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_Project\Restaurant_orders\"/>
    </mc:Choice>
  </mc:AlternateContent>
  <xr:revisionPtr revIDLastSave="0" documentId="13_ncr:1_{A6EFE4DE-1E6E-4E67-888C-84B0F537905C}" xr6:coauthVersionLast="47" xr6:coauthVersionMax="47" xr10:uidLastSave="{00000000-0000-0000-0000-000000000000}"/>
  <bookViews>
    <workbookView xWindow="-120" yWindow="-120" windowWidth="20730" windowHeight="11160" tabRatio="845" xr2:uid="{12341F36-E98B-4E78-92E1-D499A2CE61CA}"/>
  </bookViews>
  <sheets>
    <sheet name="Pivot_tables" sheetId="7" r:id="rId1"/>
    <sheet name="Dashboard" sheetId="8" r:id="rId2"/>
    <sheet name="order_details" sheetId="3" r:id="rId3"/>
    <sheet name="menu_items" sheetId="1" r:id="rId4"/>
  </sheets>
  <definedNames>
    <definedName name="Slicer_Category">#N/A</definedName>
    <definedName name="Slicer_Day">#N/A</definedName>
    <definedName name="Slicer_Month">#N/A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9" i="7" l="1"/>
  <c r="B16" i="7"/>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5"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4" i="3"/>
  <c r="L9705" i="3"/>
  <c r="L9706" i="3"/>
  <c r="L9707" i="3"/>
  <c r="L9708" i="3"/>
  <c r="L9709" i="3"/>
  <c r="L9710" i="3"/>
  <c r="L9711" i="3"/>
  <c r="L9712" i="3"/>
  <c r="L9713" i="3"/>
  <c r="L9714" i="3"/>
  <c r="L9715" i="3"/>
  <c r="L9716" i="3"/>
  <c r="L9717" i="3"/>
  <c r="L9718" i="3"/>
  <c r="L9719" i="3"/>
  <c r="L9720" i="3"/>
  <c r="L9721" i="3"/>
  <c r="L9722" i="3"/>
  <c r="L9723" i="3"/>
  <c r="L9724" i="3"/>
  <c r="L9725" i="3"/>
  <c r="L9726" i="3"/>
  <c r="L9727" i="3"/>
  <c r="L9728" i="3"/>
  <c r="L9729" i="3"/>
  <c r="L9730" i="3"/>
  <c r="L9731" i="3"/>
  <c r="L9732" i="3"/>
  <c r="L9733" i="3"/>
  <c r="L9734" i="3"/>
  <c r="L9735" i="3"/>
  <c r="L9736" i="3"/>
  <c r="L9737" i="3"/>
  <c r="L9738" i="3"/>
  <c r="L9739" i="3"/>
  <c r="L9740" i="3"/>
  <c r="L9741" i="3"/>
  <c r="L9742" i="3"/>
  <c r="L9743" i="3"/>
  <c r="L9744"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68" i="3"/>
  <c r="L9769" i="3"/>
  <c r="L9770" i="3"/>
  <c r="L9771" i="3"/>
  <c r="L9772" i="3"/>
  <c r="L9773" i="3"/>
  <c r="L9774" i="3"/>
  <c r="L9775" i="3"/>
  <c r="L9776" i="3"/>
  <c r="L9777" i="3"/>
  <c r="L9778" i="3"/>
  <c r="L9779" i="3"/>
  <c r="L9780" i="3"/>
  <c r="L9781" i="3"/>
  <c r="L9782" i="3"/>
  <c r="L9783" i="3"/>
  <c r="L9784" i="3"/>
  <c r="L9785" i="3"/>
  <c r="L9786" i="3"/>
  <c r="L9787" i="3"/>
  <c r="L9788" i="3"/>
  <c r="L9789" i="3"/>
  <c r="L9790" i="3"/>
  <c r="L9791" i="3"/>
  <c r="L9792" i="3"/>
  <c r="L9793" i="3"/>
  <c r="L9794" i="3"/>
  <c r="L9795" i="3"/>
  <c r="L9796" i="3"/>
  <c r="L9797" i="3"/>
  <c r="L9798" i="3"/>
  <c r="L9799" i="3"/>
  <c r="L9800" i="3"/>
  <c r="L9801" i="3"/>
  <c r="L9802" i="3"/>
  <c r="L9803" i="3"/>
  <c r="L9804" i="3"/>
  <c r="L9805" i="3"/>
  <c r="L9806" i="3"/>
  <c r="L9807" i="3"/>
  <c r="L9808" i="3"/>
  <c r="L9809" i="3"/>
  <c r="L9810" i="3"/>
  <c r="L9811" i="3"/>
  <c r="L9812" i="3"/>
  <c r="L9813" i="3"/>
  <c r="L9814" i="3"/>
  <c r="L9815" i="3"/>
  <c r="L9816" i="3"/>
  <c r="L9817" i="3"/>
  <c r="L9818" i="3"/>
  <c r="L9819" i="3"/>
  <c r="L9820"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69" i="3"/>
  <c r="L9870" i="3"/>
  <c r="L9871" i="3"/>
  <c r="L9872" i="3"/>
  <c r="L9873" i="3"/>
  <c r="L9874" i="3"/>
  <c r="L9875" i="3"/>
  <c r="L9876" i="3"/>
  <c r="L9877" i="3"/>
  <c r="L9878" i="3"/>
  <c r="L9879" i="3"/>
  <c r="L9880" i="3"/>
  <c r="L9881" i="3"/>
  <c r="L9882" i="3"/>
  <c r="L9883" i="3"/>
  <c r="L9884" i="3"/>
  <c r="L9885" i="3"/>
  <c r="L9886" i="3"/>
  <c r="L9887" i="3"/>
  <c r="L9888" i="3"/>
  <c r="L9889" i="3"/>
  <c r="L9890" i="3"/>
  <c r="L9891" i="3"/>
  <c r="L9892" i="3"/>
  <c r="L9893" i="3"/>
  <c r="L9894" i="3"/>
  <c r="L9895" i="3"/>
  <c r="L9896" i="3"/>
  <c r="L9897" i="3"/>
  <c r="L9898" i="3"/>
  <c r="L9899" i="3"/>
  <c r="L9900"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7"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1" i="3"/>
  <c r="L9962" i="3"/>
  <c r="L9963" i="3"/>
  <c r="L9964" i="3"/>
  <c r="L9965" i="3"/>
  <c r="L9966" i="3"/>
  <c r="L9967" i="3"/>
  <c r="L9968" i="3"/>
  <c r="L9969" i="3"/>
  <c r="L9970" i="3"/>
  <c r="L9971" i="3"/>
  <c r="L9972" i="3"/>
  <c r="L9973" i="3"/>
  <c r="L9974" i="3"/>
  <c r="L9975" i="3"/>
  <c r="L9976" i="3"/>
  <c r="L9977" i="3"/>
  <c r="L9978" i="3"/>
  <c r="L9979" i="3"/>
  <c r="L9980" i="3"/>
  <c r="L9981" i="3"/>
  <c r="L9982" i="3"/>
  <c r="L9983" i="3"/>
  <c r="L9984" i="3"/>
  <c r="L9985" i="3"/>
  <c r="L9986" i="3"/>
  <c r="L9987" i="3"/>
  <c r="L9988" i="3"/>
  <c r="L9989" i="3"/>
  <c r="L9990" i="3"/>
  <c r="L9991" i="3"/>
  <c r="L9992" i="3"/>
  <c r="L9993" i="3"/>
  <c r="L9994" i="3"/>
  <c r="L9995" i="3"/>
  <c r="L9996" i="3"/>
  <c r="L9997" i="3"/>
  <c r="L9998" i="3"/>
  <c r="L9999" i="3"/>
  <c r="L10000" i="3"/>
  <c r="L10001" i="3"/>
  <c r="L10002" i="3"/>
  <c r="L10003" i="3"/>
  <c r="L10004" i="3"/>
  <c r="L10005" i="3"/>
  <c r="L10006" i="3"/>
  <c r="L10007" i="3"/>
  <c r="L10008" i="3"/>
  <c r="L10009" i="3"/>
  <c r="L10010" i="3"/>
  <c r="L10011" i="3"/>
  <c r="L10012" i="3"/>
  <c r="L10013" i="3"/>
  <c r="L10014" i="3"/>
  <c r="L10015" i="3"/>
  <c r="L10016" i="3"/>
  <c r="L10017" i="3"/>
  <c r="L10018" i="3"/>
  <c r="L10019" i="3"/>
  <c r="L10020" i="3"/>
  <c r="L10021" i="3"/>
  <c r="L10022" i="3"/>
  <c r="L10023" i="3"/>
  <c r="L10024" i="3"/>
  <c r="L10025" i="3"/>
  <c r="L10026" i="3"/>
  <c r="L10027" i="3"/>
  <c r="L10028" i="3"/>
  <c r="L10029" i="3"/>
  <c r="L10030" i="3"/>
  <c r="L10031" i="3"/>
  <c r="L10032" i="3"/>
  <c r="L10033" i="3"/>
  <c r="L10034" i="3"/>
  <c r="L10035" i="3"/>
  <c r="L10036" i="3"/>
  <c r="L10037" i="3"/>
  <c r="L10038" i="3"/>
  <c r="L10039" i="3"/>
  <c r="L10040" i="3"/>
  <c r="L10041" i="3"/>
  <c r="L10042" i="3"/>
  <c r="L10043" i="3"/>
  <c r="L10044" i="3"/>
  <c r="L10045" i="3"/>
  <c r="L10046" i="3"/>
  <c r="L10047" i="3"/>
  <c r="L10048" i="3"/>
  <c r="L10049" i="3"/>
  <c r="L10050" i="3"/>
  <c r="L10051" i="3"/>
  <c r="L10052" i="3"/>
  <c r="L10053" i="3"/>
  <c r="L10054" i="3"/>
  <c r="L10055" i="3"/>
  <c r="L10056" i="3"/>
  <c r="L10057" i="3"/>
  <c r="L10058" i="3"/>
  <c r="L10059" i="3"/>
  <c r="L10060" i="3"/>
  <c r="L10061" i="3"/>
  <c r="L10062" i="3"/>
  <c r="L10063" i="3"/>
  <c r="L10064" i="3"/>
  <c r="L10065" i="3"/>
  <c r="L10066" i="3"/>
  <c r="L10067" i="3"/>
  <c r="L10068" i="3"/>
  <c r="L10069" i="3"/>
  <c r="L10070" i="3"/>
  <c r="L10071" i="3"/>
  <c r="L10072" i="3"/>
  <c r="L10073" i="3"/>
  <c r="L10074" i="3"/>
  <c r="L10075" i="3"/>
  <c r="L10076" i="3"/>
  <c r="L10077" i="3"/>
  <c r="L10078" i="3"/>
  <c r="L10079" i="3"/>
  <c r="L10080" i="3"/>
  <c r="L10081" i="3"/>
  <c r="L10082" i="3"/>
  <c r="L10083" i="3"/>
  <c r="L10084" i="3"/>
  <c r="L10085" i="3"/>
  <c r="L10086" i="3"/>
  <c r="L10087" i="3"/>
  <c r="L10088" i="3"/>
  <c r="L10089" i="3"/>
  <c r="L10090" i="3"/>
  <c r="L10091" i="3"/>
  <c r="L10092" i="3"/>
  <c r="L10093" i="3"/>
  <c r="L10094" i="3"/>
  <c r="L10095" i="3"/>
  <c r="L10096" i="3"/>
  <c r="L10097" i="3"/>
  <c r="L10098" i="3"/>
  <c r="L10099" i="3"/>
  <c r="L10100" i="3"/>
  <c r="L10101" i="3"/>
  <c r="L10102" i="3"/>
  <c r="L10103" i="3"/>
  <c r="L10104" i="3"/>
  <c r="L10105" i="3"/>
  <c r="L10106" i="3"/>
  <c r="L10107" i="3"/>
  <c r="L10108" i="3"/>
  <c r="L10109" i="3"/>
  <c r="L10110" i="3"/>
  <c r="L10111" i="3"/>
  <c r="L10112" i="3"/>
  <c r="L10113" i="3"/>
  <c r="L10114" i="3"/>
  <c r="L10115" i="3"/>
  <c r="L10116" i="3"/>
  <c r="L10117" i="3"/>
  <c r="L10118" i="3"/>
  <c r="L10119" i="3"/>
  <c r="L10120" i="3"/>
  <c r="L10121" i="3"/>
  <c r="L10122" i="3"/>
  <c r="L10123" i="3"/>
  <c r="L10124" i="3"/>
  <c r="L10125" i="3"/>
  <c r="L10126" i="3"/>
  <c r="L10127" i="3"/>
  <c r="L10128" i="3"/>
  <c r="L10129" i="3"/>
  <c r="L10130" i="3"/>
  <c r="L10131" i="3"/>
  <c r="L10132" i="3"/>
  <c r="L10133" i="3"/>
  <c r="L10134" i="3"/>
  <c r="L10135" i="3"/>
  <c r="L10136" i="3"/>
  <c r="L10137" i="3"/>
  <c r="L10138" i="3"/>
  <c r="L10139" i="3"/>
  <c r="L10140" i="3"/>
  <c r="L10141" i="3"/>
  <c r="L10142" i="3"/>
  <c r="L10143" i="3"/>
  <c r="L10144" i="3"/>
  <c r="L10145" i="3"/>
  <c r="L10146" i="3"/>
  <c r="L10147" i="3"/>
  <c r="L10148" i="3"/>
  <c r="L10149" i="3"/>
  <c r="L10150" i="3"/>
  <c r="L10151" i="3"/>
  <c r="L10152" i="3"/>
  <c r="L10153" i="3"/>
  <c r="L10154" i="3"/>
  <c r="L10155" i="3"/>
  <c r="L10156" i="3"/>
  <c r="L10157" i="3"/>
  <c r="L10158" i="3"/>
  <c r="L10159" i="3"/>
  <c r="L10160" i="3"/>
  <c r="L10161" i="3"/>
  <c r="L10162" i="3"/>
  <c r="L10163" i="3"/>
  <c r="L10164" i="3"/>
  <c r="L10165" i="3"/>
  <c r="L10166" i="3"/>
  <c r="L10167" i="3"/>
  <c r="L10168" i="3"/>
  <c r="L10169" i="3"/>
  <c r="L10170" i="3"/>
  <c r="L10171" i="3"/>
  <c r="L10172" i="3"/>
  <c r="L10173" i="3"/>
  <c r="L10174" i="3"/>
  <c r="L10175" i="3"/>
  <c r="L10176" i="3"/>
  <c r="L10177" i="3"/>
  <c r="L10178" i="3"/>
  <c r="L10179" i="3"/>
  <c r="L10180" i="3"/>
  <c r="L10181" i="3"/>
  <c r="L10182" i="3"/>
  <c r="L10183" i="3"/>
  <c r="L10184" i="3"/>
  <c r="L10185" i="3"/>
  <c r="L10186" i="3"/>
  <c r="L10187" i="3"/>
  <c r="L10188" i="3"/>
  <c r="L10189" i="3"/>
  <c r="L10190" i="3"/>
  <c r="L10191" i="3"/>
  <c r="L10192" i="3"/>
  <c r="L10193" i="3"/>
  <c r="L10194" i="3"/>
  <c r="L10195" i="3"/>
  <c r="L10196" i="3"/>
  <c r="L10197" i="3"/>
  <c r="L10198" i="3"/>
  <c r="L10199" i="3"/>
  <c r="L10200" i="3"/>
  <c r="L10201" i="3"/>
  <c r="L10202" i="3"/>
  <c r="L10203" i="3"/>
  <c r="L10204" i="3"/>
  <c r="L10205" i="3"/>
  <c r="L10206" i="3"/>
  <c r="L10207" i="3"/>
  <c r="L10208" i="3"/>
  <c r="L10209" i="3"/>
  <c r="L10210" i="3"/>
  <c r="L10211" i="3"/>
  <c r="L10212" i="3"/>
  <c r="L10213" i="3"/>
  <c r="L10214" i="3"/>
  <c r="L10215" i="3"/>
  <c r="L10216" i="3"/>
  <c r="L10217" i="3"/>
  <c r="L10218" i="3"/>
  <c r="L10219" i="3"/>
  <c r="L10220" i="3"/>
  <c r="L10221" i="3"/>
  <c r="L10222" i="3"/>
  <c r="L10223" i="3"/>
  <c r="L10224" i="3"/>
  <c r="L10225" i="3"/>
  <c r="L10226" i="3"/>
  <c r="L10227" i="3"/>
  <c r="L10228" i="3"/>
  <c r="L10229" i="3"/>
  <c r="L10230" i="3"/>
  <c r="L10231" i="3"/>
  <c r="L10232" i="3"/>
  <c r="L10233" i="3"/>
  <c r="L10234" i="3"/>
  <c r="L10235" i="3"/>
  <c r="L10236" i="3"/>
  <c r="L10237" i="3"/>
  <c r="L10238" i="3"/>
  <c r="L10239" i="3"/>
  <c r="L10240" i="3"/>
  <c r="L10241" i="3"/>
  <c r="L10242" i="3"/>
  <c r="L10243" i="3"/>
  <c r="L10244" i="3"/>
  <c r="L10245" i="3"/>
  <c r="L10246" i="3"/>
  <c r="L10247" i="3"/>
  <c r="L10248" i="3"/>
  <c r="L10249" i="3"/>
  <c r="L10250" i="3"/>
  <c r="L10251" i="3"/>
  <c r="L10252" i="3"/>
  <c r="L10253" i="3"/>
  <c r="L10254" i="3"/>
  <c r="L10255" i="3"/>
  <c r="L10256" i="3"/>
  <c r="L10257" i="3"/>
  <c r="L10258" i="3"/>
  <c r="L10259" i="3"/>
  <c r="L10260" i="3"/>
  <c r="L10261" i="3"/>
  <c r="L10262" i="3"/>
  <c r="L10263" i="3"/>
  <c r="L10264" i="3"/>
  <c r="L10265" i="3"/>
  <c r="L10266" i="3"/>
  <c r="L10267" i="3"/>
  <c r="L10268" i="3"/>
  <c r="L10269" i="3"/>
  <c r="L10270" i="3"/>
  <c r="L10271" i="3"/>
  <c r="L10272" i="3"/>
  <c r="L10273" i="3"/>
  <c r="L10274" i="3"/>
  <c r="L10275" i="3"/>
  <c r="L10276" i="3"/>
  <c r="L10277" i="3"/>
  <c r="L10278" i="3"/>
  <c r="L10279" i="3"/>
  <c r="L10280" i="3"/>
  <c r="L10281" i="3"/>
  <c r="L10282" i="3"/>
  <c r="L10283" i="3"/>
  <c r="L10284" i="3"/>
  <c r="L10285" i="3"/>
  <c r="L10286" i="3"/>
  <c r="L10287" i="3"/>
  <c r="L10288" i="3"/>
  <c r="L10289" i="3"/>
  <c r="L10290" i="3"/>
  <c r="L10291" i="3"/>
  <c r="L10292" i="3"/>
  <c r="L10293" i="3"/>
  <c r="L10294" i="3"/>
  <c r="L10295" i="3"/>
  <c r="L10296" i="3"/>
  <c r="L10297" i="3"/>
  <c r="L10298" i="3"/>
  <c r="L10299" i="3"/>
  <c r="L10300" i="3"/>
  <c r="L10301" i="3"/>
  <c r="L10302" i="3"/>
  <c r="L10303" i="3"/>
  <c r="L10304" i="3"/>
  <c r="L10305" i="3"/>
  <c r="L10306" i="3"/>
  <c r="L10307" i="3"/>
  <c r="L10308" i="3"/>
  <c r="L10309" i="3"/>
  <c r="L10310" i="3"/>
  <c r="L10311" i="3"/>
  <c r="L10312" i="3"/>
  <c r="L10313" i="3"/>
  <c r="L10314" i="3"/>
  <c r="L10315" i="3"/>
  <c r="L10316" i="3"/>
  <c r="L10317" i="3"/>
  <c r="L10318" i="3"/>
  <c r="L10319" i="3"/>
  <c r="L10320" i="3"/>
  <c r="L10321" i="3"/>
  <c r="L10322" i="3"/>
  <c r="L10323" i="3"/>
  <c r="L10324" i="3"/>
  <c r="L10325" i="3"/>
  <c r="L10326" i="3"/>
  <c r="L10327" i="3"/>
  <c r="L10328" i="3"/>
  <c r="L10329" i="3"/>
  <c r="L10330" i="3"/>
  <c r="L10331" i="3"/>
  <c r="L10332" i="3"/>
  <c r="L10333" i="3"/>
  <c r="L10334" i="3"/>
  <c r="L10335" i="3"/>
  <c r="L10336" i="3"/>
  <c r="L10337" i="3"/>
  <c r="L10338" i="3"/>
  <c r="L10339" i="3"/>
  <c r="L10340" i="3"/>
  <c r="L10341" i="3"/>
  <c r="L10342" i="3"/>
  <c r="L10343" i="3"/>
  <c r="L10344" i="3"/>
  <c r="L10345" i="3"/>
  <c r="L10346" i="3"/>
  <c r="L10347" i="3"/>
  <c r="L10348" i="3"/>
  <c r="L10349" i="3"/>
  <c r="L10350" i="3"/>
  <c r="L10351" i="3"/>
  <c r="L10352" i="3"/>
  <c r="L10353" i="3"/>
  <c r="L10354" i="3"/>
  <c r="L10355" i="3"/>
  <c r="L10356" i="3"/>
  <c r="L10357" i="3"/>
  <c r="L10358" i="3"/>
  <c r="L10359" i="3"/>
  <c r="L10360" i="3"/>
  <c r="L10361" i="3"/>
  <c r="L10362" i="3"/>
  <c r="L10363" i="3"/>
  <c r="L10364" i="3"/>
  <c r="L10365" i="3"/>
  <c r="L10366" i="3"/>
  <c r="L10367" i="3"/>
  <c r="L10368" i="3"/>
  <c r="L10369" i="3"/>
  <c r="L10370" i="3"/>
  <c r="L10371" i="3"/>
  <c r="L10372" i="3"/>
  <c r="L10373" i="3"/>
  <c r="L10374" i="3"/>
  <c r="L10375" i="3"/>
  <c r="L10376" i="3"/>
  <c r="L10377" i="3"/>
  <c r="L10378" i="3"/>
  <c r="L10379" i="3"/>
  <c r="L10380" i="3"/>
  <c r="L10381" i="3"/>
  <c r="L10382" i="3"/>
  <c r="L10383" i="3"/>
  <c r="L10384" i="3"/>
  <c r="L10385" i="3"/>
  <c r="L10386" i="3"/>
  <c r="L10387" i="3"/>
  <c r="L10388" i="3"/>
  <c r="L10389" i="3"/>
  <c r="L10390" i="3"/>
  <c r="L10391" i="3"/>
  <c r="L10392" i="3"/>
  <c r="L10393" i="3"/>
  <c r="L10394" i="3"/>
  <c r="L10395" i="3"/>
  <c r="L10396" i="3"/>
  <c r="L10397" i="3"/>
  <c r="L10398" i="3"/>
  <c r="L10399" i="3"/>
  <c r="L10400" i="3"/>
  <c r="L10401" i="3"/>
  <c r="L10402" i="3"/>
  <c r="L10403" i="3"/>
  <c r="L10404" i="3"/>
  <c r="L10405" i="3"/>
  <c r="L10406" i="3"/>
  <c r="L10407" i="3"/>
  <c r="L10408" i="3"/>
  <c r="L10409" i="3"/>
  <c r="L10410" i="3"/>
  <c r="L10411" i="3"/>
  <c r="L10412" i="3"/>
  <c r="L10413" i="3"/>
  <c r="L10414" i="3"/>
  <c r="L10415" i="3"/>
  <c r="L10416" i="3"/>
  <c r="L10417" i="3"/>
  <c r="L10418" i="3"/>
  <c r="L10419" i="3"/>
  <c r="L10420" i="3"/>
  <c r="L10421" i="3"/>
  <c r="L10422" i="3"/>
  <c r="L10423" i="3"/>
  <c r="L10424" i="3"/>
  <c r="L10425" i="3"/>
  <c r="L10426" i="3"/>
  <c r="L10427" i="3"/>
  <c r="L10428" i="3"/>
  <c r="L10429" i="3"/>
  <c r="L10430" i="3"/>
  <c r="L10431" i="3"/>
  <c r="L10432" i="3"/>
  <c r="L10433" i="3"/>
  <c r="L10434" i="3"/>
  <c r="L10435" i="3"/>
  <c r="L10436" i="3"/>
  <c r="L10437" i="3"/>
  <c r="L10438" i="3"/>
  <c r="L10439" i="3"/>
  <c r="L10440" i="3"/>
  <c r="L10441" i="3"/>
  <c r="L10442" i="3"/>
  <c r="L10443" i="3"/>
  <c r="L10444" i="3"/>
  <c r="L10445" i="3"/>
  <c r="L10446" i="3"/>
  <c r="L10447" i="3"/>
  <c r="L10448" i="3"/>
  <c r="L10449" i="3"/>
  <c r="L10450" i="3"/>
  <c r="L10451" i="3"/>
  <c r="L10452" i="3"/>
  <c r="L10453" i="3"/>
  <c r="L10454" i="3"/>
  <c r="L10455" i="3"/>
  <c r="L10456" i="3"/>
  <c r="L10457" i="3"/>
  <c r="L10458" i="3"/>
  <c r="L10459" i="3"/>
  <c r="L10460" i="3"/>
  <c r="L10461" i="3"/>
  <c r="L10462" i="3"/>
  <c r="L10463" i="3"/>
  <c r="L10464" i="3"/>
  <c r="L10465" i="3"/>
  <c r="L10466" i="3"/>
  <c r="L10467" i="3"/>
  <c r="L10468" i="3"/>
  <c r="L10469" i="3"/>
  <c r="L10470" i="3"/>
  <c r="L10471" i="3"/>
  <c r="L10472" i="3"/>
  <c r="L10473" i="3"/>
  <c r="L10474" i="3"/>
  <c r="L10475" i="3"/>
  <c r="L10476" i="3"/>
  <c r="L10477" i="3"/>
  <c r="L10478" i="3"/>
  <c r="L10479" i="3"/>
  <c r="L10480" i="3"/>
  <c r="L10481" i="3"/>
  <c r="L10482" i="3"/>
  <c r="L10483" i="3"/>
  <c r="L10484" i="3"/>
  <c r="L10485" i="3"/>
  <c r="L10486" i="3"/>
  <c r="L10487" i="3"/>
  <c r="L10488" i="3"/>
  <c r="L10489" i="3"/>
  <c r="L10490" i="3"/>
  <c r="L10491" i="3"/>
  <c r="L10492" i="3"/>
  <c r="L10493" i="3"/>
  <c r="L10494" i="3"/>
  <c r="L10495" i="3"/>
  <c r="L10496" i="3"/>
  <c r="L10497" i="3"/>
  <c r="L10498" i="3"/>
  <c r="L10499" i="3"/>
  <c r="L10500" i="3"/>
  <c r="L10501" i="3"/>
  <c r="L10502" i="3"/>
  <c r="L10503" i="3"/>
  <c r="L10504" i="3"/>
  <c r="L10505" i="3"/>
  <c r="L10506" i="3"/>
  <c r="L10507" i="3"/>
  <c r="L10508" i="3"/>
  <c r="L10509" i="3"/>
  <c r="L10510" i="3"/>
  <c r="L10511" i="3"/>
  <c r="L10512" i="3"/>
  <c r="L10513" i="3"/>
  <c r="L10514" i="3"/>
  <c r="L10515" i="3"/>
  <c r="L10516" i="3"/>
  <c r="L10517" i="3"/>
  <c r="L10518" i="3"/>
  <c r="L10519" i="3"/>
  <c r="L10520" i="3"/>
  <c r="L10521" i="3"/>
  <c r="L10522" i="3"/>
  <c r="L10523" i="3"/>
  <c r="L10524" i="3"/>
  <c r="L10525" i="3"/>
  <c r="L10526" i="3"/>
  <c r="L10527" i="3"/>
  <c r="L10528" i="3"/>
  <c r="L10529" i="3"/>
  <c r="L10530" i="3"/>
  <c r="L10531" i="3"/>
  <c r="L10532" i="3"/>
  <c r="L10533" i="3"/>
  <c r="L10534" i="3"/>
  <c r="L10535" i="3"/>
  <c r="L10536" i="3"/>
  <c r="L10537" i="3"/>
  <c r="L10538" i="3"/>
  <c r="L10539" i="3"/>
  <c r="L10540" i="3"/>
  <c r="L10541" i="3"/>
  <c r="L10542" i="3"/>
  <c r="L10543" i="3"/>
  <c r="L10544" i="3"/>
  <c r="L10545" i="3"/>
  <c r="L10546" i="3"/>
  <c r="L10547" i="3"/>
  <c r="L10548" i="3"/>
  <c r="L10549" i="3"/>
  <c r="L10550" i="3"/>
  <c r="L10551" i="3"/>
  <c r="L10552" i="3"/>
  <c r="L10553" i="3"/>
  <c r="L10554" i="3"/>
  <c r="L10555" i="3"/>
  <c r="L10556" i="3"/>
  <c r="L10557" i="3"/>
  <c r="L10558" i="3"/>
  <c r="L10559" i="3"/>
  <c r="L10560" i="3"/>
  <c r="L10561" i="3"/>
  <c r="L10562" i="3"/>
  <c r="L10563" i="3"/>
  <c r="L10564" i="3"/>
  <c r="L10565" i="3"/>
  <c r="L10566" i="3"/>
  <c r="L10567" i="3"/>
  <c r="L10568" i="3"/>
  <c r="L10569" i="3"/>
  <c r="L10570" i="3"/>
  <c r="L10571" i="3"/>
  <c r="L10572" i="3"/>
  <c r="L10573" i="3"/>
  <c r="L10574" i="3"/>
  <c r="L10575" i="3"/>
  <c r="L10576" i="3"/>
  <c r="L10577" i="3"/>
  <c r="L10578" i="3"/>
  <c r="L10579" i="3"/>
  <c r="L10580" i="3"/>
  <c r="L10581" i="3"/>
  <c r="L10582" i="3"/>
  <c r="L10583" i="3"/>
  <c r="L10584" i="3"/>
  <c r="L10585" i="3"/>
  <c r="L10586" i="3"/>
  <c r="L10587" i="3"/>
  <c r="L10588" i="3"/>
  <c r="L10589" i="3"/>
  <c r="L10590" i="3"/>
  <c r="L10591" i="3"/>
  <c r="L10592" i="3"/>
  <c r="L10593" i="3"/>
  <c r="L10594" i="3"/>
  <c r="L10595" i="3"/>
  <c r="L10596" i="3"/>
  <c r="L10597" i="3"/>
  <c r="L10598" i="3"/>
  <c r="L10599" i="3"/>
  <c r="L10600" i="3"/>
  <c r="L10601" i="3"/>
  <c r="L10602" i="3"/>
  <c r="L10603" i="3"/>
  <c r="L10604" i="3"/>
  <c r="L10605" i="3"/>
  <c r="L10606" i="3"/>
  <c r="L10607" i="3"/>
  <c r="L10608" i="3"/>
  <c r="L10609" i="3"/>
  <c r="L10610" i="3"/>
  <c r="L10611" i="3"/>
  <c r="L10612" i="3"/>
  <c r="L10613" i="3"/>
  <c r="L10614" i="3"/>
  <c r="L10615" i="3"/>
  <c r="L10616" i="3"/>
  <c r="L10617" i="3"/>
  <c r="L10618" i="3"/>
  <c r="L10619" i="3"/>
  <c r="L10620" i="3"/>
  <c r="L10621" i="3"/>
  <c r="L10622" i="3"/>
  <c r="L10623" i="3"/>
  <c r="L10624" i="3"/>
  <c r="L10625" i="3"/>
  <c r="L10626" i="3"/>
  <c r="L10627" i="3"/>
  <c r="L10628" i="3"/>
  <c r="L10629" i="3"/>
  <c r="L10630" i="3"/>
  <c r="L10631" i="3"/>
  <c r="L10632" i="3"/>
  <c r="L10633" i="3"/>
  <c r="L10634" i="3"/>
  <c r="L10635" i="3"/>
  <c r="L10636" i="3"/>
  <c r="L10637" i="3"/>
  <c r="L10638" i="3"/>
  <c r="L10639" i="3"/>
  <c r="L10640" i="3"/>
  <c r="L10641" i="3"/>
  <c r="L10642" i="3"/>
  <c r="L10643" i="3"/>
  <c r="L10644" i="3"/>
  <c r="L10645" i="3"/>
  <c r="L10646" i="3"/>
  <c r="L10647" i="3"/>
  <c r="L10648" i="3"/>
  <c r="L10649" i="3"/>
  <c r="L10650" i="3"/>
  <c r="L10651" i="3"/>
  <c r="L10652" i="3"/>
  <c r="L10653" i="3"/>
  <c r="L10654" i="3"/>
  <c r="L10655" i="3"/>
  <c r="L10656" i="3"/>
  <c r="L10657" i="3"/>
  <c r="L10658" i="3"/>
  <c r="L10659" i="3"/>
  <c r="L10660" i="3"/>
  <c r="L10661" i="3"/>
  <c r="L10662" i="3"/>
  <c r="L10663" i="3"/>
  <c r="L10664" i="3"/>
  <c r="L10665" i="3"/>
  <c r="L10666" i="3"/>
  <c r="L10667" i="3"/>
  <c r="L10668" i="3"/>
  <c r="L10669" i="3"/>
  <c r="L10670" i="3"/>
  <c r="L10671" i="3"/>
  <c r="L10672" i="3"/>
  <c r="L10673" i="3"/>
  <c r="L10674" i="3"/>
  <c r="L10675" i="3"/>
  <c r="L10676" i="3"/>
  <c r="L10677" i="3"/>
  <c r="L10678" i="3"/>
  <c r="L10679" i="3"/>
  <c r="L10680" i="3"/>
  <c r="L10681" i="3"/>
  <c r="L10682" i="3"/>
  <c r="L10683" i="3"/>
  <c r="L10684" i="3"/>
  <c r="L10685" i="3"/>
  <c r="L10686" i="3"/>
  <c r="L10687" i="3"/>
  <c r="L10688" i="3"/>
  <c r="L10689" i="3"/>
  <c r="L10690" i="3"/>
  <c r="L10691" i="3"/>
  <c r="L10692" i="3"/>
  <c r="L10693" i="3"/>
  <c r="L10694" i="3"/>
  <c r="L10695" i="3"/>
  <c r="L10696" i="3"/>
  <c r="L10697" i="3"/>
  <c r="L10698" i="3"/>
  <c r="L10699" i="3"/>
  <c r="L10700" i="3"/>
  <c r="L10701" i="3"/>
  <c r="L10702" i="3"/>
  <c r="L10703" i="3"/>
  <c r="L10704" i="3"/>
  <c r="L10705" i="3"/>
  <c r="L10706" i="3"/>
  <c r="L10707" i="3"/>
  <c r="L10708" i="3"/>
  <c r="L10709" i="3"/>
  <c r="L10710" i="3"/>
  <c r="L10711" i="3"/>
  <c r="L10712" i="3"/>
  <c r="L10713" i="3"/>
  <c r="L10714" i="3"/>
  <c r="L10715" i="3"/>
  <c r="L10716" i="3"/>
  <c r="L10717" i="3"/>
  <c r="L10718" i="3"/>
  <c r="L10719" i="3"/>
  <c r="L10720" i="3"/>
  <c r="L10721" i="3"/>
  <c r="L10722" i="3"/>
  <c r="L10723" i="3"/>
  <c r="L10724" i="3"/>
  <c r="L10725" i="3"/>
  <c r="L10726" i="3"/>
  <c r="L10727" i="3"/>
  <c r="L10728" i="3"/>
  <c r="L10729" i="3"/>
  <c r="L10730" i="3"/>
  <c r="L10731" i="3"/>
  <c r="L10732" i="3"/>
  <c r="L10733" i="3"/>
  <c r="L10734" i="3"/>
  <c r="L10735" i="3"/>
  <c r="L10736" i="3"/>
  <c r="L10737" i="3"/>
  <c r="L10738" i="3"/>
  <c r="L10739" i="3"/>
  <c r="L10740" i="3"/>
  <c r="L10741" i="3"/>
  <c r="L10742" i="3"/>
  <c r="L10743" i="3"/>
  <c r="L10744" i="3"/>
  <c r="L10745" i="3"/>
  <c r="L10746" i="3"/>
  <c r="L10747" i="3"/>
  <c r="L10748" i="3"/>
  <c r="L10749" i="3"/>
  <c r="L10750" i="3"/>
  <c r="L10751" i="3"/>
  <c r="L10752" i="3"/>
  <c r="L10753" i="3"/>
  <c r="L10754" i="3"/>
  <c r="L10755" i="3"/>
  <c r="L10756" i="3"/>
  <c r="L10757" i="3"/>
  <c r="L10758" i="3"/>
  <c r="L10759" i="3"/>
  <c r="L10760" i="3"/>
  <c r="L10761" i="3"/>
  <c r="L10762" i="3"/>
  <c r="L10763" i="3"/>
  <c r="L10764" i="3"/>
  <c r="L10765" i="3"/>
  <c r="L10766" i="3"/>
  <c r="L10767" i="3"/>
  <c r="L10768" i="3"/>
  <c r="L10769" i="3"/>
  <c r="L10770" i="3"/>
  <c r="L10771" i="3"/>
  <c r="L10772" i="3"/>
  <c r="L10773" i="3"/>
  <c r="L10774" i="3"/>
  <c r="L10775" i="3"/>
  <c r="L10776" i="3"/>
  <c r="L10777" i="3"/>
  <c r="L10778" i="3"/>
  <c r="L10779" i="3"/>
  <c r="L10780" i="3"/>
  <c r="L10781" i="3"/>
  <c r="L10782" i="3"/>
  <c r="L10783" i="3"/>
  <c r="L10784" i="3"/>
  <c r="L10785" i="3"/>
  <c r="L10786" i="3"/>
  <c r="L10787" i="3"/>
  <c r="L10788" i="3"/>
  <c r="L10789" i="3"/>
  <c r="L10790" i="3"/>
  <c r="L10791" i="3"/>
  <c r="L10792" i="3"/>
  <c r="L10793" i="3"/>
  <c r="L10794" i="3"/>
  <c r="L10795" i="3"/>
  <c r="L10796" i="3"/>
  <c r="L10797" i="3"/>
  <c r="L10798" i="3"/>
  <c r="L10799" i="3"/>
  <c r="L10800" i="3"/>
  <c r="L10801" i="3"/>
  <c r="L10802" i="3"/>
  <c r="L10803" i="3"/>
  <c r="L10804" i="3"/>
  <c r="L10805" i="3"/>
  <c r="L10806" i="3"/>
  <c r="L10807" i="3"/>
  <c r="L10808" i="3"/>
  <c r="L10809" i="3"/>
  <c r="L10810" i="3"/>
  <c r="L10811" i="3"/>
  <c r="L10812" i="3"/>
  <c r="L10813" i="3"/>
  <c r="L10814" i="3"/>
  <c r="L10815" i="3"/>
  <c r="L10816" i="3"/>
  <c r="L10817" i="3"/>
  <c r="L10818" i="3"/>
  <c r="L10819" i="3"/>
  <c r="L10820" i="3"/>
  <c r="L10821" i="3"/>
  <c r="L10822" i="3"/>
  <c r="L10823" i="3"/>
  <c r="L10824" i="3"/>
  <c r="L10825" i="3"/>
  <c r="L10826" i="3"/>
  <c r="L10827" i="3"/>
  <c r="L10828" i="3"/>
  <c r="L10829" i="3"/>
  <c r="L10830" i="3"/>
  <c r="L10831" i="3"/>
  <c r="L10832" i="3"/>
  <c r="L10833" i="3"/>
  <c r="L10834" i="3"/>
  <c r="L10835" i="3"/>
  <c r="L10836" i="3"/>
  <c r="L10837" i="3"/>
  <c r="L10838" i="3"/>
  <c r="L10839" i="3"/>
  <c r="L10840" i="3"/>
  <c r="L10841" i="3"/>
  <c r="L10842" i="3"/>
  <c r="L10843" i="3"/>
  <c r="L10844" i="3"/>
  <c r="L10845" i="3"/>
  <c r="L10846" i="3"/>
  <c r="L10847" i="3"/>
  <c r="L10848" i="3"/>
  <c r="L10849" i="3"/>
  <c r="L10850" i="3"/>
  <c r="L10851" i="3"/>
  <c r="L10852" i="3"/>
  <c r="L10853" i="3"/>
  <c r="L10854" i="3"/>
  <c r="L10855" i="3"/>
  <c r="L10856" i="3"/>
  <c r="L10857" i="3"/>
  <c r="L10858" i="3"/>
  <c r="L10859" i="3"/>
  <c r="L10860" i="3"/>
  <c r="L10861" i="3"/>
  <c r="L10862" i="3"/>
  <c r="L10863" i="3"/>
  <c r="L10864" i="3"/>
  <c r="L10865" i="3"/>
  <c r="L10866" i="3"/>
  <c r="L10867" i="3"/>
  <c r="L10868" i="3"/>
  <c r="L10869" i="3"/>
  <c r="L10870" i="3"/>
  <c r="L10871" i="3"/>
  <c r="L10872" i="3"/>
  <c r="L10873" i="3"/>
  <c r="L10874" i="3"/>
  <c r="L10875" i="3"/>
  <c r="L10876" i="3"/>
  <c r="L10877" i="3"/>
  <c r="L10878" i="3"/>
  <c r="L10879" i="3"/>
  <c r="L10880" i="3"/>
  <c r="L10881" i="3"/>
  <c r="L10882" i="3"/>
  <c r="L10883" i="3"/>
  <c r="L10884" i="3"/>
  <c r="L10885" i="3"/>
  <c r="L10886" i="3"/>
  <c r="L10887" i="3"/>
  <c r="L10888" i="3"/>
  <c r="L10889" i="3"/>
  <c r="L10890" i="3"/>
  <c r="L10891" i="3"/>
  <c r="L10892" i="3"/>
  <c r="L10893" i="3"/>
  <c r="L10894" i="3"/>
  <c r="L10895" i="3"/>
  <c r="L10896" i="3"/>
  <c r="L10897" i="3"/>
  <c r="L10898" i="3"/>
  <c r="L10899" i="3"/>
  <c r="L10900" i="3"/>
  <c r="L10901" i="3"/>
  <c r="L10902" i="3"/>
  <c r="L10903" i="3"/>
  <c r="L10904" i="3"/>
  <c r="L10905" i="3"/>
  <c r="L10906" i="3"/>
  <c r="L10907" i="3"/>
  <c r="L10908" i="3"/>
  <c r="L10909" i="3"/>
  <c r="L10910" i="3"/>
  <c r="L10911" i="3"/>
  <c r="L10912" i="3"/>
  <c r="L10913" i="3"/>
  <c r="L10914" i="3"/>
  <c r="L10915" i="3"/>
  <c r="L10916" i="3"/>
  <c r="L10917" i="3"/>
  <c r="L10918" i="3"/>
  <c r="L10919" i="3"/>
  <c r="L10920" i="3"/>
  <c r="L10921" i="3"/>
  <c r="L10922" i="3"/>
  <c r="L10923" i="3"/>
  <c r="L10924" i="3"/>
  <c r="L10925" i="3"/>
  <c r="L10926" i="3"/>
  <c r="L10927" i="3"/>
  <c r="L10928" i="3"/>
  <c r="L10929" i="3"/>
  <c r="L10930" i="3"/>
  <c r="L10931" i="3"/>
  <c r="L10932" i="3"/>
  <c r="L10933" i="3"/>
  <c r="L10934" i="3"/>
  <c r="L10935" i="3"/>
  <c r="L10936" i="3"/>
  <c r="L10937" i="3"/>
  <c r="L10938" i="3"/>
  <c r="L10939" i="3"/>
  <c r="L10940" i="3"/>
  <c r="L10941" i="3"/>
  <c r="L10942" i="3"/>
  <c r="L10943" i="3"/>
  <c r="L10944" i="3"/>
  <c r="L10945" i="3"/>
  <c r="L10946" i="3"/>
  <c r="L10947" i="3"/>
  <c r="L10948" i="3"/>
  <c r="L10949" i="3"/>
  <c r="L10950" i="3"/>
  <c r="L10951" i="3"/>
  <c r="L10952" i="3"/>
  <c r="L10953" i="3"/>
  <c r="L10954" i="3"/>
  <c r="L10955" i="3"/>
  <c r="L10956" i="3"/>
  <c r="L10957" i="3"/>
  <c r="L10958" i="3"/>
  <c r="L10959" i="3"/>
  <c r="L10960" i="3"/>
  <c r="L10961" i="3"/>
  <c r="L10962" i="3"/>
  <c r="L10963" i="3"/>
  <c r="L10964" i="3"/>
  <c r="L10965" i="3"/>
  <c r="L10966" i="3"/>
  <c r="L10967" i="3"/>
  <c r="L10968" i="3"/>
  <c r="L10969" i="3"/>
  <c r="L10970" i="3"/>
  <c r="L10971" i="3"/>
  <c r="L10972" i="3"/>
  <c r="L10973" i="3"/>
  <c r="L10974" i="3"/>
  <c r="L10975" i="3"/>
  <c r="L10976" i="3"/>
  <c r="L10977" i="3"/>
  <c r="L10978" i="3"/>
  <c r="L10979" i="3"/>
  <c r="L10980" i="3"/>
  <c r="L10981" i="3"/>
  <c r="L10982" i="3"/>
  <c r="L10983" i="3"/>
  <c r="L10984" i="3"/>
  <c r="L10985" i="3"/>
  <c r="L10986" i="3"/>
  <c r="L10987" i="3"/>
  <c r="L10988" i="3"/>
  <c r="L10989" i="3"/>
  <c r="L10990" i="3"/>
  <c r="L10991" i="3"/>
  <c r="L10992" i="3"/>
  <c r="L10993" i="3"/>
  <c r="L10994" i="3"/>
  <c r="L10995" i="3"/>
  <c r="L10996" i="3"/>
  <c r="L10997" i="3"/>
  <c r="L10998" i="3"/>
  <c r="L10999" i="3"/>
  <c r="L11000" i="3"/>
  <c r="L11001" i="3"/>
  <c r="L11002" i="3"/>
  <c r="L11003" i="3"/>
  <c r="L11004" i="3"/>
  <c r="L11005" i="3"/>
  <c r="L11006" i="3"/>
  <c r="L11007" i="3"/>
  <c r="L11008" i="3"/>
  <c r="L11009" i="3"/>
  <c r="L11010" i="3"/>
  <c r="L11011" i="3"/>
  <c r="L11012" i="3"/>
  <c r="L11013" i="3"/>
  <c r="L11014" i="3"/>
  <c r="L11015" i="3"/>
  <c r="L11016" i="3"/>
  <c r="L11017" i="3"/>
  <c r="L11018" i="3"/>
  <c r="L11019" i="3"/>
  <c r="L11020" i="3"/>
  <c r="L11021" i="3"/>
  <c r="L11022" i="3"/>
  <c r="L11023" i="3"/>
  <c r="L11024" i="3"/>
  <c r="L11025" i="3"/>
  <c r="L11026" i="3"/>
  <c r="L11027" i="3"/>
  <c r="L11028" i="3"/>
  <c r="L11029" i="3"/>
  <c r="L11030" i="3"/>
  <c r="L11031" i="3"/>
  <c r="L11032" i="3"/>
  <c r="L11033" i="3"/>
  <c r="L11034" i="3"/>
  <c r="L11035" i="3"/>
  <c r="L11036" i="3"/>
  <c r="L11037" i="3"/>
  <c r="L11038" i="3"/>
  <c r="L11039" i="3"/>
  <c r="L11040" i="3"/>
  <c r="L11041" i="3"/>
  <c r="L11042" i="3"/>
  <c r="L11043" i="3"/>
  <c r="L11044" i="3"/>
  <c r="L11045" i="3"/>
  <c r="L11046" i="3"/>
  <c r="L11047" i="3"/>
  <c r="L11048" i="3"/>
  <c r="L11049" i="3"/>
  <c r="L11050" i="3"/>
  <c r="L11051" i="3"/>
  <c r="L11052" i="3"/>
  <c r="L11053" i="3"/>
  <c r="L11054" i="3"/>
  <c r="L11055" i="3"/>
  <c r="L11056" i="3"/>
  <c r="L11057" i="3"/>
  <c r="L11058" i="3"/>
  <c r="L11059" i="3"/>
  <c r="L11060" i="3"/>
  <c r="L11061" i="3"/>
  <c r="L11062" i="3"/>
  <c r="L11063" i="3"/>
  <c r="L11064" i="3"/>
  <c r="L11065" i="3"/>
  <c r="L11066" i="3"/>
  <c r="L11067" i="3"/>
  <c r="L11068" i="3"/>
  <c r="L11069" i="3"/>
  <c r="L11070" i="3"/>
  <c r="L11071" i="3"/>
  <c r="L11072" i="3"/>
  <c r="L11073" i="3"/>
  <c r="L11074" i="3"/>
  <c r="L11075" i="3"/>
  <c r="L11076" i="3"/>
  <c r="L11077" i="3"/>
  <c r="L11078" i="3"/>
  <c r="L11079" i="3"/>
  <c r="L11080" i="3"/>
  <c r="L11081" i="3"/>
  <c r="L11082" i="3"/>
  <c r="L11083" i="3"/>
  <c r="L11084" i="3"/>
  <c r="L11085" i="3"/>
  <c r="L11086" i="3"/>
  <c r="L11087" i="3"/>
  <c r="L11088" i="3"/>
  <c r="L11089" i="3"/>
  <c r="L11090" i="3"/>
  <c r="L11091" i="3"/>
  <c r="L11092" i="3"/>
  <c r="L11093" i="3"/>
  <c r="L11094" i="3"/>
  <c r="L11095" i="3"/>
  <c r="L11096" i="3"/>
  <c r="L11097" i="3"/>
  <c r="L11098" i="3"/>
  <c r="L11099" i="3"/>
  <c r="L11100" i="3"/>
  <c r="L11101" i="3"/>
  <c r="L11102" i="3"/>
  <c r="L11103" i="3"/>
  <c r="L11104" i="3"/>
  <c r="L11105" i="3"/>
  <c r="L11106" i="3"/>
  <c r="L11107" i="3"/>
  <c r="L11108" i="3"/>
  <c r="L11109" i="3"/>
  <c r="L11110" i="3"/>
  <c r="L11111" i="3"/>
  <c r="L11112" i="3"/>
  <c r="L11113" i="3"/>
  <c r="L11114" i="3"/>
  <c r="L11115" i="3"/>
  <c r="L11116" i="3"/>
  <c r="L11117" i="3"/>
  <c r="L11118" i="3"/>
  <c r="L11119" i="3"/>
  <c r="L11120" i="3"/>
  <c r="L11121" i="3"/>
  <c r="L11122" i="3"/>
  <c r="L11123" i="3"/>
  <c r="L11124" i="3"/>
  <c r="L11125" i="3"/>
  <c r="L11126" i="3"/>
  <c r="L11127" i="3"/>
  <c r="L11128" i="3"/>
  <c r="L11129" i="3"/>
  <c r="L11130" i="3"/>
  <c r="L11131" i="3"/>
  <c r="L11132" i="3"/>
  <c r="L11133" i="3"/>
  <c r="L11134" i="3"/>
  <c r="L11135" i="3"/>
  <c r="L11136" i="3"/>
  <c r="L11137" i="3"/>
  <c r="L11138" i="3"/>
  <c r="L11139" i="3"/>
  <c r="L11140" i="3"/>
  <c r="L11141" i="3"/>
  <c r="L11142" i="3"/>
  <c r="L11143" i="3"/>
  <c r="L11144" i="3"/>
  <c r="L11145" i="3"/>
  <c r="L11146" i="3"/>
  <c r="L11147" i="3"/>
  <c r="L11148" i="3"/>
  <c r="L11149" i="3"/>
  <c r="L11150" i="3"/>
  <c r="L11151" i="3"/>
  <c r="L11152" i="3"/>
  <c r="L11153" i="3"/>
  <c r="L11154" i="3"/>
  <c r="L11155" i="3"/>
  <c r="L11156" i="3"/>
  <c r="L11157" i="3"/>
  <c r="L11158" i="3"/>
  <c r="L11159" i="3"/>
  <c r="L11160" i="3"/>
  <c r="L11161" i="3"/>
  <c r="L11162" i="3"/>
  <c r="L11163" i="3"/>
  <c r="L11164" i="3"/>
  <c r="L11165" i="3"/>
  <c r="L11166" i="3"/>
  <c r="L11167" i="3"/>
  <c r="L11168" i="3"/>
  <c r="L11169" i="3"/>
  <c r="L11170" i="3"/>
  <c r="L11171" i="3"/>
  <c r="L11172" i="3"/>
  <c r="L11173" i="3"/>
  <c r="L11174" i="3"/>
  <c r="L11175" i="3"/>
  <c r="L11176" i="3"/>
  <c r="L11177" i="3"/>
  <c r="L11178" i="3"/>
  <c r="L11179" i="3"/>
  <c r="L11180" i="3"/>
  <c r="L11181" i="3"/>
  <c r="L11182" i="3"/>
  <c r="L11183" i="3"/>
  <c r="L11184" i="3"/>
  <c r="L11185" i="3"/>
  <c r="L11186" i="3"/>
  <c r="L11187" i="3"/>
  <c r="L11188" i="3"/>
  <c r="L11189" i="3"/>
  <c r="L11190" i="3"/>
  <c r="L11191" i="3"/>
  <c r="L11192" i="3"/>
  <c r="L11193" i="3"/>
  <c r="L11194" i="3"/>
  <c r="L11195" i="3"/>
  <c r="L11196" i="3"/>
  <c r="L11197" i="3"/>
  <c r="L11198" i="3"/>
  <c r="L11199" i="3"/>
  <c r="L11200" i="3"/>
  <c r="L11201" i="3"/>
  <c r="L11202" i="3"/>
  <c r="L11203" i="3"/>
  <c r="L11204" i="3"/>
  <c r="L11205" i="3"/>
  <c r="L11206" i="3"/>
  <c r="L11207" i="3"/>
  <c r="L11208" i="3"/>
  <c r="L11209" i="3"/>
  <c r="L11210" i="3"/>
  <c r="L11211" i="3"/>
  <c r="L11212" i="3"/>
  <c r="L11213" i="3"/>
  <c r="L11214" i="3"/>
  <c r="L11215" i="3"/>
  <c r="L11216" i="3"/>
  <c r="L11217" i="3"/>
  <c r="L11218" i="3"/>
  <c r="L11219" i="3"/>
  <c r="L11220" i="3"/>
  <c r="L11221" i="3"/>
  <c r="L11222" i="3"/>
  <c r="L11223" i="3"/>
  <c r="L11224" i="3"/>
  <c r="L11225" i="3"/>
  <c r="L11226" i="3"/>
  <c r="L11227" i="3"/>
  <c r="L11228" i="3"/>
  <c r="L11229" i="3"/>
  <c r="L11230" i="3"/>
  <c r="L11231" i="3"/>
  <c r="L11232" i="3"/>
  <c r="L11233" i="3"/>
  <c r="L11234" i="3"/>
  <c r="L11235" i="3"/>
  <c r="L11236" i="3"/>
  <c r="L11237" i="3"/>
  <c r="L11238" i="3"/>
  <c r="L11239" i="3"/>
  <c r="L11240" i="3"/>
  <c r="L11241" i="3"/>
  <c r="L11242" i="3"/>
  <c r="L11243" i="3"/>
  <c r="L11244" i="3"/>
  <c r="L11245" i="3"/>
  <c r="L11246" i="3"/>
  <c r="L11247" i="3"/>
  <c r="L11248" i="3"/>
  <c r="L11249" i="3"/>
  <c r="L11250" i="3"/>
  <c r="L11251" i="3"/>
  <c r="L11252" i="3"/>
  <c r="L11253" i="3"/>
  <c r="L11254" i="3"/>
  <c r="L11255" i="3"/>
  <c r="L11256" i="3"/>
  <c r="L11257" i="3"/>
  <c r="L11258" i="3"/>
  <c r="L11259" i="3"/>
  <c r="L11260" i="3"/>
  <c r="L11261" i="3"/>
  <c r="L11262" i="3"/>
  <c r="L11263" i="3"/>
  <c r="L11264" i="3"/>
  <c r="L11265" i="3"/>
  <c r="L11266" i="3"/>
  <c r="L11267" i="3"/>
  <c r="L11268" i="3"/>
  <c r="L11269" i="3"/>
  <c r="L11270" i="3"/>
  <c r="L11271" i="3"/>
  <c r="L11272" i="3"/>
  <c r="L11273" i="3"/>
  <c r="L11274" i="3"/>
  <c r="L11275" i="3"/>
  <c r="L11276" i="3"/>
  <c r="L11277" i="3"/>
  <c r="L11278" i="3"/>
  <c r="L11279" i="3"/>
  <c r="L11280" i="3"/>
  <c r="L11281" i="3"/>
  <c r="L11282" i="3"/>
  <c r="L11283" i="3"/>
  <c r="L11284" i="3"/>
  <c r="L11285" i="3"/>
  <c r="L11286" i="3"/>
  <c r="L11287" i="3"/>
  <c r="L11288" i="3"/>
  <c r="L11289" i="3"/>
  <c r="L11290" i="3"/>
  <c r="L11291" i="3"/>
  <c r="L11292" i="3"/>
  <c r="L11293" i="3"/>
  <c r="L11294" i="3"/>
  <c r="L11295" i="3"/>
  <c r="L11296" i="3"/>
  <c r="L11297" i="3"/>
  <c r="L11298" i="3"/>
  <c r="L11299" i="3"/>
  <c r="L11300" i="3"/>
  <c r="L11301" i="3"/>
  <c r="L11302" i="3"/>
  <c r="L11303" i="3"/>
  <c r="L11304" i="3"/>
  <c r="L11305" i="3"/>
  <c r="L11306" i="3"/>
  <c r="L11307" i="3"/>
  <c r="L11308" i="3"/>
  <c r="L11309" i="3"/>
  <c r="L11310" i="3"/>
  <c r="L11311" i="3"/>
  <c r="L11312" i="3"/>
  <c r="L11313" i="3"/>
  <c r="L11314" i="3"/>
  <c r="L11315" i="3"/>
  <c r="L11316" i="3"/>
  <c r="L11317" i="3"/>
  <c r="L11318" i="3"/>
  <c r="L11319" i="3"/>
  <c r="L11320" i="3"/>
  <c r="L11321" i="3"/>
  <c r="L11322" i="3"/>
  <c r="L11323" i="3"/>
  <c r="L11324" i="3"/>
  <c r="L11325" i="3"/>
  <c r="L11326" i="3"/>
  <c r="L11327" i="3"/>
  <c r="L11328" i="3"/>
  <c r="L11329" i="3"/>
  <c r="L11330" i="3"/>
  <c r="L11331" i="3"/>
  <c r="L11332" i="3"/>
  <c r="L11333" i="3"/>
  <c r="L11334" i="3"/>
  <c r="L11335" i="3"/>
  <c r="L11336" i="3"/>
  <c r="L11337" i="3"/>
  <c r="L11338" i="3"/>
  <c r="L11339" i="3"/>
  <c r="L11340" i="3"/>
  <c r="L11341" i="3"/>
  <c r="L11342" i="3"/>
  <c r="L11343" i="3"/>
  <c r="L11344" i="3"/>
  <c r="L11345" i="3"/>
  <c r="L11346" i="3"/>
  <c r="L11347" i="3"/>
  <c r="L11348" i="3"/>
  <c r="L11349" i="3"/>
  <c r="L11350" i="3"/>
  <c r="L11351" i="3"/>
  <c r="L11352" i="3"/>
  <c r="L11353" i="3"/>
  <c r="L11354" i="3"/>
  <c r="L11355" i="3"/>
  <c r="L11356" i="3"/>
  <c r="L11357" i="3"/>
  <c r="L11358" i="3"/>
  <c r="L11359" i="3"/>
  <c r="L11360" i="3"/>
  <c r="L11361" i="3"/>
  <c r="L11362" i="3"/>
  <c r="L11363" i="3"/>
  <c r="L11364" i="3"/>
  <c r="L11365" i="3"/>
  <c r="L11366" i="3"/>
  <c r="L11367" i="3"/>
  <c r="L11368" i="3"/>
  <c r="L11369" i="3"/>
  <c r="L11370" i="3"/>
  <c r="L11371" i="3"/>
  <c r="L11372" i="3"/>
  <c r="L11373" i="3"/>
  <c r="L11374" i="3"/>
  <c r="L11375" i="3"/>
  <c r="L11376" i="3"/>
  <c r="L11377" i="3"/>
  <c r="L11378" i="3"/>
  <c r="L11379" i="3"/>
  <c r="L11380" i="3"/>
  <c r="L11381" i="3"/>
  <c r="L11382" i="3"/>
  <c r="L11383" i="3"/>
  <c r="L11384" i="3"/>
  <c r="L11385" i="3"/>
  <c r="L11386" i="3"/>
  <c r="L11387" i="3"/>
  <c r="L11388" i="3"/>
  <c r="L11389" i="3"/>
  <c r="L11390" i="3"/>
  <c r="L11391" i="3"/>
  <c r="L11392" i="3"/>
  <c r="L11393" i="3"/>
  <c r="L11394" i="3"/>
  <c r="L11395" i="3"/>
  <c r="L11396" i="3"/>
  <c r="L11397" i="3"/>
  <c r="L11398" i="3"/>
  <c r="L11399" i="3"/>
  <c r="L11400" i="3"/>
  <c r="L11401" i="3"/>
  <c r="L11402" i="3"/>
  <c r="L11403" i="3"/>
  <c r="L11404" i="3"/>
  <c r="L11405" i="3"/>
  <c r="L11406" i="3"/>
  <c r="L11407" i="3"/>
  <c r="L11408" i="3"/>
  <c r="L11409" i="3"/>
  <c r="L11410" i="3"/>
  <c r="L11411" i="3"/>
  <c r="L11412" i="3"/>
  <c r="L11413" i="3"/>
  <c r="L11414" i="3"/>
  <c r="L11415" i="3"/>
  <c r="L11416" i="3"/>
  <c r="L11417" i="3"/>
  <c r="L11418" i="3"/>
  <c r="L11419" i="3"/>
  <c r="L11420" i="3"/>
  <c r="L11421" i="3"/>
  <c r="L11422" i="3"/>
  <c r="L11423" i="3"/>
  <c r="L11424" i="3"/>
  <c r="L11425" i="3"/>
  <c r="L11426" i="3"/>
  <c r="L11427" i="3"/>
  <c r="L11428" i="3"/>
  <c r="L11429" i="3"/>
  <c r="L11430" i="3"/>
  <c r="L11431" i="3"/>
  <c r="L11432" i="3"/>
  <c r="L11433" i="3"/>
  <c r="L11434" i="3"/>
  <c r="L11435" i="3"/>
  <c r="L11436" i="3"/>
  <c r="L11437" i="3"/>
  <c r="L11438" i="3"/>
  <c r="L11439" i="3"/>
  <c r="L11440" i="3"/>
  <c r="L11441" i="3"/>
  <c r="L11442" i="3"/>
  <c r="L11443" i="3"/>
  <c r="L11444" i="3"/>
  <c r="L11445" i="3"/>
  <c r="L11446" i="3"/>
  <c r="L11447" i="3"/>
  <c r="L11448" i="3"/>
  <c r="L11449" i="3"/>
  <c r="L11450" i="3"/>
  <c r="L11451" i="3"/>
  <c r="L11452" i="3"/>
  <c r="L11453" i="3"/>
  <c r="L11454" i="3"/>
  <c r="L11455" i="3"/>
  <c r="L11456" i="3"/>
  <c r="L11457" i="3"/>
  <c r="L11458" i="3"/>
  <c r="L11459" i="3"/>
  <c r="L11460" i="3"/>
  <c r="L11461" i="3"/>
  <c r="L11462" i="3"/>
  <c r="L11463" i="3"/>
  <c r="L11464" i="3"/>
  <c r="L11465" i="3"/>
  <c r="L11466" i="3"/>
  <c r="L11467" i="3"/>
  <c r="L11468" i="3"/>
  <c r="L11469" i="3"/>
  <c r="L11470" i="3"/>
  <c r="L11471" i="3"/>
  <c r="L11472" i="3"/>
  <c r="L11473" i="3"/>
  <c r="L11474" i="3"/>
  <c r="L11475" i="3"/>
  <c r="L11476" i="3"/>
  <c r="L11477" i="3"/>
  <c r="L11478" i="3"/>
  <c r="L11479" i="3"/>
  <c r="L11480" i="3"/>
  <c r="L11481" i="3"/>
  <c r="L11482" i="3"/>
  <c r="L11483" i="3"/>
  <c r="L11484" i="3"/>
  <c r="L11485" i="3"/>
  <c r="L11486" i="3"/>
  <c r="L11487" i="3"/>
  <c r="L11488" i="3"/>
  <c r="L11489" i="3"/>
  <c r="L11490" i="3"/>
  <c r="L11491" i="3"/>
  <c r="L11492" i="3"/>
  <c r="L11493" i="3"/>
  <c r="L11494" i="3"/>
  <c r="L11495" i="3"/>
  <c r="L11496" i="3"/>
  <c r="L11497" i="3"/>
  <c r="L11498" i="3"/>
  <c r="L11499" i="3"/>
  <c r="L11500" i="3"/>
  <c r="L11501" i="3"/>
  <c r="L11502" i="3"/>
  <c r="L11503" i="3"/>
  <c r="L11504" i="3"/>
  <c r="L11505" i="3"/>
  <c r="L11506" i="3"/>
  <c r="L11507" i="3"/>
  <c r="L11508" i="3"/>
  <c r="L11509" i="3"/>
  <c r="L11510" i="3"/>
  <c r="L11511" i="3"/>
  <c r="L11512" i="3"/>
  <c r="L11513" i="3"/>
  <c r="L11514" i="3"/>
  <c r="L11515" i="3"/>
  <c r="L11516" i="3"/>
  <c r="L11517" i="3"/>
  <c r="L11518" i="3"/>
  <c r="L11519" i="3"/>
  <c r="L11520" i="3"/>
  <c r="L11521" i="3"/>
  <c r="L11522" i="3"/>
  <c r="L11523" i="3"/>
  <c r="L11524" i="3"/>
  <c r="L11525" i="3"/>
  <c r="L11526" i="3"/>
  <c r="L11527" i="3"/>
  <c r="L11528" i="3"/>
  <c r="L11529" i="3"/>
  <c r="L11530" i="3"/>
  <c r="L11531" i="3"/>
  <c r="L11532" i="3"/>
  <c r="L11533" i="3"/>
  <c r="L11534" i="3"/>
  <c r="L11535" i="3"/>
  <c r="L11536" i="3"/>
  <c r="L11537" i="3"/>
  <c r="L11538" i="3"/>
  <c r="L11539" i="3"/>
  <c r="L11540" i="3"/>
  <c r="L11541" i="3"/>
  <c r="L11542" i="3"/>
  <c r="L11543" i="3"/>
  <c r="L11544" i="3"/>
  <c r="L11545" i="3"/>
  <c r="L11546" i="3"/>
  <c r="L11547" i="3"/>
  <c r="L11548" i="3"/>
  <c r="L11549" i="3"/>
  <c r="L11550" i="3"/>
  <c r="L11551" i="3"/>
  <c r="L11552" i="3"/>
  <c r="L11553" i="3"/>
  <c r="L11554" i="3"/>
  <c r="L11555" i="3"/>
  <c r="L11556" i="3"/>
  <c r="L11557" i="3"/>
  <c r="L11558" i="3"/>
  <c r="L11559" i="3"/>
  <c r="L11560" i="3"/>
  <c r="L11561" i="3"/>
  <c r="L11562" i="3"/>
  <c r="L11563" i="3"/>
  <c r="L11564" i="3"/>
  <c r="L11565" i="3"/>
  <c r="L11566" i="3"/>
  <c r="L11567" i="3"/>
  <c r="L11568" i="3"/>
  <c r="L11569" i="3"/>
  <c r="L11570" i="3"/>
  <c r="L11571" i="3"/>
  <c r="L11572" i="3"/>
  <c r="L11573" i="3"/>
  <c r="L11574" i="3"/>
  <c r="L11575" i="3"/>
  <c r="L11576" i="3"/>
  <c r="L11577" i="3"/>
  <c r="L11578" i="3"/>
  <c r="L11579" i="3"/>
  <c r="L11580" i="3"/>
  <c r="L11581" i="3"/>
  <c r="L11582" i="3"/>
  <c r="L11583" i="3"/>
  <c r="L11584" i="3"/>
  <c r="L11585" i="3"/>
  <c r="L11586" i="3"/>
  <c r="L11587" i="3"/>
  <c r="L11588" i="3"/>
  <c r="L11589" i="3"/>
  <c r="L11590" i="3"/>
  <c r="L11591" i="3"/>
  <c r="L11592" i="3"/>
  <c r="L11593" i="3"/>
  <c r="L11594" i="3"/>
  <c r="L11595" i="3"/>
  <c r="L11596" i="3"/>
  <c r="L11597" i="3"/>
  <c r="L11598" i="3"/>
  <c r="L11599" i="3"/>
  <c r="L11600" i="3"/>
  <c r="L11601" i="3"/>
  <c r="L11602" i="3"/>
  <c r="L11603" i="3"/>
  <c r="L11604" i="3"/>
  <c r="L11605" i="3"/>
  <c r="L11606" i="3"/>
  <c r="L11607" i="3"/>
  <c r="L11608" i="3"/>
  <c r="L11609" i="3"/>
  <c r="L11610" i="3"/>
  <c r="L11611" i="3"/>
  <c r="L11612" i="3"/>
  <c r="L11613" i="3"/>
  <c r="L11614" i="3"/>
  <c r="L11615" i="3"/>
  <c r="L11616" i="3"/>
  <c r="L11617" i="3"/>
  <c r="L11618" i="3"/>
  <c r="L11619" i="3"/>
  <c r="L11620" i="3"/>
  <c r="L11621" i="3"/>
  <c r="L11622" i="3"/>
  <c r="L11623" i="3"/>
  <c r="L11624" i="3"/>
  <c r="L11625" i="3"/>
  <c r="L11626" i="3"/>
  <c r="L11627" i="3"/>
  <c r="L11628" i="3"/>
  <c r="L11629" i="3"/>
  <c r="L11630" i="3"/>
  <c r="L11631" i="3"/>
  <c r="L11632" i="3"/>
  <c r="L11633" i="3"/>
  <c r="L11634" i="3"/>
  <c r="L11635" i="3"/>
  <c r="L11636" i="3"/>
  <c r="L11637" i="3"/>
  <c r="L11638" i="3"/>
  <c r="L11639" i="3"/>
  <c r="L11640" i="3"/>
  <c r="L11641" i="3"/>
  <c r="L11642" i="3"/>
  <c r="L11643" i="3"/>
  <c r="L11644" i="3"/>
  <c r="L11645" i="3"/>
  <c r="L11646" i="3"/>
  <c r="L11647" i="3"/>
  <c r="L11648" i="3"/>
  <c r="L11649" i="3"/>
  <c r="L11650" i="3"/>
  <c r="L11651" i="3"/>
  <c r="L11652" i="3"/>
  <c r="L11653" i="3"/>
  <c r="L11654" i="3"/>
  <c r="L11655" i="3"/>
  <c r="L11656" i="3"/>
  <c r="L11657" i="3"/>
  <c r="L11658" i="3"/>
  <c r="L11659" i="3"/>
  <c r="L11660" i="3"/>
  <c r="L11661" i="3"/>
  <c r="L11662" i="3"/>
  <c r="L11663" i="3"/>
  <c r="L11664" i="3"/>
  <c r="L11665" i="3"/>
  <c r="L11666" i="3"/>
  <c r="L11667" i="3"/>
  <c r="L11668" i="3"/>
  <c r="L11669" i="3"/>
  <c r="L11670" i="3"/>
  <c r="L11671" i="3"/>
  <c r="L11672" i="3"/>
  <c r="L11673" i="3"/>
  <c r="L11674" i="3"/>
  <c r="L11675" i="3"/>
  <c r="L11676" i="3"/>
  <c r="L11677" i="3"/>
  <c r="L11678" i="3"/>
  <c r="L11679" i="3"/>
  <c r="L11680" i="3"/>
  <c r="L11681" i="3"/>
  <c r="L11682" i="3"/>
  <c r="L11683" i="3"/>
  <c r="L11684" i="3"/>
  <c r="L11685" i="3"/>
  <c r="L11686" i="3"/>
  <c r="L11687" i="3"/>
  <c r="L11688" i="3"/>
  <c r="L11689" i="3"/>
  <c r="L11690" i="3"/>
  <c r="L11691" i="3"/>
  <c r="L11692" i="3"/>
  <c r="L11693" i="3"/>
  <c r="L11694" i="3"/>
  <c r="L11695" i="3"/>
  <c r="L11696" i="3"/>
  <c r="L11697" i="3"/>
  <c r="L11698" i="3"/>
  <c r="L11699" i="3"/>
  <c r="L11700" i="3"/>
  <c r="L11701" i="3"/>
  <c r="L11702" i="3"/>
  <c r="L11703" i="3"/>
  <c r="L11704" i="3"/>
  <c r="L11705" i="3"/>
  <c r="L11706" i="3"/>
  <c r="L11707" i="3"/>
  <c r="L11708" i="3"/>
  <c r="L11709" i="3"/>
  <c r="L11710" i="3"/>
  <c r="L11711" i="3"/>
  <c r="L11712" i="3"/>
  <c r="L11713" i="3"/>
  <c r="L11714" i="3"/>
  <c r="L11715" i="3"/>
  <c r="L11716" i="3"/>
  <c r="L11717" i="3"/>
  <c r="L11718" i="3"/>
  <c r="L11719" i="3"/>
  <c r="L11720" i="3"/>
  <c r="L11721" i="3"/>
  <c r="L11722" i="3"/>
  <c r="L11723" i="3"/>
  <c r="L11724" i="3"/>
  <c r="L11725" i="3"/>
  <c r="L11726" i="3"/>
  <c r="L11727" i="3"/>
  <c r="L11728" i="3"/>
  <c r="L11729" i="3"/>
  <c r="L11730" i="3"/>
  <c r="L11731" i="3"/>
  <c r="L11732" i="3"/>
  <c r="L11733" i="3"/>
  <c r="L11734" i="3"/>
  <c r="L11735" i="3"/>
  <c r="L11736" i="3"/>
  <c r="L11737" i="3"/>
  <c r="L11738" i="3"/>
  <c r="L11739" i="3"/>
  <c r="L11740" i="3"/>
  <c r="L11741" i="3"/>
  <c r="L11742" i="3"/>
  <c r="L11743" i="3"/>
  <c r="L11744" i="3"/>
  <c r="L11745" i="3"/>
  <c r="L11746" i="3"/>
  <c r="L11747" i="3"/>
  <c r="L11748" i="3"/>
  <c r="L11749" i="3"/>
  <c r="L11750" i="3"/>
  <c r="L11751" i="3"/>
  <c r="L11752" i="3"/>
  <c r="L11753" i="3"/>
  <c r="L11754" i="3"/>
  <c r="L11755" i="3"/>
  <c r="L11756" i="3"/>
  <c r="L11757" i="3"/>
  <c r="L11758" i="3"/>
  <c r="L11759" i="3"/>
  <c r="L11760" i="3"/>
  <c r="L11761" i="3"/>
  <c r="L11762" i="3"/>
  <c r="L11763" i="3"/>
  <c r="L11764" i="3"/>
  <c r="L11765" i="3"/>
  <c r="L11766" i="3"/>
  <c r="L11767" i="3"/>
  <c r="L11768" i="3"/>
  <c r="L11769" i="3"/>
  <c r="L11770" i="3"/>
  <c r="L11771" i="3"/>
  <c r="L11772" i="3"/>
  <c r="L11773" i="3"/>
  <c r="L11774" i="3"/>
  <c r="L11775" i="3"/>
  <c r="L11776" i="3"/>
  <c r="L11777" i="3"/>
  <c r="L11778" i="3"/>
  <c r="L11779" i="3"/>
  <c r="L11780" i="3"/>
  <c r="L11781" i="3"/>
  <c r="L11782" i="3"/>
  <c r="L11783" i="3"/>
  <c r="L11784" i="3"/>
  <c r="L11785" i="3"/>
  <c r="L11786" i="3"/>
  <c r="L11787" i="3"/>
  <c r="L11788" i="3"/>
  <c r="L11789" i="3"/>
  <c r="L11790" i="3"/>
  <c r="L11791" i="3"/>
  <c r="L11792" i="3"/>
  <c r="L11793" i="3"/>
  <c r="L11794" i="3"/>
  <c r="L11795" i="3"/>
  <c r="L11796" i="3"/>
  <c r="L11797" i="3"/>
  <c r="L11798" i="3"/>
  <c r="L11799" i="3"/>
  <c r="L11800" i="3"/>
  <c r="L11801" i="3"/>
  <c r="L11802" i="3"/>
  <c r="L11803" i="3"/>
  <c r="L11804" i="3"/>
  <c r="L11805" i="3"/>
  <c r="L11806" i="3"/>
  <c r="L11807" i="3"/>
  <c r="L11808" i="3"/>
  <c r="L11809" i="3"/>
  <c r="L11810" i="3"/>
  <c r="L11811" i="3"/>
  <c r="L11812" i="3"/>
  <c r="L11813" i="3"/>
  <c r="L11814" i="3"/>
  <c r="L11815" i="3"/>
  <c r="L11816" i="3"/>
  <c r="L11817" i="3"/>
  <c r="L11818" i="3"/>
  <c r="L11819" i="3"/>
  <c r="L11820" i="3"/>
  <c r="L11821" i="3"/>
  <c r="L11822" i="3"/>
  <c r="L11823" i="3"/>
  <c r="L11824" i="3"/>
  <c r="L11825" i="3"/>
  <c r="L11826" i="3"/>
  <c r="L11827" i="3"/>
  <c r="L11828" i="3"/>
  <c r="L11829" i="3"/>
  <c r="L11830" i="3"/>
  <c r="L11831" i="3"/>
  <c r="L11832" i="3"/>
  <c r="L11833" i="3"/>
  <c r="L11834" i="3"/>
  <c r="L11835" i="3"/>
  <c r="L11836" i="3"/>
  <c r="L11837" i="3"/>
  <c r="L11838" i="3"/>
  <c r="L11839" i="3"/>
  <c r="L11840" i="3"/>
  <c r="L11841" i="3"/>
  <c r="L11842" i="3"/>
  <c r="L11843" i="3"/>
  <c r="L11844" i="3"/>
  <c r="L11845" i="3"/>
  <c r="L11846" i="3"/>
  <c r="L11847" i="3"/>
  <c r="L11848" i="3"/>
  <c r="L11849" i="3"/>
  <c r="L11850" i="3"/>
  <c r="L11851" i="3"/>
  <c r="L11852" i="3"/>
  <c r="L11853" i="3"/>
  <c r="L11854" i="3"/>
  <c r="L11855" i="3"/>
  <c r="L11856" i="3"/>
  <c r="L11857" i="3"/>
  <c r="L11858" i="3"/>
  <c r="L11859" i="3"/>
  <c r="L11860" i="3"/>
  <c r="L11861" i="3"/>
  <c r="L11862" i="3"/>
  <c r="L11863" i="3"/>
  <c r="L11864" i="3"/>
  <c r="L11865" i="3"/>
  <c r="L11866" i="3"/>
  <c r="L11867" i="3"/>
  <c r="L11868" i="3"/>
  <c r="L11869" i="3"/>
  <c r="L11870" i="3"/>
  <c r="L11871" i="3"/>
  <c r="L11872" i="3"/>
  <c r="L11873" i="3"/>
  <c r="L11874" i="3"/>
  <c r="L11875" i="3"/>
  <c r="L11876" i="3"/>
  <c r="L11877" i="3"/>
  <c r="L11878" i="3"/>
  <c r="L11879" i="3"/>
  <c r="L11880" i="3"/>
  <c r="L11881" i="3"/>
  <c r="L11882" i="3"/>
  <c r="L11883" i="3"/>
  <c r="L11884" i="3"/>
  <c r="L11885" i="3"/>
  <c r="L11886" i="3"/>
  <c r="L11887" i="3"/>
  <c r="L11888" i="3"/>
  <c r="L11889" i="3"/>
  <c r="L11890" i="3"/>
  <c r="L11891" i="3"/>
  <c r="L11892" i="3"/>
  <c r="L11893" i="3"/>
  <c r="L11894" i="3"/>
  <c r="L11895" i="3"/>
  <c r="L11896" i="3"/>
  <c r="L11897" i="3"/>
  <c r="L11898" i="3"/>
  <c r="L11899" i="3"/>
  <c r="L11900" i="3"/>
  <c r="L11901" i="3"/>
  <c r="L11902" i="3"/>
  <c r="L11903" i="3"/>
  <c r="L11904" i="3"/>
  <c r="L11905" i="3"/>
  <c r="L11906" i="3"/>
  <c r="L11907" i="3"/>
  <c r="L11908" i="3"/>
  <c r="L11909" i="3"/>
  <c r="L11910" i="3"/>
  <c r="L11911" i="3"/>
  <c r="L11912" i="3"/>
  <c r="L11913" i="3"/>
  <c r="L11914" i="3"/>
  <c r="L11915" i="3"/>
  <c r="L11916" i="3"/>
  <c r="L11917" i="3"/>
  <c r="L11918" i="3"/>
  <c r="L11919" i="3"/>
  <c r="L11920" i="3"/>
  <c r="L11921" i="3"/>
  <c r="L11922" i="3"/>
  <c r="L11923" i="3"/>
  <c r="L11924" i="3"/>
  <c r="L11925" i="3"/>
  <c r="L11926" i="3"/>
  <c r="L11927" i="3"/>
  <c r="L11928" i="3"/>
  <c r="L11929" i="3"/>
  <c r="L11930" i="3"/>
  <c r="L11931" i="3"/>
  <c r="L11932" i="3"/>
  <c r="L11933" i="3"/>
  <c r="L11934" i="3"/>
  <c r="L11935" i="3"/>
  <c r="L11936" i="3"/>
  <c r="L11937" i="3"/>
  <c r="L11938" i="3"/>
  <c r="L11939" i="3"/>
  <c r="L11940" i="3"/>
  <c r="L11941" i="3"/>
  <c r="L11942" i="3"/>
  <c r="L11943" i="3"/>
  <c r="L11944" i="3"/>
  <c r="L11945" i="3"/>
  <c r="L11946" i="3"/>
  <c r="L11947" i="3"/>
  <c r="L11948" i="3"/>
  <c r="L11949" i="3"/>
  <c r="L11950" i="3"/>
  <c r="L11951" i="3"/>
  <c r="L11952" i="3"/>
  <c r="L11953" i="3"/>
  <c r="L11954" i="3"/>
  <c r="L11955" i="3"/>
  <c r="L11956" i="3"/>
  <c r="L11957" i="3"/>
  <c r="L11958" i="3"/>
  <c r="L11959" i="3"/>
  <c r="L11960" i="3"/>
  <c r="L11961" i="3"/>
  <c r="L11962" i="3"/>
  <c r="L11963" i="3"/>
  <c r="L11964" i="3"/>
  <c r="L11965" i="3"/>
  <c r="L11966" i="3"/>
  <c r="L11967" i="3"/>
  <c r="L11968" i="3"/>
  <c r="L11969" i="3"/>
  <c r="L11970" i="3"/>
  <c r="L11971" i="3"/>
  <c r="L11972" i="3"/>
  <c r="L11973" i="3"/>
  <c r="L11974" i="3"/>
  <c r="L11975" i="3"/>
  <c r="L11976" i="3"/>
  <c r="L11977" i="3"/>
  <c r="L11978" i="3"/>
  <c r="L11979" i="3"/>
  <c r="L11980" i="3"/>
  <c r="L11981" i="3"/>
  <c r="L11982" i="3"/>
  <c r="L11983" i="3"/>
  <c r="L11984" i="3"/>
  <c r="L11985" i="3"/>
  <c r="L11986" i="3"/>
  <c r="L11987" i="3"/>
  <c r="L11988" i="3"/>
  <c r="L11989" i="3"/>
  <c r="L11990" i="3"/>
  <c r="L11991" i="3"/>
  <c r="L11992" i="3"/>
  <c r="L11993" i="3"/>
  <c r="L11994" i="3"/>
  <c r="L11995" i="3"/>
  <c r="L11996" i="3"/>
  <c r="L11997" i="3"/>
  <c r="L11998" i="3"/>
  <c r="L11999" i="3"/>
  <c r="L12000" i="3"/>
  <c r="L12001" i="3"/>
  <c r="L12002" i="3"/>
  <c r="L12003" i="3"/>
  <c r="L12004" i="3"/>
  <c r="L12005" i="3"/>
  <c r="L12006" i="3"/>
  <c r="L12007" i="3"/>
  <c r="L12008" i="3"/>
  <c r="L12009" i="3"/>
  <c r="L12010" i="3"/>
  <c r="L12011" i="3"/>
  <c r="L12012" i="3"/>
  <c r="L12013" i="3"/>
  <c r="L12014" i="3"/>
  <c r="L12015" i="3"/>
  <c r="L12016" i="3"/>
  <c r="L12017" i="3"/>
  <c r="L12018" i="3"/>
  <c r="L12019" i="3"/>
  <c r="L12020" i="3"/>
  <c r="L12021" i="3"/>
  <c r="L12022" i="3"/>
  <c r="L12023" i="3"/>
  <c r="L12024" i="3"/>
  <c r="L12025" i="3"/>
  <c r="L12026" i="3"/>
  <c r="L12027" i="3"/>
  <c r="L12028" i="3"/>
  <c r="L12029" i="3"/>
  <c r="L12030" i="3"/>
  <c r="L12031" i="3"/>
  <c r="L12032" i="3"/>
  <c r="L12033" i="3"/>
  <c r="L12034" i="3"/>
  <c r="L12035" i="3"/>
  <c r="L12036" i="3"/>
  <c r="L12037" i="3"/>
  <c r="L12038" i="3"/>
  <c r="L12039" i="3"/>
  <c r="L12040" i="3"/>
  <c r="L12041" i="3"/>
  <c r="L12042" i="3"/>
  <c r="L12043" i="3"/>
  <c r="L12044" i="3"/>
  <c r="L12045" i="3"/>
  <c r="L12046" i="3"/>
  <c r="L12047" i="3"/>
  <c r="L12048" i="3"/>
  <c r="L12049" i="3"/>
  <c r="L12050" i="3"/>
  <c r="L12051" i="3"/>
  <c r="L12052" i="3"/>
  <c r="L12053" i="3"/>
  <c r="L12054" i="3"/>
  <c r="L12055" i="3"/>
  <c r="L12056" i="3"/>
  <c r="L12057" i="3"/>
  <c r="L12058" i="3"/>
  <c r="L12059" i="3"/>
  <c r="L12060" i="3"/>
  <c r="L12061" i="3"/>
  <c r="L12062" i="3"/>
  <c r="L12063" i="3"/>
  <c r="L12064" i="3"/>
  <c r="L12065" i="3"/>
  <c r="L12066" i="3"/>
  <c r="L12067" i="3"/>
  <c r="L12068" i="3"/>
  <c r="L12069" i="3"/>
  <c r="L12070" i="3"/>
  <c r="L12071" i="3"/>
  <c r="L12072" i="3"/>
  <c r="L12073" i="3"/>
  <c r="L12074" i="3"/>
  <c r="L12075" i="3"/>
  <c r="L12076" i="3"/>
  <c r="L12077" i="3"/>
  <c r="L12078" i="3"/>
  <c r="L12079" i="3"/>
  <c r="L12080" i="3"/>
  <c r="L12081" i="3"/>
  <c r="L12082" i="3"/>
  <c r="L12083" i="3"/>
  <c r="L12084" i="3"/>
  <c r="L12085" i="3"/>
  <c r="L12086" i="3"/>
  <c r="L12087" i="3"/>
  <c r="L12088" i="3"/>
  <c r="L12089" i="3"/>
  <c r="L12090" i="3"/>
  <c r="L12091" i="3"/>
  <c r="L12092" i="3"/>
  <c r="L12093" i="3"/>
  <c r="L12094" i="3"/>
  <c r="L12095" i="3"/>
  <c r="L12096" i="3"/>
  <c r="L12097" i="3"/>
  <c r="L12098"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8217" i="3"/>
  <c r="I8218" i="3"/>
  <c r="I8219" i="3"/>
  <c r="I8220" i="3"/>
  <c r="I8221" i="3"/>
  <c r="I8222" i="3"/>
  <c r="I8223" i="3"/>
  <c r="I8224" i="3"/>
  <c r="I8225" i="3"/>
  <c r="I8226" i="3"/>
  <c r="I8227" i="3"/>
  <c r="I8228" i="3"/>
  <c r="I8229" i="3"/>
  <c r="I8230" i="3"/>
  <c r="I8231" i="3"/>
  <c r="I8232" i="3"/>
  <c r="I8233" i="3"/>
  <c r="I8234" i="3"/>
  <c r="I8235" i="3"/>
  <c r="I8236" i="3"/>
  <c r="I8237" i="3"/>
  <c r="I8238" i="3"/>
  <c r="I8239" i="3"/>
  <c r="I8240" i="3"/>
  <c r="I8241" i="3"/>
  <c r="I8242" i="3"/>
  <c r="I8243" i="3"/>
  <c r="I8244" i="3"/>
  <c r="I8245" i="3"/>
  <c r="I8246" i="3"/>
  <c r="I8247" i="3"/>
  <c r="I8248" i="3"/>
  <c r="I8249" i="3"/>
  <c r="I8250" i="3"/>
  <c r="I8251" i="3"/>
  <c r="I8252" i="3"/>
  <c r="I8253" i="3"/>
  <c r="I8254" i="3"/>
  <c r="I8255" i="3"/>
  <c r="I8256" i="3"/>
  <c r="I8257" i="3"/>
  <c r="I8258" i="3"/>
  <c r="I8259" i="3"/>
  <c r="I8260" i="3"/>
  <c r="I8261" i="3"/>
  <c r="I8262" i="3"/>
  <c r="I8263" i="3"/>
  <c r="I8264" i="3"/>
  <c r="I8265" i="3"/>
  <c r="I8266" i="3"/>
  <c r="I8267" i="3"/>
  <c r="I8268" i="3"/>
  <c r="I8269" i="3"/>
  <c r="I8270" i="3"/>
  <c r="I8271" i="3"/>
  <c r="I8272" i="3"/>
  <c r="I8273" i="3"/>
  <c r="I8274" i="3"/>
  <c r="I8275" i="3"/>
  <c r="I8276" i="3"/>
  <c r="I8277" i="3"/>
  <c r="I8278" i="3"/>
  <c r="I8279" i="3"/>
  <c r="I8280" i="3"/>
  <c r="I8281" i="3"/>
  <c r="I8282" i="3"/>
  <c r="I8283" i="3"/>
  <c r="I8284" i="3"/>
  <c r="I8285" i="3"/>
  <c r="I8286" i="3"/>
  <c r="I8287" i="3"/>
  <c r="I8288" i="3"/>
  <c r="I8289" i="3"/>
  <c r="I8290" i="3"/>
  <c r="I8291" i="3"/>
  <c r="I8292" i="3"/>
  <c r="I8293" i="3"/>
  <c r="I8294" i="3"/>
  <c r="I8295" i="3"/>
  <c r="I8296" i="3"/>
  <c r="I8297" i="3"/>
  <c r="I8298" i="3"/>
  <c r="I8299" i="3"/>
  <c r="I8300" i="3"/>
  <c r="I8301" i="3"/>
  <c r="I8302" i="3"/>
  <c r="I8303" i="3"/>
  <c r="I8304" i="3"/>
  <c r="I8305" i="3"/>
  <c r="I8306" i="3"/>
  <c r="I8307" i="3"/>
  <c r="I8308" i="3"/>
  <c r="I8309" i="3"/>
  <c r="I8310" i="3"/>
  <c r="I8311" i="3"/>
  <c r="I8312" i="3"/>
  <c r="I8313" i="3"/>
  <c r="I8314" i="3"/>
  <c r="I8315" i="3"/>
  <c r="I8316" i="3"/>
  <c r="I8317" i="3"/>
  <c r="I8318" i="3"/>
  <c r="I8319" i="3"/>
  <c r="I8320" i="3"/>
  <c r="I8321" i="3"/>
  <c r="I8322" i="3"/>
  <c r="I8323" i="3"/>
  <c r="I8324" i="3"/>
  <c r="I8325" i="3"/>
  <c r="I8326" i="3"/>
  <c r="I8327" i="3"/>
  <c r="I8328" i="3"/>
  <c r="I8329" i="3"/>
  <c r="I8330" i="3"/>
  <c r="I8331" i="3"/>
  <c r="I8332" i="3"/>
  <c r="I8333" i="3"/>
  <c r="I8334" i="3"/>
  <c r="I8335" i="3"/>
  <c r="I8336" i="3"/>
  <c r="I8337" i="3"/>
  <c r="I8338" i="3"/>
  <c r="I8339" i="3"/>
  <c r="I8340" i="3"/>
  <c r="I8341" i="3"/>
  <c r="I8342" i="3"/>
  <c r="I8343" i="3"/>
  <c r="I8344" i="3"/>
  <c r="I8345" i="3"/>
  <c r="I8346" i="3"/>
  <c r="I8347" i="3"/>
  <c r="I8348" i="3"/>
  <c r="I8349" i="3"/>
  <c r="I8350" i="3"/>
  <c r="I8351" i="3"/>
  <c r="I8352" i="3"/>
  <c r="I8353" i="3"/>
  <c r="I8354" i="3"/>
  <c r="I8355" i="3"/>
  <c r="I8356" i="3"/>
  <c r="I8357" i="3"/>
  <c r="I8358" i="3"/>
  <c r="I8359" i="3"/>
  <c r="I8360" i="3"/>
  <c r="I8361" i="3"/>
  <c r="I8362" i="3"/>
  <c r="I8363" i="3"/>
  <c r="I8364" i="3"/>
  <c r="I8365" i="3"/>
  <c r="I8366" i="3"/>
  <c r="I8367" i="3"/>
  <c r="I8368" i="3"/>
  <c r="I8369" i="3"/>
  <c r="I8370" i="3"/>
  <c r="I8371" i="3"/>
  <c r="I8372" i="3"/>
  <c r="I8373" i="3"/>
  <c r="I8374" i="3"/>
  <c r="I8375" i="3"/>
  <c r="I8376" i="3"/>
  <c r="I8377" i="3"/>
  <c r="I8378" i="3"/>
  <c r="I8379" i="3"/>
  <c r="I8380" i="3"/>
  <c r="I8381" i="3"/>
  <c r="I8382" i="3"/>
  <c r="I8383" i="3"/>
  <c r="I8384" i="3"/>
  <c r="I8385" i="3"/>
  <c r="I8386" i="3"/>
  <c r="I8387" i="3"/>
  <c r="I8388" i="3"/>
  <c r="I8389" i="3"/>
  <c r="I8390" i="3"/>
  <c r="I8391" i="3"/>
  <c r="I8392" i="3"/>
  <c r="I8393" i="3"/>
  <c r="I8394" i="3"/>
  <c r="I8395" i="3"/>
  <c r="I8396" i="3"/>
  <c r="I8397" i="3"/>
  <c r="I8398" i="3"/>
  <c r="I8399" i="3"/>
  <c r="I8400" i="3"/>
  <c r="I8401" i="3"/>
  <c r="I8402" i="3"/>
  <c r="I8403" i="3"/>
  <c r="I8404" i="3"/>
  <c r="I8405" i="3"/>
  <c r="I8406" i="3"/>
  <c r="I8407" i="3"/>
  <c r="I8408" i="3"/>
  <c r="I8409" i="3"/>
  <c r="I8410" i="3"/>
  <c r="I8411" i="3"/>
  <c r="I8412" i="3"/>
  <c r="I8413" i="3"/>
  <c r="I8414" i="3"/>
  <c r="I8415" i="3"/>
  <c r="I8416" i="3"/>
  <c r="I8417" i="3"/>
  <c r="I8418" i="3"/>
  <c r="I8419" i="3"/>
  <c r="I8420" i="3"/>
  <c r="I8421" i="3"/>
  <c r="I8422" i="3"/>
  <c r="I8423" i="3"/>
  <c r="I8424" i="3"/>
  <c r="I8425" i="3"/>
  <c r="I8426" i="3"/>
  <c r="I8427" i="3"/>
  <c r="I8428" i="3"/>
  <c r="I8429" i="3"/>
  <c r="I8430" i="3"/>
  <c r="I8431" i="3"/>
  <c r="I8432" i="3"/>
  <c r="I8433" i="3"/>
  <c r="I8434" i="3"/>
  <c r="I8435" i="3"/>
  <c r="I8436" i="3"/>
  <c r="I8437" i="3"/>
  <c r="I8438" i="3"/>
  <c r="I8439" i="3"/>
  <c r="I8440" i="3"/>
  <c r="I8441" i="3"/>
  <c r="I8442" i="3"/>
  <c r="I8443" i="3"/>
  <c r="I8444" i="3"/>
  <c r="I8445" i="3"/>
  <c r="I8446" i="3"/>
  <c r="I8447" i="3"/>
  <c r="I8448" i="3"/>
  <c r="I8449" i="3"/>
  <c r="I8450" i="3"/>
  <c r="I8451" i="3"/>
  <c r="I8452" i="3"/>
  <c r="I8453" i="3"/>
  <c r="I8454" i="3"/>
  <c r="I8455" i="3"/>
  <c r="I8456" i="3"/>
  <c r="I8457" i="3"/>
  <c r="I8458" i="3"/>
  <c r="I8459" i="3"/>
  <c r="I8460" i="3"/>
  <c r="I8461" i="3"/>
  <c r="I8462" i="3"/>
  <c r="I8463" i="3"/>
  <c r="I8464" i="3"/>
  <c r="I8465" i="3"/>
  <c r="I8466" i="3"/>
  <c r="I8467" i="3"/>
  <c r="I8468" i="3"/>
  <c r="I8469" i="3"/>
  <c r="I8470" i="3"/>
  <c r="I8471" i="3"/>
  <c r="I8472" i="3"/>
  <c r="I8473" i="3"/>
  <c r="I8474" i="3"/>
  <c r="I8475" i="3"/>
  <c r="I8476" i="3"/>
  <c r="I8477" i="3"/>
  <c r="I8478" i="3"/>
  <c r="I8479" i="3"/>
  <c r="I8480" i="3"/>
  <c r="I8481" i="3"/>
  <c r="I8482" i="3"/>
  <c r="I8483" i="3"/>
  <c r="I8484" i="3"/>
  <c r="I8485" i="3"/>
  <c r="I8486" i="3"/>
  <c r="I8487" i="3"/>
  <c r="I8488" i="3"/>
  <c r="I8489" i="3"/>
  <c r="I8490" i="3"/>
  <c r="I8491" i="3"/>
  <c r="I8492" i="3"/>
  <c r="I8493" i="3"/>
  <c r="I8494" i="3"/>
  <c r="I8495" i="3"/>
  <c r="I8496" i="3"/>
  <c r="I8497" i="3"/>
  <c r="I8498" i="3"/>
  <c r="I8499" i="3"/>
  <c r="I8500" i="3"/>
  <c r="I8501" i="3"/>
  <c r="I8502" i="3"/>
  <c r="I8503" i="3"/>
  <c r="I8504" i="3"/>
  <c r="I8505" i="3"/>
  <c r="I8506" i="3"/>
  <c r="I8507" i="3"/>
  <c r="I8508" i="3"/>
  <c r="I8509" i="3"/>
  <c r="I8510" i="3"/>
  <c r="I8511" i="3"/>
  <c r="I8512" i="3"/>
  <c r="I8513" i="3"/>
  <c r="I8514" i="3"/>
  <c r="I8515" i="3"/>
  <c r="I8516" i="3"/>
  <c r="I8517" i="3"/>
  <c r="I8518" i="3"/>
  <c r="I8519" i="3"/>
  <c r="I8520" i="3"/>
  <c r="I8521" i="3"/>
  <c r="I8522" i="3"/>
  <c r="I8523" i="3"/>
  <c r="I8524" i="3"/>
  <c r="I8525" i="3"/>
  <c r="I8526" i="3"/>
  <c r="I8527" i="3"/>
  <c r="I8528" i="3"/>
  <c r="I8529" i="3"/>
  <c r="I8530" i="3"/>
  <c r="I8531" i="3"/>
  <c r="I8532" i="3"/>
  <c r="I8533" i="3"/>
  <c r="I8534" i="3"/>
  <c r="I8535" i="3"/>
  <c r="I8536" i="3"/>
  <c r="I8537" i="3"/>
  <c r="I8538" i="3"/>
  <c r="I8539" i="3"/>
  <c r="I8540" i="3"/>
  <c r="I8541" i="3"/>
  <c r="I8542" i="3"/>
  <c r="I8543" i="3"/>
  <c r="I8544" i="3"/>
  <c r="I8545" i="3"/>
  <c r="I8546" i="3"/>
  <c r="I8547" i="3"/>
  <c r="I8548" i="3"/>
  <c r="I8549" i="3"/>
  <c r="I8550" i="3"/>
  <c r="I8551" i="3"/>
  <c r="I8552" i="3"/>
  <c r="I8553" i="3"/>
  <c r="I8554" i="3"/>
  <c r="I8555" i="3"/>
  <c r="I8556" i="3"/>
  <c r="I8557" i="3"/>
  <c r="I8558" i="3"/>
  <c r="I8559" i="3"/>
  <c r="I8560" i="3"/>
  <c r="I8561" i="3"/>
  <c r="I8562" i="3"/>
  <c r="I8563" i="3"/>
  <c r="I8564" i="3"/>
  <c r="I8565" i="3"/>
  <c r="I8566" i="3"/>
  <c r="I8567" i="3"/>
  <c r="I8568" i="3"/>
  <c r="I8569" i="3"/>
  <c r="I8570" i="3"/>
  <c r="I8571" i="3"/>
  <c r="I8572" i="3"/>
  <c r="I8573"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I8598" i="3"/>
  <c r="I8599" i="3"/>
  <c r="I8600" i="3"/>
  <c r="I8601" i="3"/>
  <c r="I8602" i="3"/>
  <c r="I8603" i="3"/>
  <c r="I8604" i="3"/>
  <c r="I8605" i="3"/>
  <c r="I8606" i="3"/>
  <c r="I8607" i="3"/>
  <c r="I8608" i="3"/>
  <c r="I8609" i="3"/>
  <c r="I8610" i="3"/>
  <c r="I8611" i="3"/>
  <c r="I8612" i="3"/>
  <c r="I8613" i="3"/>
  <c r="I8614" i="3"/>
  <c r="I8615" i="3"/>
  <c r="I8616" i="3"/>
  <c r="I8617" i="3"/>
  <c r="I8618" i="3"/>
  <c r="I8619" i="3"/>
  <c r="I8620" i="3"/>
  <c r="I8621" i="3"/>
  <c r="I8622" i="3"/>
  <c r="I8623" i="3"/>
  <c r="I8624" i="3"/>
  <c r="I8625" i="3"/>
  <c r="I8626" i="3"/>
  <c r="I8627" i="3"/>
  <c r="I8628" i="3"/>
  <c r="I8629" i="3"/>
  <c r="I8630" i="3"/>
  <c r="I8631" i="3"/>
  <c r="I8632" i="3"/>
  <c r="I8633" i="3"/>
  <c r="I8634" i="3"/>
  <c r="I8635" i="3"/>
  <c r="I8636" i="3"/>
  <c r="I8637" i="3"/>
  <c r="I8638" i="3"/>
  <c r="I8639" i="3"/>
  <c r="I8640" i="3"/>
  <c r="I8641" i="3"/>
  <c r="I8642" i="3"/>
  <c r="I8643" i="3"/>
  <c r="I8644" i="3"/>
  <c r="I8645" i="3"/>
  <c r="I8646" i="3"/>
  <c r="I8647" i="3"/>
  <c r="I8648" i="3"/>
  <c r="I8649" i="3"/>
  <c r="I8650" i="3"/>
  <c r="I8651" i="3"/>
  <c r="I8652" i="3"/>
  <c r="I8653" i="3"/>
  <c r="I8654" i="3"/>
  <c r="I8655" i="3"/>
  <c r="I8656" i="3"/>
  <c r="I8657" i="3"/>
  <c r="I8658" i="3"/>
  <c r="I8659" i="3"/>
  <c r="I8660" i="3"/>
  <c r="I8661" i="3"/>
  <c r="I8662" i="3"/>
  <c r="I8663" i="3"/>
  <c r="I8664" i="3"/>
  <c r="I8665" i="3"/>
  <c r="I8666" i="3"/>
  <c r="I8667" i="3"/>
  <c r="I8668" i="3"/>
  <c r="I8669" i="3"/>
  <c r="I8670" i="3"/>
  <c r="I8671" i="3"/>
  <c r="I8672" i="3"/>
  <c r="I8673" i="3"/>
  <c r="I8674" i="3"/>
  <c r="I8675" i="3"/>
  <c r="I8676" i="3"/>
  <c r="I8677" i="3"/>
  <c r="I8678" i="3"/>
  <c r="I8679" i="3"/>
  <c r="I8680" i="3"/>
  <c r="I8681" i="3"/>
  <c r="I8682" i="3"/>
  <c r="I8683" i="3"/>
  <c r="I8684" i="3"/>
  <c r="I8685" i="3"/>
  <c r="I8686" i="3"/>
  <c r="I8687" i="3"/>
  <c r="I8688" i="3"/>
  <c r="I8689" i="3"/>
  <c r="I8690" i="3"/>
  <c r="I8691" i="3"/>
  <c r="I8692" i="3"/>
  <c r="I8693" i="3"/>
  <c r="I8694" i="3"/>
  <c r="I8695" i="3"/>
  <c r="I8696" i="3"/>
  <c r="I8697" i="3"/>
  <c r="I8698" i="3"/>
  <c r="I8699" i="3"/>
  <c r="I8700" i="3"/>
  <c r="I8701" i="3"/>
  <c r="I8702" i="3"/>
  <c r="I8703" i="3"/>
  <c r="I8704" i="3"/>
  <c r="I8705" i="3"/>
  <c r="I8706" i="3"/>
  <c r="I8707" i="3"/>
  <c r="I8708" i="3"/>
  <c r="I8709" i="3"/>
  <c r="I8710" i="3"/>
  <c r="I8711" i="3"/>
  <c r="I8712" i="3"/>
  <c r="I8713" i="3"/>
  <c r="I8714" i="3"/>
  <c r="I8715" i="3"/>
  <c r="I8716" i="3"/>
  <c r="I8717" i="3"/>
  <c r="I8718" i="3"/>
  <c r="I8719" i="3"/>
  <c r="I8720" i="3"/>
  <c r="I8721" i="3"/>
  <c r="I8722" i="3"/>
  <c r="I8723" i="3"/>
  <c r="I8724" i="3"/>
  <c r="I8725" i="3"/>
  <c r="I8726" i="3"/>
  <c r="I8727" i="3"/>
  <c r="I8728" i="3"/>
  <c r="I8729" i="3"/>
  <c r="I8730" i="3"/>
  <c r="I8731" i="3"/>
  <c r="I8732" i="3"/>
  <c r="I8733" i="3"/>
  <c r="I8734" i="3"/>
  <c r="I8735" i="3"/>
  <c r="I8736" i="3"/>
  <c r="I8737" i="3"/>
  <c r="I8738" i="3"/>
  <c r="I8739" i="3"/>
  <c r="I8740" i="3"/>
  <c r="I8741" i="3"/>
  <c r="I8742" i="3"/>
  <c r="I8743" i="3"/>
  <c r="I8744" i="3"/>
  <c r="I8745" i="3"/>
  <c r="I8746" i="3"/>
  <c r="I8747" i="3"/>
  <c r="I8748" i="3"/>
  <c r="I8749" i="3"/>
  <c r="I8750" i="3"/>
  <c r="I8751" i="3"/>
  <c r="I8752" i="3"/>
  <c r="I8753" i="3"/>
  <c r="I8754" i="3"/>
  <c r="I8755" i="3"/>
  <c r="I8756" i="3"/>
  <c r="I8757" i="3"/>
  <c r="I8758" i="3"/>
  <c r="I8759" i="3"/>
  <c r="I8760" i="3"/>
  <c r="I8761" i="3"/>
  <c r="I8762" i="3"/>
  <c r="I8763" i="3"/>
  <c r="I8764" i="3"/>
  <c r="I8765" i="3"/>
  <c r="I8766" i="3"/>
  <c r="I8767" i="3"/>
  <c r="I8768" i="3"/>
  <c r="I8769" i="3"/>
  <c r="I8770" i="3"/>
  <c r="I8771" i="3"/>
  <c r="I8772" i="3"/>
  <c r="I8773" i="3"/>
  <c r="I8774" i="3"/>
  <c r="I8775" i="3"/>
  <c r="I8776" i="3"/>
  <c r="I8777" i="3"/>
  <c r="I8778" i="3"/>
  <c r="I8779" i="3"/>
  <c r="I8780" i="3"/>
  <c r="I8781" i="3"/>
  <c r="I8782" i="3"/>
  <c r="I8783" i="3"/>
  <c r="I8784" i="3"/>
  <c r="I8785" i="3"/>
  <c r="I8786" i="3"/>
  <c r="I8787" i="3"/>
  <c r="I8788" i="3"/>
  <c r="I8789" i="3"/>
  <c r="I8790" i="3"/>
  <c r="I8791" i="3"/>
  <c r="I8792" i="3"/>
  <c r="I8793" i="3"/>
  <c r="I8794" i="3"/>
  <c r="I8795" i="3"/>
  <c r="I8796" i="3"/>
  <c r="I8797" i="3"/>
  <c r="I8798" i="3"/>
  <c r="I8799" i="3"/>
  <c r="I8800" i="3"/>
  <c r="I8801" i="3"/>
  <c r="I8802" i="3"/>
  <c r="I8803" i="3"/>
  <c r="I8804" i="3"/>
  <c r="I8805" i="3"/>
  <c r="I8806" i="3"/>
  <c r="I8807" i="3"/>
  <c r="I8808" i="3"/>
  <c r="I8809" i="3"/>
  <c r="I8810" i="3"/>
  <c r="I8811" i="3"/>
  <c r="I8812" i="3"/>
  <c r="I8813" i="3"/>
  <c r="I8814" i="3"/>
  <c r="I8815" i="3"/>
  <c r="I8816" i="3"/>
  <c r="I8817" i="3"/>
  <c r="I8818" i="3"/>
  <c r="I8819" i="3"/>
  <c r="I8820" i="3"/>
  <c r="I8821" i="3"/>
  <c r="I8822" i="3"/>
  <c r="I8823" i="3"/>
  <c r="I8824" i="3"/>
  <c r="I8825" i="3"/>
  <c r="I8826" i="3"/>
  <c r="I8827" i="3"/>
  <c r="I8828" i="3"/>
  <c r="I8829" i="3"/>
  <c r="I8830" i="3"/>
  <c r="I8831" i="3"/>
  <c r="I8832" i="3"/>
  <c r="I8833" i="3"/>
  <c r="I8834" i="3"/>
  <c r="I8835" i="3"/>
  <c r="I8836" i="3"/>
  <c r="I8837" i="3"/>
  <c r="I8838" i="3"/>
  <c r="I8839" i="3"/>
  <c r="I8840" i="3"/>
  <c r="I8841" i="3"/>
  <c r="I8842" i="3"/>
  <c r="I8843" i="3"/>
  <c r="I8844" i="3"/>
  <c r="I8845" i="3"/>
  <c r="I8846" i="3"/>
  <c r="I8847" i="3"/>
  <c r="I8848" i="3"/>
  <c r="I8849" i="3"/>
  <c r="I8850" i="3"/>
  <c r="I8851" i="3"/>
  <c r="I8852" i="3"/>
  <c r="I8853" i="3"/>
  <c r="I8854" i="3"/>
  <c r="I8855" i="3"/>
  <c r="I8856" i="3"/>
  <c r="I8857" i="3"/>
  <c r="I8858" i="3"/>
  <c r="I8859" i="3"/>
  <c r="I8860" i="3"/>
  <c r="I8861" i="3"/>
  <c r="I8862" i="3"/>
  <c r="I8863" i="3"/>
  <c r="I8864" i="3"/>
  <c r="I8865" i="3"/>
  <c r="I8866" i="3"/>
  <c r="I8867" i="3"/>
  <c r="I8868" i="3"/>
  <c r="I8869" i="3"/>
  <c r="I8870" i="3"/>
  <c r="I8871" i="3"/>
  <c r="I8872" i="3"/>
  <c r="I8873" i="3"/>
  <c r="I8874" i="3"/>
  <c r="I8875" i="3"/>
  <c r="I8876" i="3"/>
  <c r="I8877" i="3"/>
  <c r="I8878" i="3"/>
  <c r="I8879" i="3"/>
  <c r="I8880" i="3"/>
  <c r="I8881" i="3"/>
  <c r="I8882" i="3"/>
  <c r="I8883" i="3"/>
  <c r="I8884" i="3"/>
  <c r="I8885" i="3"/>
  <c r="I8886" i="3"/>
  <c r="I8887" i="3"/>
  <c r="I8888" i="3"/>
  <c r="I8889" i="3"/>
  <c r="I8890" i="3"/>
  <c r="I8891" i="3"/>
  <c r="I8892" i="3"/>
  <c r="I8893" i="3"/>
  <c r="I8894" i="3"/>
  <c r="I8895" i="3"/>
  <c r="I8896" i="3"/>
  <c r="I8897" i="3"/>
  <c r="I8898" i="3"/>
  <c r="I8899" i="3"/>
  <c r="I8900" i="3"/>
  <c r="I8901" i="3"/>
  <c r="I8902" i="3"/>
  <c r="I8903" i="3"/>
  <c r="I8904" i="3"/>
  <c r="I8905" i="3"/>
  <c r="I8906" i="3"/>
  <c r="I8907" i="3"/>
  <c r="I8908" i="3"/>
  <c r="I8909" i="3"/>
  <c r="I8910" i="3"/>
  <c r="I8911" i="3"/>
  <c r="I8912" i="3"/>
  <c r="I8913" i="3"/>
  <c r="I8914" i="3"/>
  <c r="I8915" i="3"/>
  <c r="I8916" i="3"/>
  <c r="I8917" i="3"/>
  <c r="I8918" i="3"/>
  <c r="I8919" i="3"/>
  <c r="I8920" i="3"/>
  <c r="I8921" i="3"/>
  <c r="I8922" i="3"/>
  <c r="I8923" i="3"/>
  <c r="I8924" i="3"/>
  <c r="I8925" i="3"/>
  <c r="I8926" i="3"/>
  <c r="I8927" i="3"/>
  <c r="I8928" i="3"/>
  <c r="I8929" i="3"/>
  <c r="I8930" i="3"/>
  <c r="I8931" i="3"/>
  <c r="I8932" i="3"/>
  <c r="I8933" i="3"/>
  <c r="I8934" i="3"/>
  <c r="I8935" i="3"/>
  <c r="I8936" i="3"/>
  <c r="I8937" i="3"/>
  <c r="I8938" i="3"/>
  <c r="I8939" i="3"/>
  <c r="I8940" i="3"/>
  <c r="I8941" i="3"/>
  <c r="I8942" i="3"/>
  <c r="I8943" i="3"/>
  <c r="I8944" i="3"/>
  <c r="I8945" i="3"/>
  <c r="I8946" i="3"/>
  <c r="I8947" i="3"/>
  <c r="I8948" i="3"/>
  <c r="I8949" i="3"/>
  <c r="I8950" i="3"/>
  <c r="I8951" i="3"/>
  <c r="I8952" i="3"/>
  <c r="I8953" i="3"/>
  <c r="I8954" i="3"/>
  <c r="I8955" i="3"/>
  <c r="I8956" i="3"/>
  <c r="I8957" i="3"/>
  <c r="I8958" i="3"/>
  <c r="I8959" i="3"/>
  <c r="I8960" i="3"/>
  <c r="I8961" i="3"/>
  <c r="I8962" i="3"/>
  <c r="I8963" i="3"/>
  <c r="I8964" i="3"/>
  <c r="I8965" i="3"/>
  <c r="I8966" i="3"/>
  <c r="I8967" i="3"/>
  <c r="I8968" i="3"/>
  <c r="I8969" i="3"/>
  <c r="I8970" i="3"/>
  <c r="I8971" i="3"/>
  <c r="I8972" i="3"/>
  <c r="I8973" i="3"/>
  <c r="I8974" i="3"/>
  <c r="I8975" i="3"/>
  <c r="I8976" i="3"/>
  <c r="I8977" i="3"/>
  <c r="I8978" i="3"/>
  <c r="I8979" i="3"/>
  <c r="I8980" i="3"/>
  <c r="I8981" i="3"/>
  <c r="I8982" i="3"/>
  <c r="I8983" i="3"/>
  <c r="I8984" i="3"/>
  <c r="I8985" i="3"/>
  <c r="I8986" i="3"/>
  <c r="I8987" i="3"/>
  <c r="I8988" i="3"/>
  <c r="I8989" i="3"/>
  <c r="I8990" i="3"/>
  <c r="I8991" i="3"/>
  <c r="I8992" i="3"/>
  <c r="I8993" i="3"/>
  <c r="I8994" i="3"/>
  <c r="I8995" i="3"/>
  <c r="I8996" i="3"/>
  <c r="I8997" i="3"/>
  <c r="I8998" i="3"/>
  <c r="I8999" i="3"/>
  <c r="I9000" i="3"/>
  <c r="I9001" i="3"/>
  <c r="I9002" i="3"/>
  <c r="I9003" i="3"/>
  <c r="I9004" i="3"/>
  <c r="I9005" i="3"/>
  <c r="I9006" i="3"/>
  <c r="I9007" i="3"/>
  <c r="I9008" i="3"/>
  <c r="I9009" i="3"/>
  <c r="I9010" i="3"/>
  <c r="I9011" i="3"/>
  <c r="I9012" i="3"/>
  <c r="I9013" i="3"/>
  <c r="I9014" i="3"/>
  <c r="I9015" i="3"/>
  <c r="I9016" i="3"/>
  <c r="I9017" i="3"/>
  <c r="I9018" i="3"/>
  <c r="I9019" i="3"/>
  <c r="I9020" i="3"/>
  <c r="I9021" i="3"/>
  <c r="I9022" i="3"/>
  <c r="I9023" i="3"/>
  <c r="I9024" i="3"/>
  <c r="I9025" i="3"/>
  <c r="I9026" i="3"/>
  <c r="I9027" i="3"/>
  <c r="I9028" i="3"/>
  <c r="I9029" i="3"/>
  <c r="I9030" i="3"/>
  <c r="I9031" i="3"/>
  <c r="I9032" i="3"/>
  <c r="I9033" i="3"/>
  <c r="I9034" i="3"/>
  <c r="I9035" i="3"/>
  <c r="I9036" i="3"/>
  <c r="I9037" i="3"/>
  <c r="I9038" i="3"/>
  <c r="I9039" i="3"/>
  <c r="I9040" i="3"/>
  <c r="I9041" i="3"/>
  <c r="I9042" i="3"/>
  <c r="I9043" i="3"/>
  <c r="I9044" i="3"/>
  <c r="I9045" i="3"/>
  <c r="I9046" i="3"/>
  <c r="I9047" i="3"/>
  <c r="I9048" i="3"/>
  <c r="I9049" i="3"/>
  <c r="I9050" i="3"/>
  <c r="I9051" i="3"/>
  <c r="I9052" i="3"/>
  <c r="I9053" i="3"/>
  <c r="I9054" i="3"/>
  <c r="I9055" i="3"/>
  <c r="I9056" i="3"/>
  <c r="I9057" i="3"/>
  <c r="I9058" i="3"/>
  <c r="I9059" i="3"/>
  <c r="I9060" i="3"/>
  <c r="I9061" i="3"/>
  <c r="I9062" i="3"/>
  <c r="I9063" i="3"/>
  <c r="I9064" i="3"/>
  <c r="I9065" i="3"/>
  <c r="I9066" i="3"/>
  <c r="I9067" i="3"/>
  <c r="I9068" i="3"/>
  <c r="I9069" i="3"/>
  <c r="I9070" i="3"/>
  <c r="I9071" i="3"/>
  <c r="I9072" i="3"/>
  <c r="I9073" i="3"/>
  <c r="I9074" i="3"/>
  <c r="I9075" i="3"/>
  <c r="I9076" i="3"/>
  <c r="I9077" i="3"/>
  <c r="I9078" i="3"/>
  <c r="I9079" i="3"/>
  <c r="I9080" i="3"/>
  <c r="I9081" i="3"/>
  <c r="I9082" i="3"/>
  <c r="I9083" i="3"/>
  <c r="I9084" i="3"/>
  <c r="I9085" i="3"/>
  <c r="I9086" i="3"/>
  <c r="I9087" i="3"/>
  <c r="I9088" i="3"/>
  <c r="I9089" i="3"/>
  <c r="I9090" i="3"/>
  <c r="I9091" i="3"/>
  <c r="I9092" i="3"/>
  <c r="I9093" i="3"/>
  <c r="I9094" i="3"/>
  <c r="I9095" i="3"/>
  <c r="I9096" i="3"/>
  <c r="I9097" i="3"/>
  <c r="I9098" i="3"/>
  <c r="I9099" i="3"/>
  <c r="I9100" i="3"/>
  <c r="I9101" i="3"/>
  <c r="I9102" i="3"/>
  <c r="I9103" i="3"/>
  <c r="I9104" i="3"/>
  <c r="I9105" i="3"/>
  <c r="I9106" i="3"/>
  <c r="I9107" i="3"/>
  <c r="I9108" i="3"/>
  <c r="I9109" i="3"/>
  <c r="I9110" i="3"/>
  <c r="I9111" i="3"/>
  <c r="I9112" i="3"/>
  <c r="I9113" i="3"/>
  <c r="I9114" i="3"/>
  <c r="I9115" i="3"/>
  <c r="I9116" i="3"/>
  <c r="I9117" i="3"/>
  <c r="I9118" i="3"/>
  <c r="I9119" i="3"/>
  <c r="I9120" i="3"/>
  <c r="I9121" i="3"/>
  <c r="I9122" i="3"/>
  <c r="I9123" i="3"/>
  <c r="I9124" i="3"/>
  <c r="I9125" i="3"/>
  <c r="I9126" i="3"/>
  <c r="I9127" i="3"/>
  <c r="I9128" i="3"/>
  <c r="I9129" i="3"/>
  <c r="I9130" i="3"/>
  <c r="I9131" i="3"/>
  <c r="I9132" i="3"/>
  <c r="I9133" i="3"/>
  <c r="I9134" i="3"/>
  <c r="I9135" i="3"/>
  <c r="I9136" i="3"/>
  <c r="I9137" i="3"/>
  <c r="I9138" i="3"/>
  <c r="I9139" i="3"/>
  <c r="I9140" i="3"/>
  <c r="I9141" i="3"/>
  <c r="I9142" i="3"/>
  <c r="I9143" i="3"/>
  <c r="I9144" i="3"/>
  <c r="I9145" i="3"/>
  <c r="I9146" i="3"/>
  <c r="I9147" i="3"/>
  <c r="I9148" i="3"/>
  <c r="I9149" i="3"/>
  <c r="I9150" i="3"/>
  <c r="I9151" i="3"/>
  <c r="I9152" i="3"/>
  <c r="I9153" i="3"/>
  <c r="I9154" i="3"/>
  <c r="I9155" i="3"/>
  <c r="I9156" i="3"/>
  <c r="I9157" i="3"/>
  <c r="I9158" i="3"/>
  <c r="I9159" i="3"/>
  <c r="I9160" i="3"/>
  <c r="I9161" i="3"/>
  <c r="I9162" i="3"/>
  <c r="I9163" i="3"/>
  <c r="I9164" i="3"/>
  <c r="I9165" i="3"/>
  <c r="I9166" i="3"/>
  <c r="I9167" i="3"/>
  <c r="I9168" i="3"/>
  <c r="I9169" i="3"/>
  <c r="I9170" i="3"/>
  <c r="I9171" i="3"/>
  <c r="I9172" i="3"/>
  <c r="I9173" i="3"/>
  <c r="I9174" i="3"/>
  <c r="I9175" i="3"/>
  <c r="I9176" i="3"/>
  <c r="I9177" i="3"/>
  <c r="I9178" i="3"/>
  <c r="I9179" i="3"/>
  <c r="I9180" i="3"/>
  <c r="I9181" i="3"/>
  <c r="I9182" i="3"/>
  <c r="I9183" i="3"/>
  <c r="I9184" i="3"/>
  <c r="I9185" i="3"/>
  <c r="I9186" i="3"/>
  <c r="I9187" i="3"/>
  <c r="I9188" i="3"/>
  <c r="I9189" i="3"/>
  <c r="I9190" i="3"/>
  <c r="I9191" i="3"/>
  <c r="I9192" i="3"/>
  <c r="I9193" i="3"/>
  <c r="I9194" i="3"/>
  <c r="I9195" i="3"/>
  <c r="I9196" i="3"/>
  <c r="I9197" i="3"/>
  <c r="I9198" i="3"/>
  <c r="I9199" i="3"/>
  <c r="I9200" i="3"/>
  <c r="I9201" i="3"/>
  <c r="I9202" i="3"/>
  <c r="I9203" i="3"/>
  <c r="I9204" i="3"/>
  <c r="I9205" i="3"/>
  <c r="I9206" i="3"/>
  <c r="I9207" i="3"/>
  <c r="I9208" i="3"/>
  <c r="I9209" i="3"/>
  <c r="I9210" i="3"/>
  <c r="I9211" i="3"/>
  <c r="I9212" i="3"/>
  <c r="I9213" i="3"/>
  <c r="I9214" i="3"/>
  <c r="I9215" i="3"/>
  <c r="I9216" i="3"/>
  <c r="I9217" i="3"/>
  <c r="I9218" i="3"/>
  <c r="I9219" i="3"/>
  <c r="I9220" i="3"/>
  <c r="I9221" i="3"/>
  <c r="I9222" i="3"/>
  <c r="I9223" i="3"/>
  <c r="I9224" i="3"/>
  <c r="I9225" i="3"/>
  <c r="I9226" i="3"/>
  <c r="I9227" i="3"/>
  <c r="I9228" i="3"/>
  <c r="I9229" i="3"/>
  <c r="I9230" i="3"/>
  <c r="I9231" i="3"/>
  <c r="I9232" i="3"/>
  <c r="I9233" i="3"/>
  <c r="I9234" i="3"/>
  <c r="I9235" i="3"/>
  <c r="I9236" i="3"/>
  <c r="I9237" i="3"/>
  <c r="I9238" i="3"/>
  <c r="I9239" i="3"/>
  <c r="I9240" i="3"/>
  <c r="I9241" i="3"/>
  <c r="I9242" i="3"/>
  <c r="I9243" i="3"/>
  <c r="I9244" i="3"/>
  <c r="I9245" i="3"/>
  <c r="I9246" i="3"/>
  <c r="I9247" i="3"/>
  <c r="I9248" i="3"/>
  <c r="I9249" i="3"/>
  <c r="I9250" i="3"/>
  <c r="I9251" i="3"/>
  <c r="I9252" i="3"/>
  <c r="I9253" i="3"/>
  <c r="I9254" i="3"/>
  <c r="I9255" i="3"/>
  <c r="I9256" i="3"/>
  <c r="I9257" i="3"/>
  <c r="I9258" i="3"/>
  <c r="I9259" i="3"/>
  <c r="I9260" i="3"/>
  <c r="I9261" i="3"/>
  <c r="I9262" i="3"/>
  <c r="I9263" i="3"/>
  <c r="I9264" i="3"/>
  <c r="I9265" i="3"/>
  <c r="I9266" i="3"/>
  <c r="I9267" i="3"/>
  <c r="I9268" i="3"/>
  <c r="I9269" i="3"/>
  <c r="I9270" i="3"/>
  <c r="I9271" i="3"/>
  <c r="I9272" i="3"/>
  <c r="I9273" i="3"/>
  <c r="I9274" i="3"/>
  <c r="I9275" i="3"/>
  <c r="I9276" i="3"/>
  <c r="I9277" i="3"/>
  <c r="I9278" i="3"/>
  <c r="I9279" i="3"/>
  <c r="I9280" i="3"/>
  <c r="I9281" i="3"/>
  <c r="I9282" i="3"/>
  <c r="I9283" i="3"/>
  <c r="I9284" i="3"/>
  <c r="I9285" i="3"/>
  <c r="I9286" i="3"/>
  <c r="I9287" i="3"/>
  <c r="I9288" i="3"/>
  <c r="I9289" i="3"/>
  <c r="I9290" i="3"/>
  <c r="I9291" i="3"/>
  <c r="I9292" i="3"/>
  <c r="I9293" i="3"/>
  <c r="I9294" i="3"/>
  <c r="I9295" i="3"/>
  <c r="I9296" i="3"/>
  <c r="I9297" i="3"/>
  <c r="I9298" i="3"/>
  <c r="I9299" i="3"/>
  <c r="I9300" i="3"/>
  <c r="I9301" i="3"/>
  <c r="I9302" i="3"/>
  <c r="I9303" i="3"/>
  <c r="I9304" i="3"/>
  <c r="I9305" i="3"/>
  <c r="I9306" i="3"/>
  <c r="I9307" i="3"/>
  <c r="I9308" i="3"/>
  <c r="I9309" i="3"/>
  <c r="I9310" i="3"/>
  <c r="I9311" i="3"/>
  <c r="I9312" i="3"/>
  <c r="I9313" i="3"/>
  <c r="I9314" i="3"/>
  <c r="I9315" i="3"/>
  <c r="I9316" i="3"/>
  <c r="I9317" i="3"/>
  <c r="I9318" i="3"/>
  <c r="I9319" i="3"/>
  <c r="I9320" i="3"/>
  <c r="I9321" i="3"/>
  <c r="I9322" i="3"/>
  <c r="I9323" i="3"/>
  <c r="I9324" i="3"/>
  <c r="I9325" i="3"/>
  <c r="I9326" i="3"/>
  <c r="I9327" i="3"/>
  <c r="I9328" i="3"/>
  <c r="I9329" i="3"/>
  <c r="I9330" i="3"/>
  <c r="I9331" i="3"/>
  <c r="I9332" i="3"/>
  <c r="I9333" i="3"/>
  <c r="I9334" i="3"/>
  <c r="I9335" i="3"/>
  <c r="I9336" i="3"/>
  <c r="I9337" i="3"/>
  <c r="I9338" i="3"/>
  <c r="I9339" i="3"/>
  <c r="I9340" i="3"/>
  <c r="I9341" i="3"/>
  <c r="I9342" i="3"/>
  <c r="I9343" i="3"/>
  <c r="I9344" i="3"/>
  <c r="I9345" i="3"/>
  <c r="I9346" i="3"/>
  <c r="I9347" i="3"/>
  <c r="I9348" i="3"/>
  <c r="I9349" i="3"/>
  <c r="I9350" i="3"/>
  <c r="I9351" i="3"/>
  <c r="I9352" i="3"/>
  <c r="I9353" i="3"/>
  <c r="I9354" i="3"/>
  <c r="I9355" i="3"/>
  <c r="I9356" i="3"/>
  <c r="I9357" i="3"/>
  <c r="I9358" i="3"/>
  <c r="I9359" i="3"/>
  <c r="I9360" i="3"/>
  <c r="I9361" i="3"/>
  <c r="I9362" i="3"/>
  <c r="I9363" i="3"/>
  <c r="I9364" i="3"/>
  <c r="I9365" i="3"/>
  <c r="I9366" i="3"/>
  <c r="I9367" i="3"/>
  <c r="I9368" i="3"/>
  <c r="I9369" i="3"/>
  <c r="I9370" i="3"/>
  <c r="I9371" i="3"/>
  <c r="I9372" i="3"/>
  <c r="I9373" i="3"/>
  <c r="I9374" i="3"/>
  <c r="I9375" i="3"/>
  <c r="I9376" i="3"/>
  <c r="I9377" i="3"/>
  <c r="I9378" i="3"/>
  <c r="I9379" i="3"/>
  <c r="I9380" i="3"/>
  <c r="I9381" i="3"/>
  <c r="I9382" i="3"/>
  <c r="I9383" i="3"/>
  <c r="I9384" i="3"/>
  <c r="I9385" i="3"/>
  <c r="I9386" i="3"/>
  <c r="I9387" i="3"/>
  <c r="I9388" i="3"/>
  <c r="I9389" i="3"/>
  <c r="I9390" i="3"/>
  <c r="I9391" i="3"/>
  <c r="I9392" i="3"/>
  <c r="I9393" i="3"/>
  <c r="I9394" i="3"/>
  <c r="I9395" i="3"/>
  <c r="I9396" i="3"/>
  <c r="I9397" i="3"/>
  <c r="I9398" i="3"/>
  <c r="I9399" i="3"/>
  <c r="I9400" i="3"/>
  <c r="I9401" i="3"/>
  <c r="I9402" i="3"/>
  <c r="I9403" i="3"/>
  <c r="I9404" i="3"/>
  <c r="I9405" i="3"/>
  <c r="I9406" i="3"/>
  <c r="I9407" i="3"/>
  <c r="I9408" i="3"/>
  <c r="I9409" i="3"/>
  <c r="I9410" i="3"/>
  <c r="I9411" i="3"/>
  <c r="I9412" i="3"/>
  <c r="I9413" i="3"/>
  <c r="I9414" i="3"/>
  <c r="I9415" i="3"/>
  <c r="I9416" i="3"/>
  <c r="I9417" i="3"/>
  <c r="I9418" i="3"/>
  <c r="I9419" i="3"/>
  <c r="I9420" i="3"/>
  <c r="I9421" i="3"/>
  <c r="I9422" i="3"/>
  <c r="I9423" i="3"/>
  <c r="I9424" i="3"/>
  <c r="I9425" i="3"/>
  <c r="I9426" i="3"/>
  <c r="I9427" i="3"/>
  <c r="I9428" i="3"/>
  <c r="I9429" i="3"/>
  <c r="I9430" i="3"/>
  <c r="I9431" i="3"/>
  <c r="I9432" i="3"/>
  <c r="I9433" i="3"/>
  <c r="I9434" i="3"/>
  <c r="I9435" i="3"/>
  <c r="I9436" i="3"/>
  <c r="I9437" i="3"/>
  <c r="I9438" i="3"/>
  <c r="I9439" i="3"/>
  <c r="I9440" i="3"/>
  <c r="I9441" i="3"/>
  <c r="I9442" i="3"/>
  <c r="I9443" i="3"/>
  <c r="I9444" i="3"/>
  <c r="I9445" i="3"/>
  <c r="I9446" i="3"/>
  <c r="I9447" i="3"/>
  <c r="I9448" i="3"/>
  <c r="I9449" i="3"/>
  <c r="I9450" i="3"/>
  <c r="I9451" i="3"/>
  <c r="I9452" i="3"/>
  <c r="I9453" i="3"/>
  <c r="I9454" i="3"/>
  <c r="I9455" i="3"/>
  <c r="I9456" i="3"/>
  <c r="I9457" i="3"/>
  <c r="I9458" i="3"/>
  <c r="I9459" i="3"/>
  <c r="I9460" i="3"/>
  <c r="I9461" i="3"/>
  <c r="I9462" i="3"/>
  <c r="I9463" i="3"/>
  <c r="I9464" i="3"/>
  <c r="I9465" i="3"/>
  <c r="I9466" i="3"/>
  <c r="I9467" i="3"/>
  <c r="I9468" i="3"/>
  <c r="I9469" i="3"/>
  <c r="I9470" i="3"/>
  <c r="I9471" i="3"/>
  <c r="I9472" i="3"/>
  <c r="I9473" i="3"/>
  <c r="I9474" i="3"/>
  <c r="I9475" i="3"/>
  <c r="I9476" i="3"/>
  <c r="I9477" i="3"/>
  <c r="I9478" i="3"/>
  <c r="I9479" i="3"/>
  <c r="I9480" i="3"/>
  <c r="I9481" i="3"/>
  <c r="I9482" i="3"/>
  <c r="I9483" i="3"/>
  <c r="I9484" i="3"/>
  <c r="I9485" i="3"/>
  <c r="I9486" i="3"/>
  <c r="I9487" i="3"/>
  <c r="I9488" i="3"/>
  <c r="I9489" i="3"/>
  <c r="I9490" i="3"/>
  <c r="I9491" i="3"/>
  <c r="I9492" i="3"/>
  <c r="I9493" i="3"/>
  <c r="I9494" i="3"/>
  <c r="I9495" i="3"/>
  <c r="I9496"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6" i="3"/>
  <c r="I9527" i="3"/>
  <c r="I9528" i="3"/>
  <c r="I9529" i="3"/>
  <c r="I9530" i="3"/>
  <c r="I9531" i="3"/>
  <c r="I9532" i="3"/>
  <c r="I9533" i="3"/>
  <c r="I9534" i="3"/>
  <c r="I9535" i="3"/>
  <c r="I9536" i="3"/>
  <c r="I9537" i="3"/>
  <c r="I9538" i="3"/>
  <c r="I9539" i="3"/>
  <c r="I9540" i="3"/>
  <c r="I9541" i="3"/>
  <c r="I9542" i="3"/>
  <c r="I9543" i="3"/>
  <c r="I9544" i="3"/>
  <c r="I9545" i="3"/>
  <c r="I9546" i="3"/>
  <c r="I9547" i="3"/>
  <c r="I9548" i="3"/>
  <c r="I9549" i="3"/>
  <c r="I9550" i="3"/>
  <c r="I9551" i="3"/>
  <c r="I9552" i="3"/>
  <c r="I9553" i="3"/>
  <c r="I9554" i="3"/>
  <c r="I9555" i="3"/>
  <c r="I9556" i="3"/>
  <c r="I9557" i="3"/>
  <c r="I9558" i="3"/>
  <c r="I9559" i="3"/>
  <c r="I9560" i="3"/>
  <c r="I9561" i="3"/>
  <c r="I9562" i="3"/>
  <c r="I9563" i="3"/>
  <c r="I9564" i="3"/>
  <c r="I9565" i="3"/>
  <c r="I9566" i="3"/>
  <c r="I9567" i="3"/>
  <c r="I9568" i="3"/>
  <c r="I9569" i="3"/>
  <c r="I9570" i="3"/>
  <c r="I9571" i="3"/>
  <c r="I9572" i="3"/>
  <c r="I9573" i="3"/>
  <c r="I9574" i="3"/>
  <c r="I9575" i="3"/>
  <c r="I9576" i="3"/>
  <c r="I9577" i="3"/>
  <c r="I9578" i="3"/>
  <c r="I9579" i="3"/>
  <c r="I9580" i="3"/>
  <c r="I9581" i="3"/>
  <c r="I9582" i="3"/>
  <c r="I9583" i="3"/>
  <c r="I9584" i="3"/>
  <c r="I9585" i="3"/>
  <c r="I9586" i="3"/>
  <c r="I9587" i="3"/>
  <c r="I9588" i="3"/>
  <c r="I9589" i="3"/>
  <c r="I9590" i="3"/>
  <c r="I9591" i="3"/>
  <c r="I9592" i="3"/>
  <c r="I9593" i="3"/>
  <c r="I9594" i="3"/>
  <c r="I9595" i="3"/>
  <c r="I9596" i="3"/>
  <c r="I9597" i="3"/>
  <c r="I9598" i="3"/>
  <c r="I9599" i="3"/>
  <c r="I9600" i="3"/>
  <c r="I9601" i="3"/>
  <c r="I9602" i="3"/>
  <c r="I9603" i="3"/>
  <c r="I9604" i="3"/>
  <c r="I9605" i="3"/>
  <c r="I9606" i="3"/>
  <c r="I9607" i="3"/>
  <c r="I9608" i="3"/>
  <c r="I9609" i="3"/>
  <c r="I9610" i="3"/>
  <c r="I9611" i="3"/>
  <c r="I9612" i="3"/>
  <c r="I9613" i="3"/>
  <c r="I9614" i="3"/>
  <c r="I9615" i="3"/>
  <c r="I9616" i="3"/>
  <c r="I9617" i="3"/>
  <c r="I9618" i="3"/>
  <c r="I9619" i="3"/>
  <c r="I9620" i="3"/>
  <c r="I9621" i="3"/>
  <c r="I9622" i="3"/>
  <c r="I9623" i="3"/>
  <c r="I9624" i="3"/>
  <c r="I9625" i="3"/>
  <c r="I9626" i="3"/>
  <c r="I9627" i="3"/>
  <c r="I9628" i="3"/>
  <c r="I9629" i="3"/>
  <c r="I9630" i="3"/>
  <c r="I9631" i="3"/>
  <c r="I9632" i="3"/>
  <c r="I9633" i="3"/>
  <c r="I9634" i="3"/>
  <c r="I9635" i="3"/>
  <c r="I9636" i="3"/>
  <c r="I9637" i="3"/>
  <c r="I9638" i="3"/>
  <c r="I9639" i="3"/>
  <c r="I9640" i="3"/>
  <c r="I9641" i="3"/>
  <c r="I9642" i="3"/>
  <c r="I9643" i="3"/>
  <c r="I9644" i="3"/>
  <c r="I9645" i="3"/>
  <c r="I9646" i="3"/>
  <c r="I9647" i="3"/>
  <c r="I9648" i="3"/>
  <c r="I9649" i="3"/>
  <c r="I9650" i="3"/>
  <c r="I9651" i="3"/>
  <c r="I9652" i="3"/>
  <c r="I9653" i="3"/>
  <c r="I9654" i="3"/>
  <c r="I9655" i="3"/>
  <c r="I9656" i="3"/>
  <c r="I9657" i="3"/>
  <c r="I9658" i="3"/>
  <c r="I9659" i="3"/>
  <c r="I9660" i="3"/>
  <c r="I9661" i="3"/>
  <c r="I9662" i="3"/>
  <c r="I9663" i="3"/>
  <c r="I9664" i="3"/>
  <c r="I9665" i="3"/>
  <c r="I9666" i="3"/>
  <c r="I9667" i="3"/>
  <c r="I9668" i="3"/>
  <c r="I9669" i="3"/>
  <c r="I9670" i="3"/>
  <c r="I9671" i="3"/>
  <c r="I9672" i="3"/>
  <c r="I9673" i="3"/>
  <c r="I9674" i="3"/>
  <c r="I9675" i="3"/>
  <c r="I9676" i="3"/>
  <c r="I9677" i="3"/>
  <c r="I9678" i="3"/>
  <c r="I9679" i="3"/>
  <c r="I9680" i="3"/>
  <c r="I9681" i="3"/>
  <c r="I9682" i="3"/>
  <c r="I9683" i="3"/>
  <c r="I9684" i="3"/>
  <c r="I9685" i="3"/>
  <c r="I9686" i="3"/>
  <c r="I9687" i="3"/>
  <c r="I9688" i="3"/>
  <c r="I9689" i="3"/>
  <c r="I9690" i="3"/>
  <c r="I9691" i="3"/>
  <c r="I9692" i="3"/>
  <c r="I9693" i="3"/>
  <c r="I9694" i="3"/>
  <c r="I9695" i="3"/>
  <c r="I9696" i="3"/>
  <c r="I9697" i="3"/>
  <c r="I9698" i="3"/>
  <c r="I9699" i="3"/>
  <c r="I9700" i="3"/>
  <c r="I9701" i="3"/>
  <c r="I9702" i="3"/>
  <c r="I9703" i="3"/>
  <c r="I9704" i="3"/>
  <c r="I9705" i="3"/>
  <c r="I9706" i="3"/>
  <c r="I9707" i="3"/>
  <c r="I9708" i="3"/>
  <c r="I9709" i="3"/>
  <c r="I9710" i="3"/>
  <c r="I9711" i="3"/>
  <c r="I9712" i="3"/>
  <c r="I9713" i="3"/>
  <c r="I9714" i="3"/>
  <c r="I9715" i="3"/>
  <c r="I9716" i="3"/>
  <c r="I9717" i="3"/>
  <c r="I9718" i="3"/>
  <c r="I9719" i="3"/>
  <c r="I9720" i="3"/>
  <c r="I9721" i="3"/>
  <c r="I9722" i="3"/>
  <c r="I9723" i="3"/>
  <c r="I9724" i="3"/>
  <c r="I9725" i="3"/>
  <c r="I9726" i="3"/>
  <c r="I9727" i="3"/>
  <c r="I9728" i="3"/>
  <c r="I9729" i="3"/>
  <c r="I9730" i="3"/>
  <c r="I9731" i="3"/>
  <c r="I9732" i="3"/>
  <c r="I9733" i="3"/>
  <c r="I9734" i="3"/>
  <c r="I9735" i="3"/>
  <c r="I9736" i="3"/>
  <c r="I9737" i="3"/>
  <c r="I9738" i="3"/>
  <c r="I9739" i="3"/>
  <c r="I9740" i="3"/>
  <c r="I9741" i="3"/>
  <c r="I9742" i="3"/>
  <c r="I9743" i="3"/>
  <c r="I9744" i="3"/>
  <c r="I9745" i="3"/>
  <c r="I9746" i="3"/>
  <c r="I9747" i="3"/>
  <c r="I9748" i="3"/>
  <c r="I9749" i="3"/>
  <c r="I9750" i="3"/>
  <c r="I9751" i="3"/>
  <c r="I9752" i="3"/>
  <c r="I9753" i="3"/>
  <c r="I9754" i="3"/>
  <c r="I9755" i="3"/>
  <c r="I9756" i="3"/>
  <c r="I9757" i="3"/>
  <c r="I9758" i="3"/>
  <c r="I9759" i="3"/>
  <c r="I9760" i="3"/>
  <c r="I9761" i="3"/>
  <c r="I9762" i="3"/>
  <c r="I9763" i="3"/>
  <c r="I9764" i="3"/>
  <c r="I9765" i="3"/>
  <c r="I9766" i="3"/>
  <c r="I9767" i="3"/>
  <c r="I9768" i="3"/>
  <c r="I9769" i="3"/>
  <c r="I9770" i="3"/>
  <c r="I9771" i="3"/>
  <c r="I9772" i="3"/>
  <c r="I9773" i="3"/>
  <c r="I9774" i="3"/>
  <c r="I9775" i="3"/>
  <c r="I9776" i="3"/>
  <c r="I9777" i="3"/>
  <c r="I9778" i="3"/>
  <c r="I9779" i="3"/>
  <c r="I9780" i="3"/>
  <c r="I9781" i="3"/>
  <c r="I9782" i="3"/>
  <c r="I9783" i="3"/>
  <c r="I9784" i="3"/>
  <c r="I9785" i="3"/>
  <c r="I9786" i="3"/>
  <c r="I9787" i="3"/>
  <c r="I9788" i="3"/>
  <c r="I9789" i="3"/>
  <c r="I9790" i="3"/>
  <c r="I9791" i="3"/>
  <c r="I9792" i="3"/>
  <c r="I9793" i="3"/>
  <c r="I9794" i="3"/>
  <c r="I9795" i="3"/>
  <c r="I9796" i="3"/>
  <c r="I9797" i="3"/>
  <c r="I9798" i="3"/>
  <c r="I9799" i="3"/>
  <c r="I9800" i="3"/>
  <c r="I9801" i="3"/>
  <c r="I9802" i="3"/>
  <c r="I9803" i="3"/>
  <c r="I9804" i="3"/>
  <c r="I9805" i="3"/>
  <c r="I9806" i="3"/>
  <c r="I9807" i="3"/>
  <c r="I9808" i="3"/>
  <c r="I9809" i="3"/>
  <c r="I9810" i="3"/>
  <c r="I9811" i="3"/>
  <c r="I9812" i="3"/>
  <c r="I9813" i="3"/>
  <c r="I9814" i="3"/>
  <c r="I9815" i="3"/>
  <c r="I9816" i="3"/>
  <c r="I9817" i="3"/>
  <c r="I9818" i="3"/>
  <c r="I9819" i="3"/>
  <c r="I9820" i="3"/>
  <c r="I9821" i="3"/>
  <c r="I9822" i="3"/>
  <c r="I9823" i="3"/>
  <c r="I9824" i="3"/>
  <c r="I9825" i="3"/>
  <c r="I9826" i="3"/>
  <c r="I9827" i="3"/>
  <c r="I9828" i="3"/>
  <c r="I9829" i="3"/>
  <c r="I9830" i="3"/>
  <c r="I9831" i="3"/>
  <c r="I9832" i="3"/>
  <c r="I9833" i="3"/>
  <c r="I9834" i="3"/>
  <c r="I9835" i="3"/>
  <c r="I9836" i="3"/>
  <c r="I9837" i="3"/>
  <c r="I9838" i="3"/>
  <c r="I9839" i="3"/>
  <c r="I9840" i="3"/>
  <c r="I9841" i="3"/>
  <c r="I9842" i="3"/>
  <c r="I9843" i="3"/>
  <c r="I9844" i="3"/>
  <c r="I9845" i="3"/>
  <c r="I9846" i="3"/>
  <c r="I9847" i="3"/>
  <c r="I9848" i="3"/>
  <c r="I9849" i="3"/>
  <c r="I9850" i="3"/>
  <c r="I9851" i="3"/>
  <c r="I9852" i="3"/>
  <c r="I9853" i="3"/>
  <c r="I9854" i="3"/>
  <c r="I9855" i="3"/>
  <c r="I9856" i="3"/>
  <c r="I9857" i="3"/>
  <c r="I9858" i="3"/>
  <c r="I9859" i="3"/>
  <c r="I9860" i="3"/>
  <c r="I9861" i="3"/>
  <c r="I9862" i="3"/>
  <c r="I9863" i="3"/>
  <c r="I9864" i="3"/>
  <c r="I9865" i="3"/>
  <c r="I9866" i="3"/>
  <c r="I9867" i="3"/>
  <c r="I9868" i="3"/>
  <c r="I9869" i="3"/>
  <c r="I9870" i="3"/>
  <c r="I9871" i="3"/>
  <c r="I9872" i="3"/>
  <c r="I9873" i="3"/>
  <c r="I9874" i="3"/>
  <c r="I9875" i="3"/>
  <c r="I9876" i="3"/>
  <c r="I9877" i="3"/>
  <c r="I9878" i="3"/>
  <c r="I9879" i="3"/>
  <c r="I9880" i="3"/>
  <c r="I9881" i="3"/>
  <c r="I9882" i="3"/>
  <c r="I9883" i="3"/>
  <c r="I9884" i="3"/>
  <c r="I9885" i="3"/>
  <c r="I9886" i="3"/>
  <c r="I9887" i="3"/>
  <c r="I9888" i="3"/>
  <c r="I9889" i="3"/>
  <c r="I9890" i="3"/>
  <c r="I9891" i="3"/>
  <c r="I9892" i="3"/>
  <c r="I9893" i="3"/>
  <c r="I9894" i="3"/>
  <c r="I9895" i="3"/>
  <c r="I9896" i="3"/>
  <c r="I9897" i="3"/>
  <c r="I9898" i="3"/>
  <c r="I9899" i="3"/>
  <c r="I9900" i="3"/>
  <c r="I9901" i="3"/>
  <c r="I9902" i="3"/>
  <c r="I9903" i="3"/>
  <c r="I9904" i="3"/>
  <c r="I9905" i="3"/>
  <c r="I9906" i="3"/>
  <c r="I9907" i="3"/>
  <c r="I9908" i="3"/>
  <c r="I9909" i="3"/>
  <c r="I9910" i="3"/>
  <c r="I9911" i="3"/>
  <c r="I9912" i="3"/>
  <c r="I9913" i="3"/>
  <c r="I9914" i="3"/>
  <c r="I9915" i="3"/>
  <c r="I9916" i="3"/>
  <c r="I9917" i="3"/>
  <c r="I9918" i="3"/>
  <c r="I9919" i="3"/>
  <c r="I9920" i="3"/>
  <c r="I9921" i="3"/>
  <c r="I9922" i="3"/>
  <c r="I9923" i="3"/>
  <c r="I9924" i="3"/>
  <c r="I9925" i="3"/>
  <c r="I9926" i="3"/>
  <c r="I9927" i="3"/>
  <c r="I9928" i="3"/>
  <c r="I9929" i="3"/>
  <c r="I9930" i="3"/>
  <c r="I9931" i="3"/>
  <c r="I9932" i="3"/>
  <c r="I9933" i="3"/>
  <c r="I9934" i="3"/>
  <c r="I9935" i="3"/>
  <c r="I9936" i="3"/>
  <c r="I9937" i="3"/>
  <c r="I9938" i="3"/>
  <c r="I9939" i="3"/>
  <c r="I9940" i="3"/>
  <c r="I9941" i="3"/>
  <c r="I9942" i="3"/>
  <c r="I9943" i="3"/>
  <c r="I9944" i="3"/>
  <c r="I9945" i="3"/>
  <c r="I9946" i="3"/>
  <c r="I9947" i="3"/>
  <c r="I9948" i="3"/>
  <c r="I9949" i="3"/>
  <c r="I9950" i="3"/>
  <c r="I9951" i="3"/>
  <c r="I9952" i="3"/>
  <c r="I9953" i="3"/>
  <c r="I9954" i="3"/>
  <c r="I9955" i="3"/>
  <c r="I9956" i="3"/>
  <c r="I9957" i="3"/>
  <c r="I9958" i="3"/>
  <c r="I9959" i="3"/>
  <c r="I9960" i="3"/>
  <c r="I9961" i="3"/>
  <c r="I9962" i="3"/>
  <c r="I9963" i="3"/>
  <c r="I9964" i="3"/>
  <c r="I9965" i="3"/>
  <c r="I9966" i="3"/>
  <c r="I9967" i="3"/>
  <c r="I9968" i="3"/>
  <c r="I9969" i="3"/>
  <c r="I9970" i="3"/>
  <c r="I9971" i="3"/>
  <c r="I9972" i="3"/>
  <c r="I9973" i="3"/>
  <c r="I9974" i="3"/>
  <c r="I9975" i="3"/>
  <c r="I9976" i="3"/>
  <c r="I9977" i="3"/>
  <c r="I9978" i="3"/>
  <c r="I9979" i="3"/>
  <c r="I9980" i="3"/>
  <c r="I9981" i="3"/>
  <c r="I9982" i="3"/>
  <c r="I9983" i="3"/>
  <c r="I9984" i="3"/>
  <c r="I9985" i="3"/>
  <c r="I9986" i="3"/>
  <c r="I9987" i="3"/>
  <c r="I9988" i="3"/>
  <c r="I9989" i="3"/>
  <c r="I9990" i="3"/>
  <c r="I9991" i="3"/>
  <c r="I9992" i="3"/>
  <c r="I9993" i="3"/>
  <c r="I9994" i="3"/>
  <c r="I9995" i="3"/>
  <c r="I9996" i="3"/>
  <c r="I9997" i="3"/>
  <c r="I9998" i="3"/>
  <c r="I9999" i="3"/>
  <c r="I10000" i="3"/>
  <c r="I10001" i="3"/>
  <c r="I10002" i="3"/>
  <c r="I10003" i="3"/>
  <c r="I10004" i="3"/>
  <c r="I10005" i="3"/>
  <c r="I10006" i="3"/>
  <c r="I10007" i="3"/>
  <c r="I10008" i="3"/>
  <c r="I10009" i="3"/>
  <c r="I10010" i="3"/>
  <c r="I10011" i="3"/>
  <c r="I10012" i="3"/>
  <c r="I10013" i="3"/>
  <c r="I10014" i="3"/>
  <c r="I10015" i="3"/>
  <c r="I10016" i="3"/>
  <c r="I10017" i="3"/>
  <c r="I10018" i="3"/>
  <c r="I10019" i="3"/>
  <c r="I10020" i="3"/>
  <c r="I10021" i="3"/>
  <c r="I10022" i="3"/>
  <c r="I10023" i="3"/>
  <c r="I10024" i="3"/>
  <c r="I10025" i="3"/>
  <c r="I10026" i="3"/>
  <c r="I10027" i="3"/>
  <c r="I10028" i="3"/>
  <c r="I10029" i="3"/>
  <c r="I10030" i="3"/>
  <c r="I10031" i="3"/>
  <c r="I10032" i="3"/>
  <c r="I10033" i="3"/>
  <c r="I10034" i="3"/>
  <c r="I10035" i="3"/>
  <c r="I10036" i="3"/>
  <c r="I10037" i="3"/>
  <c r="I10038" i="3"/>
  <c r="I10039" i="3"/>
  <c r="I10040" i="3"/>
  <c r="I10041" i="3"/>
  <c r="I10042" i="3"/>
  <c r="I10043" i="3"/>
  <c r="I10044" i="3"/>
  <c r="I10045" i="3"/>
  <c r="I10046" i="3"/>
  <c r="I10047" i="3"/>
  <c r="I10048" i="3"/>
  <c r="I10049" i="3"/>
  <c r="I10050" i="3"/>
  <c r="I10051" i="3"/>
  <c r="I10052" i="3"/>
  <c r="I10053" i="3"/>
  <c r="I10054" i="3"/>
  <c r="I10055" i="3"/>
  <c r="I10056" i="3"/>
  <c r="I10057" i="3"/>
  <c r="I10058" i="3"/>
  <c r="I10059" i="3"/>
  <c r="I10060" i="3"/>
  <c r="I10061" i="3"/>
  <c r="I10062" i="3"/>
  <c r="I10063" i="3"/>
  <c r="I10064" i="3"/>
  <c r="I10065" i="3"/>
  <c r="I10066" i="3"/>
  <c r="I10067" i="3"/>
  <c r="I10068" i="3"/>
  <c r="I10069" i="3"/>
  <c r="I10070" i="3"/>
  <c r="I10071" i="3"/>
  <c r="I10072" i="3"/>
  <c r="I10073" i="3"/>
  <c r="I10074" i="3"/>
  <c r="I10075" i="3"/>
  <c r="I10076" i="3"/>
  <c r="I10077" i="3"/>
  <c r="I10078" i="3"/>
  <c r="I10079" i="3"/>
  <c r="I10080" i="3"/>
  <c r="I10081" i="3"/>
  <c r="I10082" i="3"/>
  <c r="I10083" i="3"/>
  <c r="I10084" i="3"/>
  <c r="I10085" i="3"/>
  <c r="I10086" i="3"/>
  <c r="I10087" i="3"/>
  <c r="I10088" i="3"/>
  <c r="I10089" i="3"/>
  <c r="I10090" i="3"/>
  <c r="I10091" i="3"/>
  <c r="I10092" i="3"/>
  <c r="I10093" i="3"/>
  <c r="I10094" i="3"/>
  <c r="I10095" i="3"/>
  <c r="I10096" i="3"/>
  <c r="I10097" i="3"/>
  <c r="I10098" i="3"/>
  <c r="I10099" i="3"/>
  <c r="I10100" i="3"/>
  <c r="I10101" i="3"/>
  <c r="I10102" i="3"/>
  <c r="I10103" i="3"/>
  <c r="I10104" i="3"/>
  <c r="I10105" i="3"/>
  <c r="I10106" i="3"/>
  <c r="I10107" i="3"/>
  <c r="I10108" i="3"/>
  <c r="I10109" i="3"/>
  <c r="I10110" i="3"/>
  <c r="I10111" i="3"/>
  <c r="I10112" i="3"/>
  <c r="I10113" i="3"/>
  <c r="I10114" i="3"/>
  <c r="I10115" i="3"/>
  <c r="I10116" i="3"/>
  <c r="I10117" i="3"/>
  <c r="I10118" i="3"/>
  <c r="I10119" i="3"/>
  <c r="I10120" i="3"/>
  <c r="I10121" i="3"/>
  <c r="I10122" i="3"/>
  <c r="I10123" i="3"/>
  <c r="I10124" i="3"/>
  <c r="I10125" i="3"/>
  <c r="I10126" i="3"/>
  <c r="I10127" i="3"/>
  <c r="I10128" i="3"/>
  <c r="I10129" i="3"/>
  <c r="I10130" i="3"/>
  <c r="I10131" i="3"/>
  <c r="I10132" i="3"/>
  <c r="I10133" i="3"/>
  <c r="I10134" i="3"/>
  <c r="I10135" i="3"/>
  <c r="I10136" i="3"/>
  <c r="I10137" i="3"/>
  <c r="I10138" i="3"/>
  <c r="I10139" i="3"/>
  <c r="I10140" i="3"/>
  <c r="I10141" i="3"/>
  <c r="I10142" i="3"/>
  <c r="I10143" i="3"/>
  <c r="I10144" i="3"/>
  <c r="I10145" i="3"/>
  <c r="I10146" i="3"/>
  <c r="I10147" i="3"/>
  <c r="I10148" i="3"/>
  <c r="I10149" i="3"/>
  <c r="I10150" i="3"/>
  <c r="I10151" i="3"/>
  <c r="I10152" i="3"/>
  <c r="I10153" i="3"/>
  <c r="I10154" i="3"/>
  <c r="I10155" i="3"/>
  <c r="I10156" i="3"/>
  <c r="I10157" i="3"/>
  <c r="I10158" i="3"/>
  <c r="I10159" i="3"/>
  <c r="I10160" i="3"/>
  <c r="I10161" i="3"/>
  <c r="I10162" i="3"/>
  <c r="I10163" i="3"/>
  <c r="I10164" i="3"/>
  <c r="I10165" i="3"/>
  <c r="I10166" i="3"/>
  <c r="I10167" i="3"/>
  <c r="I10168" i="3"/>
  <c r="I10169" i="3"/>
  <c r="I10170" i="3"/>
  <c r="I10171" i="3"/>
  <c r="I10172" i="3"/>
  <c r="I10173" i="3"/>
  <c r="I10174" i="3"/>
  <c r="I10175" i="3"/>
  <c r="I10176" i="3"/>
  <c r="I10177" i="3"/>
  <c r="I10178" i="3"/>
  <c r="I10179" i="3"/>
  <c r="I10180" i="3"/>
  <c r="I10181" i="3"/>
  <c r="I10182" i="3"/>
  <c r="I10183" i="3"/>
  <c r="I10184" i="3"/>
  <c r="I10185" i="3"/>
  <c r="I10186" i="3"/>
  <c r="I10187" i="3"/>
  <c r="I10188" i="3"/>
  <c r="I10189" i="3"/>
  <c r="I10190" i="3"/>
  <c r="I10191" i="3"/>
  <c r="I10192" i="3"/>
  <c r="I10193" i="3"/>
  <c r="I10194" i="3"/>
  <c r="I10195" i="3"/>
  <c r="I10196" i="3"/>
  <c r="I10197" i="3"/>
  <c r="I10198" i="3"/>
  <c r="I10199" i="3"/>
  <c r="I10200" i="3"/>
  <c r="I10201" i="3"/>
  <c r="I10202" i="3"/>
  <c r="I10203" i="3"/>
  <c r="I10204" i="3"/>
  <c r="I10205" i="3"/>
  <c r="I10206" i="3"/>
  <c r="I10207" i="3"/>
  <c r="I10208" i="3"/>
  <c r="I10209" i="3"/>
  <c r="I10210" i="3"/>
  <c r="I10211" i="3"/>
  <c r="I10212" i="3"/>
  <c r="I10213" i="3"/>
  <c r="I10214" i="3"/>
  <c r="I10215" i="3"/>
  <c r="I10216" i="3"/>
  <c r="I10217" i="3"/>
  <c r="I10218" i="3"/>
  <c r="I10219" i="3"/>
  <c r="I10220" i="3"/>
  <c r="I10221" i="3"/>
  <c r="I10222" i="3"/>
  <c r="I10223" i="3"/>
  <c r="I10224" i="3"/>
  <c r="I10225" i="3"/>
  <c r="I10226" i="3"/>
  <c r="I10227" i="3"/>
  <c r="I10228" i="3"/>
  <c r="I10229" i="3"/>
  <c r="I10230" i="3"/>
  <c r="I10231" i="3"/>
  <c r="I10232" i="3"/>
  <c r="I10233" i="3"/>
  <c r="I10234" i="3"/>
  <c r="I10235" i="3"/>
  <c r="I10236" i="3"/>
  <c r="I10237" i="3"/>
  <c r="I10238" i="3"/>
  <c r="I10239" i="3"/>
  <c r="I10240" i="3"/>
  <c r="I10241" i="3"/>
  <c r="I10242" i="3"/>
  <c r="I10243" i="3"/>
  <c r="I10244" i="3"/>
  <c r="I10245" i="3"/>
  <c r="I10246" i="3"/>
  <c r="I10247" i="3"/>
  <c r="I10248" i="3"/>
  <c r="I10249" i="3"/>
  <c r="I10250" i="3"/>
  <c r="I10251" i="3"/>
  <c r="I10252" i="3"/>
  <c r="I10253" i="3"/>
  <c r="I10254" i="3"/>
  <c r="I10255" i="3"/>
  <c r="I10256" i="3"/>
  <c r="I10257" i="3"/>
  <c r="I10258" i="3"/>
  <c r="I10259" i="3"/>
  <c r="I10260" i="3"/>
  <c r="I10261" i="3"/>
  <c r="I10262" i="3"/>
  <c r="I10263" i="3"/>
  <c r="I10264" i="3"/>
  <c r="I10265" i="3"/>
  <c r="I10266" i="3"/>
  <c r="I10267" i="3"/>
  <c r="I10268" i="3"/>
  <c r="I10269" i="3"/>
  <c r="I10270" i="3"/>
  <c r="I10271" i="3"/>
  <c r="I10272" i="3"/>
  <c r="I10273" i="3"/>
  <c r="I10274" i="3"/>
  <c r="I10275" i="3"/>
  <c r="I10276" i="3"/>
  <c r="I10277" i="3"/>
  <c r="I10278" i="3"/>
  <c r="I10279" i="3"/>
  <c r="I10280" i="3"/>
  <c r="I10281" i="3"/>
  <c r="I10282" i="3"/>
  <c r="I10283" i="3"/>
  <c r="I10284" i="3"/>
  <c r="I10285" i="3"/>
  <c r="I10286" i="3"/>
  <c r="I10287" i="3"/>
  <c r="I10288" i="3"/>
  <c r="I10289" i="3"/>
  <c r="I10290" i="3"/>
  <c r="I10291" i="3"/>
  <c r="I10292" i="3"/>
  <c r="I10293" i="3"/>
  <c r="I10294" i="3"/>
  <c r="I10295" i="3"/>
  <c r="I10296" i="3"/>
  <c r="I10297" i="3"/>
  <c r="I10298" i="3"/>
  <c r="I10299" i="3"/>
  <c r="I10300" i="3"/>
  <c r="I10301" i="3"/>
  <c r="I10302" i="3"/>
  <c r="I10303" i="3"/>
  <c r="I10304" i="3"/>
  <c r="I10305" i="3"/>
  <c r="I10306" i="3"/>
  <c r="I10307" i="3"/>
  <c r="I10308" i="3"/>
  <c r="I10309" i="3"/>
  <c r="I10310" i="3"/>
  <c r="I10311" i="3"/>
  <c r="I10312" i="3"/>
  <c r="I10313" i="3"/>
  <c r="I10314" i="3"/>
  <c r="I10315" i="3"/>
  <c r="I10316" i="3"/>
  <c r="I10317" i="3"/>
  <c r="I10318" i="3"/>
  <c r="I10319" i="3"/>
  <c r="I10320" i="3"/>
  <c r="I10321" i="3"/>
  <c r="I10322" i="3"/>
  <c r="I10323" i="3"/>
  <c r="I10324" i="3"/>
  <c r="I10325" i="3"/>
  <c r="I10326" i="3"/>
  <c r="I10327" i="3"/>
  <c r="I10328" i="3"/>
  <c r="I10329" i="3"/>
  <c r="I10330" i="3"/>
  <c r="I10331" i="3"/>
  <c r="I10332" i="3"/>
  <c r="I10333" i="3"/>
  <c r="I10334" i="3"/>
  <c r="I10335" i="3"/>
  <c r="I10336" i="3"/>
  <c r="I10337" i="3"/>
  <c r="I10338" i="3"/>
  <c r="I10339" i="3"/>
  <c r="I10340" i="3"/>
  <c r="I10341" i="3"/>
  <c r="I10342" i="3"/>
  <c r="I10343" i="3"/>
  <c r="I10344" i="3"/>
  <c r="I10345" i="3"/>
  <c r="I10346" i="3"/>
  <c r="I10347" i="3"/>
  <c r="I10348" i="3"/>
  <c r="I10349" i="3"/>
  <c r="I10350" i="3"/>
  <c r="I10351" i="3"/>
  <c r="I10352" i="3"/>
  <c r="I10353" i="3"/>
  <c r="I10354" i="3"/>
  <c r="I10355" i="3"/>
  <c r="I10356" i="3"/>
  <c r="I10357" i="3"/>
  <c r="I10358" i="3"/>
  <c r="I10359" i="3"/>
  <c r="I10360" i="3"/>
  <c r="I10361" i="3"/>
  <c r="I10362" i="3"/>
  <c r="I10363" i="3"/>
  <c r="I10364" i="3"/>
  <c r="I10365" i="3"/>
  <c r="I10366" i="3"/>
  <c r="I10367" i="3"/>
  <c r="I10368" i="3"/>
  <c r="I10369" i="3"/>
  <c r="I10370" i="3"/>
  <c r="I10371" i="3"/>
  <c r="I10372" i="3"/>
  <c r="I10373" i="3"/>
  <c r="I10374" i="3"/>
  <c r="I10375" i="3"/>
  <c r="I10376" i="3"/>
  <c r="I10377" i="3"/>
  <c r="I10378" i="3"/>
  <c r="I10379" i="3"/>
  <c r="I10380" i="3"/>
  <c r="I10381" i="3"/>
  <c r="I10382" i="3"/>
  <c r="I10383" i="3"/>
  <c r="I10384" i="3"/>
  <c r="I10385" i="3"/>
  <c r="I10386" i="3"/>
  <c r="I10387" i="3"/>
  <c r="I10388" i="3"/>
  <c r="I10389" i="3"/>
  <c r="I10390" i="3"/>
  <c r="I10391" i="3"/>
  <c r="I10392" i="3"/>
  <c r="I10393" i="3"/>
  <c r="I10394" i="3"/>
  <c r="I10395" i="3"/>
  <c r="I10396" i="3"/>
  <c r="I10397" i="3"/>
  <c r="I10398" i="3"/>
  <c r="I10399" i="3"/>
  <c r="I10400" i="3"/>
  <c r="I10401" i="3"/>
  <c r="I10402" i="3"/>
  <c r="I10403" i="3"/>
  <c r="I10404" i="3"/>
  <c r="I10405" i="3"/>
  <c r="I10406" i="3"/>
  <c r="I10407" i="3"/>
  <c r="I10408" i="3"/>
  <c r="I10409" i="3"/>
  <c r="I10410" i="3"/>
  <c r="I10411" i="3"/>
  <c r="I10412" i="3"/>
  <c r="I10413" i="3"/>
  <c r="I10414" i="3"/>
  <c r="I10415" i="3"/>
  <c r="I10416" i="3"/>
  <c r="I10417" i="3"/>
  <c r="I10418" i="3"/>
  <c r="I10419" i="3"/>
  <c r="I10420" i="3"/>
  <c r="I10421" i="3"/>
  <c r="I10422" i="3"/>
  <c r="I10423" i="3"/>
  <c r="I10424" i="3"/>
  <c r="I10425" i="3"/>
  <c r="I10426" i="3"/>
  <c r="I10427" i="3"/>
  <c r="I10428" i="3"/>
  <c r="I10429" i="3"/>
  <c r="I10430" i="3"/>
  <c r="I10431" i="3"/>
  <c r="I10432" i="3"/>
  <c r="I10433" i="3"/>
  <c r="I10434" i="3"/>
  <c r="I10435" i="3"/>
  <c r="I10436" i="3"/>
  <c r="I10437" i="3"/>
  <c r="I10438" i="3"/>
  <c r="I10439" i="3"/>
  <c r="I10440" i="3"/>
  <c r="I10441" i="3"/>
  <c r="I10442" i="3"/>
  <c r="I10443" i="3"/>
  <c r="I10444" i="3"/>
  <c r="I10445" i="3"/>
  <c r="I10446" i="3"/>
  <c r="I10447" i="3"/>
  <c r="I10448" i="3"/>
  <c r="I10449" i="3"/>
  <c r="I10450" i="3"/>
  <c r="I10451" i="3"/>
  <c r="I10452" i="3"/>
  <c r="I10453" i="3"/>
  <c r="I10454" i="3"/>
  <c r="I10455" i="3"/>
  <c r="I10456" i="3"/>
  <c r="I10457" i="3"/>
  <c r="I10458" i="3"/>
  <c r="I10459" i="3"/>
  <c r="I10460" i="3"/>
  <c r="I10461" i="3"/>
  <c r="I10462" i="3"/>
  <c r="I10463" i="3"/>
  <c r="I10464" i="3"/>
  <c r="I10465" i="3"/>
  <c r="I10466" i="3"/>
  <c r="I10467" i="3"/>
  <c r="I10468" i="3"/>
  <c r="I10469" i="3"/>
  <c r="I10470" i="3"/>
  <c r="I10471" i="3"/>
  <c r="I10472" i="3"/>
  <c r="I10473" i="3"/>
  <c r="I10474" i="3"/>
  <c r="I10475" i="3"/>
  <c r="I10476" i="3"/>
  <c r="I10477" i="3"/>
  <c r="I10478" i="3"/>
  <c r="I10479" i="3"/>
  <c r="I10480" i="3"/>
  <c r="I10481" i="3"/>
  <c r="I10482" i="3"/>
  <c r="I10483" i="3"/>
  <c r="I10484" i="3"/>
  <c r="I10485" i="3"/>
  <c r="I10486" i="3"/>
  <c r="I10487" i="3"/>
  <c r="I10488" i="3"/>
  <c r="I10489" i="3"/>
  <c r="I10490" i="3"/>
  <c r="I10491" i="3"/>
  <c r="I10492" i="3"/>
  <c r="I10493" i="3"/>
  <c r="I10494" i="3"/>
  <c r="I10495" i="3"/>
  <c r="I10496" i="3"/>
  <c r="I10497" i="3"/>
  <c r="I10498" i="3"/>
  <c r="I10499" i="3"/>
  <c r="I10500" i="3"/>
  <c r="I10501" i="3"/>
  <c r="I10502" i="3"/>
  <c r="I10503" i="3"/>
  <c r="I10504" i="3"/>
  <c r="I10505" i="3"/>
  <c r="I10506" i="3"/>
  <c r="I10507" i="3"/>
  <c r="I10508" i="3"/>
  <c r="I10509" i="3"/>
  <c r="I10510" i="3"/>
  <c r="I10511" i="3"/>
  <c r="I10512" i="3"/>
  <c r="I10513" i="3"/>
  <c r="I10514" i="3"/>
  <c r="I10515" i="3"/>
  <c r="I10516" i="3"/>
  <c r="I10517" i="3"/>
  <c r="I10518" i="3"/>
  <c r="I10519" i="3"/>
  <c r="I10520" i="3"/>
  <c r="I10521" i="3"/>
  <c r="I10522" i="3"/>
  <c r="I10523" i="3"/>
  <c r="I10524" i="3"/>
  <c r="I10525" i="3"/>
  <c r="I10526" i="3"/>
  <c r="I10527" i="3"/>
  <c r="I10528" i="3"/>
  <c r="I10529" i="3"/>
  <c r="I10530" i="3"/>
  <c r="I10531" i="3"/>
  <c r="I10532" i="3"/>
  <c r="I10533" i="3"/>
  <c r="I10534" i="3"/>
  <c r="I10535" i="3"/>
  <c r="I10536" i="3"/>
  <c r="I10537" i="3"/>
  <c r="I10538" i="3"/>
  <c r="I10539" i="3"/>
  <c r="I10540" i="3"/>
  <c r="I10541" i="3"/>
  <c r="I10542" i="3"/>
  <c r="I10543" i="3"/>
  <c r="I10544" i="3"/>
  <c r="I10545" i="3"/>
  <c r="I10546" i="3"/>
  <c r="I10547" i="3"/>
  <c r="I10548" i="3"/>
  <c r="I10549" i="3"/>
  <c r="I10550" i="3"/>
  <c r="I10551" i="3"/>
  <c r="I10552" i="3"/>
  <c r="I10553" i="3"/>
  <c r="I10554" i="3"/>
  <c r="I10555" i="3"/>
  <c r="I10556" i="3"/>
  <c r="I10557" i="3"/>
  <c r="I10558" i="3"/>
  <c r="I10559" i="3"/>
  <c r="I10560" i="3"/>
  <c r="I10561" i="3"/>
  <c r="I10562" i="3"/>
  <c r="I10563" i="3"/>
  <c r="I10564" i="3"/>
  <c r="I10565" i="3"/>
  <c r="I10566" i="3"/>
  <c r="I10567" i="3"/>
  <c r="I10568" i="3"/>
  <c r="I10569" i="3"/>
  <c r="I10570" i="3"/>
  <c r="I10571" i="3"/>
  <c r="I10572" i="3"/>
  <c r="I10573" i="3"/>
  <c r="I10574" i="3"/>
  <c r="I10575" i="3"/>
  <c r="I10576" i="3"/>
  <c r="I10577" i="3"/>
  <c r="I10578" i="3"/>
  <c r="I10579" i="3"/>
  <c r="I10580" i="3"/>
  <c r="I10581" i="3"/>
  <c r="I10582" i="3"/>
  <c r="I10583" i="3"/>
  <c r="I10584" i="3"/>
  <c r="I10585" i="3"/>
  <c r="I10586" i="3"/>
  <c r="I10587" i="3"/>
  <c r="I10588" i="3"/>
  <c r="I10589" i="3"/>
  <c r="I10590" i="3"/>
  <c r="I10591" i="3"/>
  <c r="I10592" i="3"/>
  <c r="I10593" i="3"/>
  <c r="I10594" i="3"/>
  <c r="I10595" i="3"/>
  <c r="I10596" i="3"/>
  <c r="I10597" i="3"/>
  <c r="I10598" i="3"/>
  <c r="I10599" i="3"/>
  <c r="I10600" i="3"/>
  <c r="I10601" i="3"/>
  <c r="I10602" i="3"/>
  <c r="I10603" i="3"/>
  <c r="I10604" i="3"/>
  <c r="I10605" i="3"/>
  <c r="I10606" i="3"/>
  <c r="I10607" i="3"/>
  <c r="I10608" i="3"/>
  <c r="I10609" i="3"/>
  <c r="I10610" i="3"/>
  <c r="I10611" i="3"/>
  <c r="I10612" i="3"/>
  <c r="I10613" i="3"/>
  <c r="I10614" i="3"/>
  <c r="I10615" i="3"/>
  <c r="I10616" i="3"/>
  <c r="I10617" i="3"/>
  <c r="I10618" i="3"/>
  <c r="I10619" i="3"/>
  <c r="I10620" i="3"/>
  <c r="I10621" i="3"/>
  <c r="I10622" i="3"/>
  <c r="I10623" i="3"/>
  <c r="I10624" i="3"/>
  <c r="I10625" i="3"/>
  <c r="I10626" i="3"/>
  <c r="I10627" i="3"/>
  <c r="I10628" i="3"/>
  <c r="I10629" i="3"/>
  <c r="I10630" i="3"/>
  <c r="I10631" i="3"/>
  <c r="I10632" i="3"/>
  <c r="I10633" i="3"/>
  <c r="I10634" i="3"/>
  <c r="I10635" i="3"/>
  <c r="I10636" i="3"/>
  <c r="I10637" i="3"/>
  <c r="I10638" i="3"/>
  <c r="I10639" i="3"/>
  <c r="I10640" i="3"/>
  <c r="I10641" i="3"/>
  <c r="I10642" i="3"/>
  <c r="I10643" i="3"/>
  <c r="I10644" i="3"/>
  <c r="I10645" i="3"/>
  <c r="I10646" i="3"/>
  <c r="I10647" i="3"/>
  <c r="I10648" i="3"/>
  <c r="I10649" i="3"/>
  <c r="I10650" i="3"/>
  <c r="I10651" i="3"/>
  <c r="I10652" i="3"/>
  <c r="I10653" i="3"/>
  <c r="I10654" i="3"/>
  <c r="I10655" i="3"/>
  <c r="I10656" i="3"/>
  <c r="I10657" i="3"/>
  <c r="I10658" i="3"/>
  <c r="I10659" i="3"/>
  <c r="I10660" i="3"/>
  <c r="I10661" i="3"/>
  <c r="I10662" i="3"/>
  <c r="I10663" i="3"/>
  <c r="I10664" i="3"/>
  <c r="I10665" i="3"/>
  <c r="I10666" i="3"/>
  <c r="I10667" i="3"/>
  <c r="I10668" i="3"/>
  <c r="I10669" i="3"/>
  <c r="I10670" i="3"/>
  <c r="I10671" i="3"/>
  <c r="I10672" i="3"/>
  <c r="I10673" i="3"/>
  <c r="I10674" i="3"/>
  <c r="I10675" i="3"/>
  <c r="I10676" i="3"/>
  <c r="I10677" i="3"/>
  <c r="I10678" i="3"/>
  <c r="I10679" i="3"/>
  <c r="I10680" i="3"/>
  <c r="I10681" i="3"/>
  <c r="I10682" i="3"/>
  <c r="I10683" i="3"/>
  <c r="I10684" i="3"/>
  <c r="I10685" i="3"/>
  <c r="I10686" i="3"/>
  <c r="I10687" i="3"/>
  <c r="I10688" i="3"/>
  <c r="I10689" i="3"/>
  <c r="I10690" i="3"/>
  <c r="I10691" i="3"/>
  <c r="I10692" i="3"/>
  <c r="I10693" i="3"/>
  <c r="I10694" i="3"/>
  <c r="I10695" i="3"/>
  <c r="I10696" i="3"/>
  <c r="I10697" i="3"/>
  <c r="I10698" i="3"/>
  <c r="I10699" i="3"/>
  <c r="I10700" i="3"/>
  <c r="I10701" i="3"/>
  <c r="I10702" i="3"/>
  <c r="I10703" i="3"/>
  <c r="I10704" i="3"/>
  <c r="I10705" i="3"/>
  <c r="I10706" i="3"/>
  <c r="I10707" i="3"/>
  <c r="I10708" i="3"/>
  <c r="I10709" i="3"/>
  <c r="I10710" i="3"/>
  <c r="I10711" i="3"/>
  <c r="I10712" i="3"/>
  <c r="I10713" i="3"/>
  <c r="I10714" i="3"/>
  <c r="I10715" i="3"/>
  <c r="I10716" i="3"/>
  <c r="I10717" i="3"/>
  <c r="I10718" i="3"/>
  <c r="I10719" i="3"/>
  <c r="I10720" i="3"/>
  <c r="I10721" i="3"/>
  <c r="I10722" i="3"/>
  <c r="I10723" i="3"/>
  <c r="I10724" i="3"/>
  <c r="I10725" i="3"/>
  <c r="I10726" i="3"/>
  <c r="I10727" i="3"/>
  <c r="I10728" i="3"/>
  <c r="I10729" i="3"/>
  <c r="I10730" i="3"/>
  <c r="I10731" i="3"/>
  <c r="I10732" i="3"/>
  <c r="I10733" i="3"/>
  <c r="I10734" i="3"/>
  <c r="I10735" i="3"/>
  <c r="I10736" i="3"/>
  <c r="I10737" i="3"/>
  <c r="I10738" i="3"/>
  <c r="I10739" i="3"/>
  <c r="I10740" i="3"/>
  <c r="I10741" i="3"/>
  <c r="I10742" i="3"/>
  <c r="I10743" i="3"/>
  <c r="I10744" i="3"/>
  <c r="I10745" i="3"/>
  <c r="I10746" i="3"/>
  <c r="I10747" i="3"/>
  <c r="I10748" i="3"/>
  <c r="I10749" i="3"/>
  <c r="I10750" i="3"/>
  <c r="I10751" i="3"/>
  <c r="I10752" i="3"/>
  <c r="I10753" i="3"/>
  <c r="I10754" i="3"/>
  <c r="I10755" i="3"/>
  <c r="I10756" i="3"/>
  <c r="I10757" i="3"/>
  <c r="I10758" i="3"/>
  <c r="I10759" i="3"/>
  <c r="I10760" i="3"/>
  <c r="I10761" i="3"/>
  <c r="I10762" i="3"/>
  <c r="I10763" i="3"/>
  <c r="I10764" i="3"/>
  <c r="I10765" i="3"/>
  <c r="I10766" i="3"/>
  <c r="I10767" i="3"/>
  <c r="I10768" i="3"/>
  <c r="I10769" i="3"/>
  <c r="I10770" i="3"/>
  <c r="I10771" i="3"/>
  <c r="I10772" i="3"/>
  <c r="I10773" i="3"/>
  <c r="I10774" i="3"/>
  <c r="I10775" i="3"/>
  <c r="I10776" i="3"/>
  <c r="I10777" i="3"/>
  <c r="I10778" i="3"/>
  <c r="I10779" i="3"/>
  <c r="I10780" i="3"/>
  <c r="I10781" i="3"/>
  <c r="I10782" i="3"/>
  <c r="I10783" i="3"/>
  <c r="I10784" i="3"/>
  <c r="I10785" i="3"/>
  <c r="I10786" i="3"/>
  <c r="I10787" i="3"/>
  <c r="I10788" i="3"/>
  <c r="I10789" i="3"/>
  <c r="I10790" i="3"/>
  <c r="I10791" i="3"/>
  <c r="I10792" i="3"/>
  <c r="I10793" i="3"/>
  <c r="I10794" i="3"/>
  <c r="I10795" i="3"/>
  <c r="I10796" i="3"/>
  <c r="I10797" i="3"/>
  <c r="I10798" i="3"/>
  <c r="I10799" i="3"/>
  <c r="I10800" i="3"/>
  <c r="I10801" i="3"/>
  <c r="I10802" i="3"/>
  <c r="I10803" i="3"/>
  <c r="I10804" i="3"/>
  <c r="I10805" i="3"/>
  <c r="I10806" i="3"/>
  <c r="I10807" i="3"/>
  <c r="I10808" i="3"/>
  <c r="I10809" i="3"/>
  <c r="I10810" i="3"/>
  <c r="I10811" i="3"/>
  <c r="I10812" i="3"/>
  <c r="I10813" i="3"/>
  <c r="I10814" i="3"/>
  <c r="I10815" i="3"/>
  <c r="I10816" i="3"/>
  <c r="I10817" i="3"/>
  <c r="I10818" i="3"/>
  <c r="I10819" i="3"/>
  <c r="I10820" i="3"/>
  <c r="I10821" i="3"/>
  <c r="I10822" i="3"/>
  <c r="I10823" i="3"/>
  <c r="I10824" i="3"/>
  <c r="I10825" i="3"/>
  <c r="I10826" i="3"/>
  <c r="I10827" i="3"/>
  <c r="I10828" i="3"/>
  <c r="I10829" i="3"/>
  <c r="I10830" i="3"/>
  <c r="I10831" i="3"/>
  <c r="I10832" i="3"/>
  <c r="I10833" i="3"/>
  <c r="I10834" i="3"/>
  <c r="I10835" i="3"/>
  <c r="I10836" i="3"/>
  <c r="I10837" i="3"/>
  <c r="I10838" i="3"/>
  <c r="I10839" i="3"/>
  <c r="I10840" i="3"/>
  <c r="I10841" i="3"/>
  <c r="I10842" i="3"/>
  <c r="I10843" i="3"/>
  <c r="I10844" i="3"/>
  <c r="I10845" i="3"/>
  <c r="I10846" i="3"/>
  <c r="I10847" i="3"/>
  <c r="I10848" i="3"/>
  <c r="I10849" i="3"/>
  <c r="I10850" i="3"/>
  <c r="I10851" i="3"/>
  <c r="I10852" i="3"/>
  <c r="I10853" i="3"/>
  <c r="I10854" i="3"/>
  <c r="I10855" i="3"/>
  <c r="I10856" i="3"/>
  <c r="I10857" i="3"/>
  <c r="I10858" i="3"/>
  <c r="I10859" i="3"/>
  <c r="I10860" i="3"/>
  <c r="I10861" i="3"/>
  <c r="I10862" i="3"/>
  <c r="I10863" i="3"/>
  <c r="I10864" i="3"/>
  <c r="I10865" i="3"/>
  <c r="I10866" i="3"/>
  <c r="I10867" i="3"/>
  <c r="I10868" i="3"/>
  <c r="I10869" i="3"/>
  <c r="I10870" i="3"/>
  <c r="I10871" i="3"/>
  <c r="I10872" i="3"/>
  <c r="I10873" i="3"/>
  <c r="I10874" i="3"/>
  <c r="I10875" i="3"/>
  <c r="I10876" i="3"/>
  <c r="I10877" i="3"/>
  <c r="I10878" i="3"/>
  <c r="I10879" i="3"/>
  <c r="I10880" i="3"/>
  <c r="I10881" i="3"/>
  <c r="I10882" i="3"/>
  <c r="I10883" i="3"/>
  <c r="I10884" i="3"/>
  <c r="I10885" i="3"/>
  <c r="I10886" i="3"/>
  <c r="I10887" i="3"/>
  <c r="I10888" i="3"/>
  <c r="I10889" i="3"/>
  <c r="I10890" i="3"/>
  <c r="I10891" i="3"/>
  <c r="I10892" i="3"/>
  <c r="I10893" i="3"/>
  <c r="I10894" i="3"/>
  <c r="I10895" i="3"/>
  <c r="I10896" i="3"/>
  <c r="I10897" i="3"/>
  <c r="I10898" i="3"/>
  <c r="I10899" i="3"/>
  <c r="I10900" i="3"/>
  <c r="I10901" i="3"/>
  <c r="I10902" i="3"/>
  <c r="I10903" i="3"/>
  <c r="I10904" i="3"/>
  <c r="I10905" i="3"/>
  <c r="I10906" i="3"/>
  <c r="I10907" i="3"/>
  <c r="I10908" i="3"/>
  <c r="I10909" i="3"/>
  <c r="I10910" i="3"/>
  <c r="I10911" i="3"/>
  <c r="I10912" i="3"/>
  <c r="I10913" i="3"/>
  <c r="I10914" i="3"/>
  <c r="I10915" i="3"/>
  <c r="I10916" i="3"/>
  <c r="I10917" i="3"/>
  <c r="I10918" i="3"/>
  <c r="I10919" i="3"/>
  <c r="I10920" i="3"/>
  <c r="I10921" i="3"/>
  <c r="I10922" i="3"/>
  <c r="I10923" i="3"/>
  <c r="I10924" i="3"/>
  <c r="I10925" i="3"/>
  <c r="I10926" i="3"/>
  <c r="I10927" i="3"/>
  <c r="I10928" i="3"/>
  <c r="I10929" i="3"/>
  <c r="I10930" i="3"/>
  <c r="I10931" i="3"/>
  <c r="I10932" i="3"/>
  <c r="I10933" i="3"/>
  <c r="I10934" i="3"/>
  <c r="I10935" i="3"/>
  <c r="I10936" i="3"/>
  <c r="I10937" i="3"/>
  <c r="I10938" i="3"/>
  <c r="I10939" i="3"/>
  <c r="I10940" i="3"/>
  <c r="I10941" i="3"/>
  <c r="I10942" i="3"/>
  <c r="I10943" i="3"/>
  <c r="I10944" i="3"/>
  <c r="I10945" i="3"/>
  <c r="I10946" i="3"/>
  <c r="I10947" i="3"/>
  <c r="I10948" i="3"/>
  <c r="I10949" i="3"/>
  <c r="I10950" i="3"/>
  <c r="I10951" i="3"/>
  <c r="I10952" i="3"/>
  <c r="I10953" i="3"/>
  <c r="I10954" i="3"/>
  <c r="I10955" i="3"/>
  <c r="I10956" i="3"/>
  <c r="I10957" i="3"/>
  <c r="I10958" i="3"/>
  <c r="I10959" i="3"/>
  <c r="I10960" i="3"/>
  <c r="I10961" i="3"/>
  <c r="I10962" i="3"/>
  <c r="I10963" i="3"/>
  <c r="I10964" i="3"/>
  <c r="I10965" i="3"/>
  <c r="I10966" i="3"/>
  <c r="I10967" i="3"/>
  <c r="I10968" i="3"/>
  <c r="I10969" i="3"/>
  <c r="I10970" i="3"/>
  <c r="I10971" i="3"/>
  <c r="I10972" i="3"/>
  <c r="I10973" i="3"/>
  <c r="I10974" i="3"/>
  <c r="I10975" i="3"/>
  <c r="I10976" i="3"/>
  <c r="I10977" i="3"/>
  <c r="I10978" i="3"/>
  <c r="I10979" i="3"/>
  <c r="I10980" i="3"/>
  <c r="I10981" i="3"/>
  <c r="I10982" i="3"/>
  <c r="I10983" i="3"/>
  <c r="I10984" i="3"/>
  <c r="I10985" i="3"/>
  <c r="I10986" i="3"/>
  <c r="I10987" i="3"/>
  <c r="I10988" i="3"/>
  <c r="I10989" i="3"/>
  <c r="I10990" i="3"/>
  <c r="I10991" i="3"/>
  <c r="I10992" i="3"/>
  <c r="I10993" i="3"/>
  <c r="I10994" i="3"/>
  <c r="I10995" i="3"/>
  <c r="I10996" i="3"/>
  <c r="I10997" i="3"/>
  <c r="I10998" i="3"/>
  <c r="I10999" i="3"/>
  <c r="I11000" i="3"/>
  <c r="I11001" i="3"/>
  <c r="I11002" i="3"/>
  <c r="I11003" i="3"/>
  <c r="I11004" i="3"/>
  <c r="I11005" i="3"/>
  <c r="I11006" i="3"/>
  <c r="I11007" i="3"/>
  <c r="I11008" i="3"/>
  <c r="I11009" i="3"/>
  <c r="I11010" i="3"/>
  <c r="I11011" i="3"/>
  <c r="I11012" i="3"/>
  <c r="I11013" i="3"/>
  <c r="I11014" i="3"/>
  <c r="I11015" i="3"/>
  <c r="I11016" i="3"/>
  <c r="I11017" i="3"/>
  <c r="I11018" i="3"/>
  <c r="I11019" i="3"/>
  <c r="I11020" i="3"/>
  <c r="I11021" i="3"/>
  <c r="I11022" i="3"/>
  <c r="I11023" i="3"/>
  <c r="I11024" i="3"/>
  <c r="I11025" i="3"/>
  <c r="I11026" i="3"/>
  <c r="I11027" i="3"/>
  <c r="I11028" i="3"/>
  <c r="I11029" i="3"/>
  <c r="I11030" i="3"/>
  <c r="I11031" i="3"/>
  <c r="I11032" i="3"/>
  <c r="I11033" i="3"/>
  <c r="I11034" i="3"/>
  <c r="I11035" i="3"/>
  <c r="I11036" i="3"/>
  <c r="I11037" i="3"/>
  <c r="I11038" i="3"/>
  <c r="I11039" i="3"/>
  <c r="I11040" i="3"/>
  <c r="I11041" i="3"/>
  <c r="I11042" i="3"/>
  <c r="I11043" i="3"/>
  <c r="I11044" i="3"/>
  <c r="I11045" i="3"/>
  <c r="I11046" i="3"/>
  <c r="I11047" i="3"/>
  <c r="I11048" i="3"/>
  <c r="I11049" i="3"/>
  <c r="I11050" i="3"/>
  <c r="I11051" i="3"/>
  <c r="I11052" i="3"/>
  <c r="I11053" i="3"/>
  <c r="I11054" i="3"/>
  <c r="I11055" i="3"/>
  <c r="I11056" i="3"/>
  <c r="I11057" i="3"/>
  <c r="I11058" i="3"/>
  <c r="I11059" i="3"/>
  <c r="I11060" i="3"/>
  <c r="I11061" i="3"/>
  <c r="I11062" i="3"/>
  <c r="I11063" i="3"/>
  <c r="I11064" i="3"/>
  <c r="I11065" i="3"/>
  <c r="I11066" i="3"/>
  <c r="I11067" i="3"/>
  <c r="I11068" i="3"/>
  <c r="I11069" i="3"/>
  <c r="I11070" i="3"/>
  <c r="I11071" i="3"/>
  <c r="I11072" i="3"/>
  <c r="I11073" i="3"/>
  <c r="I11074" i="3"/>
  <c r="I11075" i="3"/>
  <c r="I11076" i="3"/>
  <c r="I11077" i="3"/>
  <c r="I11078" i="3"/>
  <c r="I11079" i="3"/>
  <c r="I11080" i="3"/>
  <c r="I11081" i="3"/>
  <c r="I11082" i="3"/>
  <c r="I11083" i="3"/>
  <c r="I11084" i="3"/>
  <c r="I11085" i="3"/>
  <c r="I11086" i="3"/>
  <c r="I11087" i="3"/>
  <c r="I11088" i="3"/>
  <c r="I11089" i="3"/>
  <c r="I11090" i="3"/>
  <c r="I11091" i="3"/>
  <c r="I11092" i="3"/>
  <c r="I11093" i="3"/>
  <c r="I11094" i="3"/>
  <c r="I11095" i="3"/>
  <c r="I11096" i="3"/>
  <c r="I11097" i="3"/>
  <c r="I11098" i="3"/>
  <c r="I11099" i="3"/>
  <c r="I11100" i="3"/>
  <c r="I11101" i="3"/>
  <c r="I11102" i="3"/>
  <c r="I11103" i="3"/>
  <c r="I11104" i="3"/>
  <c r="I11105" i="3"/>
  <c r="I11106" i="3"/>
  <c r="I11107" i="3"/>
  <c r="I11108" i="3"/>
  <c r="I11109" i="3"/>
  <c r="I11110" i="3"/>
  <c r="I11111" i="3"/>
  <c r="I11112" i="3"/>
  <c r="I11113" i="3"/>
  <c r="I11114" i="3"/>
  <c r="I11115" i="3"/>
  <c r="I11116" i="3"/>
  <c r="I11117" i="3"/>
  <c r="I11118" i="3"/>
  <c r="I11119" i="3"/>
  <c r="I11120" i="3"/>
  <c r="I11121" i="3"/>
  <c r="I11122" i="3"/>
  <c r="I11123" i="3"/>
  <c r="I11124" i="3"/>
  <c r="I11125" i="3"/>
  <c r="I11126" i="3"/>
  <c r="I11127" i="3"/>
  <c r="I11128" i="3"/>
  <c r="I11129" i="3"/>
  <c r="I11130" i="3"/>
  <c r="I11131" i="3"/>
  <c r="I11132" i="3"/>
  <c r="I11133" i="3"/>
  <c r="I11134" i="3"/>
  <c r="I11135" i="3"/>
  <c r="I11136" i="3"/>
  <c r="I11137" i="3"/>
  <c r="I11138" i="3"/>
  <c r="I11139" i="3"/>
  <c r="I11140" i="3"/>
  <c r="I11141" i="3"/>
  <c r="I11142" i="3"/>
  <c r="I11143" i="3"/>
  <c r="I11144" i="3"/>
  <c r="I11145" i="3"/>
  <c r="I11146" i="3"/>
  <c r="I11147" i="3"/>
  <c r="I11148" i="3"/>
  <c r="I11149" i="3"/>
  <c r="I11150" i="3"/>
  <c r="I11151" i="3"/>
  <c r="I11152" i="3"/>
  <c r="I11153" i="3"/>
  <c r="I11154" i="3"/>
  <c r="I11155" i="3"/>
  <c r="I11156" i="3"/>
  <c r="I11157" i="3"/>
  <c r="I11158" i="3"/>
  <c r="I11159" i="3"/>
  <c r="I11160" i="3"/>
  <c r="I11161" i="3"/>
  <c r="I11162" i="3"/>
  <c r="I11163" i="3"/>
  <c r="I11164" i="3"/>
  <c r="I11165" i="3"/>
  <c r="I11166" i="3"/>
  <c r="I11167" i="3"/>
  <c r="I11168" i="3"/>
  <c r="I11169" i="3"/>
  <c r="I11170" i="3"/>
  <c r="I11171" i="3"/>
  <c r="I11172" i="3"/>
  <c r="I11173" i="3"/>
  <c r="I11174" i="3"/>
  <c r="I11175" i="3"/>
  <c r="I11176" i="3"/>
  <c r="I11177" i="3"/>
  <c r="I11178" i="3"/>
  <c r="I11179" i="3"/>
  <c r="I11180" i="3"/>
  <c r="I11181" i="3"/>
  <c r="I11182" i="3"/>
  <c r="I11183" i="3"/>
  <c r="I11184" i="3"/>
  <c r="I11185" i="3"/>
  <c r="I11186" i="3"/>
  <c r="I11187" i="3"/>
  <c r="I11188" i="3"/>
  <c r="I11189" i="3"/>
  <c r="I11190" i="3"/>
  <c r="I11191" i="3"/>
  <c r="I11192" i="3"/>
  <c r="I11193" i="3"/>
  <c r="I11194" i="3"/>
  <c r="I11195" i="3"/>
  <c r="I11196" i="3"/>
  <c r="I11197" i="3"/>
  <c r="I11198" i="3"/>
  <c r="I11199" i="3"/>
  <c r="I11200" i="3"/>
  <c r="I11201" i="3"/>
  <c r="I11202" i="3"/>
  <c r="I11203" i="3"/>
  <c r="I11204" i="3"/>
  <c r="I11205" i="3"/>
  <c r="I11206" i="3"/>
  <c r="I11207" i="3"/>
  <c r="I11208" i="3"/>
  <c r="I11209" i="3"/>
  <c r="I11210" i="3"/>
  <c r="I11211" i="3"/>
  <c r="I11212" i="3"/>
  <c r="I11213" i="3"/>
  <c r="I11214" i="3"/>
  <c r="I11215" i="3"/>
  <c r="I11216" i="3"/>
  <c r="I11217" i="3"/>
  <c r="I11218" i="3"/>
  <c r="I11219" i="3"/>
  <c r="I11220" i="3"/>
  <c r="I11221" i="3"/>
  <c r="I11222" i="3"/>
  <c r="I11223" i="3"/>
  <c r="I11224" i="3"/>
  <c r="I11225" i="3"/>
  <c r="I11226" i="3"/>
  <c r="I11227" i="3"/>
  <c r="I11228" i="3"/>
  <c r="I11229" i="3"/>
  <c r="I11230" i="3"/>
  <c r="I11231" i="3"/>
  <c r="I11232" i="3"/>
  <c r="I11233" i="3"/>
  <c r="I11234" i="3"/>
  <c r="I11235" i="3"/>
  <c r="I11236" i="3"/>
  <c r="I11237" i="3"/>
  <c r="I11238" i="3"/>
  <c r="I11239" i="3"/>
  <c r="I11240" i="3"/>
  <c r="I11241" i="3"/>
  <c r="I11242" i="3"/>
  <c r="I11243" i="3"/>
  <c r="I11244" i="3"/>
  <c r="I11245" i="3"/>
  <c r="I11246" i="3"/>
  <c r="I11247" i="3"/>
  <c r="I11248" i="3"/>
  <c r="I11249" i="3"/>
  <c r="I11250" i="3"/>
  <c r="I11251" i="3"/>
  <c r="I11252" i="3"/>
  <c r="I11253" i="3"/>
  <c r="I11254" i="3"/>
  <c r="I11255" i="3"/>
  <c r="I11256" i="3"/>
  <c r="I11257" i="3"/>
  <c r="I11258" i="3"/>
  <c r="I11259" i="3"/>
  <c r="I11260" i="3"/>
  <c r="I11261" i="3"/>
  <c r="I11262" i="3"/>
  <c r="I11263" i="3"/>
  <c r="I11264" i="3"/>
  <c r="I11265" i="3"/>
  <c r="I11266" i="3"/>
  <c r="I11267" i="3"/>
  <c r="I11268" i="3"/>
  <c r="I11269" i="3"/>
  <c r="I11270" i="3"/>
  <c r="I11271" i="3"/>
  <c r="I11272" i="3"/>
  <c r="I11273" i="3"/>
  <c r="I11274" i="3"/>
  <c r="I11275" i="3"/>
  <c r="I11276" i="3"/>
  <c r="I11277" i="3"/>
  <c r="I11278" i="3"/>
  <c r="I11279" i="3"/>
  <c r="I11280" i="3"/>
  <c r="I11281" i="3"/>
  <c r="I11282" i="3"/>
  <c r="I11283" i="3"/>
  <c r="I11284" i="3"/>
  <c r="I11285" i="3"/>
  <c r="I11286" i="3"/>
  <c r="I11287" i="3"/>
  <c r="I11288" i="3"/>
  <c r="I11289" i="3"/>
  <c r="I11290" i="3"/>
  <c r="I11291" i="3"/>
  <c r="I11292" i="3"/>
  <c r="I11293" i="3"/>
  <c r="I11294" i="3"/>
  <c r="I11295" i="3"/>
  <c r="I11296" i="3"/>
  <c r="I11297" i="3"/>
  <c r="I11298" i="3"/>
  <c r="I11299" i="3"/>
  <c r="I11300" i="3"/>
  <c r="I11301" i="3"/>
  <c r="I11302" i="3"/>
  <c r="I11303" i="3"/>
  <c r="I11304" i="3"/>
  <c r="I11305" i="3"/>
  <c r="I11306" i="3"/>
  <c r="I11307" i="3"/>
  <c r="I11308" i="3"/>
  <c r="I11309" i="3"/>
  <c r="I11310" i="3"/>
  <c r="I11311" i="3"/>
  <c r="I11312" i="3"/>
  <c r="I11313" i="3"/>
  <c r="I11314" i="3"/>
  <c r="I11315" i="3"/>
  <c r="I11316" i="3"/>
  <c r="I11317" i="3"/>
  <c r="I11318" i="3"/>
  <c r="I11319" i="3"/>
  <c r="I11320" i="3"/>
  <c r="I11321" i="3"/>
  <c r="I11322" i="3"/>
  <c r="I11323" i="3"/>
  <c r="I11324" i="3"/>
  <c r="I11325" i="3"/>
  <c r="I11326" i="3"/>
  <c r="I11327" i="3"/>
  <c r="I11328" i="3"/>
  <c r="I11329" i="3"/>
  <c r="I11330" i="3"/>
  <c r="I11331" i="3"/>
  <c r="I11332" i="3"/>
  <c r="I11333" i="3"/>
  <c r="I11334" i="3"/>
  <c r="I11335" i="3"/>
  <c r="I11336" i="3"/>
  <c r="I11337" i="3"/>
  <c r="I11338" i="3"/>
  <c r="I11339" i="3"/>
  <c r="I11340" i="3"/>
  <c r="I11341" i="3"/>
  <c r="I11342" i="3"/>
  <c r="I11343" i="3"/>
  <c r="I11344" i="3"/>
  <c r="I11345" i="3"/>
  <c r="I11346" i="3"/>
  <c r="I11347" i="3"/>
  <c r="I11348" i="3"/>
  <c r="I11349" i="3"/>
  <c r="I11350" i="3"/>
  <c r="I11351" i="3"/>
  <c r="I11352" i="3"/>
  <c r="I11353" i="3"/>
  <c r="I11354" i="3"/>
  <c r="I11355" i="3"/>
  <c r="I11356" i="3"/>
  <c r="I11357" i="3"/>
  <c r="I11358" i="3"/>
  <c r="I11359" i="3"/>
  <c r="I11360" i="3"/>
  <c r="I11361" i="3"/>
  <c r="I11362" i="3"/>
  <c r="I11363" i="3"/>
  <c r="I11364" i="3"/>
  <c r="I11365" i="3"/>
  <c r="I11366" i="3"/>
  <c r="I11367" i="3"/>
  <c r="I11368" i="3"/>
  <c r="I11369" i="3"/>
  <c r="I11370" i="3"/>
  <c r="I11371" i="3"/>
  <c r="I11372" i="3"/>
  <c r="I11373" i="3"/>
  <c r="I11374" i="3"/>
  <c r="I11375" i="3"/>
  <c r="I11376" i="3"/>
  <c r="I11377" i="3"/>
  <c r="I11378" i="3"/>
  <c r="I11379" i="3"/>
  <c r="I11380" i="3"/>
  <c r="I11381" i="3"/>
  <c r="I11382" i="3"/>
  <c r="I11383" i="3"/>
  <c r="I11384" i="3"/>
  <c r="I11385" i="3"/>
  <c r="I11386" i="3"/>
  <c r="I11387" i="3"/>
  <c r="I11388" i="3"/>
  <c r="I11389" i="3"/>
  <c r="I11390" i="3"/>
  <c r="I11391" i="3"/>
  <c r="I11392" i="3"/>
  <c r="I11393" i="3"/>
  <c r="I11394" i="3"/>
  <c r="I11395" i="3"/>
  <c r="I11396" i="3"/>
  <c r="I11397" i="3"/>
  <c r="I11398" i="3"/>
  <c r="I11399" i="3"/>
  <c r="I11400" i="3"/>
  <c r="I11401" i="3"/>
  <c r="I11402" i="3"/>
  <c r="I11403" i="3"/>
  <c r="I11404" i="3"/>
  <c r="I11405" i="3"/>
  <c r="I11406" i="3"/>
  <c r="I11407" i="3"/>
  <c r="I11408" i="3"/>
  <c r="I11409" i="3"/>
  <c r="I11410" i="3"/>
  <c r="I11411" i="3"/>
  <c r="I11412" i="3"/>
  <c r="I11413" i="3"/>
  <c r="I11414" i="3"/>
  <c r="I11415" i="3"/>
  <c r="I11416" i="3"/>
  <c r="I11417" i="3"/>
  <c r="I11418" i="3"/>
  <c r="I11419" i="3"/>
  <c r="I11420" i="3"/>
  <c r="I11421" i="3"/>
  <c r="I11422" i="3"/>
  <c r="I11423" i="3"/>
  <c r="I11424" i="3"/>
  <c r="I11425" i="3"/>
  <c r="I11426" i="3"/>
  <c r="I11427" i="3"/>
  <c r="I11428" i="3"/>
  <c r="I11429" i="3"/>
  <c r="I11430" i="3"/>
  <c r="I11431" i="3"/>
  <c r="I11432" i="3"/>
  <c r="I11433" i="3"/>
  <c r="I11434" i="3"/>
  <c r="I11435" i="3"/>
  <c r="I11436" i="3"/>
  <c r="I11437" i="3"/>
  <c r="I11438" i="3"/>
  <c r="I11439" i="3"/>
  <c r="I11440" i="3"/>
  <c r="I11441" i="3"/>
  <c r="I11442" i="3"/>
  <c r="I11443" i="3"/>
  <c r="I11444" i="3"/>
  <c r="I11445" i="3"/>
  <c r="I11446" i="3"/>
  <c r="I11447" i="3"/>
  <c r="I11448" i="3"/>
  <c r="I11449" i="3"/>
  <c r="I11450" i="3"/>
  <c r="I11451" i="3"/>
  <c r="I11452" i="3"/>
  <c r="I11453" i="3"/>
  <c r="I11454" i="3"/>
  <c r="I11455" i="3"/>
  <c r="I11456" i="3"/>
  <c r="I11457" i="3"/>
  <c r="I11458" i="3"/>
  <c r="I11459" i="3"/>
  <c r="I11460" i="3"/>
  <c r="I11461" i="3"/>
  <c r="I11462" i="3"/>
  <c r="I11463" i="3"/>
  <c r="I11464" i="3"/>
  <c r="I11465" i="3"/>
  <c r="I11466" i="3"/>
  <c r="I11467" i="3"/>
  <c r="I11468" i="3"/>
  <c r="I11469" i="3"/>
  <c r="I11470" i="3"/>
  <c r="I11471" i="3"/>
  <c r="I11472" i="3"/>
  <c r="I11473" i="3"/>
  <c r="I11474" i="3"/>
  <c r="I11475" i="3"/>
  <c r="I11476" i="3"/>
  <c r="I11477" i="3"/>
  <c r="I11478" i="3"/>
  <c r="I11479" i="3"/>
  <c r="I11480" i="3"/>
  <c r="I11481" i="3"/>
  <c r="I11482" i="3"/>
  <c r="I11483" i="3"/>
  <c r="I11484" i="3"/>
  <c r="I11485" i="3"/>
  <c r="I11486" i="3"/>
  <c r="I11487" i="3"/>
  <c r="I11488" i="3"/>
  <c r="I11489" i="3"/>
  <c r="I11490" i="3"/>
  <c r="I11491" i="3"/>
  <c r="I11492" i="3"/>
  <c r="I11493" i="3"/>
  <c r="I11494" i="3"/>
  <c r="I11495" i="3"/>
  <c r="I11496" i="3"/>
  <c r="I11497" i="3"/>
  <c r="I11498" i="3"/>
  <c r="I11499" i="3"/>
  <c r="I11500" i="3"/>
  <c r="I11501" i="3"/>
  <c r="I11502" i="3"/>
  <c r="I11503" i="3"/>
  <c r="I11504" i="3"/>
  <c r="I11505" i="3"/>
  <c r="I11506" i="3"/>
  <c r="I11507" i="3"/>
  <c r="I11508" i="3"/>
  <c r="I11509" i="3"/>
  <c r="I11510" i="3"/>
  <c r="I11511" i="3"/>
  <c r="I11512" i="3"/>
  <c r="I11513" i="3"/>
  <c r="I11514" i="3"/>
  <c r="I11515" i="3"/>
  <c r="I11516" i="3"/>
  <c r="I11517" i="3"/>
  <c r="I11518" i="3"/>
  <c r="I11519" i="3"/>
  <c r="I11520" i="3"/>
  <c r="I11521" i="3"/>
  <c r="I11522" i="3"/>
  <c r="I11523" i="3"/>
  <c r="I11524" i="3"/>
  <c r="I11525" i="3"/>
  <c r="I11526" i="3"/>
  <c r="I11527" i="3"/>
  <c r="I11528" i="3"/>
  <c r="I11529" i="3"/>
  <c r="I11530" i="3"/>
  <c r="I11531" i="3"/>
  <c r="I11532" i="3"/>
  <c r="I11533" i="3"/>
  <c r="I11534" i="3"/>
  <c r="I11535" i="3"/>
  <c r="I11536" i="3"/>
  <c r="I11537" i="3"/>
  <c r="I11538" i="3"/>
  <c r="I11539" i="3"/>
  <c r="I11540" i="3"/>
  <c r="I11541" i="3"/>
  <c r="I11542" i="3"/>
  <c r="I11543" i="3"/>
  <c r="I11544" i="3"/>
  <c r="I11545" i="3"/>
  <c r="I11546" i="3"/>
  <c r="I11547" i="3"/>
  <c r="I11548" i="3"/>
  <c r="I11549" i="3"/>
  <c r="I11550" i="3"/>
  <c r="I11551" i="3"/>
  <c r="I11552" i="3"/>
  <c r="I11553" i="3"/>
  <c r="I11554" i="3"/>
  <c r="I11555" i="3"/>
  <c r="I11556" i="3"/>
  <c r="I11557" i="3"/>
  <c r="I11558" i="3"/>
  <c r="I11559" i="3"/>
  <c r="I11560" i="3"/>
  <c r="I11561" i="3"/>
  <c r="I11562" i="3"/>
  <c r="I11563" i="3"/>
  <c r="I11564" i="3"/>
  <c r="I11565" i="3"/>
  <c r="I11566" i="3"/>
  <c r="I11567" i="3"/>
  <c r="I11568" i="3"/>
  <c r="I11569" i="3"/>
  <c r="I11570" i="3"/>
  <c r="I11571" i="3"/>
  <c r="I11572" i="3"/>
  <c r="I11573" i="3"/>
  <c r="I11574" i="3"/>
  <c r="I11575" i="3"/>
  <c r="I11576" i="3"/>
  <c r="I11577" i="3"/>
  <c r="I11578" i="3"/>
  <c r="I11579" i="3"/>
  <c r="I11580" i="3"/>
  <c r="I11581" i="3"/>
  <c r="I11582" i="3"/>
  <c r="I11583" i="3"/>
  <c r="I11584" i="3"/>
  <c r="I11585" i="3"/>
  <c r="I11586" i="3"/>
  <c r="I11587" i="3"/>
  <c r="I11588" i="3"/>
  <c r="I11589" i="3"/>
  <c r="I11590" i="3"/>
  <c r="I11591" i="3"/>
  <c r="I11592" i="3"/>
  <c r="I11593" i="3"/>
  <c r="I11594" i="3"/>
  <c r="I11595" i="3"/>
  <c r="I11596" i="3"/>
  <c r="I11597" i="3"/>
  <c r="I11598" i="3"/>
  <c r="I11599" i="3"/>
  <c r="I11600" i="3"/>
  <c r="I11601" i="3"/>
  <c r="I11602" i="3"/>
  <c r="I11603" i="3"/>
  <c r="I11604" i="3"/>
  <c r="I11605" i="3"/>
  <c r="I11606" i="3"/>
  <c r="I11607" i="3"/>
  <c r="I11608" i="3"/>
  <c r="I11609" i="3"/>
  <c r="I11610" i="3"/>
  <c r="I11611" i="3"/>
  <c r="I11612" i="3"/>
  <c r="I11613" i="3"/>
  <c r="I11614" i="3"/>
  <c r="I11615" i="3"/>
  <c r="I11616" i="3"/>
  <c r="I11617" i="3"/>
  <c r="I11618" i="3"/>
  <c r="I11619" i="3"/>
  <c r="I11620" i="3"/>
  <c r="I11621" i="3"/>
  <c r="I11622" i="3"/>
  <c r="I11623" i="3"/>
  <c r="I11624" i="3"/>
  <c r="I11625" i="3"/>
  <c r="I11626" i="3"/>
  <c r="I11627" i="3"/>
  <c r="I11628" i="3"/>
  <c r="I11629" i="3"/>
  <c r="I11630" i="3"/>
  <c r="I11631" i="3"/>
  <c r="I11632" i="3"/>
  <c r="I11633" i="3"/>
  <c r="I11634" i="3"/>
  <c r="I11635" i="3"/>
  <c r="I11636" i="3"/>
  <c r="I11637" i="3"/>
  <c r="I11638" i="3"/>
  <c r="I11639" i="3"/>
  <c r="I11640" i="3"/>
  <c r="I11641" i="3"/>
  <c r="I11642" i="3"/>
  <c r="I11643" i="3"/>
  <c r="I11644" i="3"/>
  <c r="I11645" i="3"/>
  <c r="I11646" i="3"/>
  <c r="I11647" i="3"/>
  <c r="I11648" i="3"/>
  <c r="I11649" i="3"/>
  <c r="I11650" i="3"/>
  <c r="I11651" i="3"/>
  <c r="I11652" i="3"/>
  <c r="I11653" i="3"/>
  <c r="I11654" i="3"/>
  <c r="I11655" i="3"/>
  <c r="I11656" i="3"/>
  <c r="I11657" i="3"/>
  <c r="I11658" i="3"/>
  <c r="I11659" i="3"/>
  <c r="I11660" i="3"/>
  <c r="I11661" i="3"/>
  <c r="I11662" i="3"/>
  <c r="I11663" i="3"/>
  <c r="I11664" i="3"/>
  <c r="I11665" i="3"/>
  <c r="I11666" i="3"/>
  <c r="I11667" i="3"/>
  <c r="I11668" i="3"/>
  <c r="I11669" i="3"/>
  <c r="I11670" i="3"/>
  <c r="I11671" i="3"/>
  <c r="I11672" i="3"/>
  <c r="I11673" i="3"/>
  <c r="I11674" i="3"/>
  <c r="I11675" i="3"/>
  <c r="I11676" i="3"/>
  <c r="I11677" i="3"/>
  <c r="I11678" i="3"/>
  <c r="I11679" i="3"/>
  <c r="I11680" i="3"/>
  <c r="I11681" i="3"/>
  <c r="I11682" i="3"/>
  <c r="I11683" i="3"/>
  <c r="I11684" i="3"/>
  <c r="I11685" i="3"/>
  <c r="I11686" i="3"/>
  <c r="I11687" i="3"/>
  <c r="I11688" i="3"/>
  <c r="I11689" i="3"/>
  <c r="I11690" i="3"/>
  <c r="I11691" i="3"/>
  <c r="I11692" i="3"/>
  <c r="I11693" i="3"/>
  <c r="I11694" i="3"/>
  <c r="I11695" i="3"/>
  <c r="I11696" i="3"/>
  <c r="I11697" i="3"/>
  <c r="I11698" i="3"/>
  <c r="I11699" i="3"/>
  <c r="I11700" i="3"/>
  <c r="I11701" i="3"/>
  <c r="I11702" i="3"/>
  <c r="I11703" i="3"/>
  <c r="I11704" i="3"/>
  <c r="I11705" i="3"/>
  <c r="I11706" i="3"/>
  <c r="I11707" i="3"/>
  <c r="I11708" i="3"/>
  <c r="I11709" i="3"/>
  <c r="I11710" i="3"/>
  <c r="I11711" i="3"/>
  <c r="I11712" i="3"/>
  <c r="I11713" i="3"/>
  <c r="I11714" i="3"/>
  <c r="I11715" i="3"/>
  <c r="I11716" i="3"/>
  <c r="I11717" i="3"/>
  <c r="I11718" i="3"/>
  <c r="I11719" i="3"/>
  <c r="I11720" i="3"/>
  <c r="I11721" i="3"/>
  <c r="I11722" i="3"/>
  <c r="I11723" i="3"/>
  <c r="I11724" i="3"/>
  <c r="I11725" i="3"/>
  <c r="I11726" i="3"/>
  <c r="I11727" i="3"/>
  <c r="I11728" i="3"/>
  <c r="I11729" i="3"/>
  <c r="I11730" i="3"/>
  <c r="I11731" i="3"/>
  <c r="I11732" i="3"/>
  <c r="I11733" i="3"/>
  <c r="I11734" i="3"/>
  <c r="I11735" i="3"/>
  <c r="I11736" i="3"/>
  <c r="I11737" i="3"/>
  <c r="I11738" i="3"/>
  <c r="I11739" i="3"/>
  <c r="I11740" i="3"/>
  <c r="I11741" i="3"/>
  <c r="I11742" i="3"/>
  <c r="I11743" i="3"/>
  <c r="I11744" i="3"/>
  <c r="I11745" i="3"/>
  <c r="I11746" i="3"/>
  <c r="I11747" i="3"/>
  <c r="I11748" i="3"/>
  <c r="I11749" i="3"/>
  <c r="I11750" i="3"/>
  <c r="I11751" i="3"/>
  <c r="I11752" i="3"/>
  <c r="I11753" i="3"/>
  <c r="I11754" i="3"/>
  <c r="I11755" i="3"/>
  <c r="I11756" i="3"/>
  <c r="I11757" i="3"/>
  <c r="I11758" i="3"/>
  <c r="I11759" i="3"/>
  <c r="I11760" i="3"/>
  <c r="I11761" i="3"/>
  <c r="I11762" i="3"/>
  <c r="I11763" i="3"/>
  <c r="I11764" i="3"/>
  <c r="I11765" i="3"/>
  <c r="I11766" i="3"/>
  <c r="I11767" i="3"/>
  <c r="I11768" i="3"/>
  <c r="I11769" i="3"/>
  <c r="I11770" i="3"/>
  <c r="I11771" i="3"/>
  <c r="I11772" i="3"/>
  <c r="I11773" i="3"/>
  <c r="I11774" i="3"/>
  <c r="I11775" i="3"/>
  <c r="I11776" i="3"/>
  <c r="I11777" i="3"/>
  <c r="I11778" i="3"/>
  <c r="I11779" i="3"/>
  <c r="I11780" i="3"/>
  <c r="I11781" i="3"/>
  <c r="I11782" i="3"/>
  <c r="I11783" i="3"/>
  <c r="I11784" i="3"/>
  <c r="I11785" i="3"/>
  <c r="I11786" i="3"/>
  <c r="I11787" i="3"/>
  <c r="I11788" i="3"/>
  <c r="I11789" i="3"/>
  <c r="I11790" i="3"/>
  <c r="I11791" i="3"/>
  <c r="I11792" i="3"/>
  <c r="I11793" i="3"/>
  <c r="I11794" i="3"/>
  <c r="I11795" i="3"/>
  <c r="I11796" i="3"/>
  <c r="I11797" i="3"/>
  <c r="I11798" i="3"/>
  <c r="I11799" i="3"/>
  <c r="I11800" i="3"/>
  <c r="I11801" i="3"/>
  <c r="I11802" i="3"/>
  <c r="I11803" i="3"/>
  <c r="I11804" i="3"/>
  <c r="I11805" i="3"/>
  <c r="I11806" i="3"/>
  <c r="I11807" i="3"/>
  <c r="I11808" i="3"/>
  <c r="I11809" i="3"/>
  <c r="I11810" i="3"/>
  <c r="I11811" i="3"/>
  <c r="I11812" i="3"/>
  <c r="I11813" i="3"/>
  <c r="I11814" i="3"/>
  <c r="I11815" i="3"/>
  <c r="I11816" i="3"/>
  <c r="I11817" i="3"/>
  <c r="I11818" i="3"/>
  <c r="I11819" i="3"/>
  <c r="I11820" i="3"/>
  <c r="I11821" i="3"/>
  <c r="I11822" i="3"/>
  <c r="I11823" i="3"/>
  <c r="I11824" i="3"/>
  <c r="I11825" i="3"/>
  <c r="I11826" i="3"/>
  <c r="I11827" i="3"/>
  <c r="I11828" i="3"/>
  <c r="I11829" i="3"/>
  <c r="I11830" i="3"/>
  <c r="I11831" i="3"/>
  <c r="I11832" i="3"/>
  <c r="I11833" i="3"/>
  <c r="I11834" i="3"/>
  <c r="I11835" i="3"/>
  <c r="I11836" i="3"/>
  <c r="I11837" i="3"/>
  <c r="I11838" i="3"/>
  <c r="I11839" i="3"/>
  <c r="I11840" i="3"/>
  <c r="I11841" i="3"/>
  <c r="I11842" i="3"/>
  <c r="I11843" i="3"/>
  <c r="I11844" i="3"/>
  <c r="I11845" i="3"/>
  <c r="I11846" i="3"/>
  <c r="I11847" i="3"/>
  <c r="I11848" i="3"/>
  <c r="I11849" i="3"/>
  <c r="I11850" i="3"/>
  <c r="I11851" i="3"/>
  <c r="I11852" i="3"/>
  <c r="I11853" i="3"/>
  <c r="I11854" i="3"/>
  <c r="I11855" i="3"/>
  <c r="I11856" i="3"/>
  <c r="I11857" i="3"/>
  <c r="I11858" i="3"/>
  <c r="I11859" i="3"/>
  <c r="I11860" i="3"/>
  <c r="I11861" i="3"/>
  <c r="I11862" i="3"/>
  <c r="I11863" i="3"/>
  <c r="I11864" i="3"/>
  <c r="I11865" i="3"/>
  <c r="I11866" i="3"/>
  <c r="I11867" i="3"/>
  <c r="I11868" i="3"/>
  <c r="I11869" i="3"/>
  <c r="I11870" i="3"/>
  <c r="I11871" i="3"/>
  <c r="I11872" i="3"/>
  <c r="I11873" i="3"/>
  <c r="I11874" i="3"/>
  <c r="I11875" i="3"/>
  <c r="I11876" i="3"/>
  <c r="I11877" i="3"/>
  <c r="I11878" i="3"/>
  <c r="I11879" i="3"/>
  <c r="I11880" i="3"/>
  <c r="I11881" i="3"/>
  <c r="I11882" i="3"/>
  <c r="I11883" i="3"/>
  <c r="I11884" i="3"/>
  <c r="I11885" i="3"/>
  <c r="I11886" i="3"/>
  <c r="I11887" i="3"/>
  <c r="I11888" i="3"/>
  <c r="I11889" i="3"/>
  <c r="I11890" i="3"/>
  <c r="I11891" i="3"/>
  <c r="I11892" i="3"/>
  <c r="I11893" i="3"/>
  <c r="I11894" i="3"/>
  <c r="I11895" i="3"/>
  <c r="I11896" i="3"/>
  <c r="I11897" i="3"/>
  <c r="I11898" i="3"/>
  <c r="I11899" i="3"/>
  <c r="I11900" i="3"/>
  <c r="I11901" i="3"/>
  <c r="I11902" i="3"/>
  <c r="I11903" i="3"/>
  <c r="I11904" i="3"/>
  <c r="I11905" i="3"/>
  <c r="I11906" i="3"/>
  <c r="I11907" i="3"/>
  <c r="I11908" i="3"/>
  <c r="I11909" i="3"/>
  <c r="I11910" i="3"/>
  <c r="I11911" i="3"/>
  <c r="I11912" i="3"/>
  <c r="I11913" i="3"/>
  <c r="I11914" i="3"/>
  <c r="I11915" i="3"/>
  <c r="I11916" i="3"/>
  <c r="I11917" i="3"/>
  <c r="I11918" i="3"/>
  <c r="I11919" i="3"/>
  <c r="I11920" i="3"/>
  <c r="I11921" i="3"/>
  <c r="I11922" i="3"/>
  <c r="I11923" i="3"/>
  <c r="I11924" i="3"/>
  <c r="I11925" i="3"/>
  <c r="I11926" i="3"/>
  <c r="I11927" i="3"/>
  <c r="I11928" i="3"/>
  <c r="I11929" i="3"/>
  <c r="I11930" i="3"/>
  <c r="I11931" i="3"/>
  <c r="I11932" i="3"/>
  <c r="I11933" i="3"/>
  <c r="I11934" i="3"/>
  <c r="I11935" i="3"/>
  <c r="I11936" i="3"/>
  <c r="I11937" i="3"/>
  <c r="I11938" i="3"/>
  <c r="I11939" i="3"/>
  <c r="I11940" i="3"/>
  <c r="I11941" i="3"/>
  <c r="I11942" i="3"/>
  <c r="I11943" i="3"/>
  <c r="I11944" i="3"/>
  <c r="I11945" i="3"/>
  <c r="I11946" i="3"/>
  <c r="I11947" i="3"/>
  <c r="I11948" i="3"/>
  <c r="I11949" i="3"/>
  <c r="I11950" i="3"/>
  <c r="I11951" i="3"/>
  <c r="I11952" i="3"/>
  <c r="I11953" i="3"/>
  <c r="I11954" i="3"/>
  <c r="I11955" i="3"/>
  <c r="I11956" i="3"/>
  <c r="I11957" i="3"/>
  <c r="I11958" i="3"/>
  <c r="I11959" i="3"/>
  <c r="I11960" i="3"/>
  <c r="I11961" i="3"/>
  <c r="I11962" i="3"/>
  <c r="I11963" i="3"/>
  <c r="I11964" i="3"/>
  <c r="I11965" i="3"/>
  <c r="I11966" i="3"/>
  <c r="I11967" i="3"/>
  <c r="I11968" i="3"/>
  <c r="I11969" i="3"/>
  <c r="I11970" i="3"/>
  <c r="I11971" i="3"/>
  <c r="I11972" i="3"/>
  <c r="I11973" i="3"/>
  <c r="I11974" i="3"/>
  <c r="I11975" i="3"/>
  <c r="I11976" i="3"/>
  <c r="I11977" i="3"/>
  <c r="I11978" i="3"/>
  <c r="I11979" i="3"/>
  <c r="I11980" i="3"/>
  <c r="I11981" i="3"/>
  <c r="I11982" i="3"/>
  <c r="I11983" i="3"/>
  <c r="I11984" i="3"/>
  <c r="I11985" i="3"/>
  <c r="I11986" i="3"/>
  <c r="I11987" i="3"/>
  <c r="I11988" i="3"/>
  <c r="I11989" i="3"/>
  <c r="I11990" i="3"/>
  <c r="I11991" i="3"/>
  <c r="I11992" i="3"/>
  <c r="I11993" i="3"/>
  <c r="I11994" i="3"/>
  <c r="I11995" i="3"/>
  <c r="I11996" i="3"/>
  <c r="I11997" i="3"/>
  <c r="I11998" i="3"/>
  <c r="I11999" i="3"/>
  <c r="I12000" i="3"/>
  <c r="I12001" i="3"/>
  <c r="I12002" i="3"/>
  <c r="I12003" i="3"/>
  <c r="I12004" i="3"/>
  <c r="I12005" i="3"/>
  <c r="I12006" i="3"/>
  <c r="I12007" i="3"/>
  <c r="I12008" i="3"/>
  <c r="I12009" i="3"/>
  <c r="I12010" i="3"/>
  <c r="I12011" i="3"/>
  <c r="I12012" i="3"/>
  <c r="I12013" i="3"/>
  <c r="I12014" i="3"/>
  <c r="I12015" i="3"/>
  <c r="I12016" i="3"/>
  <c r="I12017" i="3"/>
  <c r="I12018" i="3"/>
  <c r="I12019" i="3"/>
  <c r="I12020" i="3"/>
  <c r="I12021" i="3"/>
  <c r="I12022" i="3"/>
  <c r="I12023" i="3"/>
  <c r="I12024" i="3"/>
  <c r="I12025" i="3"/>
  <c r="I12026" i="3"/>
  <c r="I12027" i="3"/>
  <c r="I12028" i="3"/>
  <c r="I12029" i="3"/>
  <c r="I12030" i="3"/>
  <c r="I12031" i="3"/>
  <c r="I12032" i="3"/>
  <c r="I12033" i="3"/>
  <c r="I12034" i="3"/>
  <c r="I12035" i="3"/>
  <c r="I12036" i="3"/>
  <c r="I12037" i="3"/>
  <c r="I12038" i="3"/>
  <c r="I12039" i="3"/>
  <c r="I12040" i="3"/>
  <c r="I12041" i="3"/>
  <c r="I12042" i="3"/>
  <c r="I12043" i="3"/>
  <c r="I12044" i="3"/>
  <c r="I12045" i="3"/>
  <c r="I12046" i="3"/>
  <c r="I12047" i="3"/>
  <c r="I12048" i="3"/>
  <c r="I12049" i="3"/>
  <c r="I12050" i="3"/>
  <c r="I12051" i="3"/>
  <c r="I12052" i="3"/>
  <c r="I12053" i="3"/>
  <c r="I12054" i="3"/>
  <c r="I12055" i="3"/>
  <c r="I12056" i="3"/>
  <c r="I12057" i="3"/>
  <c r="I12058" i="3"/>
  <c r="I12059" i="3"/>
  <c r="I12060" i="3"/>
  <c r="I12061" i="3"/>
  <c r="I12062" i="3"/>
  <c r="I12063" i="3"/>
  <c r="I12064" i="3"/>
  <c r="I12065" i="3"/>
  <c r="I12066" i="3"/>
  <c r="I12067" i="3"/>
  <c r="I12068" i="3"/>
  <c r="I12069" i="3"/>
  <c r="I12070" i="3"/>
  <c r="I12071" i="3"/>
  <c r="I12072" i="3"/>
  <c r="I12073" i="3"/>
  <c r="I12074" i="3"/>
  <c r="I12075" i="3"/>
  <c r="I12076" i="3"/>
  <c r="I12077" i="3"/>
  <c r="I12078" i="3"/>
  <c r="I12079" i="3"/>
  <c r="I12080" i="3"/>
  <c r="I12081" i="3"/>
  <c r="I12082" i="3"/>
  <c r="I12083" i="3"/>
  <c r="I12084" i="3"/>
  <c r="I12085" i="3"/>
  <c r="I12086" i="3"/>
  <c r="I12087" i="3"/>
  <c r="I12088" i="3"/>
  <c r="I12089" i="3"/>
  <c r="I12090" i="3"/>
  <c r="I12091" i="3"/>
  <c r="I12092" i="3"/>
  <c r="I12093" i="3"/>
  <c r="I12094" i="3"/>
  <c r="I12095" i="3"/>
  <c r="I12096" i="3"/>
  <c r="I12097" i="3"/>
  <c r="I12098" i="3"/>
  <c r="N2" i="3"/>
  <c r="C12077"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10002" i="3"/>
  <c r="C10003" i="3"/>
  <c r="C10004" i="3"/>
  <c r="C10005" i="3"/>
  <c r="C10006" i="3"/>
  <c r="C10007" i="3"/>
  <c r="C10008" i="3"/>
  <c r="C10009" i="3"/>
  <c r="C10010" i="3"/>
  <c r="C10011" i="3"/>
  <c r="C10012" i="3"/>
  <c r="C10013" i="3"/>
  <c r="C10014" i="3"/>
  <c r="C10015" i="3"/>
  <c r="C10016" i="3"/>
  <c r="C10017" i="3"/>
  <c r="C10018" i="3"/>
  <c r="C10019" i="3"/>
  <c r="C10020" i="3"/>
  <c r="C10021" i="3"/>
  <c r="C10022" i="3"/>
  <c r="C10023" i="3"/>
  <c r="C10024" i="3"/>
  <c r="C10025" i="3"/>
  <c r="C10026" i="3"/>
  <c r="C10027" i="3"/>
  <c r="C10028" i="3"/>
  <c r="C10029" i="3"/>
  <c r="C10030" i="3"/>
  <c r="C10031" i="3"/>
  <c r="C10032" i="3"/>
  <c r="C10033" i="3"/>
  <c r="C10034" i="3"/>
  <c r="C10035" i="3"/>
  <c r="C10036" i="3"/>
  <c r="C10037" i="3"/>
  <c r="C10038" i="3"/>
  <c r="C10039" i="3"/>
  <c r="C10040" i="3"/>
  <c r="C10041" i="3"/>
  <c r="C10042" i="3"/>
  <c r="C10043" i="3"/>
  <c r="C10044" i="3"/>
  <c r="C10045" i="3"/>
  <c r="C10046" i="3"/>
  <c r="C10047" i="3"/>
  <c r="C10048" i="3"/>
  <c r="C10049" i="3"/>
  <c r="C10050" i="3"/>
  <c r="C10051" i="3"/>
  <c r="C10052" i="3"/>
  <c r="C10053" i="3"/>
  <c r="C10054" i="3"/>
  <c r="C10055" i="3"/>
  <c r="C10056" i="3"/>
  <c r="C10057" i="3"/>
  <c r="C10058" i="3"/>
  <c r="C10059" i="3"/>
  <c r="C10060" i="3"/>
  <c r="C10061" i="3"/>
  <c r="C10062" i="3"/>
  <c r="C10063" i="3"/>
  <c r="C10064" i="3"/>
  <c r="C10065" i="3"/>
  <c r="C10066" i="3"/>
  <c r="C10067" i="3"/>
  <c r="C10068" i="3"/>
  <c r="C10069" i="3"/>
  <c r="C10070" i="3"/>
  <c r="C10071" i="3"/>
  <c r="C10072" i="3"/>
  <c r="C10073" i="3"/>
  <c r="C10074" i="3"/>
  <c r="C10075" i="3"/>
  <c r="C10076" i="3"/>
  <c r="C10077" i="3"/>
  <c r="C10078" i="3"/>
  <c r="C10079" i="3"/>
  <c r="C10080" i="3"/>
  <c r="C10081" i="3"/>
  <c r="C10082" i="3"/>
  <c r="C10083" i="3"/>
  <c r="C10084" i="3"/>
  <c r="C10085" i="3"/>
  <c r="C10086" i="3"/>
  <c r="C10087" i="3"/>
  <c r="C10088" i="3"/>
  <c r="C10089" i="3"/>
  <c r="C10090" i="3"/>
  <c r="C10091" i="3"/>
  <c r="C10092" i="3"/>
  <c r="C10093" i="3"/>
  <c r="C10094" i="3"/>
  <c r="C10095" i="3"/>
  <c r="C10096" i="3"/>
  <c r="C10097" i="3"/>
  <c r="C10098" i="3"/>
  <c r="C10099" i="3"/>
  <c r="C10100" i="3"/>
  <c r="C10101" i="3"/>
  <c r="C10102" i="3"/>
  <c r="C10103" i="3"/>
  <c r="C10104" i="3"/>
  <c r="C10105" i="3"/>
  <c r="C10106" i="3"/>
  <c r="C10107" i="3"/>
  <c r="C10108" i="3"/>
  <c r="C10109" i="3"/>
  <c r="C10110" i="3"/>
  <c r="C10111" i="3"/>
  <c r="C10112" i="3"/>
  <c r="C10113" i="3"/>
  <c r="C10114" i="3"/>
  <c r="C10115" i="3"/>
  <c r="C10116" i="3"/>
  <c r="C10117" i="3"/>
  <c r="C10118" i="3"/>
  <c r="C10119" i="3"/>
  <c r="C10120" i="3"/>
  <c r="C10121" i="3"/>
  <c r="C10122" i="3"/>
  <c r="C10123" i="3"/>
  <c r="C10124" i="3"/>
  <c r="C10125" i="3"/>
  <c r="C10126" i="3"/>
  <c r="C10127" i="3"/>
  <c r="C10128" i="3"/>
  <c r="C10129" i="3"/>
  <c r="C10130" i="3"/>
  <c r="C10131" i="3"/>
  <c r="C10132" i="3"/>
  <c r="C10133" i="3"/>
  <c r="C10134" i="3"/>
  <c r="C10135" i="3"/>
  <c r="C10136" i="3"/>
  <c r="C10137" i="3"/>
  <c r="C10138" i="3"/>
  <c r="C10139" i="3"/>
  <c r="C10140" i="3"/>
  <c r="C10141" i="3"/>
  <c r="C10142" i="3"/>
  <c r="C10143" i="3"/>
  <c r="C10144" i="3"/>
  <c r="C10145" i="3"/>
  <c r="C10146" i="3"/>
  <c r="C10147" i="3"/>
  <c r="C10148" i="3"/>
  <c r="C10149" i="3"/>
  <c r="C10150" i="3"/>
  <c r="C10151" i="3"/>
  <c r="C10152" i="3"/>
  <c r="C10153" i="3"/>
  <c r="C10154" i="3"/>
  <c r="C10155" i="3"/>
  <c r="C10156" i="3"/>
  <c r="C10157" i="3"/>
  <c r="C10158" i="3"/>
  <c r="C10159" i="3"/>
  <c r="C10160" i="3"/>
  <c r="C10161" i="3"/>
  <c r="C10162" i="3"/>
  <c r="C10163" i="3"/>
  <c r="C10164" i="3"/>
  <c r="C10165" i="3"/>
  <c r="C10166" i="3"/>
  <c r="C10167" i="3"/>
  <c r="C10168" i="3"/>
  <c r="C10169" i="3"/>
  <c r="C10170" i="3"/>
  <c r="C10171" i="3"/>
  <c r="C10172" i="3"/>
  <c r="C10173" i="3"/>
  <c r="C10174" i="3"/>
  <c r="C10175" i="3"/>
  <c r="C10176" i="3"/>
  <c r="C10177" i="3"/>
  <c r="C10178" i="3"/>
  <c r="C10179" i="3"/>
  <c r="C10180" i="3"/>
  <c r="C10181" i="3"/>
  <c r="C10182" i="3"/>
  <c r="C10183" i="3"/>
  <c r="C10184" i="3"/>
  <c r="C10185" i="3"/>
  <c r="C10186" i="3"/>
  <c r="C10187" i="3"/>
  <c r="C10188" i="3"/>
  <c r="C10189" i="3"/>
  <c r="C10190" i="3"/>
  <c r="C10191" i="3"/>
  <c r="C10192" i="3"/>
  <c r="C10193" i="3"/>
  <c r="C10194" i="3"/>
  <c r="C10195" i="3"/>
  <c r="C10196" i="3"/>
  <c r="C10197" i="3"/>
  <c r="C10198" i="3"/>
  <c r="C10199" i="3"/>
  <c r="C10200" i="3"/>
  <c r="C10201" i="3"/>
  <c r="C10202" i="3"/>
  <c r="C10203" i="3"/>
  <c r="C10204" i="3"/>
  <c r="C10205" i="3"/>
  <c r="C10206" i="3"/>
  <c r="C10207" i="3"/>
  <c r="C10208" i="3"/>
  <c r="C10209" i="3"/>
  <c r="C10210" i="3"/>
  <c r="C10211" i="3"/>
  <c r="C10212" i="3"/>
  <c r="C10213" i="3"/>
  <c r="C10214" i="3"/>
  <c r="C10215" i="3"/>
  <c r="C10216" i="3"/>
  <c r="C10217" i="3"/>
  <c r="C10218" i="3"/>
  <c r="C10219" i="3"/>
  <c r="C10220" i="3"/>
  <c r="C10221" i="3"/>
  <c r="C10222" i="3"/>
  <c r="C10223" i="3"/>
  <c r="C10224" i="3"/>
  <c r="C10225" i="3"/>
  <c r="C10226" i="3"/>
  <c r="C10227" i="3"/>
  <c r="C10228" i="3"/>
  <c r="C10229" i="3"/>
  <c r="C10230" i="3"/>
  <c r="C10231" i="3"/>
  <c r="C10232" i="3"/>
  <c r="C10233" i="3"/>
  <c r="C10234" i="3"/>
  <c r="C10235" i="3"/>
  <c r="C10236" i="3"/>
  <c r="C10237" i="3"/>
  <c r="C10238" i="3"/>
  <c r="C10239" i="3"/>
  <c r="C10240" i="3"/>
  <c r="C10241" i="3"/>
  <c r="C10242" i="3"/>
  <c r="C10243" i="3"/>
  <c r="C10244" i="3"/>
  <c r="C10245" i="3"/>
  <c r="C10246" i="3"/>
  <c r="C10247" i="3"/>
  <c r="C10248" i="3"/>
  <c r="C10249" i="3"/>
  <c r="C10250" i="3"/>
  <c r="C10251" i="3"/>
  <c r="C10252" i="3"/>
  <c r="C10253" i="3"/>
  <c r="C10254" i="3"/>
  <c r="C10255" i="3"/>
  <c r="C10256" i="3"/>
  <c r="C10257" i="3"/>
  <c r="C10258" i="3"/>
  <c r="C10259" i="3"/>
  <c r="C10260" i="3"/>
  <c r="C10261" i="3"/>
  <c r="C10262" i="3"/>
  <c r="C10263" i="3"/>
  <c r="C10264" i="3"/>
  <c r="C10265" i="3"/>
  <c r="C10266" i="3"/>
  <c r="C10267" i="3"/>
  <c r="C10268" i="3"/>
  <c r="C10269" i="3"/>
  <c r="C10270" i="3"/>
  <c r="C10271" i="3"/>
  <c r="C10272" i="3"/>
  <c r="C10273" i="3"/>
  <c r="C10274" i="3"/>
  <c r="C10275" i="3"/>
  <c r="C10276" i="3"/>
  <c r="C10277" i="3"/>
  <c r="C10278" i="3"/>
  <c r="C10279" i="3"/>
  <c r="C10280" i="3"/>
  <c r="C10281" i="3"/>
  <c r="C10282" i="3"/>
  <c r="C10283" i="3"/>
  <c r="C10284" i="3"/>
  <c r="C10285" i="3"/>
  <c r="C10286" i="3"/>
  <c r="C10287" i="3"/>
  <c r="C10288" i="3"/>
  <c r="C10289" i="3"/>
  <c r="C10290" i="3"/>
  <c r="C10291" i="3"/>
  <c r="C10292" i="3"/>
  <c r="C10293" i="3"/>
  <c r="C10294" i="3"/>
  <c r="C10295" i="3"/>
  <c r="C10296" i="3"/>
  <c r="C10297" i="3"/>
  <c r="C10298" i="3"/>
  <c r="C10299" i="3"/>
  <c r="C10300" i="3"/>
  <c r="C10301" i="3"/>
  <c r="C10302" i="3"/>
  <c r="C10303" i="3"/>
  <c r="C10304" i="3"/>
  <c r="C10305" i="3"/>
  <c r="C10306" i="3"/>
  <c r="C10307" i="3"/>
  <c r="C10308" i="3"/>
  <c r="C10309" i="3"/>
  <c r="C10310" i="3"/>
  <c r="C10311" i="3"/>
  <c r="C10312" i="3"/>
  <c r="C10313" i="3"/>
  <c r="C10314" i="3"/>
  <c r="C10315" i="3"/>
  <c r="C10316" i="3"/>
  <c r="C10317" i="3"/>
  <c r="C10318" i="3"/>
  <c r="C10319" i="3"/>
  <c r="C10320" i="3"/>
  <c r="C10321" i="3"/>
  <c r="C10322" i="3"/>
  <c r="C10323" i="3"/>
  <c r="C10324" i="3"/>
  <c r="C10325" i="3"/>
  <c r="C10326" i="3"/>
  <c r="C10327" i="3"/>
  <c r="C10328" i="3"/>
  <c r="C10329" i="3"/>
  <c r="C10330" i="3"/>
  <c r="C10331" i="3"/>
  <c r="C10332" i="3"/>
  <c r="C10333" i="3"/>
  <c r="C10334" i="3"/>
  <c r="C10335" i="3"/>
  <c r="C10336" i="3"/>
  <c r="C10337" i="3"/>
  <c r="C10338" i="3"/>
  <c r="C10339" i="3"/>
  <c r="C10340" i="3"/>
  <c r="C10341" i="3"/>
  <c r="C10342" i="3"/>
  <c r="C10343" i="3"/>
  <c r="C10344" i="3"/>
  <c r="C10345" i="3"/>
  <c r="C10346" i="3"/>
  <c r="C10347" i="3"/>
  <c r="C10348" i="3"/>
  <c r="C10349" i="3"/>
  <c r="C10350" i="3"/>
  <c r="C10351" i="3"/>
  <c r="C10352" i="3"/>
  <c r="C10353" i="3"/>
  <c r="C10354" i="3"/>
  <c r="C10355" i="3"/>
  <c r="C10356" i="3"/>
  <c r="C10357" i="3"/>
  <c r="C10358" i="3"/>
  <c r="C10359" i="3"/>
  <c r="C10360" i="3"/>
  <c r="C10361" i="3"/>
  <c r="C10362" i="3"/>
  <c r="C10363" i="3"/>
  <c r="C10364" i="3"/>
  <c r="C10365" i="3"/>
  <c r="C10366" i="3"/>
  <c r="C10367" i="3"/>
  <c r="C10368" i="3"/>
  <c r="C10369" i="3"/>
  <c r="C10370" i="3"/>
  <c r="C10371" i="3"/>
  <c r="C10372" i="3"/>
  <c r="C10373" i="3"/>
  <c r="C10374" i="3"/>
  <c r="C10375" i="3"/>
  <c r="C10376" i="3"/>
  <c r="C10377" i="3"/>
  <c r="C10378" i="3"/>
  <c r="C10379" i="3"/>
  <c r="C10380" i="3"/>
  <c r="C10381" i="3"/>
  <c r="C10382" i="3"/>
  <c r="C10383" i="3"/>
  <c r="C10384" i="3"/>
  <c r="C10385" i="3"/>
  <c r="C10386" i="3"/>
  <c r="C10387" i="3"/>
  <c r="C10388" i="3"/>
  <c r="C10389" i="3"/>
  <c r="C10390" i="3"/>
  <c r="C10391" i="3"/>
  <c r="C10392" i="3"/>
  <c r="C10393" i="3"/>
  <c r="C10394" i="3"/>
  <c r="C10395" i="3"/>
  <c r="C10396" i="3"/>
  <c r="C10397" i="3"/>
  <c r="C10398" i="3"/>
  <c r="C10399" i="3"/>
  <c r="C10400" i="3"/>
  <c r="C10401" i="3"/>
  <c r="C10402" i="3"/>
  <c r="C10403" i="3"/>
  <c r="C10404" i="3"/>
  <c r="C10405" i="3"/>
  <c r="C10406" i="3"/>
  <c r="C10407" i="3"/>
  <c r="C10408" i="3"/>
  <c r="C10409" i="3"/>
  <c r="C10410" i="3"/>
  <c r="C10411" i="3"/>
  <c r="C10412" i="3"/>
  <c r="C10413" i="3"/>
  <c r="C10414" i="3"/>
  <c r="C10415" i="3"/>
  <c r="C10416" i="3"/>
  <c r="C10417" i="3"/>
  <c r="C10418" i="3"/>
  <c r="C10419" i="3"/>
  <c r="C10420" i="3"/>
  <c r="C10421" i="3"/>
  <c r="C10422" i="3"/>
  <c r="C10423" i="3"/>
  <c r="C10424" i="3"/>
  <c r="C10425" i="3"/>
  <c r="C10426" i="3"/>
  <c r="C10427" i="3"/>
  <c r="C10428" i="3"/>
  <c r="C10429" i="3"/>
  <c r="C10430" i="3"/>
  <c r="C10431" i="3"/>
  <c r="C10432" i="3"/>
  <c r="C10433" i="3"/>
  <c r="C10434" i="3"/>
  <c r="C10435" i="3"/>
  <c r="C10436" i="3"/>
  <c r="C10437" i="3"/>
  <c r="C10438" i="3"/>
  <c r="C10439" i="3"/>
  <c r="C10440" i="3"/>
  <c r="C10441" i="3"/>
  <c r="C10442" i="3"/>
  <c r="C10443" i="3"/>
  <c r="C10444" i="3"/>
  <c r="C10445" i="3"/>
  <c r="C10446" i="3"/>
  <c r="C10447" i="3"/>
  <c r="C10448" i="3"/>
  <c r="C10449" i="3"/>
  <c r="C10450" i="3"/>
  <c r="C10451" i="3"/>
  <c r="C10452" i="3"/>
  <c r="C10453" i="3"/>
  <c r="C10454" i="3"/>
  <c r="C10455" i="3"/>
  <c r="C10456" i="3"/>
  <c r="C10457" i="3"/>
  <c r="C10458" i="3"/>
  <c r="C10459" i="3"/>
  <c r="C10460" i="3"/>
  <c r="C10461" i="3"/>
  <c r="C10462" i="3"/>
  <c r="C10463" i="3"/>
  <c r="C10464" i="3"/>
  <c r="C10465" i="3"/>
  <c r="C10466" i="3"/>
  <c r="C10467" i="3"/>
  <c r="C10468" i="3"/>
  <c r="C10469" i="3"/>
  <c r="C10470" i="3"/>
  <c r="C10471" i="3"/>
  <c r="C10472" i="3"/>
  <c r="C10473" i="3"/>
  <c r="C10474" i="3"/>
  <c r="C10475" i="3"/>
  <c r="C10476" i="3"/>
  <c r="C10477" i="3"/>
  <c r="C10478" i="3"/>
  <c r="C10479" i="3"/>
  <c r="C10480" i="3"/>
  <c r="C10481" i="3"/>
  <c r="C10482" i="3"/>
  <c r="C10483" i="3"/>
  <c r="C10484" i="3"/>
  <c r="C10485" i="3"/>
  <c r="C10486" i="3"/>
  <c r="C10487" i="3"/>
  <c r="C10488" i="3"/>
  <c r="C10489" i="3"/>
  <c r="C10490" i="3"/>
  <c r="C10491" i="3"/>
  <c r="C10492" i="3"/>
  <c r="C10493" i="3"/>
  <c r="C10494" i="3"/>
  <c r="C10495" i="3"/>
  <c r="C10496" i="3"/>
  <c r="C10497" i="3"/>
  <c r="C10498" i="3"/>
  <c r="C10499" i="3"/>
  <c r="C10500" i="3"/>
  <c r="C10501" i="3"/>
  <c r="C10502" i="3"/>
  <c r="C10503" i="3"/>
  <c r="C10504" i="3"/>
  <c r="C10505" i="3"/>
  <c r="C10506" i="3"/>
  <c r="C10507" i="3"/>
  <c r="C10508" i="3"/>
  <c r="C10509" i="3"/>
  <c r="C10510" i="3"/>
  <c r="C10511" i="3"/>
  <c r="C10512" i="3"/>
  <c r="C10513" i="3"/>
  <c r="C10514" i="3"/>
  <c r="C10515" i="3"/>
  <c r="C10516" i="3"/>
  <c r="C10517" i="3"/>
  <c r="C10518" i="3"/>
  <c r="C10519" i="3"/>
  <c r="C10520" i="3"/>
  <c r="C10521" i="3"/>
  <c r="C10522" i="3"/>
  <c r="C10523" i="3"/>
  <c r="C10524" i="3"/>
  <c r="C10525" i="3"/>
  <c r="C10526" i="3"/>
  <c r="C10527" i="3"/>
  <c r="C10528" i="3"/>
  <c r="C10529" i="3"/>
  <c r="C10530" i="3"/>
  <c r="C10531" i="3"/>
  <c r="C10532" i="3"/>
  <c r="C10533" i="3"/>
  <c r="C10534" i="3"/>
  <c r="C10535" i="3"/>
  <c r="C10536" i="3"/>
  <c r="C10537" i="3"/>
  <c r="C10538" i="3"/>
  <c r="C10539" i="3"/>
  <c r="C10540" i="3"/>
  <c r="C10541" i="3"/>
  <c r="C10542" i="3"/>
  <c r="C10543" i="3"/>
  <c r="C10544" i="3"/>
  <c r="C10545" i="3"/>
  <c r="C10546" i="3"/>
  <c r="C10547" i="3"/>
  <c r="C10548" i="3"/>
  <c r="C10549" i="3"/>
  <c r="C10550" i="3"/>
  <c r="C10551" i="3"/>
  <c r="C10552" i="3"/>
  <c r="C10553" i="3"/>
  <c r="C10554" i="3"/>
  <c r="C10555" i="3"/>
  <c r="C10556" i="3"/>
  <c r="C10557" i="3"/>
  <c r="C10558" i="3"/>
  <c r="C10559" i="3"/>
  <c r="C10560" i="3"/>
  <c r="C10561" i="3"/>
  <c r="C10562" i="3"/>
  <c r="C10563" i="3"/>
  <c r="C10564" i="3"/>
  <c r="C10565" i="3"/>
  <c r="C10566" i="3"/>
  <c r="C10567" i="3"/>
  <c r="C10568" i="3"/>
  <c r="C10569" i="3"/>
  <c r="C10570" i="3"/>
  <c r="C10571" i="3"/>
  <c r="C10572" i="3"/>
  <c r="C10573" i="3"/>
  <c r="C10574" i="3"/>
  <c r="C10575" i="3"/>
  <c r="C10576" i="3"/>
  <c r="C10577" i="3"/>
  <c r="C10578" i="3"/>
  <c r="C10579" i="3"/>
  <c r="C10580" i="3"/>
  <c r="C10581" i="3"/>
  <c r="C10582" i="3"/>
  <c r="C10583" i="3"/>
  <c r="C10584" i="3"/>
  <c r="C10585" i="3"/>
  <c r="C10586" i="3"/>
  <c r="C10587" i="3"/>
  <c r="C10588" i="3"/>
  <c r="C10589" i="3"/>
  <c r="C10590" i="3"/>
  <c r="C10591" i="3"/>
  <c r="C10592" i="3"/>
  <c r="C10593" i="3"/>
  <c r="C10594" i="3"/>
  <c r="C10595" i="3"/>
  <c r="C10596" i="3"/>
  <c r="C10597" i="3"/>
  <c r="C10598" i="3"/>
  <c r="C10599" i="3"/>
  <c r="C10600" i="3"/>
  <c r="C10601" i="3"/>
  <c r="C10602" i="3"/>
  <c r="C10603" i="3"/>
  <c r="C10604" i="3"/>
  <c r="C10605" i="3"/>
  <c r="C10606" i="3"/>
  <c r="C10607" i="3"/>
  <c r="C10608" i="3"/>
  <c r="C10609" i="3"/>
  <c r="C10610" i="3"/>
  <c r="C10611" i="3"/>
  <c r="C10612" i="3"/>
  <c r="C10613" i="3"/>
  <c r="C10614" i="3"/>
  <c r="C10615" i="3"/>
  <c r="C10616" i="3"/>
  <c r="C10617" i="3"/>
  <c r="C10618" i="3"/>
  <c r="C10619" i="3"/>
  <c r="C10620" i="3"/>
  <c r="C10621" i="3"/>
  <c r="C10622" i="3"/>
  <c r="C10623" i="3"/>
  <c r="C10624" i="3"/>
  <c r="C10625" i="3"/>
  <c r="C10626" i="3"/>
  <c r="C10627" i="3"/>
  <c r="C10628" i="3"/>
  <c r="C10629" i="3"/>
  <c r="C10630" i="3"/>
  <c r="C10631" i="3"/>
  <c r="C10632" i="3"/>
  <c r="C10633" i="3"/>
  <c r="C10634" i="3"/>
  <c r="C10635" i="3"/>
  <c r="C10636" i="3"/>
  <c r="C10637" i="3"/>
  <c r="C10638" i="3"/>
  <c r="C10639" i="3"/>
  <c r="C10640" i="3"/>
  <c r="C10641" i="3"/>
  <c r="C10642" i="3"/>
  <c r="C10643" i="3"/>
  <c r="C10644" i="3"/>
  <c r="C10645" i="3"/>
  <c r="C10646" i="3"/>
  <c r="C10647" i="3"/>
  <c r="C10648" i="3"/>
  <c r="C10649" i="3"/>
  <c r="C10650" i="3"/>
  <c r="C10651" i="3"/>
  <c r="C10652" i="3"/>
  <c r="C10653" i="3"/>
  <c r="C10654" i="3"/>
  <c r="C10655" i="3"/>
  <c r="C10656" i="3"/>
  <c r="C10657" i="3"/>
  <c r="C10658" i="3"/>
  <c r="C10659" i="3"/>
  <c r="C10660" i="3"/>
  <c r="C10661" i="3"/>
  <c r="C10662" i="3"/>
  <c r="C10663" i="3"/>
  <c r="C10664" i="3"/>
  <c r="C10665" i="3"/>
  <c r="C10666" i="3"/>
  <c r="C10667" i="3"/>
  <c r="C10668" i="3"/>
  <c r="C10669" i="3"/>
  <c r="C10670" i="3"/>
  <c r="C10671" i="3"/>
  <c r="C10672" i="3"/>
  <c r="C10673" i="3"/>
  <c r="C10674" i="3"/>
  <c r="C10675" i="3"/>
  <c r="C10676" i="3"/>
  <c r="C10677" i="3"/>
  <c r="C10678" i="3"/>
  <c r="C10679" i="3"/>
  <c r="C10680" i="3"/>
  <c r="C10681" i="3"/>
  <c r="C10682" i="3"/>
  <c r="C10683" i="3"/>
  <c r="C10684" i="3"/>
  <c r="C10685" i="3"/>
  <c r="C10686" i="3"/>
  <c r="C10687" i="3"/>
  <c r="C10688" i="3"/>
  <c r="C10689" i="3"/>
  <c r="C10690" i="3"/>
  <c r="C10691" i="3"/>
  <c r="C10692" i="3"/>
  <c r="C10693" i="3"/>
  <c r="C10694" i="3"/>
  <c r="C10695" i="3"/>
  <c r="C10696" i="3"/>
  <c r="C10697" i="3"/>
  <c r="C10698" i="3"/>
  <c r="C10699" i="3"/>
  <c r="C10700" i="3"/>
  <c r="C10701" i="3"/>
  <c r="C10702" i="3"/>
  <c r="C10703" i="3"/>
  <c r="C10704" i="3"/>
  <c r="C10705" i="3"/>
  <c r="C10706" i="3"/>
  <c r="C10707" i="3"/>
  <c r="C10708" i="3"/>
  <c r="C10709" i="3"/>
  <c r="C10710" i="3"/>
  <c r="C10711" i="3"/>
  <c r="C10712" i="3"/>
  <c r="C10713" i="3"/>
  <c r="C10714" i="3"/>
  <c r="C10715" i="3"/>
  <c r="C10716" i="3"/>
  <c r="C10717" i="3"/>
  <c r="C10718" i="3"/>
  <c r="C10719" i="3"/>
  <c r="C10720" i="3"/>
  <c r="C10721" i="3"/>
  <c r="C10722" i="3"/>
  <c r="C10723" i="3"/>
  <c r="C10724" i="3"/>
  <c r="C10725" i="3"/>
  <c r="C10726" i="3"/>
  <c r="C10727" i="3"/>
  <c r="C10728" i="3"/>
  <c r="C10729" i="3"/>
  <c r="C10730" i="3"/>
  <c r="C10731" i="3"/>
  <c r="C10732" i="3"/>
  <c r="C10733" i="3"/>
  <c r="C10734" i="3"/>
  <c r="C10735" i="3"/>
  <c r="C10736" i="3"/>
  <c r="C10737" i="3"/>
  <c r="C10738" i="3"/>
  <c r="C10739" i="3"/>
  <c r="C10740" i="3"/>
  <c r="C10741" i="3"/>
  <c r="C10742" i="3"/>
  <c r="C10743" i="3"/>
  <c r="C10744" i="3"/>
  <c r="C10745" i="3"/>
  <c r="C10746" i="3"/>
  <c r="C10747" i="3"/>
  <c r="C10748" i="3"/>
  <c r="C10749" i="3"/>
  <c r="C10750" i="3"/>
  <c r="C10751" i="3"/>
  <c r="C10752" i="3"/>
  <c r="C10753" i="3"/>
  <c r="C10754" i="3"/>
  <c r="C10755" i="3"/>
  <c r="C10756" i="3"/>
  <c r="C10757" i="3"/>
  <c r="C10758" i="3"/>
  <c r="C10759" i="3"/>
  <c r="C10760" i="3"/>
  <c r="C10761" i="3"/>
  <c r="C10762" i="3"/>
  <c r="C10763" i="3"/>
  <c r="C10764" i="3"/>
  <c r="C10765" i="3"/>
  <c r="C10766" i="3"/>
  <c r="C10767" i="3"/>
  <c r="C10768" i="3"/>
  <c r="C10769" i="3"/>
  <c r="C10770" i="3"/>
  <c r="C10771" i="3"/>
  <c r="C10772" i="3"/>
  <c r="C10773" i="3"/>
  <c r="C10774" i="3"/>
  <c r="C10775" i="3"/>
  <c r="C10776" i="3"/>
  <c r="C10777" i="3"/>
  <c r="C10778" i="3"/>
  <c r="C10779" i="3"/>
  <c r="C10780" i="3"/>
  <c r="C10781" i="3"/>
  <c r="C10782" i="3"/>
  <c r="C10783" i="3"/>
  <c r="C10784" i="3"/>
  <c r="C10785" i="3"/>
  <c r="C10786" i="3"/>
  <c r="C10787" i="3"/>
  <c r="C10788" i="3"/>
  <c r="C10789" i="3"/>
  <c r="C10790" i="3"/>
  <c r="C10791" i="3"/>
  <c r="C10792" i="3"/>
  <c r="C10793" i="3"/>
  <c r="C10794" i="3"/>
  <c r="C10795" i="3"/>
  <c r="C10796" i="3"/>
  <c r="C10797" i="3"/>
  <c r="C10798" i="3"/>
  <c r="C10799" i="3"/>
  <c r="C10800" i="3"/>
  <c r="C10801" i="3"/>
  <c r="C10802" i="3"/>
  <c r="C10803" i="3"/>
  <c r="C10804" i="3"/>
  <c r="C10805" i="3"/>
  <c r="C10806" i="3"/>
  <c r="C10807" i="3"/>
  <c r="C10808" i="3"/>
  <c r="C10809" i="3"/>
  <c r="C10810" i="3"/>
  <c r="C10811" i="3"/>
  <c r="C10812" i="3"/>
  <c r="C10813" i="3"/>
  <c r="C10814" i="3"/>
  <c r="C10815" i="3"/>
  <c r="C10816" i="3"/>
  <c r="C10817" i="3"/>
  <c r="C10818" i="3"/>
  <c r="C10819" i="3"/>
  <c r="C10820" i="3"/>
  <c r="C10821" i="3"/>
  <c r="C10822" i="3"/>
  <c r="C10823" i="3"/>
  <c r="C10824" i="3"/>
  <c r="C10825" i="3"/>
  <c r="C10826" i="3"/>
  <c r="C10827" i="3"/>
  <c r="C10828" i="3"/>
  <c r="C10829" i="3"/>
  <c r="C10830" i="3"/>
  <c r="C10831" i="3"/>
  <c r="C10832" i="3"/>
  <c r="C10833" i="3"/>
  <c r="C10834" i="3"/>
  <c r="C10835" i="3"/>
  <c r="C10836" i="3"/>
  <c r="C10837" i="3"/>
  <c r="C10838" i="3"/>
  <c r="C10839" i="3"/>
  <c r="C10840" i="3"/>
  <c r="C10841" i="3"/>
  <c r="C10842" i="3"/>
  <c r="C10843" i="3"/>
  <c r="C10844" i="3"/>
  <c r="C10845" i="3"/>
  <c r="C10846" i="3"/>
  <c r="C10847" i="3"/>
  <c r="C10848" i="3"/>
  <c r="C10849" i="3"/>
  <c r="C10850" i="3"/>
  <c r="C10851" i="3"/>
  <c r="C10852" i="3"/>
  <c r="C10853" i="3"/>
  <c r="C10854" i="3"/>
  <c r="C10855" i="3"/>
  <c r="C10856" i="3"/>
  <c r="C10857" i="3"/>
  <c r="C10858" i="3"/>
  <c r="C10859" i="3"/>
  <c r="C10860" i="3"/>
  <c r="C10861" i="3"/>
  <c r="C10862" i="3"/>
  <c r="C10863" i="3"/>
  <c r="C10864" i="3"/>
  <c r="C10865" i="3"/>
  <c r="C10866" i="3"/>
  <c r="C10867" i="3"/>
  <c r="C10868" i="3"/>
  <c r="C10869" i="3"/>
  <c r="C10870" i="3"/>
  <c r="C10871" i="3"/>
  <c r="C10872" i="3"/>
  <c r="C10873" i="3"/>
  <c r="C10874" i="3"/>
  <c r="C10875" i="3"/>
  <c r="C10876" i="3"/>
  <c r="C10877" i="3"/>
  <c r="C10878" i="3"/>
  <c r="C10879" i="3"/>
  <c r="C10880" i="3"/>
  <c r="C10881" i="3"/>
  <c r="C10882" i="3"/>
  <c r="C10883" i="3"/>
  <c r="C10884" i="3"/>
  <c r="C10885" i="3"/>
  <c r="C10886" i="3"/>
  <c r="C10887" i="3"/>
  <c r="C10888" i="3"/>
  <c r="C10889" i="3"/>
  <c r="C10890" i="3"/>
  <c r="C10891" i="3"/>
  <c r="C10892" i="3"/>
  <c r="C10893" i="3"/>
  <c r="C10894" i="3"/>
  <c r="C10895" i="3"/>
  <c r="C10896" i="3"/>
  <c r="C10897" i="3"/>
  <c r="C10898" i="3"/>
  <c r="C10899" i="3"/>
  <c r="C10900" i="3"/>
  <c r="C10901" i="3"/>
  <c r="C10902" i="3"/>
  <c r="C10903" i="3"/>
  <c r="C10904" i="3"/>
  <c r="C10905" i="3"/>
  <c r="C10906" i="3"/>
  <c r="C10907" i="3"/>
  <c r="C10908" i="3"/>
  <c r="C10909" i="3"/>
  <c r="C10910" i="3"/>
  <c r="C10911" i="3"/>
  <c r="C10912" i="3"/>
  <c r="C10913" i="3"/>
  <c r="C10914" i="3"/>
  <c r="C10915" i="3"/>
  <c r="C10916" i="3"/>
  <c r="C10917" i="3"/>
  <c r="C10918" i="3"/>
  <c r="C10919" i="3"/>
  <c r="C10920" i="3"/>
  <c r="C10921" i="3"/>
  <c r="C10922" i="3"/>
  <c r="C10923" i="3"/>
  <c r="C10924" i="3"/>
  <c r="C10925" i="3"/>
  <c r="C10926" i="3"/>
  <c r="C10927" i="3"/>
  <c r="C10928" i="3"/>
  <c r="C10929" i="3"/>
  <c r="C10930" i="3"/>
  <c r="C10931" i="3"/>
  <c r="C10932" i="3"/>
  <c r="C10933" i="3"/>
  <c r="C10934" i="3"/>
  <c r="C10935" i="3"/>
  <c r="C10936" i="3"/>
  <c r="C10937" i="3"/>
  <c r="C10938" i="3"/>
  <c r="C10939" i="3"/>
  <c r="C10940" i="3"/>
  <c r="C10941" i="3"/>
  <c r="C10942" i="3"/>
  <c r="C10943" i="3"/>
  <c r="C10944" i="3"/>
  <c r="C10945" i="3"/>
  <c r="C10946" i="3"/>
  <c r="C10947" i="3"/>
  <c r="C10948" i="3"/>
  <c r="C10949" i="3"/>
  <c r="C10950" i="3"/>
  <c r="C10951" i="3"/>
  <c r="C10952" i="3"/>
  <c r="C10953" i="3"/>
  <c r="C10954" i="3"/>
  <c r="C10955" i="3"/>
  <c r="C10956" i="3"/>
  <c r="C10957" i="3"/>
  <c r="C10958" i="3"/>
  <c r="C10959" i="3"/>
  <c r="C10960" i="3"/>
  <c r="C10961" i="3"/>
  <c r="C10962" i="3"/>
  <c r="C10963" i="3"/>
  <c r="C10964" i="3"/>
  <c r="C10965" i="3"/>
  <c r="C10966" i="3"/>
  <c r="C10967" i="3"/>
  <c r="C10968" i="3"/>
  <c r="C10969" i="3"/>
  <c r="C10970" i="3"/>
  <c r="C10971" i="3"/>
  <c r="C10972" i="3"/>
  <c r="C10973" i="3"/>
  <c r="C10974" i="3"/>
  <c r="C10975" i="3"/>
  <c r="C10976" i="3"/>
  <c r="C10977" i="3"/>
  <c r="C10978" i="3"/>
  <c r="C10979" i="3"/>
  <c r="C10980" i="3"/>
  <c r="C10981" i="3"/>
  <c r="C10982" i="3"/>
  <c r="C10983" i="3"/>
  <c r="C10984" i="3"/>
  <c r="C10985" i="3"/>
  <c r="C10986" i="3"/>
  <c r="C10987" i="3"/>
  <c r="C10988" i="3"/>
  <c r="C10989" i="3"/>
  <c r="C10990" i="3"/>
  <c r="C10991" i="3"/>
  <c r="C10992" i="3"/>
  <c r="C10993" i="3"/>
  <c r="C10994" i="3"/>
  <c r="C10995" i="3"/>
  <c r="C10996" i="3"/>
  <c r="C10997" i="3"/>
  <c r="C10998" i="3"/>
  <c r="C10999" i="3"/>
  <c r="C11000" i="3"/>
  <c r="C11001" i="3"/>
  <c r="C11002" i="3"/>
  <c r="C11003" i="3"/>
  <c r="C11004" i="3"/>
  <c r="C11005" i="3"/>
  <c r="C11006" i="3"/>
  <c r="C11007" i="3"/>
  <c r="C11008" i="3"/>
  <c r="C11009" i="3"/>
  <c r="C11010" i="3"/>
  <c r="C11011" i="3"/>
  <c r="C11012" i="3"/>
  <c r="C11013" i="3"/>
  <c r="C11014" i="3"/>
  <c r="C11015" i="3"/>
  <c r="C11016" i="3"/>
  <c r="C11017" i="3"/>
  <c r="C11018" i="3"/>
  <c r="C11019" i="3"/>
  <c r="C11020" i="3"/>
  <c r="C11021" i="3"/>
  <c r="C11022" i="3"/>
  <c r="C11023" i="3"/>
  <c r="C11024" i="3"/>
  <c r="C11025" i="3"/>
  <c r="C11026" i="3"/>
  <c r="C11027" i="3"/>
  <c r="C11028" i="3"/>
  <c r="C11029" i="3"/>
  <c r="C11030" i="3"/>
  <c r="C11031" i="3"/>
  <c r="C11032" i="3"/>
  <c r="C11033" i="3"/>
  <c r="C11034" i="3"/>
  <c r="C11035" i="3"/>
  <c r="C11036" i="3"/>
  <c r="C11037" i="3"/>
  <c r="C11038" i="3"/>
  <c r="C11039" i="3"/>
  <c r="C11040" i="3"/>
  <c r="C11041" i="3"/>
  <c r="C11042" i="3"/>
  <c r="C11043" i="3"/>
  <c r="C11044" i="3"/>
  <c r="C11045" i="3"/>
  <c r="C11046" i="3"/>
  <c r="C11047" i="3"/>
  <c r="C11048" i="3"/>
  <c r="C11049" i="3"/>
  <c r="C11050" i="3"/>
  <c r="C11051" i="3"/>
  <c r="C11052" i="3"/>
  <c r="C11053" i="3"/>
  <c r="C11054" i="3"/>
  <c r="C11055" i="3"/>
  <c r="C11056" i="3"/>
  <c r="C11057" i="3"/>
  <c r="C11058" i="3"/>
  <c r="C11059" i="3"/>
  <c r="C11060" i="3"/>
  <c r="C11061" i="3"/>
  <c r="C11062" i="3"/>
  <c r="C11063" i="3"/>
  <c r="C11064" i="3"/>
  <c r="C11065" i="3"/>
  <c r="C11066" i="3"/>
  <c r="C11067" i="3"/>
  <c r="C11068" i="3"/>
  <c r="C11069" i="3"/>
  <c r="C11070" i="3"/>
  <c r="C11071" i="3"/>
  <c r="C11072" i="3"/>
  <c r="C11073" i="3"/>
  <c r="C11074" i="3"/>
  <c r="C11075" i="3"/>
  <c r="C11076" i="3"/>
  <c r="C11077" i="3"/>
  <c r="C11078" i="3"/>
  <c r="C11079" i="3"/>
  <c r="C11080" i="3"/>
  <c r="C11081" i="3"/>
  <c r="C11082" i="3"/>
  <c r="C11083" i="3"/>
  <c r="C11084" i="3"/>
  <c r="C11085" i="3"/>
  <c r="C11086" i="3"/>
  <c r="C11087" i="3"/>
  <c r="C11088" i="3"/>
  <c r="C11089" i="3"/>
  <c r="C11090" i="3"/>
  <c r="C11091" i="3"/>
  <c r="C11092" i="3"/>
  <c r="C11093" i="3"/>
  <c r="C11094" i="3"/>
  <c r="C11095" i="3"/>
  <c r="C11096" i="3"/>
  <c r="C11097" i="3"/>
  <c r="C11098" i="3"/>
  <c r="C11099" i="3"/>
  <c r="C11100" i="3"/>
  <c r="C11101" i="3"/>
  <c r="C11102" i="3"/>
  <c r="C11103" i="3"/>
  <c r="C11104" i="3"/>
  <c r="C11105" i="3"/>
  <c r="C11106" i="3"/>
  <c r="C11107" i="3"/>
  <c r="C11108" i="3"/>
  <c r="C11109" i="3"/>
  <c r="C11110" i="3"/>
  <c r="C11111" i="3"/>
  <c r="C11112" i="3"/>
  <c r="C11113" i="3"/>
  <c r="C11114" i="3"/>
  <c r="C11115" i="3"/>
  <c r="C11116" i="3"/>
  <c r="C11117" i="3"/>
  <c r="C11118" i="3"/>
  <c r="C11119" i="3"/>
  <c r="C11120" i="3"/>
  <c r="C11121" i="3"/>
  <c r="C11122" i="3"/>
  <c r="C11123" i="3"/>
  <c r="C11124" i="3"/>
  <c r="C11125" i="3"/>
  <c r="C11126" i="3"/>
  <c r="C11127" i="3"/>
  <c r="C11128" i="3"/>
  <c r="C11129" i="3"/>
  <c r="C11130" i="3"/>
  <c r="C11131" i="3"/>
  <c r="C11132" i="3"/>
  <c r="C11133" i="3"/>
  <c r="C11134" i="3"/>
  <c r="C11135" i="3"/>
  <c r="C11136" i="3"/>
  <c r="C11137" i="3"/>
  <c r="C11138" i="3"/>
  <c r="C11139" i="3"/>
  <c r="C11140" i="3"/>
  <c r="C11141" i="3"/>
  <c r="C11142" i="3"/>
  <c r="C11143" i="3"/>
  <c r="C11144" i="3"/>
  <c r="C11145" i="3"/>
  <c r="C11146" i="3"/>
  <c r="C11147" i="3"/>
  <c r="C11148" i="3"/>
  <c r="C11149" i="3"/>
  <c r="C11150" i="3"/>
  <c r="C11151" i="3"/>
  <c r="C11152" i="3"/>
  <c r="C11153" i="3"/>
  <c r="C11154" i="3"/>
  <c r="C11155" i="3"/>
  <c r="C11156" i="3"/>
  <c r="C11157" i="3"/>
  <c r="C11158" i="3"/>
  <c r="C11159" i="3"/>
  <c r="C11160" i="3"/>
  <c r="C11161" i="3"/>
  <c r="C11162" i="3"/>
  <c r="C11163" i="3"/>
  <c r="C11164" i="3"/>
  <c r="C11165" i="3"/>
  <c r="C11166" i="3"/>
  <c r="C11167" i="3"/>
  <c r="C11168" i="3"/>
  <c r="C11169" i="3"/>
  <c r="C11170" i="3"/>
  <c r="C11171" i="3"/>
  <c r="C11172" i="3"/>
  <c r="C11173" i="3"/>
  <c r="C11174" i="3"/>
  <c r="C11175" i="3"/>
  <c r="C11176" i="3"/>
  <c r="C11177" i="3"/>
  <c r="C11178" i="3"/>
  <c r="C11179" i="3"/>
  <c r="C11180" i="3"/>
  <c r="C11181" i="3"/>
  <c r="C11182" i="3"/>
  <c r="C11183" i="3"/>
  <c r="C11184" i="3"/>
  <c r="C11185" i="3"/>
  <c r="C11186" i="3"/>
  <c r="C11187" i="3"/>
  <c r="C11188" i="3"/>
  <c r="C11189" i="3"/>
  <c r="C11190" i="3"/>
  <c r="C11191" i="3"/>
  <c r="C11192" i="3"/>
  <c r="C11193" i="3"/>
  <c r="C11194" i="3"/>
  <c r="C11195" i="3"/>
  <c r="C11196" i="3"/>
  <c r="C11197" i="3"/>
  <c r="C11198" i="3"/>
  <c r="C11199" i="3"/>
  <c r="C11200" i="3"/>
  <c r="C11201" i="3"/>
  <c r="C11202" i="3"/>
  <c r="C11203" i="3"/>
  <c r="C11204" i="3"/>
  <c r="C11205" i="3"/>
  <c r="C11206" i="3"/>
  <c r="C11207" i="3"/>
  <c r="C11208" i="3"/>
  <c r="C11209" i="3"/>
  <c r="C11210" i="3"/>
  <c r="C11211" i="3"/>
  <c r="C11212" i="3"/>
  <c r="C11213" i="3"/>
  <c r="C11214" i="3"/>
  <c r="C11215" i="3"/>
  <c r="C11216" i="3"/>
  <c r="C11217" i="3"/>
  <c r="C11218" i="3"/>
  <c r="C11219" i="3"/>
  <c r="C11220" i="3"/>
  <c r="C11221" i="3"/>
  <c r="C11222" i="3"/>
  <c r="C11223" i="3"/>
  <c r="C11224" i="3"/>
  <c r="C11225" i="3"/>
  <c r="C11226" i="3"/>
  <c r="C11227" i="3"/>
  <c r="C11228" i="3"/>
  <c r="C11229" i="3"/>
  <c r="C11230" i="3"/>
  <c r="C11231" i="3"/>
  <c r="C11232" i="3"/>
  <c r="C11233" i="3"/>
  <c r="C11234" i="3"/>
  <c r="C11235" i="3"/>
  <c r="C11236" i="3"/>
  <c r="C11237" i="3"/>
  <c r="C11238" i="3"/>
  <c r="C11239" i="3"/>
  <c r="C11240" i="3"/>
  <c r="C11241" i="3"/>
  <c r="C11242" i="3"/>
  <c r="C11243" i="3"/>
  <c r="C11244" i="3"/>
  <c r="C11245" i="3"/>
  <c r="C11246" i="3"/>
  <c r="C11247" i="3"/>
  <c r="C11248" i="3"/>
  <c r="C11249" i="3"/>
  <c r="C11250" i="3"/>
  <c r="C11251" i="3"/>
  <c r="C11252" i="3"/>
  <c r="C11253" i="3"/>
  <c r="C11254" i="3"/>
  <c r="C11255" i="3"/>
  <c r="C11256" i="3"/>
  <c r="C11257" i="3"/>
  <c r="C11258" i="3"/>
  <c r="C11259" i="3"/>
  <c r="C11260" i="3"/>
  <c r="C11261" i="3"/>
  <c r="C11262" i="3"/>
  <c r="C11263" i="3"/>
  <c r="C11264" i="3"/>
  <c r="C11265" i="3"/>
  <c r="C11266" i="3"/>
  <c r="C11267" i="3"/>
  <c r="C11268" i="3"/>
  <c r="C11269" i="3"/>
  <c r="C11270" i="3"/>
  <c r="C11271" i="3"/>
  <c r="C11272" i="3"/>
  <c r="C11273" i="3"/>
  <c r="C11274" i="3"/>
  <c r="C11275" i="3"/>
  <c r="C11276" i="3"/>
  <c r="C11277" i="3"/>
  <c r="C11278" i="3"/>
  <c r="C11279" i="3"/>
  <c r="C11280" i="3"/>
  <c r="C11281" i="3"/>
  <c r="C11282" i="3"/>
  <c r="C11283" i="3"/>
  <c r="C11284" i="3"/>
  <c r="C11285" i="3"/>
  <c r="C11286" i="3"/>
  <c r="C11287" i="3"/>
  <c r="C11288" i="3"/>
  <c r="C11289" i="3"/>
  <c r="C11290" i="3"/>
  <c r="C11291" i="3"/>
  <c r="C11292" i="3"/>
  <c r="C11293" i="3"/>
  <c r="C11294" i="3"/>
  <c r="C11295" i="3"/>
  <c r="C11296" i="3"/>
  <c r="C11297" i="3"/>
  <c r="C11298" i="3"/>
  <c r="C11299" i="3"/>
  <c r="C11300" i="3"/>
  <c r="C11301" i="3"/>
  <c r="C11302" i="3"/>
  <c r="C11303" i="3"/>
  <c r="C11304" i="3"/>
  <c r="C11305" i="3"/>
  <c r="C11306" i="3"/>
  <c r="C11307" i="3"/>
  <c r="C11308" i="3"/>
  <c r="C11309" i="3"/>
  <c r="C11310" i="3"/>
  <c r="C11311" i="3"/>
  <c r="C11312" i="3"/>
  <c r="C11313" i="3"/>
  <c r="C11314" i="3"/>
  <c r="C11315" i="3"/>
  <c r="C11316" i="3"/>
  <c r="C11317" i="3"/>
  <c r="C11318" i="3"/>
  <c r="C11319" i="3"/>
  <c r="C11320" i="3"/>
  <c r="C11321" i="3"/>
  <c r="C11322" i="3"/>
  <c r="C11323" i="3"/>
  <c r="C11324" i="3"/>
  <c r="C11325" i="3"/>
  <c r="C11326" i="3"/>
  <c r="C11327" i="3"/>
  <c r="C11328" i="3"/>
  <c r="C11329" i="3"/>
  <c r="C11330" i="3"/>
  <c r="C11331" i="3"/>
  <c r="C11332" i="3"/>
  <c r="C11333" i="3"/>
  <c r="C11334" i="3"/>
  <c r="C11335" i="3"/>
  <c r="C11336" i="3"/>
  <c r="C11337" i="3"/>
  <c r="C11338" i="3"/>
  <c r="C11339" i="3"/>
  <c r="C11340" i="3"/>
  <c r="C11341" i="3"/>
  <c r="C11342" i="3"/>
  <c r="C11343" i="3"/>
  <c r="C11344" i="3"/>
  <c r="C11345" i="3"/>
  <c r="C11346" i="3"/>
  <c r="C11347" i="3"/>
  <c r="C11348" i="3"/>
  <c r="C11349" i="3"/>
  <c r="C11350" i="3"/>
  <c r="C11351" i="3"/>
  <c r="C11352" i="3"/>
  <c r="C11353" i="3"/>
  <c r="C11354" i="3"/>
  <c r="C11355" i="3"/>
  <c r="C11356" i="3"/>
  <c r="C11357" i="3"/>
  <c r="C11358" i="3"/>
  <c r="C11359" i="3"/>
  <c r="C11360" i="3"/>
  <c r="C11361" i="3"/>
  <c r="C11362" i="3"/>
  <c r="C11363" i="3"/>
  <c r="C11364" i="3"/>
  <c r="C11365" i="3"/>
  <c r="C11366" i="3"/>
  <c r="C11367" i="3"/>
  <c r="C11368" i="3"/>
  <c r="C11369" i="3"/>
  <c r="C11370" i="3"/>
  <c r="C11371" i="3"/>
  <c r="C11372" i="3"/>
  <c r="C11373" i="3"/>
  <c r="C11374" i="3"/>
  <c r="C11375" i="3"/>
  <c r="C11376" i="3"/>
  <c r="C11377" i="3"/>
  <c r="C11378" i="3"/>
  <c r="C11379" i="3"/>
  <c r="C11380" i="3"/>
  <c r="C11381" i="3"/>
  <c r="C11382" i="3"/>
  <c r="C11383" i="3"/>
  <c r="C11384" i="3"/>
  <c r="C11385" i="3"/>
  <c r="C11386" i="3"/>
  <c r="C11387" i="3"/>
  <c r="C11388" i="3"/>
  <c r="C11389" i="3"/>
  <c r="C11390" i="3"/>
  <c r="C11391" i="3"/>
  <c r="C11392" i="3"/>
  <c r="C11393" i="3"/>
  <c r="C11394" i="3"/>
  <c r="C11395" i="3"/>
  <c r="C11396" i="3"/>
  <c r="C11397" i="3"/>
  <c r="C11398" i="3"/>
  <c r="C11399" i="3"/>
  <c r="C11400" i="3"/>
  <c r="C11401" i="3"/>
  <c r="C11402" i="3"/>
  <c r="C11403" i="3"/>
  <c r="C11404" i="3"/>
  <c r="C11405" i="3"/>
  <c r="C11406" i="3"/>
  <c r="C11407" i="3"/>
  <c r="C11408" i="3"/>
  <c r="C11409" i="3"/>
  <c r="C11410" i="3"/>
  <c r="C11411" i="3"/>
  <c r="C11412" i="3"/>
  <c r="C11413" i="3"/>
  <c r="C11414" i="3"/>
  <c r="C11415" i="3"/>
  <c r="C11416" i="3"/>
  <c r="C11417" i="3"/>
  <c r="C11418" i="3"/>
  <c r="C11419" i="3"/>
  <c r="C11420" i="3"/>
  <c r="C11421" i="3"/>
  <c r="C11422" i="3"/>
  <c r="C11423" i="3"/>
  <c r="C11424" i="3"/>
  <c r="C11425" i="3"/>
  <c r="C11426" i="3"/>
  <c r="C11427" i="3"/>
  <c r="C11428" i="3"/>
  <c r="C11429" i="3"/>
  <c r="C11430" i="3"/>
  <c r="C11431" i="3"/>
  <c r="C11432" i="3"/>
  <c r="C11433" i="3"/>
  <c r="C11434" i="3"/>
  <c r="C11435" i="3"/>
  <c r="C11436" i="3"/>
  <c r="C11437" i="3"/>
  <c r="C11438" i="3"/>
  <c r="C11439" i="3"/>
  <c r="C11440" i="3"/>
  <c r="C11441" i="3"/>
  <c r="C11442" i="3"/>
  <c r="C11443" i="3"/>
  <c r="C11444" i="3"/>
  <c r="C11445" i="3"/>
  <c r="C11446" i="3"/>
  <c r="C11447" i="3"/>
  <c r="C11448" i="3"/>
  <c r="C11449" i="3"/>
  <c r="C11450" i="3"/>
  <c r="C11451" i="3"/>
  <c r="C11452" i="3"/>
  <c r="C11453" i="3"/>
  <c r="C11454" i="3"/>
  <c r="C11455" i="3"/>
  <c r="C11456" i="3"/>
  <c r="C11457" i="3"/>
  <c r="C11458" i="3"/>
  <c r="C11459" i="3"/>
  <c r="C11460" i="3"/>
  <c r="C11461" i="3"/>
  <c r="C11462" i="3"/>
  <c r="C11463" i="3"/>
  <c r="C11464" i="3"/>
  <c r="C11465" i="3"/>
  <c r="C11466" i="3"/>
  <c r="C11467" i="3"/>
  <c r="C11468" i="3"/>
  <c r="C11469" i="3"/>
  <c r="C11470" i="3"/>
  <c r="C11471" i="3"/>
  <c r="C11472" i="3"/>
  <c r="C11473" i="3"/>
  <c r="C11474" i="3"/>
  <c r="C11475" i="3"/>
  <c r="C11476" i="3"/>
  <c r="C11477" i="3"/>
  <c r="C11478" i="3"/>
  <c r="C11479" i="3"/>
  <c r="C11480" i="3"/>
  <c r="C11481" i="3"/>
  <c r="C11482" i="3"/>
  <c r="C11483" i="3"/>
  <c r="C11484" i="3"/>
  <c r="C11485" i="3"/>
  <c r="C11486" i="3"/>
  <c r="C11487" i="3"/>
  <c r="C11488" i="3"/>
  <c r="C11489" i="3"/>
  <c r="C11490" i="3"/>
  <c r="C11491" i="3"/>
  <c r="C11492" i="3"/>
  <c r="C11493" i="3"/>
  <c r="C11494" i="3"/>
  <c r="C11495" i="3"/>
  <c r="C11496" i="3"/>
  <c r="C11497" i="3"/>
  <c r="C11498" i="3"/>
  <c r="C11499" i="3"/>
  <c r="C11500" i="3"/>
  <c r="C11501" i="3"/>
  <c r="C11502" i="3"/>
  <c r="C11503" i="3"/>
  <c r="C11504" i="3"/>
  <c r="C11505" i="3"/>
  <c r="C11506" i="3"/>
  <c r="C11507" i="3"/>
  <c r="C11508" i="3"/>
  <c r="C11509" i="3"/>
  <c r="C11510" i="3"/>
  <c r="C11511" i="3"/>
  <c r="C11512" i="3"/>
  <c r="C11513" i="3"/>
  <c r="C11514" i="3"/>
  <c r="C11515" i="3"/>
  <c r="C11516" i="3"/>
  <c r="C11517" i="3"/>
  <c r="C11518" i="3"/>
  <c r="C11519" i="3"/>
  <c r="C11520" i="3"/>
  <c r="C11521" i="3"/>
  <c r="C11522" i="3"/>
  <c r="C11523" i="3"/>
  <c r="C11524" i="3"/>
  <c r="C11525" i="3"/>
  <c r="C11526" i="3"/>
  <c r="C11527" i="3"/>
  <c r="C11528" i="3"/>
  <c r="C11529" i="3"/>
  <c r="C11530" i="3"/>
  <c r="C11531" i="3"/>
  <c r="C11532" i="3"/>
  <c r="C11533" i="3"/>
  <c r="C11534" i="3"/>
  <c r="C11535" i="3"/>
  <c r="C11536" i="3"/>
  <c r="C11537" i="3"/>
  <c r="C11538" i="3"/>
  <c r="C11539" i="3"/>
  <c r="C11540" i="3"/>
  <c r="C11541" i="3"/>
  <c r="C11542" i="3"/>
  <c r="C11543" i="3"/>
  <c r="C11544" i="3"/>
  <c r="C11545" i="3"/>
  <c r="C11546" i="3"/>
  <c r="C11547" i="3"/>
  <c r="C11548" i="3"/>
  <c r="C11549" i="3"/>
  <c r="C11550" i="3"/>
  <c r="C11551" i="3"/>
  <c r="C11552" i="3"/>
  <c r="C11553" i="3"/>
  <c r="C11554" i="3"/>
  <c r="C11555" i="3"/>
  <c r="C11556" i="3"/>
  <c r="C11557" i="3"/>
  <c r="C11558" i="3"/>
  <c r="C11559" i="3"/>
  <c r="C11560" i="3"/>
  <c r="C11561" i="3"/>
  <c r="C11562" i="3"/>
  <c r="C11563" i="3"/>
  <c r="C11564" i="3"/>
  <c r="C11565" i="3"/>
  <c r="C11566" i="3"/>
  <c r="C11567" i="3"/>
  <c r="C11568" i="3"/>
  <c r="C11569" i="3"/>
  <c r="C11570" i="3"/>
  <c r="C11571" i="3"/>
  <c r="C11572" i="3"/>
  <c r="C11573" i="3"/>
  <c r="C11574" i="3"/>
  <c r="C11575" i="3"/>
  <c r="C11576" i="3"/>
  <c r="C11577" i="3"/>
  <c r="C11578" i="3"/>
  <c r="C11579" i="3"/>
  <c r="C11580" i="3"/>
  <c r="C11581" i="3"/>
  <c r="C11582" i="3"/>
  <c r="C11583" i="3"/>
  <c r="C11584" i="3"/>
  <c r="C11585" i="3"/>
  <c r="C11586" i="3"/>
  <c r="C11587" i="3"/>
  <c r="C11588" i="3"/>
  <c r="C11589" i="3"/>
  <c r="C11590" i="3"/>
  <c r="C11591" i="3"/>
  <c r="C11592" i="3"/>
  <c r="C11593" i="3"/>
  <c r="C11594" i="3"/>
  <c r="C11595" i="3"/>
  <c r="C11596" i="3"/>
  <c r="C11597" i="3"/>
  <c r="C11598" i="3"/>
  <c r="C11599" i="3"/>
  <c r="C11600" i="3"/>
  <c r="C11601" i="3"/>
  <c r="C11602" i="3"/>
  <c r="C11603" i="3"/>
  <c r="C11604" i="3"/>
  <c r="C11605" i="3"/>
  <c r="C11606" i="3"/>
  <c r="C11607" i="3"/>
  <c r="C11608" i="3"/>
  <c r="C11609" i="3"/>
  <c r="C11610" i="3"/>
  <c r="C11611" i="3"/>
  <c r="C11612" i="3"/>
  <c r="C11613" i="3"/>
  <c r="C11614" i="3"/>
  <c r="C11615" i="3"/>
  <c r="C11616" i="3"/>
  <c r="C11617" i="3"/>
  <c r="C11618" i="3"/>
  <c r="C11619" i="3"/>
  <c r="C11620" i="3"/>
  <c r="C11621" i="3"/>
  <c r="C11622" i="3"/>
  <c r="C11623" i="3"/>
  <c r="C11624" i="3"/>
  <c r="C11625" i="3"/>
  <c r="C11626" i="3"/>
  <c r="C11627" i="3"/>
  <c r="C11628" i="3"/>
  <c r="C11629" i="3"/>
  <c r="C11630" i="3"/>
  <c r="C11631" i="3"/>
  <c r="C11632" i="3"/>
  <c r="C11633" i="3"/>
  <c r="C11634" i="3"/>
  <c r="C11635" i="3"/>
  <c r="C11636" i="3"/>
  <c r="C11637" i="3"/>
  <c r="C11638" i="3"/>
  <c r="C11639" i="3"/>
  <c r="C11640" i="3"/>
  <c r="C11641" i="3"/>
  <c r="C11642" i="3"/>
  <c r="C11643" i="3"/>
  <c r="C11644" i="3"/>
  <c r="C11645" i="3"/>
  <c r="C11646" i="3"/>
  <c r="C11647" i="3"/>
  <c r="C11648" i="3"/>
  <c r="C11649" i="3"/>
  <c r="C11650" i="3"/>
  <c r="C11651" i="3"/>
  <c r="C11652" i="3"/>
  <c r="C11653" i="3"/>
  <c r="C11654" i="3"/>
  <c r="C11655" i="3"/>
  <c r="C11656" i="3"/>
  <c r="C11657" i="3"/>
  <c r="C11658" i="3"/>
  <c r="C11659" i="3"/>
  <c r="C11660" i="3"/>
  <c r="C11661" i="3"/>
  <c r="C11662" i="3"/>
  <c r="C11663" i="3"/>
  <c r="C11664" i="3"/>
  <c r="C11665" i="3"/>
  <c r="C11666" i="3"/>
  <c r="C11667" i="3"/>
  <c r="C11668" i="3"/>
  <c r="C11669" i="3"/>
  <c r="C11670" i="3"/>
  <c r="C11671" i="3"/>
  <c r="C11672" i="3"/>
  <c r="C11673" i="3"/>
  <c r="C11674" i="3"/>
  <c r="C11675" i="3"/>
  <c r="C11676" i="3"/>
  <c r="C11677" i="3"/>
  <c r="C11678" i="3"/>
  <c r="C11679" i="3"/>
  <c r="C11680" i="3"/>
  <c r="C11681" i="3"/>
  <c r="C11682" i="3"/>
  <c r="C11683" i="3"/>
  <c r="C11684" i="3"/>
  <c r="C11685" i="3"/>
  <c r="C11686" i="3"/>
  <c r="C11687" i="3"/>
  <c r="C11688" i="3"/>
  <c r="C11689" i="3"/>
  <c r="C11690" i="3"/>
  <c r="C11691" i="3"/>
  <c r="C11692" i="3"/>
  <c r="C11693" i="3"/>
  <c r="C11694" i="3"/>
  <c r="C11695" i="3"/>
  <c r="C11696" i="3"/>
  <c r="C11697" i="3"/>
  <c r="C11698" i="3"/>
  <c r="C11699" i="3"/>
  <c r="C11700" i="3"/>
  <c r="C11701" i="3"/>
  <c r="C11702" i="3"/>
  <c r="C11703" i="3"/>
  <c r="C11704" i="3"/>
  <c r="C11705" i="3"/>
  <c r="C11706" i="3"/>
  <c r="C11707" i="3"/>
  <c r="C11708" i="3"/>
  <c r="C11709" i="3"/>
  <c r="C11710" i="3"/>
  <c r="C11711" i="3"/>
  <c r="C11712" i="3"/>
  <c r="C11713" i="3"/>
  <c r="C11714" i="3"/>
  <c r="C11715" i="3"/>
  <c r="C11716" i="3"/>
  <c r="C11717" i="3"/>
  <c r="C11718" i="3"/>
  <c r="C11719" i="3"/>
  <c r="C11720" i="3"/>
  <c r="C11721" i="3"/>
  <c r="C11722" i="3"/>
  <c r="C11723" i="3"/>
  <c r="C11724" i="3"/>
  <c r="C11725" i="3"/>
  <c r="C11726" i="3"/>
  <c r="C11727" i="3"/>
  <c r="C11728" i="3"/>
  <c r="C11729" i="3"/>
  <c r="C11730" i="3"/>
  <c r="C11731" i="3"/>
  <c r="C11732" i="3"/>
  <c r="C11733" i="3"/>
  <c r="C11734" i="3"/>
  <c r="C11735" i="3"/>
  <c r="C11736" i="3"/>
  <c r="C11737" i="3"/>
  <c r="C11738" i="3"/>
  <c r="C11739" i="3"/>
  <c r="C11740" i="3"/>
  <c r="C11741" i="3"/>
  <c r="C11742" i="3"/>
  <c r="C11743" i="3"/>
  <c r="C11744" i="3"/>
  <c r="C11745" i="3"/>
  <c r="C11746" i="3"/>
  <c r="C11747" i="3"/>
  <c r="C11748" i="3"/>
  <c r="C11749" i="3"/>
  <c r="C11750" i="3"/>
  <c r="C11751" i="3"/>
  <c r="C11752" i="3"/>
  <c r="C11753" i="3"/>
  <c r="C11754" i="3"/>
  <c r="C11755" i="3"/>
  <c r="C11756" i="3"/>
  <c r="C11757" i="3"/>
  <c r="C11758" i="3"/>
  <c r="C11759" i="3"/>
  <c r="C11760" i="3"/>
  <c r="C11761" i="3"/>
  <c r="C11762" i="3"/>
  <c r="C11763" i="3"/>
  <c r="C11764" i="3"/>
  <c r="C11765" i="3"/>
  <c r="C11766" i="3"/>
  <c r="C11767" i="3"/>
  <c r="C11768" i="3"/>
  <c r="C11769" i="3"/>
  <c r="C11770" i="3"/>
  <c r="C11771" i="3"/>
  <c r="C11772" i="3"/>
  <c r="C11773" i="3"/>
  <c r="C11774" i="3"/>
  <c r="C11775" i="3"/>
  <c r="C11776" i="3"/>
  <c r="C11777" i="3"/>
  <c r="C11778" i="3"/>
  <c r="C11779" i="3"/>
  <c r="C11780" i="3"/>
  <c r="C11781" i="3"/>
  <c r="C11782" i="3"/>
  <c r="C11783" i="3"/>
  <c r="C11784" i="3"/>
  <c r="C11785" i="3"/>
  <c r="C11786" i="3"/>
  <c r="C11787" i="3"/>
  <c r="C11788" i="3"/>
  <c r="C11789" i="3"/>
  <c r="C11790" i="3"/>
  <c r="C11791" i="3"/>
  <c r="C11792" i="3"/>
  <c r="C11793" i="3"/>
  <c r="C11794" i="3"/>
  <c r="C11795" i="3"/>
  <c r="C11796" i="3"/>
  <c r="C11797" i="3"/>
  <c r="C11798" i="3"/>
  <c r="C11799" i="3"/>
  <c r="C11800" i="3"/>
  <c r="C11801" i="3"/>
  <c r="C11802" i="3"/>
  <c r="C11803" i="3"/>
  <c r="C11804" i="3"/>
  <c r="C11805" i="3"/>
  <c r="C11806" i="3"/>
  <c r="C11807" i="3"/>
  <c r="C11808" i="3"/>
  <c r="C11809" i="3"/>
  <c r="C11810" i="3"/>
  <c r="C11811" i="3"/>
  <c r="C11812" i="3"/>
  <c r="C11813" i="3"/>
  <c r="C11814" i="3"/>
  <c r="C11815" i="3"/>
  <c r="C11816" i="3"/>
  <c r="C11817" i="3"/>
  <c r="C11818" i="3"/>
  <c r="C11819" i="3"/>
  <c r="C11820" i="3"/>
  <c r="C11821" i="3"/>
  <c r="C11822" i="3"/>
  <c r="C11823" i="3"/>
  <c r="C11824" i="3"/>
  <c r="C11825" i="3"/>
  <c r="C11826" i="3"/>
  <c r="C11827" i="3"/>
  <c r="C11828" i="3"/>
  <c r="C11829" i="3"/>
  <c r="C11830" i="3"/>
  <c r="C11831" i="3"/>
  <c r="C11832" i="3"/>
  <c r="C11833" i="3"/>
  <c r="C11834" i="3"/>
  <c r="C11835" i="3"/>
  <c r="C11836" i="3"/>
  <c r="C11837" i="3"/>
  <c r="C11838" i="3"/>
  <c r="C11839" i="3"/>
  <c r="C11840" i="3"/>
  <c r="C11841" i="3"/>
  <c r="C11842" i="3"/>
  <c r="C11843" i="3"/>
  <c r="C11844" i="3"/>
  <c r="C11845" i="3"/>
  <c r="C11846" i="3"/>
  <c r="C11847" i="3"/>
  <c r="C11848" i="3"/>
  <c r="C11849" i="3"/>
  <c r="C11850" i="3"/>
  <c r="C11851" i="3"/>
  <c r="C11852" i="3"/>
  <c r="C11853" i="3"/>
  <c r="C11854" i="3"/>
  <c r="C11855" i="3"/>
  <c r="C11856" i="3"/>
  <c r="C11857" i="3"/>
  <c r="C11858" i="3"/>
  <c r="C11859" i="3"/>
  <c r="C11860" i="3"/>
  <c r="C11861" i="3"/>
  <c r="C11862" i="3"/>
  <c r="C11863" i="3"/>
  <c r="C11864" i="3"/>
  <c r="C11865" i="3"/>
  <c r="C11866" i="3"/>
  <c r="C11867" i="3"/>
  <c r="C11868" i="3"/>
  <c r="C11869" i="3"/>
  <c r="C11870" i="3"/>
  <c r="C11871" i="3"/>
  <c r="C11872" i="3"/>
  <c r="C11873" i="3"/>
  <c r="C11874" i="3"/>
  <c r="C11875" i="3"/>
  <c r="C11876" i="3"/>
  <c r="C11877" i="3"/>
  <c r="C11878" i="3"/>
  <c r="C11879" i="3"/>
  <c r="C11880" i="3"/>
  <c r="C11881" i="3"/>
  <c r="C11882" i="3"/>
  <c r="C11883" i="3"/>
  <c r="C11884" i="3"/>
  <c r="C11885" i="3"/>
  <c r="C11886" i="3"/>
  <c r="C11887" i="3"/>
  <c r="C11888" i="3"/>
  <c r="C11889" i="3"/>
  <c r="C11890" i="3"/>
  <c r="C11891" i="3"/>
  <c r="C11892" i="3"/>
  <c r="C11893" i="3"/>
  <c r="C11894" i="3"/>
  <c r="C11895" i="3"/>
  <c r="C11896" i="3"/>
  <c r="C11897" i="3"/>
  <c r="C11898" i="3"/>
  <c r="C11899" i="3"/>
  <c r="C11900" i="3"/>
  <c r="C11901" i="3"/>
  <c r="C11902" i="3"/>
  <c r="C11903" i="3"/>
  <c r="C11904" i="3"/>
  <c r="C11905" i="3"/>
  <c r="C11906" i="3"/>
  <c r="C11907" i="3"/>
  <c r="C11908" i="3"/>
  <c r="C11909" i="3"/>
  <c r="C11910" i="3"/>
  <c r="C11911" i="3"/>
  <c r="C11912" i="3"/>
  <c r="C11913" i="3"/>
  <c r="C11914" i="3"/>
  <c r="C11915" i="3"/>
  <c r="C11916" i="3"/>
  <c r="C11917" i="3"/>
  <c r="C11918" i="3"/>
  <c r="C11919" i="3"/>
  <c r="C11920" i="3"/>
  <c r="C11921" i="3"/>
  <c r="C11922" i="3"/>
  <c r="C11923" i="3"/>
  <c r="C11924" i="3"/>
  <c r="C11925" i="3"/>
  <c r="C11926" i="3"/>
  <c r="C11927" i="3"/>
  <c r="C11928" i="3"/>
  <c r="C11929" i="3"/>
  <c r="C11930" i="3"/>
  <c r="C11931" i="3"/>
  <c r="C11932" i="3"/>
  <c r="C11933" i="3"/>
  <c r="C11934" i="3"/>
  <c r="C11935" i="3"/>
  <c r="C11936" i="3"/>
  <c r="C11937" i="3"/>
  <c r="C11938" i="3"/>
  <c r="C11939" i="3"/>
  <c r="C11940" i="3"/>
  <c r="C11941" i="3"/>
  <c r="C11942" i="3"/>
  <c r="C11943" i="3"/>
  <c r="C11944" i="3"/>
  <c r="C11945" i="3"/>
  <c r="C11946" i="3"/>
  <c r="C11947" i="3"/>
  <c r="C11948" i="3"/>
  <c r="C11949" i="3"/>
  <c r="C11950" i="3"/>
  <c r="C11951" i="3"/>
  <c r="C11952" i="3"/>
  <c r="C11953" i="3"/>
  <c r="C11954" i="3"/>
  <c r="C11955" i="3"/>
  <c r="C11956" i="3"/>
  <c r="C11957" i="3"/>
  <c r="C11958" i="3"/>
  <c r="C11959" i="3"/>
  <c r="C11960" i="3"/>
  <c r="C11961" i="3"/>
  <c r="C11962" i="3"/>
  <c r="C11963" i="3"/>
  <c r="C11964" i="3"/>
  <c r="C11965" i="3"/>
  <c r="C11966" i="3"/>
  <c r="C11967" i="3"/>
  <c r="C11968" i="3"/>
  <c r="C11969" i="3"/>
  <c r="C11970" i="3"/>
  <c r="C11971" i="3"/>
  <c r="C11972" i="3"/>
  <c r="C11973" i="3"/>
  <c r="C11974" i="3"/>
  <c r="C11975" i="3"/>
  <c r="C11976" i="3"/>
  <c r="C11977" i="3"/>
  <c r="C11978" i="3"/>
  <c r="C11979" i="3"/>
  <c r="C11980" i="3"/>
  <c r="C11981" i="3"/>
  <c r="C11982" i="3"/>
  <c r="C11983" i="3"/>
  <c r="C11984" i="3"/>
  <c r="C11985" i="3"/>
  <c r="C11986" i="3"/>
  <c r="C11987" i="3"/>
  <c r="C11988" i="3"/>
  <c r="C11989" i="3"/>
  <c r="C11990" i="3"/>
  <c r="C11991" i="3"/>
  <c r="C11992" i="3"/>
  <c r="C11993" i="3"/>
  <c r="C11994" i="3"/>
  <c r="C11995" i="3"/>
  <c r="C11996" i="3"/>
  <c r="C11997" i="3"/>
  <c r="C11998" i="3"/>
  <c r="C11999" i="3"/>
  <c r="C12000" i="3"/>
  <c r="C12001" i="3"/>
  <c r="C12002" i="3"/>
  <c r="C12003" i="3"/>
  <c r="C12004" i="3"/>
  <c r="C12005" i="3"/>
  <c r="C12006" i="3"/>
  <c r="C12007" i="3"/>
  <c r="C12008" i="3"/>
  <c r="C12009" i="3"/>
  <c r="C12010" i="3"/>
  <c r="C12011" i="3"/>
  <c r="C12012" i="3"/>
  <c r="C12013" i="3"/>
  <c r="C12014" i="3"/>
  <c r="C12015" i="3"/>
  <c r="C12016" i="3"/>
  <c r="C12017" i="3"/>
  <c r="C12018" i="3"/>
  <c r="C12019" i="3"/>
  <c r="C12020" i="3"/>
  <c r="C12021" i="3"/>
  <c r="C12022" i="3"/>
  <c r="C12023" i="3"/>
  <c r="C12024" i="3"/>
  <c r="C12025" i="3"/>
  <c r="C12026" i="3"/>
  <c r="C12027" i="3"/>
  <c r="C12028" i="3"/>
  <c r="C12029" i="3"/>
  <c r="C12030" i="3"/>
  <c r="C12031" i="3"/>
  <c r="C12032" i="3"/>
  <c r="C12033" i="3"/>
  <c r="C12034" i="3"/>
  <c r="C12035" i="3"/>
  <c r="C12036" i="3"/>
  <c r="C12037" i="3"/>
  <c r="C12038" i="3"/>
  <c r="C12039" i="3"/>
  <c r="C12040" i="3"/>
  <c r="C12041" i="3"/>
  <c r="C12042" i="3"/>
  <c r="C12043" i="3"/>
  <c r="C12044" i="3"/>
  <c r="C12045" i="3"/>
  <c r="C12046" i="3"/>
  <c r="C12047" i="3"/>
  <c r="C12048" i="3"/>
  <c r="C12049" i="3"/>
  <c r="C12050" i="3"/>
  <c r="C12051" i="3"/>
  <c r="C12052" i="3"/>
  <c r="C12053" i="3"/>
  <c r="C12054" i="3"/>
  <c r="C12055" i="3"/>
  <c r="C12056" i="3"/>
  <c r="C12057" i="3"/>
  <c r="C12058" i="3"/>
  <c r="C12059" i="3"/>
  <c r="C12060" i="3"/>
  <c r="C12061" i="3"/>
  <c r="C12062" i="3"/>
  <c r="C12063" i="3"/>
  <c r="C12064" i="3"/>
  <c r="C12065" i="3"/>
  <c r="C12066" i="3"/>
  <c r="C12067" i="3"/>
  <c r="C12068" i="3"/>
  <c r="C12069" i="3"/>
  <c r="C12070" i="3"/>
  <c r="C12071" i="3"/>
  <c r="C12072" i="3"/>
  <c r="C12073" i="3"/>
  <c r="C12074" i="3"/>
  <c r="C12075" i="3"/>
  <c r="C12076" i="3"/>
  <c r="C12078" i="3"/>
  <c r="C12079" i="3"/>
  <c r="C12080" i="3"/>
  <c r="C12081" i="3"/>
  <c r="C12082" i="3"/>
  <c r="C12083" i="3"/>
  <c r="C12084" i="3"/>
  <c r="C12085" i="3"/>
  <c r="C12086" i="3"/>
  <c r="C12087" i="3"/>
  <c r="C12088" i="3"/>
  <c r="C12089" i="3"/>
  <c r="C12090" i="3"/>
  <c r="C12091" i="3"/>
  <c r="C12092" i="3"/>
  <c r="C12093" i="3"/>
  <c r="C12094" i="3"/>
  <c r="C12095" i="3"/>
  <c r="C12096" i="3"/>
  <c r="C12097" i="3"/>
  <c r="C12098"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9650" i="3"/>
  <c r="K9651" i="3"/>
  <c r="K9652" i="3"/>
  <c r="K9653" i="3"/>
  <c r="K9654" i="3"/>
  <c r="K9655" i="3"/>
  <c r="K9656" i="3"/>
  <c r="K9657" i="3"/>
  <c r="K9658" i="3"/>
  <c r="K9659" i="3"/>
  <c r="K9660" i="3"/>
  <c r="K9661" i="3"/>
  <c r="K9662" i="3"/>
  <c r="K9663" i="3"/>
  <c r="K9664" i="3"/>
  <c r="K9665" i="3"/>
  <c r="K9666" i="3"/>
  <c r="K9667" i="3"/>
  <c r="K9668" i="3"/>
  <c r="K9669" i="3"/>
  <c r="K9670" i="3"/>
  <c r="K9671" i="3"/>
  <c r="K9672" i="3"/>
  <c r="K9673" i="3"/>
  <c r="K9674" i="3"/>
  <c r="K9675" i="3"/>
  <c r="K9676" i="3"/>
  <c r="K9677" i="3"/>
  <c r="K9678" i="3"/>
  <c r="K9679" i="3"/>
  <c r="K9680" i="3"/>
  <c r="K9681" i="3"/>
  <c r="K9682" i="3"/>
  <c r="K9683" i="3"/>
  <c r="K9684" i="3"/>
  <c r="K9685" i="3"/>
  <c r="K9686" i="3"/>
  <c r="K9687" i="3"/>
  <c r="K9688" i="3"/>
  <c r="K9689" i="3"/>
  <c r="K9690" i="3"/>
  <c r="K9691" i="3"/>
  <c r="K9692" i="3"/>
  <c r="K9693" i="3"/>
  <c r="K9694" i="3"/>
  <c r="K9695" i="3"/>
  <c r="K9696" i="3"/>
  <c r="K9697" i="3"/>
  <c r="K9698" i="3"/>
  <c r="K9699" i="3"/>
  <c r="K9700" i="3"/>
  <c r="K9701" i="3"/>
  <c r="K9702" i="3"/>
  <c r="K9703" i="3"/>
  <c r="K9704" i="3"/>
  <c r="K9705" i="3"/>
  <c r="K9706" i="3"/>
  <c r="K9707" i="3"/>
  <c r="K9708" i="3"/>
  <c r="K9709" i="3"/>
  <c r="K9710" i="3"/>
  <c r="K9711" i="3"/>
  <c r="K9712" i="3"/>
  <c r="K9713" i="3"/>
  <c r="K9714" i="3"/>
  <c r="K9715" i="3"/>
  <c r="K9716" i="3"/>
  <c r="K9717" i="3"/>
  <c r="K9718" i="3"/>
  <c r="K9719" i="3"/>
  <c r="K9720" i="3"/>
  <c r="K9721" i="3"/>
  <c r="K9722" i="3"/>
  <c r="K9723" i="3"/>
  <c r="K9724" i="3"/>
  <c r="K9725" i="3"/>
  <c r="K9726" i="3"/>
  <c r="K9727" i="3"/>
  <c r="K9728" i="3"/>
  <c r="K9729" i="3"/>
  <c r="K9730" i="3"/>
  <c r="K9731" i="3"/>
  <c r="K9732" i="3"/>
  <c r="K9733" i="3"/>
  <c r="K9734" i="3"/>
  <c r="K9735" i="3"/>
  <c r="K9736" i="3"/>
  <c r="K9737" i="3"/>
  <c r="K9738" i="3"/>
  <c r="K9739" i="3"/>
  <c r="K9740" i="3"/>
  <c r="K9741" i="3"/>
  <c r="K9742" i="3"/>
  <c r="K9743" i="3"/>
  <c r="K9744" i="3"/>
  <c r="K9745" i="3"/>
  <c r="K9746" i="3"/>
  <c r="K9747" i="3"/>
  <c r="K9748" i="3"/>
  <c r="K9749" i="3"/>
  <c r="K9750" i="3"/>
  <c r="K9751" i="3"/>
  <c r="K9752" i="3"/>
  <c r="K9753" i="3"/>
  <c r="K9754" i="3"/>
  <c r="K9755" i="3"/>
  <c r="K9756" i="3"/>
  <c r="K9757" i="3"/>
  <c r="K9758" i="3"/>
  <c r="K9759" i="3"/>
  <c r="K9760" i="3"/>
  <c r="K9761" i="3"/>
  <c r="K9762" i="3"/>
  <c r="K9763" i="3"/>
  <c r="K9764" i="3"/>
  <c r="K9765" i="3"/>
  <c r="K9766" i="3"/>
  <c r="K9767" i="3"/>
  <c r="K9768" i="3"/>
  <c r="K9769" i="3"/>
  <c r="K9770" i="3"/>
  <c r="K9771" i="3"/>
  <c r="K9772" i="3"/>
  <c r="K9773" i="3"/>
  <c r="K9774" i="3"/>
  <c r="K9775" i="3"/>
  <c r="K9776" i="3"/>
  <c r="K9777" i="3"/>
  <c r="K9778" i="3"/>
  <c r="K9779" i="3"/>
  <c r="K9780" i="3"/>
  <c r="K9781" i="3"/>
  <c r="K9782" i="3"/>
  <c r="K9783" i="3"/>
  <c r="K9784" i="3"/>
  <c r="K9785" i="3"/>
  <c r="K9786" i="3"/>
  <c r="K9787" i="3"/>
  <c r="K9788" i="3"/>
  <c r="K9789" i="3"/>
  <c r="K9790" i="3"/>
  <c r="K9791" i="3"/>
  <c r="K9792" i="3"/>
  <c r="K9793" i="3"/>
  <c r="K9794" i="3"/>
  <c r="K9795" i="3"/>
  <c r="K9796" i="3"/>
  <c r="K9797" i="3"/>
  <c r="K9798" i="3"/>
  <c r="K9799" i="3"/>
  <c r="K9800" i="3"/>
  <c r="K9801" i="3"/>
  <c r="K9802" i="3"/>
  <c r="K9803" i="3"/>
  <c r="K9804" i="3"/>
  <c r="K9805" i="3"/>
  <c r="K9806" i="3"/>
  <c r="K9807" i="3"/>
  <c r="K9808" i="3"/>
  <c r="K9809" i="3"/>
  <c r="K9810" i="3"/>
  <c r="K9811" i="3"/>
  <c r="K9812" i="3"/>
  <c r="K9813" i="3"/>
  <c r="K9814" i="3"/>
  <c r="K9815" i="3"/>
  <c r="K9816" i="3"/>
  <c r="K9817" i="3"/>
  <c r="K9818" i="3"/>
  <c r="K9819" i="3"/>
  <c r="K9820" i="3"/>
  <c r="K9821" i="3"/>
  <c r="K9822" i="3"/>
  <c r="K9823" i="3"/>
  <c r="K9824" i="3"/>
  <c r="K9825" i="3"/>
  <c r="K9826" i="3"/>
  <c r="K9827" i="3"/>
  <c r="K9828" i="3"/>
  <c r="K9829" i="3"/>
  <c r="K9830" i="3"/>
  <c r="K9831" i="3"/>
  <c r="K9832" i="3"/>
  <c r="K9833" i="3"/>
  <c r="K9834" i="3"/>
  <c r="K9835" i="3"/>
  <c r="K9836" i="3"/>
  <c r="K9837" i="3"/>
  <c r="K9838" i="3"/>
  <c r="K9839" i="3"/>
  <c r="K9840" i="3"/>
  <c r="K9841" i="3"/>
  <c r="K9842" i="3"/>
  <c r="K9843" i="3"/>
  <c r="K9844" i="3"/>
  <c r="K9845" i="3"/>
  <c r="K9846" i="3"/>
  <c r="K9847" i="3"/>
  <c r="K9848" i="3"/>
  <c r="K9849" i="3"/>
  <c r="K9850" i="3"/>
  <c r="K9851" i="3"/>
  <c r="K9852" i="3"/>
  <c r="K9853" i="3"/>
  <c r="K9854" i="3"/>
  <c r="K9855" i="3"/>
  <c r="K9856" i="3"/>
  <c r="K9857" i="3"/>
  <c r="K9858" i="3"/>
  <c r="K9859" i="3"/>
  <c r="K9860" i="3"/>
  <c r="K9861" i="3"/>
  <c r="K9862" i="3"/>
  <c r="K9863" i="3"/>
  <c r="K9864" i="3"/>
  <c r="K9865" i="3"/>
  <c r="K9866" i="3"/>
  <c r="K9867" i="3"/>
  <c r="K9868" i="3"/>
  <c r="K9869" i="3"/>
  <c r="K9870" i="3"/>
  <c r="K9871" i="3"/>
  <c r="K9872" i="3"/>
  <c r="K9873" i="3"/>
  <c r="K9874" i="3"/>
  <c r="K9875" i="3"/>
  <c r="K9876" i="3"/>
  <c r="K9877" i="3"/>
  <c r="K9878" i="3"/>
  <c r="K9879" i="3"/>
  <c r="K9880" i="3"/>
  <c r="K9881" i="3"/>
  <c r="K9882" i="3"/>
  <c r="K9883" i="3"/>
  <c r="K9884" i="3"/>
  <c r="K9885" i="3"/>
  <c r="K9886" i="3"/>
  <c r="K9887" i="3"/>
  <c r="K9888" i="3"/>
  <c r="K9889" i="3"/>
  <c r="K9890" i="3"/>
  <c r="K9891" i="3"/>
  <c r="K9892" i="3"/>
  <c r="K9893" i="3"/>
  <c r="K9894" i="3"/>
  <c r="K9895" i="3"/>
  <c r="K9896" i="3"/>
  <c r="K9897" i="3"/>
  <c r="K9898" i="3"/>
  <c r="K9899" i="3"/>
  <c r="K9900" i="3"/>
  <c r="K9901" i="3"/>
  <c r="K9902" i="3"/>
  <c r="K9903" i="3"/>
  <c r="K9904" i="3"/>
  <c r="K9905" i="3"/>
  <c r="K9906" i="3"/>
  <c r="K9907" i="3"/>
  <c r="K9908" i="3"/>
  <c r="K9909" i="3"/>
  <c r="K9910" i="3"/>
  <c r="K9911" i="3"/>
  <c r="K9912" i="3"/>
  <c r="K9913" i="3"/>
  <c r="K9914" i="3"/>
  <c r="K9915" i="3"/>
  <c r="K9916" i="3"/>
  <c r="K9917" i="3"/>
  <c r="K9918" i="3"/>
  <c r="K9919" i="3"/>
  <c r="K9920" i="3"/>
  <c r="K9921" i="3"/>
  <c r="K9922" i="3"/>
  <c r="K9923" i="3"/>
  <c r="K9924" i="3"/>
  <c r="K9925" i="3"/>
  <c r="K9926" i="3"/>
  <c r="K9927" i="3"/>
  <c r="K9928" i="3"/>
  <c r="K9929" i="3"/>
  <c r="K9930" i="3"/>
  <c r="K9931" i="3"/>
  <c r="K9932" i="3"/>
  <c r="K9933" i="3"/>
  <c r="K9934" i="3"/>
  <c r="K9935" i="3"/>
  <c r="K9936" i="3"/>
  <c r="K9937" i="3"/>
  <c r="K9938" i="3"/>
  <c r="K9939" i="3"/>
  <c r="K9940" i="3"/>
  <c r="K9941" i="3"/>
  <c r="K9942" i="3"/>
  <c r="K9943" i="3"/>
  <c r="K9944" i="3"/>
  <c r="K9945" i="3"/>
  <c r="K9946" i="3"/>
  <c r="K9947" i="3"/>
  <c r="K9948" i="3"/>
  <c r="K9949" i="3"/>
  <c r="K9950" i="3"/>
  <c r="K9951" i="3"/>
  <c r="K9952" i="3"/>
  <c r="K9953" i="3"/>
  <c r="K9954" i="3"/>
  <c r="K9955" i="3"/>
  <c r="K9956" i="3"/>
  <c r="K9957" i="3"/>
  <c r="K9958" i="3"/>
  <c r="K9959" i="3"/>
  <c r="K9960" i="3"/>
  <c r="K9961" i="3"/>
  <c r="K9962" i="3"/>
  <c r="K9963" i="3"/>
  <c r="K9964" i="3"/>
  <c r="K9965" i="3"/>
  <c r="K9966" i="3"/>
  <c r="K9967" i="3"/>
  <c r="K9968" i="3"/>
  <c r="K9969" i="3"/>
  <c r="K9970" i="3"/>
  <c r="K9971" i="3"/>
  <c r="K9972" i="3"/>
  <c r="K9973" i="3"/>
  <c r="K9974" i="3"/>
  <c r="K9975" i="3"/>
  <c r="K9976" i="3"/>
  <c r="K9977" i="3"/>
  <c r="K9978" i="3"/>
  <c r="K9979" i="3"/>
  <c r="K9980" i="3"/>
  <c r="K9981" i="3"/>
  <c r="K9982" i="3"/>
  <c r="K9983" i="3"/>
  <c r="K9984" i="3"/>
  <c r="K9985" i="3"/>
  <c r="K9986" i="3"/>
  <c r="K9987" i="3"/>
  <c r="K9988" i="3"/>
  <c r="K9989" i="3"/>
  <c r="K9990" i="3"/>
  <c r="K9991" i="3"/>
  <c r="K9992" i="3"/>
  <c r="K9993" i="3"/>
  <c r="K9994" i="3"/>
  <c r="K9995" i="3"/>
  <c r="K9996" i="3"/>
  <c r="K9997" i="3"/>
  <c r="K9998" i="3"/>
  <c r="K9999" i="3"/>
  <c r="K10000" i="3"/>
  <c r="K10001" i="3"/>
  <c r="K10002" i="3"/>
  <c r="K10003" i="3"/>
  <c r="K10004" i="3"/>
  <c r="K10005" i="3"/>
  <c r="K10006" i="3"/>
  <c r="K10007" i="3"/>
  <c r="K10008" i="3"/>
  <c r="K10009" i="3"/>
  <c r="K10010" i="3"/>
  <c r="K10011" i="3"/>
  <c r="K10012" i="3"/>
  <c r="K10013" i="3"/>
  <c r="K10014" i="3"/>
  <c r="K10015" i="3"/>
  <c r="K10016" i="3"/>
  <c r="K10017" i="3"/>
  <c r="K10018" i="3"/>
  <c r="K10019" i="3"/>
  <c r="K10020" i="3"/>
  <c r="K10021" i="3"/>
  <c r="K10022" i="3"/>
  <c r="K10023" i="3"/>
  <c r="K10024" i="3"/>
  <c r="K10025" i="3"/>
  <c r="K10026" i="3"/>
  <c r="K10027" i="3"/>
  <c r="K10028" i="3"/>
  <c r="K10029" i="3"/>
  <c r="K10030" i="3"/>
  <c r="K10031" i="3"/>
  <c r="K10032" i="3"/>
  <c r="K10033" i="3"/>
  <c r="K10034" i="3"/>
  <c r="K10035" i="3"/>
  <c r="K10036" i="3"/>
  <c r="K10037" i="3"/>
  <c r="K10038" i="3"/>
  <c r="K10039" i="3"/>
  <c r="K10040" i="3"/>
  <c r="K10041" i="3"/>
  <c r="K10042" i="3"/>
  <c r="K10043" i="3"/>
  <c r="K10044" i="3"/>
  <c r="K10045" i="3"/>
  <c r="K10046" i="3"/>
  <c r="K10047" i="3"/>
  <c r="K10048" i="3"/>
  <c r="K10049" i="3"/>
  <c r="K10050" i="3"/>
  <c r="K10051" i="3"/>
  <c r="K10052" i="3"/>
  <c r="K10053" i="3"/>
  <c r="K10054" i="3"/>
  <c r="K10055" i="3"/>
  <c r="K10056" i="3"/>
  <c r="K10057" i="3"/>
  <c r="K10058" i="3"/>
  <c r="K10059" i="3"/>
  <c r="K10060" i="3"/>
  <c r="K10061" i="3"/>
  <c r="K10062" i="3"/>
  <c r="K10063" i="3"/>
  <c r="K10064" i="3"/>
  <c r="K10065" i="3"/>
  <c r="K10066" i="3"/>
  <c r="K10067" i="3"/>
  <c r="K10068" i="3"/>
  <c r="K10069" i="3"/>
  <c r="K10070" i="3"/>
  <c r="K10071" i="3"/>
  <c r="K10072" i="3"/>
  <c r="K10073" i="3"/>
  <c r="K10074" i="3"/>
  <c r="K10075" i="3"/>
  <c r="K10076" i="3"/>
  <c r="K10077" i="3"/>
  <c r="K10078" i="3"/>
  <c r="K10079" i="3"/>
  <c r="K10080" i="3"/>
  <c r="K10081" i="3"/>
  <c r="K10082" i="3"/>
  <c r="K10083" i="3"/>
  <c r="K10084" i="3"/>
  <c r="K10085" i="3"/>
  <c r="K10086" i="3"/>
  <c r="K10087" i="3"/>
  <c r="K10088" i="3"/>
  <c r="K10089" i="3"/>
  <c r="K10090" i="3"/>
  <c r="K10091" i="3"/>
  <c r="K10092" i="3"/>
  <c r="K10093" i="3"/>
  <c r="K10094" i="3"/>
  <c r="K10095" i="3"/>
  <c r="K10096" i="3"/>
  <c r="K10097" i="3"/>
  <c r="K10098" i="3"/>
  <c r="K10099" i="3"/>
  <c r="K10100" i="3"/>
  <c r="K10101" i="3"/>
  <c r="K10102" i="3"/>
  <c r="K10103" i="3"/>
  <c r="K10104" i="3"/>
  <c r="K10105" i="3"/>
  <c r="K10106" i="3"/>
  <c r="K10107" i="3"/>
  <c r="K10108" i="3"/>
  <c r="K10109" i="3"/>
  <c r="K10110" i="3"/>
  <c r="K10111" i="3"/>
  <c r="K10112" i="3"/>
  <c r="K10113" i="3"/>
  <c r="K10114" i="3"/>
  <c r="K10115" i="3"/>
  <c r="K10116" i="3"/>
  <c r="K10117" i="3"/>
  <c r="K10118" i="3"/>
  <c r="K10119" i="3"/>
  <c r="K10120" i="3"/>
  <c r="K10121" i="3"/>
  <c r="K10122" i="3"/>
  <c r="K10123" i="3"/>
  <c r="K10124" i="3"/>
  <c r="K10125" i="3"/>
  <c r="K10126" i="3"/>
  <c r="K10127" i="3"/>
  <c r="K10128" i="3"/>
  <c r="K10129" i="3"/>
  <c r="K10130" i="3"/>
  <c r="K10131" i="3"/>
  <c r="K10132" i="3"/>
  <c r="K10133" i="3"/>
  <c r="K10134" i="3"/>
  <c r="K10135" i="3"/>
  <c r="K10136" i="3"/>
  <c r="K10137" i="3"/>
  <c r="K10138" i="3"/>
  <c r="K10139" i="3"/>
  <c r="K10140" i="3"/>
  <c r="K10141" i="3"/>
  <c r="K10142" i="3"/>
  <c r="K10143" i="3"/>
  <c r="K10144" i="3"/>
  <c r="K10145" i="3"/>
  <c r="K10146" i="3"/>
  <c r="K10147" i="3"/>
  <c r="K10148" i="3"/>
  <c r="K10149" i="3"/>
  <c r="K10150" i="3"/>
  <c r="K10151" i="3"/>
  <c r="K10152" i="3"/>
  <c r="K10153" i="3"/>
  <c r="K10154" i="3"/>
  <c r="K10155" i="3"/>
  <c r="K10156" i="3"/>
  <c r="K10157" i="3"/>
  <c r="K10158" i="3"/>
  <c r="K10159" i="3"/>
  <c r="K10160" i="3"/>
  <c r="K10161" i="3"/>
  <c r="K10162" i="3"/>
  <c r="K10163" i="3"/>
  <c r="K10164" i="3"/>
  <c r="K10165" i="3"/>
  <c r="K10166" i="3"/>
  <c r="K10167" i="3"/>
  <c r="K10168" i="3"/>
  <c r="K10169" i="3"/>
  <c r="K10170" i="3"/>
  <c r="K10171" i="3"/>
  <c r="K10172" i="3"/>
  <c r="K10173" i="3"/>
  <c r="K10174" i="3"/>
  <c r="K10175" i="3"/>
  <c r="K10176" i="3"/>
  <c r="K10177" i="3"/>
  <c r="K10178" i="3"/>
  <c r="K10179" i="3"/>
  <c r="K10180" i="3"/>
  <c r="K10181" i="3"/>
  <c r="K10182" i="3"/>
  <c r="K10183" i="3"/>
  <c r="K10184" i="3"/>
  <c r="K10185" i="3"/>
  <c r="K10186" i="3"/>
  <c r="K10187" i="3"/>
  <c r="K10188" i="3"/>
  <c r="K10189" i="3"/>
  <c r="K10190" i="3"/>
  <c r="K10191" i="3"/>
  <c r="K10192" i="3"/>
  <c r="K10193" i="3"/>
  <c r="K10194" i="3"/>
  <c r="K10195" i="3"/>
  <c r="K10196" i="3"/>
  <c r="K10197" i="3"/>
  <c r="K10198" i="3"/>
  <c r="K10199" i="3"/>
  <c r="K10200" i="3"/>
  <c r="K10201" i="3"/>
  <c r="K10202" i="3"/>
  <c r="K10203" i="3"/>
  <c r="K10204" i="3"/>
  <c r="K10205" i="3"/>
  <c r="K10206" i="3"/>
  <c r="K10207" i="3"/>
  <c r="K10208" i="3"/>
  <c r="K10209" i="3"/>
  <c r="K10210" i="3"/>
  <c r="K10211" i="3"/>
  <c r="K10212" i="3"/>
  <c r="K10213" i="3"/>
  <c r="K10214" i="3"/>
  <c r="K10215" i="3"/>
  <c r="K10216" i="3"/>
  <c r="K10217" i="3"/>
  <c r="K10218" i="3"/>
  <c r="K10219" i="3"/>
  <c r="K10220" i="3"/>
  <c r="K10221" i="3"/>
  <c r="K10222" i="3"/>
  <c r="K10223" i="3"/>
  <c r="K10224" i="3"/>
  <c r="K10225" i="3"/>
  <c r="K10226" i="3"/>
  <c r="K10227" i="3"/>
  <c r="K10228" i="3"/>
  <c r="K10229" i="3"/>
  <c r="K10230" i="3"/>
  <c r="K10231" i="3"/>
  <c r="K10232" i="3"/>
  <c r="K10233" i="3"/>
  <c r="K10234" i="3"/>
  <c r="K10235" i="3"/>
  <c r="K10236" i="3"/>
  <c r="K10237" i="3"/>
  <c r="K10238" i="3"/>
  <c r="K10239" i="3"/>
  <c r="K10240" i="3"/>
  <c r="K10241" i="3"/>
  <c r="K10242" i="3"/>
  <c r="K10243" i="3"/>
  <c r="K10244" i="3"/>
  <c r="K10245" i="3"/>
  <c r="K10246" i="3"/>
  <c r="K10247" i="3"/>
  <c r="K10248" i="3"/>
  <c r="K10249" i="3"/>
  <c r="K10250" i="3"/>
  <c r="K10251" i="3"/>
  <c r="K10252" i="3"/>
  <c r="K10253" i="3"/>
  <c r="K10254" i="3"/>
  <c r="K10255" i="3"/>
  <c r="K10256" i="3"/>
  <c r="K10257" i="3"/>
  <c r="K10258" i="3"/>
  <c r="K10259" i="3"/>
  <c r="K10260" i="3"/>
  <c r="K10261" i="3"/>
  <c r="K10262" i="3"/>
  <c r="K10263" i="3"/>
  <c r="K10264" i="3"/>
  <c r="K10265" i="3"/>
  <c r="K10266" i="3"/>
  <c r="K10267" i="3"/>
  <c r="K10268" i="3"/>
  <c r="K10269" i="3"/>
  <c r="K10270" i="3"/>
  <c r="K10271" i="3"/>
  <c r="K10272" i="3"/>
  <c r="K10273" i="3"/>
  <c r="K10274" i="3"/>
  <c r="K10275" i="3"/>
  <c r="K10276" i="3"/>
  <c r="K10277" i="3"/>
  <c r="K10278" i="3"/>
  <c r="K10279" i="3"/>
  <c r="K10280" i="3"/>
  <c r="K10281" i="3"/>
  <c r="K10282" i="3"/>
  <c r="K10283" i="3"/>
  <c r="K10284" i="3"/>
  <c r="K10285" i="3"/>
  <c r="K10286" i="3"/>
  <c r="K10287" i="3"/>
  <c r="K10288" i="3"/>
  <c r="K10289" i="3"/>
  <c r="K10290" i="3"/>
  <c r="K10291" i="3"/>
  <c r="K10292" i="3"/>
  <c r="K10293" i="3"/>
  <c r="K10294" i="3"/>
  <c r="K10295" i="3"/>
  <c r="K10296" i="3"/>
  <c r="K10297" i="3"/>
  <c r="K10298" i="3"/>
  <c r="K10299" i="3"/>
  <c r="K10300" i="3"/>
  <c r="K10301" i="3"/>
  <c r="K10302" i="3"/>
  <c r="K10303" i="3"/>
  <c r="K10304" i="3"/>
  <c r="K10305" i="3"/>
  <c r="K10306" i="3"/>
  <c r="K10307" i="3"/>
  <c r="K10308" i="3"/>
  <c r="K10309" i="3"/>
  <c r="K10310" i="3"/>
  <c r="K10311" i="3"/>
  <c r="K10312" i="3"/>
  <c r="K10313" i="3"/>
  <c r="K10314" i="3"/>
  <c r="K10315" i="3"/>
  <c r="K10316" i="3"/>
  <c r="K10317" i="3"/>
  <c r="K10318" i="3"/>
  <c r="K10319" i="3"/>
  <c r="K10320" i="3"/>
  <c r="K10321" i="3"/>
  <c r="K10322" i="3"/>
  <c r="K10323" i="3"/>
  <c r="K10324" i="3"/>
  <c r="K10325" i="3"/>
  <c r="K10326" i="3"/>
  <c r="K10327" i="3"/>
  <c r="K10328" i="3"/>
  <c r="K10329" i="3"/>
  <c r="K10330" i="3"/>
  <c r="K10331" i="3"/>
  <c r="K10332" i="3"/>
  <c r="K10333" i="3"/>
  <c r="K10334" i="3"/>
  <c r="K10335" i="3"/>
  <c r="K10336" i="3"/>
  <c r="K10337" i="3"/>
  <c r="K10338" i="3"/>
  <c r="K10339" i="3"/>
  <c r="K10340" i="3"/>
  <c r="K10341" i="3"/>
  <c r="K10342" i="3"/>
  <c r="K10343" i="3"/>
  <c r="K10344" i="3"/>
  <c r="K10345" i="3"/>
  <c r="K10346" i="3"/>
  <c r="K10347" i="3"/>
  <c r="K10348" i="3"/>
  <c r="K10349" i="3"/>
  <c r="K10350" i="3"/>
  <c r="K10351" i="3"/>
  <c r="K10352" i="3"/>
  <c r="K10353" i="3"/>
  <c r="K10354" i="3"/>
  <c r="K10355" i="3"/>
  <c r="K10356" i="3"/>
  <c r="K10357" i="3"/>
  <c r="K10358" i="3"/>
  <c r="K10359" i="3"/>
  <c r="K10360" i="3"/>
  <c r="K10361" i="3"/>
  <c r="K10362" i="3"/>
  <c r="K10363" i="3"/>
  <c r="K10364" i="3"/>
  <c r="K10365" i="3"/>
  <c r="K10366" i="3"/>
  <c r="K10367" i="3"/>
  <c r="K10368" i="3"/>
  <c r="K10369" i="3"/>
  <c r="K10370" i="3"/>
  <c r="K10371" i="3"/>
  <c r="K10372" i="3"/>
  <c r="K10373" i="3"/>
  <c r="K10374" i="3"/>
  <c r="K10375" i="3"/>
  <c r="K10376" i="3"/>
  <c r="K10377" i="3"/>
  <c r="K10378" i="3"/>
  <c r="K10379" i="3"/>
  <c r="K10380" i="3"/>
  <c r="K10381" i="3"/>
  <c r="K10382" i="3"/>
  <c r="K10383" i="3"/>
  <c r="K10384" i="3"/>
  <c r="K10385" i="3"/>
  <c r="K10386" i="3"/>
  <c r="K10387" i="3"/>
  <c r="K10388" i="3"/>
  <c r="K10389" i="3"/>
  <c r="K10390" i="3"/>
  <c r="K10391" i="3"/>
  <c r="K10392" i="3"/>
  <c r="K10393" i="3"/>
  <c r="K10394" i="3"/>
  <c r="K10395" i="3"/>
  <c r="K10396" i="3"/>
  <c r="K10397" i="3"/>
  <c r="K10398" i="3"/>
  <c r="K10399" i="3"/>
  <c r="K10400" i="3"/>
  <c r="K10401" i="3"/>
  <c r="K10402" i="3"/>
  <c r="K10403" i="3"/>
  <c r="K10404" i="3"/>
  <c r="K10405" i="3"/>
  <c r="K10406" i="3"/>
  <c r="K10407" i="3"/>
  <c r="K10408" i="3"/>
  <c r="K10409" i="3"/>
  <c r="K10410" i="3"/>
  <c r="K10411" i="3"/>
  <c r="K10412" i="3"/>
  <c r="K10413" i="3"/>
  <c r="K10414" i="3"/>
  <c r="K10415" i="3"/>
  <c r="K10416" i="3"/>
  <c r="K10417" i="3"/>
  <c r="K10418" i="3"/>
  <c r="K10419" i="3"/>
  <c r="K10420" i="3"/>
  <c r="K10421" i="3"/>
  <c r="K10422" i="3"/>
  <c r="K10423" i="3"/>
  <c r="K10424" i="3"/>
  <c r="K10425" i="3"/>
  <c r="K10426" i="3"/>
  <c r="K10427" i="3"/>
  <c r="K10428" i="3"/>
  <c r="K10429" i="3"/>
  <c r="K10430" i="3"/>
  <c r="K10431" i="3"/>
  <c r="K10432" i="3"/>
  <c r="K10433" i="3"/>
  <c r="K10434" i="3"/>
  <c r="K10435" i="3"/>
  <c r="K10436" i="3"/>
  <c r="K10437" i="3"/>
  <c r="K10438" i="3"/>
  <c r="K10439" i="3"/>
  <c r="K10440" i="3"/>
  <c r="K10441" i="3"/>
  <c r="K10442" i="3"/>
  <c r="K10443" i="3"/>
  <c r="K10444" i="3"/>
  <c r="K10445" i="3"/>
  <c r="K10446" i="3"/>
  <c r="K10447" i="3"/>
  <c r="K10448" i="3"/>
  <c r="K10449" i="3"/>
  <c r="K10450" i="3"/>
  <c r="K10451" i="3"/>
  <c r="K10452" i="3"/>
  <c r="K10453" i="3"/>
  <c r="K10454" i="3"/>
  <c r="K10455" i="3"/>
  <c r="K10456" i="3"/>
  <c r="K10457" i="3"/>
  <c r="K10458" i="3"/>
  <c r="K10459" i="3"/>
  <c r="K10460" i="3"/>
  <c r="K10461" i="3"/>
  <c r="K10462" i="3"/>
  <c r="K10463" i="3"/>
  <c r="K10464" i="3"/>
  <c r="K10465" i="3"/>
  <c r="K10466" i="3"/>
  <c r="K10467" i="3"/>
  <c r="K10468" i="3"/>
  <c r="K10469" i="3"/>
  <c r="K10470" i="3"/>
  <c r="K10471" i="3"/>
  <c r="K10472" i="3"/>
  <c r="K10473" i="3"/>
  <c r="K10474" i="3"/>
  <c r="K10475" i="3"/>
  <c r="K10476" i="3"/>
  <c r="K10477" i="3"/>
  <c r="K10478" i="3"/>
  <c r="K10479" i="3"/>
  <c r="K10480" i="3"/>
  <c r="K10481" i="3"/>
  <c r="K10482" i="3"/>
  <c r="K10483" i="3"/>
  <c r="K10484" i="3"/>
  <c r="K10485" i="3"/>
  <c r="K10486" i="3"/>
  <c r="K10487" i="3"/>
  <c r="K10488" i="3"/>
  <c r="K10489" i="3"/>
  <c r="K10490" i="3"/>
  <c r="K10491" i="3"/>
  <c r="K10492" i="3"/>
  <c r="K10493" i="3"/>
  <c r="K10494" i="3"/>
  <c r="K10495" i="3"/>
  <c r="K10496" i="3"/>
  <c r="K10497" i="3"/>
  <c r="K10498" i="3"/>
  <c r="K10499" i="3"/>
  <c r="K10500" i="3"/>
  <c r="K10501" i="3"/>
  <c r="K10502" i="3"/>
  <c r="K10503" i="3"/>
  <c r="K10504" i="3"/>
  <c r="K10505" i="3"/>
  <c r="K10506" i="3"/>
  <c r="K10507" i="3"/>
  <c r="K10508" i="3"/>
  <c r="K10509" i="3"/>
  <c r="K10510" i="3"/>
  <c r="K10511" i="3"/>
  <c r="K10512" i="3"/>
  <c r="K10513" i="3"/>
  <c r="K10514" i="3"/>
  <c r="K10515" i="3"/>
  <c r="K10516" i="3"/>
  <c r="K10517" i="3"/>
  <c r="K10518" i="3"/>
  <c r="K10519" i="3"/>
  <c r="K10520" i="3"/>
  <c r="K10521" i="3"/>
  <c r="K10522" i="3"/>
  <c r="K10523" i="3"/>
  <c r="K10524" i="3"/>
  <c r="K10525" i="3"/>
  <c r="K10526" i="3"/>
  <c r="K10527" i="3"/>
  <c r="K10528" i="3"/>
  <c r="K10529" i="3"/>
  <c r="K10530" i="3"/>
  <c r="K10531" i="3"/>
  <c r="K10532" i="3"/>
  <c r="K10533" i="3"/>
  <c r="K10534" i="3"/>
  <c r="K10535" i="3"/>
  <c r="K10536" i="3"/>
  <c r="K10537" i="3"/>
  <c r="K10538" i="3"/>
  <c r="K10539" i="3"/>
  <c r="K10540" i="3"/>
  <c r="K10541" i="3"/>
  <c r="K10542" i="3"/>
  <c r="K10543" i="3"/>
  <c r="K10544" i="3"/>
  <c r="K10545" i="3"/>
  <c r="K10546" i="3"/>
  <c r="K10547" i="3"/>
  <c r="K10548" i="3"/>
  <c r="K10549" i="3"/>
  <c r="K10550" i="3"/>
  <c r="K10551" i="3"/>
  <c r="K10552" i="3"/>
  <c r="K10553" i="3"/>
  <c r="K10554" i="3"/>
  <c r="K10555" i="3"/>
  <c r="K10556" i="3"/>
  <c r="K10557" i="3"/>
  <c r="K10558" i="3"/>
  <c r="K10559" i="3"/>
  <c r="K10560" i="3"/>
  <c r="K10561" i="3"/>
  <c r="K10562" i="3"/>
  <c r="K10563" i="3"/>
  <c r="K10564" i="3"/>
  <c r="K10565" i="3"/>
  <c r="K10566" i="3"/>
  <c r="K10567" i="3"/>
  <c r="K10568" i="3"/>
  <c r="K10569" i="3"/>
  <c r="K10570" i="3"/>
  <c r="K10571" i="3"/>
  <c r="K10572" i="3"/>
  <c r="K10573" i="3"/>
  <c r="K10574" i="3"/>
  <c r="K10575" i="3"/>
  <c r="K10576" i="3"/>
  <c r="K10577" i="3"/>
  <c r="K10578" i="3"/>
  <c r="K10579" i="3"/>
  <c r="K10580" i="3"/>
  <c r="K10581" i="3"/>
  <c r="K10582" i="3"/>
  <c r="K10583" i="3"/>
  <c r="K10584" i="3"/>
  <c r="K10585" i="3"/>
  <c r="K10586" i="3"/>
  <c r="K10587" i="3"/>
  <c r="K10588" i="3"/>
  <c r="K10589" i="3"/>
  <c r="K10590" i="3"/>
  <c r="K10591" i="3"/>
  <c r="K10592" i="3"/>
  <c r="K10593" i="3"/>
  <c r="K10594" i="3"/>
  <c r="K10595" i="3"/>
  <c r="K10596" i="3"/>
  <c r="K10597" i="3"/>
  <c r="K10598" i="3"/>
  <c r="K10599" i="3"/>
  <c r="K10600" i="3"/>
  <c r="K10601" i="3"/>
  <c r="K10602" i="3"/>
  <c r="K10603" i="3"/>
  <c r="K10604" i="3"/>
  <c r="K10605" i="3"/>
  <c r="K10606" i="3"/>
  <c r="K10607" i="3"/>
  <c r="K10608" i="3"/>
  <c r="K10609" i="3"/>
  <c r="K10610" i="3"/>
  <c r="K10611" i="3"/>
  <c r="K10612" i="3"/>
  <c r="K10613" i="3"/>
  <c r="K10614" i="3"/>
  <c r="K10615" i="3"/>
  <c r="K10616" i="3"/>
  <c r="K10617" i="3"/>
  <c r="K10618" i="3"/>
  <c r="K10619" i="3"/>
  <c r="K10620" i="3"/>
  <c r="K10621" i="3"/>
  <c r="K10622" i="3"/>
  <c r="K10623" i="3"/>
  <c r="K10624" i="3"/>
  <c r="K10625" i="3"/>
  <c r="K10626" i="3"/>
  <c r="K10627" i="3"/>
  <c r="K10628" i="3"/>
  <c r="K10629" i="3"/>
  <c r="K10630" i="3"/>
  <c r="K10631" i="3"/>
  <c r="K10632" i="3"/>
  <c r="K10633" i="3"/>
  <c r="K10634" i="3"/>
  <c r="K10635" i="3"/>
  <c r="K10636" i="3"/>
  <c r="K10637" i="3"/>
  <c r="K10638" i="3"/>
  <c r="K10639" i="3"/>
  <c r="K10640" i="3"/>
  <c r="K10641" i="3"/>
  <c r="K10642" i="3"/>
  <c r="K10643" i="3"/>
  <c r="K10644" i="3"/>
  <c r="K10645" i="3"/>
  <c r="K10646" i="3"/>
  <c r="K10647" i="3"/>
  <c r="K10648" i="3"/>
  <c r="K10649" i="3"/>
  <c r="K10650" i="3"/>
  <c r="K10651" i="3"/>
  <c r="K10652" i="3"/>
  <c r="K10653" i="3"/>
  <c r="K10654" i="3"/>
  <c r="K10655" i="3"/>
  <c r="K10656" i="3"/>
  <c r="K10657" i="3"/>
  <c r="K10658" i="3"/>
  <c r="K10659" i="3"/>
  <c r="K10660" i="3"/>
  <c r="K10661" i="3"/>
  <c r="K10662" i="3"/>
  <c r="K10663" i="3"/>
  <c r="K10664" i="3"/>
  <c r="K10665" i="3"/>
  <c r="K10666" i="3"/>
  <c r="K10667" i="3"/>
  <c r="K10668" i="3"/>
  <c r="K10669" i="3"/>
  <c r="K10670" i="3"/>
  <c r="K10671" i="3"/>
  <c r="K10672" i="3"/>
  <c r="K10673" i="3"/>
  <c r="K10674" i="3"/>
  <c r="K10675" i="3"/>
  <c r="K10676" i="3"/>
  <c r="K10677" i="3"/>
  <c r="K10678" i="3"/>
  <c r="K10679" i="3"/>
  <c r="K10680" i="3"/>
  <c r="K10681" i="3"/>
  <c r="K10682" i="3"/>
  <c r="K10683" i="3"/>
  <c r="K10684" i="3"/>
  <c r="K10685" i="3"/>
  <c r="K10686" i="3"/>
  <c r="K10687" i="3"/>
  <c r="K10688" i="3"/>
  <c r="K10689" i="3"/>
  <c r="K10690" i="3"/>
  <c r="K10691" i="3"/>
  <c r="K10692" i="3"/>
  <c r="K10693" i="3"/>
  <c r="K10694" i="3"/>
  <c r="K10695" i="3"/>
  <c r="K10696" i="3"/>
  <c r="K10697" i="3"/>
  <c r="K10698" i="3"/>
  <c r="K10699" i="3"/>
  <c r="K10700" i="3"/>
  <c r="K10701" i="3"/>
  <c r="K10702" i="3"/>
  <c r="K10703" i="3"/>
  <c r="K10704" i="3"/>
  <c r="K10705" i="3"/>
  <c r="K10706" i="3"/>
  <c r="K10707" i="3"/>
  <c r="K10708" i="3"/>
  <c r="K10709" i="3"/>
  <c r="K10710" i="3"/>
  <c r="K10711" i="3"/>
  <c r="K10712" i="3"/>
  <c r="K10713" i="3"/>
  <c r="K10714" i="3"/>
  <c r="K10715" i="3"/>
  <c r="K10716" i="3"/>
  <c r="K10717" i="3"/>
  <c r="K10718" i="3"/>
  <c r="K10719" i="3"/>
  <c r="K10720" i="3"/>
  <c r="K10721" i="3"/>
  <c r="K10722" i="3"/>
  <c r="K10723" i="3"/>
  <c r="K10724" i="3"/>
  <c r="K10725" i="3"/>
  <c r="K10726" i="3"/>
  <c r="K10727" i="3"/>
  <c r="K10728" i="3"/>
  <c r="K10729" i="3"/>
  <c r="K10730" i="3"/>
  <c r="K10731" i="3"/>
  <c r="K10732" i="3"/>
  <c r="K10733" i="3"/>
  <c r="K10734" i="3"/>
  <c r="K10735" i="3"/>
  <c r="K10736" i="3"/>
  <c r="K10737" i="3"/>
  <c r="K10738" i="3"/>
  <c r="K10739" i="3"/>
  <c r="K10740" i="3"/>
  <c r="K10741" i="3"/>
  <c r="K10742" i="3"/>
  <c r="K10743" i="3"/>
  <c r="K10744" i="3"/>
  <c r="K10745" i="3"/>
  <c r="K10746" i="3"/>
  <c r="K10747" i="3"/>
  <c r="K10748" i="3"/>
  <c r="K10749" i="3"/>
  <c r="K10750" i="3"/>
  <c r="K10751" i="3"/>
  <c r="K10752" i="3"/>
  <c r="K10753" i="3"/>
  <c r="K10754" i="3"/>
  <c r="K10755" i="3"/>
  <c r="K10756" i="3"/>
  <c r="K10757" i="3"/>
  <c r="K10758" i="3"/>
  <c r="K10759" i="3"/>
  <c r="K10760" i="3"/>
  <c r="K10761" i="3"/>
  <c r="K10762" i="3"/>
  <c r="K10763" i="3"/>
  <c r="K10764" i="3"/>
  <c r="K10765" i="3"/>
  <c r="K10766" i="3"/>
  <c r="K10767" i="3"/>
  <c r="K10768" i="3"/>
  <c r="K10769" i="3"/>
  <c r="K10770" i="3"/>
  <c r="K10771" i="3"/>
  <c r="K10772" i="3"/>
  <c r="K10773" i="3"/>
  <c r="K10774" i="3"/>
  <c r="K10775" i="3"/>
  <c r="K10776" i="3"/>
  <c r="K10777" i="3"/>
  <c r="K10778" i="3"/>
  <c r="K10779" i="3"/>
  <c r="K10780" i="3"/>
  <c r="K10781" i="3"/>
  <c r="K10782" i="3"/>
  <c r="K10783" i="3"/>
  <c r="K10784" i="3"/>
  <c r="K10785" i="3"/>
  <c r="K10786" i="3"/>
  <c r="K10787" i="3"/>
  <c r="K10788" i="3"/>
  <c r="K10789" i="3"/>
  <c r="K10790" i="3"/>
  <c r="K10791" i="3"/>
  <c r="K10792" i="3"/>
  <c r="K10793" i="3"/>
  <c r="K10794" i="3"/>
  <c r="K10795" i="3"/>
  <c r="K10796" i="3"/>
  <c r="K10797" i="3"/>
  <c r="K10798" i="3"/>
  <c r="K10799" i="3"/>
  <c r="K10800" i="3"/>
  <c r="K10801" i="3"/>
  <c r="K10802" i="3"/>
  <c r="K10803" i="3"/>
  <c r="K10804" i="3"/>
  <c r="K10805" i="3"/>
  <c r="K10806" i="3"/>
  <c r="K10807" i="3"/>
  <c r="K10808" i="3"/>
  <c r="K10809" i="3"/>
  <c r="K10810" i="3"/>
  <c r="K10811" i="3"/>
  <c r="K10812" i="3"/>
  <c r="K10813" i="3"/>
  <c r="K10814" i="3"/>
  <c r="K10815" i="3"/>
  <c r="K10816" i="3"/>
  <c r="K10817" i="3"/>
  <c r="K10818" i="3"/>
  <c r="K10819" i="3"/>
  <c r="K10820" i="3"/>
  <c r="K10821" i="3"/>
  <c r="K10822" i="3"/>
  <c r="K10823" i="3"/>
  <c r="K10824" i="3"/>
  <c r="K10825" i="3"/>
  <c r="K10826" i="3"/>
  <c r="K10827" i="3"/>
  <c r="K10828" i="3"/>
  <c r="K10829" i="3"/>
  <c r="K10830" i="3"/>
  <c r="K10831" i="3"/>
  <c r="K10832" i="3"/>
  <c r="K10833" i="3"/>
  <c r="K10834" i="3"/>
  <c r="K10835" i="3"/>
  <c r="K10836" i="3"/>
  <c r="K10837" i="3"/>
  <c r="K10838" i="3"/>
  <c r="K10839" i="3"/>
  <c r="K10840" i="3"/>
  <c r="K10841" i="3"/>
  <c r="K10842" i="3"/>
  <c r="K10843" i="3"/>
  <c r="K10844" i="3"/>
  <c r="K10845" i="3"/>
  <c r="K10846" i="3"/>
  <c r="K10847" i="3"/>
  <c r="K10848" i="3"/>
  <c r="K10849" i="3"/>
  <c r="K10850" i="3"/>
  <c r="K10851" i="3"/>
  <c r="K10852" i="3"/>
  <c r="K10853" i="3"/>
  <c r="K10854" i="3"/>
  <c r="K10855" i="3"/>
  <c r="K10856" i="3"/>
  <c r="K10857" i="3"/>
  <c r="K10858" i="3"/>
  <c r="K10859" i="3"/>
  <c r="K10860" i="3"/>
  <c r="K10861" i="3"/>
  <c r="K10862" i="3"/>
  <c r="K10863" i="3"/>
  <c r="K10864" i="3"/>
  <c r="K10865" i="3"/>
  <c r="K10866" i="3"/>
  <c r="K10867" i="3"/>
  <c r="K10868" i="3"/>
  <c r="K10869" i="3"/>
  <c r="K10870" i="3"/>
  <c r="K10871" i="3"/>
  <c r="K10872" i="3"/>
  <c r="K10873" i="3"/>
  <c r="K10874" i="3"/>
  <c r="K10875" i="3"/>
  <c r="K10876" i="3"/>
  <c r="K10877" i="3"/>
  <c r="K10878" i="3"/>
  <c r="K10879" i="3"/>
  <c r="K10880" i="3"/>
  <c r="K10881" i="3"/>
  <c r="K10882" i="3"/>
  <c r="K10883" i="3"/>
  <c r="K10884" i="3"/>
  <c r="K10885" i="3"/>
  <c r="K10886" i="3"/>
  <c r="K10887" i="3"/>
  <c r="K10888" i="3"/>
  <c r="K10889" i="3"/>
  <c r="K10890" i="3"/>
  <c r="K10891" i="3"/>
  <c r="K10892" i="3"/>
  <c r="K10893" i="3"/>
  <c r="K10894" i="3"/>
  <c r="K10895" i="3"/>
  <c r="K10896" i="3"/>
  <c r="K10897" i="3"/>
  <c r="K10898" i="3"/>
  <c r="K10899" i="3"/>
  <c r="K10900" i="3"/>
  <c r="K10901" i="3"/>
  <c r="K10902" i="3"/>
  <c r="K10903" i="3"/>
  <c r="K10904" i="3"/>
  <c r="K10905" i="3"/>
  <c r="K10906" i="3"/>
  <c r="K10907" i="3"/>
  <c r="K10908" i="3"/>
  <c r="K10909" i="3"/>
  <c r="K10910" i="3"/>
  <c r="K10911" i="3"/>
  <c r="K10912" i="3"/>
  <c r="K10913" i="3"/>
  <c r="K10914" i="3"/>
  <c r="K10915" i="3"/>
  <c r="K10916" i="3"/>
  <c r="K10917" i="3"/>
  <c r="K10918" i="3"/>
  <c r="K10919" i="3"/>
  <c r="K10920" i="3"/>
  <c r="K10921" i="3"/>
  <c r="K10922" i="3"/>
  <c r="K10923" i="3"/>
  <c r="K10924" i="3"/>
  <c r="K10925" i="3"/>
  <c r="K10926" i="3"/>
  <c r="K10927" i="3"/>
  <c r="K10928" i="3"/>
  <c r="K10929" i="3"/>
  <c r="K10930" i="3"/>
  <c r="K10931" i="3"/>
  <c r="K10932" i="3"/>
  <c r="K10933" i="3"/>
  <c r="K10934" i="3"/>
  <c r="K10935" i="3"/>
  <c r="K10936" i="3"/>
  <c r="K10937" i="3"/>
  <c r="K10938" i="3"/>
  <c r="K10939" i="3"/>
  <c r="K10940" i="3"/>
  <c r="K10941" i="3"/>
  <c r="K10942" i="3"/>
  <c r="K10943" i="3"/>
  <c r="K10944" i="3"/>
  <c r="K10945" i="3"/>
  <c r="K10946" i="3"/>
  <c r="K10947" i="3"/>
  <c r="K10948" i="3"/>
  <c r="K10949" i="3"/>
  <c r="K10950" i="3"/>
  <c r="K10951" i="3"/>
  <c r="K10952" i="3"/>
  <c r="K10953" i="3"/>
  <c r="K10954" i="3"/>
  <c r="K10955" i="3"/>
  <c r="K10956" i="3"/>
  <c r="K10957" i="3"/>
  <c r="K10958" i="3"/>
  <c r="K10959" i="3"/>
  <c r="K10960" i="3"/>
  <c r="K10961" i="3"/>
  <c r="K10962" i="3"/>
  <c r="K10963" i="3"/>
  <c r="K10964" i="3"/>
  <c r="K10965" i="3"/>
  <c r="K10966" i="3"/>
  <c r="K10967" i="3"/>
  <c r="K10968" i="3"/>
  <c r="K10969" i="3"/>
  <c r="K10970" i="3"/>
  <c r="K10971" i="3"/>
  <c r="K10972" i="3"/>
  <c r="K10973" i="3"/>
  <c r="K10974" i="3"/>
  <c r="K10975" i="3"/>
  <c r="K10976" i="3"/>
  <c r="K10977" i="3"/>
  <c r="K10978" i="3"/>
  <c r="K10979" i="3"/>
  <c r="K10980" i="3"/>
  <c r="K10981" i="3"/>
  <c r="K10982" i="3"/>
  <c r="K10983" i="3"/>
  <c r="K10984" i="3"/>
  <c r="K10985" i="3"/>
  <c r="K10986" i="3"/>
  <c r="K10987" i="3"/>
  <c r="K10988" i="3"/>
  <c r="K10989" i="3"/>
  <c r="K10990" i="3"/>
  <c r="K10991" i="3"/>
  <c r="K10992" i="3"/>
  <c r="K10993" i="3"/>
  <c r="K10994" i="3"/>
  <c r="K10995" i="3"/>
  <c r="K10996" i="3"/>
  <c r="K10997" i="3"/>
  <c r="K10998" i="3"/>
  <c r="K10999" i="3"/>
  <c r="K11000" i="3"/>
  <c r="K11001" i="3"/>
  <c r="K11002" i="3"/>
  <c r="K11003" i="3"/>
  <c r="K11004" i="3"/>
  <c r="K11005" i="3"/>
  <c r="K11006" i="3"/>
  <c r="K11007" i="3"/>
  <c r="K11008" i="3"/>
  <c r="K11009" i="3"/>
  <c r="K11010" i="3"/>
  <c r="K11011" i="3"/>
  <c r="K11012" i="3"/>
  <c r="K11013" i="3"/>
  <c r="K11014" i="3"/>
  <c r="K11015" i="3"/>
  <c r="K11016" i="3"/>
  <c r="K11017" i="3"/>
  <c r="K11018" i="3"/>
  <c r="K11019" i="3"/>
  <c r="K11020" i="3"/>
  <c r="K11021" i="3"/>
  <c r="K11022" i="3"/>
  <c r="K11023" i="3"/>
  <c r="K11024" i="3"/>
  <c r="K11025" i="3"/>
  <c r="K11026" i="3"/>
  <c r="K11027" i="3"/>
  <c r="K11028" i="3"/>
  <c r="K11029" i="3"/>
  <c r="K11030" i="3"/>
  <c r="K11031" i="3"/>
  <c r="K11032" i="3"/>
  <c r="K11033" i="3"/>
  <c r="K11034" i="3"/>
  <c r="K11035" i="3"/>
  <c r="K11036" i="3"/>
  <c r="K11037" i="3"/>
  <c r="K11038" i="3"/>
  <c r="K11039" i="3"/>
  <c r="K11040" i="3"/>
  <c r="K11041" i="3"/>
  <c r="K11042" i="3"/>
  <c r="K11043" i="3"/>
  <c r="K11044" i="3"/>
  <c r="K11045" i="3"/>
  <c r="K11046" i="3"/>
  <c r="K11047" i="3"/>
  <c r="K11048" i="3"/>
  <c r="K11049" i="3"/>
  <c r="K11050" i="3"/>
  <c r="K11051" i="3"/>
  <c r="K11052" i="3"/>
  <c r="K11053" i="3"/>
  <c r="K11054" i="3"/>
  <c r="K11055" i="3"/>
  <c r="K11056" i="3"/>
  <c r="K11057" i="3"/>
  <c r="K11058" i="3"/>
  <c r="K11059" i="3"/>
  <c r="K11060" i="3"/>
  <c r="K11061" i="3"/>
  <c r="K11062" i="3"/>
  <c r="K11063" i="3"/>
  <c r="K11064" i="3"/>
  <c r="K11065" i="3"/>
  <c r="K11066" i="3"/>
  <c r="K11067" i="3"/>
  <c r="K11068" i="3"/>
  <c r="K11069" i="3"/>
  <c r="K11070" i="3"/>
  <c r="K11071" i="3"/>
  <c r="K11072" i="3"/>
  <c r="K11073" i="3"/>
  <c r="K11074" i="3"/>
  <c r="K11075" i="3"/>
  <c r="K11076" i="3"/>
  <c r="K11077" i="3"/>
  <c r="K11078" i="3"/>
  <c r="K11079" i="3"/>
  <c r="K11080" i="3"/>
  <c r="K11081" i="3"/>
  <c r="K11082" i="3"/>
  <c r="K11083" i="3"/>
  <c r="K11084" i="3"/>
  <c r="K11085" i="3"/>
  <c r="K11086" i="3"/>
  <c r="K11087" i="3"/>
  <c r="K11088" i="3"/>
  <c r="K11089" i="3"/>
  <c r="K11090" i="3"/>
  <c r="K11091" i="3"/>
  <c r="K11092" i="3"/>
  <c r="K11093" i="3"/>
  <c r="K11094" i="3"/>
  <c r="K11095" i="3"/>
  <c r="K11096" i="3"/>
  <c r="K11097" i="3"/>
  <c r="K11098" i="3"/>
  <c r="K11099" i="3"/>
  <c r="K11100" i="3"/>
  <c r="K11101" i="3"/>
  <c r="K11102" i="3"/>
  <c r="K11103" i="3"/>
  <c r="K11104" i="3"/>
  <c r="K11105" i="3"/>
  <c r="K11106" i="3"/>
  <c r="K11107" i="3"/>
  <c r="K11108" i="3"/>
  <c r="K11109" i="3"/>
  <c r="K11110" i="3"/>
  <c r="K11111" i="3"/>
  <c r="K11112" i="3"/>
  <c r="K11113" i="3"/>
  <c r="K11114" i="3"/>
  <c r="K11115" i="3"/>
  <c r="K11116" i="3"/>
  <c r="K11117" i="3"/>
  <c r="K11118" i="3"/>
  <c r="K11119" i="3"/>
  <c r="K11120" i="3"/>
  <c r="K11121" i="3"/>
  <c r="K11122" i="3"/>
  <c r="K11123" i="3"/>
  <c r="K11124" i="3"/>
  <c r="K11125" i="3"/>
  <c r="K11126" i="3"/>
  <c r="K11127" i="3"/>
  <c r="K11128" i="3"/>
  <c r="K11129" i="3"/>
  <c r="K11130" i="3"/>
  <c r="K11131" i="3"/>
  <c r="K11132" i="3"/>
  <c r="K11133" i="3"/>
  <c r="K11134" i="3"/>
  <c r="K11135" i="3"/>
  <c r="K11136" i="3"/>
  <c r="K11137" i="3"/>
  <c r="K11138" i="3"/>
  <c r="K11139" i="3"/>
  <c r="K11140" i="3"/>
  <c r="K11141" i="3"/>
  <c r="K11142" i="3"/>
  <c r="K11143" i="3"/>
  <c r="K11144" i="3"/>
  <c r="K11145" i="3"/>
  <c r="K11146" i="3"/>
  <c r="K11147" i="3"/>
  <c r="K11148" i="3"/>
  <c r="K11149" i="3"/>
  <c r="K11150" i="3"/>
  <c r="K11151" i="3"/>
  <c r="K11152" i="3"/>
  <c r="K11153" i="3"/>
  <c r="K11154" i="3"/>
  <c r="K11155" i="3"/>
  <c r="K11156" i="3"/>
  <c r="K11157" i="3"/>
  <c r="K11158" i="3"/>
  <c r="K11159" i="3"/>
  <c r="K11160" i="3"/>
  <c r="K11161" i="3"/>
  <c r="K11162" i="3"/>
  <c r="K11163" i="3"/>
  <c r="K11164" i="3"/>
  <c r="K11165" i="3"/>
  <c r="K11166" i="3"/>
  <c r="K11167" i="3"/>
  <c r="K11168" i="3"/>
  <c r="K11169" i="3"/>
  <c r="K11170" i="3"/>
  <c r="K11171" i="3"/>
  <c r="K11172" i="3"/>
  <c r="K11173" i="3"/>
  <c r="K11174" i="3"/>
  <c r="K11175" i="3"/>
  <c r="K11176" i="3"/>
  <c r="K11177" i="3"/>
  <c r="K11178" i="3"/>
  <c r="K11179" i="3"/>
  <c r="K11180" i="3"/>
  <c r="K11181" i="3"/>
  <c r="K11182" i="3"/>
  <c r="K11183" i="3"/>
  <c r="K11184" i="3"/>
  <c r="K11185" i="3"/>
  <c r="K11186" i="3"/>
  <c r="K11187" i="3"/>
  <c r="K11188" i="3"/>
  <c r="K11189" i="3"/>
  <c r="K11190" i="3"/>
  <c r="K11191" i="3"/>
  <c r="K11192" i="3"/>
  <c r="K11193" i="3"/>
  <c r="K11194" i="3"/>
  <c r="K11195" i="3"/>
  <c r="K11196" i="3"/>
  <c r="K11197" i="3"/>
  <c r="K11198" i="3"/>
  <c r="K11199" i="3"/>
  <c r="K11200" i="3"/>
  <c r="K11201" i="3"/>
  <c r="K11202" i="3"/>
  <c r="K11203" i="3"/>
  <c r="K11204" i="3"/>
  <c r="K11205" i="3"/>
  <c r="K11206" i="3"/>
  <c r="K11207" i="3"/>
  <c r="K11208" i="3"/>
  <c r="K11209" i="3"/>
  <c r="K11210" i="3"/>
  <c r="K11211" i="3"/>
  <c r="K11212" i="3"/>
  <c r="K11213" i="3"/>
  <c r="K11214" i="3"/>
  <c r="K11215" i="3"/>
  <c r="K11216" i="3"/>
  <c r="K11217" i="3"/>
  <c r="K11218" i="3"/>
  <c r="K11219" i="3"/>
  <c r="K11220" i="3"/>
  <c r="K11221" i="3"/>
  <c r="K11222" i="3"/>
  <c r="K11223" i="3"/>
  <c r="K11224" i="3"/>
  <c r="K11225" i="3"/>
  <c r="K11226" i="3"/>
  <c r="K11227" i="3"/>
  <c r="K11228" i="3"/>
  <c r="K11229" i="3"/>
  <c r="K11230" i="3"/>
  <c r="K11231" i="3"/>
  <c r="K11232" i="3"/>
  <c r="K11233" i="3"/>
  <c r="K11234" i="3"/>
  <c r="K11235" i="3"/>
  <c r="K11236" i="3"/>
  <c r="K11237" i="3"/>
  <c r="K11238" i="3"/>
  <c r="K11239" i="3"/>
  <c r="K11240" i="3"/>
  <c r="K11241" i="3"/>
  <c r="K11242" i="3"/>
  <c r="K11243" i="3"/>
  <c r="K11244" i="3"/>
  <c r="K11245" i="3"/>
  <c r="K11246" i="3"/>
  <c r="K11247" i="3"/>
  <c r="K11248" i="3"/>
  <c r="K11249" i="3"/>
  <c r="K11250" i="3"/>
  <c r="K11251" i="3"/>
  <c r="K11252" i="3"/>
  <c r="K11253" i="3"/>
  <c r="K11254" i="3"/>
  <c r="K11255" i="3"/>
  <c r="K11256" i="3"/>
  <c r="K11257" i="3"/>
  <c r="K11258" i="3"/>
  <c r="K11259" i="3"/>
  <c r="K11260" i="3"/>
  <c r="K11261" i="3"/>
  <c r="K11262" i="3"/>
  <c r="K11263" i="3"/>
  <c r="K11264" i="3"/>
  <c r="K11265" i="3"/>
  <c r="K11266" i="3"/>
  <c r="K11267" i="3"/>
  <c r="K11268" i="3"/>
  <c r="K11269" i="3"/>
  <c r="K11270" i="3"/>
  <c r="K11271" i="3"/>
  <c r="K11272" i="3"/>
  <c r="K11273" i="3"/>
  <c r="K11274" i="3"/>
  <c r="K11275" i="3"/>
  <c r="K11276" i="3"/>
  <c r="K11277" i="3"/>
  <c r="K11278" i="3"/>
  <c r="K11279" i="3"/>
  <c r="K11280" i="3"/>
  <c r="K11281" i="3"/>
  <c r="K11282" i="3"/>
  <c r="K11283" i="3"/>
  <c r="K11284" i="3"/>
  <c r="K11285" i="3"/>
  <c r="K11286" i="3"/>
  <c r="K11287" i="3"/>
  <c r="K11288" i="3"/>
  <c r="K11289" i="3"/>
  <c r="K11290" i="3"/>
  <c r="K11291" i="3"/>
  <c r="K11292" i="3"/>
  <c r="K11293" i="3"/>
  <c r="K11294" i="3"/>
  <c r="K11295" i="3"/>
  <c r="K11296" i="3"/>
  <c r="K11297" i="3"/>
  <c r="K11298" i="3"/>
  <c r="K11299" i="3"/>
  <c r="K11300" i="3"/>
  <c r="K11301" i="3"/>
  <c r="K11302" i="3"/>
  <c r="K11303" i="3"/>
  <c r="K11304" i="3"/>
  <c r="K11305" i="3"/>
  <c r="K11306" i="3"/>
  <c r="K11307" i="3"/>
  <c r="K11308" i="3"/>
  <c r="K11309" i="3"/>
  <c r="K11310" i="3"/>
  <c r="K11311" i="3"/>
  <c r="K11312" i="3"/>
  <c r="K11313" i="3"/>
  <c r="K11314" i="3"/>
  <c r="K11315" i="3"/>
  <c r="K11316" i="3"/>
  <c r="K11317" i="3"/>
  <c r="K11318" i="3"/>
  <c r="K11319" i="3"/>
  <c r="K11320" i="3"/>
  <c r="K11321" i="3"/>
  <c r="K11322" i="3"/>
  <c r="K11323" i="3"/>
  <c r="K11324" i="3"/>
  <c r="K11325" i="3"/>
  <c r="K11326" i="3"/>
  <c r="K11327" i="3"/>
  <c r="K11328" i="3"/>
  <c r="K11329" i="3"/>
  <c r="K11330" i="3"/>
  <c r="K11331" i="3"/>
  <c r="K11332" i="3"/>
  <c r="K11333" i="3"/>
  <c r="K11334" i="3"/>
  <c r="K11335" i="3"/>
  <c r="K11336" i="3"/>
  <c r="K11337" i="3"/>
  <c r="K11338" i="3"/>
  <c r="K11339" i="3"/>
  <c r="K11340" i="3"/>
  <c r="K11341" i="3"/>
  <c r="K11342" i="3"/>
  <c r="K11343" i="3"/>
  <c r="K11344" i="3"/>
  <c r="K11345" i="3"/>
  <c r="K11346" i="3"/>
  <c r="K11347" i="3"/>
  <c r="K11348" i="3"/>
  <c r="K11349" i="3"/>
  <c r="K11350" i="3"/>
  <c r="K11351" i="3"/>
  <c r="K11352" i="3"/>
  <c r="K11353" i="3"/>
  <c r="K11354" i="3"/>
  <c r="K11355" i="3"/>
  <c r="K11356" i="3"/>
  <c r="K11357" i="3"/>
  <c r="K11358" i="3"/>
  <c r="K11359" i="3"/>
  <c r="K11360" i="3"/>
  <c r="K11361" i="3"/>
  <c r="K11362" i="3"/>
  <c r="K11363" i="3"/>
  <c r="K11364" i="3"/>
  <c r="K11365" i="3"/>
  <c r="K11366" i="3"/>
  <c r="K11367" i="3"/>
  <c r="K11368" i="3"/>
  <c r="K11369" i="3"/>
  <c r="K11370" i="3"/>
  <c r="K11371" i="3"/>
  <c r="K11372" i="3"/>
  <c r="K11373" i="3"/>
  <c r="K11374" i="3"/>
  <c r="K11375" i="3"/>
  <c r="K11376" i="3"/>
  <c r="K11377" i="3"/>
  <c r="K11378" i="3"/>
  <c r="K11379" i="3"/>
  <c r="K11380" i="3"/>
  <c r="K11381" i="3"/>
  <c r="K11382" i="3"/>
  <c r="K11383" i="3"/>
  <c r="K11384" i="3"/>
  <c r="K11385" i="3"/>
  <c r="K11386" i="3"/>
  <c r="K11387" i="3"/>
  <c r="K11388" i="3"/>
  <c r="K11389" i="3"/>
  <c r="K11390" i="3"/>
  <c r="K11391" i="3"/>
  <c r="K11392" i="3"/>
  <c r="K11393" i="3"/>
  <c r="K11394" i="3"/>
  <c r="K11395" i="3"/>
  <c r="K11396" i="3"/>
  <c r="K11397" i="3"/>
  <c r="K11398" i="3"/>
  <c r="K11399" i="3"/>
  <c r="K11400" i="3"/>
  <c r="K11401" i="3"/>
  <c r="K11402" i="3"/>
  <c r="K11403" i="3"/>
  <c r="K11404" i="3"/>
  <c r="K11405" i="3"/>
  <c r="K11406" i="3"/>
  <c r="K11407" i="3"/>
  <c r="K11408" i="3"/>
  <c r="K11409" i="3"/>
  <c r="K11410" i="3"/>
  <c r="K11411" i="3"/>
  <c r="K11412" i="3"/>
  <c r="K11413" i="3"/>
  <c r="K11414" i="3"/>
  <c r="K11415" i="3"/>
  <c r="K11416" i="3"/>
  <c r="K11417" i="3"/>
  <c r="K11418" i="3"/>
  <c r="K11419" i="3"/>
  <c r="K11420" i="3"/>
  <c r="K11421" i="3"/>
  <c r="K11422" i="3"/>
  <c r="K11423" i="3"/>
  <c r="K11424" i="3"/>
  <c r="K11425" i="3"/>
  <c r="K11426" i="3"/>
  <c r="K11427" i="3"/>
  <c r="K11428" i="3"/>
  <c r="K11429" i="3"/>
  <c r="K11430" i="3"/>
  <c r="K11431" i="3"/>
  <c r="K11432" i="3"/>
  <c r="K11433" i="3"/>
  <c r="K11434" i="3"/>
  <c r="K11435" i="3"/>
  <c r="K11436" i="3"/>
  <c r="K11437" i="3"/>
  <c r="K11438" i="3"/>
  <c r="K11439" i="3"/>
  <c r="K11440" i="3"/>
  <c r="K11441" i="3"/>
  <c r="K11442" i="3"/>
  <c r="K11443" i="3"/>
  <c r="K11444" i="3"/>
  <c r="K11445" i="3"/>
  <c r="K11446" i="3"/>
  <c r="K11447" i="3"/>
  <c r="K11448" i="3"/>
  <c r="K11449" i="3"/>
  <c r="K11450" i="3"/>
  <c r="K11451" i="3"/>
  <c r="K11452" i="3"/>
  <c r="K11453" i="3"/>
  <c r="K11454" i="3"/>
  <c r="K11455" i="3"/>
  <c r="K11456" i="3"/>
  <c r="K11457" i="3"/>
  <c r="K11458" i="3"/>
  <c r="K11459" i="3"/>
  <c r="K11460" i="3"/>
  <c r="K11461" i="3"/>
  <c r="K11462" i="3"/>
  <c r="K11463" i="3"/>
  <c r="K11464" i="3"/>
  <c r="K11465" i="3"/>
  <c r="K11466" i="3"/>
  <c r="K11467" i="3"/>
  <c r="K11468" i="3"/>
  <c r="K11469" i="3"/>
  <c r="K11470" i="3"/>
  <c r="K11471" i="3"/>
  <c r="K11472" i="3"/>
  <c r="K11473" i="3"/>
  <c r="K11474" i="3"/>
  <c r="K11475" i="3"/>
  <c r="K11476" i="3"/>
  <c r="K11477" i="3"/>
  <c r="K11478" i="3"/>
  <c r="K11479" i="3"/>
  <c r="K11480" i="3"/>
  <c r="K11481" i="3"/>
  <c r="K11482" i="3"/>
  <c r="K11483" i="3"/>
  <c r="K11484" i="3"/>
  <c r="K11485" i="3"/>
  <c r="K11486" i="3"/>
  <c r="K11487" i="3"/>
  <c r="K11488" i="3"/>
  <c r="K11489" i="3"/>
  <c r="K11490" i="3"/>
  <c r="K11491" i="3"/>
  <c r="K11492" i="3"/>
  <c r="K11493" i="3"/>
  <c r="K11494" i="3"/>
  <c r="K11495" i="3"/>
  <c r="K11496" i="3"/>
  <c r="K11497" i="3"/>
  <c r="K11498" i="3"/>
  <c r="K11499" i="3"/>
  <c r="K11500" i="3"/>
  <c r="K11501" i="3"/>
  <c r="K11502" i="3"/>
  <c r="K11503" i="3"/>
  <c r="K11504" i="3"/>
  <c r="K11505" i="3"/>
  <c r="K11506" i="3"/>
  <c r="K11507" i="3"/>
  <c r="K11508" i="3"/>
  <c r="K11509" i="3"/>
  <c r="K11510" i="3"/>
  <c r="K11511" i="3"/>
  <c r="K11512" i="3"/>
  <c r="K11513" i="3"/>
  <c r="K11514" i="3"/>
  <c r="K11515" i="3"/>
  <c r="K11516" i="3"/>
  <c r="K11517" i="3"/>
  <c r="K11518" i="3"/>
  <c r="K11519" i="3"/>
  <c r="K11520" i="3"/>
  <c r="K11521" i="3"/>
  <c r="K11522" i="3"/>
  <c r="K11523" i="3"/>
  <c r="K11524" i="3"/>
  <c r="K11525" i="3"/>
  <c r="K11526" i="3"/>
  <c r="K11527" i="3"/>
  <c r="K11528" i="3"/>
  <c r="K11529" i="3"/>
  <c r="K11530" i="3"/>
  <c r="K11531" i="3"/>
  <c r="K11532" i="3"/>
  <c r="K11533" i="3"/>
  <c r="K11534" i="3"/>
  <c r="K11535" i="3"/>
  <c r="K11536" i="3"/>
  <c r="K11537" i="3"/>
  <c r="K11538" i="3"/>
  <c r="K11539" i="3"/>
  <c r="K11540" i="3"/>
  <c r="K11541" i="3"/>
  <c r="K11542" i="3"/>
  <c r="K11543" i="3"/>
  <c r="K11544" i="3"/>
  <c r="K11545" i="3"/>
  <c r="K11546" i="3"/>
  <c r="K11547" i="3"/>
  <c r="K11548" i="3"/>
  <c r="K11549" i="3"/>
  <c r="K11550" i="3"/>
  <c r="K11551" i="3"/>
  <c r="K11552" i="3"/>
  <c r="K11553" i="3"/>
  <c r="K11554" i="3"/>
  <c r="K11555" i="3"/>
  <c r="K11556" i="3"/>
  <c r="K11557" i="3"/>
  <c r="K11558" i="3"/>
  <c r="K11559" i="3"/>
  <c r="K11560" i="3"/>
  <c r="K11561" i="3"/>
  <c r="K11562" i="3"/>
  <c r="K11563" i="3"/>
  <c r="K11564" i="3"/>
  <c r="K11565" i="3"/>
  <c r="K11566" i="3"/>
  <c r="K11567" i="3"/>
  <c r="K11568" i="3"/>
  <c r="K11569" i="3"/>
  <c r="K11570" i="3"/>
  <c r="K11571" i="3"/>
  <c r="K11572" i="3"/>
  <c r="K11573" i="3"/>
  <c r="K11574" i="3"/>
  <c r="K11575" i="3"/>
  <c r="K11576" i="3"/>
  <c r="K11577" i="3"/>
  <c r="K11578" i="3"/>
  <c r="K11579" i="3"/>
  <c r="K11580" i="3"/>
  <c r="K11581" i="3"/>
  <c r="K11582" i="3"/>
  <c r="K11583" i="3"/>
  <c r="K11584" i="3"/>
  <c r="K11585" i="3"/>
  <c r="K11586" i="3"/>
  <c r="K11587" i="3"/>
  <c r="K11588" i="3"/>
  <c r="K11589" i="3"/>
  <c r="K11590" i="3"/>
  <c r="K11591" i="3"/>
  <c r="K11592" i="3"/>
  <c r="K11593" i="3"/>
  <c r="K11594" i="3"/>
  <c r="K11595" i="3"/>
  <c r="K11596" i="3"/>
  <c r="K11597" i="3"/>
  <c r="K11598" i="3"/>
  <c r="K11599" i="3"/>
  <c r="K11600" i="3"/>
  <c r="K11601" i="3"/>
  <c r="K11602" i="3"/>
  <c r="K11603" i="3"/>
  <c r="K11604" i="3"/>
  <c r="K11605" i="3"/>
  <c r="K11606" i="3"/>
  <c r="K11607" i="3"/>
  <c r="K11608" i="3"/>
  <c r="K11609" i="3"/>
  <c r="K11610" i="3"/>
  <c r="K11611" i="3"/>
  <c r="K11612" i="3"/>
  <c r="K11613" i="3"/>
  <c r="K11614" i="3"/>
  <c r="K11615" i="3"/>
  <c r="K11616" i="3"/>
  <c r="K11617" i="3"/>
  <c r="K11618" i="3"/>
  <c r="K11619" i="3"/>
  <c r="K11620" i="3"/>
  <c r="K11621" i="3"/>
  <c r="K11622" i="3"/>
  <c r="K11623" i="3"/>
  <c r="K11624" i="3"/>
  <c r="K11625" i="3"/>
  <c r="K11626" i="3"/>
  <c r="K11627" i="3"/>
  <c r="K11628" i="3"/>
  <c r="K11629" i="3"/>
  <c r="K11630" i="3"/>
  <c r="K11631" i="3"/>
  <c r="K11632" i="3"/>
  <c r="K11633" i="3"/>
  <c r="K11634" i="3"/>
  <c r="K11635" i="3"/>
  <c r="K11636" i="3"/>
  <c r="K11637" i="3"/>
  <c r="K11638" i="3"/>
  <c r="K11639" i="3"/>
  <c r="K11640" i="3"/>
  <c r="K11641" i="3"/>
  <c r="K11642" i="3"/>
  <c r="K11643" i="3"/>
  <c r="K11644" i="3"/>
  <c r="K11645" i="3"/>
  <c r="K11646" i="3"/>
  <c r="K11647" i="3"/>
  <c r="K11648" i="3"/>
  <c r="K11649" i="3"/>
  <c r="K11650" i="3"/>
  <c r="K11651" i="3"/>
  <c r="K11652" i="3"/>
  <c r="K11653" i="3"/>
  <c r="K11654" i="3"/>
  <c r="K11655" i="3"/>
  <c r="K11656" i="3"/>
  <c r="K11657" i="3"/>
  <c r="K11658" i="3"/>
  <c r="K11659" i="3"/>
  <c r="K11660" i="3"/>
  <c r="K11661" i="3"/>
  <c r="K11662" i="3"/>
  <c r="K11663" i="3"/>
  <c r="K11664" i="3"/>
  <c r="K11665" i="3"/>
  <c r="K11666" i="3"/>
  <c r="K11667" i="3"/>
  <c r="K11668" i="3"/>
  <c r="K11669" i="3"/>
  <c r="K11670" i="3"/>
  <c r="K11671" i="3"/>
  <c r="K11672" i="3"/>
  <c r="K11673" i="3"/>
  <c r="K11674" i="3"/>
  <c r="K11675" i="3"/>
  <c r="K11676" i="3"/>
  <c r="K11677" i="3"/>
  <c r="K11678" i="3"/>
  <c r="K11679" i="3"/>
  <c r="K11680" i="3"/>
  <c r="K11681" i="3"/>
  <c r="K11682" i="3"/>
  <c r="K11683" i="3"/>
  <c r="K11684" i="3"/>
  <c r="K11685" i="3"/>
  <c r="K11686" i="3"/>
  <c r="K11687" i="3"/>
  <c r="K11688" i="3"/>
  <c r="K11689" i="3"/>
  <c r="K11690" i="3"/>
  <c r="K11691" i="3"/>
  <c r="K11692" i="3"/>
  <c r="K11693" i="3"/>
  <c r="K11694" i="3"/>
  <c r="K11695" i="3"/>
  <c r="K11696" i="3"/>
  <c r="K11697" i="3"/>
  <c r="K11698" i="3"/>
  <c r="K11699" i="3"/>
  <c r="K11700" i="3"/>
  <c r="K11701" i="3"/>
  <c r="K11702" i="3"/>
  <c r="K11703" i="3"/>
  <c r="K11704" i="3"/>
  <c r="K11705" i="3"/>
  <c r="K11706" i="3"/>
  <c r="K11707" i="3"/>
  <c r="K11708" i="3"/>
  <c r="K11709" i="3"/>
  <c r="K11710" i="3"/>
  <c r="K11711" i="3"/>
  <c r="K11712" i="3"/>
  <c r="K11713" i="3"/>
  <c r="K11714" i="3"/>
  <c r="K11715" i="3"/>
  <c r="K11716" i="3"/>
  <c r="K11717" i="3"/>
  <c r="K11718" i="3"/>
  <c r="K11719" i="3"/>
  <c r="K11720" i="3"/>
  <c r="K11721" i="3"/>
  <c r="K11722" i="3"/>
  <c r="K11723" i="3"/>
  <c r="K11724" i="3"/>
  <c r="K11725" i="3"/>
  <c r="K11726" i="3"/>
  <c r="K11727" i="3"/>
  <c r="K11728" i="3"/>
  <c r="K11729" i="3"/>
  <c r="K11730" i="3"/>
  <c r="K11731" i="3"/>
  <c r="K11732" i="3"/>
  <c r="K11733" i="3"/>
  <c r="K11734" i="3"/>
  <c r="K11735" i="3"/>
  <c r="K11736" i="3"/>
  <c r="K11737" i="3"/>
  <c r="K11738" i="3"/>
  <c r="K11739" i="3"/>
  <c r="K11740" i="3"/>
  <c r="K11741" i="3"/>
  <c r="K11742" i="3"/>
  <c r="K11743" i="3"/>
  <c r="K11744" i="3"/>
  <c r="K11745" i="3"/>
  <c r="K11746" i="3"/>
  <c r="K11747" i="3"/>
  <c r="K11748" i="3"/>
  <c r="K11749" i="3"/>
  <c r="K11750" i="3"/>
  <c r="K11751" i="3"/>
  <c r="K11752" i="3"/>
  <c r="K11753" i="3"/>
  <c r="K11754" i="3"/>
  <c r="K11755" i="3"/>
  <c r="K11756" i="3"/>
  <c r="K11757" i="3"/>
  <c r="K11758" i="3"/>
  <c r="K11759" i="3"/>
  <c r="K11760" i="3"/>
  <c r="K11761" i="3"/>
  <c r="K11762" i="3"/>
  <c r="K11763" i="3"/>
  <c r="K11764" i="3"/>
  <c r="K11765" i="3"/>
  <c r="K11766" i="3"/>
  <c r="K11767" i="3"/>
  <c r="K11768" i="3"/>
  <c r="K11769" i="3"/>
  <c r="K11770" i="3"/>
  <c r="K11771" i="3"/>
  <c r="K11772" i="3"/>
  <c r="K11773" i="3"/>
  <c r="K11774" i="3"/>
  <c r="K11775" i="3"/>
  <c r="K11776" i="3"/>
  <c r="K11777" i="3"/>
  <c r="K11778" i="3"/>
  <c r="K11779" i="3"/>
  <c r="K11780" i="3"/>
  <c r="K11781" i="3"/>
  <c r="K11782" i="3"/>
  <c r="K11783" i="3"/>
  <c r="K11784" i="3"/>
  <c r="K11785" i="3"/>
  <c r="K11786" i="3"/>
  <c r="K11787" i="3"/>
  <c r="K11788" i="3"/>
  <c r="K11789" i="3"/>
  <c r="K11790" i="3"/>
  <c r="K11791" i="3"/>
  <c r="K11792" i="3"/>
  <c r="K11793" i="3"/>
  <c r="K11794" i="3"/>
  <c r="K11795" i="3"/>
  <c r="K11796" i="3"/>
  <c r="K11797" i="3"/>
  <c r="K11798" i="3"/>
  <c r="K11799" i="3"/>
  <c r="K11800" i="3"/>
  <c r="K11801" i="3"/>
  <c r="K11802" i="3"/>
  <c r="K11803" i="3"/>
  <c r="K11804" i="3"/>
  <c r="K11805" i="3"/>
  <c r="K11806" i="3"/>
  <c r="K11807" i="3"/>
  <c r="K11808" i="3"/>
  <c r="K11809" i="3"/>
  <c r="K11810" i="3"/>
  <c r="K11811" i="3"/>
  <c r="K11812" i="3"/>
  <c r="K11813" i="3"/>
  <c r="K11814" i="3"/>
  <c r="K11815" i="3"/>
  <c r="K11816" i="3"/>
  <c r="K11817" i="3"/>
  <c r="K11818" i="3"/>
  <c r="K11819" i="3"/>
  <c r="K11820" i="3"/>
  <c r="K11821" i="3"/>
  <c r="K11822" i="3"/>
  <c r="K11823" i="3"/>
  <c r="K11824" i="3"/>
  <c r="K11825" i="3"/>
  <c r="K11826" i="3"/>
  <c r="K11827" i="3"/>
  <c r="K11828" i="3"/>
  <c r="K11829" i="3"/>
  <c r="K11830" i="3"/>
  <c r="K11831" i="3"/>
  <c r="K11832" i="3"/>
  <c r="K11833" i="3"/>
  <c r="K11834" i="3"/>
  <c r="K11835" i="3"/>
  <c r="K11836" i="3"/>
  <c r="K11837" i="3"/>
  <c r="K11838" i="3"/>
  <c r="K11839" i="3"/>
  <c r="K11840" i="3"/>
  <c r="K11841" i="3"/>
  <c r="K11842" i="3"/>
  <c r="K11843" i="3"/>
  <c r="K11844" i="3"/>
  <c r="K11845" i="3"/>
  <c r="K11846" i="3"/>
  <c r="K11847" i="3"/>
  <c r="K11848" i="3"/>
  <c r="K11849" i="3"/>
  <c r="K11850" i="3"/>
  <c r="K11851" i="3"/>
  <c r="K11852" i="3"/>
  <c r="K11853" i="3"/>
  <c r="K11854" i="3"/>
  <c r="K11855" i="3"/>
  <c r="K11856" i="3"/>
  <c r="K11857" i="3"/>
  <c r="K11858" i="3"/>
  <c r="K11859" i="3"/>
  <c r="K11860" i="3"/>
  <c r="K11861" i="3"/>
  <c r="K11862" i="3"/>
  <c r="K11863" i="3"/>
  <c r="K11864" i="3"/>
  <c r="K11865" i="3"/>
  <c r="K11866" i="3"/>
  <c r="K11867" i="3"/>
  <c r="K11868" i="3"/>
  <c r="K11869" i="3"/>
  <c r="K11870" i="3"/>
  <c r="K11871" i="3"/>
  <c r="K11872" i="3"/>
  <c r="K11873" i="3"/>
  <c r="K11874" i="3"/>
  <c r="K11875" i="3"/>
  <c r="K11876" i="3"/>
  <c r="K11877" i="3"/>
  <c r="K11878" i="3"/>
  <c r="K11879" i="3"/>
  <c r="K11880" i="3"/>
  <c r="K11881" i="3"/>
  <c r="K11882" i="3"/>
  <c r="K11883" i="3"/>
  <c r="K11884" i="3"/>
  <c r="K11885" i="3"/>
  <c r="K11886" i="3"/>
  <c r="K11887" i="3"/>
  <c r="K11888" i="3"/>
  <c r="K11889" i="3"/>
  <c r="K11890" i="3"/>
  <c r="K11891" i="3"/>
  <c r="K11892" i="3"/>
  <c r="K11893" i="3"/>
  <c r="K11894" i="3"/>
  <c r="K11895" i="3"/>
  <c r="K11896" i="3"/>
  <c r="K11897" i="3"/>
  <c r="K11898" i="3"/>
  <c r="K11899" i="3"/>
  <c r="K11900" i="3"/>
  <c r="K11901" i="3"/>
  <c r="K11902" i="3"/>
  <c r="K11903" i="3"/>
  <c r="K11904" i="3"/>
  <c r="K11905" i="3"/>
  <c r="K11906" i="3"/>
  <c r="K11907" i="3"/>
  <c r="K11908" i="3"/>
  <c r="K11909" i="3"/>
  <c r="K11910" i="3"/>
  <c r="K11911" i="3"/>
  <c r="K11912" i="3"/>
  <c r="K11913" i="3"/>
  <c r="K11914" i="3"/>
  <c r="K11915" i="3"/>
  <c r="K11916" i="3"/>
  <c r="K11917" i="3"/>
  <c r="K11918" i="3"/>
  <c r="K11919" i="3"/>
  <c r="K11920" i="3"/>
  <c r="K11921" i="3"/>
  <c r="K11922" i="3"/>
  <c r="K11923" i="3"/>
  <c r="K11924" i="3"/>
  <c r="K11925" i="3"/>
  <c r="K11926" i="3"/>
  <c r="K11927" i="3"/>
  <c r="K11928" i="3"/>
  <c r="K11929" i="3"/>
  <c r="K11930" i="3"/>
  <c r="K11931" i="3"/>
  <c r="K11932" i="3"/>
  <c r="K11933" i="3"/>
  <c r="K11934" i="3"/>
  <c r="K11935" i="3"/>
  <c r="K11936" i="3"/>
  <c r="K11937" i="3"/>
  <c r="K11938" i="3"/>
  <c r="K11939" i="3"/>
  <c r="K11940" i="3"/>
  <c r="K11941" i="3"/>
  <c r="K11942" i="3"/>
  <c r="K11943" i="3"/>
  <c r="K11944" i="3"/>
  <c r="K11945" i="3"/>
  <c r="K11946" i="3"/>
  <c r="K11947" i="3"/>
  <c r="K11948" i="3"/>
  <c r="K11949" i="3"/>
  <c r="K11950" i="3"/>
  <c r="K11951" i="3"/>
  <c r="K11952" i="3"/>
  <c r="K11953" i="3"/>
  <c r="K11954" i="3"/>
  <c r="K11955" i="3"/>
  <c r="K11956" i="3"/>
  <c r="K11957" i="3"/>
  <c r="K11958" i="3"/>
  <c r="K11959" i="3"/>
  <c r="K11960" i="3"/>
  <c r="K11961" i="3"/>
  <c r="K11962" i="3"/>
  <c r="K11963" i="3"/>
  <c r="K11964" i="3"/>
  <c r="K11965" i="3"/>
  <c r="K11966" i="3"/>
  <c r="K11967" i="3"/>
  <c r="K11968" i="3"/>
  <c r="K11969" i="3"/>
  <c r="K11970" i="3"/>
  <c r="K11971" i="3"/>
  <c r="K11972" i="3"/>
  <c r="K11973" i="3"/>
  <c r="K11974" i="3"/>
  <c r="K11975" i="3"/>
  <c r="K11976" i="3"/>
  <c r="K11977" i="3"/>
  <c r="K11978" i="3"/>
  <c r="K11979" i="3"/>
  <c r="K11980" i="3"/>
  <c r="K11981" i="3"/>
  <c r="K11982" i="3"/>
  <c r="K11983" i="3"/>
  <c r="K11984" i="3"/>
  <c r="K11985" i="3"/>
  <c r="K11986" i="3"/>
  <c r="K11987" i="3"/>
  <c r="K11988" i="3"/>
  <c r="K11989" i="3"/>
  <c r="K11990" i="3"/>
  <c r="K11991" i="3"/>
  <c r="K11992" i="3"/>
  <c r="K11993" i="3"/>
  <c r="K11994" i="3"/>
  <c r="K11995" i="3"/>
  <c r="K11996" i="3"/>
  <c r="K11997" i="3"/>
  <c r="K11998" i="3"/>
  <c r="K11999" i="3"/>
  <c r="K12000" i="3"/>
  <c r="K12001" i="3"/>
  <c r="K12002" i="3"/>
  <c r="K12003" i="3"/>
  <c r="K12004" i="3"/>
  <c r="K12005" i="3"/>
  <c r="K12006" i="3"/>
  <c r="K12007" i="3"/>
  <c r="K12008" i="3"/>
  <c r="K12009" i="3"/>
  <c r="K12010" i="3"/>
  <c r="K12011" i="3"/>
  <c r="K12012" i="3"/>
  <c r="K12013" i="3"/>
  <c r="K12014" i="3"/>
  <c r="K12015" i="3"/>
  <c r="K12016" i="3"/>
  <c r="K12017" i="3"/>
  <c r="K12018" i="3"/>
  <c r="K12019" i="3"/>
  <c r="K12020" i="3"/>
  <c r="K12021" i="3"/>
  <c r="K12022" i="3"/>
  <c r="K12023" i="3"/>
  <c r="K12024" i="3"/>
  <c r="K12025" i="3"/>
  <c r="K12026" i="3"/>
  <c r="K12027" i="3"/>
  <c r="K12028" i="3"/>
  <c r="K12029" i="3"/>
  <c r="K12030" i="3"/>
  <c r="K12031" i="3"/>
  <c r="K12032" i="3"/>
  <c r="K12033" i="3"/>
  <c r="K12034" i="3"/>
  <c r="K12035" i="3"/>
  <c r="K12036" i="3"/>
  <c r="K12037" i="3"/>
  <c r="K12038" i="3"/>
  <c r="K12039" i="3"/>
  <c r="K12040" i="3"/>
  <c r="K12041" i="3"/>
  <c r="K12042" i="3"/>
  <c r="K12043" i="3"/>
  <c r="K12044" i="3"/>
  <c r="K12045" i="3"/>
  <c r="K12046" i="3"/>
  <c r="K12047" i="3"/>
  <c r="K12048" i="3"/>
  <c r="K12049" i="3"/>
  <c r="K12050" i="3"/>
  <c r="K12051" i="3"/>
  <c r="K12052" i="3"/>
  <c r="K12053" i="3"/>
  <c r="K12054" i="3"/>
  <c r="K12055" i="3"/>
  <c r="K12056" i="3"/>
  <c r="K12057" i="3"/>
  <c r="K12058" i="3"/>
  <c r="K12059" i="3"/>
  <c r="K12060" i="3"/>
  <c r="K12061" i="3"/>
  <c r="K12062" i="3"/>
  <c r="K12063" i="3"/>
  <c r="K12064" i="3"/>
  <c r="K12065" i="3"/>
  <c r="K12066" i="3"/>
  <c r="K12067" i="3"/>
  <c r="K12068" i="3"/>
  <c r="K12069" i="3"/>
  <c r="K12070" i="3"/>
  <c r="K12071" i="3"/>
  <c r="K12072" i="3"/>
  <c r="K12073" i="3"/>
  <c r="K12074" i="3"/>
  <c r="K12075" i="3"/>
  <c r="K12076" i="3"/>
  <c r="K12077" i="3"/>
  <c r="K12078" i="3"/>
  <c r="K12079" i="3"/>
  <c r="K12080" i="3"/>
  <c r="K12081" i="3"/>
  <c r="K12082" i="3"/>
  <c r="K12083" i="3"/>
  <c r="K12084" i="3"/>
  <c r="K12085" i="3"/>
  <c r="K12086" i="3"/>
  <c r="K12087" i="3"/>
  <c r="K12088" i="3"/>
  <c r="K12089" i="3"/>
  <c r="K12090" i="3"/>
  <c r="K12091" i="3"/>
  <c r="K12092" i="3"/>
  <c r="K12093" i="3"/>
  <c r="K12094" i="3"/>
  <c r="K12095" i="3"/>
  <c r="K12096" i="3"/>
  <c r="K12097" i="3"/>
  <c r="K12098" i="3"/>
  <c r="J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 r="N10002" i="3"/>
  <c r="N10003" i="3"/>
  <c r="N10004" i="3"/>
  <c r="N10005" i="3"/>
  <c r="N10006" i="3"/>
  <c r="N10007" i="3"/>
  <c r="N10008" i="3"/>
  <c r="N10009" i="3"/>
  <c r="N10010" i="3"/>
  <c r="N10011" i="3"/>
  <c r="N10012" i="3"/>
  <c r="N10013" i="3"/>
  <c r="N10014" i="3"/>
  <c r="N10015" i="3"/>
  <c r="N10016" i="3"/>
  <c r="N10017" i="3"/>
  <c r="N10018" i="3"/>
  <c r="N10019" i="3"/>
  <c r="N10020" i="3"/>
  <c r="N10021" i="3"/>
  <c r="N10022" i="3"/>
  <c r="N10023" i="3"/>
  <c r="N10024" i="3"/>
  <c r="N10025" i="3"/>
  <c r="N10026" i="3"/>
  <c r="N10027" i="3"/>
  <c r="N10028" i="3"/>
  <c r="N10029" i="3"/>
  <c r="N10030" i="3"/>
  <c r="N10031" i="3"/>
  <c r="N10032" i="3"/>
  <c r="N10033" i="3"/>
  <c r="N10034" i="3"/>
  <c r="N10035" i="3"/>
  <c r="N10036" i="3"/>
  <c r="N10037" i="3"/>
  <c r="N10038" i="3"/>
  <c r="N10039" i="3"/>
  <c r="N10040" i="3"/>
  <c r="N10041" i="3"/>
  <c r="N10042" i="3"/>
  <c r="N10043" i="3"/>
  <c r="N10044" i="3"/>
  <c r="N10045" i="3"/>
  <c r="N10046" i="3"/>
  <c r="N10047" i="3"/>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N10071" i="3"/>
  <c r="N10072" i="3"/>
  <c r="N10073" i="3"/>
  <c r="N10074" i="3"/>
  <c r="N10075" i="3"/>
  <c r="N10076" i="3"/>
  <c r="N10077" i="3"/>
  <c r="N10078" i="3"/>
  <c r="N10079" i="3"/>
  <c r="N10080" i="3"/>
  <c r="N10081" i="3"/>
  <c r="N10082" i="3"/>
  <c r="N10083" i="3"/>
  <c r="N10084" i="3"/>
  <c r="N10085" i="3"/>
  <c r="N10086" i="3"/>
  <c r="N10087" i="3"/>
  <c r="N10088" i="3"/>
  <c r="N10089" i="3"/>
  <c r="N10090" i="3"/>
  <c r="N10091" i="3"/>
  <c r="N10092" i="3"/>
  <c r="N10093" i="3"/>
  <c r="N10094" i="3"/>
  <c r="N10095" i="3"/>
  <c r="N10096" i="3"/>
  <c r="N10097" i="3"/>
  <c r="N10098" i="3"/>
  <c r="N10099" i="3"/>
  <c r="N10100" i="3"/>
  <c r="N10101" i="3"/>
  <c r="N10102" i="3"/>
  <c r="N10103" i="3"/>
  <c r="N10104" i="3"/>
  <c r="N10105" i="3"/>
  <c r="N10106" i="3"/>
  <c r="N10107" i="3"/>
  <c r="N10108" i="3"/>
  <c r="N10109" i="3"/>
  <c r="N10110" i="3"/>
  <c r="N10111" i="3"/>
  <c r="N10112" i="3"/>
  <c r="N10113" i="3"/>
  <c r="N10114" i="3"/>
  <c r="N10115" i="3"/>
  <c r="N10116" i="3"/>
  <c r="N10117" i="3"/>
  <c r="N10118" i="3"/>
  <c r="N10119" i="3"/>
  <c r="N10120" i="3"/>
  <c r="N10121" i="3"/>
  <c r="N10122" i="3"/>
  <c r="N10123" i="3"/>
  <c r="N10124" i="3"/>
  <c r="N10125" i="3"/>
  <c r="N10126" i="3"/>
  <c r="N10127" i="3"/>
  <c r="N10128" i="3"/>
  <c r="N10129" i="3"/>
  <c r="N10130" i="3"/>
  <c r="N10131" i="3"/>
  <c r="N10132" i="3"/>
  <c r="N10133" i="3"/>
  <c r="N10134" i="3"/>
  <c r="N10135" i="3"/>
  <c r="N10136" i="3"/>
  <c r="N10137" i="3"/>
  <c r="N10138" i="3"/>
  <c r="N10139" i="3"/>
  <c r="N10140" i="3"/>
  <c r="N10141" i="3"/>
  <c r="N10142" i="3"/>
  <c r="N10143" i="3"/>
  <c r="N10144" i="3"/>
  <c r="N10145" i="3"/>
  <c r="N10146" i="3"/>
  <c r="N10147" i="3"/>
  <c r="N10148" i="3"/>
  <c r="N10149" i="3"/>
  <c r="N10150" i="3"/>
  <c r="N10151" i="3"/>
  <c r="N10152" i="3"/>
  <c r="N10153" i="3"/>
  <c r="N10154" i="3"/>
  <c r="N10155" i="3"/>
  <c r="N10156" i="3"/>
  <c r="N10157" i="3"/>
  <c r="N10158" i="3"/>
  <c r="N10159" i="3"/>
  <c r="N10160" i="3"/>
  <c r="N10161" i="3"/>
  <c r="N10162" i="3"/>
  <c r="N10163" i="3"/>
  <c r="N10164" i="3"/>
  <c r="N10165" i="3"/>
  <c r="N10166" i="3"/>
  <c r="N10167" i="3"/>
  <c r="N10168" i="3"/>
  <c r="N10169" i="3"/>
  <c r="N10170" i="3"/>
  <c r="N10171" i="3"/>
  <c r="N10172" i="3"/>
  <c r="N10173" i="3"/>
  <c r="N10174" i="3"/>
  <c r="N10175" i="3"/>
  <c r="N10176" i="3"/>
  <c r="N10177" i="3"/>
  <c r="N10178" i="3"/>
  <c r="N10179" i="3"/>
  <c r="N10180" i="3"/>
  <c r="N10181" i="3"/>
  <c r="N10182" i="3"/>
  <c r="N10183" i="3"/>
  <c r="N10184" i="3"/>
  <c r="N10185" i="3"/>
  <c r="N10186" i="3"/>
  <c r="N10187" i="3"/>
  <c r="N10188" i="3"/>
  <c r="N10189" i="3"/>
  <c r="N10190" i="3"/>
  <c r="N10191" i="3"/>
  <c r="N10192" i="3"/>
  <c r="N10193" i="3"/>
  <c r="N10194" i="3"/>
  <c r="N10195" i="3"/>
  <c r="N10196" i="3"/>
  <c r="N10197" i="3"/>
  <c r="N10198" i="3"/>
  <c r="N10199" i="3"/>
  <c r="N10200" i="3"/>
  <c r="N10201" i="3"/>
  <c r="N10202" i="3"/>
  <c r="N10203" i="3"/>
  <c r="N10204" i="3"/>
  <c r="N10205" i="3"/>
  <c r="N10206" i="3"/>
  <c r="N10207" i="3"/>
  <c r="N10208" i="3"/>
  <c r="N10209" i="3"/>
  <c r="N10210" i="3"/>
  <c r="N10211" i="3"/>
  <c r="N10212" i="3"/>
  <c r="N10213" i="3"/>
  <c r="N10214" i="3"/>
  <c r="N10215" i="3"/>
  <c r="N10216" i="3"/>
  <c r="N10217" i="3"/>
  <c r="N10218" i="3"/>
  <c r="N10219" i="3"/>
  <c r="N10220" i="3"/>
  <c r="N10221" i="3"/>
  <c r="N10222" i="3"/>
  <c r="N10223" i="3"/>
  <c r="N10224" i="3"/>
  <c r="N10225" i="3"/>
  <c r="N10226" i="3"/>
  <c r="N10227" i="3"/>
  <c r="N10228" i="3"/>
  <c r="N10229" i="3"/>
  <c r="N10230" i="3"/>
  <c r="N10231" i="3"/>
  <c r="N10232" i="3"/>
  <c r="N10233" i="3"/>
  <c r="N10234" i="3"/>
  <c r="N10235" i="3"/>
  <c r="N10236" i="3"/>
  <c r="N10237" i="3"/>
  <c r="N10238" i="3"/>
  <c r="N10239" i="3"/>
  <c r="N10240" i="3"/>
  <c r="N10241" i="3"/>
  <c r="N10242" i="3"/>
  <c r="N10243" i="3"/>
  <c r="N10244" i="3"/>
  <c r="N10245" i="3"/>
  <c r="N10246" i="3"/>
  <c r="N10247" i="3"/>
  <c r="N10248" i="3"/>
  <c r="N10249" i="3"/>
  <c r="N10250" i="3"/>
  <c r="N10251" i="3"/>
  <c r="N10252" i="3"/>
  <c r="N10253" i="3"/>
  <c r="N10254" i="3"/>
  <c r="N10255" i="3"/>
  <c r="N10256" i="3"/>
  <c r="N10257" i="3"/>
  <c r="N10258" i="3"/>
  <c r="N10259" i="3"/>
  <c r="N10260" i="3"/>
  <c r="N10261" i="3"/>
  <c r="N10262" i="3"/>
  <c r="N10263" i="3"/>
  <c r="N10264" i="3"/>
  <c r="N10265" i="3"/>
  <c r="N10266" i="3"/>
  <c r="N10267" i="3"/>
  <c r="N10268" i="3"/>
  <c r="N10269" i="3"/>
  <c r="N10270" i="3"/>
  <c r="N10271" i="3"/>
  <c r="N10272" i="3"/>
  <c r="N10273" i="3"/>
  <c r="N10274" i="3"/>
  <c r="N10275" i="3"/>
  <c r="N10276" i="3"/>
  <c r="N10277" i="3"/>
  <c r="N10278" i="3"/>
  <c r="N10279" i="3"/>
  <c r="N10280" i="3"/>
  <c r="N10281" i="3"/>
  <c r="N10282" i="3"/>
  <c r="N10283" i="3"/>
  <c r="N10284" i="3"/>
  <c r="N10285" i="3"/>
  <c r="N10286" i="3"/>
  <c r="N10287" i="3"/>
  <c r="N10288" i="3"/>
  <c r="N10289" i="3"/>
  <c r="N10290" i="3"/>
  <c r="N10291" i="3"/>
  <c r="N10292" i="3"/>
  <c r="N10293" i="3"/>
  <c r="N10294" i="3"/>
  <c r="N10295" i="3"/>
  <c r="N10296" i="3"/>
  <c r="N10297" i="3"/>
  <c r="N10298" i="3"/>
  <c r="N10299" i="3"/>
  <c r="N10300" i="3"/>
  <c r="N10301" i="3"/>
  <c r="N10302" i="3"/>
  <c r="N10303" i="3"/>
  <c r="N10304" i="3"/>
  <c r="N10305" i="3"/>
  <c r="N10306" i="3"/>
  <c r="N10307" i="3"/>
  <c r="N10308" i="3"/>
  <c r="N10309" i="3"/>
  <c r="N10310" i="3"/>
  <c r="N10311" i="3"/>
  <c r="N10312" i="3"/>
  <c r="N10313" i="3"/>
  <c r="N10314" i="3"/>
  <c r="N10315" i="3"/>
  <c r="N10316" i="3"/>
  <c r="N10317" i="3"/>
  <c r="N10318" i="3"/>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N11601" i="3"/>
  <c r="N11602" i="3"/>
  <c r="N11603" i="3"/>
  <c r="N11604" i="3"/>
  <c r="N11605" i="3"/>
  <c r="N11606" i="3"/>
  <c r="N11607" i="3"/>
  <c r="N11608" i="3"/>
  <c r="N11609" i="3"/>
  <c r="N11610" i="3"/>
  <c r="N11611" i="3"/>
  <c r="N11612" i="3"/>
  <c r="N11613" i="3"/>
  <c r="N11614" i="3"/>
  <c r="N11615" i="3"/>
  <c r="N11616" i="3"/>
  <c r="N11617" i="3"/>
  <c r="N11618" i="3"/>
  <c r="N11619" i="3"/>
  <c r="N11620" i="3"/>
  <c r="N11621" i="3"/>
  <c r="N11622" i="3"/>
  <c r="N11623" i="3"/>
  <c r="N11624" i="3"/>
  <c r="N11625" i="3"/>
  <c r="N11626" i="3"/>
  <c r="N11627" i="3"/>
  <c r="N11628" i="3"/>
  <c r="N11629" i="3"/>
  <c r="N11630" i="3"/>
  <c r="N11631" i="3"/>
  <c r="N11632" i="3"/>
  <c r="N11633" i="3"/>
  <c r="N11634" i="3"/>
  <c r="N11635" i="3"/>
  <c r="N11636" i="3"/>
  <c r="N11637" i="3"/>
  <c r="N11638" i="3"/>
  <c r="N11639" i="3"/>
  <c r="N11640" i="3"/>
  <c r="N11641" i="3"/>
  <c r="N11642" i="3"/>
  <c r="N11643" i="3"/>
  <c r="N11644" i="3"/>
  <c r="N11645" i="3"/>
  <c r="N11646" i="3"/>
  <c r="N11647" i="3"/>
  <c r="N11648" i="3"/>
  <c r="N11649" i="3"/>
  <c r="N11650" i="3"/>
  <c r="N11651" i="3"/>
  <c r="N11652" i="3"/>
  <c r="N11653" i="3"/>
  <c r="N11654" i="3"/>
  <c r="N11655" i="3"/>
  <c r="N11656" i="3"/>
  <c r="N11657" i="3"/>
  <c r="N11658" i="3"/>
  <c r="N11659" i="3"/>
  <c r="N11660" i="3"/>
  <c r="N11661" i="3"/>
  <c r="N11662" i="3"/>
  <c r="N11663" i="3"/>
  <c r="N11664" i="3"/>
  <c r="N11665" i="3"/>
  <c r="N11666" i="3"/>
  <c r="N11667" i="3"/>
  <c r="N11668" i="3"/>
  <c r="N11669" i="3"/>
  <c r="N11670" i="3"/>
  <c r="N11671" i="3"/>
  <c r="N11672" i="3"/>
  <c r="N11673" i="3"/>
  <c r="N11674" i="3"/>
  <c r="N11675" i="3"/>
  <c r="N11676" i="3"/>
  <c r="N11677" i="3"/>
  <c r="N11678" i="3"/>
  <c r="N11679" i="3"/>
  <c r="N11680" i="3"/>
  <c r="N11681" i="3"/>
  <c r="N11682" i="3"/>
  <c r="N11683" i="3"/>
  <c r="N11684" i="3"/>
  <c r="N11685" i="3"/>
  <c r="N11686" i="3"/>
  <c r="N11687" i="3"/>
  <c r="N11688" i="3"/>
  <c r="N11689" i="3"/>
  <c r="N11690" i="3"/>
  <c r="N11691" i="3"/>
  <c r="N11692" i="3"/>
  <c r="N11693" i="3"/>
  <c r="N11694" i="3"/>
  <c r="N11695" i="3"/>
  <c r="N11696" i="3"/>
  <c r="N11697" i="3"/>
  <c r="N11698" i="3"/>
  <c r="N11699" i="3"/>
  <c r="N11700" i="3"/>
  <c r="N11701" i="3"/>
  <c r="N11702" i="3"/>
  <c r="N11703" i="3"/>
  <c r="N11704" i="3"/>
  <c r="N11705" i="3"/>
  <c r="N11706" i="3"/>
  <c r="N11707" i="3"/>
  <c r="N11708" i="3"/>
  <c r="N11709" i="3"/>
  <c r="N11710" i="3"/>
  <c r="N11711" i="3"/>
  <c r="N11712" i="3"/>
  <c r="N11713" i="3"/>
  <c r="N11714" i="3"/>
  <c r="N11715" i="3"/>
  <c r="N11716" i="3"/>
  <c r="N11717" i="3"/>
  <c r="N11718" i="3"/>
  <c r="N11719" i="3"/>
  <c r="N11720" i="3"/>
  <c r="N11721" i="3"/>
  <c r="N11722" i="3"/>
  <c r="N11723" i="3"/>
  <c r="N11724" i="3"/>
  <c r="N11725" i="3"/>
  <c r="N11726" i="3"/>
  <c r="N11727" i="3"/>
  <c r="N11728" i="3"/>
  <c r="N11729" i="3"/>
  <c r="N11730" i="3"/>
  <c r="N11731" i="3"/>
  <c r="N11732" i="3"/>
  <c r="N11733" i="3"/>
  <c r="N11734" i="3"/>
  <c r="N11735" i="3"/>
  <c r="N11736" i="3"/>
  <c r="N11737" i="3"/>
  <c r="N11738" i="3"/>
  <c r="N11739" i="3"/>
  <c r="N11740" i="3"/>
  <c r="N11741" i="3"/>
  <c r="N11742" i="3"/>
  <c r="N11743" i="3"/>
  <c r="N11744" i="3"/>
  <c r="N11745" i="3"/>
  <c r="N11746" i="3"/>
  <c r="N11747" i="3"/>
  <c r="N11748" i="3"/>
  <c r="N11749" i="3"/>
  <c r="N11750" i="3"/>
  <c r="N11751" i="3"/>
  <c r="N11752" i="3"/>
  <c r="N11753" i="3"/>
  <c r="N11754" i="3"/>
  <c r="N11755" i="3"/>
  <c r="N11756" i="3"/>
  <c r="N11757" i="3"/>
  <c r="N11758" i="3"/>
  <c r="N11759" i="3"/>
  <c r="N11760" i="3"/>
  <c r="N11761" i="3"/>
  <c r="N11762" i="3"/>
  <c r="N11763" i="3"/>
  <c r="N11764" i="3"/>
  <c r="N11765" i="3"/>
  <c r="N11766" i="3"/>
  <c r="N11767" i="3"/>
  <c r="N11768" i="3"/>
  <c r="N11769" i="3"/>
  <c r="N11770" i="3"/>
  <c r="N11771" i="3"/>
  <c r="N11772" i="3"/>
  <c r="N11773" i="3"/>
  <c r="N11774" i="3"/>
  <c r="N11775" i="3"/>
  <c r="N11776" i="3"/>
  <c r="N11777" i="3"/>
  <c r="N11778" i="3"/>
  <c r="N11779" i="3"/>
  <c r="N11780" i="3"/>
  <c r="N11781" i="3"/>
  <c r="N11782" i="3"/>
  <c r="N11783" i="3"/>
  <c r="N11784" i="3"/>
  <c r="N11785" i="3"/>
  <c r="N11786" i="3"/>
  <c r="N11787" i="3"/>
  <c r="N11788" i="3"/>
  <c r="N11789" i="3"/>
  <c r="N11790" i="3"/>
  <c r="N11791" i="3"/>
  <c r="N11792" i="3"/>
  <c r="N11793" i="3"/>
  <c r="N11794" i="3"/>
  <c r="N11795" i="3"/>
  <c r="N11796" i="3"/>
  <c r="N11797" i="3"/>
  <c r="N11798" i="3"/>
  <c r="N11799" i="3"/>
  <c r="N11800" i="3"/>
  <c r="N11801" i="3"/>
  <c r="N11802" i="3"/>
  <c r="N11803" i="3"/>
  <c r="N11804" i="3"/>
  <c r="N11805" i="3"/>
  <c r="N11806" i="3"/>
  <c r="N11807" i="3"/>
  <c r="N11808" i="3"/>
  <c r="N11809" i="3"/>
  <c r="N11810" i="3"/>
  <c r="N11811" i="3"/>
  <c r="N11812" i="3"/>
  <c r="N11813" i="3"/>
  <c r="N11814" i="3"/>
  <c r="N11815" i="3"/>
  <c r="N11816" i="3"/>
  <c r="N11817" i="3"/>
  <c r="N11818" i="3"/>
  <c r="N11819" i="3"/>
  <c r="N11820" i="3"/>
  <c r="N11821" i="3"/>
  <c r="N11822" i="3"/>
  <c r="N11823" i="3"/>
  <c r="N11824" i="3"/>
  <c r="N11825" i="3"/>
  <c r="N11826" i="3"/>
  <c r="N11827" i="3"/>
  <c r="N11828" i="3"/>
  <c r="N11829" i="3"/>
  <c r="N11830" i="3"/>
  <c r="N11831" i="3"/>
  <c r="N11832" i="3"/>
  <c r="N11833" i="3"/>
  <c r="N11834" i="3"/>
  <c r="N11835" i="3"/>
  <c r="N11836" i="3"/>
  <c r="N11837" i="3"/>
  <c r="N11838" i="3"/>
  <c r="N11839" i="3"/>
  <c r="N11840" i="3"/>
  <c r="N11841" i="3"/>
  <c r="N11842" i="3"/>
  <c r="N11843" i="3"/>
  <c r="N11844" i="3"/>
  <c r="N11845" i="3"/>
  <c r="N11846" i="3"/>
  <c r="N11847" i="3"/>
  <c r="N11848" i="3"/>
  <c r="N11849" i="3"/>
  <c r="N11850" i="3"/>
  <c r="N11851" i="3"/>
  <c r="N11852" i="3"/>
  <c r="N11853" i="3"/>
  <c r="N11854" i="3"/>
  <c r="N11855" i="3"/>
  <c r="N11856" i="3"/>
  <c r="N11857" i="3"/>
  <c r="N11858" i="3"/>
  <c r="N11859" i="3"/>
  <c r="N11860" i="3"/>
  <c r="N11861" i="3"/>
  <c r="N11862" i="3"/>
  <c r="N11863" i="3"/>
  <c r="N11864" i="3"/>
  <c r="N11865" i="3"/>
  <c r="N11866" i="3"/>
  <c r="N11867" i="3"/>
  <c r="N11868" i="3"/>
  <c r="N11869" i="3"/>
  <c r="N11870" i="3"/>
  <c r="N11871" i="3"/>
  <c r="N11872" i="3"/>
  <c r="N11873" i="3"/>
  <c r="N11874" i="3"/>
  <c r="N11875" i="3"/>
  <c r="N11876" i="3"/>
  <c r="N11877" i="3"/>
  <c r="N11878" i="3"/>
  <c r="N11879" i="3"/>
  <c r="N11880" i="3"/>
  <c r="N11881" i="3"/>
  <c r="N11882" i="3"/>
  <c r="N11883" i="3"/>
  <c r="N11884" i="3"/>
  <c r="N11885" i="3"/>
  <c r="N11886" i="3"/>
  <c r="N11887" i="3"/>
  <c r="N11888" i="3"/>
  <c r="N11889" i="3"/>
  <c r="N11890" i="3"/>
  <c r="N11891" i="3"/>
  <c r="N11892" i="3"/>
  <c r="N11893" i="3"/>
  <c r="N11894" i="3"/>
  <c r="N11895" i="3"/>
  <c r="N11896" i="3"/>
  <c r="N11897" i="3"/>
  <c r="N11898" i="3"/>
  <c r="N11899" i="3"/>
  <c r="N11900" i="3"/>
  <c r="N11901" i="3"/>
  <c r="N11902" i="3"/>
  <c r="N11903" i="3"/>
  <c r="N11904" i="3"/>
  <c r="N11905" i="3"/>
  <c r="N11906" i="3"/>
  <c r="N11907" i="3"/>
  <c r="N11908" i="3"/>
  <c r="N11909" i="3"/>
  <c r="N11910" i="3"/>
  <c r="N11911" i="3"/>
  <c r="N11912" i="3"/>
  <c r="N11913" i="3"/>
  <c r="N11914" i="3"/>
  <c r="N11915" i="3"/>
  <c r="N11916" i="3"/>
  <c r="N11917" i="3"/>
  <c r="N11918" i="3"/>
  <c r="N11919" i="3"/>
  <c r="N11920" i="3"/>
  <c r="N11921" i="3"/>
  <c r="N11922" i="3"/>
  <c r="N11923" i="3"/>
  <c r="N11924" i="3"/>
  <c r="N11925" i="3"/>
  <c r="N11926" i="3"/>
  <c r="N11927" i="3"/>
  <c r="N11928" i="3"/>
  <c r="N11929" i="3"/>
  <c r="N11930" i="3"/>
  <c r="N11931" i="3"/>
  <c r="N11932" i="3"/>
  <c r="N11933" i="3"/>
  <c r="N11934" i="3"/>
  <c r="N11935" i="3"/>
  <c r="N11936" i="3"/>
  <c r="N11937" i="3"/>
  <c r="N11938" i="3"/>
  <c r="N11939" i="3"/>
  <c r="N11940" i="3"/>
  <c r="N11941" i="3"/>
  <c r="N11942" i="3"/>
  <c r="N11943" i="3"/>
  <c r="N11944" i="3"/>
  <c r="N11945" i="3"/>
  <c r="N11946" i="3"/>
  <c r="N11947" i="3"/>
  <c r="N11948" i="3"/>
  <c r="N11949" i="3"/>
  <c r="N11950" i="3"/>
  <c r="N11951" i="3"/>
  <c r="N11952" i="3"/>
  <c r="N11953" i="3"/>
  <c r="N11954" i="3"/>
  <c r="N11955" i="3"/>
  <c r="N11956" i="3"/>
  <c r="N11957" i="3"/>
  <c r="N11958" i="3"/>
  <c r="N11959" i="3"/>
  <c r="N11960" i="3"/>
  <c r="N11961" i="3"/>
  <c r="N11962" i="3"/>
  <c r="N11963" i="3"/>
  <c r="N11964" i="3"/>
  <c r="N11965" i="3"/>
  <c r="N11966" i="3"/>
  <c r="N11967" i="3"/>
  <c r="N11968" i="3"/>
  <c r="N11969" i="3"/>
  <c r="N11970" i="3"/>
  <c r="N11971" i="3"/>
  <c r="N11972" i="3"/>
  <c r="N11973" i="3"/>
  <c r="N11974" i="3"/>
  <c r="N11975" i="3"/>
  <c r="N11976" i="3"/>
  <c r="N11977" i="3"/>
  <c r="N11978" i="3"/>
  <c r="N11979" i="3"/>
  <c r="N11980" i="3"/>
  <c r="N11981" i="3"/>
  <c r="N11982" i="3"/>
  <c r="N11983" i="3"/>
  <c r="N11984" i="3"/>
  <c r="N11985" i="3"/>
  <c r="N11986" i="3"/>
  <c r="N11987" i="3"/>
  <c r="N11988" i="3"/>
  <c r="N11989" i="3"/>
  <c r="N11990" i="3"/>
  <c r="N11991" i="3"/>
  <c r="N11992" i="3"/>
  <c r="N11993" i="3"/>
  <c r="N11994" i="3"/>
  <c r="N11995" i="3"/>
  <c r="N11996" i="3"/>
  <c r="N11997" i="3"/>
  <c r="N11998" i="3"/>
  <c r="N11999" i="3"/>
  <c r="N12000" i="3"/>
  <c r="N12001" i="3"/>
  <c r="N12002" i="3"/>
  <c r="N12003" i="3"/>
  <c r="N12004" i="3"/>
  <c r="N12005" i="3"/>
  <c r="N12006" i="3"/>
  <c r="N12007" i="3"/>
  <c r="N12008" i="3"/>
  <c r="N12009" i="3"/>
  <c r="N12010" i="3"/>
  <c r="N12011" i="3"/>
  <c r="N12012" i="3"/>
  <c r="N12013" i="3"/>
  <c r="N12014" i="3"/>
  <c r="N12015" i="3"/>
  <c r="N12016" i="3"/>
  <c r="N12017" i="3"/>
  <c r="N12018" i="3"/>
  <c r="N12019" i="3"/>
  <c r="N12020" i="3"/>
  <c r="N12021" i="3"/>
  <c r="N12022" i="3"/>
  <c r="N12023" i="3"/>
  <c r="N12024" i="3"/>
  <c r="N12025" i="3"/>
  <c r="N12026" i="3"/>
  <c r="N12027" i="3"/>
  <c r="N12028" i="3"/>
  <c r="N12029" i="3"/>
  <c r="N12030" i="3"/>
  <c r="N12031" i="3"/>
  <c r="N12032" i="3"/>
  <c r="N12033" i="3"/>
  <c r="N12034" i="3"/>
  <c r="N12035" i="3"/>
  <c r="N12036" i="3"/>
  <c r="N12037" i="3"/>
  <c r="N12038" i="3"/>
  <c r="N12039" i="3"/>
  <c r="N12040" i="3"/>
  <c r="N12041" i="3"/>
  <c r="N12042" i="3"/>
  <c r="N12043" i="3"/>
  <c r="N12044" i="3"/>
  <c r="N12045" i="3"/>
  <c r="N12046" i="3"/>
  <c r="N12047" i="3"/>
  <c r="N12048" i="3"/>
  <c r="N12049" i="3"/>
  <c r="N12050" i="3"/>
  <c r="N12051" i="3"/>
  <c r="N12052" i="3"/>
  <c r="N12053" i="3"/>
  <c r="N12054" i="3"/>
  <c r="N12055" i="3"/>
  <c r="N12056" i="3"/>
  <c r="N12057" i="3"/>
  <c r="N12058" i="3"/>
  <c r="N12059" i="3"/>
  <c r="N12060" i="3"/>
  <c r="N12061" i="3"/>
  <c r="N12062" i="3"/>
  <c r="N12063" i="3"/>
  <c r="N12064" i="3"/>
  <c r="N12065" i="3"/>
  <c r="N12066" i="3"/>
  <c r="N12067" i="3"/>
  <c r="N12068" i="3"/>
  <c r="N12069" i="3"/>
  <c r="N12070" i="3"/>
  <c r="N12071" i="3"/>
  <c r="N12072" i="3"/>
  <c r="N12073" i="3"/>
  <c r="N12074" i="3"/>
  <c r="N12075" i="3"/>
  <c r="N12076" i="3"/>
  <c r="N12077" i="3"/>
  <c r="N12078" i="3"/>
  <c r="N12079" i="3"/>
  <c r="N12080" i="3"/>
  <c r="N12081" i="3"/>
  <c r="N12082" i="3"/>
  <c r="N12083" i="3"/>
  <c r="N12084" i="3"/>
  <c r="N12085" i="3"/>
  <c r="N12086" i="3"/>
  <c r="N12087" i="3"/>
  <c r="N12088" i="3"/>
  <c r="N12089" i="3"/>
  <c r="N12090" i="3"/>
  <c r="N12091" i="3"/>
  <c r="N12092" i="3"/>
  <c r="N12093" i="3"/>
  <c r="N12094" i="3"/>
  <c r="N12095" i="3"/>
  <c r="N12096" i="3"/>
  <c r="N12097" i="3"/>
  <c r="N12098"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O10" i="3"/>
  <c r="O11" i="3"/>
  <c r="O14" i="3"/>
  <c r="O15" i="3"/>
  <c r="O35" i="3"/>
  <c r="O36" i="3"/>
  <c r="O54" i="3"/>
  <c r="O59" i="3"/>
  <c r="O63" i="3"/>
  <c r="O75" i="3"/>
  <c r="O76" i="3"/>
  <c r="O77" i="3"/>
  <c r="O86" i="3"/>
  <c r="O97" i="3"/>
  <c r="O109" i="3"/>
  <c r="O122" i="3"/>
  <c r="O137" i="3"/>
  <c r="O149" i="3"/>
  <c r="O150" i="3"/>
  <c r="O157" i="3"/>
  <c r="O161" i="3"/>
  <c r="O164" i="3"/>
  <c r="O165" i="3"/>
  <c r="O166" i="3"/>
  <c r="O191" i="3"/>
  <c r="O196" i="3"/>
  <c r="O197" i="3"/>
  <c r="O202" i="3"/>
  <c r="O207" i="3"/>
  <c r="O224" i="3"/>
  <c r="O229" i="3"/>
  <c r="O230" i="3"/>
  <c r="O233" i="3"/>
  <c r="O234" i="3"/>
  <c r="O241" i="3"/>
  <c r="O270" i="3"/>
  <c r="O279" i="3"/>
  <c r="O284" i="3"/>
  <c r="O292" i="3"/>
  <c r="O293" i="3"/>
  <c r="O298" i="3"/>
  <c r="O299" i="3"/>
  <c r="O300" i="3"/>
  <c r="O311" i="3"/>
  <c r="O318" i="3"/>
  <c r="O328" i="3"/>
  <c r="O331" i="3"/>
  <c r="O332" i="3"/>
  <c r="O353" i="3"/>
  <c r="O357" i="3"/>
  <c r="O358" i="3"/>
  <c r="O359" i="3"/>
  <c r="O366" i="3"/>
  <c r="O367" i="3"/>
  <c r="O382" i="3"/>
  <c r="O385" i="3"/>
  <c r="O391" i="3"/>
  <c r="O392" i="3"/>
  <c r="O401" i="3"/>
  <c r="O402" i="3"/>
  <c r="O413" i="3"/>
  <c r="O418" i="3"/>
  <c r="O424" i="3"/>
  <c r="O430" i="3"/>
  <c r="O455" i="3"/>
  <c r="O456" i="3"/>
  <c r="O466" i="3"/>
  <c r="O470" i="3"/>
  <c r="O475" i="3"/>
  <c r="O482" i="3"/>
  <c r="O488" i="3"/>
  <c r="O489" i="3"/>
  <c r="O490" i="3"/>
  <c r="O491" i="3"/>
  <c r="O492" i="3"/>
  <c r="O497" i="3"/>
  <c r="O503" i="3"/>
  <c r="O517" i="3"/>
  <c r="O525" i="3"/>
  <c r="O528" i="3"/>
  <c r="O532" i="3"/>
  <c r="O538" i="3"/>
  <c r="O542" i="3"/>
  <c r="O545" i="3"/>
  <c r="O546" i="3"/>
  <c r="O549" i="3"/>
  <c r="O570" i="3"/>
  <c r="O571" i="3"/>
  <c r="O572" i="3"/>
  <c r="O573" i="3"/>
  <c r="O581" i="3"/>
  <c r="O584" i="3"/>
  <c r="O585" i="3"/>
  <c r="O588" i="3"/>
  <c r="O589" i="3"/>
  <c r="O590" i="3"/>
  <c r="O591" i="3"/>
  <c r="O596" i="3"/>
  <c r="O602" i="3"/>
  <c r="O616" i="3"/>
  <c r="O617" i="3"/>
  <c r="O626" i="3"/>
  <c r="O633" i="3"/>
  <c r="O638" i="3"/>
  <c r="O642" i="3"/>
  <c r="O652" i="3"/>
  <c r="O665" i="3"/>
  <c r="O669" i="3"/>
  <c r="O680" i="3"/>
  <c r="O681" i="3"/>
  <c r="O702" i="3"/>
  <c r="O707" i="3"/>
  <c r="O713" i="3"/>
  <c r="O727" i="3"/>
  <c r="O730" i="3"/>
  <c r="O735" i="3"/>
  <c r="O736" i="3"/>
  <c r="O741" i="3"/>
  <c r="O742" i="3"/>
  <c r="O759" i="3"/>
  <c r="O763" i="3"/>
  <c r="O768" i="3"/>
  <c r="O769" i="3"/>
  <c r="O774" i="3"/>
  <c r="O775" i="3"/>
  <c r="O782" i="3"/>
  <c r="O795" i="3"/>
  <c r="O810" i="3"/>
  <c r="O814" i="3"/>
  <c r="O830" i="3"/>
  <c r="O835" i="3"/>
  <c r="O838" i="3"/>
  <c r="O839" i="3"/>
  <c r="O846" i="3"/>
  <c r="O850" i="3"/>
  <c r="O851" i="3"/>
  <c r="O854" i="3"/>
  <c r="O857" i="3"/>
  <c r="O862" i="3"/>
  <c r="O877" i="3"/>
  <c r="O878" i="3"/>
  <c r="O879" i="3"/>
  <c r="O902" i="3"/>
  <c r="O903" i="3"/>
  <c r="O907" i="3"/>
  <c r="O914" i="3"/>
  <c r="O920" i="3"/>
  <c r="O921" i="3"/>
  <c r="O930" i="3"/>
  <c r="O937" i="3"/>
  <c r="O941" i="3"/>
  <c r="O942" i="3"/>
  <c r="O943" i="3"/>
  <c r="O960" i="3"/>
  <c r="O961" i="3"/>
  <c r="O965" i="3"/>
  <c r="O968" i="3"/>
  <c r="O978" i="3"/>
  <c r="O989" i="3"/>
  <c r="O990" i="3"/>
  <c r="O1010" i="3"/>
  <c r="O1025" i="3"/>
  <c r="O1026" i="3"/>
  <c r="O1030" i="3"/>
  <c r="O1034" i="3"/>
  <c r="O1035" i="3"/>
  <c r="O1046" i="3"/>
  <c r="O1047" i="3"/>
  <c r="O1048" i="3"/>
  <c r="O1055" i="3"/>
  <c r="O1060" i="3"/>
  <c r="O1065" i="3"/>
  <c r="O1067" i="3"/>
  <c r="O1072" i="3"/>
  <c r="O1073" i="3"/>
  <c r="O1092" i="3"/>
  <c r="O1104" i="3"/>
  <c r="O1105" i="3"/>
  <c r="O1109" i="3"/>
  <c r="O1110" i="3"/>
  <c r="O1121" i="3"/>
  <c r="O1130" i="3"/>
  <c r="O1131" i="3"/>
  <c r="O1136" i="3"/>
  <c r="O1140" i="3"/>
  <c r="O1143" i="3"/>
  <c r="O1145" i="3"/>
  <c r="O1146" i="3"/>
  <c r="O1150" i="3"/>
  <c r="O1155" i="3"/>
  <c r="O1156" i="3"/>
  <c r="O1161" i="3"/>
  <c r="O1166" i="3"/>
  <c r="O1170" i="3"/>
  <c r="O1171" i="3"/>
  <c r="O1172" i="3"/>
  <c r="O1184" i="3"/>
  <c r="O1187" i="3"/>
  <c r="O1192" i="3"/>
  <c r="O1198" i="3"/>
  <c r="O1205" i="3"/>
  <c r="O1211" i="3"/>
  <c r="O1215" i="3"/>
  <c r="O1216" i="3"/>
  <c r="O1228" i="3"/>
  <c r="O1229" i="3"/>
  <c r="O1230" i="3"/>
  <c r="O1242" i="3"/>
  <c r="O1250" i="3"/>
  <c r="O1251" i="3"/>
  <c r="O1254" i="3"/>
  <c r="O1255" i="3"/>
  <c r="O1261" i="3"/>
  <c r="O1262" i="3"/>
  <c r="O1273" i="3"/>
  <c r="O1279" i="3"/>
  <c r="O1280" i="3"/>
  <c r="O1283" i="3"/>
  <c r="O1297" i="3"/>
  <c r="O1300" i="3"/>
  <c r="O1301" i="3"/>
  <c r="O1302" i="3"/>
  <c r="O1311" i="3"/>
  <c r="O1315" i="3"/>
  <c r="O1324" i="3"/>
  <c r="O1332" i="3"/>
  <c r="O1333" i="3"/>
  <c r="O1341" i="3"/>
  <c r="O1342" i="3"/>
  <c r="O1346" i="3"/>
  <c r="O1354" i="3"/>
  <c r="O1364" i="3"/>
  <c r="O1365" i="3"/>
  <c r="O1374" i="3"/>
  <c r="O1403" i="3"/>
  <c r="O1404" i="3"/>
  <c r="O1405" i="3"/>
  <c r="O1409" i="3"/>
  <c r="O1420" i="3"/>
  <c r="O1423" i="3"/>
  <c r="O1424" i="3"/>
  <c r="O1436" i="3"/>
  <c r="O1443" i="3"/>
  <c r="O1450" i="3"/>
  <c r="O1458" i="3"/>
  <c r="O1462" i="3"/>
  <c r="O1474" i="3"/>
  <c r="O1477" i="3"/>
  <c r="O1483" i="3"/>
  <c r="O1494" i="3"/>
  <c r="O1503" i="3"/>
  <c r="O1506" i="3"/>
  <c r="O1516" i="3"/>
  <c r="O1517" i="3"/>
  <c r="O1521" i="3"/>
  <c r="O1522" i="3"/>
  <c r="O1523" i="3"/>
  <c r="O1524" i="3"/>
  <c r="O1529" i="3"/>
  <c r="O1530" i="3"/>
  <c r="O1540" i="3"/>
  <c r="O1548" i="3"/>
  <c r="O1558" i="3"/>
  <c r="O1569" i="3"/>
  <c r="O1570" i="3"/>
  <c r="O1578" i="3"/>
  <c r="O1588" i="3"/>
  <c r="O1611" i="3"/>
  <c r="O1612" i="3"/>
  <c r="O1619" i="3"/>
  <c r="O1622" i="3"/>
  <c r="O1627" i="3"/>
  <c r="O1635" i="3"/>
  <c r="O1636" i="3"/>
  <c r="O1649" i="3"/>
  <c r="O1650" i="3"/>
  <c r="O1651" i="3"/>
  <c r="O1652" i="3"/>
  <c r="O1665" i="3"/>
  <c r="O1666" i="3"/>
  <c r="O1667" i="3"/>
  <c r="O1691" i="3"/>
  <c r="O1692" i="3"/>
  <c r="O1698" i="3"/>
  <c r="O1707" i="3"/>
  <c r="O1708" i="3"/>
  <c r="O1709" i="3"/>
  <c r="O1714" i="3"/>
  <c r="O1746" i="3"/>
  <c r="O1749" i="3"/>
  <c r="O1752" i="3"/>
  <c r="O1753" i="3"/>
  <c r="O1765" i="3"/>
  <c r="O1766" i="3"/>
  <c r="O1767" i="3"/>
  <c r="O1768" i="3"/>
  <c r="O1799" i="3"/>
  <c r="O1800" i="3"/>
  <c r="O1803" i="3"/>
  <c r="O1804" i="3"/>
  <c r="O1805" i="3"/>
  <c r="O1806" i="3"/>
  <c r="O1807" i="3"/>
  <c r="O1808" i="3"/>
  <c r="O1815" i="3"/>
  <c r="O1829" i="3"/>
  <c r="O1857" i="3"/>
  <c r="O1871" i="3"/>
  <c r="O1875" i="3"/>
  <c r="O1876" i="3"/>
  <c r="O1877" i="3"/>
  <c r="O1881" i="3"/>
  <c r="O1882" i="3"/>
  <c r="O1889" i="3"/>
  <c r="O1890" i="3"/>
  <c r="O1898" i="3"/>
  <c r="O1899" i="3"/>
  <c r="O1900" i="3"/>
  <c r="O1908" i="3"/>
  <c r="O1909" i="3"/>
  <c r="O1919" i="3"/>
  <c r="O1920" i="3"/>
  <c r="O1921" i="3"/>
  <c r="O1931" i="3"/>
  <c r="O1932" i="3"/>
  <c r="O1935" i="3"/>
  <c r="O1940" i="3"/>
  <c r="O1941" i="3"/>
  <c r="O1942" i="3"/>
  <c r="O1945" i="3"/>
  <c r="O1949" i="3"/>
  <c r="O1950" i="3"/>
  <c r="O1965" i="3"/>
  <c r="O1976" i="3"/>
  <c r="O1977" i="3"/>
  <c r="O1978" i="3"/>
  <c r="O1981" i="3"/>
  <c r="O1982" i="3"/>
  <c r="O1991" i="3"/>
  <c r="O1995" i="3"/>
  <c r="O1996" i="3"/>
  <c r="O2007" i="3"/>
  <c r="O2018" i="3"/>
  <c r="O2019" i="3"/>
  <c r="O2020" i="3"/>
  <c r="O2032" i="3"/>
  <c r="O2033" i="3"/>
  <c r="O2034" i="3"/>
  <c r="O2046" i="3"/>
  <c r="O2062" i="3"/>
  <c r="O2071" i="3"/>
  <c r="O2072" i="3"/>
  <c r="O2077" i="3"/>
  <c r="O2078" i="3"/>
  <c r="O2091" i="3"/>
  <c r="O2092" i="3"/>
  <c r="O2109" i="3"/>
  <c r="O2110" i="3"/>
  <c r="O2118" i="3"/>
  <c r="O2128" i="3"/>
  <c r="O2131" i="3"/>
  <c r="O2147" i="3"/>
  <c r="O2150" i="3"/>
  <c r="O2159" i="3"/>
  <c r="O2160" i="3"/>
  <c r="O2163" i="3"/>
  <c r="O2177" i="3"/>
  <c r="O2184" i="3"/>
  <c r="O2189" i="3"/>
  <c r="O2190" i="3"/>
  <c r="O2194" i="3"/>
  <c r="O2198" i="3"/>
  <c r="O2199" i="3"/>
  <c r="O2200" i="3"/>
  <c r="O2203" i="3"/>
  <c r="O2204" i="3"/>
  <c r="O2209" i="3"/>
  <c r="O2214" i="3"/>
  <c r="O2215" i="3"/>
  <c r="O2216" i="3"/>
  <c r="O2231" i="3"/>
  <c r="O2239" i="3"/>
  <c r="O2248" i="3"/>
  <c r="O2252" i="3"/>
  <c r="O2267" i="3"/>
  <c r="O2268" i="3"/>
  <c r="O2269" i="3"/>
  <c r="O2275" i="3"/>
  <c r="O2286" i="3"/>
  <c r="O2287" i="3"/>
  <c r="O2310" i="3"/>
  <c r="O2313" i="3"/>
  <c r="O2314" i="3"/>
  <c r="O2323" i="3"/>
  <c r="O2324" i="3"/>
  <c r="O2328" i="3"/>
  <c r="O2329" i="3"/>
  <c r="O2330" i="3"/>
  <c r="O2331" i="3"/>
  <c r="O2339" i="3"/>
  <c r="O2345" i="3"/>
  <c r="O2359" i="3"/>
  <c r="O2387" i="3"/>
  <c r="O2388" i="3"/>
  <c r="O2391" i="3"/>
  <c r="O2401" i="3"/>
  <c r="O2404" i="3"/>
  <c r="O2405" i="3"/>
  <c r="O2427" i="3"/>
  <c r="O2452" i="3"/>
  <c r="O2462" i="3"/>
  <c r="O2463" i="3"/>
  <c r="O2464" i="3"/>
  <c r="O2472" i="3"/>
  <c r="O2473" i="3"/>
  <c r="O2474" i="3"/>
  <c r="O2479" i="3"/>
  <c r="O2493" i="3"/>
  <c r="O2494" i="3"/>
  <c r="O2510" i="3"/>
  <c r="O2531" i="3"/>
  <c r="O2532" i="3"/>
  <c r="O2538" i="3"/>
  <c r="O2547" i="3"/>
  <c r="O2548" i="3"/>
  <c r="O2558" i="3"/>
  <c r="O2559" i="3"/>
  <c r="O2576" i="3"/>
  <c r="O2577" i="3"/>
  <c r="O2592" i="3"/>
  <c r="O2593" i="3"/>
  <c r="O2599" i="3"/>
  <c r="O2603" i="3"/>
  <c r="O2606" i="3"/>
  <c r="O2611" i="3"/>
  <c r="O2612" i="3"/>
  <c r="O2613" i="3"/>
  <c r="O2617" i="3"/>
  <c r="O2618" i="3"/>
  <c r="O2635" i="3"/>
  <c r="O2636" i="3"/>
  <c r="O2639" i="3"/>
  <c r="O2646" i="3"/>
  <c r="O2647" i="3"/>
  <c r="O2650" i="3"/>
  <c r="O2651" i="3"/>
  <c r="O2652" i="3"/>
  <c r="O2657" i="3"/>
  <c r="O2669" i="3"/>
  <c r="O2670" i="3"/>
  <c r="O2671" i="3"/>
  <c r="O2676" i="3"/>
  <c r="O2677" i="3"/>
  <c r="O2682" i="3"/>
  <c r="O2695" i="3"/>
  <c r="O2698" i="3"/>
  <c r="O2699" i="3"/>
  <c r="O2715" i="3"/>
  <c r="O2716" i="3"/>
  <c r="O2717" i="3"/>
  <c r="O2726" i="3"/>
  <c r="O2731" i="3"/>
  <c r="O2740" i="3"/>
  <c r="O2743" i="3"/>
  <c r="O2763" i="3"/>
  <c r="O2770" i="3"/>
  <c r="O2786" i="3"/>
  <c r="O2793" i="3"/>
  <c r="O2800" i="3"/>
  <c r="O2801" i="3"/>
  <c r="O2809" i="3"/>
  <c r="O2813" i="3"/>
  <c r="O2814" i="3"/>
  <c r="O2815" i="3"/>
  <c r="O2819" i="3"/>
  <c r="O2820" i="3"/>
  <c r="O2836" i="3"/>
  <c r="O2840" i="3"/>
  <c r="O2841" i="3"/>
  <c r="O2847" i="3"/>
  <c r="O2861" i="3"/>
  <c r="O2862" i="3"/>
  <c r="O2871" i="3"/>
  <c r="O2872" i="3"/>
  <c r="O2885" i="3"/>
  <c r="O2886" i="3"/>
  <c r="O2899" i="3"/>
  <c r="O2927" i="3"/>
  <c r="O2928" i="3"/>
  <c r="O2931" i="3"/>
  <c r="O2932" i="3"/>
  <c r="O2933" i="3"/>
  <c r="O2938" i="3"/>
  <c r="O2939" i="3"/>
  <c r="O2945" i="3"/>
  <c r="O2946" i="3"/>
  <c r="O2976" i="3"/>
  <c r="O2977" i="3"/>
  <c r="O2978" i="3"/>
  <c r="O2984" i="3"/>
  <c r="O2987" i="3"/>
  <c r="O2988" i="3"/>
  <c r="O2989" i="3"/>
  <c r="O2990" i="3"/>
  <c r="O3005" i="3"/>
  <c r="O3006" i="3"/>
  <c r="O3007" i="3"/>
  <c r="O3015" i="3"/>
  <c r="O3027" i="3"/>
  <c r="O3034" i="3"/>
  <c r="O3035" i="3"/>
  <c r="O3036" i="3"/>
  <c r="O3048" i="3"/>
  <c r="O3061" i="3"/>
  <c r="O3071" i="3"/>
  <c r="O3090" i="3"/>
  <c r="O3100" i="3"/>
  <c r="O3101" i="3"/>
  <c r="O3102" i="3"/>
  <c r="O3111" i="3"/>
  <c r="O3112" i="3"/>
  <c r="O3113" i="3"/>
  <c r="O3114" i="3"/>
  <c r="O3125" i="3"/>
  <c r="O3126" i="3"/>
  <c r="O3130" i="3"/>
  <c r="O3136" i="3"/>
  <c r="O3137" i="3"/>
  <c r="O3140" i="3"/>
  <c r="O3153" i="3"/>
  <c r="O3154" i="3"/>
  <c r="O3163" i="3"/>
  <c r="O3169" i="3"/>
  <c r="O3180" i="3"/>
  <c r="O3192" i="3"/>
  <c r="O3207" i="3"/>
  <c r="O3212" i="3"/>
  <c r="O3221" i="3"/>
  <c r="O3230" i="3"/>
  <c r="O3249" i="3"/>
  <c r="O3250" i="3"/>
  <c r="O3267" i="3"/>
  <c r="O3273" i="3"/>
  <c r="O3274" i="3"/>
  <c r="O3275" i="3"/>
  <c r="O3280" i="3"/>
  <c r="O3301" i="3"/>
  <c r="O3302" i="3"/>
  <c r="O3313" i="3"/>
  <c r="O3322" i="3"/>
  <c r="O3323" i="3"/>
  <c r="O3326" i="3"/>
  <c r="O3331" i="3"/>
  <c r="O3336" i="3"/>
  <c r="O3343" i="3"/>
  <c r="O3347" i="3"/>
  <c r="O3348" i="3"/>
  <c r="O3358" i="3"/>
  <c r="O3373" i="3"/>
  <c r="O3374" i="3"/>
  <c r="O3375" i="3"/>
  <c r="O3381" i="3"/>
  <c r="O3382" i="3"/>
  <c r="O3383" i="3"/>
  <c r="O3388" i="3"/>
  <c r="O3391" i="3"/>
  <c r="O3392" i="3"/>
  <c r="O3393" i="3"/>
  <c r="O3402" i="3"/>
  <c r="O3403" i="3"/>
  <c r="O3404" i="3"/>
  <c r="O3405" i="3"/>
  <c r="O3412" i="3"/>
  <c r="O3427" i="3"/>
  <c r="O3436" i="3"/>
  <c r="O3445" i="3"/>
  <c r="O3446" i="3"/>
  <c r="O3451" i="3"/>
  <c r="O3454" i="3"/>
  <c r="O3455" i="3"/>
  <c r="O3456" i="3"/>
  <c r="O3460" i="3"/>
  <c r="O3463" i="3"/>
  <c r="O3466" i="3"/>
  <c r="O3469" i="3"/>
  <c r="O3470" i="3"/>
  <c r="O3481" i="3"/>
  <c r="O3502" i="3"/>
  <c r="O3503" i="3"/>
  <c r="O3507" i="3"/>
  <c r="O3511" i="3"/>
  <c r="O3514" i="3"/>
  <c r="O3536" i="3"/>
  <c r="O3550" i="3"/>
  <c r="O3555" i="3"/>
  <c r="O3560" i="3"/>
  <c r="O3571" i="3"/>
  <c r="O3581" i="3"/>
  <c r="O3584" i="3"/>
  <c r="O3597" i="3"/>
  <c r="O3610" i="3"/>
  <c r="O3613" i="3"/>
  <c r="O3614" i="3"/>
  <c r="O3615" i="3"/>
  <c r="O3616" i="3"/>
  <c r="O3617" i="3"/>
  <c r="O3635" i="3"/>
  <c r="O3636" i="3"/>
  <c r="O3637" i="3"/>
  <c r="O3651" i="3"/>
  <c r="O3664" i="3"/>
  <c r="O3668" i="3"/>
  <c r="O3673" i="3"/>
  <c r="O3678" i="3"/>
  <c r="O3700" i="3"/>
  <c r="O3703" i="3"/>
  <c r="O3708" i="3"/>
  <c r="O3711" i="3"/>
  <c r="O3712" i="3"/>
  <c r="O3716" i="3"/>
  <c r="O3723" i="3"/>
  <c r="O3724" i="3"/>
  <c r="O3725" i="3"/>
  <c r="O3730" i="3"/>
  <c r="O3731" i="3"/>
  <c r="O3732" i="3"/>
  <c r="O3733" i="3"/>
  <c r="O3738" i="3"/>
  <c r="O3764" i="3"/>
  <c r="O3765" i="3"/>
  <c r="O3766" i="3"/>
  <c r="O3767" i="3"/>
  <c r="O3768" i="3"/>
  <c r="O3769" i="3"/>
  <c r="O3770" i="3"/>
  <c r="O3780" i="3"/>
  <c r="O3781" i="3"/>
  <c r="O3782" i="3"/>
  <c r="O3783" i="3"/>
  <c r="O3792" i="3"/>
  <c r="O3795" i="3"/>
  <c r="O3801" i="3"/>
  <c r="O3804" i="3"/>
  <c r="O3805" i="3"/>
  <c r="O3812" i="3"/>
  <c r="O3817" i="3"/>
  <c r="O3822" i="3"/>
  <c r="O3823" i="3"/>
  <c r="O3824" i="3"/>
  <c r="O3833" i="3"/>
  <c r="O3837" i="3"/>
  <c r="O3841" i="3"/>
  <c r="O3855" i="3"/>
  <c r="O3856" i="3"/>
  <c r="O3866" i="3"/>
  <c r="O3867" i="3"/>
  <c r="O3868" i="3"/>
  <c r="O3869" i="3"/>
  <c r="O3877" i="3"/>
  <c r="O3879" i="3"/>
  <c r="O3896" i="3"/>
  <c r="O3905" i="3"/>
  <c r="O3906" i="3"/>
  <c r="O3907" i="3"/>
  <c r="O3908" i="3"/>
  <c r="O3914" i="3"/>
  <c r="O3919" i="3"/>
  <c r="O3922" i="3"/>
  <c r="O3925" i="3"/>
  <c r="O3930" i="3"/>
  <c r="O3931" i="3"/>
  <c r="O3935" i="3"/>
  <c r="O3936" i="3"/>
  <c r="O3937" i="3"/>
  <c r="O3938" i="3"/>
  <c r="O3943" i="3"/>
  <c r="O3960" i="3"/>
  <c r="O3970" i="3"/>
  <c r="O3990" i="3"/>
  <c r="O3991" i="3"/>
  <c r="O3992" i="3"/>
  <c r="O4018" i="3"/>
  <c r="O4050" i="3"/>
  <c r="O4070" i="3"/>
  <c r="O4071" i="3"/>
  <c r="O4072" i="3"/>
  <c r="O4081" i="3"/>
  <c r="O4089" i="3"/>
  <c r="O4106" i="3"/>
  <c r="O4107" i="3"/>
  <c r="O4131" i="3"/>
  <c r="O4136" i="3"/>
  <c r="O4137" i="3"/>
  <c r="O4138" i="3"/>
  <c r="O4139" i="3"/>
  <c r="O4140" i="3"/>
  <c r="O4141" i="3"/>
  <c r="O4144" i="3"/>
  <c r="O4145" i="3"/>
  <c r="O4156" i="3"/>
  <c r="O4163" i="3"/>
  <c r="O4164" i="3"/>
  <c r="O4171" i="3"/>
  <c r="O4182" i="3"/>
  <c r="O4190" i="3"/>
  <c r="O4199" i="3"/>
  <c r="O4218" i="3"/>
  <c r="O4224" i="3"/>
  <c r="O4228" i="3"/>
  <c r="O4231" i="3"/>
  <c r="O4236" i="3"/>
  <c r="O4244" i="3"/>
  <c r="O4245" i="3"/>
  <c r="O4246" i="3"/>
  <c r="O4247" i="3"/>
  <c r="O4248" i="3"/>
  <c r="O4249" i="3"/>
  <c r="O4252" i="3"/>
  <c r="O4253" i="3"/>
  <c r="O4262" i="3"/>
  <c r="O4263" i="3"/>
  <c r="O4266" i="3"/>
  <c r="O4282" i="3"/>
  <c r="O4287" i="3"/>
  <c r="O4296" i="3"/>
  <c r="O4301" i="3"/>
  <c r="O4302" i="3"/>
  <c r="O4303" i="3"/>
  <c r="O4304" i="3"/>
  <c r="O4305" i="3"/>
  <c r="O4312" i="3"/>
  <c r="O4326" i="3"/>
  <c r="O4327" i="3"/>
  <c r="O4330" i="3"/>
  <c r="O4331" i="3"/>
  <c r="O4332" i="3"/>
  <c r="O4333" i="3"/>
  <c r="O4351" i="3"/>
  <c r="O4352" i="3"/>
  <c r="O4353" i="3"/>
  <c r="O4356" i="3"/>
  <c r="O4378" i="3"/>
  <c r="O4379" i="3"/>
  <c r="O4386" i="3"/>
  <c r="O4395" i="3"/>
  <c r="O4396" i="3"/>
  <c r="O4397" i="3"/>
  <c r="O4398" i="3"/>
  <c r="O4403" i="3"/>
  <c r="O4404" i="3"/>
  <c r="O4424" i="3"/>
  <c r="O4425" i="3"/>
  <c r="O4426" i="3"/>
  <c r="O4438" i="3"/>
  <c r="O4439" i="3"/>
  <c r="O4468" i="3"/>
  <c r="O4482" i="3"/>
  <c r="O4483" i="3"/>
  <c r="O4496" i="3"/>
  <c r="O4497" i="3"/>
  <c r="O4506" i="3"/>
  <c r="O4507" i="3"/>
  <c r="O4514" i="3"/>
  <c r="O4520" i="3"/>
  <c r="O4523" i="3"/>
  <c r="O4531" i="3"/>
  <c r="O4538" i="3"/>
  <c r="O4542" i="3"/>
  <c r="O4543" i="3"/>
  <c r="O4544" i="3"/>
  <c r="O4545" i="3"/>
  <c r="O4546" i="3"/>
  <c r="O4550" i="3"/>
  <c r="O4553" i="3"/>
  <c r="O4559" i="3"/>
  <c r="O4594" i="3"/>
  <c r="O4595" i="3"/>
  <c r="O4605" i="3"/>
  <c r="O4612" i="3"/>
  <c r="O4613" i="3"/>
  <c r="O4640" i="3"/>
  <c r="O4643" i="3"/>
  <c r="O4650" i="3"/>
  <c r="O4651" i="3"/>
  <c r="O4654" i="3"/>
  <c r="O4659" i="3"/>
  <c r="O4660" i="3"/>
  <c r="O4677" i="3"/>
  <c r="O4682" i="3"/>
  <c r="O4698" i="3"/>
  <c r="O4715" i="3"/>
  <c r="O4718" i="3"/>
  <c r="O4723" i="3"/>
  <c r="O4724" i="3"/>
  <c r="O4728" i="3"/>
  <c r="O4729" i="3"/>
  <c r="O4730" i="3"/>
  <c r="O4733" i="3"/>
  <c r="O4739" i="3"/>
  <c r="O4753" i="3"/>
  <c r="O4760" i="3"/>
  <c r="O4761" i="3"/>
  <c r="O4766" i="3"/>
  <c r="O4781" i="3"/>
  <c r="O4782" i="3"/>
  <c r="O4783" i="3"/>
  <c r="O4802" i="3"/>
  <c r="O4803" i="3"/>
  <c r="O4825" i="3"/>
  <c r="O4832" i="3"/>
  <c r="O4835" i="3"/>
  <c r="O4836" i="3"/>
  <c r="O4837" i="3"/>
  <c r="O4840" i="3"/>
  <c r="O4841" i="3"/>
  <c r="O4846" i="3"/>
  <c r="O4851" i="3"/>
  <c r="O4852" i="3"/>
  <c r="O4855" i="3"/>
  <c r="O4856" i="3"/>
  <c r="O4877" i="3"/>
  <c r="O4878" i="3"/>
  <c r="O4904" i="3"/>
  <c r="O4914" i="3"/>
  <c r="O4921" i="3"/>
  <c r="O4922" i="3"/>
  <c r="O4923" i="3"/>
  <c r="O4930" i="3"/>
  <c r="O4936" i="3"/>
  <c r="O4942" i="3"/>
  <c r="O4945" i="3"/>
  <c r="O4961" i="3"/>
  <c r="O4969" i="3"/>
  <c r="O4970" i="3"/>
  <c r="O4974" i="3"/>
  <c r="O4980" i="3"/>
  <c r="O4981" i="3"/>
  <c r="O4985" i="3"/>
  <c r="O4998" i="3"/>
  <c r="O4999" i="3"/>
  <c r="O5012" i="3"/>
  <c r="O5013" i="3"/>
  <c r="O5016" i="3"/>
  <c r="O5019" i="3"/>
  <c r="O5020" i="3"/>
  <c r="O5025" i="3"/>
  <c r="O5045" i="3"/>
  <c r="O5050" i="3"/>
  <c r="O5061" i="3"/>
  <c r="O5065" i="3"/>
  <c r="O5070" i="3"/>
  <c r="O5078" i="3"/>
  <c r="O5081" i="3"/>
  <c r="O5088" i="3"/>
  <c r="O5093" i="3"/>
  <c r="O5094" i="3"/>
  <c r="O5102" i="3"/>
  <c r="O5103" i="3"/>
  <c r="O5104" i="3"/>
  <c r="O5105" i="3"/>
  <c r="O5110" i="3"/>
  <c r="O5120" i="3"/>
  <c r="O5121" i="3"/>
  <c r="O5126" i="3"/>
  <c r="O5133" i="3"/>
  <c r="O5142" i="3"/>
  <c r="O5146" i="3"/>
  <c r="O5159" i="3"/>
  <c r="O5160" i="3"/>
  <c r="O5173" i="3"/>
  <c r="O5178" i="3"/>
  <c r="O5181" i="3"/>
  <c r="O5182" i="3"/>
  <c r="O5187" i="3"/>
  <c r="O5188" i="3"/>
  <c r="O5189" i="3"/>
  <c r="O5196" i="3"/>
  <c r="O5217" i="3"/>
  <c r="O5220" i="3"/>
  <c r="O5228" i="3"/>
  <c r="O5234" i="3"/>
  <c r="O5245" i="3"/>
  <c r="O5246" i="3"/>
  <c r="O5253" i="3"/>
  <c r="O5258" i="3"/>
  <c r="O5259" i="3"/>
  <c r="O5262" i="3"/>
  <c r="O5265" i="3"/>
  <c r="O5282" i="3"/>
  <c r="O5288" i="3"/>
  <c r="O5302" i="3"/>
  <c r="O5307" i="3"/>
  <c r="O5337" i="3"/>
  <c r="O5338" i="3"/>
  <c r="O5345" i="3"/>
  <c r="O5346" i="3"/>
  <c r="O5349" i="3"/>
  <c r="O5372" i="3"/>
  <c r="O5377" i="3"/>
  <c r="O5384" i="3"/>
  <c r="O5387" i="3"/>
  <c r="O5397" i="3"/>
  <c r="O5398" i="3"/>
  <c r="O5399" i="3"/>
  <c r="O5400" i="3"/>
  <c r="O5409" i="3"/>
  <c r="O5410" i="3"/>
  <c r="O5411" i="3"/>
  <c r="O5412" i="3"/>
  <c r="O5422" i="3"/>
  <c r="O5426" i="3"/>
  <c r="O5427" i="3"/>
  <c r="O5428" i="3"/>
  <c r="O5446" i="3"/>
  <c r="O5447" i="3"/>
  <c r="O5452" i="3"/>
  <c r="O5458" i="3"/>
  <c r="O5462" i="3"/>
  <c r="O5468" i="3"/>
  <c r="O5473" i="3"/>
  <c r="O5474" i="3"/>
  <c r="O5482" i="3"/>
  <c r="O5493" i="3"/>
  <c r="O5500" i="3"/>
  <c r="O5501" i="3"/>
  <c r="O5506" i="3"/>
  <c r="O5509" i="3"/>
  <c r="O5510" i="3"/>
  <c r="O5511" i="3"/>
  <c r="O5512" i="3"/>
  <c r="O5523" i="3"/>
  <c r="O5524" i="3"/>
  <c r="O5525" i="3"/>
  <c r="O5526" i="3"/>
  <c r="O5538" i="3"/>
  <c r="O5541" i="3"/>
  <c r="O5542" i="3"/>
  <c r="O5543" i="3"/>
  <c r="O5556" i="3"/>
  <c r="O5557" i="3"/>
  <c r="O5564" i="3"/>
  <c r="O5567" i="3"/>
  <c r="O5568" i="3"/>
  <c r="O5576" i="3"/>
  <c r="O5577" i="3"/>
  <c r="O5578" i="3"/>
  <c r="O5579" i="3"/>
  <c r="O5599" i="3"/>
  <c r="O5600" i="3"/>
  <c r="O5608" i="3"/>
  <c r="O5617" i="3"/>
  <c r="O5624" i="3"/>
  <c r="O5639" i="3"/>
  <c r="O5656" i="3"/>
  <c r="O5657" i="3"/>
  <c r="O5658" i="3"/>
  <c r="O5661" i="3"/>
  <c r="O5662" i="3"/>
  <c r="O5672" i="3"/>
  <c r="O5673" i="3"/>
  <c r="O5677" i="3"/>
  <c r="O5678" i="3"/>
  <c r="O5697" i="3"/>
  <c r="O5698" i="3"/>
  <c r="O5701" i="3"/>
  <c r="O5702" i="3"/>
  <c r="O5703" i="3"/>
  <c r="O5714" i="3"/>
  <c r="O5715" i="3"/>
  <c r="O5716" i="3"/>
  <c r="O5724" i="3"/>
  <c r="O5730" i="3"/>
  <c r="O5737" i="3"/>
  <c r="O5741" i="3"/>
  <c r="O5746" i="3"/>
  <c r="O5762" i="3"/>
  <c r="O5763" i="3"/>
  <c r="O5777" i="3"/>
  <c r="O5782" i="3"/>
  <c r="O5793" i="3"/>
  <c r="O5794" i="3"/>
  <c r="O5797" i="3"/>
  <c r="O5809" i="3"/>
  <c r="O5813" i="3"/>
  <c r="O5816" i="3"/>
  <c r="O5817" i="3"/>
  <c r="O5822" i="3"/>
  <c r="O5823" i="3"/>
  <c r="O5843" i="3"/>
  <c r="O5846" i="3"/>
  <c r="O5847" i="3"/>
  <c r="O5848" i="3"/>
  <c r="O5852" i="3"/>
  <c r="O5867" i="3"/>
  <c r="O5883" i="3"/>
  <c r="O5884" i="3"/>
  <c r="O5885" i="3"/>
  <c r="O5891" i="3"/>
  <c r="O5896" i="3"/>
  <c r="O5904" i="3"/>
  <c r="O5919" i="3"/>
  <c r="O5920" i="3"/>
  <c r="O5929" i="3"/>
  <c r="O5932" i="3"/>
  <c r="O5935" i="3"/>
  <c r="O5944" i="3"/>
  <c r="O5947" i="3"/>
  <c r="O5950" i="3"/>
  <c r="O5955" i="3"/>
  <c r="O5958" i="3"/>
  <c r="O5959" i="3"/>
  <c r="O5974" i="3"/>
  <c r="O5979" i="3"/>
  <c r="O5980" i="3"/>
  <c r="O5981" i="3"/>
  <c r="O5982" i="3"/>
  <c r="O5983" i="3"/>
  <c r="O5986" i="3"/>
  <c r="O5989" i="3"/>
  <c r="O5990" i="3"/>
  <c r="O5991" i="3"/>
  <c r="O5996" i="3"/>
  <c r="O6005" i="3"/>
  <c r="O6024" i="3"/>
  <c r="O6028" i="3"/>
  <c r="O6029" i="3"/>
  <c r="O6034" i="3"/>
  <c r="O6058" i="3"/>
  <c r="O6073" i="3"/>
  <c r="O6074" i="3"/>
  <c r="O6078" i="3"/>
  <c r="O6095" i="3"/>
  <c r="O6100" i="3"/>
  <c r="O6101" i="3"/>
  <c r="O6102" i="3"/>
  <c r="O6109" i="3"/>
  <c r="O6119" i="3"/>
  <c r="O6120" i="3"/>
  <c r="O6127" i="3"/>
  <c r="O6130" i="3"/>
  <c r="O6136" i="3"/>
  <c r="O6143" i="3"/>
  <c r="O6159" i="3"/>
  <c r="O6165" i="3"/>
  <c r="O6170" i="3"/>
  <c r="O6173" i="3"/>
  <c r="O6182" i="3"/>
  <c r="O6188" i="3"/>
  <c r="O6201" i="3"/>
  <c r="O6204" i="3"/>
  <c r="O6205" i="3"/>
  <c r="O6208" i="3"/>
  <c r="O6219" i="3"/>
  <c r="O6225" i="3"/>
  <c r="O6243" i="3"/>
  <c r="O6244" i="3"/>
  <c r="O6245" i="3"/>
  <c r="O6253" i="3"/>
  <c r="O6254" i="3"/>
  <c r="O6255" i="3"/>
  <c r="O6260" i="3"/>
  <c r="O6274" i="3"/>
  <c r="O6280" i="3"/>
  <c r="O6293" i="3"/>
  <c r="O6306" i="3"/>
  <c r="O6307" i="3"/>
  <c r="O6308" i="3"/>
  <c r="O6323" i="3"/>
  <c r="O6327" i="3"/>
  <c r="O6332" i="3"/>
  <c r="O6333" i="3"/>
  <c r="O6334" i="3"/>
  <c r="O6335" i="3"/>
  <c r="O6336" i="3"/>
  <c r="O6337" i="3"/>
  <c r="O6338" i="3"/>
  <c r="O6339" i="3"/>
  <c r="O6340" i="3"/>
  <c r="O6344" i="3"/>
  <c r="O6351" i="3"/>
  <c r="O6366" i="3"/>
  <c r="O6378" i="3"/>
  <c r="O6389" i="3"/>
  <c r="O6394" i="3"/>
  <c r="O6395" i="3"/>
  <c r="O6396" i="3"/>
  <c r="O6397" i="3"/>
  <c r="O6400" i="3"/>
  <c r="O6405" i="3"/>
  <c r="O6406" i="3"/>
  <c r="O6412" i="3"/>
  <c r="O6413" i="3"/>
  <c r="O6430" i="3"/>
  <c r="O6444" i="3"/>
  <c r="O6447" i="3"/>
  <c r="O6453" i="3"/>
  <c r="O6454" i="3"/>
  <c r="O6461" i="3"/>
  <c r="O6474" i="3"/>
  <c r="O6478" i="3"/>
  <c r="O6479" i="3"/>
  <c r="O6480" i="3"/>
  <c r="O6481" i="3"/>
  <c r="O6488" i="3"/>
  <c r="O6489" i="3"/>
  <c r="O6500" i="3"/>
  <c r="O6507" i="3"/>
  <c r="O6512" i="3"/>
  <c r="O6536" i="3"/>
  <c r="O6546" i="3"/>
  <c r="O6547" i="3"/>
  <c r="O6572" i="3"/>
  <c r="O6578" i="3"/>
  <c r="O6597" i="3"/>
  <c r="O6605" i="3"/>
  <c r="O6616" i="3"/>
  <c r="O6617" i="3"/>
  <c r="O6628" i="3"/>
  <c r="O6643" i="3"/>
  <c r="O6650" i="3"/>
  <c r="O6651" i="3"/>
  <c r="O6659" i="3"/>
  <c r="O6660" i="3"/>
  <c r="O6661" i="3"/>
  <c r="O6662" i="3"/>
  <c r="O6663" i="3"/>
  <c r="O6664" i="3"/>
  <c r="O6670" i="3"/>
  <c r="O6678" i="3"/>
  <c r="O6679" i="3"/>
  <c r="O6680" i="3"/>
  <c r="O6696" i="3"/>
  <c r="O6697" i="3"/>
  <c r="O6698" i="3"/>
  <c r="O6703" i="3"/>
  <c r="O6704" i="3"/>
  <c r="O6726" i="3"/>
  <c r="O6727" i="3"/>
  <c r="O6732" i="3"/>
  <c r="O6733" i="3"/>
  <c r="O6740" i="3"/>
  <c r="O6745" i="3"/>
  <c r="O6750" i="3"/>
  <c r="O6753" i="3"/>
  <c r="O6761" i="3"/>
  <c r="O6762" i="3"/>
  <c r="O6763" i="3"/>
  <c r="O6770" i="3"/>
  <c r="O6771" i="3"/>
  <c r="O6779" i="3"/>
  <c r="O6795" i="3"/>
  <c r="O6821" i="3"/>
  <c r="O6824" i="3"/>
  <c r="O6832" i="3"/>
  <c r="O6838" i="3"/>
  <c r="O6848" i="3"/>
  <c r="O6849" i="3"/>
  <c r="O6859" i="3"/>
  <c r="O6863" i="3"/>
  <c r="O6873" i="3"/>
  <c r="O6876" i="3"/>
  <c r="O6885" i="3"/>
  <c r="O6894" i="3"/>
  <c r="O6895" i="3"/>
  <c r="O6896" i="3"/>
  <c r="O6901" i="3"/>
  <c r="O6916" i="3"/>
  <c r="O6917" i="3"/>
  <c r="O6934" i="3"/>
  <c r="O6935" i="3"/>
  <c r="O6950" i="3"/>
  <c r="O6951" i="3"/>
  <c r="O6959" i="3"/>
  <c r="O6960" i="3"/>
  <c r="O6964" i="3"/>
  <c r="O6974" i="3"/>
  <c r="O6983" i="3"/>
  <c r="O6984" i="3"/>
  <c r="O6987" i="3"/>
  <c r="O6990" i="3"/>
  <c r="O6993" i="3"/>
  <c r="O7004" i="3"/>
  <c r="O7008" i="3"/>
  <c r="O7009" i="3"/>
  <c r="O7012" i="3"/>
  <c r="O7021" i="3"/>
  <c r="O7030" i="3"/>
  <c r="O7039" i="3"/>
  <c r="O7040" i="3"/>
  <c r="O7062" i="3"/>
  <c r="O7066" i="3"/>
  <c r="O7075" i="3"/>
  <c r="O7076" i="3"/>
  <c r="O7081" i="3"/>
  <c r="O7093" i="3"/>
  <c r="O7094" i="3"/>
  <c r="O7097" i="3"/>
  <c r="O7102" i="3"/>
  <c r="O7110" i="3"/>
  <c r="O7116" i="3"/>
  <c r="O7124" i="3"/>
  <c r="O7129" i="3"/>
  <c r="O7132" i="3"/>
  <c r="O7133" i="3"/>
  <c r="O7134" i="3"/>
  <c r="O7153" i="3"/>
  <c r="O7165" i="3"/>
  <c r="O7166" i="3"/>
  <c r="O7167" i="3"/>
  <c r="O7173" i="3"/>
  <c r="O7200" i="3"/>
  <c r="O7201" i="3"/>
  <c r="O7210" i="3"/>
  <c r="O7211" i="3"/>
  <c r="O7212" i="3"/>
  <c r="O7221" i="3"/>
  <c r="O7224" i="3"/>
  <c r="O7225" i="3"/>
  <c r="O7232" i="3"/>
  <c r="O7233" i="3"/>
  <c r="O7253" i="3"/>
  <c r="O7264" i="3"/>
  <c r="O7269" i="3"/>
  <c r="O7270" i="3"/>
  <c r="O7271" i="3"/>
  <c r="O7275" i="3"/>
  <c r="O7283" i="3"/>
  <c r="O7287" i="3"/>
  <c r="O7288" i="3"/>
  <c r="O7296" i="3"/>
  <c r="O7297" i="3"/>
  <c r="O7298" i="3"/>
  <c r="O7314" i="3"/>
  <c r="O7324" i="3"/>
  <c r="O7339" i="3"/>
  <c r="O7340" i="3"/>
  <c r="O7349" i="3"/>
  <c r="O7363" i="3"/>
  <c r="O7366" i="3"/>
  <c r="O7367" i="3"/>
  <c r="O7385" i="3"/>
  <c r="O7398" i="3"/>
  <c r="O7401" i="3"/>
  <c r="O7406" i="3"/>
  <c r="O7409" i="3"/>
  <c r="O7410" i="3"/>
  <c r="O7413" i="3"/>
  <c r="O7421" i="3"/>
  <c r="O7422" i="3"/>
  <c r="O7439" i="3"/>
  <c r="O7445" i="3"/>
  <c r="O7450" i="3"/>
  <c r="O7463" i="3"/>
  <c r="O7468" i="3"/>
  <c r="O7478" i="3"/>
  <c r="O7479" i="3"/>
  <c r="O7480" i="3"/>
  <c r="O7485" i="3"/>
  <c r="O7490" i="3"/>
  <c r="O7495" i="3"/>
  <c r="O7499" i="3"/>
  <c r="O7502" i="3"/>
  <c r="O7505" i="3"/>
  <c r="O7530" i="3"/>
  <c r="O7534" i="3"/>
  <c r="O7535" i="3"/>
  <c r="O7541" i="3"/>
  <c r="O7558" i="3"/>
  <c r="O7562" i="3"/>
  <c r="O7563" i="3"/>
  <c r="O7582" i="3"/>
  <c r="O7583" i="3"/>
  <c r="O7584" i="3"/>
  <c r="O7585" i="3"/>
  <c r="O7595" i="3"/>
  <c r="O7609" i="3"/>
  <c r="O7619" i="3"/>
  <c r="O7625" i="3"/>
  <c r="O7636" i="3"/>
  <c r="O7649" i="3"/>
  <c r="O7652" i="3"/>
  <c r="O7653" i="3"/>
  <c r="O7658" i="3"/>
  <c r="O7668" i="3"/>
  <c r="O7673" i="3"/>
  <c r="O7686" i="3"/>
  <c r="O7689" i="3"/>
  <c r="O7702" i="3"/>
  <c r="O7724" i="3"/>
  <c r="O7731" i="3"/>
  <c r="O7732" i="3"/>
  <c r="O7737" i="3"/>
  <c r="O7770" i="3"/>
  <c r="O7798" i="3"/>
  <c r="O7799" i="3"/>
  <c r="O7803" i="3"/>
  <c r="O7804" i="3"/>
  <c r="O7807" i="3"/>
  <c r="O7808" i="3"/>
  <c r="O7825" i="3"/>
  <c r="O7833" i="3"/>
  <c r="O7834" i="3"/>
  <c r="O7835" i="3"/>
  <c r="O7836" i="3"/>
  <c r="O7845" i="3"/>
  <c r="O7846" i="3"/>
  <c r="O7847" i="3"/>
  <c r="O7850" i="3"/>
  <c r="O7854" i="3"/>
  <c r="O7872" i="3"/>
  <c r="O7916" i="3"/>
  <c r="O7919" i="3"/>
  <c r="O7938" i="3"/>
  <c r="O7945" i="3"/>
  <c r="O7957" i="3"/>
  <c r="O7958" i="3"/>
  <c r="O7966" i="3"/>
  <c r="O7980" i="3"/>
  <c r="O7981" i="3"/>
  <c r="O7982" i="3"/>
  <c r="O7983" i="3"/>
  <c r="O8000" i="3"/>
  <c r="O8006" i="3"/>
  <c r="O8013" i="3"/>
  <c r="O8026" i="3"/>
  <c r="O8029" i="3"/>
  <c r="O8032" i="3"/>
  <c r="O8035" i="3"/>
  <c r="O8040" i="3"/>
  <c r="O8047" i="3"/>
  <c r="O8051" i="3"/>
  <c r="O8052" i="3"/>
  <c r="O8055" i="3"/>
  <c r="O8056" i="3"/>
  <c r="O8075" i="3"/>
  <c r="O8076" i="3"/>
  <c r="O8080" i="3"/>
  <c r="O8093" i="3"/>
  <c r="O8094" i="3"/>
  <c r="O8099" i="3"/>
  <c r="O8102" i="3"/>
  <c r="O8103" i="3"/>
  <c r="O8104" i="3"/>
  <c r="O8105" i="3"/>
  <c r="O8111" i="3"/>
  <c r="O8112" i="3"/>
  <c r="O8113" i="3"/>
  <c r="O8130" i="3"/>
  <c r="O8131" i="3"/>
  <c r="O8149" i="3"/>
  <c r="O8150" i="3"/>
  <c r="O8157" i="3"/>
  <c r="O8175" i="3"/>
  <c r="O8176" i="3"/>
  <c r="O8189" i="3"/>
  <c r="O8190" i="3"/>
  <c r="O8193" i="3"/>
  <c r="O8194" i="3"/>
  <c r="O8202" i="3"/>
  <c r="O8203" i="3"/>
  <c r="O8206" i="3"/>
  <c r="O8216" i="3"/>
  <c r="O8221" i="3"/>
  <c r="O8238" i="3"/>
  <c r="O8261" i="3"/>
  <c r="O8266" i="3"/>
  <c r="O8286" i="3"/>
  <c r="O8289" i="3"/>
  <c r="O8294" i="3"/>
  <c r="O8301" i="3"/>
  <c r="O8302" i="3"/>
  <c r="O8303" i="3"/>
  <c r="O8310" i="3"/>
  <c r="O8314" i="3"/>
  <c r="O8315" i="3"/>
  <c r="O8334" i="3"/>
  <c r="O8335" i="3"/>
  <c r="O8336" i="3"/>
  <c r="O8337" i="3"/>
  <c r="O8348" i="3"/>
  <c r="O8360" i="3"/>
  <c r="O8366" i="3"/>
  <c r="O8367" i="3"/>
  <c r="O8368" i="3"/>
  <c r="O8381" i="3"/>
  <c r="O8382" i="3"/>
  <c r="O8387" i="3"/>
  <c r="O8395" i="3"/>
  <c r="O8396" i="3"/>
  <c r="O8397" i="3"/>
  <c r="O8398" i="3"/>
  <c r="O8399" i="3"/>
  <c r="O8410" i="3"/>
  <c r="O8423" i="3"/>
  <c r="O8441" i="3"/>
  <c r="O8446" i="3"/>
  <c r="O8449" i="3"/>
  <c r="O8450" i="3"/>
  <c r="O8466" i="3"/>
  <c r="O8471" i="3"/>
  <c r="O8475" i="3"/>
  <c r="O8476" i="3"/>
  <c r="O8481" i="3"/>
  <c r="O8482" i="3"/>
  <c r="O8483" i="3"/>
  <c r="O8484" i="3"/>
  <c r="O8485" i="3"/>
  <c r="O8486" i="3"/>
  <c r="O8487" i="3"/>
  <c r="O8494" i="3"/>
  <c r="O8497" i="3"/>
  <c r="O8500" i="3"/>
  <c r="O8503" i="3"/>
  <c r="O8517" i="3"/>
  <c r="O8523" i="3"/>
  <c r="O8532" i="3"/>
  <c r="O8540" i="3"/>
  <c r="O8541" i="3"/>
  <c r="O8553" i="3"/>
  <c r="O8554" i="3"/>
  <c r="O8568" i="3"/>
  <c r="O8585" i="3"/>
  <c r="O8586" i="3"/>
  <c r="O8587" i="3"/>
  <c r="O8593" i="3"/>
  <c r="O8598" i="3"/>
  <c r="O8599" i="3"/>
  <c r="O8603" i="3"/>
  <c r="O8604" i="3"/>
  <c r="O8605" i="3"/>
  <c r="O8608" i="3"/>
  <c r="O8613" i="3"/>
  <c r="O8614" i="3"/>
  <c r="O8624" i="3"/>
  <c r="O8625" i="3"/>
  <c r="O8626" i="3"/>
  <c r="O8627" i="3"/>
  <c r="O8643" i="3"/>
  <c r="O8644" i="3"/>
  <c r="O8645" i="3"/>
  <c r="O8646" i="3"/>
  <c r="O8653" i="3"/>
  <c r="O8654" i="3"/>
  <c r="O8655" i="3"/>
  <c r="O8656" i="3"/>
  <c r="O8657" i="3"/>
  <c r="O8674" i="3"/>
  <c r="O8675" i="3"/>
  <c r="O8676" i="3"/>
  <c r="O8687" i="3"/>
  <c r="O8694" i="3"/>
  <c r="O8698" i="3"/>
  <c r="O8707" i="3"/>
  <c r="O8723" i="3"/>
  <c r="O8737" i="3"/>
  <c r="O8742" i="3"/>
  <c r="O8746" i="3"/>
  <c r="O8747" i="3"/>
  <c r="O8752" i="3"/>
  <c r="O8753" i="3"/>
  <c r="O8754" i="3"/>
  <c r="O8759" i="3"/>
  <c r="O8775" i="3"/>
  <c r="O8776" i="3"/>
  <c r="O8777" i="3"/>
  <c r="O8793" i="3"/>
  <c r="O8794" i="3"/>
  <c r="O8807" i="3"/>
  <c r="O8818" i="3"/>
  <c r="O8819" i="3"/>
  <c r="O8820" i="3"/>
  <c r="O8825" i="3"/>
  <c r="O8849" i="3"/>
  <c r="O8850" i="3"/>
  <c r="O8860" i="3"/>
  <c r="O8869" i="3"/>
  <c r="O8872" i="3"/>
  <c r="O8886" i="3"/>
  <c r="O8887" i="3"/>
  <c r="O8900" i="3"/>
  <c r="O8901" i="3"/>
  <c r="O8902" i="3"/>
  <c r="O8913" i="3"/>
  <c r="O8914" i="3"/>
  <c r="O8915" i="3"/>
  <c r="O8916" i="3"/>
  <c r="O8921" i="3"/>
  <c r="O8922" i="3"/>
  <c r="O8923" i="3"/>
  <c r="O8924" i="3"/>
  <c r="O8925" i="3"/>
  <c r="O8926" i="3"/>
  <c r="O8927" i="3"/>
  <c r="O8932" i="3"/>
  <c r="O8933" i="3"/>
  <c r="O8939" i="3"/>
  <c r="O8950" i="3"/>
  <c r="O8967" i="3"/>
  <c r="O8976" i="3"/>
  <c r="O8977" i="3"/>
  <c r="O8978" i="3"/>
  <c r="O8979" i="3"/>
  <c r="O8980" i="3"/>
  <c r="O8988" i="3"/>
  <c r="O8997" i="3"/>
  <c r="O9007" i="3"/>
  <c r="O9014" i="3"/>
  <c r="O9026" i="3"/>
  <c r="O9027" i="3"/>
  <c r="O9034" i="3"/>
  <c r="O9035" i="3"/>
  <c r="O9044" i="3"/>
  <c r="O9071" i="3"/>
  <c r="O9072" i="3"/>
  <c r="O9073" i="3"/>
  <c r="O9085" i="3"/>
  <c r="O9094" i="3"/>
  <c r="O9104" i="3"/>
  <c r="O9121" i="3"/>
  <c r="O9124" i="3"/>
  <c r="O9127" i="3"/>
  <c r="O9134" i="3"/>
  <c r="O9142" i="3"/>
  <c r="O9149" i="3"/>
  <c r="O9150" i="3"/>
  <c r="O9163" i="3"/>
  <c r="O9168" i="3"/>
  <c r="O9169" i="3"/>
  <c r="O9182" i="3"/>
  <c r="O9183" i="3"/>
  <c r="O9184" i="3"/>
  <c r="O9189" i="3"/>
  <c r="O9192" i="3"/>
  <c r="O9200" i="3"/>
  <c r="O9201" i="3"/>
  <c r="O9217" i="3"/>
  <c r="O9220" i="3"/>
  <c r="O9226" i="3"/>
  <c r="O9227" i="3"/>
  <c r="O9249" i="3"/>
  <c r="O9250" i="3"/>
  <c r="O9251" i="3"/>
  <c r="O9260" i="3"/>
  <c r="O9261" i="3"/>
  <c r="O9268" i="3"/>
  <c r="O9294" i="3"/>
  <c r="O9295" i="3"/>
  <c r="O9296" i="3"/>
  <c r="O9297" i="3"/>
  <c r="O9298" i="3"/>
  <c r="O9299" i="3"/>
  <c r="O9300" i="3"/>
  <c r="O9325" i="3"/>
  <c r="O9326" i="3"/>
  <c r="O9327" i="3"/>
  <c r="O9328" i="3"/>
  <c r="O9329" i="3"/>
  <c r="O9344" i="3"/>
  <c r="O9353" i="3"/>
  <c r="O9356" i="3"/>
  <c r="O9357" i="3"/>
  <c r="O9358" i="3"/>
  <c r="O9361" i="3"/>
  <c r="O9367" i="3"/>
  <c r="O9371" i="3"/>
  <c r="O9384" i="3"/>
  <c r="O9388" i="3"/>
  <c r="O9389" i="3"/>
  <c r="O9392" i="3"/>
  <c r="O9401" i="3"/>
  <c r="O9402" i="3"/>
  <c r="O9415" i="3"/>
  <c r="O9419" i="3"/>
  <c r="O9420" i="3"/>
  <c r="O9423" i="3"/>
  <c r="O9424" i="3"/>
  <c r="O9425" i="3"/>
  <c r="O9432" i="3"/>
  <c r="O9435" i="3"/>
  <c r="O9439" i="3"/>
  <c r="O9445" i="3"/>
  <c r="O9458" i="3"/>
  <c r="O9459" i="3"/>
  <c r="O9465" i="3"/>
  <c r="O9466" i="3"/>
  <c r="O9469" i="3"/>
  <c r="O9477" i="3"/>
  <c r="O9482" i="3"/>
  <c r="O9515" i="3"/>
  <c r="O9522" i="3"/>
  <c r="O9523" i="3"/>
  <c r="O9529" i="3"/>
  <c r="O9530" i="3"/>
  <c r="O9531" i="3"/>
  <c r="O9537" i="3"/>
  <c r="O9543" i="3"/>
  <c r="O9544" i="3"/>
  <c r="O9571" i="3"/>
  <c r="O9576" i="3"/>
  <c r="O9581" i="3"/>
  <c r="O9582" i="3"/>
  <c r="O9590" i="3"/>
  <c r="O9604" i="3"/>
  <c r="O9610" i="3"/>
  <c r="O9616" i="3"/>
  <c r="O9625" i="3"/>
  <c r="O9641" i="3"/>
  <c r="O9655" i="3"/>
  <c r="O9656" i="3"/>
  <c r="O9667" i="3"/>
  <c r="O9668" i="3"/>
  <c r="O9679" i="3"/>
  <c r="O9696" i="3"/>
  <c r="O9703" i="3"/>
  <c r="O9710" i="3"/>
  <c r="O9716" i="3"/>
  <c r="O9719" i="3"/>
  <c r="O9740" i="3"/>
  <c r="O9748" i="3"/>
  <c r="O9749" i="3"/>
  <c r="O9756" i="3"/>
  <c r="O9760" i="3"/>
  <c r="O9766" i="3"/>
  <c r="O9772" i="3"/>
  <c r="O9777" i="3"/>
  <c r="O9778" i="3"/>
  <c r="O9785" i="3"/>
  <c r="O9788" i="3"/>
  <c r="O9789" i="3"/>
  <c r="O9790" i="3"/>
  <c r="O9793" i="3"/>
  <c r="O9794" i="3"/>
  <c r="O9814" i="3"/>
  <c r="O9815" i="3"/>
  <c r="O9816" i="3"/>
  <c r="O9827" i="3"/>
  <c r="O9829" i="3"/>
  <c r="O9844" i="3"/>
  <c r="O9845" i="3"/>
  <c r="O9846" i="3"/>
  <c r="O9867" i="3"/>
  <c r="O9868" i="3"/>
  <c r="O9869" i="3"/>
  <c r="O9872" i="3"/>
  <c r="O9880" i="3"/>
  <c r="O9881" i="3"/>
  <c r="O9918" i="3"/>
  <c r="O9942" i="3"/>
  <c r="O9943" i="3"/>
  <c r="O9950" i="3"/>
  <c r="O9960" i="3"/>
  <c r="O9961" i="3"/>
  <c r="O9962" i="3"/>
  <c r="O9963" i="3"/>
  <c r="O9966" i="3"/>
  <c r="O9967" i="3"/>
  <c r="O9968" i="3"/>
  <c r="O9975" i="3"/>
  <c r="O9976" i="3"/>
  <c r="O9977" i="3"/>
  <c r="O9980" i="3"/>
  <c r="O9999" i="3"/>
  <c r="O10006" i="3"/>
  <c r="O10010" i="3"/>
  <c r="O10011" i="3"/>
  <c r="O10012" i="3"/>
  <c r="O10016" i="3"/>
  <c r="O10017" i="3"/>
  <c r="O10018" i="3"/>
  <c r="O10021" i="3"/>
  <c r="O10036" i="3"/>
  <c r="O10044" i="3"/>
  <c r="O10049" i="3"/>
  <c r="O10052" i="3"/>
  <c r="O10055" i="3"/>
  <c r="O10056" i="3"/>
  <c r="O10070" i="3"/>
  <c r="O10075" i="3"/>
  <c r="O10076" i="3"/>
  <c r="O10081" i="3"/>
  <c r="O10087" i="3"/>
  <c r="O10098" i="3"/>
  <c r="O10099" i="3"/>
  <c r="O10102" i="3"/>
  <c r="O10103" i="3"/>
  <c r="O10122" i="3"/>
  <c r="O10123" i="3"/>
  <c r="O10137" i="3"/>
  <c r="O10142" i="3"/>
  <c r="O10153" i="3"/>
  <c r="O10168" i="3"/>
  <c r="O10194" i="3"/>
  <c r="O10212" i="3"/>
  <c r="O10213" i="3"/>
  <c r="O10216" i="3"/>
  <c r="O10223" i="3"/>
  <c r="O10224" i="3"/>
  <c r="O10240" i="3"/>
  <c r="O10253" i="3"/>
  <c r="O10254" i="3"/>
  <c r="O10265" i="3"/>
  <c r="O10271" i="3"/>
  <c r="O10274" i="3"/>
  <c r="O10279" i="3"/>
  <c r="O10282" i="3"/>
  <c r="O10285" i="3"/>
  <c r="O10286" i="3"/>
  <c r="O10297" i="3"/>
  <c r="O10298" i="3"/>
  <c r="O10302" i="3"/>
  <c r="O10308" i="3"/>
  <c r="O10320" i="3"/>
  <c r="O10321" i="3"/>
  <c r="O10327" i="3"/>
  <c r="O10334" i="3"/>
  <c r="O10342" i="3"/>
  <c r="O10350" i="3"/>
  <c r="O10351" i="3"/>
  <c r="O10354" i="3"/>
  <c r="O10365" i="3"/>
  <c r="O10366" i="3"/>
  <c r="O10367" i="3"/>
  <c r="O10368" i="3"/>
  <c r="O10374" i="3"/>
  <c r="O10375" i="3"/>
  <c r="O10376" i="3"/>
  <c r="O10377" i="3"/>
  <c r="O10388" i="3"/>
  <c r="O10389" i="3"/>
  <c r="O10396" i="3"/>
  <c r="O10397" i="3"/>
  <c r="O10409" i="3"/>
  <c r="O10410" i="3"/>
  <c r="O10411" i="3"/>
  <c r="O10414" i="3"/>
  <c r="O10419" i="3"/>
  <c r="O10423" i="3"/>
  <c r="O10442" i="3"/>
  <c r="O10447" i="3"/>
  <c r="O10463" i="3"/>
  <c r="O10478" i="3"/>
  <c r="O10502" i="3"/>
  <c r="O10513" i="3"/>
  <c r="O10517" i="3"/>
  <c r="O10518" i="3"/>
  <c r="O10521" i="3"/>
  <c r="O10529" i="3"/>
  <c r="O10562" i="3"/>
  <c r="O10566" i="3"/>
  <c r="O10569" i="3"/>
  <c r="O10570" i="3"/>
  <c r="O10571" i="3"/>
  <c r="O10572" i="3"/>
  <c r="O10573" i="3"/>
  <c r="O10576" i="3"/>
  <c r="O10579" i="3"/>
  <c r="O10586" i="3"/>
  <c r="O10591" i="3"/>
  <c r="O10602" i="3"/>
  <c r="O10611" i="3"/>
  <c r="O10620" i="3"/>
  <c r="O10621" i="3"/>
  <c r="O10640" i="3"/>
  <c r="O10641" i="3"/>
  <c r="O10642" i="3"/>
  <c r="O10649" i="3"/>
  <c r="O10650" i="3"/>
  <c r="O10651" i="3"/>
  <c r="O10664" i="3"/>
  <c r="O10682" i="3"/>
  <c r="O10698" i="3"/>
  <c r="O10704" i="3"/>
  <c r="O10705" i="3"/>
  <c r="O10706" i="3"/>
  <c r="O10707" i="3"/>
  <c r="O10720" i="3"/>
  <c r="O10721" i="3"/>
  <c r="O10722" i="3"/>
  <c r="O10728" i="3"/>
  <c r="O10736" i="3"/>
  <c r="O10737" i="3"/>
  <c r="O10738" i="3"/>
  <c r="O10745" i="3"/>
  <c r="O10746" i="3"/>
  <c r="O10755" i="3"/>
  <c r="O10774" i="3"/>
  <c r="O10783" i="3"/>
  <c r="O10784" i="3"/>
  <c r="O10793" i="3"/>
  <c r="O10796" i="3"/>
  <c r="O10797" i="3"/>
  <c r="O10804" i="3"/>
  <c r="O10805" i="3"/>
  <c r="O10808" i="3"/>
  <c r="O10809" i="3"/>
  <c r="O10818" i="3"/>
  <c r="O10821" i="3"/>
  <c r="O10829" i="3"/>
  <c r="O10837" i="3"/>
  <c r="O10842" i="3"/>
  <c r="O10843" i="3"/>
  <c r="O10866" i="3"/>
  <c r="O10867" i="3"/>
  <c r="O10868" i="3"/>
  <c r="O10871" i="3"/>
  <c r="O10874" i="3"/>
  <c r="O10877" i="3"/>
  <c r="O10885" i="3"/>
  <c r="O10886" i="3"/>
  <c r="O10891" i="3"/>
  <c r="O10892" i="3"/>
  <c r="O10893" i="3"/>
  <c r="O10899" i="3"/>
  <c r="O10900" i="3"/>
  <c r="O10901" i="3"/>
  <c r="O10902" i="3"/>
  <c r="O10927" i="3"/>
  <c r="O10936" i="3"/>
  <c r="O10939" i="3"/>
  <c r="O10946" i="3"/>
  <c r="O10947" i="3"/>
  <c r="O10948" i="3"/>
  <c r="O10953" i="3"/>
  <c r="O10954" i="3"/>
  <c r="O10955" i="3"/>
  <c r="O10958" i="3"/>
  <c r="O10972" i="3"/>
  <c r="O10981" i="3"/>
  <c r="O10987" i="3"/>
  <c r="O10993" i="3"/>
  <c r="O10994" i="3"/>
  <c r="O10998" i="3"/>
  <c r="O11001" i="3"/>
  <c r="O11010" i="3"/>
  <c r="O11011" i="3"/>
  <c r="O11012" i="3"/>
  <c r="O11013" i="3"/>
  <c r="O11019" i="3"/>
  <c r="O11020" i="3"/>
  <c r="O11021" i="3"/>
  <c r="O11039" i="3"/>
  <c r="O11040" i="3"/>
  <c r="O11041" i="3"/>
  <c r="O11042" i="3"/>
  <c r="O11055" i="3"/>
  <c r="O11066" i="3"/>
  <c r="O11067" i="3"/>
  <c r="O11075" i="3"/>
  <c r="O11078" i="3"/>
  <c r="O11079" i="3"/>
  <c r="O11080" i="3"/>
  <c r="O11090" i="3"/>
  <c r="O11095" i="3"/>
  <c r="O11114" i="3"/>
  <c r="O11118" i="3"/>
  <c r="O11132" i="3"/>
  <c r="O11137" i="3"/>
  <c r="O11138" i="3"/>
  <c r="O11139" i="3"/>
  <c r="O11144" i="3"/>
  <c r="O11145" i="3"/>
  <c r="O11153" i="3"/>
  <c r="O11154" i="3"/>
  <c r="O11165" i="3"/>
  <c r="O11166" i="3"/>
  <c r="O11167" i="3"/>
  <c r="O11168" i="3"/>
  <c r="O11169" i="3"/>
  <c r="O11171" i="3"/>
  <c r="O11176" i="3"/>
  <c r="O11203" i="3"/>
  <c r="O11204" i="3"/>
  <c r="O11220" i="3"/>
  <c r="O11226" i="3"/>
  <c r="O11227" i="3"/>
  <c r="O11234" i="3"/>
  <c r="O11235" i="3"/>
  <c r="O11240" i="3"/>
  <c r="O11245" i="3"/>
  <c r="O11246" i="3"/>
  <c r="O11247" i="3"/>
  <c r="O11252" i="3"/>
  <c r="O11259" i="3"/>
  <c r="O11260" i="3"/>
  <c r="O11263" i="3"/>
  <c r="O11268" i="3"/>
  <c r="O11274" i="3"/>
  <c r="O11279" i="3"/>
  <c r="O11282" i="3"/>
  <c r="O11295" i="3"/>
  <c r="O11300" i="3"/>
  <c r="O11310" i="3"/>
  <c r="O11313" i="3"/>
  <c r="O11316" i="3"/>
  <c r="O11330" i="3"/>
  <c r="O11335" i="3"/>
  <c r="O11341" i="3"/>
  <c r="O11342" i="3"/>
  <c r="O11343" i="3"/>
  <c r="O11344" i="3"/>
  <c r="O11347" i="3"/>
  <c r="O11348" i="3"/>
  <c r="O11355" i="3"/>
  <c r="O11361" i="3"/>
  <c r="O11362" i="3"/>
  <c r="O11363" i="3"/>
  <c r="O11379" i="3"/>
  <c r="O11380" i="3"/>
  <c r="O11381" i="3"/>
  <c r="O11385" i="3"/>
  <c r="O11386" i="3"/>
  <c r="O11400" i="3"/>
  <c r="O11403" i="3"/>
  <c r="O11404" i="3"/>
  <c r="O11408" i="3"/>
  <c r="O11409" i="3"/>
  <c r="O11410" i="3"/>
  <c r="O11420" i="3"/>
  <c r="O11432" i="3"/>
  <c r="O11433" i="3"/>
  <c r="O11434" i="3"/>
  <c r="O11435" i="3"/>
  <c r="O11438" i="3"/>
  <c r="O11455" i="3"/>
  <c r="O11465" i="3"/>
  <c r="O11466" i="3"/>
  <c r="O11473" i="3"/>
  <c r="O11475" i="3"/>
  <c r="O11483" i="3"/>
  <c r="O11501" i="3"/>
  <c r="O11502" i="3"/>
  <c r="O11505" i="3"/>
  <c r="O11509" i="3"/>
  <c r="O11532" i="3"/>
  <c r="O11537" i="3"/>
  <c r="O11542" i="3"/>
  <c r="O11545" i="3"/>
  <c r="O11546" i="3"/>
  <c r="O11547" i="3"/>
  <c r="O11565" i="3"/>
  <c r="O11575" i="3"/>
  <c r="O11576" i="3"/>
  <c r="O11577" i="3"/>
  <c r="O11581" i="3"/>
  <c r="O11582" i="3"/>
  <c r="O11594" i="3"/>
  <c r="O11609" i="3"/>
  <c r="O11618" i="3"/>
  <c r="O11619" i="3"/>
  <c r="O11620" i="3"/>
  <c r="O11631" i="3"/>
  <c r="O11634" i="3"/>
  <c r="O11644" i="3"/>
  <c r="O11645" i="3"/>
  <c r="O11649" i="3"/>
  <c r="O11659" i="3"/>
  <c r="O11681" i="3"/>
  <c r="O11682" i="3"/>
  <c r="O11685" i="3"/>
  <c r="O11693" i="3"/>
  <c r="O11723" i="3"/>
  <c r="O11729" i="3"/>
  <c r="O11732" i="3"/>
  <c r="O11733" i="3"/>
  <c r="O11734" i="3"/>
  <c r="O11760" i="3"/>
  <c r="O11770" i="3"/>
  <c r="O11777" i="3"/>
  <c r="O11778" i="3"/>
  <c r="O11792" i="3"/>
  <c r="O11793" i="3"/>
  <c r="O11794" i="3"/>
  <c r="O11795" i="3"/>
  <c r="O11798" i="3"/>
  <c r="O11801" i="3"/>
  <c r="O11807" i="3"/>
  <c r="O11808" i="3"/>
  <c r="O11819" i="3"/>
  <c r="O11824" i="3"/>
  <c r="O11825" i="3"/>
  <c r="O11828" i="3"/>
  <c r="O11829" i="3"/>
  <c r="O11830" i="3"/>
  <c r="O11836" i="3"/>
  <c r="O11841" i="3"/>
  <c r="O11850" i="3"/>
  <c r="O11861" i="3"/>
  <c r="O11866" i="3"/>
  <c r="O11870" i="3"/>
  <c r="O11871" i="3"/>
  <c r="O11872" i="3"/>
  <c r="O11873" i="3"/>
  <c r="O11880" i="3"/>
  <c r="O11891" i="3"/>
  <c r="O11902" i="3"/>
  <c r="O11903" i="3"/>
  <c r="O11904" i="3"/>
  <c r="O11908" i="3"/>
  <c r="O11914" i="3"/>
  <c r="O11915" i="3"/>
  <c r="O11916" i="3"/>
  <c r="O11917" i="3"/>
  <c r="O11918" i="3"/>
  <c r="O11919" i="3"/>
  <c r="O11925" i="3"/>
  <c r="O11934" i="3"/>
  <c r="O11939" i="3"/>
  <c r="O11940" i="3"/>
  <c r="O11943" i="3"/>
  <c r="O11947" i="3"/>
  <c r="O11948" i="3"/>
  <c r="O11969" i="3"/>
  <c r="O11985" i="3"/>
  <c r="O11986" i="3"/>
  <c r="O12014" i="3"/>
  <c r="O12021" i="3"/>
  <c r="O12026" i="3"/>
  <c r="O12027" i="3"/>
  <c r="O12028" i="3"/>
  <c r="O12029" i="3"/>
  <c r="O12057" i="3"/>
  <c r="O12058" i="3"/>
  <c r="O12069" i="3"/>
  <c r="O12089" i="3"/>
  <c r="O12098"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H8906" i="3"/>
  <c r="H8907" i="3"/>
  <c r="H8908" i="3"/>
  <c r="H8909" i="3"/>
  <c r="H8910" i="3"/>
  <c r="H8911" i="3"/>
  <c r="H8912" i="3"/>
  <c r="H8913" i="3"/>
  <c r="H8914" i="3"/>
  <c r="H8915" i="3"/>
  <c r="H8916" i="3"/>
  <c r="H8917" i="3"/>
  <c r="H8918" i="3"/>
  <c r="H8919" i="3"/>
  <c r="H8920" i="3"/>
  <c r="H8921" i="3"/>
  <c r="H8922" i="3"/>
  <c r="H8923" i="3"/>
  <c r="H8924" i="3"/>
  <c r="H8925" i="3"/>
  <c r="H8926" i="3"/>
  <c r="H8927" i="3"/>
  <c r="H8928" i="3"/>
  <c r="H8929" i="3"/>
  <c r="H8930" i="3"/>
  <c r="H8931" i="3"/>
  <c r="H8932" i="3"/>
  <c r="H8933" i="3"/>
  <c r="H8934" i="3"/>
  <c r="H8935" i="3"/>
  <c r="H8936" i="3"/>
  <c r="H8937" i="3"/>
  <c r="H8938" i="3"/>
  <c r="H8939" i="3"/>
  <c r="H8940" i="3"/>
  <c r="H8941" i="3"/>
  <c r="H8942" i="3"/>
  <c r="H8943" i="3"/>
  <c r="H8944" i="3"/>
  <c r="H8945" i="3"/>
  <c r="H8946" i="3"/>
  <c r="H8947" i="3"/>
  <c r="H8948" i="3"/>
  <c r="H8949" i="3"/>
  <c r="H8950" i="3"/>
  <c r="H8951" i="3"/>
  <c r="H8952" i="3"/>
  <c r="H8953" i="3"/>
  <c r="H8954" i="3"/>
  <c r="H8955" i="3"/>
  <c r="H8956" i="3"/>
  <c r="H8957" i="3"/>
  <c r="H8958" i="3"/>
  <c r="H8959" i="3"/>
  <c r="H8960" i="3"/>
  <c r="H8961" i="3"/>
  <c r="H8962" i="3"/>
  <c r="H8963" i="3"/>
  <c r="H8964" i="3"/>
  <c r="H8965" i="3"/>
  <c r="H8966" i="3"/>
  <c r="H8967" i="3"/>
  <c r="H8968" i="3"/>
  <c r="H8969" i="3"/>
  <c r="H8970" i="3"/>
  <c r="H8971" i="3"/>
  <c r="H8972" i="3"/>
  <c r="H8973" i="3"/>
  <c r="H8974" i="3"/>
  <c r="H8975" i="3"/>
  <c r="H8976" i="3"/>
  <c r="H8977" i="3"/>
  <c r="H8978" i="3"/>
  <c r="H8979" i="3"/>
  <c r="H8980" i="3"/>
  <c r="H8981" i="3"/>
  <c r="H8982" i="3"/>
  <c r="H8983" i="3"/>
  <c r="H8984" i="3"/>
  <c r="H8985" i="3"/>
  <c r="H8986" i="3"/>
  <c r="H8987" i="3"/>
  <c r="H8988" i="3"/>
  <c r="H8989" i="3"/>
  <c r="H8990" i="3"/>
  <c r="H8991" i="3"/>
  <c r="H8992" i="3"/>
  <c r="H8993" i="3"/>
  <c r="H8994" i="3"/>
  <c r="H8995" i="3"/>
  <c r="H8996" i="3"/>
  <c r="H8997" i="3"/>
  <c r="H8998" i="3"/>
  <c r="H8999" i="3"/>
  <c r="H9000" i="3"/>
  <c r="H9001" i="3"/>
  <c r="H9002" i="3"/>
  <c r="H9003" i="3"/>
  <c r="H9004" i="3"/>
  <c r="H9005" i="3"/>
  <c r="H9006" i="3"/>
  <c r="H9007" i="3"/>
  <c r="H9008" i="3"/>
  <c r="H9009" i="3"/>
  <c r="H9010" i="3"/>
  <c r="H9011" i="3"/>
  <c r="H9012" i="3"/>
  <c r="H9013" i="3"/>
  <c r="H9014" i="3"/>
  <c r="H9015" i="3"/>
  <c r="H9016" i="3"/>
  <c r="H9017" i="3"/>
  <c r="H9018" i="3"/>
  <c r="H9019" i="3"/>
  <c r="H9020" i="3"/>
  <c r="H9021" i="3"/>
  <c r="H9022" i="3"/>
  <c r="H9023" i="3"/>
  <c r="H9024" i="3"/>
  <c r="H9025" i="3"/>
  <c r="H9026" i="3"/>
  <c r="H9027" i="3"/>
  <c r="H9028" i="3"/>
  <c r="H9029" i="3"/>
  <c r="H9030" i="3"/>
  <c r="H9031" i="3"/>
  <c r="H9032" i="3"/>
  <c r="H9033" i="3"/>
  <c r="H9034" i="3"/>
  <c r="H9035" i="3"/>
  <c r="H9036" i="3"/>
  <c r="H9037" i="3"/>
  <c r="H9038" i="3"/>
  <c r="H9039" i="3"/>
  <c r="H9040" i="3"/>
  <c r="H9041" i="3"/>
  <c r="H9042" i="3"/>
  <c r="H9043" i="3"/>
  <c r="H9044" i="3"/>
  <c r="H9045" i="3"/>
  <c r="H9046" i="3"/>
  <c r="H9047" i="3"/>
  <c r="H9048" i="3"/>
  <c r="H9049" i="3"/>
  <c r="H9050" i="3"/>
  <c r="H9051" i="3"/>
  <c r="H9052" i="3"/>
  <c r="H9053" i="3"/>
  <c r="H9054" i="3"/>
  <c r="H9055" i="3"/>
  <c r="H9056" i="3"/>
  <c r="H9057" i="3"/>
  <c r="H9058" i="3"/>
  <c r="H9059" i="3"/>
  <c r="H9060" i="3"/>
  <c r="H9061" i="3"/>
  <c r="H9062" i="3"/>
  <c r="H9063" i="3"/>
  <c r="H9064" i="3"/>
  <c r="H9065" i="3"/>
  <c r="H9066" i="3"/>
  <c r="H9067" i="3"/>
  <c r="H9068" i="3"/>
  <c r="H9069" i="3"/>
  <c r="H9070" i="3"/>
  <c r="H9071" i="3"/>
  <c r="H9072" i="3"/>
  <c r="H9073" i="3"/>
  <c r="H9074" i="3"/>
  <c r="H9075" i="3"/>
  <c r="H9076" i="3"/>
  <c r="H9077" i="3"/>
  <c r="H9078" i="3"/>
  <c r="H9079" i="3"/>
  <c r="H9080" i="3"/>
  <c r="H9081" i="3"/>
  <c r="H9082" i="3"/>
  <c r="H9083" i="3"/>
  <c r="H9084" i="3"/>
  <c r="H9085" i="3"/>
  <c r="H9086" i="3"/>
  <c r="H9087" i="3"/>
  <c r="H9088" i="3"/>
  <c r="H9089" i="3"/>
  <c r="H9090" i="3"/>
  <c r="H9091" i="3"/>
  <c r="H9092" i="3"/>
  <c r="H9093" i="3"/>
  <c r="H9094" i="3"/>
  <c r="H9095" i="3"/>
  <c r="H9096" i="3"/>
  <c r="H9097" i="3"/>
  <c r="H9098" i="3"/>
  <c r="H9099" i="3"/>
  <c r="H9100" i="3"/>
  <c r="H9101" i="3"/>
  <c r="H9102" i="3"/>
  <c r="H9103" i="3"/>
  <c r="H9104" i="3"/>
  <c r="H9105" i="3"/>
  <c r="H9106" i="3"/>
  <c r="H9107" i="3"/>
  <c r="H9108" i="3"/>
  <c r="H9109" i="3"/>
  <c r="H9110" i="3"/>
  <c r="H9111" i="3"/>
  <c r="H9112" i="3"/>
  <c r="H9113" i="3"/>
  <c r="H9114" i="3"/>
  <c r="H9115" i="3"/>
  <c r="H9116" i="3"/>
  <c r="H9117" i="3"/>
  <c r="H9118" i="3"/>
  <c r="H9119" i="3"/>
  <c r="H9120" i="3"/>
  <c r="H9121" i="3"/>
  <c r="H9122" i="3"/>
  <c r="H9123" i="3"/>
  <c r="H9124" i="3"/>
  <c r="H9125" i="3"/>
  <c r="H9126" i="3"/>
  <c r="H9127" i="3"/>
  <c r="H9128" i="3"/>
  <c r="H9129" i="3"/>
  <c r="H9130" i="3"/>
  <c r="H9131" i="3"/>
  <c r="H9132" i="3"/>
  <c r="H9133" i="3"/>
  <c r="H9134" i="3"/>
  <c r="H9135" i="3"/>
  <c r="H9136" i="3"/>
  <c r="H9137" i="3"/>
  <c r="H9138" i="3"/>
  <c r="H9139" i="3"/>
  <c r="H9140" i="3"/>
  <c r="H9141" i="3"/>
  <c r="H9142" i="3"/>
  <c r="H9143" i="3"/>
  <c r="H9144" i="3"/>
  <c r="H9145" i="3"/>
  <c r="H9146" i="3"/>
  <c r="H9147" i="3"/>
  <c r="H9148" i="3"/>
  <c r="H9149" i="3"/>
  <c r="H9150" i="3"/>
  <c r="H9151" i="3"/>
  <c r="H9152" i="3"/>
  <c r="H9153" i="3"/>
  <c r="H9154" i="3"/>
  <c r="H9155" i="3"/>
  <c r="H9156" i="3"/>
  <c r="H9157" i="3"/>
  <c r="H9158" i="3"/>
  <c r="H9159" i="3"/>
  <c r="H9160" i="3"/>
  <c r="H9161" i="3"/>
  <c r="H9162" i="3"/>
  <c r="H9163" i="3"/>
  <c r="H9164" i="3"/>
  <c r="H9165" i="3"/>
  <c r="H9166" i="3"/>
  <c r="H9167" i="3"/>
  <c r="H9168" i="3"/>
  <c r="H9169" i="3"/>
  <c r="H9170" i="3"/>
  <c r="H9171" i="3"/>
  <c r="H9172" i="3"/>
  <c r="H9173" i="3"/>
  <c r="H9174" i="3"/>
  <c r="H9175" i="3"/>
  <c r="H9176" i="3"/>
  <c r="H9177" i="3"/>
  <c r="H9178" i="3"/>
  <c r="H9179" i="3"/>
  <c r="H9180" i="3"/>
  <c r="H9181" i="3"/>
  <c r="H9182" i="3"/>
  <c r="H9183" i="3"/>
  <c r="H9184" i="3"/>
  <c r="H9185" i="3"/>
  <c r="H9186" i="3"/>
  <c r="H9187" i="3"/>
  <c r="H9188" i="3"/>
  <c r="H9189" i="3"/>
  <c r="H9190" i="3"/>
  <c r="H9191" i="3"/>
  <c r="H9192" i="3"/>
  <c r="H9193" i="3"/>
  <c r="H9194" i="3"/>
  <c r="H9195" i="3"/>
  <c r="H9196" i="3"/>
  <c r="H9197" i="3"/>
  <c r="H9198" i="3"/>
  <c r="H9199" i="3"/>
  <c r="H9200" i="3"/>
  <c r="H9201" i="3"/>
  <c r="H9202" i="3"/>
  <c r="H9203" i="3"/>
  <c r="H9204" i="3"/>
  <c r="H9205" i="3"/>
  <c r="H9206" i="3"/>
  <c r="H9207" i="3"/>
  <c r="H9208" i="3"/>
  <c r="H9209" i="3"/>
  <c r="H9210" i="3"/>
  <c r="H9211" i="3"/>
  <c r="H9212" i="3"/>
  <c r="H9213" i="3"/>
  <c r="H9214" i="3"/>
  <c r="H9215" i="3"/>
  <c r="H9216" i="3"/>
  <c r="H9217" i="3"/>
  <c r="H9218" i="3"/>
  <c r="H9219" i="3"/>
  <c r="H9220" i="3"/>
  <c r="H9221" i="3"/>
  <c r="H9222" i="3"/>
  <c r="H9223" i="3"/>
  <c r="H9224" i="3"/>
  <c r="H9225" i="3"/>
  <c r="H9226" i="3"/>
  <c r="H9227" i="3"/>
  <c r="H9228" i="3"/>
  <c r="H9229" i="3"/>
  <c r="H9230" i="3"/>
  <c r="H9231" i="3"/>
  <c r="H9232" i="3"/>
  <c r="H9233" i="3"/>
  <c r="H9234" i="3"/>
  <c r="H9235" i="3"/>
  <c r="H9236" i="3"/>
  <c r="H9237" i="3"/>
  <c r="H9238" i="3"/>
  <c r="H9239" i="3"/>
  <c r="H9240" i="3"/>
  <c r="H9241" i="3"/>
  <c r="H9242" i="3"/>
  <c r="H9243" i="3"/>
  <c r="H9244" i="3"/>
  <c r="H9245" i="3"/>
  <c r="H9246" i="3"/>
  <c r="H9247" i="3"/>
  <c r="H9248" i="3"/>
  <c r="H9249" i="3"/>
  <c r="H9250" i="3"/>
  <c r="H9251" i="3"/>
  <c r="H9252" i="3"/>
  <c r="H9253" i="3"/>
  <c r="H9254" i="3"/>
  <c r="H9255" i="3"/>
  <c r="H9256" i="3"/>
  <c r="H9257" i="3"/>
  <c r="H9258" i="3"/>
  <c r="H9259" i="3"/>
  <c r="H9260" i="3"/>
  <c r="H9261" i="3"/>
  <c r="H9262" i="3"/>
  <c r="H9263" i="3"/>
  <c r="H9264" i="3"/>
  <c r="H9265" i="3"/>
  <c r="H9266" i="3"/>
  <c r="H9267" i="3"/>
  <c r="H9268" i="3"/>
  <c r="H9269" i="3"/>
  <c r="H9270" i="3"/>
  <c r="H9271" i="3"/>
  <c r="H9272" i="3"/>
  <c r="H9273" i="3"/>
  <c r="H9274" i="3"/>
  <c r="H9275" i="3"/>
  <c r="H9276" i="3"/>
  <c r="H9277" i="3"/>
  <c r="H9278" i="3"/>
  <c r="H9279" i="3"/>
  <c r="H9280" i="3"/>
  <c r="H9281" i="3"/>
  <c r="H9282" i="3"/>
  <c r="H9283" i="3"/>
  <c r="H9284" i="3"/>
  <c r="H9285" i="3"/>
  <c r="H9286" i="3"/>
  <c r="H9287" i="3"/>
  <c r="H9288" i="3"/>
  <c r="H9289" i="3"/>
  <c r="H9290" i="3"/>
  <c r="H9291" i="3"/>
  <c r="H9292" i="3"/>
  <c r="H9293" i="3"/>
  <c r="H9294" i="3"/>
  <c r="H9295" i="3"/>
  <c r="H9296" i="3"/>
  <c r="H9297" i="3"/>
  <c r="H9298" i="3"/>
  <c r="H9299" i="3"/>
  <c r="H9300" i="3"/>
  <c r="H9301" i="3"/>
  <c r="H9302" i="3"/>
  <c r="H9303" i="3"/>
  <c r="H9304" i="3"/>
  <c r="H9305" i="3"/>
  <c r="H9306" i="3"/>
  <c r="H9307" i="3"/>
  <c r="H9308" i="3"/>
  <c r="H9309" i="3"/>
  <c r="H9310" i="3"/>
  <c r="H9311" i="3"/>
  <c r="H9312" i="3"/>
  <c r="H9313" i="3"/>
  <c r="H9314" i="3"/>
  <c r="H9315" i="3"/>
  <c r="H9316" i="3"/>
  <c r="H9317" i="3"/>
  <c r="H9318" i="3"/>
  <c r="H9319" i="3"/>
  <c r="H9320" i="3"/>
  <c r="H9321" i="3"/>
  <c r="H9322" i="3"/>
  <c r="H9323" i="3"/>
  <c r="H9324" i="3"/>
  <c r="H9325" i="3"/>
  <c r="H9326" i="3"/>
  <c r="H9327" i="3"/>
  <c r="H9328" i="3"/>
  <c r="H9329" i="3"/>
  <c r="H9330" i="3"/>
  <c r="H9331" i="3"/>
  <c r="H9332" i="3"/>
  <c r="H9333" i="3"/>
  <c r="H9334" i="3"/>
  <c r="H9335" i="3"/>
  <c r="H9336" i="3"/>
  <c r="H9337" i="3"/>
  <c r="H9338" i="3"/>
  <c r="H9339" i="3"/>
  <c r="H9340" i="3"/>
  <c r="H9341" i="3"/>
  <c r="H9342" i="3"/>
  <c r="H9343" i="3"/>
  <c r="H9344" i="3"/>
  <c r="H9345" i="3"/>
  <c r="H9346" i="3"/>
  <c r="H9347" i="3"/>
  <c r="H9348" i="3"/>
  <c r="H9349" i="3"/>
  <c r="H9350" i="3"/>
  <c r="H9351" i="3"/>
  <c r="H9352" i="3"/>
  <c r="H9353" i="3"/>
  <c r="H9354" i="3"/>
  <c r="H9355" i="3"/>
  <c r="H9356" i="3"/>
  <c r="H9357" i="3"/>
  <c r="H9358" i="3"/>
  <c r="H9359" i="3"/>
  <c r="H9360" i="3"/>
  <c r="H9361" i="3"/>
  <c r="H9362" i="3"/>
  <c r="H9363" i="3"/>
  <c r="H9364" i="3"/>
  <c r="H9365" i="3"/>
  <c r="H9366" i="3"/>
  <c r="H9367" i="3"/>
  <c r="H9368" i="3"/>
  <c r="H9369" i="3"/>
  <c r="H9370" i="3"/>
  <c r="H9371" i="3"/>
  <c r="H9372" i="3"/>
  <c r="H9373" i="3"/>
  <c r="H9374" i="3"/>
  <c r="H9375" i="3"/>
  <c r="H9376" i="3"/>
  <c r="H9377" i="3"/>
  <c r="H9378" i="3"/>
  <c r="H9379" i="3"/>
  <c r="H9380" i="3"/>
  <c r="H9381" i="3"/>
  <c r="H9382" i="3"/>
  <c r="H9383" i="3"/>
  <c r="H9384" i="3"/>
  <c r="H9385" i="3"/>
  <c r="H9386" i="3"/>
  <c r="H9387" i="3"/>
  <c r="H9388" i="3"/>
  <c r="H9389" i="3"/>
  <c r="H9390" i="3"/>
  <c r="H9391" i="3"/>
  <c r="H9392" i="3"/>
  <c r="H9393" i="3"/>
  <c r="H9394" i="3"/>
  <c r="H9395" i="3"/>
  <c r="H9396" i="3"/>
  <c r="H9397" i="3"/>
  <c r="H9398" i="3"/>
  <c r="H9399" i="3"/>
  <c r="H9400" i="3"/>
  <c r="H9401" i="3"/>
  <c r="H9402" i="3"/>
  <c r="H9403" i="3"/>
  <c r="H9404" i="3"/>
  <c r="H9405" i="3"/>
  <c r="H9406" i="3"/>
  <c r="H9407" i="3"/>
  <c r="H9408" i="3"/>
  <c r="H9409" i="3"/>
  <c r="H9410" i="3"/>
  <c r="H9411" i="3"/>
  <c r="H9412" i="3"/>
  <c r="H9413" i="3"/>
  <c r="H9414" i="3"/>
  <c r="H9415" i="3"/>
  <c r="H9416" i="3"/>
  <c r="H9417" i="3"/>
  <c r="H9418" i="3"/>
  <c r="H9419" i="3"/>
  <c r="H9420" i="3"/>
  <c r="H9421" i="3"/>
  <c r="H9422" i="3"/>
  <c r="H9423" i="3"/>
  <c r="H9424" i="3"/>
  <c r="H9425" i="3"/>
  <c r="H9426" i="3"/>
  <c r="H9427" i="3"/>
  <c r="H9428" i="3"/>
  <c r="H9429" i="3"/>
  <c r="H9430" i="3"/>
  <c r="H9431" i="3"/>
  <c r="H9432" i="3"/>
  <c r="H9433" i="3"/>
  <c r="H9434" i="3"/>
  <c r="H9435" i="3"/>
  <c r="H9436" i="3"/>
  <c r="H9437" i="3"/>
  <c r="H9438" i="3"/>
  <c r="H9439" i="3"/>
  <c r="H9440" i="3"/>
  <c r="H9441" i="3"/>
  <c r="H9442" i="3"/>
  <c r="H9443" i="3"/>
  <c r="H9444" i="3"/>
  <c r="H9445" i="3"/>
  <c r="H9446" i="3"/>
  <c r="H9447" i="3"/>
  <c r="H9448" i="3"/>
  <c r="H9449" i="3"/>
  <c r="H9450" i="3"/>
  <c r="H9451" i="3"/>
  <c r="H9452" i="3"/>
  <c r="H9453" i="3"/>
  <c r="H9454" i="3"/>
  <c r="H9455" i="3"/>
  <c r="H9456" i="3"/>
  <c r="H9457" i="3"/>
  <c r="H9458" i="3"/>
  <c r="H9459" i="3"/>
  <c r="H9460" i="3"/>
  <c r="H9461" i="3"/>
  <c r="H9462" i="3"/>
  <c r="H9463" i="3"/>
  <c r="H9464" i="3"/>
  <c r="H9465" i="3"/>
  <c r="H9466" i="3"/>
  <c r="H9467" i="3"/>
  <c r="H9468" i="3"/>
  <c r="H9469" i="3"/>
  <c r="H9470" i="3"/>
  <c r="H9471" i="3"/>
  <c r="H9472" i="3"/>
  <c r="H9473" i="3"/>
  <c r="H9474" i="3"/>
  <c r="H9475" i="3"/>
  <c r="H9476" i="3"/>
  <c r="H9477" i="3"/>
  <c r="H9478" i="3"/>
  <c r="H9479" i="3"/>
  <c r="H9480" i="3"/>
  <c r="H9481" i="3"/>
  <c r="H9482" i="3"/>
  <c r="H9483" i="3"/>
  <c r="H9484" i="3"/>
  <c r="H9485" i="3"/>
  <c r="H9486" i="3"/>
  <c r="H9487" i="3"/>
  <c r="H9488" i="3"/>
  <c r="H9489" i="3"/>
  <c r="H9490" i="3"/>
  <c r="H9491" i="3"/>
  <c r="H9492" i="3"/>
  <c r="H9493" i="3"/>
  <c r="H9494" i="3"/>
  <c r="H9495" i="3"/>
  <c r="H9496" i="3"/>
  <c r="H9497" i="3"/>
  <c r="H9498" i="3"/>
  <c r="H9499" i="3"/>
  <c r="H9500" i="3"/>
  <c r="H9501" i="3"/>
  <c r="H9502" i="3"/>
  <c r="H9503" i="3"/>
  <c r="H9504" i="3"/>
  <c r="H9505" i="3"/>
  <c r="H9506" i="3"/>
  <c r="H9507" i="3"/>
  <c r="H9508" i="3"/>
  <c r="H9509" i="3"/>
  <c r="H9510" i="3"/>
  <c r="H9511" i="3"/>
  <c r="H9512" i="3"/>
  <c r="H9513" i="3"/>
  <c r="H9514" i="3"/>
  <c r="H9515" i="3"/>
  <c r="H9516" i="3"/>
  <c r="H9517" i="3"/>
  <c r="H9518" i="3"/>
  <c r="H9519" i="3"/>
  <c r="H9520" i="3"/>
  <c r="H9521" i="3"/>
  <c r="H9522" i="3"/>
  <c r="H9523" i="3"/>
  <c r="H9524" i="3"/>
  <c r="H9525" i="3"/>
  <c r="H9526" i="3"/>
  <c r="H9527" i="3"/>
  <c r="H9528" i="3"/>
  <c r="H9529" i="3"/>
  <c r="H9530" i="3"/>
  <c r="H9531" i="3"/>
  <c r="H9532" i="3"/>
  <c r="H9533" i="3"/>
  <c r="H9534" i="3"/>
  <c r="H9535" i="3"/>
  <c r="H9536" i="3"/>
  <c r="H9537" i="3"/>
  <c r="H9538" i="3"/>
  <c r="H9539" i="3"/>
  <c r="H9540" i="3"/>
  <c r="H9541" i="3"/>
  <c r="H9542" i="3"/>
  <c r="H9543" i="3"/>
  <c r="H9544" i="3"/>
  <c r="H9545" i="3"/>
  <c r="H9546" i="3"/>
  <c r="H9547" i="3"/>
  <c r="H9548" i="3"/>
  <c r="H9549" i="3"/>
  <c r="H9550" i="3"/>
  <c r="H9551" i="3"/>
  <c r="H9552" i="3"/>
  <c r="H9553" i="3"/>
  <c r="H9554" i="3"/>
  <c r="H9555" i="3"/>
  <c r="H9556" i="3"/>
  <c r="H9557" i="3"/>
  <c r="H9558" i="3"/>
  <c r="H9559" i="3"/>
  <c r="H9560" i="3"/>
  <c r="H9561" i="3"/>
  <c r="H9562" i="3"/>
  <c r="H9563" i="3"/>
  <c r="H9564" i="3"/>
  <c r="H9565" i="3"/>
  <c r="H9566" i="3"/>
  <c r="H9567" i="3"/>
  <c r="H9568" i="3"/>
  <c r="H9569" i="3"/>
  <c r="H9570" i="3"/>
  <c r="H9571" i="3"/>
  <c r="H9572" i="3"/>
  <c r="H9573" i="3"/>
  <c r="H9574" i="3"/>
  <c r="H9575" i="3"/>
  <c r="H9576" i="3"/>
  <c r="H9577" i="3"/>
  <c r="H9578" i="3"/>
  <c r="H9579" i="3"/>
  <c r="H9580" i="3"/>
  <c r="H9581" i="3"/>
  <c r="H9582" i="3"/>
  <c r="H9583" i="3"/>
  <c r="H9584" i="3"/>
  <c r="H9585" i="3"/>
  <c r="H9586" i="3"/>
  <c r="H9587" i="3"/>
  <c r="H9588" i="3"/>
  <c r="H9589" i="3"/>
  <c r="H9590" i="3"/>
  <c r="H9591" i="3"/>
  <c r="H9592" i="3"/>
  <c r="H9593" i="3"/>
  <c r="H9594" i="3"/>
  <c r="H9595" i="3"/>
  <c r="H9596" i="3"/>
  <c r="H9597" i="3"/>
  <c r="H9598" i="3"/>
  <c r="H9599" i="3"/>
  <c r="H9600" i="3"/>
  <c r="H9601" i="3"/>
  <c r="H9602" i="3"/>
  <c r="H9603" i="3"/>
  <c r="H9604" i="3"/>
  <c r="H9605" i="3"/>
  <c r="H9606" i="3"/>
  <c r="H9607" i="3"/>
  <c r="H9608" i="3"/>
  <c r="H9609" i="3"/>
  <c r="H9610" i="3"/>
  <c r="H9611" i="3"/>
  <c r="H9612" i="3"/>
  <c r="H9613" i="3"/>
  <c r="H9614" i="3"/>
  <c r="H9615" i="3"/>
  <c r="H9616" i="3"/>
  <c r="H9617" i="3"/>
  <c r="H9618" i="3"/>
  <c r="H9619" i="3"/>
  <c r="H9620" i="3"/>
  <c r="H9621" i="3"/>
  <c r="H9622" i="3"/>
  <c r="H9623" i="3"/>
  <c r="H9624" i="3"/>
  <c r="H9625" i="3"/>
  <c r="H9626" i="3"/>
  <c r="H9627" i="3"/>
  <c r="H9628" i="3"/>
  <c r="H9629" i="3"/>
  <c r="H9630" i="3"/>
  <c r="H9631" i="3"/>
  <c r="H9632" i="3"/>
  <c r="H9633" i="3"/>
  <c r="H9634" i="3"/>
  <c r="H9635" i="3"/>
  <c r="H9636" i="3"/>
  <c r="H9637" i="3"/>
  <c r="H9638" i="3"/>
  <c r="H9639" i="3"/>
  <c r="H9640" i="3"/>
  <c r="H9641" i="3"/>
  <c r="H9642" i="3"/>
  <c r="H9643" i="3"/>
  <c r="H9644" i="3"/>
  <c r="H9645" i="3"/>
  <c r="H9646" i="3"/>
  <c r="H9647" i="3"/>
  <c r="H9648" i="3"/>
  <c r="H9649" i="3"/>
  <c r="H9650" i="3"/>
  <c r="H9651" i="3"/>
  <c r="H9652" i="3"/>
  <c r="H9653" i="3"/>
  <c r="H9654" i="3"/>
  <c r="H9655" i="3"/>
  <c r="H9656" i="3"/>
  <c r="H9657" i="3"/>
  <c r="H9658" i="3"/>
  <c r="H9659" i="3"/>
  <c r="H9660" i="3"/>
  <c r="H9661" i="3"/>
  <c r="H9662" i="3"/>
  <c r="H9663" i="3"/>
  <c r="H9664" i="3"/>
  <c r="H9665" i="3"/>
  <c r="H9666" i="3"/>
  <c r="H9667" i="3"/>
  <c r="H9668" i="3"/>
  <c r="H9669" i="3"/>
  <c r="H9670" i="3"/>
  <c r="H9671" i="3"/>
  <c r="H9672" i="3"/>
  <c r="H9673" i="3"/>
  <c r="H9674" i="3"/>
  <c r="H9675" i="3"/>
  <c r="H9676" i="3"/>
  <c r="H9677" i="3"/>
  <c r="H9678" i="3"/>
  <c r="H9679" i="3"/>
  <c r="H9680" i="3"/>
  <c r="H9681" i="3"/>
  <c r="H9682" i="3"/>
  <c r="H9683" i="3"/>
  <c r="H9684" i="3"/>
  <c r="H9685" i="3"/>
  <c r="H9686" i="3"/>
  <c r="H9687" i="3"/>
  <c r="H9688" i="3"/>
  <c r="H9689" i="3"/>
  <c r="H9690" i="3"/>
  <c r="H9691" i="3"/>
  <c r="H9692" i="3"/>
  <c r="H9693" i="3"/>
  <c r="H9694" i="3"/>
  <c r="H9695" i="3"/>
  <c r="H9696" i="3"/>
  <c r="H9697" i="3"/>
  <c r="H9698" i="3"/>
  <c r="H9699" i="3"/>
  <c r="H9700" i="3"/>
  <c r="H9701" i="3"/>
  <c r="H9702" i="3"/>
  <c r="H9703" i="3"/>
  <c r="H9704" i="3"/>
  <c r="H9705" i="3"/>
  <c r="H9706" i="3"/>
  <c r="H9707" i="3"/>
  <c r="H9708" i="3"/>
  <c r="H9709" i="3"/>
  <c r="H9710" i="3"/>
  <c r="H9711" i="3"/>
  <c r="H9712" i="3"/>
  <c r="H9713" i="3"/>
  <c r="H9714" i="3"/>
  <c r="H9715" i="3"/>
  <c r="H9716" i="3"/>
  <c r="H9717" i="3"/>
  <c r="H9718" i="3"/>
  <c r="H9719" i="3"/>
  <c r="H9720" i="3"/>
  <c r="H9721" i="3"/>
  <c r="H9722" i="3"/>
  <c r="H9723" i="3"/>
  <c r="H9724" i="3"/>
  <c r="H9725" i="3"/>
  <c r="H9726" i="3"/>
  <c r="H9727" i="3"/>
  <c r="H9728" i="3"/>
  <c r="H9729" i="3"/>
  <c r="H9730" i="3"/>
  <c r="H9731" i="3"/>
  <c r="H9732" i="3"/>
  <c r="H9733" i="3"/>
  <c r="H9734" i="3"/>
  <c r="H9735" i="3"/>
  <c r="H9736" i="3"/>
  <c r="H9737" i="3"/>
  <c r="H9738" i="3"/>
  <c r="H9739" i="3"/>
  <c r="H9740" i="3"/>
  <c r="H9741" i="3"/>
  <c r="H9742" i="3"/>
  <c r="H9743" i="3"/>
  <c r="H9744" i="3"/>
  <c r="H9745" i="3"/>
  <c r="H9746" i="3"/>
  <c r="H9747" i="3"/>
  <c r="H9748" i="3"/>
  <c r="H9749" i="3"/>
  <c r="H9750" i="3"/>
  <c r="H9751" i="3"/>
  <c r="H9752" i="3"/>
  <c r="H9753" i="3"/>
  <c r="H9754" i="3"/>
  <c r="H9755" i="3"/>
  <c r="H9756" i="3"/>
  <c r="H9757" i="3"/>
  <c r="H9758" i="3"/>
  <c r="H9759" i="3"/>
  <c r="H9760" i="3"/>
  <c r="H9761" i="3"/>
  <c r="H9762" i="3"/>
  <c r="H9763" i="3"/>
  <c r="H9764" i="3"/>
  <c r="H9765" i="3"/>
  <c r="H9766" i="3"/>
  <c r="H9767" i="3"/>
  <c r="H9768" i="3"/>
  <c r="H9769" i="3"/>
  <c r="H9770" i="3"/>
  <c r="H9771" i="3"/>
  <c r="H9772" i="3"/>
  <c r="H9773" i="3"/>
  <c r="H9774" i="3"/>
  <c r="H9775" i="3"/>
  <c r="H9776" i="3"/>
  <c r="H9777" i="3"/>
  <c r="H9778" i="3"/>
  <c r="H9779" i="3"/>
  <c r="H9780" i="3"/>
  <c r="H9781" i="3"/>
  <c r="H9782" i="3"/>
  <c r="H9783" i="3"/>
  <c r="H9784" i="3"/>
  <c r="H9785" i="3"/>
  <c r="H9786" i="3"/>
  <c r="H9787" i="3"/>
  <c r="H9788" i="3"/>
  <c r="H9789" i="3"/>
  <c r="H9790" i="3"/>
  <c r="H9791" i="3"/>
  <c r="H9792" i="3"/>
  <c r="H9793" i="3"/>
  <c r="H9794" i="3"/>
  <c r="H9795" i="3"/>
  <c r="H9796" i="3"/>
  <c r="H9797" i="3"/>
  <c r="H9798" i="3"/>
  <c r="H9799" i="3"/>
  <c r="H9800" i="3"/>
  <c r="H9801" i="3"/>
  <c r="H9802" i="3"/>
  <c r="H9803" i="3"/>
  <c r="H9804" i="3"/>
  <c r="H9805" i="3"/>
  <c r="H9806" i="3"/>
  <c r="H9807" i="3"/>
  <c r="H9808" i="3"/>
  <c r="H9809" i="3"/>
  <c r="H9810" i="3"/>
  <c r="H9811" i="3"/>
  <c r="H9812" i="3"/>
  <c r="H9813" i="3"/>
  <c r="H9814" i="3"/>
  <c r="H9815" i="3"/>
  <c r="H9816" i="3"/>
  <c r="H9817" i="3"/>
  <c r="H9818" i="3"/>
  <c r="H9819" i="3"/>
  <c r="H9820" i="3"/>
  <c r="H9821" i="3"/>
  <c r="H9822" i="3"/>
  <c r="H9823" i="3"/>
  <c r="H9824" i="3"/>
  <c r="H9825" i="3"/>
  <c r="H9826" i="3"/>
  <c r="H9827" i="3"/>
  <c r="H9828" i="3"/>
  <c r="H9829" i="3"/>
  <c r="H9830" i="3"/>
  <c r="H9831" i="3"/>
  <c r="H9832" i="3"/>
  <c r="H9833" i="3"/>
  <c r="H9834" i="3"/>
  <c r="H9835" i="3"/>
  <c r="H9836" i="3"/>
  <c r="H9837" i="3"/>
  <c r="H9838" i="3"/>
  <c r="H9839" i="3"/>
  <c r="H9840" i="3"/>
  <c r="H9841" i="3"/>
  <c r="H9842" i="3"/>
  <c r="H9843" i="3"/>
  <c r="H9844" i="3"/>
  <c r="H9845" i="3"/>
  <c r="H9846" i="3"/>
  <c r="H9847" i="3"/>
  <c r="H9848" i="3"/>
  <c r="H9849" i="3"/>
  <c r="H9850" i="3"/>
  <c r="H9851" i="3"/>
  <c r="H9852" i="3"/>
  <c r="H9853" i="3"/>
  <c r="H9854" i="3"/>
  <c r="H9855" i="3"/>
  <c r="H9856" i="3"/>
  <c r="H9857" i="3"/>
  <c r="H9858" i="3"/>
  <c r="H9859" i="3"/>
  <c r="H9860" i="3"/>
  <c r="H9861" i="3"/>
  <c r="H9862" i="3"/>
  <c r="H9863" i="3"/>
  <c r="H9864" i="3"/>
  <c r="H9865" i="3"/>
  <c r="H9866" i="3"/>
  <c r="H9867" i="3"/>
  <c r="H9868" i="3"/>
  <c r="H9869" i="3"/>
  <c r="H9870" i="3"/>
  <c r="H9871" i="3"/>
  <c r="H9872" i="3"/>
  <c r="H9873" i="3"/>
  <c r="H9874" i="3"/>
  <c r="H9875" i="3"/>
  <c r="H9876" i="3"/>
  <c r="H9877" i="3"/>
  <c r="H9878" i="3"/>
  <c r="H9879" i="3"/>
  <c r="H9880" i="3"/>
  <c r="H9881" i="3"/>
  <c r="H9882" i="3"/>
  <c r="H9883" i="3"/>
  <c r="H9884" i="3"/>
  <c r="H9885" i="3"/>
  <c r="H9886" i="3"/>
  <c r="H9887" i="3"/>
  <c r="H9888" i="3"/>
  <c r="H9889" i="3"/>
  <c r="H9890" i="3"/>
  <c r="H9891" i="3"/>
  <c r="H9892" i="3"/>
  <c r="H9893" i="3"/>
  <c r="H9894" i="3"/>
  <c r="H9895" i="3"/>
  <c r="H9896" i="3"/>
  <c r="H9897" i="3"/>
  <c r="H9898" i="3"/>
  <c r="H9899" i="3"/>
  <c r="H9900" i="3"/>
  <c r="H9901" i="3"/>
  <c r="H9902" i="3"/>
  <c r="H9903" i="3"/>
  <c r="H9904" i="3"/>
  <c r="H9905" i="3"/>
  <c r="H9906" i="3"/>
  <c r="H9907" i="3"/>
  <c r="H9908" i="3"/>
  <c r="H9909" i="3"/>
  <c r="H9910" i="3"/>
  <c r="H9911" i="3"/>
  <c r="H9912" i="3"/>
  <c r="H9913" i="3"/>
  <c r="H9914" i="3"/>
  <c r="H9915" i="3"/>
  <c r="H9916" i="3"/>
  <c r="H9917" i="3"/>
  <c r="H9918" i="3"/>
  <c r="H9919" i="3"/>
  <c r="H9920" i="3"/>
  <c r="H9921" i="3"/>
  <c r="H9922" i="3"/>
  <c r="H9923" i="3"/>
  <c r="H9924" i="3"/>
  <c r="H9925" i="3"/>
  <c r="H9926" i="3"/>
  <c r="H9927" i="3"/>
  <c r="H9928" i="3"/>
  <c r="H9929" i="3"/>
  <c r="H9930" i="3"/>
  <c r="H9931" i="3"/>
  <c r="H9932" i="3"/>
  <c r="H9933" i="3"/>
  <c r="H9934" i="3"/>
  <c r="H9935" i="3"/>
  <c r="H9936" i="3"/>
  <c r="H9937" i="3"/>
  <c r="H9938" i="3"/>
  <c r="H9939" i="3"/>
  <c r="H9940" i="3"/>
  <c r="H9941" i="3"/>
  <c r="H9942" i="3"/>
  <c r="H9943" i="3"/>
  <c r="H9944" i="3"/>
  <c r="H9945" i="3"/>
  <c r="H9946" i="3"/>
  <c r="H9947" i="3"/>
  <c r="H9948" i="3"/>
  <c r="H9949" i="3"/>
  <c r="H9950" i="3"/>
  <c r="H9951" i="3"/>
  <c r="H9952" i="3"/>
  <c r="H9953" i="3"/>
  <c r="H9954" i="3"/>
  <c r="H9955" i="3"/>
  <c r="H9956" i="3"/>
  <c r="H9957" i="3"/>
  <c r="H9958" i="3"/>
  <c r="H9959" i="3"/>
  <c r="H9960" i="3"/>
  <c r="H9961" i="3"/>
  <c r="H9962" i="3"/>
  <c r="H9963" i="3"/>
  <c r="H9964" i="3"/>
  <c r="H9965" i="3"/>
  <c r="H9966" i="3"/>
  <c r="H9967" i="3"/>
  <c r="H9968" i="3"/>
  <c r="H9969" i="3"/>
  <c r="H9970" i="3"/>
  <c r="H9971" i="3"/>
  <c r="H9972" i="3"/>
  <c r="H9973" i="3"/>
  <c r="H9974" i="3"/>
  <c r="H9975" i="3"/>
  <c r="H9976" i="3"/>
  <c r="H9977" i="3"/>
  <c r="H9978" i="3"/>
  <c r="H9979" i="3"/>
  <c r="H9980" i="3"/>
  <c r="H9981" i="3"/>
  <c r="H9982" i="3"/>
  <c r="H9983" i="3"/>
  <c r="H9984" i="3"/>
  <c r="H9985" i="3"/>
  <c r="H9986" i="3"/>
  <c r="H9987" i="3"/>
  <c r="H9988" i="3"/>
  <c r="H9989" i="3"/>
  <c r="H9990" i="3"/>
  <c r="H9991" i="3"/>
  <c r="H9992" i="3"/>
  <c r="H9993" i="3"/>
  <c r="H9994" i="3"/>
  <c r="H9995" i="3"/>
  <c r="H9996" i="3"/>
  <c r="H9997" i="3"/>
  <c r="H9998" i="3"/>
  <c r="H9999" i="3"/>
  <c r="H10000" i="3"/>
  <c r="H10001" i="3"/>
  <c r="H10002" i="3"/>
  <c r="H10003" i="3"/>
  <c r="H10004" i="3"/>
  <c r="H10005" i="3"/>
  <c r="H10006" i="3"/>
  <c r="H10007" i="3"/>
  <c r="H10008" i="3"/>
  <c r="H10009" i="3"/>
  <c r="H10010" i="3"/>
  <c r="H10011" i="3"/>
  <c r="H10012" i="3"/>
  <c r="H10013" i="3"/>
  <c r="H10014" i="3"/>
  <c r="H10015" i="3"/>
  <c r="H10016" i="3"/>
  <c r="H10017" i="3"/>
  <c r="H10018" i="3"/>
  <c r="H10019" i="3"/>
  <c r="H10020" i="3"/>
  <c r="H10021" i="3"/>
  <c r="H10022" i="3"/>
  <c r="H10023" i="3"/>
  <c r="H10024" i="3"/>
  <c r="H10025" i="3"/>
  <c r="H10026" i="3"/>
  <c r="H10027" i="3"/>
  <c r="H10028" i="3"/>
  <c r="H10029" i="3"/>
  <c r="H10030" i="3"/>
  <c r="H10031" i="3"/>
  <c r="H10032" i="3"/>
  <c r="H10033" i="3"/>
  <c r="H10034" i="3"/>
  <c r="H10035" i="3"/>
  <c r="H10036" i="3"/>
  <c r="H10037" i="3"/>
  <c r="H10038" i="3"/>
  <c r="H10039" i="3"/>
  <c r="H10040" i="3"/>
  <c r="H10041" i="3"/>
  <c r="H10042" i="3"/>
  <c r="H10043" i="3"/>
  <c r="H10044" i="3"/>
  <c r="H10045" i="3"/>
  <c r="H10046" i="3"/>
  <c r="H10047" i="3"/>
  <c r="H10048" i="3"/>
  <c r="H10049" i="3"/>
  <c r="H10050" i="3"/>
  <c r="H10051" i="3"/>
  <c r="H10052" i="3"/>
  <c r="H10053" i="3"/>
  <c r="H10054" i="3"/>
  <c r="H10055" i="3"/>
  <c r="H10056" i="3"/>
  <c r="H10057" i="3"/>
  <c r="H10058" i="3"/>
  <c r="H10059" i="3"/>
  <c r="H10060" i="3"/>
  <c r="H10061" i="3"/>
  <c r="H10062" i="3"/>
  <c r="H10063" i="3"/>
  <c r="H10064" i="3"/>
  <c r="H10065" i="3"/>
  <c r="H10066" i="3"/>
  <c r="H10067" i="3"/>
  <c r="H10068" i="3"/>
  <c r="H10069" i="3"/>
  <c r="H10070" i="3"/>
  <c r="H10071" i="3"/>
  <c r="H10072" i="3"/>
  <c r="H10073" i="3"/>
  <c r="H10074" i="3"/>
  <c r="H10075" i="3"/>
  <c r="H10076" i="3"/>
  <c r="H10077" i="3"/>
  <c r="H10078" i="3"/>
  <c r="H10079" i="3"/>
  <c r="H10080" i="3"/>
  <c r="H10081" i="3"/>
  <c r="H10082" i="3"/>
  <c r="H10083" i="3"/>
  <c r="H10084" i="3"/>
  <c r="H10085" i="3"/>
  <c r="H10086" i="3"/>
  <c r="H10087" i="3"/>
  <c r="H10088" i="3"/>
  <c r="H10089" i="3"/>
  <c r="H10090" i="3"/>
  <c r="H10091" i="3"/>
  <c r="H10092" i="3"/>
  <c r="H10093" i="3"/>
  <c r="H10094" i="3"/>
  <c r="H10095" i="3"/>
  <c r="H10096" i="3"/>
  <c r="H10097" i="3"/>
  <c r="H10098" i="3"/>
  <c r="H10099" i="3"/>
  <c r="H10100" i="3"/>
  <c r="H10101" i="3"/>
  <c r="H10102" i="3"/>
  <c r="H10103" i="3"/>
  <c r="H10104" i="3"/>
  <c r="H10105" i="3"/>
  <c r="H10106" i="3"/>
  <c r="H10107" i="3"/>
  <c r="H10108" i="3"/>
  <c r="H10109" i="3"/>
  <c r="H10110" i="3"/>
  <c r="H10111" i="3"/>
  <c r="H10112" i="3"/>
  <c r="H10113" i="3"/>
  <c r="H10114" i="3"/>
  <c r="H10115" i="3"/>
  <c r="H10116" i="3"/>
  <c r="H10117" i="3"/>
  <c r="H10118" i="3"/>
  <c r="H10119" i="3"/>
  <c r="H10120" i="3"/>
  <c r="H10121" i="3"/>
  <c r="H10122" i="3"/>
  <c r="H10123" i="3"/>
  <c r="H10124" i="3"/>
  <c r="H10125" i="3"/>
  <c r="H10126" i="3"/>
  <c r="H10127" i="3"/>
  <c r="H10128" i="3"/>
  <c r="H10129" i="3"/>
  <c r="H10130" i="3"/>
  <c r="H10131" i="3"/>
  <c r="H10132" i="3"/>
  <c r="H10133" i="3"/>
  <c r="H10134" i="3"/>
  <c r="H10135" i="3"/>
  <c r="H10136" i="3"/>
  <c r="H10137" i="3"/>
  <c r="H10138" i="3"/>
  <c r="H10139" i="3"/>
  <c r="H10140" i="3"/>
  <c r="H10141" i="3"/>
  <c r="H10142" i="3"/>
  <c r="H10143" i="3"/>
  <c r="H10144" i="3"/>
  <c r="H10145" i="3"/>
  <c r="H10146" i="3"/>
  <c r="H10147" i="3"/>
  <c r="H10148" i="3"/>
  <c r="H10149" i="3"/>
  <c r="H10150" i="3"/>
  <c r="H10151" i="3"/>
  <c r="H10152" i="3"/>
  <c r="H10153" i="3"/>
  <c r="H10154" i="3"/>
  <c r="H10155" i="3"/>
  <c r="H10156" i="3"/>
  <c r="H10157" i="3"/>
  <c r="H10158" i="3"/>
  <c r="H10159" i="3"/>
  <c r="H10160" i="3"/>
  <c r="H10161" i="3"/>
  <c r="H10162" i="3"/>
  <c r="H10163" i="3"/>
  <c r="H10164" i="3"/>
  <c r="H10165" i="3"/>
  <c r="H10166" i="3"/>
  <c r="H10167" i="3"/>
  <c r="H10168" i="3"/>
  <c r="H10169" i="3"/>
  <c r="H10170" i="3"/>
  <c r="H10171" i="3"/>
  <c r="H10172" i="3"/>
  <c r="H10173" i="3"/>
  <c r="H10174" i="3"/>
  <c r="H10175" i="3"/>
  <c r="H10176" i="3"/>
  <c r="H10177" i="3"/>
  <c r="H10178" i="3"/>
  <c r="H10179" i="3"/>
  <c r="H10180" i="3"/>
  <c r="H10181" i="3"/>
  <c r="H10182" i="3"/>
  <c r="H10183" i="3"/>
  <c r="H10184" i="3"/>
  <c r="H10185" i="3"/>
  <c r="H10186" i="3"/>
  <c r="H10187" i="3"/>
  <c r="H10188" i="3"/>
  <c r="H10189" i="3"/>
  <c r="H10190" i="3"/>
  <c r="H10191" i="3"/>
  <c r="H10192" i="3"/>
  <c r="H10193" i="3"/>
  <c r="H10194" i="3"/>
  <c r="H10195" i="3"/>
  <c r="H10196" i="3"/>
  <c r="H10197" i="3"/>
  <c r="H10198" i="3"/>
  <c r="H10199" i="3"/>
  <c r="H10200" i="3"/>
  <c r="H10201" i="3"/>
  <c r="H10202" i="3"/>
  <c r="H10203" i="3"/>
  <c r="H10204" i="3"/>
  <c r="H10205" i="3"/>
  <c r="H10206" i="3"/>
  <c r="H10207" i="3"/>
  <c r="H10208" i="3"/>
  <c r="H10209" i="3"/>
  <c r="H10210" i="3"/>
  <c r="H10211" i="3"/>
  <c r="H10212" i="3"/>
  <c r="H10213" i="3"/>
  <c r="H10214" i="3"/>
  <c r="H10215" i="3"/>
  <c r="H10216" i="3"/>
  <c r="H10217" i="3"/>
  <c r="H10218" i="3"/>
  <c r="H10219" i="3"/>
  <c r="H10220" i="3"/>
  <c r="H10221" i="3"/>
  <c r="H10222" i="3"/>
  <c r="H10223" i="3"/>
  <c r="H10224" i="3"/>
  <c r="H10225" i="3"/>
  <c r="H10226" i="3"/>
  <c r="H10227" i="3"/>
  <c r="H10228" i="3"/>
  <c r="H10229" i="3"/>
  <c r="H10230" i="3"/>
  <c r="H10231" i="3"/>
  <c r="H10232" i="3"/>
  <c r="H10233" i="3"/>
  <c r="H10234" i="3"/>
  <c r="H10235" i="3"/>
  <c r="H10236" i="3"/>
  <c r="H10237" i="3"/>
  <c r="H10238" i="3"/>
  <c r="H10239" i="3"/>
  <c r="H10240" i="3"/>
  <c r="H10241" i="3"/>
  <c r="H10242" i="3"/>
  <c r="H10243" i="3"/>
  <c r="H10244" i="3"/>
  <c r="H10245" i="3"/>
  <c r="H10246" i="3"/>
  <c r="H10247" i="3"/>
  <c r="H10248" i="3"/>
  <c r="H10249" i="3"/>
  <c r="H10250" i="3"/>
  <c r="H10251" i="3"/>
  <c r="H10252" i="3"/>
  <c r="H10253" i="3"/>
  <c r="H10254" i="3"/>
  <c r="H10255" i="3"/>
  <c r="H10256" i="3"/>
  <c r="H10257" i="3"/>
  <c r="H10258" i="3"/>
  <c r="H10259" i="3"/>
  <c r="H10260" i="3"/>
  <c r="H10261" i="3"/>
  <c r="H10262" i="3"/>
  <c r="H10263" i="3"/>
  <c r="H10264" i="3"/>
  <c r="H10265" i="3"/>
  <c r="H10266" i="3"/>
  <c r="H10267" i="3"/>
  <c r="H10268" i="3"/>
  <c r="H10269" i="3"/>
  <c r="H10270" i="3"/>
  <c r="H10271" i="3"/>
  <c r="H10272" i="3"/>
  <c r="H10273" i="3"/>
  <c r="H10274" i="3"/>
  <c r="H10275" i="3"/>
  <c r="H10276" i="3"/>
  <c r="H10277" i="3"/>
  <c r="H10278" i="3"/>
  <c r="H10279" i="3"/>
  <c r="H10280" i="3"/>
  <c r="H10281" i="3"/>
  <c r="H10282" i="3"/>
  <c r="H10283" i="3"/>
  <c r="H10284" i="3"/>
  <c r="H10285" i="3"/>
  <c r="H10286" i="3"/>
  <c r="H10287" i="3"/>
  <c r="H10288" i="3"/>
  <c r="H10289" i="3"/>
  <c r="H10290" i="3"/>
  <c r="H10291" i="3"/>
  <c r="H10292" i="3"/>
  <c r="H10293" i="3"/>
  <c r="H10294" i="3"/>
  <c r="H10295" i="3"/>
  <c r="H10296" i="3"/>
  <c r="H10297" i="3"/>
  <c r="H10298" i="3"/>
  <c r="H10299" i="3"/>
  <c r="H10300" i="3"/>
  <c r="H10301" i="3"/>
  <c r="H10302" i="3"/>
  <c r="H10303" i="3"/>
  <c r="H10304" i="3"/>
  <c r="H10305" i="3"/>
  <c r="H10306" i="3"/>
  <c r="H10307" i="3"/>
  <c r="H10308" i="3"/>
  <c r="H10309" i="3"/>
  <c r="H10310" i="3"/>
  <c r="H10311" i="3"/>
  <c r="H10312" i="3"/>
  <c r="H10313" i="3"/>
  <c r="H10314" i="3"/>
  <c r="H10315" i="3"/>
  <c r="H10316" i="3"/>
  <c r="H10317" i="3"/>
  <c r="H10318" i="3"/>
  <c r="H10319" i="3"/>
  <c r="H10320" i="3"/>
  <c r="H10321" i="3"/>
  <c r="H10322" i="3"/>
  <c r="H10323" i="3"/>
  <c r="H10324" i="3"/>
  <c r="H10325" i="3"/>
  <c r="H10326" i="3"/>
  <c r="H10327" i="3"/>
  <c r="H10328" i="3"/>
  <c r="H10329" i="3"/>
  <c r="H10330" i="3"/>
  <c r="H10331" i="3"/>
  <c r="H10332" i="3"/>
  <c r="H10333" i="3"/>
  <c r="H10334" i="3"/>
  <c r="H10335" i="3"/>
  <c r="H10336" i="3"/>
  <c r="H10337" i="3"/>
  <c r="H10338" i="3"/>
  <c r="H10339" i="3"/>
  <c r="H10340" i="3"/>
  <c r="H10341" i="3"/>
  <c r="H10342" i="3"/>
  <c r="H10343" i="3"/>
  <c r="H10344" i="3"/>
  <c r="H10345" i="3"/>
  <c r="H10346" i="3"/>
  <c r="H10347" i="3"/>
  <c r="H10348" i="3"/>
  <c r="H10349" i="3"/>
  <c r="H10350" i="3"/>
  <c r="H10351" i="3"/>
  <c r="H10352" i="3"/>
  <c r="H10353" i="3"/>
  <c r="H10354" i="3"/>
  <c r="H10355" i="3"/>
  <c r="H10356" i="3"/>
  <c r="H10357" i="3"/>
  <c r="H10358" i="3"/>
  <c r="H10359" i="3"/>
  <c r="H10360" i="3"/>
  <c r="H10361" i="3"/>
  <c r="H10362" i="3"/>
  <c r="H10363" i="3"/>
  <c r="H10364" i="3"/>
  <c r="H10365" i="3"/>
  <c r="H10366" i="3"/>
  <c r="H10367" i="3"/>
  <c r="H10368" i="3"/>
  <c r="H10369" i="3"/>
  <c r="H10370" i="3"/>
  <c r="H10371" i="3"/>
  <c r="H10372" i="3"/>
  <c r="H10373" i="3"/>
  <c r="H10374" i="3"/>
  <c r="H10375" i="3"/>
  <c r="H10376" i="3"/>
  <c r="H10377" i="3"/>
  <c r="H10378" i="3"/>
  <c r="H10379" i="3"/>
  <c r="H10380" i="3"/>
  <c r="H10381" i="3"/>
  <c r="H10382" i="3"/>
  <c r="H10383" i="3"/>
  <c r="H10384" i="3"/>
  <c r="H10385" i="3"/>
  <c r="H10386" i="3"/>
  <c r="H10387" i="3"/>
  <c r="H10388" i="3"/>
  <c r="H10389" i="3"/>
  <c r="H10390" i="3"/>
  <c r="H10391" i="3"/>
  <c r="H10392" i="3"/>
  <c r="H10393" i="3"/>
  <c r="H10394" i="3"/>
  <c r="H10395" i="3"/>
  <c r="H10396" i="3"/>
  <c r="H10397" i="3"/>
  <c r="H10398" i="3"/>
  <c r="H10399" i="3"/>
  <c r="H10400" i="3"/>
  <c r="H10401" i="3"/>
  <c r="H10402" i="3"/>
  <c r="H10403" i="3"/>
  <c r="H10404" i="3"/>
  <c r="H10405" i="3"/>
  <c r="H10406" i="3"/>
  <c r="H10407" i="3"/>
  <c r="H10408" i="3"/>
  <c r="H10409" i="3"/>
  <c r="H10410" i="3"/>
  <c r="H10411" i="3"/>
  <c r="H10412" i="3"/>
  <c r="H10413" i="3"/>
  <c r="H10414" i="3"/>
  <c r="H10415" i="3"/>
  <c r="H10416" i="3"/>
  <c r="H10417" i="3"/>
  <c r="H10418" i="3"/>
  <c r="H10419" i="3"/>
  <c r="H10420" i="3"/>
  <c r="H10421" i="3"/>
  <c r="H10422" i="3"/>
  <c r="H10423" i="3"/>
  <c r="H10424" i="3"/>
  <c r="H10425" i="3"/>
  <c r="H10426" i="3"/>
  <c r="H10427" i="3"/>
  <c r="H10428" i="3"/>
  <c r="H10429" i="3"/>
  <c r="H10430" i="3"/>
  <c r="H10431" i="3"/>
  <c r="H10432" i="3"/>
  <c r="H10433" i="3"/>
  <c r="H10434" i="3"/>
  <c r="H10435" i="3"/>
  <c r="H10436" i="3"/>
  <c r="H10437" i="3"/>
  <c r="H10438" i="3"/>
  <c r="H10439" i="3"/>
  <c r="H10440" i="3"/>
  <c r="H10441" i="3"/>
  <c r="H10442" i="3"/>
  <c r="H10443" i="3"/>
  <c r="H10444" i="3"/>
  <c r="H10445" i="3"/>
  <c r="H10446" i="3"/>
  <c r="H10447" i="3"/>
  <c r="H10448" i="3"/>
  <c r="H10449" i="3"/>
  <c r="H10450" i="3"/>
  <c r="H10451" i="3"/>
  <c r="H10452" i="3"/>
  <c r="H10453" i="3"/>
  <c r="H10454" i="3"/>
  <c r="H10455" i="3"/>
  <c r="H10456" i="3"/>
  <c r="H10457" i="3"/>
  <c r="H10458" i="3"/>
  <c r="H10459" i="3"/>
  <c r="H10460" i="3"/>
  <c r="H10461" i="3"/>
  <c r="H10462" i="3"/>
  <c r="H10463" i="3"/>
  <c r="H10464" i="3"/>
  <c r="H10465" i="3"/>
  <c r="H10466" i="3"/>
  <c r="H10467" i="3"/>
  <c r="H10468" i="3"/>
  <c r="H10469" i="3"/>
  <c r="H10470" i="3"/>
  <c r="H10471" i="3"/>
  <c r="H10472" i="3"/>
  <c r="H10473" i="3"/>
  <c r="H10474" i="3"/>
  <c r="H10475" i="3"/>
  <c r="H10476" i="3"/>
  <c r="H10477" i="3"/>
  <c r="H10478" i="3"/>
  <c r="H10479" i="3"/>
  <c r="H10480" i="3"/>
  <c r="H10481" i="3"/>
  <c r="H10482" i="3"/>
  <c r="H10483" i="3"/>
  <c r="H10484" i="3"/>
  <c r="H10485" i="3"/>
  <c r="H10486" i="3"/>
  <c r="H10487" i="3"/>
  <c r="H10488" i="3"/>
  <c r="H10489" i="3"/>
  <c r="H10490" i="3"/>
  <c r="H10491" i="3"/>
  <c r="H10492" i="3"/>
  <c r="H10493" i="3"/>
  <c r="H10494" i="3"/>
  <c r="H10495" i="3"/>
  <c r="H10496" i="3"/>
  <c r="H10497" i="3"/>
  <c r="H10498" i="3"/>
  <c r="H10499" i="3"/>
  <c r="H10500" i="3"/>
  <c r="H10501" i="3"/>
  <c r="H10502" i="3"/>
  <c r="H10503" i="3"/>
  <c r="H10504" i="3"/>
  <c r="H10505" i="3"/>
  <c r="H10506" i="3"/>
  <c r="H10507" i="3"/>
  <c r="H10508" i="3"/>
  <c r="H10509" i="3"/>
  <c r="H10510" i="3"/>
  <c r="H10511" i="3"/>
  <c r="H10512" i="3"/>
  <c r="H10513" i="3"/>
  <c r="H10514" i="3"/>
  <c r="H10515" i="3"/>
  <c r="H10516" i="3"/>
  <c r="H10517" i="3"/>
  <c r="H10518" i="3"/>
  <c r="H10519" i="3"/>
  <c r="H10520" i="3"/>
  <c r="H10521" i="3"/>
  <c r="H10522" i="3"/>
  <c r="H10523" i="3"/>
  <c r="H10524" i="3"/>
  <c r="H10525" i="3"/>
  <c r="H10526" i="3"/>
  <c r="H10527" i="3"/>
  <c r="H10528" i="3"/>
  <c r="H10529" i="3"/>
  <c r="H10530" i="3"/>
  <c r="H10531" i="3"/>
  <c r="H10532" i="3"/>
  <c r="H10533" i="3"/>
  <c r="H10534" i="3"/>
  <c r="H10535" i="3"/>
  <c r="H10536" i="3"/>
  <c r="H10537" i="3"/>
  <c r="H10538" i="3"/>
  <c r="H10539" i="3"/>
  <c r="H10540" i="3"/>
  <c r="H10541" i="3"/>
  <c r="H10542" i="3"/>
  <c r="H10543" i="3"/>
  <c r="H10544" i="3"/>
  <c r="H10545" i="3"/>
  <c r="H10546" i="3"/>
  <c r="H10547" i="3"/>
  <c r="H10548" i="3"/>
  <c r="H10549" i="3"/>
  <c r="H10550" i="3"/>
  <c r="H10551" i="3"/>
  <c r="H10552" i="3"/>
  <c r="H10553" i="3"/>
  <c r="H10554" i="3"/>
  <c r="H10555" i="3"/>
  <c r="H10556" i="3"/>
  <c r="H10557" i="3"/>
  <c r="H10558" i="3"/>
  <c r="H10559" i="3"/>
  <c r="H10560" i="3"/>
  <c r="H10561" i="3"/>
  <c r="H10562" i="3"/>
  <c r="H10563" i="3"/>
  <c r="H10564" i="3"/>
  <c r="H10565" i="3"/>
  <c r="H10566" i="3"/>
  <c r="H10567" i="3"/>
  <c r="H10568" i="3"/>
  <c r="H10569" i="3"/>
  <c r="H10570" i="3"/>
  <c r="H10571" i="3"/>
  <c r="H10572" i="3"/>
  <c r="H10573" i="3"/>
  <c r="H10574" i="3"/>
  <c r="H10575" i="3"/>
  <c r="H10576" i="3"/>
  <c r="H10577" i="3"/>
  <c r="H10578" i="3"/>
  <c r="H10579" i="3"/>
  <c r="H10580" i="3"/>
  <c r="H10581" i="3"/>
  <c r="H10582" i="3"/>
  <c r="H10583" i="3"/>
  <c r="H10584" i="3"/>
  <c r="H10585" i="3"/>
  <c r="H10586" i="3"/>
  <c r="H10587" i="3"/>
  <c r="H10588" i="3"/>
  <c r="H10589" i="3"/>
  <c r="H10590" i="3"/>
  <c r="H10591" i="3"/>
  <c r="H10592" i="3"/>
  <c r="H10593" i="3"/>
  <c r="H10594" i="3"/>
  <c r="H10595" i="3"/>
  <c r="H10596" i="3"/>
  <c r="H10597" i="3"/>
  <c r="H10598" i="3"/>
  <c r="H10599" i="3"/>
  <c r="H10600" i="3"/>
  <c r="H10601" i="3"/>
  <c r="H10602" i="3"/>
  <c r="H10603" i="3"/>
  <c r="H10604" i="3"/>
  <c r="H10605" i="3"/>
  <c r="H10606" i="3"/>
  <c r="H10607" i="3"/>
  <c r="H10608" i="3"/>
  <c r="H10609" i="3"/>
  <c r="H10610" i="3"/>
  <c r="H10611" i="3"/>
  <c r="H10612" i="3"/>
  <c r="H10613" i="3"/>
  <c r="H10614" i="3"/>
  <c r="H10615" i="3"/>
  <c r="H10616" i="3"/>
  <c r="H10617" i="3"/>
  <c r="H10618" i="3"/>
  <c r="H10619" i="3"/>
  <c r="H10620" i="3"/>
  <c r="H10621" i="3"/>
  <c r="H10622" i="3"/>
  <c r="H10623" i="3"/>
  <c r="H10624" i="3"/>
  <c r="H10625" i="3"/>
  <c r="H10626" i="3"/>
  <c r="H10627" i="3"/>
  <c r="H10628" i="3"/>
  <c r="H10629" i="3"/>
  <c r="H10630" i="3"/>
  <c r="H10631" i="3"/>
  <c r="H10632" i="3"/>
  <c r="H10633" i="3"/>
  <c r="H10634" i="3"/>
  <c r="H10635" i="3"/>
  <c r="H10636" i="3"/>
  <c r="H10637" i="3"/>
  <c r="H10638" i="3"/>
  <c r="H10639" i="3"/>
  <c r="H10640" i="3"/>
  <c r="H10641" i="3"/>
  <c r="H10642" i="3"/>
  <c r="H10643" i="3"/>
  <c r="H10644" i="3"/>
  <c r="H10645" i="3"/>
  <c r="H10646" i="3"/>
  <c r="H10647" i="3"/>
  <c r="H10648" i="3"/>
  <c r="H10649" i="3"/>
  <c r="H10650" i="3"/>
  <c r="H10651" i="3"/>
  <c r="H10652" i="3"/>
  <c r="H10653" i="3"/>
  <c r="H10654" i="3"/>
  <c r="H10655" i="3"/>
  <c r="H10656" i="3"/>
  <c r="H10657" i="3"/>
  <c r="H10658" i="3"/>
  <c r="H10659" i="3"/>
  <c r="H10660" i="3"/>
  <c r="H10661" i="3"/>
  <c r="H10662" i="3"/>
  <c r="H10663" i="3"/>
  <c r="H10664" i="3"/>
  <c r="H10665" i="3"/>
  <c r="H10666" i="3"/>
  <c r="H10667" i="3"/>
  <c r="H10668" i="3"/>
  <c r="H10669" i="3"/>
  <c r="H10670" i="3"/>
  <c r="H10671" i="3"/>
  <c r="H10672" i="3"/>
  <c r="H10673" i="3"/>
  <c r="H10674" i="3"/>
  <c r="H10675" i="3"/>
  <c r="H10676" i="3"/>
  <c r="H10677" i="3"/>
  <c r="H10678" i="3"/>
  <c r="H10679" i="3"/>
  <c r="H10680" i="3"/>
  <c r="H10681" i="3"/>
  <c r="H10682" i="3"/>
  <c r="H10683" i="3"/>
  <c r="H10684" i="3"/>
  <c r="H10685" i="3"/>
  <c r="H10686" i="3"/>
  <c r="H10687" i="3"/>
  <c r="H10688" i="3"/>
  <c r="H10689" i="3"/>
  <c r="H10690" i="3"/>
  <c r="H10691" i="3"/>
  <c r="H10692" i="3"/>
  <c r="H10693" i="3"/>
  <c r="H10694" i="3"/>
  <c r="H10695" i="3"/>
  <c r="H10696" i="3"/>
  <c r="H10697" i="3"/>
  <c r="H10698" i="3"/>
  <c r="H10699" i="3"/>
  <c r="H10700" i="3"/>
  <c r="H10701" i="3"/>
  <c r="H10702" i="3"/>
  <c r="H10703" i="3"/>
  <c r="H10704" i="3"/>
  <c r="H10705" i="3"/>
  <c r="H10706" i="3"/>
  <c r="H10707" i="3"/>
  <c r="H10708" i="3"/>
  <c r="H10709" i="3"/>
  <c r="H10710" i="3"/>
  <c r="H10711" i="3"/>
  <c r="H10712" i="3"/>
  <c r="H10713" i="3"/>
  <c r="H10714" i="3"/>
  <c r="H10715" i="3"/>
  <c r="H10716" i="3"/>
  <c r="H10717" i="3"/>
  <c r="H10718" i="3"/>
  <c r="H10719" i="3"/>
  <c r="H10720" i="3"/>
  <c r="H10721" i="3"/>
  <c r="H10722" i="3"/>
  <c r="H10723" i="3"/>
  <c r="H10724" i="3"/>
  <c r="H10725" i="3"/>
  <c r="H10726" i="3"/>
  <c r="H10727" i="3"/>
  <c r="H10728" i="3"/>
  <c r="H10729" i="3"/>
  <c r="H10730" i="3"/>
  <c r="H10731" i="3"/>
  <c r="H10732" i="3"/>
  <c r="H10733" i="3"/>
  <c r="H10734" i="3"/>
  <c r="H10735" i="3"/>
  <c r="H10736" i="3"/>
  <c r="H10737" i="3"/>
  <c r="H10738" i="3"/>
  <c r="H10739" i="3"/>
  <c r="H10740" i="3"/>
  <c r="H10741" i="3"/>
  <c r="H10742" i="3"/>
  <c r="H10743" i="3"/>
  <c r="H10744" i="3"/>
  <c r="H10745" i="3"/>
  <c r="H10746" i="3"/>
  <c r="H10747" i="3"/>
  <c r="H10748" i="3"/>
  <c r="H10749" i="3"/>
  <c r="H10750" i="3"/>
  <c r="H10751" i="3"/>
  <c r="H10752" i="3"/>
  <c r="H10753" i="3"/>
  <c r="H10754" i="3"/>
  <c r="H10755" i="3"/>
  <c r="H10756" i="3"/>
  <c r="H10757" i="3"/>
  <c r="H10758" i="3"/>
  <c r="H10759" i="3"/>
  <c r="H10760" i="3"/>
  <c r="H10761" i="3"/>
  <c r="H10762" i="3"/>
  <c r="H10763" i="3"/>
  <c r="H10764" i="3"/>
  <c r="H10765" i="3"/>
  <c r="H10766" i="3"/>
  <c r="H10767" i="3"/>
  <c r="H10768" i="3"/>
  <c r="H10769" i="3"/>
  <c r="H10770" i="3"/>
  <c r="H10771" i="3"/>
  <c r="H10772" i="3"/>
  <c r="H10773" i="3"/>
  <c r="H10774" i="3"/>
  <c r="H10775" i="3"/>
  <c r="H10776" i="3"/>
  <c r="H10777" i="3"/>
  <c r="H10778" i="3"/>
  <c r="H10779" i="3"/>
  <c r="H10780" i="3"/>
  <c r="H10781" i="3"/>
  <c r="H10782" i="3"/>
  <c r="H10783" i="3"/>
  <c r="H10784" i="3"/>
  <c r="H10785" i="3"/>
  <c r="H10786" i="3"/>
  <c r="H10787" i="3"/>
  <c r="H10788" i="3"/>
  <c r="H10789" i="3"/>
  <c r="H10790" i="3"/>
  <c r="H10791" i="3"/>
  <c r="H10792" i="3"/>
  <c r="H10793" i="3"/>
  <c r="H10794" i="3"/>
  <c r="H10795" i="3"/>
  <c r="H10796" i="3"/>
  <c r="H10797" i="3"/>
  <c r="H10798" i="3"/>
  <c r="H10799" i="3"/>
  <c r="H10800" i="3"/>
  <c r="H10801" i="3"/>
  <c r="H10802" i="3"/>
  <c r="H10803" i="3"/>
  <c r="H10804" i="3"/>
  <c r="H10805" i="3"/>
  <c r="H10806" i="3"/>
  <c r="H10807" i="3"/>
  <c r="H10808" i="3"/>
  <c r="H10809" i="3"/>
  <c r="H10810" i="3"/>
  <c r="H10811" i="3"/>
  <c r="H10812" i="3"/>
  <c r="H10813" i="3"/>
  <c r="H10814" i="3"/>
  <c r="H10815" i="3"/>
  <c r="H10816" i="3"/>
  <c r="H10817" i="3"/>
  <c r="H10818" i="3"/>
  <c r="H10819" i="3"/>
  <c r="H10820" i="3"/>
  <c r="H10821" i="3"/>
  <c r="H10822" i="3"/>
  <c r="H10823" i="3"/>
  <c r="H10824" i="3"/>
  <c r="H10825" i="3"/>
  <c r="H10826" i="3"/>
  <c r="H10827" i="3"/>
  <c r="H10828" i="3"/>
  <c r="H10829" i="3"/>
  <c r="H10830" i="3"/>
  <c r="H10831" i="3"/>
  <c r="H10832" i="3"/>
  <c r="H10833" i="3"/>
  <c r="H10834" i="3"/>
  <c r="H10835" i="3"/>
  <c r="H10836" i="3"/>
  <c r="H10837" i="3"/>
  <c r="H10838" i="3"/>
  <c r="H10839" i="3"/>
  <c r="H10840" i="3"/>
  <c r="H10841" i="3"/>
  <c r="H10842" i="3"/>
  <c r="H10843" i="3"/>
  <c r="H10844" i="3"/>
  <c r="H10845" i="3"/>
  <c r="H10846" i="3"/>
  <c r="H10847" i="3"/>
  <c r="H10848" i="3"/>
  <c r="H10849" i="3"/>
  <c r="H10850" i="3"/>
  <c r="H10851" i="3"/>
  <c r="H10852" i="3"/>
  <c r="H10853" i="3"/>
  <c r="H10854" i="3"/>
  <c r="H10855" i="3"/>
  <c r="H10856" i="3"/>
  <c r="H10857" i="3"/>
  <c r="H10858" i="3"/>
  <c r="H10859" i="3"/>
  <c r="H10860" i="3"/>
  <c r="H10861" i="3"/>
  <c r="H10862" i="3"/>
  <c r="H10863" i="3"/>
  <c r="H10864" i="3"/>
  <c r="H10865" i="3"/>
  <c r="H10866" i="3"/>
  <c r="H10867" i="3"/>
  <c r="H10868" i="3"/>
  <c r="H10869" i="3"/>
  <c r="H10870" i="3"/>
  <c r="H10871" i="3"/>
  <c r="H10872" i="3"/>
  <c r="H10873" i="3"/>
  <c r="H10874" i="3"/>
  <c r="H10875" i="3"/>
  <c r="H10876" i="3"/>
  <c r="H10877" i="3"/>
  <c r="H10878" i="3"/>
  <c r="H10879" i="3"/>
  <c r="H10880" i="3"/>
  <c r="H10881" i="3"/>
  <c r="H10882" i="3"/>
  <c r="H10883" i="3"/>
  <c r="H10884" i="3"/>
  <c r="H10885" i="3"/>
  <c r="H10886" i="3"/>
  <c r="H10887" i="3"/>
  <c r="H10888" i="3"/>
  <c r="H10889" i="3"/>
  <c r="H10890" i="3"/>
  <c r="H10891" i="3"/>
  <c r="H10892" i="3"/>
  <c r="H10893" i="3"/>
  <c r="H10894" i="3"/>
  <c r="H10895" i="3"/>
  <c r="H10896" i="3"/>
  <c r="H10897" i="3"/>
  <c r="H10898" i="3"/>
  <c r="H10899" i="3"/>
  <c r="H10900" i="3"/>
  <c r="H10901" i="3"/>
  <c r="H10902" i="3"/>
  <c r="H10903" i="3"/>
  <c r="H10904" i="3"/>
  <c r="H10905" i="3"/>
  <c r="H10906" i="3"/>
  <c r="H10907" i="3"/>
  <c r="H10908" i="3"/>
  <c r="H10909" i="3"/>
  <c r="H10910" i="3"/>
  <c r="H10911" i="3"/>
  <c r="H10912" i="3"/>
  <c r="H10913" i="3"/>
  <c r="H10914" i="3"/>
  <c r="H10915" i="3"/>
  <c r="H10916" i="3"/>
  <c r="H10917" i="3"/>
  <c r="H10918" i="3"/>
  <c r="H10919" i="3"/>
  <c r="H10920" i="3"/>
  <c r="H10921" i="3"/>
  <c r="H10922" i="3"/>
  <c r="H10923" i="3"/>
  <c r="H10924" i="3"/>
  <c r="H10925" i="3"/>
  <c r="H10926" i="3"/>
  <c r="H10927" i="3"/>
  <c r="H10928" i="3"/>
  <c r="H10929" i="3"/>
  <c r="H10930" i="3"/>
  <c r="H10931" i="3"/>
  <c r="H10932" i="3"/>
  <c r="H10933" i="3"/>
  <c r="H10934" i="3"/>
  <c r="H10935" i="3"/>
  <c r="H10936" i="3"/>
  <c r="H10937" i="3"/>
  <c r="H10938" i="3"/>
  <c r="H10939" i="3"/>
  <c r="H10940" i="3"/>
  <c r="H10941" i="3"/>
  <c r="H10942" i="3"/>
  <c r="H10943" i="3"/>
  <c r="H10944" i="3"/>
  <c r="H10945" i="3"/>
  <c r="H10946" i="3"/>
  <c r="H10947" i="3"/>
  <c r="H10948" i="3"/>
  <c r="H10949" i="3"/>
  <c r="H10950" i="3"/>
  <c r="H10951" i="3"/>
  <c r="H10952" i="3"/>
  <c r="H10953" i="3"/>
  <c r="H10954" i="3"/>
  <c r="H10955" i="3"/>
  <c r="H10956" i="3"/>
  <c r="H10957" i="3"/>
  <c r="H10958" i="3"/>
  <c r="H10959" i="3"/>
  <c r="H10960" i="3"/>
  <c r="H10961" i="3"/>
  <c r="H10962" i="3"/>
  <c r="H10963" i="3"/>
  <c r="H10964" i="3"/>
  <c r="H10965" i="3"/>
  <c r="H10966" i="3"/>
  <c r="H10967" i="3"/>
  <c r="H10968" i="3"/>
  <c r="H10969" i="3"/>
  <c r="H10970" i="3"/>
  <c r="H10971" i="3"/>
  <c r="H10972" i="3"/>
  <c r="H10973" i="3"/>
  <c r="H10974" i="3"/>
  <c r="H10975" i="3"/>
  <c r="H10976" i="3"/>
  <c r="H10977" i="3"/>
  <c r="H10978" i="3"/>
  <c r="H10979" i="3"/>
  <c r="H10980" i="3"/>
  <c r="H10981" i="3"/>
  <c r="H10982" i="3"/>
  <c r="H10983" i="3"/>
  <c r="H10984" i="3"/>
  <c r="H10985" i="3"/>
  <c r="H10986" i="3"/>
  <c r="H10987" i="3"/>
  <c r="H10988" i="3"/>
  <c r="H10989" i="3"/>
  <c r="H10990" i="3"/>
  <c r="H10991" i="3"/>
  <c r="H10992" i="3"/>
  <c r="H10993" i="3"/>
  <c r="H10994" i="3"/>
  <c r="H10995" i="3"/>
  <c r="H10996" i="3"/>
  <c r="H10997" i="3"/>
  <c r="H10998" i="3"/>
  <c r="H10999" i="3"/>
  <c r="H11000" i="3"/>
  <c r="H11001" i="3"/>
  <c r="H11002" i="3"/>
  <c r="H11003" i="3"/>
  <c r="H11004" i="3"/>
  <c r="H11005" i="3"/>
  <c r="H11006" i="3"/>
  <c r="H11007" i="3"/>
  <c r="H11008" i="3"/>
  <c r="H11009" i="3"/>
  <c r="H11010" i="3"/>
  <c r="H11011" i="3"/>
  <c r="H11012" i="3"/>
  <c r="H11013" i="3"/>
  <c r="H11014" i="3"/>
  <c r="H11015" i="3"/>
  <c r="H11016" i="3"/>
  <c r="H11017" i="3"/>
  <c r="H11018" i="3"/>
  <c r="H11019" i="3"/>
  <c r="H11020" i="3"/>
  <c r="H11021" i="3"/>
  <c r="H11022" i="3"/>
  <c r="H11023" i="3"/>
  <c r="H11024" i="3"/>
  <c r="H11025" i="3"/>
  <c r="H11026" i="3"/>
  <c r="H11027" i="3"/>
  <c r="H11028" i="3"/>
  <c r="H11029" i="3"/>
  <c r="H11030" i="3"/>
  <c r="H11031" i="3"/>
  <c r="H11032" i="3"/>
  <c r="H11033" i="3"/>
  <c r="H11034" i="3"/>
  <c r="H11035" i="3"/>
  <c r="H11036" i="3"/>
  <c r="H11037" i="3"/>
  <c r="H11038" i="3"/>
  <c r="H11039" i="3"/>
  <c r="H11040" i="3"/>
  <c r="H11041" i="3"/>
  <c r="H11042" i="3"/>
  <c r="H11043" i="3"/>
  <c r="H11044" i="3"/>
  <c r="H11045" i="3"/>
  <c r="H11046" i="3"/>
  <c r="H11047" i="3"/>
  <c r="H11048" i="3"/>
  <c r="H11049" i="3"/>
  <c r="H11050" i="3"/>
  <c r="H11051" i="3"/>
  <c r="H11052" i="3"/>
  <c r="H11053" i="3"/>
  <c r="H11054" i="3"/>
  <c r="H11055" i="3"/>
  <c r="H11056" i="3"/>
  <c r="H11057" i="3"/>
  <c r="H11058" i="3"/>
  <c r="H11059" i="3"/>
  <c r="H11060" i="3"/>
  <c r="H11061" i="3"/>
  <c r="H11062" i="3"/>
  <c r="H11063" i="3"/>
  <c r="H11064" i="3"/>
  <c r="H11065" i="3"/>
  <c r="H11066" i="3"/>
  <c r="H11067" i="3"/>
  <c r="H11068" i="3"/>
  <c r="H11069" i="3"/>
  <c r="H11070" i="3"/>
  <c r="H11071" i="3"/>
  <c r="H11072" i="3"/>
  <c r="H11073" i="3"/>
  <c r="H11074" i="3"/>
  <c r="H11075" i="3"/>
  <c r="H11076" i="3"/>
  <c r="H11077" i="3"/>
  <c r="H11078" i="3"/>
  <c r="H11079" i="3"/>
  <c r="H11080" i="3"/>
  <c r="H11081" i="3"/>
  <c r="H11082" i="3"/>
  <c r="H11083" i="3"/>
  <c r="H11084" i="3"/>
  <c r="H11085" i="3"/>
  <c r="H11086" i="3"/>
  <c r="H11087" i="3"/>
  <c r="H11088" i="3"/>
  <c r="H11089" i="3"/>
  <c r="H11090" i="3"/>
  <c r="H11091" i="3"/>
  <c r="H11092" i="3"/>
  <c r="H11093" i="3"/>
  <c r="H11094" i="3"/>
  <c r="H11095" i="3"/>
  <c r="H11096" i="3"/>
  <c r="H11097" i="3"/>
  <c r="H11098" i="3"/>
  <c r="H11099" i="3"/>
  <c r="H11100" i="3"/>
  <c r="H11101" i="3"/>
  <c r="H11102" i="3"/>
  <c r="H11103" i="3"/>
  <c r="H11104" i="3"/>
  <c r="H11105" i="3"/>
  <c r="H11106" i="3"/>
  <c r="H11107" i="3"/>
  <c r="H11108" i="3"/>
  <c r="H11109" i="3"/>
  <c r="H11110" i="3"/>
  <c r="H11111" i="3"/>
  <c r="H11112" i="3"/>
  <c r="H11113" i="3"/>
  <c r="H11114" i="3"/>
  <c r="H11115" i="3"/>
  <c r="H11116" i="3"/>
  <c r="H11117" i="3"/>
  <c r="H11118" i="3"/>
  <c r="H11119" i="3"/>
  <c r="H11120" i="3"/>
  <c r="H11121" i="3"/>
  <c r="H11122" i="3"/>
  <c r="H11123" i="3"/>
  <c r="H11124" i="3"/>
  <c r="H11125" i="3"/>
  <c r="H11126" i="3"/>
  <c r="H11127" i="3"/>
  <c r="H11128" i="3"/>
  <c r="H11129" i="3"/>
  <c r="H11130" i="3"/>
  <c r="H11131" i="3"/>
  <c r="H11132" i="3"/>
  <c r="H11133" i="3"/>
  <c r="H11134" i="3"/>
  <c r="H11135" i="3"/>
  <c r="H11136" i="3"/>
  <c r="H11137" i="3"/>
  <c r="H11138" i="3"/>
  <c r="H11139" i="3"/>
  <c r="H11140" i="3"/>
  <c r="H11141" i="3"/>
  <c r="H11142" i="3"/>
  <c r="H11143" i="3"/>
  <c r="H11144" i="3"/>
  <c r="H11145" i="3"/>
  <c r="H11146" i="3"/>
  <c r="H11147" i="3"/>
  <c r="H11148" i="3"/>
  <c r="H11149" i="3"/>
  <c r="H11150" i="3"/>
  <c r="H11151" i="3"/>
  <c r="H11152" i="3"/>
  <c r="H11153" i="3"/>
  <c r="H11154" i="3"/>
  <c r="H11155" i="3"/>
  <c r="H11156" i="3"/>
  <c r="H11157" i="3"/>
  <c r="H11158" i="3"/>
  <c r="H11159" i="3"/>
  <c r="H11160" i="3"/>
  <c r="H11161" i="3"/>
  <c r="H11162" i="3"/>
  <c r="H11163" i="3"/>
  <c r="H11164" i="3"/>
  <c r="H11165" i="3"/>
  <c r="H11166" i="3"/>
  <c r="H11167" i="3"/>
  <c r="H11168" i="3"/>
  <c r="H11169" i="3"/>
  <c r="H11170" i="3"/>
  <c r="H11171" i="3"/>
  <c r="H11172" i="3"/>
  <c r="H11173" i="3"/>
  <c r="H11174" i="3"/>
  <c r="H11175" i="3"/>
  <c r="H11176" i="3"/>
  <c r="H11177" i="3"/>
  <c r="H11178" i="3"/>
  <c r="H11179" i="3"/>
  <c r="H11180" i="3"/>
  <c r="H11181" i="3"/>
  <c r="H11182" i="3"/>
  <c r="H11183" i="3"/>
  <c r="H11184" i="3"/>
  <c r="H11185" i="3"/>
  <c r="H11186" i="3"/>
  <c r="H11187" i="3"/>
  <c r="H11188" i="3"/>
  <c r="H11189" i="3"/>
  <c r="H11190" i="3"/>
  <c r="H11191" i="3"/>
  <c r="H11192" i="3"/>
  <c r="H11193" i="3"/>
  <c r="H11194" i="3"/>
  <c r="H11195" i="3"/>
  <c r="H11196" i="3"/>
  <c r="H11197" i="3"/>
  <c r="H11198" i="3"/>
  <c r="H11199" i="3"/>
  <c r="H11200" i="3"/>
  <c r="H11201" i="3"/>
  <c r="H11202" i="3"/>
  <c r="H11203" i="3"/>
  <c r="H11204" i="3"/>
  <c r="H11205" i="3"/>
  <c r="H11206" i="3"/>
  <c r="H11207" i="3"/>
  <c r="H11208" i="3"/>
  <c r="H11209" i="3"/>
  <c r="H11210" i="3"/>
  <c r="H11211" i="3"/>
  <c r="H11212" i="3"/>
  <c r="H11213" i="3"/>
  <c r="H11214" i="3"/>
  <c r="H11215" i="3"/>
  <c r="H11216" i="3"/>
  <c r="H11217" i="3"/>
  <c r="H11218" i="3"/>
  <c r="H11219" i="3"/>
  <c r="H11220" i="3"/>
  <c r="H11221" i="3"/>
  <c r="H11222" i="3"/>
  <c r="H11223" i="3"/>
  <c r="H11224" i="3"/>
  <c r="H11225" i="3"/>
  <c r="H11226" i="3"/>
  <c r="H11227" i="3"/>
  <c r="H11228" i="3"/>
  <c r="H11229" i="3"/>
  <c r="H11230" i="3"/>
  <c r="H11231" i="3"/>
  <c r="H11232" i="3"/>
  <c r="H11233" i="3"/>
  <c r="H11234" i="3"/>
  <c r="H11235" i="3"/>
  <c r="H11236" i="3"/>
  <c r="H11237" i="3"/>
  <c r="H11238" i="3"/>
  <c r="H11239" i="3"/>
  <c r="H11240" i="3"/>
  <c r="H11241" i="3"/>
  <c r="H11242" i="3"/>
  <c r="H11243" i="3"/>
  <c r="H11244" i="3"/>
  <c r="H11245" i="3"/>
  <c r="H11246" i="3"/>
  <c r="H11247" i="3"/>
  <c r="H11248" i="3"/>
  <c r="H11249" i="3"/>
  <c r="H11250" i="3"/>
  <c r="H11251" i="3"/>
  <c r="H11252" i="3"/>
  <c r="H11253" i="3"/>
  <c r="H11254" i="3"/>
  <c r="H11255" i="3"/>
  <c r="H11256" i="3"/>
  <c r="H11257" i="3"/>
  <c r="H11258" i="3"/>
  <c r="H11259" i="3"/>
  <c r="H11260" i="3"/>
  <c r="H11261" i="3"/>
  <c r="H11262" i="3"/>
  <c r="H11263" i="3"/>
  <c r="H11264" i="3"/>
  <c r="H11265" i="3"/>
  <c r="H11266" i="3"/>
  <c r="H11267" i="3"/>
  <c r="H11268" i="3"/>
  <c r="H11269" i="3"/>
  <c r="H11270" i="3"/>
  <c r="H11271" i="3"/>
  <c r="H11272" i="3"/>
  <c r="H11273" i="3"/>
  <c r="H11274" i="3"/>
  <c r="H11275" i="3"/>
  <c r="H11276" i="3"/>
  <c r="H11277" i="3"/>
  <c r="H11278" i="3"/>
  <c r="H11279" i="3"/>
  <c r="H11280" i="3"/>
  <c r="H11281" i="3"/>
  <c r="H11282" i="3"/>
  <c r="H11283" i="3"/>
  <c r="H11284" i="3"/>
  <c r="H11285" i="3"/>
  <c r="H11286" i="3"/>
  <c r="H11287" i="3"/>
  <c r="H11288" i="3"/>
  <c r="H11289" i="3"/>
  <c r="H11290" i="3"/>
  <c r="H11291" i="3"/>
  <c r="H11292" i="3"/>
  <c r="H11293" i="3"/>
  <c r="H11294" i="3"/>
  <c r="H11295" i="3"/>
  <c r="H11296" i="3"/>
  <c r="H11297" i="3"/>
  <c r="H11298" i="3"/>
  <c r="H11299" i="3"/>
  <c r="H11300" i="3"/>
  <c r="H11301" i="3"/>
  <c r="H11302" i="3"/>
  <c r="H11303" i="3"/>
  <c r="H11304" i="3"/>
  <c r="H11305" i="3"/>
  <c r="H11306" i="3"/>
  <c r="H11307" i="3"/>
  <c r="H11308" i="3"/>
  <c r="H11309" i="3"/>
  <c r="H11310" i="3"/>
  <c r="H11311" i="3"/>
  <c r="H11312" i="3"/>
  <c r="H11313" i="3"/>
  <c r="H11314" i="3"/>
  <c r="H11315" i="3"/>
  <c r="H11316" i="3"/>
  <c r="H11317" i="3"/>
  <c r="H11318" i="3"/>
  <c r="H11319" i="3"/>
  <c r="H11320" i="3"/>
  <c r="H11321" i="3"/>
  <c r="H11322" i="3"/>
  <c r="H11323" i="3"/>
  <c r="H11324" i="3"/>
  <c r="H11325" i="3"/>
  <c r="H11326" i="3"/>
  <c r="H11327" i="3"/>
  <c r="H11328" i="3"/>
  <c r="H11329" i="3"/>
  <c r="H11330" i="3"/>
  <c r="H11331" i="3"/>
  <c r="H11332" i="3"/>
  <c r="H11333" i="3"/>
  <c r="H11334" i="3"/>
  <c r="H11335" i="3"/>
  <c r="H11336" i="3"/>
  <c r="H11337" i="3"/>
  <c r="H11338" i="3"/>
  <c r="H11339" i="3"/>
  <c r="H11340" i="3"/>
  <c r="H11341" i="3"/>
  <c r="H11342" i="3"/>
  <c r="H11343" i="3"/>
  <c r="H11344" i="3"/>
  <c r="H11345" i="3"/>
  <c r="H11346" i="3"/>
  <c r="H11347" i="3"/>
  <c r="H11348" i="3"/>
  <c r="H11349" i="3"/>
  <c r="H11350" i="3"/>
  <c r="H11351" i="3"/>
  <c r="H11352" i="3"/>
  <c r="H11353" i="3"/>
  <c r="H11354" i="3"/>
  <c r="H11355" i="3"/>
  <c r="H11356" i="3"/>
  <c r="H11357" i="3"/>
  <c r="H11358" i="3"/>
  <c r="H11359" i="3"/>
  <c r="H11360" i="3"/>
  <c r="H11361" i="3"/>
  <c r="H11362" i="3"/>
  <c r="H11363" i="3"/>
  <c r="H11364" i="3"/>
  <c r="H11365" i="3"/>
  <c r="H11366" i="3"/>
  <c r="H11367" i="3"/>
  <c r="H11368" i="3"/>
  <c r="H11369" i="3"/>
  <c r="H11370" i="3"/>
  <c r="H11371" i="3"/>
  <c r="H11372" i="3"/>
  <c r="H11373" i="3"/>
  <c r="H11374" i="3"/>
  <c r="H11375" i="3"/>
  <c r="H11376" i="3"/>
  <c r="H11377" i="3"/>
  <c r="H11378" i="3"/>
  <c r="H11379" i="3"/>
  <c r="H11380" i="3"/>
  <c r="H11381" i="3"/>
  <c r="H11382" i="3"/>
  <c r="H11383" i="3"/>
  <c r="H11384" i="3"/>
  <c r="H11385" i="3"/>
  <c r="H11386" i="3"/>
  <c r="H11387" i="3"/>
  <c r="H11388" i="3"/>
  <c r="H11389" i="3"/>
  <c r="H11390" i="3"/>
  <c r="H11391" i="3"/>
  <c r="H11392" i="3"/>
  <c r="H11393" i="3"/>
  <c r="H11394" i="3"/>
  <c r="H11395" i="3"/>
  <c r="H11396" i="3"/>
  <c r="H11397" i="3"/>
  <c r="H11398" i="3"/>
  <c r="H11399" i="3"/>
  <c r="H11400" i="3"/>
  <c r="H11401" i="3"/>
  <c r="H11402" i="3"/>
  <c r="H11403" i="3"/>
  <c r="H11404" i="3"/>
  <c r="H11405" i="3"/>
  <c r="H11406" i="3"/>
  <c r="H11407" i="3"/>
  <c r="H11408" i="3"/>
  <c r="H11409" i="3"/>
  <c r="H11410" i="3"/>
  <c r="H11411" i="3"/>
  <c r="H11412" i="3"/>
  <c r="H11413" i="3"/>
  <c r="H11414" i="3"/>
  <c r="H11415" i="3"/>
  <c r="H11416" i="3"/>
  <c r="H11417" i="3"/>
  <c r="H11418" i="3"/>
  <c r="H11419" i="3"/>
  <c r="H11420" i="3"/>
  <c r="H11421" i="3"/>
  <c r="H11422" i="3"/>
  <c r="H11423" i="3"/>
  <c r="H11424" i="3"/>
  <c r="H11425" i="3"/>
  <c r="H11426" i="3"/>
  <c r="H11427" i="3"/>
  <c r="H11428" i="3"/>
  <c r="H11429" i="3"/>
  <c r="H11430" i="3"/>
  <c r="H11431" i="3"/>
  <c r="H11432" i="3"/>
  <c r="H11433" i="3"/>
  <c r="H11434" i="3"/>
  <c r="H11435" i="3"/>
  <c r="H11436" i="3"/>
  <c r="H11437" i="3"/>
  <c r="H11438" i="3"/>
  <c r="H11439" i="3"/>
  <c r="H11440" i="3"/>
  <c r="H11441" i="3"/>
  <c r="H11442" i="3"/>
  <c r="H11443" i="3"/>
  <c r="H11444" i="3"/>
  <c r="H11445" i="3"/>
  <c r="H11446" i="3"/>
  <c r="H11447" i="3"/>
  <c r="H11448" i="3"/>
  <c r="H11449" i="3"/>
  <c r="H11450" i="3"/>
  <c r="H11451" i="3"/>
  <c r="H11452" i="3"/>
  <c r="H11453" i="3"/>
  <c r="H11454" i="3"/>
  <c r="H11455" i="3"/>
  <c r="H11456" i="3"/>
  <c r="H11457" i="3"/>
  <c r="H11458" i="3"/>
  <c r="H11459" i="3"/>
  <c r="H11460" i="3"/>
  <c r="H11461" i="3"/>
  <c r="H11462" i="3"/>
  <c r="H11463" i="3"/>
  <c r="H11464" i="3"/>
  <c r="H11465" i="3"/>
  <c r="H11466" i="3"/>
  <c r="H11467" i="3"/>
  <c r="H11468" i="3"/>
  <c r="H11469" i="3"/>
  <c r="H11470" i="3"/>
  <c r="H11471" i="3"/>
  <c r="H11472" i="3"/>
  <c r="H11473" i="3"/>
  <c r="H11474" i="3"/>
  <c r="H11475" i="3"/>
  <c r="H11476" i="3"/>
  <c r="H11477" i="3"/>
  <c r="H11478" i="3"/>
  <c r="H11479" i="3"/>
  <c r="H11480" i="3"/>
  <c r="H11481" i="3"/>
  <c r="H11482" i="3"/>
  <c r="H11483" i="3"/>
  <c r="H11484" i="3"/>
  <c r="H11485" i="3"/>
  <c r="H11486" i="3"/>
  <c r="H11487" i="3"/>
  <c r="H11488" i="3"/>
  <c r="H11489" i="3"/>
  <c r="H11490" i="3"/>
  <c r="H11491" i="3"/>
  <c r="H11492" i="3"/>
  <c r="H11493" i="3"/>
  <c r="H11494" i="3"/>
  <c r="H11495" i="3"/>
  <c r="H11496" i="3"/>
  <c r="H11497" i="3"/>
  <c r="H11498" i="3"/>
  <c r="H11499" i="3"/>
  <c r="H11500" i="3"/>
  <c r="H11501" i="3"/>
  <c r="H11502" i="3"/>
  <c r="H11503" i="3"/>
  <c r="H11504" i="3"/>
  <c r="H11505" i="3"/>
  <c r="H11506" i="3"/>
  <c r="H11507" i="3"/>
  <c r="H11508" i="3"/>
  <c r="H11509" i="3"/>
  <c r="H11510" i="3"/>
  <c r="H11511" i="3"/>
  <c r="H11512" i="3"/>
  <c r="H11513" i="3"/>
  <c r="H11514" i="3"/>
  <c r="H11515" i="3"/>
  <c r="H11516" i="3"/>
  <c r="H11517" i="3"/>
  <c r="H11518" i="3"/>
  <c r="H11519" i="3"/>
  <c r="H11520" i="3"/>
  <c r="H11521" i="3"/>
  <c r="H11522" i="3"/>
  <c r="H11523" i="3"/>
  <c r="H11524" i="3"/>
  <c r="H11525" i="3"/>
  <c r="H11526" i="3"/>
  <c r="H11527" i="3"/>
  <c r="H11528" i="3"/>
  <c r="H11529" i="3"/>
  <c r="H11530" i="3"/>
  <c r="H11531" i="3"/>
  <c r="H11532" i="3"/>
  <c r="H11533" i="3"/>
  <c r="H11534" i="3"/>
  <c r="H11535" i="3"/>
  <c r="H11536" i="3"/>
  <c r="H11537" i="3"/>
  <c r="H11538" i="3"/>
  <c r="H11539" i="3"/>
  <c r="H11540" i="3"/>
  <c r="H11541" i="3"/>
  <c r="H11542" i="3"/>
  <c r="H11543" i="3"/>
  <c r="H11544" i="3"/>
  <c r="H11545" i="3"/>
  <c r="H11546" i="3"/>
  <c r="H11547" i="3"/>
  <c r="H11548" i="3"/>
  <c r="H11549" i="3"/>
  <c r="H11550" i="3"/>
  <c r="H11551" i="3"/>
  <c r="H11552" i="3"/>
  <c r="H11553" i="3"/>
  <c r="H11554" i="3"/>
  <c r="H11555" i="3"/>
  <c r="H11556" i="3"/>
  <c r="H11557" i="3"/>
  <c r="H11558" i="3"/>
  <c r="H11559" i="3"/>
  <c r="H11560" i="3"/>
  <c r="H11561" i="3"/>
  <c r="H11562" i="3"/>
  <c r="H11563" i="3"/>
  <c r="H11564" i="3"/>
  <c r="H11565" i="3"/>
  <c r="H11566" i="3"/>
  <c r="H11567" i="3"/>
  <c r="H11568" i="3"/>
  <c r="H11569" i="3"/>
  <c r="H11570" i="3"/>
  <c r="H11571" i="3"/>
  <c r="H11572" i="3"/>
  <c r="H11573" i="3"/>
  <c r="H11574" i="3"/>
  <c r="H11575" i="3"/>
  <c r="H11576" i="3"/>
  <c r="H11577" i="3"/>
  <c r="H11578" i="3"/>
  <c r="H11579" i="3"/>
  <c r="H11580" i="3"/>
  <c r="H11581" i="3"/>
  <c r="H11582" i="3"/>
  <c r="H11583" i="3"/>
  <c r="H11584" i="3"/>
  <c r="H11585" i="3"/>
  <c r="H11586" i="3"/>
  <c r="H11587" i="3"/>
  <c r="H11588" i="3"/>
  <c r="H11589" i="3"/>
  <c r="H11590" i="3"/>
  <c r="H11591" i="3"/>
  <c r="H11592" i="3"/>
  <c r="H11593" i="3"/>
  <c r="H11594" i="3"/>
  <c r="H11595" i="3"/>
  <c r="H11596" i="3"/>
  <c r="H11597" i="3"/>
  <c r="H11598" i="3"/>
  <c r="H11599" i="3"/>
  <c r="H11600" i="3"/>
  <c r="H11601" i="3"/>
  <c r="H11602" i="3"/>
  <c r="H11603" i="3"/>
  <c r="H11604" i="3"/>
  <c r="H11605" i="3"/>
  <c r="H11606" i="3"/>
  <c r="H11607" i="3"/>
  <c r="H11608" i="3"/>
  <c r="H11609" i="3"/>
  <c r="H11610" i="3"/>
  <c r="H11611" i="3"/>
  <c r="H11612" i="3"/>
  <c r="H11613" i="3"/>
  <c r="H11614" i="3"/>
  <c r="H11615" i="3"/>
  <c r="H11616" i="3"/>
  <c r="H11617" i="3"/>
  <c r="H11618" i="3"/>
  <c r="H11619" i="3"/>
  <c r="H11620" i="3"/>
  <c r="H11621" i="3"/>
  <c r="H11622" i="3"/>
  <c r="H11623" i="3"/>
  <c r="H11624" i="3"/>
  <c r="H11625" i="3"/>
  <c r="H11626" i="3"/>
  <c r="H11627" i="3"/>
  <c r="H11628" i="3"/>
  <c r="H11629" i="3"/>
  <c r="H11630" i="3"/>
  <c r="H11631" i="3"/>
  <c r="H11632" i="3"/>
  <c r="H11633" i="3"/>
  <c r="H11634" i="3"/>
  <c r="H11635" i="3"/>
  <c r="H11636" i="3"/>
  <c r="H11637" i="3"/>
  <c r="H11638" i="3"/>
  <c r="H11639" i="3"/>
  <c r="H11640" i="3"/>
  <c r="H11641" i="3"/>
  <c r="H11642" i="3"/>
  <c r="H11643" i="3"/>
  <c r="H11644" i="3"/>
  <c r="H11645" i="3"/>
  <c r="H11646" i="3"/>
  <c r="H11647" i="3"/>
  <c r="H11648" i="3"/>
  <c r="H11649" i="3"/>
  <c r="H11650" i="3"/>
  <c r="H11651" i="3"/>
  <c r="H11652" i="3"/>
  <c r="H11653" i="3"/>
  <c r="H11654" i="3"/>
  <c r="H11655" i="3"/>
  <c r="H11656" i="3"/>
  <c r="H11657" i="3"/>
  <c r="H11658" i="3"/>
  <c r="H11659" i="3"/>
  <c r="H11660" i="3"/>
  <c r="H11661" i="3"/>
  <c r="H11662" i="3"/>
  <c r="H11663" i="3"/>
  <c r="H11664" i="3"/>
  <c r="H11665" i="3"/>
  <c r="H11666" i="3"/>
  <c r="H11667" i="3"/>
  <c r="H11668" i="3"/>
  <c r="H11669" i="3"/>
  <c r="H11670" i="3"/>
  <c r="H11671" i="3"/>
  <c r="H11672" i="3"/>
  <c r="H11673" i="3"/>
  <c r="H11674" i="3"/>
  <c r="H11675" i="3"/>
  <c r="H11676" i="3"/>
  <c r="H11677" i="3"/>
  <c r="H11678" i="3"/>
  <c r="H11679" i="3"/>
  <c r="H11680" i="3"/>
  <c r="H11681" i="3"/>
  <c r="H11682" i="3"/>
  <c r="H11683" i="3"/>
  <c r="H11684" i="3"/>
  <c r="H11685" i="3"/>
  <c r="H11686" i="3"/>
  <c r="H11687" i="3"/>
  <c r="H11688" i="3"/>
  <c r="H11689" i="3"/>
  <c r="H11690" i="3"/>
  <c r="H11691" i="3"/>
  <c r="H11692" i="3"/>
  <c r="H11693" i="3"/>
  <c r="H11694" i="3"/>
  <c r="H11695" i="3"/>
  <c r="H11696" i="3"/>
  <c r="H11697" i="3"/>
  <c r="H11698" i="3"/>
  <c r="H11699" i="3"/>
  <c r="H11700" i="3"/>
  <c r="H11701" i="3"/>
  <c r="H11702" i="3"/>
  <c r="H11703" i="3"/>
  <c r="H11704" i="3"/>
  <c r="H11705" i="3"/>
  <c r="H11706" i="3"/>
  <c r="H11707" i="3"/>
  <c r="H11708" i="3"/>
  <c r="H11709" i="3"/>
  <c r="H11710" i="3"/>
  <c r="H11711" i="3"/>
  <c r="H11712" i="3"/>
  <c r="H11713" i="3"/>
  <c r="H11714" i="3"/>
  <c r="H11715" i="3"/>
  <c r="H11716" i="3"/>
  <c r="H11717" i="3"/>
  <c r="H11718" i="3"/>
  <c r="H11719" i="3"/>
  <c r="H11720" i="3"/>
  <c r="H11721" i="3"/>
  <c r="H11722" i="3"/>
  <c r="H11723" i="3"/>
  <c r="H11724" i="3"/>
  <c r="H11725" i="3"/>
  <c r="H11726" i="3"/>
  <c r="H11727" i="3"/>
  <c r="H11728" i="3"/>
  <c r="H11729" i="3"/>
  <c r="H11730" i="3"/>
  <c r="H11731" i="3"/>
  <c r="H11732" i="3"/>
  <c r="H11733" i="3"/>
  <c r="H11734" i="3"/>
  <c r="H11735" i="3"/>
  <c r="H11736" i="3"/>
  <c r="H11737" i="3"/>
  <c r="H11738" i="3"/>
  <c r="H11739" i="3"/>
  <c r="H11740" i="3"/>
  <c r="H11741" i="3"/>
  <c r="H11742" i="3"/>
  <c r="H11743" i="3"/>
  <c r="H11744" i="3"/>
  <c r="H11745" i="3"/>
  <c r="H11746" i="3"/>
  <c r="H11747" i="3"/>
  <c r="H11748" i="3"/>
  <c r="H11749" i="3"/>
  <c r="H11750" i="3"/>
  <c r="H11751" i="3"/>
  <c r="H11752" i="3"/>
  <c r="H11753" i="3"/>
  <c r="H11754" i="3"/>
  <c r="H11755" i="3"/>
  <c r="H11756" i="3"/>
  <c r="H11757" i="3"/>
  <c r="H11758" i="3"/>
  <c r="H11759" i="3"/>
  <c r="H11760" i="3"/>
  <c r="H11761" i="3"/>
  <c r="H11762" i="3"/>
  <c r="H11763" i="3"/>
  <c r="H11764" i="3"/>
  <c r="H11765" i="3"/>
  <c r="H11766" i="3"/>
  <c r="H11767" i="3"/>
  <c r="H11768" i="3"/>
  <c r="H11769" i="3"/>
  <c r="H11770" i="3"/>
  <c r="H11771" i="3"/>
  <c r="H11772" i="3"/>
  <c r="H11773" i="3"/>
  <c r="H11774" i="3"/>
  <c r="H11775" i="3"/>
  <c r="H11776" i="3"/>
  <c r="H11777" i="3"/>
  <c r="H11778" i="3"/>
  <c r="H11779" i="3"/>
  <c r="H11780" i="3"/>
  <c r="H11781" i="3"/>
  <c r="H11782" i="3"/>
  <c r="H11783" i="3"/>
  <c r="H11784" i="3"/>
  <c r="H11785" i="3"/>
  <c r="H11786" i="3"/>
  <c r="H11787" i="3"/>
  <c r="H11788" i="3"/>
  <c r="H11789" i="3"/>
  <c r="H11790" i="3"/>
  <c r="H11791" i="3"/>
  <c r="H11792" i="3"/>
  <c r="H11793" i="3"/>
  <c r="H11794" i="3"/>
  <c r="H11795" i="3"/>
  <c r="H11796" i="3"/>
  <c r="H11797" i="3"/>
  <c r="H11798" i="3"/>
  <c r="H11799" i="3"/>
  <c r="H11800" i="3"/>
  <c r="H11801" i="3"/>
  <c r="H11802" i="3"/>
  <c r="H11803" i="3"/>
  <c r="H11804" i="3"/>
  <c r="H11805" i="3"/>
  <c r="H11806" i="3"/>
  <c r="H11807" i="3"/>
  <c r="H11808" i="3"/>
  <c r="H11809" i="3"/>
  <c r="H11810" i="3"/>
  <c r="H11811" i="3"/>
  <c r="H11812" i="3"/>
  <c r="H11813" i="3"/>
  <c r="H11814" i="3"/>
  <c r="H11815" i="3"/>
  <c r="H11816" i="3"/>
  <c r="H11817" i="3"/>
  <c r="H11818" i="3"/>
  <c r="H11819" i="3"/>
  <c r="H11820" i="3"/>
  <c r="H11821" i="3"/>
  <c r="H11822" i="3"/>
  <c r="H11823" i="3"/>
  <c r="H11824" i="3"/>
  <c r="H11825" i="3"/>
  <c r="H11826" i="3"/>
  <c r="H11827" i="3"/>
  <c r="H11828" i="3"/>
  <c r="H11829" i="3"/>
  <c r="H11830" i="3"/>
  <c r="H11831" i="3"/>
  <c r="H11832" i="3"/>
  <c r="H11833" i="3"/>
  <c r="H11834" i="3"/>
  <c r="H11835" i="3"/>
  <c r="H11836" i="3"/>
  <c r="H11837" i="3"/>
  <c r="H11838" i="3"/>
  <c r="H11839" i="3"/>
  <c r="H11840" i="3"/>
  <c r="H11841" i="3"/>
  <c r="H11842" i="3"/>
  <c r="H11843" i="3"/>
  <c r="H11844" i="3"/>
  <c r="H11845" i="3"/>
  <c r="H11846" i="3"/>
  <c r="H11847" i="3"/>
  <c r="H11848" i="3"/>
  <c r="H11849" i="3"/>
  <c r="H11850" i="3"/>
  <c r="H11851" i="3"/>
  <c r="H11852" i="3"/>
  <c r="H11853" i="3"/>
  <c r="H11854" i="3"/>
  <c r="H11855" i="3"/>
  <c r="H11856" i="3"/>
  <c r="H11857" i="3"/>
  <c r="H11858" i="3"/>
  <c r="H11859" i="3"/>
  <c r="H11860" i="3"/>
  <c r="H11861" i="3"/>
  <c r="H11862" i="3"/>
  <c r="H11863" i="3"/>
  <c r="H11864" i="3"/>
  <c r="H11865" i="3"/>
  <c r="H11866" i="3"/>
  <c r="H11867" i="3"/>
  <c r="H11868" i="3"/>
  <c r="H11869" i="3"/>
  <c r="H11870" i="3"/>
  <c r="H11871" i="3"/>
  <c r="H11872" i="3"/>
  <c r="H11873" i="3"/>
  <c r="H11874" i="3"/>
  <c r="H11875" i="3"/>
  <c r="H11876" i="3"/>
  <c r="H11877" i="3"/>
  <c r="H11878" i="3"/>
  <c r="H11879" i="3"/>
  <c r="H11880" i="3"/>
  <c r="H11881" i="3"/>
  <c r="H11882" i="3"/>
  <c r="H11883" i="3"/>
  <c r="H11884" i="3"/>
  <c r="H11885" i="3"/>
  <c r="H11886" i="3"/>
  <c r="H11887" i="3"/>
  <c r="H11888" i="3"/>
  <c r="H11889" i="3"/>
  <c r="H11890" i="3"/>
  <c r="H11891" i="3"/>
  <c r="H11892" i="3"/>
  <c r="H11893" i="3"/>
  <c r="H11894" i="3"/>
  <c r="H11895" i="3"/>
  <c r="H11896" i="3"/>
  <c r="H11897" i="3"/>
  <c r="H11898" i="3"/>
  <c r="H11899" i="3"/>
  <c r="H11900" i="3"/>
  <c r="H11901" i="3"/>
  <c r="H11902" i="3"/>
  <c r="H11903" i="3"/>
  <c r="H11904" i="3"/>
  <c r="H11905" i="3"/>
  <c r="H11906" i="3"/>
  <c r="H11907" i="3"/>
  <c r="H11908" i="3"/>
  <c r="H11909" i="3"/>
  <c r="H11910" i="3"/>
  <c r="H11911" i="3"/>
  <c r="H11912" i="3"/>
  <c r="H11913" i="3"/>
  <c r="H11914" i="3"/>
  <c r="H11915" i="3"/>
  <c r="H11916" i="3"/>
  <c r="H11917" i="3"/>
  <c r="H11918" i="3"/>
  <c r="H11919" i="3"/>
  <c r="H11920" i="3"/>
  <c r="H11921" i="3"/>
  <c r="H11922" i="3"/>
  <c r="H11923" i="3"/>
  <c r="H11924" i="3"/>
  <c r="H11925" i="3"/>
  <c r="H11926" i="3"/>
  <c r="H11927" i="3"/>
  <c r="H11928" i="3"/>
  <c r="H11929" i="3"/>
  <c r="H11930" i="3"/>
  <c r="H11931" i="3"/>
  <c r="H11932" i="3"/>
  <c r="H11933" i="3"/>
  <c r="H11934" i="3"/>
  <c r="H11935" i="3"/>
  <c r="H11936" i="3"/>
  <c r="H11937" i="3"/>
  <c r="H11938" i="3"/>
  <c r="H11939" i="3"/>
  <c r="H11940" i="3"/>
  <c r="H11941" i="3"/>
  <c r="H11942" i="3"/>
  <c r="H11943" i="3"/>
  <c r="H11944" i="3"/>
  <c r="H11945" i="3"/>
  <c r="H11946" i="3"/>
  <c r="H11947" i="3"/>
  <c r="H11948" i="3"/>
  <c r="H11949" i="3"/>
  <c r="H11950" i="3"/>
  <c r="H11951" i="3"/>
  <c r="H11952" i="3"/>
  <c r="H11953" i="3"/>
  <c r="H11954" i="3"/>
  <c r="H11955" i="3"/>
  <c r="H11956" i="3"/>
  <c r="H11957" i="3"/>
  <c r="H11958" i="3"/>
  <c r="H11959" i="3"/>
  <c r="H11960" i="3"/>
  <c r="H11961" i="3"/>
  <c r="H11962" i="3"/>
  <c r="H11963" i="3"/>
  <c r="H11964" i="3"/>
  <c r="H11965" i="3"/>
  <c r="H11966" i="3"/>
  <c r="H11967" i="3"/>
  <c r="H11968" i="3"/>
  <c r="H11969" i="3"/>
  <c r="H11970" i="3"/>
  <c r="H11971" i="3"/>
  <c r="H11972" i="3"/>
  <c r="H11973" i="3"/>
  <c r="H11974" i="3"/>
  <c r="H11975" i="3"/>
  <c r="H11976" i="3"/>
  <c r="H11977" i="3"/>
  <c r="H11978" i="3"/>
  <c r="H11979" i="3"/>
  <c r="H11980" i="3"/>
  <c r="H11981" i="3"/>
  <c r="H11982" i="3"/>
  <c r="H11983" i="3"/>
  <c r="H11984" i="3"/>
  <c r="H11985" i="3"/>
  <c r="H11986" i="3"/>
  <c r="H11987" i="3"/>
  <c r="H11988" i="3"/>
  <c r="H11989" i="3"/>
  <c r="H11990" i="3"/>
  <c r="H11991" i="3"/>
  <c r="H11992" i="3"/>
  <c r="H11993" i="3"/>
  <c r="H11994" i="3"/>
  <c r="H11995" i="3"/>
  <c r="H11996" i="3"/>
  <c r="H11997" i="3"/>
  <c r="H11998" i="3"/>
  <c r="H11999" i="3"/>
  <c r="H12000" i="3"/>
  <c r="H12001" i="3"/>
  <c r="H12002" i="3"/>
  <c r="H12003" i="3"/>
  <c r="H12004" i="3"/>
  <c r="H12005" i="3"/>
  <c r="H12006" i="3"/>
  <c r="H12007" i="3"/>
  <c r="H12008" i="3"/>
  <c r="H12009" i="3"/>
  <c r="H12010" i="3"/>
  <c r="H12011" i="3"/>
  <c r="H12012" i="3"/>
  <c r="H12013" i="3"/>
  <c r="H12014" i="3"/>
  <c r="H12015" i="3"/>
  <c r="H12016" i="3"/>
  <c r="H12017" i="3"/>
  <c r="H12018" i="3"/>
  <c r="H12019" i="3"/>
  <c r="H12020" i="3"/>
  <c r="H12021" i="3"/>
  <c r="H12022" i="3"/>
  <c r="H12023" i="3"/>
  <c r="H12024" i="3"/>
  <c r="H12025" i="3"/>
  <c r="H12026" i="3"/>
  <c r="H12027" i="3"/>
  <c r="H12028" i="3"/>
  <c r="H12029" i="3"/>
  <c r="H12030" i="3"/>
  <c r="H12031" i="3"/>
  <c r="H12032" i="3"/>
  <c r="H12033" i="3"/>
  <c r="H12034" i="3"/>
  <c r="H12035" i="3"/>
  <c r="H12036" i="3"/>
  <c r="H12037" i="3"/>
  <c r="H12038" i="3"/>
  <c r="H12039" i="3"/>
  <c r="H12040" i="3"/>
  <c r="H12041" i="3"/>
  <c r="H12042" i="3"/>
  <c r="H12043" i="3"/>
  <c r="H12044" i="3"/>
  <c r="H12045" i="3"/>
  <c r="H12046" i="3"/>
  <c r="H12047" i="3"/>
  <c r="H12048" i="3"/>
  <c r="H12049" i="3"/>
  <c r="H12050" i="3"/>
  <c r="H12051" i="3"/>
  <c r="H12052" i="3"/>
  <c r="H12053" i="3"/>
  <c r="H12054" i="3"/>
  <c r="H12055" i="3"/>
  <c r="H12056" i="3"/>
  <c r="H12057" i="3"/>
  <c r="H12058" i="3"/>
  <c r="H12059" i="3"/>
  <c r="H12060" i="3"/>
  <c r="H12061" i="3"/>
  <c r="H12062" i="3"/>
  <c r="H12063" i="3"/>
  <c r="H12064" i="3"/>
  <c r="H12065" i="3"/>
  <c r="H12066" i="3"/>
  <c r="H12067" i="3"/>
  <c r="H12068" i="3"/>
  <c r="H12069" i="3"/>
  <c r="H12070" i="3"/>
  <c r="H12071" i="3"/>
  <c r="H12072" i="3"/>
  <c r="H12073" i="3"/>
  <c r="H12074" i="3"/>
  <c r="H12075" i="3"/>
  <c r="H12076" i="3"/>
  <c r="H12077" i="3"/>
  <c r="H12078" i="3"/>
  <c r="H12079" i="3"/>
  <c r="H12080" i="3"/>
  <c r="H12081" i="3"/>
  <c r="H12082" i="3"/>
  <c r="H12083" i="3"/>
  <c r="H12084" i="3"/>
  <c r="H12085" i="3"/>
  <c r="H12086" i="3"/>
  <c r="H12087" i="3"/>
  <c r="H12088" i="3"/>
  <c r="H12089" i="3"/>
  <c r="H12090" i="3"/>
  <c r="H12091" i="3"/>
  <c r="H12092" i="3"/>
  <c r="H12093" i="3"/>
  <c r="H12094" i="3"/>
  <c r="H12095" i="3"/>
  <c r="H12096" i="3"/>
  <c r="H12097" i="3"/>
  <c r="H12098"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O2" i="3" l="1"/>
  <c r="O12094" i="3"/>
  <c r="O12095" i="3"/>
  <c r="O12096" i="3"/>
  <c r="O12097" i="3"/>
  <c r="O12090" i="3"/>
  <c r="O12091" i="3"/>
  <c r="O12092" i="3"/>
  <c r="O12093" i="3"/>
  <c r="O12085" i="3"/>
  <c r="O12086" i="3"/>
  <c r="O12087" i="3"/>
  <c r="O12088" i="3"/>
  <c r="O12082" i="3"/>
  <c r="O12083" i="3"/>
  <c r="O12084" i="3"/>
  <c r="O12078" i="3"/>
  <c r="O12079" i="3"/>
  <c r="O12080" i="3"/>
  <c r="O12081" i="3"/>
  <c r="O12074" i="3"/>
  <c r="O12075" i="3"/>
  <c r="O12076" i="3"/>
  <c r="O12077" i="3"/>
  <c r="O12072" i="3"/>
  <c r="O12073" i="3"/>
  <c r="O12070" i="3"/>
  <c r="O12071" i="3"/>
  <c r="O12067" i="3"/>
  <c r="O12068" i="3"/>
  <c r="O12063" i="3"/>
  <c r="O12064" i="3"/>
  <c r="O12065" i="3"/>
  <c r="O12066" i="3"/>
  <c r="O12061" i="3"/>
  <c r="O12062" i="3"/>
  <c r="O12059" i="3"/>
  <c r="O12060" i="3"/>
  <c r="O12054" i="3"/>
  <c r="O12055" i="3"/>
  <c r="O12056" i="3"/>
  <c r="O12052" i="3"/>
  <c r="O12053" i="3"/>
  <c r="O12048" i="3"/>
  <c r="O12049" i="3"/>
  <c r="O12050" i="3"/>
  <c r="O12051" i="3"/>
  <c r="O12045" i="3"/>
  <c r="O12046" i="3"/>
  <c r="O12047" i="3"/>
  <c r="O12043" i="3"/>
  <c r="O12044" i="3"/>
  <c r="O12041" i="3"/>
  <c r="O12042" i="3"/>
  <c r="O12038" i="3"/>
  <c r="O12039" i="3"/>
  <c r="O12040" i="3"/>
  <c r="O12036" i="3"/>
  <c r="O12037" i="3"/>
  <c r="O12034" i="3"/>
  <c r="O12035" i="3"/>
  <c r="O12030" i="3"/>
  <c r="O12031" i="3"/>
  <c r="O12032" i="3"/>
  <c r="O12033" i="3"/>
  <c r="O12022" i="3"/>
  <c r="O12023" i="3"/>
  <c r="O12024" i="3"/>
  <c r="O12025" i="3"/>
  <c r="O12018" i="3"/>
  <c r="O12019" i="3"/>
  <c r="O12020" i="3"/>
  <c r="O12015" i="3"/>
  <c r="O12016" i="3"/>
  <c r="O12017" i="3"/>
  <c r="O12011" i="3"/>
  <c r="O12012" i="3"/>
  <c r="O12013" i="3"/>
  <c r="O12009" i="3"/>
  <c r="O12010" i="3"/>
  <c r="O12006" i="3"/>
  <c r="O12007" i="3"/>
  <c r="O12008" i="3"/>
  <c r="O12003" i="3"/>
  <c r="O12004" i="3"/>
  <c r="O12005" i="3"/>
  <c r="O12000" i="3"/>
  <c r="O12001" i="3"/>
  <c r="O12002" i="3"/>
  <c r="O11998" i="3"/>
  <c r="O11999" i="3"/>
  <c r="O11995" i="3"/>
  <c r="O11996" i="3"/>
  <c r="O11997" i="3"/>
  <c r="O11991" i="3"/>
  <c r="O11992" i="3"/>
  <c r="O11993" i="3"/>
  <c r="O11994" i="3"/>
  <c r="O11989" i="3"/>
  <c r="O11990" i="3"/>
  <c r="O11987" i="3"/>
  <c r="O11988" i="3"/>
  <c r="O11978" i="3"/>
  <c r="O11979" i="3"/>
  <c r="O11980" i="3"/>
  <c r="O11981" i="3"/>
  <c r="O11982" i="3"/>
  <c r="O11983" i="3"/>
  <c r="O11984" i="3"/>
  <c r="O11976" i="3"/>
  <c r="O11977" i="3"/>
  <c r="O11972" i="3"/>
  <c r="O11973" i="3"/>
  <c r="O11974" i="3"/>
  <c r="O11975" i="3"/>
  <c r="O11970" i="3"/>
  <c r="O11971" i="3"/>
  <c r="O11958" i="3"/>
  <c r="O11959" i="3"/>
  <c r="O11960" i="3"/>
  <c r="O11961" i="3"/>
  <c r="O11962" i="3"/>
  <c r="O11963" i="3"/>
  <c r="O11964" i="3"/>
  <c r="O11965" i="3"/>
  <c r="O11966" i="3"/>
  <c r="O11967" i="3"/>
  <c r="O11968" i="3"/>
  <c r="O11956" i="3"/>
  <c r="O11957" i="3"/>
  <c r="O11949" i="3"/>
  <c r="O11950" i="3"/>
  <c r="O11951" i="3"/>
  <c r="O11952" i="3"/>
  <c r="O11953" i="3"/>
  <c r="O11954" i="3"/>
  <c r="O11955" i="3"/>
  <c r="O11944" i="3"/>
  <c r="O11945" i="3"/>
  <c r="O11946" i="3"/>
  <c r="O11941" i="3"/>
  <c r="O11942" i="3"/>
  <c r="O11935" i="3"/>
  <c r="O11936" i="3"/>
  <c r="O11937" i="3"/>
  <c r="O11938" i="3"/>
  <c r="O11932" i="3"/>
  <c r="O11933" i="3"/>
  <c r="O11929" i="3"/>
  <c r="O11930" i="3"/>
  <c r="O11931" i="3"/>
  <c r="O11926" i="3"/>
  <c r="O11927" i="3"/>
  <c r="O11928" i="3"/>
  <c r="O11923" i="3"/>
  <c r="O11924" i="3"/>
  <c r="O11920" i="3"/>
  <c r="O11921" i="3"/>
  <c r="O11922" i="3"/>
  <c r="O11912" i="3"/>
  <c r="O11913" i="3"/>
  <c r="O11909" i="3"/>
  <c r="O11910" i="3"/>
  <c r="O11911" i="3"/>
  <c r="O11905" i="3"/>
  <c r="O11906" i="3"/>
  <c r="O11907" i="3"/>
  <c r="O11898" i="3"/>
  <c r="O11899" i="3"/>
  <c r="O11900" i="3"/>
  <c r="O11901" i="3"/>
  <c r="O11896" i="3"/>
  <c r="O11897" i="3"/>
  <c r="O11892" i="3"/>
  <c r="O11893" i="3"/>
  <c r="O11894" i="3"/>
  <c r="O11895" i="3"/>
  <c r="O11888" i="3"/>
  <c r="O11889" i="3"/>
  <c r="O11890" i="3"/>
  <c r="O11885" i="3"/>
  <c r="O11886" i="3"/>
  <c r="O11887" i="3"/>
  <c r="O11881" i="3"/>
  <c r="O11882" i="3"/>
  <c r="O11883" i="3"/>
  <c r="O11884" i="3"/>
  <c r="O11878" i="3"/>
  <c r="O11879" i="3"/>
  <c r="O11874" i="3"/>
  <c r="O11875" i="3"/>
  <c r="O11876" i="3"/>
  <c r="O11877" i="3"/>
  <c r="O11867" i="3"/>
  <c r="O11868" i="3"/>
  <c r="O11869" i="3"/>
  <c r="O11864" i="3"/>
  <c r="O11865" i="3"/>
  <c r="O11862" i="3"/>
  <c r="O11863" i="3"/>
  <c r="O11859" i="3"/>
  <c r="O11860" i="3"/>
  <c r="O11851" i="3"/>
  <c r="O11852" i="3"/>
  <c r="O11853" i="3"/>
  <c r="O11854" i="3"/>
  <c r="O11855" i="3"/>
  <c r="O11856" i="3"/>
  <c r="O11857" i="3"/>
  <c r="O11858" i="3"/>
  <c r="O11842" i="3"/>
  <c r="O11843" i="3"/>
  <c r="O11844" i="3"/>
  <c r="O11845" i="3"/>
  <c r="O11846" i="3"/>
  <c r="O11847" i="3"/>
  <c r="O11848" i="3"/>
  <c r="O11849" i="3"/>
  <c r="O11839" i="3"/>
  <c r="O11840" i="3"/>
  <c r="O11837" i="3"/>
  <c r="O11838" i="3"/>
  <c r="O11834" i="3"/>
  <c r="O11835" i="3"/>
  <c r="O11831" i="3"/>
  <c r="O11832" i="3"/>
  <c r="O11833" i="3"/>
  <c r="O11826" i="3"/>
  <c r="O11827" i="3"/>
  <c r="O11820" i="3"/>
  <c r="O11821" i="3"/>
  <c r="O11822" i="3"/>
  <c r="O11823" i="3"/>
  <c r="O11816" i="3"/>
  <c r="O11817" i="3"/>
  <c r="O11818" i="3"/>
  <c r="O11812" i="3"/>
  <c r="O11813" i="3"/>
  <c r="O11814" i="3"/>
  <c r="O11815" i="3"/>
  <c r="O11809" i="3"/>
  <c r="O11810" i="3"/>
  <c r="O11811" i="3"/>
  <c r="O11804" i="3"/>
  <c r="O11805" i="3"/>
  <c r="O11806" i="3"/>
  <c r="O11802" i="3"/>
  <c r="O11803" i="3"/>
  <c r="O11799" i="3"/>
  <c r="O11800" i="3"/>
  <c r="O11796" i="3"/>
  <c r="O11797" i="3"/>
  <c r="O11788" i="3"/>
  <c r="O11789" i="3"/>
  <c r="O11790" i="3"/>
  <c r="O11791" i="3"/>
  <c r="O11786" i="3"/>
  <c r="O11787" i="3"/>
  <c r="O11784" i="3"/>
  <c r="O11785" i="3"/>
  <c r="O11782" i="3"/>
  <c r="O11783" i="3"/>
  <c r="O11779" i="3"/>
  <c r="O11780" i="3"/>
  <c r="O11781" i="3"/>
  <c r="O11775" i="3"/>
  <c r="O11776" i="3"/>
  <c r="O11772" i="3"/>
  <c r="O11773" i="3"/>
  <c r="O11774" i="3"/>
  <c r="O11771" i="3"/>
  <c r="O11766" i="3"/>
  <c r="O11767" i="3"/>
  <c r="O11768" i="3"/>
  <c r="O11769" i="3"/>
  <c r="O11764" i="3"/>
  <c r="O11765" i="3"/>
  <c r="O11761" i="3"/>
  <c r="O11762" i="3"/>
  <c r="O11763" i="3"/>
  <c r="O11757" i="3"/>
  <c r="O11758" i="3"/>
  <c r="O11759" i="3"/>
  <c r="O11753" i="3"/>
  <c r="O11754" i="3"/>
  <c r="O11755" i="3"/>
  <c r="O11756" i="3"/>
  <c r="O11751" i="3"/>
  <c r="O11752" i="3"/>
  <c r="O11748" i="3"/>
  <c r="O11749" i="3"/>
  <c r="O11750" i="3"/>
  <c r="O11745" i="3"/>
  <c r="O11746" i="3"/>
  <c r="O11747" i="3"/>
  <c r="O11742" i="3"/>
  <c r="O11743" i="3"/>
  <c r="O11744" i="3"/>
  <c r="O11739" i="3"/>
  <c r="O11740" i="3"/>
  <c r="O11741" i="3"/>
  <c r="O11735" i="3"/>
  <c r="O11736" i="3"/>
  <c r="O11737" i="3"/>
  <c r="O11738" i="3"/>
  <c r="O11730" i="3"/>
  <c r="O11731" i="3"/>
  <c r="O11727" i="3"/>
  <c r="O11728" i="3"/>
  <c r="O11724" i="3"/>
  <c r="O11725" i="3"/>
  <c r="O11726" i="3"/>
  <c r="O11720" i="3"/>
  <c r="O11721" i="3"/>
  <c r="O11722" i="3"/>
  <c r="O11712" i="3"/>
  <c r="O11713" i="3"/>
  <c r="O11714" i="3"/>
  <c r="O11715" i="3"/>
  <c r="O11716" i="3"/>
  <c r="O11717" i="3"/>
  <c r="O11718" i="3"/>
  <c r="O11719" i="3"/>
  <c r="O11707" i="3"/>
  <c r="O11708" i="3"/>
  <c r="O11709" i="3"/>
  <c r="O11710" i="3"/>
  <c r="O11711" i="3"/>
  <c r="O11694" i="3"/>
  <c r="O11695" i="3"/>
  <c r="O11696" i="3"/>
  <c r="O11697" i="3"/>
  <c r="O11698" i="3"/>
  <c r="O11699" i="3"/>
  <c r="O11700" i="3"/>
  <c r="O11701" i="3"/>
  <c r="O11702" i="3"/>
  <c r="O11703" i="3"/>
  <c r="O11704" i="3"/>
  <c r="O11705" i="3"/>
  <c r="O11706" i="3"/>
  <c r="O11691" i="3"/>
  <c r="O11692" i="3"/>
  <c r="O11688" i="3"/>
  <c r="O11689" i="3"/>
  <c r="O11690" i="3"/>
  <c r="O11686" i="3"/>
  <c r="O11687" i="3"/>
  <c r="O11683" i="3"/>
  <c r="O11684" i="3"/>
  <c r="O11679" i="3"/>
  <c r="O11680" i="3"/>
  <c r="O11676" i="3"/>
  <c r="O11677" i="3"/>
  <c r="O11678" i="3"/>
  <c r="O11673" i="3"/>
  <c r="O11674" i="3"/>
  <c r="O11675" i="3"/>
  <c r="O11669" i="3"/>
  <c r="O11670" i="3"/>
  <c r="O11671" i="3"/>
  <c r="O11672" i="3"/>
  <c r="O11666" i="3"/>
  <c r="O11667" i="3"/>
  <c r="O11668" i="3"/>
  <c r="O11664" i="3"/>
  <c r="O11665" i="3"/>
  <c r="O11662" i="3"/>
  <c r="O11663" i="3"/>
  <c r="O11660" i="3"/>
  <c r="O11661" i="3"/>
  <c r="O11655" i="3"/>
  <c r="O11656" i="3"/>
  <c r="O11657" i="3"/>
  <c r="O11658" i="3"/>
  <c r="O11653" i="3"/>
  <c r="O11654" i="3"/>
  <c r="O11650" i="3"/>
  <c r="O11651" i="3"/>
  <c r="O11652" i="3"/>
  <c r="O11646" i="3"/>
  <c r="O11647" i="3"/>
  <c r="O11648" i="3"/>
  <c r="O11641" i="3"/>
  <c r="O11642" i="3"/>
  <c r="O11643" i="3"/>
  <c r="O11639" i="3"/>
  <c r="O11640" i="3"/>
  <c r="O11637" i="3"/>
  <c r="O11638" i="3"/>
  <c r="O11635" i="3"/>
  <c r="O11636" i="3"/>
  <c r="O11632" i="3"/>
  <c r="O11633" i="3"/>
  <c r="O11629" i="3"/>
  <c r="O11630" i="3"/>
  <c r="O11627" i="3"/>
  <c r="O11628" i="3"/>
  <c r="O11624" i="3"/>
  <c r="O11625" i="3"/>
  <c r="O11626" i="3"/>
  <c r="O11621" i="3"/>
  <c r="O11622" i="3"/>
  <c r="O11623" i="3"/>
  <c r="O11614" i="3"/>
  <c r="O11615" i="3"/>
  <c r="O11616" i="3"/>
  <c r="O11617" i="3"/>
  <c r="O11610" i="3"/>
  <c r="O11611" i="3"/>
  <c r="O11612" i="3"/>
  <c r="O11613" i="3"/>
  <c r="O11606" i="3"/>
  <c r="O11607" i="3"/>
  <c r="O11608" i="3"/>
  <c r="O11604" i="3"/>
  <c r="O11605" i="3"/>
  <c r="O11600" i="3"/>
  <c r="O11601" i="3"/>
  <c r="O11602" i="3"/>
  <c r="O11603" i="3"/>
  <c r="O11598" i="3"/>
  <c r="O11599" i="3"/>
  <c r="O11595" i="3"/>
  <c r="O11596" i="3"/>
  <c r="O11597" i="3"/>
  <c r="O11591" i="3"/>
  <c r="O11592" i="3"/>
  <c r="O11593" i="3"/>
  <c r="O11588" i="3"/>
  <c r="O11589" i="3"/>
  <c r="O11590" i="3"/>
  <c r="O11586" i="3"/>
  <c r="O11587" i="3"/>
  <c r="O11583" i="3"/>
  <c r="O11584" i="3"/>
  <c r="O11585" i="3"/>
  <c r="O11578" i="3"/>
  <c r="O11579" i="3"/>
  <c r="O11580" i="3"/>
  <c r="O11571" i="3"/>
  <c r="O11572" i="3"/>
  <c r="O11573" i="3"/>
  <c r="O11574" i="3"/>
  <c r="O11568" i="3"/>
  <c r="O11569" i="3"/>
  <c r="O11570" i="3"/>
  <c r="O11566" i="3"/>
  <c r="O11567" i="3"/>
  <c r="O11561" i="3"/>
  <c r="O11562" i="3"/>
  <c r="O11563" i="3"/>
  <c r="O11564" i="3"/>
  <c r="O11555" i="3"/>
  <c r="O11556" i="3"/>
  <c r="O11557" i="3"/>
  <c r="O11558" i="3"/>
  <c r="O11559" i="3"/>
  <c r="O11560" i="3"/>
  <c r="O11548" i="3"/>
  <c r="O11549" i="3"/>
  <c r="O11550" i="3"/>
  <c r="O11551" i="3"/>
  <c r="O11552" i="3"/>
  <c r="O11553" i="3"/>
  <c r="O11554" i="3"/>
  <c r="O11543" i="3"/>
  <c r="O11544" i="3"/>
  <c r="O11540" i="3"/>
  <c r="O11541" i="3"/>
  <c r="O11538" i="3"/>
  <c r="O11539" i="3"/>
  <c r="O11535" i="3"/>
  <c r="O11536" i="3"/>
  <c r="O11533" i="3"/>
  <c r="O11534" i="3"/>
  <c r="O11528" i="3"/>
  <c r="O11529" i="3"/>
  <c r="O11530" i="3"/>
  <c r="O11531" i="3"/>
  <c r="O11525" i="3"/>
  <c r="O11526" i="3"/>
  <c r="O11527" i="3"/>
  <c r="O11523" i="3"/>
  <c r="O11524" i="3"/>
  <c r="O11520" i="3"/>
  <c r="O11521" i="3"/>
  <c r="O11522" i="3"/>
  <c r="O11516" i="3"/>
  <c r="O11517" i="3"/>
  <c r="O11518" i="3"/>
  <c r="O11519" i="3"/>
  <c r="O11514" i="3"/>
  <c r="O11515" i="3"/>
  <c r="O11510" i="3"/>
  <c r="O11511" i="3"/>
  <c r="O11512" i="3"/>
  <c r="O11513" i="3"/>
  <c r="O11506" i="3"/>
  <c r="O11507" i="3"/>
  <c r="O11508" i="3"/>
  <c r="O11503" i="3"/>
  <c r="O11504" i="3"/>
  <c r="O11498" i="3"/>
  <c r="O11499" i="3"/>
  <c r="O11500" i="3"/>
  <c r="O11495" i="3"/>
  <c r="O11496" i="3"/>
  <c r="O11497" i="3"/>
  <c r="O11491" i="3"/>
  <c r="O11492" i="3"/>
  <c r="O11493" i="3"/>
  <c r="O11494" i="3"/>
  <c r="O11488" i="3"/>
  <c r="O11489" i="3"/>
  <c r="O11490" i="3"/>
  <c r="O11484" i="3"/>
  <c r="O11485" i="3"/>
  <c r="O11486" i="3"/>
  <c r="O11487" i="3"/>
  <c r="O11480" i="3"/>
  <c r="O11481" i="3"/>
  <c r="O11482" i="3"/>
  <c r="O11476" i="3"/>
  <c r="O11477" i="3"/>
  <c r="O11478" i="3"/>
  <c r="O11479" i="3"/>
  <c r="O11474" i="3"/>
  <c r="O11469" i="3"/>
  <c r="O11470" i="3"/>
  <c r="O11471" i="3"/>
  <c r="O11472" i="3"/>
  <c r="O11467" i="3"/>
  <c r="O11468" i="3"/>
  <c r="O11462" i="3"/>
  <c r="O11463" i="3"/>
  <c r="O11464" i="3"/>
  <c r="O11458" i="3"/>
  <c r="O11459" i="3"/>
  <c r="O11460" i="3"/>
  <c r="O11461" i="3"/>
  <c r="O11456" i="3"/>
  <c r="O11457" i="3"/>
  <c r="O11453" i="3"/>
  <c r="O11454" i="3"/>
  <c r="O11449" i="3"/>
  <c r="O11450" i="3"/>
  <c r="O11451" i="3"/>
  <c r="O11452" i="3"/>
  <c r="O11447" i="3"/>
  <c r="O11448" i="3"/>
  <c r="O11444" i="3"/>
  <c r="O11445" i="3"/>
  <c r="O11446" i="3"/>
  <c r="O11442" i="3"/>
  <c r="O11443" i="3"/>
  <c r="O11439" i="3"/>
  <c r="O11440" i="3"/>
  <c r="O11441" i="3"/>
  <c r="O11436" i="3"/>
  <c r="O11437" i="3"/>
  <c r="O11425" i="3"/>
  <c r="O11426" i="3"/>
  <c r="O11427" i="3"/>
  <c r="O11428" i="3"/>
  <c r="O11429" i="3"/>
  <c r="O11430" i="3"/>
  <c r="O11431" i="3"/>
  <c r="O11421" i="3"/>
  <c r="O11422" i="3"/>
  <c r="O11423" i="3"/>
  <c r="O11424" i="3"/>
  <c r="O11416" i="3"/>
  <c r="O11417" i="3"/>
  <c r="O11418" i="3"/>
  <c r="O11419" i="3"/>
  <c r="O11413" i="3"/>
  <c r="O11414" i="3"/>
  <c r="O11415" i="3"/>
  <c r="O11411" i="3"/>
  <c r="O11412" i="3"/>
  <c r="O11405" i="3"/>
  <c r="O11406" i="3"/>
  <c r="O11407" i="3"/>
  <c r="O11401" i="3"/>
  <c r="O11402" i="3"/>
  <c r="O11387" i="3"/>
  <c r="O11388" i="3"/>
  <c r="O11389" i="3"/>
  <c r="O11390" i="3"/>
  <c r="O11391" i="3"/>
  <c r="O11392" i="3"/>
  <c r="O11393" i="3"/>
  <c r="O11394" i="3"/>
  <c r="O11395" i="3"/>
  <c r="O11396" i="3"/>
  <c r="O11397" i="3"/>
  <c r="O11398" i="3"/>
  <c r="O11399" i="3"/>
  <c r="O11382" i="3"/>
  <c r="O11383" i="3"/>
  <c r="O11384" i="3"/>
  <c r="O11377" i="3"/>
  <c r="O11378" i="3"/>
  <c r="O11374" i="3"/>
  <c r="O11375" i="3"/>
  <c r="O11376" i="3"/>
  <c r="O11370" i="3"/>
  <c r="O11371" i="3"/>
  <c r="O11372" i="3"/>
  <c r="O11373" i="3"/>
  <c r="O11366" i="3"/>
  <c r="O11367" i="3"/>
  <c r="O11368" i="3"/>
  <c r="O11369" i="3"/>
  <c r="O11364" i="3"/>
  <c r="O11365" i="3"/>
  <c r="O11359" i="3"/>
  <c r="O11360" i="3"/>
  <c r="O11356" i="3"/>
  <c r="O11357" i="3"/>
  <c r="O11358" i="3"/>
  <c r="O11351" i="3"/>
  <c r="O11352" i="3"/>
  <c r="O11353" i="3"/>
  <c r="O11354" i="3"/>
  <c r="O11349" i="3"/>
  <c r="O11350" i="3"/>
  <c r="O11345" i="3"/>
  <c r="O11346" i="3"/>
  <c r="O11338" i="3"/>
  <c r="O11339" i="3"/>
  <c r="O11340" i="3"/>
  <c r="O11336" i="3"/>
  <c r="O11337" i="3"/>
  <c r="O11331" i="3"/>
  <c r="O11332" i="3"/>
  <c r="O11333" i="3"/>
  <c r="O11334" i="3"/>
  <c r="O11326" i="3"/>
  <c r="O11327" i="3"/>
  <c r="O11328" i="3"/>
  <c r="O11329" i="3"/>
  <c r="O11324" i="3"/>
  <c r="O11325" i="3"/>
  <c r="O11322" i="3"/>
  <c r="O11323" i="3"/>
  <c r="O11321" i="3"/>
  <c r="O11317" i="3"/>
  <c r="O11318" i="3"/>
  <c r="O11319" i="3"/>
  <c r="O11320" i="3"/>
  <c r="O11314" i="3"/>
  <c r="O11315" i="3"/>
  <c r="O11311" i="3"/>
  <c r="O11312" i="3"/>
  <c r="O11308" i="3"/>
  <c r="O11309" i="3"/>
  <c r="O11306" i="3"/>
  <c r="O11307" i="3"/>
  <c r="O11303" i="3"/>
  <c r="O11304" i="3"/>
  <c r="O11305" i="3"/>
  <c r="O11301" i="3"/>
  <c r="O11302" i="3"/>
  <c r="O11296" i="3"/>
  <c r="O11297" i="3"/>
  <c r="O11298" i="3"/>
  <c r="O11299" i="3"/>
  <c r="O11283" i="3"/>
  <c r="O11284" i="3"/>
  <c r="O11285" i="3"/>
  <c r="O11286" i="3"/>
  <c r="O11287" i="3"/>
  <c r="O11288" i="3"/>
  <c r="O11289" i="3"/>
  <c r="O11290" i="3"/>
  <c r="O11291" i="3"/>
  <c r="O11292" i="3"/>
  <c r="O11293" i="3"/>
  <c r="O11294" i="3"/>
  <c r="O11280" i="3"/>
  <c r="O11281" i="3"/>
  <c r="O11275" i="3"/>
  <c r="O11276" i="3"/>
  <c r="O11277" i="3"/>
  <c r="O11278" i="3"/>
  <c r="O11269" i="3"/>
  <c r="O11270" i="3"/>
  <c r="O11271" i="3"/>
  <c r="O11272" i="3"/>
  <c r="O11273" i="3"/>
  <c r="O11266" i="3"/>
  <c r="O11267" i="3"/>
  <c r="O11264" i="3"/>
  <c r="O11265" i="3"/>
  <c r="O11261" i="3"/>
  <c r="O11262" i="3"/>
  <c r="O11255" i="3"/>
  <c r="O11256" i="3"/>
  <c r="O11257" i="3"/>
  <c r="O11258" i="3"/>
  <c r="O11253" i="3"/>
  <c r="O11254" i="3"/>
  <c r="O11250" i="3"/>
  <c r="O11251" i="3"/>
  <c r="O11248" i="3"/>
  <c r="O11249" i="3"/>
  <c r="O11243" i="3"/>
  <c r="O11244" i="3"/>
  <c r="O11241" i="3"/>
  <c r="O11242" i="3"/>
  <c r="O11238" i="3"/>
  <c r="O11239" i="3"/>
  <c r="O11236" i="3"/>
  <c r="O11237" i="3"/>
  <c r="O11231" i="3"/>
  <c r="O11232" i="3"/>
  <c r="O11233" i="3"/>
  <c r="O11228" i="3"/>
  <c r="O11229" i="3"/>
  <c r="O11230" i="3"/>
  <c r="O11224" i="3"/>
  <c r="O11225" i="3"/>
  <c r="O11221" i="3"/>
  <c r="O11222" i="3"/>
  <c r="O11223" i="3"/>
  <c r="O11217" i="3"/>
  <c r="O11218" i="3"/>
  <c r="O11219" i="3"/>
  <c r="O11215" i="3"/>
  <c r="O11216" i="3"/>
  <c r="O11211" i="3"/>
  <c r="O11212" i="3"/>
  <c r="O11213" i="3"/>
  <c r="O11214" i="3"/>
  <c r="O11208" i="3"/>
  <c r="O11209" i="3"/>
  <c r="O11210" i="3"/>
  <c r="O11205" i="3"/>
  <c r="O11206" i="3"/>
  <c r="O11207" i="3"/>
  <c r="O11200" i="3"/>
  <c r="O11201" i="3"/>
  <c r="O11202" i="3"/>
  <c r="O11198" i="3"/>
  <c r="O11199" i="3"/>
  <c r="O11195" i="3"/>
  <c r="O11196" i="3"/>
  <c r="O11197" i="3"/>
  <c r="O11191" i="3"/>
  <c r="O11192" i="3"/>
  <c r="O11193" i="3"/>
  <c r="O11194" i="3"/>
  <c r="O11187" i="3"/>
  <c r="O11188" i="3"/>
  <c r="O11189" i="3"/>
  <c r="O11190" i="3"/>
  <c r="O11184" i="3"/>
  <c r="O11185" i="3"/>
  <c r="O11186" i="3"/>
  <c r="O11180" i="3"/>
  <c r="O11181" i="3"/>
  <c r="O11182" i="3"/>
  <c r="O11183" i="3"/>
  <c r="O11177" i="3"/>
  <c r="O11178" i="3"/>
  <c r="O11179" i="3"/>
  <c r="O11174" i="3"/>
  <c r="O11175" i="3"/>
  <c r="O11172" i="3"/>
  <c r="O11173" i="3"/>
  <c r="O11170" i="3"/>
  <c r="O11163" i="3"/>
  <c r="O11164" i="3"/>
  <c r="O11157" i="3"/>
  <c r="O11158" i="3"/>
  <c r="O11159" i="3"/>
  <c r="O11160" i="3"/>
  <c r="O11161" i="3"/>
  <c r="O11162" i="3"/>
  <c r="O11155" i="3"/>
  <c r="O11156" i="3"/>
  <c r="O11149" i="3"/>
  <c r="O11150" i="3"/>
  <c r="O11151" i="3"/>
  <c r="O11152" i="3"/>
  <c r="O11146" i="3"/>
  <c r="O11147" i="3"/>
  <c r="O11148" i="3"/>
  <c r="O11142" i="3"/>
  <c r="O11143" i="3"/>
  <c r="O11140" i="3"/>
  <c r="O11141" i="3"/>
  <c r="O11133" i="3"/>
  <c r="O11134" i="3"/>
  <c r="O11135" i="3"/>
  <c r="O11136" i="3"/>
  <c r="O11129" i="3"/>
  <c r="O11130" i="3"/>
  <c r="O11131" i="3"/>
  <c r="O11125" i="3"/>
  <c r="O11126" i="3"/>
  <c r="O11127" i="3"/>
  <c r="O11128" i="3"/>
  <c r="O11121" i="3"/>
  <c r="O11122" i="3"/>
  <c r="O11123" i="3"/>
  <c r="O11124" i="3"/>
  <c r="O11119" i="3"/>
  <c r="O11120" i="3"/>
  <c r="O11115" i="3"/>
  <c r="O11116" i="3"/>
  <c r="O11117" i="3"/>
  <c r="O11111" i="3"/>
  <c r="O11112" i="3"/>
  <c r="O11113" i="3"/>
  <c r="O11109" i="3"/>
  <c r="O11110" i="3"/>
  <c r="O11107" i="3"/>
  <c r="O11108" i="3"/>
  <c r="O11104" i="3"/>
  <c r="O11105" i="3"/>
  <c r="O11106" i="3"/>
  <c r="O11102" i="3"/>
  <c r="O11103" i="3"/>
  <c r="O11100" i="3"/>
  <c r="O11101" i="3"/>
  <c r="O11096" i="3"/>
  <c r="O11097" i="3"/>
  <c r="O11098" i="3"/>
  <c r="O11099" i="3"/>
  <c r="O11093" i="3"/>
  <c r="O11094" i="3"/>
  <c r="O11091" i="3"/>
  <c r="O11092" i="3"/>
  <c r="O11088" i="3"/>
  <c r="O11089" i="3"/>
  <c r="O11086" i="3"/>
  <c r="O11087" i="3"/>
  <c r="O11084" i="3"/>
  <c r="O11085" i="3"/>
  <c r="O11081" i="3"/>
  <c r="O11082" i="3"/>
  <c r="O11083" i="3"/>
  <c r="O11076" i="3"/>
  <c r="O11077" i="3"/>
  <c r="O11072" i="3"/>
  <c r="O11073" i="3"/>
  <c r="O11074" i="3"/>
  <c r="O11068" i="3"/>
  <c r="O11069" i="3"/>
  <c r="O11070" i="3"/>
  <c r="O11071" i="3"/>
  <c r="O11064" i="3"/>
  <c r="O11065" i="3"/>
  <c r="O11061" i="3"/>
  <c r="O11062" i="3"/>
  <c r="O11063" i="3"/>
  <c r="O11058" i="3"/>
  <c r="O11059" i="3"/>
  <c r="O11060" i="3"/>
  <c r="O11056" i="3"/>
  <c r="O11057" i="3"/>
  <c r="O11053" i="3"/>
  <c r="O11054" i="3"/>
  <c r="O11050" i="3"/>
  <c r="O11051" i="3"/>
  <c r="O11052" i="3"/>
  <c r="O11047" i="3"/>
  <c r="O11048" i="3"/>
  <c r="O11049" i="3"/>
  <c r="O11045" i="3"/>
  <c r="O11046" i="3"/>
  <c r="O11043" i="3"/>
  <c r="O11044" i="3"/>
  <c r="O11037" i="3"/>
  <c r="O11038" i="3"/>
  <c r="O11029" i="3"/>
  <c r="O11030" i="3"/>
  <c r="O11031" i="3"/>
  <c r="O11032" i="3"/>
  <c r="O11033" i="3"/>
  <c r="O11034" i="3"/>
  <c r="O11035" i="3"/>
  <c r="O11036" i="3"/>
  <c r="O11026" i="3"/>
  <c r="O11027" i="3"/>
  <c r="O11028" i="3"/>
  <c r="O11022" i="3"/>
  <c r="O11023" i="3"/>
  <c r="O11024" i="3"/>
  <c r="O11025" i="3"/>
  <c r="O11016" i="3"/>
  <c r="O11017" i="3"/>
  <c r="O11018" i="3"/>
  <c r="O11014" i="3"/>
  <c r="O11015" i="3"/>
  <c r="O11006" i="3"/>
  <c r="O11007" i="3"/>
  <c r="O11008" i="3"/>
  <c r="O11009" i="3"/>
  <c r="O11004" i="3"/>
  <c r="O11005" i="3"/>
  <c r="O11002" i="3"/>
  <c r="O11003" i="3"/>
  <c r="O10999" i="3"/>
  <c r="O11000" i="3"/>
  <c r="O10995" i="3"/>
  <c r="O10996" i="3"/>
  <c r="O10997" i="3"/>
  <c r="O10991" i="3"/>
  <c r="O10992" i="3"/>
  <c r="O10988" i="3"/>
  <c r="O10989" i="3"/>
  <c r="O10990" i="3"/>
  <c r="O10984" i="3"/>
  <c r="O10985" i="3"/>
  <c r="O10986" i="3"/>
  <c r="O10982" i="3"/>
  <c r="O10983" i="3"/>
  <c r="O10979" i="3"/>
  <c r="O10980" i="3"/>
  <c r="O10977" i="3"/>
  <c r="O10978" i="3"/>
  <c r="O10975" i="3"/>
  <c r="O10976" i="3"/>
  <c r="O10973" i="3"/>
  <c r="O10974" i="3"/>
  <c r="O10970" i="3"/>
  <c r="O10971" i="3"/>
  <c r="O10968" i="3"/>
  <c r="O10969" i="3"/>
  <c r="O10965" i="3"/>
  <c r="O10966" i="3"/>
  <c r="O10967" i="3"/>
  <c r="O10963" i="3"/>
  <c r="O10964" i="3"/>
  <c r="O10959" i="3"/>
  <c r="O10960" i="3"/>
  <c r="O10961" i="3"/>
  <c r="O10962" i="3"/>
  <c r="O10956" i="3"/>
  <c r="O10957" i="3"/>
  <c r="O10949" i="3"/>
  <c r="O10950" i="3"/>
  <c r="O10951" i="3"/>
  <c r="O10952" i="3"/>
  <c r="O10942" i="3"/>
  <c r="O10943" i="3"/>
  <c r="O10944" i="3"/>
  <c r="O10945" i="3"/>
  <c r="O10940" i="3"/>
  <c r="O10941" i="3"/>
  <c r="O10937" i="3"/>
  <c r="O10938" i="3"/>
  <c r="O10930" i="3"/>
  <c r="O10931" i="3"/>
  <c r="O10932" i="3"/>
  <c r="O10933" i="3"/>
  <c r="O10934" i="3"/>
  <c r="O10935" i="3"/>
  <c r="O10928" i="3"/>
  <c r="O10929" i="3"/>
  <c r="O10920" i="3"/>
  <c r="O10921" i="3"/>
  <c r="O10922" i="3"/>
  <c r="O10923" i="3"/>
  <c r="O10924" i="3"/>
  <c r="O10925" i="3"/>
  <c r="O10926" i="3"/>
  <c r="O10918" i="3"/>
  <c r="O10919" i="3"/>
  <c r="O10905" i="3"/>
  <c r="O10906" i="3"/>
  <c r="O10907" i="3"/>
  <c r="O10908" i="3"/>
  <c r="O10909" i="3"/>
  <c r="O10910" i="3"/>
  <c r="O10911" i="3"/>
  <c r="O10912" i="3"/>
  <c r="O10913" i="3"/>
  <c r="O10914" i="3"/>
  <c r="O10915" i="3"/>
  <c r="O10916" i="3"/>
  <c r="O10917" i="3"/>
  <c r="O10903" i="3"/>
  <c r="O10904" i="3"/>
  <c r="O10896" i="3"/>
  <c r="O10897" i="3"/>
  <c r="O10898" i="3"/>
  <c r="O10894" i="3"/>
  <c r="O10895" i="3"/>
  <c r="O10887" i="3"/>
  <c r="O10888" i="3"/>
  <c r="O10889" i="3"/>
  <c r="O10890" i="3"/>
  <c r="O10881" i="3"/>
  <c r="O10882" i="3"/>
  <c r="O10883" i="3"/>
  <c r="O10884" i="3"/>
  <c r="O10878" i="3"/>
  <c r="O10879" i="3"/>
  <c r="O10880" i="3"/>
  <c r="O10875" i="3"/>
  <c r="O10876" i="3"/>
  <c r="O10872" i="3"/>
  <c r="O10873" i="3"/>
  <c r="O10869" i="3"/>
  <c r="O10870" i="3"/>
  <c r="O10864" i="3"/>
  <c r="O10865" i="3"/>
  <c r="O10861" i="3"/>
  <c r="O10862" i="3"/>
  <c r="O10863" i="3"/>
  <c r="O10857" i="3"/>
  <c r="O10858" i="3"/>
  <c r="O10859" i="3"/>
  <c r="O10860" i="3"/>
  <c r="O10854" i="3"/>
  <c r="O10855" i="3"/>
  <c r="O10856" i="3"/>
  <c r="O10852" i="3"/>
  <c r="O10853" i="3"/>
  <c r="O10848" i="3"/>
  <c r="O10849" i="3"/>
  <c r="O10850" i="3"/>
  <c r="O10851" i="3"/>
  <c r="O10846" i="3"/>
  <c r="O10847" i="3"/>
  <c r="O10844" i="3"/>
  <c r="O10845" i="3"/>
  <c r="O10838" i="3"/>
  <c r="O10839" i="3"/>
  <c r="O10840" i="3"/>
  <c r="O10841" i="3"/>
  <c r="O10835" i="3"/>
  <c r="O10836" i="3"/>
  <c r="O10832" i="3"/>
  <c r="O10833" i="3"/>
  <c r="O10834" i="3"/>
  <c r="O10830" i="3"/>
  <c r="O10831" i="3"/>
  <c r="O10826" i="3"/>
  <c r="O10827" i="3"/>
  <c r="O10828" i="3"/>
  <c r="O10824" i="3"/>
  <c r="O10825" i="3"/>
  <c r="O10822" i="3"/>
  <c r="O10823" i="3"/>
  <c r="O10819" i="3"/>
  <c r="O10820" i="3"/>
  <c r="O10810" i="3"/>
  <c r="O10811" i="3"/>
  <c r="O10812" i="3"/>
  <c r="O10813" i="3"/>
  <c r="O10814" i="3"/>
  <c r="O10815" i="3"/>
  <c r="O10816" i="3"/>
  <c r="O10817" i="3"/>
  <c r="O10806" i="3"/>
  <c r="O10807" i="3"/>
  <c r="O10801" i="3"/>
  <c r="O10802" i="3"/>
  <c r="O10803" i="3"/>
  <c r="O10798" i="3"/>
  <c r="O10799" i="3"/>
  <c r="O10800" i="3"/>
  <c r="O10794" i="3"/>
  <c r="O10795" i="3"/>
  <c r="O10791" i="3"/>
  <c r="O10792" i="3"/>
  <c r="O10789" i="3"/>
  <c r="O10790" i="3"/>
  <c r="O10785" i="3"/>
  <c r="O10786" i="3"/>
  <c r="O10787" i="3"/>
  <c r="O10788" i="3"/>
  <c r="O10781" i="3"/>
  <c r="O10782" i="3"/>
  <c r="O10777" i="3"/>
  <c r="O10778" i="3"/>
  <c r="O10779" i="3"/>
  <c r="O10780" i="3"/>
  <c r="O10775" i="3"/>
  <c r="O10776" i="3"/>
  <c r="O10770" i="3"/>
  <c r="O10771" i="3"/>
  <c r="O10772" i="3"/>
  <c r="O10773" i="3"/>
  <c r="O10766" i="3"/>
  <c r="O10767" i="3"/>
  <c r="O10768" i="3"/>
  <c r="O10769" i="3"/>
  <c r="O10764" i="3"/>
  <c r="O10765" i="3"/>
  <c r="O10762" i="3"/>
  <c r="O10763" i="3"/>
  <c r="O10759" i="3"/>
  <c r="O10760" i="3"/>
  <c r="O10761" i="3"/>
  <c r="O10756" i="3"/>
  <c r="O10757" i="3"/>
  <c r="O10758" i="3"/>
  <c r="O10752" i="3"/>
  <c r="O10753" i="3"/>
  <c r="O10754" i="3"/>
  <c r="O10749" i="3"/>
  <c r="O10750" i="3"/>
  <c r="O10751" i="3"/>
  <c r="O10747" i="3"/>
  <c r="O10748" i="3"/>
  <c r="O10743" i="3"/>
  <c r="O10744" i="3"/>
  <c r="O10739" i="3"/>
  <c r="O10740" i="3"/>
  <c r="O10741" i="3"/>
  <c r="O10742" i="3"/>
  <c r="O10734" i="3"/>
  <c r="O10735" i="3"/>
  <c r="O10731" i="3"/>
  <c r="O10732" i="3"/>
  <c r="O10733" i="3"/>
  <c r="O10729" i="3"/>
  <c r="O10730" i="3"/>
  <c r="O10726" i="3"/>
  <c r="O10727" i="3"/>
  <c r="O10723" i="3"/>
  <c r="O10724" i="3"/>
  <c r="O10725" i="3"/>
  <c r="O10716" i="3"/>
  <c r="O10717" i="3"/>
  <c r="O10718" i="3"/>
  <c r="O10719" i="3"/>
  <c r="O10712" i="3"/>
  <c r="O10713" i="3"/>
  <c r="O10714" i="3"/>
  <c r="O10715" i="3"/>
  <c r="O10708" i="3"/>
  <c r="O10709" i="3"/>
  <c r="O10710" i="3"/>
  <c r="O10711" i="3"/>
  <c r="O10699" i="3"/>
  <c r="O10700" i="3"/>
  <c r="O10701" i="3"/>
  <c r="O10702" i="3"/>
  <c r="O10703" i="3"/>
  <c r="O10695" i="3"/>
  <c r="O10696" i="3"/>
  <c r="O10697" i="3"/>
  <c r="O10683" i="3"/>
  <c r="O10684" i="3"/>
  <c r="O10685" i="3"/>
  <c r="O10686" i="3"/>
  <c r="O10687" i="3"/>
  <c r="O10688" i="3"/>
  <c r="O10689" i="3"/>
  <c r="O10690" i="3"/>
  <c r="O10691" i="3"/>
  <c r="O10692" i="3"/>
  <c r="O10693" i="3"/>
  <c r="O10694" i="3"/>
  <c r="O10678" i="3"/>
  <c r="O10679" i="3"/>
  <c r="O10680" i="3"/>
  <c r="O10681" i="3"/>
  <c r="O10676" i="3"/>
  <c r="O10677" i="3"/>
  <c r="O10673" i="3"/>
  <c r="O10674" i="3"/>
  <c r="O10675" i="3"/>
  <c r="O10670" i="3"/>
  <c r="O10671" i="3"/>
  <c r="O10672" i="3"/>
  <c r="O10668" i="3"/>
  <c r="O10669" i="3"/>
  <c r="O10665" i="3"/>
  <c r="O10666" i="3"/>
  <c r="O10667" i="3"/>
  <c r="O10660" i="3"/>
  <c r="O10661" i="3"/>
  <c r="O10662" i="3"/>
  <c r="O10663" i="3"/>
  <c r="O10656" i="3"/>
  <c r="O10657" i="3"/>
  <c r="O10658" i="3"/>
  <c r="O10659" i="3"/>
  <c r="O10654" i="3"/>
  <c r="O10655" i="3"/>
  <c r="O10652" i="3"/>
  <c r="O10653" i="3"/>
  <c r="O10646" i="3"/>
  <c r="O10647" i="3"/>
  <c r="O10648" i="3"/>
  <c r="O10643" i="3"/>
  <c r="O10644" i="3"/>
  <c r="O10645" i="3"/>
  <c r="O10636" i="3"/>
  <c r="O10637" i="3"/>
  <c r="O10638" i="3"/>
  <c r="O10639" i="3"/>
  <c r="O10633" i="3"/>
  <c r="O10634" i="3"/>
  <c r="O10635" i="3"/>
  <c r="O10631" i="3"/>
  <c r="O10632" i="3"/>
  <c r="O10628" i="3"/>
  <c r="O10629" i="3"/>
  <c r="O10630" i="3"/>
  <c r="O10626" i="3"/>
  <c r="O10627" i="3"/>
  <c r="O10622" i="3"/>
  <c r="O10623" i="3"/>
  <c r="O10624" i="3"/>
  <c r="O10625" i="3"/>
  <c r="O10616" i="3"/>
  <c r="O10617" i="3"/>
  <c r="O10618" i="3"/>
  <c r="O10619" i="3"/>
  <c r="O10614" i="3"/>
  <c r="O10615" i="3"/>
  <c r="O10612" i="3"/>
  <c r="O10613" i="3"/>
  <c r="O10609" i="3"/>
  <c r="O10610" i="3"/>
  <c r="O10605" i="3"/>
  <c r="O10606" i="3"/>
  <c r="O10607" i="3"/>
  <c r="O10608" i="3"/>
  <c r="O10603" i="3"/>
  <c r="O10604" i="3"/>
  <c r="O10600" i="3"/>
  <c r="O10601" i="3"/>
  <c r="O10598" i="3"/>
  <c r="O10599" i="3"/>
  <c r="O10595" i="3"/>
  <c r="O10596" i="3"/>
  <c r="O10597" i="3"/>
  <c r="O10592" i="3"/>
  <c r="O10593" i="3"/>
  <c r="O10594" i="3"/>
  <c r="O10589" i="3"/>
  <c r="O10590" i="3"/>
  <c r="O10587" i="3"/>
  <c r="O10588" i="3"/>
  <c r="O10584" i="3"/>
  <c r="O10585" i="3"/>
  <c r="O10582" i="3"/>
  <c r="O10583" i="3"/>
  <c r="O10580" i="3"/>
  <c r="O10581" i="3"/>
  <c r="O10577" i="3"/>
  <c r="O10578" i="3"/>
  <c r="O10574" i="3"/>
  <c r="O10575" i="3"/>
  <c r="O10567" i="3"/>
  <c r="O10568" i="3"/>
  <c r="O10563" i="3"/>
  <c r="O10564" i="3"/>
  <c r="O10565" i="3"/>
  <c r="O10559" i="3"/>
  <c r="O10560" i="3"/>
  <c r="O10561" i="3"/>
  <c r="O10556" i="3"/>
  <c r="O10557" i="3"/>
  <c r="O10558" i="3"/>
  <c r="O10551" i="3"/>
  <c r="O10552" i="3"/>
  <c r="O10553" i="3"/>
  <c r="O10554" i="3"/>
  <c r="O10555" i="3"/>
  <c r="O10549" i="3"/>
  <c r="O10550" i="3"/>
  <c r="O10542" i="3"/>
  <c r="O10543" i="3"/>
  <c r="O10544" i="3"/>
  <c r="O10545" i="3"/>
  <c r="O10546" i="3"/>
  <c r="O10547" i="3"/>
  <c r="O10548" i="3"/>
  <c r="O10540" i="3"/>
  <c r="O10541" i="3"/>
  <c r="O10534" i="3"/>
  <c r="O10535" i="3"/>
  <c r="O10536" i="3"/>
  <c r="O10537" i="3"/>
  <c r="O10538" i="3"/>
  <c r="O10539" i="3"/>
  <c r="O10530" i="3"/>
  <c r="O10531" i="3"/>
  <c r="O10532" i="3"/>
  <c r="O10533" i="3"/>
  <c r="O10526" i="3"/>
  <c r="O10527" i="3"/>
  <c r="O10528" i="3"/>
  <c r="O10522" i="3"/>
  <c r="O10523" i="3"/>
  <c r="O10524" i="3"/>
  <c r="O10525" i="3"/>
  <c r="O10519" i="3"/>
  <c r="O10520" i="3"/>
  <c r="O10515" i="3"/>
  <c r="O10516" i="3"/>
  <c r="O10514" i="3"/>
  <c r="O10511" i="3"/>
  <c r="O10512" i="3"/>
  <c r="O10509" i="3"/>
  <c r="O10510" i="3"/>
  <c r="O10505" i="3"/>
  <c r="O10506" i="3"/>
  <c r="O10507" i="3"/>
  <c r="O10508" i="3"/>
  <c r="O10503" i="3"/>
  <c r="O10504" i="3"/>
  <c r="O10500" i="3"/>
  <c r="O10501" i="3"/>
  <c r="O10498" i="3"/>
  <c r="O10499" i="3"/>
  <c r="O10495" i="3"/>
  <c r="O10496" i="3"/>
  <c r="O10497" i="3"/>
  <c r="O10491" i="3"/>
  <c r="O10492" i="3"/>
  <c r="O10493" i="3"/>
  <c r="O10494" i="3"/>
  <c r="O10487" i="3"/>
  <c r="O10488" i="3"/>
  <c r="O10489" i="3"/>
  <c r="O10490" i="3"/>
  <c r="O10485" i="3"/>
  <c r="O10486" i="3"/>
  <c r="O10481" i="3"/>
  <c r="O10482" i="3"/>
  <c r="O10483" i="3"/>
  <c r="O10484" i="3"/>
  <c r="O10479" i="3"/>
  <c r="O10480" i="3"/>
  <c r="O10475" i="3"/>
  <c r="O10476" i="3"/>
  <c r="O10477" i="3"/>
  <c r="O10473" i="3"/>
  <c r="O10474" i="3"/>
  <c r="O10471" i="3"/>
  <c r="O10472" i="3"/>
  <c r="O10469" i="3"/>
  <c r="O10470" i="3"/>
  <c r="O10467" i="3"/>
  <c r="O10468" i="3"/>
  <c r="O10464" i="3"/>
  <c r="O10465" i="3"/>
  <c r="O10466" i="3"/>
  <c r="O10461" i="3"/>
  <c r="O10462" i="3"/>
  <c r="O10459" i="3"/>
  <c r="O10460" i="3"/>
  <c r="O10455" i="3"/>
  <c r="O10456" i="3"/>
  <c r="O10457" i="3"/>
  <c r="O10458" i="3"/>
  <c r="O10453" i="3"/>
  <c r="O10454" i="3"/>
  <c r="O10450" i="3"/>
  <c r="O10451" i="3"/>
  <c r="O10452" i="3"/>
  <c r="O10448" i="3"/>
  <c r="O10449" i="3"/>
  <c r="O10443" i="3"/>
  <c r="O10444" i="3"/>
  <c r="O10445" i="3"/>
  <c r="O10446" i="3"/>
  <c r="O10430" i="3"/>
  <c r="O10431" i="3"/>
  <c r="O10432" i="3"/>
  <c r="O10433" i="3"/>
  <c r="O10434" i="3"/>
  <c r="O10435" i="3"/>
  <c r="O10436" i="3"/>
  <c r="O10437" i="3"/>
  <c r="O10438" i="3"/>
  <c r="O10439" i="3"/>
  <c r="O10440" i="3"/>
  <c r="O10441" i="3"/>
  <c r="O10428" i="3"/>
  <c r="O10429" i="3"/>
  <c r="O10424" i="3"/>
  <c r="O10425" i="3"/>
  <c r="O10426" i="3"/>
  <c r="O10427" i="3"/>
  <c r="O10420" i="3"/>
  <c r="O10421" i="3"/>
  <c r="O10422" i="3"/>
  <c r="O10415" i="3"/>
  <c r="O10416" i="3"/>
  <c r="O10417" i="3"/>
  <c r="O10418" i="3"/>
  <c r="O10412" i="3"/>
  <c r="O10413" i="3"/>
  <c r="O10398" i="3"/>
  <c r="O10399" i="3"/>
  <c r="O10400" i="3"/>
  <c r="O10401" i="3"/>
  <c r="O10402" i="3"/>
  <c r="O10403" i="3"/>
  <c r="O10404" i="3"/>
  <c r="O10405" i="3"/>
  <c r="O10406" i="3"/>
  <c r="O10407" i="3"/>
  <c r="O10408" i="3"/>
  <c r="O10392" i="3"/>
  <c r="O10393" i="3"/>
  <c r="O10394" i="3"/>
  <c r="O10395" i="3"/>
  <c r="O10390" i="3"/>
  <c r="O10391" i="3"/>
  <c r="O10386" i="3"/>
  <c r="O10387" i="3"/>
  <c r="O10381" i="3"/>
  <c r="O10382" i="3"/>
  <c r="O10383" i="3"/>
  <c r="O10384" i="3"/>
  <c r="O10385" i="3"/>
  <c r="O10378" i="3"/>
  <c r="O10379" i="3"/>
  <c r="O10380" i="3"/>
  <c r="O10371" i="3"/>
  <c r="O10372" i="3"/>
  <c r="O10373" i="3"/>
  <c r="O10369" i="3"/>
  <c r="O10370" i="3"/>
  <c r="O10361" i="3"/>
  <c r="O10362" i="3"/>
  <c r="O10363" i="3"/>
  <c r="O10364" i="3"/>
  <c r="O10359" i="3"/>
  <c r="O10360" i="3"/>
  <c r="O10355" i="3"/>
  <c r="O10356" i="3"/>
  <c r="O10357" i="3"/>
  <c r="O10358" i="3"/>
  <c r="O10352" i="3"/>
  <c r="O10353" i="3"/>
  <c r="O10348" i="3"/>
  <c r="O10349" i="3"/>
  <c r="O10346" i="3"/>
  <c r="O10347" i="3"/>
  <c r="O10343" i="3"/>
  <c r="O10344" i="3"/>
  <c r="O10345" i="3"/>
  <c r="O10339" i="3"/>
  <c r="O10340" i="3"/>
  <c r="O10341" i="3"/>
  <c r="O10337" i="3"/>
  <c r="O10338" i="3"/>
  <c r="O10335" i="3"/>
  <c r="O10336" i="3"/>
  <c r="O10330" i="3"/>
  <c r="O10331" i="3"/>
  <c r="O10332" i="3"/>
  <c r="O10333" i="3"/>
  <c r="O10328" i="3"/>
  <c r="O10329" i="3"/>
  <c r="O10324" i="3"/>
  <c r="O10325" i="3"/>
  <c r="O10326" i="3"/>
  <c r="O10322" i="3"/>
  <c r="O10323" i="3"/>
  <c r="O10318" i="3"/>
  <c r="O10319" i="3"/>
  <c r="O10316" i="3"/>
  <c r="O10317" i="3"/>
  <c r="O10314" i="3"/>
  <c r="O10315" i="3"/>
  <c r="O10311" i="3"/>
  <c r="O10312" i="3"/>
  <c r="O10313" i="3"/>
  <c r="O10309" i="3"/>
  <c r="O10310" i="3"/>
  <c r="O10305" i="3"/>
  <c r="O10306" i="3"/>
  <c r="O10307" i="3"/>
  <c r="O10303" i="3"/>
  <c r="O10304" i="3"/>
  <c r="O10299" i="3"/>
  <c r="O10300" i="3"/>
  <c r="O10301" i="3"/>
  <c r="O10295" i="3"/>
  <c r="O10296" i="3"/>
  <c r="O10287" i="3"/>
  <c r="O10288" i="3"/>
  <c r="O10289" i="3"/>
  <c r="O10290" i="3"/>
  <c r="O10291" i="3"/>
  <c r="O10292" i="3"/>
  <c r="O10293" i="3"/>
  <c r="O10294" i="3"/>
  <c r="O10283" i="3"/>
  <c r="O10284" i="3"/>
  <c r="O10280" i="3"/>
  <c r="O10281" i="3"/>
  <c r="O10275" i="3"/>
  <c r="O10276" i="3"/>
  <c r="O10277" i="3"/>
  <c r="O10278" i="3"/>
  <c r="O10272" i="3"/>
  <c r="O10273" i="3"/>
  <c r="O10268" i="3"/>
  <c r="O10269" i="3"/>
  <c r="O10270" i="3"/>
  <c r="O10266" i="3"/>
  <c r="O10267" i="3"/>
  <c r="O10264" i="3"/>
  <c r="O10262" i="3"/>
  <c r="O10263" i="3"/>
  <c r="O10260" i="3"/>
  <c r="O10261" i="3"/>
  <c r="O10257" i="3"/>
  <c r="O10258" i="3"/>
  <c r="O10259" i="3"/>
  <c r="O10255" i="3"/>
  <c r="O10256" i="3"/>
  <c r="O10250" i="3"/>
  <c r="O10251" i="3"/>
  <c r="O10252" i="3"/>
  <c r="O10246" i="3"/>
  <c r="O10247" i="3"/>
  <c r="O10248" i="3"/>
  <c r="O10249" i="3"/>
  <c r="O10243" i="3"/>
  <c r="O10244" i="3"/>
  <c r="O10245" i="3"/>
  <c r="O10241" i="3"/>
  <c r="O10242" i="3"/>
  <c r="O10239" i="3"/>
  <c r="O10237" i="3"/>
  <c r="O10238" i="3"/>
  <c r="O10233" i="3"/>
  <c r="O10234" i="3"/>
  <c r="O10235" i="3"/>
  <c r="O10236" i="3"/>
  <c r="O10231" i="3"/>
  <c r="O10232" i="3"/>
  <c r="O10227" i="3"/>
  <c r="O10228" i="3"/>
  <c r="O10229" i="3"/>
  <c r="O10230" i="3"/>
  <c r="O10225" i="3"/>
  <c r="O10226" i="3"/>
  <c r="O10220" i="3"/>
  <c r="O10221" i="3"/>
  <c r="O10222" i="3"/>
  <c r="O10217" i="3"/>
  <c r="O10218" i="3"/>
  <c r="O10219" i="3"/>
  <c r="O10214" i="3"/>
  <c r="O10215" i="3"/>
  <c r="O10210" i="3"/>
  <c r="O10211" i="3"/>
  <c r="O10208" i="3"/>
  <c r="O10209" i="3"/>
  <c r="O10204" i="3"/>
  <c r="O10205" i="3"/>
  <c r="O10206" i="3"/>
  <c r="O10207" i="3"/>
  <c r="O10202" i="3"/>
  <c r="O10203" i="3"/>
  <c r="O10199" i="3"/>
  <c r="O10200" i="3"/>
  <c r="O10201" i="3"/>
  <c r="O10195" i="3"/>
  <c r="O10196" i="3"/>
  <c r="O10197" i="3"/>
  <c r="O10198" i="3"/>
  <c r="O10192" i="3"/>
  <c r="O10193" i="3"/>
  <c r="O10189" i="3"/>
  <c r="O10190" i="3"/>
  <c r="O10191" i="3"/>
  <c r="O10186" i="3"/>
  <c r="O10187" i="3"/>
  <c r="O10188" i="3"/>
  <c r="O10183" i="3"/>
  <c r="O10184" i="3"/>
  <c r="O10185" i="3"/>
  <c r="O10181" i="3"/>
  <c r="O10182" i="3"/>
  <c r="O10179" i="3"/>
  <c r="O10180" i="3"/>
  <c r="O10177" i="3"/>
  <c r="O10178" i="3"/>
  <c r="O10174" i="3"/>
  <c r="O10175" i="3"/>
  <c r="O10176" i="3"/>
  <c r="O10172" i="3"/>
  <c r="O10173" i="3"/>
  <c r="O10170" i="3"/>
  <c r="O10171" i="3"/>
  <c r="O10169" i="3"/>
  <c r="O10164" i="3"/>
  <c r="O10165" i="3"/>
  <c r="O10166" i="3"/>
  <c r="O10167" i="3"/>
  <c r="O10162" i="3"/>
  <c r="O10163" i="3"/>
  <c r="O10160" i="3"/>
  <c r="O10161" i="3"/>
  <c r="O10158" i="3"/>
  <c r="O10159" i="3"/>
  <c r="O10156" i="3"/>
  <c r="O10157" i="3"/>
  <c r="O10154" i="3"/>
  <c r="O10155" i="3"/>
  <c r="O10151" i="3"/>
  <c r="O10152" i="3"/>
  <c r="O10147" i="3"/>
  <c r="O10148" i="3"/>
  <c r="O10149" i="3"/>
  <c r="O10150" i="3"/>
  <c r="O10143" i="3"/>
  <c r="O10144" i="3"/>
  <c r="O10145" i="3"/>
  <c r="O10146" i="3"/>
  <c r="O10140" i="3"/>
  <c r="O10141" i="3"/>
  <c r="O10138" i="3"/>
  <c r="O10139" i="3"/>
  <c r="O10124" i="3"/>
  <c r="O10125" i="3"/>
  <c r="O10126" i="3"/>
  <c r="O10127" i="3"/>
  <c r="O10128" i="3"/>
  <c r="O10129" i="3"/>
  <c r="O10130" i="3"/>
  <c r="O10131" i="3"/>
  <c r="O10132" i="3"/>
  <c r="O10133" i="3"/>
  <c r="O10134" i="3"/>
  <c r="O10135" i="3"/>
  <c r="O10136" i="3"/>
  <c r="O10112" i="3"/>
  <c r="O10113" i="3"/>
  <c r="O10114" i="3"/>
  <c r="O10115" i="3"/>
  <c r="O10116" i="3"/>
  <c r="O10117" i="3"/>
  <c r="O10118" i="3"/>
  <c r="O10119" i="3"/>
  <c r="O10120" i="3"/>
  <c r="O10121" i="3"/>
  <c r="O10108" i="3"/>
  <c r="O10109" i="3"/>
  <c r="O10110" i="3"/>
  <c r="O10111" i="3"/>
  <c r="O10104" i="3"/>
  <c r="O10105" i="3"/>
  <c r="O10106" i="3"/>
  <c r="O10107" i="3"/>
  <c r="O10100" i="3"/>
  <c r="O10101" i="3"/>
  <c r="O10094" i="3"/>
  <c r="O10095" i="3"/>
  <c r="O10096" i="3"/>
  <c r="O10097" i="3"/>
  <c r="O10091" i="3"/>
  <c r="O10092" i="3"/>
  <c r="O10093" i="3"/>
  <c r="O10088" i="3"/>
  <c r="O10089" i="3"/>
  <c r="O10090" i="3"/>
  <c r="O10084" i="3"/>
  <c r="O10085" i="3"/>
  <c r="O10086" i="3"/>
  <c r="O10082" i="3"/>
  <c r="O10083" i="3"/>
  <c r="O10079" i="3"/>
  <c r="O10080" i="3"/>
  <c r="O10077" i="3"/>
  <c r="O10078" i="3"/>
  <c r="O10071" i="3"/>
  <c r="O10072" i="3"/>
  <c r="O10073" i="3"/>
  <c r="O10074" i="3"/>
  <c r="O10067" i="3"/>
  <c r="O10068" i="3"/>
  <c r="O10069" i="3"/>
  <c r="O10063" i="3"/>
  <c r="O10064" i="3"/>
  <c r="O10065" i="3"/>
  <c r="O10066" i="3"/>
  <c r="O10061" i="3"/>
  <c r="O10062" i="3"/>
  <c r="O10059" i="3"/>
  <c r="O10060" i="3"/>
  <c r="O10057" i="3"/>
  <c r="O10058" i="3"/>
  <c r="O10053" i="3"/>
  <c r="O10054" i="3"/>
  <c r="O10050" i="3"/>
  <c r="O10051" i="3"/>
  <c r="O10045" i="3"/>
  <c r="O10046" i="3"/>
  <c r="O10047" i="3"/>
  <c r="O10048" i="3"/>
  <c r="O10041" i="3"/>
  <c r="O10042" i="3"/>
  <c r="O10043" i="3"/>
  <c r="O10037" i="3"/>
  <c r="O10038" i="3"/>
  <c r="O10039" i="3"/>
  <c r="O10040" i="3"/>
  <c r="O10034" i="3"/>
  <c r="O10035" i="3"/>
  <c r="O10030" i="3"/>
  <c r="O10031" i="3"/>
  <c r="O10032" i="3"/>
  <c r="O10033" i="3"/>
  <c r="O10028" i="3"/>
  <c r="O10029" i="3"/>
  <c r="O10025" i="3"/>
  <c r="O10026" i="3"/>
  <c r="O10027" i="3"/>
  <c r="O10022" i="3"/>
  <c r="O10023" i="3"/>
  <c r="O10024" i="3"/>
  <c r="O10019" i="3"/>
  <c r="O10020" i="3"/>
  <c r="O10013" i="3"/>
  <c r="O10014" i="3"/>
  <c r="O10015" i="3"/>
  <c r="O10007" i="3"/>
  <c r="O10008" i="3"/>
  <c r="O10009" i="3"/>
  <c r="O10004" i="3"/>
  <c r="O10005" i="3"/>
  <c r="O10000" i="3"/>
  <c r="O10001" i="3"/>
  <c r="O10002" i="3"/>
  <c r="O10003" i="3"/>
  <c r="O9992" i="3"/>
  <c r="O9993" i="3"/>
  <c r="O9994" i="3"/>
  <c r="O9995" i="3"/>
  <c r="O9996" i="3"/>
  <c r="O9997" i="3"/>
  <c r="O9998" i="3"/>
  <c r="O9981" i="3"/>
  <c r="O9982" i="3"/>
  <c r="O9983" i="3"/>
  <c r="O9984" i="3"/>
  <c r="O9985" i="3"/>
  <c r="O9986" i="3"/>
  <c r="O9987" i="3"/>
  <c r="O9988" i="3"/>
  <c r="O9989" i="3"/>
  <c r="O9990" i="3"/>
  <c r="O9991" i="3"/>
  <c r="O9978" i="3"/>
  <c r="O9979" i="3"/>
  <c r="O9969" i="3"/>
  <c r="O9970" i="3"/>
  <c r="O9971" i="3"/>
  <c r="O9972" i="3"/>
  <c r="O9973" i="3"/>
  <c r="O9974" i="3"/>
  <c r="O9964" i="3"/>
  <c r="O9965" i="3"/>
  <c r="O9957" i="3"/>
  <c r="O9958" i="3"/>
  <c r="O9959" i="3"/>
  <c r="O9955" i="3"/>
  <c r="O9956" i="3"/>
  <c r="O9953" i="3"/>
  <c r="O9954" i="3"/>
  <c r="O9951" i="3"/>
  <c r="O9952" i="3"/>
  <c r="O9947" i="3"/>
  <c r="O9948" i="3"/>
  <c r="O9949" i="3"/>
  <c r="O9944" i="3"/>
  <c r="O9945" i="3"/>
  <c r="O9946" i="3"/>
  <c r="O9939" i="3"/>
  <c r="O9940" i="3"/>
  <c r="O9941" i="3"/>
  <c r="O9936" i="3"/>
  <c r="O9937" i="3"/>
  <c r="O9938" i="3"/>
  <c r="O9933" i="3"/>
  <c r="O9934" i="3"/>
  <c r="O9935" i="3"/>
  <c r="O9931" i="3"/>
  <c r="O9932" i="3"/>
  <c r="O9929" i="3"/>
  <c r="O9930" i="3"/>
  <c r="O9927" i="3"/>
  <c r="O9928" i="3"/>
  <c r="O9923" i="3"/>
  <c r="O9924" i="3"/>
  <c r="O9925" i="3"/>
  <c r="O9926" i="3"/>
  <c r="O9921" i="3"/>
  <c r="O9922" i="3"/>
  <c r="O9919" i="3"/>
  <c r="O9920" i="3"/>
  <c r="O9916" i="3"/>
  <c r="O9917" i="3"/>
  <c r="O9913" i="3"/>
  <c r="O9914" i="3"/>
  <c r="O9915" i="3"/>
  <c r="O9909" i="3"/>
  <c r="O9910" i="3"/>
  <c r="O9911" i="3"/>
  <c r="O9912" i="3"/>
  <c r="O9907" i="3"/>
  <c r="O9908" i="3"/>
  <c r="O9904" i="3"/>
  <c r="O9905" i="3"/>
  <c r="O9906" i="3"/>
  <c r="O9902" i="3"/>
  <c r="O9903" i="3"/>
  <c r="O9898" i="3"/>
  <c r="O9899" i="3"/>
  <c r="O9900" i="3"/>
  <c r="O9901" i="3"/>
  <c r="O9895" i="3"/>
  <c r="O9896" i="3"/>
  <c r="O9897" i="3"/>
  <c r="O9892" i="3"/>
  <c r="O9893" i="3"/>
  <c r="O9894" i="3"/>
  <c r="O9890" i="3"/>
  <c r="O9891" i="3"/>
  <c r="O9887" i="3"/>
  <c r="O9888" i="3"/>
  <c r="O9889" i="3"/>
  <c r="O9885" i="3"/>
  <c r="O9886" i="3"/>
  <c r="O9882" i="3"/>
  <c r="O9883" i="3"/>
  <c r="O9884" i="3"/>
  <c r="O9876" i="3"/>
  <c r="O9877" i="3"/>
  <c r="O9878" i="3"/>
  <c r="O9879" i="3"/>
  <c r="O9873" i="3"/>
  <c r="O9874" i="3"/>
  <c r="O9875" i="3"/>
  <c r="O9870" i="3"/>
  <c r="O9871" i="3"/>
  <c r="O9865" i="3"/>
  <c r="O9866" i="3"/>
  <c r="O9857" i="3"/>
  <c r="O9858" i="3"/>
  <c r="O9859" i="3"/>
  <c r="O9860" i="3"/>
  <c r="O9861" i="3"/>
  <c r="O9862" i="3"/>
  <c r="O9863" i="3"/>
  <c r="O9864" i="3"/>
  <c r="O9847" i="3"/>
  <c r="O9848" i="3"/>
  <c r="O9849" i="3"/>
  <c r="O9850" i="3"/>
  <c r="O9851" i="3"/>
  <c r="O9852" i="3"/>
  <c r="O9853" i="3"/>
  <c r="O9854" i="3"/>
  <c r="O9855" i="3"/>
  <c r="O9856" i="3"/>
  <c r="O9841" i="3"/>
  <c r="O9842" i="3"/>
  <c r="O9843" i="3"/>
  <c r="O9838" i="3"/>
  <c r="O9839" i="3"/>
  <c r="O9840" i="3"/>
  <c r="O9834" i="3"/>
  <c r="O9835" i="3"/>
  <c r="O9836" i="3"/>
  <c r="O9837" i="3"/>
  <c r="O9830" i="3"/>
  <c r="O9831" i="3"/>
  <c r="O9832" i="3"/>
  <c r="O9833" i="3"/>
  <c r="O9828" i="3"/>
  <c r="O9825" i="3"/>
  <c r="O9826" i="3"/>
  <c r="O9821" i="3"/>
  <c r="O9822" i="3"/>
  <c r="O9823" i="3"/>
  <c r="O9824" i="3"/>
  <c r="O9817" i="3"/>
  <c r="O9818" i="3"/>
  <c r="O9819" i="3"/>
  <c r="O9820" i="3"/>
  <c r="O9812" i="3"/>
  <c r="O9813" i="3"/>
  <c r="O9809" i="3"/>
  <c r="O9810" i="3"/>
  <c r="O9811" i="3"/>
  <c r="O9807" i="3"/>
  <c r="O9808" i="3"/>
  <c r="O9803" i="3"/>
  <c r="O9804" i="3"/>
  <c r="O9805" i="3"/>
  <c r="O9806" i="3"/>
  <c r="O9799" i="3"/>
  <c r="O9800" i="3"/>
  <c r="O9801" i="3"/>
  <c r="O9802" i="3"/>
  <c r="O9797" i="3"/>
  <c r="O9798" i="3"/>
  <c r="O9795" i="3"/>
  <c r="O9796" i="3"/>
  <c r="O9791" i="3"/>
  <c r="O9792" i="3"/>
  <c r="O9786" i="3"/>
  <c r="O9787" i="3"/>
  <c r="O9783" i="3"/>
  <c r="O9784" i="3"/>
  <c r="O9781" i="3"/>
  <c r="O9782" i="3"/>
  <c r="O9779" i="3"/>
  <c r="O9780" i="3"/>
  <c r="O9775" i="3"/>
  <c r="O9776" i="3"/>
  <c r="O9773" i="3"/>
  <c r="O9774" i="3"/>
  <c r="O9770" i="3"/>
  <c r="O9771" i="3"/>
  <c r="O9767" i="3"/>
  <c r="O9768" i="3"/>
  <c r="O9769" i="3"/>
  <c r="O9763" i="3"/>
  <c r="O9764" i="3"/>
  <c r="O9765" i="3"/>
  <c r="O9761" i="3"/>
  <c r="O9762" i="3"/>
  <c r="O9757" i="3"/>
  <c r="O9758" i="3"/>
  <c r="O9759" i="3"/>
  <c r="O9754" i="3"/>
  <c r="O9755" i="3"/>
  <c r="O9750" i="3"/>
  <c r="O9751" i="3"/>
  <c r="O9752" i="3"/>
  <c r="O9753" i="3"/>
  <c r="O9745" i="3"/>
  <c r="O9746" i="3"/>
  <c r="O9747" i="3"/>
  <c r="O9741" i="3"/>
  <c r="O9742" i="3"/>
  <c r="O9743" i="3"/>
  <c r="O9744" i="3"/>
  <c r="O9738" i="3"/>
  <c r="O9739" i="3"/>
  <c r="O9734" i="3"/>
  <c r="O9735" i="3"/>
  <c r="O9736" i="3"/>
  <c r="O9737" i="3"/>
  <c r="O9720" i="3"/>
  <c r="O9721" i="3"/>
  <c r="O9722" i="3"/>
  <c r="O9723" i="3"/>
  <c r="O9724" i="3"/>
  <c r="O9725" i="3"/>
  <c r="O9726" i="3"/>
  <c r="O9727" i="3"/>
  <c r="O9728" i="3"/>
  <c r="O9729" i="3"/>
  <c r="O9730" i="3"/>
  <c r="O9731" i="3"/>
  <c r="O9732" i="3"/>
  <c r="O9733" i="3"/>
  <c r="O9717" i="3"/>
  <c r="O9718" i="3"/>
  <c r="O9714" i="3"/>
  <c r="O9715" i="3"/>
  <c r="O9711" i="3"/>
  <c r="O9712" i="3"/>
  <c r="O9713" i="3"/>
  <c r="O9708" i="3"/>
  <c r="O9709" i="3"/>
  <c r="O9704" i="3"/>
  <c r="O9705" i="3"/>
  <c r="O9706" i="3"/>
  <c r="O9707" i="3"/>
  <c r="O9699" i="3"/>
  <c r="O9700" i="3"/>
  <c r="O9701" i="3"/>
  <c r="O9702" i="3"/>
  <c r="O9697" i="3"/>
  <c r="O9698" i="3"/>
  <c r="O9693" i="3"/>
  <c r="O9694" i="3"/>
  <c r="O9695" i="3"/>
  <c r="O9691" i="3"/>
  <c r="O9692" i="3"/>
  <c r="O9688" i="3"/>
  <c r="O9689" i="3"/>
  <c r="O9690" i="3"/>
  <c r="O9685" i="3"/>
  <c r="O9686" i="3"/>
  <c r="O9687" i="3"/>
  <c r="O9682" i="3"/>
  <c r="O9683" i="3"/>
  <c r="O9684" i="3"/>
  <c r="O9680" i="3"/>
  <c r="O9681" i="3"/>
  <c r="O9675" i="3"/>
  <c r="O9676" i="3"/>
  <c r="O9677" i="3"/>
  <c r="O9678" i="3"/>
  <c r="O9673" i="3"/>
  <c r="O9674" i="3"/>
  <c r="O9671" i="3"/>
  <c r="O9672" i="3"/>
  <c r="O9669" i="3"/>
  <c r="O9670" i="3"/>
  <c r="O9665" i="3"/>
  <c r="O9666" i="3"/>
  <c r="O9663" i="3"/>
  <c r="O9664" i="3"/>
  <c r="O9661" i="3"/>
  <c r="O9662" i="3"/>
  <c r="O9657" i="3"/>
  <c r="O9658" i="3"/>
  <c r="O9659" i="3"/>
  <c r="O9660" i="3"/>
  <c r="O9652" i="3"/>
  <c r="O9653" i="3"/>
  <c r="O9654" i="3"/>
  <c r="O9650" i="3"/>
  <c r="O9651" i="3"/>
  <c r="O9647" i="3"/>
  <c r="O9648" i="3"/>
  <c r="O9649" i="3"/>
  <c r="O9645" i="3"/>
  <c r="O9646" i="3"/>
  <c r="O9642" i="3"/>
  <c r="O9643" i="3"/>
  <c r="O9644" i="3"/>
  <c r="O9638" i="3"/>
  <c r="O9639" i="3"/>
  <c r="O9640" i="3"/>
  <c r="O9635" i="3"/>
  <c r="O9636" i="3"/>
  <c r="O9637" i="3"/>
  <c r="O9633" i="3"/>
  <c r="O9634" i="3"/>
  <c r="O9629" i="3"/>
  <c r="O9630" i="3"/>
  <c r="O9631" i="3"/>
  <c r="O9632" i="3"/>
  <c r="O9626" i="3"/>
  <c r="O9627" i="3"/>
  <c r="O9628" i="3"/>
  <c r="O9621" i="3"/>
  <c r="O9622" i="3"/>
  <c r="O9623" i="3"/>
  <c r="O9624" i="3"/>
  <c r="O9619" i="3"/>
  <c r="O9620" i="3"/>
  <c r="O9617" i="3"/>
  <c r="O9618" i="3"/>
  <c r="O9613" i="3"/>
  <c r="O9614" i="3"/>
  <c r="O9615" i="3"/>
  <c r="O9611" i="3"/>
  <c r="O9612" i="3"/>
  <c r="O9607" i="3"/>
  <c r="O9608" i="3"/>
  <c r="O9609" i="3"/>
  <c r="O9605" i="3"/>
  <c r="O9606" i="3"/>
  <c r="O9601" i="3"/>
  <c r="O9602" i="3"/>
  <c r="O9603" i="3"/>
  <c r="O9599" i="3"/>
  <c r="O9600" i="3"/>
  <c r="O9597" i="3"/>
  <c r="O9598" i="3"/>
  <c r="O9595" i="3"/>
  <c r="O9596" i="3"/>
  <c r="O9591" i="3"/>
  <c r="O9592" i="3"/>
  <c r="O9593" i="3"/>
  <c r="O9594" i="3"/>
  <c r="O9586" i="3"/>
  <c r="O9587" i="3"/>
  <c r="O9588" i="3"/>
  <c r="O9589" i="3"/>
  <c r="O9583" i="3"/>
  <c r="O9584" i="3"/>
  <c r="O9585" i="3"/>
  <c r="O9579" i="3"/>
  <c r="O9580" i="3"/>
  <c r="O9577" i="3"/>
  <c r="O9578" i="3"/>
  <c r="O9572" i="3"/>
  <c r="O9573" i="3"/>
  <c r="O9574" i="3"/>
  <c r="O9575" i="3"/>
  <c r="O9568" i="3"/>
  <c r="O9569" i="3"/>
  <c r="O9570" i="3"/>
  <c r="O9563" i="3"/>
  <c r="O9564" i="3"/>
  <c r="O9565" i="3"/>
  <c r="O9566" i="3"/>
  <c r="O9567" i="3"/>
  <c r="O9561" i="3"/>
  <c r="O9562" i="3"/>
  <c r="O9558" i="3"/>
  <c r="O9559" i="3"/>
  <c r="O9560" i="3"/>
  <c r="O9547" i="3"/>
  <c r="O9548" i="3"/>
  <c r="O9549" i="3"/>
  <c r="O9550" i="3"/>
  <c r="O9551" i="3"/>
  <c r="O9552" i="3"/>
  <c r="O9553" i="3"/>
  <c r="O9554" i="3"/>
  <c r="O9555" i="3"/>
  <c r="O9556" i="3"/>
  <c r="O9557" i="3"/>
  <c r="O9545" i="3"/>
  <c r="O9546" i="3"/>
  <c r="O9540" i="3"/>
  <c r="O9541" i="3"/>
  <c r="O9542" i="3"/>
  <c r="O9538" i="3"/>
  <c r="O9539" i="3"/>
  <c r="O9535" i="3"/>
  <c r="O9536" i="3"/>
  <c r="O9532" i="3"/>
  <c r="O9533" i="3"/>
  <c r="O9534" i="3"/>
  <c r="O9526" i="3"/>
  <c r="O9527" i="3"/>
  <c r="O9528" i="3"/>
  <c r="O9524" i="3"/>
  <c r="O9525" i="3"/>
  <c r="O9518" i="3"/>
  <c r="O9519" i="3"/>
  <c r="O9520" i="3"/>
  <c r="O9521" i="3"/>
  <c r="O9516" i="3"/>
  <c r="O9517" i="3"/>
  <c r="O9513" i="3"/>
  <c r="O9514" i="3"/>
  <c r="O9511" i="3"/>
  <c r="O9512" i="3"/>
  <c r="O9509" i="3"/>
  <c r="O9510" i="3"/>
  <c r="O9507" i="3"/>
  <c r="O9508" i="3"/>
  <c r="O9505" i="3"/>
  <c r="O9506" i="3"/>
  <c r="O9502" i="3"/>
  <c r="O9503" i="3"/>
  <c r="O9504" i="3"/>
  <c r="O9498" i="3"/>
  <c r="O9499" i="3"/>
  <c r="O9500" i="3"/>
  <c r="O9501" i="3"/>
  <c r="O9494" i="3"/>
  <c r="O9495" i="3"/>
  <c r="O9496" i="3"/>
  <c r="O9497" i="3"/>
  <c r="O9492" i="3"/>
  <c r="O9493" i="3"/>
  <c r="O9490" i="3"/>
  <c r="O9491" i="3"/>
  <c r="O9487" i="3"/>
  <c r="O9488" i="3"/>
  <c r="O9489" i="3"/>
  <c r="O9485" i="3"/>
  <c r="O9486" i="3"/>
  <c r="O9483" i="3"/>
  <c r="O9484" i="3"/>
  <c r="O9480" i="3"/>
  <c r="O9481" i="3"/>
  <c r="O9478" i="3"/>
  <c r="O9479" i="3"/>
  <c r="O9473" i="3"/>
  <c r="O9474" i="3"/>
  <c r="O9475" i="3"/>
  <c r="O9476" i="3"/>
  <c r="O9470" i="3"/>
  <c r="O9471" i="3"/>
  <c r="O9472" i="3"/>
  <c r="O9467" i="3"/>
  <c r="O9468" i="3"/>
  <c r="O9460" i="3"/>
  <c r="O9461" i="3"/>
  <c r="O9462" i="3"/>
  <c r="O9463" i="3"/>
  <c r="O9464" i="3"/>
  <c r="O9446" i="3"/>
  <c r="O9447" i="3"/>
  <c r="O9448" i="3"/>
  <c r="O9449" i="3"/>
  <c r="O9450" i="3"/>
  <c r="O9451" i="3"/>
  <c r="O9452" i="3"/>
  <c r="O9453" i="3"/>
  <c r="O9454" i="3"/>
  <c r="O9455" i="3"/>
  <c r="O9456" i="3"/>
  <c r="O9457" i="3"/>
  <c r="O9440" i="3"/>
  <c r="O9441" i="3"/>
  <c r="O9442" i="3"/>
  <c r="O9443" i="3"/>
  <c r="O9444" i="3"/>
  <c r="O9436" i="3"/>
  <c r="O9437" i="3"/>
  <c r="O9438" i="3"/>
  <c r="O9433" i="3"/>
  <c r="O9434" i="3"/>
  <c r="O9430" i="3"/>
  <c r="O9431" i="3"/>
  <c r="O9426" i="3"/>
  <c r="O9427" i="3"/>
  <c r="O9428" i="3"/>
  <c r="O9429" i="3"/>
  <c r="O9421" i="3"/>
  <c r="O9422" i="3"/>
  <c r="O9416" i="3"/>
  <c r="O9417" i="3"/>
  <c r="O9418" i="3"/>
  <c r="O9413" i="3"/>
  <c r="O9414" i="3"/>
  <c r="O9409" i="3"/>
  <c r="O9410" i="3"/>
  <c r="O9411" i="3"/>
  <c r="O9412" i="3"/>
  <c r="O9405" i="3"/>
  <c r="O9406" i="3"/>
  <c r="O9407" i="3"/>
  <c r="O9408" i="3"/>
  <c r="O9403" i="3"/>
  <c r="O9404" i="3"/>
  <c r="O9398" i="3"/>
  <c r="O9399" i="3"/>
  <c r="O9400" i="3"/>
  <c r="O9395" i="3"/>
  <c r="O9396" i="3"/>
  <c r="O9397" i="3"/>
  <c r="O9393" i="3"/>
  <c r="O9394" i="3"/>
  <c r="O9390" i="3"/>
  <c r="O9391" i="3"/>
  <c r="O9385" i="3"/>
  <c r="O9386" i="3"/>
  <c r="O9387" i="3"/>
  <c r="O9382" i="3"/>
  <c r="O9383" i="3"/>
  <c r="O9380" i="3"/>
  <c r="O9381" i="3"/>
  <c r="O9378" i="3"/>
  <c r="O9379" i="3"/>
  <c r="O9374" i="3"/>
  <c r="O9375" i="3"/>
  <c r="O9376" i="3"/>
  <c r="O9377" i="3"/>
  <c r="O9372" i="3"/>
  <c r="O9373" i="3"/>
  <c r="O9368" i="3"/>
  <c r="O9369" i="3"/>
  <c r="O9370" i="3"/>
  <c r="O9363" i="3"/>
  <c r="O9364" i="3"/>
  <c r="O9365" i="3"/>
  <c r="O9366" i="3"/>
  <c r="O9362" i="3"/>
  <c r="O9359" i="3"/>
  <c r="O9360" i="3"/>
  <c r="O9354" i="3"/>
  <c r="O9355" i="3"/>
  <c r="O9349" i="3"/>
  <c r="O9350" i="3"/>
  <c r="O9351" i="3"/>
  <c r="O9352" i="3"/>
  <c r="O9347" i="3"/>
  <c r="O9348" i="3"/>
  <c r="O9345" i="3"/>
  <c r="O9346" i="3"/>
  <c r="O9340" i="3"/>
  <c r="O9341" i="3"/>
  <c r="O9342" i="3"/>
  <c r="O9343" i="3"/>
  <c r="O9333" i="3"/>
  <c r="O9334" i="3"/>
  <c r="O9335" i="3"/>
  <c r="O9336" i="3"/>
  <c r="O9337" i="3"/>
  <c r="O9338" i="3"/>
  <c r="O9339" i="3"/>
  <c r="O9330" i="3"/>
  <c r="O9331" i="3"/>
  <c r="O9332" i="3"/>
  <c r="O9321" i="3"/>
  <c r="O9322" i="3"/>
  <c r="O9323" i="3"/>
  <c r="O9324" i="3"/>
  <c r="O9310" i="3"/>
  <c r="O9311" i="3"/>
  <c r="O9312" i="3"/>
  <c r="O9313" i="3"/>
  <c r="O9314" i="3"/>
  <c r="O9315" i="3"/>
  <c r="O9316" i="3"/>
  <c r="O9317" i="3"/>
  <c r="O9318" i="3"/>
  <c r="O9319" i="3"/>
  <c r="O9320" i="3"/>
  <c r="O9307" i="3"/>
  <c r="O9308" i="3"/>
  <c r="O9309" i="3"/>
  <c r="O9303" i="3"/>
  <c r="O9304" i="3"/>
  <c r="O9305" i="3"/>
  <c r="O9306" i="3"/>
  <c r="O9301" i="3"/>
  <c r="O9302" i="3"/>
  <c r="O9291" i="3"/>
  <c r="O9292" i="3"/>
  <c r="O9293" i="3"/>
  <c r="O9289" i="3"/>
  <c r="O9290" i="3"/>
  <c r="O9285" i="3"/>
  <c r="O9286" i="3"/>
  <c r="O9287" i="3"/>
  <c r="O9288" i="3"/>
  <c r="O9281" i="3"/>
  <c r="O9282" i="3"/>
  <c r="O9283" i="3"/>
  <c r="O9284" i="3"/>
  <c r="O9277" i="3"/>
  <c r="O9278" i="3"/>
  <c r="O9279" i="3"/>
  <c r="O9280" i="3"/>
  <c r="O9275" i="3"/>
  <c r="O9276" i="3"/>
  <c r="O9273" i="3"/>
  <c r="O9274" i="3"/>
  <c r="O9269" i="3"/>
  <c r="O9270" i="3"/>
  <c r="O9271" i="3"/>
  <c r="O9272" i="3"/>
  <c r="O9264" i="3"/>
  <c r="O9265" i="3"/>
  <c r="O9266" i="3"/>
  <c r="O9267" i="3"/>
  <c r="O9262" i="3"/>
  <c r="O9263" i="3"/>
  <c r="O9258" i="3"/>
  <c r="O9259" i="3"/>
  <c r="O9256" i="3"/>
  <c r="O9257" i="3"/>
  <c r="O9252" i="3"/>
  <c r="O9253" i="3"/>
  <c r="O9254" i="3"/>
  <c r="O9255" i="3"/>
  <c r="O9245" i="3"/>
  <c r="O9246" i="3"/>
  <c r="O9247" i="3"/>
  <c r="O9248" i="3"/>
  <c r="O9243" i="3"/>
  <c r="O9244" i="3"/>
  <c r="O9241" i="3"/>
  <c r="O9242" i="3"/>
  <c r="O9239" i="3"/>
  <c r="O9240" i="3"/>
  <c r="O9235" i="3"/>
  <c r="O9236" i="3"/>
  <c r="O9237" i="3"/>
  <c r="O9238" i="3"/>
  <c r="O9233" i="3"/>
  <c r="O9234" i="3"/>
  <c r="O9230" i="3"/>
  <c r="O9231" i="3"/>
  <c r="O9232" i="3"/>
  <c r="O9228" i="3"/>
  <c r="O9229" i="3"/>
  <c r="O9223" i="3"/>
  <c r="O9224" i="3"/>
  <c r="O9225" i="3"/>
  <c r="O9221" i="3"/>
  <c r="O9222" i="3"/>
  <c r="O9218" i="3"/>
  <c r="O9219" i="3"/>
  <c r="O9213" i="3"/>
  <c r="O9214" i="3"/>
  <c r="O9215" i="3"/>
  <c r="O9216" i="3"/>
  <c r="O9204" i="3"/>
  <c r="O9205" i="3"/>
  <c r="O9206" i="3"/>
  <c r="O9207" i="3"/>
  <c r="O9208" i="3"/>
  <c r="O9209" i="3"/>
  <c r="O9210" i="3"/>
  <c r="O9211" i="3"/>
  <c r="O9212" i="3"/>
  <c r="O9202" i="3"/>
  <c r="O9203" i="3"/>
  <c r="O9197" i="3"/>
  <c r="O9198" i="3"/>
  <c r="O9199" i="3"/>
  <c r="O9193" i="3"/>
  <c r="O9194" i="3"/>
  <c r="O9195" i="3"/>
  <c r="O9196" i="3"/>
  <c r="O9190" i="3"/>
  <c r="O9191" i="3"/>
  <c r="O9185" i="3"/>
  <c r="O9186" i="3"/>
  <c r="O9187" i="3"/>
  <c r="O9188" i="3"/>
  <c r="O9173" i="3"/>
  <c r="O9174" i="3"/>
  <c r="O9175" i="3"/>
  <c r="O9176" i="3"/>
  <c r="O9177" i="3"/>
  <c r="O9178" i="3"/>
  <c r="O9179" i="3"/>
  <c r="O9180" i="3"/>
  <c r="O9181" i="3"/>
  <c r="O9170" i="3"/>
  <c r="O9171" i="3"/>
  <c r="O9172" i="3"/>
  <c r="O9164" i="3"/>
  <c r="O9165" i="3"/>
  <c r="O9166" i="3"/>
  <c r="O9167" i="3"/>
  <c r="O9160" i="3"/>
  <c r="O9161" i="3"/>
  <c r="O9162" i="3"/>
  <c r="O9158" i="3"/>
  <c r="O9159" i="3"/>
  <c r="O9154" i="3"/>
  <c r="O9155" i="3"/>
  <c r="O9156" i="3"/>
  <c r="O9157" i="3"/>
  <c r="O9151" i="3"/>
  <c r="O9152" i="3"/>
  <c r="O9153" i="3"/>
  <c r="O9147" i="3"/>
  <c r="O9148" i="3"/>
  <c r="O9143" i="3"/>
  <c r="O9144" i="3"/>
  <c r="O9145" i="3"/>
  <c r="O9146" i="3"/>
  <c r="O9139" i="3"/>
  <c r="O9140" i="3"/>
  <c r="O9141" i="3"/>
  <c r="O9135" i="3"/>
  <c r="O9136" i="3"/>
  <c r="O9137" i="3"/>
  <c r="O9138" i="3"/>
  <c r="O9132" i="3"/>
  <c r="O9133" i="3"/>
  <c r="O9130" i="3"/>
  <c r="O9131" i="3"/>
  <c r="O9128" i="3"/>
  <c r="O9129" i="3"/>
  <c r="O9125" i="3"/>
  <c r="O9126" i="3"/>
  <c r="O9122" i="3"/>
  <c r="O9123" i="3"/>
  <c r="O9119" i="3"/>
  <c r="O9120" i="3"/>
  <c r="O9115" i="3"/>
  <c r="O9116" i="3"/>
  <c r="O9117" i="3"/>
  <c r="O9118" i="3"/>
  <c r="O9111" i="3"/>
  <c r="O9112" i="3"/>
  <c r="O9113" i="3"/>
  <c r="O9114" i="3"/>
  <c r="O9109" i="3"/>
  <c r="O9110" i="3"/>
  <c r="O9105" i="3"/>
  <c r="O9106" i="3"/>
  <c r="O9107" i="3"/>
  <c r="O9108" i="3"/>
  <c r="O9102" i="3"/>
  <c r="O9103" i="3"/>
  <c r="O9099" i="3"/>
  <c r="O9100" i="3"/>
  <c r="O9101" i="3"/>
  <c r="O9097" i="3"/>
  <c r="O9098" i="3"/>
  <c r="O9095" i="3"/>
  <c r="O9096" i="3"/>
  <c r="O9091" i="3"/>
  <c r="O9092" i="3"/>
  <c r="O9093" i="3"/>
  <c r="O9089" i="3"/>
  <c r="O9090" i="3"/>
  <c r="O9086" i="3"/>
  <c r="O9087" i="3"/>
  <c r="O9088" i="3"/>
  <c r="O9082" i="3"/>
  <c r="O9083" i="3"/>
  <c r="O9084" i="3"/>
  <c r="O9080" i="3"/>
  <c r="O9081" i="3"/>
  <c r="O9076" i="3"/>
  <c r="O9077" i="3"/>
  <c r="O9078" i="3"/>
  <c r="O9079" i="3"/>
  <c r="O9074" i="3"/>
  <c r="O9075" i="3"/>
  <c r="O9069" i="3"/>
  <c r="O9070" i="3"/>
  <c r="O9063" i="3"/>
  <c r="O9064" i="3"/>
  <c r="O9065" i="3"/>
  <c r="O9066" i="3"/>
  <c r="O9067" i="3"/>
  <c r="O9068" i="3"/>
  <c r="O9051" i="3"/>
  <c r="O9052" i="3"/>
  <c r="O9053" i="3"/>
  <c r="O9054" i="3"/>
  <c r="O9055" i="3"/>
  <c r="O9056" i="3"/>
  <c r="O9057" i="3"/>
  <c r="O9058" i="3"/>
  <c r="O9059" i="3"/>
  <c r="O9060" i="3"/>
  <c r="O9061" i="3"/>
  <c r="O9062" i="3"/>
  <c r="O9049" i="3"/>
  <c r="O9050" i="3"/>
  <c r="O9045" i="3"/>
  <c r="O9046" i="3"/>
  <c r="O9047" i="3"/>
  <c r="O9048" i="3"/>
  <c r="O9040" i="3"/>
  <c r="O9041" i="3"/>
  <c r="O9042" i="3"/>
  <c r="O9043" i="3"/>
  <c r="O9038" i="3"/>
  <c r="O9039" i="3"/>
  <c r="O9036" i="3"/>
  <c r="O9037" i="3"/>
  <c r="O9028" i="3"/>
  <c r="O9029" i="3"/>
  <c r="O9030" i="3"/>
  <c r="O9031" i="3"/>
  <c r="O9032" i="3"/>
  <c r="O9033" i="3"/>
  <c r="O9024" i="3"/>
  <c r="O9025" i="3"/>
  <c r="O9022" i="3"/>
  <c r="O9023" i="3"/>
  <c r="O9018" i="3"/>
  <c r="O9019" i="3"/>
  <c r="O9020" i="3"/>
  <c r="O9021" i="3"/>
  <c r="O9015" i="3"/>
  <c r="O9016" i="3"/>
  <c r="O9017" i="3"/>
  <c r="O9012" i="3"/>
  <c r="O9013" i="3"/>
  <c r="O9010" i="3"/>
  <c r="O9011" i="3"/>
  <c r="O9008" i="3"/>
  <c r="O9009" i="3"/>
  <c r="O9005" i="3"/>
  <c r="O9006" i="3"/>
  <c r="O9001" i="3"/>
  <c r="O9002" i="3"/>
  <c r="O9003" i="3"/>
  <c r="O9004" i="3"/>
  <c r="O8998" i="3"/>
  <c r="O8999" i="3"/>
  <c r="O9000" i="3"/>
  <c r="O8995" i="3"/>
  <c r="O8996" i="3"/>
  <c r="O8993" i="3"/>
  <c r="O8994" i="3"/>
  <c r="O8989" i="3"/>
  <c r="O8990" i="3"/>
  <c r="O8991" i="3"/>
  <c r="O8992" i="3"/>
  <c r="O8985" i="3"/>
  <c r="O8986" i="3"/>
  <c r="O8987" i="3"/>
  <c r="O8981" i="3"/>
  <c r="O8982" i="3"/>
  <c r="O8983" i="3"/>
  <c r="O8984" i="3"/>
  <c r="O8973" i="3"/>
  <c r="O8974" i="3"/>
  <c r="O8975" i="3"/>
  <c r="O8970" i="3"/>
  <c r="O8971" i="3"/>
  <c r="O8972" i="3"/>
  <c r="O8968" i="3"/>
  <c r="O8969" i="3"/>
  <c r="O8963" i="3"/>
  <c r="O8964" i="3"/>
  <c r="O8965" i="3"/>
  <c r="O8966" i="3"/>
  <c r="O8959" i="3"/>
  <c r="O8960" i="3"/>
  <c r="O8961" i="3"/>
  <c r="O8962" i="3"/>
  <c r="O8957" i="3"/>
  <c r="O8958" i="3"/>
  <c r="O8954" i="3"/>
  <c r="O8955" i="3"/>
  <c r="O8956" i="3"/>
  <c r="O8951" i="3"/>
  <c r="O8952" i="3"/>
  <c r="O8953" i="3"/>
  <c r="O8946" i="3"/>
  <c r="O8947" i="3"/>
  <c r="O8948" i="3"/>
  <c r="O8949" i="3"/>
  <c r="O8944" i="3"/>
  <c r="O8945" i="3"/>
  <c r="O8940" i="3"/>
  <c r="O8941" i="3"/>
  <c r="O8942" i="3"/>
  <c r="O8943" i="3"/>
  <c r="O8937" i="3"/>
  <c r="O8938" i="3"/>
  <c r="O8934" i="3"/>
  <c r="O8935" i="3"/>
  <c r="O8936" i="3"/>
  <c r="O8930" i="3"/>
  <c r="O8931" i="3"/>
  <c r="O8928" i="3"/>
  <c r="O8929" i="3"/>
  <c r="O8917" i="3"/>
  <c r="O8918" i="3"/>
  <c r="O8919" i="3"/>
  <c r="O8920" i="3"/>
  <c r="O8911" i="3"/>
  <c r="O8912" i="3"/>
  <c r="O8905" i="3"/>
  <c r="O8906" i="3"/>
  <c r="O8907" i="3"/>
  <c r="O8908" i="3"/>
  <c r="O8909" i="3"/>
  <c r="O8910" i="3"/>
  <c r="O8903" i="3"/>
  <c r="O8904" i="3"/>
  <c r="O8888" i="3"/>
  <c r="O8889" i="3"/>
  <c r="O8890" i="3"/>
  <c r="O8891" i="3"/>
  <c r="O8892" i="3"/>
  <c r="O8893" i="3"/>
  <c r="O8894" i="3"/>
  <c r="O8895" i="3"/>
  <c r="O8896" i="3"/>
  <c r="O8897" i="3"/>
  <c r="O8898" i="3"/>
  <c r="O8899" i="3"/>
  <c r="O8883" i="3"/>
  <c r="O8884" i="3"/>
  <c r="O8885" i="3"/>
  <c r="O8881" i="3"/>
  <c r="O8882" i="3"/>
  <c r="O8877" i="3"/>
  <c r="O8878" i="3"/>
  <c r="O8879" i="3"/>
  <c r="O8880" i="3"/>
  <c r="O8875" i="3"/>
  <c r="O8876" i="3"/>
  <c r="O8873" i="3"/>
  <c r="O8874" i="3"/>
  <c r="O8870" i="3"/>
  <c r="O8871" i="3"/>
  <c r="O8867" i="3"/>
  <c r="O8868" i="3"/>
  <c r="O8864" i="3"/>
  <c r="O8865" i="3"/>
  <c r="O8866" i="3"/>
  <c r="O8861" i="3"/>
  <c r="O8862" i="3"/>
  <c r="O8863" i="3"/>
  <c r="O8857" i="3"/>
  <c r="O8858" i="3"/>
  <c r="O8859" i="3"/>
  <c r="O8855" i="3"/>
  <c r="O8856" i="3"/>
  <c r="O8851" i="3"/>
  <c r="O8852" i="3"/>
  <c r="O8853" i="3"/>
  <c r="O8854" i="3"/>
  <c r="O8847" i="3"/>
  <c r="O8848" i="3"/>
  <c r="O8843" i="3"/>
  <c r="O8844" i="3"/>
  <c r="O8845" i="3"/>
  <c r="O8846" i="3"/>
  <c r="O8840" i="3"/>
  <c r="O8841" i="3"/>
  <c r="O8842" i="3"/>
  <c r="O8838" i="3"/>
  <c r="O8839" i="3"/>
  <c r="O8836" i="3"/>
  <c r="O8837" i="3"/>
  <c r="O8834" i="3"/>
  <c r="O8835" i="3"/>
  <c r="O8830" i="3"/>
  <c r="O8831" i="3"/>
  <c r="O8832" i="3"/>
  <c r="O8833" i="3"/>
  <c r="O8826" i="3"/>
  <c r="O8827" i="3"/>
  <c r="O8828" i="3"/>
  <c r="O8829" i="3"/>
  <c r="O8821" i="3"/>
  <c r="O8822" i="3"/>
  <c r="O8823" i="3"/>
  <c r="O8824" i="3"/>
  <c r="O8815" i="3"/>
  <c r="O8816" i="3"/>
  <c r="O8817" i="3"/>
  <c r="O8812" i="3"/>
  <c r="O8813" i="3"/>
  <c r="O8814" i="3"/>
  <c r="O8810" i="3"/>
  <c r="O8811" i="3"/>
  <c r="O8808" i="3"/>
  <c r="O8809" i="3"/>
  <c r="O8803" i="3"/>
  <c r="O8804" i="3"/>
  <c r="O8805" i="3"/>
  <c r="O8806" i="3"/>
  <c r="O8799" i="3"/>
  <c r="O8800" i="3"/>
  <c r="O8801" i="3"/>
  <c r="O8802" i="3"/>
  <c r="O8795" i="3"/>
  <c r="O8796" i="3"/>
  <c r="O8797" i="3"/>
  <c r="O8798" i="3"/>
  <c r="O8791" i="3"/>
  <c r="O8792" i="3"/>
  <c r="O8787" i="3"/>
  <c r="O8788" i="3"/>
  <c r="O8789" i="3"/>
  <c r="O8790" i="3"/>
  <c r="O8785" i="3"/>
  <c r="O8786" i="3"/>
  <c r="O8783" i="3"/>
  <c r="O8784" i="3"/>
  <c r="O8780" i="3"/>
  <c r="O8781" i="3"/>
  <c r="O8782" i="3"/>
  <c r="O8778" i="3"/>
  <c r="O8779" i="3"/>
  <c r="O8768" i="3"/>
  <c r="O8769" i="3"/>
  <c r="O8770" i="3"/>
  <c r="O8771" i="3"/>
  <c r="O8772" i="3"/>
  <c r="O8773" i="3"/>
  <c r="O8774" i="3"/>
  <c r="O8760" i="3"/>
  <c r="O8761" i="3"/>
  <c r="O8762" i="3"/>
  <c r="O8763" i="3"/>
  <c r="O8764" i="3"/>
  <c r="O8765" i="3"/>
  <c r="O8766" i="3"/>
  <c r="O8767" i="3"/>
  <c r="O8755" i="3"/>
  <c r="O8756" i="3"/>
  <c r="O8757" i="3"/>
  <c r="O8758" i="3"/>
  <c r="O8748" i="3"/>
  <c r="O8749" i="3"/>
  <c r="O8750" i="3"/>
  <c r="O8751" i="3"/>
  <c r="O8743" i="3"/>
  <c r="O8744" i="3"/>
  <c r="O8745" i="3"/>
  <c r="O8741" i="3"/>
  <c r="O8738" i="3"/>
  <c r="O8739" i="3"/>
  <c r="O8740" i="3"/>
  <c r="O8734" i="3"/>
  <c r="O8735" i="3"/>
  <c r="O8736" i="3"/>
  <c r="O8731" i="3"/>
  <c r="O8732" i="3"/>
  <c r="O8733" i="3"/>
  <c r="O8727" i="3"/>
  <c r="O8728" i="3"/>
  <c r="O8729" i="3"/>
  <c r="O8730" i="3"/>
  <c r="O8724" i="3"/>
  <c r="O8725" i="3"/>
  <c r="O8726" i="3"/>
  <c r="O8720" i="3"/>
  <c r="O8721" i="3"/>
  <c r="O8722" i="3"/>
  <c r="O8717" i="3"/>
  <c r="O8718" i="3"/>
  <c r="O8719" i="3"/>
  <c r="O8713" i="3"/>
  <c r="O8714" i="3"/>
  <c r="O8715" i="3"/>
  <c r="O8716" i="3"/>
  <c r="O8711" i="3"/>
  <c r="O8712" i="3"/>
  <c r="O8708" i="3"/>
  <c r="O8709" i="3"/>
  <c r="O8710" i="3"/>
  <c r="O8703" i="3"/>
  <c r="O8704" i="3"/>
  <c r="O8705" i="3"/>
  <c r="O8706" i="3"/>
  <c r="O8699" i="3"/>
  <c r="O8700" i="3"/>
  <c r="O8701" i="3"/>
  <c r="O8702" i="3"/>
  <c r="O8695" i="3"/>
  <c r="O8696" i="3"/>
  <c r="O8697" i="3"/>
  <c r="O8690" i="3"/>
  <c r="O8691" i="3"/>
  <c r="O8692" i="3"/>
  <c r="O8693" i="3"/>
  <c r="O8688" i="3"/>
  <c r="O8689" i="3"/>
  <c r="O8683" i="3"/>
  <c r="O8684" i="3"/>
  <c r="O8685" i="3"/>
  <c r="O8686" i="3"/>
  <c r="O8680" i="3"/>
  <c r="O8681" i="3"/>
  <c r="O8682" i="3"/>
  <c r="O8677" i="3"/>
  <c r="O8678" i="3"/>
  <c r="O8679" i="3"/>
  <c r="O8672" i="3"/>
  <c r="O8673" i="3"/>
  <c r="O8670" i="3"/>
  <c r="O8671" i="3"/>
  <c r="O8668" i="3"/>
  <c r="O8669" i="3"/>
  <c r="O8666" i="3"/>
  <c r="O8667" i="3"/>
  <c r="O8664" i="3"/>
  <c r="O8665" i="3"/>
  <c r="O8662" i="3"/>
  <c r="O8663" i="3"/>
  <c r="O8660" i="3"/>
  <c r="O8661" i="3"/>
  <c r="O8658" i="3"/>
  <c r="O8659" i="3"/>
  <c r="O8649" i="3"/>
  <c r="O8650" i="3"/>
  <c r="O8651" i="3"/>
  <c r="O8652" i="3"/>
  <c r="O8647" i="3"/>
  <c r="O8648" i="3"/>
  <c r="O8633" i="3"/>
  <c r="O8634" i="3"/>
  <c r="O8635" i="3"/>
  <c r="O8636" i="3"/>
  <c r="O8637" i="3"/>
  <c r="O8638" i="3"/>
  <c r="O8639" i="3"/>
  <c r="O8640" i="3"/>
  <c r="O8641" i="3"/>
  <c r="O8642" i="3"/>
  <c r="O8630" i="3"/>
  <c r="O8631" i="3"/>
  <c r="O8632" i="3"/>
  <c r="O8628" i="3"/>
  <c r="O8629" i="3"/>
  <c r="O8615" i="3"/>
  <c r="O8616" i="3"/>
  <c r="O8617" i="3"/>
  <c r="O8618" i="3"/>
  <c r="O8619" i="3"/>
  <c r="O8620" i="3"/>
  <c r="O8621" i="3"/>
  <c r="O8622" i="3"/>
  <c r="O8623" i="3"/>
  <c r="O8609" i="3"/>
  <c r="O8610" i="3"/>
  <c r="O8611" i="3"/>
  <c r="O8612" i="3"/>
  <c r="O8606" i="3"/>
  <c r="O8607" i="3"/>
  <c r="O8600" i="3"/>
  <c r="O8601" i="3"/>
  <c r="O8602" i="3"/>
  <c r="O8594" i="3"/>
  <c r="O8595" i="3"/>
  <c r="O8596" i="3"/>
  <c r="O8597" i="3"/>
  <c r="O8590" i="3"/>
  <c r="O8591" i="3"/>
  <c r="O8592" i="3"/>
  <c r="O8588" i="3"/>
  <c r="O8589" i="3"/>
  <c r="O8583" i="3"/>
  <c r="O8584" i="3"/>
  <c r="O8580" i="3"/>
  <c r="O8581" i="3"/>
  <c r="O8582" i="3"/>
  <c r="O8576" i="3"/>
  <c r="O8577" i="3"/>
  <c r="O8578" i="3"/>
  <c r="O8579" i="3"/>
  <c r="O8573" i="3"/>
  <c r="O8574" i="3"/>
  <c r="O8575" i="3"/>
  <c r="O8569" i="3"/>
  <c r="O8570" i="3"/>
  <c r="O8571" i="3"/>
  <c r="O8572" i="3"/>
  <c r="O8565" i="3"/>
  <c r="O8566" i="3"/>
  <c r="O8567" i="3"/>
  <c r="O8563" i="3"/>
  <c r="O8564" i="3"/>
  <c r="O8561" i="3"/>
  <c r="O8562" i="3"/>
  <c r="O8557" i="3"/>
  <c r="O8558" i="3"/>
  <c r="O8559" i="3"/>
  <c r="O8560" i="3"/>
  <c r="O8555" i="3"/>
  <c r="O8556" i="3"/>
  <c r="O8549" i="3"/>
  <c r="O8550" i="3"/>
  <c r="O8551" i="3"/>
  <c r="O8552" i="3"/>
  <c r="O8547" i="3"/>
  <c r="O8548" i="3"/>
  <c r="O8544" i="3"/>
  <c r="O8545" i="3"/>
  <c r="O8546" i="3"/>
  <c r="O8542" i="3"/>
  <c r="O8543" i="3"/>
  <c r="O8536" i="3"/>
  <c r="O8537" i="3"/>
  <c r="O8538" i="3"/>
  <c r="O8539" i="3"/>
  <c r="O8533" i="3"/>
  <c r="O8534" i="3"/>
  <c r="O8535" i="3"/>
  <c r="O8528" i="3"/>
  <c r="O8529" i="3"/>
  <c r="O8530" i="3"/>
  <c r="O8531" i="3"/>
  <c r="O8526" i="3"/>
  <c r="O8527" i="3"/>
  <c r="O8524" i="3"/>
  <c r="O8525" i="3"/>
  <c r="O8518" i="3"/>
  <c r="O8519" i="3"/>
  <c r="O8520" i="3"/>
  <c r="O8521" i="3"/>
  <c r="O8522" i="3"/>
  <c r="O8507" i="3"/>
  <c r="O8508" i="3"/>
  <c r="O8509" i="3"/>
  <c r="O8510" i="3"/>
  <c r="O8511" i="3"/>
  <c r="O8512" i="3"/>
  <c r="O8513" i="3"/>
  <c r="O8514" i="3"/>
  <c r="O8515" i="3"/>
  <c r="O8516" i="3"/>
  <c r="O8504" i="3"/>
  <c r="O8505" i="3"/>
  <c r="O8506" i="3"/>
  <c r="O8501" i="3"/>
  <c r="O8502" i="3"/>
  <c r="O8498" i="3"/>
  <c r="O8499" i="3"/>
  <c r="O8495" i="3"/>
  <c r="O8496" i="3"/>
  <c r="O8490" i="3"/>
  <c r="O8491" i="3"/>
  <c r="O8492" i="3"/>
  <c r="O8493" i="3"/>
  <c r="O8488" i="3"/>
  <c r="O8489" i="3"/>
  <c r="O8477" i="3"/>
  <c r="O8478" i="3"/>
  <c r="O8479" i="3"/>
  <c r="O8480" i="3"/>
  <c r="O8472" i="3"/>
  <c r="O8473" i="3"/>
  <c r="O8474" i="3"/>
  <c r="O8467" i="3"/>
  <c r="O8468" i="3"/>
  <c r="O8469" i="3"/>
  <c r="O8470" i="3"/>
  <c r="O8462" i="3"/>
  <c r="O8463" i="3"/>
  <c r="O8464" i="3"/>
  <c r="O8465" i="3"/>
  <c r="O8459" i="3"/>
  <c r="O8460" i="3"/>
  <c r="O8461" i="3"/>
  <c r="O8457" i="3"/>
  <c r="O8458" i="3"/>
  <c r="O8455" i="3"/>
  <c r="O8456" i="3"/>
  <c r="O8453" i="3"/>
  <c r="O8454" i="3"/>
  <c r="O8451" i="3"/>
  <c r="O8452" i="3"/>
  <c r="O8447" i="3"/>
  <c r="O8448" i="3"/>
  <c r="O8444" i="3"/>
  <c r="O8445" i="3"/>
  <c r="O8442" i="3"/>
  <c r="O8443" i="3"/>
  <c r="O8437" i="3"/>
  <c r="O8438" i="3"/>
  <c r="O8439" i="3"/>
  <c r="O8440" i="3"/>
  <c r="O8434" i="3"/>
  <c r="O8435" i="3"/>
  <c r="O8436" i="3"/>
  <c r="O8430" i="3"/>
  <c r="O8431" i="3"/>
  <c r="O8432" i="3"/>
  <c r="O8433" i="3"/>
  <c r="O8426" i="3"/>
  <c r="O8427" i="3"/>
  <c r="O8428" i="3"/>
  <c r="O8429" i="3"/>
  <c r="O8424" i="3"/>
  <c r="O8425" i="3"/>
  <c r="O8421" i="3"/>
  <c r="O8422" i="3"/>
  <c r="O8415" i="3"/>
  <c r="O8416" i="3"/>
  <c r="O8417" i="3"/>
  <c r="O8418" i="3"/>
  <c r="O8419" i="3"/>
  <c r="O8420" i="3"/>
  <c r="O8411" i="3"/>
  <c r="O8412" i="3"/>
  <c r="O8413" i="3"/>
  <c r="O8414" i="3"/>
  <c r="O8408" i="3"/>
  <c r="O8409" i="3"/>
  <c r="O8406" i="3"/>
  <c r="O8407" i="3"/>
  <c r="O8402" i="3"/>
  <c r="O8403" i="3"/>
  <c r="O8404" i="3"/>
  <c r="O8405" i="3"/>
  <c r="O8400" i="3"/>
  <c r="O8401" i="3"/>
  <c r="O8393" i="3"/>
  <c r="O8394" i="3"/>
  <c r="O8391" i="3"/>
  <c r="O8392" i="3"/>
  <c r="O8388" i="3"/>
  <c r="O8389" i="3"/>
  <c r="O8390" i="3"/>
  <c r="O8383" i="3"/>
  <c r="O8384" i="3"/>
  <c r="O8385" i="3"/>
  <c r="O8386" i="3"/>
  <c r="O8371" i="3"/>
  <c r="O8372" i="3"/>
  <c r="O8373" i="3"/>
  <c r="O8374" i="3"/>
  <c r="O8375" i="3"/>
  <c r="O8376" i="3"/>
  <c r="O8377" i="3"/>
  <c r="O8378" i="3"/>
  <c r="O8379" i="3"/>
  <c r="O8380" i="3"/>
  <c r="O8369" i="3"/>
  <c r="O8370" i="3"/>
  <c r="O8361" i="3"/>
  <c r="O8362" i="3"/>
  <c r="O8363" i="3"/>
  <c r="O8364" i="3"/>
  <c r="O8365" i="3"/>
  <c r="O8357" i="3"/>
  <c r="O8358" i="3"/>
  <c r="O8359" i="3"/>
  <c r="O8349" i="3"/>
  <c r="O8350" i="3"/>
  <c r="O8351" i="3"/>
  <c r="O8352" i="3"/>
  <c r="O8353" i="3"/>
  <c r="O8354" i="3"/>
  <c r="O8355" i="3"/>
  <c r="O8356" i="3"/>
  <c r="O8346" i="3"/>
  <c r="O8347" i="3"/>
  <c r="O8343" i="3"/>
  <c r="O8344" i="3"/>
  <c r="O8345" i="3"/>
  <c r="O8341" i="3"/>
  <c r="O8342" i="3"/>
  <c r="O8338" i="3"/>
  <c r="O8339" i="3"/>
  <c r="O8340" i="3"/>
  <c r="O8327" i="3"/>
  <c r="O8328" i="3"/>
  <c r="O8329" i="3"/>
  <c r="O8330" i="3"/>
  <c r="O8331" i="3"/>
  <c r="O8332" i="3"/>
  <c r="O8333" i="3"/>
  <c r="O8323" i="3"/>
  <c r="O8324" i="3"/>
  <c r="O8325" i="3"/>
  <c r="O8326" i="3"/>
  <c r="O8321" i="3"/>
  <c r="O8322" i="3"/>
  <c r="O8318" i="3"/>
  <c r="O8319" i="3"/>
  <c r="O8320" i="3"/>
  <c r="O8316" i="3"/>
  <c r="O8317" i="3"/>
  <c r="O8311" i="3"/>
  <c r="O8312" i="3"/>
  <c r="O8313" i="3"/>
  <c r="O8306" i="3"/>
  <c r="O8307" i="3"/>
  <c r="O8308" i="3"/>
  <c r="O8309" i="3"/>
  <c r="O8304" i="3"/>
  <c r="O8305" i="3"/>
  <c r="O8299" i="3"/>
  <c r="O8300" i="3"/>
  <c r="O8295" i="3"/>
  <c r="O8296" i="3"/>
  <c r="O8297" i="3"/>
  <c r="O8298" i="3"/>
  <c r="O8290" i="3"/>
  <c r="O8291" i="3"/>
  <c r="O8292" i="3"/>
  <c r="O8293" i="3"/>
  <c r="O8287" i="3"/>
  <c r="O8288" i="3"/>
  <c r="O8283" i="3"/>
  <c r="O8284" i="3"/>
  <c r="O8285" i="3"/>
  <c r="O8281" i="3"/>
  <c r="O8282" i="3"/>
  <c r="O8278" i="3"/>
  <c r="O8279" i="3"/>
  <c r="O8280" i="3"/>
  <c r="O8275" i="3"/>
  <c r="O8276" i="3"/>
  <c r="O8277" i="3"/>
  <c r="O8272" i="3"/>
  <c r="O8273" i="3"/>
  <c r="O8274" i="3"/>
  <c r="O8270" i="3"/>
  <c r="O8271" i="3"/>
  <c r="O8267" i="3"/>
  <c r="O8268" i="3"/>
  <c r="O8269" i="3"/>
  <c r="O8262" i="3"/>
  <c r="O8263" i="3"/>
  <c r="O8264" i="3"/>
  <c r="O8265" i="3"/>
  <c r="O8257" i="3"/>
  <c r="O8258" i="3"/>
  <c r="O8259" i="3"/>
  <c r="O8260" i="3"/>
  <c r="O8253" i="3"/>
  <c r="O8254" i="3"/>
  <c r="O8255" i="3"/>
  <c r="O8256" i="3"/>
  <c r="O8243" i="3"/>
  <c r="O8244" i="3"/>
  <c r="O8245" i="3"/>
  <c r="O8246" i="3"/>
  <c r="O8247" i="3"/>
  <c r="O8248" i="3"/>
  <c r="O8249" i="3"/>
  <c r="O8250" i="3"/>
  <c r="O8251" i="3"/>
  <c r="O8252" i="3"/>
  <c r="O8241" i="3"/>
  <c r="O8242" i="3"/>
  <c r="O8239" i="3"/>
  <c r="O8240" i="3"/>
  <c r="O8234" i="3"/>
  <c r="O8235" i="3"/>
  <c r="O8236" i="3"/>
  <c r="O8237" i="3"/>
  <c r="O8222" i="3"/>
  <c r="O8223" i="3"/>
  <c r="O8224" i="3"/>
  <c r="O8225" i="3"/>
  <c r="O8226" i="3"/>
  <c r="O8227" i="3"/>
  <c r="O8228" i="3"/>
  <c r="O8229" i="3"/>
  <c r="O8230" i="3"/>
  <c r="O8231" i="3"/>
  <c r="O8232" i="3"/>
  <c r="O8233" i="3"/>
  <c r="O8217" i="3"/>
  <c r="O8218" i="3"/>
  <c r="O8219" i="3"/>
  <c r="O8220" i="3"/>
  <c r="O8213" i="3"/>
  <c r="O8214" i="3"/>
  <c r="O8215" i="3"/>
  <c r="O8209" i="3"/>
  <c r="O8210" i="3"/>
  <c r="O8211" i="3"/>
  <c r="O8212" i="3"/>
  <c r="O8207" i="3"/>
  <c r="O8208" i="3"/>
  <c r="O8204" i="3"/>
  <c r="O8205" i="3"/>
  <c r="O8198" i="3"/>
  <c r="O8199" i="3"/>
  <c r="O8200" i="3"/>
  <c r="O8201" i="3"/>
  <c r="O8195" i="3"/>
  <c r="O8196" i="3"/>
  <c r="O8197" i="3"/>
  <c r="O8191" i="3"/>
  <c r="O8192" i="3"/>
  <c r="O8187" i="3"/>
  <c r="O8188" i="3"/>
  <c r="O8183" i="3"/>
  <c r="O8184" i="3"/>
  <c r="O8185" i="3"/>
  <c r="O8186" i="3"/>
  <c r="O8180" i="3"/>
  <c r="O8181" i="3"/>
  <c r="O8182" i="3"/>
  <c r="O8177" i="3"/>
  <c r="O8178" i="3"/>
  <c r="O8179" i="3"/>
  <c r="O8172" i="3"/>
  <c r="O8173" i="3"/>
  <c r="O8174" i="3"/>
  <c r="O8168" i="3"/>
  <c r="O8169" i="3"/>
  <c r="O8170" i="3"/>
  <c r="O8171" i="3"/>
  <c r="O8166" i="3"/>
  <c r="O8167" i="3"/>
  <c r="O8163" i="3"/>
  <c r="O8164" i="3"/>
  <c r="O8165" i="3"/>
  <c r="O8160" i="3"/>
  <c r="O8161" i="3"/>
  <c r="O8162" i="3"/>
  <c r="O8158" i="3"/>
  <c r="O8159" i="3"/>
  <c r="O8154" i="3"/>
  <c r="O8155" i="3"/>
  <c r="O8156" i="3"/>
  <c r="O8151" i="3"/>
  <c r="O8152" i="3"/>
  <c r="O8153" i="3"/>
  <c r="O8147" i="3"/>
  <c r="O8148" i="3"/>
  <c r="O8143" i="3"/>
  <c r="O8144" i="3"/>
  <c r="O8145" i="3"/>
  <c r="O8146" i="3"/>
  <c r="O8140" i="3"/>
  <c r="O8141" i="3"/>
  <c r="O8142" i="3"/>
  <c r="O8138" i="3"/>
  <c r="O8139" i="3"/>
  <c r="O8135" i="3"/>
  <c r="O8136" i="3"/>
  <c r="O8137" i="3"/>
  <c r="O8133" i="3"/>
  <c r="O8134" i="3"/>
  <c r="O8132" i="3"/>
  <c r="O8127" i="3"/>
  <c r="O8128" i="3"/>
  <c r="O8129" i="3"/>
  <c r="O8125" i="3"/>
  <c r="O8126" i="3"/>
  <c r="O8121" i="3"/>
  <c r="O8122" i="3"/>
  <c r="O8123" i="3"/>
  <c r="O8124" i="3"/>
  <c r="O8119" i="3"/>
  <c r="O8120" i="3"/>
  <c r="O8116" i="3"/>
  <c r="O8117" i="3"/>
  <c r="O8118" i="3"/>
  <c r="O8114" i="3"/>
  <c r="O8115" i="3"/>
  <c r="O8108" i="3"/>
  <c r="O8109" i="3"/>
  <c r="O8110" i="3"/>
  <c r="O8106" i="3"/>
  <c r="O8107" i="3"/>
  <c r="O8100" i="3"/>
  <c r="O8101" i="3"/>
  <c r="O8095" i="3"/>
  <c r="O8096" i="3"/>
  <c r="O8097" i="3"/>
  <c r="O8098" i="3"/>
  <c r="O8089" i="3"/>
  <c r="O8090" i="3"/>
  <c r="O8091" i="3"/>
  <c r="O8092" i="3"/>
  <c r="O8081" i="3"/>
  <c r="O8082" i="3"/>
  <c r="O8083" i="3"/>
  <c r="O8084" i="3"/>
  <c r="O8085" i="3"/>
  <c r="O8086" i="3"/>
  <c r="O8087" i="3"/>
  <c r="O8088" i="3"/>
  <c r="O8077" i="3"/>
  <c r="O8078" i="3"/>
  <c r="O8079" i="3"/>
  <c r="O8072" i="3"/>
  <c r="O8073" i="3"/>
  <c r="O8074" i="3"/>
  <c r="O8059" i="3"/>
  <c r="O8060" i="3"/>
  <c r="O8061" i="3"/>
  <c r="O8062" i="3"/>
  <c r="O8063" i="3"/>
  <c r="O8064" i="3"/>
  <c r="O8065" i="3"/>
  <c r="O8066" i="3"/>
  <c r="O8067" i="3"/>
  <c r="O8068" i="3"/>
  <c r="O8069" i="3"/>
  <c r="O8070" i="3"/>
  <c r="O8071" i="3"/>
  <c r="O8057" i="3"/>
  <c r="O8058" i="3"/>
  <c r="O8053" i="3"/>
  <c r="O8054" i="3"/>
  <c r="O8048" i="3"/>
  <c r="O8049" i="3"/>
  <c r="O8050" i="3"/>
  <c r="O8044" i="3"/>
  <c r="O8045" i="3"/>
  <c r="O8046" i="3"/>
  <c r="O8041" i="3"/>
  <c r="O8042" i="3"/>
  <c r="O8043" i="3"/>
  <c r="O8038" i="3"/>
  <c r="O8039" i="3"/>
  <c r="O8036" i="3"/>
  <c r="O8037" i="3"/>
  <c r="O8033" i="3"/>
  <c r="O8034" i="3"/>
  <c r="O8030" i="3"/>
  <c r="O8031" i="3"/>
  <c r="O8027" i="3"/>
  <c r="O8028" i="3"/>
  <c r="O8024" i="3"/>
  <c r="O8025" i="3"/>
  <c r="O8022" i="3"/>
  <c r="O8023" i="3"/>
  <c r="O8020" i="3"/>
  <c r="O8021" i="3"/>
  <c r="O8016" i="3"/>
  <c r="O8017" i="3"/>
  <c r="O8018" i="3"/>
  <c r="O8019" i="3"/>
  <c r="O8014" i="3"/>
  <c r="O8015" i="3"/>
  <c r="O8011" i="3"/>
  <c r="O8012" i="3"/>
  <c r="O8007" i="3"/>
  <c r="O8008" i="3"/>
  <c r="O8009" i="3"/>
  <c r="O8010" i="3"/>
  <c r="O8004" i="3"/>
  <c r="O8005" i="3"/>
  <c r="O8001" i="3"/>
  <c r="O8002" i="3"/>
  <c r="O8003" i="3"/>
  <c r="O7998" i="3"/>
  <c r="O7999" i="3"/>
  <c r="O7996" i="3"/>
  <c r="O7997" i="3"/>
  <c r="O7994" i="3"/>
  <c r="O7995" i="3"/>
  <c r="O7992" i="3"/>
  <c r="O7993" i="3"/>
  <c r="O7988" i="3"/>
  <c r="O7989" i="3"/>
  <c r="O7990" i="3"/>
  <c r="O7991" i="3"/>
  <c r="O7986" i="3"/>
  <c r="O7987" i="3"/>
  <c r="O7984" i="3"/>
  <c r="O7985" i="3"/>
  <c r="O7975" i="3"/>
  <c r="O7976" i="3"/>
  <c r="O7977" i="3"/>
  <c r="O7978" i="3"/>
  <c r="O7979" i="3"/>
  <c r="O7971" i="3"/>
  <c r="O7972" i="3"/>
  <c r="O7973" i="3"/>
  <c r="O7974" i="3"/>
  <c r="O7967" i="3"/>
  <c r="O7968" i="3"/>
  <c r="O7969" i="3"/>
  <c r="O7970" i="3"/>
  <c r="O7964" i="3"/>
  <c r="O7965" i="3"/>
  <c r="O7962" i="3"/>
  <c r="O7963" i="3"/>
  <c r="O7959" i="3"/>
  <c r="O7960" i="3"/>
  <c r="O7961" i="3"/>
  <c r="O7954" i="3"/>
  <c r="O7955" i="3"/>
  <c r="O7956" i="3"/>
  <c r="O7952" i="3"/>
  <c r="O7953" i="3"/>
  <c r="O7948" i="3"/>
  <c r="O7949" i="3"/>
  <c r="O7950" i="3"/>
  <c r="O7951" i="3"/>
  <c r="O7946" i="3"/>
  <c r="O7947" i="3"/>
  <c r="O7942" i="3"/>
  <c r="O7943" i="3"/>
  <c r="O7944" i="3"/>
  <c r="O7939" i="3"/>
  <c r="O7940" i="3"/>
  <c r="O7941" i="3"/>
  <c r="O7934" i="3"/>
  <c r="O7935" i="3"/>
  <c r="O7936" i="3"/>
  <c r="O7937" i="3"/>
  <c r="O7932" i="3"/>
  <c r="O7933" i="3"/>
  <c r="O7930" i="3"/>
  <c r="O7931" i="3"/>
  <c r="O7928" i="3"/>
  <c r="O7929" i="3"/>
  <c r="O7926" i="3"/>
  <c r="O7927" i="3"/>
  <c r="O7924" i="3"/>
  <c r="O7925" i="3"/>
  <c r="O7920" i="3"/>
  <c r="O7921" i="3"/>
  <c r="O7922" i="3"/>
  <c r="O7923" i="3"/>
  <c r="O7917" i="3"/>
  <c r="O7918" i="3"/>
  <c r="O7912" i="3"/>
  <c r="O7913" i="3"/>
  <c r="O7914" i="3"/>
  <c r="O7915" i="3"/>
  <c r="O7908" i="3"/>
  <c r="O7909" i="3"/>
  <c r="O7910" i="3"/>
  <c r="O7911" i="3"/>
  <c r="O7904" i="3"/>
  <c r="O7905" i="3"/>
  <c r="O7906" i="3"/>
  <c r="O7907" i="3"/>
  <c r="O7901" i="3"/>
  <c r="O7902" i="3"/>
  <c r="O7903" i="3"/>
  <c r="O7898" i="3"/>
  <c r="O7899" i="3"/>
  <c r="O7900" i="3"/>
  <c r="O7896" i="3"/>
  <c r="O7897" i="3"/>
  <c r="O7894" i="3"/>
  <c r="O7895" i="3"/>
  <c r="O7891" i="3"/>
  <c r="O7892" i="3"/>
  <c r="O7893" i="3"/>
  <c r="O7889" i="3"/>
  <c r="O7890" i="3"/>
  <c r="O7886" i="3"/>
  <c r="O7887" i="3"/>
  <c r="O7888" i="3"/>
  <c r="O7882" i="3"/>
  <c r="O7883" i="3"/>
  <c r="O7884" i="3"/>
  <c r="O7885" i="3"/>
  <c r="O7879" i="3"/>
  <c r="O7880" i="3"/>
  <c r="O7881" i="3"/>
  <c r="O7876" i="3"/>
  <c r="O7877" i="3"/>
  <c r="O7878" i="3"/>
  <c r="O7873" i="3"/>
  <c r="O7874" i="3"/>
  <c r="O7875" i="3"/>
  <c r="O7869" i="3"/>
  <c r="O7870" i="3"/>
  <c r="O7871" i="3"/>
  <c r="O7866" i="3"/>
  <c r="O7867" i="3"/>
  <c r="O7868" i="3"/>
  <c r="O7864" i="3"/>
  <c r="O7865" i="3"/>
  <c r="O7861" i="3"/>
  <c r="O7862" i="3"/>
  <c r="O7863" i="3"/>
  <c r="O7857" i="3"/>
  <c r="O7858" i="3"/>
  <c r="O7859" i="3"/>
  <c r="O7860" i="3"/>
  <c r="O7855" i="3"/>
  <c r="O7856" i="3"/>
  <c r="O7851" i="3"/>
  <c r="O7852" i="3"/>
  <c r="O7853" i="3"/>
  <c r="O7848" i="3"/>
  <c r="O7849" i="3"/>
  <c r="O7843" i="3"/>
  <c r="O7844" i="3"/>
  <c r="O7840" i="3"/>
  <c r="O7841" i="3"/>
  <c r="O7842" i="3"/>
  <c r="O7837" i="3"/>
  <c r="O7838" i="3"/>
  <c r="O7839" i="3"/>
  <c r="O7826" i="3"/>
  <c r="O7827" i="3"/>
  <c r="O7828" i="3"/>
  <c r="O7829" i="3"/>
  <c r="O7830" i="3"/>
  <c r="O7831" i="3"/>
  <c r="O7832" i="3"/>
  <c r="O7823" i="3"/>
  <c r="O7824" i="3"/>
  <c r="O7809" i="3"/>
  <c r="O7810" i="3"/>
  <c r="O7811" i="3"/>
  <c r="O7812" i="3"/>
  <c r="O7813" i="3"/>
  <c r="O7814" i="3"/>
  <c r="O7815" i="3"/>
  <c r="O7816" i="3"/>
  <c r="O7817" i="3"/>
  <c r="O7818" i="3"/>
  <c r="O7819" i="3"/>
  <c r="O7820" i="3"/>
  <c r="O7821" i="3"/>
  <c r="O7822" i="3"/>
  <c r="O7805" i="3"/>
  <c r="O7806" i="3"/>
  <c r="O7800" i="3"/>
  <c r="O7801" i="3"/>
  <c r="O7802" i="3"/>
  <c r="O7795" i="3"/>
  <c r="O7796" i="3"/>
  <c r="O7797" i="3"/>
  <c r="O7793" i="3"/>
  <c r="O7794" i="3"/>
  <c r="O7791" i="3"/>
  <c r="O7792" i="3"/>
  <c r="O7789" i="3"/>
  <c r="O7790" i="3"/>
  <c r="O7786" i="3"/>
  <c r="O7787" i="3"/>
  <c r="O7788" i="3"/>
  <c r="O7784" i="3"/>
  <c r="O7785" i="3"/>
  <c r="O7782" i="3"/>
  <c r="O7783" i="3"/>
  <c r="O7780" i="3"/>
  <c r="O7781" i="3"/>
  <c r="O7778" i="3"/>
  <c r="O7779" i="3"/>
  <c r="O7775" i="3"/>
  <c r="O7776" i="3"/>
  <c r="O7777" i="3"/>
  <c r="O7771" i="3"/>
  <c r="O7772" i="3"/>
  <c r="O7773" i="3"/>
  <c r="O7774" i="3"/>
  <c r="O7767" i="3"/>
  <c r="O7768" i="3"/>
  <c r="O7769" i="3"/>
  <c r="O7765" i="3"/>
  <c r="O7766" i="3"/>
  <c r="O7762" i="3"/>
  <c r="O7763" i="3"/>
  <c r="O7764" i="3"/>
  <c r="O7759" i="3"/>
  <c r="O7760" i="3"/>
  <c r="O7761" i="3"/>
  <c r="O7755" i="3"/>
  <c r="O7756" i="3"/>
  <c r="O7757" i="3"/>
  <c r="O7758" i="3"/>
  <c r="O7751" i="3"/>
  <c r="O7752" i="3"/>
  <c r="O7753" i="3"/>
  <c r="O7754" i="3"/>
  <c r="O7749" i="3"/>
  <c r="O7750" i="3"/>
  <c r="O7746" i="3"/>
  <c r="O7747" i="3"/>
  <c r="O7748" i="3"/>
  <c r="O7743" i="3"/>
  <c r="O7744" i="3"/>
  <c r="O7745" i="3"/>
  <c r="O7740" i="3"/>
  <c r="O7741" i="3"/>
  <c r="O7742" i="3"/>
  <c r="O7738" i="3"/>
  <c r="O7739" i="3"/>
  <c r="O7733" i="3"/>
  <c r="O7734" i="3"/>
  <c r="O7735" i="3"/>
  <c r="O7736" i="3"/>
  <c r="O7729" i="3"/>
  <c r="O7730" i="3"/>
  <c r="O7725" i="3"/>
  <c r="O7726" i="3"/>
  <c r="O7727" i="3"/>
  <c r="O7728" i="3"/>
  <c r="O7722" i="3"/>
  <c r="O7723" i="3"/>
  <c r="O7720" i="3"/>
  <c r="O7721" i="3"/>
  <c r="O7717" i="3"/>
  <c r="O7718" i="3"/>
  <c r="O7719" i="3"/>
  <c r="O7714" i="3"/>
  <c r="O7715" i="3"/>
  <c r="O7716" i="3"/>
  <c r="O7711" i="3"/>
  <c r="O7712" i="3"/>
  <c r="O7713" i="3"/>
  <c r="O7709" i="3"/>
  <c r="O7710" i="3"/>
  <c r="O7707" i="3"/>
  <c r="O7708" i="3"/>
  <c r="O7705" i="3"/>
  <c r="O7706" i="3"/>
  <c r="O7703" i="3"/>
  <c r="O7704" i="3"/>
  <c r="O7698" i="3"/>
  <c r="O7699" i="3"/>
  <c r="O7700" i="3"/>
  <c r="O7701" i="3"/>
  <c r="O7690" i="3"/>
  <c r="O7691" i="3"/>
  <c r="O7692" i="3"/>
  <c r="O7693" i="3"/>
  <c r="O7694" i="3"/>
  <c r="O7695" i="3"/>
  <c r="O7696" i="3"/>
  <c r="O7697" i="3"/>
  <c r="O7687" i="3"/>
  <c r="O7688" i="3"/>
  <c r="O7682" i="3"/>
  <c r="O7683" i="3"/>
  <c r="O7684" i="3"/>
  <c r="O7685" i="3"/>
  <c r="O7679" i="3"/>
  <c r="O7680" i="3"/>
  <c r="O7681" i="3"/>
  <c r="O7674" i="3"/>
  <c r="O7675" i="3"/>
  <c r="O7676" i="3"/>
  <c r="O7677" i="3"/>
  <c r="O7678" i="3"/>
  <c r="O7669" i="3"/>
  <c r="O7670" i="3"/>
  <c r="O7671" i="3"/>
  <c r="O7672" i="3"/>
  <c r="O7664" i="3"/>
  <c r="O7665" i="3"/>
  <c r="O7666" i="3"/>
  <c r="O7667" i="3"/>
  <c r="O7659" i="3"/>
  <c r="O7660" i="3"/>
  <c r="O7661" i="3"/>
  <c r="O7662" i="3"/>
  <c r="O7663" i="3"/>
  <c r="O7656" i="3"/>
  <c r="O7657" i="3"/>
  <c r="O7654" i="3"/>
  <c r="O7655" i="3"/>
  <c r="O7650" i="3"/>
  <c r="O7651" i="3"/>
  <c r="O7647" i="3"/>
  <c r="O7648" i="3"/>
  <c r="O7643" i="3"/>
  <c r="O7644" i="3"/>
  <c r="O7645" i="3"/>
  <c r="O7646" i="3"/>
  <c r="O7640" i="3"/>
  <c r="O7641" i="3"/>
  <c r="O7642" i="3"/>
  <c r="O7637" i="3"/>
  <c r="O7638" i="3"/>
  <c r="O7639" i="3"/>
  <c r="O7632" i="3"/>
  <c r="O7633" i="3"/>
  <c r="O7634" i="3"/>
  <c r="O7635" i="3"/>
  <c r="O7628" i="3"/>
  <c r="O7629" i="3"/>
  <c r="O7630" i="3"/>
  <c r="O7631" i="3"/>
  <c r="O7626" i="3"/>
  <c r="O7627" i="3"/>
  <c r="O7623" i="3"/>
  <c r="O7624" i="3"/>
  <c r="O7620" i="3"/>
  <c r="O7621" i="3"/>
  <c r="O7622" i="3"/>
  <c r="O7616" i="3"/>
  <c r="O7617" i="3"/>
  <c r="O7618" i="3"/>
  <c r="O7612" i="3"/>
  <c r="O7613" i="3"/>
  <c r="O7614" i="3"/>
  <c r="O7615" i="3"/>
  <c r="O7610" i="3"/>
  <c r="O7611" i="3"/>
  <c r="O7607" i="3"/>
  <c r="O7608" i="3"/>
  <c r="O7604" i="3"/>
  <c r="O7605" i="3"/>
  <c r="O7606" i="3"/>
  <c r="O7602" i="3"/>
  <c r="O7603" i="3"/>
  <c r="O7600" i="3"/>
  <c r="O7601" i="3"/>
  <c r="O7596" i="3"/>
  <c r="O7597" i="3"/>
  <c r="O7598" i="3"/>
  <c r="O7599" i="3"/>
  <c r="O7592" i="3"/>
  <c r="O7593" i="3"/>
  <c r="O7594" i="3"/>
  <c r="O7590" i="3"/>
  <c r="O7591" i="3"/>
  <c r="O7588" i="3"/>
  <c r="O7589" i="3"/>
  <c r="O7586" i="3"/>
  <c r="O7587" i="3"/>
  <c r="O7580" i="3"/>
  <c r="O7581" i="3"/>
  <c r="O7578" i="3"/>
  <c r="O7579" i="3"/>
  <c r="O7574" i="3"/>
  <c r="O7575" i="3"/>
  <c r="O7576" i="3"/>
  <c r="O7577" i="3"/>
  <c r="O7570" i="3"/>
  <c r="O7571" i="3"/>
  <c r="O7572" i="3"/>
  <c r="O7573" i="3"/>
  <c r="O7567" i="3"/>
  <c r="O7568" i="3"/>
  <c r="O7569" i="3"/>
  <c r="O7564" i="3"/>
  <c r="O7565" i="3"/>
  <c r="O7566" i="3"/>
  <c r="O7559" i="3"/>
  <c r="O7560" i="3"/>
  <c r="O7561" i="3"/>
  <c r="O7554" i="3"/>
  <c r="O7555" i="3"/>
  <c r="O7556" i="3"/>
  <c r="O7557" i="3"/>
  <c r="O7542" i="3"/>
  <c r="O7543" i="3"/>
  <c r="O7544" i="3"/>
  <c r="O7545" i="3"/>
  <c r="O7546" i="3"/>
  <c r="O7547" i="3"/>
  <c r="O7548" i="3"/>
  <c r="O7549" i="3"/>
  <c r="O7550" i="3"/>
  <c r="O7551" i="3"/>
  <c r="O7552" i="3"/>
  <c r="O7553" i="3"/>
  <c r="O7539" i="3"/>
  <c r="O7540" i="3"/>
  <c r="O7536" i="3"/>
  <c r="O7537" i="3"/>
  <c r="O7538" i="3"/>
  <c r="O7531" i="3"/>
  <c r="O7532" i="3"/>
  <c r="O7533" i="3"/>
  <c r="O7521" i="3"/>
  <c r="O7522" i="3"/>
  <c r="O7523" i="3"/>
  <c r="O7524" i="3"/>
  <c r="O7525" i="3"/>
  <c r="O7526" i="3"/>
  <c r="O7527" i="3"/>
  <c r="O7528" i="3"/>
  <c r="O7529" i="3"/>
  <c r="O7519" i="3"/>
  <c r="O7520" i="3"/>
  <c r="O7516" i="3"/>
  <c r="O7517" i="3"/>
  <c r="O7518" i="3"/>
  <c r="O7514" i="3"/>
  <c r="O7515" i="3"/>
  <c r="O7511" i="3"/>
  <c r="O7512" i="3"/>
  <c r="O7513" i="3"/>
  <c r="O7508" i="3"/>
  <c r="O7509" i="3"/>
  <c r="O7510" i="3"/>
  <c r="O7506" i="3"/>
  <c r="O7507" i="3"/>
  <c r="O7503" i="3"/>
  <c r="O7504" i="3"/>
  <c r="O7500" i="3"/>
  <c r="O7501" i="3"/>
  <c r="O7496" i="3"/>
  <c r="O7497" i="3"/>
  <c r="O7498" i="3"/>
  <c r="O7493" i="3"/>
  <c r="O7494" i="3"/>
  <c r="O7491" i="3"/>
  <c r="O7492" i="3"/>
  <c r="O7486" i="3"/>
  <c r="O7487" i="3"/>
  <c r="O7488" i="3"/>
  <c r="O7489" i="3"/>
  <c r="O7483" i="3"/>
  <c r="O7484" i="3"/>
  <c r="O7481" i="3"/>
  <c r="O7482" i="3"/>
  <c r="O7474" i="3"/>
  <c r="O7475" i="3"/>
  <c r="O7476" i="3"/>
  <c r="O7477" i="3"/>
  <c r="O7471" i="3"/>
  <c r="O7472" i="3"/>
  <c r="O7473" i="3"/>
  <c r="O7469" i="3"/>
  <c r="O7470" i="3"/>
  <c r="O7466" i="3"/>
  <c r="O7467" i="3"/>
  <c r="O7464" i="3"/>
  <c r="O7465" i="3"/>
  <c r="O7461" i="3"/>
  <c r="O7462" i="3"/>
  <c r="O7457" i="3"/>
  <c r="O7458" i="3"/>
  <c r="O7459" i="3"/>
  <c r="O7460" i="3"/>
  <c r="O7453" i="3"/>
  <c r="O7454" i="3"/>
  <c r="O7455" i="3"/>
  <c r="O7456" i="3"/>
  <c r="O7451" i="3"/>
  <c r="O7452" i="3"/>
  <c r="O7448" i="3"/>
  <c r="O7449" i="3"/>
  <c r="O7446" i="3"/>
  <c r="O7447" i="3"/>
  <c r="O7443" i="3"/>
  <c r="O7444" i="3"/>
  <c r="O7440" i="3"/>
  <c r="O7441" i="3"/>
  <c r="O7442" i="3"/>
  <c r="O7437" i="3"/>
  <c r="O7438" i="3"/>
  <c r="O7433" i="3"/>
  <c r="O7434" i="3"/>
  <c r="O7435" i="3"/>
  <c r="O7436" i="3"/>
  <c r="O7430" i="3"/>
  <c r="O7431" i="3"/>
  <c r="O7432" i="3"/>
  <c r="O7428" i="3"/>
  <c r="O7429" i="3"/>
  <c r="O7426" i="3"/>
  <c r="O7427" i="3"/>
  <c r="O7423" i="3"/>
  <c r="O7424" i="3"/>
  <c r="O7425" i="3"/>
  <c r="O7414" i="3"/>
  <c r="O7415" i="3"/>
  <c r="O7416" i="3"/>
  <c r="O7417" i="3"/>
  <c r="O7418" i="3"/>
  <c r="O7419" i="3"/>
  <c r="O7420" i="3"/>
  <c r="O7411" i="3"/>
  <c r="O7412" i="3"/>
  <c r="O7407" i="3"/>
  <c r="O7408" i="3"/>
  <c r="O7405" i="3"/>
  <c r="O7402" i="3"/>
  <c r="O7403" i="3"/>
  <c r="O7404" i="3"/>
  <c r="O7399" i="3"/>
  <c r="O7400" i="3"/>
  <c r="O7386" i="3"/>
  <c r="O7387" i="3"/>
  <c r="O7388" i="3"/>
  <c r="O7389" i="3"/>
  <c r="O7390" i="3"/>
  <c r="O7391" i="3"/>
  <c r="O7392" i="3"/>
  <c r="O7393" i="3"/>
  <c r="O7394" i="3"/>
  <c r="O7395" i="3"/>
  <c r="O7396" i="3"/>
  <c r="O7397" i="3"/>
  <c r="O7382" i="3"/>
  <c r="O7383" i="3"/>
  <c r="O7384" i="3"/>
  <c r="O7377" i="3"/>
  <c r="O7378" i="3"/>
  <c r="O7379" i="3"/>
  <c r="O7380" i="3"/>
  <c r="O7381" i="3"/>
  <c r="O7374" i="3"/>
  <c r="O7375" i="3"/>
  <c r="O7376" i="3"/>
  <c r="O7372" i="3"/>
  <c r="O7373" i="3"/>
  <c r="O7368" i="3"/>
  <c r="O7369" i="3"/>
  <c r="O7370" i="3"/>
  <c r="O7371" i="3"/>
  <c r="O7364" i="3"/>
  <c r="O7365" i="3"/>
  <c r="O7360" i="3"/>
  <c r="O7361" i="3"/>
  <c r="O7362" i="3"/>
  <c r="O7356" i="3"/>
  <c r="O7357" i="3"/>
  <c r="O7358" i="3"/>
  <c r="O7359" i="3"/>
  <c r="O7354" i="3"/>
  <c r="O7355" i="3"/>
  <c r="O7350" i="3"/>
  <c r="O7351" i="3"/>
  <c r="O7352" i="3"/>
  <c r="O7353" i="3"/>
  <c r="O7347" i="3"/>
  <c r="O7348" i="3"/>
  <c r="O7345" i="3"/>
  <c r="O7346" i="3"/>
  <c r="O7343" i="3"/>
  <c r="O7344" i="3"/>
  <c r="O7341" i="3"/>
  <c r="O7342" i="3"/>
  <c r="O7336" i="3"/>
  <c r="O7337" i="3"/>
  <c r="O7338" i="3"/>
  <c r="O7334" i="3"/>
  <c r="O7335" i="3"/>
  <c r="O7332" i="3"/>
  <c r="O7333" i="3"/>
  <c r="O7330" i="3"/>
  <c r="O7331" i="3"/>
  <c r="O7327" i="3"/>
  <c r="O7328" i="3"/>
  <c r="O7329" i="3"/>
  <c r="O7325" i="3"/>
  <c r="O7326" i="3"/>
  <c r="O7321" i="3"/>
  <c r="O7322" i="3"/>
  <c r="O7323" i="3"/>
  <c r="O7317" i="3"/>
  <c r="O7318" i="3"/>
  <c r="O7319" i="3"/>
  <c r="O7320" i="3"/>
  <c r="O7315" i="3"/>
  <c r="O7316" i="3"/>
  <c r="O7311" i="3"/>
  <c r="O7312" i="3"/>
  <c r="O7313" i="3"/>
  <c r="O7309" i="3"/>
  <c r="O7310" i="3"/>
  <c r="O7305" i="3"/>
  <c r="O7306" i="3"/>
  <c r="O7307" i="3"/>
  <c r="O7308" i="3"/>
  <c r="O7302" i="3"/>
  <c r="O7303" i="3"/>
  <c r="O7304" i="3"/>
  <c r="O7299" i="3"/>
  <c r="O7300" i="3"/>
  <c r="O7301" i="3"/>
  <c r="O7292" i="3"/>
  <c r="O7293" i="3"/>
  <c r="O7294" i="3"/>
  <c r="O7295" i="3"/>
  <c r="O7289" i="3"/>
  <c r="O7290" i="3"/>
  <c r="O7291" i="3"/>
  <c r="O7284" i="3"/>
  <c r="O7285" i="3"/>
  <c r="O7286" i="3"/>
  <c r="O7281" i="3"/>
  <c r="O7282" i="3"/>
  <c r="O7279" i="3"/>
  <c r="O7280" i="3"/>
  <c r="O7276" i="3"/>
  <c r="O7277" i="3"/>
  <c r="O7278" i="3"/>
  <c r="O7272" i="3"/>
  <c r="O7273" i="3"/>
  <c r="O7274" i="3"/>
  <c r="O7265" i="3"/>
  <c r="O7266" i="3"/>
  <c r="O7267" i="3"/>
  <c r="O7268" i="3"/>
  <c r="O7254" i="3"/>
  <c r="O7255" i="3"/>
  <c r="O7256" i="3"/>
  <c r="O7257" i="3"/>
  <c r="O7258" i="3"/>
  <c r="O7259" i="3"/>
  <c r="O7260" i="3"/>
  <c r="O7261" i="3"/>
  <c r="O7262" i="3"/>
  <c r="O7263" i="3"/>
  <c r="O7249" i="3"/>
  <c r="O7250" i="3"/>
  <c r="O7251" i="3"/>
  <c r="O7252" i="3"/>
  <c r="O7247" i="3"/>
  <c r="O7248" i="3"/>
  <c r="O7245" i="3"/>
  <c r="O7246" i="3"/>
  <c r="O7243" i="3"/>
  <c r="O7244" i="3"/>
  <c r="O7241" i="3"/>
  <c r="O7242" i="3"/>
  <c r="O7239" i="3"/>
  <c r="O7240" i="3"/>
  <c r="O7234" i="3"/>
  <c r="O7235" i="3"/>
  <c r="O7236" i="3"/>
  <c r="O7237" i="3"/>
  <c r="O7238" i="3"/>
  <c r="O7229" i="3"/>
  <c r="O7230" i="3"/>
  <c r="O7231" i="3"/>
  <c r="O7226" i="3"/>
  <c r="O7227" i="3"/>
  <c r="O7228" i="3"/>
  <c r="O7222" i="3"/>
  <c r="O7223" i="3"/>
  <c r="O7217" i="3"/>
  <c r="O7218" i="3"/>
  <c r="O7219" i="3"/>
  <c r="O7220" i="3"/>
  <c r="O7213" i="3"/>
  <c r="O7214" i="3"/>
  <c r="O7215" i="3"/>
  <c r="O7216" i="3"/>
  <c r="O7208" i="3"/>
  <c r="O7209" i="3"/>
  <c r="O7206" i="3"/>
  <c r="O7207" i="3"/>
  <c r="O7202" i="3"/>
  <c r="O7203" i="3"/>
  <c r="O7204" i="3"/>
  <c r="O7205" i="3"/>
  <c r="O7198" i="3"/>
  <c r="O7199" i="3"/>
  <c r="O7194" i="3"/>
  <c r="O7195" i="3"/>
  <c r="O7196" i="3"/>
  <c r="O7197" i="3"/>
  <c r="O7191" i="3"/>
  <c r="O7192" i="3"/>
  <c r="O7193" i="3"/>
  <c r="O7189" i="3"/>
  <c r="O7190" i="3"/>
  <c r="O7187" i="3"/>
  <c r="O7188" i="3"/>
  <c r="O7184" i="3"/>
  <c r="O7185" i="3"/>
  <c r="O7186" i="3"/>
  <c r="O7180" i="3"/>
  <c r="O7181" i="3"/>
  <c r="O7182" i="3"/>
  <c r="O7183" i="3"/>
  <c r="O7178" i="3"/>
  <c r="O7179" i="3"/>
  <c r="O7176" i="3"/>
  <c r="O7177" i="3"/>
  <c r="O7174" i="3"/>
  <c r="O7175" i="3"/>
  <c r="O7171" i="3"/>
  <c r="O7172" i="3"/>
  <c r="O7168" i="3"/>
  <c r="O7169" i="3"/>
  <c r="O7170" i="3"/>
  <c r="O7163" i="3"/>
  <c r="O7164" i="3"/>
  <c r="O7161" i="3"/>
  <c r="O7162" i="3"/>
  <c r="O7154" i="3"/>
  <c r="O7155" i="3"/>
  <c r="O7156" i="3"/>
  <c r="O7157" i="3"/>
  <c r="O7158" i="3"/>
  <c r="O7159" i="3"/>
  <c r="O7160" i="3"/>
  <c r="O7141" i="3"/>
  <c r="O7142" i="3"/>
  <c r="O7143" i="3"/>
  <c r="O7144" i="3"/>
  <c r="O7145" i="3"/>
  <c r="O7146" i="3"/>
  <c r="O7147" i="3"/>
  <c r="O7148" i="3"/>
  <c r="O7149" i="3"/>
  <c r="O7150" i="3"/>
  <c r="O7151" i="3"/>
  <c r="O7152" i="3"/>
  <c r="O7138" i="3"/>
  <c r="O7139" i="3"/>
  <c r="O7140" i="3"/>
  <c r="O7135" i="3"/>
  <c r="O7136" i="3"/>
  <c r="O7137" i="3"/>
  <c r="O7130" i="3"/>
  <c r="O7131" i="3"/>
  <c r="O7125" i="3"/>
  <c r="O7126" i="3"/>
  <c r="O7127" i="3"/>
  <c r="O7128" i="3"/>
  <c r="O7122" i="3"/>
  <c r="O7123" i="3"/>
  <c r="O7120" i="3"/>
  <c r="O7121" i="3"/>
  <c r="O7117" i="3"/>
  <c r="O7118" i="3"/>
  <c r="O7119" i="3"/>
  <c r="O7113" i="3"/>
  <c r="O7114" i="3"/>
  <c r="O7115" i="3"/>
  <c r="O7111" i="3"/>
  <c r="O7112" i="3"/>
  <c r="O7107" i="3"/>
  <c r="O7108" i="3"/>
  <c r="O7109" i="3"/>
  <c r="O7103" i="3"/>
  <c r="O7104" i="3"/>
  <c r="O7105" i="3"/>
  <c r="O7106" i="3"/>
  <c r="O7098" i="3"/>
  <c r="O7099" i="3"/>
  <c r="O7100" i="3"/>
  <c r="O7101" i="3"/>
  <c r="O7095" i="3"/>
  <c r="O7096" i="3"/>
  <c r="O7090" i="3"/>
  <c r="O7091" i="3"/>
  <c r="O7092" i="3"/>
  <c r="O7086" i="3"/>
  <c r="O7087" i="3"/>
  <c r="O7088" i="3"/>
  <c r="O7089" i="3"/>
  <c r="O7084" i="3"/>
  <c r="O7085" i="3"/>
  <c r="O7082" i="3"/>
  <c r="O7083" i="3"/>
  <c r="O7079" i="3"/>
  <c r="O7080" i="3"/>
  <c r="O7077" i="3"/>
  <c r="O7078" i="3"/>
  <c r="O7073" i="3"/>
  <c r="O7074" i="3"/>
  <c r="O7070" i="3"/>
  <c r="O7071" i="3"/>
  <c r="O7072" i="3"/>
  <c r="O7067" i="3"/>
  <c r="O7068" i="3"/>
  <c r="O7069" i="3"/>
  <c r="O7063" i="3"/>
  <c r="O7064" i="3"/>
  <c r="O7065" i="3"/>
  <c r="O7058" i="3"/>
  <c r="O7059" i="3"/>
  <c r="O7060" i="3"/>
  <c r="O7061" i="3"/>
  <c r="O7055" i="3"/>
  <c r="O7056" i="3"/>
  <c r="O7057" i="3"/>
  <c r="O7051" i="3"/>
  <c r="O7052" i="3"/>
  <c r="O7053" i="3"/>
  <c r="O7054" i="3"/>
  <c r="O7047" i="3"/>
  <c r="O7048" i="3"/>
  <c r="O7049" i="3"/>
  <c r="O7050" i="3"/>
  <c r="O7045" i="3"/>
  <c r="O7046" i="3"/>
  <c r="O7041" i="3"/>
  <c r="O7042" i="3"/>
  <c r="O7043" i="3"/>
  <c r="O7044" i="3"/>
  <c r="O7031" i="3"/>
  <c r="O7032" i="3"/>
  <c r="O7033" i="3"/>
  <c r="O7034" i="3"/>
  <c r="O7035" i="3"/>
  <c r="O7036" i="3"/>
  <c r="O7037" i="3"/>
  <c r="O7038" i="3"/>
  <c r="O7022" i="3"/>
  <c r="O7023" i="3"/>
  <c r="O7024" i="3"/>
  <c r="O7025" i="3"/>
  <c r="O7026" i="3"/>
  <c r="O7027" i="3"/>
  <c r="O7028" i="3"/>
  <c r="O7029" i="3"/>
  <c r="O7019" i="3"/>
  <c r="O7020" i="3"/>
  <c r="O7016" i="3"/>
  <c r="O7017" i="3"/>
  <c r="O7018" i="3"/>
  <c r="O7013" i="3"/>
  <c r="O7014" i="3"/>
  <c r="O7015" i="3"/>
  <c r="O7010" i="3"/>
  <c r="O7011" i="3"/>
  <c r="O7005" i="3"/>
  <c r="O7006" i="3"/>
  <c r="O7007" i="3"/>
  <c r="O7001" i="3"/>
  <c r="O7002" i="3"/>
  <c r="O7003" i="3"/>
  <c r="O6998" i="3"/>
  <c r="O6999" i="3"/>
  <c r="O7000" i="3"/>
  <c r="O6996" i="3"/>
  <c r="O6997" i="3"/>
  <c r="O6994" i="3"/>
  <c r="O6995" i="3"/>
  <c r="O6991" i="3"/>
  <c r="O6992" i="3"/>
  <c r="O6988" i="3"/>
  <c r="O6989" i="3"/>
  <c r="O6985" i="3"/>
  <c r="O6986" i="3"/>
  <c r="O6981" i="3"/>
  <c r="O6982" i="3"/>
  <c r="O6977" i="3"/>
  <c r="O6978" i="3"/>
  <c r="O6979" i="3"/>
  <c r="O6980" i="3"/>
  <c r="O6975" i="3"/>
  <c r="O6976" i="3"/>
  <c r="O6971" i="3"/>
  <c r="O6972" i="3"/>
  <c r="O6973" i="3"/>
  <c r="O6967" i="3"/>
  <c r="O6968" i="3"/>
  <c r="O6969" i="3"/>
  <c r="O6970" i="3"/>
  <c r="O6965" i="3"/>
  <c r="O6966" i="3"/>
  <c r="O6961" i="3"/>
  <c r="O6962" i="3"/>
  <c r="O6963" i="3"/>
  <c r="O6956" i="3"/>
  <c r="O6957" i="3"/>
  <c r="O6958" i="3"/>
  <c r="O6952" i="3"/>
  <c r="O6953" i="3"/>
  <c r="O6954" i="3"/>
  <c r="O6955" i="3"/>
  <c r="O6948" i="3"/>
  <c r="O6949" i="3"/>
  <c r="O6945" i="3"/>
  <c r="O6946" i="3"/>
  <c r="O6947" i="3"/>
  <c r="O6943" i="3"/>
  <c r="O6944" i="3"/>
  <c r="O6936" i="3"/>
  <c r="O6937" i="3"/>
  <c r="O6938" i="3"/>
  <c r="O6939" i="3"/>
  <c r="O6940" i="3"/>
  <c r="O6941" i="3"/>
  <c r="O6942" i="3"/>
  <c r="O6931" i="3"/>
  <c r="O6932" i="3"/>
  <c r="O6933" i="3"/>
  <c r="O6929" i="3"/>
  <c r="O6930" i="3"/>
  <c r="O6925" i="3"/>
  <c r="O6926" i="3"/>
  <c r="O6927" i="3"/>
  <c r="O6928" i="3"/>
  <c r="O6922" i="3"/>
  <c r="O6923" i="3"/>
  <c r="O6924" i="3"/>
  <c r="O6920" i="3"/>
  <c r="O6921" i="3"/>
  <c r="O6918" i="3"/>
  <c r="O6919" i="3"/>
  <c r="O6914" i="3"/>
  <c r="O6915" i="3"/>
  <c r="O6911" i="3"/>
  <c r="O6912" i="3"/>
  <c r="O6913" i="3"/>
  <c r="O6902" i="3"/>
  <c r="O6903" i="3"/>
  <c r="O6904" i="3"/>
  <c r="O6905" i="3"/>
  <c r="O6906" i="3"/>
  <c r="O6907" i="3"/>
  <c r="O6908" i="3"/>
  <c r="O6909" i="3"/>
  <c r="O6910" i="3"/>
  <c r="O6897" i="3"/>
  <c r="O6898" i="3"/>
  <c r="O6899" i="3"/>
  <c r="O6900" i="3"/>
  <c r="O6891" i="3"/>
  <c r="O6892" i="3"/>
  <c r="O6893" i="3"/>
  <c r="O6888" i="3"/>
  <c r="O6889" i="3"/>
  <c r="O6890" i="3"/>
  <c r="O6886" i="3"/>
  <c r="O6887" i="3"/>
  <c r="O6881" i="3"/>
  <c r="O6882" i="3"/>
  <c r="O6883" i="3"/>
  <c r="O6884" i="3"/>
  <c r="O6877" i="3"/>
  <c r="O6878" i="3"/>
  <c r="O6879" i="3"/>
  <c r="O6880" i="3"/>
  <c r="O6874" i="3"/>
  <c r="O6875" i="3"/>
  <c r="O6869" i="3"/>
  <c r="O6870" i="3"/>
  <c r="O6871" i="3"/>
  <c r="O6872" i="3"/>
  <c r="O6867" i="3"/>
  <c r="O6868" i="3"/>
  <c r="O6864" i="3"/>
  <c r="O6865" i="3"/>
  <c r="O6866" i="3"/>
  <c r="O6860" i="3"/>
  <c r="O6861" i="3"/>
  <c r="O6862" i="3"/>
  <c r="O6857" i="3"/>
  <c r="O6858" i="3"/>
  <c r="O6855" i="3"/>
  <c r="O6856" i="3"/>
  <c r="O6853" i="3"/>
  <c r="O6854" i="3"/>
  <c r="O6850" i="3"/>
  <c r="O6851" i="3"/>
  <c r="O6852" i="3"/>
  <c r="O6845" i="3"/>
  <c r="O6846" i="3"/>
  <c r="O6847" i="3"/>
  <c r="O6843" i="3"/>
  <c r="O6844" i="3"/>
  <c r="O6839" i="3"/>
  <c r="O6840" i="3"/>
  <c r="O6841" i="3"/>
  <c r="O6842" i="3"/>
  <c r="O6836" i="3"/>
  <c r="O6837" i="3"/>
  <c r="O6833" i="3"/>
  <c r="O6834" i="3"/>
  <c r="O6835" i="3"/>
  <c r="O6829" i="3"/>
  <c r="O6830" i="3"/>
  <c r="O6831" i="3"/>
  <c r="O6825" i="3"/>
  <c r="O6826" i="3"/>
  <c r="O6827" i="3"/>
  <c r="O6828" i="3"/>
  <c r="O6822" i="3"/>
  <c r="O6823" i="3"/>
  <c r="O6819" i="3"/>
  <c r="O6820" i="3"/>
  <c r="O6815" i="3"/>
  <c r="O6816" i="3"/>
  <c r="O6817" i="3"/>
  <c r="O6818" i="3"/>
  <c r="O6811" i="3"/>
  <c r="O6812" i="3"/>
  <c r="O6813" i="3"/>
  <c r="O6814" i="3"/>
  <c r="O6809" i="3"/>
  <c r="O6810" i="3"/>
  <c r="O6807" i="3"/>
  <c r="O6808" i="3"/>
  <c r="O6805" i="3"/>
  <c r="O6806" i="3"/>
  <c r="O6803" i="3"/>
  <c r="O6804" i="3"/>
  <c r="O6801" i="3"/>
  <c r="O6802" i="3"/>
  <c r="O6799" i="3"/>
  <c r="O6800" i="3"/>
  <c r="O6796" i="3"/>
  <c r="O6797" i="3"/>
  <c r="O6798" i="3"/>
  <c r="O6791" i="3"/>
  <c r="O6792" i="3"/>
  <c r="O6793" i="3"/>
  <c r="O6794" i="3"/>
  <c r="O6788" i="3"/>
  <c r="O6789" i="3"/>
  <c r="O6790" i="3"/>
  <c r="O6784" i="3"/>
  <c r="O6785" i="3"/>
  <c r="O6786" i="3"/>
  <c r="O6787" i="3"/>
  <c r="O6780" i="3"/>
  <c r="O6781" i="3"/>
  <c r="O6782" i="3"/>
  <c r="O6783" i="3"/>
  <c r="O6775" i="3"/>
  <c r="O6776" i="3"/>
  <c r="O6777" i="3"/>
  <c r="O6778" i="3"/>
  <c r="O6772" i="3"/>
  <c r="O6773" i="3"/>
  <c r="O6774" i="3"/>
  <c r="O6768" i="3"/>
  <c r="O6769" i="3"/>
  <c r="O6764" i="3"/>
  <c r="O6765" i="3"/>
  <c r="O6766" i="3"/>
  <c r="O6767" i="3"/>
  <c r="O6754" i="3"/>
  <c r="O6755" i="3"/>
  <c r="O6756" i="3"/>
  <c r="O6757" i="3"/>
  <c r="O6758" i="3"/>
  <c r="O6759" i="3"/>
  <c r="O6760" i="3"/>
  <c r="O6751" i="3"/>
  <c r="O6752" i="3"/>
  <c r="O6746" i="3"/>
  <c r="O6747" i="3"/>
  <c r="O6748" i="3"/>
  <c r="O6749" i="3"/>
  <c r="O6741" i="3"/>
  <c r="O6742" i="3"/>
  <c r="O6743" i="3"/>
  <c r="O6744" i="3"/>
  <c r="O6737" i="3"/>
  <c r="O6738" i="3"/>
  <c r="O6739" i="3"/>
  <c r="O6734" i="3"/>
  <c r="O6735" i="3"/>
  <c r="O6736" i="3"/>
  <c r="O6728" i="3"/>
  <c r="O6729" i="3"/>
  <c r="O6730" i="3"/>
  <c r="O6731" i="3"/>
  <c r="O6724" i="3"/>
  <c r="O6725" i="3"/>
  <c r="O6720" i="3"/>
  <c r="O6721" i="3"/>
  <c r="O6722" i="3"/>
  <c r="O6723" i="3"/>
  <c r="O6716" i="3"/>
  <c r="O6717" i="3"/>
  <c r="O6718" i="3"/>
  <c r="O6719" i="3"/>
  <c r="O6714" i="3"/>
  <c r="O6715" i="3"/>
  <c r="O6711" i="3"/>
  <c r="O6712" i="3"/>
  <c r="O6713" i="3"/>
  <c r="O6707" i="3"/>
  <c r="O6708" i="3"/>
  <c r="O6709" i="3"/>
  <c r="O6710" i="3"/>
  <c r="O6705" i="3"/>
  <c r="O6706" i="3"/>
  <c r="O6701" i="3"/>
  <c r="O6702" i="3"/>
  <c r="O6699" i="3"/>
  <c r="O6700" i="3"/>
  <c r="O6693" i="3"/>
  <c r="O6694" i="3"/>
  <c r="O6695" i="3"/>
  <c r="O6691" i="3"/>
  <c r="O6692" i="3"/>
  <c r="O6687" i="3"/>
  <c r="O6688" i="3"/>
  <c r="O6689" i="3"/>
  <c r="O6690" i="3"/>
  <c r="O6685" i="3"/>
  <c r="O6686" i="3"/>
  <c r="O6683" i="3"/>
  <c r="O6684" i="3"/>
  <c r="O6681" i="3"/>
  <c r="O6682" i="3"/>
  <c r="O6675" i="3"/>
  <c r="O6676" i="3"/>
  <c r="O6677" i="3"/>
  <c r="O6673" i="3"/>
  <c r="O6674" i="3"/>
  <c r="O6671" i="3"/>
  <c r="O6672" i="3"/>
  <c r="O6667" i="3"/>
  <c r="O6668" i="3"/>
  <c r="O6669" i="3"/>
  <c r="O6665" i="3"/>
  <c r="O6666" i="3"/>
  <c r="O6657" i="3"/>
  <c r="O6658" i="3"/>
  <c r="O6652" i="3"/>
  <c r="O6653" i="3"/>
  <c r="O6654" i="3"/>
  <c r="O6655" i="3"/>
  <c r="O6656" i="3"/>
  <c r="O6648" i="3"/>
  <c r="O6649" i="3"/>
  <c r="O6644" i="3"/>
  <c r="O6645" i="3"/>
  <c r="O6646" i="3"/>
  <c r="O6647" i="3"/>
  <c r="O6632" i="3"/>
  <c r="O6633" i="3"/>
  <c r="O6634" i="3"/>
  <c r="O6635" i="3"/>
  <c r="O6636" i="3"/>
  <c r="O6637" i="3"/>
  <c r="O6638" i="3"/>
  <c r="O6639" i="3"/>
  <c r="O6640" i="3"/>
  <c r="O6641" i="3"/>
  <c r="O6642" i="3"/>
  <c r="O6629" i="3"/>
  <c r="O6630" i="3"/>
  <c r="O6631" i="3"/>
  <c r="O6624" i="3"/>
  <c r="O6625" i="3"/>
  <c r="O6626" i="3"/>
  <c r="O6627" i="3"/>
  <c r="O6622" i="3"/>
  <c r="O6623" i="3"/>
  <c r="O6618" i="3"/>
  <c r="O6619" i="3"/>
  <c r="O6620" i="3"/>
  <c r="O6621" i="3"/>
  <c r="O6614" i="3"/>
  <c r="O6615" i="3"/>
  <c r="O6612" i="3"/>
  <c r="O6613" i="3"/>
  <c r="O6609" i="3"/>
  <c r="O6610" i="3"/>
  <c r="O6611" i="3"/>
  <c r="O6606" i="3"/>
  <c r="O6607" i="3"/>
  <c r="O6608" i="3"/>
  <c r="O6601" i="3"/>
  <c r="O6602" i="3"/>
  <c r="O6603" i="3"/>
  <c r="O6604" i="3"/>
  <c r="O6598" i="3"/>
  <c r="O6599" i="3"/>
  <c r="O6600" i="3"/>
  <c r="O6594" i="3"/>
  <c r="O6595" i="3"/>
  <c r="O6596" i="3"/>
  <c r="O6591" i="3"/>
  <c r="O6592" i="3"/>
  <c r="O6593" i="3"/>
  <c r="O6587" i="3"/>
  <c r="O6588" i="3"/>
  <c r="O6589" i="3"/>
  <c r="O6590" i="3"/>
  <c r="O6583" i="3"/>
  <c r="O6584" i="3"/>
  <c r="O6585" i="3"/>
  <c r="O6586" i="3"/>
  <c r="O6579" i="3"/>
  <c r="O6580" i="3"/>
  <c r="O6581" i="3"/>
  <c r="O6582" i="3"/>
  <c r="O6576" i="3"/>
  <c r="O6577" i="3"/>
  <c r="O6573" i="3"/>
  <c r="O6574" i="3"/>
  <c r="O6575" i="3"/>
  <c r="O6568" i="3"/>
  <c r="O6569" i="3"/>
  <c r="O6570" i="3"/>
  <c r="O6571" i="3"/>
  <c r="O6566" i="3"/>
  <c r="O6567" i="3"/>
  <c r="O6563" i="3"/>
  <c r="O6564" i="3"/>
  <c r="O6565" i="3"/>
  <c r="O6559" i="3"/>
  <c r="O6560" i="3"/>
  <c r="O6561" i="3"/>
  <c r="O6562" i="3"/>
  <c r="O6555" i="3"/>
  <c r="O6556" i="3"/>
  <c r="O6557" i="3"/>
  <c r="O6558" i="3"/>
  <c r="O6552" i="3"/>
  <c r="O6553" i="3"/>
  <c r="O6554" i="3"/>
  <c r="O6548" i="3"/>
  <c r="O6549" i="3"/>
  <c r="O6550" i="3"/>
  <c r="O6551" i="3"/>
  <c r="O6544" i="3"/>
  <c r="O6545" i="3"/>
  <c r="O6542" i="3"/>
  <c r="O6543" i="3"/>
  <c r="O6540" i="3"/>
  <c r="O6541" i="3"/>
  <c r="O6537" i="3"/>
  <c r="O6538" i="3"/>
  <c r="O6539" i="3"/>
  <c r="O6534" i="3"/>
  <c r="O6535" i="3"/>
  <c r="O6530" i="3"/>
  <c r="O6531" i="3"/>
  <c r="O6532" i="3"/>
  <c r="O6533" i="3"/>
  <c r="O6528" i="3"/>
  <c r="O6529" i="3"/>
  <c r="O6524" i="3"/>
  <c r="O6525" i="3"/>
  <c r="O6526" i="3"/>
  <c r="O6527" i="3"/>
  <c r="O6522" i="3"/>
  <c r="O6523" i="3"/>
  <c r="O6520" i="3"/>
  <c r="O6521" i="3"/>
  <c r="O6517" i="3"/>
  <c r="O6518" i="3"/>
  <c r="O6519" i="3"/>
  <c r="O6515" i="3"/>
  <c r="O6516" i="3"/>
  <c r="O6513" i="3"/>
  <c r="O6514" i="3"/>
  <c r="O6508" i="3"/>
  <c r="O6509" i="3"/>
  <c r="O6510" i="3"/>
  <c r="O6511" i="3"/>
  <c r="O6503" i="3"/>
  <c r="O6504" i="3"/>
  <c r="O6505" i="3"/>
  <c r="O6506" i="3"/>
  <c r="O6501" i="3"/>
  <c r="O6502" i="3"/>
  <c r="O6496" i="3"/>
  <c r="O6497" i="3"/>
  <c r="O6498" i="3"/>
  <c r="O6499" i="3"/>
  <c r="O6494" i="3"/>
  <c r="O6495" i="3"/>
  <c r="O6490" i="3"/>
  <c r="O6491" i="3"/>
  <c r="O6492" i="3"/>
  <c r="O6493" i="3"/>
  <c r="O6482" i="3"/>
  <c r="O6483" i="3"/>
  <c r="O6484" i="3"/>
  <c r="O6485" i="3"/>
  <c r="O6486" i="3"/>
  <c r="O6487" i="3"/>
  <c r="O6475" i="3"/>
  <c r="O6476" i="3"/>
  <c r="O6477" i="3"/>
  <c r="O6462" i="3"/>
  <c r="O6463" i="3"/>
  <c r="O6464" i="3"/>
  <c r="O6465" i="3"/>
  <c r="O6466" i="3"/>
  <c r="O6467" i="3"/>
  <c r="O6468" i="3"/>
  <c r="O6469" i="3"/>
  <c r="O6470" i="3"/>
  <c r="O6471" i="3"/>
  <c r="O6472" i="3"/>
  <c r="O6473" i="3"/>
  <c r="O6459" i="3"/>
  <c r="O6460" i="3"/>
  <c r="O6455" i="3"/>
  <c r="O6456" i="3"/>
  <c r="O6457" i="3"/>
  <c r="O6458" i="3"/>
  <c r="O6448" i="3"/>
  <c r="O6449" i="3"/>
  <c r="O6450" i="3"/>
  <c r="O6451" i="3"/>
  <c r="O6452" i="3"/>
  <c r="O6445" i="3"/>
  <c r="O6446" i="3"/>
  <c r="O6442" i="3"/>
  <c r="O6443" i="3"/>
  <c r="O6440" i="3"/>
  <c r="O6441" i="3"/>
  <c r="O6437" i="3"/>
  <c r="O6438" i="3"/>
  <c r="O6439" i="3"/>
  <c r="O6434" i="3"/>
  <c r="O6435" i="3"/>
  <c r="O6436" i="3"/>
  <c r="O6431" i="3"/>
  <c r="O6432" i="3"/>
  <c r="O6433" i="3"/>
  <c r="O6426" i="3"/>
  <c r="O6427" i="3"/>
  <c r="O6428" i="3"/>
  <c r="O6429" i="3"/>
  <c r="O6423" i="3"/>
  <c r="O6424" i="3"/>
  <c r="O6425" i="3"/>
  <c r="O6421" i="3"/>
  <c r="O6422" i="3"/>
  <c r="O6418" i="3"/>
  <c r="O6419" i="3"/>
  <c r="O6420" i="3"/>
  <c r="O6416" i="3"/>
  <c r="O6417" i="3"/>
  <c r="O6414" i="3"/>
  <c r="O6415" i="3"/>
  <c r="O6409" i="3"/>
  <c r="O6410" i="3"/>
  <c r="O6411" i="3"/>
  <c r="O6407" i="3"/>
  <c r="O6408" i="3"/>
  <c r="O6403" i="3"/>
  <c r="O6404" i="3"/>
  <c r="O6401" i="3"/>
  <c r="O6402" i="3"/>
  <c r="O6398" i="3"/>
  <c r="O6399" i="3"/>
  <c r="O6392" i="3"/>
  <c r="O6393" i="3"/>
  <c r="O6390" i="3"/>
  <c r="O6391" i="3"/>
  <c r="O6387" i="3"/>
  <c r="O6388" i="3"/>
  <c r="O6383" i="3"/>
  <c r="O6384" i="3"/>
  <c r="O6385" i="3"/>
  <c r="O6386" i="3"/>
  <c r="O6379" i="3"/>
  <c r="O6380" i="3"/>
  <c r="O6381" i="3"/>
  <c r="O6382" i="3"/>
  <c r="O6376" i="3"/>
  <c r="O6377" i="3"/>
  <c r="O6367" i="3"/>
  <c r="O6368" i="3"/>
  <c r="O6369" i="3"/>
  <c r="O6370" i="3"/>
  <c r="O6371" i="3"/>
  <c r="O6372" i="3"/>
  <c r="O6373" i="3"/>
  <c r="O6374" i="3"/>
  <c r="O6375" i="3"/>
  <c r="O6362" i="3"/>
  <c r="O6363" i="3"/>
  <c r="O6364" i="3"/>
  <c r="O6365" i="3"/>
  <c r="O6360" i="3"/>
  <c r="O6361" i="3"/>
  <c r="O6355" i="3"/>
  <c r="O6356" i="3"/>
  <c r="O6357" i="3"/>
  <c r="O6358" i="3"/>
  <c r="O6359" i="3"/>
  <c r="O6352" i="3"/>
  <c r="O6353" i="3"/>
  <c r="O6354" i="3"/>
  <c r="O6349" i="3"/>
  <c r="O6350" i="3"/>
  <c r="O6345" i="3"/>
  <c r="O6346" i="3"/>
  <c r="O6347" i="3"/>
  <c r="O6348" i="3"/>
  <c r="O6341" i="3"/>
  <c r="O6342" i="3"/>
  <c r="O6343" i="3"/>
  <c r="O6328" i="3"/>
  <c r="O6329" i="3"/>
  <c r="O6330" i="3"/>
  <c r="O6331" i="3"/>
  <c r="O6324" i="3"/>
  <c r="O6325" i="3"/>
  <c r="O6326" i="3"/>
  <c r="O6321" i="3"/>
  <c r="O6322" i="3"/>
  <c r="O6319" i="3"/>
  <c r="O6320" i="3"/>
  <c r="O6315" i="3"/>
  <c r="O6316" i="3"/>
  <c r="O6317" i="3"/>
  <c r="O6318" i="3"/>
  <c r="O6311" i="3"/>
  <c r="O6312" i="3"/>
  <c r="O6313" i="3"/>
  <c r="O6314" i="3"/>
  <c r="O6309" i="3"/>
  <c r="O6310" i="3"/>
  <c r="O6304" i="3"/>
  <c r="O6305" i="3"/>
  <c r="O6301" i="3"/>
  <c r="O6302" i="3"/>
  <c r="O6303" i="3"/>
  <c r="O6299" i="3"/>
  <c r="O6300" i="3"/>
  <c r="O6297" i="3"/>
  <c r="O6298" i="3"/>
  <c r="O6294" i="3"/>
  <c r="O6295" i="3"/>
  <c r="O6296" i="3"/>
  <c r="O6290" i="3"/>
  <c r="O6291" i="3"/>
  <c r="O6292" i="3"/>
  <c r="O6287" i="3"/>
  <c r="O6288" i="3"/>
  <c r="O6289" i="3"/>
  <c r="O6283" i="3"/>
  <c r="O6284" i="3"/>
  <c r="O6285" i="3"/>
  <c r="O6286" i="3"/>
  <c r="O6281" i="3"/>
  <c r="O6282" i="3"/>
  <c r="O6277" i="3"/>
  <c r="O6278" i="3"/>
  <c r="O6279" i="3"/>
  <c r="O6275" i="3"/>
  <c r="O6276" i="3"/>
  <c r="O6271" i="3"/>
  <c r="O6272" i="3"/>
  <c r="O6273" i="3"/>
  <c r="O6269" i="3"/>
  <c r="O6270" i="3"/>
  <c r="O6267" i="3"/>
  <c r="O6268" i="3"/>
  <c r="O6265" i="3"/>
  <c r="O6266" i="3"/>
  <c r="O6263" i="3"/>
  <c r="O6264" i="3"/>
  <c r="O6261" i="3"/>
  <c r="O6262" i="3"/>
  <c r="O6256" i="3"/>
  <c r="O6257" i="3"/>
  <c r="O6258" i="3"/>
  <c r="O6259" i="3"/>
  <c r="O6249" i="3"/>
  <c r="O6250" i="3"/>
  <c r="O6251" i="3"/>
  <c r="O6252" i="3"/>
  <c r="O6246" i="3"/>
  <c r="O6247" i="3"/>
  <c r="O6248" i="3"/>
  <c r="O6240" i="3"/>
  <c r="O6241" i="3"/>
  <c r="O6242" i="3"/>
  <c r="O6237" i="3"/>
  <c r="O6238" i="3"/>
  <c r="O6239" i="3"/>
  <c r="O6235" i="3"/>
  <c r="O6236" i="3"/>
  <c r="O6226" i="3"/>
  <c r="O6227" i="3"/>
  <c r="O6228" i="3"/>
  <c r="O6229" i="3"/>
  <c r="O6230" i="3"/>
  <c r="O6231" i="3"/>
  <c r="O6232" i="3"/>
  <c r="O6233" i="3"/>
  <c r="O6234" i="3"/>
  <c r="O6222" i="3"/>
  <c r="O6223" i="3"/>
  <c r="O6224" i="3"/>
  <c r="O6220" i="3"/>
  <c r="O6221" i="3"/>
  <c r="O6209" i="3"/>
  <c r="O6210" i="3"/>
  <c r="O6211" i="3"/>
  <c r="O6212" i="3"/>
  <c r="O6213" i="3"/>
  <c r="O6214" i="3"/>
  <c r="O6215" i="3"/>
  <c r="O6216" i="3"/>
  <c r="O6217" i="3"/>
  <c r="O6218" i="3"/>
  <c r="O6206" i="3"/>
  <c r="O6207" i="3"/>
  <c r="O6202" i="3"/>
  <c r="O6203" i="3"/>
  <c r="O6197" i="3"/>
  <c r="O6198" i="3"/>
  <c r="O6199" i="3"/>
  <c r="O6200" i="3"/>
  <c r="O6193" i="3"/>
  <c r="O6194" i="3"/>
  <c r="O6195" i="3"/>
  <c r="O6196" i="3"/>
  <c r="O6189" i="3"/>
  <c r="O6190" i="3"/>
  <c r="O6191" i="3"/>
  <c r="O6192" i="3"/>
  <c r="O6185" i="3"/>
  <c r="O6186" i="3"/>
  <c r="O6187" i="3"/>
  <c r="O6183" i="3"/>
  <c r="O6184" i="3"/>
  <c r="O6179" i="3"/>
  <c r="O6180" i="3"/>
  <c r="O6181" i="3"/>
  <c r="O6176" i="3"/>
  <c r="O6177" i="3"/>
  <c r="O6178" i="3"/>
  <c r="O6174" i="3"/>
  <c r="O6175" i="3"/>
  <c r="O6171" i="3"/>
  <c r="O6172" i="3"/>
  <c r="O6166" i="3"/>
  <c r="O6167" i="3"/>
  <c r="O6168" i="3"/>
  <c r="O6169" i="3"/>
  <c r="O6162" i="3"/>
  <c r="O6163" i="3"/>
  <c r="O6164" i="3"/>
  <c r="O6160" i="3"/>
  <c r="O6161" i="3"/>
  <c r="O6157" i="3"/>
  <c r="O6158" i="3"/>
  <c r="O6154" i="3"/>
  <c r="O6155" i="3"/>
  <c r="O6156" i="3"/>
  <c r="O6151" i="3"/>
  <c r="O6152" i="3"/>
  <c r="O6153" i="3"/>
  <c r="O6148" i="3"/>
  <c r="O6149" i="3"/>
  <c r="O6150" i="3"/>
  <c r="O6144" i="3"/>
  <c r="O6145" i="3"/>
  <c r="O6146" i="3"/>
  <c r="O6147" i="3"/>
  <c r="O6139" i="3"/>
  <c r="O6140" i="3"/>
  <c r="O6141" i="3"/>
  <c r="O6142" i="3"/>
  <c r="O6137" i="3"/>
  <c r="O6138" i="3"/>
  <c r="O6134" i="3"/>
  <c r="O6135" i="3"/>
  <c r="O6131" i="3"/>
  <c r="O6132" i="3"/>
  <c r="O6133" i="3"/>
  <c r="O6128" i="3"/>
  <c r="O6129" i="3"/>
  <c r="O6125" i="3"/>
  <c r="O6126" i="3"/>
  <c r="O6123" i="3"/>
  <c r="O6124" i="3"/>
  <c r="O6121" i="3"/>
  <c r="O6122" i="3"/>
  <c r="O6117" i="3"/>
  <c r="O6118" i="3"/>
  <c r="O6114" i="3"/>
  <c r="O6115" i="3"/>
  <c r="O6116" i="3"/>
  <c r="O6110" i="3"/>
  <c r="O6111" i="3"/>
  <c r="O6112" i="3"/>
  <c r="O6113" i="3"/>
  <c r="O6107" i="3"/>
  <c r="O6108" i="3"/>
  <c r="O6103" i="3"/>
  <c r="O6104" i="3"/>
  <c r="O6105" i="3"/>
  <c r="O6106" i="3"/>
  <c r="O6098" i="3"/>
  <c r="O6099" i="3"/>
  <c r="O6096" i="3"/>
  <c r="O6097" i="3"/>
  <c r="O6082" i="3"/>
  <c r="O6083" i="3"/>
  <c r="O6084" i="3"/>
  <c r="O6085" i="3"/>
  <c r="O6086" i="3"/>
  <c r="O6087" i="3"/>
  <c r="O6088" i="3"/>
  <c r="O6089" i="3"/>
  <c r="O6090" i="3"/>
  <c r="O6091" i="3"/>
  <c r="O6092" i="3"/>
  <c r="O6093" i="3"/>
  <c r="O6094" i="3"/>
  <c r="O6079" i="3"/>
  <c r="O6080" i="3"/>
  <c r="O6081" i="3"/>
  <c r="O6075" i="3"/>
  <c r="O6076" i="3"/>
  <c r="O6077" i="3"/>
  <c r="O6071" i="3"/>
  <c r="O6072" i="3"/>
  <c r="O6067" i="3"/>
  <c r="O6068" i="3"/>
  <c r="O6069" i="3"/>
  <c r="O6070" i="3"/>
  <c r="O6065" i="3"/>
  <c r="O6066" i="3"/>
  <c r="O6062" i="3"/>
  <c r="O6063" i="3"/>
  <c r="O6064" i="3"/>
  <c r="O6059" i="3"/>
  <c r="O6060" i="3"/>
  <c r="O6061" i="3"/>
  <c r="O6056" i="3"/>
  <c r="O6057" i="3"/>
  <c r="O6054" i="3"/>
  <c r="O6055" i="3"/>
  <c r="O6050" i="3"/>
  <c r="O6051" i="3"/>
  <c r="O6052" i="3"/>
  <c r="O6053" i="3"/>
  <c r="O6047" i="3"/>
  <c r="O6048" i="3"/>
  <c r="O6049" i="3"/>
  <c r="O6043" i="3"/>
  <c r="O6044" i="3"/>
  <c r="O6045" i="3"/>
  <c r="O6046" i="3"/>
  <c r="O6039" i="3"/>
  <c r="O6040" i="3"/>
  <c r="O6041" i="3"/>
  <c r="O6042" i="3"/>
  <c r="O6035" i="3"/>
  <c r="O6036" i="3"/>
  <c r="O6037" i="3"/>
  <c r="O6038" i="3"/>
  <c r="O6030" i="3"/>
  <c r="O6031" i="3"/>
  <c r="O6032" i="3"/>
  <c r="O6033" i="3"/>
  <c r="O6025" i="3"/>
  <c r="O6026" i="3"/>
  <c r="O6027" i="3"/>
  <c r="O6020" i="3"/>
  <c r="O6021" i="3"/>
  <c r="O6022" i="3"/>
  <c r="O6023" i="3"/>
  <c r="O6016" i="3"/>
  <c r="O6017" i="3"/>
  <c r="O6018" i="3"/>
  <c r="O6019" i="3"/>
  <c r="O6014" i="3"/>
  <c r="O6015" i="3"/>
  <c r="O6010" i="3"/>
  <c r="O6011" i="3"/>
  <c r="O6012" i="3"/>
  <c r="O6013" i="3"/>
  <c r="O6008" i="3"/>
  <c r="O6009" i="3"/>
  <c r="O6006" i="3"/>
  <c r="O6007" i="3"/>
  <c r="O6001" i="3"/>
  <c r="O6002" i="3"/>
  <c r="O6003" i="3"/>
  <c r="O6004" i="3"/>
  <c r="O5997" i="3"/>
  <c r="O5998" i="3"/>
  <c r="O5999" i="3"/>
  <c r="O6000" i="3"/>
  <c r="O5994" i="3"/>
  <c r="O5995" i="3"/>
  <c r="O5992" i="3"/>
  <c r="O5993" i="3"/>
  <c r="O5987" i="3"/>
  <c r="O5988" i="3"/>
  <c r="O5984" i="3"/>
  <c r="O5985" i="3"/>
  <c r="O5975" i="3"/>
  <c r="O5976" i="3"/>
  <c r="O5977" i="3"/>
  <c r="O5978" i="3"/>
  <c r="O5960" i="3"/>
  <c r="O5961" i="3"/>
  <c r="O5962" i="3"/>
  <c r="O5963" i="3"/>
  <c r="O5964" i="3"/>
  <c r="O5965" i="3"/>
  <c r="O5966" i="3"/>
  <c r="O5967" i="3"/>
  <c r="O5968" i="3"/>
  <c r="O5969" i="3"/>
  <c r="O5970" i="3"/>
  <c r="O5971" i="3"/>
  <c r="O5972" i="3"/>
  <c r="O5973" i="3"/>
  <c r="O5956" i="3"/>
  <c r="O5957" i="3"/>
  <c r="O5951" i="3"/>
  <c r="O5952" i="3"/>
  <c r="O5953" i="3"/>
  <c r="O5954" i="3"/>
  <c r="O5948" i="3"/>
  <c r="O5949" i="3"/>
  <c r="O5945" i="3"/>
  <c r="O5946" i="3"/>
  <c r="O5942" i="3"/>
  <c r="O5943" i="3"/>
  <c r="O5940" i="3"/>
  <c r="O5941" i="3"/>
  <c r="O5938" i="3"/>
  <c r="O5939" i="3"/>
  <c r="O5936" i="3"/>
  <c r="O5937" i="3"/>
  <c r="O5933" i="3"/>
  <c r="O5934" i="3"/>
  <c r="O5930" i="3"/>
  <c r="O5931" i="3"/>
  <c r="O5925" i="3"/>
  <c r="O5926" i="3"/>
  <c r="O5927" i="3"/>
  <c r="O5928" i="3"/>
  <c r="O5923" i="3"/>
  <c r="O5924" i="3"/>
  <c r="O5921" i="3"/>
  <c r="O5922" i="3"/>
  <c r="O5915" i="3"/>
  <c r="O5916" i="3"/>
  <c r="O5917" i="3"/>
  <c r="O5918" i="3"/>
  <c r="O5912" i="3"/>
  <c r="O5913" i="3"/>
  <c r="O5914" i="3"/>
  <c r="O5909" i="3"/>
  <c r="O5910" i="3"/>
  <c r="O5911" i="3"/>
  <c r="O5905" i="3"/>
  <c r="O5906" i="3"/>
  <c r="O5907" i="3"/>
  <c r="O5908" i="3"/>
  <c r="O5902" i="3"/>
  <c r="O5903" i="3"/>
  <c r="O5899" i="3"/>
  <c r="O5900" i="3"/>
  <c r="O5901" i="3"/>
  <c r="O5897" i="3"/>
  <c r="O5898" i="3"/>
  <c r="O5892" i="3"/>
  <c r="O5893" i="3"/>
  <c r="O5894" i="3"/>
  <c r="O5895" i="3"/>
  <c r="O5889" i="3"/>
  <c r="O5890" i="3"/>
  <c r="O5886" i="3"/>
  <c r="O5887" i="3"/>
  <c r="O5888" i="3"/>
  <c r="O5881" i="3"/>
  <c r="O5882" i="3"/>
  <c r="O5877" i="3"/>
  <c r="O5878" i="3"/>
  <c r="O5879" i="3"/>
  <c r="O5880" i="3"/>
  <c r="O5875" i="3"/>
  <c r="O5876" i="3"/>
  <c r="O5871" i="3"/>
  <c r="O5872" i="3"/>
  <c r="O5873" i="3"/>
  <c r="O5874" i="3"/>
  <c r="O5868" i="3"/>
  <c r="O5869" i="3"/>
  <c r="O5870" i="3"/>
  <c r="O5864" i="3"/>
  <c r="O5865" i="3"/>
  <c r="O5866" i="3"/>
  <c r="O5862" i="3"/>
  <c r="O5863" i="3"/>
  <c r="O5859" i="3"/>
  <c r="O5860" i="3"/>
  <c r="O5861" i="3"/>
  <c r="O5855" i="3"/>
  <c r="O5856" i="3"/>
  <c r="O5857" i="3"/>
  <c r="O5858" i="3"/>
  <c r="O5853" i="3"/>
  <c r="O5854" i="3"/>
  <c r="O5849" i="3"/>
  <c r="O5850" i="3"/>
  <c r="O5851" i="3"/>
  <c r="O5844" i="3"/>
  <c r="O5845" i="3"/>
  <c r="O5840" i="3"/>
  <c r="O5841" i="3"/>
  <c r="O5842" i="3"/>
  <c r="O5838" i="3"/>
  <c r="O5839" i="3"/>
  <c r="O5836" i="3"/>
  <c r="O5837" i="3"/>
  <c r="O5824" i="3"/>
  <c r="O5825" i="3"/>
  <c r="O5826" i="3"/>
  <c r="O5827" i="3"/>
  <c r="O5828" i="3"/>
  <c r="O5829" i="3"/>
  <c r="O5830" i="3"/>
  <c r="O5831" i="3"/>
  <c r="O5832" i="3"/>
  <c r="O5833" i="3"/>
  <c r="O5834" i="3"/>
  <c r="O5835" i="3"/>
  <c r="O5818" i="3"/>
  <c r="O5819" i="3"/>
  <c r="O5820" i="3"/>
  <c r="O5821" i="3"/>
  <c r="O5814" i="3"/>
  <c r="O5815" i="3"/>
  <c r="O5810" i="3"/>
  <c r="O5811" i="3"/>
  <c r="O5812" i="3"/>
  <c r="O5801" i="3"/>
  <c r="O5802" i="3"/>
  <c r="O5803" i="3"/>
  <c r="O5804" i="3"/>
  <c r="O5805" i="3"/>
  <c r="O5806" i="3"/>
  <c r="O5807" i="3"/>
  <c r="O5808" i="3"/>
  <c r="O5798" i="3"/>
  <c r="O5799" i="3"/>
  <c r="O5800" i="3"/>
  <c r="O5795" i="3"/>
  <c r="O5796" i="3"/>
  <c r="O5789" i="3"/>
  <c r="O5790" i="3"/>
  <c r="O5791" i="3"/>
  <c r="O5792" i="3"/>
  <c r="O5787" i="3"/>
  <c r="O5788" i="3"/>
  <c r="O5783" i="3"/>
  <c r="O5784" i="3"/>
  <c r="O5785" i="3"/>
  <c r="O5786" i="3"/>
  <c r="O5780" i="3"/>
  <c r="O5781" i="3"/>
  <c r="O5778" i="3"/>
  <c r="O5779" i="3"/>
  <c r="O5773" i="3"/>
  <c r="O5774" i="3"/>
  <c r="O5775" i="3"/>
  <c r="O5776" i="3"/>
  <c r="O5770" i="3"/>
  <c r="O5771" i="3"/>
  <c r="O5772" i="3"/>
  <c r="O5768" i="3"/>
  <c r="O5769" i="3"/>
  <c r="O5766" i="3"/>
  <c r="O5767" i="3"/>
  <c r="O5764" i="3"/>
  <c r="O5765" i="3"/>
  <c r="O5760" i="3"/>
  <c r="O5761" i="3"/>
  <c r="O5758" i="3"/>
  <c r="O5759" i="3"/>
  <c r="O5755" i="3"/>
  <c r="O5756" i="3"/>
  <c r="O5757" i="3"/>
  <c r="O5751" i="3"/>
  <c r="O5752" i="3"/>
  <c r="O5753" i="3"/>
  <c r="O5754" i="3"/>
  <c r="O5749" i="3"/>
  <c r="O5750" i="3"/>
  <c r="O5747" i="3"/>
  <c r="O5748" i="3"/>
  <c r="O5744" i="3"/>
  <c r="O5745" i="3"/>
  <c r="O5742" i="3"/>
  <c r="O5743" i="3"/>
  <c r="O5738" i="3"/>
  <c r="O5739" i="3"/>
  <c r="O5740" i="3"/>
  <c r="O5733" i="3"/>
  <c r="O5734" i="3"/>
  <c r="O5735" i="3"/>
  <c r="O5736" i="3"/>
  <c r="O5731" i="3"/>
  <c r="O5732" i="3"/>
  <c r="O5728" i="3"/>
  <c r="O5729" i="3"/>
  <c r="O5725" i="3"/>
  <c r="O5726" i="3"/>
  <c r="O5727" i="3"/>
  <c r="O5721" i="3"/>
  <c r="O5722" i="3"/>
  <c r="O5723" i="3"/>
  <c r="O5717" i="3"/>
  <c r="O5718" i="3"/>
  <c r="O5719" i="3"/>
  <c r="O5720" i="3"/>
  <c r="O5712" i="3"/>
  <c r="O5713" i="3"/>
  <c r="O5708" i="3"/>
  <c r="O5709" i="3"/>
  <c r="O5710" i="3"/>
  <c r="O5711" i="3"/>
  <c r="O5706" i="3"/>
  <c r="O5707" i="3"/>
  <c r="O5704" i="3"/>
  <c r="O5705" i="3"/>
  <c r="O5699" i="3"/>
  <c r="O5700" i="3"/>
  <c r="O5691" i="3"/>
  <c r="O5692" i="3"/>
  <c r="O5693" i="3"/>
  <c r="O5694" i="3"/>
  <c r="O5695" i="3"/>
  <c r="O5696" i="3"/>
  <c r="O5679" i="3"/>
  <c r="O5680" i="3"/>
  <c r="O5681" i="3"/>
  <c r="O5682" i="3"/>
  <c r="O5683" i="3"/>
  <c r="O5684" i="3"/>
  <c r="O5685" i="3"/>
  <c r="O5686" i="3"/>
  <c r="O5687" i="3"/>
  <c r="O5688" i="3"/>
  <c r="O5689" i="3"/>
  <c r="O5690" i="3"/>
  <c r="O5674" i="3"/>
  <c r="O5675" i="3"/>
  <c r="O5676" i="3"/>
  <c r="O5670" i="3"/>
  <c r="O5671" i="3"/>
  <c r="O5668" i="3"/>
  <c r="O5669" i="3"/>
  <c r="O5666" i="3"/>
  <c r="O5667" i="3"/>
  <c r="O5663" i="3"/>
  <c r="O5664" i="3"/>
  <c r="O5665" i="3"/>
  <c r="O5659" i="3"/>
  <c r="O5660" i="3"/>
  <c r="O5654" i="3"/>
  <c r="O5655" i="3"/>
  <c r="O5651" i="3"/>
  <c r="O5652" i="3"/>
  <c r="O5653" i="3"/>
  <c r="O5647" i="3"/>
  <c r="O5648" i="3"/>
  <c r="O5649" i="3"/>
  <c r="O5650" i="3"/>
  <c r="O5645" i="3"/>
  <c r="O5646" i="3"/>
  <c r="O5642" i="3"/>
  <c r="O5643" i="3"/>
  <c r="O5644" i="3"/>
  <c r="O5640" i="3"/>
  <c r="O5641" i="3"/>
  <c r="O5635" i="3"/>
  <c r="O5636" i="3"/>
  <c r="O5637" i="3"/>
  <c r="O5638" i="3"/>
  <c r="O5631" i="3"/>
  <c r="O5632" i="3"/>
  <c r="O5633" i="3"/>
  <c r="O5634" i="3"/>
  <c r="O5627" i="3"/>
  <c r="O5628" i="3"/>
  <c r="O5629" i="3"/>
  <c r="O5630" i="3"/>
  <c r="O5625" i="3"/>
  <c r="O5626" i="3"/>
  <c r="O5622" i="3"/>
  <c r="O5623" i="3"/>
  <c r="O5618" i="3"/>
  <c r="O5619" i="3"/>
  <c r="O5620" i="3"/>
  <c r="O5621" i="3"/>
  <c r="O5615" i="3"/>
  <c r="O5616" i="3"/>
  <c r="O5611" i="3"/>
  <c r="O5612" i="3"/>
  <c r="O5613" i="3"/>
  <c r="O5614" i="3"/>
  <c r="O5609" i="3"/>
  <c r="O5610" i="3"/>
  <c r="O5604" i="3"/>
  <c r="O5605" i="3"/>
  <c r="O5606" i="3"/>
  <c r="O5607" i="3"/>
  <c r="O5601" i="3"/>
  <c r="O5602" i="3"/>
  <c r="O5603" i="3"/>
  <c r="O5597" i="3"/>
  <c r="O5598" i="3"/>
  <c r="O5593" i="3"/>
  <c r="O5594" i="3"/>
  <c r="O5595" i="3"/>
  <c r="O5596" i="3"/>
  <c r="O5589" i="3"/>
  <c r="O5590" i="3"/>
  <c r="O5591" i="3"/>
  <c r="O5592" i="3"/>
  <c r="O5587" i="3"/>
  <c r="O5588" i="3"/>
  <c r="O5585" i="3"/>
  <c r="O5586" i="3"/>
  <c r="O5583" i="3"/>
  <c r="O5584" i="3"/>
  <c r="O5580" i="3"/>
  <c r="O5581" i="3"/>
  <c r="O5582" i="3"/>
  <c r="O5572" i="3"/>
  <c r="O5573" i="3"/>
  <c r="O5574" i="3"/>
  <c r="O5575" i="3"/>
  <c r="O5569" i="3"/>
  <c r="O5570" i="3"/>
  <c r="O5571" i="3"/>
  <c r="O5565" i="3"/>
  <c r="O5566" i="3"/>
  <c r="O5558" i="3"/>
  <c r="O5559" i="3"/>
  <c r="O5560" i="3"/>
  <c r="O5561" i="3"/>
  <c r="O5562" i="3"/>
  <c r="O5563" i="3"/>
  <c r="O5552" i="3"/>
  <c r="O5553" i="3"/>
  <c r="O5554" i="3"/>
  <c r="O5555" i="3"/>
  <c r="O5548" i="3"/>
  <c r="O5549" i="3"/>
  <c r="O5550" i="3"/>
  <c r="O5551" i="3"/>
  <c r="O5544" i="3"/>
  <c r="O5545" i="3"/>
  <c r="O5546" i="3"/>
  <c r="O5547" i="3"/>
  <c r="O5539" i="3"/>
  <c r="O5540" i="3"/>
  <c r="O5533" i="3"/>
  <c r="O5534" i="3"/>
  <c r="O5535" i="3"/>
  <c r="O5536" i="3"/>
  <c r="O5537" i="3"/>
  <c r="O5531" i="3"/>
  <c r="O5532" i="3"/>
  <c r="O5529" i="3"/>
  <c r="O5530" i="3"/>
  <c r="O5527" i="3"/>
  <c r="O5528" i="3"/>
  <c r="O5515" i="3"/>
  <c r="O5516" i="3"/>
  <c r="O5517" i="3"/>
  <c r="O5518" i="3"/>
  <c r="O5519" i="3"/>
  <c r="O5520" i="3"/>
  <c r="O5521" i="3"/>
  <c r="O5522" i="3"/>
  <c r="O5513" i="3"/>
  <c r="O5514" i="3"/>
  <c r="O5507" i="3"/>
  <c r="O5508" i="3"/>
  <c r="O5504" i="3"/>
  <c r="O5505" i="3"/>
  <c r="O5502" i="3"/>
  <c r="O5503" i="3"/>
  <c r="O5498" i="3"/>
  <c r="O5499" i="3"/>
  <c r="O5494" i="3"/>
  <c r="O5495" i="3"/>
  <c r="O5496" i="3"/>
  <c r="O5497" i="3"/>
  <c r="O5489" i="3"/>
  <c r="O5490" i="3"/>
  <c r="O5491" i="3"/>
  <c r="O5492" i="3"/>
  <c r="O5485" i="3"/>
  <c r="O5486" i="3"/>
  <c r="O5487" i="3"/>
  <c r="O5488" i="3"/>
  <c r="O5483" i="3"/>
  <c r="O5484" i="3"/>
  <c r="O5479" i="3"/>
  <c r="O5480" i="3"/>
  <c r="O5481" i="3"/>
  <c r="O5477" i="3"/>
  <c r="O5478" i="3"/>
  <c r="O5475" i="3"/>
  <c r="O5476" i="3"/>
  <c r="O5469" i="3"/>
  <c r="O5470" i="3"/>
  <c r="O5471" i="3"/>
  <c r="O5472" i="3"/>
  <c r="O5465" i="3"/>
  <c r="O5466" i="3"/>
  <c r="O5467" i="3"/>
  <c r="O5463" i="3"/>
  <c r="O5464" i="3"/>
  <c r="O5459" i="3"/>
  <c r="O5460" i="3"/>
  <c r="O5461" i="3"/>
  <c r="O5455" i="3"/>
  <c r="O5456" i="3"/>
  <c r="O5457" i="3"/>
  <c r="O5453" i="3"/>
  <c r="O5454" i="3"/>
  <c r="O5450" i="3"/>
  <c r="O5451" i="3"/>
  <c r="O5448" i="3"/>
  <c r="O5449" i="3"/>
  <c r="O5443" i="3"/>
  <c r="O5444" i="3"/>
  <c r="O5445" i="3"/>
  <c r="O5440" i="3"/>
  <c r="O5441" i="3"/>
  <c r="O5442" i="3"/>
  <c r="O5432" i="3"/>
  <c r="O5433" i="3"/>
  <c r="O5434" i="3"/>
  <c r="O5435" i="3"/>
  <c r="O5436" i="3"/>
  <c r="O5437" i="3"/>
  <c r="O5438" i="3"/>
  <c r="O5439" i="3"/>
  <c r="O5429" i="3"/>
  <c r="O5430" i="3"/>
  <c r="O5431" i="3"/>
  <c r="O5423" i="3"/>
  <c r="O5424" i="3"/>
  <c r="O5425" i="3"/>
  <c r="O5420" i="3"/>
  <c r="O5421" i="3"/>
  <c r="O5417" i="3"/>
  <c r="O5418" i="3"/>
  <c r="O5419" i="3"/>
  <c r="O5413" i="3"/>
  <c r="O5414" i="3"/>
  <c r="O5415" i="3"/>
  <c r="O5416" i="3"/>
  <c r="O5405" i="3"/>
  <c r="O5406" i="3"/>
  <c r="O5407" i="3"/>
  <c r="O5408" i="3"/>
  <c r="O5403" i="3"/>
  <c r="O5404" i="3"/>
  <c r="O5401" i="3"/>
  <c r="O5402" i="3"/>
  <c r="O5394" i="3"/>
  <c r="O5395" i="3"/>
  <c r="O5396" i="3"/>
  <c r="O5390" i="3"/>
  <c r="O5391" i="3"/>
  <c r="O5392" i="3"/>
  <c r="O5393" i="3"/>
  <c r="O5388" i="3"/>
  <c r="O5389" i="3"/>
  <c r="O5385" i="3"/>
  <c r="O5386" i="3"/>
  <c r="O5381" i="3"/>
  <c r="O5382" i="3"/>
  <c r="O5383" i="3"/>
  <c r="O5378" i="3"/>
  <c r="O5379" i="3"/>
  <c r="O5380" i="3"/>
  <c r="O5373" i="3"/>
  <c r="O5374" i="3"/>
  <c r="O5375" i="3"/>
  <c r="O5376" i="3"/>
  <c r="O5368" i="3"/>
  <c r="O5369" i="3"/>
  <c r="O5370" i="3"/>
  <c r="O5371" i="3"/>
  <c r="O5365" i="3"/>
  <c r="O5366" i="3"/>
  <c r="O5367" i="3"/>
  <c r="O5363" i="3"/>
  <c r="O5364" i="3"/>
  <c r="O5360" i="3"/>
  <c r="O5361" i="3"/>
  <c r="O5362" i="3"/>
  <c r="O5358" i="3"/>
  <c r="O5359" i="3"/>
  <c r="O5355" i="3"/>
  <c r="O5356" i="3"/>
  <c r="O5357" i="3"/>
  <c r="O5352" i="3"/>
  <c r="O5353" i="3"/>
  <c r="O5354" i="3"/>
  <c r="O5350" i="3"/>
  <c r="O5351" i="3"/>
  <c r="O5347" i="3"/>
  <c r="O5348" i="3"/>
  <c r="O5341" i="3"/>
  <c r="O5342" i="3"/>
  <c r="O5343" i="3"/>
  <c r="O5344" i="3"/>
  <c r="O5339" i="3"/>
  <c r="O5340" i="3"/>
  <c r="O5335" i="3"/>
  <c r="O5336" i="3"/>
  <c r="O5331" i="3"/>
  <c r="O5332" i="3"/>
  <c r="O5333" i="3"/>
  <c r="O5334" i="3"/>
  <c r="O5327" i="3"/>
  <c r="O5328" i="3"/>
  <c r="O5329" i="3"/>
  <c r="O5330" i="3"/>
  <c r="O5325" i="3"/>
  <c r="O5326" i="3"/>
  <c r="O5323" i="3"/>
  <c r="O5324" i="3"/>
  <c r="O5321" i="3"/>
  <c r="O5322" i="3"/>
  <c r="O5319" i="3"/>
  <c r="O5320" i="3"/>
  <c r="O5315" i="3"/>
  <c r="O5316" i="3"/>
  <c r="O5317" i="3"/>
  <c r="O5318" i="3"/>
  <c r="O5312" i="3"/>
  <c r="O5313" i="3"/>
  <c r="O5314" i="3"/>
  <c r="O5308" i="3"/>
  <c r="O5309" i="3"/>
  <c r="O5310" i="3"/>
  <c r="O5311" i="3"/>
  <c r="O5303" i="3"/>
  <c r="O5304" i="3"/>
  <c r="O5305" i="3"/>
  <c r="O5306" i="3"/>
  <c r="O5300" i="3"/>
  <c r="O5301" i="3"/>
  <c r="O5289" i="3"/>
  <c r="O5290" i="3"/>
  <c r="O5291" i="3"/>
  <c r="O5292" i="3"/>
  <c r="O5293" i="3"/>
  <c r="O5294" i="3"/>
  <c r="O5295" i="3"/>
  <c r="O5296" i="3"/>
  <c r="O5297" i="3"/>
  <c r="O5298" i="3"/>
  <c r="O5299" i="3"/>
  <c r="O5286" i="3"/>
  <c r="O5287" i="3"/>
  <c r="O5283" i="3"/>
  <c r="O5284" i="3"/>
  <c r="O5285" i="3"/>
  <c r="O5273" i="3"/>
  <c r="O5274" i="3"/>
  <c r="O5275" i="3"/>
  <c r="O5276" i="3"/>
  <c r="O5277" i="3"/>
  <c r="O5278" i="3"/>
  <c r="O5279" i="3"/>
  <c r="O5280" i="3"/>
  <c r="O5281" i="3"/>
  <c r="O5269" i="3"/>
  <c r="O5270" i="3"/>
  <c r="O5271" i="3"/>
  <c r="O5272" i="3"/>
  <c r="O5266" i="3"/>
  <c r="O5267" i="3"/>
  <c r="O5268" i="3"/>
  <c r="O5263" i="3"/>
  <c r="O5264" i="3"/>
  <c r="O5260" i="3"/>
  <c r="O5261" i="3"/>
  <c r="O5254" i="3"/>
  <c r="O5255" i="3"/>
  <c r="O5256" i="3"/>
  <c r="O5257" i="3"/>
  <c r="O5251" i="3"/>
  <c r="O5252" i="3"/>
  <c r="O5247" i="3"/>
  <c r="O5248" i="3"/>
  <c r="O5249" i="3"/>
  <c r="O5250" i="3"/>
  <c r="O5242" i="3"/>
  <c r="O5243" i="3"/>
  <c r="O5244" i="3"/>
  <c r="O5239" i="3"/>
  <c r="O5240" i="3"/>
  <c r="O5241" i="3"/>
  <c r="O5235" i="3"/>
  <c r="O5236" i="3"/>
  <c r="O5237" i="3"/>
  <c r="O5238" i="3"/>
  <c r="O5231" i="3"/>
  <c r="O5232" i="3"/>
  <c r="O5233" i="3"/>
  <c r="O5229" i="3"/>
  <c r="O5230" i="3"/>
  <c r="O5225" i="3"/>
  <c r="O5226" i="3"/>
  <c r="O5227" i="3"/>
  <c r="O5223" i="3"/>
  <c r="O5224" i="3"/>
  <c r="O5221" i="3"/>
  <c r="O5222" i="3"/>
  <c r="O5218" i="3"/>
  <c r="O5219" i="3"/>
  <c r="O5214" i="3"/>
  <c r="O5215" i="3"/>
  <c r="O5216" i="3"/>
  <c r="O5211" i="3"/>
  <c r="O5212" i="3"/>
  <c r="O5213" i="3"/>
  <c r="O5207" i="3"/>
  <c r="O5208" i="3"/>
  <c r="O5209" i="3"/>
  <c r="O5210" i="3"/>
  <c r="O5204" i="3"/>
  <c r="O5205" i="3"/>
  <c r="O5206" i="3"/>
  <c r="O5202" i="3"/>
  <c r="O5203" i="3"/>
  <c r="O5200" i="3"/>
  <c r="O5201" i="3"/>
  <c r="O5197" i="3"/>
  <c r="O5198" i="3"/>
  <c r="O5199" i="3"/>
  <c r="O5194" i="3"/>
  <c r="O5195" i="3"/>
  <c r="O5190" i="3"/>
  <c r="O5191" i="3"/>
  <c r="O5192" i="3"/>
  <c r="O5193" i="3"/>
  <c r="O5183" i="3"/>
  <c r="O5184" i="3"/>
  <c r="O5185" i="3"/>
  <c r="O5186" i="3"/>
  <c r="O5179" i="3"/>
  <c r="O5180" i="3"/>
  <c r="O5174" i="3"/>
  <c r="O5175" i="3"/>
  <c r="O5176" i="3"/>
  <c r="O5177" i="3"/>
  <c r="O5169" i="3"/>
  <c r="O5170" i="3"/>
  <c r="O5171" i="3"/>
  <c r="O5172" i="3"/>
  <c r="O5166" i="3"/>
  <c r="O5167" i="3"/>
  <c r="O5168" i="3"/>
  <c r="O5164" i="3"/>
  <c r="O5165" i="3"/>
  <c r="O5161" i="3"/>
  <c r="O5162" i="3"/>
  <c r="O5163" i="3"/>
  <c r="O5150" i="3"/>
  <c r="O5151" i="3"/>
  <c r="O5152" i="3"/>
  <c r="O5153" i="3"/>
  <c r="O5154" i="3"/>
  <c r="O5155" i="3"/>
  <c r="O5156" i="3"/>
  <c r="O5157" i="3"/>
  <c r="O5158" i="3"/>
  <c r="O5147" i="3"/>
  <c r="O5148" i="3"/>
  <c r="O5149" i="3"/>
  <c r="O5143" i="3"/>
  <c r="O5144" i="3"/>
  <c r="O5145" i="3"/>
  <c r="O5140" i="3"/>
  <c r="O5141" i="3"/>
  <c r="O5138" i="3"/>
  <c r="O5139" i="3"/>
  <c r="O5136" i="3"/>
  <c r="O5137" i="3"/>
  <c r="O5134" i="3"/>
  <c r="O5135" i="3"/>
  <c r="O5131" i="3"/>
  <c r="O5132" i="3"/>
  <c r="O5127" i="3"/>
  <c r="O5128" i="3"/>
  <c r="O5129" i="3"/>
  <c r="O5130" i="3"/>
  <c r="O5122" i="3"/>
  <c r="O5123" i="3"/>
  <c r="O5124" i="3"/>
  <c r="O5125" i="3"/>
  <c r="O5118" i="3"/>
  <c r="O5119" i="3"/>
  <c r="O5114" i="3"/>
  <c r="O5115" i="3"/>
  <c r="O5116" i="3"/>
  <c r="O5117" i="3"/>
  <c r="O5111" i="3"/>
  <c r="O5112" i="3"/>
  <c r="O5113" i="3"/>
  <c r="O5106" i="3"/>
  <c r="O5107" i="3"/>
  <c r="O5108" i="3"/>
  <c r="O5109" i="3"/>
  <c r="O5099" i="3"/>
  <c r="O5100" i="3"/>
  <c r="O5101" i="3"/>
  <c r="O5095" i="3"/>
  <c r="O5096" i="3"/>
  <c r="O5097" i="3"/>
  <c r="O5098" i="3"/>
  <c r="O5089" i="3"/>
  <c r="O5090" i="3"/>
  <c r="O5091" i="3"/>
  <c r="O5092" i="3"/>
  <c r="O5086" i="3"/>
  <c r="O5087" i="3"/>
  <c r="O5082" i="3"/>
  <c r="O5083" i="3"/>
  <c r="O5084" i="3"/>
  <c r="O5085" i="3"/>
  <c r="O5079" i="3"/>
  <c r="O5080" i="3"/>
  <c r="O5075" i="3"/>
  <c r="O5076" i="3"/>
  <c r="O5077" i="3"/>
  <c r="O5071" i="3"/>
  <c r="O5072" i="3"/>
  <c r="O5073" i="3"/>
  <c r="O5074" i="3"/>
  <c r="O5068" i="3"/>
  <c r="O5069" i="3"/>
  <c r="O5066" i="3"/>
  <c r="O5067" i="3"/>
  <c r="O5062" i="3"/>
  <c r="O5063" i="3"/>
  <c r="O5064" i="3"/>
  <c r="O5057" i="3"/>
  <c r="O5058" i="3"/>
  <c r="O5059" i="3"/>
  <c r="O5060" i="3"/>
  <c r="O5055" i="3"/>
  <c r="O5056" i="3"/>
  <c r="O5053" i="3"/>
  <c r="O5054" i="3"/>
  <c r="O5051" i="3"/>
  <c r="O5052" i="3"/>
  <c r="O5046" i="3"/>
  <c r="O5047" i="3"/>
  <c r="O5048" i="3"/>
  <c r="O5049" i="3"/>
  <c r="O5042" i="3"/>
  <c r="O5043" i="3"/>
  <c r="O5044" i="3"/>
  <c r="O5038" i="3"/>
  <c r="O5039" i="3"/>
  <c r="O5040" i="3"/>
  <c r="O5041" i="3"/>
  <c r="O5035" i="3"/>
  <c r="O5036" i="3"/>
  <c r="O5037" i="3"/>
  <c r="O5026" i="3"/>
  <c r="O5027" i="3"/>
  <c r="O5028" i="3"/>
  <c r="O5029" i="3"/>
  <c r="O5030" i="3"/>
  <c r="O5031" i="3"/>
  <c r="O5032" i="3"/>
  <c r="O5033" i="3"/>
  <c r="O5034" i="3"/>
  <c r="O5023" i="3"/>
  <c r="O5024" i="3"/>
  <c r="O5021" i="3"/>
  <c r="O5022" i="3"/>
  <c r="O5017" i="3"/>
  <c r="O5018" i="3"/>
  <c r="O5014" i="3"/>
  <c r="O5015" i="3"/>
  <c r="O5010" i="3"/>
  <c r="O5011" i="3"/>
  <c r="O5005" i="3"/>
  <c r="O5006" i="3"/>
  <c r="O5007" i="3"/>
  <c r="O5008" i="3"/>
  <c r="O5009" i="3"/>
  <c r="O5002" i="3"/>
  <c r="O5003" i="3"/>
  <c r="O5004" i="3"/>
  <c r="O5000" i="3"/>
  <c r="O5001" i="3"/>
  <c r="O4995" i="3"/>
  <c r="O4996" i="3"/>
  <c r="O4997" i="3"/>
  <c r="O4992" i="3"/>
  <c r="O4993" i="3"/>
  <c r="O4994" i="3"/>
  <c r="O4990" i="3"/>
  <c r="O4991" i="3"/>
  <c r="O4986" i="3"/>
  <c r="O4987" i="3"/>
  <c r="O4988" i="3"/>
  <c r="O4989" i="3"/>
  <c r="O4982" i="3"/>
  <c r="O4983" i="3"/>
  <c r="O4984" i="3"/>
  <c r="O4977" i="3"/>
  <c r="O4978" i="3"/>
  <c r="O4979" i="3"/>
  <c r="O4975" i="3"/>
  <c r="O4976" i="3"/>
  <c r="O4971" i="3"/>
  <c r="O4972" i="3"/>
  <c r="O4973" i="3"/>
  <c r="O4966" i="3"/>
  <c r="O4967" i="3"/>
  <c r="O4968" i="3"/>
  <c r="O4962" i="3"/>
  <c r="O4963" i="3"/>
  <c r="O4964" i="3"/>
  <c r="O4965" i="3"/>
  <c r="O4959" i="3"/>
  <c r="O4960" i="3"/>
  <c r="O4957" i="3"/>
  <c r="O4958" i="3"/>
  <c r="O4954" i="3"/>
  <c r="O4955" i="3"/>
  <c r="O4956" i="3"/>
  <c r="O4952" i="3"/>
  <c r="O4953" i="3"/>
  <c r="O4950" i="3"/>
  <c r="O4951" i="3"/>
  <c r="O4948" i="3"/>
  <c r="O4949" i="3"/>
  <c r="O4946" i="3"/>
  <c r="O4947" i="3"/>
  <c r="O4943" i="3"/>
  <c r="O4944" i="3"/>
  <c r="O4939" i="3"/>
  <c r="O4940" i="3"/>
  <c r="O4941" i="3"/>
  <c r="O4937" i="3"/>
  <c r="O4938" i="3"/>
  <c r="O4933" i="3"/>
  <c r="O4934" i="3"/>
  <c r="O4935" i="3"/>
  <c r="O4931" i="3"/>
  <c r="O4932" i="3"/>
  <c r="O4926" i="3"/>
  <c r="O4927" i="3"/>
  <c r="O4928" i="3"/>
  <c r="O4929" i="3"/>
  <c r="O4924" i="3"/>
  <c r="O4925" i="3"/>
  <c r="O4917" i="3"/>
  <c r="O4918" i="3"/>
  <c r="O4919" i="3"/>
  <c r="O4920" i="3"/>
  <c r="O4915" i="3"/>
  <c r="O4916" i="3"/>
  <c r="O4911" i="3"/>
  <c r="O4912" i="3"/>
  <c r="O4913" i="3"/>
  <c r="O4909" i="3"/>
  <c r="O4910" i="3"/>
  <c r="O4905" i="3"/>
  <c r="O4906" i="3"/>
  <c r="O4907" i="3"/>
  <c r="O4908" i="3"/>
  <c r="O4901" i="3"/>
  <c r="O4902" i="3"/>
  <c r="O4903" i="3"/>
  <c r="O4899" i="3"/>
  <c r="O4900" i="3"/>
  <c r="O4897" i="3"/>
  <c r="O4898" i="3"/>
  <c r="O4884" i="3"/>
  <c r="O4885" i="3"/>
  <c r="O4886" i="3"/>
  <c r="O4887" i="3"/>
  <c r="O4888" i="3"/>
  <c r="O4889" i="3"/>
  <c r="O4890" i="3"/>
  <c r="O4891" i="3"/>
  <c r="O4892" i="3"/>
  <c r="O4893" i="3"/>
  <c r="O4894" i="3"/>
  <c r="O4895" i="3"/>
  <c r="O4896" i="3"/>
  <c r="O4879" i="3"/>
  <c r="O4880" i="3"/>
  <c r="O4881" i="3"/>
  <c r="O4882" i="3"/>
  <c r="O4883" i="3"/>
  <c r="O4874" i="3"/>
  <c r="O4875" i="3"/>
  <c r="O4876" i="3"/>
  <c r="O4870" i="3"/>
  <c r="O4871" i="3"/>
  <c r="O4872" i="3"/>
  <c r="O4873" i="3"/>
  <c r="O4861" i="3"/>
  <c r="O4862" i="3"/>
  <c r="O4863" i="3"/>
  <c r="O4864" i="3"/>
  <c r="O4865" i="3"/>
  <c r="O4866" i="3"/>
  <c r="O4867" i="3"/>
  <c r="O4868" i="3"/>
  <c r="O4869" i="3"/>
  <c r="O4859" i="3"/>
  <c r="O4860" i="3"/>
  <c r="O4857" i="3"/>
  <c r="O4858" i="3"/>
  <c r="O4853" i="3"/>
  <c r="O4854" i="3"/>
  <c r="O4847" i="3"/>
  <c r="O4848" i="3"/>
  <c r="O4849" i="3"/>
  <c r="O4850" i="3"/>
  <c r="O4842" i="3"/>
  <c r="O4843" i="3"/>
  <c r="O4844" i="3"/>
  <c r="O4845" i="3"/>
  <c r="O4838" i="3"/>
  <c r="O4839" i="3"/>
  <c r="O4833" i="3"/>
  <c r="O4834" i="3"/>
  <c r="O4830" i="3"/>
  <c r="O4831" i="3"/>
  <c r="O4828" i="3"/>
  <c r="O4829" i="3"/>
  <c r="O4826" i="3"/>
  <c r="O4827" i="3"/>
  <c r="O4821" i="3"/>
  <c r="O4822" i="3"/>
  <c r="O4823" i="3"/>
  <c r="O4824" i="3"/>
  <c r="O4819" i="3"/>
  <c r="O4820" i="3"/>
  <c r="O4817" i="3"/>
  <c r="O4818" i="3"/>
  <c r="O4814" i="3"/>
  <c r="O4815" i="3"/>
  <c r="O4816" i="3"/>
  <c r="O4812" i="3"/>
  <c r="O4813" i="3"/>
  <c r="O4810" i="3"/>
  <c r="O4811" i="3"/>
  <c r="O4808" i="3"/>
  <c r="O4809" i="3"/>
  <c r="O4806" i="3"/>
  <c r="O4807" i="3"/>
  <c r="O4804" i="3"/>
  <c r="O4805" i="3"/>
  <c r="O4800" i="3"/>
  <c r="O4801" i="3"/>
  <c r="O4796" i="3"/>
  <c r="O4797" i="3"/>
  <c r="O4798" i="3"/>
  <c r="O4799" i="3"/>
  <c r="O4794" i="3"/>
  <c r="O4795" i="3"/>
  <c r="O4792" i="3"/>
  <c r="O4793" i="3"/>
  <c r="O4790" i="3"/>
  <c r="O4791" i="3"/>
  <c r="O4786" i="3"/>
  <c r="O4787" i="3"/>
  <c r="O4788" i="3"/>
  <c r="O4789" i="3"/>
  <c r="O4784" i="3"/>
  <c r="O4785" i="3"/>
  <c r="O4779" i="3"/>
  <c r="O4780" i="3"/>
  <c r="O4776" i="3"/>
  <c r="O4777" i="3"/>
  <c r="O4778" i="3"/>
  <c r="O4773" i="3"/>
  <c r="O4774" i="3"/>
  <c r="O4775" i="3"/>
  <c r="O4770" i="3"/>
  <c r="O4771" i="3"/>
  <c r="O4772" i="3"/>
  <c r="O4767" i="3"/>
  <c r="O4768" i="3"/>
  <c r="O4769" i="3"/>
  <c r="O4762" i="3"/>
  <c r="O4763" i="3"/>
  <c r="O4764" i="3"/>
  <c r="O4765" i="3"/>
  <c r="O4756" i="3"/>
  <c r="O4757" i="3"/>
  <c r="O4758" i="3"/>
  <c r="O4759" i="3"/>
  <c r="O4754" i="3"/>
  <c r="O4755" i="3"/>
  <c r="O4740" i="3"/>
  <c r="O4741" i="3"/>
  <c r="O4742" i="3"/>
  <c r="O4743" i="3"/>
  <c r="O4744" i="3"/>
  <c r="O4745" i="3"/>
  <c r="O4746" i="3"/>
  <c r="O4747" i="3"/>
  <c r="O4748" i="3"/>
  <c r="O4749" i="3"/>
  <c r="O4750" i="3"/>
  <c r="O4751" i="3"/>
  <c r="O4752" i="3"/>
  <c r="O4734" i="3"/>
  <c r="O4735" i="3"/>
  <c r="O4736" i="3"/>
  <c r="O4737" i="3"/>
  <c r="O4738" i="3"/>
  <c r="O4731" i="3"/>
  <c r="O4732" i="3"/>
  <c r="O4725" i="3"/>
  <c r="O4726" i="3"/>
  <c r="O4727" i="3"/>
  <c r="O4719" i="3"/>
  <c r="O4720" i="3"/>
  <c r="O4721" i="3"/>
  <c r="O4722" i="3"/>
  <c r="O4716" i="3"/>
  <c r="O4717" i="3"/>
  <c r="O4711" i="3"/>
  <c r="O4712" i="3"/>
  <c r="O4713" i="3"/>
  <c r="O4714" i="3"/>
  <c r="O4709" i="3"/>
  <c r="O4710" i="3"/>
  <c r="O4707" i="3"/>
  <c r="O4708" i="3"/>
  <c r="O4703" i="3"/>
  <c r="O4704" i="3"/>
  <c r="O4705" i="3"/>
  <c r="O4706" i="3"/>
  <c r="O4701" i="3"/>
  <c r="O4702" i="3"/>
  <c r="O4699" i="3"/>
  <c r="O4700" i="3"/>
  <c r="O4695" i="3"/>
  <c r="O4696" i="3"/>
  <c r="O4697" i="3"/>
  <c r="O4691" i="3"/>
  <c r="O4692" i="3"/>
  <c r="O4693" i="3"/>
  <c r="O4694" i="3"/>
  <c r="O4688" i="3"/>
  <c r="O4689" i="3"/>
  <c r="O4690" i="3"/>
  <c r="O4685" i="3"/>
  <c r="O4686" i="3"/>
  <c r="O4687" i="3"/>
  <c r="O4683" i="3"/>
  <c r="O4684" i="3"/>
  <c r="O4680" i="3"/>
  <c r="O4681" i="3"/>
  <c r="O4678" i="3"/>
  <c r="O4679" i="3"/>
  <c r="O4673" i="3"/>
  <c r="O4674" i="3"/>
  <c r="O4675" i="3"/>
  <c r="O4676" i="3"/>
  <c r="O4671" i="3"/>
  <c r="O4672" i="3"/>
  <c r="O4669" i="3"/>
  <c r="O4670" i="3"/>
  <c r="O4667" i="3"/>
  <c r="O4668" i="3"/>
  <c r="O4665" i="3"/>
  <c r="O4666" i="3"/>
  <c r="O4661" i="3"/>
  <c r="O4662" i="3"/>
  <c r="O4663" i="3"/>
  <c r="O4664" i="3"/>
  <c r="O4657" i="3"/>
  <c r="O4658" i="3"/>
  <c r="O4655" i="3"/>
  <c r="O4656" i="3"/>
  <c r="O4652" i="3"/>
  <c r="O4653" i="3"/>
  <c r="O4646" i="3"/>
  <c r="O4647" i="3"/>
  <c r="O4648" i="3"/>
  <c r="O4649" i="3"/>
  <c r="O4644" i="3"/>
  <c r="O4645" i="3"/>
  <c r="O4641" i="3"/>
  <c r="O4642" i="3"/>
  <c r="O4638" i="3"/>
  <c r="O4639" i="3"/>
  <c r="O4625" i="3"/>
  <c r="O4626" i="3"/>
  <c r="O4627" i="3"/>
  <c r="O4628" i="3"/>
  <c r="O4629" i="3"/>
  <c r="O4630" i="3"/>
  <c r="O4631" i="3"/>
  <c r="O4632" i="3"/>
  <c r="O4633" i="3"/>
  <c r="O4634" i="3"/>
  <c r="O4635" i="3"/>
  <c r="O4636" i="3"/>
  <c r="O4637" i="3"/>
  <c r="O4623" i="3"/>
  <c r="O4624" i="3"/>
  <c r="O4614" i="3"/>
  <c r="O4615" i="3"/>
  <c r="O4616" i="3"/>
  <c r="O4617" i="3"/>
  <c r="O4618" i="3"/>
  <c r="O4619" i="3"/>
  <c r="O4620" i="3"/>
  <c r="O4621" i="3"/>
  <c r="O4622" i="3"/>
  <c r="O4610" i="3"/>
  <c r="O4611" i="3"/>
  <c r="O4608" i="3"/>
  <c r="O4609" i="3"/>
  <c r="O4606" i="3"/>
  <c r="O4607" i="3"/>
  <c r="O4603" i="3"/>
  <c r="O4604" i="3"/>
  <c r="O4600" i="3"/>
  <c r="O4601" i="3"/>
  <c r="O4602" i="3"/>
  <c r="O4596" i="3"/>
  <c r="O4597" i="3"/>
  <c r="O4598" i="3"/>
  <c r="O4599" i="3"/>
  <c r="O4592" i="3"/>
  <c r="O4593" i="3"/>
  <c r="O4590" i="3"/>
  <c r="O4591" i="3"/>
  <c r="O4587" i="3"/>
  <c r="O4588" i="3"/>
  <c r="O4589" i="3"/>
  <c r="O4585" i="3"/>
  <c r="O4586" i="3"/>
  <c r="O4584" i="3"/>
  <c r="O4581" i="3"/>
  <c r="O4582" i="3"/>
  <c r="O4583" i="3"/>
  <c r="O4579" i="3"/>
  <c r="O4580" i="3"/>
  <c r="O4577" i="3"/>
  <c r="O4578" i="3"/>
  <c r="O4575" i="3"/>
  <c r="O4576" i="3"/>
  <c r="O4571" i="3"/>
  <c r="O4572" i="3"/>
  <c r="O4573" i="3"/>
  <c r="O4574" i="3"/>
  <c r="O4567" i="3"/>
  <c r="O4568" i="3"/>
  <c r="O4569" i="3"/>
  <c r="O4570" i="3"/>
  <c r="O4563" i="3"/>
  <c r="O4564" i="3"/>
  <c r="O4565" i="3"/>
  <c r="O4566" i="3"/>
  <c r="O4560" i="3"/>
  <c r="O4561" i="3"/>
  <c r="O4562" i="3"/>
  <c r="O4556" i="3"/>
  <c r="O4557" i="3"/>
  <c r="O4558" i="3"/>
  <c r="O4554" i="3"/>
  <c r="O4555" i="3"/>
  <c r="O4551" i="3"/>
  <c r="O4552" i="3"/>
  <c r="O4547" i="3"/>
  <c r="O4548" i="3"/>
  <c r="O4549" i="3"/>
  <c r="O4539" i="3"/>
  <c r="O4540" i="3"/>
  <c r="O4541" i="3"/>
  <c r="O4536" i="3"/>
  <c r="O4537" i="3"/>
  <c r="O4532" i="3"/>
  <c r="O4533" i="3"/>
  <c r="O4534" i="3"/>
  <c r="O4535" i="3"/>
  <c r="O4528" i="3"/>
  <c r="O4529" i="3"/>
  <c r="O4530" i="3"/>
  <c r="O4526" i="3"/>
  <c r="O4527" i="3"/>
  <c r="O4524" i="3"/>
  <c r="O4525" i="3"/>
  <c r="O4521" i="3"/>
  <c r="O4522" i="3"/>
  <c r="O4518" i="3"/>
  <c r="O4519" i="3"/>
  <c r="O4515" i="3"/>
  <c r="O4516" i="3"/>
  <c r="O4517" i="3"/>
  <c r="O4512" i="3"/>
  <c r="O4513" i="3"/>
  <c r="O4508" i="3"/>
  <c r="O4509" i="3"/>
  <c r="O4510" i="3"/>
  <c r="O4511" i="3"/>
  <c r="O4503" i="3"/>
  <c r="O4504" i="3"/>
  <c r="O4505" i="3"/>
  <c r="O4501" i="3"/>
  <c r="O4502" i="3"/>
  <c r="O4498" i="3"/>
  <c r="O4499" i="3"/>
  <c r="O4500" i="3"/>
  <c r="O4493" i="3"/>
  <c r="O4494" i="3"/>
  <c r="O4495" i="3"/>
  <c r="O4492" i="3"/>
  <c r="O4488" i="3"/>
  <c r="O4489" i="3"/>
  <c r="O4490" i="3"/>
  <c r="O4491" i="3"/>
  <c r="O4484" i="3"/>
  <c r="O4485" i="3"/>
  <c r="O4486" i="3"/>
  <c r="O4487" i="3"/>
  <c r="O4480" i="3"/>
  <c r="O4481" i="3"/>
  <c r="O4476" i="3"/>
  <c r="O4477" i="3"/>
  <c r="O4478" i="3"/>
  <c r="O4479" i="3"/>
  <c r="O4472" i="3"/>
  <c r="O4473" i="3"/>
  <c r="O4474" i="3"/>
  <c r="O4475" i="3"/>
  <c r="O4469" i="3"/>
  <c r="O4470" i="3"/>
  <c r="O4471" i="3"/>
  <c r="O4465" i="3"/>
  <c r="O4466" i="3"/>
  <c r="O4467" i="3"/>
  <c r="O4461" i="3"/>
  <c r="O4462" i="3"/>
  <c r="O4463" i="3"/>
  <c r="O4464" i="3"/>
  <c r="O4450" i="3"/>
  <c r="O4451" i="3"/>
  <c r="O4452" i="3"/>
  <c r="O4453" i="3"/>
  <c r="O4454" i="3"/>
  <c r="O4455" i="3"/>
  <c r="O4456" i="3"/>
  <c r="O4457" i="3"/>
  <c r="O4458" i="3"/>
  <c r="O4459" i="3"/>
  <c r="O4460" i="3"/>
  <c r="O4440" i="3"/>
  <c r="O4441" i="3"/>
  <c r="O4442" i="3"/>
  <c r="O4443" i="3"/>
  <c r="O4444" i="3"/>
  <c r="O4445" i="3"/>
  <c r="O4446" i="3"/>
  <c r="O4447" i="3"/>
  <c r="O4448" i="3"/>
  <c r="O4449" i="3"/>
  <c r="O4435" i="3"/>
  <c r="O4436" i="3"/>
  <c r="O4437" i="3"/>
  <c r="O4431" i="3"/>
  <c r="O4432" i="3"/>
  <c r="O4433" i="3"/>
  <c r="O4434" i="3"/>
  <c r="O4427" i="3"/>
  <c r="O4428" i="3"/>
  <c r="O4429" i="3"/>
  <c r="O4430" i="3"/>
  <c r="O4421" i="3"/>
  <c r="O4422" i="3"/>
  <c r="O4423" i="3"/>
  <c r="O4419" i="3"/>
  <c r="O4420" i="3"/>
  <c r="O4416" i="3"/>
  <c r="O4417" i="3"/>
  <c r="O4418" i="3"/>
  <c r="O4413" i="3"/>
  <c r="O4414" i="3"/>
  <c r="O4415" i="3"/>
  <c r="O4409" i="3"/>
  <c r="O4410" i="3"/>
  <c r="O4411" i="3"/>
  <c r="O4412" i="3"/>
  <c r="O4407" i="3"/>
  <c r="O4408" i="3"/>
  <c r="O4405" i="3"/>
  <c r="O4406" i="3"/>
  <c r="O4399" i="3"/>
  <c r="O4400" i="3"/>
  <c r="O4401" i="3"/>
  <c r="O4402" i="3"/>
  <c r="O4392" i="3"/>
  <c r="O4393" i="3"/>
  <c r="O4394" i="3"/>
  <c r="O4390" i="3"/>
  <c r="O4391" i="3"/>
  <c r="O4387" i="3"/>
  <c r="O4388" i="3"/>
  <c r="O4389" i="3"/>
  <c r="O4382" i="3"/>
  <c r="O4383" i="3"/>
  <c r="O4384" i="3"/>
  <c r="O4385" i="3"/>
  <c r="O4380" i="3"/>
  <c r="O4381" i="3"/>
  <c r="O4375" i="3"/>
  <c r="O4376" i="3"/>
  <c r="O4377" i="3"/>
  <c r="O4371" i="3"/>
  <c r="O4372" i="3"/>
  <c r="O4373" i="3"/>
  <c r="O4374" i="3"/>
  <c r="O4367" i="3"/>
  <c r="O4368" i="3"/>
  <c r="O4369" i="3"/>
  <c r="O4370" i="3"/>
  <c r="O4363" i="3"/>
  <c r="O4364" i="3"/>
  <c r="O4365" i="3"/>
  <c r="O4366" i="3"/>
  <c r="O4360" i="3"/>
  <c r="O4361" i="3"/>
  <c r="O4362" i="3"/>
  <c r="O4357" i="3"/>
  <c r="O4358" i="3"/>
  <c r="O4359" i="3"/>
  <c r="O4354" i="3"/>
  <c r="O4355" i="3"/>
  <c r="O4337" i="3"/>
  <c r="O4338" i="3"/>
  <c r="O4339" i="3"/>
  <c r="O4340" i="3"/>
  <c r="O4341" i="3"/>
  <c r="O4342" i="3"/>
  <c r="O4343" i="3"/>
  <c r="O4344" i="3"/>
  <c r="O4345" i="3"/>
  <c r="O4346" i="3"/>
  <c r="O4347" i="3"/>
  <c r="O4348" i="3"/>
  <c r="O4349" i="3"/>
  <c r="O4350" i="3"/>
  <c r="O4334" i="3"/>
  <c r="O4335" i="3"/>
  <c r="O4336" i="3"/>
  <c r="O4328" i="3"/>
  <c r="O4329" i="3"/>
  <c r="O4323" i="3"/>
  <c r="O4324" i="3"/>
  <c r="O4325" i="3"/>
  <c r="O4321" i="3"/>
  <c r="O4322" i="3"/>
  <c r="O4313" i="3"/>
  <c r="O4314" i="3"/>
  <c r="O4315" i="3"/>
  <c r="O4316" i="3"/>
  <c r="O4317" i="3"/>
  <c r="O4318" i="3"/>
  <c r="O4319" i="3"/>
  <c r="O4320" i="3"/>
  <c r="O4310" i="3"/>
  <c r="O4311" i="3"/>
  <c r="O4308" i="3"/>
  <c r="O4309" i="3"/>
  <c r="O4306" i="3"/>
  <c r="O4307" i="3"/>
  <c r="O4299" i="3"/>
  <c r="O4300" i="3"/>
  <c r="O4297" i="3"/>
  <c r="O4298" i="3"/>
  <c r="O4292" i="3"/>
  <c r="O4293" i="3"/>
  <c r="O4294" i="3"/>
  <c r="O4295" i="3"/>
  <c r="O4290" i="3"/>
  <c r="O4291" i="3"/>
  <c r="O4288" i="3"/>
  <c r="O4289" i="3"/>
  <c r="O4283" i="3"/>
  <c r="O4284" i="3"/>
  <c r="O4285" i="3"/>
  <c r="O4286" i="3"/>
  <c r="O4279" i="3"/>
  <c r="O4280" i="3"/>
  <c r="O4281" i="3"/>
  <c r="O4277" i="3"/>
  <c r="O4278" i="3"/>
  <c r="O4275" i="3"/>
  <c r="O4276" i="3"/>
  <c r="O4272" i="3"/>
  <c r="O4273" i="3"/>
  <c r="O4274" i="3"/>
  <c r="O4270" i="3"/>
  <c r="O4271" i="3"/>
  <c r="O4267" i="3"/>
  <c r="O4268" i="3"/>
  <c r="O4269" i="3"/>
  <c r="O4264" i="3"/>
  <c r="O4265" i="3"/>
  <c r="O4258" i="3"/>
  <c r="O4259" i="3"/>
  <c r="O4260" i="3"/>
  <c r="O4261" i="3"/>
  <c r="O4256" i="3"/>
  <c r="O4257" i="3"/>
  <c r="O4254" i="3"/>
  <c r="O4255" i="3"/>
  <c r="O4250" i="3"/>
  <c r="O4251" i="3"/>
  <c r="O4241" i="3"/>
  <c r="O4242" i="3"/>
  <c r="O4243" i="3"/>
  <c r="O4237" i="3"/>
  <c r="O4238" i="3"/>
  <c r="O4239" i="3"/>
  <c r="O4240" i="3"/>
  <c r="O4234" i="3"/>
  <c r="O4235" i="3"/>
  <c r="O4232" i="3"/>
  <c r="O4233" i="3"/>
  <c r="O4229" i="3"/>
  <c r="O4230" i="3"/>
  <c r="O4225" i="3"/>
  <c r="O4226" i="3"/>
  <c r="O4227" i="3"/>
  <c r="O4220" i="3"/>
  <c r="O4221" i="3"/>
  <c r="O4222" i="3"/>
  <c r="O4223" i="3"/>
  <c r="O4219" i="3"/>
  <c r="O4215" i="3"/>
  <c r="O4216" i="3"/>
  <c r="O4217" i="3"/>
  <c r="O4211" i="3"/>
  <c r="O4212" i="3"/>
  <c r="O4213" i="3"/>
  <c r="O4214" i="3"/>
  <c r="O4209" i="3"/>
  <c r="O4210" i="3"/>
  <c r="O4207" i="3"/>
  <c r="O4208" i="3"/>
  <c r="O4205" i="3"/>
  <c r="O4206" i="3"/>
  <c r="O4200" i="3"/>
  <c r="O4201" i="3"/>
  <c r="O4202" i="3"/>
  <c r="O4203" i="3"/>
  <c r="O4204" i="3"/>
  <c r="O4195" i="3"/>
  <c r="O4196" i="3"/>
  <c r="O4197" i="3"/>
  <c r="O4198" i="3"/>
  <c r="O4191" i="3"/>
  <c r="O4192" i="3"/>
  <c r="O4193" i="3"/>
  <c r="O4194" i="3"/>
  <c r="O4188" i="3"/>
  <c r="O4189" i="3"/>
  <c r="O4186" i="3"/>
  <c r="O4187" i="3"/>
  <c r="O4183" i="3"/>
  <c r="O4184" i="3"/>
  <c r="O4185" i="3"/>
  <c r="O4180" i="3"/>
  <c r="O4181" i="3"/>
  <c r="O4178" i="3"/>
  <c r="O4179" i="3"/>
  <c r="O4174" i="3"/>
  <c r="O4175" i="3"/>
  <c r="O4176" i="3"/>
  <c r="O4177" i="3"/>
  <c r="O4172" i="3"/>
  <c r="O4173" i="3"/>
  <c r="O4169" i="3"/>
  <c r="O4170" i="3"/>
  <c r="O4165" i="3"/>
  <c r="O4166" i="3"/>
  <c r="O4167" i="3"/>
  <c r="O4168" i="3"/>
  <c r="O4159" i="3"/>
  <c r="O4160" i="3"/>
  <c r="O4161" i="3"/>
  <c r="O4162" i="3"/>
  <c r="O4157" i="3"/>
  <c r="O4158" i="3"/>
  <c r="O4150" i="3"/>
  <c r="O4151" i="3"/>
  <c r="O4152" i="3"/>
  <c r="O4153" i="3"/>
  <c r="O4154" i="3"/>
  <c r="O4155" i="3"/>
  <c r="O4146" i="3"/>
  <c r="O4147" i="3"/>
  <c r="O4148" i="3"/>
  <c r="O4149" i="3"/>
  <c r="O4142" i="3"/>
  <c r="O4143" i="3"/>
  <c r="O4132" i="3"/>
  <c r="O4133" i="3"/>
  <c r="O4134" i="3"/>
  <c r="O4135" i="3"/>
  <c r="O4129" i="3"/>
  <c r="O4130" i="3"/>
  <c r="O4127" i="3"/>
  <c r="O4128" i="3"/>
  <c r="O4115" i="3"/>
  <c r="O4116" i="3"/>
  <c r="O4117" i="3"/>
  <c r="O4118" i="3"/>
  <c r="O4119" i="3"/>
  <c r="O4120" i="3"/>
  <c r="O4121" i="3"/>
  <c r="O4122" i="3"/>
  <c r="O4123" i="3"/>
  <c r="O4124" i="3"/>
  <c r="O4125" i="3"/>
  <c r="O4126" i="3"/>
  <c r="O4113" i="3"/>
  <c r="O4114" i="3"/>
  <c r="O4110" i="3"/>
  <c r="O4111" i="3"/>
  <c r="O4112" i="3"/>
  <c r="O4108" i="3"/>
  <c r="O4109" i="3"/>
  <c r="O4102" i="3"/>
  <c r="O4103" i="3"/>
  <c r="O4104" i="3"/>
  <c r="O4105" i="3"/>
  <c r="O4100" i="3"/>
  <c r="O4101" i="3"/>
  <c r="O4098" i="3"/>
  <c r="O4099" i="3"/>
  <c r="O4096" i="3"/>
  <c r="O4097" i="3"/>
  <c r="O4094" i="3"/>
  <c r="O4095" i="3"/>
  <c r="O4090" i="3"/>
  <c r="O4091" i="3"/>
  <c r="O4092" i="3"/>
  <c r="O4093" i="3"/>
  <c r="O4086" i="3"/>
  <c r="O4087" i="3"/>
  <c r="O4088" i="3"/>
  <c r="O4082" i="3"/>
  <c r="O4083" i="3"/>
  <c r="O4084" i="3"/>
  <c r="O4085" i="3"/>
  <c r="O4077" i="3"/>
  <c r="O4078" i="3"/>
  <c r="O4079" i="3"/>
  <c r="O4080" i="3"/>
  <c r="O4075" i="3"/>
  <c r="O4076" i="3"/>
  <c r="O4073" i="3"/>
  <c r="O4074" i="3"/>
  <c r="O4066" i="3"/>
  <c r="O4067" i="3"/>
  <c r="O4068" i="3"/>
  <c r="O4069" i="3"/>
  <c r="O4063" i="3"/>
  <c r="O4064" i="3"/>
  <c r="O4065" i="3"/>
  <c r="O4060" i="3"/>
  <c r="O4061" i="3"/>
  <c r="O4062" i="3"/>
  <c r="O4056" i="3"/>
  <c r="O4057" i="3"/>
  <c r="O4058" i="3"/>
  <c r="O4059" i="3"/>
  <c r="O4053" i="3"/>
  <c r="O4054" i="3"/>
  <c r="O4055" i="3"/>
  <c r="O4051" i="3"/>
  <c r="O4052" i="3"/>
  <c r="O4048" i="3"/>
  <c r="O4049" i="3"/>
  <c r="O4046" i="3"/>
  <c r="O4047" i="3"/>
  <c r="O4043" i="3"/>
  <c r="O4044" i="3"/>
  <c r="O4045" i="3"/>
  <c r="O4040" i="3"/>
  <c r="O4041" i="3"/>
  <c r="O4042" i="3"/>
  <c r="O4038" i="3"/>
  <c r="O4039" i="3"/>
  <c r="O4035" i="3"/>
  <c r="O4036" i="3"/>
  <c r="O4037" i="3"/>
  <c r="O4032" i="3"/>
  <c r="O4033" i="3"/>
  <c r="O4034" i="3"/>
  <c r="O4029" i="3"/>
  <c r="O4030" i="3"/>
  <c r="O4031" i="3"/>
  <c r="O4026" i="3"/>
  <c r="O4027" i="3"/>
  <c r="O4028" i="3"/>
  <c r="O4024" i="3"/>
  <c r="O4025" i="3"/>
  <c r="O4022" i="3"/>
  <c r="O4023" i="3"/>
  <c r="O4019" i="3"/>
  <c r="O4020" i="3"/>
  <c r="O4021" i="3"/>
  <c r="O4016" i="3"/>
  <c r="O4017" i="3"/>
  <c r="O4014" i="3"/>
  <c r="O4015" i="3"/>
  <c r="O4011" i="3"/>
  <c r="O4012" i="3"/>
  <c r="O4013" i="3"/>
  <c r="O4008" i="3"/>
  <c r="O4009" i="3"/>
  <c r="O4010" i="3"/>
  <c r="O4006" i="3"/>
  <c r="O4007" i="3"/>
  <c r="O4004" i="3"/>
  <c r="O4005" i="3"/>
  <c r="O4001" i="3"/>
  <c r="O4002" i="3"/>
  <c r="O4003" i="3"/>
  <c r="O3997" i="3"/>
  <c r="O3998" i="3"/>
  <c r="O3999" i="3"/>
  <c r="O4000" i="3"/>
  <c r="O3993" i="3"/>
  <c r="O3994" i="3"/>
  <c r="O3995" i="3"/>
  <c r="O3996" i="3"/>
  <c r="O3988" i="3"/>
  <c r="O3989" i="3"/>
  <c r="O3982" i="3"/>
  <c r="O3983" i="3"/>
  <c r="O3984" i="3"/>
  <c r="O3985" i="3"/>
  <c r="O3986" i="3"/>
  <c r="O3987" i="3"/>
  <c r="O3971" i="3"/>
  <c r="O3972" i="3"/>
  <c r="O3973" i="3"/>
  <c r="O3974" i="3"/>
  <c r="O3975" i="3"/>
  <c r="O3976" i="3"/>
  <c r="O3977" i="3"/>
  <c r="O3978" i="3"/>
  <c r="O3979" i="3"/>
  <c r="O3980" i="3"/>
  <c r="O3981" i="3"/>
  <c r="O3967" i="3"/>
  <c r="O3968" i="3"/>
  <c r="O3969" i="3"/>
  <c r="O3965" i="3"/>
  <c r="O3966" i="3"/>
  <c r="O3961" i="3"/>
  <c r="O3962" i="3"/>
  <c r="O3963" i="3"/>
  <c r="O3964" i="3"/>
  <c r="O3957" i="3"/>
  <c r="O3958" i="3"/>
  <c r="O3959" i="3"/>
  <c r="O3955" i="3"/>
  <c r="O3956" i="3"/>
  <c r="O3952" i="3"/>
  <c r="O3953" i="3"/>
  <c r="O3954" i="3"/>
  <c r="O3950" i="3"/>
  <c r="O3951" i="3"/>
  <c r="O3948" i="3"/>
  <c r="O3949" i="3"/>
  <c r="O3944" i="3"/>
  <c r="O3945" i="3"/>
  <c r="O3946" i="3"/>
  <c r="O3947" i="3"/>
  <c r="O3941" i="3"/>
  <c r="O3942" i="3"/>
  <c r="O3939" i="3"/>
  <c r="O3940" i="3"/>
  <c r="O3932" i="3"/>
  <c r="O3933" i="3"/>
  <c r="O3934" i="3"/>
  <c r="O3926" i="3"/>
  <c r="O3927" i="3"/>
  <c r="O3928" i="3"/>
  <c r="O3929" i="3"/>
  <c r="O3923" i="3"/>
  <c r="O3924" i="3"/>
  <c r="O3920" i="3"/>
  <c r="O3921" i="3"/>
  <c r="O3915" i="3"/>
  <c r="O3916" i="3"/>
  <c r="O3917" i="3"/>
  <c r="O3918" i="3"/>
  <c r="O3912" i="3"/>
  <c r="O3913" i="3"/>
  <c r="O3909" i="3"/>
  <c r="O3910" i="3"/>
  <c r="O3911" i="3"/>
  <c r="O3901" i="3"/>
  <c r="O3902" i="3"/>
  <c r="O3903" i="3"/>
  <c r="O3904" i="3"/>
  <c r="O3899" i="3"/>
  <c r="O3900" i="3"/>
  <c r="O3897" i="3"/>
  <c r="O3898" i="3"/>
  <c r="O3894" i="3"/>
  <c r="O3895" i="3"/>
  <c r="O3890" i="3"/>
  <c r="O3891" i="3"/>
  <c r="O3892" i="3"/>
  <c r="O3893" i="3"/>
  <c r="O3888" i="3"/>
  <c r="O3889" i="3"/>
  <c r="O3886" i="3"/>
  <c r="O3887" i="3"/>
  <c r="O3884" i="3"/>
  <c r="O3885" i="3"/>
  <c r="O3882" i="3"/>
  <c r="O3883" i="3"/>
  <c r="O3880" i="3"/>
  <c r="O3881" i="3"/>
  <c r="O3878" i="3"/>
  <c r="O3873" i="3"/>
  <c r="O3874" i="3"/>
  <c r="O3875" i="3"/>
  <c r="O3876" i="3"/>
  <c r="O3870" i="3"/>
  <c r="O3871" i="3"/>
  <c r="O3872" i="3"/>
  <c r="O3864" i="3"/>
  <c r="O3865" i="3"/>
  <c r="O3860" i="3"/>
  <c r="O3861" i="3"/>
  <c r="O3862" i="3"/>
  <c r="O3863" i="3"/>
  <c r="O3857" i="3"/>
  <c r="O3858" i="3"/>
  <c r="O3859" i="3"/>
  <c r="O3842" i="3"/>
  <c r="O3843" i="3"/>
  <c r="O3844" i="3"/>
  <c r="O3845" i="3"/>
  <c r="O3846" i="3"/>
  <c r="O3847" i="3"/>
  <c r="O3848" i="3"/>
  <c r="O3849" i="3"/>
  <c r="O3850" i="3"/>
  <c r="O3851" i="3"/>
  <c r="O3852" i="3"/>
  <c r="O3853" i="3"/>
  <c r="O3854" i="3"/>
  <c r="O3838" i="3"/>
  <c r="O3839" i="3"/>
  <c r="O3840" i="3"/>
  <c r="O3834" i="3"/>
  <c r="O3835" i="3"/>
  <c r="O3836" i="3"/>
  <c r="O3831" i="3"/>
  <c r="O3832" i="3"/>
  <c r="O3829" i="3"/>
  <c r="O3830" i="3"/>
  <c r="O3827" i="3"/>
  <c r="O3828" i="3"/>
  <c r="O3825" i="3"/>
  <c r="O3826" i="3"/>
  <c r="O3820" i="3"/>
  <c r="O3821" i="3"/>
  <c r="O3818" i="3"/>
  <c r="O3819" i="3"/>
  <c r="O3813" i="3"/>
  <c r="O3814" i="3"/>
  <c r="O3815" i="3"/>
  <c r="O3816" i="3"/>
  <c r="O3810" i="3"/>
  <c r="O3811" i="3"/>
  <c r="O3806" i="3"/>
  <c r="O3807" i="3"/>
  <c r="O3808" i="3"/>
  <c r="O3809" i="3"/>
  <c r="O3802" i="3"/>
  <c r="O3803" i="3"/>
  <c r="O3798" i="3"/>
  <c r="O3799" i="3"/>
  <c r="O3800" i="3"/>
  <c r="O3796" i="3"/>
  <c r="O3797" i="3"/>
  <c r="O3793" i="3"/>
  <c r="O3794" i="3"/>
  <c r="O3790" i="3"/>
  <c r="O3791" i="3"/>
  <c r="O3786" i="3"/>
  <c r="O3787" i="3"/>
  <c r="O3788" i="3"/>
  <c r="O3789" i="3"/>
  <c r="O3784" i="3"/>
  <c r="O3785" i="3"/>
  <c r="O3777" i="3"/>
  <c r="O3778" i="3"/>
  <c r="O3779" i="3"/>
  <c r="O3775" i="3"/>
  <c r="O3776" i="3"/>
  <c r="O3773" i="3"/>
  <c r="O3774" i="3"/>
  <c r="O3771" i="3"/>
  <c r="O3772" i="3"/>
  <c r="O3762" i="3"/>
  <c r="O3763" i="3"/>
  <c r="O3758" i="3"/>
  <c r="O3759" i="3"/>
  <c r="O3760" i="3"/>
  <c r="O3761" i="3"/>
  <c r="O3745" i="3"/>
  <c r="O3746" i="3"/>
  <c r="O3747" i="3"/>
  <c r="O3748" i="3"/>
  <c r="O3749" i="3"/>
  <c r="O3750" i="3"/>
  <c r="O3751" i="3"/>
  <c r="O3752" i="3"/>
  <c r="O3753" i="3"/>
  <c r="O3754" i="3"/>
  <c r="O3755" i="3"/>
  <c r="O3756" i="3"/>
  <c r="O3757" i="3"/>
  <c r="O3739" i="3"/>
  <c r="O3740" i="3"/>
  <c r="O3741" i="3"/>
  <c r="O3742" i="3"/>
  <c r="O3743" i="3"/>
  <c r="O3744" i="3"/>
  <c r="O3736" i="3"/>
  <c r="O3737" i="3"/>
  <c r="O3734" i="3"/>
  <c r="O3735" i="3"/>
  <c r="O3726" i="3"/>
  <c r="O3727" i="3"/>
  <c r="O3728" i="3"/>
  <c r="O3729" i="3"/>
  <c r="O3721" i="3"/>
  <c r="O3722" i="3"/>
  <c r="O3717" i="3"/>
  <c r="O3718" i="3"/>
  <c r="O3719" i="3"/>
  <c r="O3720" i="3"/>
  <c r="O3713" i="3"/>
  <c r="O3714" i="3"/>
  <c r="O3715" i="3"/>
  <c r="O3709" i="3"/>
  <c r="O3710" i="3"/>
  <c r="O3704" i="3"/>
  <c r="O3705" i="3"/>
  <c r="O3706" i="3"/>
  <c r="O3707" i="3"/>
  <c r="O3701" i="3"/>
  <c r="O3702" i="3"/>
  <c r="O3696" i="3"/>
  <c r="O3697" i="3"/>
  <c r="O3698" i="3"/>
  <c r="O3699" i="3"/>
  <c r="O3694" i="3"/>
  <c r="O3695" i="3"/>
  <c r="O3692" i="3"/>
  <c r="O3693" i="3"/>
  <c r="O3688" i="3"/>
  <c r="O3689" i="3"/>
  <c r="O3690" i="3"/>
  <c r="O3691" i="3"/>
  <c r="O3685" i="3"/>
  <c r="O3686" i="3"/>
  <c r="O3687" i="3"/>
  <c r="O3683" i="3"/>
  <c r="O3684" i="3"/>
  <c r="O3681" i="3"/>
  <c r="O3682" i="3"/>
  <c r="O3679" i="3"/>
  <c r="O3680" i="3"/>
  <c r="O3674" i="3"/>
  <c r="O3675" i="3"/>
  <c r="O3676" i="3"/>
  <c r="O3677" i="3"/>
  <c r="O3669" i="3"/>
  <c r="O3670" i="3"/>
  <c r="O3671" i="3"/>
  <c r="O3672" i="3"/>
  <c r="O3665" i="3"/>
  <c r="O3666" i="3"/>
  <c r="O3667" i="3"/>
  <c r="O3661" i="3"/>
  <c r="O3662" i="3"/>
  <c r="O3663" i="3"/>
  <c r="O3658" i="3"/>
  <c r="O3659" i="3"/>
  <c r="O3660" i="3"/>
  <c r="O3654" i="3"/>
  <c r="O3655" i="3"/>
  <c r="O3656" i="3"/>
  <c r="O3657" i="3"/>
  <c r="O3652" i="3"/>
  <c r="O3653" i="3"/>
  <c r="O3644" i="3"/>
  <c r="O3645" i="3"/>
  <c r="O3646" i="3"/>
  <c r="O3647" i="3"/>
  <c r="O3648" i="3"/>
  <c r="O3649" i="3"/>
  <c r="O3650" i="3"/>
  <c r="O3641" i="3"/>
  <c r="O3642" i="3"/>
  <c r="O3643" i="3"/>
  <c r="O3638" i="3"/>
  <c r="O3639" i="3"/>
  <c r="O3640" i="3"/>
  <c r="O3632" i="3"/>
  <c r="O3633" i="3"/>
  <c r="O3634" i="3"/>
  <c r="O3629" i="3"/>
  <c r="O3630" i="3"/>
  <c r="O3631" i="3"/>
  <c r="O3627" i="3"/>
  <c r="O3628" i="3"/>
  <c r="O3624" i="3"/>
  <c r="O3625" i="3"/>
  <c r="O3626" i="3"/>
  <c r="O3621" i="3"/>
  <c r="O3622" i="3"/>
  <c r="O3623" i="3"/>
  <c r="O3618" i="3"/>
  <c r="O3619" i="3"/>
  <c r="O3620" i="3"/>
  <c r="O3611" i="3"/>
  <c r="O3612" i="3"/>
  <c r="O3608" i="3"/>
  <c r="O3609" i="3"/>
  <c r="O3606" i="3"/>
  <c r="O3607" i="3"/>
  <c r="O3602" i="3"/>
  <c r="O3603" i="3"/>
  <c r="O3604" i="3"/>
  <c r="O3605" i="3"/>
  <c r="O3600" i="3"/>
  <c r="O3601" i="3"/>
  <c r="O3598" i="3"/>
  <c r="O3599" i="3"/>
  <c r="O3595" i="3"/>
  <c r="O3596" i="3"/>
  <c r="O3591" i="3"/>
  <c r="O3592" i="3"/>
  <c r="O3593" i="3"/>
  <c r="O3594" i="3"/>
  <c r="O3589" i="3"/>
  <c r="O3590" i="3"/>
  <c r="O3585" i="3"/>
  <c r="O3586" i="3"/>
  <c r="O3587" i="3"/>
  <c r="O3588" i="3"/>
  <c r="O3582" i="3"/>
  <c r="O3583" i="3"/>
  <c r="O3578" i="3"/>
  <c r="O3579" i="3"/>
  <c r="O3580" i="3"/>
  <c r="O3576" i="3"/>
  <c r="O3577" i="3"/>
  <c r="O3574" i="3"/>
  <c r="O3575" i="3"/>
  <c r="O3572" i="3"/>
  <c r="O3573" i="3"/>
  <c r="O3569" i="3"/>
  <c r="O3570" i="3"/>
  <c r="O3567" i="3"/>
  <c r="O3568" i="3"/>
  <c r="O3565" i="3"/>
  <c r="O3566" i="3"/>
  <c r="O3563" i="3"/>
  <c r="O3564" i="3"/>
  <c r="O3561" i="3"/>
  <c r="O3562" i="3"/>
  <c r="O3558" i="3"/>
  <c r="O3559" i="3"/>
  <c r="O3556" i="3"/>
  <c r="O3557" i="3"/>
  <c r="O3551" i="3"/>
  <c r="O3552" i="3"/>
  <c r="O3553" i="3"/>
  <c r="O3554" i="3"/>
  <c r="O3546" i="3"/>
  <c r="O3547" i="3"/>
  <c r="O3548" i="3"/>
  <c r="O3549" i="3"/>
  <c r="O3542" i="3"/>
  <c r="O3543" i="3"/>
  <c r="O3544" i="3"/>
  <c r="O3545" i="3"/>
  <c r="O3539" i="3"/>
  <c r="O3540" i="3"/>
  <c r="O3541" i="3"/>
  <c r="O3537" i="3"/>
  <c r="O3538" i="3"/>
  <c r="O3533" i="3"/>
  <c r="O3534" i="3"/>
  <c r="O3535" i="3"/>
  <c r="O3530" i="3"/>
  <c r="O3531" i="3"/>
  <c r="O3532" i="3"/>
  <c r="O3528" i="3"/>
  <c r="O3529" i="3"/>
  <c r="O3526" i="3"/>
  <c r="O3527" i="3"/>
  <c r="O3522" i="3"/>
  <c r="O3523" i="3"/>
  <c r="O3524" i="3"/>
  <c r="O3525" i="3"/>
  <c r="O3520" i="3"/>
  <c r="O3521" i="3"/>
  <c r="O3518" i="3"/>
  <c r="O3519" i="3"/>
  <c r="O3515" i="3"/>
  <c r="O3516" i="3"/>
  <c r="O3517" i="3"/>
  <c r="O3512" i="3"/>
  <c r="O3513" i="3"/>
  <c r="O3508" i="3"/>
  <c r="O3509" i="3"/>
  <c r="O3510" i="3"/>
  <c r="O3504" i="3"/>
  <c r="O3505" i="3"/>
  <c r="O3506" i="3"/>
  <c r="O3489" i="3"/>
  <c r="O3490" i="3"/>
  <c r="O3491" i="3"/>
  <c r="O3492" i="3"/>
  <c r="O3493" i="3"/>
  <c r="O3494" i="3"/>
  <c r="O3495" i="3"/>
  <c r="O3496" i="3"/>
  <c r="O3497" i="3"/>
  <c r="O3498" i="3"/>
  <c r="O3499" i="3"/>
  <c r="O3500" i="3"/>
  <c r="O3501" i="3"/>
  <c r="O3485" i="3"/>
  <c r="O3486" i="3"/>
  <c r="O3487" i="3"/>
  <c r="O3488" i="3"/>
  <c r="O3482" i="3"/>
  <c r="O3483" i="3"/>
  <c r="O3484" i="3"/>
  <c r="O3477" i="3"/>
  <c r="O3478" i="3"/>
  <c r="O3479" i="3"/>
  <c r="O3480" i="3"/>
  <c r="O3473" i="3"/>
  <c r="O3474" i="3"/>
  <c r="O3475" i="3"/>
  <c r="O3476" i="3"/>
  <c r="O3471" i="3"/>
  <c r="O3472" i="3"/>
  <c r="O3467" i="3"/>
  <c r="O3468" i="3"/>
  <c r="O3464" i="3"/>
  <c r="O3465" i="3"/>
  <c r="O3461" i="3"/>
  <c r="O3462" i="3"/>
  <c r="O3457" i="3"/>
  <c r="O3458" i="3"/>
  <c r="O3459" i="3"/>
  <c r="O3452" i="3"/>
  <c r="O3453" i="3"/>
  <c r="O3449" i="3"/>
  <c r="O3450" i="3"/>
  <c r="O3447" i="3"/>
  <c r="O3448" i="3"/>
  <c r="O3443" i="3"/>
  <c r="O3444" i="3"/>
  <c r="O3441" i="3"/>
  <c r="O3442" i="3"/>
  <c r="O3437" i="3"/>
  <c r="O3438" i="3"/>
  <c r="O3439" i="3"/>
  <c r="O3440" i="3"/>
  <c r="O3434" i="3"/>
  <c r="O3435" i="3"/>
  <c r="O3431" i="3"/>
  <c r="O3432" i="3"/>
  <c r="O3433" i="3"/>
  <c r="O3428" i="3"/>
  <c r="O3429" i="3"/>
  <c r="O3430" i="3"/>
  <c r="O3424" i="3"/>
  <c r="O3425" i="3"/>
  <c r="O3426" i="3"/>
  <c r="O3420" i="3"/>
  <c r="O3421" i="3"/>
  <c r="O3422" i="3"/>
  <c r="O3423" i="3"/>
  <c r="O3417" i="3"/>
  <c r="O3418" i="3"/>
  <c r="O3419" i="3"/>
  <c r="O3415" i="3"/>
  <c r="O3416" i="3"/>
  <c r="O3413" i="3"/>
  <c r="O3414" i="3"/>
  <c r="O3410" i="3"/>
  <c r="O3411" i="3"/>
  <c r="O3408" i="3"/>
  <c r="O3409" i="3"/>
  <c r="O3406" i="3"/>
  <c r="O3407" i="3"/>
  <c r="O3398" i="3"/>
  <c r="O3399" i="3"/>
  <c r="O3400" i="3"/>
  <c r="O3401" i="3"/>
  <c r="O3396" i="3"/>
  <c r="O3397" i="3"/>
  <c r="O3394" i="3"/>
  <c r="O3395" i="3"/>
  <c r="O3389" i="3"/>
  <c r="O3390" i="3"/>
  <c r="O3386" i="3"/>
  <c r="O3387" i="3"/>
  <c r="O3384" i="3"/>
  <c r="O3385" i="3"/>
  <c r="O3376" i="3"/>
  <c r="O3377" i="3"/>
  <c r="O3378" i="3"/>
  <c r="O3379" i="3"/>
  <c r="O3380" i="3"/>
  <c r="O3369" i="3"/>
  <c r="O3370" i="3"/>
  <c r="O3371" i="3"/>
  <c r="O3372" i="3"/>
  <c r="O3359" i="3"/>
  <c r="O3360" i="3"/>
  <c r="O3361" i="3"/>
  <c r="O3362" i="3"/>
  <c r="O3363" i="3"/>
  <c r="O3364" i="3"/>
  <c r="O3365" i="3"/>
  <c r="O3366" i="3"/>
  <c r="O3367" i="3"/>
  <c r="O3368" i="3"/>
  <c r="O3357" i="3"/>
  <c r="O3353" i="3"/>
  <c r="O3354" i="3"/>
  <c r="O3355" i="3"/>
  <c r="O3356" i="3"/>
  <c r="O3349" i="3"/>
  <c r="O3350" i="3"/>
  <c r="O3351" i="3"/>
  <c r="O3352" i="3"/>
  <c r="O3344" i="3"/>
  <c r="O3345" i="3"/>
  <c r="O3346" i="3"/>
  <c r="O3340" i="3"/>
  <c r="O3341" i="3"/>
  <c r="O3342" i="3"/>
  <c r="O3337" i="3"/>
  <c r="O3338" i="3"/>
  <c r="O3339" i="3"/>
  <c r="O3332" i="3"/>
  <c r="O3333" i="3"/>
  <c r="O3334" i="3"/>
  <c r="O3335" i="3"/>
  <c r="O3327" i="3"/>
  <c r="O3328" i="3"/>
  <c r="O3329" i="3"/>
  <c r="O3330" i="3"/>
  <c r="O3324" i="3"/>
  <c r="O3325" i="3"/>
  <c r="O3320" i="3"/>
  <c r="O3321" i="3"/>
  <c r="O3317" i="3"/>
  <c r="O3318" i="3"/>
  <c r="O3319" i="3"/>
  <c r="O3314" i="3"/>
  <c r="O3315" i="3"/>
  <c r="O3316" i="3"/>
  <c r="O3311" i="3"/>
  <c r="O3312" i="3"/>
  <c r="O3309" i="3"/>
  <c r="O3310" i="3"/>
  <c r="O3307" i="3"/>
  <c r="O3308" i="3"/>
  <c r="O3303" i="3"/>
  <c r="O3304" i="3"/>
  <c r="O3305" i="3"/>
  <c r="O3306" i="3"/>
  <c r="O3297" i="3"/>
  <c r="O3298" i="3"/>
  <c r="O3299" i="3"/>
  <c r="O3300" i="3"/>
  <c r="O3295" i="3"/>
  <c r="O3296" i="3"/>
  <c r="O3293" i="3"/>
  <c r="O3294" i="3"/>
  <c r="O3291" i="3"/>
  <c r="O3292" i="3"/>
  <c r="O3287" i="3"/>
  <c r="O3288" i="3"/>
  <c r="O3289" i="3"/>
  <c r="O3290" i="3"/>
  <c r="O3285" i="3"/>
  <c r="O3286" i="3"/>
  <c r="O3283" i="3"/>
  <c r="O3284" i="3"/>
  <c r="O3281" i="3"/>
  <c r="O3282" i="3"/>
  <c r="O3278" i="3"/>
  <c r="O3279" i="3"/>
  <c r="O3276" i="3"/>
  <c r="O3277" i="3"/>
  <c r="O3268" i="3"/>
  <c r="O3269" i="3"/>
  <c r="O3270" i="3"/>
  <c r="O3271" i="3"/>
  <c r="O3272" i="3"/>
  <c r="O3265" i="3"/>
  <c r="O3266" i="3"/>
  <c r="O3261" i="3"/>
  <c r="O3262" i="3"/>
  <c r="O3263" i="3"/>
  <c r="O3264" i="3"/>
  <c r="O3251" i="3"/>
  <c r="O3252" i="3"/>
  <c r="O3253" i="3"/>
  <c r="O3254" i="3"/>
  <c r="O3255" i="3"/>
  <c r="O3256" i="3"/>
  <c r="O3257" i="3"/>
  <c r="O3258" i="3"/>
  <c r="O3259" i="3"/>
  <c r="O3260" i="3"/>
  <c r="O3247" i="3"/>
  <c r="O3248" i="3"/>
  <c r="O3243" i="3"/>
  <c r="O3244" i="3"/>
  <c r="O3245" i="3"/>
  <c r="O3246" i="3"/>
  <c r="O3241" i="3"/>
  <c r="O3242" i="3"/>
  <c r="O3237" i="3"/>
  <c r="O3238" i="3"/>
  <c r="O3239" i="3"/>
  <c r="O3240" i="3"/>
  <c r="O3233" i="3"/>
  <c r="O3234" i="3"/>
  <c r="O3235" i="3"/>
  <c r="O3236" i="3"/>
  <c r="O3231" i="3"/>
  <c r="O3232" i="3"/>
  <c r="O3228" i="3"/>
  <c r="O3229" i="3"/>
  <c r="O3226" i="3"/>
  <c r="O3227" i="3"/>
  <c r="O3222" i="3"/>
  <c r="O3223" i="3"/>
  <c r="O3224" i="3"/>
  <c r="O3225" i="3"/>
  <c r="O3219" i="3"/>
  <c r="O3220" i="3"/>
  <c r="O3215" i="3"/>
  <c r="O3216" i="3"/>
  <c r="O3217" i="3"/>
  <c r="O3218" i="3"/>
  <c r="O3213" i="3"/>
  <c r="O3214" i="3"/>
  <c r="O3210" i="3"/>
  <c r="O3211" i="3"/>
  <c r="O3208" i="3"/>
  <c r="O3209" i="3"/>
  <c r="O3204" i="3"/>
  <c r="O3205" i="3"/>
  <c r="O3206" i="3"/>
  <c r="O3200" i="3"/>
  <c r="O3201" i="3"/>
  <c r="O3202" i="3"/>
  <c r="O3203" i="3"/>
  <c r="O3198" i="3"/>
  <c r="O3199" i="3"/>
  <c r="O3196" i="3"/>
  <c r="O3197" i="3"/>
  <c r="O3193" i="3"/>
  <c r="O3194" i="3"/>
  <c r="O3195" i="3"/>
  <c r="O3190" i="3"/>
  <c r="O3191" i="3"/>
  <c r="O3186" i="3"/>
  <c r="O3187" i="3"/>
  <c r="O3188" i="3"/>
  <c r="O3189" i="3"/>
  <c r="O3184" i="3"/>
  <c r="O3185" i="3"/>
  <c r="O3181" i="3"/>
  <c r="O3182" i="3"/>
  <c r="O3183" i="3"/>
  <c r="O3177" i="3"/>
  <c r="O3178" i="3"/>
  <c r="O3179" i="3"/>
  <c r="O3175" i="3"/>
  <c r="O3176" i="3"/>
  <c r="O3172" i="3"/>
  <c r="O3173" i="3"/>
  <c r="O3174" i="3"/>
  <c r="O3170" i="3"/>
  <c r="O3171" i="3"/>
  <c r="O3166" i="3"/>
  <c r="O3167" i="3"/>
  <c r="O3168" i="3"/>
  <c r="O3164" i="3"/>
  <c r="O3165" i="3"/>
  <c r="O3159" i="3"/>
  <c r="O3160" i="3"/>
  <c r="O3161" i="3"/>
  <c r="O3162" i="3"/>
  <c r="O3155" i="3"/>
  <c r="O3156" i="3"/>
  <c r="O3157" i="3"/>
  <c r="O3158" i="3"/>
  <c r="O3149" i="3"/>
  <c r="O3150" i="3"/>
  <c r="O3151" i="3"/>
  <c r="O3152" i="3"/>
  <c r="O3147" i="3"/>
  <c r="O3148" i="3"/>
  <c r="O3144" i="3"/>
  <c r="O3145" i="3"/>
  <c r="O3146" i="3"/>
  <c r="O3141" i="3"/>
  <c r="O3142" i="3"/>
  <c r="O3143" i="3"/>
  <c r="O3138" i="3"/>
  <c r="O3139" i="3"/>
  <c r="O3133" i="3"/>
  <c r="O3134" i="3"/>
  <c r="O3135" i="3"/>
  <c r="O3131" i="3"/>
  <c r="O3132" i="3"/>
  <c r="O3127" i="3"/>
  <c r="O3128" i="3"/>
  <c r="O3129" i="3"/>
  <c r="O3121" i="3"/>
  <c r="O3122" i="3"/>
  <c r="O3123" i="3"/>
  <c r="O3124" i="3"/>
  <c r="O3115" i="3"/>
  <c r="O3116" i="3"/>
  <c r="O3117" i="3"/>
  <c r="O3118" i="3"/>
  <c r="O3119" i="3"/>
  <c r="O3120" i="3"/>
  <c r="O3109" i="3"/>
  <c r="O3110" i="3"/>
  <c r="O3107" i="3"/>
  <c r="O3108" i="3"/>
  <c r="O3103" i="3"/>
  <c r="O3104" i="3"/>
  <c r="O3105" i="3"/>
  <c r="O3106" i="3"/>
  <c r="O3097" i="3"/>
  <c r="O3098" i="3"/>
  <c r="O3099" i="3"/>
  <c r="O3095" i="3"/>
  <c r="O3096" i="3"/>
  <c r="O3093" i="3"/>
  <c r="O3094" i="3"/>
  <c r="O3091" i="3"/>
  <c r="O3092" i="3"/>
  <c r="O3087" i="3"/>
  <c r="O3088" i="3"/>
  <c r="O3089" i="3"/>
  <c r="O3084" i="3"/>
  <c r="O3085" i="3"/>
  <c r="O3086" i="3"/>
  <c r="O3081" i="3"/>
  <c r="O3082" i="3"/>
  <c r="O3083" i="3"/>
  <c r="O3078" i="3"/>
  <c r="O3079" i="3"/>
  <c r="O3080" i="3"/>
  <c r="O3076" i="3"/>
  <c r="O3077" i="3"/>
  <c r="O3072" i="3"/>
  <c r="O3073" i="3"/>
  <c r="O3074" i="3"/>
  <c r="O3075" i="3"/>
  <c r="O3068" i="3"/>
  <c r="O3069" i="3"/>
  <c r="O3070" i="3"/>
  <c r="O3066" i="3"/>
  <c r="O3067" i="3"/>
  <c r="O3064" i="3"/>
  <c r="O3065" i="3"/>
  <c r="O3062" i="3"/>
  <c r="O3063" i="3"/>
  <c r="O3059" i="3"/>
  <c r="O3060" i="3"/>
  <c r="O3057" i="3"/>
  <c r="O3058" i="3"/>
  <c r="O3055" i="3"/>
  <c r="O3056" i="3"/>
  <c r="O3051" i="3"/>
  <c r="O3052" i="3"/>
  <c r="O3053" i="3"/>
  <c r="O3054" i="3"/>
  <c r="O3049" i="3"/>
  <c r="O3050" i="3"/>
  <c r="O3045" i="3"/>
  <c r="O3046" i="3"/>
  <c r="O3047" i="3"/>
  <c r="O3041" i="3"/>
  <c r="O3042" i="3"/>
  <c r="O3043" i="3"/>
  <c r="O3044" i="3"/>
  <c r="O3039" i="3"/>
  <c r="O3040" i="3"/>
  <c r="O3037" i="3"/>
  <c r="O3038" i="3"/>
  <c r="O3032" i="3"/>
  <c r="O3033" i="3"/>
  <c r="O3030" i="3"/>
  <c r="O3031" i="3"/>
  <c r="O3028" i="3"/>
  <c r="O3029" i="3"/>
  <c r="O3025" i="3"/>
  <c r="O3026" i="3"/>
  <c r="O3022" i="3"/>
  <c r="O3023" i="3"/>
  <c r="O3024" i="3"/>
  <c r="O3020" i="3"/>
  <c r="O3021" i="3"/>
  <c r="O3018" i="3"/>
  <c r="O3019" i="3"/>
  <c r="O3016" i="3"/>
  <c r="O3017" i="3"/>
  <c r="O3012" i="3"/>
  <c r="O3013" i="3"/>
  <c r="O3014" i="3"/>
  <c r="O3010" i="3"/>
  <c r="O3011" i="3"/>
  <c r="O3008" i="3"/>
  <c r="O3009" i="3"/>
  <c r="O3001" i="3"/>
  <c r="O3002" i="3"/>
  <c r="O3003" i="3"/>
  <c r="O3004" i="3"/>
  <c r="O2995" i="3"/>
  <c r="O2996" i="3"/>
  <c r="O2997" i="3"/>
  <c r="O2998" i="3"/>
  <c r="O2999" i="3"/>
  <c r="O3000" i="3"/>
  <c r="O2993" i="3"/>
  <c r="O2994" i="3"/>
  <c r="O2991" i="3"/>
  <c r="O2992" i="3"/>
  <c r="O2985" i="3"/>
  <c r="O2986" i="3"/>
  <c r="O2981" i="3"/>
  <c r="O2982" i="3"/>
  <c r="O2983" i="3"/>
  <c r="O2979" i="3"/>
  <c r="O2980" i="3"/>
  <c r="O2974" i="3"/>
  <c r="O2975" i="3"/>
  <c r="O2971" i="3"/>
  <c r="O2972" i="3"/>
  <c r="O2973" i="3"/>
  <c r="O2968" i="3"/>
  <c r="O2969" i="3"/>
  <c r="O2970" i="3"/>
  <c r="O2959" i="3"/>
  <c r="O2960" i="3"/>
  <c r="O2961" i="3"/>
  <c r="O2962" i="3"/>
  <c r="O2963" i="3"/>
  <c r="O2964" i="3"/>
  <c r="O2965" i="3"/>
  <c r="O2966" i="3"/>
  <c r="O2967" i="3"/>
  <c r="O2957" i="3"/>
  <c r="O2958" i="3"/>
  <c r="O2954" i="3"/>
  <c r="O2955" i="3"/>
  <c r="O2956" i="3"/>
  <c r="O2952" i="3"/>
  <c r="O2953" i="3"/>
  <c r="O2949" i="3"/>
  <c r="O2950" i="3"/>
  <c r="O2951" i="3"/>
  <c r="O2947" i="3"/>
  <c r="O2948" i="3"/>
  <c r="O2943" i="3"/>
  <c r="O2944" i="3"/>
  <c r="O2940" i="3"/>
  <c r="O2941" i="3"/>
  <c r="O2942" i="3"/>
  <c r="O2936" i="3"/>
  <c r="O2937" i="3"/>
  <c r="O2934" i="3"/>
  <c r="O2935" i="3"/>
  <c r="O2929" i="3"/>
  <c r="O2930" i="3"/>
  <c r="O2923" i="3"/>
  <c r="O2924" i="3"/>
  <c r="O2925" i="3"/>
  <c r="O2926" i="3"/>
  <c r="O2921" i="3"/>
  <c r="O2922" i="3"/>
  <c r="O2918" i="3"/>
  <c r="O2919" i="3"/>
  <c r="O2920" i="3"/>
  <c r="O2916" i="3"/>
  <c r="O2917" i="3"/>
  <c r="O2913" i="3"/>
  <c r="O2914" i="3"/>
  <c r="O2915" i="3"/>
  <c r="O2911" i="3"/>
  <c r="O2912" i="3"/>
  <c r="O2907" i="3"/>
  <c r="O2908" i="3"/>
  <c r="O2909" i="3"/>
  <c r="O2910" i="3"/>
  <c r="O2905" i="3"/>
  <c r="O2906" i="3"/>
  <c r="O2902" i="3"/>
  <c r="O2903" i="3"/>
  <c r="O2904" i="3"/>
  <c r="O2900" i="3"/>
  <c r="O2901" i="3"/>
  <c r="O2897" i="3"/>
  <c r="O2898" i="3"/>
  <c r="O2893" i="3"/>
  <c r="O2894" i="3"/>
  <c r="O2895" i="3"/>
  <c r="O2896" i="3"/>
  <c r="O2889" i="3"/>
  <c r="O2890" i="3"/>
  <c r="O2891" i="3"/>
  <c r="O2892" i="3"/>
  <c r="O2887" i="3"/>
  <c r="O2888" i="3"/>
  <c r="O2883" i="3"/>
  <c r="O2884" i="3"/>
  <c r="O2881" i="3"/>
  <c r="O2882" i="3"/>
  <c r="O2879" i="3"/>
  <c r="O2880" i="3"/>
  <c r="O2875" i="3"/>
  <c r="O2876" i="3"/>
  <c r="O2877" i="3"/>
  <c r="O2878" i="3"/>
  <c r="O2873" i="3"/>
  <c r="O2874" i="3"/>
  <c r="O2869" i="3"/>
  <c r="O2870" i="3"/>
  <c r="O2865" i="3"/>
  <c r="O2866" i="3"/>
  <c r="O2867" i="3"/>
  <c r="O2868" i="3"/>
  <c r="O2863" i="3"/>
  <c r="O2864" i="3"/>
  <c r="O2848" i="3"/>
  <c r="O2849" i="3"/>
  <c r="O2850" i="3"/>
  <c r="O2851" i="3"/>
  <c r="O2852" i="3"/>
  <c r="O2853" i="3"/>
  <c r="O2854" i="3"/>
  <c r="O2855" i="3"/>
  <c r="O2856" i="3"/>
  <c r="O2857" i="3"/>
  <c r="O2858" i="3"/>
  <c r="O2859" i="3"/>
  <c r="O2860" i="3"/>
  <c r="O2845" i="3"/>
  <c r="O2846" i="3"/>
  <c r="O2842" i="3"/>
  <c r="O2843" i="3"/>
  <c r="O2844" i="3"/>
  <c r="O2837" i="3"/>
  <c r="O2838" i="3"/>
  <c r="O2839" i="3"/>
  <c r="O2834" i="3"/>
  <c r="O2835" i="3"/>
  <c r="O2823" i="3"/>
  <c r="O2824" i="3"/>
  <c r="O2825" i="3"/>
  <c r="O2826" i="3"/>
  <c r="O2827" i="3"/>
  <c r="O2828" i="3"/>
  <c r="O2829" i="3"/>
  <c r="O2830" i="3"/>
  <c r="O2831" i="3"/>
  <c r="O2832" i="3"/>
  <c r="O2833" i="3"/>
  <c r="O2821" i="3"/>
  <c r="O2822" i="3"/>
  <c r="O2816" i="3"/>
  <c r="O2817" i="3"/>
  <c r="O2818" i="3"/>
  <c r="O2810" i="3"/>
  <c r="O2811" i="3"/>
  <c r="O2812" i="3"/>
  <c r="O2806" i="3"/>
  <c r="O2807" i="3"/>
  <c r="O2808" i="3"/>
  <c r="O2804" i="3"/>
  <c r="O2805" i="3"/>
  <c r="O2802" i="3"/>
  <c r="O2803" i="3"/>
  <c r="O2796" i="3"/>
  <c r="O2797" i="3"/>
  <c r="O2798" i="3"/>
  <c r="O2799" i="3"/>
  <c r="O2794" i="3"/>
  <c r="O2795" i="3"/>
  <c r="O2790" i="3"/>
  <c r="O2791" i="3"/>
  <c r="O2792" i="3"/>
  <c r="O2787" i="3"/>
  <c r="O2788" i="3"/>
  <c r="O2789" i="3"/>
  <c r="O2782" i="3"/>
  <c r="O2783" i="3"/>
  <c r="O2784" i="3"/>
  <c r="O2785" i="3"/>
  <c r="O2780" i="3"/>
  <c r="O2781" i="3"/>
  <c r="O2777" i="3"/>
  <c r="O2778" i="3"/>
  <c r="O2779" i="3"/>
  <c r="O2774" i="3"/>
  <c r="O2775" i="3"/>
  <c r="O2776" i="3"/>
  <c r="O2771" i="3"/>
  <c r="O2772" i="3"/>
  <c r="O2773" i="3"/>
  <c r="O2766" i="3"/>
  <c r="O2767" i="3"/>
  <c r="O2768" i="3"/>
  <c r="O2769" i="3"/>
  <c r="O2764" i="3"/>
  <c r="O2765" i="3"/>
  <c r="O2760" i="3"/>
  <c r="O2761" i="3"/>
  <c r="O2762" i="3"/>
  <c r="O2758" i="3"/>
  <c r="O2759" i="3"/>
  <c r="O2754" i="3"/>
  <c r="O2755" i="3"/>
  <c r="O2756" i="3"/>
  <c r="O2757" i="3"/>
  <c r="O2750" i="3"/>
  <c r="O2751" i="3"/>
  <c r="O2752" i="3"/>
  <c r="O2753" i="3"/>
  <c r="O2748" i="3"/>
  <c r="O2749" i="3"/>
  <c r="O2744" i="3"/>
  <c r="O2745" i="3"/>
  <c r="O2746" i="3"/>
  <c r="O2747" i="3"/>
  <c r="O2741" i="3"/>
  <c r="O2742" i="3"/>
  <c r="O2736" i="3"/>
  <c r="O2737" i="3"/>
  <c r="O2738" i="3"/>
  <c r="O2739" i="3"/>
  <c r="O2734" i="3"/>
  <c r="O2735" i="3"/>
  <c r="O2732" i="3"/>
  <c r="O2733" i="3"/>
  <c r="O2729" i="3"/>
  <c r="O2730" i="3"/>
  <c r="O2727" i="3"/>
  <c r="O2728" i="3"/>
  <c r="O2722" i="3"/>
  <c r="O2723" i="3"/>
  <c r="O2724" i="3"/>
  <c r="O2725" i="3"/>
  <c r="O2718" i="3"/>
  <c r="O2719" i="3"/>
  <c r="O2720" i="3"/>
  <c r="O2721" i="3"/>
  <c r="O2704" i="3"/>
  <c r="O2705" i="3"/>
  <c r="O2706" i="3"/>
  <c r="O2707" i="3"/>
  <c r="O2708" i="3"/>
  <c r="O2709" i="3"/>
  <c r="O2710" i="3"/>
  <c r="O2711" i="3"/>
  <c r="O2712" i="3"/>
  <c r="O2713" i="3"/>
  <c r="O2714" i="3"/>
  <c r="O2702" i="3"/>
  <c r="O2703" i="3"/>
  <c r="O2700" i="3"/>
  <c r="O2701" i="3"/>
  <c r="O2696" i="3"/>
  <c r="O2697" i="3"/>
  <c r="O2693" i="3"/>
  <c r="O2694" i="3"/>
  <c r="O2683" i="3"/>
  <c r="O2684" i="3"/>
  <c r="O2685" i="3"/>
  <c r="O2686" i="3"/>
  <c r="O2687" i="3"/>
  <c r="O2688" i="3"/>
  <c r="O2689" i="3"/>
  <c r="O2690" i="3"/>
  <c r="O2691" i="3"/>
  <c r="O2692" i="3"/>
  <c r="O2678" i="3"/>
  <c r="O2679" i="3"/>
  <c r="O2680" i="3"/>
  <c r="O2681" i="3"/>
  <c r="O2674" i="3"/>
  <c r="O2675" i="3"/>
  <c r="O2672" i="3"/>
  <c r="O2673" i="3"/>
  <c r="O2667" i="3"/>
  <c r="O2668" i="3"/>
  <c r="O2664" i="3"/>
  <c r="O2665" i="3"/>
  <c r="O2666" i="3"/>
  <c r="O2662" i="3"/>
  <c r="O2663" i="3"/>
  <c r="O2658" i="3"/>
  <c r="O2659" i="3"/>
  <c r="O2660" i="3"/>
  <c r="O2661" i="3"/>
  <c r="O2655" i="3"/>
  <c r="O2656" i="3"/>
  <c r="O2653" i="3"/>
  <c r="O2654" i="3"/>
  <c r="O2648" i="3"/>
  <c r="O2649" i="3"/>
  <c r="O2644" i="3"/>
  <c r="O2645" i="3"/>
  <c r="O2640" i="3"/>
  <c r="O2641" i="3"/>
  <c r="O2642" i="3"/>
  <c r="O2643" i="3"/>
  <c r="O2637" i="3"/>
  <c r="O2638" i="3"/>
  <c r="O2633" i="3"/>
  <c r="O2634" i="3"/>
  <c r="O2629" i="3"/>
  <c r="O2630" i="3"/>
  <c r="O2631" i="3"/>
  <c r="O2632" i="3"/>
  <c r="O2625" i="3"/>
  <c r="O2626" i="3"/>
  <c r="O2627" i="3"/>
  <c r="O2628" i="3"/>
  <c r="O2623" i="3"/>
  <c r="O2624" i="3"/>
  <c r="O2621" i="3"/>
  <c r="O2622" i="3"/>
  <c r="O2619" i="3"/>
  <c r="O2620" i="3"/>
  <c r="O2614" i="3"/>
  <c r="O2615" i="3"/>
  <c r="O2616" i="3"/>
  <c r="O2609" i="3"/>
  <c r="O2610" i="3"/>
  <c r="O2607" i="3"/>
  <c r="O2608" i="3"/>
  <c r="O2604" i="3"/>
  <c r="O2605" i="3"/>
  <c r="O2600" i="3"/>
  <c r="O2601" i="3"/>
  <c r="O2602" i="3"/>
  <c r="O2596" i="3"/>
  <c r="O2597" i="3"/>
  <c r="O2598" i="3"/>
  <c r="O2594" i="3"/>
  <c r="O2595" i="3"/>
  <c r="O2589" i="3"/>
  <c r="O2590" i="3"/>
  <c r="O2591" i="3"/>
  <c r="O2578" i="3"/>
  <c r="O2579" i="3"/>
  <c r="O2580" i="3"/>
  <c r="O2581" i="3"/>
  <c r="O2582" i="3"/>
  <c r="O2583" i="3"/>
  <c r="O2584" i="3"/>
  <c r="O2585" i="3"/>
  <c r="O2586" i="3"/>
  <c r="O2587" i="3"/>
  <c r="O2588" i="3"/>
  <c r="O2564" i="3"/>
  <c r="O2565" i="3"/>
  <c r="O2566" i="3"/>
  <c r="O2567" i="3"/>
  <c r="O2568" i="3"/>
  <c r="O2569" i="3"/>
  <c r="O2570" i="3"/>
  <c r="O2571" i="3"/>
  <c r="O2572" i="3"/>
  <c r="O2573" i="3"/>
  <c r="O2574" i="3"/>
  <c r="O2575" i="3"/>
  <c r="O2562" i="3"/>
  <c r="O2563" i="3"/>
  <c r="O2560" i="3"/>
  <c r="O2561" i="3"/>
  <c r="O2554" i="3"/>
  <c r="O2555" i="3"/>
  <c r="O2556" i="3"/>
  <c r="O2557" i="3"/>
  <c r="O2552" i="3"/>
  <c r="O2553" i="3"/>
  <c r="O2549" i="3"/>
  <c r="O2550" i="3"/>
  <c r="O2551" i="3"/>
  <c r="O2543" i="3"/>
  <c r="O2544" i="3"/>
  <c r="O2545" i="3"/>
  <c r="O2546" i="3"/>
  <c r="O2539" i="3"/>
  <c r="O2540" i="3"/>
  <c r="O2541" i="3"/>
  <c r="O2542" i="3"/>
  <c r="O2536" i="3"/>
  <c r="O2537" i="3"/>
  <c r="O2533" i="3"/>
  <c r="O2534" i="3"/>
  <c r="O2535" i="3"/>
  <c r="O2527" i="3"/>
  <c r="O2528" i="3"/>
  <c r="O2529" i="3"/>
  <c r="O2530" i="3"/>
  <c r="O2523" i="3"/>
  <c r="O2524" i="3"/>
  <c r="O2525" i="3"/>
  <c r="O2526" i="3"/>
  <c r="O2521" i="3"/>
  <c r="O2522" i="3"/>
  <c r="O2519" i="3"/>
  <c r="O2520" i="3"/>
  <c r="O2516" i="3"/>
  <c r="O2517" i="3"/>
  <c r="O2518" i="3"/>
  <c r="O2514" i="3"/>
  <c r="O2515" i="3"/>
  <c r="O2511" i="3"/>
  <c r="O2512" i="3"/>
  <c r="O2513" i="3"/>
  <c r="O2508" i="3"/>
  <c r="O2509" i="3"/>
  <c r="O2506" i="3"/>
  <c r="O2507" i="3"/>
  <c r="O2504" i="3"/>
  <c r="O2505" i="3"/>
  <c r="O2500" i="3"/>
  <c r="O2501" i="3"/>
  <c r="O2502" i="3"/>
  <c r="O2503" i="3"/>
  <c r="O2499" i="3"/>
  <c r="O2497" i="3"/>
  <c r="O2498" i="3"/>
  <c r="O2495" i="3"/>
  <c r="O2496" i="3"/>
  <c r="O2489" i="3"/>
  <c r="O2490" i="3"/>
  <c r="O2491" i="3"/>
  <c r="O2492" i="3"/>
  <c r="O2487" i="3"/>
  <c r="O2488" i="3"/>
  <c r="O2485" i="3"/>
  <c r="O2486" i="3"/>
  <c r="O2483" i="3"/>
  <c r="O2484" i="3"/>
  <c r="O2480" i="3"/>
  <c r="O2481" i="3"/>
  <c r="O2482" i="3"/>
  <c r="O2477" i="3"/>
  <c r="O2478" i="3"/>
  <c r="O2475" i="3"/>
  <c r="O2476" i="3"/>
  <c r="O2469" i="3"/>
  <c r="O2470" i="3"/>
  <c r="O2471" i="3"/>
  <c r="O2465" i="3"/>
  <c r="O2466" i="3"/>
  <c r="O2467" i="3"/>
  <c r="O2468" i="3"/>
  <c r="O2457" i="3"/>
  <c r="O2458" i="3"/>
  <c r="O2459" i="3"/>
  <c r="O2460" i="3"/>
  <c r="O2461" i="3"/>
  <c r="O2455" i="3"/>
  <c r="O2456" i="3"/>
  <c r="O2453" i="3"/>
  <c r="O2454" i="3"/>
  <c r="O2440" i="3"/>
  <c r="O2441" i="3"/>
  <c r="O2442" i="3"/>
  <c r="O2443" i="3"/>
  <c r="O2444" i="3"/>
  <c r="O2445" i="3"/>
  <c r="O2446" i="3"/>
  <c r="O2447" i="3"/>
  <c r="O2448" i="3"/>
  <c r="O2449" i="3"/>
  <c r="O2450" i="3"/>
  <c r="O2451" i="3"/>
  <c r="O2438" i="3"/>
  <c r="O2439" i="3"/>
  <c r="O2436" i="3"/>
  <c r="O2437" i="3"/>
  <c r="O2431" i="3"/>
  <c r="O2432" i="3"/>
  <c r="O2433" i="3"/>
  <c r="O2434" i="3"/>
  <c r="O2435" i="3"/>
  <c r="O2428" i="3"/>
  <c r="O2429" i="3"/>
  <c r="O2430" i="3"/>
  <c r="O2420" i="3"/>
  <c r="O2421" i="3"/>
  <c r="O2422" i="3"/>
  <c r="O2423" i="3"/>
  <c r="O2424" i="3"/>
  <c r="O2425" i="3"/>
  <c r="O2426" i="3"/>
  <c r="O2417" i="3"/>
  <c r="O2418" i="3"/>
  <c r="O2419" i="3"/>
  <c r="O2413" i="3"/>
  <c r="O2414" i="3"/>
  <c r="O2415" i="3"/>
  <c r="O2416" i="3"/>
  <c r="O2411" i="3"/>
  <c r="O2412" i="3"/>
  <c r="O2409" i="3"/>
  <c r="O2410" i="3"/>
  <c r="O2406" i="3"/>
  <c r="O2407" i="3"/>
  <c r="O2408" i="3"/>
  <c r="O2402" i="3"/>
  <c r="O2403" i="3"/>
  <c r="O2397" i="3"/>
  <c r="O2398" i="3"/>
  <c r="O2399" i="3"/>
  <c r="O2400" i="3"/>
  <c r="O2394" i="3"/>
  <c r="O2395" i="3"/>
  <c r="O2396" i="3"/>
  <c r="O2392" i="3"/>
  <c r="O2393" i="3"/>
  <c r="O2389" i="3"/>
  <c r="O2390" i="3"/>
  <c r="O2384" i="3"/>
  <c r="O2385" i="3"/>
  <c r="O2386" i="3"/>
  <c r="O2381" i="3"/>
  <c r="O2382" i="3"/>
  <c r="O2383" i="3"/>
  <c r="O2378" i="3"/>
  <c r="O2379" i="3"/>
  <c r="O2380" i="3"/>
  <c r="O2376" i="3"/>
  <c r="O2377" i="3"/>
  <c r="O2373" i="3"/>
  <c r="O2374" i="3"/>
  <c r="O2375" i="3"/>
  <c r="O2371" i="3"/>
  <c r="O2372" i="3"/>
  <c r="O2368" i="3"/>
  <c r="O2369" i="3"/>
  <c r="O2370" i="3"/>
  <c r="O2364" i="3"/>
  <c r="O2365" i="3"/>
  <c r="O2366" i="3"/>
  <c r="O2367" i="3"/>
  <c r="O2360" i="3"/>
  <c r="O2361" i="3"/>
  <c r="O2362" i="3"/>
  <c r="O2363" i="3"/>
  <c r="O2356" i="3"/>
  <c r="O2357" i="3"/>
  <c r="O2358" i="3"/>
  <c r="O2354" i="3"/>
  <c r="O2355" i="3"/>
  <c r="O2352" i="3"/>
  <c r="O2353" i="3"/>
  <c r="O2350" i="3"/>
  <c r="O2351" i="3"/>
  <c r="O2346" i="3"/>
  <c r="O2347" i="3"/>
  <c r="O2348" i="3"/>
  <c r="O2349" i="3"/>
  <c r="O2343" i="3"/>
  <c r="O2344" i="3"/>
  <c r="O2340" i="3"/>
  <c r="O2341" i="3"/>
  <c r="O2342" i="3"/>
  <c r="O2337" i="3"/>
  <c r="O2338" i="3"/>
  <c r="O2334" i="3"/>
  <c r="O2335" i="3"/>
  <c r="O2336" i="3"/>
  <c r="O2332" i="3"/>
  <c r="O2333" i="3"/>
  <c r="O2325" i="3"/>
  <c r="O2326" i="3"/>
  <c r="O2327" i="3"/>
  <c r="O2315" i="3"/>
  <c r="O2316" i="3"/>
  <c r="O2317" i="3"/>
  <c r="O2318" i="3"/>
  <c r="O2319" i="3"/>
  <c r="O2320" i="3"/>
  <c r="O2321" i="3"/>
  <c r="O2322" i="3"/>
  <c r="O2311" i="3"/>
  <c r="O2312" i="3"/>
  <c r="O2308" i="3"/>
  <c r="O2309" i="3"/>
  <c r="O2304" i="3"/>
  <c r="O2305" i="3"/>
  <c r="O2306" i="3"/>
  <c r="O2307" i="3"/>
  <c r="O2300" i="3"/>
  <c r="O2301" i="3"/>
  <c r="O2302" i="3"/>
  <c r="O2303" i="3"/>
  <c r="O2296" i="3"/>
  <c r="O2297" i="3"/>
  <c r="O2298" i="3"/>
  <c r="O2299" i="3"/>
  <c r="O2288" i="3"/>
  <c r="O2289" i="3"/>
  <c r="O2290" i="3"/>
  <c r="O2291" i="3"/>
  <c r="O2292" i="3"/>
  <c r="O2293" i="3"/>
  <c r="O2294" i="3"/>
  <c r="O2295" i="3"/>
  <c r="O2284" i="3"/>
  <c r="O2285" i="3"/>
  <c r="O2280" i="3"/>
  <c r="O2281" i="3"/>
  <c r="O2282" i="3"/>
  <c r="O2283" i="3"/>
  <c r="O2278" i="3"/>
  <c r="O2279" i="3"/>
  <c r="O2276" i="3"/>
  <c r="O2277" i="3"/>
  <c r="O2273" i="3"/>
  <c r="O2274" i="3"/>
  <c r="O2270" i="3"/>
  <c r="O2271" i="3"/>
  <c r="O2272" i="3"/>
  <c r="O2263" i="3"/>
  <c r="O2264" i="3"/>
  <c r="O2265" i="3"/>
  <c r="O2266" i="3"/>
  <c r="O2259" i="3"/>
  <c r="O2260" i="3"/>
  <c r="O2261" i="3"/>
  <c r="O2262" i="3"/>
  <c r="O2256" i="3"/>
  <c r="O2257" i="3"/>
  <c r="O2258" i="3"/>
  <c r="O2253" i="3"/>
  <c r="O2254" i="3"/>
  <c r="O2255" i="3"/>
  <c r="O2249" i="3"/>
  <c r="O2250" i="3"/>
  <c r="O2251" i="3"/>
  <c r="O2244" i="3"/>
  <c r="O2245" i="3"/>
  <c r="O2246" i="3"/>
  <c r="O2247" i="3"/>
  <c r="O2242" i="3"/>
  <c r="O2243" i="3"/>
  <c r="O2240" i="3"/>
  <c r="O2241" i="3"/>
  <c r="O2236" i="3"/>
  <c r="O2237" i="3"/>
  <c r="O2238" i="3"/>
  <c r="O2234" i="3"/>
  <c r="O2235" i="3"/>
  <c r="O2232" i="3"/>
  <c r="O2233" i="3"/>
  <c r="O2229" i="3"/>
  <c r="O2230" i="3"/>
  <c r="O2227" i="3"/>
  <c r="O2228" i="3"/>
  <c r="O2224" i="3"/>
  <c r="O2225" i="3"/>
  <c r="O2226" i="3"/>
  <c r="O2222" i="3"/>
  <c r="O2223" i="3"/>
  <c r="O2219" i="3"/>
  <c r="O2220" i="3"/>
  <c r="O2221" i="3"/>
  <c r="O2217" i="3"/>
  <c r="O2218" i="3"/>
  <c r="O2210" i="3"/>
  <c r="O2211" i="3"/>
  <c r="O2212" i="3"/>
  <c r="O2213" i="3"/>
  <c r="O2205" i="3"/>
  <c r="O2206" i="3"/>
  <c r="O2207" i="3"/>
  <c r="O2208" i="3"/>
  <c r="O2201" i="3"/>
  <c r="O2202" i="3"/>
  <c r="O2195" i="3"/>
  <c r="O2196" i="3"/>
  <c r="O2197" i="3"/>
  <c r="O2191" i="3"/>
  <c r="O2192" i="3"/>
  <c r="O2193" i="3"/>
  <c r="O2185" i="3"/>
  <c r="O2186" i="3"/>
  <c r="O2187" i="3"/>
  <c r="O2188" i="3"/>
  <c r="O2178" i="3"/>
  <c r="O2179" i="3"/>
  <c r="O2180" i="3"/>
  <c r="O2181" i="3"/>
  <c r="O2182" i="3"/>
  <c r="O2183" i="3"/>
  <c r="O2166" i="3"/>
  <c r="O2167" i="3"/>
  <c r="O2168" i="3"/>
  <c r="O2169" i="3"/>
  <c r="O2170" i="3"/>
  <c r="O2171" i="3"/>
  <c r="O2172" i="3"/>
  <c r="O2173" i="3"/>
  <c r="O2174" i="3"/>
  <c r="O2175" i="3"/>
  <c r="O2176" i="3"/>
  <c r="O2164" i="3"/>
  <c r="O2165" i="3"/>
  <c r="O2161" i="3"/>
  <c r="O2162" i="3"/>
  <c r="O2157" i="3"/>
  <c r="O2158" i="3"/>
  <c r="O2153" i="3"/>
  <c r="O2154" i="3"/>
  <c r="O2155" i="3"/>
  <c r="O2156" i="3"/>
  <c r="O2151" i="3"/>
  <c r="O2152" i="3"/>
  <c r="O2148" i="3"/>
  <c r="O2149" i="3"/>
  <c r="O2145" i="3"/>
  <c r="O2146" i="3"/>
  <c r="O2141" i="3"/>
  <c r="O2142" i="3"/>
  <c r="O2143" i="3"/>
  <c r="O2144" i="3"/>
  <c r="O2139" i="3"/>
  <c r="O2140" i="3"/>
  <c r="O2136" i="3"/>
  <c r="O2137" i="3"/>
  <c r="O2138" i="3"/>
  <c r="O2134" i="3"/>
  <c r="O2135" i="3"/>
  <c r="O2132" i="3"/>
  <c r="O2133" i="3"/>
  <c r="O2129" i="3"/>
  <c r="O2130" i="3"/>
  <c r="O2124" i="3"/>
  <c r="O2125" i="3"/>
  <c r="O2126" i="3"/>
  <c r="O2127" i="3"/>
  <c r="O2122" i="3"/>
  <c r="O2123" i="3"/>
  <c r="O2119" i="3"/>
  <c r="O2120" i="3"/>
  <c r="O2121" i="3"/>
  <c r="O2115" i="3"/>
  <c r="O2116" i="3"/>
  <c r="O2117" i="3"/>
  <c r="O2111" i="3"/>
  <c r="O2112" i="3"/>
  <c r="O2113" i="3"/>
  <c r="O2114" i="3"/>
  <c r="O2107" i="3"/>
  <c r="O2108" i="3"/>
  <c r="O2103" i="3"/>
  <c r="O2104" i="3"/>
  <c r="O2105" i="3"/>
  <c r="O2106" i="3"/>
  <c r="O2101" i="3"/>
  <c r="O2102" i="3"/>
  <c r="O2097" i="3"/>
  <c r="O2098" i="3"/>
  <c r="O2099" i="3"/>
  <c r="O2100" i="3"/>
  <c r="O2093" i="3"/>
  <c r="O2094" i="3"/>
  <c r="O2095" i="3"/>
  <c r="O2096" i="3"/>
  <c r="O2089" i="3"/>
  <c r="O2090" i="3"/>
  <c r="O2087" i="3"/>
  <c r="O2088" i="3"/>
  <c r="O2084" i="3"/>
  <c r="O2085" i="3"/>
  <c r="O2086" i="3"/>
  <c r="O2082" i="3"/>
  <c r="O2083" i="3"/>
  <c r="O2079" i="3"/>
  <c r="O2080" i="3"/>
  <c r="O2081" i="3"/>
  <c r="O2073" i="3"/>
  <c r="O2074" i="3"/>
  <c r="O2075" i="3"/>
  <c r="O2076" i="3"/>
  <c r="O2069" i="3"/>
  <c r="O2070" i="3"/>
  <c r="O2066" i="3"/>
  <c r="O2067" i="3"/>
  <c r="O2068" i="3"/>
  <c r="O2063" i="3"/>
  <c r="O2064" i="3"/>
  <c r="O2065" i="3"/>
  <c r="O2060" i="3"/>
  <c r="O2061" i="3"/>
  <c r="O2051" i="3"/>
  <c r="O2052" i="3"/>
  <c r="O2053" i="3"/>
  <c r="O2054" i="3"/>
  <c r="O2055" i="3"/>
  <c r="O2056" i="3"/>
  <c r="O2057" i="3"/>
  <c r="O2058" i="3"/>
  <c r="O2059" i="3"/>
  <c r="O2047" i="3"/>
  <c r="O2048" i="3"/>
  <c r="O2049" i="3"/>
  <c r="O2050" i="3"/>
  <c r="O2044" i="3"/>
  <c r="O2045" i="3"/>
  <c r="O2042" i="3"/>
  <c r="O2043" i="3"/>
  <c r="O2039" i="3"/>
  <c r="O2040" i="3"/>
  <c r="O2041" i="3"/>
  <c r="O2037" i="3"/>
  <c r="O2038" i="3"/>
  <c r="O2035" i="3"/>
  <c r="O2036" i="3"/>
  <c r="O2029" i="3"/>
  <c r="O2030" i="3"/>
  <c r="O2031" i="3"/>
  <c r="O2021" i="3"/>
  <c r="O2022" i="3"/>
  <c r="O2023" i="3"/>
  <c r="O2024" i="3"/>
  <c r="O2025" i="3"/>
  <c r="O2026" i="3"/>
  <c r="O2027" i="3"/>
  <c r="O2028" i="3"/>
  <c r="O2016" i="3"/>
  <c r="O2017" i="3"/>
  <c r="O2013" i="3"/>
  <c r="O2014" i="3"/>
  <c r="O2015" i="3"/>
  <c r="O2010" i="3"/>
  <c r="O2011" i="3"/>
  <c r="O2012" i="3"/>
  <c r="O2008" i="3"/>
  <c r="O2009" i="3"/>
  <c r="O2005" i="3"/>
  <c r="O2006" i="3"/>
  <c r="O2002" i="3"/>
  <c r="O2003" i="3"/>
  <c r="O2004" i="3"/>
  <c r="O2000" i="3"/>
  <c r="O2001" i="3"/>
  <c r="O1997" i="3"/>
  <c r="O1998" i="3"/>
  <c r="O1999" i="3"/>
  <c r="O1993" i="3"/>
  <c r="O1994" i="3"/>
  <c r="O1992" i="3"/>
  <c r="O1988" i="3"/>
  <c r="O1989" i="3"/>
  <c r="O1990" i="3"/>
  <c r="O1986" i="3"/>
  <c r="O1987" i="3"/>
  <c r="O1983" i="3"/>
  <c r="O1984" i="3"/>
  <c r="O1985" i="3"/>
  <c r="O1979" i="3"/>
  <c r="O1980" i="3"/>
  <c r="O1974" i="3"/>
  <c r="O1975" i="3"/>
  <c r="O1972" i="3"/>
  <c r="O1973" i="3"/>
  <c r="O1969" i="3"/>
  <c r="O1970" i="3"/>
  <c r="O1971" i="3"/>
  <c r="O1966" i="3"/>
  <c r="O1967" i="3"/>
  <c r="O1968" i="3"/>
  <c r="O1961" i="3"/>
  <c r="O1962" i="3"/>
  <c r="O1963" i="3"/>
  <c r="O1964" i="3"/>
  <c r="O1958" i="3"/>
  <c r="O1959" i="3"/>
  <c r="O1960" i="3"/>
  <c r="O1956" i="3"/>
  <c r="O1957" i="3"/>
  <c r="O1954" i="3"/>
  <c r="O1955" i="3"/>
  <c r="O1951" i="3"/>
  <c r="O1952" i="3"/>
  <c r="O1953" i="3"/>
  <c r="O1946" i="3"/>
  <c r="O1947" i="3"/>
  <c r="O1948" i="3"/>
  <c r="O1943" i="3"/>
  <c r="O1944" i="3"/>
  <c r="O1938" i="3"/>
  <c r="O1939" i="3"/>
  <c r="O1936" i="3"/>
  <c r="O1937" i="3"/>
  <c r="O1933" i="3"/>
  <c r="O1934" i="3"/>
  <c r="O1922" i="3"/>
  <c r="O1923" i="3"/>
  <c r="O1924" i="3"/>
  <c r="O1925" i="3"/>
  <c r="O1926" i="3"/>
  <c r="O1927" i="3"/>
  <c r="O1928" i="3"/>
  <c r="O1929" i="3"/>
  <c r="O1930" i="3"/>
  <c r="O1917" i="3"/>
  <c r="O1918" i="3"/>
  <c r="O1913" i="3"/>
  <c r="O1914" i="3"/>
  <c r="O1915" i="3"/>
  <c r="O1916" i="3"/>
  <c r="O1910" i="3"/>
  <c r="O1911" i="3"/>
  <c r="O1912" i="3"/>
  <c r="O1903" i="3"/>
  <c r="O1904" i="3"/>
  <c r="O1905" i="3"/>
  <c r="O1906" i="3"/>
  <c r="O1907" i="3"/>
  <c r="O1901" i="3"/>
  <c r="O1902" i="3"/>
  <c r="O1895" i="3"/>
  <c r="O1896" i="3"/>
  <c r="O1897" i="3"/>
  <c r="O1891" i="3"/>
  <c r="O1892" i="3"/>
  <c r="O1893" i="3"/>
  <c r="O1894" i="3"/>
  <c r="O1887" i="3"/>
  <c r="O1888" i="3"/>
  <c r="O1883" i="3"/>
  <c r="O1884" i="3"/>
  <c r="O1885" i="3"/>
  <c r="O1886" i="3"/>
  <c r="O1878" i="3"/>
  <c r="O1879" i="3"/>
  <c r="O1880" i="3"/>
  <c r="O1872" i="3"/>
  <c r="O1873" i="3"/>
  <c r="O1874" i="3"/>
  <c r="O1868" i="3"/>
  <c r="O1869" i="3"/>
  <c r="O1870" i="3"/>
  <c r="O1864" i="3"/>
  <c r="O1865" i="3"/>
  <c r="O1866" i="3"/>
  <c r="O1867" i="3"/>
  <c r="O1860" i="3"/>
  <c r="O1861" i="3"/>
  <c r="O1862" i="3"/>
  <c r="O1863" i="3"/>
  <c r="O1858" i="3"/>
  <c r="O1859" i="3"/>
  <c r="O1853" i="3"/>
  <c r="O1854" i="3"/>
  <c r="O1855" i="3"/>
  <c r="O1856" i="3"/>
  <c r="O1850" i="3"/>
  <c r="O1851" i="3"/>
  <c r="O1852" i="3"/>
  <c r="O1846" i="3"/>
  <c r="O1847" i="3"/>
  <c r="O1848" i="3"/>
  <c r="O1849" i="3"/>
  <c r="O1844" i="3"/>
  <c r="O1845" i="3"/>
  <c r="O1842" i="3"/>
  <c r="O1843" i="3"/>
  <c r="O1839" i="3"/>
  <c r="O1840" i="3"/>
  <c r="O1841" i="3"/>
  <c r="O1837" i="3"/>
  <c r="O1838" i="3"/>
  <c r="O1833" i="3"/>
  <c r="O1834" i="3"/>
  <c r="O1835" i="3"/>
  <c r="O1836" i="3"/>
  <c r="O1830" i="3"/>
  <c r="O1831" i="3"/>
  <c r="O1832" i="3"/>
  <c r="O1827" i="3"/>
  <c r="O1828" i="3"/>
  <c r="O1825" i="3"/>
  <c r="O1826" i="3"/>
  <c r="O1822" i="3"/>
  <c r="O1823" i="3"/>
  <c r="O1824" i="3"/>
  <c r="O1818" i="3"/>
  <c r="O1819" i="3"/>
  <c r="O1820" i="3"/>
  <c r="O1821" i="3"/>
  <c r="O1816" i="3"/>
  <c r="O1817" i="3"/>
  <c r="O1813" i="3"/>
  <c r="O1814" i="3"/>
  <c r="O1811" i="3"/>
  <c r="O1812" i="3"/>
  <c r="O1809" i="3"/>
  <c r="O1810" i="3"/>
  <c r="O1801" i="3"/>
  <c r="O1802" i="3"/>
  <c r="O1797" i="3"/>
  <c r="O1798" i="3"/>
  <c r="O1785" i="3"/>
  <c r="O1786" i="3"/>
  <c r="O1787" i="3"/>
  <c r="O1788" i="3"/>
  <c r="O1789" i="3"/>
  <c r="O1790" i="3"/>
  <c r="O1791" i="3"/>
  <c r="O1792" i="3"/>
  <c r="O1793" i="3"/>
  <c r="O1794" i="3"/>
  <c r="O1795" i="3"/>
  <c r="O1796" i="3"/>
  <c r="O1779" i="3"/>
  <c r="O1780" i="3"/>
  <c r="O1781" i="3"/>
  <c r="O1782" i="3"/>
  <c r="O1783" i="3"/>
  <c r="O1784" i="3"/>
  <c r="O1776" i="3"/>
  <c r="O1777" i="3"/>
  <c r="O1778" i="3"/>
  <c r="O1772" i="3"/>
  <c r="O1773" i="3"/>
  <c r="O1774" i="3"/>
  <c r="O1775" i="3"/>
  <c r="O1769" i="3"/>
  <c r="O1770" i="3"/>
  <c r="O1771" i="3"/>
  <c r="O1758" i="3"/>
  <c r="O1759" i="3"/>
  <c r="O1760" i="3"/>
  <c r="O1761" i="3"/>
  <c r="O1762" i="3"/>
  <c r="O1763" i="3"/>
  <c r="O1764" i="3"/>
  <c r="O1756" i="3"/>
  <c r="O1757" i="3"/>
  <c r="O1754" i="3"/>
  <c r="O1755" i="3"/>
  <c r="O1750" i="3"/>
  <c r="O1751" i="3"/>
  <c r="O1747" i="3"/>
  <c r="O1748" i="3"/>
  <c r="O1743" i="3"/>
  <c r="O1744" i="3"/>
  <c r="O1745" i="3"/>
  <c r="O1741" i="3"/>
  <c r="O1742" i="3"/>
  <c r="O1737" i="3"/>
  <c r="O1738" i="3"/>
  <c r="O1739" i="3"/>
  <c r="O1740" i="3"/>
  <c r="O1735" i="3"/>
  <c r="O1736" i="3"/>
  <c r="O1731" i="3"/>
  <c r="O1732" i="3"/>
  <c r="O1733" i="3"/>
  <c r="O1734" i="3"/>
  <c r="O1727" i="3"/>
  <c r="O1728" i="3"/>
  <c r="O1729" i="3"/>
  <c r="O1730" i="3"/>
  <c r="O1725" i="3"/>
  <c r="O1726" i="3"/>
  <c r="O1723" i="3"/>
  <c r="O1724" i="3"/>
  <c r="O1719" i="3"/>
  <c r="O1720" i="3"/>
  <c r="O1721" i="3"/>
  <c r="O1722" i="3"/>
  <c r="O1717" i="3"/>
  <c r="O1718" i="3"/>
  <c r="O1715" i="3"/>
  <c r="O1716" i="3"/>
  <c r="O1712" i="3"/>
  <c r="O1713" i="3"/>
  <c r="O1710" i="3"/>
  <c r="O1711" i="3"/>
  <c r="O1704" i="3"/>
  <c r="O1705" i="3"/>
  <c r="O1706" i="3"/>
  <c r="O1700" i="3"/>
  <c r="O1701" i="3"/>
  <c r="O1702" i="3"/>
  <c r="O1703" i="3"/>
  <c r="O1699" i="3"/>
  <c r="O1695" i="3"/>
  <c r="O1696" i="3"/>
  <c r="O1697" i="3"/>
  <c r="O1693" i="3"/>
  <c r="O1694" i="3"/>
  <c r="O1689" i="3"/>
  <c r="O1690" i="3"/>
  <c r="O1685" i="3"/>
  <c r="O1686" i="3"/>
  <c r="O1687" i="3"/>
  <c r="O1688" i="3"/>
  <c r="O1682" i="3"/>
  <c r="O1683" i="3"/>
  <c r="O1684" i="3"/>
  <c r="O1680" i="3"/>
  <c r="O1681" i="3"/>
  <c r="O1678" i="3"/>
  <c r="O1679" i="3"/>
  <c r="O1674" i="3"/>
  <c r="O1675" i="3"/>
  <c r="O1676" i="3"/>
  <c r="O1677" i="3"/>
  <c r="O1672" i="3"/>
  <c r="O1673" i="3"/>
  <c r="O1668" i="3"/>
  <c r="O1669" i="3"/>
  <c r="O1670" i="3"/>
  <c r="O1671" i="3"/>
  <c r="O1662" i="3"/>
  <c r="O1663" i="3"/>
  <c r="O1664" i="3"/>
  <c r="O1660" i="3"/>
  <c r="O1661" i="3"/>
  <c r="O1653" i="3"/>
  <c r="O1654" i="3"/>
  <c r="O1655" i="3"/>
  <c r="O1656" i="3"/>
  <c r="O1657" i="3"/>
  <c r="O1658" i="3"/>
  <c r="O1659" i="3"/>
  <c r="O1637" i="3"/>
  <c r="O1638" i="3"/>
  <c r="O1639" i="3"/>
  <c r="O1640" i="3"/>
  <c r="O1641" i="3"/>
  <c r="O1642" i="3"/>
  <c r="O1643" i="3"/>
  <c r="O1644" i="3"/>
  <c r="O1645" i="3"/>
  <c r="O1646" i="3"/>
  <c r="O1647" i="3"/>
  <c r="O1648" i="3"/>
  <c r="O1633" i="3"/>
  <c r="O1634" i="3"/>
  <c r="O1631" i="3"/>
  <c r="O1632" i="3"/>
  <c r="O1628" i="3"/>
  <c r="O1629" i="3"/>
  <c r="O1630" i="3"/>
  <c r="O1623" i="3"/>
  <c r="O1624" i="3"/>
  <c r="O1625" i="3"/>
  <c r="O1626" i="3"/>
  <c r="O1620" i="3"/>
  <c r="O1621" i="3"/>
  <c r="O1616" i="3"/>
  <c r="O1617" i="3"/>
  <c r="O1618" i="3"/>
  <c r="O1613" i="3"/>
  <c r="O1614" i="3"/>
  <c r="O1615" i="3"/>
  <c r="O1608" i="3"/>
  <c r="O1609" i="3"/>
  <c r="O1610" i="3"/>
  <c r="O1605" i="3"/>
  <c r="O1606" i="3"/>
  <c r="O1607" i="3"/>
  <c r="O1603" i="3"/>
  <c r="O1604" i="3"/>
  <c r="O1601" i="3"/>
  <c r="O1602" i="3"/>
  <c r="O1599" i="3"/>
  <c r="O1600" i="3"/>
  <c r="O1595" i="3"/>
  <c r="O1596" i="3"/>
  <c r="O1597" i="3"/>
  <c r="O1598" i="3"/>
  <c r="O1593" i="3"/>
  <c r="O1594" i="3"/>
  <c r="O1591" i="3"/>
  <c r="O1592" i="3"/>
  <c r="O1589" i="3"/>
  <c r="O1590" i="3"/>
  <c r="O1585" i="3"/>
  <c r="O1586" i="3"/>
  <c r="O1587" i="3"/>
  <c r="O1581" i="3"/>
  <c r="O1582" i="3"/>
  <c r="O1583" i="3"/>
  <c r="O1584" i="3"/>
  <c r="O1579" i="3"/>
  <c r="O1580" i="3"/>
  <c r="O1574" i="3"/>
  <c r="O1575" i="3"/>
  <c r="O1576" i="3"/>
  <c r="O1577" i="3"/>
  <c r="O1571" i="3"/>
  <c r="O1572" i="3"/>
  <c r="O1573" i="3"/>
  <c r="O1566" i="3"/>
  <c r="O1567" i="3"/>
  <c r="O1568" i="3"/>
  <c r="O1564" i="3"/>
  <c r="O1565" i="3"/>
  <c r="O1561" i="3"/>
  <c r="O1562" i="3"/>
  <c r="O1563" i="3"/>
  <c r="O1559" i="3"/>
  <c r="O1560" i="3"/>
  <c r="O1556" i="3"/>
  <c r="O1557" i="3"/>
  <c r="O1554" i="3"/>
  <c r="O1555" i="3"/>
  <c r="O1549" i="3"/>
  <c r="O1550" i="3"/>
  <c r="O1551" i="3"/>
  <c r="O1552" i="3"/>
  <c r="O1553" i="3"/>
  <c r="O1545" i="3"/>
  <c r="O1546" i="3"/>
  <c r="O1547" i="3"/>
  <c r="O1543" i="3"/>
  <c r="O1544" i="3"/>
  <c r="O1541" i="3"/>
  <c r="O1542" i="3"/>
  <c r="O1537" i="3"/>
  <c r="O1538" i="3"/>
  <c r="O1539" i="3"/>
  <c r="O1533" i="3"/>
  <c r="O1534" i="3"/>
  <c r="O1535" i="3"/>
  <c r="O1536" i="3"/>
  <c r="O1531" i="3"/>
  <c r="O1532" i="3"/>
  <c r="O1527" i="3"/>
  <c r="O1528" i="3"/>
  <c r="O1525" i="3"/>
  <c r="O1526" i="3"/>
  <c r="O1518" i="3"/>
  <c r="O1519" i="3"/>
  <c r="O1520" i="3"/>
  <c r="O1514" i="3"/>
  <c r="O1515" i="3"/>
  <c r="O1510" i="3"/>
  <c r="O1511" i="3"/>
  <c r="O1512" i="3"/>
  <c r="O1513" i="3"/>
  <c r="O1507" i="3"/>
  <c r="O1508" i="3"/>
  <c r="O1509" i="3"/>
  <c r="O1504" i="3"/>
  <c r="O1505" i="3"/>
  <c r="O1499" i="3"/>
  <c r="O1500" i="3"/>
  <c r="O1501" i="3"/>
  <c r="O1502" i="3"/>
  <c r="O1497" i="3"/>
  <c r="O1498" i="3"/>
  <c r="O1495" i="3"/>
  <c r="O1496" i="3"/>
  <c r="O1492" i="3"/>
  <c r="O1493" i="3"/>
  <c r="O1490" i="3"/>
  <c r="O1491" i="3"/>
  <c r="O1486" i="3"/>
  <c r="O1487" i="3"/>
  <c r="O1488" i="3"/>
  <c r="O1489" i="3"/>
  <c r="O1484" i="3"/>
  <c r="O1485" i="3"/>
  <c r="O1481" i="3"/>
  <c r="O1482" i="3"/>
  <c r="O1478" i="3"/>
  <c r="O1479" i="3"/>
  <c r="O1480" i="3"/>
  <c r="O1475" i="3"/>
  <c r="O1476" i="3"/>
  <c r="O1472" i="3"/>
  <c r="O1473" i="3"/>
  <c r="O1470" i="3"/>
  <c r="O1471" i="3"/>
  <c r="O1467" i="3"/>
  <c r="O1468" i="3"/>
  <c r="O1469" i="3"/>
  <c r="O1465" i="3"/>
  <c r="O1466" i="3"/>
  <c r="O1463" i="3"/>
  <c r="O1464" i="3"/>
  <c r="O1459" i="3"/>
  <c r="O1460" i="3"/>
  <c r="O1461" i="3"/>
  <c r="O1454" i="3"/>
  <c r="O1455" i="3"/>
  <c r="O1456" i="3"/>
  <c r="O1457" i="3"/>
  <c r="O1451" i="3"/>
  <c r="O1452" i="3"/>
  <c r="O1453" i="3"/>
  <c r="O1446" i="3"/>
  <c r="O1447" i="3"/>
  <c r="O1448" i="3"/>
  <c r="O1449" i="3"/>
  <c r="O1444" i="3"/>
  <c r="O1445" i="3"/>
  <c r="O1441" i="3"/>
  <c r="O1442" i="3"/>
  <c r="O1439" i="3"/>
  <c r="O1440" i="3"/>
  <c r="O1437" i="3"/>
  <c r="O1438" i="3"/>
  <c r="O1432" i="3"/>
  <c r="O1433" i="3"/>
  <c r="O1434" i="3"/>
  <c r="O1435" i="3"/>
  <c r="O1428" i="3"/>
  <c r="O1429" i="3"/>
  <c r="O1430" i="3"/>
  <c r="O1431" i="3"/>
  <c r="O1425" i="3"/>
  <c r="O1426" i="3"/>
  <c r="O1427" i="3"/>
  <c r="O1421" i="3"/>
  <c r="O1422" i="3"/>
  <c r="O1410" i="3"/>
  <c r="O1411" i="3"/>
  <c r="O1412" i="3"/>
  <c r="O1413" i="3"/>
  <c r="O1414" i="3"/>
  <c r="O1415" i="3"/>
  <c r="O1416" i="3"/>
  <c r="O1417" i="3"/>
  <c r="O1418" i="3"/>
  <c r="O1419" i="3"/>
  <c r="O1406" i="3"/>
  <c r="O1407" i="3"/>
  <c r="O1408" i="3"/>
  <c r="O1399" i="3"/>
  <c r="O1400" i="3"/>
  <c r="O1401" i="3"/>
  <c r="O1402" i="3"/>
  <c r="O1395" i="3"/>
  <c r="O1396" i="3"/>
  <c r="O1397" i="3"/>
  <c r="O1398" i="3"/>
  <c r="O1393" i="3"/>
  <c r="O1394" i="3"/>
  <c r="O1391" i="3"/>
  <c r="O1392" i="3"/>
  <c r="O1389" i="3"/>
  <c r="O1390" i="3"/>
  <c r="O1387" i="3"/>
  <c r="O1388" i="3"/>
  <c r="O1385" i="3"/>
  <c r="O1386" i="3"/>
  <c r="O1383" i="3"/>
  <c r="O1384" i="3"/>
  <c r="O1379" i="3"/>
  <c r="O1380" i="3"/>
  <c r="O1381" i="3"/>
  <c r="O1382" i="3"/>
  <c r="O1375" i="3"/>
  <c r="O1376" i="3"/>
  <c r="O1377" i="3"/>
  <c r="O1378" i="3"/>
  <c r="O1372" i="3"/>
  <c r="O1373" i="3"/>
  <c r="O1370" i="3"/>
  <c r="O1371" i="3"/>
  <c r="O1368" i="3"/>
  <c r="O1369" i="3"/>
  <c r="O1366" i="3"/>
  <c r="O1367" i="3"/>
  <c r="O1360" i="3"/>
  <c r="O1361" i="3"/>
  <c r="O1362" i="3"/>
  <c r="O1363" i="3"/>
  <c r="O1357" i="3"/>
  <c r="O1358" i="3"/>
  <c r="O1359" i="3"/>
  <c r="O1355" i="3"/>
  <c r="O1356" i="3"/>
  <c r="O1350" i="3"/>
  <c r="O1351" i="3"/>
  <c r="O1352" i="3"/>
  <c r="O1353" i="3"/>
  <c r="O1347" i="3"/>
  <c r="O1348" i="3"/>
  <c r="O1349" i="3"/>
  <c r="O1345" i="3"/>
  <c r="O1343" i="3"/>
  <c r="O1344" i="3"/>
  <c r="O1338" i="3"/>
  <c r="O1339" i="3"/>
  <c r="O1340" i="3"/>
  <c r="O1334" i="3"/>
  <c r="O1335" i="3"/>
  <c r="O1336" i="3"/>
  <c r="O1337" i="3"/>
  <c r="O1329" i="3"/>
  <c r="O1330" i="3"/>
  <c r="O1331" i="3"/>
  <c r="O1327" i="3"/>
  <c r="O1328" i="3"/>
  <c r="O1325" i="3"/>
  <c r="O1326" i="3"/>
  <c r="O1322" i="3"/>
  <c r="O1323" i="3"/>
  <c r="O1319" i="3"/>
  <c r="O1320" i="3"/>
  <c r="O1321" i="3"/>
  <c r="O1316" i="3"/>
  <c r="O1317" i="3"/>
  <c r="O1318" i="3"/>
  <c r="O1312" i="3"/>
  <c r="O1313" i="3"/>
  <c r="O1314" i="3"/>
  <c r="O1309" i="3"/>
  <c r="O1310" i="3"/>
  <c r="O1307" i="3"/>
  <c r="O1308" i="3"/>
  <c r="O1305" i="3"/>
  <c r="O1306" i="3"/>
  <c r="O1303" i="3"/>
  <c r="O1304" i="3"/>
  <c r="O1298" i="3"/>
  <c r="O1299" i="3"/>
  <c r="O1293" i="3"/>
  <c r="O1294" i="3"/>
  <c r="O1295" i="3"/>
  <c r="O1296" i="3"/>
  <c r="O1291" i="3"/>
  <c r="O1292" i="3"/>
  <c r="O1288" i="3"/>
  <c r="O1289" i="3"/>
  <c r="O1290" i="3"/>
  <c r="O1284" i="3"/>
  <c r="O1285" i="3"/>
  <c r="O1286" i="3"/>
  <c r="O1287" i="3"/>
  <c r="O1281" i="3"/>
  <c r="O1282" i="3"/>
  <c r="O1277" i="3"/>
  <c r="O1278" i="3"/>
  <c r="O1274" i="3"/>
  <c r="O1275" i="3"/>
  <c r="O1276" i="3"/>
  <c r="O1263" i="3"/>
  <c r="O1264" i="3"/>
  <c r="O1265" i="3"/>
  <c r="O1266" i="3"/>
  <c r="O1267" i="3"/>
  <c r="O1268" i="3"/>
  <c r="O1269" i="3"/>
  <c r="O1270" i="3"/>
  <c r="O1271" i="3"/>
  <c r="O1272" i="3"/>
  <c r="O1258" i="3"/>
  <c r="O1259" i="3"/>
  <c r="O1260" i="3"/>
  <c r="O1256" i="3"/>
  <c r="O1257" i="3"/>
  <c r="O1252" i="3"/>
  <c r="O1253" i="3"/>
  <c r="O1248" i="3"/>
  <c r="O1249" i="3"/>
  <c r="O1247" i="3"/>
  <c r="O1245" i="3"/>
  <c r="O1246" i="3"/>
  <c r="O1243" i="3"/>
  <c r="O1244" i="3"/>
  <c r="O1239" i="3"/>
  <c r="O1240" i="3"/>
  <c r="O1241" i="3"/>
  <c r="O1235" i="3"/>
  <c r="O1236" i="3"/>
  <c r="O1237" i="3"/>
  <c r="O1238" i="3"/>
  <c r="O1233" i="3"/>
  <c r="O1234" i="3"/>
  <c r="O1231" i="3"/>
  <c r="O1232" i="3"/>
  <c r="O1224" i="3"/>
  <c r="O1225" i="3"/>
  <c r="O1226" i="3"/>
  <c r="O1227" i="3"/>
  <c r="O1222" i="3"/>
  <c r="O1223" i="3"/>
  <c r="O1219" i="3"/>
  <c r="O1220" i="3"/>
  <c r="O1221" i="3"/>
  <c r="O1217" i="3"/>
  <c r="O1218" i="3"/>
  <c r="O1212" i="3"/>
  <c r="O1213" i="3"/>
  <c r="O1214" i="3"/>
  <c r="O1208" i="3"/>
  <c r="O1209" i="3"/>
  <c r="O1210" i="3"/>
  <c r="O1206" i="3"/>
  <c r="O1207" i="3"/>
  <c r="O1203" i="3"/>
  <c r="O1204" i="3"/>
  <c r="O1201" i="3"/>
  <c r="O1202" i="3"/>
  <c r="O1199" i="3"/>
  <c r="O1200" i="3"/>
  <c r="O1196" i="3"/>
  <c r="O1197" i="3"/>
  <c r="O1193" i="3"/>
  <c r="O1194" i="3"/>
  <c r="O1195" i="3"/>
  <c r="O1190" i="3"/>
  <c r="O1191" i="3"/>
  <c r="O1188" i="3"/>
  <c r="O1189" i="3"/>
  <c r="O1185" i="3"/>
  <c r="O1186" i="3"/>
  <c r="O1173" i="3"/>
  <c r="O1174" i="3"/>
  <c r="O1175" i="3"/>
  <c r="O1176" i="3"/>
  <c r="O1177" i="3"/>
  <c r="O1178" i="3"/>
  <c r="O1179" i="3"/>
  <c r="O1180" i="3"/>
  <c r="O1181" i="3"/>
  <c r="O1182" i="3"/>
  <c r="O1183" i="3"/>
  <c r="O1167" i="3"/>
  <c r="O1168" i="3"/>
  <c r="O1169" i="3"/>
  <c r="O1164" i="3"/>
  <c r="O1165" i="3"/>
  <c r="O1162" i="3"/>
  <c r="O1163" i="3"/>
  <c r="O1157" i="3"/>
  <c r="O1158" i="3"/>
  <c r="O1159" i="3"/>
  <c r="O1160" i="3"/>
  <c r="O1151" i="3"/>
  <c r="O1152" i="3"/>
  <c r="O1153" i="3"/>
  <c r="O1154" i="3"/>
  <c r="O1147" i="3"/>
  <c r="O1148" i="3"/>
  <c r="O1149" i="3"/>
  <c r="O1144" i="3"/>
  <c r="O1141" i="3"/>
  <c r="O1142" i="3"/>
  <c r="O1137" i="3"/>
  <c r="O1138" i="3"/>
  <c r="O1139" i="3"/>
  <c r="O1132" i="3"/>
  <c r="O1133" i="3"/>
  <c r="O1134" i="3"/>
  <c r="O1135" i="3"/>
  <c r="O1128" i="3"/>
  <c r="O1129" i="3"/>
  <c r="O1126" i="3"/>
  <c r="O1127" i="3"/>
  <c r="O1122" i="3"/>
  <c r="O1123" i="3"/>
  <c r="O1124" i="3"/>
  <c r="O1125" i="3"/>
  <c r="O1118" i="3"/>
  <c r="O1119" i="3"/>
  <c r="O1120" i="3"/>
  <c r="O1114" i="3"/>
  <c r="O1115" i="3"/>
  <c r="O1116" i="3"/>
  <c r="O1117" i="3"/>
  <c r="O1111" i="3"/>
  <c r="O1112" i="3"/>
  <c r="O1113" i="3"/>
  <c r="O1106" i="3"/>
  <c r="O1107" i="3"/>
  <c r="O1108" i="3"/>
  <c r="O1102" i="3"/>
  <c r="O1103" i="3"/>
  <c r="O1098" i="3"/>
  <c r="O1099" i="3"/>
  <c r="O1100" i="3"/>
  <c r="O1101" i="3"/>
  <c r="O1095" i="3"/>
  <c r="O1096" i="3"/>
  <c r="O1097" i="3"/>
  <c r="O1093" i="3"/>
  <c r="O1094" i="3"/>
  <c r="O1090" i="3"/>
  <c r="O1091" i="3"/>
  <c r="O1088" i="3"/>
  <c r="O1089" i="3"/>
  <c r="O1086" i="3"/>
  <c r="O1087" i="3"/>
  <c r="O1083" i="3"/>
  <c r="O1084" i="3"/>
  <c r="O1085" i="3"/>
  <c r="O1081" i="3"/>
  <c r="O1082" i="3"/>
  <c r="O1079" i="3"/>
  <c r="O1080" i="3"/>
  <c r="O1076" i="3"/>
  <c r="O1077" i="3"/>
  <c r="O1078" i="3"/>
  <c r="O1074" i="3"/>
  <c r="O1075" i="3"/>
  <c r="O1070" i="3"/>
  <c r="O1071" i="3"/>
  <c r="O1068" i="3"/>
  <c r="O1069" i="3"/>
  <c r="O1066" i="3"/>
  <c r="O1063" i="3"/>
  <c r="O1064" i="3"/>
  <c r="O1061" i="3"/>
  <c r="O1062" i="3"/>
  <c r="O1058" i="3"/>
  <c r="O1059" i="3"/>
  <c r="O1056" i="3"/>
  <c r="O1057" i="3"/>
  <c r="O1052" i="3"/>
  <c r="O1053" i="3"/>
  <c r="O1054" i="3"/>
  <c r="O1049" i="3"/>
  <c r="O1050" i="3"/>
  <c r="O1051" i="3"/>
  <c r="O1042" i="3"/>
  <c r="O1043" i="3"/>
  <c r="O1044" i="3"/>
  <c r="O1045" i="3"/>
  <c r="O1039" i="3"/>
  <c r="O1040" i="3"/>
  <c r="O1041" i="3"/>
  <c r="O1036" i="3"/>
  <c r="O1037" i="3"/>
  <c r="O1038" i="3"/>
  <c r="O1031" i="3"/>
  <c r="O1032" i="3"/>
  <c r="O1033" i="3"/>
  <c r="O1027" i="3"/>
  <c r="O1028" i="3"/>
  <c r="O1029" i="3"/>
  <c r="O1011" i="3"/>
  <c r="O1012" i="3"/>
  <c r="O1013" i="3"/>
  <c r="O1014" i="3"/>
  <c r="O1015" i="3"/>
  <c r="O1016" i="3"/>
  <c r="O1017" i="3"/>
  <c r="O1018" i="3"/>
  <c r="O1019" i="3"/>
  <c r="O1020" i="3"/>
  <c r="O1021" i="3"/>
  <c r="O1022" i="3"/>
  <c r="O1023" i="3"/>
  <c r="O1024" i="3"/>
  <c r="O1008" i="3"/>
  <c r="O1009" i="3"/>
  <c r="O994" i="3"/>
  <c r="O995" i="3"/>
  <c r="O996" i="3"/>
  <c r="O997" i="3"/>
  <c r="O998" i="3"/>
  <c r="O999" i="3"/>
  <c r="O1000" i="3"/>
  <c r="O1001" i="3"/>
  <c r="O1002" i="3"/>
  <c r="O1003" i="3"/>
  <c r="O1004" i="3"/>
  <c r="O1005" i="3"/>
  <c r="O1006" i="3"/>
  <c r="O1007" i="3"/>
  <c r="O991" i="3"/>
  <c r="O992" i="3"/>
  <c r="O993" i="3"/>
  <c r="O985" i="3"/>
  <c r="O986" i="3"/>
  <c r="O987" i="3"/>
  <c r="O988" i="3"/>
  <c r="O982" i="3"/>
  <c r="O983" i="3"/>
  <c r="O984" i="3"/>
  <c r="O979" i="3"/>
  <c r="O980" i="3"/>
  <c r="O981" i="3"/>
  <c r="O975" i="3"/>
  <c r="O976" i="3"/>
  <c r="O977" i="3"/>
  <c r="O971" i="3"/>
  <c r="O972" i="3"/>
  <c r="O973" i="3"/>
  <c r="O974" i="3"/>
  <c r="O969" i="3"/>
  <c r="O970" i="3"/>
  <c r="O966" i="3"/>
  <c r="O967" i="3"/>
  <c r="O962" i="3"/>
  <c r="O963" i="3"/>
  <c r="O964" i="3"/>
  <c r="O958" i="3"/>
  <c r="O959" i="3"/>
  <c r="O955" i="3"/>
  <c r="O956" i="3"/>
  <c r="O957" i="3"/>
  <c r="O952" i="3"/>
  <c r="O953" i="3"/>
  <c r="O954" i="3"/>
  <c r="O950" i="3"/>
  <c r="O951" i="3"/>
  <c r="O946" i="3"/>
  <c r="O947" i="3"/>
  <c r="O948" i="3"/>
  <c r="O949" i="3"/>
  <c r="O944" i="3"/>
  <c r="O945" i="3"/>
  <c r="O938" i="3"/>
  <c r="O939" i="3"/>
  <c r="O940" i="3"/>
  <c r="O935" i="3"/>
  <c r="O936" i="3"/>
  <c r="O933" i="3"/>
  <c r="O934" i="3"/>
  <c r="O931" i="3"/>
  <c r="O932" i="3"/>
  <c r="O928" i="3"/>
  <c r="O929" i="3"/>
  <c r="O925" i="3"/>
  <c r="O926" i="3"/>
  <c r="O927" i="3"/>
  <c r="O922" i="3"/>
  <c r="O923" i="3"/>
  <c r="O924" i="3"/>
  <c r="O917" i="3"/>
  <c r="O918" i="3"/>
  <c r="O919" i="3"/>
  <c r="O915" i="3"/>
  <c r="O916" i="3"/>
  <c r="O912" i="3"/>
  <c r="O913" i="3"/>
  <c r="O908" i="3"/>
  <c r="O909" i="3"/>
  <c r="O910" i="3"/>
  <c r="O911" i="3"/>
  <c r="O904" i="3"/>
  <c r="O905" i="3"/>
  <c r="O906" i="3"/>
  <c r="O890" i="3"/>
  <c r="O891" i="3"/>
  <c r="O892" i="3"/>
  <c r="O893" i="3"/>
  <c r="O894" i="3"/>
  <c r="O895" i="3"/>
  <c r="O896" i="3"/>
  <c r="O897" i="3"/>
  <c r="O898" i="3"/>
  <c r="O899" i="3"/>
  <c r="O900" i="3"/>
  <c r="O901" i="3"/>
  <c r="O888" i="3"/>
  <c r="O889" i="3"/>
  <c r="O880" i="3"/>
  <c r="O881" i="3"/>
  <c r="O882" i="3"/>
  <c r="O883" i="3"/>
  <c r="O884" i="3"/>
  <c r="O885" i="3"/>
  <c r="O886" i="3"/>
  <c r="O887" i="3"/>
  <c r="O873" i="3"/>
  <c r="O874" i="3"/>
  <c r="O875" i="3"/>
  <c r="O876" i="3"/>
  <c r="O866" i="3"/>
  <c r="O867" i="3"/>
  <c r="O868" i="3"/>
  <c r="O869" i="3"/>
  <c r="O870" i="3"/>
  <c r="O871" i="3"/>
  <c r="O872" i="3"/>
  <c r="O863" i="3"/>
  <c r="O864" i="3"/>
  <c r="O865" i="3"/>
  <c r="O858" i="3"/>
  <c r="O859" i="3"/>
  <c r="O860" i="3"/>
  <c r="O861" i="3"/>
  <c r="O855" i="3"/>
  <c r="O856" i="3"/>
  <c r="O852" i="3"/>
  <c r="O853" i="3"/>
  <c r="O848" i="3"/>
  <c r="O849" i="3"/>
  <c r="O847" i="3"/>
  <c r="O843" i="3"/>
  <c r="O844" i="3"/>
  <c r="O845" i="3"/>
  <c r="O840" i="3"/>
  <c r="O841" i="3"/>
  <c r="O842" i="3"/>
  <c r="O836" i="3"/>
  <c r="O837" i="3"/>
  <c r="O833" i="3"/>
  <c r="O834" i="3"/>
  <c r="O831" i="3"/>
  <c r="O832" i="3"/>
  <c r="O827" i="3"/>
  <c r="O828" i="3"/>
  <c r="O829" i="3"/>
  <c r="O826" i="3"/>
  <c r="O824" i="3"/>
  <c r="O825" i="3"/>
  <c r="O822" i="3"/>
  <c r="O823" i="3"/>
  <c r="O820" i="3"/>
  <c r="O821" i="3"/>
  <c r="O817" i="3"/>
  <c r="O818" i="3"/>
  <c r="O819" i="3"/>
  <c r="O815" i="3"/>
  <c r="O816" i="3"/>
  <c r="O811" i="3"/>
  <c r="O812" i="3"/>
  <c r="O813" i="3"/>
  <c r="O808" i="3"/>
  <c r="O809" i="3"/>
  <c r="O806" i="3"/>
  <c r="O807" i="3"/>
  <c r="O803" i="3"/>
  <c r="O804" i="3"/>
  <c r="O805" i="3"/>
  <c r="O801" i="3"/>
  <c r="O802" i="3"/>
  <c r="O799" i="3"/>
  <c r="O800" i="3"/>
  <c r="O796" i="3"/>
  <c r="O797" i="3"/>
  <c r="O798" i="3"/>
  <c r="O792" i="3"/>
  <c r="O793" i="3"/>
  <c r="O794" i="3"/>
  <c r="O789" i="3"/>
  <c r="O790" i="3"/>
  <c r="O791" i="3"/>
  <c r="O785" i="3"/>
  <c r="O786" i="3"/>
  <c r="O787" i="3"/>
  <c r="O788" i="3"/>
  <c r="O783" i="3"/>
  <c r="O784" i="3"/>
  <c r="O780" i="3"/>
  <c r="O781" i="3"/>
  <c r="O778" i="3"/>
  <c r="O779" i="3"/>
  <c r="O776" i="3"/>
  <c r="O777" i="3"/>
  <c r="O772" i="3"/>
  <c r="O773" i="3"/>
  <c r="O770" i="3"/>
  <c r="O771" i="3"/>
  <c r="O764" i="3"/>
  <c r="O765" i="3"/>
  <c r="O766" i="3"/>
  <c r="O767" i="3"/>
  <c r="O760" i="3"/>
  <c r="O761" i="3"/>
  <c r="O762" i="3"/>
  <c r="O745" i="3"/>
  <c r="O746" i="3"/>
  <c r="O747" i="3"/>
  <c r="O748" i="3"/>
  <c r="O749" i="3"/>
  <c r="O750" i="3"/>
  <c r="O751" i="3"/>
  <c r="O752" i="3"/>
  <c r="O753" i="3"/>
  <c r="O754" i="3"/>
  <c r="O755" i="3"/>
  <c r="O756" i="3"/>
  <c r="O757" i="3"/>
  <c r="O758" i="3"/>
  <c r="O743" i="3"/>
  <c r="O744" i="3"/>
  <c r="O739" i="3"/>
  <c r="O740" i="3"/>
  <c r="O737" i="3"/>
  <c r="O738" i="3"/>
  <c r="O731" i="3"/>
  <c r="O732" i="3"/>
  <c r="O733" i="3"/>
  <c r="O734" i="3"/>
  <c r="O728" i="3"/>
  <c r="O729" i="3"/>
  <c r="O723" i="3"/>
  <c r="O724" i="3"/>
  <c r="O725" i="3"/>
  <c r="O726" i="3"/>
  <c r="O716" i="3"/>
  <c r="O717" i="3"/>
  <c r="O718" i="3"/>
  <c r="O719" i="3"/>
  <c r="O720" i="3"/>
  <c r="O721" i="3"/>
  <c r="O722" i="3"/>
  <c r="O714" i="3"/>
  <c r="O715" i="3"/>
  <c r="O708" i="3"/>
  <c r="O709" i="3"/>
  <c r="O710" i="3"/>
  <c r="O711" i="3"/>
  <c r="O712" i="3"/>
  <c r="O703" i="3"/>
  <c r="O704" i="3"/>
  <c r="O705" i="3"/>
  <c r="O706" i="3"/>
  <c r="O700" i="3"/>
  <c r="O701" i="3"/>
  <c r="O698" i="3"/>
  <c r="O699" i="3"/>
  <c r="O695" i="3"/>
  <c r="O696" i="3"/>
  <c r="O697" i="3"/>
  <c r="O693" i="3"/>
  <c r="O694" i="3"/>
  <c r="O690" i="3"/>
  <c r="O691" i="3"/>
  <c r="O692" i="3"/>
  <c r="O687" i="3"/>
  <c r="O688" i="3"/>
  <c r="O689" i="3"/>
  <c r="O685" i="3"/>
  <c r="O686" i="3"/>
  <c r="O682" i="3"/>
  <c r="O683" i="3"/>
  <c r="O684" i="3"/>
  <c r="O676" i="3"/>
  <c r="O677" i="3"/>
  <c r="O678" i="3"/>
  <c r="O679" i="3"/>
  <c r="O674" i="3"/>
  <c r="O675" i="3"/>
  <c r="O670" i="3"/>
  <c r="O671" i="3"/>
  <c r="O672" i="3"/>
  <c r="O673" i="3"/>
  <c r="O666" i="3"/>
  <c r="O667" i="3"/>
  <c r="O668" i="3"/>
  <c r="O662" i="3"/>
  <c r="O663" i="3"/>
  <c r="O664" i="3"/>
  <c r="O660" i="3"/>
  <c r="O661" i="3"/>
  <c r="O658" i="3"/>
  <c r="O659" i="3"/>
  <c r="O655" i="3"/>
  <c r="O656" i="3"/>
  <c r="O657" i="3"/>
  <c r="O653" i="3"/>
  <c r="O654" i="3"/>
  <c r="O649" i="3"/>
  <c r="O650" i="3"/>
  <c r="O651" i="3"/>
  <c r="O645" i="3"/>
  <c r="O646" i="3"/>
  <c r="O647" i="3"/>
  <c r="O648" i="3"/>
  <c r="O643" i="3"/>
  <c r="O644" i="3"/>
  <c r="O639" i="3"/>
  <c r="O640" i="3"/>
  <c r="O641" i="3"/>
  <c r="O634" i="3"/>
  <c r="O635" i="3"/>
  <c r="O636" i="3"/>
  <c r="O637" i="3"/>
  <c r="O631" i="3"/>
  <c r="O632" i="3"/>
  <c r="O629" i="3"/>
  <c r="O630" i="3"/>
  <c r="O627" i="3"/>
  <c r="O628" i="3"/>
  <c r="O624" i="3"/>
  <c r="O625" i="3"/>
  <c r="O620" i="3"/>
  <c r="O621" i="3"/>
  <c r="O622" i="3"/>
  <c r="O623" i="3"/>
  <c r="O618" i="3"/>
  <c r="O619" i="3"/>
  <c r="O606" i="3"/>
  <c r="O607" i="3"/>
  <c r="O608" i="3"/>
  <c r="O609" i="3"/>
  <c r="O610" i="3"/>
  <c r="O611" i="3"/>
  <c r="O612" i="3"/>
  <c r="O613" i="3"/>
  <c r="O614" i="3"/>
  <c r="O615" i="3"/>
  <c r="O603" i="3"/>
  <c r="O604" i="3"/>
  <c r="O605" i="3"/>
  <c r="O600" i="3"/>
  <c r="O601" i="3"/>
  <c r="O597" i="3"/>
  <c r="O598" i="3"/>
  <c r="O599" i="3"/>
  <c r="O592" i="3"/>
  <c r="O593" i="3"/>
  <c r="O594" i="3"/>
  <c r="O595" i="3"/>
  <c r="O586" i="3"/>
  <c r="O587" i="3"/>
  <c r="O582" i="3"/>
  <c r="O583" i="3"/>
  <c r="O577" i="3"/>
  <c r="O578" i="3"/>
  <c r="O579" i="3"/>
  <c r="O580" i="3"/>
  <c r="O574" i="3"/>
  <c r="O575" i="3"/>
  <c r="O576" i="3"/>
  <c r="O568" i="3"/>
  <c r="O569" i="3"/>
  <c r="O566" i="3"/>
  <c r="O567" i="3"/>
  <c r="O563" i="3"/>
  <c r="O564" i="3"/>
  <c r="O565" i="3"/>
  <c r="O561" i="3"/>
  <c r="O562" i="3"/>
  <c r="O559" i="3"/>
  <c r="O560" i="3"/>
  <c r="O557" i="3"/>
  <c r="O558" i="3"/>
  <c r="O555" i="3"/>
  <c r="O556" i="3"/>
  <c r="O552" i="3"/>
  <c r="O553" i="3"/>
  <c r="O554" i="3"/>
  <c r="O550" i="3"/>
  <c r="O551" i="3"/>
  <c r="O547" i="3"/>
  <c r="O548" i="3"/>
  <c r="O543" i="3"/>
  <c r="O544" i="3"/>
  <c r="O539" i="3"/>
  <c r="O540" i="3"/>
  <c r="O541" i="3"/>
  <c r="O536" i="3"/>
  <c r="O537" i="3"/>
  <c r="O533" i="3"/>
  <c r="O534" i="3"/>
  <c r="O535" i="3"/>
  <c r="O529" i="3"/>
  <c r="O530" i="3"/>
  <c r="O531" i="3"/>
  <c r="O526" i="3"/>
  <c r="O527" i="3"/>
  <c r="O522" i="3"/>
  <c r="O523" i="3"/>
  <c r="O524" i="3"/>
  <c r="O518" i="3"/>
  <c r="O519" i="3"/>
  <c r="O520" i="3"/>
  <c r="O521" i="3"/>
  <c r="O515" i="3"/>
  <c r="O516" i="3"/>
  <c r="O512" i="3"/>
  <c r="O513" i="3"/>
  <c r="O514" i="3"/>
  <c r="O508" i="3"/>
  <c r="O509" i="3"/>
  <c r="O510" i="3"/>
  <c r="O511" i="3"/>
  <c r="O504" i="3"/>
  <c r="O505" i="3"/>
  <c r="O506" i="3"/>
  <c r="O507" i="3"/>
  <c r="O501" i="3"/>
  <c r="O502" i="3"/>
  <c r="O498" i="3"/>
  <c r="O499" i="3"/>
  <c r="O500" i="3"/>
  <c r="O493" i="3"/>
  <c r="O494" i="3"/>
  <c r="O495" i="3"/>
  <c r="O496" i="3"/>
  <c r="O483" i="3"/>
  <c r="O484" i="3"/>
  <c r="O485" i="3"/>
  <c r="O486" i="3"/>
  <c r="O487" i="3"/>
  <c r="O479" i="3"/>
  <c r="O480" i="3"/>
  <c r="O481" i="3"/>
  <c r="O476" i="3"/>
  <c r="O477" i="3"/>
  <c r="O478" i="3"/>
  <c r="O471" i="3"/>
  <c r="O472" i="3"/>
  <c r="O473" i="3"/>
  <c r="O474" i="3"/>
  <c r="O467" i="3"/>
  <c r="O468" i="3"/>
  <c r="O469" i="3"/>
  <c r="O464" i="3"/>
  <c r="O465" i="3"/>
  <c r="O460" i="3"/>
  <c r="O461" i="3"/>
  <c r="O462" i="3"/>
  <c r="O463" i="3"/>
  <c r="O457" i="3"/>
  <c r="O458" i="3"/>
  <c r="O459" i="3"/>
  <c r="O452" i="3"/>
  <c r="O453" i="3"/>
  <c r="O454" i="3"/>
  <c r="O450" i="3"/>
  <c r="O451" i="3"/>
  <c r="O448" i="3"/>
  <c r="O449" i="3"/>
  <c r="O444" i="3"/>
  <c r="O445" i="3"/>
  <c r="O446" i="3"/>
  <c r="O447" i="3"/>
  <c r="O442" i="3"/>
  <c r="O443" i="3"/>
  <c r="O439" i="3"/>
  <c r="O440" i="3"/>
  <c r="O441" i="3"/>
  <c r="O437" i="3"/>
  <c r="O438" i="3"/>
  <c r="O433" i="3"/>
  <c r="O434" i="3"/>
  <c r="O435" i="3"/>
  <c r="O436" i="3"/>
  <c r="O431" i="3"/>
  <c r="O432" i="3"/>
  <c r="O427" i="3"/>
  <c r="O428" i="3"/>
  <c r="O429" i="3"/>
  <c r="O425" i="3"/>
  <c r="O426" i="3"/>
  <c r="O422" i="3"/>
  <c r="O423" i="3"/>
  <c r="O419" i="3"/>
  <c r="O420" i="3"/>
  <c r="O421" i="3"/>
  <c r="O416" i="3"/>
  <c r="O417" i="3"/>
  <c r="O414" i="3"/>
  <c r="O415" i="3"/>
  <c r="O409" i="3"/>
  <c r="O410" i="3"/>
  <c r="O411" i="3"/>
  <c r="O412" i="3"/>
  <c r="O406" i="3"/>
  <c r="O407" i="3"/>
  <c r="O408" i="3"/>
  <c r="O403" i="3"/>
  <c r="O404" i="3"/>
  <c r="O405" i="3"/>
  <c r="O398" i="3"/>
  <c r="O399" i="3"/>
  <c r="O400" i="3"/>
  <c r="O396" i="3"/>
  <c r="O397" i="3"/>
  <c r="O393" i="3"/>
  <c r="O394" i="3"/>
  <c r="O395" i="3"/>
  <c r="O389" i="3"/>
  <c r="O390" i="3"/>
  <c r="O386" i="3"/>
  <c r="O387" i="3"/>
  <c r="O388" i="3"/>
  <c r="O383" i="3"/>
  <c r="O384" i="3"/>
  <c r="O380" i="3"/>
  <c r="O381" i="3"/>
  <c r="O378" i="3"/>
  <c r="O379" i="3"/>
  <c r="O374" i="3"/>
  <c r="O375" i="3"/>
  <c r="O376" i="3"/>
  <c r="O377" i="3"/>
  <c r="O372" i="3"/>
  <c r="O373" i="3"/>
  <c r="O368" i="3"/>
  <c r="O369" i="3"/>
  <c r="O370" i="3"/>
  <c r="O371" i="3"/>
  <c r="O362" i="3"/>
  <c r="O363" i="3"/>
  <c r="O364" i="3"/>
  <c r="O365" i="3"/>
  <c r="O360" i="3"/>
  <c r="O361" i="3"/>
  <c r="O354" i="3"/>
  <c r="O355" i="3"/>
  <c r="O356" i="3"/>
  <c r="O341" i="3"/>
  <c r="O342" i="3"/>
  <c r="O343" i="3"/>
  <c r="O344" i="3"/>
  <c r="O345" i="3"/>
  <c r="O346" i="3"/>
  <c r="O347" i="3"/>
  <c r="O348" i="3"/>
  <c r="O349" i="3"/>
  <c r="O350" i="3"/>
  <c r="O351" i="3"/>
  <c r="O352" i="3"/>
  <c r="O333" i="3"/>
  <c r="O334" i="3"/>
  <c r="O335" i="3"/>
  <c r="O336" i="3"/>
  <c r="O337" i="3"/>
  <c r="O338" i="3"/>
  <c r="O339" i="3"/>
  <c r="O340" i="3"/>
  <c r="O329" i="3"/>
  <c r="O330" i="3"/>
  <c r="O324" i="3"/>
  <c r="O325" i="3"/>
  <c r="O326" i="3"/>
  <c r="O327" i="3"/>
  <c r="O321" i="3"/>
  <c r="O322" i="3"/>
  <c r="O323" i="3"/>
  <c r="O319" i="3"/>
  <c r="O320" i="3"/>
  <c r="O315" i="3"/>
  <c r="O316" i="3"/>
  <c r="O317" i="3"/>
  <c r="O312" i="3"/>
  <c r="O313" i="3"/>
  <c r="O314" i="3"/>
  <c r="O307" i="3"/>
  <c r="O308" i="3"/>
  <c r="O309" i="3"/>
  <c r="O310" i="3"/>
  <c r="O303" i="3"/>
  <c r="O304" i="3"/>
  <c r="O305" i="3"/>
  <c r="O306" i="3"/>
  <c r="O301" i="3"/>
  <c r="O302" i="3"/>
  <c r="O294" i="3"/>
  <c r="O295" i="3"/>
  <c r="O296" i="3"/>
  <c r="O297" i="3"/>
  <c r="O288" i="3"/>
  <c r="O289" i="3"/>
  <c r="O290" i="3"/>
  <c r="O291" i="3"/>
  <c r="O285" i="3"/>
  <c r="O286" i="3"/>
  <c r="O287" i="3"/>
  <c r="O282" i="3"/>
  <c r="O283" i="3"/>
  <c r="O280" i="3"/>
  <c r="O281" i="3"/>
  <c r="O276" i="3"/>
  <c r="O277" i="3"/>
  <c r="O278" i="3"/>
  <c r="O274" i="3"/>
  <c r="O275" i="3"/>
  <c r="O271" i="3"/>
  <c r="O272" i="3"/>
  <c r="O273" i="3"/>
  <c r="O266" i="3"/>
  <c r="O267" i="3"/>
  <c r="O268" i="3"/>
  <c r="O269" i="3"/>
  <c r="O262" i="3"/>
  <c r="O263" i="3"/>
  <c r="O264" i="3"/>
  <c r="O265" i="3"/>
  <c r="O258" i="3"/>
  <c r="O259" i="3"/>
  <c r="O260" i="3"/>
  <c r="O261" i="3"/>
  <c r="O255" i="3"/>
  <c r="O256" i="3"/>
  <c r="O257" i="3"/>
  <c r="O251" i="3"/>
  <c r="O252" i="3"/>
  <c r="O253" i="3"/>
  <c r="O254" i="3"/>
  <c r="O249" i="3"/>
  <c r="O250" i="3"/>
  <c r="O246" i="3"/>
  <c r="O247" i="3"/>
  <c r="O248" i="3"/>
  <c r="O242" i="3"/>
  <c r="O243" i="3"/>
  <c r="O244" i="3"/>
  <c r="O245" i="3"/>
  <c r="O239" i="3"/>
  <c r="O240" i="3"/>
  <c r="O235" i="3"/>
  <c r="O236" i="3"/>
  <c r="O237" i="3"/>
  <c r="O238" i="3"/>
  <c r="O231" i="3"/>
  <c r="O232" i="3"/>
  <c r="O227" i="3"/>
  <c r="O228" i="3"/>
  <c r="O225" i="3"/>
  <c r="O226" i="3"/>
  <c r="O215" i="3"/>
  <c r="O216" i="3"/>
  <c r="O217" i="3"/>
  <c r="O218" i="3"/>
  <c r="O219" i="3"/>
  <c r="O220" i="3"/>
  <c r="O221" i="3"/>
  <c r="O222" i="3"/>
  <c r="O223" i="3"/>
  <c r="O212" i="3"/>
  <c r="O213" i="3"/>
  <c r="O214" i="3"/>
  <c r="O210" i="3"/>
  <c r="O211" i="3"/>
  <c r="O208" i="3"/>
  <c r="O209" i="3"/>
  <c r="O203" i="3"/>
  <c r="O204" i="3"/>
  <c r="O205" i="3"/>
  <c r="O206" i="3"/>
  <c r="O198" i="3"/>
  <c r="O199" i="3"/>
  <c r="O200" i="3"/>
  <c r="O201" i="3"/>
  <c r="O192" i="3"/>
  <c r="O193" i="3"/>
  <c r="O194" i="3"/>
  <c r="O195" i="3"/>
  <c r="O189" i="3"/>
  <c r="O190" i="3"/>
  <c r="O186" i="3"/>
  <c r="O187" i="3"/>
  <c r="O188" i="3"/>
  <c r="O180" i="3"/>
  <c r="O181" i="3"/>
  <c r="O182" i="3"/>
  <c r="O183" i="3"/>
  <c r="O184" i="3"/>
  <c r="O185" i="3"/>
  <c r="O178" i="3"/>
  <c r="O179" i="3"/>
  <c r="O174" i="3"/>
  <c r="O175" i="3"/>
  <c r="O176" i="3"/>
  <c r="O177" i="3"/>
  <c r="O171" i="3"/>
  <c r="O172" i="3"/>
  <c r="O173" i="3"/>
  <c r="O167" i="3"/>
  <c r="O168" i="3"/>
  <c r="O169" i="3"/>
  <c r="O170" i="3"/>
  <c r="O162" i="3"/>
  <c r="O163" i="3"/>
  <c r="O158" i="3"/>
  <c r="O159" i="3"/>
  <c r="O160" i="3"/>
  <c r="O155" i="3"/>
  <c r="O156" i="3"/>
  <c r="O151" i="3"/>
  <c r="O152" i="3"/>
  <c r="O153" i="3"/>
  <c r="O154" i="3"/>
  <c r="O147" i="3"/>
  <c r="O148" i="3"/>
  <c r="O145" i="3"/>
  <c r="O146" i="3"/>
  <c r="O143" i="3"/>
  <c r="O144" i="3"/>
  <c r="O140" i="3"/>
  <c r="O141" i="3"/>
  <c r="O142" i="3"/>
  <c r="O138" i="3"/>
  <c r="O139" i="3"/>
  <c r="O134" i="3"/>
  <c r="O135" i="3"/>
  <c r="O136" i="3"/>
  <c r="O132" i="3"/>
  <c r="O133" i="3"/>
  <c r="O130" i="3"/>
  <c r="O131" i="3"/>
  <c r="O128" i="3"/>
  <c r="O129" i="3"/>
  <c r="O125" i="3"/>
  <c r="O126" i="3"/>
  <c r="O127" i="3"/>
  <c r="O123" i="3"/>
  <c r="O124" i="3"/>
  <c r="O118" i="3"/>
  <c r="O119" i="3"/>
  <c r="O120" i="3"/>
  <c r="O121" i="3"/>
  <c r="O116" i="3"/>
  <c r="O117" i="3"/>
  <c r="O113" i="3"/>
  <c r="O114" i="3"/>
  <c r="O115" i="3"/>
  <c r="O110" i="3"/>
  <c r="O111" i="3"/>
  <c r="O112" i="3"/>
  <c r="O106" i="3"/>
  <c r="O107" i="3"/>
  <c r="O108" i="3"/>
  <c r="O102" i="3"/>
  <c r="O103" i="3"/>
  <c r="O104" i="3"/>
  <c r="O105" i="3"/>
  <c r="O100" i="3"/>
  <c r="O101" i="3"/>
  <c r="O98" i="3"/>
  <c r="O99" i="3"/>
  <c r="O95" i="3"/>
  <c r="O96" i="3"/>
  <c r="O93" i="3"/>
  <c r="O94" i="3"/>
  <c r="O91" i="3"/>
  <c r="O92" i="3"/>
  <c r="O87" i="3"/>
  <c r="O88" i="3"/>
  <c r="O89" i="3"/>
  <c r="O90" i="3"/>
  <c r="O84" i="3"/>
  <c r="O85" i="3"/>
  <c r="O80" i="3"/>
  <c r="O81" i="3"/>
  <c r="O82" i="3"/>
  <c r="O83" i="3"/>
  <c r="O78" i="3"/>
  <c r="O79" i="3"/>
  <c r="O72" i="3"/>
  <c r="O73" i="3"/>
  <c r="O74" i="3"/>
  <c r="O70" i="3"/>
  <c r="O71" i="3"/>
  <c r="O68" i="3"/>
  <c r="O69" i="3"/>
  <c r="O64" i="3"/>
  <c r="O65" i="3"/>
  <c r="O66" i="3"/>
  <c r="O67" i="3"/>
  <c r="O60" i="3"/>
  <c r="O61" i="3"/>
  <c r="O62" i="3"/>
  <c r="O57" i="3"/>
  <c r="O58" i="3"/>
  <c r="O55" i="3"/>
  <c r="O56" i="3"/>
  <c r="O44" i="3"/>
  <c r="O45" i="3"/>
  <c r="O46" i="3"/>
  <c r="O47" i="3"/>
  <c r="O48" i="3"/>
  <c r="O49" i="3"/>
  <c r="O50" i="3"/>
  <c r="O51" i="3"/>
  <c r="O52" i="3"/>
  <c r="O53" i="3"/>
  <c r="O41" i="3"/>
  <c r="O42" i="3"/>
  <c r="O43" i="3"/>
  <c r="O37" i="3"/>
  <c r="O38" i="3"/>
  <c r="O39" i="3"/>
  <c r="O40" i="3"/>
  <c r="O31" i="3"/>
  <c r="O32" i="3"/>
  <c r="O33" i="3"/>
  <c r="O34" i="3"/>
  <c r="O27" i="3"/>
  <c r="O28" i="3"/>
  <c r="O29" i="3"/>
  <c r="O30" i="3"/>
  <c r="O25" i="3"/>
  <c r="O26" i="3"/>
  <c r="O16" i="3"/>
  <c r="O17" i="3"/>
  <c r="O18" i="3"/>
  <c r="O19" i="3"/>
  <c r="O20" i="3"/>
  <c r="O21" i="3"/>
  <c r="O22" i="3"/>
  <c r="O23" i="3"/>
  <c r="O24" i="3"/>
  <c r="O12" i="3"/>
  <c r="O13" i="3"/>
  <c r="O8" i="3"/>
  <c r="O9" i="3"/>
  <c r="O3" i="3"/>
  <c r="O4" i="3"/>
  <c r="O5" i="3"/>
  <c r="O6" i="3"/>
  <c r="O7" i="3"/>
</calcChain>
</file>

<file path=xl/sharedStrings.xml><?xml version="1.0" encoding="utf-8"?>
<sst xmlns="http://schemas.openxmlformats.org/spreadsheetml/2006/main" count="179" uniqueCount="79">
  <si>
    <t>Row Labels</t>
  </si>
  <si>
    <t>Count of order_details_id</t>
  </si>
  <si>
    <t>Hamburger</t>
  </si>
  <si>
    <t>Edamame</t>
  </si>
  <si>
    <t>Korean Beef Bowl</t>
  </si>
  <si>
    <t>Cheeseburger</t>
  </si>
  <si>
    <t>French Fries</t>
  </si>
  <si>
    <t>Tofu Pad Thai</t>
  </si>
  <si>
    <t>Steak Torta</t>
  </si>
  <si>
    <t>Spaghetti &amp; Meatballs</t>
  </si>
  <si>
    <t>Mac &amp; Cheese</t>
  </si>
  <si>
    <t>Chips &amp; Salsa</t>
  </si>
  <si>
    <t>Orange Chicken</t>
  </si>
  <si>
    <t>Chicken Burrito</t>
  </si>
  <si>
    <t>Eggplant Parmesan</t>
  </si>
  <si>
    <t>Chicken Torta</t>
  </si>
  <si>
    <t>Spaghetti</t>
  </si>
  <si>
    <t>Chicken Parmesan</t>
  </si>
  <si>
    <t>Pork Ramen</t>
  </si>
  <si>
    <t>Mushroom Ravioli</t>
  </si>
  <si>
    <t>California Roll</t>
  </si>
  <si>
    <t>Steak Burrito</t>
  </si>
  <si>
    <t>Salmon Roll</t>
  </si>
  <si>
    <t>Meat Lasagna</t>
  </si>
  <si>
    <t>Hot Dog</t>
  </si>
  <si>
    <t>Fettuccine Alfredo</t>
  </si>
  <si>
    <t>Shrimp Scampi</t>
  </si>
  <si>
    <t>Veggie Burger</t>
  </si>
  <si>
    <t>Chips &amp; Guacamole</t>
  </si>
  <si>
    <t>Cheese Quesadillas</t>
  </si>
  <si>
    <t>Steak Tacos</t>
  </si>
  <si>
    <t>Cheese Lasagna</t>
  </si>
  <si>
    <t>Potstickers</t>
  </si>
  <si>
    <t>Chicken Tacos</t>
  </si>
  <si>
    <t>Grand Total</t>
  </si>
  <si>
    <t>Sum of Price</t>
  </si>
  <si>
    <t>American</t>
  </si>
  <si>
    <t>Asian</t>
  </si>
  <si>
    <t>Italian</t>
  </si>
  <si>
    <t>Mexican</t>
  </si>
  <si>
    <t>order_details_id</t>
  </si>
  <si>
    <t>order_id</t>
  </si>
  <si>
    <t>order_date</t>
  </si>
  <si>
    <t>order_time</t>
  </si>
  <si>
    <t>item_id</t>
  </si>
  <si>
    <t>item_name</t>
  </si>
  <si>
    <t>Category</t>
  </si>
  <si>
    <t>Price</t>
  </si>
  <si>
    <t>Day</t>
  </si>
  <si>
    <t>hour</t>
  </si>
  <si>
    <t>items_in_this_order</t>
  </si>
  <si>
    <t>order_total</t>
  </si>
  <si>
    <t>menu_item_id</t>
  </si>
  <si>
    <t>category</t>
  </si>
  <si>
    <t>price</t>
  </si>
  <si>
    <t>Total_revenue</t>
  </si>
  <si>
    <t>Total revenue</t>
  </si>
  <si>
    <t>Total orders-unique</t>
  </si>
  <si>
    <t>Avg order value</t>
  </si>
  <si>
    <t>Top selling Item</t>
  </si>
  <si>
    <t>line - orders by hour of day</t>
  </si>
  <si>
    <t>weekday</t>
  </si>
  <si>
    <t>Average order value</t>
  </si>
  <si>
    <t>month</t>
  </si>
  <si>
    <t>Date</t>
  </si>
  <si>
    <t>Bar - Top 10 items by revenue</t>
  </si>
  <si>
    <t>Month</t>
  </si>
  <si>
    <t>Order_count</t>
  </si>
  <si>
    <t>Sum of Order_count</t>
  </si>
  <si>
    <t>Feb</t>
  </si>
  <si>
    <t>Jan</t>
  </si>
  <si>
    <t>Mar</t>
  </si>
  <si>
    <t>donut - category revenue share</t>
  </si>
  <si>
    <t>bar - Top 10 items by order count</t>
  </si>
  <si>
    <t>Total_Order</t>
  </si>
  <si>
    <t>column - revenue by month</t>
  </si>
  <si>
    <t>Slicers</t>
  </si>
  <si>
    <t>KPIs</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</si>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</sst>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 #,##0.00,&quot;K&quot;"/>
    <numFmt numFmtId="166" formatCode="\$\ #,##0.00"/>
    <numFmt numFmtId="167"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6"/>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19" fontId="0" fillId="0" borderId="0" xfId="0" applyNumberFormat="1"/>
    <xf numFmtId="164" fontId="0" fillId="0" borderId="0" xfId="0" applyNumberFormat="1"/>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2" fontId="19" fillId="0" borderId="0" xfId="0" applyNumberFormat="1" applyFont="1"/>
    <xf numFmtId="0" fontId="0" fillId="33" borderId="0" xfId="0" applyFill="1"/>
    <xf numFmtId="165" fontId="0" fillId="0" borderId="0" xfId="0" applyNumberFormat="1"/>
    <xf numFmtId="166" fontId="0" fillId="0" borderId="0" xfId="0" applyNumberFormat="1"/>
    <xf numFmtId="167" fontId="0" fillId="0" borderId="0" xfId="0" applyNumberFormat="1"/>
    <xf numFmtId="0" fontId="0" fillId="34" borderId="0" xfId="0" applyFill="1"/>
    <xf numFmtId="0" fontId="0" fillId="35" borderId="0" xfId="0" applyFill="1"/>
    <xf numFmtId="0" fontId="0" fillId="36" borderId="0" xfId="0" applyFill="1"/>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24" formatCode="h:mm:ss\ AM/PM"/>
    </dxf>
    <dxf>
      <numFmt numFmtId="19" formatCode="dd/mm/yyyy"/>
    </dxf>
    <dxf>
      <numFmt numFmtId="0" formatCode="General"/>
    </dxf>
    <dxf>
      <numFmt numFmtId="0" formatCode="General"/>
    </dxf>
    <dxf>
      <font>
        <b val="0"/>
      </font>
    </dxf>
    <dxf>
      <numFmt numFmtId="165" formatCode="\$\ #,##0.00,&quot;K&quot;"/>
    </dxf>
    <dxf>
      <numFmt numFmtId="167" formatCode="_-[$$-409]* #,##0.00_ ;_-[$$-409]* \-#,##0.00\ ;_-[$$-409]* &quot;-&quot;??_ ;_-@_ "/>
    </dxf>
    <dxf>
      <numFmt numFmtId="167" formatCode="_-[$$-409]* #,##0.00_ ;_-[$$-409]* \-#,##0.00\ ;_-[$$-409]* &quot;-&quot;??_ ;_-@_ "/>
    </dxf>
    <dxf>
      <numFmt numFmtId="0" formatCode="General"/>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[Restaurant_orders_analysis.xlsx]Pivot_tables!C1_Top10_items_by_order_count</c:name>
    <c:fmtId val="3"/>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Top 10 Items by Order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03207070707071"/>
          <c:y val="0.14572834967320264"/>
          <c:w val="0.65875378787878791"/>
          <c:h val="0.69654207516339883"/>
        </c:manualLayout>
      </c:layout>
      <c:barChart>
        <c:barDir val="bar"/>
        <c:grouping val="clustered"/>
        <c:varyColors val="0"/>
        <c:ser>
          <c:idx val="0"/>
          <c:order val="0"/>
          <c:tx>
            <c:strRef>
              <c:f>Pivot_tables!$F$3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Pivot_tables!$E$4:$E$14</c:f>
              <c:strCache>
                <c:ptCount val="10"/>
                <c:pt idx="0">
                  <c:v>Chips &amp; Salsa</c:v>
                </c:pt>
                <c:pt idx="1">
                  <c:v>Mac &amp; Cheese</c:v>
                </c:pt>
                <c:pt idx="2">
                  <c:v>Spaghetti &amp; Meatballs</c:v>
                </c:pt>
                <c:pt idx="3">
                  <c:v>Steak Torta</c:v>
                </c:pt>
                <c:pt idx="4">
                  <c:v>Tofu Pad Thai</c:v>
                </c:pt>
                <c:pt idx="5">
                  <c:v>French Fries</c:v>
                </c:pt>
                <c:pt idx="6">
                  <c:v>Cheeseburger</c:v>
                </c:pt>
                <c:pt idx="7">
                  <c:v>Korean Beef Bowl</c:v>
                </c:pt>
                <c:pt idx="8">
                  <c:v>Edamame</c:v>
                </c:pt>
                <c:pt idx="9">
                  <c:v>Hamburger</c:v>
                </c:pt>
              </c:strCache>
            </c:strRef>
          </c:cat>
          <c:val>
            <c:numRef>
              <c:f>Pivot_tables!$F$4:$F$14</c:f>
              <c:numCache>
                <c:formatCode>General</c:formatCode>
                <c:ptCount val="10"/>
                <c:pt idx="0">
                  <c:v>461</c:v>
                </c:pt>
                <c:pt idx="1">
                  <c:v>463</c:v>
                </c:pt>
                <c:pt idx="2">
                  <c:v>470</c:v>
                </c:pt>
                <c:pt idx="3">
                  <c:v>489</c:v>
                </c:pt>
                <c:pt idx="4">
                  <c:v>562</c:v>
                </c:pt>
                <c:pt idx="5">
                  <c:v>571</c:v>
                </c:pt>
                <c:pt idx="6">
                  <c:v>583</c:v>
                </c:pt>
                <c:pt idx="7">
                  <c:v>588</c:v>
                </c:pt>
                <c:pt idx="8">
                  <c:v>620</c:v>
                </c:pt>
                <c:pt idx="9">
                  <c:v>622</c:v>
                </c:pt>
              </c:numCache>
            </c:numRef>
          </c:val>
          <c:extLst>
            <c:ext xmlns:c16="http://schemas.microsoft.com/office/drawing/2014/chart" uri="{C3380CC4-5D6E-409C-BE32-E72D297353CC}">
              <c16:uniqueId val="{00000000-A750-410B-8661-4892F1D3E422}"/>
            </c:ext>
          </c:extLst>
        </c:ser>
        <c:dLbls>
          <c:dLblPos val="outEnd"/>
          <c:showLegendKey val="0"/>
          <c:showVal val="1"/>
          <c:showCatName val="0"/>
          <c:showSerName val="0"/>
          <c:showPercent val="0"/>
          <c:showBubbleSize val="0"/>
        </c:dLbls>
        <c:gapWidth val="182"/>
        <c:axId val="749460632"/>
        <c:axId val="749457464"/>
      </c:barChart>
      <c:catAx>
        <c:axId val="749460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N</a:t>
                </a:r>
                <a:r>
                  <a:rPr lang="en-US"/>
                  <a:t>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57464"/>
        <c:crosses val="autoZero"/>
        <c:auto val="1"/>
        <c:lblAlgn val="ctr"/>
        <c:lblOffset val="100"/>
        <c:noMultiLvlLbl val="0"/>
      </c:catAx>
      <c:valAx>
        <c:axId val="749457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6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[Restaurant_orders_analysis.xlsx]Pivot_tables!C3_Orders_per_hour</c:name>
    <c:fmtId val="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Orders</a:t>
            </a:r>
            <a:r>
              <a:rPr lang="en-US" b="1" baseline="0">
                <a:solidFill>
                  <a:schemeClr val="accent1">
                    <a:lumMod val="50000"/>
                  </a:schemeClr>
                </a:solidFill>
              </a:rPr>
              <a:t> per Hour</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4913497105818"/>
          <c:y val="0.22999998146816605"/>
          <c:w val="0.86031981854737438"/>
          <c:h val="0.54992429745817362"/>
        </c:manualLayout>
      </c:layout>
      <c:lineChart>
        <c:grouping val="standard"/>
        <c:varyColors val="0"/>
        <c:ser>
          <c:idx val="0"/>
          <c:order val="0"/>
          <c:tx>
            <c:strRef>
              <c:f>Pivot_tables!$N$3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Pivot_tables!$M$4:$M$18</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Pivot_tables!$N$4:$N$18</c:f>
              <c:numCache>
                <c:formatCode>General</c:formatCode>
                <c:ptCount val="14"/>
                <c:pt idx="0">
                  <c:v>2</c:v>
                </c:pt>
                <c:pt idx="1">
                  <c:v>286</c:v>
                </c:pt>
                <c:pt idx="2">
                  <c:v>644</c:v>
                </c:pt>
                <c:pt idx="3">
                  <c:v>590</c:v>
                </c:pt>
                <c:pt idx="4">
                  <c:v>423</c:v>
                </c:pt>
                <c:pt idx="5">
                  <c:v>354</c:v>
                </c:pt>
                <c:pt idx="6">
                  <c:v>479</c:v>
                </c:pt>
                <c:pt idx="7">
                  <c:v>618</c:v>
                </c:pt>
                <c:pt idx="8">
                  <c:v>595</c:v>
                </c:pt>
                <c:pt idx="9">
                  <c:v>497</c:v>
                </c:pt>
                <c:pt idx="10">
                  <c:v>411</c:v>
                </c:pt>
                <c:pt idx="11">
                  <c:v>289</c:v>
                </c:pt>
                <c:pt idx="12">
                  <c:v>151</c:v>
                </c:pt>
                <c:pt idx="13">
                  <c:v>4</c:v>
                </c:pt>
              </c:numCache>
            </c:numRef>
          </c:val>
          <c:smooth val="0"/>
          <c:extLst>
            <c:ext xmlns:c16="http://schemas.microsoft.com/office/drawing/2014/chart" uri="{C3380CC4-5D6E-409C-BE32-E72D297353CC}">
              <c16:uniqueId val="{00000000-CA09-47DD-A49B-2EE4ACB66CD6}"/>
            </c:ext>
          </c:extLst>
        </c:ser>
        <c:dLbls>
          <c:dLblPos val="t"/>
          <c:showLegendKey val="0"/>
          <c:showVal val="1"/>
          <c:showCatName val="0"/>
          <c:showSerName val="0"/>
          <c:showPercent val="0"/>
          <c:showBubbleSize val="0"/>
        </c:dLbls>
        <c:marker val="1"/>
        <c:smooth val="0"/>
        <c:axId val="749469080"/>
        <c:axId val="749471544"/>
      </c:lineChart>
      <c:catAx>
        <c:axId val="749469080"/>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Hour</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71544"/>
        <c:crosses val="autoZero"/>
        <c:auto val="1"/>
        <c:lblAlgn val="ctr"/>
        <c:lblOffset val="100"/>
        <c:noMultiLvlLbl val="0"/>
      </c:catAx>
      <c:valAx>
        <c:axId val="74947154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Order</a:t>
                </a:r>
                <a:r>
                  <a:rPr lang="en-US" baseline="0">
                    <a:solidFill>
                      <a:sysClr val="windowText" lastClr="000000"/>
                    </a:solidFill>
                  </a:rPr>
                  <a:t> Count</a:t>
                </a:r>
                <a:endParaRPr lang="en-US">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69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[Restaurant_orders_analysis.xlsx]Pivot_tables!C2_Top10_items_by_revenue</c:name>
    <c:fmtId val="2"/>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Top 10 Items by Revenue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03207070707071"/>
          <c:y val="0.14572834967320264"/>
          <c:w val="0.64799419191919194"/>
          <c:h val="0.6861662581699346"/>
        </c:manualLayout>
      </c:layout>
      <c:barChart>
        <c:barDir val="bar"/>
        <c:grouping val="clustered"/>
        <c:varyColors val="0"/>
        <c:ser>
          <c:idx val="0"/>
          <c:order val="0"/>
          <c:tx>
            <c:strRef>
              <c:f>Pivot_tables!$J$3</c:f>
              <c:strCache>
                <c:ptCount val="1"/>
                <c:pt idx="0">
                  <c:v>Total</c:v>
                </c:pt>
              </c:strCache>
            </c:strRef>
          </c:tx>
          <c:spPr>
            <a:solidFill>
              <a:schemeClr val="accent1"/>
            </a:solidFill>
            <a:ln>
              <a:noFill/>
            </a:ln>
            <a:effectLst/>
          </c:spPr>
          <c:invertIfNegative val="0"/>
          <c:dLbls>
            <c:numFmt formatCode="\$\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Pivot_tables!$I$4:$I$14</c:f>
              <c:strCache>
                <c:ptCount val="10"/>
                <c:pt idx="0">
                  <c:v>Pork Ramen</c:v>
                </c:pt>
                <c:pt idx="1">
                  <c:v>Chicken Parmesan</c:v>
                </c:pt>
                <c:pt idx="2">
                  <c:v>Steak Torta</c:v>
                </c:pt>
                <c:pt idx="3">
                  <c:v>Eggplant Parmesan</c:v>
                </c:pt>
                <c:pt idx="4">
                  <c:v>Orange Chicken</c:v>
                </c:pt>
                <c:pt idx="5">
                  <c:v>Hamburger</c:v>
                </c:pt>
                <c:pt idx="6">
                  <c:v>Cheeseburger</c:v>
                </c:pt>
                <c:pt idx="7">
                  <c:v>Tofu Pad Thai</c:v>
                </c:pt>
                <c:pt idx="8">
                  <c:v>Spaghetti &amp; Meatballs</c:v>
                </c:pt>
                <c:pt idx="9">
                  <c:v>Korean Beef Bowl</c:v>
                </c:pt>
              </c:strCache>
            </c:strRef>
          </c:cat>
          <c:val>
            <c:numRef>
              <c:f>Pivot_tables!$J$4:$J$14</c:f>
              <c:numCache>
                <c:formatCode>\$\ #,##0.00,"K"</c:formatCode>
                <c:ptCount val="10"/>
                <c:pt idx="0">
                  <c:v>6461.9999999999591</c:v>
                </c:pt>
                <c:pt idx="1">
                  <c:v>6533.7999999999583</c:v>
                </c:pt>
                <c:pt idx="2">
                  <c:v>6821.5499999999429</c:v>
                </c:pt>
                <c:pt idx="3">
                  <c:v>7118.99999999995</c:v>
                </c:pt>
                <c:pt idx="4">
                  <c:v>7524</c:v>
                </c:pt>
                <c:pt idx="5">
                  <c:v>8054.8999999999205</c:v>
                </c:pt>
                <c:pt idx="6">
                  <c:v>8132.8499999999258</c:v>
                </c:pt>
                <c:pt idx="7">
                  <c:v>8149</c:v>
                </c:pt>
                <c:pt idx="8">
                  <c:v>8436.4999999999509</c:v>
                </c:pt>
                <c:pt idx="9">
                  <c:v>10554.600000000037</c:v>
                </c:pt>
              </c:numCache>
            </c:numRef>
          </c:val>
          <c:extLst>
            <c:ext xmlns:c16="http://schemas.microsoft.com/office/drawing/2014/chart" uri="{C3380CC4-5D6E-409C-BE32-E72D297353CC}">
              <c16:uniqueId val="{00000000-0024-4FDE-BD6A-82274190FBFB}"/>
            </c:ext>
          </c:extLst>
        </c:ser>
        <c:dLbls>
          <c:dLblPos val="outEnd"/>
          <c:showLegendKey val="0"/>
          <c:showVal val="1"/>
          <c:showCatName val="0"/>
          <c:showSerName val="0"/>
          <c:showPercent val="0"/>
          <c:showBubbleSize val="0"/>
        </c:dLbls>
        <c:gapWidth val="182"/>
        <c:axId val="786854824"/>
        <c:axId val="786855528"/>
      </c:barChart>
      <c:catAx>
        <c:axId val="786854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855528"/>
        <c:crosses val="autoZero"/>
        <c:auto val="1"/>
        <c:lblAlgn val="ctr"/>
        <c:lblOffset val="100"/>
        <c:noMultiLvlLbl val="0"/>
      </c:catAx>
      <c:valAx>
        <c:axId val="786855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85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[Restaurant_orders_analysis.xlsx]Pivot_tables!C4_Revenue_by_month</c:name>
    <c:fmtId val="9"/>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Pivot_tables!$Q$3</c:f>
              <c:strCache>
                <c:ptCount val="1"/>
                <c:pt idx="0">
                  <c:v>Total</c:v>
                </c:pt>
              </c:strCache>
            </c:strRef>
          </c:tx>
          <c:spPr>
            <a:solidFill>
              <a:schemeClr val="accent1"/>
            </a:solidFill>
            <a:ln>
              <a:noFill/>
            </a:ln>
            <a:effectLst/>
          </c:spPr>
          <c:invertIfNegative val="0"/>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Pivot_tables!$P$4:$P$7</c:f>
              <c:strCache>
                <c:ptCount val="3"/>
                <c:pt idx="0">
                  <c:v>Jan</c:v>
                </c:pt>
                <c:pt idx="1">
                  <c:v>Feb</c:v>
                </c:pt>
                <c:pt idx="2">
                  <c:v>Mar</c:v>
                </c:pt>
              </c:strCache>
            </c:strRef>
          </c:cat>
          <c:val>
            <c:numRef>
              <c:f>Pivot_tables!$Q$4:$Q$7</c:f>
              <c:numCache>
                <c:formatCode>\$\ #,##0.00,"K"</c:formatCode>
                <c:ptCount val="3"/>
                <c:pt idx="0">
                  <c:v>53816.949999998091</c:v>
                </c:pt>
                <c:pt idx="1">
                  <c:v>50790.349999998543</c:v>
                </c:pt>
                <c:pt idx="2">
                  <c:v>54610.59999999818</c:v>
                </c:pt>
              </c:numCache>
            </c:numRef>
          </c:val>
          <c:extLst>
            <c:ext xmlns:c16="http://schemas.microsoft.com/office/drawing/2014/chart" uri="{C3380CC4-5D6E-409C-BE32-E72D297353CC}">
              <c16:uniqueId val="{00000000-F429-4F20-AD77-2BB96ED5F662}"/>
            </c:ext>
          </c:extLst>
        </c:ser>
        <c:dLbls>
          <c:showLegendKey val="0"/>
          <c:showVal val="1"/>
          <c:showCatName val="0"/>
          <c:showSerName val="0"/>
          <c:showPercent val="0"/>
          <c:showBubbleSize val="0"/>
        </c:dLbls>
        <c:gapWidth val="219"/>
        <c:axId val="749468728"/>
        <c:axId val="749470840"/>
      </c:barChart>
      <c:catAx>
        <c:axId val="749468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Month</a:t>
                </a:r>
              </a:p>
            </c:rich>
          </c:tx>
          <c:layout>
            <c:manualLayout>
              <c:xMode val="edge"/>
              <c:yMode val="edge"/>
              <c:x val="0.53908554027066646"/>
              <c:y val="0.904005726727711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70840"/>
        <c:crosses val="autoZero"/>
        <c:auto val="1"/>
        <c:lblAlgn val="ctr"/>
        <c:lblOffset val="100"/>
        <c:noMultiLvlLbl val="0"/>
      </c:catAx>
      <c:valAx>
        <c:axId val="74947084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Revenue ($)</a:t>
                </a:r>
              </a:p>
            </c:rich>
          </c:tx>
          <c:layout>
            <c:manualLayout>
              <c:xMode val="edge"/>
              <c:yMode val="edge"/>
              <c:x val="4.082208609860109E-3"/>
              <c:y val="0.310337439476640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68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[Restaurant_orders_analysis.xlsx]Pivot_tables!C5_Revenue_by_category</c:name>
    <c:fmtId val="2"/>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Category</a:t>
            </a:r>
            <a:r>
              <a:rPr lang="en-US" b="1" baseline="0">
                <a:solidFill>
                  <a:schemeClr val="accent1">
                    <a:lumMod val="50000"/>
                  </a:schemeClr>
                </a:solidFill>
              </a:rPr>
              <a:t> Revenue Share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412509558500647E-2"/>
              <c:y val="-8.791210819696188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3118277318731328E-2"/>
              <c:y val="-8.2051300983831094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30302998582123"/>
              <c:y val="7.6190493770700307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9716482178663"/>
              <c:y val="5.2747264918177023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6412509558500647E-2"/>
              <c:y val="-8.791210819696188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29716482178663"/>
              <c:y val="5.2747264918177023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30302998582123"/>
              <c:y val="7.6190493770700307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3118277318731328E-2"/>
              <c:y val="-8.2051300983831094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412509558500647E-2"/>
              <c:y val="-8.791210819696188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29716482178663"/>
              <c:y val="5.2747264918177023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30302998582123"/>
              <c:y val="7.6190493770700307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3118277318731328E-2"/>
              <c:y val="-8.2051300983831094E-2"/>
            </c:manualLayout>
          </c:layout>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064035281008142"/>
          <c:y val="0.24082056838754429"/>
          <c:w val="0.35739868512715617"/>
          <c:h val="0.63024167292357836"/>
        </c:manualLayout>
      </c:layout>
      <c:doughnutChart>
        <c:varyColors val="1"/>
        <c:ser>
          <c:idx val="0"/>
          <c:order val="0"/>
          <c:tx>
            <c:strRef>
              <c:f>Pivot_tables!$T$3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7-4E73-BD86-ED2582894B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7-4E73-BD86-ED2582894B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87-4E73-BD86-ED2582894B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87-4E73-BD86-ED2582894BC7}"/>
              </c:ext>
            </c:extLst>
          </c:dPt>
          <c:dLbls>
            <c:dLbl>
              <c:idx val="0"/>
              <c:layout>
                <c:manualLayout>
                  <c:x val="8.6412509558500647E-2"/>
                  <c:y val="-8.7912108196961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87-4E73-BD86-ED2582894BC7}"/>
                </c:ext>
              </c:extLst>
            </c:dLbl>
            <c:dLbl>
              <c:idx val="1"/>
              <c:layout>
                <c:manualLayout>
                  <c:x val="0.1229716482178663"/>
                  <c:y val="5.27472649181770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87-4E73-BD86-ED2582894BC7}"/>
                </c:ext>
              </c:extLst>
            </c:dLbl>
            <c:dLbl>
              <c:idx val="2"/>
              <c:layout>
                <c:manualLayout>
                  <c:x val="-0.1030302998582123"/>
                  <c:y val="7.61904937707003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487-4E73-BD86-ED2582894BC7}"/>
                </c:ext>
              </c:extLst>
            </c:dLbl>
            <c:dLbl>
              <c:idx val="3"/>
              <c:layout>
                <c:manualLayout>
                  <c:x val="-7.3118277318731328E-2"/>
                  <c:y val="-8.20513009838310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487-4E73-BD86-ED2582894BC7}"/>
                </c:ext>
              </c:extLst>
            </c:dLbl>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Pivot_tables!$S$4:$S$8</c:f>
              <c:strCache>
                <c:ptCount val="4"/>
                <c:pt idx="0">
                  <c:v>Italian</c:v>
                </c:pt>
                <c:pt idx="1">
                  <c:v>Asian</c:v>
                </c:pt>
                <c:pt idx="2">
                  <c:v>Mexican</c:v>
                </c:pt>
                <c:pt idx="3">
                  <c:v>American</c:v>
                </c:pt>
              </c:strCache>
            </c:strRef>
          </c:cat>
          <c:val>
            <c:numRef>
              <c:f>Pivot_tables!$T$4:$T$8</c:f>
              <c:numCache>
                <c:formatCode>\$\ #,##0.00,"K"</c:formatCode>
                <c:ptCount val="4"/>
                <c:pt idx="0">
                  <c:v>49462.699999998877</c:v>
                </c:pt>
                <c:pt idx="1">
                  <c:v>46720.64999999923</c:v>
                </c:pt>
                <c:pt idx="2">
                  <c:v>34796.800000000665</c:v>
                </c:pt>
                <c:pt idx="3">
                  <c:v>28237.750000000575</c:v>
                </c:pt>
              </c:numCache>
            </c:numRef>
          </c:val>
          <c:extLst>
            <c:ext xmlns:c16="http://schemas.microsoft.com/office/drawing/2014/chart" uri="{C3380CC4-5D6E-409C-BE32-E72D297353CC}">
              <c16:uniqueId val="{00000008-B487-4E73-BD86-ED2582894B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302574074074081"/>
          <c:y val="0.18854032212288591"/>
          <c:w val="0.21635574074074074"/>
          <c:h val="0.75294944444444445"/>
        </c:manualLayout>
      </c:layout>
      <c:overlay val="0"/>
      <c:spPr>
        <a:solidFill>
          <a:schemeClr val="accent1">
            <a:lumMod val="20000"/>
            <a:lumOff val="80000"/>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109840</xdr:colOff>
      <xdr:row>3</xdr:row>
      <xdr:rowOff>81643</xdr:rowOff>
    </xdr:from>
    <xdr:to>
      <xdr:col>2</xdr:col>
      <xdr:colOff>424647</xdr:colOff>
      <xdr:row>11</xdr:row>
      <xdr:rowOff>142875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7C0A42F-6C46-4A2D-BC28-B05D097A219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840" y="653143"/>
              <a:ext cx="1534007" cy="1547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109840</xdr:colOff>
      <xdr:row>12</xdr:row>
      <xdr:rowOff>29596</xdr:rowOff>
    </xdr:from>
    <xdr:to>
      <xdr:col>2</xdr:col>
      <xdr:colOff>424647</xdr:colOff>
      <xdr:row>23</xdr:row>
      <xdr:rowOff>20071</xdr:rowOff>
    </xdr:to>
    <mc:AlternateContent xmlns:mc="http://schemas.openxmlformats.org/markup-compatibility/2006" xmlns:a14="http://schemas.microsoft.com/office/drawing/2010/main">
      <mc:Choice Requires="a14">
        <xdr:graphicFrame macro="">
          <xdr:nvGraphicFramePr>
            <xdr:cNvPr id="7" name="Day">
              <a:extLst>
                <a:ext uri="{FF2B5EF4-FFF2-40B4-BE49-F238E27FC236}">
                  <a16:creationId xmlns:a16="http://schemas.microsoft.com/office/drawing/2014/main" id="{6383DBE5-A3D9-4EDD-A1AC-0E7BDB0EDF0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09840" y="2277496"/>
              <a:ext cx="1534007"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109840</xdr:colOff>
      <xdr:row>23</xdr:row>
      <xdr:rowOff>97291</xdr:rowOff>
    </xdr:from>
    <xdr:to>
      <xdr:col>2</xdr:col>
      <xdr:colOff>425402</xdr:colOff>
      <xdr:row>30</xdr:row>
      <xdr:rowOff>142875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E3391A8-BB0C-40A3-9626-60648E59FA2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840" y="4440691"/>
              <a:ext cx="1534762" cy="1379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516976</xdr:colOff>
      <xdr:row>17</xdr:row>
      <xdr:rowOff>178594</xdr:rowOff>
    </xdr:from>
    <xdr:to>
      <xdr:col>9</xdr:col>
      <xdr:colOff>178820</xdr:colOff>
      <xdr:row>30</xdr:row>
      <xdr:rowOff>150094</xdr:rowOff>
    </xdr:to>
    <xdr:graphicFrame macro="">
      <xdr:nvGraphicFramePr>
        <xdr:cNvPr id="11" name="CD1_Top10_items_by_order_count">
          <a:extLst>
            <a:ext uri="{FF2B5EF4-FFF2-40B4-BE49-F238E27FC236}">
              <a16:creationId xmlns:a16="http://schemas.microsoft.com/office/drawing/2014/main" id="{8E83E785-3596-4F10-91AA-891AC92AE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516976</xdr:colOff>
      <xdr:row>7</xdr:row>
      <xdr:rowOff>188923</xdr:rowOff>
    </xdr:from>
    <xdr:to>
      <xdr:col>11</xdr:col>
      <xdr:colOff>404383</xdr:colOff>
      <xdr:row>17</xdr:row>
      <xdr:rowOff>83923</xdr:rowOff>
    </xdr:to>
    <xdr:graphicFrame macro="">
      <xdr:nvGraphicFramePr>
        <xdr:cNvPr id="12" name="CD3_Orders_per_hour">
          <a:extLst>
            <a:ext uri="{FF2B5EF4-FFF2-40B4-BE49-F238E27FC236}">
              <a16:creationId xmlns:a16="http://schemas.microsoft.com/office/drawing/2014/main" id="{88C2B1AF-714D-4C7D-B361-C7AD48A90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270394</xdr:colOff>
      <xdr:row>17</xdr:row>
      <xdr:rowOff>178594</xdr:rowOff>
    </xdr:from>
    <xdr:to>
      <xdr:col>15</xdr:col>
      <xdr:colOff>587082</xdr:colOff>
      <xdr:row>30</xdr:row>
      <xdr:rowOff>150094</xdr:rowOff>
    </xdr:to>
    <xdr:graphicFrame macro="">
      <xdr:nvGraphicFramePr>
        <xdr:cNvPr id="13" name="CD2_top10_items_by_revenue">
          <a:extLst>
            <a:ext uri="{FF2B5EF4-FFF2-40B4-BE49-F238E27FC236}">
              <a16:creationId xmlns:a16="http://schemas.microsoft.com/office/drawing/2014/main" id="{0846C7A6-8C9C-45F9-9186-E2735EE4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80043</xdr:colOff>
      <xdr:row>17</xdr:row>
      <xdr:rowOff>178594</xdr:rowOff>
    </xdr:from>
    <xdr:to>
      <xdr:col>20</xdr:col>
      <xdr:colOff>531168</xdr:colOff>
      <xdr:row>30</xdr:row>
      <xdr:rowOff>150094</xdr:rowOff>
    </xdr:to>
    <xdr:graphicFrame macro="">
      <xdr:nvGraphicFramePr>
        <xdr:cNvPr id="14" name="CD4_revenue_by_month">
          <a:extLst>
            <a:ext uri="{FF2B5EF4-FFF2-40B4-BE49-F238E27FC236}">
              <a16:creationId xmlns:a16="http://schemas.microsoft.com/office/drawing/2014/main" id="{2F285C56-9B98-4EBE-8C4A-AE21C823B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596137</xdr:colOff>
      <xdr:row>7</xdr:row>
      <xdr:rowOff>188923</xdr:rowOff>
    </xdr:from>
    <xdr:to>
      <xdr:col>20</xdr:col>
      <xdr:colOff>531168</xdr:colOff>
      <xdr:row>17</xdr:row>
      <xdr:rowOff>83923</xdr:rowOff>
    </xdr:to>
    <xdr:graphicFrame macro="">
      <xdr:nvGraphicFramePr>
        <xdr:cNvPr id="15" name="CD5_category_revenue_share">
          <a:extLst>
            <a:ext uri="{FF2B5EF4-FFF2-40B4-BE49-F238E27FC236}">
              <a16:creationId xmlns:a16="http://schemas.microsoft.com/office/drawing/2014/main" id="{70944DAB-DAC8-4BF7-8E6D-1FCD4E614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516976</xdr:colOff>
      <xdr:row>3</xdr:row>
      <xdr:rowOff>59530</xdr:rowOff>
    </xdr:from>
    <xdr:to>
      <xdr:col>7</xdr:col>
      <xdr:colOff>43258</xdr:colOff>
      <xdr:row>7</xdr:row>
      <xdr:rowOff>125249</xdr:rowOff>
    </xdr:to>
    <xdr:grpSp>
      <xdr:nvGrpSpPr>
        <xdr:cNvPr id="22" name="Group 21">
          <a:extLst>
            <a:ext uri="{FF2B5EF4-FFF2-40B4-BE49-F238E27FC236}">
              <a16:creationId xmlns:a16="http://schemas.microsoft.com/office/drawing/2014/main" id="{8C9D0A04-0F27-D434-937B-34502FE7B6E2}"/>
            </a:ext>
          </a:extLst>
        </xdr:cNvPr>
        <xdr:cNvGrpSpPr/>
      </xdr:nvGrpSpPr>
      <xdr:grpSpPr>
        <a:xfrm>
          <a:off x="1731414" y="631030"/>
          <a:ext cx="2610000" cy="792000"/>
          <a:chOff x="1809749" y="631031"/>
          <a:chExt cx="2610000" cy="792000"/>
        </a:xfrm>
      </xdr:grpSpPr>
      <xdr:sp macro="" textlink="">
        <xdr:nvSpPr>
          <xdr:cNvPr id="3" name="Rectangle: Rounded Corners 2">
            <a:extLst>
              <a:ext uri="{FF2B5EF4-FFF2-40B4-BE49-F238E27FC236}">
                <a16:creationId xmlns:a16="http://schemas.microsoft.com/office/drawing/2014/main" id="{6F3E1EE1-354A-69DA-0DBC-079020E94C21}"/>
              </a:ext>
            </a:extLst>
          </xdr:cNvPr>
          <xdr:cNvSpPr/>
        </xdr:nvSpPr>
        <xdr:spPr>
          <a:xfrm>
            <a:off x="1809749" y="631031"/>
            <a:ext cx="2610000" cy="792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297D1AC0-7886-6E30-B73C-36A05495856E}"/>
              </a:ext>
            </a:extLst>
          </xdr:cNvPr>
          <xdr:cNvGrpSpPr/>
        </xdr:nvGrpSpPr>
        <xdr:grpSpPr>
          <a:xfrm>
            <a:off x="2055093" y="710324"/>
            <a:ext cx="2166936" cy="633415"/>
            <a:chOff x="2095501" y="711158"/>
            <a:chExt cx="2166936" cy="633415"/>
          </a:xfrm>
        </xdr:grpSpPr>
        <xdr:grpSp>
          <xdr:nvGrpSpPr>
            <xdr:cNvPr id="9" name="Group 8">
              <a:extLst>
                <a:ext uri="{FF2B5EF4-FFF2-40B4-BE49-F238E27FC236}">
                  <a16:creationId xmlns:a16="http://schemas.microsoft.com/office/drawing/2014/main" id="{D62FC854-2008-84EB-6338-6CE799137BE8}"/>
                </a:ext>
              </a:extLst>
            </xdr:cNvPr>
            <xdr:cNvGrpSpPr/>
          </xdr:nvGrpSpPr>
          <xdr:grpSpPr>
            <a:xfrm>
              <a:off x="2500311" y="711158"/>
              <a:ext cx="1762126" cy="633415"/>
              <a:chOff x="2545553" y="664368"/>
              <a:chExt cx="1835945" cy="669134"/>
            </a:xfrm>
          </xdr:grpSpPr>
          <xdr:sp macro="" textlink="Pivot_tables!$B$10">
            <xdr:nvSpPr>
              <xdr:cNvPr id="4" name="TextBox 3">
                <a:extLst>
                  <a:ext uri="{FF2B5EF4-FFF2-40B4-BE49-F238E27FC236}">
                    <a16:creationId xmlns:a16="http://schemas.microsoft.com/office/drawing/2014/main" id="{C16B2D46-FD38-B347-B662-CB3D7CA0A43E}"/>
                  </a:ext>
                </a:extLst>
              </xdr:cNvPr>
              <xdr:cNvSpPr txBox="1"/>
            </xdr:nvSpPr>
            <xdr:spPr>
              <a:xfrm>
                <a:off x="2683667" y="976313"/>
                <a:ext cx="1535906"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0E7B8-3C29-4911-821C-FA86364E47A8}" type="TxLink">
                  <a:rPr lang="en-US" sz="2400" b="1" i="0" u="none" strike="noStrike">
                    <a:solidFill>
                      <a:schemeClr val="accent1">
                        <a:lumMod val="50000"/>
                      </a:schemeClr>
                    </a:solidFill>
                    <a:latin typeface="Calibri"/>
                    <a:cs typeface="Calibri"/>
                  </a:rPr>
                  <a:pPr algn="ctr"/>
                  <a:t>$ 159.22K</a:t>
                </a:fld>
                <a:endParaRPr lang="en-US" sz="2400" b="1">
                  <a:solidFill>
                    <a:schemeClr val="accent1">
                      <a:lumMod val="50000"/>
                    </a:schemeClr>
                  </a:solidFill>
                </a:endParaRPr>
              </a:p>
            </xdr:txBody>
          </xdr:sp>
          <xdr:sp macro="" textlink="Pivot_tables!$B$10">
            <xdr:nvSpPr>
              <xdr:cNvPr id="5" name="TextBox 4">
                <a:extLst>
                  <a:ext uri="{FF2B5EF4-FFF2-40B4-BE49-F238E27FC236}">
                    <a16:creationId xmlns:a16="http://schemas.microsoft.com/office/drawing/2014/main" id="{A75B915C-0B1A-4AB1-8B80-0FF12F711A33}"/>
                  </a:ext>
                </a:extLst>
              </xdr:cNvPr>
              <xdr:cNvSpPr txBox="1"/>
            </xdr:nvSpPr>
            <xdr:spPr>
              <a:xfrm>
                <a:off x="2545553" y="664368"/>
                <a:ext cx="1835945"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Total Revenue</a:t>
                </a:r>
              </a:p>
            </xdr:txBody>
          </xdr:sp>
        </xdr:grpSp>
        <xdr:pic>
          <xdr:nvPicPr>
            <xdr:cNvPr id="16" name="Graphic 15" descr="Dollar">
              <a:extLst>
                <a:ext uri="{FF2B5EF4-FFF2-40B4-BE49-F238E27FC236}">
                  <a16:creationId xmlns:a16="http://schemas.microsoft.com/office/drawing/2014/main" id="{D224D99B-B8B8-A525-3468-A29DDCF1BB3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95501" y="759974"/>
              <a:ext cx="540000" cy="540000"/>
            </a:xfrm>
            <a:prstGeom prst="rect">
              <a:avLst/>
            </a:prstGeom>
          </xdr:spPr>
        </xdr:pic>
      </xdr:grpSp>
    </xdr:grpSp>
    <xdr:clientData/>
  </xdr:twoCellAnchor>
  <xdr:twoCellAnchor>
    <xdr:from>
      <xdr:col>7</xdr:col>
      <xdr:colOff>227176</xdr:colOff>
      <xdr:row>3</xdr:row>
      <xdr:rowOff>59530</xdr:rowOff>
    </xdr:from>
    <xdr:to>
      <xdr:col>11</xdr:col>
      <xdr:colOff>408301</xdr:colOff>
      <xdr:row>7</xdr:row>
      <xdr:rowOff>125249</xdr:rowOff>
    </xdr:to>
    <xdr:grpSp>
      <xdr:nvGrpSpPr>
        <xdr:cNvPr id="23" name="Group 22">
          <a:extLst>
            <a:ext uri="{FF2B5EF4-FFF2-40B4-BE49-F238E27FC236}">
              <a16:creationId xmlns:a16="http://schemas.microsoft.com/office/drawing/2014/main" id="{B6DCCD57-5F04-B4D2-18C3-CCCFC9F18BA6}"/>
            </a:ext>
          </a:extLst>
        </xdr:cNvPr>
        <xdr:cNvGrpSpPr/>
      </xdr:nvGrpSpPr>
      <xdr:grpSpPr>
        <a:xfrm>
          <a:off x="4525332" y="631030"/>
          <a:ext cx="2610000" cy="792000"/>
          <a:chOff x="1809749" y="631031"/>
          <a:chExt cx="2610000" cy="792000"/>
        </a:xfrm>
      </xdr:grpSpPr>
      <xdr:sp macro="" textlink="">
        <xdr:nvSpPr>
          <xdr:cNvPr id="24" name="Rectangle: Rounded Corners 23">
            <a:extLst>
              <a:ext uri="{FF2B5EF4-FFF2-40B4-BE49-F238E27FC236}">
                <a16:creationId xmlns:a16="http://schemas.microsoft.com/office/drawing/2014/main" id="{5F0A25B6-15B2-CEF4-A626-347A9AE8FC60}"/>
              </a:ext>
            </a:extLst>
          </xdr:cNvPr>
          <xdr:cNvSpPr/>
        </xdr:nvSpPr>
        <xdr:spPr>
          <a:xfrm>
            <a:off x="1809749" y="631031"/>
            <a:ext cx="2610000" cy="792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4CA9149C-1999-593B-39A1-6AF7650CB6CF}"/>
              </a:ext>
            </a:extLst>
          </xdr:cNvPr>
          <xdr:cNvGrpSpPr/>
        </xdr:nvGrpSpPr>
        <xdr:grpSpPr>
          <a:xfrm>
            <a:off x="2114624" y="710325"/>
            <a:ext cx="2107405" cy="633416"/>
            <a:chOff x="2155032" y="711159"/>
            <a:chExt cx="2107405" cy="633416"/>
          </a:xfrm>
        </xdr:grpSpPr>
        <xdr:grpSp>
          <xdr:nvGrpSpPr>
            <xdr:cNvPr id="26" name="Group 25">
              <a:extLst>
                <a:ext uri="{FF2B5EF4-FFF2-40B4-BE49-F238E27FC236}">
                  <a16:creationId xmlns:a16="http://schemas.microsoft.com/office/drawing/2014/main" id="{9D3C33C9-CF4A-3526-7D0B-92097674D550}"/>
                </a:ext>
              </a:extLst>
            </xdr:cNvPr>
            <xdr:cNvGrpSpPr/>
          </xdr:nvGrpSpPr>
          <xdr:grpSpPr>
            <a:xfrm>
              <a:off x="2500311" y="711159"/>
              <a:ext cx="1762126" cy="633416"/>
              <a:chOff x="2545553" y="664368"/>
              <a:chExt cx="1835945" cy="669134"/>
            </a:xfrm>
          </xdr:grpSpPr>
          <xdr:sp macro="" textlink="Pivot_tables!$B$13">
            <xdr:nvSpPr>
              <xdr:cNvPr id="28" name="TextBox 27">
                <a:extLst>
                  <a:ext uri="{FF2B5EF4-FFF2-40B4-BE49-F238E27FC236}">
                    <a16:creationId xmlns:a16="http://schemas.microsoft.com/office/drawing/2014/main" id="{459508F2-9D67-E6C0-BF7A-4ABFEC753E92}"/>
                  </a:ext>
                </a:extLst>
              </xdr:cNvPr>
              <xdr:cNvSpPr txBox="1"/>
            </xdr:nvSpPr>
            <xdr:spPr>
              <a:xfrm>
                <a:off x="2695573" y="976313"/>
                <a:ext cx="1535906"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456FF5-57BB-4BB6-84EA-91423A556085}" type="TxLink">
                  <a:rPr lang="en-US" sz="2400" b="1" i="0" u="none" strike="noStrike">
                    <a:solidFill>
                      <a:schemeClr val="accent1">
                        <a:lumMod val="50000"/>
                      </a:schemeClr>
                    </a:solidFill>
                    <a:latin typeface="Calibri"/>
                    <a:cs typeface="Calibri"/>
                  </a:rPr>
                  <a:pPr algn="ctr"/>
                  <a:t>5343</a:t>
                </a:fld>
                <a:endParaRPr lang="en-US" sz="2400" b="1">
                  <a:solidFill>
                    <a:schemeClr val="accent1">
                      <a:lumMod val="50000"/>
                    </a:schemeClr>
                  </a:solidFill>
                </a:endParaRPr>
              </a:p>
            </xdr:txBody>
          </xdr:sp>
          <xdr:sp macro="" textlink="Pivot_tables!$B$10">
            <xdr:nvSpPr>
              <xdr:cNvPr id="29" name="TextBox 28">
                <a:extLst>
                  <a:ext uri="{FF2B5EF4-FFF2-40B4-BE49-F238E27FC236}">
                    <a16:creationId xmlns:a16="http://schemas.microsoft.com/office/drawing/2014/main" id="{D2190E33-AFBF-F34C-D728-B483C01637D5}"/>
                  </a:ext>
                </a:extLst>
              </xdr:cNvPr>
              <xdr:cNvSpPr txBox="1"/>
            </xdr:nvSpPr>
            <xdr:spPr>
              <a:xfrm>
                <a:off x="2545553" y="664368"/>
                <a:ext cx="1835945"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Total Orders</a:t>
                </a:r>
              </a:p>
            </xdr:txBody>
          </xdr:sp>
        </xdr:grpSp>
        <xdr:pic>
          <xdr:nvPicPr>
            <xdr:cNvPr id="27" name="Graphic 26" descr="Table setting">
              <a:extLst>
                <a:ext uri="{FF2B5EF4-FFF2-40B4-BE49-F238E27FC236}">
                  <a16:creationId xmlns:a16="http://schemas.microsoft.com/office/drawing/2014/main" id="{BD6A73DE-EE06-3409-9489-748176650A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155032" y="759974"/>
              <a:ext cx="540000" cy="540000"/>
            </a:xfrm>
            <a:prstGeom prst="rect">
              <a:avLst/>
            </a:prstGeom>
          </xdr:spPr>
        </xdr:pic>
      </xdr:grpSp>
    </xdr:grpSp>
    <xdr:clientData/>
  </xdr:twoCellAnchor>
  <xdr:twoCellAnchor>
    <xdr:from>
      <xdr:col>11</xdr:col>
      <xdr:colOff>592219</xdr:colOff>
      <xdr:row>3</xdr:row>
      <xdr:rowOff>59530</xdr:rowOff>
    </xdr:from>
    <xdr:to>
      <xdr:col>16</xdr:col>
      <xdr:colOff>166125</xdr:colOff>
      <xdr:row>7</xdr:row>
      <xdr:rowOff>125249</xdr:rowOff>
    </xdr:to>
    <xdr:grpSp>
      <xdr:nvGrpSpPr>
        <xdr:cNvPr id="30" name="Group 29">
          <a:extLst>
            <a:ext uri="{FF2B5EF4-FFF2-40B4-BE49-F238E27FC236}">
              <a16:creationId xmlns:a16="http://schemas.microsoft.com/office/drawing/2014/main" id="{C8405EC5-CA6C-50BE-7BE3-5E0B28692D95}"/>
            </a:ext>
          </a:extLst>
        </xdr:cNvPr>
        <xdr:cNvGrpSpPr/>
      </xdr:nvGrpSpPr>
      <xdr:grpSpPr>
        <a:xfrm>
          <a:off x="7319250" y="631030"/>
          <a:ext cx="2610000" cy="792000"/>
          <a:chOff x="1809749" y="631031"/>
          <a:chExt cx="2610000" cy="792000"/>
        </a:xfrm>
      </xdr:grpSpPr>
      <xdr:sp macro="" textlink="">
        <xdr:nvSpPr>
          <xdr:cNvPr id="31" name="Rectangle: Rounded Corners 30">
            <a:extLst>
              <a:ext uri="{FF2B5EF4-FFF2-40B4-BE49-F238E27FC236}">
                <a16:creationId xmlns:a16="http://schemas.microsoft.com/office/drawing/2014/main" id="{5E384F67-9612-EE2F-E3B1-AA8481D53C2C}"/>
              </a:ext>
            </a:extLst>
          </xdr:cNvPr>
          <xdr:cNvSpPr/>
        </xdr:nvSpPr>
        <xdr:spPr>
          <a:xfrm>
            <a:off x="1809749" y="631031"/>
            <a:ext cx="2610000" cy="792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nvGrpSpPr>
          <xdr:cNvPr id="32" name="Group 31">
            <a:extLst>
              <a:ext uri="{FF2B5EF4-FFF2-40B4-BE49-F238E27FC236}">
                <a16:creationId xmlns:a16="http://schemas.microsoft.com/office/drawing/2014/main" id="{60240856-20E5-1785-D6A4-0FB2BCFBE57A}"/>
              </a:ext>
            </a:extLst>
          </xdr:cNvPr>
          <xdr:cNvGrpSpPr/>
        </xdr:nvGrpSpPr>
        <xdr:grpSpPr>
          <a:xfrm>
            <a:off x="2055093" y="710324"/>
            <a:ext cx="2176388" cy="633415"/>
            <a:chOff x="2095501" y="711158"/>
            <a:chExt cx="2176388" cy="633415"/>
          </a:xfrm>
        </xdr:grpSpPr>
        <xdr:grpSp>
          <xdr:nvGrpSpPr>
            <xdr:cNvPr id="33" name="Group 32">
              <a:extLst>
                <a:ext uri="{FF2B5EF4-FFF2-40B4-BE49-F238E27FC236}">
                  <a16:creationId xmlns:a16="http://schemas.microsoft.com/office/drawing/2014/main" id="{8B812BD6-17E6-01D5-03EE-1FACCCF345EB}"/>
                </a:ext>
              </a:extLst>
            </xdr:cNvPr>
            <xdr:cNvGrpSpPr/>
          </xdr:nvGrpSpPr>
          <xdr:grpSpPr>
            <a:xfrm>
              <a:off x="2497858" y="711158"/>
              <a:ext cx="1774031" cy="633415"/>
              <a:chOff x="2542998" y="664368"/>
              <a:chExt cx="1848349" cy="669134"/>
            </a:xfrm>
          </xdr:grpSpPr>
          <xdr:sp macro="" textlink="Pivot_tables!$B$16">
            <xdr:nvSpPr>
              <xdr:cNvPr id="35" name="TextBox 34">
                <a:extLst>
                  <a:ext uri="{FF2B5EF4-FFF2-40B4-BE49-F238E27FC236}">
                    <a16:creationId xmlns:a16="http://schemas.microsoft.com/office/drawing/2014/main" id="{32C9E7A9-57A2-279B-4BE4-EFB2061D3F32}"/>
                  </a:ext>
                </a:extLst>
              </xdr:cNvPr>
              <xdr:cNvSpPr txBox="1"/>
            </xdr:nvSpPr>
            <xdr:spPr>
              <a:xfrm>
                <a:off x="2699219" y="976313"/>
                <a:ext cx="1535906"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DC58A3-7F1F-404E-92B7-A98026FB4FF5}" type="TxLink">
                  <a:rPr lang="en-US" sz="2400" b="1" i="0" u="none" strike="noStrike">
                    <a:solidFill>
                      <a:schemeClr val="accent1">
                        <a:lumMod val="50000"/>
                      </a:schemeClr>
                    </a:solidFill>
                    <a:latin typeface="Calibri"/>
                    <a:cs typeface="Calibri"/>
                  </a:rPr>
                  <a:pPr algn="ctr"/>
                  <a:t>$ 29.80</a:t>
                </a:fld>
                <a:endParaRPr lang="en-US" sz="2400" b="1">
                  <a:solidFill>
                    <a:schemeClr val="accent1">
                      <a:lumMod val="50000"/>
                    </a:schemeClr>
                  </a:solidFill>
                </a:endParaRPr>
              </a:p>
            </xdr:txBody>
          </xdr:sp>
          <xdr:sp macro="" textlink="Pivot_tables!$B$10">
            <xdr:nvSpPr>
              <xdr:cNvPr id="36" name="TextBox 35">
                <a:extLst>
                  <a:ext uri="{FF2B5EF4-FFF2-40B4-BE49-F238E27FC236}">
                    <a16:creationId xmlns:a16="http://schemas.microsoft.com/office/drawing/2014/main" id="{54EBA116-3903-3090-6051-E08CEC8C3B43}"/>
                  </a:ext>
                </a:extLst>
              </xdr:cNvPr>
              <xdr:cNvSpPr txBox="1"/>
            </xdr:nvSpPr>
            <xdr:spPr>
              <a:xfrm>
                <a:off x="2542998" y="664368"/>
                <a:ext cx="1848349"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Average</a:t>
                </a:r>
                <a:r>
                  <a:rPr lang="en-US" sz="1400" b="1" baseline="0">
                    <a:solidFill>
                      <a:schemeClr val="tx1"/>
                    </a:solidFill>
                  </a:rPr>
                  <a:t> Order Value</a:t>
                </a:r>
                <a:endParaRPr lang="en-US" sz="1400" b="1">
                  <a:solidFill>
                    <a:schemeClr val="tx1"/>
                  </a:solidFill>
                </a:endParaRPr>
              </a:p>
            </xdr:txBody>
          </xdr:sp>
        </xdr:grpSp>
        <xdr:pic>
          <xdr:nvPicPr>
            <xdr:cNvPr id="34" name="Graphic 33" descr="Label">
              <a:extLst>
                <a:ext uri="{FF2B5EF4-FFF2-40B4-BE49-F238E27FC236}">
                  <a16:creationId xmlns:a16="http://schemas.microsoft.com/office/drawing/2014/main" id="{D7C81B5A-D3C1-E457-CB69-EDDE99D6843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095501" y="759974"/>
              <a:ext cx="540000" cy="540000"/>
            </a:xfrm>
            <a:prstGeom prst="rect">
              <a:avLst/>
            </a:prstGeom>
          </xdr:spPr>
        </xdr:pic>
      </xdr:grpSp>
    </xdr:grpSp>
    <xdr:clientData/>
  </xdr:twoCellAnchor>
  <xdr:twoCellAnchor>
    <xdr:from>
      <xdr:col>16</xdr:col>
      <xdr:colOff>350043</xdr:colOff>
      <xdr:row>3</xdr:row>
      <xdr:rowOff>59530</xdr:rowOff>
    </xdr:from>
    <xdr:to>
      <xdr:col>20</xdr:col>
      <xdr:colOff>531168</xdr:colOff>
      <xdr:row>7</xdr:row>
      <xdr:rowOff>125249</xdr:rowOff>
    </xdr:to>
    <xdr:grpSp>
      <xdr:nvGrpSpPr>
        <xdr:cNvPr id="37" name="Group 36">
          <a:extLst>
            <a:ext uri="{FF2B5EF4-FFF2-40B4-BE49-F238E27FC236}">
              <a16:creationId xmlns:a16="http://schemas.microsoft.com/office/drawing/2014/main" id="{0AAA78A6-4F92-5138-57E1-2D7E761E6987}"/>
            </a:ext>
          </a:extLst>
        </xdr:cNvPr>
        <xdr:cNvGrpSpPr/>
      </xdr:nvGrpSpPr>
      <xdr:grpSpPr>
        <a:xfrm>
          <a:off x="10113168" y="631030"/>
          <a:ext cx="2610000" cy="792000"/>
          <a:chOff x="1809749" y="631031"/>
          <a:chExt cx="2610000" cy="792000"/>
        </a:xfrm>
      </xdr:grpSpPr>
      <xdr:sp macro="" textlink="">
        <xdr:nvSpPr>
          <xdr:cNvPr id="38" name="Rectangle: Rounded Corners 37">
            <a:extLst>
              <a:ext uri="{FF2B5EF4-FFF2-40B4-BE49-F238E27FC236}">
                <a16:creationId xmlns:a16="http://schemas.microsoft.com/office/drawing/2014/main" id="{913DB715-2853-8FD0-7A30-7A642E1CA594}"/>
              </a:ext>
            </a:extLst>
          </xdr:cNvPr>
          <xdr:cNvSpPr/>
        </xdr:nvSpPr>
        <xdr:spPr>
          <a:xfrm>
            <a:off x="1809749" y="631031"/>
            <a:ext cx="2610000" cy="792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nvGrpSpPr>
          <xdr:cNvPr id="39" name="Group 38">
            <a:extLst>
              <a:ext uri="{FF2B5EF4-FFF2-40B4-BE49-F238E27FC236}">
                <a16:creationId xmlns:a16="http://schemas.microsoft.com/office/drawing/2014/main" id="{396FE8E6-1137-8A84-BF2A-5899BFB0ABC6}"/>
              </a:ext>
            </a:extLst>
          </xdr:cNvPr>
          <xdr:cNvGrpSpPr/>
        </xdr:nvGrpSpPr>
        <xdr:grpSpPr>
          <a:xfrm>
            <a:off x="2055093" y="710324"/>
            <a:ext cx="2166936" cy="633415"/>
            <a:chOff x="2095501" y="711158"/>
            <a:chExt cx="2166936" cy="633415"/>
          </a:xfrm>
        </xdr:grpSpPr>
        <xdr:grpSp>
          <xdr:nvGrpSpPr>
            <xdr:cNvPr id="40" name="Group 39">
              <a:extLst>
                <a:ext uri="{FF2B5EF4-FFF2-40B4-BE49-F238E27FC236}">
                  <a16:creationId xmlns:a16="http://schemas.microsoft.com/office/drawing/2014/main" id="{34DC7A50-BCEE-331F-2191-B1F74B950E3B}"/>
                </a:ext>
              </a:extLst>
            </xdr:cNvPr>
            <xdr:cNvGrpSpPr/>
          </xdr:nvGrpSpPr>
          <xdr:grpSpPr>
            <a:xfrm>
              <a:off x="2500311" y="711158"/>
              <a:ext cx="1762126" cy="633415"/>
              <a:chOff x="2545553" y="664368"/>
              <a:chExt cx="1835945" cy="669134"/>
            </a:xfrm>
          </xdr:grpSpPr>
          <xdr:sp macro="" textlink="Pivot_tables!$B$19">
            <xdr:nvSpPr>
              <xdr:cNvPr id="42" name="TextBox 41">
                <a:extLst>
                  <a:ext uri="{FF2B5EF4-FFF2-40B4-BE49-F238E27FC236}">
                    <a16:creationId xmlns:a16="http://schemas.microsoft.com/office/drawing/2014/main" id="{AE3F466B-8375-24A3-8FA3-07EBFF061C0A}"/>
                  </a:ext>
                </a:extLst>
              </xdr:cNvPr>
              <xdr:cNvSpPr txBox="1"/>
            </xdr:nvSpPr>
            <xdr:spPr>
              <a:xfrm>
                <a:off x="2683667" y="976313"/>
                <a:ext cx="1697755"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FB8A2D-253F-49B9-8980-B549A92F7730}" type="TxLink">
                  <a:rPr lang="en-US" sz="2400" b="1" i="0" u="none" strike="noStrike">
                    <a:solidFill>
                      <a:schemeClr val="accent1">
                        <a:lumMod val="50000"/>
                      </a:schemeClr>
                    </a:solidFill>
                    <a:latin typeface="Calibri"/>
                    <a:cs typeface="Calibri"/>
                  </a:rPr>
                  <a:pPr algn="ctr"/>
                  <a:t>Hamburger</a:t>
                </a:fld>
                <a:endParaRPr lang="en-US" sz="2400" b="1">
                  <a:solidFill>
                    <a:schemeClr val="accent1">
                      <a:lumMod val="50000"/>
                    </a:schemeClr>
                  </a:solidFill>
                </a:endParaRPr>
              </a:p>
            </xdr:txBody>
          </xdr:sp>
          <xdr:sp macro="" textlink="Pivot_tables!$B$10">
            <xdr:nvSpPr>
              <xdr:cNvPr id="43" name="TextBox 42">
                <a:extLst>
                  <a:ext uri="{FF2B5EF4-FFF2-40B4-BE49-F238E27FC236}">
                    <a16:creationId xmlns:a16="http://schemas.microsoft.com/office/drawing/2014/main" id="{C367ECB8-597D-5EC1-60DA-28532E287B63}"/>
                  </a:ext>
                </a:extLst>
              </xdr:cNvPr>
              <xdr:cNvSpPr txBox="1"/>
            </xdr:nvSpPr>
            <xdr:spPr>
              <a:xfrm>
                <a:off x="2545553" y="664368"/>
                <a:ext cx="1835945"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Top selling Item</a:t>
                </a:r>
              </a:p>
            </xdr:txBody>
          </xdr:sp>
        </xdr:grpSp>
        <xdr:pic>
          <xdr:nvPicPr>
            <xdr:cNvPr id="41" name="Graphic 40" descr="Burger and drink">
              <a:extLst>
                <a:ext uri="{FF2B5EF4-FFF2-40B4-BE49-F238E27FC236}">
                  <a16:creationId xmlns:a16="http://schemas.microsoft.com/office/drawing/2014/main" id="{59DB4398-1DF6-7DB3-C06D-203D4B5E1A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095501" y="759974"/>
              <a:ext cx="540000" cy="540000"/>
            </a:xfrm>
            <a:prstGeom prst="rect">
              <a:avLst/>
            </a:prstGeom>
          </xdr:spPr>
        </xdr:pic>
      </xdr:grpSp>
    </xdr:grpSp>
    <xdr:clientData/>
  </xdr:twoCellAnchor>
  <xdr:twoCellAnchor>
    <xdr:from>
      <xdr:col>0</xdr:col>
      <xdr:colOff>107156</xdr:colOff>
      <xdr:row>0</xdr:row>
      <xdr:rowOff>35719</xdr:rowOff>
    </xdr:from>
    <xdr:to>
      <xdr:col>10</xdr:col>
      <xdr:colOff>285749</xdr:colOff>
      <xdr:row>2</xdr:row>
      <xdr:rowOff>119062</xdr:rowOff>
    </xdr:to>
    <xdr:sp macro="" textlink="">
      <xdr:nvSpPr>
        <xdr:cNvPr id="45" name="TextBox 44">
          <a:extLst>
            <a:ext uri="{FF2B5EF4-FFF2-40B4-BE49-F238E27FC236}">
              <a16:creationId xmlns:a16="http://schemas.microsoft.com/office/drawing/2014/main" id="{5EF9C03F-68E1-90E0-A656-A38ECF0FC2A5}"/>
            </a:ext>
          </a:extLst>
        </xdr:cNvPr>
        <xdr:cNvSpPr txBox="1"/>
      </xdr:nvSpPr>
      <xdr:spPr>
        <a:xfrm>
          <a:off x="107156" y="35719"/>
          <a:ext cx="6298406" cy="464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Restaurant Insights</a:t>
          </a:r>
          <a:r>
            <a:rPr lang="en-US" sz="2400" b="1" baseline="0">
              <a:solidFill>
                <a:schemeClr val="bg1"/>
              </a:solidFill>
            </a:rPr>
            <a:t> Dashboard</a:t>
          </a:r>
          <a:endParaRPr lang="en-US" sz="2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7.862459259261" missingItemsLimit="0" createdVersion="8" refreshedVersion="8" minRefreshableVersion="3" recordCount="12097" xr:uid="{EF1C140D-2B33-4D4F-878D-3D8F0CD7CC5D}">
  <cacheSource type="worksheet">
    <worksheetSource name="Table1"/>
  </cacheSource>
  <cacheFields count="15">
    <cacheField name="order_details_id" numFmtId="0">
      <sharedItems containsSemiMixedTypes="0" containsString="0" containsNumber="1" containsInteger="1" minValue="1" maxValue="12234"/>
    </cacheField>
    <cacheField name="order_id" numFmtId="0">
      <sharedItems containsSemiMixedTypes="0" containsString="0" containsNumber="1" containsInteger="1" minValue="1" maxValue="5370"/>
    </cacheField>
    <cacheField name="Order_count" numFmtId="0">
      <sharedItems containsSemiMixedTypes="0" containsString="0" containsNumber="1" containsInteger="1" minValue="0" maxValue="1"/>
    </cacheField>
    <cacheField name="order_date" numFmtId="14">
      <sharedItems containsSemiMixedTypes="0" containsNonDate="0" containsDate="1" containsString="0" minDate="2023-01-01T00:00:00" maxDate="2023-04-01T00:00:00"/>
    </cacheField>
    <cacheField name="order_time" numFmtId="19">
      <sharedItems containsSemiMixedTypes="0" containsNonDate="0" containsDate="1" containsString="0" minDate="1899-12-30T10:50:46" maxDate="1899-12-30T23:05:24"/>
    </cacheField>
    <cacheField name="item_id" numFmtId="0">
      <sharedItems containsSemiMixedTypes="0" containsString="0" containsNumber="1" containsInteger="1" minValue="101" maxValue="132"/>
    </cacheField>
    <cacheField name="item_name" numFmtId="0">
      <sharedItems count="32">
        <s v="Korean Beef Bowl"/>
        <s v="Tofu Pad Thai"/>
        <s v="Spaghetti"/>
        <s v="Chicken Burrito"/>
        <s v="Mushroom Ravioli"/>
        <s v="French Fries"/>
        <s v="Chicken Torta"/>
        <s v="Hamburger"/>
        <s v="Potstickers"/>
        <s v="Chips &amp; Guacamole"/>
        <s v="Fettuccine Alfredo"/>
        <s v="Pork Ramen"/>
        <s v="Chips &amp; Salsa"/>
        <s v="Shrimp Scampi"/>
        <s v="Eggplant Parmesan"/>
        <s v="Mac &amp; Cheese"/>
        <s v="Cheeseburger"/>
        <s v="Edamame"/>
        <s v="Veggie Burger"/>
        <s v="Orange Chicken"/>
        <s v="Cheese Quesadillas"/>
        <s v="Spaghetti &amp; Meatballs"/>
        <s v="California Roll"/>
        <s v="Steak Tacos"/>
        <s v="Meat Lasagna"/>
        <s v="Cheese Lasagna"/>
        <s v="Steak Burrito"/>
        <s v="Chicken Parmesan"/>
        <s v="Steak Torta"/>
        <s v="Hot Dog"/>
        <s v="Salmon Roll"/>
        <s v="Chicken Tacos"/>
      </sharedItems>
    </cacheField>
    <cacheField name="Category" numFmtId="0">
      <sharedItems count="4">
        <s v="Asian"/>
        <s v="Italian"/>
        <s v="Mexican"/>
        <s v="American"/>
      </sharedItems>
    </cacheField>
    <cacheField name="Price" numFmtId="2">
      <sharedItems containsSemiMixedTypes="0" containsString="0" containsNumber="1" minValue="5" maxValue="19.95" count="14">
        <n v="17.95"/>
        <n v="14.5"/>
        <n v="12.95"/>
        <n v="15.5"/>
        <n v="7"/>
        <n v="11.95"/>
        <n v="9"/>
        <n v="19.95"/>
        <n v="16.95"/>
        <n v="13.95"/>
        <n v="5"/>
        <n v="10.5"/>
        <n v="16.5"/>
        <n v="14.95"/>
      </sharedItems>
    </cacheField>
    <cacheField name="Day" numFmtId="0">
      <sharedItems count="7">
        <s v="Sun"/>
        <s v="Mon"/>
        <s v="Tue"/>
        <s v="Wed"/>
        <s v="Thu"/>
        <s v="Fri"/>
        <s v="Sat"/>
      </sharedItems>
    </cacheField>
    <cacheField name="Date" numFmtId="0">
      <sharedItems containsSemiMixedTypes="0" containsString="0" containsNumber="1" containsInteger="1" minValue="1" maxValue="31"/>
    </cacheField>
    <cacheField name="Month" numFmtId="0">
      <sharedItems count="3">
        <s v="Jan"/>
        <s v="Feb"/>
        <s v="Mar"/>
      </sharedItems>
    </cacheField>
    <cacheField name="hour" numFmtId="0">
      <sharedItems containsSemiMixedTypes="0" containsString="0" containsNumber="1" containsInteger="1" minValue="10" maxValue="23" count="14">
        <n v="11"/>
        <n v="12"/>
        <n v="13"/>
        <n v="14"/>
        <n v="15"/>
        <n v="16"/>
        <n v="17"/>
        <n v="18"/>
        <n v="19"/>
        <n v="20"/>
        <n v="21"/>
        <n v="22"/>
        <n v="23"/>
        <n v="10"/>
      </sharedItems>
    </cacheField>
    <cacheField name="items_in_this_order" numFmtId="0">
      <sharedItems containsSemiMixedTypes="0" containsString="0" containsNumber="1" containsInteger="1" minValue="1" maxValue="14"/>
    </cacheField>
    <cacheField name="order_total" numFmtId="2">
      <sharedItems containsSemiMixedTypes="0" containsString="0" containsNumber="1" minValue="5" maxValue="192.14999999999998"/>
    </cacheField>
  </cacheFields>
  <extLst>
    <ext xmlns:x14="http://schemas.microsoft.com/office/spreadsheetml/2009/9/main" uri="{725AE2AE-9491-48be-B2B4-4EB974FC3084}">
      <x14:pivotCacheDefinition pivotCacheId="1632689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97">
  <r>
    <n v="1"/>
    <n v="1"/>
    <n v="1"/>
    <d v="2023-01-01T00:00:00"/>
    <d v="1899-12-30T11:38:36"/>
    <n v="109"/>
    <x v="0"/>
    <x v="0"/>
    <x v="0"/>
    <x v="0"/>
    <n v="1"/>
    <x v="0"/>
    <x v="0"/>
    <n v="1"/>
    <n v="17.95"/>
  </r>
  <r>
    <n v="2"/>
    <n v="2"/>
    <n v="1"/>
    <d v="2023-01-01T00:00:00"/>
    <d v="1899-12-30T11:57:40"/>
    <n v="108"/>
    <x v="1"/>
    <x v="0"/>
    <x v="1"/>
    <x v="0"/>
    <n v="1"/>
    <x v="0"/>
    <x v="0"/>
    <n v="5"/>
    <n v="64.45"/>
  </r>
  <r>
    <n v="3"/>
    <n v="2"/>
    <n v="0"/>
    <d v="2023-01-01T00:00:00"/>
    <d v="1899-12-30T11:57:40"/>
    <n v="124"/>
    <x v="2"/>
    <x v="1"/>
    <x v="1"/>
    <x v="0"/>
    <n v="1"/>
    <x v="0"/>
    <x v="0"/>
    <n v="5"/>
    <n v="64.45"/>
  </r>
  <r>
    <n v="4"/>
    <n v="2"/>
    <n v="0"/>
    <d v="2023-01-01T00:00:00"/>
    <d v="1899-12-30T11:57:40"/>
    <n v="117"/>
    <x v="3"/>
    <x v="2"/>
    <x v="2"/>
    <x v="0"/>
    <n v="1"/>
    <x v="0"/>
    <x v="0"/>
    <n v="5"/>
    <n v="64.45"/>
  </r>
  <r>
    <n v="5"/>
    <n v="2"/>
    <n v="0"/>
    <d v="2023-01-01T00:00:00"/>
    <d v="1899-12-30T11:57:40"/>
    <n v="129"/>
    <x v="4"/>
    <x v="1"/>
    <x v="3"/>
    <x v="0"/>
    <n v="1"/>
    <x v="0"/>
    <x v="0"/>
    <n v="5"/>
    <n v="64.45"/>
  </r>
  <r>
    <n v="6"/>
    <n v="2"/>
    <n v="0"/>
    <d v="2023-01-01T00:00:00"/>
    <d v="1899-12-30T11:57:40"/>
    <n v="106"/>
    <x v="5"/>
    <x v="3"/>
    <x v="4"/>
    <x v="0"/>
    <n v="1"/>
    <x v="0"/>
    <x v="0"/>
    <n v="5"/>
    <n v="64.45"/>
  </r>
  <r>
    <n v="7"/>
    <n v="3"/>
    <n v="1"/>
    <d v="2023-01-01T00:00:00"/>
    <d v="1899-12-30T12:12:28"/>
    <n v="117"/>
    <x v="3"/>
    <x v="2"/>
    <x v="2"/>
    <x v="0"/>
    <n v="1"/>
    <x v="0"/>
    <x v="1"/>
    <n v="2"/>
    <n v="24.9"/>
  </r>
  <r>
    <n v="8"/>
    <n v="3"/>
    <n v="0"/>
    <d v="2023-01-01T00:00:00"/>
    <d v="1899-12-30T12:12:28"/>
    <n v="119"/>
    <x v="6"/>
    <x v="2"/>
    <x v="5"/>
    <x v="0"/>
    <n v="1"/>
    <x v="0"/>
    <x v="1"/>
    <n v="2"/>
    <n v="24.9"/>
  </r>
  <r>
    <n v="9"/>
    <n v="4"/>
    <n v="1"/>
    <d v="2023-01-01T00:00:00"/>
    <d v="1899-12-30T12:16:31"/>
    <n v="117"/>
    <x v="3"/>
    <x v="2"/>
    <x v="2"/>
    <x v="0"/>
    <n v="1"/>
    <x v="0"/>
    <x v="1"/>
    <n v="1"/>
    <n v="12.95"/>
  </r>
  <r>
    <n v="10"/>
    <n v="5"/>
    <n v="1"/>
    <d v="2023-01-01T00:00:00"/>
    <d v="1899-12-30T12:21:30"/>
    <n v="117"/>
    <x v="3"/>
    <x v="2"/>
    <x v="2"/>
    <x v="0"/>
    <n v="1"/>
    <x v="0"/>
    <x v="1"/>
    <n v="1"/>
    <n v="12.95"/>
  </r>
  <r>
    <n v="11"/>
    <n v="6"/>
    <n v="1"/>
    <d v="2023-01-01T00:00:00"/>
    <d v="1899-12-30T12:29:36"/>
    <n v="101"/>
    <x v="7"/>
    <x v="3"/>
    <x v="2"/>
    <x v="0"/>
    <n v="1"/>
    <x v="0"/>
    <x v="1"/>
    <n v="2"/>
    <n v="21.95"/>
  </r>
  <r>
    <n v="12"/>
    <n v="6"/>
    <n v="0"/>
    <d v="2023-01-01T00:00:00"/>
    <d v="1899-12-30T12:29:36"/>
    <n v="114"/>
    <x v="8"/>
    <x v="0"/>
    <x v="6"/>
    <x v="0"/>
    <n v="1"/>
    <x v="0"/>
    <x v="1"/>
    <n v="2"/>
    <n v="21.95"/>
  </r>
  <r>
    <n v="13"/>
    <n v="7"/>
    <n v="1"/>
    <d v="2023-01-01T00:00:00"/>
    <d v="1899-12-30T12:50:37"/>
    <n v="123"/>
    <x v="9"/>
    <x v="2"/>
    <x v="6"/>
    <x v="0"/>
    <n v="1"/>
    <x v="0"/>
    <x v="1"/>
    <n v="1"/>
    <n v="9"/>
  </r>
  <r>
    <n v="14"/>
    <n v="8"/>
    <n v="1"/>
    <d v="2023-01-01T00:00:00"/>
    <d v="1899-12-30T12:51:37"/>
    <n v="123"/>
    <x v="9"/>
    <x v="2"/>
    <x v="6"/>
    <x v="0"/>
    <n v="1"/>
    <x v="0"/>
    <x v="1"/>
    <n v="1"/>
    <n v="9"/>
  </r>
  <r>
    <n v="15"/>
    <n v="9"/>
    <n v="1"/>
    <d v="2023-01-01T00:00:00"/>
    <d v="1899-12-30T12:52:01"/>
    <n v="108"/>
    <x v="1"/>
    <x v="0"/>
    <x v="1"/>
    <x v="0"/>
    <n v="1"/>
    <x v="0"/>
    <x v="1"/>
    <n v="9"/>
    <n v="132.25"/>
  </r>
  <r>
    <n v="16"/>
    <n v="9"/>
    <n v="0"/>
    <d v="2023-01-01T00:00:00"/>
    <d v="1899-12-30T12:52:01"/>
    <n v="126"/>
    <x v="10"/>
    <x v="1"/>
    <x v="1"/>
    <x v="0"/>
    <n v="1"/>
    <x v="0"/>
    <x v="1"/>
    <n v="9"/>
    <n v="132.25"/>
  </r>
  <r>
    <n v="17"/>
    <n v="9"/>
    <n v="0"/>
    <d v="2023-01-01T00:00:00"/>
    <d v="1899-12-30T12:52:01"/>
    <n v="110"/>
    <x v="11"/>
    <x v="0"/>
    <x v="0"/>
    <x v="0"/>
    <n v="1"/>
    <x v="0"/>
    <x v="1"/>
    <n v="9"/>
    <n v="132.25"/>
  </r>
  <r>
    <n v="18"/>
    <n v="9"/>
    <n v="0"/>
    <d v="2023-01-01T00:00:00"/>
    <d v="1899-12-30T12:52:01"/>
    <n v="117"/>
    <x v="3"/>
    <x v="2"/>
    <x v="2"/>
    <x v="0"/>
    <n v="1"/>
    <x v="0"/>
    <x v="1"/>
    <n v="9"/>
    <n v="132.25"/>
  </r>
  <r>
    <n v="19"/>
    <n v="9"/>
    <n v="0"/>
    <d v="2023-01-01T00:00:00"/>
    <d v="1899-12-30T12:52:01"/>
    <n v="117"/>
    <x v="3"/>
    <x v="2"/>
    <x v="2"/>
    <x v="0"/>
    <n v="1"/>
    <x v="0"/>
    <x v="1"/>
    <n v="9"/>
    <n v="132.25"/>
  </r>
  <r>
    <n v="20"/>
    <n v="9"/>
    <n v="0"/>
    <d v="2023-01-01T00:00:00"/>
    <d v="1899-12-30T12:52:01"/>
    <n v="129"/>
    <x v="4"/>
    <x v="1"/>
    <x v="3"/>
    <x v="0"/>
    <n v="1"/>
    <x v="0"/>
    <x v="1"/>
    <n v="9"/>
    <n v="132.25"/>
  </r>
  <r>
    <n v="21"/>
    <n v="9"/>
    <n v="0"/>
    <d v="2023-01-01T00:00:00"/>
    <d v="1899-12-30T12:52:01"/>
    <n v="122"/>
    <x v="12"/>
    <x v="2"/>
    <x v="4"/>
    <x v="0"/>
    <n v="1"/>
    <x v="0"/>
    <x v="1"/>
    <n v="9"/>
    <n v="132.25"/>
  </r>
  <r>
    <n v="22"/>
    <n v="9"/>
    <n v="0"/>
    <d v="2023-01-01T00:00:00"/>
    <d v="1899-12-30T12:52:01"/>
    <n v="130"/>
    <x v="13"/>
    <x v="1"/>
    <x v="7"/>
    <x v="0"/>
    <n v="1"/>
    <x v="0"/>
    <x v="1"/>
    <n v="9"/>
    <n v="132.25"/>
  </r>
  <r>
    <n v="23"/>
    <n v="9"/>
    <n v="0"/>
    <d v="2023-01-01T00:00:00"/>
    <d v="1899-12-30T12:52:01"/>
    <n v="132"/>
    <x v="14"/>
    <x v="1"/>
    <x v="8"/>
    <x v="0"/>
    <n v="1"/>
    <x v="0"/>
    <x v="1"/>
    <n v="9"/>
    <n v="132.25"/>
  </r>
  <r>
    <n v="24"/>
    <n v="10"/>
    <n v="1"/>
    <d v="2023-01-01T00:00:00"/>
    <d v="1899-12-30T13:00:15"/>
    <n v="129"/>
    <x v="4"/>
    <x v="1"/>
    <x v="3"/>
    <x v="0"/>
    <n v="1"/>
    <x v="0"/>
    <x v="2"/>
    <n v="2"/>
    <n v="22.5"/>
  </r>
  <r>
    <n v="25"/>
    <n v="10"/>
    <n v="0"/>
    <d v="2023-01-01T00:00:00"/>
    <d v="1899-12-30T13:00:15"/>
    <n v="105"/>
    <x v="15"/>
    <x v="3"/>
    <x v="4"/>
    <x v="0"/>
    <n v="1"/>
    <x v="0"/>
    <x v="2"/>
    <n v="2"/>
    <n v="22.5"/>
  </r>
  <r>
    <n v="26"/>
    <n v="11"/>
    <n v="1"/>
    <d v="2023-01-01T00:00:00"/>
    <d v="1899-12-30T13:02:59"/>
    <n v="101"/>
    <x v="7"/>
    <x v="3"/>
    <x v="2"/>
    <x v="0"/>
    <n v="1"/>
    <x v="0"/>
    <x v="2"/>
    <n v="4"/>
    <n v="45.849999999999994"/>
  </r>
  <r>
    <n v="27"/>
    <n v="11"/>
    <n v="0"/>
    <d v="2023-01-01T00:00:00"/>
    <d v="1899-12-30T13:02:59"/>
    <n v="102"/>
    <x v="16"/>
    <x v="3"/>
    <x v="9"/>
    <x v="0"/>
    <n v="1"/>
    <x v="0"/>
    <x v="2"/>
    <n v="4"/>
    <n v="45.849999999999994"/>
  </r>
  <r>
    <n v="28"/>
    <n v="11"/>
    <n v="0"/>
    <d v="2023-01-01T00:00:00"/>
    <d v="1899-12-30T13:02:59"/>
    <n v="102"/>
    <x v="16"/>
    <x v="3"/>
    <x v="9"/>
    <x v="0"/>
    <n v="1"/>
    <x v="0"/>
    <x v="2"/>
    <n v="4"/>
    <n v="45.849999999999994"/>
  </r>
  <r>
    <n v="29"/>
    <n v="11"/>
    <n v="0"/>
    <d v="2023-01-01T00:00:00"/>
    <d v="1899-12-30T13:02:59"/>
    <n v="113"/>
    <x v="17"/>
    <x v="0"/>
    <x v="10"/>
    <x v="0"/>
    <n v="1"/>
    <x v="0"/>
    <x v="2"/>
    <n v="4"/>
    <n v="45.849999999999994"/>
  </r>
  <r>
    <n v="30"/>
    <n v="12"/>
    <n v="1"/>
    <d v="2023-01-01T00:00:00"/>
    <d v="1899-12-30T13:04:41"/>
    <n v="102"/>
    <x v="16"/>
    <x v="3"/>
    <x v="9"/>
    <x v="0"/>
    <n v="1"/>
    <x v="0"/>
    <x v="2"/>
    <n v="4"/>
    <n v="51.349999999999994"/>
  </r>
  <r>
    <n v="31"/>
    <n v="12"/>
    <n v="0"/>
    <d v="2023-01-01T00:00:00"/>
    <d v="1899-12-30T13:04:41"/>
    <n v="102"/>
    <x v="16"/>
    <x v="3"/>
    <x v="9"/>
    <x v="0"/>
    <n v="1"/>
    <x v="0"/>
    <x v="2"/>
    <n v="4"/>
    <n v="51.349999999999994"/>
  </r>
  <r>
    <n v="32"/>
    <n v="12"/>
    <n v="0"/>
    <d v="2023-01-01T00:00:00"/>
    <d v="1899-12-30T13:04:41"/>
    <n v="104"/>
    <x v="18"/>
    <x v="3"/>
    <x v="11"/>
    <x v="0"/>
    <n v="1"/>
    <x v="0"/>
    <x v="2"/>
    <n v="4"/>
    <n v="51.349999999999994"/>
  </r>
  <r>
    <n v="33"/>
    <n v="12"/>
    <n v="0"/>
    <d v="2023-01-01T00:00:00"/>
    <d v="1899-12-30T13:04:41"/>
    <n v="117"/>
    <x v="3"/>
    <x v="2"/>
    <x v="2"/>
    <x v="0"/>
    <n v="1"/>
    <x v="0"/>
    <x v="2"/>
    <n v="4"/>
    <n v="51.349999999999994"/>
  </r>
  <r>
    <n v="34"/>
    <n v="13"/>
    <n v="1"/>
    <d v="2023-01-01T00:00:00"/>
    <d v="1899-12-30T13:11:55"/>
    <n v="129"/>
    <x v="4"/>
    <x v="1"/>
    <x v="3"/>
    <x v="0"/>
    <n v="1"/>
    <x v="0"/>
    <x v="2"/>
    <n v="1"/>
    <n v="15.5"/>
  </r>
  <r>
    <n v="35"/>
    <n v="14"/>
    <n v="1"/>
    <d v="2023-01-01T00:00:00"/>
    <d v="1899-12-30T13:14:19"/>
    <n v="114"/>
    <x v="8"/>
    <x v="0"/>
    <x v="6"/>
    <x v="0"/>
    <n v="1"/>
    <x v="0"/>
    <x v="2"/>
    <n v="1"/>
    <n v="9"/>
  </r>
  <r>
    <n v="36"/>
    <n v="15"/>
    <n v="1"/>
    <d v="2023-01-01T00:00:00"/>
    <d v="1899-12-30T13:33:00"/>
    <n v="107"/>
    <x v="19"/>
    <x v="0"/>
    <x v="12"/>
    <x v="0"/>
    <n v="1"/>
    <x v="0"/>
    <x v="2"/>
    <n v="4"/>
    <n v="50.5"/>
  </r>
  <r>
    <n v="37"/>
    <n v="15"/>
    <n v="0"/>
    <d v="2023-01-01T00:00:00"/>
    <d v="1899-12-30T13:33:00"/>
    <n v="124"/>
    <x v="2"/>
    <x v="1"/>
    <x v="1"/>
    <x v="0"/>
    <n v="1"/>
    <x v="0"/>
    <x v="2"/>
    <n v="4"/>
    <n v="50.5"/>
  </r>
  <r>
    <n v="38"/>
    <n v="15"/>
    <n v="0"/>
    <d v="2023-01-01T00:00:00"/>
    <d v="1899-12-30T13:33:00"/>
    <n v="121"/>
    <x v="20"/>
    <x v="2"/>
    <x v="11"/>
    <x v="0"/>
    <n v="1"/>
    <x v="0"/>
    <x v="2"/>
    <n v="4"/>
    <n v="50.5"/>
  </r>
  <r>
    <n v="39"/>
    <n v="15"/>
    <n v="0"/>
    <d v="2023-01-01T00:00:00"/>
    <d v="1899-12-30T13:33:00"/>
    <n v="114"/>
    <x v="8"/>
    <x v="0"/>
    <x v="6"/>
    <x v="0"/>
    <n v="1"/>
    <x v="0"/>
    <x v="2"/>
    <n v="4"/>
    <n v="50.5"/>
  </r>
  <r>
    <n v="40"/>
    <n v="16"/>
    <n v="1"/>
    <d v="2023-01-01T00:00:00"/>
    <d v="1899-12-30T13:34:07"/>
    <n v="125"/>
    <x v="21"/>
    <x v="1"/>
    <x v="0"/>
    <x v="0"/>
    <n v="1"/>
    <x v="0"/>
    <x v="2"/>
    <n v="3"/>
    <n v="36.9"/>
  </r>
  <r>
    <n v="41"/>
    <n v="16"/>
    <n v="0"/>
    <d v="2023-01-01T00:00:00"/>
    <d v="1899-12-30T13:34:07"/>
    <n v="111"/>
    <x v="22"/>
    <x v="0"/>
    <x v="5"/>
    <x v="0"/>
    <n v="1"/>
    <x v="0"/>
    <x v="2"/>
    <n v="3"/>
    <n v="36.9"/>
  </r>
  <r>
    <n v="42"/>
    <n v="16"/>
    <n v="0"/>
    <d v="2023-01-01T00:00:00"/>
    <d v="1899-12-30T13:34:07"/>
    <n v="106"/>
    <x v="5"/>
    <x v="3"/>
    <x v="4"/>
    <x v="0"/>
    <n v="1"/>
    <x v="0"/>
    <x v="2"/>
    <n v="3"/>
    <n v="36.9"/>
  </r>
  <r>
    <n v="43"/>
    <n v="17"/>
    <n v="1"/>
    <d v="2023-01-01T00:00:00"/>
    <d v="1899-12-30T13:53:00"/>
    <n v="101"/>
    <x v="7"/>
    <x v="3"/>
    <x v="2"/>
    <x v="0"/>
    <n v="1"/>
    <x v="0"/>
    <x v="2"/>
    <n v="10"/>
    <n v="154.14999999999998"/>
  </r>
  <r>
    <n v="44"/>
    <n v="17"/>
    <n v="0"/>
    <d v="2023-01-01T00:00:00"/>
    <d v="1899-12-30T13:53:00"/>
    <n v="116"/>
    <x v="23"/>
    <x v="2"/>
    <x v="9"/>
    <x v="0"/>
    <n v="1"/>
    <x v="0"/>
    <x v="2"/>
    <n v="10"/>
    <n v="154.14999999999998"/>
  </r>
  <r>
    <n v="45"/>
    <n v="17"/>
    <n v="0"/>
    <d v="2023-01-01T00:00:00"/>
    <d v="1899-12-30T13:53:00"/>
    <n v="124"/>
    <x v="2"/>
    <x v="1"/>
    <x v="1"/>
    <x v="0"/>
    <n v="1"/>
    <x v="0"/>
    <x v="2"/>
    <n v="10"/>
    <n v="154.14999999999998"/>
  </r>
  <r>
    <n v="46"/>
    <n v="17"/>
    <n v="0"/>
    <d v="2023-01-01T00:00:00"/>
    <d v="1899-12-30T13:53:00"/>
    <n v="125"/>
    <x v="21"/>
    <x v="1"/>
    <x v="0"/>
    <x v="0"/>
    <n v="1"/>
    <x v="0"/>
    <x v="2"/>
    <n v="10"/>
    <n v="154.14999999999998"/>
  </r>
  <r>
    <n v="47"/>
    <n v="17"/>
    <n v="0"/>
    <d v="2023-01-01T00:00:00"/>
    <d v="1899-12-30T13:53:00"/>
    <n v="117"/>
    <x v="3"/>
    <x v="2"/>
    <x v="2"/>
    <x v="0"/>
    <n v="1"/>
    <x v="0"/>
    <x v="2"/>
    <n v="10"/>
    <n v="154.14999999999998"/>
  </r>
  <r>
    <n v="48"/>
    <n v="17"/>
    <n v="0"/>
    <d v="2023-01-01T00:00:00"/>
    <d v="1899-12-30T13:53:00"/>
    <n v="127"/>
    <x v="24"/>
    <x v="1"/>
    <x v="0"/>
    <x v="0"/>
    <n v="1"/>
    <x v="0"/>
    <x v="2"/>
    <n v="10"/>
    <n v="154.14999999999998"/>
  </r>
  <r>
    <n v="49"/>
    <n v="17"/>
    <n v="0"/>
    <d v="2023-01-01T00:00:00"/>
    <d v="1899-12-30T13:53:00"/>
    <n v="128"/>
    <x v="25"/>
    <x v="1"/>
    <x v="3"/>
    <x v="0"/>
    <n v="1"/>
    <x v="0"/>
    <x v="2"/>
    <n v="10"/>
    <n v="154.14999999999998"/>
  </r>
  <r>
    <n v="50"/>
    <n v="17"/>
    <n v="0"/>
    <d v="2023-01-01T00:00:00"/>
    <d v="1899-12-30T13:53:00"/>
    <n v="129"/>
    <x v="4"/>
    <x v="1"/>
    <x v="3"/>
    <x v="0"/>
    <n v="1"/>
    <x v="0"/>
    <x v="2"/>
    <n v="10"/>
    <n v="154.14999999999998"/>
  </r>
  <r>
    <n v="51"/>
    <n v="17"/>
    <n v="0"/>
    <d v="2023-01-01T00:00:00"/>
    <d v="1899-12-30T13:53:00"/>
    <n v="118"/>
    <x v="26"/>
    <x v="2"/>
    <x v="13"/>
    <x v="0"/>
    <n v="1"/>
    <x v="0"/>
    <x v="2"/>
    <n v="10"/>
    <n v="154.14999999999998"/>
  </r>
  <r>
    <n v="52"/>
    <n v="17"/>
    <n v="0"/>
    <d v="2023-01-01T00:00:00"/>
    <d v="1899-12-30T13:53:00"/>
    <n v="131"/>
    <x v="27"/>
    <x v="1"/>
    <x v="0"/>
    <x v="0"/>
    <n v="1"/>
    <x v="0"/>
    <x v="2"/>
    <n v="10"/>
    <n v="154.14999999999998"/>
  </r>
  <r>
    <n v="53"/>
    <n v="18"/>
    <n v="1"/>
    <d v="2023-01-01T00:00:00"/>
    <d v="1899-12-30T13:57:08"/>
    <n v="111"/>
    <x v="22"/>
    <x v="0"/>
    <x v="5"/>
    <x v="0"/>
    <n v="1"/>
    <x v="0"/>
    <x v="2"/>
    <n v="1"/>
    <n v="11.95"/>
  </r>
  <r>
    <n v="54"/>
    <n v="19"/>
    <n v="1"/>
    <d v="2023-01-01T00:00:00"/>
    <d v="1899-12-30T13:59:09"/>
    <n v="110"/>
    <x v="11"/>
    <x v="0"/>
    <x v="0"/>
    <x v="0"/>
    <n v="1"/>
    <x v="0"/>
    <x v="2"/>
    <n v="2"/>
    <n v="31.9"/>
  </r>
  <r>
    <n v="55"/>
    <n v="19"/>
    <n v="0"/>
    <d v="2023-01-01T00:00:00"/>
    <d v="1899-12-30T13:59:09"/>
    <n v="120"/>
    <x v="28"/>
    <x v="2"/>
    <x v="9"/>
    <x v="0"/>
    <n v="1"/>
    <x v="0"/>
    <x v="2"/>
    <n v="2"/>
    <n v="31.9"/>
  </r>
  <r>
    <n v="56"/>
    <n v="20"/>
    <n v="1"/>
    <d v="2023-01-01T00:00:00"/>
    <d v="1899-12-30T14:03:08"/>
    <n v="107"/>
    <x v="19"/>
    <x v="0"/>
    <x v="12"/>
    <x v="0"/>
    <n v="1"/>
    <x v="0"/>
    <x v="3"/>
    <n v="2"/>
    <n v="31"/>
  </r>
  <r>
    <n v="57"/>
    <n v="20"/>
    <n v="0"/>
    <d v="2023-01-01T00:00:00"/>
    <d v="1899-12-30T14:03:08"/>
    <n v="124"/>
    <x v="2"/>
    <x v="1"/>
    <x v="1"/>
    <x v="0"/>
    <n v="1"/>
    <x v="0"/>
    <x v="3"/>
    <n v="2"/>
    <n v="31"/>
  </r>
  <r>
    <n v="58"/>
    <n v="21"/>
    <n v="1"/>
    <d v="2023-01-01T00:00:00"/>
    <d v="1899-12-30T14:14:29"/>
    <n v="110"/>
    <x v="11"/>
    <x v="0"/>
    <x v="0"/>
    <x v="0"/>
    <n v="1"/>
    <x v="0"/>
    <x v="3"/>
    <n v="1"/>
    <n v="17.95"/>
  </r>
  <r>
    <n v="59"/>
    <n v="22"/>
    <n v="1"/>
    <d v="2023-01-01T00:00:00"/>
    <d v="1899-12-30T14:16:26"/>
    <n v="124"/>
    <x v="2"/>
    <x v="1"/>
    <x v="1"/>
    <x v="0"/>
    <n v="1"/>
    <x v="0"/>
    <x v="3"/>
    <n v="3"/>
    <n v="39.450000000000003"/>
  </r>
  <r>
    <n v="60"/>
    <n v="22"/>
    <n v="0"/>
    <d v="2023-01-01T00:00:00"/>
    <d v="1899-12-30T14:16:26"/>
    <n v="110"/>
    <x v="11"/>
    <x v="0"/>
    <x v="0"/>
    <x v="0"/>
    <n v="1"/>
    <x v="0"/>
    <x v="3"/>
    <n v="3"/>
    <n v="39.450000000000003"/>
  </r>
  <r>
    <n v="61"/>
    <n v="22"/>
    <n v="0"/>
    <d v="2023-01-01T00:00:00"/>
    <d v="1899-12-30T14:16:26"/>
    <n v="105"/>
    <x v="15"/>
    <x v="3"/>
    <x v="4"/>
    <x v="0"/>
    <n v="1"/>
    <x v="0"/>
    <x v="3"/>
    <n v="3"/>
    <n v="39.450000000000003"/>
  </r>
  <r>
    <n v="62"/>
    <n v="23"/>
    <n v="1"/>
    <d v="2023-01-01T00:00:00"/>
    <d v="1899-12-30T14:19:03"/>
    <n v="105"/>
    <x v="15"/>
    <x v="3"/>
    <x v="4"/>
    <x v="0"/>
    <n v="1"/>
    <x v="0"/>
    <x v="3"/>
    <n v="1"/>
    <n v="7"/>
  </r>
  <r>
    <n v="63"/>
    <n v="24"/>
    <n v="1"/>
    <d v="2023-01-01T00:00:00"/>
    <d v="1899-12-30T14:23:01"/>
    <n v="101"/>
    <x v="7"/>
    <x v="3"/>
    <x v="2"/>
    <x v="0"/>
    <n v="1"/>
    <x v="0"/>
    <x v="3"/>
    <n v="4"/>
    <n v="47.849999999999994"/>
  </r>
  <r>
    <n v="64"/>
    <n v="24"/>
    <n v="0"/>
    <d v="2023-01-01T00:00:00"/>
    <d v="1899-12-30T14:23:01"/>
    <n v="110"/>
    <x v="11"/>
    <x v="0"/>
    <x v="0"/>
    <x v="0"/>
    <n v="1"/>
    <x v="0"/>
    <x v="3"/>
    <n v="4"/>
    <n v="47.849999999999994"/>
  </r>
  <r>
    <n v="65"/>
    <n v="24"/>
    <n v="0"/>
    <d v="2023-01-01T00:00:00"/>
    <d v="1899-12-30T14:23:01"/>
    <n v="113"/>
    <x v="17"/>
    <x v="0"/>
    <x v="10"/>
    <x v="0"/>
    <n v="1"/>
    <x v="0"/>
    <x v="3"/>
    <n v="4"/>
    <n v="47.849999999999994"/>
  </r>
  <r>
    <n v="66"/>
    <n v="24"/>
    <n v="0"/>
    <d v="2023-01-01T00:00:00"/>
    <d v="1899-12-30T14:23:01"/>
    <n v="119"/>
    <x v="6"/>
    <x v="2"/>
    <x v="5"/>
    <x v="0"/>
    <n v="1"/>
    <x v="0"/>
    <x v="3"/>
    <n v="4"/>
    <n v="47.849999999999994"/>
  </r>
  <r>
    <n v="67"/>
    <n v="25"/>
    <n v="1"/>
    <d v="2023-01-01T00:00:00"/>
    <d v="1899-12-30T14:44:44"/>
    <n v="120"/>
    <x v="28"/>
    <x v="2"/>
    <x v="9"/>
    <x v="0"/>
    <n v="1"/>
    <x v="0"/>
    <x v="3"/>
    <n v="2"/>
    <n v="20.95"/>
  </r>
  <r>
    <n v="68"/>
    <n v="25"/>
    <n v="0"/>
    <d v="2023-01-01T00:00:00"/>
    <d v="1899-12-30T14:44:44"/>
    <n v="106"/>
    <x v="5"/>
    <x v="3"/>
    <x v="4"/>
    <x v="0"/>
    <n v="1"/>
    <x v="0"/>
    <x v="3"/>
    <n v="2"/>
    <n v="20.95"/>
  </r>
  <r>
    <n v="69"/>
    <n v="26"/>
    <n v="1"/>
    <d v="2023-01-01T00:00:00"/>
    <d v="1899-12-30T14:54:26"/>
    <n v="108"/>
    <x v="1"/>
    <x v="0"/>
    <x v="1"/>
    <x v="0"/>
    <n v="1"/>
    <x v="0"/>
    <x v="3"/>
    <n v="2"/>
    <n v="31.45"/>
  </r>
  <r>
    <n v="70"/>
    <n v="26"/>
    <n v="0"/>
    <d v="2023-01-01T00:00:00"/>
    <d v="1899-12-30T14:54:26"/>
    <n v="132"/>
    <x v="14"/>
    <x v="1"/>
    <x v="8"/>
    <x v="0"/>
    <n v="1"/>
    <x v="0"/>
    <x v="3"/>
    <n v="2"/>
    <n v="31.45"/>
  </r>
  <r>
    <n v="71"/>
    <n v="27"/>
    <n v="1"/>
    <d v="2023-01-01T00:00:00"/>
    <d v="1899-12-30T15:11:17"/>
    <n v="101"/>
    <x v="7"/>
    <x v="3"/>
    <x v="2"/>
    <x v="0"/>
    <n v="1"/>
    <x v="0"/>
    <x v="4"/>
    <n v="3"/>
    <n v="45.4"/>
  </r>
  <r>
    <n v="72"/>
    <n v="27"/>
    <n v="0"/>
    <d v="2023-01-01T00:00:00"/>
    <d v="1899-12-30T15:11:17"/>
    <n v="108"/>
    <x v="1"/>
    <x v="0"/>
    <x v="1"/>
    <x v="0"/>
    <n v="1"/>
    <x v="0"/>
    <x v="4"/>
    <n v="3"/>
    <n v="45.4"/>
  </r>
  <r>
    <n v="73"/>
    <n v="27"/>
    <n v="0"/>
    <d v="2023-01-01T00:00:00"/>
    <d v="1899-12-30T15:11:17"/>
    <n v="131"/>
    <x v="27"/>
    <x v="1"/>
    <x v="0"/>
    <x v="0"/>
    <n v="1"/>
    <x v="0"/>
    <x v="4"/>
    <n v="3"/>
    <n v="45.4"/>
  </r>
  <r>
    <n v="74"/>
    <n v="28"/>
    <n v="1"/>
    <d v="2023-01-01T00:00:00"/>
    <d v="1899-12-30T15:35:46"/>
    <n v="103"/>
    <x v="29"/>
    <x v="3"/>
    <x v="6"/>
    <x v="0"/>
    <n v="1"/>
    <x v="0"/>
    <x v="4"/>
    <n v="1"/>
    <n v="9"/>
  </r>
  <r>
    <n v="75"/>
    <n v="29"/>
    <n v="1"/>
    <d v="2023-01-01T00:00:00"/>
    <d v="1899-12-30T15:41:01"/>
    <n v="126"/>
    <x v="10"/>
    <x v="1"/>
    <x v="1"/>
    <x v="0"/>
    <n v="1"/>
    <x v="0"/>
    <x v="4"/>
    <n v="1"/>
    <n v="14.5"/>
  </r>
  <r>
    <n v="76"/>
    <n v="30"/>
    <n v="1"/>
    <d v="2023-01-01T00:00:00"/>
    <d v="1899-12-30T15:41:25"/>
    <n v="106"/>
    <x v="5"/>
    <x v="3"/>
    <x v="4"/>
    <x v="0"/>
    <n v="1"/>
    <x v="0"/>
    <x v="4"/>
    <n v="1"/>
    <n v="7"/>
  </r>
  <r>
    <n v="77"/>
    <n v="31"/>
    <n v="1"/>
    <d v="2023-01-01T00:00:00"/>
    <d v="1899-12-30T15:50:18"/>
    <n v="129"/>
    <x v="4"/>
    <x v="1"/>
    <x v="3"/>
    <x v="0"/>
    <n v="1"/>
    <x v="0"/>
    <x v="4"/>
    <n v="2"/>
    <n v="20.5"/>
  </r>
  <r>
    <n v="78"/>
    <n v="31"/>
    <n v="0"/>
    <d v="2023-01-01T00:00:00"/>
    <d v="1899-12-30T15:50:18"/>
    <n v="113"/>
    <x v="17"/>
    <x v="0"/>
    <x v="10"/>
    <x v="0"/>
    <n v="1"/>
    <x v="0"/>
    <x v="4"/>
    <n v="2"/>
    <n v="20.5"/>
  </r>
  <r>
    <n v="79"/>
    <n v="32"/>
    <n v="1"/>
    <d v="2023-01-01T00:00:00"/>
    <d v="1899-12-30T15:53:18"/>
    <n v="107"/>
    <x v="19"/>
    <x v="0"/>
    <x v="12"/>
    <x v="0"/>
    <n v="1"/>
    <x v="0"/>
    <x v="4"/>
    <n v="4"/>
    <n v="61.900000000000006"/>
  </r>
  <r>
    <n v="80"/>
    <n v="32"/>
    <n v="0"/>
    <d v="2023-01-01T00:00:00"/>
    <d v="1899-12-30T15:53:18"/>
    <n v="126"/>
    <x v="10"/>
    <x v="1"/>
    <x v="1"/>
    <x v="0"/>
    <n v="1"/>
    <x v="0"/>
    <x v="4"/>
    <n v="4"/>
    <n v="61.900000000000006"/>
  </r>
  <r>
    <n v="81"/>
    <n v="32"/>
    <n v="0"/>
    <d v="2023-01-01T00:00:00"/>
    <d v="1899-12-30T15:53:18"/>
    <n v="110"/>
    <x v="11"/>
    <x v="0"/>
    <x v="0"/>
    <x v="0"/>
    <n v="1"/>
    <x v="0"/>
    <x v="4"/>
    <n v="4"/>
    <n v="61.900000000000006"/>
  </r>
  <r>
    <n v="82"/>
    <n v="32"/>
    <n v="0"/>
    <d v="2023-01-01T00:00:00"/>
    <d v="1899-12-30T15:53:18"/>
    <n v="117"/>
    <x v="3"/>
    <x v="2"/>
    <x v="2"/>
    <x v="0"/>
    <n v="1"/>
    <x v="0"/>
    <x v="4"/>
    <n v="4"/>
    <n v="61.900000000000006"/>
  </r>
  <r>
    <n v="83"/>
    <n v="33"/>
    <n v="1"/>
    <d v="2023-01-01T00:00:00"/>
    <d v="1899-12-30T15:54:08"/>
    <n v="101"/>
    <x v="7"/>
    <x v="3"/>
    <x v="2"/>
    <x v="0"/>
    <n v="1"/>
    <x v="0"/>
    <x v="4"/>
    <n v="2"/>
    <n v="27.45"/>
  </r>
  <r>
    <n v="84"/>
    <n v="33"/>
    <n v="0"/>
    <d v="2023-01-01T00:00:00"/>
    <d v="1899-12-30T15:54:08"/>
    <n v="126"/>
    <x v="10"/>
    <x v="1"/>
    <x v="1"/>
    <x v="0"/>
    <n v="1"/>
    <x v="0"/>
    <x v="4"/>
    <n v="2"/>
    <n v="27.45"/>
  </r>
  <r>
    <n v="85"/>
    <n v="34"/>
    <n v="1"/>
    <d v="2023-01-01T00:00:00"/>
    <d v="1899-12-30T16:21:21"/>
    <n v="114"/>
    <x v="8"/>
    <x v="0"/>
    <x v="6"/>
    <x v="0"/>
    <n v="1"/>
    <x v="0"/>
    <x v="5"/>
    <n v="1"/>
    <n v="9"/>
  </r>
  <r>
    <n v="86"/>
    <n v="35"/>
    <n v="1"/>
    <d v="2023-01-01T00:00:00"/>
    <d v="1899-12-30T16:32:04"/>
    <n v="126"/>
    <x v="10"/>
    <x v="1"/>
    <x v="1"/>
    <x v="0"/>
    <n v="1"/>
    <x v="0"/>
    <x v="5"/>
    <n v="4"/>
    <n v="41.45"/>
  </r>
  <r>
    <n v="87"/>
    <n v="35"/>
    <n v="0"/>
    <d v="2023-01-01T00:00:00"/>
    <d v="1899-12-30T16:32:04"/>
    <n v="112"/>
    <x v="30"/>
    <x v="0"/>
    <x v="13"/>
    <x v="0"/>
    <n v="1"/>
    <x v="0"/>
    <x v="5"/>
    <n v="4"/>
    <n v="41.45"/>
  </r>
  <r>
    <n v="88"/>
    <n v="35"/>
    <n v="0"/>
    <d v="2023-01-01T00:00:00"/>
    <d v="1899-12-30T16:32:04"/>
    <n v="113"/>
    <x v="17"/>
    <x v="0"/>
    <x v="10"/>
    <x v="0"/>
    <n v="1"/>
    <x v="0"/>
    <x v="5"/>
    <n v="4"/>
    <n v="41.45"/>
  </r>
  <r>
    <n v="89"/>
    <n v="35"/>
    <n v="0"/>
    <d v="2023-01-01T00:00:00"/>
    <d v="1899-12-30T16:32:04"/>
    <n v="106"/>
    <x v="5"/>
    <x v="3"/>
    <x v="4"/>
    <x v="0"/>
    <n v="1"/>
    <x v="0"/>
    <x v="5"/>
    <n v="4"/>
    <n v="41.45"/>
  </r>
  <r>
    <n v="90"/>
    <n v="36"/>
    <n v="1"/>
    <d v="2023-01-01T00:00:00"/>
    <d v="1899-12-30T16:54:09"/>
    <n v="101"/>
    <x v="7"/>
    <x v="3"/>
    <x v="2"/>
    <x v="0"/>
    <n v="1"/>
    <x v="0"/>
    <x v="5"/>
    <n v="2"/>
    <n v="27.45"/>
  </r>
  <r>
    <n v="91"/>
    <n v="36"/>
    <n v="0"/>
    <d v="2023-01-01T00:00:00"/>
    <d v="1899-12-30T16:54:09"/>
    <n v="108"/>
    <x v="1"/>
    <x v="0"/>
    <x v="1"/>
    <x v="0"/>
    <n v="1"/>
    <x v="0"/>
    <x v="5"/>
    <n v="2"/>
    <n v="27.45"/>
  </r>
  <r>
    <n v="92"/>
    <n v="37"/>
    <n v="1"/>
    <d v="2023-01-01T00:00:00"/>
    <d v="1899-12-30T16:56:09"/>
    <n v="117"/>
    <x v="3"/>
    <x v="2"/>
    <x v="2"/>
    <x v="0"/>
    <n v="1"/>
    <x v="0"/>
    <x v="5"/>
    <n v="2"/>
    <n v="28.45"/>
  </r>
  <r>
    <n v="93"/>
    <n v="37"/>
    <n v="0"/>
    <d v="2023-01-01T00:00:00"/>
    <d v="1899-12-30T16:56:09"/>
    <n v="129"/>
    <x v="4"/>
    <x v="1"/>
    <x v="3"/>
    <x v="0"/>
    <n v="1"/>
    <x v="0"/>
    <x v="5"/>
    <n v="2"/>
    <n v="28.45"/>
  </r>
  <r>
    <n v="94"/>
    <n v="38"/>
    <n v="1"/>
    <d v="2023-01-01T00:00:00"/>
    <d v="1899-12-30T17:03:00"/>
    <n v="109"/>
    <x v="0"/>
    <x v="0"/>
    <x v="0"/>
    <x v="0"/>
    <n v="1"/>
    <x v="0"/>
    <x v="6"/>
    <n v="2"/>
    <n v="35.9"/>
  </r>
  <r>
    <n v="95"/>
    <n v="38"/>
    <n v="0"/>
    <d v="2023-01-01T00:00:00"/>
    <d v="1899-12-30T17:03:00"/>
    <n v="110"/>
    <x v="11"/>
    <x v="0"/>
    <x v="0"/>
    <x v="0"/>
    <n v="1"/>
    <x v="0"/>
    <x v="6"/>
    <n v="2"/>
    <n v="35.9"/>
  </r>
  <r>
    <n v="96"/>
    <n v="39"/>
    <n v="1"/>
    <d v="2023-01-01T00:00:00"/>
    <d v="1899-12-30T17:07:23"/>
    <n v="117"/>
    <x v="3"/>
    <x v="2"/>
    <x v="2"/>
    <x v="0"/>
    <n v="1"/>
    <x v="0"/>
    <x v="6"/>
    <n v="1"/>
    <n v="12.95"/>
  </r>
  <r>
    <n v="97"/>
    <n v="40"/>
    <n v="1"/>
    <d v="2023-01-01T00:00:00"/>
    <d v="1899-12-30T17:14:36"/>
    <n v="125"/>
    <x v="21"/>
    <x v="1"/>
    <x v="0"/>
    <x v="0"/>
    <n v="1"/>
    <x v="0"/>
    <x v="6"/>
    <n v="2"/>
    <n v="24.95"/>
  </r>
  <r>
    <n v="98"/>
    <n v="40"/>
    <n v="0"/>
    <d v="2023-01-01T00:00:00"/>
    <d v="1899-12-30T17:14:36"/>
    <n v="105"/>
    <x v="15"/>
    <x v="3"/>
    <x v="4"/>
    <x v="0"/>
    <n v="1"/>
    <x v="0"/>
    <x v="6"/>
    <n v="2"/>
    <n v="24.95"/>
  </r>
  <r>
    <n v="99"/>
    <n v="41"/>
    <n v="1"/>
    <d v="2023-01-01T00:00:00"/>
    <d v="1899-12-30T17:15:20"/>
    <n v="125"/>
    <x v="21"/>
    <x v="1"/>
    <x v="0"/>
    <x v="0"/>
    <n v="1"/>
    <x v="0"/>
    <x v="6"/>
    <n v="2"/>
    <n v="32.450000000000003"/>
  </r>
  <r>
    <n v="100"/>
    <n v="41"/>
    <n v="0"/>
    <d v="2023-01-01T00:00:00"/>
    <d v="1899-12-30T17:15:20"/>
    <n v="126"/>
    <x v="10"/>
    <x v="1"/>
    <x v="1"/>
    <x v="0"/>
    <n v="1"/>
    <x v="0"/>
    <x v="6"/>
    <n v="2"/>
    <n v="32.450000000000003"/>
  </r>
  <r>
    <n v="101"/>
    <n v="42"/>
    <n v="1"/>
    <d v="2023-01-01T00:00:00"/>
    <d v="1899-12-30T17:28:09"/>
    <n v="107"/>
    <x v="19"/>
    <x v="0"/>
    <x v="12"/>
    <x v="0"/>
    <n v="1"/>
    <x v="0"/>
    <x v="6"/>
    <n v="4"/>
    <n v="61.45"/>
  </r>
  <r>
    <n v="102"/>
    <n v="42"/>
    <n v="0"/>
    <d v="2023-01-01T00:00:00"/>
    <d v="1899-12-30T17:28:09"/>
    <n v="124"/>
    <x v="2"/>
    <x v="1"/>
    <x v="1"/>
    <x v="0"/>
    <n v="1"/>
    <x v="0"/>
    <x v="6"/>
    <n v="4"/>
    <n v="61.45"/>
  </r>
  <r>
    <n v="103"/>
    <n v="42"/>
    <n v="0"/>
    <d v="2023-01-01T00:00:00"/>
    <d v="1899-12-30T17:28:09"/>
    <n v="129"/>
    <x v="4"/>
    <x v="1"/>
    <x v="3"/>
    <x v="0"/>
    <n v="1"/>
    <x v="0"/>
    <x v="6"/>
    <n v="4"/>
    <n v="61.45"/>
  </r>
  <r>
    <n v="104"/>
    <n v="42"/>
    <n v="0"/>
    <d v="2023-01-01T00:00:00"/>
    <d v="1899-12-30T17:28:09"/>
    <n v="118"/>
    <x v="26"/>
    <x v="2"/>
    <x v="13"/>
    <x v="0"/>
    <n v="1"/>
    <x v="0"/>
    <x v="6"/>
    <n v="4"/>
    <n v="61.45"/>
  </r>
  <r>
    <n v="105"/>
    <n v="43"/>
    <n v="1"/>
    <d v="2023-01-01T00:00:00"/>
    <d v="1899-12-30T17:38:34"/>
    <n v="103"/>
    <x v="29"/>
    <x v="3"/>
    <x v="6"/>
    <x v="0"/>
    <n v="1"/>
    <x v="0"/>
    <x v="6"/>
    <n v="3"/>
    <n v="36.9"/>
  </r>
  <r>
    <n v="106"/>
    <n v="43"/>
    <n v="0"/>
    <d v="2023-01-01T00:00:00"/>
    <d v="1899-12-30T17:38:34"/>
    <n v="117"/>
    <x v="3"/>
    <x v="2"/>
    <x v="2"/>
    <x v="0"/>
    <n v="1"/>
    <x v="0"/>
    <x v="6"/>
    <n v="3"/>
    <n v="36.9"/>
  </r>
  <r>
    <n v="107"/>
    <n v="43"/>
    <n v="0"/>
    <d v="2023-01-01T00:00:00"/>
    <d v="1899-12-30T17:38:34"/>
    <n v="118"/>
    <x v="26"/>
    <x v="2"/>
    <x v="13"/>
    <x v="0"/>
    <n v="1"/>
    <x v="0"/>
    <x v="6"/>
    <n v="3"/>
    <n v="36.9"/>
  </r>
  <r>
    <n v="108"/>
    <n v="44"/>
    <n v="1"/>
    <d v="2023-01-01T00:00:00"/>
    <d v="1899-12-30T17:54:20"/>
    <n v="130"/>
    <x v="13"/>
    <x v="1"/>
    <x v="7"/>
    <x v="0"/>
    <n v="1"/>
    <x v="0"/>
    <x v="6"/>
    <n v="1"/>
    <n v="19.95"/>
  </r>
  <r>
    <n v="109"/>
    <n v="45"/>
    <n v="1"/>
    <d v="2023-01-01T00:00:00"/>
    <d v="1899-12-30T17:55:48"/>
    <n v="125"/>
    <x v="21"/>
    <x v="1"/>
    <x v="0"/>
    <x v="0"/>
    <n v="1"/>
    <x v="0"/>
    <x v="6"/>
    <n v="3"/>
    <n v="42.9"/>
  </r>
  <r>
    <n v="110"/>
    <n v="45"/>
    <n v="0"/>
    <d v="2023-01-01T00:00:00"/>
    <d v="1899-12-30T17:55:48"/>
    <n v="109"/>
    <x v="0"/>
    <x v="0"/>
    <x v="0"/>
    <x v="0"/>
    <n v="1"/>
    <x v="0"/>
    <x v="6"/>
    <n v="3"/>
    <n v="42.9"/>
  </r>
  <r>
    <n v="111"/>
    <n v="45"/>
    <n v="0"/>
    <d v="2023-01-01T00:00:00"/>
    <d v="1899-12-30T17:55:48"/>
    <n v="106"/>
    <x v="5"/>
    <x v="3"/>
    <x v="4"/>
    <x v="0"/>
    <n v="1"/>
    <x v="0"/>
    <x v="6"/>
    <n v="3"/>
    <n v="42.9"/>
  </r>
  <r>
    <n v="112"/>
    <n v="46"/>
    <n v="1"/>
    <d v="2023-01-01T00:00:00"/>
    <d v="1899-12-30T18:25:51"/>
    <n v="104"/>
    <x v="18"/>
    <x v="3"/>
    <x v="11"/>
    <x v="0"/>
    <n v="1"/>
    <x v="0"/>
    <x v="7"/>
    <n v="3"/>
    <n v="32"/>
  </r>
  <r>
    <n v="113"/>
    <n v="46"/>
    <n v="0"/>
    <d v="2023-01-01T00:00:00"/>
    <d v="1899-12-30T18:25:51"/>
    <n v="108"/>
    <x v="1"/>
    <x v="0"/>
    <x v="1"/>
    <x v="0"/>
    <n v="1"/>
    <x v="0"/>
    <x v="7"/>
    <n v="3"/>
    <n v="32"/>
  </r>
  <r>
    <n v="114"/>
    <n v="46"/>
    <n v="0"/>
    <d v="2023-01-01T00:00:00"/>
    <d v="1899-12-30T18:25:51"/>
    <n v="106"/>
    <x v="5"/>
    <x v="3"/>
    <x v="4"/>
    <x v="0"/>
    <n v="1"/>
    <x v="0"/>
    <x v="7"/>
    <n v="3"/>
    <n v="32"/>
  </r>
  <r>
    <n v="115"/>
    <n v="47"/>
    <n v="1"/>
    <d v="2023-01-01T00:00:00"/>
    <d v="1899-12-30T18:26:34"/>
    <n v="105"/>
    <x v="15"/>
    <x v="3"/>
    <x v="4"/>
    <x v="0"/>
    <n v="1"/>
    <x v="0"/>
    <x v="7"/>
    <n v="2"/>
    <n v="23.95"/>
  </r>
  <r>
    <n v="116"/>
    <n v="47"/>
    <n v="0"/>
    <d v="2023-01-01T00:00:00"/>
    <d v="1899-12-30T18:26:34"/>
    <n v="132"/>
    <x v="14"/>
    <x v="1"/>
    <x v="8"/>
    <x v="0"/>
    <n v="1"/>
    <x v="0"/>
    <x v="7"/>
    <n v="2"/>
    <n v="23.95"/>
  </r>
  <r>
    <n v="117"/>
    <n v="48"/>
    <n v="1"/>
    <d v="2023-01-01T00:00:00"/>
    <d v="1899-12-30T18:26:42"/>
    <n v="104"/>
    <x v="18"/>
    <x v="3"/>
    <x v="11"/>
    <x v="0"/>
    <n v="1"/>
    <x v="0"/>
    <x v="7"/>
    <n v="4"/>
    <n v="43.95"/>
  </r>
  <r>
    <n v="118"/>
    <n v="48"/>
    <n v="0"/>
    <d v="2023-01-01T00:00:00"/>
    <d v="1899-12-30T18:26:42"/>
    <n v="126"/>
    <x v="10"/>
    <x v="1"/>
    <x v="1"/>
    <x v="0"/>
    <n v="1"/>
    <x v="0"/>
    <x v="7"/>
    <n v="4"/>
    <n v="43.95"/>
  </r>
  <r>
    <n v="119"/>
    <n v="48"/>
    <n v="0"/>
    <d v="2023-01-01T00:00:00"/>
    <d v="1899-12-30T18:26:42"/>
    <n v="119"/>
    <x v="6"/>
    <x v="2"/>
    <x v="5"/>
    <x v="0"/>
    <n v="1"/>
    <x v="0"/>
    <x v="7"/>
    <n v="4"/>
    <n v="43.95"/>
  </r>
  <r>
    <n v="120"/>
    <n v="48"/>
    <n v="0"/>
    <d v="2023-01-01T00:00:00"/>
    <d v="1899-12-30T18:26:42"/>
    <n v="122"/>
    <x v="12"/>
    <x v="2"/>
    <x v="4"/>
    <x v="0"/>
    <n v="1"/>
    <x v="0"/>
    <x v="7"/>
    <n v="4"/>
    <n v="43.95"/>
  </r>
  <r>
    <n v="121"/>
    <n v="49"/>
    <n v="1"/>
    <d v="2023-01-01T00:00:00"/>
    <d v="1899-12-30T18:33:00"/>
    <n v="120"/>
    <x v="28"/>
    <x v="2"/>
    <x v="9"/>
    <x v="0"/>
    <n v="1"/>
    <x v="0"/>
    <x v="7"/>
    <n v="1"/>
    <n v="13.95"/>
  </r>
  <r>
    <n v="123"/>
    <n v="51"/>
    <n v="1"/>
    <d v="2023-01-01T00:00:00"/>
    <d v="1899-12-30T18:48:28"/>
    <n v="101"/>
    <x v="7"/>
    <x v="3"/>
    <x v="2"/>
    <x v="0"/>
    <n v="1"/>
    <x v="0"/>
    <x v="7"/>
    <n v="2"/>
    <n v="27.9"/>
  </r>
  <r>
    <n v="124"/>
    <n v="51"/>
    <n v="0"/>
    <d v="2023-01-01T00:00:00"/>
    <d v="1899-12-30T18:48:28"/>
    <n v="112"/>
    <x v="30"/>
    <x v="0"/>
    <x v="13"/>
    <x v="0"/>
    <n v="1"/>
    <x v="0"/>
    <x v="7"/>
    <n v="2"/>
    <n v="27.9"/>
  </r>
  <r>
    <n v="125"/>
    <n v="52"/>
    <n v="1"/>
    <d v="2023-01-01T00:00:00"/>
    <d v="1899-12-30T18:53:02"/>
    <n v="109"/>
    <x v="0"/>
    <x v="0"/>
    <x v="0"/>
    <x v="0"/>
    <n v="1"/>
    <x v="0"/>
    <x v="7"/>
    <n v="3"/>
    <n v="40.450000000000003"/>
  </r>
  <r>
    <n v="126"/>
    <n v="52"/>
    <n v="0"/>
    <d v="2023-01-01T00:00:00"/>
    <d v="1899-12-30T18:53:02"/>
    <n v="129"/>
    <x v="4"/>
    <x v="1"/>
    <x v="3"/>
    <x v="0"/>
    <n v="1"/>
    <x v="0"/>
    <x v="7"/>
    <n v="3"/>
    <n v="40.450000000000003"/>
  </r>
  <r>
    <n v="127"/>
    <n v="52"/>
    <n v="0"/>
    <d v="2023-01-01T00:00:00"/>
    <d v="1899-12-30T18:53:02"/>
    <n v="122"/>
    <x v="12"/>
    <x v="2"/>
    <x v="4"/>
    <x v="0"/>
    <n v="1"/>
    <x v="0"/>
    <x v="7"/>
    <n v="3"/>
    <n v="40.450000000000003"/>
  </r>
  <r>
    <n v="128"/>
    <n v="53"/>
    <n v="1"/>
    <d v="2023-01-01T00:00:00"/>
    <d v="1899-12-30T18:54:17"/>
    <n v="112"/>
    <x v="30"/>
    <x v="0"/>
    <x v="13"/>
    <x v="0"/>
    <n v="1"/>
    <x v="0"/>
    <x v="7"/>
    <n v="2"/>
    <n v="23.95"/>
  </r>
  <r>
    <n v="129"/>
    <n v="53"/>
    <n v="0"/>
    <d v="2023-01-01T00:00:00"/>
    <d v="1899-12-30T18:54:17"/>
    <n v="123"/>
    <x v="9"/>
    <x v="2"/>
    <x v="6"/>
    <x v="0"/>
    <n v="1"/>
    <x v="0"/>
    <x v="7"/>
    <n v="2"/>
    <n v="23.95"/>
  </r>
  <r>
    <n v="130"/>
    <n v="54"/>
    <n v="1"/>
    <d v="2023-01-01T00:00:00"/>
    <d v="1899-12-30T19:01:45"/>
    <n v="119"/>
    <x v="6"/>
    <x v="2"/>
    <x v="5"/>
    <x v="0"/>
    <n v="1"/>
    <x v="0"/>
    <x v="8"/>
    <n v="2"/>
    <n v="18.95"/>
  </r>
  <r>
    <n v="131"/>
    <n v="54"/>
    <n v="0"/>
    <d v="2023-01-01T00:00:00"/>
    <d v="1899-12-30T19:01:45"/>
    <n v="106"/>
    <x v="5"/>
    <x v="3"/>
    <x v="4"/>
    <x v="0"/>
    <n v="1"/>
    <x v="0"/>
    <x v="8"/>
    <n v="2"/>
    <n v="18.95"/>
  </r>
  <r>
    <n v="132"/>
    <n v="55"/>
    <n v="1"/>
    <d v="2023-01-01T00:00:00"/>
    <d v="1899-12-30T19:03:19"/>
    <n v="118"/>
    <x v="26"/>
    <x v="2"/>
    <x v="13"/>
    <x v="0"/>
    <n v="1"/>
    <x v="0"/>
    <x v="8"/>
    <n v="2"/>
    <n v="21.95"/>
  </r>
  <r>
    <n v="133"/>
    <n v="55"/>
    <n v="0"/>
    <d v="2023-01-01T00:00:00"/>
    <d v="1899-12-30T19:03:19"/>
    <n v="122"/>
    <x v="12"/>
    <x v="2"/>
    <x v="4"/>
    <x v="0"/>
    <n v="1"/>
    <x v="0"/>
    <x v="8"/>
    <n v="2"/>
    <n v="21.95"/>
  </r>
  <r>
    <n v="134"/>
    <n v="56"/>
    <n v="1"/>
    <d v="2023-01-01T00:00:00"/>
    <d v="1899-12-30T19:07:00"/>
    <n v="108"/>
    <x v="1"/>
    <x v="0"/>
    <x v="1"/>
    <x v="0"/>
    <n v="1"/>
    <x v="0"/>
    <x v="8"/>
    <n v="3"/>
    <n v="37"/>
  </r>
  <r>
    <n v="135"/>
    <n v="56"/>
    <n v="0"/>
    <d v="2023-01-01T00:00:00"/>
    <d v="1899-12-30T19:07:00"/>
    <n v="128"/>
    <x v="25"/>
    <x v="1"/>
    <x v="3"/>
    <x v="0"/>
    <n v="1"/>
    <x v="0"/>
    <x v="8"/>
    <n v="3"/>
    <n v="37"/>
  </r>
  <r>
    <n v="136"/>
    <n v="56"/>
    <n v="0"/>
    <d v="2023-01-01T00:00:00"/>
    <d v="1899-12-30T19:07:00"/>
    <n v="105"/>
    <x v="15"/>
    <x v="3"/>
    <x v="4"/>
    <x v="0"/>
    <n v="1"/>
    <x v="0"/>
    <x v="8"/>
    <n v="3"/>
    <n v="37"/>
  </r>
  <r>
    <n v="137"/>
    <n v="57"/>
    <n v="1"/>
    <d v="2023-01-01T00:00:00"/>
    <d v="1899-12-30T19:10:51"/>
    <n v="108"/>
    <x v="1"/>
    <x v="0"/>
    <x v="1"/>
    <x v="0"/>
    <n v="1"/>
    <x v="0"/>
    <x v="8"/>
    <n v="1"/>
    <n v="14.5"/>
  </r>
  <r>
    <n v="138"/>
    <n v="58"/>
    <n v="1"/>
    <d v="2023-01-01T00:00:00"/>
    <d v="1899-12-30T19:30:40"/>
    <n v="124"/>
    <x v="2"/>
    <x v="1"/>
    <x v="1"/>
    <x v="0"/>
    <n v="1"/>
    <x v="0"/>
    <x v="8"/>
    <n v="2"/>
    <n v="19.5"/>
  </r>
  <r>
    <n v="139"/>
    <n v="58"/>
    <n v="0"/>
    <d v="2023-01-01T00:00:00"/>
    <d v="1899-12-30T19:30:40"/>
    <n v="113"/>
    <x v="17"/>
    <x v="0"/>
    <x v="10"/>
    <x v="0"/>
    <n v="1"/>
    <x v="0"/>
    <x v="8"/>
    <n v="2"/>
    <n v="19.5"/>
  </r>
  <r>
    <n v="140"/>
    <n v="59"/>
    <n v="1"/>
    <d v="2023-01-01T00:00:00"/>
    <d v="1899-12-30T19:40:08"/>
    <n v="127"/>
    <x v="24"/>
    <x v="1"/>
    <x v="0"/>
    <x v="0"/>
    <n v="1"/>
    <x v="0"/>
    <x v="8"/>
    <n v="3"/>
    <n v="37.9"/>
  </r>
  <r>
    <n v="141"/>
    <n v="59"/>
    <n v="0"/>
    <d v="2023-01-01T00:00:00"/>
    <d v="1899-12-30T19:40:08"/>
    <n v="112"/>
    <x v="30"/>
    <x v="0"/>
    <x v="13"/>
    <x v="0"/>
    <n v="1"/>
    <x v="0"/>
    <x v="8"/>
    <n v="3"/>
    <n v="37.9"/>
  </r>
  <r>
    <n v="142"/>
    <n v="59"/>
    <n v="0"/>
    <d v="2023-01-01T00:00:00"/>
    <d v="1899-12-30T19:40:08"/>
    <n v="113"/>
    <x v="17"/>
    <x v="0"/>
    <x v="10"/>
    <x v="0"/>
    <n v="1"/>
    <x v="0"/>
    <x v="8"/>
    <n v="3"/>
    <n v="37.9"/>
  </r>
  <r>
    <n v="143"/>
    <n v="60"/>
    <n v="1"/>
    <d v="2023-01-01T00:00:00"/>
    <d v="1899-12-30T20:05:16"/>
    <n v="104"/>
    <x v="18"/>
    <x v="3"/>
    <x v="11"/>
    <x v="0"/>
    <n v="1"/>
    <x v="0"/>
    <x v="9"/>
    <n v="2"/>
    <n v="28.45"/>
  </r>
  <r>
    <n v="144"/>
    <n v="60"/>
    <n v="0"/>
    <d v="2023-01-01T00:00:00"/>
    <d v="1899-12-30T20:05:16"/>
    <n v="125"/>
    <x v="21"/>
    <x v="1"/>
    <x v="0"/>
    <x v="0"/>
    <n v="1"/>
    <x v="0"/>
    <x v="9"/>
    <n v="2"/>
    <n v="28.45"/>
  </r>
  <r>
    <n v="145"/>
    <n v="61"/>
    <n v="1"/>
    <d v="2023-01-01T00:00:00"/>
    <d v="1899-12-30T20:08:43"/>
    <n v="101"/>
    <x v="7"/>
    <x v="3"/>
    <x v="2"/>
    <x v="0"/>
    <n v="1"/>
    <x v="0"/>
    <x v="9"/>
    <n v="2"/>
    <n v="25.9"/>
  </r>
  <r>
    <n v="146"/>
    <n v="61"/>
    <n v="0"/>
    <d v="2023-01-01T00:00:00"/>
    <d v="1899-12-30T20:08:43"/>
    <n v="117"/>
    <x v="3"/>
    <x v="2"/>
    <x v="2"/>
    <x v="0"/>
    <n v="1"/>
    <x v="0"/>
    <x v="9"/>
    <n v="2"/>
    <n v="25.9"/>
  </r>
  <r>
    <n v="147"/>
    <n v="62"/>
    <n v="1"/>
    <d v="2023-01-01T00:00:00"/>
    <d v="1899-12-30T20:50:16"/>
    <n v="101"/>
    <x v="7"/>
    <x v="3"/>
    <x v="2"/>
    <x v="0"/>
    <n v="1"/>
    <x v="0"/>
    <x v="9"/>
    <n v="2"/>
    <n v="21.95"/>
  </r>
  <r>
    <n v="148"/>
    <n v="62"/>
    <n v="0"/>
    <d v="2023-01-01T00:00:00"/>
    <d v="1899-12-30T20:50:16"/>
    <n v="123"/>
    <x v="9"/>
    <x v="2"/>
    <x v="6"/>
    <x v="0"/>
    <n v="1"/>
    <x v="0"/>
    <x v="9"/>
    <n v="2"/>
    <n v="21.95"/>
  </r>
  <r>
    <n v="149"/>
    <n v="63"/>
    <n v="1"/>
    <d v="2023-01-01T00:00:00"/>
    <d v="1899-12-30T20:51:42"/>
    <n v="112"/>
    <x v="30"/>
    <x v="0"/>
    <x v="13"/>
    <x v="0"/>
    <n v="1"/>
    <x v="0"/>
    <x v="9"/>
    <n v="1"/>
    <n v="14.95"/>
  </r>
  <r>
    <n v="150"/>
    <n v="64"/>
    <n v="1"/>
    <d v="2023-01-01T00:00:00"/>
    <d v="1899-12-30T20:52:08"/>
    <n v="107"/>
    <x v="19"/>
    <x v="0"/>
    <x v="12"/>
    <x v="0"/>
    <n v="1"/>
    <x v="0"/>
    <x v="9"/>
    <n v="1"/>
    <n v="16.5"/>
  </r>
  <r>
    <n v="151"/>
    <n v="65"/>
    <n v="1"/>
    <d v="2023-01-01T00:00:00"/>
    <d v="1899-12-30T21:16:00"/>
    <n v="112"/>
    <x v="30"/>
    <x v="0"/>
    <x v="13"/>
    <x v="0"/>
    <n v="1"/>
    <x v="0"/>
    <x v="10"/>
    <n v="4"/>
    <n v="44.9"/>
  </r>
  <r>
    <n v="152"/>
    <n v="65"/>
    <n v="0"/>
    <d v="2023-01-01T00:00:00"/>
    <d v="1899-12-30T21:16:00"/>
    <n v="120"/>
    <x v="28"/>
    <x v="2"/>
    <x v="9"/>
    <x v="0"/>
    <n v="1"/>
    <x v="0"/>
    <x v="10"/>
    <n v="4"/>
    <n v="44.9"/>
  </r>
  <r>
    <n v="153"/>
    <n v="65"/>
    <n v="0"/>
    <d v="2023-01-01T00:00:00"/>
    <d v="1899-12-30T21:16:00"/>
    <n v="122"/>
    <x v="12"/>
    <x v="2"/>
    <x v="4"/>
    <x v="0"/>
    <n v="1"/>
    <x v="0"/>
    <x v="10"/>
    <n v="4"/>
    <n v="44.9"/>
  </r>
  <r>
    <n v="154"/>
    <n v="65"/>
    <n v="0"/>
    <d v="2023-01-01T00:00:00"/>
    <d v="1899-12-30T21:16:00"/>
    <n v="123"/>
    <x v="9"/>
    <x v="2"/>
    <x v="6"/>
    <x v="0"/>
    <n v="1"/>
    <x v="0"/>
    <x v="10"/>
    <n v="4"/>
    <n v="44.9"/>
  </r>
  <r>
    <n v="155"/>
    <n v="66"/>
    <n v="1"/>
    <d v="2023-01-01T00:00:00"/>
    <d v="1899-12-30T21:47:55"/>
    <n v="108"/>
    <x v="1"/>
    <x v="0"/>
    <x v="1"/>
    <x v="0"/>
    <n v="1"/>
    <x v="0"/>
    <x v="10"/>
    <n v="2"/>
    <n v="32.450000000000003"/>
  </r>
  <r>
    <n v="156"/>
    <n v="66"/>
    <n v="0"/>
    <d v="2023-01-01T00:00:00"/>
    <d v="1899-12-30T21:47:55"/>
    <n v="110"/>
    <x v="11"/>
    <x v="0"/>
    <x v="0"/>
    <x v="0"/>
    <n v="1"/>
    <x v="0"/>
    <x v="10"/>
    <n v="2"/>
    <n v="32.450000000000003"/>
  </r>
  <r>
    <n v="157"/>
    <n v="67"/>
    <n v="1"/>
    <d v="2023-01-01T00:00:00"/>
    <d v="1899-12-30T22:03:40"/>
    <n v="105"/>
    <x v="15"/>
    <x v="3"/>
    <x v="4"/>
    <x v="0"/>
    <n v="1"/>
    <x v="0"/>
    <x v="11"/>
    <n v="1"/>
    <n v="7"/>
  </r>
  <r>
    <n v="158"/>
    <n v="68"/>
    <n v="1"/>
    <d v="2023-01-01T00:00:00"/>
    <d v="1899-12-30T22:07:32"/>
    <n v="108"/>
    <x v="1"/>
    <x v="0"/>
    <x v="1"/>
    <x v="0"/>
    <n v="1"/>
    <x v="0"/>
    <x v="11"/>
    <n v="3"/>
    <n v="40.4"/>
  </r>
  <r>
    <n v="159"/>
    <n v="68"/>
    <n v="0"/>
    <d v="2023-01-01T00:00:00"/>
    <d v="1899-12-30T22:07:32"/>
    <n v="117"/>
    <x v="3"/>
    <x v="2"/>
    <x v="2"/>
    <x v="0"/>
    <n v="1"/>
    <x v="0"/>
    <x v="11"/>
    <n v="3"/>
    <n v="40.4"/>
  </r>
  <r>
    <n v="160"/>
    <n v="68"/>
    <n v="0"/>
    <d v="2023-01-01T00:00:00"/>
    <d v="1899-12-30T22:07:32"/>
    <n v="117"/>
    <x v="3"/>
    <x v="2"/>
    <x v="2"/>
    <x v="0"/>
    <n v="1"/>
    <x v="0"/>
    <x v="11"/>
    <n v="3"/>
    <n v="40.4"/>
  </r>
  <r>
    <n v="161"/>
    <n v="69"/>
    <n v="1"/>
    <d v="2023-01-01T00:00:00"/>
    <d v="1899-12-30T22:12:13"/>
    <n v="101"/>
    <x v="7"/>
    <x v="3"/>
    <x v="2"/>
    <x v="0"/>
    <n v="1"/>
    <x v="0"/>
    <x v="11"/>
    <n v="1"/>
    <n v="12.95"/>
  </r>
  <r>
    <n v="162"/>
    <n v="70"/>
    <n v="1"/>
    <d v="2023-01-02T00:00:00"/>
    <d v="1899-12-30T11:38:51"/>
    <n v="127"/>
    <x v="24"/>
    <x v="1"/>
    <x v="0"/>
    <x v="1"/>
    <n v="2"/>
    <x v="0"/>
    <x v="0"/>
    <n v="2"/>
    <n v="28.45"/>
  </r>
  <r>
    <n v="163"/>
    <n v="70"/>
    <n v="0"/>
    <d v="2023-01-02T00:00:00"/>
    <d v="1899-12-30T11:38:51"/>
    <n v="121"/>
    <x v="20"/>
    <x v="2"/>
    <x v="11"/>
    <x v="1"/>
    <n v="2"/>
    <x v="0"/>
    <x v="0"/>
    <n v="2"/>
    <n v="28.45"/>
  </r>
  <r>
    <n v="164"/>
    <n v="71"/>
    <n v="1"/>
    <d v="2023-01-02T00:00:00"/>
    <d v="1899-12-30T11:40:50"/>
    <n v="106"/>
    <x v="5"/>
    <x v="3"/>
    <x v="4"/>
    <x v="1"/>
    <n v="2"/>
    <x v="0"/>
    <x v="0"/>
    <n v="1"/>
    <n v="7"/>
  </r>
  <r>
    <n v="165"/>
    <n v="72"/>
    <n v="1"/>
    <d v="2023-01-02T00:00:00"/>
    <d v="1899-12-30T11:57:25"/>
    <n v="131"/>
    <x v="27"/>
    <x v="1"/>
    <x v="0"/>
    <x v="1"/>
    <n v="2"/>
    <x v="0"/>
    <x v="0"/>
    <n v="1"/>
    <n v="17.95"/>
  </r>
  <r>
    <n v="166"/>
    <n v="73"/>
    <n v="1"/>
    <d v="2023-01-02T00:00:00"/>
    <d v="1899-12-30T11:58:56"/>
    <n v="106"/>
    <x v="5"/>
    <x v="3"/>
    <x v="4"/>
    <x v="1"/>
    <n v="2"/>
    <x v="0"/>
    <x v="0"/>
    <n v="1"/>
    <n v="7"/>
  </r>
  <r>
    <n v="167"/>
    <n v="74"/>
    <n v="1"/>
    <d v="2023-01-02T00:00:00"/>
    <d v="1899-12-30T12:01:12"/>
    <n v="124"/>
    <x v="2"/>
    <x v="1"/>
    <x v="1"/>
    <x v="1"/>
    <n v="2"/>
    <x v="0"/>
    <x v="1"/>
    <n v="4"/>
    <n v="58.95"/>
  </r>
  <r>
    <n v="168"/>
    <n v="74"/>
    <n v="0"/>
    <d v="2023-01-02T00:00:00"/>
    <d v="1899-12-30T12:01:12"/>
    <n v="129"/>
    <x v="4"/>
    <x v="1"/>
    <x v="3"/>
    <x v="1"/>
    <n v="2"/>
    <x v="0"/>
    <x v="1"/>
    <n v="4"/>
    <n v="58.95"/>
  </r>
  <r>
    <n v="169"/>
    <n v="74"/>
    <n v="0"/>
    <d v="2023-01-02T00:00:00"/>
    <d v="1899-12-30T12:01:12"/>
    <n v="130"/>
    <x v="13"/>
    <x v="1"/>
    <x v="7"/>
    <x v="1"/>
    <n v="2"/>
    <x v="0"/>
    <x v="1"/>
    <n v="4"/>
    <n v="58.95"/>
  </r>
  <r>
    <n v="170"/>
    <n v="74"/>
    <n v="0"/>
    <d v="2023-01-02T00:00:00"/>
    <d v="1899-12-30T12:01:12"/>
    <n v="123"/>
    <x v="9"/>
    <x v="2"/>
    <x v="6"/>
    <x v="1"/>
    <n v="2"/>
    <x v="0"/>
    <x v="1"/>
    <n v="4"/>
    <n v="58.95"/>
  </r>
  <r>
    <n v="171"/>
    <n v="75"/>
    <n v="1"/>
    <d v="2023-01-02T00:00:00"/>
    <d v="1899-12-30T12:10:15"/>
    <n v="117"/>
    <x v="3"/>
    <x v="2"/>
    <x v="2"/>
    <x v="1"/>
    <n v="2"/>
    <x v="0"/>
    <x v="1"/>
    <n v="3"/>
    <n v="40.4"/>
  </r>
  <r>
    <n v="172"/>
    <n v="75"/>
    <n v="0"/>
    <d v="2023-01-02T00:00:00"/>
    <d v="1899-12-30T12:10:15"/>
    <n v="128"/>
    <x v="25"/>
    <x v="1"/>
    <x v="3"/>
    <x v="1"/>
    <n v="2"/>
    <x v="0"/>
    <x v="1"/>
    <n v="3"/>
    <n v="40.4"/>
  </r>
  <r>
    <n v="173"/>
    <n v="75"/>
    <n v="0"/>
    <d v="2023-01-02T00:00:00"/>
    <d v="1899-12-30T12:10:15"/>
    <n v="111"/>
    <x v="22"/>
    <x v="0"/>
    <x v="5"/>
    <x v="1"/>
    <n v="2"/>
    <x v="0"/>
    <x v="1"/>
    <n v="3"/>
    <n v="40.4"/>
  </r>
  <r>
    <n v="174"/>
    <n v="76"/>
    <n v="1"/>
    <d v="2023-01-02T00:00:00"/>
    <d v="1899-12-30T12:21:17"/>
    <n v="107"/>
    <x v="19"/>
    <x v="0"/>
    <x v="12"/>
    <x v="1"/>
    <n v="2"/>
    <x v="0"/>
    <x v="1"/>
    <n v="4"/>
    <n v="59.400000000000006"/>
  </r>
  <r>
    <n v="175"/>
    <n v="76"/>
    <n v="0"/>
    <d v="2023-01-02T00:00:00"/>
    <d v="1899-12-30T12:21:17"/>
    <n v="109"/>
    <x v="0"/>
    <x v="0"/>
    <x v="0"/>
    <x v="1"/>
    <n v="2"/>
    <x v="0"/>
    <x v="1"/>
    <n v="4"/>
    <n v="59.400000000000006"/>
  </r>
  <r>
    <n v="176"/>
    <n v="76"/>
    <n v="0"/>
    <d v="2023-01-02T00:00:00"/>
    <d v="1899-12-30T12:21:17"/>
    <n v="127"/>
    <x v="24"/>
    <x v="1"/>
    <x v="0"/>
    <x v="1"/>
    <n v="2"/>
    <x v="0"/>
    <x v="1"/>
    <n v="4"/>
    <n v="59.400000000000006"/>
  </r>
  <r>
    <n v="177"/>
    <n v="76"/>
    <n v="0"/>
    <d v="2023-01-02T00:00:00"/>
    <d v="1899-12-30T12:21:17"/>
    <n v="122"/>
    <x v="12"/>
    <x v="2"/>
    <x v="4"/>
    <x v="1"/>
    <n v="2"/>
    <x v="0"/>
    <x v="1"/>
    <n v="4"/>
    <n v="59.400000000000006"/>
  </r>
  <r>
    <n v="178"/>
    <n v="77"/>
    <n v="1"/>
    <d v="2023-01-02T00:00:00"/>
    <d v="1899-12-30T12:22:46"/>
    <n v="101"/>
    <x v="7"/>
    <x v="3"/>
    <x v="2"/>
    <x v="1"/>
    <n v="2"/>
    <x v="0"/>
    <x v="1"/>
    <n v="2"/>
    <n v="30.9"/>
  </r>
  <r>
    <n v="179"/>
    <n v="77"/>
    <n v="0"/>
    <d v="2023-01-02T00:00:00"/>
    <d v="1899-12-30T12:22:46"/>
    <n v="109"/>
    <x v="0"/>
    <x v="0"/>
    <x v="0"/>
    <x v="1"/>
    <n v="2"/>
    <x v="0"/>
    <x v="1"/>
    <n v="2"/>
    <n v="30.9"/>
  </r>
  <r>
    <n v="180"/>
    <n v="78"/>
    <n v="1"/>
    <d v="2023-01-02T00:00:00"/>
    <d v="1899-12-30T12:28:14"/>
    <n v="107"/>
    <x v="19"/>
    <x v="0"/>
    <x v="12"/>
    <x v="1"/>
    <n v="2"/>
    <x v="0"/>
    <x v="1"/>
    <n v="6"/>
    <n v="80.900000000000006"/>
  </r>
  <r>
    <n v="181"/>
    <n v="78"/>
    <n v="0"/>
    <d v="2023-01-02T00:00:00"/>
    <d v="1899-12-30T12:28:14"/>
    <n v="108"/>
    <x v="1"/>
    <x v="0"/>
    <x v="1"/>
    <x v="1"/>
    <n v="2"/>
    <x v="0"/>
    <x v="1"/>
    <n v="6"/>
    <n v="80.900000000000006"/>
  </r>
  <r>
    <n v="182"/>
    <n v="78"/>
    <n v="0"/>
    <d v="2023-01-02T00:00:00"/>
    <d v="1899-12-30T12:28:14"/>
    <n v="125"/>
    <x v="21"/>
    <x v="1"/>
    <x v="0"/>
    <x v="1"/>
    <n v="2"/>
    <x v="0"/>
    <x v="1"/>
    <n v="6"/>
    <n v="80.900000000000006"/>
  </r>
  <r>
    <n v="183"/>
    <n v="78"/>
    <n v="0"/>
    <d v="2023-01-02T00:00:00"/>
    <d v="1899-12-30T12:28:14"/>
    <n v="110"/>
    <x v="11"/>
    <x v="0"/>
    <x v="0"/>
    <x v="1"/>
    <n v="2"/>
    <x v="0"/>
    <x v="1"/>
    <n v="6"/>
    <n v="80.900000000000006"/>
  </r>
  <r>
    <n v="184"/>
    <n v="78"/>
    <n v="0"/>
    <d v="2023-01-02T00:00:00"/>
    <d v="1899-12-30T12:28:14"/>
    <n v="122"/>
    <x v="12"/>
    <x v="2"/>
    <x v="4"/>
    <x v="1"/>
    <n v="2"/>
    <x v="0"/>
    <x v="1"/>
    <n v="6"/>
    <n v="80.900000000000006"/>
  </r>
  <r>
    <n v="185"/>
    <n v="78"/>
    <n v="0"/>
    <d v="2023-01-02T00:00:00"/>
    <d v="1899-12-30T12:28:14"/>
    <n v="106"/>
    <x v="5"/>
    <x v="3"/>
    <x v="4"/>
    <x v="1"/>
    <n v="2"/>
    <x v="0"/>
    <x v="1"/>
    <n v="6"/>
    <n v="80.900000000000006"/>
  </r>
  <r>
    <n v="186"/>
    <n v="79"/>
    <n v="1"/>
    <d v="2023-01-02T00:00:00"/>
    <d v="1899-12-30T12:29:11"/>
    <n v="110"/>
    <x v="11"/>
    <x v="0"/>
    <x v="0"/>
    <x v="1"/>
    <n v="2"/>
    <x v="0"/>
    <x v="1"/>
    <n v="3"/>
    <n v="39.9"/>
  </r>
  <r>
    <n v="187"/>
    <n v="79"/>
    <n v="0"/>
    <d v="2023-01-02T00:00:00"/>
    <d v="1899-12-30T12:29:11"/>
    <n v="112"/>
    <x v="30"/>
    <x v="0"/>
    <x v="13"/>
    <x v="1"/>
    <n v="2"/>
    <x v="0"/>
    <x v="1"/>
    <n v="3"/>
    <n v="39.9"/>
  </r>
  <r>
    <n v="188"/>
    <n v="79"/>
    <n v="0"/>
    <d v="2023-01-02T00:00:00"/>
    <d v="1899-12-30T12:29:11"/>
    <n v="106"/>
    <x v="5"/>
    <x v="3"/>
    <x v="4"/>
    <x v="1"/>
    <n v="2"/>
    <x v="0"/>
    <x v="1"/>
    <n v="3"/>
    <n v="39.9"/>
  </r>
  <r>
    <n v="189"/>
    <n v="80"/>
    <n v="1"/>
    <d v="2023-01-02T00:00:00"/>
    <d v="1899-12-30T12:35:38"/>
    <n v="113"/>
    <x v="17"/>
    <x v="0"/>
    <x v="10"/>
    <x v="1"/>
    <n v="2"/>
    <x v="0"/>
    <x v="1"/>
    <n v="2"/>
    <n v="12"/>
  </r>
  <r>
    <n v="190"/>
    <n v="80"/>
    <n v="0"/>
    <d v="2023-01-02T00:00:00"/>
    <d v="1899-12-30T12:35:38"/>
    <n v="106"/>
    <x v="5"/>
    <x v="3"/>
    <x v="4"/>
    <x v="1"/>
    <n v="2"/>
    <x v="0"/>
    <x v="1"/>
    <n v="2"/>
    <n v="12"/>
  </r>
  <r>
    <n v="191"/>
    <n v="81"/>
    <n v="1"/>
    <d v="2023-01-02T00:00:00"/>
    <d v="1899-12-30T12:40:01"/>
    <n v="106"/>
    <x v="5"/>
    <x v="3"/>
    <x v="4"/>
    <x v="1"/>
    <n v="2"/>
    <x v="0"/>
    <x v="1"/>
    <n v="1"/>
    <n v="7"/>
  </r>
  <r>
    <n v="192"/>
    <n v="82"/>
    <n v="1"/>
    <d v="2023-01-02T00:00:00"/>
    <d v="1899-12-30T12:45:51"/>
    <n v="107"/>
    <x v="19"/>
    <x v="0"/>
    <x v="12"/>
    <x v="1"/>
    <n v="2"/>
    <x v="0"/>
    <x v="1"/>
    <n v="4"/>
    <n v="54.400000000000006"/>
  </r>
  <r>
    <n v="193"/>
    <n v="82"/>
    <n v="0"/>
    <d v="2023-01-02T00:00:00"/>
    <d v="1899-12-30T12:45:51"/>
    <n v="102"/>
    <x v="16"/>
    <x v="3"/>
    <x v="9"/>
    <x v="1"/>
    <n v="2"/>
    <x v="0"/>
    <x v="1"/>
    <n v="4"/>
    <n v="54.400000000000006"/>
  </r>
  <r>
    <n v="194"/>
    <n v="82"/>
    <n v="0"/>
    <d v="2023-01-02T00:00:00"/>
    <d v="1899-12-30T12:45:51"/>
    <n v="122"/>
    <x v="12"/>
    <x v="2"/>
    <x v="4"/>
    <x v="1"/>
    <n v="2"/>
    <x v="0"/>
    <x v="1"/>
    <n v="4"/>
    <n v="54.400000000000006"/>
  </r>
  <r>
    <n v="195"/>
    <n v="82"/>
    <n v="0"/>
    <d v="2023-01-02T00:00:00"/>
    <d v="1899-12-30T12:45:51"/>
    <n v="132"/>
    <x v="14"/>
    <x v="1"/>
    <x v="8"/>
    <x v="1"/>
    <n v="2"/>
    <x v="0"/>
    <x v="1"/>
    <n v="4"/>
    <n v="54.400000000000006"/>
  </r>
  <r>
    <n v="196"/>
    <n v="83"/>
    <n v="1"/>
    <d v="2023-01-02T00:00:00"/>
    <d v="1899-12-30T12:53:27"/>
    <n v="105"/>
    <x v="15"/>
    <x v="3"/>
    <x v="4"/>
    <x v="1"/>
    <n v="2"/>
    <x v="0"/>
    <x v="1"/>
    <n v="1"/>
    <n v="7"/>
  </r>
  <r>
    <n v="197"/>
    <n v="84"/>
    <n v="1"/>
    <d v="2023-01-02T00:00:00"/>
    <d v="1899-12-30T13:13:41"/>
    <n v="113"/>
    <x v="17"/>
    <x v="0"/>
    <x v="10"/>
    <x v="1"/>
    <n v="2"/>
    <x v="0"/>
    <x v="2"/>
    <n v="1"/>
    <n v="5"/>
  </r>
  <r>
    <n v="198"/>
    <n v="85"/>
    <n v="1"/>
    <d v="2023-01-02T00:00:00"/>
    <d v="1899-12-30T13:34:49"/>
    <n v="108"/>
    <x v="1"/>
    <x v="0"/>
    <x v="1"/>
    <x v="1"/>
    <n v="2"/>
    <x v="0"/>
    <x v="2"/>
    <n v="4"/>
    <n v="50.95"/>
  </r>
  <r>
    <n v="199"/>
    <n v="85"/>
    <n v="0"/>
    <d v="2023-01-02T00:00:00"/>
    <d v="1899-12-30T13:34:49"/>
    <n v="108"/>
    <x v="1"/>
    <x v="0"/>
    <x v="1"/>
    <x v="1"/>
    <n v="2"/>
    <x v="0"/>
    <x v="2"/>
    <n v="4"/>
    <n v="50.95"/>
  </r>
  <r>
    <n v="200"/>
    <n v="85"/>
    <n v="0"/>
    <d v="2023-01-02T00:00:00"/>
    <d v="1899-12-30T13:34:49"/>
    <n v="117"/>
    <x v="3"/>
    <x v="2"/>
    <x v="2"/>
    <x v="1"/>
    <n v="2"/>
    <x v="0"/>
    <x v="2"/>
    <n v="4"/>
    <n v="50.95"/>
  </r>
  <r>
    <n v="201"/>
    <n v="85"/>
    <n v="0"/>
    <d v="2023-01-02T00:00:00"/>
    <d v="1899-12-30T13:34:49"/>
    <n v="114"/>
    <x v="8"/>
    <x v="0"/>
    <x v="6"/>
    <x v="1"/>
    <n v="2"/>
    <x v="0"/>
    <x v="2"/>
    <n v="4"/>
    <n v="50.95"/>
  </r>
  <r>
    <n v="202"/>
    <n v="86"/>
    <n v="1"/>
    <d v="2023-01-02T00:00:00"/>
    <d v="1899-12-30T13:40:31"/>
    <n v="109"/>
    <x v="0"/>
    <x v="0"/>
    <x v="0"/>
    <x v="1"/>
    <n v="2"/>
    <x v="0"/>
    <x v="2"/>
    <n v="1"/>
    <n v="17.95"/>
  </r>
  <r>
    <n v="203"/>
    <n v="87"/>
    <n v="1"/>
    <d v="2023-01-02T00:00:00"/>
    <d v="1899-12-30T14:01:02"/>
    <n v="110"/>
    <x v="11"/>
    <x v="0"/>
    <x v="0"/>
    <x v="1"/>
    <n v="2"/>
    <x v="0"/>
    <x v="3"/>
    <n v="4"/>
    <n v="51.45"/>
  </r>
  <r>
    <n v="204"/>
    <n v="87"/>
    <n v="0"/>
    <d v="2023-01-02T00:00:00"/>
    <d v="1899-12-30T14:01:02"/>
    <n v="129"/>
    <x v="4"/>
    <x v="1"/>
    <x v="3"/>
    <x v="1"/>
    <n v="2"/>
    <x v="0"/>
    <x v="3"/>
    <n v="4"/>
    <n v="51.45"/>
  </r>
  <r>
    <n v="205"/>
    <n v="87"/>
    <n v="0"/>
    <d v="2023-01-02T00:00:00"/>
    <d v="1899-12-30T14:01:02"/>
    <n v="123"/>
    <x v="9"/>
    <x v="2"/>
    <x v="6"/>
    <x v="1"/>
    <n v="2"/>
    <x v="0"/>
    <x v="3"/>
    <n v="4"/>
    <n v="51.45"/>
  </r>
  <r>
    <n v="206"/>
    <n v="87"/>
    <n v="0"/>
    <d v="2023-01-02T00:00:00"/>
    <d v="1899-12-30T14:01:02"/>
    <n v="123"/>
    <x v="9"/>
    <x v="2"/>
    <x v="6"/>
    <x v="1"/>
    <n v="2"/>
    <x v="0"/>
    <x v="3"/>
    <n v="4"/>
    <n v="51.45"/>
  </r>
  <r>
    <n v="207"/>
    <n v="88"/>
    <n v="1"/>
    <d v="2023-01-02T00:00:00"/>
    <d v="1899-12-30T14:10:08"/>
    <n v="124"/>
    <x v="2"/>
    <x v="1"/>
    <x v="1"/>
    <x v="1"/>
    <n v="2"/>
    <x v="0"/>
    <x v="3"/>
    <n v="1"/>
    <n v="14.5"/>
  </r>
  <r>
    <n v="208"/>
    <n v="89"/>
    <n v="1"/>
    <d v="2023-01-02T00:00:00"/>
    <d v="1899-12-30T14:30:19"/>
    <n v="121"/>
    <x v="20"/>
    <x v="2"/>
    <x v="11"/>
    <x v="1"/>
    <n v="2"/>
    <x v="0"/>
    <x v="3"/>
    <n v="2"/>
    <n v="17.5"/>
  </r>
  <r>
    <n v="209"/>
    <n v="89"/>
    <n v="0"/>
    <d v="2023-01-02T00:00:00"/>
    <d v="1899-12-30T14:30:19"/>
    <n v="106"/>
    <x v="5"/>
    <x v="3"/>
    <x v="4"/>
    <x v="1"/>
    <n v="2"/>
    <x v="0"/>
    <x v="3"/>
    <n v="2"/>
    <n v="17.5"/>
  </r>
  <r>
    <n v="210"/>
    <n v="90"/>
    <n v="1"/>
    <d v="2023-01-02T00:00:00"/>
    <d v="1899-12-30T15:08:48"/>
    <n v="120"/>
    <x v="28"/>
    <x v="2"/>
    <x v="9"/>
    <x v="1"/>
    <n v="2"/>
    <x v="0"/>
    <x v="4"/>
    <n v="2"/>
    <n v="20.95"/>
  </r>
  <r>
    <n v="211"/>
    <n v="90"/>
    <n v="0"/>
    <d v="2023-01-02T00:00:00"/>
    <d v="1899-12-30T15:08:48"/>
    <n v="106"/>
    <x v="5"/>
    <x v="3"/>
    <x v="4"/>
    <x v="1"/>
    <n v="2"/>
    <x v="0"/>
    <x v="4"/>
    <n v="2"/>
    <n v="20.95"/>
  </r>
  <r>
    <n v="212"/>
    <n v="91"/>
    <n v="1"/>
    <d v="2023-01-02T00:00:00"/>
    <d v="1899-12-30T15:14:43"/>
    <n v="101"/>
    <x v="7"/>
    <x v="3"/>
    <x v="2"/>
    <x v="1"/>
    <n v="2"/>
    <x v="0"/>
    <x v="4"/>
    <n v="3"/>
    <n v="28.45"/>
  </r>
  <r>
    <n v="213"/>
    <n v="91"/>
    <n v="0"/>
    <d v="2023-01-02T00:00:00"/>
    <d v="1899-12-30T15:14:43"/>
    <n v="104"/>
    <x v="18"/>
    <x v="3"/>
    <x v="11"/>
    <x v="1"/>
    <n v="2"/>
    <x v="0"/>
    <x v="4"/>
    <n v="3"/>
    <n v="28.45"/>
  </r>
  <r>
    <n v="214"/>
    <n v="91"/>
    <n v="0"/>
    <d v="2023-01-02T00:00:00"/>
    <d v="1899-12-30T15:14:43"/>
    <n v="113"/>
    <x v="17"/>
    <x v="0"/>
    <x v="10"/>
    <x v="1"/>
    <n v="2"/>
    <x v="0"/>
    <x v="4"/>
    <n v="3"/>
    <n v="28.45"/>
  </r>
  <r>
    <n v="215"/>
    <n v="92"/>
    <n v="1"/>
    <d v="2023-01-02T00:00:00"/>
    <d v="1899-12-30T15:17:02"/>
    <n v="101"/>
    <x v="7"/>
    <x v="3"/>
    <x v="2"/>
    <x v="1"/>
    <n v="2"/>
    <x v="0"/>
    <x v="4"/>
    <n v="9"/>
    <n v="112.7"/>
  </r>
  <r>
    <n v="216"/>
    <n v="92"/>
    <n v="0"/>
    <d v="2023-01-02T00:00:00"/>
    <d v="1899-12-30T15:17:02"/>
    <n v="117"/>
    <x v="3"/>
    <x v="2"/>
    <x v="2"/>
    <x v="1"/>
    <n v="2"/>
    <x v="0"/>
    <x v="4"/>
    <n v="9"/>
    <n v="112.7"/>
  </r>
  <r>
    <n v="217"/>
    <n v="92"/>
    <n v="0"/>
    <d v="2023-01-02T00:00:00"/>
    <d v="1899-12-30T15:17:02"/>
    <n v="117"/>
    <x v="3"/>
    <x v="2"/>
    <x v="2"/>
    <x v="1"/>
    <n v="2"/>
    <x v="0"/>
    <x v="4"/>
    <n v="9"/>
    <n v="112.7"/>
  </r>
  <r>
    <n v="218"/>
    <n v="92"/>
    <n v="0"/>
    <d v="2023-01-02T00:00:00"/>
    <d v="1899-12-30T15:17:02"/>
    <n v="127"/>
    <x v="24"/>
    <x v="1"/>
    <x v="0"/>
    <x v="1"/>
    <n v="2"/>
    <x v="0"/>
    <x v="4"/>
    <n v="9"/>
    <n v="112.7"/>
  </r>
  <r>
    <n v="219"/>
    <n v="92"/>
    <n v="0"/>
    <d v="2023-01-02T00:00:00"/>
    <d v="1899-12-30T15:17:02"/>
    <n v="113"/>
    <x v="17"/>
    <x v="0"/>
    <x v="10"/>
    <x v="1"/>
    <n v="2"/>
    <x v="0"/>
    <x v="4"/>
    <n v="9"/>
    <n v="112.7"/>
  </r>
  <r>
    <n v="220"/>
    <n v="92"/>
    <n v="0"/>
    <d v="2023-01-02T00:00:00"/>
    <d v="1899-12-30T15:17:02"/>
    <n v="118"/>
    <x v="26"/>
    <x v="2"/>
    <x v="13"/>
    <x v="1"/>
    <n v="2"/>
    <x v="0"/>
    <x v="4"/>
    <n v="9"/>
    <n v="112.7"/>
  </r>
  <r>
    <n v="221"/>
    <n v="92"/>
    <n v="0"/>
    <d v="2023-01-02T00:00:00"/>
    <d v="1899-12-30T15:17:02"/>
    <n v="131"/>
    <x v="27"/>
    <x v="1"/>
    <x v="0"/>
    <x v="1"/>
    <n v="2"/>
    <x v="0"/>
    <x v="4"/>
    <n v="9"/>
    <n v="112.7"/>
  </r>
  <r>
    <n v="222"/>
    <n v="92"/>
    <n v="0"/>
    <d v="2023-01-02T00:00:00"/>
    <d v="1899-12-30T15:17:02"/>
    <n v="123"/>
    <x v="9"/>
    <x v="2"/>
    <x v="6"/>
    <x v="1"/>
    <n v="2"/>
    <x v="0"/>
    <x v="4"/>
    <n v="9"/>
    <n v="112.7"/>
  </r>
  <r>
    <n v="223"/>
    <n v="92"/>
    <n v="0"/>
    <d v="2023-01-02T00:00:00"/>
    <d v="1899-12-30T15:17:02"/>
    <n v="114"/>
    <x v="8"/>
    <x v="0"/>
    <x v="6"/>
    <x v="1"/>
    <n v="2"/>
    <x v="0"/>
    <x v="4"/>
    <n v="9"/>
    <n v="112.7"/>
  </r>
  <r>
    <n v="224"/>
    <n v="93"/>
    <n v="1"/>
    <d v="2023-01-02T00:00:00"/>
    <d v="1899-12-30T15:29:31"/>
    <n v="120"/>
    <x v="28"/>
    <x v="2"/>
    <x v="9"/>
    <x v="1"/>
    <n v="2"/>
    <x v="0"/>
    <x v="4"/>
    <n v="1"/>
    <n v="13.95"/>
  </r>
  <r>
    <n v="225"/>
    <n v="94"/>
    <n v="1"/>
    <d v="2023-01-02T00:00:00"/>
    <d v="1899-12-30T16:17:16"/>
    <n v="110"/>
    <x v="11"/>
    <x v="0"/>
    <x v="0"/>
    <x v="1"/>
    <n v="2"/>
    <x v="0"/>
    <x v="5"/>
    <n v="2"/>
    <n v="24.95"/>
  </r>
  <r>
    <n v="226"/>
    <n v="94"/>
    <n v="0"/>
    <d v="2023-01-02T00:00:00"/>
    <d v="1899-12-30T16:17:16"/>
    <n v="105"/>
    <x v="15"/>
    <x v="3"/>
    <x v="4"/>
    <x v="1"/>
    <n v="2"/>
    <x v="0"/>
    <x v="5"/>
    <n v="2"/>
    <n v="24.95"/>
  </r>
  <r>
    <n v="227"/>
    <n v="95"/>
    <n v="1"/>
    <d v="2023-01-02T00:00:00"/>
    <d v="1899-12-30T16:18:04"/>
    <n v="111"/>
    <x v="22"/>
    <x v="0"/>
    <x v="5"/>
    <x v="1"/>
    <n v="2"/>
    <x v="0"/>
    <x v="5"/>
    <n v="2"/>
    <n v="26.9"/>
  </r>
  <r>
    <n v="228"/>
    <n v="95"/>
    <n v="0"/>
    <d v="2023-01-02T00:00:00"/>
    <d v="1899-12-30T16:18:04"/>
    <n v="118"/>
    <x v="26"/>
    <x v="2"/>
    <x v="13"/>
    <x v="1"/>
    <n v="2"/>
    <x v="0"/>
    <x v="5"/>
    <n v="2"/>
    <n v="26.9"/>
  </r>
  <r>
    <n v="229"/>
    <n v="96"/>
    <n v="1"/>
    <d v="2023-01-02T00:00:00"/>
    <d v="1899-12-30T16:21:20"/>
    <n v="111"/>
    <x v="22"/>
    <x v="0"/>
    <x v="5"/>
    <x v="1"/>
    <n v="2"/>
    <x v="0"/>
    <x v="5"/>
    <n v="1"/>
    <n v="11.95"/>
  </r>
  <r>
    <n v="230"/>
    <n v="97"/>
    <n v="1"/>
    <d v="2023-01-02T00:00:00"/>
    <d v="1899-12-30T16:45:33"/>
    <n v="107"/>
    <x v="19"/>
    <x v="0"/>
    <x v="12"/>
    <x v="1"/>
    <n v="2"/>
    <x v="0"/>
    <x v="5"/>
    <n v="1"/>
    <n v="16.5"/>
  </r>
  <r>
    <n v="231"/>
    <n v="98"/>
    <n v="1"/>
    <d v="2023-01-02T00:00:00"/>
    <d v="1899-12-30T17:18:18"/>
    <n v="108"/>
    <x v="1"/>
    <x v="0"/>
    <x v="1"/>
    <x v="1"/>
    <n v="2"/>
    <x v="0"/>
    <x v="6"/>
    <n v="2"/>
    <n v="26.45"/>
  </r>
  <r>
    <n v="232"/>
    <n v="98"/>
    <n v="0"/>
    <d v="2023-01-02T00:00:00"/>
    <d v="1899-12-30T17:18:18"/>
    <n v="111"/>
    <x v="22"/>
    <x v="0"/>
    <x v="5"/>
    <x v="1"/>
    <n v="2"/>
    <x v="0"/>
    <x v="6"/>
    <n v="2"/>
    <n v="26.45"/>
  </r>
  <r>
    <n v="233"/>
    <n v="99"/>
    <n v="1"/>
    <d v="2023-01-02T00:00:00"/>
    <d v="1899-12-30T17:45:42"/>
    <n v="117"/>
    <x v="3"/>
    <x v="2"/>
    <x v="2"/>
    <x v="1"/>
    <n v="2"/>
    <x v="0"/>
    <x v="6"/>
    <n v="1"/>
    <n v="12.95"/>
  </r>
  <r>
    <n v="234"/>
    <n v="100"/>
    <n v="1"/>
    <d v="2023-01-02T00:00:00"/>
    <d v="1899-12-30T17:46:17"/>
    <n v="109"/>
    <x v="0"/>
    <x v="0"/>
    <x v="0"/>
    <x v="1"/>
    <n v="2"/>
    <x v="0"/>
    <x v="6"/>
    <n v="1"/>
    <n v="17.95"/>
  </r>
  <r>
    <n v="235"/>
    <n v="101"/>
    <n v="1"/>
    <d v="2023-01-02T00:00:00"/>
    <d v="1899-12-30T17:51:33"/>
    <n v="102"/>
    <x v="16"/>
    <x v="3"/>
    <x v="9"/>
    <x v="1"/>
    <n v="2"/>
    <x v="0"/>
    <x v="6"/>
    <n v="4"/>
    <n v="36.450000000000003"/>
  </r>
  <r>
    <n v="236"/>
    <n v="101"/>
    <n v="0"/>
    <d v="2023-01-02T00:00:00"/>
    <d v="1899-12-30T17:51:33"/>
    <n v="113"/>
    <x v="17"/>
    <x v="0"/>
    <x v="10"/>
    <x v="1"/>
    <n v="2"/>
    <x v="0"/>
    <x v="6"/>
    <n v="4"/>
    <n v="36.450000000000003"/>
  </r>
  <r>
    <n v="237"/>
    <n v="101"/>
    <n v="0"/>
    <d v="2023-01-02T00:00:00"/>
    <d v="1899-12-30T17:51:33"/>
    <n v="121"/>
    <x v="20"/>
    <x v="2"/>
    <x v="11"/>
    <x v="1"/>
    <n v="2"/>
    <x v="0"/>
    <x v="6"/>
    <n v="4"/>
    <n v="36.450000000000003"/>
  </r>
  <r>
    <n v="238"/>
    <n v="101"/>
    <n v="0"/>
    <d v="2023-01-02T00:00:00"/>
    <d v="1899-12-30T17:51:33"/>
    <n v="122"/>
    <x v="12"/>
    <x v="2"/>
    <x v="4"/>
    <x v="1"/>
    <n v="2"/>
    <x v="0"/>
    <x v="6"/>
    <n v="4"/>
    <n v="36.450000000000003"/>
  </r>
  <r>
    <n v="239"/>
    <n v="102"/>
    <n v="1"/>
    <d v="2023-01-02T00:00:00"/>
    <d v="1899-12-30T17:54:04"/>
    <n v="101"/>
    <x v="7"/>
    <x v="3"/>
    <x v="2"/>
    <x v="1"/>
    <n v="2"/>
    <x v="0"/>
    <x v="6"/>
    <n v="2"/>
    <n v="24.9"/>
  </r>
  <r>
    <n v="240"/>
    <n v="102"/>
    <n v="0"/>
    <d v="2023-01-02T00:00:00"/>
    <d v="1899-12-30T17:54:04"/>
    <n v="119"/>
    <x v="6"/>
    <x v="2"/>
    <x v="5"/>
    <x v="1"/>
    <n v="2"/>
    <x v="0"/>
    <x v="6"/>
    <n v="2"/>
    <n v="24.9"/>
  </r>
  <r>
    <n v="241"/>
    <n v="103"/>
    <n v="1"/>
    <d v="2023-01-02T00:00:00"/>
    <d v="1899-12-30T18:02:09"/>
    <n v="123"/>
    <x v="9"/>
    <x v="2"/>
    <x v="6"/>
    <x v="1"/>
    <n v="2"/>
    <x v="0"/>
    <x v="7"/>
    <n v="1"/>
    <n v="9"/>
  </r>
  <r>
    <n v="242"/>
    <n v="104"/>
    <n v="1"/>
    <d v="2023-01-02T00:00:00"/>
    <d v="1899-12-30T18:02:12"/>
    <n v="101"/>
    <x v="7"/>
    <x v="3"/>
    <x v="2"/>
    <x v="1"/>
    <n v="2"/>
    <x v="0"/>
    <x v="7"/>
    <n v="4"/>
    <n v="56.849999999999994"/>
  </r>
  <r>
    <n v="243"/>
    <n v="104"/>
    <n v="0"/>
    <d v="2023-01-02T00:00:00"/>
    <d v="1899-12-30T18:02:12"/>
    <n v="103"/>
    <x v="29"/>
    <x v="3"/>
    <x v="6"/>
    <x v="1"/>
    <n v="2"/>
    <x v="0"/>
    <x v="7"/>
    <n v="4"/>
    <n v="56.849999999999994"/>
  </r>
  <r>
    <n v="244"/>
    <n v="104"/>
    <n v="0"/>
    <d v="2023-01-02T00:00:00"/>
    <d v="1899-12-30T18:02:12"/>
    <n v="127"/>
    <x v="24"/>
    <x v="1"/>
    <x v="0"/>
    <x v="1"/>
    <n v="2"/>
    <x v="0"/>
    <x v="7"/>
    <n v="4"/>
    <n v="56.849999999999994"/>
  </r>
  <r>
    <n v="245"/>
    <n v="104"/>
    <n v="0"/>
    <d v="2023-01-02T00:00:00"/>
    <d v="1899-12-30T18:02:12"/>
    <n v="132"/>
    <x v="14"/>
    <x v="1"/>
    <x v="8"/>
    <x v="1"/>
    <n v="2"/>
    <x v="0"/>
    <x v="7"/>
    <n v="4"/>
    <n v="56.849999999999994"/>
  </r>
  <r>
    <n v="246"/>
    <n v="105"/>
    <n v="1"/>
    <d v="2023-01-02T00:00:00"/>
    <d v="1899-12-30T18:12:01"/>
    <n v="109"/>
    <x v="0"/>
    <x v="0"/>
    <x v="0"/>
    <x v="1"/>
    <n v="2"/>
    <x v="0"/>
    <x v="7"/>
    <n v="3"/>
    <n v="34.9"/>
  </r>
  <r>
    <n v="247"/>
    <n v="105"/>
    <n v="0"/>
    <d v="2023-01-02T00:00:00"/>
    <d v="1899-12-30T18:12:01"/>
    <n v="113"/>
    <x v="17"/>
    <x v="0"/>
    <x v="10"/>
    <x v="1"/>
    <n v="2"/>
    <x v="0"/>
    <x v="7"/>
    <n v="3"/>
    <n v="34.9"/>
  </r>
  <r>
    <n v="248"/>
    <n v="105"/>
    <n v="0"/>
    <d v="2023-01-02T00:00:00"/>
    <d v="1899-12-30T18:12:01"/>
    <n v="119"/>
    <x v="6"/>
    <x v="2"/>
    <x v="5"/>
    <x v="1"/>
    <n v="2"/>
    <x v="0"/>
    <x v="7"/>
    <n v="3"/>
    <n v="34.9"/>
  </r>
  <r>
    <n v="249"/>
    <n v="106"/>
    <n v="1"/>
    <d v="2023-01-02T00:00:00"/>
    <d v="1899-12-30T18:12:13"/>
    <n v="129"/>
    <x v="4"/>
    <x v="1"/>
    <x v="3"/>
    <x v="1"/>
    <n v="2"/>
    <x v="0"/>
    <x v="7"/>
    <n v="2"/>
    <n v="22.5"/>
  </r>
  <r>
    <n v="250"/>
    <n v="106"/>
    <n v="0"/>
    <d v="2023-01-02T00:00:00"/>
    <d v="1899-12-30T18:12:13"/>
    <n v="122"/>
    <x v="12"/>
    <x v="2"/>
    <x v="4"/>
    <x v="1"/>
    <n v="2"/>
    <x v="0"/>
    <x v="7"/>
    <n v="2"/>
    <n v="22.5"/>
  </r>
  <r>
    <n v="251"/>
    <n v="107"/>
    <n v="1"/>
    <d v="2023-01-02T00:00:00"/>
    <d v="1899-12-30T18:25:09"/>
    <n v="102"/>
    <x v="16"/>
    <x v="3"/>
    <x v="9"/>
    <x v="1"/>
    <n v="2"/>
    <x v="0"/>
    <x v="7"/>
    <n v="4"/>
    <n v="50.849999999999994"/>
  </r>
  <r>
    <n v="252"/>
    <n v="107"/>
    <n v="0"/>
    <d v="2023-01-02T00:00:00"/>
    <d v="1899-12-30T18:25:09"/>
    <n v="117"/>
    <x v="3"/>
    <x v="2"/>
    <x v="2"/>
    <x v="1"/>
    <n v="2"/>
    <x v="0"/>
    <x v="7"/>
    <n v="4"/>
    <n v="50.849999999999994"/>
  </r>
  <r>
    <n v="253"/>
    <n v="107"/>
    <n v="0"/>
    <d v="2023-01-02T00:00:00"/>
    <d v="1899-12-30T18:25:09"/>
    <n v="122"/>
    <x v="12"/>
    <x v="2"/>
    <x v="4"/>
    <x v="1"/>
    <n v="2"/>
    <x v="0"/>
    <x v="7"/>
    <n v="4"/>
    <n v="50.849999999999994"/>
  </r>
  <r>
    <n v="254"/>
    <n v="107"/>
    <n v="0"/>
    <d v="2023-01-02T00:00:00"/>
    <d v="1899-12-30T18:25:09"/>
    <n v="132"/>
    <x v="14"/>
    <x v="1"/>
    <x v="8"/>
    <x v="1"/>
    <n v="2"/>
    <x v="0"/>
    <x v="7"/>
    <n v="4"/>
    <n v="50.849999999999994"/>
  </r>
  <r>
    <n v="255"/>
    <n v="108"/>
    <n v="1"/>
    <d v="2023-01-02T00:00:00"/>
    <d v="1899-12-30T18:25:25"/>
    <n v="108"/>
    <x v="1"/>
    <x v="0"/>
    <x v="1"/>
    <x v="1"/>
    <n v="2"/>
    <x v="0"/>
    <x v="7"/>
    <n v="3"/>
    <n v="41.45"/>
  </r>
  <r>
    <n v="256"/>
    <n v="108"/>
    <n v="0"/>
    <d v="2023-01-02T00:00:00"/>
    <d v="1899-12-30T18:25:25"/>
    <n v="109"/>
    <x v="0"/>
    <x v="0"/>
    <x v="0"/>
    <x v="1"/>
    <n v="2"/>
    <x v="0"/>
    <x v="7"/>
    <n v="3"/>
    <n v="41.45"/>
  </r>
  <r>
    <n v="257"/>
    <n v="108"/>
    <n v="0"/>
    <d v="2023-01-02T00:00:00"/>
    <d v="1899-12-30T18:25:25"/>
    <n v="123"/>
    <x v="9"/>
    <x v="2"/>
    <x v="6"/>
    <x v="1"/>
    <n v="2"/>
    <x v="0"/>
    <x v="7"/>
    <n v="3"/>
    <n v="41.45"/>
  </r>
  <r>
    <n v="258"/>
    <n v="109"/>
    <n v="1"/>
    <d v="2023-01-02T00:00:00"/>
    <d v="1899-12-30T18:27:50"/>
    <n v="110"/>
    <x v="11"/>
    <x v="0"/>
    <x v="0"/>
    <x v="1"/>
    <n v="2"/>
    <x v="0"/>
    <x v="7"/>
    <n v="4"/>
    <n v="47.849999999999994"/>
  </r>
  <r>
    <n v="259"/>
    <n v="109"/>
    <n v="0"/>
    <d v="2023-01-02T00:00:00"/>
    <d v="1899-12-30T18:27:50"/>
    <n v="117"/>
    <x v="3"/>
    <x v="2"/>
    <x v="2"/>
    <x v="1"/>
    <n v="2"/>
    <x v="0"/>
    <x v="7"/>
    <n v="4"/>
    <n v="47.849999999999994"/>
  </r>
  <r>
    <n v="260"/>
    <n v="109"/>
    <n v="0"/>
    <d v="2023-01-02T00:00:00"/>
    <d v="1899-12-30T18:27:50"/>
    <n v="113"/>
    <x v="17"/>
    <x v="0"/>
    <x v="10"/>
    <x v="1"/>
    <n v="2"/>
    <x v="0"/>
    <x v="7"/>
    <n v="4"/>
    <n v="47.849999999999994"/>
  </r>
  <r>
    <n v="261"/>
    <n v="109"/>
    <n v="0"/>
    <d v="2023-01-02T00:00:00"/>
    <d v="1899-12-30T18:27:50"/>
    <n v="119"/>
    <x v="6"/>
    <x v="2"/>
    <x v="5"/>
    <x v="1"/>
    <n v="2"/>
    <x v="0"/>
    <x v="7"/>
    <n v="4"/>
    <n v="47.849999999999994"/>
  </r>
  <r>
    <n v="262"/>
    <n v="110"/>
    <n v="1"/>
    <d v="2023-01-02T00:00:00"/>
    <d v="1899-12-30T18:36:19"/>
    <n v="107"/>
    <x v="19"/>
    <x v="0"/>
    <x v="12"/>
    <x v="1"/>
    <n v="2"/>
    <x v="0"/>
    <x v="7"/>
    <n v="4"/>
    <n v="45.95"/>
  </r>
  <r>
    <n v="263"/>
    <n v="110"/>
    <n v="0"/>
    <d v="2023-01-02T00:00:00"/>
    <d v="1899-12-30T18:36:19"/>
    <n v="111"/>
    <x v="22"/>
    <x v="0"/>
    <x v="5"/>
    <x v="1"/>
    <n v="2"/>
    <x v="0"/>
    <x v="7"/>
    <n v="4"/>
    <n v="45.95"/>
  </r>
  <r>
    <n v="264"/>
    <n v="110"/>
    <n v="0"/>
    <d v="2023-01-02T00:00:00"/>
    <d v="1899-12-30T18:36:19"/>
    <n v="121"/>
    <x v="20"/>
    <x v="2"/>
    <x v="11"/>
    <x v="1"/>
    <n v="2"/>
    <x v="0"/>
    <x v="7"/>
    <n v="4"/>
    <n v="45.95"/>
  </r>
  <r>
    <n v="265"/>
    <n v="110"/>
    <n v="0"/>
    <d v="2023-01-02T00:00:00"/>
    <d v="1899-12-30T18:36:19"/>
    <n v="122"/>
    <x v="12"/>
    <x v="2"/>
    <x v="4"/>
    <x v="1"/>
    <n v="2"/>
    <x v="0"/>
    <x v="7"/>
    <n v="4"/>
    <n v="45.95"/>
  </r>
  <r>
    <n v="266"/>
    <n v="111"/>
    <n v="1"/>
    <d v="2023-01-02T00:00:00"/>
    <d v="1899-12-30T18:38:01"/>
    <n v="102"/>
    <x v="16"/>
    <x v="3"/>
    <x v="9"/>
    <x v="1"/>
    <n v="2"/>
    <x v="0"/>
    <x v="7"/>
    <n v="4"/>
    <n v="53.400000000000006"/>
  </r>
  <r>
    <n v="267"/>
    <n v="111"/>
    <n v="0"/>
    <d v="2023-01-02T00:00:00"/>
    <d v="1899-12-30T18:38:01"/>
    <n v="124"/>
    <x v="2"/>
    <x v="1"/>
    <x v="1"/>
    <x v="1"/>
    <n v="2"/>
    <x v="0"/>
    <x v="7"/>
    <n v="4"/>
    <n v="53.400000000000006"/>
  </r>
  <r>
    <n v="268"/>
    <n v="111"/>
    <n v="0"/>
    <d v="2023-01-02T00:00:00"/>
    <d v="1899-12-30T18:38:01"/>
    <n v="113"/>
    <x v="17"/>
    <x v="0"/>
    <x v="10"/>
    <x v="1"/>
    <n v="2"/>
    <x v="0"/>
    <x v="7"/>
    <n v="4"/>
    <n v="53.400000000000006"/>
  </r>
  <r>
    <n v="269"/>
    <n v="111"/>
    <n v="0"/>
    <d v="2023-01-02T00:00:00"/>
    <d v="1899-12-30T18:38:01"/>
    <n v="130"/>
    <x v="13"/>
    <x v="1"/>
    <x v="7"/>
    <x v="1"/>
    <n v="2"/>
    <x v="0"/>
    <x v="7"/>
    <n v="4"/>
    <n v="53.400000000000006"/>
  </r>
  <r>
    <n v="270"/>
    <n v="112"/>
    <n v="1"/>
    <d v="2023-01-02T00:00:00"/>
    <d v="1899-12-30T18:41:40"/>
    <n v="113"/>
    <x v="17"/>
    <x v="0"/>
    <x v="10"/>
    <x v="1"/>
    <n v="2"/>
    <x v="0"/>
    <x v="7"/>
    <n v="1"/>
    <n v="5"/>
  </r>
  <r>
    <n v="271"/>
    <n v="113"/>
    <n v="1"/>
    <d v="2023-01-02T00:00:00"/>
    <d v="1899-12-30T18:50:21"/>
    <n v="102"/>
    <x v="16"/>
    <x v="3"/>
    <x v="9"/>
    <x v="1"/>
    <n v="2"/>
    <x v="0"/>
    <x v="7"/>
    <n v="3"/>
    <n v="36.450000000000003"/>
  </r>
  <r>
    <n v="272"/>
    <n v="113"/>
    <n v="0"/>
    <d v="2023-01-02T00:00:00"/>
    <d v="1899-12-30T18:50:21"/>
    <n v="129"/>
    <x v="4"/>
    <x v="1"/>
    <x v="3"/>
    <x v="1"/>
    <n v="2"/>
    <x v="0"/>
    <x v="7"/>
    <n v="3"/>
    <n v="36.450000000000003"/>
  </r>
  <r>
    <n v="273"/>
    <n v="113"/>
    <n v="0"/>
    <d v="2023-01-02T00:00:00"/>
    <d v="1899-12-30T18:50:21"/>
    <n v="105"/>
    <x v="15"/>
    <x v="3"/>
    <x v="4"/>
    <x v="1"/>
    <n v="2"/>
    <x v="0"/>
    <x v="7"/>
    <n v="3"/>
    <n v="36.450000000000003"/>
  </r>
  <r>
    <n v="274"/>
    <n v="114"/>
    <n v="1"/>
    <d v="2023-01-02T00:00:00"/>
    <d v="1899-12-30T18:59:32"/>
    <n v="113"/>
    <x v="17"/>
    <x v="0"/>
    <x v="10"/>
    <x v="1"/>
    <n v="2"/>
    <x v="0"/>
    <x v="7"/>
    <n v="2"/>
    <n v="18.95"/>
  </r>
  <r>
    <n v="275"/>
    <n v="114"/>
    <n v="0"/>
    <d v="2023-01-02T00:00:00"/>
    <d v="1899-12-30T18:59:32"/>
    <n v="120"/>
    <x v="28"/>
    <x v="2"/>
    <x v="9"/>
    <x v="1"/>
    <n v="2"/>
    <x v="0"/>
    <x v="7"/>
    <n v="2"/>
    <n v="18.95"/>
  </r>
  <r>
    <n v="276"/>
    <n v="115"/>
    <n v="1"/>
    <d v="2023-01-02T00:00:00"/>
    <d v="1899-12-30T19:05:17"/>
    <n v="107"/>
    <x v="19"/>
    <x v="0"/>
    <x v="12"/>
    <x v="1"/>
    <n v="2"/>
    <x v="0"/>
    <x v="8"/>
    <n v="3"/>
    <n v="35.450000000000003"/>
  </r>
  <r>
    <n v="277"/>
    <n v="115"/>
    <n v="0"/>
    <d v="2023-01-02T00:00:00"/>
    <d v="1899-12-30T19:05:17"/>
    <n v="111"/>
    <x v="22"/>
    <x v="0"/>
    <x v="5"/>
    <x v="1"/>
    <n v="2"/>
    <x v="0"/>
    <x v="8"/>
    <n v="3"/>
    <n v="35.450000000000003"/>
  </r>
  <r>
    <n v="278"/>
    <n v="115"/>
    <n v="0"/>
    <d v="2023-01-02T00:00:00"/>
    <d v="1899-12-30T19:05:17"/>
    <n v="106"/>
    <x v="5"/>
    <x v="3"/>
    <x v="4"/>
    <x v="1"/>
    <n v="2"/>
    <x v="0"/>
    <x v="8"/>
    <n v="3"/>
    <n v="35.450000000000003"/>
  </r>
  <r>
    <n v="279"/>
    <n v="116"/>
    <n v="1"/>
    <d v="2023-01-02T00:00:00"/>
    <d v="1899-12-30T19:18:49"/>
    <n v="124"/>
    <x v="2"/>
    <x v="1"/>
    <x v="1"/>
    <x v="1"/>
    <n v="2"/>
    <x v="0"/>
    <x v="8"/>
    <n v="1"/>
    <n v="14.5"/>
  </r>
  <r>
    <n v="280"/>
    <n v="117"/>
    <n v="1"/>
    <d v="2023-01-02T00:00:00"/>
    <d v="1899-12-30T19:23:02"/>
    <n v="118"/>
    <x v="26"/>
    <x v="2"/>
    <x v="13"/>
    <x v="1"/>
    <n v="2"/>
    <x v="0"/>
    <x v="8"/>
    <n v="2"/>
    <n v="28.9"/>
  </r>
  <r>
    <n v="281"/>
    <n v="117"/>
    <n v="0"/>
    <d v="2023-01-02T00:00:00"/>
    <d v="1899-12-30T19:23:02"/>
    <n v="120"/>
    <x v="28"/>
    <x v="2"/>
    <x v="9"/>
    <x v="1"/>
    <n v="2"/>
    <x v="0"/>
    <x v="8"/>
    <n v="2"/>
    <n v="28.9"/>
  </r>
  <r>
    <n v="282"/>
    <n v="118"/>
    <n v="1"/>
    <d v="2023-01-02T00:00:00"/>
    <d v="1899-12-30T19:26:59"/>
    <n v="119"/>
    <x v="6"/>
    <x v="2"/>
    <x v="5"/>
    <x v="1"/>
    <n v="2"/>
    <x v="0"/>
    <x v="8"/>
    <n v="2"/>
    <n v="29.9"/>
  </r>
  <r>
    <n v="283"/>
    <n v="118"/>
    <n v="0"/>
    <d v="2023-01-02T00:00:00"/>
    <d v="1899-12-30T19:26:59"/>
    <n v="131"/>
    <x v="27"/>
    <x v="1"/>
    <x v="0"/>
    <x v="1"/>
    <n v="2"/>
    <x v="0"/>
    <x v="8"/>
    <n v="2"/>
    <n v="29.9"/>
  </r>
  <r>
    <n v="284"/>
    <n v="119"/>
    <n v="1"/>
    <d v="2023-01-02T00:00:00"/>
    <d v="1899-12-30T19:32:29"/>
    <n v="125"/>
    <x v="21"/>
    <x v="1"/>
    <x v="0"/>
    <x v="1"/>
    <n v="2"/>
    <x v="0"/>
    <x v="8"/>
    <n v="1"/>
    <n v="17.95"/>
  </r>
  <r>
    <n v="285"/>
    <n v="120"/>
    <n v="1"/>
    <d v="2023-01-02T00:00:00"/>
    <d v="1899-12-30T19:35:07"/>
    <n v="108"/>
    <x v="1"/>
    <x v="0"/>
    <x v="1"/>
    <x v="1"/>
    <n v="2"/>
    <x v="0"/>
    <x v="8"/>
    <n v="3"/>
    <n v="50.400000000000006"/>
  </r>
  <r>
    <n v="286"/>
    <n v="120"/>
    <n v="0"/>
    <d v="2023-01-02T00:00:00"/>
    <d v="1899-12-30T19:35:07"/>
    <n v="109"/>
    <x v="0"/>
    <x v="0"/>
    <x v="0"/>
    <x v="1"/>
    <n v="2"/>
    <x v="0"/>
    <x v="8"/>
    <n v="3"/>
    <n v="50.400000000000006"/>
  </r>
  <r>
    <n v="287"/>
    <n v="120"/>
    <n v="0"/>
    <d v="2023-01-02T00:00:00"/>
    <d v="1899-12-30T19:35:07"/>
    <n v="131"/>
    <x v="27"/>
    <x v="1"/>
    <x v="0"/>
    <x v="1"/>
    <n v="2"/>
    <x v="0"/>
    <x v="8"/>
    <n v="3"/>
    <n v="50.400000000000006"/>
  </r>
  <r>
    <n v="288"/>
    <n v="121"/>
    <n v="1"/>
    <d v="2023-01-02T00:00:00"/>
    <d v="1899-12-30T19:38:48"/>
    <n v="101"/>
    <x v="7"/>
    <x v="3"/>
    <x v="2"/>
    <x v="1"/>
    <n v="2"/>
    <x v="0"/>
    <x v="8"/>
    <n v="4"/>
    <n v="51.849999999999994"/>
  </r>
  <r>
    <n v="289"/>
    <n v="121"/>
    <n v="0"/>
    <d v="2023-01-02T00:00:00"/>
    <d v="1899-12-30T19:38:48"/>
    <n v="125"/>
    <x v="21"/>
    <x v="1"/>
    <x v="0"/>
    <x v="1"/>
    <n v="2"/>
    <x v="0"/>
    <x v="8"/>
    <n v="4"/>
    <n v="51.849999999999994"/>
  </r>
  <r>
    <n v="290"/>
    <n v="121"/>
    <n v="0"/>
    <d v="2023-01-02T00:00:00"/>
    <d v="1899-12-30T19:38:48"/>
    <n v="120"/>
    <x v="28"/>
    <x v="2"/>
    <x v="9"/>
    <x v="1"/>
    <n v="2"/>
    <x v="0"/>
    <x v="8"/>
    <n v="4"/>
    <n v="51.849999999999994"/>
  </r>
  <r>
    <n v="291"/>
    <n v="121"/>
    <n v="0"/>
    <d v="2023-01-02T00:00:00"/>
    <d v="1899-12-30T19:38:48"/>
    <n v="105"/>
    <x v="15"/>
    <x v="3"/>
    <x v="4"/>
    <x v="1"/>
    <n v="2"/>
    <x v="0"/>
    <x v="8"/>
    <n v="4"/>
    <n v="51.849999999999994"/>
  </r>
  <r>
    <n v="292"/>
    <n v="122"/>
    <n v="1"/>
    <d v="2023-01-02T00:00:00"/>
    <d v="1899-12-30T19:50:19"/>
    <n v="117"/>
    <x v="3"/>
    <x v="2"/>
    <x v="2"/>
    <x v="1"/>
    <n v="2"/>
    <x v="0"/>
    <x v="8"/>
    <n v="1"/>
    <n v="12.95"/>
  </r>
  <r>
    <n v="293"/>
    <n v="123"/>
    <n v="1"/>
    <d v="2023-01-02T00:00:00"/>
    <d v="1899-12-30T20:12:09"/>
    <n v="110"/>
    <x v="11"/>
    <x v="0"/>
    <x v="0"/>
    <x v="1"/>
    <n v="2"/>
    <x v="0"/>
    <x v="9"/>
    <n v="1"/>
    <n v="17.95"/>
  </r>
  <r>
    <n v="294"/>
    <n v="124"/>
    <n v="1"/>
    <d v="2023-01-02T00:00:00"/>
    <d v="1899-12-30T20:12:34"/>
    <n v="101"/>
    <x v="7"/>
    <x v="3"/>
    <x v="2"/>
    <x v="1"/>
    <n v="2"/>
    <x v="0"/>
    <x v="9"/>
    <n v="4"/>
    <n v="42.9"/>
  </r>
  <r>
    <n v="295"/>
    <n v="124"/>
    <n v="0"/>
    <d v="2023-01-02T00:00:00"/>
    <d v="1899-12-30T20:12:34"/>
    <n v="120"/>
    <x v="28"/>
    <x v="2"/>
    <x v="9"/>
    <x v="1"/>
    <n v="2"/>
    <x v="0"/>
    <x v="9"/>
    <n v="4"/>
    <n v="42.9"/>
  </r>
  <r>
    <n v="296"/>
    <n v="124"/>
    <n v="0"/>
    <d v="2023-01-02T00:00:00"/>
    <d v="1899-12-30T20:12:34"/>
    <n v="122"/>
    <x v="12"/>
    <x v="2"/>
    <x v="4"/>
    <x v="1"/>
    <n v="2"/>
    <x v="0"/>
    <x v="9"/>
    <n v="4"/>
    <n v="42.9"/>
  </r>
  <r>
    <n v="297"/>
    <n v="124"/>
    <n v="0"/>
    <d v="2023-01-02T00:00:00"/>
    <d v="1899-12-30T20:12:34"/>
    <n v="114"/>
    <x v="8"/>
    <x v="0"/>
    <x v="6"/>
    <x v="1"/>
    <n v="2"/>
    <x v="0"/>
    <x v="9"/>
    <n v="4"/>
    <n v="42.9"/>
  </r>
  <r>
    <n v="299"/>
    <n v="126"/>
    <n v="1"/>
    <d v="2023-01-02T00:00:00"/>
    <d v="1899-12-30T20:53:42"/>
    <n v="132"/>
    <x v="14"/>
    <x v="1"/>
    <x v="8"/>
    <x v="1"/>
    <n v="2"/>
    <x v="0"/>
    <x v="9"/>
    <n v="1"/>
    <n v="16.95"/>
  </r>
  <r>
    <n v="300"/>
    <n v="127"/>
    <n v="1"/>
    <d v="2023-01-02T00:00:00"/>
    <d v="1899-12-30T20:58:23"/>
    <n v="113"/>
    <x v="17"/>
    <x v="0"/>
    <x v="10"/>
    <x v="1"/>
    <n v="2"/>
    <x v="0"/>
    <x v="9"/>
    <n v="1"/>
    <n v="5"/>
  </r>
  <r>
    <n v="301"/>
    <n v="128"/>
    <n v="1"/>
    <d v="2023-01-02T00:00:00"/>
    <d v="1899-12-30T21:05:06"/>
    <n v="122"/>
    <x v="12"/>
    <x v="2"/>
    <x v="4"/>
    <x v="1"/>
    <n v="2"/>
    <x v="0"/>
    <x v="10"/>
    <n v="1"/>
    <n v="7"/>
  </r>
  <r>
    <n v="302"/>
    <n v="129"/>
    <n v="1"/>
    <d v="2023-01-02T00:00:00"/>
    <d v="1899-12-30T21:13:02"/>
    <n v="107"/>
    <x v="19"/>
    <x v="0"/>
    <x v="12"/>
    <x v="1"/>
    <n v="2"/>
    <x v="0"/>
    <x v="10"/>
    <n v="2"/>
    <n v="25.5"/>
  </r>
  <r>
    <n v="303"/>
    <n v="129"/>
    <n v="0"/>
    <d v="2023-01-02T00:00:00"/>
    <d v="1899-12-30T21:13:02"/>
    <n v="114"/>
    <x v="8"/>
    <x v="0"/>
    <x v="6"/>
    <x v="1"/>
    <n v="2"/>
    <x v="0"/>
    <x v="10"/>
    <n v="2"/>
    <n v="25.5"/>
  </r>
  <r>
    <n v="304"/>
    <n v="130"/>
    <n v="1"/>
    <d v="2023-01-02T00:00:00"/>
    <d v="1899-12-30T21:14:55"/>
    <n v="109"/>
    <x v="0"/>
    <x v="0"/>
    <x v="0"/>
    <x v="1"/>
    <n v="2"/>
    <x v="0"/>
    <x v="10"/>
    <n v="4"/>
    <n v="58.4"/>
  </r>
  <r>
    <n v="305"/>
    <n v="130"/>
    <n v="0"/>
    <d v="2023-01-02T00:00:00"/>
    <d v="1899-12-30T21:14:55"/>
    <n v="110"/>
    <x v="11"/>
    <x v="0"/>
    <x v="0"/>
    <x v="1"/>
    <n v="2"/>
    <x v="0"/>
    <x v="10"/>
    <n v="4"/>
    <n v="58.4"/>
  </r>
  <r>
    <n v="306"/>
    <n v="130"/>
    <n v="0"/>
    <d v="2023-01-02T00:00:00"/>
    <d v="1899-12-30T21:14:55"/>
    <n v="129"/>
    <x v="4"/>
    <x v="1"/>
    <x v="3"/>
    <x v="1"/>
    <n v="2"/>
    <x v="0"/>
    <x v="10"/>
    <n v="4"/>
    <n v="58.4"/>
  </r>
  <r>
    <n v="307"/>
    <n v="130"/>
    <n v="0"/>
    <d v="2023-01-02T00:00:00"/>
    <d v="1899-12-30T21:14:55"/>
    <n v="105"/>
    <x v="15"/>
    <x v="3"/>
    <x v="4"/>
    <x v="1"/>
    <n v="2"/>
    <x v="0"/>
    <x v="10"/>
    <n v="4"/>
    <n v="58.4"/>
  </r>
  <r>
    <n v="308"/>
    <n v="131"/>
    <n v="1"/>
    <d v="2023-01-02T00:00:00"/>
    <d v="1899-12-30T21:33:10"/>
    <n v="104"/>
    <x v="18"/>
    <x v="3"/>
    <x v="11"/>
    <x v="1"/>
    <n v="2"/>
    <x v="0"/>
    <x v="10"/>
    <n v="4"/>
    <n v="48.5"/>
  </r>
  <r>
    <n v="309"/>
    <n v="131"/>
    <n v="0"/>
    <d v="2023-01-02T00:00:00"/>
    <d v="1899-12-30T21:33:10"/>
    <n v="124"/>
    <x v="2"/>
    <x v="1"/>
    <x v="1"/>
    <x v="1"/>
    <n v="2"/>
    <x v="0"/>
    <x v="10"/>
    <n v="4"/>
    <n v="48.5"/>
  </r>
  <r>
    <n v="310"/>
    <n v="131"/>
    <n v="0"/>
    <d v="2023-01-02T00:00:00"/>
    <d v="1899-12-30T21:33:10"/>
    <n v="126"/>
    <x v="10"/>
    <x v="1"/>
    <x v="1"/>
    <x v="1"/>
    <n v="2"/>
    <x v="0"/>
    <x v="10"/>
    <n v="4"/>
    <n v="48.5"/>
  </r>
  <r>
    <n v="311"/>
    <n v="131"/>
    <n v="0"/>
    <d v="2023-01-02T00:00:00"/>
    <d v="1899-12-30T21:33:10"/>
    <n v="123"/>
    <x v="9"/>
    <x v="2"/>
    <x v="6"/>
    <x v="1"/>
    <n v="2"/>
    <x v="0"/>
    <x v="10"/>
    <n v="4"/>
    <n v="48.5"/>
  </r>
  <r>
    <n v="312"/>
    <n v="132"/>
    <n v="1"/>
    <d v="2023-01-02T00:00:00"/>
    <d v="1899-12-30T21:42:45"/>
    <n v="113"/>
    <x v="17"/>
    <x v="0"/>
    <x v="10"/>
    <x v="1"/>
    <n v="2"/>
    <x v="0"/>
    <x v="10"/>
    <n v="1"/>
    <n v="5"/>
  </r>
  <r>
    <n v="313"/>
    <n v="133"/>
    <n v="1"/>
    <d v="2023-01-02T00:00:00"/>
    <d v="1899-12-30T22:00:17"/>
    <n v="101"/>
    <x v="7"/>
    <x v="3"/>
    <x v="2"/>
    <x v="1"/>
    <n v="2"/>
    <x v="0"/>
    <x v="11"/>
    <n v="3"/>
    <n v="39.9"/>
  </r>
  <r>
    <n v="314"/>
    <n v="133"/>
    <n v="0"/>
    <d v="2023-01-02T00:00:00"/>
    <d v="1899-12-30T22:00:17"/>
    <n v="109"/>
    <x v="0"/>
    <x v="0"/>
    <x v="0"/>
    <x v="1"/>
    <n v="2"/>
    <x v="0"/>
    <x v="11"/>
    <n v="3"/>
    <n v="39.9"/>
  </r>
  <r>
    <n v="315"/>
    <n v="133"/>
    <n v="0"/>
    <d v="2023-01-02T00:00:00"/>
    <d v="1899-12-30T22:00:17"/>
    <n v="114"/>
    <x v="8"/>
    <x v="0"/>
    <x v="6"/>
    <x v="1"/>
    <n v="2"/>
    <x v="0"/>
    <x v="11"/>
    <n v="3"/>
    <n v="39.9"/>
  </r>
  <r>
    <n v="316"/>
    <n v="134"/>
    <n v="1"/>
    <d v="2023-01-02T00:00:00"/>
    <d v="1899-12-30T22:13:24"/>
    <n v="107"/>
    <x v="19"/>
    <x v="0"/>
    <x v="12"/>
    <x v="1"/>
    <n v="2"/>
    <x v="0"/>
    <x v="11"/>
    <n v="3"/>
    <n v="32.5"/>
  </r>
  <r>
    <n v="317"/>
    <n v="134"/>
    <n v="0"/>
    <d v="2023-01-02T00:00:00"/>
    <d v="1899-12-30T22:13:24"/>
    <n v="105"/>
    <x v="15"/>
    <x v="3"/>
    <x v="4"/>
    <x v="1"/>
    <n v="2"/>
    <x v="0"/>
    <x v="11"/>
    <n v="3"/>
    <n v="32.5"/>
  </r>
  <r>
    <n v="318"/>
    <n v="134"/>
    <n v="0"/>
    <d v="2023-01-02T00:00:00"/>
    <d v="1899-12-30T22:13:24"/>
    <n v="123"/>
    <x v="9"/>
    <x v="2"/>
    <x v="6"/>
    <x v="1"/>
    <n v="2"/>
    <x v="0"/>
    <x v="11"/>
    <n v="3"/>
    <n v="32.5"/>
  </r>
  <r>
    <n v="319"/>
    <n v="135"/>
    <n v="1"/>
    <d v="2023-01-02T00:00:00"/>
    <d v="1899-12-30T22:29:34"/>
    <n v="132"/>
    <x v="14"/>
    <x v="1"/>
    <x v="8"/>
    <x v="1"/>
    <n v="2"/>
    <x v="0"/>
    <x v="11"/>
    <n v="1"/>
    <n v="16.95"/>
  </r>
  <r>
    <n v="320"/>
    <n v="136"/>
    <n v="1"/>
    <d v="2023-01-02T00:00:00"/>
    <d v="1899-12-30T22:32:49"/>
    <n v="124"/>
    <x v="2"/>
    <x v="1"/>
    <x v="1"/>
    <x v="1"/>
    <n v="2"/>
    <x v="0"/>
    <x v="11"/>
    <n v="2"/>
    <n v="29.45"/>
  </r>
  <r>
    <n v="321"/>
    <n v="136"/>
    <n v="0"/>
    <d v="2023-01-02T00:00:00"/>
    <d v="1899-12-30T22:32:49"/>
    <n v="118"/>
    <x v="26"/>
    <x v="2"/>
    <x v="13"/>
    <x v="1"/>
    <n v="2"/>
    <x v="0"/>
    <x v="11"/>
    <n v="2"/>
    <n v="29.45"/>
  </r>
  <r>
    <n v="322"/>
    <n v="137"/>
    <n v="1"/>
    <d v="2023-01-03T00:00:00"/>
    <d v="1899-12-30T11:34:10"/>
    <n v="128"/>
    <x v="25"/>
    <x v="1"/>
    <x v="3"/>
    <x v="2"/>
    <n v="3"/>
    <x v="0"/>
    <x v="0"/>
    <n v="3"/>
    <n v="27.5"/>
  </r>
  <r>
    <n v="323"/>
    <n v="137"/>
    <n v="0"/>
    <d v="2023-01-03T00:00:00"/>
    <d v="1899-12-30T11:34:10"/>
    <n v="113"/>
    <x v="17"/>
    <x v="0"/>
    <x v="10"/>
    <x v="2"/>
    <n v="3"/>
    <x v="0"/>
    <x v="0"/>
    <n v="3"/>
    <n v="27.5"/>
  </r>
  <r>
    <n v="324"/>
    <n v="137"/>
    <n v="0"/>
    <d v="2023-01-03T00:00:00"/>
    <d v="1899-12-30T11:34:10"/>
    <n v="122"/>
    <x v="12"/>
    <x v="2"/>
    <x v="4"/>
    <x v="2"/>
    <n v="3"/>
    <x v="0"/>
    <x v="0"/>
    <n v="3"/>
    <n v="27.5"/>
  </r>
  <r>
    <n v="325"/>
    <n v="138"/>
    <n v="1"/>
    <d v="2023-01-03T00:00:00"/>
    <d v="1899-12-30T11:44:50"/>
    <n v="102"/>
    <x v="16"/>
    <x v="3"/>
    <x v="9"/>
    <x v="2"/>
    <n v="3"/>
    <x v="0"/>
    <x v="0"/>
    <n v="4"/>
    <n v="63.8"/>
  </r>
  <r>
    <n v="326"/>
    <n v="138"/>
    <n v="0"/>
    <d v="2023-01-03T00:00:00"/>
    <d v="1899-12-30T11:44:50"/>
    <n v="125"/>
    <x v="21"/>
    <x v="1"/>
    <x v="0"/>
    <x v="2"/>
    <n v="3"/>
    <x v="0"/>
    <x v="0"/>
    <n v="4"/>
    <n v="63.8"/>
  </r>
  <r>
    <n v="327"/>
    <n v="138"/>
    <n v="0"/>
    <d v="2023-01-03T00:00:00"/>
    <d v="1899-12-30T11:44:50"/>
    <n v="127"/>
    <x v="24"/>
    <x v="1"/>
    <x v="0"/>
    <x v="2"/>
    <n v="3"/>
    <x v="0"/>
    <x v="0"/>
    <n v="4"/>
    <n v="63.8"/>
  </r>
  <r>
    <n v="328"/>
    <n v="138"/>
    <n v="0"/>
    <d v="2023-01-03T00:00:00"/>
    <d v="1899-12-30T11:44:50"/>
    <n v="120"/>
    <x v="28"/>
    <x v="2"/>
    <x v="9"/>
    <x v="2"/>
    <n v="3"/>
    <x v="0"/>
    <x v="0"/>
    <n v="4"/>
    <n v="63.8"/>
  </r>
  <r>
    <n v="329"/>
    <n v="139"/>
    <n v="1"/>
    <d v="2023-01-03T00:00:00"/>
    <d v="1899-12-30T11:57:39"/>
    <n v="124"/>
    <x v="2"/>
    <x v="1"/>
    <x v="1"/>
    <x v="2"/>
    <n v="3"/>
    <x v="0"/>
    <x v="0"/>
    <n v="1"/>
    <n v="14.5"/>
  </r>
  <r>
    <n v="330"/>
    <n v="140"/>
    <n v="1"/>
    <d v="2023-01-03T00:00:00"/>
    <d v="1899-12-30T12:26:44"/>
    <n v="119"/>
    <x v="6"/>
    <x v="2"/>
    <x v="5"/>
    <x v="2"/>
    <n v="3"/>
    <x v="0"/>
    <x v="1"/>
    <n v="2"/>
    <n v="28.9"/>
  </r>
  <r>
    <n v="331"/>
    <n v="140"/>
    <n v="0"/>
    <d v="2023-01-03T00:00:00"/>
    <d v="1899-12-30T12:26:44"/>
    <n v="132"/>
    <x v="14"/>
    <x v="1"/>
    <x v="8"/>
    <x v="2"/>
    <n v="3"/>
    <x v="0"/>
    <x v="1"/>
    <n v="2"/>
    <n v="28.9"/>
  </r>
  <r>
    <n v="332"/>
    <n v="141"/>
    <n v="1"/>
    <d v="2023-01-03T00:00:00"/>
    <d v="1899-12-30T13:16:01"/>
    <n v="108"/>
    <x v="1"/>
    <x v="0"/>
    <x v="1"/>
    <x v="2"/>
    <n v="3"/>
    <x v="0"/>
    <x v="2"/>
    <n v="1"/>
    <n v="14.5"/>
  </r>
  <r>
    <n v="333"/>
    <n v="142"/>
    <n v="1"/>
    <d v="2023-01-03T00:00:00"/>
    <d v="1899-12-30T13:33:59"/>
    <n v="126"/>
    <x v="10"/>
    <x v="1"/>
    <x v="1"/>
    <x v="2"/>
    <n v="3"/>
    <x v="0"/>
    <x v="2"/>
    <n v="1"/>
    <n v="14.5"/>
  </r>
  <r>
    <n v="334"/>
    <n v="143"/>
    <n v="1"/>
    <d v="2023-01-03T00:00:00"/>
    <d v="1899-12-30T13:41:36"/>
    <n v="102"/>
    <x v="16"/>
    <x v="3"/>
    <x v="9"/>
    <x v="2"/>
    <n v="3"/>
    <x v="0"/>
    <x v="2"/>
    <n v="8"/>
    <n v="102.80000000000001"/>
  </r>
  <r>
    <n v="335"/>
    <n v="143"/>
    <n v="0"/>
    <d v="2023-01-03T00:00:00"/>
    <d v="1899-12-30T13:41:36"/>
    <n v="108"/>
    <x v="1"/>
    <x v="0"/>
    <x v="1"/>
    <x v="2"/>
    <n v="3"/>
    <x v="0"/>
    <x v="2"/>
    <n v="8"/>
    <n v="102.80000000000001"/>
  </r>
  <r>
    <n v="336"/>
    <n v="143"/>
    <n v="0"/>
    <d v="2023-01-03T00:00:00"/>
    <d v="1899-12-30T13:41:36"/>
    <n v="109"/>
    <x v="0"/>
    <x v="0"/>
    <x v="0"/>
    <x v="2"/>
    <n v="3"/>
    <x v="0"/>
    <x v="2"/>
    <n v="8"/>
    <n v="102.80000000000001"/>
  </r>
  <r>
    <n v="337"/>
    <n v="143"/>
    <n v="0"/>
    <d v="2023-01-03T00:00:00"/>
    <d v="1899-12-30T13:41:36"/>
    <n v="129"/>
    <x v="4"/>
    <x v="1"/>
    <x v="3"/>
    <x v="2"/>
    <n v="3"/>
    <x v="0"/>
    <x v="2"/>
    <n v="8"/>
    <n v="102.80000000000001"/>
  </r>
  <r>
    <n v="338"/>
    <n v="143"/>
    <n v="0"/>
    <d v="2023-01-03T00:00:00"/>
    <d v="1899-12-30T13:41:36"/>
    <n v="113"/>
    <x v="17"/>
    <x v="0"/>
    <x v="10"/>
    <x v="2"/>
    <n v="3"/>
    <x v="0"/>
    <x v="2"/>
    <n v="8"/>
    <n v="102.80000000000001"/>
  </r>
  <r>
    <n v="339"/>
    <n v="143"/>
    <n v="0"/>
    <d v="2023-01-03T00:00:00"/>
    <d v="1899-12-30T13:41:36"/>
    <n v="119"/>
    <x v="6"/>
    <x v="2"/>
    <x v="5"/>
    <x v="2"/>
    <n v="3"/>
    <x v="0"/>
    <x v="2"/>
    <n v="8"/>
    <n v="102.80000000000001"/>
  </r>
  <r>
    <n v="340"/>
    <n v="143"/>
    <n v="0"/>
    <d v="2023-01-03T00:00:00"/>
    <d v="1899-12-30T13:41:36"/>
    <n v="106"/>
    <x v="5"/>
    <x v="3"/>
    <x v="4"/>
    <x v="2"/>
    <n v="3"/>
    <x v="0"/>
    <x v="2"/>
    <n v="8"/>
    <n v="102.80000000000001"/>
  </r>
  <r>
    <n v="341"/>
    <n v="143"/>
    <n v="0"/>
    <d v="2023-01-03T00:00:00"/>
    <d v="1899-12-30T13:41:36"/>
    <n v="132"/>
    <x v="14"/>
    <x v="1"/>
    <x v="8"/>
    <x v="2"/>
    <n v="3"/>
    <x v="0"/>
    <x v="2"/>
    <n v="8"/>
    <n v="102.80000000000001"/>
  </r>
  <r>
    <n v="342"/>
    <n v="144"/>
    <n v="1"/>
    <d v="2023-01-03T00:00:00"/>
    <d v="1899-12-30T13:44:28"/>
    <n v="101"/>
    <x v="7"/>
    <x v="3"/>
    <x v="2"/>
    <x v="2"/>
    <n v="3"/>
    <x v="0"/>
    <x v="2"/>
    <n v="12"/>
    <n v="146.25"/>
  </r>
  <r>
    <n v="343"/>
    <n v="144"/>
    <n v="0"/>
    <d v="2023-01-03T00:00:00"/>
    <d v="1899-12-30T13:44:28"/>
    <n v="107"/>
    <x v="19"/>
    <x v="0"/>
    <x v="12"/>
    <x v="2"/>
    <n v="3"/>
    <x v="0"/>
    <x v="2"/>
    <n v="12"/>
    <n v="146.25"/>
  </r>
  <r>
    <n v="344"/>
    <n v="144"/>
    <n v="0"/>
    <d v="2023-01-03T00:00:00"/>
    <d v="1899-12-30T13:44:28"/>
    <n v="102"/>
    <x v="16"/>
    <x v="3"/>
    <x v="9"/>
    <x v="2"/>
    <n v="3"/>
    <x v="0"/>
    <x v="2"/>
    <n v="12"/>
    <n v="146.25"/>
  </r>
  <r>
    <n v="345"/>
    <n v="144"/>
    <n v="0"/>
    <d v="2023-01-03T00:00:00"/>
    <d v="1899-12-30T13:44:28"/>
    <n v="104"/>
    <x v="18"/>
    <x v="3"/>
    <x v="11"/>
    <x v="2"/>
    <n v="3"/>
    <x v="0"/>
    <x v="2"/>
    <n v="12"/>
    <n v="146.25"/>
  </r>
  <r>
    <n v="346"/>
    <n v="144"/>
    <n v="0"/>
    <d v="2023-01-03T00:00:00"/>
    <d v="1899-12-30T13:44:28"/>
    <n v="124"/>
    <x v="2"/>
    <x v="1"/>
    <x v="1"/>
    <x v="2"/>
    <n v="3"/>
    <x v="0"/>
    <x v="2"/>
    <n v="12"/>
    <n v="146.25"/>
  </r>
  <r>
    <n v="347"/>
    <n v="144"/>
    <n v="0"/>
    <d v="2023-01-03T00:00:00"/>
    <d v="1899-12-30T13:44:28"/>
    <n v="125"/>
    <x v="21"/>
    <x v="1"/>
    <x v="0"/>
    <x v="2"/>
    <n v="3"/>
    <x v="0"/>
    <x v="2"/>
    <n v="12"/>
    <n v="146.25"/>
  </r>
  <r>
    <n v="348"/>
    <n v="144"/>
    <n v="0"/>
    <d v="2023-01-03T00:00:00"/>
    <d v="1899-12-30T13:44:28"/>
    <n v="112"/>
    <x v="30"/>
    <x v="0"/>
    <x v="13"/>
    <x v="2"/>
    <n v="3"/>
    <x v="0"/>
    <x v="2"/>
    <n v="12"/>
    <n v="146.25"/>
  </r>
  <r>
    <n v="349"/>
    <n v="144"/>
    <n v="0"/>
    <d v="2023-01-03T00:00:00"/>
    <d v="1899-12-30T13:44:28"/>
    <n v="105"/>
    <x v="15"/>
    <x v="3"/>
    <x v="4"/>
    <x v="2"/>
    <n v="3"/>
    <x v="0"/>
    <x v="2"/>
    <n v="12"/>
    <n v="146.25"/>
  </r>
  <r>
    <n v="350"/>
    <n v="144"/>
    <n v="0"/>
    <d v="2023-01-03T00:00:00"/>
    <d v="1899-12-30T13:44:28"/>
    <n v="105"/>
    <x v="15"/>
    <x v="3"/>
    <x v="4"/>
    <x v="2"/>
    <n v="3"/>
    <x v="0"/>
    <x v="2"/>
    <n v="12"/>
    <n v="146.25"/>
  </r>
  <r>
    <n v="351"/>
    <n v="144"/>
    <n v="0"/>
    <d v="2023-01-03T00:00:00"/>
    <d v="1899-12-30T13:44:28"/>
    <n v="122"/>
    <x v="12"/>
    <x v="2"/>
    <x v="4"/>
    <x v="2"/>
    <n v="3"/>
    <x v="0"/>
    <x v="2"/>
    <n v="12"/>
    <n v="146.25"/>
  </r>
  <r>
    <n v="352"/>
    <n v="144"/>
    <n v="0"/>
    <d v="2023-01-03T00:00:00"/>
    <d v="1899-12-30T13:44:28"/>
    <n v="106"/>
    <x v="5"/>
    <x v="3"/>
    <x v="4"/>
    <x v="2"/>
    <n v="3"/>
    <x v="0"/>
    <x v="2"/>
    <n v="12"/>
    <n v="146.25"/>
  </r>
  <r>
    <n v="353"/>
    <n v="144"/>
    <n v="0"/>
    <d v="2023-01-03T00:00:00"/>
    <d v="1899-12-30T13:44:28"/>
    <n v="132"/>
    <x v="14"/>
    <x v="1"/>
    <x v="8"/>
    <x v="2"/>
    <n v="3"/>
    <x v="0"/>
    <x v="2"/>
    <n v="12"/>
    <n v="146.25"/>
  </r>
  <r>
    <n v="354"/>
    <n v="145"/>
    <n v="1"/>
    <d v="2023-01-03T00:00:00"/>
    <d v="1899-12-30T13:53:48"/>
    <n v="114"/>
    <x v="8"/>
    <x v="0"/>
    <x v="6"/>
    <x v="2"/>
    <n v="3"/>
    <x v="0"/>
    <x v="2"/>
    <n v="1"/>
    <n v="9"/>
  </r>
  <r>
    <n v="355"/>
    <n v="146"/>
    <n v="1"/>
    <d v="2023-01-03T00:00:00"/>
    <d v="1899-12-30T14:22:10"/>
    <n v="102"/>
    <x v="16"/>
    <x v="3"/>
    <x v="9"/>
    <x v="2"/>
    <n v="3"/>
    <x v="0"/>
    <x v="3"/>
    <n v="3"/>
    <n v="49.849999999999994"/>
  </r>
  <r>
    <n v="356"/>
    <n v="146"/>
    <n v="0"/>
    <d v="2023-01-03T00:00:00"/>
    <d v="1899-12-30T14:22:10"/>
    <n v="125"/>
    <x v="21"/>
    <x v="1"/>
    <x v="0"/>
    <x v="2"/>
    <n v="3"/>
    <x v="0"/>
    <x v="3"/>
    <n v="3"/>
    <n v="49.849999999999994"/>
  </r>
  <r>
    <n v="357"/>
    <n v="146"/>
    <n v="0"/>
    <d v="2023-01-03T00:00:00"/>
    <d v="1899-12-30T14:22:10"/>
    <n v="109"/>
    <x v="0"/>
    <x v="0"/>
    <x v="0"/>
    <x v="2"/>
    <n v="3"/>
    <x v="0"/>
    <x v="3"/>
    <n v="3"/>
    <n v="49.849999999999994"/>
  </r>
  <r>
    <n v="359"/>
    <n v="148"/>
    <n v="1"/>
    <d v="2023-01-03T00:00:00"/>
    <d v="1899-12-30T14:40:42"/>
    <n v="128"/>
    <x v="25"/>
    <x v="1"/>
    <x v="3"/>
    <x v="2"/>
    <n v="3"/>
    <x v="0"/>
    <x v="3"/>
    <n v="1"/>
    <n v="15.5"/>
  </r>
  <r>
    <n v="360"/>
    <n v="149"/>
    <n v="1"/>
    <d v="2023-01-03T00:00:00"/>
    <d v="1899-12-30T14:48:45"/>
    <n v="131"/>
    <x v="27"/>
    <x v="1"/>
    <x v="0"/>
    <x v="2"/>
    <n v="3"/>
    <x v="0"/>
    <x v="3"/>
    <n v="1"/>
    <n v="17.95"/>
  </r>
  <r>
    <n v="361"/>
    <n v="150"/>
    <n v="1"/>
    <d v="2023-01-03T00:00:00"/>
    <d v="1899-12-30T14:49:58"/>
    <n v="113"/>
    <x v="17"/>
    <x v="0"/>
    <x v="10"/>
    <x v="2"/>
    <n v="3"/>
    <x v="0"/>
    <x v="3"/>
    <n v="1"/>
    <n v="5"/>
  </r>
  <r>
    <n v="362"/>
    <n v="151"/>
    <n v="1"/>
    <d v="2023-01-03T00:00:00"/>
    <d v="1899-12-30T15:09:34"/>
    <n v="105"/>
    <x v="15"/>
    <x v="3"/>
    <x v="4"/>
    <x v="2"/>
    <n v="3"/>
    <x v="0"/>
    <x v="4"/>
    <n v="2"/>
    <n v="16"/>
  </r>
  <r>
    <n v="363"/>
    <n v="151"/>
    <n v="0"/>
    <d v="2023-01-03T00:00:00"/>
    <d v="1899-12-30T15:09:34"/>
    <n v="123"/>
    <x v="9"/>
    <x v="2"/>
    <x v="6"/>
    <x v="2"/>
    <n v="3"/>
    <x v="0"/>
    <x v="4"/>
    <n v="2"/>
    <n v="16"/>
  </r>
  <r>
    <n v="364"/>
    <n v="152"/>
    <n v="1"/>
    <d v="2023-01-03T00:00:00"/>
    <d v="1899-12-30T15:09:42"/>
    <n v="109"/>
    <x v="0"/>
    <x v="0"/>
    <x v="0"/>
    <x v="2"/>
    <n v="3"/>
    <x v="0"/>
    <x v="4"/>
    <n v="4"/>
    <n v="51.9"/>
  </r>
  <r>
    <n v="365"/>
    <n v="152"/>
    <n v="0"/>
    <d v="2023-01-03T00:00:00"/>
    <d v="1899-12-30T15:09:42"/>
    <n v="131"/>
    <x v="27"/>
    <x v="1"/>
    <x v="0"/>
    <x v="2"/>
    <n v="3"/>
    <x v="0"/>
    <x v="4"/>
    <n v="4"/>
    <n v="51.9"/>
  </r>
  <r>
    <n v="366"/>
    <n v="152"/>
    <n v="0"/>
    <d v="2023-01-03T00:00:00"/>
    <d v="1899-12-30T15:09:42"/>
    <n v="106"/>
    <x v="5"/>
    <x v="3"/>
    <x v="4"/>
    <x v="2"/>
    <n v="3"/>
    <x v="0"/>
    <x v="4"/>
    <n v="4"/>
    <n v="51.9"/>
  </r>
  <r>
    <n v="367"/>
    <n v="152"/>
    <n v="0"/>
    <d v="2023-01-03T00:00:00"/>
    <d v="1899-12-30T15:09:42"/>
    <n v="114"/>
    <x v="8"/>
    <x v="0"/>
    <x v="6"/>
    <x v="2"/>
    <n v="3"/>
    <x v="0"/>
    <x v="4"/>
    <n v="4"/>
    <n v="51.9"/>
  </r>
  <r>
    <n v="368"/>
    <n v="153"/>
    <n v="1"/>
    <d v="2023-01-03T00:00:00"/>
    <d v="1899-12-30T15:16:34"/>
    <n v="129"/>
    <x v="4"/>
    <x v="1"/>
    <x v="3"/>
    <x v="2"/>
    <n v="3"/>
    <x v="0"/>
    <x v="4"/>
    <n v="1"/>
    <n v="15.5"/>
  </r>
  <r>
    <n v="369"/>
    <n v="154"/>
    <n v="1"/>
    <d v="2023-01-03T00:00:00"/>
    <d v="1899-12-30T15:22:43"/>
    <n v="119"/>
    <x v="6"/>
    <x v="2"/>
    <x v="5"/>
    <x v="2"/>
    <n v="3"/>
    <x v="0"/>
    <x v="4"/>
    <n v="1"/>
    <n v="11.95"/>
  </r>
  <r>
    <n v="370"/>
    <n v="155"/>
    <n v="1"/>
    <d v="2023-01-03T00:00:00"/>
    <d v="1899-12-30T15:28:59"/>
    <n v="104"/>
    <x v="18"/>
    <x v="3"/>
    <x v="11"/>
    <x v="2"/>
    <n v="3"/>
    <x v="0"/>
    <x v="4"/>
    <n v="4"/>
    <n v="42.4"/>
  </r>
  <r>
    <n v="371"/>
    <n v="155"/>
    <n v="0"/>
    <d v="2023-01-03T00:00:00"/>
    <d v="1899-12-30T15:28:59"/>
    <n v="111"/>
    <x v="22"/>
    <x v="0"/>
    <x v="5"/>
    <x v="2"/>
    <n v="3"/>
    <x v="0"/>
    <x v="4"/>
    <n v="4"/>
    <n v="42.4"/>
  </r>
  <r>
    <n v="372"/>
    <n v="155"/>
    <n v="0"/>
    <d v="2023-01-03T00:00:00"/>
    <d v="1899-12-30T15:28:59"/>
    <n v="113"/>
    <x v="17"/>
    <x v="0"/>
    <x v="10"/>
    <x v="2"/>
    <n v="3"/>
    <x v="0"/>
    <x v="4"/>
    <n v="4"/>
    <n v="42.4"/>
  </r>
  <r>
    <n v="373"/>
    <n v="155"/>
    <n v="0"/>
    <d v="2023-01-03T00:00:00"/>
    <d v="1899-12-30T15:28:59"/>
    <n v="118"/>
    <x v="26"/>
    <x v="2"/>
    <x v="13"/>
    <x v="2"/>
    <n v="3"/>
    <x v="0"/>
    <x v="4"/>
    <n v="4"/>
    <n v="42.4"/>
  </r>
  <r>
    <n v="374"/>
    <n v="156"/>
    <n v="1"/>
    <d v="2023-01-03T00:00:00"/>
    <d v="1899-12-30T15:42:19"/>
    <n v="111"/>
    <x v="22"/>
    <x v="0"/>
    <x v="5"/>
    <x v="2"/>
    <n v="3"/>
    <x v="0"/>
    <x v="4"/>
    <n v="2"/>
    <n v="18.95"/>
  </r>
  <r>
    <n v="375"/>
    <n v="156"/>
    <n v="0"/>
    <d v="2023-01-03T00:00:00"/>
    <d v="1899-12-30T15:42:19"/>
    <n v="106"/>
    <x v="5"/>
    <x v="3"/>
    <x v="4"/>
    <x v="2"/>
    <n v="3"/>
    <x v="0"/>
    <x v="4"/>
    <n v="2"/>
    <n v="18.95"/>
  </r>
  <r>
    <n v="376"/>
    <n v="157"/>
    <n v="1"/>
    <d v="2023-01-03T00:00:00"/>
    <d v="1899-12-30T15:43:03"/>
    <n v="117"/>
    <x v="3"/>
    <x v="2"/>
    <x v="2"/>
    <x v="2"/>
    <n v="3"/>
    <x v="0"/>
    <x v="4"/>
    <n v="4"/>
    <n v="62.349999999999994"/>
  </r>
  <r>
    <n v="377"/>
    <n v="157"/>
    <n v="0"/>
    <d v="2023-01-03T00:00:00"/>
    <d v="1899-12-30T15:43:03"/>
    <n v="128"/>
    <x v="25"/>
    <x v="1"/>
    <x v="3"/>
    <x v="2"/>
    <n v="3"/>
    <x v="0"/>
    <x v="4"/>
    <n v="4"/>
    <n v="62.349999999999994"/>
  </r>
  <r>
    <n v="378"/>
    <n v="157"/>
    <n v="0"/>
    <d v="2023-01-03T00:00:00"/>
    <d v="1899-12-30T15:43:03"/>
    <n v="120"/>
    <x v="28"/>
    <x v="2"/>
    <x v="9"/>
    <x v="2"/>
    <n v="3"/>
    <x v="0"/>
    <x v="4"/>
    <n v="4"/>
    <n v="62.349999999999994"/>
  </r>
  <r>
    <n v="379"/>
    <n v="157"/>
    <n v="0"/>
    <d v="2023-01-03T00:00:00"/>
    <d v="1899-12-30T15:43:03"/>
    <n v="130"/>
    <x v="13"/>
    <x v="1"/>
    <x v="7"/>
    <x v="2"/>
    <n v="3"/>
    <x v="0"/>
    <x v="4"/>
    <n v="4"/>
    <n v="62.349999999999994"/>
  </r>
  <r>
    <n v="380"/>
    <n v="158"/>
    <n v="1"/>
    <d v="2023-01-03T00:00:00"/>
    <d v="1899-12-30T15:54:30"/>
    <n v="127"/>
    <x v="24"/>
    <x v="1"/>
    <x v="0"/>
    <x v="2"/>
    <n v="3"/>
    <x v="0"/>
    <x v="4"/>
    <n v="2"/>
    <n v="24.95"/>
  </r>
  <r>
    <n v="381"/>
    <n v="158"/>
    <n v="0"/>
    <d v="2023-01-03T00:00:00"/>
    <d v="1899-12-30T15:54:30"/>
    <n v="106"/>
    <x v="5"/>
    <x v="3"/>
    <x v="4"/>
    <x v="2"/>
    <n v="3"/>
    <x v="0"/>
    <x v="4"/>
    <n v="2"/>
    <n v="24.95"/>
  </r>
  <r>
    <n v="382"/>
    <n v="159"/>
    <n v="1"/>
    <d v="2023-01-03T00:00:00"/>
    <d v="1899-12-30T15:59:22"/>
    <n v="125"/>
    <x v="21"/>
    <x v="1"/>
    <x v="0"/>
    <x v="2"/>
    <n v="3"/>
    <x v="0"/>
    <x v="4"/>
    <n v="2"/>
    <n v="24.95"/>
  </r>
  <r>
    <n v="383"/>
    <n v="159"/>
    <n v="0"/>
    <d v="2023-01-03T00:00:00"/>
    <d v="1899-12-30T15:59:22"/>
    <n v="106"/>
    <x v="5"/>
    <x v="3"/>
    <x v="4"/>
    <x v="2"/>
    <n v="3"/>
    <x v="0"/>
    <x v="4"/>
    <n v="2"/>
    <n v="24.95"/>
  </r>
  <r>
    <n v="384"/>
    <n v="160"/>
    <n v="1"/>
    <d v="2023-01-03T00:00:00"/>
    <d v="1899-12-30T16:35:33"/>
    <n v="108"/>
    <x v="1"/>
    <x v="0"/>
    <x v="1"/>
    <x v="2"/>
    <n v="3"/>
    <x v="0"/>
    <x v="5"/>
    <n v="1"/>
    <n v="14.5"/>
  </r>
  <r>
    <n v="385"/>
    <n v="161"/>
    <n v="1"/>
    <d v="2023-01-03T00:00:00"/>
    <d v="1899-12-30T16:43:46"/>
    <n v="109"/>
    <x v="0"/>
    <x v="0"/>
    <x v="0"/>
    <x v="2"/>
    <n v="3"/>
    <x v="0"/>
    <x v="5"/>
    <n v="2"/>
    <n v="24.95"/>
  </r>
  <r>
    <n v="386"/>
    <n v="161"/>
    <n v="0"/>
    <d v="2023-01-03T00:00:00"/>
    <d v="1899-12-30T16:43:46"/>
    <n v="122"/>
    <x v="12"/>
    <x v="2"/>
    <x v="4"/>
    <x v="2"/>
    <n v="3"/>
    <x v="0"/>
    <x v="5"/>
    <n v="2"/>
    <n v="24.95"/>
  </r>
  <r>
    <n v="388"/>
    <n v="162"/>
    <n v="1"/>
    <d v="2023-01-03T00:00:00"/>
    <d v="1899-12-30T16:51:22"/>
    <n v="107"/>
    <x v="19"/>
    <x v="0"/>
    <x v="12"/>
    <x v="2"/>
    <n v="3"/>
    <x v="0"/>
    <x v="5"/>
    <n v="1"/>
    <n v="16.5"/>
  </r>
  <r>
    <n v="389"/>
    <n v="163"/>
    <n v="1"/>
    <d v="2023-01-03T00:00:00"/>
    <d v="1899-12-30T16:54:54"/>
    <n v="109"/>
    <x v="0"/>
    <x v="0"/>
    <x v="0"/>
    <x v="2"/>
    <n v="3"/>
    <x v="0"/>
    <x v="5"/>
    <n v="3"/>
    <n v="31.95"/>
  </r>
  <r>
    <n v="390"/>
    <n v="163"/>
    <n v="0"/>
    <d v="2023-01-03T00:00:00"/>
    <d v="1899-12-30T16:54:54"/>
    <n v="113"/>
    <x v="17"/>
    <x v="0"/>
    <x v="10"/>
    <x v="2"/>
    <n v="3"/>
    <x v="0"/>
    <x v="5"/>
    <n v="3"/>
    <n v="31.95"/>
  </r>
  <r>
    <n v="391"/>
    <n v="163"/>
    <n v="0"/>
    <d v="2023-01-03T00:00:00"/>
    <d v="1899-12-30T16:54:54"/>
    <n v="114"/>
    <x v="8"/>
    <x v="0"/>
    <x v="6"/>
    <x v="2"/>
    <n v="3"/>
    <x v="0"/>
    <x v="5"/>
    <n v="3"/>
    <n v="31.95"/>
  </r>
  <r>
    <n v="392"/>
    <n v="164"/>
    <n v="1"/>
    <d v="2023-01-03T00:00:00"/>
    <d v="1899-12-30T16:56:33"/>
    <n v="102"/>
    <x v="16"/>
    <x v="3"/>
    <x v="9"/>
    <x v="2"/>
    <n v="3"/>
    <x v="0"/>
    <x v="5"/>
    <n v="2"/>
    <n v="18.95"/>
  </r>
  <r>
    <n v="393"/>
    <n v="164"/>
    <n v="0"/>
    <d v="2023-01-03T00:00:00"/>
    <d v="1899-12-30T16:56:33"/>
    <n v="113"/>
    <x v="17"/>
    <x v="0"/>
    <x v="10"/>
    <x v="2"/>
    <n v="3"/>
    <x v="0"/>
    <x v="5"/>
    <n v="2"/>
    <n v="18.95"/>
  </r>
  <r>
    <n v="394"/>
    <n v="165"/>
    <n v="1"/>
    <d v="2023-01-03T00:00:00"/>
    <d v="1899-12-30T16:57:37"/>
    <n v="119"/>
    <x v="6"/>
    <x v="2"/>
    <x v="5"/>
    <x v="2"/>
    <n v="3"/>
    <x v="0"/>
    <x v="5"/>
    <n v="1"/>
    <n v="11.95"/>
  </r>
  <r>
    <n v="395"/>
    <n v="166"/>
    <n v="1"/>
    <d v="2023-01-03T00:00:00"/>
    <d v="1899-12-30T16:58:51"/>
    <n v="119"/>
    <x v="6"/>
    <x v="2"/>
    <x v="5"/>
    <x v="2"/>
    <n v="3"/>
    <x v="0"/>
    <x v="5"/>
    <n v="1"/>
    <n v="11.95"/>
  </r>
  <r>
    <n v="396"/>
    <n v="167"/>
    <n v="1"/>
    <d v="2023-01-03T00:00:00"/>
    <d v="1899-12-30T17:00:49"/>
    <n v="101"/>
    <x v="7"/>
    <x v="3"/>
    <x v="2"/>
    <x v="2"/>
    <n v="3"/>
    <x v="0"/>
    <x v="6"/>
    <n v="3"/>
    <n v="30.9"/>
  </r>
  <r>
    <n v="397"/>
    <n v="167"/>
    <n v="0"/>
    <d v="2023-01-03T00:00:00"/>
    <d v="1899-12-30T17:00:49"/>
    <n v="117"/>
    <x v="3"/>
    <x v="2"/>
    <x v="2"/>
    <x v="2"/>
    <n v="3"/>
    <x v="0"/>
    <x v="6"/>
    <n v="3"/>
    <n v="30.9"/>
  </r>
  <r>
    <n v="398"/>
    <n v="167"/>
    <n v="0"/>
    <d v="2023-01-03T00:00:00"/>
    <d v="1899-12-30T17:00:49"/>
    <n v="113"/>
    <x v="17"/>
    <x v="0"/>
    <x v="10"/>
    <x v="2"/>
    <n v="3"/>
    <x v="0"/>
    <x v="6"/>
    <n v="3"/>
    <n v="30.9"/>
  </r>
  <r>
    <n v="399"/>
    <n v="168"/>
    <n v="1"/>
    <d v="2023-01-03T00:00:00"/>
    <d v="1899-12-30T17:02:27"/>
    <n v="107"/>
    <x v="19"/>
    <x v="0"/>
    <x v="12"/>
    <x v="2"/>
    <n v="3"/>
    <x v="0"/>
    <x v="6"/>
    <n v="2"/>
    <n v="33.450000000000003"/>
  </r>
  <r>
    <n v="400"/>
    <n v="168"/>
    <n v="0"/>
    <d v="2023-01-03T00:00:00"/>
    <d v="1899-12-30T17:02:27"/>
    <n v="132"/>
    <x v="14"/>
    <x v="1"/>
    <x v="8"/>
    <x v="2"/>
    <n v="3"/>
    <x v="0"/>
    <x v="6"/>
    <n v="2"/>
    <n v="33.450000000000003"/>
  </r>
  <r>
    <n v="401"/>
    <n v="169"/>
    <n v="1"/>
    <d v="2023-01-03T00:00:00"/>
    <d v="1899-12-30T17:15:48"/>
    <n v="125"/>
    <x v="21"/>
    <x v="1"/>
    <x v="0"/>
    <x v="2"/>
    <n v="3"/>
    <x v="0"/>
    <x v="6"/>
    <n v="3"/>
    <n v="49.849999999999994"/>
  </r>
  <r>
    <n v="402"/>
    <n v="169"/>
    <n v="0"/>
    <d v="2023-01-03T00:00:00"/>
    <d v="1899-12-30T17:15:48"/>
    <n v="110"/>
    <x v="11"/>
    <x v="0"/>
    <x v="0"/>
    <x v="2"/>
    <n v="3"/>
    <x v="0"/>
    <x v="6"/>
    <n v="3"/>
    <n v="49.849999999999994"/>
  </r>
  <r>
    <n v="403"/>
    <n v="169"/>
    <n v="0"/>
    <d v="2023-01-03T00:00:00"/>
    <d v="1899-12-30T17:15:48"/>
    <n v="120"/>
    <x v="28"/>
    <x v="2"/>
    <x v="9"/>
    <x v="2"/>
    <n v="3"/>
    <x v="0"/>
    <x v="6"/>
    <n v="3"/>
    <n v="49.849999999999994"/>
  </r>
  <r>
    <n v="404"/>
    <n v="170"/>
    <n v="1"/>
    <d v="2023-01-03T00:00:00"/>
    <d v="1899-12-30T17:21:31"/>
    <n v="109"/>
    <x v="0"/>
    <x v="0"/>
    <x v="0"/>
    <x v="2"/>
    <n v="3"/>
    <x v="0"/>
    <x v="6"/>
    <n v="1"/>
    <n v="17.95"/>
  </r>
  <r>
    <n v="405"/>
    <n v="171"/>
    <n v="1"/>
    <d v="2023-01-03T00:00:00"/>
    <d v="1899-12-30T17:23:03"/>
    <n v="111"/>
    <x v="22"/>
    <x v="0"/>
    <x v="5"/>
    <x v="2"/>
    <n v="3"/>
    <x v="0"/>
    <x v="6"/>
    <n v="1"/>
    <n v="11.95"/>
  </r>
  <r>
    <n v="406"/>
    <n v="172"/>
    <n v="1"/>
    <d v="2023-01-03T00:00:00"/>
    <d v="1899-12-30T17:29:24"/>
    <n v="111"/>
    <x v="22"/>
    <x v="0"/>
    <x v="5"/>
    <x v="2"/>
    <n v="3"/>
    <x v="0"/>
    <x v="6"/>
    <n v="3"/>
    <n v="27.95"/>
  </r>
  <r>
    <n v="407"/>
    <n v="172"/>
    <n v="0"/>
    <d v="2023-01-03T00:00:00"/>
    <d v="1899-12-30T17:29:24"/>
    <n v="123"/>
    <x v="9"/>
    <x v="2"/>
    <x v="6"/>
    <x v="2"/>
    <n v="3"/>
    <x v="0"/>
    <x v="6"/>
    <n v="3"/>
    <n v="27.95"/>
  </r>
  <r>
    <n v="408"/>
    <n v="172"/>
    <n v="0"/>
    <d v="2023-01-03T00:00:00"/>
    <d v="1899-12-30T17:29:24"/>
    <n v="106"/>
    <x v="5"/>
    <x v="3"/>
    <x v="4"/>
    <x v="2"/>
    <n v="3"/>
    <x v="0"/>
    <x v="6"/>
    <n v="3"/>
    <n v="27.95"/>
  </r>
  <r>
    <n v="409"/>
    <n v="173"/>
    <n v="1"/>
    <d v="2023-01-03T00:00:00"/>
    <d v="1899-12-30T17:35:30"/>
    <n v="102"/>
    <x v="16"/>
    <x v="3"/>
    <x v="9"/>
    <x v="2"/>
    <n v="3"/>
    <x v="0"/>
    <x v="6"/>
    <n v="3"/>
    <n v="45.4"/>
  </r>
  <r>
    <n v="410"/>
    <n v="173"/>
    <n v="0"/>
    <d v="2023-01-03T00:00:00"/>
    <d v="1899-12-30T17:35:30"/>
    <n v="108"/>
    <x v="1"/>
    <x v="0"/>
    <x v="1"/>
    <x v="2"/>
    <n v="3"/>
    <x v="0"/>
    <x v="6"/>
    <n v="3"/>
    <n v="45.4"/>
  </r>
  <r>
    <n v="411"/>
    <n v="173"/>
    <n v="0"/>
    <d v="2023-01-03T00:00:00"/>
    <d v="1899-12-30T17:35:30"/>
    <n v="132"/>
    <x v="14"/>
    <x v="1"/>
    <x v="8"/>
    <x v="2"/>
    <n v="3"/>
    <x v="0"/>
    <x v="6"/>
    <n v="3"/>
    <n v="45.4"/>
  </r>
  <r>
    <n v="412"/>
    <n v="174"/>
    <n v="1"/>
    <d v="2023-01-03T00:00:00"/>
    <d v="1899-12-30T17:37:49"/>
    <n v="107"/>
    <x v="19"/>
    <x v="0"/>
    <x v="12"/>
    <x v="2"/>
    <n v="3"/>
    <x v="0"/>
    <x v="6"/>
    <n v="4"/>
    <n v="62.349999999999994"/>
  </r>
  <r>
    <n v="413"/>
    <n v="174"/>
    <n v="0"/>
    <d v="2023-01-03T00:00:00"/>
    <d v="1899-12-30T17:37:49"/>
    <n v="102"/>
    <x v="16"/>
    <x v="3"/>
    <x v="9"/>
    <x v="2"/>
    <n v="3"/>
    <x v="0"/>
    <x v="6"/>
    <n v="4"/>
    <n v="62.349999999999994"/>
  </r>
  <r>
    <n v="414"/>
    <n v="174"/>
    <n v="0"/>
    <d v="2023-01-03T00:00:00"/>
    <d v="1899-12-30T17:37:49"/>
    <n v="102"/>
    <x v="16"/>
    <x v="3"/>
    <x v="9"/>
    <x v="2"/>
    <n v="3"/>
    <x v="0"/>
    <x v="6"/>
    <n v="4"/>
    <n v="62.349999999999994"/>
  </r>
  <r>
    <n v="415"/>
    <n v="174"/>
    <n v="0"/>
    <d v="2023-01-03T00:00:00"/>
    <d v="1899-12-30T17:37:49"/>
    <n v="110"/>
    <x v="11"/>
    <x v="0"/>
    <x v="0"/>
    <x v="2"/>
    <n v="3"/>
    <x v="0"/>
    <x v="6"/>
    <n v="4"/>
    <n v="62.349999999999994"/>
  </r>
  <r>
    <n v="416"/>
    <n v="175"/>
    <n v="1"/>
    <d v="2023-01-03T00:00:00"/>
    <d v="1899-12-30T17:50:51"/>
    <n v="117"/>
    <x v="3"/>
    <x v="2"/>
    <x v="2"/>
    <x v="2"/>
    <n v="3"/>
    <x v="0"/>
    <x v="6"/>
    <n v="1"/>
    <n v="12.95"/>
  </r>
  <r>
    <n v="417"/>
    <n v="176"/>
    <n v="1"/>
    <d v="2023-01-03T00:00:00"/>
    <d v="1899-12-30T17:51:57"/>
    <n v="102"/>
    <x v="16"/>
    <x v="3"/>
    <x v="9"/>
    <x v="2"/>
    <n v="3"/>
    <x v="0"/>
    <x v="6"/>
    <n v="2"/>
    <n v="28.9"/>
  </r>
  <r>
    <n v="418"/>
    <n v="176"/>
    <n v="0"/>
    <d v="2023-01-03T00:00:00"/>
    <d v="1899-12-30T17:51:57"/>
    <n v="118"/>
    <x v="26"/>
    <x v="2"/>
    <x v="13"/>
    <x v="2"/>
    <n v="3"/>
    <x v="0"/>
    <x v="6"/>
    <n v="2"/>
    <n v="28.9"/>
  </r>
  <r>
    <n v="419"/>
    <n v="177"/>
    <n v="1"/>
    <d v="2023-01-03T00:00:00"/>
    <d v="1899-12-30T17:54:36"/>
    <n v="111"/>
    <x v="22"/>
    <x v="0"/>
    <x v="5"/>
    <x v="2"/>
    <n v="3"/>
    <x v="0"/>
    <x v="6"/>
    <n v="2"/>
    <n v="18.95"/>
  </r>
  <r>
    <n v="420"/>
    <n v="177"/>
    <n v="0"/>
    <d v="2023-01-03T00:00:00"/>
    <d v="1899-12-30T17:54:36"/>
    <n v="106"/>
    <x v="5"/>
    <x v="3"/>
    <x v="4"/>
    <x v="2"/>
    <n v="3"/>
    <x v="0"/>
    <x v="6"/>
    <n v="2"/>
    <n v="18.95"/>
  </r>
  <r>
    <n v="421"/>
    <n v="178"/>
    <n v="1"/>
    <d v="2023-01-03T00:00:00"/>
    <d v="1899-12-30T18:15:03"/>
    <n v="118"/>
    <x v="26"/>
    <x v="2"/>
    <x v="13"/>
    <x v="2"/>
    <n v="3"/>
    <x v="0"/>
    <x v="7"/>
    <n v="1"/>
    <n v="14.95"/>
  </r>
  <r>
    <n v="422"/>
    <n v="179"/>
    <n v="1"/>
    <d v="2023-01-03T00:00:00"/>
    <d v="1899-12-30T18:20:14"/>
    <n v="109"/>
    <x v="0"/>
    <x v="0"/>
    <x v="0"/>
    <x v="2"/>
    <n v="3"/>
    <x v="0"/>
    <x v="7"/>
    <n v="3"/>
    <n v="48.849999999999994"/>
  </r>
  <r>
    <n v="423"/>
    <n v="179"/>
    <n v="0"/>
    <d v="2023-01-03T00:00:00"/>
    <d v="1899-12-30T18:20:14"/>
    <n v="120"/>
    <x v="28"/>
    <x v="2"/>
    <x v="9"/>
    <x v="2"/>
    <n v="3"/>
    <x v="0"/>
    <x v="7"/>
    <n v="3"/>
    <n v="48.849999999999994"/>
  </r>
  <r>
    <n v="424"/>
    <n v="179"/>
    <n v="0"/>
    <d v="2023-01-03T00:00:00"/>
    <d v="1899-12-30T18:20:14"/>
    <n v="132"/>
    <x v="14"/>
    <x v="1"/>
    <x v="8"/>
    <x v="2"/>
    <n v="3"/>
    <x v="0"/>
    <x v="7"/>
    <n v="3"/>
    <n v="48.849999999999994"/>
  </r>
  <r>
    <n v="425"/>
    <n v="180"/>
    <n v="1"/>
    <d v="2023-01-03T00:00:00"/>
    <d v="1899-12-30T18:33:34"/>
    <n v="108"/>
    <x v="1"/>
    <x v="0"/>
    <x v="1"/>
    <x v="2"/>
    <n v="3"/>
    <x v="0"/>
    <x v="7"/>
    <n v="2"/>
    <n v="26.45"/>
  </r>
  <r>
    <n v="426"/>
    <n v="180"/>
    <n v="0"/>
    <d v="2023-01-03T00:00:00"/>
    <d v="1899-12-30T18:33:34"/>
    <n v="119"/>
    <x v="6"/>
    <x v="2"/>
    <x v="5"/>
    <x v="2"/>
    <n v="3"/>
    <x v="0"/>
    <x v="7"/>
    <n v="2"/>
    <n v="26.45"/>
  </r>
  <r>
    <n v="427"/>
    <n v="181"/>
    <n v="1"/>
    <d v="2023-01-03T00:00:00"/>
    <d v="1899-12-30T18:49:32"/>
    <n v="129"/>
    <x v="4"/>
    <x v="1"/>
    <x v="3"/>
    <x v="2"/>
    <n v="3"/>
    <x v="0"/>
    <x v="7"/>
    <n v="1"/>
    <n v="15.5"/>
  </r>
  <r>
    <n v="428"/>
    <n v="182"/>
    <n v="1"/>
    <d v="2023-01-03T00:00:00"/>
    <d v="1899-12-30T18:50:10"/>
    <n v="115"/>
    <x v="31"/>
    <x v="2"/>
    <x v="5"/>
    <x v="2"/>
    <n v="3"/>
    <x v="0"/>
    <x v="7"/>
    <n v="2"/>
    <n v="26.9"/>
  </r>
  <r>
    <n v="429"/>
    <n v="182"/>
    <n v="0"/>
    <d v="2023-01-03T00:00:00"/>
    <d v="1899-12-30T18:50:10"/>
    <n v="118"/>
    <x v="26"/>
    <x v="2"/>
    <x v="13"/>
    <x v="2"/>
    <n v="3"/>
    <x v="0"/>
    <x v="7"/>
    <n v="2"/>
    <n v="26.9"/>
  </r>
  <r>
    <n v="430"/>
    <n v="183"/>
    <n v="1"/>
    <d v="2023-01-03T00:00:00"/>
    <d v="1899-12-30T18:54:55"/>
    <n v="111"/>
    <x v="22"/>
    <x v="0"/>
    <x v="5"/>
    <x v="2"/>
    <n v="3"/>
    <x v="0"/>
    <x v="7"/>
    <n v="3"/>
    <n v="51.849999999999994"/>
  </r>
  <r>
    <n v="431"/>
    <n v="183"/>
    <n v="0"/>
    <d v="2023-01-03T00:00:00"/>
    <d v="1899-12-30T18:54:55"/>
    <n v="130"/>
    <x v="13"/>
    <x v="1"/>
    <x v="7"/>
    <x v="2"/>
    <n v="3"/>
    <x v="0"/>
    <x v="7"/>
    <n v="3"/>
    <n v="51.849999999999994"/>
  </r>
  <r>
    <n v="432"/>
    <n v="183"/>
    <n v="0"/>
    <d v="2023-01-03T00:00:00"/>
    <d v="1899-12-30T18:54:55"/>
    <n v="130"/>
    <x v="13"/>
    <x v="1"/>
    <x v="7"/>
    <x v="2"/>
    <n v="3"/>
    <x v="0"/>
    <x v="7"/>
    <n v="3"/>
    <n v="51.849999999999994"/>
  </r>
  <r>
    <n v="433"/>
    <n v="184"/>
    <n v="1"/>
    <d v="2023-01-03T00:00:00"/>
    <d v="1899-12-30T18:59:05"/>
    <n v="109"/>
    <x v="0"/>
    <x v="0"/>
    <x v="0"/>
    <x v="2"/>
    <n v="3"/>
    <x v="0"/>
    <x v="7"/>
    <n v="1"/>
    <n v="17.95"/>
  </r>
  <r>
    <n v="434"/>
    <n v="185"/>
    <n v="1"/>
    <d v="2023-01-03T00:00:00"/>
    <d v="1899-12-30T19:08:33"/>
    <n v="120"/>
    <x v="28"/>
    <x v="2"/>
    <x v="9"/>
    <x v="2"/>
    <n v="3"/>
    <x v="0"/>
    <x v="8"/>
    <n v="2"/>
    <n v="33.9"/>
  </r>
  <r>
    <n v="435"/>
    <n v="185"/>
    <n v="0"/>
    <d v="2023-01-03T00:00:00"/>
    <d v="1899-12-30T19:08:33"/>
    <n v="130"/>
    <x v="13"/>
    <x v="1"/>
    <x v="7"/>
    <x v="2"/>
    <n v="3"/>
    <x v="0"/>
    <x v="8"/>
    <n v="2"/>
    <n v="33.9"/>
  </r>
  <r>
    <n v="436"/>
    <n v="186"/>
    <n v="1"/>
    <d v="2023-01-03T00:00:00"/>
    <d v="1899-12-30T19:36:00"/>
    <n v="129"/>
    <x v="4"/>
    <x v="1"/>
    <x v="3"/>
    <x v="2"/>
    <n v="3"/>
    <x v="0"/>
    <x v="8"/>
    <n v="4"/>
    <n v="49.45"/>
  </r>
  <r>
    <n v="437"/>
    <n v="186"/>
    <n v="0"/>
    <d v="2023-01-03T00:00:00"/>
    <d v="1899-12-30T19:36:00"/>
    <n v="105"/>
    <x v="15"/>
    <x v="3"/>
    <x v="4"/>
    <x v="2"/>
    <n v="3"/>
    <x v="0"/>
    <x v="8"/>
    <n v="4"/>
    <n v="49.45"/>
  </r>
  <r>
    <n v="438"/>
    <n v="186"/>
    <n v="0"/>
    <d v="2023-01-03T00:00:00"/>
    <d v="1899-12-30T19:36:00"/>
    <n v="130"/>
    <x v="13"/>
    <x v="1"/>
    <x v="7"/>
    <x v="2"/>
    <n v="3"/>
    <x v="0"/>
    <x v="8"/>
    <n v="4"/>
    <n v="49.45"/>
  </r>
  <r>
    <n v="439"/>
    <n v="186"/>
    <n v="0"/>
    <d v="2023-01-03T00:00:00"/>
    <d v="1899-12-30T19:36:00"/>
    <n v="106"/>
    <x v="5"/>
    <x v="3"/>
    <x v="4"/>
    <x v="2"/>
    <n v="3"/>
    <x v="0"/>
    <x v="8"/>
    <n v="4"/>
    <n v="49.45"/>
  </r>
  <r>
    <n v="440"/>
    <n v="187"/>
    <n v="1"/>
    <d v="2023-01-03T00:00:00"/>
    <d v="1899-12-30T19:37:12"/>
    <n v="124"/>
    <x v="2"/>
    <x v="1"/>
    <x v="1"/>
    <x v="2"/>
    <n v="3"/>
    <x v="0"/>
    <x v="8"/>
    <n v="2"/>
    <n v="34.450000000000003"/>
  </r>
  <r>
    <n v="441"/>
    <n v="187"/>
    <n v="0"/>
    <d v="2023-01-03T00:00:00"/>
    <d v="1899-12-30T19:37:12"/>
    <n v="130"/>
    <x v="13"/>
    <x v="1"/>
    <x v="7"/>
    <x v="2"/>
    <n v="3"/>
    <x v="0"/>
    <x v="8"/>
    <n v="2"/>
    <n v="34.450000000000003"/>
  </r>
  <r>
    <n v="442"/>
    <n v="188"/>
    <n v="1"/>
    <d v="2023-01-03T00:00:00"/>
    <d v="1899-12-30T20:08:39"/>
    <n v="124"/>
    <x v="2"/>
    <x v="1"/>
    <x v="1"/>
    <x v="2"/>
    <n v="3"/>
    <x v="0"/>
    <x v="9"/>
    <n v="3"/>
    <n v="34.450000000000003"/>
  </r>
  <r>
    <n v="443"/>
    <n v="188"/>
    <n v="0"/>
    <d v="2023-01-03T00:00:00"/>
    <d v="1899-12-30T20:08:39"/>
    <n v="113"/>
    <x v="17"/>
    <x v="0"/>
    <x v="10"/>
    <x v="2"/>
    <n v="3"/>
    <x v="0"/>
    <x v="9"/>
    <n v="3"/>
    <n v="34.450000000000003"/>
  </r>
  <r>
    <n v="444"/>
    <n v="188"/>
    <n v="0"/>
    <d v="2023-01-03T00:00:00"/>
    <d v="1899-12-30T20:08:39"/>
    <n v="118"/>
    <x v="26"/>
    <x v="2"/>
    <x v="13"/>
    <x v="2"/>
    <n v="3"/>
    <x v="0"/>
    <x v="9"/>
    <n v="3"/>
    <n v="34.450000000000003"/>
  </r>
  <r>
    <n v="445"/>
    <n v="189"/>
    <n v="1"/>
    <d v="2023-01-03T00:00:00"/>
    <d v="1899-12-30T20:12:14"/>
    <n v="107"/>
    <x v="19"/>
    <x v="0"/>
    <x v="12"/>
    <x v="2"/>
    <n v="3"/>
    <x v="0"/>
    <x v="9"/>
    <n v="2"/>
    <n v="23.5"/>
  </r>
  <r>
    <n v="446"/>
    <n v="189"/>
    <n v="0"/>
    <d v="2023-01-03T00:00:00"/>
    <d v="1899-12-30T20:12:14"/>
    <n v="106"/>
    <x v="5"/>
    <x v="3"/>
    <x v="4"/>
    <x v="2"/>
    <n v="3"/>
    <x v="0"/>
    <x v="9"/>
    <n v="2"/>
    <n v="23.5"/>
  </r>
  <r>
    <n v="447"/>
    <n v="190"/>
    <n v="1"/>
    <d v="2023-01-03T00:00:00"/>
    <d v="1899-12-30T20:14:23"/>
    <n v="101"/>
    <x v="7"/>
    <x v="3"/>
    <x v="2"/>
    <x v="2"/>
    <n v="3"/>
    <x v="0"/>
    <x v="9"/>
    <n v="4"/>
    <n v="57.8"/>
  </r>
  <r>
    <n v="448"/>
    <n v="190"/>
    <n v="0"/>
    <d v="2023-01-03T00:00:00"/>
    <d v="1899-12-30T20:14:23"/>
    <n v="125"/>
    <x v="21"/>
    <x v="1"/>
    <x v="0"/>
    <x v="2"/>
    <n v="3"/>
    <x v="0"/>
    <x v="9"/>
    <n v="4"/>
    <n v="57.8"/>
  </r>
  <r>
    <n v="449"/>
    <n v="190"/>
    <n v="0"/>
    <d v="2023-01-03T00:00:00"/>
    <d v="1899-12-30T20:14:23"/>
    <n v="112"/>
    <x v="30"/>
    <x v="0"/>
    <x v="13"/>
    <x v="2"/>
    <n v="3"/>
    <x v="0"/>
    <x v="9"/>
    <n v="4"/>
    <n v="57.8"/>
  </r>
  <r>
    <n v="450"/>
    <n v="190"/>
    <n v="0"/>
    <d v="2023-01-03T00:00:00"/>
    <d v="1899-12-30T20:14:23"/>
    <n v="119"/>
    <x v="6"/>
    <x v="2"/>
    <x v="5"/>
    <x v="2"/>
    <n v="3"/>
    <x v="0"/>
    <x v="9"/>
    <n v="4"/>
    <n v="57.8"/>
  </r>
  <r>
    <n v="451"/>
    <n v="191"/>
    <n v="1"/>
    <d v="2023-01-03T00:00:00"/>
    <d v="1899-12-30T20:24:50"/>
    <n v="102"/>
    <x v="16"/>
    <x v="3"/>
    <x v="9"/>
    <x v="2"/>
    <n v="3"/>
    <x v="0"/>
    <x v="9"/>
    <n v="2"/>
    <n v="22.95"/>
  </r>
  <r>
    <n v="452"/>
    <n v="191"/>
    <n v="0"/>
    <d v="2023-01-03T00:00:00"/>
    <d v="1899-12-30T20:24:50"/>
    <n v="103"/>
    <x v="29"/>
    <x v="3"/>
    <x v="6"/>
    <x v="2"/>
    <n v="3"/>
    <x v="0"/>
    <x v="9"/>
    <n v="2"/>
    <n v="22.95"/>
  </r>
  <r>
    <n v="453"/>
    <n v="192"/>
    <n v="1"/>
    <d v="2023-01-03T00:00:00"/>
    <d v="1899-12-30T20:30:08"/>
    <n v="120"/>
    <x v="28"/>
    <x v="2"/>
    <x v="9"/>
    <x v="2"/>
    <n v="3"/>
    <x v="0"/>
    <x v="9"/>
    <n v="2"/>
    <n v="20.95"/>
  </r>
  <r>
    <n v="454"/>
    <n v="192"/>
    <n v="0"/>
    <d v="2023-01-03T00:00:00"/>
    <d v="1899-12-30T20:30:08"/>
    <n v="105"/>
    <x v="15"/>
    <x v="3"/>
    <x v="4"/>
    <x v="2"/>
    <n v="3"/>
    <x v="0"/>
    <x v="9"/>
    <n v="2"/>
    <n v="20.95"/>
  </r>
  <r>
    <n v="455"/>
    <n v="193"/>
    <n v="1"/>
    <d v="2023-01-03T00:00:00"/>
    <d v="1899-12-30T20:55:47"/>
    <n v="107"/>
    <x v="19"/>
    <x v="0"/>
    <x v="12"/>
    <x v="2"/>
    <n v="3"/>
    <x v="0"/>
    <x v="9"/>
    <n v="3"/>
    <n v="39.450000000000003"/>
  </r>
  <r>
    <n v="456"/>
    <n v="193"/>
    <n v="0"/>
    <d v="2023-01-03T00:00:00"/>
    <d v="1899-12-30T20:55:47"/>
    <n v="102"/>
    <x v="16"/>
    <x v="3"/>
    <x v="9"/>
    <x v="2"/>
    <n v="3"/>
    <x v="0"/>
    <x v="9"/>
    <n v="3"/>
    <n v="39.450000000000003"/>
  </r>
  <r>
    <n v="457"/>
    <n v="193"/>
    <n v="0"/>
    <d v="2023-01-03T00:00:00"/>
    <d v="1899-12-30T20:55:47"/>
    <n v="103"/>
    <x v="29"/>
    <x v="3"/>
    <x v="6"/>
    <x v="2"/>
    <n v="3"/>
    <x v="0"/>
    <x v="9"/>
    <n v="3"/>
    <n v="39.450000000000003"/>
  </r>
  <r>
    <n v="458"/>
    <n v="194"/>
    <n v="1"/>
    <d v="2023-01-03T00:00:00"/>
    <d v="1899-12-30T21:21:24"/>
    <n v="101"/>
    <x v="7"/>
    <x v="3"/>
    <x v="2"/>
    <x v="2"/>
    <n v="3"/>
    <x v="0"/>
    <x v="10"/>
    <n v="1"/>
    <n v="12.95"/>
  </r>
  <r>
    <n v="459"/>
    <n v="195"/>
    <n v="1"/>
    <d v="2023-01-03T00:00:00"/>
    <d v="1899-12-30T21:25:20"/>
    <n v="101"/>
    <x v="7"/>
    <x v="3"/>
    <x v="2"/>
    <x v="2"/>
    <n v="3"/>
    <x v="0"/>
    <x v="10"/>
    <n v="1"/>
    <n v="12.95"/>
  </r>
  <r>
    <n v="460"/>
    <n v="196"/>
    <n v="1"/>
    <d v="2023-01-03T00:00:00"/>
    <d v="1899-12-30T21:40:14"/>
    <n v="120"/>
    <x v="28"/>
    <x v="2"/>
    <x v="9"/>
    <x v="2"/>
    <n v="3"/>
    <x v="0"/>
    <x v="10"/>
    <n v="3"/>
    <n v="37.9"/>
  </r>
  <r>
    <n v="461"/>
    <n v="196"/>
    <n v="0"/>
    <d v="2023-01-03T00:00:00"/>
    <d v="1899-12-30T21:40:14"/>
    <n v="122"/>
    <x v="12"/>
    <x v="2"/>
    <x v="4"/>
    <x v="2"/>
    <n v="3"/>
    <x v="0"/>
    <x v="10"/>
    <n v="3"/>
    <n v="37.9"/>
  </r>
  <r>
    <n v="462"/>
    <n v="196"/>
    <n v="0"/>
    <d v="2023-01-03T00:00:00"/>
    <d v="1899-12-30T21:40:14"/>
    <n v="132"/>
    <x v="14"/>
    <x v="1"/>
    <x v="8"/>
    <x v="2"/>
    <n v="3"/>
    <x v="0"/>
    <x v="10"/>
    <n v="3"/>
    <n v="37.9"/>
  </r>
  <r>
    <n v="463"/>
    <n v="197"/>
    <n v="1"/>
    <d v="2023-01-03T00:00:00"/>
    <d v="1899-12-30T21:47:48"/>
    <n v="125"/>
    <x v="21"/>
    <x v="1"/>
    <x v="0"/>
    <x v="2"/>
    <n v="3"/>
    <x v="0"/>
    <x v="10"/>
    <n v="4"/>
    <n v="64.349999999999994"/>
  </r>
  <r>
    <n v="464"/>
    <n v="197"/>
    <n v="0"/>
    <d v="2023-01-03T00:00:00"/>
    <d v="1899-12-30T21:47:48"/>
    <n v="110"/>
    <x v="11"/>
    <x v="0"/>
    <x v="0"/>
    <x v="2"/>
    <n v="3"/>
    <x v="0"/>
    <x v="10"/>
    <n v="4"/>
    <n v="64.349999999999994"/>
  </r>
  <r>
    <n v="465"/>
    <n v="197"/>
    <n v="0"/>
    <d v="2023-01-03T00:00:00"/>
    <d v="1899-12-30T21:47:48"/>
    <n v="127"/>
    <x v="24"/>
    <x v="1"/>
    <x v="0"/>
    <x v="2"/>
    <n v="3"/>
    <x v="0"/>
    <x v="10"/>
    <n v="4"/>
    <n v="64.349999999999994"/>
  </r>
  <r>
    <n v="466"/>
    <n v="197"/>
    <n v="0"/>
    <d v="2023-01-03T00:00:00"/>
    <d v="1899-12-30T21:47:48"/>
    <n v="121"/>
    <x v="20"/>
    <x v="2"/>
    <x v="11"/>
    <x v="2"/>
    <n v="3"/>
    <x v="0"/>
    <x v="10"/>
    <n v="4"/>
    <n v="64.349999999999994"/>
  </r>
  <r>
    <n v="467"/>
    <n v="198"/>
    <n v="1"/>
    <d v="2023-01-03T00:00:00"/>
    <d v="1899-12-30T21:55:42"/>
    <n v="107"/>
    <x v="19"/>
    <x v="0"/>
    <x v="12"/>
    <x v="2"/>
    <n v="3"/>
    <x v="0"/>
    <x v="10"/>
    <n v="2"/>
    <n v="25.5"/>
  </r>
  <r>
    <n v="468"/>
    <n v="198"/>
    <n v="0"/>
    <d v="2023-01-03T00:00:00"/>
    <d v="1899-12-30T21:55:42"/>
    <n v="103"/>
    <x v="29"/>
    <x v="3"/>
    <x v="6"/>
    <x v="2"/>
    <n v="3"/>
    <x v="0"/>
    <x v="10"/>
    <n v="2"/>
    <n v="25.5"/>
  </r>
  <r>
    <n v="469"/>
    <n v="199"/>
    <n v="1"/>
    <d v="2023-01-03T00:00:00"/>
    <d v="1899-12-30T22:10:38"/>
    <n v="103"/>
    <x v="29"/>
    <x v="3"/>
    <x v="6"/>
    <x v="2"/>
    <n v="3"/>
    <x v="0"/>
    <x v="11"/>
    <n v="1"/>
    <n v="9"/>
  </r>
  <r>
    <n v="471"/>
    <n v="201"/>
    <n v="1"/>
    <d v="2023-01-03T00:00:00"/>
    <d v="1899-12-30T22:29:59"/>
    <n v="116"/>
    <x v="23"/>
    <x v="2"/>
    <x v="9"/>
    <x v="2"/>
    <n v="3"/>
    <x v="0"/>
    <x v="11"/>
    <n v="3"/>
    <n v="37.4"/>
  </r>
  <r>
    <n v="472"/>
    <n v="201"/>
    <n v="0"/>
    <d v="2023-01-03T00:00:00"/>
    <d v="1899-12-30T22:29:59"/>
    <n v="104"/>
    <x v="18"/>
    <x v="3"/>
    <x v="11"/>
    <x v="2"/>
    <n v="3"/>
    <x v="0"/>
    <x v="11"/>
    <n v="3"/>
    <n v="37.4"/>
  </r>
  <r>
    <n v="473"/>
    <n v="201"/>
    <n v="0"/>
    <d v="2023-01-03T00:00:00"/>
    <d v="1899-12-30T22:29:59"/>
    <n v="117"/>
    <x v="3"/>
    <x v="2"/>
    <x v="2"/>
    <x v="2"/>
    <n v="3"/>
    <x v="0"/>
    <x v="11"/>
    <n v="3"/>
    <n v="37.4"/>
  </r>
  <r>
    <n v="475"/>
    <n v="202"/>
    <n v="1"/>
    <d v="2023-01-03T00:00:00"/>
    <d v="1899-12-30T22:50:29"/>
    <n v="102"/>
    <x v="16"/>
    <x v="3"/>
    <x v="9"/>
    <x v="2"/>
    <n v="3"/>
    <x v="0"/>
    <x v="11"/>
    <n v="1"/>
    <n v="13.95"/>
  </r>
  <r>
    <n v="476"/>
    <n v="203"/>
    <n v="1"/>
    <d v="2023-01-04T00:00:00"/>
    <d v="1899-12-30T11:30:48"/>
    <n v="102"/>
    <x v="16"/>
    <x v="3"/>
    <x v="9"/>
    <x v="3"/>
    <n v="4"/>
    <x v="0"/>
    <x v="0"/>
    <n v="4"/>
    <n v="55.849999999999994"/>
  </r>
  <r>
    <n v="477"/>
    <n v="203"/>
    <n v="0"/>
    <d v="2023-01-04T00:00:00"/>
    <d v="1899-12-30T11:30:48"/>
    <n v="127"/>
    <x v="24"/>
    <x v="1"/>
    <x v="0"/>
    <x v="3"/>
    <n v="4"/>
    <x v="0"/>
    <x v="0"/>
    <n v="4"/>
    <n v="55.849999999999994"/>
  </r>
  <r>
    <n v="478"/>
    <n v="203"/>
    <n v="0"/>
    <d v="2023-01-04T00:00:00"/>
    <d v="1899-12-30T11:30:48"/>
    <n v="112"/>
    <x v="30"/>
    <x v="0"/>
    <x v="13"/>
    <x v="3"/>
    <n v="4"/>
    <x v="0"/>
    <x v="0"/>
    <n v="4"/>
    <n v="55.849999999999994"/>
  </r>
  <r>
    <n v="479"/>
    <n v="203"/>
    <n v="0"/>
    <d v="2023-01-04T00:00:00"/>
    <d v="1899-12-30T11:30:48"/>
    <n v="114"/>
    <x v="8"/>
    <x v="0"/>
    <x v="6"/>
    <x v="3"/>
    <n v="4"/>
    <x v="0"/>
    <x v="0"/>
    <n v="4"/>
    <n v="55.849999999999994"/>
  </r>
  <r>
    <n v="480"/>
    <n v="204"/>
    <n v="1"/>
    <d v="2023-01-04T00:00:00"/>
    <d v="1899-12-30T11:36:25"/>
    <n v="122"/>
    <x v="12"/>
    <x v="2"/>
    <x v="4"/>
    <x v="3"/>
    <n v="4"/>
    <x v="0"/>
    <x v="0"/>
    <n v="1"/>
    <n v="7"/>
  </r>
  <r>
    <n v="481"/>
    <n v="205"/>
    <n v="1"/>
    <d v="2023-01-04T00:00:00"/>
    <d v="1899-12-30T11:43:54"/>
    <n v="102"/>
    <x v="16"/>
    <x v="3"/>
    <x v="9"/>
    <x v="3"/>
    <n v="4"/>
    <x v="0"/>
    <x v="0"/>
    <n v="3"/>
    <n v="34.9"/>
  </r>
  <r>
    <n v="482"/>
    <n v="205"/>
    <n v="0"/>
    <d v="2023-01-04T00:00:00"/>
    <d v="1899-12-30T11:43:54"/>
    <n v="103"/>
    <x v="29"/>
    <x v="3"/>
    <x v="6"/>
    <x v="3"/>
    <n v="4"/>
    <x v="0"/>
    <x v="0"/>
    <n v="3"/>
    <n v="34.9"/>
  </r>
  <r>
    <n v="483"/>
    <n v="205"/>
    <n v="0"/>
    <d v="2023-01-04T00:00:00"/>
    <d v="1899-12-30T11:43:54"/>
    <n v="119"/>
    <x v="6"/>
    <x v="2"/>
    <x v="5"/>
    <x v="3"/>
    <n v="4"/>
    <x v="0"/>
    <x v="0"/>
    <n v="3"/>
    <n v="34.9"/>
  </r>
  <r>
    <n v="484"/>
    <n v="206"/>
    <n v="1"/>
    <d v="2023-01-04T00:00:00"/>
    <d v="1899-12-30T11:45:10"/>
    <n v="111"/>
    <x v="22"/>
    <x v="0"/>
    <x v="5"/>
    <x v="3"/>
    <n v="4"/>
    <x v="0"/>
    <x v="0"/>
    <n v="3"/>
    <n v="23.95"/>
  </r>
  <r>
    <n v="485"/>
    <n v="206"/>
    <n v="0"/>
    <d v="2023-01-04T00:00:00"/>
    <d v="1899-12-30T11:45:10"/>
    <n v="113"/>
    <x v="17"/>
    <x v="0"/>
    <x v="10"/>
    <x v="3"/>
    <n v="4"/>
    <x v="0"/>
    <x v="0"/>
    <n v="3"/>
    <n v="23.95"/>
  </r>
  <r>
    <n v="486"/>
    <n v="206"/>
    <n v="0"/>
    <d v="2023-01-04T00:00:00"/>
    <d v="1899-12-30T11:45:10"/>
    <n v="122"/>
    <x v="12"/>
    <x v="2"/>
    <x v="4"/>
    <x v="3"/>
    <n v="4"/>
    <x v="0"/>
    <x v="0"/>
    <n v="3"/>
    <n v="23.95"/>
  </r>
  <r>
    <n v="487"/>
    <n v="207"/>
    <n v="1"/>
    <d v="2023-01-04T00:00:00"/>
    <d v="1899-12-30T12:03:58"/>
    <n v="122"/>
    <x v="12"/>
    <x v="2"/>
    <x v="4"/>
    <x v="3"/>
    <n v="4"/>
    <x v="0"/>
    <x v="1"/>
    <n v="1"/>
    <n v="7"/>
  </r>
  <r>
    <n v="488"/>
    <n v="208"/>
    <n v="1"/>
    <d v="2023-01-04T00:00:00"/>
    <d v="1899-12-30T12:12:05"/>
    <n v="101"/>
    <x v="7"/>
    <x v="3"/>
    <x v="2"/>
    <x v="3"/>
    <n v="4"/>
    <x v="0"/>
    <x v="1"/>
    <n v="5"/>
    <n v="48.9"/>
  </r>
  <r>
    <n v="489"/>
    <n v="208"/>
    <n v="0"/>
    <d v="2023-01-04T00:00:00"/>
    <d v="1899-12-30T12:12:05"/>
    <n v="101"/>
    <x v="7"/>
    <x v="3"/>
    <x v="2"/>
    <x v="3"/>
    <n v="4"/>
    <x v="0"/>
    <x v="1"/>
    <n v="5"/>
    <n v="48.9"/>
  </r>
  <r>
    <n v="490"/>
    <n v="208"/>
    <n v="0"/>
    <d v="2023-01-04T00:00:00"/>
    <d v="1899-12-30T12:12:05"/>
    <n v="103"/>
    <x v="29"/>
    <x v="3"/>
    <x v="6"/>
    <x v="3"/>
    <n v="4"/>
    <x v="0"/>
    <x v="1"/>
    <n v="5"/>
    <n v="48.9"/>
  </r>
  <r>
    <n v="491"/>
    <n v="208"/>
    <n v="0"/>
    <d v="2023-01-04T00:00:00"/>
    <d v="1899-12-30T12:12:05"/>
    <n v="113"/>
    <x v="17"/>
    <x v="0"/>
    <x v="10"/>
    <x v="3"/>
    <n v="4"/>
    <x v="0"/>
    <x v="1"/>
    <n v="5"/>
    <n v="48.9"/>
  </r>
  <r>
    <n v="492"/>
    <n v="208"/>
    <n v="0"/>
    <d v="2023-01-04T00:00:00"/>
    <d v="1899-12-30T12:12:05"/>
    <n v="114"/>
    <x v="8"/>
    <x v="0"/>
    <x v="6"/>
    <x v="3"/>
    <n v="4"/>
    <x v="0"/>
    <x v="1"/>
    <n v="5"/>
    <n v="48.9"/>
  </r>
  <r>
    <n v="493"/>
    <n v="209"/>
    <n v="1"/>
    <d v="2023-01-04T00:00:00"/>
    <d v="1899-12-30T12:29:17"/>
    <n v="102"/>
    <x v="16"/>
    <x v="3"/>
    <x v="9"/>
    <x v="3"/>
    <n v="4"/>
    <x v="0"/>
    <x v="1"/>
    <n v="1"/>
    <n v="13.95"/>
  </r>
  <r>
    <n v="494"/>
    <n v="210"/>
    <n v="1"/>
    <d v="2023-01-04T00:00:00"/>
    <d v="1899-12-30T12:34:13"/>
    <n v="131"/>
    <x v="27"/>
    <x v="1"/>
    <x v="0"/>
    <x v="3"/>
    <n v="4"/>
    <x v="0"/>
    <x v="1"/>
    <n v="1"/>
    <n v="17.95"/>
  </r>
  <r>
    <n v="495"/>
    <n v="211"/>
    <n v="1"/>
    <d v="2023-01-04T00:00:00"/>
    <d v="1899-12-30T12:54:20"/>
    <n v="113"/>
    <x v="17"/>
    <x v="0"/>
    <x v="10"/>
    <x v="3"/>
    <n v="4"/>
    <x v="0"/>
    <x v="1"/>
    <n v="1"/>
    <n v="5"/>
  </r>
  <r>
    <n v="496"/>
    <n v="212"/>
    <n v="1"/>
    <d v="2023-01-04T00:00:00"/>
    <d v="1899-12-30T13:16:03"/>
    <n v="110"/>
    <x v="11"/>
    <x v="0"/>
    <x v="0"/>
    <x v="3"/>
    <n v="4"/>
    <x v="0"/>
    <x v="2"/>
    <n v="1"/>
    <n v="17.95"/>
  </r>
  <r>
    <n v="497"/>
    <n v="213"/>
    <n v="1"/>
    <d v="2023-01-04T00:00:00"/>
    <d v="1899-12-30T13:20:39"/>
    <n v="125"/>
    <x v="21"/>
    <x v="1"/>
    <x v="0"/>
    <x v="3"/>
    <n v="4"/>
    <x v="0"/>
    <x v="2"/>
    <n v="1"/>
    <n v="17.95"/>
  </r>
  <r>
    <n v="498"/>
    <n v="214"/>
    <n v="1"/>
    <d v="2023-01-04T00:00:00"/>
    <d v="1899-12-30T13:39:16"/>
    <n v="110"/>
    <x v="11"/>
    <x v="0"/>
    <x v="0"/>
    <x v="3"/>
    <n v="4"/>
    <x v="0"/>
    <x v="2"/>
    <n v="4"/>
    <n v="66.349999999999994"/>
  </r>
  <r>
    <n v="499"/>
    <n v="214"/>
    <n v="0"/>
    <d v="2023-01-04T00:00:00"/>
    <d v="1899-12-30T13:39:16"/>
    <n v="117"/>
    <x v="3"/>
    <x v="2"/>
    <x v="2"/>
    <x v="3"/>
    <n v="4"/>
    <x v="0"/>
    <x v="2"/>
    <n v="4"/>
    <n v="66.349999999999994"/>
  </r>
  <r>
    <n v="500"/>
    <n v="214"/>
    <n v="0"/>
    <d v="2023-01-04T00:00:00"/>
    <d v="1899-12-30T13:39:16"/>
    <n v="129"/>
    <x v="4"/>
    <x v="1"/>
    <x v="3"/>
    <x v="3"/>
    <n v="4"/>
    <x v="0"/>
    <x v="2"/>
    <n v="4"/>
    <n v="66.349999999999994"/>
  </r>
  <r>
    <n v="501"/>
    <n v="214"/>
    <n v="0"/>
    <d v="2023-01-04T00:00:00"/>
    <d v="1899-12-30T13:39:16"/>
    <n v="130"/>
    <x v="13"/>
    <x v="1"/>
    <x v="7"/>
    <x v="3"/>
    <n v="4"/>
    <x v="0"/>
    <x v="2"/>
    <n v="4"/>
    <n v="66.349999999999994"/>
  </r>
  <r>
    <n v="502"/>
    <n v="215"/>
    <n v="1"/>
    <d v="2023-01-04T00:00:00"/>
    <d v="1899-12-30T13:44:49"/>
    <n v="126"/>
    <x v="10"/>
    <x v="1"/>
    <x v="1"/>
    <x v="3"/>
    <n v="4"/>
    <x v="0"/>
    <x v="2"/>
    <n v="1"/>
    <n v="14.5"/>
  </r>
  <r>
    <n v="503"/>
    <n v="216"/>
    <n v="1"/>
    <d v="2023-01-04T00:00:00"/>
    <d v="1899-12-30T14:31:56"/>
    <n v="101"/>
    <x v="7"/>
    <x v="3"/>
    <x v="2"/>
    <x v="3"/>
    <n v="4"/>
    <x v="0"/>
    <x v="3"/>
    <n v="3"/>
    <n v="45.4"/>
  </r>
  <r>
    <n v="504"/>
    <n v="216"/>
    <n v="0"/>
    <d v="2023-01-04T00:00:00"/>
    <d v="1899-12-30T14:31:56"/>
    <n v="124"/>
    <x v="2"/>
    <x v="1"/>
    <x v="1"/>
    <x v="3"/>
    <n v="4"/>
    <x v="0"/>
    <x v="3"/>
    <n v="3"/>
    <n v="45.4"/>
  </r>
  <r>
    <n v="505"/>
    <n v="216"/>
    <n v="0"/>
    <d v="2023-01-04T00:00:00"/>
    <d v="1899-12-30T14:31:56"/>
    <n v="109"/>
    <x v="0"/>
    <x v="0"/>
    <x v="0"/>
    <x v="3"/>
    <n v="4"/>
    <x v="0"/>
    <x v="3"/>
    <n v="3"/>
    <n v="45.4"/>
  </r>
  <r>
    <n v="506"/>
    <n v="217"/>
    <n v="1"/>
    <d v="2023-01-04T00:00:00"/>
    <d v="1899-12-30T14:35:03"/>
    <n v="108"/>
    <x v="1"/>
    <x v="0"/>
    <x v="1"/>
    <x v="3"/>
    <n v="4"/>
    <x v="0"/>
    <x v="3"/>
    <n v="2"/>
    <n v="32.450000000000003"/>
  </r>
  <r>
    <n v="507"/>
    <n v="217"/>
    <n v="0"/>
    <d v="2023-01-04T00:00:00"/>
    <d v="1899-12-30T14:35:03"/>
    <n v="131"/>
    <x v="27"/>
    <x v="1"/>
    <x v="0"/>
    <x v="3"/>
    <n v="4"/>
    <x v="0"/>
    <x v="3"/>
    <n v="2"/>
    <n v="32.450000000000003"/>
  </r>
  <r>
    <n v="508"/>
    <n v="218"/>
    <n v="1"/>
    <d v="2023-01-04T00:00:00"/>
    <d v="1899-12-30T14:35:11"/>
    <n v="122"/>
    <x v="12"/>
    <x v="2"/>
    <x v="4"/>
    <x v="3"/>
    <n v="4"/>
    <x v="0"/>
    <x v="3"/>
    <n v="1"/>
    <n v="7"/>
  </r>
  <r>
    <n v="509"/>
    <n v="219"/>
    <n v="1"/>
    <d v="2023-01-04T00:00:00"/>
    <d v="1899-12-30T14:42:01"/>
    <n v="101"/>
    <x v="7"/>
    <x v="3"/>
    <x v="2"/>
    <x v="3"/>
    <n v="4"/>
    <x v="0"/>
    <x v="3"/>
    <n v="4"/>
    <n v="60.349999999999994"/>
  </r>
  <r>
    <n v="510"/>
    <n v="219"/>
    <n v="0"/>
    <d v="2023-01-04T00:00:00"/>
    <d v="1899-12-30T14:42:01"/>
    <n v="124"/>
    <x v="2"/>
    <x v="1"/>
    <x v="1"/>
    <x v="3"/>
    <n v="4"/>
    <x v="0"/>
    <x v="3"/>
    <n v="4"/>
    <n v="60.349999999999994"/>
  </r>
  <r>
    <n v="511"/>
    <n v="219"/>
    <n v="0"/>
    <d v="2023-01-04T00:00:00"/>
    <d v="1899-12-30T14:42:01"/>
    <n v="118"/>
    <x v="26"/>
    <x v="2"/>
    <x v="13"/>
    <x v="3"/>
    <n v="4"/>
    <x v="0"/>
    <x v="3"/>
    <n v="4"/>
    <n v="60.349999999999994"/>
  </r>
  <r>
    <n v="512"/>
    <n v="219"/>
    <n v="0"/>
    <d v="2023-01-04T00:00:00"/>
    <d v="1899-12-30T14:42:01"/>
    <n v="131"/>
    <x v="27"/>
    <x v="1"/>
    <x v="0"/>
    <x v="3"/>
    <n v="4"/>
    <x v="0"/>
    <x v="3"/>
    <n v="4"/>
    <n v="60.349999999999994"/>
  </r>
  <r>
    <n v="513"/>
    <n v="220"/>
    <n v="1"/>
    <d v="2023-01-04T00:00:00"/>
    <d v="1899-12-30T15:31:59"/>
    <n v="109"/>
    <x v="0"/>
    <x v="0"/>
    <x v="0"/>
    <x v="3"/>
    <n v="4"/>
    <x v="0"/>
    <x v="4"/>
    <n v="4"/>
    <n v="54.849999999999994"/>
  </r>
  <r>
    <n v="514"/>
    <n v="220"/>
    <n v="0"/>
    <d v="2023-01-04T00:00:00"/>
    <d v="1899-12-30T15:31:59"/>
    <n v="110"/>
    <x v="11"/>
    <x v="0"/>
    <x v="0"/>
    <x v="3"/>
    <n v="4"/>
    <x v="0"/>
    <x v="4"/>
    <n v="4"/>
    <n v="54.849999999999994"/>
  </r>
  <r>
    <n v="515"/>
    <n v="220"/>
    <n v="0"/>
    <d v="2023-01-04T00:00:00"/>
    <d v="1899-12-30T15:31:59"/>
    <n v="111"/>
    <x v="22"/>
    <x v="0"/>
    <x v="5"/>
    <x v="3"/>
    <n v="4"/>
    <x v="0"/>
    <x v="4"/>
    <n v="4"/>
    <n v="54.849999999999994"/>
  </r>
  <r>
    <n v="516"/>
    <n v="220"/>
    <n v="0"/>
    <d v="2023-01-04T00:00:00"/>
    <d v="1899-12-30T15:31:59"/>
    <n v="122"/>
    <x v="12"/>
    <x v="2"/>
    <x v="4"/>
    <x v="3"/>
    <n v="4"/>
    <x v="0"/>
    <x v="4"/>
    <n v="4"/>
    <n v="54.849999999999994"/>
  </r>
  <r>
    <n v="517"/>
    <n v="221"/>
    <n v="1"/>
    <d v="2023-01-04T00:00:00"/>
    <d v="1899-12-30T15:33:18"/>
    <n v="124"/>
    <x v="2"/>
    <x v="1"/>
    <x v="1"/>
    <x v="3"/>
    <n v="4"/>
    <x v="0"/>
    <x v="4"/>
    <n v="3"/>
    <n v="35.450000000000003"/>
  </r>
  <r>
    <n v="518"/>
    <n v="221"/>
    <n v="0"/>
    <d v="2023-01-04T00:00:00"/>
    <d v="1899-12-30T15:33:18"/>
    <n v="119"/>
    <x v="6"/>
    <x v="2"/>
    <x v="5"/>
    <x v="3"/>
    <n v="4"/>
    <x v="0"/>
    <x v="4"/>
    <n v="3"/>
    <n v="35.450000000000003"/>
  </r>
  <r>
    <n v="519"/>
    <n v="221"/>
    <n v="0"/>
    <d v="2023-01-04T00:00:00"/>
    <d v="1899-12-30T15:33:18"/>
    <n v="114"/>
    <x v="8"/>
    <x v="0"/>
    <x v="6"/>
    <x v="3"/>
    <n v="4"/>
    <x v="0"/>
    <x v="4"/>
    <n v="3"/>
    <n v="35.450000000000003"/>
  </r>
  <r>
    <n v="520"/>
    <n v="222"/>
    <n v="1"/>
    <d v="2023-01-04T00:00:00"/>
    <d v="1899-12-30T15:46:38"/>
    <n v="125"/>
    <x v="21"/>
    <x v="1"/>
    <x v="0"/>
    <x v="3"/>
    <n v="4"/>
    <x v="0"/>
    <x v="4"/>
    <n v="2"/>
    <n v="31.9"/>
  </r>
  <r>
    <n v="521"/>
    <n v="222"/>
    <n v="0"/>
    <d v="2023-01-04T00:00:00"/>
    <d v="1899-12-30T15:46:38"/>
    <n v="120"/>
    <x v="28"/>
    <x v="2"/>
    <x v="9"/>
    <x v="3"/>
    <n v="4"/>
    <x v="0"/>
    <x v="4"/>
    <n v="2"/>
    <n v="31.9"/>
  </r>
  <r>
    <n v="522"/>
    <n v="223"/>
    <n v="1"/>
    <d v="2023-01-04T00:00:00"/>
    <d v="1899-12-30T16:08:20"/>
    <n v="112"/>
    <x v="30"/>
    <x v="0"/>
    <x v="13"/>
    <x v="3"/>
    <n v="4"/>
    <x v="0"/>
    <x v="5"/>
    <n v="1"/>
    <n v="14.95"/>
  </r>
  <r>
    <n v="523"/>
    <n v="224"/>
    <n v="1"/>
    <d v="2023-01-04T00:00:00"/>
    <d v="1899-12-30T16:39:58"/>
    <n v="103"/>
    <x v="29"/>
    <x v="3"/>
    <x v="6"/>
    <x v="3"/>
    <n v="4"/>
    <x v="0"/>
    <x v="5"/>
    <n v="4"/>
    <n v="40.9"/>
  </r>
  <r>
    <n v="524"/>
    <n v="224"/>
    <n v="0"/>
    <d v="2023-01-04T00:00:00"/>
    <d v="1899-12-30T16:39:58"/>
    <n v="117"/>
    <x v="3"/>
    <x v="2"/>
    <x v="2"/>
    <x v="3"/>
    <n v="4"/>
    <x v="0"/>
    <x v="5"/>
    <n v="4"/>
    <n v="40.9"/>
  </r>
  <r>
    <n v="525"/>
    <n v="224"/>
    <n v="0"/>
    <d v="2023-01-04T00:00:00"/>
    <d v="1899-12-30T16:39:58"/>
    <n v="111"/>
    <x v="22"/>
    <x v="0"/>
    <x v="5"/>
    <x v="3"/>
    <n v="4"/>
    <x v="0"/>
    <x v="5"/>
    <n v="4"/>
    <n v="40.9"/>
  </r>
  <r>
    <n v="526"/>
    <n v="224"/>
    <n v="0"/>
    <d v="2023-01-04T00:00:00"/>
    <d v="1899-12-30T16:39:58"/>
    <n v="106"/>
    <x v="5"/>
    <x v="3"/>
    <x v="4"/>
    <x v="3"/>
    <n v="4"/>
    <x v="0"/>
    <x v="5"/>
    <n v="4"/>
    <n v="40.9"/>
  </r>
  <r>
    <n v="527"/>
    <n v="225"/>
    <n v="1"/>
    <d v="2023-01-04T00:00:00"/>
    <d v="1899-12-30T16:41:48"/>
    <n v="101"/>
    <x v="7"/>
    <x v="3"/>
    <x v="2"/>
    <x v="3"/>
    <n v="4"/>
    <x v="0"/>
    <x v="5"/>
    <n v="3"/>
    <n v="32.9"/>
  </r>
  <r>
    <n v="528"/>
    <n v="225"/>
    <n v="0"/>
    <d v="2023-01-04T00:00:00"/>
    <d v="1899-12-30T16:41:48"/>
    <n v="101"/>
    <x v="7"/>
    <x v="3"/>
    <x v="2"/>
    <x v="3"/>
    <n v="4"/>
    <x v="0"/>
    <x v="5"/>
    <n v="3"/>
    <n v="32.9"/>
  </r>
  <r>
    <n v="529"/>
    <n v="225"/>
    <n v="0"/>
    <d v="2023-01-04T00:00:00"/>
    <d v="1899-12-30T16:41:48"/>
    <n v="105"/>
    <x v="15"/>
    <x v="3"/>
    <x v="4"/>
    <x v="3"/>
    <n v="4"/>
    <x v="0"/>
    <x v="5"/>
    <n v="3"/>
    <n v="32.9"/>
  </r>
  <r>
    <n v="530"/>
    <n v="226"/>
    <n v="1"/>
    <d v="2023-01-04T00:00:00"/>
    <d v="1899-12-30T16:59:39"/>
    <n v="108"/>
    <x v="1"/>
    <x v="0"/>
    <x v="1"/>
    <x v="3"/>
    <n v="4"/>
    <x v="0"/>
    <x v="5"/>
    <n v="1"/>
    <n v="14.5"/>
  </r>
  <r>
    <n v="531"/>
    <n v="227"/>
    <n v="1"/>
    <d v="2023-01-04T00:00:00"/>
    <d v="1899-12-30T17:24:39"/>
    <n v="101"/>
    <x v="7"/>
    <x v="3"/>
    <x v="2"/>
    <x v="3"/>
    <n v="4"/>
    <x v="0"/>
    <x v="6"/>
    <n v="2"/>
    <n v="21.95"/>
  </r>
  <r>
    <n v="532"/>
    <n v="227"/>
    <n v="0"/>
    <d v="2023-01-04T00:00:00"/>
    <d v="1899-12-30T17:24:39"/>
    <n v="114"/>
    <x v="8"/>
    <x v="0"/>
    <x v="6"/>
    <x v="3"/>
    <n v="4"/>
    <x v="0"/>
    <x v="6"/>
    <n v="2"/>
    <n v="21.95"/>
  </r>
  <r>
    <n v="533"/>
    <n v="228"/>
    <n v="1"/>
    <d v="2023-01-04T00:00:00"/>
    <d v="1899-12-30T17:31:24"/>
    <n v="127"/>
    <x v="24"/>
    <x v="1"/>
    <x v="0"/>
    <x v="3"/>
    <n v="4"/>
    <x v="0"/>
    <x v="6"/>
    <n v="1"/>
    <n v="17.95"/>
  </r>
  <r>
    <n v="534"/>
    <n v="229"/>
    <n v="1"/>
    <d v="2023-01-04T00:00:00"/>
    <d v="1899-12-30T17:37:57"/>
    <n v="127"/>
    <x v="24"/>
    <x v="1"/>
    <x v="0"/>
    <x v="3"/>
    <n v="4"/>
    <x v="0"/>
    <x v="6"/>
    <n v="3"/>
    <n v="49.849999999999994"/>
  </r>
  <r>
    <n v="535"/>
    <n v="229"/>
    <n v="0"/>
    <d v="2023-01-04T00:00:00"/>
    <d v="1899-12-30T17:37:57"/>
    <n v="119"/>
    <x v="6"/>
    <x v="2"/>
    <x v="5"/>
    <x v="3"/>
    <n v="4"/>
    <x v="0"/>
    <x v="6"/>
    <n v="3"/>
    <n v="49.849999999999994"/>
  </r>
  <r>
    <n v="536"/>
    <n v="229"/>
    <n v="0"/>
    <d v="2023-01-04T00:00:00"/>
    <d v="1899-12-30T17:37:57"/>
    <n v="130"/>
    <x v="13"/>
    <x v="1"/>
    <x v="7"/>
    <x v="3"/>
    <n v="4"/>
    <x v="0"/>
    <x v="6"/>
    <n v="3"/>
    <n v="49.849999999999994"/>
  </r>
  <r>
    <n v="537"/>
    <n v="230"/>
    <n v="1"/>
    <d v="2023-01-04T00:00:00"/>
    <d v="1899-12-30T17:58:38"/>
    <n v="106"/>
    <x v="5"/>
    <x v="3"/>
    <x v="4"/>
    <x v="3"/>
    <n v="4"/>
    <x v="0"/>
    <x v="6"/>
    <n v="1"/>
    <n v="7"/>
  </r>
  <r>
    <n v="538"/>
    <n v="231"/>
    <n v="1"/>
    <d v="2023-01-04T00:00:00"/>
    <d v="1899-12-30T18:04:18"/>
    <n v="102"/>
    <x v="16"/>
    <x v="3"/>
    <x v="9"/>
    <x v="3"/>
    <n v="4"/>
    <x v="0"/>
    <x v="7"/>
    <n v="3"/>
    <n v="37.849999999999994"/>
  </r>
  <r>
    <n v="539"/>
    <n v="231"/>
    <n v="0"/>
    <d v="2023-01-04T00:00:00"/>
    <d v="1899-12-30T18:04:18"/>
    <n v="111"/>
    <x v="22"/>
    <x v="0"/>
    <x v="5"/>
    <x v="3"/>
    <n v="4"/>
    <x v="0"/>
    <x v="7"/>
    <n v="3"/>
    <n v="37.849999999999994"/>
  </r>
  <r>
    <n v="540"/>
    <n v="231"/>
    <n v="0"/>
    <d v="2023-01-04T00:00:00"/>
    <d v="1899-12-30T18:04:18"/>
    <n v="119"/>
    <x v="6"/>
    <x v="2"/>
    <x v="5"/>
    <x v="3"/>
    <n v="4"/>
    <x v="0"/>
    <x v="7"/>
    <n v="3"/>
    <n v="37.849999999999994"/>
  </r>
  <r>
    <n v="541"/>
    <n v="232"/>
    <n v="1"/>
    <d v="2023-01-04T00:00:00"/>
    <d v="1899-12-30T18:21:59"/>
    <n v="101"/>
    <x v="7"/>
    <x v="3"/>
    <x v="2"/>
    <x v="3"/>
    <n v="4"/>
    <x v="0"/>
    <x v="7"/>
    <n v="2"/>
    <n v="21.95"/>
  </r>
  <r>
    <n v="542"/>
    <n v="232"/>
    <n v="0"/>
    <d v="2023-01-04T00:00:00"/>
    <d v="1899-12-30T18:21:59"/>
    <n v="123"/>
    <x v="9"/>
    <x v="2"/>
    <x v="6"/>
    <x v="3"/>
    <n v="4"/>
    <x v="0"/>
    <x v="7"/>
    <n v="2"/>
    <n v="21.95"/>
  </r>
  <r>
    <n v="543"/>
    <n v="233"/>
    <n v="1"/>
    <d v="2023-01-04T00:00:00"/>
    <d v="1899-12-30T18:26:51"/>
    <n v="131"/>
    <x v="27"/>
    <x v="1"/>
    <x v="0"/>
    <x v="3"/>
    <n v="4"/>
    <x v="0"/>
    <x v="7"/>
    <n v="1"/>
    <n v="17.95"/>
  </r>
  <r>
    <n v="544"/>
    <n v="234"/>
    <n v="1"/>
    <d v="2023-01-04T00:00:00"/>
    <d v="1899-12-30T18:36:09"/>
    <n v="103"/>
    <x v="29"/>
    <x v="3"/>
    <x v="6"/>
    <x v="3"/>
    <n v="4"/>
    <x v="0"/>
    <x v="7"/>
    <n v="3"/>
    <n v="33.9"/>
  </r>
  <r>
    <n v="545"/>
    <n v="234"/>
    <n v="0"/>
    <d v="2023-01-04T00:00:00"/>
    <d v="1899-12-30T18:36:09"/>
    <n v="117"/>
    <x v="3"/>
    <x v="2"/>
    <x v="2"/>
    <x v="3"/>
    <n v="4"/>
    <x v="0"/>
    <x v="7"/>
    <n v="3"/>
    <n v="33.9"/>
  </r>
  <r>
    <n v="546"/>
    <n v="234"/>
    <n v="0"/>
    <d v="2023-01-04T00:00:00"/>
    <d v="1899-12-30T18:36:09"/>
    <n v="111"/>
    <x v="22"/>
    <x v="0"/>
    <x v="5"/>
    <x v="3"/>
    <n v="4"/>
    <x v="0"/>
    <x v="7"/>
    <n v="3"/>
    <n v="33.9"/>
  </r>
  <r>
    <n v="547"/>
    <n v="235"/>
    <n v="1"/>
    <d v="2023-01-04T00:00:00"/>
    <d v="1899-12-30T18:51:30"/>
    <n v="102"/>
    <x v="16"/>
    <x v="3"/>
    <x v="9"/>
    <x v="3"/>
    <n v="4"/>
    <x v="0"/>
    <x v="7"/>
    <n v="1"/>
    <n v="13.95"/>
  </r>
  <r>
    <n v="548"/>
    <n v="236"/>
    <n v="1"/>
    <d v="2023-01-04T00:00:00"/>
    <d v="1899-12-30T19:21:04"/>
    <n v="108"/>
    <x v="1"/>
    <x v="0"/>
    <x v="1"/>
    <x v="3"/>
    <n v="4"/>
    <x v="0"/>
    <x v="8"/>
    <n v="2"/>
    <n v="29"/>
  </r>
  <r>
    <n v="549"/>
    <n v="236"/>
    <n v="0"/>
    <d v="2023-01-04T00:00:00"/>
    <d v="1899-12-30T19:21:04"/>
    <n v="126"/>
    <x v="10"/>
    <x v="1"/>
    <x v="1"/>
    <x v="3"/>
    <n v="4"/>
    <x v="0"/>
    <x v="8"/>
    <n v="2"/>
    <n v="29"/>
  </r>
  <r>
    <n v="550"/>
    <n v="237"/>
    <n v="1"/>
    <d v="2023-01-04T00:00:00"/>
    <d v="1899-12-30T19:27:48"/>
    <n v="126"/>
    <x v="10"/>
    <x v="1"/>
    <x v="1"/>
    <x v="3"/>
    <n v="4"/>
    <x v="0"/>
    <x v="8"/>
    <n v="1"/>
    <n v="14.5"/>
  </r>
  <r>
    <n v="551"/>
    <n v="238"/>
    <n v="1"/>
    <d v="2023-01-04T00:00:00"/>
    <d v="1899-12-30T19:45:15"/>
    <n v="130"/>
    <x v="13"/>
    <x v="1"/>
    <x v="7"/>
    <x v="3"/>
    <n v="4"/>
    <x v="0"/>
    <x v="8"/>
    <n v="1"/>
    <n v="19.95"/>
  </r>
  <r>
    <n v="552"/>
    <n v="239"/>
    <n v="1"/>
    <d v="2023-01-04T00:00:00"/>
    <d v="1899-12-30T19:57:52"/>
    <n v="117"/>
    <x v="3"/>
    <x v="2"/>
    <x v="2"/>
    <x v="3"/>
    <n v="4"/>
    <x v="0"/>
    <x v="8"/>
    <n v="2"/>
    <n v="19.95"/>
  </r>
  <r>
    <n v="553"/>
    <n v="239"/>
    <n v="0"/>
    <d v="2023-01-04T00:00:00"/>
    <d v="1899-12-30T19:57:52"/>
    <n v="106"/>
    <x v="5"/>
    <x v="3"/>
    <x v="4"/>
    <x v="3"/>
    <n v="4"/>
    <x v="0"/>
    <x v="8"/>
    <n v="2"/>
    <n v="19.95"/>
  </r>
  <r>
    <n v="554"/>
    <n v="240"/>
    <n v="1"/>
    <d v="2023-01-04T00:00:00"/>
    <d v="1899-12-30T20:10:24"/>
    <n v="125"/>
    <x v="21"/>
    <x v="1"/>
    <x v="0"/>
    <x v="3"/>
    <n v="4"/>
    <x v="0"/>
    <x v="9"/>
    <n v="1"/>
    <n v="17.95"/>
  </r>
  <r>
    <n v="555"/>
    <n v="241"/>
    <n v="1"/>
    <d v="2023-01-04T00:00:00"/>
    <d v="1899-12-30T20:11:25"/>
    <n v="120"/>
    <x v="28"/>
    <x v="2"/>
    <x v="9"/>
    <x v="3"/>
    <n v="4"/>
    <x v="0"/>
    <x v="9"/>
    <n v="2"/>
    <n v="22.95"/>
  </r>
  <r>
    <n v="556"/>
    <n v="241"/>
    <n v="0"/>
    <d v="2023-01-04T00:00:00"/>
    <d v="1899-12-30T20:11:25"/>
    <n v="123"/>
    <x v="9"/>
    <x v="2"/>
    <x v="6"/>
    <x v="3"/>
    <n v="4"/>
    <x v="0"/>
    <x v="9"/>
    <n v="2"/>
    <n v="22.95"/>
  </r>
  <r>
    <n v="557"/>
    <n v="242"/>
    <n v="1"/>
    <d v="2023-01-04T00:00:00"/>
    <d v="1899-12-30T20:15:29"/>
    <n v="116"/>
    <x v="23"/>
    <x v="2"/>
    <x v="9"/>
    <x v="3"/>
    <n v="4"/>
    <x v="0"/>
    <x v="9"/>
    <n v="3"/>
    <n v="37.9"/>
  </r>
  <r>
    <n v="558"/>
    <n v="242"/>
    <n v="0"/>
    <d v="2023-01-04T00:00:00"/>
    <d v="1899-12-30T20:15:29"/>
    <n v="106"/>
    <x v="5"/>
    <x v="3"/>
    <x v="4"/>
    <x v="3"/>
    <n v="4"/>
    <x v="0"/>
    <x v="9"/>
    <n v="3"/>
    <n v="37.9"/>
  </r>
  <r>
    <n v="559"/>
    <n v="242"/>
    <n v="0"/>
    <d v="2023-01-04T00:00:00"/>
    <d v="1899-12-30T20:15:29"/>
    <n v="132"/>
    <x v="14"/>
    <x v="1"/>
    <x v="8"/>
    <x v="3"/>
    <n v="4"/>
    <x v="0"/>
    <x v="9"/>
    <n v="3"/>
    <n v="37.9"/>
  </r>
  <r>
    <n v="560"/>
    <n v="243"/>
    <n v="1"/>
    <d v="2023-01-04T00:00:00"/>
    <d v="1899-12-30T20:26:17"/>
    <n v="108"/>
    <x v="1"/>
    <x v="0"/>
    <x v="1"/>
    <x v="3"/>
    <n v="4"/>
    <x v="0"/>
    <x v="9"/>
    <n v="2"/>
    <n v="23.5"/>
  </r>
  <r>
    <n v="561"/>
    <n v="243"/>
    <n v="0"/>
    <d v="2023-01-04T00:00:00"/>
    <d v="1899-12-30T20:26:17"/>
    <n v="123"/>
    <x v="9"/>
    <x v="2"/>
    <x v="6"/>
    <x v="3"/>
    <n v="4"/>
    <x v="0"/>
    <x v="9"/>
    <n v="2"/>
    <n v="23.5"/>
  </r>
  <r>
    <n v="562"/>
    <n v="244"/>
    <n v="1"/>
    <d v="2023-01-04T00:00:00"/>
    <d v="1899-12-30T20:26:22"/>
    <n v="117"/>
    <x v="3"/>
    <x v="2"/>
    <x v="2"/>
    <x v="3"/>
    <n v="4"/>
    <x v="0"/>
    <x v="9"/>
    <n v="2"/>
    <n v="19.95"/>
  </r>
  <r>
    <n v="563"/>
    <n v="244"/>
    <n v="0"/>
    <d v="2023-01-04T00:00:00"/>
    <d v="1899-12-30T20:26:22"/>
    <n v="122"/>
    <x v="12"/>
    <x v="2"/>
    <x v="4"/>
    <x v="3"/>
    <n v="4"/>
    <x v="0"/>
    <x v="9"/>
    <n v="2"/>
    <n v="19.95"/>
  </r>
  <r>
    <n v="564"/>
    <n v="245"/>
    <n v="1"/>
    <d v="2023-01-04T00:00:00"/>
    <d v="1899-12-30T20:28:41"/>
    <n v="101"/>
    <x v="7"/>
    <x v="3"/>
    <x v="2"/>
    <x v="3"/>
    <n v="4"/>
    <x v="0"/>
    <x v="9"/>
    <n v="2"/>
    <n v="23.45"/>
  </r>
  <r>
    <n v="565"/>
    <n v="245"/>
    <n v="0"/>
    <d v="2023-01-04T00:00:00"/>
    <d v="1899-12-30T20:28:41"/>
    <n v="104"/>
    <x v="18"/>
    <x v="3"/>
    <x v="11"/>
    <x v="3"/>
    <n v="4"/>
    <x v="0"/>
    <x v="9"/>
    <n v="2"/>
    <n v="23.45"/>
  </r>
  <r>
    <n v="566"/>
    <n v="246"/>
    <n v="1"/>
    <d v="2023-01-04T00:00:00"/>
    <d v="1899-12-30T20:30:48"/>
    <n v="103"/>
    <x v="29"/>
    <x v="3"/>
    <x v="6"/>
    <x v="3"/>
    <n v="4"/>
    <x v="0"/>
    <x v="9"/>
    <n v="2"/>
    <n v="14"/>
  </r>
  <r>
    <n v="567"/>
    <n v="246"/>
    <n v="0"/>
    <d v="2023-01-04T00:00:00"/>
    <d v="1899-12-30T20:30:48"/>
    <n v="113"/>
    <x v="17"/>
    <x v="0"/>
    <x v="10"/>
    <x v="3"/>
    <n v="4"/>
    <x v="0"/>
    <x v="9"/>
    <n v="2"/>
    <n v="14"/>
  </r>
  <r>
    <n v="568"/>
    <n v="247"/>
    <n v="1"/>
    <d v="2023-01-04T00:00:00"/>
    <d v="1899-12-30T20:55:29"/>
    <n v="109"/>
    <x v="0"/>
    <x v="0"/>
    <x v="0"/>
    <x v="3"/>
    <n v="4"/>
    <x v="0"/>
    <x v="9"/>
    <n v="3"/>
    <n v="40.9"/>
  </r>
  <r>
    <n v="569"/>
    <n v="247"/>
    <n v="0"/>
    <d v="2023-01-04T00:00:00"/>
    <d v="1899-12-30T20:55:29"/>
    <n v="120"/>
    <x v="28"/>
    <x v="2"/>
    <x v="9"/>
    <x v="3"/>
    <n v="4"/>
    <x v="0"/>
    <x v="9"/>
    <n v="3"/>
    <n v="40.9"/>
  </r>
  <r>
    <n v="570"/>
    <n v="247"/>
    <n v="0"/>
    <d v="2023-01-04T00:00:00"/>
    <d v="1899-12-30T20:55:29"/>
    <n v="123"/>
    <x v="9"/>
    <x v="2"/>
    <x v="6"/>
    <x v="3"/>
    <n v="4"/>
    <x v="0"/>
    <x v="9"/>
    <n v="3"/>
    <n v="40.9"/>
  </r>
  <r>
    <n v="571"/>
    <n v="248"/>
    <n v="1"/>
    <d v="2023-01-04T00:00:00"/>
    <d v="1899-12-30T20:58:19"/>
    <n v="109"/>
    <x v="0"/>
    <x v="0"/>
    <x v="0"/>
    <x v="3"/>
    <n v="4"/>
    <x v="0"/>
    <x v="9"/>
    <n v="2"/>
    <n v="24.95"/>
  </r>
  <r>
    <n v="572"/>
    <n v="248"/>
    <n v="0"/>
    <d v="2023-01-04T00:00:00"/>
    <d v="1899-12-30T20:58:19"/>
    <n v="106"/>
    <x v="5"/>
    <x v="3"/>
    <x v="4"/>
    <x v="3"/>
    <n v="4"/>
    <x v="0"/>
    <x v="9"/>
    <n v="2"/>
    <n v="24.95"/>
  </r>
  <r>
    <n v="573"/>
    <n v="249"/>
    <n v="1"/>
    <d v="2023-01-04T00:00:00"/>
    <d v="1899-12-30T21:06:16"/>
    <n v="101"/>
    <x v="7"/>
    <x v="3"/>
    <x v="2"/>
    <x v="3"/>
    <n v="4"/>
    <x v="0"/>
    <x v="10"/>
    <n v="2"/>
    <n v="26.9"/>
  </r>
  <r>
    <n v="574"/>
    <n v="249"/>
    <n v="0"/>
    <d v="2023-01-04T00:00:00"/>
    <d v="1899-12-30T21:06:16"/>
    <n v="116"/>
    <x v="23"/>
    <x v="2"/>
    <x v="9"/>
    <x v="3"/>
    <n v="4"/>
    <x v="0"/>
    <x v="10"/>
    <n v="2"/>
    <n v="26.9"/>
  </r>
  <r>
    <n v="575"/>
    <n v="250"/>
    <n v="1"/>
    <d v="2023-01-04T00:00:00"/>
    <d v="1899-12-30T21:07:05"/>
    <n v="125"/>
    <x v="21"/>
    <x v="1"/>
    <x v="0"/>
    <x v="3"/>
    <n v="4"/>
    <x v="0"/>
    <x v="10"/>
    <n v="1"/>
    <n v="17.95"/>
  </r>
  <r>
    <n v="576"/>
    <n v="251"/>
    <n v="1"/>
    <d v="2023-01-04T00:00:00"/>
    <d v="1899-12-30T21:10:05"/>
    <n v="129"/>
    <x v="4"/>
    <x v="1"/>
    <x v="3"/>
    <x v="3"/>
    <n v="4"/>
    <x v="0"/>
    <x v="10"/>
    <n v="1"/>
    <n v="15.5"/>
  </r>
  <r>
    <n v="577"/>
    <n v="252"/>
    <n v="1"/>
    <d v="2023-01-04T00:00:00"/>
    <d v="1899-12-30T22:13:15"/>
    <n v="119"/>
    <x v="6"/>
    <x v="2"/>
    <x v="5"/>
    <x v="3"/>
    <n v="4"/>
    <x v="0"/>
    <x v="11"/>
    <n v="1"/>
    <n v="11.95"/>
  </r>
  <r>
    <n v="578"/>
    <n v="253"/>
    <n v="1"/>
    <d v="2023-01-04T00:00:00"/>
    <d v="1899-12-30T22:16:18"/>
    <n v="115"/>
    <x v="31"/>
    <x v="2"/>
    <x v="5"/>
    <x v="3"/>
    <n v="4"/>
    <x v="0"/>
    <x v="11"/>
    <n v="1"/>
    <n v="11.95"/>
  </r>
  <r>
    <n v="579"/>
    <n v="254"/>
    <n v="1"/>
    <d v="2023-01-04T00:00:00"/>
    <d v="1899-12-30T22:22:13"/>
    <n v="101"/>
    <x v="7"/>
    <x v="3"/>
    <x v="2"/>
    <x v="3"/>
    <n v="4"/>
    <x v="0"/>
    <x v="11"/>
    <n v="3"/>
    <n v="39.4"/>
  </r>
  <r>
    <n v="580"/>
    <n v="254"/>
    <n v="0"/>
    <d v="2023-01-04T00:00:00"/>
    <d v="1899-12-30T22:22:13"/>
    <n v="115"/>
    <x v="31"/>
    <x v="2"/>
    <x v="5"/>
    <x v="3"/>
    <n v="4"/>
    <x v="0"/>
    <x v="11"/>
    <n v="3"/>
    <n v="39.4"/>
  </r>
  <r>
    <n v="581"/>
    <n v="254"/>
    <n v="0"/>
    <d v="2023-01-04T00:00:00"/>
    <d v="1899-12-30T22:22:13"/>
    <n v="124"/>
    <x v="2"/>
    <x v="1"/>
    <x v="1"/>
    <x v="3"/>
    <n v="4"/>
    <x v="0"/>
    <x v="11"/>
    <n v="3"/>
    <n v="39.4"/>
  </r>
  <r>
    <n v="582"/>
    <n v="255"/>
    <n v="1"/>
    <d v="2023-01-05T00:00:00"/>
    <d v="1899-12-30T11:23:35"/>
    <n v="124"/>
    <x v="2"/>
    <x v="1"/>
    <x v="1"/>
    <x v="4"/>
    <n v="5"/>
    <x v="0"/>
    <x v="0"/>
    <n v="4"/>
    <n v="64.900000000000006"/>
  </r>
  <r>
    <n v="583"/>
    <n v="255"/>
    <n v="0"/>
    <d v="2023-01-05T00:00:00"/>
    <d v="1899-12-30T11:23:35"/>
    <n v="126"/>
    <x v="10"/>
    <x v="1"/>
    <x v="1"/>
    <x v="4"/>
    <n v="5"/>
    <x v="0"/>
    <x v="0"/>
    <n v="4"/>
    <n v="64.900000000000006"/>
  </r>
  <r>
    <n v="584"/>
    <n v="255"/>
    <n v="0"/>
    <d v="2023-01-05T00:00:00"/>
    <d v="1899-12-30T11:23:35"/>
    <n v="109"/>
    <x v="0"/>
    <x v="0"/>
    <x v="0"/>
    <x v="4"/>
    <n v="5"/>
    <x v="0"/>
    <x v="0"/>
    <n v="4"/>
    <n v="64.900000000000006"/>
  </r>
  <r>
    <n v="585"/>
    <n v="255"/>
    <n v="0"/>
    <d v="2023-01-05T00:00:00"/>
    <d v="1899-12-30T11:23:35"/>
    <n v="131"/>
    <x v="27"/>
    <x v="1"/>
    <x v="0"/>
    <x v="4"/>
    <n v="5"/>
    <x v="0"/>
    <x v="0"/>
    <n v="4"/>
    <n v="64.900000000000006"/>
  </r>
  <r>
    <n v="586"/>
    <n v="256"/>
    <n v="1"/>
    <d v="2023-01-05T00:00:00"/>
    <d v="1899-12-30T11:56:06"/>
    <n v="112"/>
    <x v="30"/>
    <x v="0"/>
    <x v="13"/>
    <x v="4"/>
    <n v="5"/>
    <x v="0"/>
    <x v="0"/>
    <n v="1"/>
    <n v="14.95"/>
  </r>
  <r>
    <n v="587"/>
    <n v="257"/>
    <n v="1"/>
    <d v="2023-01-05T00:00:00"/>
    <d v="1899-12-30T11:59:04"/>
    <n v="102"/>
    <x v="16"/>
    <x v="3"/>
    <x v="9"/>
    <x v="4"/>
    <n v="5"/>
    <x v="0"/>
    <x v="0"/>
    <n v="2"/>
    <n v="22.95"/>
  </r>
  <r>
    <n v="588"/>
    <n v="257"/>
    <n v="0"/>
    <d v="2023-01-05T00:00:00"/>
    <d v="1899-12-30T11:59:04"/>
    <n v="103"/>
    <x v="29"/>
    <x v="3"/>
    <x v="6"/>
    <x v="4"/>
    <n v="5"/>
    <x v="0"/>
    <x v="0"/>
    <n v="2"/>
    <n v="22.95"/>
  </r>
  <r>
    <n v="589"/>
    <n v="258"/>
    <n v="1"/>
    <d v="2023-01-05T00:00:00"/>
    <d v="1899-12-30T11:59:23"/>
    <n v="108"/>
    <x v="1"/>
    <x v="0"/>
    <x v="1"/>
    <x v="4"/>
    <n v="5"/>
    <x v="0"/>
    <x v="0"/>
    <n v="1"/>
    <n v="14.5"/>
  </r>
  <r>
    <n v="590"/>
    <n v="259"/>
    <n v="1"/>
    <d v="2023-01-05T00:00:00"/>
    <d v="1899-12-30T12:04:25"/>
    <n v="113"/>
    <x v="17"/>
    <x v="0"/>
    <x v="10"/>
    <x v="4"/>
    <n v="5"/>
    <x v="0"/>
    <x v="1"/>
    <n v="1"/>
    <n v="5"/>
  </r>
  <r>
    <n v="591"/>
    <n v="260"/>
    <n v="1"/>
    <d v="2023-01-05T00:00:00"/>
    <d v="1899-12-30T12:06:27"/>
    <n v="124"/>
    <x v="2"/>
    <x v="1"/>
    <x v="1"/>
    <x v="4"/>
    <n v="5"/>
    <x v="0"/>
    <x v="1"/>
    <n v="2"/>
    <n v="23.5"/>
  </r>
  <r>
    <n v="592"/>
    <n v="260"/>
    <n v="0"/>
    <d v="2023-01-05T00:00:00"/>
    <d v="1899-12-30T12:06:27"/>
    <n v="114"/>
    <x v="8"/>
    <x v="0"/>
    <x v="6"/>
    <x v="4"/>
    <n v="5"/>
    <x v="0"/>
    <x v="1"/>
    <n v="2"/>
    <n v="23.5"/>
  </r>
  <r>
    <n v="593"/>
    <n v="261"/>
    <n v="1"/>
    <d v="2023-01-05T00:00:00"/>
    <d v="1899-12-30T12:38:29"/>
    <n v="115"/>
    <x v="31"/>
    <x v="2"/>
    <x v="5"/>
    <x v="4"/>
    <n v="5"/>
    <x v="0"/>
    <x v="1"/>
    <n v="1"/>
    <n v="11.95"/>
  </r>
  <r>
    <n v="594"/>
    <n v="262"/>
    <n v="1"/>
    <d v="2023-01-05T00:00:00"/>
    <d v="1899-12-30T12:42:01"/>
    <n v="102"/>
    <x v="16"/>
    <x v="3"/>
    <x v="9"/>
    <x v="4"/>
    <n v="5"/>
    <x v="0"/>
    <x v="1"/>
    <n v="1"/>
    <n v="13.95"/>
  </r>
  <r>
    <n v="595"/>
    <n v="263"/>
    <n v="1"/>
    <d v="2023-01-05T00:00:00"/>
    <d v="1899-12-30T12:57:22"/>
    <n v="130"/>
    <x v="13"/>
    <x v="1"/>
    <x v="7"/>
    <x v="4"/>
    <n v="5"/>
    <x v="0"/>
    <x v="1"/>
    <n v="1"/>
    <n v="19.95"/>
  </r>
  <r>
    <n v="596"/>
    <n v="264"/>
    <n v="1"/>
    <d v="2023-01-05T00:00:00"/>
    <d v="1899-12-30T13:03:59"/>
    <n v="129"/>
    <x v="4"/>
    <x v="1"/>
    <x v="3"/>
    <x v="4"/>
    <n v="5"/>
    <x v="0"/>
    <x v="2"/>
    <n v="1"/>
    <n v="15.5"/>
  </r>
  <r>
    <n v="597"/>
    <n v="265"/>
    <n v="1"/>
    <d v="2023-01-05T00:00:00"/>
    <d v="1899-12-30T13:04:42"/>
    <n v="103"/>
    <x v="29"/>
    <x v="3"/>
    <x v="6"/>
    <x v="4"/>
    <n v="5"/>
    <x v="0"/>
    <x v="2"/>
    <n v="4"/>
    <n v="45.45"/>
  </r>
  <r>
    <n v="598"/>
    <n v="265"/>
    <n v="0"/>
    <d v="2023-01-05T00:00:00"/>
    <d v="1899-12-30T13:04:42"/>
    <n v="129"/>
    <x v="4"/>
    <x v="1"/>
    <x v="3"/>
    <x v="4"/>
    <n v="5"/>
    <x v="0"/>
    <x v="2"/>
    <n v="4"/>
    <n v="45.45"/>
  </r>
  <r>
    <n v="599"/>
    <n v="265"/>
    <n v="0"/>
    <d v="2023-01-05T00:00:00"/>
    <d v="1899-12-30T13:04:42"/>
    <n v="120"/>
    <x v="28"/>
    <x v="2"/>
    <x v="9"/>
    <x v="4"/>
    <n v="5"/>
    <x v="0"/>
    <x v="2"/>
    <n v="4"/>
    <n v="45.45"/>
  </r>
  <r>
    <n v="600"/>
    <n v="265"/>
    <n v="0"/>
    <d v="2023-01-05T00:00:00"/>
    <d v="1899-12-30T13:04:42"/>
    <n v="122"/>
    <x v="12"/>
    <x v="2"/>
    <x v="4"/>
    <x v="4"/>
    <n v="5"/>
    <x v="0"/>
    <x v="2"/>
    <n v="4"/>
    <n v="45.45"/>
  </r>
  <r>
    <n v="601"/>
    <n v="266"/>
    <n v="1"/>
    <d v="2023-01-05T00:00:00"/>
    <d v="1899-12-30T13:09:29"/>
    <n v="118"/>
    <x v="26"/>
    <x v="2"/>
    <x v="13"/>
    <x v="4"/>
    <n v="5"/>
    <x v="0"/>
    <x v="2"/>
    <n v="1"/>
    <n v="14.95"/>
  </r>
  <r>
    <n v="602"/>
    <n v="267"/>
    <n v="1"/>
    <d v="2023-01-05T00:00:00"/>
    <d v="1899-12-30T13:37:50"/>
    <n v="125"/>
    <x v="21"/>
    <x v="1"/>
    <x v="0"/>
    <x v="4"/>
    <n v="5"/>
    <x v="0"/>
    <x v="2"/>
    <n v="3"/>
    <n v="45.400000000000006"/>
  </r>
  <r>
    <n v="603"/>
    <n v="267"/>
    <n v="0"/>
    <d v="2023-01-05T00:00:00"/>
    <d v="1899-12-30T13:37:50"/>
    <n v="128"/>
    <x v="25"/>
    <x v="1"/>
    <x v="3"/>
    <x v="4"/>
    <n v="5"/>
    <x v="0"/>
    <x v="2"/>
    <n v="3"/>
    <n v="45.400000000000006"/>
  </r>
  <r>
    <n v="604"/>
    <n v="267"/>
    <n v="0"/>
    <d v="2023-01-05T00:00:00"/>
    <d v="1899-12-30T13:37:50"/>
    <n v="111"/>
    <x v="22"/>
    <x v="0"/>
    <x v="5"/>
    <x v="4"/>
    <n v="5"/>
    <x v="0"/>
    <x v="2"/>
    <n v="3"/>
    <n v="45.400000000000006"/>
  </r>
  <r>
    <n v="605"/>
    <n v="268"/>
    <n v="1"/>
    <d v="2023-01-05T00:00:00"/>
    <d v="1899-12-30T13:40:46"/>
    <n v="117"/>
    <x v="3"/>
    <x v="2"/>
    <x v="2"/>
    <x v="4"/>
    <n v="5"/>
    <x v="0"/>
    <x v="2"/>
    <n v="2"/>
    <n v="17.95"/>
  </r>
  <r>
    <n v="606"/>
    <n v="268"/>
    <n v="0"/>
    <d v="2023-01-05T00:00:00"/>
    <d v="1899-12-30T13:40:46"/>
    <n v="113"/>
    <x v="17"/>
    <x v="0"/>
    <x v="10"/>
    <x v="4"/>
    <n v="5"/>
    <x v="0"/>
    <x v="2"/>
    <n v="2"/>
    <n v="17.95"/>
  </r>
  <r>
    <n v="607"/>
    <n v="269"/>
    <n v="1"/>
    <d v="2023-01-05T00:00:00"/>
    <d v="1899-12-30T13:49:34"/>
    <n v="103"/>
    <x v="29"/>
    <x v="3"/>
    <x v="6"/>
    <x v="4"/>
    <n v="5"/>
    <x v="0"/>
    <x v="2"/>
    <n v="1"/>
    <n v="9"/>
  </r>
  <r>
    <n v="608"/>
    <n v="270"/>
    <n v="1"/>
    <d v="2023-01-05T00:00:00"/>
    <d v="1899-12-30T14:09:02"/>
    <n v="105"/>
    <x v="15"/>
    <x v="3"/>
    <x v="4"/>
    <x v="4"/>
    <n v="5"/>
    <x v="0"/>
    <x v="3"/>
    <n v="3"/>
    <n v="33.950000000000003"/>
  </r>
  <r>
    <n v="609"/>
    <n v="270"/>
    <n v="0"/>
    <d v="2023-01-05T00:00:00"/>
    <d v="1899-12-30T14:09:02"/>
    <n v="130"/>
    <x v="13"/>
    <x v="1"/>
    <x v="7"/>
    <x v="4"/>
    <n v="5"/>
    <x v="0"/>
    <x v="3"/>
    <n v="3"/>
    <n v="33.950000000000003"/>
  </r>
  <r>
    <n v="610"/>
    <n v="270"/>
    <n v="0"/>
    <d v="2023-01-05T00:00:00"/>
    <d v="1899-12-30T14:09:02"/>
    <n v="106"/>
    <x v="5"/>
    <x v="3"/>
    <x v="4"/>
    <x v="4"/>
    <n v="5"/>
    <x v="0"/>
    <x v="3"/>
    <n v="3"/>
    <n v="33.950000000000003"/>
  </r>
  <r>
    <n v="611"/>
    <n v="271"/>
    <n v="1"/>
    <d v="2023-01-05T00:00:00"/>
    <d v="1899-12-30T14:22:19"/>
    <n v="107"/>
    <x v="19"/>
    <x v="0"/>
    <x v="12"/>
    <x v="4"/>
    <n v="5"/>
    <x v="0"/>
    <x v="3"/>
    <n v="10"/>
    <n v="117.85000000000001"/>
  </r>
  <r>
    <n v="612"/>
    <n v="271"/>
    <n v="0"/>
    <d v="2023-01-05T00:00:00"/>
    <d v="1899-12-30T14:22:19"/>
    <n v="102"/>
    <x v="16"/>
    <x v="3"/>
    <x v="9"/>
    <x v="4"/>
    <n v="5"/>
    <x v="0"/>
    <x v="3"/>
    <n v="10"/>
    <n v="117.85000000000001"/>
  </r>
  <r>
    <n v="613"/>
    <n v="271"/>
    <n v="0"/>
    <d v="2023-01-05T00:00:00"/>
    <d v="1899-12-30T14:22:19"/>
    <n v="103"/>
    <x v="29"/>
    <x v="3"/>
    <x v="6"/>
    <x v="4"/>
    <n v="5"/>
    <x v="0"/>
    <x v="3"/>
    <n v="10"/>
    <n v="117.85000000000001"/>
  </r>
  <r>
    <n v="614"/>
    <n v="271"/>
    <n v="0"/>
    <d v="2023-01-05T00:00:00"/>
    <d v="1899-12-30T14:22:19"/>
    <n v="104"/>
    <x v="18"/>
    <x v="3"/>
    <x v="11"/>
    <x v="4"/>
    <n v="5"/>
    <x v="0"/>
    <x v="3"/>
    <n v="10"/>
    <n v="117.85000000000001"/>
  </r>
  <r>
    <n v="615"/>
    <n v="271"/>
    <n v="0"/>
    <d v="2023-01-05T00:00:00"/>
    <d v="1899-12-30T14:22:19"/>
    <n v="108"/>
    <x v="1"/>
    <x v="0"/>
    <x v="1"/>
    <x v="4"/>
    <n v="5"/>
    <x v="0"/>
    <x v="3"/>
    <n v="10"/>
    <n v="117.85000000000001"/>
  </r>
  <r>
    <n v="616"/>
    <n v="271"/>
    <n v="0"/>
    <d v="2023-01-05T00:00:00"/>
    <d v="1899-12-30T14:22:19"/>
    <n v="117"/>
    <x v="3"/>
    <x v="2"/>
    <x v="2"/>
    <x v="4"/>
    <n v="5"/>
    <x v="0"/>
    <x v="3"/>
    <n v="10"/>
    <n v="117.85000000000001"/>
  </r>
  <r>
    <n v="617"/>
    <n v="271"/>
    <n v="0"/>
    <d v="2023-01-05T00:00:00"/>
    <d v="1899-12-30T14:22:19"/>
    <n v="120"/>
    <x v="28"/>
    <x v="2"/>
    <x v="9"/>
    <x v="4"/>
    <n v="5"/>
    <x v="0"/>
    <x v="3"/>
    <n v="10"/>
    <n v="117.85000000000001"/>
  </r>
  <r>
    <n v="618"/>
    <n v="271"/>
    <n v="0"/>
    <d v="2023-01-05T00:00:00"/>
    <d v="1899-12-30T14:22:19"/>
    <n v="121"/>
    <x v="20"/>
    <x v="2"/>
    <x v="11"/>
    <x v="4"/>
    <n v="5"/>
    <x v="0"/>
    <x v="3"/>
    <n v="10"/>
    <n v="117.85000000000001"/>
  </r>
  <r>
    <n v="619"/>
    <n v="271"/>
    <n v="0"/>
    <d v="2023-01-05T00:00:00"/>
    <d v="1899-12-30T14:22:19"/>
    <n v="105"/>
    <x v="15"/>
    <x v="3"/>
    <x v="4"/>
    <x v="4"/>
    <n v="5"/>
    <x v="0"/>
    <x v="3"/>
    <n v="10"/>
    <n v="117.85000000000001"/>
  </r>
  <r>
    <n v="620"/>
    <n v="271"/>
    <n v="0"/>
    <d v="2023-01-05T00:00:00"/>
    <d v="1899-12-30T14:22:19"/>
    <n v="114"/>
    <x v="8"/>
    <x v="0"/>
    <x v="6"/>
    <x v="4"/>
    <n v="5"/>
    <x v="0"/>
    <x v="3"/>
    <n v="10"/>
    <n v="117.85000000000001"/>
  </r>
  <r>
    <n v="621"/>
    <n v="272"/>
    <n v="1"/>
    <d v="2023-01-05T00:00:00"/>
    <d v="1899-12-30T14:24:05"/>
    <n v="117"/>
    <x v="3"/>
    <x v="2"/>
    <x v="2"/>
    <x v="4"/>
    <n v="5"/>
    <x v="0"/>
    <x v="3"/>
    <n v="1"/>
    <n v="12.95"/>
  </r>
  <r>
    <n v="622"/>
    <n v="273"/>
    <n v="1"/>
    <d v="2023-01-05T00:00:00"/>
    <d v="1899-12-30T14:28:00"/>
    <n v="121"/>
    <x v="20"/>
    <x v="2"/>
    <x v="11"/>
    <x v="4"/>
    <n v="5"/>
    <x v="0"/>
    <x v="3"/>
    <n v="1"/>
    <n v="10.5"/>
  </r>
  <r>
    <n v="623"/>
    <n v="274"/>
    <n v="1"/>
    <d v="2023-01-05T00:00:00"/>
    <d v="1899-12-30T14:36:33"/>
    <n v="125"/>
    <x v="21"/>
    <x v="1"/>
    <x v="0"/>
    <x v="4"/>
    <n v="5"/>
    <x v="0"/>
    <x v="3"/>
    <n v="2"/>
    <n v="24.95"/>
  </r>
  <r>
    <n v="624"/>
    <n v="274"/>
    <n v="0"/>
    <d v="2023-01-05T00:00:00"/>
    <d v="1899-12-30T14:36:33"/>
    <n v="106"/>
    <x v="5"/>
    <x v="3"/>
    <x v="4"/>
    <x v="4"/>
    <n v="5"/>
    <x v="0"/>
    <x v="3"/>
    <n v="2"/>
    <n v="24.95"/>
  </r>
  <r>
    <n v="625"/>
    <n v="275"/>
    <n v="1"/>
    <d v="2023-01-05T00:00:00"/>
    <d v="1899-12-30T14:38:14"/>
    <n v="108"/>
    <x v="1"/>
    <x v="0"/>
    <x v="1"/>
    <x v="4"/>
    <n v="5"/>
    <x v="0"/>
    <x v="3"/>
    <n v="4"/>
    <n v="47.95"/>
  </r>
  <r>
    <n v="626"/>
    <n v="275"/>
    <n v="0"/>
    <d v="2023-01-05T00:00:00"/>
    <d v="1899-12-30T14:38:14"/>
    <n v="124"/>
    <x v="2"/>
    <x v="1"/>
    <x v="1"/>
    <x v="4"/>
    <n v="5"/>
    <x v="0"/>
    <x v="3"/>
    <n v="4"/>
    <n v="47.95"/>
  </r>
  <r>
    <n v="627"/>
    <n v="275"/>
    <n v="0"/>
    <d v="2023-01-05T00:00:00"/>
    <d v="1899-12-30T14:38:14"/>
    <n v="113"/>
    <x v="17"/>
    <x v="0"/>
    <x v="10"/>
    <x v="4"/>
    <n v="5"/>
    <x v="0"/>
    <x v="3"/>
    <n v="4"/>
    <n v="47.95"/>
  </r>
  <r>
    <n v="628"/>
    <n v="275"/>
    <n v="0"/>
    <d v="2023-01-05T00:00:00"/>
    <d v="1899-12-30T14:38:14"/>
    <n v="120"/>
    <x v="28"/>
    <x v="2"/>
    <x v="9"/>
    <x v="4"/>
    <n v="5"/>
    <x v="0"/>
    <x v="3"/>
    <n v="4"/>
    <n v="47.95"/>
  </r>
  <r>
    <n v="629"/>
    <n v="276"/>
    <n v="1"/>
    <d v="2023-01-05T00:00:00"/>
    <d v="1899-12-30T15:18:18"/>
    <n v="124"/>
    <x v="2"/>
    <x v="1"/>
    <x v="1"/>
    <x v="4"/>
    <n v="5"/>
    <x v="0"/>
    <x v="4"/>
    <n v="2"/>
    <n v="21.5"/>
  </r>
  <r>
    <n v="630"/>
    <n v="276"/>
    <n v="0"/>
    <d v="2023-01-05T00:00:00"/>
    <d v="1899-12-30T15:18:18"/>
    <n v="122"/>
    <x v="12"/>
    <x v="2"/>
    <x v="4"/>
    <x v="4"/>
    <n v="5"/>
    <x v="0"/>
    <x v="4"/>
    <n v="2"/>
    <n v="21.5"/>
  </r>
  <r>
    <n v="631"/>
    <n v="277"/>
    <n v="1"/>
    <d v="2023-01-05T00:00:00"/>
    <d v="1899-12-30T15:41:50"/>
    <n v="125"/>
    <x v="21"/>
    <x v="1"/>
    <x v="0"/>
    <x v="4"/>
    <n v="5"/>
    <x v="0"/>
    <x v="4"/>
    <n v="1"/>
    <n v="17.95"/>
  </r>
  <r>
    <n v="632"/>
    <n v="278"/>
    <n v="1"/>
    <d v="2023-01-05T00:00:00"/>
    <d v="1899-12-30T15:49:21"/>
    <n v="127"/>
    <x v="24"/>
    <x v="1"/>
    <x v="0"/>
    <x v="4"/>
    <n v="5"/>
    <x v="0"/>
    <x v="4"/>
    <n v="2"/>
    <n v="24.95"/>
  </r>
  <r>
    <n v="633"/>
    <n v="278"/>
    <n v="0"/>
    <d v="2023-01-05T00:00:00"/>
    <d v="1899-12-30T15:49:21"/>
    <n v="105"/>
    <x v="15"/>
    <x v="3"/>
    <x v="4"/>
    <x v="4"/>
    <n v="5"/>
    <x v="0"/>
    <x v="4"/>
    <n v="2"/>
    <n v="24.95"/>
  </r>
  <r>
    <n v="634"/>
    <n v="279"/>
    <n v="1"/>
    <d v="2023-01-05T00:00:00"/>
    <d v="1899-12-30T16:07:03"/>
    <n v="102"/>
    <x v="16"/>
    <x v="3"/>
    <x v="9"/>
    <x v="4"/>
    <n v="5"/>
    <x v="0"/>
    <x v="5"/>
    <n v="2"/>
    <n v="22.95"/>
  </r>
  <r>
    <n v="635"/>
    <n v="279"/>
    <n v="0"/>
    <d v="2023-01-05T00:00:00"/>
    <d v="1899-12-30T16:07:03"/>
    <n v="103"/>
    <x v="29"/>
    <x v="3"/>
    <x v="6"/>
    <x v="4"/>
    <n v="5"/>
    <x v="0"/>
    <x v="5"/>
    <n v="2"/>
    <n v="22.95"/>
  </r>
  <r>
    <n v="636"/>
    <n v="280"/>
    <n v="1"/>
    <d v="2023-01-05T00:00:00"/>
    <d v="1899-12-30T16:20:23"/>
    <n v="119"/>
    <x v="6"/>
    <x v="2"/>
    <x v="5"/>
    <x v="4"/>
    <n v="5"/>
    <x v="0"/>
    <x v="5"/>
    <n v="2"/>
    <n v="28.9"/>
  </r>
  <r>
    <n v="637"/>
    <n v="280"/>
    <n v="0"/>
    <d v="2023-01-05T00:00:00"/>
    <d v="1899-12-30T16:20:23"/>
    <n v="132"/>
    <x v="14"/>
    <x v="1"/>
    <x v="8"/>
    <x v="4"/>
    <n v="5"/>
    <x v="0"/>
    <x v="5"/>
    <n v="2"/>
    <n v="28.9"/>
  </r>
  <r>
    <n v="638"/>
    <n v="281"/>
    <n v="1"/>
    <d v="2023-01-05T00:00:00"/>
    <d v="1899-12-30T16:33:48"/>
    <n v="120"/>
    <x v="28"/>
    <x v="2"/>
    <x v="9"/>
    <x v="4"/>
    <n v="5"/>
    <x v="0"/>
    <x v="5"/>
    <n v="1"/>
    <n v="13.95"/>
  </r>
  <r>
    <n v="639"/>
    <n v="282"/>
    <n v="1"/>
    <d v="2023-01-05T00:00:00"/>
    <d v="1899-12-30T16:49:38"/>
    <n v="108"/>
    <x v="1"/>
    <x v="0"/>
    <x v="1"/>
    <x v="4"/>
    <n v="5"/>
    <x v="0"/>
    <x v="5"/>
    <n v="4"/>
    <n v="63.900000000000006"/>
  </r>
  <r>
    <n v="640"/>
    <n v="282"/>
    <n v="0"/>
    <d v="2023-01-05T00:00:00"/>
    <d v="1899-12-30T16:49:38"/>
    <n v="124"/>
    <x v="2"/>
    <x v="1"/>
    <x v="1"/>
    <x v="4"/>
    <n v="5"/>
    <x v="0"/>
    <x v="5"/>
    <n v="4"/>
    <n v="63.900000000000006"/>
  </r>
  <r>
    <n v="641"/>
    <n v="282"/>
    <n v="0"/>
    <d v="2023-01-05T00:00:00"/>
    <d v="1899-12-30T16:49:38"/>
    <n v="118"/>
    <x v="26"/>
    <x v="2"/>
    <x v="13"/>
    <x v="4"/>
    <n v="5"/>
    <x v="0"/>
    <x v="5"/>
    <n v="4"/>
    <n v="63.900000000000006"/>
  </r>
  <r>
    <n v="642"/>
    <n v="282"/>
    <n v="0"/>
    <d v="2023-01-05T00:00:00"/>
    <d v="1899-12-30T16:49:38"/>
    <n v="130"/>
    <x v="13"/>
    <x v="1"/>
    <x v="7"/>
    <x v="4"/>
    <n v="5"/>
    <x v="0"/>
    <x v="5"/>
    <n v="4"/>
    <n v="63.900000000000006"/>
  </r>
  <r>
    <n v="643"/>
    <n v="283"/>
    <n v="1"/>
    <d v="2023-01-05T00:00:00"/>
    <d v="1899-12-30T16:51:43"/>
    <n v="111"/>
    <x v="22"/>
    <x v="0"/>
    <x v="5"/>
    <x v="4"/>
    <n v="5"/>
    <x v="0"/>
    <x v="5"/>
    <n v="1"/>
    <n v="11.95"/>
  </r>
  <r>
    <n v="644"/>
    <n v="284"/>
    <n v="1"/>
    <d v="2023-01-05T00:00:00"/>
    <d v="1899-12-30T16:58:16"/>
    <n v="125"/>
    <x v="21"/>
    <x v="1"/>
    <x v="0"/>
    <x v="4"/>
    <n v="5"/>
    <x v="0"/>
    <x v="5"/>
    <n v="3"/>
    <n v="47.849999999999994"/>
  </r>
  <r>
    <n v="645"/>
    <n v="284"/>
    <n v="0"/>
    <d v="2023-01-05T00:00:00"/>
    <d v="1899-12-30T16:58:16"/>
    <n v="109"/>
    <x v="0"/>
    <x v="0"/>
    <x v="0"/>
    <x v="4"/>
    <n v="5"/>
    <x v="0"/>
    <x v="5"/>
    <n v="3"/>
    <n v="47.849999999999994"/>
  </r>
  <r>
    <n v="646"/>
    <n v="284"/>
    <n v="0"/>
    <d v="2023-01-05T00:00:00"/>
    <d v="1899-12-30T16:58:16"/>
    <n v="111"/>
    <x v="22"/>
    <x v="0"/>
    <x v="5"/>
    <x v="4"/>
    <n v="5"/>
    <x v="0"/>
    <x v="5"/>
    <n v="3"/>
    <n v="47.849999999999994"/>
  </r>
  <r>
    <n v="647"/>
    <n v="285"/>
    <n v="1"/>
    <d v="2023-01-05T00:00:00"/>
    <d v="1899-12-30T16:58:38"/>
    <n v="119"/>
    <x v="6"/>
    <x v="2"/>
    <x v="5"/>
    <x v="4"/>
    <n v="5"/>
    <x v="0"/>
    <x v="5"/>
    <n v="1"/>
    <n v="11.95"/>
  </r>
  <r>
    <n v="648"/>
    <n v="286"/>
    <n v="1"/>
    <d v="2023-01-05T00:00:00"/>
    <d v="1899-12-30T17:01:23"/>
    <n v="117"/>
    <x v="3"/>
    <x v="2"/>
    <x v="2"/>
    <x v="4"/>
    <n v="5"/>
    <x v="0"/>
    <x v="6"/>
    <n v="2"/>
    <n v="27.9"/>
  </r>
  <r>
    <n v="649"/>
    <n v="286"/>
    <n v="0"/>
    <d v="2023-01-05T00:00:00"/>
    <d v="1899-12-30T17:01:23"/>
    <n v="118"/>
    <x v="26"/>
    <x v="2"/>
    <x v="13"/>
    <x v="4"/>
    <n v="5"/>
    <x v="0"/>
    <x v="6"/>
    <n v="2"/>
    <n v="27.9"/>
  </r>
  <r>
    <n v="650"/>
    <n v="287"/>
    <n v="1"/>
    <d v="2023-01-05T00:00:00"/>
    <d v="1899-12-30T17:30:09"/>
    <n v="117"/>
    <x v="3"/>
    <x v="2"/>
    <x v="2"/>
    <x v="4"/>
    <n v="5"/>
    <x v="0"/>
    <x v="6"/>
    <n v="4"/>
    <n v="46.849999999999994"/>
  </r>
  <r>
    <n v="651"/>
    <n v="287"/>
    <n v="0"/>
    <d v="2023-01-05T00:00:00"/>
    <d v="1899-12-30T17:30:09"/>
    <n v="112"/>
    <x v="30"/>
    <x v="0"/>
    <x v="13"/>
    <x v="4"/>
    <n v="5"/>
    <x v="0"/>
    <x v="6"/>
    <n v="4"/>
    <n v="46.849999999999994"/>
  </r>
  <r>
    <n v="652"/>
    <n v="287"/>
    <n v="0"/>
    <d v="2023-01-05T00:00:00"/>
    <d v="1899-12-30T17:30:09"/>
    <n v="113"/>
    <x v="17"/>
    <x v="0"/>
    <x v="10"/>
    <x v="4"/>
    <n v="5"/>
    <x v="0"/>
    <x v="6"/>
    <n v="4"/>
    <n v="46.849999999999994"/>
  </r>
  <r>
    <n v="653"/>
    <n v="287"/>
    <n v="0"/>
    <d v="2023-01-05T00:00:00"/>
    <d v="1899-12-30T17:30:09"/>
    <n v="120"/>
    <x v="28"/>
    <x v="2"/>
    <x v="9"/>
    <x v="4"/>
    <n v="5"/>
    <x v="0"/>
    <x v="6"/>
    <n v="4"/>
    <n v="46.849999999999994"/>
  </r>
  <r>
    <n v="654"/>
    <n v="288"/>
    <n v="1"/>
    <d v="2023-01-05T00:00:00"/>
    <d v="1899-12-30T17:32:44"/>
    <n v="115"/>
    <x v="31"/>
    <x v="2"/>
    <x v="5"/>
    <x v="4"/>
    <n v="5"/>
    <x v="0"/>
    <x v="6"/>
    <n v="3"/>
    <n v="32.9"/>
  </r>
  <r>
    <n v="655"/>
    <n v="288"/>
    <n v="0"/>
    <d v="2023-01-05T00:00:00"/>
    <d v="1899-12-30T17:32:44"/>
    <n v="119"/>
    <x v="6"/>
    <x v="2"/>
    <x v="5"/>
    <x v="4"/>
    <n v="5"/>
    <x v="0"/>
    <x v="6"/>
    <n v="3"/>
    <n v="32.9"/>
  </r>
  <r>
    <n v="656"/>
    <n v="288"/>
    <n v="0"/>
    <d v="2023-01-05T00:00:00"/>
    <d v="1899-12-30T17:32:44"/>
    <n v="123"/>
    <x v="9"/>
    <x v="2"/>
    <x v="6"/>
    <x v="4"/>
    <n v="5"/>
    <x v="0"/>
    <x v="6"/>
    <n v="3"/>
    <n v="32.9"/>
  </r>
  <r>
    <n v="657"/>
    <n v="289"/>
    <n v="1"/>
    <d v="2023-01-05T00:00:00"/>
    <d v="1899-12-30T17:36:23"/>
    <n v="124"/>
    <x v="2"/>
    <x v="1"/>
    <x v="1"/>
    <x v="4"/>
    <n v="5"/>
    <x v="0"/>
    <x v="6"/>
    <n v="1"/>
    <n v="14.5"/>
  </r>
  <r>
    <n v="658"/>
    <n v="290"/>
    <n v="1"/>
    <d v="2023-01-05T00:00:00"/>
    <d v="1899-12-30T17:41:16"/>
    <n v="108"/>
    <x v="1"/>
    <x v="0"/>
    <x v="1"/>
    <x v="4"/>
    <n v="5"/>
    <x v="0"/>
    <x v="6"/>
    <n v="2"/>
    <n v="31.45"/>
  </r>
  <r>
    <n v="659"/>
    <n v="290"/>
    <n v="0"/>
    <d v="2023-01-05T00:00:00"/>
    <d v="1899-12-30T17:41:16"/>
    <n v="132"/>
    <x v="14"/>
    <x v="1"/>
    <x v="8"/>
    <x v="4"/>
    <n v="5"/>
    <x v="0"/>
    <x v="6"/>
    <n v="2"/>
    <n v="31.45"/>
  </r>
  <r>
    <n v="660"/>
    <n v="291"/>
    <n v="1"/>
    <d v="2023-01-05T00:00:00"/>
    <d v="1899-12-30T17:44:39"/>
    <n v="101"/>
    <x v="7"/>
    <x v="3"/>
    <x v="2"/>
    <x v="4"/>
    <n v="5"/>
    <x v="0"/>
    <x v="6"/>
    <n v="3"/>
    <n v="39.9"/>
  </r>
  <r>
    <n v="661"/>
    <n v="291"/>
    <n v="0"/>
    <d v="2023-01-05T00:00:00"/>
    <d v="1899-12-30T17:44:39"/>
    <n v="103"/>
    <x v="29"/>
    <x v="3"/>
    <x v="6"/>
    <x v="4"/>
    <n v="5"/>
    <x v="0"/>
    <x v="6"/>
    <n v="3"/>
    <n v="39.9"/>
  </r>
  <r>
    <n v="662"/>
    <n v="291"/>
    <n v="0"/>
    <d v="2023-01-05T00:00:00"/>
    <d v="1899-12-30T17:44:39"/>
    <n v="125"/>
    <x v="21"/>
    <x v="1"/>
    <x v="0"/>
    <x v="4"/>
    <n v="5"/>
    <x v="0"/>
    <x v="6"/>
    <n v="3"/>
    <n v="39.9"/>
  </r>
  <r>
    <n v="663"/>
    <n v="292"/>
    <n v="1"/>
    <d v="2023-01-05T00:00:00"/>
    <d v="1899-12-30T17:48:59"/>
    <n v="130"/>
    <x v="13"/>
    <x v="1"/>
    <x v="7"/>
    <x v="4"/>
    <n v="5"/>
    <x v="0"/>
    <x v="6"/>
    <n v="2"/>
    <n v="37.9"/>
  </r>
  <r>
    <n v="664"/>
    <n v="292"/>
    <n v="0"/>
    <d v="2023-01-05T00:00:00"/>
    <d v="1899-12-30T17:48:59"/>
    <n v="131"/>
    <x v="27"/>
    <x v="1"/>
    <x v="0"/>
    <x v="4"/>
    <n v="5"/>
    <x v="0"/>
    <x v="6"/>
    <n v="2"/>
    <n v="37.9"/>
  </r>
  <r>
    <n v="665"/>
    <n v="293"/>
    <n v="1"/>
    <d v="2023-01-05T00:00:00"/>
    <d v="1899-12-30T17:58:38"/>
    <n v="108"/>
    <x v="1"/>
    <x v="0"/>
    <x v="1"/>
    <x v="4"/>
    <n v="5"/>
    <x v="0"/>
    <x v="6"/>
    <n v="2"/>
    <n v="32.450000000000003"/>
  </r>
  <r>
    <n v="666"/>
    <n v="293"/>
    <n v="0"/>
    <d v="2023-01-05T00:00:00"/>
    <d v="1899-12-30T17:58:38"/>
    <n v="127"/>
    <x v="24"/>
    <x v="1"/>
    <x v="0"/>
    <x v="4"/>
    <n v="5"/>
    <x v="0"/>
    <x v="6"/>
    <n v="2"/>
    <n v="32.450000000000003"/>
  </r>
  <r>
    <n v="667"/>
    <n v="294"/>
    <n v="1"/>
    <d v="2023-01-05T00:00:00"/>
    <d v="1899-12-30T18:16:35"/>
    <n v="101"/>
    <x v="7"/>
    <x v="3"/>
    <x v="2"/>
    <x v="4"/>
    <n v="5"/>
    <x v="0"/>
    <x v="7"/>
    <n v="3"/>
    <n v="32.9"/>
  </r>
  <r>
    <n v="668"/>
    <n v="294"/>
    <n v="0"/>
    <d v="2023-01-05T00:00:00"/>
    <d v="1899-12-30T18:16:35"/>
    <n v="117"/>
    <x v="3"/>
    <x v="2"/>
    <x v="2"/>
    <x v="4"/>
    <n v="5"/>
    <x v="0"/>
    <x v="7"/>
    <n v="3"/>
    <n v="32.9"/>
  </r>
  <r>
    <n v="669"/>
    <n v="294"/>
    <n v="0"/>
    <d v="2023-01-05T00:00:00"/>
    <d v="1899-12-30T18:16:35"/>
    <n v="106"/>
    <x v="5"/>
    <x v="3"/>
    <x v="4"/>
    <x v="4"/>
    <n v="5"/>
    <x v="0"/>
    <x v="7"/>
    <n v="3"/>
    <n v="32.9"/>
  </r>
  <r>
    <n v="670"/>
    <n v="295"/>
    <n v="1"/>
    <d v="2023-01-05T00:00:00"/>
    <d v="1899-12-30T18:20:12"/>
    <n v="102"/>
    <x v="16"/>
    <x v="3"/>
    <x v="9"/>
    <x v="4"/>
    <n v="5"/>
    <x v="0"/>
    <x v="7"/>
    <n v="1"/>
    <n v="13.95"/>
  </r>
  <r>
    <n v="671"/>
    <n v="296"/>
    <n v="1"/>
    <d v="2023-01-05T00:00:00"/>
    <d v="1899-12-30T18:46:54"/>
    <n v="126"/>
    <x v="10"/>
    <x v="1"/>
    <x v="1"/>
    <x v="4"/>
    <n v="5"/>
    <x v="0"/>
    <x v="7"/>
    <n v="3"/>
    <n v="39.450000000000003"/>
  </r>
  <r>
    <n v="672"/>
    <n v="296"/>
    <n v="0"/>
    <d v="2023-01-05T00:00:00"/>
    <d v="1899-12-30T18:46:54"/>
    <n v="110"/>
    <x v="11"/>
    <x v="0"/>
    <x v="0"/>
    <x v="4"/>
    <n v="5"/>
    <x v="0"/>
    <x v="7"/>
    <n v="3"/>
    <n v="39.450000000000003"/>
  </r>
  <r>
    <n v="673"/>
    <n v="296"/>
    <n v="0"/>
    <d v="2023-01-05T00:00:00"/>
    <d v="1899-12-30T18:46:54"/>
    <n v="106"/>
    <x v="5"/>
    <x v="3"/>
    <x v="4"/>
    <x v="4"/>
    <n v="5"/>
    <x v="0"/>
    <x v="7"/>
    <n v="3"/>
    <n v="39.450000000000003"/>
  </r>
  <r>
    <n v="674"/>
    <n v="297"/>
    <n v="1"/>
    <d v="2023-01-05T00:00:00"/>
    <d v="1899-12-30T19:02:18"/>
    <n v="105"/>
    <x v="15"/>
    <x v="3"/>
    <x v="4"/>
    <x v="4"/>
    <n v="5"/>
    <x v="0"/>
    <x v="8"/>
    <n v="1"/>
    <n v="7"/>
  </r>
  <r>
    <n v="675"/>
    <n v="298"/>
    <n v="1"/>
    <d v="2023-01-05T00:00:00"/>
    <d v="1899-12-30T19:10:36"/>
    <n v="102"/>
    <x v="16"/>
    <x v="3"/>
    <x v="9"/>
    <x v="4"/>
    <n v="5"/>
    <x v="0"/>
    <x v="8"/>
    <n v="4"/>
    <n v="51.4"/>
  </r>
  <r>
    <n v="676"/>
    <n v="298"/>
    <n v="0"/>
    <d v="2023-01-05T00:00:00"/>
    <d v="1899-12-30T19:10:36"/>
    <n v="102"/>
    <x v="16"/>
    <x v="3"/>
    <x v="9"/>
    <x v="4"/>
    <n v="5"/>
    <x v="0"/>
    <x v="8"/>
    <n v="4"/>
    <n v="51.4"/>
  </r>
  <r>
    <n v="677"/>
    <n v="298"/>
    <n v="0"/>
    <d v="2023-01-05T00:00:00"/>
    <d v="1899-12-30T19:10:36"/>
    <n v="103"/>
    <x v="29"/>
    <x v="3"/>
    <x v="6"/>
    <x v="4"/>
    <n v="5"/>
    <x v="0"/>
    <x v="8"/>
    <n v="4"/>
    <n v="51.4"/>
  </r>
  <r>
    <n v="678"/>
    <n v="298"/>
    <n v="0"/>
    <d v="2023-01-05T00:00:00"/>
    <d v="1899-12-30T19:10:36"/>
    <n v="108"/>
    <x v="1"/>
    <x v="0"/>
    <x v="1"/>
    <x v="4"/>
    <n v="5"/>
    <x v="0"/>
    <x v="8"/>
    <n v="4"/>
    <n v="51.4"/>
  </r>
  <r>
    <n v="679"/>
    <n v="299"/>
    <n v="1"/>
    <d v="2023-01-05T00:00:00"/>
    <d v="1899-12-30T19:34:31"/>
    <n v="108"/>
    <x v="1"/>
    <x v="0"/>
    <x v="1"/>
    <x v="4"/>
    <n v="5"/>
    <x v="0"/>
    <x v="8"/>
    <n v="2"/>
    <n v="32.450000000000003"/>
  </r>
  <r>
    <n v="680"/>
    <n v="299"/>
    <n v="0"/>
    <d v="2023-01-05T00:00:00"/>
    <d v="1899-12-30T19:34:31"/>
    <n v="131"/>
    <x v="27"/>
    <x v="1"/>
    <x v="0"/>
    <x v="4"/>
    <n v="5"/>
    <x v="0"/>
    <x v="8"/>
    <n v="2"/>
    <n v="32.450000000000003"/>
  </r>
  <r>
    <n v="681"/>
    <n v="300"/>
    <n v="1"/>
    <d v="2023-01-05T00:00:00"/>
    <d v="1899-12-30T19:42:54"/>
    <n v="107"/>
    <x v="19"/>
    <x v="0"/>
    <x v="12"/>
    <x v="4"/>
    <n v="5"/>
    <x v="0"/>
    <x v="8"/>
    <n v="4"/>
    <n v="61.400000000000006"/>
  </r>
  <r>
    <n v="682"/>
    <n v="300"/>
    <n v="0"/>
    <d v="2023-01-05T00:00:00"/>
    <d v="1899-12-30T19:42:54"/>
    <n v="110"/>
    <x v="11"/>
    <x v="0"/>
    <x v="0"/>
    <x v="4"/>
    <n v="5"/>
    <x v="0"/>
    <x v="8"/>
    <n v="4"/>
    <n v="61.400000000000006"/>
  </r>
  <r>
    <n v="683"/>
    <n v="300"/>
    <n v="0"/>
    <d v="2023-01-05T00:00:00"/>
    <d v="1899-12-30T19:42:54"/>
    <n v="127"/>
    <x v="24"/>
    <x v="1"/>
    <x v="0"/>
    <x v="4"/>
    <n v="5"/>
    <x v="0"/>
    <x v="8"/>
    <n v="4"/>
    <n v="61.400000000000006"/>
  </r>
  <r>
    <n v="684"/>
    <n v="300"/>
    <n v="0"/>
    <d v="2023-01-05T00:00:00"/>
    <d v="1899-12-30T19:42:54"/>
    <n v="123"/>
    <x v="9"/>
    <x v="2"/>
    <x v="6"/>
    <x v="4"/>
    <n v="5"/>
    <x v="0"/>
    <x v="8"/>
    <n v="4"/>
    <n v="61.400000000000006"/>
  </r>
  <r>
    <n v="685"/>
    <n v="301"/>
    <n v="1"/>
    <d v="2023-01-05T00:00:00"/>
    <d v="1899-12-30T19:45:58"/>
    <n v="111"/>
    <x v="22"/>
    <x v="0"/>
    <x v="5"/>
    <x v="4"/>
    <n v="5"/>
    <x v="0"/>
    <x v="8"/>
    <n v="1"/>
    <n v="11.95"/>
  </r>
  <r>
    <n v="686"/>
    <n v="302"/>
    <n v="1"/>
    <d v="2023-01-05T00:00:00"/>
    <d v="1899-12-30T19:57:37"/>
    <n v="118"/>
    <x v="26"/>
    <x v="2"/>
    <x v="13"/>
    <x v="4"/>
    <n v="5"/>
    <x v="0"/>
    <x v="8"/>
    <n v="1"/>
    <n v="14.95"/>
  </r>
  <r>
    <n v="687"/>
    <n v="303"/>
    <n v="1"/>
    <d v="2023-01-05T00:00:00"/>
    <d v="1899-12-30T20:02:51"/>
    <n v="107"/>
    <x v="19"/>
    <x v="0"/>
    <x v="12"/>
    <x v="4"/>
    <n v="5"/>
    <x v="0"/>
    <x v="9"/>
    <n v="3"/>
    <n v="39.450000000000003"/>
  </r>
  <r>
    <n v="688"/>
    <n v="303"/>
    <n v="0"/>
    <d v="2023-01-05T00:00:00"/>
    <d v="1899-12-30T20:02:51"/>
    <n v="110"/>
    <x v="11"/>
    <x v="0"/>
    <x v="0"/>
    <x v="4"/>
    <n v="5"/>
    <x v="0"/>
    <x v="9"/>
    <n v="3"/>
    <n v="39.450000000000003"/>
  </r>
  <r>
    <n v="689"/>
    <n v="303"/>
    <n v="0"/>
    <d v="2023-01-05T00:00:00"/>
    <d v="1899-12-30T20:02:51"/>
    <n v="113"/>
    <x v="17"/>
    <x v="0"/>
    <x v="10"/>
    <x v="4"/>
    <n v="5"/>
    <x v="0"/>
    <x v="9"/>
    <n v="3"/>
    <n v="39.450000000000003"/>
  </r>
  <r>
    <n v="690"/>
    <n v="304"/>
    <n v="1"/>
    <d v="2023-01-05T00:00:00"/>
    <d v="1899-12-30T20:07:58"/>
    <n v="109"/>
    <x v="0"/>
    <x v="0"/>
    <x v="0"/>
    <x v="4"/>
    <n v="5"/>
    <x v="0"/>
    <x v="9"/>
    <n v="2"/>
    <n v="33.450000000000003"/>
  </r>
  <r>
    <n v="691"/>
    <n v="304"/>
    <n v="0"/>
    <d v="2023-01-05T00:00:00"/>
    <d v="1899-12-30T20:07:58"/>
    <n v="129"/>
    <x v="4"/>
    <x v="1"/>
    <x v="3"/>
    <x v="4"/>
    <n v="5"/>
    <x v="0"/>
    <x v="9"/>
    <n v="2"/>
    <n v="33.450000000000003"/>
  </r>
  <r>
    <n v="692"/>
    <n v="305"/>
    <n v="1"/>
    <d v="2023-01-05T00:00:00"/>
    <d v="1899-12-30T20:35:40"/>
    <n v="113"/>
    <x v="17"/>
    <x v="0"/>
    <x v="10"/>
    <x v="4"/>
    <n v="5"/>
    <x v="0"/>
    <x v="9"/>
    <n v="3"/>
    <n v="25.95"/>
  </r>
  <r>
    <n v="693"/>
    <n v="305"/>
    <n v="0"/>
    <d v="2023-01-05T00:00:00"/>
    <d v="1899-12-30T20:35:40"/>
    <n v="120"/>
    <x v="28"/>
    <x v="2"/>
    <x v="9"/>
    <x v="4"/>
    <n v="5"/>
    <x v="0"/>
    <x v="9"/>
    <n v="3"/>
    <n v="25.95"/>
  </r>
  <r>
    <n v="694"/>
    <n v="305"/>
    <n v="0"/>
    <d v="2023-01-05T00:00:00"/>
    <d v="1899-12-30T20:35:40"/>
    <n v="122"/>
    <x v="12"/>
    <x v="2"/>
    <x v="4"/>
    <x v="4"/>
    <n v="5"/>
    <x v="0"/>
    <x v="9"/>
    <n v="3"/>
    <n v="25.95"/>
  </r>
  <r>
    <n v="695"/>
    <n v="306"/>
    <n v="1"/>
    <d v="2023-01-05T00:00:00"/>
    <d v="1899-12-30T20:37:40"/>
    <n v="107"/>
    <x v="19"/>
    <x v="0"/>
    <x v="12"/>
    <x v="4"/>
    <n v="5"/>
    <x v="0"/>
    <x v="9"/>
    <n v="3"/>
    <n v="46.400000000000006"/>
  </r>
  <r>
    <n v="696"/>
    <n v="306"/>
    <n v="0"/>
    <d v="2023-01-05T00:00:00"/>
    <d v="1899-12-30T20:37:40"/>
    <n v="109"/>
    <x v="0"/>
    <x v="0"/>
    <x v="0"/>
    <x v="4"/>
    <n v="5"/>
    <x v="0"/>
    <x v="9"/>
    <n v="3"/>
    <n v="46.400000000000006"/>
  </r>
  <r>
    <n v="697"/>
    <n v="306"/>
    <n v="0"/>
    <d v="2023-01-05T00:00:00"/>
    <d v="1899-12-30T20:37:40"/>
    <n v="111"/>
    <x v="22"/>
    <x v="0"/>
    <x v="5"/>
    <x v="4"/>
    <n v="5"/>
    <x v="0"/>
    <x v="9"/>
    <n v="3"/>
    <n v="46.400000000000006"/>
  </r>
  <r>
    <n v="698"/>
    <n v="307"/>
    <n v="1"/>
    <d v="2023-01-05T00:00:00"/>
    <d v="1899-12-30T21:45:38"/>
    <n v="108"/>
    <x v="1"/>
    <x v="0"/>
    <x v="1"/>
    <x v="4"/>
    <n v="5"/>
    <x v="0"/>
    <x v="10"/>
    <n v="2"/>
    <n v="21.5"/>
  </r>
  <r>
    <n v="699"/>
    <n v="307"/>
    <n v="0"/>
    <d v="2023-01-05T00:00:00"/>
    <d v="1899-12-30T21:45:38"/>
    <n v="106"/>
    <x v="5"/>
    <x v="3"/>
    <x v="4"/>
    <x v="4"/>
    <n v="5"/>
    <x v="0"/>
    <x v="10"/>
    <n v="2"/>
    <n v="21.5"/>
  </r>
  <r>
    <n v="700"/>
    <n v="308"/>
    <n v="1"/>
    <d v="2023-01-05T00:00:00"/>
    <d v="1899-12-30T21:59:46"/>
    <n v="109"/>
    <x v="0"/>
    <x v="0"/>
    <x v="0"/>
    <x v="4"/>
    <n v="5"/>
    <x v="0"/>
    <x v="10"/>
    <n v="3"/>
    <n v="39.9"/>
  </r>
  <r>
    <n v="701"/>
    <n v="308"/>
    <n v="0"/>
    <d v="2023-01-05T00:00:00"/>
    <d v="1899-12-30T21:59:46"/>
    <n v="112"/>
    <x v="30"/>
    <x v="0"/>
    <x v="13"/>
    <x v="4"/>
    <n v="5"/>
    <x v="0"/>
    <x v="10"/>
    <n v="3"/>
    <n v="39.9"/>
  </r>
  <r>
    <n v="702"/>
    <n v="308"/>
    <n v="0"/>
    <d v="2023-01-05T00:00:00"/>
    <d v="1899-12-30T21:59:46"/>
    <n v="106"/>
    <x v="5"/>
    <x v="3"/>
    <x v="4"/>
    <x v="4"/>
    <n v="5"/>
    <x v="0"/>
    <x v="10"/>
    <n v="3"/>
    <n v="39.9"/>
  </r>
  <r>
    <n v="703"/>
    <n v="309"/>
    <n v="1"/>
    <d v="2023-01-06T00:00:00"/>
    <d v="1899-12-30T11:39:06"/>
    <n v="124"/>
    <x v="2"/>
    <x v="1"/>
    <x v="1"/>
    <x v="5"/>
    <n v="6"/>
    <x v="0"/>
    <x v="0"/>
    <n v="2"/>
    <n v="29.45"/>
  </r>
  <r>
    <n v="704"/>
    <n v="309"/>
    <n v="0"/>
    <d v="2023-01-06T00:00:00"/>
    <d v="1899-12-30T11:39:06"/>
    <n v="118"/>
    <x v="26"/>
    <x v="2"/>
    <x v="13"/>
    <x v="5"/>
    <n v="6"/>
    <x v="0"/>
    <x v="0"/>
    <n v="2"/>
    <n v="29.45"/>
  </r>
  <r>
    <n v="705"/>
    <n v="310"/>
    <n v="1"/>
    <d v="2023-01-06T00:00:00"/>
    <d v="1899-12-30T11:40:48"/>
    <n v="109"/>
    <x v="0"/>
    <x v="0"/>
    <x v="0"/>
    <x v="5"/>
    <n v="6"/>
    <x v="0"/>
    <x v="0"/>
    <n v="2"/>
    <n v="24.95"/>
  </r>
  <r>
    <n v="706"/>
    <n v="310"/>
    <n v="0"/>
    <d v="2023-01-06T00:00:00"/>
    <d v="1899-12-30T11:40:48"/>
    <n v="106"/>
    <x v="5"/>
    <x v="3"/>
    <x v="4"/>
    <x v="5"/>
    <n v="6"/>
    <x v="0"/>
    <x v="0"/>
    <n v="2"/>
    <n v="24.95"/>
  </r>
  <r>
    <n v="707"/>
    <n v="311"/>
    <n v="1"/>
    <d v="2023-01-06T00:00:00"/>
    <d v="1899-12-30T11:57:27"/>
    <n v="120"/>
    <x v="28"/>
    <x v="2"/>
    <x v="9"/>
    <x v="5"/>
    <n v="6"/>
    <x v="0"/>
    <x v="0"/>
    <n v="1"/>
    <n v="13.95"/>
  </r>
  <r>
    <n v="708"/>
    <n v="312"/>
    <n v="1"/>
    <d v="2023-01-06T00:00:00"/>
    <d v="1899-12-30T12:05:21"/>
    <n v="107"/>
    <x v="19"/>
    <x v="0"/>
    <x v="12"/>
    <x v="5"/>
    <n v="6"/>
    <x v="0"/>
    <x v="1"/>
    <n v="4"/>
    <n v="51.400000000000006"/>
  </r>
  <r>
    <n v="709"/>
    <n v="312"/>
    <n v="0"/>
    <d v="2023-01-06T00:00:00"/>
    <d v="1899-12-30T12:05:21"/>
    <n v="115"/>
    <x v="31"/>
    <x v="2"/>
    <x v="5"/>
    <x v="5"/>
    <n v="6"/>
    <x v="0"/>
    <x v="1"/>
    <n v="4"/>
    <n v="51.400000000000006"/>
  </r>
  <r>
    <n v="710"/>
    <n v="312"/>
    <n v="0"/>
    <d v="2023-01-06T00:00:00"/>
    <d v="1899-12-30T12:05:21"/>
    <n v="103"/>
    <x v="29"/>
    <x v="3"/>
    <x v="6"/>
    <x v="5"/>
    <n v="6"/>
    <x v="0"/>
    <x v="1"/>
    <n v="4"/>
    <n v="51.400000000000006"/>
  </r>
  <r>
    <n v="711"/>
    <n v="312"/>
    <n v="0"/>
    <d v="2023-01-06T00:00:00"/>
    <d v="1899-12-30T12:05:21"/>
    <n v="120"/>
    <x v="28"/>
    <x v="2"/>
    <x v="9"/>
    <x v="5"/>
    <n v="6"/>
    <x v="0"/>
    <x v="1"/>
    <n v="4"/>
    <n v="51.400000000000006"/>
  </r>
  <r>
    <n v="712"/>
    <n v="313"/>
    <n v="1"/>
    <d v="2023-01-06T00:00:00"/>
    <d v="1899-12-30T12:09:09"/>
    <n v="108"/>
    <x v="1"/>
    <x v="0"/>
    <x v="1"/>
    <x v="5"/>
    <n v="6"/>
    <x v="0"/>
    <x v="1"/>
    <n v="1"/>
    <n v="14.5"/>
  </r>
  <r>
    <n v="713"/>
    <n v="314"/>
    <n v="1"/>
    <d v="2023-01-06T00:00:00"/>
    <d v="1899-12-30T12:11:58"/>
    <n v="116"/>
    <x v="23"/>
    <x v="2"/>
    <x v="9"/>
    <x v="5"/>
    <n v="6"/>
    <x v="0"/>
    <x v="1"/>
    <n v="5"/>
    <n v="77.850000000000009"/>
  </r>
  <r>
    <n v="714"/>
    <n v="314"/>
    <n v="0"/>
    <d v="2023-01-06T00:00:00"/>
    <d v="1899-12-30T12:11:58"/>
    <n v="124"/>
    <x v="2"/>
    <x v="1"/>
    <x v="1"/>
    <x v="5"/>
    <n v="6"/>
    <x v="0"/>
    <x v="1"/>
    <n v="5"/>
    <n v="77.850000000000009"/>
  </r>
  <r>
    <n v="715"/>
    <n v="314"/>
    <n v="0"/>
    <d v="2023-01-06T00:00:00"/>
    <d v="1899-12-30T12:11:58"/>
    <n v="126"/>
    <x v="10"/>
    <x v="1"/>
    <x v="1"/>
    <x v="5"/>
    <n v="6"/>
    <x v="0"/>
    <x v="1"/>
    <n v="5"/>
    <n v="77.850000000000009"/>
  </r>
  <r>
    <n v="716"/>
    <n v="314"/>
    <n v="0"/>
    <d v="2023-01-06T00:00:00"/>
    <d v="1899-12-30T12:11:58"/>
    <n v="109"/>
    <x v="0"/>
    <x v="0"/>
    <x v="0"/>
    <x v="5"/>
    <n v="6"/>
    <x v="0"/>
    <x v="1"/>
    <n v="5"/>
    <n v="77.850000000000009"/>
  </r>
  <r>
    <n v="717"/>
    <n v="314"/>
    <n v="0"/>
    <d v="2023-01-06T00:00:00"/>
    <d v="1899-12-30T12:11:58"/>
    <n v="132"/>
    <x v="14"/>
    <x v="1"/>
    <x v="8"/>
    <x v="5"/>
    <n v="6"/>
    <x v="0"/>
    <x v="1"/>
    <n v="5"/>
    <n v="77.850000000000009"/>
  </r>
  <r>
    <n v="718"/>
    <n v="315"/>
    <n v="1"/>
    <d v="2023-01-06T00:00:00"/>
    <d v="1899-12-30T12:17:40"/>
    <n v="108"/>
    <x v="1"/>
    <x v="0"/>
    <x v="1"/>
    <x v="5"/>
    <n v="6"/>
    <x v="0"/>
    <x v="1"/>
    <n v="1"/>
    <n v="14.5"/>
  </r>
  <r>
    <n v="719"/>
    <n v="316"/>
    <n v="1"/>
    <d v="2023-01-06T00:00:00"/>
    <d v="1899-12-30T12:29:34"/>
    <n v="109"/>
    <x v="0"/>
    <x v="0"/>
    <x v="0"/>
    <x v="5"/>
    <n v="6"/>
    <x v="0"/>
    <x v="1"/>
    <n v="2"/>
    <n v="30.9"/>
  </r>
  <r>
    <n v="720"/>
    <n v="316"/>
    <n v="0"/>
    <d v="2023-01-06T00:00:00"/>
    <d v="1899-12-30T12:29:34"/>
    <n v="117"/>
    <x v="3"/>
    <x v="2"/>
    <x v="2"/>
    <x v="5"/>
    <n v="6"/>
    <x v="0"/>
    <x v="1"/>
    <n v="2"/>
    <n v="30.9"/>
  </r>
  <r>
    <n v="721"/>
    <n v="317"/>
    <n v="1"/>
    <d v="2023-01-06T00:00:00"/>
    <d v="1899-12-30T12:31:00"/>
    <n v="102"/>
    <x v="16"/>
    <x v="3"/>
    <x v="9"/>
    <x v="5"/>
    <n v="6"/>
    <x v="0"/>
    <x v="1"/>
    <n v="7"/>
    <n v="109.2"/>
  </r>
  <r>
    <n v="722"/>
    <n v="317"/>
    <n v="0"/>
    <d v="2023-01-06T00:00:00"/>
    <d v="1899-12-30T12:31:00"/>
    <n v="108"/>
    <x v="1"/>
    <x v="0"/>
    <x v="1"/>
    <x v="5"/>
    <n v="6"/>
    <x v="0"/>
    <x v="1"/>
    <n v="7"/>
    <n v="109.2"/>
  </r>
  <r>
    <n v="723"/>
    <n v="317"/>
    <n v="0"/>
    <d v="2023-01-06T00:00:00"/>
    <d v="1899-12-30T12:31:00"/>
    <n v="125"/>
    <x v="21"/>
    <x v="1"/>
    <x v="0"/>
    <x v="5"/>
    <n v="6"/>
    <x v="0"/>
    <x v="1"/>
    <n v="7"/>
    <n v="109.2"/>
  </r>
  <r>
    <n v="724"/>
    <n v="317"/>
    <n v="0"/>
    <d v="2023-01-06T00:00:00"/>
    <d v="1899-12-30T12:31:00"/>
    <n v="109"/>
    <x v="0"/>
    <x v="0"/>
    <x v="0"/>
    <x v="5"/>
    <n v="6"/>
    <x v="0"/>
    <x v="1"/>
    <n v="7"/>
    <n v="109.2"/>
  </r>
  <r>
    <n v="725"/>
    <n v="317"/>
    <n v="0"/>
    <d v="2023-01-06T00:00:00"/>
    <d v="1899-12-30T12:31:00"/>
    <n v="112"/>
    <x v="30"/>
    <x v="0"/>
    <x v="13"/>
    <x v="5"/>
    <n v="6"/>
    <x v="0"/>
    <x v="1"/>
    <n v="7"/>
    <n v="109.2"/>
  </r>
  <r>
    <n v="726"/>
    <n v="317"/>
    <n v="0"/>
    <d v="2023-01-06T00:00:00"/>
    <d v="1899-12-30T12:31:00"/>
    <n v="119"/>
    <x v="6"/>
    <x v="2"/>
    <x v="5"/>
    <x v="5"/>
    <n v="6"/>
    <x v="0"/>
    <x v="1"/>
    <n v="7"/>
    <n v="109.2"/>
  </r>
  <r>
    <n v="727"/>
    <n v="317"/>
    <n v="0"/>
    <d v="2023-01-06T00:00:00"/>
    <d v="1899-12-30T12:31:00"/>
    <n v="131"/>
    <x v="27"/>
    <x v="1"/>
    <x v="0"/>
    <x v="5"/>
    <n v="6"/>
    <x v="0"/>
    <x v="1"/>
    <n v="7"/>
    <n v="109.2"/>
  </r>
  <r>
    <n v="728"/>
    <n v="318"/>
    <n v="1"/>
    <d v="2023-01-06T00:00:00"/>
    <d v="1899-12-30T12:45:14"/>
    <n v="110"/>
    <x v="11"/>
    <x v="0"/>
    <x v="0"/>
    <x v="5"/>
    <n v="6"/>
    <x v="0"/>
    <x v="1"/>
    <n v="4"/>
    <n v="50.95"/>
  </r>
  <r>
    <n v="729"/>
    <n v="318"/>
    <n v="0"/>
    <d v="2023-01-06T00:00:00"/>
    <d v="1899-12-30T12:45:14"/>
    <n v="129"/>
    <x v="4"/>
    <x v="1"/>
    <x v="3"/>
    <x v="5"/>
    <n v="6"/>
    <x v="0"/>
    <x v="1"/>
    <n v="4"/>
    <n v="50.95"/>
  </r>
  <r>
    <n v="730"/>
    <n v="318"/>
    <n v="0"/>
    <d v="2023-01-06T00:00:00"/>
    <d v="1899-12-30T12:45:14"/>
    <n v="121"/>
    <x v="20"/>
    <x v="2"/>
    <x v="11"/>
    <x v="5"/>
    <n v="6"/>
    <x v="0"/>
    <x v="1"/>
    <n v="4"/>
    <n v="50.95"/>
  </r>
  <r>
    <n v="731"/>
    <n v="318"/>
    <n v="0"/>
    <d v="2023-01-06T00:00:00"/>
    <d v="1899-12-30T12:45:14"/>
    <n v="122"/>
    <x v="12"/>
    <x v="2"/>
    <x v="4"/>
    <x v="5"/>
    <n v="6"/>
    <x v="0"/>
    <x v="1"/>
    <n v="4"/>
    <n v="50.95"/>
  </r>
  <r>
    <n v="732"/>
    <n v="319"/>
    <n v="1"/>
    <d v="2023-01-06T00:00:00"/>
    <d v="1899-12-30T12:46:22"/>
    <n v="117"/>
    <x v="3"/>
    <x v="2"/>
    <x v="2"/>
    <x v="5"/>
    <n v="6"/>
    <x v="0"/>
    <x v="1"/>
    <n v="1"/>
    <n v="12.95"/>
  </r>
  <r>
    <n v="733"/>
    <n v="320"/>
    <n v="1"/>
    <d v="2023-01-06T00:00:00"/>
    <d v="1899-12-30T12:46:40"/>
    <n v="102"/>
    <x v="16"/>
    <x v="3"/>
    <x v="9"/>
    <x v="5"/>
    <n v="6"/>
    <x v="0"/>
    <x v="1"/>
    <n v="2"/>
    <n v="24.45"/>
  </r>
  <r>
    <n v="734"/>
    <n v="320"/>
    <n v="0"/>
    <d v="2023-01-06T00:00:00"/>
    <d v="1899-12-30T12:46:40"/>
    <n v="104"/>
    <x v="18"/>
    <x v="3"/>
    <x v="11"/>
    <x v="5"/>
    <n v="6"/>
    <x v="0"/>
    <x v="1"/>
    <n v="2"/>
    <n v="24.45"/>
  </r>
  <r>
    <n v="735"/>
    <n v="321"/>
    <n v="1"/>
    <d v="2023-01-06T00:00:00"/>
    <d v="1899-12-30T12:56:21"/>
    <n v="117"/>
    <x v="3"/>
    <x v="2"/>
    <x v="2"/>
    <x v="5"/>
    <n v="6"/>
    <x v="0"/>
    <x v="1"/>
    <n v="1"/>
    <n v="12.95"/>
  </r>
  <r>
    <n v="736"/>
    <n v="322"/>
    <n v="1"/>
    <d v="2023-01-06T00:00:00"/>
    <d v="1899-12-30T13:02:13"/>
    <n v="102"/>
    <x v="16"/>
    <x v="3"/>
    <x v="9"/>
    <x v="5"/>
    <n v="6"/>
    <x v="0"/>
    <x v="2"/>
    <n v="4"/>
    <n v="45.95"/>
  </r>
  <r>
    <n v="737"/>
    <n v="322"/>
    <n v="0"/>
    <d v="2023-01-06T00:00:00"/>
    <d v="1899-12-30T13:02:13"/>
    <n v="104"/>
    <x v="18"/>
    <x v="3"/>
    <x v="11"/>
    <x v="5"/>
    <n v="6"/>
    <x v="0"/>
    <x v="2"/>
    <n v="4"/>
    <n v="45.95"/>
  </r>
  <r>
    <n v="738"/>
    <n v="322"/>
    <n v="0"/>
    <d v="2023-01-06T00:00:00"/>
    <d v="1899-12-30T13:02:13"/>
    <n v="108"/>
    <x v="1"/>
    <x v="0"/>
    <x v="1"/>
    <x v="5"/>
    <n v="6"/>
    <x v="0"/>
    <x v="2"/>
    <n v="4"/>
    <n v="45.95"/>
  </r>
  <r>
    <n v="739"/>
    <n v="322"/>
    <n v="0"/>
    <d v="2023-01-06T00:00:00"/>
    <d v="1899-12-30T13:02:13"/>
    <n v="106"/>
    <x v="5"/>
    <x v="3"/>
    <x v="4"/>
    <x v="5"/>
    <n v="6"/>
    <x v="0"/>
    <x v="2"/>
    <n v="4"/>
    <n v="45.95"/>
  </r>
  <r>
    <n v="740"/>
    <n v="323"/>
    <n v="1"/>
    <d v="2023-01-06T00:00:00"/>
    <d v="1899-12-30T13:05:33"/>
    <n v="108"/>
    <x v="1"/>
    <x v="0"/>
    <x v="1"/>
    <x v="5"/>
    <n v="6"/>
    <x v="0"/>
    <x v="2"/>
    <n v="1"/>
    <n v="14.5"/>
  </r>
  <r>
    <n v="741"/>
    <n v="324"/>
    <n v="1"/>
    <d v="2023-01-06T00:00:00"/>
    <d v="1899-12-30T13:06:44"/>
    <n v="124"/>
    <x v="2"/>
    <x v="1"/>
    <x v="1"/>
    <x v="5"/>
    <n v="6"/>
    <x v="0"/>
    <x v="2"/>
    <n v="1"/>
    <n v="14.5"/>
  </r>
  <r>
    <n v="742"/>
    <n v="325"/>
    <n v="1"/>
    <d v="2023-01-06T00:00:00"/>
    <d v="1899-12-30T13:07:32"/>
    <n v="108"/>
    <x v="1"/>
    <x v="0"/>
    <x v="1"/>
    <x v="5"/>
    <n v="6"/>
    <x v="0"/>
    <x v="2"/>
    <n v="2"/>
    <n v="31.45"/>
  </r>
  <r>
    <n v="743"/>
    <n v="325"/>
    <n v="0"/>
    <d v="2023-01-06T00:00:00"/>
    <d v="1899-12-30T13:07:32"/>
    <n v="132"/>
    <x v="14"/>
    <x v="1"/>
    <x v="8"/>
    <x v="5"/>
    <n v="6"/>
    <x v="0"/>
    <x v="2"/>
    <n v="2"/>
    <n v="31.45"/>
  </r>
  <r>
    <n v="744"/>
    <n v="326"/>
    <n v="1"/>
    <d v="2023-01-06T00:00:00"/>
    <d v="1899-12-30T13:10:13"/>
    <n v="102"/>
    <x v="16"/>
    <x v="3"/>
    <x v="9"/>
    <x v="5"/>
    <n v="6"/>
    <x v="0"/>
    <x v="2"/>
    <n v="2"/>
    <n v="22.95"/>
  </r>
  <r>
    <n v="745"/>
    <n v="326"/>
    <n v="0"/>
    <d v="2023-01-06T00:00:00"/>
    <d v="1899-12-30T13:10:13"/>
    <n v="123"/>
    <x v="9"/>
    <x v="2"/>
    <x v="6"/>
    <x v="5"/>
    <n v="6"/>
    <x v="0"/>
    <x v="2"/>
    <n v="2"/>
    <n v="22.95"/>
  </r>
  <r>
    <n v="746"/>
    <n v="327"/>
    <n v="1"/>
    <d v="2023-01-06T00:00:00"/>
    <d v="1899-12-30T13:10:54"/>
    <n v="108"/>
    <x v="1"/>
    <x v="0"/>
    <x v="1"/>
    <x v="5"/>
    <n v="6"/>
    <x v="0"/>
    <x v="2"/>
    <n v="1"/>
    <n v="14.5"/>
  </r>
  <r>
    <n v="747"/>
    <n v="328"/>
    <n v="1"/>
    <d v="2023-01-06T00:00:00"/>
    <d v="1899-12-30T13:16:35"/>
    <n v="128"/>
    <x v="25"/>
    <x v="1"/>
    <x v="3"/>
    <x v="5"/>
    <n v="6"/>
    <x v="0"/>
    <x v="2"/>
    <n v="1"/>
    <n v="15.5"/>
  </r>
  <r>
    <n v="748"/>
    <n v="329"/>
    <n v="1"/>
    <d v="2023-01-06T00:00:00"/>
    <d v="1899-12-30T13:22:44"/>
    <n v="122"/>
    <x v="12"/>
    <x v="2"/>
    <x v="4"/>
    <x v="5"/>
    <n v="6"/>
    <x v="0"/>
    <x v="2"/>
    <n v="2"/>
    <n v="16"/>
  </r>
  <r>
    <n v="749"/>
    <n v="329"/>
    <n v="0"/>
    <d v="2023-01-06T00:00:00"/>
    <d v="1899-12-30T13:22:44"/>
    <n v="123"/>
    <x v="9"/>
    <x v="2"/>
    <x v="6"/>
    <x v="5"/>
    <n v="6"/>
    <x v="0"/>
    <x v="2"/>
    <n v="2"/>
    <n v="16"/>
  </r>
  <r>
    <n v="750"/>
    <n v="330"/>
    <n v="1"/>
    <d v="2023-01-06T00:00:00"/>
    <d v="1899-12-30T13:27:11"/>
    <n v="107"/>
    <x v="19"/>
    <x v="0"/>
    <x v="12"/>
    <x v="5"/>
    <n v="6"/>
    <x v="0"/>
    <x v="2"/>
    <n v="14"/>
    <n v="189.7"/>
  </r>
  <r>
    <n v="751"/>
    <n v="330"/>
    <n v="0"/>
    <d v="2023-01-06T00:00:00"/>
    <d v="1899-12-30T13:27:11"/>
    <n v="103"/>
    <x v="29"/>
    <x v="3"/>
    <x v="6"/>
    <x v="5"/>
    <n v="6"/>
    <x v="0"/>
    <x v="2"/>
    <n v="14"/>
    <n v="189.7"/>
  </r>
  <r>
    <n v="752"/>
    <n v="330"/>
    <n v="0"/>
    <d v="2023-01-06T00:00:00"/>
    <d v="1899-12-30T13:27:11"/>
    <n v="108"/>
    <x v="1"/>
    <x v="0"/>
    <x v="1"/>
    <x v="5"/>
    <n v="6"/>
    <x v="0"/>
    <x v="2"/>
    <n v="14"/>
    <n v="189.7"/>
  </r>
  <r>
    <n v="753"/>
    <n v="330"/>
    <n v="0"/>
    <d v="2023-01-06T00:00:00"/>
    <d v="1899-12-30T13:27:11"/>
    <n v="108"/>
    <x v="1"/>
    <x v="0"/>
    <x v="1"/>
    <x v="5"/>
    <n v="6"/>
    <x v="0"/>
    <x v="2"/>
    <n v="14"/>
    <n v="189.7"/>
  </r>
  <r>
    <n v="754"/>
    <n v="330"/>
    <n v="0"/>
    <d v="2023-01-06T00:00:00"/>
    <d v="1899-12-30T13:27:11"/>
    <n v="124"/>
    <x v="2"/>
    <x v="1"/>
    <x v="1"/>
    <x v="5"/>
    <n v="6"/>
    <x v="0"/>
    <x v="2"/>
    <n v="14"/>
    <n v="189.7"/>
  </r>
  <r>
    <n v="755"/>
    <n v="330"/>
    <n v="0"/>
    <d v="2023-01-06T00:00:00"/>
    <d v="1899-12-30T13:27:11"/>
    <n v="125"/>
    <x v="21"/>
    <x v="1"/>
    <x v="0"/>
    <x v="5"/>
    <n v="6"/>
    <x v="0"/>
    <x v="2"/>
    <n v="14"/>
    <n v="189.7"/>
  </r>
  <r>
    <n v="756"/>
    <n v="330"/>
    <n v="0"/>
    <d v="2023-01-06T00:00:00"/>
    <d v="1899-12-30T13:27:11"/>
    <n v="109"/>
    <x v="0"/>
    <x v="0"/>
    <x v="0"/>
    <x v="5"/>
    <n v="6"/>
    <x v="0"/>
    <x v="2"/>
    <n v="14"/>
    <n v="189.7"/>
  </r>
  <r>
    <n v="757"/>
    <n v="330"/>
    <n v="0"/>
    <d v="2023-01-06T00:00:00"/>
    <d v="1899-12-30T13:27:11"/>
    <n v="112"/>
    <x v="30"/>
    <x v="0"/>
    <x v="13"/>
    <x v="5"/>
    <n v="6"/>
    <x v="0"/>
    <x v="2"/>
    <n v="14"/>
    <n v="189.7"/>
  </r>
  <r>
    <n v="758"/>
    <n v="330"/>
    <n v="0"/>
    <d v="2023-01-06T00:00:00"/>
    <d v="1899-12-30T13:27:11"/>
    <n v="118"/>
    <x v="26"/>
    <x v="2"/>
    <x v="13"/>
    <x v="5"/>
    <n v="6"/>
    <x v="0"/>
    <x v="2"/>
    <n v="14"/>
    <n v="189.7"/>
  </r>
  <r>
    <n v="759"/>
    <n v="330"/>
    <n v="0"/>
    <d v="2023-01-06T00:00:00"/>
    <d v="1899-12-30T13:27:11"/>
    <n v="120"/>
    <x v="28"/>
    <x v="2"/>
    <x v="9"/>
    <x v="5"/>
    <n v="6"/>
    <x v="0"/>
    <x v="2"/>
    <n v="14"/>
    <n v="189.7"/>
  </r>
  <r>
    <n v="760"/>
    <n v="330"/>
    <n v="0"/>
    <d v="2023-01-06T00:00:00"/>
    <d v="1899-12-30T13:27:11"/>
    <n v="122"/>
    <x v="12"/>
    <x v="2"/>
    <x v="4"/>
    <x v="5"/>
    <n v="6"/>
    <x v="0"/>
    <x v="2"/>
    <n v="14"/>
    <n v="189.7"/>
  </r>
  <r>
    <n v="761"/>
    <n v="330"/>
    <n v="0"/>
    <d v="2023-01-06T00:00:00"/>
    <d v="1899-12-30T13:27:11"/>
    <n v="122"/>
    <x v="12"/>
    <x v="2"/>
    <x v="4"/>
    <x v="5"/>
    <n v="6"/>
    <x v="0"/>
    <x v="2"/>
    <n v="14"/>
    <n v="189.7"/>
  </r>
  <r>
    <n v="762"/>
    <n v="330"/>
    <n v="0"/>
    <d v="2023-01-06T00:00:00"/>
    <d v="1899-12-30T13:27:11"/>
    <n v="131"/>
    <x v="27"/>
    <x v="1"/>
    <x v="0"/>
    <x v="5"/>
    <n v="6"/>
    <x v="0"/>
    <x v="2"/>
    <n v="14"/>
    <n v="189.7"/>
  </r>
  <r>
    <n v="763"/>
    <n v="330"/>
    <n v="0"/>
    <d v="2023-01-06T00:00:00"/>
    <d v="1899-12-30T13:27:11"/>
    <n v="114"/>
    <x v="8"/>
    <x v="0"/>
    <x v="6"/>
    <x v="5"/>
    <n v="6"/>
    <x v="0"/>
    <x v="2"/>
    <n v="14"/>
    <n v="189.7"/>
  </r>
  <r>
    <n v="764"/>
    <n v="331"/>
    <n v="1"/>
    <d v="2023-01-06T00:00:00"/>
    <d v="1899-12-30T13:43:30"/>
    <n v="119"/>
    <x v="6"/>
    <x v="2"/>
    <x v="5"/>
    <x v="5"/>
    <n v="6"/>
    <x v="0"/>
    <x v="2"/>
    <n v="1"/>
    <n v="11.95"/>
  </r>
  <r>
    <n v="765"/>
    <n v="332"/>
    <n v="1"/>
    <d v="2023-01-06T00:00:00"/>
    <d v="1899-12-30T14:12:01"/>
    <n v="120"/>
    <x v="28"/>
    <x v="2"/>
    <x v="9"/>
    <x v="5"/>
    <n v="6"/>
    <x v="0"/>
    <x v="3"/>
    <n v="3"/>
    <n v="27.95"/>
  </r>
  <r>
    <n v="766"/>
    <n v="332"/>
    <n v="0"/>
    <d v="2023-01-06T00:00:00"/>
    <d v="1899-12-30T14:12:01"/>
    <n v="105"/>
    <x v="15"/>
    <x v="3"/>
    <x v="4"/>
    <x v="5"/>
    <n v="6"/>
    <x v="0"/>
    <x v="3"/>
    <n v="3"/>
    <n v="27.95"/>
  </r>
  <r>
    <n v="767"/>
    <n v="332"/>
    <n v="0"/>
    <d v="2023-01-06T00:00:00"/>
    <d v="1899-12-30T14:12:01"/>
    <n v="106"/>
    <x v="5"/>
    <x v="3"/>
    <x v="4"/>
    <x v="5"/>
    <n v="6"/>
    <x v="0"/>
    <x v="3"/>
    <n v="3"/>
    <n v="27.95"/>
  </r>
  <r>
    <n v="768"/>
    <n v="333"/>
    <n v="1"/>
    <d v="2023-01-06T00:00:00"/>
    <d v="1899-12-30T14:16:36"/>
    <n v="103"/>
    <x v="29"/>
    <x v="3"/>
    <x v="6"/>
    <x v="5"/>
    <n v="6"/>
    <x v="0"/>
    <x v="3"/>
    <n v="1"/>
    <n v="9"/>
  </r>
  <r>
    <n v="769"/>
    <n v="334"/>
    <n v="1"/>
    <d v="2023-01-06T00:00:00"/>
    <d v="1899-12-30T14:24:18"/>
    <n v="116"/>
    <x v="23"/>
    <x v="2"/>
    <x v="9"/>
    <x v="5"/>
    <n v="6"/>
    <x v="0"/>
    <x v="3"/>
    <n v="4"/>
    <n v="32.950000000000003"/>
  </r>
  <r>
    <n v="770"/>
    <n v="334"/>
    <n v="0"/>
    <d v="2023-01-06T00:00:00"/>
    <d v="1899-12-30T14:24:18"/>
    <n v="113"/>
    <x v="17"/>
    <x v="0"/>
    <x v="10"/>
    <x v="5"/>
    <n v="6"/>
    <x v="0"/>
    <x v="3"/>
    <n v="4"/>
    <n v="32.950000000000003"/>
  </r>
  <r>
    <n v="771"/>
    <n v="334"/>
    <n v="0"/>
    <d v="2023-01-06T00:00:00"/>
    <d v="1899-12-30T14:24:18"/>
    <n v="105"/>
    <x v="15"/>
    <x v="3"/>
    <x v="4"/>
    <x v="5"/>
    <n v="6"/>
    <x v="0"/>
    <x v="3"/>
    <n v="4"/>
    <n v="32.950000000000003"/>
  </r>
  <r>
    <n v="772"/>
    <n v="334"/>
    <n v="0"/>
    <d v="2023-01-06T00:00:00"/>
    <d v="1899-12-30T14:24:18"/>
    <n v="106"/>
    <x v="5"/>
    <x v="3"/>
    <x v="4"/>
    <x v="5"/>
    <n v="6"/>
    <x v="0"/>
    <x v="3"/>
    <n v="4"/>
    <n v="32.950000000000003"/>
  </r>
  <r>
    <n v="773"/>
    <n v="335"/>
    <n v="1"/>
    <d v="2023-01-06T00:00:00"/>
    <d v="1899-12-30T14:24:47"/>
    <n v="128"/>
    <x v="25"/>
    <x v="1"/>
    <x v="3"/>
    <x v="5"/>
    <n v="6"/>
    <x v="0"/>
    <x v="3"/>
    <n v="1"/>
    <n v="15.5"/>
  </r>
  <r>
    <n v="774"/>
    <n v="336"/>
    <n v="1"/>
    <d v="2023-01-06T00:00:00"/>
    <d v="1899-12-30T14:51:41"/>
    <n v="119"/>
    <x v="6"/>
    <x v="2"/>
    <x v="5"/>
    <x v="5"/>
    <n v="6"/>
    <x v="0"/>
    <x v="3"/>
    <n v="1"/>
    <n v="11.95"/>
  </r>
  <r>
    <n v="775"/>
    <n v="337"/>
    <n v="1"/>
    <d v="2023-01-06T00:00:00"/>
    <d v="1899-12-30T15:03:12"/>
    <n v="109"/>
    <x v="0"/>
    <x v="0"/>
    <x v="0"/>
    <x v="5"/>
    <n v="6"/>
    <x v="0"/>
    <x v="4"/>
    <n v="2"/>
    <n v="22.95"/>
  </r>
  <r>
    <n v="776"/>
    <n v="337"/>
    <n v="0"/>
    <d v="2023-01-06T00:00:00"/>
    <d v="1899-12-30T15:03:12"/>
    <n v="113"/>
    <x v="17"/>
    <x v="0"/>
    <x v="10"/>
    <x v="5"/>
    <n v="6"/>
    <x v="0"/>
    <x v="4"/>
    <n v="2"/>
    <n v="22.95"/>
  </r>
  <r>
    <n v="777"/>
    <n v="338"/>
    <n v="1"/>
    <d v="2023-01-06T00:00:00"/>
    <d v="1899-12-30T15:18:26"/>
    <n v="129"/>
    <x v="4"/>
    <x v="1"/>
    <x v="3"/>
    <x v="5"/>
    <n v="6"/>
    <x v="0"/>
    <x v="4"/>
    <n v="2"/>
    <n v="22.5"/>
  </r>
  <r>
    <n v="778"/>
    <n v="338"/>
    <n v="0"/>
    <d v="2023-01-06T00:00:00"/>
    <d v="1899-12-30T15:18:26"/>
    <n v="106"/>
    <x v="5"/>
    <x v="3"/>
    <x v="4"/>
    <x v="5"/>
    <n v="6"/>
    <x v="0"/>
    <x v="4"/>
    <n v="2"/>
    <n v="22.5"/>
  </r>
  <r>
    <n v="780"/>
    <n v="339"/>
    <n v="1"/>
    <d v="2023-01-06T00:00:00"/>
    <d v="1899-12-30T15:25:13"/>
    <n v="122"/>
    <x v="12"/>
    <x v="2"/>
    <x v="4"/>
    <x v="5"/>
    <n v="6"/>
    <x v="0"/>
    <x v="4"/>
    <n v="1"/>
    <n v="7"/>
  </r>
  <r>
    <n v="781"/>
    <n v="340"/>
    <n v="1"/>
    <d v="2023-01-06T00:00:00"/>
    <d v="1899-12-30T15:35:32"/>
    <n v="118"/>
    <x v="26"/>
    <x v="2"/>
    <x v="13"/>
    <x v="5"/>
    <n v="6"/>
    <x v="0"/>
    <x v="4"/>
    <n v="1"/>
    <n v="14.95"/>
  </r>
  <r>
    <n v="782"/>
    <n v="341"/>
    <n v="1"/>
    <d v="2023-01-06T00:00:00"/>
    <d v="1899-12-30T15:35:47"/>
    <n v="101"/>
    <x v="7"/>
    <x v="3"/>
    <x v="2"/>
    <x v="5"/>
    <n v="6"/>
    <x v="0"/>
    <x v="4"/>
    <n v="2"/>
    <n v="17.95"/>
  </r>
  <r>
    <n v="783"/>
    <n v="341"/>
    <n v="0"/>
    <d v="2023-01-06T00:00:00"/>
    <d v="1899-12-30T15:35:47"/>
    <n v="113"/>
    <x v="17"/>
    <x v="0"/>
    <x v="10"/>
    <x v="5"/>
    <n v="6"/>
    <x v="0"/>
    <x v="4"/>
    <n v="2"/>
    <n v="17.95"/>
  </r>
  <r>
    <n v="784"/>
    <n v="342"/>
    <n v="1"/>
    <d v="2023-01-06T00:00:00"/>
    <d v="1899-12-30T15:44:12"/>
    <n v="120"/>
    <x v="28"/>
    <x v="2"/>
    <x v="9"/>
    <x v="5"/>
    <n v="6"/>
    <x v="0"/>
    <x v="4"/>
    <n v="2"/>
    <n v="20.95"/>
  </r>
  <r>
    <n v="785"/>
    <n v="342"/>
    <n v="0"/>
    <d v="2023-01-06T00:00:00"/>
    <d v="1899-12-30T15:44:12"/>
    <n v="105"/>
    <x v="15"/>
    <x v="3"/>
    <x v="4"/>
    <x v="5"/>
    <n v="6"/>
    <x v="0"/>
    <x v="4"/>
    <n v="2"/>
    <n v="20.95"/>
  </r>
  <r>
    <n v="786"/>
    <n v="343"/>
    <n v="1"/>
    <d v="2023-01-06T00:00:00"/>
    <d v="1899-12-30T15:45:37"/>
    <n v="124"/>
    <x v="2"/>
    <x v="1"/>
    <x v="1"/>
    <x v="5"/>
    <n v="6"/>
    <x v="0"/>
    <x v="4"/>
    <n v="2"/>
    <n v="32.450000000000003"/>
  </r>
  <r>
    <n v="787"/>
    <n v="343"/>
    <n v="0"/>
    <d v="2023-01-06T00:00:00"/>
    <d v="1899-12-30T15:45:37"/>
    <n v="125"/>
    <x v="21"/>
    <x v="1"/>
    <x v="0"/>
    <x v="5"/>
    <n v="6"/>
    <x v="0"/>
    <x v="4"/>
    <n v="2"/>
    <n v="32.450000000000003"/>
  </r>
  <r>
    <n v="788"/>
    <n v="344"/>
    <n v="1"/>
    <d v="2023-01-06T00:00:00"/>
    <d v="1899-12-30T16:01:11"/>
    <n v="110"/>
    <x v="11"/>
    <x v="0"/>
    <x v="0"/>
    <x v="5"/>
    <n v="6"/>
    <x v="0"/>
    <x v="5"/>
    <n v="1"/>
    <n v="17.95"/>
  </r>
  <r>
    <n v="789"/>
    <n v="345"/>
    <n v="1"/>
    <d v="2023-01-06T00:00:00"/>
    <d v="1899-12-30T16:01:47"/>
    <n v="118"/>
    <x v="26"/>
    <x v="2"/>
    <x v="13"/>
    <x v="5"/>
    <n v="6"/>
    <x v="0"/>
    <x v="5"/>
    <n v="2"/>
    <n v="32.9"/>
  </r>
  <r>
    <n v="790"/>
    <n v="345"/>
    <n v="0"/>
    <d v="2023-01-06T00:00:00"/>
    <d v="1899-12-30T16:01:47"/>
    <n v="131"/>
    <x v="27"/>
    <x v="1"/>
    <x v="0"/>
    <x v="5"/>
    <n v="6"/>
    <x v="0"/>
    <x v="5"/>
    <n v="2"/>
    <n v="32.9"/>
  </r>
  <r>
    <n v="791"/>
    <n v="346"/>
    <n v="1"/>
    <d v="2023-01-06T00:00:00"/>
    <d v="1899-12-30T16:30:00"/>
    <n v="126"/>
    <x v="10"/>
    <x v="1"/>
    <x v="1"/>
    <x v="5"/>
    <n v="6"/>
    <x v="0"/>
    <x v="5"/>
    <n v="4"/>
    <n v="62.350000000000009"/>
  </r>
  <r>
    <n v="792"/>
    <n v="346"/>
    <n v="0"/>
    <d v="2023-01-06T00:00:00"/>
    <d v="1899-12-30T16:30:00"/>
    <n v="109"/>
    <x v="0"/>
    <x v="0"/>
    <x v="0"/>
    <x v="5"/>
    <n v="6"/>
    <x v="0"/>
    <x v="5"/>
    <n v="4"/>
    <n v="62.350000000000009"/>
  </r>
  <r>
    <n v="793"/>
    <n v="346"/>
    <n v="0"/>
    <d v="2023-01-06T00:00:00"/>
    <d v="1899-12-30T16:30:00"/>
    <n v="110"/>
    <x v="11"/>
    <x v="0"/>
    <x v="0"/>
    <x v="5"/>
    <n v="6"/>
    <x v="0"/>
    <x v="5"/>
    <n v="4"/>
    <n v="62.350000000000009"/>
  </r>
  <r>
    <n v="794"/>
    <n v="346"/>
    <n v="0"/>
    <d v="2023-01-06T00:00:00"/>
    <d v="1899-12-30T16:30:00"/>
    <n v="111"/>
    <x v="22"/>
    <x v="0"/>
    <x v="5"/>
    <x v="5"/>
    <n v="6"/>
    <x v="0"/>
    <x v="5"/>
    <n v="4"/>
    <n v="62.350000000000009"/>
  </r>
  <r>
    <n v="795"/>
    <n v="347"/>
    <n v="1"/>
    <d v="2023-01-06T00:00:00"/>
    <d v="1899-12-30T16:37:17"/>
    <n v="131"/>
    <x v="27"/>
    <x v="1"/>
    <x v="0"/>
    <x v="5"/>
    <n v="6"/>
    <x v="0"/>
    <x v="5"/>
    <n v="3"/>
    <n v="41.9"/>
  </r>
  <r>
    <n v="796"/>
    <n v="347"/>
    <n v="0"/>
    <d v="2023-01-06T00:00:00"/>
    <d v="1899-12-30T16:37:17"/>
    <n v="106"/>
    <x v="5"/>
    <x v="3"/>
    <x v="4"/>
    <x v="5"/>
    <n v="6"/>
    <x v="0"/>
    <x v="5"/>
    <n v="3"/>
    <n v="41.9"/>
  </r>
  <r>
    <n v="797"/>
    <n v="347"/>
    <n v="0"/>
    <d v="2023-01-06T00:00:00"/>
    <d v="1899-12-30T16:37:17"/>
    <n v="132"/>
    <x v="14"/>
    <x v="1"/>
    <x v="8"/>
    <x v="5"/>
    <n v="6"/>
    <x v="0"/>
    <x v="5"/>
    <n v="3"/>
    <n v="41.9"/>
  </r>
  <r>
    <n v="798"/>
    <n v="348"/>
    <n v="1"/>
    <d v="2023-01-06T00:00:00"/>
    <d v="1899-12-30T16:49:12"/>
    <n v="108"/>
    <x v="1"/>
    <x v="0"/>
    <x v="1"/>
    <x v="5"/>
    <n v="6"/>
    <x v="0"/>
    <x v="5"/>
    <n v="3"/>
    <n v="28.5"/>
  </r>
  <r>
    <n v="799"/>
    <n v="348"/>
    <n v="0"/>
    <d v="2023-01-06T00:00:00"/>
    <d v="1899-12-30T16:49:12"/>
    <n v="106"/>
    <x v="5"/>
    <x v="3"/>
    <x v="4"/>
    <x v="5"/>
    <n v="6"/>
    <x v="0"/>
    <x v="5"/>
    <n v="3"/>
    <n v="28.5"/>
  </r>
  <r>
    <n v="800"/>
    <n v="348"/>
    <n v="0"/>
    <d v="2023-01-06T00:00:00"/>
    <d v="1899-12-30T16:49:12"/>
    <n v="106"/>
    <x v="5"/>
    <x v="3"/>
    <x v="4"/>
    <x v="5"/>
    <n v="6"/>
    <x v="0"/>
    <x v="5"/>
    <n v="3"/>
    <n v="28.5"/>
  </r>
  <r>
    <n v="801"/>
    <n v="349"/>
    <n v="1"/>
    <d v="2023-01-06T00:00:00"/>
    <d v="1899-12-30T17:25:58"/>
    <n v="113"/>
    <x v="17"/>
    <x v="0"/>
    <x v="10"/>
    <x v="5"/>
    <n v="6"/>
    <x v="0"/>
    <x v="6"/>
    <n v="1"/>
    <n v="5"/>
  </r>
  <r>
    <n v="802"/>
    <n v="350"/>
    <n v="1"/>
    <d v="2023-01-06T00:00:00"/>
    <d v="1899-12-30T17:37:05"/>
    <n v="108"/>
    <x v="1"/>
    <x v="0"/>
    <x v="1"/>
    <x v="5"/>
    <n v="6"/>
    <x v="0"/>
    <x v="6"/>
    <n v="3"/>
    <n v="26.5"/>
  </r>
  <r>
    <n v="803"/>
    <n v="350"/>
    <n v="0"/>
    <d v="2023-01-06T00:00:00"/>
    <d v="1899-12-30T17:37:05"/>
    <n v="113"/>
    <x v="17"/>
    <x v="0"/>
    <x v="10"/>
    <x v="5"/>
    <n v="6"/>
    <x v="0"/>
    <x v="6"/>
    <n v="3"/>
    <n v="26.5"/>
  </r>
  <r>
    <n v="804"/>
    <n v="350"/>
    <n v="0"/>
    <d v="2023-01-06T00:00:00"/>
    <d v="1899-12-30T17:37:05"/>
    <n v="122"/>
    <x v="12"/>
    <x v="2"/>
    <x v="4"/>
    <x v="5"/>
    <n v="6"/>
    <x v="0"/>
    <x v="6"/>
    <n v="3"/>
    <n v="26.5"/>
  </r>
  <r>
    <n v="805"/>
    <n v="351"/>
    <n v="1"/>
    <d v="2023-01-06T00:00:00"/>
    <d v="1899-12-30T17:37:29"/>
    <n v="107"/>
    <x v="19"/>
    <x v="0"/>
    <x v="12"/>
    <x v="5"/>
    <n v="6"/>
    <x v="0"/>
    <x v="6"/>
    <n v="2"/>
    <n v="34.450000000000003"/>
  </r>
  <r>
    <n v="806"/>
    <n v="351"/>
    <n v="0"/>
    <d v="2023-01-06T00:00:00"/>
    <d v="1899-12-30T17:37:29"/>
    <n v="109"/>
    <x v="0"/>
    <x v="0"/>
    <x v="0"/>
    <x v="5"/>
    <n v="6"/>
    <x v="0"/>
    <x v="6"/>
    <n v="2"/>
    <n v="34.450000000000003"/>
  </r>
  <r>
    <n v="807"/>
    <n v="352"/>
    <n v="1"/>
    <d v="2023-01-06T00:00:00"/>
    <d v="1899-12-30T17:45:48"/>
    <n v="107"/>
    <x v="19"/>
    <x v="0"/>
    <x v="12"/>
    <x v="5"/>
    <n v="6"/>
    <x v="0"/>
    <x v="6"/>
    <n v="2"/>
    <n v="34.450000000000003"/>
  </r>
  <r>
    <n v="808"/>
    <n v="352"/>
    <n v="0"/>
    <d v="2023-01-06T00:00:00"/>
    <d v="1899-12-30T17:45:48"/>
    <n v="110"/>
    <x v="11"/>
    <x v="0"/>
    <x v="0"/>
    <x v="5"/>
    <n v="6"/>
    <x v="0"/>
    <x v="6"/>
    <n v="2"/>
    <n v="34.450000000000003"/>
  </r>
  <r>
    <n v="809"/>
    <n v="353"/>
    <n v="1"/>
    <d v="2023-01-06T00:00:00"/>
    <d v="1899-12-30T17:59:48"/>
    <n v="101"/>
    <x v="7"/>
    <x v="3"/>
    <x v="2"/>
    <x v="5"/>
    <n v="6"/>
    <x v="0"/>
    <x v="6"/>
    <n v="3"/>
    <n v="38.849999999999994"/>
  </r>
  <r>
    <n v="810"/>
    <n v="353"/>
    <n v="0"/>
    <d v="2023-01-06T00:00:00"/>
    <d v="1899-12-30T17:59:48"/>
    <n v="102"/>
    <x v="16"/>
    <x v="3"/>
    <x v="9"/>
    <x v="5"/>
    <n v="6"/>
    <x v="0"/>
    <x v="6"/>
    <n v="3"/>
    <n v="38.849999999999994"/>
  </r>
  <r>
    <n v="811"/>
    <n v="353"/>
    <n v="0"/>
    <d v="2023-01-06T00:00:00"/>
    <d v="1899-12-30T17:59:48"/>
    <n v="119"/>
    <x v="6"/>
    <x v="2"/>
    <x v="5"/>
    <x v="5"/>
    <n v="6"/>
    <x v="0"/>
    <x v="6"/>
    <n v="3"/>
    <n v="38.849999999999994"/>
  </r>
  <r>
    <n v="812"/>
    <n v="354"/>
    <n v="1"/>
    <d v="2023-01-06T00:00:00"/>
    <d v="1899-12-30T18:01:44"/>
    <n v="126"/>
    <x v="10"/>
    <x v="1"/>
    <x v="1"/>
    <x v="5"/>
    <n v="6"/>
    <x v="0"/>
    <x v="7"/>
    <n v="2"/>
    <n v="31.45"/>
  </r>
  <r>
    <n v="813"/>
    <n v="354"/>
    <n v="0"/>
    <d v="2023-01-06T00:00:00"/>
    <d v="1899-12-30T18:01:44"/>
    <n v="132"/>
    <x v="14"/>
    <x v="1"/>
    <x v="8"/>
    <x v="5"/>
    <n v="6"/>
    <x v="0"/>
    <x v="7"/>
    <n v="2"/>
    <n v="31.45"/>
  </r>
  <r>
    <n v="814"/>
    <n v="355"/>
    <n v="1"/>
    <d v="2023-01-06T00:00:00"/>
    <d v="1899-12-30T18:14:45"/>
    <n v="103"/>
    <x v="29"/>
    <x v="3"/>
    <x v="6"/>
    <x v="5"/>
    <n v="6"/>
    <x v="0"/>
    <x v="7"/>
    <n v="2"/>
    <n v="21.95"/>
  </r>
  <r>
    <n v="815"/>
    <n v="355"/>
    <n v="0"/>
    <d v="2023-01-06T00:00:00"/>
    <d v="1899-12-30T18:14:45"/>
    <n v="117"/>
    <x v="3"/>
    <x v="2"/>
    <x v="2"/>
    <x v="5"/>
    <n v="6"/>
    <x v="0"/>
    <x v="7"/>
    <n v="2"/>
    <n v="21.95"/>
  </r>
  <r>
    <n v="816"/>
    <n v="356"/>
    <n v="1"/>
    <d v="2023-01-06T00:00:00"/>
    <d v="1899-12-30T18:16:05"/>
    <n v="103"/>
    <x v="29"/>
    <x v="3"/>
    <x v="6"/>
    <x v="5"/>
    <n v="6"/>
    <x v="0"/>
    <x v="7"/>
    <n v="1"/>
    <n v="9"/>
  </r>
  <r>
    <n v="817"/>
    <n v="357"/>
    <n v="1"/>
    <d v="2023-01-06T00:00:00"/>
    <d v="1899-12-30T18:27:58"/>
    <n v="102"/>
    <x v="16"/>
    <x v="3"/>
    <x v="9"/>
    <x v="5"/>
    <n v="6"/>
    <x v="0"/>
    <x v="7"/>
    <n v="3"/>
    <n v="38.9"/>
  </r>
  <r>
    <n v="818"/>
    <n v="357"/>
    <n v="0"/>
    <d v="2023-01-06T00:00:00"/>
    <d v="1899-12-30T18:27:58"/>
    <n v="105"/>
    <x v="15"/>
    <x v="3"/>
    <x v="4"/>
    <x v="5"/>
    <n v="6"/>
    <x v="0"/>
    <x v="7"/>
    <n v="3"/>
    <n v="38.9"/>
  </r>
  <r>
    <n v="819"/>
    <n v="357"/>
    <n v="0"/>
    <d v="2023-01-06T00:00:00"/>
    <d v="1899-12-30T18:27:58"/>
    <n v="131"/>
    <x v="27"/>
    <x v="1"/>
    <x v="0"/>
    <x v="5"/>
    <n v="6"/>
    <x v="0"/>
    <x v="7"/>
    <n v="3"/>
    <n v="38.9"/>
  </r>
  <r>
    <n v="820"/>
    <n v="358"/>
    <n v="1"/>
    <d v="2023-01-06T00:00:00"/>
    <d v="1899-12-30T18:30:12"/>
    <n v="117"/>
    <x v="3"/>
    <x v="2"/>
    <x v="2"/>
    <x v="5"/>
    <n v="6"/>
    <x v="0"/>
    <x v="7"/>
    <n v="1"/>
    <n v="12.95"/>
  </r>
  <r>
    <n v="821"/>
    <n v="359"/>
    <n v="1"/>
    <d v="2023-01-06T00:00:00"/>
    <d v="1899-12-30T18:33:08"/>
    <n v="126"/>
    <x v="10"/>
    <x v="1"/>
    <x v="1"/>
    <x v="5"/>
    <n v="6"/>
    <x v="0"/>
    <x v="7"/>
    <n v="2"/>
    <n v="21.5"/>
  </r>
  <r>
    <n v="822"/>
    <n v="359"/>
    <n v="0"/>
    <d v="2023-01-06T00:00:00"/>
    <d v="1899-12-30T18:33:08"/>
    <n v="106"/>
    <x v="5"/>
    <x v="3"/>
    <x v="4"/>
    <x v="5"/>
    <n v="6"/>
    <x v="0"/>
    <x v="7"/>
    <n v="2"/>
    <n v="21.5"/>
  </r>
  <r>
    <n v="823"/>
    <n v="360"/>
    <n v="1"/>
    <d v="2023-01-06T00:00:00"/>
    <d v="1899-12-30T18:50:38"/>
    <n v="101"/>
    <x v="7"/>
    <x v="3"/>
    <x v="2"/>
    <x v="5"/>
    <n v="6"/>
    <x v="0"/>
    <x v="7"/>
    <n v="3"/>
    <n v="45.4"/>
  </r>
  <r>
    <n v="824"/>
    <n v="360"/>
    <n v="0"/>
    <d v="2023-01-06T00:00:00"/>
    <d v="1899-12-30T18:50:38"/>
    <n v="126"/>
    <x v="10"/>
    <x v="1"/>
    <x v="1"/>
    <x v="5"/>
    <n v="6"/>
    <x v="0"/>
    <x v="7"/>
    <n v="3"/>
    <n v="45.4"/>
  </r>
  <r>
    <n v="825"/>
    <n v="360"/>
    <n v="0"/>
    <d v="2023-01-06T00:00:00"/>
    <d v="1899-12-30T18:50:38"/>
    <n v="109"/>
    <x v="0"/>
    <x v="0"/>
    <x v="0"/>
    <x v="5"/>
    <n v="6"/>
    <x v="0"/>
    <x v="7"/>
    <n v="3"/>
    <n v="45.4"/>
  </r>
  <r>
    <n v="826"/>
    <n v="361"/>
    <n v="1"/>
    <d v="2023-01-06T00:00:00"/>
    <d v="1899-12-30T19:12:38"/>
    <n v="107"/>
    <x v="19"/>
    <x v="0"/>
    <x v="12"/>
    <x v="5"/>
    <n v="6"/>
    <x v="0"/>
    <x v="8"/>
    <n v="2"/>
    <n v="34.450000000000003"/>
  </r>
  <r>
    <n v="827"/>
    <n v="361"/>
    <n v="0"/>
    <d v="2023-01-06T00:00:00"/>
    <d v="1899-12-30T19:12:38"/>
    <n v="110"/>
    <x v="11"/>
    <x v="0"/>
    <x v="0"/>
    <x v="5"/>
    <n v="6"/>
    <x v="0"/>
    <x v="8"/>
    <n v="2"/>
    <n v="34.450000000000003"/>
  </r>
  <r>
    <n v="828"/>
    <n v="362"/>
    <n v="1"/>
    <d v="2023-01-06T00:00:00"/>
    <d v="1899-12-30T19:13:36"/>
    <n v="101"/>
    <x v="7"/>
    <x v="3"/>
    <x v="2"/>
    <x v="5"/>
    <n v="6"/>
    <x v="0"/>
    <x v="8"/>
    <n v="2"/>
    <n v="28.45"/>
  </r>
  <r>
    <n v="829"/>
    <n v="362"/>
    <n v="0"/>
    <d v="2023-01-06T00:00:00"/>
    <d v="1899-12-30T19:13:36"/>
    <n v="129"/>
    <x v="4"/>
    <x v="1"/>
    <x v="3"/>
    <x v="5"/>
    <n v="6"/>
    <x v="0"/>
    <x v="8"/>
    <n v="2"/>
    <n v="28.45"/>
  </r>
  <r>
    <n v="830"/>
    <n v="363"/>
    <n v="1"/>
    <d v="2023-01-06T00:00:00"/>
    <d v="1899-12-30T19:20:31"/>
    <n v="128"/>
    <x v="25"/>
    <x v="1"/>
    <x v="3"/>
    <x v="5"/>
    <n v="6"/>
    <x v="0"/>
    <x v="8"/>
    <n v="2"/>
    <n v="31"/>
  </r>
  <r>
    <n v="831"/>
    <n v="363"/>
    <n v="0"/>
    <d v="2023-01-06T00:00:00"/>
    <d v="1899-12-30T19:20:31"/>
    <n v="129"/>
    <x v="4"/>
    <x v="1"/>
    <x v="3"/>
    <x v="5"/>
    <n v="6"/>
    <x v="0"/>
    <x v="8"/>
    <n v="2"/>
    <n v="31"/>
  </r>
  <r>
    <n v="832"/>
    <n v="364"/>
    <n v="1"/>
    <d v="2023-01-06T00:00:00"/>
    <d v="1899-12-30T19:27:24"/>
    <n v="117"/>
    <x v="3"/>
    <x v="2"/>
    <x v="2"/>
    <x v="5"/>
    <n v="6"/>
    <x v="0"/>
    <x v="8"/>
    <n v="1"/>
    <n v="12.95"/>
  </r>
  <r>
    <n v="834"/>
    <n v="365"/>
    <n v="1"/>
    <d v="2023-01-06T00:00:00"/>
    <d v="1899-12-30T19:37:26"/>
    <n v="125"/>
    <x v="21"/>
    <x v="1"/>
    <x v="0"/>
    <x v="5"/>
    <n v="6"/>
    <x v="0"/>
    <x v="8"/>
    <n v="3"/>
    <n v="38.450000000000003"/>
  </r>
  <r>
    <n v="835"/>
    <n v="365"/>
    <n v="0"/>
    <d v="2023-01-06T00:00:00"/>
    <d v="1899-12-30T19:37:26"/>
    <n v="128"/>
    <x v="25"/>
    <x v="1"/>
    <x v="3"/>
    <x v="5"/>
    <n v="6"/>
    <x v="0"/>
    <x v="8"/>
    <n v="3"/>
    <n v="38.450000000000003"/>
  </r>
  <r>
    <n v="836"/>
    <n v="365"/>
    <n v="0"/>
    <d v="2023-01-06T00:00:00"/>
    <d v="1899-12-30T19:37:26"/>
    <n v="113"/>
    <x v="17"/>
    <x v="0"/>
    <x v="10"/>
    <x v="5"/>
    <n v="6"/>
    <x v="0"/>
    <x v="8"/>
    <n v="3"/>
    <n v="38.450000000000003"/>
  </r>
  <r>
    <n v="837"/>
    <n v="366"/>
    <n v="1"/>
    <d v="2023-01-06T00:00:00"/>
    <d v="1899-12-30T20:04:20"/>
    <n v="110"/>
    <x v="11"/>
    <x v="0"/>
    <x v="0"/>
    <x v="5"/>
    <n v="6"/>
    <x v="0"/>
    <x v="9"/>
    <n v="1"/>
    <n v="17.95"/>
  </r>
  <r>
    <n v="838"/>
    <n v="367"/>
    <n v="1"/>
    <d v="2023-01-06T00:00:00"/>
    <d v="1899-12-30T20:05:12"/>
    <n v="109"/>
    <x v="0"/>
    <x v="0"/>
    <x v="0"/>
    <x v="5"/>
    <n v="6"/>
    <x v="0"/>
    <x v="9"/>
    <n v="2"/>
    <n v="35.9"/>
  </r>
  <r>
    <n v="839"/>
    <n v="367"/>
    <n v="0"/>
    <d v="2023-01-06T00:00:00"/>
    <d v="1899-12-30T20:05:12"/>
    <n v="131"/>
    <x v="27"/>
    <x v="1"/>
    <x v="0"/>
    <x v="5"/>
    <n v="6"/>
    <x v="0"/>
    <x v="9"/>
    <n v="2"/>
    <n v="35.9"/>
  </r>
  <r>
    <n v="840"/>
    <n v="368"/>
    <n v="1"/>
    <d v="2023-01-06T00:00:00"/>
    <d v="1899-12-30T20:28:16"/>
    <n v="130"/>
    <x v="13"/>
    <x v="1"/>
    <x v="7"/>
    <x v="5"/>
    <n v="6"/>
    <x v="0"/>
    <x v="9"/>
    <n v="2"/>
    <n v="26.95"/>
  </r>
  <r>
    <n v="841"/>
    <n v="368"/>
    <n v="0"/>
    <d v="2023-01-06T00:00:00"/>
    <d v="1899-12-30T20:28:16"/>
    <n v="106"/>
    <x v="5"/>
    <x v="3"/>
    <x v="4"/>
    <x v="5"/>
    <n v="6"/>
    <x v="0"/>
    <x v="9"/>
    <n v="2"/>
    <n v="26.95"/>
  </r>
  <r>
    <n v="842"/>
    <n v="369"/>
    <n v="1"/>
    <d v="2023-01-06T00:00:00"/>
    <d v="1899-12-30T20:30:06"/>
    <n v="131"/>
    <x v="27"/>
    <x v="1"/>
    <x v="0"/>
    <x v="5"/>
    <n v="6"/>
    <x v="0"/>
    <x v="9"/>
    <n v="1"/>
    <n v="17.95"/>
  </r>
  <r>
    <n v="843"/>
    <n v="370"/>
    <n v="1"/>
    <d v="2023-01-06T00:00:00"/>
    <d v="1899-12-30T21:02:30"/>
    <n v="125"/>
    <x v="21"/>
    <x v="1"/>
    <x v="0"/>
    <x v="5"/>
    <n v="6"/>
    <x v="0"/>
    <x v="10"/>
    <n v="2"/>
    <n v="35.9"/>
  </r>
  <r>
    <n v="844"/>
    <n v="370"/>
    <n v="0"/>
    <d v="2023-01-06T00:00:00"/>
    <d v="1899-12-30T21:02:30"/>
    <n v="109"/>
    <x v="0"/>
    <x v="0"/>
    <x v="0"/>
    <x v="5"/>
    <n v="6"/>
    <x v="0"/>
    <x v="10"/>
    <n v="2"/>
    <n v="35.9"/>
  </r>
  <r>
    <n v="845"/>
    <n v="371"/>
    <n v="1"/>
    <d v="2023-01-06T00:00:00"/>
    <d v="1899-12-30T21:15:20"/>
    <n v="113"/>
    <x v="17"/>
    <x v="0"/>
    <x v="10"/>
    <x v="5"/>
    <n v="6"/>
    <x v="0"/>
    <x v="10"/>
    <n v="1"/>
    <n v="5"/>
  </r>
  <r>
    <n v="846"/>
    <n v="372"/>
    <n v="1"/>
    <d v="2023-01-06T00:00:00"/>
    <d v="1899-12-30T22:26:59"/>
    <n v="131"/>
    <x v="27"/>
    <x v="1"/>
    <x v="0"/>
    <x v="5"/>
    <n v="6"/>
    <x v="0"/>
    <x v="11"/>
    <n v="1"/>
    <n v="17.95"/>
  </r>
  <r>
    <n v="847"/>
    <n v="373"/>
    <n v="1"/>
    <d v="2023-01-07T00:00:00"/>
    <d v="1899-12-30T11:45:18"/>
    <n v="104"/>
    <x v="18"/>
    <x v="3"/>
    <x v="11"/>
    <x v="6"/>
    <n v="7"/>
    <x v="0"/>
    <x v="0"/>
    <n v="3"/>
    <n v="38.950000000000003"/>
  </r>
  <r>
    <n v="848"/>
    <n v="373"/>
    <n v="0"/>
    <d v="2023-01-07T00:00:00"/>
    <d v="1899-12-30T11:45:18"/>
    <n v="108"/>
    <x v="1"/>
    <x v="0"/>
    <x v="1"/>
    <x v="6"/>
    <n v="7"/>
    <x v="0"/>
    <x v="0"/>
    <n v="3"/>
    <n v="38.950000000000003"/>
  </r>
  <r>
    <n v="849"/>
    <n v="373"/>
    <n v="0"/>
    <d v="2023-01-07T00:00:00"/>
    <d v="1899-12-30T11:45:18"/>
    <n v="120"/>
    <x v="28"/>
    <x v="2"/>
    <x v="9"/>
    <x v="6"/>
    <n v="7"/>
    <x v="0"/>
    <x v="0"/>
    <n v="3"/>
    <n v="38.950000000000003"/>
  </r>
  <r>
    <n v="850"/>
    <n v="374"/>
    <n v="1"/>
    <d v="2023-01-07T00:00:00"/>
    <d v="1899-12-30T11:55:59"/>
    <n v="107"/>
    <x v="19"/>
    <x v="0"/>
    <x v="12"/>
    <x v="6"/>
    <n v="7"/>
    <x v="0"/>
    <x v="0"/>
    <n v="3"/>
    <n v="40.450000000000003"/>
  </r>
  <r>
    <n v="851"/>
    <n v="374"/>
    <n v="0"/>
    <d v="2023-01-07T00:00:00"/>
    <d v="1899-12-30T11:55:59"/>
    <n v="103"/>
    <x v="29"/>
    <x v="3"/>
    <x v="6"/>
    <x v="6"/>
    <n v="7"/>
    <x v="0"/>
    <x v="0"/>
    <n v="3"/>
    <n v="40.450000000000003"/>
  </r>
  <r>
    <n v="852"/>
    <n v="374"/>
    <n v="0"/>
    <d v="2023-01-07T00:00:00"/>
    <d v="1899-12-30T11:55:59"/>
    <n v="118"/>
    <x v="26"/>
    <x v="2"/>
    <x v="13"/>
    <x v="6"/>
    <n v="7"/>
    <x v="0"/>
    <x v="0"/>
    <n v="3"/>
    <n v="40.450000000000003"/>
  </r>
  <r>
    <n v="853"/>
    <n v="375"/>
    <n v="1"/>
    <d v="2023-01-07T00:00:00"/>
    <d v="1899-12-30T11:58:36"/>
    <n v="129"/>
    <x v="4"/>
    <x v="1"/>
    <x v="3"/>
    <x v="6"/>
    <n v="7"/>
    <x v="0"/>
    <x v="0"/>
    <n v="1"/>
    <n v="15.5"/>
  </r>
  <r>
    <n v="855"/>
    <n v="376"/>
    <n v="1"/>
    <d v="2023-01-07T00:00:00"/>
    <d v="1899-12-30T12:01:17"/>
    <n v="132"/>
    <x v="14"/>
    <x v="1"/>
    <x v="8"/>
    <x v="6"/>
    <n v="7"/>
    <x v="0"/>
    <x v="1"/>
    <n v="1"/>
    <n v="16.95"/>
  </r>
  <r>
    <n v="856"/>
    <n v="377"/>
    <n v="1"/>
    <d v="2023-01-07T00:00:00"/>
    <d v="1899-12-30T12:03:18"/>
    <n v="109"/>
    <x v="0"/>
    <x v="0"/>
    <x v="0"/>
    <x v="6"/>
    <n v="7"/>
    <x v="0"/>
    <x v="1"/>
    <n v="2"/>
    <n v="24.95"/>
  </r>
  <r>
    <n v="857"/>
    <n v="377"/>
    <n v="0"/>
    <d v="2023-01-07T00:00:00"/>
    <d v="1899-12-30T12:03:18"/>
    <n v="106"/>
    <x v="5"/>
    <x v="3"/>
    <x v="4"/>
    <x v="6"/>
    <n v="7"/>
    <x v="0"/>
    <x v="1"/>
    <n v="2"/>
    <n v="24.95"/>
  </r>
  <r>
    <n v="858"/>
    <n v="378"/>
    <n v="1"/>
    <d v="2023-01-07T00:00:00"/>
    <d v="1899-12-30T12:19:37"/>
    <n v="127"/>
    <x v="24"/>
    <x v="1"/>
    <x v="0"/>
    <x v="6"/>
    <n v="7"/>
    <x v="0"/>
    <x v="1"/>
    <n v="1"/>
    <n v="17.95"/>
  </r>
  <r>
    <n v="859"/>
    <n v="379"/>
    <n v="1"/>
    <d v="2023-01-07T00:00:00"/>
    <d v="1899-12-30T12:25:37"/>
    <n v="106"/>
    <x v="5"/>
    <x v="3"/>
    <x v="4"/>
    <x v="6"/>
    <n v="7"/>
    <x v="0"/>
    <x v="1"/>
    <n v="1"/>
    <n v="7"/>
  </r>
  <r>
    <n v="860"/>
    <n v="380"/>
    <n v="1"/>
    <d v="2023-01-07T00:00:00"/>
    <d v="1899-12-30T12:32:10"/>
    <n v="116"/>
    <x v="23"/>
    <x v="2"/>
    <x v="9"/>
    <x v="6"/>
    <n v="7"/>
    <x v="0"/>
    <x v="1"/>
    <n v="2"/>
    <n v="27.9"/>
  </r>
  <r>
    <n v="861"/>
    <n v="380"/>
    <n v="0"/>
    <d v="2023-01-07T00:00:00"/>
    <d v="1899-12-30T12:32:10"/>
    <n v="102"/>
    <x v="16"/>
    <x v="3"/>
    <x v="9"/>
    <x v="6"/>
    <n v="7"/>
    <x v="0"/>
    <x v="1"/>
    <n v="2"/>
    <n v="27.9"/>
  </r>
  <r>
    <n v="862"/>
    <n v="381"/>
    <n v="1"/>
    <d v="2023-01-07T00:00:00"/>
    <d v="1899-12-30T12:33:06"/>
    <n v="105"/>
    <x v="15"/>
    <x v="3"/>
    <x v="4"/>
    <x v="6"/>
    <n v="7"/>
    <x v="0"/>
    <x v="1"/>
    <n v="1"/>
    <n v="7"/>
  </r>
  <r>
    <n v="863"/>
    <n v="382"/>
    <n v="1"/>
    <d v="2023-01-07T00:00:00"/>
    <d v="1899-12-30T12:33:07"/>
    <n v="106"/>
    <x v="5"/>
    <x v="3"/>
    <x v="4"/>
    <x v="6"/>
    <n v="7"/>
    <x v="0"/>
    <x v="1"/>
    <n v="2"/>
    <n v="23.95"/>
  </r>
  <r>
    <n v="864"/>
    <n v="382"/>
    <n v="0"/>
    <d v="2023-01-07T00:00:00"/>
    <d v="1899-12-30T12:33:07"/>
    <n v="132"/>
    <x v="14"/>
    <x v="1"/>
    <x v="8"/>
    <x v="6"/>
    <n v="7"/>
    <x v="0"/>
    <x v="1"/>
    <n v="2"/>
    <n v="23.95"/>
  </r>
  <r>
    <n v="865"/>
    <n v="383"/>
    <n v="1"/>
    <d v="2023-01-07T00:00:00"/>
    <d v="1899-12-30T12:43:59"/>
    <n v="122"/>
    <x v="12"/>
    <x v="2"/>
    <x v="4"/>
    <x v="6"/>
    <n v="7"/>
    <x v="0"/>
    <x v="1"/>
    <n v="1"/>
    <n v="7"/>
  </r>
  <r>
    <n v="866"/>
    <n v="384"/>
    <n v="1"/>
    <d v="2023-01-07T00:00:00"/>
    <d v="1899-12-30T12:51:46"/>
    <n v="109"/>
    <x v="0"/>
    <x v="0"/>
    <x v="0"/>
    <x v="6"/>
    <n v="7"/>
    <x v="0"/>
    <x v="1"/>
    <n v="4"/>
    <n v="60.4"/>
  </r>
  <r>
    <n v="867"/>
    <n v="384"/>
    <n v="0"/>
    <d v="2023-01-07T00:00:00"/>
    <d v="1899-12-30T12:51:46"/>
    <n v="110"/>
    <x v="11"/>
    <x v="0"/>
    <x v="0"/>
    <x v="6"/>
    <n v="7"/>
    <x v="0"/>
    <x v="1"/>
    <n v="4"/>
    <n v="60.4"/>
  </r>
  <r>
    <n v="868"/>
    <n v="384"/>
    <n v="0"/>
    <d v="2023-01-07T00:00:00"/>
    <d v="1899-12-30T12:51:46"/>
    <n v="128"/>
    <x v="25"/>
    <x v="1"/>
    <x v="3"/>
    <x v="6"/>
    <n v="7"/>
    <x v="0"/>
    <x v="1"/>
    <n v="4"/>
    <n v="60.4"/>
  </r>
  <r>
    <n v="869"/>
    <n v="384"/>
    <n v="0"/>
    <d v="2023-01-07T00:00:00"/>
    <d v="1899-12-30T12:51:46"/>
    <n v="114"/>
    <x v="8"/>
    <x v="0"/>
    <x v="6"/>
    <x v="6"/>
    <n v="7"/>
    <x v="0"/>
    <x v="1"/>
    <n v="4"/>
    <n v="60.4"/>
  </r>
  <r>
    <n v="870"/>
    <n v="385"/>
    <n v="1"/>
    <d v="2023-01-07T00:00:00"/>
    <d v="1899-12-30T12:54:19"/>
    <n v="132"/>
    <x v="14"/>
    <x v="1"/>
    <x v="8"/>
    <x v="6"/>
    <n v="7"/>
    <x v="0"/>
    <x v="1"/>
    <n v="1"/>
    <n v="16.95"/>
  </r>
  <r>
    <n v="871"/>
    <n v="386"/>
    <n v="1"/>
    <d v="2023-01-07T00:00:00"/>
    <d v="1899-12-30T12:58:16"/>
    <n v="127"/>
    <x v="24"/>
    <x v="1"/>
    <x v="0"/>
    <x v="6"/>
    <n v="7"/>
    <x v="0"/>
    <x v="1"/>
    <n v="3"/>
    <n v="35.450000000000003"/>
  </r>
  <r>
    <n v="872"/>
    <n v="386"/>
    <n v="0"/>
    <d v="2023-01-07T00:00:00"/>
    <d v="1899-12-30T12:58:16"/>
    <n v="121"/>
    <x v="20"/>
    <x v="2"/>
    <x v="11"/>
    <x v="6"/>
    <n v="7"/>
    <x v="0"/>
    <x v="1"/>
    <n v="3"/>
    <n v="35.450000000000003"/>
  </r>
  <r>
    <n v="873"/>
    <n v="386"/>
    <n v="0"/>
    <d v="2023-01-07T00:00:00"/>
    <d v="1899-12-30T12:58:16"/>
    <n v="106"/>
    <x v="5"/>
    <x v="3"/>
    <x v="4"/>
    <x v="6"/>
    <n v="7"/>
    <x v="0"/>
    <x v="1"/>
    <n v="3"/>
    <n v="35.450000000000003"/>
  </r>
  <r>
    <n v="874"/>
    <n v="387"/>
    <n v="1"/>
    <d v="2023-01-07T00:00:00"/>
    <d v="1899-12-30T13:03:14"/>
    <n v="101"/>
    <x v="7"/>
    <x v="3"/>
    <x v="2"/>
    <x v="6"/>
    <n v="7"/>
    <x v="0"/>
    <x v="2"/>
    <n v="7"/>
    <n v="84.4"/>
  </r>
  <r>
    <n v="875"/>
    <n v="387"/>
    <n v="0"/>
    <d v="2023-01-07T00:00:00"/>
    <d v="1899-12-30T13:03:14"/>
    <n v="107"/>
    <x v="19"/>
    <x v="0"/>
    <x v="12"/>
    <x v="6"/>
    <n v="7"/>
    <x v="0"/>
    <x v="2"/>
    <n v="7"/>
    <n v="84.4"/>
  </r>
  <r>
    <n v="876"/>
    <n v="387"/>
    <n v="0"/>
    <d v="2023-01-07T00:00:00"/>
    <d v="1899-12-30T13:03:14"/>
    <n v="104"/>
    <x v="18"/>
    <x v="3"/>
    <x v="11"/>
    <x v="6"/>
    <n v="7"/>
    <x v="0"/>
    <x v="2"/>
    <n v="7"/>
    <n v="84.4"/>
  </r>
  <r>
    <n v="877"/>
    <n v="387"/>
    <n v="0"/>
    <d v="2023-01-07T00:00:00"/>
    <d v="1899-12-30T13:03:14"/>
    <n v="124"/>
    <x v="2"/>
    <x v="1"/>
    <x v="1"/>
    <x v="6"/>
    <n v="7"/>
    <x v="0"/>
    <x v="2"/>
    <n v="7"/>
    <n v="84.4"/>
  </r>
  <r>
    <n v="878"/>
    <n v="387"/>
    <n v="0"/>
    <d v="2023-01-07T00:00:00"/>
    <d v="1899-12-30T13:03:14"/>
    <n v="113"/>
    <x v="17"/>
    <x v="0"/>
    <x v="10"/>
    <x v="6"/>
    <n v="7"/>
    <x v="0"/>
    <x v="2"/>
    <n v="7"/>
    <n v="84.4"/>
  </r>
  <r>
    <n v="879"/>
    <n v="387"/>
    <n v="0"/>
    <d v="2023-01-07T00:00:00"/>
    <d v="1899-12-30T13:03:14"/>
    <n v="122"/>
    <x v="12"/>
    <x v="2"/>
    <x v="4"/>
    <x v="6"/>
    <n v="7"/>
    <x v="0"/>
    <x v="2"/>
    <n v="7"/>
    <n v="84.4"/>
  </r>
  <r>
    <n v="880"/>
    <n v="387"/>
    <n v="0"/>
    <d v="2023-01-07T00:00:00"/>
    <d v="1899-12-30T13:03:14"/>
    <n v="131"/>
    <x v="27"/>
    <x v="1"/>
    <x v="0"/>
    <x v="6"/>
    <n v="7"/>
    <x v="0"/>
    <x v="2"/>
    <n v="7"/>
    <n v="84.4"/>
  </r>
  <r>
    <n v="881"/>
    <n v="388"/>
    <n v="1"/>
    <d v="2023-01-07T00:00:00"/>
    <d v="1899-12-30T13:04:56"/>
    <n v="101"/>
    <x v="7"/>
    <x v="3"/>
    <x v="2"/>
    <x v="6"/>
    <n v="7"/>
    <x v="0"/>
    <x v="2"/>
    <n v="4"/>
    <n v="54.400000000000006"/>
  </r>
  <r>
    <n v="882"/>
    <n v="388"/>
    <n v="0"/>
    <d v="2023-01-07T00:00:00"/>
    <d v="1899-12-30T13:04:56"/>
    <n v="103"/>
    <x v="29"/>
    <x v="3"/>
    <x v="6"/>
    <x v="6"/>
    <n v="7"/>
    <x v="0"/>
    <x v="2"/>
    <n v="4"/>
    <n v="54.400000000000006"/>
  </r>
  <r>
    <n v="883"/>
    <n v="388"/>
    <n v="0"/>
    <d v="2023-01-07T00:00:00"/>
    <d v="1899-12-30T13:04:56"/>
    <n v="128"/>
    <x v="25"/>
    <x v="1"/>
    <x v="3"/>
    <x v="6"/>
    <n v="7"/>
    <x v="0"/>
    <x v="2"/>
    <n v="4"/>
    <n v="54.400000000000006"/>
  </r>
  <r>
    <n v="884"/>
    <n v="388"/>
    <n v="0"/>
    <d v="2023-01-07T00:00:00"/>
    <d v="1899-12-30T13:04:56"/>
    <n v="132"/>
    <x v="14"/>
    <x v="1"/>
    <x v="8"/>
    <x v="6"/>
    <n v="7"/>
    <x v="0"/>
    <x v="2"/>
    <n v="4"/>
    <n v="54.400000000000006"/>
  </r>
  <r>
    <n v="885"/>
    <n v="389"/>
    <n v="1"/>
    <d v="2023-01-07T00:00:00"/>
    <d v="1899-12-30T13:10:17"/>
    <n v="130"/>
    <x v="13"/>
    <x v="1"/>
    <x v="7"/>
    <x v="6"/>
    <n v="7"/>
    <x v="0"/>
    <x v="2"/>
    <n v="1"/>
    <n v="19.95"/>
  </r>
  <r>
    <n v="886"/>
    <n v="390"/>
    <n v="1"/>
    <d v="2023-01-07T00:00:00"/>
    <d v="1899-12-30T13:15:32"/>
    <n v="112"/>
    <x v="30"/>
    <x v="0"/>
    <x v="13"/>
    <x v="6"/>
    <n v="7"/>
    <x v="0"/>
    <x v="2"/>
    <n v="1"/>
    <n v="14.95"/>
  </r>
  <r>
    <n v="887"/>
    <n v="391"/>
    <n v="1"/>
    <d v="2023-01-07T00:00:00"/>
    <d v="1899-12-30T13:25:31"/>
    <n v="114"/>
    <x v="8"/>
    <x v="0"/>
    <x v="6"/>
    <x v="6"/>
    <n v="7"/>
    <x v="0"/>
    <x v="2"/>
    <n v="1"/>
    <n v="9"/>
  </r>
  <r>
    <n v="888"/>
    <n v="392"/>
    <n v="1"/>
    <d v="2023-01-07T00:00:00"/>
    <d v="1899-12-30T13:36:47"/>
    <n v="107"/>
    <x v="19"/>
    <x v="0"/>
    <x v="12"/>
    <x v="6"/>
    <n v="7"/>
    <x v="0"/>
    <x v="2"/>
    <n v="8"/>
    <n v="92.8"/>
  </r>
  <r>
    <n v="889"/>
    <n v="392"/>
    <n v="0"/>
    <d v="2023-01-07T00:00:00"/>
    <d v="1899-12-30T13:36:47"/>
    <n v="116"/>
    <x v="23"/>
    <x v="2"/>
    <x v="9"/>
    <x v="6"/>
    <n v="7"/>
    <x v="0"/>
    <x v="2"/>
    <n v="8"/>
    <n v="92.8"/>
  </r>
  <r>
    <n v="890"/>
    <n v="392"/>
    <n v="0"/>
    <d v="2023-01-07T00:00:00"/>
    <d v="1899-12-30T13:36:47"/>
    <n v="102"/>
    <x v="16"/>
    <x v="3"/>
    <x v="9"/>
    <x v="6"/>
    <n v="7"/>
    <x v="0"/>
    <x v="2"/>
    <n v="8"/>
    <n v="92.8"/>
  </r>
  <r>
    <n v="891"/>
    <n v="392"/>
    <n v="0"/>
    <d v="2023-01-07T00:00:00"/>
    <d v="1899-12-30T13:36:47"/>
    <n v="113"/>
    <x v="17"/>
    <x v="0"/>
    <x v="10"/>
    <x v="6"/>
    <n v="7"/>
    <x v="0"/>
    <x v="2"/>
    <n v="8"/>
    <n v="92.8"/>
  </r>
  <r>
    <n v="892"/>
    <n v="392"/>
    <n v="0"/>
    <d v="2023-01-07T00:00:00"/>
    <d v="1899-12-30T13:36:47"/>
    <n v="119"/>
    <x v="6"/>
    <x v="2"/>
    <x v="5"/>
    <x v="6"/>
    <n v="7"/>
    <x v="0"/>
    <x v="2"/>
    <n v="8"/>
    <n v="92.8"/>
  </r>
  <r>
    <n v="893"/>
    <n v="392"/>
    <n v="0"/>
    <d v="2023-01-07T00:00:00"/>
    <d v="1899-12-30T13:36:47"/>
    <n v="120"/>
    <x v="28"/>
    <x v="2"/>
    <x v="9"/>
    <x v="6"/>
    <n v="7"/>
    <x v="0"/>
    <x v="2"/>
    <n v="8"/>
    <n v="92.8"/>
  </r>
  <r>
    <n v="894"/>
    <n v="392"/>
    <n v="0"/>
    <d v="2023-01-07T00:00:00"/>
    <d v="1899-12-30T13:36:47"/>
    <n v="121"/>
    <x v="20"/>
    <x v="2"/>
    <x v="11"/>
    <x v="6"/>
    <n v="7"/>
    <x v="0"/>
    <x v="2"/>
    <n v="8"/>
    <n v="92.8"/>
  </r>
  <r>
    <n v="895"/>
    <n v="392"/>
    <n v="0"/>
    <d v="2023-01-07T00:00:00"/>
    <d v="1899-12-30T13:36:47"/>
    <n v="122"/>
    <x v="12"/>
    <x v="2"/>
    <x v="4"/>
    <x v="6"/>
    <n v="7"/>
    <x v="0"/>
    <x v="2"/>
    <n v="8"/>
    <n v="92.8"/>
  </r>
  <r>
    <n v="896"/>
    <n v="393"/>
    <n v="1"/>
    <d v="2023-01-07T00:00:00"/>
    <d v="1899-12-30T13:48:31"/>
    <n v="126"/>
    <x v="10"/>
    <x v="1"/>
    <x v="1"/>
    <x v="6"/>
    <n v="7"/>
    <x v="0"/>
    <x v="2"/>
    <n v="2"/>
    <n v="32.450000000000003"/>
  </r>
  <r>
    <n v="897"/>
    <n v="393"/>
    <n v="0"/>
    <d v="2023-01-07T00:00:00"/>
    <d v="1899-12-30T13:48:31"/>
    <n v="109"/>
    <x v="0"/>
    <x v="0"/>
    <x v="0"/>
    <x v="6"/>
    <n v="7"/>
    <x v="0"/>
    <x v="2"/>
    <n v="2"/>
    <n v="32.450000000000003"/>
  </r>
  <r>
    <n v="898"/>
    <n v="394"/>
    <n v="1"/>
    <d v="2023-01-07T00:00:00"/>
    <d v="1899-12-30T14:02:18"/>
    <n v="107"/>
    <x v="19"/>
    <x v="0"/>
    <x v="12"/>
    <x v="6"/>
    <n v="7"/>
    <x v="0"/>
    <x v="3"/>
    <n v="12"/>
    <n v="152.69999999999999"/>
  </r>
  <r>
    <n v="899"/>
    <n v="394"/>
    <n v="0"/>
    <d v="2023-01-07T00:00:00"/>
    <d v="1899-12-30T14:02:18"/>
    <n v="104"/>
    <x v="18"/>
    <x v="3"/>
    <x v="11"/>
    <x v="6"/>
    <n v="7"/>
    <x v="0"/>
    <x v="3"/>
    <n v="12"/>
    <n v="152.69999999999999"/>
  </r>
  <r>
    <n v="900"/>
    <n v="394"/>
    <n v="0"/>
    <d v="2023-01-07T00:00:00"/>
    <d v="1899-12-30T14:02:18"/>
    <n v="109"/>
    <x v="0"/>
    <x v="0"/>
    <x v="0"/>
    <x v="6"/>
    <n v="7"/>
    <x v="0"/>
    <x v="3"/>
    <n v="12"/>
    <n v="152.69999999999999"/>
  </r>
  <r>
    <n v="901"/>
    <n v="394"/>
    <n v="0"/>
    <d v="2023-01-07T00:00:00"/>
    <d v="1899-12-30T14:02:18"/>
    <n v="109"/>
    <x v="0"/>
    <x v="0"/>
    <x v="0"/>
    <x v="6"/>
    <n v="7"/>
    <x v="0"/>
    <x v="3"/>
    <n v="12"/>
    <n v="152.69999999999999"/>
  </r>
  <r>
    <n v="902"/>
    <n v="394"/>
    <n v="0"/>
    <d v="2023-01-07T00:00:00"/>
    <d v="1899-12-30T14:02:18"/>
    <n v="112"/>
    <x v="30"/>
    <x v="0"/>
    <x v="13"/>
    <x v="6"/>
    <n v="7"/>
    <x v="0"/>
    <x v="3"/>
    <n v="12"/>
    <n v="152.69999999999999"/>
  </r>
  <r>
    <n v="903"/>
    <n v="394"/>
    <n v="0"/>
    <d v="2023-01-07T00:00:00"/>
    <d v="1899-12-30T14:02:18"/>
    <n v="113"/>
    <x v="17"/>
    <x v="0"/>
    <x v="10"/>
    <x v="6"/>
    <n v="7"/>
    <x v="0"/>
    <x v="3"/>
    <n v="12"/>
    <n v="152.69999999999999"/>
  </r>
  <r>
    <n v="904"/>
    <n v="394"/>
    <n v="0"/>
    <d v="2023-01-07T00:00:00"/>
    <d v="1899-12-30T14:02:18"/>
    <n v="113"/>
    <x v="17"/>
    <x v="0"/>
    <x v="10"/>
    <x v="6"/>
    <n v="7"/>
    <x v="0"/>
    <x v="3"/>
    <n v="12"/>
    <n v="152.69999999999999"/>
  </r>
  <r>
    <n v="905"/>
    <n v="394"/>
    <n v="0"/>
    <d v="2023-01-07T00:00:00"/>
    <d v="1899-12-30T14:02:18"/>
    <n v="120"/>
    <x v="28"/>
    <x v="2"/>
    <x v="9"/>
    <x v="6"/>
    <n v="7"/>
    <x v="0"/>
    <x v="3"/>
    <n v="12"/>
    <n v="152.69999999999999"/>
  </r>
  <r>
    <n v="906"/>
    <n v="394"/>
    <n v="0"/>
    <d v="2023-01-07T00:00:00"/>
    <d v="1899-12-30T14:02:18"/>
    <n v="122"/>
    <x v="12"/>
    <x v="2"/>
    <x v="4"/>
    <x v="6"/>
    <n v="7"/>
    <x v="0"/>
    <x v="3"/>
    <n v="12"/>
    <n v="152.69999999999999"/>
  </r>
  <r>
    <n v="907"/>
    <n v="394"/>
    <n v="0"/>
    <d v="2023-01-07T00:00:00"/>
    <d v="1899-12-30T14:02:18"/>
    <n v="130"/>
    <x v="13"/>
    <x v="1"/>
    <x v="7"/>
    <x v="6"/>
    <n v="7"/>
    <x v="0"/>
    <x v="3"/>
    <n v="12"/>
    <n v="152.69999999999999"/>
  </r>
  <r>
    <n v="908"/>
    <n v="394"/>
    <n v="0"/>
    <d v="2023-01-07T00:00:00"/>
    <d v="1899-12-30T14:02:18"/>
    <n v="106"/>
    <x v="5"/>
    <x v="3"/>
    <x v="4"/>
    <x v="6"/>
    <n v="7"/>
    <x v="0"/>
    <x v="3"/>
    <n v="12"/>
    <n v="152.69999999999999"/>
  </r>
  <r>
    <n v="909"/>
    <n v="394"/>
    <n v="0"/>
    <d v="2023-01-07T00:00:00"/>
    <d v="1899-12-30T14:02:18"/>
    <n v="132"/>
    <x v="14"/>
    <x v="1"/>
    <x v="8"/>
    <x v="6"/>
    <n v="7"/>
    <x v="0"/>
    <x v="3"/>
    <n v="12"/>
    <n v="152.69999999999999"/>
  </r>
  <r>
    <n v="910"/>
    <n v="395"/>
    <n v="1"/>
    <d v="2023-01-07T00:00:00"/>
    <d v="1899-12-30T14:11:08"/>
    <n v="111"/>
    <x v="22"/>
    <x v="0"/>
    <x v="5"/>
    <x v="6"/>
    <n v="7"/>
    <x v="0"/>
    <x v="3"/>
    <n v="1"/>
    <n v="11.95"/>
  </r>
  <r>
    <n v="911"/>
    <n v="396"/>
    <n v="1"/>
    <d v="2023-01-07T00:00:00"/>
    <d v="1899-12-30T14:12:21"/>
    <n v="131"/>
    <x v="27"/>
    <x v="1"/>
    <x v="0"/>
    <x v="6"/>
    <n v="7"/>
    <x v="0"/>
    <x v="3"/>
    <n v="1"/>
    <n v="17.95"/>
  </r>
  <r>
    <n v="912"/>
    <n v="397"/>
    <n v="1"/>
    <d v="2023-01-07T00:00:00"/>
    <d v="1899-12-30T14:31:10"/>
    <n v="124"/>
    <x v="2"/>
    <x v="1"/>
    <x v="1"/>
    <x v="6"/>
    <n v="7"/>
    <x v="0"/>
    <x v="3"/>
    <n v="3"/>
    <n v="37.450000000000003"/>
  </r>
  <r>
    <n v="913"/>
    <n v="397"/>
    <n v="0"/>
    <d v="2023-01-07T00:00:00"/>
    <d v="1899-12-30T14:31:10"/>
    <n v="109"/>
    <x v="0"/>
    <x v="0"/>
    <x v="0"/>
    <x v="6"/>
    <n v="7"/>
    <x v="0"/>
    <x v="3"/>
    <n v="3"/>
    <n v="37.450000000000003"/>
  </r>
  <r>
    <n v="914"/>
    <n v="397"/>
    <n v="0"/>
    <d v="2023-01-07T00:00:00"/>
    <d v="1899-12-30T14:31:10"/>
    <n v="113"/>
    <x v="17"/>
    <x v="0"/>
    <x v="10"/>
    <x v="6"/>
    <n v="7"/>
    <x v="0"/>
    <x v="3"/>
    <n v="3"/>
    <n v="37.450000000000003"/>
  </r>
  <r>
    <n v="915"/>
    <n v="398"/>
    <n v="1"/>
    <d v="2023-01-07T00:00:00"/>
    <d v="1899-12-30T14:56:26"/>
    <n v="113"/>
    <x v="17"/>
    <x v="0"/>
    <x v="10"/>
    <x v="6"/>
    <n v="7"/>
    <x v="0"/>
    <x v="3"/>
    <n v="1"/>
    <n v="5"/>
  </r>
  <r>
    <n v="916"/>
    <n v="399"/>
    <n v="1"/>
    <d v="2023-01-07T00:00:00"/>
    <d v="1899-12-30T15:47:49"/>
    <n v="101"/>
    <x v="7"/>
    <x v="3"/>
    <x v="2"/>
    <x v="6"/>
    <n v="7"/>
    <x v="0"/>
    <x v="4"/>
    <n v="4"/>
    <n v="53.849999999999994"/>
  </r>
  <r>
    <n v="917"/>
    <n v="399"/>
    <n v="0"/>
    <d v="2023-01-07T00:00:00"/>
    <d v="1899-12-30T15:47:49"/>
    <n v="102"/>
    <x v="16"/>
    <x v="3"/>
    <x v="9"/>
    <x v="6"/>
    <n v="7"/>
    <x v="0"/>
    <x v="4"/>
    <n v="4"/>
    <n v="53.849999999999994"/>
  </r>
  <r>
    <n v="918"/>
    <n v="399"/>
    <n v="0"/>
    <d v="2023-01-07T00:00:00"/>
    <d v="1899-12-30T15:47:49"/>
    <n v="125"/>
    <x v="21"/>
    <x v="1"/>
    <x v="0"/>
    <x v="6"/>
    <n v="7"/>
    <x v="0"/>
    <x v="4"/>
    <n v="4"/>
    <n v="53.849999999999994"/>
  </r>
  <r>
    <n v="919"/>
    <n v="399"/>
    <n v="0"/>
    <d v="2023-01-07T00:00:00"/>
    <d v="1899-12-30T15:47:49"/>
    <n v="114"/>
    <x v="8"/>
    <x v="0"/>
    <x v="6"/>
    <x v="6"/>
    <n v="7"/>
    <x v="0"/>
    <x v="4"/>
    <n v="4"/>
    <n v="53.849999999999994"/>
  </r>
  <r>
    <n v="920"/>
    <n v="400"/>
    <n v="1"/>
    <d v="2023-01-07T00:00:00"/>
    <d v="1899-12-30T16:03:07"/>
    <n v="113"/>
    <x v="17"/>
    <x v="0"/>
    <x v="10"/>
    <x v="6"/>
    <n v="7"/>
    <x v="0"/>
    <x v="5"/>
    <n v="2"/>
    <n v="12"/>
  </r>
  <r>
    <n v="921"/>
    <n v="400"/>
    <n v="0"/>
    <d v="2023-01-07T00:00:00"/>
    <d v="1899-12-30T16:03:07"/>
    <n v="106"/>
    <x v="5"/>
    <x v="3"/>
    <x v="4"/>
    <x v="6"/>
    <n v="7"/>
    <x v="0"/>
    <x v="5"/>
    <n v="2"/>
    <n v="12"/>
  </r>
  <r>
    <n v="922"/>
    <n v="401"/>
    <n v="1"/>
    <d v="2023-01-07T00:00:00"/>
    <d v="1899-12-30T16:08:35"/>
    <n v="132"/>
    <x v="14"/>
    <x v="1"/>
    <x v="8"/>
    <x v="6"/>
    <n v="7"/>
    <x v="0"/>
    <x v="5"/>
    <n v="1"/>
    <n v="16.95"/>
  </r>
  <r>
    <n v="923"/>
    <n v="402"/>
    <n v="1"/>
    <d v="2023-01-07T00:00:00"/>
    <d v="1899-12-30T16:24:46"/>
    <n v="125"/>
    <x v="21"/>
    <x v="1"/>
    <x v="0"/>
    <x v="6"/>
    <n v="7"/>
    <x v="0"/>
    <x v="5"/>
    <n v="2"/>
    <n v="30.9"/>
  </r>
  <r>
    <n v="924"/>
    <n v="402"/>
    <n v="0"/>
    <d v="2023-01-07T00:00:00"/>
    <d v="1899-12-30T16:24:46"/>
    <n v="117"/>
    <x v="3"/>
    <x v="2"/>
    <x v="2"/>
    <x v="6"/>
    <n v="7"/>
    <x v="0"/>
    <x v="5"/>
    <n v="2"/>
    <n v="30.9"/>
  </r>
  <r>
    <n v="925"/>
    <n v="403"/>
    <n v="1"/>
    <d v="2023-01-07T00:00:00"/>
    <d v="1899-12-30T16:26:10"/>
    <n v="101"/>
    <x v="7"/>
    <x v="3"/>
    <x v="2"/>
    <x v="6"/>
    <n v="7"/>
    <x v="0"/>
    <x v="5"/>
    <n v="3"/>
    <n v="39.4"/>
  </r>
  <r>
    <n v="926"/>
    <n v="403"/>
    <n v="0"/>
    <d v="2023-01-07T00:00:00"/>
    <d v="1899-12-30T16:26:10"/>
    <n v="108"/>
    <x v="1"/>
    <x v="0"/>
    <x v="1"/>
    <x v="6"/>
    <n v="7"/>
    <x v="0"/>
    <x v="5"/>
    <n v="3"/>
    <n v="39.4"/>
  </r>
  <r>
    <n v="927"/>
    <n v="403"/>
    <n v="0"/>
    <d v="2023-01-07T00:00:00"/>
    <d v="1899-12-30T16:26:10"/>
    <n v="119"/>
    <x v="6"/>
    <x v="2"/>
    <x v="5"/>
    <x v="6"/>
    <n v="7"/>
    <x v="0"/>
    <x v="5"/>
    <n v="3"/>
    <n v="39.4"/>
  </r>
  <r>
    <n v="928"/>
    <n v="404"/>
    <n v="1"/>
    <d v="2023-01-07T00:00:00"/>
    <d v="1899-12-30T16:39:27"/>
    <n v="104"/>
    <x v="18"/>
    <x v="3"/>
    <x v="11"/>
    <x v="6"/>
    <n v="7"/>
    <x v="0"/>
    <x v="5"/>
    <n v="1"/>
    <n v="10.5"/>
  </r>
  <r>
    <n v="929"/>
    <n v="405"/>
    <n v="1"/>
    <d v="2023-01-07T00:00:00"/>
    <d v="1899-12-30T16:44:16"/>
    <n v="120"/>
    <x v="28"/>
    <x v="2"/>
    <x v="9"/>
    <x v="6"/>
    <n v="7"/>
    <x v="0"/>
    <x v="5"/>
    <n v="1"/>
    <n v="13.95"/>
  </r>
  <r>
    <n v="930"/>
    <n v="406"/>
    <n v="1"/>
    <d v="2023-01-07T00:00:00"/>
    <d v="1899-12-30T16:50:49"/>
    <n v="103"/>
    <x v="29"/>
    <x v="3"/>
    <x v="6"/>
    <x v="6"/>
    <n v="7"/>
    <x v="0"/>
    <x v="5"/>
    <n v="3"/>
    <n v="41.45"/>
  </r>
  <r>
    <n v="931"/>
    <n v="406"/>
    <n v="0"/>
    <d v="2023-01-07T00:00:00"/>
    <d v="1899-12-30T16:50:49"/>
    <n v="108"/>
    <x v="1"/>
    <x v="0"/>
    <x v="1"/>
    <x v="6"/>
    <n v="7"/>
    <x v="0"/>
    <x v="5"/>
    <n v="3"/>
    <n v="41.45"/>
  </r>
  <r>
    <n v="932"/>
    <n v="406"/>
    <n v="0"/>
    <d v="2023-01-07T00:00:00"/>
    <d v="1899-12-30T16:50:49"/>
    <n v="127"/>
    <x v="24"/>
    <x v="1"/>
    <x v="0"/>
    <x v="6"/>
    <n v="7"/>
    <x v="0"/>
    <x v="5"/>
    <n v="3"/>
    <n v="41.45"/>
  </r>
  <r>
    <n v="933"/>
    <n v="407"/>
    <n v="1"/>
    <d v="2023-01-07T00:00:00"/>
    <d v="1899-12-30T16:56:42"/>
    <n v="102"/>
    <x v="16"/>
    <x v="3"/>
    <x v="9"/>
    <x v="6"/>
    <n v="7"/>
    <x v="0"/>
    <x v="5"/>
    <n v="3"/>
    <n v="33.450000000000003"/>
  </r>
  <r>
    <n v="934"/>
    <n v="407"/>
    <n v="0"/>
    <d v="2023-01-07T00:00:00"/>
    <d v="1899-12-30T16:56:42"/>
    <n v="108"/>
    <x v="1"/>
    <x v="0"/>
    <x v="1"/>
    <x v="6"/>
    <n v="7"/>
    <x v="0"/>
    <x v="5"/>
    <n v="3"/>
    <n v="33.450000000000003"/>
  </r>
  <r>
    <n v="935"/>
    <n v="407"/>
    <n v="0"/>
    <d v="2023-01-07T00:00:00"/>
    <d v="1899-12-30T16:56:42"/>
    <n v="113"/>
    <x v="17"/>
    <x v="0"/>
    <x v="10"/>
    <x v="6"/>
    <n v="7"/>
    <x v="0"/>
    <x v="5"/>
    <n v="3"/>
    <n v="33.450000000000003"/>
  </r>
  <r>
    <n v="936"/>
    <n v="408"/>
    <n v="1"/>
    <d v="2023-01-07T00:00:00"/>
    <d v="1899-12-30T17:09:09"/>
    <n v="115"/>
    <x v="31"/>
    <x v="2"/>
    <x v="5"/>
    <x v="6"/>
    <n v="7"/>
    <x v="0"/>
    <x v="6"/>
    <n v="2"/>
    <n v="26.9"/>
  </r>
  <r>
    <n v="937"/>
    <n v="408"/>
    <n v="0"/>
    <d v="2023-01-07T00:00:00"/>
    <d v="1899-12-30T17:09:09"/>
    <n v="118"/>
    <x v="26"/>
    <x v="2"/>
    <x v="13"/>
    <x v="6"/>
    <n v="7"/>
    <x v="0"/>
    <x v="6"/>
    <n v="2"/>
    <n v="26.9"/>
  </r>
  <r>
    <n v="938"/>
    <n v="409"/>
    <n v="1"/>
    <d v="2023-01-07T00:00:00"/>
    <d v="1899-12-30T17:15:04"/>
    <n v="113"/>
    <x v="17"/>
    <x v="0"/>
    <x v="10"/>
    <x v="6"/>
    <n v="7"/>
    <x v="0"/>
    <x v="6"/>
    <n v="1"/>
    <n v="5"/>
  </r>
  <r>
    <n v="939"/>
    <n v="410"/>
    <n v="1"/>
    <d v="2023-01-07T00:00:00"/>
    <d v="1899-12-30T17:33:49"/>
    <n v="107"/>
    <x v="19"/>
    <x v="0"/>
    <x v="12"/>
    <x v="6"/>
    <n v="7"/>
    <x v="0"/>
    <x v="6"/>
    <n v="2"/>
    <n v="32"/>
  </r>
  <r>
    <n v="940"/>
    <n v="410"/>
    <n v="0"/>
    <d v="2023-01-07T00:00:00"/>
    <d v="1899-12-30T17:33:49"/>
    <n v="128"/>
    <x v="25"/>
    <x v="1"/>
    <x v="3"/>
    <x v="6"/>
    <n v="7"/>
    <x v="0"/>
    <x v="6"/>
    <n v="2"/>
    <n v="32"/>
  </r>
  <r>
    <n v="942"/>
    <n v="411"/>
    <n v="1"/>
    <d v="2023-01-07T00:00:00"/>
    <d v="1899-12-30T17:58:09"/>
    <n v="117"/>
    <x v="3"/>
    <x v="2"/>
    <x v="2"/>
    <x v="6"/>
    <n v="7"/>
    <x v="0"/>
    <x v="6"/>
    <n v="2"/>
    <n v="19.95"/>
  </r>
  <r>
    <n v="943"/>
    <n v="411"/>
    <n v="0"/>
    <d v="2023-01-07T00:00:00"/>
    <d v="1899-12-30T17:58:09"/>
    <n v="105"/>
    <x v="15"/>
    <x v="3"/>
    <x v="4"/>
    <x v="6"/>
    <n v="7"/>
    <x v="0"/>
    <x v="6"/>
    <n v="2"/>
    <n v="19.95"/>
  </r>
  <r>
    <n v="944"/>
    <n v="412"/>
    <n v="1"/>
    <d v="2023-01-07T00:00:00"/>
    <d v="1899-12-30T18:07:46"/>
    <n v="115"/>
    <x v="31"/>
    <x v="2"/>
    <x v="5"/>
    <x v="6"/>
    <n v="7"/>
    <x v="0"/>
    <x v="7"/>
    <n v="2"/>
    <n v="20.95"/>
  </r>
  <r>
    <n v="945"/>
    <n v="412"/>
    <n v="0"/>
    <d v="2023-01-07T00:00:00"/>
    <d v="1899-12-30T18:07:46"/>
    <n v="123"/>
    <x v="9"/>
    <x v="2"/>
    <x v="6"/>
    <x v="6"/>
    <n v="7"/>
    <x v="0"/>
    <x v="7"/>
    <n v="2"/>
    <n v="20.95"/>
  </r>
  <r>
    <n v="946"/>
    <n v="413"/>
    <n v="1"/>
    <d v="2023-01-07T00:00:00"/>
    <d v="1899-12-30T18:11:32"/>
    <n v="114"/>
    <x v="8"/>
    <x v="0"/>
    <x v="6"/>
    <x v="6"/>
    <n v="7"/>
    <x v="0"/>
    <x v="7"/>
    <n v="1"/>
    <n v="9"/>
  </r>
  <r>
    <n v="947"/>
    <n v="414"/>
    <n v="1"/>
    <d v="2023-01-07T00:00:00"/>
    <d v="1899-12-30T18:13:22"/>
    <n v="108"/>
    <x v="1"/>
    <x v="0"/>
    <x v="1"/>
    <x v="6"/>
    <n v="7"/>
    <x v="0"/>
    <x v="7"/>
    <n v="3"/>
    <n v="41.95"/>
  </r>
  <r>
    <n v="948"/>
    <n v="414"/>
    <n v="0"/>
    <d v="2023-01-07T00:00:00"/>
    <d v="1899-12-30T18:13:22"/>
    <n v="124"/>
    <x v="2"/>
    <x v="1"/>
    <x v="1"/>
    <x v="6"/>
    <n v="7"/>
    <x v="0"/>
    <x v="7"/>
    <n v="3"/>
    <n v="41.95"/>
  </r>
  <r>
    <n v="949"/>
    <n v="414"/>
    <n v="0"/>
    <d v="2023-01-07T00:00:00"/>
    <d v="1899-12-30T18:13:22"/>
    <n v="117"/>
    <x v="3"/>
    <x v="2"/>
    <x v="2"/>
    <x v="6"/>
    <n v="7"/>
    <x v="0"/>
    <x v="7"/>
    <n v="3"/>
    <n v="41.95"/>
  </r>
  <r>
    <n v="950"/>
    <n v="415"/>
    <n v="1"/>
    <d v="2023-01-07T00:00:00"/>
    <d v="1899-12-30T18:16:23"/>
    <n v="102"/>
    <x v="16"/>
    <x v="3"/>
    <x v="9"/>
    <x v="6"/>
    <n v="7"/>
    <x v="0"/>
    <x v="7"/>
    <n v="1"/>
    <n v="13.95"/>
  </r>
  <r>
    <n v="951"/>
    <n v="416"/>
    <n v="1"/>
    <d v="2023-01-07T00:00:00"/>
    <d v="1899-12-30T18:17:42"/>
    <n v="131"/>
    <x v="27"/>
    <x v="1"/>
    <x v="0"/>
    <x v="6"/>
    <n v="7"/>
    <x v="0"/>
    <x v="7"/>
    <n v="1"/>
    <n v="17.95"/>
  </r>
  <r>
    <n v="952"/>
    <n v="417"/>
    <n v="1"/>
    <d v="2023-01-07T00:00:00"/>
    <d v="1899-12-30T18:24:40"/>
    <n v="113"/>
    <x v="17"/>
    <x v="0"/>
    <x v="10"/>
    <x v="6"/>
    <n v="7"/>
    <x v="0"/>
    <x v="7"/>
    <n v="1"/>
    <n v="5"/>
  </r>
  <r>
    <n v="953"/>
    <n v="418"/>
    <n v="1"/>
    <d v="2023-01-07T00:00:00"/>
    <d v="1899-12-30T18:40:11"/>
    <n v="104"/>
    <x v="18"/>
    <x v="3"/>
    <x v="11"/>
    <x v="6"/>
    <n v="7"/>
    <x v="0"/>
    <x v="7"/>
    <n v="2"/>
    <n v="24.45"/>
  </r>
  <r>
    <n v="954"/>
    <n v="418"/>
    <n v="0"/>
    <d v="2023-01-07T00:00:00"/>
    <d v="1899-12-30T18:40:11"/>
    <n v="120"/>
    <x v="28"/>
    <x v="2"/>
    <x v="9"/>
    <x v="6"/>
    <n v="7"/>
    <x v="0"/>
    <x v="7"/>
    <n v="2"/>
    <n v="24.45"/>
  </r>
  <r>
    <n v="955"/>
    <n v="419"/>
    <n v="1"/>
    <d v="2023-01-07T00:00:00"/>
    <d v="1899-12-30T19:02:31"/>
    <n v="101"/>
    <x v="7"/>
    <x v="3"/>
    <x v="2"/>
    <x v="6"/>
    <n v="7"/>
    <x v="0"/>
    <x v="8"/>
    <n v="4"/>
    <n v="65.8"/>
  </r>
  <r>
    <n v="956"/>
    <n v="419"/>
    <n v="0"/>
    <d v="2023-01-07T00:00:00"/>
    <d v="1899-12-30T19:02:31"/>
    <n v="109"/>
    <x v="0"/>
    <x v="0"/>
    <x v="0"/>
    <x v="6"/>
    <n v="7"/>
    <x v="0"/>
    <x v="8"/>
    <n v="4"/>
    <n v="65.8"/>
  </r>
  <r>
    <n v="957"/>
    <n v="419"/>
    <n v="0"/>
    <d v="2023-01-07T00:00:00"/>
    <d v="1899-12-30T19:02:31"/>
    <n v="127"/>
    <x v="24"/>
    <x v="1"/>
    <x v="0"/>
    <x v="6"/>
    <n v="7"/>
    <x v="0"/>
    <x v="8"/>
    <n v="4"/>
    <n v="65.8"/>
  </r>
  <r>
    <n v="958"/>
    <n v="419"/>
    <n v="0"/>
    <d v="2023-01-07T00:00:00"/>
    <d v="1899-12-30T19:02:31"/>
    <n v="132"/>
    <x v="14"/>
    <x v="1"/>
    <x v="8"/>
    <x v="6"/>
    <n v="7"/>
    <x v="0"/>
    <x v="8"/>
    <n v="4"/>
    <n v="65.8"/>
  </r>
  <r>
    <n v="959"/>
    <n v="420"/>
    <n v="1"/>
    <d v="2023-01-07T00:00:00"/>
    <d v="1899-12-30T19:04:40"/>
    <n v="124"/>
    <x v="2"/>
    <x v="1"/>
    <x v="1"/>
    <x v="6"/>
    <n v="7"/>
    <x v="0"/>
    <x v="8"/>
    <n v="2"/>
    <n v="29.45"/>
  </r>
  <r>
    <n v="960"/>
    <n v="420"/>
    <n v="0"/>
    <d v="2023-01-07T00:00:00"/>
    <d v="1899-12-30T19:04:40"/>
    <n v="112"/>
    <x v="30"/>
    <x v="0"/>
    <x v="13"/>
    <x v="6"/>
    <n v="7"/>
    <x v="0"/>
    <x v="8"/>
    <n v="2"/>
    <n v="29.45"/>
  </r>
  <r>
    <n v="961"/>
    <n v="421"/>
    <n v="1"/>
    <d v="2023-01-07T00:00:00"/>
    <d v="1899-12-30T19:21:58"/>
    <n v="101"/>
    <x v="7"/>
    <x v="3"/>
    <x v="2"/>
    <x v="6"/>
    <n v="7"/>
    <x v="0"/>
    <x v="8"/>
    <n v="3"/>
    <n v="37.4"/>
  </r>
  <r>
    <n v="962"/>
    <n v="421"/>
    <n v="0"/>
    <d v="2023-01-07T00:00:00"/>
    <d v="1899-12-30T19:21:58"/>
    <n v="116"/>
    <x v="23"/>
    <x v="2"/>
    <x v="9"/>
    <x v="6"/>
    <n v="7"/>
    <x v="0"/>
    <x v="8"/>
    <n v="3"/>
    <n v="37.4"/>
  </r>
  <r>
    <n v="963"/>
    <n v="421"/>
    <n v="0"/>
    <d v="2023-01-07T00:00:00"/>
    <d v="1899-12-30T19:21:58"/>
    <n v="104"/>
    <x v="18"/>
    <x v="3"/>
    <x v="11"/>
    <x v="6"/>
    <n v="7"/>
    <x v="0"/>
    <x v="8"/>
    <n v="3"/>
    <n v="37.4"/>
  </r>
  <r>
    <n v="964"/>
    <n v="422"/>
    <n v="1"/>
    <d v="2023-01-07T00:00:00"/>
    <d v="1899-12-30T19:30:25"/>
    <n v="125"/>
    <x v="21"/>
    <x v="1"/>
    <x v="0"/>
    <x v="6"/>
    <n v="7"/>
    <x v="0"/>
    <x v="8"/>
    <n v="3"/>
    <n v="48.849999999999994"/>
  </r>
  <r>
    <n v="965"/>
    <n v="422"/>
    <n v="0"/>
    <d v="2023-01-07T00:00:00"/>
    <d v="1899-12-30T19:30:25"/>
    <n v="117"/>
    <x v="3"/>
    <x v="2"/>
    <x v="2"/>
    <x v="6"/>
    <n v="7"/>
    <x v="0"/>
    <x v="8"/>
    <n v="3"/>
    <n v="48.849999999999994"/>
  </r>
  <r>
    <n v="966"/>
    <n v="422"/>
    <n v="0"/>
    <d v="2023-01-07T00:00:00"/>
    <d v="1899-12-30T19:30:25"/>
    <n v="131"/>
    <x v="27"/>
    <x v="1"/>
    <x v="0"/>
    <x v="6"/>
    <n v="7"/>
    <x v="0"/>
    <x v="8"/>
    <n v="3"/>
    <n v="48.849999999999994"/>
  </r>
  <r>
    <n v="967"/>
    <n v="423"/>
    <n v="1"/>
    <d v="2023-01-07T00:00:00"/>
    <d v="1899-12-30T19:45:07"/>
    <n v="117"/>
    <x v="3"/>
    <x v="2"/>
    <x v="2"/>
    <x v="6"/>
    <n v="7"/>
    <x v="0"/>
    <x v="8"/>
    <n v="2"/>
    <n v="26.9"/>
  </r>
  <r>
    <n v="968"/>
    <n v="423"/>
    <n v="0"/>
    <d v="2023-01-07T00:00:00"/>
    <d v="1899-12-30T19:45:07"/>
    <n v="120"/>
    <x v="28"/>
    <x v="2"/>
    <x v="9"/>
    <x v="6"/>
    <n v="7"/>
    <x v="0"/>
    <x v="8"/>
    <n v="2"/>
    <n v="26.9"/>
  </r>
  <r>
    <n v="969"/>
    <n v="424"/>
    <n v="1"/>
    <d v="2023-01-07T00:00:00"/>
    <d v="1899-12-30T20:01:28"/>
    <n v="113"/>
    <x v="17"/>
    <x v="0"/>
    <x v="10"/>
    <x v="6"/>
    <n v="7"/>
    <x v="0"/>
    <x v="9"/>
    <n v="1"/>
    <n v="5"/>
  </r>
  <r>
    <n v="970"/>
    <n v="425"/>
    <n v="1"/>
    <d v="2023-01-07T00:00:00"/>
    <d v="1899-12-30T20:21:19"/>
    <n v="121"/>
    <x v="20"/>
    <x v="2"/>
    <x v="11"/>
    <x v="6"/>
    <n v="7"/>
    <x v="0"/>
    <x v="9"/>
    <n v="1"/>
    <n v="10.5"/>
  </r>
  <r>
    <n v="971"/>
    <n v="426"/>
    <n v="1"/>
    <d v="2023-01-07T00:00:00"/>
    <d v="1899-12-30T20:25:45"/>
    <n v="108"/>
    <x v="1"/>
    <x v="0"/>
    <x v="1"/>
    <x v="6"/>
    <n v="7"/>
    <x v="0"/>
    <x v="9"/>
    <n v="3"/>
    <n v="38.950000000000003"/>
  </r>
  <r>
    <n v="972"/>
    <n v="426"/>
    <n v="0"/>
    <d v="2023-01-07T00:00:00"/>
    <d v="1899-12-30T20:25:45"/>
    <n v="120"/>
    <x v="28"/>
    <x v="2"/>
    <x v="9"/>
    <x v="6"/>
    <n v="7"/>
    <x v="0"/>
    <x v="9"/>
    <n v="3"/>
    <n v="38.950000000000003"/>
  </r>
  <r>
    <n v="973"/>
    <n v="426"/>
    <n v="0"/>
    <d v="2023-01-07T00:00:00"/>
    <d v="1899-12-30T20:25:45"/>
    <n v="121"/>
    <x v="20"/>
    <x v="2"/>
    <x v="11"/>
    <x v="6"/>
    <n v="7"/>
    <x v="0"/>
    <x v="9"/>
    <n v="3"/>
    <n v="38.950000000000003"/>
  </r>
  <r>
    <n v="974"/>
    <n v="427"/>
    <n v="1"/>
    <d v="2023-01-07T00:00:00"/>
    <d v="1899-12-30T21:49:00"/>
    <n v="131"/>
    <x v="27"/>
    <x v="1"/>
    <x v="0"/>
    <x v="6"/>
    <n v="7"/>
    <x v="0"/>
    <x v="10"/>
    <n v="1"/>
    <n v="17.95"/>
  </r>
  <r>
    <n v="975"/>
    <n v="428"/>
    <n v="1"/>
    <d v="2023-01-07T00:00:00"/>
    <d v="1899-12-30T22:05:00"/>
    <n v="116"/>
    <x v="23"/>
    <x v="2"/>
    <x v="9"/>
    <x v="6"/>
    <n v="7"/>
    <x v="0"/>
    <x v="11"/>
    <n v="2"/>
    <n v="31.9"/>
  </r>
  <r>
    <n v="976"/>
    <n v="428"/>
    <n v="0"/>
    <d v="2023-01-07T00:00:00"/>
    <d v="1899-12-30T22:05:00"/>
    <n v="110"/>
    <x v="11"/>
    <x v="0"/>
    <x v="0"/>
    <x v="6"/>
    <n v="7"/>
    <x v="0"/>
    <x v="11"/>
    <n v="2"/>
    <n v="31.9"/>
  </r>
  <r>
    <n v="977"/>
    <n v="429"/>
    <n v="1"/>
    <d v="2023-01-07T00:00:00"/>
    <d v="1899-12-30T22:16:53"/>
    <n v="122"/>
    <x v="12"/>
    <x v="2"/>
    <x v="4"/>
    <x v="6"/>
    <n v="7"/>
    <x v="0"/>
    <x v="11"/>
    <n v="1"/>
    <n v="7"/>
  </r>
  <r>
    <n v="978"/>
    <n v="430"/>
    <n v="1"/>
    <d v="2023-01-07T00:00:00"/>
    <d v="1899-12-30T22:46:13"/>
    <n v="126"/>
    <x v="10"/>
    <x v="1"/>
    <x v="1"/>
    <x v="6"/>
    <n v="7"/>
    <x v="0"/>
    <x v="11"/>
    <n v="2"/>
    <n v="28.45"/>
  </r>
  <r>
    <n v="979"/>
    <n v="430"/>
    <n v="0"/>
    <d v="2023-01-07T00:00:00"/>
    <d v="1899-12-30T22:46:13"/>
    <n v="120"/>
    <x v="28"/>
    <x v="2"/>
    <x v="9"/>
    <x v="6"/>
    <n v="7"/>
    <x v="0"/>
    <x v="11"/>
    <n v="2"/>
    <n v="28.45"/>
  </r>
  <r>
    <n v="980"/>
    <n v="431"/>
    <n v="1"/>
    <d v="2023-01-08T00:00:00"/>
    <d v="1899-12-30T11:17:13"/>
    <n v="107"/>
    <x v="19"/>
    <x v="0"/>
    <x v="12"/>
    <x v="0"/>
    <n v="8"/>
    <x v="0"/>
    <x v="0"/>
    <n v="4"/>
    <n v="61.400000000000006"/>
  </r>
  <r>
    <n v="981"/>
    <n v="431"/>
    <n v="0"/>
    <d v="2023-01-08T00:00:00"/>
    <d v="1899-12-30T11:17:13"/>
    <n v="103"/>
    <x v="29"/>
    <x v="3"/>
    <x v="6"/>
    <x v="0"/>
    <n v="8"/>
    <x v="0"/>
    <x v="0"/>
    <n v="4"/>
    <n v="61.400000000000006"/>
  </r>
  <r>
    <n v="982"/>
    <n v="431"/>
    <n v="0"/>
    <d v="2023-01-08T00:00:00"/>
    <d v="1899-12-30T11:17:13"/>
    <n v="125"/>
    <x v="21"/>
    <x v="1"/>
    <x v="0"/>
    <x v="0"/>
    <n v="8"/>
    <x v="0"/>
    <x v="0"/>
    <n v="4"/>
    <n v="61.400000000000006"/>
  </r>
  <r>
    <n v="983"/>
    <n v="431"/>
    <n v="0"/>
    <d v="2023-01-08T00:00:00"/>
    <d v="1899-12-30T11:17:13"/>
    <n v="109"/>
    <x v="0"/>
    <x v="0"/>
    <x v="0"/>
    <x v="0"/>
    <n v="8"/>
    <x v="0"/>
    <x v="0"/>
    <n v="4"/>
    <n v="61.400000000000006"/>
  </r>
  <r>
    <n v="984"/>
    <n v="432"/>
    <n v="1"/>
    <d v="2023-01-08T00:00:00"/>
    <d v="1899-12-30T11:39:07"/>
    <n v="110"/>
    <x v="11"/>
    <x v="0"/>
    <x v="0"/>
    <x v="0"/>
    <n v="8"/>
    <x v="0"/>
    <x v="0"/>
    <n v="3"/>
    <n v="41.9"/>
  </r>
  <r>
    <n v="985"/>
    <n v="432"/>
    <n v="0"/>
    <d v="2023-01-08T00:00:00"/>
    <d v="1899-12-30T11:39:07"/>
    <n v="106"/>
    <x v="5"/>
    <x v="3"/>
    <x v="4"/>
    <x v="0"/>
    <n v="8"/>
    <x v="0"/>
    <x v="0"/>
    <n v="3"/>
    <n v="41.9"/>
  </r>
  <r>
    <n v="986"/>
    <n v="432"/>
    <n v="0"/>
    <d v="2023-01-08T00:00:00"/>
    <d v="1899-12-30T11:39:07"/>
    <n v="132"/>
    <x v="14"/>
    <x v="1"/>
    <x v="8"/>
    <x v="0"/>
    <n v="8"/>
    <x v="0"/>
    <x v="0"/>
    <n v="3"/>
    <n v="41.9"/>
  </r>
  <r>
    <n v="987"/>
    <n v="433"/>
    <n v="1"/>
    <d v="2023-01-08T00:00:00"/>
    <d v="1899-12-30T11:49:50"/>
    <n v="122"/>
    <x v="12"/>
    <x v="2"/>
    <x v="4"/>
    <x v="0"/>
    <n v="8"/>
    <x v="0"/>
    <x v="0"/>
    <n v="1"/>
    <n v="7"/>
  </r>
  <r>
    <n v="988"/>
    <n v="434"/>
    <n v="1"/>
    <d v="2023-01-08T00:00:00"/>
    <d v="1899-12-30T11:54:14"/>
    <n v="111"/>
    <x v="22"/>
    <x v="0"/>
    <x v="5"/>
    <x v="0"/>
    <n v="8"/>
    <x v="0"/>
    <x v="0"/>
    <n v="3"/>
    <n v="35.9"/>
  </r>
  <r>
    <n v="989"/>
    <n v="434"/>
    <n v="0"/>
    <d v="2023-01-08T00:00:00"/>
    <d v="1899-12-30T11:54:14"/>
    <n v="122"/>
    <x v="12"/>
    <x v="2"/>
    <x v="4"/>
    <x v="0"/>
    <n v="8"/>
    <x v="0"/>
    <x v="0"/>
    <n v="3"/>
    <n v="35.9"/>
  </r>
  <r>
    <n v="990"/>
    <n v="434"/>
    <n v="0"/>
    <d v="2023-01-08T00:00:00"/>
    <d v="1899-12-30T11:54:14"/>
    <n v="132"/>
    <x v="14"/>
    <x v="1"/>
    <x v="8"/>
    <x v="0"/>
    <n v="8"/>
    <x v="0"/>
    <x v="0"/>
    <n v="3"/>
    <n v="35.9"/>
  </r>
  <r>
    <n v="991"/>
    <n v="435"/>
    <n v="1"/>
    <d v="2023-01-08T00:00:00"/>
    <d v="1899-12-30T12:06:09"/>
    <n v="108"/>
    <x v="1"/>
    <x v="0"/>
    <x v="1"/>
    <x v="0"/>
    <n v="8"/>
    <x v="0"/>
    <x v="1"/>
    <n v="3"/>
    <n v="38.450000000000003"/>
  </r>
  <r>
    <n v="992"/>
    <n v="435"/>
    <n v="0"/>
    <d v="2023-01-08T00:00:00"/>
    <d v="1899-12-30T12:06:09"/>
    <n v="112"/>
    <x v="30"/>
    <x v="0"/>
    <x v="13"/>
    <x v="0"/>
    <n v="8"/>
    <x v="0"/>
    <x v="1"/>
    <n v="3"/>
    <n v="38.450000000000003"/>
  </r>
  <r>
    <n v="993"/>
    <n v="435"/>
    <n v="0"/>
    <d v="2023-01-08T00:00:00"/>
    <d v="1899-12-30T12:06:09"/>
    <n v="123"/>
    <x v="9"/>
    <x v="2"/>
    <x v="6"/>
    <x v="0"/>
    <n v="8"/>
    <x v="0"/>
    <x v="1"/>
    <n v="3"/>
    <n v="38.450000000000003"/>
  </r>
  <r>
    <n v="994"/>
    <n v="436"/>
    <n v="1"/>
    <d v="2023-01-08T00:00:00"/>
    <d v="1899-12-30T12:07:21"/>
    <n v="108"/>
    <x v="1"/>
    <x v="0"/>
    <x v="1"/>
    <x v="0"/>
    <n v="8"/>
    <x v="0"/>
    <x v="1"/>
    <n v="4"/>
    <n v="57.349999999999994"/>
  </r>
  <r>
    <n v="995"/>
    <n v="436"/>
    <n v="0"/>
    <d v="2023-01-08T00:00:00"/>
    <d v="1899-12-30T12:07:21"/>
    <n v="117"/>
    <x v="3"/>
    <x v="2"/>
    <x v="2"/>
    <x v="0"/>
    <n v="8"/>
    <x v="0"/>
    <x v="1"/>
    <n v="4"/>
    <n v="57.349999999999994"/>
  </r>
  <r>
    <n v="996"/>
    <n v="436"/>
    <n v="0"/>
    <d v="2023-01-08T00:00:00"/>
    <d v="1899-12-30T12:07:21"/>
    <n v="112"/>
    <x v="30"/>
    <x v="0"/>
    <x v="13"/>
    <x v="0"/>
    <n v="8"/>
    <x v="0"/>
    <x v="1"/>
    <n v="4"/>
    <n v="57.349999999999994"/>
  </r>
  <r>
    <n v="997"/>
    <n v="436"/>
    <n v="0"/>
    <d v="2023-01-08T00:00:00"/>
    <d v="1899-12-30T12:07:21"/>
    <n v="118"/>
    <x v="26"/>
    <x v="2"/>
    <x v="13"/>
    <x v="0"/>
    <n v="8"/>
    <x v="0"/>
    <x v="1"/>
    <n v="4"/>
    <n v="57.349999999999994"/>
  </r>
  <r>
    <n v="998"/>
    <n v="437"/>
    <n v="1"/>
    <d v="2023-01-08T00:00:00"/>
    <d v="1899-12-30T12:07:54"/>
    <n v="101"/>
    <x v="7"/>
    <x v="3"/>
    <x v="2"/>
    <x v="0"/>
    <n v="8"/>
    <x v="0"/>
    <x v="1"/>
    <n v="1"/>
    <n v="12.95"/>
  </r>
  <r>
    <n v="999"/>
    <n v="438"/>
    <n v="1"/>
    <d v="2023-01-08T00:00:00"/>
    <d v="1899-12-30T12:08:38"/>
    <n v="132"/>
    <x v="14"/>
    <x v="1"/>
    <x v="8"/>
    <x v="0"/>
    <n v="8"/>
    <x v="0"/>
    <x v="1"/>
    <n v="1"/>
    <n v="16.95"/>
  </r>
  <r>
    <n v="1000"/>
    <n v="439"/>
    <n v="1"/>
    <d v="2023-01-08T00:00:00"/>
    <d v="1899-12-30T12:13:08"/>
    <n v="103"/>
    <x v="29"/>
    <x v="3"/>
    <x v="6"/>
    <x v="0"/>
    <n v="8"/>
    <x v="0"/>
    <x v="1"/>
    <n v="3"/>
    <n v="23"/>
  </r>
  <r>
    <n v="1001"/>
    <n v="439"/>
    <n v="0"/>
    <d v="2023-01-08T00:00:00"/>
    <d v="1899-12-30T12:13:08"/>
    <n v="113"/>
    <x v="17"/>
    <x v="0"/>
    <x v="10"/>
    <x v="0"/>
    <n v="8"/>
    <x v="0"/>
    <x v="1"/>
    <n v="3"/>
    <n v="23"/>
  </r>
  <r>
    <n v="1002"/>
    <n v="439"/>
    <n v="0"/>
    <d v="2023-01-08T00:00:00"/>
    <d v="1899-12-30T12:13:08"/>
    <n v="114"/>
    <x v="8"/>
    <x v="0"/>
    <x v="6"/>
    <x v="0"/>
    <n v="8"/>
    <x v="0"/>
    <x v="1"/>
    <n v="3"/>
    <n v="23"/>
  </r>
  <r>
    <n v="1003"/>
    <n v="440"/>
    <n v="1"/>
    <d v="2023-01-08T00:00:00"/>
    <d v="1899-12-30T12:16:34"/>
    <n v="116"/>
    <x v="23"/>
    <x v="2"/>
    <x v="9"/>
    <x v="0"/>
    <n v="8"/>
    <x v="0"/>
    <x v="1"/>
    <n v="14"/>
    <n v="192.14999999999998"/>
  </r>
  <r>
    <n v="1004"/>
    <n v="440"/>
    <n v="0"/>
    <d v="2023-01-08T00:00:00"/>
    <d v="1899-12-30T12:16:34"/>
    <n v="103"/>
    <x v="29"/>
    <x v="3"/>
    <x v="6"/>
    <x v="0"/>
    <n v="8"/>
    <x v="0"/>
    <x v="1"/>
    <n v="14"/>
    <n v="192.14999999999998"/>
  </r>
  <r>
    <n v="1005"/>
    <n v="440"/>
    <n v="0"/>
    <d v="2023-01-08T00:00:00"/>
    <d v="1899-12-30T12:16:34"/>
    <n v="124"/>
    <x v="2"/>
    <x v="1"/>
    <x v="1"/>
    <x v="0"/>
    <n v="8"/>
    <x v="0"/>
    <x v="1"/>
    <n v="14"/>
    <n v="192.14999999999998"/>
  </r>
  <r>
    <n v="1006"/>
    <n v="440"/>
    <n v="0"/>
    <d v="2023-01-08T00:00:00"/>
    <d v="1899-12-30T12:16:34"/>
    <n v="125"/>
    <x v="21"/>
    <x v="1"/>
    <x v="0"/>
    <x v="0"/>
    <n v="8"/>
    <x v="0"/>
    <x v="1"/>
    <n v="14"/>
    <n v="192.14999999999998"/>
  </r>
  <r>
    <n v="1007"/>
    <n v="440"/>
    <n v="0"/>
    <d v="2023-01-08T00:00:00"/>
    <d v="1899-12-30T12:16:34"/>
    <n v="125"/>
    <x v="21"/>
    <x v="1"/>
    <x v="0"/>
    <x v="0"/>
    <n v="8"/>
    <x v="0"/>
    <x v="1"/>
    <n v="14"/>
    <n v="192.14999999999998"/>
  </r>
  <r>
    <n v="1008"/>
    <n v="440"/>
    <n v="0"/>
    <d v="2023-01-08T00:00:00"/>
    <d v="1899-12-30T12:16:34"/>
    <n v="126"/>
    <x v="10"/>
    <x v="1"/>
    <x v="1"/>
    <x v="0"/>
    <n v="8"/>
    <x v="0"/>
    <x v="1"/>
    <n v="14"/>
    <n v="192.14999999999998"/>
  </r>
  <r>
    <n v="1009"/>
    <n v="440"/>
    <n v="0"/>
    <d v="2023-01-08T00:00:00"/>
    <d v="1899-12-30T12:16:34"/>
    <n v="126"/>
    <x v="10"/>
    <x v="1"/>
    <x v="1"/>
    <x v="0"/>
    <n v="8"/>
    <x v="0"/>
    <x v="1"/>
    <n v="14"/>
    <n v="192.14999999999998"/>
  </r>
  <r>
    <n v="1010"/>
    <n v="440"/>
    <n v="0"/>
    <d v="2023-01-08T00:00:00"/>
    <d v="1899-12-30T12:16:34"/>
    <n v="109"/>
    <x v="0"/>
    <x v="0"/>
    <x v="0"/>
    <x v="0"/>
    <n v="8"/>
    <x v="0"/>
    <x v="1"/>
    <n v="14"/>
    <n v="192.14999999999998"/>
  </r>
  <r>
    <n v="1011"/>
    <n v="440"/>
    <n v="0"/>
    <d v="2023-01-08T00:00:00"/>
    <d v="1899-12-30T12:16:34"/>
    <n v="127"/>
    <x v="24"/>
    <x v="1"/>
    <x v="0"/>
    <x v="0"/>
    <n v="8"/>
    <x v="0"/>
    <x v="1"/>
    <n v="14"/>
    <n v="192.14999999999998"/>
  </r>
  <r>
    <n v="1012"/>
    <n v="440"/>
    <n v="0"/>
    <d v="2023-01-08T00:00:00"/>
    <d v="1899-12-30T12:16:34"/>
    <n v="113"/>
    <x v="17"/>
    <x v="0"/>
    <x v="10"/>
    <x v="0"/>
    <n v="8"/>
    <x v="0"/>
    <x v="1"/>
    <n v="14"/>
    <n v="192.14999999999998"/>
  </r>
  <r>
    <n v="1013"/>
    <n v="440"/>
    <n v="0"/>
    <d v="2023-01-08T00:00:00"/>
    <d v="1899-12-30T12:16:34"/>
    <n v="122"/>
    <x v="12"/>
    <x v="2"/>
    <x v="4"/>
    <x v="0"/>
    <n v="8"/>
    <x v="0"/>
    <x v="1"/>
    <n v="14"/>
    <n v="192.14999999999998"/>
  </r>
  <r>
    <n v="1014"/>
    <n v="440"/>
    <n v="0"/>
    <d v="2023-01-08T00:00:00"/>
    <d v="1899-12-30T12:16:34"/>
    <n v="131"/>
    <x v="27"/>
    <x v="1"/>
    <x v="0"/>
    <x v="0"/>
    <n v="8"/>
    <x v="0"/>
    <x v="1"/>
    <n v="14"/>
    <n v="192.14999999999998"/>
  </r>
  <r>
    <n v="1015"/>
    <n v="440"/>
    <n v="0"/>
    <d v="2023-01-08T00:00:00"/>
    <d v="1899-12-30T12:16:34"/>
    <n v="106"/>
    <x v="5"/>
    <x v="3"/>
    <x v="4"/>
    <x v="0"/>
    <n v="8"/>
    <x v="0"/>
    <x v="1"/>
    <n v="14"/>
    <n v="192.14999999999998"/>
  </r>
  <r>
    <n v="1016"/>
    <n v="440"/>
    <n v="0"/>
    <d v="2023-01-08T00:00:00"/>
    <d v="1899-12-30T12:16:34"/>
    <n v="132"/>
    <x v="14"/>
    <x v="1"/>
    <x v="8"/>
    <x v="0"/>
    <n v="8"/>
    <x v="0"/>
    <x v="1"/>
    <n v="14"/>
    <n v="192.14999999999998"/>
  </r>
  <r>
    <n v="1017"/>
    <n v="441"/>
    <n v="1"/>
    <d v="2023-01-08T00:00:00"/>
    <d v="1899-12-30T12:16:58"/>
    <n v="122"/>
    <x v="12"/>
    <x v="2"/>
    <x v="4"/>
    <x v="0"/>
    <n v="8"/>
    <x v="0"/>
    <x v="1"/>
    <n v="2"/>
    <n v="14"/>
  </r>
  <r>
    <n v="1018"/>
    <n v="441"/>
    <n v="0"/>
    <d v="2023-01-08T00:00:00"/>
    <d v="1899-12-30T12:16:58"/>
    <n v="106"/>
    <x v="5"/>
    <x v="3"/>
    <x v="4"/>
    <x v="0"/>
    <n v="8"/>
    <x v="0"/>
    <x v="1"/>
    <n v="2"/>
    <n v="14"/>
  </r>
  <r>
    <n v="1019"/>
    <n v="442"/>
    <n v="1"/>
    <d v="2023-01-08T00:00:00"/>
    <d v="1899-12-30T12:28:49"/>
    <n v="118"/>
    <x v="26"/>
    <x v="2"/>
    <x v="13"/>
    <x v="0"/>
    <n v="8"/>
    <x v="0"/>
    <x v="1"/>
    <n v="1"/>
    <n v="14.95"/>
  </r>
  <r>
    <n v="1020"/>
    <n v="443"/>
    <n v="1"/>
    <d v="2023-01-08T00:00:00"/>
    <d v="1899-12-30T12:34:20"/>
    <n v="107"/>
    <x v="19"/>
    <x v="0"/>
    <x v="12"/>
    <x v="0"/>
    <n v="8"/>
    <x v="0"/>
    <x v="1"/>
    <n v="14"/>
    <n v="169.7"/>
  </r>
  <r>
    <n v="1021"/>
    <n v="443"/>
    <n v="0"/>
    <d v="2023-01-08T00:00:00"/>
    <d v="1899-12-30T12:34:20"/>
    <n v="102"/>
    <x v="16"/>
    <x v="3"/>
    <x v="9"/>
    <x v="0"/>
    <n v="8"/>
    <x v="0"/>
    <x v="1"/>
    <n v="14"/>
    <n v="169.7"/>
  </r>
  <r>
    <n v="1022"/>
    <n v="443"/>
    <n v="0"/>
    <d v="2023-01-08T00:00:00"/>
    <d v="1899-12-30T12:34:20"/>
    <n v="125"/>
    <x v="21"/>
    <x v="1"/>
    <x v="0"/>
    <x v="0"/>
    <n v="8"/>
    <x v="0"/>
    <x v="1"/>
    <n v="14"/>
    <n v="169.7"/>
  </r>
  <r>
    <n v="1023"/>
    <n v="443"/>
    <n v="0"/>
    <d v="2023-01-08T00:00:00"/>
    <d v="1899-12-30T12:34:20"/>
    <n v="110"/>
    <x v="11"/>
    <x v="0"/>
    <x v="0"/>
    <x v="0"/>
    <n v="8"/>
    <x v="0"/>
    <x v="1"/>
    <n v="14"/>
    <n v="169.7"/>
  </r>
  <r>
    <n v="1024"/>
    <n v="443"/>
    <n v="0"/>
    <d v="2023-01-08T00:00:00"/>
    <d v="1899-12-30T12:34:20"/>
    <n v="127"/>
    <x v="24"/>
    <x v="1"/>
    <x v="0"/>
    <x v="0"/>
    <n v="8"/>
    <x v="0"/>
    <x v="1"/>
    <n v="14"/>
    <n v="169.7"/>
  </r>
  <r>
    <n v="1025"/>
    <n v="443"/>
    <n v="0"/>
    <d v="2023-01-08T00:00:00"/>
    <d v="1899-12-30T12:34:20"/>
    <n v="129"/>
    <x v="4"/>
    <x v="1"/>
    <x v="3"/>
    <x v="0"/>
    <n v="8"/>
    <x v="0"/>
    <x v="1"/>
    <n v="14"/>
    <n v="169.7"/>
  </r>
  <r>
    <n v="1026"/>
    <n v="443"/>
    <n v="0"/>
    <d v="2023-01-08T00:00:00"/>
    <d v="1899-12-30T12:34:20"/>
    <n v="113"/>
    <x v="17"/>
    <x v="0"/>
    <x v="10"/>
    <x v="0"/>
    <n v="8"/>
    <x v="0"/>
    <x v="1"/>
    <n v="14"/>
    <n v="169.7"/>
  </r>
  <r>
    <n v="1027"/>
    <n v="443"/>
    <n v="0"/>
    <d v="2023-01-08T00:00:00"/>
    <d v="1899-12-30T12:34:20"/>
    <n v="120"/>
    <x v="28"/>
    <x v="2"/>
    <x v="9"/>
    <x v="0"/>
    <n v="8"/>
    <x v="0"/>
    <x v="1"/>
    <n v="14"/>
    <n v="169.7"/>
  </r>
  <r>
    <n v="1028"/>
    <n v="443"/>
    <n v="0"/>
    <d v="2023-01-08T00:00:00"/>
    <d v="1899-12-30T12:34:20"/>
    <n v="120"/>
    <x v="28"/>
    <x v="2"/>
    <x v="9"/>
    <x v="0"/>
    <n v="8"/>
    <x v="0"/>
    <x v="1"/>
    <n v="14"/>
    <n v="169.7"/>
  </r>
  <r>
    <n v="1029"/>
    <n v="443"/>
    <n v="0"/>
    <d v="2023-01-08T00:00:00"/>
    <d v="1899-12-30T12:34:20"/>
    <n v="105"/>
    <x v="15"/>
    <x v="3"/>
    <x v="4"/>
    <x v="0"/>
    <n v="8"/>
    <x v="0"/>
    <x v="1"/>
    <n v="14"/>
    <n v="169.7"/>
  </r>
  <r>
    <n v="1030"/>
    <n v="443"/>
    <n v="0"/>
    <d v="2023-01-08T00:00:00"/>
    <d v="1899-12-30T12:34:20"/>
    <n v="122"/>
    <x v="12"/>
    <x v="2"/>
    <x v="4"/>
    <x v="0"/>
    <n v="8"/>
    <x v="0"/>
    <x v="1"/>
    <n v="14"/>
    <n v="169.7"/>
  </r>
  <r>
    <n v="1031"/>
    <n v="443"/>
    <n v="0"/>
    <d v="2023-01-08T00:00:00"/>
    <d v="1899-12-30T12:34:20"/>
    <n v="122"/>
    <x v="12"/>
    <x v="2"/>
    <x v="4"/>
    <x v="0"/>
    <n v="8"/>
    <x v="0"/>
    <x v="1"/>
    <n v="14"/>
    <n v="169.7"/>
  </r>
  <r>
    <n v="1032"/>
    <n v="443"/>
    <n v="0"/>
    <d v="2023-01-08T00:00:00"/>
    <d v="1899-12-30T12:34:20"/>
    <n v="123"/>
    <x v="9"/>
    <x v="2"/>
    <x v="6"/>
    <x v="0"/>
    <n v="8"/>
    <x v="0"/>
    <x v="1"/>
    <n v="14"/>
    <n v="169.7"/>
  </r>
  <r>
    <n v="1033"/>
    <n v="443"/>
    <n v="0"/>
    <d v="2023-01-08T00:00:00"/>
    <d v="1899-12-30T12:34:20"/>
    <n v="106"/>
    <x v="5"/>
    <x v="3"/>
    <x v="4"/>
    <x v="0"/>
    <n v="8"/>
    <x v="0"/>
    <x v="1"/>
    <n v="14"/>
    <n v="169.7"/>
  </r>
  <r>
    <n v="1034"/>
    <n v="444"/>
    <n v="1"/>
    <d v="2023-01-08T00:00:00"/>
    <d v="1899-12-30T12:40:05"/>
    <n v="125"/>
    <x v="21"/>
    <x v="1"/>
    <x v="0"/>
    <x v="0"/>
    <n v="8"/>
    <x v="0"/>
    <x v="1"/>
    <n v="1"/>
    <n v="17.95"/>
  </r>
  <r>
    <n v="1035"/>
    <n v="445"/>
    <n v="1"/>
    <d v="2023-01-08T00:00:00"/>
    <d v="1899-12-30T12:57:39"/>
    <n v="109"/>
    <x v="0"/>
    <x v="0"/>
    <x v="0"/>
    <x v="0"/>
    <n v="8"/>
    <x v="0"/>
    <x v="1"/>
    <n v="1"/>
    <n v="17.95"/>
  </r>
  <r>
    <n v="1036"/>
    <n v="446"/>
    <n v="1"/>
    <d v="2023-01-08T00:00:00"/>
    <d v="1899-12-30T12:58:01"/>
    <n v="107"/>
    <x v="19"/>
    <x v="0"/>
    <x v="12"/>
    <x v="0"/>
    <n v="8"/>
    <x v="0"/>
    <x v="1"/>
    <n v="3"/>
    <n v="48.400000000000006"/>
  </r>
  <r>
    <n v="1037"/>
    <n v="446"/>
    <n v="0"/>
    <d v="2023-01-08T00:00:00"/>
    <d v="1899-12-30T12:58:01"/>
    <n v="127"/>
    <x v="24"/>
    <x v="1"/>
    <x v="0"/>
    <x v="0"/>
    <n v="8"/>
    <x v="0"/>
    <x v="1"/>
    <n v="3"/>
    <n v="48.400000000000006"/>
  </r>
  <r>
    <n v="1038"/>
    <n v="446"/>
    <n v="0"/>
    <d v="2023-01-08T00:00:00"/>
    <d v="1899-12-30T12:58:01"/>
    <n v="120"/>
    <x v="28"/>
    <x v="2"/>
    <x v="9"/>
    <x v="0"/>
    <n v="8"/>
    <x v="0"/>
    <x v="1"/>
    <n v="3"/>
    <n v="48.400000000000006"/>
  </r>
  <r>
    <n v="1039"/>
    <n v="447"/>
    <n v="1"/>
    <d v="2023-01-08T00:00:00"/>
    <d v="1899-12-30T13:02:00"/>
    <n v="124"/>
    <x v="2"/>
    <x v="1"/>
    <x v="1"/>
    <x v="0"/>
    <n v="8"/>
    <x v="0"/>
    <x v="2"/>
    <n v="1"/>
    <n v="14.5"/>
  </r>
  <r>
    <n v="1040"/>
    <n v="448"/>
    <n v="1"/>
    <d v="2023-01-08T00:00:00"/>
    <d v="1899-12-30T13:03:34"/>
    <n v="109"/>
    <x v="0"/>
    <x v="0"/>
    <x v="0"/>
    <x v="0"/>
    <n v="8"/>
    <x v="0"/>
    <x v="2"/>
    <n v="3"/>
    <n v="46.849999999999994"/>
  </r>
  <r>
    <n v="1041"/>
    <n v="448"/>
    <n v="0"/>
    <d v="2023-01-08T00:00:00"/>
    <d v="1899-12-30T13:03:34"/>
    <n v="112"/>
    <x v="30"/>
    <x v="0"/>
    <x v="13"/>
    <x v="0"/>
    <n v="8"/>
    <x v="0"/>
    <x v="2"/>
    <n v="3"/>
    <n v="46.849999999999994"/>
  </r>
  <r>
    <n v="1042"/>
    <n v="448"/>
    <n v="0"/>
    <d v="2023-01-08T00:00:00"/>
    <d v="1899-12-30T13:03:34"/>
    <n v="120"/>
    <x v="28"/>
    <x v="2"/>
    <x v="9"/>
    <x v="0"/>
    <n v="8"/>
    <x v="0"/>
    <x v="2"/>
    <n v="3"/>
    <n v="46.849999999999994"/>
  </r>
  <r>
    <n v="1043"/>
    <n v="449"/>
    <n v="1"/>
    <d v="2023-01-08T00:00:00"/>
    <d v="1899-12-30T13:04:15"/>
    <n v="106"/>
    <x v="5"/>
    <x v="3"/>
    <x v="4"/>
    <x v="0"/>
    <n v="8"/>
    <x v="0"/>
    <x v="2"/>
    <n v="1"/>
    <n v="7"/>
  </r>
  <r>
    <n v="1044"/>
    <n v="450"/>
    <n v="1"/>
    <d v="2023-01-08T00:00:00"/>
    <d v="1899-12-30T13:07:53"/>
    <n v="107"/>
    <x v="19"/>
    <x v="0"/>
    <x v="12"/>
    <x v="0"/>
    <n v="8"/>
    <x v="0"/>
    <x v="2"/>
    <n v="1"/>
    <n v="16.5"/>
  </r>
  <r>
    <n v="1045"/>
    <n v="451"/>
    <n v="1"/>
    <d v="2023-01-08T00:00:00"/>
    <d v="1899-12-30T13:19:06"/>
    <n v="124"/>
    <x v="2"/>
    <x v="1"/>
    <x v="1"/>
    <x v="0"/>
    <n v="8"/>
    <x v="0"/>
    <x v="2"/>
    <n v="3"/>
    <n v="39.450000000000003"/>
  </r>
  <r>
    <n v="1046"/>
    <n v="451"/>
    <n v="0"/>
    <d v="2023-01-08T00:00:00"/>
    <d v="1899-12-30T13:19:06"/>
    <n v="110"/>
    <x v="11"/>
    <x v="0"/>
    <x v="0"/>
    <x v="0"/>
    <n v="8"/>
    <x v="0"/>
    <x v="2"/>
    <n v="3"/>
    <n v="39.450000000000003"/>
  </r>
  <r>
    <n v="1047"/>
    <n v="451"/>
    <n v="0"/>
    <d v="2023-01-08T00:00:00"/>
    <d v="1899-12-30T13:19:06"/>
    <n v="105"/>
    <x v="15"/>
    <x v="3"/>
    <x v="4"/>
    <x v="0"/>
    <n v="8"/>
    <x v="0"/>
    <x v="2"/>
    <n v="3"/>
    <n v="39.450000000000003"/>
  </r>
  <r>
    <n v="1048"/>
    <n v="452"/>
    <n v="1"/>
    <d v="2023-01-08T00:00:00"/>
    <d v="1899-12-30T13:24:11"/>
    <n v="101"/>
    <x v="7"/>
    <x v="3"/>
    <x v="2"/>
    <x v="0"/>
    <n v="8"/>
    <x v="0"/>
    <x v="2"/>
    <n v="3"/>
    <n v="43.4"/>
  </r>
  <r>
    <n v="1049"/>
    <n v="452"/>
    <n v="0"/>
    <d v="2023-01-08T00:00:00"/>
    <d v="1899-12-30T13:24:11"/>
    <n v="107"/>
    <x v="19"/>
    <x v="0"/>
    <x v="12"/>
    <x v="0"/>
    <n v="8"/>
    <x v="0"/>
    <x v="2"/>
    <n v="3"/>
    <n v="43.4"/>
  </r>
  <r>
    <n v="1050"/>
    <n v="452"/>
    <n v="0"/>
    <d v="2023-01-08T00:00:00"/>
    <d v="1899-12-30T13:24:11"/>
    <n v="120"/>
    <x v="28"/>
    <x v="2"/>
    <x v="9"/>
    <x v="0"/>
    <n v="8"/>
    <x v="0"/>
    <x v="2"/>
    <n v="3"/>
    <n v="43.4"/>
  </r>
  <r>
    <n v="1051"/>
    <n v="453"/>
    <n v="1"/>
    <d v="2023-01-08T00:00:00"/>
    <d v="1899-12-30T13:27:14"/>
    <n v="102"/>
    <x v="16"/>
    <x v="3"/>
    <x v="9"/>
    <x v="0"/>
    <n v="8"/>
    <x v="0"/>
    <x v="2"/>
    <n v="4"/>
    <n v="52.849999999999994"/>
  </r>
  <r>
    <n v="1052"/>
    <n v="453"/>
    <n v="0"/>
    <d v="2023-01-08T00:00:00"/>
    <d v="1899-12-30T13:27:14"/>
    <n v="125"/>
    <x v="21"/>
    <x v="1"/>
    <x v="0"/>
    <x v="0"/>
    <n v="8"/>
    <x v="0"/>
    <x v="2"/>
    <n v="4"/>
    <n v="52.849999999999994"/>
  </r>
  <r>
    <n v="1053"/>
    <n v="453"/>
    <n v="0"/>
    <d v="2023-01-08T00:00:00"/>
    <d v="1899-12-30T13:27:14"/>
    <n v="120"/>
    <x v="28"/>
    <x v="2"/>
    <x v="9"/>
    <x v="0"/>
    <n v="8"/>
    <x v="0"/>
    <x v="2"/>
    <n v="4"/>
    <n v="52.849999999999994"/>
  </r>
  <r>
    <n v="1054"/>
    <n v="453"/>
    <n v="0"/>
    <d v="2023-01-08T00:00:00"/>
    <d v="1899-12-30T13:27:14"/>
    <n v="106"/>
    <x v="5"/>
    <x v="3"/>
    <x v="4"/>
    <x v="0"/>
    <n v="8"/>
    <x v="0"/>
    <x v="2"/>
    <n v="4"/>
    <n v="52.849999999999994"/>
  </r>
  <r>
    <n v="1055"/>
    <n v="454"/>
    <n v="1"/>
    <d v="2023-01-08T00:00:00"/>
    <d v="1899-12-30T13:31:40"/>
    <n v="122"/>
    <x v="12"/>
    <x v="2"/>
    <x v="4"/>
    <x v="0"/>
    <n v="8"/>
    <x v="0"/>
    <x v="2"/>
    <n v="1"/>
    <n v="7"/>
  </r>
  <r>
    <n v="1056"/>
    <n v="455"/>
    <n v="1"/>
    <d v="2023-01-08T00:00:00"/>
    <d v="1899-12-30T13:39:14"/>
    <n v="117"/>
    <x v="3"/>
    <x v="2"/>
    <x v="2"/>
    <x v="0"/>
    <n v="8"/>
    <x v="0"/>
    <x v="2"/>
    <n v="1"/>
    <n v="12.95"/>
  </r>
  <r>
    <n v="1057"/>
    <n v="456"/>
    <n v="1"/>
    <d v="2023-01-08T00:00:00"/>
    <d v="1899-12-30T13:47:53"/>
    <n v="131"/>
    <x v="27"/>
    <x v="1"/>
    <x v="0"/>
    <x v="0"/>
    <n v="8"/>
    <x v="0"/>
    <x v="2"/>
    <n v="1"/>
    <n v="17.95"/>
  </r>
  <r>
    <n v="1058"/>
    <n v="457"/>
    <n v="1"/>
    <d v="2023-01-08T00:00:00"/>
    <d v="1899-12-30T13:59:04"/>
    <n v="102"/>
    <x v="16"/>
    <x v="3"/>
    <x v="9"/>
    <x v="0"/>
    <n v="8"/>
    <x v="0"/>
    <x v="2"/>
    <n v="3"/>
    <n v="37.450000000000003"/>
  </r>
  <r>
    <n v="1059"/>
    <n v="457"/>
    <n v="0"/>
    <d v="2023-01-08T00:00:00"/>
    <d v="1899-12-30T13:59:04"/>
    <n v="103"/>
    <x v="29"/>
    <x v="3"/>
    <x v="6"/>
    <x v="0"/>
    <n v="8"/>
    <x v="0"/>
    <x v="2"/>
    <n v="3"/>
    <n v="37.450000000000003"/>
  </r>
  <r>
    <n v="1060"/>
    <n v="457"/>
    <n v="0"/>
    <d v="2023-01-08T00:00:00"/>
    <d v="1899-12-30T13:59:04"/>
    <n v="108"/>
    <x v="1"/>
    <x v="0"/>
    <x v="1"/>
    <x v="0"/>
    <n v="8"/>
    <x v="0"/>
    <x v="2"/>
    <n v="3"/>
    <n v="37.450000000000003"/>
  </r>
  <r>
    <n v="1061"/>
    <n v="458"/>
    <n v="1"/>
    <d v="2023-01-08T00:00:00"/>
    <d v="1899-12-30T14:00:05"/>
    <n v="119"/>
    <x v="6"/>
    <x v="2"/>
    <x v="5"/>
    <x v="0"/>
    <n v="8"/>
    <x v="0"/>
    <x v="3"/>
    <n v="3"/>
    <n v="29.95"/>
  </r>
  <r>
    <n v="1062"/>
    <n v="458"/>
    <n v="0"/>
    <d v="2023-01-08T00:00:00"/>
    <d v="1899-12-30T14:00:05"/>
    <n v="123"/>
    <x v="9"/>
    <x v="2"/>
    <x v="6"/>
    <x v="0"/>
    <n v="8"/>
    <x v="0"/>
    <x v="3"/>
    <n v="3"/>
    <n v="29.95"/>
  </r>
  <r>
    <n v="1063"/>
    <n v="458"/>
    <n v="0"/>
    <d v="2023-01-08T00:00:00"/>
    <d v="1899-12-30T14:00:05"/>
    <n v="114"/>
    <x v="8"/>
    <x v="0"/>
    <x v="6"/>
    <x v="0"/>
    <n v="8"/>
    <x v="0"/>
    <x v="3"/>
    <n v="3"/>
    <n v="29.95"/>
  </r>
  <r>
    <n v="1064"/>
    <n v="459"/>
    <n v="1"/>
    <d v="2023-01-08T00:00:00"/>
    <d v="1899-12-30T14:14:02"/>
    <n v="122"/>
    <x v="12"/>
    <x v="2"/>
    <x v="4"/>
    <x v="0"/>
    <n v="8"/>
    <x v="0"/>
    <x v="3"/>
    <n v="1"/>
    <n v="7"/>
  </r>
  <r>
    <n v="1065"/>
    <n v="460"/>
    <n v="1"/>
    <d v="2023-01-08T00:00:00"/>
    <d v="1899-12-30T14:19:58"/>
    <n v="126"/>
    <x v="10"/>
    <x v="1"/>
    <x v="1"/>
    <x v="0"/>
    <n v="8"/>
    <x v="0"/>
    <x v="3"/>
    <n v="2"/>
    <n v="27.45"/>
  </r>
  <r>
    <n v="1066"/>
    <n v="460"/>
    <n v="0"/>
    <d v="2023-01-08T00:00:00"/>
    <d v="1899-12-30T14:19:58"/>
    <n v="117"/>
    <x v="3"/>
    <x v="2"/>
    <x v="2"/>
    <x v="0"/>
    <n v="8"/>
    <x v="0"/>
    <x v="3"/>
    <n v="2"/>
    <n v="27.45"/>
  </r>
  <r>
    <n v="1067"/>
    <n v="461"/>
    <n v="1"/>
    <d v="2023-01-08T00:00:00"/>
    <d v="1899-12-30T14:21:19"/>
    <n v="102"/>
    <x v="16"/>
    <x v="3"/>
    <x v="9"/>
    <x v="0"/>
    <n v="8"/>
    <x v="0"/>
    <x v="3"/>
    <n v="2"/>
    <n v="31.9"/>
  </r>
  <r>
    <n v="1068"/>
    <n v="461"/>
    <n v="0"/>
    <d v="2023-01-08T00:00:00"/>
    <d v="1899-12-30T14:21:19"/>
    <n v="109"/>
    <x v="0"/>
    <x v="0"/>
    <x v="0"/>
    <x v="0"/>
    <n v="8"/>
    <x v="0"/>
    <x v="3"/>
    <n v="2"/>
    <n v="31.9"/>
  </r>
  <r>
    <n v="1069"/>
    <n v="462"/>
    <n v="1"/>
    <d v="2023-01-08T00:00:00"/>
    <d v="1899-12-30T14:38:41"/>
    <n v="131"/>
    <x v="27"/>
    <x v="1"/>
    <x v="0"/>
    <x v="0"/>
    <n v="8"/>
    <x v="0"/>
    <x v="3"/>
    <n v="1"/>
    <n v="17.95"/>
  </r>
  <r>
    <n v="1070"/>
    <n v="463"/>
    <n v="1"/>
    <d v="2023-01-08T00:00:00"/>
    <d v="1899-12-30T14:40:28"/>
    <n v="101"/>
    <x v="7"/>
    <x v="3"/>
    <x v="2"/>
    <x v="0"/>
    <n v="8"/>
    <x v="0"/>
    <x v="3"/>
    <n v="2"/>
    <n v="24.9"/>
  </r>
  <r>
    <n v="1071"/>
    <n v="463"/>
    <n v="0"/>
    <d v="2023-01-08T00:00:00"/>
    <d v="1899-12-30T14:40:28"/>
    <n v="119"/>
    <x v="6"/>
    <x v="2"/>
    <x v="5"/>
    <x v="0"/>
    <n v="8"/>
    <x v="0"/>
    <x v="3"/>
    <n v="2"/>
    <n v="24.9"/>
  </r>
  <r>
    <n v="1072"/>
    <n v="464"/>
    <n v="1"/>
    <d v="2023-01-08T00:00:00"/>
    <d v="1899-12-30T14:49:01"/>
    <n v="101"/>
    <x v="7"/>
    <x v="3"/>
    <x v="2"/>
    <x v="0"/>
    <n v="8"/>
    <x v="0"/>
    <x v="3"/>
    <n v="2"/>
    <n v="26.9"/>
  </r>
  <r>
    <n v="1073"/>
    <n v="464"/>
    <n v="0"/>
    <d v="2023-01-08T00:00:00"/>
    <d v="1899-12-30T14:49:01"/>
    <n v="116"/>
    <x v="23"/>
    <x v="2"/>
    <x v="9"/>
    <x v="0"/>
    <n v="8"/>
    <x v="0"/>
    <x v="3"/>
    <n v="2"/>
    <n v="26.9"/>
  </r>
  <r>
    <n v="1074"/>
    <n v="465"/>
    <n v="1"/>
    <d v="2023-01-08T00:00:00"/>
    <d v="1899-12-30T14:55:23"/>
    <n v="111"/>
    <x v="22"/>
    <x v="0"/>
    <x v="5"/>
    <x v="0"/>
    <n v="8"/>
    <x v="0"/>
    <x v="3"/>
    <n v="1"/>
    <n v="11.95"/>
  </r>
  <r>
    <n v="1075"/>
    <n v="466"/>
    <n v="1"/>
    <d v="2023-01-08T00:00:00"/>
    <d v="1899-12-30T15:30:10"/>
    <n v="131"/>
    <x v="27"/>
    <x v="1"/>
    <x v="0"/>
    <x v="0"/>
    <n v="8"/>
    <x v="0"/>
    <x v="4"/>
    <n v="1"/>
    <n v="17.95"/>
  </r>
  <r>
    <n v="1077"/>
    <n v="467"/>
    <n v="1"/>
    <d v="2023-01-08T00:00:00"/>
    <d v="1899-12-30T15:33:13"/>
    <n v="119"/>
    <x v="6"/>
    <x v="2"/>
    <x v="5"/>
    <x v="0"/>
    <n v="8"/>
    <x v="0"/>
    <x v="4"/>
    <n v="1"/>
    <n v="11.95"/>
  </r>
  <r>
    <n v="1078"/>
    <n v="468"/>
    <n v="1"/>
    <d v="2023-01-08T00:00:00"/>
    <d v="1899-12-30T15:36:12"/>
    <n v="125"/>
    <x v="21"/>
    <x v="1"/>
    <x v="0"/>
    <x v="0"/>
    <n v="8"/>
    <x v="0"/>
    <x v="4"/>
    <n v="2"/>
    <n v="22.95"/>
  </r>
  <r>
    <n v="1079"/>
    <n v="468"/>
    <n v="0"/>
    <d v="2023-01-08T00:00:00"/>
    <d v="1899-12-30T15:36:12"/>
    <n v="113"/>
    <x v="17"/>
    <x v="0"/>
    <x v="10"/>
    <x v="0"/>
    <n v="8"/>
    <x v="0"/>
    <x v="4"/>
    <n v="2"/>
    <n v="22.95"/>
  </r>
  <r>
    <n v="1080"/>
    <n v="469"/>
    <n v="1"/>
    <d v="2023-01-08T00:00:00"/>
    <d v="1899-12-30T15:37:18"/>
    <n v="101"/>
    <x v="7"/>
    <x v="3"/>
    <x v="2"/>
    <x v="0"/>
    <n v="8"/>
    <x v="0"/>
    <x v="4"/>
    <n v="2"/>
    <n v="26.9"/>
  </r>
  <r>
    <n v="1081"/>
    <n v="469"/>
    <n v="0"/>
    <d v="2023-01-08T00:00:00"/>
    <d v="1899-12-30T15:37:18"/>
    <n v="120"/>
    <x v="28"/>
    <x v="2"/>
    <x v="9"/>
    <x v="0"/>
    <n v="8"/>
    <x v="0"/>
    <x v="4"/>
    <n v="2"/>
    <n v="26.9"/>
  </r>
  <r>
    <n v="1082"/>
    <n v="470"/>
    <n v="1"/>
    <d v="2023-01-08T00:00:00"/>
    <d v="1899-12-30T15:49:13"/>
    <n v="132"/>
    <x v="14"/>
    <x v="1"/>
    <x v="8"/>
    <x v="0"/>
    <n v="8"/>
    <x v="0"/>
    <x v="4"/>
    <n v="1"/>
    <n v="16.95"/>
  </r>
  <r>
    <n v="1083"/>
    <n v="471"/>
    <n v="1"/>
    <d v="2023-01-08T00:00:00"/>
    <d v="1899-12-30T16:20:26"/>
    <n v="127"/>
    <x v="24"/>
    <x v="1"/>
    <x v="0"/>
    <x v="0"/>
    <n v="8"/>
    <x v="0"/>
    <x v="5"/>
    <n v="1"/>
    <n v="17.95"/>
  </r>
  <r>
    <n v="1084"/>
    <n v="472"/>
    <n v="1"/>
    <d v="2023-01-08T00:00:00"/>
    <d v="1899-12-30T16:29:50"/>
    <n v="127"/>
    <x v="24"/>
    <x v="1"/>
    <x v="0"/>
    <x v="0"/>
    <n v="8"/>
    <x v="0"/>
    <x v="5"/>
    <n v="2"/>
    <n v="35.9"/>
  </r>
  <r>
    <n v="1085"/>
    <n v="472"/>
    <n v="0"/>
    <d v="2023-01-08T00:00:00"/>
    <d v="1899-12-30T16:29:50"/>
    <n v="127"/>
    <x v="24"/>
    <x v="1"/>
    <x v="0"/>
    <x v="0"/>
    <n v="8"/>
    <x v="0"/>
    <x v="5"/>
    <n v="2"/>
    <n v="35.9"/>
  </r>
  <r>
    <n v="1086"/>
    <n v="473"/>
    <n v="1"/>
    <d v="2023-01-08T00:00:00"/>
    <d v="1899-12-30T16:41:27"/>
    <n v="109"/>
    <x v="0"/>
    <x v="0"/>
    <x v="0"/>
    <x v="0"/>
    <n v="8"/>
    <x v="0"/>
    <x v="5"/>
    <n v="3"/>
    <n v="36.9"/>
  </r>
  <r>
    <n v="1087"/>
    <n v="473"/>
    <n v="0"/>
    <d v="2023-01-08T00:00:00"/>
    <d v="1899-12-30T16:41:27"/>
    <n v="119"/>
    <x v="6"/>
    <x v="2"/>
    <x v="5"/>
    <x v="0"/>
    <n v="8"/>
    <x v="0"/>
    <x v="5"/>
    <n v="3"/>
    <n v="36.9"/>
  </r>
  <r>
    <n v="1088"/>
    <n v="473"/>
    <n v="0"/>
    <d v="2023-01-08T00:00:00"/>
    <d v="1899-12-30T16:41:27"/>
    <n v="105"/>
    <x v="15"/>
    <x v="3"/>
    <x v="4"/>
    <x v="0"/>
    <n v="8"/>
    <x v="0"/>
    <x v="5"/>
    <n v="3"/>
    <n v="36.9"/>
  </r>
  <r>
    <n v="1089"/>
    <n v="474"/>
    <n v="1"/>
    <d v="2023-01-08T00:00:00"/>
    <d v="1899-12-30T16:47:48"/>
    <n v="126"/>
    <x v="10"/>
    <x v="1"/>
    <x v="1"/>
    <x v="0"/>
    <n v="8"/>
    <x v="0"/>
    <x v="5"/>
    <n v="2"/>
    <n v="19.5"/>
  </r>
  <r>
    <n v="1090"/>
    <n v="474"/>
    <n v="0"/>
    <d v="2023-01-08T00:00:00"/>
    <d v="1899-12-30T16:47:48"/>
    <n v="113"/>
    <x v="17"/>
    <x v="0"/>
    <x v="10"/>
    <x v="0"/>
    <n v="8"/>
    <x v="0"/>
    <x v="5"/>
    <n v="2"/>
    <n v="19.5"/>
  </r>
  <r>
    <n v="1091"/>
    <n v="475"/>
    <n v="1"/>
    <d v="2023-01-08T00:00:00"/>
    <d v="1899-12-30T17:15:17"/>
    <n v="107"/>
    <x v="19"/>
    <x v="0"/>
    <x v="12"/>
    <x v="0"/>
    <n v="8"/>
    <x v="0"/>
    <x v="6"/>
    <n v="2"/>
    <n v="23.5"/>
  </r>
  <r>
    <n v="1092"/>
    <n v="475"/>
    <n v="0"/>
    <d v="2023-01-08T00:00:00"/>
    <d v="1899-12-30T17:15:17"/>
    <n v="106"/>
    <x v="5"/>
    <x v="3"/>
    <x v="4"/>
    <x v="0"/>
    <n v="8"/>
    <x v="0"/>
    <x v="6"/>
    <n v="2"/>
    <n v="23.5"/>
  </r>
  <r>
    <n v="1093"/>
    <n v="476"/>
    <n v="1"/>
    <d v="2023-01-08T00:00:00"/>
    <d v="1899-12-30T17:27:56"/>
    <n v="113"/>
    <x v="17"/>
    <x v="0"/>
    <x v="10"/>
    <x v="0"/>
    <n v="8"/>
    <x v="0"/>
    <x v="6"/>
    <n v="3"/>
    <n v="33.9"/>
  </r>
  <r>
    <n v="1094"/>
    <n v="476"/>
    <n v="0"/>
    <d v="2023-01-08T00:00:00"/>
    <d v="1899-12-30T17:27:56"/>
    <n v="119"/>
    <x v="6"/>
    <x v="2"/>
    <x v="5"/>
    <x v="0"/>
    <n v="8"/>
    <x v="0"/>
    <x v="6"/>
    <n v="3"/>
    <n v="33.9"/>
  </r>
  <r>
    <n v="1095"/>
    <n v="476"/>
    <n v="0"/>
    <d v="2023-01-08T00:00:00"/>
    <d v="1899-12-30T17:27:56"/>
    <n v="132"/>
    <x v="14"/>
    <x v="1"/>
    <x v="8"/>
    <x v="0"/>
    <n v="8"/>
    <x v="0"/>
    <x v="6"/>
    <n v="3"/>
    <n v="33.9"/>
  </r>
  <r>
    <n v="1096"/>
    <n v="477"/>
    <n v="1"/>
    <d v="2023-01-08T00:00:00"/>
    <d v="1899-12-30T17:30:04"/>
    <n v="126"/>
    <x v="10"/>
    <x v="1"/>
    <x v="1"/>
    <x v="0"/>
    <n v="8"/>
    <x v="0"/>
    <x v="6"/>
    <n v="2"/>
    <n v="30"/>
  </r>
  <r>
    <n v="1097"/>
    <n v="477"/>
    <n v="0"/>
    <d v="2023-01-08T00:00:00"/>
    <d v="1899-12-30T17:30:04"/>
    <n v="129"/>
    <x v="4"/>
    <x v="1"/>
    <x v="3"/>
    <x v="0"/>
    <n v="8"/>
    <x v="0"/>
    <x v="6"/>
    <n v="2"/>
    <n v="30"/>
  </r>
  <r>
    <n v="1098"/>
    <n v="478"/>
    <n v="1"/>
    <d v="2023-01-08T00:00:00"/>
    <d v="1899-12-30T17:35:56"/>
    <n v="116"/>
    <x v="23"/>
    <x v="2"/>
    <x v="9"/>
    <x v="0"/>
    <n v="8"/>
    <x v="0"/>
    <x v="6"/>
    <n v="2"/>
    <n v="22.95"/>
  </r>
  <r>
    <n v="1099"/>
    <n v="478"/>
    <n v="0"/>
    <d v="2023-01-08T00:00:00"/>
    <d v="1899-12-30T17:35:56"/>
    <n v="103"/>
    <x v="29"/>
    <x v="3"/>
    <x v="6"/>
    <x v="0"/>
    <n v="8"/>
    <x v="0"/>
    <x v="6"/>
    <n v="2"/>
    <n v="22.95"/>
  </r>
  <r>
    <n v="1100"/>
    <n v="479"/>
    <n v="1"/>
    <d v="2023-01-08T00:00:00"/>
    <d v="1899-12-30T17:37:03"/>
    <n v="124"/>
    <x v="2"/>
    <x v="1"/>
    <x v="1"/>
    <x v="0"/>
    <n v="8"/>
    <x v="0"/>
    <x v="6"/>
    <n v="2"/>
    <n v="32.450000000000003"/>
  </r>
  <r>
    <n v="1101"/>
    <n v="479"/>
    <n v="0"/>
    <d v="2023-01-08T00:00:00"/>
    <d v="1899-12-30T17:37:03"/>
    <n v="110"/>
    <x v="11"/>
    <x v="0"/>
    <x v="0"/>
    <x v="0"/>
    <n v="8"/>
    <x v="0"/>
    <x v="6"/>
    <n v="2"/>
    <n v="32.450000000000003"/>
  </r>
  <r>
    <n v="1102"/>
    <n v="480"/>
    <n v="1"/>
    <d v="2023-01-08T00:00:00"/>
    <d v="1899-12-30T17:41:31"/>
    <n v="113"/>
    <x v="17"/>
    <x v="0"/>
    <x v="10"/>
    <x v="0"/>
    <n v="8"/>
    <x v="0"/>
    <x v="6"/>
    <n v="1"/>
    <n v="5"/>
  </r>
  <r>
    <n v="1103"/>
    <n v="481"/>
    <n v="1"/>
    <d v="2023-01-08T00:00:00"/>
    <d v="1899-12-30T17:41:37"/>
    <n v="113"/>
    <x v="17"/>
    <x v="0"/>
    <x v="10"/>
    <x v="0"/>
    <n v="8"/>
    <x v="0"/>
    <x v="6"/>
    <n v="2"/>
    <n v="22.95"/>
  </r>
  <r>
    <n v="1104"/>
    <n v="481"/>
    <n v="0"/>
    <d v="2023-01-08T00:00:00"/>
    <d v="1899-12-30T17:41:37"/>
    <n v="131"/>
    <x v="27"/>
    <x v="1"/>
    <x v="0"/>
    <x v="0"/>
    <n v="8"/>
    <x v="0"/>
    <x v="6"/>
    <n v="2"/>
    <n v="22.95"/>
  </r>
  <r>
    <n v="1105"/>
    <n v="482"/>
    <n v="1"/>
    <d v="2023-01-08T00:00:00"/>
    <d v="1899-12-30T17:52:42"/>
    <n v="126"/>
    <x v="10"/>
    <x v="1"/>
    <x v="1"/>
    <x v="0"/>
    <n v="8"/>
    <x v="0"/>
    <x v="6"/>
    <n v="3"/>
    <n v="34.450000000000003"/>
  </r>
  <r>
    <n v="1106"/>
    <n v="482"/>
    <n v="0"/>
    <d v="2023-01-08T00:00:00"/>
    <d v="1899-12-30T17:52:42"/>
    <n v="117"/>
    <x v="3"/>
    <x v="2"/>
    <x v="2"/>
    <x v="0"/>
    <n v="8"/>
    <x v="0"/>
    <x v="6"/>
    <n v="3"/>
    <n v="34.450000000000003"/>
  </r>
  <r>
    <n v="1107"/>
    <n v="482"/>
    <n v="0"/>
    <d v="2023-01-08T00:00:00"/>
    <d v="1899-12-30T17:52:42"/>
    <n v="122"/>
    <x v="12"/>
    <x v="2"/>
    <x v="4"/>
    <x v="0"/>
    <n v="8"/>
    <x v="0"/>
    <x v="6"/>
    <n v="3"/>
    <n v="34.450000000000003"/>
  </r>
  <r>
    <n v="1108"/>
    <n v="483"/>
    <n v="1"/>
    <d v="2023-01-08T00:00:00"/>
    <d v="1899-12-30T17:54:05"/>
    <n v="101"/>
    <x v="7"/>
    <x v="3"/>
    <x v="2"/>
    <x v="0"/>
    <n v="8"/>
    <x v="0"/>
    <x v="6"/>
    <n v="4"/>
    <n v="46.849999999999994"/>
  </r>
  <r>
    <n v="1109"/>
    <n v="483"/>
    <n v="0"/>
    <d v="2023-01-08T00:00:00"/>
    <d v="1899-12-30T17:54:05"/>
    <n v="111"/>
    <x v="22"/>
    <x v="0"/>
    <x v="5"/>
    <x v="0"/>
    <n v="8"/>
    <x v="0"/>
    <x v="6"/>
    <n v="4"/>
    <n v="46.849999999999994"/>
  </r>
  <r>
    <n v="1110"/>
    <n v="483"/>
    <n v="0"/>
    <d v="2023-01-08T00:00:00"/>
    <d v="1899-12-30T17:54:05"/>
    <n v="112"/>
    <x v="30"/>
    <x v="0"/>
    <x v="13"/>
    <x v="0"/>
    <n v="8"/>
    <x v="0"/>
    <x v="6"/>
    <n v="4"/>
    <n v="46.849999999999994"/>
  </r>
  <r>
    <n v="1111"/>
    <n v="483"/>
    <n v="0"/>
    <d v="2023-01-08T00:00:00"/>
    <d v="1899-12-30T17:54:05"/>
    <n v="122"/>
    <x v="12"/>
    <x v="2"/>
    <x v="4"/>
    <x v="0"/>
    <n v="8"/>
    <x v="0"/>
    <x v="6"/>
    <n v="4"/>
    <n v="46.849999999999994"/>
  </r>
  <r>
    <n v="1112"/>
    <n v="484"/>
    <n v="1"/>
    <d v="2023-01-08T00:00:00"/>
    <d v="1899-12-30T18:02:54"/>
    <n v="125"/>
    <x v="21"/>
    <x v="1"/>
    <x v="0"/>
    <x v="0"/>
    <n v="8"/>
    <x v="0"/>
    <x v="7"/>
    <n v="2"/>
    <n v="33.450000000000003"/>
  </r>
  <r>
    <n v="1113"/>
    <n v="484"/>
    <n v="0"/>
    <d v="2023-01-08T00:00:00"/>
    <d v="1899-12-30T18:02:54"/>
    <n v="129"/>
    <x v="4"/>
    <x v="1"/>
    <x v="3"/>
    <x v="0"/>
    <n v="8"/>
    <x v="0"/>
    <x v="7"/>
    <n v="2"/>
    <n v="33.450000000000003"/>
  </r>
  <r>
    <n v="1114"/>
    <n v="485"/>
    <n v="1"/>
    <d v="2023-01-08T00:00:00"/>
    <d v="1899-12-30T18:07:31"/>
    <n v="102"/>
    <x v="16"/>
    <x v="3"/>
    <x v="9"/>
    <x v="0"/>
    <n v="8"/>
    <x v="0"/>
    <x v="7"/>
    <n v="1"/>
    <n v="13.95"/>
  </r>
  <r>
    <n v="1115"/>
    <n v="486"/>
    <n v="1"/>
    <d v="2023-01-08T00:00:00"/>
    <d v="1899-12-30T18:15:08"/>
    <n v="123"/>
    <x v="9"/>
    <x v="2"/>
    <x v="6"/>
    <x v="0"/>
    <n v="8"/>
    <x v="0"/>
    <x v="7"/>
    <n v="1"/>
    <n v="9"/>
  </r>
  <r>
    <n v="1116"/>
    <n v="487"/>
    <n v="1"/>
    <d v="2023-01-08T00:00:00"/>
    <d v="1899-12-30T18:30:16"/>
    <n v="109"/>
    <x v="0"/>
    <x v="0"/>
    <x v="0"/>
    <x v="0"/>
    <n v="8"/>
    <x v="0"/>
    <x v="7"/>
    <n v="3"/>
    <n v="49.849999999999994"/>
  </r>
  <r>
    <n v="1117"/>
    <n v="487"/>
    <n v="0"/>
    <d v="2023-01-08T00:00:00"/>
    <d v="1899-12-30T18:30:16"/>
    <n v="120"/>
    <x v="28"/>
    <x v="2"/>
    <x v="9"/>
    <x v="0"/>
    <n v="8"/>
    <x v="0"/>
    <x v="7"/>
    <n v="3"/>
    <n v="49.849999999999994"/>
  </r>
  <r>
    <n v="1118"/>
    <n v="487"/>
    <n v="0"/>
    <d v="2023-01-08T00:00:00"/>
    <d v="1899-12-30T18:30:16"/>
    <n v="131"/>
    <x v="27"/>
    <x v="1"/>
    <x v="0"/>
    <x v="0"/>
    <n v="8"/>
    <x v="0"/>
    <x v="7"/>
    <n v="3"/>
    <n v="49.849999999999994"/>
  </r>
  <r>
    <n v="1119"/>
    <n v="488"/>
    <n v="1"/>
    <d v="2023-01-08T00:00:00"/>
    <d v="1899-12-30T18:46:02"/>
    <n v="132"/>
    <x v="14"/>
    <x v="1"/>
    <x v="8"/>
    <x v="0"/>
    <n v="8"/>
    <x v="0"/>
    <x v="7"/>
    <n v="1"/>
    <n v="16.95"/>
  </r>
  <r>
    <n v="1120"/>
    <n v="489"/>
    <n v="1"/>
    <d v="2023-01-08T00:00:00"/>
    <d v="1899-12-30T18:48:43"/>
    <n v="118"/>
    <x v="26"/>
    <x v="2"/>
    <x v="13"/>
    <x v="0"/>
    <n v="8"/>
    <x v="0"/>
    <x v="7"/>
    <n v="1"/>
    <n v="14.95"/>
  </r>
  <r>
    <n v="1121"/>
    <n v="490"/>
    <n v="1"/>
    <d v="2023-01-08T00:00:00"/>
    <d v="1899-12-30T18:49:24"/>
    <n v="107"/>
    <x v="19"/>
    <x v="0"/>
    <x v="12"/>
    <x v="0"/>
    <n v="8"/>
    <x v="0"/>
    <x v="7"/>
    <n v="3"/>
    <n v="42.95"/>
  </r>
  <r>
    <n v="1122"/>
    <n v="490"/>
    <n v="0"/>
    <d v="2023-01-08T00:00:00"/>
    <d v="1899-12-30T18:49:24"/>
    <n v="108"/>
    <x v="1"/>
    <x v="0"/>
    <x v="1"/>
    <x v="0"/>
    <n v="8"/>
    <x v="0"/>
    <x v="7"/>
    <n v="3"/>
    <n v="42.95"/>
  </r>
  <r>
    <n v="1123"/>
    <n v="490"/>
    <n v="0"/>
    <d v="2023-01-08T00:00:00"/>
    <d v="1899-12-30T18:49:24"/>
    <n v="111"/>
    <x v="22"/>
    <x v="0"/>
    <x v="5"/>
    <x v="0"/>
    <n v="8"/>
    <x v="0"/>
    <x v="7"/>
    <n v="3"/>
    <n v="42.95"/>
  </r>
  <r>
    <n v="1124"/>
    <n v="491"/>
    <n v="1"/>
    <d v="2023-01-08T00:00:00"/>
    <d v="1899-12-30T19:01:12"/>
    <n v="111"/>
    <x v="22"/>
    <x v="0"/>
    <x v="5"/>
    <x v="0"/>
    <n v="8"/>
    <x v="0"/>
    <x v="8"/>
    <n v="4"/>
    <n v="43.849999999999994"/>
  </r>
  <r>
    <n v="1125"/>
    <n v="491"/>
    <n v="0"/>
    <d v="2023-01-08T00:00:00"/>
    <d v="1899-12-30T19:01:12"/>
    <n v="113"/>
    <x v="17"/>
    <x v="0"/>
    <x v="10"/>
    <x v="0"/>
    <n v="8"/>
    <x v="0"/>
    <x v="8"/>
    <n v="4"/>
    <n v="43.849999999999994"/>
  </r>
  <r>
    <n v="1126"/>
    <n v="491"/>
    <n v="0"/>
    <d v="2023-01-08T00:00:00"/>
    <d v="1899-12-30T19:01:12"/>
    <n v="118"/>
    <x v="26"/>
    <x v="2"/>
    <x v="13"/>
    <x v="0"/>
    <n v="8"/>
    <x v="0"/>
    <x v="8"/>
    <n v="4"/>
    <n v="43.849999999999994"/>
  </r>
  <r>
    <n v="1127"/>
    <n v="491"/>
    <n v="0"/>
    <d v="2023-01-08T00:00:00"/>
    <d v="1899-12-30T19:01:12"/>
    <n v="119"/>
    <x v="6"/>
    <x v="2"/>
    <x v="5"/>
    <x v="0"/>
    <n v="8"/>
    <x v="0"/>
    <x v="8"/>
    <n v="4"/>
    <n v="43.849999999999994"/>
  </r>
  <r>
    <n v="1128"/>
    <n v="492"/>
    <n v="1"/>
    <d v="2023-01-08T00:00:00"/>
    <d v="1899-12-30T19:06:21"/>
    <n v="104"/>
    <x v="18"/>
    <x v="3"/>
    <x v="11"/>
    <x v="0"/>
    <n v="8"/>
    <x v="0"/>
    <x v="8"/>
    <n v="3"/>
    <n v="42.4"/>
  </r>
  <r>
    <n v="1129"/>
    <n v="492"/>
    <n v="0"/>
    <d v="2023-01-08T00:00:00"/>
    <d v="1899-12-30T19:06:21"/>
    <n v="120"/>
    <x v="28"/>
    <x v="2"/>
    <x v="9"/>
    <x v="0"/>
    <n v="8"/>
    <x v="0"/>
    <x v="8"/>
    <n v="3"/>
    <n v="42.4"/>
  </r>
  <r>
    <n v="1130"/>
    <n v="492"/>
    <n v="0"/>
    <d v="2023-01-08T00:00:00"/>
    <d v="1899-12-30T19:06:21"/>
    <n v="131"/>
    <x v="27"/>
    <x v="1"/>
    <x v="0"/>
    <x v="0"/>
    <n v="8"/>
    <x v="0"/>
    <x v="8"/>
    <n v="3"/>
    <n v="42.4"/>
  </r>
  <r>
    <n v="1131"/>
    <n v="493"/>
    <n v="1"/>
    <d v="2023-01-08T00:00:00"/>
    <d v="1899-12-30T19:31:47"/>
    <n v="117"/>
    <x v="3"/>
    <x v="2"/>
    <x v="2"/>
    <x v="0"/>
    <n v="8"/>
    <x v="0"/>
    <x v="8"/>
    <n v="1"/>
    <n v="12.95"/>
  </r>
  <r>
    <n v="1132"/>
    <n v="494"/>
    <n v="1"/>
    <d v="2023-01-08T00:00:00"/>
    <d v="1899-12-30T19:38:40"/>
    <n v="124"/>
    <x v="2"/>
    <x v="1"/>
    <x v="1"/>
    <x v="0"/>
    <n v="8"/>
    <x v="0"/>
    <x v="8"/>
    <n v="4"/>
    <n v="54.95"/>
  </r>
  <r>
    <n v="1133"/>
    <n v="494"/>
    <n v="0"/>
    <d v="2023-01-08T00:00:00"/>
    <d v="1899-12-30T19:38:40"/>
    <n v="125"/>
    <x v="21"/>
    <x v="1"/>
    <x v="0"/>
    <x v="0"/>
    <n v="8"/>
    <x v="0"/>
    <x v="8"/>
    <n v="4"/>
    <n v="54.95"/>
  </r>
  <r>
    <n v="1134"/>
    <n v="494"/>
    <n v="0"/>
    <d v="2023-01-08T00:00:00"/>
    <d v="1899-12-30T19:38:40"/>
    <n v="129"/>
    <x v="4"/>
    <x v="1"/>
    <x v="3"/>
    <x v="0"/>
    <n v="8"/>
    <x v="0"/>
    <x v="8"/>
    <n v="4"/>
    <n v="54.95"/>
  </r>
  <r>
    <n v="1135"/>
    <n v="494"/>
    <n v="0"/>
    <d v="2023-01-08T00:00:00"/>
    <d v="1899-12-30T19:38:40"/>
    <n v="105"/>
    <x v="15"/>
    <x v="3"/>
    <x v="4"/>
    <x v="0"/>
    <n v="8"/>
    <x v="0"/>
    <x v="8"/>
    <n v="4"/>
    <n v="54.95"/>
  </r>
  <r>
    <n v="1136"/>
    <n v="495"/>
    <n v="1"/>
    <d v="2023-01-08T00:00:00"/>
    <d v="1899-12-30T19:42:52"/>
    <n v="117"/>
    <x v="3"/>
    <x v="2"/>
    <x v="2"/>
    <x v="0"/>
    <n v="8"/>
    <x v="0"/>
    <x v="8"/>
    <n v="2"/>
    <n v="26.9"/>
  </r>
  <r>
    <n v="1137"/>
    <n v="495"/>
    <n v="0"/>
    <d v="2023-01-08T00:00:00"/>
    <d v="1899-12-30T19:42:52"/>
    <n v="120"/>
    <x v="28"/>
    <x v="2"/>
    <x v="9"/>
    <x v="0"/>
    <n v="8"/>
    <x v="0"/>
    <x v="8"/>
    <n v="2"/>
    <n v="26.9"/>
  </r>
  <r>
    <n v="1138"/>
    <n v="496"/>
    <n v="1"/>
    <d v="2023-01-08T00:00:00"/>
    <d v="1899-12-30T19:46:18"/>
    <n v="109"/>
    <x v="0"/>
    <x v="0"/>
    <x v="0"/>
    <x v="0"/>
    <n v="8"/>
    <x v="0"/>
    <x v="8"/>
    <n v="2"/>
    <n v="28.45"/>
  </r>
  <r>
    <n v="1139"/>
    <n v="496"/>
    <n v="0"/>
    <d v="2023-01-08T00:00:00"/>
    <d v="1899-12-30T19:46:18"/>
    <n v="121"/>
    <x v="20"/>
    <x v="2"/>
    <x v="11"/>
    <x v="0"/>
    <n v="8"/>
    <x v="0"/>
    <x v="8"/>
    <n v="2"/>
    <n v="28.45"/>
  </r>
  <r>
    <n v="1140"/>
    <n v="497"/>
    <n v="1"/>
    <d v="2023-01-08T00:00:00"/>
    <d v="1899-12-30T19:49:26"/>
    <n v="132"/>
    <x v="14"/>
    <x v="1"/>
    <x v="8"/>
    <x v="0"/>
    <n v="8"/>
    <x v="0"/>
    <x v="8"/>
    <n v="1"/>
    <n v="16.95"/>
  </r>
  <r>
    <n v="1141"/>
    <n v="498"/>
    <n v="1"/>
    <d v="2023-01-08T00:00:00"/>
    <d v="1899-12-30T20:02:25"/>
    <n v="117"/>
    <x v="3"/>
    <x v="2"/>
    <x v="2"/>
    <x v="0"/>
    <n v="8"/>
    <x v="0"/>
    <x v="9"/>
    <n v="1"/>
    <n v="12.95"/>
  </r>
  <r>
    <n v="1142"/>
    <n v="499"/>
    <n v="1"/>
    <d v="2023-01-08T00:00:00"/>
    <d v="1899-12-30T21:10:46"/>
    <n v="116"/>
    <x v="23"/>
    <x v="2"/>
    <x v="9"/>
    <x v="0"/>
    <n v="8"/>
    <x v="0"/>
    <x v="10"/>
    <n v="4"/>
    <n v="62.349999999999994"/>
  </r>
  <r>
    <n v="1143"/>
    <n v="499"/>
    <n v="0"/>
    <d v="2023-01-08T00:00:00"/>
    <d v="1899-12-30T21:10:46"/>
    <n v="125"/>
    <x v="21"/>
    <x v="1"/>
    <x v="0"/>
    <x v="0"/>
    <n v="8"/>
    <x v="0"/>
    <x v="10"/>
    <n v="4"/>
    <n v="62.349999999999994"/>
  </r>
  <r>
    <n v="1144"/>
    <n v="499"/>
    <n v="0"/>
    <d v="2023-01-08T00:00:00"/>
    <d v="1899-12-30T21:10:46"/>
    <n v="129"/>
    <x v="4"/>
    <x v="1"/>
    <x v="3"/>
    <x v="0"/>
    <n v="8"/>
    <x v="0"/>
    <x v="10"/>
    <n v="4"/>
    <n v="62.349999999999994"/>
  </r>
  <r>
    <n v="1145"/>
    <n v="499"/>
    <n v="0"/>
    <d v="2023-01-08T00:00:00"/>
    <d v="1899-12-30T21:10:46"/>
    <n v="112"/>
    <x v="30"/>
    <x v="0"/>
    <x v="13"/>
    <x v="0"/>
    <n v="8"/>
    <x v="0"/>
    <x v="10"/>
    <n v="4"/>
    <n v="62.349999999999994"/>
  </r>
  <r>
    <n v="1146"/>
    <n v="500"/>
    <n v="1"/>
    <d v="2023-01-08T00:00:00"/>
    <d v="1899-12-30T21:46:49"/>
    <n v="128"/>
    <x v="25"/>
    <x v="1"/>
    <x v="3"/>
    <x v="0"/>
    <n v="8"/>
    <x v="0"/>
    <x v="10"/>
    <n v="1"/>
    <n v="15.5"/>
  </r>
  <r>
    <n v="1147"/>
    <n v="501"/>
    <n v="1"/>
    <d v="2023-01-08T00:00:00"/>
    <d v="1899-12-30T21:51:31"/>
    <n v="102"/>
    <x v="16"/>
    <x v="3"/>
    <x v="9"/>
    <x v="0"/>
    <n v="8"/>
    <x v="0"/>
    <x v="10"/>
    <n v="3"/>
    <n v="38.9"/>
  </r>
  <r>
    <n v="1148"/>
    <n v="501"/>
    <n v="0"/>
    <d v="2023-01-08T00:00:00"/>
    <d v="1899-12-30T21:51:31"/>
    <n v="109"/>
    <x v="0"/>
    <x v="0"/>
    <x v="0"/>
    <x v="0"/>
    <n v="8"/>
    <x v="0"/>
    <x v="10"/>
    <n v="3"/>
    <n v="38.9"/>
  </r>
  <r>
    <n v="1149"/>
    <n v="501"/>
    <n v="0"/>
    <d v="2023-01-08T00:00:00"/>
    <d v="1899-12-30T21:51:31"/>
    <n v="105"/>
    <x v="15"/>
    <x v="3"/>
    <x v="4"/>
    <x v="0"/>
    <n v="8"/>
    <x v="0"/>
    <x v="10"/>
    <n v="3"/>
    <n v="38.9"/>
  </r>
  <r>
    <n v="1150"/>
    <n v="502"/>
    <n v="1"/>
    <d v="2023-01-08T00:00:00"/>
    <d v="1899-12-30T22:26:08"/>
    <n v="127"/>
    <x v="24"/>
    <x v="1"/>
    <x v="0"/>
    <x v="0"/>
    <n v="8"/>
    <x v="0"/>
    <x v="11"/>
    <n v="1"/>
    <n v="17.95"/>
  </r>
  <r>
    <n v="1151"/>
    <n v="503"/>
    <n v="1"/>
    <d v="2023-01-09T00:00:00"/>
    <d v="1899-12-30T11:16:21"/>
    <n v="113"/>
    <x v="17"/>
    <x v="0"/>
    <x v="10"/>
    <x v="1"/>
    <n v="9"/>
    <x v="0"/>
    <x v="0"/>
    <n v="2"/>
    <n v="18.95"/>
  </r>
  <r>
    <n v="1152"/>
    <n v="503"/>
    <n v="0"/>
    <d v="2023-01-09T00:00:00"/>
    <d v="1899-12-30T11:16:21"/>
    <n v="120"/>
    <x v="28"/>
    <x v="2"/>
    <x v="9"/>
    <x v="1"/>
    <n v="9"/>
    <x v="0"/>
    <x v="0"/>
    <n v="2"/>
    <n v="18.95"/>
  </r>
  <r>
    <n v="1153"/>
    <n v="504"/>
    <n v="1"/>
    <d v="2023-01-09T00:00:00"/>
    <d v="1899-12-30T11:48:18"/>
    <n v="114"/>
    <x v="8"/>
    <x v="0"/>
    <x v="6"/>
    <x v="1"/>
    <n v="9"/>
    <x v="0"/>
    <x v="0"/>
    <n v="1"/>
    <n v="9"/>
  </r>
  <r>
    <n v="1154"/>
    <n v="505"/>
    <n v="1"/>
    <d v="2023-01-09T00:00:00"/>
    <d v="1899-12-30T11:55:10"/>
    <n v="113"/>
    <x v="17"/>
    <x v="0"/>
    <x v="10"/>
    <x v="1"/>
    <n v="9"/>
    <x v="0"/>
    <x v="0"/>
    <n v="1"/>
    <n v="5"/>
  </r>
  <r>
    <n v="1156"/>
    <n v="506"/>
    <n v="1"/>
    <d v="2023-01-09T00:00:00"/>
    <d v="1899-12-30T12:02:09"/>
    <n v="131"/>
    <x v="27"/>
    <x v="1"/>
    <x v="0"/>
    <x v="1"/>
    <n v="9"/>
    <x v="0"/>
    <x v="1"/>
    <n v="1"/>
    <n v="17.95"/>
  </r>
  <r>
    <n v="1157"/>
    <n v="507"/>
    <n v="1"/>
    <d v="2023-01-09T00:00:00"/>
    <d v="1899-12-30T12:06:03"/>
    <n v="104"/>
    <x v="18"/>
    <x v="3"/>
    <x v="11"/>
    <x v="1"/>
    <n v="9"/>
    <x v="0"/>
    <x v="1"/>
    <n v="1"/>
    <n v="10.5"/>
  </r>
  <r>
    <n v="1158"/>
    <n v="508"/>
    <n v="1"/>
    <d v="2023-01-09T00:00:00"/>
    <d v="1899-12-30T12:13:32"/>
    <n v="102"/>
    <x v="16"/>
    <x v="3"/>
    <x v="9"/>
    <x v="1"/>
    <n v="9"/>
    <x v="0"/>
    <x v="1"/>
    <n v="3"/>
    <n v="32.9"/>
  </r>
  <r>
    <n v="1159"/>
    <n v="508"/>
    <n v="0"/>
    <d v="2023-01-09T00:00:00"/>
    <d v="1899-12-30T12:13:32"/>
    <n v="102"/>
    <x v="16"/>
    <x v="3"/>
    <x v="9"/>
    <x v="1"/>
    <n v="9"/>
    <x v="0"/>
    <x v="1"/>
    <n v="3"/>
    <n v="32.9"/>
  </r>
  <r>
    <n v="1160"/>
    <n v="508"/>
    <n v="0"/>
    <d v="2023-01-09T00:00:00"/>
    <d v="1899-12-30T12:13:32"/>
    <n v="113"/>
    <x v="17"/>
    <x v="0"/>
    <x v="10"/>
    <x v="1"/>
    <n v="9"/>
    <x v="0"/>
    <x v="1"/>
    <n v="3"/>
    <n v="32.9"/>
  </r>
  <r>
    <n v="1161"/>
    <n v="509"/>
    <n v="1"/>
    <d v="2023-01-09T00:00:00"/>
    <d v="1899-12-30T12:13:58"/>
    <n v="122"/>
    <x v="12"/>
    <x v="2"/>
    <x v="4"/>
    <x v="1"/>
    <n v="9"/>
    <x v="0"/>
    <x v="1"/>
    <n v="1"/>
    <n v="7"/>
  </r>
  <r>
    <n v="1162"/>
    <n v="510"/>
    <n v="1"/>
    <d v="2023-01-09T00:00:00"/>
    <d v="1899-12-30T12:15:03"/>
    <n v="108"/>
    <x v="1"/>
    <x v="0"/>
    <x v="1"/>
    <x v="1"/>
    <n v="9"/>
    <x v="0"/>
    <x v="1"/>
    <n v="4"/>
    <n v="48.95"/>
  </r>
  <r>
    <n v="1163"/>
    <n v="510"/>
    <n v="0"/>
    <d v="2023-01-09T00:00:00"/>
    <d v="1899-12-30T12:15:03"/>
    <n v="108"/>
    <x v="1"/>
    <x v="0"/>
    <x v="1"/>
    <x v="1"/>
    <n v="9"/>
    <x v="0"/>
    <x v="1"/>
    <n v="4"/>
    <n v="48.95"/>
  </r>
  <r>
    <n v="1164"/>
    <n v="510"/>
    <n v="0"/>
    <d v="2023-01-09T00:00:00"/>
    <d v="1899-12-30T12:15:03"/>
    <n v="117"/>
    <x v="3"/>
    <x v="2"/>
    <x v="2"/>
    <x v="1"/>
    <n v="9"/>
    <x v="0"/>
    <x v="1"/>
    <n v="4"/>
    <n v="48.95"/>
  </r>
  <r>
    <n v="1165"/>
    <n v="510"/>
    <n v="0"/>
    <d v="2023-01-09T00:00:00"/>
    <d v="1899-12-30T12:15:03"/>
    <n v="122"/>
    <x v="12"/>
    <x v="2"/>
    <x v="4"/>
    <x v="1"/>
    <n v="9"/>
    <x v="0"/>
    <x v="1"/>
    <n v="4"/>
    <n v="48.95"/>
  </r>
  <r>
    <n v="1166"/>
    <n v="511"/>
    <n v="1"/>
    <d v="2023-01-09T00:00:00"/>
    <d v="1899-12-30T12:18:21"/>
    <n v="124"/>
    <x v="2"/>
    <x v="1"/>
    <x v="1"/>
    <x v="1"/>
    <n v="9"/>
    <x v="0"/>
    <x v="1"/>
    <n v="1"/>
    <n v="14.5"/>
  </r>
  <r>
    <n v="1167"/>
    <n v="512"/>
    <n v="1"/>
    <d v="2023-01-09T00:00:00"/>
    <d v="1899-12-30T12:19:24"/>
    <n v="127"/>
    <x v="24"/>
    <x v="1"/>
    <x v="0"/>
    <x v="1"/>
    <n v="9"/>
    <x v="0"/>
    <x v="1"/>
    <n v="1"/>
    <n v="17.95"/>
  </r>
  <r>
    <n v="1168"/>
    <n v="513"/>
    <n v="1"/>
    <d v="2023-01-09T00:00:00"/>
    <d v="1899-12-30T12:22:48"/>
    <n v="125"/>
    <x v="21"/>
    <x v="1"/>
    <x v="0"/>
    <x v="1"/>
    <n v="9"/>
    <x v="0"/>
    <x v="1"/>
    <n v="4"/>
    <n v="47.9"/>
  </r>
  <r>
    <n v="1169"/>
    <n v="513"/>
    <n v="0"/>
    <d v="2023-01-09T00:00:00"/>
    <d v="1899-12-30T12:22:48"/>
    <n v="127"/>
    <x v="24"/>
    <x v="1"/>
    <x v="0"/>
    <x v="1"/>
    <n v="9"/>
    <x v="0"/>
    <x v="1"/>
    <n v="4"/>
    <n v="47.9"/>
  </r>
  <r>
    <n v="1170"/>
    <n v="513"/>
    <n v="0"/>
    <d v="2023-01-09T00:00:00"/>
    <d v="1899-12-30T12:22:48"/>
    <n v="113"/>
    <x v="17"/>
    <x v="0"/>
    <x v="10"/>
    <x v="1"/>
    <n v="9"/>
    <x v="0"/>
    <x v="1"/>
    <n v="4"/>
    <n v="47.9"/>
  </r>
  <r>
    <n v="1171"/>
    <n v="513"/>
    <n v="0"/>
    <d v="2023-01-09T00:00:00"/>
    <d v="1899-12-30T12:22:48"/>
    <n v="106"/>
    <x v="5"/>
    <x v="3"/>
    <x v="4"/>
    <x v="1"/>
    <n v="9"/>
    <x v="0"/>
    <x v="1"/>
    <n v="4"/>
    <n v="47.9"/>
  </r>
  <r>
    <n v="1172"/>
    <n v="514"/>
    <n v="1"/>
    <d v="2023-01-09T00:00:00"/>
    <d v="1899-12-30T12:26:47"/>
    <n v="108"/>
    <x v="1"/>
    <x v="0"/>
    <x v="1"/>
    <x v="1"/>
    <n v="9"/>
    <x v="0"/>
    <x v="1"/>
    <n v="1"/>
    <n v="14.5"/>
  </r>
  <r>
    <n v="1173"/>
    <n v="515"/>
    <n v="1"/>
    <d v="2023-01-09T00:00:00"/>
    <d v="1899-12-30T13:07:37"/>
    <n v="104"/>
    <x v="18"/>
    <x v="3"/>
    <x v="11"/>
    <x v="1"/>
    <n v="9"/>
    <x v="0"/>
    <x v="2"/>
    <n v="2"/>
    <n v="26"/>
  </r>
  <r>
    <n v="1174"/>
    <n v="515"/>
    <n v="0"/>
    <d v="2023-01-09T00:00:00"/>
    <d v="1899-12-30T13:07:37"/>
    <n v="128"/>
    <x v="25"/>
    <x v="1"/>
    <x v="3"/>
    <x v="1"/>
    <n v="9"/>
    <x v="0"/>
    <x v="2"/>
    <n v="2"/>
    <n v="26"/>
  </r>
  <r>
    <n v="1175"/>
    <n v="516"/>
    <n v="1"/>
    <d v="2023-01-09T00:00:00"/>
    <d v="1899-12-30T13:09:09"/>
    <n v="111"/>
    <x v="22"/>
    <x v="0"/>
    <x v="5"/>
    <x v="1"/>
    <n v="9"/>
    <x v="0"/>
    <x v="2"/>
    <n v="2"/>
    <n v="28.9"/>
  </r>
  <r>
    <n v="1176"/>
    <n v="516"/>
    <n v="0"/>
    <d v="2023-01-09T00:00:00"/>
    <d v="1899-12-30T13:09:09"/>
    <n v="132"/>
    <x v="14"/>
    <x v="1"/>
    <x v="8"/>
    <x v="1"/>
    <n v="9"/>
    <x v="0"/>
    <x v="2"/>
    <n v="2"/>
    <n v="28.9"/>
  </r>
  <r>
    <n v="1177"/>
    <n v="517"/>
    <n v="1"/>
    <d v="2023-01-09T00:00:00"/>
    <d v="1899-12-30T13:09:11"/>
    <n v="129"/>
    <x v="4"/>
    <x v="1"/>
    <x v="3"/>
    <x v="1"/>
    <n v="9"/>
    <x v="0"/>
    <x v="2"/>
    <n v="1"/>
    <n v="15.5"/>
  </r>
  <r>
    <n v="1178"/>
    <n v="518"/>
    <n v="1"/>
    <d v="2023-01-09T00:00:00"/>
    <d v="1899-12-30T13:11:25"/>
    <n v="107"/>
    <x v="19"/>
    <x v="0"/>
    <x v="12"/>
    <x v="1"/>
    <n v="9"/>
    <x v="0"/>
    <x v="2"/>
    <n v="3"/>
    <n v="42.4"/>
  </r>
  <r>
    <n v="1179"/>
    <n v="518"/>
    <n v="0"/>
    <d v="2023-01-09T00:00:00"/>
    <d v="1899-12-30T13:11:25"/>
    <n v="119"/>
    <x v="6"/>
    <x v="2"/>
    <x v="5"/>
    <x v="1"/>
    <n v="9"/>
    <x v="0"/>
    <x v="2"/>
    <n v="3"/>
    <n v="42.4"/>
  </r>
  <r>
    <n v="1180"/>
    <n v="518"/>
    <n v="0"/>
    <d v="2023-01-09T00:00:00"/>
    <d v="1899-12-30T13:11:25"/>
    <n v="120"/>
    <x v="28"/>
    <x v="2"/>
    <x v="9"/>
    <x v="1"/>
    <n v="9"/>
    <x v="0"/>
    <x v="2"/>
    <n v="3"/>
    <n v="42.4"/>
  </r>
  <r>
    <n v="1181"/>
    <n v="519"/>
    <n v="1"/>
    <d v="2023-01-09T00:00:00"/>
    <d v="1899-12-30T13:15:20"/>
    <n v="119"/>
    <x v="6"/>
    <x v="2"/>
    <x v="5"/>
    <x v="1"/>
    <n v="9"/>
    <x v="0"/>
    <x v="2"/>
    <n v="1"/>
    <n v="11.95"/>
  </r>
  <r>
    <n v="1182"/>
    <n v="520"/>
    <n v="1"/>
    <d v="2023-01-09T00:00:00"/>
    <d v="1899-12-30T13:22:33"/>
    <n v="130"/>
    <x v="13"/>
    <x v="1"/>
    <x v="7"/>
    <x v="1"/>
    <n v="9"/>
    <x v="0"/>
    <x v="2"/>
    <n v="1"/>
    <n v="19.95"/>
  </r>
  <r>
    <n v="1183"/>
    <n v="521"/>
    <n v="1"/>
    <d v="2023-01-09T00:00:00"/>
    <d v="1899-12-30T13:43:07"/>
    <n v="106"/>
    <x v="5"/>
    <x v="3"/>
    <x v="4"/>
    <x v="1"/>
    <n v="9"/>
    <x v="0"/>
    <x v="2"/>
    <n v="1"/>
    <n v="7"/>
  </r>
  <r>
    <n v="1184"/>
    <n v="522"/>
    <n v="1"/>
    <d v="2023-01-09T00:00:00"/>
    <d v="1899-12-30T14:09:33"/>
    <n v="101"/>
    <x v="7"/>
    <x v="3"/>
    <x v="2"/>
    <x v="1"/>
    <n v="9"/>
    <x v="0"/>
    <x v="3"/>
    <n v="11"/>
    <n v="158.75"/>
  </r>
  <r>
    <n v="1185"/>
    <n v="522"/>
    <n v="0"/>
    <d v="2023-01-09T00:00:00"/>
    <d v="1899-12-30T14:09:33"/>
    <n v="107"/>
    <x v="19"/>
    <x v="0"/>
    <x v="12"/>
    <x v="1"/>
    <n v="9"/>
    <x v="0"/>
    <x v="3"/>
    <n v="11"/>
    <n v="158.75"/>
  </r>
  <r>
    <n v="1186"/>
    <n v="522"/>
    <n v="0"/>
    <d v="2023-01-09T00:00:00"/>
    <d v="1899-12-30T14:09:33"/>
    <n v="108"/>
    <x v="1"/>
    <x v="0"/>
    <x v="1"/>
    <x v="1"/>
    <n v="9"/>
    <x v="0"/>
    <x v="3"/>
    <n v="11"/>
    <n v="158.75"/>
  </r>
  <r>
    <n v="1187"/>
    <n v="522"/>
    <n v="0"/>
    <d v="2023-01-09T00:00:00"/>
    <d v="1899-12-30T14:09:33"/>
    <n v="124"/>
    <x v="2"/>
    <x v="1"/>
    <x v="1"/>
    <x v="1"/>
    <n v="9"/>
    <x v="0"/>
    <x v="3"/>
    <n v="11"/>
    <n v="158.75"/>
  </r>
  <r>
    <n v="1188"/>
    <n v="522"/>
    <n v="0"/>
    <d v="2023-01-09T00:00:00"/>
    <d v="1899-12-30T14:09:33"/>
    <n v="125"/>
    <x v="21"/>
    <x v="1"/>
    <x v="0"/>
    <x v="1"/>
    <n v="9"/>
    <x v="0"/>
    <x v="3"/>
    <n v="11"/>
    <n v="158.75"/>
  </r>
  <r>
    <n v="1189"/>
    <n v="522"/>
    <n v="0"/>
    <d v="2023-01-09T00:00:00"/>
    <d v="1899-12-30T14:09:33"/>
    <n v="126"/>
    <x v="10"/>
    <x v="1"/>
    <x v="1"/>
    <x v="1"/>
    <n v="9"/>
    <x v="0"/>
    <x v="3"/>
    <n v="11"/>
    <n v="158.75"/>
  </r>
  <r>
    <n v="1190"/>
    <n v="522"/>
    <n v="0"/>
    <d v="2023-01-09T00:00:00"/>
    <d v="1899-12-30T14:09:33"/>
    <n v="110"/>
    <x v="11"/>
    <x v="0"/>
    <x v="0"/>
    <x v="1"/>
    <n v="9"/>
    <x v="0"/>
    <x v="3"/>
    <n v="11"/>
    <n v="158.75"/>
  </r>
  <r>
    <n v="1191"/>
    <n v="522"/>
    <n v="0"/>
    <d v="2023-01-09T00:00:00"/>
    <d v="1899-12-30T14:09:33"/>
    <n v="127"/>
    <x v="24"/>
    <x v="1"/>
    <x v="0"/>
    <x v="1"/>
    <n v="9"/>
    <x v="0"/>
    <x v="3"/>
    <n v="11"/>
    <n v="158.75"/>
  </r>
  <r>
    <n v="1192"/>
    <n v="522"/>
    <n v="0"/>
    <d v="2023-01-09T00:00:00"/>
    <d v="1899-12-30T14:09:33"/>
    <n v="120"/>
    <x v="28"/>
    <x v="2"/>
    <x v="9"/>
    <x v="1"/>
    <n v="9"/>
    <x v="0"/>
    <x v="3"/>
    <n v="11"/>
    <n v="158.75"/>
  </r>
  <r>
    <n v="1193"/>
    <n v="522"/>
    <n v="0"/>
    <d v="2023-01-09T00:00:00"/>
    <d v="1899-12-30T14:09:33"/>
    <n v="114"/>
    <x v="8"/>
    <x v="0"/>
    <x v="6"/>
    <x v="1"/>
    <n v="9"/>
    <x v="0"/>
    <x v="3"/>
    <n v="11"/>
    <n v="158.75"/>
  </r>
  <r>
    <n v="1194"/>
    <n v="522"/>
    <n v="0"/>
    <d v="2023-01-09T00:00:00"/>
    <d v="1899-12-30T14:09:33"/>
    <n v="114"/>
    <x v="8"/>
    <x v="0"/>
    <x v="6"/>
    <x v="1"/>
    <n v="9"/>
    <x v="0"/>
    <x v="3"/>
    <n v="11"/>
    <n v="158.75"/>
  </r>
  <r>
    <n v="1195"/>
    <n v="523"/>
    <n v="1"/>
    <d v="2023-01-09T00:00:00"/>
    <d v="1899-12-30T14:42:14"/>
    <n v="119"/>
    <x v="6"/>
    <x v="2"/>
    <x v="5"/>
    <x v="1"/>
    <n v="9"/>
    <x v="0"/>
    <x v="3"/>
    <n v="1"/>
    <n v="11.95"/>
  </r>
  <r>
    <n v="1196"/>
    <n v="524"/>
    <n v="1"/>
    <d v="2023-01-09T00:00:00"/>
    <d v="1899-12-30T14:51:35"/>
    <n v="120"/>
    <x v="28"/>
    <x v="2"/>
    <x v="9"/>
    <x v="1"/>
    <n v="9"/>
    <x v="0"/>
    <x v="3"/>
    <n v="2"/>
    <n v="20.95"/>
  </r>
  <r>
    <n v="1197"/>
    <n v="524"/>
    <n v="0"/>
    <d v="2023-01-09T00:00:00"/>
    <d v="1899-12-30T14:51:35"/>
    <n v="106"/>
    <x v="5"/>
    <x v="3"/>
    <x v="4"/>
    <x v="1"/>
    <n v="9"/>
    <x v="0"/>
    <x v="3"/>
    <n v="2"/>
    <n v="20.95"/>
  </r>
  <r>
    <n v="1198"/>
    <n v="525"/>
    <n v="1"/>
    <d v="2023-01-09T00:00:00"/>
    <d v="1899-12-30T15:08:46"/>
    <n v="113"/>
    <x v="17"/>
    <x v="0"/>
    <x v="10"/>
    <x v="1"/>
    <n v="9"/>
    <x v="0"/>
    <x v="4"/>
    <n v="1"/>
    <n v="5"/>
  </r>
  <r>
    <n v="1199"/>
    <n v="526"/>
    <n v="1"/>
    <d v="2023-01-09T00:00:00"/>
    <d v="1899-12-30T15:10:13"/>
    <n v="102"/>
    <x v="16"/>
    <x v="3"/>
    <x v="9"/>
    <x v="1"/>
    <n v="9"/>
    <x v="0"/>
    <x v="4"/>
    <n v="2"/>
    <n v="28.45"/>
  </r>
  <r>
    <n v="1200"/>
    <n v="526"/>
    <n v="0"/>
    <d v="2023-01-09T00:00:00"/>
    <d v="1899-12-30T15:10:13"/>
    <n v="124"/>
    <x v="2"/>
    <x v="1"/>
    <x v="1"/>
    <x v="1"/>
    <n v="9"/>
    <x v="0"/>
    <x v="4"/>
    <n v="2"/>
    <n v="28.45"/>
  </r>
  <r>
    <n v="1201"/>
    <n v="527"/>
    <n v="1"/>
    <d v="2023-01-09T00:00:00"/>
    <d v="1899-12-30T15:23:37"/>
    <n v="125"/>
    <x v="21"/>
    <x v="1"/>
    <x v="0"/>
    <x v="1"/>
    <n v="9"/>
    <x v="0"/>
    <x v="4"/>
    <n v="2"/>
    <n v="24.95"/>
  </r>
  <r>
    <n v="1202"/>
    <n v="527"/>
    <n v="0"/>
    <d v="2023-01-09T00:00:00"/>
    <d v="1899-12-30T15:23:37"/>
    <n v="105"/>
    <x v="15"/>
    <x v="3"/>
    <x v="4"/>
    <x v="1"/>
    <n v="9"/>
    <x v="0"/>
    <x v="4"/>
    <n v="2"/>
    <n v="24.95"/>
  </r>
  <r>
    <n v="1203"/>
    <n v="528"/>
    <n v="1"/>
    <d v="2023-01-09T00:00:00"/>
    <d v="1899-12-30T15:27:21"/>
    <n v="110"/>
    <x v="11"/>
    <x v="0"/>
    <x v="0"/>
    <x v="1"/>
    <n v="9"/>
    <x v="0"/>
    <x v="4"/>
    <n v="1"/>
    <n v="17.95"/>
  </r>
  <r>
    <n v="1204"/>
    <n v="529"/>
    <n v="1"/>
    <d v="2023-01-09T00:00:00"/>
    <d v="1899-12-30T15:31:01"/>
    <n v="116"/>
    <x v="23"/>
    <x v="2"/>
    <x v="9"/>
    <x v="1"/>
    <n v="9"/>
    <x v="0"/>
    <x v="4"/>
    <n v="3"/>
    <n v="45.849999999999994"/>
  </r>
  <r>
    <n v="1205"/>
    <n v="529"/>
    <n v="0"/>
    <d v="2023-01-09T00:00:00"/>
    <d v="1899-12-30T15:31:01"/>
    <n v="102"/>
    <x v="16"/>
    <x v="3"/>
    <x v="9"/>
    <x v="1"/>
    <n v="9"/>
    <x v="0"/>
    <x v="4"/>
    <n v="3"/>
    <n v="45.849999999999994"/>
  </r>
  <r>
    <n v="1206"/>
    <n v="529"/>
    <n v="0"/>
    <d v="2023-01-09T00:00:00"/>
    <d v="1899-12-30T15:31:01"/>
    <n v="109"/>
    <x v="0"/>
    <x v="0"/>
    <x v="0"/>
    <x v="1"/>
    <n v="9"/>
    <x v="0"/>
    <x v="4"/>
    <n v="3"/>
    <n v="45.849999999999994"/>
  </r>
  <r>
    <n v="1207"/>
    <n v="530"/>
    <n v="1"/>
    <d v="2023-01-09T00:00:00"/>
    <d v="1899-12-30T15:43:01"/>
    <n v="108"/>
    <x v="1"/>
    <x v="0"/>
    <x v="1"/>
    <x v="1"/>
    <n v="9"/>
    <x v="0"/>
    <x v="4"/>
    <n v="2"/>
    <n v="27.45"/>
  </r>
  <r>
    <n v="1208"/>
    <n v="530"/>
    <n v="0"/>
    <d v="2023-01-09T00:00:00"/>
    <d v="1899-12-30T15:43:01"/>
    <n v="117"/>
    <x v="3"/>
    <x v="2"/>
    <x v="2"/>
    <x v="1"/>
    <n v="9"/>
    <x v="0"/>
    <x v="4"/>
    <n v="2"/>
    <n v="27.45"/>
  </r>
  <r>
    <n v="1209"/>
    <n v="531"/>
    <n v="1"/>
    <d v="2023-01-09T00:00:00"/>
    <d v="1899-12-30T15:58:10"/>
    <n v="118"/>
    <x v="26"/>
    <x v="2"/>
    <x v="13"/>
    <x v="1"/>
    <n v="9"/>
    <x v="0"/>
    <x v="4"/>
    <n v="1"/>
    <n v="14.95"/>
  </r>
  <r>
    <n v="1210"/>
    <n v="532"/>
    <n v="1"/>
    <d v="2023-01-09T00:00:00"/>
    <d v="1899-12-30T16:14:28"/>
    <n v="118"/>
    <x v="26"/>
    <x v="2"/>
    <x v="13"/>
    <x v="1"/>
    <n v="9"/>
    <x v="0"/>
    <x v="5"/>
    <n v="2"/>
    <n v="25.45"/>
  </r>
  <r>
    <n v="1211"/>
    <n v="532"/>
    <n v="0"/>
    <d v="2023-01-09T00:00:00"/>
    <d v="1899-12-30T16:14:28"/>
    <n v="121"/>
    <x v="20"/>
    <x v="2"/>
    <x v="11"/>
    <x v="1"/>
    <n v="9"/>
    <x v="0"/>
    <x v="5"/>
    <n v="2"/>
    <n v="25.45"/>
  </r>
  <r>
    <n v="1212"/>
    <n v="533"/>
    <n v="1"/>
    <d v="2023-01-09T00:00:00"/>
    <d v="1899-12-30T16:28:43"/>
    <n v="124"/>
    <x v="2"/>
    <x v="1"/>
    <x v="1"/>
    <x v="1"/>
    <n v="9"/>
    <x v="0"/>
    <x v="5"/>
    <n v="2"/>
    <n v="21.5"/>
  </r>
  <r>
    <n v="1213"/>
    <n v="533"/>
    <n v="0"/>
    <d v="2023-01-09T00:00:00"/>
    <d v="1899-12-30T16:28:43"/>
    <n v="122"/>
    <x v="12"/>
    <x v="2"/>
    <x v="4"/>
    <x v="1"/>
    <n v="9"/>
    <x v="0"/>
    <x v="5"/>
    <n v="2"/>
    <n v="21.5"/>
  </r>
  <r>
    <n v="1215"/>
    <n v="534"/>
    <n v="1"/>
    <d v="2023-01-09T00:00:00"/>
    <d v="1899-12-30T16:43:32"/>
    <n v="119"/>
    <x v="6"/>
    <x v="2"/>
    <x v="5"/>
    <x v="1"/>
    <n v="9"/>
    <x v="0"/>
    <x v="5"/>
    <n v="2"/>
    <n v="18.95"/>
  </r>
  <r>
    <n v="1216"/>
    <n v="534"/>
    <n v="0"/>
    <d v="2023-01-09T00:00:00"/>
    <d v="1899-12-30T16:43:32"/>
    <n v="105"/>
    <x v="15"/>
    <x v="3"/>
    <x v="4"/>
    <x v="1"/>
    <n v="9"/>
    <x v="0"/>
    <x v="5"/>
    <n v="2"/>
    <n v="18.95"/>
  </r>
  <r>
    <n v="1217"/>
    <n v="535"/>
    <n v="1"/>
    <d v="2023-01-09T00:00:00"/>
    <d v="1899-12-30T17:08:47"/>
    <n v="108"/>
    <x v="1"/>
    <x v="0"/>
    <x v="1"/>
    <x v="1"/>
    <n v="9"/>
    <x v="0"/>
    <x v="6"/>
    <n v="1"/>
    <n v="14.5"/>
  </r>
  <r>
    <n v="1218"/>
    <n v="536"/>
    <n v="1"/>
    <d v="2023-01-09T00:00:00"/>
    <d v="1899-12-30T17:18:50"/>
    <n v="115"/>
    <x v="31"/>
    <x v="2"/>
    <x v="5"/>
    <x v="1"/>
    <n v="9"/>
    <x v="0"/>
    <x v="6"/>
    <n v="2"/>
    <n v="26.9"/>
  </r>
  <r>
    <n v="1219"/>
    <n v="536"/>
    <n v="0"/>
    <d v="2023-01-09T00:00:00"/>
    <d v="1899-12-30T17:18:50"/>
    <n v="118"/>
    <x v="26"/>
    <x v="2"/>
    <x v="13"/>
    <x v="1"/>
    <n v="9"/>
    <x v="0"/>
    <x v="6"/>
    <n v="2"/>
    <n v="26.9"/>
  </r>
  <r>
    <n v="1220"/>
    <n v="537"/>
    <n v="1"/>
    <d v="2023-01-09T00:00:00"/>
    <d v="1899-12-30T17:23:52"/>
    <n v="108"/>
    <x v="1"/>
    <x v="0"/>
    <x v="1"/>
    <x v="1"/>
    <n v="9"/>
    <x v="0"/>
    <x v="6"/>
    <n v="3"/>
    <n v="45.400000000000006"/>
  </r>
  <r>
    <n v="1221"/>
    <n v="537"/>
    <n v="0"/>
    <d v="2023-01-09T00:00:00"/>
    <d v="1899-12-30T17:23:52"/>
    <n v="109"/>
    <x v="0"/>
    <x v="0"/>
    <x v="0"/>
    <x v="1"/>
    <n v="9"/>
    <x v="0"/>
    <x v="6"/>
    <n v="3"/>
    <n v="45.400000000000006"/>
  </r>
  <r>
    <n v="1222"/>
    <n v="537"/>
    <n v="0"/>
    <d v="2023-01-09T00:00:00"/>
    <d v="1899-12-30T17:23:52"/>
    <n v="117"/>
    <x v="3"/>
    <x v="2"/>
    <x v="2"/>
    <x v="1"/>
    <n v="9"/>
    <x v="0"/>
    <x v="6"/>
    <n v="3"/>
    <n v="45.400000000000006"/>
  </r>
  <r>
    <n v="1223"/>
    <n v="538"/>
    <n v="1"/>
    <d v="2023-01-09T00:00:00"/>
    <d v="1899-12-30T17:44:04"/>
    <n v="123"/>
    <x v="9"/>
    <x v="2"/>
    <x v="6"/>
    <x v="1"/>
    <n v="9"/>
    <x v="0"/>
    <x v="6"/>
    <n v="1"/>
    <n v="9"/>
  </r>
  <r>
    <n v="1224"/>
    <n v="539"/>
    <n v="1"/>
    <d v="2023-01-09T00:00:00"/>
    <d v="1899-12-30T17:51:34"/>
    <n v="124"/>
    <x v="2"/>
    <x v="1"/>
    <x v="1"/>
    <x v="1"/>
    <n v="9"/>
    <x v="0"/>
    <x v="6"/>
    <n v="3"/>
    <n v="50.400000000000006"/>
  </r>
  <r>
    <n v="1225"/>
    <n v="539"/>
    <n v="0"/>
    <d v="2023-01-09T00:00:00"/>
    <d v="1899-12-30T17:51:34"/>
    <n v="127"/>
    <x v="24"/>
    <x v="1"/>
    <x v="0"/>
    <x v="1"/>
    <n v="9"/>
    <x v="0"/>
    <x v="6"/>
    <n v="3"/>
    <n v="50.400000000000006"/>
  </r>
  <r>
    <n v="1226"/>
    <n v="539"/>
    <n v="0"/>
    <d v="2023-01-09T00:00:00"/>
    <d v="1899-12-30T17:51:34"/>
    <n v="131"/>
    <x v="27"/>
    <x v="1"/>
    <x v="0"/>
    <x v="1"/>
    <n v="9"/>
    <x v="0"/>
    <x v="6"/>
    <n v="3"/>
    <n v="50.400000000000006"/>
  </r>
  <r>
    <n v="1227"/>
    <n v="540"/>
    <n v="1"/>
    <d v="2023-01-09T00:00:00"/>
    <d v="1899-12-30T17:52:41"/>
    <n v="123"/>
    <x v="9"/>
    <x v="2"/>
    <x v="6"/>
    <x v="1"/>
    <n v="9"/>
    <x v="0"/>
    <x v="6"/>
    <n v="1"/>
    <n v="9"/>
  </r>
  <r>
    <n v="1228"/>
    <n v="541"/>
    <n v="1"/>
    <d v="2023-01-09T00:00:00"/>
    <d v="1899-12-30T18:07:47"/>
    <n v="107"/>
    <x v="19"/>
    <x v="0"/>
    <x v="12"/>
    <x v="1"/>
    <n v="9"/>
    <x v="0"/>
    <x v="7"/>
    <n v="1"/>
    <n v="16.5"/>
  </r>
  <r>
    <n v="1229"/>
    <n v="542"/>
    <n v="1"/>
    <d v="2023-01-09T00:00:00"/>
    <d v="1899-12-30T18:08:06"/>
    <n v="101"/>
    <x v="7"/>
    <x v="3"/>
    <x v="2"/>
    <x v="1"/>
    <n v="9"/>
    <x v="0"/>
    <x v="7"/>
    <n v="2"/>
    <n v="24.9"/>
  </r>
  <r>
    <n v="1230"/>
    <n v="542"/>
    <n v="0"/>
    <d v="2023-01-09T00:00:00"/>
    <d v="1899-12-30T18:08:06"/>
    <n v="119"/>
    <x v="6"/>
    <x v="2"/>
    <x v="5"/>
    <x v="1"/>
    <n v="9"/>
    <x v="0"/>
    <x v="7"/>
    <n v="2"/>
    <n v="24.9"/>
  </r>
  <r>
    <n v="1231"/>
    <n v="543"/>
    <n v="1"/>
    <d v="2023-01-09T00:00:00"/>
    <d v="1899-12-30T18:23:59"/>
    <n v="104"/>
    <x v="18"/>
    <x v="3"/>
    <x v="11"/>
    <x v="1"/>
    <n v="9"/>
    <x v="0"/>
    <x v="7"/>
    <n v="3"/>
    <n v="40.5"/>
  </r>
  <r>
    <n v="1232"/>
    <n v="543"/>
    <n v="0"/>
    <d v="2023-01-09T00:00:00"/>
    <d v="1899-12-30T18:23:59"/>
    <n v="108"/>
    <x v="1"/>
    <x v="0"/>
    <x v="1"/>
    <x v="1"/>
    <n v="9"/>
    <x v="0"/>
    <x v="7"/>
    <n v="3"/>
    <n v="40.5"/>
  </r>
  <r>
    <n v="1233"/>
    <n v="543"/>
    <n v="0"/>
    <d v="2023-01-09T00:00:00"/>
    <d v="1899-12-30T18:23:59"/>
    <n v="128"/>
    <x v="25"/>
    <x v="1"/>
    <x v="3"/>
    <x v="1"/>
    <n v="9"/>
    <x v="0"/>
    <x v="7"/>
    <n v="3"/>
    <n v="40.5"/>
  </r>
  <r>
    <n v="1234"/>
    <n v="544"/>
    <n v="1"/>
    <d v="2023-01-09T00:00:00"/>
    <d v="1899-12-30T18:31:04"/>
    <n v="111"/>
    <x v="22"/>
    <x v="0"/>
    <x v="5"/>
    <x v="1"/>
    <n v="9"/>
    <x v="0"/>
    <x v="7"/>
    <n v="2"/>
    <n v="25.9"/>
  </r>
  <r>
    <n v="1235"/>
    <n v="544"/>
    <n v="0"/>
    <d v="2023-01-09T00:00:00"/>
    <d v="1899-12-30T18:31:04"/>
    <n v="120"/>
    <x v="28"/>
    <x v="2"/>
    <x v="9"/>
    <x v="1"/>
    <n v="9"/>
    <x v="0"/>
    <x v="7"/>
    <n v="2"/>
    <n v="25.9"/>
  </r>
  <r>
    <n v="1236"/>
    <n v="545"/>
    <n v="1"/>
    <d v="2023-01-09T00:00:00"/>
    <d v="1899-12-30T18:46:28"/>
    <n v="113"/>
    <x v="17"/>
    <x v="0"/>
    <x v="10"/>
    <x v="1"/>
    <n v="9"/>
    <x v="0"/>
    <x v="7"/>
    <n v="4"/>
    <n v="35.450000000000003"/>
  </r>
  <r>
    <n v="1237"/>
    <n v="545"/>
    <n v="0"/>
    <d v="2023-01-09T00:00:00"/>
    <d v="1899-12-30T18:46:28"/>
    <n v="113"/>
    <x v="17"/>
    <x v="0"/>
    <x v="10"/>
    <x v="1"/>
    <n v="9"/>
    <x v="0"/>
    <x v="7"/>
    <n v="4"/>
    <n v="35.450000000000003"/>
  </r>
  <r>
    <n v="1238"/>
    <n v="545"/>
    <n v="0"/>
    <d v="2023-01-09T00:00:00"/>
    <d v="1899-12-30T18:46:28"/>
    <n v="118"/>
    <x v="26"/>
    <x v="2"/>
    <x v="13"/>
    <x v="1"/>
    <n v="9"/>
    <x v="0"/>
    <x v="7"/>
    <n v="4"/>
    <n v="35.450000000000003"/>
  </r>
  <r>
    <n v="1239"/>
    <n v="545"/>
    <n v="0"/>
    <d v="2023-01-09T00:00:00"/>
    <d v="1899-12-30T18:46:28"/>
    <n v="121"/>
    <x v="20"/>
    <x v="2"/>
    <x v="11"/>
    <x v="1"/>
    <n v="9"/>
    <x v="0"/>
    <x v="7"/>
    <n v="4"/>
    <n v="35.450000000000003"/>
  </r>
  <r>
    <n v="1240"/>
    <n v="546"/>
    <n v="1"/>
    <d v="2023-01-09T00:00:00"/>
    <d v="1899-12-30T18:47:27"/>
    <n v="126"/>
    <x v="10"/>
    <x v="1"/>
    <x v="1"/>
    <x v="1"/>
    <n v="9"/>
    <x v="0"/>
    <x v="7"/>
    <n v="1"/>
    <n v="14.5"/>
  </r>
  <r>
    <n v="1241"/>
    <n v="547"/>
    <n v="1"/>
    <d v="2023-01-09T00:00:00"/>
    <d v="1899-12-30T18:49:23"/>
    <n v="107"/>
    <x v="19"/>
    <x v="0"/>
    <x v="12"/>
    <x v="1"/>
    <n v="9"/>
    <x v="0"/>
    <x v="7"/>
    <n v="1"/>
    <n v="16.5"/>
  </r>
  <r>
    <n v="1242"/>
    <n v="548"/>
    <n v="1"/>
    <d v="2023-01-09T00:00:00"/>
    <d v="1899-12-30T19:06:09"/>
    <n v="109"/>
    <x v="0"/>
    <x v="0"/>
    <x v="0"/>
    <x v="1"/>
    <n v="9"/>
    <x v="0"/>
    <x v="8"/>
    <n v="1"/>
    <n v="17.95"/>
  </r>
  <r>
    <n v="1243"/>
    <n v="549"/>
    <n v="1"/>
    <d v="2023-01-09T00:00:00"/>
    <d v="1899-12-30T19:06:34"/>
    <n v="107"/>
    <x v="19"/>
    <x v="0"/>
    <x v="12"/>
    <x v="1"/>
    <n v="9"/>
    <x v="0"/>
    <x v="8"/>
    <n v="2"/>
    <n v="23.5"/>
  </r>
  <r>
    <n v="1244"/>
    <n v="549"/>
    <n v="0"/>
    <d v="2023-01-09T00:00:00"/>
    <d v="1899-12-30T19:06:34"/>
    <n v="106"/>
    <x v="5"/>
    <x v="3"/>
    <x v="4"/>
    <x v="1"/>
    <n v="9"/>
    <x v="0"/>
    <x v="8"/>
    <n v="2"/>
    <n v="23.5"/>
  </r>
  <r>
    <n v="1245"/>
    <n v="550"/>
    <n v="1"/>
    <d v="2023-01-09T00:00:00"/>
    <d v="1899-12-30T19:12:59"/>
    <n v="131"/>
    <x v="27"/>
    <x v="1"/>
    <x v="0"/>
    <x v="1"/>
    <n v="9"/>
    <x v="0"/>
    <x v="8"/>
    <n v="2"/>
    <n v="26.95"/>
  </r>
  <r>
    <n v="1246"/>
    <n v="550"/>
    <n v="0"/>
    <d v="2023-01-09T00:00:00"/>
    <d v="1899-12-30T19:12:59"/>
    <n v="114"/>
    <x v="8"/>
    <x v="0"/>
    <x v="6"/>
    <x v="1"/>
    <n v="9"/>
    <x v="0"/>
    <x v="8"/>
    <n v="2"/>
    <n v="26.95"/>
  </r>
  <r>
    <n v="1247"/>
    <n v="551"/>
    <n v="1"/>
    <d v="2023-01-09T00:00:00"/>
    <d v="1899-12-30T19:26:24"/>
    <n v="125"/>
    <x v="21"/>
    <x v="1"/>
    <x v="0"/>
    <x v="1"/>
    <n v="9"/>
    <x v="0"/>
    <x v="8"/>
    <n v="4"/>
    <n v="44.45"/>
  </r>
  <r>
    <n v="1248"/>
    <n v="551"/>
    <n v="0"/>
    <d v="2023-01-09T00:00:00"/>
    <d v="1899-12-30T19:26:24"/>
    <n v="121"/>
    <x v="20"/>
    <x v="2"/>
    <x v="11"/>
    <x v="1"/>
    <n v="9"/>
    <x v="0"/>
    <x v="8"/>
    <n v="4"/>
    <n v="44.45"/>
  </r>
  <r>
    <n v="1249"/>
    <n v="551"/>
    <n v="0"/>
    <d v="2023-01-09T00:00:00"/>
    <d v="1899-12-30T19:26:24"/>
    <n v="106"/>
    <x v="5"/>
    <x v="3"/>
    <x v="4"/>
    <x v="1"/>
    <n v="9"/>
    <x v="0"/>
    <x v="8"/>
    <n v="4"/>
    <n v="44.45"/>
  </r>
  <r>
    <n v="1250"/>
    <n v="551"/>
    <n v="0"/>
    <d v="2023-01-09T00:00:00"/>
    <d v="1899-12-30T19:26:24"/>
    <n v="114"/>
    <x v="8"/>
    <x v="0"/>
    <x v="6"/>
    <x v="1"/>
    <n v="9"/>
    <x v="0"/>
    <x v="8"/>
    <n v="4"/>
    <n v="44.45"/>
  </r>
  <r>
    <n v="1251"/>
    <n v="552"/>
    <n v="1"/>
    <d v="2023-01-09T00:00:00"/>
    <d v="1899-12-30T19:31:25"/>
    <n v="103"/>
    <x v="29"/>
    <x v="3"/>
    <x v="6"/>
    <x v="1"/>
    <n v="9"/>
    <x v="0"/>
    <x v="8"/>
    <n v="3"/>
    <n v="36.450000000000003"/>
  </r>
  <r>
    <n v="1252"/>
    <n v="552"/>
    <n v="0"/>
    <d v="2023-01-09T00:00:00"/>
    <d v="1899-12-30T19:31:25"/>
    <n v="126"/>
    <x v="10"/>
    <x v="1"/>
    <x v="1"/>
    <x v="1"/>
    <n v="9"/>
    <x v="0"/>
    <x v="8"/>
    <n v="3"/>
    <n v="36.450000000000003"/>
  </r>
  <r>
    <n v="1253"/>
    <n v="552"/>
    <n v="0"/>
    <d v="2023-01-09T00:00:00"/>
    <d v="1899-12-30T19:31:25"/>
    <n v="117"/>
    <x v="3"/>
    <x v="2"/>
    <x v="2"/>
    <x v="1"/>
    <n v="9"/>
    <x v="0"/>
    <x v="8"/>
    <n v="3"/>
    <n v="36.450000000000003"/>
  </r>
  <r>
    <n v="1254"/>
    <n v="553"/>
    <n v="1"/>
    <d v="2023-01-09T00:00:00"/>
    <d v="1899-12-30T20:14:47"/>
    <n v="129"/>
    <x v="4"/>
    <x v="1"/>
    <x v="3"/>
    <x v="1"/>
    <n v="9"/>
    <x v="0"/>
    <x v="9"/>
    <n v="1"/>
    <n v="15.5"/>
  </r>
  <r>
    <n v="1255"/>
    <n v="554"/>
    <n v="1"/>
    <d v="2023-01-09T00:00:00"/>
    <d v="1899-12-30T20:15:51"/>
    <n v="103"/>
    <x v="29"/>
    <x v="3"/>
    <x v="6"/>
    <x v="1"/>
    <n v="9"/>
    <x v="0"/>
    <x v="9"/>
    <n v="2"/>
    <n v="23.5"/>
  </r>
  <r>
    <n v="1256"/>
    <n v="554"/>
    <n v="0"/>
    <d v="2023-01-09T00:00:00"/>
    <d v="1899-12-30T20:15:51"/>
    <n v="126"/>
    <x v="10"/>
    <x v="1"/>
    <x v="1"/>
    <x v="1"/>
    <n v="9"/>
    <x v="0"/>
    <x v="9"/>
    <n v="2"/>
    <n v="23.5"/>
  </r>
  <r>
    <n v="1257"/>
    <n v="555"/>
    <n v="1"/>
    <d v="2023-01-09T00:00:00"/>
    <d v="1899-12-30T20:18:25"/>
    <n v="101"/>
    <x v="7"/>
    <x v="3"/>
    <x v="2"/>
    <x v="1"/>
    <n v="9"/>
    <x v="0"/>
    <x v="9"/>
    <n v="2"/>
    <n v="30.9"/>
  </r>
  <r>
    <n v="1258"/>
    <n v="555"/>
    <n v="0"/>
    <d v="2023-01-09T00:00:00"/>
    <d v="1899-12-30T20:18:25"/>
    <n v="109"/>
    <x v="0"/>
    <x v="0"/>
    <x v="0"/>
    <x v="1"/>
    <n v="9"/>
    <x v="0"/>
    <x v="9"/>
    <n v="2"/>
    <n v="30.9"/>
  </r>
  <r>
    <n v="1259"/>
    <n v="556"/>
    <n v="1"/>
    <d v="2023-01-09T00:00:00"/>
    <d v="1899-12-30T20:23:12"/>
    <n v="125"/>
    <x v="21"/>
    <x v="1"/>
    <x v="0"/>
    <x v="1"/>
    <n v="9"/>
    <x v="0"/>
    <x v="9"/>
    <n v="1"/>
    <n v="17.95"/>
  </r>
  <r>
    <n v="1261"/>
    <n v="557"/>
    <n v="1"/>
    <d v="2023-01-09T00:00:00"/>
    <d v="1899-12-30T20:30:06"/>
    <n v="120"/>
    <x v="28"/>
    <x v="2"/>
    <x v="9"/>
    <x v="1"/>
    <n v="9"/>
    <x v="0"/>
    <x v="9"/>
    <n v="2"/>
    <n v="20.95"/>
  </r>
  <r>
    <n v="1262"/>
    <n v="557"/>
    <n v="0"/>
    <d v="2023-01-09T00:00:00"/>
    <d v="1899-12-30T20:30:06"/>
    <n v="122"/>
    <x v="12"/>
    <x v="2"/>
    <x v="4"/>
    <x v="1"/>
    <n v="9"/>
    <x v="0"/>
    <x v="9"/>
    <n v="2"/>
    <n v="20.95"/>
  </r>
  <r>
    <n v="1263"/>
    <n v="558"/>
    <n v="1"/>
    <d v="2023-01-09T00:00:00"/>
    <d v="1899-12-30T20:51:10"/>
    <n v="109"/>
    <x v="0"/>
    <x v="0"/>
    <x v="0"/>
    <x v="1"/>
    <n v="9"/>
    <x v="0"/>
    <x v="9"/>
    <n v="1"/>
    <n v="17.95"/>
  </r>
  <r>
    <n v="1264"/>
    <n v="559"/>
    <n v="1"/>
    <d v="2023-01-09T00:00:00"/>
    <d v="1899-12-30T21:10:16"/>
    <n v="108"/>
    <x v="1"/>
    <x v="0"/>
    <x v="1"/>
    <x v="1"/>
    <n v="9"/>
    <x v="0"/>
    <x v="10"/>
    <n v="1"/>
    <n v="14.5"/>
  </r>
  <r>
    <n v="1265"/>
    <n v="560"/>
    <n v="1"/>
    <d v="2023-01-09T00:00:00"/>
    <d v="1899-12-30T21:13:48"/>
    <n v="126"/>
    <x v="10"/>
    <x v="1"/>
    <x v="1"/>
    <x v="1"/>
    <n v="9"/>
    <x v="0"/>
    <x v="10"/>
    <n v="2"/>
    <n v="21.5"/>
  </r>
  <r>
    <n v="1266"/>
    <n v="560"/>
    <n v="0"/>
    <d v="2023-01-09T00:00:00"/>
    <d v="1899-12-30T21:13:48"/>
    <n v="122"/>
    <x v="12"/>
    <x v="2"/>
    <x v="4"/>
    <x v="1"/>
    <n v="9"/>
    <x v="0"/>
    <x v="10"/>
    <n v="2"/>
    <n v="21.5"/>
  </r>
  <r>
    <n v="1267"/>
    <n v="561"/>
    <n v="1"/>
    <d v="2023-01-09T00:00:00"/>
    <d v="1899-12-30T21:47:56"/>
    <n v="123"/>
    <x v="9"/>
    <x v="2"/>
    <x v="6"/>
    <x v="1"/>
    <n v="9"/>
    <x v="0"/>
    <x v="10"/>
    <n v="1"/>
    <n v="9"/>
  </r>
  <r>
    <n v="1268"/>
    <n v="562"/>
    <n v="1"/>
    <d v="2023-01-09T00:00:00"/>
    <d v="1899-12-30T22:04:05"/>
    <n v="103"/>
    <x v="29"/>
    <x v="3"/>
    <x v="6"/>
    <x v="1"/>
    <n v="9"/>
    <x v="0"/>
    <x v="11"/>
    <n v="1"/>
    <n v="9"/>
  </r>
  <r>
    <n v="1269"/>
    <n v="563"/>
    <n v="1"/>
    <d v="2023-01-09T00:00:00"/>
    <d v="1899-12-30T22:19:03"/>
    <n v="129"/>
    <x v="4"/>
    <x v="1"/>
    <x v="3"/>
    <x v="1"/>
    <n v="9"/>
    <x v="0"/>
    <x v="11"/>
    <n v="2"/>
    <n v="32.450000000000003"/>
  </r>
  <r>
    <n v="1270"/>
    <n v="563"/>
    <n v="0"/>
    <d v="2023-01-09T00:00:00"/>
    <d v="1899-12-30T22:19:03"/>
    <n v="132"/>
    <x v="14"/>
    <x v="1"/>
    <x v="8"/>
    <x v="1"/>
    <n v="9"/>
    <x v="0"/>
    <x v="11"/>
    <n v="2"/>
    <n v="32.450000000000003"/>
  </r>
  <r>
    <n v="1271"/>
    <n v="564"/>
    <n v="1"/>
    <d v="2023-01-09T00:00:00"/>
    <d v="1899-12-30T22:32:32"/>
    <n v="128"/>
    <x v="25"/>
    <x v="1"/>
    <x v="3"/>
    <x v="1"/>
    <n v="9"/>
    <x v="0"/>
    <x v="11"/>
    <n v="3"/>
    <n v="29.5"/>
  </r>
  <r>
    <n v="1272"/>
    <n v="564"/>
    <n v="0"/>
    <d v="2023-01-09T00:00:00"/>
    <d v="1899-12-30T22:32:32"/>
    <n v="113"/>
    <x v="17"/>
    <x v="0"/>
    <x v="10"/>
    <x v="1"/>
    <n v="9"/>
    <x v="0"/>
    <x v="11"/>
    <n v="3"/>
    <n v="29.5"/>
  </r>
  <r>
    <n v="1273"/>
    <n v="564"/>
    <n v="0"/>
    <d v="2023-01-09T00:00:00"/>
    <d v="1899-12-30T22:32:32"/>
    <n v="123"/>
    <x v="9"/>
    <x v="2"/>
    <x v="6"/>
    <x v="1"/>
    <n v="9"/>
    <x v="0"/>
    <x v="11"/>
    <n v="3"/>
    <n v="29.5"/>
  </r>
  <r>
    <n v="1274"/>
    <n v="565"/>
    <n v="1"/>
    <d v="2023-01-10T00:00:00"/>
    <d v="1899-12-30T12:11:19"/>
    <n v="127"/>
    <x v="24"/>
    <x v="1"/>
    <x v="0"/>
    <x v="2"/>
    <n v="10"/>
    <x v="0"/>
    <x v="1"/>
    <n v="1"/>
    <n v="17.95"/>
  </r>
  <r>
    <n v="1275"/>
    <n v="566"/>
    <n v="1"/>
    <d v="2023-01-10T00:00:00"/>
    <d v="1899-12-30T12:21:19"/>
    <n v="123"/>
    <x v="9"/>
    <x v="2"/>
    <x v="6"/>
    <x v="2"/>
    <n v="10"/>
    <x v="0"/>
    <x v="1"/>
    <n v="1"/>
    <n v="9"/>
  </r>
  <r>
    <n v="1276"/>
    <n v="567"/>
    <n v="1"/>
    <d v="2023-01-10T00:00:00"/>
    <d v="1899-12-30T12:27:47"/>
    <n v="101"/>
    <x v="7"/>
    <x v="3"/>
    <x v="2"/>
    <x v="2"/>
    <n v="10"/>
    <x v="0"/>
    <x v="1"/>
    <n v="10"/>
    <n v="111.8"/>
  </r>
  <r>
    <n v="1277"/>
    <n v="567"/>
    <n v="0"/>
    <d v="2023-01-10T00:00:00"/>
    <d v="1899-12-30T12:27:47"/>
    <n v="124"/>
    <x v="2"/>
    <x v="1"/>
    <x v="1"/>
    <x v="2"/>
    <n v="10"/>
    <x v="0"/>
    <x v="1"/>
    <n v="10"/>
    <n v="111.8"/>
  </r>
  <r>
    <n v="1278"/>
    <n v="567"/>
    <n v="0"/>
    <d v="2023-01-10T00:00:00"/>
    <d v="1899-12-30T12:27:47"/>
    <n v="125"/>
    <x v="21"/>
    <x v="1"/>
    <x v="0"/>
    <x v="2"/>
    <n v="10"/>
    <x v="0"/>
    <x v="1"/>
    <n v="10"/>
    <n v="111.8"/>
  </r>
  <r>
    <n v="1279"/>
    <n v="567"/>
    <n v="0"/>
    <d v="2023-01-10T00:00:00"/>
    <d v="1899-12-30T12:27:47"/>
    <n v="113"/>
    <x v="17"/>
    <x v="0"/>
    <x v="10"/>
    <x v="2"/>
    <n v="10"/>
    <x v="0"/>
    <x v="1"/>
    <n v="10"/>
    <n v="111.8"/>
  </r>
  <r>
    <n v="1280"/>
    <n v="567"/>
    <n v="0"/>
    <d v="2023-01-10T00:00:00"/>
    <d v="1899-12-30T12:27:47"/>
    <n v="120"/>
    <x v="28"/>
    <x v="2"/>
    <x v="9"/>
    <x v="2"/>
    <n v="10"/>
    <x v="0"/>
    <x v="1"/>
    <n v="10"/>
    <n v="111.8"/>
  </r>
  <r>
    <n v="1281"/>
    <n v="567"/>
    <n v="0"/>
    <d v="2023-01-10T00:00:00"/>
    <d v="1899-12-30T12:27:47"/>
    <n v="120"/>
    <x v="28"/>
    <x v="2"/>
    <x v="9"/>
    <x v="2"/>
    <n v="10"/>
    <x v="0"/>
    <x v="1"/>
    <n v="10"/>
    <n v="111.8"/>
  </r>
  <r>
    <n v="1282"/>
    <n v="567"/>
    <n v="0"/>
    <d v="2023-01-10T00:00:00"/>
    <d v="1899-12-30T12:27:47"/>
    <n v="121"/>
    <x v="20"/>
    <x v="2"/>
    <x v="11"/>
    <x v="2"/>
    <n v="10"/>
    <x v="0"/>
    <x v="1"/>
    <n v="10"/>
    <n v="111.8"/>
  </r>
  <r>
    <n v="1283"/>
    <n v="567"/>
    <n v="0"/>
    <d v="2023-01-10T00:00:00"/>
    <d v="1899-12-30T12:27:47"/>
    <n v="122"/>
    <x v="12"/>
    <x v="2"/>
    <x v="4"/>
    <x v="2"/>
    <n v="10"/>
    <x v="0"/>
    <x v="1"/>
    <n v="10"/>
    <n v="111.8"/>
  </r>
  <r>
    <n v="1284"/>
    <n v="567"/>
    <n v="0"/>
    <d v="2023-01-10T00:00:00"/>
    <d v="1899-12-30T12:27:47"/>
    <n v="123"/>
    <x v="9"/>
    <x v="2"/>
    <x v="6"/>
    <x v="2"/>
    <n v="10"/>
    <x v="0"/>
    <x v="1"/>
    <n v="10"/>
    <n v="111.8"/>
  </r>
  <r>
    <n v="1285"/>
    <n v="567"/>
    <n v="0"/>
    <d v="2023-01-10T00:00:00"/>
    <d v="1899-12-30T12:27:47"/>
    <n v="106"/>
    <x v="5"/>
    <x v="3"/>
    <x v="4"/>
    <x v="2"/>
    <n v="10"/>
    <x v="0"/>
    <x v="1"/>
    <n v="10"/>
    <n v="111.8"/>
  </r>
  <r>
    <n v="1286"/>
    <n v="568"/>
    <n v="1"/>
    <d v="2023-01-10T00:00:00"/>
    <d v="1899-12-30T12:28:53"/>
    <n v="129"/>
    <x v="4"/>
    <x v="1"/>
    <x v="3"/>
    <x v="2"/>
    <n v="10"/>
    <x v="0"/>
    <x v="1"/>
    <n v="1"/>
    <n v="15.5"/>
  </r>
  <r>
    <n v="1287"/>
    <n v="569"/>
    <n v="1"/>
    <d v="2023-01-10T00:00:00"/>
    <d v="1899-12-30T12:37:10"/>
    <n v="101"/>
    <x v="7"/>
    <x v="3"/>
    <x v="2"/>
    <x v="2"/>
    <n v="10"/>
    <x v="0"/>
    <x v="1"/>
    <n v="3"/>
    <n v="36.450000000000003"/>
  </r>
  <r>
    <n v="1288"/>
    <n v="569"/>
    <n v="0"/>
    <d v="2023-01-10T00:00:00"/>
    <d v="1899-12-30T12:37:10"/>
    <n v="103"/>
    <x v="29"/>
    <x v="3"/>
    <x v="6"/>
    <x v="2"/>
    <n v="10"/>
    <x v="0"/>
    <x v="1"/>
    <n v="3"/>
    <n v="36.450000000000003"/>
  </r>
  <r>
    <n v="1289"/>
    <n v="569"/>
    <n v="0"/>
    <d v="2023-01-10T00:00:00"/>
    <d v="1899-12-30T12:37:10"/>
    <n v="108"/>
    <x v="1"/>
    <x v="0"/>
    <x v="1"/>
    <x v="2"/>
    <n v="10"/>
    <x v="0"/>
    <x v="1"/>
    <n v="3"/>
    <n v="36.450000000000003"/>
  </r>
  <r>
    <n v="1290"/>
    <n v="570"/>
    <n v="1"/>
    <d v="2023-01-10T00:00:00"/>
    <d v="1899-12-30T13:13:59"/>
    <n v="126"/>
    <x v="10"/>
    <x v="1"/>
    <x v="1"/>
    <x v="2"/>
    <n v="10"/>
    <x v="0"/>
    <x v="2"/>
    <n v="2"/>
    <n v="21.5"/>
  </r>
  <r>
    <n v="1291"/>
    <n v="570"/>
    <n v="0"/>
    <d v="2023-01-10T00:00:00"/>
    <d v="1899-12-30T13:13:59"/>
    <n v="105"/>
    <x v="15"/>
    <x v="3"/>
    <x v="4"/>
    <x v="2"/>
    <n v="10"/>
    <x v="0"/>
    <x v="2"/>
    <n v="2"/>
    <n v="21.5"/>
  </r>
  <r>
    <n v="1292"/>
    <n v="571"/>
    <n v="1"/>
    <d v="2023-01-10T00:00:00"/>
    <d v="1899-12-30T13:14:47"/>
    <n v="107"/>
    <x v="19"/>
    <x v="0"/>
    <x v="12"/>
    <x v="2"/>
    <n v="10"/>
    <x v="0"/>
    <x v="2"/>
    <n v="1"/>
    <n v="16.5"/>
  </r>
  <r>
    <n v="1293"/>
    <n v="572"/>
    <n v="1"/>
    <d v="2023-01-10T00:00:00"/>
    <d v="1899-12-30T13:15:32"/>
    <n v="105"/>
    <x v="15"/>
    <x v="3"/>
    <x v="4"/>
    <x v="2"/>
    <n v="10"/>
    <x v="0"/>
    <x v="2"/>
    <n v="1"/>
    <n v="7"/>
  </r>
  <r>
    <n v="1294"/>
    <n v="573"/>
    <n v="1"/>
    <d v="2023-01-10T00:00:00"/>
    <d v="1899-12-30T13:39:33"/>
    <n v="108"/>
    <x v="1"/>
    <x v="0"/>
    <x v="1"/>
    <x v="2"/>
    <n v="10"/>
    <x v="0"/>
    <x v="2"/>
    <n v="2"/>
    <n v="29"/>
  </r>
  <r>
    <n v="1295"/>
    <n v="573"/>
    <n v="0"/>
    <d v="2023-01-10T00:00:00"/>
    <d v="1899-12-30T13:39:33"/>
    <n v="124"/>
    <x v="2"/>
    <x v="1"/>
    <x v="1"/>
    <x v="2"/>
    <n v="10"/>
    <x v="0"/>
    <x v="2"/>
    <n v="2"/>
    <n v="29"/>
  </r>
  <r>
    <n v="1296"/>
    <n v="574"/>
    <n v="1"/>
    <d v="2023-01-10T00:00:00"/>
    <d v="1899-12-30T13:40:54"/>
    <n v="127"/>
    <x v="24"/>
    <x v="1"/>
    <x v="0"/>
    <x v="2"/>
    <n v="10"/>
    <x v="0"/>
    <x v="2"/>
    <n v="1"/>
    <n v="17.95"/>
  </r>
  <r>
    <n v="1297"/>
    <n v="575"/>
    <n v="1"/>
    <d v="2023-01-10T00:00:00"/>
    <d v="1899-12-30T13:41:04"/>
    <n v="108"/>
    <x v="1"/>
    <x v="0"/>
    <x v="1"/>
    <x v="2"/>
    <n v="10"/>
    <x v="0"/>
    <x v="2"/>
    <n v="4"/>
    <n v="49.4"/>
  </r>
  <r>
    <n v="1298"/>
    <n v="575"/>
    <n v="0"/>
    <d v="2023-01-10T00:00:00"/>
    <d v="1899-12-30T13:41:04"/>
    <n v="111"/>
    <x v="22"/>
    <x v="0"/>
    <x v="5"/>
    <x v="2"/>
    <n v="10"/>
    <x v="0"/>
    <x v="2"/>
    <n v="4"/>
    <n v="49.4"/>
  </r>
  <r>
    <n v="1299"/>
    <n v="575"/>
    <n v="0"/>
    <d v="2023-01-10T00:00:00"/>
    <d v="1899-12-30T13:41:04"/>
    <n v="113"/>
    <x v="17"/>
    <x v="0"/>
    <x v="10"/>
    <x v="2"/>
    <n v="10"/>
    <x v="0"/>
    <x v="2"/>
    <n v="4"/>
    <n v="49.4"/>
  </r>
  <r>
    <n v="1300"/>
    <n v="575"/>
    <n v="0"/>
    <d v="2023-01-10T00:00:00"/>
    <d v="1899-12-30T13:41:04"/>
    <n v="131"/>
    <x v="27"/>
    <x v="1"/>
    <x v="0"/>
    <x v="2"/>
    <n v="10"/>
    <x v="0"/>
    <x v="2"/>
    <n v="4"/>
    <n v="49.4"/>
  </r>
  <r>
    <n v="1301"/>
    <n v="576"/>
    <n v="1"/>
    <d v="2023-01-10T00:00:00"/>
    <d v="1899-12-30T13:44:22"/>
    <n v="107"/>
    <x v="19"/>
    <x v="0"/>
    <x v="12"/>
    <x v="2"/>
    <n v="10"/>
    <x v="0"/>
    <x v="2"/>
    <n v="3"/>
    <n v="43.45"/>
  </r>
  <r>
    <n v="1302"/>
    <n v="576"/>
    <n v="0"/>
    <d v="2023-01-10T00:00:00"/>
    <d v="1899-12-30T13:44:22"/>
    <n v="103"/>
    <x v="29"/>
    <x v="3"/>
    <x v="6"/>
    <x v="2"/>
    <n v="10"/>
    <x v="0"/>
    <x v="2"/>
    <n v="3"/>
    <n v="43.45"/>
  </r>
  <r>
    <n v="1303"/>
    <n v="576"/>
    <n v="0"/>
    <d v="2023-01-10T00:00:00"/>
    <d v="1899-12-30T13:44:22"/>
    <n v="131"/>
    <x v="27"/>
    <x v="1"/>
    <x v="0"/>
    <x v="2"/>
    <n v="10"/>
    <x v="0"/>
    <x v="2"/>
    <n v="3"/>
    <n v="43.45"/>
  </r>
  <r>
    <n v="1304"/>
    <n v="577"/>
    <n v="1"/>
    <d v="2023-01-10T00:00:00"/>
    <d v="1899-12-30T13:45:00"/>
    <n v="131"/>
    <x v="27"/>
    <x v="1"/>
    <x v="0"/>
    <x v="2"/>
    <n v="10"/>
    <x v="0"/>
    <x v="2"/>
    <n v="2"/>
    <n v="34.9"/>
  </r>
  <r>
    <n v="1305"/>
    <n v="577"/>
    <n v="0"/>
    <d v="2023-01-10T00:00:00"/>
    <d v="1899-12-30T13:45:00"/>
    <n v="132"/>
    <x v="14"/>
    <x v="1"/>
    <x v="8"/>
    <x v="2"/>
    <n v="10"/>
    <x v="0"/>
    <x v="2"/>
    <n v="2"/>
    <n v="34.9"/>
  </r>
  <r>
    <n v="1306"/>
    <n v="578"/>
    <n v="1"/>
    <d v="2023-01-10T00:00:00"/>
    <d v="1899-12-30T13:48:49"/>
    <n v="101"/>
    <x v="7"/>
    <x v="3"/>
    <x v="2"/>
    <x v="2"/>
    <n v="10"/>
    <x v="0"/>
    <x v="2"/>
    <n v="4"/>
    <n v="46.849999999999994"/>
  </r>
  <r>
    <n v="1307"/>
    <n v="578"/>
    <n v="0"/>
    <d v="2023-01-10T00:00:00"/>
    <d v="1899-12-30T13:48:49"/>
    <n v="116"/>
    <x v="23"/>
    <x v="2"/>
    <x v="9"/>
    <x v="2"/>
    <n v="10"/>
    <x v="0"/>
    <x v="2"/>
    <n v="4"/>
    <n v="46.849999999999994"/>
  </r>
  <r>
    <n v="1308"/>
    <n v="578"/>
    <n v="0"/>
    <d v="2023-01-10T00:00:00"/>
    <d v="1899-12-30T13:48:49"/>
    <n v="113"/>
    <x v="17"/>
    <x v="0"/>
    <x v="10"/>
    <x v="2"/>
    <n v="10"/>
    <x v="0"/>
    <x v="2"/>
    <n v="4"/>
    <n v="46.849999999999994"/>
  </r>
  <r>
    <n v="1309"/>
    <n v="578"/>
    <n v="0"/>
    <d v="2023-01-10T00:00:00"/>
    <d v="1899-12-30T13:48:49"/>
    <n v="118"/>
    <x v="26"/>
    <x v="2"/>
    <x v="13"/>
    <x v="2"/>
    <n v="10"/>
    <x v="0"/>
    <x v="2"/>
    <n v="4"/>
    <n v="46.849999999999994"/>
  </r>
  <r>
    <n v="1311"/>
    <n v="579"/>
    <n v="1"/>
    <d v="2023-01-10T00:00:00"/>
    <d v="1899-12-30T13:51:19"/>
    <n v="126"/>
    <x v="10"/>
    <x v="1"/>
    <x v="1"/>
    <x v="2"/>
    <n v="10"/>
    <x v="0"/>
    <x v="2"/>
    <n v="1"/>
    <n v="14.5"/>
  </r>
  <r>
    <n v="1312"/>
    <n v="580"/>
    <n v="1"/>
    <d v="2023-01-10T00:00:00"/>
    <d v="1899-12-30T13:56:01"/>
    <n v="109"/>
    <x v="0"/>
    <x v="0"/>
    <x v="0"/>
    <x v="2"/>
    <n v="10"/>
    <x v="0"/>
    <x v="2"/>
    <n v="2"/>
    <n v="24.95"/>
  </r>
  <r>
    <n v="1313"/>
    <n v="580"/>
    <n v="0"/>
    <d v="2023-01-10T00:00:00"/>
    <d v="1899-12-30T13:56:01"/>
    <n v="105"/>
    <x v="15"/>
    <x v="3"/>
    <x v="4"/>
    <x v="2"/>
    <n v="10"/>
    <x v="0"/>
    <x v="2"/>
    <n v="2"/>
    <n v="24.95"/>
  </r>
  <r>
    <n v="1314"/>
    <n v="581"/>
    <n v="1"/>
    <d v="2023-01-10T00:00:00"/>
    <d v="1899-12-30T14:13:01"/>
    <n v="129"/>
    <x v="4"/>
    <x v="1"/>
    <x v="3"/>
    <x v="2"/>
    <n v="10"/>
    <x v="0"/>
    <x v="3"/>
    <n v="1"/>
    <n v="15.5"/>
  </r>
  <r>
    <n v="1315"/>
    <n v="582"/>
    <n v="1"/>
    <d v="2023-01-10T00:00:00"/>
    <d v="1899-12-30T14:24:14"/>
    <n v="128"/>
    <x v="25"/>
    <x v="1"/>
    <x v="3"/>
    <x v="2"/>
    <n v="10"/>
    <x v="0"/>
    <x v="3"/>
    <n v="1"/>
    <n v="15.5"/>
  </r>
  <r>
    <n v="1316"/>
    <n v="583"/>
    <n v="1"/>
    <d v="2023-01-10T00:00:00"/>
    <d v="1899-12-30T14:33:19"/>
    <n v="117"/>
    <x v="3"/>
    <x v="2"/>
    <x v="2"/>
    <x v="2"/>
    <n v="10"/>
    <x v="0"/>
    <x v="3"/>
    <n v="1"/>
    <n v="12.95"/>
  </r>
  <r>
    <n v="1317"/>
    <n v="584"/>
    <n v="1"/>
    <d v="2023-01-10T00:00:00"/>
    <d v="1899-12-30T15:05:29"/>
    <n v="120"/>
    <x v="28"/>
    <x v="2"/>
    <x v="9"/>
    <x v="2"/>
    <n v="10"/>
    <x v="0"/>
    <x v="4"/>
    <n v="2"/>
    <n v="24.45"/>
  </r>
  <r>
    <n v="1318"/>
    <n v="584"/>
    <n v="0"/>
    <d v="2023-01-10T00:00:00"/>
    <d v="1899-12-30T15:05:29"/>
    <n v="121"/>
    <x v="20"/>
    <x v="2"/>
    <x v="11"/>
    <x v="2"/>
    <n v="10"/>
    <x v="0"/>
    <x v="4"/>
    <n v="2"/>
    <n v="24.45"/>
  </r>
  <r>
    <n v="1319"/>
    <n v="585"/>
    <n v="1"/>
    <d v="2023-01-10T00:00:00"/>
    <d v="1899-12-30T15:58:42"/>
    <n v="115"/>
    <x v="31"/>
    <x v="2"/>
    <x v="5"/>
    <x v="2"/>
    <n v="10"/>
    <x v="0"/>
    <x v="4"/>
    <n v="2"/>
    <n v="27.45"/>
  </r>
  <r>
    <n v="1320"/>
    <n v="585"/>
    <n v="0"/>
    <d v="2023-01-10T00:00:00"/>
    <d v="1899-12-30T15:58:42"/>
    <n v="129"/>
    <x v="4"/>
    <x v="1"/>
    <x v="3"/>
    <x v="2"/>
    <n v="10"/>
    <x v="0"/>
    <x v="4"/>
    <n v="2"/>
    <n v="27.45"/>
  </r>
  <r>
    <n v="1321"/>
    <n v="586"/>
    <n v="1"/>
    <d v="2023-01-10T00:00:00"/>
    <d v="1899-12-30T16:09:57"/>
    <n v="110"/>
    <x v="11"/>
    <x v="0"/>
    <x v="0"/>
    <x v="2"/>
    <n v="10"/>
    <x v="0"/>
    <x v="5"/>
    <n v="2"/>
    <n v="24.95"/>
  </r>
  <r>
    <n v="1322"/>
    <n v="586"/>
    <n v="0"/>
    <d v="2023-01-10T00:00:00"/>
    <d v="1899-12-30T16:09:57"/>
    <n v="105"/>
    <x v="15"/>
    <x v="3"/>
    <x v="4"/>
    <x v="2"/>
    <n v="10"/>
    <x v="0"/>
    <x v="5"/>
    <n v="2"/>
    <n v="24.95"/>
  </r>
  <r>
    <n v="1323"/>
    <n v="587"/>
    <n v="1"/>
    <d v="2023-01-10T00:00:00"/>
    <d v="1899-12-30T16:32:36"/>
    <n v="118"/>
    <x v="26"/>
    <x v="2"/>
    <x v="13"/>
    <x v="2"/>
    <n v="10"/>
    <x v="0"/>
    <x v="5"/>
    <n v="2"/>
    <n v="29.9"/>
  </r>
  <r>
    <n v="1324"/>
    <n v="587"/>
    <n v="0"/>
    <d v="2023-01-10T00:00:00"/>
    <d v="1899-12-30T16:32:36"/>
    <n v="118"/>
    <x v="26"/>
    <x v="2"/>
    <x v="13"/>
    <x v="2"/>
    <n v="10"/>
    <x v="0"/>
    <x v="5"/>
    <n v="2"/>
    <n v="29.9"/>
  </r>
  <r>
    <n v="1325"/>
    <n v="588"/>
    <n v="1"/>
    <d v="2023-01-10T00:00:00"/>
    <d v="1899-12-30T16:33:36"/>
    <n v="102"/>
    <x v="16"/>
    <x v="3"/>
    <x v="9"/>
    <x v="2"/>
    <n v="10"/>
    <x v="0"/>
    <x v="5"/>
    <n v="1"/>
    <n v="13.95"/>
  </r>
  <r>
    <n v="1326"/>
    <n v="589"/>
    <n v="1"/>
    <d v="2023-01-10T00:00:00"/>
    <d v="1899-12-30T17:12:39"/>
    <n v="117"/>
    <x v="3"/>
    <x v="2"/>
    <x v="2"/>
    <x v="2"/>
    <n v="10"/>
    <x v="0"/>
    <x v="6"/>
    <n v="3"/>
    <n v="45.4"/>
  </r>
  <r>
    <n v="1327"/>
    <n v="589"/>
    <n v="0"/>
    <d v="2023-01-10T00:00:00"/>
    <d v="1899-12-30T17:12:39"/>
    <n v="128"/>
    <x v="25"/>
    <x v="1"/>
    <x v="3"/>
    <x v="2"/>
    <n v="10"/>
    <x v="0"/>
    <x v="6"/>
    <n v="3"/>
    <n v="45.4"/>
  </r>
  <r>
    <n v="1328"/>
    <n v="589"/>
    <n v="0"/>
    <d v="2023-01-10T00:00:00"/>
    <d v="1899-12-30T17:12:39"/>
    <n v="132"/>
    <x v="14"/>
    <x v="1"/>
    <x v="8"/>
    <x v="2"/>
    <n v="10"/>
    <x v="0"/>
    <x v="6"/>
    <n v="3"/>
    <n v="45.4"/>
  </r>
  <r>
    <n v="1329"/>
    <n v="590"/>
    <n v="1"/>
    <d v="2023-01-10T00:00:00"/>
    <d v="1899-12-30T17:23:39"/>
    <n v="124"/>
    <x v="2"/>
    <x v="1"/>
    <x v="1"/>
    <x v="2"/>
    <n v="10"/>
    <x v="0"/>
    <x v="6"/>
    <n v="1"/>
    <n v="14.5"/>
  </r>
  <r>
    <n v="1330"/>
    <n v="591"/>
    <n v="1"/>
    <d v="2023-01-10T00:00:00"/>
    <d v="1899-12-30T17:32:54"/>
    <n v="125"/>
    <x v="21"/>
    <x v="1"/>
    <x v="0"/>
    <x v="2"/>
    <n v="10"/>
    <x v="0"/>
    <x v="6"/>
    <n v="3"/>
    <n v="44.9"/>
  </r>
  <r>
    <n v="1331"/>
    <n v="591"/>
    <n v="0"/>
    <d v="2023-01-10T00:00:00"/>
    <d v="1899-12-30T17:32:54"/>
    <n v="105"/>
    <x v="15"/>
    <x v="3"/>
    <x v="4"/>
    <x v="2"/>
    <n v="10"/>
    <x v="0"/>
    <x v="6"/>
    <n v="3"/>
    <n v="44.9"/>
  </r>
  <r>
    <n v="1332"/>
    <n v="591"/>
    <n v="0"/>
    <d v="2023-01-10T00:00:00"/>
    <d v="1899-12-30T17:32:54"/>
    <n v="130"/>
    <x v="13"/>
    <x v="1"/>
    <x v="7"/>
    <x v="2"/>
    <n v="10"/>
    <x v="0"/>
    <x v="6"/>
    <n v="3"/>
    <n v="44.9"/>
  </r>
  <r>
    <n v="1333"/>
    <n v="592"/>
    <n v="1"/>
    <d v="2023-01-10T00:00:00"/>
    <d v="1899-12-30T17:41:55"/>
    <n v="127"/>
    <x v="24"/>
    <x v="1"/>
    <x v="0"/>
    <x v="2"/>
    <n v="10"/>
    <x v="0"/>
    <x v="6"/>
    <n v="3"/>
    <n v="39.9"/>
  </r>
  <r>
    <n v="1334"/>
    <n v="592"/>
    <n v="0"/>
    <d v="2023-01-10T00:00:00"/>
    <d v="1899-12-30T17:41:55"/>
    <n v="112"/>
    <x v="30"/>
    <x v="0"/>
    <x v="13"/>
    <x v="2"/>
    <n v="10"/>
    <x v="0"/>
    <x v="6"/>
    <n v="3"/>
    <n v="39.9"/>
  </r>
  <r>
    <n v="1335"/>
    <n v="592"/>
    <n v="0"/>
    <d v="2023-01-10T00:00:00"/>
    <d v="1899-12-30T17:41:55"/>
    <n v="106"/>
    <x v="5"/>
    <x v="3"/>
    <x v="4"/>
    <x v="2"/>
    <n v="10"/>
    <x v="0"/>
    <x v="6"/>
    <n v="3"/>
    <n v="39.9"/>
  </r>
  <r>
    <n v="1336"/>
    <n v="593"/>
    <n v="1"/>
    <d v="2023-01-10T00:00:00"/>
    <d v="1899-12-30T17:48:57"/>
    <n v="102"/>
    <x v="16"/>
    <x v="3"/>
    <x v="9"/>
    <x v="2"/>
    <n v="10"/>
    <x v="0"/>
    <x v="6"/>
    <n v="2"/>
    <n v="20.95"/>
  </r>
  <r>
    <n v="1337"/>
    <n v="593"/>
    <n v="0"/>
    <d v="2023-01-10T00:00:00"/>
    <d v="1899-12-30T17:48:57"/>
    <n v="122"/>
    <x v="12"/>
    <x v="2"/>
    <x v="4"/>
    <x v="2"/>
    <n v="10"/>
    <x v="0"/>
    <x v="6"/>
    <n v="2"/>
    <n v="20.95"/>
  </r>
  <r>
    <n v="1338"/>
    <n v="594"/>
    <n v="1"/>
    <d v="2023-01-10T00:00:00"/>
    <d v="1899-12-30T17:50:19"/>
    <n v="116"/>
    <x v="23"/>
    <x v="2"/>
    <x v="9"/>
    <x v="2"/>
    <n v="10"/>
    <x v="0"/>
    <x v="6"/>
    <n v="1"/>
    <n v="13.95"/>
  </r>
  <r>
    <n v="1339"/>
    <n v="595"/>
    <n v="1"/>
    <d v="2023-01-10T00:00:00"/>
    <d v="1899-12-30T18:12:28"/>
    <n v="108"/>
    <x v="1"/>
    <x v="0"/>
    <x v="1"/>
    <x v="2"/>
    <n v="10"/>
    <x v="0"/>
    <x v="7"/>
    <n v="2"/>
    <n v="26.45"/>
  </r>
  <r>
    <n v="1340"/>
    <n v="595"/>
    <n v="0"/>
    <d v="2023-01-10T00:00:00"/>
    <d v="1899-12-30T18:12:28"/>
    <n v="119"/>
    <x v="6"/>
    <x v="2"/>
    <x v="5"/>
    <x v="2"/>
    <n v="10"/>
    <x v="0"/>
    <x v="7"/>
    <n v="2"/>
    <n v="26.45"/>
  </r>
  <r>
    <n v="1341"/>
    <n v="596"/>
    <n v="1"/>
    <d v="2023-01-10T00:00:00"/>
    <d v="1899-12-30T18:24:07"/>
    <n v="112"/>
    <x v="30"/>
    <x v="0"/>
    <x v="13"/>
    <x v="2"/>
    <n v="10"/>
    <x v="0"/>
    <x v="7"/>
    <n v="2"/>
    <n v="25.45"/>
  </r>
  <r>
    <n v="1342"/>
    <n v="596"/>
    <n v="0"/>
    <d v="2023-01-10T00:00:00"/>
    <d v="1899-12-30T18:24:07"/>
    <n v="121"/>
    <x v="20"/>
    <x v="2"/>
    <x v="11"/>
    <x v="2"/>
    <n v="10"/>
    <x v="0"/>
    <x v="7"/>
    <n v="2"/>
    <n v="25.45"/>
  </r>
  <r>
    <n v="1343"/>
    <n v="597"/>
    <n v="1"/>
    <d v="2023-01-10T00:00:00"/>
    <d v="1899-12-30T18:32:36"/>
    <n v="102"/>
    <x v="16"/>
    <x v="3"/>
    <x v="9"/>
    <x v="2"/>
    <n v="10"/>
    <x v="0"/>
    <x v="7"/>
    <n v="3"/>
    <n v="32.9"/>
  </r>
  <r>
    <n v="1344"/>
    <n v="597"/>
    <n v="0"/>
    <d v="2023-01-10T00:00:00"/>
    <d v="1899-12-30T18:32:36"/>
    <n v="119"/>
    <x v="6"/>
    <x v="2"/>
    <x v="5"/>
    <x v="2"/>
    <n v="10"/>
    <x v="0"/>
    <x v="7"/>
    <n v="3"/>
    <n v="32.9"/>
  </r>
  <r>
    <n v="1345"/>
    <n v="597"/>
    <n v="0"/>
    <d v="2023-01-10T00:00:00"/>
    <d v="1899-12-30T18:32:36"/>
    <n v="122"/>
    <x v="12"/>
    <x v="2"/>
    <x v="4"/>
    <x v="2"/>
    <n v="10"/>
    <x v="0"/>
    <x v="7"/>
    <n v="3"/>
    <n v="32.9"/>
  </r>
  <r>
    <n v="1346"/>
    <n v="598"/>
    <n v="1"/>
    <d v="2023-01-10T00:00:00"/>
    <d v="1899-12-30T18:34:14"/>
    <n v="119"/>
    <x v="6"/>
    <x v="2"/>
    <x v="5"/>
    <x v="2"/>
    <n v="10"/>
    <x v="0"/>
    <x v="7"/>
    <n v="1"/>
    <n v="11.95"/>
  </r>
  <r>
    <n v="1347"/>
    <n v="599"/>
    <n v="1"/>
    <d v="2023-01-10T00:00:00"/>
    <d v="1899-12-30T18:34:27"/>
    <n v="118"/>
    <x v="26"/>
    <x v="2"/>
    <x v="13"/>
    <x v="2"/>
    <n v="10"/>
    <x v="0"/>
    <x v="7"/>
    <n v="1"/>
    <n v="14.95"/>
  </r>
  <r>
    <n v="1348"/>
    <n v="600"/>
    <n v="1"/>
    <d v="2023-01-10T00:00:00"/>
    <d v="1899-12-30T18:53:52"/>
    <n v="108"/>
    <x v="1"/>
    <x v="0"/>
    <x v="1"/>
    <x v="2"/>
    <n v="10"/>
    <x v="0"/>
    <x v="7"/>
    <n v="4"/>
    <n v="63.45"/>
  </r>
  <r>
    <n v="1349"/>
    <n v="600"/>
    <n v="0"/>
    <d v="2023-01-10T00:00:00"/>
    <d v="1899-12-30T18:53:52"/>
    <n v="125"/>
    <x v="21"/>
    <x v="1"/>
    <x v="0"/>
    <x v="2"/>
    <n v="10"/>
    <x v="0"/>
    <x v="7"/>
    <n v="4"/>
    <n v="63.45"/>
  </r>
  <r>
    <n v="1350"/>
    <n v="600"/>
    <n v="0"/>
    <d v="2023-01-10T00:00:00"/>
    <d v="1899-12-30T18:53:52"/>
    <n v="128"/>
    <x v="25"/>
    <x v="1"/>
    <x v="3"/>
    <x v="2"/>
    <n v="10"/>
    <x v="0"/>
    <x v="7"/>
    <n v="4"/>
    <n v="63.45"/>
  </r>
  <r>
    <n v="1351"/>
    <n v="600"/>
    <n v="0"/>
    <d v="2023-01-10T00:00:00"/>
    <d v="1899-12-30T18:53:52"/>
    <n v="129"/>
    <x v="4"/>
    <x v="1"/>
    <x v="3"/>
    <x v="2"/>
    <n v="10"/>
    <x v="0"/>
    <x v="7"/>
    <n v="4"/>
    <n v="63.45"/>
  </r>
  <r>
    <n v="1352"/>
    <n v="601"/>
    <n v="1"/>
    <d v="2023-01-10T00:00:00"/>
    <d v="1899-12-30T18:58:19"/>
    <n v="101"/>
    <x v="7"/>
    <x v="3"/>
    <x v="2"/>
    <x v="2"/>
    <n v="10"/>
    <x v="0"/>
    <x v="7"/>
    <n v="3"/>
    <n v="47.4"/>
  </r>
  <r>
    <n v="1353"/>
    <n v="601"/>
    <n v="0"/>
    <d v="2023-01-10T00:00:00"/>
    <d v="1899-12-30T18:58:19"/>
    <n v="108"/>
    <x v="1"/>
    <x v="0"/>
    <x v="1"/>
    <x v="2"/>
    <n v="10"/>
    <x v="0"/>
    <x v="7"/>
    <n v="3"/>
    <n v="47.4"/>
  </r>
  <r>
    <n v="1354"/>
    <n v="601"/>
    <n v="0"/>
    <d v="2023-01-10T00:00:00"/>
    <d v="1899-12-30T18:58:19"/>
    <n v="130"/>
    <x v="13"/>
    <x v="1"/>
    <x v="7"/>
    <x v="2"/>
    <n v="10"/>
    <x v="0"/>
    <x v="7"/>
    <n v="3"/>
    <n v="47.4"/>
  </r>
  <r>
    <n v="1355"/>
    <n v="602"/>
    <n v="1"/>
    <d v="2023-01-10T00:00:00"/>
    <d v="1899-12-30T19:02:27"/>
    <n v="118"/>
    <x v="26"/>
    <x v="2"/>
    <x v="13"/>
    <x v="2"/>
    <n v="10"/>
    <x v="0"/>
    <x v="8"/>
    <n v="1"/>
    <n v="14.95"/>
  </r>
  <r>
    <n v="1356"/>
    <n v="603"/>
    <n v="1"/>
    <d v="2023-01-10T00:00:00"/>
    <d v="1899-12-30T19:03:11"/>
    <n v="129"/>
    <x v="4"/>
    <x v="1"/>
    <x v="3"/>
    <x v="2"/>
    <n v="10"/>
    <x v="0"/>
    <x v="8"/>
    <n v="1"/>
    <n v="15.5"/>
  </r>
  <r>
    <n v="1357"/>
    <n v="604"/>
    <n v="1"/>
    <d v="2023-01-10T00:00:00"/>
    <d v="1899-12-30T19:13:29"/>
    <n v="121"/>
    <x v="20"/>
    <x v="2"/>
    <x v="11"/>
    <x v="2"/>
    <n v="10"/>
    <x v="0"/>
    <x v="8"/>
    <n v="2"/>
    <n v="19.5"/>
  </r>
  <r>
    <n v="1358"/>
    <n v="604"/>
    <n v="0"/>
    <d v="2023-01-10T00:00:00"/>
    <d v="1899-12-30T19:13:29"/>
    <n v="123"/>
    <x v="9"/>
    <x v="2"/>
    <x v="6"/>
    <x v="2"/>
    <n v="10"/>
    <x v="0"/>
    <x v="8"/>
    <n v="2"/>
    <n v="19.5"/>
  </r>
  <r>
    <n v="1359"/>
    <n v="605"/>
    <n v="1"/>
    <d v="2023-01-10T00:00:00"/>
    <d v="1899-12-30T19:23:51"/>
    <n v="113"/>
    <x v="17"/>
    <x v="0"/>
    <x v="10"/>
    <x v="2"/>
    <n v="10"/>
    <x v="0"/>
    <x v="8"/>
    <n v="1"/>
    <n v="5"/>
  </r>
  <r>
    <n v="1361"/>
    <n v="606"/>
    <n v="1"/>
    <d v="2023-01-10T00:00:00"/>
    <d v="1899-12-30T19:27:18"/>
    <n v="113"/>
    <x v="17"/>
    <x v="0"/>
    <x v="10"/>
    <x v="2"/>
    <n v="10"/>
    <x v="0"/>
    <x v="8"/>
    <n v="1"/>
    <n v="5"/>
  </r>
  <r>
    <n v="1362"/>
    <n v="607"/>
    <n v="1"/>
    <d v="2023-01-10T00:00:00"/>
    <d v="1899-12-30T19:36:16"/>
    <n v="101"/>
    <x v="7"/>
    <x v="3"/>
    <x v="2"/>
    <x v="2"/>
    <n v="10"/>
    <x v="0"/>
    <x v="8"/>
    <n v="3"/>
    <n v="34.9"/>
  </r>
  <r>
    <n v="1363"/>
    <n v="607"/>
    <n v="0"/>
    <d v="2023-01-10T00:00:00"/>
    <d v="1899-12-30T19:36:16"/>
    <n v="117"/>
    <x v="3"/>
    <x v="2"/>
    <x v="2"/>
    <x v="2"/>
    <n v="10"/>
    <x v="0"/>
    <x v="8"/>
    <n v="3"/>
    <n v="34.9"/>
  </r>
  <r>
    <n v="1364"/>
    <n v="607"/>
    <n v="0"/>
    <d v="2023-01-10T00:00:00"/>
    <d v="1899-12-30T19:36:16"/>
    <n v="123"/>
    <x v="9"/>
    <x v="2"/>
    <x v="6"/>
    <x v="2"/>
    <n v="10"/>
    <x v="0"/>
    <x v="8"/>
    <n v="3"/>
    <n v="34.9"/>
  </r>
  <r>
    <n v="1365"/>
    <n v="608"/>
    <n v="1"/>
    <d v="2023-01-10T00:00:00"/>
    <d v="1899-12-30T19:36:33"/>
    <n v="109"/>
    <x v="0"/>
    <x v="0"/>
    <x v="0"/>
    <x v="2"/>
    <n v="10"/>
    <x v="0"/>
    <x v="8"/>
    <n v="4"/>
    <n v="36.950000000000003"/>
  </r>
  <r>
    <n v="1366"/>
    <n v="608"/>
    <n v="0"/>
    <d v="2023-01-10T00:00:00"/>
    <d v="1899-12-30T19:36:33"/>
    <n v="113"/>
    <x v="17"/>
    <x v="0"/>
    <x v="10"/>
    <x v="2"/>
    <n v="10"/>
    <x v="0"/>
    <x v="8"/>
    <n v="4"/>
    <n v="36.950000000000003"/>
  </r>
  <r>
    <n v="1367"/>
    <n v="608"/>
    <n v="0"/>
    <d v="2023-01-10T00:00:00"/>
    <d v="1899-12-30T19:36:33"/>
    <n v="106"/>
    <x v="5"/>
    <x v="3"/>
    <x v="4"/>
    <x v="2"/>
    <n v="10"/>
    <x v="0"/>
    <x v="8"/>
    <n v="4"/>
    <n v="36.950000000000003"/>
  </r>
  <r>
    <n v="1368"/>
    <n v="608"/>
    <n v="0"/>
    <d v="2023-01-10T00:00:00"/>
    <d v="1899-12-30T19:36:33"/>
    <n v="106"/>
    <x v="5"/>
    <x v="3"/>
    <x v="4"/>
    <x v="2"/>
    <n v="10"/>
    <x v="0"/>
    <x v="8"/>
    <n v="4"/>
    <n v="36.950000000000003"/>
  </r>
  <r>
    <n v="1369"/>
    <n v="609"/>
    <n v="1"/>
    <d v="2023-01-10T00:00:00"/>
    <d v="1899-12-30T19:39:32"/>
    <n v="125"/>
    <x v="21"/>
    <x v="1"/>
    <x v="0"/>
    <x v="2"/>
    <n v="10"/>
    <x v="0"/>
    <x v="8"/>
    <n v="1"/>
    <n v="17.95"/>
  </r>
  <r>
    <n v="1370"/>
    <n v="610"/>
    <n v="1"/>
    <d v="2023-01-10T00:00:00"/>
    <d v="1899-12-30T19:51:02"/>
    <n v="107"/>
    <x v="19"/>
    <x v="0"/>
    <x v="12"/>
    <x v="2"/>
    <n v="10"/>
    <x v="0"/>
    <x v="8"/>
    <n v="2"/>
    <n v="21.5"/>
  </r>
  <r>
    <n v="1371"/>
    <n v="610"/>
    <n v="0"/>
    <d v="2023-01-10T00:00:00"/>
    <d v="1899-12-30T19:51:02"/>
    <n v="113"/>
    <x v="17"/>
    <x v="0"/>
    <x v="10"/>
    <x v="2"/>
    <n v="10"/>
    <x v="0"/>
    <x v="8"/>
    <n v="2"/>
    <n v="21.5"/>
  </r>
  <r>
    <n v="1372"/>
    <n v="611"/>
    <n v="1"/>
    <d v="2023-01-10T00:00:00"/>
    <d v="1899-12-30T19:58:10"/>
    <n v="124"/>
    <x v="2"/>
    <x v="1"/>
    <x v="1"/>
    <x v="2"/>
    <n v="10"/>
    <x v="0"/>
    <x v="8"/>
    <n v="3"/>
    <n v="37"/>
  </r>
  <r>
    <n v="1373"/>
    <n v="611"/>
    <n v="0"/>
    <d v="2023-01-10T00:00:00"/>
    <d v="1899-12-30T19:58:10"/>
    <n v="129"/>
    <x v="4"/>
    <x v="1"/>
    <x v="3"/>
    <x v="2"/>
    <n v="10"/>
    <x v="0"/>
    <x v="8"/>
    <n v="3"/>
    <n v="37"/>
  </r>
  <r>
    <n v="1374"/>
    <n v="611"/>
    <n v="0"/>
    <d v="2023-01-10T00:00:00"/>
    <d v="1899-12-30T19:58:10"/>
    <n v="105"/>
    <x v="15"/>
    <x v="3"/>
    <x v="4"/>
    <x v="2"/>
    <n v="10"/>
    <x v="0"/>
    <x v="8"/>
    <n v="3"/>
    <n v="37"/>
  </r>
  <r>
    <n v="1376"/>
    <n v="612"/>
    <n v="1"/>
    <d v="2023-01-10T00:00:00"/>
    <d v="1899-12-30T19:58:15"/>
    <n v="107"/>
    <x v="19"/>
    <x v="0"/>
    <x v="12"/>
    <x v="2"/>
    <n v="10"/>
    <x v="0"/>
    <x v="8"/>
    <n v="4"/>
    <n v="55.45"/>
  </r>
  <r>
    <n v="1377"/>
    <n v="612"/>
    <n v="0"/>
    <d v="2023-01-10T00:00:00"/>
    <d v="1899-12-30T19:58:15"/>
    <n v="117"/>
    <x v="3"/>
    <x v="2"/>
    <x v="2"/>
    <x v="2"/>
    <n v="10"/>
    <x v="0"/>
    <x v="8"/>
    <n v="4"/>
    <n v="55.45"/>
  </r>
  <r>
    <n v="1378"/>
    <n v="612"/>
    <n v="0"/>
    <d v="2023-01-10T00:00:00"/>
    <d v="1899-12-30T19:58:15"/>
    <n v="129"/>
    <x v="4"/>
    <x v="1"/>
    <x v="3"/>
    <x v="2"/>
    <n v="10"/>
    <x v="0"/>
    <x v="8"/>
    <n v="4"/>
    <n v="55.45"/>
  </r>
  <r>
    <n v="1379"/>
    <n v="612"/>
    <n v="0"/>
    <d v="2023-01-10T00:00:00"/>
    <d v="1899-12-30T19:58:15"/>
    <n v="121"/>
    <x v="20"/>
    <x v="2"/>
    <x v="11"/>
    <x v="2"/>
    <n v="10"/>
    <x v="0"/>
    <x v="8"/>
    <n v="4"/>
    <n v="55.45"/>
  </r>
  <r>
    <n v="1380"/>
    <n v="613"/>
    <n v="1"/>
    <d v="2023-01-10T00:00:00"/>
    <d v="1899-12-30T20:10:44"/>
    <n v="111"/>
    <x v="22"/>
    <x v="0"/>
    <x v="5"/>
    <x v="2"/>
    <n v="10"/>
    <x v="0"/>
    <x v="9"/>
    <n v="1"/>
    <n v="11.95"/>
  </r>
  <r>
    <n v="1381"/>
    <n v="614"/>
    <n v="1"/>
    <d v="2023-01-10T00:00:00"/>
    <d v="1899-12-30T20:12:33"/>
    <n v="118"/>
    <x v="26"/>
    <x v="2"/>
    <x v="13"/>
    <x v="2"/>
    <n v="10"/>
    <x v="0"/>
    <x v="9"/>
    <n v="1"/>
    <n v="14.95"/>
  </r>
  <r>
    <n v="1382"/>
    <n v="615"/>
    <n v="1"/>
    <d v="2023-01-10T00:00:00"/>
    <d v="1899-12-30T20:14:03"/>
    <n v="102"/>
    <x v="16"/>
    <x v="3"/>
    <x v="9"/>
    <x v="2"/>
    <n v="10"/>
    <x v="0"/>
    <x v="9"/>
    <n v="2"/>
    <n v="28.9"/>
  </r>
  <r>
    <n v="1383"/>
    <n v="615"/>
    <n v="0"/>
    <d v="2023-01-10T00:00:00"/>
    <d v="1899-12-30T20:14:03"/>
    <n v="112"/>
    <x v="30"/>
    <x v="0"/>
    <x v="13"/>
    <x v="2"/>
    <n v="10"/>
    <x v="0"/>
    <x v="9"/>
    <n v="2"/>
    <n v="28.9"/>
  </r>
  <r>
    <n v="1384"/>
    <n v="616"/>
    <n v="1"/>
    <d v="2023-01-10T00:00:00"/>
    <d v="1899-12-30T20:20:10"/>
    <n v="119"/>
    <x v="6"/>
    <x v="2"/>
    <x v="5"/>
    <x v="2"/>
    <n v="10"/>
    <x v="0"/>
    <x v="9"/>
    <n v="2"/>
    <n v="28.9"/>
  </r>
  <r>
    <n v="1385"/>
    <n v="616"/>
    <n v="0"/>
    <d v="2023-01-10T00:00:00"/>
    <d v="1899-12-30T20:20:10"/>
    <n v="132"/>
    <x v="14"/>
    <x v="1"/>
    <x v="8"/>
    <x v="2"/>
    <n v="10"/>
    <x v="0"/>
    <x v="9"/>
    <n v="2"/>
    <n v="28.9"/>
  </r>
  <r>
    <n v="1386"/>
    <n v="617"/>
    <n v="1"/>
    <d v="2023-01-10T00:00:00"/>
    <d v="1899-12-30T20:27:26"/>
    <n v="104"/>
    <x v="18"/>
    <x v="3"/>
    <x v="11"/>
    <x v="2"/>
    <n v="10"/>
    <x v="0"/>
    <x v="9"/>
    <n v="2"/>
    <n v="17.5"/>
  </r>
  <r>
    <n v="1387"/>
    <n v="617"/>
    <n v="0"/>
    <d v="2023-01-10T00:00:00"/>
    <d v="1899-12-30T20:27:26"/>
    <n v="105"/>
    <x v="15"/>
    <x v="3"/>
    <x v="4"/>
    <x v="2"/>
    <n v="10"/>
    <x v="0"/>
    <x v="9"/>
    <n v="2"/>
    <n v="17.5"/>
  </r>
  <r>
    <n v="1388"/>
    <n v="618"/>
    <n v="1"/>
    <d v="2023-01-10T00:00:00"/>
    <d v="1899-12-30T20:31:14"/>
    <n v="119"/>
    <x v="6"/>
    <x v="2"/>
    <x v="5"/>
    <x v="2"/>
    <n v="10"/>
    <x v="0"/>
    <x v="9"/>
    <n v="2"/>
    <n v="31.9"/>
  </r>
  <r>
    <n v="1389"/>
    <n v="618"/>
    <n v="0"/>
    <d v="2023-01-10T00:00:00"/>
    <d v="1899-12-30T20:31:14"/>
    <n v="130"/>
    <x v="13"/>
    <x v="1"/>
    <x v="7"/>
    <x v="2"/>
    <n v="10"/>
    <x v="0"/>
    <x v="9"/>
    <n v="2"/>
    <n v="31.9"/>
  </r>
  <r>
    <n v="1390"/>
    <n v="619"/>
    <n v="1"/>
    <d v="2023-01-10T00:00:00"/>
    <d v="1899-12-30T20:41:58"/>
    <n v="110"/>
    <x v="11"/>
    <x v="0"/>
    <x v="0"/>
    <x v="2"/>
    <n v="10"/>
    <x v="0"/>
    <x v="9"/>
    <n v="1"/>
    <n v="17.95"/>
  </r>
  <r>
    <n v="1391"/>
    <n v="620"/>
    <n v="1"/>
    <d v="2023-01-10T00:00:00"/>
    <d v="1899-12-30T20:45:45"/>
    <n v="101"/>
    <x v="7"/>
    <x v="3"/>
    <x v="2"/>
    <x v="2"/>
    <n v="10"/>
    <x v="0"/>
    <x v="9"/>
    <n v="4"/>
    <n v="50.849999999999994"/>
  </r>
  <r>
    <n v="1392"/>
    <n v="620"/>
    <n v="0"/>
    <d v="2023-01-10T00:00:00"/>
    <d v="1899-12-30T20:45:45"/>
    <n v="102"/>
    <x v="16"/>
    <x v="3"/>
    <x v="9"/>
    <x v="2"/>
    <n v="10"/>
    <x v="0"/>
    <x v="9"/>
    <n v="4"/>
    <n v="50.849999999999994"/>
  </r>
  <r>
    <n v="1393"/>
    <n v="620"/>
    <n v="0"/>
    <d v="2023-01-10T00:00:00"/>
    <d v="1899-12-30T20:45:45"/>
    <n v="118"/>
    <x v="26"/>
    <x v="2"/>
    <x v="13"/>
    <x v="2"/>
    <n v="10"/>
    <x v="0"/>
    <x v="9"/>
    <n v="4"/>
    <n v="50.849999999999994"/>
  </r>
  <r>
    <n v="1394"/>
    <n v="620"/>
    <n v="0"/>
    <d v="2023-01-10T00:00:00"/>
    <d v="1899-12-30T20:45:45"/>
    <n v="114"/>
    <x v="8"/>
    <x v="0"/>
    <x v="6"/>
    <x v="2"/>
    <n v="10"/>
    <x v="0"/>
    <x v="9"/>
    <n v="4"/>
    <n v="50.849999999999994"/>
  </r>
  <r>
    <n v="1395"/>
    <n v="621"/>
    <n v="1"/>
    <d v="2023-01-10T00:00:00"/>
    <d v="1899-12-30T20:49:29"/>
    <n v="116"/>
    <x v="23"/>
    <x v="2"/>
    <x v="9"/>
    <x v="2"/>
    <n v="10"/>
    <x v="0"/>
    <x v="9"/>
    <n v="4"/>
    <n v="54.4"/>
  </r>
  <r>
    <n v="1396"/>
    <n v="621"/>
    <n v="0"/>
    <d v="2023-01-10T00:00:00"/>
    <d v="1899-12-30T20:49:29"/>
    <n v="125"/>
    <x v="21"/>
    <x v="1"/>
    <x v="0"/>
    <x v="2"/>
    <n v="10"/>
    <x v="0"/>
    <x v="9"/>
    <n v="4"/>
    <n v="54.4"/>
  </r>
  <r>
    <n v="1397"/>
    <n v="621"/>
    <n v="0"/>
    <d v="2023-01-10T00:00:00"/>
    <d v="1899-12-30T20:49:29"/>
    <n v="129"/>
    <x v="4"/>
    <x v="1"/>
    <x v="3"/>
    <x v="2"/>
    <n v="10"/>
    <x v="0"/>
    <x v="9"/>
    <n v="4"/>
    <n v="54.4"/>
  </r>
  <r>
    <n v="1398"/>
    <n v="621"/>
    <n v="0"/>
    <d v="2023-01-10T00:00:00"/>
    <d v="1899-12-30T20:49:29"/>
    <n v="122"/>
    <x v="12"/>
    <x v="2"/>
    <x v="4"/>
    <x v="2"/>
    <n v="10"/>
    <x v="0"/>
    <x v="9"/>
    <n v="4"/>
    <n v="54.4"/>
  </r>
  <r>
    <n v="1399"/>
    <n v="622"/>
    <n v="1"/>
    <d v="2023-01-10T00:00:00"/>
    <d v="1899-12-30T20:57:41"/>
    <n v="117"/>
    <x v="3"/>
    <x v="2"/>
    <x v="2"/>
    <x v="2"/>
    <n v="10"/>
    <x v="0"/>
    <x v="9"/>
    <n v="2"/>
    <n v="19.95"/>
  </r>
  <r>
    <n v="1400"/>
    <n v="622"/>
    <n v="0"/>
    <d v="2023-01-10T00:00:00"/>
    <d v="1899-12-30T20:57:41"/>
    <n v="122"/>
    <x v="12"/>
    <x v="2"/>
    <x v="4"/>
    <x v="2"/>
    <n v="10"/>
    <x v="0"/>
    <x v="9"/>
    <n v="2"/>
    <n v="19.95"/>
  </r>
  <r>
    <n v="1401"/>
    <n v="623"/>
    <n v="1"/>
    <d v="2023-01-10T00:00:00"/>
    <d v="1899-12-30T21:21:21"/>
    <n v="102"/>
    <x v="16"/>
    <x v="3"/>
    <x v="9"/>
    <x v="2"/>
    <n v="10"/>
    <x v="0"/>
    <x v="10"/>
    <n v="2"/>
    <n v="31.9"/>
  </r>
  <r>
    <n v="1402"/>
    <n v="623"/>
    <n v="0"/>
    <d v="2023-01-10T00:00:00"/>
    <d v="1899-12-30T21:21:21"/>
    <n v="109"/>
    <x v="0"/>
    <x v="0"/>
    <x v="0"/>
    <x v="2"/>
    <n v="10"/>
    <x v="0"/>
    <x v="10"/>
    <n v="2"/>
    <n v="31.9"/>
  </r>
  <r>
    <n v="1403"/>
    <n v="624"/>
    <n v="1"/>
    <d v="2023-01-10T00:00:00"/>
    <d v="1899-12-30T21:22:44"/>
    <n v="102"/>
    <x v="16"/>
    <x v="3"/>
    <x v="9"/>
    <x v="2"/>
    <n v="10"/>
    <x v="0"/>
    <x v="10"/>
    <n v="2"/>
    <n v="30.9"/>
  </r>
  <r>
    <n v="1404"/>
    <n v="624"/>
    <n v="0"/>
    <d v="2023-01-10T00:00:00"/>
    <d v="1899-12-30T21:22:44"/>
    <n v="132"/>
    <x v="14"/>
    <x v="1"/>
    <x v="8"/>
    <x v="2"/>
    <n v="10"/>
    <x v="0"/>
    <x v="10"/>
    <n v="2"/>
    <n v="30.9"/>
  </r>
  <r>
    <n v="1405"/>
    <n v="625"/>
    <n v="1"/>
    <d v="2023-01-10T00:00:00"/>
    <d v="1899-12-30T21:50:23"/>
    <n v="131"/>
    <x v="27"/>
    <x v="1"/>
    <x v="0"/>
    <x v="2"/>
    <n v="10"/>
    <x v="0"/>
    <x v="10"/>
    <n v="2"/>
    <n v="26.95"/>
  </r>
  <r>
    <n v="1406"/>
    <n v="625"/>
    <n v="0"/>
    <d v="2023-01-10T00:00:00"/>
    <d v="1899-12-30T21:50:23"/>
    <n v="123"/>
    <x v="9"/>
    <x v="2"/>
    <x v="6"/>
    <x v="2"/>
    <n v="10"/>
    <x v="0"/>
    <x v="10"/>
    <n v="2"/>
    <n v="26.95"/>
  </r>
  <r>
    <n v="1407"/>
    <n v="626"/>
    <n v="1"/>
    <d v="2023-01-10T00:00:00"/>
    <d v="1899-12-30T21:55:12"/>
    <n v="108"/>
    <x v="1"/>
    <x v="0"/>
    <x v="1"/>
    <x v="2"/>
    <n v="10"/>
    <x v="0"/>
    <x v="10"/>
    <n v="2"/>
    <n v="32.450000000000003"/>
  </r>
  <r>
    <n v="1408"/>
    <n v="626"/>
    <n v="0"/>
    <d v="2023-01-10T00:00:00"/>
    <d v="1899-12-30T21:55:12"/>
    <n v="125"/>
    <x v="21"/>
    <x v="1"/>
    <x v="0"/>
    <x v="2"/>
    <n v="10"/>
    <x v="0"/>
    <x v="10"/>
    <n v="2"/>
    <n v="32.450000000000003"/>
  </r>
  <r>
    <n v="1409"/>
    <n v="627"/>
    <n v="1"/>
    <d v="2023-01-10T00:00:00"/>
    <d v="1899-12-30T22:18:35"/>
    <n v="114"/>
    <x v="8"/>
    <x v="0"/>
    <x v="6"/>
    <x v="2"/>
    <n v="10"/>
    <x v="0"/>
    <x v="11"/>
    <n v="2"/>
    <n v="18"/>
  </r>
  <r>
    <n v="1410"/>
    <n v="627"/>
    <n v="0"/>
    <d v="2023-01-10T00:00:00"/>
    <d v="1899-12-30T22:18:35"/>
    <n v="114"/>
    <x v="8"/>
    <x v="0"/>
    <x v="6"/>
    <x v="2"/>
    <n v="10"/>
    <x v="0"/>
    <x v="11"/>
    <n v="2"/>
    <n v="18"/>
  </r>
  <r>
    <n v="1411"/>
    <n v="628"/>
    <n v="1"/>
    <d v="2023-01-10T00:00:00"/>
    <d v="1899-12-30T22:47:17"/>
    <n v="108"/>
    <x v="1"/>
    <x v="0"/>
    <x v="1"/>
    <x v="2"/>
    <n v="10"/>
    <x v="0"/>
    <x v="11"/>
    <n v="4"/>
    <n v="58.400000000000006"/>
  </r>
  <r>
    <n v="1412"/>
    <n v="628"/>
    <n v="0"/>
    <d v="2023-01-10T00:00:00"/>
    <d v="1899-12-30T22:47:17"/>
    <n v="127"/>
    <x v="24"/>
    <x v="1"/>
    <x v="0"/>
    <x v="2"/>
    <n v="10"/>
    <x v="0"/>
    <x v="11"/>
    <n v="4"/>
    <n v="58.400000000000006"/>
  </r>
  <r>
    <n v="1413"/>
    <n v="628"/>
    <n v="0"/>
    <d v="2023-01-10T00:00:00"/>
    <d v="1899-12-30T22:47:17"/>
    <n v="114"/>
    <x v="8"/>
    <x v="0"/>
    <x v="6"/>
    <x v="2"/>
    <n v="10"/>
    <x v="0"/>
    <x v="11"/>
    <n v="4"/>
    <n v="58.400000000000006"/>
  </r>
  <r>
    <n v="1414"/>
    <n v="628"/>
    <n v="0"/>
    <d v="2023-01-10T00:00:00"/>
    <d v="1899-12-30T22:47:17"/>
    <n v="132"/>
    <x v="14"/>
    <x v="1"/>
    <x v="8"/>
    <x v="2"/>
    <n v="10"/>
    <x v="0"/>
    <x v="11"/>
    <n v="4"/>
    <n v="58.400000000000006"/>
  </r>
  <r>
    <n v="1415"/>
    <n v="629"/>
    <n v="1"/>
    <d v="2023-01-10T00:00:00"/>
    <d v="1899-12-30T22:48:39"/>
    <n v="116"/>
    <x v="23"/>
    <x v="2"/>
    <x v="9"/>
    <x v="2"/>
    <n v="10"/>
    <x v="0"/>
    <x v="11"/>
    <n v="4"/>
    <n v="63.349999999999994"/>
  </r>
  <r>
    <n v="1416"/>
    <n v="629"/>
    <n v="0"/>
    <d v="2023-01-10T00:00:00"/>
    <d v="1899-12-30T22:48:39"/>
    <n v="124"/>
    <x v="2"/>
    <x v="1"/>
    <x v="1"/>
    <x v="2"/>
    <n v="10"/>
    <x v="0"/>
    <x v="11"/>
    <n v="4"/>
    <n v="63.349999999999994"/>
  </r>
  <r>
    <n v="1417"/>
    <n v="629"/>
    <n v="0"/>
    <d v="2023-01-10T00:00:00"/>
    <d v="1899-12-30T22:48:39"/>
    <n v="112"/>
    <x v="30"/>
    <x v="0"/>
    <x v="13"/>
    <x v="2"/>
    <n v="10"/>
    <x v="0"/>
    <x v="11"/>
    <n v="4"/>
    <n v="63.349999999999994"/>
  </r>
  <r>
    <n v="1418"/>
    <n v="629"/>
    <n v="0"/>
    <d v="2023-01-10T00:00:00"/>
    <d v="1899-12-30T22:48:39"/>
    <n v="130"/>
    <x v="13"/>
    <x v="1"/>
    <x v="7"/>
    <x v="2"/>
    <n v="10"/>
    <x v="0"/>
    <x v="11"/>
    <n v="4"/>
    <n v="63.349999999999994"/>
  </r>
  <r>
    <n v="1419"/>
    <n v="630"/>
    <n v="1"/>
    <d v="2023-01-11T00:00:00"/>
    <d v="1899-12-30T11:42:08"/>
    <n v="120"/>
    <x v="28"/>
    <x v="2"/>
    <x v="9"/>
    <x v="3"/>
    <n v="11"/>
    <x v="0"/>
    <x v="0"/>
    <n v="1"/>
    <n v="13.95"/>
  </r>
  <r>
    <n v="1420"/>
    <n v="631"/>
    <n v="1"/>
    <d v="2023-01-11T00:00:00"/>
    <d v="1899-12-30T11:44:36"/>
    <n v="113"/>
    <x v="17"/>
    <x v="0"/>
    <x v="10"/>
    <x v="3"/>
    <n v="11"/>
    <x v="0"/>
    <x v="0"/>
    <n v="1"/>
    <n v="5"/>
  </r>
  <r>
    <n v="1421"/>
    <n v="632"/>
    <n v="1"/>
    <d v="2023-01-11T00:00:00"/>
    <d v="1899-12-30T11:44:52"/>
    <n v="108"/>
    <x v="1"/>
    <x v="0"/>
    <x v="1"/>
    <x v="3"/>
    <n v="11"/>
    <x v="0"/>
    <x v="0"/>
    <n v="1"/>
    <n v="14.5"/>
  </r>
  <r>
    <n v="1422"/>
    <n v="633"/>
    <n v="1"/>
    <d v="2023-01-11T00:00:00"/>
    <d v="1899-12-30T11:51:45"/>
    <n v="128"/>
    <x v="25"/>
    <x v="1"/>
    <x v="3"/>
    <x v="3"/>
    <n v="11"/>
    <x v="0"/>
    <x v="0"/>
    <n v="3"/>
    <n v="35.450000000000003"/>
  </r>
  <r>
    <n v="1423"/>
    <n v="633"/>
    <n v="0"/>
    <d v="2023-01-11T00:00:00"/>
    <d v="1899-12-30T11:51:45"/>
    <n v="113"/>
    <x v="17"/>
    <x v="0"/>
    <x v="10"/>
    <x v="3"/>
    <n v="11"/>
    <x v="0"/>
    <x v="0"/>
    <n v="3"/>
    <n v="35.450000000000003"/>
  </r>
  <r>
    <n v="1424"/>
    <n v="633"/>
    <n v="0"/>
    <d v="2023-01-11T00:00:00"/>
    <d v="1899-12-30T11:51:45"/>
    <n v="118"/>
    <x v="26"/>
    <x v="2"/>
    <x v="13"/>
    <x v="3"/>
    <n v="11"/>
    <x v="0"/>
    <x v="0"/>
    <n v="3"/>
    <n v="35.450000000000003"/>
  </r>
  <r>
    <n v="1425"/>
    <n v="634"/>
    <n v="1"/>
    <d v="2023-01-11T00:00:00"/>
    <d v="1899-12-30T12:14:15"/>
    <n v="113"/>
    <x v="17"/>
    <x v="0"/>
    <x v="10"/>
    <x v="3"/>
    <n v="11"/>
    <x v="0"/>
    <x v="1"/>
    <n v="1"/>
    <n v="5"/>
  </r>
  <r>
    <n v="1426"/>
    <n v="635"/>
    <n v="1"/>
    <d v="2023-01-11T00:00:00"/>
    <d v="1899-12-30T12:18:31"/>
    <n v="116"/>
    <x v="23"/>
    <x v="2"/>
    <x v="9"/>
    <x v="3"/>
    <n v="11"/>
    <x v="0"/>
    <x v="1"/>
    <n v="10"/>
    <n v="136.15"/>
  </r>
  <r>
    <n v="1427"/>
    <n v="635"/>
    <n v="0"/>
    <d v="2023-01-11T00:00:00"/>
    <d v="1899-12-30T12:18:31"/>
    <n v="102"/>
    <x v="16"/>
    <x v="3"/>
    <x v="9"/>
    <x v="3"/>
    <n v="11"/>
    <x v="0"/>
    <x v="1"/>
    <n v="10"/>
    <n v="136.15"/>
  </r>
  <r>
    <n v="1428"/>
    <n v="635"/>
    <n v="0"/>
    <d v="2023-01-11T00:00:00"/>
    <d v="1899-12-30T12:18:31"/>
    <n v="109"/>
    <x v="0"/>
    <x v="0"/>
    <x v="0"/>
    <x v="3"/>
    <n v="11"/>
    <x v="0"/>
    <x v="1"/>
    <n v="10"/>
    <n v="136.15"/>
  </r>
  <r>
    <n v="1429"/>
    <n v="635"/>
    <n v="0"/>
    <d v="2023-01-11T00:00:00"/>
    <d v="1899-12-30T12:18:31"/>
    <n v="129"/>
    <x v="4"/>
    <x v="1"/>
    <x v="3"/>
    <x v="3"/>
    <n v="11"/>
    <x v="0"/>
    <x v="1"/>
    <n v="10"/>
    <n v="136.15"/>
  </r>
  <r>
    <n v="1430"/>
    <n v="635"/>
    <n v="0"/>
    <d v="2023-01-11T00:00:00"/>
    <d v="1899-12-30T12:18:31"/>
    <n v="113"/>
    <x v="17"/>
    <x v="0"/>
    <x v="10"/>
    <x v="3"/>
    <n v="11"/>
    <x v="0"/>
    <x v="1"/>
    <n v="10"/>
    <n v="136.15"/>
  </r>
  <r>
    <n v="1431"/>
    <n v="635"/>
    <n v="0"/>
    <d v="2023-01-11T00:00:00"/>
    <d v="1899-12-30T12:18:31"/>
    <n v="113"/>
    <x v="17"/>
    <x v="0"/>
    <x v="10"/>
    <x v="3"/>
    <n v="11"/>
    <x v="0"/>
    <x v="1"/>
    <n v="10"/>
    <n v="136.15"/>
  </r>
  <r>
    <n v="1432"/>
    <n v="635"/>
    <n v="0"/>
    <d v="2023-01-11T00:00:00"/>
    <d v="1899-12-30T12:18:31"/>
    <n v="118"/>
    <x v="26"/>
    <x v="2"/>
    <x v="13"/>
    <x v="3"/>
    <n v="11"/>
    <x v="0"/>
    <x v="1"/>
    <n v="10"/>
    <n v="136.15"/>
  </r>
  <r>
    <n v="1433"/>
    <n v="635"/>
    <n v="0"/>
    <d v="2023-01-11T00:00:00"/>
    <d v="1899-12-30T12:18:31"/>
    <n v="120"/>
    <x v="28"/>
    <x v="2"/>
    <x v="9"/>
    <x v="3"/>
    <n v="11"/>
    <x v="0"/>
    <x v="1"/>
    <n v="10"/>
    <n v="136.15"/>
  </r>
  <r>
    <n v="1434"/>
    <n v="635"/>
    <n v="0"/>
    <d v="2023-01-11T00:00:00"/>
    <d v="1899-12-30T12:18:31"/>
    <n v="131"/>
    <x v="27"/>
    <x v="1"/>
    <x v="0"/>
    <x v="3"/>
    <n v="11"/>
    <x v="0"/>
    <x v="1"/>
    <n v="10"/>
    <n v="136.15"/>
  </r>
  <r>
    <n v="1435"/>
    <n v="635"/>
    <n v="0"/>
    <d v="2023-01-11T00:00:00"/>
    <d v="1899-12-30T12:18:31"/>
    <n v="131"/>
    <x v="27"/>
    <x v="1"/>
    <x v="0"/>
    <x v="3"/>
    <n v="11"/>
    <x v="0"/>
    <x v="1"/>
    <n v="10"/>
    <n v="136.15"/>
  </r>
  <r>
    <n v="1436"/>
    <n v="636"/>
    <n v="1"/>
    <d v="2023-01-11T00:00:00"/>
    <d v="1899-12-30T12:34:44"/>
    <n v="108"/>
    <x v="1"/>
    <x v="0"/>
    <x v="1"/>
    <x v="3"/>
    <n v="11"/>
    <x v="0"/>
    <x v="1"/>
    <n v="1"/>
    <n v="14.5"/>
  </r>
  <r>
    <n v="1437"/>
    <n v="637"/>
    <n v="1"/>
    <d v="2023-01-11T00:00:00"/>
    <d v="1899-12-30T12:44:10"/>
    <n v="114"/>
    <x v="8"/>
    <x v="0"/>
    <x v="6"/>
    <x v="3"/>
    <n v="11"/>
    <x v="0"/>
    <x v="1"/>
    <n v="2"/>
    <n v="25.95"/>
  </r>
  <r>
    <n v="1438"/>
    <n v="637"/>
    <n v="0"/>
    <d v="2023-01-11T00:00:00"/>
    <d v="1899-12-30T12:44:10"/>
    <n v="132"/>
    <x v="14"/>
    <x v="1"/>
    <x v="8"/>
    <x v="3"/>
    <n v="11"/>
    <x v="0"/>
    <x v="1"/>
    <n v="2"/>
    <n v="25.95"/>
  </r>
  <r>
    <n v="1439"/>
    <n v="638"/>
    <n v="1"/>
    <d v="2023-01-11T00:00:00"/>
    <d v="1899-12-30T12:49:26"/>
    <n v="129"/>
    <x v="4"/>
    <x v="1"/>
    <x v="3"/>
    <x v="3"/>
    <n v="11"/>
    <x v="0"/>
    <x v="1"/>
    <n v="1"/>
    <n v="15.5"/>
  </r>
  <r>
    <n v="1440"/>
    <n v="639"/>
    <n v="1"/>
    <d v="2023-01-11T00:00:00"/>
    <d v="1899-12-30T13:23:21"/>
    <n v="112"/>
    <x v="30"/>
    <x v="0"/>
    <x v="13"/>
    <x v="3"/>
    <n v="11"/>
    <x v="0"/>
    <x v="2"/>
    <n v="1"/>
    <n v="14.95"/>
  </r>
  <r>
    <n v="1441"/>
    <n v="640"/>
    <n v="1"/>
    <d v="2023-01-11T00:00:00"/>
    <d v="1899-12-30T13:28:08"/>
    <n v="102"/>
    <x v="16"/>
    <x v="3"/>
    <x v="9"/>
    <x v="3"/>
    <n v="11"/>
    <x v="0"/>
    <x v="2"/>
    <n v="3"/>
    <n v="36.4"/>
  </r>
  <r>
    <n v="1442"/>
    <n v="640"/>
    <n v="0"/>
    <d v="2023-01-11T00:00:00"/>
    <d v="1899-12-30T13:28:08"/>
    <n v="104"/>
    <x v="18"/>
    <x v="3"/>
    <x v="11"/>
    <x v="3"/>
    <n v="11"/>
    <x v="0"/>
    <x v="2"/>
    <n v="3"/>
    <n v="36.4"/>
  </r>
  <r>
    <n v="1443"/>
    <n v="640"/>
    <n v="0"/>
    <d v="2023-01-11T00:00:00"/>
    <d v="1899-12-30T13:28:08"/>
    <n v="111"/>
    <x v="22"/>
    <x v="0"/>
    <x v="5"/>
    <x v="3"/>
    <n v="11"/>
    <x v="0"/>
    <x v="2"/>
    <n v="3"/>
    <n v="36.4"/>
  </r>
  <r>
    <n v="1444"/>
    <n v="641"/>
    <n v="1"/>
    <d v="2023-01-11T00:00:00"/>
    <d v="1899-12-30T13:37:46"/>
    <n v="113"/>
    <x v="17"/>
    <x v="0"/>
    <x v="10"/>
    <x v="3"/>
    <n v="11"/>
    <x v="0"/>
    <x v="2"/>
    <n v="4"/>
    <n v="49.9"/>
  </r>
  <r>
    <n v="1445"/>
    <n v="641"/>
    <n v="0"/>
    <d v="2023-01-11T00:00:00"/>
    <d v="1899-12-30T13:37:46"/>
    <n v="105"/>
    <x v="15"/>
    <x v="3"/>
    <x v="4"/>
    <x v="3"/>
    <n v="11"/>
    <x v="0"/>
    <x v="2"/>
    <n v="4"/>
    <n v="49.9"/>
  </r>
  <r>
    <n v="1446"/>
    <n v="641"/>
    <n v="0"/>
    <d v="2023-01-11T00:00:00"/>
    <d v="1899-12-30T13:37:46"/>
    <n v="130"/>
    <x v="13"/>
    <x v="1"/>
    <x v="7"/>
    <x v="3"/>
    <n v="11"/>
    <x v="0"/>
    <x v="2"/>
    <n v="4"/>
    <n v="49.9"/>
  </r>
  <r>
    <n v="1447"/>
    <n v="641"/>
    <n v="0"/>
    <d v="2023-01-11T00:00:00"/>
    <d v="1899-12-30T13:37:46"/>
    <n v="131"/>
    <x v="27"/>
    <x v="1"/>
    <x v="0"/>
    <x v="3"/>
    <n v="11"/>
    <x v="0"/>
    <x v="2"/>
    <n v="4"/>
    <n v="49.9"/>
  </r>
  <r>
    <n v="1448"/>
    <n v="642"/>
    <n v="1"/>
    <d v="2023-01-11T00:00:00"/>
    <d v="1899-12-30T13:40:00"/>
    <n v="116"/>
    <x v="23"/>
    <x v="2"/>
    <x v="9"/>
    <x v="3"/>
    <n v="11"/>
    <x v="0"/>
    <x v="2"/>
    <n v="4"/>
    <n v="51.349999999999994"/>
  </r>
  <r>
    <n v="1449"/>
    <n v="642"/>
    <n v="0"/>
    <d v="2023-01-11T00:00:00"/>
    <d v="1899-12-30T13:40:00"/>
    <n v="102"/>
    <x v="16"/>
    <x v="3"/>
    <x v="9"/>
    <x v="3"/>
    <n v="11"/>
    <x v="0"/>
    <x v="2"/>
    <n v="4"/>
    <n v="51.349999999999994"/>
  </r>
  <r>
    <n v="1450"/>
    <n v="642"/>
    <n v="0"/>
    <d v="2023-01-11T00:00:00"/>
    <d v="1899-12-30T13:40:00"/>
    <n v="117"/>
    <x v="3"/>
    <x v="2"/>
    <x v="2"/>
    <x v="3"/>
    <n v="11"/>
    <x v="0"/>
    <x v="2"/>
    <n v="4"/>
    <n v="51.349999999999994"/>
  </r>
  <r>
    <n v="1451"/>
    <n v="642"/>
    <n v="0"/>
    <d v="2023-01-11T00:00:00"/>
    <d v="1899-12-30T13:40:00"/>
    <n v="121"/>
    <x v="20"/>
    <x v="2"/>
    <x v="11"/>
    <x v="3"/>
    <n v="11"/>
    <x v="0"/>
    <x v="2"/>
    <n v="4"/>
    <n v="51.349999999999994"/>
  </r>
  <r>
    <n v="1452"/>
    <n v="643"/>
    <n v="1"/>
    <d v="2023-01-11T00:00:00"/>
    <d v="1899-12-30T13:43:19"/>
    <n v="131"/>
    <x v="27"/>
    <x v="1"/>
    <x v="0"/>
    <x v="3"/>
    <n v="11"/>
    <x v="0"/>
    <x v="2"/>
    <n v="1"/>
    <n v="17.95"/>
  </r>
  <r>
    <n v="1453"/>
    <n v="644"/>
    <n v="1"/>
    <d v="2023-01-11T00:00:00"/>
    <d v="1899-12-30T13:52:52"/>
    <n v="117"/>
    <x v="3"/>
    <x v="2"/>
    <x v="2"/>
    <x v="3"/>
    <n v="11"/>
    <x v="0"/>
    <x v="2"/>
    <n v="2"/>
    <n v="27.9"/>
  </r>
  <r>
    <n v="1454"/>
    <n v="644"/>
    <n v="0"/>
    <d v="2023-01-11T00:00:00"/>
    <d v="1899-12-30T13:52:52"/>
    <n v="118"/>
    <x v="26"/>
    <x v="2"/>
    <x v="13"/>
    <x v="3"/>
    <n v="11"/>
    <x v="0"/>
    <x v="2"/>
    <n v="2"/>
    <n v="27.9"/>
  </r>
  <r>
    <n v="1455"/>
    <n v="645"/>
    <n v="1"/>
    <d v="2023-01-11T00:00:00"/>
    <d v="1899-12-30T14:03:45"/>
    <n v="101"/>
    <x v="7"/>
    <x v="3"/>
    <x v="2"/>
    <x v="3"/>
    <n v="11"/>
    <x v="0"/>
    <x v="3"/>
    <n v="2"/>
    <n v="29.45"/>
  </r>
  <r>
    <n v="1456"/>
    <n v="645"/>
    <n v="0"/>
    <d v="2023-01-11T00:00:00"/>
    <d v="1899-12-30T14:03:45"/>
    <n v="107"/>
    <x v="19"/>
    <x v="0"/>
    <x v="12"/>
    <x v="3"/>
    <n v="11"/>
    <x v="0"/>
    <x v="3"/>
    <n v="2"/>
    <n v="29.45"/>
  </r>
  <r>
    <n v="1457"/>
    <n v="646"/>
    <n v="1"/>
    <d v="2023-01-11T00:00:00"/>
    <d v="1899-12-30T14:07:26"/>
    <n v="109"/>
    <x v="0"/>
    <x v="0"/>
    <x v="0"/>
    <x v="3"/>
    <n v="11"/>
    <x v="0"/>
    <x v="3"/>
    <n v="2"/>
    <n v="24.95"/>
  </r>
  <r>
    <n v="1458"/>
    <n v="646"/>
    <n v="0"/>
    <d v="2023-01-11T00:00:00"/>
    <d v="1899-12-30T14:07:26"/>
    <n v="106"/>
    <x v="5"/>
    <x v="3"/>
    <x v="4"/>
    <x v="3"/>
    <n v="11"/>
    <x v="0"/>
    <x v="3"/>
    <n v="2"/>
    <n v="24.95"/>
  </r>
  <r>
    <n v="1459"/>
    <n v="647"/>
    <n v="1"/>
    <d v="2023-01-11T00:00:00"/>
    <d v="1899-12-30T14:07:35"/>
    <n v="109"/>
    <x v="0"/>
    <x v="0"/>
    <x v="0"/>
    <x v="3"/>
    <n v="11"/>
    <x v="0"/>
    <x v="3"/>
    <n v="1"/>
    <n v="17.95"/>
  </r>
  <r>
    <n v="1460"/>
    <n v="648"/>
    <n v="1"/>
    <d v="2023-01-11T00:00:00"/>
    <d v="1899-12-30T14:17:17"/>
    <n v="125"/>
    <x v="21"/>
    <x v="1"/>
    <x v="0"/>
    <x v="3"/>
    <n v="11"/>
    <x v="0"/>
    <x v="3"/>
    <n v="2"/>
    <n v="22.95"/>
  </r>
  <r>
    <n v="1461"/>
    <n v="648"/>
    <n v="0"/>
    <d v="2023-01-11T00:00:00"/>
    <d v="1899-12-30T14:17:17"/>
    <n v="113"/>
    <x v="17"/>
    <x v="0"/>
    <x v="10"/>
    <x v="3"/>
    <n v="11"/>
    <x v="0"/>
    <x v="3"/>
    <n v="2"/>
    <n v="22.95"/>
  </r>
  <r>
    <n v="1462"/>
    <n v="649"/>
    <n v="1"/>
    <d v="2023-01-11T00:00:00"/>
    <d v="1899-12-30T14:29:23"/>
    <n v="102"/>
    <x v="16"/>
    <x v="3"/>
    <x v="9"/>
    <x v="3"/>
    <n v="11"/>
    <x v="0"/>
    <x v="3"/>
    <n v="4"/>
    <n v="47.849999999999994"/>
  </r>
  <r>
    <n v="1463"/>
    <n v="649"/>
    <n v="0"/>
    <d v="2023-01-11T00:00:00"/>
    <d v="1899-12-30T14:29:23"/>
    <n v="113"/>
    <x v="17"/>
    <x v="0"/>
    <x v="10"/>
    <x v="3"/>
    <n v="11"/>
    <x v="0"/>
    <x v="3"/>
    <n v="4"/>
    <n v="47.849999999999994"/>
  </r>
  <r>
    <n v="1464"/>
    <n v="649"/>
    <n v="0"/>
    <d v="2023-01-11T00:00:00"/>
    <d v="1899-12-30T14:29:23"/>
    <n v="118"/>
    <x v="26"/>
    <x v="2"/>
    <x v="13"/>
    <x v="3"/>
    <n v="11"/>
    <x v="0"/>
    <x v="3"/>
    <n v="4"/>
    <n v="47.849999999999994"/>
  </r>
  <r>
    <n v="1465"/>
    <n v="649"/>
    <n v="0"/>
    <d v="2023-01-11T00:00:00"/>
    <d v="1899-12-30T14:29:23"/>
    <n v="120"/>
    <x v="28"/>
    <x v="2"/>
    <x v="9"/>
    <x v="3"/>
    <n v="11"/>
    <x v="0"/>
    <x v="3"/>
    <n v="4"/>
    <n v="47.849999999999994"/>
  </r>
  <r>
    <n v="1466"/>
    <n v="650"/>
    <n v="1"/>
    <d v="2023-01-11T00:00:00"/>
    <d v="1899-12-30T14:34:05"/>
    <n v="113"/>
    <x v="17"/>
    <x v="0"/>
    <x v="10"/>
    <x v="3"/>
    <n v="11"/>
    <x v="0"/>
    <x v="3"/>
    <n v="1"/>
    <n v="5"/>
  </r>
  <r>
    <n v="1467"/>
    <n v="651"/>
    <n v="1"/>
    <d v="2023-01-11T00:00:00"/>
    <d v="1899-12-30T14:49:35"/>
    <n v="101"/>
    <x v="7"/>
    <x v="3"/>
    <x v="2"/>
    <x v="3"/>
    <n v="11"/>
    <x v="0"/>
    <x v="3"/>
    <n v="3"/>
    <n v="31.9"/>
  </r>
  <r>
    <n v="1468"/>
    <n v="651"/>
    <n v="0"/>
    <d v="2023-01-11T00:00:00"/>
    <d v="1899-12-30T14:49:35"/>
    <n v="116"/>
    <x v="23"/>
    <x v="2"/>
    <x v="9"/>
    <x v="3"/>
    <n v="11"/>
    <x v="0"/>
    <x v="3"/>
    <n v="3"/>
    <n v="31.9"/>
  </r>
  <r>
    <n v="1469"/>
    <n v="651"/>
    <n v="0"/>
    <d v="2023-01-11T00:00:00"/>
    <d v="1899-12-30T14:49:35"/>
    <n v="113"/>
    <x v="17"/>
    <x v="0"/>
    <x v="10"/>
    <x v="3"/>
    <n v="11"/>
    <x v="0"/>
    <x v="3"/>
    <n v="3"/>
    <n v="31.9"/>
  </r>
  <r>
    <n v="1470"/>
    <n v="652"/>
    <n v="1"/>
    <d v="2023-01-11T00:00:00"/>
    <d v="1899-12-30T16:03:38"/>
    <n v="107"/>
    <x v="19"/>
    <x v="0"/>
    <x v="12"/>
    <x v="3"/>
    <n v="11"/>
    <x v="0"/>
    <x v="5"/>
    <n v="4"/>
    <n v="47.95"/>
  </r>
  <r>
    <n v="1471"/>
    <n v="652"/>
    <n v="0"/>
    <d v="2023-01-11T00:00:00"/>
    <d v="1899-12-30T16:03:38"/>
    <n v="103"/>
    <x v="29"/>
    <x v="3"/>
    <x v="6"/>
    <x v="3"/>
    <n v="11"/>
    <x v="0"/>
    <x v="5"/>
    <n v="4"/>
    <n v="47.95"/>
  </r>
  <r>
    <n v="1472"/>
    <n v="652"/>
    <n v="0"/>
    <d v="2023-01-11T00:00:00"/>
    <d v="1899-12-30T16:03:38"/>
    <n v="104"/>
    <x v="18"/>
    <x v="3"/>
    <x v="11"/>
    <x v="3"/>
    <n v="11"/>
    <x v="0"/>
    <x v="5"/>
    <n v="4"/>
    <n v="47.95"/>
  </r>
  <r>
    <n v="1473"/>
    <n v="652"/>
    <n v="0"/>
    <d v="2023-01-11T00:00:00"/>
    <d v="1899-12-30T16:03:38"/>
    <n v="119"/>
    <x v="6"/>
    <x v="2"/>
    <x v="5"/>
    <x v="3"/>
    <n v="11"/>
    <x v="0"/>
    <x v="5"/>
    <n v="4"/>
    <n v="47.95"/>
  </r>
  <r>
    <n v="1474"/>
    <n v="653"/>
    <n v="1"/>
    <d v="2023-01-11T00:00:00"/>
    <d v="1899-12-30T16:18:23"/>
    <n v="106"/>
    <x v="5"/>
    <x v="3"/>
    <x v="4"/>
    <x v="3"/>
    <n v="11"/>
    <x v="0"/>
    <x v="5"/>
    <n v="1"/>
    <n v="7"/>
  </r>
  <r>
    <n v="1475"/>
    <n v="654"/>
    <n v="1"/>
    <d v="2023-01-11T00:00:00"/>
    <d v="1899-12-30T16:34:07"/>
    <n v="129"/>
    <x v="4"/>
    <x v="1"/>
    <x v="3"/>
    <x v="3"/>
    <n v="11"/>
    <x v="0"/>
    <x v="5"/>
    <n v="3"/>
    <n v="49.4"/>
  </r>
  <r>
    <n v="1476"/>
    <n v="654"/>
    <n v="0"/>
    <d v="2023-01-11T00:00:00"/>
    <d v="1899-12-30T16:34:07"/>
    <n v="120"/>
    <x v="28"/>
    <x v="2"/>
    <x v="9"/>
    <x v="3"/>
    <n v="11"/>
    <x v="0"/>
    <x v="5"/>
    <n v="3"/>
    <n v="49.4"/>
  </r>
  <r>
    <n v="1477"/>
    <n v="654"/>
    <n v="0"/>
    <d v="2023-01-11T00:00:00"/>
    <d v="1899-12-30T16:34:07"/>
    <n v="130"/>
    <x v="13"/>
    <x v="1"/>
    <x v="7"/>
    <x v="3"/>
    <n v="11"/>
    <x v="0"/>
    <x v="5"/>
    <n v="3"/>
    <n v="49.4"/>
  </r>
  <r>
    <n v="1478"/>
    <n v="655"/>
    <n v="1"/>
    <d v="2023-01-11T00:00:00"/>
    <d v="1899-12-30T16:43:33"/>
    <n v="117"/>
    <x v="3"/>
    <x v="2"/>
    <x v="2"/>
    <x v="3"/>
    <n v="11"/>
    <x v="0"/>
    <x v="5"/>
    <n v="1"/>
    <n v="12.95"/>
  </r>
  <r>
    <n v="1479"/>
    <n v="656"/>
    <n v="1"/>
    <d v="2023-01-11T00:00:00"/>
    <d v="1899-12-30T16:44:49"/>
    <n v="106"/>
    <x v="5"/>
    <x v="3"/>
    <x v="4"/>
    <x v="3"/>
    <n v="11"/>
    <x v="0"/>
    <x v="5"/>
    <n v="2"/>
    <n v="23.95"/>
  </r>
  <r>
    <n v="1480"/>
    <n v="656"/>
    <n v="0"/>
    <d v="2023-01-11T00:00:00"/>
    <d v="1899-12-30T16:44:49"/>
    <n v="132"/>
    <x v="14"/>
    <x v="1"/>
    <x v="8"/>
    <x v="3"/>
    <n v="11"/>
    <x v="0"/>
    <x v="5"/>
    <n v="2"/>
    <n v="23.95"/>
  </r>
  <r>
    <n v="1481"/>
    <n v="657"/>
    <n v="1"/>
    <d v="2023-01-11T00:00:00"/>
    <d v="1899-12-30T16:45:47"/>
    <n v="101"/>
    <x v="7"/>
    <x v="3"/>
    <x v="2"/>
    <x v="3"/>
    <n v="11"/>
    <x v="0"/>
    <x v="5"/>
    <n v="2"/>
    <n v="27.45"/>
  </r>
  <r>
    <n v="1482"/>
    <n v="657"/>
    <n v="0"/>
    <d v="2023-01-11T00:00:00"/>
    <d v="1899-12-30T16:45:47"/>
    <n v="108"/>
    <x v="1"/>
    <x v="0"/>
    <x v="1"/>
    <x v="3"/>
    <n v="11"/>
    <x v="0"/>
    <x v="5"/>
    <n v="2"/>
    <n v="27.45"/>
  </r>
  <r>
    <n v="1483"/>
    <n v="658"/>
    <n v="1"/>
    <d v="2023-01-11T00:00:00"/>
    <d v="1899-12-30T16:55:24"/>
    <n v="111"/>
    <x v="22"/>
    <x v="0"/>
    <x v="5"/>
    <x v="3"/>
    <n v="11"/>
    <x v="0"/>
    <x v="5"/>
    <n v="3"/>
    <n v="43.849999999999994"/>
  </r>
  <r>
    <n v="1484"/>
    <n v="658"/>
    <n v="0"/>
    <d v="2023-01-11T00:00:00"/>
    <d v="1899-12-30T16:55:24"/>
    <n v="118"/>
    <x v="26"/>
    <x v="2"/>
    <x v="13"/>
    <x v="3"/>
    <n v="11"/>
    <x v="0"/>
    <x v="5"/>
    <n v="3"/>
    <n v="43.849999999999994"/>
  </r>
  <r>
    <n v="1485"/>
    <n v="658"/>
    <n v="0"/>
    <d v="2023-01-11T00:00:00"/>
    <d v="1899-12-30T16:55:24"/>
    <n v="132"/>
    <x v="14"/>
    <x v="1"/>
    <x v="8"/>
    <x v="3"/>
    <n v="11"/>
    <x v="0"/>
    <x v="5"/>
    <n v="3"/>
    <n v="43.849999999999994"/>
  </r>
  <r>
    <n v="1486"/>
    <n v="659"/>
    <n v="1"/>
    <d v="2023-01-11T00:00:00"/>
    <d v="1899-12-30T16:56:39"/>
    <n v="117"/>
    <x v="3"/>
    <x v="2"/>
    <x v="2"/>
    <x v="3"/>
    <n v="11"/>
    <x v="0"/>
    <x v="5"/>
    <n v="2"/>
    <n v="26.9"/>
  </r>
  <r>
    <n v="1487"/>
    <n v="659"/>
    <n v="0"/>
    <d v="2023-01-11T00:00:00"/>
    <d v="1899-12-30T16:56:39"/>
    <n v="120"/>
    <x v="28"/>
    <x v="2"/>
    <x v="9"/>
    <x v="3"/>
    <n v="11"/>
    <x v="0"/>
    <x v="5"/>
    <n v="2"/>
    <n v="26.9"/>
  </r>
  <r>
    <n v="1488"/>
    <n v="660"/>
    <n v="1"/>
    <d v="2023-01-11T00:00:00"/>
    <d v="1899-12-30T17:09:36"/>
    <n v="101"/>
    <x v="7"/>
    <x v="3"/>
    <x v="2"/>
    <x v="3"/>
    <n v="11"/>
    <x v="0"/>
    <x v="6"/>
    <n v="2"/>
    <n v="25.9"/>
  </r>
  <r>
    <n v="1489"/>
    <n v="660"/>
    <n v="0"/>
    <d v="2023-01-11T00:00:00"/>
    <d v="1899-12-30T17:09:36"/>
    <n v="117"/>
    <x v="3"/>
    <x v="2"/>
    <x v="2"/>
    <x v="3"/>
    <n v="11"/>
    <x v="0"/>
    <x v="6"/>
    <n v="2"/>
    <n v="25.9"/>
  </r>
  <r>
    <n v="1490"/>
    <n v="661"/>
    <n v="1"/>
    <d v="2023-01-11T00:00:00"/>
    <d v="1899-12-30T17:18:14"/>
    <n v="111"/>
    <x v="22"/>
    <x v="0"/>
    <x v="5"/>
    <x v="3"/>
    <n v="11"/>
    <x v="0"/>
    <x v="6"/>
    <n v="1"/>
    <n v="11.95"/>
  </r>
  <r>
    <n v="1491"/>
    <n v="662"/>
    <n v="1"/>
    <d v="2023-01-11T00:00:00"/>
    <d v="1899-12-30T17:21:49"/>
    <n v="101"/>
    <x v="7"/>
    <x v="3"/>
    <x v="2"/>
    <x v="3"/>
    <n v="11"/>
    <x v="0"/>
    <x v="6"/>
    <n v="2"/>
    <n v="24.9"/>
  </r>
  <r>
    <n v="1492"/>
    <n v="662"/>
    <n v="0"/>
    <d v="2023-01-11T00:00:00"/>
    <d v="1899-12-30T17:21:49"/>
    <n v="119"/>
    <x v="6"/>
    <x v="2"/>
    <x v="5"/>
    <x v="3"/>
    <n v="11"/>
    <x v="0"/>
    <x v="6"/>
    <n v="2"/>
    <n v="24.9"/>
  </r>
  <r>
    <n v="1493"/>
    <n v="663"/>
    <n v="1"/>
    <d v="2023-01-11T00:00:00"/>
    <d v="1899-12-30T17:29:14"/>
    <n v="125"/>
    <x v="21"/>
    <x v="1"/>
    <x v="0"/>
    <x v="3"/>
    <n v="11"/>
    <x v="0"/>
    <x v="6"/>
    <n v="1"/>
    <n v="17.95"/>
  </r>
  <r>
    <n v="1494"/>
    <n v="664"/>
    <n v="1"/>
    <d v="2023-01-11T00:00:00"/>
    <d v="1899-12-30T17:35:14"/>
    <n v="116"/>
    <x v="23"/>
    <x v="2"/>
    <x v="9"/>
    <x v="3"/>
    <n v="11"/>
    <x v="0"/>
    <x v="6"/>
    <n v="3"/>
    <n v="31.9"/>
  </r>
  <r>
    <n v="1495"/>
    <n v="664"/>
    <n v="0"/>
    <d v="2023-01-11T00:00:00"/>
    <d v="1899-12-30T17:35:14"/>
    <n v="117"/>
    <x v="3"/>
    <x v="2"/>
    <x v="2"/>
    <x v="3"/>
    <n v="11"/>
    <x v="0"/>
    <x v="6"/>
    <n v="3"/>
    <n v="31.9"/>
  </r>
  <r>
    <n v="1496"/>
    <n v="664"/>
    <n v="0"/>
    <d v="2023-01-11T00:00:00"/>
    <d v="1899-12-30T17:35:14"/>
    <n v="113"/>
    <x v="17"/>
    <x v="0"/>
    <x v="10"/>
    <x v="3"/>
    <n v="11"/>
    <x v="0"/>
    <x v="6"/>
    <n v="3"/>
    <n v="31.9"/>
  </r>
  <r>
    <n v="1497"/>
    <n v="665"/>
    <n v="1"/>
    <d v="2023-01-11T00:00:00"/>
    <d v="1899-12-30T17:42:23"/>
    <n v="101"/>
    <x v="7"/>
    <x v="3"/>
    <x v="2"/>
    <x v="3"/>
    <n v="11"/>
    <x v="0"/>
    <x v="6"/>
    <n v="2"/>
    <n v="28.45"/>
  </r>
  <r>
    <n v="1498"/>
    <n v="665"/>
    <n v="0"/>
    <d v="2023-01-11T00:00:00"/>
    <d v="1899-12-30T17:42:23"/>
    <n v="128"/>
    <x v="25"/>
    <x v="1"/>
    <x v="3"/>
    <x v="3"/>
    <n v="11"/>
    <x v="0"/>
    <x v="6"/>
    <n v="2"/>
    <n v="28.45"/>
  </r>
  <r>
    <n v="1499"/>
    <n v="666"/>
    <n v="1"/>
    <d v="2023-01-11T00:00:00"/>
    <d v="1899-12-30T17:42:25"/>
    <n v="109"/>
    <x v="0"/>
    <x v="0"/>
    <x v="0"/>
    <x v="3"/>
    <n v="11"/>
    <x v="0"/>
    <x v="6"/>
    <n v="1"/>
    <n v="17.95"/>
  </r>
  <r>
    <n v="1500"/>
    <n v="667"/>
    <n v="1"/>
    <d v="2023-01-11T00:00:00"/>
    <d v="1899-12-30T18:13:08"/>
    <n v="107"/>
    <x v="19"/>
    <x v="0"/>
    <x v="12"/>
    <x v="3"/>
    <n v="11"/>
    <x v="0"/>
    <x v="7"/>
    <n v="2"/>
    <n v="21.5"/>
  </r>
  <r>
    <n v="1501"/>
    <n v="667"/>
    <n v="0"/>
    <d v="2023-01-11T00:00:00"/>
    <d v="1899-12-30T18:13:08"/>
    <n v="113"/>
    <x v="17"/>
    <x v="0"/>
    <x v="10"/>
    <x v="3"/>
    <n v="11"/>
    <x v="0"/>
    <x v="7"/>
    <n v="2"/>
    <n v="21.5"/>
  </r>
  <r>
    <n v="1502"/>
    <n v="668"/>
    <n v="1"/>
    <d v="2023-01-11T00:00:00"/>
    <d v="1899-12-30T18:13:12"/>
    <n v="117"/>
    <x v="3"/>
    <x v="2"/>
    <x v="2"/>
    <x v="3"/>
    <n v="11"/>
    <x v="0"/>
    <x v="7"/>
    <n v="4"/>
    <n v="50.4"/>
  </r>
  <r>
    <n v="1503"/>
    <n v="668"/>
    <n v="0"/>
    <d v="2023-01-11T00:00:00"/>
    <d v="1899-12-30T18:13:12"/>
    <n v="129"/>
    <x v="4"/>
    <x v="1"/>
    <x v="3"/>
    <x v="3"/>
    <n v="11"/>
    <x v="0"/>
    <x v="7"/>
    <n v="4"/>
    <n v="50.4"/>
  </r>
  <r>
    <n v="1504"/>
    <n v="668"/>
    <n v="0"/>
    <d v="2023-01-11T00:00:00"/>
    <d v="1899-12-30T18:13:12"/>
    <n v="118"/>
    <x v="26"/>
    <x v="2"/>
    <x v="13"/>
    <x v="3"/>
    <n v="11"/>
    <x v="0"/>
    <x v="7"/>
    <n v="4"/>
    <n v="50.4"/>
  </r>
  <r>
    <n v="1505"/>
    <n v="668"/>
    <n v="0"/>
    <d v="2023-01-11T00:00:00"/>
    <d v="1899-12-30T18:13:12"/>
    <n v="122"/>
    <x v="12"/>
    <x v="2"/>
    <x v="4"/>
    <x v="3"/>
    <n v="11"/>
    <x v="0"/>
    <x v="7"/>
    <n v="4"/>
    <n v="50.4"/>
  </r>
  <r>
    <n v="1506"/>
    <n v="669"/>
    <n v="1"/>
    <d v="2023-01-11T00:00:00"/>
    <d v="1899-12-30T18:40:44"/>
    <n v="110"/>
    <x v="11"/>
    <x v="0"/>
    <x v="0"/>
    <x v="3"/>
    <n v="11"/>
    <x v="0"/>
    <x v="7"/>
    <n v="2"/>
    <n v="33.450000000000003"/>
  </r>
  <r>
    <n v="1507"/>
    <n v="669"/>
    <n v="0"/>
    <d v="2023-01-11T00:00:00"/>
    <d v="1899-12-30T18:40:44"/>
    <n v="129"/>
    <x v="4"/>
    <x v="1"/>
    <x v="3"/>
    <x v="3"/>
    <n v="11"/>
    <x v="0"/>
    <x v="7"/>
    <n v="2"/>
    <n v="33.450000000000003"/>
  </r>
  <r>
    <n v="1508"/>
    <n v="670"/>
    <n v="1"/>
    <d v="2023-01-11T00:00:00"/>
    <d v="1899-12-30T18:46:25"/>
    <n v="110"/>
    <x v="11"/>
    <x v="0"/>
    <x v="0"/>
    <x v="3"/>
    <n v="11"/>
    <x v="0"/>
    <x v="7"/>
    <n v="2"/>
    <n v="28.45"/>
  </r>
  <r>
    <n v="1509"/>
    <n v="670"/>
    <n v="0"/>
    <d v="2023-01-11T00:00:00"/>
    <d v="1899-12-30T18:46:25"/>
    <n v="121"/>
    <x v="20"/>
    <x v="2"/>
    <x v="11"/>
    <x v="3"/>
    <n v="11"/>
    <x v="0"/>
    <x v="7"/>
    <n v="2"/>
    <n v="28.45"/>
  </r>
  <r>
    <n v="1510"/>
    <n v="671"/>
    <n v="1"/>
    <d v="2023-01-11T00:00:00"/>
    <d v="1899-12-30T19:18:42"/>
    <n v="104"/>
    <x v="18"/>
    <x v="3"/>
    <x v="11"/>
    <x v="3"/>
    <n v="11"/>
    <x v="0"/>
    <x v="8"/>
    <n v="1"/>
    <n v="10.5"/>
  </r>
  <r>
    <n v="1511"/>
    <n v="672"/>
    <n v="1"/>
    <d v="2023-01-11T00:00:00"/>
    <d v="1899-12-30T19:18:46"/>
    <n v="126"/>
    <x v="10"/>
    <x v="1"/>
    <x v="1"/>
    <x v="3"/>
    <n v="11"/>
    <x v="0"/>
    <x v="8"/>
    <n v="2"/>
    <n v="21.5"/>
  </r>
  <r>
    <n v="1512"/>
    <n v="672"/>
    <n v="0"/>
    <d v="2023-01-11T00:00:00"/>
    <d v="1899-12-30T19:18:46"/>
    <n v="122"/>
    <x v="12"/>
    <x v="2"/>
    <x v="4"/>
    <x v="3"/>
    <n v="11"/>
    <x v="0"/>
    <x v="8"/>
    <n v="2"/>
    <n v="21.5"/>
  </r>
  <r>
    <n v="1513"/>
    <n v="673"/>
    <n v="1"/>
    <d v="2023-01-11T00:00:00"/>
    <d v="1899-12-30T19:28:13"/>
    <n v="121"/>
    <x v="20"/>
    <x v="2"/>
    <x v="11"/>
    <x v="3"/>
    <n v="11"/>
    <x v="0"/>
    <x v="8"/>
    <n v="2"/>
    <n v="17.5"/>
  </r>
  <r>
    <n v="1514"/>
    <n v="673"/>
    <n v="0"/>
    <d v="2023-01-11T00:00:00"/>
    <d v="1899-12-30T19:28:13"/>
    <n v="106"/>
    <x v="5"/>
    <x v="3"/>
    <x v="4"/>
    <x v="3"/>
    <n v="11"/>
    <x v="0"/>
    <x v="8"/>
    <n v="2"/>
    <n v="17.5"/>
  </r>
  <r>
    <n v="1515"/>
    <n v="674"/>
    <n v="1"/>
    <d v="2023-01-11T00:00:00"/>
    <d v="1899-12-30T19:33:05"/>
    <n v="104"/>
    <x v="18"/>
    <x v="3"/>
    <x v="11"/>
    <x v="3"/>
    <n v="11"/>
    <x v="0"/>
    <x v="8"/>
    <n v="4"/>
    <n v="55.900000000000006"/>
  </r>
  <r>
    <n v="1516"/>
    <n v="674"/>
    <n v="0"/>
    <d v="2023-01-11T00:00:00"/>
    <d v="1899-12-30T19:33:05"/>
    <n v="129"/>
    <x v="4"/>
    <x v="1"/>
    <x v="3"/>
    <x v="3"/>
    <n v="11"/>
    <x v="0"/>
    <x v="8"/>
    <n v="4"/>
    <n v="55.900000000000006"/>
  </r>
  <r>
    <n v="1517"/>
    <n v="674"/>
    <n v="0"/>
    <d v="2023-01-11T00:00:00"/>
    <d v="1899-12-30T19:33:05"/>
    <n v="119"/>
    <x v="6"/>
    <x v="2"/>
    <x v="5"/>
    <x v="3"/>
    <n v="11"/>
    <x v="0"/>
    <x v="8"/>
    <n v="4"/>
    <n v="55.900000000000006"/>
  </r>
  <r>
    <n v="1518"/>
    <n v="674"/>
    <n v="0"/>
    <d v="2023-01-11T00:00:00"/>
    <d v="1899-12-30T19:33:05"/>
    <n v="131"/>
    <x v="27"/>
    <x v="1"/>
    <x v="0"/>
    <x v="3"/>
    <n v="11"/>
    <x v="0"/>
    <x v="8"/>
    <n v="4"/>
    <n v="55.900000000000006"/>
  </r>
  <r>
    <n v="1519"/>
    <n v="675"/>
    <n v="1"/>
    <d v="2023-01-11T00:00:00"/>
    <d v="1899-12-30T19:33:19"/>
    <n v="111"/>
    <x v="22"/>
    <x v="0"/>
    <x v="5"/>
    <x v="3"/>
    <n v="11"/>
    <x v="0"/>
    <x v="8"/>
    <n v="1"/>
    <n v="11.95"/>
  </r>
  <r>
    <n v="1520"/>
    <n v="676"/>
    <n v="1"/>
    <d v="2023-01-11T00:00:00"/>
    <d v="1899-12-30T19:44:57"/>
    <n v="129"/>
    <x v="4"/>
    <x v="1"/>
    <x v="3"/>
    <x v="3"/>
    <n v="11"/>
    <x v="0"/>
    <x v="8"/>
    <n v="2"/>
    <n v="32.450000000000003"/>
  </r>
  <r>
    <n v="1521"/>
    <n v="676"/>
    <n v="0"/>
    <d v="2023-01-11T00:00:00"/>
    <d v="1899-12-30T19:44:57"/>
    <n v="132"/>
    <x v="14"/>
    <x v="1"/>
    <x v="8"/>
    <x v="3"/>
    <n v="11"/>
    <x v="0"/>
    <x v="8"/>
    <n v="2"/>
    <n v="32.450000000000003"/>
  </r>
  <r>
    <n v="1522"/>
    <n v="677"/>
    <n v="1"/>
    <d v="2023-01-11T00:00:00"/>
    <d v="1899-12-30T19:51:09"/>
    <n v="118"/>
    <x v="26"/>
    <x v="2"/>
    <x v="13"/>
    <x v="3"/>
    <n v="11"/>
    <x v="0"/>
    <x v="8"/>
    <n v="1"/>
    <n v="14.95"/>
  </r>
  <r>
    <n v="1523"/>
    <n v="678"/>
    <n v="1"/>
    <d v="2023-01-11T00:00:00"/>
    <d v="1899-12-30T19:52:49"/>
    <n v="129"/>
    <x v="4"/>
    <x v="1"/>
    <x v="3"/>
    <x v="3"/>
    <n v="11"/>
    <x v="0"/>
    <x v="8"/>
    <n v="3"/>
    <n v="34.450000000000003"/>
  </r>
  <r>
    <n v="1524"/>
    <n v="678"/>
    <n v="0"/>
    <d v="2023-01-11T00:00:00"/>
    <d v="1899-12-30T19:52:49"/>
    <n v="111"/>
    <x v="22"/>
    <x v="0"/>
    <x v="5"/>
    <x v="3"/>
    <n v="11"/>
    <x v="0"/>
    <x v="8"/>
    <n v="3"/>
    <n v="34.450000000000003"/>
  </r>
  <r>
    <n v="1525"/>
    <n v="678"/>
    <n v="0"/>
    <d v="2023-01-11T00:00:00"/>
    <d v="1899-12-30T19:52:49"/>
    <n v="122"/>
    <x v="12"/>
    <x v="2"/>
    <x v="4"/>
    <x v="3"/>
    <n v="11"/>
    <x v="0"/>
    <x v="8"/>
    <n v="3"/>
    <n v="34.450000000000003"/>
  </r>
  <r>
    <n v="1526"/>
    <n v="679"/>
    <n v="1"/>
    <d v="2023-01-11T00:00:00"/>
    <d v="1899-12-30T20:31:02"/>
    <n v="115"/>
    <x v="31"/>
    <x v="2"/>
    <x v="5"/>
    <x v="3"/>
    <n v="11"/>
    <x v="0"/>
    <x v="9"/>
    <n v="4"/>
    <n v="58.349999999999994"/>
  </r>
  <r>
    <n v="1527"/>
    <n v="679"/>
    <n v="0"/>
    <d v="2023-01-11T00:00:00"/>
    <d v="1899-12-30T20:31:02"/>
    <n v="125"/>
    <x v="21"/>
    <x v="1"/>
    <x v="0"/>
    <x v="3"/>
    <n v="11"/>
    <x v="0"/>
    <x v="9"/>
    <n v="4"/>
    <n v="58.349999999999994"/>
  </r>
  <r>
    <n v="1528"/>
    <n v="679"/>
    <n v="0"/>
    <d v="2023-01-11T00:00:00"/>
    <d v="1899-12-30T20:31:02"/>
    <n v="117"/>
    <x v="3"/>
    <x v="2"/>
    <x v="2"/>
    <x v="3"/>
    <n v="11"/>
    <x v="0"/>
    <x v="9"/>
    <n v="4"/>
    <n v="58.349999999999994"/>
  </r>
  <r>
    <n v="1529"/>
    <n v="679"/>
    <n v="0"/>
    <d v="2023-01-11T00:00:00"/>
    <d v="1899-12-30T20:31:02"/>
    <n v="128"/>
    <x v="25"/>
    <x v="1"/>
    <x v="3"/>
    <x v="3"/>
    <n v="11"/>
    <x v="0"/>
    <x v="9"/>
    <n v="4"/>
    <n v="58.349999999999994"/>
  </r>
  <r>
    <n v="1530"/>
    <n v="680"/>
    <n v="1"/>
    <d v="2023-01-11T00:00:00"/>
    <d v="1899-12-30T21:07:30"/>
    <n v="104"/>
    <x v="18"/>
    <x v="3"/>
    <x v="11"/>
    <x v="3"/>
    <n v="11"/>
    <x v="0"/>
    <x v="10"/>
    <n v="2"/>
    <n v="24.45"/>
  </r>
  <r>
    <n v="1531"/>
    <n v="680"/>
    <n v="0"/>
    <d v="2023-01-11T00:00:00"/>
    <d v="1899-12-30T21:07:30"/>
    <n v="120"/>
    <x v="28"/>
    <x v="2"/>
    <x v="9"/>
    <x v="3"/>
    <n v="11"/>
    <x v="0"/>
    <x v="10"/>
    <n v="2"/>
    <n v="24.45"/>
  </r>
  <r>
    <n v="1532"/>
    <n v="681"/>
    <n v="1"/>
    <d v="2023-01-11T00:00:00"/>
    <d v="1899-12-30T21:29:50"/>
    <n v="118"/>
    <x v="26"/>
    <x v="2"/>
    <x v="13"/>
    <x v="3"/>
    <n v="11"/>
    <x v="0"/>
    <x v="10"/>
    <n v="1"/>
    <n v="14.95"/>
  </r>
  <r>
    <n v="1533"/>
    <n v="682"/>
    <n v="1"/>
    <d v="2023-01-12T00:00:00"/>
    <d v="1899-12-30T11:38:15"/>
    <n v="117"/>
    <x v="3"/>
    <x v="2"/>
    <x v="2"/>
    <x v="4"/>
    <n v="12"/>
    <x v="0"/>
    <x v="0"/>
    <n v="1"/>
    <n v="12.95"/>
  </r>
  <r>
    <n v="1534"/>
    <n v="683"/>
    <n v="1"/>
    <d v="2023-01-12T00:00:00"/>
    <d v="1899-12-30T11:39:08"/>
    <n v="104"/>
    <x v="18"/>
    <x v="3"/>
    <x v="11"/>
    <x v="4"/>
    <n v="12"/>
    <x v="0"/>
    <x v="0"/>
    <n v="3"/>
    <n v="43.4"/>
  </r>
  <r>
    <n v="1535"/>
    <n v="683"/>
    <n v="0"/>
    <d v="2023-01-12T00:00:00"/>
    <d v="1899-12-30T11:39:08"/>
    <n v="127"/>
    <x v="24"/>
    <x v="1"/>
    <x v="0"/>
    <x v="4"/>
    <n v="12"/>
    <x v="0"/>
    <x v="0"/>
    <n v="3"/>
    <n v="43.4"/>
  </r>
  <r>
    <n v="1536"/>
    <n v="683"/>
    <n v="0"/>
    <d v="2023-01-12T00:00:00"/>
    <d v="1899-12-30T11:39:08"/>
    <n v="118"/>
    <x v="26"/>
    <x v="2"/>
    <x v="13"/>
    <x v="4"/>
    <n v="12"/>
    <x v="0"/>
    <x v="0"/>
    <n v="3"/>
    <n v="43.4"/>
  </r>
  <r>
    <n v="1537"/>
    <n v="684"/>
    <n v="1"/>
    <d v="2023-01-12T00:00:00"/>
    <d v="1899-12-30T12:01:23"/>
    <n v="125"/>
    <x v="21"/>
    <x v="1"/>
    <x v="0"/>
    <x v="4"/>
    <n v="12"/>
    <x v="0"/>
    <x v="1"/>
    <n v="1"/>
    <n v="17.95"/>
  </r>
  <r>
    <n v="1538"/>
    <n v="685"/>
    <n v="1"/>
    <d v="2023-01-12T00:00:00"/>
    <d v="1899-12-30T12:11:46"/>
    <n v="121"/>
    <x v="20"/>
    <x v="2"/>
    <x v="11"/>
    <x v="4"/>
    <n v="12"/>
    <x v="0"/>
    <x v="1"/>
    <n v="1"/>
    <n v="10.5"/>
  </r>
  <r>
    <n v="1539"/>
    <n v="686"/>
    <n v="1"/>
    <d v="2023-01-12T00:00:00"/>
    <d v="1899-12-30T12:13:07"/>
    <n v="107"/>
    <x v="19"/>
    <x v="0"/>
    <x v="12"/>
    <x v="4"/>
    <n v="12"/>
    <x v="0"/>
    <x v="1"/>
    <n v="1"/>
    <n v="16.5"/>
  </r>
  <r>
    <n v="1540"/>
    <n v="687"/>
    <n v="1"/>
    <d v="2023-01-12T00:00:00"/>
    <d v="1899-12-30T12:21:09"/>
    <n v="127"/>
    <x v="24"/>
    <x v="1"/>
    <x v="0"/>
    <x v="4"/>
    <n v="12"/>
    <x v="0"/>
    <x v="1"/>
    <n v="1"/>
    <n v="17.95"/>
  </r>
  <r>
    <n v="1541"/>
    <n v="688"/>
    <n v="1"/>
    <d v="2023-01-12T00:00:00"/>
    <d v="1899-12-30T12:26:41"/>
    <n v="122"/>
    <x v="12"/>
    <x v="2"/>
    <x v="4"/>
    <x v="4"/>
    <n v="12"/>
    <x v="0"/>
    <x v="1"/>
    <n v="2"/>
    <n v="16"/>
  </r>
  <r>
    <n v="1542"/>
    <n v="688"/>
    <n v="0"/>
    <d v="2023-01-12T00:00:00"/>
    <d v="1899-12-30T12:26:41"/>
    <n v="123"/>
    <x v="9"/>
    <x v="2"/>
    <x v="6"/>
    <x v="4"/>
    <n v="12"/>
    <x v="0"/>
    <x v="1"/>
    <n v="2"/>
    <n v="16"/>
  </r>
  <r>
    <n v="1543"/>
    <n v="689"/>
    <n v="1"/>
    <d v="2023-01-12T00:00:00"/>
    <d v="1899-12-30T12:33:22"/>
    <n v="106"/>
    <x v="5"/>
    <x v="3"/>
    <x v="4"/>
    <x v="4"/>
    <n v="12"/>
    <x v="0"/>
    <x v="1"/>
    <n v="2"/>
    <n v="14"/>
  </r>
  <r>
    <n v="1544"/>
    <n v="689"/>
    <n v="0"/>
    <d v="2023-01-12T00:00:00"/>
    <d v="1899-12-30T12:33:22"/>
    <n v="106"/>
    <x v="5"/>
    <x v="3"/>
    <x v="4"/>
    <x v="4"/>
    <n v="12"/>
    <x v="0"/>
    <x v="1"/>
    <n v="2"/>
    <n v="14"/>
  </r>
  <r>
    <n v="1545"/>
    <n v="690"/>
    <n v="1"/>
    <d v="2023-01-12T00:00:00"/>
    <d v="1899-12-30T12:42:10"/>
    <n v="113"/>
    <x v="17"/>
    <x v="0"/>
    <x v="10"/>
    <x v="4"/>
    <n v="12"/>
    <x v="0"/>
    <x v="1"/>
    <n v="1"/>
    <n v="5"/>
  </r>
  <r>
    <n v="1546"/>
    <n v="691"/>
    <n v="1"/>
    <d v="2023-01-12T00:00:00"/>
    <d v="1899-12-30T12:45:53"/>
    <n v="101"/>
    <x v="7"/>
    <x v="3"/>
    <x v="2"/>
    <x v="4"/>
    <n v="12"/>
    <x v="0"/>
    <x v="1"/>
    <n v="1"/>
    <n v="12.95"/>
  </r>
  <r>
    <n v="1547"/>
    <n v="692"/>
    <n v="1"/>
    <d v="2023-01-12T00:00:00"/>
    <d v="1899-12-30T12:53:37"/>
    <n v="102"/>
    <x v="16"/>
    <x v="3"/>
    <x v="9"/>
    <x v="4"/>
    <n v="12"/>
    <x v="0"/>
    <x v="1"/>
    <n v="2"/>
    <n v="31.9"/>
  </r>
  <r>
    <n v="1548"/>
    <n v="692"/>
    <n v="0"/>
    <d v="2023-01-12T00:00:00"/>
    <d v="1899-12-30T12:53:37"/>
    <n v="127"/>
    <x v="24"/>
    <x v="1"/>
    <x v="0"/>
    <x v="4"/>
    <n v="12"/>
    <x v="0"/>
    <x v="1"/>
    <n v="2"/>
    <n v="31.9"/>
  </r>
  <r>
    <n v="1549"/>
    <n v="693"/>
    <n v="1"/>
    <d v="2023-01-12T00:00:00"/>
    <d v="1899-12-30T13:04:24"/>
    <n v="101"/>
    <x v="7"/>
    <x v="3"/>
    <x v="2"/>
    <x v="4"/>
    <n v="12"/>
    <x v="0"/>
    <x v="2"/>
    <n v="4"/>
    <n v="61.900000000000006"/>
  </r>
  <r>
    <n v="1550"/>
    <n v="693"/>
    <n v="0"/>
    <d v="2023-01-12T00:00:00"/>
    <d v="1899-12-30T13:04:24"/>
    <n v="107"/>
    <x v="19"/>
    <x v="0"/>
    <x v="12"/>
    <x v="4"/>
    <n v="12"/>
    <x v="0"/>
    <x v="2"/>
    <n v="4"/>
    <n v="61.900000000000006"/>
  </r>
  <r>
    <n v="1551"/>
    <n v="693"/>
    <n v="0"/>
    <d v="2023-01-12T00:00:00"/>
    <d v="1899-12-30T13:04:24"/>
    <n v="126"/>
    <x v="10"/>
    <x v="1"/>
    <x v="1"/>
    <x v="4"/>
    <n v="12"/>
    <x v="0"/>
    <x v="2"/>
    <n v="4"/>
    <n v="61.900000000000006"/>
  </r>
  <r>
    <n v="1552"/>
    <n v="693"/>
    <n v="0"/>
    <d v="2023-01-12T00:00:00"/>
    <d v="1899-12-30T13:04:24"/>
    <n v="110"/>
    <x v="11"/>
    <x v="0"/>
    <x v="0"/>
    <x v="4"/>
    <n v="12"/>
    <x v="0"/>
    <x v="2"/>
    <n v="4"/>
    <n v="61.900000000000006"/>
  </r>
  <r>
    <n v="1553"/>
    <n v="694"/>
    <n v="1"/>
    <d v="2023-01-12T00:00:00"/>
    <d v="1899-12-30T13:30:47"/>
    <n v="127"/>
    <x v="24"/>
    <x v="1"/>
    <x v="0"/>
    <x v="4"/>
    <n v="12"/>
    <x v="0"/>
    <x v="2"/>
    <n v="3"/>
    <n v="37.9"/>
  </r>
  <r>
    <n v="1554"/>
    <n v="694"/>
    <n v="0"/>
    <d v="2023-01-12T00:00:00"/>
    <d v="1899-12-30T13:30:47"/>
    <n v="112"/>
    <x v="30"/>
    <x v="0"/>
    <x v="13"/>
    <x v="4"/>
    <n v="12"/>
    <x v="0"/>
    <x v="2"/>
    <n v="3"/>
    <n v="37.9"/>
  </r>
  <r>
    <n v="1555"/>
    <n v="694"/>
    <n v="0"/>
    <d v="2023-01-12T00:00:00"/>
    <d v="1899-12-30T13:30:47"/>
    <n v="113"/>
    <x v="17"/>
    <x v="0"/>
    <x v="10"/>
    <x v="4"/>
    <n v="12"/>
    <x v="0"/>
    <x v="2"/>
    <n v="3"/>
    <n v="37.9"/>
  </r>
  <r>
    <n v="1556"/>
    <n v="695"/>
    <n v="1"/>
    <d v="2023-01-12T00:00:00"/>
    <d v="1899-12-30T13:33:06"/>
    <n v="105"/>
    <x v="15"/>
    <x v="3"/>
    <x v="4"/>
    <x v="4"/>
    <n v="12"/>
    <x v="0"/>
    <x v="2"/>
    <n v="1"/>
    <n v="7"/>
  </r>
  <r>
    <n v="1557"/>
    <n v="696"/>
    <n v="1"/>
    <d v="2023-01-12T00:00:00"/>
    <d v="1899-12-30T13:49:40"/>
    <n v="119"/>
    <x v="6"/>
    <x v="2"/>
    <x v="5"/>
    <x v="4"/>
    <n v="12"/>
    <x v="0"/>
    <x v="2"/>
    <n v="2"/>
    <n v="18.95"/>
  </r>
  <r>
    <n v="1558"/>
    <n v="696"/>
    <n v="0"/>
    <d v="2023-01-12T00:00:00"/>
    <d v="1899-12-30T13:49:40"/>
    <n v="122"/>
    <x v="12"/>
    <x v="2"/>
    <x v="4"/>
    <x v="4"/>
    <n v="12"/>
    <x v="0"/>
    <x v="2"/>
    <n v="2"/>
    <n v="18.95"/>
  </r>
  <r>
    <n v="1559"/>
    <n v="697"/>
    <n v="1"/>
    <d v="2023-01-12T00:00:00"/>
    <d v="1899-12-30T13:58:56"/>
    <n v="108"/>
    <x v="1"/>
    <x v="0"/>
    <x v="1"/>
    <x v="4"/>
    <n v="12"/>
    <x v="0"/>
    <x v="2"/>
    <n v="2"/>
    <n v="34.450000000000003"/>
  </r>
  <r>
    <n v="1560"/>
    <n v="697"/>
    <n v="0"/>
    <d v="2023-01-12T00:00:00"/>
    <d v="1899-12-30T13:58:56"/>
    <n v="130"/>
    <x v="13"/>
    <x v="1"/>
    <x v="7"/>
    <x v="4"/>
    <n v="12"/>
    <x v="0"/>
    <x v="2"/>
    <n v="2"/>
    <n v="34.450000000000003"/>
  </r>
  <r>
    <n v="1561"/>
    <n v="698"/>
    <n v="1"/>
    <d v="2023-01-12T00:00:00"/>
    <d v="1899-12-30T14:08:16"/>
    <n v="107"/>
    <x v="19"/>
    <x v="0"/>
    <x v="12"/>
    <x v="4"/>
    <n v="12"/>
    <x v="0"/>
    <x v="3"/>
    <n v="3"/>
    <n v="38.450000000000003"/>
  </r>
  <r>
    <n v="1562"/>
    <n v="698"/>
    <n v="0"/>
    <d v="2023-01-12T00:00:00"/>
    <d v="1899-12-30T14:08:16"/>
    <n v="112"/>
    <x v="30"/>
    <x v="0"/>
    <x v="13"/>
    <x v="4"/>
    <n v="12"/>
    <x v="0"/>
    <x v="3"/>
    <n v="3"/>
    <n v="38.450000000000003"/>
  </r>
  <r>
    <n v="1563"/>
    <n v="698"/>
    <n v="0"/>
    <d v="2023-01-12T00:00:00"/>
    <d v="1899-12-30T14:08:16"/>
    <n v="106"/>
    <x v="5"/>
    <x v="3"/>
    <x v="4"/>
    <x v="4"/>
    <n v="12"/>
    <x v="0"/>
    <x v="3"/>
    <n v="3"/>
    <n v="38.450000000000003"/>
  </r>
  <r>
    <n v="1564"/>
    <n v="699"/>
    <n v="1"/>
    <d v="2023-01-12T00:00:00"/>
    <d v="1899-12-30T14:27:03"/>
    <n v="113"/>
    <x v="17"/>
    <x v="0"/>
    <x v="10"/>
    <x v="4"/>
    <n v="12"/>
    <x v="0"/>
    <x v="3"/>
    <n v="1"/>
    <n v="5"/>
  </r>
  <r>
    <n v="1565"/>
    <n v="700"/>
    <n v="1"/>
    <d v="2023-01-12T00:00:00"/>
    <d v="1899-12-30T14:31:13"/>
    <n v="115"/>
    <x v="31"/>
    <x v="2"/>
    <x v="5"/>
    <x v="4"/>
    <n v="12"/>
    <x v="0"/>
    <x v="3"/>
    <n v="5"/>
    <n v="69.3"/>
  </r>
  <r>
    <n v="1566"/>
    <n v="700"/>
    <n v="0"/>
    <d v="2023-01-12T00:00:00"/>
    <d v="1899-12-30T14:31:13"/>
    <n v="104"/>
    <x v="18"/>
    <x v="3"/>
    <x v="11"/>
    <x v="4"/>
    <n v="12"/>
    <x v="0"/>
    <x v="3"/>
    <n v="5"/>
    <n v="69.3"/>
  </r>
  <r>
    <n v="1567"/>
    <n v="700"/>
    <n v="0"/>
    <d v="2023-01-12T00:00:00"/>
    <d v="1899-12-30T14:31:13"/>
    <n v="110"/>
    <x v="11"/>
    <x v="0"/>
    <x v="0"/>
    <x v="4"/>
    <n v="12"/>
    <x v="0"/>
    <x v="3"/>
    <n v="5"/>
    <n v="69.3"/>
  </r>
  <r>
    <n v="1568"/>
    <n v="700"/>
    <n v="0"/>
    <d v="2023-01-12T00:00:00"/>
    <d v="1899-12-30T14:31:13"/>
    <n v="118"/>
    <x v="26"/>
    <x v="2"/>
    <x v="13"/>
    <x v="4"/>
    <n v="12"/>
    <x v="0"/>
    <x v="3"/>
    <n v="5"/>
    <n v="69.3"/>
  </r>
  <r>
    <n v="1569"/>
    <n v="700"/>
    <n v="0"/>
    <d v="2023-01-12T00:00:00"/>
    <d v="1899-12-30T14:31:13"/>
    <n v="120"/>
    <x v="28"/>
    <x v="2"/>
    <x v="9"/>
    <x v="4"/>
    <n v="12"/>
    <x v="0"/>
    <x v="3"/>
    <n v="5"/>
    <n v="69.3"/>
  </r>
  <r>
    <n v="1570"/>
    <n v="701"/>
    <n v="1"/>
    <d v="2023-01-12T00:00:00"/>
    <d v="1899-12-30T14:33:39"/>
    <n v="109"/>
    <x v="0"/>
    <x v="0"/>
    <x v="0"/>
    <x v="4"/>
    <n v="12"/>
    <x v="0"/>
    <x v="3"/>
    <n v="2"/>
    <n v="29.9"/>
  </r>
  <r>
    <n v="1571"/>
    <n v="701"/>
    <n v="0"/>
    <d v="2023-01-12T00:00:00"/>
    <d v="1899-12-30T14:33:39"/>
    <n v="119"/>
    <x v="6"/>
    <x v="2"/>
    <x v="5"/>
    <x v="4"/>
    <n v="12"/>
    <x v="0"/>
    <x v="3"/>
    <n v="2"/>
    <n v="29.9"/>
  </r>
  <r>
    <n v="1572"/>
    <n v="702"/>
    <n v="1"/>
    <d v="2023-01-12T00:00:00"/>
    <d v="1899-12-30T14:38:35"/>
    <n v="101"/>
    <x v="7"/>
    <x v="3"/>
    <x v="2"/>
    <x v="4"/>
    <n v="12"/>
    <x v="0"/>
    <x v="3"/>
    <n v="2"/>
    <n v="26.9"/>
  </r>
  <r>
    <n v="1573"/>
    <n v="702"/>
    <n v="0"/>
    <d v="2023-01-12T00:00:00"/>
    <d v="1899-12-30T14:38:35"/>
    <n v="120"/>
    <x v="28"/>
    <x v="2"/>
    <x v="9"/>
    <x v="4"/>
    <n v="12"/>
    <x v="0"/>
    <x v="3"/>
    <n v="2"/>
    <n v="26.9"/>
  </r>
  <r>
    <n v="1574"/>
    <n v="703"/>
    <n v="1"/>
    <d v="2023-01-12T00:00:00"/>
    <d v="1899-12-30T15:08:01"/>
    <n v="118"/>
    <x v="26"/>
    <x v="2"/>
    <x v="13"/>
    <x v="4"/>
    <n v="12"/>
    <x v="0"/>
    <x v="4"/>
    <n v="1"/>
    <n v="14.95"/>
  </r>
  <r>
    <n v="1575"/>
    <n v="704"/>
    <n v="1"/>
    <d v="2023-01-12T00:00:00"/>
    <d v="1899-12-30T15:28:25"/>
    <n v="116"/>
    <x v="23"/>
    <x v="2"/>
    <x v="9"/>
    <x v="4"/>
    <n v="12"/>
    <x v="0"/>
    <x v="4"/>
    <n v="2"/>
    <n v="29.45"/>
  </r>
  <r>
    <n v="1576"/>
    <n v="704"/>
    <n v="0"/>
    <d v="2023-01-12T00:00:00"/>
    <d v="1899-12-30T15:28:25"/>
    <n v="128"/>
    <x v="25"/>
    <x v="1"/>
    <x v="3"/>
    <x v="4"/>
    <n v="12"/>
    <x v="0"/>
    <x v="4"/>
    <n v="2"/>
    <n v="29.45"/>
  </r>
  <r>
    <n v="1577"/>
    <n v="705"/>
    <n v="1"/>
    <d v="2023-01-12T00:00:00"/>
    <d v="1899-12-30T15:31:00"/>
    <n v="126"/>
    <x v="10"/>
    <x v="1"/>
    <x v="1"/>
    <x v="4"/>
    <n v="12"/>
    <x v="0"/>
    <x v="4"/>
    <n v="3"/>
    <n v="34.450000000000003"/>
  </r>
  <r>
    <n v="1578"/>
    <n v="705"/>
    <n v="0"/>
    <d v="2023-01-12T00:00:00"/>
    <d v="1899-12-30T15:31:00"/>
    <n v="117"/>
    <x v="3"/>
    <x v="2"/>
    <x v="2"/>
    <x v="4"/>
    <n v="12"/>
    <x v="0"/>
    <x v="4"/>
    <n v="3"/>
    <n v="34.450000000000003"/>
  </r>
  <r>
    <n v="1579"/>
    <n v="705"/>
    <n v="0"/>
    <d v="2023-01-12T00:00:00"/>
    <d v="1899-12-30T15:31:00"/>
    <n v="105"/>
    <x v="15"/>
    <x v="3"/>
    <x v="4"/>
    <x v="4"/>
    <n v="12"/>
    <x v="0"/>
    <x v="4"/>
    <n v="3"/>
    <n v="34.450000000000003"/>
  </r>
  <r>
    <n v="1580"/>
    <n v="706"/>
    <n v="1"/>
    <d v="2023-01-12T00:00:00"/>
    <d v="1899-12-30T15:39:04"/>
    <n v="102"/>
    <x v="16"/>
    <x v="3"/>
    <x v="9"/>
    <x v="4"/>
    <n v="12"/>
    <x v="0"/>
    <x v="4"/>
    <n v="2"/>
    <n v="25.9"/>
  </r>
  <r>
    <n v="1581"/>
    <n v="706"/>
    <n v="0"/>
    <d v="2023-01-12T00:00:00"/>
    <d v="1899-12-30T15:39:04"/>
    <n v="111"/>
    <x v="22"/>
    <x v="0"/>
    <x v="5"/>
    <x v="4"/>
    <n v="12"/>
    <x v="0"/>
    <x v="4"/>
    <n v="2"/>
    <n v="25.9"/>
  </r>
  <r>
    <n v="1582"/>
    <n v="707"/>
    <n v="1"/>
    <d v="2023-01-12T00:00:00"/>
    <d v="1899-12-30T15:41:32"/>
    <n v="101"/>
    <x v="7"/>
    <x v="3"/>
    <x v="2"/>
    <x v="4"/>
    <n v="12"/>
    <x v="0"/>
    <x v="4"/>
    <n v="3"/>
    <n v="34.9"/>
  </r>
  <r>
    <n v="1583"/>
    <n v="707"/>
    <n v="0"/>
    <d v="2023-01-12T00:00:00"/>
    <d v="1899-12-30T15:41:32"/>
    <n v="118"/>
    <x v="26"/>
    <x v="2"/>
    <x v="13"/>
    <x v="4"/>
    <n v="12"/>
    <x v="0"/>
    <x v="4"/>
    <n v="3"/>
    <n v="34.9"/>
  </r>
  <r>
    <n v="1584"/>
    <n v="707"/>
    <n v="0"/>
    <d v="2023-01-12T00:00:00"/>
    <d v="1899-12-30T15:41:32"/>
    <n v="105"/>
    <x v="15"/>
    <x v="3"/>
    <x v="4"/>
    <x v="4"/>
    <n v="12"/>
    <x v="0"/>
    <x v="4"/>
    <n v="3"/>
    <n v="34.9"/>
  </r>
  <r>
    <n v="1585"/>
    <n v="708"/>
    <n v="1"/>
    <d v="2023-01-12T00:00:00"/>
    <d v="1899-12-30T15:52:44"/>
    <n v="125"/>
    <x v="21"/>
    <x v="1"/>
    <x v="0"/>
    <x v="4"/>
    <n v="12"/>
    <x v="0"/>
    <x v="4"/>
    <n v="1"/>
    <n v="17.95"/>
  </r>
  <r>
    <n v="1586"/>
    <n v="709"/>
    <n v="1"/>
    <d v="2023-01-12T00:00:00"/>
    <d v="1899-12-30T15:53:56"/>
    <n v="101"/>
    <x v="7"/>
    <x v="3"/>
    <x v="2"/>
    <x v="4"/>
    <n v="12"/>
    <x v="0"/>
    <x v="4"/>
    <n v="1"/>
    <n v="12.95"/>
  </r>
  <r>
    <n v="1587"/>
    <n v="710"/>
    <n v="1"/>
    <d v="2023-01-12T00:00:00"/>
    <d v="1899-12-30T15:59:52"/>
    <n v="109"/>
    <x v="0"/>
    <x v="0"/>
    <x v="0"/>
    <x v="4"/>
    <n v="12"/>
    <x v="0"/>
    <x v="4"/>
    <n v="3"/>
    <n v="33.950000000000003"/>
  </r>
  <r>
    <n v="1588"/>
    <n v="710"/>
    <n v="0"/>
    <d v="2023-01-12T00:00:00"/>
    <d v="1899-12-30T15:59:52"/>
    <n v="105"/>
    <x v="15"/>
    <x v="3"/>
    <x v="4"/>
    <x v="4"/>
    <n v="12"/>
    <x v="0"/>
    <x v="4"/>
    <n v="3"/>
    <n v="33.950000000000003"/>
  </r>
  <r>
    <n v="1589"/>
    <n v="710"/>
    <n v="0"/>
    <d v="2023-01-12T00:00:00"/>
    <d v="1899-12-30T15:59:52"/>
    <n v="114"/>
    <x v="8"/>
    <x v="0"/>
    <x v="6"/>
    <x v="4"/>
    <n v="12"/>
    <x v="0"/>
    <x v="4"/>
    <n v="3"/>
    <n v="33.950000000000003"/>
  </r>
  <r>
    <n v="1591"/>
    <n v="711"/>
    <n v="1"/>
    <d v="2023-01-12T00:00:00"/>
    <d v="1899-12-30T16:21:10"/>
    <n v="103"/>
    <x v="29"/>
    <x v="3"/>
    <x v="6"/>
    <x v="4"/>
    <n v="12"/>
    <x v="0"/>
    <x v="5"/>
    <n v="4"/>
    <n v="53.400000000000006"/>
  </r>
  <r>
    <n v="1592"/>
    <n v="711"/>
    <n v="0"/>
    <d v="2023-01-12T00:00:00"/>
    <d v="1899-12-30T16:21:10"/>
    <n v="129"/>
    <x v="4"/>
    <x v="1"/>
    <x v="3"/>
    <x v="4"/>
    <n v="12"/>
    <x v="0"/>
    <x v="5"/>
    <n v="4"/>
    <n v="53.400000000000006"/>
  </r>
  <r>
    <n v="1593"/>
    <n v="711"/>
    <n v="0"/>
    <d v="2023-01-12T00:00:00"/>
    <d v="1899-12-30T16:21:10"/>
    <n v="112"/>
    <x v="30"/>
    <x v="0"/>
    <x v="13"/>
    <x v="4"/>
    <n v="12"/>
    <x v="0"/>
    <x v="5"/>
    <n v="4"/>
    <n v="53.400000000000006"/>
  </r>
  <r>
    <n v="1594"/>
    <n v="711"/>
    <n v="0"/>
    <d v="2023-01-12T00:00:00"/>
    <d v="1899-12-30T16:21:10"/>
    <n v="120"/>
    <x v="28"/>
    <x v="2"/>
    <x v="9"/>
    <x v="4"/>
    <n v="12"/>
    <x v="0"/>
    <x v="5"/>
    <n v="4"/>
    <n v="53.400000000000006"/>
  </r>
  <r>
    <n v="1595"/>
    <n v="712"/>
    <n v="1"/>
    <d v="2023-01-12T00:00:00"/>
    <d v="1899-12-30T16:22:18"/>
    <n v="127"/>
    <x v="24"/>
    <x v="1"/>
    <x v="0"/>
    <x v="4"/>
    <n v="12"/>
    <x v="0"/>
    <x v="5"/>
    <n v="1"/>
    <n v="17.95"/>
  </r>
  <r>
    <n v="1596"/>
    <n v="713"/>
    <n v="1"/>
    <d v="2023-01-12T00:00:00"/>
    <d v="1899-12-30T16:31:56"/>
    <n v="124"/>
    <x v="2"/>
    <x v="1"/>
    <x v="1"/>
    <x v="4"/>
    <n v="12"/>
    <x v="0"/>
    <x v="5"/>
    <n v="2"/>
    <n v="30"/>
  </r>
  <r>
    <n v="1597"/>
    <n v="713"/>
    <n v="0"/>
    <d v="2023-01-12T00:00:00"/>
    <d v="1899-12-30T16:31:56"/>
    <n v="128"/>
    <x v="25"/>
    <x v="1"/>
    <x v="3"/>
    <x v="4"/>
    <n v="12"/>
    <x v="0"/>
    <x v="5"/>
    <n v="2"/>
    <n v="30"/>
  </r>
  <r>
    <n v="1598"/>
    <n v="714"/>
    <n v="1"/>
    <d v="2023-01-12T00:00:00"/>
    <d v="1899-12-30T16:55:08"/>
    <n v="108"/>
    <x v="1"/>
    <x v="0"/>
    <x v="1"/>
    <x v="4"/>
    <n v="12"/>
    <x v="0"/>
    <x v="5"/>
    <n v="4"/>
    <n v="68.350000000000009"/>
  </r>
  <r>
    <n v="1599"/>
    <n v="714"/>
    <n v="0"/>
    <d v="2023-01-12T00:00:00"/>
    <d v="1899-12-30T16:55:08"/>
    <n v="109"/>
    <x v="0"/>
    <x v="0"/>
    <x v="0"/>
    <x v="4"/>
    <n v="12"/>
    <x v="0"/>
    <x v="5"/>
    <n v="4"/>
    <n v="68.350000000000009"/>
  </r>
  <r>
    <n v="1600"/>
    <n v="714"/>
    <n v="0"/>
    <d v="2023-01-12T00:00:00"/>
    <d v="1899-12-30T16:55:08"/>
    <n v="109"/>
    <x v="0"/>
    <x v="0"/>
    <x v="0"/>
    <x v="4"/>
    <n v="12"/>
    <x v="0"/>
    <x v="5"/>
    <n v="4"/>
    <n v="68.350000000000009"/>
  </r>
  <r>
    <n v="1601"/>
    <n v="714"/>
    <n v="0"/>
    <d v="2023-01-12T00:00:00"/>
    <d v="1899-12-30T16:55:08"/>
    <n v="110"/>
    <x v="11"/>
    <x v="0"/>
    <x v="0"/>
    <x v="4"/>
    <n v="12"/>
    <x v="0"/>
    <x v="5"/>
    <n v="4"/>
    <n v="68.350000000000009"/>
  </r>
  <r>
    <n v="1602"/>
    <n v="715"/>
    <n v="1"/>
    <d v="2023-01-12T00:00:00"/>
    <d v="1899-12-30T17:05:33"/>
    <n v="113"/>
    <x v="17"/>
    <x v="0"/>
    <x v="10"/>
    <x v="4"/>
    <n v="12"/>
    <x v="0"/>
    <x v="6"/>
    <n v="3"/>
    <n v="37.9"/>
  </r>
  <r>
    <n v="1603"/>
    <n v="715"/>
    <n v="0"/>
    <d v="2023-01-12T00:00:00"/>
    <d v="1899-12-30T17:05:33"/>
    <n v="118"/>
    <x v="26"/>
    <x v="2"/>
    <x v="13"/>
    <x v="4"/>
    <n v="12"/>
    <x v="0"/>
    <x v="6"/>
    <n v="3"/>
    <n v="37.9"/>
  </r>
  <r>
    <n v="1604"/>
    <n v="715"/>
    <n v="0"/>
    <d v="2023-01-12T00:00:00"/>
    <d v="1899-12-30T17:05:33"/>
    <n v="131"/>
    <x v="27"/>
    <x v="1"/>
    <x v="0"/>
    <x v="4"/>
    <n v="12"/>
    <x v="0"/>
    <x v="6"/>
    <n v="3"/>
    <n v="37.9"/>
  </r>
  <r>
    <n v="1605"/>
    <n v="716"/>
    <n v="1"/>
    <d v="2023-01-12T00:00:00"/>
    <d v="1899-12-30T17:06:05"/>
    <n v="107"/>
    <x v="19"/>
    <x v="0"/>
    <x v="12"/>
    <x v="4"/>
    <n v="12"/>
    <x v="0"/>
    <x v="6"/>
    <n v="1"/>
    <n v="16.5"/>
  </r>
  <r>
    <n v="1606"/>
    <n v="717"/>
    <n v="1"/>
    <d v="2023-01-12T00:00:00"/>
    <d v="1899-12-30T17:24:44"/>
    <n v="101"/>
    <x v="7"/>
    <x v="3"/>
    <x v="2"/>
    <x v="4"/>
    <n v="12"/>
    <x v="0"/>
    <x v="6"/>
    <n v="2"/>
    <n v="19.95"/>
  </r>
  <r>
    <n v="1607"/>
    <n v="717"/>
    <n v="0"/>
    <d v="2023-01-12T00:00:00"/>
    <d v="1899-12-30T17:24:44"/>
    <n v="105"/>
    <x v="15"/>
    <x v="3"/>
    <x v="4"/>
    <x v="4"/>
    <n v="12"/>
    <x v="0"/>
    <x v="6"/>
    <n v="2"/>
    <n v="19.95"/>
  </r>
  <r>
    <n v="1608"/>
    <n v="718"/>
    <n v="1"/>
    <d v="2023-01-12T00:00:00"/>
    <d v="1899-12-30T17:46:30"/>
    <n v="102"/>
    <x v="16"/>
    <x v="3"/>
    <x v="9"/>
    <x v="4"/>
    <n v="12"/>
    <x v="0"/>
    <x v="6"/>
    <n v="2"/>
    <n v="20.95"/>
  </r>
  <r>
    <n v="1609"/>
    <n v="718"/>
    <n v="0"/>
    <d v="2023-01-12T00:00:00"/>
    <d v="1899-12-30T17:46:30"/>
    <n v="105"/>
    <x v="15"/>
    <x v="3"/>
    <x v="4"/>
    <x v="4"/>
    <n v="12"/>
    <x v="0"/>
    <x v="6"/>
    <n v="2"/>
    <n v="20.95"/>
  </r>
  <r>
    <n v="1610"/>
    <n v="719"/>
    <n v="1"/>
    <d v="2023-01-12T00:00:00"/>
    <d v="1899-12-30T17:52:27"/>
    <n v="101"/>
    <x v="7"/>
    <x v="3"/>
    <x v="2"/>
    <x v="4"/>
    <n v="12"/>
    <x v="0"/>
    <x v="6"/>
    <n v="2"/>
    <n v="28.45"/>
  </r>
  <r>
    <n v="1611"/>
    <n v="719"/>
    <n v="0"/>
    <d v="2023-01-12T00:00:00"/>
    <d v="1899-12-30T17:52:27"/>
    <n v="129"/>
    <x v="4"/>
    <x v="1"/>
    <x v="3"/>
    <x v="4"/>
    <n v="12"/>
    <x v="0"/>
    <x v="6"/>
    <n v="2"/>
    <n v="28.45"/>
  </r>
  <r>
    <n v="1612"/>
    <n v="720"/>
    <n v="1"/>
    <d v="2023-01-12T00:00:00"/>
    <d v="1899-12-30T17:53:59"/>
    <n v="126"/>
    <x v="10"/>
    <x v="1"/>
    <x v="1"/>
    <x v="4"/>
    <n v="12"/>
    <x v="0"/>
    <x v="6"/>
    <n v="4"/>
    <n v="55.349999999999994"/>
  </r>
  <r>
    <n v="1613"/>
    <n v="720"/>
    <n v="0"/>
    <d v="2023-01-12T00:00:00"/>
    <d v="1899-12-30T17:53:59"/>
    <n v="111"/>
    <x v="22"/>
    <x v="0"/>
    <x v="5"/>
    <x v="4"/>
    <n v="12"/>
    <x v="0"/>
    <x v="6"/>
    <n v="4"/>
    <n v="55.349999999999994"/>
  </r>
  <r>
    <n v="1614"/>
    <n v="720"/>
    <n v="0"/>
    <d v="2023-01-12T00:00:00"/>
    <d v="1899-12-30T17:53:59"/>
    <n v="112"/>
    <x v="30"/>
    <x v="0"/>
    <x v="13"/>
    <x v="4"/>
    <n v="12"/>
    <x v="0"/>
    <x v="6"/>
    <n v="4"/>
    <n v="55.349999999999994"/>
  </r>
  <r>
    <n v="1615"/>
    <n v="720"/>
    <n v="0"/>
    <d v="2023-01-12T00:00:00"/>
    <d v="1899-12-30T17:53:59"/>
    <n v="120"/>
    <x v="28"/>
    <x v="2"/>
    <x v="9"/>
    <x v="4"/>
    <n v="12"/>
    <x v="0"/>
    <x v="6"/>
    <n v="4"/>
    <n v="55.349999999999994"/>
  </r>
  <r>
    <n v="1616"/>
    <n v="721"/>
    <n v="1"/>
    <d v="2023-01-12T00:00:00"/>
    <d v="1899-12-30T18:17:15"/>
    <n v="108"/>
    <x v="1"/>
    <x v="0"/>
    <x v="1"/>
    <x v="4"/>
    <n v="12"/>
    <x v="0"/>
    <x v="7"/>
    <n v="2"/>
    <n v="21.5"/>
  </r>
  <r>
    <n v="1617"/>
    <n v="721"/>
    <n v="0"/>
    <d v="2023-01-12T00:00:00"/>
    <d v="1899-12-30T18:17:15"/>
    <n v="122"/>
    <x v="12"/>
    <x v="2"/>
    <x v="4"/>
    <x v="4"/>
    <n v="12"/>
    <x v="0"/>
    <x v="7"/>
    <n v="2"/>
    <n v="21.5"/>
  </r>
  <r>
    <n v="1618"/>
    <n v="722"/>
    <n v="1"/>
    <d v="2023-01-12T00:00:00"/>
    <d v="1899-12-30T18:20:58"/>
    <n v="111"/>
    <x v="22"/>
    <x v="0"/>
    <x v="5"/>
    <x v="4"/>
    <n v="12"/>
    <x v="0"/>
    <x v="7"/>
    <n v="2"/>
    <n v="31.9"/>
  </r>
  <r>
    <n v="1619"/>
    <n v="722"/>
    <n v="0"/>
    <d v="2023-01-12T00:00:00"/>
    <d v="1899-12-30T18:20:58"/>
    <n v="130"/>
    <x v="13"/>
    <x v="1"/>
    <x v="7"/>
    <x v="4"/>
    <n v="12"/>
    <x v="0"/>
    <x v="7"/>
    <n v="2"/>
    <n v="31.9"/>
  </r>
  <r>
    <n v="1620"/>
    <n v="723"/>
    <n v="1"/>
    <d v="2023-01-12T00:00:00"/>
    <d v="1899-12-30T18:21:04"/>
    <n v="101"/>
    <x v="7"/>
    <x v="3"/>
    <x v="2"/>
    <x v="4"/>
    <n v="12"/>
    <x v="0"/>
    <x v="7"/>
    <n v="2"/>
    <n v="17.95"/>
  </r>
  <r>
    <n v="1621"/>
    <n v="723"/>
    <n v="0"/>
    <d v="2023-01-12T00:00:00"/>
    <d v="1899-12-30T18:21:04"/>
    <n v="113"/>
    <x v="17"/>
    <x v="0"/>
    <x v="10"/>
    <x v="4"/>
    <n v="12"/>
    <x v="0"/>
    <x v="7"/>
    <n v="2"/>
    <n v="17.95"/>
  </r>
  <r>
    <n v="1622"/>
    <n v="724"/>
    <n v="1"/>
    <d v="2023-01-12T00:00:00"/>
    <d v="1899-12-30T18:24:47"/>
    <n v="107"/>
    <x v="19"/>
    <x v="0"/>
    <x v="12"/>
    <x v="4"/>
    <n v="12"/>
    <x v="0"/>
    <x v="7"/>
    <n v="3"/>
    <n v="38"/>
  </r>
  <r>
    <n v="1623"/>
    <n v="724"/>
    <n v="0"/>
    <d v="2023-01-12T00:00:00"/>
    <d v="1899-12-30T18:24:47"/>
    <n v="126"/>
    <x v="10"/>
    <x v="1"/>
    <x v="1"/>
    <x v="4"/>
    <n v="12"/>
    <x v="0"/>
    <x v="7"/>
    <n v="3"/>
    <n v="38"/>
  </r>
  <r>
    <n v="1624"/>
    <n v="724"/>
    <n v="0"/>
    <d v="2023-01-12T00:00:00"/>
    <d v="1899-12-30T18:24:47"/>
    <n v="105"/>
    <x v="15"/>
    <x v="3"/>
    <x v="4"/>
    <x v="4"/>
    <n v="12"/>
    <x v="0"/>
    <x v="7"/>
    <n v="3"/>
    <n v="38"/>
  </r>
  <r>
    <n v="1625"/>
    <n v="725"/>
    <n v="1"/>
    <d v="2023-01-12T00:00:00"/>
    <d v="1899-12-30T18:33:14"/>
    <n v="107"/>
    <x v="19"/>
    <x v="0"/>
    <x v="12"/>
    <x v="4"/>
    <n v="12"/>
    <x v="0"/>
    <x v="7"/>
    <n v="3"/>
    <n v="39"/>
  </r>
  <r>
    <n v="1626"/>
    <n v="725"/>
    <n v="0"/>
    <d v="2023-01-12T00:00:00"/>
    <d v="1899-12-30T18:33:14"/>
    <n v="129"/>
    <x v="4"/>
    <x v="1"/>
    <x v="3"/>
    <x v="4"/>
    <n v="12"/>
    <x v="0"/>
    <x v="7"/>
    <n v="3"/>
    <n v="39"/>
  </r>
  <r>
    <n v="1627"/>
    <n v="725"/>
    <n v="0"/>
    <d v="2023-01-12T00:00:00"/>
    <d v="1899-12-30T18:33:14"/>
    <n v="106"/>
    <x v="5"/>
    <x v="3"/>
    <x v="4"/>
    <x v="4"/>
    <n v="12"/>
    <x v="0"/>
    <x v="7"/>
    <n v="3"/>
    <n v="39"/>
  </r>
  <r>
    <n v="1629"/>
    <n v="726"/>
    <n v="1"/>
    <d v="2023-01-12T00:00:00"/>
    <d v="1899-12-30T18:34:25"/>
    <n v="120"/>
    <x v="28"/>
    <x v="2"/>
    <x v="9"/>
    <x v="4"/>
    <n v="12"/>
    <x v="0"/>
    <x v="7"/>
    <n v="1"/>
    <n v="13.95"/>
  </r>
  <r>
    <n v="1630"/>
    <n v="727"/>
    <n v="1"/>
    <d v="2023-01-12T00:00:00"/>
    <d v="1899-12-30T18:44:57"/>
    <n v="120"/>
    <x v="28"/>
    <x v="2"/>
    <x v="9"/>
    <x v="4"/>
    <n v="12"/>
    <x v="0"/>
    <x v="7"/>
    <n v="1"/>
    <n v="13.95"/>
  </r>
  <r>
    <n v="1631"/>
    <n v="728"/>
    <n v="1"/>
    <d v="2023-01-12T00:00:00"/>
    <d v="1899-12-30T18:53:17"/>
    <n v="105"/>
    <x v="15"/>
    <x v="3"/>
    <x v="4"/>
    <x v="4"/>
    <n v="12"/>
    <x v="0"/>
    <x v="7"/>
    <n v="3"/>
    <n v="23"/>
  </r>
  <r>
    <n v="1632"/>
    <n v="728"/>
    <n v="0"/>
    <d v="2023-01-12T00:00:00"/>
    <d v="1899-12-30T18:53:17"/>
    <n v="106"/>
    <x v="5"/>
    <x v="3"/>
    <x v="4"/>
    <x v="4"/>
    <n v="12"/>
    <x v="0"/>
    <x v="7"/>
    <n v="3"/>
    <n v="23"/>
  </r>
  <r>
    <n v="1633"/>
    <n v="728"/>
    <n v="0"/>
    <d v="2023-01-12T00:00:00"/>
    <d v="1899-12-30T18:53:17"/>
    <n v="114"/>
    <x v="8"/>
    <x v="0"/>
    <x v="6"/>
    <x v="4"/>
    <n v="12"/>
    <x v="0"/>
    <x v="7"/>
    <n v="3"/>
    <n v="23"/>
  </r>
  <r>
    <n v="1634"/>
    <n v="729"/>
    <n v="1"/>
    <d v="2023-01-12T00:00:00"/>
    <d v="1899-12-30T19:20:41"/>
    <n v="108"/>
    <x v="1"/>
    <x v="0"/>
    <x v="1"/>
    <x v="4"/>
    <n v="12"/>
    <x v="0"/>
    <x v="8"/>
    <n v="3"/>
    <n v="46.400000000000006"/>
  </r>
  <r>
    <n v="1635"/>
    <n v="729"/>
    <n v="0"/>
    <d v="2023-01-12T00:00:00"/>
    <d v="1899-12-30T19:20:41"/>
    <n v="109"/>
    <x v="0"/>
    <x v="0"/>
    <x v="0"/>
    <x v="4"/>
    <n v="12"/>
    <x v="0"/>
    <x v="8"/>
    <n v="3"/>
    <n v="46.400000000000006"/>
  </r>
  <r>
    <n v="1636"/>
    <n v="729"/>
    <n v="0"/>
    <d v="2023-01-12T00:00:00"/>
    <d v="1899-12-30T19:20:41"/>
    <n v="120"/>
    <x v="28"/>
    <x v="2"/>
    <x v="9"/>
    <x v="4"/>
    <n v="12"/>
    <x v="0"/>
    <x v="8"/>
    <n v="3"/>
    <n v="46.400000000000006"/>
  </r>
  <r>
    <n v="1637"/>
    <n v="730"/>
    <n v="1"/>
    <d v="2023-01-12T00:00:00"/>
    <d v="1899-12-30T19:22:00"/>
    <n v="117"/>
    <x v="3"/>
    <x v="2"/>
    <x v="2"/>
    <x v="4"/>
    <n v="12"/>
    <x v="0"/>
    <x v="8"/>
    <n v="1"/>
    <n v="12.95"/>
  </r>
  <r>
    <n v="1638"/>
    <n v="731"/>
    <n v="1"/>
    <d v="2023-01-12T00:00:00"/>
    <d v="1899-12-30T19:27:47"/>
    <n v="120"/>
    <x v="28"/>
    <x v="2"/>
    <x v="9"/>
    <x v="4"/>
    <n v="12"/>
    <x v="0"/>
    <x v="8"/>
    <n v="2"/>
    <n v="30.9"/>
  </r>
  <r>
    <n v="1639"/>
    <n v="731"/>
    <n v="0"/>
    <d v="2023-01-12T00:00:00"/>
    <d v="1899-12-30T19:27:47"/>
    <n v="132"/>
    <x v="14"/>
    <x v="1"/>
    <x v="8"/>
    <x v="4"/>
    <n v="12"/>
    <x v="0"/>
    <x v="8"/>
    <n v="2"/>
    <n v="30.9"/>
  </r>
  <r>
    <n v="1640"/>
    <n v="732"/>
    <n v="1"/>
    <d v="2023-01-12T00:00:00"/>
    <d v="1899-12-30T19:30:17"/>
    <n v="131"/>
    <x v="27"/>
    <x v="1"/>
    <x v="0"/>
    <x v="4"/>
    <n v="12"/>
    <x v="0"/>
    <x v="8"/>
    <n v="1"/>
    <n v="17.95"/>
  </r>
  <r>
    <n v="1641"/>
    <n v="733"/>
    <n v="1"/>
    <d v="2023-01-12T00:00:00"/>
    <d v="1899-12-30T19:57:36"/>
    <n v="102"/>
    <x v="16"/>
    <x v="3"/>
    <x v="9"/>
    <x v="4"/>
    <n v="12"/>
    <x v="0"/>
    <x v="8"/>
    <n v="4"/>
    <n v="43.9"/>
  </r>
  <r>
    <n v="1642"/>
    <n v="733"/>
    <n v="0"/>
    <d v="2023-01-12T00:00:00"/>
    <d v="1899-12-30T19:57:36"/>
    <n v="110"/>
    <x v="11"/>
    <x v="0"/>
    <x v="0"/>
    <x v="4"/>
    <n v="12"/>
    <x v="0"/>
    <x v="8"/>
    <n v="4"/>
    <n v="43.9"/>
  </r>
  <r>
    <n v="1643"/>
    <n v="733"/>
    <n v="0"/>
    <d v="2023-01-12T00:00:00"/>
    <d v="1899-12-30T19:57:36"/>
    <n v="113"/>
    <x v="17"/>
    <x v="0"/>
    <x v="10"/>
    <x v="4"/>
    <n v="12"/>
    <x v="0"/>
    <x v="8"/>
    <n v="4"/>
    <n v="43.9"/>
  </r>
  <r>
    <n v="1644"/>
    <n v="733"/>
    <n v="0"/>
    <d v="2023-01-12T00:00:00"/>
    <d v="1899-12-30T19:57:36"/>
    <n v="106"/>
    <x v="5"/>
    <x v="3"/>
    <x v="4"/>
    <x v="4"/>
    <n v="12"/>
    <x v="0"/>
    <x v="8"/>
    <n v="4"/>
    <n v="43.9"/>
  </r>
  <r>
    <n v="1645"/>
    <n v="734"/>
    <n v="1"/>
    <d v="2023-01-12T00:00:00"/>
    <d v="1899-12-30T20:00:30"/>
    <n v="113"/>
    <x v="17"/>
    <x v="0"/>
    <x v="10"/>
    <x v="4"/>
    <n v="12"/>
    <x v="0"/>
    <x v="9"/>
    <n v="1"/>
    <n v="5"/>
  </r>
  <r>
    <n v="1646"/>
    <n v="735"/>
    <n v="1"/>
    <d v="2023-01-12T00:00:00"/>
    <d v="1899-12-30T20:35:34"/>
    <n v="104"/>
    <x v="18"/>
    <x v="3"/>
    <x v="11"/>
    <x v="4"/>
    <n v="12"/>
    <x v="0"/>
    <x v="9"/>
    <n v="3"/>
    <n v="40.4"/>
  </r>
  <r>
    <n v="1647"/>
    <n v="735"/>
    <n v="0"/>
    <d v="2023-01-12T00:00:00"/>
    <d v="1899-12-30T20:35:34"/>
    <n v="112"/>
    <x v="30"/>
    <x v="0"/>
    <x v="13"/>
    <x v="4"/>
    <n v="12"/>
    <x v="0"/>
    <x v="9"/>
    <n v="3"/>
    <n v="40.4"/>
  </r>
  <r>
    <n v="1648"/>
    <n v="735"/>
    <n v="0"/>
    <d v="2023-01-12T00:00:00"/>
    <d v="1899-12-30T20:35:34"/>
    <n v="112"/>
    <x v="30"/>
    <x v="0"/>
    <x v="13"/>
    <x v="4"/>
    <n v="12"/>
    <x v="0"/>
    <x v="9"/>
    <n v="3"/>
    <n v="40.4"/>
  </r>
  <r>
    <n v="1649"/>
    <n v="736"/>
    <n v="1"/>
    <d v="2023-01-12T00:00:00"/>
    <d v="1899-12-30T21:35:14"/>
    <n v="124"/>
    <x v="2"/>
    <x v="1"/>
    <x v="1"/>
    <x v="4"/>
    <n v="12"/>
    <x v="0"/>
    <x v="10"/>
    <n v="2"/>
    <n v="31.45"/>
  </r>
  <r>
    <n v="1650"/>
    <n v="736"/>
    <n v="0"/>
    <d v="2023-01-12T00:00:00"/>
    <d v="1899-12-30T21:35:14"/>
    <n v="132"/>
    <x v="14"/>
    <x v="1"/>
    <x v="8"/>
    <x v="4"/>
    <n v="12"/>
    <x v="0"/>
    <x v="10"/>
    <n v="2"/>
    <n v="31.45"/>
  </r>
  <r>
    <n v="1651"/>
    <n v="737"/>
    <n v="1"/>
    <d v="2023-01-13T00:00:00"/>
    <d v="1899-12-30T11:31:34"/>
    <n v="101"/>
    <x v="7"/>
    <x v="3"/>
    <x v="2"/>
    <x v="5"/>
    <n v="13"/>
    <x v="0"/>
    <x v="0"/>
    <n v="2"/>
    <n v="19.95"/>
  </r>
  <r>
    <n v="1652"/>
    <n v="737"/>
    <n v="0"/>
    <d v="2023-01-13T00:00:00"/>
    <d v="1899-12-30T11:31:34"/>
    <n v="106"/>
    <x v="5"/>
    <x v="3"/>
    <x v="4"/>
    <x v="5"/>
    <n v="13"/>
    <x v="0"/>
    <x v="0"/>
    <n v="2"/>
    <n v="19.95"/>
  </r>
  <r>
    <n v="1653"/>
    <n v="738"/>
    <n v="1"/>
    <d v="2023-01-13T00:00:00"/>
    <d v="1899-12-30T12:16:47"/>
    <n v="105"/>
    <x v="15"/>
    <x v="3"/>
    <x v="4"/>
    <x v="5"/>
    <n v="13"/>
    <x v="0"/>
    <x v="1"/>
    <n v="1"/>
    <n v="7"/>
  </r>
  <r>
    <n v="1654"/>
    <n v="739"/>
    <n v="1"/>
    <d v="2023-01-13T00:00:00"/>
    <d v="1899-12-30T12:19:38"/>
    <n v="107"/>
    <x v="19"/>
    <x v="0"/>
    <x v="12"/>
    <x v="5"/>
    <n v="13"/>
    <x v="0"/>
    <x v="1"/>
    <n v="1"/>
    <n v="16.5"/>
  </r>
  <r>
    <n v="1655"/>
    <n v="740"/>
    <n v="1"/>
    <d v="2023-01-13T00:00:00"/>
    <d v="1899-12-30T12:29:51"/>
    <n v="102"/>
    <x v="16"/>
    <x v="3"/>
    <x v="9"/>
    <x v="5"/>
    <n v="13"/>
    <x v="0"/>
    <x v="1"/>
    <n v="12"/>
    <n v="179.5"/>
  </r>
  <r>
    <n v="1656"/>
    <n v="740"/>
    <n v="0"/>
    <d v="2023-01-13T00:00:00"/>
    <d v="1899-12-30T12:29:51"/>
    <n v="104"/>
    <x v="18"/>
    <x v="3"/>
    <x v="11"/>
    <x v="5"/>
    <n v="13"/>
    <x v="0"/>
    <x v="1"/>
    <n v="12"/>
    <n v="179.5"/>
  </r>
  <r>
    <n v="1657"/>
    <n v="740"/>
    <n v="0"/>
    <d v="2023-01-13T00:00:00"/>
    <d v="1899-12-30T12:29:51"/>
    <n v="124"/>
    <x v="2"/>
    <x v="1"/>
    <x v="1"/>
    <x v="5"/>
    <n v="13"/>
    <x v="0"/>
    <x v="1"/>
    <n v="12"/>
    <n v="179.5"/>
  </r>
  <r>
    <n v="1658"/>
    <n v="740"/>
    <n v="0"/>
    <d v="2023-01-13T00:00:00"/>
    <d v="1899-12-30T12:29:51"/>
    <n v="125"/>
    <x v="21"/>
    <x v="1"/>
    <x v="0"/>
    <x v="5"/>
    <n v="13"/>
    <x v="0"/>
    <x v="1"/>
    <n v="12"/>
    <n v="179.5"/>
  </r>
  <r>
    <n v="1659"/>
    <n v="740"/>
    <n v="0"/>
    <d v="2023-01-13T00:00:00"/>
    <d v="1899-12-30T12:29:51"/>
    <n v="110"/>
    <x v="11"/>
    <x v="0"/>
    <x v="0"/>
    <x v="5"/>
    <n v="13"/>
    <x v="0"/>
    <x v="1"/>
    <n v="12"/>
    <n v="179.5"/>
  </r>
  <r>
    <n v="1660"/>
    <n v="740"/>
    <n v="0"/>
    <d v="2023-01-13T00:00:00"/>
    <d v="1899-12-30T12:29:51"/>
    <n v="117"/>
    <x v="3"/>
    <x v="2"/>
    <x v="2"/>
    <x v="5"/>
    <n v="13"/>
    <x v="0"/>
    <x v="1"/>
    <n v="12"/>
    <n v="179.5"/>
  </r>
  <r>
    <n v="1661"/>
    <n v="740"/>
    <n v="0"/>
    <d v="2023-01-13T00:00:00"/>
    <d v="1899-12-30T12:29:51"/>
    <n v="111"/>
    <x v="22"/>
    <x v="0"/>
    <x v="5"/>
    <x v="5"/>
    <n v="13"/>
    <x v="0"/>
    <x v="1"/>
    <n v="12"/>
    <n v="179.5"/>
  </r>
  <r>
    <n v="1662"/>
    <n v="740"/>
    <n v="0"/>
    <d v="2023-01-13T00:00:00"/>
    <d v="1899-12-30T12:29:51"/>
    <n v="119"/>
    <x v="6"/>
    <x v="2"/>
    <x v="5"/>
    <x v="5"/>
    <n v="13"/>
    <x v="0"/>
    <x v="1"/>
    <n v="12"/>
    <n v="179.5"/>
  </r>
  <r>
    <n v="1663"/>
    <n v="740"/>
    <n v="0"/>
    <d v="2023-01-13T00:00:00"/>
    <d v="1899-12-30T12:29:51"/>
    <n v="120"/>
    <x v="28"/>
    <x v="2"/>
    <x v="9"/>
    <x v="5"/>
    <n v="13"/>
    <x v="0"/>
    <x v="1"/>
    <n v="12"/>
    <n v="179.5"/>
  </r>
  <r>
    <n v="1664"/>
    <n v="740"/>
    <n v="0"/>
    <d v="2023-01-13T00:00:00"/>
    <d v="1899-12-30T12:29:51"/>
    <n v="131"/>
    <x v="27"/>
    <x v="1"/>
    <x v="0"/>
    <x v="5"/>
    <n v="13"/>
    <x v="0"/>
    <x v="1"/>
    <n v="12"/>
    <n v="179.5"/>
  </r>
  <r>
    <n v="1665"/>
    <n v="740"/>
    <n v="0"/>
    <d v="2023-01-13T00:00:00"/>
    <d v="1899-12-30T12:29:51"/>
    <n v="131"/>
    <x v="27"/>
    <x v="1"/>
    <x v="0"/>
    <x v="5"/>
    <n v="13"/>
    <x v="0"/>
    <x v="1"/>
    <n v="12"/>
    <n v="179.5"/>
  </r>
  <r>
    <n v="1666"/>
    <n v="740"/>
    <n v="0"/>
    <d v="2023-01-13T00:00:00"/>
    <d v="1899-12-30T12:29:51"/>
    <n v="131"/>
    <x v="27"/>
    <x v="1"/>
    <x v="0"/>
    <x v="5"/>
    <n v="13"/>
    <x v="0"/>
    <x v="1"/>
    <n v="12"/>
    <n v="179.5"/>
  </r>
  <r>
    <n v="1668"/>
    <n v="741"/>
    <n v="1"/>
    <d v="2023-01-13T00:00:00"/>
    <d v="1899-12-30T12:49:09"/>
    <n v="111"/>
    <x v="22"/>
    <x v="0"/>
    <x v="5"/>
    <x v="5"/>
    <n v="13"/>
    <x v="0"/>
    <x v="1"/>
    <n v="1"/>
    <n v="11.95"/>
  </r>
  <r>
    <n v="1669"/>
    <n v="742"/>
    <n v="1"/>
    <d v="2023-01-13T00:00:00"/>
    <d v="1899-12-30T12:53:01"/>
    <n v="101"/>
    <x v="7"/>
    <x v="3"/>
    <x v="2"/>
    <x v="5"/>
    <n v="13"/>
    <x v="0"/>
    <x v="1"/>
    <n v="1"/>
    <n v="12.95"/>
  </r>
  <r>
    <n v="1670"/>
    <n v="743"/>
    <n v="1"/>
    <d v="2023-01-13T00:00:00"/>
    <d v="1899-12-30T13:08:32"/>
    <n v="111"/>
    <x v="22"/>
    <x v="0"/>
    <x v="5"/>
    <x v="5"/>
    <n v="13"/>
    <x v="0"/>
    <x v="2"/>
    <n v="1"/>
    <n v="11.95"/>
  </r>
  <r>
    <n v="1671"/>
    <n v="744"/>
    <n v="1"/>
    <d v="2023-01-13T00:00:00"/>
    <d v="1899-12-30T13:34:48"/>
    <n v="118"/>
    <x v="26"/>
    <x v="2"/>
    <x v="13"/>
    <x v="5"/>
    <n v="13"/>
    <x v="0"/>
    <x v="2"/>
    <n v="1"/>
    <n v="14.95"/>
  </r>
  <r>
    <n v="1672"/>
    <n v="745"/>
    <n v="1"/>
    <d v="2023-01-13T00:00:00"/>
    <d v="1899-12-30T13:36:53"/>
    <n v="101"/>
    <x v="7"/>
    <x v="3"/>
    <x v="2"/>
    <x v="5"/>
    <n v="13"/>
    <x v="0"/>
    <x v="2"/>
    <n v="7"/>
    <n v="95.8"/>
  </r>
  <r>
    <n v="1673"/>
    <n v="745"/>
    <n v="0"/>
    <d v="2023-01-13T00:00:00"/>
    <d v="1899-12-30T13:36:53"/>
    <n v="102"/>
    <x v="16"/>
    <x v="3"/>
    <x v="9"/>
    <x v="5"/>
    <n v="13"/>
    <x v="0"/>
    <x v="2"/>
    <n v="7"/>
    <n v="95.8"/>
  </r>
  <r>
    <n v="1674"/>
    <n v="745"/>
    <n v="0"/>
    <d v="2023-01-13T00:00:00"/>
    <d v="1899-12-30T13:36:53"/>
    <n v="108"/>
    <x v="1"/>
    <x v="0"/>
    <x v="1"/>
    <x v="5"/>
    <n v="13"/>
    <x v="0"/>
    <x v="2"/>
    <n v="7"/>
    <n v="95.8"/>
  </r>
  <r>
    <n v="1675"/>
    <n v="745"/>
    <n v="0"/>
    <d v="2023-01-13T00:00:00"/>
    <d v="1899-12-30T13:36:53"/>
    <n v="125"/>
    <x v="21"/>
    <x v="1"/>
    <x v="0"/>
    <x v="5"/>
    <n v="13"/>
    <x v="0"/>
    <x v="2"/>
    <n v="7"/>
    <n v="95.8"/>
  </r>
  <r>
    <n v="1676"/>
    <n v="745"/>
    <n v="0"/>
    <d v="2023-01-13T00:00:00"/>
    <d v="1899-12-30T13:36:53"/>
    <n v="128"/>
    <x v="25"/>
    <x v="1"/>
    <x v="3"/>
    <x v="5"/>
    <n v="13"/>
    <x v="0"/>
    <x v="2"/>
    <n v="7"/>
    <n v="95.8"/>
  </r>
  <r>
    <n v="1677"/>
    <n v="745"/>
    <n v="0"/>
    <d v="2023-01-13T00:00:00"/>
    <d v="1899-12-30T13:36:53"/>
    <n v="111"/>
    <x v="22"/>
    <x v="0"/>
    <x v="5"/>
    <x v="5"/>
    <n v="13"/>
    <x v="0"/>
    <x v="2"/>
    <n v="7"/>
    <n v="95.8"/>
  </r>
  <r>
    <n v="1678"/>
    <n v="745"/>
    <n v="0"/>
    <d v="2023-01-13T00:00:00"/>
    <d v="1899-12-30T13:36:53"/>
    <n v="114"/>
    <x v="8"/>
    <x v="0"/>
    <x v="6"/>
    <x v="5"/>
    <n v="13"/>
    <x v="0"/>
    <x v="2"/>
    <n v="7"/>
    <n v="95.8"/>
  </r>
  <r>
    <n v="1679"/>
    <n v="746"/>
    <n v="1"/>
    <d v="2023-01-13T00:00:00"/>
    <d v="1899-12-30T13:41:13"/>
    <n v="122"/>
    <x v="12"/>
    <x v="2"/>
    <x v="4"/>
    <x v="5"/>
    <n v="13"/>
    <x v="0"/>
    <x v="2"/>
    <n v="2"/>
    <n v="23.95"/>
  </r>
  <r>
    <n v="1680"/>
    <n v="746"/>
    <n v="0"/>
    <d v="2023-01-13T00:00:00"/>
    <d v="1899-12-30T13:41:13"/>
    <n v="132"/>
    <x v="14"/>
    <x v="1"/>
    <x v="8"/>
    <x v="5"/>
    <n v="13"/>
    <x v="0"/>
    <x v="2"/>
    <n v="2"/>
    <n v="23.95"/>
  </r>
  <r>
    <n v="1681"/>
    <n v="747"/>
    <n v="1"/>
    <d v="2023-01-13T00:00:00"/>
    <d v="1899-12-30T14:15:02"/>
    <n v="129"/>
    <x v="4"/>
    <x v="1"/>
    <x v="3"/>
    <x v="5"/>
    <n v="13"/>
    <x v="0"/>
    <x v="3"/>
    <n v="3"/>
    <n v="36.450000000000003"/>
  </r>
  <r>
    <n v="1682"/>
    <n v="747"/>
    <n v="0"/>
    <d v="2023-01-13T00:00:00"/>
    <d v="1899-12-30T14:15:02"/>
    <n v="120"/>
    <x v="28"/>
    <x v="2"/>
    <x v="9"/>
    <x v="5"/>
    <n v="13"/>
    <x v="0"/>
    <x v="3"/>
    <n v="3"/>
    <n v="36.450000000000003"/>
  </r>
  <r>
    <n v="1683"/>
    <n v="747"/>
    <n v="0"/>
    <d v="2023-01-13T00:00:00"/>
    <d v="1899-12-30T14:15:02"/>
    <n v="122"/>
    <x v="12"/>
    <x v="2"/>
    <x v="4"/>
    <x v="5"/>
    <n v="13"/>
    <x v="0"/>
    <x v="3"/>
    <n v="3"/>
    <n v="36.450000000000003"/>
  </r>
  <r>
    <n v="1684"/>
    <n v="748"/>
    <n v="1"/>
    <d v="2023-01-13T00:00:00"/>
    <d v="1899-12-30T14:27:31"/>
    <n v="124"/>
    <x v="2"/>
    <x v="1"/>
    <x v="1"/>
    <x v="5"/>
    <n v="13"/>
    <x v="0"/>
    <x v="3"/>
    <n v="1"/>
    <n v="14.5"/>
  </r>
  <r>
    <n v="1685"/>
    <n v="749"/>
    <n v="1"/>
    <d v="2023-01-13T00:00:00"/>
    <d v="1899-12-30T14:29:23"/>
    <n v="113"/>
    <x v="17"/>
    <x v="0"/>
    <x v="10"/>
    <x v="5"/>
    <n v="13"/>
    <x v="0"/>
    <x v="3"/>
    <n v="1"/>
    <n v="5"/>
  </r>
  <r>
    <n v="1686"/>
    <n v="750"/>
    <n v="1"/>
    <d v="2023-01-13T00:00:00"/>
    <d v="1899-12-30T14:48:09"/>
    <n v="112"/>
    <x v="30"/>
    <x v="0"/>
    <x v="13"/>
    <x v="5"/>
    <n v="13"/>
    <x v="0"/>
    <x v="3"/>
    <n v="1"/>
    <n v="14.95"/>
  </r>
  <r>
    <n v="1687"/>
    <n v="751"/>
    <n v="1"/>
    <d v="2023-01-13T00:00:00"/>
    <d v="1899-12-30T15:07:35"/>
    <n v="116"/>
    <x v="23"/>
    <x v="2"/>
    <x v="9"/>
    <x v="5"/>
    <n v="13"/>
    <x v="0"/>
    <x v="4"/>
    <n v="4"/>
    <n v="60.8"/>
  </r>
  <r>
    <n v="1688"/>
    <n v="751"/>
    <n v="0"/>
    <d v="2023-01-13T00:00:00"/>
    <d v="1899-12-30T15:07:35"/>
    <n v="109"/>
    <x v="0"/>
    <x v="0"/>
    <x v="0"/>
    <x v="5"/>
    <n v="13"/>
    <x v="0"/>
    <x v="4"/>
    <n v="4"/>
    <n v="60.8"/>
  </r>
  <r>
    <n v="1689"/>
    <n v="751"/>
    <n v="0"/>
    <d v="2023-01-13T00:00:00"/>
    <d v="1899-12-30T15:07:35"/>
    <n v="111"/>
    <x v="22"/>
    <x v="0"/>
    <x v="5"/>
    <x v="5"/>
    <n v="13"/>
    <x v="0"/>
    <x v="4"/>
    <n v="4"/>
    <n v="60.8"/>
  </r>
  <r>
    <n v="1690"/>
    <n v="751"/>
    <n v="0"/>
    <d v="2023-01-13T00:00:00"/>
    <d v="1899-12-30T15:07:35"/>
    <n v="132"/>
    <x v="14"/>
    <x v="1"/>
    <x v="8"/>
    <x v="5"/>
    <n v="13"/>
    <x v="0"/>
    <x v="4"/>
    <n v="4"/>
    <n v="60.8"/>
  </r>
  <r>
    <n v="1691"/>
    <n v="752"/>
    <n v="1"/>
    <d v="2023-01-13T00:00:00"/>
    <d v="1899-12-30T15:19:25"/>
    <n v="109"/>
    <x v="0"/>
    <x v="0"/>
    <x v="0"/>
    <x v="5"/>
    <n v="13"/>
    <x v="0"/>
    <x v="4"/>
    <n v="2"/>
    <n v="28.45"/>
  </r>
  <r>
    <n v="1692"/>
    <n v="752"/>
    <n v="0"/>
    <d v="2023-01-13T00:00:00"/>
    <d v="1899-12-30T15:19:25"/>
    <n v="121"/>
    <x v="20"/>
    <x v="2"/>
    <x v="11"/>
    <x v="5"/>
    <n v="13"/>
    <x v="0"/>
    <x v="4"/>
    <n v="2"/>
    <n v="28.45"/>
  </r>
  <r>
    <n v="1693"/>
    <n v="753"/>
    <n v="1"/>
    <d v="2023-01-13T00:00:00"/>
    <d v="1899-12-30T15:22:11"/>
    <n v="126"/>
    <x v="10"/>
    <x v="1"/>
    <x v="1"/>
    <x v="5"/>
    <n v="13"/>
    <x v="0"/>
    <x v="4"/>
    <n v="4"/>
    <n v="57.350000000000009"/>
  </r>
  <r>
    <n v="1694"/>
    <n v="753"/>
    <n v="0"/>
    <d v="2023-01-13T00:00:00"/>
    <d v="1899-12-30T15:22:11"/>
    <n v="109"/>
    <x v="0"/>
    <x v="0"/>
    <x v="0"/>
    <x v="5"/>
    <n v="13"/>
    <x v="0"/>
    <x v="4"/>
    <n v="4"/>
    <n v="57.350000000000009"/>
  </r>
  <r>
    <n v="1695"/>
    <n v="753"/>
    <n v="0"/>
    <d v="2023-01-13T00:00:00"/>
    <d v="1899-12-30T15:22:11"/>
    <n v="117"/>
    <x v="3"/>
    <x v="2"/>
    <x v="2"/>
    <x v="5"/>
    <n v="13"/>
    <x v="0"/>
    <x v="4"/>
    <n v="4"/>
    <n v="57.350000000000009"/>
  </r>
  <r>
    <n v="1696"/>
    <n v="753"/>
    <n v="0"/>
    <d v="2023-01-13T00:00:00"/>
    <d v="1899-12-30T15:22:11"/>
    <n v="119"/>
    <x v="6"/>
    <x v="2"/>
    <x v="5"/>
    <x v="5"/>
    <n v="13"/>
    <x v="0"/>
    <x v="4"/>
    <n v="4"/>
    <n v="57.350000000000009"/>
  </r>
  <r>
    <n v="1697"/>
    <n v="754"/>
    <n v="1"/>
    <d v="2023-01-13T00:00:00"/>
    <d v="1899-12-30T15:47:56"/>
    <n v="112"/>
    <x v="30"/>
    <x v="0"/>
    <x v="13"/>
    <x v="5"/>
    <n v="13"/>
    <x v="0"/>
    <x v="4"/>
    <n v="2"/>
    <n v="21.95"/>
  </r>
  <r>
    <n v="1698"/>
    <n v="754"/>
    <n v="0"/>
    <d v="2023-01-13T00:00:00"/>
    <d v="1899-12-30T15:47:56"/>
    <n v="105"/>
    <x v="15"/>
    <x v="3"/>
    <x v="4"/>
    <x v="5"/>
    <n v="13"/>
    <x v="0"/>
    <x v="4"/>
    <n v="2"/>
    <n v="21.95"/>
  </r>
  <r>
    <n v="1699"/>
    <n v="755"/>
    <n v="1"/>
    <d v="2023-01-13T00:00:00"/>
    <d v="1899-12-30T15:50:49"/>
    <n v="101"/>
    <x v="7"/>
    <x v="3"/>
    <x v="2"/>
    <x v="5"/>
    <n v="13"/>
    <x v="0"/>
    <x v="4"/>
    <n v="2"/>
    <n v="30.9"/>
  </r>
  <r>
    <n v="1700"/>
    <n v="755"/>
    <n v="0"/>
    <d v="2023-01-13T00:00:00"/>
    <d v="1899-12-30T15:50:49"/>
    <n v="125"/>
    <x v="21"/>
    <x v="1"/>
    <x v="0"/>
    <x v="5"/>
    <n v="13"/>
    <x v="0"/>
    <x v="4"/>
    <n v="2"/>
    <n v="30.9"/>
  </r>
  <r>
    <n v="1701"/>
    <n v="756"/>
    <n v="1"/>
    <d v="2023-01-13T00:00:00"/>
    <d v="1899-12-30T15:55:11"/>
    <n v="104"/>
    <x v="18"/>
    <x v="3"/>
    <x v="11"/>
    <x v="5"/>
    <n v="13"/>
    <x v="0"/>
    <x v="4"/>
    <n v="3"/>
    <n v="47.4"/>
  </r>
  <r>
    <n v="1702"/>
    <n v="756"/>
    <n v="0"/>
    <d v="2023-01-13T00:00:00"/>
    <d v="1899-12-30T15:55:11"/>
    <n v="130"/>
    <x v="13"/>
    <x v="1"/>
    <x v="7"/>
    <x v="5"/>
    <n v="13"/>
    <x v="0"/>
    <x v="4"/>
    <n v="3"/>
    <n v="47.4"/>
  </r>
  <r>
    <n v="1703"/>
    <n v="756"/>
    <n v="0"/>
    <d v="2023-01-13T00:00:00"/>
    <d v="1899-12-30T15:55:11"/>
    <n v="132"/>
    <x v="14"/>
    <x v="1"/>
    <x v="8"/>
    <x v="5"/>
    <n v="13"/>
    <x v="0"/>
    <x v="4"/>
    <n v="3"/>
    <n v="47.4"/>
  </r>
  <r>
    <n v="1704"/>
    <n v="757"/>
    <n v="1"/>
    <d v="2023-01-13T00:00:00"/>
    <d v="1899-12-30T16:10:34"/>
    <n v="111"/>
    <x v="22"/>
    <x v="0"/>
    <x v="5"/>
    <x v="5"/>
    <n v="13"/>
    <x v="0"/>
    <x v="5"/>
    <n v="4"/>
    <n v="40.9"/>
  </r>
  <r>
    <n v="1705"/>
    <n v="757"/>
    <n v="0"/>
    <d v="2023-01-13T00:00:00"/>
    <d v="1899-12-30T16:10:34"/>
    <n v="113"/>
    <x v="17"/>
    <x v="0"/>
    <x v="10"/>
    <x v="5"/>
    <n v="13"/>
    <x v="0"/>
    <x v="5"/>
    <n v="4"/>
    <n v="40.9"/>
  </r>
  <r>
    <n v="1706"/>
    <n v="757"/>
    <n v="0"/>
    <d v="2023-01-13T00:00:00"/>
    <d v="1899-12-30T16:10:34"/>
    <n v="122"/>
    <x v="12"/>
    <x v="2"/>
    <x v="4"/>
    <x v="5"/>
    <n v="13"/>
    <x v="0"/>
    <x v="5"/>
    <n v="4"/>
    <n v="40.9"/>
  </r>
  <r>
    <n v="1707"/>
    <n v="757"/>
    <n v="0"/>
    <d v="2023-01-13T00:00:00"/>
    <d v="1899-12-30T16:10:34"/>
    <n v="132"/>
    <x v="14"/>
    <x v="1"/>
    <x v="8"/>
    <x v="5"/>
    <n v="13"/>
    <x v="0"/>
    <x v="5"/>
    <n v="4"/>
    <n v="40.9"/>
  </r>
  <r>
    <n v="1708"/>
    <n v="758"/>
    <n v="1"/>
    <d v="2023-01-13T00:00:00"/>
    <d v="1899-12-30T16:14:43"/>
    <n v="125"/>
    <x v="21"/>
    <x v="1"/>
    <x v="0"/>
    <x v="5"/>
    <n v="13"/>
    <x v="0"/>
    <x v="5"/>
    <n v="2"/>
    <n v="29.9"/>
  </r>
  <r>
    <n v="1709"/>
    <n v="758"/>
    <n v="0"/>
    <d v="2023-01-13T00:00:00"/>
    <d v="1899-12-30T16:14:43"/>
    <n v="119"/>
    <x v="6"/>
    <x v="2"/>
    <x v="5"/>
    <x v="5"/>
    <n v="13"/>
    <x v="0"/>
    <x v="5"/>
    <n v="2"/>
    <n v="29.9"/>
  </r>
  <r>
    <n v="1710"/>
    <n v="759"/>
    <n v="1"/>
    <d v="2023-01-13T00:00:00"/>
    <d v="1899-12-30T16:14:56"/>
    <n v="116"/>
    <x v="23"/>
    <x v="2"/>
    <x v="9"/>
    <x v="5"/>
    <n v="13"/>
    <x v="0"/>
    <x v="5"/>
    <n v="1"/>
    <n v="13.95"/>
  </r>
  <r>
    <n v="1711"/>
    <n v="760"/>
    <n v="1"/>
    <d v="2023-01-13T00:00:00"/>
    <d v="1899-12-30T16:27:40"/>
    <n v="102"/>
    <x v="16"/>
    <x v="3"/>
    <x v="9"/>
    <x v="5"/>
    <n v="13"/>
    <x v="0"/>
    <x v="5"/>
    <n v="1"/>
    <n v="13.95"/>
  </r>
  <r>
    <n v="1712"/>
    <n v="761"/>
    <n v="1"/>
    <d v="2023-01-13T00:00:00"/>
    <d v="1899-12-30T16:30:20"/>
    <n v="120"/>
    <x v="28"/>
    <x v="2"/>
    <x v="9"/>
    <x v="5"/>
    <n v="13"/>
    <x v="0"/>
    <x v="5"/>
    <n v="2"/>
    <n v="24.45"/>
  </r>
  <r>
    <n v="1713"/>
    <n v="761"/>
    <n v="0"/>
    <d v="2023-01-13T00:00:00"/>
    <d v="1899-12-30T16:30:20"/>
    <n v="121"/>
    <x v="20"/>
    <x v="2"/>
    <x v="11"/>
    <x v="5"/>
    <n v="13"/>
    <x v="0"/>
    <x v="5"/>
    <n v="2"/>
    <n v="24.45"/>
  </r>
  <r>
    <n v="1714"/>
    <n v="762"/>
    <n v="1"/>
    <d v="2023-01-13T00:00:00"/>
    <d v="1899-12-30T16:36:36"/>
    <n v="110"/>
    <x v="11"/>
    <x v="0"/>
    <x v="0"/>
    <x v="5"/>
    <n v="13"/>
    <x v="0"/>
    <x v="5"/>
    <n v="3"/>
    <n v="35.450000000000003"/>
  </r>
  <r>
    <n v="1715"/>
    <n v="762"/>
    <n v="0"/>
    <d v="2023-01-13T00:00:00"/>
    <d v="1899-12-30T16:36:36"/>
    <n v="121"/>
    <x v="20"/>
    <x v="2"/>
    <x v="11"/>
    <x v="5"/>
    <n v="13"/>
    <x v="0"/>
    <x v="5"/>
    <n v="3"/>
    <n v="35.450000000000003"/>
  </r>
  <r>
    <n v="1716"/>
    <n v="762"/>
    <n v="0"/>
    <d v="2023-01-13T00:00:00"/>
    <d v="1899-12-30T16:36:36"/>
    <n v="106"/>
    <x v="5"/>
    <x v="3"/>
    <x v="4"/>
    <x v="5"/>
    <n v="13"/>
    <x v="0"/>
    <x v="5"/>
    <n v="3"/>
    <n v="35.450000000000003"/>
  </r>
  <r>
    <n v="1718"/>
    <n v="763"/>
    <n v="1"/>
    <d v="2023-01-13T00:00:00"/>
    <d v="1899-12-30T16:38:57"/>
    <n v="108"/>
    <x v="1"/>
    <x v="0"/>
    <x v="1"/>
    <x v="5"/>
    <n v="13"/>
    <x v="0"/>
    <x v="5"/>
    <n v="1"/>
    <n v="14.5"/>
  </r>
  <r>
    <n v="1719"/>
    <n v="764"/>
    <n v="1"/>
    <d v="2023-01-13T00:00:00"/>
    <d v="1899-12-30T16:39:39"/>
    <n v="117"/>
    <x v="3"/>
    <x v="2"/>
    <x v="2"/>
    <x v="5"/>
    <n v="13"/>
    <x v="0"/>
    <x v="5"/>
    <n v="1"/>
    <n v="12.95"/>
  </r>
  <r>
    <n v="1721"/>
    <n v="765"/>
    <n v="1"/>
    <d v="2023-01-13T00:00:00"/>
    <d v="1899-12-30T17:11:41"/>
    <n v="102"/>
    <x v="16"/>
    <x v="3"/>
    <x v="9"/>
    <x v="5"/>
    <n v="13"/>
    <x v="0"/>
    <x v="6"/>
    <n v="4"/>
    <n v="60.8"/>
  </r>
  <r>
    <n v="1722"/>
    <n v="765"/>
    <n v="0"/>
    <d v="2023-01-13T00:00:00"/>
    <d v="1899-12-30T17:11:41"/>
    <n v="110"/>
    <x v="11"/>
    <x v="0"/>
    <x v="0"/>
    <x v="5"/>
    <n v="13"/>
    <x v="0"/>
    <x v="6"/>
    <n v="4"/>
    <n v="60.8"/>
  </r>
  <r>
    <n v="1723"/>
    <n v="765"/>
    <n v="0"/>
    <d v="2023-01-13T00:00:00"/>
    <d v="1899-12-30T17:11:41"/>
    <n v="118"/>
    <x v="26"/>
    <x v="2"/>
    <x v="13"/>
    <x v="5"/>
    <n v="13"/>
    <x v="0"/>
    <x v="6"/>
    <n v="4"/>
    <n v="60.8"/>
  </r>
  <r>
    <n v="1724"/>
    <n v="765"/>
    <n v="0"/>
    <d v="2023-01-13T00:00:00"/>
    <d v="1899-12-30T17:11:41"/>
    <n v="120"/>
    <x v="28"/>
    <x v="2"/>
    <x v="9"/>
    <x v="5"/>
    <n v="13"/>
    <x v="0"/>
    <x v="6"/>
    <n v="4"/>
    <n v="60.8"/>
  </r>
  <r>
    <n v="1725"/>
    <n v="766"/>
    <n v="1"/>
    <d v="2023-01-13T00:00:00"/>
    <d v="1899-12-30T17:21:45"/>
    <n v="127"/>
    <x v="24"/>
    <x v="1"/>
    <x v="0"/>
    <x v="5"/>
    <n v="13"/>
    <x v="0"/>
    <x v="6"/>
    <n v="3"/>
    <n v="40.450000000000003"/>
  </r>
  <r>
    <n v="1726"/>
    <n v="766"/>
    <n v="0"/>
    <d v="2023-01-13T00:00:00"/>
    <d v="1899-12-30T17:21:45"/>
    <n v="129"/>
    <x v="4"/>
    <x v="1"/>
    <x v="3"/>
    <x v="5"/>
    <n v="13"/>
    <x v="0"/>
    <x v="6"/>
    <n v="3"/>
    <n v="40.450000000000003"/>
  </r>
  <r>
    <n v="1727"/>
    <n v="766"/>
    <n v="0"/>
    <d v="2023-01-13T00:00:00"/>
    <d v="1899-12-30T17:21:45"/>
    <n v="105"/>
    <x v="15"/>
    <x v="3"/>
    <x v="4"/>
    <x v="5"/>
    <n v="13"/>
    <x v="0"/>
    <x v="6"/>
    <n v="3"/>
    <n v="40.450000000000003"/>
  </r>
  <r>
    <n v="1728"/>
    <n v="767"/>
    <n v="1"/>
    <d v="2023-01-13T00:00:00"/>
    <d v="1899-12-30T17:21:48"/>
    <n v="108"/>
    <x v="1"/>
    <x v="0"/>
    <x v="1"/>
    <x v="5"/>
    <n v="13"/>
    <x v="0"/>
    <x v="6"/>
    <n v="1"/>
    <n v="14.5"/>
  </r>
  <r>
    <n v="1729"/>
    <n v="768"/>
    <n v="1"/>
    <d v="2023-01-13T00:00:00"/>
    <d v="1899-12-30T17:23:34"/>
    <n v="115"/>
    <x v="31"/>
    <x v="2"/>
    <x v="5"/>
    <x v="5"/>
    <n v="13"/>
    <x v="0"/>
    <x v="6"/>
    <n v="1"/>
    <n v="11.95"/>
  </r>
  <r>
    <n v="1730"/>
    <n v="769"/>
    <n v="1"/>
    <d v="2023-01-13T00:00:00"/>
    <d v="1899-12-30T17:43:17"/>
    <n v="125"/>
    <x v="21"/>
    <x v="1"/>
    <x v="0"/>
    <x v="5"/>
    <n v="13"/>
    <x v="0"/>
    <x v="6"/>
    <n v="1"/>
    <n v="17.95"/>
  </r>
  <r>
    <n v="1731"/>
    <n v="770"/>
    <n v="1"/>
    <d v="2023-01-13T00:00:00"/>
    <d v="1899-12-30T17:44:13"/>
    <n v="118"/>
    <x v="26"/>
    <x v="2"/>
    <x v="13"/>
    <x v="5"/>
    <n v="13"/>
    <x v="0"/>
    <x v="6"/>
    <n v="2"/>
    <n v="28.9"/>
  </r>
  <r>
    <n v="1732"/>
    <n v="770"/>
    <n v="0"/>
    <d v="2023-01-13T00:00:00"/>
    <d v="1899-12-30T17:44:13"/>
    <n v="120"/>
    <x v="28"/>
    <x v="2"/>
    <x v="9"/>
    <x v="5"/>
    <n v="13"/>
    <x v="0"/>
    <x v="6"/>
    <n v="2"/>
    <n v="28.9"/>
  </r>
  <r>
    <n v="1733"/>
    <n v="771"/>
    <n v="1"/>
    <d v="2023-01-13T00:00:00"/>
    <d v="1899-12-30T17:59:32"/>
    <n v="102"/>
    <x v="16"/>
    <x v="3"/>
    <x v="9"/>
    <x v="5"/>
    <n v="13"/>
    <x v="0"/>
    <x v="6"/>
    <n v="2"/>
    <n v="27.9"/>
  </r>
  <r>
    <n v="1734"/>
    <n v="771"/>
    <n v="0"/>
    <d v="2023-01-13T00:00:00"/>
    <d v="1899-12-30T17:59:32"/>
    <n v="120"/>
    <x v="28"/>
    <x v="2"/>
    <x v="9"/>
    <x v="5"/>
    <n v="13"/>
    <x v="0"/>
    <x v="6"/>
    <n v="2"/>
    <n v="27.9"/>
  </r>
  <r>
    <n v="1735"/>
    <n v="772"/>
    <n v="1"/>
    <d v="2023-01-13T00:00:00"/>
    <d v="1899-12-30T18:07:59"/>
    <n v="127"/>
    <x v="24"/>
    <x v="1"/>
    <x v="0"/>
    <x v="5"/>
    <n v="13"/>
    <x v="0"/>
    <x v="7"/>
    <n v="1"/>
    <n v="17.95"/>
  </r>
  <r>
    <n v="1736"/>
    <n v="773"/>
    <n v="1"/>
    <d v="2023-01-13T00:00:00"/>
    <d v="1899-12-30T18:18:15"/>
    <n v="108"/>
    <x v="1"/>
    <x v="0"/>
    <x v="1"/>
    <x v="5"/>
    <n v="13"/>
    <x v="0"/>
    <x v="7"/>
    <n v="2"/>
    <n v="29.45"/>
  </r>
  <r>
    <n v="1737"/>
    <n v="773"/>
    <n v="0"/>
    <d v="2023-01-13T00:00:00"/>
    <d v="1899-12-30T18:18:15"/>
    <n v="112"/>
    <x v="30"/>
    <x v="0"/>
    <x v="13"/>
    <x v="5"/>
    <n v="13"/>
    <x v="0"/>
    <x v="7"/>
    <n v="2"/>
    <n v="29.45"/>
  </r>
  <r>
    <n v="1738"/>
    <n v="774"/>
    <n v="1"/>
    <d v="2023-01-13T00:00:00"/>
    <d v="1899-12-30T18:31:07"/>
    <n v="104"/>
    <x v="18"/>
    <x v="3"/>
    <x v="11"/>
    <x v="5"/>
    <n v="13"/>
    <x v="0"/>
    <x v="7"/>
    <n v="2"/>
    <n v="28.45"/>
  </r>
  <r>
    <n v="1739"/>
    <n v="774"/>
    <n v="0"/>
    <d v="2023-01-13T00:00:00"/>
    <d v="1899-12-30T18:31:07"/>
    <n v="131"/>
    <x v="27"/>
    <x v="1"/>
    <x v="0"/>
    <x v="5"/>
    <n v="13"/>
    <x v="0"/>
    <x v="7"/>
    <n v="2"/>
    <n v="28.45"/>
  </r>
  <r>
    <n v="1740"/>
    <n v="775"/>
    <n v="1"/>
    <d v="2023-01-13T00:00:00"/>
    <d v="1899-12-30T18:42:12"/>
    <n v="101"/>
    <x v="7"/>
    <x v="3"/>
    <x v="2"/>
    <x v="5"/>
    <n v="13"/>
    <x v="0"/>
    <x v="7"/>
    <n v="4"/>
    <n v="54.349999999999994"/>
  </r>
  <r>
    <n v="1741"/>
    <n v="775"/>
    <n v="0"/>
    <d v="2023-01-13T00:00:00"/>
    <d v="1899-12-30T18:42:12"/>
    <n v="124"/>
    <x v="2"/>
    <x v="1"/>
    <x v="1"/>
    <x v="5"/>
    <n v="13"/>
    <x v="0"/>
    <x v="7"/>
    <n v="4"/>
    <n v="54.349999999999994"/>
  </r>
  <r>
    <n v="1742"/>
    <n v="775"/>
    <n v="0"/>
    <d v="2023-01-13T00:00:00"/>
    <d v="1899-12-30T18:42:12"/>
    <n v="112"/>
    <x v="30"/>
    <x v="0"/>
    <x v="13"/>
    <x v="5"/>
    <n v="13"/>
    <x v="0"/>
    <x v="7"/>
    <n v="4"/>
    <n v="54.349999999999994"/>
  </r>
  <r>
    <n v="1743"/>
    <n v="775"/>
    <n v="0"/>
    <d v="2023-01-13T00:00:00"/>
    <d v="1899-12-30T18:42:12"/>
    <n v="119"/>
    <x v="6"/>
    <x v="2"/>
    <x v="5"/>
    <x v="5"/>
    <n v="13"/>
    <x v="0"/>
    <x v="7"/>
    <n v="4"/>
    <n v="54.349999999999994"/>
  </r>
  <r>
    <n v="1744"/>
    <n v="776"/>
    <n v="1"/>
    <d v="2023-01-13T00:00:00"/>
    <d v="1899-12-30T18:50:43"/>
    <n v="131"/>
    <x v="27"/>
    <x v="1"/>
    <x v="0"/>
    <x v="5"/>
    <n v="13"/>
    <x v="0"/>
    <x v="7"/>
    <n v="2"/>
    <n v="24.95"/>
  </r>
  <r>
    <n v="1745"/>
    <n v="776"/>
    <n v="0"/>
    <d v="2023-01-13T00:00:00"/>
    <d v="1899-12-30T18:50:43"/>
    <n v="106"/>
    <x v="5"/>
    <x v="3"/>
    <x v="4"/>
    <x v="5"/>
    <n v="13"/>
    <x v="0"/>
    <x v="7"/>
    <n v="2"/>
    <n v="24.95"/>
  </r>
  <r>
    <n v="1746"/>
    <n v="777"/>
    <n v="1"/>
    <d v="2023-01-13T00:00:00"/>
    <d v="1899-12-30T19:10:20"/>
    <n v="101"/>
    <x v="7"/>
    <x v="3"/>
    <x v="2"/>
    <x v="5"/>
    <n v="13"/>
    <x v="0"/>
    <x v="8"/>
    <n v="2"/>
    <n v="21.95"/>
  </r>
  <r>
    <n v="1747"/>
    <n v="777"/>
    <n v="0"/>
    <d v="2023-01-13T00:00:00"/>
    <d v="1899-12-30T19:10:20"/>
    <n v="114"/>
    <x v="8"/>
    <x v="0"/>
    <x v="6"/>
    <x v="5"/>
    <n v="13"/>
    <x v="0"/>
    <x v="8"/>
    <n v="2"/>
    <n v="21.95"/>
  </r>
  <r>
    <n v="1748"/>
    <n v="778"/>
    <n v="1"/>
    <d v="2023-01-13T00:00:00"/>
    <d v="1899-12-30T19:18:08"/>
    <n v="125"/>
    <x v="21"/>
    <x v="1"/>
    <x v="0"/>
    <x v="5"/>
    <n v="13"/>
    <x v="0"/>
    <x v="8"/>
    <n v="4"/>
    <n v="49.849999999999994"/>
  </r>
  <r>
    <n v="1749"/>
    <n v="778"/>
    <n v="0"/>
    <d v="2023-01-13T00:00:00"/>
    <d v="1899-12-30T19:18:08"/>
    <n v="117"/>
    <x v="3"/>
    <x v="2"/>
    <x v="2"/>
    <x v="5"/>
    <n v="13"/>
    <x v="0"/>
    <x v="8"/>
    <n v="4"/>
    <n v="49.849999999999994"/>
  </r>
  <r>
    <n v="1750"/>
    <n v="778"/>
    <n v="0"/>
    <d v="2023-01-13T00:00:00"/>
    <d v="1899-12-30T19:18:08"/>
    <n v="119"/>
    <x v="6"/>
    <x v="2"/>
    <x v="5"/>
    <x v="5"/>
    <n v="13"/>
    <x v="0"/>
    <x v="8"/>
    <n v="4"/>
    <n v="49.849999999999994"/>
  </r>
  <r>
    <n v="1751"/>
    <n v="778"/>
    <n v="0"/>
    <d v="2023-01-13T00:00:00"/>
    <d v="1899-12-30T19:18:08"/>
    <n v="105"/>
    <x v="15"/>
    <x v="3"/>
    <x v="4"/>
    <x v="5"/>
    <n v="13"/>
    <x v="0"/>
    <x v="8"/>
    <n v="4"/>
    <n v="49.849999999999994"/>
  </r>
  <r>
    <n v="1752"/>
    <n v="779"/>
    <n v="1"/>
    <d v="2023-01-13T00:00:00"/>
    <d v="1899-12-30T19:19:58"/>
    <n v="108"/>
    <x v="1"/>
    <x v="0"/>
    <x v="1"/>
    <x v="5"/>
    <n v="13"/>
    <x v="0"/>
    <x v="8"/>
    <n v="4"/>
    <n v="58.350000000000009"/>
  </r>
  <r>
    <n v="1753"/>
    <n v="779"/>
    <n v="0"/>
    <d v="2023-01-13T00:00:00"/>
    <d v="1899-12-30T19:19:58"/>
    <n v="110"/>
    <x v="11"/>
    <x v="0"/>
    <x v="0"/>
    <x v="5"/>
    <n v="13"/>
    <x v="0"/>
    <x v="8"/>
    <n v="4"/>
    <n v="58.350000000000009"/>
  </r>
  <r>
    <n v="1754"/>
    <n v="779"/>
    <n v="0"/>
    <d v="2023-01-13T00:00:00"/>
    <d v="1899-12-30T19:19:58"/>
    <n v="117"/>
    <x v="3"/>
    <x v="2"/>
    <x v="2"/>
    <x v="5"/>
    <n v="13"/>
    <x v="0"/>
    <x v="8"/>
    <n v="4"/>
    <n v="58.350000000000009"/>
  </r>
  <r>
    <n v="1755"/>
    <n v="779"/>
    <n v="0"/>
    <d v="2023-01-13T00:00:00"/>
    <d v="1899-12-30T19:19:58"/>
    <n v="117"/>
    <x v="3"/>
    <x v="2"/>
    <x v="2"/>
    <x v="5"/>
    <n v="13"/>
    <x v="0"/>
    <x v="8"/>
    <n v="4"/>
    <n v="58.350000000000009"/>
  </r>
  <r>
    <n v="1756"/>
    <n v="780"/>
    <n v="1"/>
    <d v="2023-01-13T00:00:00"/>
    <d v="1899-12-30T20:12:49"/>
    <n v="107"/>
    <x v="19"/>
    <x v="0"/>
    <x v="12"/>
    <x v="5"/>
    <n v="13"/>
    <x v="0"/>
    <x v="9"/>
    <n v="2"/>
    <n v="34.450000000000003"/>
  </r>
  <r>
    <n v="1757"/>
    <n v="780"/>
    <n v="0"/>
    <d v="2023-01-13T00:00:00"/>
    <d v="1899-12-30T20:12:49"/>
    <n v="110"/>
    <x v="11"/>
    <x v="0"/>
    <x v="0"/>
    <x v="5"/>
    <n v="13"/>
    <x v="0"/>
    <x v="9"/>
    <n v="2"/>
    <n v="34.450000000000003"/>
  </r>
  <r>
    <n v="1758"/>
    <n v="781"/>
    <n v="1"/>
    <d v="2023-01-13T00:00:00"/>
    <d v="1899-12-30T20:31:17"/>
    <n v="110"/>
    <x v="11"/>
    <x v="0"/>
    <x v="0"/>
    <x v="5"/>
    <n v="13"/>
    <x v="0"/>
    <x v="9"/>
    <n v="4"/>
    <n v="48.9"/>
  </r>
  <r>
    <n v="1759"/>
    <n v="781"/>
    <n v="0"/>
    <d v="2023-01-13T00:00:00"/>
    <d v="1899-12-30T20:31:17"/>
    <n v="105"/>
    <x v="15"/>
    <x v="3"/>
    <x v="4"/>
    <x v="5"/>
    <n v="13"/>
    <x v="0"/>
    <x v="9"/>
    <n v="4"/>
    <n v="48.9"/>
  </r>
  <r>
    <n v="1760"/>
    <n v="781"/>
    <n v="0"/>
    <d v="2023-01-13T00:00:00"/>
    <d v="1899-12-30T20:31:17"/>
    <n v="105"/>
    <x v="15"/>
    <x v="3"/>
    <x v="4"/>
    <x v="5"/>
    <n v="13"/>
    <x v="0"/>
    <x v="9"/>
    <n v="4"/>
    <n v="48.9"/>
  </r>
  <r>
    <n v="1761"/>
    <n v="781"/>
    <n v="0"/>
    <d v="2023-01-13T00:00:00"/>
    <d v="1899-12-30T20:31:17"/>
    <n v="132"/>
    <x v="14"/>
    <x v="1"/>
    <x v="8"/>
    <x v="5"/>
    <n v="13"/>
    <x v="0"/>
    <x v="9"/>
    <n v="4"/>
    <n v="48.9"/>
  </r>
  <r>
    <n v="1762"/>
    <n v="782"/>
    <n v="1"/>
    <d v="2023-01-13T00:00:00"/>
    <d v="1899-12-30T20:36:27"/>
    <n v="116"/>
    <x v="23"/>
    <x v="2"/>
    <x v="9"/>
    <x v="5"/>
    <n v="13"/>
    <x v="0"/>
    <x v="9"/>
    <n v="2"/>
    <n v="20.95"/>
  </r>
  <r>
    <n v="1763"/>
    <n v="782"/>
    <n v="0"/>
    <d v="2023-01-13T00:00:00"/>
    <d v="1899-12-30T20:36:27"/>
    <n v="106"/>
    <x v="5"/>
    <x v="3"/>
    <x v="4"/>
    <x v="5"/>
    <n v="13"/>
    <x v="0"/>
    <x v="9"/>
    <n v="2"/>
    <n v="20.95"/>
  </r>
  <r>
    <n v="1764"/>
    <n v="783"/>
    <n v="1"/>
    <d v="2023-01-13T00:00:00"/>
    <d v="1899-12-30T21:17:08"/>
    <n v="131"/>
    <x v="27"/>
    <x v="1"/>
    <x v="0"/>
    <x v="5"/>
    <n v="13"/>
    <x v="0"/>
    <x v="10"/>
    <n v="3"/>
    <n v="41.9"/>
  </r>
  <r>
    <n v="1765"/>
    <n v="783"/>
    <n v="0"/>
    <d v="2023-01-13T00:00:00"/>
    <d v="1899-12-30T21:17:08"/>
    <n v="106"/>
    <x v="5"/>
    <x v="3"/>
    <x v="4"/>
    <x v="5"/>
    <n v="13"/>
    <x v="0"/>
    <x v="10"/>
    <n v="3"/>
    <n v="41.9"/>
  </r>
  <r>
    <n v="1766"/>
    <n v="783"/>
    <n v="0"/>
    <d v="2023-01-13T00:00:00"/>
    <d v="1899-12-30T21:17:08"/>
    <n v="132"/>
    <x v="14"/>
    <x v="1"/>
    <x v="8"/>
    <x v="5"/>
    <n v="13"/>
    <x v="0"/>
    <x v="10"/>
    <n v="3"/>
    <n v="41.9"/>
  </r>
  <r>
    <n v="1767"/>
    <n v="784"/>
    <n v="1"/>
    <d v="2023-01-13T00:00:00"/>
    <d v="1899-12-30T21:39:41"/>
    <n v="111"/>
    <x v="22"/>
    <x v="0"/>
    <x v="5"/>
    <x v="5"/>
    <n v="13"/>
    <x v="0"/>
    <x v="10"/>
    <n v="1"/>
    <n v="11.95"/>
  </r>
  <r>
    <n v="1768"/>
    <n v="785"/>
    <n v="1"/>
    <d v="2023-01-14T00:00:00"/>
    <d v="1899-12-30T11:28:44"/>
    <n v="109"/>
    <x v="0"/>
    <x v="0"/>
    <x v="0"/>
    <x v="6"/>
    <n v="14"/>
    <x v="0"/>
    <x v="0"/>
    <n v="2"/>
    <n v="24.95"/>
  </r>
  <r>
    <n v="1769"/>
    <n v="785"/>
    <n v="0"/>
    <d v="2023-01-14T00:00:00"/>
    <d v="1899-12-30T11:28:44"/>
    <n v="105"/>
    <x v="15"/>
    <x v="3"/>
    <x v="4"/>
    <x v="6"/>
    <n v="14"/>
    <x v="0"/>
    <x v="0"/>
    <n v="2"/>
    <n v="24.95"/>
  </r>
  <r>
    <n v="1770"/>
    <n v="786"/>
    <n v="1"/>
    <d v="2023-01-14T00:00:00"/>
    <d v="1899-12-30T11:35:30"/>
    <n v="124"/>
    <x v="2"/>
    <x v="1"/>
    <x v="1"/>
    <x v="6"/>
    <n v="14"/>
    <x v="0"/>
    <x v="0"/>
    <n v="1"/>
    <n v="14.5"/>
  </r>
  <r>
    <n v="1771"/>
    <n v="787"/>
    <n v="1"/>
    <d v="2023-01-14T00:00:00"/>
    <d v="1899-12-30T11:45:30"/>
    <n v="102"/>
    <x v="16"/>
    <x v="3"/>
    <x v="9"/>
    <x v="6"/>
    <n v="14"/>
    <x v="0"/>
    <x v="0"/>
    <n v="2"/>
    <n v="20.95"/>
  </r>
  <r>
    <n v="1772"/>
    <n v="787"/>
    <n v="0"/>
    <d v="2023-01-14T00:00:00"/>
    <d v="1899-12-30T11:45:30"/>
    <n v="122"/>
    <x v="12"/>
    <x v="2"/>
    <x v="4"/>
    <x v="6"/>
    <n v="14"/>
    <x v="0"/>
    <x v="0"/>
    <n v="2"/>
    <n v="20.95"/>
  </r>
  <r>
    <n v="1773"/>
    <n v="788"/>
    <n v="1"/>
    <d v="2023-01-14T00:00:00"/>
    <d v="1899-12-30T11:46:19"/>
    <n v="120"/>
    <x v="28"/>
    <x v="2"/>
    <x v="9"/>
    <x v="6"/>
    <n v="14"/>
    <x v="0"/>
    <x v="0"/>
    <n v="1"/>
    <n v="13.95"/>
  </r>
  <r>
    <n v="1774"/>
    <n v="789"/>
    <n v="1"/>
    <d v="2023-01-14T00:00:00"/>
    <d v="1899-12-30T11:51:37"/>
    <n v="131"/>
    <x v="27"/>
    <x v="1"/>
    <x v="0"/>
    <x v="6"/>
    <n v="14"/>
    <x v="0"/>
    <x v="0"/>
    <n v="1"/>
    <n v="17.95"/>
  </r>
  <r>
    <n v="1775"/>
    <n v="790"/>
    <n v="1"/>
    <d v="2023-01-14T00:00:00"/>
    <d v="1899-12-30T12:07:30"/>
    <n v="124"/>
    <x v="2"/>
    <x v="1"/>
    <x v="1"/>
    <x v="6"/>
    <n v="14"/>
    <x v="0"/>
    <x v="1"/>
    <n v="2"/>
    <n v="23.5"/>
  </r>
  <r>
    <n v="1776"/>
    <n v="790"/>
    <n v="0"/>
    <d v="2023-01-14T00:00:00"/>
    <d v="1899-12-30T12:07:30"/>
    <n v="123"/>
    <x v="9"/>
    <x v="2"/>
    <x v="6"/>
    <x v="6"/>
    <n v="14"/>
    <x v="0"/>
    <x v="1"/>
    <n v="2"/>
    <n v="23.5"/>
  </r>
  <r>
    <n v="1777"/>
    <n v="791"/>
    <n v="1"/>
    <d v="2023-01-14T00:00:00"/>
    <d v="1899-12-30T12:23:54"/>
    <n v="113"/>
    <x v="17"/>
    <x v="0"/>
    <x v="10"/>
    <x v="6"/>
    <n v="14"/>
    <x v="0"/>
    <x v="1"/>
    <n v="2"/>
    <n v="12"/>
  </r>
  <r>
    <n v="1778"/>
    <n v="791"/>
    <n v="0"/>
    <d v="2023-01-14T00:00:00"/>
    <d v="1899-12-30T12:23:54"/>
    <n v="106"/>
    <x v="5"/>
    <x v="3"/>
    <x v="4"/>
    <x v="6"/>
    <n v="14"/>
    <x v="0"/>
    <x v="1"/>
    <n v="2"/>
    <n v="12"/>
  </r>
  <r>
    <n v="1779"/>
    <n v="792"/>
    <n v="1"/>
    <d v="2023-01-14T00:00:00"/>
    <d v="1899-12-30T12:37:48"/>
    <n v="103"/>
    <x v="29"/>
    <x v="3"/>
    <x v="6"/>
    <x v="6"/>
    <n v="14"/>
    <x v="0"/>
    <x v="1"/>
    <n v="7"/>
    <n v="109.25"/>
  </r>
  <r>
    <n v="1780"/>
    <n v="792"/>
    <n v="0"/>
    <d v="2023-01-14T00:00:00"/>
    <d v="1899-12-30T12:37:48"/>
    <n v="125"/>
    <x v="21"/>
    <x v="1"/>
    <x v="0"/>
    <x v="6"/>
    <n v="14"/>
    <x v="0"/>
    <x v="1"/>
    <n v="7"/>
    <n v="109.25"/>
  </r>
  <r>
    <n v="1781"/>
    <n v="792"/>
    <n v="0"/>
    <d v="2023-01-14T00:00:00"/>
    <d v="1899-12-30T12:37:48"/>
    <n v="127"/>
    <x v="24"/>
    <x v="1"/>
    <x v="0"/>
    <x v="6"/>
    <n v="14"/>
    <x v="0"/>
    <x v="1"/>
    <n v="7"/>
    <n v="109.25"/>
  </r>
  <r>
    <n v="1782"/>
    <n v="792"/>
    <n v="0"/>
    <d v="2023-01-14T00:00:00"/>
    <d v="1899-12-30T12:37:48"/>
    <n v="129"/>
    <x v="4"/>
    <x v="1"/>
    <x v="3"/>
    <x v="6"/>
    <n v="14"/>
    <x v="0"/>
    <x v="1"/>
    <n v="7"/>
    <n v="109.25"/>
  </r>
  <r>
    <n v="1783"/>
    <n v="792"/>
    <n v="0"/>
    <d v="2023-01-14T00:00:00"/>
    <d v="1899-12-30T12:37:48"/>
    <n v="119"/>
    <x v="6"/>
    <x v="2"/>
    <x v="5"/>
    <x v="6"/>
    <n v="14"/>
    <x v="0"/>
    <x v="1"/>
    <n v="7"/>
    <n v="109.25"/>
  </r>
  <r>
    <n v="1784"/>
    <n v="792"/>
    <n v="0"/>
    <d v="2023-01-14T00:00:00"/>
    <d v="1899-12-30T12:37:48"/>
    <n v="130"/>
    <x v="13"/>
    <x v="1"/>
    <x v="7"/>
    <x v="6"/>
    <n v="14"/>
    <x v="0"/>
    <x v="1"/>
    <n v="7"/>
    <n v="109.25"/>
  </r>
  <r>
    <n v="1785"/>
    <n v="792"/>
    <n v="0"/>
    <d v="2023-01-14T00:00:00"/>
    <d v="1899-12-30T12:37:48"/>
    <n v="132"/>
    <x v="14"/>
    <x v="1"/>
    <x v="8"/>
    <x v="6"/>
    <n v="14"/>
    <x v="0"/>
    <x v="1"/>
    <n v="7"/>
    <n v="109.25"/>
  </r>
  <r>
    <n v="1786"/>
    <n v="793"/>
    <n v="1"/>
    <d v="2023-01-14T00:00:00"/>
    <d v="1899-12-30T12:38:27"/>
    <n v="119"/>
    <x v="6"/>
    <x v="2"/>
    <x v="5"/>
    <x v="6"/>
    <n v="14"/>
    <x v="0"/>
    <x v="1"/>
    <n v="1"/>
    <n v="11.95"/>
  </r>
  <r>
    <n v="1787"/>
    <n v="794"/>
    <n v="1"/>
    <d v="2023-01-14T00:00:00"/>
    <d v="1899-12-30T12:39:16"/>
    <n v="111"/>
    <x v="22"/>
    <x v="0"/>
    <x v="5"/>
    <x v="6"/>
    <n v="14"/>
    <x v="0"/>
    <x v="1"/>
    <n v="1"/>
    <n v="11.95"/>
  </r>
  <r>
    <n v="1788"/>
    <n v="795"/>
    <n v="1"/>
    <d v="2023-01-14T00:00:00"/>
    <d v="1899-12-30T12:42:17"/>
    <n v="124"/>
    <x v="2"/>
    <x v="1"/>
    <x v="1"/>
    <x v="6"/>
    <n v="14"/>
    <x v="0"/>
    <x v="1"/>
    <n v="1"/>
    <n v="14.5"/>
  </r>
  <r>
    <n v="1789"/>
    <n v="796"/>
    <n v="1"/>
    <d v="2023-01-14T00:00:00"/>
    <d v="1899-12-30T12:43:09"/>
    <n v="129"/>
    <x v="4"/>
    <x v="1"/>
    <x v="3"/>
    <x v="6"/>
    <n v="14"/>
    <x v="0"/>
    <x v="1"/>
    <n v="1"/>
    <n v="15.5"/>
  </r>
  <r>
    <n v="1790"/>
    <n v="797"/>
    <n v="1"/>
    <d v="2023-01-14T00:00:00"/>
    <d v="1899-12-30T12:50:01"/>
    <n v="118"/>
    <x v="26"/>
    <x v="2"/>
    <x v="13"/>
    <x v="6"/>
    <n v="14"/>
    <x v="0"/>
    <x v="1"/>
    <n v="3"/>
    <n v="43.849999999999994"/>
  </r>
  <r>
    <n v="1791"/>
    <n v="797"/>
    <n v="0"/>
    <d v="2023-01-14T00:00:00"/>
    <d v="1899-12-30T12:50:01"/>
    <n v="119"/>
    <x v="6"/>
    <x v="2"/>
    <x v="5"/>
    <x v="6"/>
    <n v="14"/>
    <x v="0"/>
    <x v="1"/>
    <n v="3"/>
    <n v="43.849999999999994"/>
  </r>
  <r>
    <n v="1792"/>
    <n v="797"/>
    <n v="0"/>
    <d v="2023-01-14T00:00:00"/>
    <d v="1899-12-30T12:50:01"/>
    <n v="132"/>
    <x v="14"/>
    <x v="1"/>
    <x v="8"/>
    <x v="6"/>
    <n v="14"/>
    <x v="0"/>
    <x v="1"/>
    <n v="3"/>
    <n v="43.849999999999994"/>
  </r>
  <r>
    <n v="1793"/>
    <n v="798"/>
    <n v="1"/>
    <d v="2023-01-14T00:00:00"/>
    <d v="1899-12-30T12:50:30"/>
    <n v="124"/>
    <x v="2"/>
    <x v="1"/>
    <x v="1"/>
    <x v="6"/>
    <n v="14"/>
    <x v="0"/>
    <x v="1"/>
    <n v="4"/>
    <n v="57.45"/>
  </r>
  <r>
    <n v="1794"/>
    <n v="798"/>
    <n v="0"/>
    <d v="2023-01-14T00:00:00"/>
    <d v="1899-12-30T12:50:30"/>
    <n v="126"/>
    <x v="10"/>
    <x v="1"/>
    <x v="1"/>
    <x v="6"/>
    <n v="14"/>
    <x v="0"/>
    <x v="1"/>
    <n v="4"/>
    <n v="57.45"/>
  </r>
  <r>
    <n v="1795"/>
    <n v="798"/>
    <n v="0"/>
    <d v="2023-01-14T00:00:00"/>
    <d v="1899-12-30T12:50:30"/>
    <n v="121"/>
    <x v="20"/>
    <x v="2"/>
    <x v="11"/>
    <x v="6"/>
    <n v="14"/>
    <x v="0"/>
    <x v="1"/>
    <n v="4"/>
    <n v="57.45"/>
  </r>
  <r>
    <n v="1796"/>
    <n v="798"/>
    <n v="0"/>
    <d v="2023-01-14T00:00:00"/>
    <d v="1899-12-30T12:50:30"/>
    <n v="131"/>
    <x v="27"/>
    <x v="1"/>
    <x v="0"/>
    <x v="6"/>
    <n v="14"/>
    <x v="0"/>
    <x v="1"/>
    <n v="4"/>
    <n v="57.45"/>
  </r>
  <r>
    <n v="1797"/>
    <n v="799"/>
    <n v="1"/>
    <d v="2023-01-14T00:00:00"/>
    <d v="1899-12-30T12:51:29"/>
    <n v="117"/>
    <x v="3"/>
    <x v="2"/>
    <x v="2"/>
    <x v="6"/>
    <n v="14"/>
    <x v="0"/>
    <x v="1"/>
    <n v="3"/>
    <n v="34.9"/>
  </r>
  <r>
    <n v="1798"/>
    <n v="799"/>
    <n v="0"/>
    <d v="2023-01-14T00:00:00"/>
    <d v="1899-12-30T12:51:29"/>
    <n v="112"/>
    <x v="30"/>
    <x v="0"/>
    <x v="13"/>
    <x v="6"/>
    <n v="14"/>
    <x v="0"/>
    <x v="1"/>
    <n v="3"/>
    <n v="34.9"/>
  </r>
  <r>
    <n v="1799"/>
    <n v="799"/>
    <n v="0"/>
    <d v="2023-01-14T00:00:00"/>
    <d v="1899-12-30T12:51:29"/>
    <n v="106"/>
    <x v="5"/>
    <x v="3"/>
    <x v="4"/>
    <x v="6"/>
    <n v="14"/>
    <x v="0"/>
    <x v="1"/>
    <n v="3"/>
    <n v="34.9"/>
  </r>
  <r>
    <n v="1800"/>
    <n v="800"/>
    <n v="1"/>
    <d v="2023-01-14T00:00:00"/>
    <d v="1899-12-30T12:54:35"/>
    <n v="116"/>
    <x v="23"/>
    <x v="2"/>
    <x v="9"/>
    <x v="6"/>
    <n v="14"/>
    <x v="0"/>
    <x v="1"/>
    <n v="6"/>
    <n v="75.8"/>
  </r>
  <r>
    <n v="1801"/>
    <n v="800"/>
    <n v="0"/>
    <d v="2023-01-14T00:00:00"/>
    <d v="1899-12-30T12:54:35"/>
    <n v="109"/>
    <x v="0"/>
    <x v="0"/>
    <x v="0"/>
    <x v="6"/>
    <n v="14"/>
    <x v="0"/>
    <x v="1"/>
    <n v="6"/>
    <n v="75.8"/>
  </r>
  <r>
    <n v="1802"/>
    <n v="800"/>
    <n v="0"/>
    <d v="2023-01-14T00:00:00"/>
    <d v="1899-12-30T12:54:35"/>
    <n v="127"/>
    <x v="24"/>
    <x v="1"/>
    <x v="0"/>
    <x v="6"/>
    <n v="14"/>
    <x v="0"/>
    <x v="1"/>
    <n v="6"/>
    <n v="75.8"/>
  </r>
  <r>
    <n v="1803"/>
    <n v="800"/>
    <n v="0"/>
    <d v="2023-01-14T00:00:00"/>
    <d v="1899-12-30T12:54:35"/>
    <n v="111"/>
    <x v="22"/>
    <x v="0"/>
    <x v="5"/>
    <x v="6"/>
    <n v="14"/>
    <x v="0"/>
    <x v="1"/>
    <n v="6"/>
    <n v="75.8"/>
  </r>
  <r>
    <n v="1804"/>
    <n v="800"/>
    <n v="0"/>
    <d v="2023-01-14T00:00:00"/>
    <d v="1899-12-30T12:54:35"/>
    <n v="105"/>
    <x v="15"/>
    <x v="3"/>
    <x v="4"/>
    <x v="6"/>
    <n v="14"/>
    <x v="0"/>
    <x v="1"/>
    <n v="6"/>
    <n v="75.8"/>
  </r>
  <r>
    <n v="1805"/>
    <n v="800"/>
    <n v="0"/>
    <d v="2023-01-14T00:00:00"/>
    <d v="1899-12-30T12:54:35"/>
    <n v="122"/>
    <x v="12"/>
    <x v="2"/>
    <x v="4"/>
    <x v="6"/>
    <n v="14"/>
    <x v="0"/>
    <x v="1"/>
    <n v="6"/>
    <n v="75.8"/>
  </r>
  <r>
    <n v="1806"/>
    <n v="801"/>
    <n v="1"/>
    <d v="2023-01-14T00:00:00"/>
    <d v="1899-12-30T13:10:53"/>
    <n v="101"/>
    <x v="7"/>
    <x v="3"/>
    <x v="2"/>
    <x v="6"/>
    <n v="14"/>
    <x v="0"/>
    <x v="2"/>
    <n v="12"/>
    <n v="144.70000000000002"/>
  </r>
  <r>
    <n v="1807"/>
    <n v="801"/>
    <n v="0"/>
    <d v="2023-01-14T00:00:00"/>
    <d v="1899-12-30T13:10:53"/>
    <n v="108"/>
    <x v="1"/>
    <x v="0"/>
    <x v="1"/>
    <x v="6"/>
    <n v="14"/>
    <x v="0"/>
    <x v="2"/>
    <n v="12"/>
    <n v="144.70000000000002"/>
  </r>
  <r>
    <n v="1808"/>
    <n v="801"/>
    <n v="0"/>
    <d v="2023-01-14T00:00:00"/>
    <d v="1899-12-30T13:10:53"/>
    <n v="108"/>
    <x v="1"/>
    <x v="0"/>
    <x v="1"/>
    <x v="6"/>
    <n v="14"/>
    <x v="0"/>
    <x v="2"/>
    <n v="12"/>
    <n v="144.70000000000002"/>
  </r>
  <r>
    <n v="1809"/>
    <n v="801"/>
    <n v="0"/>
    <d v="2023-01-14T00:00:00"/>
    <d v="1899-12-30T13:10:53"/>
    <n v="117"/>
    <x v="3"/>
    <x v="2"/>
    <x v="2"/>
    <x v="6"/>
    <n v="14"/>
    <x v="0"/>
    <x v="2"/>
    <n v="12"/>
    <n v="144.70000000000002"/>
  </r>
  <r>
    <n v="1810"/>
    <n v="801"/>
    <n v="0"/>
    <d v="2023-01-14T00:00:00"/>
    <d v="1899-12-30T13:10:53"/>
    <n v="111"/>
    <x v="22"/>
    <x v="0"/>
    <x v="5"/>
    <x v="6"/>
    <n v="14"/>
    <x v="0"/>
    <x v="2"/>
    <n v="12"/>
    <n v="144.70000000000002"/>
  </r>
  <r>
    <n v="1811"/>
    <n v="801"/>
    <n v="0"/>
    <d v="2023-01-14T00:00:00"/>
    <d v="1899-12-30T13:10:53"/>
    <n v="120"/>
    <x v="28"/>
    <x v="2"/>
    <x v="9"/>
    <x v="6"/>
    <n v="14"/>
    <x v="0"/>
    <x v="2"/>
    <n v="12"/>
    <n v="144.70000000000002"/>
  </r>
  <r>
    <n v="1812"/>
    <n v="801"/>
    <n v="0"/>
    <d v="2023-01-14T00:00:00"/>
    <d v="1899-12-30T13:10:53"/>
    <n v="120"/>
    <x v="28"/>
    <x v="2"/>
    <x v="9"/>
    <x v="6"/>
    <n v="14"/>
    <x v="0"/>
    <x v="2"/>
    <n v="12"/>
    <n v="144.70000000000002"/>
  </r>
  <r>
    <n v="1813"/>
    <n v="801"/>
    <n v="0"/>
    <d v="2023-01-14T00:00:00"/>
    <d v="1899-12-30T13:10:53"/>
    <n v="105"/>
    <x v="15"/>
    <x v="3"/>
    <x v="4"/>
    <x v="6"/>
    <n v="14"/>
    <x v="0"/>
    <x v="2"/>
    <n v="12"/>
    <n v="144.70000000000002"/>
  </r>
  <r>
    <n v="1814"/>
    <n v="801"/>
    <n v="0"/>
    <d v="2023-01-14T00:00:00"/>
    <d v="1899-12-30T13:10:53"/>
    <n v="105"/>
    <x v="15"/>
    <x v="3"/>
    <x v="4"/>
    <x v="6"/>
    <n v="14"/>
    <x v="0"/>
    <x v="2"/>
    <n v="12"/>
    <n v="144.70000000000002"/>
  </r>
  <r>
    <n v="1815"/>
    <n v="801"/>
    <n v="0"/>
    <d v="2023-01-14T00:00:00"/>
    <d v="1899-12-30T13:10:53"/>
    <n v="130"/>
    <x v="13"/>
    <x v="1"/>
    <x v="7"/>
    <x v="6"/>
    <n v="14"/>
    <x v="0"/>
    <x v="2"/>
    <n v="12"/>
    <n v="144.70000000000002"/>
  </r>
  <r>
    <n v="1816"/>
    <n v="801"/>
    <n v="0"/>
    <d v="2023-01-14T00:00:00"/>
    <d v="1899-12-30T13:10:53"/>
    <n v="123"/>
    <x v="9"/>
    <x v="2"/>
    <x v="6"/>
    <x v="6"/>
    <n v="14"/>
    <x v="0"/>
    <x v="2"/>
    <n v="12"/>
    <n v="144.70000000000002"/>
  </r>
  <r>
    <n v="1817"/>
    <n v="801"/>
    <n v="0"/>
    <d v="2023-01-14T00:00:00"/>
    <d v="1899-12-30T13:10:53"/>
    <n v="106"/>
    <x v="5"/>
    <x v="3"/>
    <x v="4"/>
    <x v="6"/>
    <n v="14"/>
    <x v="0"/>
    <x v="2"/>
    <n v="12"/>
    <n v="144.70000000000002"/>
  </r>
  <r>
    <n v="1818"/>
    <n v="802"/>
    <n v="1"/>
    <d v="2023-01-14T00:00:00"/>
    <d v="1899-12-30T13:23:47"/>
    <n v="103"/>
    <x v="29"/>
    <x v="3"/>
    <x v="6"/>
    <x v="6"/>
    <n v="14"/>
    <x v="0"/>
    <x v="2"/>
    <n v="2"/>
    <n v="26.95"/>
  </r>
  <r>
    <n v="1819"/>
    <n v="802"/>
    <n v="0"/>
    <d v="2023-01-14T00:00:00"/>
    <d v="1899-12-30T13:23:47"/>
    <n v="109"/>
    <x v="0"/>
    <x v="0"/>
    <x v="0"/>
    <x v="6"/>
    <n v="14"/>
    <x v="0"/>
    <x v="2"/>
    <n v="2"/>
    <n v="26.95"/>
  </r>
  <r>
    <n v="1820"/>
    <n v="803"/>
    <n v="1"/>
    <d v="2023-01-14T00:00:00"/>
    <d v="1899-12-30T13:37:51"/>
    <n v="117"/>
    <x v="3"/>
    <x v="2"/>
    <x v="2"/>
    <x v="6"/>
    <n v="14"/>
    <x v="0"/>
    <x v="2"/>
    <n v="1"/>
    <n v="12.95"/>
  </r>
  <r>
    <n v="1821"/>
    <n v="804"/>
    <n v="1"/>
    <d v="2023-01-14T00:00:00"/>
    <d v="1899-12-30T13:42:01"/>
    <n v="119"/>
    <x v="6"/>
    <x v="2"/>
    <x v="5"/>
    <x v="6"/>
    <n v="14"/>
    <x v="0"/>
    <x v="2"/>
    <n v="1"/>
    <n v="11.95"/>
  </r>
  <r>
    <n v="1822"/>
    <n v="805"/>
    <n v="1"/>
    <d v="2023-01-14T00:00:00"/>
    <d v="1899-12-30T14:07:52"/>
    <n v="107"/>
    <x v="19"/>
    <x v="0"/>
    <x v="12"/>
    <x v="6"/>
    <n v="14"/>
    <x v="0"/>
    <x v="3"/>
    <n v="2"/>
    <n v="34.450000000000003"/>
  </r>
  <r>
    <n v="1823"/>
    <n v="805"/>
    <n v="0"/>
    <d v="2023-01-14T00:00:00"/>
    <d v="1899-12-30T14:07:52"/>
    <n v="125"/>
    <x v="21"/>
    <x v="1"/>
    <x v="0"/>
    <x v="6"/>
    <n v="14"/>
    <x v="0"/>
    <x v="3"/>
    <n v="2"/>
    <n v="34.450000000000003"/>
  </r>
  <r>
    <n v="1824"/>
    <n v="806"/>
    <n v="1"/>
    <d v="2023-01-14T00:00:00"/>
    <d v="1899-12-30T14:12:22"/>
    <n v="101"/>
    <x v="7"/>
    <x v="3"/>
    <x v="2"/>
    <x v="6"/>
    <n v="14"/>
    <x v="0"/>
    <x v="3"/>
    <n v="1"/>
    <n v="12.95"/>
  </r>
  <r>
    <n v="1825"/>
    <n v="807"/>
    <n v="1"/>
    <d v="2023-01-14T00:00:00"/>
    <d v="1899-12-30T14:15:29"/>
    <n v="107"/>
    <x v="19"/>
    <x v="0"/>
    <x v="12"/>
    <x v="6"/>
    <n v="14"/>
    <x v="0"/>
    <x v="3"/>
    <n v="1"/>
    <n v="16.5"/>
  </r>
  <r>
    <n v="1826"/>
    <n v="808"/>
    <n v="1"/>
    <d v="2023-01-14T00:00:00"/>
    <d v="1899-12-30T14:15:32"/>
    <n v="118"/>
    <x v="26"/>
    <x v="2"/>
    <x v="13"/>
    <x v="6"/>
    <n v="14"/>
    <x v="0"/>
    <x v="3"/>
    <n v="1"/>
    <n v="14.95"/>
  </r>
  <r>
    <n v="1827"/>
    <n v="809"/>
    <n v="1"/>
    <d v="2023-01-14T00:00:00"/>
    <d v="1899-12-30T14:26:17"/>
    <n v="109"/>
    <x v="0"/>
    <x v="0"/>
    <x v="0"/>
    <x v="6"/>
    <n v="14"/>
    <x v="0"/>
    <x v="3"/>
    <n v="1"/>
    <n v="17.95"/>
  </r>
  <r>
    <n v="1828"/>
    <n v="810"/>
    <n v="1"/>
    <d v="2023-01-14T00:00:00"/>
    <d v="1899-12-30T14:48:30"/>
    <n v="127"/>
    <x v="24"/>
    <x v="1"/>
    <x v="0"/>
    <x v="6"/>
    <n v="14"/>
    <x v="0"/>
    <x v="3"/>
    <n v="1"/>
    <n v="17.95"/>
  </r>
  <r>
    <n v="1829"/>
    <n v="811"/>
    <n v="1"/>
    <d v="2023-01-14T00:00:00"/>
    <d v="1899-12-30T14:48:56"/>
    <n v="132"/>
    <x v="14"/>
    <x v="1"/>
    <x v="8"/>
    <x v="6"/>
    <n v="14"/>
    <x v="0"/>
    <x v="3"/>
    <n v="1"/>
    <n v="16.95"/>
  </r>
  <r>
    <n v="1830"/>
    <n v="812"/>
    <n v="1"/>
    <d v="2023-01-14T00:00:00"/>
    <d v="1899-12-30T15:37:45"/>
    <n v="116"/>
    <x v="23"/>
    <x v="2"/>
    <x v="9"/>
    <x v="6"/>
    <n v="14"/>
    <x v="0"/>
    <x v="4"/>
    <n v="2"/>
    <n v="28.9"/>
  </r>
  <r>
    <n v="1831"/>
    <n v="812"/>
    <n v="0"/>
    <d v="2023-01-14T00:00:00"/>
    <d v="1899-12-30T15:37:45"/>
    <n v="112"/>
    <x v="30"/>
    <x v="0"/>
    <x v="13"/>
    <x v="6"/>
    <n v="14"/>
    <x v="0"/>
    <x v="4"/>
    <n v="2"/>
    <n v="28.9"/>
  </r>
  <r>
    <n v="1832"/>
    <n v="813"/>
    <n v="1"/>
    <d v="2023-01-14T00:00:00"/>
    <d v="1899-12-30T16:09:29"/>
    <n v="102"/>
    <x v="16"/>
    <x v="3"/>
    <x v="9"/>
    <x v="6"/>
    <n v="14"/>
    <x v="0"/>
    <x v="5"/>
    <n v="2"/>
    <n v="20.95"/>
  </r>
  <r>
    <n v="1833"/>
    <n v="813"/>
    <n v="0"/>
    <d v="2023-01-14T00:00:00"/>
    <d v="1899-12-30T16:09:29"/>
    <n v="105"/>
    <x v="15"/>
    <x v="3"/>
    <x v="4"/>
    <x v="6"/>
    <n v="14"/>
    <x v="0"/>
    <x v="5"/>
    <n v="2"/>
    <n v="20.95"/>
  </r>
  <r>
    <n v="1834"/>
    <n v="814"/>
    <n v="1"/>
    <d v="2023-01-14T00:00:00"/>
    <d v="1899-12-30T16:21:23"/>
    <n v="108"/>
    <x v="1"/>
    <x v="0"/>
    <x v="1"/>
    <x v="6"/>
    <n v="14"/>
    <x v="0"/>
    <x v="5"/>
    <n v="2"/>
    <n v="31.45"/>
  </r>
  <r>
    <n v="1835"/>
    <n v="814"/>
    <n v="0"/>
    <d v="2023-01-14T00:00:00"/>
    <d v="1899-12-30T16:21:23"/>
    <n v="132"/>
    <x v="14"/>
    <x v="1"/>
    <x v="8"/>
    <x v="6"/>
    <n v="14"/>
    <x v="0"/>
    <x v="5"/>
    <n v="2"/>
    <n v="31.45"/>
  </r>
  <r>
    <n v="1836"/>
    <n v="815"/>
    <n v="1"/>
    <d v="2023-01-14T00:00:00"/>
    <d v="1899-12-30T16:38:00"/>
    <n v="111"/>
    <x v="22"/>
    <x v="0"/>
    <x v="5"/>
    <x v="6"/>
    <n v="14"/>
    <x v="0"/>
    <x v="5"/>
    <n v="1"/>
    <n v="11.95"/>
  </r>
  <r>
    <n v="1837"/>
    <n v="816"/>
    <n v="1"/>
    <d v="2023-01-14T00:00:00"/>
    <d v="1899-12-30T17:04:08"/>
    <n v="105"/>
    <x v="15"/>
    <x v="3"/>
    <x v="4"/>
    <x v="6"/>
    <n v="14"/>
    <x v="0"/>
    <x v="6"/>
    <n v="2"/>
    <n v="23.95"/>
  </r>
  <r>
    <n v="1838"/>
    <n v="816"/>
    <n v="0"/>
    <d v="2023-01-14T00:00:00"/>
    <d v="1899-12-30T17:04:08"/>
    <n v="132"/>
    <x v="14"/>
    <x v="1"/>
    <x v="8"/>
    <x v="6"/>
    <n v="14"/>
    <x v="0"/>
    <x v="6"/>
    <n v="2"/>
    <n v="23.95"/>
  </r>
  <r>
    <n v="1839"/>
    <n v="817"/>
    <n v="1"/>
    <d v="2023-01-14T00:00:00"/>
    <d v="1899-12-30T17:10:38"/>
    <n v="108"/>
    <x v="1"/>
    <x v="0"/>
    <x v="1"/>
    <x v="6"/>
    <n v="14"/>
    <x v="0"/>
    <x v="6"/>
    <n v="4"/>
    <n v="33.5"/>
  </r>
  <r>
    <n v="1840"/>
    <n v="817"/>
    <n v="0"/>
    <d v="2023-01-14T00:00:00"/>
    <d v="1899-12-30T17:10:38"/>
    <n v="113"/>
    <x v="17"/>
    <x v="0"/>
    <x v="10"/>
    <x v="6"/>
    <n v="14"/>
    <x v="0"/>
    <x v="6"/>
    <n v="4"/>
    <n v="33.5"/>
  </r>
  <r>
    <n v="1841"/>
    <n v="817"/>
    <n v="0"/>
    <d v="2023-01-14T00:00:00"/>
    <d v="1899-12-30T17:10:38"/>
    <n v="105"/>
    <x v="15"/>
    <x v="3"/>
    <x v="4"/>
    <x v="6"/>
    <n v="14"/>
    <x v="0"/>
    <x v="6"/>
    <n v="4"/>
    <n v="33.5"/>
  </r>
  <r>
    <n v="1842"/>
    <n v="817"/>
    <n v="0"/>
    <d v="2023-01-14T00:00:00"/>
    <d v="1899-12-30T17:10:38"/>
    <n v="106"/>
    <x v="5"/>
    <x v="3"/>
    <x v="4"/>
    <x v="6"/>
    <n v="14"/>
    <x v="0"/>
    <x v="6"/>
    <n v="4"/>
    <n v="33.5"/>
  </r>
  <r>
    <n v="1843"/>
    <n v="818"/>
    <n v="1"/>
    <d v="2023-01-14T00:00:00"/>
    <d v="1899-12-30T17:15:50"/>
    <n v="112"/>
    <x v="30"/>
    <x v="0"/>
    <x v="13"/>
    <x v="6"/>
    <n v="14"/>
    <x v="0"/>
    <x v="6"/>
    <n v="3"/>
    <n v="42.849999999999994"/>
  </r>
  <r>
    <n v="1844"/>
    <n v="818"/>
    <n v="0"/>
    <d v="2023-01-14T00:00:00"/>
    <d v="1899-12-30T17:15:50"/>
    <n v="120"/>
    <x v="28"/>
    <x v="2"/>
    <x v="9"/>
    <x v="6"/>
    <n v="14"/>
    <x v="0"/>
    <x v="6"/>
    <n v="3"/>
    <n v="42.849999999999994"/>
  </r>
  <r>
    <n v="1845"/>
    <n v="818"/>
    <n v="0"/>
    <d v="2023-01-14T00:00:00"/>
    <d v="1899-12-30T17:15:50"/>
    <n v="120"/>
    <x v="28"/>
    <x v="2"/>
    <x v="9"/>
    <x v="6"/>
    <n v="14"/>
    <x v="0"/>
    <x v="6"/>
    <n v="3"/>
    <n v="42.849999999999994"/>
  </r>
  <r>
    <n v="1846"/>
    <n v="819"/>
    <n v="1"/>
    <d v="2023-01-14T00:00:00"/>
    <d v="1899-12-30T17:21:39"/>
    <n v="101"/>
    <x v="7"/>
    <x v="3"/>
    <x v="2"/>
    <x v="6"/>
    <n v="14"/>
    <x v="0"/>
    <x v="6"/>
    <n v="2"/>
    <n v="26.9"/>
  </r>
  <r>
    <n v="1847"/>
    <n v="819"/>
    <n v="0"/>
    <d v="2023-01-14T00:00:00"/>
    <d v="1899-12-30T17:21:39"/>
    <n v="120"/>
    <x v="28"/>
    <x v="2"/>
    <x v="9"/>
    <x v="6"/>
    <n v="14"/>
    <x v="0"/>
    <x v="6"/>
    <n v="2"/>
    <n v="26.9"/>
  </r>
  <r>
    <n v="1848"/>
    <n v="820"/>
    <n v="1"/>
    <d v="2023-01-14T00:00:00"/>
    <d v="1899-12-30T17:24:09"/>
    <n v="105"/>
    <x v="15"/>
    <x v="3"/>
    <x v="4"/>
    <x v="6"/>
    <n v="14"/>
    <x v="0"/>
    <x v="6"/>
    <n v="2"/>
    <n v="16"/>
  </r>
  <r>
    <n v="1849"/>
    <n v="820"/>
    <n v="0"/>
    <d v="2023-01-14T00:00:00"/>
    <d v="1899-12-30T17:24:09"/>
    <n v="123"/>
    <x v="9"/>
    <x v="2"/>
    <x v="6"/>
    <x v="6"/>
    <n v="14"/>
    <x v="0"/>
    <x v="6"/>
    <n v="2"/>
    <n v="16"/>
  </r>
  <r>
    <n v="1850"/>
    <n v="821"/>
    <n v="1"/>
    <d v="2023-01-14T00:00:00"/>
    <d v="1899-12-30T17:37:26"/>
    <n v="124"/>
    <x v="2"/>
    <x v="1"/>
    <x v="1"/>
    <x v="6"/>
    <n v="14"/>
    <x v="0"/>
    <x v="6"/>
    <n v="1"/>
    <n v="14.5"/>
  </r>
  <r>
    <n v="1852"/>
    <n v="823"/>
    <n v="1"/>
    <d v="2023-01-14T00:00:00"/>
    <d v="1899-12-30T17:42:17"/>
    <n v="101"/>
    <x v="7"/>
    <x v="3"/>
    <x v="2"/>
    <x v="6"/>
    <n v="14"/>
    <x v="0"/>
    <x v="6"/>
    <n v="3"/>
    <n v="35.9"/>
  </r>
  <r>
    <n v="1853"/>
    <n v="823"/>
    <n v="0"/>
    <d v="2023-01-14T00:00:00"/>
    <d v="1899-12-30T17:42:17"/>
    <n v="102"/>
    <x v="16"/>
    <x v="3"/>
    <x v="9"/>
    <x v="6"/>
    <n v="14"/>
    <x v="0"/>
    <x v="6"/>
    <n v="3"/>
    <n v="35.9"/>
  </r>
  <r>
    <n v="1854"/>
    <n v="823"/>
    <n v="0"/>
    <d v="2023-01-14T00:00:00"/>
    <d v="1899-12-30T17:42:17"/>
    <n v="114"/>
    <x v="8"/>
    <x v="0"/>
    <x v="6"/>
    <x v="6"/>
    <n v="14"/>
    <x v="0"/>
    <x v="6"/>
    <n v="3"/>
    <n v="35.9"/>
  </r>
  <r>
    <n v="1855"/>
    <n v="824"/>
    <n v="1"/>
    <d v="2023-01-14T00:00:00"/>
    <d v="1899-12-30T17:53:41"/>
    <n v="102"/>
    <x v="16"/>
    <x v="3"/>
    <x v="9"/>
    <x v="6"/>
    <n v="14"/>
    <x v="0"/>
    <x v="6"/>
    <n v="4"/>
    <n v="55.349999999999994"/>
  </r>
  <r>
    <n v="1856"/>
    <n v="824"/>
    <n v="0"/>
    <d v="2023-01-14T00:00:00"/>
    <d v="1899-12-30T17:53:41"/>
    <n v="108"/>
    <x v="1"/>
    <x v="0"/>
    <x v="1"/>
    <x v="6"/>
    <n v="14"/>
    <x v="0"/>
    <x v="6"/>
    <n v="4"/>
    <n v="55.349999999999994"/>
  </r>
  <r>
    <n v="1857"/>
    <n v="824"/>
    <n v="0"/>
    <d v="2023-01-14T00:00:00"/>
    <d v="1899-12-30T17:53:41"/>
    <n v="117"/>
    <x v="3"/>
    <x v="2"/>
    <x v="2"/>
    <x v="6"/>
    <n v="14"/>
    <x v="0"/>
    <x v="6"/>
    <n v="4"/>
    <n v="55.349999999999994"/>
  </r>
  <r>
    <n v="1858"/>
    <n v="824"/>
    <n v="0"/>
    <d v="2023-01-14T00:00:00"/>
    <d v="1899-12-30T17:53:41"/>
    <n v="120"/>
    <x v="28"/>
    <x v="2"/>
    <x v="9"/>
    <x v="6"/>
    <n v="14"/>
    <x v="0"/>
    <x v="6"/>
    <n v="4"/>
    <n v="55.349999999999994"/>
  </r>
  <r>
    <n v="1859"/>
    <n v="825"/>
    <n v="1"/>
    <d v="2023-01-14T00:00:00"/>
    <d v="1899-12-30T18:06:06"/>
    <n v="124"/>
    <x v="2"/>
    <x v="1"/>
    <x v="1"/>
    <x v="6"/>
    <n v="14"/>
    <x v="0"/>
    <x v="7"/>
    <n v="2"/>
    <n v="28.45"/>
  </r>
  <r>
    <n v="1860"/>
    <n v="825"/>
    <n v="0"/>
    <d v="2023-01-14T00:00:00"/>
    <d v="1899-12-30T18:06:06"/>
    <n v="120"/>
    <x v="28"/>
    <x v="2"/>
    <x v="9"/>
    <x v="6"/>
    <n v="14"/>
    <x v="0"/>
    <x v="7"/>
    <n v="2"/>
    <n v="28.45"/>
  </r>
  <r>
    <n v="1861"/>
    <n v="826"/>
    <n v="1"/>
    <d v="2023-01-14T00:00:00"/>
    <d v="1899-12-30T18:06:14"/>
    <n v="104"/>
    <x v="18"/>
    <x v="3"/>
    <x v="11"/>
    <x v="6"/>
    <n v="14"/>
    <x v="0"/>
    <x v="7"/>
    <n v="3"/>
    <n v="28.45"/>
  </r>
  <r>
    <n v="1862"/>
    <n v="826"/>
    <n v="0"/>
    <d v="2023-01-14T00:00:00"/>
    <d v="1899-12-30T18:06:14"/>
    <n v="117"/>
    <x v="3"/>
    <x v="2"/>
    <x v="2"/>
    <x v="6"/>
    <n v="14"/>
    <x v="0"/>
    <x v="7"/>
    <n v="3"/>
    <n v="28.45"/>
  </r>
  <r>
    <n v="1863"/>
    <n v="826"/>
    <n v="0"/>
    <d v="2023-01-14T00:00:00"/>
    <d v="1899-12-30T18:06:14"/>
    <n v="113"/>
    <x v="17"/>
    <x v="0"/>
    <x v="10"/>
    <x v="6"/>
    <n v="14"/>
    <x v="0"/>
    <x v="7"/>
    <n v="3"/>
    <n v="28.45"/>
  </r>
  <r>
    <n v="1864"/>
    <n v="827"/>
    <n v="1"/>
    <d v="2023-01-14T00:00:00"/>
    <d v="1899-12-30T18:09:48"/>
    <n v="103"/>
    <x v="29"/>
    <x v="3"/>
    <x v="6"/>
    <x v="6"/>
    <n v="14"/>
    <x v="0"/>
    <x v="7"/>
    <n v="2"/>
    <n v="20.95"/>
  </r>
  <r>
    <n v="1865"/>
    <n v="827"/>
    <n v="0"/>
    <d v="2023-01-14T00:00:00"/>
    <d v="1899-12-30T18:09:48"/>
    <n v="111"/>
    <x v="22"/>
    <x v="0"/>
    <x v="5"/>
    <x v="6"/>
    <n v="14"/>
    <x v="0"/>
    <x v="7"/>
    <n v="2"/>
    <n v="20.95"/>
  </r>
  <r>
    <n v="1866"/>
    <n v="828"/>
    <n v="1"/>
    <d v="2023-01-14T00:00:00"/>
    <d v="1899-12-30T18:23:55"/>
    <n v="104"/>
    <x v="18"/>
    <x v="3"/>
    <x v="11"/>
    <x v="6"/>
    <n v="14"/>
    <x v="0"/>
    <x v="7"/>
    <n v="2"/>
    <n v="25.45"/>
  </r>
  <r>
    <n v="1867"/>
    <n v="828"/>
    <n v="0"/>
    <d v="2023-01-14T00:00:00"/>
    <d v="1899-12-30T18:23:55"/>
    <n v="118"/>
    <x v="26"/>
    <x v="2"/>
    <x v="13"/>
    <x v="6"/>
    <n v="14"/>
    <x v="0"/>
    <x v="7"/>
    <n v="2"/>
    <n v="25.45"/>
  </r>
  <r>
    <n v="1868"/>
    <n v="829"/>
    <n v="1"/>
    <d v="2023-01-14T00:00:00"/>
    <d v="1899-12-30T18:27:42"/>
    <n v="111"/>
    <x v="22"/>
    <x v="0"/>
    <x v="5"/>
    <x v="6"/>
    <n v="14"/>
    <x v="0"/>
    <x v="7"/>
    <n v="4"/>
    <n v="42.9"/>
  </r>
  <r>
    <n v="1869"/>
    <n v="829"/>
    <n v="0"/>
    <d v="2023-01-14T00:00:00"/>
    <d v="1899-12-30T18:27:42"/>
    <n v="118"/>
    <x v="26"/>
    <x v="2"/>
    <x v="13"/>
    <x v="6"/>
    <n v="14"/>
    <x v="0"/>
    <x v="7"/>
    <n v="4"/>
    <n v="42.9"/>
  </r>
  <r>
    <n v="1870"/>
    <n v="829"/>
    <n v="0"/>
    <d v="2023-01-14T00:00:00"/>
    <d v="1899-12-30T18:27:42"/>
    <n v="122"/>
    <x v="12"/>
    <x v="2"/>
    <x v="4"/>
    <x v="6"/>
    <n v="14"/>
    <x v="0"/>
    <x v="7"/>
    <n v="4"/>
    <n v="42.9"/>
  </r>
  <r>
    <n v="1871"/>
    <n v="829"/>
    <n v="0"/>
    <d v="2023-01-14T00:00:00"/>
    <d v="1899-12-30T18:27:42"/>
    <n v="123"/>
    <x v="9"/>
    <x v="2"/>
    <x v="6"/>
    <x v="6"/>
    <n v="14"/>
    <x v="0"/>
    <x v="7"/>
    <n v="4"/>
    <n v="42.9"/>
  </r>
  <r>
    <n v="1872"/>
    <n v="830"/>
    <n v="1"/>
    <d v="2023-01-14T00:00:00"/>
    <d v="1899-12-30T18:38:17"/>
    <n v="109"/>
    <x v="0"/>
    <x v="0"/>
    <x v="0"/>
    <x v="6"/>
    <n v="14"/>
    <x v="0"/>
    <x v="7"/>
    <n v="3"/>
    <n v="35.9"/>
  </r>
  <r>
    <n v="1873"/>
    <n v="830"/>
    <n v="0"/>
    <d v="2023-01-14T00:00:00"/>
    <d v="1899-12-30T18:38:17"/>
    <n v="117"/>
    <x v="3"/>
    <x v="2"/>
    <x v="2"/>
    <x v="6"/>
    <n v="14"/>
    <x v="0"/>
    <x v="7"/>
    <n v="3"/>
    <n v="35.9"/>
  </r>
  <r>
    <n v="1874"/>
    <n v="830"/>
    <n v="0"/>
    <d v="2023-01-14T00:00:00"/>
    <d v="1899-12-30T18:38:17"/>
    <n v="113"/>
    <x v="17"/>
    <x v="0"/>
    <x v="10"/>
    <x v="6"/>
    <n v="14"/>
    <x v="0"/>
    <x v="7"/>
    <n v="3"/>
    <n v="35.9"/>
  </r>
  <r>
    <n v="1875"/>
    <n v="831"/>
    <n v="1"/>
    <d v="2023-01-14T00:00:00"/>
    <d v="1899-12-30T18:38:20"/>
    <n v="116"/>
    <x v="23"/>
    <x v="2"/>
    <x v="9"/>
    <x v="6"/>
    <n v="14"/>
    <x v="0"/>
    <x v="7"/>
    <n v="4"/>
    <n v="49.45"/>
  </r>
  <r>
    <n v="1876"/>
    <n v="831"/>
    <n v="0"/>
    <d v="2023-01-14T00:00:00"/>
    <d v="1899-12-30T18:38:20"/>
    <n v="104"/>
    <x v="18"/>
    <x v="3"/>
    <x v="11"/>
    <x v="6"/>
    <n v="14"/>
    <x v="0"/>
    <x v="7"/>
    <n v="4"/>
    <n v="49.45"/>
  </r>
  <r>
    <n v="1877"/>
    <n v="831"/>
    <n v="0"/>
    <d v="2023-01-14T00:00:00"/>
    <d v="1899-12-30T18:38:20"/>
    <n v="104"/>
    <x v="18"/>
    <x v="3"/>
    <x v="11"/>
    <x v="6"/>
    <n v="14"/>
    <x v="0"/>
    <x v="7"/>
    <n v="4"/>
    <n v="49.45"/>
  </r>
  <r>
    <n v="1878"/>
    <n v="831"/>
    <n v="0"/>
    <d v="2023-01-14T00:00:00"/>
    <d v="1899-12-30T18:38:20"/>
    <n v="108"/>
    <x v="1"/>
    <x v="0"/>
    <x v="1"/>
    <x v="6"/>
    <n v="14"/>
    <x v="0"/>
    <x v="7"/>
    <n v="4"/>
    <n v="49.45"/>
  </r>
  <r>
    <n v="1879"/>
    <n v="832"/>
    <n v="1"/>
    <d v="2023-01-14T00:00:00"/>
    <d v="1899-12-30T18:47:06"/>
    <n v="109"/>
    <x v="0"/>
    <x v="0"/>
    <x v="0"/>
    <x v="6"/>
    <n v="14"/>
    <x v="0"/>
    <x v="7"/>
    <n v="1"/>
    <n v="17.95"/>
  </r>
  <r>
    <n v="1880"/>
    <n v="833"/>
    <n v="1"/>
    <d v="2023-01-14T00:00:00"/>
    <d v="1899-12-30T19:07:45"/>
    <n v="107"/>
    <x v="19"/>
    <x v="0"/>
    <x v="12"/>
    <x v="6"/>
    <n v="14"/>
    <x v="0"/>
    <x v="8"/>
    <n v="2"/>
    <n v="28.45"/>
  </r>
  <r>
    <n v="1881"/>
    <n v="833"/>
    <n v="0"/>
    <d v="2023-01-14T00:00:00"/>
    <d v="1899-12-30T19:07:45"/>
    <n v="111"/>
    <x v="22"/>
    <x v="0"/>
    <x v="5"/>
    <x v="6"/>
    <n v="14"/>
    <x v="0"/>
    <x v="8"/>
    <n v="2"/>
    <n v="28.45"/>
  </r>
  <r>
    <n v="1882"/>
    <n v="834"/>
    <n v="1"/>
    <d v="2023-01-14T00:00:00"/>
    <d v="1899-12-30T19:25:16"/>
    <n v="104"/>
    <x v="18"/>
    <x v="3"/>
    <x v="11"/>
    <x v="6"/>
    <n v="14"/>
    <x v="0"/>
    <x v="8"/>
    <n v="4"/>
    <n v="45.4"/>
  </r>
  <r>
    <n v="1883"/>
    <n v="834"/>
    <n v="0"/>
    <d v="2023-01-14T00:00:00"/>
    <d v="1899-12-30T19:25:16"/>
    <n v="113"/>
    <x v="17"/>
    <x v="0"/>
    <x v="10"/>
    <x v="6"/>
    <n v="14"/>
    <x v="0"/>
    <x v="8"/>
    <n v="4"/>
    <n v="45.4"/>
  </r>
  <r>
    <n v="1884"/>
    <n v="834"/>
    <n v="0"/>
    <d v="2023-01-14T00:00:00"/>
    <d v="1899-12-30T19:25:16"/>
    <n v="119"/>
    <x v="6"/>
    <x v="2"/>
    <x v="5"/>
    <x v="6"/>
    <n v="14"/>
    <x v="0"/>
    <x v="8"/>
    <n v="4"/>
    <n v="45.4"/>
  </r>
  <r>
    <n v="1885"/>
    <n v="834"/>
    <n v="0"/>
    <d v="2023-01-14T00:00:00"/>
    <d v="1899-12-30T19:25:16"/>
    <n v="131"/>
    <x v="27"/>
    <x v="1"/>
    <x v="0"/>
    <x v="6"/>
    <n v="14"/>
    <x v="0"/>
    <x v="8"/>
    <n v="4"/>
    <n v="45.4"/>
  </r>
  <r>
    <n v="1886"/>
    <n v="835"/>
    <n v="1"/>
    <d v="2023-01-14T00:00:00"/>
    <d v="1899-12-30T19:56:01"/>
    <n v="101"/>
    <x v="7"/>
    <x v="3"/>
    <x v="2"/>
    <x v="6"/>
    <n v="14"/>
    <x v="0"/>
    <x v="8"/>
    <n v="4"/>
    <n v="37.9"/>
  </r>
  <r>
    <n v="1887"/>
    <n v="835"/>
    <n v="0"/>
    <d v="2023-01-14T00:00:00"/>
    <d v="1899-12-30T19:56:01"/>
    <n v="101"/>
    <x v="7"/>
    <x v="3"/>
    <x v="2"/>
    <x v="6"/>
    <n v="14"/>
    <x v="0"/>
    <x v="8"/>
    <n v="4"/>
    <n v="37.9"/>
  </r>
  <r>
    <n v="1888"/>
    <n v="835"/>
    <n v="0"/>
    <d v="2023-01-14T00:00:00"/>
    <d v="1899-12-30T19:56:01"/>
    <n v="113"/>
    <x v="17"/>
    <x v="0"/>
    <x v="10"/>
    <x v="6"/>
    <n v="14"/>
    <x v="0"/>
    <x v="8"/>
    <n v="4"/>
    <n v="37.9"/>
  </r>
  <r>
    <n v="1889"/>
    <n v="835"/>
    <n v="0"/>
    <d v="2023-01-14T00:00:00"/>
    <d v="1899-12-30T19:56:01"/>
    <n v="105"/>
    <x v="15"/>
    <x v="3"/>
    <x v="4"/>
    <x v="6"/>
    <n v="14"/>
    <x v="0"/>
    <x v="8"/>
    <n v="4"/>
    <n v="37.9"/>
  </r>
  <r>
    <n v="1890"/>
    <n v="836"/>
    <n v="1"/>
    <d v="2023-01-14T00:00:00"/>
    <d v="1899-12-30T20:08:08"/>
    <n v="124"/>
    <x v="2"/>
    <x v="1"/>
    <x v="1"/>
    <x v="6"/>
    <n v="14"/>
    <x v="0"/>
    <x v="9"/>
    <n v="3"/>
    <n v="50.400000000000006"/>
  </r>
  <r>
    <n v="1891"/>
    <n v="836"/>
    <n v="0"/>
    <d v="2023-01-14T00:00:00"/>
    <d v="1899-12-30T20:08:08"/>
    <n v="125"/>
    <x v="21"/>
    <x v="1"/>
    <x v="0"/>
    <x v="6"/>
    <n v="14"/>
    <x v="0"/>
    <x v="9"/>
    <n v="3"/>
    <n v="50.400000000000006"/>
  </r>
  <r>
    <n v="1892"/>
    <n v="836"/>
    <n v="0"/>
    <d v="2023-01-14T00:00:00"/>
    <d v="1899-12-30T20:08:08"/>
    <n v="109"/>
    <x v="0"/>
    <x v="0"/>
    <x v="0"/>
    <x v="6"/>
    <n v="14"/>
    <x v="0"/>
    <x v="9"/>
    <n v="3"/>
    <n v="50.400000000000006"/>
  </r>
  <r>
    <n v="1894"/>
    <n v="837"/>
    <n v="1"/>
    <d v="2023-01-14T00:00:00"/>
    <d v="1899-12-30T20:12:27"/>
    <n v="117"/>
    <x v="3"/>
    <x v="2"/>
    <x v="2"/>
    <x v="6"/>
    <n v="14"/>
    <x v="0"/>
    <x v="9"/>
    <n v="1"/>
    <n v="12.95"/>
  </r>
  <r>
    <n v="1895"/>
    <n v="838"/>
    <n v="1"/>
    <d v="2023-01-14T00:00:00"/>
    <d v="1899-12-30T20:33:57"/>
    <n v="103"/>
    <x v="29"/>
    <x v="3"/>
    <x v="6"/>
    <x v="6"/>
    <n v="14"/>
    <x v="0"/>
    <x v="9"/>
    <n v="3"/>
    <n v="38.9"/>
  </r>
  <r>
    <n v="1896"/>
    <n v="838"/>
    <n v="0"/>
    <d v="2023-01-14T00:00:00"/>
    <d v="1899-12-30T20:33:57"/>
    <n v="117"/>
    <x v="3"/>
    <x v="2"/>
    <x v="2"/>
    <x v="6"/>
    <n v="14"/>
    <x v="0"/>
    <x v="9"/>
    <n v="3"/>
    <n v="38.9"/>
  </r>
  <r>
    <n v="1897"/>
    <n v="838"/>
    <n v="0"/>
    <d v="2023-01-14T00:00:00"/>
    <d v="1899-12-30T20:33:57"/>
    <n v="132"/>
    <x v="14"/>
    <x v="1"/>
    <x v="8"/>
    <x v="6"/>
    <n v="14"/>
    <x v="0"/>
    <x v="9"/>
    <n v="3"/>
    <n v="38.9"/>
  </r>
  <r>
    <n v="1898"/>
    <n v="839"/>
    <n v="1"/>
    <d v="2023-01-14T00:00:00"/>
    <d v="1899-12-30T20:40:40"/>
    <n v="129"/>
    <x v="4"/>
    <x v="1"/>
    <x v="3"/>
    <x v="6"/>
    <n v="14"/>
    <x v="0"/>
    <x v="9"/>
    <n v="1"/>
    <n v="15.5"/>
  </r>
  <r>
    <n v="1899"/>
    <n v="840"/>
    <n v="1"/>
    <d v="2023-01-14T00:00:00"/>
    <d v="1899-12-30T20:46:12"/>
    <n v="117"/>
    <x v="3"/>
    <x v="2"/>
    <x v="2"/>
    <x v="6"/>
    <n v="14"/>
    <x v="0"/>
    <x v="9"/>
    <n v="1"/>
    <n v="12.95"/>
  </r>
  <r>
    <n v="1900"/>
    <n v="841"/>
    <n v="1"/>
    <d v="2023-01-14T00:00:00"/>
    <d v="1899-12-30T20:57:40"/>
    <n v="118"/>
    <x v="26"/>
    <x v="2"/>
    <x v="13"/>
    <x v="6"/>
    <n v="14"/>
    <x v="0"/>
    <x v="9"/>
    <n v="1"/>
    <n v="14.95"/>
  </r>
  <r>
    <n v="1901"/>
    <n v="842"/>
    <n v="1"/>
    <d v="2023-01-14T00:00:00"/>
    <d v="1899-12-30T21:09:39"/>
    <n v="130"/>
    <x v="13"/>
    <x v="1"/>
    <x v="7"/>
    <x v="6"/>
    <n v="14"/>
    <x v="0"/>
    <x v="10"/>
    <n v="3"/>
    <n v="46.9"/>
  </r>
  <r>
    <n v="1902"/>
    <n v="842"/>
    <n v="0"/>
    <d v="2023-01-14T00:00:00"/>
    <d v="1899-12-30T21:09:39"/>
    <n v="131"/>
    <x v="27"/>
    <x v="1"/>
    <x v="0"/>
    <x v="6"/>
    <n v="14"/>
    <x v="0"/>
    <x v="10"/>
    <n v="3"/>
    <n v="46.9"/>
  </r>
  <r>
    <n v="1903"/>
    <n v="842"/>
    <n v="0"/>
    <d v="2023-01-14T00:00:00"/>
    <d v="1899-12-30T21:09:39"/>
    <n v="123"/>
    <x v="9"/>
    <x v="2"/>
    <x v="6"/>
    <x v="6"/>
    <n v="14"/>
    <x v="0"/>
    <x v="10"/>
    <n v="3"/>
    <n v="46.9"/>
  </r>
  <r>
    <n v="1904"/>
    <n v="843"/>
    <n v="1"/>
    <d v="2023-01-14T00:00:00"/>
    <d v="1899-12-30T21:32:21"/>
    <n v="123"/>
    <x v="9"/>
    <x v="2"/>
    <x v="6"/>
    <x v="6"/>
    <n v="14"/>
    <x v="0"/>
    <x v="10"/>
    <n v="1"/>
    <n v="9"/>
  </r>
  <r>
    <n v="1905"/>
    <n v="844"/>
    <n v="1"/>
    <d v="2023-01-14T00:00:00"/>
    <d v="1899-12-30T21:36:58"/>
    <n v="132"/>
    <x v="14"/>
    <x v="1"/>
    <x v="8"/>
    <x v="6"/>
    <n v="14"/>
    <x v="0"/>
    <x v="10"/>
    <n v="1"/>
    <n v="16.95"/>
  </r>
  <r>
    <n v="1906"/>
    <n v="845"/>
    <n v="1"/>
    <d v="2023-01-14T00:00:00"/>
    <d v="1899-12-30T21:42:56"/>
    <n v="108"/>
    <x v="1"/>
    <x v="0"/>
    <x v="1"/>
    <x v="6"/>
    <n v="14"/>
    <x v="0"/>
    <x v="10"/>
    <n v="4"/>
    <n v="48.95"/>
  </r>
  <r>
    <n v="1907"/>
    <n v="845"/>
    <n v="0"/>
    <d v="2023-01-14T00:00:00"/>
    <d v="1899-12-30T21:42:56"/>
    <n v="124"/>
    <x v="2"/>
    <x v="1"/>
    <x v="1"/>
    <x v="6"/>
    <n v="14"/>
    <x v="0"/>
    <x v="10"/>
    <n v="4"/>
    <n v="48.95"/>
  </r>
  <r>
    <n v="1908"/>
    <n v="845"/>
    <n v="0"/>
    <d v="2023-01-14T00:00:00"/>
    <d v="1899-12-30T21:42:56"/>
    <n v="117"/>
    <x v="3"/>
    <x v="2"/>
    <x v="2"/>
    <x v="6"/>
    <n v="14"/>
    <x v="0"/>
    <x v="10"/>
    <n v="4"/>
    <n v="48.95"/>
  </r>
  <r>
    <n v="1909"/>
    <n v="845"/>
    <n v="0"/>
    <d v="2023-01-14T00:00:00"/>
    <d v="1899-12-30T21:42:56"/>
    <n v="105"/>
    <x v="15"/>
    <x v="3"/>
    <x v="4"/>
    <x v="6"/>
    <n v="14"/>
    <x v="0"/>
    <x v="10"/>
    <n v="4"/>
    <n v="48.95"/>
  </r>
  <r>
    <n v="1910"/>
    <n v="846"/>
    <n v="1"/>
    <d v="2023-01-14T00:00:00"/>
    <d v="1899-12-30T22:16:24"/>
    <n v="102"/>
    <x v="16"/>
    <x v="3"/>
    <x v="9"/>
    <x v="6"/>
    <n v="14"/>
    <x v="0"/>
    <x v="11"/>
    <n v="2"/>
    <n v="28.45"/>
  </r>
  <r>
    <n v="1911"/>
    <n v="846"/>
    <n v="0"/>
    <d v="2023-01-14T00:00:00"/>
    <d v="1899-12-30T22:16:24"/>
    <n v="124"/>
    <x v="2"/>
    <x v="1"/>
    <x v="1"/>
    <x v="6"/>
    <n v="14"/>
    <x v="0"/>
    <x v="11"/>
    <n v="2"/>
    <n v="28.45"/>
  </r>
  <r>
    <n v="1912"/>
    <n v="847"/>
    <n v="1"/>
    <d v="2023-01-15T00:00:00"/>
    <d v="1899-12-30T11:37:03"/>
    <n v="113"/>
    <x v="17"/>
    <x v="0"/>
    <x v="10"/>
    <x v="0"/>
    <n v="15"/>
    <x v="0"/>
    <x v="0"/>
    <n v="1"/>
    <n v="5"/>
  </r>
  <r>
    <n v="1913"/>
    <n v="848"/>
    <n v="1"/>
    <d v="2023-01-15T00:00:00"/>
    <d v="1899-12-30T11:56:46"/>
    <n v="107"/>
    <x v="19"/>
    <x v="0"/>
    <x v="12"/>
    <x v="0"/>
    <n v="15"/>
    <x v="0"/>
    <x v="0"/>
    <n v="1"/>
    <n v="16.5"/>
  </r>
  <r>
    <n v="1914"/>
    <n v="849"/>
    <n v="1"/>
    <d v="2023-01-15T00:00:00"/>
    <d v="1899-12-30T12:08:30"/>
    <n v="108"/>
    <x v="1"/>
    <x v="0"/>
    <x v="1"/>
    <x v="0"/>
    <n v="15"/>
    <x v="0"/>
    <x v="1"/>
    <n v="4"/>
    <n v="42.45"/>
  </r>
  <r>
    <n v="1915"/>
    <n v="849"/>
    <n v="0"/>
    <d v="2023-01-15T00:00:00"/>
    <d v="1899-12-30T12:08:30"/>
    <n v="120"/>
    <x v="28"/>
    <x v="2"/>
    <x v="9"/>
    <x v="0"/>
    <n v="15"/>
    <x v="0"/>
    <x v="1"/>
    <n v="4"/>
    <n v="42.45"/>
  </r>
  <r>
    <n v="1916"/>
    <n v="849"/>
    <n v="0"/>
    <d v="2023-01-15T00:00:00"/>
    <d v="1899-12-30T12:08:30"/>
    <n v="122"/>
    <x v="12"/>
    <x v="2"/>
    <x v="4"/>
    <x v="0"/>
    <n v="15"/>
    <x v="0"/>
    <x v="1"/>
    <n v="4"/>
    <n v="42.45"/>
  </r>
  <r>
    <n v="1917"/>
    <n v="849"/>
    <n v="0"/>
    <d v="2023-01-15T00:00:00"/>
    <d v="1899-12-30T12:08:30"/>
    <n v="122"/>
    <x v="12"/>
    <x v="2"/>
    <x v="4"/>
    <x v="0"/>
    <n v="15"/>
    <x v="0"/>
    <x v="1"/>
    <n v="4"/>
    <n v="42.45"/>
  </r>
  <r>
    <n v="1918"/>
    <n v="850"/>
    <n v="1"/>
    <d v="2023-01-15T00:00:00"/>
    <d v="1899-12-30T12:15:35"/>
    <n v="125"/>
    <x v="21"/>
    <x v="1"/>
    <x v="0"/>
    <x v="0"/>
    <n v="15"/>
    <x v="0"/>
    <x v="1"/>
    <n v="3"/>
    <n v="31.95"/>
  </r>
  <r>
    <n v="1919"/>
    <n v="850"/>
    <n v="0"/>
    <d v="2023-01-15T00:00:00"/>
    <d v="1899-12-30T12:15:35"/>
    <n v="105"/>
    <x v="15"/>
    <x v="3"/>
    <x v="4"/>
    <x v="0"/>
    <n v="15"/>
    <x v="0"/>
    <x v="1"/>
    <n v="3"/>
    <n v="31.95"/>
  </r>
  <r>
    <n v="1920"/>
    <n v="850"/>
    <n v="0"/>
    <d v="2023-01-15T00:00:00"/>
    <d v="1899-12-30T12:15:35"/>
    <n v="106"/>
    <x v="5"/>
    <x v="3"/>
    <x v="4"/>
    <x v="0"/>
    <n v="15"/>
    <x v="0"/>
    <x v="1"/>
    <n v="3"/>
    <n v="31.95"/>
  </r>
  <r>
    <n v="1921"/>
    <n v="851"/>
    <n v="1"/>
    <d v="2023-01-15T00:00:00"/>
    <d v="1899-12-30T12:20:22"/>
    <n v="101"/>
    <x v="7"/>
    <x v="3"/>
    <x v="2"/>
    <x v="0"/>
    <n v="15"/>
    <x v="0"/>
    <x v="1"/>
    <n v="1"/>
    <n v="12.95"/>
  </r>
  <r>
    <n v="1922"/>
    <n v="852"/>
    <n v="1"/>
    <d v="2023-01-15T00:00:00"/>
    <d v="1899-12-30T12:33:51"/>
    <n v="106"/>
    <x v="5"/>
    <x v="3"/>
    <x v="4"/>
    <x v="0"/>
    <n v="15"/>
    <x v="0"/>
    <x v="1"/>
    <n v="1"/>
    <n v="7"/>
  </r>
  <r>
    <n v="1923"/>
    <n v="853"/>
    <n v="1"/>
    <d v="2023-01-15T00:00:00"/>
    <d v="1899-12-30T12:36:39"/>
    <n v="113"/>
    <x v="17"/>
    <x v="0"/>
    <x v="10"/>
    <x v="0"/>
    <n v="15"/>
    <x v="0"/>
    <x v="1"/>
    <n v="1"/>
    <n v="5"/>
  </r>
  <r>
    <n v="1924"/>
    <n v="854"/>
    <n v="1"/>
    <d v="2023-01-15T00:00:00"/>
    <d v="1899-12-30T12:51:19"/>
    <n v="113"/>
    <x v="17"/>
    <x v="0"/>
    <x v="10"/>
    <x v="0"/>
    <n v="15"/>
    <x v="0"/>
    <x v="1"/>
    <n v="2"/>
    <n v="15.5"/>
  </r>
  <r>
    <n v="1925"/>
    <n v="854"/>
    <n v="0"/>
    <d v="2023-01-15T00:00:00"/>
    <d v="1899-12-30T12:51:19"/>
    <n v="121"/>
    <x v="20"/>
    <x v="2"/>
    <x v="11"/>
    <x v="0"/>
    <n v="15"/>
    <x v="0"/>
    <x v="1"/>
    <n v="2"/>
    <n v="15.5"/>
  </r>
  <r>
    <n v="1926"/>
    <n v="855"/>
    <n v="1"/>
    <d v="2023-01-15T00:00:00"/>
    <d v="1899-12-30T12:56:54"/>
    <n v="124"/>
    <x v="2"/>
    <x v="1"/>
    <x v="1"/>
    <x v="0"/>
    <n v="15"/>
    <x v="0"/>
    <x v="1"/>
    <n v="5"/>
    <n v="72.350000000000009"/>
  </r>
  <r>
    <n v="1927"/>
    <n v="855"/>
    <n v="0"/>
    <d v="2023-01-15T00:00:00"/>
    <d v="1899-12-30T12:56:54"/>
    <n v="120"/>
    <x v="28"/>
    <x v="2"/>
    <x v="9"/>
    <x v="0"/>
    <n v="15"/>
    <x v="0"/>
    <x v="1"/>
    <n v="5"/>
    <n v="72.350000000000009"/>
  </r>
  <r>
    <n v="1928"/>
    <n v="855"/>
    <n v="0"/>
    <d v="2023-01-15T00:00:00"/>
    <d v="1899-12-30T12:56:54"/>
    <n v="105"/>
    <x v="15"/>
    <x v="3"/>
    <x v="4"/>
    <x v="0"/>
    <n v="15"/>
    <x v="0"/>
    <x v="1"/>
    <n v="5"/>
    <n v="72.350000000000009"/>
  </r>
  <r>
    <n v="1929"/>
    <n v="855"/>
    <n v="0"/>
    <d v="2023-01-15T00:00:00"/>
    <d v="1899-12-30T12:56:54"/>
    <n v="130"/>
    <x v="13"/>
    <x v="1"/>
    <x v="7"/>
    <x v="0"/>
    <n v="15"/>
    <x v="0"/>
    <x v="1"/>
    <n v="5"/>
    <n v="72.350000000000009"/>
  </r>
  <r>
    <n v="1930"/>
    <n v="855"/>
    <n v="0"/>
    <d v="2023-01-15T00:00:00"/>
    <d v="1899-12-30T12:56:54"/>
    <n v="132"/>
    <x v="14"/>
    <x v="1"/>
    <x v="8"/>
    <x v="0"/>
    <n v="15"/>
    <x v="0"/>
    <x v="1"/>
    <n v="5"/>
    <n v="72.350000000000009"/>
  </r>
  <r>
    <n v="1931"/>
    <n v="856"/>
    <n v="1"/>
    <d v="2023-01-15T00:00:00"/>
    <d v="1899-12-30T12:59:20"/>
    <n v="122"/>
    <x v="12"/>
    <x v="2"/>
    <x v="4"/>
    <x v="0"/>
    <n v="15"/>
    <x v="0"/>
    <x v="1"/>
    <n v="1"/>
    <n v="7"/>
  </r>
  <r>
    <n v="1932"/>
    <n v="857"/>
    <n v="1"/>
    <d v="2023-01-15T00:00:00"/>
    <d v="1899-12-30T13:01:53"/>
    <n v="111"/>
    <x v="22"/>
    <x v="0"/>
    <x v="5"/>
    <x v="0"/>
    <n v="15"/>
    <x v="0"/>
    <x v="2"/>
    <n v="1"/>
    <n v="11.95"/>
  </r>
  <r>
    <n v="1933"/>
    <n v="858"/>
    <n v="1"/>
    <d v="2023-01-15T00:00:00"/>
    <d v="1899-12-30T13:03:42"/>
    <n v="118"/>
    <x v="26"/>
    <x v="2"/>
    <x v="13"/>
    <x v="0"/>
    <n v="15"/>
    <x v="0"/>
    <x v="2"/>
    <n v="3"/>
    <n v="38.9"/>
  </r>
  <r>
    <n v="1934"/>
    <n v="858"/>
    <n v="0"/>
    <d v="2023-01-15T00:00:00"/>
    <d v="1899-12-30T13:03:42"/>
    <n v="106"/>
    <x v="5"/>
    <x v="3"/>
    <x v="4"/>
    <x v="0"/>
    <n v="15"/>
    <x v="0"/>
    <x v="2"/>
    <n v="3"/>
    <n v="38.9"/>
  </r>
  <r>
    <n v="1935"/>
    <n v="858"/>
    <n v="0"/>
    <d v="2023-01-15T00:00:00"/>
    <d v="1899-12-30T13:03:42"/>
    <n v="132"/>
    <x v="14"/>
    <x v="1"/>
    <x v="8"/>
    <x v="0"/>
    <n v="15"/>
    <x v="0"/>
    <x v="2"/>
    <n v="3"/>
    <n v="38.9"/>
  </r>
  <r>
    <n v="1936"/>
    <n v="859"/>
    <n v="1"/>
    <d v="2023-01-15T00:00:00"/>
    <d v="1899-12-30T13:05:13"/>
    <n v="107"/>
    <x v="19"/>
    <x v="0"/>
    <x v="12"/>
    <x v="0"/>
    <n v="15"/>
    <x v="0"/>
    <x v="2"/>
    <n v="4"/>
    <n v="48.45"/>
  </r>
  <r>
    <n v="1937"/>
    <n v="859"/>
    <n v="0"/>
    <d v="2023-01-15T00:00:00"/>
    <d v="1899-12-30T13:05:13"/>
    <n v="116"/>
    <x v="23"/>
    <x v="2"/>
    <x v="9"/>
    <x v="0"/>
    <n v="15"/>
    <x v="0"/>
    <x v="2"/>
    <n v="4"/>
    <n v="48.45"/>
  </r>
  <r>
    <n v="1938"/>
    <n v="859"/>
    <n v="0"/>
    <d v="2023-01-15T00:00:00"/>
    <d v="1899-12-30T13:05:13"/>
    <n v="103"/>
    <x v="29"/>
    <x v="3"/>
    <x v="6"/>
    <x v="0"/>
    <n v="15"/>
    <x v="0"/>
    <x v="2"/>
    <n v="4"/>
    <n v="48.45"/>
  </r>
  <r>
    <n v="1939"/>
    <n v="859"/>
    <n v="0"/>
    <d v="2023-01-15T00:00:00"/>
    <d v="1899-12-30T13:05:13"/>
    <n v="114"/>
    <x v="8"/>
    <x v="0"/>
    <x v="6"/>
    <x v="0"/>
    <n v="15"/>
    <x v="0"/>
    <x v="2"/>
    <n v="4"/>
    <n v="48.45"/>
  </r>
  <r>
    <n v="1940"/>
    <n v="860"/>
    <n v="1"/>
    <d v="2023-01-15T00:00:00"/>
    <d v="1899-12-30T13:07:53"/>
    <n v="120"/>
    <x v="28"/>
    <x v="2"/>
    <x v="9"/>
    <x v="0"/>
    <n v="15"/>
    <x v="0"/>
    <x v="2"/>
    <n v="2"/>
    <n v="20.95"/>
  </r>
  <r>
    <n v="1941"/>
    <n v="860"/>
    <n v="0"/>
    <d v="2023-01-15T00:00:00"/>
    <d v="1899-12-30T13:07:53"/>
    <n v="122"/>
    <x v="12"/>
    <x v="2"/>
    <x v="4"/>
    <x v="0"/>
    <n v="15"/>
    <x v="0"/>
    <x v="2"/>
    <n v="2"/>
    <n v="20.95"/>
  </r>
  <r>
    <n v="1942"/>
    <n v="861"/>
    <n v="1"/>
    <d v="2023-01-15T00:00:00"/>
    <d v="1899-12-30T13:08:44"/>
    <n v="119"/>
    <x v="6"/>
    <x v="2"/>
    <x v="5"/>
    <x v="0"/>
    <n v="15"/>
    <x v="0"/>
    <x v="2"/>
    <n v="1"/>
    <n v="11.95"/>
  </r>
  <r>
    <n v="1943"/>
    <n v="862"/>
    <n v="1"/>
    <d v="2023-01-15T00:00:00"/>
    <d v="1899-12-30T13:10:45"/>
    <n v="105"/>
    <x v="15"/>
    <x v="3"/>
    <x v="4"/>
    <x v="0"/>
    <n v="15"/>
    <x v="0"/>
    <x v="2"/>
    <n v="1"/>
    <n v="7"/>
  </r>
  <r>
    <n v="1944"/>
    <n v="863"/>
    <n v="1"/>
    <d v="2023-01-15T00:00:00"/>
    <d v="1899-12-30T13:12:29"/>
    <n v="106"/>
    <x v="5"/>
    <x v="3"/>
    <x v="4"/>
    <x v="0"/>
    <n v="15"/>
    <x v="0"/>
    <x v="2"/>
    <n v="1"/>
    <n v="7"/>
  </r>
  <r>
    <n v="1945"/>
    <n v="864"/>
    <n v="1"/>
    <d v="2023-01-15T00:00:00"/>
    <d v="1899-12-30T14:04:23"/>
    <n v="107"/>
    <x v="19"/>
    <x v="0"/>
    <x v="12"/>
    <x v="0"/>
    <n v="15"/>
    <x v="0"/>
    <x v="3"/>
    <n v="9"/>
    <n v="129.75"/>
  </r>
  <r>
    <n v="1946"/>
    <n v="864"/>
    <n v="0"/>
    <d v="2023-01-15T00:00:00"/>
    <d v="1899-12-30T14:04:23"/>
    <n v="109"/>
    <x v="0"/>
    <x v="0"/>
    <x v="0"/>
    <x v="0"/>
    <n v="15"/>
    <x v="0"/>
    <x v="3"/>
    <n v="9"/>
    <n v="129.75"/>
  </r>
  <r>
    <n v="1947"/>
    <n v="864"/>
    <n v="0"/>
    <d v="2023-01-15T00:00:00"/>
    <d v="1899-12-30T14:04:23"/>
    <n v="117"/>
    <x v="3"/>
    <x v="2"/>
    <x v="2"/>
    <x v="0"/>
    <n v="15"/>
    <x v="0"/>
    <x v="3"/>
    <n v="9"/>
    <n v="129.75"/>
  </r>
  <r>
    <n v="1948"/>
    <n v="864"/>
    <n v="0"/>
    <d v="2023-01-15T00:00:00"/>
    <d v="1899-12-30T14:04:23"/>
    <n v="128"/>
    <x v="25"/>
    <x v="1"/>
    <x v="3"/>
    <x v="0"/>
    <n v="15"/>
    <x v="0"/>
    <x v="3"/>
    <n v="9"/>
    <n v="129.75"/>
  </r>
  <r>
    <n v="1949"/>
    <n v="864"/>
    <n v="0"/>
    <d v="2023-01-15T00:00:00"/>
    <d v="1899-12-30T14:04:23"/>
    <n v="120"/>
    <x v="28"/>
    <x v="2"/>
    <x v="9"/>
    <x v="0"/>
    <n v="15"/>
    <x v="0"/>
    <x v="3"/>
    <n v="9"/>
    <n v="129.75"/>
  </r>
  <r>
    <n v="1950"/>
    <n v="864"/>
    <n v="0"/>
    <d v="2023-01-15T00:00:00"/>
    <d v="1899-12-30T14:04:23"/>
    <n v="131"/>
    <x v="27"/>
    <x v="1"/>
    <x v="0"/>
    <x v="0"/>
    <n v="15"/>
    <x v="0"/>
    <x v="3"/>
    <n v="9"/>
    <n v="129.75"/>
  </r>
  <r>
    <n v="1951"/>
    <n v="864"/>
    <n v="0"/>
    <d v="2023-01-15T00:00:00"/>
    <d v="1899-12-30T14:04:23"/>
    <n v="123"/>
    <x v="9"/>
    <x v="2"/>
    <x v="6"/>
    <x v="0"/>
    <n v="15"/>
    <x v="0"/>
    <x v="3"/>
    <n v="9"/>
    <n v="129.75"/>
  </r>
  <r>
    <n v="1952"/>
    <n v="864"/>
    <n v="0"/>
    <d v="2023-01-15T00:00:00"/>
    <d v="1899-12-30T14:04:23"/>
    <n v="114"/>
    <x v="8"/>
    <x v="0"/>
    <x v="6"/>
    <x v="0"/>
    <n v="15"/>
    <x v="0"/>
    <x v="3"/>
    <n v="9"/>
    <n v="129.75"/>
  </r>
  <r>
    <n v="1953"/>
    <n v="864"/>
    <n v="0"/>
    <d v="2023-01-15T00:00:00"/>
    <d v="1899-12-30T14:04:23"/>
    <n v="132"/>
    <x v="14"/>
    <x v="1"/>
    <x v="8"/>
    <x v="0"/>
    <n v="15"/>
    <x v="0"/>
    <x v="3"/>
    <n v="9"/>
    <n v="129.75"/>
  </r>
  <r>
    <n v="1954"/>
    <n v="865"/>
    <n v="1"/>
    <d v="2023-01-15T00:00:00"/>
    <d v="1899-12-30T14:10:00"/>
    <n v="108"/>
    <x v="1"/>
    <x v="0"/>
    <x v="1"/>
    <x v="0"/>
    <n v="15"/>
    <x v="0"/>
    <x v="3"/>
    <n v="1"/>
    <n v="14.5"/>
  </r>
  <r>
    <n v="1955"/>
    <n v="866"/>
    <n v="1"/>
    <d v="2023-01-15T00:00:00"/>
    <d v="1899-12-30T14:18:09"/>
    <n v="118"/>
    <x v="26"/>
    <x v="2"/>
    <x v="13"/>
    <x v="0"/>
    <n v="15"/>
    <x v="0"/>
    <x v="3"/>
    <n v="1"/>
    <n v="14.95"/>
  </r>
  <r>
    <n v="1956"/>
    <n v="867"/>
    <n v="1"/>
    <d v="2023-01-15T00:00:00"/>
    <d v="1899-12-30T14:19:28"/>
    <n v="109"/>
    <x v="0"/>
    <x v="0"/>
    <x v="0"/>
    <x v="0"/>
    <n v="15"/>
    <x v="0"/>
    <x v="3"/>
    <n v="2"/>
    <n v="35.9"/>
  </r>
  <r>
    <n v="1957"/>
    <n v="867"/>
    <n v="0"/>
    <d v="2023-01-15T00:00:00"/>
    <d v="1899-12-30T14:19:28"/>
    <n v="109"/>
    <x v="0"/>
    <x v="0"/>
    <x v="0"/>
    <x v="0"/>
    <n v="15"/>
    <x v="0"/>
    <x v="3"/>
    <n v="2"/>
    <n v="35.9"/>
  </r>
  <r>
    <n v="1958"/>
    <n v="868"/>
    <n v="1"/>
    <d v="2023-01-15T00:00:00"/>
    <d v="1899-12-30T14:27:25"/>
    <n v="121"/>
    <x v="20"/>
    <x v="2"/>
    <x v="11"/>
    <x v="0"/>
    <n v="15"/>
    <x v="0"/>
    <x v="3"/>
    <n v="1"/>
    <n v="10.5"/>
  </r>
  <r>
    <n v="1959"/>
    <n v="869"/>
    <n v="1"/>
    <d v="2023-01-15T00:00:00"/>
    <d v="1899-12-30T14:31:43"/>
    <n v="123"/>
    <x v="9"/>
    <x v="2"/>
    <x v="6"/>
    <x v="0"/>
    <n v="15"/>
    <x v="0"/>
    <x v="3"/>
    <n v="2"/>
    <n v="16"/>
  </r>
  <r>
    <n v="1960"/>
    <n v="869"/>
    <n v="0"/>
    <d v="2023-01-15T00:00:00"/>
    <d v="1899-12-30T14:31:43"/>
    <n v="106"/>
    <x v="5"/>
    <x v="3"/>
    <x v="4"/>
    <x v="0"/>
    <n v="15"/>
    <x v="0"/>
    <x v="3"/>
    <n v="2"/>
    <n v="16"/>
  </r>
  <r>
    <n v="1961"/>
    <n v="870"/>
    <n v="1"/>
    <d v="2023-01-15T00:00:00"/>
    <d v="1899-12-30T14:38:31"/>
    <n v="124"/>
    <x v="2"/>
    <x v="1"/>
    <x v="1"/>
    <x v="0"/>
    <n v="15"/>
    <x v="0"/>
    <x v="3"/>
    <n v="2"/>
    <n v="32.450000000000003"/>
  </r>
  <r>
    <n v="1962"/>
    <n v="870"/>
    <n v="0"/>
    <d v="2023-01-15T00:00:00"/>
    <d v="1899-12-30T14:38:31"/>
    <n v="125"/>
    <x v="21"/>
    <x v="1"/>
    <x v="0"/>
    <x v="0"/>
    <n v="15"/>
    <x v="0"/>
    <x v="3"/>
    <n v="2"/>
    <n v="32.450000000000003"/>
  </r>
  <r>
    <n v="1963"/>
    <n v="871"/>
    <n v="1"/>
    <d v="2023-01-15T00:00:00"/>
    <d v="1899-12-30T14:45:22"/>
    <n v="103"/>
    <x v="29"/>
    <x v="3"/>
    <x v="6"/>
    <x v="0"/>
    <n v="15"/>
    <x v="0"/>
    <x v="3"/>
    <n v="1"/>
    <n v="9"/>
  </r>
  <r>
    <n v="1964"/>
    <n v="872"/>
    <n v="1"/>
    <d v="2023-01-15T00:00:00"/>
    <d v="1899-12-30T14:48:37"/>
    <n v="119"/>
    <x v="6"/>
    <x v="2"/>
    <x v="5"/>
    <x v="0"/>
    <n v="15"/>
    <x v="0"/>
    <x v="3"/>
    <n v="1"/>
    <n v="11.95"/>
  </r>
  <r>
    <n v="1965"/>
    <n v="873"/>
    <n v="1"/>
    <d v="2023-01-15T00:00:00"/>
    <d v="1899-12-30T15:06:15"/>
    <n v="113"/>
    <x v="17"/>
    <x v="0"/>
    <x v="10"/>
    <x v="0"/>
    <n v="15"/>
    <x v="0"/>
    <x v="4"/>
    <n v="1"/>
    <n v="5"/>
  </r>
  <r>
    <n v="1966"/>
    <n v="874"/>
    <n v="1"/>
    <d v="2023-01-15T00:00:00"/>
    <d v="1899-12-30T15:20:36"/>
    <n v="112"/>
    <x v="30"/>
    <x v="0"/>
    <x v="13"/>
    <x v="0"/>
    <n v="15"/>
    <x v="0"/>
    <x v="4"/>
    <n v="2"/>
    <n v="21.95"/>
  </r>
  <r>
    <n v="1967"/>
    <n v="874"/>
    <n v="0"/>
    <d v="2023-01-15T00:00:00"/>
    <d v="1899-12-30T15:20:36"/>
    <n v="105"/>
    <x v="15"/>
    <x v="3"/>
    <x v="4"/>
    <x v="0"/>
    <n v="15"/>
    <x v="0"/>
    <x v="4"/>
    <n v="2"/>
    <n v="21.95"/>
  </r>
  <r>
    <n v="1968"/>
    <n v="875"/>
    <n v="1"/>
    <d v="2023-01-15T00:00:00"/>
    <d v="1899-12-30T15:23:21"/>
    <n v="102"/>
    <x v="16"/>
    <x v="3"/>
    <x v="9"/>
    <x v="0"/>
    <n v="15"/>
    <x v="0"/>
    <x v="4"/>
    <n v="1"/>
    <n v="13.95"/>
  </r>
  <r>
    <n v="1969"/>
    <n v="876"/>
    <n v="1"/>
    <d v="2023-01-15T00:00:00"/>
    <d v="1899-12-30T15:27:03"/>
    <n v="109"/>
    <x v="0"/>
    <x v="0"/>
    <x v="0"/>
    <x v="0"/>
    <n v="15"/>
    <x v="0"/>
    <x v="4"/>
    <n v="3"/>
    <n v="31.95"/>
  </r>
  <r>
    <n v="1970"/>
    <n v="876"/>
    <n v="0"/>
    <d v="2023-01-15T00:00:00"/>
    <d v="1899-12-30T15:27:03"/>
    <n v="105"/>
    <x v="15"/>
    <x v="3"/>
    <x v="4"/>
    <x v="0"/>
    <n v="15"/>
    <x v="0"/>
    <x v="4"/>
    <n v="3"/>
    <n v="31.95"/>
  </r>
  <r>
    <n v="1971"/>
    <n v="876"/>
    <n v="0"/>
    <d v="2023-01-15T00:00:00"/>
    <d v="1899-12-30T15:27:03"/>
    <n v="122"/>
    <x v="12"/>
    <x v="2"/>
    <x v="4"/>
    <x v="0"/>
    <n v="15"/>
    <x v="0"/>
    <x v="4"/>
    <n v="3"/>
    <n v="31.95"/>
  </r>
  <r>
    <n v="1972"/>
    <n v="877"/>
    <n v="1"/>
    <d v="2023-01-15T00:00:00"/>
    <d v="1899-12-30T15:32:59"/>
    <n v="125"/>
    <x v="21"/>
    <x v="1"/>
    <x v="0"/>
    <x v="0"/>
    <n v="15"/>
    <x v="0"/>
    <x v="4"/>
    <n v="1"/>
    <n v="17.95"/>
  </r>
  <r>
    <n v="1973"/>
    <n v="878"/>
    <n v="1"/>
    <d v="2023-01-15T00:00:00"/>
    <d v="1899-12-30T16:05:58"/>
    <n v="102"/>
    <x v="16"/>
    <x v="3"/>
    <x v="9"/>
    <x v="0"/>
    <n v="15"/>
    <x v="0"/>
    <x v="5"/>
    <n v="1"/>
    <n v="13.95"/>
  </r>
  <r>
    <n v="1974"/>
    <n v="879"/>
    <n v="1"/>
    <d v="2023-01-15T00:00:00"/>
    <d v="1899-12-30T16:12:57"/>
    <n v="105"/>
    <x v="15"/>
    <x v="3"/>
    <x v="4"/>
    <x v="0"/>
    <n v="15"/>
    <x v="0"/>
    <x v="5"/>
    <n v="3"/>
    <n v="32.950000000000003"/>
  </r>
  <r>
    <n v="1975"/>
    <n v="879"/>
    <n v="0"/>
    <d v="2023-01-15T00:00:00"/>
    <d v="1899-12-30T16:12:57"/>
    <n v="123"/>
    <x v="9"/>
    <x v="2"/>
    <x v="6"/>
    <x v="0"/>
    <n v="15"/>
    <x v="0"/>
    <x v="5"/>
    <n v="3"/>
    <n v="32.950000000000003"/>
  </r>
  <r>
    <n v="1976"/>
    <n v="879"/>
    <n v="0"/>
    <d v="2023-01-15T00:00:00"/>
    <d v="1899-12-30T16:12:57"/>
    <n v="132"/>
    <x v="14"/>
    <x v="1"/>
    <x v="8"/>
    <x v="0"/>
    <n v="15"/>
    <x v="0"/>
    <x v="5"/>
    <n v="3"/>
    <n v="32.950000000000003"/>
  </r>
  <r>
    <n v="1977"/>
    <n v="880"/>
    <n v="1"/>
    <d v="2023-01-15T00:00:00"/>
    <d v="1899-12-30T16:19:26"/>
    <n v="113"/>
    <x v="17"/>
    <x v="0"/>
    <x v="10"/>
    <x v="0"/>
    <n v="15"/>
    <x v="0"/>
    <x v="5"/>
    <n v="2"/>
    <n v="10"/>
  </r>
  <r>
    <n v="1978"/>
    <n v="880"/>
    <n v="0"/>
    <d v="2023-01-15T00:00:00"/>
    <d v="1899-12-30T16:19:26"/>
    <n v="113"/>
    <x v="17"/>
    <x v="0"/>
    <x v="10"/>
    <x v="0"/>
    <n v="15"/>
    <x v="0"/>
    <x v="5"/>
    <n v="2"/>
    <n v="10"/>
  </r>
  <r>
    <n v="1979"/>
    <n v="881"/>
    <n v="1"/>
    <d v="2023-01-15T00:00:00"/>
    <d v="1899-12-30T16:40:04"/>
    <n v="102"/>
    <x v="16"/>
    <x v="3"/>
    <x v="9"/>
    <x v="0"/>
    <n v="15"/>
    <x v="0"/>
    <x v="5"/>
    <n v="2"/>
    <n v="26.9"/>
  </r>
  <r>
    <n v="1980"/>
    <n v="881"/>
    <n v="0"/>
    <d v="2023-01-15T00:00:00"/>
    <d v="1899-12-30T16:40:04"/>
    <n v="117"/>
    <x v="3"/>
    <x v="2"/>
    <x v="2"/>
    <x v="0"/>
    <n v="15"/>
    <x v="0"/>
    <x v="5"/>
    <n v="2"/>
    <n v="26.9"/>
  </r>
  <r>
    <n v="1981"/>
    <n v="882"/>
    <n v="1"/>
    <d v="2023-01-15T00:00:00"/>
    <d v="1899-12-30T16:44:46"/>
    <n v="119"/>
    <x v="6"/>
    <x v="2"/>
    <x v="5"/>
    <x v="0"/>
    <n v="15"/>
    <x v="0"/>
    <x v="5"/>
    <n v="3"/>
    <n v="36.9"/>
  </r>
  <r>
    <n v="1982"/>
    <n v="882"/>
    <n v="0"/>
    <d v="2023-01-15T00:00:00"/>
    <d v="1899-12-30T16:44:46"/>
    <n v="131"/>
    <x v="27"/>
    <x v="1"/>
    <x v="0"/>
    <x v="0"/>
    <n v="15"/>
    <x v="0"/>
    <x v="5"/>
    <n v="3"/>
    <n v="36.9"/>
  </r>
  <r>
    <n v="1983"/>
    <n v="882"/>
    <n v="0"/>
    <d v="2023-01-15T00:00:00"/>
    <d v="1899-12-30T16:44:46"/>
    <n v="106"/>
    <x v="5"/>
    <x v="3"/>
    <x v="4"/>
    <x v="0"/>
    <n v="15"/>
    <x v="0"/>
    <x v="5"/>
    <n v="3"/>
    <n v="36.9"/>
  </r>
  <r>
    <n v="1984"/>
    <n v="883"/>
    <n v="1"/>
    <d v="2023-01-15T00:00:00"/>
    <d v="1899-12-30T16:56:05"/>
    <n v="102"/>
    <x v="16"/>
    <x v="3"/>
    <x v="9"/>
    <x v="0"/>
    <n v="15"/>
    <x v="0"/>
    <x v="5"/>
    <n v="4"/>
    <n v="58.349999999999994"/>
  </r>
  <r>
    <n v="1985"/>
    <n v="883"/>
    <n v="0"/>
    <d v="2023-01-15T00:00:00"/>
    <d v="1899-12-30T16:56:05"/>
    <n v="108"/>
    <x v="1"/>
    <x v="0"/>
    <x v="1"/>
    <x v="0"/>
    <n v="15"/>
    <x v="0"/>
    <x v="5"/>
    <n v="4"/>
    <n v="58.349999999999994"/>
  </r>
  <r>
    <n v="1986"/>
    <n v="883"/>
    <n v="0"/>
    <d v="2023-01-15T00:00:00"/>
    <d v="1899-12-30T16:56:05"/>
    <n v="109"/>
    <x v="0"/>
    <x v="0"/>
    <x v="0"/>
    <x v="0"/>
    <n v="15"/>
    <x v="0"/>
    <x v="5"/>
    <n v="4"/>
    <n v="58.349999999999994"/>
  </r>
  <r>
    <n v="1987"/>
    <n v="883"/>
    <n v="0"/>
    <d v="2023-01-15T00:00:00"/>
    <d v="1899-12-30T16:56:05"/>
    <n v="119"/>
    <x v="6"/>
    <x v="2"/>
    <x v="5"/>
    <x v="0"/>
    <n v="15"/>
    <x v="0"/>
    <x v="5"/>
    <n v="4"/>
    <n v="58.349999999999994"/>
  </r>
  <r>
    <n v="1988"/>
    <n v="884"/>
    <n v="1"/>
    <d v="2023-01-15T00:00:00"/>
    <d v="1899-12-30T16:57:15"/>
    <n v="109"/>
    <x v="0"/>
    <x v="0"/>
    <x v="0"/>
    <x v="0"/>
    <n v="15"/>
    <x v="0"/>
    <x v="5"/>
    <n v="1"/>
    <n v="17.95"/>
  </r>
  <r>
    <n v="1989"/>
    <n v="885"/>
    <n v="1"/>
    <d v="2023-01-15T00:00:00"/>
    <d v="1899-12-30T16:57:55"/>
    <n v="129"/>
    <x v="4"/>
    <x v="1"/>
    <x v="3"/>
    <x v="0"/>
    <n v="15"/>
    <x v="0"/>
    <x v="5"/>
    <n v="3"/>
    <n v="36.450000000000003"/>
  </r>
  <r>
    <n v="1990"/>
    <n v="885"/>
    <n v="0"/>
    <d v="2023-01-15T00:00:00"/>
    <d v="1899-12-30T16:57:55"/>
    <n v="120"/>
    <x v="28"/>
    <x v="2"/>
    <x v="9"/>
    <x v="0"/>
    <n v="15"/>
    <x v="0"/>
    <x v="5"/>
    <n v="3"/>
    <n v="36.450000000000003"/>
  </r>
  <r>
    <n v="1991"/>
    <n v="885"/>
    <n v="0"/>
    <d v="2023-01-15T00:00:00"/>
    <d v="1899-12-30T16:57:55"/>
    <n v="122"/>
    <x v="12"/>
    <x v="2"/>
    <x v="4"/>
    <x v="0"/>
    <n v="15"/>
    <x v="0"/>
    <x v="5"/>
    <n v="3"/>
    <n v="36.450000000000003"/>
  </r>
  <r>
    <n v="1993"/>
    <n v="886"/>
    <n v="1"/>
    <d v="2023-01-15T00:00:00"/>
    <d v="1899-12-30T17:05:35"/>
    <n v="128"/>
    <x v="25"/>
    <x v="1"/>
    <x v="3"/>
    <x v="0"/>
    <n v="15"/>
    <x v="0"/>
    <x v="6"/>
    <n v="3"/>
    <n v="36.450000000000003"/>
  </r>
  <r>
    <n v="1994"/>
    <n v="886"/>
    <n v="0"/>
    <d v="2023-01-15T00:00:00"/>
    <d v="1899-12-30T17:05:35"/>
    <n v="120"/>
    <x v="28"/>
    <x v="2"/>
    <x v="9"/>
    <x v="0"/>
    <n v="15"/>
    <x v="0"/>
    <x v="6"/>
    <n v="3"/>
    <n v="36.450000000000003"/>
  </r>
  <r>
    <n v="1995"/>
    <n v="886"/>
    <n v="0"/>
    <d v="2023-01-15T00:00:00"/>
    <d v="1899-12-30T17:05:35"/>
    <n v="122"/>
    <x v="12"/>
    <x v="2"/>
    <x v="4"/>
    <x v="0"/>
    <n v="15"/>
    <x v="0"/>
    <x v="6"/>
    <n v="3"/>
    <n v="36.450000000000003"/>
  </r>
  <r>
    <n v="1996"/>
    <n v="887"/>
    <n v="1"/>
    <d v="2023-01-15T00:00:00"/>
    <d v="1899-12-30T17:13:58"/>
    <n v="113"/>
    <x v="17"/>
    <x v="0"/>
    <x v="10"/>
    <x v="0"/>
    <n v="15"/>
    <x v="0"/>
    <x v="6"/>
    <n v="2"/>
    <n v="12"/>
  </r>
  <r>
    <n v="1997"/>
    <n v="887"/>
    <n v="0"/>
    <d v="2023-01-15T00:00:00"/>
    <d v="1899-12-30T17:13:58"/>
    <n v="122"/>
    <x v="12"/>
    <x v="2"/>
    <x v="4"/>
    <x v="0"/>
    <n v="15"/>
    <x v="0"/>
    <x v="6"/>
    <n v="2"/>
    <n v="12"/>
  </r>
  <r>
    <n v="1998"/>
    <n v="888"/>
    <n v="1"/>
    <d v="2023-01-15T00:00:00"/>
    <d v="1899-12-30T17:14:27"/>
    <n v="120"/>
    <x v="28"/>
    <x v="2"/>
    <x v="9"/>
    <x v="0"/>
    <n v="15"/>
    <x v="0"/>
    <x v="6"/>
    <n v="2"/>
    <n v="24.45"/>
  </r>
  <r>
    <n v="1999"/>
    <n v="888"/>
    <n v="0"/>
    <d v="2023-01-15T00:00:00"/>
    <d v="1899-12-30T17:14:27"/>
    <n v="121"/>
    <x v="20"/>
    <x v="2"/>
    <x v="11"/>
    <x v="0"/>
    <n v="15"/>
    <x v="0"/>
    <x v="6"/>
    <n v="2"/>
    <n v="24.45"/>
  </r>
  <r>
    <n v="2000"/>
    <n v="889"/>
    <n v="1"/>
    <d v="2023-01-15T00:00:00"/>
    <d v="1899-12-30T17:27:51"/>
    <n v="101"/>
    <x v="7"/>
    <x v="3"/>
    <x v="2"/>
    <x v="0"/>
    <n v="15"/>
    <x v="0"/>
    <x v="6"/>
    <n v="1"/>
    <n v="12.95"/>
  </r>
  <r>
    <n v="2001"/>
    <n v="890"/>
    <n v="1"/>
    <d v="2023-01-15T00:00:00"/>
    <d v="1899-12-30T17:32:25"/>
    <n v="125"/>
    <x v="21"/>
    <x v="1"/>
    <x v="0"/>
    <x v="0"/>
    <n v="15"/>
    <x v="0"/>
    <x v="6"/>
    <n v="1"/>
    <n v="17.95"/>
  </r>
  <r>
    <n v="2002"/>
    <n v="891"/>
    <n v="1"/>
    <d v="2023-01-15T00:00:00"/>
    <d v="1899-12-30T17:43:34"/>
    <n v="130"/>
    <x v="13"/>
    <x v="1"/>
    <x v="7"/>
    <x v="0"/>
    <n v="15"/>
    <x v="0"/>
    <x v="6"/>
    <n v="1"/>
    <n v="19.95"/>
  </r>
  <r>
    <n v="2003"/>
    <n v="892"/>
    <n v="1"/>
    <d v="2023-01-15T00:00:00"/>
    <d v="1899-12-30T18:04:29"/>
    <n v="125"/>
    <x v="21"/>
    <x v="1"/>
    <x v="0"/>
    <x v="0"/>
    <n v="15"/>
    <x v="0"/>
    <x v="7"/>
    <n v="2"/>
    <n v="33.450000000000003"/>
  </r>
  <r>
    <n v="2004"/>
    <n v="892"/>
    <n v="0"/>
    <d v="2023-01-15T00:00:00"/>
    <d v="1899-12-30T18:04:29"/>
    <n v="128"/>
    <x v="25"/>
    <x v="1"/>
    <x v="3"/>
    <x v="0"/>
    <n v="15"/>
    <x v="0"/>
    <x v="7"/>
    <n v="2"/>
    <n v="33.450000000000003"/>
  </r>
  <r>
    <n v="2005"/>
    <n v="893"/>
    <n v="1"/>
    <d v="2023-01-15T00:00:00"/>
    <d v="1899-12-30T18:15:22"/>
    <n v="125"/>
    <x v="21"/>
    <x v="1"/>
    <x v="0"/>
    <x v="0"/>
    <n v="15"/>
    <x v="0"/>
    <x v="7"/>
    <n v="1"/>
    <n v="17.95"/>
  </r>
  <r>
    <n v="2006"/>
    <n v="894"/>
    <n v="1"/>
    <d v="2023-01-15T00:00:00"/>
    <d v="1899-12-30T18:17:26"/>
    <n v="111"/>
    <x v="22"/>
    <x v="0"/>
    <x v="5"/>
    <x v="0"/>
    <n v="15"/>
    <x v="0"/>
    <x v="7"/>
    <n v="1"/>
    <n v="11.95"/>
  </r>
  <r>
    <n v="2007"/>
    <n v="895"/>
    <n v="1"/>
    <d v="2023-01-15T00:00:00"/>
    <d v="1899-12-30T18:18:11"/>
    <n v="101"/>
    <x v="7"/>
    <x v="3"/>
    <x v="2"/>
    <x v="0"/>
    <n v="15"/>
    <x v="0"/>
    <x v="7"/>
    <n v="3"/>
    <n v="35.9"/>
  </r>
  <r>
    <n v="2008"/>
    <n v="895"/>
    <n v="0"/>
    <d v="2023-01-15T00:00:00"/>
    <d v="1899-12-30T18:18:11"/>
    <n v="109"/>
    <x v="0"/>
    <x v="0"/>
    <x v="0"/>
    <x v="0"/>
    <n v="15"/>
    <x v="0"/>
    <x v="7"/>
    <n v="3"/>
    <n v="35.9"/>
  </r>
  <r>
    <n v="2009"/>
    <n v="895"/>
    <n v="0"/>
    <d v="2023-01-15T00:00:00"/>
    <d v="1899-12-30T18:18:11"/>
    <n v="113"/>
    <x v="17"/>
    <x v="0"/>
    <x v="10"/>
    <x v="0"/>
    <n v="15"/>
    <x v="0"/>
    <x v="7"/>
    <n v="3"/>
    <n v="35.9"/>
  </r>
  <r>
    <n v="2010"/>
    <n v="896"/>
    <n v="1"/>
    <d v="2023-01-15T00:00:00"/>
    <d v="1899-12-30T18:27:28"/>
    <n v="102"/>
    <x v="16"/>
    <x v="3"/>
    <x v="9"/>
    <x v="0"/>
    <n v="15"/>
    <x v="0"/>
    <x v="7"/>
    <n v="2"/>
    <n v="28.45"/>
  </r>
  <r>
    <n v="2011"/>
    <n v="896"/>
    <n v="0"/>
    <d v="2023-01-15T00:00:00"/>
    <d v="1899-12-30T18:27:28"/>
    <n v="124"/>
    <x v="2"/>
    <x v="1"/>
    <x v="1"/>
    <x v="0"/>
    <n v="15"/>
    <x v="0"/>
    <x v="7"/>
    <n v="2"/>
    <n v="28.45"/>
  </r>
  <r>
    <n v="2012"/>
    <n v="897"/>
    <n v="1"/>
    <d v="2023-01-15T00:00:00"/>
    <d v="1899-12-30T18:53:07"/>
    <n v="110"/>
    <x v="11"/>
    <x v="0"/>
    <x v="0"/>
    <x v="0"/>
    <n v="15"/>
    <x v="0"/>
    <x v="7"/>
    <n v="3"/>
    <n v="51.400000000000006"/>
  </r>
  <r>
    <n v="2013"/>
    <n v="897"/>
    <n v="0"/>
    <d v="2023-01-15T00:00:00"/>
    <d v="1899-12-30T18:53:07"/>
    <n v="129"/>
    <x v="4"/>
    <x v="1"/>
    <x v="3"/>
    <x v="0"/>
    <n v="15"/>
    <x v="0"/>
    <x v="7"/>
    <n v="3"/>
    <n v="51.400000000000006"/>
  </r>
  <r>
    <n v="2014"/>
    <n v="897"/>
    <n v="0"/>
    <d v="2023-01-15T00:00:00"/>
    <d v="1899-12-30T18:53:07"/>
    <n v="131"/>
    <x v="27"/>
    <x v="1"/>
    <x v="0"/>
    <x v="0"/>
    <n v="15"/>
    <x v="0"/>
    <x v="7"/>
    <n v="3"/>
    <n v="51.400000000000006"/>
  </r>
  <r>
    <n v="2015"/>
    <n v="898"/>
    <n v="1"/>
    <d v="2023-01-15T00:00:00"/>
    <d v="1899-12-30T18:56:49"/>
    <n v="108"/>
    <x v="1"/>
    <x v="0"/>
    <x v="1"/>
    <x v="0"/>
    <n v="15"/>
    <x v="0"/>
    <x v="7"/>
    <n v="1"/>
    <n v="14.5"/>
  </r>
  <r>
    <n v="2016"/>
    <n v="899"/>
    <n v="1"/>
    <d v="2023-01-15T00:00:00"/>
    <d v="1899-12-30T19:06:14"/>
    <n v="122"/>
    <x v="12"/>
    <x v="2"/>
    <x v="4"/>
    <x v="0"/>
    <n v="15"/>
    <x v="0"/>
    <x v="8"/>
    <n v="1"/>
    <n v="7"/>
  </r>
  <r>
    <n v="2018"/>
    <n v="900"/>
    <n v="1"/>
    <d v="2023-01-15T00:00:00"/>
    <d v="1899-12-30T19:09:51"/>
    <n v="113"/>
    <x v="17"/>
    <x v="0"/>
    <x v="10"/>
    <x v="0"/>
    <n v="15"/>
    <x v="0"/>
    <x v="8"/>
    <n v="2"/>
    <n v="10"/>
  </r>
  <r>
    <n v="2019"/>
    <n v="900"/>
    <n v="0"/>
    <d v="2023-01-15T00:00:00"/>
    <d v="1899-12-30T19:09:51"/>
    <n v="113"/>
    <x v="17"/>
    <x v="0"/>
    <x v="10"/>
    <x v="0"/>
    <n v="15"/>
    <x v="0"/>
    <x v="8"/>
    <n v="2"/>
    <n v="10"/>
  </r>
  <r>
    <n v="2020"/>
    <n v="901"/>
    <n v="1"/>
    <d v="2023-01-15T00:00:00"/>
    <d v="1899-12-30T19:16:11"/>
    <n v="107"/>
    <x v="19"/>
    <x v="0"/>
    <x v="12"/>
    <x v="0"/>
    <n v="15"/>
    <x v="0"/>
    <x v="8"/>
    <n v="1"/>
    <n v="16.5"/>
  </r>
  <r>
    <n v="2021"/>
    <n v="902"/>
    <n v="1"/>
    <d v="2023-01-15T00:00:00"/>
    <d v="1899-12-30T19:21:00"/>
    <n v="118"/>
    <x v="26"/>
    <x v="2"/>
    <x v="13"/>
    <x v="0"/>
    <n v="15"/>
    <x v="0"/>
    <x v="8"/>
    <n v="1"/>
    <n v="14.95"/>
  </r>
  <r>
    <n v="2022"/>
    <n v="903"/>
    <n v="1"/>
    <d v="2023-01-15T00:00:00"/>
    <d v="1899-12-30T19:27:22"/>
    <n v="108"/>
    <x v="1"/>
    <x v="0"/>
    <x v="1"/>
    <x v="0"/>
    <n v="15"/>
    <x v="0"/>
    <x v="8"/>
    <n v="3"/>
    <n v="39.950000000000003"/>
  </r>
  <r>
    <n v="2023"/>
    <n v="903"/>
    <n v="0"/>
    <d v="2023-01-15T00:00:00"/>
    <d v="1899-12-30T19:27:22"/>
    <n v="118"/>
    <x v="26"/>
    <x v="2"/>
    <x v="13"/>
    <x v="0"/>
    <n v="15"/>
    <x v="0"/>
    <x v="8"/>
    <n v="3"/>
    <n v="39.950000000000003"/>
  </r>
  <r>
    <n v="2024"/>
    <n v="903"/>
    <n v="0"/>
    <d v="2023-01-15T00:00:00"/>
    <d v="1899-12-30T19:27:22"/>
    <n v="121"/>
    <x v="20"/>
    <x v="2"/>
    <x v="11"/>
    <x v="0"/>
    <n v="15"/>
    <x v="0"/>
    <x v="8"/>
    <n v="3"/>
    <n v="39.950000000000003"/>
  </r>
  <r>
    <n v="2025"/>
    <n v="904"/>
    <n v="1"/>
    <d v="2023-01-15T00:00:00"/>
    <d v="1899-12-30T20:07:01"/>
    <n v="101"/>
    <x v="7"/>
    <x v="3"/>
    <x v="2"/>
    <x v="0"/>
    <n v="15"/>
    <x v="0"/>
    <x v="9"/>
    <n v="2"/>
    <n v="27.9"/>
  </r>
  <r>
    <n v="2026"/>
    <n v="904"/>
    <n v="0"/>
    <d v="2023-01-15T00:00:00"/>
    <d v="1899-12-30T20:07:01"/>
    <n v="112"/>
    <x v="30"/>
    <x v="0"/>
    <x v="13"/>
    <x v="0"/>
    <n v="15"/>
    <x v="0"/>
    <x v="9"/>
    <n v="2"/>
    <n v="27.9"/>
  </r>
  <r>
    <n v="2027"/>
    <n v="905"/>
    <n v="1"/>
    <d v="2023-01-15T00:00:00"/>
    <d v="1899-12-30T20:12:06"/>
    <n v="101"/>
    <x v="7"/>
    <x v="3"/>
    <x v="2"/>
    <x v="0"/>
    <n v="15"/>
    <x v="0"/>
    <x v="9"/>
    <n v="3"/>
    <n v="47.849999999999994"/>
  </r>
  <r>
    <n v="2028"/>
    <n v="905"/>
    <n v="0"/>
    <d v="2023-01-15T00:00:00"/>
    <d v="1899-12-30T20:12:06"/>
    <n v="127"/>
    <x v="24"/>
    <x v="1"/>
    <x v="0"/>
    <x v="0"/>
    <n v="15"/>
    <x v="0"/>
    <x v="9"/>
    <n v="3"/>
    <n v="47.849999999999994"/>
  </r>
  <r>
    <n v="2029"/>
    <n v="905"/>
    <n v="0"/>
    <d v="2023-01-15T00:00:00"/>
    <d v="1899-12-30T20:12:06"/>
    <n v="132"/>
    <x v="14"/>
    <x v="1"/>
    <x v="8"/>
    <x v="0"/>
    <n v="15"/>
    <x v="0"/>
    <x v="9"/>
    <n v="3"/>
    <n v="47.849999999999994"/>
  </r>
  <r>
    <n v="2030"/>
    <n v="906"/>
    <n v="1"/>
    <d v="2023-01-15T00:00:00"/>
    <d v="1899-12-30T20:51:59"/>
    <n v="121"/>
    <x v="20"/>
    <x v="2"/>
    <x v="11"/>
    <x v="0"/>
    <n v="15"/>
    <x v="0"/>
    <x v="9"/>
    <n v="2"/>
    <n v="17.5"/>
  </r>
  <r>
    <n v="2031"/>
    <n v="906"/>
    <n v="0"/>
    <d v="2023-01-15T00:00:00"/>
    <d v="1899-12-30T20:51:59"/>
    <n v="105"/>
    <x v="15"/>
    <x v="3"/>
    <x v="4"/>
    <x v="0"/>
    <n v="15"/>
    <x v="0"/>
    <x v="9"/>
    <n v="2"/>
    <n v="17.5"/>
  </r>
  <r>
    <n v="2032"/>
    <n v="907"/>
    <n v="1"/>
    <d v="2023-01-15T00:00:00"/>
    <d v="1899-12-30T20:54:32"/>
    <n v="120"/>
    <x v="28"/>
    <x v="2"/>
    <x v="9"/>
    <x v="0"/>
    <n v="15"/>
    <x v="0"/>
    <x v="9"/>
    <n v="1"/>
    <n v="13.95"/>
  </r>
  <r>
    <n v="2033"/>
    <n v="908"/>
    <n v="1"/>
    <d v="2023-01-15T00:00:00"/>
    <d v="1899-12-30T21:42:32"/>
    <n v="113"/>
    <x v="17"/>
    <x v="0"/>
    <x v="10"/>
    <x v="0"/>
    <n v="15"/>
    <x v="0"/>
    <x v="10"/>
    <n v="2"/>
    <n v="12"/>
  </r>
  <r>
    <n v="2034"/>
    <n v="908"/>
    <n v="0"/>
    <d v="2023-01-15T00:00:00"/>
    <d v="1899-12-30T21:42:32"/>
    <n v="106"/>
    <x v="5"/>
    <x v="3"/>
    <x v="4"/>
    <x v="0"/>
    <n v="15"/>
    <x v="0"/>
    <x v="10"/>
    <n v="2"/>
    <n v="12"/>
  </r>
  <r>
    <n v="2035"/>
    <n v="909"/>
    <n v="1"/>
    <d v="2023-01-16T00:00:00"/>
    <d v="1899-12-30T11:19:25"/>
    <n v="101"/>
    <x v="7"/>
    <x v="3"/>
    <x v="2"/>
    <x v="1"/>
    <n v="16"/>
    <x v="0"/>
    <x v="0"/>
    <n v="3"/>
    <n v="37.9"/>
  </r>
  <r>
    <n v="2036"/>
    <n v="909"/>
    <n v="0"/>
    <d v="2023-01-16T00:00:00"/>
    <d v="1899-12-30T11:19:25"/>
    <n v="127"/>
    <x v="24"/>
    <x v="1"/>
    <x v="0"/>
    <x v="1"/>
    <n v="16"/>
    <x v="0"/>
    <x v="0"/>
    <n v="3"/>
    <n v="37.9"/>
  </r>
  <r>
    <n v="2037"/>
    <n v="909"/>
    <n v="0"/>
    <d v="2023-01-16T00:00:00"/>
    <d v="1899-12-30T11:19:25"/>
    <n v="122"/>
    <x v="12"/>
    <x v="2"/>
    <x v="4"/>
    <x v="1"/>
    <n v="16"/>
    <x v="0"/>
    <x v="0"/>
    <n v="3"/>
    <n v="37.9"/>
  </r>
  <r>
    <n v="2038"/>
    <n v="910"/>
    <n v="1"/>
    <d v="2023-01-16T00:00:00"/>
    <d v="1899-12-30T11:25:40"/>
    <n v="110"/>
    <x v="11"/>
    <x v="0"/>
    <x v="0"/>
    <x v="1"/>
    <n v="16"/>
    <x v="0"/>
    <x v="0"/>
    <n v="3"/>
    <n v="46.849999999999994"/>
  </r>
  <r>
    <n v="2039"/>
    <n v="910"/>
    <n v="0"/>
    <d v="2023-01-16T00:00:00"/>
    <d v="1899-12-30T11:25:40"/>
    <n v="119"/>
    <x v="6"/>
    <x v="2"/>
    <x v="5"/>
    <x v="1"/>
    <n v="16"/>
    <x v="0"/>
    <x v="0"/>
    <n v="3"/>
    <n v="46.849999999999994"/>
  </r>
  <r>
    <n v="2040"/>
    <n v="910"/>
    <n v="0"/>
    <d v="2023-01-16T00:00:00"/>
    <d v="1899-12-30T11:25:40"/>
    <n v="132"/>
    <x v="14"/>
    <x v="1"/>
    <x v="8"/>
    <x v="1"/>
    <n v="16"/>
    <x v="0"/>
    <x v="0"/>
    <n v="3"/>
    <n v="46.849999999999994"/>
  </r>
  <r>
    <n v="2041"/>
    <n v="911"/>
    <n v="1"/>
    <d v="2023-01-16T00:00:00"/>
    <d v="1899-12-30T11:36:00"/>
    <n v="101"/>
    <x v="7"/>
    <x v="3"/>
    <x v="2"/>
    <x v="1"/>
    <n v="16"/>
    <x v="0"/>
    <x v="0"/>
    <n v="2"/>
    <n v="30.9"/>
  </r>
  <r>
    <n v="2042"/>
    <n v="911"/>
    <n v="0"/>
    <d v="2023-01-16T00:00:00"/>
    <d v="1899-12-30T11:36:00"/>
    <n v="131"/>
    <x v="27"/>
    <x v="1"/>
    <x v="0"/>
    <x v="1"/>
    <n v="16"/>
    <x v="0"/>
    <x v="0"/>
    <n v="2"/>
    <n v="30.9"/>
  </r>
  <r>
    <n v="2043"/>
    <n v="912"/>
    <n v="1"/>
    <d v="2023-01-16T00:00:00"/>
    <d v="1899-12-30T11:39:48"/>
    <n v="112"/>
    <x v="30"/>
    <x v="0"/>
    <x v="13"/>
    <x v="1"/>
    <n v="16"/>
    <x v="0"/>
    <x v="0"/>
    <n v="1"/>
    <n v="14.95"/>
  </r>
  <r>
    <n v="2044"/>
    <n v="913"/>
    <n v="1"/>
    <d v="2023-01-16T00:00:00"/>
    <d v="1899-12-30T11:55:24"/>
    <n v="123"/>
    <x v="9"/>
    <x v="2"/>
    <x v="6"/>
    <x v="1"/>
    <n v="16"/>
    <x v="0"/>
    <x v="0"/>
    <n v="1"/>
    <n v="9"/>
  </r>
  <r>
    <n v="2045"/>
    <n v="914"/>
    <n v="1"/>
    <d v="2023-01-16T00:00:00"/>
    <d v="1899-12-30T12:14:22"/>
    <n v="132"/>
    <x v="14"/>
    <x v="1"/>
    <x v="8"/>
    <x v="1"/>
    <n v="16"/>
    <x v="0"/>
    <x v="1"/>
    <n v="1"/>
    <n v="16.95"/>
  </r>
  <r>
    <n v="2046"/>
    <n v="915"/>
    <n v="1"/>
    <d v="2023-01-16T00:00:00"/>
    <d v="1899-12-30T12:20:22"/>
    <n v="101"/>
    <x v="7"/>
    <x v="3"/>
    <x v="2"/>
    <x v="1"/>
    <n v="16"/>
    <x v="0"/>
    <x v="1"/>
    <n v="8"/>
    <n v="82.850000000000009"/>
  </r>
  <r>
    <n v="2047"/>
    <n v="915"/>
    <n v="0"/>
    <d v="2023-01-16T00:00:00"/>
    <d v="1899-12-30T12:20:22"/>
    <n v="124"/>
    <x v="2"/>
    <x v="1"/>
    <x v="1"/>
    <x v="1"/>
    <n v="16"/>
    <x v="0"/>
    <x v="1"/>
    <n v="8"/>
    <n v="82.850000000000009"/>
  </r>
  <r>
    <n v="2048"/>
    <n v="915"/>
    <n v="0"/>
    <d v="2023-01-16T00:00:00"/>
    <d v="1899-12-30T12:20:22"/>
    <n v="126"/>
    <x v="10"/>
    <x v="1"/>
    <x v="1"/>
    <x v="1"/>
    <n v="16"/>
    <x v="0"/>
    <x v="1"/>
    <n v="8"/>
    <n v="82.850000000000009"/>
  </r>
  <r>
    <n v="2049"/>
    <n v="915"/>
    <n v="0"/>
    <d v="2023-01-16T00:00:00"/>
    <d v="1899-12-30T12:20:22"/>
    <n v="111"/>
    <x v="22"/>
    <x v="0"/>
    <x v="5"/>
    <x v="1"/>
    <n v="16"/>
    <x v="0"/>
    <x v="1"/>
    <n v="8"/>
    <n v="82.850000000000009"/>
  </r>
  <r>
    <n v="2050"/>
    <n v="915"/>
    <n v="0"/>
    <d v="2023-01-16T00:00:00"/>
    <d v="1899-12-30T12:20:22"/>
    <n v="113"/>
    <x v="17"/>
    <x v="0"/>
    <x v="10"/>
    <x v="1"/>
    <n v="16"/>
    <x v="0"/>
    <x v="1"/>
    <n v="8"/>
    <n v="82.850000000000009"/>
  </r>
  <r>
    <n v="2051"/>
    <n v="915"/>
    <n v="0"/>
    <d v="2023-01-16T00:00:00"/>
    <d v="1899-12-30T12:20:22"/>
    <n v="113"/>
    <x v="17"/>
    <x v="0"/>
    <x v="10"/>
    <x v="1"/>
    <n v="16"/>
    <x v="0"/>
    <x v="1"/>
    <n v="8"/>
    <n v="82.850000000000009"/>
  </r>
  <r>
    <n v="2052"/>
    <n v="915"/>
    <n v="0"/>
    <d v="2023-01-16T00:00:00"/>
    <d v="1899-12-30T12:20:22"/>
    <n v="119"/>
    <x v="6"/>
    <x v="2"/>
    <x v="5"/>
    <x v="1"/>
    <n v="16"/>
    <x v="0"/>
    <x v="1"/>
    <n v="8"/>
    <n v="82.850000000000009"/>
  </r>
  <r>
    <n v="2053"/>
    <n v="915"/>
    <n v="0"/>
    <d v="2023-01-16T00:00:00"/>
    <d v="1899-12-30T12:20:22"/>
    <n v="122"/>
    <x v="12"/>
    <x v="2"/>
    <x v="4"/>
    <x v="1"/>
    <n v="16"/>
    <x v="0"/>
    <x v="1"/>
    <n v="8"/>
    <n v="82.850000000000009"/>
  </r>
  <r>
    <n v="2054"/>
    <n v="916"/>
    <n v="1"/>
    <d v="2023-01-16T00:00:00"/>
    <d v="1899-12-30T12:30:09"/>
    <n v="117"/>
    <x v="3"/>
    <x v="2"/>
    <x v="2"/>
    <x v="1"/>
    <n v="16"/>
    <x v="0"/>
    <x v="1"/>
    <n v="3"/>
    <n v="33.450000000000003"/>
  </r>
  <r>
    <n v="2055"/>
    <n v="916"/>
    <n v="0"/>
    <d v="2023-01-16T00:00:00"/>
    <d v="1899-12-30T12:30:09"/>
    <n v="129"/>
    <x v="4"/>
    <x v="1"/>
    <x v="3"/>
    <x v="1"/>
    <n v="16"/>
    <x v="0"/>
    <x v="1"/>
    <n v="3"/>
    <n v="33.450000000000003"/>
  </r>
  <r>
    <n v="2056"/>
    <n v="916"/>
    <n v="0"/>
    <d v="2023-01-16T00:00:00"/>
    <d v="1899-12-30T12:30:09"/>
    <n v="113"/>
    <x v="17"/>
    <x v="0"/>
    <x v="10"/>
    <x v="1"/>
    <n v="16"/>
    <x v="0"/>
    <x v="1"/>
    <n v="3"/>
    <n v="33.450000000000003"/>
  </r>
  <r>
    <n v="2058"/>
    <n v="917"/>
    <n v="1"/>
    <d v="2023-01-16T00:00:00"/>
    <d v="1899-12-30T12:34:15"/>
    <n v="105"/>
    <x v="15"/>
    <x v="3"/>
    <x v="4"/>
    <x v="1"/>
    <n v="16"/>
    <x v="0"/>
    <x v="1"/>
    <n v="1"/>
    <n v="7"/>
  </r>
  <r>
    <n v="2059"/>
    <n v="918"/>
    <n v="1"/>
    <d v="2023-01-16T00:00:00"/>
    <d v="1899-12-30T13:06:04"/>
    <n v="131"/>
    <x v="27"/>
    <x v="1"/>
    <x v="0"/>
    <x v="1"/>
    <n v="16"/>
    <x v="0"/>
    <x v="2"/>
    <n v="1"/>
    <n v="17.95"/>
  </r>
  <r>
    <n v="2060"/>
    <n v="919"/>
    <n v="1"/>
    <d v="2023-01-16T00:00:00"/>
    <d v="1899-12-30T13:11:15"/>
    <n v="111"/>
    <x v="22"/>
    <x v="0"/>
    <x v="5"/>
    <x v="1"/>
    <n v="16"/>
    <x v="0"/>
    <x v="2"/>
    <n v="1"/>
    <n v="11.95"/>
  </r>
  <r>
    <n v="2061"/>
    <n v="920"/>
    <n v="1"/>
    <d v="2023-01-16T00:00:00"/>
    <d v="1899-12-30T13:16:55"/>
    <n v="101"/>
    <x v="7"/>
    <x v="3"/>
    <x v="2"/>
    <x v="1"/>
    <n v="16"/>
    <x v="0"/>
    <x v="2"/>
    <n v="2"/>
    <n v="27.45"/>
  </r>
  <r>
    <n v="2062"/>
    <n v="920"/>
    <n v="0"/>
    <d v="2023-01-16T00:00:00"/>
    <d v="1899-12-30T13:16:55"/>
    <n v="108"/>
    <x v="1"/>
    <x v="0"/>
    <x v="1"/>
    <x v="1"/>
    <n v="16"/>
    <x v="0"/>
    <x v="2"/>
    <n v="2"/>
    <n v="27.45"/>
  </r>
  <r>
    <n v="2063"/>
    <n v="921"/>
    <n v="1"/>
    <d v="2023-01-16T00:00:00"/>
    <d v="1899-12-30T13:18:32"/>
    <n v="105"/>
    <x v="15"/>
    <x v="3"/>
    <x v="4"/>
    <x v="1"/>
    <n v="16"/>
    <x v="0"/>
    <x v="2"/>
    <n v="2"/>
    <n v="26.95"/>
  </r>
  <r>
    <n v="2064"/>
    <n v="921"/>
    <n v="0"/>
    <d v="2023-01-16T00:00:00"/>
    <d v="1899-12-30T13:18:32"/>
    <n v="130"/>
    <x v="13"/>
    <x v="1"/>
    <x v="7"/>
    <x v="1"/>
    <n v="16"/>
    <x v="0"/>
    <x v="2"/>
    <n v="2"/>
    <n v="26.95"/>
  </r>
  <r>
    <n v="2065"/>
    <n v="922"/>
    <n v="1"/>
    <d v="2023-01-16T00:00:00"/>
    <d v="1899-12-30T13:19:43"/>
    <n v="116"/>
    <x v="23"/>
    <x v="2"/>
    <x v="9"/>
    <x v="1"/>
    <n v="16"/>
    <x v="0"/>
    <x v="2"/>
    <n v="3"/>
    <n v="25.95"/>
  </r>
  <r>
    <n v="2066"/>
    <n v="922"/>
    <n v="0"/>
    <d v="2023-01-16T00:00:00"/>
    <d v="1899-12-30T13:19:43"/>
    <n v="113"/>
    <x v="17"/>
    <x v="0"/>
    <x v="10"/>
    <x v="1"/>
    <n v="16"/>
    <x v="0"/>
    <x v="2"/>
    <n v="3"/>
    <n v="25.95"/>
  </r>
  <r>
    <n v="2067"/>
    <n v="922"/>
    <n v="0"/>
    <d v="2023-01-16T00:00:00"/>
    <d v="1899-12-30T13:19:43"/>
    <n v="105"/>
    <x v="15"/>
    <x v="3"/>
    <x v="4"/>
    <x v="1"/>
    <n v="16"/>
    <x v="0"/>
    <x v="2"/>
    <n v="3"/>
    <n v="25.95"/>
  </r>
  <r>
    <n v="2068"/>
    <n v="923"/>
    <n v="1"/>
    <d v="2023-01-16T00:00:00"/>
    <d v="1899-12-30T13:23:29"/>
    <n v="129"/>
    <x v="4"/>
    <x v="1"/>
    <x v="3"/>
    <x v="1"/>
    <n v="16"/>
    <x v="0"/>
    <x v="2"/>
    <n v="2"/>
    <n v="33.450000000000003"/>
  </r>
  <r>
    <n v="2069"/>
    <n v="923"/>
    <n v="0"/>
    <d v="2023-01-16T00:00:00"/>
    <d v="1899-12-30T13:23:29"/>
    <n v="131"/>
    <x v="27"/>
    <x v="1"/>
    <x v="0"/>
    <x v="1"/>
    <n v="16"/>
    <x v="0"/>
    <x v="2"/>
    <n v="2"/>
    <n v="33.450000000000003"/>
  </r>
  <r>
    <n v="2070"/>
    <n v="924"/>
    <n v="1"/>
    <d v="2023-01-16T00:00:00"/>
    <d v="1899-12-30T13:27:57"/>
    <n v="113"/>
    <x v="17"/>
    <x v="0"/>
    <x v="10"/>
    <x v="1"/>
    <n v="16"/>
    <x v="0"/>
    <x v="2"/>
    <n v="2"/>
    <n v="12"/>
  </r>
  <r>
    <n v="2071"/>
    <n v="924"/>
    <n v="0"/>
    <d v="2023-01-16T00:00:00"/>
    <d v="1899-12-30T13:27:57"/>
    <n v="105"/>
    <x v="15"/>
    <x v="3"/>
    <x v="4"/>
    <x v="1"/>
    <n v="16"/>
    <x v="0"/>
    <x v="2"/>
    <n v="2"/>
    <n v="12"/>
  </r>
  <r>
    <n v="2072"/>
    <n v="925"/>
    <n v="1"/>
    <d v="2023-01-16T00:00:00"/>
    <d v="1899-12-30T13:42:47"/>
    <n v="132"/>
    <x v="14"/>
    <x v="1"/>
    <x v="8"/>
    <x v="1"/>
    <n v="16"/>
    <x v="0"/>
    <x v="2"/>
    <n v="1"/>
    <n v="16.95"/>
  </r>
  <r>
    <n v="2073"/>
    <n v="926"/>
    <n v="1"/>
    <d v="2023-01-16T00:00:00"/>
    <d v="1899-12-30T13:51:38"/>
    <n v="108"/>
    <x v="1"/>
    <x v="0"/>
    <x v="1"/>
    <x v="1"/>
    <n v="16"/>
    <x v="0"/>
    <x v="2"/>
    <n v="4"/>
    <n v="50.400000000000006"/>
  </r>
  <r>
    <n v="2074"/>
    <n v="926"/>
    <n v="0"/>
    <d v="2023-01-16T00:00:00"/>
    <d v="1899-12-30T13:51:38"/>
    <n v="113"/>
    <x v="17"/>
    <x v="0"/>
    <x v="10"/>
    <x v="1"/>
    <n v="16"/>
    <x v="0"/>
    <x v="2"/>
    <n v="4"/>
    <n v="50.400000000000006"/>
  </r>
  <r>
    <n v="2075"/>
    <n v="926"/>
    <n v="0"/>
    <d v="2023-01-16T00:00:00"/>
    <d v="1899-12-30T13:51:38"/>
    <n v="120"/>
    <x v="28"/>
    <x v="2"/>
    <x v="9"/>
    <x v="1"/>
    <n v="16"/>
    <x v="0"/>
    <x v="2"/>
    <n v="4"/>
    <n v="50.400000000000006"/>
  </r>
  <r>
    <n v="2076"/>
    <n v="926"/>
    <n v="0"/>
    <d v="2023-01-16T00:00:00"/>
    <d v="1899-12-30T13:51:38"/>
    <n v="132"/>
    <x v="14"/>
    <x v="1"/>
    <x v="8"/>
    <x v="1"/>
    <n v="16"/>
    <x v="0"/>
    <x v="2"/>
    <n v="4"/>
    <n v="50.400000000000006"/>
  </r>
  <r>
    <n v="2077"/>
    <n v="927"/>
    <n v="1"/>
    <d v="2023-01-16T00:00:00"/>
    <d v="1899-12-30T13:59:21"/>
    <n v="102"/>
    <x v="16"/>
    <x v="3"/>
    <x v="9"/>
    <x v="1"/>
    <n v="16"/>
    <x v="0"/>
    <x v="2"/>
    <n v="9"/>
    <n v="136.70000000000002"/>
  </r>
  <r>
    <n v="2078"/>
    <n v="927"/>
    <n v="0"/>
    <d v="2023-01-16T00:00:00"/>
    <d v="1899-12-30T13:59:21"/>
    <n v="103"/>
    <x v="29"/>
    <x v="3"/>
    <x v="6"/>
    <x v="1"/>
    <n v="16"/>
    <x v="0"/>
    <x v="2"/>
    <n v="9"/>
    <n v="136.70000000000002"/>
  </r>
  <r>
    <n v="2079"/>
    <n v="927"/>
    <n v="0"/>
    <d v="2023-01-16T00:00:00"/>
    <d v="1899-12-30T13:59:21"/>
    <n v="108"/>
    <x v="1"/>
    <x v="0"/>
    <x v="1"/>
    <x v="1"/>
    <n v="16"/>
    <x v="0"/>
    <x v="2"/>
    <n v="9"/>
    <n v="136.70000000000002"/>
  </r>
  <r>
    <n v="2080"/>
    <n v="927"/>
    <n v="0"/>
    <d v="2023-01-16T00:00:00"/>
    <d v="1899-12-30T13:59:21"/>
    <n v="125"/>
    <x v="21"/>
    <x v="1"/>
    <x v="0"/>
    <x v="1"/>
    <n v="16"/>
    <x v="0"/>
    <x v="2"/>
    <n v="9"/>
    <n v="136.70000000000002"/>
  </r>
  <r>
    <n v="2081"/>
    <n v="927"/>
    <n v="0"/>
    <d v="2023-01-16T00:00:00"/>
    <d v="1899-12-30T13:59:21"/>
    <n v="109"/>
    <x v="0"/>
    <x v="0"/>
    <x v="0"/>
    <x v="1"/>
    <n v="16"/>
    <x v="0"/>
    <x v="2"/>
    <n v="9"/>
    <n v="136.70000000000002"/>
  </r>
  <r>
    <n v="2082"/>
    <n v="927"/>
    <n v="0"/>
    <d v="2023-01-16T00:00:00"/>
    <d v="1899-12-30T13:59:21"/>
    <n v="110"/>
    <x v="11"/>
    <x v="0"/>
    <x v="0"/>
    <x v="1"/>
    <n v="16"/>
    <x v="0"/>
    <x v="2"/>
    <n v="9"/>
    <n v="136.70000000000002"/>
  </r>
  <r>
    <n v="2083"/>
    <n v="927"/>
    <n v="0"/>
    <d v="2023-01-16T00:00:00"/>
    <d v="1899-12-30T13:59:21"/>
    <n v="129"/>
    <x v="4"/>
    <x v="1"/>
    <x v="3"/>
    <x v="1"/>
    <n v="16"/>
    <x v="0"/>
    <x v="2"/>
    <n v="9"/>
    <n v="136.70000000000002"/>
  </r>
  <r>
    <n v="2084"/>
    <n v="927"/>
    <n v="0"/>
    <d v="2023-01-16T00:00:00"/>
    <d v="1899-12-30T13:59:21"/>
    <n v="111"/>
    <x v="22"/>
    <x v="0"/>
    <x v="5"/>
    <x v="1"/>
    <n v="16"/>
    <x v="0"/>
    <x v="2"/>
    <n v="9"/>
    <n v="136.70000000000002"/>
  </r>
  <r>
    <n v="2085"/>
    <n v="927"/>
    <n v="0"/>
    <d v="2023-01-16T00:00:00"/>
    <d v="1899-12-30T13:59:21"/>
    <n v="131"/>
    <x v="27"/>
    <x v="1"/>
    <x v="0"/>
    <x v="1"/>
    <n v="16"/>
    <x v="0"/>
    <x v="2"/>
    <n v="9"/>
    <n v="136.70000000000002"/>
  </r>
  <r>
    <n v="2086"/>
    <n v="928"/>
    <n v="1"/>
    <d v="2023-01-16T00:00:00"/>
    <d v="1899-12-30T14:14:40"/>
    <n v="102"/>
    <x v="16"/>
    <x v="3"/>
    <x v="9"/>
    <x v="1"/>
    <n v="16"/>
    <x v="0"/>
    <x v="3"/>
    <n v="2"/>
    <n v="20.95"/>
  </r>
  <r>
    <n v="2087"/>
    <n v="928"/>
    <n v="0"/>
    <d v="2023-01-16T00:00:00"/>
    <d v="1899-12-30T14:14:40"/>
    <n v="106"/>
    <x v="5"/>
    <x v="3"/>
    <x v="4"/>
    <x v="1"/>
    <n v="16"/>
    <x v="0"/>
    <x v="3"/>
    <n v="2"/>
    <n v="20.95"/>
  </r>
  <r>
    <n v="2088"/>
    <n v="929"/>
    <n v="1"/>
    <d v="2023-01-16T00:00:00"/>
    <d v="1899-12-30T14:24:45"/>
    <n v="124"/>
    <x v="2"/>
    <x v="1"/>
    <x v="1"/>
    <x v="1"/>
    <n v="16"/>
    <x v="0"/>
    <x v="3"/>
    <n v="1"/>
    <n v="14.5"/>
  </r>
  <r>
    <n v="2089"/>
    <n v="930"/>
    <n v="1"/>
    <d v="2023-01-16T00:00:00"/>
    <d v="1899-12-30T15:00:11"/>
    <n v="110"/>
    <x v="11"/>
    <x v="0"/>
    <x v="0"/>
    <x v="1"/>
    <n v="16"/>
    <x v="0"/>
    <x v="4"/>
    <n v="3"/>
    <n v="44.849999999999994"/>
  </r>
  <r>
    <n v="2090"/>
    <n v="930"/>
    <n v="0"/>
    <d v="2023-01-16T00:00:00"/>
    <d v="1899-12-30T15:00:11"/>
    <n v="111"/>
    <x v="22"/>
    <x v="0"/>
    <x v="5"/>
    <x v="1"/>
    <n v="16"/>
    <x v="0"/>
    <x v="4"/>
    <n v="3"/>
    <n v="44.849999999999994"/>
  </r>
  <r>
    <n v="2091"/>
    <n v="930"/>
    <n v="0"/>
    <d v="2023-01-16T00:00:00"/>
    <d v="1899-12-30T15:00:11"/>
    <n v="112"/>
    <x v="30"/>
    <x v="0"/>
    <x v="13"/>
    <x v="1"/>
    <n v="16"/>
    <x v="0"/>
    <x v="4"/>
    <n v="3"/>
    <n v="44.849999999999994"/>
  </r>
  <r>
    <n v="2092"/>
    <n v="931"/>
    <n v="1"/>
    <d v="2023-01-16T00:00:00"/>
    <d v="1899-12-30T15:27:24"/>
    <n v="101"/>
    <x v="7"/>
    <x v="3"/>
    <x v="2"/>
    <x v="1"/>
    <n v="16"/>
    <x v="0"/>
    <x v="4"/>
    <n v="3"/>
    <n v="42.4"/>
  </r>
  <r>
    <n v="2093"/>
    <n v="931"/>
    <n v="0"/>
    <d v="2023-01-16T00:00:00"/>
    <d v="1899-12-30T15:27:24"/>
    <n v="124"/>
    <x v="2"/>
    <x v="1"/>
    <x v="1"/>
    <x v="1"/>
    <n v="16"/>
    <x v="0"/>
    <x v="4"/>
    <n v="3"/>
    <n v="42.4"/>
  </r>
  <r>
    <n v="2094"/>
    <n v="931"/>
    <n v="0"/>
    <d v="2023-01-16T00:00:00"/>
    <d v="1899-12-30T15:27:24"/>
    <n v="118"/>
    <x v="26"/>
    <x v="2"/>
    <x v="13"/>
    <x v="1"/>
    <n v="16"/>
    <x v="0"/>
    <x v="4"/>
    <n v="3"/>
    <n v="42.4"/>
  </r>
  <r>
    <n v="2095"/>
    <n v="932"/>
    <n v="1"/>
    <d v="2023-01-16T00:00:00"/>
    <d v="1899-12-30T15:33:19"/>
    <n v="116"/>
    <x v="23"/>
    <x v="2"/>
    <x v="9"/>
    <x v="1"/>
    <n v="16"/>
    <x v="0"/>
    <x v="4"/>
    <n v="2"/>
    <n v="20.95"/>
  </r>
  <r>
    <n v="2096"/>
    <n v="932"/>
    <n v="0"/>
    <d v="2023-01-16T00:00:00"/>
    <d v="1899-12-30T15:33:19"/>
    <n v="106"/>
    <x v="5"/>
    <x v="3"/>
    <x v="4"/>
    <x v="1"/>
    <n v="16"/>
    <x v="0"/>
    <x v="4"/>
    <n v="2"/>
    <n v="20.95"/>
  </r>
  <r>
    <n v="2097"/>
    <n v="933"/>
    <n v="1"/>
    <d v="2023-01-16T00:00:00"/>
    <d v="1899-12-30T15:49:05"/>
    <n v="124"/>
    <x v="2"/>
    <x v="1"/>
    <x v="1"/>
    <x v="1"/>
    <n v="16"/>
    <x v="0"/>
    <x v="4"/>
    <n v="1"/>
    <n v="14.5"/>
  </r>
  <r>
    <n v="2098"/>
    <n v="934"/>
    <n v="1"/>
    <d v="2023-01-16T00:00:00"/>
    <d v="1899-12-30T15:55:24"/>
    <n v="106"/>
    <x v="5"/>
    <x v="3"/>
    <x v="4"/>
    <x v="1"/>
    <n v="16"/>
    <x v="0"/>
    <x v="4"/>
    <n v="1"/>
    <n v="7"/>
  </r>
  <r>
    <n v="2099"/>
    <n v="935"/>
    <n v="1"/>
    <d v="2023-01-16T00:00:00"/>
    <d v="1899-12-30T16:14:59"/>
    <n v="107"/>
    <x v="19"/>
    <x v="0"/>
    <x v="12"/>
    <x v="1"/>
    <n v="16"/>
    <x v="0"/>
    <x v="5"/>
    <n v="4"/>
    <n v="50.45"/>
  </r>
  <r>
    <n v="2100"/>
    <n v="935"/>
    <n v="0"/>
    <d v="2023-01-16T00:00:00"/>
    <d v="1899-12-30T16:14:59"/>
    <n v="122"/>
    <x v="12"/>
    <x v="2"/>
    <x v="4"/>
    <x v="1"/>
    <n v="16"/>
    <x v="0"/>
    <x v="5"/>
    <n v="4"/>
    <n v="50.45"/>
  </r>
  <r>
    <n v="2101"/>
    <n v="935"/>
    <n v="0"/>
    <d v="2023-01-16T00:00:00"/>
    <d v="1899-12-30T16:14:59"/>
    <n v="131"/>
    <x v="27"/>
    <x v="1"/>
    <x v="0"/>
    <x v="1"/>
    <n v="16"/>
    <x v="0"/>
    <x v="5"/>
    <n v="4"/>
    <n v="50.45"/>
  </r>
  <r>
    <n v="2102"/>
    <n v="935"/>
    <n v="0"/>
    <d v="2023-01-16T00:00:00"/>
    <d v="1899-12-30T16:14:59"/>
    <n v="114"/>
    <x v="8"/>
    <x v="0"/>
    <x v="6"/>
    <x v="1"/>
    <n v="16"/>
    <x v="0"/>
    <x v="5"/>
    <n v="4"/>
    <n v="50.45"/>
  </r>
  <r>
    <n v="2103"/>
    <n v="936"/>
    <n v="1"/>
    <d v="2023-01-16T00:00:00"/>
    <d v="1899-12-30T16:19:19"/>
    <n v="120"/>
    <x v="28"/>
    <x v="2"/>
    <x v="9"/>
    <x v="1"/>
    <n v="16"/>
    <x v="0"/>
    <x v="5"/>
    <n v="1"/>
    <n v="13.95"/>
  </r>
  <r>
    <n v="2104"/>
    <n v="937"/>
    <n v="1"/>
    <d v="2023-01-16T00:00:00"/>
    <d v="1899-12-30T16:20:32"/>
    <n v="122"/>
    <x v="12"/>
    <x v="2"/>
    <x v="4"/>
    <x v="1"/>
    <n v="16"/>
    <x v="0"/>
    <x v="5"/>
    <n v="1"/>
    <n v="7"/>
  </r>
  <r>
    <n v="2105"/>
    <n v="938"/>
    <n v="1"/>
    <d v="2023-01-16T00:00:00"/>
    <d v="1899-12-30T16:43:09"/>
    <n v="117"/>
    <x v="3"/>
    <x v="2"/>
    <x v="2"/>
    <x v="1"/>
    <n v="16"/>
    <x v="0"/>
    <x v="5"/>
    <n v="3"/>
    <n v="45.849999999999994"/>
  </r>
  <r>
    <n v="2106"/>
    <n v="938"/>
    <n v="0"/>
    <d v="2023-01-16T00:00:00"/>
    <d v="1899-12-30T16:43:09"/>
    <n v="118"/>
    <x v="26"/>
    <x v="2"/>
    <x v="13"/>
    <x v="1"/>
    <n v="16"/>
    <x v="0"/>
    <x v="5"/>
    <n v="3"/>
    <n v="45.849999999999994"/>
  </r>
  <r>
    <n v="2107"/>
    <n v="938"/>
    <n v="0"/>
    <d v="2023-01-16T00:00:00"/>
    <d v="1899-12-30T16:43:09"/>
    <n v="131"/>
    <x v="27"/>
    <x v="1"/>
    <x v="0"/>
    <x v="1"/>
    <n v="16"/>
    <x v="0"/>
    <x v="5"/>
    <n v="3"/>
    <n v="45.849999999999994"/>
  </r>
  <r>
    <n v="2108"/>
    <n v="939"/>
    <n v="1"/>
    <d v="2023-01-16T00:00:00"/>
    <d v="1899-12-30T16:59:23"/>
    <n v="118"/>
    <x v="26"/>
    <x v="2"/>
    <x v="13"/>
    <x v="1"/>
    <n v="16"/>
    <x v="0"/>
    <x v="5"/>
    <n v="2"/>
    <n v="34.9"/>
  </r>
  <r>
    <n v="2109"/>
    <n v="939"/>
    <n v="0"/>
    <d v="2023-01-16T00:00:00"/>
    <d v="1899-12-30T16:59:23"/>
    <n v="130"/>
    <x v="13"/>
    <x v="1"/>
    <x v="7"/>
    <x v="1"/>
    <n v="16"/>
    <x v="0"/>
    <x v="5"/>
    <n v="2"/>
    <n v="34.9"/>
  </r>
  <r>
    <n v="2110"/>
    <n v="940"/>
    <n v="1"/>
    <d v="2023-01-16T00:00:00"/>
    <d v="1899-12-30T17:05:08"/>
    <n v="111"/>
    <x v="22"/>
    <x v="0"/>
    <x v="5"/>
    <x v="1"/>
    <n v="16"/>
    <x v="0"/>
    <x v="6"/>
    <n v="3"/>
    <n v="41.849999999999994"/>
  </r>
  <r>
    <n v="2111"/>
    <n v="940"/>
    <n v="0"/>
    <d v="2023-01-16T00:00:00"/>
    <d v="1899-12-30T17:05:08"/>
    <n v="112"/>
    <x v="30"/>
    <x v="0"/>
    <x v="13"/>
    <x v="1"/>
    <n v="16"/>
    <x v="0"/>
    <x v="6"/>
    <n v="3"/>
    <n v="41.849999999999994"/>
  </r>
  <r>
    <n v="2112"/>
    <n v="940"/>
    <n v="0"/>
    <d v="2023-01-16T00:00:00"/>
    <d v="1899-12-30T17:05:08"/>
    <n v="118"/>
    <x v="26"/>
    <x v="2"/>
    <x v="13"/>
    <x v="1"/>
    <n v="16"/>
    <x v="0"/>
    <x v="6"/>
    <n v="3"/>
    <n v="41.849999999999994"/>
  </r>
  <r>
    <n v="2113"/>
    <n v="941"/>
    <n v="1"/>
    <d v="2023-01-16T00:00:00"/>
    <d v="1899-12-30T17:09:08"/>
    <n v="126"/>
    <x v="10"/>
    <x v="1"/>
    <x v="1"/>
    <x v="1"/>
    <n v="16"/>
    <x v="0"/>
    <x v="6"/>
    <n v="2"/>
    <n v="32.450000000000003"/>
  </r>
  <r>
    <n v="2114"/>
    <n v="941"/>
    <n v="0"/>
    <d v="2023-01-16T00:00:00"/>
    <d v="1899-12-30T17:09:08"/>
    <n v="110"/>
    <x v="11"/>
    <x v="0"/>
    <x v="0"/>
    <x v="1"/>
    <n v="16"/>
    <x v="0"/>
    <x v="6"/>
    <n v="2"/>
    <n v="32.450000000000003"/>
  </r>
  <r>
    <n v="2115"/>
    <n v="942"/>
    <n v="1"/>
    <d v="2023-01-16T00:00:00"/>
    <d v="1899-12-30T17:18:37"/>
    <n v="101"/>
    <x v="7"/>
    <x v="3"/>
    <x v="2"/>
    <x v="1"/>
    <n v="16"/>
    <x v="0"/>
    <x v="6"/>
    <n v="2"/>
    <n v="19.95"/>
  </r>
  <r>
    <n v="2116"/>
    <n v="942"/>
    <n v="0"/>
    <d v="2023-01-16T00:00:00"/>
    <d v="1899-12-30T17:18:37"/>
    <n v="105"/>
    <x v="15"/>
    <x v="3"/>
    <x v="4"/>
    <x v="1"/>
    <n v="16"/>
    <x v="0"/>
    <x v="6"/>
    <n v="2"/>
    <n v="19.95"/>
  </r>
  <r>
    <n v="2117"/>
    <n v="943"/>
    <n v="1"/>
    <d v="2023-01-16T00:00:00"/>
    <d v="1899-12-30T17:22:00"/>
    <n v="120"/>
    <x v="28"/>
    <x v="2"/>
    <x v="9"/>
    <x v="1"/>
    <n v="16"/>
    <x v="0"/>
    <x v="6"/>
    <n v="1"/>
    <n v="13.95"/>
  </r>
  <r>
    <n v="2118"/>
    <n v="944"/>
    <n v="1"/>
    <d v="2023-01-16T00:00:00"/>
    <d v="1899-12-30T17:54:33"/>
    <n v="108"/>
    <x v="1"/>
    <x v="0"/>
    <x v="1"/>
    <x v="1"/>
    <n v="16"/>
    <x v="0"/>
    <x v="6"/>
    <n v="1"/>
    <n v="14.5"/>
  </r>
  <r>
    <n v="2119"/>
    <n v="945"/>
    <n v="1"/>
    <d v="2023-01-16T00:00:00"/>
    <d v="1899-12-30T17:58:38"/>
    <n v="101"/>
    <x v="7"/>
    <x v="3"/>
    <x v="2"/>
    <x v="1"/>
    <n v="16"/>
    <x v="0"/>
    <x v="6"/>
    <n v="4"/>
    <n v="63.349999999999994"/>
  </r>
  <r>
    <n v="2120"/>
    <n v="945"/>
    <n v="0"/>
    <d v="2023-01-16T00:00:00"/>
    <d v="1899-12-30T17:58:38"/>
    <n v="124"/>
    <x v="2"/>
    <x v="1"/>
    <x v="1"/>
    <x v="1"/>
    <n v="16"/>
    <x v="0"/>
    <x v="6"/>
    <n v="4"/>
    <n v="63.349999999999994"/>
  </r>
  <r>
    <n v="2121"/>
    <n v="945"/>
    <n v="0"/>
    <d v="2023-01-16T00:00:00"/>
    <d v="1899-12-30T17:58:38"/>
    <n v="125"/>
    <x v="21"/>
    <x v="1"/>
    <x v="0"/>
    <x v="1"/>
    <n v="16"/>
    <x v="0"/>
    <x v="6"/>
    <n v="4"/>
    <n v="63.349999999999994"/>
  </r>
  <r>
    <n v="2122"/>
    <n v="945"/>
    <n v="0"/>
    <d v="2023-01-16T00:00:00"/>
    <d v="1899-12-30T17:58:38"/>
    <n v="109"/>
    <x v="0"/>
    <x v="0"/>
    <x v="0"/>
    <x v="1"/>
    <n v="16"/>
    <x v="0"/>
    <x v="6"/>
    <n v="4"/>
    <n v="63.349999999999994"/>
  </r>
  <r>
    <n v="2123"/>
    <n v="946"/>
    <n v="1"/>
    <d v="2023-01-16T00:00:00"/>
    <d v="1899-12-30T18:00:48"/>
    <n v="102"/>
    <x v="16"/>
    <x v="3"/>
    <x v="9"/>
    <x v="1"/>
    <n v="16"/>
    <x v="0"/>
    <x v="7"/>
    <n v="4"/>
    <n v="47.9"/>
  </r>
  <r>
    <n v="2124"/>
    <n v="946"/>
    <n v="0"/>
    <d v="2023-01-16T00:00:00"/>
    <d v="1899-12-30T18:00:48"/>
    <n v="113"/>
    <x v="17"/>
    <x v="0"/>
    <x v="10"/>
    <x v="1"/>
    <n v="16"/>
    <x v="0"/>
    <x v="7"/>
    <n v="4"/>
    <n v="47.9"/>
  </r>
  <r>
    <n v="2125"/>
    <n v="946"/>
    <n v="0"/>
    <d v="2023-01-16T00:00:00"/>
    <d v="1899-12-30T18:00:48"/>
    <n v="130"/>
    <x v="13"/>
    <x v="1"/>
    <x v="7"/>
    <x v="1"/>
    <n v="16"/>
    <x v="0"/>
    <x v="7"/>
    <n v="4"/>
    <n v="47.9"/>
  </r>
  <r>
    <n v="2126"/>
    <n v="946"/>
    <n v="0"/>
    <d v="2023-01-16T00:00:00"/>
    <d v="1899-12-30T18:00:48"/>
    <n v="123"/>
    <x v="9"/>
    <x v="2"/>
    <x v="6"/>
    <x v="1"/>
    <n v="16"/>
    <x v="0"/>
    <x v="7"/>
    <n v="4"/>
    <n v="47.9"/>
  </r>
  <r>
    <n v="2127"/>
    <n v="947"/>
    <n v="1"/>
    <d v="2023-01-16T00:00:00"/>
    <d v="1899-12-30T18:13:15"/>
    <n v="102"/>
    <x v="16"/>
    <x v="3"/>
    <x v="9"/>
    <x v="1"/>
    <n v="16"/>
    <x v="0"/>
    <x v="7"/>
    <n v="2"/>
    <n v="18.95"/>
  </r>
  <r>
    <n v="2128"/>
    <n v="947"/>
    <n v="0"/>
    <d v="2023-01-16T00:00:00"/>
    <d v="1899-12-30T18:13:15"/>
    <n v="113"/>
    <x v="17"/>
    <x v="0"/>
    <x v="10"/>
    <x v="1"/>
    <n v="16"/>
    <x v="0"/>
    <x v="7"/>
    <n v="2"/>
    <n v="18.95"/>
  </r>
  <r>
    <n v="2130"/>
    <n v="948"/>
    <n v="1"/>
    <d v="2023-01-16T00:00:00"/>
    <d v="1899-12-30T18:42:17"/>
    <n v="112"/>
    <x v="30"/>
    <x v="0"/>
    <x v="13"/>
    <x v="1"/>
    <n v="16"/>
    <x v="0"/>
    <x v="7"/>
    <n v="4"/>
    <n v="43.9"/>
  </r>
  <r>
    <n v="2131"/>
    <n v="948"/>
    <n v="0"/>
    <d v="2023-01-16T00:00:00"/>
    <d v="1899-12-30T18:42:17"/>
    <n v="113"/>
    <x v="17"/>
    <x v="0"/>
    <x v="10"/>
    <x v="1"/>
    <n v="16"/>
    <x v="0"/>
    <x v="7"/>
    <n v="4"/>
    <n v="43.9"/>
  </r>
  <r>
    <n v="2132"/>
    <n v="948"/>
    <n v="0"/>
    <d v="2023-01-16T00:00:00"/>
    <d v="1899-12-30T18:42:17"/>
    <n v="122"/>
    <x v="12"/>
    <x v="2"/>
    <x v="4"/>
    <x v="1"/>
    <n v="16"/>
    <x v="0"/>
    <x v="7"/>
    <n v="4"/>
    <n v="43.9"/>
  </r>
  <r>
    <n v="2133"/>
    <n v="948"/>
    <n v="0"/>
    <d v="2023-01-16T00:00:00"/>
    <d v="1899-12-30T18:42:17"/>
    <n v="132"/>
    <x v="14"/>
    <x v="1"/>
    <x v="8"/>
    <x v="1"/>
    <n v="16"/>
    <x v="0"/>
    <x v="7"/>
    <n v="4"/>
    <n v="43.9"/>
  </r>
  <r>
    <n v="2134"/>
    <n v="949"/>
    <n v="1"/>
    <d v="2023-01-16T00:00:00"/>
    <d v="1899-12-30T18:52:18"/>
    <n v="129"/>
    <x v="4"/>
    <x v="1"/>
    <x v="3"/>
    <x v="1"/>
    <n v="16"/>
    <x v="0"/>
    <x v="7"/>
    <n v="2"/>
    <n v="32.450000000000003"/>
  </r>
  <r>
    <n v="2135"/>
    <n v="949"/>
    <n v="0"/>
    <d v="2023-01-16T00:00:00"/>
    <d v="1899-12-30T18:52:18"/>
    <n v="132"/>
    <x v="14"/>
    <x v="1"/>
    <x v="8"/>
    <x v="1"/>
    <n v="16"/>
    <x v="0"/>
    <x v="7"/>
    <n v="2"/>
    <n v="32.450000000000003"/>
  </r>
  <r>
    <n v="2136"/>
    <n v="950"/>
    <n v="1"/>
    <d v="2023-01-16T00:00:00"/>
    <d v="1899-12-30T18:57:56"/>
    <n v="102"/>
    <x v="16"/>
    <x v="3"/>
    <x v="9"/>
    <x v="1"/>
    <n v="16"/>
    <x v="0"/>
    <x v="7"/>
    <n v="1"/>
    <n v="13.95"/>
  </r>
  <r>
    <n v="2137"/>
    <n v="951"/>
    <n v="1"/>
    <d v="2023-01-16T00:00:00"/>
    <d v="1899-12-30T19:03:46"/>
    <n v="127"/>
    <x v="24"/>
    <x v="1"/>
    <x v="0"/>
    <x v="1"/>
    <n v="16"/>
    <x v="0"/>
    <x v="8"/>
    <n v="1"/>
    <n v="17.95"/>
  </r>
  <r>
    <n v="2138"/>
    <n v="952"/>
    <n v="1"/>
    <d v="2023-01-16T00:00:00"/>
    <d v="1899-12-30T19:05:35"/>
    <n v="107"/>
    <x v="19"/>
    <x v="0"/>
    <x v="12"/>
    <x v="1"/>
    <n v="16"/>
    <x v="0"/>
    <x v="8"/>
    <n v="4"/>
    <n v="63.349999999999994"/>
  </r>
  <r>
    <n v="2139"/>
    <n v="952"/>
    <n v="0"/>
    <d v="2023-01-16T00:00:00"/>
    <d v="1899-12-30T19:05:35"/>
    <n v="116"/>
    <x v="23"/>
    <x v="2"/>
    <x v="9"/>
    <x v="1"/>
    <n v="16"/>
    <x v="0"/>
    <x v="8"/>
    <n v="4"/>
    <n v="63.349999999999994"/>
  </r>
  <r>
    <n v="2140"/>
    <n v="952"/>
    <n v="0"/>
    <d v="2023-01-16T00:00:00"/>
    <d v="1899-12-30T19:05:35"/>
    <n v="118"/>
    <x v="26"/>
    <x v="2"/>
    <x v="13"/>
    <x v="1"/>
    <n v="16"/>
    <x v="0"/>
    <x v="8"/>
    <n v="4"/>
    <n v="63.349999999999994"/>
  </r>
  <r>
    <n v="2141"/>
    <n v="952"/>
    <n v="0"/>
    <d v="2023-01-16T00:00:00"/>
    <d v="1899-12-30T19:05:35"/>
    <n v="131"/>
    <x v="27"/>
    <x v="1"/>
    <x v="0"/>
    <x v="1"/>
    <n v="16"/>
    <x v="0"/>
    <x v="8"/>
    <n v="4"/>
    <n v="63.349999999999994"/>
  </r>
  <r>
    <n v="2142"/>
    <n v="953"/>
    <n v="1"/>
    <d v="2023-01-16T00:00:00"/>
    <d v="1899-12-30T19:12:08"/>
    <n v="101"/>
    <x v="7"/>
    <x v="3"/>
    <x v="2"/>
    <x v="1"/>
    <n v="16"/>
    <x v="0"/>
    <x v="8"/>
    <n v="3"/>
    <n v="39.9"/>
  </r>
  <r>
    <n v="2143"/>
    <n v="953"/>
    <n v="0"/>
    <d v="2023-01-16T00:00:00"/>
    <d v="1899-12-30T19:12:08"/>
    <n v="103"/>
    <x v="29"/>
    <x v="3"/>
    <x v="6"/>
    <x v="1"/>
    <n v="16"/>
    <x v="0"/>
    <x v="8"/>
    <n v="3"/>
    <n v="39.9"/>
  </r>
  <r>
    <n v="2144"/>
    <n v="953"/>
    <n v="0"/>
    <d v="2023-01-16T00:00:00"/>
    <d v="1899-12-30T19:12:08"/>
    <n v="131"/>
    <x v="27"/>
    <x v="1"/>
    <x v="0"/>
    <x v="1"/>
    <n v="16"/>
    <x v="0"/>
    <x v="8"/>
    <n v="3"/>
    <n v="39.9"/>
  </r>
  <r>
    <n v="2145"/>
    <n v="954"/>
    <n v="1"/>
    <d v="2023-01-16T00:00:00"/>
    <d v="1899-12-30T19:14:03"/>
    <n v="106"/>
    <x v="5"/>
    <x v="3"/>
    <x v="4"/>
    <x v="1"/>
    <n v="16"/>
    <x v="0"/>
    <x v="8"/>
    <n v="1"/>
    <n v="7"/>
  </r>
  <r>
    <n v="2146"/>
    <n v="955"/>
    <n v="1"/>
    <d v="2023-01-16T00:00:00"/>
    <d v="1899-12-30T19:24:16"/>
    <n v="102"/>
    <x v="16"/>
    <x v="3"/>
    <x v="9"/>
    <x v="1"/>
    <n v="16"/>
    <x v="0"/>
    <x v="8"/>
    <n v="3"/>
    <n v="40.4"/>
  </r>
  <r>
    <n v="2147"/>
    <n v="955"/>
    <n v="0"/>
    <d v="2023-01-16T00:00:00"/>
    <d v="1899-12-30T19:24:16"/>
    <n v="124"/>
    <x v="2"/>
    <x v="1"/>
    <x v="1"/>
    <x v="1"/>
    <n v="16"/>
    <x v="0"/>
    <x v="8"/>
    <n v="3"/>
    <n v="40.4"/>
  </r>
  <r>
    <n v="2148"/>
    <n v="955"/>
    <n v="0"/>
    <d v="2023-01-16T00:00:00"/>
    <d v="1899-12-30T19:24:16"/>
    <n v="111"/>
    <x v="22"/>
    <x v="0"/>
    <x v="5"/>
    <x v="1"/>
    <n v="16"/>
    <x v="0"/>
    <x v="8"/>
    <n v="3"/>
    <n v="40.4"/>
  </r>
  <r>
    <n v="2149"/>
    <n v="956"/>
    <n v="1"/>
    <d v="2023-01-16T00:00:00"/>
    <d v="1899-12-30T19:24:40"/>
    <n v="119"/>
    <x v="6"/>
    <x v="2"/>
    <x v="5"/>
    <x v="1"/>
    <n v="16"/>
    <x v="0"/>
    <x v="8"/>
    <n v="2"/>
    <n v="18.95"/>
  </r>
  <r>
    <n v="2150"/>
    <n v="956"/>
    <n v="0"/>
    <d v="2023-01-16T00:00:00"/>
    <d v="1899-12-30T19:24:40"/>
    <n v="106"/>
    <x v="5"/>
    <x v="3"/>
    <x v="4"/>
    <x v="1"/>
    <n v="16"/>
    <x v="0"/>
    <x v="8"/>
    <n v="2"/>
    <n v="18.95"/>
  </r>
  <r>
    <n v="2151"/>
    <n v="957"/>
    <n v="1"/>
    <d v="2023-01-16T00:00:00"/>
    <d v="1899-12-30T19:32:12"/>
    <n v="125"/>
    <x v="21"/>
    <x v="1"/>
    <x v="0"/>
    <x v="1"/>
    <n v="16"/>
    <x v="0"/>
    <x v="8"/>
    <n v="4"/>
    <n v="70.350000000000009"/>
  </r>
  <r>
    <n v="2152"/>
    <n v="957"/>
    <n v="0"/>
    <d v="2023-01-16T00:00:00"/>
    <d v="1899-12-30T19:32:12"/>
    <n v="126"/>
    <x v="10"/>
    <x v="1"/>
    <x v="1"/>
    <x v="1"/>
    <n v="16"/>
    <x v="0"/>
    <x v="8"/>
    <n v="4"/>
    <n v="70.350000000000009"/>
  </r>
  <r>
    <n v="2153"/>
    <n v="957"/>
    <n v="0"/>
    <d v="2023-01-16T00:00:00"/>
    <d v="1899-12-30T19:32:12"/>
    <n v="127"/>
    <x v="24"/>
    <x v="1"/>
    <x v="0"/>
    <x v="1"/>
    <n v="16"/>
    <x v="0"/>
    <x v="8"/>
    <n v="4"/>
    <n v="70.350000000000009"/>
  </r>
  <r>
    <n v="2154"/>
    <n v="957"/>
    <n v="0"/>
    <d v="2023-01-16T00:00:00"/>
    <d v="1899-12-30T19:32:12"/>
    <n v="130"/>
    <x v="13"/>
    <x v="1"/>
    <x v="7"/>
    <x v="1"/>
    <n v="16"/>
    <x v="0"/>
    <x v="8"/>
    <n v="4"/>
    <n v="70.350000000000009"/>
  </r>
  <r>
    <n v="2155"/>
    <n v="958"/>
    <n v="1"/>
    <d v="2023-01-16T00:00:00"/>
    <d v="1899-12-30T19:33:33"/>
    <n v="113"/>
    <x v="17"/>
    <x v="0"/>
    <x v="10"/>
    <x v="1"/>
    <n v="16"/>
    <x v="0"/>
    <x v="8"/>
    <n v="1"/>
    <n v="5"/>
  </r>
  <r>
    <n v="2156"/>
    <n v="959"/>
    <n v="1"/>
    <d v="2023-01-16T00:00:00"/>
    <d v="1899-12-30T19:34:00"/>
    <n v="102"/>
    <x v="16"/>
    <x v="3"/>
    <x v="9"/>
    <x v="1"/>
    <n v="16"/>
    <x v="0"/>
    <x v="8"/>
    <n v="2"/>
    <n v="33.9"/>
  </r>
  <r>
    <n v="2157"/>
    <n v="959"/>
    <n v="0"/>
    <d v="2023-01-16T00:00:00"/>
    <d v="1899-12-30T19:34:00"/>
    <n v="130"/>
    <x v="13"/>
    <x v="1"/>
    <x v="7"/>
    <x v="1"/>
    <n v="16"/>
    <x v="0"/>
    <x v="8"/>
    <n v="2"/>
    <n v="33.9"/>
  </r>
  <r>
    <n v="2158"/>
    <n v="960"/>
    <n v="1"/>
    <d v="2023-01-16T00:00:00"/>
    <d v="1899-12-30T19:35:00"/>
    <n v="122"/>
    <x v="12"/>
    <x v="2"/>
    <x v="4"/>
    <x v="1"/>
    <n v="16"/>
    <x v="0"/>
    <x v="8"/>
    <n v="1"/>
    <n v="7"/>
  </r>
  <r>
    <n v="2159"/>
    <n v="961"/>
    <n v="1"/>
    <d v="2023-01-16T00:00:00"/>
    <d v="1899-12-30T19:42:20"/>
    <n v="101"/>
    <x v="7"/>
    <x v="3"/>
    <x v="2"/>
    <x v="1"/>
    <n v="16"/>
    <x v="0"/>
    <x v="8"/>
    <n v="2"/>
    <n v="30.9"/>
  </r>
  <r>
    <n v="2160"/>
    <n v="961"/>
    <n v="0"/>
    <d v="2023-01-16T00:00:00"/>
    <d v="1899-12-30T19:42:20"/>
    <n v="110"/>
    <x v="11"/>
    <x v="0"/>
    <x v="0"/>
    <x v="1"/>
    <n v="16"/>
    <x v="0"/>
    <x v="8"/>
    <n v="2"/>
    <n v="30.9"/>
  </r>
  <r>
    <n v="2161"/>
    <n v="962"/>
    <n v="1"/>
    <d v="2023-01-16T00:00:00"/>
    <d v="1899-12-30T19:55:17"/>
    <n v="107"/>
    <x v="19"/>
    <x v="0"/>
    <x v="12"/>
    <x v="1"/>
    <n v="16"/>
    <x v="0"/>
    <x v="8"/>
    <n v="2"/>
    <n v="31.45"/>
  </r>
  <r>
    <n v="2162"/>
    <n v="962"/>
    <n v="0"/>
    <d v="2023-01-16T00:00:00"/>
    <d v="1899-12-30T19:55:17"/>
    <n v="112"/>
    <x v="30"/>
    <x v="0"/>
    <x v="13"/>
    <x v="1"/>
    <n v="16"/>
    <x v="0"/>
    <x v="8"/>
    <n v="2"/>
    <n v="31.45"/>
  </r>
  <r>
    <n v="2163"/>
    <n v="963"/>
    <n v="1"/>
    <d v="2023-01-16T00:00:00"/>
    <d v="1899-12-30T20:06:41"/>
    <n v="102"/>
    <x v="16"/>
    <x v="3"/>
    <x v="9"/>
    <x v="1"/>
    <n v="16"/>
    <x v="0"/>
    <x v="9"/>
    <n v="3"/>
    <n v="38.4"/>
  </r>
  <r>
    <n v="2164"/>
    <n v="963"/>
    <n v="0"/>
    <d v="2023-01-16T00:00:00"/>
    <d v="1899-12-30T20:06:41"/>
    <n v="104"/>
    <x v="18"/>
    <x v="3"/>
    <x v="11"/>
    <x v="1"/>
    <n v="16"/>
    <x v="0"/>
    <x v="9"/>
    <n v="3"/>
    <n v="38.4"/>
  </r>
  <r>
    <n v="2165"/>
    <n v="963"/>
    <n v="0"/>
    <d v="2023-01-16T00:00:00"/>
    <d v="1899-12-30T20:06:41"/>
    <n v="120"/>
    <x v="28"/>
    <x v="2"/>
    <x v="9"/>
    <x v="1"/>
    <n v="16"/>
    <x v="0"/>
    <x v="9"/>
    <n v="3"/>
    <n v="38.4"/>
  </r>
  <r>
    <n v="2166"/>
    <n v="964"/>
    <n v="1"/>
    <d v="2023-01-16T00:00:00"/>
    <d v="1899-12-30T20:24:37"/>
    <n v="107"/>
    <x v="19"/>
    <x v="0"/>
    <x v="12"/>
    <x v="1"/>
    <n v="16"/>
    <x v="0"/>
    <x v="9"/>
    <n v="2"/>
    <n v="34.450000000000003"/>
  </r>
  <r>
    <n v="2167"/>
    <n v="964"/>
    <n v="0"/>
    <d v="2023-01-16T00:00:00"/>
    <d v="1899-12-30T20:24:37"/>
    <n v="125"/>
    <x v="21"/>
    <x v="1"/>
    <x v="0"/>
    <x v="1"/>
    <n v="16"/>
    <x v="0"/>
    <x v="9"/>
    <n v="2"/>
    <n v="34.450000000000003"/>
  </r>
  <r>
    <n v="2168"/>
    <n v="965"/>
    <n v="1"/>
    <d v="2023-01-16T00:00:00"/>
    <d v="1899-12-30T20:41:02"/>
    <n v="126"/>
    <x v="10"/>
    <x v="1"/>
    <x v="1"/>
    <x v="1"/>
    <n v="16"/>
    <x v="0"/>
    <x v="9"/>
    <n v="4"/>
    <n v="46.45"/>
  </r>
  <r>
    <n v="2169"/>
    <n v="965"/>
    <n v="0"/>
    <d v="2023-01-16T00:00:00"/>
    <d v="1899-12-30T20:41:02"/>
    <n v="122"/>
    <x v="12"/>
    <x v="2"/>
    <x v="4"/>
    <x v="1"/>
    <n v="16"/>
    <x v="0"/>
    <x v="9"/>
    <n v="4"/>
    <n v="46.45"/>
  </r>
  <r>
    <n v="2170"/>
    <n v="965"/>
    <n v="0"/>
    <d v="2023-01-16T00:00:00"/>
    <d v="1899-12-30T20:41:02"/>
    <n v="131"/>
    <x v="27"/>
    <x v="1"/>
    <x v="0"/>
    <x v="1"/>
    <n v="16"/>
    <x v="0"/>
    <x v="9"/>
    <n v="4"/>
    <n v="46.45"/>
  </r>
  <r>
    <n v="2171"/>
    <n v="965"/>
    <n v="0"/>
    <d v="2023-01-16T00:00:00"/>
    <d v="1899-12-30T20:41:02"/>
    <n v="106"/>
    <x v="5"/>
    <x v="3"/>
    <x v="4"/>
    <x v="1"/>
    <n v="16"/>
    <x v="0"/>
    <x v="9"/>
    <n v="4"/>
    <n v="46.45"/>
  </r>
  <r>
    <n v="2172"/>
    <n v="966"/>
    <n v="1"/>
    <d v="2023-01-16T00:00:00"/>
    <d v="1899-12-30T20:59:17"/>
    <n v="120"/>
    <x v="28"/>
    <x v="2"/>
    <x v="9"/>
    <x v="1"/>
    <n v="16"/>
    <x v="0"/>
    <x v="9"/>
    <n v="2"/>
    <n v="31.9"/>
  </r>
  <r>
    <n v="2173"/>
    <n v="966"/>
    <n v="0"/>
    <d v="2023-01-16T00:00:00"/>
    <d v="1899-12-30T20:59:17"/>
    <n v="131"/>
    <x v="27"/>
    <x v="1"/>
    <x v="0"/>
    <x v="1"/>
    <n v="16"/>
    <x v="0"/>
    <x v="9"/>
    <n v="2"/>
    <n v="31.9"/>
  </r>
  <r>
    <n v="2174"/>
    <n v="967"/>
    <n v="1"/>
    <d v="2023-01-16T00:00:00"/>
    <d v="1899-12-30T21:03:33"/>
    <n v="128"/>
    <x v="25"/>
    <x v="1"/>
    <x v="3"/>
    <x v="1"/>
    <n v="16"/>
    <x v="0"/>
    <x v="10"/>
    <n v="1"/>
    <n v="15.5"/>
  </r>
  <r>
    <n v="2175"/>
    <n v="968"/>
    <n v="1"/>
    <d v="2023-01-16T00:00:00"/>
    <d v="1899-12-30T21:23:01"/>
    <n v="109"/>
    <x v="0"/>
    <x v="0"/>
    <x v="0"/>
    <x v="1"/>
    <n v="16"/>
    <x v="0"/>
    <x v="10"/>
    <n v="2"/>
    <n v="35.9"/>
  </r>
  <r>
    <n v="2176"/>
    <n v="968"/>
    <n v="0"/>
    <d v="2023-01-16T00:00:00"/>
    <d v="1899-12-30T21:23:01"/>
    <n v="110"/>
    <x v="11"/>
    <x v="0"/>
    <x v="0"/>
    <x v="1"/>
    <n v="16"/>
    <x v="0"/>
    <x v="10"/>
    <n v="2"/>
    <n v="35.9"/>
  </r>
  <r>
    <n v="2177"/>
    <n v="969"/>
    <n v="1"/>
    <d v="2023-01-16T00:00:00"/>
    <d v="1899-12-30T21:36:19"/>
    <n v="129"/>
    <x v="4"/>
    <x v="1"/>
    <x v="3"/>
    <x v="1"/>
    <n v="16"/>
    <x v="0"/>
    <x v="10"/>
    <n v="1"/>
    <n v="15.5"/>
  </r>
  <r>
    <n v="2178"/>
    <n v="970"/>
    <n v="1"/>
    <d v="2023-01-16T00:00:00"/>
    <d v="1899-12-30T21:44:35"/>
    <n v="108"/>
    <x v="1"/>
    <x v="0"/>
    <x v="1"/>
    <x v="1"/>
    <n v="16"/>
    <x v="0"/>
    <x v="10"/>
    <n v="2"/>
    <n v="21.5"/>
  </r>
  <r>
    <n v="2179"/>
    <n v="970"/>
    <n v="0"/>
    <d v="2023-01-16T00:00:00"/>
    <d v="1899-12-30T21:44:35"/>
    <n v="122"/>
    <x v="12"/>
    <x v="2"/>
    <x v="4"/>
    <x v="1"/>
    <n v="16"/>
    <x v="0"/>
    <x v="10"/>
    <n v="2"/>
    <n v="21.5"/>
  </r>
  <r>
    <n v="2180"/>
    <n v="971"/>
    <n v="1"/>
    <d v="2023-01-16T00:00:00"/>
    <d v="1899-12-30T21:46:20"/>
    <n v="103"/>
    <x v="29"/>
    <x v="3"/>
    <x v="6"/>
    <x v="1"/>
    <n v="16"/>
    <x v="0"/>
    <x v="10"/>
    <n v="4"/>
    <n v="50.400000000000006"/>
  </r>
  <r>
    <n v="2181"/>
    <n v="971"/>
    <n v="0"/>
    <d v="2023-01-16T00:00:00"/>
    <d v="1899-12-30T21:46:20"/>
    <n v="108"/>
    <x v="1"/>
    <x v="0"/>
    <x v="1"/>
    <x v="1"/>
    <n v="16"/>
    <x v="0"/>
    <x v="10"/>
    <n v="4"/>
    <n v="50.400000000000006"/>
  </r>
  <r>
    <n v="2182"/>
    <n v="971"/>
    <n v="0"/>
    <d v="2023-01-16T00:00:00"/>
    <d v="1899-12-30T21:46:20"/>
    <n v="117"/>
    <x v="3"/>
    <x v="2"/>
    <x v="2"/>
    <x v="1"/>
    <n v="16"/>
    <x v="0"/>
    <x v="10"/>
    <n v="4"/>
    <n v="50.400000000000006"/>
  </r>
  <r>
    <n v="2183"/>
    <n v="971"/>
    <n v="0"/>
    <d v="2023-01-16T00:00:00"/>
    <d v="1899-12-30T21:46:20"/>
    <n v="120"/>
    <x v="28"/>
    <x v="2"/>
    <x v="9"/>
    <x v="1"/>
    <n v="16"/>
    <x v="0"/>
    <x v="10"/>
    <n v="4"/>
    <n v="50.400000000000006"/>
  </r>
  <r>
    <n v="2184"/>
    <n v="972"/>
    <n v="1"/>
    <d v="2023-01-16T00:00:00"/>
    <d v="1899-12-30T22:03:09"/>
    <n v="113"/>
    <x v="17"/>
    <x v="0"/>
    <x v="10"/>
    <x v="1"/>
    <n v="16"/>
    <x v="0"/>
    <x v="11"/>
    <n v="2"/>
    <n v="10"/>
  </r>
  <r>
    <n v="2185"/>
    <n v="972"/>
    <n v="0"/>
    <d v="2023-01-16T00:00:00"/>
    <d v="1899-12-30T22:03:09"/>
    <n v="113"/>
    <x v="17"/>
    <x v="0"/>
    <x v="10"/>
    <x v="1"/>
    <n v="16"/>
    <x v="0"/>
    <x v="11"/>
    <n v="2"/>
    <n v="10"/>
  </r>
  <r>
    <n v="2186"/>
    <n v="973"/>
    <n v="1"/>
    <d v="2023-01-16T00:00:00"/>
    <d v="1899-12-30T22:06:08"/>
    <n v="129"/>
    <x v="4"/>
    <x v="1"/>
    <x v="3"/>
    <x v="1"/>
    <n v="16"/>
    <x v="0"/>
    <x v="11"/>
    <n v="1"/>
    <n v="15.5"/>
  </r>
  <r>
    <n v="2187"/>
    <n v="974"/>
    <n v="1"/>
    <d v="2023-01-16T00:00:00"/>
    <d v="1899-12-30T22:06:53"/>
    <n v="108"/>
    <x v="1"/>
    <x v="0"/>
    <x v="1"/>
    <x v="1"/>
    <n v="16"/>
    <x v="0"/>
    <x v="11"/>
    <n v="1"/>
    <n v="14.5"/>
  </r>
  <r>
    <n v="2188"/>
    <n v="975"/>
    <n v="1"/>
    <d v="2023-01-16T00:00:00"/>
    <d v="1899-12-30T22:10:21"/>
    <n v="126"/>
    <x v="10"/>
    <x v="1"/>
    <x v="1"/>
    <x v="1"/>
    <n v="16"/>
    <x v="0"/>
    <x v="11"/>
    <n v="2"/>
    <n v="30"/>
  </r>
  <r>
    <n v="2189"/>
    <n v="975"/>
    <n v="0"/>
    <d v="2023-01-16T00:00:00"/>
    <d v="1899-12-30T22:10:21"/>
    <n v="128"/>
    <x v="25"/>
    <x v="1"/>
    <x v="3"/>
    <x v="1"/>
    <n v="16"/>
    <x v="0"/>
    <x v="11"/>
    <n v="2"/>
    <n v="30"/>
  </r>
  <r>
    <n v="2190"/>
    <n v="976"/>
    <n v="1"/>
    <d v="2023-01-17T00:00:00"/>
    <d v="1899-12-30T11:53:19"/>
    <n v="113"/>
    <x v="17"/>
    <x v="0"/>
    <x v="10"/>
    <x v="2"/>
    <n v="17"/>
    <x v="0"/>
    <x v="0"/>
    <n v="1"/>
    <n v="5"/>
  </r>
  <r>
    <n v="2191"/>
    <n v="977"/>
    <n v="1"/>
    <d v="2023-01-17T00:00:00"/>
    <d v="1899-12-30T12:01:58"/>
    <n v="112"/>
    <x v="30"/>
    <x v="0"/>
    <x v="13"/>
    <x v="2"/>
    <n v="17"/>
    <x v="0"/>
    <x v="1"/>
    <n v="2"/>
    <n v="21.95"/>
  </r>
  <r>
    <n v="2192"/>
    <n v="977"/>
    <n v="0"/>
    <d v="2023-01-17T00:00:00"/>
    <d v="1899-12-30T12:01:58"/>
    <n v="106"/>
    <x v="5"/>
    <x v="3"/>
    <x v="4"/>
    <x v="2"/>
    <n v="17"/>
    <x v="0"/>
    <x v="1"/>
    <n v="2"/>
    <n v="21.95"/>
  </r>
  <r>
    <n v="2193"/>
    <n v="978"/>
    <n v="1"/>
    <d v="2023-01-17T00:00:00"/>
    <d v="1899-12-30T12:24:36"/>
    <n v="101"/>
    <x v="7"/>
    <x v="3"/>
    <x v="2"/>
    <x v="2"/>
    <n v="17"/>
    <x v="0"/>
    <x v="1"/>
    <n v="11"/>
    <n v="147.65"/>
  </r>
  <r>
    <n v="2194"/>
    <n v="978"/>
    <n v="0"/>
    <d v="2023-01-17T00:00:00"/>
    <d v="1899-12-30T12:24:36"/>
    <n v="107"/>
    <x v="19"/>
    <x v="0"/>
    <x v="12"/>
    <x v="2"/>
    <n v="17"/>
    <x v="0"/>
    <x v="1"/>
    <n v="11"/>
    <n v="147.65"/>
  </r>
  <r>
    <n v="2195"/>
    <n v="978"/>
    <n v="0"/>
    <d v="2023-01-17T00:00:00"/>
    <d v="1899-12-30T12:24:36"/>
    <n v="115"/>
    <x v="31"/>
    <x v="2"/>
    <x v="5"/>
    <x v="2"/>
    <n v="17"/>
    <x v="0"/>
    <x v="1"/>
    <n v="11"/>
    <n v="147.65"/>
  </r>
  <r>
    <n v="2196"/>
    <n v="978"/>
    <n v="0"/>
    <d v="2023-01-17T00:00:00"/>
    <d v="1899-12-30T12:24:36"/>
    <n v="109"/>
    <x v="0"/>
    <x v="0"/>
    <x v="0"/>
    <x v="2"/>
    <n v="17"/>
    <x v="0"/>
    <x v="1"/>
    <n v="11"/>
    <n v="147.65"/>
  </r>
  <r>
    <n v="2197"/>
    <n v="978"/>
    <n v="0"/>
    <d v="2023-01-17T00:00:00"/>
    <d v="1899-12-30T12:24:36"/>
    <n v="109"/>
    <x v="0"/>
    <x v="0"/>
    <x v="0"/>
    <x v="2"/>
    <n v="17"/>
    <x v="0"/>
    <x v="1"/>
    <n v="11"/>
    <n v="147.65"/>
  </r>
  <r>
    <n v="2198"/>
    <n v="978"/>
    <n v="0"/>
    <d v="2023-01-17T00:00:00"/>
    <d v="1899-12-30T12:24:36"/>
    <n v="117"/>
    <x v="3"/>
    <x v="2"/>
    <x v="2"/>
    <x v="2"/>
    <n v="17"/>
    <x v="0"/>
    <x v="1"/>
    <n v="11"/>
    <n v="147.65"/>
  </r>
  <r>
    <n v="2199"/>
    <n v="978"/>
    <n v="0"/>
    <d v="2023-01-17T00:00:00"/>
    <d v="1899-12-30T12:24:36"/>
    <n v="117"/>
    <x v="3"/>
    <x v="2"/>
    <x v="2"/>
    <x v="2"/>
    <n v="17"/>
    <x v="0"/>
    <x v="1"/>
    <n v="11"/>
    <n v="147.65"/>
  </r>
  <r>
    <n v="2200"/>
    <n v="978"/>
    <n v="0"/>
    <d v="2023-01-17T00:00:00"/>
    <d v="1899-12-30T12:24:36"/>
    <n v="128"/>
    <x v="25"/>
    <x v="1"/>
    <x v="3"/>
    <x v="2"/>
    <n v="17"/>
    <x v="0"/>
    <x v="1"/>
    <n v="11"/>
    <n v="147.65"/>
  </r>
  <r>
    <n v="2201"/>
    <n v="978"/>
    <n v="0"/>
    <d v="2023-01-17T00:00:00"/>
    <d v="1899-12-30T12:24:36"/>
    <n v="118"/>
    <x v="26"/>
    <x v="2"/>
    <x v="13"/>
    <x v="2"/>
    <n v="17"/>
    <x v="0"/>
    <x v="1"/>
    <n v="11"/>
    <n v="147.65"/>
  </r>
  <r>
    <n v="2202"/>
    <n v="978"/>
    <n v="0"/>
    <d v="2023-01-17T00:00:00"/>
    <d v="1899-12-30T12:24:36"/>
    <n v="122"/>
    <x v="12"/>
    <x v="2"/>
    <x v="4"/>
    <x v="2"/>
    <n v="17"/>
    <x v="0"/>
    <x v="1"/>
    <n v="11"/>
    <n v="147.65"/>
  </r>
  <r>
    <n v="2203"/>
    <n v="978"/>
    <n v="0"/>
    <d v="2023-01-17T00:00:00"/>
    <d v="1899-12-30T12:24:36"/>
    <n v="106"/>
    <x v="5"/>
    <x v="3"/>
    <x v="4"/>
    <x v="2"/>
    <n v="17"/>
    <x v="0"/>
    <x v="1"/>
    <n v="11"/>
    <n v="147.65"/>
  </r>
  <r>
    <n v="2204"/>
    <n v="979"/>
    <n v="1"/>
    <d v="2023-01-17T00:00:00"/>
    <d v="1899-12-30T12:57:28"/>
    <n v="130"/>
    <x v="13"/>
    <x v="1"/>
    <x v="7"/>
    <x v="2"/>
    <n v="17"/>
    <x v="0"/>
    <x v="1"/>
    <n v="1"/>
    <n v="19.95"/>
  </r>
  <r>
    <n v="2205"/>
    <n v="980"/>
    <n v="1"/>
    <d v="2023-01-17T00:00:00"/>
    <d v="1899-12-30T12:58:36"/>
    <n v="102"/>
    <x v="16"/>
    <x v="3"/>
    <x v="9"/>
    <x v="2"/>
    <n v="17"/>
    <x v="0"/>
    <x v="1"/>
    <n v="6"/>
    <n v="62.849999999999994"/>
  </r>
  <r>
    <n v="2206"/>
    <n v="980"/>
    <n v="0"/>
    <d v="2023-01-17T00:00:00"/>
    <d v="1899-12-30T12:58:36"/>
    <n v="111"/>
    <x v="22"/>
    <x v="0"/>
    <x v="5"/>
    <x v="2"/>
    <n v="17"/>
    <x v="0"/>
    <x v="1"/>
    <n v="6"/>
    <n v="62.849999999999994"/>
  </r>
  <r>
    <n v="2207"/>
    <n v="980"/>
    <n v="0"/>
    <d v="2023-01-17T00:00:00"/>
    <d v="1899-12-30T12:58:36"/>
    <n v="120"/>
    <x v="28"/>
    <x v="2"/>
    <x v="9"/>
    <x v="2"/>
    <n v="17"/>
    <x v="0"/>
    <x v="1"/>
    <n v="6"/>
    <n v="62.849999999999994"/>
  </r>
  <r>
    <n v="2208"/>
    <n v="980"/>
    <n v="0"/>
    <d v="2023-01-17T00:00:00"/>
    <d v="1899-12-30T12:58:36"/>
    <n v="123"/>
    <x v="9"/>
    <x v="2"/>
    <x v="6"/>
    <x v="2"/>
    <n v="17"/>
    <x v="0"/>
    <x v="1"/>
    <n v="6"/>
    <n v="62.849999999999994"/>
  </r>
  <r>
    <n v="2209"/>
    <n v="980"/>
    <n v="0"/>
    <d v="2023-01-17T00:00:00"/>
    <d v="1899-12-30T12:58:36"/>
    <n v="106"/>
    <x v="5"/>
    <x v="3"/>
    <x v="4"/>
    <x v="2"/>
    <n v="17"/>
    <x v="0"/>
    <x v="1"/>
    <n v="6"/>
    <n v="62.849999999999994"/>
  </r>
  <r>
    <n v="2210"/>
    <n v="980"/>
    <n v="0"/>
    <d v="2023-01-17T00:00:00"/>
    <d v="1899-12-30T12:58:36"/>
    <n v="106"/>
    <x v="5"/>
    <x v="3"/>
    <x v="4"/>
    <x v="2"/>
    <n v="17"/>
    <x v="0"/>
    <x v="1"/>
    <n v="6"/>
    <n v="62.849999999999994"/>
  </r>
  <r>
    <n v="2211"/>
    <n v="981"/>
    <n v="1"/>
    <d v="2023-01-17T00:00:00"/>
    <d v="1899-12-30T13:56:46"/>
    <n v="101"/>
    <x v="7"/>
    <x v="3"/>
    <x v="2"/>
    <x v="2"/>
    <n v="17"/>
    <x v="0"/>
    <x v="2"/>
    <n v="1"/>
    <n v="12.95"/>
  </r>
  <r>
    <n v="2212"/>
    <n v="982"/>
    <n v="1"/>
    <d v="2023-01-17T00:00:00"/>
    <d v="1899-12-30T14:12:58"/>
    <n v="125"/>
    <x v="21"/>
    <x v="1"/>
    <x v="0"/>
    <x v="2"/>
    <n v="17"/>
    <x v="0"/>
    <x v="3"/>
    <n v="4"/>
    <n v="47.9"/>
  </r>
  <r>
    <n v="2213"/>
    <n v="982"/>
    <n v="0"/>
    <d v="2023-01-17T00:00:00"/>
    <d v="1899-12-30T14:12:58"/>
    <n v="109"/>
    <x v="0"/>
    <x v="0"/>
    <x v="0"/>
    <x v="2"/>
    <n v="17"/>
    <x v="0"/>
    <x v="3"/>
    <n v="4"/>
    <n v="47.9"/>
  </r>
  <r>
    <n v="2214"/>
    <n v="982"/>
    <n v="0"/>
    <d v="2023-01-17T00:00:00"/>
    <d v="1899-12-30T14:12:58"/>
    <n v="113"/>
    <x v="17"/>
    <x v="0"/>
    <x v="10"/>
    <x v="2"/>
    <n v="17"/>
    <x v="0"/>
    <x v="3"/>
    <n v="4"/>
    <n v="47.9"/>
  </r>
  <r>
    <n v="2215"/>
    <n v="982"/>
    <n v="0"/>
    <d v="2023-01-17T00:00:00"/>
    <d v="1899-12-30T14:12:58"/>
    <n v="105"/>
    <x v="15"/>
    <x v="3"/>
    <x v="4"/>
    <x v="2"/>
    <n v="17"/>
    <x v="0"/>
    <x v="3"/>
    <n v="4"/>
    <n v="47.9"/>
  </r>
  <r>
    <n v="2216"/>
    <n v="983"/>
    <n v="1"/>
    <d v="2023-01-17T00:00:00"/>
    <d v="1899-12-30T14:29:31"/>
    <n v="107"/>
    <x v="19"/>
    <x v="0"/>
    <x v="12"/>
    <x v="2"/>
    <n v="17"/>
    <x v="0"/>
    <x v="3"/>
    <n v="1"/>
    <n v="16.5"/>
  </r>
  <r>
    <n v="2217"/>
    <n v="984"/>
    <n v="1"/>
    <d v="2023-01-17T00:00:00"/>
    <d v="1899-12-30T14:33:55"/>
    <n v="110"/>
    <x v="11"/>
    <x v="0"/>
    <x v="0"/>
    <x v="2"/>
    <n v="17"/>
    <x v="0"/>
    <x v="3"/>
    <n v="1"/>
    <n v="17.95"/>
  </r>
  <r>
    <n v="2218"/>
    <n v="985"/>
    <n v="1"/>
    <d v="2023-01-17T00:00:00"/>
    <d v="1899-12-30T14:34:50"/>
    <n v="109"/>
    <x v="0"/>
    <x v="0"/>
    <x v="0"/>
    <x v="2"/>
    <n v="17"/>
    <x v="0"/>
    <x v="3"/>
    <n v="3"/>
    <n v="46.4"/>
  </r>
  <r>
    <n v="2219"/>
    <n v="985"/>
    <n v="0"/>
    <d v="2023-01-17T00:00:00"/>
    <d v="1899-12-30T14:34:50"/>
    <n v="127"/>
    <x v="24"/>
    <x v="1"/>
    <x v="0"/>
    <x v="2"/>
    <n v="17"/>
    <x v="0"/>
    <x v="3"/>
    <n v="3"/>
    <n v="46.4"/>
  </r>
  <r>
    <n v="2220"/>
    <n v="985"/>
    <n v="0"/>
    <d v="2023-01-17T00:00:00"/>
    <d v="1899-12-30T14:34:50"/>
    <n v="121"/>
    <x v="20"/>
    <x v="2"/>
    <x v="11"/>
    <x v="2"/>
    <n v="17"/>
    <x v="0"/>
    <x v="3"/>
    <n v="3"/>
    <n v="46.4"/>
  </r>
  <r>
    <n v="2221"/>
    <n v="986"/>
    <n v="1"/>
    <d v="2023-01-17T00:00:00"/>
    <d v="1899-12-30T14:35:25"/>
    <n v="132"/>
    <x v="14"/>
    <x v="1"/>
    <x v="8"/>
    <x v="2"/>
    <n v="17"/>
    <x v="0"/>
    <x v="3"/>
    <n v="1"/>
    <n v="16.95"/>
  </r>
  <r>
    <n v="2222"/>
    <n v="987"/>
    <n v="1"/>
    <d v="2023-01-17T00:00:00"/>
    <d v="1899-12-30T14:41:14"/>
    <n v="101"/>
    <x v="7"/>
    <x v="3"/>
    <x v="2"/>
    <x v="2"/>
    <n v="17"/>
    <x v="0"/>
    <x v="3"/>
    <n v="3"/>
    <n v="38.849999999999994"/>
  </r>
  <r>
    <n v="2223"/>
    <n v="987"/>
    <n v="0"/>
    <d v="2023-01-17T00:00:00"/>
    <d v="1899-12-30T14:41:14"/>
    <n v="116"/>
    <x v="23"/>
    <x v="2"/>
    <x v="9"/>
    <x v="2"/>
    <n v="17"/>
    <x v="0"/>
    <x v="3"/>
    <n v="3"/>
    <n v="38.849999999999994"/>
  </r>
  <r>
    <n v="2224"/>
    <n v="987"/>
    <n v="0"/>
    <d v="2023-01-17T00:00:00"/>
    <d v="1899-12-30T14:41:14"/>
    <n v="119"/>
    <x v="6"/>
    <x v="2"/>
    <x v="5"/>
    <x v="2"/>
    <n v="17"/>
    <x v="0"/>
    <x v="3"/>
    <n v="3"/>
    <n v="38.849999999999994"/>
  </r>
  <r>
    <n v="2225"/>
    <n v="988"/>
    <n v="1"/>
    <d v="2023-01-17T00:00:00"/>
    <d v="1899-12-30T14:44:56"/>
    <n v="127"/>
    <x v="24"/>
    <x v="1"/>
    <x v="0"/>
    <x v="2"/>
    <n v="17"/>
    <x v="0"/>
    <x v="3"/>
    <n v="1"/>
    <n v="17.95"/>
  </r>
  <r>
    <n v="2226"/>
    <n v="989"/>
    <n v="1"/>
    <d v="2023-01-17T00:00:00"/>
    <d v="1899-12-30T15:08:38"/>
    <n v="109"/>
    <x v="0"/>
    <x v="0"/>
    <x v="0"/>
    <x v="2"/>
    <n v="17"/>
    <x v="0"/>
    <x v="4"/>
    <n v="1"/>
    <n v="17.95"/>
  </r>
  <r>
    <n v="2227"/>
    <n v="990"/>
    <n v="1"/>
    <d v="2023-01-17T00:00:00"/>
    <d v="1899-12-30T15:30:10"/>
    <n v="113"/>
    <x v="17"/>
    <x v="0"/>
    <x v="10"/>
    <x v="2"/>
    <n v="17"/>
    <x v="0"/>
    <x v="4"/>
    <n v="1"/>
    <n v="5"/>
  </r>
  <r>
    <n v="2228"/>
    <n v="991"/>
    <n v="1"/>
    <d v="2023-01-17T00:00:00"/>
    <d v="1899-12-30T15:43:27"/>
    <n v="107"/>
    <x v="19"/>
    <x v="0"/>
    <x v="12"/>
    <x v="2"/>
    <n v="17"/>
    <x v="0"/>
    <x v="4"/>
    <n v="2"/>
    <n v="27"/>
  </r>
  <r>
    <n v="2229"/>
    <n v="991"/>
    <n v="0"/>
    <d v="2023-01-17T00:00:00"/>
    <d v="1899-12-30T15:43:27"/>
    <n v="121"/>
    <x v="20"/>
    <x v="2"/>
    <x v="11"/>
    <x v="2"/>
    <n v="17"/>
    <x v="0"/>
    <x v="4"/>
    <n v="2"/>
    <n v="27"/>
  </r>
  <r>
    <n v="2230"/>
    <n v="992"/>
    <n v="1"/>
    <d v="2023-01-17T00:00:00"/>
    <d v="1899-12-30T15:49:31"/>
    <n v="117"/>
    <x v="3"/>
    <x v="2"/>
    <x v="2"/>
    <x v="2"/>
    <n v="17"/>
    <x v="0"/>
    <x v="4"/>
    <n v="1"/>
    <n v="12.95"/>
  </r>
  <r>
    <n v="2231"/>
    <n v="993"/>
    <n v="1"/>
    <d v="2023-01-17T00:00:00"/>
    <d v="1899-12-30T16:16:59"/>
    <n v="101"/>
    <x v="7"/>
    <x v="3"/>
    <x v="2"/>
    <x v="2"/>
    <n v="17"/>
    <x v="0"/>
    <x v="5"/>
    <n v="1"/>
    <n v="12.95"/>
  </r>
  <r>
    <n v="2232"/>
    <n v="994"/>
    <n v="1"/>
    <d v="2023-01-17T00:00:00"/>
    <d v="1899-12-30T16:19:42"/>
    <n v="102"/>
    <x v="16"/>
    <x v="3"/>
    <x v="9"/>
    <x v="2"/>
    <n v="17"/>
    <x v="0"/>
    <x v="5"/>
    <n v="4"/>
    <n v="45.9"/>
  </r>
  <r>
    <n v="2233"/>
    <n v="994"/>
    <n v="0"/>
    <d v="2023-01-17T00:00:00"/>
    <d v="1899-12-30T16:19:42"/>
    <n v="109"/>
    <x v="0"/>
    <x v="0"/>
    <x v="0"/>
    <x v="2"/>
    <n v="17"/>
    <x v="0"/>
    <x v="5"/>
    <n v="4"/>
    <n v="45.9"/>
  </r>
  <r>
    <n v="2234"/>
    <n v="994"/>
    <n v="0"/>
    <d v="2023-01-17T00:00:00"/>
    <d v="1899-12-30T16:19:42"/>
    <n v="106"/>
    <x v="5"/>
    <x v="3"/>
    <x v="4"/>
    <x v="2"/>
    <n v="17"/>
    <x v="0"/>
    <x v="5"/>
    <n v="4"/>
    <n v="45.9"/>
  </r>
  <r>
    <n v="2235"/>
    <n v="994"/>
    <n v="0"/>
    <d v="2023-01-17T00:00:00"/>
    <d v="1899-12-30T16:19:42"/>
    <n v="106"/>
    <x v="5"/>
    <x v="3"/>
    <x v="4"/>
    <x v="2"/>
    <n v="17"/>
    <x v="0"/>
    <x v="5"/>
    <n v="4"/>
    <n v="45.9"/>
  </r>
  <r>
    <n v="2236"/>
    <n v="995"/>
    <n v="1"/>
    <d v="2023-01-17T00:00:00"/>
    <d v="1899-12-30T16:57:30"/>
    <n v="102"/>
    <x v="16"/>
    <x v="3"/>
    <x v="9"/>
    <x v="2"/>
    <n v="17"/>
    <x v="0"/>
    <x v="5"/>
    <n v="1"/>
    <n v="13.95"/>
  </r>
  <r>
    <n v="2237"/>
    <n v="996"/>
    <n v="1"/>
    <d v="2023-01-17T00:00:00"/>
    <d v="1899-12-30T17:11:07"/>
    <n v="110"/>
    <x v="11"/>
    <x v="0"/>
    <x v="0"/>
    <x v="2"/>
    <n v="17"/>
    <x v="0"/>
    <x v="6"/>
    <n v="4"/>
    <n v="67.8"/>
  </r>
  <r>
    <n v="2238"/>
    <n v="996"/>
    <n v="0"/>
    <d v="2023-01-17T00:00:00"/>
    <d v="1899-12-30T17:11:07"/>
    <n v="110"/>
    <x v="11"/>
    <x v="0"/>
    <x v="0"/>
    <x v="2"/>
    <n v="17"/>
    <x v="0"/>
    <x v="6"/>
    <n v="4"/>
    <n v="67.8"/>
  </r>
  <r>
    <n v="2239"/>
    <n v="996"/>
    <n v="0"/>
    <d v="2023-01-17T00:00:00"/>
    <d v="1899-12-30T17:11:07"/>
    <n v="111"/>
    <x v="22"/>
    <x v="0"/>
    <x v="5"/>
    <x v="2"/>
    <n v="17"/>
    <x v="0"/>
    <x v="6"/>
    <n v="4"/>
    <n v="67.8"/>
  </r>
  <r>
    <n v="2240"/>
    <n v="996"/>
    <n v="0"/>
    <d v="2023-01-17T00:00:00"/>
    <d v="1899-12-30T17:11:07"/>
    <n v="130"/>
    <x v="13"/>
    <x v="1"/>
    <x v="7"/>
    <x v="2"/>
    <n v="17"/>
    <x v="0"/>
    <x v="6"/>
    <n v="4"/>
    <n v="67.8"/>
  </r>
  <r>
    <n v="2241"/>
    <n v="997"/>
    <n v="1"/>
    <d v="2023-01-17T00:00:00"/>
    <d v="1899-12-30T17:16:26"/>
    <n v="129"/>
    <x v="4"/>
    <x v="1"/>
    <x v="3"/>
    <x v="2"/>
    <n v="17"/>
    <x v="0"/>
    <x v="6"/>
    <n v="1"/>
    <n v="15.5"/>
  </r>
  <r>
    <n v="2242"/>
    <n v="998"/>
    <n v="1"/>
    <d v="2023-01-17T00:00:00"/>
    <d v="1899-12-30T17:19:16"/>
    <n v="110"/>
    <x v="11"/>
    <x v="0"/>
    <x v="0"/>
    <x v="2"/>
    <n v="17"/>
    <x v="0"/>
    <x v="6"/>
    <n v="1"/>
    <n v="17.95"/>
  </r>
  <r>
    <n v="2243"/>
    <n v="999"/>
    <n v="1"/>
    <d v="2023-01-17T00:00:00"/>
    <d v="1899-12-30T17:21:24"/>
    <n v="105"/>
    <x v="15"/>
    <x v="3"/>
    <x v="4"/>
    <x v="2"/>
    <n v="17"/>
    <x v="0"/>
    <x v="6"/>
    <n v="1"/>
    <n v="7"/>
  </r>
  <r>
    <n v="2244"/>
    <n v="1000"/>
    <n v="1"/>
    <d v="2023-01-17T00:00:00"/>
    <d v="1899-12-30T17:24:24"/>
    <n v="115"/>
    <x v="31"/>
    <x v="2"/>
    <x v="5"/>
    <x v="2"/>
    <n v="17"/>
    <x v="0"/>
    <x v="6"/>
    <n v="2"/>
    <n v="27.45"/>
  </r>
  <r>
    <n v="2245"/>
    <n v="1000"/>
    <n v="0"/>
    <d v="2023-01-17T00:00:00"/>
    <d v="1899-12-30T17:24:24"/>
    <n v="128"/>
    <x v="25"/>
    <x v="1"/>
    <x v="3"/>
    <x v="2"/>
    <n v="17"/>
    <x v="0"/>
    <x v="6"/>
    <n v="2"/>
    <n v="27.45"/>
  </r>
  <r>
    <n v="2246"/>
    <n v="1001"/>
    <n v="1"/>
    <d v="2023-01-17T00:00:00"/>
    <d v="1899-12-30T17:28:05"/>
    <n v="107"/>
    <x v="19"/>
    <x v="0"/>
    <x v="12"/>
    <x v="2"/>
    <n v="17"/>
    <x v="0"/>
    <x v="6"/>
    <n v="3"/>
    <n v="28.5"/>
  </r>
  <r>
    <n v="2247"/>
    <n v="1001"/>
    <n v="0"/>
    <d v="2023-01-17T00:00:00"/>
    <d v="1899-12-30T17:28:05"/>
    <n v="113"/>
    <x v="17"/>
    <x v="0"/>
    <x v="10"/>
    <x v="2"/>
    <n v="17"/>
    <x v="0"/>
    <x v="6"/>
    <n v="3"/>
    <n v="28.5"/>
  </r>
  <r>
    <n v="2248"/>
    <n v="1001"/>
    <n v="0"/>
    <d v="2023-01-17T00:00:00"/>
    <d v="1899-12-30T17:28:05"/>
    <n v="122"/>
    <x v="12"/>
    <x v="2"/>
    <x v="4"/>
    <x v="2"/>
    <n v="17"/>
    <x v="0"/>
    <x v="6"/>
    <n v="3"/>
    <n v="28.5"/>
  </r>
  <r>
    <n v="2249"/>
    <n v="1002"/>
    <n v="1"/>
    <d v="2023-01-17T00:00:00"/>
    <d v="1899-12-30T17:29:41"/>
    <n v="101"/>
    <x v="7"/>
    <x v="3"/>
    <x v="2"/>
    <x v="2"/>
    <n v="17"/>
    <x v="0"/>
    <x v="6"/>
    <n v="2"/>
    <n v="23.45"/>
  </r>
  <r>
    <n v="2250"/>
    <n v="1002"/>
    <n v="0"/>
    <d v="2023-01-17T00:00:00"/>
    <d v="1899-12-30T17:29:41"/>
    <n v="104"/>
    <x v="18"/>
    <x v="3"/>
    <x v="11"/>
    <x v="2"/>
    <n v="17"/>
    <x v="0"/>
    <x v="6"/>
    <n v="2"/>
    <n v="23.45"/>
  </r>
  <r>
    <n v="2251"/>
    <n v="1003"/>
    <n v="1"/>
    <d v="2023-01-17T00:00:00"/>
    <d v="1899-12-30T17:31:16"/>
    <n v="102"/>
    <x v="16"/>
    <x v="3"/>
    <x v="9"/>
    <x v="2"/>
    <n v="17"/>
    <x v="0"/>
    <x v="6"/>
    <n v="3"/>
    <n v="32.9"/>
  </r>
  <r>
    <n v="2252"/>
    <n v="1003"/>
    <n v="0"/>
    <d v="2023-01-17T00:00:00"/>
    <d v="1899-12-30T17:31:16"/>
    <n v="102"/>
    <x v="16"/>
    <x v="3"/>
    <x v="9"/>
    <x v="2"/>
    <n v="17"/>
    <x v="0"/>
    <x v="6"/>
    <n v="3"/>
    <n v="32.9"/>
  </r>
  <r>
    <n v="2253"/>
    <n v="1003"/>
    <n v="0"/>
    <d v="2023-01-17T00:00:00"/>
    <d v="1899-12-30T17:31:16"/>
    <n v="113"/>
    <x v="17"/>
    <x v="0"/>
    <x v="10"/>
    <x v="2"/>
    <n v="17"/>
    <x v="0"/>
    <x v="6"/>
    <n v="3"/>
    <n v="32.9"/>
  </r>
  <r>
    <n v="2255"/>
    <n v="1005"/>
    <n v="1"/>
    <d v="2023-01-17T00:00:00"/>
    <d v="1899-12-30T17:49:51"/>
    <n v="101"/>
    <x v="7"/>
    <x v="3"/>
    <x v="2"/>
    <x v="2"/>
    <n v="17"/>
    <x v="0"/>
    <x v="6"/>
    <n v="2"/>
    <n v="26.9"/>
  </r>
  <r>
    <n v="2256"/>
    <n v="1005"/>
    <n v="0"/>
    <d v="2023-01-17T00:00:00"/>
    <d v="1899-12-30T17:49:51"/>
    <n v="120"/>
    <x v="28"/>
    <x v="2"/>
    <x v="9"/>
    <x v="2"/>
    <n v="17"/>
    <x v="0"/>
    <x v="6"/>
    <n v="2"/>
    <n v="26.9"/>
  </r>
  <r>
    <n v="2257"/>
    <n v="1006"/>
    <n v="1"/>
    <d v="2023-01-17T00:00:00"/>
    <d v="1899-12-30T18:28:12"/>
    <n v="106"/>
    <x v="5"/>
    <x v="3"/>
    <x v="4"/>
    <x v="2"/>
    <n v="17"/>
    <x v="0"/>
    <x v="7"/>
    <n v="2"/>
    <n v="23.95"/>
  </r>
  <r>
    <n v="2258"/>
    <n v="1006"/>
    <n v="0"/>
    <d v="2023-01-17T00:00:00"/>
    <d v="1899-12-30T18:28:12"/>
    <n v="132"/>
    <x v="14"/>
    <x v="1"/>
    <x v="8"/>
    <x v="2"/>
    <n v="17"/>
    <x v="0"/>
    <x v="7"/>
    <n v="2"/>
    <n v="23.95"/>
  </r>
  <r>
    <n v="2259"/>
    <n v="1007"/>
    <n v="1"/>
    <d v="2023-01-17T00:00:00"/>
    <d v="1899-12-30T18:35:22"/>
    <n v="132"/>
    <x v="14"/>
    <x v="1"/>
    <x v="8"/>
    <x v="2"/>
    <n v="17"/>
    <x v="0"/>
    <x v="7"/>
    <n v="1"/>
    <n v="16.95"/>
  </r>
  <r>
    <n v="2260"/>
    <n v="1008"/>
    <n v="1"/>
    <d v="2023-01-17T00:00:00"/>
    <d v="1899-12-30T18:49:59"/>
    <n v="108"/>
    <x v="1"/>
    <x v="0"/>
    <x v="1"/>
    <x v="2"/>
    <n v="17"/>
    <x v="0"/>
    <x v="7"/>
    <n v="2"/>
    <n v="23.5"/>
  </r>
  <r>
    <n v="2261"/>
    <n v="1008"/>
    <n v="0"/>
    <d v="2023-01-17T00:00:00"/>
    <d v="1899-12-30T18:49:59"/>
    <n v="114"/>
    <x v="8"/>
    <x v="0"/>
    <x v="6"/>
    <x v="2"/>
    <n v="17"/>
    <x v="0"/>
    <x v="7"/>
    <n v="2"/>
    <n v="23.5"/>
  </r>
  <r>
    <n v="2262"/>
    <n v="1009"/>
    <n v="1"/>
    <d v="2023-01-17T00:00:00"/>
    <d v="1899-12-30T18:58:24"/>
    <n v="108"/>
    <x v="1"/>
    <x v="0"/>
    <x v="1"/>
    <x v="2"/>
    <n v="17"/>
    <x v="0"/>
    <x v="7"/>
    <n v="2"/>
    <n v="29"/>
  </r>
  <r>
    <n v="2263"/>
    <n v="1009"/>
    <n v="0"/>
    <d v="2023-01-17T00:00:00"/>
    <d v="1899-12-30T18:58:24"/>
    <n v="126"/>
    <x v="10"/>
    <x v="1"/>
    <x v="1"/>
    <x v="2"/>
    <n v="17"/>
    <x v="0"/>
    <x v="7"/>
    <n v="2"/>
    <n v="29"/>
  </r>
  <r>
    <n v="2264"/>
    <n v="1010"/>
    <n v="1"/>
    <d v="2023-01-17T00:00:00"/>
    <d v="1899-12-30T19:15:11"/>
    <n v="107"/>
    <x v="19"/>
    <x v="0"/>
    <x v="12"/>
    <x v="2"/>
    <n v="17"/>
    <x v="0"/>
    <x v="8"/>
    <n v="3"/>
    <n v="43.45"/>
  </r>
  <r>
    <n v="2265"/>
    <n v="1010"/>
    <n v="0"/>
    <d v="2023-01-17T00:00:00"/>
    <d v="1899-12-30T19:15:11"/>
    <n v="103"/>
    <x v="29"/>
    <x v="3"/>
    <x v="6"/>
    <x v="2"/>
    <n v="17"/>
    <x v="0"/>
    <x v="8"/>
    <n v="3"/>
    <n v="43.45"/>
  </r>
  <r>
    <n v="2266"/>
    <n v="1010"/>
    <n v="0"/>
    <d v="2023-01-17T00:00:00"/>
    <d v="1899-12-30T19:15:11"/>
    <n v="127"/>
    <x v="24"/>
    <x v="1"/>
    <x v="0"/>
    <x v="2"/>
    <n v="17"/>
    <x v="0"/>
    <x v="8"/>
    <n v="3"/>
    <n v="43.45"/>
  </r>
  <r>
    <n v="2267"/>
    <n v="1011"/>
    <n v="1"/>
    <d v="2023-01-17T00:00:00"/>
    <d v="1899-12-30T19:20:20"/>
    <n v="112"/>
    <x v="30"/>
    <x v="0"/>
    <x v="13"/>
    <x v="2"/>
    <n v="17"/>
    <x v="0"/>
    <x v="8"/>
    <n v="1"/>
    <n v="14.95"/>
  </r>
  <r>
    <n v="2268"/>
    <n v="1012"/>
    <n v="1"/>
    <d v="2023-01-17T00:00:00"/>
    <d v="1899-12-30T19:25:32"/>
    <n v="126"/>
    <x v="10"/>
    <x v="1"/>
    <x v="1"/>
    <x v="2"/>
    <n v="17"/>
    <x v="0"/>
    <x v="8"/>
    <n v="2"/>
    <n v="26.45"/>
  </r>
  <r>
    <n v="2269"/>
    <n v="1012"/>
    <n v="0"/>
    <d v="2023-01-17T00:00:00"/>
    <d v="1899-12-30T19:25:32"/>
    <n v="119"/>
    <x v="6"/>
    <x v="2"/>
    <x v="5"/>
    <x v="2"/>
    <n v="17"/>
    <x v="0"/>
    <x v="8"/>
    <n v="2"/>
    <n v="26.45"/>
  </r>
  <r>
    <n v="2270"/>
    <n v="1013"/>
    <n v="1"/>
    <d v="2023-01-17T00:00:00"/>
    <d v="1899-12-30T19:26:40"/>
    <n v="121"/>
    <x v="20"/>
    <x v="2"/>
    <x v="11"/>
    <x v="2"/>
    <n v="17"/>
    <x v="0"/>
    <x v="8"/>
    <n v="2"/>
    <n v="19.5"/>
  </r>
  <r>
    <n v="2271"/>
    <n v="1013"/>
    <n v="0"/>
    <d v="2023-01-17T00:00:00"/>
    <d v="1899-12-30T19:26:40"/>
    <n v="123"/>
    <x v="9"/>
    <x v="2"/>
    <x v="6"/>
    <x v="2"/>
    <n v="17"/>
    <x v="0"/>
    <x v="8"/>
    <n v="2"/>
    <n v="19.5"/>
  </r>
  <r>
    <n v="2272"/>
    <n v="1014"/>
    <n v="1"/>
    <d v="2023-01-17T00:00:00"/>
    <d v="1899-12-30T19:38:17"/>
    <n v="104"/>
    <x v="18"/>
    <x v="3"/>
    <x v="11"/>
    <x v="2"/>
    <n v="17"/>
    <x v="0"/>
    <x v="8"/>
    <n v="4"/>
    <n v="34.450000000000003"/>
  </r>
  <r>
    <n v="2273"/>
    <n v="1014"/>
    <n v="0"/>
    <d v="2023-01-17T00:00:00"/>
    <d v="1899-12-30T19:38:17"/>
    <n v="113"/>
    <x v="17"/>
    <x v="0"/>
    <x v="10"/>
    <x v="2"/>
    <n v="17"/>
    <x v="0"/>
    <x v="8"/>
    <n v="4"/>
    <n v="34.450000000000003"/>
  </r>
  <r>
    <n v="2274"/>
    <n v="1014"/>
    <n v="0"/>
    <d v="2023-01-17T00:00:00"/>
    <d v="1899-12-30T19:38:17"/>
    <n v="119"/>
    <x v="6"/>
    <x v="2"/>
    <x v="5"/>
    <x v="2"/>
    <n v="17"/>
    <x v="0"/>
    <x v="8"/>
    <n v="4"/>
    <n v="34.450000000000003"/>
  </r>
  <r>
    <n v="2275"/>
    <n v="1014"/>
    <n v="0"/>
    <d v="2023-01-17T00:00:00"/>
    <d v="1899-12-30T19:38:17"/>
    <n v="105"/>
    <x v="15"/>
    <x v="3"/>
    <x v="4"/>
    <x v="2"/>
    <n v="17"/>
    <x v="0"/>
    <x v="8"/>
    <n v="4"/>
    <n v="34.450000000000003"/>
  </r>
  <r>
    <n v="2276"/>
    <n v="1015"/>
    <n v="1"/>
    <d v="2023-01-17T00:00:00"/>
    <d v="1899-12-30T19:42:51"/>
    <n v="106"/>
    <x v="5"/>
    <x v="3"/>
    <x v="4"/>
    <x v="2"/>
    <n v="17"/>
    <x v="0"/>
    <x v="8"/>
    <n v="1"/>
    <n v="7"/>
  </r>
  <r>
    <n v="2277"/>
    <n v="1016"/>
    <n v="1"/>
    <d v="2023-01-17T00:00:00"/>
    <d v="1899-12-30T19:44:36"/>
    <n v="102"/>
    <x v="16"/>
    <x v="3"/>
    <x v="9"/>
    <x v="2"/>
    <n v="17"/>
    <x v="0"/>
    <x v="8"/>
    <n v="3"/>
    <n v="45.849999999999994"/>
  </r>
  <r>
    <n v="2278"/>
    <n v="1016"/>
    <n v="0"/>
    <d v="2023-01-17T00:00:00"/>
    <d v="1899-12-30T19:44:36"/>
    <n v="109"/>
    <x v="0"/>
    <x v="0"/>
    <x v="0"/>
    <x v="2"/>
    <n v="17"/>
    <x v="0"/>
    <x v="8"/>
    <n v="3"/>
    <n v="45.849999999999994"/>
  </r>
  <r>
    <n v="2279"/>
    <n v="1016"/>
    <n v="0"/>
    <d v="2023-01-17T00:00:00"/>
    <d v="1899-12-30T19:44:36"/>
    <n v="120"/>
    <x v="28"/>
    <x v="2"/>
    <x v="9"/>
    <x v="2"/>
    <n v="17"/>
    <x v="0"/>
    <x v="8"/>
    <n v="3"/>
    <n v="45.849999999999994"/>
  </r>
  <r>
    <n v="2280"/>
    <n v="1017"/>
    <n v="1"/>
    <d v="2023-01-17T00:00:00"/>
    <d v="1899-12-30T20:13:32"/>
    <n v="102"/>
    <x v="16"/>
    <x v="3"/>
    <x v="9"/>
    <x v="2"/>
    <n v="17"/>
    <x v="0"/>
    <x v="9"/>
    <n v="1"/>
    <n v="13.95"/>
  </r>
  <r>
    <n v="2281"/>
    <n v="1018"/>
    <n v="1"/>
    <d v="2023-01-17T00:00:00"/>
    <d v="1899-12-30T20:38:50"/>
    <n v="101"/>
    <x v="7"/>
    <x v="3"/>
    <x v="2"/>
    <x v="2"/>
    <n v="17"/>
    <x v="0"/>
    <x v="9"/>
    <n v="3"/>
    <n v="41.849999999999994"/>
  </r>
  <r>
    <n v="2282"/>
    <n v="1018"/>
    <n v="0"/>
    <d v="2023-01-17T00:00:00"/>
    <d v="1899-12-30T20:38:50"/>
    <n v="102"/>
    <x v="16"/>
    <x v="3"/>
    <x v="9"/>
    <x v="2"/>
    <n v="17"/>
    <x v="0"/>
    <x v="9"/>
    <n v="3"/>
    <n v="41.849999999999994"/>
  </r>
  <r>
    <n v="2283"/>
    <n v="1018"/>
    <n v="0"/>
    <d v="2023-01-17T00:00:00"/>
    <d v="1899-12-30T20:38:50"/>
    <n v="112"/>
    <x v="30"/>
    <x v="0"/>
    <x v="13"/>
    <x v="2"/>
    <n v="17"/>
    <x v="0"/>
    <x v="9"/>
    <n v="3"/>
    <n v="41.849999999999994"/>
  </r>
  <r>
    <n v="2284"/>
    <n v="1019"/>
    <n v="1"/>
    <d v="2023-01-17T00:00:00"/>
    <d v="1899-12-30T20:50:54"/>
    <n v="109"/>
    <x v="0"/>
    <x v="0"/>
    <x v="0"/>
    <x v="2"/>
    <n v="17"/>
    <x v="0"/>
    <x v="9"/>
    <n v="3"/>
    <n v="48.4"/>
  </r>
  <r>
    <n v="2285"/>
    <n v="1019"/>
    <n v="0"/>
    <d v="2023-01-17T00:00:00"/>
    <d v="1899-12-30T20:50:54"/>
    <n v="121"/>
    <x v="20"/>
    <x v="2"/>
    <x v="11"/>
    <x v="2"/>
    <n v="17"/>
    <x v="0"/>
    <x v="9"/>
    <n v="3"/>
    <n v="48.4"/>
  </r>
  <r>
    <n v="2286"/>
    <n v="1019"/>
    <n v="0"/>
    <d v="2023-01-17T00:00:00"/>
    <d v="1899-12-30T20:50:54"/>
    <n v="130"/>
    <x v="13"/>
    <x v="1"/>
    <x v="7"/>
    <x v="2"/>
    <n v="17"/>
    <x v="0"/>
    <x v="9"/>
    <n v="3"/>
    <n v="48.4"/>
  </r>
  <r>
    <n v="2287"/>
    <n v="1020"/>
    <n v="1"/>
    <d v="2023-01-17T00:00:00"/>
    <d v="1899-12-30T21:04:20"/>
    <n v="101"/>
    <x v="7"/>
    <x v="3"/>
    <x v="2"/>
    <x v="2"/>
    <n v="17"/>
    <x v="0"/>
    <x v="10"/>
    <n v="4"/>
    <n v="37.9"/>
  </r>
  <r>
    <n v="2288"/>
    <n v="1020"/>
    <n v="0"/>
    <d v="2023-01-17T00:00:00"/>
    <d v="1899-12-30T21:04:20"/>
    <n v="101"/>
    <x v="7"/>
    <x v="3"/>
    <x v="2"/>
    <x v="2"/>
    <n v="17"/>
    <x v="0"/>
    <x v="10"/>
    <n v="4"/>
    <n v="37.9"/>
  </r>
  <r>
    <n v="2289"/>
    <n v="1020"/>
    <n v="0"/>
    <d v="2023-01-17T00:00:00"/>
    <d v="1899-12-30T21:04:20"/>
    <n v="113"/>
    <x v="17"/>
    <x v="0"/>
    <x v="10"/>
    <x v="2"/>
    <n v="17"/>
    <x v="0"/>
    <x v="10"/>
    <n v="4"/>
    <n v="37.9"/>
  </r>
  <r>
    <n v="2290"/>
    <n v="1020"/>
    <n v="0"/>
    <d v="2023-01-17T00:00:00"/>
    <d v="1899-12-30T21:04:20"/>
    <n v="105"/>
    <x v="15"/>
    <x v="3"/>
    <x v="4"/>
    <x v="2"/>
    <n v="17"/>
    <x v="0"/>
    <x v="10"/>
    <n v="4"/>
    <n v="37.9"/>
  </r>
  <r>
    <n v="2291"/>
    <n v="1021"/>
    <n v="1"/>
    <d v="2023-01-17T00:00:00"/>
    <d v="1899-12-30T21:11:31"/>
    <n v="101"/>
    <x v="7"/>
    <x v="3"/>
    <x v="2"/>
    <x v="2"/>
    <n v="17"/>
    <x v="0"/>
    <x v="10"/>
    <n v="4"/>
    <n v="47.4"/>
  </r>
  <r>
    <n v="2292"/>
    <n v="1021"/>
    <n v="0"/>
    <d v="2023-01-17T00:00:00"/>
    <d v="1899-12-30T21:11:31"/>
    <n v="102"/>
    <x v="16"/>
    <x v="3"/>
    <x v="9"/>
    <x v="2"/>
    <n v="17"/>
    <x v="0"/>
    <x v="10"/>
    <n v="4"/>
    <n v="47.4"/>
  </r>
  <r>
    <n v="2293"/>
    <n v="1021"/>
    <n v="0"/>
    <d v="2023-01-17T00:00:00"/>
    <d v="1899-12-30T21:11:31"/>
    <n v="128"/>
    <x v="25"/>
    <x v="1"/>
    <x v="3"/>
    <x v="2"/>
    <n v="17"/>
    <x v="0"/>
    <x v="10"/>
    <n v="4"/>
    <n v="47.4"/>
  </r>
  <r>
    <n v="2294"/>
    <n v="1021"/>
    <n v="0"/>
    <d v="2023-01-17T00:00:00"/>
    <d v="1899-12-30T21:11:31"/>
    <n v="113"/>
    <x v="17"/>
    <x v="0"/>
    <x v="10"/>
    <x v="2"/>
    <n v="17"/>
    <x v="0"/>
    <x v="10"/>
    <n v="4"/>
    <n v="47.4"/>
  </r>
  <r>
    <n v="2295"/>
    <n v="1022"/>
    <n v="1"/>
    <d v="2023-01-17T00:00:00"/>
    <d v="1899-12-30T21:16:01"/>
    <n v="106"/>
    <x v="5"/>
    <x v="3"/>
    <x v="4"/>
    <x v="2"/>
    <n v="17"/>
    <x v="0"/>
    <x v="10"/>
    <n v="1"/>
    <n v="7"/>
  </r>
  <r>
    <n v="2296"/>
    <n v="1023"/>
    <n v="1"/>
    <d v="2023-01-17T00:00:00"/>
    <d v="1899-12-30T21:20:18"/>
    <n v="110"/>
    <x v="11"/>
    <x v="0"/>
    <x v="0"/>
    <x v="2"/>
    <n v="17"/>
    <x v="0"/>
    <x v="10"/>
    <n v="1"/>
    <n v="17.95"/>
  </r>
  <r>
    <n v="2297"/>
    <n v="1024"/>
    <n v="1"/>
    <d v="2023-01-17T00:00:00"/>
    <d v="1899-12-30T21:21:23"/>
    <n v="101"/>
    <x v="7"/>
    <x v="3"/>
    <x v="2"/>
    <x v="2"/>
    <n v="17"/>
    <x v="0"/>
    <x v="10"/>
    <n v="1"/>
    <n v="12.95"/>
  </r>
  <r>
    <n v="2298"/>
    <n v="1025"/>
    <n v="1"/>
    <d v="2023-01-17T00:00:00"/>
    <d v="1899-12-30T21:49:00"/>
    <n v="112"/>
    <x v="30"/>
    <x v="0"/>
    <x v="13"/>
    <x v="2"/>
    <n v="17"/>
    <x v="0"/>
    <x v="10"/>
    <n v="3"/>
    <n v="36.9"/>
  </r>
  <r>
    <n v="2299"/>
    <n v="1025"/>
    <n v="0"/>
    <d v="2023-01-17T00:00:00"/>
    <d v="1899-12-30T21:49:00"/>
    <n v="113"/>
    <x v="17"/>
    <x v="0"/>
    <x v="10"/>
    <x v="2"/>
    <n v="17"/>
    <x v="0"/>
    <x v="10"/>
    <n v="3"/>
    <n v="36.9"/>
  </r>
  <r>
    <n v="2300"/>
    <n v="1025"/>
    <n v="0"/>
    <d v="2023-01-17T00:00:00"/>
    <d v="1899-12-30T21:49:00"/>
    <n v="132"/>
    <x v="14"/>
    <x v="1"/>
    <x v="8"/>
    <x v="2"/>
    <n v="17"/>
    <x v="0"/>
    <x v="10"/>
    <n v="3"/>
    <n v="36.9"/>
  </r>
  <r>
    <n v="2301"/>
    <n v="1026"/>
    <n v="1"/>
    <d v="2023-01-17T00:00:00"/>
    <d v="1899-12-30T21:55:05"/>
    <n v="102"/>
    <x v="16"/>
    <x v="3"/>
    <x v="9"/>
    <x v="2"/>
    <n v="17"/>
    <x v="0"/>
    <x v="10"/>
    <n v="2"/>
    <n v="28.45"/>
  </r>
  <r>
    <n v="2302"/>
    <n v="1026"/>
    <n v="0"/>
    <d v="2023-01-17T00:00:00"/>
    <d v="1899-12-30T21:55:05"/>
    <n v="108"/>
    <x v="1"/>
    <x v="0"/>
    <x v="1"/>
    <x v="2"/>
    <n v="17"/>
    <x v="0"/>
    <x v="10"/>
    <n v="2"/>
    <n v="28.45"/>
  </r>
  <r>
    <n v="2303"/>
    <n v="1027"/>
    <n v="1"/>
    <d v="2023-01-17T00:00:00"/>
    <d v="1899-12-30T21:57:02"/>
    <n v="125"/>
    <x v="21"/>
    <x v="1"/>
    <x v="0"/>
    <x v="2"/>
    <n v="17"/>
    <x v="0"/>
    <x v="10"/>
    <n v="1"/>
    <n v="17.95"/>
  </r>
  <r>
    <n v="2304"/>
    <n v="1028"/>
    <n v="1"/>
    <d v="2023-01-17T00:00:00"/>
    <d v="1899-12-30T22:02:45"/>
    <n v="111"/>
    <x v="22"/>
    <x v="0"/>
    <x v="5"/>
    <x v="2"/>
    <n v="17"/>
    <x v="0"/>
    <x v="11"/>
    <n v="2"/>
    <n v="25.9"/>
  </r>
  <r>
    <n v="2305"/>
    <n v="1028"/>
    <n v="0"/>
    <d v="2023-01-17T00:00:00"/>
    <d v="1899-12-30T22:02:45"/>
    <n v="120"/>
    <x v="28"/>
    <x v="2"/>
    <x v="9"/>
    <x v="2"/>
    <n v="17"/>
    <x v="0"/>
    <x v="11"/>
    <n v="2"/>
    <n v="25.9"/>
  </r>
  <r>
    <n v="2306"/>
    <n v="1029"/>
    <n v="1"/>
    <d v="2023-01-17T00:00:00"/>
    <d v="1899-12-30T22:06:27"/>
    <n v="120"/>
    <x v="28"/>
    <x v="2"/>
    <x v="9"/>
    <x v="2"/>
    <n v="17"/>
    <x v="0"/>
    <x v="11"/>
    <n v="2"/>
    <n v="22.95"/>
  </r>
  <r>
    <n v="2307"/>
    <n v="1029"/>
    <n v="0"/>
    <d v="2023-01-17T00:00:00"/>
    <d v="1899-12-30T22:06:27"/>
    <n v="114"/>
    <x v="8"/>
    <x v="0"/>
    <x v="6"/>
    <x v="2"/>
    <n v="17"/>
    <x v="0"/>
    <x v="11"/>
    <n v="2"/>
    <n v="22.95"/>
  </r>
  <r>
    <n v="2308"/>
    <n v="1030"/>
    <n v="1"/>
    <d v="2023-01-17T00:00:00"/>
    <d v="1899-12-30T22:13:59"/>
    <n v="113"/>
    <x v="17"/>
    <x v="0"/>
    <x v="10"/>
    <x v="2"/>
    <n v="17"/>
    <x v="0"/>
    <x v="11"/>
    <n v="4"/>
    <n v="40.9"/>
  </r>
  <r>
    <n v="2309"/>
    <n v="1030"/>
    <n v="0"/>
    <d v="2023-01-17T00:00:00"/>
    <d v="1899-12-30T22:13:59"/>
    <n v="118"/>
    <x v="26"/>
    <x v="2"/>
    <x v="13"/>
    <x v="2"/>
    <n v="17"/>
    <x v="0"/>
    <x v="11"/>
    <n v="4"/>
    <n v="40.9"/>
  </r>
  <r>
    <n v="2310"/>
    <n v="1030"/>
    <n v="0"/>
    <d v="2023-01-17T00:00:00"/>
    <d v="1899-12-30T22:13:59"/>
    <n v="120"/>
    <x v="28"/>
    <x v="2"/>
    <x v="9"/>
    <x v="2"/>
    <n v="17"/>
    <x v="0"/>
    <x v="11"/>
    <n v="4"/>
    <n v="40.9"/>
  </r>
  <r>
    <n v="2311"/>
    <n v="1030"/>
    <n v="0"/>
    <d v="2023-01-17T00:00:00"/>
    <d v="1899-12-30T22:13:59"/>
    <n v="122"/>
    <x v="12"/>
    <x v="2"/>
    <x v="4"/>
    <x v="2"/>
    <n v="17"/>
    <x v="0"/>
    <x v="11"/>
    <n v="4"/>
    <n v="40.9"/>
  </r>
  <r>
    <n v="2312"/>
    <n v="1031"/>
    <n v="1"/>
    <d v="2023-01-18T00:00:00"/>
    <d v="1899-12-30T11:39:03"/>
    <n v="108"/>
    <x v="1"/>
    <x v="0"/>
    <x v="1"/>
    <x v="3"/>
    <n v="18"/>
    <x v="0"/>
    <x v="0"/>
    <n v="2"/>
    <n v="32.450000000000003"/>
  </r>
  <r>
    <n v="2313"/>
    <n v="1031"/>
    <n v="0"/>
    <d v="2023-01-18T00:00:00"/>
    <d v="1899-12-30T11:39:03"/>
    <n v="109"/>
    <x v="0"/>
    <x v="0"/>
    <x v="0"/>
    <x v="3"/>
    <n v="18"/>
    <x v="0"/>
    <x v="0"/>
    <n v="2"/>
    <n v="32.450000000000003"/>
  </r>
  <r>
    <n v="2314"/>
    <n v="1032"/>
    <n v="1"/>
    <d v="2023-01-18T00:00:00"/>
    <d v="1899-12-30T11:45:13"/>
    <n v="101"/>
    <x v="7"/>
    <x v="3"/>
    <x v="2"/>
    <x v="3"/>
    <n v="18"/>
    <x v="0"/>
    <x v="0"/>
    <n v="1"/>
    <n v="12.95"/>
  </r>
  <r>
    <n v="2315"/>
    <n v="1033"/>
    <n v="1"/>
    <d v="2023-01-18T00:00:00"/>
    <d v="1899-12-30T11:54:13"/>
    <n v="102"/>
    <x v="16"/>
    <x v="3"/>
    <x v="9"/>
    <x v="3"/>
    <n v="18"/>
    <x v="0"/>
    <x v="0"/>
    <n v="1"/>
    <n v="13.95"/>
  </r>
  <r>
    <n v="2316"/>
    <n v="1034"/>
    <n v="1"/>
    <d v="2023-01-18T00:00:00"/>
    <d v="1899-12-30T12:07:59"/>
    <n v="101"/>
    <x v="7"/>
    <x v="3"/>
    <x v="2"/>
    <x v="3"/>
    <n v="18"/>
    <x v="0"/>
    <x v="1"/>
    <n v="8"/>
    <n v="99.75"/>
  </r>
  <r>
    <n v="2317"/>
    <n v="1034"/>
    <n v="0"/>
    <d v="2023-01-18T00:00:00"/>
    <d v="1899-12-30T12:07:59"/>
    <n v="129"/>
    <x v="4"/>
    <x v="1"/>
    <x v="3"/>
    <x v="3"/>
    <n v="18"/>
    <x v="0"/>
    <x v="1"/>
    <n v="8"/>
    <n v="99.75"/>
  </r>
  <r>
    <n v="2318"/>
    <n v="1034"/>
    <n v="0"/>
    <d v="2023-01-18T00:00:00"/>
    <d v="1899-12-30T12:07:59"/>
    <n v="111"/>
    <x v="22"/>
    <x v="0"/>
    <x v="5"/>
    <x v="3"/>
    <n v="18"/>
    <x v="0"/>
    <x v="1"/>
    <n v="8"/>
    <n v="99.75"/>
  </r>
  <r>
    <n v="2319"/>
    <n v="1034"/>
    <n v="0"/>
    <d v="2023-01-18T00:00:00"/>
    <d v="1899-12-30T12:07:59"/>
    <n v="111"/>
    <x v="22"/>
    <x v="0"/>
    <x v="5"/>
    <x v="3"/>
    <n v="18"/>
    <x v="0"/>
    <x v="1"/>
    <n v="8"/>
    <n v="99.75"/>
  </r>
  <r>
    <n v="2320"/>
    <n v="1034"/>
    <n v="0"/>
    <d v="2023-01-18T00:00:00"/>
    <d v="1899-12-30T12:07:59"/>
    <n v="113"/>
    <x v="17"/>
    <x v="0"/>
    <x v="10"/>
    <x v="3"/>
    <n v="18"/>
    <x v="0"/>
    <x v="1"/>
    <n v="8"/>
    <n v="99.75"/>
  </r>
  <r>
    <n v="2321"/>
    <n v="1034"/>
    <n v="0"/>
    <d v="2023-01-18T00:00:00"/>
    <d v="1899-12-30T12:07:59"/>
    <n v="120"/>
    <x v="28"/>
    <x v="2"/>
    <x v="9"/>
    <x v="3"/>
    <n v="18"/>
    <x v="0"/>
    <x v="1"/>
    <n v="8"/>
    <n v="99.75"/>
  </r>
  <r>
    <n v="2322"/>
    <n v="1034"/>
    <n v="0"/>
    <d v="2023-01-18T00:00:00"/>
    <d v="1899-12-30T12:07:59"/>
    <n v="121"/>
    <x v="20"/>
    <x v="2"/>
    <x v="11"/>
    <x v="3"/>
    <n v="18"/>
    <x v="0"/>
    <x v="1"/>
    <n v="8"/>
    <n v="99.75"/>
  </r>
  <r>
    <n v="2323"/>
    <n v="1034"/>
    <n v="0"/>
    <d v="2023-01-18T00:00:00"/>
    <d v="1899-12-30T12:07:59"/>
    <n v="131"/>
    <x v="27"/>
    <x v="1"/>
    <x v="0"/>
    <x v="3"/>
    <n v="18"/>
    <x v="0"/>
    <x v="1"/>
    <n v="8"/>
    <n v="99.75"/>
  </r>
  <r>
    <n v="2324"/>
    <n v="1035"/>
    <n v="1"/>
    <d v="2023-01-18T00:00:00"/>
    <d v="1899-12-30T12:13:15"/>
    <n v="102"/>
    <x v="16"/>
    <x v="3"/>
    <x v="9"/>
    <x v="3"/>
    <n v="18"/>
    <x v="0"/>
    <x v="1"/>
    <n v="4"/>
    <n v="56.9"/>
  </r>
  <r>
    <n v="2325"/>
    <n v="1035"/>
    <n v="0"/>
    <d v="2023-01-18T00:00:00"/>
    <d v="1899-12-30T12:13:15"/>
    <n v="126"/>
    <x v="10"/>
    <x v="1"/>
    <x v="1"/>
    <x v="3"/>
    <n v="18"/>
    <x v="0"/>
    <x v="1"/>
    <n v="4"/>
    <n v="56.9"/>
  </r>
  <r>
    <n v="2326"/>
    <n v="1035"/>
    <n v="0"/>
    <d v="2023-01-18T00:00:00"/>
    <d v="1899-12-30T12:13:15"/>
    <n v="117"/>
    <x v="3"/>
    <x v="2"/>
    <x v="2"/>
    <x v="3"/>
    <n v="18"/>
    <x v="0"/>
    <x v="1"/>
    <n v="4"/>
    <n v="56.9"/>
  </r>
  <r>
    <n v="2327"/>
    <n v="1035"/>
    <n v="0"/>
    <d v="2023-01-18T00:00:00"/>
    <d v="1899-12-30T12:13:15"/>
    <n v="128"/>
    <x v="25"/>
    <x v="1"/>
    <x v="3"/>
    <x v="3"/>
    <n v="18"/>
    <x v="0"/>
    <x v="1"/>
    <n v="4"/>
    <n v="56.9"/>
  </r>
  <r>
    <n v="2328"/>
    <n v="1036"/>
    <n v="1"/>
    <d v="2023-01-18T00:00:00"/>
    <d v="1899-12-30T12:49:29"/>
    <n v="108"/>
    <x v="1"/>
    <x v="0"/>
    <x v="1"/>
    <x v="3"/>
    <n v="18"/>
    <x v="0"/>
    <x v="1"/>
    <n v="4"/>
    <n v="49.95"/>
  </r>
  <r>
    <n v="2329"/>
    <n v="1036"/>
    <n v="0"/>
    <d v="2023-01-18T00:00:00"/>
    <d v="1899-12-30T12:49:29"/>
    <n v="117"/>
    <x v="3"/>
    <x v="2"/>
    <x v="2"/>
    <x v="3"/>
    <n v="18"/>
    <x v="0"/>
    <x v="1"/>
    <n v="4"/>
    <n v="49.95"/>
  </r>
  <r>
    <n v="2330"/>
    <n v="1036"/>
    <n v="0"/>
    <d v="2023-01-18T00:00:00"/>
    <d v="1899-12-30T12:49:29"/>
    <n v="129"/>
    <x v="4"/>
    <x v="1"/>
    <x v="3"/>
    <x v="3"/>
    <n v="18"/>
    <x v="0"/>
    <x v="1"/>
    <n v="4"/>
    <n v="49.95"/>
  </r>
  <r>
    <n v="2331"/>
    <n v="1036"/>
    <n v="0"/>
    <d v="2023-01-18T00:00:00"/>
    <d v="1899-12-30T12:49:29"/>
    <n v="106"/>
    <x v="5"/>
    <x v="3"/>
    <x v="4"/>
    <x v="3"/>
    <n v="18"/>
    <x v="0"/>
    <x v="1"/>
    <n v="4"/>
    <n v="49.95"/>
  </r>
  <r>
    <n v="2332"/>
    <n v="1037"/>
    <n v="1"/>
    <d v="2023-01-18T00:00:00"/>
    <d v="1899-12-30T13:04:54"/>
    <n v="107"/>
    <x v="19"/>
    <x v="0"/>
    <x v="12"/>
    <x v="3"/>
    <n v="18"/>
    <x v="0"/>
    <x v="2"/>
    <n v="4"/>
    <n v="54.45"/>
  </r>
  <r>
    <n v="2333"/>
    <n v="1037"/>
    <n v="0"/>
    <d v="2023-01-18T00:00:00"/>
    <d v="1899-12-30T13:04:54"/>
    <n v="104"/>
    <x v="18"/>
    <x v="3"/>
    <x v="11"/>
    <x v="3"/>
    <n v="18"/>
    <x v="0"/>
    <x v="2"/>
    <n v="4"/>
    <n v="54.45"/>
  </r>
  <r>
    <n v="2334"/>
    <n v="1037"/>
    <n v="0"/>
    <d v="2023-01-18T00:00:00"/>
    <d v="1899-12-30T13:04:54"/>
    <n v="108"/>
    <x v="1"/>
    <x v="0"/>
    <x v="1"/>
    <x v="3"/>
    <n v="18"/>
    <x v="0"/>
    <x v="2"/>
    <n v="4"/>
    <n v="54.45"/>
  </r>
  <r>
    <n v="2335"/>
    <n v="1037"/>
    <n v="0"/>
    <d v="2023-01-18T00:00:00"/>
    <d v="1899-12-30T13:04:54"/>
    <n v="117"/>
    <x v="3"/>
    <x v="2"/>
    <x v="2"/>
    <x v="3"/>
    <n v="18"/>
    <x v="0"/>
    <x v="2"/>
    <n v="4"/>
    <n v="54.45"/>
  </r>
  <r>
    <n v="2336"/>
    <n v="1038"/>
    <n v="1"/>
    <d v="2023-01-18T00:00:00"/>
    <d v="1899-12-30T13:14:59"/>
    <n v="109"/>
    <x v="0"/>
    <x v="0"/>
    <x v="0"/>
    <x v="3"/>
    <n v="18"/>
    <x v="0"/>
    <x v="2"/>
    <n v="2"/>
    <n v="22.95"/>
  </r>
  <r>
    <n v="2337"/>
    <n v="1038"/>
    <n v="0"/>
    <d v="2023-01-18T00:00:00"/>
    <d v="1899-12-30T13:14:59"/>
    <n v="113"/>
    <x v="17"/>
    <x v="0"/>
    <x v="10"/>
    <x v="3"/>
    <n v="18"/>
    <x v="0"/>
    <x v="2"/>
    <n v="2"/>
    <n v="22.95"/>
  </r>
  <r>
    <n v="2338"/>
    <n v="1039"/>
    <n v="1"/>
    <d v="2023-01-18T00:00:00"/>
    <d v="1899-12-30T13:33:31"/>
    <n v="108"/>
    <x v="1"/>
    <x v="0"/>
    <x v="1"/>
    <x v="3"/>
    <n v="18"/>
    <x v="0"/>
    <x v="2"/>
    <n v="1"/>
    <n v="14.5"/>
  </r>
  <r>
    <n v="2339"/>
    <n v="1040"/>
    <n v="1"/>
    <d v="2023-01-18T00:00:00"/>
    <d v="1899-12-30T13:56:05"/>
    <n v="118"/>
    <x v="26"/>
    <x v="2"/>
    <x v="13"/>
    <x v="3"/>
    <n v="18"/>
    <x v="0"/>
    <x v="2"/>
    <n v="2"/>
    <n v="21.95"/>
  </r>
  <r>
    <n v="2340"/>
    <n v="1040"/>
    <n v="0"/>
    <d v="2023-01-18T00:00:00"/>
    <d v="1899-12-30T13:56:05"/>
    <n v="106"/>
    <x v="5"/>
    <x v="3"/>
    <x v="4"/>
    <x v="3"/>
    <n v="18"/>
    <x v="0"/>
    <x v="2"/>
    <n v="2"/>
    <n v="21.95"/>
  </r>
  <r>
    <n v="2341"/>
    <n v="1041"/>
    <n v="1"/>
    <d v="2023-01-18T00:00:00"/>
    <d v="1899-12-30T13:59:47"/>
    <n v="120"/>
    <x v="28"/>
    <x v="2"/>
    <x v="9"/>
    <x v="3"/>
    <n v="18"/>
    <x v="0"/>
    <x v="2"/>
    <n v="1"/>
    <n v="13.95"/>
  </r>
  <r>
    <n v="2342"/>
    <n v="1042"/>
    <n v="1"/>
    <d v="2023-01-18T00:00:00"/>
    <d v="1899-12-30T14:06:19"/>
    <n v="112"/>
    <x v="30"/>
    <x v="0"/>
    <x v="13"/>
    <x v="3"/>
    <n v="18"/>
    <x v="0"/>
    <x v="3"/>
    <n v="1"/>
    <n v="14.95"/>
  </r>
  <r>
    <n v="2343"/>
    <n v="1043"/>
    <n v="1"/>
    <d v="2023-01-18T00:00:00"/>
    <d v="1899-12-30T14:07:36"/>
    <n v="125"/>
    <x v="21"/>
    <x v="1"/>
    <x v="0"/>
    <x v="3"/>
    <n v="18"/>
    <x v="0"/>
    <x v="3"/>
    <n v="8"/>
    <n v="95.75"/>
  </r>
  <r>
    <n v="2344"/>
    <n v="1043"/>
    <n v="0"/>
    <d v="2023-01-18T00:00:00"/>
    <d v="1899-12-30T14:07:36"/>
    <n v="113"/>
    <x v="17"/>
    <x v="0"/>
    <x v="10"/>
    <x v="3"/>
    <n v="18"/>
    <x v="0"/>
    <x v="3"/>
    <n v="8"/>
    <n v="95.75"/>
  </r>
  <r>
    <n v="2345"/>
    <n v="1043"/>
    <n v="0"/>
    <d v="2023-01-18T00:00:00"/>
    <d v="1899-12-30T14:07:36"/>
    <n v="118"/>
    <x v="26"/>
    <x v="2"/>
    <x v="13"/>
    <x v="3"/>
    <n v="18"/>
    <x v="0"/>
    <x v="3"/>
    <n v="8"/>
    <n v="95.75"/>
  </r>
  <r>
    <n v="2346"/>
    <n v="1043"/>
    <n v="0"/>
    <d v="2023-01-18T00:00:00"/>
    <d v="1899-12-30T14:07:36"/>
    <n v="119"/>
    <x v="6"/>
    <x v="2"/>
    <x v="5"/>
    <x v="3"/>
    <n v="18"/>
    <x v="0"/>
    <x v="3"/>
    <n v="8"/>
    <n v="95.75"/>
  </r>
  <r>
    <n v="2347"/>
    <n v="1043"/>
    <n v="0"/>
    <d v="2023-01-18T00:00:00"/>
    <d v="1899-12-30T14:07:36"/>
    <n v="120"/>
    <x v="28"/>
    <x v="2"/>
    <x v="9"/>
    <x v="3"/>
    <n v="18"/>
    <x v="0"/>
    <x v="3"/>
    <n v="8"/>
    <n v="95.75"/>
  </r>
  <r>
    <n v="2348"/>
    <n v="1043"/>
    <n v="0"/>
    <d v="2023-01-18T00:00:00"/>
    <d v="1899-12-30T14:07:36"/>
    <n v="105"/>
    <x v="15"/>
    <x v="3"/>
    <x v="4"/>
    <x v="3"/>
    <n v="18"/>
    <x v="0"/>
    <x v="3"/>
    <n v="8"/>
    <n v="95.75"/>
  </r>
  <r>
    <n v="2349"/>
    <n v="1043"/>
    <n v="0"/>
    <d v="2023-01-18T00:00:00"/>
    <d v="1899-12-30T14:07:36"/>
    <n v="122"/>
    <x v="12"/>
    <x v="2"/>
    <x v="4"/>
    <x v="3"/>
    <n v="18"/>
    <x v="0"/>
    <x v="3"/>
    <n v="8"/>
    <n v="95.75"/>
  </r>
  <r>
    <n v="2350"/>
    <n v="1043"/>
    <n v="0"/>
    <d v="2023-01-18T00:00:00"/>
    <d v="1899-12-30T14:07:36"/>
    <n v="131"/>
    <x v="27"/>
    <x v="1"/>
    <x v="0"/>
    <x v="3"/>
    <n v="18"/>
    <x v="0"/>
    <x v="3"/>
    <n v="8"/>
    <n v="95.75"/>
  </r>
  <r>
    <n v="2352"/>
    <n v="1045"/>
    <n v="1"/>
    <d v="2023-01-18T00:00:00"/>
    <d v="1899-12-30T14:22:14"/>
    <n v="102"/>
    <x v="16"/>
    <x v="3"/>
    <x v="9"/>
    <x v="3"/>
    <n v="18"/>
    <x v="0"/>
    <x v="3"/>
    <n v="1"/>
    <n v="13.95"/>
  </r>
  <r>
    <n v="2353"/>
    <n v="1046"/>
    <n v="1"/>
    <d v="2023-01-18T00:00:00"/>
    <d v="1899-12-30T14:39:33"/>
    <n v="108"/>
    <x v="1"/>
    <x v="0"/>
    <x v="1"/>
    <x v="3"/>
    <n v="18"/>
    <x v="0"/>
    <x v="3"/>
    <n v="1"/>
    <n v="14.5"/>
  </r>
  <r>
    <n v="2354"/>
    <n v="1047"/>
    <n v="1"/>
    <d v="2023-01-18T00:00:00"/>
    <d v="1899-12-30T14:50:37"/>
    <n v="101"/>
    <x v="7"/>
    <x v="3"/>
    <x v="2"/>
    <x v="3"/>
    <n v="18"/>
    <x v="0"/>
    <x v="3"/>
    <n v="3"/>
    <n v="35.9"/>
  </r>
  <r>
    <n v="2355"/>
    <n v="1047"/>
    <n v="0"/>
    <d v="2023-01-18T00:00:00"/>
    <d v="1899-12-30T14:50:37"/>
    <n v="125"/>
    <x v="21"/>
    <x v="1"/>
    <x v="0"/>
    <x v="3"/>
    <n v="18"/>
    <x v="0"/>
    <x v="3"/>
    <n v="3"/>
    <n v="35.9"/>
  </r>
  <r>
    <n v="2356"/>
    <n v="1047"/>
    <n v="0"/>
    <d v="2023-01-18T00:00:00"/>
    <d v="1899-12-30T14:50:37"/>
    <n v="113"/>
    <x v="17"/>
    <x v="0"/>
    <x v="10"/>
    <x v="3"/>
    <n v="18"/>
    <x v="0"/>
    <x v="3"/>
    <n v="3"/>
    <n v="35.9"/>
  </r>
  <r>
    <n v="2357"/>
    <n v="1048"/>
    <n v="1"/>
    <d v="2023-01-18T00:00:00"/>
    <d v="1899-12-30T14:53:25"/>
    <n v="132"/>
    <x v="14"/>
    <x v="1"/>
    <x v="8"/>
    <x v="3"/>
    <n v="18"/>
    <x v="0"/>
    <x v="3"/>
    <n v="1"/>
    <n v="16.95"/>
  </r>
  <r>
    <n v="2358"/>
    <n v="1049"/>
    <n v="1"/>
    <d v="2023-01-18T00:00:00"/>
    <d v="1899-12-30T14:57:48"/>
    <n v="101"/>
    <x v="7"/>
    <x v="3"/>
    <x v="2"/>
    <x v="3"/>
    <n v="18"/>
    <x v="0"/>
    <x v="3"/>
    <n v="1"/>
    <n v="12.95"/>
  </r>
  <r>
    <n v="2359"/>
    <n v="1050"/>
    <n v="1"/>
    <d v="2023-01-18T00:00:00"/>
    <d v="1899-12-30T15:05:54"/>
    <n v="131"/>
    <x v="27"/>
    <x v="1"/>
    <x v="0"/>
    <x v="3"/>
    <n v="18"/>
    <x v="0"/>
    <x v="4"/>
    <n v="1"/>
    <n v="17.95"/>
  </r>
  <r>
    <n v="2360"/>
    <n v="1051"/>
    <n v="1"/>
    <d v="2023-01-18T00:00:00"/>
    <d v="1899-12-30T15:08:45"/>
    <n v="102"/>
    <x v="16"/>
    <x v="3"/>
    <x v="9"/>
    <x v="3"/>
    <n v="18"/>
    <x v="0"/>
    <x v="4"/>
    <n v="1"/>
    <n v="13.95"/>
  </r>
  <r>
    <n v="2361"/>
    <n v="1052"/>
    <n v="1"/>
    <d v="2023-01-18T00:00:00"/>
    <d v="1899-12-30T15:28:12"/>
    <n v="118"/>
    <x v="26"/>
    <x v="2"/>
    <x v="13"/>
    <x v="3"/>
    <n v="18"/>
    <x v="0"/>
    <x v="4"/>
    <n v="2"/>
    <n v="25.45"/>
  </r>
  <r>
    <n v="2362"/>
    <n v="1052"/>
    <n v="0"/>
    <d v="2023-01-18T00:00:00"/>
    <d v="1899-12-30T15:28:12"/>
    <n v="121"/>
    <x v="20"/>
    <x v="2"/>
    <x v="11"/>
    <x v="3"/>
    <n v="18"/>
    <x v="0"/>
    <x v="4"/>
    <n v="2"/>
    <n v="25.45"/>
  </r>
  <r>
    <n v="2363"/>
    <n v="1053"/>
    <n v="1"/>
    <d v="2023-01-18T00:00:00"/>
    <d v="1899-12-30T15:43:17"/>
    <n v="102"/>
    <x v="16"/>
    <x v="3"/>
    <x v="9"/>
    <x v="3"/>
    <n v="18"/>
    <x v="0"/>
    <x v="4"/>
    <n v="3"/>
    <n v="27.95"/>
  </r>
  <r>
    <n v="2364"/>
    <n v="1053"/>
    <n v="0"/>
    <d v="2023-01-18T00:00:00"/>
    <d v="1899-12-30T15:43:17"/>
    <n v="113"/>
    <x v="17"/>
    <x v="0"/>
    <x v="10"/>
    <x v="3"/>
    <n v="18"/>
    <x v="0"/>
    <x v="4"/>
    <n v="3"/>
    <n v="27.95"/>
  </r>
  <r>
    <n v="2365"/>
    <n v="1053"/>
    <n v="0"/>
    <d v="2023-01-18T00:00:00"/>
    <d v="1899-12-30T15:43:17"/>
    <n v="123"/>
    <x v="9"/>
    <x v="2"/>
    <x v="6"/>
    <x v="3"/>
    <n v="18"/>
    <x v="0"/>
    <x v="4"/>
    <n v="3"/>
    <n v="27.95"/>
  </r>
  <r>
    <n v="2366"/>
    <n v="1054"/>
    <n v="1"/>
    <d v="2023-01-18T00:00:00"/>
    <d v="1899-12-30T15:56:04"/>
    <n v="101"/>
    <x v="7"/>
    <x v="3"/>
    <x v="2"/>
    <x v="3"/>
    <n v="18"/>
    <x v="0"/>
    <x v="4"/>
    <n v="2"/>
    <n v="17.95"/>
  </r>
  <r>
    <n v="2367"/>
    <n v="1054"/>
    <n v="0"/>
    <d v="2023-01-18T00:00:00"/>
    <d v="1899-12-30T15:56:04"/>
    <n v="113"/>
    <x v="17"/>
    <x v="0"/>
    <x v="10"/>
    <x v="3"/>
    <n v="18"/>
    <x v="0"/>
    <x v="4"/>
    <n v="2"/>
    <n v="17.95"/>
  </r>
  <r>
    <n v="2368"/>
    <n v="1055"/>
    <n v="1"/>
    <d v="2023-01-18T00:00:00"/>
    <d v="1899-12-30T16:07:14"/>
    <n v="107"/>
    <x v="19"/>
    <x v="0"/>
    <x v="12"/>
    <x v="3"/>
    <n v="18"/>
    <x v="0"/>
    <x v="5"/>
    <n v="1"/>
    <n v="16.5"/>
  </r>
  <r>
    <n v="2369"/>
    <n v="1056"/>
    <n v="1"/>
    <d v="2023-01-18T00:00:00"/>
    <d v="1899-12-30T16:12:18"/>
    <n v="101"/>
    <x v="7"/>
    <x v="3"/>
    <x v="2"/>
    <x v="3"/>
    <n v="18"/>
    <x v="0"/>
    <x v="5"/>
    <n v="3"/>
    <n v="31.9"/>
  </r>
  <r>
    <n v="2370"/>
    <n v="1056"/>
    <n v="0"/>
    <d v="2023-01-18T00:00:00"/>
    <d v="1899-12-30T16:12:18"/>
    <n v="119"/>
    <x v="6"/>
    <x v="2"/>
    <x v="5"/>
    <x v="3"/>
    <n v="18"/>
    <x v="0"/>
    <x v="5"/>
    <n v="3"/>
    <n v="31.9"/>
  </r>
  <r>
    <n v="2371"/>
    <n v="1056"/>
    <n v="0"/>
    <d v="2023-01-18T00:00:00"/>
    <d v="1899-12-30T16:12:18"/>
    <n v="106"/>
    <x v="5"/>
    <x v="3"/>
    <x v="4"/>
    <x v="3"/>
    <n v="18"/>
    <x v="0"/>
    <x v="5"/>
    <n v="3"/>
    <n v="31.9"/>
  </r>
  <r>
    <n v="2372"/>
    <n v="1057"/>
    <n v="1"/>
    <d v="2023-01-18T00:00:00"/>
    <d v="1899-12-30T16:18:37"/>
    <n v="109"/>
    <x v="0"/>
    <x v="0"/>
    <x v="0"/>
    <x v="3"/>
    <n v="18"/>
    <x v="0"/>
    <x v="5"/>
    <n v="2"/>
    <n v="22.95"/>
  </r>
  <r>
    <n v="2373"/>
    <n v="1057"/>
    <n v="0"/>
    <d v="2023-01-18T00:00:00"/>
    <d v="1899-12-30T16:18:37"/>
    <n v="113"/>
    <x v="17"/>
    <x v="0"/>
    <x v="10"/>
    <x v="3"/>
    <n v="18"/>
    <x v="0"/>
    <x v="5"/>
    <n v="2"/>
    <n v="22.95"/>
  </r>
  <r>
    <n v="2374"/>
    <n v="1058"/>
    <n v="1"/>
    <d v="2023-01-18T00:00:00"/>
    <d v="1899-12-30T16:30:09"/>
    <n v="102"/>
    <x v="16"/>
    <x v="3"/>
    <x v="9"/>
    <x v="3"/>
    <n v="18"/>
    <x v="0"/>
    <x v="5"/>
    <n v="1"/>
    <n v="13.95"/>
  </r>
  <r>
    <n v="2375"/>
    <n v="1059"/>
    <n v="1"/>
    <d v="2023-01-18T00:00:00"/>
    <d v="1899-12-30T16:30:14"/>
    <n v="101"/>
    <x v="7"/>
    <x v="3"/>
    <x v="2"/>
    <x v="3"/>
    <n v="18"/>
    <x v="0"/>
    <x v="5"/>
    <n v="4"/>
    <n v="42.45"/>
  </r>
  <r>
    <n v="2376"/>
    <n v="1059"/>
    <n v="0"/>
    <d v="2023-01-18T00:00:00"/>
    <d v="1899-12-30T16:30:14"/>
    <n v="129"/>
    <x v="4"/>
    <x v="1"/>
    <x v="3"/>
    <x v="3"/>
    <n v="18"/>
    <x v="0"/>
    <x v="5"/>
    <n v="4"/>
    <n v="42.45"/>
  </r>
  <r>
    <n v="2377"/>
    <n v="1059"/>
    <n v="0"/>
    <d v="2023-01-18T00:00:00"/>
    <d v="1899-12-30T16:30:14"/>
    <n v="113"/>
    <x v="17"/>
    <x v="0"/>
    <x v="10"/>
    <x v="3"/>
    <n v="18"/>
    <x v="0"/>
    <x v="5"/>
    <n v="4"/>
    <n v="42.45"/>
  </r>
  <r>
    <n v="2378"/>
    <n v="1059"/>
    <n v="0"/>
    <d v="2023-01-18T00:00:00"/>
    <d v="1899-12-30T16:30:14"/>
    <n v="123"/>
    <x v="9"/>
    <x v="2"/>
    <x v="6"/>
    <x v="3"/>
    <n v="18"/>
    <x v="0"/>
    <x v="5"/>
    <n v="4"/>
    <n v="42.45"/>
  </r>
  <r>
    <n v="2379"/>
    <n v="1060"/>
    <n v="1"/>
    <d v="2023-01-18T00:00:00"/>
    <d v="1899-12-30T16:39:46"/>
    <n v="129"/>
    <x v="4"/>
    <x v="1"/>
    <x v="3"/>
    <x v="3"/>
    <n v="18"/>
    <x v="0"/>
    <x v="5"/>
    <n v="2"/>
    <n v="35.450000000000003"/>
  </r>
  <r>
    <n v="2380"/>
    <n v="1060"/>
    <n v="0"/>
    <d v="2023-01-18T00:00:00"/>
    <d v="1899-12-30T16:39:46"/>
    <n v="130"/>
    <x v="13"/>
    <x v="1"/>
    <x v="7"/>
    <x v="3"/>
    <n v="18"/>
    <x v="0"/>
    <x v="5"/>
    <n v="2"/>
    <n v="35.450000000000003"/>
  </r>
  <r>
    <n v="2381"/>
    <n v="1061"/>
    <n v="1"/>
    <d v="2023-01-18T00:00:00"/>
    <d v="1899-12-30T17:17:02"/>
    <n v="119"/>
    <x v="6"/>
    <x v="2"/>
    <x v="5"/>
    <x v="3"/>
    <n v="18"/>
    <x v="0"/>
    <x v="6"/>
    <n v="2"/>
    <n v="20.95"/>
  </r>
  <r>
    <n v="2382"/>
    <n v="1061"/>
    <n v="0"/>
    <d v="2023-01-18T00:00:00"/>
    <d v="1899-12-30T17:17:02"/>
    <n v="123"/>
    <x v="9"/>
    <x v="2"/>
    <x v="6"/>
    <x v="3"/>
    <n v="18"/>
    <x v="0"/>
    <x v="6"/>
    <n v="2"/>
    <n v="20.95"/>
  </r>
  <r>
    <n v="2383"/>
    <n v="1062"/>
    <n v="1"/>
    <d v="2023-01-18T00:00:00"/>
    <d v="1899-12-30T17:21:38"/>
    <n v="117"/>
    <x v="3"/>
    <x v="2"/>
    <x v="2"/>
    <x v="3"/>
    <n v="18"/>
    <x v="0"/>
    <x v="6"/>
    <n v="2"/>
    <n v="24.9"/>
  </r>
  <r>
    <n v="2384"/>
    <n v="1062"/>
    <n v="0"/>
    <d v="2023-01-18T00:00:00"/>
    <d v="1899-12-30T17:21:38"/>
    <n v="111"/>
    <x v="22"/>
    <x v="0"/>
    <x v="5"/>
    <x v="3"/>
    <n v="18"/>
    <x v="0"/>
    <x v="6"/>
    <n v="2"/>
    <n v="24.9"/>
  </r>
  <r>
    <n v="2385"/>
    <n v="1063"/>
    <n v="1"/>
    <d v="2023-01-18T00:00:00"/>
    <d v="1899-12-30T17:28:29"/>
    <n v="107"/>
    <x v="19"/>
    <x v="0"/>
    <x v="12"/>
    <x v="3"/>
    <n v="18"/>
    <x v="0"/>
    <x v="6"/>
    <n v="3"/>
    <n v="45.95"/>
  </r>
  <r>
    <n v="2386"/>
    <n v="1063"/>
    <n v="0"/>
    <d v="2023-01-18T00:00:00"/>
    <d v="1899-12-30T17:28:29"/>
    <n v="116"/>
    <x v="23"/>
    <x v="2"/>
    <x v="9"/>
    <x v="3"/>
    <n v="18"/>
    <x v="0"/>
    <x v="6"/>
    <n v="3"/>
    <n v="45.95"/>
  </r>
  <r>
    <n v="2387"/>
    <n v="1063"/>
    <n v="0"/>
    <d v="2023-01-18T00:00:00"/>
    <d v="1899-12-30T17:28:29"/>
    <n v="129"/>
    <x v="4"/>
    <x v="1"/>
    <x v="3"/>
    <x v="3"/>
    <n v="18"/>
    <x v="0"/>
    <x v="6"/>
    <n v="3"/>
    <n v="45.95"/>
  </r>
  <r>
    <n v="2388"/>
    <n v="1064"/>
    <n v="1"/>
    <d v="2023-01-18T00:00:00"/>
    <d v="1899-12-30T17:30:00"/>
    <n v="119"/>
    <x v="6"/>
    <x v="2"/>
    <x v="5"/>
    <x v="3"/>
    <n v="18"/>
    <x v="0"/>
    <x v="6"/>
    <n v="1"/>
    <n v="11.95"/>
  </r>
  <r>
    <n v="2389"/>
    <n v="1065"/>
    <n v="1"/>
    <d v="2023-01-18T00:00:00"/>
    <d v="1899-12-30T17:48:16"/>
    <n v="101"/>
    <x v="7"/>
    <x v="3"/>
    <x v="2"/>
    <x v="3"/>
    <n v="18"/>
    <x v="0"/>
    <x v="6"/>
    <n v="4"/>
    <n v="54.349999999999994"/>
  </r>
  <r>
    <n v="2390"/>
    <n v="1065"/>
    <n v="0"/>
    <d v="2023-01-18T00:00:00"/>
    <d v="1899-12-30T17:48:16"/>
    <n v="102"/>
    <x v="16"/>
    <x v="3"/>
    <x v="9"/>
    <x v="3"/>
    <n v="18"/>
    <x v="0"/>
    <x v="6"/>
    <n v="4"/>
    <n v="54.349999999999994"/>
  </r>
  <r>
    <n v="2391"/>
    <n v="1065"/>
    <n v="0"/>
    <d v="2023-01-18T00:00:00"/>
    <d v="1899-12-30T17:48:16"/>
    <n v="104"/>
    <x v="18"/>
    <x v="3"/>
    <x v="11"/>
    <x v="3"/>
    <n v="18"/>
    <x v="0"/>
    <x v="6"/>
    <n v="4"/>
    <n v="54.349999999999994"/>
  </r>
  <r>
    <n v="2392"/>
    <n v="1065"/>
    <n v="0"/>
    <d v="2023-01-18T00:00:00"/>
    <d v="1899-12-30T17:48:16"/>
    <n v="132"/>
    <x v="14"/>
    <x v="1"/>
    <x v="8"/>
    <x v="3"/>
    <n v="18"/>
    <x v="0"/>
    <x v="6"/>
    <n v="4"/>
    <n v="54.349999999999994"/>
  </r>
  <r>
    <n v="2393"/>
    <n v="1066"/>
    <n v="1"/>
    <d v="2023-01-18T00:00:00"/>
    <d v="1899-12-30T18:10:50"/>
    <n v="102"/>
    <x v="16"/>
    <x v="3"/>
    <x v="9"/>
    <x v="3"/>
    <n v="18"/>
    <x v="0"/>
    <x v="7"/>
    <n v="4"/>
    <n v="61.349999999999994"/>
  </r>
  <r>
    <n v="2394"/>
    <n v="1066"/>
    <n v="0"/>
    <d v="2023-01-18T00:00:00"/>
    <d v="1899-12-30T18:10:50"/>
    <n v="108"/>
    <x v="1"/>
    <x v="0"/>
    <x v="1"/>
    <x v="3"/>
    <n v="18"/>
    <x v="0"/>
    <x v="7"/>
    <n v="4"/>
    <n v="61.349999999999994"/>
  </r>
  <r>
    <n v="2395"/>
    <n v="1066"/>
    <n v="0"/>
    <d v="2023-01-18T00:00:00"/>
    <d v="1899-12-30T18:10:50"/>
    <n v="127"/>
    <x v="24"/>
    <x v="1"/>
    <x v="0"/>
    <x v="3"/>
    <n v="18"/>
    <x v="0"/>
    <x v="7"/>
    <n v="4"/>
    <n v="61.349999999999994"/>
  </r>
  <r>
    <n v="2396"/>
    <n v="1066"/>
    <n v="0"/>
    <d v="2023-01-18T00:00:00"/>
    <d v="1899-12-30T18:10:50"/>
    <n v="112"/>
    <x v="30"/>
    <x v="0"/>
    <x v="13"/>
    <x v="3"/>
    <n v="18"/>
    <x v="0"/>
    <x v="7"/>
    <n v="4"/>
    <n v="61.349999999999994"/>
  </r>
  <r>
    <n v="2397"/>
    <n v="1067"/>
    <n v="1"/>
    <d v="2023-01-18T00:00:00"/>
    <d v="1899-12-30T18:13:43"/>
    <n v="102"/>
    <x v="16"/>
    <x v="3"/>
    <x v="9"/>
    <x v="3"/>
    <n v="18"/>
    <x v="0"/>
    <x v="7"/>
    <n v="3"/>
    <n v="46.849999999999994"/>
  </r>
  <r>
    <n v="2398"/>
    <n v="1067"/>
    <n v="0"/>
    <d v="2023-01-18T00:00:00"/>
    <d v="1899-12-30T18:13:43"/>
    <n v="109"/>
    <x v="0"/>
    <x v="0"/>
    <x v="0"/>
    <x v="3"/>
    <n v="18"/>
    <x v="0"/>
    <x v="7"/>
    <n v="3"/>
    <n v="46.849999999999994"/>
  </r>
  <r>
    <n v="2399"/>
    <n v="1067"/>
    <n v="0"/>
    <d v="2023-01-18T00:00:00"/>
    <d v="1899-12-30T18:13:43"/>
    <n v="118"/>
    <x v="26"/>
    <x v="2"/>
    <x v="13"/>
    <x v="3"/>
    <n v="18"/>
    <x v="0"/>
    <x v="7"/>
    <n v="3"/>
    <n v="46.849999999999994"/>
  </r>
  <r>
    <n v="2400"/>
    <n v="1068"/>
    <n v="1"/>
    <d v="2023-01-18T00:00:00"/>
    <d v="1899-12-30T18:16:32"/>
    <n v="120"/>
    <x v="28"/>
    <x v="2"/>
    <x v="9"/>
    <x v="3"/>
    <n v="18"/>
    <x v="0"/>
    <x v="7"/>
    <n v="2"/>
    <n v="20.95"/>
  </r>
  <r>
    <n v="2401"/>
    <n v="1068"/>
    <n v="0"/>
    <d v="2023-01-18T00:00:00"/>
    <d v="1899-12-30T18:16:32"/>
    <n v="105"/>
    <x v="15"/>
    <x v="3"/>
    <x v="4"/>
    <x v="3"/>
    <n v="18"/>
    <x v="0"/>
    <x v="7"/>
    <n v="2"/>
    <n v="20.95"/>
  </r>
  <r>
    <n v="2402"/>
    <n v="1069"/>
    <n v="1"/>
    <d v="2023-01-18T00:00:00"/>
    <d v="1899-12-30T18:19:47"/>
    <n v="107"/>
    <x v="19"/>
    <x v="0"/>
    <x v="12"/>
    <x v="3"/>
    <n v="18"/>
    <x v="0"/>
    <x v="7"/>
    <n v="3"/>
    <n v="37.450000000000003"/>
  </r>
  <r>
    <n v="2403"/>
    <n v="1069"/>
    <n v="0"/>
    <d v="2023-01-18T00:00:00"/>
    <d v="1899-12-30T18:19:47"/>
    <n v="120"/>
    <x v="28"/>
    <x v="2"/>
    <x v="9"/>
    <x v="3"/>
    <n v="18"/>
    <x v="0"/>
    <x v="7"/>
    <n v="3"/>
    <n v="37.450000000000003"/>
  </r>
  <r>
    <n v="2404"/>
    <n v="1069"/>
    <n v="0"/>
    <d v="2023-01-18T00:00:00"/>
    <d v="1899-12-30T18:19:47"/>
    <n v="106"/>
    <x v="5"/>
    <x v="3"/>
    <x v="4"/>
    <x v="3"/>
    <n v="18"/>
    <x v="0"/>
    <x v="7"/>
    <n v="3"/>
    <n v="37.450000000000003"/>
  </r>
  <r>
    <n v="2405"/>
    <n v="1070"/>
    <n v="1"/>
    <d v="2023-01-18T00:00:00"/>
    <d v="1899-12-30T18:21:27"/>
    <n v="101"/>
    <x v="7"/>
    <x v="3"/>
    <x v="2"/>
    <x v="3"/>
    <n v="18"/>
    <x v="0"/>
    <x v="7"/>
    <n v="2"/>
    <n v="17.95"/>
  </r>
  <r>
    <n v="2406"/>
    <n v="1070"/>
    <n v="0"/>
    <d v="2023-01-18T00:00:00"/>
    <d v="1899-12-30T18:21:27"/>
    <n v="113"/>
    <x v="17"/>
    <x v="0"/>
    <x v="10"/>
    <x v="3"/>
    <n v="18"/>
    <x v="0"/>
    <x v="7"/>
    <n v="2"/>
    <n v="17.95"/>
  </r>
  <r>
    <n v="2407"/>
    <n v="1071"/>
    <n v="1"/>
    <d v="2023-01-18T00:00:00"/>
    <d v="1899-12-30T18:27:40"/>
    <n v="112"/>
    <x v="30"/>
    <x v="0"/>
    <x v="13"/>
    <x v="3"/>
    <n v="18"/>
    <x v="0"/>
    <x v="7"/>
    <n v="3"/>
    <n v="49.849999999999994"/>
  </r>
  <r>
    <n v="2408"/>
    <n v="1071"/>
    <n v="0"/>
    <d v="2023-01-18T00:00:00"/>
    <d v="1899-12-30T18:27:40"/>
    <n v="118"/>
    <x v="26"/>
    <x v="2"/>
    <x v="13"/>
    <x v="3"/>
    <n v="18"/>
    <x v="0"/>
    <x v="7"/>
    <n v="3"/>
    <n v="49.849999999999994"/>
  </r>
  <r>
    <n v="2409"/>
    <n v="1071"/>
    <n v="0"/>
    <d v="2023-01-18T00:00:00"/>
    <d v="1899-12-30T18:27:40"/>
    <n v="130"/>
    <x v="13"/>
    <x v="1"/>
    <x v="7"/>
    <x v="3"/>
    <n v="18"/>
    <x v="0"/>
    <x v="7"/>
    <n v="3"/>
    <n v="49.849999999999994"/>
  </r>
  <r>
    <n v="2410"/>
    <n v="1072"/>
    <n v="1"/>
    <d v="2023-01-18T00:00:00"/>
    <d v="1899-12-30T18:32:32"/>
    <n v="108"/>
    <x v="1"/>
    <x v="0"/>
    <x v="1"/>
    <x v="3"/>
    <n v="18"/>
    <x v="0"/>
    <x v="7"/>
    <n v="3"/>
    <n v="46.95"/>
  </r>
  <r>
    <n v="2411"/>
    <n v="1072"/>
    <n v="0"/>
    <d v="2023-01-18T00:00:00"/>
    <d v="1899-12-30T18:32:32"/>
    <n v="124"/>
    <x v="2"/>
    <x v="1"/>
    <x v="1"/>
    <x v="3"/>
    <n v="18"/>
    <x v="0"/>
    <x v="7"/>
    <n v="3"/>
    <n v="46.95"/>
  </r>
  <r>
    <n v="2412"/>
    <n v="1072"/>
    <n v="0"/>
    <d v="2023-01-18T00:00:00"/>
    <d v="1899-12-30T18:32:32"/>
    <n v="125"/>
    <x v="21"/>
    <x v="1"/>
    <x v="0"/>
    <x v="3"/>
    <n v="18"/>
    <x v="0"/>
    <x v="7"/>
    <n v="3"/>
    <n v="46.95"/>
  </r>
  <r>
    <n v="2413"/>
    <n v="1073"/>
    <n v="1"/>
    <d v="2023-01-18T00:00:00"/>
    <d v="1899-12-30T18:42:02"/>
    <n v="124"/>
    <x v="2"/>
    <x v="1"/>
    <x v="1"/>
    <x v="3"/>
    <n v="18"/>
    <x v="0"/>
    <x v="7"/>
    <n v="3"/>
    <n v="41.45"/>
  </r>
  <r>
    <n v="2414"/>
    <n v="1073"/>
    <n v="0"/>
    <d v="2023-01-18T00:00:00"/>
    <d v="1899-12-30T18:42:02"/>
    <n v="122"/>
    <x v="12"/>
    <x v="2"/>
    <x v="4"/>
    <x v="3"/>
    <n v="18"/>
    <x v="0"/>
    <x v="7"/>
    <n v="3"/>
    <n v="41.45"/>
  </r>
  <r>
    <n v="2415"/>
    <n v="1073"/>
    <n v="0"/>
    <d v="2023-01-18T00:00:00"/>
    <d v="1899-12-30T18:42:02"/>
    <n v="130"/>
    <x v="13"/>
    <x v="1"/>
    <x v="7"/>
    <x v="3"/>
    <n v="18"/>
    <x v="0"/>
    <x v="7"/>
    <n v="3"/>
    <n v="41.45"/>
  </r>
  <r>
    <n v="2416"/>
    <n v="1074"/>
    <n v="1"/>
    <d v="2023-01-18T00:00:00"/>
    <d v="1899-12-30T19:01:54"/>
    <n v="127"/>
    <x v="24"/>
    <x v="1"/>
    <x v="0"/>
    <x v="3"/>
    <n v="18"/>
    <x v="0"/>
    <x v="8"/>
    <n v="1"/>
    <n v="17.95"/>
  </r>
  <r>
    <n v="2417"/>
    <n v="1075"/>
    <n v="1"/>
    <d v="2023-01-18T00:00:00"/>
    <d v="1899-12-30T19:15:17"/>
    <n v="129"/>
    <x v="4"/>
    <x v="1"/>
    <x v="3"/>
    <x v="3"/>
    <n v="18"/>
    <x v="0"/>
    <x v="8"/>
    <n v="1"/>
    <n v="15.5"/>
  </r>
  <r>
    <n v="2418"/>
    <n v="1076"/>
    <n v="1"/>
    <d v="2023-01-18T00:00:00"/>
    <d v="1899-12-30T19:36:15"/>
    <n v="117"/>
    <x v="3"/>
    <x v="2"/>
    <x v="2"/>
    <x v="3"/>
    <n v="18"/>
    <x v="0"/>
    <x v="8"/>
    <n v="2"/>
    <n v="17.95"/>
  </r>
  <r>
    <n v="2419"/>
    <n v="1076"/>
    <n v="0"/>
    <d v="2023-01-18T00:00:00"/>
    <d v="1899-12-30T19:36:15"/>
    <n v="113"/>
    <x v="17"/>
    <x v="0"/>
    <x v="10"/>
    <x v="3"/>
    <n v="18"/>
    <x v="0"/>
    <x v="8"/>
    <n v="2"/>
    <n v="17.95"/>
  </r>
  <r>
    <n v="2420"/>
    <n v="1077"/>
    <n v="1"/>
    <d v="2023-01-18T00:00:00"/>
    <d v="1899-12-30T20:13:25"/>
    <n v="103"/>
    <x v="29"/>
    <x v="3"/>
    <x v="6"/>
    <x v="3"/>
    <n v="18"/>
    <x v="0"/>
    <x v="9"/>
    <n v="1"/>
    <n v="9"/>
  </r>
  <r>
    <n v="2421"/>
    <n v="1078"/>
    <n v="1"/>
    <d v="2023-01-18T00:00:00"/>
    <d v="1899-12-30T20:20:42"/>
    <n v="125"/>
    <x v="21"/>
    <x v="1"/>
    <x v="0"/>
    <x v="3"/>
    <n v="18"/>
    <x v="0"/>
    <x v="9"/>
    <n v="2"/>
    <n v="35.9"/>
  </r>
  <r>
    <n v="2422"/>
    <n v="1078"/>
    <n v="0"/>
    <d v="2023-01-18T00:00:00"/>
    <d v="1899-12-30T20:20:42"/>
    <n v="110"/>
    <x v="11"/>
    <x v="0"/>
    <x v="0"/>
    <x v="3"/>
    <n v="18"/>
    <x v="0"/>
    <x v="9"/>
    <n v="2"/>
    <n v="35.9"/>
  </r>
  <r>
    <n v="2423"/>
    <n v="1079"/>
    <n v="1"/>
    <d v="2023-01-18T00:00:00"/>
    <d v="1899-12-30T20:45:11"/>
    <n v="126"/>
    <x v="10"/>
    <x v="1"/>
    <x v="1"/>
    <x v="3"/>
    <n v="18"/>
    <x v="0"/>
    <x v="9"/>
    <n v="3"/>
    <n v="26.5"/>
  </r>
  <r>
    <n v="2424"/>
    <n v="1079"/>
    <n v="0"/>
    <d v="2023-01-18T00:00:00"/>
    <d v="1899-12-30T20:45:11"/>
    <n v="113"/>
    <x v="17"/>
    <x v="0"/>
    <x v="10"/>
    <x v="3"/>
    <n v="18"/>
    <x v="0"/>
    <x v="9"/>
    <n v="3"/>
    <n v="26.5"/>
  </r>
  <r>
    <n v="2425"/>
    <n v="1079"/>
    <n v="0"/>
    <d v="2023-01-18T00:00:00"/>
    <d v="1899-12-30T20:45:11"/>
    <n v="106"/>
    <x v="5"/>
    <x v="3"/>
    <x v="4"/>
    <x v="3"/>
    <n v="18"/>
    <x v="0"/>
    <x v="9"/>
    <n v="3"/>
    <n v="26.5"/>
  </r>
  <r>
    <n v="2426"/>
    <n v="1080"/>
    <n v="1"/>
    <d v="2023-01-18T00:00:00"/>
    <d v="1899-12-30T21:22:58"/>
    <n v="127"/>
    <x v="24"/>
    <x v="1"/>
    <x v="0"/>
    <x v="3"/>
    <n v="18"/>
    <x v="0"/>
    <x v="10"/>
    <n v="4"/>
    <n v="49.4"/>
  </r>
  <r>
    <n v="2427"/>
    <n v="1080"/>
    <n v="0"/>
    <d v="2023-01-18T00:00:00"/>
    <d v="1899-12-30T21:22:58"/>
    <n v="120"/>
    <x v="28"/>
    <x v="2"/>
    <x v="9"/>
    <x v="3"/>
    <n v="18"/>
    <x v="0"/>
    <x v="10"/>
    <n v="4"/>
    <n v="49.4"/>
  </r>
  <r>
    <n v="2428"/>
    <n v="1080"/>
    <n v="0"/>
    <d v="2023-01-18T00:00:00"/>
    <d v="1899-12-30T21:22:58"/>
    <n v="121"/>
    <x v="20"/>
    <x v="2"/>
    <x v="11"/>
    <x v="3"/>
    <n v="18"/>
    <x v="0"/>
    <x v="10"/>
    <n v="4"/>
    <n v="49.4"/>
  </r>
  <r>
    <n v="2429"/>
    <n v="1080"/>
    <n v="0"/>
    <d v="2023-01-18T00:00:00"/>
    <d v="1899-12-30T21:22:58"/>
    <n v="122"/>
    <x v="12"/>
    <x v="2"/>
    <x v="4"/>
    <x v="3"/>
    <n v="18"/>
    <x v="0"/>
    <x v="10"/>
    <n v="4"/>
    <n v="49.4"/>
  </r>
  <r>
    <n v="2430"/>
    <n v="1081"/>
    <n v="1"/>
    <d v="2023-01-18T00:00:00"/>
    <d v="1899-12-30T21:27:05"/>
    <n v="124"/>
    <x v="2"/>
    <x v="1"/>
    <x v="1"/>
    <x v="3"/>
    <n v="18"/>
    <x v="0"/>
    <x v="10"/>
    <n v="1"/>
    <n v="14.5"/>
  </r>
  <r>
    <n v="2431"/>
    <n v="1082"/>
    <n v="1"/>
    <d v="2023-01-19T00:00:00"/>
    <d v="1899-12-30T11:16:43"/>
    <n v="118"/>
    <x v="26"/>
    <x v="2"/>
    <x v="13"/>
    <x v="4"/>
    <n v="19"/>
    <x v="0"/>
    <x v="0"/>
    <n v="2"/>
    <n v="21.95"/>
  </r>
  <r>
    <n v="2432"/>
    <n v="1082"/>
    <n v="0"/>
    <d v="2023-01-19T00:00:00"/>
    <d v="1899-12-30T11:16:43"/>
    <n v="106"/>
    <x v="5"/>
    <x v="3"/>
    <x v="4"/>
    <x v="4"/>
    <n v="19"/>
    <x v="0"/>
    <x v="0"/>
    <n v="2"/>
    <n v="21.95"/>
  </r>
  <r>
    <n v="2433"/>
    <n v="1083"/>
    <n v="1"/>
    <d v="2023-01-19T00:00:00"/>
    <d v="1899-12-30T11:19:51"/>
    <n v="105"/>
    <x v="15"/>
    <x v="3"/>
    <x v="4"/>
    <x v="4"/>
    <n v="19"/>
    <x v="0"/>
    <x v="0"/>
    <n v="1"/>
    <n v="7"/>
  </r>
  <r>
    <n v="2434"/>
    <n v="1084"/>
    <n v="1"/>
    <d v="2023-01-19T00:00:00"/>
    <d v="1899-12-30T11:27:33"/>
    <n v="107"/>
    <x v="19"/>
    <x v="0"/>
    <x v="12"/>
    <x v="4"/>
    <n v="19"/>
    <x v="0"/>
    <x v="0"/>
    <n v="1"/>
    <n v="16.5"/>
  </r>
  <r>
    <n v="2435"/>
    <n v="1085"/>
    <n v="1"/>
    <d v="2023-01-19T00:00:00"/>
    <d v="1899-12-30T11:37:05"/>
    <n v="109"/>
    <x v="0"/>
    <x v="0"/>
    <x v="0"/>
    <x v="4"/>
    <n v="19"/>
    <x v="0"/>
    <x v="0"/>
    <n v="3"/>
    <n v="42.9"/>
  </r>
  <r>
    <n v="2436"/>
    <n v="1085"/>
    <n v="0"/>
    <d v="2023-01-19T00:00:00"/>
    <d v="1899-12-30T11:37:05"/>
    <n v="105"/>
    <x v="15"/>
    <x v="3"/>
    <x v="4"/>
    <x v="4"/>
    <n v="19"/>
    <x v="0"/>
    <x v="0"/>
    <n v="3"/>
    <n v="42.9"/>
  </r>
  <r>
    <n v="2437"/>
    <n v="1085"/>
    <n v="0"/>
    <d v="2023-01-19T00:00:00"/>
    <d v="1899-12-30T11:37:05"/>
    <n v="131"/>
    <x v="27"/>
    <x v="1"/>
    <x v="0"/>
    <x v="4"/>
    <n v="19"/>
    <x v="0"/>
    <x v="0"/>
    <n v="3"/>
    <n v="42.9"/>
  </r>
  <r>
    <n v="2438"/>
    <n v="1086"/>
    <n v="1"/>
    <d v="2023-01-19T00:00:00"/>
    <d v="1899-12-30T11:57:17"/>
    <n v="101"/>
    <x v="7"/>
    <x v="3"/>
    <x v="2"/>
    <x v="4"/>
    <n v="19"/>
    <x v="0"/>
    <x v="0"/>
    <n v="2"/>
    <n v="28.45"/>
  </r>
  <r>
    <n v="2439"/>
    <n v="1086"/>
    <n v="0"/>
    <d v="2023-01-19T00:00:00"/>
    <d v="1899-12-30T11:57:17"/>
    <n v="128"/>
    <x v="25"/>
    <x v="1"/>
    <x v="3"/>
    <x v="4"/>
    <n v="19"/>
    <x v="0"/>
    <x v="0"/>
    <n v="2"/>
    <n v="28.45"/>
  </r>
  <r>
    <n v="2440"/>
    <n v="1087"/>
    <n v="1"/>
    <d v="2023-01-19T00:00:00"/>
    <d v="1899-12-30T11:57:38"/>
    <n v="125"/>
    <x v="21"/>
    <x v="1"/>
    <x v="0"/>
    <x v="4"/>
    <n v="19"/>
    <x v="0"/>
    <x v="0"/>
    <n v="2"/>
    <n v="35.9"/>
  </r>
  <r>
    <n v="2441"/>
    <n v="1087"/>
    <n v="0"/>
    <d v="2023-01-19T00:00:00"/>
    <d v="1899-12-30T11:57:38"/>
    <n v="131"/>
    <x v="27"/>
    <x v="1"/>
    <x v="0"/>
    <x v="4"/>
    <n v="19"/>
    <x v="0"/>
    <x v="0"/>
    <n v="2"/>
    <n v="35.9"/>
  </r>
  <r>
    <n v="2442"/>
    <n v="1088"/>
    <n v="1"/>
    <d v="2023-01-19T00:00:00"/>
    <d v="1899-12-30T12:00:52"/>
    <n v="107"/>
    <x v="19"/>
    <x v="0"/>
    <x v="12"/>
    <x v="4"/>
    <n v="19"/>
    <x v="0"/>
    <x v="1"/>
    <n v="4"/>
    <n v="44"/>
  </r>
  <r>
    <n v="2443"/>
    <n v="1088"/>
    <n v="0"/>
    <d v="2023-01-19T00:00:00"/>
    <d v="1899-12-30T12:00:52"/>
    <n v="128"/>
    <x v="25"/>
    <x v="1"/>
    <x v="3"/>
    <x v="4"/>
    <n v="19"/>
    <x v="0"/>
    <x v="1"/>
    <n v="4"/>
    <n v="44"/>
  </r>
  <r>
    <n v="2444"/>
    <n v="1088"/>
    <n v="0"/>
    <d v="2023-01-19T00:00:00"/>
    <d v="1899-12-30T12:00:52"/>
    <n v="113"/>
    <x v="17"/>
    <x v="0"/>
    <x v="10"/>
    <x v="4"/>
    <n v="19"/>
    <x v="0"/>
    <x v="1"/>
    <n v="4"/>
    <n v="44"/>
  </r>
  <r>
    <n v="2445"/>
    <n v="1088"/>
    <n v="0"/>
    <d v="2023-01-19T00:00:00"/>
    <d v="1899-12-30T12:00:52"/>
    <n v="106"/>
    <x v="5"/>
    <x v="3"/>
    <x v="4"/>
    <x v="4"/>
    <n v="19"/>
    <x v="0"/>
    <x v="1"/>
    <n v="4"/>
    <n v="44"/>
  </r>
  <r>
    <n v="2447"/>
    <n v="1089"/>
    <n v="1"/>
    <d v="2023-01-19T00:00:00"/>
    <d v="1899-12-30T12:03:57"/>
    <n v="107"/>
    <x v="19"/>
    <x v="0"/>
    <x v="12"/>
    <x v="4"/>
    <n v="19"/>
    <x v="0"/>
    <x v="1"/>
    <n v="3"/>
    <n v="46.95"/>
  </r>
  <r>
    <n v="2448"/>
    <n v="1089"/>
    <n v="0"/>
    <d v="2023-01-19T00:00:00"/>
    <d v="1899-12-30T12:03:57"/>
    <n v="104"/>
    <x v="18"/>
    <x v="3"/>
    <x v="11"/>
    <x v="4"/>
    <n v="19"/>
    <x v="0"/>
    <x v="1"/>
    <n v="3"/>
    <n v="46.95"/>
  </r>
  <r>
    <n v="2449"/>
    <n v="1089"/>
    <n v="0"/>
    <d v="2023-01-19T00:00:00"/>
    <d v="1899-12-30T12:03:57"/>
    <n v="130"/>
    <x v="13"/>
    <x v="1"/>
    <x v="7"/>
    <x v="4"/>
    <n v="19"/>
    <x v="0"/>
    <x v="1"/>
    <n v="3"/>
    <n v="46.95"/>
  </r>
  <r>
    <n v="2450"/>
    <n v="1090"/>
    <n v="1"/>
    <d v="2023-01-19T00:00:00"/>
    <d v="1899-12-30T12:14:24"/>
    <n v="101"/>
    <x v="7"/>
    <x v="3"/>
    <x v="2"/>
    <x v="4"/>
    <n v="19"/>
    <x v="0"/>
    <x v="1"/>
    <n v="7"/>
    <n v="105.65"/>
  </r>
  <r>
    <n v="2451"/>
    <n v="1090"/>
    <n v="0"/>
    <d v="2023-01-19T00:00:00"/>
    <d v="1899-12-30T12:14:24"/>
    <n v="102"/>
    <x v="16"/>
    <x v="3"/>
    <x v="9"/>
    <x v="4"/>
    <n v="19"/>
    <x v="0"/>
    <x v="1"/>
    <n v="7"/>
    <n v="105.65"/>
  </r>
  <r>
    <n v="2452"/>
    <n v="1090"/>
    <n v="0"/>
    <d v="2023-01-19T00:00:00"/>
    <d v="1899-12-30T12:14:24"/>
    <n v="109"/>
    <x v="0"/>
    <x v="0"/>
    <x v="0"/>
    <x v="4"/>
    <n v="19"/>
    <x v="0"/>
    <x v="1"/>
    <n v="7"/>
    <n v="105.65"/>
  </r>
  <r>
    <n v="2453"/>
    <n v="1090"/>
    <n v="0"/>
    <d v="2023-01-19T00:00:00"/>
    <d v="1899-12-30T12:14:24"/>
    <n v="117"/>
    <x v="3"/>
    <x v="2"/>
    <x v="2"/>
    <x v="4"/>
    <n v="19"/>
    <x v="0"/>
    <x v="1"/>
    <n v="7"/>
    <n v="105.65"/>
  </r>
  <r>
    <n v="2454"/>
    <n v="1090"/>
    <n v="0"/>
    <d v="2023-01-19T00:00:00"/>
    <d v="1899-12-30T12:14:24"/>
    <n v="127"/>
    <x v="24"/>
    <x v="1"/>
    <x v="0"/>
    <x v="4"/>
    <n v="19"/>
    <x v="0"/>
    <x v="1"/>
    <n v="7"/>
    <n v="105.65"/>
  </r>
  <r>
    <n v="2455"/>
    <n v="1090"/>
    <n v="0"/>
    <d v="2023-01-19T00:00:00"/>
    <d v="1899-12-30T12:14:24"/>
    <n v="127"/>
    <x v="24"/>
    <x v="1"/>
    <x v="0"/>
    <x v="4"/>
    <n v="19"/>
    <x v="0"/>
    <x v="1"/>
    <n v="7"/>
    <n v="105.65"/>
  </r>
  <r>
    <n v="2456"/>
    <n v="1090"/>
    <n v="0"/>
    <d v="2023-01-19T00:00:00"/>
    <d v="1899-12-30T12:14:24"/>
    <n v="111"/>
    <x v="22"/>
    <x v="0"/>
    <x v="5"/>
    <x v="4"/>
    <n v="19"/>
    <x v="0"/>
    <x v="1"/>
    <n v="7"/>
    <n v="105.65"/>
  </r>
  <r>
    <n v="2457"/>
    <n v="1091"/>
    <n v="1"/>
    <d v="2023-01-19T00:00:00"/>
    <d v="1899-12-30T12:20:28"/>
    <n v="113"/>
    <x v="17"/>
    <x v="0"/>
    <x v="10"/>
    <x v="4"/>
    <n v="19"/>
    <x v="0"/>
    <x v="1"/>
    <n v="1"/>
    <n v="5"/>
  </r>
  <r>
    <n v="2458"/>
    <n v="1092"/>
    <n v="1"/>
    <d v="2023-01-19T00:00:00"/>
    <d v="1899-12-30T12:23:38"/>
    <n v="101"/>
    <x v="7"/>
    <x v="3"/>
    <x v="2"/>
    <x v="4"/>
    <n v="19"/>
    <x v="0"/>
    <x v="1"/>
    <n v="3"/>
    <n v="44.849999999999994"/>
  </r>
  <r>
    <n v="2459"/>
    <n v="1092"/>
    <n v="0"/>
    <d v="2023-01-19T00:00:00"/>
    <d v="1899-12-30T12:23:38"/>
    <n v="102"/>
    <x v="16"/>
    <x v="3"/>
    <x v="9"/>
    <x v="4"/>
    <n v="19"/>
    <x v="0"/>
    <x v="1"/>
    <n v="3"/>
    <n v="44.849999999999994"/>
  </r>
  <r>
    <n v="2460"/>
    <n v="1092"/>
    <n v="0"/>
    <d v="2023-01-19T00:00:00"/>
    <d v="1899-12-30T12:23:38"/>
    <n v="109"/>
    <x v="0"/>
    <x v="0"/>
    <x v="0"/>
    <x v="4"/>
    <n v="19"/>
    <x v="0"/>
    <x v="1"/>
    <n v="3"/>
    <n v="44.849999999999994"/>
  </r>
  <r>
    <n v="2461"/>
    <n v="1093"/>
    <n v="1"/>
    <d v="2023-01-19T00:00:00"/>
    <d v="1899-12-30T12:33:24"/>
    <n v="108"/>
    <x v="1"/>
    <x v="0"/>
    <x v="1"/>
    <x v="4"/>
    <n v="19"/>
    <x v="0"/>
    <x v="1"/>
    <n v="5"/>
    <n v="56.349999999999994"/>
  </r>
  <r>
    <n v="2462"/>
    <n v="1093"/>
    <n v="0"/>
    <d v="2023-01-19T00:00:00"/>
    <d v="1899-12-30T12:33:24"/>
    <n v="117"/>
    <x v="3"/>
    <x v="2"/>
    <x v="2"/>
    <x v="4"/>
    <n v="19"/>
    <x v="0"/>
    <x v="1"/>
    <n v="5"/>
    <n v="56.349999999999994"/>
  </r>
  <r>
    <n v="2463"/>
    <n v="1093"/>
    <n v="0"/>
    <d v="2023-01-19T00:00:00"/>
    <d v="1899-12-30T12:33:24"/>
    <n v="111"/>
    <x v="22"/>
    <x v="0"/>
    <x v="5"/>
    <x v="4"/>
    <n v="19"/>
    <x v="0"/>
    <x v="1"/>
    <n v="5"/>
    <n v="56.349999999999994"/>
  </r>
  <r>
    <n v="2464"/>
    <n v="1093"/>
    <n v="0"/>
    <d v="2023-01-19T00:00:00"/>
    <d v="1899-12-30T12:33:24"/>
    <n v="113"/>
    <x v="17"/>
    <x v="0"/>
    <x v="10"/>
    <x v="4"/>
    <n v="19"/>
    <x v="0"/>
    <x v="1"/>
    <n v="5"/>
    <n v="56.349999999999994"/>
  </r>
  <r>
    <n v="2465"/>
    <n v="1093"/>
    <n v="0"/>
    <d v="2023-01-19T00:00:00"/>
    <d v="1899-12-30T12:33:24"/>
    <n v="119"/>
    <x v="6"/>
    <x v="2"/>
    <x v="5"/>
    <x v="4"/>
    <n v="19"/>
    <x v="0"/>
    <x v="1"/>
    <n v="5"/>
    <n v="56.349999999999994"/>
  </r>
  <r>
    <n v="2466"/>
    <n v="1094"/>
    <n v="1"/>
    <d v="2023-01-19T00:00:00"/>
    <d v="1899-12-30T12:33:50"/>
    <n v="115"/>
    <x v="31"/>
    <x v="2"/>
    <x v="5"/>
    <x v="4"/>
    <n v="19"/>
    <x v="0"/>
    <x v="1"/>
    <n v="2"/>
    <n v="22.45"/>
  </r>
  <r>
    <n v="2467"/>
    <n v="1094"/>
    <n v="0"/>
    <d v="2023-01-19T00:00:00"/>
    <d v="1899-12-30T12:33:50"/>
    <n v="104"/>
    <x v="18"/>
    <x v="3"/>
    <x v="11"/>
    <x v="4"/>
    <n v="19"/>
    <x v="0"/>
    <x v="1"/>
    <n v="2"/>
    <n v="22.45"/>
  </r>
  <r>
    <n v="2468"/>
    <n v="1095"/>
    <n v="1"/>
    <d v="2023-01-19T00:00:00"/>
    <d v="1899-12-30T12:47:24"/>
    <n v="102"/>
    <x v="16"/>
    <x v="3"/>
    <x v="9"/>
    <x v="4"/>
    <n v="19"/>
    <x v="0"/>
    <x v="1"/>
    <n v="2"/>
    <n v="31.9"/>
  </r>
  <r>
    <n v="2469"/>
    <n v="1095"/>
    <n v="0"/>
    <d v="2023-01-19T00:00:00"/>
    <d v="1899-12-30T12:47:24"/>
    <n v="125"/>
    <x v="21"/>
    <x v="1"/>
    <x v="0"/>
    <x v="4"/>
    <n v="19"/>
    <x v="0"/>
    <x v="1"/>
    <n v="2"/>
    <n v="31.9"/>
  </r>
  <r>
    <n v="2470"/>
    <n v="1096"/>
    <n v="1"/>
    <d v="2023-01-19T00:00:00"/>
    <d v="1899-12-30T12:56:45"/>
    <n v="104"/>
    <x v="18"/>
    <x v="3"/>
    <x v="11"/>
    <x v="4"/>
    <n v="19"/>
    <x v="0"/>
    <x v="1"/>
    <n v="12"/>
    <n v="159.19999999999999"/>
  </r>
  <r>
    <n v="2471"/>
    <n v="1096"/>
    <n v="0"/>
    <d v="2023-01-19T00:00:00"/>
    <d v="1899-12-30T12:56:45"/>
    <n v="124"/>
    <x v="2"/>
    <x v="1"/>
    <x v="1"/>
    <x v="4"/>
    <n v="19"/>
    <x v="0"/>
    <x v="1"/>
    <n v="12"/>
    <n v="159.19999999999999"/>
  </r>
  <r>
    <n v="2472"/>
    <n v="1096"/>
    <n v="0"/>
    <d v="2023-01-19T00:00:00"/>
    <d v="1899-12-30T12:56:45"/>
    <n v="125"/>
    <x v="21"/>
    <x v="1"/>
    <x v="0"/>
    <x v="4"/>
    <n v="19"/>
    <x v="0"/>
    <x v="1"/>
    <n v="12"/>
    <n v="159.19999999999999"/>
  </r>
  <r>
    <n v="2473"/>
    <n v="1096"/>
    <n v="0"/>
    <d v="2023-01-19T00:00:00"/>
    <d v="1899-12-30T12:56:45"/>
    <n v="128"/>
    <x v="25"/>
    <x v="1"/>
    <x v="3"/>
    <x v="4"/>
    <n v="19"/>
    <x v="0"/>
    <x v="1"/>
    <n v="12"/>
    <n v="159.19999999999999"/>
  </r>
  <r>
    <n v="2474"/>
    <n v="1096"/>
    <n v="0"/>
    <d v="2023-01-19T00:00:00"/>
    <d v="1899-12-30T12:56:45"/>
    <n v="128"/>
    <x v="25"/>
    <x v="1"/>
    <x v="3"/>
    <x v="4"/>
    <n v="19"/>
    <x v="0"/>
    <x v="1"/>
    <n v="12"/>
    <n v="159.19999999999999"/>
  </r>
  <r>
    <n v="2475"/>
    <n v="1096"/>
    <n v="0"/>
    <d v="2023-01-19T00:00:00"/>
    <d v="1899-12-30T12:56:45"/>
    <n v="111"/>
    <x v="22"/>
    <x v="0"/>
    <x v="5"/>
    <x v="4"/>
    <n v="19"/>
    <x v="0"/>
    <x v="1"/>
    <n v="12"/>
    <n v="159.19999999999999"/>
  </r>
  <r>
    <n v="2476"/>
    <n v="1096"/>
    <n v="0"/>
    <d v="2023-01-19T00:00:00"/>
    <d v="1899-12-30T12:56:45"/>
    <n v="111"/>
    <x v="22"/>
    <x v="0"/>
    <x v="5"/>
    <x v="4"/>
    <n v="19"/>
    <x v="0"/>
    <x v="1"/>
    <n v="12"/>
    <n v="159.19999999999999"/>
  </r>
  <r>
    <n v="2477"/>
    <n v="1096"/>
    <n v="0"/>
    <d v="2023-01-19T00:00:00"/>
    <d v="1899-12-30T12:56:45"/>
    <n v="112"/>
    <x v="30"/>
    <x v="0"/>
    <x v="13"/>
    <x v="4"/>
    <n v="19"/>
    <x v="0"/>
    <x v="1"/>
    <n v="12"/>
    <n v="159.19999999999999"/>
  </r>
  <r>
    <n v="2478"/>
    <n v="1096"/>
    <n v="0"/>
    <d v="2023-01-19T00:00:00"/>
    <d v="1899-12-30T12:56:45"/>
    <n v="119"/>
    <x v="6"/>
    <x v="2"/>
    <x v="5"/>
    <x v="4"/>
    <n v="19"/>
    <x v="0"/>
    <x v="1"/>
    <n v="12"/>
    <n v="159.19999999999999"/>
  </r>
  <r>
    <n v="2479"/>
    <n v="1096"/>
    <n v="0"/>
    <d v="2023-01-19T00:00:00"/>
    <d v="1899-12-30T12:56:45"/>
    <n v="121"/>
    <x v="20"/>
    <x v="2"/>
    <x v="11"/>
    <x v="4"/>
    <n v="19"/>
    <x v="0"/>
    <x v="1"/>
    <n v="12"/>
    <n v="159.19999999999999"/>
  </r>
  <r>
    <n v="2480"/>
    <n v="1096"/>
    <n v="0"/>
    <d v="2023-01-19T00:00:00"/>
    <d v="1899-12-30T12:56:45"/>
    <n v="122"/>
    <x v="12"/>
    <x v="2"/>
    <x v="4"/>
    <x v="4"/>
    <n v="19"/>
    <x v="0"/>
    <x v="1"/>
    <n v="12"/>
    <n v="159.19999999999999"/>
  </r>
  <r>
    <n v="2481"/>
    <n v="1096"/>
    <n v="0"/>
    <d v="2023-01-19T00:00:00"/>
    <d v="1899-12-30T12:56:45"/>
    <n v="132"/>
    <x v="14"/>
    <x v="1"/>
    <x v="8"/>
    <x v="4"/>
    <n v="19"/>
    <x v="0"/>
    <x v="1"/>
    <n v="12"/>
    <n v="159.19999999999999"/>
  </r>
  <r>
    <n v="2482"/>
    <n v="1097"/>
    <n v="1"/>
    <d v="2023-01-19T00:00:00"/>
    <d v="1899-12-30T13:02:07"/>
    <n v="101"/>
    <x v="7"/>
    <x v="3"/>
    <x v="2"/>
    <x v="4"/>
    <n v="19"/>
    <x v="0"/>
    <x v="2"/>
    <n v="1"/>
    <n v="12.95"/>
  </r>
  <r>
    <n v="2483"/>
    <n v="1098"/>
    <n v="1"/>
    <d v="2023-01-19T00:00:00"/>
    <d v="1899-12-30T13:25:39"/>
    <n v="111"/>
    <x v="22"/>
    <x v="0"/>
    <x v="5"/>
    <x v="4"/>
    <n v="19"/>
    <x v="0"/>
    <x v="2"/>
    <n v="2"/>
    <n v="20.95"/>
  </r>
  <r>
    <n v="2484"/>
    <n v="1098"/>
    <n v="0"/>
    <d v="2023-01-19T00:00:00"/>
    <d v="1899-12-30T13:25:39"/>
    <n v="114"/>
    <x v="8"/>
    <x v="0"/>
    <x v="6"/>
    <x v="4"/>
    <n v="19"/>
    <x v="0"/>
    <x v="2"/>
    <n v="2"/>
    <n v="20.95"/>
  </r>
  <r>
    <n v="2485"/>
    <n v="1099"/>
    <n v="1"/>
    <d v="2023-01-19T00:00:00"/>
    <d v="1899-12-30T13:33:24"/>
    <n v="117"/>
    <x v="3"/>
    <x v="2"/>
    <x v="2"/>
    <x v="4"/>
    <n v="19"/>
    <x v="0"/>
    <x v="2"/>
    <n v="2"/>
    <n v="28.45"/>
  </r>
  <r>
    <n v="2486"/>
    <n v="1099"/>
    <n v="0"/>
    <d v="2023-01-19T00:00:00"/>
    <d v="1899-12-30T13:33:24"/>
    <n v="128"/>
    <x v="25"/>
    <x v="1"/>
    <x v="3"/>
    <x v="4"/>
    <n v="19"/>
    <x v="0"/>
    <x v="2"/>
    <n v="2"/>
    <n v="28.45"/>
  </r>
  <r>
    <n v="2487"/>
    <n v="1100"/>
    <n v="1"/>
    <d v="2023-01-19T00:00:00"/>
    <d v="1899-12-30T13:34:27"/>
    <n v="103"/>
    <x v="29"/>
    <x v="3"/>
    <x v="6"/>
    <x v="4"/>
    <n v="19"/>
    <x v="0"/>
    <x v="2"/>
    <n v="5"/>
    <n v="57.95"/>
  </r>
  <r>
    <n v="2488"/>
    <n v="1100"/>
    <n v="0"/>
    <d v="2023-01-19T00:00:00"/>
    <d v="1899-12-30T13:34:27"/>
    <n v="126"/>
    <x v="10"/>
    <x v="1"/>
    <x v="1"/>
    <x v="4"/>
    <n v="19"/>
    <x v="0"/>
    <x v="2"/>
    <n v="5"/>
    <n v="57.95"/>
  </r>
  <r>
    <n v="2489"/>
    <n v="1100"/>
    <n v="0"/>
    <d v="2023-01-19T00:00:00"/>
    <d v="1899-12-30T13:34:27"/>
    <n v="129"/>
    <x v="4"/>
    <x v="1"/>
    <x v="3"/>
    <x v="4"/>
    <n v="19"/>
    <x v="0"/>
    <x v="2"/>
    <n v="5"/>
    <n v="57.95"/>
  </r>
  <r>
    <n v="2490"/>
    <n v="1100"/>
    <n v="0"/>
    <d v="2023-01-19T00:00:00"/>
    <d v="1899-12-30T13:34:27"/>
    <n v="111"/>
    <x v="22"/>
    <x v="0"/>
    <x v="5"/>
    <x v="4"/>
    <n v="19"/>
    <x v="0"/>
    <x v="2"/>
    <n v="5"/>
    <n v="57.95"/>
  </r>
  <r>
    <n v="2491"/>
    <n v="1100"/>
    <n v="0"/>
    <d v="2023-01-19T00:00:00"/>
    <d v="1899-12-30T13:34:27"/>
    <n v="106"/>
    <x v="5"/>
    <x v="3"/>
    <x v="4"/>
    <x v="4"/>
    <n v="19"/>
    <x v="0"/>
    <x v="2"/>
    <n v="5"/>
    <n v="57.95"/>
  </r>
  <r>
    <n v="2492"/>
    <n v="1101"/>
    <n v="1"/>
    <d v="2023-01-19T00:00:00"/>
    <d v="1899-12-30T13:36:26"/>
    <n v="102"/>
    <x v="16"/>
    <x v="3"/>
    <x v="9"/>
    <x v="4"/>
    <n v="19"/>
    <x v="0"/>
    <x v="2"/>
    <n v="1"/>
    <n v="13.95"/>
  </r>
  <r>
    <n v="2493"/>
    <n v="1102"/>
    <n v="1"/>
    <d v="2023-01-19T00:00:00"/>
    <d v="1899-12-30T14:03:20"/>
    <n v="110"/>
    <x v="11"/>
    <x v="0"/>
    <x v="0"/>
    <x v="4"/>
    <n v="19"/>
    <x v="0"/>
    <x v="3"/>
    <n v="1"/>
    <n v="17.95"/>
  </r>
  <r>
    <n v="2494"/>
    <n v="1103"/>
    <n v="1"/>
    <d v="2023-01-19T00:00:00"/>
    <d v="1899-12-30T14:08:12"/>
    <n v="114"/>
    <x v="8"/>
    <x v="0"/>
    <x v="6"/>
    <x v="4"/>
    <n v="19"/>
    <x v="0"/>
    <x v="3"/>
    <n v="1"/>
    <n v="9"/>
  </r>
  <r>
    <n v="2495"/>
    <n v="1104"/>
    <n v="1"/>
    <d v="2023-01-19T00:00:00"/>
    <d v="1899-12-30T14:39:45"/>
    <n v="102"/>
    <x v="16"/>
    <x v="3"/>
    <x v="9"/>
    <x v="4"/>
    <n v="19"/>
    <x v="0"/>
    <x v="3"/>
    <n v="4"/>
    <n v="56.900000000000006"/>
  </r>
  <r>
    <n v="2496"/>
    <n v="1104"/>
    <n v="0"/>
    <d v="2023-01-19T00:00:00"/>
    <d v="1899-12-30T14:39:45"/>
    <n v="104"/>
    <x v="18"/>
    <x v="3"/>
    <x v="11"/>
    <x v="4"/>
    <n v="19"/>
    <x v="0"/>
    <x v="3"/>
    <n v="4"/>
    <n v="56.900000000000006"/>
  </r>
  <r>
    <n v="2497"/>
    <n v="1104"/>
    <n v="0"/>
    <d v="2023-01-19T00:00:00"/>
    <d v="1899-12-30T14:39:45"/>
    <n v="126"/>
    <x v="10"/>
    <x v="1"/>
    <x v="1"/>
    <x v="4"/>
    <n v="19"/>
    <x v="0"/>
    <x v="3"/>
    <n v="4"/>
    <n v="56.900000000000006"/>
  </r>
  <r>
    <n v="2498"/>
    <n v="1104"/>
    <n v="0"/>
    <d v="2023-01-19T00:00:00"/>
    <d v="1899-12-30T14:39:45"/>
    <n v="127"/>
    <x v="24"/>
    <x v="1"/>
    <x v="0"/>
    <x v="4"/>
    <n v="19"/>
    <x v="0"/>
    <x v="3"/>
    <n v="4"/>
    <n v="56.900000000000006"/>
  </r>
  <r>
    <n v="2499"/>
    <n v="1105"/>
    <n v="1"/>
    <d v="2023-01-19T00:00:00"/>
    <d v="1899-12-30T15:13:54"/>
    <n v="116"/>
    <x v="23"/>
    <x v="2"/>
    <x v="9"/>
    <x v="4"/>
    <n v="19"/>
    <x v="0"/>
    <x v="4"/>
    <n v="3"/>
    <n v="29.95"/>
  </r>
  <r>
    <n v="2500"/>
    <n v="1105"/>
    <n v="0"/>
    <d v="2023-01-19T00:00:00"/>
    <d v="1899-12-30T15:13:54"/>
    <n v="103"/>
    <x v="29"/>
    <x v="3"/>
    <x v="6"/>
    <x v="4"/>
    <n v="19"/>
    <x v="0"/>
    <x v="4"/>
    <n v="3"/>
    <n v="29.95"/>
  </r>
  <r>
    <n v="2501"/>
    <n v="1105"/>
    <n v="0"/>
    <d v="2023-01-19T00:00:00"/>
    <d v="1899-12-30T15:13:54"/>
    <n v="106"/>
    <x v="5"/>
    <x v="3"/>
    <x v="4"/>
    <x v="4"/>
    <n v="19"/>
    <x v="0"/>
    <x v="4"/>
    <n v="3"/>
    <n v="29.95"/>
  </r>
  <r>
    <n v="2502"/>
    <n v="1106"/>
    <n v="1"/>
    <d v="2023-01-19T00:00:00"/>
    <d v="1899-12-30T15:17:39"/>
    <n v="120"/>
    <x v="28"/>
    <x v="2"/>
    <x v="9"/>
    <x v="4"/>
    <n v="19"/>
    <x v="0"/>
    <x v="4"/>
    <n v="1"/>
    <n v="13.95"/>
  </r>
  <r>
    <n v="2503"/>
    <n v="1107"/>
    <n v="1"/>
    <d v="2023-01-19T00:00:00"/>
    <d v="1899-12-30T15:45:44"/>
    <n v="121"/>
    <x v="20"/>
    <x v="2"/>
    <x v="11"/>
    <x v="4"/>
    <n v="19"/>
    <x v="0"/>
    <x v="4"/>
    <n v="1"/>
    <n v="10.5"/>
  </r>
  <r>
    <n v="2504"/>
    <n v="1108"/>
    <n v="1"/>
    <d v="2023-01-19T00:00:00"/>
    <d v="1899-12-30T16:18:49"/>
    <n v="120"/>
    <x v="28"/>
    <x v="2"/>
    <x v="9"/>
    <x v="4"/>
    <n v="19"/>
    <x v="0"/>
    <x v="5"/>
    <n v="1"/>
    <n v="13.95"/>
  </r>
  <r>
    <n v="2505"/>
    <n v="1109"/>
    <n v="1"/>
    <d v="2023-01-19T00:00:00"/>
    <d v="1899-12-30T16:20:22"/>
    <n v="112"/>
    <x v="30"/>
    <x v="0"/>
    <x v="13"/>
    <x v="4"/>
    <n v="19"/>
    <x v="0"/>
    <x v="5"/>
    <n v="2"/>
    <n v="19.95"/>
  </r>
  <r>
    <n v="2506"/>
    <n v="1109"/>
    <n v="0"/>
    <d v="2023-01-19T00:00:00"/>
    <d v="1899-12-30T16:20:22"/>
    <n v="113"/>
    <x v="17"/>
    <x v="0"/>
    <x v="10"/>
    <x v="4"/>
    <n v="19"/>
    <x v="0"/>
    <x v="5"/>
    <n v="2"/>
    <n v="19.95"/>
  </r>
  <r>
    <n v="2507"/>
    <n v="1110"/>
    <n v="1"/>
    <d v="2023-01-19T00:00:00"/>
    <d v="1899-12-30T16:33:35"/>
    <n v="109"/>
    <x v="0"/>
    <x v="0"/>
    <x v="0"/>
    <x v="4"/>
    <n v="19"/>
    <x v="0"/>
    <x v="5"/>
    <n v="2"/>
    <n v="35.9"/>
  </r>
  <r>
    <n v="2508"/>
    <n v="1110"/>
    <n v="0"/>
    <d v="2023-01-19T00:00:00"/>
    <d v="1899-12-30T16:33:35"/>
    <n v="131"/>
    <x v="27"/>
    <x v="1"/>
    <x v="0"/>
    <x v="4"/>
    <n v="19"/>
    <x v="0"/>
    <x v="5"/>
    <n v="2"/>
    <n v="35.9"/>
  </r>
  <r>
    <n v="2509"/>
    <n v="1111"/>
    <n v="1"/>
    <d v="2023-01-19T00:00:00"/>
    <d v="1899-12-30T16:35:46"/>
    <n v="117"/>
    <x v="3"/>
    <x v="2"/>
    <x v="2"/>
    <x v="4"/>
    <n v="19"/>
    <x v="0"/>
    <x v="5"/>
    <n v="1"/>
    <n v="12.95"/>
  </r>
  <r>
    <n v="2510"/>
    <n v="1112"/>
    <n v="1"/>
    <d v="2023-01-19T00:00:00"/>
    <d v="1899-12-30T16:46:00"/>
    <n v="103"/>
    <x v="29"/>
    <x v="3"/>
    <x v="6"/>
    <x v="4"/>
    <n v="19"/>
    <x v="0"/>
    <x v="5"/>
    <n v="3"/>
    <n v="44.9"/>
  </r>
  <r>
    <n v="2511"/>
    <n v="1112"/>
    <n v="0"/>
    <d v="2023-01-19T00:00:00"/>
    <d v="1899-12-30T16:46:00"/>
    <n v="109"/>
    <x v="0"/>
    <x v="0"/>
    <x v="0"/>
    <x v="4"/>
    <n v="19"/>
    <x v="0"/>
    <x v="5"/>
    <n v="3"/>
    <n v="44.9"/>
  </r>
  <r>
    <n v="2512"/>
    <n v="1112"/>
    <n v="0"/>
    <d v="2023-01-19T00:00:00"/>
    <d v="1899-12-30T16:46:00"/>
    <n v="131"/>
    <x v="27"/>
    <x v="1"/>
    <x v="0"/>
    <x v="4"/>
    <n v="19"/>
    <x v="0"/>
    <x v="5"/>
    <n v="3"/>
    <n v="44.9"/>
  </r>
  <r>
    <n v="2514"/>
    <n v="1113"/>
    <n v="1"/>
    <d v="2023-01-19T00:00:00"/>
    <d v="1899-12-30T17:00:44"/>
    <n v="107"/>
    <x v="19"/>
    <x v="0"/>
    <x v="12"/>
    <x v="4"/>
    <n v="19"/>
    <x v="0"/>
    <x v="6"/>
    <n v="2"/>
    <n v="34.450000000000003"/>
  </r>
  <r>
    <n v="2515"/>
    <n v="1113"/>
    <n v="0"/>
    <d v="2023-01-19T00:00:00"/>
    <d v="1899-12-30T17:00:44"/>
    <n v="109"/>
    <x v="0"/>
    <x v="0"/>
    <x v="0"/>
    <x v="4"/>
    <n v="19"/>
    <x v="0"/>
    <x v="6"/>
    <n v="2"/>
    <n v="34.450000000000003"/>
  </r>
  <r>
    <n v="2516"/>
    <n v="1114"/>
    <n v="1"/>
    <d v="2023-01-19T00:00:00"/>
    <d v="1899-12-30T17:00:53"/>
    <n v="107"/>
    <x v="19"/>
    <x v="0"/>
    <x v="12"/>
    <x v="4"/>
    <n v="19"/>
    <x v="0"/>
    <x v="6"/>
    <n v="2"/>
    <n v="31"/>
  </r>
  <r>
    <n v="2517"/>
    <n v="1114"/>
    <n v="0"/>
    <d v="2023-01-19T00:00:00"/>
    <d v="1899-12-30T17:00:53"/>
    <n v="124"/>
    <x v="2"/>
    <x v="1"/>
    <x v="1"/>
    <x v="4"/>
    <n v="19"/>
    <x v="0"/>
    <x v="6"/>
    <n v="2"/>
    <n v="31"/>
  </r>
  <r>
    <n v="2518"/>
    <n v="1115"/>
    <n v="1"/>
    <d v="2023-01-19T00:00:00"/>
    <d v="1899-12-30T17:08:55"/>
    <n v="120"/>
    <x v="28"/>
    <x v="2"/>
    <x v="9"/>
    <x v="4"/>
    <n v="19"/>
    <x v="0"/>
    <x v="6"/>
    <n v="2"/>
    <n v="20.95"/>
  </r>
  <r>
    <n v="2519"/>
    <n v="1115"/>
    <n v="0"/>
    <d v="2023-01-19T00:00:00"/>
    <d v="1899-12-30T17:08:55"/>
    <n v="106"/>
    <x v="5"/>
    <x v="3"/>
    <x v="4"/>
    <x v="4"/>
    <n v="19"/>
    <x v="0"/>
    <x v="6"/>
    <n v="2"/>
    <n v="20.95"/>
  </r>
  <r>
    <n v="2520"/>
    <n v="1116"/>
    <n v="1"/>
    <d v="2023-01-19T00:00:00"/>
    <d v="1899-12-30T17:09:15"/>
    <n v="108"/>
    <x v="1"/>
    <x v="0"/>
    <x v="1"/>
    <x v="4"/>
    <n v="19"/>
    <x v="0"/>
    <x v="6"/>
    <n v="4"/>
    <n v="53.400000000000006"/>
  </r>
  <r>
    <n v="2521"/>
    <n v="1116"/>
    <n v="0"/>
    <d v="2023-01-19T00:00:00"/>
    <d v="1899-12-30T17:09:15"/>
    <n v="119"/>
    <x v="6"/>
    <x v="2"/>
    <x v="5"/>
    <x v="4"/>
    <n v="19"/>
    <x v="0"/>
    <x v="6"/>
    <n v="4"/>
    <n v="53.400000000000006"/>
  </r>
  <r>
    <n v="2522"/>
    <n v="1116"/>
    <n v="0"/>
    <d v="2023-01-19T00:00:00"/>
    <d v="1899-12-30T17:09:15"/>
    <n v="122"/>
    <x v="12"/>
    <x v="2"/>
    <x v="4"/>
    <x v="4"/>
    <n v="19"/>
    <x v="0"/>
    <x v="6"/>
    <n v="4"/>
    <n v="53.400000000000006"/>
  </r>
  <r>
    <n v="2523"/>
    <n v="1116"/>
    <n v="0"/>
    <d v="2023-01-19T00:00:00"/>
    <d v="1899-12-30T17:09:15"/>
    <n v="130"/>
    <x v="13"/>
    <x v="1"/>
    <x v="7"/>
    <x v="4"/>
    <n v="19"/>
    <x v="0"/>
    <x v="6"/>
    <n v="4"/>
    <n v="53.400000000000006"/>
  </r>
  <r>
    <n v="2524"/>
    <n v="1117"/>
    <n v="1"/>
    <d v="2023-01-19T00:00:00"/>
    <d v="1899-12-30T17:13:25"/>
    <n v="102"/>
    <x v="16"/>
    <x v="3"/>
    <x v="9"/>
    <x v="4"/>
    <n v="19"/>
    <x v="0"/>
    <x v="6"/>
    <n v="1"/>
    <n v="13.95"/>
  </r>
  <r>
    <n v="2525"/>
    <n v="1118"/>
    <n v="1"/>
    <d v="2023-01-19T00:00:00"/>
    <d v="1899-12-30T17:19:49"/>
    <n v="131"/>
    <x v="27"/>
    <x v="1"/>
    <x v="0"/>
    <x v="4"/>
    <n v="19"/>
    <x v="0"/>
    <x v="6"/>
    <n v="1"/>
    <n v="17.95"/>
  </r>
  <r>
    <n v="2526"/>
    <n v="1119"/>
    <n v="1"/>
    <d v="2023-01-19T00:00:00"/>
    <d v="1899-12-30T17:42:23"/>
    <n v="107"/>
    <x v="19"/>
    <x v="0"/>
    <x v="12"/>
    <x v="4"/>
    <n v="19"/>
    <x v="0"/>
    <x v="6"/>
    <n v="2"/>
    <n v="34.450000000000003"/>
  </r>
  <r>
    <n v="2527"/>
    <n v="1119"/>
    <n v="0"/>
    <d v="2023-01-19T00:00:00"/>
    <d v="1899-12-30T17:42:23"/>
    <n v="110"/>
    <x v="11"/>
    <x v="0"/>
    <x v="0"/>
    <x v="4"/>
    <n v="19"/>
    <x v="0"/>
    <x v="6"/>
    <n v="2"/>
    <n v="34.450000000000003"/>
  </r>
  <r>
    <n v="2528"/>
    <n v="1120"/>
    <n v="1"/>
    <d v="2023-01-19T00:00:00"/>
    <d v="1899-12-30T17:46:46"/>
    <n v="125"/>
    <x v="21"/>
    <x v="1"/>
    <x v="0"/>
    <x v="4"/>
    <n v="19"/>
    <x v="0"/>
    <x v="6"/>
    <n v="2"/>
    <n v="32.9"/>
  </r>
  <r>
    <n v="2529"/>
    <n v="1120"/>
    <n v="0"/>
    <d v="2023-01-19T00:00:00"/>
    <d v="1899-12-30T17:46:46"/>
    <n v="112"/>
    <x v="30"/>
    <x v="0"/>
    <x v="13"/>
    <x v="4"/>
    <n v="19"/>
    <x v="0"/>
    <x v="6"/>
    <n v="2"/>
    <n v="32.9"/>
  </r>
  <r>
    <n v="2530"/>
    <n v="1121"/>
    <n v="1"/>
    <d v="2023-01-19T00:00:00"/>
    <d v="1899-12-30T18:15:08"/>
    <n v="107"/>
    <x v="19"/>
    <x v="0"/>
    <x v="12"/>
    <x v="4"/>
    <n v="19"/>
    <x v="0"/>
    <x v="7"/>
    <n v="1"/>
    <n v="16.5"/>
  </r>
  <r>
    <n v="2532"/>
    <n v="1122"/>
    <n v="1"/>
    <d v="2023-01-19T00:00:00"/>
    <d v="1899-12-30T18:16:44"/>
    <n v="108"/>
    <x v="1"/>
    <x v="0"/>
    <x v="1"/>
    <x v="4"/>
    <n v="19"/>
    <x v="0"/>
    <x v="7"/>
    <n v="4"/>
    <n v="46.45"/>
  </r>
  <r>
    <n v="2533"/>
    <n v="1122"/>
    <n v="0"/>
    <d v="2023-01-19T00:00:00"/>
    <d v="1899-12-30T18:16:44"/>
    <n v="105"/>
    <x v="15"/>
    <x v="3"/>
    <x v="4"/>
    <x v="4"/>
    <n v="19"/>
    <x v="0"/>
    <x v="7"/>
    <n v="4"/>
    <n v="46.45"/>
  </r>
  <r>
    <n v="2534"/>
    <n v="1122"/>
    <n v="0"/>
    <d v="2023-01-19T00:00:00"/>
    <d v="1899-12-30T18:16:44"/>
    <n v="131"/>
    <x v="27"/>
    <x v="1"/>
    <x v="0"/>
    <x v="4"/>
    <n v="19"/>
    <x v="0"/>
    <x v="7"/>
    <n v="4"/>
    <n v="46.45"/>
  </r>
  <r>
    <n v="2535"/>
    <n v="1122"/>
    <n v="0"/>
    <d v="2023-01-19T00:00:00"/>
    <d v="1899-12-30T18:16:44"/>
    <n v="106"/>
    <x v="5"/>
    <x v="3"/>
    <x v="4"/>
    <x v="4"/>
    <n v="19"/>
    <x v="0"/>
    <x v="7"/>
    <n v="4"/>
    <n v="46.45"/>
  </r>
  <r>
    <n v="2536"/>
    <n v="1123"/>
    <n v="1"/>
    <d v="2023-01-19T00:00:00"/>
    <d v="1899-12-30T18:21:36"/>
    <n v="101"/>
    <x v="7"/>
    <x v="3"/>
    <x v="2"/>
    <x v="4"/>
    <n v="19"/>
    <x v="0"/>
    <x v="7"/>
    <n v="2"/>
    <n v="30.9"/>
  </r>
  <r>
    <n v="2537"/>
    <n v="1123"/>
    <n v="0"/>
    <d v="2023-01-19T00:00:00"/>
    <d v="1899-12-30T18:21:36"/>
    <n v="109"/>
    <x v="0"/>
    <x v="0"/>
    <x v="0"/>
    <x v="4"/>
    <n v="19"/>
    <x v="0"/>
    <x v="7"/>
    <n v="2"/>
    <n v="30.9"/>
  </r>
  <r>
    <n v="2538"/>
    <n v="1124"/>
    <n v="1"/>
    <d v="2023-01-19T00:00:00"/>
    <d v="1899-12-30T18:29:26"/>
    <n v="116"/>
    <x v="23"/>
    <x v="2"/>
    <x v="9"/>
    <x v="4"/>
    <n v="19"/>
    <x v="0"/>
    <x v="7"/>
    <n v="2"/>
    <n v="31.9"/>
  </r>
  <r>
    <n v="2539"/>
    <n v="1124"/>
    <n v="0"/>
    <d v="2023-01-19T00:00:00"/>
    <d v="1899-12-30T18:29:26"/>
    <n v="110"/>
    <x v="11"/>
    <x v="0"/>
    <x v="0"/>
    <x v="4"/>
    <n v="19"/>
    <x v="0"/>
    <x v="7"/>
    <n v="2"/>
    <n v="31.9"/>
  </r>
  <r>
    <n v="2540"/>
    <n v="1125"/>
    <n v="1"/>
    <d v="2023-01-19T00:00:00"/>
    <d v="1899-12-30T18:45:40"/>
    <n v="109"/>
    <x v="0"/>
    <x v="0"/>
    <x v="0"/>
    <x v="4"/>
    <n v="19"/>
    <x v="0"/>
    <x v="7"/>
    <n v="2"/>
    <n v="33.450000000000003"/>
  </r>
  <r>
    <n v="2541"/>
    <n v="1125"/>
    <n v="0"/>
    <d v="2023-01-19T00:00:00"/>
    <d v="1899-12-30T18:45:40"/>
    <n v="129"/>
    <x v="4"/>
    <x v="1"/>
    <x v="3"/>
    <x v="4"/>
    <n v="19"/>
    <x v="0"/>
    <x v="7"/>
    <n v="2"/>
    <n v="33.450000000000003"/>
  </r>
  <r>
    <n v="2542"/>
    <n v="1126"/>
    <n v="1"/>
    <d v="2023-01-19T00:00:00"/>
    <d v="1899-12-30T18:48:46"/>
    <n v="105"/>
    <x v="15"/>
    <x v="3"/>
    <x v="4"/>
    <x v="4"/>
    <n v="19"/>
    <x v="0"/>
    <x v="7"/>
    <n v="1"/>
    <n v="7"/>
  </r>
  <r>
    <n v="2543"/>
    <n v="1127"/>
    <n v="1"/>
    <d v="2023-01-19T00:00:00"/>
    <d v="1899-12-30T18:53:52"/>
    <n v="108"/>
    <x v="1"/>
    <x v="0"/>
    <x v="1"/>
    <x v="4"/>
    <n v="19"/>
    <x v="0"/>
    <x v="7"/>
    <n v="3"/>
    <n v="46.4"/>
  </r>
  <r>
    <n v="2544"/>
    <n v="1127"/>
    <n v="0"/>
    <d v="2023-01-19T00:00:00"/>
    <d v="1899-12-30T18:53:52"/>
    <n v="112"/>
    <x v="30"/>
    <x v="0"/>
    <x v="13"/>
    <x v="4"/>
    <n v="19"/>
    <x v="0"/>
    <x v="7"/>
    <n v="3"/>
    <n v="46.4"/>
  </r>
  <r>
    <n v="2545"/>
    <n v="1127"/>
    <n v="0"/>
    <d v="2023-01-19T00:00:00"/>
    <d v="1899-12-30T18:53:52"/>
    <n v="132"/>
    <x v="14"/>
    <x v="1"/>
    <x v="8"/>
    <x v="4"/>
    <n v="19"/>
    <x v="0"/>
    <x v="7"/>
    <n v="3"/>
    <n v="46.4"/>
  </r>
  <r>
    <n v="2546"/>
    <n v="1128"/>
    <n v="1"/>
    <d v="2023-01-19T00:00:00"/>
    <d v="1899-12-30T18:59:54"/>
    <n v="102"/>
    <x v="16"/>
    <x v="3"/>
    <x v="9"/>
    <x v="4"/>
    <n v="19"/>
    <x v="0"/>
    <x v="7"/>
    <n v="2"/>
    <n v="20.95"/>
  </r>
  <r>
    <n v="2547"/>
    <n v="1128"/>
    <n v="0"/>
    <d v="2023-01-19T00:00:00"/>
    <d v="1899-12-30T18:59:54"/>
    <n v="106"/>
    <x v="5"/>
    <x v="3"/>
    <x v="4"/>
    <x v="4"/>
    <n v="19"/>
    <x v="0"/>
    <x v="7"/>
    <n v="2"/>
    <n v="20.95"/>
  </r>
  <r>
    <n v="2548"/>
    <n v="1129"/>
    <n v="1"/>
    <d v="2023-01-19T00:00:00"/>
    <d v="1899-12-30T19:00:20"/>
    <n v="102"/>
    <x v="16"/>
    <x v="3"/>
    <x v="9"/>
    <x v="4"/>
    <n v="19"/>
    <x v="0"/>
    <x v="8"/>
    <n v="3"/>
    <n v="46.849999999999994"/>
  </r>
  <r>
    <n v="2549"/>
    <n v="1129"/>
    <n v="0"/>
    <d v="2023-01-19T00:00:00"/>
    <d v="1899-12-30T19:00:20"/>
    <n v="109"/>
    <x v="0"/>
    <x v="0"/>
    <x v="0"/>
    <x v="4"/>
    <n v="19"/>
    <x v="0"/>
    <x v="8"/>
    <n v="3"/>
    <n v="46.849999999999994"/>
  </r>
  <r>
    <n v="2550"/>
    <n v="1129"/>
    <n v="0"/>
    <d v="2023-01-19T00:00:00"/>
    <d v="1899-12-30T19:00:20"/>
    <n v="112"/>
    <x v="30"/>
    <x v="0"/>
    <x v="13"/>
    <x v="4"/>
    <n v="19"/>
    <x v="0"/>
    <x v="8"/>
    <n v="3"/>
    <n v="46.849999999999994"/>
  </r>
  <r>
    <n v="2551"/>
    <n v="1130"/>
    <n v="1"/>
    <d v="2023-01-19T00:00:00"/>
    <d v="1899-12-30T19:03:05"/>
    <n v="124"/>
    <x v="2"/>
    <x v="1"/>
    <x v="1"/>
    <x v="4"/>
    <n v="19"/>
    <x v="0"/>
    <x v="8"/>
    <n v="2"/>
    <n v="27.45"/>
  </r>
  <r>
    <n v="2552"/>
    <n v="1130"/>
    <n v="0"/>
    <d v="2023-01-19T00:00:00"/>
    <d v="1899-12-30T19:03:05"/>
    <n v="117"/>
    <x v="3"/>
    <x v="2"/>
    <x v="2"/>
    <x v="4"/>
    <n v="19"/>
    <x v="0"/>
    <x v="8"/>
    <n v="2"/>
    <n v="27.45"/>
  </r>
  <r>
    <n v="2553"/>
    <n v="1131"/>
    <n v="1"/>
    <d v="2023-01-19T00:00:00"/>
    <d v="1899-12-30T19:06:42"/>
    <n v="126"/>
    <x v="10"/>
    <x v="1"/>
    <x v="1"/>
    <x v="4"/>
    <n v="19"/>
    <x v="0"/>
    <x v="8"/>
    <n v="2"/>
    <n v="19.5"/>
  </r>
  <r>
    <n v="2554"/>
    <n v="1131"/>
    <n v="0"/>
    <d v="2023-01-19T00:00:00"/>
    <d v="1899-12-30T19:06:42"/>
    <n v="113"/>
    <x v="17"/>
    <x v="0"/>
    <x v="10"/>
    <x v="4"/>
    <n v="19"/>
    <x v="0"/>
    <x v="8"/>
    <n v="2"/>
    <n v="19.5"/>
  </r>
  <r>
    <n v="2555"/>
    <n v="1132"/>
    <n v="1"/>
    <d v="2023-01-19T00:00:00"/>
    <d v="1899-12-30T19:51:37"/>
    <n v="102"/>
    <x v="16"/>
    <x v="3"/>
    <x v="9"/>
    <x v="4"/>
    <n v="19"/>
    <x v="0"/>
    <x v="8"/>
    <n v="4"/>
    <n v="51.4"/>
  </r>
  <r>
    <n v="2556"/>
    <n v="1132"/>
    <n v="0"/>
    <d v="2023-01-19T00:00:00"/>
    <d v="1899-12-30T19:51:37"/>
    <n v="124"/>
    <x v="2"/>
    <x v="1"/>
    <x v="1"/>
    <x v="4"/>
    <n v="19"/>
    <x v="0"/>
    <x v="8"/>
    <n v="4"/>
    <n v="51.4"/>
  </r>
  <r>
    <n v="2557"/>
    <n v="1132"/>
    <n v="0"/>
    <d v="2023-01-19T00:00:00"/>
    <d v="1899-12-30T19:51:37"/>
    <n v="125"/>
    <x v="21"/>
    <x v="1"/>
    <x v="0"/>
    <x v="4"/>
    <n v="19"/>
    <x v="0"/>
    <x v="8"/>
    <n v="4"/>
    <n v="51.4"/>
  </r>
  <r>
    <n v="2558"/>
    <n v="1132"/>
    <n v="0"/>
    <d v="2023-01-19T00:00:00"/>
    <d v="1899-12-30T19:51:37"/>
    <n v="113"/>
    <x v="17"/>
    <x v="0"/>
    <x v="10"/>
    <x v="4"/>
    <n v="19"/>
    <x v="0"/>
    <x v="8"/>
    <n v="4"/>
    <n v="51.4"/>
  </r>
  <r>
    <n v="2559"/>
    <n v="1133"/>
    <n v="1"/>
    <d v="2023-01-19T00:00:00"/>
    <d v="1899-12-30T19:59:17"/>
    <n v="110"/>
    <x v="11"/>
    <x v="0"/>
    <x v="0"/>
    <x v="4"/>
    <n v="19"/>
    <x v="0"/>
    <x v="8"/>
    <n v="4"/>
    <n v="53.849999999999994"/>
  </r>
  <r>
    <n v="2560"/>
    <n v="1133"/>
    <n v="0"/>
    <d v="2023-01-19T00:00:00"/>
    <d v="1899-12-30T19:59:17"/>
    <n v="111"/>
    <x v="22"/>
    <x v="0"/>
    <x v="5"/>
    <x v="4"/>
    <n v="19"/>
    <x v="0"/>
    <x v="8"/>
    <n v="4"/>
    <n v="53.849999999999994"/>
  </r>
  <r>
    <n v="2561"/>
    <n v="1133"/>
    <n v="0"/>
    <d v="2023-01-19T00:00:00"/>
    <d v="1899-12-30T19:59:17"/>
    <n v="112"/>
    <x v="30"/>
    <x v="0"/>
    <x v="13"/>
    <x v="4"/>
    <n v="19"/>
    <x v="0"/>
    <x v="8"/>
    <n v="4"/>
    <n v="53.849999999999994"/>
  </r>
  <r>
    <n v="2562"/>
    <n v="1133"/>
    <n v="0"/>
    <d v="2023-01-19T00:00:00"/>
    <d v="1899-12-30T19:59:17"/>
    <n v="114"/>
    <x v="8"/>
    <x v="0"/>
    <x v="6"/>
    <x v="4"/>
    <n v="19"/>
    <x v="0"/>
    <x v="8"/>
    <n v="4"/>
    <n v="53.849999999999994"/>
  </r>
  <r>
    <n v="2563"/>
    <n v="1134"/>
    <n v="1"/>
    <d v="2023-01-19T00:00:00"/>
    <d v="1899-12-30T20:05:41"/>
    <n v="112"/>
    <x v="30"/>
    <x v="0"/>
    <x v="13"/>
    <x v="4"/>
    <n v="19"/>
    <x v="0"/>
    <x v="9"/>
    <n v="1"/>
    <n v="14.95"/>
  </r>
  <r>
    <n v="2564"/>
    <n v="1135"/>
    <n v="1"/>
    <d v="2023-01-19T00:00:00"/>
    <d v="1899-12-30T21:15:41"/>
    <n v="113"/>
    <x v="17"/>
    <x v="0"/>
    <x v="10"/>
    <x v="4"/>
    <n v="19"/>
    <x v="0"/>
    <x v="10"/>
    <n v="1"/>
    <n v="5"/>
  </r>
  <r>
    <n v="2565"/>
    <n v="1136"/>
    <n v="1"/>
    <d v="2023-01-19T00:00:00"/>
    <d v="1899-12-30T21:59:06"/>
    <n v="117"/>
    <x v="3"/>
    <x v="2"/>
    <x v="2"/>
    <x v="4"/>
    <n v="19"/>
    <x v="0"/>
    <x v="10"/>
    <n v="3"/>
    <n v="36.9"/>
  </r>
  <r>
    <n v="2566"/>
    <n v="1136"/>
    <n v="0"/>
    <d v="2023-01-19T00:00:00"/>
    <d v="1899-12-30T21:59:06"/>
    <n v="106"/>
    <x v="5"/>
    <x v="3"/>
    <x v="4"/>
    <x v="4"/>
    <n v="19"/>
    <x v="0"/>
    <x v="10"/>
    <n v="3"/>
    <n v="36.9"/>
  </r>
  <r>
    <n v="2567"/>
    <n v="1136"/>
    <n v="0"/>
    <d v="2023-01-19T00:00:00"/>
    <d v="1899-12-30T21:59:06"/>
    <n v="132"/>
    <x v="14"/>
    <x v="1"/>
    <x v="8"/>
    <x v="4"/>
    <n v="19"/>
    <x v="0"/>
    <x v="10"/>
    <n v="3"/>
    <n v="36.9"/>
  </r>
  <r>
    <n v="2568"/>
    <n v="1137"/>
    <n v="1"/>
    <d v="2023-01-19T00:00:00"/>
    <d v="1899-12-30T22:13:28"/>
    <n v="121"/>
    <x v="20"/>
    <x v="2"/>
    <x v="11"/>
    <x v="4"/>
    <n v="19"/>
    <x v="0"/>
    <x v="11"/>
    <n v="2"/>
    <n v="27.45"/>
  </r>
  <r>
    <n v="2569"/>
    <n v="1137"/>
    <n v="0"/>
    <d v="2023-01-19T00:00:00"/>
    <d v="1899-12-30T22:13:28"/>
    <n v="132"/>
    <x v="14"/>
    <x v="1"/>
    <x v="8"/>
    <x v="4"/>
    <n v="19"/>
    <x v="0"/>
    <x v="11"/>
    <n v="2"/>
    <n v="27.45"/>
  </r>
  <r>
    <n v="2570"/>
    <n v="1138"/>
    <n v="1"/>
    <d v="2023-01-20T00:00:00"/>
    <d v="1899-12-30T11:21:49"/>
    <n v="129"/>
    <x v="4"/>
    <x v="1"/>
    <x v="3"/>
    <x v="5"/>
    <n v="20"/>
    <x v="0"/>
    <x v="0"/>
    <n v="1"/>
    <n v="15.5"/>
  </r>
  <r>
    <n v="2571"/>
    <n v="1139"/>
    <n v="1"/>
    <d v="2023-01-20T00:00:00"/>
    <d v="1899-12-30T11:25:59"/>
    <n v="117"/>
    <x v="3"/>
    <x v="2"/>
    <x v="2"/>
    <x v="5"/>
    <n v="20"/>
    <x v="0"/>
    <x v="0"/>
    <n v="4"/>
    <n v="42.9"/>
  </r>
  <r>
    <n v="2572"/>
    <n v="1139"/>
    <n v="0"/>
    <d v="2023-01-20T00:00:00"/>
    <d v="1899-12-30T11:25:59"/>
    <n v="120"/>
    <x v="28"/>
    <x v="2"/>
    <x v="9"/>
    <x v="5"/>
    <n v="20"/>
    <x v="0"/>
    <x v="0"/>
    <n v="4"/>
    <n v="42.9"/>
  </r>
  <r>
    <n v="2573"/>
    <n v="1139"/>
    <n v="0"/>
    <d v="2023-01-20T00:00:00"/>
    <d v="1899-12-30T11:25:59"/>
    <n v="122"/>
    <x v="12"/>
    <x v="2"/>
    <x v="4"/>
    <x v="5"/>
    <n v="20"/>
    <x v="0"/>
    <x v="0"/>
    <n v="4"/>
    <n v="42.9"/>
  </r>
  <r>
    <n v="2574"/>
    <n v="1139"/>
    <n v="0"/>
    <d v="2023-01-20T00:00:00"/>
    <d v="1899-12-30T11:25:59"/>
    <n v="114"/>
    <x v="8"/>
    <x v="0"/>
    <x v="6"/>
    <x v="5"/>
    <n v="20"/>
    <x v="0"/>
    <x v="0"/>
    <n v="4"/>
    <n v="42.9"/>
  </r>
  <r>
    <n v="2575"/>
    <n v="1140"/>
    <n v="1"/>
    <d v="2023-01-20T00:00:00"/>
    <d v="1899-12-30T11:31:16"/>
    <n v="110"/>
    <x v="11"/>
    <x v="0"/>
    <x v="0"/>
    <x v="5"/>
    <n v="20"/>
    <x v="0"/>
    <x v="0"/>
    <n v="4"/>
    <n v="56.4"/>
  </r>
  <r>
    <n v="2576"/>
    <n v="1140"/>
    <n v="0"/>
    <d v="2023-01-20T00:00:00"/>
    <d v="1899-12-30T11:31:16"/>
    <n v="127"/>
    <x v="24"/>
    <x v="1"/>
    <x v="0"/>
    <x v="5"/>
    <n v="20"/>
    <x v="0"/>
    <x v="0"/>
    <n v="4"/>
    <n v="56.4"/>
  </r>
  <r>
    <n v="2577"/>
    <n v="1140"/>
    <n v="0"/>
    <d v="2023-01-20T00:00:00"/>
    <d v="1899-12-30T11:31:16"/>
    <n v="129"/>
    <x v="4"/>
    <x v="1"/>
    <x v="3"/>
    <x v="5"/>
    <n v="20"/>
    <x v="0"/>
    <x v="0"/>
    <n v="4"/>
    <n v="56.4"/>
  </r>
  <r>
    <n v="2578"/>
    <n v="1140"/>
    <n v="0"/>
    <d v="2023-01-20T00:00:00"/>
    <d v="1899-12-30T11:31:16"/>
    <n v="113"/>
    <x v="17"/>
    <x v="0"/>
    <x v="10"/>
    <x v="5"/>
    <n v="20"/>
    <x v="0"/>
    <x v="0"/>
    <n v="4"/>
    <n v="56.4"/>
  </r>
  <r>
    <n v="2580"/>
    <n v="1141"/>
    <n v="1"/>
    <d v="2023-01-20T00:00:00"/>
    <d v="1899-12-30T11:35:08"/>
    <n v="131"/>
    <x v="27"/>
    <x v="1"/>
    <x v="0"/>
    <x v="5"/>
    <n v="20"/>
    <x v="0"/>
    <x v="0"/>
    <n v="1"/>
    <n v="17.95"/>
  </r>
  <r>
    <n v="2581"/>
    <n v="1142"/>
    <n v="1"/>
    <d v="2023-01-20T00:00:00"/>
    <d v="1899-12-30T11:36:48"/>
    <n v="120"/>
    <x v="28"/>
    <x v="2"/>
    <x v="9"/>
    <x v="5"/>
    <n v="20"/>
    <x v="0"/>
    <x v="0"/>
    <n v="1"/>
    <n v="13.95"/>
  </r>
  <r>
    <n v="2582"/>
    <n v="1143"/>
    <n v="1"/>
    <d v="2023-01-20T00:00:00"/>
    <d v="1899-12-30T11:37:33"/>
    <n v="107"/>
    <x v="19"/>
    <x v="0"/>
    <x v="12"/>
    <x v="5"/>
    <n v="20"/>
    <x v="0"/>
    <x v="0"/>
    <n v="3"/>
    <n v="43.95"/>
  </r>
  <r>
    <n v="2583"/>
    <n v="1143"/>
    <n v="0"/>
    <d v="2023-01-20T00:00:00"/>
    <d v="1899-12-30T11:37:33"/>
    <n v="124"/>
    <x v="2"/>
    <x v="1"/>
    <x v="1"/>
    <x v="5"/>
    <n v="20"/>
    <x v="0"/>
    <x v="0"/>
    <n v="3"/>
    <n v="43.95"/>
  </r>
  <r>
    <n v="2584"/>
    <n v="1143"/>
    <n v="0"/>
    <d v="2023-01-20T00:00:00"/>
    <d v="1899-12-30T11:37:33"/>
    <n v="117"/>
    <x v="3"/>
    <x v="2"/>
    <x v="2"/>
    <x v="5"/>
    <n v="20"/>
    <x v="0"/>
    <x v="0"/>
    <n v="3"/>
    <n v="43.95"/>
  </r>
  <r>
    <n v="2585"/>
    <n v="1144"/>
    <n v="1"/>
    <d v="2023-01-20T00:00:00"/>
    <d v="1899-12-30T12:02:21"/>
    <n v="129"/>
    <x v="4"/>
    <x v="1"/>
    <x v="3"/>
    <x v="5"/>
    <n v="20"/>
    <x v="0"/>
    <x v="1"/>
    <n v="2"/>
    <n v="27.45"/>
  </r>
  <r>
    <n v="2586"/>
    <n v="1144"/>
    <n v="0"/>
    <d v="2023-01-20T00:00:00"/>
    <d v="1899-12-30T12:02:21"/>
    <n v="119"/>
    <x v="6"/>
    <x v="2"/>
    <x v="5"/>
    <x v="5"/>
    <n v="20"/>
    <x v="0"/>
    <x v="1"/>
    <n v="2"/>
    <n v="27.45"/>
  </r>
  <r>
    <n v="2587"/>
    <n v="1145"/>
    <n v="1"/>
    <d v="2023-01-20T00:00:00"/>
    <d v="1899-12-30T12:04:15"/>
    <n v="104"/>
    <x v="18"/>
    <x v="3"/>
    <x v="11"/>
    <x v="5"/>
    <n v="20"/>
    <x v="0"/>
    <x v="1"/>
    <n v="4"/>
    <n v="42"/>
  </r>
  <r>
    <n v="2588"/>
    <n v="1145"/>
    <n v="0"/>
    <d v="2023-01-20T00:00:00"/>
    <d v="1899-12-30T12:04:15"/>
    <n v="128"/>
    <x v="25"/>
    <x v="1"/>
    <x v="3"/>
    <x v="5"/>
    <n v="20"/>
    <x v="0"/>
    <x v="1"/>
    <n v="4"/>
    <n v="42"/>
  </r>
  <r>
    <n v="2589"/>
    <n v="1145"/>
    <n v="0"/>
    <d v="2023-01-20T00:00:00"/>
    <d v="1899-12-30T12:04:15"/>
    <n v="122"/>
    <x v="12"/>
    <x v="2"/>
    <x v="4"/>
    <x v="5"/>
    <n v="20"/>
    <x v="0"/>
    <x v="1"/>
    <n v="4"/>
    <n v="42"/>
  </r>
  <r>
    <n v="2590"/>
    <n v="1145"/>
    <n v="0"/>
    <d v="2023-01-20T00:00:00"/>
    <d v="1899-12-30T12:04:15"/>
    <n v="123"/>
    <x v="9"/>
    <x v="2"/>
    <x v="6"/>
    <x v="5"/>
    <n v="20"/>
    <x v="0"/>
    <x v="1"/>
    <n v="4"/>
    <n v="42"/>
  </r>
  <r>
    <n v="2591"/>
    <n v="1146"/>
    <n v="1"/>
    <d v="2023-01-20T00:00:00"/>
    <d v="1899-12-30T12:12:00"/>
    <n v="123"/>
    <x v="9"/>
    <x v="2"/>
    <x v="6"/>
    <x v="5"/>
    <n v="20"/>
    <x v="0"/>
    <x v="1"/>
    <n v="1"/>
    <n v="9"/>
  </r>
  <r>
    <n v="2592"/>
    <n v="1147"/>
    <n v="1"/>
    <d v="2023-01-20T00:00:00"/>
    <d v="1899-12-30T12:12:25"/>
    <n v="121"/>
    <x v="20"/>
    <x v="2"/>
    <x v="11"/>
    <x v="5"/>
    <n v="20"/>
    <x v="0"/>
    <x v="1"/>
    <n v="1"/>
    <n v="10.5"/>
  </r>
  <r>
    <n v="2593"/>
    <n v="1148"/>
    <n v="1"/>
    <d v="2023-01-20T00:00:00"/>
    <d v="1899-12-30T12:17:42"/>
    <n v="107"/>
    <x v="19"/>
    <x v="0"/>
    <x v="12"/>
    <x v="5"/>
    <n v="20"/>
    <x v="0"/>
    <x v="1"/>
    <n v="2"/>
    <n v="29.45"/>
  </r>
  <r>
    <n v="2594"/>
    <n v="1148"/>
    <n v="0"/>
    <d v="2023-01-20T00:00:00"/>
    <d v="1899-12-30T12:17:42"/>
    <n v="117"/>
    <x v="3"/>
    <x v="2"/>
    <x v="2"/>
    <x v="5"/>
    <n v="20"/>
    <x v="0"/>
    <x v="1"/>
    <n v="2"/>
    <n v="29.45"/>
  </r>
  <r>
    <n v="2595"/>
    <n v="1149"/>
    <n v="1"/>
    <d v="2023-01-20T00:00:00"/>
    <d v="1899-12-30T12:22:41"/>
    <n v="126"/>
    <x v="10"/>
    <x v="1"/>
    <x v="1"/>
    <x v="5"/>
    <n v="20"/>
    <x v="0"/>
    <x v="1"/>
    <n v="2"/>
    <n v="26.45"/>
  </r>
  <r>
    <n v="2596"/>
    <n v="1149"/>
    <n v="0"/>
    <d v="2023-01-20T00:00:00"/>
    <d v="1899-12-30T12:22:41"/>
    <n v="119"/>
    <x v="6"/>
    <x v="2"/>
    <x v="5"/>
    <x v="5"/>
    <n v="20"/>
    <x v="0"/>
    <x v="1"/>
    <n v="2"/>
    <n v="26.45"/>
  </r>
  <r>
    <n v="2597"/>
    <n v="1150"/>
    <n v="1"/>
    <d v="2023-01-20T00:00:00"/>
    <d v="1899-12-30T12:39:05"/>
    <n v="102"/>
    <x v="16"/>
    <x v="3"/>
    <x v="9"/>
    <x v="5"/>
    <n v="20"/>
    <x v="0"/>
    <x v="1"/>
    <n v="12"/>
    <n v="143.80000000000001"/>
  </r>
  <r>
    <n v="2598"/>
    <n v="1150"/>
    <n v="0"/>
    <d v="2023-01-20T00:00:00"/>
    <d v="1899-12-30T12:39:05"/>
    <n v="104"/>
    <x v="18"/>
    <x v="3"/>
    <x v="11"/>
    <x v="5"/>
    <n v="20"/>
    <x v="0"/>
    <x v="1"/>
    <n v="12"/>
    <n v="143.80000000000001"/>
  </r>
  <r>
    <n v="2599"/>
    <n v="1150"/>
    <n v="0"/>
    <d v="2023-01-20T00:00:00"/>
    <d v="1899-12-30T12:39:05"/>
    <n v="108"/>
    <x v="1"/>
    <x v="0"/>
    <x v="1"/>
    <x v="5"/>
    <n v="20"/>
    <x v="0"/>
    <x v="1"/>
    <n v="12"/>
    <n v="143.80000000000001"/>
  </r>
  <r>
    <n v="2600"/>
    <n v="1150"/>
    <n v="0"/>
    <d v="2023-01-20T00:00:00"/>
    <d v="1899-12-30T12:39:05"/>
    <n v="108"/>
    <x v="1"/>
    <x v="0"/>
    <x v="1"/>
    <x v="5"/>
    <n v="20"/>
    <x v="0"/>
    <x v="1"/>
    <n v="12"/>
    <n v="143.80000000000001"/>
  </r>
  <r>
    <n v="2601"/>
    <n v="1150"/>
    <n v="0"/>
    <d v="2023-01-20T00:00:00"/>
    <d v="1899-12-30T12:39:05"/>
    <n v="124"/>
    <x v="2"/>
    <x v="1"/>
    <x v="1"/>
    <x v="5"/>
    <n v="20"/>
    <x v="0"/>
    <x v="1"/>
    <n v="12"/>
    <n v="143.80000000000001"/>
  </r>
  <r>
    <n v="2602"/>
    <n v="1150"/>
    <n v="0"/>
    <d v="2023-01-20T00:00:00"/>
    <d v="1899-12-30T12:39:05"/>
    <n v="126"/>
    <x v="10"/>
    <x v="1"/>
    <x v="1"/>
    <x v="5"/>
    <n v="20"/>
    <x v="0"/>
    <x v="1"/>
    <n v="12"/>
    <n v="143.80000000000001"/>
  </r>
  <r>
    <n v="2603"/>
    <n v="1150"/>
    <n v="0"/>
    <d v="2023-01-20T00:00:00"/>
    <d v="1899-12-30T12:39:05"/>
    <n v="117"/>
    <x v="3"/>
    <x v="2"/>
    <x v="2"/>
    <x v="5"/>
    <n v="20"/>
    <x v="0"/>
    <x v="1"/>
    <n v="12"/>
    <n v="143.80000000000001"/>
  </r>
  <r>
    <n v="2604"/>
    <n v="1150"/>
    <n v="0"/>
    <d v="2023-01-20T00:00:00"/>
    <d v="1899-12-30T12:39:05"/>
    <n v="111"/>
    <x v="22"/>
    <x v="0"/>
    <x v="5"/>
    <x v="5"/>
    <n v="20"/>
    <x v="0"/>
    <x v="1"/>
    <n v="12"/>
    <n v="143.80000000000001"/>
  </r>
  <r>
    <n v="2605"/>
    <n v="1150"/>
    <n v="0"/>
    <d v="2023-01-20T00:00:00"/>
    <d v="1899-12-30T12:39:05"/>
    <n v="111"/>
    <x v="22"/>
    <x v="0"/>
    <x v="5"/>
    <x v="5"/>
    <n v="20"/>
    <x v="0"/>
    <x v="1"/>
    <n v="12"/>
    <n v="143.80000000000001"/>
  </r>
  <r>
    <n v="2606"/>
    <n v="1150"/>
    <n v="0"/>
    <d v="2023-01-20T00:00:00"/>
    <d v="1899-12-30T12:39:05"/>
    <n v="121"/>
    <x v="20"/>
    <x v="2"/>
    <x v="11"/>
    <x v="5"/>
    <n v="20"/>
    <x v="0"/>
    <x v="1"/>
    <n v="12"/>
    <n v="143.80000000000001"/>
  </r>
  <r>
    <n v="2607"/>
    <n v="1150"/>
    <n v="0"/>
    <d v="2023-01-20T00:00:00"/>
    <d v="1899-12-30T12:39:05"/>
    <n v="105"/>
    <x v="15"/>
    <x v="3"/>
    <x v="4"/>
    <x v="5"/>
    <n v="20"/>
    <x v="0"/>
    <x v="1"/>
    <n v="12"/>
    <n v="143.80000000000001"/>
  </r>
  <r>
    <n v="2608"/>
    <n v="1150"/>
    <n v="0"/>
    <d v="2023-01-20T00:00:00"/>
    <d v="1899-12-30T12:39:05"/>
    <n v="106"/>
    <x v="5"/>
    <x v="3"/>
    <x v="4"/>
    <x v="5"/>
    <n v="20"/>
    <x v="0"/>
    <x v="1"/>
    <n v="12"/>
    <n v="143.80000000000001"/>
  </r>
  <r>
    <n v="2609"/>
    <n v="1151"/>
    <n v="1"/>
    <d v="2023-01-20T00:00:00"/>
    <d v="1899-12-30T12:43:36"/>
    <n v="125"/>
    <x v="21"/>
    <x v="1"/>
    <x v="0"/>
    <x v="5"/>
    <n v="20"/>
    <x v="0"/>
    <x v="1"/>
    <n v="1"/>
    <n v="17.95"/>
  </r>
  <r>
    <n v="2610"/>
    <n v="1152"/>
    <n v="1"/>
    <d v="2023-01-20T00:00:00"/>
    <d v="1899-12-30T12:44:23"/>
    <n v="103"/>
    <x v="29"/>
    <x v="3"/>
    <x v="6"/>
    <x v="5"/>
    <n v="20"/>
    <x v="0"/>
    <x v="1"/>
    <n v="1"/>
    <n v="9"/>
  </r>
  <r>
    <n v="2611"/>
    <n v="1153"/>
    <n v="1"/>
    <d v="2023-01-20T00:00:00"/>
    <d v="1899-12-30T12:56:30"/>
    <n v="107"/>
    <x v="19"/>
    <x v="0"/>
    <x v="12"/>
    <x v="5"/>
    <n v="20"/>
    <x v="0"/>
    <x v="1"/>
    <n v="11"/>
    <n v="141.75"/>
  </r>
  <r>
    <n v="2612"/>
    <n v="1153"/>
    <n v="0"/>
    <d v="2023-01-20T00:00:00"/>
    <d v="1899-12-30T12:56:30"/>
    <n v="108"/>
    <x v="1"/>
    <x v="0"/>
    <x v="1"/>
    <x v="5"/>
    <n v="20"/>
    <x v="0"/>
    <x v="1"/>
    <n v="11"/>
    <n v="141.75"/>
  </r>
  <r>
    <n v="2613"/>
    <n v="1153"/>
    <n v="0"/>
    <d v="2023-01-20T00:00:00"/>
    <d v="1899-12-30T12:56:30"/>
    <n v="124"/>
    <x v="2"/>
    <x v="1"/>
    <x v="1"/>
    <x v="5"/>
    <n v="20"/>
    <x v="0"/>
    <x v="1"/>
    <n v="11"/>
    <n v="141.75"/>
  </r>
  <r>
    <n v="2614"/>
    <n v="1153"/>
    <n v="0"/>
    <d v="2023-01-20T00:00:00"/>
    <d v="1899-12-30T12:56:30"/>
    <n v="110"/>
    <x v="11"/>
    <x v="0"/>
    <x v="0"/>
    <x v="5"/>
    <n v="20"/>
    <x v="0"/>
    <x v="1"/>
    <n v="11"/>
    <n v="141.75"/>
  </r>
  <r>
    <n v="2615"/>
    <n v="1153"/>
    <n v="0"/>
    <d v="2023-01-20T00:00:00"/>
    <d v="1899-12-30T12:56:30"/>
    <n v="117"/>
    <x v="3"/>
    <x v="2"/>
    <x v="2"/>
    <x v="5"/>
    <n v="20"/>
    <x v="0"/>
    <x v="1"/>
    <n v="11"/>
    <n v="141.75"/>
  </r>
  <r>
    <n v="2616"/>
    <n v="1153"/>
    <n v="0"/>
    <d v="2023-01-20T00:00:00"/>
    <d v="1899-12-30T12:56:30"/>
    <n v="111"/>
    <x v="22"/>
    <x v="0"/>
    <x v="5"/>
    <x v="5"/>
    <n v="20"/>
    <x v="0"/>
    <x v="1"/>
    <n v="11"/>
    <n v="141.75"/>
  </r>
  <r>
    <n v="2617"/>
    <n v="1153"/>
    <n v="0"/>
    <d v="2023-01-20T00:00:00"/>
    <d v="1899-12-30T12:56:30"/>
    <n v="118"/>
    <x v="26"/>
    <x v="2"/>
    <x v="13"/>
    <x v="5"/>
    <n v="20"/>
    <x v="0"/>
    <x v="1"/>
    <n v="11"/>
    <n v="141.75"/>
  </r>
  <r>
    <n v="2618"/>
    <n v="1153"/>
    <n v="0"/>
    <d v="2023-01-20T00:00:00"/>
    <d v="1899-12-30T12:56:30"/>
    <n v="120"/>
    <x v="28"/>
    <x v="2"/>
    <x v="9"/>
    <x v="5"/>
    <n v="20"/>
    <x v="0"/>
    <x v="1"/>
    <n v="11"/>
    <n v="141.75"/>
  </r>
  <r>
    <n v="2619"/>
    <n v="1153"/>
    <n v="0"/>
    <d v="2023-01-20T00:00:00"/>
    <d v="1899-12-30T12:56:30"/>
    <n v="121"/>
    <x v="20"/>
    <x v="2"/>
    <x v="11"/>
    <x v="5"/>
    <n v="20"/>
    <x v="0"/>
    <x v="1"/>
    <n v="11"/>
    <n v="141.75"/>
  </r>
  <r>
    <n v="2620"/>
    <n v="1153"/>
    <n v="0"/>
    <d v="2023-01-20T00:00:00"/>
    <d v="1899-12-30T12:56:30"/>
    <n v="105"/>
    <x v="15"/>
    <x v="3"/>
    <x v="4"/>
    <x v="5"/>
    <n v="20"/>
    <x v="0"/>
    <x v="1"/>
    <n v="11"/>
    <n v="141.75"/>
  </r>
  <r>
    <n v="2621"/>
    <n v="1153"/>
    <n v="0"/>
    <d v="2023-01-20T00:00:00"/>
    <d v="1899-12-30T12:56:30"/>
    <n v="122"/>
    <x v="12"/>
    <x v="2"/>
    <x v="4"/>
    <x v="5"/>
    <n v="20"/>
    <x v="0"/>
    <x v="1"/>
    <n v="11"/>
    <n v="141.75"/>
  </r>
  <r>
    <n v="2622"/>
    <n v="1154"/>
    <n v="1"/>
    <d v="2023-01-20T00:00:00"/>
    <d v="1899-12-30T12:59:38"/>
    <n v="124"/>
    <x v="2"/>
    <x v="1"/>
    <x v="1"/>
    <x v="5"/>
    <n v="20"/>
    <x v="0"/>
    <x v="1"/>
    <n v="3"/>
    <n v="31.45"/>
  </r>
  <r>
    <n v="2623"/>
    <n v="1154"/>
    <n v="0"/>
    <d v="2023-01-20T00:00:00"/>
    <d v="1899-12-30T12:59:38"/>
    <n v="113"/>
    <x v="17"/>
    <x v="0"/>
    <x v="10"/>
    <x v="5"/>
    <n v="20"/>
    <x v="0"/>
    <x v="1"/>
    <n v="3"/>
    <n v="31.45"/>
  </r>
  <r>
    <n v="2624"/>
    <n v="1154"/>
    <n v="0"/>
    <d v="2023-01-20T00:00:00"/>
    <d v="1899-12-30T12:59:38"/>
    <n v="119"/>
    <x v="6"/>
    <x v="2"/>
    <x v="5"/>
    <x v="5"/>
    <n v="20"/>
    <x v="0"/>
    <x v="1"/>
    <n v="3"/>
    <n v="31.45"/>
  </r>
  <r>
    <n v="2625"/>
    <n v="1155"/>
    <n v="1"/>
    <d v="2023-01-20T00:00:00"/>
    <d v="1899-12-30T13:05:11"/>
    <n v="109"/>
    <x v="0"/>
    <x v="0"/>
    <x v="0"/>
    <x v="5"/>
    <n v="20"/>
    <x v="0"/>
    <x v="2"/>
    <n v="1"/>
    <n v="17.95"/>
  </r>
  <r>
    <n v="2626"/>
    <n v="1156"/>
    <n v="1"/>
    <d v="2023-01-20T00:00:00"/>
    <d v="1899-12-30T13:14:15"/>
    <n v="110"/>
    <x v="11"/>
    <x v="0"/>
    <x v="0"/>
    <x v="5"/>
    <n v="20"/>
    <x v="0"/>
    <x v="2"/>
    <n v="1"/>
    <n v="17.95"/>
  </r>
  <r>
    <n v="2627"/>
    <n v="1157"/>
    <n v="1"/>
    <d v="2023-01-20T00:00:00"/>
    <d v="1899-12-30T13:16:58"/>
    <n v="107"/>
    <x v="19"/>
    <x v="0"/>
    <x v="12"/>
    <x v="5"/>
    <n v="20"/>
    <x v="0"/>
    <x v="2"/>
    <n v="2"/>
    <n v="28.45"/>
  </r>
  <r>
    <n v="2628"/>
    <n v="1157"/>
    <n v="0"/>
    <d v="2023-01-20T00:00:00"/>
    <d v="1899-12-30T13:16:58"/>
    <n v="111"/>
    <x v="22"/>
    <x v="0"/>
    <x v="5"/>
    <x v="5"/>
    <n v="20"/>
    <x v="0"/>
    <x v="2"/>
    <n v="2"/>
    <n v="28.45"/>
  </r>
  <r>
    <n v="2629"/>
    <n v="1158"/>
    <n v="1"/>
    <d v="2023-01-20T00:00:00"/>
    <d v="1899-12-30T13:17:45"/>
    <n v="102"/>
    <x v="16"/>
    <x v="3"/>
    <x v="9"/>
    <x v="5"/>
    <n v="20"/>
    <x v="0"/>
    <x v="2"/>
    <n v="3"/>
    <n v="34.9"/>
  </r>
  <r>
    <n v="2630"/>
    <n v="1158"/>
    <n v="0"/>
    <d v="2023-01-20T00:00:00"/>
    <d v="1899-12-30T13:17:45"/>
    <n v="102"/>
    <x v="16"/>
    <x v="3"/>
    <x v="9"/>
    <x v="5"/>
    <n v="20"/>
    <x v="0"/>
    <x v="2"/>
    <n v="3"/>
    <n v="34.9"/>
  </r>
  <r>
    <n v="2631"/>
    <n v="1158"/>
    <n v="0"/>
    <d v="2023-01-20T00:00:00"/>
    <d v="1899-12-30T13:17:45"/>
    <n v="106"/>
    <x v="5"/>
    <x v="3"/>
    <x v="4"/>
    <x v="5"/>
    <n v="20"/>
    <x v="0"/>
    <x v="2"/>
    <n v="3"/>
    <n v="34.9"/>
  </r>
  <r>
    <n v="2632"/>
    <n v="1159"/>
    <n v="1"/>
    <d v="2023-01-20T00:00:00"/>
    <d v="1899-12-30T14:06:41"/>
    <n v="102"/>
    <x v="16"/>
    <x v="3"/>
    <x v="9"/>
    <x v="5"/>
    <n v="20"/>
    <x v="0"/>
    <x v="3"/>
    <n v="1"/>
    <n v="13.95"/>
  </r>
  <r>
    <n v="2633"/>
    <n v="1160"/>
    <n v="1"/>
    <d v="2023-01-20T00:00:00"/>
    <d v="1899-12-30T14:14:54"/>
    <n v="102"/>
    <x v="16"/>
    <x v="3"/>
    <x v="9"/>
    <x v="5"/>
    <n v="20"/>
    <x v="0"/>
    <x v="3"/>
    <n v="3"/>
    <n v="41.849999999999994"/>
  </r>
  <r>
    <n v="2634"/>
    <n v="1160"/>
    <n v="0"/>
    <d v="2023-01-20T00:00:00"/>
    <d v="1899-12-30T14:14:54"/>
    <n v="117"/>
    <x v="3"/>
    <x v="2"/>
    <x v="2"/>
    <x v="5"/>
    <n v="20"/>
    <x v="0"/>
    <x v="3"/>
    <n v="3"/>
    <n v="41.849999999999994"/>
  </r>
  <r>
    <n v="2635"/>
    <n v="1160"/>
    <n v="0"/>
    <d v="2023-01-20T00:00:00"/>
    <d v="1899-12-30T14:14:54"/>
    <n v="112"/>
    <x v="30"/>
    <x v="0"/>
    <x v="13"/>
    <x v="5"/>
    <n v="20"/>
    <x v="0"/>
    <x v="3"/>
    <n v="3"/>
    <n v="41.849999999999994"/>
  </r>
  <r>
    <n v="2636"/>
    <n v="1161"/>
    <n v="1"/>
    <d v="2023-01-20T00:00:00"/>
    <d v="1899-12-30T14:21:41"/>
    <n v="106"/>
    <x v="5"/>
    <x v="3"/>
    <x v="4"/>
    <x v="5"/>
    <n v="20"/>
    <x v="0"/>
    <x v="3"/>
    <n v="1"/>
    <n v="7"/>
  </r>
  <r>
    <n v="2637"/>
    <n v="1162"/>
    <n v="1"/>
    <d v="2023-01-20T00:00:00"/>
    <d v="1899-12-30T14:40:02"/>
    <n v="116"/>
    <x v="23"/>
    <x v="2"/>
    <x v="9"/>
    <x v="5"/>
    <n v="20"/>
    <x v="0"/>
    <x v="3"/>
    <n v="2"/>
    <n v="22.95"/>
  </r>
  <r>
    <n v="2638"/>
    <n v="1162"/>
    <n v="0"/>
    <d v="2023-01-20T00:00:00"/>
    <d v="1899-12-30T14:40:02"/>
    <n v="123"/>
    <x v="9"/>
    <x v="2"/>
    <x v="6"/>
    <x v="5"/>
    <n v="20"/>
    <x v="0"/>
    <x v="3"/>
    <n v="2"/>
    <n v="22.95"/>
  </r>
  <r>
    <n v="2639"/>
    <n v="1163"/>
    <n v="1"/>
    <d v="2023-01-20T00:00:00"/>
    <d v="1899-12-30T14:47:28"/>
    <n v="102"/>
    <x v="16"/>
    <x v="3"/>
    <x v="9"/>
    <x v="5"/>
    <n v="20"/>
    <x v="0"/>
    <x v="3"/>
    <n v="1"/>
    <n v="13.95"/>
  </r>
  <r>
    <n v="2640"/>
    <n v="1164"/>
    <n v="1"/>
    <d v="2023-01-20T00:00:00"/>
    <d v="1899-12-30T15:13:31"/>
    <n v="112"/>
    <x v="30"/>
    <x v="0"/>
    <x v="13"/>
    <x v="5"/>
    <n v="20"/>
    <x v="0"/>
    <x v="4"/>
    <n v="2"/>
    <n v="31.9"/>
  </r>
  <r>
    <n v="2641"/>
    <n v="1164"/>
    <n v="0"/>
    <d v="2023-01-20T00:00:00"/>
    <d v="1899-12-30T15:13:31"/>
    <n v="132"/>
    <x v="14"/>
    <x v="1"/>
    <x v="8"/>
    <x v="5"/>
    <n v="20"/>
    <x v="0"/>
    <x v="4"/>
    <n v="2"/>
    <n v="31.9"/>
  </r>
  <r>
    <n v="2642"/>
    <n v="1165"/>
    <n v="1"/>
    <d v="2023-01-20T00:00:00"/>
    <d v="1899-12-30T15:15:26"/>
    <n v="124"/>
    <x v="2"/>
    <x v="1"/>
    <x v="1"/>
    <x v="5"/>
    <n v="20"/>
    <x v="0"/>
    <x v="4"/>
    <n v="2"/>
    <n v="27.45"/>
  </r>
  <r>
    <n v="2643"/>
    <n v="1165"/>
    <n v="0"/>
    <d v="2023-01-20T00:00:00"/>
    <d v="1899-12-30T15:15:26"/>
    <n v="117"/>
    <x v="3"/>
    <x v="2"/>
    <x v="2"/>
    <x v="5"/>
    <n v="20"/>
    <x v="0"/>
    <x v="4"/>
    <n v="2"/>
    <n v="27.45"/>
  </r>
  <r>
    <n v="2644"/>
    <n v="1166"/>
    <n v="1"/>
    <d v="2023-01-20T00:00:00"/>
    <d v="1899-12-30T15:25:08"/>
    <n v="132"/>
    <x v="14"/>
    <x v="1"/>
    <x v="8"/>
    <x v="5"/>
    <n v="20"/>
    <x v="0"/>
    <x v="4"/>
    <n v="1"/>
    <n v="16.95"/>
  </r>
  <r>
    <n v="2645"/>
    <n v="1167"/>
    <n v="1"/>
    <d v="2023-01-20T00:00:00"/>
    <d v="1899-12-30T15:28:09"/>
    <n v="119"/>
    <x v="6"/>
    <x v="2"/>
    <x v="5"/>
    <x v="5"/>
    <n v="20"/>
    <x v="0"/>
    <x v="4"/>
    <n v="1"/>
    <n v="11.95"/>
  </r>
  <r>
    <n v="2646"/>
    <n v="1168"/>
    <n v="1"/>
    <d v="2023-01-20T00:00:00"/>
    <d v="1899-12-30T15:58:05"/>
    <n v="132"/>
    <x v="14"/>
    <x v="1"/>
    <x v="8"/>
    <x v="5"/>
    <n v="20"/>
    <x v="0"/>
    <x v="4"/>
    <n v="1"/>
    <n v="16.95"/>
  </r>
  <r>
    <n v="2647"/>
    <n v="1169"/>
    <n v="1"/>
    <d v="2023-01-20T00:00:00"/>
    <d v="1899-12-30T16:08:25"/>
    <n v="110"/>
    <x v="11"/>
    <x v="0"/>
    <x v="0"/>
    <x v="5"/>
    <n v="20"/>
    <x v="0"/>
    <x v="5"/>
    <n v="3"/>
    <n v="40.9"/>
  </r>
  <r>
    <n v="2648"/>
    <n v="1169"/>
    <n v="0"/>
    <d v="2023-01-20T00:00:00"/>
    <d v="1899-12-30T16:08:25"/>
    <n v="127"/>
    <x v="24"/>
    <x v="1"/>
    <x v="0"/>
    <x v="5"/>
    <n v="20"/>
    <x v="0"/>
    <x v="5"/>
    <n v="3"/>
    <n v="40.9"/>
  </r>
  <r>
    <n v="2649"/>
    <n v="1169"/>
    <n v="0"/>
    <d v="2023-01-20T00:00:00"/>
    <d v="1899-12-30T16:08:25"/>
    <n v="113"/>
    <x v="17"/>
    <x v="0"/>
    <x v="10"/>
    <x v="5"/>
    <n v="20"/>
    <x v="0"/>
    <x v="5"/>
    <n v="3"/>
    <n v="40.9"/>
  </r>
  <r>
    <n v="2650"/>
    <n v="1170"/>
    <n v="1"/>
    <d v="2023-01-20T00:00:00"/>
    <d v="1899-12-30T16:37:24"/>
    <n v="101"/>
    <x v="7"/>
    <x v="3"/>
    <x v="2"/>
    <x v="5"/>
    <n v="20"/>
    <x v="0"/>
    <x v="5"/>
    <n v="1"/>
    <n v="12.95"/>
  </r>
  <r>
    <n v="2651"/>
    <n v="1171"/>
    <n v="1"/>
    <d v="2023-01-20T00:00:00"/>
    <d v="1899-12-30T16:41:58"/>
    <n v="108"/>
    <x v="1"/>
    <x v="0"/>
    <x v="1"/>
    <x v="5"/>
    <n v="20"/>
    <x v="0"/>
    <x v="5"/>
    <n v="1"/>
    <n v="14.5"/>
  </r>
  <r>
    <n v="2652"/>
    <n v="1172"/>
    <n v="1"/>
    <d v="2023-01-20T00:00:00"/>
    <d v="1899-12-30T16:53:23"/>
    <n v="108"/>
    <x v="1"/>
    <x v="0"/>
    <x v="1"/>
    <x v="5"/>
    <n v="20"/>
    <x v="0"/>
    <x v="5"/>
    <n v="2"/>
    <n v="23.5"/>
  </r>
  <r>
    <n v="2653"/>
    <n v="1172"/>
    <n v="0"/>
    <d v="2023-01-20T00:00:00"/>
    <d v="1899-12-30T16:53:23"/>
    <n v="114"/>
    <x v="8"/>
    <x v="0"/>
    <x v="6"/>
    <x v="5"/>
    <n v="20"/>
    <x v="0"/>
    <x v="5"/>
    <n v="2"/>
    <n v="23.5"/>
  </r>
  <r>
    <n v="2654"/>
    <n v="1173"/>
    <n v="1"/>
    <d v="2023-01-20T00:00:00"/>
    <d v="1899-12-30T16:57:05"/>
    <n v="125"/>
    <x v="21"/>
    <x v="1"/>
    <x v="0"/>
    <x v="5"/>
    <n v="20"/>
    <x v="0"/>
    <x v="5"/>
    <n v="2"/>
    <n v="34.9"/>
  </r>
  <r>
    <n v="2655"/>
    <n v="1173"/>
    <n v="0"/>
    <d v="2023-01-20T00:00:00"/>
    <d v="1899-12-30T16:57:05"/>
    <n v="132"/>
    <x v="14"/>
    <x v="1"/>
    <x v="8"/>
    <x v="5"/>
    <n v="20"/>
    <x v="0"/>
    <x v="5"/>
    <n v="2"/>
    <n v="34.9"/>
  </r>
  <r>
    <n v="2656"/>
    <n v="1174"/>
    <n v="1"/>
    <d v="2023-01-20T00:00:00"/>
    <d v="1899-12-30T17:02:58"/>
    <n v="121"/>
    <x v="20"/>
    <x v="2"/>
    <x v="11"/>
    <x v="5"/>
    <n v="20"/>
    <x v="0"/>
    <x v="6"/>
    <n v="2"/>
    <n v="19.5"/>
  </r>
  <r>
    <n v="2657"/>
    <n v="1174"/>
    <n v="0"/>
    <d v="2023-01-20T00:00:00"/>
    <d v="1899-12-30T17:02:58"/>
    <n v="123"/>
    <x v="9"/>
    <x v="2"/>
    <x v="6"/>
    <x v="5"/>
    <n v="20"/>
    <x v="0"/>
    <x v="6"/>
    <n v="2"/>
    <n v="19.5"/>
  </r>
  <r>
    <n v="2658"/>
    <n v="1175"/>
    <n v="1"/>
    <d v="2023-01-20T00:00:00"/>
    <d v="1899-12-30T17:05:14"/>
    <n v="110"/>
    <x v="11"/>
    <x v="0"/>
    <x v="0"/>
    <x v="5"/>
    <n v="20"/>
    <x v="0"/>
    <x v="6"/>
    <n v="4"/>
    <n v="57.349999999999994"/>
  </r>
  <r>
    <n v="2659"/>
    <n v="1175"/>
    <n v="0"/>
    <d v="2023-01-20T00:00:00"/>
    <d v="1899-12-30T17:05:14"/>
    <n v="118"/>
    <x v="26"/>
    <x v="2"/>
    <x v="13"/>
    <x v="5"/>
    <n v="20"/>
    <x v="0"/>
    <x v="6"/>
    <n v="4"/>
    <n v="57.349999999999994"/>
  </r>
  <r>
    <n v="2660"/>
    <n v="1175"/>
    <n v="0"/>
    <d v="2023-01-20T00:00:00"/>
    <d v="1899-12-30T17:05:14"/>
    <n v="120"/>
    <x v="28"/>
    <x v="2"/>
    <x v="9"/>
    <x v="5"/>
    <n v="20"/>
    <x v="0"/>
    <x v="6"/>
    <n v="4"/>
    <n v="57.349999999999994"/>
  </r>
  <r>
    <n v="2661"/>
    <n v="1175"/>
    <n v="0"/>
    <d v="2023-01-20T00:00:00"/>
    <d v="1899-12-30T17:05:14"/>
    <n v="121"/>
    <x v="20"/>
    <x v="2"/>
    <x v="11"/>
    <x v="5"/>
    <n v="20"/>
    <x v="0"/>
    <x v="6"/>
    <n v="4"/>
    <n v="57.349999999999994"/>
  </r>
  <r>
    <n v="2662"/>
    <n v="1176"/>
    <n v="1"/>
    <d v="2023-01-20T00:00:00"/>
    <d v="1899-12-30T17:05:19"/>
    <n v="108"/>
    <x v="1"/>
    <x v="0"/>
    <x v="1"/>
    <x v="5"/>
    <n v="20"/>
    <x v="0"/>
    <x v="6"/>
    <n v="4"/>
    <n v="50.4"/>
  </r>
  <r>
    <n v="2663"/>
    <n v="1176"/>
    <n v="0"/>
    <d v="2023-01-20T00:00:00"/>
    <d v="1899-12-30T17:05:19"/>
    <n v="118"/>
    <x v="26"/>
    <x v="2"/>
    <x v="13"/>
    <x v="5"/>
    <n v="20"/>
    <x v="0"/>
    <x v="6"/>
    <n v="4"/>
    <n v="50.4"/>
  </r>
  <r>
    <n v="2664"/>
    <n v="1176"/>
    <n v="0"/>
    <d v="2023-01-20T00:00:00"/>
    <d v="1899-12-30T17:05:19"/>
    <n v="120"/>
    <x v="28"/>
    <x v="2"/>
    <x v="9"/>
    <x v="5"/>
    <n v="20"/>
    <x v="0"/>
    <x v="6"/>
    <n v="4"/>
    <n v="50.4"/>
  </r>
  <r>
    <n v="2665"/>
    <n v="1176"/>
    <n v="0"/>
    <d v="2023-01-20T00:00:00"/>
    <d v="1899-12-30T17:05:19"/>
    <n v="122"/>
    <x v="12"/>
    <x v="2"/>
    <x v="4"/>
    <x v="5"/>
    <n v="20"/>
    <x v="0"/>
    <x v="6"/>
    <n v="4"/>
    <n v="50.4"/>
  </r>
  <r>
    <n v="2666"/>
    <n v="1177"/>
    <n v="1"/>
    <d v="2023-01-20T00:00:00"/>
    <d v="1899-12-30T17:27:29"/>
    <n v="108"/>
    <x v="1"/>
    <x v="0"/>
    <x v="1"/>
    <x v="5"/>
    <n v="20"/>
    <x v="0"/>
    <x v="6"/>
    <n v="2"/>
    <n v="19.5"/>
  </r>
  <r>
    <n v="2667"/>
    <n v="1177"/>
    <n v="0"/>
    <d v="2023-01-20T00:00:00"/>
    <d v="1899-12-30T17:27:29"/>
    <n v="113"/>
    <x v="17"/>
    <x v="0"/>
    <x v="10"/>
    <x v="5"/>
    <n v="20"/>
    <x v="0"/>
    <x v="6"/>
    <n v="2"/>
    <n v="19.5"/>
  </r>
  <r>
    <n v="2668"/>
    <n v="1178"/>
    <n v="1"/>
    <d v="2023-01-20T00:00:00"/>
    <d v="1899-12-30T18:01:13"/>
    <n v="122"/>
    <x v="12"/>
    <x v="2"/>
    <x v="4"/>
    <x v="5"/>
    <n v="20"/>
    <x v="0"/>
    <x v="7"/>
    <n v="1"/>
    <n v="7"/>
  </r>
  <r>
    <n v="2669"/>
    <n v="1179"/>
    <n v="1"/>
    <d v="2023-01-20T00:00:00"/>
    <d v="1899-12-30T18:02:28"/>
    <n v="121"/>
    <x v="20"/>
    <x v="2"/>
    <x v="11"/>
    <x v="5"/>
    <n v="20"/>
    <x v="0"/>
    <x v="7"/>
    <n v="1"/>
    <n v="10.5"/>
  </r>
  <r>
    <n v="2670"/>
    <n v="1180"/>
    <n v="1"/>
    <d v="2023-01-20T00:00:00"/>
    <d v="1899-12-30T18:12:31"/>
    <n v="115"/>
    <x v="31"/>
    <x v="2"/>
    <x v="5"/>
    <x v="5"/>
    <n v="20"/>
    <x v="0"/>
    <x v="7"/>
    <n v="2"/>
    <n v="26.45"/>
  </r>
  <r>
    <n v="2671"/>
    <n v="1180"/>
    <n v="0"/>
    <d v="2023-01-20T00:00:00"/>
    <d v="1899-12-30T18:12:31"/>
    <n v="124"/>
    <x v="2"/>
    <x v="1"/>
    <x v="1"/>
    <x v="5"/>
    <n v="20"/>
    <x v="0"/>
    <x v="7"/>
    <n v="2"/>
    <n v="26.45"/>
  </r>
  <r>
    <n v="2672"/>
    <n v="1181"/>
    <n v="1"/>
    <d v="2023-01-20T00:00:00"/>
    <d v="1899-12-30T18:17:53"/>
    <n v="102"/>
    <x v="16"/>
    <x v="3"/>
    <x v="9"/>
    <x v="5"/>
    <n v="20"/>
    <x v="0"/>
    <x v="7"/>
    <n v="1"/>
    <n v="13.95"/>
  </r>
  <r>
    <n v="2673"/>
    <n v="1182"/>
    <n v="1"/>
    <d v="2023-01-20T00:00:00"/>
    <d v="1899-12-30T18:33:48"/>
    <n v="101"/>
    <x v="7"/>
    <x v="3"/>
    <x v="2"/>
    <x v="5"/>
    <n v="20"/>
    <x v="0"/>
    <x v="7"/>
    <n v="4"/>
    <n v="59.349999999999994"/>
  </r>
  <r>
    <n v="2674"/>
    <n v="1182"/>
    <n v="0"/>
    <d v="2023-01-20T00:00:00"/>
    <d v="1899-12-30T18:33:48"/>
    <n v="115"/>
    <x v="31"/>
    <x v="2"/>
    <x v="5"/>
    <x v="5"/>
    <n v="20"/>
    <x v="0"/>
    <x v="7"/>
    <n v="4"/>
    <n v="59.349999999999994"/>
  </r>
  <r>
    <n v="2675"/>
    <n v="1182"/>
    <n v="0"/>
    <d v="2023-01-20T00:00:00"/>
    <d v="1899-12-30T18:33:48"/>
    <n v="124"/>
    <x v="2"/>
    <x v="1"/>
    <x v="1"/>
    <x v="5"/>
    <n v="20"/>
    <x v="0"/>
    <x v="7"/>
    <n v="4"/>
    <n v="59.349999999999994"/>
  </r>
  <r>
    <n v="2676"/>
    <n v="1182"/>
    <n v="0"/>
    <d v="2023-01-20T00:00:00"/>
    <d v="1899-12-30T18:33:48"/>
    <n v="130"/>
    <x v="13"/>
    <x v="1"/>
    <x v="7"/>
    <x v="5"/>
    <n v="20"/>
    <x v="0"/>
    <x v="7"/>
    <n v="4"/>
    <n v="59.349999999999994"/>
  </r>
  <r>
    <n v="2677"/>
    <n v="1183"/>
    <n v="1"/>
    <d v="2023-01-20T00:00:00"/>
    <d v="1899-12-30T18:51:30"/>
    <n v="102"/>
    <x v="16"/>
    <x v="3"/>
    <x v="9"/>
    <x v="5"/>
    <n v="20"/>
    <x v="0"/>
    <x v="7"/>
    <n v="2"/>
    <n v="18.95"/>
  </r>
  <r>
    <n v="2678"/>
    <n v="1183"/>
    <n v="0"/>
    <d v="2023-01-20T00:00:00"/>
    <d v="1899-12-30T18:51:30"/>
    <n v="113"/>
    <x v="17"/>
    <x v="0"/>
    <x v="10"/>
    <x v="5"/>
    <n v="20"/>
    <x v="0"/>
    <x v="7"/>
    <n v="2"/>
    <n v="18.95"/>
  </r>
  <r>
    <n v="2679"/>
    <n v="1184"/>
    <n v="1"/>
    <d v="2023-01-20T00:00:00"/>
    <d v="1899-12-30T19:04:35"/>
    <n v="123"/>
    <x v="9"/>
    <x v="2"/>
    <x v="6"/>
    <x v="5"/>
    <n v="20"/>
    <x v="0"/>
    <x v="8"/>
    <n v="1"/>
    <n v="9"/>
  </r>
  <r>
    <n v="2680"/>
    <n v="1185"/>
    <n v="1"/>
    <d v="2023-01-20T00:00:00"/>
    <d v="1899-12-30T19:10:26"/>
    <n v="109"/>
    <x v="0"/>
    <x v="0"/>
    <x v="0"/>
    <x v="5"/>
    <n v="20"/>
    <x v="0"/>
    <x v="8"/>
    <n v="1"/>
    <n v="17.95"/>
  </r>
  <r>
    <n v="2681"/>
    <n v="1186"/>
    <n v="1"/>
    <d v="2023-01-20T00:00:00"/>
    <d v="1899-12-30T19:19:55"/>
    <n v="125"/>
    <x v="21"/>
    <x v="1"/>
    <x v="0"/>
    <x v="5"/>
    <n v="20"/>
    <x v="0"/>
    <x v="8"/>
    <n v="2"/>
    <n v="24.95"/>
  </r>
  <r>
    <n v="2682"/>
    <n v="1186"/>
    <n v="0"/>
    <d v="2023-01-20T00:00:00"/>
    <d v="1899-12-30T19:19:55"/>
    <n v="106"/>
    <x v="5"/>
    <x v="3"/>
    <x v="4"/>
    <x v="5"/>
    <n v="20"/>
    <x v="0"/>
    <x v="8"/>
    <n v="2"/>
    <n v="24.95"/>
  </r>
  <r>
    <n v="2683"/>
    <n v="1187"/>
    <n v="1"/>
    <d v="2023-01-20T00:00:00"/>
    <d v="1899-12-30T19:21:40"/>
    <n v="105"/>
    <x v="15"/>
    <x v="3"/>
    <x v="4"/>
    <x v="5"/>
    <n v="20"/>
    <x v="0"/>
    <x v="8"/>
    <n v="1"/>
    <n v="7"/>
  </r>
  <r>
    <n v="2684"/>
    <n v="1188"/>
    <n v="1"/>
    <d v="2023-01-20T00:00:00"/>
    <d v="1899-12-30T19:25:25"/>
    <n v="123"/>
    <x v="9"/>
    <x v="2"/>
    <x v="6"/>
    <x v="5"/>
    <n v="20"/>
    <x v="0"/>
    <x v="8"/>
    <n v="1"/>
    <n v="9"/>
  </r>
  <r>
    <n v="2685"/>
    <n v="1189"/>
    <n v="1"/>
    <d v="2023-01-20T00:00:00"/>
    <d v="1899-12-30T19:40:47"/>
    <n v="101"/>
    <x v="7"/>
    <x v="3"/>
    <x v="2"/>
    <x v="5"/>
    <n v="20"/>
    <x v="0"/>
    <x v="8"/>
    <n v="1"/>
    <n v="12.95"/>
  </r>
  <r>
    <n v="2686"/>
    <n v="1190"/>
    <n v="1"/>
    <d v="2023-01-20T00:00:00"/>
    <d v="1899-12-30T19:43:15"/>
    <n v="108"/>
    <x v="1"/>
    <x v="0"/>
    <x v="1"/>
    <x v="5"/>
    <n v="20"/>
    <x v="0"/>
    <x v="8"/>
    <n v="2"/>
    <n v="29.45"/>
  </r>
  <r>
    <n v="2687"/>
    <n v="1190"/>
    <n v="0"/>
    <d v="2023-01-20T00:00:00"/>
    <d v="1899-12-30T19:43:15"/>
    <n v="118"/>
    <x v="26"/>
    <x v="2"/>
    <x v="13"/>
    <x v="5"/>
    <n v="20"/>
    <x v="0"/>
    <x v="8"/>
    <n v="2"/>
    <n v="29.45"/>
  </r>
  <r>
    <n v="2688"/>
    <n v="1191"/>
    <n v="1"/>
    <d v="2023-01-20T00:00:00"/>
    <d v="1899-12-30T19:56:41"/>
    <n v="117"/>
    <x v="3"/>
    <x v="2"/>
    <x v="2"/>
    <x v="5"/>
    <n v="20"/>
    <x v="0"/>
    <x v="8"/>
    <n v="2"/>
    <n v="24.9"/>
  </r>
  <r>
    <n v="2689"/>
    <n v="1191"/>
    <n v="0"/>
    <d v="2023-01-20T00:00:00"/>
    <d v="1899-12-30T19:56:41"/>
    <n v="111"/>
    <x v="22"/>
    <x v="0"/>
    <x v="5"/>
    <x v="5"/>
    <n v="20"/>
    <x v="0"/>
    <x v="8"/>
    <n v="2"/>
    <n v="24.9"/>
  </r>
  <r>
    <n v="2690"/>
    <n v="1192"/>
    <n v="1"/>
    <d v="2023-01-20T00:00:00"/>
    <d v="1899-12-30T20:15:27"/>
    <n v="106"/>
    <x v="5"/>
    <x v="3"/>
    <x v="4"/>
    <x v="5"/>
    <n v="20"/>
    <x v="0"/>
    <x v="9"/>
    <n v="1"/>
    <n v="7"/>
  </r>
  <r>
    <n v="2691"/>
    <n v="1193"/>
    <n v="1"/>
    <d v="2023-01-20T00:00:00"/>
    <d v="1899-12-30T20:26:22"/>
    <n v="102"/>
    <x v="16"/>
    <x v="3"/>
    <x v="9"/>
    <x v="5"/>
    <n v="20"/>
    <x v="0"/>
    <x v="9"/>
    <n v="4"/>
    <n v="59.8"/>
  </r>
  <r>
    <n v="2692"/>
    <n v="1193"/>
    <n v="0"/>
    <d v="2023-01-20T00:00:00"/>
    <d v="1899-12-30T20:26:22"/>
    <n v="118"/>
    <x v="26"/>
    <x v="2"/>
    <x v="13"/>
    <x v="5"/>
    <n v="20"/>
    <x v="0"/>
    <x v="9"/>
    <n v="4"/>
    <n v="59.8"/>
  </r>
  <r>
    <n v="2693"/>
    <n v="1193"/>
    <n v="0"/>
    <d v="2023-01-20T00:00:00"/>
    <d v="1899-12-30T20:26:22"/>
    <n v="120"/>
    <x v="28"/>
    <x v="2"/>
    <x v="9"/>
    <x v="5"/>
    <n v="20"/>
    <x v="0"/>
    <x v="9"/>
    <n v="4"/>
    <n v="59.8"/>
  </r>
  <r>
    <n v="2694"/>
    <n v="1193"/>
    <n v="0"/>
    <d v="2023-01-20T00:00:00"/>
    <d v="1899-12-30T20:26:22"/>
    <n v="132"/>
    <x v="14"/>
    <x v="1"/>
    <x v="8"/>
    <x v="5"/>
    <n v="20"/>
    <x v="0"/>
    <x v="9"/>
    <n v="4"/>
    <n v="59.8"/>
  </r>
  <r>
    <n v="2695"/>
    <n v="1194"/>
    <n v="1"/>
    <d v="2023-01-20T00:00:00"/>
    <d v="1899-12-30T20:27:18"/>
    <n v="118"/>
    <x v="26"/>
    <x v="2"/>
    <x v="13"/>
    <x v="5"/>
    <n v="20"/>
    <x v="0"/>
    <x v="9"/>
    <n v="2"/>
    <n v="21.95"/>
  </r>
  <r>
    <n v="2696"/>
    <n v="1194"/>
    <n v="0"/>
    <d v="2023-01-20T00:00:00"/>
    <d v="1899-12-30T20:27:18"/>
    <n v="122"/>
    <x v="12"/>
    <x v="2"/>
    <x v="4"/>
    <x v="5"/>
    <n v="20"/>
    <x v="0"/>
    <x v="9"/>
    <n v="2"/>
    <n v="21.95"/>
  </r>
  <r>
    <n v="2697"/>
    <n v="1195"/>
    <n v="1"/>
    <d v="2023-01-20T00:00:00"/>
    <d v="1899-12-30T20:39:52"/>
    <n v="102"/>
    <x v="16"/>
    <x v="3"/>
    <x v="9"/>
    <x v="5"/>
    <n v="20"/>
    <x v="0"/>
    <x v="9"/>
    <n v="3"/>
    <n v="35.450000000000003"/>
  </r>
  <r>
    <n v="2698"/>
    <n v="1195"/>
    <n v="0"/>
    <d v="2023-01-20T00:00:00"/>
    <d v="1899-12-30T20:39:52"/>
    <n v="124"/>
    <x v="2"/>
    <x v="1"/>
    <x v="1"/>
    <x v="5"/>
    <n v="20"/>
    <x v="0"/>
    <x v="9"/>
    <n v="3"/>
    <n v="35.450000000000003"/>
  </r>
  <r>
    <n v="2699"/>
    <n v="1195"/>
    <n v="0"/>
    <d v="2023-01-20T00:00:00"/>
    <d v="1899-12-30T20:39:52"/>
    <n v="105"/>
    <x v="15"/>
    <x v="3"/>
    <x v="4"/>
    <x v="5"/>
    <n v="20"/>
    <x v="0"/>
    <x v="9"/>
    <n v="3"/>
    <n v="35.450000000000003"/>
  </r>
  <r>
    <n v="2700"/>
    <n v="1196"/>
    <n v="1"/>
    <d v="2023-01-20T00:00:00"/>
    <d v="1899-12-30T20:44:41"/>
    <n v="124"/>
    <x v="2"/>
    <x v="1"/>
    <x v="1"/>
    <x v="5"/>
    <n v="20"/>
    <x v="0"/>
    <x v="9"/>
    <n v="2"/>
    <n v="32.450000000000003"/>
  </r>
  <r>
    <n v="2701"/>
    <n v="1196"/>
    <n v="0"/>
    <d v="2023-01-20T00:00:00"/>
    <d v="1899-12-30T20:44:41"/>
    <n v="131"/>
    <x v="27"/>
    <x v="1"/>
    <x v="0"/>
    <x v="5"/>
    <n v="20"/>
    <x v="0"/>
    <x v="9"/>
    <n v="2"/>
    <n v="32.450000000000003"/>
  </r>
  <r>
    <n v="2702"/>
    <n v="1197"/>
    <n v="1"/>
    <d v="2023-01-20T00:00:00"/>
    <d v="1899-12-30T20:53:41"/>
    <n v="126"/>
    <x v="10"/>
    <x v="1"/>
    <x v="1"/>
    <x v="5"/>
    <n v="20"/>
    <x v="0"/>
    <x v="9"/>
    <n v="1"/>
    <n v="14.5"/>
  </r>
  <r>
    <n v="2703"/>
    <n v="1198"/>
    <n v="1"/>
    <d v="2023-01-20T00:00:00"/>
    <d v="1899-12-30T22:02:08"/>
    <n v="128"/>
    <x v="25"/>
    <x v="1"/>
    <x v="3"/>
    <x v="5"/>
    <n v="20"/>
    <x v="0"/>
    <x v="11"/>
    <n v="1"/>
    <n v="15.5"/>
  </r>
  <r>
    <n v="2704"/>
    <n v="1199"/>
    <n v="1"/>
    <d v="2023-01-20T00:00:00"/>
    <d v="1899-12-30T22:10:20"/>
    <n v="103"/>
    <x v="29"/>
    <x v="3"/>
    <x v="6"/>
    <x v="5"/>
    <n v="20"/>
    <x v="0"/>
    <x v="11"/>
    <n v="1"/>
    <n v="9"/>
  </r>
  <r>
    <n v="2705"/>
    <n v="1200"/>
    <n v="1"/>
    <d v="2023-01-20T00:00:00"/>
    <d v="1899-12-30T22:14:41"/>
    <n v="103"/>
    <x v="29"/>
    <x v="3"/>
    <x v="6"/>
    <x v="5"/>
    <n v="20"/>
    <x v="0"/>
    <x v="11"/>
    <n v="2"/>
    <n v="20.95"/>
  </r>
  <r>
    <n v="2706"/>
    <n v="1200"/>
    <n v="0"/>
    <d v="2023-01-20T00:00:00"/>
    <d v="1899-12-30T22:14:41"/>
    <n v="119"/>
    <x v="6"/>
    <x v="2"/>
    <x v="5"/>
    <x v="5"/>
    <n v="20"/>
    <x v="0"/>
    <x v="11"/>
    <n v="2"/>
    <n v="20.95"/>
  </r>
  <r>
    <n v="2707"/>
    <n v="1201"/>
    <n v="1"/>
    <d v="2023-01-20T00:00:00"/>
    <d v="1899-12-30T22:40:10"/>
    <n v="124"/>
    <x v="2"/>
    <x v="1"/>
    <x v="1"/>
    <x v="5"/>
    <n v="20"/>
    <x v="0"/>
    <x v="11"/>
    <n v="2"/>
    <n v="21.5"/>
  </r>
  <r>
    <n v="2708"/>
    <n v="1201"/>
    <n v="0"/>
    <d v="2023-01-20T00:00:00"/>
    <d v="1899-12-30T22:40:10"/>
    <n v="122"/>
    <x v="12"/>
    <x v="2"/>
    <x v="4"/>
    <x v="5"/>
    <n v="20"/>
    <x v="0"/>
    <x v="11"/>
    <n v="2"/>
    <n v="21.5"/>
  </r>
  <r>
    <n v="2709"/>
    <n v="1202"/>
    <n v="1"/>
    <d v="2023-01-21T00:00:00"/>
    <d v="1899-12-30T11:50:26"/>
    <n v="107"/>
    <x v="19"/>
    <x v="0"/>
    <x v="12"/>
    <x v="6"/>
    <n v="21"/>
    <x v="0"/>
    <x v="0"/>
    <n v="1"/>
    <n v="16.5"/>
  </r>
  <r>
    <n v="2710"/>
    <n v="1203"/>
    <n v="1"/>
    <d v="2023-01-21T00:00:00"/>
    <d v="1899-12-30T11:54:22"/>
    <n v="117"/>
    <x v="3"/>
    <x v="2"/>
    <x v="2"/>
    <x v="6"/>
    <n v="21"/>
    <x v="0"/>
    <x v="0"/>
    <n v="1"/>
    <n v="12.95"/>
  </r>
  <r>
    <n v="2711"/>
    <n v="1204"/>
    <n v="1"/>
    <d v="2023-01-21T00:00:00"/>
    <d v="1899-12-30T12:23:38"/>
    <n v="107"/>
    <x v="19"/>
    <x v="0"/>
    <x v="12"/>
    <x v="6"/>
    <n v="21"/>
    <x v="0"/>
    <x v="1"/>
    <n v="4"/>
    <n v="65.350000000000009"/>
  </r>
  <r>
    <n v="2712"/>
    <n v="1204"/>
    <n v="0"/>
    <d v="2023-01-21T00:00:00"/>
    <d v="1899-12-30T12:23:38"/>
    <n v="109"/>
    <x v="0"/>
    <x v="0"/>
    <x v="0"/>
    <x v="6"/>
    <n v="21"/>
    <x v="0"/>
    <x v="1"/>
    <n v="4"/>
    <n v="65.350000000000009"/>
  </r>
  <r>
    <n v="2713"/>
    <n v="1204"/>
    <n v="0"/>
    <d v="2023-01-21T00:00:00"/>
    <d v="1899-12-30T12:23:38"/>
    <n v="120"/>
    <x v="28"/>
    <x v="2"/>
    <x v="9"/>
    <x v="6"/>
    <n v="21"/>
    <x v="0"/>
    <x v="1"/>
    <n v="4"/>
    <n v="65.350000000000009"/>
  </r>
  <r>
    <n v="2714"/>
    <n v="1204"/>
    <n v="0"/>
    <d v="2023-01-21T00:00:00"/>
    <d v="1899-12-30T12:23:38"/>
    <n v="132"/>
    <x v="14"/>
    <x v="1"/>
    <x v="8"/>
    <x v="6"/>
    <n v="21"/>
    <x v="0"/>
    <x v="1"/>
    <n v="4"/>
    <n v="65.350000000000009"/>
  </r>
  <r>
    <n v="2715"/>
    <n v="1205"/>
    <n v="1"/>
    <d v="2023-01-21T00:00:00"/>
    <d v="1899-12-30T12:29:13"/>
    <n v="132"/>
    <x v="14"/>
    <x v="1"/>
    <x v="8"/>
    <x v="6"/>
    <n v="21"/>
    <x v="0"/>
    <x v="1"/>
    <n v="1"/>
    <n v="16.95"/>
  </r>
  <r>
    <n v="2716"/>
    <n v="1206"/>
    <n v="1"/>
    <d v="2023-01-21T00:00:00"/>
    <d v="1899-12-30T12:38:38"/>
    <n v="102"/>
    <x v="16"/>
    <x v="3"/>
    <x v="9"/>
    <x v="6"/>
    <n v="21"/>
    <x v="0"/>
    <x v="1"/>
    <n v="10"/>
    <n v="138.65"/>
  </r>
  <r>
    <n v="2717"/>
    <n v="1206"/>
    <n v="0"/>
    <d v="2023-01-21T00:00:00"/>
    <d v="1899-12-30T12:38:38"/>
    <n v="108"/>
    <x v="1"/>
    <x v="0"/>
    <x v="1"/>
    <x v="6"/>
    <n v="21"/>
    <x v="0"/>
    <x v="1"/>
    <n v="10"/>
    <n v="138.65"/>
  </r>
  <r>
    <n v="2718"/>
    <n v="1206"/>
    <n v="0"/>
    <d v="2023-01-21T00:00:00"/>
    <d v="1899-12-30T12:38:38"/>
    <n v="124"/>
    <x v="2"/>
    <x v="1"/>
    <x v="1"/>
    <x v="6"/>
    <n v="21"/>
    <x v="0"/>
    <x v="1"/>
    <n v="10"/>
    <n v="138.65"/>
  </r>
  <r>
    <n v="2719"/>
    <n v="1206"/>
    <n v="0"/>
    <d v="2023-01-21T00:00:00"/>
    <d v="1899-12-30T12:38:38"/>
    <n v="109"/>
    <x v="0"/>
    <x v="0"/>
    <x v="0"/>
    <x v="6"/>
    <n v="21"/>
    <x v="0"/>
    <x v="1"/>
    <n v="10"/>
    <n v="138.65"/>
  </r>
  <r>
    <n v="2720"/>
    <n v="1206"/>
    <n v="0"/>
    <d v="2023-01-21T00:00:00"/>
    <d v="1899-12-30T12:38:38"/>
    <n v="110"/>
    <x v="11"/>
    <x v="0"/>
    <x v="0"/>
    <x v="6"/>
    <n v="21"/>
    <x v="0"/>
    <x v="1"/>
    <n v="10"/>
    <n v="138.65"/>
  </r>
  <r>
    <n v="2721"/>
    <n v="1206"/>
    <n v="0"/>
    <d v="2023-01-21T00:00:00"/>
    <d v="1899-12-30T12:38:38"/>
    <n v="117"/>
    <x v="3"/>
    <x v="2"/>
    <x v="2"/>
    <x v="6"/>
    <n v="21"/>
    <x v="0"/>
    <x v="1"/>
    <n v="10"/>
    <n v="138.65"/>
  </r>
  <r>
    <n v="2722"/>
    <n v="1206"/>
    <n v="0"/>
    <d v="2023-01-21T00:00:00"/>
    <d v="1899-12-30T12:38:38"/>
    <n v="119"/>
    <x v="6"/>
    <x v="2"/>
    <x v="5"/>
    <x v="6"/>
    <n v="21"/>
    <x v="0"/>
    <x v="1"/>
    <n v="10"/>
    <n v="138.65"/>
  </r>
  <r>
    <n v="2723"/>
    <n v="1206"/>
    <n v="0"/>
    <d v="2023-01-21T00:00:00"/>
    <d v="1899-12-30T12:38:38"/>
    <n v="120"/>
    <x v="28"/>
    <x v="2"/>
    <x v="9"/>
    <x v="6"/>
    <n v="21"/>
    <x v="0"/>
    <x v="1"/>
    <n v="10"/>
    <n v="138.65"/>
  </r>
  <r>
    <n v="2724"/>
    <n v="1206"/>
    <n v="0"/>
    <d v="2023-01-21T00:00:00"/>
    <d v="1899-12-30T12:38:38"/>
    <n v="120"/>
    <x v="28"/>
    <x v="2"/>
    <x v="9"/>
    <x v="6"/>
    <n v="21"/>
    <x v="0"/>
    <x v="1"/>
    <n v="10"/>
    <n v="138.65"/>
  </r>
  <r>
    <n v="2725"/>
    <n v="1206"/>
    <n v="0"/>
    <d v="2023-01-21T00:00:00"/>
    <d v="1899-12-30T12:38:38"/>
    <n v="106"/>
    <x v="5"/>
    <x v="3"/>
    <x v="4"/>
    <x v="6"/>
    <n v="21"/>
    <x v="0"/>
    <x v="1"/>
    <n v="10"/>
    <n v="138.65"/>
  </r>
  <r>
    <n v="2726"/>
    <n v="1207"/>
    <n v="1"/>
    <d v="2023-01-21T00:00:00"/>
    <d v="1899-12-30T12:52:42"/>
    <n v="116"/>
    <x v="23"/>
    <x v="2"/>
    <x v="9"/>
    <x v="6"/>
    <n v="21"/>
    <x v="0"/>
    <x v="1"/>
    <n v="2"/>
    <n v="22.95"/>
  </r>
  <r>
    <n v="2727"/>
    <n v="1207"/>
    <n v="0"/>
    <d v="2023-01-21T00:00:00"/>
    <d v="1899-12-30T12:52:42"/>
    <n v="123"/>
    <x v="9"/>
    <x v="2"/>
    <x v="6"/>
    <x v="6"/>
    <n v="21"/>
    <x v="0"/>
    <x v="1"/>
    <n v="2"/>
    <n v="22.95"/>
  </r>
  <r>
    <n v="2728"/>
    <n v="1208"/>
    <n v="1"/>
    <d v="2023-01-21T00:00:00"/>
    <d v="1899-12-30T13:03:21"/>
    <n v="110"/>
    <x v="11"/>
    <x v="0"/>
    <x v="0"/>
    <x v="6"/>
    <n v="21"/>
    <x v="0"/>
    <x v="2"/>
    <n v="1"/>
    <n v="17.95"/>
  </r>
  <r>
    <n v="2729"/>
    <n v="1209"/>
    <n v="1"/>
    <d v="2023-01-21T00:00:00"/>
    <d v="1899-12-30T13:13:52"/>
    <n v="125"/>
    <x v="21"/>
    <x v="1"/>
    <x v="0"/>
    <x v="6"/>
    <n v="21"/>
    <x v="0"/>
    <x v="2"/>
    <n v="2"/>
    <n v="34.9"/>
  </r>
  <r>
    <n v="2730"/>
    <n v="1209"/>
    <n v="0"/>
    <d v="2023-01-21T00:00:00"/>
    <d v="1899-12-30T13:13:52"/>
    <n v="132"/>
    <x v="14"/>
    <x v="1"/>
    <x v="8"/>
    <x v="6"/>
    <n v="21"/>
    <x v="0"/>
    <x v="2"/>
    <n v="2"/>
    <n v="34.9"/>
  </r>
  <r>
    <n v="2731"/>
    <n v="1210"/>
    <n v="1"/>
    <d v="2023-01-21T00:00:00"/>
    <d v="1899-12-30T13:20:41"/>
    <n v="102"/>
    <x v="16"/>
    <x v="3"/>
    <x v="9"/>
    <x v="6"/>
    <n v="21"/>
    <x v="0"/>
    <x v="2"/>
    <n v="1"/>
    <n v="13.95"/>
  </r>
  <r>
    <n v="2732"/>
    <n v="1211"/>
    <n v="1"/>
    <d v="2023-01-21T00:00:00"/>
    <d v="1899-12-30T13:37:51"/>
    <n v="130"/>
    <x v="13"/>
    <x v="1"/>
    <x v="7"/>
    <x v="6"/>
    <n v="21"/>
    <x v="0"/>
    <x v="2"/>
    <n v="1"/>
    <n v="19.95"/>
  </r>
  <r>
    <n v="2733"/>
    <n v="1212"/>
    <n v="1"/>
    <d v="2023-01-21T00:00:00"/>
    <d v="1899-12-30T13:42:25"/>
    <n v="128"/>
    <x v="25"/>
    <x v="1"/>
    <x v="3"/>
    <x v="6"/>
    <n v="21"/>
    <x v="0"/>
    <x v="2"/>
    <n v="2"/>
    <n v="20.5"/>
  </r>
  <r>
    <n v="2734"/>
    <n v="1212"/>
    <n v="0"/>
    <d v="2023-01-21T00:00:00"/>
    <d v="1899-12-30T13:42:25"/>
    <n v="113"/>
    <x v="17"/>
    <x v="0"/>
    <x v="10"/>
    <x v="6"/>
    <n v="21"/>
    <x v="0"/>
    <x v="2"/>
    <n v="2"/>
    <n v="20.5"/>
  </r>
  <r>
    <n v="2735"/>
    <n v="1213"/>
    <n v="1"/>
    <d v="2023-01-21T00:00:00"/>
    <d v="1899-12-30T13:58:53"/>
    <n v="113"/>
    <x v="17"/>
    <x v="0"/>
    <x v="10"/>
    <x v="6"/>
    <n v="21"/>
    <x v="0"/>
    <x v="2"/>
    <n v="2"/>
    <n v="12"/>
  </r>
  <r>
    <n v="2736"/>
    <n v="1213"/>
    <n v="0"/>
    <d v="2023-01-21T00:00:00"/>
    <d v="1899-12-30T13:58:53"/>
    <n v="105"/>
    <x v="15"/>
    <x v="3"/>
    <x v="4"/>
    <x v="6"/>
    <n v="21"/>
    <x v="0"/>
    <x v="2"/>
    <n v="2"/>
    <n v="12"/>
  </r>
  <r>
    <n v="2737"/>
    <n v="1214"/>
    <n v="1"/>
    <d v="2023-01-21T00:00:00"/>
    <d v="1899-12-30T14:00:05"/>
    <n v="101"/>
    <x v="7"/>
    <x v="3"/>
    <x v="2"/>
    <x v="6"/>
    <n v="21"/>
    <x v="0"/>
    <x v="3"/>
    <n v="11"/>
    <n v="163.04999999999998"/>
  </r>
  <r>
    <n v="2738"/>
    <n v="1214"/>
    <n v="0"/>
    <d v="2023-01-21T00:00:00"/>
    <d v="1899-12-30T14:00:05"/>
    <n v="102"/>
    <x v="16"/>
    <x v="3"/>
    <x v="9"/>
    <x v="6"/>
    <n v="21"/>
    <x v="0"/>
    <x v="3"/>
    <n v="11"/>
    <n v="163.04999999999998"/>
  </r>
  <r>
    <n v="2739"/>
    <n v="1214"/>
    <n v="0"/>
    <d v="2023-01-21T00:00:00"/>
    <d v="1899-12-30T14:00:05"/>
    <n v="125"/>
    <x v="21"/>
    <x v="1"/>
    <x v="0"/>
    <x v="6"/>
    <n v="21"/>
    <x v="0"/>
    <x v="3"/>
    <n v="11"/>
    <n v="163.04999999999998"/>
  </r>
  <r>
    <n v="2740"/>
    <n v="1214"/>
    <n v="0"/>
    <d v="2023-01-21T00:00:00"/>
    <d v="1899-12-30T14:00:05"/>
    <n v="110"/>
    <x v="11"/>
    <x v="0"/>
    <x v="0"/>
    <x v="6"/>
    <n v="21"/>
    <x v="0"/>
    <x v="3"/>
    <n v="11"/>
    <n v="163.04999999999998"/>
  </r>
  <r>
    <n v="2741"/>
    <n v="1214"/>
    <n v="0"/>
    <d v="2023-01-21T00:00:00"/>
    <d v="1899-12-30T14:00:05"/>
    <n v="117"/>
    <x v="3"/>
    <x v="2"/>
    <x v="2"/>
    <x v="6"/>
    <n v="21"/>
    <x v="0"/>
    <x v="3"/>
    <n v="11"/>
    <n v="163.04999999999998"/>
  </r>
  <r>
    <n v="2742"/>
    <n v="1214"/>
    <n v="0"/>
    <d v="2023-01-21T00:00:00"/>
    <d v="1899-12-30T14:00:05"/>
    <n v="117"/>
    <x v="3"/>
    <x v="2"/>
    <x v="2"/>
    <x v="6"/>
    <n v="21"/>
    <x v="0"/>
    <x v="3"/>
    <n v="11"/>
    <n v="163.04999999999998"/>
  </r>
  <r>
    <n v="2743"/>
    <n v="1214"/>
    <n v="0"/>
    <d v="2023-01-21T00:00:00"/>
    <d v="1899-12-30T14:00:05"/>
    <n v="127"/>
    <x v="24"/>
    <x v="1"/>
    <x v="0"/>
    <x v="6"/>
    <n v="21"/>
    <x v="0"/>
    <x v="3"/>
    <n v="11"/>
    <n v="163.04999999999998"/>
  </r>
  <r>
    <n v="2744"/>
    <n v="1214"/>
    <n v="0"/>
    <d v="2023-01-21T00:00:00"/>
    <d v="1899-12-30T14:00:05"/>
    <n v="129"/>
    <x v="4"/>
    <x v="1"/>
    <x v="3"/>
    <x v="6"/>
    <n v="21"/>
    <x v="0"/>
    <x v="3"/>
    <n v="11"/>
    <n v="163.04999999999998"/>
  </r>
  <r>
    <n v="2745"/>
    <n v="1214"/>
    <n v="0"/>
    <d v="2023-01-21T00:00:00"/>
    <d v="1899-12-30T14:00:05"/>
    <n v="105"/>
    <x v="15"/>
    <x v="3"/>
    <x v="4"/>
    <x v="6"/>
    <n v="21"/>
    <x v="0"/>
    <x v="3"/>
    <n v="11"/>
    <n v="163.04999999999998"/>
  </r>
  <r>
    <n v="2746"/>
    <n v="1214"/>
    <n v="0"/>
    <d v="2023-01-21T00:00:00"/>
    <d v="1899-12-30T14:00:05"/>
    <n v="132"/>
    <x v="14"/>
    <x v="1"/>
    <x v="8"/>
    <x v="6"/>
    <n v="21"/>
    <x v="0"/>
    <x v="3"/>
    <n v="11"/>
    <n v="163.04999999999998"/>
  </r>
  <r>
    <n v="2747"/>
    <n v="1214"/>
    <n v="0"/>
    <d v="2023-01-21T00:00:00"/>
    <d v="1899-12-30T14:00:05"/>
    <n v="132"/>
    <x v="14"/>
    <x v="1"/>
    <x v="8"/>
    <x v="6"/>
    <n v="21"/>
    <x v="0"/>
    <x v="3"/>
    <n v="11"/>
    <n v="163.04999999999998"/>
  </r>
  <r>
    <n v="2748"/>
    <n v="1215"/>
    <n v="1"/>
    <d v="2023-01-21T00:00:00"/>
    <d v="1899-12-30T14:02:04"/>
    <n v="131"/>
    <x v="27"/>
    <x v="1"/>
    <x v="0"/>
    <x v="6"/>
    <n v="21"/>
    <x v="0"/>
    <x v="3"/>
    <n v="1"/>
    <n v="17.95"/>
  </r>
  <r>
    <n v="2749"/>
    <n v="1216"/>
    <n v="1"/>
    <d v="2023-01-21T00:00:00"/>
    <d v="1899-12-30T14:08:29"/>
    <n v="101"/>
    <x v="7"/>
    <x v="3"/>
    <x v="2"/>
    <x v="6"/>
    <n v="21"/>
    <x v="0"/>
    <x v="3"/>
    <n v="1"/>
    <n v="12.95"/>
  </r>
  <r>
    <n v="2750"/>
    <n v="1217"/>
    <n v="1"/>
    <d v="2023-01-21T00:00:00"/>
    <d v="1899-12-30T14:26:35"/>
    <n v="102"/>
    <x v="16"/>
    <x v="3"/>
    <x v="9"/>
    <x v="6"/>
    <n v="21"/>
    <x v="0"/>
    <x v="3"/>
    <n v="1"/>
    <n v="13.95"/>
  </r>
  <r>
    <n v="2751"/>
    <n v="1218"/>
    <n v="1"/>
    <d v="2023-01-21T00:00:00"/>
    <d v="1899-12-30T14:27:30"/>
    <n v="113"/>
    <x v="17"/>
    <x v="0"/>
    <x v="10"/>
    <x v="6"/>
    <n v="21"/>
    <x v="0"/>
    <x v="3"/>
    <n v="4"/>
    <n v="44.9"/>
  </r>
  <r>
    <n v="2752"/>
    <n v="1218"/>
    <n v="0"/>
    <d v="2023-01-21T00:00:00"/>
    <d v="1899-12-30T14:27:30"/>
    <n v="118"/>
    <x v="26"/>
    <x v="2"/>
    <x v="13"/>
    <x v="6"/>
    <n v="21"/>
    <x v="0"/>
    <x v="3"/>
    <n v="4"/>
    <n v="44.9"/>
  </r>
  <r>
    <n v="2753"/>
    <n v="1218"/>
    <n v="0"/>
    <d v="2023-01-21T00:00:00"/>
    <d v="1899-12-30T14:27:30"/>
    <n v="122"/>
    <x v="12"/>
    <x v="2"/>
    <x v="4"/>
    <x v="6"/>
    <n v="21"/>
    <x v="0"/>
    <x v="3"/>
    <n v="4"/>
    <n v="44.9"/>
  </r>
  <r>
    <n v="2754"/>
    <n v="1218"/>
    <n v="0"/>
    <d v="2023-01-21T00:00:00"/>
    <d v="1899-12-30T14:27:30"/>
    <n v="131"/>
    <x v="27"/>
    <x v="1"/>
    <x v="0"/>
    <x v="6"/>
    <n v="21"/>
    <x v="0"/>
    <x v="3"/>
    <n v="4"/>
    <n v="44.9"/>
  </r>
  <r>
    <n v="2755"/>
    <n v="1219"/>
    <n v="1"/>
    <d v="2023-01-21T00:00:00"/>
    <d v="1899-12-30T15:13:10"/>
    <n v="112"/>
    <x v="30"/>
    <x v="0"/>
    <x v="13"/>
    <x v="6"/>
    <n v="21"/>
    <x v="0"/>
    <x v="4"/>
    <n v="4"/>
    <n v="54.849999999999994"/>
  </r>
  <r>
    <n v="2756"/>
    <n v="1219"/>
    <n v="0"/>
    <d v="2023-01-21T00:00:00"/>
    <d v="1899-12-30T15:13:10"/>
    <n v="120"/>
    <x v="28"/>
    <x v="2"/>
    <x v="9"/>
    <x v="6"/>
    <n v="21"/>
    <x v="0"/>
    <x v="4"/>
    <n v="4"/>
    <n v="54.849999999999994"/>
  </r>
  <r>
    <n v="2757"/>
    <n v="1219"/>
    <n v="0"/>
    <d v="2023-01-21T00:00:00"/>
    <d v="1899-12-30T15:13:10"/>
    <n v="114"/>
    <x v="8"/>
    <x v="0"/>
    <x v="6"/>
    <x v="6"/>
    <n v="21"/>
    <x v="0"/>
    <x v="4"/>
    <n v="4"/>
    <n v="54.849999999999994"/>
  </r>
  <r>
    <n v="2758"/>
    <n v="1219"/>
    <n v="0"/>
    <d v="2023-01-21T00:00:00"/>
    <d v="1899-12-30T15:13:10"/>
    <n v="132"/>
    <x v="14"/>
    <x v="1"/>
    <x v="8"/>
    <x v="6"/>
    <n v="21"/>
    <x v="0"/>
    <x v="4"/>
    <n v="4"/>
    <n v="54.849999999999994"/>
  </r>
  <r>
    <n v="2759"/>
    <n v="1220"/>
    <n v="1"/>
    <d v="2023-01-21T00:00:00"/>
    <d v="1899-12-30T15:20:03"/>
    <n v="116"/>
    <x v="23"/>
    <x v="2"/>
    <x v="9"/>
    <x v="6"/>
    <n v="21"/>
    <x v="0"/>
    <x v="4"/>
    <n v="1"/>
    <n v="13.95"/>
  </r>
  <r>
    <n v="2760"/>
    <n v="1221"/>
    <n v="1"/>
    <d v="2023-01-21T00:00:00"/>
    <d v="1899-12-30T15:23:36"/>
    <n v="104"/>
    <x v="18"/>
    <x v="3"/>
    <x v="11"/>
    <x v="6"/>
    <n v="21"/>
    <x v="0"/>
    <x v="4"/>
    <n v="2"/>
    <n v="15.5"/>
  </r>
  <r>
    <n v="2761"/>
    <n v="1221"/>
    <n v="0"/>
    <d v="2023-01-21T00:00:00"/>
    <d v="1899-12-30T15:23:36"/>
    <n v="113"/>
    <x v="17"/>
    <x v="0"/>
    <x v="10"/>
    <x v="6"/>
    <n v="21"/>
    <x v="0"/>
    <x v="4"/>
    <n v="2"/>
    <n v="15.5"/>
  </r>
  <r>
    <n v="2762"/>
    <n v="1222"/>
    <n v="1"/>
    <d v="2023-01-21T00:00:00"/>
    <d v="1899-12-30T15:32:23"/>
    <n v="108"/>
    <x v="1"/>
    <x v="0"/>
    <x v="1"/>
    <x v="6"/>
    <n v="21"/>
    <x v="0"/>
    <x v="4"/>
    <n v="2"/>
    <n v="21.5"/>
  </r>
  <r>
    <n v="2763"/>
    <n v="1222"/>
    <n v="0"/>
    <d v="2023-01-21T00:00:00"/>
    <d v="1899-12-30T15:32:23"/>
    <n v="106"/>
    <x v="5"/>
    <x v="3"/>
    <x v="4"/>
    <x v="6"/>
    <n v="21"/>
    <x v="0"/>
    <x v="4"/>
    <n v="2"/>
    <n v="21.5"/>
  </r>
  <r>
    <n v="2764"/>
    <n v="1223"/>
    <n v="1"/>
    <d v="2023-01-21T00:00:00"/>
    <d v="1899-12-30T15:36:37"/>
    <n v="119"/>
    <x v="6"/>
    <x v="2"/>
    <x v="5"/>
    <x v="6"/>
    <n v="21"/>
    <x v="0"/>
    <x v="4"/>
    <n v="1"/>
    <n v="11.95"/>
  </r>
  <r>
    <n v="2765"/>
    <n v="1224"/>
    <n v="1"/>
    <d v="2023-01-21T00:00:00"/>
    <d v="1899-12-30T15:45:47"/>
    <n v="111"/>
    <x v="22"/>
    <x v="0"/>
    <x v="5"/>
    <x v="6"/>
    <n v="21"/>
    <x v="0"/>
    <x v="4"/>
    <n v="2"/>
    <n v="18.95"/>
  </r>
  <r>
    <n v="2766"/>
    <n v="1224"/>
    <n v="0"/>
    <d v="2023-01-21T00:00:00"/>
    <d v="1899-12-30T15:45:47"/>
    <n v="106"/>
    <x v="5"/>
    <x v="3"/>
    <x v="4"/>
    <x v="6"/>
    <n v="21"/>
    <x v="0"/>
    <x v="4"/>
    <n v="2"/>
    <n v="18.95"/>
  </r>
  <r>
    <n v="2767"/>
    <n v="1225"/>
    <n v="1"/>
    <d v="2023-01-21T00:00:00"/>
    <d v="1899-12-30T15:59:07"/>
    <n v="113"/>
    <x v="17"/>
    <x v="0"/>
    <x v="10"/>
    <x v="6"/>
    <n v="21"/>
    <x v="0"/>
    <x v="4"/>
    <n v="2"/>
    <n v="18.95"/>
  </r>
  <r>
    <n v="2768"/>
    <n v="1225"/>
    <n v="0"/>
    <d v="2023-01-21T00:00:00"/>
    <d v="1899-12-30T15:59:07"/>
    <n v="120"/>
    <x v="28"/>
    <x v="2"/>
    <x v="9"/>
    <x v="6"/>
    <n v="21"/>
    <x v="0"/>
    <x v="4"/>
    <n v="2"/>
    <n v="18.95"/>
  </r>
  <r>
    <n v="2769"/>
    <n v="1226"/>
    <n v="1"/>
    <d v="2023-01-21T00:00:00"/>
    <d v="1899-12-30T16:10:57"/>
    <n v="107"/>
    <x v="19"/>
    <x v="0"/>
    <x v="12"/>
    <x v="6"/>
    <n v="21"/>
    <x v="0"/>
    <x v="5"/>
    <n v="4"/>
    <n v="64.350000000000009"/>
  </r>
  <r>
    <n v="2770"/>
    <n v="1226"/>
    <n v="0"/>
    <d v="2023-01-21T00:00:00"/>
    <d v="1899-12-30T16:10:57"/>
    <n v="125"/>
    <x v="21"/>
    <x v="1"/>
    <x v="0"/>
    <x v="6"/>
    <n v="21"/>
    <x v="0"/>
    <x v="5"/>
    <n v="4"/>
    <n v="64.350000000000009"/>
  </r>
  <r>
    <n v="2771"/>
    <n v="1226"/>
    <n v="0"/>
    <d v="2023-01-21T00:00:00"/>
    <d v="1899-12-30T16:10:57"/>
    <n v="110"/>
    <x v="11"/>
    <x v="0"/>
    <x v="0"/>
    <x v="6"/>
    <n v="21"/>
    <x v="0"/>
    <x v="5"/>
    <n v="4"/>
    <n v="64.350000000000009"/>
  </r>
  <r>
    <n v="2772"/>
    <n v="1226"/>
    <n v="0"/>
    <d v="2023-01-21T00:00:00"/>
    <d v="1899-12-30T16:10:57"/>
    <n v="111"/>
    <x v="22"/>
    <x v="0"/>
    <x v="5"/>
    <x v="6"/>
    <n v="21"/>
    <x v="0"/>
    <x v="5"/>
    <n v="4"/>
    <n v="64.350000000000009"/>
  </r>
  <r>
    <n v="2773"/>
    <n v="1227"/>
    <n v="1"/>
    <d v="2023-01-21T00:00:00"/>
    <d v="1899-12-30T16:20:21"/>
    <n v="109"/>
    <x v="0"/>
    <x v="0"/>
    <x v="0"/>
    <x v="6"/>
    <n v="21"/>
    <x v="0"/>
    <x v="5"/>
    <n v="1"/>
    <n v="17.95"/>
  </r>
  <r>
    <n v="2774"/>
    <n v="1228"/>
    <n v="1"/>
    <d v="2023-01-21T00:00:00"/>
    <d v="1899-12-30T16:26:36"/>
    <n v="127"/>
    <x v="24"/>
    <x v="1"/>
    <x v="0"/>
    <x v="6"/>
    <n v="21"/>
    <x v="0"/>
    <x v="5"/>
    <n v="2"/>
    <n v="29.9"/>
  </r>
  <r>
    <n v="2775"/>
    <n v="1228"/>
    <n v="0"/>
    <d v="2023-01-21T00:00:00"/>
    <d v="1899-12-30T16:26:36"/>
    <n v="111"/>
    <x v="22"/>
    <x v="0"/>
    <x v="5"/>
    <x v="6"/>
    <n v="21"/>
    <x v="0"/>
    <x v="5"/>
    <n v="2"/>
    <n v="29.9"/>
  </r>
  <r>
    <n v="2776"/>
    <n v="1229"/>
    <n v="1"/>
    <d v="2023-01-21T00:00:00"/>
    <d v="1899-12-30T16:28:19"/>
    <n v="109"/>
    <x v="0"/>
    <x v="0"/>
    <x v="0"/>
    <x v="6"/>
    <n v="21"/>
    <x v="0"/>
    <x v="5"/>
    <n v="1"/>
    <n v="17.95"/>
  </r>
  <r>
    <n v="2777"/>
    <n v="1230"/>
    <n v="1"/>
    <d v="2023-01-21T00:00:00"/>
    <d v="1899-12-30T16:38:28"/>
    <n v="127"/>
    <x v="24"/>
    <x v="1"/>
    <x v="0"/>
    <x v="6"/>
    <n v="21"/>
    <x v="0"/>
    <x v="5"/>
    <n v="4"/>
    <n v="48.9"/>
  </r>
  <r>
    <n v="2778"/>
    <n v="1230"/>
    <n v="0"/>
    <d v="2023-01-21T00:00:00"/>
    <d v="1899-12-30T16:38:28"/>
    <n v="112"/>
    <x v="30"/>
    <x v="0"/>
    <x v="13"/>
    <x v="6"/>
    <n v="21"/>
    <x v="0"/>
    <x v="5"/>
    <n v="4"/>
    <n v="48.9"/>
  </r>
  <r>
    <n v="2779"/>
    <n v="1230"/>
    <n v="0"/>
    <d v="2023-01-21T00:00:00"/>
    <d v="1899-12-30T16:38:28"/>
    <n v="123"/>
    <x v="9"/>
    <x v="2"/>
    <x v="6"/>
    <x v="6"/>
    <n v="21"/>
    <x v="0"/>
    <x v="5"/>
    <n v="4"/>
    <n v="48.9"/>
  </r>
  <r>
    <n v="2780"/>
    <n v="1230"/>
    <n v="0"/>
    <d v="2023-01-21T00:00:00"/>
    <d v="1899-12-30T16:38:28"/>
    <n v="106"/>
    <x v="5"/>
    <x v="3"/>
    <x v="4"/>
    <x v="6"/>
    <n v="21"/>
    <x v="0"/>
    <x v="5"/>
    <n v="4"/>
    <n v="48.9"/>
  </r>
  <r>
    <n v="2781"/>
    <n v="1231"/>
    <n v="1"/>
    <d v="2023-01-21T00:00:00"/>
    <d v="1899-12-30T16:45:04"/>
    <n v="102"/>
    <x v="16"/>
    <x v="3"/>
    <x v="9"/>
    <x v="6"/>
    <n v="21"/>
    <x v="0"/>
    <x v="5"/>
    <n v="2"/>
    <n v="20.95"/>
  </r>
  <r>
    <n v="2782"/>
    <n v="1231"/>
    <n v="0"/>
    <d v="2023-01-21T00:00:00"/>
    <d v="1899-12-30T16:45:04"/>
    <n v="122"/>
    <x v="12"/>
    <x v="2"/>
    <x v="4"/>
    <x v="6"/>
    <n v="21"/>
    <x v="0"/>
    <x v="5"/>
    <n v="2"/>
    <n v="20.95"/>
  </r>
  <r>
    <n v="2783"/>
    <n v="1232"/>
    <n v="1"/>
    <d v="2023-01-21T00:00:00"/>
    <d v="1899-12-30T16:50:36"/>
    <n v="113"/>
    <x v="17"/>
    <x v="0"/>
    <x v="10"/>
    <x v="6"/>
    <n v="21"/>
    <x v="0"/>
    <x v="5"/>
    <n v="4"/>
    <n v="44.4"/>
  </r>
  <r>
    <n v="2784"/>
    <n v="1232"/>
    <n v="0"/>
    <d v="2023-01-21T00:00:00"/>
    <d v="1899-12-30T16:50:36"/>
    <n v="119"/>
    <x v="6"/>
    <x v="2"/>
    <x v="5"/>
    <x v="6"/>
    <n v="21"/>
    <x v="0"/>
    <x v="5"/>
    <n v="4"/>
    <n v="44.4"/>
  </r>
  <r>
    <n v="2785"/>
    <n v="1232"/>
    <n v="0"/>
    <d v="2023-01-21T00:00:00"/>
    <d v="1899-12-30T16:50:36"/>
    <n v="121"/>
    <x v="20"/>
    <x v="2"/>
    <x v="11"/>
    <x v="6"/>
    <n v="21"/>
    <x v="0"/>
    <x v="5"/>
    <n v="4"/>
    <n v="44.4"/>
  </r>
  <r>
    <n v="2786"/>
    <n v="1232"/>
    <n v="0"/>
    <d v="2023-01-21T00:00:00"/>
    <d v="1899-12-30T16:50:36"/>
    <n v="132"/>
    <x v="14"/>
    <x v="1"/>
    <x v="8"/>
    <x v="6"/>
    <n v="21"/>
    <x v="0"/>
    <x v="5"/>
    <n v="4"/>
    <n v="44.4"/>
  </r>
  <r>
    <n v="2787"/>
    <n v="1233"/>
    <n v="1"/>
    <d v="2023-01-21T00:00:00"/>
    <d v="1899-12-30T17:11:27"/>
    <n v="102"/>
    <x v="16"/>
    <x v="3"/>
    <x v="9"/>
    <x v="6"/>
    <n v="21"/>
    <x v="0"/>
    <x v="6"/>
    <n v="4"/>
    <n v="64.349999999999994"/>
  </r>
  <r>
    <n v="2788"/>
    <n v="1233"/>
    <n v="0"/>
    <d v="2023-01-21T00:00:00"/>
    <d v="1899-12-30T17:11:27"/>
    <n v="125"/>
    <x v="21"/>
    <x v="1"/>
    <x v="0"/>
    <x v="6"/>
    <n v="21"/>
    <x v="0"/>
    <x v="6"/>
    <n v="4"/>
    <n v="64.349999999999994"/>
  </r>
  <r>
    <n v="2789"/>
    <n v="1233"/>
    <n v="0"/>
    <d v="2023-01-21T00:00:00"/>
    <d v="1899-12-30T17:11:27"/>
    <n v="126"/>
    <x v="10"/>
    <x v="1"/>
    <x v="1"/>
    <x v="6"/>
    <n v="21"/>
    <x v="0"/>
    <x v="6"/>
    <n v="4"/>
    <n v="64.349999999999994"/>
  </r>
  <r>
    <n v="2790"/>
    <n v="1233"/>
    <n v="0"/>
    <d v="2023-01-21T00:00:00"/>
    <d v="1899-12-30T17:11:27"/>
    <n v="110"/>
    <x v="11"/>
    <x v="0"/>
    <x v="0"/>
    <x v="6"/>
    <n v="21"/>
    <x v="0"/>
    <x v="6"/>
    <n v="4"/>
    <n v="64.349999999999994"/>
  </r>
  <r>
    <n v="2791"/>
    <n v="1234"/>
    <n v="1"/>
    <d v="2023-01-21T00:00:00"/>
    <d v="1899-12-30T17:36:59"/>
    <n v="109"/>
    <x v="0"/>
    <x v="0"/>
    <x v="0"/>
    <x v="6"/>
    <n v="21"/>
    <x v="0"/>
    <x v="6"/>
    <n v="2"/>
    <n v="35.9"/>
  </r>
  <r>
    <n v="2792"/>
    <n v="1234"/>
    <n v="0"/>
    <d v="2023-01-21T00:00:00"/>
    <d v="1899-12-30T17:36:59"/>
    <n v="131"/>
    <x v="27"/>
    <x v="1"/>
    <x v="0"/>
    <x v="6"/>
    <n v="21"/>
    <x v="0"/>
    <x v="6"/>
    <n v="2"/>
    <n v="35.9"/>
  </r>
  <r>
    <n v="2793"/>
    <n v="1235"/>
    <n v="1"/>
    <d v="2023-01-21T00:00:00"/>
    <d v="1899-12-30T17:55:58"/>
    <n v="126"/>
    <x v="10"/>
    <x v="1"/>
    <x v="1"/>
    <x v="6"/>
    <n v="21"/>
    <x v="0"/>
    <x v="6"/>
    <n v="3"/>
    <n v="36.450000000000003"/>
  </r>
  <r>
    <n v="2794"/>
    <n v="1235"/>
    <n v="0"/>
    <d v="2023-01-21T00:00:00"/>
    <d v="1899-12-30T17:55:58"/>
    <n v="112"/>
    <x v="30"/>
    <x v="0"/>
    <x v="13"/>
    <x v="6"/>
    <n v="21"/>
    <x v="0"/>
    <x v="6"/>
    <n v="3"/>
    <n v="36.450000000000003"/>
  </r>
  <r>
    <n v="2795"/>
    <n v="1235"/>
    <n v="0"/>
    <d v="2023-01-21T00:00:00"/>
    <d v="1899-12-30T17:55:58"/>
    <n v="106"/>
    <x v="5"/>
    <x v="3"/>
    <x v="4"/>
    <x v="6"/>
    <n v="21"/>
    <x v="0"/>
    <x v="6"/>
    <n v="3"/>
    <n v="36.450000000000003"/>
  </r>
  <r>
    <n v="2796"/>
    <n v="1236"/>
    <n v="1"/>
    <d v="2023-01-21T00:00:00"/>
    <d v="1899-12-30T17:56:32"/>
    <n v="128"/>
    <x v="25"/>
    <x v="1"/>
    <x v="3"/>
    <x v="6"/>
    <n v="21"/>
    <x v="0"/>
    <x v="6"/>
    <n v="1"/>
    <n v="15.5"/>
  </r>
  <r>
    <n v="2797"/>
    <n v="1237"/>
    <n v="1"/>
    <d v="2023-01-21T00:00:00"/>
    <d v="1899-12-30T18:10:40"/>
    <n v="116"/>
    <x v="23"/>
    <x v="2"/>
    <x v="9"/>
    <x v="6"/>
    <n v="21"/>
    <x v="0"/>
    <x v="7"/>
    <n v="2"/>
    <n v="27.9"/>
  </r>
  <r>
    <n v="2798"/>
    <n v="1237"/>
    <n v="0"/>
    <d v="2023-01-21T00:00:00"/>
    <d v="1899-12-30T18:10:40"/>
    <n v="120"/>
    <x v="28"/>
    <x v="2"/>
    <x v="9"/>
    <x v="6"/>
    <n v="21"/>
    <x v="0"/>
    <x v="7"/>
    <n v="2"/>
    <n v="27.9"/>
  </r>
  <r>
    <n v="2799"/>
    <n v="1238"/>
    <n v="1"/>
    <d v="2023-01-21T00:00:00"/>
    <d v="1899-12-30T18:18:51"/>
    <n v="104"/>
    <x v="18"/>
    <x v="3"/>
    <x v="11"/>
    <x v="6"/>
    <n v="21"/>
    <x v="0"/>
    <x v="7"/>
    <n v="4"/>
    <n v="47.5"/>
  </r>
  <r>
    <n v="2800"/>
    <n v="1238"/>
    <n v="0"/>
    <d v="2023-01-21T00:00:00"/>
    <d v="1899-12-30T18:18:51"/>
    <n v="124"/>
    <x v="2"/>
    <x v="1"/>
    <x v="1"/>
    <x v="6"/>
    <n v="21"/>
    <x v="0"/>
    <x v="7"/>
    <n v="4"/>
    <n v="47.5"/>
  </r>
  <r>
    <n v="2801"/>
    <n v="1238"/>
    <n v="0"/>
    <d v="2023-01-21T00:00:00"/>
    <d v="1899-12-30T18:18:51"/>
    <n v="128"/>
    <x v="25"/>
    <x v="1"/>
    <x v="3"/>
    <x v="6"/>
    <n v="21"/>
    <x v="0"/>
    <x v="7"/>
    <n v="4"/>
    <n v="47.5"/>
  </r>
  <r>
    <n v="2802"/>
    <n v="1238"/>
    <n v="0"/>
    <d v="2023-01-21T00:00:00"/>
    <d v="1899-12-30T18:18:51"/>
    <n v="106"/>
    <x v="5"/>
    <x v="3"/>
    <x v="4"/>
    <x v="6"/>
    <n v="21"/>
    <x v="0"/>
    <x v="7"/>
    <n v="4"/>
    <n v="47.5"/>
  </r>
  <r>
    <n v="2803"/>
    <n v="1239"/>
    <n v="1"/>
    <d v="2023-01-21T00:00:00"/>
    <d v="1899-12-30T18:22:29"/>
    <n v="102"/>
    <x v="16"/>
    <x v="3"/>
    <x v="9"/>
    <x v="6"/>
    <n v="21"/>
    <x v="0"/>
    <x v="7"/>
    <n v="1"/>
    <n v="13.95"/>
  </r>
  <r>
    <n v="2804"/>
    <n v="1240"/>
    <n v="1"/>
    <d v="2023-01-21T00:00:00"/>
    <d v="1899-12-30T18:40:50"/>
    <n v="103"/>
    <x v="29"/>
    <x v="3"/>
    <x v="6"/>
    <x v="6"/>
    <n v="21"/>
    <x v="0"/>
    <x v="7"/>
    <n v="3"/>
    <n v="36.450000000000003"/>
  </r>
  <r>
    <n v="2805"/>
    <n v="1240"/>
    <n v="0"/>
    <d v="2023-01-21T00:00:00"/>
    <d v="1899-12-30T18:40:50"/>
    <n v="121"/>
    <x v="20"/>
    <x v="2"/>
    <x v="11"/>
    <x v="6"/>
    <n v="21"/>
    <x v="0"/>
    <x v="7"/>
    <n v="3"/>
    <n v="36.450000000000003"/>
  </r>
  <r>
    <n v="2806"/>
    <n v="1240"/>
    <n v="0"/>
    <d v="2023-01-21T00:00:00"/>
    <d v="1899-12-30T18:40:50"/>
    <n v="132"/>
    <x v="14"/>
    <x v="1"/>
    <x v="8"/>
    <x v="6"/>
    <n v="21"/>
    <x v="0"/>
    <x v="7"/>
    <n v="3"/>
    <n v="36.450000000000003"/>
  </r>
  <r>
    <n v="2807"/>
    <n v="1241"/>
    <n v="1"/>
    <d v="2023-01-21T00:00:00"/>
    <d v="1899-12-30T18:43:02"/>
    <n v="101"/>
    <x v="7"/>
    <x v="3"/>
    <x v="2"/>
    <x v="6"/>
    <n v="21"/>
    <x v="0"/>
    <x v="7"/>
    <n v="3"/>
    <n v="41.4"/>
  </r>
  <r>
    <n v="2808"/>
    <n v="1241"/>
    <n v="0"/>
    <d v="2023-01-21T00:00:00"/>
    <d v="1899-12-30T18:43:02"/>
    <n v="104"/>
    <x v="18"/>
    <x v="3"/>
    <x v="11"/>
    <x v="6"/>
    <n v="21"/>
    <x v="0"/>
    <x v="7"/>
    <n v="3"/>
    <n v="41.4"/>
  </r>
  <r>
    <n v="2809"/>
    <n v="1241"/>
    <n v="0"/>
    <d v="2023-01-21T00:00:00"/>
    <d v="1899-12-30T18:43:02"/>
    <n v="131"/>
    <x v="27"/>
    <x v="1"/>
    <x v="0"/>
    <x v="6"/>
    <n v="21"/>
    <x v="0"/>
    <x v="7"/>
    <n v="3"/>
    <n v="41.4"/>
  </r>
  <r>
    <n v="2810"/>
    <n v="1242"/>
    <n v="1"/>
    <d v="2023-01-21T00:00:00"/>
    <d v="1899-12-30T18:50:51"/>
    <n v="120"/>
    <x v="28"/>
    <x v="2"/>
    <x v="9"/>
    <x v="6"/>
    <n v="21"/>
    <x v="0"/>
    <x v="7"/>
    <n v="3"/>
    <n v="34.9"/>
  </r>
  <r>
    <n v="2811"/>
    <n v="1242"/>
    <n v="0"/>
    <d v="2023-01-21T00:00:00"/>
    <d v="1899-12-30T18:50:51"/>
    <n v="120"/>
    <x v="28"/>
    <x v="2"/>
    <x v="9"/>
    <x v="6"/>
    <n v="21"/>
    <x v="0"/>
    <x v="7"/>
    <n v="3"/>
    <n v="34.9"/>
  </r>
  <r>
    <n v="2812"/>
    <n v="1242"/>
    <n v="0"/>
    <d v="2023-01-21T00:00:00"/>
    <d v="1899-12-30T18:50:51"/>
    <n v="106"/>
    <x v="5"/>
    <x v="3"/>
    <x v="4"/>
    <x v="6"/>
    <n v="21"/>
    <x v="0"/>
    <x v="7"/>
    <n v="3"/>
    <n v="34.9"/>
  </r>
  <r>
    <n v="2814"/>
    <n v="1243"/>
    <n v="1"/>
    <d v="2023-01-21T00:00:00"/>
    <d v="1899-12-30T19:02:27"/>
    <n v="118"/>
    <x v="26"/>
    <x v="2"/>
    <x v="13"/>
    <x v="6"/>
    <n v="21"/>
    <x v="0"/>
    <x v="8"/>
    <n v="2"/>
    <n v="21.95"/>
  </r>
  <r>
    <n v="2815"/>
    <n v="1243"/>
    <n v="0"/>
    <d v="2023-01-21T00:00:00"/>
    <d v="1899-12-30T19:02:27"/>
    <n v="122"/>
    <x v="12"/>
    <x v="2"/>
    <x v="4"/>
    <x v="6"/>
    <n v="21"/>
    <x v="0"/>
    <x v="8"/>
    <n v="2"/>
    <n v="21.95"/>
  </r>
  <r>
    <n v="2816"/>
    <n v="1244"/>
    <n v="1"/>
    <d v="2023-01-21T00:00:00"/>
    <d v="1899-12-30T19:24:32"/>
    <n v="101"/>
    <x v="7"/>
    <x v="3"/>
    <x v="2"/>
    <x v="6"/>
    <n v="21"/>
    <x v="0"/>
    <x v="8"/>
    <n v="4"/>
    <n v="41.849999999999994"/>
  </r>
  <r>
    <n v="2817"/>
    <n v="1244"/>
    <n v="0"/>
    <d v="2023-01-21T00:00:00"/>
    <d v="1899-12-30T19:24:32"/>
    <n v="115"/>
    <x v="31"/>
    <x v="2"/>
    <x v="5"/>
    <x v="6"/>
    <n v="21"/>
    <x v="0"/>
    <x v="8"/>
    <n v="4"/>
    <n v="41.849999999999994"/>
  </r>
  <r>
    <n v="2818"/>
    <n v="1244"/>
    <n v="0"/>
    <d v="2023-01-21T00:00:00"/>
    <d v="1899-12-30T19:24:32"/>
    <n v="111"/>
    <x v="22"/>
    <x v="0"/>
    <x v="5"/>
    <x v="6"/>
    <n v="21"/>
    <x v="0"/>
    <x v="8"/>
    <n v="4"/>
    <n v="41.849999999999994"/>
  </r>
  <r>
    <n v="2819"/>
    <n v="1244"/>
    <n v="0"/>
    <d v="2023-01-21T00:00:00"/>
    <d v="1899-12-30T19:24:32"/>
    <n v="113"/>
    <x v="17"/>
    <x v="0"/>
    <x v="10"/>
    <x v="6"/>
    <n v="21"/>
    <x v="0"/>
    <x v="8"/>
    <n v="4"/>
    <n v="41.849999999999994"/>
  </r>
  <r>
    <n v="2820"/>
    <n v="1245"/>
    <n v="1"/>
    <d v="2023-01-21T00:00:00"/>
    <d v="1899-12-30T19:26:35"/>
    <n v="103"/>
    <x v="29"/>
    <x v="3"/>
    <x v="6"/>
    <x v="6"/>
    <n v="21"/>
    <x v="0"/>
    <x v="8"/>
    <n v="1"/>
    <n v="9"/>
  </r>
  <r>
    <n v="2821"/>
    <n v="1246"/>
    <n v="1"/>
    <d v="2023-01-21T00:00:00"/>
    <d v="1899-12-30T19:36:04"/>
    <n v="107"/>
    <x v="19"/>
    <x v="0"/>
    <x v="12"/>
    <x v="6"/>
    <n v="21"/>
    <x v="0"/>
    <x v="8"/>
    <n v="3"/>
    <n v="40"/>
  </r>
  <r>
    <n v="2822"/>
    <n v="1246"/>
    <n v="0"/>
    <d v="2023-01-21T00:00:00"/>
    <d v="1899-12-30T19:36:04"/>
    <n v="124"/>
    <x v="2"/>
    <x v="1"/>
    <x v="1"/>
    <x v="6"/>
    <n v="21"/>
    <x v="0"/>
    <x v="8"/>
    <n v="3"/>
    <n v="40"/>
  </r>
  <r>
    <n v="2823"/>
    <n v="1246"/>
    <n v="0"/>
    <d v="2023-01-21T00:00:00"/>
    <d v="1899-12-30T19:36:04"/>
    <n v="123"/>
    <x v="9"/>
    <x v="2"/>
    <x v="6"/>
    <x v="6"/>
    <n v="21"/>
    <x v="0"/>
    <x v="8"/>
    <n v="3"/>
    <n v="40"/>
  </r>
  <r>
    <n v="2824"/>
    <n v="1247"/>
    <n v="1"/>
    <d v="2023-01-21T00:00:00"/>
    <d v="1899-12-30T19:54:37"/>
    <n v="108"/>
    <x v="1"/>
    <x v="0"/>
    <x v="1"/>
    <x v="6"/>
    <n v="21"/>
    <x v="0"/>
    <x v="8"/>
    <n v="3"/>
    <n v="50.400000000000006"/>
  </r>
  <r>
    <n v="2825"/>
    <n v="1247"/>
    <n v="0"/>
    <d v="2023-01-21T00:00:00"/>
    <d v="1899-12-30T19:54:37"/>
    <n v="125"/>
    <x v="21"/>
    <x v="1"/>
    <x v="0"/>
    <x v="6"/>
    <n v="21"/>
    <x v="0"/>
    <x v="8"/>
    <n v="3"/>
    <n v="50.400000000000006"/>
  </r>
  <r>
    <n v="2826"/>
    <n v="1247"/>
    <n v="0"/>
    <d v="2023-01-21T00:00:00"/>
    <d v="1899-12-30T19:54:37"/>
    <n v="109"/>
    <x v="0"/>
    <x v="0"/>
    <x v="0"/>
    <x v="6"/>
    <n v="21"/>
    <x v="0"/>
    <x v="8"/>
    <n v="3"/>
    <n v="50.400000000000006"/>
  </r>
  <r>
    <n v="2827"/>
    <n v="1248"/>
    <n v="1"/>
    <d v="2023-01-21T00:00:00"/>
    <d v="1899-12-30T20:13:51"/>
    <n v="123"/>
    <x v="9"/>
    <x v="2"/>
    <x v="6"/>
    <x v="6"/>
    <n v="21"/>
    <x v="0"/>
    <x v="9"/>
    <n v="1"/>
    <n v="9"/>
  </r>
  <r>
    <n v="2828"/>
    <n v="1249"/>
    <n v="1"/>
    <d v="2023-01-21T00:00:00"/>
    <d v="1899-12-30T20:40:44"/>
    <n v="125"/>
    <x v="21"/>
    <x v="1"/>
    <x v="0"/>
    <x v="6"/>
    <n v="21"/>
    <x v="0"/>
    <x v="9"/>
    <n v="2"/>
    <n v="26.95"/>
  </r>
  <r>
    <n v="2829"/>
    <n v="1249"/>
    <n v="0"/>
    <d v="2023-01-21T00:00:00"/>
    <d v="1899-12-30T20:40:44"/>
    <n v="123"/>
    <x v="9"/>
    <x v="2"/>
    <x v="6"/>
    <x v="6"/>
    <n v="21"/>
    <x v="0"/>
    <x v="9"/>
    <n v="2"/>
    <n v="26.95"/>
  </r>
  <r>
    <n v="2830"/>
    <n v="1250"/>
    <n v="1"/>
    <d v="2023-01-21T00:00:00"/>
    <d v="1899-12-30T21:09:08"/>
    <n v="107"/>
    <x v="19"/>
    <x v="0"/>
    <x v="12"/>
    <x v="6"/>
    <n v="21"/>
    <x v="0"/>
    <x v="10"/>
    <n v="4"/>
    <n v="54.400000000000006"/>
  </r>
  <r>
    <n v="2831"/>
    <n v="1250"/>
    <n v="0"/>
    <d v="2023-01-21T00:00:00"/>
    <d v="1899-12-30T21:09:08"/>
    <n v="127"/>
    <x v="24"/>
    <x v="1"/>
    <x v="0"/>
    <x v="6"/>
    <n v="21"/>
    <x v="0"/>
    <x v="10"/>
    <n v="4"/>
    <n v="54.400000000000006"/>
  </r>
  <r>
    <n v="2832"/>
    <n v="1250"/>
    <n v="0"/>
    <d v="2023-01-21T00:00:00"/>
    <d v="1899-12-30T21:09:08"/>
    <n v="113"/>
    <x v="17"/>
    <x v="0"/>
    <x v="10"/>
    <x v="6"/>
    <n v="21"/>
    <x v="0"/>
    <x v="10"/>
    <n v="4"/>
    <n v="54.400000000000006"/>
  </r>
  <r>
    <n v="2833"/>
    <n v="1250"/>
    <n v="0"/>
    <d v="2023-01-21T00:00:00"/>
    <d v="1899-12-30T21:09:08"/>
    <n v="118"/>
    <x v="26"/>
    <x v="2"/>
    <x v="13"/>
    <x v="6"/>
    <n v="21"/>
    <x v="0"/>
    <x v="10"/>
    <n v="4"/>
    <n v="54.400000000000006"/>
  </r>
  <r>
    <n v="2834"/>
    <n v="1251"/>
    <n v="1"/>
    <d v="2023-01-21T00:00:00"/>
    <d v="1899-12-30T21:12:37"/>
    <n v="118"/>
    <x v="26"/>
    <x v="2"/>
    <x v="13"/>
    <x v="6"/>
    <n v="21"/>
    <x v="0"/>
    <x v="10"/>
    <n v="1"/>
    <n v="14.95"/>
  </r>
  <r>
    <n v="2835"/>
    <n v="1252"/>
    <n v="1"/>
    <d v="2023-01-21T00:00:00"/>
    <d v="1899-12-30T21:32:07"/>
    <n v="102"/>
    <x v="16"/>
    <x v="3"/>
    <x v="9"/>
    <x v="6"/>
    <n v="21"/>
    <x v="0"/>
    <x v="10"/>
    <n v="1"/>
    <n v="13.95"/>
  </r>
  <r>
    <n v="2836"/>
    <n v="1253"/>
    <n v="1"/>
    <d v="2023-01-22T00:00:00"/>
    <d v="1899-12-30T11:34:52"/>
    <n v="128"/>
    <x v="25"/>
    <x v="1"/>
    <x v="3"/>
    <x v="0"/>
    <n v="22"/>
    <x v="0"/>
    <x v="0"/>
    <n v="2"/>
    <n v="22.5"/>
  </r>
  <r>
    <n v="2837"/>
    <n v="1253"/>
    <n v="0"/>
    <d v="2023-01-22T00:00:00"/>
    <d v="1899-12-30T11:34:52"/>
    <n v="105"/>
    <x v="15"/>
    <x v="3"/>
    <x v="4"/>
    <x v="0"/>
    <n v="22"/>
    <x v="0"/>
    <x v="0"/>
    <n v="2"/>
    <n v="22.5"/>
  </r>
  <r>
    <n v="2838"/>
    <n v="1254"/>
    <n v="1"/>
    <d v="2023-01-22T00:00:00"/>
    <d v="1899-12-30T11:56:03"/>
    <n v="115"/>
    <x v="31"/>
    <x v="2"/>
    <x v="5"/>
    <x v="0"/>
    <n v="22"/>
    <x v="0"/>
    <x v="0"/>
    <n v="2"/>
    <n v="25.9"/>
  </r>
  <r>
    <n v="2839"/>
    <n v="1254"/>
    <n v="0"/>
    <d v="2023-01-22T00:00:00"/>
    <d v="1899-12-30T11:56:03"/>
    <n v="120"/>
    <x v="28"/>
    <x v="2"/>
    <x v="9"/>
    <x v="0"/>
    <n v="22"/>
    <x v="0"/>
    <x v="0"/>
    <n v="2"/>
    <n v="25.9"/>
  </r>
  <r>
    <n v="2840"/>
    <n v="1255"/>
    <n v="1"/>
    <d v="2023-01-22T00:00:00"/>
    <d v="1899-12-30T12:05:34"/>
    <n v="127"/>
    <x v="24"/>
    <x v="1"/>
    <x v="0"/>
    <x v="0"/>
    <n v="22"/>
    <x v="0"/>
    <x v="1"/>
    <n v="3"/>
    <n v="52.849999999999994"/>
  </r>
  <r>
    <n v="2841"/>
    <n v="1255"/>
    <n v="0"/>
    <d v="2023-01-22T00:00:00"/>
    <d v="1899-12-30T12:05:34"/>
    <n v="131"/>
    <x v="27"/>
    <x v="1"/>
    <x v="0"/>
    <x v="0"/>
    <n v="22"/>
    <x v="0"/>
    <x v="1"/>
    <n v="3"/>
    <n v="52.849999999999994"/>
  </r>
  <r>
    <n v="2842"/>
    <n v="1255"/>
    <n v="0"/>
    <d v="2023-01-22T00:00:00"/>
    <d v="1899-12-30T12:05:34"/>
    <n v="132"/>
    <x v="14"/>
    <x v="1"/>
    <x v="8"/>
    <x v="0"/>
    <n v="22"/>
    <x v="0"/>
    <x v="1"/>
    <n v="3"/>
    <n v="52.849999999999994"/>
  </r>
  <r>
    <n v="2843"/>
    <n v="1256"/>
    <n v="1"/>
    <d v="2023-01-22T00:00:00"/>
    <d v="1899-12-30T12:06:15"/>
    <n v="117"/>
    <x v="3"/>
    <x v="2"/>
    <x v="2"/>
    <x v="0"/>
    <n v="22"/>
    <x v="0"/>
    <x v="1"/>
    <n v="1"/>
    <n v="12.95"/>
  </r>
  <r>
    <n v="2844"/>
    <n v="1257"/>
    <n v="1"/>
    <d v="2023-01-22T00:00:00"/>
    <d v="1899-12-30T12:07:53"/>
    <n v="125"/>
    <x v="21"/>
    <x v="1"/>
    <x v="0"/>
    <x v="0"/>
    <n v="22"/>
    <x v="0"/>
    <x v="1"/>
    <n v="3"/>
    <n v="48.849999999999994"/>
  </r>
  <r>
    <n v="2845"/>
    <n v="1257"/>
    <n v="0"/>
    <d v="2023-01-22T00:00:00"/>
    <d v="1899-12-30T12:07:53"/>
    <n v="120"/>
    <x v="28"/>
    <x v="2"/>
    <x v="9"/>
    <x v="0"/>
    <n v="22"/>
    <x v="0"/>
    <x v="1"/>
    <n v="3"/>
    <n v="48.849999999999994"/>
  </r>
  <r>
    <n v="2846"/>
    <n v="1257"/>
    <n v="0"/>
    <d v="2023-01-22T00:00:00"/>
    <d v="1899-12-30T12:07:53"/>
    <n v="132"/>
    <x v="14"/>
    <x v="1"/>
    <x v="8"/>
    <x v="0"/>
    <n v="22"/>
    <x v="0"/>
    <x v="1"/>
    <n v="3"/>
    <n v="48.849999999999994"/>
  </r>
  <r>
    <n v="2847"/>
    <n v="1258"/>
    <n v="1"/>
    <d v="2023-01-22T00:00:00"/>
    <d v="1899-12-30T12:18:53"/>
    <n v="102"/>
    <x v="16"/>
    <x v="3"/>
    <x v="9"/>
    <x v="0"/>
    <n v="22"/>
    <x v="0"/>
    <x v="1"/>
    <n v="1"/>
    <n v="13.95"/>
  </r>
  <r>
    <n v="2848"/>
    <n v="1259"/>
    <n v="1"/>
    <d v="2023-01-22T00:00:00"/>
    <d v="1899-12-30T12:22:47"/>
    <n v="101"/>
    <x v="7"/>
    <x v="3"/>
    <x v="2"/>
    <x v="0"/>
    <n v="22"/>
    <x v="0"/>
    <x v="1"/>
    <n v="1"/>
    <n v="12.95"/>
  </r>
  <r>
    <n v="2849"/>
    <n v="1260"/>
    <n v="1"/>
    <d v="2023-01-22T00:00:00"/>
    <d v="1899-12-30T12:31:07"/>
    <n v="132"/>
    <x v="14"/>
    <x v="1"/>
    <x v="8"/>
    <x v="0"/>
    <n v="22"/>
    <x v="0"/>
    <x v="1"/>
    <n v="1"/>
    <n v="16.95"/>
  </r>
  <r>
    <n v="2850"/>
    <n v="1261"/>
    <n v="1"/>
    <d v="2023-01-22T00:00:00"/>
    <d v="1899-12-30T12:32:00"/>
    <n v="107"/>
    <x v="19"/>
    <x v="0"/>
    <x v="12"/>
    <x v="0"/>
    <n v="22"/>
    <x v="0"/>
    <x v="1"/>
    <n v="3"/>
    <n v="32"/>
  </r>
  <r>
    <n v="2851"/>
    <n v="1261"/>
    <n v="0"/>
    <d v="2023-01-22T00:00:00"/>
    <d v="1899-12-30T12:32:00"/>
    <n v="104"/>
    <x v="18"/>
    <x v="3"/>
    <x v="11"/>
    <x v="0"/>
    <n v="22"/>
    <x v="0"/>
    <x v="1"/>
    <n v="3"/>
    <n v="32"/>
  </r>
  <r>
    <n v="2852"/>
    <n v="1261"/>
    <n v="0"/>
    <d v="2023-01-22T00:00:00"/>
    <d v="1899-12-30T12:32:00"/>
    <n v="113"/>
    <x v="17"/>
    <x v="0"/>
    <x v="10"/>
    <x v="0"/>
    <n v="22"/>
    <x v="0"/>
    <x v="1"/>
    <n v="3"/>
    <n v="32"/>
  </r>
  <r>
    <n v="2854"/>
    <n v="1262"/>
    <n v="1"/>
    <d v="2023-01-22T00:00:00"/>
    <d v="1899-12-30T12:32:33"/>
    <n v="129"/>
    <x v="4"/>
    <x v="1"/>
    <x v="3"/>
    <x v="0"/>
    <n v="22"/>
    <x v="0"/>
    <x v="1"/>
    <n v="1"/>
    <n v="15.5"/>
  </r>
  <r>
    <n v="2855"/>
    <n v="1263"/>
    <n v="1"/>
    <d v="2023-01-22T00:00:00"/>
    <d v="1899-12-30T12:39:12"/>
    <n v="124"/>
    <x v="2"/>
    <x v="1"/>
    <x v="1"/>
    <x v="0"/>
    <n v="22"/>
    <x v="0"/>
    <x v="1"/>
    <n v="1"/>
    <n v="14.5"/>
  </r>
  <r>
    <n v="2856"/>
    <n v="1264"/>
    <n v="1"/>
    <d v="2023-01-22T00:00:00"/>
    <d v="1899-12-30T12:58:30"/>
    <n v="122"/>
    <x v="12"/>
    <x v="2"/>
    <x v="4"/>
    <x v="0"/>
    <n v="22"/>
    <x v="0"/>
    <x v="1"/>
    <n v="2"/>
    <n v="24.95"/>
  </r>
  <r>
    <n v="2857"/>
    <n v="1264"/>
    <n v="0"/>
    <d v="2023-01-22T00:00:00"/>
    <d v="1899-12-30T12:58:30"/>
    <n v="131"/>
    <x v="27"/>
    <x v="1"/>
    <x v="0"/>
    <x v="0"/>
    <n v="22"/>
    <x v="0"/>
    <x v="1"/>
    <n v="2"/>
    <n v="24.95"/>
  </r>
  <r>
    <n v="2858"/>
    <n v="1265"/>
    <n v="1"/>
    <d v="2023-01-22T00:00:00"/>
    <d v="1899-12-30T12:59:26"/>
    <n v="101"/>
    <x v="7"/>
    <x v="3"/>
    <x v="2"/>
    <x v="0"/>
    <n v="22"/>
    <x v="0"/>
    <x v="1"/>
    <n v="11"/>
    <n v="156.64999999999998"/>
  </r>
  <r>
    <n v="2859"/>
    <n v="1265"/>
    <n v="0"/>
    <d v="2023-01-22T00:00:00"/>
    <d v="1899-12-30T12:59:26"/>
    <n v="124"/>
    <x v="2"/>
    <x v="1"/>
    <x v="1"/>
    <x v="0"/>
    <n v="22"/>
    <x v="0"/>
    <x v="1"/>
    <n v="11"/>
    <n v="156.64999999999998"/>
  </r>
  <r>
    <n v="2860"/>
    <n v="1265"/>
    <n v="0"/>
    <d v="2023-01-22T00:00:00"/>
    <d v="1899-12-30T12:59:26"/>
    <n v="109"/>
    <x v="0"/>
    <x v="0"/>
    <x v="0"/>
    <x v="0"/>
    <n v="22"/>
    <x v="0"/>
    <x v="1"/>
    <n v="11"/>
    <n v="156.64999999999998"/>
  </r>
  <r>
    <n v="2861"/>
    <n v="1265"/>
    <n v="0"/>
    <d v="2023-01-22T00:00:00"/>
    <d v="1899-12-30T12:59:26"/>
    <n v="127"/>
    <x v="24"/>
    <x v="1"/>
    <x v="0"/>
    <x v="0"/>
    <n v="22"/>
    <x v="0"/>
    <x v="1"/>
    <n v="11"/>
    <n v="156.64999999999998"/>
  </r>
  <r>
    <n v="2862"/>
    <n v="1265"/>
    <n v="0"/>
    <d v="2023-01-22T00:00:00"/>
    <d v="1899-12-30T12:59:26"/>
    <n v="128"/>
    <x v="25"/>
    <x v="1"/>
    <x v="3"/>
    <x v="0"/>
    <n v="22"/>
    <x v="0"/>
    <x v="1"/>
    <n v="11"/>
    <n v="156.64999999999998"/>
  </r>
  <r>
    <n v="2863"/>
    <n v="1265"/>
    <n v="0"/>
    <d v="2023-01-22T00:00:00"/>
    <d v="1899-12-30T12:59:26"/>
    <n v="111"/>
    <x v="22"/>
    <x v="0"/>
    <x v="5"/>
    <x v="0"/>
    <n v="22"/>
    <x v="0"/>
    <x v="1"/>
    <n v="11"/>
    <n v="156.64999999999998"/>
  </r>
  <r>
    <n v="2864"/>
    <n v="1265"/>
    <n v="0"/>
    <d v="2023-01-22T00:00:00"/>
    <d v="1899-12-30T12:59:26"/>
    <n v="112"/>
    <x v="30"/>
    <x v="0"/>
    <x v="13"/>
    <x v="0"/>
    <n v="22"/>
    <x v="0"/>
    <x v="1"/>
    <n v="11"/>
    <n v="156.64999999999998"/>
  </r>
  <r>
    <n v="2865"/>
    <n v="1265"/>
    <n v="0"/>
    <d v="2023-01-22T00:00:00"/>
    <d v="1899-12-30T12:59:26"/>
    <n v="105"/>
    <x v="15"/>
    <x v="3"/>
    <x v="4"/>
    <x v="0"/>
    <n v="22"/>
    <x v="0"/>
    <x v="1"/>
    <n v="11"/>
    <n v="156.64999999999998"/>
  </r>
  <r>
    <n v="2866"/>
    <n v="1265"/>
    <n v="0"/>
    <d v="2023-01-22T00:00:00"/>
    <d v="1899-12-30T12:59:26"/>
    <n v="130"/>
    <x v="13"/>
    <x v="1"/>
    <x v="7"/>
    <x v="0"/>
    <n v="22"/>
    <x v="0"/>
    <x v="1"/>
    <n v="11"/>
    <n v="156.64999999999998"/>
  </r>
  <r>
    <n v="2867"/>
    <n v="1265"/>
    <n v="0"/>
    <d v="2023-01-22T00:00:00"/>
    <d v="1899-12-30T12:59:26"/>
    <n v="106"/>
    <x v="5"/>
    <x v="3"/>
    <x v="4"/>
    <x v="0"/>
    <n v="22"/>
    <x v="0"/>
    <x v="1"/>
    <n v="11"/>
    <n v="156.64999999999998"/>
  </r>
  <r>
    <n v="2868"/>
    <n v="1265"/>
    <n v="0"/>
    <d v="2023-01-22T00:00:00"/>
    <d v="1899-12-30T12:59:26"/>
    <n v="132"/>
    <x v="14"/>
    <x v="1"/>
    <x v="8"/>
    <x v="0"/>
    <n v="22"/>
    <x v="0"/>
    <x v="1"/>
    <n v="11"/>
    <n v="156.64999999999998"/>
  </r>
  <r>
    <n v="2869"/>
    <n v="1266"/>
    <n v="1"/>
    <d v="2023-01-22T00:00:00"/>
    <d v="1899-12-30T12:59:51"/>
    <n v="101"/>
    <x v="7"/>
    <x v="3"/>
    <x v="2"/>
    <x v="0"/>
    <n v="22"/>
    <x v="0"/>
    <x v="1"/>
    <n v="2"/>
    <n v="23.45"/>
  </r>
  <r>
    <n v="2870"/>
    <n v="1266"/>
    <n v="0"/>
    <d v="2023-01-22T00:00:00"/>
    <d v="1899-12-30T12:59:51"/>
    <n v="104"/>
    <x v="18"/>
    <x v="3"/>
    <x v="11"/>
    <x v="0"/>
    <n v="22"/>
    <x v="0"/>
    <x v="1"/>
    <n v="2"/>
    <n v="23.45"/>
  </r>
  <r>
    <n v="2871"/>
    <n v="1267"/>
    <n v="1"/>
    <d v="2023-01-22T00:00:00"/>
    <d v="1899-12-30T13:01:27"/>
    <n v="112"/>
    <x v="30"/>
    <x v="0"/>
    <x v="13"/>
    <x v="0"/>
    <n v="22"/>
    <x v="0"/>
    <x v="2"/>
    <n v="1"/>
    <n v="14.95"/>
  </r>
  <r>
    <n v="2872"/>
    <n v="1268"/>
    <n v="1"/>
    <d v="2023-01-22T00:00:00"/>
    <d v="1899-12-30T13:01:39"/>
    <n v="109"/>
    <x v="0"/>
    <x v="0"/>
    <x v="0"/>
    <x v="0"/>
    <n v="22"/>
    <x v="0"/>
    <x v="2"/>
    <n v="3"/>
    <n v="37.9"/>
  </r>
  <r>
    <n v="2873"/>
    <n v="1268"/>
    <n v="0"/>
    <d v="2023-01-22T00:00:00"/>
    <d v="1899-12-30T13:01:39"/>
    <n v="117"/>
    <x v="3"/>
    <x v="2"/>
    <x v="2"/>
    <x v="0"/>
    <n v="22"/>
    <x v="0"/>
    <x v="2"/>
    <n v="3"/>
    <n v="37.9"/>
  </r>
  <r>
    <n v="2874"/>
    <n v="1268"/>
    <n v="0"/>
    <d v="2023-01-22T00:00:00"/>
    <d v="1899-12-30T13:01:39"/>
    <n v="106"/>
    <x v="5"/>
    <x v="3"/>
    <x v="4"/>
    <x v="0"/>
    <n v="22"/>
    <x v="0"/>
    <x v="2"/>
    <n v="3"/>
    <n v="37.9"/>
  </r>
  <r>
    <n v="2875"/>
    <n v="1269"/>
    <n v="1"/>
    <d v="2023-01-22T00:00:00"/>
    <d v="1899-12-30T13:04:41"/>
    <n v="116"/>
    <x v="23"/>
    <x v="2"/>
    <x v="9"/>
    <x v="0"/>
    <n v="22"/>
    <x v="0"/>
    <x v="2"/>
    <n v="1"/>
    <n v="13.95"/>
  </r>
  <r>
    <n v="2876"/>
    <n v="1270"/>
    <n v="1"/>
    <d v="2023-01-22T00:00:00"/>
    <d v="1899-12-30T13:12:15"/>
    <n v="132"/>
    <x v="14"/>
    <x v="1"/>
    <x v="8"/>
    <x v="0"/>
    <n v="22"/>
    <x v="0"/>
    <x v="2"/>
    <n v="1"/>
    <n v="16.95"/>
  </r>
  <r>
    <n v="2877"/>
    <n v="1271"/>
    <n v="1"/>
    <d v="2023-01-22T00:00:00"/>
    <d v="1899-12-30T13:14:17"/>
    <n v="108"/>
    <x v="1"/>
    <x v="0"/>
    <x v="1"/>
    <x v="0"/>
    <n v="22"/>
    <x v="0"/>
    <x v="2"/>
    <n v="3"/>
    <n v="33.450000000000003"/>
  </r>
  <r>
    <n v="2878"/>
    <n v="1271"/>
    <n v="0"/>
    <d v="2023-01-22T00:00:00"/>
    <d v="1899-12-30T13:14:17"/>
    <n v="111"/>
    <x v="22"/>
    <x v="0"/>
    <x v="5"/>
    <x v="0"/>
    <n v="22"/>
    <x v="0"/>
    <x v="2"/>
    <n v="3"/>
    <n v="33.450000000000003"/>
  </r>
  <r>
    <n v="2879"/>
    <n v="1271"/>
    <n v="0"/>
    <d v="2023-01-22T00:00:00"/>
    <d v="1899-12-30T13:14:17"/>
    <n v="105"/>
    <x v="15"/>
    <x v="3"/>
    <x v="4"/>
    <x v="0"/>
    <n v="22"/>
    <x v="0"/>
    <x v="2"/>
    <n v="3"/>
    <n v="33.450000000000003"/>
  </r>
  <r>
    <n v="2880"/>
    <n v="1272"/>
    <n v="1"/>
    <d v="2023-01-22T00:00:00"/>
    <d v="1899-12-30T13:14:37"/>
    <n v="104"/>
    <x v="18"/>
    <x v="3"/>
    <x v="11"/>
    <x v="0"/>
    <n v="22"/>
    <x v="0"/>
    <x v="2"/>
    <n v="2"/>
    <n v="26"/>
  </r>
  <r>
    <n v="2881"/>
    <n v="1272"/>
    <n v="0"/>
    <d v="2023-01-22T00:00:00"/>
    <d v="1899-12-30T13:14:37"/>
    <n v="129"/>
    <x v="4"/>
    <x v="1"/>
    <x v="3"/>
    <x v="0"/>
    <n v="22"/>
    <x v="0"/>
    <x v="2"/>
    <n v="2"/>
    <n v="26"/>
  </r>
  <r>
    <n v="2882"/>
    <n v="1273"/>
    <n v="1"/>
    <d v="2023-01-22T00:00:00"/>
    <d v="1899-12-30T13:21:57"/>
    <n v="107"/>
    <x v="19"/>
    <x v="0"/>
    <x v="12"/>
    <x v="0"/>
    <n v="22"/>
    <x v="0"/>
    <x v="2"/>
    <n v="1"/>
    <n v="16.5"/>
  </r>
  <r>
    <n v="2883"/>
    <n v="1274"/>
    <n v="1"/>
    <d v="2023-01-22T00:00:00"/>
    <d v="1899-12-30T13:24:14"/>
    <n v="101"/>
    <x v="7"/>
    <x v="3"/>
    <x v="2"/>
    <x v="0"/>
    <n v="22"/>
    <x v="0"/>
    <x v="2"/>
    <n v="13"/>
    <n v="183.54999999999998"/>
  </r>
  <r>
    <n v="2884"/>
    <n v="1274"/>
    <n v="0"/>
    <d v="2023-01-22T00:00:00"/>
    <d v="1899-12-30T13:24:14"/>
    <n v="101"/>
    <x v="7"/>
    <x v="3"/>
    <x v="2"/>
    <x v="0"/>
    <n v="22"/>
    <x v="0"/>
    <x v="2"/>
    <n v="13"/>
    <n v="183.54999999999998"/>
  </r>
  <r>
    <n v="2885"/>
    <n v="1274"/>
    <n v="0"/>
    <d v="2023-01-22T00:00:00"/>
    <d v="1899-12-30T13:24:14"/>
    <n v="102"/>
    <x v="16"/>
    <x v="3"/>
    <x v="9"/>
    <x v="0"/>
    <n v="22"/>
    <x v="0"/>
    <x v="2"/>
    <n v="13"/>
    <n v="183.54999999999998"/>
  </r>
  <r>
    <n v="2886"/>
    <n v="1274"/>
    <n v="0"/>
    <d v="2023-01-22T00:00:00"/>
    <d v="1899-12-30T13:24:14"/>
    <n v="103"/>
    <x v="29"/>
    <x v="3"/>
    <x v="6"/>
    <x v="0"/>
    <n v="22"/>
    <x v="0"/>
    <x v="2"/>
    <n v="13"/>
    <n v="183.54999999999998"/>
  </r>
  <r>
    <n v="2887"/>
    <n v="1274"/>
    <n v="0"/>
    <d v="2023-01-22T00:00:00"/>
    <d v="1899-12-30T13:24:14"/>
    <n v="104"/>
    <x v="18"/>
    <x v="3"/>
    <x v="11"/>
    <x v="0"/>
    <n v="22"/>
    <x v="0"/>
    <x v="2"/>
    <n v="13"/>
    <n v="183.54999999999998"/>
  </r>
  <r>
    <n v="2888"/>
    <n v="1274"/>
    <n v="0"/>
    <d v="2023-01-22T00:00:00"/>
    <d v="1899-12-30T13:24:14"/>
    <n v="108"/>
    <x v="1"/>
    <x v="0"/>
    <x v="1"/>
    <x v="0"/>
    <n v="22"/>
    <x v="0"/>
    <x v="2"/>
    <n v="13"/>
    <n v="183.54999999999998"/>
  </r>
  <r>
    <n v="2889"/>
    <n v="1274"/>
    <n v="0"/>
    <d v="2023-01-22T00:00:00"/>
    <d v="1899-12-30T13:24:14"/>
    <n v="125"/>
    <x v="21"/>
    <x v="1"/>
    <x v="0"/>
    <x v="0"/>
    <n v="22"/>
    <x v="0"/>
    <x v="2"/>
    <n v="13"/>
    <n v="183.54999999999998"/>
  </r>
  <r>
    <n v="2890"/>
    <n v="1274"/>
    <n v="0"/>
    <d v="2023-01-22T00:00:00"/>
    <d v="1899-12-30T13:24:14"/>
    <n v="109"/>
    <x v="0"/>
    <x v="0"/>
    <x v="0"/>
    <x v="0"/>
    <n v="22"/>
    <x v="0"/>
    <x v="2"/>
    <n v="13"/>
    <n v="183.54999999999998"/>
  </r>
  <r>
    <n v="2891"/>
    <n v="1274"/>
    <n v="0"/>
    <d v="2023-01-22T00:00:00"/>
    <d v="1899-12-30T13:24:14"/>
    <n v="127"/>
    <x v="24"/>
    <x v="1"/>
    <x v="0"/>
    <x v="0"/>
    <n v="22"/>
    <x v="0"/>
    <x v="2"/>
    <n v="13"/>
    <n v="183.54999999999998"/>
  </r>
  <r>
    <n v="2892"/>
    <n v="1274"/>
    <n v="0"/>
    <d v="2023-01-22T00:00:00"/>
    <d v="1899-12-30T13:24:14"/>
    <n v="120"/>
    <x v="28"/>
    <x v="2"/>
    <x v="9"/>
    <x v="0"/>
    <n v="22"/>
    <x v="0"/>
    <x v="2"/>
    <n v="13"/>
    <n v="183.54999999999998"/>
  </r>
  <r>
    <n v="2893"/>
    <n v="1274"/>
    <n v="0"/>
    <d v="2023-01-22T00:00:00"/>
    <d v="1899-12-30T13:24:14"/>
    <n v="131"/>
    <x v="27"/>
    <x v="1"/>
    <x v="0"/>
    <x v="0"/>
    <n v="22"/>
    <x v="0"/>
    <x v="2"/>
    <n v="13"/>
    <n v="183.54999999999998"/>
  </r>
  <r>
    <n v="2894"/>
    <n v="1274"/>
    <n v="0"/>
    <d v="2023-01-22T00:00:00"/>
    <d v="1899-12-30T13:24:14"/>
    <n v="106"/>
    <x v="5"/>
    <x v="3"/>
    <x v="4"/>
    <x v="0"/>
    <n v="22"/>
    <x v="0"/>
    <x v="2"/>
    <n v="13"/>
    <n v="183.54999999999998"/>
  </r>
  <r>
    <n v="2895"/>
    <n v="1274"/>
    <n v="0"/>
    <d v="2023-01-22T00:00:00"/>
    <d v="1899-12-30T13:24:14"/>
    <n v="132"/>
    <x v="14"/>
    <x v="1"/>
    <x v="8"/>
    <x v="0"/>
    <n v="22"/>
    <x v="0"/>
    <x v="2"/>
    <n v="13"/>
    <n v="183.54999999999998"/>
  </r>
  <r>
    <n v="2896"/>
    <n v="1275"/>
    <n v="1"/>
    <d v="2023-01-22T00:00:00"/>
    <d v="1899-12-30T13:26:25"/>
    <n v="127"/>
    <x v="24"/>
    <x v="1"/>
    <x v="0"/>
    <x v="0"/>
    <n v="22"/>
    <x v="0"/>
    <x v="2"/>
    <n v="1"/>
    <n v="17.95"/>
  </r>
  <r>
    <n v="2897"/>
    <n v="1276"/>
    <n v="1"/>
    <d v="2023-01-22T00:00:00"/>
    <d v="1899-12-30T13:46:36"/>
    <n v="127"/>
    <x v="24"/>
    <x v="1"/>
    <x v="0"/>
    <x v="0"/>
    <n v="22"/>
    <x v="0"/>
    <x v="2"/>
    <n v="1"/>
    <n v="17.95"/>
  </r>
  <r>
    <n v="2898"/>
    <n v="1277"/>
    <n v="1"/>
    <d v="2023-01-22T00:00:00"/>
    <d v="1899-12-30T13:46:44"/>
    <n v="108"/>
    <x v="1"/>
    <x v="0"/>
    <x v="1"/>
    <x v="0"/>
    <n v="22"/>
    <x v="0"/>
    <x v="2"/>
    <n v="2"/>
    <n v="23.5"/>
  </r>
  <r>
    <n v="2899"/>
    <n v="1277"/>
    <n v="0"/>
    <d v="2023-01-22T00:00:00"/>
    <d v="1899-12-30T13:46:44"/>
    <n v="123"/>
    <x v="9"/>
    <x v="2"/>
    <x v="6"/>
    <x v="0"/>
    <n v="22"/>
    <x v="0"/>
    <x v="2"/>
    <n v="2"/>
    <n v="23.5"/>
  </r>
  <r>
    <n v="2900"/>
    <n v="1278"/>
    <n v="1"/>
    <d v="2023-01-22T00:00:00"/>
    <d v="1899-12-30T14:07:34"/>
    <n v="101"/>
    <x v="7"/>
    <x v="3"/>
    <x v="2"/>
    <x v="0"/>
    <n v="22"/>
    <x v="0"/>
    <x v="3"/>
    <n v="4"/>
    <n v="46.9"/>
  </r>
  <r>
    <n v="2901"/>
    <n v="1278"/>
    <n v="0"/>
    <d v="2023-01-22T00:00:00"/>
    <d v="1899-12-30T14:07:34"/>
    <n v="131"/>
    <x v="27"/>
    <x v="1"/>
    <x v="0"/>
    <x v="0"/>
    <n v="22"/>
    <x v="0"/>
    <x v="3"/>
    <n v="4"/>
    <n v="46.9"/>
  </r>
  <r>
    <n v="2902"/>
    <n v="1278"/>
    <n v="0"/>
    <d v="2023-01-22T00:00:00"/>
    <d v="1899-12-30T14:07:34"/>
    <n v="106"/>
    <x v="5"/>
    <x v="3"/>
    <x v="4"/>
    <x v="0"/>
    <n v="22"/>
    <x v="0"/>
    <x v="3"/>
    <n v="4"/>
    <n v="46.9"/>
  </r>
  <r>
    <n v="2903"/>
    <n v="1278"/>
    <n v="0"/>
    <d v="2023-01-22T00:00:00"/>
    <d v="1899-12-30T14:07:34"/>
    <n v="114"/>
    <x v="8"/>
    <x v="0"/>
    <x v="6"/>
    <x v="0"/>
    <n v="22"/>
    <x v="0"/>
    <x v="3"/>
    <n v="4"/>
    <n v="46.9"/>
  </r>
  <r>
    <n v="2904"/>
    <n v="1279"/>
    <n v="1"/>
    <d v="2023-01-22T00:00:00"/>
    <d v="1899-12-30T14:16:38"/>
    <n v="122"/>
    <x v="12"/>
    <x v="2"/>
    <x v="4"/>
    <x v="0"/>
    <n v="22"/>
    <x v="0"/>
    <x v="3"/>
    <n v="2"/>
    <n v="14"/>
  </r>
  <r>
    <n v="2905"/>
    <n v="1279"/>
    <n v="0"/>
    <d v="2023-01-22T00:00:00"/>
    <d v="1899-12-30T14:16:38"/>
    <n v="122"/>
    <x v="12"/>
    <x v="2"/>
    <x v="4"/>
    <x v="0"/>
    <n v="22"/>
    <x v="0"/>
    <x v="3"/>
    <n v="2"/>
    <n v="14"/>
  </r>
  <r>
    <n v="2906"/>
    <n v="1280"/>
    <n v="1"/>
    <d v="2023-01-22T00:00:00"/>
    <d v="1899-12-30T14:44:54"/>
    <n v="125"/>
    <x v="21"/>
    <x v="1"/>
    <x v="0"/>
    <x v="0"/>
    <n v="22"/>
    <x v="0"/>
    <x v="3"/>
    <n v="1"/>
    <n v="17.95"/>
  </r>
  <r>
    <n v="2907"/>
    <n v="1281"/>
    <n v="1"/>
    <d v="2023-01-22T00:00:00"/>
    <d v="1899-12-30T15:13:10"/>
    <n v="120"/>
    <x v="28"/>
    <x v="2"/>
    <x v="9"/>
    <x v="0"/>
    <n v="22"/>
    <x v="0"/>
    <x v="4"/>
    <n v="1"/>
    <n v="13.95"/>
  </r>
  <r>
    <n v="2908"/>
    <n v="1282"/>
    <n v="1"/>
    <d v="2023-01-22T00:00:00"/>
    <d v="1899-12-30T15:16:54"/>
    <n v="107"/>
    <x v="19"/>
    <x v="0"/>
    <x v="12"/>
    <x v="0"/>
    <n v="22"/>
    <x v="0"/>
    <x v="4"/>
    <n v="2"/>
    <n v="21.5"/>
  </r>
  <r>
    <n v="2909"/>
    <n v="1282"/>
    <n v="0"/>
    <d v="2023-01-22T00:00:00"/>
    <d v="1899-12-30T15:16:54"/>
    <n v="113"/>
    <x v="17"/>
    <x v="0"/>
    <x v="10"/>
    <x v="0"/>
    <n v="22"/>
    <x v="0"/>
    <x v="4"/>
    <n v="2"/>
    <n v="21.5"/>
  </r>
  <r>
    <n v="2910"/>
    <n v="1283"/>
    <n v="1"/>
    <d v="2023-01-22T00:00:00"/>
    <d v="1899-12-30T15:47:42"/>
    <n v="104"/>
    <x v="18"/>
    <x v="3"/>
    <x v="11"/>
    <x v="0"/>
    <n v="22"/>
    <x v="0"/>
    <x v="4"/>
    <n v="4"/>
    <n v="44.95"/>
  </r>
  <r>
    <n v="2911"/>
    <n v="1283"/>
    <n v="0"/>
    <d v="2023-01-22T00:00:00"/>
    <d v="1899-12-30T15:47:42"/>
    <n v="108"/>
    <x v="1"/>
    <x v="0"/>
    <x v="1"/>
    <x v="0"/>
    <n v="22"/>
    <x v="0"/>
    <x v="4"/>
    <n v="4"/>
    <n v="44.95"/>
  </r>
  <r>
    <n v="2912"/>
    <n v="1283"/>
    <n v="0"/>
    <d v="2023-01-22T00:00:00"/>
    <d v="1899-12-30T15:47:42"/>
    <n v="117"/>
    <x v="3"/>
    <x v="2"/>
    <x v="2"/>
    <x v="0"/>
    <n v="22"/>
    <x v="0"/>
    <x v="4"/>
    <n v="4"/>
    <n v="44.95"/>
  </r>
  <r>
    <n v="2913"/>
    <n v="1283"/>
    <n v="0"/>
    <d v="2023-01-22T00:00:00"/>
    <d v="1899-12-30T15:47:42"/>
    <n v="122"/>
    <x v="12"/>
    <x v="2"/>
    <x v="4"/>
    <x v="0"/>
    <n v="22"/>
    <x v="0"/>
    <x v="4"/>
    <n v="4"/>
    <n v="44.95"/>
  </r>
  <r>
    <n v="2914"/>
    <n v="1284"/>
    <n v="1"/>
    <d v="2023-01-22T00:00:00"/>
    <d v="1899-12-30T15:53:38"/>
    <n v="102"/>
    <x v="16"/>
    <x v="3"/>
    <x v="9"/>
    <x v="0"/>
    <n v="22"/>
    <x v="0"/>
    <x v="4"/>
    <n v="2"/>
    <n v="31.9"/>
  </r>
  <r>
    <n v="2915"/>
    <n v="1284"/>
    <n v="0"/>
    <d v="2023-01-22T00:00:00"/>
    <d v="1899-12-30T15:53:38"/>
    <n v="109"/>
    <x v="0"/>
    <x v="0"/>
    <x v="0"/>
    <x v="0"/>
    <n v="22"/>
    <x v="0"/>
    <x v="4"/>
    <n v="2"/>
    <n v="31.9"/>
  </r>
  <r>
    <n v="2916"/>
    <n v="1285"/>
    <n v="1"/>
    <d v="2023-01-22T00:00:00"/>
    <d v="1899-12-30T16:18:42"/>
    <n v="113"/>
    <x v="17"/>
    <x v="0"/>
    <x v="10"/>
    <x v="0"/>
    <n v="22"/>
    <x v="0"/>
    <x v="5"/>
    <n v="2"/>
    <n v="24.95"/>
  </r>
  <r>
    <n v="2917"/>
    <n v="1285"/>
    <n v="0"/>
    <d v="2023-01-22T00:00:00"/>
    <d v="1899-12-30T16:18:42"/>
    <n v="130"/>
    <x v="13"/>
    <x v="1"/>
    <x v="7"/>
    <x v="0"/>
    <n v="22"/>
    <x v="0"/>
    <x v="5"/>
    <n v="2"/>
    <n v="24.95"/>
  </r>
  <r>
    <n v="2918"/>
    <n v="1286"/>
    <n v="1"/>
    <d v="2023-01-22T00:00:00"/>
    <d v="1899-12-30T16:29:13"/>
    <n v="109"/>
    <x v="0"/>
    <x v="0"/>
    <x v="0"/>
    <x v="0"/>
    <n v="22"/>
    <x v="0"/>
    <x v="5"/>
    <n v="2"/>
    <n v="22.95"/>
  </r>
  <r>
    <n v="2919"/>
    <n v="1286"/>
    <n v="0"/>
    <d v="2023-01-22T00:00:00"/>
    <d v="1899-12-30T16:29:13"/>
    <n v="113"/>
    <x v="17"/>
    <x v="0"/>
    <x v="10"/>
    <x v="0"/>
    <n v="22"/>
    <x v="0"/>
    <x v="5"/>
    <n v="2"/>
    <n v="22.95"/>
  </r>
  <r>
    <n v="2920"/>
    <n v="1287"/>
    <n v="1"/>
    <d v="2023-01-22T00:00:00"/>
    <d v="1899-12-30T16:38:25"/>
    <n v="108"/>
    <x v="1"/>
    <x v="0"/>
    <x v="1"/>
    <x v="0"/>
    <n v="22"/>
    <x v="0"/>
    <x v="5"/>
    <n v="1"/>
    <n v="14.5"/>
  </r>
  <r>
    <n v="2921"/>
    <n v="1288"/>
    <n v="1"/>
    <d v="2023-01-22T00:00:00"/>
    <d v="1899-12-30T17:10:07"/>
    <n v="103"/>
    <x v="29"/>
    <x v="3"/>
    <x v="6"/>
    <x v="0"/>
    <n v="22"/>
    <x v="0"/>
    <x v="6"/>
    <n v="1"/>
    <n v="9"/>
  </r>
  <r>
    <n v="2922"/>
    <n v="1289"/>
    <n v="1"/>
    <d v="2023-01-22T00:00:00"/>
    <d v="1899-12-30T17:11:54"/>
    <n v="101"/>
    <x v="7"/>
    <x v="3"/>
    <x v="2"/>
    <x v="0"/>
    <n v="22"/>
    <x v="0"/>
    <x v="6"/>
    <n v="2"/>
    <n v="27.45"/>
  </r>
  <r>
    <n v="2923"/>
    <n v="1289"/>
    <n v="0"/>
    <d v="2023-01-22T00:00:00"/>
    <d v="1899-12-30T17:11:54"/>
    <n v="108"/>
    <x v="1"/>
    <x v="0"/>
    <x v="1"/>
    <x v="0"/>
    <n v="22"/>
    <x v="0"/>
    <x v="6"/>
    <n v="2"/>
    <n v="27.45"/>
  </r>
  <r>
    <n v="2924"/>
    <n v="1290"/>
    <n v="1"/>
    <d v="2023-01-22T00:00:00"/>
    <d v="1899-12-30T17:17:19"/>
    <n v="101"/>
    <x v="7"/>
    <x v="3"/>
    <x v="2"/>
    <x v="0"/>
    <n v="22"/>
    <x v="0"/>
    <x v="6"/>
    <n v="4"/>
    <n v="43.9"/>
  </r>
  <r>
    <n v="2925"/>
    <n v="1290"/>
    <n v="0"/>
    <d v="2023-01-22T00:00:00"/>
    <d v="1899-12-30T17:17:19"/>
    <n v="112"/>
    <x v="30"/>
    <x v="0"/>
    <x v="13"/>
    <x v="0"/>
    <n v="22"/>
    <x v="0"/>
    <x v="6"/>
    <n v="4"/>
    <n v="43.9"/>
  </r>
  <r>
    <n v="2926"/>
    <n v="1290"/>
    <n v="0"/>
    <d v="2023-01-22T00:00:00"/>
    <d v="1899-12-30T17:17:19"/>
    <n v="122"/>
    <x v="12"/>
    <x v="2"/>
    <x v="4"/>
    <x v="0"/>
    <n v="22"/>
    <x v="0"/>
    <x v="6"/>
    <n v="4"/>
    <n v="43.9"/>
  </r>
  <r>
    <n v="2927"/>
    <n v="1290"/>
    <n v="0"/>
    <d v="2023-01-22T00:00:00"/>
    <d v="1899-12-30T17:17:19"/>
    <n v="114"/>
    <x v="8"/>
    <x v="0"/>
    <x v="6"/>
    <x v="0"/>
    <n v="22"/>
    <x v="0"/>
    <x v="6"/>
    <n v="4"/>
    <n v="43.9"/>
  </r>
  <r>
    <n v="2928"/>
    <n v="1291"/>
    <n v="1"/>
    <d v="2023-01-22T00:00:00"/>
    <d v="1899-12-30T17:20:13"/>
    <n v="111"/>
    <x v="22"/>
    <x v="0"/>
    <x v="5"/>
    <x v="0"/>
    <n v="22"/>
    <x v="0"/>
    <x v="6"/>
    <n v="4"/>
    <n v="32.950000000000003"/>
  </r>
  <r>
    <n v="2929"/>
    <n v="1291"/>
    <n v="0"/>
    <d v="2023-01-22T00:00:00"/>
    <d v="1899-12-30T17:20:13"/>
    <n v="113"/>
    <x v="17"/>
    <x v="0"/>
    <x v="10"/>
    <x v="0"/>
    <n v="22"/>
    <x v="0"/>
    <x v="6"/>
    <n v="4"/>
    <n v="32.950000000000003"/>
  </r>
  <r>
    <n v="2930"/>
    <n v="1291"/>
    <n v="0"/>
    <d v="2023-01-22T00:00:00"/>
    <d v="1899-12-30T17:20:13"/>
    <n v="122"/>
    <x v="12"/>
    <x v="2"/>
    <x v="4"/>
    <x v="0"/>
    <n v="22"/>
    <x v="0"/>
    <x v="6"/>
    <n v="4"/>
    <n v="32.950000000000003"/>
  </r>
  <r>
    <n v="2931"/>
    <n v="1291"/>
    <n v="0"/>
    <d v="2023-01-22T00:00:00"/>
    <d v="1899-12-30T17:20:13"/>
    <n v="114"/>
    <x v="8"/>
    <x v="0"/>
    <x v="6"/>
    <x v="0"/>
    <n v="22"/>
    <x v="0"/>
    <x v="6"/>
    <n v="4"/>
    <n v="32.950000000000003"/>
  </r>
  <r>
    <n v="2932"/>
    <n v="1292"/>
    <n v="1"/>
    <d v="2023-01-22T00:00:00"/>
    <d v="1899-12-30T17:35:48"/>
    <n v="124"/>
    <x v="2"/>
    <x v="1"/>
    <x v="1"/>
    <x v="0"/>
    <n v="22"/>
    <x v="0"/>
    <x v="6"/>
    <n v="2"/>
    <n v="32.450000000000003"/>
  </r>
  <r>
    <n v="2933"/>
    <n v="1292"/>
    <n v="0"/>
    <d v="2023-01-22T00:00:00"/>
    <d v="1899-12-30T17:35:48"/>
    <n v="109"/>
    <x v="0"/>
    <x v="0"/>
    <x v="0"/>
    <x v="0"/>
    <n v="22"/>
    <x v="0"/>
    <x v="6"/>
    <n v="2"/>
    <n v="32.450000000000003"/>
  </r>
  <r>
    <n v="2934"/>
    <n v="1293"/>
    <n v="1"/>
    <d v="2023-01-22T00:00:00"/>
    <d v="1899-12-30T17:37:59"/>
    <n v="112"/>
    <x v="30"/>
    <x v="0"/>
    <x v="13"/>
    <x v="0"/>
    <n v="22"/>
    <x v="0"/>
    <x v="6"/>
    <n v="1"/>
    <n v="14.95"/>
  </r>
  <r>
    <n v="2935"/>
    <n v="1294"/>
    <n v="1"/>
    <d v="2023-01-22T00:00:00"/>
    <d v="1899-12-30T17:43:01"/>
    <n v="109"/>
    <x v="0"/>
    <x v="0"/>
    <x v="0"/>
    <x v="0"/>
    <n v="22"/>
    <x v="0"/>
    <x v="6"/>
    <n v="2"/>
    <n v="35.9"/>
  </r>
  <r>
    <n v="2936"/>
    <n v="1294"/>
    <n v="0"/>
    <d v="2023-01-22T00:00:00"/>
    <d v="1899-12-30T17:43:01"/>
    <n v="127"/>
    <x v="24"/>
    <x v="1"/>
    <x v="0"/>
    <x v="0"/>
    <n v="22"/>
    <x v="0"/>
    <x v="6"/>
    <n v="2"/>
    <n v="35.9"/>
  </r>
  <r>
    <n v="2937"/>
    <n v="1295"/>
    <n v="1"/>
    <d v="2023-01-22T00:00:00"/>
    <d v="1899-12-30T17:44:59"/>
    <n v="102"/>
    <x v="16"/>
    <x v="3"/>
    <x v="9"/>
    <x v="0"/>
    <n v="22"/>
    <x v="0"/>
    <x v="6"/>
    <n v="3"/>
    <n v="40.849999999999994"/>
  </r>
  <r>
    <n v="2938"/>
    <n v="1295"/>
    <n v="0"/>
    <d v="2023-01-22T00:00:00"/>
    <d v="1899-12-30T17:44:59"/>
    <n v="102"/>
    <x v="16"/>
    <x v="3"/>
    <x v="9"/>
    <x v="0"/>
    <n v="22"/>
    <x v="0"/>
    <x v="6"/>
    <n v="3"/>
    <n v="40.849999999999994"/>
  </r>
  <r>
    <n v="2939"/>
    <n v="1295"/>
    <n v="0"/>
    <d v="2023-01-22T00:00:00"/>
    <d v="1899-12-30T17:44:59"/>
    <n v="117"/>
    <x v="3"/>
    <x v="2"/>
    <x v="2"/>
    <x v="0"/>
    <n v="22"/>
    <x v="0"/>
    <x v="6"/>
    <n v="3"/>
    <n v="40.849999999999994"/>
  </r>
  <r>
    <n v="2940"/>
    <n v="1296"/>
    <n v="1"/>
    <d v="2023-01-22T00:00:00"/>
    <d v="1899-12-30T17:46:53"/>
    <n v="103"/>
    <x v="29"/>
    <x v="3"/>
    <x v="6"/>
    <x v="0"/>
    <n v="22"/>
    <x v="0"/>
    <x v="6"/>
    <n v="2"/>
    <n v="26.95"/>
  </r>
  <r>
    <n v="2941"/>
    <n v="1296"/>
    <n v="0"/>
    <d v="2023-01-22T00:00:00"/>
    <d v="1899-12-30T17:46:53"/>
    <n v="125"/>
    <x v="21"/>
    <x v="1"/>
    <x v="0"/>
    <x v="0"/>
    <n v="22"/>
    <x v="0"/>
    <x v="6"/>
    <n v="2"/>
    <n v="26.95"/>
  </r>
  <r>
    <n v="2942"/>
    <n v="1297"/>
    <n v="1"/>
    <d v="2023-01-22T00:00:00"/>
    <d v="1899-12-30T17:51:53"/>
    <n v="108"/>
    <x v="1"/>
    <x v="0"/>
    <x v="1"/>
    <x v="0"/>
    <n v="22"/>
    <x v="0"/>
    <x v="6"/>
    <n v="4"/>
    <n v="50.95"/>
  </r>
  <r>
    <n v="2943"/>
    <n v="1297"/>
    <n v="0"/>
    <d v="2023-01-22T00:00:00"/>
    <d v="1899-12-30T17:51:53"/>
    <n v="128"/>
    <x v="25"/>
    <x v="1"/>
    <x v="3"/>
    <x v="0"/>
    <n v="22"/>
    <x v="0"/>
    <x v="6"/>
    <n v="4"/>
    <n v="50.95"/>
  </r>
  <r>
    <n v="2944"/>
    <n v="1297"/>
    <n v="0"/>
    <d v="2023-01-22T00:00:00"/>
    <d v="1899-12-30T17:51:53"/>
    <n v="120"/>
    <x v="28"/>
    <x v="2"/>
    <x v="9"/>
    <x v="0"/>
    <n v="22"/>
    <x v="0"/>
    <x v="6"/>
    <n v="4"/>
    <n v="50.95"/>
  </r>
  <r>
    <n v="2945"/>
    <n v="1297"/>
    <n v="0"/>
    <d v="2023-01-22T00:00:00"/>
    <d v="1899-12-30T17:51:53"/>
    <n v="122"/>
    <x v="12"/>
    <x v="2"/>
    <x v="4"/>
    <x v="0"/>
    <n v="22"/>
    <x v="0"/>
    <x v="6"/>
    <n v="4"/>
    <n v="50.95"/>
  </r>
  <r>
    <n v="2946"/>
    <n v="1298"/>
    <n v="1"/>
    <d v="2023-01-22T00:00:00"/>
    <d v="1899-12-30T17:54:25"/>
    <n v="124"/>
    <x v="2"/>
    <x v="1"/>
    <x v="1"/>
    <x v="0"/>
    <n v="22"/>
    <x v="0"/>
    <x v="6"/>
    <n v="2"/>
    <n v="26.45"/>
  </r>
  <r>
    <n v="2947"/>
    <n v="1298"/>
    <n v="0"/>
    <d v="2023-01-22T00:00:00"/>
    <d v="1899-12-30T17:54:25"/>
    <n v="111"/>
    <x v="22"/>
    <x v="0"/>
    <x v="5"/>
    <x v="0"/>
    <n v="22"/>
    <x v="0"/>
    <x v="6"/>
    <n v="2"/>
    <n v="26.45"/>
  </r>
  <r>
    <n v="2949"/>
    <n v="1299"/>
    <n v="1"/>
    <d v="2023-01-22T00:00:00"/>
    <d v="1899-12-30T17:56:07"/>
    <n v="117"/>
    <x v="3"/>
    <x v="2"/>
    <x v="2"/>
    <x v="0"/>
    <n v="22"/>
    <x v="0"/>
    <x v="6"/>
    <n v="3"/>
    <n v="31.9"/>
  </r>
  <r>
    <n v="2950"/>
    <n v="1299"/>
    <n v="0"/>
    <d v="2023-01-22T00:00:00"/>
    <d v="1899-12-30T17:56:07"/>
    <n v="113"/>
    <x v="17"/>
    <x v="0"/>
    <x v="10"/>
    <x v="0"/>
    <n v="22"/>
    <x v="0"/>
    <x v="6"/>
    <n v="3"/>
    <n v="31.9"/>
  </r>
  <r>
    <n v="2951"/>
    <n v="1299"/>
    <n v="0"/>
    <d v="2023-01-22T00:00:00"/>
    <d v="1899-12-30T17:56:07"/>
    <n v="120"/>
    <x v="28"/>
    <x v="2"/>
    <x v="9"/>
    <x v="0"/>
    <n v="22"/>
    <x v="0"/>
    <x v="6"/>
    <n v="3"/>
    <n v="31.9"/>
  </r>
  <r>
    <n v="2952"/>
    <n v="1300"/>
    <n v="1"/>
    <d v="2023-01-22T00:00:00"/>
    <d v="1899-12-30T18:28:51"/>
    <n v="113"/>
    <x v="17"/>
    <x v="0"/>
    <x v="10"/>
    <x v="0"/>
    <n v="22"/>
    <x v="0"/>
    <x v="7"/>
    <n v="2"/>
    <n v="12"/>
  </r>
  <r>
    <n v="2953"/>
    <n v="1300"/>
    <n v="0"/>
    <d v="2023-01-22T00:00:00"/>
    <d v="1899-12-30T18:28:51"/>
    <n v="105"/>
    <x v="15"/>
    <x v="3"/>
    <x v="4"/>
    <x v="0"/>
    <n v="22"/>
    <x v="0"/>
    <x v="7"/>
    <n v="2"/>
    <n v="12"/>
  </r>
  <r>
    <n v="2954"/>
    <n v="1301"/>
    <n v="1"/>
    <d v="2023-01-22T00:00:00"/>
    <d v="1899-12-30T18:42:08"/>
    <n v="101"/>
    <x v="7"/>
    <x v="3"/>
    <x v="2"/>
    <x v="0"/>
    <n v="22"/>
    <x v="0"/>
    <x v="7"/>
    <n v="3"/>
    <n v="34.450000000000003"/>
  </r>
  <r>
    <n v="2955"/>
    <n v="1301"/>
    <n v="0"/>
    <d v="2023-01-22T00:00:00"/>
    <d v="1899-12-30T18:42:08"/>
    <n v="108"/>
    <x v="1"/>
    <x v="0"/>
    <x v="1"/>
    <x v="0"/>
    <n v="22"/>
    <x v="0"/>
    <x v="7"/>
    <n v="3"/>
    <n v="34.450000000000003"/>
  </r>
  <r>
    <n v="2956"/>
    <n v="1301"/>
    <n v="0"/>
    <d v="2023-01-22T00:00:00"/>
    <d v="1899-12-30T18:42:08"/>
    <n v="106"/>
    <x v="5"/>
    <x v="3"/>
    <x v="4"/>
    <x v="0"/>
    <n v="22"/>
    <x v="0"/>
    <x v="7"/>
    <n v="3"/>
    <n v="34.450000000000003"/>
  </r>
  <r>
    <n v="2958"/>
    <n v="1302"/>
    <n v="1"/>
    <d v="2023-01-22T00:00:00"/>
    <d v="1899-12-30T18:44:04"/>
    <n v="109"/>
    <x v="0"/>
    <x v="0"/>
    <x v="0"/>
    <x v="0"/>
    <n v="22"/>
    <x v="0"/>
    <x v="7"/>
    <n v="2"/>
    <n v="35.9"/>
  </r>
  <r>
    <n v="2959"/>
    <n v="1302"/>
    <n v="0"/>
    <d v="2023-01-22T00:00:00"/>
    <d v="1899-12-30T18:44:04"/>
    <n v="109"/>
    <x v="0"/>
    <x v="0"/>
    <x v="0"/>
    <x v="0"/>
    <n v="22"/>
    <x v="0"/>
    <x v="7"/>
    <n v="2"/>
    <n v="35.9"/>
  </r>
  <r>
    <n v="2960"/>
    <n v="1303"/>
    <n v="1"/>
    <d v="2023-01-22T00:00:00"/>
    <d v="1899-12-30T18:53:13"/>
    <n v="107"/>
    <x v="19"/>
    <x v="0"/>
    <x v="12"/>
    <x v="0"/>
    <n v="22"/>
    <x v="0"/>
    <x v="7"/>
    <n v="4"/>
    <n v="62.45"/>
  </r>
  <r>
    <n v="2961"/>
    <n v="1303"/>
    <n v="0"/>
    <d v="2023-01-22T00:00:00"/>
    <d v="1899-12-30T18:53:13"/>
    <n v="129"/>
    <x v="4"/>
    <x v="1"/>
    <x v="3"/>
    <x v="0"/>
    <n v="22"/>
    <x v="0"/>
    <x v="7"/>
    <n v="4"/>
    <n v="62.45"/>
  </r>
  <r>
    <n v="2962"/>
    <n v="1303"/>
    <n v="0"/>
    <d v="2023-01-22T00:00:00"/>
    <d v="1899-12-30T18:53:13"/>
    <n v="129"/>
    <x v="4"/>
    <x v="1"/>
    <x v="3"/>
    <x v="0"/>
    <n v="22"/>
    <x v="0"/>
    <x v="7"/>
    <n v="4"/>
    <n v="62.45"/>
  </r>
  <r>
    <n v="2963"/>
    <n v="1303"/>
    <n v="0"/>
    <d v="2023-01-22T00:00:00"/>
    <d v="1899-12-30T18:53:13"/>
    <n v="118"/>
    <x v="26"/>
    <x v="2"/>
    <x v="13"/>
    <x v="0"/>
    <n v="22"/>
    <x v="0"/>
    <x v="7"/>
    <n v="4"/>
    <n v="62.45"/>
  </r>
  <r>
    <n v="2964"/>
    <n v="1304"/>
    <n v="1"/>
    <d v="2023-01-22T00:00:00"/>
    <d v="1899-12-30T19:02:50"/>
    <n v="113"/>
    <x v="17"/>
    <x v="0"/>
    <x v="10"/>
    <x v="0"/>
    <n v="22"/>
    <x v="0"/>
    <x v="8"/>
    <n v="1"/>
    <n v="5"/>
  </r>
  <r>
    <n v="2965"/>
    <n v="1305"/>
    <n v="1"/>
    <d v="2023-01-22T00:00:00"/>
    <d v="1899-12-30T19:24:01"/>
    <n v="120"/>
    <x v="28"/>
    <x v="2"/>
    <x v="9"/>
    <x v="0"/>
    <n v="22"/>
    <x v="0"/>
    <x v="8"/>
    <n v="1"/>
    <n v="13.95"/>
  </r>
  <r>
    <n v="2966"/>
    <n v="1306"/>
    <n v="1"/>
    <d v="2023-01-22T00:00:00"/>
    <d v="1899-12-30T19:35:25"/>
    <n v="124"/>
    <x v="2"/>
    <x v="1"/>
    <x v="1"/>
    <x v="0"/>
    <n v="22"/>
    <x v="0"/>
    <x v="8"/>
    <n v="2"/>
    <n v="21.5"/>
  </r>
  <r>
    <n v="2967"/>
    <n v="1306"/>
    <n v="0"/>
    <d v="2023-01-22T00:00:00"/>
    <d v="1899-12-30T19:35:25"/>
    <n v="105"/>
    <x v="15"/>
    <x v="3"/>
    <x v="4"/>
    <x v="0"/>
    <n v="22"/>
    <x v="0"/>
    <x v="8"/>
    <n v="2"/>
    <n v="21.5"/>
  </r>
  <r>
    <n v="2968"/>
    <n v="1307"/>
    <n v="1"/>
    <d v="2023-01-22T00:00:00"/>
    <d v="1899-12-30T19:39:20"/>
    <n v="115"/>
    <x v="31"/>
    <x v="2"/>
    <x v="5"/>
    <x v="0"/>
    <n v="22"/>
    <x v="0"/>
    <x v="8"/>
    <n v="1"/>
    <n v="11.95"/>
  </r>
  <r>
    <n v="2969"/>
    <n v="1308"/>
    <n v="1"/>
    <d v="2023-01-22T00:00:00"/>
    <d v="1899-12-30T19:43:14"/>
    <n v="116"/>
    <x v="23"/>
    <x v="2"/>
    <x v="9"/>
    <x v="0"/>
    <n v="22"/>
    <x v="0"/>
    <x v="8"/>
    <n v="1"/>
    <n v="13.95"/>
  </r>
  <r>
    <n v="2970"/>
    <n v="1309"/>
    <n v="1"/>
    <d v="2023-01-22T00:00:00"/>
    <d v="1899-12-30T20:04:42"/>
    <n v="108"/>
    <x v="1"/>
    <x v="0"/>
    <x v="1"/>
    <x v="0"/>
    <n v="22"/>
    <x v="0"/>
    <x v="9"/>
    <n v="1"/>
    <n v="14.5"/>
  </r>
  <r>
    <n v="2971"/>
    <n v="1310"/>
    <n v="1"/>
    <d v="2023-01-22T00:00:00"/>
    <d v="1899-12-30T20:19:33"/>
    <n v="102"/>
    <x v="16"/>
    <x v="3"/>
    <x v="9"/>
    <x v="0"/>
    <n v="22"/>
    <x v="0"/>
    <x v="9"/>
    <n v="2"/>
    <n v="31.9"/>
  </r>
  <r>
    <n v="2972"/>
    <n v="1310"/>
    <n v="0"/>
    <d v="2023-01-22T00:00:00"/>
    <d v="1899-12-30T20:19:33"/>
    <n v="131"/>
    <x v="27"/>
    <x v="1"/>
    <x v="0"/>
    <x v="0"/>
    <n v="22"/>
    <x v="0"/>
    <x v="9"/>
    <n v="2"/>
    <n v="31.9"/>
  </r>
  <r>
    <n v="2973"/>
    <n v="1311"/>
    <n v="1"/>
    <d v="2023-01-22T00:00:00"/>
    <d v="1899-12-30T20:21:28"/>
    <n v="124"/>
    <x v="2"/>
    <x v="1"/>
    <x v="1"/>
    <x v="0"/>
    <n v="22"/>
    <x v="0"/>
    <x v="9"/>
    <n v="2"/>
    <n v="21.5"/>
  </r>
  <r>
    <n v="2974"/>
    <n v="1311"/>
    <n v="0"/>
    <d v="2023-01-22T00:00:00"/>
    <d v="1899-12-30T20:21:28"/>
    <n v="106"/>
    <x v="5"/>
    <x v="3"/>
    <x v="4"/>
    <x v="0"/>
    <n v="22"/>
    <x v="0"/>
    <x v="9"/>
    <n v="2"/>
    <n v="21.5"/>
  </r>
  <r>
    <n v="2975"/>
    <n v="1312"/>
    <n v="1"/>
    <d v="2023-01-22T00:00:00"/>
    <d v="1899-12-30T20:23:41"/>
    <n v="131"/>
    <x v="27"/>
    <x v="1"/>
    <x v="0"/>
    <x v="0"/>
    <n v="22"/>
    <x v="0"/>
    <x v="9"/>
    <n v="1"/>
    <n v="17.95"/>
  </r>
  <r>
    <n v="2976"/>
    <n v="1313"/>
    <n v="1"/>
    <d v="2023-01-22T00:00:00"/>
    <d v="1899-12-30T20:24:29"/>
    <n v="113"/>
    <x v="17"/>
    <x v="0"/>
    <x v="10"/>
    <x v="0"/>
    <n v="22"/>
    <x v="0"/>
    <x v="9"/>
    <n v="1"/>
    <n v="5"/>
  </r>
  <r>
    <n v="2977"/>
    <n v="1314"/>
    <n v="1"/>
    <d v="2023-01-22T00:00:00"/>
    <d v="1899-12-30T20:40:55"/>
    <n v="108"/>
    <x v="1"/>
    <x v="0"/>
    <x v="1"/>
    <x v="0"/>
    <n v="22"/>
    <x v="0"/>
    <x v="9"/>
    <n v="3"/>
    <n v="43.4"/>
  </r>
  <r>
    <n v="2978"/>
    <n v="1314"/>
    <n v="0"/>
    <d v="2023-01-22T00:00:00"/>
    <d v="1899-12-30T20:40:55"/>
    <n v="111"/>
    <x v="22"/>
    <x v="0"/>
    <x v="5"/>
    <x v="0"/>
    <n v="22"/>
    <x v="0"/>
    <x v="9"/>
    <n v="3"/>
    <n v="43.4"/>
  </r>
  <r>
    <n v="2979"/>
    <n v="1314"/>
    <n v="0"/>
    <d v="2023-01-22T00:00:00"/>
    <d v="1899-12-30T20:40:55"/>
    <n v="132"/>
    <x v="14"/>
    <x v="1"/>
    <x v="8"/>
    <x v="0"/>
    <n v="22"/>
    <x v="0"/>
    <x v="9"/>
    <n v="3"/>
    <n v="43.4"/>
  </r>
  <r>
    <n v="2980"/>
    <n v="1315"/>
    <n v="1"/>
    <d v="2023-01-22T00:00:00"/>
    <d v="1899-12-30T20:46:44"/>
    <n v="119"/>
    <x v="6"/>
    <x v="2"/>
    <x v="5"/>
    <x v="0"/>
    <n v="22"/>
    <x v="0"/>
    <x v="9"/>
    <n v="2"/>
    <n v="31.9"/>
  </r>
  <r>
    <n v="2981"/>
    <n v="1315"/>
    <n v="0"/>
    <d v="2023-01-22T00:00:00"/>
    <d v="1899-12-30T20:46:44"/>
    <n v="130"/>
    <x v="13"/>
    <x v="1"/>
    <x v="7"/>
    <x v="0"/>
    <n v="22"/>
    <x v="0"/>
    <x v="9"/>
    <n v="2"/>
    <n v="31.9"/>
  </r>
  <r>
    <n v="2982"/>
    <n v="1316"/>
    <n v="1"/>
    <d v="2023-01-22T00:00:00"/>
    <d v="1899-12-30T20:48:12"/>
    <n v="111"/>
    <x v="22"/>
    <x v="0"/>
    <x v="5"/>
    <x v="0"/>
    <n v="22"/>
    <x v="0"/>
    <x v="9"/>
    <n v="1"/>
    <n v="11.95"/>
  </r>
  <r>
    <n v="2983"/>
    <n v="1317"/>
    <n v="1"/>
    <d v="2023-01-22T00:00:00"/>
    <d v="1899-12-30T21:00:41"/>
    <n v="106"/>
    <x v="5"/>
    <x v="3"/>
    <x v="4"/>
    <x v="0"/>
    <n v="22"/>
    <x v="0"/>
    <x v="10"/>
    <n v="1"/>
    <n v="7"/>
  </r>
  <r>
    <n v="2984"/>
    <n v="1318"/>
    <n v="1"/>
    <d v="2023-01-22T00:00:00"/>
    <d v="1899-12-30T21:36:48"/>
    <n v="117"/>
    <x v="3"/>
    <x v="2"/>
    <x v="2"/>
    <x v="0"/>
    <n v="22"/>
    <x v="0"/>
    <x v="10"/>
    <n v="2"/>
    <n v="19.95"/>
  </r>
  <r>
    <n v="2985"/>
    <n v="1318"/>
    <n v="0"/>
    <d v="2023-01-22T00:00:00"/>
    <d v="1899-12-30T21:36:48"/>
    <n v="106"/>
    <x v="5"/>
    <x v="3"/>
    <x v="4"/>
    <x v="0"/>
    <n v="22"/>
    <x v="0"/>
    <x v="10"/>
    <n v="2"/>
    <n v="19.95"/>
  </r>
  <r>
    <n v="2986"/>
    <n v="1319"/>
    <n v="1"/>
    <d v="2023-01-22T00:00:00"/>
    <d v="1899-12-30T22:24:05"/>
    <n v="113"/>
    <x v="17"/>
    <x v="0"/>
    <x v="10"/>
    <x v="0"/>
    <n v="22"/>
    <x v="0"/>
    <x v="11"/>
    <n v="3"/>
    <n v="39.9"/>
  </r>
  <r>
    <n v="2987"/>
    <n v="1319"/>
    <n v="0"/>
    <d v="2023-01-22T00:00:00"/>
    <d v="1899-12-30T22:24:05"/>
    <n v="118"/>
    <x v="26"/>
    <x v="2"/>
    <x v="13"/>
    <x v="0"/>
    <n v="22"/>
    <x v="0"/>
    <x v="11"/>
    <n v="3"/>
    <n v="39.9"/>
  </r>
  <r>
    <n v="2988"/>
    <n v="1319"/>
    <n v="0"/>
    <d v="2023-01-22T00:00:00"/>
    <d v="1899-12-30T22:24:05"/>
    <n v="130"/>
    <x v="13"/>
    <x v="1"/>
    <x v="7"/>
    <x v="0"/>
    <n v="22"/>
    <x v="0"/>
    <x v="11"/>
    <n v="3"/>
    <n v="39.9"/>
  </r>
  <r>
    <n v="2989"/>
    <n v="1320"/>
    <n v="1"/>
    <d v="2023-01-22T00:00:00"/>
    <d v="1899-12-30T23:02:31"/>
    <n v="124"/>
    <x v="2"/>
    <x v="1"/>
    <x v="1"/>
    <x v="0"/>
    <n v="22"/>
    <x v="0"/>
    <x v="12"/>
    <n v="2"/>
    <n v="21.5"/>
  </r>
  <r>
    <n v="2990"/>
    <n v="1320"/>
    <n v="0"/>
    <d v="2023-01-22T00:00:00"/>
    <d v="1899-12-30T23:02:31"/>
    <n v="105"/>
    <x v="15"/>
    <x v="3"/>
    <x v="4"/>
    <x v="0"/>
    <n v="22"/>
    <x v="0"/>
    <x v="12"/>
    <n v="2"/>
    <n v="21.5"/>
  </r>
  <r>
    <n v="2991"/>
    <n v="1321"/>
    <n v="1"/>
    <d v="2023-01-23T00:00:00"/>
    <d v="1899-12-30T11:17:12"/>
    <n v="124"/>
    <x v="2"/>
    <x v="1"/>
    <x v="1"/>
    <x v="1"/>
    <n v="23"/>
    <x v="0"/>
    <x v="0"/>
    <n v="3"/>
    <n v="41.4"/>
  </r>
  <r>
    <n v="2992"/>
    <n v="1321"/>
    <n v="0"/>
    <d v="2023-01-23T00:00:00"/>
    <d v="1899-12-30T11:17:12"/>
    <n v="111"/>
    <x v="22"/>
    <x v="0"/>
    <x v="5"/>
    <x v="1"/>
    <n v="23"/>
    <x v="0"/>
    <x v="0"/>
    <n v="3"/>
    <n v="41.4"/>
  </r>
  <r>
    <n v="2993"/>
    <n v="1321"/>
    <n v="0"/>
    <d v="2023-01-23T00:00:00"/>
    <d v="1899-12-30T11:17:12"/>
    <n v="118"/>
    <x v="26"/>
    <x v="2"/>
    <x v="13"/>
    <x v="1"/>
    <n v="23"/>
    <x v="0"/>
    <x v="0"/>
    <n v="3"/>
    <n v="41.4"/>
  </r>
  <r>
    <n v="2994"/>
    <n v="1322"/>
    <n v="1"/>
    <d v="2023-01-23T00:00:00"/>
    <d v="1899-12-30T11:28:28"/>
    <n v="102"/>
    <x v="16"/>
    <x v="3"/>
    <x v="9"/>
    <x v="1"/>
    <n v="23"/>
    <x v="0"/>
    <x v="0"/>
    <n v="2"/>
    <n v="28.9"/>
  </r>
  <r>
    <n v="2995"/>
    <n v="1322"/>
    <n v="0"/>
    <d v="2023-01-23T00:00:00"/>
    <d v="1899-12-30T11:28:28"/>
    <n v="118"/>
    <x v="26"/>
    <x v="2"/>
    <x v="13"/>
    <x v="1"/>
    <n v="23"/>
    <x v="0"/>
    <x v="0"/>
    <n v="2"/>
    <n v="28.9"/>
  </r>
  <r>
    <n v="2996"/>
    <n v="1323"/>
    <n v="1"/>
    <d v="2023-01-23T00:00:00"/>
    <d v="1899-12-30T11:45:37"/>
    <n v="124"/>
    <x v="2"/>
    <x v="1"/>
    <x v="1"/>
    <x v="1"/>
    <n v="23"/>
    <x v="0"/>
    <x v="0"/>
    <n v="9"/>
    <n v="128.75"/>
  </r>
  <r>
    <n v="2997"/>
    <n v="1323"/>
    <n v="0"/>
    <d v="2023-01-23T00:00:00"/>
    <d v="1899-12-30T11:45:37"/>
    <n v="109"/>
    <x v="0"/>
    <x v="0"/>
    <x v="0"/>
    <x v="1"/>
    <n v="23"/>
    <x v="0"/>
    <x v="0"/>
    <n v="9"/>
    <n v="128.75"/>
  </r>
  <r>
    <n v="2998"/>
    <n v="1323"/>
    <n v="0"/>
    <d v="2023-01-23T00:00:00"/>
    <d v="1899-12-30T11:45:37"/>
    <n v="109"/>
    <x v="0"/>
    <x v="0"/>
    <x v="0"/>
    <x v="1"/>
    <n v="23"/>
    <x v="0"/>
    <x v="0"/>
    <n v="9"/>
    <n v="128.75"/>
  </r>
  <r>
    <n v="2999"/>
    <n v="1323"/>
    <n v="0"/>
    <d v="2023-01-23T00:00:00"/>
    <d v="1899-12-30T11:45:37"/>
    <n v="110"/>
    <x v="11"/>
    <x v="0"/>
    <x v="0"/>
    <x v="1"/>
    <n v="23"/>
    <x v="0"/>
    <x v="0"/>
    <n v="9"/>
    <n v="128.75"/>
  </r>
  <r>
    <n v="3000"/>
    <n v="1323"/>
    <n v="0"/>
    <d v="2023-01-23T00:00:00"/>
    <d v="1899-12-30T11:45:37"/>
    <n v="129"/>
    <x v="4"/>
    <x v="1"/>
    <x v="3"/>
    <x v="1"/>
    <n v="23"/>
    <x v="0"/>
    <x v="0"/>
    <n v="9"/>
    <n v="128.75"/>
  </r>
  <r>
    <n v="3001"/>
    <n v="1323"/>
    <n v="0"/>
    <d v="2023-01-23T00:00:00"/>
    <d v="1899-12-30T11:45:37"/>
    <n v="112"/>
    <x v="30"/>
    <x v="0"/>
    <x v="13"/>
    <x v="1"/>
    <n v="23"/>
    <x v="0"/>
    <x v="0"/>
    <n v="9"/>
    <n v="128.75"/>
  </r>
  <r>
    <n v="3002"/>
    <n v="1323"/>
    <n v="0"/>
    <d v="2023-01-23T00:00:00"/>
    <d v="1899-12-30T11:45:37"/>
    <n v="120"/>
    <x v="28"/>
    <x v="2"/>
    <x v="9"/>
    <x v="1"/>
    <n v="23"/>
    <x v="0"/>
    <x v="0"/>
    <n v="9"/>
    <n v="128.75"/>
  </r>
  <r>
    <n v="3003"/>
    <n v="1323"/>
    <n v="0"/>
    <d v="2023-01-23T00:00:00"/>
    <d v="1899-12-30T11:45:37"/>
    <n v="105"/>
    <x v="15"/>
    <x v="3"/>
    <x v="4"/>
    <x v="1"/>
    <n v="23"/>
    <x v="0"/>
    <x v="0"/>
    <n v="9"/>
    <n v="128.75"/>
  </r>
  <r>
    <n v="3004"/>
    <n v="1323"/>
    <n v="0"/>
    <d v="2023-01-23T00:00:00"/>
    <d v="1899-12-30T11:45:37"/>
    <n v="114"/>
    <x v="8"/>
    <x v="0"/>
    <x v="6"/>
    <x v="1"/>
    <n v="23"/>
    <x v="0"/>
    <x v="0"/>
    <n v="9"/>
    <n v="128.75"/>
  </r>
  <r>
    <n v="3005"/>
    <n v="1324"/>
    <n v="1"/>
    <d v="2023-01-23T00:00:00"/>
    <d v="1899-12-30T11:46:56"/>
    <n v="116"/>
    <x v="23"/>
    <x v="2"/>
    <x v="9"/>
    <x v="1"/>
    <n v="23"/>
    <x v="0"/>
    <x v="0"/>
    <n v="3"/>
    <n v="37.849999999999994"/>
  </r>
  <r>
    <n v="3006"/>
    <n v="1324"/>
    <n v="0"/>
    <d v="2023-01-23T00:00:00"/>
    <d v="1899-12-30T11:46:56"/>
    <n v="111"/>
    <x v="22"/>
    <x v="0"/>
    <x v="5"/>
    <x v="1"/>
    <n v="23"/>
    <x v="0"/>
    <x v="0"/>
    <n v="3"/>
    <n v="37.849999999999994"/>
  </r>
  <r>
    <n v="3007"/>
    <n v="1324"/>
    <n v="0"/>
    <d v="2023-01-23T00:00:00"/>
    <d v="1899-12-30T11:46:56"/>
    <n v="119"/>
    <x v="6"/>
    <x v="2"/>
    <x v="5"/>
    <x v="1"/>
    <n v="23"/>
    <x v="0"/>
    <x v="0"/>
    <n v="3"/>
    <n v="37.849999999999994"/>
  </r>
  <r>
    <n v="3008"/>
    <n v="1325"/>
    <n v="1"/>
    <d v="2023-01-23T00:00:00"/>
    <d v="1899-12-30T11:50:45"/>
    <n v="108"/>
    <x v="1"/>
    <x v="0"/>
    <x v="1"/>
    <x v="1"/>
    <n v="23"/>
    <x v="0"/>
    <x v="0"/>
    <n v="3"/>
    <n v="44.95"/>
  </r>
  <r>
    <n v="3009"/>
    <n v="1325"/>
    <n v="0"/>
    <d v="2023-01-23T00:00:00"/>
    <d v="1899-12-30T11:50:45"/>
    <n v="129"/>
    <x v="4"/>
    <x v="1"/>
    <x v="3"/>
    <x v="1"/>
    <n v="23"/>
    <x v="0"/>
    <x v="0"/>
    <n v="3"/>
    <n v="44.95"/>
  </r>
  <r>
    <n v="3010"/>
    <n v="1325"/>
    <n v="0"/>
    <d v="2023-01-23T00:00:00"/>
    <d v="1899-12-30T11:50:45"/>
    <n v="112"/>
    <x v="30"/>
    <x v="0"/>
    <x v="13"/>
    <x v="1"/>
    <n v="23"/>
    <x v="0"/>
    <x v="0"/>
    <n v="3"/>
    <n v="44.95"/>
  </r>
  <r>
    <n v="3011"/>
    <n v="1326"/>
    <n v="1"/>
    <d v="2023-01-23T00:00:00"/>
    <d v="1899-12-30T12:00:54"/>
    <n v="103"/>
    <x v="29"/>
    <x v="3"/>
    <x v="6"/>
    <x v="1"/>
    <n v="23"/>
    <x v="0"/>
    <x v="1"/>
    <n v="2"/>
    <n v="26.95"/>
  </r>
  <r>
    <n v="3012"/>
    <n v="1326"/>
    <n v="0"/>
    <d v="2023-01-23T00:00:00"/>
    <d v="1899-12-30T12:00:54"/>
    <n v="125"/>
    <x v="21"/>
    <x v="1"/>
    <x v="0"/>
    <x v="1"/>
    <n v="23"/>
    <x v="0"/>
    <x v="1"/>
    <n v="2"/>
    <n v="26.95"/>
  </r>
  <r>
    <n v="3013"/>
    <n v="1327"/>
    <n v="1"/>
    <d v="2023-01-23T00:00:00"/>
    <d v="1899-12-30T12:01:01"/>
    <n v="127"/>
    <x v="24"/>
    <x v="1"/>
    <x v="0"/>
    <x v="1"/>
    <n v="23"/>
    <x v="0"/>
    <x v="1"/>
    <n v="1"/>
    <n v="17.95"/>
  </r>
  <r>
    <n v="3014"/>
    <n v="1328"/>
    <n v="1"/>
    <d v="2023-01-23T00:00:00"/>
    <d v="1899-12-30T12:29:42"/>
    <n v="101"/>
    <x v="7"/>
    <x v="3"/>
    <x v="2"/>
    <x v="1"/>
    <n v="23"/>
    <x v="0"/>
    <x v="1"/>
    <n v="1"/>
    <n v="12.95"/>
  </r>
  <r>
    <n v="3015"/>
    <n v="1329"/>
    <n v="1"/>
    <d v="2023-01-23T00:00:00"/>
    <d v="1899-12-30T12:49:11"/>
    <n v="118"/>
    <x v="26"/>
    <x v="2"/>
    <x v="13"/>
    <x v="1"/>
    <n v="23"/>
    <x v="0"/>
    <x v="1"/>
    <n v="1"/>
    <n v="14.95"/>
  </r>
  <r>
    <n v="3016"/>
    <n v="1330"/>
    <n v="1"/>
    <d v="2023-01-23T00:00:00"/>
    <d v="1899-12-30T12:54:53"/>
    <n v="107"/>
    <x v="19"/>
    <x v="0"/>
    <x v="12"/>
    <x v="1"/>
    <n v="23"/>
    <x v="0"/>
    <x v="1"/>
    <n v="2"/>
    <n v="31"/>
  </r>
  <r>
    <n v="3017"/>
    <n v="1330"/>
    <n v="0"/>
    <d v="2023-01-23T00:00:00"/>
    <d v="1899-12-30T12:54:53"/>
    <n v="126"/>
    <x v="10"/>
    <x v="1"/>
    <x v="1"/>
    <x v="1"/>
    <n v="23"/>
    <x v="0"/>
    <x v="1"/>
    <n v="2"/>
    <n v="31"/>
  </r>
  <r>
    <n v="3018"/>
    <n v="1331"/>
    <n v="1"/>
    <d v="2023-01-23T00:00:00"/>
    <d v="1899-12-30T12:54:56"/>
    <n v="112"/>
    <x v="30"/>
    <x v="0"/>
    <x v="13"/>
    <x v="1"/>
    <n v="23"/>
    <x v="0"/>
    <x v="1"/>
    <n v="3"/>
    <n v="33.9"/>
  </r>
  <r>
    <n v="3019"/>
    <n v="1331"/>
    <n v="0"/>
    <d v="2023-01-23T00:00:00"/>
    <d v="1899-12-30T12:54:56"/>
    <n v="119"/>
    <x v="6"/>
    <x v="2"/>
    <x v="5"/>
    <x v="1"/>
    <n v="23"/>
    <x v="0"/>
    <x v="1"/>
    <n v="3"/>
    <n v="33.9"/>
  </r>
  <r>
    <n v="3020"/>
    <n v="1331"/>
    <n v="0"/>
    <d v="2023-01-23T00:00:00"/>
    <d v="1899-12-30T12:54:56"/>
    <n v="106"/>
    <x v="5"/>
    <x v="3"/>
    <x v="4"/>
    <x v="1"/>
    <n v="23"/>
    <x v="0"/>
    <x v="1"/>
    <n v="3"/>
    <n v="33.9"/>
  </r>
  <r>
    <n v="3021"/>
    <n v="1332"/>
    <n v="1"/>
    <d v="2023-01-23T00:00:00"/>
    <d v="1899-12-30T12:55:29"/>
    <n v="112"/>
    <x v="30"/>
    <x v="0"/>
    <x v="13"/>
    <x v="1"/>
    <n v="23"/>
    <x v="0"/>
    <x v="1"/>
    <n v="1"/>
    <n v="14.95"/>
  </r>
  <r>
    <n v="3022"/>
    <n v="1333"/>
    <n v="1"/>
    <d v="2023-01-23T00:00:00"/>
    <d v="1899-12-30T12:57:07"/>
    <n v="125"/>
    <x v="21"/>
    <x v="1"/>
    <x v="0"/>
    <x v="1"/>
    <n v="23"/>
    <x v="0"/>
    <x v="1"/>
    <n v="2"/>
    <n v="32.9"/>
  </r>
  <r>
    <n v="3023"/>
    <n v="1333"/>
    <n v="0"/>
    <d v="2023-01-23T00:00:00"/>
    <d v="1899-12-30T12:57:07"/>
    <n v="112"/>
    <x v="30"/>
    <x v="0"/>
    <x v="13"/>
    <x v="1"/>
    <n v="23"/>
    <x v="0"/>
    <x v="1"/>
    <n v="2"/>
    <n v="32.9"/>
  </r>
  <r>
    <n v="3024"/>
    <n v="1334"/>
    <n v="1"/>
    <d v="2023-01-23T00:00:00"/>
    <d v="1899-12-30T13:00:58"/>
    <n v="125"/>
    <x v="21"/>
    <x v="1"/>
    <x v="0"/>
    <x v="1"/>
    <n v="23"/>
    <x v="0"/>
    <x v="2"/>
    <n v="1"/>
    <n v="17.95"/>
  </r>
  <r>
    <n v="3025"/>
    <n v="1335"/>
    <n v="1"/>
    <d v="2023-01-23T00:00:00"/>
    <d v="1899-12-30T13:10:36"/>
    <n v="121"/>
    <x v="20"/>
    <x v="2"/>
    <x v="11"/>
    <x v="1"/>
    <n v="23"/>
    <x v="0"/>
    <x v="2"/>
    <n v="1"/>
    <n v="10.5"/>
  </r>
  <r>
    <n v="3026"/>
    <n v="1336"/>
    <n v="1"/>
    <d v="2023-01-23T00:00:00"/>
    <d v="1899-12-30T13:14:10"/>
    <n v="113"/>
    <x v="17"/>
    <x v="0"/>
    <x v="10"/>
    <x v="1"/>
    <n v="23"/>
    <x v="0"/>
    <x v="2"/>
    <n v="1"/>
    <n v="5"/>
  </r>
  <r>
    <n v="3027"/>
    <n v="1337"/>
    <n v="1"/>
    <d v="2023-01-23T00:00:00"/>
    <d v="1899-12-30T13:44:49"/>
    <n v="107"/>
    <x v="19"/>
    <x v="0"/>
    <x v="12"/>
    <x v="1"/>
    <n v="23"/>
    <x v="0"/>
    <x v="2"/>
    <n v="1"/>
    <n v="16.5"/>
  </r>
  <r>
    <n v="3028"/>
    <n v="1338"/>
    <n v="1"/>
    <d v="2023-01-23T00:00:00"/>
    <d v="1899-12-30T13:47:01"/>
    <n v="117"/>
    <x v="3"/>
    <x v="2"/>
    <x v="2"/>
    <x v="1"/>
    <n v="23"/>
    <x v="0"/>
    <x v="2"/>
    <n v="2"/>
    <n v="24.9"/>
  </r>
  <r>
    <n v="3029"/>
    <n v="1338"/>
    <n v="0"/>
    <d v="2023-01-23T00:00:00"/>
    <d v="1899-12-30T13:47:01"/>
    <n v="119"/>
    <x v="6"/>
    <x v="2"/>
    <x v="5"/>
    <x v="1"/>
    <n v="23"/>
    <x v="0"/>
    <x v="2"/>
    <n v="2"/>
    <n v="24.9"/>
  </r>
  <r>
    <n v="3031"/>
    <n v="1339"/>
    <n v="1"/>
    <d v="2023-01-23T00:00:00"/>
    <d v="1899-12-30T14:10:45"/>
    <n v="107"/>
    <x v="19"/>
    <x v="0"/>
    <x v="12"/>
    <x v="1"/>
    <n v="23"/>
    <x v="0"/>
    <x v="3"/>
    <n v="2"/>
    <n v="34.450000000000003"/>
  </r>
  <r>
    <n v="3032"/>
    <n v="1339"/>
    <n v="0"/>
    <d v="2023-01-23T00:00:00"/>
    <d v="1899-12-30T14:10:45"/>
    <n v="127"/>
    <x v="24"/>
    <x v="1"/>
    <x v="0"/>
    <x v="1"/>
    <n v="23"/>
    <x v="0"/>
    <x v="3"/>
    <n v="2"/>
    <n v="34.450000000000003"/>
  </r>
  <r>
    <n v="3033"/>
    <n v="1340"/>
    <n v="1"/>
    <d v="2023-01-23T00:00:00"/>
    <d v="1899-12-30T14:12:26"/>
    <n v="124"/>
    <x v="2"/>
    <x v="1"/>
    <x v="1"/>
    <x v="1"/>
    <n v="23"/>
    <x v="0"/>
    <x v="3"/>
    <n v="6"/>
    <n v="91.850000000000009"/>
  </r>
  <r>
    <n v="3034"/>
    <n v="1340"/>
    <n v="0"/>
    <d v="2023-01-23T00:00:00"/>
    <d v="1899-12-30T14:12:26"/>
    <n v="125"/>
    <x v="21"/>
    <x v="1"/>
    <x v="0"/>
    <x v="1"/>
    <n v="23"/>
    <x v="0"/>
    <x v="3"/>
    <n v="6"/>
    <n v="91.850000000000009"/>
  </r>
  <r>
    <n v="3035"/>
    <n v="1340"/>
    <n v="0"/>
    <d v="2023-01-23T00:00:00"/>
    <d v="1899-12-30T14:12:26"/>
    <n v="126"/>
    <x v="10"/>
    <x v="1"/>
    <x v="1"/>
    <x v="1"/>
    <n v="23"/>
    <x v="0"/>
    <x v="3"/>
    <n v="6"/>
    <n v="91.850000000000009"/>
  </r>
  <r>
    <n v="3036"/>
    <n v="1340"/>
    <n v="0"/>
    <d v="2023-01-23T00:00:00"/>
    <d v="1899-12-30T14:12:26"/>
    <n v="110"/>
    <x v="11"/>
    <x v="0"/>
    <x v="0"/>
    <x v="1"/>
    <n v="23"/>
    <x v="0"/>
    <x v="3"/>
    <n v="6"/>
    <n v="91.850000000000009"/>
  </r>
  <r>
    <n v="3037"/>
    <n v="1340"/>
    <n v="0"/>
    <d v="2023-01-23T00:00:00"/>
    <d v="1899-12-30T14:12:26"/>
    <n v="122"/>
    <x v="12"/>
    <x v="2"/>
    <x v="4"/>
    <x v="1"/>
    <n v="23"/>
    <x v="0"/>
    <x v="3"/>
    <n v="6"/>
    <n v="91.850000000000009"/>
  </r>
  <r>
    <n v="3038"/>
    <n v="1340"/>
    <n v="0"/>
    <d v="2023-01-23T00:00:00"/>
    <d v="1899-12-30T14:12:26"/>
    <n v="130"/>
    <x v="13"/>
    <x v="1"/>
    <x v="7"/>
    <x v="1"/>
    <n v="23"/>
    <x v="0"/>
    <x v="3"/>
    <n v="6"/>
    <n v="91.850000000000009"/>
  </r>
  <r>
    <n v="3039"/>
    <n v="1341"/>
    <n v="1"/>
    <d v="2023-01-23T00:00:00"/>
    <d v="1899-12-30T14:15:37"/>
    <n v="103"/>
    <x v="29"/>
    <x v="3"/>
    <x v="6"/>
    <x v="1"/>
    <n v="23"/>
    <x v="0"/>
    <x v="3"/>
    <n v="4"/>
    <n v="59.400000000000006"/>
  </r>
  <r>
    <n v="3040"/>
    <n v="1341"/>
    <n v="0"/>
    <d v="2023-01-23T00:00:00"/>
    <d v="1899-12-30T14:15:37"/>
    <n v="108"/>
    <x v="1"/>
    <x v="0"/>
    <x v="1"/>
    <x v="1"/>
    <n v="23"/>
    <x v="0"/>
    <x v="3"/>
    <n v="4"/>
    <n v="59.400000000000006"/>
  </r>
  <r>
    <n v="3041"/>
    <n v="1341"/>
    <n v="0"/>
    <d v="2023-01-23T00:00:00"/>
    <d v="1899-12-30T14:15:37"/>
    <n v="125"/>
    <x v="21"/>
    <x v="1"/>
    <x v="0"/>
    <x v="1"/>
    <n v="23"/>
    <x v="0"/>
    <x v="3"/>
    <n v="4"/>
    <n v="59.400000000000006"/>
  </r>
  <r>
    <n v="3042"/>
    <n v="1341"/>
    <n v="0"/>
    <d v="2023-01-23T00:00:00"/>
    <d v="1899-12-30T14:15:37"/>
    <n v="110"/>
    <x v="11"/>
    <x v="0"/>
    <x v="0"/>
    <x v="1"/>
    <n v="23"/>
    <x v="0"/>
    <x v="3"/>
    <n v="4"/>
    <n v="59.400000000000006"/>
  </r>
  <r>
    <n v="3043"/>
    <n v="1342"/>
    <n v="1"/>
    <d v="2023-01-23T00:00:00"/>
    <d v="1899-12-30T14:17:05"/>
    <n v="102"/>
    <x v="16"/>
    <x v="3"/>
    <x v="9"/>
    <x v="1"/>
    <n v="23"/>
    <x v="0"/>
    <x v="3"/>
    <n v="1"/>
    <n v="13.95"/>
  </r>
  <r>
    <n v="3044"/>
    <n v="1343"/>
    <n v="1"/>
    <d v="2023-01-23T00:00:00"/>
    <d v="1899-12-30T14:29:11"/>
    <n v="106"/>
    <x v="5"/>
    <x v="3"/>
    <x v="4"/>
    <x v="1"/>
    <n v="23"/>
    <x v="0"/>
    <x v="3"/>
    <n v="1"/>
    <n v="7"/>
  </r>
  <r>
    <n v="3045"/>
    <n v="1344"/>
    <n v="1"/>
    <d v="2023-01-23T00:00:00"/>
    <d v="1899-12-30T14:58:58"/>
    <n v="124"/>
    <x v="2"/>
    <x v="1"/>
    <x v="1"/>
    <x v="1"/>
    <n v="23"/>
    <x v="0"/>
    <x v="3"/>
    <n v="1"/>
    <n v="14.5"/>
  </r>
  <r>
    <n v="3046"/>
    <n v="1345"/>
    <n v="1"/>
    <d v="2023-01-23T00:00:00"/>
    <d v="1899-12-30T15:01:02"/>
    <n v="129"/>
    <x v="4"/>
    <x v="1"/>
    <x v="3"/>
    <x v="1"/>
    <n v="23"/>
    <x v="0"/>
    <x v="4"/>
    <n v="2"/>
    <n v="35.450000000000003"/>
  </r>
  <r>
    <n v="3047"/>
    <n v="1345"/>
    <n v="0"/>
    <d v="2023-01-23T00:00:00"/>
    <d v="1899-12-30T15:01:02"/>
    <n v="130"/>
    <x v="13"/>
    <x v="1"/>
    <x v="7"/>
    <x v="1"/>
    <n v="23"/>
    <x v="0"/>
    <x v="4"/>
    <n v="2"/>
    <n v="35.450000000000003"/>
  </r>
  <r>
    <n v="3048"/>
    <n v="1346"/>
    <n v="1"/>
    <d v="2023-01-23T00:00:00"/>
    <d v="1899-12-30T15:25:17"/>
    <n v="125"/>
    <x v="21"/>
    <x v="1"/>
    <x v="0"/>
    <x v="1"/>
    <n v="23"/>
    <x v="0"/>
    <x v="4"/>
    <n v="2"/>
    <n v="24.95"/>
  </r>
  <r>
    <n v="3049"/>
    <n v="1346"/>
    <n v="0"/>
    <d v="2023-01-23T00:00:00"/>
    <d v="1899-12-30T15:25:17"/>
    <n v="106"/>
    <x v="5"/>
    <x v="3"/>
    <x v="4"/>
    <x v="1"/>
    <n v="23"/>
    <x v="0"/>
    <x v="4"/>
    <n v="2"/>
    <n v="24.95"/>
  </r>
  <r>
    <n v="3050"/>
    <n v="1347"/>
    <n v="1"/>
    <d v="2023-01-23T00:00:00"/>
    <d v="1899-12-30T15:32:59"/>
    <n v="101"/>
    <x v="7"/>
    <x v="3"/>
    <x v="2"/>
    <x v="1"/>
    <n v="23"/>
    <x v="0"/>
    <x v="4"/>
    <n v="3"/>
    <n v="48.849999999999994"/>
  </r>
  <r>
    <n v="3051"/>
    <n v="1347"/>
    <n v="0"/>
    <d v="2023-01-23T00:00:00"/>
    <d v="1899-12-30T15:32:59"/>
    <n v="125"/>
    <x v="21"/>
    <x v="1"/>
    <x v="0"/>
    <x v="1"/>
    <n v="23"/>
    <x v="0"/>
    <x v="4"/>
    <n v="3"/>
    <n v="48.849999999999994"/>
  </r>
  <r>
    <n v="3052"/>
    <n v="1347"/>
    <n v="0"/>
    <d v="2023-01-23T00:00:00"/>
    <d v="1899-12-30T15:32:59"/>
    <n v="109"/>
    <x v="0"/>
    <x v="0"/>
    <x v="0"/>
    <x v="1"/>
    <n v="23"/>
    <x v="0"/>
    <x v="4"/>
    <n v="3"/>
    <n v="48.849999999999994"/>
  </r>
  <r>
    <n v="3053"/>
    <n v="1348"/>
    <n v="1"/>
    <d v="2023-01-23T00:00:00"/>
    <d v="1899-12-30T15:50:01"/>
    <n v="106"/>
    <x v="5"/>
    <x v="3"/>
    <x v="4"/>
    <x v="1"/>
    <n v="23"/>
    <x v="0"/>
    <x v="4"/>
    <n v="1"/>
    <n v="7"/>
  </r>
  <r>
    <n v="3054"/>
    <n v="1349"/>
    <n v="1"/>
    <d v="2023-01-23T00:00:00"/>
    <d v="1899-12-30T16:03:08"/>
    <n v="122"/>
    <x v="12"/>
    <x v="2"/>
    <x v="4"/>
    <x v="1"/>
    <n v="23"/>
    <x v="0"/>
    <x v="5"/>
    <n v="2"/>
    <n v="23.95"/>
  </r>
  <r>
    <n v="3055"/>
    <n v="1349"/>
    <n v="0"/>
    <d v="2023-01-23T00:00:00"/>
    <d v="1899-12-30T16:03:08"/>
    <n v="132"/>
    <x v="14"/>
    <x v="1"/>
    <x v="8"/>
    <x v="1"/>
    <n v="23"/>
    <x v="0"/>
    <x v="5"/>
    <n v="2"/>
    <n v="23.95"/>
  </r>
  <r>
    <n v="3056"/>
    <n v="1350"/>
    <n v="1"/>
    <d v="2023-01-23T00:00:00"/>
    <d v="1899-12-30T16:05:24"/>
    <n v="102"/>
    <x v="16"/>
    <x v="3"/>
    <x v="9"/>
    <x v="1"/>
    <n v="23"/>
    <x v="0"/>
    <x v="5"/>
    <n v="2"/>
    <n v="18.95"/>
  </r>
  <r>
    <n v="3057"/>
    <n v="1350"/>
    <n v="0"/>
    <d v="2023-01-23T00:00:00"/>
    <d v="1899-12-30T16:05:24"/>
    <n v="113"/>
    <x v="17"/>
    <x v="0"/>
    <x v="10"/>
    <x v="1"/>
    <n v="23"/>
    <x v="0"/>
    <x v="5"/>
    <n v="2"/>
    <n v="18.95"/>
  </r>
  <r>
    <n v="3058"/>
    <n v="1351"/>
    <n v="1"/>
    <d v="2023-01-23T00:00:00"/>
    <d v="1899-12-30T16:06:00"/>
    <n v="117"/>
    <x v="3"/>
    <x v="2"/>
    <x v="2"/>
    <x v="1"/>
    <n v="23"/>
    <x v="0"/>
    <x v="5"/>
    <n v="2"/>
    <n v="24.9"/>
  </r>
  <r>
    <n v="3059"/>
    <n v="1351"/>
    <n v="0"/>
    <d v="2023-01-23T00:00:00"/>
    <d v="1899-12-30T16:06:00"/>
    <n v="111"/>
    <x v="22"/>
    <x v="0"/>
    <x v="5"/>
    <x v="1"/>
    <n v="23"/>
    <x v="0"/>
    <x v="5"/>
    <n v="2"/>
    <n v="24.9"/>
  </r>
  <r>
    <n v="3060"/>
    <n v="1352"/>
    <n v="1"/>
    <d v="2023-01-23T00:00:00"/>
    <d v="1899-12-30T16:12:21"/>
    <n v="129"/>
    <x v="4"/>
    <x v="1"/>
    <x v="3"/>
    <x v="1"/>
    <n v="23"/>
    <x v="0"/>
    <x v="5"/>
    <n v="3"/>
    <n v="38.450000000000003"/>
  </r>
  <r>
    <n v="3061"/>
    <n v="1352"/>
    <n v="0"/>
    <d v="2023-01-23T00:00:00"/>
    <d v="1899-12-30T16:12:21"/>
    <n v="113"/>
    <x v="17"/>
    <x v="0"/>
    <x v="10"/>
    <x v="1"/>
    <n v="23"/>
    <x v="0"/>
    <x v="5"/>
    <n v="3"/>
    <n v="38.450000000000003"/>
  </r>
  <r>
    <n v="3062"/>
    <n v="1352"/>
    <n v="0"/>
    <d v="2023-01-23T00:00:00"/>
    <d v="1899-12-30T16:12:21"/>
    <n v="131"/>
    <x v="27"/>
    <x v="1"/>
    <x v="0"/>
    <x v="1"/>
    <n v="23"/>
    <x v="0"/>
    <x v="5"/>
    <n v="3"/>
    <n v="38.450000000000003"/>
  </r>
  <r>
    <n v="3063"/>
    <n v="1353"/>
    <n v="1"/>
    <d v="2023-01-23T00:00:00"/>
    <d v="1899-12-30T16:21:26"/>
    <n v="101"/>
    <x v="7"/>
    <x v="3"/>
    <x v="2"/>
    <x v="1"/>
    <n v="23"/>
    <x v="0"/>
    <x v="5"/>
    <n v="2"/>
    <n v="27.45"/>
  </r>
  <r>
    <n v="3064"/>
    <n v="1353"/>
    <n v="0"/>
    <d v="2023-01-23T00:00:00"/>
    <d v="1899-12-30T16:21:26"/>
    <n v="108"/>
    <x v="1"/>
    <x v="0"/>
    <x v="1"/>
    <x v="1"/>
    <n v="23"/>
    <x v="0"/>
    <x v="5"/>
    <n v="2"/>
    <n v="27.45"/>
  </r>
  <r>
    <n v="3065"/>
    <n v="1354"/>
    <n v="1"/>
    <d v="2023-01-23T00:00:00"/>
    <d v="1899-12-30T16:22:21"/>
    <n v="129"/>
    <x v="4"/>
    <x v="1"/>
    <x v="3"/>
    <x v="1"/>
    <n v="23"/>
    <x v="0"/>
    <x v="5"/>
    <n v="1"/>
    <n v="15.5"/>
  </r>
  <r>
    <n v="3066"/>
    <n v="1355"/>
    <n v="1"/>
    <d v="2023-01-23T00:00:00"/>
    <d v="1899-12-30T16:30:25"/>
    <n v="109"/>
    <x v="0"/>
    <x v="0"/>
    <x v="0"/>
    <x v="1"/>
    <n v="23"/>
    <x v="0"/>
    <x v="5"/>
    <n v="2"/>
    <n v="22.95"/>
  </r>
  <r>
    <n v="3067"/>
    <n v="1355"/>
    <n v="0"/>
    <d v="2023-01-23T00:00:00"/>
    <d v="1899-12-30T16:30:25"/>
    <n v="113"/>
    <x v="17"/>
    <x v="0"/>
    <x v="10"/>
    <x v="1"/>
    <n v="23"/>
    <x v="0"/>
    <x v="5"/>
    <n v="2"/>
    <n v="22.95"/>
  </r>
  <r>
    <n v="3068"/>
    <n v="1356"/>
    <n v="1"/>
    <d v="2023-01-23T00:00:00"/>
    <d v="1899-12-30T17:11:00"/>
    <n v="120"/>
    <x v="28"/>
    <x v="2"/>
    <x v="9"/>
    <x v="1"/>
    <n v="23"/>
    <x v="0"/>
    <x v="6"/>
    <n v="2"/>
    <n v="20.95"/>
  </r>
  <r>
    <n v="3069"/>
    <n v="1356"/>
    <n v="0"/>
    <d v="2023-01-23T00:00:00"/>
    <d v="1899-12-30T17:11:00"/>
    <n v="122"/>
    <x v="12"/>
    <x v="2"/>
    <x v="4"/>
    <x v="1"/>
    <n v="23"/>
    <x v="0"/>
    <x v="6"/>
    <n v="2"/>
    <n v="20.95"/>
  </r>
  <r>
    <n v="3070"/>
    <n v="1357"/>
    <n v="1"/>
    <d v="2023-01-23T00:00:00"/>
    <d v="1899-12-30T17:17:58"/>
    <n v="107"/>
    <x v="19"/>
    <x v="0"/>
    <x v="12"/>
    <x v="1"/>
    <n v="23"/>
    <x v="0"/>
    <x v="6"/>
    <n v="2"/>
    <n v="23.5"/>
  </r>
  <r>
    <n v="3071"/>
    <n v="1357"/>
    <n v="0"/>
    <d v="2023-01-23T00:00:00"/>
    <d v="1899-12-30T17:17:58"/>
    <n v="122"/>
    <x v="12"/>
    <x v="2"/>
    <x v="4"/>
    <x v="1"/>
    <n v="23"/>
    <x v="0"/>
    <x v="6"/>
    <n v="2"/>
    <n v="23.5"/>
  </r>
  <r>
    <n v="3072"/>
    <n v="1358"/>
    <n v="1"/>
    <d v="2023-01-23T00:00:00"/>
    <d v="1899-12-30T17:24:07"/>
    <n v="102"/>
    <x v="16"/>
    <x v="3"/>
    <x v="9"/>
    <x v="1"/>
    <n v="23"/>
    <x v="0"/>
    <x v="6"/>
    <n v="1"/>
    <n v="13.95"/>
  </r>
  <r>
    <n v="3073"/>
    <n v="1359"/>
    <n v="1"/>
    <d v="2023-01-23T00:00:00"/>
    <d v="1899-12-30T17:31:29"/>
    <n v="118"/>
    <x v="26"/>
    <x v="2"/>
    <x v="13"/>
    <x v="1"/>
    <n v="23"/>
    <x v="0"/>
    <x v="6"/>
    <n v="1"/>
    <n v="14.95"/>
  </r>
  <r>
    <n v="3074"/>
    <n v="1360"/>
    <n v="1"/>
    <d v="2023-01-23T00:00:00"/>
    <d v="1899-12-30T17:33:33"/>
    <n v="105"/>
    <x v="15"/>
    <x v="3"/>
    <x v="4"/>
    <x v="1"/>
    <n v="23"/>
    <x v="0"/>
    <x v="6"/>
    <n v="1"/>
    <n v="7"/>
  </r>
  <r>
    <n v="3075"/>
    <n v="1361"/>
    <n v="1"/>
    <d v="2023-01-23T00:00:00"/>
    <d v="1899-12-30T17:46:31"/>
    <n v="113"/>
    <x v="17"/>
    <x v="0"/>
    <x v="10"/>
    <x v="1"/>
    <n v="23"/>
    <x v="0"/>
    <x v="6"/>
    <n v="2"/>
    <n v="22.95"/>
  </r>
  <r>
    <n v="3076"/>
    <n v="1361"/>
    <n v="0"/>
    <d v="2023-01-23T00:00:00"/>
    <d v="1899-12-30T17:46:31"/>
    <n v="131"/>
    <x v="27"/>
    <x v="1"/>
    <x v="0"/>
    <x v="1"/>
    <n v="23"/>
    <x v="0"/>
    <x v="6"/>
    <n v="2"/>
    <n v="22.95"/>
  </r>
  <r>
    <n v="3077"/>
    <n v="1362"/>
    <n v="1"/>
    <d v="2023-01-23T00:00:00"/>
    <d v="1899-12-30T17:46:43"/>
    <n v="101"/>
    <x v="7"/>
    <x v="3"/>
    <x v="2"/>
    <x v="1"/>
    <n v="23"/>
    <x v="0"/>
    <x v="6"/>
    <n v="2"/>
    <n v="25.9"/>
  </r>
  <r>
    <n v="3078"/>
    <n v="1362"/>
    <n v="0"/>
    <d v="2023-01-23T00:00:00"/>
    <d v="1899-12-30T17:46:43"/>
    <n v="117"/>
    <x v="3"/>
    <x v="2"/>
    <x v="2"/>
    <x v="1"/>
    <n v="23"/>
    <x v="0"/>
    <x v="6"/>
    <n v="2"/>
    <n v="25.9"/>
  </r>
  <r>
    <n v="3079"/>
    <n v="1363"/>
    <n v="1"/>
    <d v="2023-01-23T00:00:00"/>
    <d v="1899-12-30T17:46:45"/>
    <n v="127"/>
    <x v="24"/>
    <x v="1"/>
    <x v="0"/>
    <x v="1"/>
    <n v="23"/>
    <x v="0"/>
    <x v="6"/>
    <n v="4"/>
    <n v="56.849999999999994"/>
  </r>
  <r>
    <n v="3080"/>
    <n v="1363"/>
    <n v="0"/>
    <d v="2023-01-23T00:00:00"/>
    <d v="1899-12-30T17:46:45"/>
    <n v="112"/>
    <x v="30"/>
    <x v="0"/>
    <x v="13"/>
    <x v="1"/>
    <n v="23"/>
    <x v="0"/>
    <x v="6"/>
    <n v="4"/>
    <n v="56.849999999999994"/>
  </r>
  <r>
    <n v="3081"/>
    <n v="1363"/>
    <n v="0"/>
    <d v="2023-01-23T00:00:00"/>
    <d v="1899-12-30T17:46:45"/>
    <n v="105"/>
    <x v="15"/>
    <x v="3"/>
    <x v="4"/>
    <x v="1"/>
    <n v="23"/>
    <x v="0"/>
    <x v="6"/>
    <n v="4"/>
    <n v="56.849999999999994"/>
  </r>
  <r>
    <n v="3082"/>
    <n v="1363"/>
    <n v="0"/>
    <d v="2023-01-23T00:00:00"/>
    <d v="1899-12-30T17:46:45"/>
    <n v="132"/>
    <x v="14"/>
    <x v="1"/>
    <x v="8"/>
    <x v="1"/>
    <n v="23"/>
    <x v="0"/>
    <x v="6"/>
    <n v="4"/>
    <n v="56.849999999999994"/>
  </r>
  <r>
    <n v="3083"/>
    <n v="1364"/>
    <n v="1"/>
    <d v="2023-01-23T00:00:00"/>
    <d v="1899-12-30T17:50:42"/>
    <n v="101"/>
    <x v="7"/>
    <x v="3"/>
    <x v="2"/>
    <x v="1"/>
    <n v="23"/>
    <x v="0"/>
    <x v="6"/>
    <n v="3"/>
    <n v="47.4"/>
  </r>
  <r>
    <n v="3084"/>
    <n v="1364"/>
    <n v="0"/>
    <d v="2023-01-23T00:00:00"/>
    <d v="1899-12-30T17:50:42"/>
    <n v="107"/>
    <x v="19"/>
    <x v="0"/>
    <x v="12"/>
    <x v="1"/>
    <n v="23"/>
    <x v="0"/>
    <x v="6"/>
    <n v="3"/>
    <n v="47.4"/>
  </r>
  <r>
    <n v="3085"/>
    <n v="1364"/>
    <n v="0"/>
    <d v="2023-01-23T00:00:00"/>
    <d v="1899-12-30T17:50:42"/>
    <n v="110"/>
    <x v="11"/>
    <x v="0"/>
    <x v="0"/>
    <x v="1"/>
    <n v="23"/>
    <x v="0"/>
    <x v="6"/>
    <n v="3"/>
    <n v="47.4"/>
  </r>
  <r>
    <n v="3086"/>
    <n v="1365"/>
    <n v="1"/>
    <d v="2023-01-23T00:00:00"/>
    <d v="1899-12-30T17:54:47"/>
    <n v="105"/>
    <x v="15"/>
    <x v="3"/>
    <x v="4"/>
    <x v="1"/>
    <n v="23"/>
    <x v="0"/>
    <x v="6"/>
    <n v="1"/>
    <n v="7"/>
  </r>
  <r>
    <n v="3087"/>
    <n v="1366"/>
    <n v="1"/>
    <d v="2023-01-23T00:00:00"/>
    <d v="1899-12-30T18:07:49"/>
    <n v="113"/>
    <x v="17"/>
    <x v="0"/>
    <x v="10"/>
    <x v="1"/>
    <n v="23"/>
    <x v="0"/>
    <x v="7"/>
    <n v="2"/>
    <n v="16.95"/>
  </r>
  <r>
    <n v="3088"/>
    <n v="1366"/>
    <n v="0"/>
    <d v="2023-01-23T00:00:00"/>
    <d v="1899-12-30T18:07:49"/>
    <n v="119"/>
    <x v="6"/>
    <x v="2"/>
    <x v="5"/>
    <x v="1"/>
    <n v="23"/>
    <x v="0"/>
    <x v="7"/>
    <n v="2"/>
    <n v="16.95"/>
  </r>
  <r>
    <n v="3089"/>
    <n v="1367"/>
    <n v="1"/>
    <d v="2023-01-23T00:00:00"/>
    <d v="1899-12-30T18:09:22"/>
    <n v="111"/>
    <x v="22"/>
    <x v="0"/>
    <x v="5"/>
    <x v="1"/>
    <n v="23"/>
    <x v="0"/>
    <x v="7"/>
    <n v="4"/>
    <n v="55.8"/>
  </r>
  <r>
    <n v="3090"/>
    <n v="1367"/>
    <n v="0"/>
    <d v="2023-01-23T00:00:00"/>
    <d v="1899-12-30T18:09:22"/>
    <n v="118"/>
    <x v="26"/>
    <x v="2"/>
    <x v="13"/>
    <x v="1"/>
    <n v="23"/>
    <x v="0"/>
    <x v="7"/>
    <n v="4"/>
    <n v="55.8"/>
  </r>
  <r>
    <n v="3091"/>
    <n v="1367"/>
    <n v="0"/>
    <d v="2023-01-23T00:00:00"/>
    <d v="1899-12-30T18:09:22"/>
    <n v="118"/>
    <x v="26"/>
    <x v="2"/>
    <x v="13"/>
    <x v="1"/>
    <n v="23"/>
    <x v="0"/>
    <x v="7"/>
    <n v="4"/>
    <n v="55.8"/>
  </r>
  <r>
    <n v="3092"/>
    <n v="1367"/>
    <n v="0"/>
    <d v="2023-01-23T00:00:00"/>
    <d v="1899-12-30T18:09:22"/>
    <n v="120"/>
    <x v="28"/>
    <x v="2"/>
    <x v="9"/>
    <x v="1"/>
    <n v="23"/>
    <x v="0"/>
    <x v="7"/>
    <n v="4"/>
    <n v="55.8"/>
  </r>
  <r>
    <n v="3093"/>
    <n v="1368"/>
    <n v="1"/>
    <d v="2023-01-23T00:00:00"/>
    <d v="1899-12-30T18:22:01"/>
    <n v="101"/>
    <x v="7"/>
    <x v="3"/>
    <x v="2"/>
    <x v="1"/>
    <n v="23"/>
    <x v="0"/>
    <x v="7"/>
    <n v="2"/>
    <n v="19.95"/>
  </r>
  <r>
    <n v="3094"/>
    <n v="1368"/>
    <n v="0"/>
    <d v="2023-01-23T00:00:00"/>
    <d v="1899-12-30T18:22:01"/>
    <n v="106"/>
    <x v="5"/>
    <x v="3"/>
    <x v="4"/>
    <x v="1"/>
    <n v="23"/>
    <x v="0"/>
    <x v="7"/>
    <n v="2"/>
    <n v="19.95"/>
  </r>
  <r>
    <n v="3095"/>
    <n v="1369"/>
    <n v="1"/>
    <d v="2023-01-23T00:00:00"/>
    <d v="1899-12-30T18:31:59"/>
    <n v="124"/>
    <x v="2"/>
    <x v="1"/>
    <x v="1"/>
    <x v="1"/>
    <n v="23"/>
    <x v="0"/>
    <x v="7"/>
    <n v="2"/>
    <n v="32.450000000000003"/>
  </r>
  <r>
    <n v="3096"/>
    <n v="1369"/>
    <n v="0"/>
    <d v="2023-01-23T00:00:00"/>
    <d v="1899-12-30T18:31:59"/>
    <n v="125"/>
    <x v="21"/>
    <x v="1"/>
    <x v="0"/>
    <x v="1"/>
    <n v="23"/>
    <x v="0"/>
    <x v="7"/>
    <n v="2"/>
    <n v="32.450000000000003"/>
  </r>
  <r>
    <n v="3097"/>
    <n v="1370"/>
    <n v="1"/>
    <d v="2023-01-23T00:00:00"/>
    <d v="1899-12-30T18:45:57"/>
    <n v="111"/>
    <x v="22"/>
    <x v="0"/>
    <x v="5"/>
    <x v="1"/>
    <n v="23"/>
    <x v="0"/>
    <x v="7"/>
    <n v="2"/>
    <n v="23.9"/>
  </r>
  <r>
    <n v="3098"/>
    <n v="1370"/>
    <n v="0"/>
    <d v="2023-01-23T00:00:00"/>
    <d v="1899-12-30T18:45:57"/>
    <n v="111"/>
    <x v="22"/>
    <x v="0"/>
    <x v="5"/>
    <x v="1"/>
    <n v="23"/>
    <x v="0"/>
    <x v="7"/>
    <n v="2"/>
    <n v="23.9"/>
  </r>
  <r>
    <n v="3099"/>
    <n v="1371"/>
    <n v="1"/>
    <d v="2023-01-23T00:00:00"/>
    <d v="1899-12-30T18:54:00"/>
    <n v="101"/>
    <x v="7"/>
    <x v="3"/>
    <x v="2"/>
    <x v="1"/>
    <n v="23"/>
    <x v="0"/>
    <x v="7"/>
    <n v="1"/>
    <n v="12.95"/>
  </r>
  <r>
    <n v="3100"/>
    <n v="1372"/>
    <n v="1"/>
    <d v="2023-01-23T00:00:00"/>
    <d v="1899-12-30T18:57:10"/>
    <n v="107"/>
    <x v="19"/>
    <x v="0"/>
    <x v="12"/>
    <x v="1"/>
    <n v="23"/>
    <x v="0"/>
    <x v="7"/>
    <n v="2"/>
    <n v="34.450000000000003"/>
  </r>
  <r>
    <n v="3101"/>
    <n v="1372"/>
    <n v="0"/>
    <d v="2023-01-23T00:00:00"/>
    <d v="1899-12-30T18:57:10"/>
    <n v="110"/>
    <x v="11"/>
    <x v="0"/>
    <x v="0"/>
    <x v="1"/>
    <n v="23"/>
    <x v="0"/>
    <x v="7"/>
    <n v="2"/>
    <n v="34.450000000000003"/>
  </r>
  <r>
    <n v="3102"/>
    <n v="1373"/>
    <n v="1"/>
    <d v="2023-01-23T00:00:00"/>
    <d v="1899-12-30T19:00:30"/>
    <n v="113"/>
    <x v="17"/>
    <x v="0"/>
    <x v="10"/>
    <x v="1"/>
    <n v="23"/>
    <x v="0"/>
    <x v="8"/>
    <n v="2"/>
    <n v="12"/>
  </r>
  <r>
    <n v="3103"/>
    <n v="1373"/>
    <n v="0"/>
    <d v="2023-01-23T00:00:00"/>
    <d v="1899-12-30T19:00:30"/>
    <n v="122"/>
    <x v="12"/>
    <x v="2"/>
    <x v="4"/>
    <x v="1"/>
    <n v="23"/>
    <x v="0"/>
    <x v="8"/>
    <n v="2"/>
    <n v="12"/>
  </r>
  <r>
    <n v="3104"/>
    <n v="1374"/>
    <n v="1"/>
    <d v="2023-01-23T00:00:00"/>
    <d v="1899-12-30T19:06:56"/>
    <n v="109"/>
    <x v="0"/>
    <x v="0"/>
    <x v="0"/>
    <x v="1"/>
    <n v="23"/>
    <x v="0"/>
    <x v="8"/>
    <n v="2"/>
    <n v="26.95"/>
  </r>
  <r>
    <n v="3105"/>
    <n v="1374"/>
    <n v="0"/>
    <d v="2023-01-23T00:00:00"/>
    <d v="1899-12-30T19:06:56"/>
    <n v="114"/>
    <x v="8"/>
    <x v="0"/>
    <x v="6"/>
    <x v="1"/>
    <n v="23"/>
    <x v="0"/>
    <x v="8"/>
    <n v="2"/>
    <n v="26.95"/>
  </r>
  <r>
    <n v="3106"/>
    <n v="1375"/>
    <n v="1"/>
    <d v="2023-01-23T00:00:00"/>
    <d v="1899-12-30T19:12:48"/>
    <n v="101"/>
    <x v="7"/>
    <x v="3"/>
    <x v="2"/>
    <x v="1"/>
    <n v="23"/>
    <x v="0"/>
    <x v="8"/>
    <n v="3"/>
    <n v="42.4"/>
  </r>
  <r>
    <n v="3107"/>
    <n v="1375"/>
    <n v="0"/>
    <d v="2023-01-23T00:00:00"/>
    <d v="1899-12-30T19:12:48"/>
    <n v="101"/>
    <x v="7"/>
    <x v="3"/>
    <x v="2"/>
    <x v="1"/>
    <n v="23"/>
    <x v="0"/>
    <x v="8"/>
    <n v="3"/>
    <n v="42.4"/>
  </r>
  <r>
    <n v="3108"/>
    <n v="1375"/>
    <n v="0"/>
    <d v="2023-01-23T00:00:00"/>
    <d v="1899-12-30T19:12:48"/>
    <n v="107"/>
    <x v="19"/>
    <x v="0"/>
    <x v="12"/>
    <x v="1"/>
    <n v="23"/>
    <x v="0"/>
    <x v="8"/>
    <n v="3"/>
    <n v="42.4"/>
  </r>
  <r>
    <n v="3109"/>
    <n v="1376"/>
    <n v="1"/>
    <d v="2023-01-23T00:00:00"/>
    <d v="1899-12-30T19:13:06"/>
    <n v="119"/>
    <x v="6"/>
    <x v="2"/>
    <x v="5"/>
    <x v="1"/>
    <n v="23"/>
    <x v="0"/>
    <x v="8"/>
    <n v="1"/>
    <n v="11.95"/>
  </r>
  <r>
    <n v="3110"/>
    <n v="1377"/>
    <n v="1"/>
    <d v="2023-01-23T00:00:00"/>
    <d v="1899-12-30T19:19:20"/>
    <n v="107"/>
    <x v="19"/>
    <x v="0"/>
    <x v="12"/>
    <x v="1"/>
    <n v="23"/>
    <x v="0"/>
    <x v="8"/>
    <n v="4"/>
    <n v="67.900000000000006"/>
  </r>
  <r>
    <n v="3111"/>
    <n v="1377"/>
    <n v="0"/>
    <d v="2023-01-23T00:00:00"/>
    <d v="1899-12-30T19:19:20"/>
    <n v="125"/>
    <x v="21"/>
    <x v="1"/>
    <x v="0"/>
    <x v="1"/>
    <n v="23"/>
    <x v="0"/>
    <x v="8"/>
    <n v="4"/>
    <n v="67.900000000000006"/>
  </r>
  <r>
    <n v="3112"/>
    <n v="1377"/>
    <n v="0"/>
    <d v="2023-01-23T00:00:00"/>
    <d v="1899-12-30T19:19:20"/>
    <n v="127"/>
    <x v="24"/>
    <x v="1"/>
    <x v="0"/>
    <x v="1"/>
    <n v="23"/>
    <x v="0"/>
    <x v="8"/>
    <n v="4"/>
    <n v="67.900000000000006"/>
  </r>
  <r>
    <n v="3113"/>
    <n v="1377"/>
    <n v="0"/>
    <d v="2023-01-23T00:00:00"/>
    <d v="1899-12-30T19:19:20"/>
    <n v="128"/>
    <x v="25"/>
    <x v="1"/>
    <x v="3"/>
    <x v="1"/>
    <n v="23"/>
    <x v="0"/>
    <x v="8"/>
    <n v="4"/>
    <n v="67.900000000000006"/>
  </r>
  <r>
    <n v="3114"/>
    <n v="1378"/>
    <n v="1"/>
    <d v="2023-01-23T00:00:00"/>
    <d v="1899-12-30T19:23:24"/>
    <n v="101"/>
    <x v="7"/>
    <x v="3"/>
    <x v="2"/>
    <x v="1"/>
    <n v="23"/>
    <x v="0"/>
    <x v="8"/>
    <n v="2"/>
    <n v="30.9"/>
  </r>
  <r>
    <n v="3115"/>
    <n v="1378"/>
    <n v="0"/>
    <d v="2023-01-23T00:00:00"/>
    <d v="1899-12-30T19:23:24"/>
    <n v="125"/>
    <x v="21"/>
    <x v="1"/>
    <x v="0"/>
    <x v="1"/>
    <n v="23"/>
    <x v="0"/>
    <x v="8"/>
    <n v="2"/>
    <n v="30.9"/>
  </r>
  <r>
    <n v="3116"/>
    <n v="1379"/>
    <n v="1"/>
    <d v="2023-01-23T00:00:00"/>
    <d v="1899-12-30T19:33:07"/>
    <n v="125"/>
    <x v="21"/>
    <x v="1"/>
    <x v="0"/>
    <x v="1"/>
    <n v="23"/>
    <x v="0"/>
    <x v="8"/>
    <n v="3"/>
    <n v="40.4"/>
  </r>
  <r>
    <n v="3117"/>
    <n v="1379"/>
    <n v="0"/>
    <d v="2023-01-23T00:00:00"/>
    <d v="1899-12-30T19:33:07"/>
    <n v="119"/>
    <x v="6"/>
    <x v="2"/>
    <x v="5"/>
    <x v="1"/>
    <n v="23"/>
    <x v="0"/>
    <x v="8"/>
    <n v="3"/>
    <n v="40.4"/>
  </r>
  <r>
    <n v="3118"/>
    <n v="1379"/>
    <n v="0"/>
    <d v="2023-01-23T00:00:00"/>
    <d v="1899-12-30T19:33:07"/>
    <n v="121"/>
    <x v="20"/>
    <x v="2"/>
    <x v="11"/>
    <x v="1"/>
    <n v="23"/>
    <x v="0"/>
    <x v="8"/>
    <n v="3"/>
    <n v="40.4"/>
  </r>
  <r>
    <n v="3119"/>
    <n v="1380"/>
    <n v="1"/>
    <d v="2023-01-23T00:00:00"/>
    <d v="1899-12-30T19:51:21"/>
    <n v="117"/>
    <x v="3"/>
    <x v="2"/>
    <x v="2"/>
    <x v="1"/>
    <n v="23"/>
    <x v="0"/>
    <x v="8"/>
    <n v="3"/>
    <n v="24.95"/>
  </r>
  <r>
    <n v="3120"/>
    <n v="1380"/>
    <n v="0"/>
    <d v="2023-01-23T00:00:00"/>
    <d v="1899-12-30T19:51:21"/>
    <n v="113"/>
    <x v="17"/>
    <x v="0"/>
    <x v="10"/>
    <x v="1"/>
    <n v="23"/>
    <x v="0"/>
    <x v="8"/>
    <n v="3"/>
    <n v="24.95"/>
  </r>
  <r>
    <n v="3121"/>
    <n v="1380"/>
    <n v="0"/>
    <d v="2023-01-23T00:00:00"/>
    <d v="1899-12-30T19:51:21"/>
    <n v="105"/>
    <x v="15"/>
    <x v="3"/>
    <x v="4"/>
    <x v="1"/>
    <n v="23"/>
    <x v="0"/>
    <x v="8"/>
    <n v="3"/>
    <n v="24.95"/>
  </r>
  <r>
    <n v="3122"/>
    <n v="1381"/>
    <n v="1"/>
    <d v="2023-01-23T00:00:00"/>
    <d v="1899-12-30T20:08:54"/>
    <n v="102"/>
    <x v="16"/>
    <x v="3"/>
    <x v="9"/>
    <x v="1"/>
    <n v="23"/>
    <x v="0"/>
    <x v="9"/>
    <n v="3"/>
    <n v="38.9"/>
  </r>
  <r>
    <n v="3123"/>
    <n v="1381"/>
    <n v="0"/>
    <d v="2023-01-23T00:00:00"/>
    <d v="1899-12-30T20:08:54"/>
    <n v="131"/>
    <x v="27"/>
    <x v="1"/>
    <x v="0"/>
    <x v="1"/>
    <n v="23"/>
    <x v="0"/>
    <x v="9"/>
    <n v="3"/>
    <n v="38.9"/>
  </r>
  <r>
    <n v="3124"/>
    <n v="1381"/>
    <n v="0"/>
    <d v="2023-01-23T00:00:00"/>
    <d v="1899-12-30T20:08:54"/>
    <n v="106"/>
    <x v="5"/>
    <x v="3"/>
    <x v="4"/>
    <x v="1"/>
    <n v="23"/>
    <x v="0"/>
    <x v="9"/>
    <n v="3"/>
    <n v="38.9"/>
  </r>
  <r>
    <n v="3125"/>
    <n v="1382"/>
    <n v="1"/>
    <d v="2023-01-23T00:00:00"/>
    <d v="1899-12-30T20:11:35"/>
    <n v="109"/>
    <x v="0"/>
    <x v="0"/>
    <x v="0"/>
    <x v="1"/>
    <n v="23"/>
    <x v="0"/>
    <x v="9"/>
    <n v="3"/>
    <n v="38.450000000000003"/>
  </r>
  <r>
    <n v="3126"/>
    <n v="1382"/>
    <n v="0"/>
    <d v="2023-01-23T00:00:00"/>
    <d v="1899-12-30T20:11:35"/>
    <n v="129"/>
    <x v="4"/>
    <x v="1"/>
    <x v="3"/>
    <x v="1"/>
    <n v="23"/>
    <x v="0"/>
    <x v="9"/>
    <n v="3"/>
    <n v="38.450000000000003"/>
  </r>
  <r>
    <n v="3127"/>
    <n v="1382"/>
    <n v="0"/>
    <d v="2023-01-23T00:00:00"/>
    <d v="1899-12-30T20:11:35"/>
    <n v="113"/>
    <x v="17"/>
    <x v="0"/>
    <x v="10"/>
    <x v="1"/>
    <n v="23"/>
    <x v="0"/>
    <x v="9"/>
    <n v="3"/>
    <n v="38.450000000000003"/>
  </r>
  <r>
    <n v="3128"/>
    <n v="1383"/>
    <n v="1"/>
    <d v="2023-01-23T00:00:00"/>
    <d v="1899-12-30T20:24:59"/>
    <n v="124"/>
    <x v="2"/>
    <x v="1"/>
    <x v="1"/>
    <x v="1"/>
    <n v="23"/>
    <x v="0"/>
    <x v="9"/>
    <n v="1"/>
    <n v="14.5"/>
  </r>
  <r>
    <n v="3129"/>
    <n v="1384"/>
    <n v="1"/>
    <d v="2023-01-23T00:00:00"/>
    <d v="1899-12-30T20:31:01"/>
    <n v="108"/>
    <x v="1"/>
    <x v="0"/>
    <x v="1"/>
    <x v="1"/>
    <n v="23"/>
    <x v="0"/>
    <x v="9"/>
    <n v="2"/>
    <n v="31.45"/>
  </r>
  <r>
    <n v="3130"/>
    <n v="1384"/>
    <n v="0"/>
    <d v="2023-01-23T00:00:00"/>
    <d v="1899-12-30T20:31:01"/>
    <n v="132"/>
    <x v="14"/>
    <x v="1"/>
    <x v="8"/>
    <x v="1"/>
    <n v="23"/>
    <x v="0"/>
    <x v="9"/>
    <n v="2"/>
    <n v="31.45"/>
  </r>
  <r>
    <n v="3131"/>
    <n v="1385"/>
    <n v="1"/>
    <d v="2023-01-23T00:00:00"/>
    <d v="1899-12-30T20:57:30"/>
    <n v="104"/>
    <x v="18"/>
    <x v="3"/>
    <x v="11"/>
    <x v="1"/>
    <n v="23"/>
    <x v="0"/>
    <x v="9"/>
    <n v="2"/>
    <n v="25.45"/>
  </r>
  <r>
    <n v="3132"/>
    <n v="1385"/>
    <n v="0"/>
    <d v="2023-01-23T00:00:00"/>
    <d v="1899-12-30T20:57:30"/>
    <n v="112"/>
    <x v="30"/>
    <x v="0"/>
    <x v="13"/>
    <x v="1"/>
    <n v="23"/>
    <x v="0"/>
    <x v="9"/>
    <n v="2"/>
    <n v="25.45"/>
  </r>
  <r>
    <n v="3133"/>
    <n v="1386"/>
    <n v="1"/>
    <d v="2023-01-23T00:00:00"/>
    <d v="1899-12-30T21:01:24"/>
    <n v="101"/>
    <x v="7"/>
    <x v="3"/>
    <x v="2"/>
    <x v="1"/>
    <n v="23"/>
    <x v="0"/>
    <x v="10"/>
    <n v="2"/>
    <n v="30.9"/>
  </r>
  <r>
    <n v="3134"/>
    <n v="1386"/>
    <n v="0"/>
    <d v="2023-01-23T00:00:00"/>
    <d v="1899-12-30T21:01:24"/>
    <n v="110"/>
    <x v="11"/>
    <x v="0"/>
    <x v="0"/>
    <x v="1"/>
    <n v="23"/>
    <x v="0"/>
    <x v="10"/>
    <n v="2"/>
    <n v="30.9"/>
  </r>
  <r>
    <n v="3135"/>
    <n v="1387"/>
    <n v="1"/>
    <d v="2023-01-23T00:00:00"/>
    <d v="1899-12-30T21:11:38"/>
    <n v="111"/>
    <x v="22"/>
    <x v="0"/>
    <x v="5"/>
    <x v="1"/>
    <n v="23"/>
    <x v="0"/>
    <x v="10"/>
    <n v="3"/>
    <n v="32.9"/>
  </r>
  <r>
    <n v="3136"/>
    <n v="1387"/>
    <n v="0"/>
    <d v="2023-01-23T00:00:00"/>
    <d v="1899-12-30T21:11:38"/>
    <n v="120"/>
    <x v="28"/>
    <x v="2"/>
    <x v="9"/>
    <x v="1"/>
    <n v="23"/>
    <x v="0"/>
    <x v="10"/>
    <n v="3"/>
    <n v="32.9"/>
  </r>
  <r>
    <n v="3137"/>
    <n v="1387"/>
    <n v="0"/>
    <d v="2023-01-23T00:00:00"/>
    <d v="1899-12-30T21:11:38"/>
    <n v="106"/>
    <x v="5"/>
    <x v="3"/>
    <x v="4"/>
    <x v="1"/>
    <n v="23"/>
    <x v="0"/>
    <x v="10"/>
    <n v="3"/>
    <n v="32.9"/>
  </r>
  <r>
    <n v="3138"/>
    <n v="1388"/>
    <n v="1"/>
    <d v="2023-01-23T00:00:00"/>
    <d v="1899-12-30T22:04:12"/>
    <n v="102"/>
    <x v="16"/>
    <x v="3"/>
    <x v="9"/>
    <x v="1"/>
    <n v="23"/>
    <x v="0"/>
    <x v="11"/>
    <n v="1"/>
    <n v="13.95"/>
  </r>
  <r>
    <n v="3139"/>
    <n v="1389"/>
    <n v="1"/>
    <d v="2023-01-23T00:00:00"/>
    <d v="1899-12-30T22:05:37"/>
    <n v="108"/>
    <x v="1"/>
    <x v="0"/>
    <x v="1"/>
    <x v="1"/>
    <n v="23"/>
    <x v="0"/>
    <x v="11"/>
    <n v="1"/>
    <n v="14.5"/>
  </r>
  <r>
    <n v="3140"/>
    <n v="1390"/>
    <n v="1"/>
    <d v="2023-01-24T00:00:00"/>
    <d v="1899-12-30T11:38:40"/>
    <n v="106"/>
    <x v="5"/>
    <x v="3"/>
    <x v="4"/>
    <x v="2"/>
    <n v="24"/>
    <x v="0"/>
    <x v="0"/>
    <n v="1"/>
    <n v="7"/>
  </r>
  <r>
    <n v="3141"/>
    <n v="1391"/>
    <n v="1"/>
    <d v="2023-01-24T00:00:00"/>
    <d v="1899-12-30T12:26:08"/>
    <n v="117"/>
    <x v="3"/>
    <x v="2"/>
    <x v="2"/>
    <x v="2"/>
    <n v="24"/>
    <x v="0"/>
    <x v="1"/>
    <n v="4"/>
    <n v="41.45"/>
  </r>
  <r>
    <n v="3142"/>
    <n v="1391"/>
    <n v="0"/>
    <d v="2023-01-24T00:00:00"/>
    <d v="1899-12-30T12:26:08"/>
    <n v="121"/>
    <x v="20"/>
    <x v="2"/>
    <x v="11"/>
    <x v="2"/>
    <n v="24"/>
    <x v="0"/>
    <x v="1"/>
    <n v="4"/>
    <n v="41.45"/>
  </r>
  <r>
    <n v="3143"/>
    <n v="1391"/>
    <n v="0"/>
    <d v="2023-01-24T00:00:00"/>
    <d v="1899-12-30T12:26:08"/>
    <n v="123"/>
    <x v="9"/>
    <x v="2"/>
    <x v="6"/>
    <x v="2"/>
    <n v="24"/>
    <x v="0"/>
    <x v="1"/>
    <n v="4"/>
    <n v="41.45"/>
  </r>
  <r>
    <n v="3144"/>
    <n v="1391"/>
    <n v="0"/>
    <d v="2023-01-24T00:00:00"/>
    <d v="1899-12-30T12:26:08"/>
    <n v="123"/>
    <x v="9"/>
    <x v="2"/>
    <x v="6"/>
    <x v="2"/>
    <n v="24"/>
    <x v="0"/>
    <x v="1"/>
    <n v="4"/>
    <n v="41.45"/>
  </r>
  <r>
    <n v="3145"/>
    <n v="1392"/>
    <n v="1"/>
    <d v="2023-01-24T00:00:00"/>
    <d v="1899-12-30T12:37:39"/>
    <n v="126"/>
    <x v="10"/>
    <x v="1"/>
    <x v="1"/>
    <x v="2"/>
    <n v="24"/>
    <x v="0"/>
    <x v="1"/>
    <n v="2"/>
    <n v="26.45"/>
  </r>
  <r>
    <n v="3146"/>
    <n v="1392"/>
    <n v="0"/>
    <d v="2023-01-24T00:00:00"/>
    <d v="1899-12-30T12:37:39"/>
    <n v="111"/>
    <x v="22"/>
    <x v="0"/>
    <x v="5"/>
    <x v="2"/>
    <n v="24"/>
    <x v="0"/>
    <x v="1"/>
    <n v="2"/>
    <n v="26.45"/>
  </r>
  <r>
    <n v="3147"/>
    <n v="1393"/>
    <n v="1"/>
    <d v="2023-01-24T00:00:00"/>
    <d v="1899-12-30T12:43:03"/>
    <n v="101"/>
    <x v="7"/>
    <x v="3"/>
    <x v="2"/>
    <x v="2"/>
    <n v="24"/>
    <x v="0"/>
    <x v="1"/>
    <n v="2"/>
    <n v="19.95"/>
  </r>
  <r>
    <n v="3148"/>
    <n v="1393"/>
    <n v="0"/>
    <d v="2023-01-24T00:00:00"/>
    <d v="1899-12-30T12:43:03"/>
    <n v="106"/>
    <x v="5"/>
    <x v="3"/>
    <x v="4"/>
    <x v="2"/>
    <n v="24"/>
    <x v="0"/>
    <x v="1"/>
    <n v="2"/>
    <n v="19.95"/>
  </r>
  <r>
    <n v="3149"/>
    <n v="1394"/>
    <n v="1"/>
    <d v="2023-01-24T00:00:00"/>
    <d v="1899-12-30T13:25:55"/>
    <n v="109"/>
    <x v="0"/>
    <x v="0"/>
    <x v="0"/>
    <x v="2"/>
    <n v="24"/>
    <x v="0"/>
    <x v="2"/>
    <n v="1"/>
    <n v="17.95"/>
  </r>
  <r>
    <n v="3150"/>
    <n v="1395"/>
    <n v="1"/>
    <d v="2023-01-24T00:00:00"/>
    <d v="1899-12-30T13:32:52"/>
    <n v="106"/>
    <x v="5"/>
    <x v="3"/>
    <x v="4"/>
    <x v="2"/>
    <n v="24"/>
    <x v="0"/>
    <x v="2"/>
    <n v="1"/>
    <n v="7"/>
  </r>
  <r>
    <n v="3151"/>
    <n v="1396"/>
    <n v="1"/>
    <d v="2023-01-24T00:00:00"/>
    <d v="1899-12-30T13:34:33"/>
    <n v="104"/>
    <x v="18"/>
    <x v="3"/>
    <x v="11"/>
    <x v="2"/>
    <n v="24"/>
    <x v="0"/>
    <x v="2"/>
    <n v="1"/>
    <n v="10.5"/>
  </r>
  <r>
    <n v="3152"/>
    <n v="1397"/>
    <n v="1"/>
    <d v="2023-01-24T00:00:00"/>
    <d v="1899-12-30T13:56:25"/>
    <n v="124"/>
    <x v="2"/>
    <x v="1"/>
    <x v="1"/>
    <x v="2"/>
    <n v="24"/>
    <x v="0"/>
    <x v="2"/>
    <n v="1"/>
    <n v="14.5"/>
  </r>
  <r>
    <n v="3153"/>
    <n v="1398"/>
    <n v="1"/>
    <d v="2023-01-24T00:00:00"/>
    <d v="1899-12-30T14:04:36"/>
    <n v="108"/>
    <x v="1"/>
    <x v="0"/>
    <x v="1"/>
    <x v="2"/>
    <n v="24"/>
    <x v="0"/>
    <x v="3"/>
    <n v="6"/>
    <n v="86.350000000000009"/>
  </r>
  <r>
    <n v="3154"/>
    <n v="1398"/>
    <n v="0"/>
    <d v="2023-01-24T00:00:00"/>
    <d v="1899-12-30T14:04:36"/>
    <n v="109"/>
    <x v="0"/>
    <x v="0"/>
    <x v="0"/>
    <x v="2"/>
    <n v="24"/>
    <x v="0"/>
    <x v="3"/>
    <n v="6"/>
    <n v="86.350000000000009"/>
  </r>
  <r>
    <n v="3155"/>
    <n v="1398"/>
    <n v="0"/>
    <d v="2023-01-24T00:00:00"/>
    <d v="1899-12-30T14:04:36"/>
    <n v="130"/>
    <x v="13"/>
    <x v="1"/>
    <x v="7"/>
    <x v="2"/>
    <n v="24"/>
    <x v="0"/>
    <x v="3"/>
    <n v="6"/>
    <n v="86.350000000000009"/>
  </r>
  <r>
    <n v="3156"/>
    <n v="1398"/>
    <n v="0"/>
    <d v="2023-01-24T00:00:00"/>
    <d v="1899-12-30T14:04:36"/>
    <n v="130"/>
    <x v="13"/>
    <x v="1"/>
    <x v="7"/>
    <x v="2"/>
    <n v="24"/>
    <x v="0"/>
    <x v="3"/>
    <n v="6"/>
    <n v="86.350000000000009"/>
  </r>
  <r>
    <n v="3157"/>
    <n v="1398"/>
    <n v="0"/>
    <d v="2023-01-24T00:00:00"/>
    <d v="1899-12-30T14:04:36"/>
    <n v="106"/>
    <x v="5"/>
    <x v="3"/>
    <x v="4"/>
    <x v="2"/>
    <n v="24"/>
    <x v="0"/>
    <x v="3"/>
    <n v="6"/>
    <n v="86.350000000000009"/>
  </r>
  <r>
    <n v="3158"/>
    <n v="1398"/>
    <n v="0"/>
    <d v="2023-01-24T00:00:00"/>
    <d v="1899-12-30T14:04:36"/>
    <n v="106"/>
    <x v="5"/>
    <x v="3"/>
    <x v="4"/>
    <x v="2"/>
    <n v="24"/>
    <x v="0"/>
    <x v="3"/>
    <n v="6"/>
    <n v="86.350000000000009"/>
  </r>
  <r>
    <n v="3159"/>
    <n v="1399"/>
    <n v="1"/>
    <d v="2023-01-24T00:00:00"/>
    <d v="1899-12-30T14:07:38"/>
    <n v="107"/>
    <x v="19"/>
    <x v="0"/>
    <x v="12"/>
    <x v="2"/>
    <n v="24"/>
    <x v="0"/>
    <x v="3"/>
    <n v="4"/>
    <n v="47.4"/>
  </r>
  <r>
    <n v="3160"/>
    <n v="1399"/>
    <n v="0"/>
    <d v="2023-01-24T00:00:00"/>
    <d v="1899-12-30T14:07:38"/>
    <n v="111"/>
    <x v="22"/>
    <x v="0"/>
    <x v="5"/>
    <x v="2"/>
    <n v="24"/>
    <x v="0"/>
    <x v="3"/>
    <n v="4"/>
    <n v="47.4"/>
  </r>
  <r>
    <n v="3161"/>
    <n v="1399"/>
    <n v="0"/>
    <d v="2023-01-24T00:00:00"/>
    <d v="1899-12-30T14:07:38"/>
    <n v="119"/>
    <x v="6"/>
    <x v="2"/>
    <x v="5"/>
    <x v="2"/>
    <n v="24"/>
    <x v="0"/>
    <x v="3"/>
    <n v="4"/>
    <n v="47.4"/>
  </r>
  <r>
    <n v="3162"/>
    <n v="1399"/>
    <n v="0"/>
    <d v="2023-01-24T00:00:00"/>
    <d v="1899-12-30T14:07:38"/>
    <n v="106"/>
    <x v="5"/>
    <x v="3"/>
    <x v="4"/>
    <x v="2"/>
    <n v="24"/>
    <x v="0"/>
    <x v="3"/>
    <n v="4"/>
    <n v="47.4"/>
  </r>
  <r>
    <n v="3163"/>
    <n v="1400"/>
    <n v="1"/>
    <d v="2023-01-24T00:00:00"/>
    <d v="1899-12-30T14:08:26"/>
    <n v="108"/>
    <x v="1"/>
    <x v="0"/>
    <x v="1"/>
    <x v="2"/>
    <n v="24"/>
    <x v="0"/>
    <x v="3"/>
    <n v="1"/>
    <n v="14.5"/>
  </r>
  <r>
    <n v="3164"/>
    <n v="1401"/>
    <n v="1"/>
    <d v="2023-01-24T00:00:00"/>
    <d v="1899-12-30T14:20:17"/>
    <n v="106"/>
    <x v="5"/>
    <x v="3"/>
    <x v="4"/>
    <x v="2"/>
    <n v="24"/>
    <x v="0"/>
    <x v="3"/>
    <n v="1"/>
    <n v="7"/>
  </r>
  <r>
    <n v="3165"/>
    <n v="1402"/>
    <n v="1"/>
    <d v="2023-01-24T00:00:00"/>
    <d v="1899-12-30T14:23:57"/>
    <n v="108"/>
    <x v="1"/>
    <x v="0"/>
    <x v="1"/>
    <x v="2"/>
    <n v="24"/>
    <x v="0"/>
    <x v="3"/>
    <n v="3"/>
    <n v="42.95"/>
  </r>
  <r>
    <n v="3166"/>
    <n v="1402"/>
    <n v="0"/>
    <d v="2023-01-24T00:00:00"/>
    <d v="1899-12-30T14:23:57"/>
    <n v="109"/>
    <x v="0"/>
    <x v="0"/>
    <x v="0"/>
    <x v="2"/>
    <n v="24"/>
    <x v="0"/>
    <x v="3"/>
    <n v="3"/>
    <n v="42.95"/>
  </r>
  <r>
    <n v="3167"/>
    <n v="1402"/>
    <n v="0"/>
    <d v="2023-01-24T00:00:00"/>
    <d v="1899-12-30T14:23:57"/>
    <n v="121"/>
    <x v="20"/>
    <x v="2"/>
    <x v="11"/>
    <x v="2"/>
    <n v="24"/>
    <x v="0"/>
    <x v="3"/>
    <n v="3"/>
    <n v="42.95"/>
  </r>
  <r>
    <n v="3168"/>
    <n v="1403"/>
    <n v="1"/>
    <d v="2023-01-24T00:00:00"/>
    <d v="1899-12-30T14:44:46"/>
    <n v="129"/>
    <x v="4"/>
    <x v="1"/>
    <x v="3"/>
    <x v="2"/>
    <n v="24"/>
    <x v="0"/>
    <x v="3"/>
    <n v="1"/>
    <n v="15.5"/>
  </r>
  <r>
    <n v="3169"/>
    <n v="1404"/>
    <n v="1"/>
    <d v="2023-01-24T00:00:00"/>
    <d v="1899-12-30T14:59:38"/>
    <n v="126"/>
    <x v="10"/>
    <x v="1"/>
    <x v="1"/>
    <x v="2"/>
    <n v="24"/>
    <x v="0"/>
    <x v="3"/>
    <n v="2"/>
    <n v="29.45"/>
  </r>
  <r>
    <n v="3170"/>
    <n v="1404"/>
    <n v="0"/>
    <d v="2023-01-24T00:00:00"/>
    <d v="1899-12-30T14:59:38"/>
    <n v="118"/>
    <x v="26"/>
    <x v="2"/>
    <x v="13"/>
    <x v="2"/>
    <n v="24"/>
    <x v="0"/>
    <x v="3"/>
    <n v="2"/>
    <n v="29.45"/>
  </r>
  <r>
    <n v="3171"/>
    <n v="1405"/>
    <n v="1"/>
    <d v="2023-01-24T00:00:00"/>
    <d v="1899-12-30T15:00:13"/>
    <n v="101"/>
    <x v="7"/>
    <x v="3"/>
    <x v="2"/>
    <x v="2"/>
    <n v="24"/>
    <x v="0"/>
    <x v="4"/>
    <n v="3"/>
    <n v="40.849999999999994"/>
  </r>
  <r>
    <n v="3172"/>
    <n v="1405"/>
    <n v="0"/>
    <d v="2023-01-24T00:00:00"/>
    <d v="1899-12-30T15:00:13"/>
    <n v="102"/>
    <x v="16"/>
    <x v="3"/>
    <x v="9"/>
    <x v="2"/>
    <n v="24"/>
    <x v="0"/>
    <x v="4"/>
    <n v="3"/>
    <n v="40.849999999999994"/>
  </r>
  <r>
    <n v="3173"/>
    <n v="1405"/>
    <n v="0"/>
    <d v="2023-01-24T00:00:00"/>
    <d v="1899-12-30T15:00:13"/>
    <n v="120"/>
    <x v="28"/>
    <x v="2"/>
    <x v="9"/>
    <x v="2"/>
    <n v="24"/>
    <x v="0"/>
    <x v="4"/>
    <n v="3"/>
    <n v="40.849999999999994"/>
  </r>
  <r>
    <n v="3174"/>
    <n v="1406"/>
    <n v="1"/>
    <d v="2023-01-24T00:00:00"/>
    <d v="1899-12-30T15:08:57"/>
    <n v="108"/>
    <x v="1"/>
    <x v="0"/>
    <x v="1"/>
    <x v="2"/>
    <n v="24"/>
    <x v="0"/>
    <x v="4"/>
    <n v="1"/>
    <n v="14.5"/>
  </r>
  <r>
    <n v="3175"/>
    <n v="1407"/>
    <n v="1"/>
    <d v="2023-01-24T00:00:00"/>
    <d v="1899-12-30T15:17:06"/>
    <n v="129"/>
    <x v="4"/>
    <x v="1"/>
    <x v="3"/>
    <x v="2"/>
    <n v="24"/>
    <x v="0"/>
    <x v="4"/>
    <n v="1"/>
    <n v="15.5"/>
  </r>
  <r>
    <n v="3176"/>
    <n v="1408"/>
    <n v="1"/>
    <d v="2023-01-24T00:00:00"/>
    <d v="1899-12-30T16:05:14"/>
    <n v="112"/>
    <x v="30"/>
    <x v="0"/>
    <x v="13"/>
    <x v="2"/>
    <n v="24"/>
    <x v="0"/>
    <x v="5"/>
    <n v="2"/>
    <n v="23.95"/>
  </r>
  <r>
    <n v="3177"/>
    <n v="1408"/>
    <n v="0"/>
    <d v="2023-01-24T00:00:00"/>
    <d v="1899-12-30T16:05:14"/>
    <n v="123"/>
    <x v="9"/>
    <x v="2"/>
    <x v="6"/>
    <x v="2"/>
    <n v="24"/>
    <x v="0"/>
    <x v="5"/>
    <n v="2"/>
    <n v="23.95"/>
  </r>
  <r>
    <n v="3178"/>
    <n v="1409"/>
    <n v="1"/>
    <d v="2023-01-24T00:00:00"/>
    <d v="1899-12-30T16:06:10"/>
    <n v="119"/>
    <x v="6"/>
    <x v="2"/>
    <x v="5"/>
    <x v="2"/>
    <n v="24"/>
    <x v="0"/>
    <x v="5"/>
    <n v="1"/>
    <n v="11.95"/>
  </r>
  <r>
    <n v="3179"/>
    <n v="1410"/>
    <n v="1"/>
    <d v="2023-01-24T00:00:00"/>
    <d v="1899-12-30T16:17:38"/>
    <n v="107"/>
    <x v="19"/>
    <x v="0"/>
    <x v="12"/>
    <x v="2"/>
    <n v="24"/>
    <x v="0"/>
    <x v="5"/>
    <n v="3"/>
    <n v="48.400000000000006"/>
  </r>
  <r>
    <n v="3180"/>
    <n v="1410"/>
    <n v="0"/>
    <d v="2023-01-24T00:00:00"/>
    <d v="1899-12-30T16:17:38"/>
    <n v="127"/>
    <x v="24"/>
    <x v="1"/>
    <x v="0"/>
    <x v="2"/>
    <n v="24"/>
    <x v="0"/>
    <x v="5"/>
    <n v="3"/>
    <n v="48.400000000000006"/>
  </r>
  <r>
    <n v="3181"/>
    <n v="1410"/>
    <n v="0"/>
    <d v="2023-01-24T00:00:00"/>
    <d v="1899-12-30T16:17:38"/>
    <n v="120"/>
    <x v="28"/>
    <x v="2"/>
    <x v="9"/>
    <x v="2"/>
    <n v="24"/>
    <x v="0"/>
    <x v="5"/>
    <n v="3"/>
    <n v="48.400000000000006"/>
  </r>
  <r>
    <n v="3182"/>
    <n v="1411"/>
    <n v="1"/>
    <d v="2023-01-24T00:00:00"/>
    <d v="1899-12-30T16:36:53"/>
    <n v="113"/>
    <x v="17"/>
    <x v="0"/>
    <x v="10"/>
    <x v="2"/>
    <n v="24"/>
    <x v="0"/>
    <x v="5"/>
    <n v="3"/>
    <n v="33.950000000000003"/>
  </r>
  <r>
    <n v="3183"/>
    <n v="1411"/>
    <n v="0"/>
    <d v="2023-01-24T00:00:00"/>
    <d v="1899-12-30T16:36:53"/>
    <n v="130"/>
    <x v="13"/>
    <x v="1"/>
    <x v="7"/>
    <x v="2"/>
    <n v="24"/>
    <x v="0"/>
    <x v="5"/>
    <n v="3"/>
    <n v="33.950000000000003"/>
  </r>
  <r>
    <n v="3184"/>
    <n v="1411"/>
    <n v="0"/>
    <d v="2023-01-24T00:00:00"/>
    <d v="1899-12-30T16:36:53"/>
    <n v="123"/>
    <x v="9"/>
    <x v="2"/>
    <x v="6"/>
    <x v="2"/>
    <n v="24"/>
    <x v="0"/>
    <x v="5"/>
    <n v="3"/>
    <n v="33.950000000000003"/>
  </r>
  <r>
    <n v="3185"/>
    <n v="1412"/>
    <n v="1"/>
    <d v="2023-01-24T00:00:00"/>
    <d v="1899-12-30T16:39:31"/>
    <n v="124"/>
    <x v="2"/>
    <x v="1"/>
    <x v="1"/>
    <x v="2"/>
    <n v="24"/>
    <x v="0"/>
    <x v="5"/>
    <n v="2"/>
    <n v="32.450000000000003"/>
  </r>
  <r>
    <n v="3186"/>
    <n v="1412"/>
    <n v="0"/>
    <d v="2023-01-24T00:00:00"/>
    <d v="1899-12-30T16:39:31"/>
    <n v="131"/>
    <x v="27"/>
    <x v="1"/>
    <x v="0"/>
    <x v="2"/>
    <n v="24"/>
    <x v="0"/>
    <x v="5"/>
    <n v="2"/>
    <n v="32.450000000000003"/>
  </r>
  <r>
    <n v="3187"/>
    <n v="1413"/>
    <n v="1"/>
    <d v="2023-01-24T00:00:00"/>
    <d v="1899-12-30T16:48:03"/>
    <n v="109"/>
    <x v="0"/>
    <x v="0"/>
    <x v="0"/>
    <x v="2"/>
    <n v="24"/>
    <x v="0"/>
    <x v="5"/>
    <n v="4"/>
    <n v="56.8"/>
  </r>
  <r>
    <n v="3188"/>
    <n v="1413"/>
    <n v="0"/>
    <d v="2023-01-24T00:00:00"/>
    <d v="1899-12-30T16:48:03"/>
    <n v="117"/>
    <x v="3"/>
    <x v="2"/>
    <x v="2"/>
    <x v="2"/>
    <n v="24"/>
    <x v="0"/>
    <x v="5"/>
    <n v="4"/>
    <n v="56.8"/>
  </r>
  <r>
    <n v="3189"/>
    <n v="1413"/>
    <n v="0"/>
    <d v="2023-01-24T00:00:00"/>
    <d v="1899-12-30T16:48:03"/>
    <n v="119"/>
    <x v="6"/>
    <x v="2"/>
    <x v="5"/>
    <x v="2"/>
    <n v="24"/>
    <x v="0"/>
    <x v="5"/>
    <n v="4"/>
    <n v="56.8"/>
  </r>
  <r>
    <n v="3190"/>
    <n v="1413"/>
    <n v="0"/>
    <d v="2023-01-24T00:00:00"/>
    <d v="1899-12-30T16:48:03"/>
    <n v="120"/>
    <x v="28"/>
    <x v="2"/>
    <x v="9"/>
    <x v="2"/>
    <n v="24"/>
    <x v="0"/>
    <x v="5"/>
    <n v="4"/>
    <n v="56.8"/>
  </r>
  <r>
    <n v="3191"/>
    <n v="1414"/>
    <n v="1"/>
    <d v="2023-01-24T00:00:00"/>
    <d v="1899-12-30T16:49:15"/>
    <n v="120"/>
    <x v="28"/>
    <x v="2"/>
    <x v="9"/>
    <x v="2"/>
    <n v="24"/>
    <x v="0"/>
    <x v="5"/>
    <n v="1"/>
    <n v="13.95"/>
  </r>
  <r>
    <n v="3192"/>
    <n v="1415"/>
    <n v="1"/>
    <d v="2023-01-24T00:00:00"/>
    <d v="1899-12-30T17:04:22"/>
    <n v="129"/>
    <x v="4"/>
    <x v="1"/>
    <x v="3"/>
    <x v="2"/>
    <n v="24"/>
    <x v="0"/>
    <x v="6"/>
    <n v="1"/>
    <n v="15.5"/>
  </r>
  <r>
    <n v="3193"/>
    <n v="1416"/>
    <n v="1"/>
    <d v="2023-01-24T00:00:00"/>
    <d v="1899-12-30T17:18:39"/>
    <n v="102"/>
    <x v="16"/>
    <x v="3"/>
    <x v="9"/>
    <x v="2"/>
    <n v="24"/>
    <x v="0"/>
    <x v="6"/>
    <n v="4"/>
    <n v="51.349999999999994"/>
  </r>
  <r>
    <n v="3194"/>
    <n v="1416"/>
    <n v="0"/>
    <d v="2023-01-24T00:00:00"/>
    <d v="1899-12-30T17:18:39"/>
    <n v="118"/>
    <x v="26"/>
    <x v="2"/>
    <x v="13"/>
    <x v="2"/>
    <n v="24"/>
    <x v="0"/>
    <x v="6"/>
    <n v="4"/>
    <n v="51.349999999999994"/>
  </r>
  <r>
    <n v="3195"/>
    <n v="1416"/>
    <n v="0"/>
    <d v="2023-01-24T00:00:00"/>
    <d v="1899-12-30T17:18:39"/>
    <n v="119"/>
    <x v="6"/>
    <x v="2"/>
    <x v="5"/>
    <x v="2"/>
    <n v="24"/>
    <x v="0"/>
    <x v="6"/>
    <n v="4"/>
    <n v="51.349999999999994"/>
  </r>
  <r>
    <n v="3196"/>
    <n v="1416"/>
    <n v="0"/>
    <d v="2023-01-24T00:00:00"/>
    <d v="1899-12-30T17:18:39"/>
    <n v="121"/>
    <x v="20"/>
    <x v="2"/>
    <x v="11"/>
    <x v="2"/>
    <n v="24"/>
    <x v="0"/>
    <x v="6"/>
    <n v="4"/>
    <n v="51.349999999999994"/>
  </r>
  <r>
    <n v="3197"/>
    <n v="1417"/>
    <n v="1"/>
    <d v="2023-01-24T00:00:00"/>
    <d v="1899-12-30T17:31:05"/>
    <n v="110"/>
    <x v="11"/>
    <x v="0"/>
    <x v="0"/>
    <x v="2"/>
    <n v="24"/>
    <x v="0"/>
    <x v="6"/>
    <n v="4"/>
    <n v="58.349999999999994"/>
  </r>
  <r>
    <n v="3198"/>
    <n v="1417"/>
    <n v="0"/>
    <d v="2023-01-24T00:00:00"/>
    <d v="1899-12-30T17:31:05"/>
    <n v="117"/>
    <x v="3"/>
    <x v="2"/>
    <x v="2"/>
    <x v="2"/>
    <n v="24"/>
    <x v="0"/>
    <x v="6"/>
    <n v="4"/>
    <n v="58.349999999999994"/>
  </r>
  <r>
    <n v="3199"/>
    <n v="1417"/>
    <n v="0"/>
    <d v="2023-01-24T00:00:00"/>
    <d v="1899-12-30T17:31:05"/>
    <n v="129"/>
    <x v="4"/>
    <x v="1"/>
    <x v="3"/>
    <x v="2"/>
    <n v="24"/>
    <x v="0"/>
    <x v="6"/>
    <n v="4"/>
    <n v="58.349999999999994"/>
  </r>
  <r>
    <n v="3200"/>
    <n v="1417"/>
    <n v="0"/>
    <d v="2023-01-24T00:00:00"/>
    <d v="1899-12-30T17:31:05"/>
    <n v="111"/>
    <x v="22"/>
    <x v="0"/>
    <x v="5"/>
    <x v="2"/>
    <n v="24"/>
    <x v="0"/>
    <x v="6"/>
    <n v="4"/>
    <n v="58.349999999999994"/>
  </r>
  <r>
    <n v="3201"/>
    <n v="1418"/>
    <n v="1"/>
    <d v="2023-01-24T00:00:00"/>
    <d v="1899-12-30T17:50:34"/>
    <n v="120"/>
    <x v="28"/>
    <x v="2"/>
    <x v="9"/>
    <x v="2"/>
    <n v="24"/>
    <x v="0"/>
    <x v="6"/>
    <n v="1"/>
    <n v="13.95"/>
  </r>
  <r>
    <n v="3202"/>
    <n v="1419"/>
    <n v="1"/>
    <d v="2023-01-24T00:00:00"/>
    <d v="1899-12-30T18:07:48"/>
    <n v="111"/>
    <x v="22"/>
    <x v="0"/>
    <x v="5"/>
    <x v="2"/>
    <n v="24"/>
    <x v="0"/>
    <x v="7"/>
    <n v="2"/>
    <n v="28.9"/>
  </r>
  <r>
    <n v="3203"/>
    <n v="1419"/>
    <n v="0"/>
    <d v="2023-01-24T00:00:00"/>
    <d v="1899-12-30T18:07:48"/>
    <n v="132"/>
    <x v="14"/>
    <x v="1"/>
    <x v="8"/>
    <x v="2"/>
    <n v="24"/>
    <x v="0"/>
    <x v="7"/>
    <n v="2"/>
    <n v="28.9"/>
  </r>
  <r>
    <n v="3204"/>
    <n v="1420"/>
    <n v="1"/>
    <d v="2023-01-24T00:00:00"/>
    <d v="1899-12-30T18:10:44"/>
    <n v="115"/>
    <x v="31"/>
    <x v="2"/>
    <x v="5"/>
    <x v="2"/>
    <n v="24"/>
    <x v="0"/>
    <x v="7"/>
    <n v="3"/>
    <n v="45.849999999999994"/>
  </r>
  <r>
    <n v="3205"/>
    <n v="1420"/>
    <n v="0"/>
    <d v="2023-01-24T00:00:00"/>
    <d v="1899-12-30T18:10:44"/>
    <n v="116"/>
    <x v="23"/>
    <x v="2"/>
    <x v="9"/>
    <x v="2"/>
    <n v="24"/>
    <x v="0"/>
    <x v="7"/>
    <n v="3"/>
    <n v="45.849999999999994"/>
  </r>
  <r>
    <n v="3206"/>
    <n v="1420"/>
    <n v="0"/>
    <d v="2023-01-24T00:00:00"/>
    <d v="1899-12-30T18:10:44"/>
    <n v="130"/>
    <x v="13"/>
    <x v="1"/>
    <x v="7"/>
    <x v="2"/>
    <n v="24"/>
    <x v="0"/>
    <x v="7"/>
    <n v="3"/>
    <n v="45.849999999999994"/>
  </r>
  <r>
    <n v="3207"/>
    <n v="1421"/>
    <n v="1"/>
    <d v="2023-01-24T00:00:00"/>
    <d v="1899-12-30T18:17:01"/>
    <n v="122"/>
    <x v="12"/>
    <x v="2"/>
    <x v="4"/>
    <x v="2"/>
    <n v="24"/>
    <x v="0"/>
    <x v="7"/>
    <n v="1"/>
    <n v="7"/>
  </r>
  <r>
    <n v="3208"/>
    <n v="1422"/>
    <n v="1"/>
    <d v="2023-01-24T00:00:00"/>
    <d v="1899-12-30T18:26:42"/>
    <n v="129"/>
    <x v="4"/>
    <x v="1"/>
    <x v="3"/>
    <x v="2"/>
    <n v="24"/>
    <x v="0"/>
    <x v="7"/>
    <n v="2"/>
    <n v="22.5"/>
  </r>
  <r>
    <n v="3209"/>
    <n v="1422"/>
    <n v="0"/>
    <d v="2023-01-24T00:00:00"/>
    <d v="1899-12-30T18:26:42"/>
    <n v="106"/>
    <x v="5"/>
    <x v="3"/>
    <x v="4"/>
    <x v="2"/>
    <n v="24"/>
    <x v="0"/>
    <x v="7"/>
    <n v="2"/>
    <n v="22.5"/>
  </r>
  <r>
    <n v="3210"/>
    <n v="1423"/>
    <n v="1"/>
    <d v="2023-01-24T00:00:00"/>
    <d v="1899-12-30T18:32:23"/>
    <n v="107"/>
    <x v="19"/>
    <x v="0"/>
    <x v="12"/>
    <x v="2"/>
    <n v="24"/>
    <x v="0"/>
    <x v="7"/>
    <n v="3"/>
    <n v="42.95"/>
  </r>
  <r>
    <n v="3211"/>
    <n v="1423"/>
    <n v="0"/>
    <d v="2023-01-24T00:00:00"/>
    <d v="1899-12-30T18:32:23"/>
    <n v="108"/>
    <x v="1"/>
    <x v="0"/>
    <x v="1"/>
    <x v="2"/>
    <n v="24"/>
    <x v="0"/>
    <x v="7"/>
    <n v="3"/>
    <n v="42.95"/>
  </r>
  <r>
    <n v="3212"/>
    <n v="1423"/>
    <n v="0"/>
    <d v="2023-01-24T00:00:00"/>
    <d v="1899-12-30T18:32:23"/>
    <n v="119"/>
    <x v="6"/>
    <x v="2"/>
    <x v="5"/>
    <x v="2"/>
    <n v="24"/>
    <x v="0"/>
    <x v="7"/>
    <n v="3"/>
    <n v="42.95"/>
  </r>
  <r>
    <n v="3213"/>
    <n v="1424"/>
    <n v="1"/>
    <d v="2023-01-24T00:00:00"/>
    <d v="1899-12-30T18:43:24"/>
    <n v="118"/>
    <x v="26"/>
    <x v="2"/>
    <x v="13"/>
    <x v="2"/>
    <n v="24"/>
    <x v="0"/>
    <x v="7"/>
    <n v="2"/>
    <n v="31.9"/>
  </r>
  <r>
    <n v="3214"/>
    <n v="1424"/>
    <n v="0"/>
    <d v="2023-01-24T00:00:00"/>
    <d v="1899-12-30T18:43:24"/>
    <n v="132"/>
    <x v="14"/>
    <x v="1"/>
    <x v="8"/>
    <x v="2"/>
    <n v="24"/>
    <x v="0"/>
    <x v="7"/>
    <n v="2"/>
    <n v="31.9"/>
  </r>
  <r>
    <n v="3215"/>
    <n v="1425"/>
    <n v="1"/>
    <d v="2023-01-24T00:00:00"/>
    <d v="1899-12-30T18:50:51"/>
    <n v="102"/>
    <x v="16"/>
    <x v="3"/>
    <x v="9"/>
    <x v="2"/>
    <n v="24"/>
    <x v="0"/>
    <x v="7"/>
    <n v="3"/>
    <n v="36.450000000000003"/>
  </r>
  <r>
    <n v="3216"/>
    <n v="1425"/>
    <n v="0"/>
    <d v="2023-01-24T00:00:00"/>
    <d v="1899-12-30T18:50:51"/>
    <n v="128"/>
    <x v="25"/>
    <x v="1"/>
    <x v="3"/>
    <x v="2"/>
    <n v="24"/>
    <x v="0"/>
    <x v="7"/>
    <n v="3"/>
    <n v="36.450000000000003"/>
  </r>
  <r>
    <n v="3217"/>
    <n v="1425"/>
    <n v="0"/>
    <d v="2023-01-24T00:00:00"/>
    <d v="1899-12-30T18:50:51"/>
    <n v="106"/>
    <x v="5"/>
    <x v="3"/>
    <x v="4"/>
    <x v="2"/>
    <n v="24"/>
    <x v="0"/>
    <x v="7"/>
    <n v="3"/>
    <n v="36.450000000000003"/>
  </r>
  <r>
    <n v="3218"/>
    <n v="1426"/>
    <n v="1"/>
    <d v="2023-01-24T00:00:00"/>
    <d v="1899-12-30T19:06:06"/>
    <n v="118"/>
    <x v="26"/>
    <x v="2"/>
    <x v="13"/>
    <x v="2"/>
    <n v="24"/>
    <x v="0"/>
    <x v="8"/>
    <n v="1"/>
    <n v="14.95"/>
  </r>
  <r>
    <n v="3219"/>
    <n v="1427"/>
    <n v="1"/>
    <d v="2023-01-24T00:00:00"/>
    <d v="1899-12-30T19:26:06"/>
    <n v="124"/>
    <x v="2"/>
    <x v="1"/>
    <x v="1"/>
    <x v="2"/>
    <n v="24"/>
    <x v="0"/>
    <x v="8"/>
    <n v="3"/>
    <n v="39.4"/>
  </r>
  <r>
    <n v="3220"/>
    <n v="1427"/>
    <n v="0"/>
    <d v="2023-01-24T00:00:00"/>
    <d v="1899-12-30T19:26:06"/>
    <n v="117"/>
    <x v="3"/>
    <x v="2"/>
    <x v="2"/>
    <x v="2"/>
    <n v="24"/>
    <x v="0"/>
    <x v="8"/>
    <n v="3"/>
    <n v="39.4"/>
  </r>
  <r>
    <n v="3221"/>
    <n v="1427"/>
    <n v="0"/>
    <d v="2023-01-24T00:00:00"/>
    <d v="1899-12-30T19:26:06"/>
    <n v="119"/>
    <x v="6"/>
    <x v="2"/>
    <x v="5"/>
    <x v="2"/>
    <n v="24"/>
    <x v="0"/>
    <x v="8"/>
    <n v="3"/>
    <n v="39.4"/>
  </r>
  <r>
    <n v="3222"/>
    <n v="1428"/>
    <n v="1"/>
    <d v="2023-01-24T00:00:00"/>
    <d v="1899-12-30T19:33:57"/>
    <n v="104"/>
    <x v="18"/>
    <x v="3"/>
    <x v="11"/>
    <x v="2"/>
    <n v="24"/>
    <x v="0"/>
    <x v="8"/>
    <n v="2"/>
    <n v="27.45"/>
  </r>
  <r>
    <n v="3223"/>
    <n v="1428"/>
    <n v="0"/>
    <d v="2023-01-24T00:00:00"/>
    <d v="1899-12-30T19:33:57"/>
    <n v="132"/>
    <x v="14"/>
    <x v="1"/>
    <x v="8"/>
    <x v="2"/>
    <n v="24"/>
    <x v="0"/>
    <x v="8"/>
    <n v="2"/>
    <n v="27.45"/>
  </r>
  <r>
    <n v="3224"/>
    <n v="1429"/>
    <n v="1"/>
    <d v="2023-01-24T00:00:00"/>
    <d v="1899-12-30T19:36:22"/>
    <n v="108"/>
    <x v="1"/>
    <x v="0"/>
    <x v="1"/>
    <x v="2"/>
    <n v="24"/>
    <x v="0"/>
    <x v="8"/>
    <n v="4"/>
    <n v="58.900000000000006"/>
  </r>
  <r>
    <n v="3225"/>
    <n v="1429"/>
    <n v="0"/>
    <d v="2023-01-24T00:00:00"/>
    <d v="1899-12-30T19:36:22"/>
    <n v="124"/>
    <x v="2"/>
    <x v="1"/>
    <x v="1"/>
    <x v="2"/>
    <n v="24"/>
    <x v="0"/>
    <x v="8"/>
    <n v="4"/>
    <n v="58.900000000000006"/>
  </r>
  <r>
    <n v="3226"/>
    <n v="1429"/>
    <n v="0"/>
    <d v="2023-01-24T00:00:00"/>
    <d v="1899-12-30T19:36:22"/>
    <n v="112"/>
    <x v="30"/>
    <x v="0"/>
    <x v="13"/>
    <x v="2"/>
    <n v="24"/>
    <x v="0"/>
    <x v="8"/>
    <n v="4"/>
    <n v="58.900000000000006"/>
  </r>
  <r>
    <n v="3227"/>
    <n v="1429"/>
    <n v="0"/>
    <d v="2023-01-24T00:00:00"/>
    <d v="1899-12-30T19:36:22"/>
    <n v="118"/>
    <x v="26"/>
    <x v="2"/>
    <x v="13"/>
    <x v="2"/>
    <n v="24"/>
    <x v="0"/>
    <x v="8"/>
    <n v="4"/>
    <n v="58.900000000000006"/>
  </r>
  <r>
    <n v="3228"/>
    <n v="1430"/>
    <n v="1"/>
    <d v="2023-01-24T00:00:00"/>
    <d v="1899-12-30T19:39:56"/>
    <n v="102"/>
    <x v="16"/>
    <x v="3"/>
    <x v="9"/>
    <x v="2"/>
    <n v="24"/>
    <x v="0"/>
    <x v="8"/>
    <n v="2"/>
    <n v="31.9"/>
  </r>
  <r>
    <n v="3229"/>
    <n v="1430"/>
    <n v="0"/>
    <d v="2023-01-24T00:00:00"/>
    <d v="1899-12-30T19:39:56"/>
    <n v="127"/>
    <x v="24"/>
    <x v="1"/>
    <x v="0"/>
    <x v="2"/>
    <n v="24"/>
    <x v="0"/>
    <x v="8"/>
    <n v="2"/>
    <n v="31.9"/>
  </r>
  <r>
    <n v="3231"/>
    <n v="1431"/>
    <n v="1"/>
    <d v="2023-01-24T00:00:00"/>
    <d v="1899-12-30T19:40:03"/>
    <n v="129"/>
    <x v="4"/>
    <x v="1"/>
    <x v="3"/>
    <x v="2"/>
    <n v="24"/>
    <x v="0"/>
    <x v="8"/>
    <n v="1"/>
    <n v="15.5"/>
  </r>
  <r>
    <n v="3232"/>
    <n v="1432"/>
    <n v="1"/>
    <d v="2023-01-24T00:00:00"/>
    <d v="1899-12-30T19:41:52"/>
    <n v="102"/>
    <x v="16"/>
    <x v="3"/>
    <x v="9"/>
    <x v="2"/>
    <n v="24"/>
    <x v="0"/>
    <x v="8"/>
    <n v="3"/>
    <n v="44.849999999999994"/>
  </r>
  <r>
    <n v="3233"/>
    <n v="1432"/>
    <n v="0"/>
    <d v="2023-01-24T00:00:00"/>
    <d v="1899-12-30T19:41:52"/>
    <n v="117"/>
    <x v="3"/>
    <x v="2"/>
    <x v="2"/>
    <x v="2"/>
    <n v="24"/>
    <x v="0"/>
    <x v="8"/>
    <n v="3"/>
    <n v="44.849999999999994"/>
  </r>
  <r>
    <n v="3234"/>
    <n v="1432"/>
    <n v="0"/>
    <d v="2023-01-24T00:00:00"/>
    <d v="1899-12-30T19:41:52"/>
    <n v="127"/>
    <x v="24"/>
    <x v="1"/>
    <x v="0"/>
    <x v="2"/>
    <n v="24"/>
    <x v="0"/>
    <x v="8"/>
    <n v="3"/>
    <n v="44.849999999999994"/>
  </r>
  <r>
    <n v="3235"/>
    <n v="1433"/>
    <n v="1"/>
    <d v="2023-01-24T00:00:00"/>
    <d v="1899-12-30T19:43:23"/>
    <n v="110"/>
    <x v="11"/>
    <x v="0"/>
    <x v="0"/>
    <x v="2"/>
    <n v="24"/>
    <x v="0"/>
    <x v="8"/>
    <n v="2"/>
    <n v="29.9"/>
  </r>
  <r>
    <n v="3236"/>
    <n v="1433"/>
    <n v="0"/>
    <d v="2023-01-24T00:00:00"/>
    <d v="1899-12-30T19:43:23"/>
    <n v="119"/>
    <x v="6"/>
    <x v="2"/>
    <x v="5"/>
    <x v="2"/>
    <n v="24"/>
    <x v="0"/>
    <x v="8"/>
    <n v="2"/>
    <n v="29.9"/>
  </r>
  <r>
    <n v="3237"/>
    <n v="1434"/>
    <n v="1"/>
    <d v="2023-01-24T00:00:00"/>
    <d v="1899-12-30T19:43:40"/>
    <n v="115"/>
    <x v="31"/>
    <x v="2"/>
    <x v="5"/>
    <x v="2"/>
    <n v="24"/>
    <x v="0"/>
    <x v="8"/>
    <n v="2"/>
    <n v="27.45"/>
  </r>
  <r>
    <n v="3238"/>
    <n v="1434"/>
    <n v="0"/>
    <d v="2023-01-24T00:00:00"/>
    <d v="1899-12-30T19:43:40"/>
    <n v="129"/>
    <x v="4"/>
    <x v="1"/>
    <x v="3"/>
    <x v="2"/>
    <n v="24"/>
    <x v="0"/>
    <x v="8"/>
    <n v="2"/>
    <n v="27.45"/>
  </r>
  <r>
    <n v="3239"/>
    <n v="1435"/>
    <n v="1"/>
    <d v="2023-01-24T00:00:00"/>
    <d v="1899-12-30T19:44:56"/>
    <n v="117"/>
    <x v="3"/>
    <x v="2"/>
    <x v="2"/>
    <x v="2"/>
    <n v="24"/>
    <x v="0"/>
    <x v="8"/>
    <n v="4"/>
    <n v="47.849999999999994"/>
  </r>
  <r>
    <n v="3240"/>
    <n v="1435"/>
    <n v="0"/>
    <d v="2023-01-24T00:00:00"/>
    <d v="1899-12-30T19:44:56"/>
    <n v="119"/>
    <x v="6"/>
    <x v="2"/>
    <x v="5"/>
    <x v="2"/>
    <n v="24"/>
    <x v="0"/>
    <x v="8"/>
    <n v="4"/>
    <n v="47.849999999999994"/>
  </r>
  <r>
    <n v="3241"/>
    <n v="1435"/>
    <n v="0"/>
    <d v="2023-01-24T00:00:00"/>
    <d v="1899-12-30T19:44:56"/>
    <n v="120"/>
    <x v="28"/>
    <x v="2"/>
    <x v="9"/>
    <x v="2"/>
    <n v="24"/>
    <x v="0"/>
    <x v="8"/>
    <n v="4"/>
    <n v="47.849999999999994"/>
  </r>
  <r>
    <n v="3242"/>
    <n v="1435"/>
    <n v="0"/>
    <d v="2023-01-24T00:00:00"/>
    <d v="1899-12-30T19:44:56"/>
    <n v="114"/>
    <x v="8"/>
    <x v="0"/>
    <x v="6"/>
    <x v="2"/>
    <n v="24"/>
    <x v="0"/>
    <x v="8"/>
    <n v="4"/>
    <n v="47.849999999999994"/>
  </r>
  <r>
    <n v="3243"/>
    <n v="1436"/>
    <n v="1"/>
    <d v="2023-01-24T00:00:00"/>
    <d v="1899-12-30T19:46:06"/>
    <n v="126"/>
    <x v="10"/>
    <x v="1"/>
    <x v="1"/>
    <x v="2"/>
    <n v="24"/>
    <x v="0"/>
    <x v="8"/>
    <n v="3"/>
    <n v="43.45"/>
  </r>
  <r>
    <n v="3244"/>
    <n v="1436"/>
    <n v="0"/>
    <d v="2023-01-24T00:00:00"/>
    <d v="1899-12-30T19:46:06"/>
    <n v="130"/>
    <x v="13"/>
    <x v="1"/>
    <x v="7"/>
    <x v="2"/>
    <n v="24"/>
    <x v="0"/>
    <x v="8"/>
    <n v="3"/>
    <n v="43.45"/>
  </r>
  <r>
    <n v="3245"/>
    <n v="1436"/>
    <n v="0"/>
    <d v="2023-01-24T00:00:00"/>
    <d v="1899-12-30T19:46:06"/>
    <n v="114"/>
    <x v="8"/>
    <x v="0"/>
    <x v="6"/>
    <x v="2"/>
    <n v="24"/>
    <x v="0"/>
    <x v="8"/>
    <n v="3"/>
    <n v="43.45"/>
  </r>
  <r>
    <n v="3246"/>
    <n v="1437"/>
    <n v="1"/>
    <d v="2023-01-24T00:00:00"/>
    <d v="1899-12-30T19:47:50"/>
    <n v="101"/>
    <x v="7"/>
    <x v="3"/>
    <x v="2"/>
    <x v="2"/>
    <n v="24"/>
    <x v="0"/>
    <x v="8"/>
    <n v="1"/>
    <n v="12.95"/>
  </r>
  <r>
    <n v="3247"/>
    <n v="1438"/>
    <n v="1"/>
    <d v="2023-01-24T00:00:00"/>
    <d v="1899-12-30T19:54:07"/>
    <n v="126"/>
    <x v="10"/>
    <x v="1"/>
    <x v="1"/>
    <x v="2"/>
    <n v="24"/>
    <x v="0"/>
    <x v="8"/>
    <n v="2"/>
    <n v="27.45"/>
  </r>
  <r>
    <n v="3248"/>
    <n v="1438"/>
    <n v="0"/>
    <d v="2023-01-24T00:00:00"/>
    <d v="1899-12-30T19:54:07"/>
    <n v="117"/>
    <x v="3"/>
    <x v="2"/>
    <x v="2"/>
    <x v="2"/>
    <n v="24"/>
    <x v="0"/>
    <x v="8"/>
    <n v="2"/>
    <n v="27.45"/>
  </r>
  <r>
    <n v="3249"/>
    <n v="1439"/>
    <n v="1"/>
    <d v="2023-01-24T00:00:00"/>
    <d v="1899-12-30T19:56:32"/>
    <n v="118"/>
    <x v="26"/>
    <x v="2"/>
    <x v="13"/>
    <x v="2"/>
    <n v="24"/>
    <x v="0"/>
    <x v="8"/>
    <n v="2"/>
    <n v="31.9"/>
  </r>
  <r>
    <n v="3250"/>
    <n v="1439"/>
    <n v="0"/>
    <d v="2023-01-24T00:00:00"/>
    <d v="1899-12-30T19:56:32"/>
    <n v="132"/>
    <x v="14"/>
    <x v="1"/>
    <x v="8"/>
    <x v="2"/>
    <n v="24"/>
    <x v="0"/>
    <x v="8"/>
    <n v="2"/>
    <n v="31.9"/>
  </r>
  <r>
    <n v="3251"/>
    <n v="1440"/>
    <n v="1"/>
    <d v="2023-01-24T00:00:00"/>
    <d v="1899-12-30T19:56:33"/>
    <n v="108"/>
    <x v="1"/>
    <x v="0"/>
    <x v="1"/>
    <x v="2"/>
    <n v="24"/>
    <x v="0"/>
    <x v="8"/>
    <n v="1"/>
    <n v="14.5"/>
  </r>
  <r>
    <n v="3252"/>
    <n v="1441"/>
    <n v="1"/>
    <d v="2023-01-24T00:00:00"/>
    <d v="1899-12-30T20:13:00"/>
    <n v="117"/>
    <x v="3"/>
    <x v="2"/>
    <x v="2"/>
    <x v="2"/>
    <n v="24"/>
    <x v="0"/>
    <x v="9"/>
    <n v="2"/>
    <n v="19.95"/>
  </r>
  <r>
    <n v="3253"/>
    <n v="1441"/>
    <n v="0"/>
    <d v="2023-01-24T00:00:00"/>
    <d v="1899-12-30T20:13:00"/>
    <n v="105"/>
    <x v="15"/>
    <x v="3"/>
    <x v="4"/>
    <x v="2"/>
    <n v="24"/>
    <x v="0"/>
    <x v="9"/>
    <n v="2"/>
    <n v="19.95"/>
  </r>
  <r>
    <n v="3254"/>
    <n v="1442"/>
    <n v="1"/>
    <d v="2023-01-24T00:00:00"/>
    <d v="1899-12-30T20:21:20"/>
    <n v="103"/>
    <x v="29"/>
    <x v="3"/>
    <x v="6"/>
    <x v="2"/>
    <n v="24"/>
    <x v="0"/>
    <x v="9"/>
    <n v="4"/>
    <n v="61.849999999999994"/>
  </r>
  <r>
    <n v="3255"/>
    <n v="1442"/>
    <n v="0"/>
    <d v="2023-01-24T00:00:00"/>
    <d v="1899-12-30T20:21:20"/>
    <n v="131"/>
    <x v="27"/>
    <x v="1"/>
    <x v="0"/>
    <x v="2"/>
    <n v="24"/>
    <x v="0"/>
    <x v="9"/>
    <n v="4"/>
    <n v="61.849999999999994"/>
  </r>
  <r>
    <n v="3256"/>
    <n v="1442"/>
    <n v="0"/>
    <d v="2023-01-24T00:00:00"/>
    <d v="1899-12-30T20:21:20"/>
    <n v="131"/>
    <x v="27"/>
    <x v="1"/>
    <x v="0"/>
    <x v="2"/>
    <n v="24"/>
    <x v="0"/>
    <x v="9"/>
    <n v="4"/>
    <n v="61.849999999999994"/>
  </r>
  <r>
    <n v="3257"/>
    <n v="1442"/>
    <n v="0"/>
    <d v="2023-01-24T00:00:00"/>
    <d v="1899-12-30T20:21:20"/>
    <n v="132"/>
    <x v="14"/>
    <x v="1"/>
    <x v="8"/>
    <x v="2"/>
    <n v="24"/>
    <x v="0"/>
    <x v="9"/>
    <n v="4"/>
    <n v="61.849999999999994"/>
  </r>
  <r>
    <n v="3258"/>
    <n v="1443"/>
    <n v="1"/>
    <d v="2023-01-24T00:00:00"/>
    <d v="1899-12-30T20:23:34"/>
    <n v="108"/>
    <x v="1"/>
    <x v="0"/>
    <x v="1"/>
    <x v="2"/>
    <n v="24"/>
    <x v="0"/>
    <x v="9"/>
    <n v="2"/>
    <n v="19.5"/>
  </r>
  <r>
    <n v="3259"/>
    <n v="1443"/>
    <n v="0"/>
    <d v="2023-01-24T00:00:00"/>
    <d v="1899-12-30T20:23:34"/>
    <n v="113"/>
    <x v="17"/>
    <x v="0"/>
    <x v="10"/>
    <x v="2"/>
    <n v="24"/>
    <x v="0"/>
    <x v="9"/>
    <n v="2"/>
    <n v="19.5"/>
  </r>
  <r>
    <n v="3260"/>
    <n v="1444"/>
    <n v="1"/>
    <d v="2023-01-24T00:00:00"/>
    <d v="1899-12-30T20:29:10"/>
    <n v="110"/>
    <x v="11"/>
    <x v="0"/>
    <x v="0"/>
    <x v="2"/>
    <n v="24"/>
    <x v="0"/>
    <x v="9"/>
    <n v="1"/>
    <n v="17.95"/>
  </r>
  <r>
    <n v="3261"/>
    <n v="1445"/>
    <n v="1"/>
    <d v="2023-01-24T00:00:00"/>
    <d v="1899-12-30T20:29:40"/>
    <n v="107"/>
    <x v="19"/>
    <x v="0"/>
    <x v="12"/>
    <x v="2"/>
    <n v="24"/>
    <x v="0"/>
    <x v="9"/>
    <n v="4"/>
    <n v="51.4"/>
  </r>
  <r>
    <n v="3262"/>
    <n v="1445"/>
    <n v="0"/>
    <d v="2023-01-24T00:00:00"/>
    <d v="1899-12-30T20:29:40"/>
    <n v="116"/>
    <x v="23"/>
    <x v="2"/>
    <x v="9"/>
    <x v="2"/>
    <n v="24"/>
    <x v="0"/>
    <x v="9"/>
    <n v="4"/>
    <n v="51.4"/>
  </r>
  <r>
    <n v="3263"/>
    <n v="1445"/>
    <n v="0"/>
    <d v="2023-01-24T00:00:00"/>
    <d v="1899-12-30T20:29:40"/>
    <n v="102"/>
    <x v="16"/>
    <x v="3"/>
    <x v="9"/>
    <x v="2"/>
    <n v="24"/>
    <x v="0"/>
    <x v="9"/>
    <n v="4"/>
    <n v="51.4"/>
  </r>
  <r>
    <n v="3264"/>
    <n v="1445"/>
    <n v="0"/>
    <d v="2023-01-24T00:00:00"/>
    <d v="1899-12-30T20:29:40"/>
    <n v="106"/>
    <x v="5"/>
    <x v="3"/>
    <x v="4"/>
    <x v="2"/>
    <n v="24"/>
    <x v="0"/>
    <x v="9"/>
    <n v="4"/>
    <n v="51.4"/>
  </r>
  <r>
    <n v="3265"/>
    <n v="1446"/>
    <n v="1"/>
    <d v="2023-01-24T00:00:00"/>
    <d v="1899-12-30T20:40:47"/>
    <n v="103"/>
    <x v="29"/>
    <x v="3"/>
    <x v="6"/>
    <x v="2"/>
    <n v="24"/>
    <x v="0"/>
    <x v="9"/>
    <n v="2"/>
    <n v="20.95"/>
  </r>
  <r>
    <n v="3266"/>
    <n v="1446"/>
    <n v="0"/>
    <d v="2023-01-24T00:00:00"/>
    <d v="1899-12-30T20:40:47"/>
    <n v="111"/>
    <x v="22"/>
    <x v="0"/>
    <x v="5"/>
    <x v="2"/>
    <n v="24"/>
    <x v="0"/>
    <x v="9"/>
    <n v="2"/>
    <n v="20.95"/>
  </r>
  <r>
    <n v="3267"/>
    <n v="1447"/>
    <n v="1"/>
    <d v="2023-01-24T00:00:00"/>
    <d v="1899-12-30T20:41:28"/>
    <n v="125"/>
    <x v="21"/>
    <x v="1"/>
    <x v="0"/>
    <x v="2"/>
    <n v="24"/>
    <x v="0"/>
    <x v="9"/>
    <n v="2"/>
    <n v="29.9"/>
  </r>
  <r>
    <n v="3268"/>
    <n v="1447"/>
    <n v="0"/>
    <d v="2023-01-24T00:00:00"/>
    <d v="1899-12-30T20:41:28"/>
    <n v="119"/>
    <x v="6"/>
    <x v="2"/>
    <x v="5"/>
    <x v="2"/>
    <n v="24"/>
    <x v="0"/>
    <x v="9"/>
    <n v="2"/>
    <n v="29.9"/>
  </r>
  <r>
    <n v="3269"/>
    <n v="1448"/>
    <n v="1"/>
    <d v="2023-01-24T00:00:00"/>
    <d v="1899-12-30T20:59:29"/>
    <n v="117"/>
    <x v="3"/>
    <x v="2"/>
    <x v="2"/>
    <x v="2"/>
    <n v="24"/>
    <x v="0"/>
    <x v="9"/>
    <n v="1"/>
    <n v="12.95"/>
  </r>
  <r>
    <n v="3270"/>
    <n v="1449"/>
    <n v="1"/>
    <d v="2023-01-24T00:00:00"/>
    <d v="1899-12-30T21:12:27"/>
    <n v="105"/>
    <x v="15"/>
    <x v="3"/>
    <x v="4"/>
    <x v="2"/>
    <n v="24"/>
    <x v="0"/>
    <x v="10"/>
    <n v="2"/>
    <n v="14"/>
  </r>
  <r>
    <n v="3271"/>
    <n v="1449"/>
    <n v="0"/>
    <d v="2023-01-24T00:00:00"/>
    <d v="1899-12-30T21:12:27"/>
    <n v="122"/>
    <x v="12"/>
    <x v="2"/>
    <x v="4"/>
    <x v="2"/>
    <n v="24"/>
    <x v="0"/>
    <x v="10"/>
    <n v="2"/>
    <n v="14"/>
  </r>
  <r>
    <n v="3272"/>
    <n v="1450"/>
    <n v="1"/>
    <d v="2023-01-24T00:00:00"/>
    <d v="1899-12-30T21:23:08"/>
    <n v="101"/>
    <x v="7"/>
    <x v="3"/>
    <x v="2"/>
    <x v="2"/>
    <n v="24"/>
    <x v="0"/>
    <x v="10"/>
    <n v="4"/>
    <n v="45.4"/>
  </r>
  <r>
    <n v="3273"/>
    <n v="1450"/>
    <n v="0"/>
    <d v="2023-01-24T00:00:00"/>
    <d v="1899-12-30T21:23:08"/>
    <n v="101"/>
    <x v="7"/>
    <x v="3"/>
    <x v="2"/>
    <x v="2"/>
    <n v="24"/>
    <x v="0"/>
    <x v="10"/>
    <n v="4"/>
    <n v="45.4"/>
  </r>
  <r>
    <n v="3274"/>
    <n v="1450"/>
    <n v="0"/>
    <d v="2023-01-24T00:00:00"/>
    <d v="1899-12-30T21:23:08"/>
    <n v="124"/>
    <x v="2"/>
    <x v="1"/>
    <x v="1"/>
    <x v="2"/>
    <n v="24"/>
    <x v="0"/>
    <x v="10"/>
    <n v="4"/>
    <n v="45.4"/>
  </r>
  <r>
    <n v="3275"/>
    <n v="1450"/>
    <n v="0"/>
    <d v="2023-01-24T00:00:00"/>
    <d v="1899-12-30T21:23:08"/>
    <n v="113"/>
    <x v="17"/>
    <x v="0"/>
    <x v="10"/>
    <x v="2"/>
    <n v="24"/>
    <x v="0"/>
    <x v="10"/>
    <n v="4"/>
    <n v="45.4"/>
  </r>
  <r>
    <n v="3276"/>
    <n v="1451"/>
    <n v="1"/>
    <d v="2023-01-24T00:00:00"/>
    <d v="1899-12-30T21:23:59"/>
    <n v="124"/>
    <x v="2"/>
    <x v="1"/>
    <x v="1"/>
    <x v="2"/>
    <n v="24"/>
    <x v="0"/>
    <x v="10"/>
    <n v="4"/>
    <n v="65.350000000000009"/>
  </r>
  <r>
    <n v="3277"/>
    <n v="1451"/>
    <n v="0"/>
    <d v="2023-01-24T00:00:00"/>
    <d v="1899-12-30T21:23:59"/>
    <n v="125"/>
    <x v="21"/>
    <x v="1"/>
    <x v="0"/>
    <x v="2"/>
    <n v="24"/>
    <x v="0"/>
    <x v="10"/>
    <n v="4"/>
    <n v="65.350000000000009"/>
  </r>
  <r>
    <n v="3278"/>
    <n v="1451"/>
    <n v="0"/>
    <d v="2023-01-24T00:00:00"/>
    <d v="1899-12-30T21:23:59"/>
    <n v="109"/>
    <x v="0"/>
    <x v="0"/>
    <x v="0"/>
    <x v="2"/>
    <n v="24"/>
    <x v="0"/>
    <x v="10"/>
    <n v="4"/>
    <n v="65.350000000000009"/>
  </r>
  <r>
    <n v="3279"/>
    <n v="1451"/>
    <n v="0"/>
    <d v="2023-01-24T00:00:00"/>
    <d v="1899-12-30T21:23:59"/>
    <n v="112"/>
    <x v="30"/>
    <x v="0"/>
    <x v="13"/>
    <x v="2"/>
    <n v="24"/>
    <x v="0"/>
    <x v="10"/>
    <n v="4"/>
    <n v="65.350000000000009"/>
  </r>
  <r>
    <n v="3280"/>
    <n v="1452"/>
    <n v="1"/>
    <d v="2023-01-24T00:00:00"/>
    <d v="1899-12-30T22:32:11"/>
    <n v="128"/>
    <x v="25"/>
    <x v="1"/>
    <x v="3"/>
    <x v="2"/>
    <n v="24"/>
    <x v="0"/>
    <x v="11"/>
    <n v="2"/>
    <n v="27.45"/>
  </r>
  <r>
    <n v="3281"/>
    <n v="1452"/>
    <n v="0"/>
    <d v="2023-01-24T00:00:00"/>
    <d v="1899-12-30T22:32:11"/>
    <n v="119"/>
    <x v="6"/>
    <x v="2"/>
    <x v="5"/>
    <x v="2"/>
    <n v="24"/>
    <x v="0"/>
    <x v="11"/>
    <n v="2"/>
    <n v="27.45"/>
  </r>
  <r>
    <n v="3282"/>
    <n v="1453"/>
    <n v="1"/>
    <d v="2023-01-25T00:00:00"/>
    <d v="1899-12-30T12:24:36"/>
    <n v="116"/>
    <x v="23"/>
    <x v="2"/>
    <x v="9"/>
    <x v="3"/>
    <n v="25"/>
    <x v="0"/>
    <x v="1"/>
    <n v="4"/>
    <n v="38.450000000000003"/>
  </r>
  <r>
    <n v="3283"/>
    <n v="1453"/>
    <n v="0"/>
    <d v="2023-01-25T00:00:00"/>
    <d v="1899-12-30T12:24:36"/>
    <n v="121"/>
    <x v="20"/>
    <x v="2"/>
    <x v="11"/>
    <x v="3"/>
    <n v="25"/>
    <x v="0"/>
    <x v="1"/>
    <n v="4"/>
    <n v="38.450000000000003"/>
  </r>
  <r>
    <n v="3284"/>
    <n v="1453"/>
    <n v="0"/>
    <d v="2023-01-25T00:00:00"/>
    <d v="1899-12-30T12:24:36"/>
    <n v="105"/>
    <x v="15"/>
    <x v="3"/>
    <x v="4"/>
    <x v="3"/>
    <n v="25"/>
    <x v="0"/>
    <x v="1"/>
    <n v="4"/>
    <n v="38.450000000000003"/>
  </r>
  <r>
    <n v="3285"/>
    <n v="1453"/>
    <n v="0"/>
    <d v="2023-01-25T00:00:00"/>
    <d v="1899-12-30T12:24:36"/>
    <n v="106"/>
    <x v="5"/>
    <x v="3"/>
    <x v="4"/>
    <x v="3"/>
    <n v="25"/>
    <x v="0"/>
    <x v="1"/>
    <n v="4"/>
    <n v="38.450000000000003"/>
  </r>
  <r>
    <n v="3286"/>
    <n v="1454"/>
    <n v="1"/>
    <d v="2023-01-25T00:00:00"/>
    <d v="1899-12-30T12:27:51"/>
    <n v="109"/>
    <x v="0"/>
    <x v="0"/>
    <x v="0"/>
    <x v="3"/>
    <n v="25"/>
    <x v="0"/>
    <x v="1"/>
    <n v="2"/>
    <n v="26.95"/>
  </r>
  <r>
    <n v="3287"/>
    <n v="1454"/>
    <n v="0"/>
    <d v="2023-01-25T00:00:00"/>
    <d v="1899-12-30T12:27:51"/>
    <n v="114"/>
    <x v="8"/>
    <x v="0"/>
    <x v="6"/>
    <x v="3"/>
    <n v="25"/>
    <x v="0"/>
    <x v="1"/>
    <n v="2"/>
    <n v="26.95"/>
  </r>
  <r>
    <n v="3288"/>
    <n v="1455"/>
    <n v="1"/>
    <d v="2023-01-25T00:00:00"/>
    <d v="1899-12-30T13:30:03"/>
    <n v="109"/>
    <x v="0"/>
    <x v="0"/>
    <x v="0"/>
    <x v="3"/>
    <n v="25"/>
    <x v="0"/>
    <x v="2"/>
    <n v="1"/>
    <n v="17.95"/>
  </r>
  <r>
    <n v="3289"/>
    <n v="1456"/>
    <n v="1"/>
    <d v="2023-01-25T00:00:00"/>
    <d v="1899-12-30T13:35:14"/>
    <n v="101"/>
    <x v="7"/>
    <x v="3"/>
    <x v="2"/>
    <x v="3"/>
    <n v="25"/>
    <x v="0"/>
    <x v="2"/>
    <n v="1"/>
    <n v="12.95"/>
  </r>
  <r>
    <n v="3290"/>
    <n v="1457"/>
    <n v="1"/>
    <d v="2023-01-25T00:00:00"/>
    <d v="1899-12-30T13:35:53"/>
    <n v="101"/>
    <x v="7"/>
    <x v="3"/>
    <x v="2"/>
    <x v="3"/>
    <n v="25"/>
    <x v="0"/>
    <x v="2"/>
    <n v="10"/>
    <n v="123.30000000000001"/>
  </r>
  <r>
    <n v="3291"/>
    <n v="1457"/>
    <n v="0"/>
    <d v="2023-01-25T00:00:00"/>
    <d v="1899-12-30T13:35:53"/>
    <n v="107"/>
    <x v="19"/>
    <x v="0"/>
    <x v="12"/>
    <x v="3"/>
    <n v="25"/>
    <x v="0"/>
    <x v="2"/>
    <n v="10"/>
    <n v="123.30000000000001"/>
  </r>
  <r>
    <n v="3292"/>
    <n v="1457"/>
    <n v="0"/>
    <d v="2023-01-25T00:00:00"/>
    <d v="1899-12-30T13:35:53"/>
    <n v="115"/>
    <x v="31"/>
    <x v="2"/>
    <x v="5"/>
    <x v="3"/>
    <n v="25"/>
    <x v="0"/>
    <x v="2"/>
    <n v="10"/>
    <n v="123.30000000000001"/>
  </r>
  <r>
    <n v="3293"/>
    <n v="1457"/>
    <n v="0"/>
    <d v="2023-01-25T00:00:00"/>
    <d v="1899-12-30T13:35:53"/>
    <n v="108"/>
    <x v="1"/>
    <x v="0"/>
    <x v="1"/>
    <x v="3"/>
    <n v="25"/>
    <x v="0"/>
    <x v="2"/>
    <n v="10"/>
    <n v="123.30000000000001"/>
  </r>
  <r>
    <n v="3294"/>
    <n v="1457"/>
    <n v="0"/>
    <d v="2023-01-25T00:00:00"/>
    <d v="1899-12-30T13:35:53"/>
    <n v="124"/>
    <x v="2"/>
    <x v="1"/>
    <x v="1"/>
    <x v="3"/>
    <n v="25"/>
    <x v="0"/>
    <x v="2"/>
    <n v="10"/>
    <n v="123.30000000000001"/>
  </r>
  <r>
    <n v="3295"/>
    <n v="1457"/>
    <n v="0"/>
    <d v="2023-01-25T00:00:00"/>
    <d v="1899-12-30T13:35:53"/>
    <n v="112"/>
    <x v="30"/>
    <x v="0"/>
    <x v="13"/>
    <x v="3"/>
    <n v="25"/>
    <x v="0"/>
    <x v="2"/>
    <n v="10"/>
    <n v="123.30000000000001"/>
  </r>
  <r>
    <n v="3296"/>
    <n v="1457"/>
    <n v="0"/>
    <d v="2023-01-25T00:00:00"/>
    <d v="1899-12-30T13:35:53"/>
    <n v="105"/>
    <x v="15"/>
    <x v="3"/>
    <x v="4"/>
    <x v="3"/>
    <n v="25"/>
    <x v="0"/>
    <x v="2"/>
    <n v="10"/>
    <n v="123.30000000000001"/>
  </r>
  <r>
    <n v="3297"/>
    <n v="1457"/>
    <n v="0"/>
    <d v="2023-01-25T00:00:00"/>
    <d v="1899-12-30T13:35:53"/>
    <n v="122"/>
    <x v="12"/>
    <x v="2"/>
    <x v="4"/>
    <x v="3"/>
    <n v="25"/>
    <x v="0"/>
    <x v="2"/>
    <n v="10"/>
    <n v="123.30000000000001"/>
  </r>
  <r>
    <n v="3298"/>
    <n v="1457"/>
    <n v="0"/>
    <d v="2023-01-25T00:00:00"/>
    <d v="1899-12-30T13:35:53"/>
    <n v="106"/>
    <x v="5"/>
    <x v="3"/>
    <x v="4"/>
    <x v="3"/>
    <n v="25"/>
    <x v="0"/>
    <x v="2"/>
    <n v="10"/>
    <n v="123.30000000000001"/>
  </r>
  <r>
    <n v="3299"/>
    <n v="1457"/>
    <n v="0"/>
    <d v="2023-01-25T00:00:00"/>
    <d v="1899-12-30T13:35:53"/>
    <n v="132"/>
    <x v="14"/>
    <x v="1"/>
    <x v="8"/>
    <x v="3"/>
    <n v="25"/>
    <x v="0"/>
    <x v="2"/>
    <n v="10"/>
    <n v="123.30000000000001"/>
  </r>
  <r>
    <n v="3300"/>
    <n v="1458"/>
    <n v="1"/>
    <d v="2023-01-25T00:00:00"/>
    <d v="1899-12-30T13:46:05"/>
    <n v="102"/>
    <x v="16"/>
    <x v="3"/>
    <x v="9"/>
    <x v="3"/>
    <n v="25"/>
    <x v="0"/>
    <x v="2"/>
    <n v="4"/>
    <n v="55.8"/>
  </r>
  <r>
    <n v="3301"/>
    <n v="1458"/>
    <n v="0"/>
    <d v="2023-01-25T00:00:00"/>
    <d v="1899-12-30T13:46:05"/>
    <n v="110"/>
    <x v="11"/>
    <x v="0"/>
    <x v="0"/>
    <x v="3"/>
    <n v="25"/>
    <x v="0"/>
    <x v="2"/>
    <n v="4"/>
    <n v="55.8"/>
  </r>
  <r>
    <n v="3302"/>
    <n v="1458"/>
    <n v="0"/>
    <d v="2023-01-25T00:00:00"/>
    <d v="1899-12-30T13:46:05"/>
    <n v="111"/>
    <x v="22"/>
    <x v="0"/>
    <x v="5"/>
    <x v="3"/>
    <n v="25"/>
    <x v="0"/>
    <x v="2"/>
    <n v="4"/>
    <n v="55.8"/>
  </r>
  <r>
    <n v="3303"/>
    <n v="1458"/>
    <n v="0"/>
    <d v="2023-01-25T00:00:00"/>
    <d v="1899-12-30T13:46:05"/>
    <n v="119"/>
    <x v="6"/>
    <x v="2"/>
    <x v="5"/>
    <x v="3"/>
    <n v="25"/>
    <x v="0"/>
    <x v="2"/>
    <n v="4"/>
    <n v="55.8"/>
  </r>
  <r>
    <n v="3304"/>
    <n v="1459"/>
    <n v="1"/>
    <d v="2023-01-25T00:00:00"/>
    <d v="1899-12-30T14:01:11"/>
    <n v="128"/>
    <x v="25"/>
    <x v="1"/>
    <x v="3"/>
    <x v="3"/>
    <n v="25"/>
    <x v="0"/>
    <x v="3"/>
    <n v="2"/>
    <n v="31"/>
  </r>
  <r>
    <n v="3305"/>
    <n v="1459"/>
    <n v="0"/>
    <d v="2023-01-25T00:00:00"/>
    <d v="1899-12-30T14:01:11"/>
    <n v="129"/>
    <x v="4"/>
    <x v="1"/>
    <x v="3"/>
    <x v="3"/>
    <n v="25"/>
    <x v="0"/>
    <x v="3"/>
    <n v="2"/>
    <n v="31"/>
  </r>
  <r>
    <n v="3306"/>
    <n v="1460"/>
    <n v="1"/>
    <d v="2023-01-25T00:00:00"/>
    <d v="1899-12-30T14:17:13"/>
    <n v="123"/>
    <x v="9"/>
    <x v="2"/>
    <x v="6"/>
    <x v="3"/>
    <n v="25"/>
    <x v="0"/>
    <x v="3"/>
    <n v="1"/>
    <n v="9"/>
  </r>
  <r>
    <n v="3307"/>
    <n v="1461"/>
    <n v="1"/>
    <d v="2023-01-25T00:00:00"/>
    <d v="1899-12-30T14:21:02"/>
    <n v="108"/>
    <x v="1"/>
    <x v="0"/>
    <x v="1"/>
    <x v="3"/>
    <n v="25"/>
    <x v="0"/>
    <x v="3"/>
    <n v="5"/>
    <n v="77.850000000000009"/>
  </r>
  <r>
    <n v="3308"/>
    <n v="1461"/>
    <n v="0"/>
    <d v="2023-01-25T00:00:00"/>
    <d v="1899-12-30T14:21:02"/>
    <n v="125"/>
    <x v="21"/>
    <x v="1"/>
    <x v="0"/>
    <x v="3"/>
    <n v="25"/>
    <x v="0"/>
    <x v="3"/>
    <n v="5"/>
    <n v="77.850000000000009"/>
  </r>
  <r>
    <n v="3309"/>
    <n v="1461"/>
    <n v="0"/>
    <d v="2023-01-25T00:00:00"/>
    <d v="1899-12-30T14:21:02"/>
    <n v="128"/>
    <x v="25"/>
    <x v="1"/>
    <x v="3"/>
    <x v="3"/>
    <n v="25"/>
    <x v="0"/>
    <x v="3"/>
    <n v="5"/>
    <n v="77.850000000000009"/>
  </r>
  <r>
    <n v="3310"/>
    <n v="1461"/>
    <n v="0"/>
    <d v="2023-01-25T00:00:00"/>
    <d v="1899-12-30T14:21:02"/>
    <n v="111"/>
    <x v="22"/>
    <x v="0"/>
    <x v="5"/>
    <x v="3"/>
    <n v="25"/>
    <x v="0"/>
    <x v="3"/>
    <n v="5"/>
    <n v="77.850000000000009"/>
  </r>
  <r>
    <n v="3311"/>
    <n v="1461"/>
    <n v="0"/>
    <d v="2023-01-25T00:00:00"/>
    <d v="1899-12-30T14:21:02"/>
    <n v="131"/>
    <x v="27"/>
    <x v="1"/>
    <x v="0"/>
    <x v="3"/>
    <n v="25"/>
    <x v="0"/>
    <x v="3"/>
    <n v="5"/>
    <n v="77.850000000000009"/>
  </r>
  <r>
    <n v="3312"/>
    <n v="1462"/>
    <n v="1"/>
    <d v="2023-01-25T00:00:00"/>
    <d v="1899-12-30T14:32:07"/>
    <n v="131"/>
    <x v="27"/>
    <x v="1"/>
    <x v="0"/>
    <x v="3"/>
    <n v="25"/>
    <x v="0"/>
    <x v="3"/>
    <n v="1"/>
    <n v="17.95"/>
  </r>
  <r>
    <n v="3313"/>
    <n v="1463"/>
    <n v="1"/>
    <d v="2023-01-25T00:00:00"/>
    <d v="1899-12-30T14:32:44"/>
    <n v="129"/>
    <x v="4"/>
    <x v="1"/>
    <x v="3"/>
    <x v="3"/>
    <n v="25"/>
    <x v="0"/>
    <x v="3"/>
    <n v="1"/>
    <n v="15.5"/>
  </r>
  <r>
    <n v="3314"/>
    <n v="1464"/>
    <n v="1"/>
    <d v="2023-01-25T00:00:00"/>
    <d v="1899-12-30T14:43:49"/>
    <n v="101"/>
    <x v="7"/>
    <x v="3"/>
    <x v="2"/>
    <x v="3"/>
    <n v="25"/>
    <x v="0"/>
    <x v="3"/>
    <n v="1"/>
    <n v="12.95"/>
  </r>
  <r>
    <n v="3315"/>
    <n v="1465"/>
    <n v="1"/>
    <d v="2023-01-25T00:00:00"/>
    <d v="1899-12-30T14:45:05"/>
    <n v="109"/>
    <x v="0"/>
    <x v="0"/>
    <x v="0"/>
    <x v="3"/>
    <n v="25"/>
    <x v="0"/>
    <x v="3"/>
    <n v="2"/>
    <n v="32.9"/>
  </r>
  <r>
    <n v="3316"/>
    <n v="1465"/>
    <n v="0"/>
    <d v="2023-01-25T00:00:00"/>
    <d v="1899-12-30T14:45:05"/>
    <n v="118"/>
    <x v="26"/>
    <x v="2"/>
    <x v="13"/>
    <x v="3"/>
    <n v="25"/>
    <x v="0"/>
    <x v="3"/>
    <n v="2"/>
    <n v="32.9"/>
  </r>
  <r>
    <n v="3317"/>
    <n v="1466"/>
    <n v="1"/>
    <d v="2023-01-25T00:00:00"/>
    <d v="1899-12-30T14:48:05"/>
    <n v="113"/>
    <x v="17"/>
    <x v="0"/>
    <x v="10"/>
    <x v="3"/>
    <n v="25"/>
    <x v="0"/>
    <x v="3"/>
    <n v="2"/>
    <n v="12"/>
  </r>
  <r>
    <n v="3318"/>
    <n v="1466"/>
    <n v="0"/>
    <d v="2023-01-25T00:00:00"/>
    <d v="1899-12-30T14:48:05"/>
    <n v="106"/>
    <x v="5"/>
    <x v="3"/>
    <x v="4"/>
    <x v="3"/>
    <n v="25"/>
    <x v="0"/>
    <x v="3"/>
    <n v="2"/>
    <n v="12"/>
  </r>
  <r>
    <n v="3319"/>
    <n v="1467"/>
    <n v="1"/>
    <d v="2023-01-25T00:00:00"/>
    <d v="1899-12-30T14:50:29"/>
    <n v="101"/>
    <x v="7"/>
    <x v="3"/>
    <x v="2"/>
    <x v="3"/>
    <n v="25"/>
    <x v="0"/>
    <x v="3"/>
    <n v="1"/>
    <n v="12.95"/>
  </r>
  <r>
    <n v="3320"/>
    <n v="1468"/>
    <n v="1"/>
    <d v="2023-01-25T00:00:00"/>
    <d v="1899-12-30T15:05:16"/>
    <n v="101"/>
    <x v="7"/>
    <x v="3"/>
    <x v="2"/>
    <x v="3"/>
    <n v="25"/>
    <x v="0"/>
    <x v="4"/>
    <n v="2"/>
    <n v="27.9"/>
  </r>
  <r>
    <n v="3321"/>
    <n v="1468"/>
    <n v="0"/>
    <d v="2023-01-25T00:00:00"/>
    <d v="1899-12-30T15:05:16"/>
    <n v="118"/>
    <x v="26"/>
    <x v="2"/>
    <x v="13"/>
    <x v="3"/>
    <n v="25"/>
    <x v="0"/>
    <x v="4"/>
    <n v="2"/>
    <n v="27.9"/>
  </r>
  <r>
    <n v="3322"/>
    <n v="1469"/>
    <n v="1"/>
    <d v="2023-01-25T00:00:00"/>
    <d v="1899-12-30T15:23:21"/>
    <n v="116"/>
    <x v="23"/>
    <x v="2"/>
    <x v="9"/>
    <x v="3"/>
    <n v="25"/>
    <x v="0"/>
    <x v="4"/>
    <n v="2"/>
    <n v="25.9"/>
  </r>
  <r>
    <n v="3323"/>
    <n v="1469"/>
    <n v="0"/>
    <d v="2023-01-25T00:00:00"/>
    <d v="1899-12-30T15:23:21"/>
    <n v="119"/>
    <x v="6"/>
    <x v="2"/>
    <x v="5"/>
    <x v="3"/>
    <n v="25"/>
    <x v="0"/>
    <x v="4"/>
    <n v="2"/>
    <n v="25.9"/>
  </r>
  <r>
    <n v="3324"/>
    <n v="1470"/>
    <n v="1"/>
    <d v="2023-01-25T00:00:00"/>
    <d v="1899-12-30T15:29:05"/>
    <n v="101"/>
    <x v="7"/>
    <x v="3"/>
    <x v="2"/>
    <x v="3"/>
    <n v="25"/>
    <x v="0"/>
    <x v="4"/>
    <n v="2"/>
    <n v="26.9"/>
  </r>
  <r>
    <n v="3325"/>
    <n v="1470"/>
    <n v="0"/>
    <d v="2023-01-25T00:00:00"/>
    <d v="1899-12-30T15:29:05"/>
    <n v="120"/>
    <x v="28"/>
    <x v="2"/>
    <x v="9"/>
    <x v="3"/>
    <n v="25"/>
    <x v="0"/>
    <x v="4"/>
    <n v="2"/>
    <n v="26.9"/>
  </r>
  <r>
    <n v="3326"/>
    <n v="1471"/>
    <n v="1"/>
    <d v="2023-01-25T00:00:00"/>
    <d v="1899-12-30T16:07:00"/>
    <n v="107"/>
    <x v="19"/>
    <x v="0"/>
    <x v="12"/>
    <x v="3"/>
    <n v="25"/>
    <x v="0"/>
    <x v="5"/>
    <n v="4"/>
    <n v="62.349999999999994"/>
  </r>
  <r>
    <n v="3327"/>
    <n v="1471"/>
    <n v="0"/>
    <d v="2023-01-25T00:00:00"/>
    <d v="1899-12-30T16:07:00"/>
    <n v="116"/>
    <x v="23"/>
    <x v="2"/>
    <x v="9"/>
    <x v="3"/>
    <n v="25"/>
    <x v="0"/>
    <x v="5"/>
    <n v="4"/>
    <n v="62.349999999999994"/>
  </r>
  <r>
    <n v="3328"/>
    <n v="1471"/>
    <n v="0"/>
    <d v="2023-01-25T00:00:00"/>
    <d v="1899-12-30T16:07:00"/>
    <n v="102"/>
    <x v="16"/>
    <x v="3"/>
    <x v="9"/>
    <x v="3"/>
    <n v="25"/>
    <x v="0"/>
    <x v="5"/>
    <n v="4"/>
    <n v="62.349999999999994"/>
  </r>
  <r>
    <n v="3329"/>
    <n v="1471"/>
    <n v="0"/>
    <d v="2023-01-25T00:00:00"/>
    <d v="1899-12-30T16:07:00"/>
    <n v="125"/>
    <x v="21"/>
    <x v="1"/>
    <x v="0"/>
    <x v="3"/>
    <n v="25"/>
    <x v="0"/>
    <x v="5"/>
    <n v="4"/>
    <n v="62.349999999999994"/>
  </r>
  <r>
    <n v="3330"/>
    <n v="1472"/>
    <n v="1"/>
    <d v="2023-01-25T00:00:00"/>
    <d v="1899-12-30T16:32:36"/>
    <n v="129"/>
    <x v="4"/>
    <x v="1"/>
    <x v="3"/>
    <x v="3"/>
    <n v="25"/>
    <x v="0"/>
    <x v="5"/>
    <n v="2"/>
    <n v="32.450000000000003"/>
  </r>
  <r>
    <n v="3331"/>
    <n v="1472"/>
    <n v="0"/>
    <d v="2023-01-25T00:00:00"/>
    <d v="1899-12-30T16:32:36"/>
    <n v="132"/>
    <x v="14"/>
    <x v="1"/>
    <x v="8"/>
    <x v="3"/>
    <n v="25"/>
    <x v="0"/>
    <x v="5"/>
    <n v="2"/>
    <n v="32.450000000000003"/>
  </r>
  <r>
    <n v="3332"/>
    <n v="1473"/>
    <n v="1"/>
    <d v="2023-01-25T00:00:00"/>
    <d v="1899-12-30T16:36:54"/>
    <n v="119"/>
    <x v="6"/>
    <x v="2"/>
    <x v="5"/>
    <x v="3"/>
    <n v="25"/>
    <x v="0"/>
    <x v="5"/>
    <n v="2"/>
    <n v="23.9"/>
  </r>
  <r>
    <n v="3333"/>
    <n v="1473"/>
    <n v="0"/>
    <d v="2023-01-25T00:00:00"/>
    <d v="1899-12-30T16:36:54"/>
    <n v="119"/>
    <x v="6"/>
    <x v="2"/>
    <x v="5"/>
    <x v="3"/>
    <n v="25"/>
    <x v="0"/>
    <x v="5"/>
    <n v="2"/>
    <n v="23.9"/>
  </r>
  <r>
    <n v="3334"/>
    <n v="1474"/>
    <n v="1"/>
    <d v="2023-01-25T00:00:00"/>
    <d v="1899-12-30T16:52:12"/>
    <n v="107"/>
    <x v="19"/>
    <x v="0"/>
    <x v="12"/>
    <x v="3"/>
    <n v="25"/>
    <x v="0"/>
    <x v="5"/>
    <n v="2"/>
    <n v="27"/>
  </r>
  <r>
    <n v="3335"/>
    <n v="1474"/>
    <n v="0"/>
    <d v="2023-01-25T00:00:00"/>
    <d v="1899-12-30T16:52:12"/>
    <n v="121"/>
    <x v="20"/>
    <x v="2"/>
    <x v="11"/>
    <x v="3"/>
    <n v="25"/>
    <x v="0"/>
    <x v="5"/>
    <n v="2"/>
    <n v="27"/>
  </r>
  <r>
    <n v="3336"/>
    <n v="1475"/>
    <n v="1"/>
    <d v="2023-01-25T00:00:00"/>
    <d v="1899-12-30T16:59:21"/>
    <n v="125"/>
    <x v="21"/>
    <x v="1"/>
    <x v="0"/>
    <x v="3"/>
    <n v="25"/>
    <x v="0"/>
    <x v="5"/>
    <n v="4"/>
    <n v="54.849999999999994"/>
  </r>
  <r>
    <n v="3337"/>
    <n v="1475"/>
    <n v="0"/>
    <d v="2023-01-25T00:00:00"/>
    <d v="1899-12-30T16:59:21"/>
    <n v="113"/>
    <x v="17"/>
    <x v="0"/>
    <x v="10"/>
    <x v="3"/>
    <n v="25"/>
    <x v="0"/>
    <x v="5"/>
    <n v="4"/>
    <n v="54.849999999999994"/>
  </r>
  <r>
    <n v="3338"/>
    <n v="1475"/>
    <n v="0"/>
    <d v="2023-01-25T00:00:00"/>
    <d v="1899-12-30T16:59:21"/>
    <n v="119"/>
    <x v="6"/>
    <x v="2"/>
    <x v="5"/>
    <x v="3"/>
    <n v="25"/>
    <x v="0"/>
    <x v="5"/>
    <n v="4"/>
    <n v="54.849999999999994"/>
  </r>
  <r>
    <n v="3339"/>
    <n v="1475"/>
    <n v="0"/>
    <d v="2023-01-25T00:00:00"/>
    <d v="1899-12-30T16:59:21"/>
    <n v="130"/>
    <x v="13"/>
    <x v="1"/>
    <x v="7"/>
    <x v="3"/>
    <n v="25"/>
    <x v="0"/>
    <x v="5"/>
    <n v="4"/>
    <n v="54.849999999999994"/>
  </r>
  <r>
    <n v="3340"/>
    <n v="1476"/>
    <n v="1"/>
    <d v="2023-01-25T00:00:00"/>
    <d v="1899-12-30T17:05:06"/>
    <n v="101"/>
    <x v="7"/>
    <x v="3"/>
    <x v="2"/>
    <x v="3"/>
    <n v="25"/>
    <x v="0"/>
    <x v="6"/>
    <n v="1"/>
    <n v="12.95"/>
  </r>
  <r>
    <n v="3341"/>
    <n v="1477"/>
    <n v="1"/>
    <d v="2023-01-25T00:00:00"/>
    <d v="1899-12-30T17:08:54"/>
    <n v="131"/>
    <x v="27"/>
    <x v="1"/>
    <x v="0"/>
    <x v="3"/>
    <n v="25"/>
    <x v="0"/>
    <x v="6"/>
    <n v="1"/>
    <n v="17.95"/>
  </r>
  <r>
    <n v="3342"/>
    <n v="1478"/>
    <n v="1"/>
    <d v="2023-01-25T00:00:00"/>
    <d v="1899-12-30T17:26:23"/>
    <n v="104"/>
    <x v="18"/>
    <x v="3"/>
    <x v="11"/>
    <x v="3"/>
    <n v="25"/>
    <x v="0"/>
    <x v="6"/>
    <n v="4"/>
    <n v="36.450000000000003"/>
  </r>
  <r>
    <n v="3343"/>
    <n v="1478"/>
    <n v="0"/>
    <d v="2023-01-25T00:00:00"/>
    <d v="1899-12-30T17:26:23"/>
    <n v="113"/>
    <x v="17"/>
    <x v="0"/>
    <x v="10"/>
    <x v="3"/>
    <n v="25"/>
    <x v="0"/>
    <x v="6"/>
    <n v="4"/>
    <n v="36.450000000000003"/>
  </r>
  <r>
    <n v="3344"/>
    <n v="1478"/>
    <n v="0"/>
    <d v="2023-01-25T00:00:00"/>
    <d v="1899-12-30T17:26:23"/>
    <n v="119"/>
    <x v="6"/>
    <x v="2"/>
    <x v="5"/>
    <x v="3"/>
    <n v="25"/>
    <x v="0"/>
    <x v="6"/>
    <n v="4"/>
    <n v="36.450000000000003"/>
  </r>
  <r>
    <n v="3345"/>
    <n v="1478"/>
    <n v="0"/>
    <d v="2023-01-25T00:00:00"/>
    <d v="1899-12-30T17:26:23"/>
    <n v="114"/>
    <x v="8"/>
    <x v="0"/>
    <x v="6"/>
    <x v="3"/>
    <n v="25"/>
    <x v="0"/>
    <x v="6"/>
    <n v="4"/>
    <n v="36.450000000000003"/>
  </r>
  <r>
    <n v="3346"/>
    <n v="1479"/>
    <n v="1"/>
    <d v="2023-01-25T00:00:00"/>
    <d v="1899-12-30T17:30:14"/>
    <n v="115"/>
    <x v="31"/>
    <x v="2"/>
    <x v="5"/>
    <x v="3"/>
    <n v="25"/>
    <x v="0"/>
    <x v="6"/>
    <n v="2"/>
    <n v="25.9"/>
  </r>
  <r>
    <n v="3347"/>
    <n v="1479"/>
    <n v="0"/>
    <d v="2023-01-25T00:00:00"/>
    <d v="1899-12-30T17:30:14"/>
    <n v="120"/>
    <x v="28"/>
    <x v="2"/>
    <x v="9"/>
    <x v="3"/>
    <n v="25"/>
    <x v="0"/>
    <x v="6"/>
    <n v="2"/>
    <n v="25.9"/>
  </r>
  <r>
    <n v="3348"/>
    <n v="1480"/>
    <n v="1"/>
    <d v="2023-01-25T00:00:00"/>
    <d v="1899-12-30T17:48:20"/>
    <n v="125"/>
    <x v="21"/>
    <x v="1"/>
    <x v="0"/>
    <x v="3"/>
    <n v="25"/>
    <x v="0"/>
    <x v="6"/>
    <n v="2"/>
    <n v="29.9"/>
  </r>
  <r>
    <n v="3349"/>
    <n v="1480"/>
    <n v="0"/>
    <d v="2023-01-25T00:00:00"/>
    <d v="1899-12-30T17:48:20"/>
    <n v="111"/>
    <x v="22"/>
    <x v="0"/>
    <x v="5"/>
    <x v="3"/>
    <n v="25"/>
    <x v="0"/>
    <x v="6"/>
    <n v="2"/>
    <n v="29.9"/>
  </r>
  <r>
    <n v="3350"/>
    <n v="1481"/>
    <n v="1"/>
    <d v="2023-01-25T00:00:00"/>
    <d v="1899-12-30T18:12:26"/>
    <n v="103"/>
    <x v="29"/>
    <x v="3"/>
    <x v="6"/>
    <x v="3"/>
    <n v="25"/>
    <x v="0"/>
    <x v="7"/>
    <n v="2"/>
    <n v="16"/>
  </r>
  <r>
    <n v="3351"/>
    <n v="1481"/>
    <n v="0"/>
    <d v="2023-01-25T00:00:00"/>
    <d v="1899-12-30T18:12:26"/>
    <n v="105"/>
    <x v="15"/>
    <x v="3"/>
    <x v="4"/>
    <x v="3"/>
    <n v="25"/>
    <x v="0"/>
    <x v="7"/>
    <n v="2"/>
    <n v="16"/>
  </r>
  <r>
    <n v="3352"/>
    <n v="1482"/>
    <n v="1"/>
    <d v="2023-01-25T00:00:00"/>
    <d v="1899-12-30T18:32:16"/>
    <n v="129"/>
    <x v="4"/>
    <x v="1"/>
    <x v="3"/>
    <x v="3"/>
    <n v="25"/>
    <x v="0"/>
    <x v="7"/>
    <n v="1"/>
    <n v="15.5"/>
  </r>
  <r>
    <n v="3353"/>
    <n v="1483"/>
    <n v="1"/>
    <d v="2023-01-25T00:00:00"/>
    <d v="1899-12-30T18:39:10"/>
    <n v="107"/>
    <x v="19"/>
    <x v="0"/>
    <x v="12"/>
    <x v="3"/>
    <n v="25"/>
    <x v="0"/>
    <x v="7"/>
    <n v="3"/>
    <n v="41"/>
  </r>
  <r>
    <n v="3354"/>
    <n v="1483"/>
    <n v="0"/>
    <d v="2023-01-25T00:00:00"/>
    <d v="1899-12-30T18:39:10"/>
    <n v="103"/>
    <x v="29"/>
    <x v="3"/>
    <x v="6"/>
    <x v="3"/>
    <n v="25"/>
    <x v="0"/>
    <x v="7"/>
    <n v="3"/>
    <n v="41"/>
  </r>
  <r>
    <n v="3355"/>
    <n v="1483"/>
    <n v="0"/>
    <d v="2023-01-25T00:00:00"/>
    <d v="1899-12-30T18:39:10"/>
    <n v="129"/>
    <x v="4"/>
    <x v="1"/>
    <x v="3"/>
    <x v="3"/>
    <n v="25"/>
    <x v="0"/>
    <x v="7"/>
    <n v="3"/>
    <n v="41"/>
  </r>
  <r>
    <n v="3356"/>
    <n v="1484"/>
    <n v="1"/>
    <d v="2023-01-25T00:00:00"/>
    <d v="1899-12-30T18:57:43"/>
    <n v="107"/>
    <x v="19"/>
    <x v="0"/>
    <x v="12"/>
    <x v="3"/>
    <n v="25"/>
    <x v="0"/>
    <x v="7"/>
    <n v="3"/>
    <n v="37.450000000000003"/>
  </r>
  <r>
    <n v="3357"/>
    <n v="1484"/>
    <n v="0"/>
    <d v="2023-01-25T00:00:00"/>
    <d v="1899-12-30T18:57:43"/>
    <n v="102"/>
    <x v="16"/>
    <x v="3"/>
    <x v="9"/>
    <x v="3"/>
    <n v="25"/>
    <x v="0"/>
    <x v="7"/>
    <n v="3"/>
    <n v="37.450000000000003"/>
  </r>
  <r>
    <n v="3358"/>
    <n v="1484"/>
    <n v="0"/>
    <d v="2023-01-25T00:00:00"/>
    <d v="1899-12-30T18:57:43"/>
    <n v="106"/>
    <x v="5"/>
    <x v="3"/>
    <x v="4"/>
    <x v="3"/>
    <n v="25"/>
    <x v="0"/>
    <x v="7"/>
    <n v="3"/>
    <n v="37.450000000000003"/>
  </r>
  <r>
    <n v="3359"/>
    <n v="1485"/>
    <n v="1"/>
    <d v="2023-01-25T00:00:00"/>
    <d v="1899-12-30T19:05:15"/>
    <n v="115"/>
    <x v="31"/>
    <x v="2"/>
    <x v="5"/>
    <x v="3"/>
    <n v="25"/>
    <x v="0"/>
    <x v="8"/>
    <n v="2"/>
    <n v="29.9"/>
  </r>
  <r>
    <n v="3360"/>
    <n v="1485"/>
    <n v="0"/>
    <d v="2023-01-25T00:00:00"/>
    <d v="1899-12-30T19:05:15"/>
    <n v="131"/>
    <x v="27"/>
    <x v="1"/>
    <x v="0"/>
    <x v="3"/>
    <n v="25"/>
    <x v="0"/>
    <x v="8"/>
    <n v="2"/>
    <n v="29.9"/>
  </r>
  <r>
    <n v="3361"/>
    <n v="1486"/>
    <n v="1"/>
    <d v="2023-01-25T00:00:00"/>
    <d v="1899-12-30T19:09:03"/>
    <n v="127"/>
    <x v="24"/>
    <x v="1"/>
    <x v="0"/>
    <x v="3"/>
    <n v="25"/>
    <x v="0"/>
    <x v="8"/>
    <n v="1"/>
    <n v="17.95"/>
  </r>
  <r>
    <n v="3362"/>
    <n v="1487"/>
    <n v="1"/>
    <d v="2023-01-25T00:00:00"/>
    <d v="1899-12-30T19:41:47"/>
    <n v="118"/>
    <x v="26"/>
    <x v="2"/>
    <x v="13"/>
    <x v="3"/>
    <n v="25"/>
    <x v="0"/>
    <x v="8"/>
    <n v="1"/>
    <n v="14.95"/>
  </r>
  <r>
    <n v="3363"/>
    <n v="1488"/>
    <n v="1"/>
    <d v="2023-01-25T00:00:00"/>
    <d v="1899-12-30T19:49:28"/>
    <n v="112"/>
    <x v="30"/>
    <x v="0"/>
    <x v="13"/>
    <x v="3"/>
    <n v="25"/>
    <x v="0"/>
    <x v="8"/>
    <n v="2"/>
    <n v="32.9"/>
  </r>
  <r>
    <n v="3364"/>
    <n v="1488"/>
    <n v="0"/>
    <d v="2023-01-25T00:00:00"/>
    <d v="1899-12-30T19:49:28"/>
    <n v="131"/>
    <x v="27"/>
    <x v="1"/>
    <x v="0"/>
    <x v="3"/>
    <n v="25"/>
    <x v="0"/>
    <x v="8"/>
    <n v="2"/>
    <n v="32.9"/>
  </r>
  <r>
    <n v="3365"/>
    <n v="1489"/>
    <n v="1"/>
    <d v="2023-01-25T00:00:00"/>
    <d v="1899-12-30T20:01:54"/>
    <n v="113"/>
    <x v="17"/>
    <x v="0"/>
    <x v="10"/>
    <x v="3"/>
    <n v="25"/>
    <x v="0"/>
    <x v="9"/>
    <n v="1"/>
    <n v="5"/>
  </r>
  <r>
    <n v="3366"/>
    <n v="1490"/>
    <n v="1"/>
    <d v="2023-01-25T00:00:00"/>
    <d v="1899-12-30T20:07:13"/>
    <n v="125"/>
    <x v="21"/>
    <x v="1"/>
    <x v="0"/>
    <x v="3"/>
    <n v="25"/>
    <x v="0"/>
    <x v="9"/>
    <n v="4"/>
    <n v="59.400000000000006"/>
  </r>
  <r>
    <n v="3367"/>
    <n v="1490"/>
    <n v="0"/>
    <d v="2023-01-25T00:00:00"/>
    <d v="1899-12-30T20:07:13"/>
    <n v="128"/>
    <x v="25"/>
    <x v="1"/>
    <x v="3"/>
    <x v="3"/>
    <n v="25"/>
    <x v="0"/>
    <x v="9"/>
    <n v="4"/>
    <n v="59.400000000000006"/>
  </r>
  <r>
    <n v="3368"/>
    <n v="1490"/>
    <n v="0"/>
    <d v="2023-01-25T00:00:00"/>
    <d v="1899-12-30T20:07:13"/>
    <n v="114"/>
    <x v="8"/>
    <x v="0"/>
    <x v="6"/>
    <x v="3"/>
    <n v="25"/>
    <x v="0"/>
    <x v="9"/>
    <n v="4"/>
    <n v="59.400000000000006"/>
  </r>
  <r>
    <n v="3369"/>
    <n v="1490"/>
    <n v="0"/>
    <d v="2023-01-25T00:00:00"/>
    <d v="1899-12-30T20:07:13"/>
    <n v="132"/>
    <x v="14"/>
    <x v="1"/>
    <x v="8"/>
    <x v="3"/>
    <n v="25"/>
    <x v="0"/>
    <x v="9"/>
    <n v="4"/>
    <n v="59.400000000000006"/>
  </r>
  <r>
    <n v="3370"/>
    <n v="1491"/>
    <n v="1"/>
    <d v="2023-01-25T00:00:00"/>
    <d v="1899-12-30T20:19:40"/>
    <n v="107"/>
    <x v="19"/>
    <x v="0"/>
    <x v="12"/>
    <x v="3"/>
    <n v="25"/>
    <x v="0"/>
    <x v="9"/>
    <n v="1"/>
    <n v="16.5"/>
  </r>
  <r>
    <n v="3371"/>
    <n v="1492"/>
    <n v="1"/>
    <d v="2023-01-25T00:00:00"/>
    <d v="1899-12-30T20:46:56"/>
    <n v="101"/>
    <x v="7"/>
    <x v="3"/>
    <x v="2"/>
    <x v="3"/>
    <n v="25"/>
    <x v="0"/>
    <x v="9"/>
    <n v="4"/>
    <n v="47.849999999999994"/>
  </r>
  <r>
    <n v="3372"/>
    <n v="1492"/>
    <n v="0"/>
    <d v="2023-01-25T00:00:00"/>
    <d v="1899-12-30T20:46:56"/>
    <n v="109"/>
    <x v="0"/>
    <x v="0"/>
    <x v="0"/>
    <x v="3"/>
    <n v="25"/>
    <x v="0"/>
    <x v="9"/>
    <n v="4"/>
    <n v="47.849999999999994"/>
  </r>
  <r>
    <n v="3373"/>
    <n v="1492"/>
    <n v="0"/>
    <d v="2023-01-25T00:00:00"/>
    <d v="1899-12-30T20:46:56"/>
    <n v="111"/>
    <x v="22"/>
    <x v="0"/>
    <x v="5"/>
    <x v="3"/>
    <n v="25"/>
    <x v="0"/>
    <x v="9"/>
    <n v="4"/>
    <n v="47.849999999999994"/>
  </r>
  <r>
    <n v="3374"/>
    <n v="1492"/>
    <n v="0"/>
    <d v="2023-01-25T00:00:00"/>
    <d v="1899-12-30T20:46:56"/>
    <n v="113"/>
    <x v="17"/>
    <x v="0"/>
    <x v="10"/>
    <x v="3"/>
    <n v="25"/>
    <x v="0"/>
    <x v="9"/>
    <n v="4"/>
    <n v="47.849999999999994"/>
  </r>
  <r>
    <n v="3375"/>
    <n v="1493"/>
    <n v="1"/>
    <d v="2023-01-25T00:00:00"/>
    <d v="1899-12-30T21:00:40"/>
    <n v="125"/>
    <x v="21"/>
    <x v="1"/>
    <x v="0"/>
    <x v="3"/>
    <n v="25"/>
    <x v="0"/>
    <x v="10"/>
    <n v="1"/>
    <n v="17.95"/>
  </r>
  <r>
    <n v="3376"/>
    <n v="1494"/>
    <n v="1"/>
    <d v="2023-01-25T00:00:00"/>
    <d v="1899-12-30T21:01:50"/>
    <n v="111"/>
    <x v="22"/>
    <x v="0"/>
    <x v="5"/>
    <x v="3"/>
    <n v="25"/>
    <x v="0"/>
    <x v="10"/>
    <n v="3"/>
    <n v="42.849999999999994"/>
  </r>
  <r>
    <n v="3377"/>
    <n v="1494"/>
    <n v="0"/>
    <d v="2023-01-25T00:00:00"/>
    <d v="1899-12-30T21:01:50"/>
    <n v="120"/>
    <x v="28"/>
    <x v="2"/>
    <x v="9"/>
    <x v="3"/>
    <n v="25"/>
    <x v="0"/>
    <x v="10"/>
    <n v="3"/>
    <n v="42.849999999999994"/>
  </r>
  <r>
    <n v="3378"/>
    <n v="1494"/>
    <n v="0"/>
    <d v="2023-01-25T00:00:00"/>
    <d v="1899-12-30T21:01:50"/>
    <n v="132"/>
    <x v="14"/>
    <x v="1"/>
    <x v="8"/>
    <x v="3"/>
    <n v="25"/>
    <x v="0"/>
    <x v="10"/>
    <n v="3"/>
    <n v="42.849999999999994"/>
  </r>
  <r>
    <n v="3379"/>
    <n v="1495"/>
    <n v="1"/>
    <d v="2023-01-25T00:00:00"/>
    <d v="1899-12-30T21:17:32"/>
    <n v="129"/>
    <x v="4"/>
    <x v="1"/>
    <x v="3"/>
    <x v="3"/>
    <n v="25"/>
    <x v="0"/>
    <x v="10"/>
    <n v="3"/>
    <n v="42.45"/>
  </r>
  <r>
    <n v="3380"/>
    <n v="1495"/>
    <n v="0"/>
    <d v="2023-01-25T00:00:00"/>
    <d v="1899-12-30T21:17:32"/>
    <n v="122"/>
    <x v="12"/>
    <x v="2"/>
    <x v="4"/>
    <x v="3"/>
    <n v="25"/>
    <x v="0"/>
    <x v="10"/>
    <n v="3"/>
    <n v="42.45"/>
  </r>
  <r>
    <n v="3381"/>
    <n v="1495"/>
    <n v="0"/>
    <d v="2023-01-25T00:00:00"/>
    <d v="1899-12-30T21:17:32"/>
    <n v="130"/>
    <x v="13"/>
    <x v="1"/>
    <x v="7"/>
    <x v="3"/>
    <n v="25"/>
    <x v="0"/>
    <x v="10"/>
    <n v="3"/>
    <n v="42.45"/>
  </r>
  <r>
    <n v="3382"/>
    <n v="1496"/>
    <n v="1"/>
    <d v="2023-01-25T00:00:00"/>
    <d v="1899-12-30T21:32:38"/>
    <n v="111"/>
    <x v="22"/>
    <x v="0"/>
    <x v="5"/>
    <x v="3"/>
    <n v="25"/>
    <x v="0"/>
    <x v="10"/>
    <n v="1"/>
    <n v="11.95"/>
  </r>
  <r>
    <n v="3383"/>
    <n v="1497"/>
    <n v="1"/>
    <d v="2023-01-26T00:00:00"/>
    <d v="1899-12-30T11:15:57"/>
    <n v="107"/>
    <x v="19"/>
    <x v="0"/>
    <x v="12"/>
    <x v="4"/>
    <n v="26"/>
    <x v="0"/>
    <x v="0"/>
    <n v="3"/>
    <n v="43.4"/>
  </r>
  <r>
    <n v="3384"/>
    <n v="1497"/>
    <n v="0"/>
    <d v="2023-01-26T00:00:00"/>
    <d v="1899-12-30T11:15:57"/>
    <n v="116"/>
    <x v="23"/>
    <x v="2"/>
    <x v="9"/>
    <x v="4"/>
    <n v="26"/>
    <x v="0"/>
    <x v="0"/>
    <n v="3"/>
    <n v="43.4"/>
  </r>
  <r>
    <n v="3385"/>
    <n v="1497"/>
    <n v="0"/>
    <d v="2023-01-26T00:00:00"/>
    <d v="1899-12-30T11:15:57"/>
    <n v="117"/>
    <x v="3"/>
    <x v="2"/>
    <x v="2"/>
    <x v="4"/>
    <n v="26"/>
    <x v="0"/>
    <x v="0"/>
    <n v="3"/>
    <n v="43.4"/>
  </r>
  <r>
    <n v="3386"/>
    <n v="1498"/>
    <n v="1"/>
    <d v="2023-01-26T00:00:00"/>
    <d v="1899-12-30T11:25:10"/>
    <n v="106"/>
    <x v="5"/>
    <x v="3"/>
    <x v="4"/>
    <x v="4"/>
    <n v="26"/>
    <x v="0"/>
    <x v="0"/>
    <n v="1"/>
    <n v="7"/>
  </r>
  <r>
    <n v="3387"/>
    <n v="1499"/>
    <n v="1"/>
    <d v="2023-01-26T00:00:00"/>
    <d v="1899-12-30T11:33:33"/>
    <n v="109"/>
    <x v="0"/>
    <x v="0"/>
    <x v="0"/>
    <x v="4"/>
    <n v="26"/>
    <x v="0"/>
    <x v="0"/>
    <n v="1"/>
    <n v="17.95"/>
  </r>
  <r>
    <n v="3388"/>
    <n v="1500"/>
    <n v="1"/>
    <d v="2023-01-26T00:00:00"/>
    <d v="1899-12-30T11:52:57"/>
    <n v="108"/>
    <x v="1"/>
    <x v="0"/>
    <x v="1"/>
    <x v="4"/>
    <n v="26"/>
    <x v="0"/>
    <x v="0"/>
    <n v="4"/>
    <n v="47.4"/>
  </r>
  <r>
    <n v="3389"/>
    <n v="1500"/>
    <n v="0"/>
    <d v="2023-01-26T00:00:00"/>
    <d v="1899-12-30T11:52:57"/>
    <n v="111"/>
    <x v="22"/>
    <x v="0"/>
    <x v="5"/>
    <x v="4"/>
    <n v="26"/>
    <x v="0"/>
    <x v="0"/>
    <n v="4"/>
    <n v="47.4"/>
  </r>
  <r>
    <n v="3390"/>
    <n v="1500"/>
    <n v="0"/>
    <d v="2023-01-26T00:00:00"/>
    <d v="1899-12-30T11:52:57"/>
    <n v="120"/>
    <x v="28"/>
    <x v="2"/>
    <x v="9"/>
    <x v="4"/>
    <n v="26"/>
    <x v="0"/>
    <x v="0"/>
    <n v="4"/>
    <n v="47.4"/>
  </r>
  <r>
    <n v="3391"/>
    <n v="1500"/>
    <n v="0"/>
    <d v="2023-01-26T00:00:00"/>
    <d v="1899-12-30T11:52:57"/>
    <n v="122"/>
    <x v="12"/>
    <x v="2"/>
    <x v="4"/>
    <x v="4"/>
    <n v="26"/>
    <x v="0"/>
    <x v="0"/>
    <n v="4"/>
    <n v="47.4"/>
  </r>
  <r>
    <n v="3392"/>
    <n v="1501"/>
    <n v="1"/>
    <d v="2023-01-26T00:00:00"/>
    <d v="1899-12-30T12:03:55"/>
    <n v="102"/>
    <x v="16"/>
    <x v="3"/>
    <x v="9"/>
    <x v="4"/>
    <n v="26"/>
    <x v="0"/>
    <x v="1"/>
    <n v="4"/>
    <n v="43.9"/>
  </r>
  <r>
    <n v="3393"/>
    <n v="1501"/>
    <n v="0"/>
    <d v="2023-01-26T00:00:00"/>
    <d v="1899-12-30T12:03:55"/>
    <n v="125"/>
    <x v="21"/>
    <x v="1"/>
    <x v="0"/>
    <x v="4"/>
    <n v="26"/>
    <x v="0"/>
    <x v="1"/>
    <n v="4"/>
    <n v="43.9"/>
  </r>
  <r>
    <n v="3394"/>
    <n v="1501"/>
    <n v="0"/>
    <d v="2023-01-26T00:00:00"/>
    <d v="1899-12-30T12:03:55"/>
    <n v="113"/>
    <x v="17"/>
    <x v="0"/>
    <x v="10"/>
    <x v="4"/>
    <n v="26"/>
    <x v="0"/>
    <x v="1"/>
    <n v="4"/>
    <n v="43.9"/>
  </r>
  <r>
    <n v="3395"/>
    <n v="1501"/>
    <n v="0"/>
    <d v="2023-01-26T00:00:00"/>
    <d v="1899-12-30T12:03:55"/>
    <n v="122"/>
    <x v="12"/>
    <x v="2"/>
    <x v="4"/>
    <x v="4"/>
    <n v="26"/>
    <x v="0"/>
    <x v="1"/>
    <n v="4"/>
    <n v="43.9"/>
  </r>
  <r>
    <n v="3396"/>
    <n v="1502"/>
    <n v="1"/>
    <d v="2023-01-26T00:00:00"/>
    <d v="1899-12-30T12:04:48"/>
    <n v="125"/>
    <x v="21"/>
    <x v="1"/>
    <x v="0"/>
    <x v="4"/>
    <n v="26"/>
    <x v="0"/>
    <x v="1"/>
    <n v="1"/>
    <n v="17.95"/>
  </r>
  <r>
    <n v="3398"/>
    <n v="1503"/>
    <n v="1"/>
    <d v="2023-01-26T00:00:00"/>
    <d v="1899-12-30T12:10:49"/>
    <n v="117"/>
    <x v="3"/>
    <x v="2"/>
    <x v="2"/>
    <x v="4"/>
    <n v="26"/>
    <x v="0"/>
    <x v="1"/>
    <n v="1"/>
    <n v="12.95"/>
  </r>
  <r>
    <n v="3399"/>
    <n v="1504"/>
    <n v="1"/>
    <d v="2023-01-26T00:00:00"/>
    <d v="1899-12-30T12:44:38"/>
    <n v="107"/>
    <x v="19"/>
    <x v="0"/>
    <x v="12"/>
    <x v="4"/>
    <n v="26"/>
    <x v="0"/>
    <x v="1"/>
    <n v="10"/>
    <n v="118.35000000000001"/>
  </r>
  <r>
    <n v="3400"/>
    <n v="1504"/>
    <n v="0"/>
    <d v="2023-01-26T00:00:00"/>
    <d v="1899-12-30T12:44:38"/>
    <n v="102"/>
    <x v="16"/>
    <x v="3"/>
    <x v="9"/>
    <x v="4"/>
    <n v="26"/>
    <x v="0"/>
    <x v="1"/>
    <n v="10"/>
    <n v="118.35000000000001"/>
  </r>
  <r>
    <n v="3401"/>
    <n v="1504"/>
    <n v="0"/>
    <d v="2023-01-26T00:00:00"/>
    <d v="1899-12-30T12:44:38"/>
    <n v="102"/>
    <x v="16"/>
    <x v="3"/>
    <x v="9"/>
    <x v="4"/>
    <n v="26"/>
    <x v="0"/>
    <x v="1"/>
    <n v="10"/>
    <n v="118.35000000000001"/>
  </r>
  <r>
    <n v="3402"/>
    <n v="1504"/>
    <n v="0"/>
    <d v="2023-01-26T00:00:00"/>
    <d v="1899-12-30T12:44:38"/>
    <n v="126"/>
    <x v="10"/>
    <x v="1"/>
    <x v="1"/>
    <x v="4"/>
    <n v="26"/>
    <x v="0"/>
    <x v="1"/>
    <n v="10"/>
    <n v="118.35000000000001"/>
  </r>
  <r>
    <n v="3403"/>
    <n v="1504"/>
    <n v="0"/>
    <d v="2023-01-26T00:00:00"/>
    <d v="1899-12-30T12:44:38"/>
    <n v="128"/>
    <x v="25"/>
    <x v="1"/>
    <x v="3"/>
    <x v="4"/>
    <n v="26"/>
    <x v="0"/>
    <x v="1"/>
    <n v="10"/>
    <n v="118.35000000000001"/>
  </r>
  <r>
    <n v="3404"/>
    <n v="1504"/>
    <n v="0"/>
    <d v="2023-01-26T00:00:00"/>
    <d v="1899-12-30T12:44:38"/>
    <n v="113"/>
    <x v="17"/>
    <x v="0"/>
    <x v="10"/>
    <x v="4"/>
    <n v="26"/>
    <x v="0"/>
    <x v="1"/>
    <n v="10"/>
    <n v="118.35000000000001"/>
  </r>
  <r>
    <n v="3405"/>
    <n v="1504"/>
    <n v="0"/>
    <d v="2023-01-26T00:00:00"/>
    <d v="1899-12-30T12:44:38"/>
    <n v="113"/>
    <x v="17"/>
    <x v="0"/>
    <x v="10"/>
    <x v="4"/>
    <n v="26"/>
    <x v="0"/>
    <x v="1"/>
    <n v="10"/>
    <n v="118.35000000000001"/>
  </r>
  <r>
    <n v="3406"/>
    <n v="1504"/>
    <n v="0"/>
    <d v="2023-01-26T00:00:00"/>
    <d v="1899-12-30T12:44:38"/>
    <n v="105"/>
    <x v="15"/>
    <x v="3"/>
    <x v="4"/>
    <x v="4"/>
    <n v="26"/>
    <x v="0"/>
    <x v="1"/>
    <n v="10"/>
    <n v="118.35000000000001"/>
  </r>
  <r>
    <n v="3407"/>
    <n v="1504"/>
    <n v="0"/>
    <d v="2023-01-26T00:00:00"/>
    <d v="1899-12-30T12:44:38"/>
    <n v="130"/>
    <x v="13"/>
    <x v="1"/>
    <x v="7"/>
    <x v="4"/>
    <n v="26"/>
    <x v="0"/>
    <x v="1"/>
    <n v="10"/>
    <n v="118.35000000000001"/>
  </r>
  <r>
    <n v="3408"/>
    <n v="1504"/>
    <n v="0"/>
    <d v="2023-01-26T00:00:00"/>
    <d v="1899-12-30T12:44:38"/>
    <n v="106"/>
    <x v="5"/>
    <x v="3"/>
    <x v="4"/>
    <x v="4"/>
    <n v="26"/>
    <x v="0"/>
    <x v="1"/>
    <n v="10"/>
    <n v="118.35000000000001"/>
  </r>
  <r>
    <n v="3409"/>
    <n v="1505"/>
    <n v="1"/>
    <d v="2023-01-26T00:00:00"/>
    <d v="1899-12-30T12:47:34"/>
    <n v="115"/>
    <x v="31"/>
    <x v="2"/>
    <x v="5"/>
    <x v="4"/>
    <n v="26"/>
    <x v="0"/>
    <x v="1"/>
    <n v="4"/>
    <n v="57.349999999999994"/>
  </r>
  <r>
    <n v="3410"/>
    <n v="1505"/>
    <n v="0"/>
    <d v="2023-01-26T00:00:00"/>
    <d v="1899-12-30T12:47:34"/>
    <n v="102"/>
    <x v="16"/>
    <x v="3"/>
    <x v="9"/>
    <x v="4"/>
    <n v="26"/>
    <x v="0"/>
    <x v="1"/>
    <n v="4"/>
    <n v="57.349999999999994"/>
  </r>
  <r>
    <n v="3411"/>
    <n v="1505"/>
    <n v="0"/>
    <d v="2023-01-26T00:00:00"/>
    <d v="1899-12-30T12:47:34"/>
    <n v="108"/>
    <x v="1"/>
    <x v="0"/>
    <x v="1"/>
    <x v="4"/>
    <n v="26"/>
    <x v="0"/>
    <x v="1"/>
    <n v="4"/>
    <n v="57.349999999999994"/>
  </r>
  <r>
    <n v="3412"/>
    <n v="1505"/>
    <n v="0"/>
    <d v="2023-01-26T00:00:00"/>
    <d v="1899-12-30T12:47:34"/>
    <n v="132"/>
    <x v="14"/>
    <x v="1"/>
    <x v="8"/>
    <x v="4"/>
    <n v="26"/>
    <x v="0"/>
    <x v="1"/>
    <n v="4"/>
    <n v="57.349999999999994"/>
  </r>
  <r>
    <n v="3413"/>
    <n v="1506"/>
    <n v="1"/>
    <d v="2023-01-26T00:00:00"/>
    <d v="1899-12-30T12:56:04"/>
    <n v="114"/>
    <x v="8"/>
    <x v="0"/>
    <x v="6"/>
    <x v="4"/>
    <n v="26"/>
    <x v="0"/>
    <x v="1"/>
    <n v="1"/>
    <n v="9"/>
  </r>
  <r>
    <n v="3414"/>
    <n v="1507"/>
    <n v="1"/>
    <d v="2023-01-26T00:00:00"/>
    <d v="1899-12-30T13:02:45"/>
    <n v="119"/>
    <x v="6"/>
    <x v="2"/>
    <x v="5"/>
    <x v="4"/>
    <n v="26"/>
    <x v="0"/>
    <x v="2"/>
    <n v="1"/>
    <n v="11.95"/>
  </r>
  <r>
    <n v="3415"/>
    <n v="1508"/>
    <n v="1"/>
    <d v="2023-01-26T00:00:00"/>
    <d v="1899-12-30T13:03:59"/>
    <n v="124"/>
    <x v="2"/>
    <x v="1"/>
    <x v="1"/>
    <x v="4"/>
    <n v="26"/>
    <x v="0"/>
    <x v="2"/>
    <n v="1"/>
    <n v="14.5"/>
  </r>
  <r>
    <n v="3416"/>
    <n v="1509"/>
    <n v="1"/>
    <d v="2023-01-26T00:00:00"/>
    <d v="1899-12-30T13:08:25"/>
    <n v="102"/>
    <x v="16"/>
    <x v="3"/>
    <x v="9"/>
    <x v="4"/>
    <n v="26"/>
    <x v="0"/>
    <x v="2"/>
    <n v="5"/>
    <n v="75.3"/>
  </r>
  <r>
    <n v="3417"/>
    <n v="1509"/>
    <n v="0"/>
    <d v="2023-01-26T00:00:00"/>
    <d v="1899-12-30T13:08:25"/>
    <n v="126"/>
    <x v="10"/>
    <x v="1"/>
    <x v="1"/>
    <x v="4"/>
    <n v="26"/>
    <x v="0"/>
    <x v="2"/>
    <n v="5"/>
    <n v="75.3"/>
  </r>
  <r>
    <n v="3418"/>
    <n v="1509"/>
    <n v="0"/>
    <d v="2023-01-26T00:00:00"/>
    <d v="1899-12-30T13:08:25"/>
    <n v="127"/>
    <x v="24"/>
    <x v="1"/>
    <x v="0"/>
    <x v="4"/>
    <n v="26"/>
    <x v="0"/>
    <x v="2"/>
    <n v="5"/>
    <n v="75.3"/>
  </r>
  <r>
    <n v="3419"/>
    <n v="1509"/>
    <n v="0"/>
    <d v="2023-01-26T00:00:00"/>
    <d v="1899-12-30T13:08:25"/>
    <n v="112"/>
    <x v="30"/>
    <x v="0"/>
    <x v="13"/>
    <x v="4"/>
    <n v="26"/>
    <x v="0"/>
    <x v="2"/>
    <n v="5"/>
    <n v="75.3"/>
  </r>
  <r>
    <n v="3420"/>
    <n v="1509"/>
    <n v="0"/>
    <d v="2023-01-26T00:00:00"/>
    <d v="1899-12-30T13:08:25"/>
    <n v="120"/>
    <x v="28"/>
    <x v="2"/>
    <x v="9"/>
    <x v="4"/>
    <n v="26"/>
    <x v="0"/>
    <x v="2"/>
    <n v="5"/>
    <n v="75.3"/>
  </r>
  <r>
    <n v="3421"/>
    <n v="1510"/>
    <n v="1"/>
    <d v="2023-01-26T00:00:00"/>
    <d v="1899-12-30T13:15:18"/>
    <n v="125"/>
    <x v="21"/>
    <x v="1"/>
    <x v="0"/>
    <x v="4"/>
    <n v="26"/>
    <x v="0"/>
    <x v="2"/>
    <n v="1"/>
    <n v="17.95"/>
  </r>
  <r>
    <n v="3422"/>
    <n v="1511"/>
    <n v="1"/>
    <d v="2023-01-26T00:00:00"/>
    <d v="1899-12-30T13:24:17"/>
    <n v="124"/>
    <x v="2"/>
    <x v="1"/>
    <x v="1"/>
    <x v="4"/>
    <n v="26"/>
    <x v="0"/>
    <x v="2"/>
    <n v="1"/>
    <n v="14.5"/>
  </r>
  <r>
    <n v="3423"/>
    <n v="1512"/>
    <n v="1"/>
    <d v="2023-01-26T00:00:00"/>
    <d v="1899-12-30T13:27:32"/>
    <n v="119"/>
    <x v="6"/>
    <x v="2"/>
    <x v="5"/>
    <x v="4"/>
    <n v="26"/>
    <x v="0"/>
    <x v="2"/>
    <n v="1"/>
    <n v="11.95"/>
  </r>
  <r>
    <n v="3424"/>
    <n v="1513"/>
    <n v="1"/>
    <d v="2023-01-26T00:00:00"/>
    <d v="1899-12-30T13:46:01"/>
    <n v="113"/>
    <x v="17"/>
    <x v="0"/>
    <x v="10"/>
    <x v="4"/>
    <n v="26"/>
    <x v="0"/>
    <x v="2"/>
    <n v="2"/>
    <n v="10"/>
  </r>
  <r>
    <n v="3425"/>
    <n v="1513"/>
    <n v="0"/>
    <d v="2023-01-26T00:00:00"/>
    <d v="1899-12-30T13:46:01"/>
    <n v="113"/>
    <x v="17"/>
    <x v="0"/>
    <x v="10"/>
    <x v="4"/>
    <n v="26"/>
    <x v="0"/>
    <x v="2"/>
    <n v="2"/>
    <n v="10"/>
  </r>
  <r>
    <n v="3426"/>
    <n v="1514"/>
    <n v="1"/>
    <d v="2023-01-26T00:00:00"/>
    <d v="1899-12-30T13:51:21"/>
    <n v="107"/>
    <x v="19"/>
    <x v="0"/>
    <x v="12"/>
    <x v="4"/>
    <n v="26"/>
    <x v="0"/>
    <x v="2"/>
    <n v="2"/>
    <n v="30.45"/>
  </r>
  <r>
    <n v="3427"/>
    <n v="1514"/>
    <n v="0"/>
    <d v="2023-01-26T00:00:00"/>
    <d v="1899-12-30T13:51:21"/>
    <n v="120"/>
    <x v="28"/>
    <x v="2"/>
    <x v="9"/>
    <x v="4"/>
    <n v="26"/>
    <x v="0"/>
    <x v="2"/>
    <n v="2"/>
    <n v="30.45"/>
  </r>
  <r>
    <n v="3428"/>
    <n v="1515"/>
    <n v="1"/>
    <d v="2023-01-26T00:00:00"/>
    <d v="1899-12-30T13:52:36"/>
    <n v="129"/>
    <x v="4"/>
    <x v="1"/>
    <x v="3"/>
    <x v="4"/>
    <n v="26"/>
    <x v="0"/>
    <x v="2"/>
    <n v="1"/>
    <n v="15.5"/>
  </r>
  <r>
    <n v="3429"/>
    <n v="1516"/>
    <n v="1"/>
    <d v="2023-01-26T00:00:00"/>
    <d v="1899-12-30T13:54:36"/>
    <n v="113"/>
    <x v="17"/>
    <x v="0"/>
    <x v="10"/>
    <x v="4"/>
    <n v="26"/>
    <x v="0"/>
    <x v="2"/>
    <n v="2"/>
    <n v="18.95"/>
  </r>
  <r>
    <n v="3430"/>
    <n v="1516"/>
    <n v="0"/>
    <d v="2023-01-26T00:00:00"/>
    <d v="1899-12-30T13:54:36"/>
    <n v="120"/>
    <x v="28"/>
    <x v="2"/>
    <x v="9"/>
    <x v="4"/>
    <n v="26"/>
    <x v="0"/>
    <x v="2"/>
    <n v="2"/>
    <n v="18.95"/>
  </r>
  <r>
    <n v="3431"/>
    <n v="1517"/>
    <n v="1"/>
    <d v="2023-01-26T00:00:00"/>
    <d v="1899-12-30T13:56:01"/>
    <n v="105"/>
    <x v="15"/>
    <x v="3"/>
    <x v="4"/>
    <x v="4"/>
    <n v="26"/>
    <x v="0"/>
    <x v="2"/>
    <n v="1"/>
    <n v="7"/>
  </r>
  <r>
    <n v="3432"/>
    <n v="1518"/>
    <n v="1"/>
    <d v="2023-01-26T00:00:00"/>
    <d v="1899-12-30T14:00:13"/>
    <n v="117"/>
    <x v="3"/>
    <x v="2"/>
    <x v="2"/>
    <x v="4"/>
    <n v="26"/>
    <x v="0"/>
    <x v="3"/>
    <n v="1"/>
    <n v="12.95"/>
  </r>
  <r>
    <n v="3433"/>
    <n v="1519"/>
    <n v="1"/>
    <d v="2023-01-26T00:00:00"/>
    <d v="1899-12-30T14:21:10"/>
    <n v="114"/>
    <x v="8"/>
    <x v="0"/>
    <x v="6"/>
    <x v="4"/>
    <n v="26"/>
    <x v="0"/>
    <x v="3"/>
    <n v="1"/>
    <n v="9"/>
  </r>
  <r>
    <n v="3434"/>
    <n v="1520"/>
    <n v="1"/>
    <d v="2023-01-26T00:00:00"/>
    <d v="1899-12-30T14:25:20"/>
    <n v="102"/>
    <x v="16"/>
    <x v="3"/>
    <x v="9"/>
    <x v="4"/>
    <n v="26"/>
    <x v="0"/>
    <x v="3"/>
    <n v="2"/>
    <n v="22.95"/>
  </r>
  <r>
    <n v="3435"/>
    <n v="1520"/>
    <n v="0"/>
    <d v="2023-01-26T00:00:00"/>
    <d v="1899-12-30T14:25:20"/>
    <n v="103"/>
    <x v="29"/>
    <x v="3"/>
    <x v="6"/>
    <x v="4"/>
    <n v="26"/>
    <x v="0"/>
    <x v="3"/>
    <n v="2"/>
    <n v="22.95"/>
  </r>
  <r>
    <n v="3436"/>
    <n v="1521"/>
    <n v="1"/>
    <d v="2023-01-26T00:00:00"/>
    <d v="1899-12-30T14:32:57"/>
    <n v="109"/>
    <x v="0"/>
    <x v="0"/>
    <x v="0"/>
    <x v="4"/>
    <n v="26"/>
    <x v="0"/>
    <x v="3"/>
    <n v="2"/>
    <n v="31.9"/>
  </r>
  <r>
    <n v="3437"/>
    <n v="1521"/>
    <n v="0"/>
    <d v="2023-01-26T00:00:00"/>
    <d v="1899-12-30T14:32:57"/>
    <n v="120"/>
    <x v="28"/>
    <x v="2"/>
    <x v="9"/>
    <x v="4"/>
    <n v="26"/>
    <x v="0"/>
    <x v="3"/>
    <n v="2"/>
    <n v="31.9"/>
  </r>
  <r>
    <n v="3438"/>
    <n v="1522"/>
    <n v="1"/>
    <d v="2023-01-26T00:00:00"/>
    <d v="1899-12-30T14:35:32"/>
    <n v="107"/>
    <x v="19"/>
    <x v="0"/>
    <x v="12"/>
    <x v="4"/>
    <n v="26"/>
    <x v="0"/>
    <x v="3"/>
    <n v="4"/>
    <n v="58.45"/>
  </r>
  <r>
    <n v="3439"/>
    <n v="1522"/>
    <n v="0"/>
    <d v="2023-01-26T00:00:00"/>
    <d v="1899-12-30T14:35:32"/>
    <n v="108"/>
    <x v="1"/>
    <x v="0"/>
    <x v="1"/>
    <x v="4"/>
    <n v="26"/>
    <x v="0"/>
    <x v="3"/>
    <n v="4"/>
    <n v="58.45"/>
  </r>
  <r>
    <n v="3440"/>
    <n v="1522"/>
    <n v="0"/>
    <d v="2023-01-26T00:00:00"/>
    <d v="1899-12-30T14:35:32"/>
    <n v="108"/>
    <x v="1"/>
    <x v="0"/>
    <x v="1"/>
    <x v="4"/>
    <n v="26"/>
    <x v="0"/>
    <x v="3"/>
    <n v="4"/>
    <n v="58.45"/>
  </r>
  <r>
    <n v="3441"/>
    <n v="1522"/>
    <n v="0"/>
    <d v="2023-01-26T00:00:00"/>
    <d v="1899-12-30T14:35:32"/>
    <n v="117"/>
    <x v="3"/>
    <x v="2"/>
    <x v="2"/>
    <x v="4"/>
    <n v="26"/>
    <x v="0"/>
    <x v="3"/>
    <n v="4"/>
    <n v="58.45"/>
  </r>
  <r>
    <n v="3442"/>
    <n v="1523"/>
    <n v="1"/>
    <d v="2023-01-26T00:00:00"/>
    <d v="1899-12-30T14:38:13"/>
    <n v="119"/>
    <x v="6"/>
    <x v="2"/>
    <x v="5"/>
    <x v="4"/>
    <n v="26"/>
    <x v="0"/>
    <x v="3"/>
    <n v="1"/>
    <n v="11.95"/>
  </r>
  <r>
    <n v="3443"/>
    <n v="1524"/>
    <n v="1"/>
    <d v="2023-01-26T00:00:00"/>
    <d v="1899-12-30T14:47:17"/>
    <n v="132"/>
    <x v="14"/>
    <x v="1"/>
    <x v="8"/>
    <x v="4"/>
    <n v="26"/>
    <x v="0"/>
    <x v="3"/>
    <n v="1"/>
    <n v="16.95"/>
  </r>
  <r>
    <n v="3444"/>
    <n v="1525"/>
    <n v="1"/>
    <d v="2023-01-26T00:00:00"/>
    <d v="1899-12-30T14:47:46"/>
    <n v="118"/>
    <x v="26"/>
    <x v="2"/>
    <x v="13"/>
    <x v="4"/>
    <n v="26"/>
    <x v="0"/>
    <x v="3"/>
    <n v="1"/>
    <n v="14.95"/>
  </r>
  <r>
    <n v="3445"/>
    <n v="1526"/>
    <n v="1"/>
    <d v="2023-01-26T00:00:00"/>
    <d v="1899-12-30T14:55:06"/>
    <n v="106"/>
    <x v="5"/>
    <x v="3"/>
    <x v="4"/>
    <x v="4"/>
    <n v="26"/>
    <x v="0"/>
    <x v="3"/>
    <n v="1"/>
    <n v="7"/>
  </r>
  <r>
    <n v="3446"/>
    <n v="1527"/>
    <n v="1"/>
    <d v="2023-01-26T00:00:00"/>
    <d v="1899-12-30T15:14:30"/>
    <n v="116"/>
    <x v="23"/>
    <x v="2"/>
    <x v="9"/>
    <x v="4"/>
    <n v="26"/>
    <x v="0"/>
    <x v="4"/>
    <n v="2"/>
    <n v="28.45"/>
  </r>
  <r>
    <n v="3447"/>
    <n v="1527"/>
    <n v="0"/>
    <d v="2023-01-26T00:00:00"/>
    <d v="1899-12-30T15:14:30"/>
    <n v="126"/>
    <x v="10"/>
    <x v="1"/>
    <x v="1"/>
    <x v="4"/>
    <n v="26"/>
    <x v="0"/>
    <x v="4"/>
    <n v="2"/>
    <n v="28.45"/>
  </r>
  <r>
    <n v="3449"/>
    <n v="1529"/>
    <n v="1"/>
    <d v="2023-01-26T00:00:00"/>
    <d v="1899-12-30T15:35:32"/>
    <n v="118"/>
    <x v="26"/>
    <x v="2"/>
    <x v="13"/>
    <x v="4"/>
    <n v="26"/>
    <x v="0"/>
    <x v="4"/>
    <n v="2"/>
    <n v="23.95"/>
  </r>
  <r>
    <n v="3450"/>
    <n v="1529"/>
    <n v="0"/>
    <d v="2023-01-26T00:00:00"/>
    <d v="1899-12-30T15:35:32"/>
    <n v="114"/>
    <x v="8"/>
    <x v="0"/>
    <x v="6"/>
    <x v="4"/>
    <n v="26"/>
    <x v="0"/>
    <x v="4"/>
    <n v="2"/>
    <n v="23.95"/>
  </r>
  <r>
    <n v="3451"/>
    <n v="1530"/>
    <n v="1"/>
    <d v="2023-01-26T00:00:00"/>
    <d v="1899-12-30T15:49:09"/>
    <n v="125"/>
    <x v="21"/>
    <x v="1"/>
    <x v="0"/>
    <x v="4"/>
    <n v="26"/>
    <x v="0"/>
    <x v="4"/>
    <n v="2"/>
    <n v="33.450000000000003"/>
  </r>
  <r>
    <n v="3452"/>
    <n v="1530"/>
    <n v="0"/>
    <d v="2023-01-26T00:00:00"/>
    <d v="1899-12-30T15:49:09"/>
    <n v="128"/>
    <x v="25"/>
    <x v="1"/>
    <x v="3"/>
    <x v="4"/>
    <n v="26"/>
    <x v="0"/>
    <x v="4"/>
    <n v="2"/>
    <n v="33.450000000000003"/>
  </r>
  <r>
    <n v="3453"/>
    <n v="1531"/>
    <n v="1"/>
    <d v="2023-01-26T00:00:00"/>
    <d v="1899-12-30T15:58:50"/>
    <n v="109"/>
    <x v="0"/>
    <x v="0"/>
    <x v="0"/>
    <x v="4"/>
    <n v="26"/>
    <x v="0"/>
    <x v="4"/>
    <n v="1"/>
    <n v="17.95"/>
  </r>
  <r>
    <n v="3454"/>
    <n v="1532"/>
    <n v="1"/>
    <d v="2023-01-26T00:00:00"/>
    <d v="1899-12-30T16:04:46"/>
    <n v="107"/>
    <x v="19"/>
    <x v="0"/>
    <x v="12"/>
    <x v="4"/>
    <n v="26"/>
    <x v="0"/>
    <x v="5"/>
    <n v="2"/>
    <n v="21.5"/>
  </r>
  <r>
    <n v="3455"/>
    <n v="1532"/>
    <n v="0"/>
    <d v="2023-01-26T00:00:00"/>
    <d v="1899-12-30T16:04:46"/>
    <n v="113"/>
    <x v="17"/>
    <x v="0"/>
    <x v="10"/>
    <x v="4"/>
    <n v="26"/>
    <x v="0"/>
    <x v="5"/>
    <n v="2"/>
    <n v="21.5"/>
  </r>
  <r>
    <n v="3456"/>
    <n v="1533"/>
    <n v="1"/>
    <d v="2023-01-26T00:00:00"/>
    <d v="1899-12-30T16:08:02"/>
    <n v="101"/>
    <x v="7"/>
    <x v="3"/>
    <x v="2"/>
    <x v="4"/>
    <n v="26"/>
    <x v="0"/>
    <x v="5"/>
    <n v="2"/>
    <n v="27.9"/>
  </r>
  <r>
    <n v="3457"/>
    <n v="1533"/>
    <n v="0"/>
    <d v="2023-01-26T00:00:00"/>
    <d v="1899-12-30T16:08:02"/>
    <n v="112"/>
    <x v="30"/>
    <x v="0"/>
    <x v="13"/>
    <x v="4"/>
    <n v="26"/>
    <x v="0"/>
    <x v="5"/>
    <n v="2"/>
    <n v="27.9"/>
  </r>
  <r>
    <n v="3458"/>
    <n v="1534"/>
    <n v="1"/>
    <d v="2023-01-26T00:00:00"/>
    <d v="1899-12-30T16:21:23"/>
    <n v="128"/>
    <x v="25"/>
    <x v="1"/>
    <x v="3"/>
    <x v="4"/>
    <n v="26"/>
    <x v="0"/>
    <x v="5"/>
    <n v="3"/>
    <n v="44.45"/>
  </r>
  <r>
    <n v="3459"/>
    <n v="1534"/>
    <n v="0"/>
    <d v="2023-01-26T00:00:00"/>
    <d v="1899-12-30T16:21:23"/>
    <n v="130"/>
    <x v="13"/>
    <x v="1"/>
    <x v="7"/>
    <x v="4"/>
    <n v="26"/>
    <x v="0"/>
    <x v="5"/>
    <n v="3"/>
    <n v="44.45"/>
  </r>
  <r>
    <n v="3460"/>
    <n v="1534"/>
    <n v="0"/>
    <d v="2023-01-26T00:00:00"/>
    <d v="1899-12-30T16:21:23"/>
    <n v="114"/>
    <x v="8"/>
    <x v="0"/>
    <x v="6"/>
    <x v="4"/>
    <n v="26"/>
    <x v="0"/>
    <x v="5"/>
    <n v="3"/>
    <n v="44.45"/>
  </r>
  <r>
    <n v="3461"/>
    <n v="1535"/>
    <n v="1"/>
    <d v="2023-01-26T00:00:00"/>
    <d v="1899-12-30T16:38:21"/>
    <n v="101"/>
    <x v="7"/>
    <x v="3"/>
    <x v="2"/>
    <x v="4"/>
    <n v="26"/>
    <x v="0"/>
    <x v="5"/>
    <n v="4"/>
    <n v="66.8"/>
  </r>
  <r>
    <n v="3462"/>
    <n v="1535"/>
    <n v="0"/>
    <d v="2023-01-26T00:00:00"/>
    <d v="1899-12-30T16:38:21"/>
    <n v="125"/>
    <x v="21"/>
    <x v="1"/>
    <x v="0"/>
    <x v="4"/>
    <n v="26"/>
    <x v="0"/>
    <x v="5"/>
    <n v="4"/>
    <n v="66.8"/>
  </r>
  <r>
    <n v="3463"/>
    <n v="1535"/>
    <n v="0"/>
    <d v="2023-01-26T00:00:00"/>
    <d v="1899-12-30T16:38:21"/>
    <n v="127"/>
    <x v="24"/>
    <x v="1"/>
    <x v="0"/>
    <x v="4"/>
    <n v="26"/>
    <x v="0"/>
    <x v="5"/>
    <n v="4"/>
    <n v="66.8"/>
  </r>
  <r>
    <n v="3464"/>
    <n v="1535"/>
    <n v="0"/>
    <d v="2023-01-26T00:00:00"/>
    <d v="1899-12-30T16:38:21"/>
    <n v="131"/>
    <x v="27"/>
    <x v="1"/>
    <x v="0"/>
    <x v="4"/>
    <n v="26"/>
    <x v="0"/>
    <x v="5"/>
    <n v="4"/>
    <n v="66.8"/>
  </r>
  <r>
    <n v="3465"/>
    <n v="1536"/>
    <n v="1"/>
    <d v="2023-01-26T00:00:00"/>
    <d v="1899-12-30T16:52:11"/>
    <n v="116"/>
    <x v="23"/>
    <x v="2"/>
    <x v="9"/>
    <x v="4"/>
    <n v="26"/>
    <x v="0"/>
    <x v="5"/>
    <n v="3"/>
    <n v="32.9"/>
  </r>
  <r>
    <n v="3466"/>
    <n v="1536"/>
    <n v="0"/>
    <d v="2023-01-26T00:00:00"/>
    <d v="1899-12-30T16:52:11"/>
    <n v="113"/>
    <x v="17"/>
    <x v="0"/>
    <x v="10"/>
    <x v="4"/>
    <n v="26"/>
    <x v="0"/>
    <x v="5"/>
    <n v="3"/>
    <n v="32.9"/>
  </r>
  <r>
    <n v="3467"/>
    <n v="1536"/>
    <n v="0"/>
    <d v="2023-01-26T00:00:00"/>
    <d v="1899-12-30T16:52:11"/>
    <n v="120"/>
    <x v="28"/>
    <x v="2"/>
    <x v="9"/>
    <x v="4"/>
    <n v="26"/>
    <x v="0"/>
    <x v="5"/>
    <n v="3"/>
    <n v="32.9"/>
  </r>
  <r>
    <n v="3468"/>
    <n v="1537"/>
    <n v="1"/>
    <d v="2023-01-26T00:00:00"/>
    <d v="1899-12-30T17:04:54"/>
    <n v="104"/>
    <x v="18"/>
    <x v="3"/>
    <x v="11"/>
    <x v="4"/>
    <n v="26"/>
    <x v="0"/>
    <x v="6"/>
    <n v="1"/>
    <n v="10.5"/>
  </r>
  <r>
    <n v="3469"/>
    <n v="1538"/>
    <n v="1"/>
    <d v="2023-01-26T00:00:00"/>
    <d v="1899-12-30T17:06:36"/>
    <n v="103"/>
    <x v="29"/>
    <x v="3"/>
    <x v="6"/>
    <x v="4"/>
    <n v="26"/>
    <x v="0"/>
    <x v="6"/>
    <n v="3"/>
    <n v="46.9"/>
  </r>
  <r>
    <n v="3470"/>
    <n v="1538"/>
    <n v="0"/>
    <d v="2023-01-26T00:00:00"/>
    <d v="1899-12-30T17:06:36"/>
    <n v="130"/>
    <x v="13"/>
    <x v="1"/>
    <x v="7"/>
    <x v="4"/>
    <n v="26"/>
    <x v="0"/>
    <x v="6"/>
    <n v="3"/>
    <n v="46.9"/>
  </r>
  <r>
    <n v="3471"/>
    <n v="1538"/>
    <n v="0"/>
    <d v="2023-01-26T00:00:00"/>
    <d v="1899-12-30T17:06:36"/>
    <n v="131"/>
    <x v="27"/>
    <x v="1"/>
    <x v="0"/>
    <x v="4"/>
    <n v="26"/>
    <x v="0"/>
    <x v="6"/>
    <n v="3"/>
    <n v="46.9"/>
  </r>
  <r>
    <n v="3472"/>
    <n v="1539"/>
    <n v="1"/>
    <d v="2023-01-26T00:00:00"/>
    <d v="1899-12-30T18:03:43"/>
    <n v="124"/>
    <x v="2"/>
    <x v="1"/>
    <x v="1"/>
    <x v="4"/>
    <n v="26"/>
    <x v="0"/>
    <x v="7"/>
    <n v="3"/>
    <n v="34.450000000000003"/>
  </r>
  <r>
    <n v="3473"/>
    <n v="1539"/>
    <n v="0"/>
    <d v="2023-01-26T00:00:00"/>
    <d v="1899-12-30T18:03:43"/>
    <n v="117"/>
    <x v="3"/>
    <x v="2"/>
    <x v="2"/>
    <x v="4"/>
    <n v="26"/>
    <x v="0"/>
    <x v="7"/>
    <n v="3"/>
    <n v="34.450000000000003"/>
  </r>
  <r>
    <n v="3474"/>
    <n v="1539"/>
    <n v="0"/>
    <d v="2023-01-26T00:00:00"/>
    <d v="1899-12-30T18:03:43"/>
    <n v="106"/>
    <x v="5"/>
    <x v="3"/>
    <x v="4"/>
    <x v="4"/>
    <n v="26"/>
    <x v="0"/>
    <x v="7"/>
    <n v="3"/>
    <n v="34.450000000000003"/>
  </r>
  <r>
    <n v="3475"/>
    <n v="1540"/>
    <n v="1"/>
    <d v="2023-01-26T00:00:00"/>
    <d v="1899-12-30T18:08:56"/>
    <n v="127"/>
    <x v="24"/>
    <x v="1"/>
    <x v="0"/>
    <x v="4"/>
    <n v="26"/>
    <x v="0"/>
    <x v="7"/>
    <n v="2"/>
    <n v="28.45"/>
  </r>
  <r>
    <n v="3476"/>
    <n v="1540"/>
    <n v="0"/>
    <d v="2023-01-26T00:00:00"/>
    <d v="1899-12-30T18:08:56"/>
    <n v="121"/>
    <x v="20"/>
    <x v="2"/>
    <x v="11"/>
    <x v="4"/>
    <n v="26"/>
    <x v="0"/>
    <x v="7"/>
    <n v="2"/>
    <n v="28.45"/>
  </r>
  <r>
    <n v="3477"/>
    <n v="1541"/>
    <n v="1"/>
    <d v="2023-01-26T00:00:00"/>
    <d v="1899-12-30T18:10:06"/>
    <n v="106"/>
    <x v="5"/>
    <x v="3"/>
    <x v="4"/>
    <x v="4"/>
    <n v="26"/>
    <x v="0"/>
    <x v="7"/>
    <n v="1"/>
    <n v="7"/>
  </r>
  <r>
    <n v="3478"/>
    <n v="1542"/>
    <n v="1"/>
    <d v="2023-01-26T00:00:00"/>
    <d v="1899-12-30T18:37:22"/>
    <n v="116"/>
    <x v="23"/>
    <x v="2"/>
    <x v="9"/>
    <x v="4"/>
    <n v="26"/>
    <x v="0"/>
    <x v="7"/>
    <n v="4"/>
    <n v="49.9"/>
  </r>
  <r>
    <n v="3479"/>
    <n v="1542"/>
    <n v="0"/>
    <d v="2023-01-26T00:00:00"/>
    <d v="1899-12-30T18:37:22"/>
    <n v="130"/>
    <x v="13"/>
    <x v="1"/>
    <x v="7"/>
    <x v="4"/>
    <n v="26"/>
    <x v="0"/>
    <x v="7"/>
    <n v="4"/>
    <n v="49.9"/>
  </r>
  <r>
    <n v="3480"/>
    <n v="1542"/>
    <n v="0"/>
    <d v="2023-01-26T00:00:00"/>
    <d v="1899-12-30T18:37:22"/>
    <n v="123"/>
    <x v="9"/>
    <x v="2"/>
    <x v="6"/>
    <x v="4"/>
    <n v="26"/>
    <x v="0"/>
    <x v="7"/>
    <n v="4"/>
    <n v="49.9"/>
  </r>
  <r>
    <n v="3481"/>
    <n v="1542"/>
    <n v="0"/>
    <d v="2023-01-26T00:00:00"/>
    <d v="1899-12-30T18:37:22"/>
    <n v="106"/>
    <x v="5"/>
    <x v="3"/>
    <x v="4"/>
    <x v="4"/>
    <n v="26"/>
    <x v="0"/>
    <x v="7"/>
    <n v="4"/>
    <n v="49.9"/>
  </r>
  <r>
    <n v="3482"/>
    <n v="1543"/>
    <n v="1"/>
    <d v="2023-01-26T00:00:00"/>
    <d v="1899-12-30T19:21:11"/>
    <n v="124"/>
    <x v="2"/>
    <x v="1"/>
    <x v="1"/>
    <x v="4"/>
    <n v="26"/>
    <x v="0"/>
    <x v="8"/>
    <n v="2"/>
    <n v="21.5"/>
  </r>
  <r>
    <n v="3483"/>
    <n v="1543"/>
    <n v="0"/>
    <d v="2023-01-26T00:00:00"/>
    <d v="1899-12-30T19:21:11"/>
    <n v="106"/>
    <x v="5"/>
    <x v="3"/>
    <x v="4"/>
    <x v="4"/>
    <n v="26"/>
    <x v="0"/>
    <x v="8"/>
    <n v="2"/>
    <n v="21.5"/>
  </r>
  <r>
    <n v="3484"/>
    <n v="1544"/>
    <n v="1"/>
    <d v="2023-01-26T00:00:00"/>
    <d v="1899-12-30T19:32:50"/>
    <n v="111"/>
    <x v="22"/>
    <x v="0"/>
    <x v="5"/>
    <x v="4"/>
    <n v="26"/>
    <x v="0"/>
    <x v="8"/>
    <n v="2"/>
    <n v="18.95"/>
  </r>
  <r>
    <n v="3485"/>
    <n v="1544"/>
    <n v="0"/>
    <d v="2023-01-26T00:00:00"/>
    <d v="1899-12-30T19:32:50"/>
    <n v="122"/>
    <x v="12"/>
    <x v="2"/>
    <x v="4"/>
    <x v="4"/>
    <n v="26"/>
    <x v="0"/>
    <x v="8"/>
    <n v="2"/>
    <n v="18.95"/>
  </r>
  <r>
    <n v="3486"/>
    <n v="1545"/>
    <n v="1"/>
    <d v="2023-01-26T00:00:00"/>
    <d v="1899-12-30T19:33:23"/>
    <n v="109"/>
    <x v="0"/>
    <x v="0"/>
    <x v="0"/>
    <x v="4"/>
    <n v="26"/>
    <x v="0"/>
    <x v="8"/>
    <n v="1"/>
    <n v="17.95"/>
  </r>
  <r>
    <n v="3487"/>
    <n v="1546"/>
    <n v="1"/>
    <d v="2023-01-26T00:00:00"/>
    <d v="1899-12-30T19:42:41"/>
    <n v="105"/>
    <x v="15"/>
    <x v="3"/>
    <x v="4"/>
    <x v="4"/>
    <n v="26"/>
    <x v="0"/>
    <x v="8"/>
    <n v="1"/>
    <n v="7"/>
  </r>
  <r>
    <n v="3488"/>
    <n v="1547"/>
    <n v="1"/>
    <d v="2023-01-26T00:00:00"/>
    <d v="1899-12-30T20:58:38"/>
    <n v="110"/>
    <x v="11"/>
    <x v="0"/>
    <x v="0"/>
    <x v="4"/>
    <n v="26"/>
    <x v="0"/>
    <x v="9"/>
    <n v="2"/>
    <n v="35.9"/>
  </r>
  <r>
    <n v="3489"/>
    <n v="1547"/>
    <n v="0"/>
    <d v="2023-01-26T00:00:00"/>
    <d v="1899-12-30T20:58:38"/>
    <n v="131"/>
    <x v="27"/>
    <x v="1"/>
    <x v="0"/>
    <x v="4"/>
    <n v="26"/>
    <x v="0"/>
    <x v="9"/>
    <n v="2"/>
    <n v="35.9"/>
  </r>
  <r>
    <n v="3490"/>
    <n v="1548"/>
    <n v="1"/>
    <d v="2023-01-26T00:00:00"/>
    <d v="1899-12-30T20:59:51"/>
    <n v="110"/>
    <x v="11"/>
    <x v="0"/>
    <x v="0"/>
    <x v="4"/>
    <n v="26"/>
    <x v="0"/>
    <x v="9"/>
    <n v="2"/>
    <n v="24.95"/>
  </r>
  <r>
    <n v="3491"/>
    <n v="1548"/>
    <n v="0"/>
    <d v="2023-01-26T00:00:00"/>
    <d v="1899-12-30T20:59:51"/>
    <n v="105"/>
    <x v="15"/>
    <x v="3"/>
    <x v="4"/>
    <x v="4"/>
    <n v="26"/>
    <x v="0"/>
    <x v="9"/>
    <n v="2"/>
    <n v="24.95"/>
  </r>
  <r>
    <n v="3492"/>
    <n v="1549"/>
    <n v="1"/>
    <d v="2023-01-26T00:00:00"/>
    <d v="1899-12-30T21:12:55"/>
    <n v="105"/>
    <x v="15"/>
    <x v="3"/>
    <x v="4"/>
    <x v="4"/>
    <n v="26"/>
    <x v="0"/>
    <x v="10"/>
    <n v="1"/>
    <n v="7"/>
  </r>
  <r>
    <n v="3493"/>
    <n v="1550"/>
    <n v="1"/>
    <d v="2023-01-26T00:00:00"/>
    <d v="1899-12-30T21:23:19"/>
    <n v="107"/>
    <x v="19"/>
    <x v="0"/>
    <x v="12"/>
    <x v="4"/>
    <n v="26"/>
    <x v="0"/>
    <x v="10"/>
    <n v="2"/>
    <n v="31.45"/>
  </r>
  <r>
    <n v="3494"/>
    <n v="1550"/>
    <n v="0"/>
    <d v="2023-01-26T00:00:00"/>
    <d v="1899-12-30T21:23:19"/>
    <n v="118"/>
    <x v="26"/>
    <x v="2"/>
    <x v="13"/>
    <x v="4"/>
    <n v="26"/>
    <x v="0"/>
    <x v="10"/>
    <n v="2"/>
    <n v="31.45"/>
  </r>
  <r>
    <n v="3495"/>
    <n v="1551"/>
    <n v="1"/>
    <d v="2023-01-26T00:00:00"/>
    <d v="1899-12-30T21:37:51"/>
    <n v="130"/>
    <x v="13"/>
    <x v="1"/>
    <x v="7"/>
    <x v="4"/>
    <n v="26"/>
    <x v="0"/>
    <x v="10"/>
    <n v="1"/>
    <n v="19.95"/>
  </r>
  <r>
    <n v="3496"/>
    <n v="1552"/>
    <n v="1"/>
    <d v="2023-01-27T00:00:00"/>
    <d v="1899-12-30T11:23:30"/>
    <n v="110"/>
    <x v="11"/>
    <x v="0"/>
    <x v="0"/>
    <x v="5"/>
    <n v="27"/>
    <x v="0"/>
    <x v="0"/>
    <n v="1"/>
    <n v="17.95"/>
  </r>
  <r>
    <n v="3497"/>
    <n v="1553"/>
    <n v="1"/>
    <d v="2023-01-27T00:00:00"/>
    <d v="1899-12-30T11:47:40"/>
    <n v="116"/>
    <x v="23"/>
    <x v="2"/>
    <x v="9"/>
    <x v="5"/>
    <n v="27"/>
    <x v="0"/>
    <x v="0"/>
    <n v="1"/>
    <n v="13.95"/>
  </r>
  <r>
    <n v="3498"/>
    <n v="1554"/>
    <n v="1"/>
    <d v="2023-01-27T00:00:00"/>
    <d v="1899-12-30T11:57:19"/>
    <n v="127"/>
    <x v="24"/>
    <x v="1"/>
    <x v="0"/>
    <x v="5"/>
    <n v="27"/>
    <x v="0"/>
    <x v="0"/>
    <n v="3"/>
    <n v="44.849999999999994"/>
  </r>
  <r>
    <n v="3499"/>
    <n v="1554"/>
    <n v="0"/>
    <d v="2023-01-27T00:00:00"/>
    <d v="1899-12-30T11:57:19"/>
    <n v="118"/>
    <x v="26"/>
    <x v="2"/>
    <x v="13"/>
    <x v="5"/>
    <n v="27"/>
    <x v="0"/>
    <x v="0"/>
    <n v="3"/>
    <n v="44.849999999999994"/>
  </r>
  <r>
    <n v="3500"/>
    <n v="1554"/>
    <n v="0"/>
    <d v="2023-01-27T00:00:00"/>
    <d v="1899-12-30T11:57:19"/>
    <n v="119"/>
    <x v="6"/>
    <x v="2"/>
    <x v="5"/>
    <x v="5"/>
    <n v="27"/>
    <x v="0"/>
    <x v="0"/>
    <n v="3"/>
    <n v="44.849999999999994"/>
  </r>
  <r>
    <n v="3501"/>
    <n v="1555"/>
    <n v="1"/>
    <d v="2023-01-27T00:00:00"/>
    <d v="1899-12-30T12:07:54"/>
    <n v="132"/>
    <x v="14"/>
    <x v="1"/>
    <x v="8"/>
    <x v="5"/>
    <n v="27"/>
    <x v="0"/>
    <x v="1"/>
    <n v="1"/>
    <n v="16.95"/>
  </r>
  <r>
    <n v="3502"/>
    <n v="1556"/>
    <n v="1"/>
    <d v="2023-01-27T00:00:00"/>
    <d v="1899-12-30T12:19:15"/>
    <n v="129"/>
    <x v="4"/>
    <x v="1"/>
    <x v="3"/>
    <x v="5"/>
    <n v="27"/>
    <x v="0"/>
    <x v="1"/>
    <n v="2"/>
    <n v="22.5"/>
  </r>
  <r>
    <n v="3503"/>
    <n v="1556"/>
    <n v="0"/>
    <d v="2023-01-27T00:00:00"/>
    <d v="1899-12-30T12:19:15"/>
    <n v="105"/>
    <x v="15"/>
    <x v="3"/>
    <x v="4"/>
    <x v="5"/>
    <n v="27"/>
    <x v="0"/>
    <x v="1"/>
    <n v="2"/>
    <n v="22.5"/>
  </r>
  <r>
    <n v="3504"/>
    <n v="1557"/>
    <n v="1"/>
    <d v="2023-01-27T00:00:00"/>
    <d v="1899-12-30T12:21:21"/>
    <n v="109"/>
    <x v="0"/>
    <x v="0"/>
    <x v="0"/>
    <x v="5"/>
    <n v="27"/>
    <x v="0"/>
    <x v="1"/>
    <n v="1"/>
    <n v="17.95"/>
  </r>
  <r>
    <n v="3505"/>
    <n v="1558"/>
    <n v="1"/>
    <d v="2023-01-27T00:00:00"/>
    <d v="1899-12-30T12:27:55"/>
    <n v="127"/>
    <x v="24"/>
    <x v="1"/>
    <x v="0"/>
    <x v="5"/>
    <n v="27"/>
    <x v="0"/>
    <x v="1"/>
    <n v="2"/>
    <n v="34.9"/>
  </r>
  <r>
    <n v="3506"/>
    <n v="1558"/>
    <n v="0"/>
    <d v="2023-01-27T00:00:00"/>
    <d v="1899-12-30T12:27:55"/>
    <n v="132"/>
    <x v="14"/>
    <x v="1"/>
    <x v="8"/>
    <x v="5"/>
    <n v="27"/>
    <x v="0"/>
    <x v="1"/>
    <n v="2"/>
    <n v="34.9"/>
  </r>
  <r>
    <n v="3507"/>
    <n v="1559"/>
    <n v="1"/>
    <d v="2023-01-27T00:00:00"/>
    <d v="1899-12-30T12:34:12"/>
    <n v="109"/>
    <x v="0"/>
    <x v="0"/>
    <x v="0"/>
    <x v="5"/>
    <n v="27"/>
    <x v="0"/>
    <x v="1"/>
    <n v="1"/>
    <n v="17.95"/>
  </r>
  <r>
    <n v="3508"/>
    <n v="1560"/>
    <n v="1"/>
    <d v="2023-01-27T00:00:00"/>
    <d v="1899-12-30T12:56:17"/>
    <n v="117"/>
    <x v="3"/>
    <x v="2"/>
    <x v="2"/>
    <x v="5"/>
    <n v="27"/>
    <x v="0"/>
    <x v="1"/>
    <n v="2"/>
    <n v="24.9"/>
  </r>
  <r>
    <n v="3509"/>
    <n v="1560"/>
    <n v="0"/>
    <d v="2023-01-27T00:00:00"/>
    <d v="1899-12-30T12:56:17"/>
    <n v="111"/>
    <x v="22"/>
    <x v="0"/>
    <x v="5"/>
    <x v="5"/>
    <n v="27"/>
    <x v="0"/>
    <x v="1"/>
    <n v="2"/>
    <n v="24.9"/>
  </r>
  <r>
    <n v="3510"/>
    <n v="1561"/>
    <n v="1"/>
    <d v="2023-01-27T00:00:00"/>
    <d v="1899-12-30T12:56:35"/>
    <n v="103"/>
    <x v="29"/>
    <x v="3"/>
    <x v="6"/>
    <x v="5"/>
    <n v="27"/>
    <x v="0"/>
    <x v="1"/>
    <n v="1"/>
    <n v="9"/>
  </r>
  <r>
    <n v="3511"/>
    <n v="1562"/>
    <n v="1"/>
    <d v="2023-01-27T00:00:00"/>
    <d v="1899-12-30T13:00:08"/>
    <n v="108"/>
    <x v="1"/>
    <x v="0"/>
    <x v="1"/>
    <x v="5"/>
    <n v="27"/>
    <x v="0"/>
    <x v="2"/>
    <n v="1"/>
    <n v="14.5"/>
  </r>
  <r>
    <n v="3512"/>
    <n v="1563"/>
    <n v="1"/>
    <d v="2023-01-27T00:00:00"/>
    <d v="1899-12-30T13:04:38"/>
    <n v="108"/>
    <x v="1"/>
    <x v="0"/>
    <x v="1"/>
    <x v="5"/>
    <n v="27"/>
    <x v="0"/>
    <x v="2"/>
    <n v="2"/>
    <n v="32.450000000000003"/>
  </r>
  <r>
    <n v="3513"/>
    <n v="1563"/>
    <n v="0"/>
    <d v="2023-01-27T00:00:00"/>
    <d v="1899-12-30T13:04:38"/>
    <n v="110"/>
    <x v="11"/>
    <x v="0"/>
    <x v="0"/>
    <x v="5"/>
    <n v="27"/>
    <x v="0"/>
    <x v="2"/>
    <n v="2"/>
    <n v="32.450000000000003"/>
  </r>
  <r>
    <n v="3514"/>
    <n v="1564"/>
    <n v="1"/>
    <d v="2023-01-27T00:00:00"/>
    <d v="1899-12-30T13:05:50"/>
    <n v="124"/>
    <x v="2"/>
    <x v="1"/>
    <x v="1"/>
    <x v="5"/>
    <n v="27"/>
    <x v="0"/>
    <x v="2"/>
    <n v="4"/>
    <n v="52.95"/>
  </r>
  <r>
    <n v="3515"/>
    <n v="1564"/>
    <n v="0"/>
    <d v="2023-01-27T00:00:00"/>
    <d v="1899-12-30T13:05:50"/>
    <n v="109"/>
    <x v="0"/>
    <x v="0"/>
    <x v="0"/>
    <x v="5"/>
    <n v="27"/>
    <x v="0"/>
    <x v="2"/>
    <n v="4"/>
    <n v="52.95"/>
  </r>
  <r>
    <n v="3516"/>
    <n v="1564"/>
    <n v="0"/>
    <d v="2023-01-27T00:00:00"/>
    <d v="1899-12-30T13:05:50"/>
    <n v="129"/>
    <x v="4"/>
    <x v="1"/>
    <x v="3"/>
    <x v="5"/>
    <n v="27"/>
    <x v="0"/>
    <x v="2"/>
    <n v="4"/>
    <n v="52.95"/>
  </r>
  <r>
    <n v="3517"/>
    <n v="1564"/>
    <n v="0"/>
    <d v="2023-01-27T00:00:00"/>
    <d v="1899-12-30T13:05:50"/>
    <n v="113"/>
    <x v="17"/>
    <x v="0"/>
    <x v="10"/>
    <x v="5"/>
    <n v="27"/>
    <x v="0"/>
    <x v="2"/>
    <n v="4"/>
    <n v="52.95"/>
  </r>
  <r>
    <n v="3518"/>
    <n v="1565"/>
    <n v="1"/>
    <d v="2023-01-27T00:00:00"/>
    <d v="1899-12-30T13:21:20"/>
    <n v="101"/>
    <x v="7"/>
    <x v="3"/>
    <x v="2"/>
    <x v="5"/>
    <n v="27"/>
    <x v="0"/>
    <x v="2"/>
    <n v="4"/>
    <n v="62.8"/>
  </r>
  <r>
    <n v="3519"/>
    <n v="1565"/>
    <n v="0"/>
    <d v="2023-01-27T00:00:00"/>
    <d v="1899-12-30T13:21:20"/>
    <n v="102"/>
    <x v="16"/>
    <x v="3"/>
    <x v="9"/>
    <x v="5"/>
    <n v="27"/>
    <x v="0"/>
    <x v="2"/>
    <n v="4"/>
    <n v="62.8"/>
  </r>
  <r>
    <n v="3520"/>
    <n v="1565"/>
    <n v="0"/>
    <d v="2023-01-27T00:00:00"/>
    <d v="1899-12-30T13:21:20"/>
    <n v="110"/>
    <x v="11"/>
    <x v="0"/>
    <x v="0"/>
    <x v="5"/>
    <n v="27"/>
    <x v="0"/>
    <x v="2"/>
    <n v="4"/>
    <n v="62.8"/>
  </r>
  <r>
    <n v="3521"/>
    <n v="1565"/>
    <n v="0"/>
    <d v="2023-01-27T00:00:00"/>
    <d v="1899-12-30T13:21:20"/>
    <n v="110"/>
    <x v="11"/>
    <x v="0"/>
    <x v="0"/>
    <x v="5"/>
    <n v="27"/>
    <x v="0"/>
    <x v="2"/>
    <n v="4"/>
    <n v="62.8"/>
  </r>
  <r>
    <n v="3522"/>
    <n v="1566"/>
    <n v="1"/>
    <d v="2023-01-27T00:00:00"/>
    <d v="1899-12-30T13:23:02"/>
    <n v="131"/>
    <x v="27"/>
    <x v="1"/>
    <x v="0"/>
    <x v="5"/>
    <n v="27"/>
    <x v="0"/>
    <x v="2"/>
    <n v="1"/>
    <n v="17.95"/>
  </r>
  <r>
    <n v="3523"/>
    <n v="1567"/>
    <n v="1"/>
    <d v="2023-01-27T00:00:00"/>
    <d v="1899-12-30T13:31:08"/>
    <n v="109"/>
    <x v="0"/>
    <x v="0"/>
    <x v="0"/>
    <x v="5"/>
    <n v="27"/>
    <x v="0"/>
    <x v="2"/>
    <n v="3"/>
    <n v="45.400000000000006"/>
  </r>
  <r>
    <n v="3524"/>
    <n v="1567"/>
    <n v="0"/>
    <d v="2023-01-27T00:00:00"/>
    <d v="1899-12-30T13:31:08"/>
    <n v="129"/>
    <x v="4"/>
    <x v="1"/>
    <x v="3"/>
    <x v="5"/>
    <n v="27"/>
    <x v="0"/>
    <x v="2"/>
    <n v="3"/>
    <n v="45.400000000000006"/>
  </r>
  <r>
    <n v="3525"/>
    <n v="1567"/>
    <n v="0"/>
    <d v="2023-01-27T00:00:00"/>
    <d v="1899-12-30T13:31:08"/>
    <n v="119"/>
    <x v="6"/>
    <x v="2"/>
    <x v="5"/>
    <x v="5"/>
    <n v="27"/>
    <x v="0"/>
    <x v="2"/>
    <n v="3"/>
    <n v="45.400000000000006"/>
  </r>
  <r>
    <n v="3526"/>
    <n v="1568"/>
    <n v="1"/>
    <d v="2023-01-27T00:00:00"/>
    <d v="1899-12-30T13:38:46"/>
    <n v="102"/>
    <x v="16"/>
    <x v="3"/>
    <x v="9"/>
    <x v="5"/>
    <n v="27"/>
    <x v="0"/>
    <x v="2"/>
    <n v="4"/>
    <n v="64.349999999999994"/>
  </r>
  <r>
    <n v="3527"/>
    <n v="1568"/>
    <n v="0"/>
    <d v="2023-01-27T00:00:00"/>
    <d v="1899-12-30T13:38:46"/>
    <n v="108"/>
    <x v="1"/>
    <x v="0"/>
    <x v="1"/>
    <x v="5"/>
    <n v="27"/>
    <x v="0"/>
    <x v="2"/>
    <n v="4"/>
    <n v="64.349999999999994"/>
  </r>
  <r>
    <n v="3528"/>
    <n v="1568"/>
    <n v="0"/>
    <d v="2023-01-27T00:00:00"/>
    <d v="1899-12-30T13:38:46"/>
    <n v="127"/>
    <x v="24"/>
    <x v="1"/>
    <x v="0"/>
    <x v="5"/>
    <n v="27"/>
    <x v="0"/>
    <x v="2"/>
    <n v="4"/>
    <n v="64.349999999999994"/>
  </r>
  <r>
    <n v="3529"/>
    <n v="1568"/>
    <n v="0"/>
    <d v="2023-01-27T00:00:00"/>
    <d v="1899-12-30T13:38:46"/>
    <n v="131"/>
    <x v="27"/>
    <x v="1"/>
    <x v="0"/>
    <x v="5"/>
    <n v="27"/>
    <x v="0"/>
    <x v="2"/>
    <n v="4"/>
    <n v="64.349999999999994"/>
  </r>
  <r>
    <n v="3530"/>
    <n v="1569"/>
    <n v="1"/>
    <d v="2023-01-27T00:00:00"/>
    <d v="1899-12-30T13:38:50"/>
    <n v="101"/>
    <x v="7"/>
    <x v="3"/>
    <x v="2"/>
    <x v="5"/>
    <n v="27"/>
    <x v="0"/>
    <x v="2"/>
    <n v="13"/>
    <n v="138.19999999999999"/>
  </r>
  <r>
    <n v="3531"/>
    <n v="1569"/>
    <n v="0"/>
    <d v="2023-01-27T00:00:00"/>
    <d v="1899-12-30T13:38:50"/>
    <n v="115"/>
    <x v="31"/>
    <x v="2"/>
    <x v="5"/>
    <x v="5"/>
    <n v="27"/>
    <x v="0"/>
    <x v="2"/>
    <n v="13"/>
    <n v="138.19999999999999"/>
  </r>
  <r>
    <n v="3532"/>
    <n v="1569"/>
    <n v="0"/>
    <d v="2023-01-27T00:00:00"/>
    <d v="1899-12-30T13:38:50"/>
    <n v="109"/>
    <x v="0"/>
    <x v="0"/>
    <x v="0"/>
    <x v="5"/>
    <n v="27"/>
    <x v="0"/>
    <x v="2"/>
    <n v="13"/>
    <n v="138.19999999999999"/>
  </r>
  <r>
    <n v="3533"/>
    <n v="1569"/>
    <n v="0"/>
    <d v="2023-01-27T00:00:00"/>
    <d v="1899-12-30T13:38:50"/>
    <n v="110"/>
    <x v="11"/>
    <x v="0"/>
    <x v="0"/>
    <x v="5"/>
    <n v="27"/>
    <x v="0"/>
    <x v="2"/>
    <n v="13"/>
    <n v="138.19999999999999"/>
  </r>
  <r>
    <n v="3534"/>
    <n v="1569"/>
    <n v="0"/>
    <d v="2023-01-27T00:00:00"/>
    <d v="1899-12-30T13:38:50"/>
    <n v="111"/>
    <x v="22"/>
    <x v="0"/>
    <x v="5"/>
    <x v="5"/>
    <n v="27"/>
    <x v="0"/>
    <x v="2"/>
    <n v="13"/>
    <n v="138.19999999999999"/>
  </r>
  <r>
    <n v="3535"/>
    <n v="1569"/>
    <n v="0"/>
    <d v="2023-01-27T00:00:00"/>
    <d v="1899-12-30T13:38:50"/>
    <n v="113"/>
    <x v="17"/>
    <x v="0"/>
    <x v="10"/>
    <x v="5"/>
    <n v="27"/>
    <x v="0"/>
    <x v="2"/>
    <n v="13"/>
    <n v="138.19999999999999"/>
  </r>
  <r>
    <n v="3536"/>
    <n v="1569"/>
    <n v="0"/>
    <d v="2023-01-27T00:00:00"/>
    <d v="1899-12-30T13:38:50"/>
    <n v="113"/>
    <x v="17"/>
    <x v="0"/>
    <x v="10"/>
    <x v="5"/>
    <n v="27"/>
    <x v="0"/>
    <x v="2"/>
    <n v="13"/>
    <n v="138.19999999999999"/>
  </r>
  <r>
    <n v="3537"/>
    <n v="1569"/>
    <n v="0"/>
    <d v="2023-01-27T00:00:00"/>
    <d v="1899-12-30T13:38:50"/>
    <n v="118"/>
    <x v="26"/>
    <x v="2"/>
    <x v="13"/>
    <x v="5"/>
    <n v="27"/>
    <x v="0"/>
    <x v="2"/>
    <n v="13"/>
    <n v="138.19999999999999"/>
  </r>
  <r>
    <n v="3538"/>
    <n v="1569"/>
    <n v="0"/>
    <d v="2023-01-27T00:00:00"/>
    <d v="1899-12-30T13:38:50"/>
    <n v="121"/>
    <x v="20"/>
    <x v="2"/>
    <x v="11"/>
    <x v="5"/>
    <n v="27"/>
    <x v="0"/>
    <x v="2"/>
    <n v="13"/>
    <n v="138.19999999999999"/>
  </r>
  <r>
    <n v="3539"/>
    <n v="1569"/>
    <n v="0"/>
    <d v="2023-01-27T00:00:00"/>
    <d v="1899-12-30T13:38:50"/>
    <n v="105"/>
    <x v="15"/>
    <x v="3"/>
    <x v="4"/>
    <x v="5"/>
    <n v="27"/>
    <x v="0"/>
    <x v="2"/>
    <n v="13"/>
    <n v="138.19999999999999"/>
  </r>
  <r>
    <n v="3540"/>
    <n v="1569"/>
    <n v="0"/>
    <d v="2023-01-27T00:00:00"/>
    <d v="1899-12-30T13:38:50"/>
    <n v="122"/>
    <x v="12"/>
    <x v="2"/>
    <x v="4"/>
    <x v="5"/>
    <n v="27"/>
    <x v="0"/>
    <x v="2"/>
    <n v="13"/>
    <n v="138.19999999999999"/>
  </r>
  <r>
    <n v="3541"/>
    <n v="1569"/>
    <n v="0"/>
    <d v="2023-01-27T00:00:00"/>
    <d v="1899-12-30T13:38:50"/>
    <n v="123"/>
    <x v="9"/>
    <x v="2"/>
    <x v="6"/>
    <x v="5"/>
    <n v="27"/>
    <x v="0"/>
    <x v="2"/>
    <n v="13"/>
    <n v="138.19999999999999"/>
  </r>
  <r>
    <n v="3542"/>
    <n v="1569"/>
    <n v="0"/>
    <d v="2023-01-27T00:00:00"/>
    <d v="1899-12-30T13:38:50"/>
    <n v="106"/>
    <x v="5"/>
    <x v="3"/>
    <x v="4"/>
    <x v="5"/>
    <n v="27"/>
    <x v="0"/>
    <x v="2"/>
    <n v="13"/>
    <n v="138.19999999999999"/>
  </r>
  <r>
    <n v="3543"/>
    <n v="1570"/>
    <n v="1"/>
    <d v="2023-01-27T00:00:00"/>
    <d v="1899-12-30T13:49:25"/>
    <n v="102"/>
    <x v="16"/>
    <x v="3"/>
    <x v="9"/>
    <x v="5"/>
    <n v="27"/>
    <x v="0"/>
    <x v="2"/>
    <n v="1"/>
    <n v="13.95"/>
  </r>
  <r>
    <n v="3544"/>
    <n v="1571"/>
    <n v="1"/>
    <d v="2023-01-27T00:00:00"/>
    <d v="1899-12-30T14:32:25"/>
    <n v="101"/>
    <x v="7"/>
    <x v="3"/>
    <x v="2"/>
    <x v="5"/>
    <n v="27"/>
    <x v="0"/>
    <x v="3"/>
    <n v="1"/>
    <n v="12.95"/>
  </r>
  <r>
    <n v="3545"/>
    <n v="1572"/>
    <n v="1"/>
    <d v="2023-01-27T00:00:00"/>
    <d v="1899-12-30T14:33:38"/>
    <n v="120"/>
    <x v="28"/>
    <x v="2"/>
    <x v="9"/>
    <x v="5"/>
    <n v="27"/>
    <x v="0"/>
    <x v="3"/>
    <n v="3"/>
    <n v="29.95"/>
  </r>
  <r>
    <n v="3546"/>
    <n v="1572"/>
    <n v="0"/>
    <d v="2023-01-27T00:00:00"/>
    <d v="1899-12-30T14:33:38"/>
    <n v="123"/>
    <x v="9"/>
    <x v="2"/>
    <x v="6"/>
    <x v="5"/>
    <n v="27"/>
    <x v="0"/>
    <x v="3"/>
    <n v="3"/>
    <n v="29.95"/>
  </r>
  <r>
    <n v="3547"/>
    <n v="1572"/>
    <n v="0"/>
    <d v="2023-01-27T00:00:00"/>
    <d v="1899-12-30T14:33:38"/>
    <n v="106"/>
    <x v="5"/>
    <x v="3"/>
    <x v="4"/>
    <x v="5"/>
    <n v="27"/>
    <x v="0"/>
    <x v="3"/>
    <n v="3"/>
    <n v="29.95"/>
  </r>
  <r>
    <n v="3548"/>
    <n v="1573"/>
    <n v="1"/>
    <d v="2023-01-27T00:00:00"/>
    <d v="1899-12-30T14:39:50"/>
    <n v="106"/>
    <x v="5"/>
    <x v="3"/>
    <x v="4"/>
    <x v="5"/>
    <n v="27"/>
    <x v="0"/>
    <x v="3"/>
    <n v="1"/>
    <n v="7"/>
  </r>
  <r>
    <n v="3549"/>
    <n v="1574"/>
    <n v="1"/>
    <d v="2023-01-27T00:00:00"/>
    <d v="1899-12-30T15:32:22"/>
    <n v="101"/>
    <x v="7"/>
    <x v="3"/>
    <x v="2"/>
    <x v="5"/>
    <n v="27"/>
    <x v="0"/>
    <x v="4"/>
    <n v="3"/>
    <n v="45.849999999999994"/>
  </r>
  <r>
    <n v="3550"/>
    <n v="1574"/>
    <n v="0"/>
    <d v="2023-01-27T00:00:00"/>
    <d v="1899-12-30T15:32:22"/>
    <n v="118"/>
    <x v="26"/>
    <x v="2"/>
    <x v="13"/>
    <x v="5"/>
    <n v="27"/>
    <x v="0"/>
    <x v="4"/>
    <n v="3"/>
    <n v="45.849999999999994"/>
  </r>
  <r>
    <n v="3551"/>
    <n v="1574"/>
    <n v="0"/>
    <d v="2023-01-27T00:00:00"/>
    <d v="1899-12-30T15:32:22"/>
    <n v="131"/>
    <x v="27"/>
    <x v="1"/>
    <x v="0"/>
    <x v="5"/>
    <n v="27"/>
    <x v="0"/>
    <x v="4"/>
    <n v="3"/>
    <n v="45.849999999999994"/>
  </r>
  <r>
    <n v="3552"/>
    <n v="1575"/>
    <n v="1"/>
    <d v="2023-01-27T00:00:00"/>
    <d v="1899-12-30T15:37:13"/>
    <n v="112"/>
    <x v="30"/>
    <x v="0"/>
    <x v="13"/>
    <x v="5"/>
    <n v="27"/>
    <x v="0"/>
    <x v="4"/>
    <n v="1"/>
    <n v="14.95"/>
  </r>
  <r>
    <n v="3553"/>
    <n v="1576"/>
    <n v="1"/>
    <d v="2023-01-27T00:00:00"/>
    <d v="1899-12-30T15:44:22"/>
    <n v="121"/>
    <x v="20"/>
    <x v="2"/>
    <x v="11"/>
    <x v="5"/>
    <n v="27"/>
    <x v="0"/>
    <x v="4"/>
    <n v="2"/>
    <n v="19.5"/>
  </r>
  <r>
    <n v="3554"/>
    <n v="1576"/>
    <n v="0"/>
    <d v="2023-01-27T00:00:00"/>
    <d v="1899-12-30T15:44:22"/>
    <n v="114"/>
    <x v="8"/>
    <x v="0"/>
    <x v="6"/>
    <x v="5"/>
    <n v="27"/>
    <x v="0"/>
    <x v="4"/>
    <n v="2"/>
    <n v="19.5"/>
  </r>
  <r>
    <n v="3555"/>
    <n v="1577"/>
    <n v="1"/>
    <d v="2023-01-27T00:00:00"/>
    <d v="1899-12-30T15:48:27"/>
    <n v="112"/>
    <x v="30"/>
    <x v="0"/>
    <x v="13"/>
    <x v="5"/>
    <n v="27"/>
    <x v="0"/>
    <x v="4"/>
    <n v="1"/>
    <n v="14.95"/>
  </r>
  <r>
    <n v="3556"/>
    <n v="1578"/>
    <n v="1"/>
    <d v="2023-01-27T00:00:00"/>
    <d v="1899-12-30T16:07:40"/>
    <n v="125"/>
    <x v="21"/>
    <x v="1"/>
    <x v="0"/>
    <x v="5"/>
    <n v="27"/>
    <x v="0"/>
    <x v="5"/>
    <n v="3"/>
    <n v="38.450000000000003"/>
  </r>
  <r>
    <n v="3557"/>
    <n v="1578"/>
    <n v="0"/>
    <d v="2023-01-27T00:00:00"/>
    <d v="1899-12-30T16:07:40"/>
    <n v="129"/>
    <x v="4"/>
    <x v="1"/>
    <x v="3"/>
    <x v="5"/>
    <n v="27"/>
    <x v="0"/>
    <x v="5"/>
    <n v="3"/>
    <n v="38.450000000000003"/>
  </r>
  <r>
    <n v="3558"/>
    <n v="1578"/>
    <n v="0"/>
    <d v="2023-01-27T00:00:00"/>
    <d v="1899-12-30T16:07:40"/>
    <n v="113"/>
    <x v="17"/>
    <x v="0"/>
    <x v="10"/>
    <x v="5"/>
    <n v="27"/>
    <x v="0"/>
    <x v="5"/>
    <n v="3"/>
    <n v="38.450000000000003"/>
  </r>
  <r>
    <n v="3560"/>
    <n v="1579"/>
    <n v="1"/>
    <d v="2023-01-27T00:00:00"/>
    <d v="1899-12-30T16:19:56"/>
    <n v="108"/>
    <x v="1"/>
    <x v="0"/>
    <x v="1"/>
    <x v="5"/>
    <n v="27"/>
    <x v="0"/>
    <x v="5"/>
    <n v="2"/>
    <n v="21.5"/>
  </r>
  <r>
    <n v="3561"/>
    <n v="1579"/>
    <n v="0"/>
    <d v="2023-01-27T00:00:00"/>
    <d v="1899-12-30T16:19:56"/>
    <n v="122"/>
    <x v="12"/>
    <x v="2"/>
    <x v="4"/>
    <x v="5"/>
    <n v="27"/>
    <x v="0"/>
    <x v="5"/>
    <n v="2"/>
    <n v="21.5"/>
  </r>
  <r>
    <n v="3562"/>
    <n v="1580"/>
    <n v="1"/>
    <d v="2023-01-27T00:00:00"/>
    <d v="1899-12-30T16:27:31"/>
    <n v="126"/>
    <x v="10"/>
    <x v="1"/>
    <x v="1"/>
    <x v="5"/>
    <n v="27"/>
    <x v="0"/>
    <x v="5"/>
    <n v="2"/>
    <n v="31.45"/>
  </r>
  <r>
    <n v="3563"/>
    <n v="1580"/>
    <n v="0"/>
    <d v="2023-01-27T00:00:00"/>
    <d v="1899-12-30T16:27:31"/>
    <n v="132"/>
    <x v="14"/>
    <x v="1"/>
    <x v="8"/>
    <x v="5"/>
    <n v="27"/>
    <x v="0"/>
    <x v="5"/>
    <n v="2"/>
    <n v="31.45"/>
  </r>
  <r>
    <n v="3565"/>
    <n v="1582"/>
    <n v="1"/>
    <d v="2023-01-27T00:00:00"/>
    <d v="1899-12-30T16:34:55"/>
    <n v="102"/>
    <x v="16"/>
    <x v="3"/>
    <x v="9"/>
    <x v="5"/>
    <n v="27"/>
    <x v="0"/>
    <x v="5"/>
    <n v="4"/>
    <n v="49.4"/>
  </r>
  <r>
    <n v="3566"/>
    <n v="1582"/>
    <n v="0"/>
    <d v="2023-01-27T00:00:00"/>
    <d v="1899-12-30T16:34:55"/>
    <n v="109"/>
    <x v="0"/>
    <x v="0"/>
    <x v="0"/>
    <x v="5"/>
    <n v="27"/>
    <x v="0"/>
    <x v="5"/>
    <n v="4"/>
    <n v="49.4"/>
  </r>
  <r>
    <n v="3567"/>
    <n v="1582"/>
    <n v="0"/>
    <d v="2023-01-27T00:00:00"/>
    <d v="1899-12-30T16:34:55"/>
    <n v="121"/>
    <x v="20"/>
    <x v="2"/>
    <x v="11"/>
    <x v="5"/>
    <n v="27"/>
    <x v="0"/>
    <x v="5"/>
    <n v="4"/>
    <n v="49.4"/>
  </r>
  <r>
    <n v="3568"/>
    <n v="1582"/>
    <n v="0"/>
    <d v="2023-01-27T00:00:00"/>
    <d v="1899-12-30T16:34:55"/>
    <n v="106"/>
    <x v="5"/>
    <x v="3"/>
    <x v="4"/>
    <x v="5"/>
    <n v="27"/>
    <x v="0"/>
    <x v="5"/>
    <n v="4"/>
    <n v="49.4"/>
  </r>
  <r>
    <n v="3569"/>
    <n v="1583"/>
    <n v="1"/>
    <d v="2023-01-27T00:00:00"/>
    <d v="1899-12-30T17:01:03"/>
    <n v="103"/>
    <x v="29"/>
    <x v="3"/>
    <x v="6"/>
    <x v="5"/>
    <n v="27"/>
    <x v="0"/>
    <x v="6"/>
    <n v="2"/>
    <n v="19.5"/>
  </r>
  <r>
    <n v="3570"/>
    <n v="1583"/>
    <n v="0"/>
    <d v="2023-01-27T00:00:00"/>
    <d v="1899-12-30T17:01:03"/>
    <n v="121"/>
    <x v="20"/>
    <x v="2"/>
    <x v="11"/>
    <x v="5"/>
    <n v="27"/>
    <x v="0"/>
    <x v="6"/>
    <n v="2"/>
    <n v="19.5"/>
  </r>
  <r>
    <n v="3571"/>
    <n v="1584"/>
    <n v="1"/>
    <d v="2023-01-27T00:00:00"/>
    <d v="1899-12-30T17:08:55"/>
    <n v="112"/>
    <x v="30"/>
    <x v="0"/>
    <x v="13"/>
    <x v="5"/>
    <n v="27"/>
    <x v="0"/>
    <x v="6"/>
    <n v="2"/>
    <n v="21.95"/>
  </r>
  <r>
    <n v="3572"/>
    <n v="1584"/>
    <n v="0"/>
    <d v="2023-01-27T00:00:00"/>
    <d v="1899-12-30T17:08:55"/>
    <n v="105"/>
    <x v="15"/>
    <x v="3"/>
    <x v="4"/>
    <x v="5"/>
    <n v="27"/>
    <x v="0"/>
    <x v="6"/>
    <n v="2"/>
    <n v="21.95"/>
  </r>
  <r>
    <n v="3573"/>
    <n v="1585"/>
    <n v="1"/>
    <d v="2023-01-27T00:00:00"/>
    <d v="1899-12-30T17:14:26"/>
    <n v="107"/>
    <x v="19"/>
    <x v="0"/>
    <x v="12"/>
    <x v="5"/>
    <n v="27"/>
    <x v="0"/>
    <x v="6"/>
    <n v="3"/>
    <n v="46.400000000000006"/>
  </r>
  <r>
    <n v="3574"/>
    <n v="1585"/>
    <n v="0"/>
    <d v="2023-01-27T00:00:00"/>
    <d v="1899-12-30T17:14:26"/>
    <n v="110"/>
    <x v="11"/>
    <x v="0"/>
    <x v="0"/>
    <x v="5"/>
    <n v="27"/>
    <x v="0"/>
    <x v="6"/>
    <n v="3"/>
    <n v="46.400000000000006"/>
  </r>
  <r>
    <n v="3575"/>
    <n v="1585"/>
    <n v="0"/>
    <d v="2023-01-27T00:00:00"/>
    <d v="1899-12-30T17:14:26"/>
    <n v="119"/>
    <x v="6"/>
    <x v="2"/>
    <x v="5"/>
    <x v="5"/>
    <n v="27"/>
    <x v="0"/>
    <x v="6"/>
    <n v="3"/>
    <n v="46.400000000000006"/>
  </r>
  <r>
    <n v="3576"/>
    <n v="1586"/>
    <n v="1"/>
    <d v="2023-01-27T00:00:00"/>
    <d v="1899-12-30T17:15:31"/>
    <n v="110"/>
    <x v="11"/>
    <x v="0"/>
    <x v="0"/>
    <x v="5"/>
    <n v="27"/>
    <x v="0"/>
    <x v="6"/>
    <n v="3"/>
    <n v="42.9"/>
  </r>
  <r>
    <n v="3577"/>
    <n v="1586"/>
    <n v="0"/>
    <d v="2023-01-27T00:00:00"/>
    <d v="1899-12-30T17:15:31"/>
    <n v="105"/>
    <x v="15"/>
    <x v="3"/>
    <x v="4"/>
    <x v="5"/>
    <n v="27"/>
    <x v="0"/>
    <x v="6"/>
    <n v="3"/>
    <n v="42.9"/>
  </r>
  <r>
    <n v="3578"/>
    <n v="1586"/>
    <n v="0"/>
    <d v="2023-01-27T00:00:00"/>
    <d v="1899-12-30T17:15:31"/>
    <n v="131"/>
    <x v="27"/>
    <x v="1"/>
    <x v="0"/>
    <x v="5"/>
    <n v="27"/>
    <x v="0"/>
    <x v="6"/>
    <n v="3"/>
    <n v="42.9"/>
  </r>
  <r>
    <n v="3579"/>
    <n v="1587"/>
    <n v="1"/>
    <d v="2023-01-27T00:00:00"/>
    <d v="1899-12-30T17:26:55"/>
    <n v="113"/>
    <x v="17"/>
    <x v="0"/>
    <x v="10"/>
    <x v="5"/>
    <n v="27"/>
    <x v="0"/>
    <x v="6"/>
    <n v="1"/>
    <n v="5"/>
  </r>
  <r>
    <n v="3580"/>
    <n v="1588"/>
    <n v="1"/>
    <d v="2023-01-27T00:00:00"/>
    <d v="1899-12-30T17:29:19"/>
    <n v="131"/>
    <x v="27"/>
    <x v="1"/>
    <x v="0"/>
    <x v="5"/>
    <n v="27"/>
    <x v="0"/>
    <x v="6"/>
    <n v="2"/>
    <n v="26.95"/>
  </r>
  <r>
    <n v="3581"/>
    <n v="1588"/>
    <n v="0"/>
    <d v="2023-01-27T00:00:00"/>
    <d v="1899-12-30T17:29:19"/>
    <n v="123"/>
    <x v="9"/>
    <x v="2"/>
    <x v="6"/>
    <x v="5"/>
    <n v="27"/>
    <x v="0"/>
    <x v="6"/>
    <n v="2"/>
    <n v="26.95"/>
  </r>
  <r>
    <n v="3582"/>
    <n v="1589"/>
    <n v="1"/>
    <d v="2023-01-27T00:00:00"/>
    <d v="1899-12-30T17:46:02"/>
    <n v="128"/>
    <x v="25"/>
    <x v="1"/>
    <x v="3"/>
    <x v="5"/>
    <n v="27"/>
    <x v="0"/>
    <x v="6"/>
    <n v="3"/>
    <n v="33"/>
  </r>
  <r>
    <n v="3583"/>
    <n v="1589"/>
    <n v="0"/>
    <d v="2023-01-27T00:00:00"/>
    <d v="1899-12-30T17:46:02"/>
    <n v="121"/>
    <x v="20"/>
    <x v="2"/>
    <x v="11"/>
    <x v="5"/>
    <n v="27"/>
    <x v="0"/>
    <x v="6"/>
    <n v="3"/>
    <n v="33"/>
  </r>
  <r>
    <n v="3584"/>
    <n v="1589"/>
    <n v="0"/>
    <d v="2023-01-27T00:00:00"/>
    <d v="1899-12-30T17:46:02"/>
    <n v="105"/>
    <x v="15"/>
    <x v="3"/>
    <x v="4"/>
    <x v="5"/>
    <n v="27"/>
    <x v="0"/>
    <x v="6"/>
    <n v="3"/>
    <n v="33"/>
  </r>
  <r>
    <n v="3585"/>
    <n v="1590"/>
    <n v="1"/>
    <d v="2023-01-27T00:00:00"/>
    <d v="1899-12-30T17:56:16"/>
    <n v="103"/>
    <x v="29"/>
    <x v="3"/>
    <x v="6"/>
    <x v="5"/>
    <n v="27"/>
    <x v="0"/>
    <x v="6"/>
    <n v="4"/>
    <n v="45.9"/>
  </r>
  <r>
    <n v="3586"/>
    <n v="1590"/>
    <n v="0"/>
    <d v="2023-01-27T00:00:00"/>
    <d v="1899-12-30T17:56:16"/>
    <n v="111"/>
    <x v="22"/>
    <x v="0"/>
    <x v="5"/>
    <x v="5"/>
    <n v="27"/>
    <x v="0"/>
    <x v="6"/>
    <n v="4"/>
    <n v="45.9"/>
  </r>
  <r>
    <n v="3587"/>
    <n v="1590"/>
    <n v="0"/>
    <d v="2023-01-27T00:00:00"/>
    <d v="1899-12-30T17:56:16"/>
    <n v="113"/>
    <x v="17"/>
    <x v="0"/>
    <x v="10"/>
    <x v="5"/>
    <n v="27"/>
    <x v="0"/>
    <x v="6"/>
    <n v="4"/>
    <n v="45.9"/>
  </r>
  <r>
    <n v="3588"/>
    <n v="1590"/>
    <n v="0"/>
    <d v="2023-01-27T00:00:00"/>
    <d v="1899-12-30T17:56:16"/>
    <n v="130"/>
    <x v="13"/>
    <x v="1"/>
    <x v="7"/>
    <x v="5"/>
    <n v="27"/>
    <x v="0"/>
    <x v="6"/>
    <n v="4"/>
    <n v="45.9"/>
  </r>
  <r>
    <n v="3589"/>
    <n v="1591"/>
    <n v="1"/>
    <d v="2023-01-27T00:00:00"/>
    <d v="1899-12-30T18:00:16"/>
    <n v="107"/>
    <x v="19"/>
    <x v="0"/>
    <x v="12"/>
    <x v="5"/>
    <n v="27"/>
    <x v="0"/>
    <x v="7"/>
    <n v="4"/>
    <n v="62.349999999999994"/>
  </r>
  <r>
    <n v="3590"/>
    <n v="1591"/>
    <n v="0"/>
    <d v="2023-01-27T00:00:00"/>
    <d v="1899-12-30T18:00:16"/>
    <n v="102"/>
    <x v="16"/>
    <x v="3"/>
    <x v="9"/>
    <x v="5"/>
    <n v="27"/>
    <x v="0"/>
    <x v="7"/>
    <n v="4"/>
    <n v="62.349999999999994"/>
  </r>
  <r>
    <n v="3591"/>
    <n v="1591"/>
    <n v="0"/>
    <d v="2023-01-27T00:00:00"/>
    <d v="1899-12-30T18:00:16"/>
    <n v="125"/>
    <x v="21"/>
    <x v="1"/>
    <x v="0"/>
    <x v="5"/>
    <n v="27"/>
    <x v="0"/>
    <x v="7"/>
    <n v="4"/>
    <n v="62.349999999999994"/>
  </r>
  <r>
    <n v="3592"/>
    <n v="1591"/>
    <n v="0"/>
    <d v="2023-01-27T00:00:00"/>
    <d v="1899-12-30T18:00:16"/>
    <n v="120"/>
    <x v="28"/>
    <x v="2"/>
    <x v="9"/>
    <x v="5"/>
    <n v="27"/>
    <x v="0"/>
    <x v="7"/>
    <n v="4"/>
    <n v="62.349999999999994"/>
  </r>
  <r>
    <n v="3593"/>
    <n v="1592"/>
    <n v="1"/>
    <d v="2023-01-27T00:00:00"/>
    <d v="1899-12-30T18:02:51"/>
    <n v="104"/>
    <x v="18"/>
    <x v="3"/>
    <x v="11"/>
    <x v="5"/>
    <n v="27"/>
    <x v="0"/>
    <x v="7"/>
    <n v="1"/>
    <n v="10.5"/>
  </r>
  <r>
    <n v="3594"/>
    <n v="1593"/>
    <n v="1"/>
    <d v="2023-01-27T00:00:00"/>
    <d v="1899-12-30T18:06:25"/>
    <n v="116"/>
    <x v="23"/>
    <x v="2"/>
    <x v="9"/>
    <x v="5"/>
    <n v="27"/>
    <x v="0"/>
    <x v="7"/>
    <n v="4"/>
    <n v="41.9"/>
  </r>
  <r>
    <n v="3595"/>
    <n v="1593"/>
    <n v="0"/>
    <d v="2023-01-27T00:00:00"/>
    <d v="1899-12-30T18:06:25"/>
    <n v="119"/>
    <x v="6"/>
    <x v="2"/>
    <x v="5"/>
    <x v="5"/>
    <n v="27"/>
    <x v="0"/>
    <x v="7"/>
    <n v="4"/>
    <n v="41.9"/>
  </r>
  <r>
    <n v="3596"/>
    <n v="1593"/>
    <n v="0"/>
    <d v="2023-01-27T00:00:00"/>
    <d v="1899-12-30T18:06:25"/>
    <n v="122"/>
    <x v="12"/>
    <x v="2"/>
    <x v="4"/>
    <x v="5"/>
    <n v="27"/>
    <x v="0"/>
    <x v="7"/>
    <n v="4"/>
    <n v="41.9"/>
  </r>
  <r>
    <n v="3597"/>
    <n v="1593"/>
    <n v="0"/>
    <d v="2023-01-27T00:00:00"/>
    <d v="1899-12-30T18:06:25"/>
    <n v="114"/>
    <x v="8"/>
    <x v="0"/>
    <x v="6"/>
    <x v="5"/>
    <n v="27"/>
    <x v="0"/>
    <x v="7"/>
    <n v="4"/>
    <n v="41.9"/>
  </r>
  <r>
    <n v="3598"/>
    <n v="1594"/>
    <n v="1"/>
    <d v="2023-01-27T00:00:00"/>
    <d v="1899-12-30T18:16:02"/>
    <n v="104"/>
    <x v="18"/>
    <x v="3"/>
    <x v="11"/>
    <x v="5"/>
    <n v="27"/>
    <x v="0"/>
    <x v="7"/>
    <n v="1"/>
    <n v="10.5"/>
  </r>
  <r>
    <n v="3599"/>
    <n v="1595"/>
    <n v="1"/>
    <d v="2023-01-27T00:00:00"/>
    <d v="1899-12-30T18:17:38"/>
    <n v="120"/>
    <x v="28"/>
    <x v="2"/>
    <x v="9"/>
    <x v="5"/>
    <n v="27"/>
    <x v="0"/>
    <x v="7"/>
    <n v="2"/>
    <n v="22.95"/>
  </r>
  <r>
    <n v="3600"/>
    <n v="1595"/>
    <n v="0"/>
    <d v="2023-01-27T00:00:00"/>
    <d v="1899-12-30T18:17:38"/>
    <n v="114"/>
    <x v="8"/>
    <x v="0"/>
    <x v="6"/>
    <x v="5"/>
    <n v="27"/>
    <x v="0"/>
    <x v="7"/>
    <n v="2"/>
    <n v="22.95"/>
  </r>
  <r>
    <n v="3601"/>
    <n v="1596"/>
    <n v="1"/>
    <d v="2023-01-27T00:00:00"/>
    <d v="1899-12-30T18:22:07"/>
    <n v="121"/>
    <x v="20"/>
    <x v="2"/>
    <x v="11"/>
    <x v="5"/>
    <n v="27"/>
    <x v="0"/>
    <x v="7"/>
    <n v="2"/>
    <n v="17.5"/>
  </r>
  <r>
    <n v="3602"/>
    <n v="1596"/>
    <n v="0"/>
    <d v="2023-01-27T00:00:00"/>
    <d v="1899-12-30T18:22:07"/>
    <n v="106"/>
    <x v="5"/>
    <x v="3"/>
    <x v="4"/>
    <x v="5"/>
    <n v="27"/>
    <x v="0"/>
    <x v="7"/>
    <n v="2"/>
    <n v="17.5"/>
  </r>
  <r>
    <n v="3603"/>
    <n v="1597"/>
    <n v="1"/>
    <d v="2023-01-27T00:00:00"/>
    <d v="1899-12-30T18:22:23"/>
    <n v="105"/>
    <x v="15"/>
    <x v="3"/>
    <x v="4"/>
    <x v="5"/>
    <n v="27"/>
    <x v="0"/>
    <x v="7"/>
    <n v="1"/>
    <n v="7"/>
  </r>
  <r>
    <n v="3604"/>
    <n v="1598"/>
    <n v="1"/>
    <d v="2023-01-27T00:00:00"/>
    <d v="1899-12-30T18:31:26"/>
    <n v="125"/>
    <x v="21"/>
    <x v="1"/>
    <x v="0"/>
    <x v="5"/>
    <n v="27"/>
    <x v="0"/>
    <x v="7"/>
    <n v="2"/>
    <n v="29.9"/>
  </r>
  <r>
    <n v="3605"/>
    <n v="1598"/>
    <n v="0"/>
    <d v="2023-01-27T00:00:00"/>
    <d v="1899-12-30T18:31:26"/>
    <n v="119"/>
    <x v="6"/>
    <x v="2"/>
    <x v="5"/>
    <x v="5"/>
    <n v="27"/>
    <x v="0"/>
    <x v="7"/>
    <n v="2"/>
    <n v="29.9"/>
  </r>
  <r>
    <n v="3606"/>
    <n v="1599"/>
    <n v="1"/>
    <d v="2023-01-27T00:00:00"/>
    <d v="1899-12-30T18:33:59"/>
    <n v="124"/>
    <x v="2"/>
    <x v="1"/>
    <x v="1"/>
    <x v="5"/>
    <n v="27"/>
    <x v="0"/>
    <x v="7"/>
    <n v="2"/>
    <n v="26.45"/>
  </r>
  <r>
    <n v="3607"/>
    <n v="1599"/>
    <n v="0"/>
    <d v="2023-01-27T00:00:00"/>
    <d v="1899-12-30T18:33:59"/>
    <n v="119"/>
    <x v="6"/>
    <x v="2"/>
    <x v="5"/>
    <x v="5"/>
    <n v="27"/>
    <x v="0"/>
    <x v="7"/>
    <n v="2"/>
    <n v="26.45"/>
  </r>
  <r>
    <n v="3608"/>
    <n v="1600"/>
    <n v="1"/>
    <d v="2023-01-27T00:00:00"/>
    <d v="1899-12-30T18:37:54"/>
    <n v="111"/>
    <x v="22"/>
    <x v="0"/>
    <x v="5"/>
    <x v="5"/>
    <n v="27"/>
    <x v="0"/>
    <x v="7"/>
    <n v="2"/>
    <n v="26.9"/>
  </r>
  <r>
    <n v="3609"/>
    <n v="1600"/>
    <n v="0"/>
    <d v="2023-01-27T00:00:00"/>
    <d v="1899-12-30T18:37:54"/>
    <n v="112"/>
    <x v="30"/>
    <x v="0"/>
    <x v="13"/>
    <x v="5"/>
    <n v="27"/>
    <x v="0"/>
    <x v="7"/>
    <n v="2"/>
    <n v="26.9"/>
  </r>
  <r>
    <n v="3610"/>
    <n v="1601"/>
    <n v="1"/>
    <d v="2023-01-27T00:00:00"/>
    <d v="1899-12-30T18:48:01"/>
    <n v="110"/>
    <x v="11"/>
    <x v="0"/>
    <x v="0"/>
    <x v="5"/>
    <n v="27"/>
    <x v="0"/>
    <x v="7"/>
    <n v="2"/>
    <n v="26.95"/>
  </r>
  <r>
    <n v="3611"/>
    <n v="1601"/>
    <n v="0"/>
    <d v="2023-01-27T00:00:00"/>
    <d v="1899-12-30T18:48:01"/>
    <n v="114"/>
    <x v="8"/>
    <x v="0"/>
    <x v="6"/>
    <x v="5"/>
    <n v="27"/>
    <x v="0"/>
    <x v="7"/>
    <n v="2"/>
    <n v="26.95"/>
  </r>
  <r>
    <n v="3612"/>
    <n v="1602"/>
    <n v="1"/>
    <d v="2023-01-27T00:00:00"/>
    <d v="1899-12-30T18:49:15"/>
    <n v="116"/>
    <x v="23"/>
    <x v="2"/>
    <x v="9"/>
    <x v="5"/>
    <n v="27"/>
    <x v="0"/>
    <x v="7"/>
    <n v="2"/>
    <n v="20.95"/>
  </r>
  <r>
    <n v="3613"/>
    <n v="1602"/>
    <n v="0"/>
    <d v="2023-01-27T00:00:00"/>
    <d v="1899-12-30T18:49:15"/>
    <n v="106"/>
    <x v="5"/>
    <x v="3"/>
    <x v="4"/>
    <x v="5"/>
    <n v="27"/>
    <x v="0"/>
    <x v="7"/>
    <n v="2"/>
    <n v="20.95"/>
  </r>
  <r>
    <n v="3614"/>
    <n v="1603"/>
    <n v="1"/>
    <d v="2023-01-27T00:00:00"/>
    <d v="1899-12-30T19:16:45"/>
    <n v="109"/>
    <x v="0"/>
    <x v="0"/>
    <x v="0"/>
    <x v="5"/>
    <n v="27"/>
    <x v="0"/>
    <x v="8"/>
    <n v="1"/>
    <n v="17.95"/>
  </r>
  <r>
    <n v="3615"/>
    <n v="1604"/>
    <n v="1"/>
    <d v="2023-01-27T00:00:00"/>
    <d v="1899-12-30T20:05:01"/>
    <n v="129"/>
    <x v="4"/>
    <x v="1"/>
    <x v="3"/>
    <x v="5"/>
    <n v="27"/>
    <x v="0"/>
    <x v="9"/>
    <n v="2"/>
    <n v="27.45"/>
  </r>
  <r>
    <n v="3616"/>
    <n v="1604"/>
    <n v="0"/>
    <d v="2023-01-27T00:00:00"/>
    <d v="1899-12-30T20:05:01"/>
    <n v="111"/>
    <x v="22"/>
    <x v="0"/>
    <x v="5"/>
    <x v="5"/>
    <n v="27"/>
    <x v="0"/>
    <x v="9"/>
    <n v="2"/>
    <n v="27.45"/>
  </r>
  <r>
    <n v="3617"/>
    <n v="1605"/>
    <n v="1"/>
    <d v="2023-01-27T00:00:00"/>
    <d v="1899-12-30T20:05:27"/>
    <n v="110"/>
    <x v="11"/>
    <x v="0"/>
    <x v="0"/>
    <x v="5"/>
    <n v="27"/>
    <x v="0"/>
    <x v="9"/>
    <n v="2"/>
    <n v="35.9"/>
  </r>
  <r>
    <n v="3618"/>
    <n v="1605"/>
    <n v="0"/>
    <d v="2023-01-27T00:00:00"/>
    <d v="1899-12-30T20:05:27"/>
    <n v="127"/>
    <x v="24"/>
    <x v="1"/>
    <x v="0"/>
    <x v="5"/>
    <n v="27"/>
    <x v="0"/>
    <x v="9"/>
    <n v="2"/>
    <n v="35.9"/>
  </r>
  <r>
    <n v="3619"/>
    <n v="1606"/>
    <n v="1"/>
    <d v="2023-01-27T00:00:00"/>
    <d v="1899-12-30T20:07:37"/>
    <n v="128"/>
    <x v="25"/>
    <x v="1"/>
    <x v="3"/>
    <x v="5"/>
    <n v="27"/>
    <x v="0"/>
    <x v="9"/>
    <n v="2"/>
    <n v="20.5"/>
  </r>
  <r>
    <n v="3620"/>
    <n v="1606"/>
    <n v="0"/>
    <d v="2023-01-27T00:00:00"/>
    <d v="1899-12-30T20:07:37"/>
    <n v="113"/>
    <x v="17"/>
    <x v="0"/>
    <x v="10"/>
    <x v="5"/>
    <n v="27"/>
    <x v="0"/>
    <x v="9"/>
    <n v="2"/>
    <n v="20.5"/>
  </r>
  <r>
    <n v="3621"/>
    <n v="1607"/>
    <n v="1"/>
    <d v="2023-01-27T00:00:00"/>
    <d v="1899-12-30T20:09:27"/>
    <n v="115"/>
    <x v="31"/>
    <x v="2"/>
    <x v="5"/>
    <x v="5"/>
    <n v="27"/>
    <x v="0"/>
    <x v="9"/>
    <n v="3"/>
    <n v="47.849999999999994"/>
  </r>
  <r>
    <n v="3622"/>
    <n v="1607"/>
    <n v="0"/>
    <d v="2023-01-27T00:00:00"/>
    <d v="1899-12-30T20:09:27"/>
    <n v="109"/>
    <x v="0"/>
    <x v="0"/>
    <x v="0"/>
    <x v="5"/>
    <n v="27"/>
    <x v="0"/>
    <x v="9"/>
    <n v="3"/>
    <n v="47.849999999999994"/>
  </r>
  <r>
    <n v="3623"/>
    <n v="1607"/>
    <n v="0"/>
    <d v="2023-01-27T00:00:00"/>
    <d v="1899-12-30T20:09:27"/>
    <n v="110"/>
    <x v="11"/>
    <x v="0"/>
    <x v="0"/>
    <x v="5"/>
    <n v="27"/>
    <x v="0"/>
    <x v="9"/>
    <n v="3"/>
    <n v="47.849999999999994"/>
  </r>
  <r>
    <n v="3624"/>
    <n v="1608"/>
    <n v="1"/>
    <d v="2023-01-27T00:00:00"/>
    <d v="1899-12-30T20:10:32"/>
    <n v="132"/>
    <x v="14"/>
    <x v="1"/>
    <x v="8"/>
    <x v="5"/>
    <n v="27"/>
    <x v="0"/>
    <x v="9"/>
    <n v="1"/>
    <n v="16.95"/>
  </r>
  <r>
    <n v="3625"/>
    <n v="1609"/>
    <n v="1"/>
    <d v="2023-01-27T00:00:00"/>
    <d v="1899-12-30T20:17:48"/>
    <n v="109"/>
    <x v="0"/>
    <x v="0"/>
    <x v="0"/>
    <x v="5"/>
    <n v="27"/>
    <x v="0"/>
    <x v="9"/>
    <n v="2"/>
    <n v="33.450000000000003"/>
  </r>
  <r>
    <n v="3626"/>
    <n v="1609"/>
    <n v="0"/>
    <d v="2023-01-27T00:00:00"/>
    <d v="1899-12-30T20:17:48"/>
    <n v="128"/>
    <x v="25"/>
    <x v="1"/>
    <x v="3"/>
    <x v="5"/>
    <n v="27"/>
    <x v="0"/>
    <x v="9"/>
    <n v="2"/>
    <n v="33.450000000000003"/>
  </r>
  <r>
    <n v="3627"/>
    <n v="1610"/>
    <n v="1"/>
    <d v="2023-01-27T00:00:00"/>
    <d v="1899-12-30T20:43:11"/>
    <n v="119"/>
    <x v="6"/>
    <x v="2"/>
    <x v="5"/>
    <x v="5"/>
    <n v="27"/>
    <x v="0"/>
    <x v="9"/>
    <n v="1"/>
    <n v="11.95"/>
  </r>
  <r>
    <n v="3628"/>
    <n v="1611"/>
    <n v="1"/>
    <d v="2023-01-27T00:00:00"/>
    <d v="1899-12-30T21:03:04"/>
    <n v="108"/>
    <x v="1"/>
    <x v="0"/>
    <x v="1"/>
    <x v="5"/>
    <n v="27"/>
    <x v="0"/>
    <x v="10"/>
    <n v="4"/>
    <n v="49.400000000000006"/>
  </r>
  <r>
    <n v="3629"/>
    <n v="1611"/>
    <n v="0"/>
    <d v="2023-01-27T00:00:00"/>
    <d v="1899-12-30T21:03:04"/>
    <n v="112"/>
    <x v="30"/>
    <x v="0"/>
    <x v="13"/>
    <x v="5"/>
    <n v="27"/>
    <x v="0"/>
    <x v="10"/>
    <n v="4"/>
    <n v="49.400000000000006"/>
  </r>
  <r>
    <n v="3630"/>
    <n v="1611"/>
    <n v="0"/>
    <d v="2023-01-27T00:00:00"/>
    <d v="1899-12-30T21:03:04"/>
    <n v="113"/>
    <x v="17"/>
    <x v="0"/>
    <x v="10"/>
    <x v="5"/>
    <n v="27"/>
    <x v="0"/>
    <x v="10"/>
    <n v="4"/>
    <n v="49.400000000000006"/>
  </r>
  <r>
    <n v="3631"/>
    <n v="1611"/>
    <n v="0"/>
    <d v="2023-01-27T00:00:00"/>
    <d v="1899-12-30T21:03:04"/>
    <n v="118"/>
    <x v="26"/>
    <x v="2"/>
    <x v="13"/>
    <x v="5"/>
    <n v="27"/>
    <x v="0"/>
    <x v="10"/>
    <n v="4"/>
    <n v="49.400000000000006"/>
  </r>
  <r>
    <n v="3632"/>
    <n v="1612"/>
    <n v="1"/>
    <d v="2023-01-27T00:00:00"/>
    <d v="1899-12-30T21:03:29"/>
    <n v="122"/>
    <x v="12"/>
    <x v="2"/>
    <x v="4"/>
    <x v="5"/>
    <n v="27"/>
    <x v="0"/>
    <x v="10"/>
    <n v="2"/>
    <n v="16"/>
  </r>
  <r>
    <n v="3633"/>
    <n v="1612"/>
    <n v="0"/>
    <d v="2023-01-27T00:00:00"/>
    <d v="1899-12-30T21:03:29"/>
    <n v="114"/>
    <x v="8"/>
    <x v="0"/>
    <x v="6"/>
    <x v="5"/>
    <n v="27"/>
    <x v="0"/>
    <x v="10"/>
    <n v="2"/>
    <n v="16"/>
  </r>
  <r>
    <n v="3634"/>
    <n v="1613"/>
    <n v="1"/>
    <d v="2023-01-27T00:00:00"/>
    <d v="1899-12-30T21:05:59"/>
    <n v="125"/>
    <x v="21"/>
    <x v="1"/>
    <x v="0"/>
    <x v="5"/>
    <n v="27"/>
    <x v="0"/>
    <x v="10"/>
    <n v="4"/>
    <n v="59.849999999999994"/>
  </r>
  <r>
    <n v="3635"/>
    <n v="1613"/>
    <n v="0"/>
    <d v="2023-01-27T00:00:00"/>
    <d v="1899-12-30T21:05:59"/>
    <n v="110"/>
    <x v="11"/>
    <x v="0"/>
    <x v="0"/>
    <x v="5"/>
    <n v="27"/>
    <x v="0"/>
    <x v="10"/>
    <n v="4"/>
    <n v="59.849999999999994"/>
  </r>
  <r>
    <n v="3636"/>
    <n v="1613"/>
    <n v="0"/>
    <d v="2023-01-27T00:00:00"/>
    <d v="1899-12-30T21:05:59"/>
    <n v="105"/>
    <x v="15"/>
    <x v="3"/>
    <x v="4"/>
    <x v="5"/>
    <n v="27"/>
    <x v="0"/>
    <x v="10"/>
    <n v="4"/>
    <n v="59.849999999999994"/>
  </r>
  <r>
    <n v="3637"/>
    <n v="1613"/>
    <n v="0"/>
    <d v="2023-01-27T00:00:00"/>
    <d v="1899-12-30T21:05:59"/>
    <n v="132"/>
    <x v="14"/>
    <x v="1"/>
    <x v="8"/>
    <x v="5"/>
    <n v="27"/>
    <x v="0"/>
    <x v="10"/>
    <n v="4"/>
    <n v="59.849999999999994"/>
  </r>
  <r>
    <n v="3638"/>
    <n v="1614"/>
    <n v="1"/>
    <d v="2023-01-27T00:00:00"/>
    <d v="1899-12-30T22:10:01"/>
    <n v="107"/>
    <x v="19"/>
    <x v="0"/>
    <x v="12"/>
    <x v="5"/>
    <n v="27"/>
    <x v="0"/>
    <x v="11"/>
    <n v="2"/>
    <n v="28.45"/>
  </r>
  <r>
    <n v="3639"/>
    <n v="1614"/>
    <n v="0"/>
    <d v="2023-01-27T00:00:00"/>
    <d v="1899-12-30T22:10:01"/>
    <n v="111"/>
    <x v="22"/>
    <x v="0"/>
    <x v="5"/>
    <x v="5"/>
    <n v="27"/>
    <x v="0"/>
    <x v="11"/>
    <n v="2"/>
    <n v="28.45"/>
  </r>
  <r>
    <n v="3640"/>
    <n v="1615"/>
    <n v="1"/>
    <d v="2023-01-27T00:00:00"/>
    <d v="1899-12-30T22:11:38"/>
    <n v="111"/>
    <x v="22"/>
    <x v="0"/>
    <x v="5"/>
    <x v="5"/>
    <n v="27"/>
    <x v="0"/>
    <x v="11"/>
    <n v="1"/>
    <n v="11.95"/>
  </r>
  <r>
    <n v="3641"/>
    <n v="1616"/>
    <n v="1"/>
    <d v="2023-01-27T00:00:00"/>
    <d v="1899-12-30T22:22:25"/>
    <n v="113"/>
    <x v="17"/>
    <x v="0"/>
    <x v="10"/>
    <x v="5"/>
    <n v="27"/>
    <x v="0"/>
    <x v="11"/>
    <n v="2"/>
    <n v="14"/>
  </r>
  <r>
    <n v="3642"/>
    <n v="1616"/>
    <n v="0"/>
    <d v="2023-01-27T00:00:00"/>
    <d v="1899-12-30T22:22:25"/>
    <n v="123"/>
    <x v="9"/>
    <x v="2"/>
    <x v="6"/>
    <x v="5"/>
    <n v="27"/>
    <x v="0"/>
    <x v="11"/>
    <n v="2"/>
    <n v="14"/>
  </r>
  <r>
    <n v="3643"/>
    <n v="1617"/>
    <n v="1"/>
    <d v="2023-01-27T00:00:00"/>
    <d v="1899-12-30T22:25:26"/>
    <n v="125"/>
    <x v="21"/>
    <x v="1"/>
    <x v="0"/>
    <x v="5"/>
    <n v="27"/>
    <x v="0"/>
    <x v="11"/>
    <n v="2"/>
    <n v="32.9"/>
  </r>
  <r>
    <n v="3644"/>
    <n v="1617"/>
    <n v="0"/>
    <d v="2023-01-27T00:00:00"/>
    <d v="1899-12-30T22:25:26"/>
    <n v="118"/>
    <x v="26"/>
    <x v="2"/>
    <x v="13"/>
    <x v="5"/>
    <n v="27"/>
    <x v="0"/>
    <x v="11"/>
    <n v="2"/>
    <n v="32.9"/>
  </r>
  <r>
    <n v="3645"/>
    <n v="1618"/>
    <n v="1"/>
    <d v="2023-01-28T00:00:00"/>
    <d v="1899-12-30T11:28:33"/>
    <n v="107"/>
    <x v="19"/>
    <x v="0"/>
    <x v="12"/>
    <x v="6"/>
    <n v="28"/>
    <x v="0"/>
    <x v="0"/>
    <n v="4"/>
    <n v="45.95"/>
  </r>
  <r>
    <n v="3646"/>
    <n v="1618"/>
    <n v="0"/>
    <d v="2023-01-28T00:00:00"/>
    <d v="1899-12-30T11:28:33"/>
    <n v="104"/>
    <x v="18"/>
    <x v="3"/>
    <x v="11"/>
    <x v="6"/>
    <n v="28"/>
    <x v="0"/>
    <x v="0"/>
    <n v="4"/>
    <n v="45.95"/>
  </r>
  <r>
    <n v="3647"/>
    <n v="1618"/>
    <n v="0"/>
    <d v="2023-01-28T00:00:00"/>
    <d v="1899-12-30T11:28:33"/>
    <n v="113"/>
    <x v="17"/>
    <x v="0"/>
    <x v="10"/>
    <x v="6"/>
    <n v="28"/>
    <x v="0"/>
    <x v="0"/>
    <n v="4"/>
    <n v="45.95"/>
  </r>
  <r>
    <n v="3648"/>
    <n v="1618"/>
    <n v="0"/>
    <d v="2023-01-28T00:00:00"/>
    <d v="1899-12-30T11:28:33"/>
    <n v="120"/>
    <x v="28"/>
    <x v="2"/>
    <x v="9"/>
    <x v="6"/>
    <n v="28"/>
    <x v="0"/>
    <x v="0"/>
    <n v="4"/>
    <n v="45.95"/>
  </r>
  <r>
    <n v="3649"/>
    <n v="1619"/>
    <n v="1"/>
    <d v="2023-01-28T00:00:00"/>
    <d v="1899-12-30T11:36:34"/>
    <n v="101"/>
    <x v="7"/>
    <x v="3"/>
    <x v="2"/>
    <x v="6"/>
    <n v="28"/>
    <x v="0"/>
    <x v="0"/>
    <n v="2"/>
    <n v="27.45"/>
  </r>
  <r>
    <n v="3650"/>
    <n v="1619"/>
    <n v="0"/>
    <d v="2023-01-28T00:00:00"/>
    <d v="1899-12-30T11:36:34"/>
    <n v="108"/>
    <x v="1"/>
    <x v="0"/>
    <x v="1"/>
    <x v="6"/>
    <n v="28"/>
    <x v="0"/>
    <x v="0"/>
    <n v="2"/>
    <n v="27.45"/>
  </r>
  <r>
    <n v="3651"/>
    <n v="1620"/>
    <n v="1"/>
    <d v="2023-01-28T00:00:00"/>
    <d v="1899-12-30T11:38:50"/>
    <n v="118"/>
    <x v="26"/>
    <x v="2"/>
    <x v="13"/>
    <x v="6"/>
    <n v="28"/>
    <x v="0"/>
    <x v="0"/>
    <n v="2"/>
    <n v="21.95"/>
  </r>
  <r>
    <n v="3652"/>
    <n v="1620"/>
    <n v="0"/>
    <d v="2023-01-28T00:00:00"/>
    <d v="1899-12-30T11:38:50"/>
    <n v="122"/>
    <x v="12"/>
    <x v="2"/>
    <x v="4"/>
    <x v="6"/>
    <n v="28"/>
    <x v="0"/>
    <x v="0"/>
    <n v="2"/>
    <n v="21.95"/>
  </r>
  <r>
    <n v="3653"/>
    <n v="1621"/>
    <n v="1"/>
    <d v="2023-01-28T00:00:00"/>
    <d v="1899-12-30T11:43:54"/>
    <n v="107"/>
    <x v="19"/>
    <x v="0"/>
    <x v="12"/>
    <x v="6"/>
    <n v="28"/>
    <x v="0"/>
    <x v="0"/>
    <n v="1"/>
    <n v="16.5"/>
  </r>
  <r>
    <n v="3654"/>
    <n v="1622"/>
    <n v="1"/>
    <d v="2023-01-28T00:00:00"/>
    <d v="1899-12-30T11:49:42"/>
    <n v="115"/>
    <x v="31"/>
    <x v="2"/>
    <x v="5"/>
    <x v="6"/>
    <n v="28"/>
    <x v="0"/>
    <x v="0"/>
    <n v="2"/>
    <n v="18.95"/>
  </r>
  <r>
    <n v="3655"/>
    <n v="1622"/>
    <n v="0"/>
    <d v="2023-01-28T00:00:00"/>
    <d v="1899-12-30T11:49:42"/>
    <n v="122"/>
    <x v="12"/>
    <x v="2"/>
    <x v="4"/>
    <x v="6"/>
    <n v="28"/>
    <x v="0"/>
    <x v="0"/>
    <n v="2"/>
    <n v="18.95"/>
  </r>
  <r>
    <n v="3656"/>
    <n v="1623"/>
    <n v="1"/>
    <d v="2023-01-28T00:00:00"/>
    <d v="1899-12-30T11:50:41"/>
    <n v="117"/>
    <x v="3"/>
    <x v="2"/>
    <x v="2"/>
    <x v="6"/>
    <n v="28"/>
    <x v="0"/>
    <x v="0"/>
    <n v="1"/>
    <n v="12.95"/>
  </r>
  <r>
    <n v="3657"/>
    <n v="1624"/>
    <n v="1"/>
    <d v="2023-01-28T00:00:00"/>
    <d v="1899-12-30T11:55:46"/>
    <n v="102"/>
    <x v="16"/>
    <x v="3"/>
    <x v="9"/>
    <x v="6"/>
    <n v="28"/>
    <x v="0"/>
    <x v="0"/>
    <n v="1"/>
    <n v="13.95"/>
  </r>
  <r>
    <n v="3658"/>
    <n v="1625"/>
    <n v="1"/>
    <d v="2023-01-28T00:00:00"/>
    <d v="1899-12-30T11:58:42"/>
    <n v="117"/>
    <x v="3"/>
    <x v="2"/>
    <x v="2"/>
    <x v="6"/>
    <n v="28"/>
    <x v="0"/>
    <x v="0"/>
    <n v="1"/>
    <n v="12.95"/>
  </r>
  <r>
    <n v="3659"/>
    <n v="1626"/>
    <n v="1"/>
    <d v="2023-01-28T00:00:00"/>
    <d v="1899-12-30T12:04:16"/>
    <n v="109"/>
    <x v="0"/>
    <x v="0"/>
    <x v="0"/>
    <x v="6"/>
    <n v="28"/>
    <x v="0"/>
    <x v="1"/>
    <n v="1"/>
    <n v="17.95"/>
  </r>
  <r>
    <n v="3660"/>
    <n v="1627"/>
    <n v="1"/>
    <d v="2023-01-28T00:00:00"/>
    <d v="1899-12-30T12:09:40"/>
    <n v="101"/>
    <x v="7"/>
    <x v="3"/>
    <x v="2"/>
    <x v="6"/>
    <n v="28"/>
    <x v="0"/>
    <x v="1"/>
    <n v="1"/>
    <n v="12.95"/>
  </r>
  <r>
    <n v="3661"/>
    <n v="1628"/>
    <n v="1"/>
    <d v="2023-01-28T00:00:00"/>
    <d v="1899-12-30T12:16:39"/>
    <n v="115"/>
    <x v="31"/>
    <x v="2"/>
    <x v="5"/>
    <x v="6"/>
    <n v="28"/>
    <x v="0"/>
    <x v="1"/>
    <n v="3"/>
    <n v="47.849999999999994"/>
  </r>
  <r>
    <n v="3662"/>
    <n v="1628"/>
    <n v="0"/>
    <d v="2023-01-28T00:00:00"/>
    <d v="1899-12-30T12:16:39"/>
    <n v="125"/>
    <x v="21"/>
    <x v="1"/>
    <x v="0"/>
    <x v="6"/>
    <n v="28"/>
    <x v="0"/>
    <x v="1"/>
    <n v="3"/>
    <n v="47.849999999999994"/>
  </r>
  <r>
    <n v="3663"/>
    <n v="1628"/>
    <n v="0"/>
    <d v="2023-01-28T00:00:00"/>
    <d v="1899-12-30T12:16:39"/>
    <n v="131"/>
    <x v="27"/>
    <x v="1"/>
    <x v="0"/>
    <x v="6"/>
    <n v="28"/>
    <x v="0"/>
    <x v="1"/>
    <n v="3"/>
    <n v="47.849999999999994"/>
  </r>
  <r>
    <n v="3664"/>
    <n v="1629"/>
    <n v="1"/>
    <d v="2023-01-28T00:00:00"/>
    <d v="1899-12-30T12:17:09"/>
    <n v="108"/>
    <x v="1"/>
    <x v="0"/>
    <x v="1"/>
    <x v="6"/>
    <n v="28"/>
    <x v="0"/>
    <x v="1"/>
    <n v="3"/>
    <n v="36.450000000000003"/>
  </r>
  <r>
    <n v="3665"/>
    <n v="1629"/>
    <n v="0"/>
    <d v="2023-01-28T00:00:00"/>
    <d v="1899-12-30T12:17:09"/>
    <n v="118"/>
    <x v="26"/>
    <x v="2"/>
    <x v="13"/>
    <x v="6"/>
    <n v="28"/>
    <x v="0"/>
    <x v="1"/>
    <n v="3"/>
    <n v="36.450000000000003"/>
  </r>
  <r>
    <n v="3666"/>
    <n v="1629"/>
    <n v="0"/>
    <d v="2023-01-28T00:00:00"/>
    <d v="1899-12-30T12:17:09"/>
    <n v="106"/>
    <x v="5"/>
    <x v="3"/>
    <x v="4"/>
    <x v="6"/>
    <n v="28"/>
    <x v="0"/>
    <x v="1"/>
    <n v="3"/>
    <n v="36.450000000000003"/>
  </r>
  <r>
    <n v="3667"/>
    <n v="1630"/>
    <n v="1"/>
    <d v="2023-01-28T00:00:00"/>
    <d v="1899-12-30T12:19:50"/>
    <n v="124"/>
    <x v="2"/>
    <x v="1"/>
    <x v="1"/>
    <x v="6"/>
    <n v="28"/>
    <x v="0"/>
    <x v="1"/>
    <n v="3"/>
    <n v="34"/>
  </r>
  <r>
    <n v="3668"/>
    <n v="1630"/>
    <n v="0"/>
    <d v="2023-01-28T00:00:00"/>
    <d v="1899-12-30T12:19:50"/>
    <n v="126"/>
    <x v="10"/>
    <x v="1"/>
    <x v="1"/>
    <x v="6"/>
    <n v="28"/>
    <x v="0"/>
    <x v="1"/>
    <n v="3"/>
    <n v="34"/>
  </r>
  <r>
    <n v="3669"/>
    <n v="1630"/>
    <n v="0"/>
    <d v="2023-01-28T00:00:00"/>
    <d v="1899-12-30T12:19:50"/>
    <n v="113"/>
    <x v="17"/>
    <x v="0"/>
    <x v="10"/>
    <x v="6"/>
    <n v="28"/>
    <x v="0"/>
    <x v="1"/>
    <n v="3"/>
    <n v="34"/>
  </r>
  <r>
    <n v="3670"/>
    <n v="1631"/>
    <n v="1"/>
    <d v="2023-01-28T00:00:00"/>
    <d v="1899-12-30T12:20:11"/>
    <n v="108"/>
    <x v="1"/>
    <x v="0"/>
    <x v="1"/>
    <x v="6"/>
    <n v="28"/>
    <x v="0"/>
    <x v="1"/>
    <n v="2"/>
    <n v="31.45"/>
  </r>
  <r>
    <n v="3671"/>
    <n v="1631"/>
    <n v="0"/>
    <d v="2023-01-28T00:00:00"/>
    <d v="1899-12-30T12:20:11"/>
    <n v="132"/>
    <x v="14"/>
    <x v="1"/>
    <x v="8"/>
    <x v="6"/>
    <n v="28"/>
    <x v="0"/>
    <x v="1"/>
    <n v="2"/>
    <n v="31.45"/>
  </r>
  <r>
    <n v="3672"/>
    <n v="1632"/>
    <n v="1"/>
    <d v="2023-01-28T00:00:00"/>
    <d v="1899-12-30T12:20:31"/>
    <n v="112"/>
    <x v="30"/>
    <x v="0"/>
    <x v="13"/>
    <x v="6"/>
    <n v="28"/>
    <x v="0"/>
    <x v="1"/>
    <n v="3"/>
    <n v="39.9"/>
  </r>
  <r>
    <n v="3673"/>
    <n v="1632"/>
    <n v="0"/>
    <d v="2023-01-28T00:00:00"/>
    <d v="1899-12-30T12:20:31"/>
    <n v="122"/>
    <x v="12"/>
    <x v="2"/>
    <x v="4"/>
    <x v="6"/>
    <n v="28"/>
    <x v="0"/>
    <x v="1"/>
    <n v="3"/>
    <n v="39.9"/>
  </r>
  <r>
    <n v="3674"/>
    <n v="1632"/>
    <n v="0"/>
    <d v="2023-01-28T00:00:00"/>
    <d v="1899-12-30T12:20:31"/>
    <n v="131"/>
    <x v="27"/>
    <x v="1"/>
    <x v="0"/>
    <x v="6"/>
    <n v="28"/>
    <x v="0"/>
    <x v="1"/>
    <n v="3"/>
    <n v="39.9"/>
  </r>
  <r>
    <n v="3675"/>
    <n v="1633"/>
    <n v="1"/>
    <d v="2023-01-28T00:00:00"/>
    <d v="1899-12-30T12:45:52"/>
    <n v="113"/>
    <x v="17"/>
    <x v="0"/>
    <x v="10"/>
    <x v="6"/>
    <n v="28"/>
    <x v="0"/>
    <x v="1"/>
    <n v="3"/>
    <n v="38.9"/>
  </r>
  <r>
    <n v="3676"/>
    <n v="1633"/>
    <n v="0"/>
    <d v="2023-01-28T00:00:00"/>
    <d v="1899-12-30T12:45:52"/>
    <n v="120"/>
    <x v="28"/>
    <x v="2"/>
    <x v="9"/>
    <x v="6"/>
    <n v="28"/>
    <x v="0"/>
    <x v="1"/>
    <n v="3"/>
    <n v="38.9"/>
  </r>
  <r>
    <n v="3677"/>
    <n v="1633"/>
    <n v="0"/>
    <d v="2023-01-28T00:00:00"/>
    <d v="1899-12-30T12:45:52"/>
    <n v="130"/>
    <x v="13"/>
    <x v="1"/>
    <x v="7"/>
    <x v="6"/>
    <n v="28"/>
    <x v="0"/>
    <x v="1"/>
    <n v="3"/>
    <n v="38.9"/>
  </r>
  <r>
    <n v="3678"/>
    <n v="1634"/>
    <n v="1"/>
    <d v="2023-01-28T00:00:00"/>
    <d v="1899-12-30T12:47:43"/>
    <n v="126"/>
    <x v="10"/>
    <x v="1"/>
    <x v="1"/>
    <x v="6"/>
    <n v="28"/>
    <x v="0"/>
    <x v="1"/>
    <n v="1"/>
    <n v="14.5"/>
  </r>
  <r>
    <n v="3679"/>
    <n v="1635"/>
    <n v="1"/>
    <d v="2023-01-28T00:00:00"/>
    <d v="1899-12-30T13:07:37"/>
    <n v="107"/>
    <x v="19"/>
    <x v="0"/>
    <x v="12"/>
    <x v="6"/>
    <n v="28"/>
    <x v="0"/>
    <x v="2"/>
    <n v="1"/>
    <n v="16.5"/>
  </r>
  <r>
    <n v="3680"/>
    <n v="1636"/>
    <n v="1"/>
    <d v="2023-01-28T00:00:00"/>
    <d v="1899-12-30T13:07:52"/>
    <n v="132"/>
    <x v="14"/>
    <x v="1"/>
    <x v="8"/>
    <x v="6"/>
    <n v="28"/>
    <x v="0"/>
    <x v="2"/>
    <n v="1"/>
    <n v="16.95"/>
  </r>
  <r>
    <n v="3681"/>
    <n v="1637"/>
    <n v="1"/>
    <d v="2023-01-28T00:00:00"/>
    <d v="1899-12-30T13:21:08"/>
    <n v="101"/>
    <x v="7"/>
    <x v="3"/>
    <x v="2"/>
    <x v="6"/>
    <n v="28"/>
    <x v="0"/>
    <x v="2"/>
    <n v="3"/>
    <n v="41.4"/>
  </r>
  <r>
    <n v="3682"/>
    <n v="1637"/>
    <n v="0"/>
    <d v="2023-01-28T00:00:00"/>
    <d v="1899-12-30T13:21:08"/>
    <n v="108"/>
    <x v="1"/>
    <x v="0"/>
    <x v="1"/>
    <x v="6"/>
    <n v="28"/>
    <x v="0"/>
    <x v="2"/>
    <n v="3"/>
    <n v="41.4"/>
  </r>
  <r>
    <n v="3683"/>
    <n v="1637"/>
    <n v="0"/>
    <d v="2023-01-28T00:00:00"/>
    <d v="1899-12-30T13:21:08"/>
    <n v="120"/>
    <x v="28"/>
    <x v="2"/>
    <x v="9"/>
    <x v="6"/>
    <n v="28"/>
    <x v="0"/>
    <x v="2"/>
    <n v="3"/>
    <n v="41.4"/>
  </r>
  <r>
    <n v="3684"/>
    <n v="1638"/>
    <n v="1"/>
    <d v="2023-01-28T00:00:00"/>
    <d v="1899-12-30T13:34:25"/>
    <n v="110"/>
    <x v="11"/>
    <x v="0"/>
    <x v="0"/>
    <x v="6"/>
    <n v="28"/>
    <x v="0"/>
    <x v="2"/>
    <n v="3"/>
    <n v="51.400000000000006"/>
  </r>
  <r>
    <n v="3685"/>
    <n v="1638"/>
    <n v="0"/>
    <d v="2023-01-28T00:00:00"/>
    <d v="1899-12-30T13:34:25"/>
    <n v="129"/>
    <x v="4"/>
    <x v="1"/>
    <x v="3"/>
    <x v="6"/>
    <n v="28"/>
    <x v="0"/>
    <x v="2"/>
    <n v="3"/>
    <n v="51.400000000000006"/>
  </r>
  <r>
    <n v="3686"/>
    <n v="1638"/>
    <n v="0"/>
    <d v="2023-01-28T00:00:00"/>
    <d v="1899-12-30T13:34:25"/>
    <n v="131"/>
    <x v="27"/>
    <x v="1"/>
    <x v="0"/>
    <x v="6"/>
    <n v="28"/>
    <x v="0"/>
    <x v="2"/>
    <n v="3"/>
    <n v="51.400000000000006"/>
  </r>
  <r>
    <n v="3688"/>
    <n v="1639"/>
    <n v="1"/>
    <d v="2023-01-28T00:00:00"/>
    <d v="1899-12-30T13:37:57"/>
    <n v="101"/>
    <x v="7"/>
    <x v="3"/>
    <x v="2"/>
    <x v="6"/>
    <n v="28"/>
    <x v="0"/>
    <x v="2"/>
    <n v="7"/>
    <n v="104.2"/>
  </r>
  <r>
    <n v="3689"/>
    <n v="1639"/>
    <n v="0"/>
    <d v="2023-01-28T00:00:00"/>
    <d v="1899-12-30T13:37:57"/>
    <n v="104"/>
    <x v="18"/>
    <x v="3"/>
    <x v="11"/>
    <x v="6"/>
    <n v="28"/>
    <x v="0"/>
    <x v="2"/>
    <n v="7"/>
    <n v="104.2"/>
  </r>
  <r>
    <n v="3690"/>
    <n v="1639"/>
    <n v="0"/>
    <d v="2023-01-28T00:00:00"/>
    <d v="1899-12-30T13:37:57"/>
    <n v="109"/>
    <x v="0"/>
    <x v="0"/>
    <x v="0"/>
    <x v="6"/>
    <n v="28"/>
    <x v="0"/>
    <x v="2"/>
    <n v="7"/>
    <n v="104.2"/>
  </r>
  <r>
    <n v="3691"/>
    <n v="1639"/>
    <n v="0"/>
    <d v="2023-01-28T00:00:00"/>
    <d v="1899-12-30T13:37:57"/>
    <n v="109"/>
    <x v="0"/>
    <x v="0"/>
    <x v="0"/>
    <x v="6"/>
    <n v="28"/>
    <x v="0"/>
    <x v="2"/>
    <n v="7"/>
    <n v="104.2"/>
  </r>
  <r>
    <n v="3692"/>
    <n v="1639"/>
    <n v="0"/>
    <d v="2023-01-28T00:00:00"/>
    <d v="1899-12-30T13:37:57"/>
    <n v="109"/>
    <x v="0"/>
    <x v="0"/>
    <x v="0"/>
    <x v="6"/>
    <n v="28"/>
    <x v="0"/>
    <x v="2"/>
    <n v="7"/>
    <n v="104.2"/>
  </r>
  <r>
    <n v="3693"/>
    <n v="1639"/>
    <n v="0"/>
    <d v="2023-01-28T00:00:00"/>
    <d v="1899-12-30T13:37:57"/>
    <n v="118"/>
    <x v="26"/>
    <x v="2"/>
    <x v="13"/>
    <x v="6"/>
    <n v="28"/>
    <x v="0"/>
    <x v="2"/>
    <n v="7"/>
    <n v="104.2"/>
  </r>
  <r>
    <n v="3694"/>
    <n v="1639"/>
    <n v="0"/>
    <d v="2023-01-28T00:00:00"/>
    <d v="1899-12-30T13:37:57"/>
    <n v="119"/>
    <x v="6"/>
    <x v="2"/>
    <x v="5"/>
    <x v="6"/>
    <n v="28"/>
    <x v="0"/>
    <x v="2"/>
    <n v="7"/>
    <n v="104.2"/>
  </r>
  <r>
    <n v="3696"/>
    <n v="1640"/>
    <n v="1"/>
    <d v="2023-01-28T00:00:00"/>
    <d v="1899-12-30T13:45:42"/>
    <n v="131"/>
    <x v="27"/>
    <x v="1"/>
    <x v="0"/>
    <x v="6"/>
    <n v="28"/>
    <x v="0"/>
    <x v="2"/>
    <n v="1"/>
    <n v="17.95"/>
  </r>
  <r>
    <n v="3697"/>
    <n v="1641"/>
    <n v="1"/>
    <d v="2023-01-28T00:00:00"/>
    <d v="1899-12-30T14:21:48"/>
    <n v="108"/>
    <x v="1"/>
    <x v="0"/>
    <x v="1"/>
    <x v="6"/>
    <n v="28"/>
    <x v="0"/>
    <x v="3"/>
    <n v="2"/>
    <n v="19.5"/>
  </r>
  <r>
    <n v="3698"/>
    <n v="1641"/>
    <n v="0"/>
    <d v="2023-01-28T00:00:00"/>
    <d v="1899-12-30T14:21:48"/>
    <n v="113"/>
    <x v="17"/>
    <x v="0"/>
    <x v="10"/>
    <x v="6"/>
    <n v="28"/>
    <x v="0"/>
    <x v="3"/>
    <n v="2"/>
    <n v="19.5"/>
  </r>
  <r>
    <n v="3699"/>
    <n v="1642"/>
    <n v="1"/>
    <d v="2023-01-28T00:00:00"/>
    <d v="1899-12-30T14:26:49"/>
    <n v="102"/>
    <x v="16"/>
    <x v="3"/>
    <x v="9"/>
    <x v="6"/>
    <n v="28"/>
    <x v="0"/>
    <x v="3"/>
    <n v="4"/>
    <n v="45.95"/>
  </r>
  <r>
    <n v="3700"/>
    <n v="1642"/>
    <n v="0"/>
    <d v="2023-01-28T00:00:00"/>
    <d v="1899-12-30T14:26:49"/>
    <n v="108"/>
    <x v="1"/>
    <x v="0"/>
    <x v="1"/>
    <x v="6"/>
    <n v="28"/>
    <x v="0"/>
    <x v="3"/>
    <n v="4"/>
    <n v="45.95"/>
  </r>
  <r>
    <n v="3701"/>
    <n v="1642"/>
    <n v="0"/>
    <d v="2023-01-28T00:00:00"/>
    <d v="1899-12-30T14:26:49"/>
    <n v="121"/>
    <x v="20"/>
    <x v="2"/>
    <x v="11"/>
    <x v="6"/>
    <n v="28"/>
    <x v="0"/>
    <x v="3"/>
    <n v="4"/>
    <n v="45.95"/>
  </r>
  <r>
    <n v="3702"/>
    <n v="1642"/>
    <n v="0"/>
    <d v="2023-01-28T00:00:00"/>
    <d v="1899-12-30T14:26:49"/>
    <n v="105"/>
    <x v="15"/>
    <x v="3"/>
    <x v="4"/>
    <x v="6"/>
    <n v="28"/>
    <x v="0"/>
    <x v="3"/>
    <n v="4"/>
    <n v="45.95"/>
  </r>
  <r>
    <n v="3703"/>
    <n v="1643"/>
    <n v="1"/>
    <d v="2023-01-28T00:00:00"/>
    <d v="1899-12-30T14:46:45"/>
    <n v="102"/>
    <x v="16"/>
    <x v="3"/>
    <x v="9"/>
    <x v="6"/>
    <n v="28"/>
    <x v="0"/>
    <x v="3"/>
    <n v="3"/>
    <n v="34.9"/>
  </r>
  <r>
    <n v="3704"/>
    <n v="1643"/>
    <n v="0"/>
    <d v="2023-01-28T00:00:00"/>
    <d v="1899-12-30T14:46:45"/>
    <n v="103"/>
    <x v="29"/>
    <x v="3"/>
    <x v="6"/>
    <x v="6"/>
    <n v="28"/>
    <x v="0"/>
    <x v="3"/>
    <n v="3"/>
    <n v="34.9"/>
  </r>
  <r>
    <n v="3705"/>
    <n v="1643"/>
    <n v="0"/>
    <d v="2023-01-28T00:00:00"/>
    <d v="1899-12-30T14:46:45"/>
    <n v="111"/>
    <x v="22"/>
    <x v="0"/>
    <x v="5"/>
    <x v="6"/>
    <n v="28"/>
    <x v="0"/>
    <x v="3"/>
    <n v="3"/>
    <n v="34.9"/>
  </r>
  <r>
    <n v="3706"/>
    <n v="1644"/>
    <n v="1"/>
    <d v="2023-01-28T00:00:00"/>
    <d v="1899-12-30T15:01:14"/>
    <n v="101"/>
    <x v="7"/>
    <x v="3"/>
    <x v="2"/>
    <x v="6"/>
    <n v="28"/>
    <x v="0"/>
    <x v="4"/>
    <n v="3"/>
    <n v="40.4"/>
  </r>
  <r>
    <n v="3707"/>
    <n v="1644"/>
    <n v="0"/>
    <d v="2023-01-28T00:00:00"/>
    <d v="1899-12-30T15:01:14"/>
    <n v="101"/>
    <x v="7"/>
    <x v="3"/>
    <x v="2"/>
    <x v="6"/>
    <n v="28"/>
    <x v="0"/>
    <x v="4"/>
    <n v="3"/>
    <n v="40.4"/>
  </r>
  <r>
    <n v="3708"/>
    <n v="1644"/>
    <n v="0"/>
    <d v="2023-01-28T00:00:00"/>
    <d v="1899-12-30T15:01:14"/>
    <n v="108"/>
    <x v="1"/>
    <x v="0"/>
    <x v="1"/>
    <x v="6"/>
    <n v="28"/>
    <x v="0"/>
    <x v="4"/>
    <n v="3"/>
    <n v="40.4"/>
  </r>
  <r>
    <n v="3709"/>
    <n v="1645"/>
    <n v="1"/>
    <d v="2023-01-28T00:00:00"/>
    <d v="1899-12-30T15:16:01"/>
    <n v="132"/>
    <x v="14"/>
    <x v="1"/>
    <x v="8"/>
    <x v="6"/>
    <n v="28"/>
    <x v="0"/>
    <x v="4"/>
    <n v="1"/>
    <n v="16.95"/>
  </r>
  <r>
    <n v="3710"/>
    <n v="1646"/>
    <n v="1"/>
    <d v="2023-01-28T00:00:00"/>
    <d v="1899-12-30T15:28:30"/>
    <n v="101"/>
    <x v="7"/>
    <x v="3"/>
    <x v="2"/>
    <x v="6"/>
    <n v="28"/>
    <x v="0"/>
    <x v="4"/>
    <n v="3"/>
    <n v="42.849999999999994"/>
  </r>
  <r>
    <n v="3711"/>
    <n v="1646"/>
    <n v="0"/>
    <d v="2023-01-28T00:00:00"/>
    <d v="1899-12-30T15:28:30"/>
    <n v="110"/>
    <x v="11"/>
    <x v="0"/>
    <x v="0"/>
    <x v="6"/>
    <n v="28"/>
    <x v="0"/>
    <x v="4"/>
    <n v="3"/>
    <n v="42.849999999999994"/>
  </r>
  <r>
    <n v="3712"/>
    <n v="1646"/>
    <n v="0"/>
    <d v="2023-01-28T00:00:00"/>
    <d v="1899-12-30T15:28:30"/>
    <n v="111"/>
    <x v="22"/>
    <x v="0"/>
    <x v="5"/>
    <x v="6"/>
    <n v="28"/>
    <x v="0"/>
    <x v="4"/>
    <n v="3"/>
    <n v="42.849999999999994"/>
  </r>
  <r>
    <n v="3713"/>
    <n v="1647"/>
    <n v="1"/>
    <d v="2023-01-28T00:00:00"/>
    <d v="1899-12-30T15:29:24"/>
    <n v="125"/>
    <x v="21"/>
    <x v="1"/>
    <x v="0"/>
    <x v="6"/>
    <n v="28"/>
    <x v="0"/>
    <x v="4"/>
    <n v="1"/>
    <n v="17.95"/>
  </r>
  <r>
    <n v="3714"/>
    <n v="1648"/>
    <n v="1"/>
    <d v="2023-01-28T00:00:00"/>
    <d v="1899-12-30T15:43:15"/>
    <n v="117"/>
    <x v="3"/>
    <x v="2"/>
    <x v="2"/>
    <x v="6"/>
    <n v="28"/>
    <x v="0"/>
    <x v="4"/>
    <n v="4"/>
    <n v="42.45"/>
  </r>
  <r>
    <n v="3715"/>
    <n v="1648"/>
    <n v="0"/>
    <d v="2023-01-28T00:00:00"/>
    <d v="1899-12-30T15:43:15"/>
    <n v="129"/>
    <x v="4"/>
    <x v="1"/>
    <x v="3"/>
    <x v="6"/>
    <n v="28"/>
    <x v="0"/>
    <x v="4"/>
    <n v="4"/>
    <n v="42.45"/>
  </r>
  <r>
    <n v="3716"/>
    <n v="1648"/>
    <n v="0"/>
    <d v="2023-01-28T00:00:00"/>
    <d v="1899-12-30T15:43:15"/>
    <n v="105"/>
    <x v="15"/>
    <x v="3"/>
    <x v="4"/>
    <x v="6"/>
    <n v="28"/>
    <x v="0"/>
    <x v="4"/>
    <n v="4"/>
    <n v="42.45"/>
  </r>
  <r>
    <n v="3717"/>
    <n v="1648"/>
    <n v="0"/>
    <d v="2023-01-28T00:00:00"/>
    <d v="1899-12-30T15:43:15"/>
    <n v="122"/>
    <x v="12"/>
    <x v="2"/>
    <x v="4"/>
    <x v="6"/>
    <n v="28"/>
    <x v="0"/>
    <x v="4"/>
    <n v="4"/>
    <n v="42.45"/>
  </r>
  <r>
    <n v="3718"/>
    <n v="1649"/>
    <n v="1"/>
    <d v="2023-01-28T00:00:00"/>
    <d v="1899-12-30T16:26:11"/>
    <n v="116"/>
    <x v="23"/>
    <x v="2"/>
    <x v="9"/>
    <x v="6"/>
    <n v="28"/>
    <x v="0"/>
    <x v="5"/>
    <n v="1"/>
    <n v="13.95"/>
  </r>
  <r>
    <n v="3719"/>
    <n v="1650"/>
    <n v="1"/>
    <d v="2023-01-28T00:00:00"/>
    <d v="1899-12-30T16:35:45"/>
    <n v="101"/>
    <x v="7"/>
    <x v="3"/>
    <x v="2"/>
    <x v="6"/>
    <n v="28"/>
    <x v="0"/>
    <x v="5"/>
    <n v="4"/>
    <n v="51.849999999999994"/>
  </r>
  <r>
    <n v="3720"/>
    <n v="1650"/>
    <n v="0"/>
    <d v="2023-01-28T00:00:00"/>
    <d v="1899-12-30T16:35:45"/>
    <n v="102"/>
    <x v="16"/>
    <x v="3"/>
    <x v="9"/>
    <x v="6"/>
    <n v="28"/>
    <x v="0"/>
    <x v="5"/>
    <n v="4"/>
    <n v="51.849999999999994"/>
  </r>
  <r>
    <n v="3721"/>
    <n v="1650"/>
    <n v="0"/>
    <d v="2023-01-28T00:00:00"/>
    <d v="1899-12-30T16:35:45"/>
    <n v="110"/>
    <x v="11"/>
    <x v="0"/>
    <x v="0"/>
    <x v="6"/>
    <n v="28"/>
    <x v="0"/>
    <x v="5"/>
    <n v="4"/>
    <n v="51.849999999999994"/>
  </r>
  <r>
    <n v="3722"/>
    <n v="1650"/>
    <n v="0"/>
    <d v="2023-01-28T00:00:00"/>
    <d v="1899-12-30T16:35:45"/>
    <n v="105"/>
    <x v="15"/>
    <x v="3"/>
    <x v="4"/>
    <x v="6"/>
    <n v="28"/>
    <x v="0"/>
    <x v="5"/>
    <n v="4"/>
    <n v="51.849999999999994"/>
  </r>
  <r>
    <n v="3723"/>
    <n v="1651"/>
    <n v="1"/>
    <d v="2023-01-28T00:00:00"/>
    <d v="1899-12-30T16:40:16"/>
    <n v="127"/>
    <x v="24"/>
    <x v="1"/>
    <x v="0"/>
    <x v="6"/>
    <n v="28"/>
    <x v="0"/>
    <x v="5"/>
    <n v="1"/>
    <n v="17.95"/>
  </r>
  <r>
    <n v="3724"/>
    <n v="1652"/>
    <n v="1"/>
    <d v="2023-01-28T00:00:00"/>
    <d v="1899-12-30T16:56:19"/>
    <n v="106"/>
    <x v="5"/>
    <x v="3"/>
    <x v="4"/>
    <x v="6"/>
    <n v="28"/>
    <x v="0"/>
    <x v="5"/>
    <n v="2"/>
    <n v="23.95"/>
  </r>
  <r>
    <n v="3725"/>
    <n v="1652"/>
    <n v="0"/>
    <d v="2023-01-28T00:00:00"/>
    <d v="1899-12-30T16:56:19"/>
    <n v="132"/>
    <x v="14"/>
    <x v="1"/>
    <x v="8"/>
    <x v="6"/>
    <n v="28"/>
    <x v="0"/>
    <x v="5"/>
    <n v="2"/>
    <n v="23.95"/>
  </r>
  <r>
    <n v="3726"/>
    <n v="1653"/>
    <n v="1"/>
    <d v="2023-01-28T00:00:00"/>
    <d v="1899-12-30T17:28:53"/>
    <n v="107"/>
    <x v="19"/>
    <x v="0"/>
    <x v="12"/>
    <x v="6"/>
    <n v="28"/>
    <x v="0"/>
    <x v="6"/>
    <n v="2"/>
    <n v="32"/>
  </r>
  <r>
    <n v="3727"/>
    <n v="1653"/>
    <n v="0"/>
    <d v="2023-01-28T00:00:00"/>
    <d v="1899-12-30T17:28:53"/>
    <n v="129"/>
    <x v="4"/>
    <x v="1"/>
    <x v="3"/>
    <x v="6"/>
    <n v="28"/>
    <x v="0"/>
    <x v="6"/>
    <n v="2"/>
    <n v="32"/>
  </r>
  <r>
    <n v="3728"/>
    <n v="1654"/>
    <n v="1"/>
    <d v="2023-01-28T00:00:00"/>
    <d v="1899-12-30T17:31:36"/>
    <n v="120"/>
    <x v="28"/>
    <x v="2"/>
    <x v="9"/>
    <x v="6"/>
    <n v="28"/>
    <x v="0"/>
    <x v="6"/>
    <n v="2"/>
    <n v="20.95"/>
  </r>
  <r>
    <n v="3729"/>
    <n v="1654"/>
    <n v="0"/>
    <d v="2023-01-28T00:00:00"/>
    <d v="1899-12-30T17:31:36"/>
    <n v="122"/>
    <x v="12"/>
    <x v="2"/>
    <x v="4"/>
    <x v="6"/>
    <n v="28"/>
    <x v="0"/>
    <x v="6"/>
    <n v="2"/>
    <n v="20.95"/>
  </r>
  <r>
    <n v="3730"/>
    <n v="1655"/>
    <n v="1"/>
    <d v="2023-01-28T00:00:00"/>
    <d v="1899-12-30T18:15:14"/>
    <n v="101"/>
    <x v="7"/>
    <x v="3"/>
    <x v="2"/>
    <x v="6"/>
    <n v="28"/>
    <x v="0"/>
    <x v="7"/>
    <n v="3"/>
    <n v="30.45"/>
  </r>
  <r>
    <n v="3731"/>
    <n v="1655"/>
    <n v="0"/>
    <d v="2023-01-28T00:00:00"/>
    <d v="1899-12-30T18:15:14"/>
    <n v="121"/>
    <x v="20"/>
    <x v="2"/>
    <x v="11"/>
    <x v="6"/>
    <n v="28"/>
    <x v="0"/>
    <x v="7"/>
    <n v="3"/>
    <n v="30.45"/>
  </r>
  <r>
    <n v="3732"/>
    <n v="1655"/>
    <n v="0"/>
    <d v="2023-01-28T00:00:00"/>
    <d v="1899-12-30T18:15:14"/>
    <n v="122"/>
    <x v="12"/>
    <x v="2"/>
    <x v="4"/>
    <x v="6"/>
    <n v="28"/>
    <x v="0"/>
    <x v="7"/>
    <n v="3"/>
    <n v="30.45"/>
  </r>
  <r>
    <n v="3733"/>
    <n v="1656"/>
    <n v="1"/>
    <d v="2023-01-28T00:00:00"/>
    <d v="1899-12-30T18:15:57"/>
    <n v="109"/>
    <x v="0"/>
    <x v="0"/>
    <x v="0"/>
    <x v="6"/>
    <n v="28"/>
    <x v="0"/>
    <x v="7"/>
    <n v="4"/>
    <n v="59.849999999999994"/>
  </r>
  <r>
    <n v="3734"/>
    <n v="1656"/>
    <n v="0"/>
    <d v="2023-01-28T00:00:00"/>
    <d v="1899-12-30T18:15:57"/>
    <n v="112"/>
    <x v="30"/>
    <x v="0"/>
    <x v="13"/>
    <x v="6"/>
    <n v="28"/>
    <x v="0"/>
    <x v="7"/>
    <n v="4"/>
    <n v="59.849999999999994"/>
  </r>
  <r>
    <n v="3735"/>
    <n v="1656"/>
    <n v="0"/>
    <d v="2023-01-28T00:00:00"/>
    <d v="1899-12-30T18:15:57"/>
    <n v="131"/>
    <x v="27"/>
    <x v="1"/>
    <x v="0"/>
    <x v="6"/>
    <n v="28"/>
    <x v="0"/>
    <x v="7"/>
    <n v="4"/>
    <n v="59.849999999999994"/>
  </r>
  <r>
    <n v="3736"/>
    <n v="1656"/>
    <n v="0"/>
    <d v="2023-01-28T00:00:00"/>
    <d v="1899-12-30T18:15:57"/>
    <n v="114"/>
    <x v="8"/>
    <x v="0"/>
    <x v="6"/>
    <x v="6"/>
    <n v="28"/>
    <x v="0"/>
    <x v="7"/>
    <n v="4"/>
    <n v="59.849999999999994"/>
  </r>
  <r>
    <n v="3737"/>
    <n v="1657"/>
    <n v="1"/>
    <d v="2023-01-28T00:00:00"/>
    <d v="1899-12-30T18:24:14"/>
    <n v="101"/>
    <x v="7"/>
    <x v="3"/>
    <x v="2"/>
    <x v="6"/>
    <n v="28"/>
    <x v="0"/>
    <x v="7"/>
    <n v="2"/>
    <n v="30.9"/>
  </r>
  <r>
    <n v="3738"/>
    <n v="1657"/>
    <n v="0"/>
    <d v="2023-01-28T00:00:00"/>
    <d v="1899-12-30T18:24:14"/>
    <n v="131"/>
    <x v="27"/>
    <x v="1"/>
    <x v="0"/>
    <x v="6"/>
    <n v="28"/>
    <x v="0"/>
    <x v="7"/>
    <n v="2"/>
    <n v="30.9"/>
  </r>
  <r>
    <n v="3739"/>
    <n v="1658"/>
    <n v="1"/>
    <d v="2023-01-28T00:00:00"/>
    <d v="1899-12-30T18:44:20"/>
    <n v="108"/>
    <x v="1"/>
    <x v="0"/>
    <x v="1"/>
    <x v="6"/>
    <n v="28"/>
    <x v="0"/>
    <x v="7"/>
    <n v="2"/>
    <n v="25"/>
  </r>
  <r>
    <n v="3740"/>
    <n v="1658"/>
    <n v="0"/>
    <d v="2023-01-28T00:00:00"/>
    <d v="1899-12-30T18:44:20"/>
    <n v="121"/>
    <x v="20"/>
    <x v="2"/>
    <x v="11"/>
    <x v="6"/>
    <n v="28"/>
    <x v="0"/>
    <x v="7"/>
    <n v="2"/>
    <n v="25"/>
  </r>
  <r>
    <n v="3741"/>
    <n v="1659"/>
    <n v="1"/>
    <d v="2023-01-28T00:00:00"/>
    <d v="1899-12-30T18:48:06"/>
    <n v="124"/>
    <x v="2"/>
    <x v="1"/>
    <x v="1"/>
    <x v="6"/>
    <n v="28"/>
    <x v="0"/>
    <x v="7"/>
    <n v="4"/>
    <n v="61.350000000000009"/>
  </r>
  <r>
    <n v="3742"/>
    <n v="1659"/>
    <n v="0"/>
    <d v="2023-01-28T00:00:00"/>
    <d v="1899-12-30T18:48:06"/>
    <n v="110"/>
    <x v="11"/>
    <x v="0"/>
    <x v="0"/>
    <x v="6"/>
    <n v="28"/>
    <x v="0"/>
    <x v="7"/>
    <n v="4"/>
    <n v="61.350000000000009"/>
  </r>
  <r>
    <n v="3743"/>
    <n v="1659"/>
    <n v="0"/>
    <d v="2023-01-28T00:00:00"/>
    <d v="1899-12-30T18:48:06"/>
    <n v="112"/>
    <x v="30"/>
    <x v="0"/>
    <x v="13"/>
    <x v="6"/>
    <n v="28"/>
    <x v="0"/>
    <x v="7"/>
    <n v="4"/>
    <n v="61.350000000000009"/>
  </r>
  <r>
    <n v="3744"/>
    <n v="1659"/>
    <n v="0"/>
    <d v="2023-01-28T00:00:00"/>
    <d v="1899-12-30T18:48:06"/>
    <n v="120"/>
    <x v="28"/>
    <x v="2"/>
    <x v="9"/>
    <x v="6"/>
    <n v="28"/>
    <x v="0"/>
    <x v="7"/>
    <n v="4"/>
    <n v="61.350000000000009"/>
  </r>
  <r>
    <n v="3745"/>
    <n v="1660"/>
    <n v="1"/>
    <d v="2023-01-28T00:00:00"/>
    <d v="1899-12-30T19:00:12"/>
    <n v="107"/>
    <x v="19"/>
    <x v="0"/>
    <x v="12"/>
    <x v="6"/>
    <n v="28"/>
    <x v="0"/>
    <x v="8"/>
    <n v="1"/>
    <n v="16.5"/>
  </r>
  <r>
    <n v="3746"/>
    <n v="1661"/>
    <n v="1"/>
    <d v="2023-01-28T00:00:00"/>
    <d v="1899-12-30T19:05:34"/>
    <n v="103"/>
    <x v="29"/>
    <x v="3"/>
    <x v="6"/>
    <x v="6"/>
    <n v="28"/>
    <x v="0"/>
    <x v="8"/>
    <n v="2"/>
    <n v="20.95"/>
  </r>
  <r>
    <n v="3747"/>
    <n v="1661"/>
    <n v="0"/>
    <d v="2023-01-28T00:00:00"/>
    <d v="1899-12-30T19:05:34"/>
    <n v="111"/>
    <x v="22"/>
    <x v="0"/>
    <x v="5"/>
    <x v="6"/>
    <n v="28"/>
    <x v="0"/>
    <x v="8"/>
    <n v="2"/>
    <n v="20.95"/>
  </r>
  <r>
    <n v="3748"/>
    <n v="1662"/>
    <n v="1"/>
    <d v="2023-01-28T00:00:00"/>
    <d v="1899-12-30T19:54:25"/>
    <n v="111"/>
    <x v="22"/>
    <x v="0"/>
    <x v="5"/>
    <x v="6"/>
    <n v="28"/>
    <x v="0"/>
    <x v="8"/>
    <n v="1"/>
    <n v="11.95"/>
  </r>
  <r>
    <n v="3749"/>
    <n v="1663"/>
    <n v="1"/>
    <d v="2023-01-28T00:00:00"/>
    <d v="1899-12-30T20:46:18"/>
    <n v="127"/>
    <x v="24"/>
    <x v="1"/>
    <x v="0"/>
    <x v="6"/>
    <n v="28"/>
    <x v="0"/>
    <x v="9"/>
    <n v="4"/>
    <n v="56.849999999999994"/>
  </r>
  <r>
    <n v="3750"/>
    <n v="1663"/>
    <n v="0"/>
    <d v="2023-01-28T00:00:00"/>
    <d v="1899-12-30T20:46:18"/>
    <n v="127"/>
    <x v="24"/>
    <x v="1"/>
    <x v="0"/>
    <x v="6"/>
    <n v="28"/>
    <x v="0"/>
    <x v="9"/>
    <n v="4"/>
    <n v="56.849999999999994"/>
  </r>
  <r>
    <n v="3751"/>
    <n v="1663"/>
    <n v="0"/>
    <d v="2023-01-28T00:00:00"/>
    <d v="1899-12-30T20:46:18"/>
    <n v="120"/>
    <x v="28"/>
    <x v="2"/>
    <x v="9"/>
    <x v="6"/>
    <n v="28"/>
    <x v="0"/>
    <x v="9"/>
    <n v="4"/>
    <n v="56.849999999999994"/>
  </r>
  <r>
    <n v="3752"/>
    <n v="1663"/>
    <n v="0"/>
    <d v="2023-01-28T00:00:00"/>
    <d v="1899-12-30T20:46:18"/>
    <n v="106"/>
    <x v="5"/>
    <x v="3"/>
    <x v="4"/>
    <x v="6"/>
    <n v="28"/>
    <x v="0"/>
    <x v="9"/>
    <n v="4"/>
    <n v="56.849999999999994"/>
  </r>
  <r>
    <n v="3753"/>
    <n v="1664"/>
    <n v="1"/>
    <d v="2023-01-28T00:00:00"/>
    <d v="1899-12-30T21:09:10"/>
    <n v="129"/>
    <x v="4"/>
    <x v="1"/>
    <x v="3"/>
    <x v="6"/>
    <n v="28"/>
    <x v="0"/>
    <x v="10"/>
    <n v="1"/>
    <n v="15.5"/>
  </r>
  <r>
    <n v="3754"/>
    <n v="1665"/>
    <n v="1"/>
    <d v="2023-01-28T00:00:00"/>
    <d v="1899-12-30T21:24:32"/>
    <n v="120"/>
    <x v="28"/>
    <x v="2"/>
    <x v="9"/>
    <x v="6"/>
    <n v="28"/>
    <x v="0"/>
    <x v="10"/>
    <n v="2"/>
    <n v="20.95"/>
  </r>
  <r>
    <n v="3755"/>
    <n v="1665"/>
    <n v="0"/>
    <d v="2023-01-28T00:00:00"/>
    <d v="1899-12-30T21:24:32"/>
    <n v="106"/>
    <x v="5"/>
    <x v="3"/>
    <x v="4"/>
    <x v="6"/>
    <n v="28"/>
    <x v="0"/>
    <x v="10"/>
    <n v="2"/>
    <n v="20.95"/>
  </r>
  <r>
    <n v="3756"/>
    <n v="1666"/>
    <n v="1"/>
    <d v="2023-01-28T00:00:00"/>
    <d v="1899-12-30T21:28:58"/>
    <n v="120"/>
    <x v="28"/>
    <x v="2"/>
    <x v="9"/>
    <x v="6"/>
    <n v="28"/>
    <x v="0"/>
    <x v="10"/>
    <n v="1"/>
    <n v="13.95"/>
  </r>
  <r>
    <n v="3757"/>
    <n v="1667"/>
    <n v="1"/>
    <d v="2023-01-28T00:00:00"/>
    <d v="1899-12-30T21:41:42"/>
    <n v="111"/>
    <x v="22"/>
    <x v="0"/>
    <x v="5"/>
    <x v="6"/>
    <n v="28"/>
    <x v="0"/>
    <x v="10"/>
    <n v="1"/>
    <n v="11.95"/>
  </r>
  <r>
    <n v="3758"/>
    <n v="1668"/>
    <n v="1"/>
    <d v="2023-01-28T00:00:00"/>
    <d v="1899-12-30T22:28:44"/>
    <n v="107"/>
    <x v="19"/>
    <x v="0"/>
    <x v="12"/>
    <x v="6"/>
    <n v="28"/>
    <x v="0"/>
    <x v="11"/>
    <n v="3"/>
    <n v="39.450000000000003"/>
  </r>
  <r>
    <n v="3759"/>
    <n v="1668"/>
    <n v="0"/>
    <d v="2023-01-28T00:00:00"/>
    <d v="1899-12-30T22:28:44"/>
    <n v="109"/>
    <x v="0"/>
    <x v="0"/>
    <x v="0"/>
    <x v="6"/>
    <n v="28"/>
    <x v="0"/>
    <x v="11"/>
    <n v="3"/>
    <n v="39.450000000000003"/>
  </r>
  <r>
    <n v="3760"/>
    <n v="1668"/>
    <n v="0"/>
    <d v="2023-01-28T00:00:00"/>
    <d v="1899-12-30T22:28:44"/>
    <n v="113"/>
    <x v="17"/>
    <x v="0"/>
    <x v="10"/>
    <x v="6"/>
    <n v="28"/>
    <x v="0"/>
    <x v="11"/>
    <n v="3"/>
    <n v="39.450000000000003"/>
  </r>
  <r>
    <n v="3761"/>
    <n v="1669"/>
    <n v="1"/>
    <d v="2023-01-29T00:00:00"/>
    <d v="1899-12-30T11:43:36"/>
    <n v="104"/>
    <x v="18"/>
    <x v="3"/>
    <x v="11"/>
    <x v="0"/>
    <n v="29"/>
    <x v="0"/>
    <x v="0"/>
    <n v="1"/>
    <n v="10.5"/>
  </r>
  <r>
    <n v="3762"/>
    <n v="1670"/>
    <n v="1"/>
    <d v="2023-01-29T00:00:00"/>
    <d v="1899-12-30T11:52:11"/>
    <n v="124"/>
    <x v="2"/>
    <x v="1"/>
    <x v="1"/>
    <x v="0"/>
    <n v="29"/>
    <x v="0"/>
    <x v="0"/>
    <n v="4"/>
    <n v="45.45"/>
  </r>
  <r>
    <n v="3763"/>
    <n v="1670"/>
    <n v="0"/>
    <d v="2023-01-29T00:00:00"/>
    <d v="1899-12-30T11:52:11"/>
    <n v="105"/>
    <x v="15"/>
    <x v="3"/>
    <x v="4"/>
    <x v="0"/>
    <n v="29"/>
    <x v="0"/>
    <x v="0"/>
    <n v="4"/>
    <n v="45.45"/>
  </r>
  <r>
    <n v="3764"/>
    <n v="1670"/>
    <n v="0"/>
    <d v="2023-01-29T00:00:00"/>
    <d v="1899-12-30T11:52:11"/>
    <n v="122"/>
    <x v="12"/>
    <x v="2"/>
    <x v="4"/>
    <x v="0"/>
    <n v="29"/>
    <x v="0"/>
    <x v="0"/>
    <n v="4"/>
    <n v="45.45"/>
  </r>
  <r>
    <n v="3765"/>
    <n v="1670"/>
    <n v="0"/>
    <d v="2023-01-29T00:00:00"/>
    <d v="1899-12-30T11:52:11"/>
    <n v="132"/>
    <x v="14"/>
    <x v="1"/>
    <x v="8"/>
    <x v="0"/>
    <n v="29"/>
    <x v="0"/>
    <x v="0"/>
    <n v="4"/>
    <n v="45.45"/>
  </r>
  <r>
    <n v="3766"/>
    <n v="1671"/>
    <n v="1"/>
    <d v="2023-01-29T00:00:00"/>
    <d v="1899-12-30T11:55:01"/>
    <n v="101"/>
    <x v="7"/>
    <x v="3"/>
    <x v="2"/>
    <x v="0"/>
    <n v="29"/>
    <x v="0"/>
    <x v="0"/>
    <n v="2"/>
    <n v="26.9"/>
  </r>
  <r>
    <n v="3767"/>
    <n v="1671"/>
    <n v="0"/>
    <d v="2023-01-29T00:00:00"/>
    <d v="1899-12-30T11:55:01"/>
    <n v="102"/>
    <x v="16"/>
    <x v="3"/>
    <x v="9"/>
    <x v="0"/>
    <n v="29"/>
    <x v="0"/>
    <x v="0"/>
    <n v="2"/>
    <n v="26.9"/>
  </r>
  <r>
    <n v="3768"/>
    <n v="1672"/>
    <n v="1"/>
    <d v="2023-01-29T00:00:00"/>
    <d v="1899-12-30T12:14:46"/>
    <n v="130"/>
    <x v="13"/>
    <x v="1"/>
    <x v="7"/>
    <x v="0"/>
    <n v="29"/>
    <x v="0"/>
    <x v="1"/>
    <n v="1"/>
    <n v="19.95"/>
  </r>
  <r>
    <n v="3769"/>
    <n v="1673"/>
    <n v="1"/>
    <d v="2023-01-29T00:00:00"/>
    <d v="1899-12-30T12:19:02"/>
    <n v="129"/>
    <x v="4"/>
    <x v="1"/>
    <x v="3"/>
    <x v="0"/>
    <n v="29"/>
    <x v="0"/>
    <x v="1"/>
    <n v="1"/>
    <n v="15.5"/>
  </r>
  <r>
    <n v="3770"/>
    <n v="1674"/>
    <n v="1"/>
    <d v="2023-01-29T00:00:00"/>
    <d v="1899-12-30T12:26:17"/>
    <n v="124"/>
    <x v="2"/>
    <x v="1"/>
    <x v="1"/>
    <x v="0"/>
    <n v="29"/>
    <x v="0"/>
    <x v="1"/>
    <n v="1"/>
    <n v="14.5"/>
  </r>
  <r>
    <n v="3771"/>
    <n v="1675"/>
    <n v="1"/>
    <d v="2023-01-29T00:00:00"/>
    <d v="1899-12-30T12:26:53"/>
    <n v="109"/>
    <x v="0"/>
    <x v="0"/>
    <x v="0"/>
    <x v="0"/>
    <n v="29"/>
    <x v="0"/>
    <x v="1"/>
    <n v="4"/>
    <n v="43.9"/>
  </r>
  <r>
    <n v="3772"/>
    <n v="1675"/>
    <n v="0"/>
    <d v="2023-01-29T00:00:00"/>
    <d v="1899-12-30T12:26:53"/>
    <n v="113"/>
    <x v="17"/>
    <x v="0"/>
    <x v="10"/>
    <x v="0"/>
    <n v="29"/>
    <x v="0"/>
    <x v="1"/>
    <n v="4"/>
    <n v="43.9"/>
  </r>
  <r>
    <n v="3773"/>
    <n v="1675"/>
    <n v="0"/>
    <d v="2023-01-29T00:00:00"/>
    <d v="1899-12-30T12:26:53"/>
    <n v="120"/>
    <x v="28"/>
    <x v="2"/>
    <x v="9"/>
    <x v="0"/>
    <n v="29"/>
    <x v="0"/>
    <x v="1"/>
    <n v="4"/>
    <n v="43.9"/>
  </r>
  <r>
    <n v="3774"/>
    <n v="1675"/>
    <n v="0"/>
    <d v="2023-01-29T00:00:00"/>
    <d v="1899-12-30T12:26:53"/>
    <n v="122"/>
    <x v="12"/>
    <x v="2"/>
    <x v="4"/>
    <x v="0"/>
    <n v="29"/>
    <x v="0"/>
    <x v="1"/>
    <n v="4"/>
    <n v="43.9"/>
  </r>
  <r>
    <n v="3775"/>
    <n v="1676"/>
    <n v="1"/>
    <d v="2023-01-29T00:00:00"/>
    <d v="1899-12-30T12:39:31"/>
    <n v="125"/>
    <x v="21"/>
    <x v="1"/>
    <x v="0"/>
    <x v="0"/>
    <n v="29"/>
    <x v="0"/>
    <x v="1"/>
    <n v="1"/>
    <n v="17.95"/>
  </r>
  <r>
    <n v="3776"/>
    <n v="1677"/>
    <n v="1"/>
    <d v="2023-01-29T00:00:00"/>
    <d v="1899-12-30T12:45:39"/>
    <n v="104"/>
    <x v="18"/>
    <x v="3"/>
    <x v="11"/>
    <x v="0"/>
    <n v="29"/>
    <x v="0"/>
    <x v="1"/>
    <n v="1"/>
    <n v="10.5"/>
  </r>
  <r>
    <n v="3777"/>
    <n v="1678"/>
    <n v="1"/>
    <d v="2023-01-29T00:00:00"/>
    <d v="1899-12-30T13:06:51"/>
    <n v="113"/>
    <x v="17"/>
    <x v="0"/>
    <x v="10"/>
    <x v="0"/>
    <n v="29"/>
    <x v="0"/>
    <x v="2"/>
    <n v="1"/>
    <n v="5"/>
  </r>
  <r>
    <n v="3778"/>
    <n v="1679"/>
    <n v="1"/>
    <d v="2023-01-29T00:00:00"/>
    <d v="1899-12-30T13:08:52"/>
    <n v="116"/>
    <x v="23"/>
    <x v="2"/>
    <x v="9"/>
    <x v="0"/>
    <n v="29"/>
    <x v="0"/>
    <x v="2"/>
    <n v="1"/>
    <n v="13.95"/>
  </r>
  <r>
    <n v="3780"/>
    <n v="1681"/>
    <n v="1"/>
    <d v="2023-01-29T00:00:00"/>
    <d v="1899-12-30T13:23:39"/>
    <n v="101"/>
    <x v="7"/>
    <x v="3"/>
    <x v="2"/>
    <x v="0"/>
    <n v="29"/>
    <x v="0"/>
    <x v="2"/>
    <n v="2"/>
    <n v="26.9"/>
  </r>
  <r>
    <n v="3781"/>
    <n v="1681"/>
    <n v="0"/>
    <d v="2023-01-29T00:00:00"/>
    <d v="1899-12-30T13:23:39"/>
    <n v="102"/>
    <x v="16"/>
    <x v="3"/>
    <x v="9"/>
    <x v="0"/>
    <n v="29"/>
    <x v="0"/>
    <x v="2"/>
    <n v="2"/>
    <n v="26.9"/>
  </r>
  <r>
    <n v="3782"/>
    <n v="1682"/>
    <n v="1"/>
    <d v="2023-01-29T00:00:00"/>
    <d v="1899-12-30T13:27:10"/>
    <n v="101"/>
    <x v="7"/>
    <x v="3"/>
    <x v="2"/>
    <x v="0"/>
    <n v="29"/>
    <x v="0"/>
    <x v="2"/>
    <n v="2"/>
    <n v="17.95"/>
  </r>
  <r>
    <n v="3783"/>
    <n v="1682"/>
    <n v="0"/>
    <d v="2023-01-29T00:00:00"/>
    <d v="1899-12-30T13:27:10"/>
    <n v="113"/>
    <x v="17"/>
    <x v="0"/>
    <x v="10"/>
    <x v="0"/>
    <n v="29"/>
    <x v="0"/>
    <x v="2"/>
    <n v="2"/>
    <n v="17.95"/>
  </r>
  <r>
    <n v="3784"/>
    <n v="1683"/>
    <n v="1"/>
    <d v="2023-01-29T00:00:00"/>
    <d v="1899-12-30T13:27:41"/>
    <n v="129"/>
    <x v="4"/>
    <x v="1"/>
    <x v="3"/>
    <x v="0"/>
    <n v="29"/>
    <x v="0"/>
    <x v="2"/>
    <n v="1"/>
    <n v="15.5"/>
  </r>
  <r>
    <n v="3785"/>
    <n v="1684"/>
    <n v="1"/>
    <d v="2023-01-29T00:00:00"/>
    <d v="1899-12-30T13:33:16"/>
    <n v="101"/>
    <x v="7"/>
    <x v="3"/>
    <x v="2"/>
    <x v="0"/>
    <n v="29"/>
    <x v="0"/>
    <x v="2"/>
    <n v="6"/>
    <n v="65.900000000000006"/>
  </r>
  <r>
    <n v="3786"/>
    <n v="1684"/>
    <n v="0"/>
    <d v="2023-01-29T00:00:00"/>
    <d v="1899-12-30T13:33:16"/>
    <n v="107"/>
    <x v="19"/>
    <x v="0"/>
    <x v="12"/>
    <x v="0"/>
    <n v="29"/>
    <x v="0"/>
    <x v="2"/>
    <n v="6"/>
    <n v="65.900000000000006"/>
  </r>
  <r>
    <n v="3787"/>
    <n v="1684"/>
    <n v="0"/>
    <d v="2023-01-29T00:00:00"/>
    <d v="1899-12-30T13:33:16"/>
    <n v="113"/>
    <x v="17"/>
    <x v="0"/>
    <x v="10"/>
    <x v="0"/>
    <n v="29"/>
    <x v="0"/>
    <x v="2"/>
    <n v="6"/>
    <n v="65.900000000000006"/>
  </r>
  <r>
    <n v="3788"/>
    <n v="1684"/>
    <n v="0"/>
    <d v="2023-01-29T00:00:00"/>
    <d v="1899-12-30T13:33:16"/>
    <n v="120"/>
    <x v="28"/>
    <x v="2"/>
    <x v="9"/>
    <x v="0"/>
    <n v="29"/>
    <x v="0"/>
    <x v="2"/>
    <n v="6"/>
    <n v="65.900000000000006"/>
  </r>
  <r>
    <n v="3789"/>
    <n v="1684"/>
    <n v="0"/>
    <d v="2023-01-29T00:00:00"/>
    <d v="1899-12-30T13:33:16"/>
    <n v="121"/>
    <x v="20"/>
    <x v="2"/>
    <x v="11"/>
    <x v="0"/>
    <n v="29"/>
    <x v="0"/>
    <x v="2"/>
    <n v="6"/>
    <n v="65.900000000000006"/>
  </r>
  <r>
    <n v="3790"/>
    <n v="1684"/>
    <n v="0"/>
    <d v="2023-01-29T00:00:00"/>
    <d v="1899-12-30T13:33:16"/>
    <n v="106"/>
    <x v="5"/>
    <x v="3"/>
    <x v="4"/>
    <x v="0"/>
    <n v="29"/>
    <x v="0"/>
    <x v="2"/>
    <n v="6"/>
    <n v="65.900000000000006"/>
  </r>
  <r>
    <n v="3791"/>
    <n v="1685"/>
    <n v="1"/>
    <d v="2023-01-29T00:00:00"/>
    <d v="1899-12-30T13:36:52"/>
    <n v="101"/>
    <x v="7"/>
    <x v="3"/>
    <x v="2"/>
    <x v="0"/>
    <n v="29"/>
    <x v="0"/>
    <x v="2"/>
    <n v="13"/>
    <n v="172.09999999999997"/>
  </r>
  <r>
    <n v="3792"/>
    <n v="1685"/>
    <n v="0"/>
    <d v="2023-01-29T00:00:00"/>
    <d v="1899-12-30T13:36:52"/>
    <n v="102"/>
    <x v="16"/>
    <x v="3"/>
    <x v="9"/>
    <x v="0"/>
    <n v="29"/>
    <x v="0"/>
    <x v="2"/>
    <n v="13"/>
    <n v="172.09999999999997"/>
  </r>
  <r>
    <n v="3793"/>
    <n v="1685"/>
    <n v="0"/>
    <d v="2023-01-29T00:00:00"/>
    <d v="1899-12-30T13:36:52"/>
    <n v="124"/>
    <x v="2"/>
    <x v="1"/>
    <x v="1"/>
    <x v="0"/>
    <n v="29"/>
    <x v="0"/>
    <x v="2"/>
    <n v="13"/>
    <n v="172.09999999999997"/>
  </r>
  <r>
    <n v="3794"/>
    <n v="1685"/>
    <n v="0"/>
    <d v="2023-01-29T00:00:00"/>
    <d v="1899-12-30T13:36:52"/>
    <n v="110"/>
    <x v="11"/>
    <x v="0"/>
    <x v="0"/>
    <x v="0"/>
    <n v="29"/>
    <x v="0"/>
    <x v="2"/>
    <n v="13"/>
    <n v="172.09999999999997"/>
  </r>
  <r>
    <n v="3795"/>
    <n v="1685"/>
    <n v="0"/>
    <d v="2023-01-29T00:00:00"/>
    <d v="1899-12-30T13:36:52"/>
    <n v="117"/>
    <x v="3"/>
    <x v="2"/>
    <x v="2"/>
    <x v="0"/>
    <n v="29"/>
    <x v="0"/>
    <x v="2"/>
    <n v="13"/>
    <n v="172.09999999999997"/>
  </r>
  <r>
    <n v="3796"/>
    <n v="1685"/>
    <n v="0"/>
    <d v="2023-01-29T00:00:00"/>
    <d v="1899-12-30T13:36:52"/>
    <n v="128"/>
    <x v="25"/>
    <x v="1"/>
    <x v="3"/>
    <x v="0"/>
    <n v="29"/>
    <x v="0"/>
    <x v="2"/>
    <n v="13"/>
    <n v="172.09999999999997"/>
  </r>
  <r>
    <n v="3797"/>
    <n v="1685"/>
    <n v="0"/>
    <d v="2023-01-29T00:00:00"/>
    <d v="1899-12-30T13:36:52"/>
    <n v="128"/>
    <x v="25"/>
    <x v="1"/>
    <x v="3"/>
    <x v="0"/>
    <n v="29"/>
    <x v="0"/>
    <x v="2"/>
    <n v="13"/>
    <n v="172.09999999999997"/>
  </r>
  <r>
    <n v="3798"/>
    <n v="1685"/>
    <n v="0"/>
    <d v="2023-01-29T00:00:00"/>
    <d v="1899-12-30T13:36:52"/>
    <n v="111"/>
    <x v="22"/>
    <x v="0"/>
    <x v="5"/>
    <x v="0"/>
    <n v="29"/>
    <x v="0"/>
    <x v="2"/>
    <n v="13"/>
    <n v="172.09999999999997"/>
  </r>
  <r>
    <n v="3799"/>
    <n v="1685"/>
    <n v="0"/>
    <d v="2023-01-29T00:00:00"/>
    <d v="1899-12-30T13:36:52"/>
    <n v="118"/>
    <x v="26"/>
    <x v="2"/>
    <x v="13"/>
    <x v="0"/>
    <n v="29"/>
    <x v="0"/>
    <x v="2"/>
    <n v="13"/>
    <n v="172.09999999999997"/>
  </r>
  <r>
    <n v="3800"/>
    <n v="1685"/>
    <n v="0"/>
    <d v="2023-01-29T00:00:00"/>
    <d v="1899-12-30T13:36:52"/>
    <n v="120"/>
    <x v="28"/>
    <x v="2"/>
    <x v="9"/>
    <x v="0"/>
    <n v="29"/>
    <x v="0"/>
    <x v="2"/>
    <n v="13"/>
    <n v="172.09999999999997"/>
  </r>
  <r>
    <n v="3801"/>
    <n v="1685"/>
    <n v="0"/>
    <d v="2023-01-29T00:00:00"/>
    <d v="1899-12-30T13:36:52"/>
    <n v="120"/>
    <x v="28"/>
    <x v="2"/>
    <x v="9"/>
    <x v="0"/>
    <n v="29"/>
    <x v="0"/>
    <x v="2"/>
    <n v="13"/>
    <n v="172.09999999999997"/>
  </r>
  <r>
    <n v="3802"/>
    <n v="1685"/>
    <n v="0"/>
    <d v="2023-01-29T00:00:00"/>
    <d v="1899-12-30T13:36:52"/>
    <n v="105"/>
    <x v="15"/>
    <x v="3"/>
    <x v="4"/>
    <x v="0"/>
    <n v="29"/>
    <x v="0"/>
    <x v="2"/>
    <n v="13"/>
    <n v="172.09999999999997"/>
  </r>
  <r>
    <n v="3803"/>
    <n v="1685"/>
    <n v="0"/>
    <d v="2023-01-29T00:00:00"/>
    <d v="1899-12-30T13:36:52"/>
    <n v="106"/>
    <x v="5"/>
    <x v="3"/>
    <x v="4"/>
    <x v="0"/>
    <n v="29"/>
    <x v="0"/>
    <x v="2"/>
    <n v="13"/>
    <n v="172.09999999999997"/>
  </r>
  <r>
    <n v="3804"/>
    <n v="1686"/>
    <n v="1"/>
    <d v="2023-01-29T00:00:00"/>
    <d v="1899-12-30T13:37:50"/>
    <n v="124"/>
    <x v="2"/>
    <x v="1"/>
    <x v="1"/>
    <x v="0"/>
    <n v="29"/>
    <x v="0"/>
    <x v="2"/>
    <n v="4"/>
    <n v="61.350000000000009"/>
  </r>
  <r>
    <n v="3805"/>
    <n v="1686"/>
    <n v="0"/>
    <d v="2023-01-29T00:00:00"/>
    <d v="1899-12-30T13:37:50"/>
    <n v="110"/>
    <x v="11"/>
    <x v="0"/>
    <x v="0"/>
    <x v="0"/>
    <n v="29"/>
    <x v="0"/>
    <x v="2"/>
    <n v="4"/>
    <n v="61.350000000000009"/>
  </r>
  <r>
    <n v="3806"/>
    <n v="1686"/>
    <n v="0"/>
    <d v="2023-01-29T00:00:00"/>
    <d v="1899-12-30T13:37:50"/>
    <n v="119"/>
    <x v="6"/>
    <x v="2"/>
    <x v="5"/>
    <x v="0"/>
    <n v="29"/>
    <x v="0"/>
    <x v="2"/>
    <n v="4"/>
    <n v="61.350000000000009"/>
  </r>
  <r>
    <n v="3807"/>
    <n v="1686"/>
    <n v="0"/>
    <d v="2023-01-29T00:00:00"/>
    <d v="1899-12-30T13:37:50"/>
    <n v="132"/>
    <x v="14"/>
    <x v="1"/>
    <x v="8"/>
    <x v="0"/>
    <n v="29"/>
    <x v="0"/>
    <x v="2"/>
    <n v="4"/>
    <n v="61.350000000000009"/>
  </r>
  <r>
    <n v="3808"/>
    <n v="1687"/>
    <n v="1"/>
    <d v="2023-01-29T00:00:00"/>
    <d v="1899-12-30T13:39:42"/>
    <n v="118"/>
    <x v="26"/>
    <x v="2"/>
    <x v="13"/>
    <x v="0"/>
    <n v="29"/>
    <x v="0"/>
    <x v="2"/>
    <n v="2"/>
    <n v="21.95"/>
  </r>
  <r>
    <n v="3809"/>
    <n v="1687"/>
    <n v="0"/>
    <d v="2023-01-29T00:00:00"/>
    <d v="1899-12-30T13:39:42"/>
    <n v="106"/>
    <x v="5"/>
    <x v="3"/>
    <x v="4"/>
    <x v="0"/>
    <n v="29"/>
    <x v="0"/>
    <x v="2"/>
    <n v="2"/>
    <n v="21.95"/>
  </r>
  <r>
    <n v="3810"/>
    <n v="1688"/>
    <n v="1"/>
    <d v="2023-01-29T00:00:00"/>
    <d v="1899-12-30T13:42:20"/>
    <n v="113"/>
    <x v="17"/>
    <x v="0"/>
    <x v="10"/>
    <x v="0"/>
    <n v="29"/>
    <x v="0"/>
    <x v="2"/>
    <n v="1"/>
    <n v="5"/>
  </r>
  <r>
    <n v="3811"/>
    <n v="1689"/>
    <n v="1"/>
    <d v="2023-01-29T00:00:00"/>
    <d v="1899-12-30T13:51:07"/>
    <n v="131"/>
    <x v="27"/>
    <x v="1"/>
    <x v="0"/>
    <x v="0"/>
    <n v="29"/>
    <x v="0"/>
    <x v="2"/>
    <n v="1"/>
    <n v="17.95"/>
  </r>
  <r>
    <n v="3812"/>
    <n v="1690"/>
    <n v="1"/>
    <d v="2023-01-29T00:00:00"/>
    <d v="1899-12-30T13:55:35"/>
    <n v="125"/>
    <x v="21"/>
    <x v="1"/>
    <x v="0"/>
    <x v="0"/>
    <n v="29"/>
    <x v="0"/>
    <x v="2"/>
    <n v="1"/>
    <n v="17.95"/>
  </r>
  <r>
    <n v="3813"/>
    <n v="1691"/>
    <n v="1"/>
    <d v="2023-01-29T00:00:00"/>
    <d v="1899-12-30T14:13:32"/>
    <n v="110"/>
    <x v="11"/>
    <x v="0"/>
    <x v="0"/>
    <x v="0"/>
    <n v="29"/>
    <x v="0"/>
    <x v="3"/>
    <n v="1"/>
    <n v="17.95"/>
  </r>
  <r>
    <n v="3814"/>
    <n v="1692"/>
    <n v="1"/>
    <d v="2023-01-29T00:00:00"/>
    <d v="1899-12-30T14:24:36"/>
    <n v="127"/>
    <x v="24"/>
    <x v="1"/>
    <x v="0"/>
    <x v="0"/>
    <n v="29"/>
    <x v="0"/>
    <x v="3"/>
    <n v="1"/>
    <n v="17.95"/>
  </r>
  <r>
    <n v="3815"/>
    <n v="1693"/>
    <n v="1"/>
    <d v="2023-01-29T00:00:00"/>
    <d v="1899-12-30T14:28:24"/>
    <n v="127"/>
    <x v="24"/>
    <x v="1"/>
    <x v="0"/>
    <x v="0"/>
    <n v="29"/>
    <x v="0"/>
    <x v="3"/>
    <n v="1"/>
    <n v="17.95"/>
  </r>
  <r>
    <n v="3816"/>
    <n v="1694"/>
    <n v="1"/>
    <d v="2023-01-29T00:00:00"/>
    <d v="1899-12-30T14:39:52"/>
    <n v="102"/>
    <x v="16"/>
    <x v="3"/>
    <x v="9"/>
    <x v="0"/>
    <n v="29"/>
    <x v="0"/>
    <x v="3"/>
    <n v="1"/>
    <n v="13.95"/>
  </r>
  <r>
    <n v="3817"/>
    <n v="1695"/>
    <n v="1"/>
    <d v="2023-01-29T00:00:00"/>
    <d v="1899-12-30T15:11:01"/>
    <n v="120"/>
    <x v="28"/>
    <x v="2"/>
    <x v="9"/>
    <x v="0"/>
    <n v="29"/>
    <x v="0"/>
    <x v="4"/>
    <n v="2"/>
    <n v="20.95"/>
  </r>
  <r>
    <n v="3818"/>
    <n v="1695"/>
    <n v="0"/>
    <d v="2023-01-29T00:00:00"/>
    <d v="1899-12-30T15:11:01"/>
    <n v="106"/>
    <x v="5"/>
    <x v="3"/>
    <x v="4"/>
    <x v="0"/>
    <n v="29"/>
    <x v="0"/>
    <x v="4"/>
    <n v="2"/>
    <n v="20.95"/>
  </r>
  <r>
    <n v="3819"/>
    <n v="1696"/>
    <n v="1"/>
    <d v="2023-01-29T00:00:00"/>
    <d v="1899-12-30T15:26:55"/>
    <n v="101"/>
    <x v="7"/>
    <x v="3"/>
    <x v="2"/>
    <x v="0"/>
    <n v="29"/>
    <x v="0"/>
    <x v="4"/>
    <n v="2"/>
    <n v="28.45"/>
  </r>
  <r>
    <n v="3820"/>
    <n v="1696"/>
    <n v="0"/>
    <d v="2023-01-29T00:00:00"/>
    <d v="1899-12-30T15:26:55"/>
    <n v="129"/>
    <x v="4"/>
    <x v="1"/>
    <x v="3"/>
    <x v="0"/>
    <n v="29"/>
    <x v="0"/>
    <x v="4"/>
    <n v="2"/>
    <n v="28.45"/>
  </r>
  <r>
    <n v="3821"/>
    <n v="1697"/>
    <n v="1"/>
    <d v="2023-01-29T00:00:00"/>
    <d v="1899-12-30T16:01:52"/>
    <n v="108"/>
    <x v="1"/>
    <x v="0"/>
    <x v="1"/>
    <x v="0"/>
    <n v="29"/>
    <x v="0"/>
    <x v="5"/>
    <n v="2"/>
    <n v="26.45"/>
  </r>
  <r>
    <n v="3822"/>
    <n v="1697"/>
    <n v="0"/>
    <d v="2023-01-29T00:00:00"/>
    <d v="1899-12-30T16:01:52"/>
    <n v="119"/>
    <x v="6"/>
    <x v="2"/>
    <x v="5"/>
    <x v="0"/>
    <n v="29"/>
    <x v="0"/>
    <x v="5"/>
    <n v="2"/>
    <n v="26.45"/>
  </r>
  <r>
    <n v="3823"/>
    <n v="1698"/>
    <n v="1"/>
    <d v="2023-01-29T00:00:00"/>
    <d v="1899-12-30T16:04:23"/>
    <n v="117"/>
    <x v="3"/>
    <x v="2"/>
    <x v="2"/>
    <x v="0"/>
    <n v="29"/>
    <x v="0"/>
    <x v="5"/>
    <n v="3"/>
    <n v="38.849999999999994"/>
  </r>
  <r>
    <n v="3824"/>
    <n v="1698"/>
    <n v="0"/>
    <d v="2023-01-29T00:00:00"/>
    <d v="1899-12-30T16:04:23"/>
    <n v="119"/>
    <x v="6"/>
    <x v="2"/>
    <x v="5"/>
    <x v="0"/>
    <n v="29"/>
    <x v="0"/>
    <x v="5"/>
    <n v="3"/>
    <n v="38.849999999999994"/>
  </r>
  <r>
    <n v="3825"/>
    <n v="1698"/>
    <n v="0"/>
    <d v="2023-01-29T00:00:00"/>
    <d v="1899-12-30T16:04:23"/>
    <n v="120"/>
    <x v="28"/>
    <x v="2"/>
    <x v="9"/>
    <x v="0"/>
    <n v="29"/>
    <x v="0"/>
    <x v="5"/>
    <n v="3"/>
    <n v="38.849999999999994"/>
  </r>
  <r>
    <n v="3826"/>
    <n v="1699"/>
    <n v="1"/>
    <d v="2023-01-29T00:00:00"/>
    <d v="1899-12-30T16:05:53"/>
    <n v="105"/>
    <x v="15"/>
    <x v="3"/>
    <x v="4"/>
    <x v="0"/>
    <n v="29"/>
    <x v="0"/>
    <x v="5"/>
    <n v="1"/>
    <n v="7"/>
  </r>
  <r>
    <n v="3827"/>
    <n v="1700"/>
    <n v="1"/>
    <d v="2023-01-29T00:00:00"/>
    <d v="1899-12-30T16:07:41"/>
    <n v="116"/>
    <x v="23"/>
    <x v="2"/>
    <x v="9"/>
    <x v="0"/>
    <n v="29"/>
    <x v="0"/>
    <x v="5"/>
    <n v="1"/>
    <n v="13.95"/>
  </r>
  <r>
    <n v="3828"/>
    <n v="1701"/>
    <n v="1"/>
    <d v="2023-01-29T00:00:00"/>
    <d v="1899-12-30T16:40:57"/>
    <n v="111"/>
    <x v="22"/>
    <x v="0"/>
    <x v="5"/>
    <x v="0"/>
    <n v="29"/>
    <x v="0"/>
    <x v="5"/>
    <n v="1"/>
    <n v="11.95"/>
  </r>
  <r>
    <n v="3829"/>
    <n v="1702"/>
    <n v="1"/>
    <d v="2023-01-29T00:00:00"/>
    <d v="1899-12-30T16:48:09"/>
    <n v="104"/>
    <x v="18"/>
    <x v="3"/>
    <x v="11"/>
    <x v="0"/>
    <n v="29"/>
    <x v="0"/>
    <x v="5"/>
    <n v="1"/>
    <n v="10.5"/>
  </r>
  <r>
    <n v="3830"/>
    <n v="1703"/>
    <n v="1"/>
    <d v="2023-01-29T00:00:00"/>
    <d v="1899-12-30T17:47:55"/>
    <n v="101"/>
    <x v="7"/>
    <x v="3"/>
    <x v="2"/>
    <x v="0"/>
    <n v="29"/>
    <x v="0"/>
    <x v="6"/>
    <n v="2"/>
    <n v="24.9"/>
  </r>
  <r>
    <n v="3831"/>
    <n v="1703"/>
    <n v="0"/>
    <d v="2023-01-29T00:00:00"/>
    <d v="1899-12-30T17:47:55"/>
    <n v="119"/>
    <x v="6"/>
    <x v="2"/>
    <x v="5"/>
    <x v="0"/>
    <n v="29"/>
    <x v="0"/>
    <x v="6"/>
    <n v="2"/>
    <n v="24.9"/>
  </r>
  <r>
    <n v="3832"/>
    <n v="1704"/>
    <n v="1"/>
    <d v="2023-01-29T00:00:00"/>
    <d v="1899-12-30T18:15:40"/>
    <n v="103"/>
    <x v="29"/>
    <x v="3"/>
    <x v="6"/>
    <x v="0"/>
    <n v="29"/>
    <x v="0"/>
    <x v="7"/>
    <n v="4"/>
    <n v="49.400000000000006"/>
  </r>
  <r>
    <n v="3833"/>
    <n v="1704"/>
    <n v="0"/>
    <d v="2023-01-29T00:00:00"/>
    <d v="1899-12-30T18:15:40"/>
    <n v="117"/>
    <x v="3"/>
    <x v="2"/>
    <x v="2"/>
    <x v="0"/>
    <n v="29"/>
    <x v="0"/>
    <x v="7"/>
    <n v="4"/>
    <n v="49.400000000000006"/>
  </r>
  <r>
    <n v="3834"/>
    <n v="1704"/>
    <n v="0"/>
    <d v="2023-01-29T00:00:00"/>
    <d v="1899-12-30T18:15:40"/>
    <n v="121"/>
    <x v="20"/>
    <x v="2"/>
    <x v="11"/>
    <x v="0"/>
    <n v="29"/>
    <x v="0"/>
    <x v="7"/>
    <n v="4"/>
    <n v="49.400000000000006"/>
  </r>
  <r>
    <n v="3835"/>
    <n v="1704"/>
    <n v="0"/>
    <d v="2023-01-29T00:00:00"/>
    <d v="1899-12-30T18:15:40"/>
    <n v="132"/>
    <x v="14"/>
    <x v="1"/>
    <x v="8"/>
    <x v="0"/>
    <n v="29"/>
    <x v="0"/>
    <x v="7"/>
    <n v="4"/>
    <n v="49.400000000000006"/>
  </r>
  <r>
    <n v="3836"/>
    <n v="1705"/>
    <n v="1"/>
    <d v="2023-01-29T00:00:00"/>
    <d v="1899-12-30T18:38:41"/>
    <n v="110"/>
    <x v="11"/>
    <x v="0"/>
    <x v="0"/>
    <x v="0"/>
    <n v="29"/>
    <x v="0"/>
    <x v="7"/>
    <n v="2"/>
    <n v="33.450000000000003"/>
  </r>
  <r>
    <n v="3837"/>
    <n v="1705"/>
    <n v="0"/>
    <d v="2023-01-29T00:00:00"/>
    <d v="1899-12-30T18:38:41"/>
    <n v="129"/>
    <x v="4"/>
    <x v="1"/>
    <x v="3"/>
    <x v="0"/>
    <n v="29"/>
    <x v="0"/>
    <x v="7"/>
    <n v="2"/>
    <n v="33.450000000000003"/>
  </r>
  <r>
    <n v="3838"/>
    <n v="1706"/>
    <n v="1"/>
    <d v="2023-01-29T00:00:00"/>
    <d v="1899-12-30T18:44:29"/>
    <n v="129"/>
    <x v="4"/>
    <x v="1"/>
    <x v="3"/>
    <x v="0"/>
    <n v="29"/>
    <x v="0"/>
    <x v="7"/>
    <n v="1"/>
    <n v="15.5"/>
  </r>
  <r>
    <n v="3839"/>
    <n v="1707"/>
    <n v="1"/>
    <d v="2023-01-29T00:00:00"/>
    <d v="1899-12-30T18:45:58"/>
    <n v="110"/>
    <x v="11"/>
    <x v="0"/>
    <x v="0"/>
    <x v="0"/>
    <n v="29"/>
    <x v="0"/>
    <x v="7"/>
    <n v="2"/>
    <n v="22.95"/>
  </r>
  <r>
    <n v="3840"/>
    <n v="1707"/>
    <n v="0"/>
    <d v="2023-01-29T00:00:00"/>
    <d v="1899-12-30T18:45:58"/>
    <n v="113"/>
    <x v="17"/>
    <x v="0"/>
    <x v="10"/>
    <x v="0"/>
    <n v="29"/>
    <x v="0"/>
    <x v="7"/>
    <n v="2"/>
    <n v="22.95"/>
  </r>
  <r>
    <n v="3841"/>
    <n v="1708"/>
    <n v="1"/>
    <d v="2023-01-29T00:00:00"/>
    <d v="1899-12-30T18:53:35"/>
    <n v="117"/>
    <x v="3"/>
    <x v="2"/>
    <x v="2"/>
    <x v="0"/>
    <n v="29"/>
    <x v="0"/>
    <x v="7"/>
    <n v="1"/>
    <n v="12.95"/>
  </r>
  <r>
    <n v="3842"/>
    <n v="1709"/>
    <n v="1"/>
    <d v="2023-01-29T00:00:00"/>
    <d v="1899-12-30T18:55:40"/>
    <n v="101"/>
    <x v="7"/>
    <x v="3"/>
    <x v="2"/>
    <x v="0"/>
    <n v="29"/>
    <x v="0"/>
    <x v="7"/>
    <n v="2"/>
    <n v="27.9"/>
  </r>
  <r>
    <n v="3843"/>
    <n v="1709"/>
    <n v="0"/>
    <d v="2023-01-29T00:00:00"/>
    <d v="1899-12-30T18:55:40"/>
    <n v="118"/>
    <x v="26"/>
    <x v="2"/>
    <x v="13"/>
    <x v="0"/>
    <n v="29"/>
    <x v="0"/>
    <x v="7"/>
    <n v="2"/>
    <n v="27.9"/>
  </r>
  <r>
    <n v="3845"/>
    <n v="1710"/>
    <n v="1"/>
    <d v="2023-01-29T00:00:00"/>
    <d v="1899-12-30T18:58:20"/>
    <n v="102"/>
    <x v="16"/>
    <x v="3"/>
    <x v="9"/>
    <x v="0"/>
    <n v="29"/>
    <x v="0"/>
    <x v="7"/>
    <n v="3"/>
    <n v="49.849999999999994"/>
  </r>
  <r>
    <n v="3846"/>
    <n v="1710"/>
    <n v="0"/>
    <d v="2023-01-29T00:00:00"/>
    <d v="1899-12-30T18:58:20"/>
    <n v="125"/>
    <x v="21"/>
    <x v="1"/>
    <x v="0"/>
    <x v="0"/>
    <n v="29"/>
    <x v="0"/>
    <x v="7"/>
    <n v="3"/>
    <n v="49.849999999999994"/>
  </r>
  <r>
    <n v="3847"/>
    <n v="1710"/>
    <n v="0"/>
    <d v="2023-01-29T00:00:00"/>
    <d v="1899-12-30T18:58:20"/>
    <n v="109"/>
    <x v="0"/>
    <x v="0"/>
    <x v="0"/>
    <x v="0"/>
    <n v="29"/>
    <x v="0"/>
    <x v="7"/>
    <n v="3"/>
    <n v="49.849999999999994"/>
  </r>
  <r>
    <n v="3848"/>
    <n v="1711"/>
    <n v="1"/>
    <d v="2023-01-29T00:00:00"/>
    <d v="1899-12-30T18:59:29"/>
    <n v="125"/>
    <x v="21"/>
    <x v="1"/>
    <x v="0"/>
    <x v="0"/>
    <n v="29"/>
    <x v="0"/>
    <x v="7"/>
    <n v="1"/>
    <n v="17.95"/>
  </r>
  <r>
    <n v="3849"/>
    <n v="1712"/>
    <n v="1"/>
    <d v="2023-01-29T00:00:00"/>
    <d v="1899-12-30T19:23:49"/>
    <n v="102"/>
    <x v="16"/>
    <x v="3"/>
    <x v="9"/>
    <x v="0"/>
    <n v="29"/>
    <x v="0"/>
    <x v="8"/>
    <n v="2"/>
    <n v="26.9"/>
  </r>
  <r>
    <n v="3850"/>
    <n v="1712"/>
    <n v="0"/>
    <d v="2023-01-29T00:00:00"/>
    <d v="1899-12-30T19:23:49"/>
    <n v="117"/>
    <x v="3"/>
    <x v="2"/>
    <x v="2"/>
    <x v="0"/>
    <n v="29"/>
    <x v="0"/>
    <x v="8"/>
    <n v="2"/>
    <n v="26.9"/>
  </r>
  <r>
    <n v="3851"/>
    <n v="1713"/>
    <n v="1"/>
    <d v="2023-01-29T00:00:00"/>
    <d v="1899-12-30T19:32:08"/>
    <n v="127"/>
    <x v="24"/>
    <x v="1"/>
    <x v="0"/>
    <x v="0"/>
    <n v="29"/>
    <x v="0"/>
    <x v="8"/>
    <n v="1"/>
    <n v="17.95"/>
  </r>
  <r>
    <n v="3852"/>
    <n v="1714"/>
    <n v="1"/>
    <d v="2023-01-29T00:00:00"/>
    <d v="1899-12-30T19:34:31"/>
    <n v="112"/>
    <x v="30"/>
    <x v="0"/>
    <x v="13"/>
    <x v="0"/>
    <n v="29"/>
    <x v="0"/>
    <x v="8"/>
    <n v="1"/>
    <n v="14.95"/>
  </r>
  <r>
    <n v="3853"/>
    <n v="1715"/>
    <n v="1"/>
    <d v="2023-01-29T00:00:00"/>
    <d v="1899-12-30T19:36:45"/>
    <n v="124"/>
    <x v="2"/>
    <x v="1"/>
    <x v="1"/>
    <x v="0"/>
    <n v="29"/>
    <x v="0"/>
    <x v="8"/>
    <n v="4"/>
    <n v="54.400000000000006"/>
  </r>
  <r>
    <n v="3854"/>
    <n v="1715"/>
    <n v="0"/>
    <d v="2023-01-29T00:00:00"/>
    <d v="1899-12-30T19:36:45"/>
    <n v="109"/>
    <x v="0"/>
    <x v="0"/>
    <x v="0"/>
    <x v="0"/>
    <n v="29"/>
    <x v="0"/>
    <x v="8"/>
    <n v="4"/>
    <n v="54.400000000000006"/>
  </r>
  <r>
    <n v="3855"/>
    <n v="1715"/>
    <n v="0"/>
    <d v="2023-01-29T00:00:00"/>
    <d v="1899-12-30T19:36:45"/>
    <n v="113"/>
    <x v="17"/>
    <x v="0"/>
    <x v="10"/>
    <x v="0"/>
    <n v="29"/>
    <x v="0"/>
    <x v="8"/>
    <n v="4"/>
    <n v="54.400000000000006"/>
  </r>
  <r>
    <n v="3856"/>
    <n v="1715"/>
    <n v="0"/>
    <d v="2023-01-29T00:00:00"/>
    <d v="1899-12-30T19:36:45"/>
    <n v="132"/>
    <x v="14"/>
    <x v="1"/>
    <x v="8"/>
    <x v="0"/>
    <n v="29"/>
    <x v="0"/>
    <x v="8"/>
    <n v="4"/>
    <n v="54.400000000000006"/>
  </r>
  <r>
    <n v="3857"/>
    <n v="1716"/>
    <n v="1"/>
    <d v="2023-01-29T00:00:00"/>
    <d v="1899-12-30T20:05:12"/>
    <n v="112"/>
    <x v="30"/>
    <x v="0"/>
    <x v="13"/>
    <x v="0"/>
    <n v="29"/>
    <x v="0"/>
    <x v="9"/>
    <n v="2"/>
    <n v="19.95"/>
  </r>
  <r>
    <n v="3858"/>
    <n v="1716"/>
    <n v="0"/>
    <d v="2023-01-29T00:00:00"/>
    <d v="1899-12-30T20:05:12"/>
    <n v="113"/>
    <x v="17"/>
    <x v="0"/>
    <x v="10"/>
    <x v="0"/>
    <n v="29"/>
    <x v="0"/>
    <x v="9"/>
    <n v="2"/>
    <n v="19.95"/>
  </r>
  <r>
    <n v="3859"/>
    <n v="1717"/>
    <n v="1"/>
    <d v="2023-01-29T00:00:00"/>
    <d v="1899-12-30T20:15:35"/>
    <n v="124"/>
    <x v="2"/>
    <x v="1"/>
    <x v="1"/>
    <x v="0"/>
    <n v="29"/>
    <x v="0"/>
    <x v="9"/>
    <n v="1"/>
    <n v="14.5"/>
  </r>
  <r>
    <n v="3860"/>
    <n v="1718"/>
    <n v="1"/>
    <d v="2023-01-29T00:00:00"/>
    <d v="1899-12-30T20:15:51"/>
    <n v="102"/>
    <x v="16"/>
    <x v="3"/>
    <x v="9"/>
    <x v="0"/>
    <n v="29"/>
    <x v="0"/>
    <x v="9"/>
    <n v="4"/>
    <n v="52.849999999999994"/>
  </r>
  <r>
    <n v="3861"/>
    <n v="1718"/>
    <n v="0"/>
    <d v="2023-01-29T00:00:00"/>
    <d v="1899-12-30T20:15:51"/>
    <n v="119"/>
    <x v="6"/>
    <x v="2"/>
    <x v="5"/>
    <x v="0"/>
    <n v="29"/>
    <x v="0"/>
    <x v="9"/>
    <n v="4"/>
    <n v="52.849999999999994"/>
  </r>
  <r>
    <n v="3862"/>
    <n v="1718"/>
    <n v="0"/>
    <d v="2023-01-29T00:00:00"/>
    <d v="1899-12-30T20:15:51"/>
    <n v="122"/>
    <x v="12"/>
    <x v="2"/>
    <x v="4"/>
    <x v="0"/>
    <n v="29"/>
    <x v="0"/>
    <x v="9"/>
    <n v="4"/>
    <n v="52.849999999999994"/>
  </r>
  <r>
    <n v="3863"/>
    <n v="1718"/>
    <n v="0"/>
    <d v="2023-01-29T00:00:00"/>
    <d v="1899-12-30T20:15:51"/>
    <n v="130"/>
    <x v="13"/>
    <x v="1"/>
    <x v="7"/>
    <x v="0"/>
    <n v="29"/>
    <x v="0"/>
    <x v="9"/>
    <n v="4"/>
    <n v="52.849999999999994"/>
  </r>
  <r>
    <n v="3864"/>
    <n v="1719"/>
    <n v="1"/>
    <d v="2023-01-29T00:00:00"/>
    <d v="1899-12-30T20:23:41"/>
    <n v="105"/>
    <x v="15"/>
    <x v="3"/>
    <x v="4"/>
    <x v="0"/>
    <n v="29"/>
    <x v="0"/>
    <x v="9"/>
    <n v="1"/>
    <n v="7"/>
  </r>
  <r>
    <n v="3865"/>
    <n v="1720"/>
    <n v="1"/>
    <d v="2023-01-29T00:00:00"/>
    <d v="1899-12-30T20:37:53"/>
    <n v="129"/>
    <x v="4"/>
    <x v="1"/>
    <x v="3"/>
    <x v="0"/>
    <n v="29"/>
    <x v="0"/>
    <x v="9"/>
    <n v="2"/>
    <n v="24.5"/>
  </r>
  <r>
    <n v="3866"/>
    <n v="1720"/>
    <n v="0"/>
    <d v="2023-01-29T00:00:00"/>
    <d v="1899-12-30T20:37:53"/>
    <n v="114"/>
    <x v="8"/>
    <x v="0"/>
    <x v="6"/>
    <x v="0"/>
    <n v="29"/>
    <x v="0"/>
    <x v="9"/>
    <n v="2"/>
    <n v="24.5"/>
  </r>
  <r>
    <n v="3867"/>
    <n v="1721"/>
    <n v="1"/>
    <d v="2023-01-29T00:00:00"/>
    <d v="1899-12-30T20:38:52"/>
    <n v="101"/>
    <x v="7"/>
    <x v="3"/>
    <x v="2"/>
    <x v="0"/>
    <n v="29"/>
    <x v="0"/>
    <x v="9"/>
    <n v="2"/>
    <n v="19.95"/>
  </r>
  <r>
    <n v="3868"/>
    <n v="1721"/>
    <n v="0"/>
    <d v="2023-01-29T00:00:00"/>
    <d v="1899-12-30T20:38:52"/>
    <n v="106"/>
    <x v="5"/>
    <x v="3"/>
    <x v="4"/>
    <x v="0"/>
    <n v="29"/>
    <x v="0"/>
    <x v="9"/>
    <n v="2"/>
    <n v="19.95"/>
  </r>
  <r>
    <n v="3869"/>
    <n v="1722"/>
    <n v="1"/>
    <d v="2023-01-29T00:00:00"/>
    <d v="1899-12-30T20:41:46"/>
    <n v="104"/>
    <x v="18"/>
    <x v="3"/>
    <x v="11"/>
    <x v="0"/>
    <n v="29"/>
    <x v="0"/>
    <x v="9"/>
    <n v="1"/>
    <n v="10.5"/>
  </r>
  <r>
    <n v="3870"/>
    <n v="1723"/>
    <n v="1"/>
    <d v="2023-01-29T00:00:00"/>
    <d v="1899-12-30T20:50:55"/>
    <n v="115"/>
    <x v="31"/>
    <x v="2"/>
    <x v="5"/>
    <x v="0"/>
    <n v="29"/>
    <x v="0"/>
    <x v="9"/>
    <n v="1"/>
    <n v="11.95"/>
  </r>
  <r>
    <n v="3871"/>
    <n v="1724"/>
    <n v="1"/>
    <d v="2023-01-29T00:00:00"/>
    <d v="1899-12-30T21:04:42"/>
    <n v="122"/>
    <x v="12"/>
    <x v="2"/>
    <x v="4"/>
    <x v="0"/>
    <n v="29"/>
    <x v="0"/>
    <x v="10"/>
    <n v="1"/>
    <n v="7"/>
  </r>
  <r>
    <n v="3872"/>
    <n v="1725"/>
    <n v="1"/>
    <d v="2023-01-29T00:00:00"/>
    <d v="1899-12-30T21:27:53"/>
    <n v="109"/>
    <x v="0"/>
    <x v="0"/>
    <x v="0"/>
    <x v="0"/>
    <n v="29"/>
    <x v="0"/>
    <x v="10"/>
    <n v="2"/>
    <n v="37.9"/>
  </r>
  <r>
    <n v="3873"/>
    <n v="1725"/>
    <n v="0"/>
    <d v="2023-01-29T00:00:00"/>
    <d v="1899-12-30T21:27:53"/>
    <n v="130"/>
    <x v="13"/>
    <x v="1"/>
    <x v="7"/>
    <x v="0"/>
    <n v="29"/>
    <x v="0"/>
    <x v="10"/>
    <n v="2"/>
    <n v="37.9"/>
  </r>
  <r>
    <n v="3874"/>
    <n v="1726"/>
    <n v="1"/>
    <d v="2023-01-29T00:00:00"/>
    <d v="1899-12-30T22:44:10"/>
    <n v="108"/>
    <x v="1"/>
    <x v="0"/>
    <x v="1"/>
    <x v="0"/>
    <n v="29"/>
    <x v="0"/>
    <x v="11"/>
    <n v="2"/>
    <n v="29.45"/>
  </r>
  <r>
    <n v="3875"/>
    <n v="1726"/>
    <n v="0"/>
    <d v="2023-01-29T00:00:00"/>
    <d v="1899-12-30T22:44:10"/>
    <n v="112"/>
    <x v="30"/>
    <x v="0"/>
    <x v="13"/>
    <x v="0"/>
    <n v="29"/>
    <x v="0"/>
    <x v="11"/>
    <n v="2"/>
    <n v="29.45"/>
  </r>
  <r>
    <n v="3876"/>
    <n v="1727"/>
    <n v="1"/>
    <d v="2023-01-30T00:00:00"/>
    <d v="1899-12-30T11:25:25"/>
    <n v="113"/>
    <x v="17"/>
    <x v="0"/>
    <x v="10"/>
    <x v="1"/>
    <n v="30"/>
    <x v="0"/>
    <x v="0"/>
    <n v="2"/>
    <n v="12"/>
  </r>
  <r>
    <n v="3877"/>
    <n v="1727"/>
    <n v="0"/>
    <d v="2023-01-30T00:00:00"/>
    <d v="1899-12-30T11:25:25"/>
    <n v="106"/>
    <x v="5"/>
    <x v="3"/>
    <x v="4"/>
    <x v="1"/>
    <n v="30"/>
    <x v="0"/>
    <x v="0"/>
    <n v="2"/>
    <n v="12"/>
  </r>
  <r>
    <n v="3878"/>
    <n v="1728"/>
    <n v="1"/>
    <d v="2023-01-30T00:00:00"/>
    <d v="1899-12-30T11:30:32"/>
    <n v="129"/>
    <x v="4"/>
    <x v="1"/>
    <x v="3"/>
    <x v="1"/>
    <n v="30"/>
    <x v="0"/>
    <x v="0"/>
    <n v="2"/>
    <n v="27.45"/>
  </r>
  <r>
    <n v="3879"/>
    <n v="1728"/>
    <n v="0"/>
    <d v="2023-01-30T00:00:00"/>
    <d v="1899-12-30T11:30:32"/>
    <n v="119"/>
    <x v="6"/>
    <x v="2"/>
    <x v="5"/>
    <x v="1"/>
    <n v="30"/>
    <x v="0"/>
    <x v="0"/>
    <n v="2"/>
    <n v="27.45"/>
  </r>
  <r>
    <n v="3880"/>
    <n v="1729"/>
    <n v="1"/>
    <d v="2023-01-30T00:00:00"/>
    <d v="1899-12-30T11:37:42"/>
    <n v="108"/>
    <x v="1"/>
    <x v="0"/>
    <x v="1"/>
    <x v="1"/>
    <n v="30"/>
    <x v="0"/>
    <x v="0"/>
    <n v="1"/>
    <n v="14.5"/>
  </r>
  <r>
    <n v="3881"/>
    <n v="1730"/>
    <n v="1"/>
    <d v="2023-01-30T00:00:00"/>
    <d v="1899-12-30T11:39:14"/>
    <n v="109"/>
    <x v="0"/>
    <x v="0"/>
    <x v="0"/>
    <x v="1"/>
    <n v="30"/>
    <x v="0"/>
    <x v="0"/>
    <n v="3"/>
    <n v="42.849999999999994"/>
  </r>
  <r>
    <n v="3882"/>
    <n v="1730"/>
    <n v="0"/>
    <d v="2023-01-30T00:00:00"/>
    <d v="1899-12-30T11:39:14"/>
    <n v="117"/>
    <x v="3"/>
    <x v="2"/>
    <x v="2"/>
    <x v="1"/>
    <n v="30"/>
    <x v="0"/>
    <x v="0"/>
    <n v="3"/>
    <n v="42.849999999999994"/>
  </r>
  <r>
    <n v="3883"/>
    <n v="1730"/>
    <n v="0"/>
    <d v="2023-01-30T00:00:00"/>
    <d v="1899-12-30T11:39:14"/>
    <n v="119"/>
    <x v="6"/>
    <x v="2"/>
    <x v="5"/>
    <x v="1"/>
    <n v="30"/>
    <x v="0"/>
    <x v="0"/>
    <n v="3"/>
    <n v="42.849999999999994"/>
  </r>
  <r>
    <n v="3884"/>
    <n v="1731"/>
    <n v="1"/>
    <d v="2023-01-30T00:00:00"/>
    <d v="1899-12-30T12:17:29"/>
    <n v="120"/>
    <x v="28"/>
    <x v="2"/>
    <x v="9"/>
    <x v="1"/>
    <n v="30"/>
    <x v="0"/>
    <x v="1"/>
    <n v="1"/>
    <n v="13.95"/>
  </r>
  <r>
    <n v="3885"/>
    <n v="1732"/>
    <n v="1"/>
    <d v="2023-01-30T00:00:00"/>
    <d v="1899-12-30T12:20:46"/>
    <n v="101"/>
    <x v="7"/>
    <x v="3"/>
    <x v="2"/>
    <x v="1"/>
    <n v="30"/>
    <x v="0"/>
    <x v="1"/>
    <n v="3"/>
    <n v="41.4"/>
  </r>
  <r>
    <n v="3886"/>
    <n v="1732"/>
    <n v="0"/>
    <d v="2023-01-30T00:00:00"/>
    <d v="1899-12-30T12:20:46"/>
    <n v="107"/>
    <x v="19"/>
    <x v="0"/>
    <x v="12"/>
    <x v="1"/>
    <n v="30"/>
    <x v="0"/>
    <x v="1"/>
    <n v="3"/>
    <n v="41.4"/>
  </r>
  <r>
    <n v="3887"/>
    <n v="1732"/>
    <n v="0"/>
    <d v="2023-01-30T00:00:00"/>
    <d v="1899-12-30T12:20:46"/>
    <n v="119"/>
    <x v="6"/>
    <x v="2"/>
    <x v="5"/>
    <x v="1"/>
    <n v="30"/>
    <x v="0"/>
    <x v="1"/>
    <n v="3"/>
    <n v="41.4"/>
  </r>
  <r>
    <n v="3888"/>
    <n v="1733"/>
    <n v="1"/>
    <d v="2023-01-30T00:00:00"/>
    <d v="1899-12-30T12:26:56"/>
    <n v="110"/>
    <x v="11"/>
    <x v="0"/>
    <x v="0"/>
    <x v="1"/>
    <n v="30"/>
    <x v="0"/>
    <x v="1"/>
    <n v="1"/>
    <n v="17.95"/>
  </r>
  <r>
    <n v="3889"/>
    <n v="1734"/>
    <n v="1"/>
    <d v="2023-01-30T00:00:00"/>
    <d v="1899-12-30T12:36:42"/>
    <n v="101"/>
    <x v="7"/>
    <x v="3"/>
    <x v="2"/>
    <x v="1"/>
    <n v="30"/>
    <x v="0"/>
    <x v="1"/>
    <n v="13"/>
    <n v="158.75"/>
  </r>
  <r>
    <n v="3890"/>
    <n v="1734"/>
    <n v="0"/>
    <d v="2023-01-30T00:00:00"/>
    <d v="1899-12-30T12:36:42"/>
    <n v="107"/>
    <x v="19"/>
    <x v="0"/>
    <x v="12"/>
    <x v="1"/>
    <n v="30"/>
    <x v="0"/>
    <x v="1"/>
    <n v="13"/>
    <n v="158.75"/>
  </r>
  <r>
    <n v="3891"/>
    <n v="1734"/>
    <n v="0"/>
    <d v="2023-01-30T00:00:00"/>
    <d v="1899-12-30T12:36:42"/>
    <n v="102"/>
    <x v="16"/>
    <x v="3"/>
    <x v="9"/>
    <x v="1"/>
    <n v="30"/>
    <x v="0"/>
    <x v="1"/>
    <n v="13"/>
    <n v="158.75"/>
  </r>
  <r>
    <n v="3892"/>
    <n v="1734"/>
    <n v="0"/>
    <d v="2023-01-30T00:00:00"/>
    <d v="1899-12-30T12:36:42"/>
    <n v="103"/>
    <x v="29"/>
    <x v="3"/>
    <x v="6"/>
    <x v="1"/>
    <n v="30"/>
    <x v="0"/>
    <x v="1"/>
    <n v="13"/>
    <n v="158.75"/>
  </r>
  <r>
    <n v="3893"/>
    <n v="1734"/>
    <n v="0"/>
    <d v="2023-01-30T00:00:00"/>
    <d v="1899-12-30T12:36:42"/>
    <n v="104"/>
    <x v="18"/>
    <x v="3"/>
    <x v="11"/>
    <x v="1"/>
    <n v="30"/>
    <x v="0"/>
    <x v="1"/>
    <n v="13"/>
    <n v="158.75"/>
  </r>
  <r>
    <n v="3894"/>
    <n v="1734"/>
    <n v="0"/>
    <d v="2023-01-30T00:00:00"/>
    <d v="1899-12-30T12:36:42"/>
    <n v="108"/>
    <x v="1"/>
    <x v="0"/>
    <x v="1"/>
    <x v="1"/>
    <n v="30"/>
    <x v="0"/>
    <x v="1"/>
    <n v="13"/>
    <n v="158.75"/>
  </r>
  <r>
    <n v="3895"/>
    <n v="1734"/>
    <n v="0"/>
    <d v="2023-01-30T00:00:00"/>
    <d v="1899-12-30T12:36:42"/>
    <n v="125"/>
    <x v="21"/>
    <x v="1"/>
    <x v="0"/>
    <x v="1"/>
    <n v="30"/>
    <x v="0"/>
    <x v="1"/>
    <n v="13"/>
    <n v="158.75"/>
  </r>
  <r>
    <n v="3896"/>
    <n v="1734"/>
    <n v="0"/>
    <d v="2023-01-30T00:00:00"/>
    <d v="1899-12-30T12:36:42"/>
    <n v="117"/>
    <x v="3"/>
    <x v="2"/>
    <x v="2"/>
    <x v="1"/>
    <n v="30"/>
    <x v="0"/>
    <x v="1"/>
    <n v="13"/>
    <n v="158.75"/>
  </r>
  <r>
    <n v="3897"/>
    <n v="1734"/>
    <n v="0"/>
    <d v="2023-01-30T00:00:00"/>
    <d v="1899-12-30T12:36:42"/>
    <n v="129"/>
    <x v="4"/>
    <x v="1"/>
    <x v="3"/>
    <x v="1"/>
    <n v="30"/>
    <x v="0"/>
    <x v="1"/>
    <n v="13"/>
    <n v="158.75"/>
  </r>
  <r>
    <n v="3898"/>
    <n v="1734"/>
    <n v="0"/>
    <d v="2023-01-30T00:00:00"/>
    <d v="1899-12-30T12:36:42"/>
    <n v="120"/>
    <x v="28"/>
    <x v="2"/>
    <x v="9"/>
    <x v="1"/>
    <n v="30"/>
    <x v="0"/>
    <x v="1"/>
    <n v="13"/>
    <n v="158.75"/>
  </r>
  <r>
    <n v="3899"/>
    <n v="1734"/>
    <n v="0"/>
    <d v="2023-01-30T00:00:00"/>
    <d v="1899-12-30T12:36:42"/>
    <n v="122"/>
    <x v="12"/>
    <x v="2"/>
    <x v="4"/>
    <x v="1"/>
    <n v="30"/>
    <x v="0"/>
    <x v="1"/>
    <n v="13"/>
    <n v="158.75"/>
  </r>
  <r>
    <n v="3900"/>
    <n v="1734"/>
    <n v="0"/>
    <d v="2023-01-30T00:00:00"/>
    <d v="1899-12-30T12:36:42"/>
    <n v="106"/>
    <x v="5"/>
    <x v="3"/>
    <x v="4"/>
    <x v="1"/>
    <n v="30"/>
    <x v="0"/>
    <x v="1"/>
    <n v="13"/>
    <n v="158.75"/>
  </r>
  <r>
    <n v="3901"/>
    <n v="1734"/>
    <n v="0"/>
    <d v="2023-01-30T00:00:00"/>
    <d v="1899-12-30T12:36:42"/>
    <n v="106"/>
    <x v="5"/>
    <x v="3"/>
    <x v="4"/>
    <x v="1"/>
    <n v="30"/>
    <x v="0"/>
    <x v="1"/>
    <n v="13"/>
    <n v="158.75"/>
  </r>
  <r>
    <n v="3902"/>
    <n v="1735"/>
    <n v="1"/>
    <d v="2023-01-30T00:00:00"/>
    <d v="1899-12-30T12:59:38"/>
    <n v="102"/>
    <x v="16"/>
    <x v="3"/>
    <x v="9"/>
    <x v="1"/>
    <n v="30"/>
    <x v="0"/>
    <x v="1"/>
    <n v="1"/>
    <n v="13.95"/>
  </r>
  <r>
    <n v="3903"/>
    <n v="1736"/>
    <n v="1"/>
    <d v="2023-01-30T00:00:00"/>
    <d v="1899-12-30T13:34:18"/>
    <n v="113"/>
    <x v="17"/>
    <x v="0"/>
    <x v="10"/>
    <x v="1"/>
    <n v="30"/>
    <x v="0"/>
    <x v="2"/>
    <n v="1"/>
    <n v="5"/>
  </r>
  <r>
    <n v="3904"/>
    <n v="1737"/>
    <n v="1"/>
    <d v="2023-01-30T00:00:00"/>
    <d v="1899-12-30T13:41:21"/>
    <n v="116"/>
    <x v="23"/>
    <x v="2"/>
    <x v="9"/>
    <x v="1"/>
    <n v="30"/>
    <x v="0"/>
    <x v="2"/>
    <n v="3"/>
    <n v="33.450000000000003"/>
  </r>
  <r>
    <n v="3905"/>
    <n v="1737"/>
    <n v="0"/>
    <d v="2023-01-30T00:00:00"/>
    <d v="1899-12-30T13:41:21"/>
    <n v="103"/>
    <x v="29"/>
    <x v="3"/>
    <x v="6"/>
    <x v="1"/>
    <n v="30"/>
    <x v="0"/>
    <x v="2"/>
    <n v="3"/>
    <n v="33.450000000000003"/>
  </r>
  <r>
    <n v="3906"/>
    <n v="1737"/>
    <n v="0"/>
    <d v="2023-01-30T00:00:00"/>
    <d v="1899-12-30T13:41:21"/>
    <n v="104"/>
    <x v="18"/>
    <x v="3"/>
    <x v="11"/>
    <x v="1"/>
    <n v="30"/>
    <x v="0"/>
    <x v="2"/>
    <n v="3"/>
    <n v="33.450000000000003"/>
  </r>
  <r>
    <n v="3907"/>
    <n v="1738"/>
    <n v="1"/>
    <d v="2023-01-30T00:00:00"/>
    <d v="1899-12-30T13:46:49"/>
    <n v="101"/>
    <x v="7"/>
    <x v="3"/>
    <x v="2"/>
    <x v="1"/>
    <n v="30"/>
    <x v="0"/>
    <x v="2"/>
    <n v="4"/>
    <n v="61.8"/>
  </r>
  <r>
    <n v="3908"/>
    <n v="1738"/>
    <n v="0"/>
    <d v="2023-01-30T00:00:00"/>
    <d v="1899-12-30T13:46:49"/>
    <n v="109"/>
    <x v="0"/>
    <x v="0"/>
    <x v="0"/>
    <x v="1"/>
    <n v="30"/>
    <x v="0"/>
    <x v="2"/>
    <n v="4"/>
    <n v="61.8"/>
  </r>
  <r>
    <n v="3909"/>
    <n v="1738"/>
    <n v="0"/>
    <d v="2023-01-30T00:00:00"/>
    <d v="1899-12-30T13:46:49"/>
    <n v="117"/>
    <x v="3"/>
    <x v="2"/>
    <x v="2"/>
    <x v="1"/>
    <n v="30"/>
    <x v="0"/>
    <x v="2"/>
    <n v="4"/>
    <n v="61.8"/>
  </r>
  <r>
    <n v="3910"/>
    <n v="1738"/>
    <n v="0"/>
    <d v="2023-01-30T00:00:00"/>
    <d v="1899-12-30T13:46:49"/>
    <n v="127"/>
    <x v="24"/>
    <x v="1"/>
    <x v="0"/>
    <x v="1"/>
    <n v="30"/>
    <x v="0"/>
    <x v="2"/>
    <n v="4"/>
    <n v="61.8"/>
  </r>
  <r>
    <n v="3911"/>
    <n v="1739"/>
    <n v="1"/>
    <d v="2023-01-30T00:00:00"/>
    <d v="1899-12-30T13:49:56"/>
    <n v="101"/>
    <x v="7"/>
    <x v="3"/>
    <x v="2"/>
    <x v="1"/>
    <n v="30"/>
    <x v="0"/>
    <x v="2"/>
    <n v="2"/>
    <n v="25.9"/>
  </r>
  <r>
    <n v="3912"/>
    <n v="1739"/>
    <n v="0"/>
    <d v="2023-01-30T00:00:00"/>
    <d v="1899-12-30T13:49:56"/>
    <n v="101"/>
    <x v="7"/>
    <x v="3"/>
    <x v="2"/>
    <x v="1"/>
    <n v="30"/>
    <x v="0"/>
    <x v="2"/>
    <n v="2"/>
    <n v="25.9"/>
  </r>
  <r>
    <n v="3913"/>
    <n v="1740"/>
    <n v="1"/>
    <d v="2023-01-30T00:00:00"/>
    <d v="1899-12-30T14:14:17"/>
    <n v="103"/>
    <x v="29"/>
    <x v="3"/>
    <x v="6"/>
    <x v="1"/>
    <n v="30"/>
    <x v="0"/>
    <x v="3"/>
    <n v="1"/>
    <n v="9"/>
  </r>
  <r>
    <n v="3914"/>
    <n v="1741"/>
    <n v="1"/>
    <d v="2023-01-30T00:00:00"/>
    <d v="1899-12-30T14:19:34"/>
    <n v="120"/>
    <x v="28"/>
    <x v="2"/>
    <x v="9"/>
    <x v="1"/>
    <n v="30"/>
    <x v="0"/>
    <x v="3"/>
    <n v="1"/>
    <n v="13.95"/>
  </r>
  <r>
    <n v="3915"/>
    <n v="1742"/>
    <n v="1"/>
    <d v="2023-01-30T00:00:00"/>
    <d v="1899-12-30T14:23:30"/>
    <n v="124"/>
    <x v="2"/>
    <x v="1"/>
    <x v="1"/>
    <x v="1"/>
    <n v="30"/>
    <x v="0"/>
    <x v="3"/>
    <n v="1"/>
    <n v="14.5"/>
  </r>
  <r>
    <n v="3916"/>
    <n v="1743"/>
    <n v="1"/>
    <d v="2023-01-30T00:00:00"/>
    <d v="1899-12-30T14:25:35"/>
    <n v="121"/>
    <x v="20"/>
    <x v="2"/>
    <x v="11"/>
    <x v="1"/>
    <n v="30"/>
    <x v="0"/>
    <x v="3"/>
    <n v="1"/>
    <n v="10.5"/>
  </r>
  <r>
    <n v="3917"/>
    <n v="1744"/>
    <n v="1"/>
    <d v="2023-01-30T00:00:00"/>
    <d v="1899-12-30T14:26:51"/>
    <n v="101"/>
    <x v="7"/>
    <x v="3"/>
    <x v="2"/>
    <x v="1"/>
    <n v="30"/>
    <x v="0"/>
    <x v="3"/>
    <n v="3"/>
    <n v="42.4"/>
  </r>
  <r>
    <n v="3918"/>
    <n v="1744"/>
    <n v="0"/>
    <d v="2023-01-30T00:00:00"/>
    <d v="1899-12-30T14:26:51"/>
    <n v="108"/>
    <x v="1"/>
    <x v="0"/>
    <x v="1"/>
    <x v="1"/>
    <n v="30"/>
    <x v="0"/>
    <x v="3"/>
    <n v="3"/>
    <n v="42.4"/>
  </r>
  <r>
    <n v="3919"/>
    <n v="1744"/>
    <n v="0"/>
    <d v="2023-01-30T00:00:00"/>
    <d v="1899-12-30T14:26:51"/>
    <n v="118"/>
    <x v="26"/>
    <x v="2"/>
    <x v="13"/>
    <x v="1"/>
    <n v="30"/>
    <x v="0"/>
    <x v="3"/>
    <n v="3"/>
    <n v="42.4"/>
  </r>
  <r>
    <n v="3920"/>
    <n v="1745"/>
    <n v="1"/>
    <d v="2023-01-30T00:00:00"/>
    <d v="1899-12-30T14:43:16"/>
    <n v="115"/>
    <x v="31"/>
    <x v="2"/>
    <x v="5"/>
    <x v="1"/>
    <n v="30"/>
    <x v="0"/>
    <x v="3"/>
    <n v="4"/>
    <n v="49.95"/>
  </r>
  <r>
    <n v="3921"/>
    <n v="1745"/>
    <n v="0"/>
    <d v="2023-01-30T00:00:00"/>
    <d v="1899-12-30T14:43:16"/>
    <n v="108"/>
    <x v="1"/>
    <x v="0"/>
    <x v="1"/>
    <x v="1"/>
    <n v="30"/>
    <x v="0"/>
    <x v="3"/>
    <n v="4"/>
    <n v="49.95"/>
  </r>
  <r>
    <n v="3922"/>
    <n v="1745"/>
    <n v="0"/>
    <d v="2023-01-30T00:00:00"/>
    <d v="1899-12-30T14:43:16"/>
    <n v="126"/>
    <x v="10"/>
    <x v="1"/>
    <x v="1"/>
    <x v="1"/>
    <n v="30"/>
    <x v="0"/>
    <x v="3"/>
    <n v="4"/>
    <n v="49.95"/>
  </r>
  <r>
    <n v="3923"/>
    <n v="1745"/>
    <n v="0"/>
    <d v="2023-01-30T00:00:00"/>
    <d v="1899-12-30T14:43:16"/>
    <n v="123"/>
    <x v="9"/>
    <x v="2"/>
    <x v="6"/>
    <x v="1"/>
    <n v="30"/>
    <x v="0"/>
    <x v="3"/>
    <n v="4"/>
    <n v="49.95"/>
  </r>
  <r>
    <n v="3924"/>
    <n v="1746"/>
    <n v="1"/>
    <d v="2023-01-30T00:00:00"/>
    <d v="1899-12-30T15:07:16"/>
    <n v="108"/>
    <x v="1"/>
    <x v="0"/>
    <x v="1"/>
    <x v="1"/>
    <n v="30"/>
    <x v="0"/>
    <x v="4"/>
    <n v="1"/>
    <n v="14.5"/>
  </r>
  <r>
    <n v="3925"/>
    <n v="1747"/>
    <n v="1"/>
    <d v="2023-01-30T00:00:00"/>
    <d v="1899-12-30T15:17:51"/>
    <n v="113"/>
    <x v="17"/>
    <x v="0"/>
    <x v="10"/>
    <x v="1"/>
    <n v="30"/>
    <x v="0"/>
    <x v="4"/>
    <n v="1"/>
    <n v="5"/>
  </r>
  <r>
    <n v="3927"/>
    <n v="1748"/>
    <n v="1"/>
    <d v="2023-01-30T00:00:00"/>
    <d v="1899-12-30T15:32:57"/>
    <n v="102"/>
    <x v="16"/>
    <x v="3"/>
    <x v="9"/>
    <x v="1"/>
    <n v="30"/>
    <x v="0"/>
    <x v="4"/>
    <n v="1"/>
    <n v="13.95"/>
  </r>
  <r>
    <n v="3928"/>
    <n v="1749"/>
    <n v="1"/>
    <d v="2023-01-30T00:00:00"/>
    <d v="1899-12-30T16:02:56"/>
    <n v="130"/>
    <x v="13"/>
    <x v="1"/>
    <x v="7"/>
    <x v="1"/>
    <n v="30"/>
    <x v="0"/>
    <x v="5"/>
    <n v="2"/>
    <n v="28.95"/>
  </r>
  <r>
    <n v="3929"/>
    <n v="1749"/>
    <n v="0"/>
    <d v="2023-01-30T00:00:00"/>
    <d v="1899-12-30T16:02:56"/>
    <n v="123"/>
    <x v="9"/>
    <x v="2"/>
    <x v="6"/>
    <x v="1"/>
    <n v="30"/>
    <x v="0"/>
    <x v="5"/>
    <n v="2"/>
    <n v="28.95"/>
  </r>
  <r>
    <n v="3931"/>
    <n v="1750"/>
    <n v="1"/>
    <d v="2023-01-30T00:00:00"/>
    <d v="1899-12-30T16:12:42"/>
    <n v="101"/>
    <x v="7"/>
    <x v="3"/>
    <x v="2"/>
    <x v="1"/>
    <n v="30"/>
    <x v="0"/>
    <x v="5"/>
    <n v="2"/>
    <n v="28.45"/>
  </r>
  <r>
    <n v="3932"/>
    <n v="1750"/>
    <n v="0"/>
    <d v="2023-01-30T00:00:00"/>
    <d v="1899-12-30T16:12:42"/>
    <n v="128"/>
    <x v="25"/>
    <x v="1"/>
    <x v="3"/>
    <x v="1"/>
    <n v="30"/>
    <x v="0"/>
    <x v="5"/>
    <n v="2"/>
    <n v="28.45"/>
  </r>
  <r>
    <n v="3933"/>
    <n v="1751"/>
    <n v="1"/>
    <d v="2023-01-30T00:00:00"/>
    <d v="1899-12-30T16:49:58"/>
    <n v="102"/>
    <x v="16"/>
    <x v="3"/>
    <x v="9"/>
    <x v="1"/>
    <n v="30"/>
    <x v="0"/>
    <x v="5"/>
    <n v="2"/>
    <n v="31.9"/>
  </r>
  <r>
    <n v="3934"/>
    <n v="1751"/>
    <n v="0"/>
    <d v="2023-01-30T00:00:00"/>
    <d v="1899-12-30T16:49:58"/>
    <n v="125"/>
    <x v="21"/>
    <x v="1"/>
    <x v="0"/>
    <x v="1"/>
    <n v="30"/>
    <x v="0"/>
    <x v="5"/>
    <n v="2"/>
    <n v="31.9"/>
  </r>
  <r>
    <n v="3935"/>
    <n v="1752"/>
    <n v="1"/>
    <d v="2023-01-30T00:00:00"/>
    <d v="1899-12-30T16:51:01"/>
    <n v="127"/>
    <x v="24"/>
    <x v="1"/>
    <x v="0"/>
    <x v="1"/>
    <n v="30"/>
    <x v="0"/>
    <x v="5"/>
    <n v="2"/>
    <n v="24.95"/>
  </r>
  <r>
    <n v="3936"/>
    <n v="1752"/>
    <n v="0"/>
    <d v="2023-01-30T00:00:00"/>
    <d v="1899-12-30T16:51:01"/>
    <n v="122"/>
    <x v="12"/>
    <x v="2"/>
    <x v="4"/>
    <x v="1"/>
    <n v="30"/>
    <x v="0"/>
    <x v="5"/>
    <n v="2"/>
    <n v="24.95"/>
  </r>
  <r>
    <n v="3937"/>
    <n v="1753"/>
    <n v="1"/>
    <d v="2023-01-30T00:00:00"/>
    <d v="1899-12-30T16:53:40"/>
    <n v="102"/>
    <x v="16"/>
    <x v="3"/>
    <x v="9"/>
    <x v="1"/>
    <n v="30"/>
    <x v="0"/>
    <x v="5"/>
    <n v="2"/>
    <n v="22.95"/>
  </r>
  <r>
    <n v="3938"/>
    <n v="1753"/>
    <n v="0"/>
    <d v="2023-01-30T00:00:00"/>
    <d v="1899-12-30T16:53:40"/>
    <n v="123"/>
    <x v="9"/>
    <x v="2"/>
    <x v="6"/>
    <x v="1"/>
    <n v="30"/>
    <x v="0"/>
    <x v="5"/>
    <n v="2"/>
    <n v="22.95"/>
  </r>
  <r>
    <n v="3939"/>
    <n v="1754"/>
    <n v="1"/>
    <d v="2023-01-30T00:00:00"/>
    <d v="1899-12-30T17:11:32"/>
    <n v="101"/>
    <x v="7"/>
    <x v="3"/>
    <x v="2"/>
    <x v="1"/>
    <n v="30"/>
    <x v="0"/>
    <x v="6"/>
    <n v="4"/>
    <n v="46.9"/>
  </r>
  <r>
    <n v="3940"/>
    <n v="1754"/>
    <n v="0"/>
    <d v="2023-01-30T00:00:00"/>
    <d v="1899-12-30T17:11:32"/>
    <n v="103"/>
    <x v="29"/>
    <x v="3"/>
    <x v="6"/>
    <x v="1"/>
    <n v="30"/>
    <x v="0"/>
    <x v="6"/>
    <n v="4"/>
    <n v="46.9"/>
  </r>
  <r>
    <n v="3941"/>
    <n v="1754"/>
    <n v="0"/>
    <d v="2023-01-30T00:00:00"/>
    <d v="1899-12-30T17:11:32"/>
    <n v="127"/>
    <x v="24"/>
    <x v="1"/>
    <x v="0"/>
    <x v="1"/>
    <n v="30"/>
    <x v="0"/>
    <x v="6"/>
    <n v="4"/>
    <n v="46.9"/>
  </r>
  <r>
    <n v="3942"/>
    <n v="1754"/>
    <n v="0"/>
    <d v="2023-01-30T00:00:00"/>
    <d v="1899-12-30T17:11:32"/>
    <n v="105"/>
    <x v="15"/>
    <x v="3"/>
    <x v="4"/>
    <x v="1"/>
    <n v="30"/>
    <x v="0"/>
    <x v="6"/>
    <n v="4"/>
    <n v="46.9"/>
  </r>
  <r>
    <n v="3943"/>
    <n v="1755"/>
    <n v="1"/>
    <d v="2023-01-30T00:00:00"/>
    <d v="1899-12-30T17:22:31"/>
    <n v="109"/>
    <x v="0"/>
    <x v="0"/>
    <x v="0"/>
    <x v="1"/>
    <n v="30"/>
    <x v="0"/>
    <x v="6"/>
    <n v="2"/>
    <n v="26.95"/>
  </r>
  <r>
    <n v="3944"/>
    <n v="1755"/>
    <n v="0"/>
    <d v="2023-01-30T00:00:00"/>
    <d v="1899-12-30T17:22:31"/>
    <n v="114"/>
    <x v="8"/>
    <x v="0"/>
    <x v="6"/>
    <x v="1"/>
    <n v="30"/>
    <x v="0"/>
    <x v="6"/>
    <n v="2"/>
    <n v="26.95"/>
  </r>
  <r>
    <n v="3945"/>
    <n v="1756"/>
    <n v="1"/>
    <d v="2023-01-30T00:00:00"/>
    <d v="1899-12-30T17:30:17"/>
    <n v="128"/>
    <x v="25"/>
    <x v="1"/>
    <x v="3"/>
    <x v="1"/>
    <n v="30"/>
    <x v="0"/>
    <x v="6"/>
    <n v="1"/>
    <n v="15.5"/>
  </r>
  <r>
    <n v="3946"/>
    <n v="1757"/>
    <n v="1"/>
    <d v="2023-01-30T00:00:00"/>
    <d v="1899-12-30T17:32:30"/>
    <n v="108"/>
    <x v="1"/>
    <x v="0"/>
    <x v="1"/>
    <x v="1"/>
    <n v="30"/>
    <x v="0"/>
    <x v="6"/>
    <n v="2"/>
    <n v="32.450000000000003"/>
  </r>
  <r>
    <n v="3947"/>
    <n v="1757"/>
    <n v="0"/>
    <d v="2023-01-30T00:00:00"/>
    <d v="1899-12-30T17:32:30"/>
    <n v="110"/>
    <x v="11"/>
    <x v="0"/>
    <x v="0"/>
    <x v="1"/>
    <n v="30"/>
    <x v="0"/>
    <x v="6"/>
    <n v="2"/>
    <n v="32.450000000000003"/>
  </r>
  <r>
    <n v="3948"/>
    <n v="1758"/>
    <n v="1"/>
    <d v="2023-01-30T00:00:00"/>
    <d v="1899-12-30T17:38:25"/>
    <n v="105"/>
    <x v="15"/>
    <x v="3"/>
    <x v="4"/>
    <x v="1"/>
    <n v="30"/>
    <x v="0"/>
    <x v="6"/>
    <n v="2"/>
    <n v="23.95"/>
  </r>
  <r>
    <n v="3949"/>
    <n v="1758"/>
    <n v="0"/>
    <d v="2023-01-30T00:00:00"/>
    <d v="1899-12-30T17:38:25"/>
    <n v="132"/>
    <x v="14"/>
    <x v="1"/>
    <x v="8"/>
    <x v="1"/>
    <n v="30"/>
    <x v="0"/>
    <x v="6"/>
    <n v="2"/>
    <n v="23.95"/>
  </r>
  <r>
    <n v="3950"/>
    <n v="1759"/>
    <n v="1"/>
    <d v="2023-01-30T00:00:00"/>
    <d v="1899-12-30T17:49:25"/>
    <n v="117"/>
    <x v="3"/>
    <x v="2"/>
    <x v="2"/>
    <x v="1"/>
    <n v="30"/>
    <x v="0"/>
    <x v="6"/>
    <n v="4"/>
    <n v="58.349999999999994"/>
  </r>
  <r>
    <n v="3951"/>
    <n v="1759"/>
    <n v="0"/>
    <d v="2023-01-30T00:00:00"/>
    <d v="1899-12-30T17:49:25"/>
    <n v="129"/>
    <x v="4"/>
    <x v="1"/>
    <x v="3"/>
    <x v="1"/>
    <n v="30"/>
    <x v="0"/>
    <x v="6"/>
    <n v="4"/>
    <n v="58.349999999999994"/>
  </r>
  <r>
    <n v="3952"/>
    <n v="1759"/>
    <n v="0"/>
    <d v="2023-01-30T00:00:00"/>
    <d v="1899-12-30T17:49:25"/>
    <n v="119"/>
    <x v="6"/>
    <x v="2"/>
    <x v="5"/>
    <x v="1"/>
    <n v="30"/>
    <x v="0"/>
    <x v="6"/>
    <n v="4"/>
    <n v="58.349999999999994"/>
  </r>
  <r>
    <n v="3953"/>
    <n v="1759"/>
    <n v="0"/>
    <d v="2023-01-30T00:00:00"/>
    <d v="1899-12-30T17:49:25"/>
    <n v="131"/>
    <x v="27"/>
    <x v="1"/>
    <x v="0"/>
    <x v="1"/>
    <n v="30"/>
    <x v="0"/>
    <x v="6"/>
    <n v="4"/>
    <n v="58.349999999999994"/>
  </r>
  <r>
    <n v="3954"/>
    <n v="1760"/>
    <n v="1"/>
    <d v="2023-01-30T00:00:00"/>
    <d v="1899-12-30T18:00:46"/>
    <n v="126"/>
    <x v="10"/>
    <x v="1"/>
    <x v="1"/>
    <x v="1"/>
    <n v="30"/>
    <x v="0"/>
    <x v="7"/>
    <n v="1"/>
    <n v="14.5"/>
  </r>
  <r>
    <n v="3955"/>
    <n v="1761"/>
    <n v="1"/>
    <d v="2023-01-30T00:00:00"/>
    <d v="1899-12-30T18:02:30"/>
    <n v="108"/>
    <x v="1"/>
    <x v="0"/>
    <x v="1"/>
    <x v="1"/>
    <n v="30"/>
    <x v="0"/>
    <x v="7"/>
    <n v="1"/>
    <n v="14.5"/>
  </r>
  <r>
    <n v="3956"/>
    <n v="1762"/>
    <n v="1"/>
    <d v="2023-01-30T00:00:00"/>
    <d v="1899-12-30T18:14:18"/>
    <n v="110"/>
    <x v="11"/>
    <x v="0"/>
    <x v="0"/>
    <x v="1"/>
    <n v="30"/>
    <x v="0"/>
    <x v="7"/>
    <n v="1"/>
    <n v="17.95"/>
  </r>
  <r>
    <n v="3957"/>
    <n v="1763"/>
    <n v="1"/>
    <d v="2023-01-30T00:00:00"/>
    <d v="1899-12-30T18:24:28"/>
    <n v="125"/>
    <x v="21"/>
    <x v="1"/>
    <x v="0"/>
    <x v="1"/>
    <n v="30"/>
    <x v="0"/>
    <x v="7"/>
    <n v="1"/>
    <n v="17.95"/>
  </r>
  <r>
    <n v="3958"/>
    <n v="1764"/>
    <n v="1"/>
    <d v="2023-01-30T00:00:00"/>
    <d v="1899-12-30T18:24:57"/>
    <n v="127"/>
    <x v="24"/>
    <x v="1"/>
    <x v="0"/>
    <x v="1"/>
    <n v="30"/>
    <x v="0"/>
    <x v="7"/>
    <n v="3"/>
    <n v="48.4"/>
  </r>
  <r>
    <n v="3959"/>
    <n v="1764"/>
    <n v="0"/>
    <d v="2023-01-30T00:00:00"/>
    <d v="1899-12-30T18:24:57"/>
    <n v="121"/>
    <x v="20"/>
    <x v="2"/>
    <x v="11"/>
    <x v="1"/>
    <n v="30"/>
    <x v="0"/>
    <x v="7"/>
    <n v="3"/>
    <n v="48.4"/>
  </r>
  <r>
    <n v="3960"/>
    <n v="1764"/>
    <n v="0"/>
    <d v="2023-01-30T00:00:00"/>
    <d v="1899-12-30T18:24:57"/>
    <n v="130"/>
    <x v="13"/>
    <x v="1"/>
    <x v="7"/>
    <x v="1"/>
    <n v="30"/>
    <x v="0"/>
    <x v="7"/>
    <n v="3"/>
    <n v="48.4"/>
  </r>
  <r>
    <n v="3961"/>
    <n v="1765"/>
    <n v="1"/>
    <d v="2023-01-30T00:00:00"/>
    <d v="1899-12-30T18:32:30"/>
    <n v="127"/>
    <x v="24"/>
    <x v="1"/>
    <x v="0"/>
    <x v="1"/>
    <n v="30"/>
    <x v="0"/>
    <x v="7"/>
    <n v="2"/>
    <n v="33.450000000000003"/>
  </r>
  <r>
    <n v="3962"/>
    <n v="1765"/>
    <n v="0"/>
    <d v="2023-01-30T00:00:00"/>
    <d v="1899-12-30T18:32:30"/>
    <n v="129"/>
    <x v="4"/>
    <x v="1"/>
    <x v="3"/>
    <x v="1"/>
    <n v="30"/>
    <x v="0"/>
    <x v="7"/>
    <n v="2"/>
    <n v="33.450000000000003"/>
  </r>
  <r>
    <n v="3963"/>
    <n v="1766"/>
    <n v="1"/>
    <d v="2023-01-30T00:00:00"/>
    <d v="1899-12-30T18:50:13"/>
    <n v="129"/>
    <x v="4"/>
    <x v="1"/>
    <x v="3"/>
    <x v="1"/>
    <n v="30"/>
    <x v="0"/>
    <x v="7"/>
    <n v="1"/>
    <n v="15.5"/>
  </r>
  <r>
    <n v="3964"/>
    <n v="1767"/>
    <n v="1"/>
    <d v="2023-01-30T00:00:00"/>
    <d v="1899-12-30T19:03:49"/>
    <n v="102"/>
    <x v="16"/>
    <x v="3"/>
    <x v="9"/>
    <x v="1"/>
    <n v="30"/>
    <x v="0"/>
    <x v="8"/>
    <n v="4"/>
    <n v="55.900000000000006"/>
  </r>
  <r>
    <n v="3965"/>
    <n v="1767"/>
    <n v="0"/>
    <d v="2023-01-30T00:00:00"/>
    <d v="1899-12-30T19:03:49"/>
    <n v="108"/>
    <x v="1"/>
    <x v="0"/>
    <x v="1"/>
    <x v="1"/>
    <n v="30"/>
    <x v="0"/>
    <x v="8"/>
    <n v="4"/>
    <n v="55.900000000000006"/>
  </r>
  <r>
    <n v="3966"/>
    <n v="1767"/>
    <n v="0"/>
    <d v="2023-01-30T00:00:00"/>
    <d v="1899-12-30T19:03:49"/>
    <n v="124"/>
    <x v="2"/>
    <x v="1"/>
    <x v="1"/>
    <x v="1"/>
    <n v="30"/>
    <x v="0"/>
    <x v="8"/>
    <n v="4"/>
    <n v="55.900000000000006"/>
  </r>
  <r>
    <n v="3967"/>
    <n v="1767"/>
    <n v="0"/>
    <d v="2023-01-30T00:00:00"/>
    <d v="1899-12-30T19:03:49"/>
    <n v="117"/>
    <x v="3"/>
    <x v="2"/>
    <x v="2"/>
    <x v="1"/>
    <n v="30"/>
    <x v="0"/>
    <x v="8"/>
    <n v="4"/>
    <n v="55.900000000000006"/>
  </r>
  <r>
    <n v="3968"/>
    <n v="1768"/>
    <n v="1"/>
    <d v="2023-01-30T00:00:00"/>
    <d v="1899-12-30T19:28:42"/>
    <n v="103"/>
    <x v="29"/>
    <x v="3"/>
    <x v="6"/>
    <x v="1"/>
    <n v="30"/>
    <x v="0"/>
    <x v="8"/>
    <n v="1"/>
    <n v="9"/>
  </r>
  <r>
    <n v="3969"/>
    <n v="1769"/>
    <n v="1"/>
    <d v="2023-01-30T00:00:00"/>
    <d v="1899-12-30T19:28:51"/>
    <n v="109"/>
    <x v="0"/>
    <x v="0"/>
    <x v="0"/>
    <x v="1"/>
    <n v="30"/>
    <x v="0"/>
    <x v="8"/>
    <n v="2"/>
    <n v="29.9"/>
  </r>
  <r>
    <n v="3970"/>
    <n v="1769"/>
    <n v="0"/>
    <d v="2023-01-30T00:00:00"/>
    <d v="1899-12-30T19:28:51"/>
    <n v="119"/>
    <x v="6"/>
    <x v="2"/>
    <x v="5"/>
    <x v="1"/>
    <n v="30"/>
    <x v="0"/>
    <x v="8"/>
    <n v="2"/>
    <n v="29.9"/>
  </r>
  <r>
    <n v="3971"/>
    <n v="1770"/>
    <n v="1"/>
    <d v="2023-01-30T00:00:00"/>
    <d v="1899-12-30T19:31:17"/>
    <n v="103"/>
    <x v="29"/>
    <x v="3"/>
    <x v="6"/>
    <x v="1"/>
    <n v="30"/>
    <x v="0"/>
    <x v="8"/>
    <n v="1"/>
    <n v="9"/>
  </r>
  <r>
    <n v="3972"/>
    <n v="1771"/>
    <n v="1"/>
    <d v="2023-01-30T00:00:00"/>
    <d v="1899-12-30T19:46:17"/>
    <n v="108"/>
    <x v="1"/>
    <x v="0"/>
    <x v="1"/>
    <x v="1"/>
    <n v="30"/>
    <x v="0"/>
    <x v="8"/>
    <n v="2"/>
    <n v="32.450000000000003"/>
  </r>
  <r>
    <n v="3973"/>
    <n v="1771"/>
    <n v="0"/>
    <d v="2023-01-30T00:00:00"/>
    <d v="1899-12-30T19:46:17"/>
    <n v="131"/>
    <x v="27"/>
    <x v="1"/>
    <x v="0"/>
    <x v="1"/>
    <n v="30"/>
    <x v="0"/>
    <x v="8"/>
    <n v="2"/>
    <n v="32.450000000000003"/>
  </r>
  <r>
    <n v="3974"/>
    <n v="1772"/>
    <n v="1"/>
    <d v="2023-01-30T00:00:00"/>
    <d v="1899-12-30T19:57:11"/>
    <n v="127"/>
    <x v="24"/>
    <x v="1"/>
    <x v="0"/>
    <x v="1"/>
    <n v="30"/>
    <x v="0"/>
    <x v="8"/>
    <n v="1"/>
    <n v="17.95"/>
  </r>
  <r>
    <n v="3975"/>
    <n v="1773"/>
    <n v="1"/>
    <d v="2023-01-30T00:00:00"/>
    <d v="1899-12-30T20:06:40"/>
    <n v="107"/>
    <x v="19"/>
    <x v="0"/>
    <x v="12"/>
    <x v="1"/>
    <n v="30"/>
    <x v="0"/>
    <x v="9"/>
    <n v="4"/>
    <n v="47"/>
  </r>
  <r>
    <n v="3976"/>
    <n v="1773"/>
    <n v="0"/>
    <d v="2023-01-30T00:00:00"/>
    <d v="1899-12-30T20:06:40"/>
    <n v="108"/>
    <x v="1"/>
    <x v="0"/>
    <x v="1"/>
    <x v="1"/>
    <n v="30"/>
    <x v="0"/>
    <x v="9"/>
    <n v="4"/>
    <n v="47"/>
  </r>
  <r>
    <n v="3977"/>
    <n v="1773"/>
    <n v="0"/>
    <d v="2023-01-30T00:00:00"/>
    <d v="1899-12-30T20:06:40"/>
    <n v="123"/>
    <x v="9"/>
    <x v="2"/>
    <x v="6"/>
    <x v="1"/>
    <n v="30"/>
    <x v="0"/>
    <x v="9"/>
    <n v="4"/>
    <n v="47"/>
  </r>
  <r>
    <n v="3978"/>
    <n v="1773"/>
    <n v="0"/>
    <d v="2023-01-30T00:00:00"/>
    <d v="1899-12-30T20:06:40"/>
    <n v="106"/>
    <x v="5"/>
    <x v="3"/>
    <x v="4"/>
    <x v="1"/>
    <n v="30"/>
    <x v="0"/>
    <x v="9"/>
    <n v="4"/>
    <n v="47"/>
  </r>
  <r>
    <n v="3979"/>
    <n v="1774"/>
    <n v="1"/>
    <d v="2023-01-30T00:00:00"/>
    <d v="1899-12-30T20:07:05"/>
    <n v="119"/>
    <x v="6"/>
    <x v="2"/>
    <x v="5"/>
    <x v="1"/>
    <n v="30"/>
    <x v="0"/>
    <x v="9"/>
    <n v="1"/>
    <n v="11.95"/>
  </r>
  <r>
    <n v="3980"/>
    <n v="1775"/>
    <n v="1"/>
    <d v="2023-01-30T00:00:00"/>
    <d v="1899-12-30T20:07:17"/>
    <n v="118"/>
    <x v="26"/>
    <x v="2"/>
    <x v="13"/>
    <x v="1"/>
    <n v="30"/>
    <x v="0"/>
    <x v="9"/>
    <n v="1"/>
    <n v="14.95"/>
  </r>
  <r>
    <n v="3981"/>
    <n v="1776"/>
    <n v="1"/>
    <d v="2023-01-30T00:00:00"/>
    <d v="1899-12-30T20:09:16"/>
    <n v="125"/>
    <x v="21"/>
    <x v="1"/>
    <x v="0"/>
    <x v="1"/>
    <n v="30"/>
    <x v="0"/>
    <x v="9"/>
    <n v="3"/>
    <n v="44.9"/>
  </r>
  <r>
    <n v="3982"/>
    <n v="1776"/>
    <n v="0"/>
    <d v="2023-01-30T00:00:00"/>
    <d v="1899-12-30T20:09:16"/>
    <n v="130"/>
    <x v="13"/>
    <x v="1"/>
    <x v="7"/>
    <x v="1"/>
    <n v="30"/>
    <x v="0"/>
    <x v="9"/>
    <n v="3"/>
    <n v="44.9"/>
  </r>
  <r>
    <n v="3983"/>
    <n v="1776"/>
    <n v="0"/>
    <d v="2023-01-30T00:00:00"/>
    <d v="1899-12-30T20:09:16"/>
    <n v="106"/>
    <x v="5"/>
    <x v="3"/>
    <x v="4"/>
    <x v="1"/>
    <n v="30"/>
    <x v="0"/>
    <x v="9"/>
    <n v="3"/>
    <n v="44.9"/>
  </r>
  <r>
    <n v="3984"/>
    <n v="1777"/>
    <n v="1"/>
    <d v="2023-01-30T00:00:00"/>
    <d v="1899-12-30T20:11:18"/>
    <n v="120"/>
    <x v="28"/>
    <x v="2"/>
    <x v="9"/>
    <x v="1"/>
    <n v="30"/>
    <x v="0"/>
    <x v="9"/>
    <n v="1"/>
    <n v="13.95"/>
  </r>
  <r>
    <n v="3985"/>
    <n v="1778"/>
    <n v="1"/>
    <d v="2023-01-30T00:00:00"/>
    <d v="1899-12-30T20:26:02"/>
    <n v="109"/>
    <x v="0"/>
    <x v="0"/>
    <x v="0"/>
    <x v="1"/>
    <n v="30"/>
    <x v="0"/>
    <x v="9"/>
    <n v="1"/>
    <n v="17.95"/>
  </r>
  <r>
    <n v="3986"/>
    <n v="1779"/>
    <n v="1"/>
    <d v="2023-01-30T00:00:00"/>
    <d v="1899-12-30T20:27:12"/>
    <n v="116"/>
    <x v="23"/>
    <x v="2"/>
    <x v="9"/>
    <x v="1"/>
    <n v="30"/>
    <x v="0"/>
    <x v="9"/>
    <n v="1"/>
    <n v="13.95"/>
  </r>
  <r>
    <n v="3987"/>
    <n v="1780"/>
    <n v="1"/>
    <d v="2023-01-30T00:00:00"/>
    <d v="1899-12-30T20:54:47"/>
    <n v="118"/>
    <x v="26"/>
    <x v="2"/>
    <x v="13"/>
    <x v="1"/>
    <n v="30"/>
    <x v="0"/>
    <x v="9"/>
    <n v="1"/>
    <n v="14.95"/>
  </r>
  <r>
    <n v="3988"/>
    <n v="1781"/>
    <n v="1"/>
    <d v="2023-01-30T00:00:00"/>
    <d v="1899-12-30T21:05:03"/>
    <n v="101"/>
    <x v="7"/>
    <x v="3"/>
    <x v="2"/>
    <x v="1"/>
    <n v="30"/>
    <x v="0"/>
    <x v="10"/>
    <n v="2"/>
    <n v="26.9"/>
  </r>
  <r>
    <n v="3989"/>
    <n v="1781"/>
    <n v="0"/>
    <d v="2023-01-30T00:00:00"/>
    <d v="1899-12-30T21:05:03"/>
    <n v="116"/>
    <x v="23"/>
    <x v="2"/>
    <x v="9"/>
    <x v="1"/>
    <n v="30"/>
    <x v="0"/>
    <x v="10"/>
    <n v="2"/>
    <n v="26.9"/>
  </r>
  <r>
    <n v="3990"/>
    <n v="1782"/>
    <n v="1"/>
    <d v="2023-01-30T00:00:00"/>
    <d v="1899-12-30T21:05:29"/>
    <n v="101"/>
    <x v="7"/>
    <x v="3"/>
    <x v="2"/>
    <x v="1"/>
    <n v="30"/>
    <x v="0"/>
    <x v="10"/>
    <n v="2"/>
    <n v="24.9"/>
  </r>
  <r>
    <n v="3991"/>
    <n v="1782"/>
    <n v="0"/>
    <d v="2023-01-30T00:00:00"/>
    <d v="1899-12-30T21:05:29"/>
    <n v="111"/>
    <x v="22"/>
    <x v="0"/>
    <x v="5"/>
    <x v="1"/>
    <n v="30"/>
    <x v="0"/>
    <x v="10"/>
    <n v="2"/>
    <n v="24.9"/>
  </r>
  <r>
    <n v="3992"/>
    <n v="1783"/>
    <n v="1"/>
    <d v="2023-01-30T00:00:00"/>
    <d v="1899-12-30T21:05:39"/>
    <n v="125"/>
    <x v="21"/>
    <x v="1"/>
    <x v="0"/>
    <x v="1"/>
    <n v="30"/>
    <x v="0"/>
    <x v="10"/>
    <n v="1"/>
    <n v="17.95"/>
  </r>
  <r>
    <n v="3993"/>
    <n v="1784"/>
    <n v="1"/>
    <d v="2023-01-30T00:00:00"/>
    <d v="1899-12-30T21:06:05"/>
    <n v="108"/>
    <x v="1"/>
    <x v="0"/>
    <x v="1"/>
    <x v="1"/>
    <n v="30"/>
    <x v="0"/>
    <x v="10"/>
    <n v="4"/>
    <n v="57.400000000000006"/>
  </r>
  <r>
    <n v="3994"/>
    <n v="1784"/>
    <n v="0"/>
    <d v="2023-01-30T00:00:00"/>
    <d v="1899-12-30T21:06:05"/>
    <n v="125"/>
    <x v="21"/>
    <x v="1"/>
    <x v="0"/>
    <x v="1"/>
    <n v="30"/>
    <x v="0"/>
    <x v="10"/>
    <n v="4"/>
    <n v="57.400000000000006"/>
  </r>
  <r>
    <n v="3995"/>
    <n v="1784"/>
    <n v="0"/>
    <d v="2023-01-30T00:00:00"/>
    <d v="1899-12-30T21:06:05"/>
    <n v="127"/>
    <x v="24"/>
    <x v="1"/>
    <x v="0"/>
    <x v="1"/>
    <n v="30"/>
    <x v="0"/>
    <x v="10"/>
    <n v="4"/>
    <n v="57.400000000000006"/>
  </r>
  <r>
    <n v="3996"/>
    <n v="1784"/>
    <n v="0"/>
    <d v="2023-01-30T00:00:00"/>
    <d v="1899-12-30T21:06:05"/>
    <n v="122"/>
    <x v="12"/>
    <x v="2"/>
    <x v="4"/>
    <x v="1"/>
    <n v="30"/>
    <x v="0"/>
    <x v="10"/>
    <n v="4"/>
    <n v="57.400000000000006"/>
  </r>
  <r>
    <n v="3997"/>
    <n v="1785"/>
    <n v="1"/>
    <d v="2023-01-30T00:00:00"/>
    <d v="1899-12-30T21:08:02"/>
    <n v="108"/>
    <x v="1"/>
    <x v="0"/>
    <x v="1"/>
    <x v="1"/>
    <n v="30"/>
    <x v="0"/>
    <x v="10"/>
    <n v="2"/>
    <n v="29"/>
  </r>
  <r>
    <n v="3998"/>
    <n v="1785"/>
    <n v="0"/>
    <d v="2023-01-30T00:00:00"/>
    <d v="1899-12-30T21:08:02"/>
    <n v="124"/>
    <x v="2"/>
    <x v="1"/>
    <x v="1"/>
    <x v="1"/>
    <n v="30"/>
    <x v="0"/>
    <x v="10"/>
    <n v="2"/>
    <n v="29"/>
  </r>
  <r>
    <n v="3999"/>
    <n v="1786"/>
    <n v="1"/>
    <d v="2023-01-30T00:00:00"/>
    <d v="1899-12-30T21:20:25"/>
    <n v="102"/>
    <x v="16"/>
    <x v="3"/>
    <x v="9"/>
    <x v="1"/>
    <n v="30"/>
    <x v="0"/>
    <x v="10"/>
    <n v="2"/>
    <n v="22.95"/>
  </r>
  <r>
    <n v="4000"/>
    <n v="1786"/>
    <n v="0"/>
    <d v="2023-01-30T00:00:00"/>
    <d v="1899-12-30T21:20:25"/>
    <n v="114"/>
    <x v="8"/>
    <x v="0"/>
    <x v="6"/>
    <x v="1"/>
    <n v="30"/>
    <x v="0"/>
    <x v="10"/>
    <n v="2"/>
    <n v="22.95"/>
  </r>
  <r>
    <n v="4001"/>
    <n v="1787"/>
    <n v="1"/>
    <d v="2023-01-30T00:00:00"/>
    <d v="1899-12-30T21:25:54"/>
    <n v="110"/>
    <x v="11"/>
    <x v="0"/>
    <x v="0"/>
    <x v="1"/>
    <n v="30"/>
    <x v="0"/>
    <x v="10"/>
    <n v="3"/>
    <n v="39.9"/>
  </r>
  <r>
    <n v="4002"/>
    <n v="1787"/>
    <n v="0"/>
    <d v="2023-01-30T00:00:00"/>
    <d v="1899-12-30T21:25:54"/>
    <n v="113"/>
    <x v="17"/>
    <x v="0"/>
    <x v="10"/>
    <x v="1"/>
    <n v="30"/>
    <x v="0"/>
    <x v="10"/>
    <n v="3"/>
    <n v="39.9"/>
  </r>
  <r>
    <n v="4003"/>
    <n v="1787"/>
    <n v="0"/>
    <d v="2023-01-30T00:00:00"/>
    <d v="1899-12-30T21:25:54"/>
    <n v="132"/>
    <x v="14"/>
    <x v="1"/>
    <x v="8"/>
    <x v="1"/>
    <n v="30"/>
    <x v="0"/>
    <x v="10"/>
    <n v="3"/>
    <n v="39.9"/>
  </r>
  <r>
    <n v="4004"/>
    <n v="1788"/>
    <n v="1"/>
    <d v="2023-01-30T00:00:00"/>
    <d v="1899-12-30T21:35:08"/>
    <n v="118"/>
    <x v="26"/>
    <x v="2"/>
    <x v="13"/>
    <x v="1"/>
    <n v="30"/>
    <x v="0"/>
    <x v="10"/>
    <n v="2"/>
    <n v="23.95"/>
  </r>
  <r>
    <n v="4005"/>
    <n v="1788"/>
    <n v="0"/>
    <d v="2023-01-30T00:00:00"/>
    <d v="1899-12-30T21:35:08"/>
    <n v="123"/>
    <x v="9"/>
    <x v="2"/>
    <x v="6"/>
    <x v="1"/>
    <n v="30"/>
    <x v="0"/>
    <x v="10"/>
    <n v="2"/>
    <n v="23.95"/>
  </r>
  <r>
    <n v="4006"/>
    <n v="1789"/>
    <n v="1"/>
    <d v="2023-01-30T00:00:00"/>
    <d v="1899-12-30T21:49:27"/>
    <n v="125"/>
    <x v="21"/>
    <x v="1"/>
    <x v="0"/>
    <x v="1"/>
    <n v="30"/>
    <x v="0"/>
    <x v="10"/>
    <n v="3"/>
    <n v="40.9"/>
  </r>
  <r>
    <n v="4007"/>
    <n v="1789"/>
    <n v="0"/>
    <d v="2023-01-30T00:00:00"/>
    <d v="1899-12-30T21:49:27"/>
    <n v="120"/>
    <x v="28"/>
    <x v="2"/>
    <x v="9"/>
    <x v="1"/>
    <n v="30"/>
    <x v="0"/>
    <x v="10"/>
    <n v="3"/>
    <n v="40.9"/>
  </r>
  <r>
    <n v="4008"/>
    <n v="1789"/>
    <n v="0"/>
    <d v="2023-01-30T00:00:00"/>
    <d v="1899-12-30T21:49:27"/>
    <n v="123"/>
    <x v="9"/>
    <x v="2"/>
    <x v="6"/>
    <x v="1"/>
    <n v="30"/>
    <x v="0"/>
    <x v="10"/>
    <n v="3"/>
    <n v="40.9"/>
  </r>
  <r>
    <n v="4009"/>
    <n v="1790"/>
    <n v="1"/>
    <d v="2023-01-30T00:00:00"/>
    <d v="1899-12-30T22:07:03"/>
    <n v="122"/>
    <x v="12"/>
    <x v="2"/>
    <x v="4"/>
    <x v="1"/>
    <n v="30"/>
    <x v="0"/>
    <x v="11"/>
    <n v="1"/>
    <n v="7"/>
  </r>
  <r>
    <n v="4010"/>
    <n v="1791"/>
    <n v="1"/>
    <d v="2023-01-30T00:00:00"/>
    <d v="1899-12-30T22:46:02"/>
    <n v="102"/>
    <x v="16"/>
    <x v="3"/>
    <x v="9"/>
    <x v="1"/>
    <n v="30"/>
    <x v="0"/>
    <x v="11"/>
    <n v="4"/>
    <n v="53.849999999999994"/>
  </r>
  <r>
    <n v="4011"/>
    <n v="1791"/>
    <n v="0"/>
    <d v="2023-01-30T00:00:00"/>
    <d v="1899-12-30T22:46:02"/>
    <n v="125"/>
    <x v="21"/>
    <x v="1"/>
    <x v="0"/>
    <x v="1"/>
    <n v="30"/>
    <x v="0"/>
    <x v="11"/>
    <n v="4"/>
    <n v="53.849999999999994"/>
  </r>
  <r>
    <n v="4012"/>
    <n v="1791"/>
    <n v="0"/>
    <d v="2023-01-30T00:00:00"/>
    <d v="1899-12-30T22:46:02"/>
    <n v="112"/>
    <x v="30"/>
    <x v="0"/>
    <x v="13"/>
    <x v="1"/>
    <n v="30"/>
    <x v="0"/>
    <x v="11"/>
    <n v="4"/>
    <n v="53.849999999999994"/>
  </r>
  <r>
    <n v="4013"/>
    <n v="1791"/>
    <n v="0"/>
    <d v="2023-01-30T00:00:00"/>
    <d v="1899-12-30T22:46:02"/>
    <n v="106"/>
    <x v="5"/>
    <x v="3"/>
    <x v="4"/>
    <x v="1"/>
    <n v="30"/>
    <x v="0"/>
    <x v="11"/>
    <n v="4"/>
    <n v="53.849999999999994"/>
  </r>
  <r>
    <n v="4014"/>
    <n v="1792"/>
    <n v="1"/>
    <d v="2023-01-31T00:00:00"/>
    <d v="1899-12-30T11:31:03"/>
    <n v="129"/>
    <x v="4"/>
    <x v="1"/>
    <x v="3"/>
    <x v="2"/>
    <n v="31"/>
    <x v="0"/>
    <x v="0"/>
    <n v="2"/>
    <n v="24.5"/>
  </r>
  <r>
    <n v="4015"/>
    <n v="1792"/>
    <n v="0"/>
    <d v="2023-01-31T00:00:00"/>
    <d v="1899-12-30T11:31:03"/>
    <n v="123"/>
    <x v="9"/>
    <x v="2"/>
    <x v="6"/>
    <x v="2"/>
    <n v="31"/>
    <x v="0"/>
    <x v="0"/>
    <n v="2"/>
    <n v="24.5"/>
  </r>
  <r>
    <n v="4017"/>
    <n v="1793"/>
    <n v="1"/>
    <d v="2023-01-31T00:00:00"/>
    <d v="1899-12-30T11:44:04"/>
    <n v="125"/>
    <x v="21"/>
    <x v="1"/>
    <x v="0"/>
    <x v="2"/>
    <n v="31"/>
    <x v="0"/>
    <x v="0"/>
    <n v="3"/>
    <n v="49.849999999999994"/>
  </r>
  <r>
    <n v="4018"/>
    <n v="1793"/>
    <n v="0"/>
    <d v="2023-01-31T00:00:00"/>
    <d v="1899-12-30T11:44:04"/>
    <n v="118"/>
    <x v="26"/>
    <x v="2"/>
    <x v="13"/>
    <x v="2"/>
    <n v="31"/>
    <x v="0"/>
    <x v="0"/>
    <n v="3"/>
    <n v="49.849999999999994"/>
  </r>
  <r>
    <n v="4019"/>
    <n v="1793"/>
    <n v="0"/>
    <d v="2023-01-31T00:00:00"/>
    <d v="1899-12-30T11:44:04"/>
    <n v="132"/>
    <x v="14"/>
    <x v="1"/>
    <x v="8"/>
    <x v="2"/>
    <n v="31"/>
    <x v="0"/>
    <x v="0"/>
    <n v="3"/>
    <n v="49.849999999999994"/>
  </r>
  <r>
    <n v="4020"/>
    <n v="1794"/>
    <n v="1"/>
    <d v="2023-01-31T00:00:00"/>
    <d v="1899-12-30T11:56:54"/>
    <n v="102"/>
    <x v="16"/>
    <x v="3"/>
    <x v="9"/>
    <x v="2"/>
    <n v="31"/>
    <x v="0"/>
    <x v="0"/>
    <n v="1"/>
    <n v="13.95"/>
  </r>
  <r>
    <n v="4021"/>
    <n v="1795"/>
    <n v="1"/>
    <d v="2023-01-31T00:00:00"/>
    <d v="1899-12-30T13:21:53"/>
    <n v="101"/>
    <x v="7"/>
    <x v="3"/>
    <x v="2"/>
    <x v="2"/>
    <n v="31"/>
    <x v="0"/>
    <x v="2"/>
    <n v="11"/>
    <n v="136.75"/>
  </r>
  <r>
    <n v="4022"/>
    <n v="1795"/>
    <n v="0"/>
    <d v="2023-01-31T00:00:00"/>
    <d v="1899-12-30T13:21:53"/>
    <n v="101"/>
    <x v="7"/>
    <x v="3"/>
    <x v="2"/>
    <x v="2"/>
    <n v="31"/>
    <x v="0"/>
    <x v="2"/>
    <n v="11"/>
    <n v="136.75"/>
  </r>
  <r>
    <n v="4023"/>
    <n v="1795"/>
    <n v="0"/>
    <d v="2023-01-31T00:00:00"/>
    <d v="1899-12-30T13:21:53"/>
    <n v="116"/>
    <x v="23"/>
    <x v="2"/>
    <x v="9"/>
    <x v="2"/>
    <n v="31"/>
    <x v="0"/>
    <x v="2"/>
    <n v="11"/>
    <n v="136.75"/>
  </r>
  <r>
    <n v="4024"/>
    <n v="1795"/>
    <n v="0"/>
    <d v="2023-01-31T00:00:00"/>
    <d v="1899-12-30T13:21:53"/>
    <n v="104"/>
    <x v="18"/>
    <x v="3"/>
    <x v="11"/>
    <x v="2"/>
    <n v="31"/>
    <x v="0"/>
    <x v="2"/>
    <n v="11"/>
    <n v="136.75"/>
  </r>
  <r>
    <n v="4025"/>
    <n v="1795"/>
    <n v="0"/>
    <d v="2023-01-31T00:00:00"/>
    <d v="1899-12-30T13:21:53"/>
    <n v="108"/>
    <x v="1"/>
    <x v="0"/>
    <x v="1"/>
    <x v="2"/>
    <n v="31"/>
    <x v="0"/>
    <x v="2"/>
    <n v="11"/>
    <n v="136.75"/>
  </r>
  <r>
    <n v="4026"/>
    <n v="1795"/>
    <n v="0"/>
    <d v="2023-01-31T00:00:00"/>
    <d v="1899-12-30T13:21:53"/>
    <n v="125"/>
    <x v="21"/>
    <x v="1"/>
    <x v="0"/>
    <x v="2"/>
    <n v="31"/>
    <x v="0"/>
    <x v="2"/>
    <n v="11"/>
    <n v="136.75"/>
  </r>
  <r>
    <n v="4027"/>
    <n v="1795"/>
    <n v="0"/>
    <d v="2023-01-31T00:00:00"/>
    <d v="1899-12-30T13:21:53"/>
    <n v="129"/>
    <x v="4"/>
    <x v="1"/>
    <x v="3"/>
    <x v="2"/>
    <n v="31"/>
    <x v="0"/>
    <x v="2"/>
    <n v="11"/>
    <n v="136.75"/>
  </r>
  <r>
    <n v="4028"/>
    <n v="1795"/>
    <n v="0"/>
    <d v="2023-01-31T00:00:00"/>
    <d v="1899-12-30T13:21:53"/>
    <n v="120"/>
    <x v="28"/>
    <x v="2"/>
    <x v="9"/>
    <x v="2"/>
    <n v="31"/>
    <x v="0"/>
    <x v="2"/>
    <n v="11"/>
    <n v="136.75"/>
  </r>
  <r>
    <n v="4029"/>
    <n v="1795"/>
    <n v="0"/>
    <d v="2023-01-31T00:00:00"/>
    <d v="1899-12-30T13:21:53"/>
    <n v="121"/>
    <x v="20"/>
    <x v="2"/>
    <x v="11"/>
    <x v="2"/>
    <n v="31"/>
    <x v="0"/>
    <x v="2"/>
    <n v="11"/>
    <n v="136.75"/>
  </r>
  <r>
    <n v="4030"/>
    <n v="1795"/>
    <n v="0"/>
    <d v="2023-01-31T00:00:00"/>
    <d v="1899-12-30T13:21:53"/>
    <n v="122"/>
    <x v="12"/>
    <x v="2"/>
    <x v="4"/>
    <x v="2"/>
    <n v="31"/>
    <x v="0"/>
    <x v="2"/>
    <n v="11"/>
    <n v="136.75"/>
  </r>
  <r>
    <n v="4031"/>
    <n v="1795"/>
    <n v="0"/>
    <d v="2023-01-31T00:00:00"/>
    <d v="1899-12-30T13:21:53"/>
    <n v="122"/>
    <x v="12"/>
    <x v="2"/>
    <x v="4"/>
    <x v="2"/>
    <n v="31"/>
    <x v="0"/>
    <x v="2"/>
    <n v="11"/>
    <n v="136.75"/>
  </r>
  <r>
    <n v="4032"/>
    <n v="1796"/>
    <n v="1"/>
    <d v="2023-01-31T00:00:00"/>
    <d v="1899-12-30T13:31:47"/>
    <n v="102"/>
    <x v="16"/>
    <x v="3"/>
    <x v="9"/>
    <x v="2"/>
    <n v="31"/>
    <x v="0"/>
    <x v="2"/>
    <n v="6"/>
    <n v="87.25"/>
  </r>
  <r>
    <n v="4033"/>
    <n v="1796"/>
    <n v="0"/>
    <d v="2023-01-31T00:00:00"/>
    <d v="1899-12-30T13:31:47"/>
    <n v="125"/>
    <x v="21"/>
    <x v="1"/>
    <x v="0"/>
    <x v="2"/>
    <n v="31"/>
    <x v="0"/>
    <x v="2"/>
    <n v="6"/>
    <n v="87.25"/>
  </r>
  <r>
    <n v="4034"/>
    <n v="1796"/>
    <n v="0"/>
    <d v="2023-01-31T00:00:00"/>
    <d v="1899-12-30T13:31:47"/>
    <n v="110"/>
    <x v="11"/>
    <x v="0"/>
    <x v="0"/>
    <x v="2"/>
    <n v="31"/>
    <x v="0"/>
    <x v="2"/>
    <n v="6"/>
    <n v="87.25"/>
  </r>
  <r>
    <n v="4035"/>
    <n v="1796"/>
    <n v="0"/>
    <d v="2023-01-31T00:00:00"/>
    <d v="1899-12-30T13:31:47"/>
    <n v="111"/>
    <x v="22"/>
    <x v="0"/>
    <x v="5"/>
    <x v="2"/>
    <n v="31"/>
    <x v="0"/>
    <x v="2"/>
    <n v="6"/>
    <n v="87.25"/>
  </r>
  <r>
    <n v="4036"/>
    <n v="1796"/>
    <n v="0"/>
    <d v="2023-01-31T00:00:00"/>
    <d v="1899-12-30T13:31:47"/>
    <n v="118"/>
    <x v="26"/>
    <x v="2"/>
    <x v="13"/>
    <x v="2"/>
    <n v="31"/>
    <x v="0"/>
    <x v="2"/>
    <n v="6"/>
    <n v="87.25"/>
  </r>
  <r>
    <n v="4037"/>
    <n v="1796"/>
    <n v="0"/>
    <d v="2023-01-31T00:00:00"/>
    <d v="1899-12-30T13:31:47"/>
    <n v="121"/>
    <x v="20"/>
    <x v="2"/>
    <x v="11"/>
    <x v="2"/>
    <n v="31"/>
    <x v="0"/>
    <x v="2"/>
    <n v="6"/>
    <n v="87.25"/>
  </r>
  <r>
    <n v="4038"/>
    <n v="1797"/>
    <n v="1"/>
    <d v="2023-01-31T00:00:00"/>
    <d v="1899-12-30T13:40:00"/>
    <n v="111"/>
    <x v="22"/>
    <x v="0"/>
    <x v="5"/>
    <x v="2"/>
    <n v="31"/>
    <x v="0"/>
    <x v="2"/>
    <n v="2"/>
    <n v="18.95"/>
  </r>
  <r>
    <n v="4039"/>
    <n v="1797"/>
    <n v="0"/>
    <d v="2023-01-31T00:00:00"/>
    <d v="1899-12-30T13:40:00"/>
    <n v="106"/>
    <x v="5"/>
    <x v="3"/>
    <x v="4"/>
    <x v="2"/>
    <n v="31"/>
    <x v="0"/>
    <x v="2"/>
    <n v="2"/>
    <n v="18.95"/>
  </r>
  <r>
    <n v="4040"/>
    <n v="1798"/>
    <n v="1"/>
    <d v="2023-01-31T00:00:00"/>
    <d v="1899-12-30T14:03:30"/>
    <n v="104"/>
    <x v="18"/>
    <x v="3"/>
    <x v="11"/>
    <x v="2"/>
    <n v="31"/>
    <x v="0"/>
    <x v="3"/>
    <n v="1"/>
    <n v="10.5"/>
  </r>
  <r>
    <n v="4041"/>
    <n v="1799"/>
    <n v="1"/>
    <d v="2023-01-31T00:00:00"/>
    <d v="1899-12-30T14:07:32"/>
    <n v="118"/>
    <x v="26"/>
    <x v="2"/>
    <x v="13"/>
    <x v="2"/>
    <n v="31"/>
    <x v="0"/>
    <x v="3"/>
    <n v="1"/>
    <n v="14.95"/>
  </r>
  <r>
    <n v="4042"/>
    <n v="1800"/>
    <n v="1"/>
    <d v="2023-01-31T00:00:00"/>
    <d v="1899-12-30T14:17:39"/>
    <n v="123"/>
    <x v="9"/>
    <x v="2"/>
    <x v="6"/>
    <x v="2"/>
    <n v="31"/>
    <x v="0"/>
    <x v="3"/>
    <n v="1"/>
    <n v="9"/>
  </r>
  <r>
    <n v="4043"/>
    <n v="1801"/>
    <n v="1"/>
    <d v="2023-01-31T00:00:00"/>
    <d v="1899-12-30T14:37:52"/>
    <n v="102"/>
    <x v="16"/>
    <x v="3"/>
    <x v="9"/>
    <x v="2"/>
    <n v="31"/>
    <x v="0"/>
    <x v="3"/>
    <n v="4"/>
    <n v="58.8"/>
  </r>
  <r>
    <n v="4044"/>
    <n v="1801"/>
    <n v="0"/>
    <d v="2023-01-31T00:00:00"/>
    <d v="1899-12-30T14:37:52"/>
    <n v="110"/>
    <x v="11"/>
    <x v="0"/>
    <x v="0"/>
    <x v="2"/>
    <n v="31"/>
    <x v="0"/>
    <x v="3"/>
    <n v="4"/>
    <n v="58.8"/>
  </r>
  <r>
    <n v="4045"/>
    <n v="1801"/>
    <n v="0"/>
    <d v="2023-01-31T00:00:00"/>
    <d v="1899-12-30T14:37:52"/>
    <n v="117"/>
    <x v="3"/>
    <x v="2"/>
    <x v="2"/>
    <x v="2"/>
    <n v="31"/>
    <x v="0"/>
    <x v="3"/>
    <n v="4"/>
    <n v="58.8"/>
  </r>
  <r>
    <n v="4046"/>
    <n v="1801"/>
    <n v="0"/>
    <d v="2023-01-31T00:00:00"/>
    <d v="1899-12-30T14:37:52"/>
    <n v="120"/>
    <x v="28"/>
    <x v="2"/>
    <x v="9"/>
    <x v="2"/>
    <n v="31"/>
    <x v="0"/>
    <x v="3"/>
    <n v="4"/>
    <n v="58.8"/>
  </r>
  <r>
    <n v="4048"/>
    <n v="1802"/>
    <n v="1"/>
    <d v="2023-01-31T00:00:00"/>
    <d v="1899-12-30T14:55:20"/>
    <n v="115"/>
    <x v="31"/>
    <x v="2"/>
    <x v="5"/>
    <x v="2"/>
    <n v="31"/>
    <x v="0"/>
    <x v="3"/>
    <n v="4"/>
    <n v="53.849999999999994"/>
  </r>
  <r>
    <n v="4049"/>
    <n v="1802"/>
    <n v="0"/>
    <d v="2023-01-31T00:00:00"/>
    <d v="1899-12-30T14:55:20"/>
    <n v="110"/>
    <x v="11"/>
    <x v="0"/>
    <x v="0"/>
    <x v="2"/>
    <n v="31"/>
    <x v="0"/>
    <x v="3"/>
    <n v="4"/>
    <n v="53.849999999999994"/>
  </r>
  <r>
    <n v="4050"/>
    <n v="1802"/>
    <n v="0"/>
    <d v="2023-01-31T00:00:00"/>
    <d v="1899-12-30T14:55:20"/>
    <n v="106"/>
    <x v="5"/>
    <x v="3"/>
    <x v="4"/>
    <x v="2"/>
    <n v="31"/>
    <x v="0"/>
    <x v="3"/>
    <n v="4"/>
    <n v="53.849999999999994"/>
  </r>
  <r>
    <n v="4051"/>
    <n v="1802"/>
    <n v="0"/>
    <d v="2023-01-31T00:00:00"/>
    <d v="1899-12-30T14:55:20"/>
    <n v="132"/>
    <x v="14"/>
    <x v="1"/>
    <x v="8"/>
    <x v="2"/>
    <n v="31"/>
    <x v="0"/>
    <x v="3"/>
    <n v="4"/>
    <n v="53.849999999999994"/>
  </r>
  <r>
    <n v="4052"/>
    <n v="1803"/>
    <n v="1"/>
    <d v="2023-01-31T00:00:00"/>
    <d v="1899-12-30T15:12:38"/>
    <n v="110"/>
    <x v="11"/>
    <x v="0"/>
    <x v="0"/>
    <x v="2"/>
    <n v="31"/>
    <x v="0"/>
    <x v="4"/>
    <n v="3"/>
    <n v="52.849999999999994"/>
  </r>
  <r>
    <n v="4053"/>
    <n v="1803"/>
    <n v="0"/>
    <d v="2023-01-31T00:00:00"/>
    <d v="1899-12-30T15:12:38"/>
    <n v="127"/>
    <x v="24"/>
    <x v="1"/>
    <x v="0"/>
    <x v="2"/>
    <n v="31"/>
    <x v="0"/>
    <x v="4"/>
    <n v="3"/>
    <n v="52.849999999999994"/>
  </r>
  <r>
    <n v="4054"/>
    <n v="1803"/>
    <n v="0"/>
    <d v="2023-01-31T00:00:00"/>
    <d v="1899-12-30T15:12:38"/>
    <n v="132"/>
    <x v="14"/>
    <x v="1"/>
    <x v="8"/>
    <x v="2"/>
    <n v="31"/>
    <x v="0"/>
    <x v="4"/>
    <n v="3"/>
    <n v="52.849999999999994"/>
  </r>
  <r>
    <n v="4055"/>
    <n v="1804"/>
    <n v="1"/>
    <d v="2023-01-31T00:00:00"/>
    <d v="1899-12-30T15:44:13"/>
    <n v="116"/>
    <x v="23"/>
    <x v="2"/>
    <x v="9"/>
    <x v="2"/>
    <n v="31"/>
    <x v="0"/>
    <x v="4"/>
    <n v="2"/>
    <n v="31.9"/>
  </r>
  <r>
    <n v="4056"/>
    <n v="1804"/>
    <n v="0"/>
    <d v="2023-01-31T00:00:00"/>
    <d v="1899-12-30T15:44:13"/>
    <n v="125"/>
    <x v="21"/>
    <x v="1"/>
    <x v="0"/>
    <x v="2"/>
    <n v="31"/>
    <x v="0"/>
    <x v="4"/>
    <n v="2"/>
    <n v="31.9"/>
  </r>
  <r>
    <n v="4057"/>
    <n v="1805"/>
    <n v="1"/>
    <d v="2023-01-31T00:00:00"/>
    <d v="1899-12-30T16:01:42"/>
    <n v="109"/>
    <x v="0"/>
    <x v="0"/>
    <x v="0"/>
    <x v="2"/>
    <n v="31"/>
    <x v="0"/>
    <x v="5"/>
    <n v="2"/>
    <n v="26.95"/>
  </r>
  <r>
    <n v="4058"/>
    <n v="1805"/>
    <n v="0"/>
    <d v="2023-01-31T00:00:00"/>
    <d v="1899-12-30T16:01:42"/>
    <n v="123"/>
    <x v="9"/>
    <x v="2"/>
    <x v="6"/>
    <x v="2"/>
    <n v="31"/>
    <x v="0"/>
    <x v="5"/>
    <n v="2"/>
    <n v="26.95"/>
  </r>
  <r>
    <n v="4059"/>
    <n v="1806"/>
    <n v="1"/>
    <d v="2023-01-31T00:00:00"/>
    <d v="1899-12-30T16:02:17"/>
    <n v="109"/>
    <x v="0"/>
    <x v="0"/>
    <x v="0"/>
    <x v="2"/>
    <n v="31"/>
    <x v="0"/>
    <x v="5"/>
    <n v="3"/>
    <n v="34.9"/>
  </r>
  <r>
    <n v="4060"/>
    <n v="1806"/>
    <n v="0"/>
    <d v="2023-01-31T00:00:00"/>
    <d v="1899-12-30T16:02:17"/>
    <n v="111"/>
    <x v="22"/>
    <x v="0"/>
    <x v="5"/>
    <x v="2"/>
    <n v="31"/>
    <x v="0"/>
    <x v="5"/>
    <n v="3"/>
    <n v="34.9"/>
  </r>
  <r>
    <n v="4061"/>
    <n v="1806"/>
    <n v="0"/>
    <d v="2023-01-31T00:00:00"/>
    <d v="1899-12-30T16:02:17"/>
    <n v="113"/>
    <x v="17"/>
    <x v="0"/>
    <x v="10"/>
    <x v="2"/>
    <n v="31"/>
    <x v="0"/>
    <x v="5"/>
    <n v="3"/>
    <n v="34.9"/>
  </r>
  <r>
    <n v="4062"/>
    <n v="1807"/>
    <n v="1"/>
    <d v="2023-01-31T00:00:00"/>
    <d v="1899-12-30T16:07:02"/>
    <n v="107"/>
    <x v="19"/>
    <x v="0"/>
    <x v="12"/>
    <x v="2"/>
    <n v="31"/>
    <x v="0"/>
    <x v="5"/>
    <n v="3"/>
    <n v="48.95"/>
  </r>
  <r>
    <n v="4063"/>
    <n v="1807"/>
    <n v="0"/>
    <d v="2023-01-31T00:00:00"/>
    <d v="1899-12-30T16:07:02"/>
    <n v="126"/>
    <x v="10"/>
    <x v="1"/>
    <x v="1"/>
    <x v="2"/>
    <n v="31"/>
    <x v="0"/>
    <x v="5"/>
    <n v="3"/>
    <n v="48.95"/>
  </r>
  <r>
    <n v="4064"/>
    <n v="1807"/>
    <n v="0"/>
    <d v="2023-01-31T00:00:00"/>
    <d v="1899-12-30T16:07:02"/>
    <n v="131"/>
    <x v="27"/>
    <x v="1"/>
    <x v="0"/>
    <x v="2"/>
    <n v="31"/>
    <x v="0"/>
    <x v="5"/>
    <n v="3"/>
    <n v="48.95"/>
  </r>
  <r>
    <n v="4065"/>
    <n v="1808"/>
    <n v="1"/>
    <d v="2023-01-31T00:00:00"/>
    <d v="1899-12-30T16:07:49"/>
    <n v="107"/>
    <x v="19"/>
    <x v="0"/>
    <x v="12"/>
    <x v="2"/>
    <n v="31"/>
    <x v="0"/>
    <x v="5"/>
    <n v="2"/>
    <n v="33.450000000000003"/>
  </r>
  <r>
    <n v="4066"/>
    <n v="1808"/>
    <n v="0"/>
    <d v="2023-01-31T00:00:00"/>
    <d v="1899-12-30T16:07:49"/>
    <n v="132"/>
    <x v="14"/>
    <x v="1"/>
    <x v="8"/>
    <x v="2"/>
    <n v="31"/>
    <x v="0"/>
    <x v="5"/>
    <n v="2"/>
    <n v="33.450000000000003"/>
  </r>
  <r>
    <n v="4067"/>
    <n v="1809"/>
    <n v="1"/>
    <d v="2023-01-31T00:00:00"/>
    <d v="1899-12-30T16:13:08"/>
    <n v="124"/>
    <x v="2"/>
    <x v="1"/>
    <x v="1"/>
    <x v="2"/>
    <n v="31"/>
    <x v="0"/>
    <x v="5"/>
    <n v="2"/>
    <n v="28.45"/>
  </r>
  <r>
    <n v="4068"/>
    <n v="1809"/>
    <n v="0"/>
    <d v="2023-01-31T00:00:00"/>
    <d v="1899-12-30T16:13:08"/>
    <n v="120"/>
    <x v="28"/>
    <x v="2"/>
    <x v="9"/>
    <x v="2"/>
    <n v="31"/>
    <x v="0"/>
    <x v="5"/>
    <n v="2"/>
    <n v="28.45"/>
  </r>
  <r>
    <n v="4069"/>
    <n v="1810"/>
    <n v="1"/>
    <d v="2023-01-31T00:00:00"/>
    <d v="1899-12-30T16:16:19"/>
    <n v="108"/>
    <x v="1"/>
    <x v="0"/>
    <x v="1"/>
    <x v="2"/>
    <n v="31"/>
    <x v="0"/>
    <x v="5"/>
    <n v="1"/>
    <n v="14.5"/>
  </r>
  <r>
    <n v="4070"/>
    <n v="1811"/>
    <n v="1"/>
    <d v="2023-01-31T00:00:00"/>
    <d v="1899-12-30T16:23:44"/>
    <n v="126"/>
    <x v="10"/>
    <x v="1"/>
    <x v="1"/>
    <x v="2"/>
    <n v="31"/>
    <x v="0"/>
    <x v="5"/>
    <n v="3"/>
    <n v="47.400000000000006"/>
  </r>
  <r>
    <n v="4071"/>
    <n v="1811"/>
    <n v="0"/>
    <d v="2023-01-31T00:00:00"/>
    <d v="1899-12-30T16:23:44"/>
    <n v="109"/>
    <x v="0"/>
    <x v="0"/>
    <x v="0"/>
    <x v="2"/>
    <n v="31"/>
    <x v="0"/>
    <x v="5"/>
    <n v="3"/>
    <n v="47.400000000000006"/>
  </r>
  <r>
    <n v="4072"/>
    <n v="1811"/>
    <n v="0"/>
    <d v="2023-01-31T00:00:00"/>
    <d v="1899-12-30T16:23:44"/>
    <n v="118"/>
    <x v="26"/>
    <x v="2"/>
    <x v="13"/>
    <x v="2"/>
    <n v="31"/>
    <x v="0"/>
    <x v="5"/>
    <n v="3"/>
    <n v="47.400000000000006"/>
  </r>
  <r>
    <n v="4073"/>
    <n v="1812"/>
    <n v="1"/>
    <d v="2023-01-31T00:00:00"/>
    <d v="1899-12-30T17:13:55"/>
    <n v="108"/>
    <x v="1"/>
    <x v="0"/>
    <x v="1"/>
    <x v="2"/>
    <n v="31"/>
    <x v="0"/>
    <x v="6"/>
    <n v="2"/>
    <n v="31.45"/>
  </r>
  <r>
    <n v="4074"/>
    <n v="1812"/>
    <n v="0"/>
    <d v="2023-01-31T00:00:00"/>
    <d v="1899-12-30T17:13:55"/>
    <n v="132"/>
    <x v="14"/>
    <x v="1"/>
    <x v="8"/>
    <x v="2"/>
    <n v="31"/>
    <x v="0"/>
    <x v="6"/>
    <n v="2"/>
    <n v="31.45"/>
  </r>
  <r>
    <n v="4075"/>
    <n v="1813"/>
    <n v="1"/>
    <d v="2023-01-31T00:00:00"/>
    <d v="1899-12-30T17:21:03"/>
    <n v="124"/>
    <x v="2"/>
    <x v="1"/>
    <x v="1"/>
    <x v="2"/>
    <n v="31"/>
    <x v="0"/>
    <x v="6"/>
    <n v="2"/>
    <n v="31.45"/>
  </r>
  <r>
    <n v="4076"/>
    <n v="1813"/>
    <n v="0"/>
    <d v="2023-01-31T00:00:00"/>
    <d v="1899-12-30T17:21:03"/>
    <n v="132"/>
    <x v="14"/>
    <x v="1"/>
    <x v="8"/>
    <x v="2"/>
    <n v="31"/>
    <x v="0"/>
    <x v="6"/>
    <n v="2"/>
    <n v="31.45"/>
  </r>
  <r>
    <n v="4077"/>
    <n v="1814"/>
    <n v="1"/>
    <d v="2023-01-31T00:00:00"/>
    <d v="1899-12-30T17:24:47"/>
    <n v="107"/>
    <x v="19"/>
    <x v="0"/>
    <x v="12"/>
    <x v="2"/>
    <n v="31"/>
    <x v="0"/>
    <x v="6"/>
    <n v="3"/>
    <n v="39.450000000000003"/>
  </r>
  <r>
    <n v="4078"/>
    <n v="1814"/>
    <n v="0"/>
    <d v="2023-01-31T00:00:00"/>
    <d v="1899-12-30T17:24:47"/>
    <n v="103"/>
    <x v="29"/>
    <x v="3"/>
    <x v="6"/>
    <x v="2"/>
    <n v="31"/>
    <x v="0"/>
    <x v="6"/>
    <n v="3"/>
    <n v="39.450000000000003"/>
  </r>
  <r>
    <n v="4079"/>
    <n v="1814"/>
    <n v="0"/>
    <d v="2023-01-31T00:00:00"/>
    <d v="1899-12-30T17:24:47"/>
    <n v="120"/>
    <x v="28"/>
    <x v="2"/>
    <x v="9"/>
    <x v="2"/>
    <n v="31"/>
    <x v="0"/>
    <x v="6"/>
    <n v="3"/>
    <n v="39.450000000000003"/>
  </r>
  <r>
    <n v="4080"/>
    <n v="1815"/>
    <n v="1"/>
    <d v="2023-01-31T00:00:00"/>
    <d v="1899-12-30T17:33:56"/>
    <n v="107"/>
    <x v="19"/>
    <x v="0"/>
    <x v="12"/>
    <x v="2"/>
    <n v="31"/>
    <x v="0"/>
    <x v="6"/>
    <n v="3"/>
    <n v="52.400000000000006"/>
  </r>
  <r>
    <n v="4081"/>
    <n v="1815"/>
    <n v="0"/>
    <d v="2023-01-31T00:00:00"/>
    <d v="1899-12-30T17:33:56"/>
    <n v="109"/>
    <x v="0"/>
    <x v="0"/>
    <x v="0"/>
    <x v="2"/>
    <n v="31"/>
    <x v="0"/>
    <x v="6"/>
    <n v="3"/>
    <n v="52.400000000000006"/>
  </r>
  <r>
    <n v="4082"/>
    <n v="1815"/>
    <n v="0"/>
    <d v="2023-01-31T00:00:00"/>
    <d v="1899-12-30T17:33:56"/>
    <n v="110"/>
    <x v="11"/>
    <x v="0"/>
    <x v="0"/>
    <x v="2"/>
    <n v="31"/>
    <x v="0"/>
    <x v="6"/>
    <n v="3"/>
    <n v="52.400000000000006"/>
  </r>
  <r>
    <n v="4083"/>
    <n v="1816"/>
    <n v="1"/>
    <d v="2023-01-31T00:00:00"/>
    <d v="1899-12-30T17:59:29"/>
    <n v="125"/>
    <x v="21"/>
    <x v="1"/>
    <x v="0"/>
    <x v="2"/>
    <n v="31"/>
    <x v="0"/>
    <x v="6"/>
    <n v="3"/>
    <n v="42.9"/>
  </r>
  <r>
    <n v="4084"/>
    <n v="1816"/>
    <n v="0"/>
    <d v="2023-01-31T00:00:00"/>
    <d v="1899-12-30T17:59:29"/>
    <n v="109"/>
    <x v="0"/>
    <x v="0"/>
    <x v="0"/>
    <x v="2"/>
    <n v="31"/>
    <x v="0"/>
    <x v="6"/>
    <n v="3"/>
    <n v="42.9"/>
  </r>
  <r>
    <n v="4085"/>
    <n v="1816"/>
    <n v="0"/>
    <d v="2023-01-31T00:00:00"/>
    <d v="1899-12-30T17:59:29"/>
    <n v="122"/>
    <x v="12"/>
    <x v="2"/>
    <x v="4"/>
    <x v="2"/>
    <n v="31"/>
    <x v="0"/>
    <x v="6"/>
    <n v="3"/>
    <n v="42.9"/>
  </r>
  <r>
    <n v="4086"/>
    <n v="1817"/>
    <n v="1"/>
    <d v="2023-01-31T00:00:00"/>
    <d v="1899-12-30T18:05:04"/>
    <n v="107"/>
    <x v="19"/>
    <x v="0"/>
    <x v="12"/>
    <x v="2"/>
    <n v="31"/>
    <x v="0"/>
    <x v="7"/>
    <n v="3"/>
    <n v="45.4"/>
  </r>
  <r>
    <n v="4087"/>
    <n v="1817"/>
    <n v="0"/>
    <d v="2023-01-31T00:00:00"/>
    <d v="1899-12-30T18:05:04"/>
    <n v="118"/>
    <x v="26"/>
    <x v="2"/>
    <x v="13"/>
    <x v="2"/>
    <n v="31"/>
    <x v="0"/>
    <x v="7"/>
    <n v="3"/>
    <n v="45.4"/>
  </r>
  <r>
    <n v="4088"/>
    <n v="1817"/>
    <n v="0"/>
    <d v="2023-01-31T00:00:00"/>
    <d v="1899-12-30T18:05:04"/>
    <n v="120"/>
    <x v="28"/>
    <x v="2"/>
    <x v="9"/>
    <x v="2"/>
    <n v="31"/>
    <x v="0"/>
    <x v="7"/>
    <n v="3"/>
    <n v="45.4"/>
  </r>
  <r>
    <n v="4089"/>
    <n v="1818"/>
    <n v="1"/>
    <d v="2023-01-31T00:00:00"/>
    <d v="1899-12-30T18:05:33"/>
    <n v="111"/>
    <x v="22"/>
    <x v="0"/>
    <x v="5"/>
    <x v="2"/>
    <n v="31"/>
    <x v="0"/>
    <x v="7"/>
    <n v="2"/>
    <n v="25.9"/>
  </r>
  <r>
    <n v="4090"/>
    <n v="1818"/>
    <n v="0"/>
    <d v="2023-01-31T00:00:00"/>
    <d v="1899-12-30T18:05:33"/>
    <n v="120"/>
    <x v="28"/>
    <x v="2"/>
    <x v="9"/>
    <x v="2"/>
    <n v="31"/>
    <x v="0"/>
    <x v="7"/>
    <n v="2"/>
    <n v="25.9"/>
  </r>
  <r>
    <n v="4091"/>
    <n v="1819"/>
    <n v="1"/>
    <d v="2023-01-31T00:00:00"/>
    <d v="1899-12-30T18:06:26"/>
    <n v="101"/>
    <x v="7"/>
    <x v="3"/>
    <x v="2"/>
    <x v="2"/>
    <n v="31"/>
    <x v="0"/>
    <x v="7"/>
    <n v="3"/>
    <n v="34.9"/>
  </r>
  <r>
    <n v="4092"/>
    <n v="1819"/>
    <n v="0"/>
    <d v="2023-01-31T00:00:00"/>
    <d v="1899-12-30T18:06:26"/>
    <n v="113"/>
    <x v="17"/>
    <x v="0"/>
    <x v="10"/>
    <x v="2"/>
    <n v="31"/>
    <x v="0"/>
    <x v="7"/>
    <n v="3"/>
    <n v="34.9"/>
  </r>
  <r>
    <n v="4093"/>
    <n v="1819"/>
    <n v="0"/>
    <d v="2023-01-31T00:00:00"/>
    <d v="1899-12-30T18:06:26"/>
    <n v="132"/>
    <x v="14"/>
    <x v="1"/>
    <x v="8"/>
    <x v="2"/>
    <n v="31"/>
    <x v="0"/>
    <x v="7"/>
    <n v="3"/>
    <n v="34.9"/>
  </r>
  <r>
    <n v="4094"/>
    <n v="1820"/>
    <n v="1"/>
    <d v="2023-01-31T00:00:00"/>
    <d v="1899-12-30T18:13:57"/>
    <n v="102"/>
    <x v="16"/>
    <x v="3"/>
    <x v="9"/>
    <x v="2"/>
    <n v="31"/>
    <x v="0"/>
    <x v="7"/>
    <n v="3"/>
    <n v="43.849999999999994"/>
  </r>
  <r>
    <n v="4095"/>
    <n v="1820"/>
    <n v="0"/>
    <d v="2023-01-31T00:00:00"/>
    <d v="1899-12-30T18:13:57"/>
    <n v="125"/>
    <x v="21"/>
    <x v="1"/>
    <x v="0"/>
    <x v="2"/>
    <n v="31"/>
    <x v="0"/>
    <x v="7"/>
    <n v="3"/>
    <n v="43.849999999999994"/>
  </r>
  <r>
    <n v="4096"/>
    <n v="1820"/>
    <n v="0"/>
    <d v="2023-01-31T00:00:00"/>
    <d v="1899-12-30T18:13:57"/>
    <n v="111"/>
    <x v="22"/>
    <x v="0"/>
    <x v="5"/>
    <x v="2"/>
    <n v="31"/>
    <x v="0"/>
    <x v="7"/>
    <n v="3"/>
    <n v="43.849999999999994"/>
  </r>
  <r>
    <n v="4097"/>
    <n v="1821"/>
    <n v="1"/>
    <d v="2023-01-31T00:00:00"/>
    <d v="1899-12-30T18:14:53"/>
    <n v="103"/>
    <x v="29"/>
    <x v="3"/>
    <x v="6"/>
    <x v="2"/>
    <n v="31"/>
    <x v="0"/>
    <x v="7"/>
    <n v="2"/>
    <n v="26.95"/>
  </r>
  <r>
    <n v="4098"/>
    <n v="1821"/>
    <n v="0"/>
    <d v="2023-01-31T00:00:00"/>
    <d v="1899-12-30T18:14:53"/>
    <n v="131"/>
    <x v="27"/>
    <x v="1"/>
    <x v="0"/>
    <x v="2"/>
    <n v="31"/>
    <x v="0"/>
    <x v="7"/>
    <n v="2"/>
    <n v="26.95"/>
  </r>
  <r>
    <n v="4099"/>
    <n v="1822"/>
    <n v="1"/>
    <d v="2023-01-31T00:00:00"/>
    <d v="1899-12-30T18:17:53"/>
    <n v="116"/>
    <x v="23"/>
    <x v="2"/>
    <x v="9"/>
    <x v="2"/>
    <n v="31"/>
    <x v="0"/>
    <x v="7"/>
    <n v="2"/>
    <n v="26.9"/>
  </r>
  <r>
    <n v="4100"/>
    <n v="1822"/>
    <n v="0"/>
    <d v="2023-01-31T00:00:00"/>
    <d v="1899-12-30T18:17:53"/>
    <n v="117"/>
    <x v="3"/>
    <x v="2"/>
    <x v="2"/>
    <x v="2"/>
    <n v="31"/>
    <x v="0"/>
    <x v="7"/>
    <n v="2"/>
    <n v="26.9"/>
  </r>
  <r>
    <n v="4101"/>
    <n v="1823"/>
    <n v="1"/>
    <d v="2023-01-31T00:00:00"/>
    <d v="1899-12-30T18:19:33"/>
    <n v="102"/>
    <x v="16"/>
    <x v="3"/>
    <x v="9"/>
    <x v="2"/>
    <n v="31"/>
    <x v="0"/>
    <x v="7"/>
    <n v="1"/>
    <n v="13.95"/>
  </r>
  <r>
    <n v="4102"/>
    <n v="1824"/>
    <n v="1"/>
    <d v="2023-01-31T00:00:00"/>
    <d v="1899-12-30T18:20:38"/>
    <n v="107"/>
    <x v="19"/>
    <x v="0"/>
    <x v="12"/>
    <x v="2"/>
    <n v="31"/>
    <x v="0"/>
    <x v="7"/>
    <n v="2"/>
    <n v="23.5"/>
  </r>
  <r>
    <n v="4103"/>
    <n v="1824"/>
    <n v="0"/>
    <d v="2023-01-31T00:00:00"/>
    <d v="1899-12-30T18:20:38"/>
    <n v="105"/>
    <x v="15"/>
    <x v="3"/>
    <x v="4"/>
    <x v="2"/>
    <n v="31"/>
    <x v="0"/>
    <x v="7"/>
    <n v="2"/>
    <n v="23.5"/>
  </r>
  <r>
    <n v="4104"/>
    <n v="1825"/>
    <n v="1"/>
    <d v="2023-01-31T00:00:00"/>
    <d v="1899-12-30T18:22:51"/>
    <n v="108"/>
    <x v="1"/>
    <x v="0"/>
    <x v="1"/>
    <x v="2"/>
    <n v="31"/>
    <x v="0"/>
    <x v="7"/>
    <n v="3"/>
    <n v="42.95"/>
  </r>
  <r>
    <n v="4105"/>
    <n v="1825"/>
    <n v="0"/>
    <d v="2023-01-31T00:00:00"/>
    <d v="1899-12-30T18:22:51"/>
    <n v="124"/>
    <x v="2"/>
    <x v="1"/>
    <x v="1"/>
    <x v="2"/>
    <n v="31"/>
    <x v="0"/>
    <x v="7"/>
    <n v="3"/>
    <n v="42.95"/>
  </r>
  <r>
    <n v="4106"/>
    <n v="1825"/>
    <n v="0"/>
    <d v="2023-01-31T00:00:00"/>
    <d v="1899-12-30T18:22:51"/>
    <n v="120"/>
    <x v="28"/>
    <x v="2"/>
    <x v="9"/>
    <x v="2"/>
    <n v="31"/>
    <x v="0"/>
    <x v="7"/>
    <n v="3"/>
    <n v="42.95"/>
  </r>
  <r>
    <n v="4107"/>
    <n v="1826"/>
    <n v="1"/>
    <d v="2023-01-31T00:00:00"/>
    <d v="1899-12-30T18:33:05"/>
    <n v="125"/>
    <x v="21"/>
    <x v="1"/>
    <x v="0"/>
    <x v="2"/>
    <n v="31"/>
    <x v="0"/>
    <x v="7"/>
    <n v="4"/>
    <n v="50.849999999999994"/>
  </r>
  <r>
    <n v="4108"/>
    <n v="1826"/>
    <n v="0"/>
    <d v="2023-01-31T00:00:00"/>
    <d v="1899-12-30T18:33:05"/>
    <n v="119"/>
    <x v="6"/>
    <x v="2"/>
    <x v="5"/>
    <x v="2"/>
    <n v="31"/>
    <x v="0"/>
    <x v="7"/>
    <n v="4"/>
    <n v="50.849999999999994"/>
  </r>
  <r>
    <n v="4109"/>
    <n v="1826"/>
    <n v="0"/>
    <d v="2023-01-31T00:00:00"/>
    <d v="1899-12-30T18:33:05"/>
    <n v="119"/>
    <x v="6"/>
    <x v="2"/>
    <x v="5"/>
    <x v="2"/>
    <n v="31"/>
    <x v="0"/>
    <x v="7"/>
    <n v="4"/>
    <n v="50.849999999999994"/>
  </r>
  <r>
    <n v="4110"/>
    <n v="1826"/>
    <n v="0"/>
    <d v="2023-01-31T00:00:00"/>
    <d v="1899-12-30T18:33:05"/>
    <n v="114"/>
    <x v="8"/>
    <x v="0"/>
    <x v="6"/>
    <x v="2"/>
    <n v="31"/>
    <x v="0"/>
    <x v="7"/>
    <n v="4"/>
    <n v="50.849999999999994"/>
  </r>
  <r>
    <n v="4111"/>
    <n v="1827"/>
    <n v="1"/>
    <d v="2023-01-31T00:00:00"/>
    <d v="1899-12-30T18:56:22"/>
    <n v="117"/>
    <x v="3"/>
    <x v="2"/>
    <x v="2"/>
    <x v="2"/>
    <n v="31"/>
    <x v="0"/>
    <x v="7"/>
    <n v="3"/>
    <n v="38.950000000000003"/>
  </r>
  <r>
    <n v="4112"/>
    <n v="1827"/>
    <n v="0"/>
    <d v="2023-01-31T00:00:00"/>
    <d v="1899-12-30T18:56:22"/>
    <n v="129"/>
    <x v="4"/>
    <x v="1"/>
    <x v="3"/>
    <x v="2"/>
    <n v="31"/>
    <x v="0"/>
    <x v="7"/>
    <n v="3"/>
    <n v="38.950000000000003"/>
  </r>
  <r>
    <n v="4113"/>
    <n v="1827"/>
    <n v="0"/>
    <d v="2023-01-31T00:00:00"/>
    <d v="1899-12-30T18:56:22"/>
    <n v="121"/>
    <x v="20"/>
    <x v="2"/>
    <x v="11"/>
    <x v="2"/>
    <n v="31"/>
    <x v="0"/>
    <x v="7"/>
    <n v="3"/>
    <n v="38.950000000000003"/>
  </r>
  <r>
    <n v="4114"/>
    <n v="1828"/>
    <n v="1"/>
    <d v="2023-01-31T00:00:00"/>
    <d v="1899-12-30T19:12:25"/>
    <n v="113"/>
    <x v="17"/>
    <x v="0"/>
    <x v="10"/>
    <x v="2"/>
    <n v="31"/>
    <x v="0"/>
    <x v="8"/>
    <n v="3"/>
    <n v="21"/>
  </r>
  <r>
    <n v="4115"/>
    <n v="1828"/>
    <n v="0"/>
    <d v="2023-01-31T00:00:00"/>
    <d v="1899-12-30T19:12:25"/>
    <n v="123"/>
    <x v="9"/>
    <x v="2"/>
    <x v="6"/>
    <x v="2"/>
    <n v="31"/>
    <x v="0"/>
    <x v="8"/>
    <n v="3"/>
    <n v="21"/>
  </r>
  <r>
    <n v="4116"/>
    <n v="1828"/>
    <n v="0"/>
    <d v="2023-01-31T00:00:00"/>
    <d v="1899-12-30T19:12:25"/>
    <n v="106"/>
    <x v="5"/>
    <x v="3"/>
    <x v="4"/>
    <x v="2"/>
    <n v="31"/>
    <x v="0"/>
    <x v="8"/>
    <n v="3"/>
    <n v="21"/>
  </r>
  <r>
    <n v="4117"/>
    <n v="1829"/>
    <n v="1"/>
    <d v="2023-01-31T00:00:00"/>
    <d v="1899-12-30T19:15:50"/>
    <n v="102"/>
    <x v="16"/>
    <x v="3"/>
    <x v="9"/>
    <x v="2"/>
    <n v="31"/>
    <x v="0"/>
    <x v="8"/>
    <n v="4"/>
    <n v="44.9"/>
  </r>
  <r>
    <n v="4118"/>
    <n v="1829"/>
    <n v="0"/>
    <d v="2023-01-31T00:00:00"/>
    <d v="1899-12-30T19:15:50"/>
    <n v="112"/>
    <x v="30"/>
    <x v="0"/>
    <x v="13"/>
    <x v="2"/>
    <n v="31"/>
    <x v="0"/>
    <x v="8"/>
    <n v="4"/>
    <n v="44.9"/>
  </r>
  <r>
    <n v="4119"/>
    <n v="1829"/>
    <n v="0"/>
    <d v="2023-01-31T00:00:00"/>
    <d v="1899-12-30T19:15:50"/>
    <n v="106"/>
    <x v="5"/>
    <x v="3"/>
    <x v="4"/>
    <x v="2"/>
    <n v="31"/>
    <x v="0"/>
    <x v="8"/>
    <n v="4"/>
    <n v="44.9"/>
  </r>
  <r>
    <n v="4120"/>
    <n v="1829"/>
    <n v="0"/>
    <d v="2023-01-31T00:00:00"/>
    <d v="1899-12-30T19:15:50"/>
    <n v="114"/>
    <x v="8"/>
    <x v="0"/>
    <x v="6"/>
    <x v="2"/>
    <n v="31"/>
    <x v="0"/>
    <x v="8"/>
    <n v="4"/>
    <n v="44.9"/>
  </r>
  <r>
    <n v="4121"/>
    <n v="1830"/>
    <n v="1"/>
    <d v="2023-01-31T00:00:00"/>
    <d v="1899-12-30T19:23:54"/>
    <n v="120"/>
    <x v="28"/>
    <x v="2"/>
    <x v="9"/>
    <x v="2"/>
    <n v="31"/>
    <x v="0"/>
    <x v="8"/>
    <n v="1"/>
    <n v="13.95"/>
  </r>
  <r>
    <n v="4122"/>
    <n v="1831"/>
    <n v="1"/>
    <d v="2023-01-31T00:00:00"/>
    <d v="1899-12-30T20:02:14"/>
    <n v="120"/>
    <x v="28"/>
    <x v="2"/>
    <x v="9"/>
    <x v="2"/>
    <n v="31"/>
    <x v="0"/>
    <x v="9"/>
    <n v="1"/>
    <n v="13.95"/>
  </r>
  <r>
    <n v="4123"/>
    <n v="1832"/>
    <n v="1"/>
    <d v="2023-01-31T00:00:00"/>
    <d v="1899-12-30T20:08:22"/>
    <n v="111"/>
    <x v="22"/>
    <x v="0"/>
    <x v="5"/>
    <x v="2"/>
    <n v="31"/>
    <x v="0"/>
    <x v="9"/>
    <n v="1"/>
    <n v="11.95"/>
  </r>
  <r>
    <n v="4124"/>
    <n v="1833"/>
    <n v="1"/>
    <d v="2023-01-31T00:00:00"/>
    <d v="1899-12-30T20:11:10"/>
    <n v="102"/>
    <x v="16"/>
    <x v="3"/>
    <x v="9"/>
    <x v="2"/>
    <n v="31"/>
    <x v="0"/>
    <x v="9"/>
    <n v="2"/>
    <n v="29.45"/>
  </r>
  <r>
    <n v="4125"/>
    <n v="1833"/>
    <n v="0"/>
    <d v="2023-01-31T00:00:00"/>
    <d v="1899-12-30T20:11:10"/>
    <n v="129"/>
    <x v="4"/>
    <x v="1"/>
    <x v="3"/>
    <x v="2"/>
    <n v="31"/>
    <x v="0"/>
    <x v="9"/>
    <n v="2"/>
    <n v="29.45"/>
  </r>
  <r>
    <n v="4126"/>
    <n v="1834"/>
    <n v="1"/>
    <d v="2023-01-31T00:00:00"/>
    <d v="1899-12-30T20:26:06"/>
    <n v="117"/>
    <x v="3"/>
    <x v="2"/>
    <x v="2"/>
    <x v="2"/>
    <n v="31"/>
    <x v="0"/>
    <x v="9"/>
    <n v="2"/>
    <n v="24.9"/>
  </r>
  <r>
    <n v="4127"/>
    <n v="1834"/>
    <n v="0"/>
    <d v="2023-01-31T00:00:00"/>
    <d v="1899-12-30T20:26:06"/>
    <n v="119"/>
    <x v="6"/>
    <x v="2"/>
    <x v="5"/>
    <x v="2"/>
    <n v="31"/>
    <x v="0"/>
    <x v="9"/>
    <n v="2"/>
    <n v="24.9"/>
  </r>
  <r>
    <n v="4128"/>
    <n v="1835"/>
    <n v="1"/>
    <d v="2023-01-31T00:00:00"/>
    <d v="1899-12-30T20:28:11"/>
    <n v="102"/>
    <x v="16"/>
    <x v="3"/>
    <x v="9"/>
    <x v="2"/>
    <n v="31"/>
    <x v="0"/>
    <x v="9"/>
    <n v="4"/>
    <n v="64.8"/>
  </r>
  <r>
    <n v="4129"/>
    <n v="1835"/>
    <n v="0"/>
    <d v="2023-01-31T00:00:00"/>
    <d v="1899-12-30T20:28:11"/>
    <n v="109"/>
    <x v="0"/>
    <x v="0"/>
    <x v="0"/>
    <x v="2"/>
    <n v="31"/>
    <x v="0"/>
    <x v="9"/>
    <n v="4"/>
    <n v="64.8"/>
  </r>
  <r>
    <n v="4130"/>
    <n v="1835"/>
    <n v="0"/>
    <d v="2023-01-31T00:00:00"/>
    <d v="1899-12-30T20:28:11"/>
    <n v="127"/>
    <x v="24"/>
    <x v="1"/>
    <x v="0"/>
    <x v="2"/>
    <n v="31"/>
    <x v="0"/>
    <x v="9"/>
    <n v="4"/>
    <n v="64.8"/>
  </r>
  <r>
    <n v="4131"/>
    <n v="1835"/>
    <n v="0"/>
    <d v="2023-01-31T00:00:00"/>
    <d v="1899-12-30T20:28:11"/>
    <n v="112"/>
    <x v="30"/>
    <x v="0"/>
    <x v="13"/>
    <x v="2"/>
    <n v="31"/>
    <x v="0"/>
    <x v="9"/>
    <n v="4"/>
    <n v="64.8"/>
  </r>
  <r>
    <n v="4132"/>
    <n v="1836"/>
    <n v="1"/>
    <d v="2023-01-31T00:00:00"/>
    <d v="1899-12-30T20:46:18"/>
    <n v="132"/>
    <x v="14"/>
    <x v="1"/>
    <x v="8"/>
    <x v="2"/>
    <n v="31"/>
    <x v="0"/>
    <x v="9"/>
    <n v="1"/>
    <n v="16.95"/>
  </r>
  <r>
    <n v="4133"/>
    <n v="1837"/>
    <n v="1"/>
    <d v="2023-01-31T00:00:00"/>
    <d v="1899-12-30T20:56:35"/>
    <n v="101"/>
    <x v="7"/>
    <x v="3"/>
    <x v="2"/>
    <x v="2"/>
    <n v="31"/>
    <x v="0"/>
    <x v="9"/>
    <n v="4"/>
    <n v="63.349999999999994"/>
  </r>
  <r>
    <n v="4134"/>
    <n v="1837"/>
    <n v="0"/>
    <d v="2023-01-31T00:00:00"/>
    <d v="1899-12-30T20:56:35"/>
    <n v="110"/>
    <x v="11"/>
    <x v="0"/>
    <x v="0"/>
    <x v="2"/>
    <n v="31"/>
    <x v="0"/>
    <x v="9"/>
    <n v="4"/>
    <n v="63.349999999999994"/>
  </r>
  <r>
    <n v="4135"/>
    <n v="1837"/>
    <n v="0"/>
    <d v="2023-01-31T00:00:00"/>
    <d v="1899-12-30T20:56:35"/>
    <n v="128"/>
    <x v="25"/>
    <x v="1"/>
    <x v="3"/>
    <x v="2"/>
    <n v="31"/>
    <x v="0"/>
    <x v="9"/>
    <n v="4"/>
    <n v="63.349999999999994"/>
  </r>
  <r>
    <n v="4136"/>
    <n v="1837"/>
    <n v="0"/>
    <d v="2023-01-31T00:00:00"/>
    <d v="1899-12-30T20:56:35"/>
    <n v="132"/>
    <x v="14"/>
    <x v="1"/>
    <x v="8"/>
    <x v="2"/>
    <n v="31"/>
    <x v="0"/>
    <x v="9"/>
    <n v="4"/>
    <n v="63.349999999999994"/>
  </r>
  <r>
    <n v="4137"/>
    <n v="1838"/>
    <n v="1"/>
    <d v="2023-01-31T00:00:00"/>
    <d v="1899-12-30T20:56:38"/>
    <n v="125"/>
    <x v="21"/>
    <x v="1"/>
    <x v="0"/>
    <x v="2"/>
    <n v="31"/>
    <x v="0"/>
    <x v="9"/>
    <n v="3"/>
    <n v="42.9"/>
  </r>
  <r>
    <n v="4138"/>
    <n v="1838"/>
    <n v="0"/>
    <d v="2023-01-31T00:00:00"/>
    <d v="1899-12-30T20:56:38"/>
    <n v="110"/>
    <x v="11"/>
    <x v="0"/>
    <x v="0"/>
    <x v="2"/>
    <n v="31"/>
    <x v="0"/>
    <x v="9"/>
    <n v="3"/>
    <n v="42.9"/>
  </r>
  <r>
    <n v="4139"/>
    <n v="1838"/>
    <n v="0"/>
    <d v="2023-01-31T00:00:00"/>
    <d v="1899-12-30T20:56:38"/>
    <n v="105"/>
    <x v="15"/>
    <x v="3"/>
    <x v="4"/>
    <x v="2"/>
    <n v="31"/>
    <x v="0"/>
    <x v="9"/>
    <n v="3"/>
    <n v="42.9"/>
  </r>
  <r>
    <n v="4140"/>
    <n v="1839"/>
    <n v="1"/>
    <d v="2023-01-31T00:00:00"/>
    <d v="1899-12-30T20:58:38"/>
    <n v="122"/>
    <x v="12"/>
    <x v="2"/>
    <x v="4"/>
    <x v="2"/>
    <n v="31"/>
    <x v="0"/>
    <x v="9"/>
    <n v="1"/>
    <n v="7"/>
  </r>
  <r>
    <n v="4141"/>
    <n v="1840"/>
    <n v="1"/>
    <d v="2023-01-31T00:00:00"/>
    <d v="1899-12-30T21:01:00"/>
    <n v="107"/>
    <x v="19"/>
    <x v="0"/>
    <x v="12"/>
    <x v="2"/>
    <n v="31"/>
    <x v="0"/>
    <x v="10"/>
    <n v="4"/>
    <n v="61.900000000000006"/>
  </r>
  <r>
    <n v="4142"/>
    <n v="1840"/>
    <n v="0"/>
    <d v="2023-01-31T00:00:00"/>
    <d v="1899-12-30T21:01:00"/>
    <n v="108"/>
    <x v="1"/>
    <x v="0"/>
    <x v="1"/>
    <x v="2"/>
    <n v="31"/>
    <x v="0"/>
    <x v="10"/>
    <n v="4"/>
    <n v="61.900000000000006"/>
  </r>
  <r>
    <n v="4143"/>
    <n v="1840"/>
    <n v="0"/>
    <d v="2023-01-31T00:00:00"/>
    <d v="1899-12-30T21:01:00"/>
    <n v="109"/>
    <x v="0"/>
    <x v="0"/>
    <x v="0"/>
    <x v="2"/>
    <n v="31"/>
    <x v="0"/>
    <x v="10"/>
    <n v="4"/>
    <n v="61.900000000000006"/>
  </r>
  <r>
    <n v="4144"/>
    <n v="1840"/>
    <n v="0"/>
    <d v="2023-01-31T00:00:00"/>
    <d v="1899-12-30T21:01:00"/>
    <n v="117"/>
    <x v="3"/>
    <x v="2"/>
    <x v="2"/>
    <x v="2"/>
    <n v="31"/>
    <x v="0"/>
    <x v="10"/>
    <n v="4"/>
    <n v="61.900000000000006"/>
  </r>
  <r>
    <n v="4145"/>
    <n v="1841"/>
    <n v="1"/>
    <d v="2023-01-31T00:00:00"/>
    <d v="1899-12-30T21:01:18"/>
    <n v="121"/>
    <x v="20"/>
    <x v="2"/>
    <x v="11"/>
    <x v="2"/>
    <n v="31"/>
    <x v="0"/>
    <x v="10"/>
    <n v="2"/>
    <n v="17.5"/>
  </r>
  <r>
    <n v="4146"/>
    <n v="1841"/>
    <n v="0"/>
    <d v="2023-01-31T00:00:00"/>
    <d v="1899-12-30T21:01:18"/>
    <n v="122"/>
    <x v="12"/>
    <x v="2"/>
    <x v="4"/>
    <x v="2"/>
    <n v="31"/>
    <x v="0"/>
    <x v="10"/>
    <n v="2"/>
    <n v="17.5"/>
  </r>
  <r>
    <n v="4147"/>
    <n v="1842"/>
    <n v="1"/>
    <d v="2023-01-31T00:00:00"/>
    <d v="1899-12-30T21:07:17"/>
    <n v="111"/>
    <x v="22"/>
    <x v="0"/>
    <x v="5"/>
    <x v="2"/>
    <n v="31"/>
    <x v="0"/>
    <x v="10"/>
    <n v="2"/>
    <n v="16.95"/>
  </r>
  <r>
    <n v="4148"/>
    <n v="1842"/>
    <n v="0"/>
    <d v="2023-01-31T00:00:00"/>
    <d v="1899-12-30T21:07:17"/>
    <n v="113"/>
    <x v="17"/>
    <x v="0"/>
    <x v="10"/>
    <x v="2"/>
    <n v="31"/>
    <x v="0"/>
    <x v="10"/>
    <n v="2"/>
    <n v="16.95"/>
  </r>
  <r>
    <n v="4149"/>
    <n v="1843"/>
    <n v="1"/>
    <d v="2023-01-31T00:00:00"/>
    <d v="1899-12-30T21:28:07"/>
    <n v="107"/>
    <x v="19"/>
    <x v="0"/>
    <x v="12"/>
    <x v="2"/>
    <n v="31"/>
    <x v="0"/>
    <x v="10"/>
    <n v="2"/>
    <n v="21.5"/>
  </r>
  <r>
    <n v="4150"/>
    <n v="1843"/>
    <n v="0"/>
    <d v="2023-01-31T00:00:00"/>
    <d v="1899-12-30T21:28:07"/>
    <n v="113"/>
    <x v="17"/>
    <x v="0"/>
    <x v="10"/>
    <x v="2"/>
    <n v="31"/>
    <x v="0"/>
    <x v="10"/>
    <n v="2"/>
    <n v="21.5"/>
  </r>
  <r>
    <n v="4151"/>
    <n v="1844"/>
    <n v="1"/>
    <d v="2023-01-31T00:00:00"/>
    <d v="1899-12-30T22:09:40"/>
    <n v="112"/>
    <x v="30"/>
    <x v="0"/>
    <x v="13"/>
    <x v="2"/>
    <n v="31"/>
    <x v="0"/>
    <x v="11"/>
    <n v="2"/>
    <n v="23.95"/>
  </r>
  <r>
    <n v="4152"/>
    <n v="1844"/>
    <n v="0"/>
    <d v="2023-01-31T00:00:00"/>
    <d v="1899-12-30T22:09:40"/>
    <n v="123"/>
    <x v="9"/>
    <x v="2"/>
    <x v="6"/>
    <x v="2"/>
    <n v="31"/>
    <x v="0"/>
    <x v="11"/>
    <n v="2"/>
    <n v="23.95"/>
  </r>
  <r>
    <n v="4153"/>
    <n v="1845"/>
    <n v="1"/>
    <d v="2023-01-31T00:00:00"/>
    <d v="1899-12-30T22:43:07"/>
    <n v="127"/>
    <x v="24"/>
    <x v="1"/>
    <x v="0"/>
    <x v="2"/>
    <n v="31"/>
    <x v="0"/>
    <x v="11"/>
    <n v="4"/>
    <n v="60.349999999999994"/>
  </r>
  <r>
    <n v="4154"/>
    <n v="1845"/>
    <n v="0"/>
    <d v="2023-01-31T00:00:00"/>
    <d v="1899-12-30T22:43:07"/>
    <n v="118"/>
    <x v="26"/>
    <x v="2"/>
    <x v="13"/>
    <x v="2"/>
    <n v="31"/>
    <x v="0"/>
    <x v="11"/>
    <n v="4"/>
    <n v="60.349999999999994"/>
  </r>
  <r>
    <n v="4155"/>
    <n v="1845"/>
    <n v="0"/>
    <d v="2023-01-31T00:00:00"/>
    <d v="1899-12-30T22:43:07"/>
    <n v="121"/>
    <x v="20"/>
    <x v="2"/>
    <x v="11"/>
    <x v="2"/>
    <n v="31"/>
    <x v="0"/>
    <x v="11"/>
    <n v="4"/>
    <n v="60.349999999999994"/>
  </r>
  <r>
    <n v="4156"/>
    <n v="1845"/>
    <n v="0"/>
    <d v="2023-01-31T00:00:00"/>
    <d v="1899-12-30T22:43:07"/>
    <n v="132"/>
    <x v="14"/>
    <x v="1"/>
    <x v="8"/>
    <x v="2"/>
    <n v="31"/>
    <x v="0"/>
    <x v="11"/>
    <n v="4"/>
    <n v="60.349999999999994"/>
  </r>
  <r>
    <n v="4157"/>
    <n v="1846"/>
    <n v="1"/>
    <d v="2023-02-01T00:00:00"/>
    <d v="1899-12-30T11:32:07"/>
    <n v="107"/>
    <x v="19"/>
    <x v="0"/>
    <x v="12"/>
    <x v="3"/>
    <n v="1"/>
    <x v="1"/>
    <x v="0"/>
    <n v="1"/>
    <n v="16.5"/>
  </r>
  <r>
    <n v="4158"/>
    <n v="1847"/>
    <n v="1"/>
    <d v="2023-02-01T00:00:00"/>
    <d v="1899-12-30T11:36:27"/>
    <n v="108"/>
    <x v="1"/>
    <x v="0"/>
    <x v="1"/>
    <x v="3"/>
    <n v="1"/>
    <x v="1"/>
    <x v="0"/>
    <n v="1"/>
    <n v="14.5"/>
  </r>
  <r>
    <n v="4159"/>
    <n v="1848"/>
    <n v="1"/>
    <d v="2023-02-01T00:00:00"/>
    <d v="1899-12-30T11:40:46"/>
    <n v="108"/>
    <x v="1"/>
    <x v="0"/>
    <x v="1"/>
    <x v="3"/>
    <n v="1"/>
    <x v="1"/>
    <x v="0"/>
    <n v="2"/>
    <n v="32.450000000000003"/>
  </r>
  <r>
    <n v="4160"/>
    <n v="1848"/>
    <n v="0"/>
    <d v="2023-02-01T00:00:00"/>
    <d v="1899-12-30T11:40:46"/>
    <n v="110"/>
    <x v="11"/>
    <x v="0"/>
    <x v="0"/>
    <x v="3"/>
    <n v="1"/>
    <x v="1"/>
    <x v="0"/>
    <n v="2"/>
    <n v="32.450000000000003"/>
  </r>
  <r>
    <n v="4161"/>
    <n v="1849"/>
    <n v="1"/>
    <d v="2023-02-01T00:00:00"/>
    <d v="1899-12-30T11:40:47"/>
    <n v="124"/>
    <x v="2"/>
    <x v="1"/>
    <x v="1"/>
    <x v="3"/>
    <n v="1"/>
    <x v="1"/>
    <x v="0"/>
    <n v="3"/>
    <n v="46.400000000000006"/>
  </r>
  <r>
    <n v="4162"/>
    <n v="1849"/>
    <n v="0"/>
    <d v="2023-02-01T00:00:00"/>
    <d v="1899-12-30T11:40:47"/>
    <n v="125"/>
    <x v="21"/>
    <x v="1"/>
    <x v="0"/>
    <x v="3"/>
    <n v="1"/>
    <x v="1"/>
    <x v="0"/>
    <n v="3"/>
    <n v="46.400000000000006"/>
  </r>
  <r>
    <n v="4163"/>
    <n v="1849"/>
    <n v="0"/>
    <d v="2023-02-01T00:00:00"/>
    <d v="1899-12-30T11:40:47"/>
    <n v="120"/>
    <x v="28"/>
    <x v="2"/>
    <x v="9"/>
    <x v="3"/>
    <n v="1"/>
    <x v="1"/>
    <x v="0"/>
    <n v="3"/>
    <n v="46.400000000000006"/>
  </r>
  <r>
    <n v="4164"/>
    <n v="1850"/>
    <n v="1"/>
    <d v="2023-02-01T00:00:00"/>
    <d v="1899-12-30T11:44:12"/>
    <n v="109"/>
    <x v="0"/>
    <x v="0"/>
    <x v="0"/>
    <x v="3"/>
    <n v="1"/>
    <x v="1"/>
    <x v="0"/>
    <n v="2"/>
    <n v="33.450000000000003"/>
  </r>
  <r>
    <n v="4165"/>
    <n v="1850"/>
    <n v="0"/>
    <d v="2023-02-01T00:00:00"/>
    <d v="1899-12-30T11:44:12"/>
    <n v="129"/>
    <x v="4"/>
    <x v="1"/>
    <x v="3"/>
    <x v="3"/>
    <n v="1"/>
    <x v="1"/>
    <x v="0"/>
    <n v="2"/>
    <n v="33.450000000000003"/>
  </r>
  <r>
    <n v="4166"/>
    <n v="1851"/>
    <n v="1"/>
    <d v="2023-02-01T00:00:00"/>
    <d v="1899-12-30T11:49:01"/>
    <n v="107"/>
    <x v="19"/>
    <x v="0"/>
    <x v="12"/>
    <x v="3"/>
    <n v="1"/>
    <x v="1"/>
    <x v="0"/>
    <n v="12"/>
    <n v="146.25"/>
  </r>
  <r>
    <n v="4167"/>
    <n v="1851"/>
    <n v="0"/>
    <d v="2023-02-01T00:00:00"/>
    <d v="1899-12-30T11:49:01"/>
    <n v="102"/>
    <x v="16"/>
    <x v="3"/>
    <x v="9"/>
    <x v="3"/>
    <n v="1"/>
    <x v="1"/>
    <x v="0"/>
    <n v="12"/>
    <n v="146.25"/>
  </r>
  <r>
    <n v="4168"/>
    <n v="1851"/>
    <n v="0"/>
    <d v="2023-02-01T00:00:00"/>
    <d v="1899-12-30T11:49:01"/>
    <n v="108"/>
    <x v="1"/>
    <x v="0"/>
    <x v="1"/>
    <x v="3"/>
    <n v="1"/>
    <x v="1"/>
    <x v="0"/>
    <n v="12"/>
    <n v="146.25"/>
  </r>
  <r>
    <n v="4169"/>
    <n v="1851"/>
    <n v="0"/>
    <d v="2023-02-01T00:00:00"/>
    <d v="1899-12-30T11:49:01"/>
    <n v="127"/>
    <x v="24"/>
    <x v="1"/>
    <x v="0"/>
    <x v="3"/>
    <n v="1"/>
    <x v="1"/>
    <x v="0"/>
    <n v="12"/>
    <n v="146.25"/>
  </r>
  <r>
    <n v="4170"/>
    <n v="1851"/>
    <n v="0"/>
    <d v="2023-02-01T00:00:00"/>
    <d v="1899-12-30T11:49:01"/>
    <n v="111"/>
    <x v="22"/>
    <x v="0"/>
    <x v="5"/>
    <x v="3"/>
    <n v="1"/>
    <x v="1"/>
    <x v="0"/>
    <n v="12"/>
    <n v="146.25"/>
  </r>
  <r>
    <n v="4171"/>
    <n v="1851"/>
    <n v="0"/>
    <d v="2023-02-01T00:00:00"/>
    <d v="1899-12-30T11:49:01"/>
    <n v="113"/>
    <x v="17"/>
    <x v="0"/>
    <x v="10"/>
    <x v="3"/>
    <n v="1"/>
    <x v="1"/>
    <x v="0"/>
    <n v="12"/>
    <n v="146.25"/>
  </r>
  <r>
    <n v="4172"/>
    <n v="1851"/>
    <n v="0"/>
    <d v="2023-02-01T00:00:00"/>
    <d v="1899-12-30T11:49:01"/>
    <n v="118"/>
    <x v="26"/>
    <x v="2"/>
    <x v="13"/>
    <x v="3"/>
    <n v="1"/>
    <x v="1"/>
    <x v="0"/>
    <n v="12"/>
    <n v="146.25"/>
  </r>
  <r>
    <n v="4173"/>
    <n v="1851"/>
    <n v="0"/>
    <d v="2023-02-01T00:00:00"/>
    <d v="1899-12-30T11:49:01"/>
    <n v="121"/>
    <x v="20"/>
    <x v="2"/>
    <x v="11"/>
    <x v="3"/>
    <n v="1"/>
    <x v="1"/>
    <x v="0"/>
    <n v="12"/>
    <n v="146.25"/>
  </r>
  <r>
    <n v="4174"/>
    <n v="1851"/>
    <n v="0"/>
    <d v="2023-02-01T00:00:00"/>
    <d v="1899-12-30T11:49:01"/>
    <n v="122"/>
    <x v="12"/>
    <x v="2"/>
    <x v="4"/>
    <x v="3"/>
    <n v="1"/>
    <x v="1"/>
    <x v="0"/>
    <n v="12"/>
    <n v="146.25"/>
  </r>
  <r>
    <n v="4175"/>
    <n v="1851"/>
    <n v="0"/>
    <d v="2023-02-01T00:00:00"/>
    <d v="1899-12-30T11:49:01"/>
    <n v="131"/>
    <x v="27"/>
    <x v="1"/>
    <x v="0"/>
    <x v="3"/>
    <n v="1"/>
    <x v="1"/>
    <x v="0"/>
    <n v="12"/>
    <n v="146.25"/>
  </r>
  <r>
    <n v="4176"/>
    <n v="1851"/>
    <n v="0"/>
    <d v="2023-02-01T00:00:00"/>
    <d v="1899-12-30T11:49:01"/>
    <n v="123"/>
    <x v="9"/>
    <x v="2"/>
    <x v="6"/>
    <x v="3"/>
    <n v="1"/>
    <x v="1"/>
    <x v="0"/>
    <n v="12"/>
    <n v="146.25"/>
  </r>
  <r>
    <n v="4177"/>
    <n v="1851"/>
    <n v="0"/>
    <d v="2023-02-01T00:00:00"/>
    <d v="1899-12-30T11:49:01"/>
    <n v="106"/>
    <x v="5"/>
    <x v="3"/>
    <x v="4"/>
    <x v="3"/>
    <n v="1"/>
    <x v="1"/>
    <x v="0"/>
    <n v="12"/>
    <n v="146.25"/>
  </r>
  <r>
    <n v="4178"/>
    <n v="1852"/>
    <n v="1"/>
    <d v="2023-02-01T00:00:00"/>
    <d v="1899-12-30T11:54:36"/>
    <n v="116"/>
    <x v="23"/>
    <x v="2"/>
    <x v="9"/>
    <x v="3"/>
    <n v="1"/>
    <x v="1"/>
    <x v="0"/>
    <n v="2"/>
    <n v="31.9"/>
  </r>
  <r>
    <n v="4179"/>
    <n v="1852"/>
    <n v="0"/>
    <d v="2023-02-01T00:00:00"/>
    <d v="1899-12-30T11:54:36"/>
    <n v="125"/>
    <x v="21"/>
    <x v="1"/>
    <x v="0"/>
    <x v="3"/>
    <n v="1"/>
    <x v="1"/>
    <x v="0"/>
    <n v="2"/>
    <n v="31.9"/>
  </r>
  <r>
    <n v="4180"/>
    <n v="1853"/>
    <n v="1"/>
    <d v="2023-02-01T00:00:00"/>
    <d v="1899-12-30T12:12:59"/>
    <n v="117"/>
    <x v="3"/>
    <x v="2"/>
    <x v="2"/>
    <x v="3"/>
    <n v="1"/>
    <x v="1"/>
    <x v="1"/>
    <n v="2"/>
    <n v="24.9"/>
  </r>
  <r>
    <n v="4181"/>
    <n v="1853"/>
    <n v="0"/>
    <d v="2023-02-01T00:00:00"/>
    <d v="1899-12-30T12:12:59"/>
    <n v="111"/>
    <x v="22"/>
    <x v="0"/>
    <x v="5"/>
    <x v="3"/>
    <n v="1"/>
    <x v="1"/>
    <x v="1"/>
    <n v="2"/>
    <n v="24.9"/>
  </r>
  <r>
    <n v="4182"/>
    <n v="1854"/>
    <n v="1"/>
    <d v="2023-02-01T00:00:00"/>
    <d v="1899-12-30T12:27:17"/>
    <n v="107"/>
    <x v="19"/>
    <x v="0"/>
    <x v="12"/>
    <x v="3"/>
    <n v="1"/>
    <x v="1"/>
    <x v="1"/>
    <n v="1"/>
    <n v="16.5"/>
  </r>
  <r>
    <n v="4183"/>
    <n v="1855"/>
    <n v="1"/>
    <d v="2023-02-01T00:00:00"/>
    <d v="1899-12-30T12:28:09"/>
    <n v="104"/>
    <x v="18"/>
    <x v="3"/>
    <x v="11"/>
    <x v="3"/>
    <n v="1"/>
    <x v="1"/>
    <x v="1"/>
    <n v="4"/>
    <n v="50.400000000000006"/>
  </r>
  <r>
    <n v="4184"/>
    <n v="1855"/>
    <n v="0"/>
    <d v="2023-02-01T00:00:00"/>
    <d v="1899-12-30T12:28:09"/>
    <n v="118"/>
    <x v="26"/>
    <x v="2"/>
    <x v="13"/>
    <x v="3"/>
    <n v="1"/>
    <x v="1"/>
    <x v="1"/>
    <n v="4"/>
    <n v="50.400000000000006"/>
  </r>
  <r>
    <n v="4185"/>
    <n v="1855"/>
    <n v="0"/>
    <d v="2023-02-01T00:00:00"/>
    <d v="1899-12-30T12:28:09"/>
    <n v="105"/>
    <x v="15"/>
    <x v="3"/>
    <x v="4"/>
    <x v="3"/>
    <n v="1"/>
    <x v="1"/>
    <x v="1"/>
    <n v="4"/>
    <n v="50.400000000000006"/>
  </r>
  <r>
    <n v="4186"/>
    <n v="1855"/>
    <n v="0"/>
    <d v="2023-02-01T00:00:00"/>
    <d v="1899-12-30T12:28:09"/>
    <n v="131"/>
    <x v="27"/>
    <x v="1"/>
    <x v="0"/>
    <x v="3"/>
    <n v="1"/>
    <x v="1"/>
    <x v="1"/>
    <n v="4"/>
    <n v="50.400000000000006"/>
  </r>
  <r>
    <n v="4187"/>
    <n v="1856"/>
    <n v="1"/>
    <d v="2023-02-01T00:00:00"/>
    <d v="1899-12-30T12:32:48"/>
    <n v="120"/>
    <x v="28"/>
    <x v="2"/>
    <x v="9"/>
    <x v="3"/>
    <n v="1"/>
    <x v="1"/>
    <x v="1"/>
    <n v="1"/>
    <n v="13.95"/>
  </r>
  <r>
    <n v="4188"/>
    <n v="1857"/>
    <n v="1"/>
    <d v="2023-02-01T00:00:00"/>
    <d v="1899-12-30T12:34:00"/>
    <n v="116"/>
    <x v="23"/>
    <x v="2"/>
    <x v="9"/>
    <x v="3"/>
    <n v="1"/>
    <x v="1"/>
    <x v="1"/>
    <n v="1"/>
    <n v="13.95"/>
  </r>
  <r>
    <n v="4189"/>
    <n v="1858"/>
    <n v="1"/>
    <d v="2023-02-01T00:00:00"/>
    <d v="1899-12-30T12:43:50"/>
    <n v="122"/>
    <x v="12"/>
    <x v="2"/>
    <x v="4"/>
    <x v="3"/>
    <n v="1"/>
    <x v="1"/>
    <x v="1"/>
    <n v="1"/>
    <n v="7"/>
  </r>
  <r>
    <n v="4190"/>
    <n v="1859"/>
    <n v="1"/>
    <d v="2023-02-01T00:00:00"/>
    <d v="1899-12-30T13:18:55"/>
    <n v="118"/>
    <x v="26"/>
    <x v="2"/>
    <x v="13"/>
    <x v="3"/>
    <n v="1"/>
    <x v="1"/>
    <x v="2"/>
    <n v="1"/>
    <n v="14.95"/>
  </r>
  <r>
    <n v="4191"/>
    <n v="1860"/>
    <n v="1"/>
    <d v="2023-02-01T00:00:00"/>
    <d v="1899-12-30T13:19:52"/>
    <n v="108"/>
    <x v="1"/>
    <x v="0"/>
    <x v="1"/>
    <x v="3"/>
    <n v="1"/>
    <x v="1"/>
    <x v="2"/>
    <n v="1"/>
    <n v="14.5"/>
  </r>
  <r>
    <n v="4192"/>
    <n v="1861"/>
    <n v="1"/>
    <d v="2023-02-01T00:00:00"/>
    <d v="1899-12-30T13:21:23"/>
    <n v="130"/>
    <x v="13"/>
    <x v="1"/>
    <x v="7"/>
    <x v="3"/>
    <n v="1"/>
    <x v="1"/>
    <x v="2"/>
    <n v="1"/>
    <n v="19.95"/>
  </r>
  <r>
    <n v="4193"/>
    <n v="1862"/>
    <n v="1"/>
    <d v="2023-02-01T00:00:00"/>
    <d v="1899-12-30T13:27:02"/>
    <n v="102"/>
    <x v="16"/>
    <x v="3"/>
    <x v="9"/>
    <x v="3"/>
    <n v="1"/>
    <x v="1"/>
    <x v="2"/>
    <n v="2"/>
    <n v="29.45"/>
  </r>
  <r>
    <n v="4194"/>
    <n v="1862"/>
    <n v="0"/>
    <d v="2023-02-01T00:00:00"/>
    <d v="1899-12-30T13:27:02"/>
    <n v="129"/>
    <x v="4"/>
    <x v="1"/>
    <x v="3"/>
    <x v="3"/>
    <n v="1"/>
    <x v="1"/>
    <x v="2"/>
    <n v="2"/>
    <n v="29.45"/>
  </r>
  <r>
    <n v="4195"/>
    <n v="1863"/>
    <n v="1"/>
    <d v="2023-02-01T00:00:00"/>
    <d v="1899-12-30T13:39:45"/>
    <n v="115"/>
    <x v="31"/>
    <x v="2"/>
    <x v="5"/>
    <x v="3"/>
    <n v="1"/>
    <x v="1"/>
    <x v="2"/>
    <n v="1"/>
    <n v="11.95"/>
  </r>
  <r>
    <n v="4196"/>
    <n v="1864"/>
    <n v="1"/>
    <d v="2023-02-01T00:00:00"/>
    <d v="1899-12-30T13:46:26"/>
    <n v="118"/>
    <x v="26"/>
    <x v="2"/>
    <x v="13"/>
    <x v="3"/>
    <n v="1"/>
    <x v="1"/>
    <x v="2"/>
    <n v="1"/>
    <n v="14.95"/>
  </r>
  <r>
    <n v="4197"/>
    <n v="1865"/>
    <n v="1"/>
    <d v="2023-02-01T00:00:00"/>
    <d v="1899-12-30T14:09:37"/>
    <n v="101"/>
    <x v="7"/>
    <x v="3"/>
    <x v="2"/>
    <x v="3"/>
    <n v="1"/>
    <x v="1"/>
    <x v="3"/>
    <n v="4"/>
    <n v="53.849999999999994"/>
  </r>
  <r>
    <n v="4198"/>
    <n v="1865"/>
    <n v="0"/>
    <d v="2023-02-01T00:00:00"/>
    <d v="1899-12-30T14:09:37"/>
    <n v="103"/>
    <x v="29"/>
    <x v="3"/>
    <x v="6"/>
    <x v="3"/>
    <n v="1"/>
    <x v="1"/>
    <x v="3"/>
    <n v="4"/>
    <n v="53.849999999999994"/>
  </r>
  <r>
    <n v="4199"/>
    <n v="1865"/>
    <n v="0"/>
    <d v="2023-02-01T00:00:00"/>
    <d v="1899-12-30T14:09:37"/>
    <n v="119"/>
    <x v="6"/>
    <x v="2"/>
    <x v="5"/>
    <x v="3"/>
    <n v="1"/>
    <x v="1"/>
    <x v="3"/>
    <n v="4"/>
    <n v="53.849999999999994"/>
  </r>
  <r>
    <n v="4200"/>
    <n v="1865"/>
    <n v="0"/>
    <d v="2023-02-01T00:00:00"/>
    <d v="1899-12-30T14:09:37"/>
    <n v="130"/>
    <x v="13"/>
    <x v="1"/>
    <x v="7"/>
    <x v="3"/>
    <n v="1"/>
    <x v="1"/>
    <x v="3"/>
    <n v="4"/>
    <n v="53.849999999999994"/>
  </r>
  <r>
    <n v="4201"/>
    <n v="1866"/>
    <n v="1"/>
    <d v="2023-02-01T00:00:00"/>
    <d v="1899-12-30T14:18:56"/>
    <n v="115"/>
    <x v="31"/>
    <x v="2"/>
    <x v="5"/>
    <x v="3"/>
    <n v="1"/>
    <x v="1"/>
    <x v="3"/>
    <n v="6"/>
    <n v="65.900000000000006"/>
  </r>
  <r>
    <n v="4202"/>
    <n v="1866"/>
    <n v="0"/>
    <d v="2023-02-01T00:00:00"/>
    <d v="1899-12-30T14:18:56"/>
    <n v="108"/>
    <x v="1"/>
    <x v="0"/>
    <x v="1"/>
    <x v="3"/>
    <n v="1"/>
    <x v="1"/>
    <x v="3"/>
    <n v="6"/>
    <n v="65.900000000000006"/>
  </r>
  <r>
    <n v="4203"/>
    <n v="1866"/>
    <n v="0"/>
    <d v="2023-02-01T00:00:00"/>
    <d v="1899-12-30T14:18:56"/>
    <n v="117"/>
    <x v="3"/>
    <x v="2"/>
    <x v="2"/>
    <x v="3"/>
    <n v="1"/>
    <x v="1"/>
    <x v="3"/>
    <n v="6"/>
    <n v="65.900000000000006"/>
  </r>
  <r>
    <n v="4204"/>
    <n v="1866"/>
    <n v="0"/>
    <d v="2023-02-01T00:00:00"/>
    <d v="1899-12-30T14:18:56"/>
    <n v="121"/>
    <x v="20"/>
    <x v="2"/>
    <x v="11"/>
    <x v="3"/>
    <n v="1"/>
    <x v="1"/>
    <x v="3"/>
    <n v="6"/>
    <n v="65.900000000000006"/>
  </r>
  <r>
    <n v="4205"/>
    <n v="1866"/>
    <n v="0"/>
    <d v="2023-02-01T00:00:00"/>
    <d v="1899-12-30T14:18:56"/>
    <n v="105"/>
    <x v="15"/>
    <x v="3"/>
    <x v="4"/>
    <x v="3"/>
    <n v="1"/>
    <x v="1"/>
    <x v="3"/>
    <n v="6"/>
    <n v="65.900000000000006"/>
  </r>
  <r>
    <n v="4206"/>
    <n v="1866"/>
    <n v="0"/>
    <d v="2023-02-01T00:00:00"/>
    <d v="1899-12-30T14:18:56"/>
    <n v="123"/>
    <x v="9"/>
    <x v="2"/>
    <x v="6"/>
    <x v="3"/>
    <n v="1"/>
    <x v="1"/>
    <x v="3"/>
    <n v="6"/>
    <n v="65.900000000000006"/>
  </r>
  <r>
    <n v="4207"/>
    <n v="1867"/>
    <n v="1"/>
    <d v="2023-02-01T00:00:00"/>
    <d v="1899-12-30T14:35:50"/>
    <n v="122"/>
    <x v="12"/>
    <x v="2"/>
    <x v="4"/>
    <x v="3"/>
    <n v="1"/>
    <x v="1"/>
    <x v="3"/>
    <n v="1"/>
    <n v="7"/>
  </r>
  <r>
    <n v="4208"/>
    <n v="1868"/>
    <n v="1"/>
    <d v="2023-02-01T00:00:00"/>
    <d v="1899-12-30T14:35:56"/>
    <n v="124"/>
    <x v="2"/>
    <x v="1"/>
    <x v="1"/>
    <x v="3"/>
    <n v="1"/>
    <x v="1"/>
    <x v="3"/>
    <n v="2"/>
    <n v="23.5"/>
  </r>
  <r>
    <n v="4209"/>
    <n v="1868"/>
    <n v="0"/>
    <d v="2023-02-01T00:00:00"/>
    <d v="1899-12-30T14:35:56"/>
    <n v="123"/>
    <x v="9"/>
    <x v="2"/>
    <x v="6"/>
    <x v="3"/>
    <n v="1"/>
    <x v="1"/>
    <x v="3"/>
    <n v="2"/>
    <n v="23.5"/>
  </r>
  <r>
    <n v="4210"/>
    <n v="1869"/>
    <n v="1"/>
    <d v="2023-02-01T00:00:00"/>
    <d v="1899-12-30T14:37:38"/>
    <n v="127"/>
    <x v="24"/>
    <x v="1"/>
    <x v="0"/>
    <x v="3"/>
    <n v="1"/>
    <x v="1"/>
    <x v="3"/>
    <n v="4"/>
    <n v="46.849999999999994"/>
  </r>
  <r>
    <n v="4211"/>
    <n v="1869"/>
    <n v="0"/>
    <d v="2023-02-01T00:00:00"/>
    <d v="1899-12-30T14:37:38"/>
    <n v="113"/>
    <x v="17"/>
    <x v="0"/>
    <x v="10"/>
    <x v="3"/>
    <n v="1"/>
    <x v="1"/>
    <x v="3"/>
    <n v="4"/>
    <n v="46.849999999999994"/>
  </r>
  <r>
    <n v="4212"/>
    <n v="1869"/>
    <n v="0"/>
    <d v="2023-02-01T00:00:00"/>
    <d v="1899-12-30T14:37:38"/>
    <n v="119"/>
    <x v="6"/>
    <x v="2"/>
    <x v="5"/>
    <x v="3"/>
    <n v="1"/>
    <x v="1"/>
    <x v="3"/>
    <n v="4"/>
    <n v="46.849999999999994"/>
  </r>
  <r>
    <n v="4213"/>
    <n v="1869"/>
    <n v="0"/>
    <d v="2023-02-01T00:00:00"/>
    <d v="1899-12-30T14:37:38"/>
    <n v="119"/>
    <x v="6"/>
    <x v="2"/>
    <x v="5"/>
    <x v="3"/>
    <n v="1"/>
    <x v="1"/>
    <x v="3"/>
    <n v="4"/>
    <n v="46.849999999999994"/>
  </r>
  <r>
    <n v="4214"/>
    <n v="1870"/>
    <n v="1"/>
    <d v="2023-02-01T00:00:00"/>
    <d v="1899-12-30T14:45:45"/>
    <n v="107"/>
    <x v="19"/>
    <x v="0"/>
    <x v="12"/>
    <x v="3"/>
    <n v="1"/>
    <x v="1"/>
    <x v="3"/>
    <n v="1"/>
    <n v="16.5"/>
  </r>
  <r>
    <n v="4215"/>
    <n v="1871"/>
    <n v="1"/>
    <d v="2023-02-01T00:00:00"/>
    <d v="1899-12-30T15:01:40"/>
    <n v="110"/>
    <x v="11"/>
    <x v="0"/>
    <x v="0"/>
    <x v="3"/>
    <n v="1"/>
    <x v="1"/>
    <x v="4"/>
    <n v="1"/>
    <n v="17.95"/>
  </r>
  <r>
    <n v="4216"/>
    <n v="1872"/>
    <n v="1"/>
    <d v="2023-02-01T00:00:00"/>
    <d v="1899-12-30T15:07:28"/>
    <n v="117"/>
    <x v="3"/>
    <x v="2"/>
    <x v="2"/>
    <x v="3"/>
    <n v="1"/>
    <x v="1"/>
    <x v="4"/>
    <n v="4"/>
    <n v="50.4"/>
  </r>
  <r>
    <n v="4217"/>
    <n v="1872"/>
    <n v="0"/>
    <d v="2023-02-01T00:00:00"/>
    <d v="1899-12-30T15:07:28"/>
    <n v="129"/>
    <x v="4"/>
    <x v="1"/>
    <x v="3"/>
    <x v="3"/>
    <n v="1"/>
    <x v="1"/>
    <x v="4"/>
    <n v="4"/>
    <n v="50.4"/>
  </r>
  <r>
    <n v="4218"/>
    <n v="1872"/>
    <n v="0"/>
    <d v="2023-02-01T00:00:00"/>
    <d v="1899-12-30T15:07:28"/>
    <n v="118"/>
    <x v="26"/>
    <x v="2"/>
    <x v="13"/>
    <x v="3"/>
    <n v="1"/>
    <x v="1"/>
    <x v="4"/>
    <n v="4"/>
    <n v="50.4"/>
  </r>
  <r>
    <n v="4219"/>
    <n v="1872"/>
    <n v="0"/>
    <d v="2023-02-01T00:00:00"/>
    <d v="1899-12-30T15:07:28"/>
    <n v="106"/>
    <x v="5"/>
    <x v="3"/>
    <x v="4"/>
    <x v="3"/>
    <n v="1"/>
    <x v="1"/>
    <x v="4"/>
    <n v="4"/>
    <n v="50.4"/>
  </r>
  <r>
    <n v="4220"/>
    <n v="1873"/>
    <n v="1"/>
    <d v="2023-02-01T00:00:00"/>
    <d v="1899-12-30T15:09:20"/>
    <n v="102"/>
    <x v="16"/>
    <x v="3"/>
    <x v="9"/>
    <x v="3"/>
    <n v="1"/>
    <x v="1"/>
    <x v="4"/>
    <n v="2"/>
    <n v="27.9"/>
  </r>
  <r>
    <n v="4221"/>
    <n v="1873"/>
    <n v="0"/>
    <d v="2023-02-01T00:00:00"/>
    <d v="1899-12-30T15:09:20"/>
    <n v="120"/>
    <x v="28"/>
    <x v="2"/>
    <x v="9"/>
    <x v="3"/>
    <n v="1"/>
    <x v="1"/>
    <x v="4"/>
    <n v="2"/>
    <n v="27.9"/>
  </r>
  <r>
    <n v="4222"/>
    <n v="1874"/>
    <n v="1"/>
    <d v="2023-02-01T00:00:00"/>
    <d v="1899-12-30T15:19:35"/>
    <n v="120"/>
    <x v="28"/>
    <x v="2"/>
    <x v="9"/>
    <x v="3"/>
    <n v="1"/>
    <x v="1"/>
    <x v="4"/>
    <n v="1"/>
    <n v="13.95"/>
  </r>
  <r>
    <n v="4223"/>
    <n v="1875"/>
    <n v="1"/>
    <d v="2023-02-01T00:00:00"/>
    <d v="1899-12-30T15:52:26"/>
    <n v="113"/>
    <x v="17"/>
    <x v="0"/>
    <x v="10"/>
    <x v="3"/>
    <n v="1"/>
    <x v="1"/>
    <x v="4"/>
    <n v="2"/>
    <n v="12"/>
  </r>
  <r>
    <n v="4224"/>
    <n v="1875"/>
    <n v="0"/>
    <d v="2023-02-01T00:00:00"/>
    <d v="1899-12-30T15:52:26"/>
    <n v="105"/>
    <x v="15"/>
    <x v="3"/>
    <x v="4"/>
    <x v="3"/>
    <n v="1"/>
    <x v="1"/>
    <x v="4"/>
    <n v="2"/>
    <n v="12"/>
  </r>
  <r>
    <n v="4225"/>
    <n v="1876"/>
    <n v="1"/>
    <d v="2023-02-01T00:00:00"/>
    <d v="1899-12-30T15:56:21"/>
    <n v="101"/>
    <x v="7"/>
    <x v="3"/>
    <x v="2"/>
    <x v="3"/>
    <n v="1"/>
    <x v="1"/>
    <x v="4"/>
    <n v="4"/>
    <n v="64.8"/>
  </r>
  <r>
    <n v="4226"/>
    <n v="1876"/>
    <n v="0"/>
    <d v="2023-02-01T00:00:00"/>
    <d v="1899-12-30T15:56:21"/>
    <n v="116"/>
    <x v="23"/>
    <x v="2"/>
    <x v="9"/>
    <x v="3"/>
    <n v="1"/>
    <x v="1"/>
    <x v="4"/>
    <n v="4"/>
    <n v="64.8"/>
  </r>
  <r>
    <n v="4227"/>
    <n v="1876"/>
    <n v="0"/>
    <d v="2023-02-01T00:00:00"/>
    <d v="1899-12-30T15:56:21"/>
    <n v="125"/>
    <x v="21"/>
    <x v="1"/>
    <x v="0"/>
    <x v="3"/>
    <n v="1"/>
    <x v="1"/>
    <x v="4"/>
    <n v="4"/>
    <n v="64.8"/>
  </r>
  <r>
    <n v="4228"/>
    <n v="1876"/>
    <n v="0"/>
    <d v="2023-02-01T00:00:00"/>
    <d v="1899-12-30T15:56:21"/>
    <n v="130"/>
    <x v="13"/>
    <x v="1"/>
    <x v="7"/>
    <x v="3"/>
    <n v="1"/>
    <x v="1"/>
    <x v="4"/>
    <n v="4"/>
    <n v="64.8"/>
  </r>
  <r>
    <n v="4229"/>
    <n v="1877"/>
    <n v="1"/>
    <d v="2023-02-01T00:00:00"/>
    <d v="1899-12-30T16:03:52"/>
    <n v="105"/>
    <x v="15"/>
    <x v="3"/>
    <x v="4"/>
    <x v="3"/>
    <n v="1"/>
    <x v="1"/>
    <x v="5"/>
    <n v="2"/>
    <n v="26.95"/>
  </r>
  <r>
    <n v="4230"/>
    <n v="1877"/>
    <n v="0"/>
    <d v="2023-02-01T00:00:00"/>
    <d v="1899-12-30T16:03:52"/>
    <n v="130"/>
    <x v="13"/>
    <x v="1"/>
    <x v="7"/>
    <x v="3"/>
    <n v="1"/>
    <x v="1"/>
    <x v="5"/>
    <n v="2"/>
    <n v="26.95"/>
  </r>
  <r>
    <n v="4231"/>
    <n v="1878"/>
    <n v="1"/>
    <d v="2023-02-01T00:00:00"/>
    <d v="1899-12-30T16:07:22"/>
    <n v="108"/>
    <x v="1"/>
    <x v="0"/>
    <x v="1"/>
    <x v="3"/>
    <n v="1"/>
    <x v="1"/>
    <x v="5"/>
    <n v="2"/>
    <n v="26.45"/>
  </r>
  <r>
    <n v="4232"/>
    <n v="1878"/>
    <n v="0"/>
    <d v="2023-02-01T00:00:00"/>
    <d v="1899-12-30T16:07:22"/>
    <n v="111"/>
    <x v="22"/>
    <x v="0"/>
    <x v="5"/>
    <x v="3"/>
    <n v="1"/>
    <x v="1"/>
    <x v="5"/>
    <n v="2"/>
    <n v="26.45"/>
  </r>
  <r>
    <n v="4233"/>
    <n v="1879"/>
    <n v="1"/>
    <d v="2023-02-01T00:00:00"/>
    <d v="1899-12-30T16:14:27"/>
    <n v="107"/>
    <x v="19"/>
    <x v="0"/>
    <x v="12"/>
    <x v="3"/>
    <n v="1"/>
    <x v="1"/>
    <x v="5"/>
    <n v="1"/>
    <n v="16.5"/>
  </r>
  <r>
    <n v="4234"/>
    <n v="1880"/>
    <n v="1"/>
    <d v="2023-02-01T00:00:00"/>
    <d v="1899-12-30T16:15:40"/>
    <n v="110"/>
    <x v="11"/>
    <x v="0"/>
    <x v="0"/>
    <x v="3"/>
    <n v="1"/>
    <x v="1"/>
    <x v="5"/>
    <n v="3"/>
    <n v="51.4"/>
  </r>
  <r>
    <n v="4235"/>
    <n v="1880"/>
    <n v="0"/>
    <d v="2023-02-01T00:00:00"/>
    <d v="1899-12-30T16:15:40"/>
    <n v="127"/>
    <x v="24"/>
    <x v="1"/>
    <x v="0"/>
    <x v="3"/>
    <n v="1"/>
    <x v="1"/>
    <x v="5"/>
    <n v="3"/>
    <n v="51.4"/>
  </r>
  <r>
    <n v="4236"/>
    <n v="1880"/>
    <n v="0"/>
    <d v="2023-02-01T00:00:00"/>
    <d v="1899-12-30T16:15:40"/>
    <n v="129"/>
    <x v="4"/>
    <x v="1"/>
    <x v="3"/>
    <x v="3"/>
    <n v="1"/>
    <x v="1"/>
    <x v="5"/>
    <n v="3"/>
    <n v="51.4"/>
  </r>
  <r>
    <n v="4237"/>
    <n v="1881"/>
    <n v="1"/>
    <d v="2023-02-01T00:00:00"/>
    <d v="1899-12-30T16:16:16"/>
    <n v="111"/>
    <x v="22"/>
    <x v="0"/>
    <x v="5"/>
    <x v="3"/>
    <n v="1"/>
    <x v="1"/>
    <x v="5"/>
    <n v="2"/>
    <n v="16.95"/>
  </r>
  <r>
    <n v="4238"/>
    <n v="1881"/>
    <n v="0"/>
    <d v="2023-02-01T00:00:00"/>
    <d v="1899-12-30T16:16:16"/>
    <n v="113"/>
    <x v="17"/>
    <x v="0"/>
    <x v="10"/>
    <x v="3"/>
    <n v="1"/>
    <x v="1"/>
    <x v="5"/>
    <n v="2"/>
    <n v="16.95"/>
  </r>
  <r>
    <n v="4239"/>
    <n v="1882"/>
    <n v="1"/>
    <d v="2023-02-01T00:00:00"/>
    <d v="1899-12-30T16:18:31"/>
    <n v="102"/>
    <x v="16"/>
    <x v="3"/>
    <x v="9"/>
    <x v="3"/>
    <n v="1"/>
    <x v="1"/>
    <x v="5"/>
    <n v="2"/>
    <n v="28.45"/>
  </r>
  <r>
    <n v="4240"/>
    <n v="1882"/>
    <n v="0"/>
    <d v="2023-02-01T00:00:00"/>
    <d v="1899-12-30T16:18:31"/>
    <n v="124"/>
    <x v="2"/>
    <x v="1"/>
    <x v="1"/>
    <x v="3"/>
    <n v="1"/>
    <x v="1"/>
    <x v="5"/>
    <n v="2"/>
    <n v="28.45"/>
  </r>
  <r>
    <n v="4241"/>
    <n v="1883"/>
    <n v="1"/>
    <d v="2023-02-01T00:00:00"/>
    <d v="1899-12-30T16:25:39"/>
    <n v="109"/>
    <x v="0"/>
    <x v="0"/>
    <x v="0"/>
    <x v="3"/>
    <n v="1"/>
    <x v="1"/>
    <x v="5"/>
    <n v="1"/>
    <n v="17.95"/>
  </r>
  <r>
    <n v="4242"/>
    <n v="1884"/>
    <n v="1"/>
    <d v="2023-02-01T00:00:00"/>
    <d v="1899-12-30T16:34:15"/>
    <n v="102"/>
    <x v="16"/>
    <x v="3"/>
    <x v="9"/>
    <x v="3"/>
    <n v="1"/>
    <x v="1"/>
    <x v="5"/>
    <n v="4"/>
    <n v="53.4"/>
  </r>
  <r>
    <n v="4243"/>
    <n v="1884"/>
    <n v="0"/>
    <d v="2023-02-01T00:00:00"/>
    <d v="1899-12-30T16:34:15"/>
    <n v="126"/>
    <x v="10"/>
    <x v="1"/>
    <x v="1"/>
    <x v="3"/>
    <n v="1"/>
    <x v="1"/>
    <x v="5"/>
    <n v="4"/>
    <n v="53.4"/>
  </r>
  <r>
    <n v="4244"/>
    <n v="1884"/>
    <n v="0"/>
    <d v="2023-02-01T00:00:00"/>
    <d v="1899-12-30T16:34:15"/>
    <n v="109"/>
    <x v="0"/>
    <x v="0"/>
    <x v="0"/>
    <x v="3"/>
    <n v="1"/>
    <x v="1"/>
    <x v="5"/>
    <n v="4"/>
    <n v="53.4"/>
  </r>
  <r>
    <n v="4245"/>
    <n v="1884"/>
    <n v="0"/>
    <d v="2023-02-01T00:00:00"/>
    <d v="1899-12-30T16:34:15"/>
    <n v="106"/>
    <x v="5"/>
    <x v="3"/>
    <x v="4"/>
    <x v="3"/>
    <n v="1"/>
    <x v="1"/>
    <x v="5"/>
    <n v="4"/>
    <n v="53.4"/>
  </r>
  <r>
    <n v="4246"/>
    <n v="1885"/>
    <n v="1"/>
    <d v="2023-02-01T00:00:00"/>
    <d v="1899-12-30T16:34:57"/>
    <n v="108"/>
    <x v="1"/>
    <x v="0"/>
    <x v="1"/>
    <x v="3"/>
    <n v="1"/>
    <x v="1"/>
    <x v="5"/>
    <n v="4"/>
    <n v="54.400000000000006"/>
  </r>
  <r>
    <n v="4247"/>
    <n v="1885"/>
    <n v="0"/>
    <d v="2023-02-01T00:00:00"/>
    <d v="1899-12-30T16:34:57"/>
    <n v="117"/>
    <x v="3"/>
    <x v="2"/>
    <x v="2"/>
    <x v="3"/>
    <n v="1"/>
    <x v="1"/>
    <x v="5"/>
    <n v="4"/>
    <n v="54.400000000000006"/>
  </r>
  <r>
    <n v="4248"/>
    <n v="1885"/>
    <n v="0"/>
    <d v="2023-02-01T00:00:00"/>
    <d v="1899-12-30T16:34:57"/>
    <n v="122"/>
    <x v="12"/>
    <x v="2"/>
    <x v="4"/>
    <x v="3"/>
    <n v="1"/>
    <x v="1"/>
    <x v="5"/>
    <n v="4"/>
    <n v="54.400000000000006"/>
  </r>
  <r>
    <n v="4249"/>
    <n v="1885"/>
    <n v="0"/>
    <d v="2023-02-01T00:00:00"/>
    <d v="1899-12-30T16:34:57"/>
    <n v="130"/>
    <x v="13"/>
    <x v="1"/>
    <x v="7"/>
    <x v="3"/>
    <n v="1"/>
    <x v="1"/>
    <x v="5"/>
    <n v="4"/>
    <n v="54.400000000000006"/>
  </r>
  <r>
    <n v="4250"/>
    <n v="1886"/>
    <n v="1"/>
    <d v="2023-02-01T00:00:00"/>
    <d v="1899-12-30T16:43:54"/>
    <n v="129"/>
    <x v="4"/>
    <x v="1"/>
    <x v="3"/>
    <x v="3"/>
    <n v="1"/>
    <x v="1"/>
    <x v="5"/>
    <n v="1"/>
    <n v="15.5"/>
  </r>
  <r>
    <n v="4251"/>
    <n v="1887"/>
    <n v="1"/>
    <d v="2023-02-01T00:00:00"/>
    <d v="1899-12-30T16:48:06"/>
    <n v="102"/>
    <x v="16"/>
    <x v="3"/>
    <x v="9"/>
    <x v="3"/>
    <n v="1"/>
    <x v="1"/>
    <x v="5"/>
    <n v="5"/>
    <n v="58.4"/>
  </r>
  <r>
    <n v="4252"/>
    <n v="1887"/>
    <n v="0"/>
    <d v="2023-02-01T00:00:00"/>
    <d v="1899-12-30T16:48:06"/>
    <n v="108"/>
    <x v="1"/>
    <x v="0"/>
    <x v="1"/>
    <x v="3"/>
    <n v="1"/>
    <x v="1"/>
    <x v="5"/>
    <n v="5"/>
    <n v="58.4"/>
  </r>
  <r>
    <n v="4253"/>
    <n v="1887"/>
    <n v="0"/>
    <d v="2023-02-01T00:00:00"/>
    <d v="1899-12-30T16:48:06"/>
    <n v="110"/>
    <x v="11"/>
    <x v="0"/>
    <x v="0"/>
    <x v="3"/>
    <n v="1"/>
    <x v="1"/>
    <x v="5"/>
    <n v="5"/>
    <n v="58.4"/>
  </r>
  <r>
    <n v="4254"/>
    <n v="1887"/>
    <n v="0"/>
    <d v="2023-02-01T00:00:00"/>
    <d v="1899-12-30T16:48:06"/>
    <n v="113"/>
    <x v="17"/>
    <x v="0"/>
    <x v="10"/>
    <x v="3"/>
    <n v="1"/>
    <x v="1"/>
    <x v="5"/>
    <n v="5"/>
    <n v="58.4"/>
  </r>
  <r>
    <n v="4255"/>
    <n v="1887"/>
    <n v="0"/>
    <d v="2023-02-01T00:00:00"/>
    <d v="1899-12-30T16:48:06"/>
    <n v="105"/>
    <x v="15"/>
    <x v="3"/>
    <x v="4"/>
    <x v="3"/>
    <n v="1"/>
    <x v="1"/>
    <x v="5"/>
    <n v="5"/>
    <n v="58.4"/>
  </r>
  <r>
    <n v="4256"/>
    <n v="1888"/>
    <n v="1"/>
    <d v="2023-02-01T00:00:00"/>
    <d v="1899-12-30T17:01:44"/>
    <n v="116"/>
    <x v="23"/>
    <x v="2"/>
    <x v="9"/>
    <x v="3"/>
    <n v="1"/>
    <x v="1"/>
    <x v="6"/>
    <n v="2"/>
    <n v="25.9"/>
  </r>
  <r>
    <n v="4257"/>
    <n v="1888"/>
    <n v="0"/>
    <d v="2023-02-01T00:00:00"/>
    <d v="1899-12-30T17:01:44"/>
    <n v="111"/>
    <x v="22"/>
    <x v="0"/>
    <x v="5"/>
    <x v="3"/>
    <n v="1"/>
    <x v="1"/>
    <x v="6"/>
    <n v="2"/>
    <n v="25.9"/>
  </r>
  <r>
    <n v="4258"/>
    <n v="1889"/>
    <n v="1"/>
    <d v="2023-02-01T00:00:00"/>
    <d v="1899-12-30T17:03:26"/>
    <n v="101"/>
    <x v="7"/>
    <x v="3"/>
    <x v="2"/>
    <x v="3"/>
    <n v="1"/>
    <x v="1"/>
    <x v="6"/>
    <n v="2"/>
    <n v="25.9"/>
  </r>
  <r>
    <n v="4259"/>
    <n v="1889"/>
    <n v="0"/>
    <d v="2023-02-01T00:00:00"/>
    <d v="1899-12-30T17:03:26"/>
    <n v="117"/>
    <x v="3"/>
    <x v="2"/>
    <x v="2"/>
    <x v="3"/>
    <n v="1"/>
    <x v="1"/>
    <x v="6"/>
    <n v="2"/>
    <n v="25.9"/>
  </r>
  <r>
    <n v="4260"/>
    <n v="1890"/>
    <n v="1"/>
    <d v="2023-02-01T00:00:00"/>
    <d v="1899-12-30T17:09:36"/>
    <n v="124"/>
    <x v="2"/>
    <x v="1"/>
    <x v="1"/>
    <x v="3"/>
    <n v="1"/>
    <x v="1"/>
    <x v="6"/>
    <n v="2"/>
    <n v="29.45"/>
  </r>
  <r>
    <n v="4261"/>
    <n v="1890"/>
    <n v="0"/>
    <d v="2023-02-01T00:00:00"/>
    <d v="1899-12-30T17:09:36"/>
    <n v="112"/>
    <x v="30"/>
    <x v="0"/>
    <x v="13"/>
    <x v="3"/>
    <n v="1"/>
    <x v="1"/>
    <x v="6"/>
    <n v="2"/>
    <n v="29.45"/>
  </r>
  <r>
    <n v="4262"/>
    <n v="1891"/>
    <n v="1"/>
    <d v="2023-02-01T00:00:00"/>
    <d v="1899-12-30T17:11:07"/>
    <n v="116"/>
    <x v="23"/>
    <x v="2"/>
    <x v="9"/>
    <x v="3"/>
    <n v="1"/>
    <x v="1"/>
    <x v="6"/>
    <n v="4"/>
    <n v="43.9"/>
  </r>
  <r>
    <n v="4263"/>
    <n v="1891"/>
    <n v="0"/>
    <d v="2023-02-01T00:00:00"/>
    <d v="1899-12-30T17:11:07"/>
    <n v="102"/>
    <x v="16"/>
    <x v="3"/>
    <x v="9"/>
    <x v="3"/>
    <n v="1"/>
    <x v="1"/>
    <x v="6"/>
    <n v="4"/>
    <n v="43.9"/>
  </r>
  <r>
    <n v="4264"/>
    <n v="1891"/>
    <n v="0"/>
    <d v="2023-02-01T00:00:00"/>
    <d v="1899-12-30T17:11:07"/>
    <n v="122"/>
    <x v="12"/>
    <x v="2"/>
    <x v="4"/>
    <x v="3"/>
    <n v="1"/>
    <x v="1"/>
    <x v="6"/>
    <n v="4"/>
    <n v="43.9"/>
  </r>
  <r>
    <n v="4265"/>
    <n v="1891"/>
    <n v="0"/>
    <d v="2023-02-01T00:00:00"/>
    <d v="1899-12-30T17:11:07"/>
    <n v="114"/>
    <x v="8"/>
    <x v="0"/>
    <x v="6"/>
    <x v="3"/>
    <n v="1"/>
    <x v="1"/>
    <x v="6"/>
    <n v="4"/>
    <n v="43.9"/>
  </r>
  <r>
    <n v="4266"/>
    <n v="1892"/>
    <n v="1"/>
    <d v="2023-02-01T00:00:00"/>
    <d v="1899-12-30T17:11:28"/>
    <n v="102"/>
    <x v="16"/>
    <x v="3"/>
    <x v="9"/>
    <x v="3"/>
    <n v="1"/>
    <x v="1"/>
    <x v="6"/>
    <n v="3"/>
    <n v="45.849999999999994"/>
  </r>
  <r>
    <n v="4267"/>
    <n v="1892"/>
    <n v="0"/>
    <d v="2023-02-01T00:00:00"/>
    <d v="1899-12-30T17:11:28"/>
    <n v="109"/>
    <x v="0"/>
    <x v="0"/>
    <x v="0"/>
    <x v="3"/>
    <n v="1"/>
    <x v="1"/>
    <x v="6"/>
    <n v="3"/>
    <n v="45.849999999999994"/>
  </r>
  <r>
    <n v="4268"/>
    <n v="1892"/>
    <n v="0"/>
    <d v="2023-02-01T00:00:00"/>
    <d v="1899-12-30T17:11:28"/>
    <n v="120"/>
    <x v="28"/>
    <x v="2"/>
    <x v="9"/>
    <x v="3"/>
    <n v="1"/>
    <x v="1"/>
    <x v="6"/>
    <n v="3"/>
    <n v="45.849999999999994"/>
  </r>
  <r>
    <n v="4269"/>
    <n v="1893"/>
    <n v="1"/>
    <d v="2023-02-01T00:00:00"/>
    <d v="1899-12-30T17:11:36"/>
    <n v="106"/>
    <x v="5"/>
    <x v="3"/>
    <x v="4"/>
    <x v="3"/>
    <n v="1"/>
    <x v="1"/>
    <x v="6"/>
    <n v="1"/>
    <n v="7"/>
  </r>
  <r>
    <n v="4270"/>
    <n v="1894"/>
    <n v="1"/>
    <d v="2023-02-01T00:00:00"/>
    <d v="1899-12-30T17:13:57"/>
    <n v="108"/>
    <x v="1"/>
    <x v="0"/>
    <x v="1"/>
    <x v="3"/>
    <n v="1"/>
    <x v="1"/>
    <x v="6"/>
    <n v="1"/>
    <n v="14.5"/>
  </r>
  <r>
    <n v="4272"/>
    <n v="1895"/>
    <n v="1"/>
    <d v="2023-02-01T00:00:00"/>
    <d v="1899-12-30T17:24:50"/>
    <n v="116"/>
    <x v="23"/>
    <x v="2"/>
    <x v="9"/>
    <x v="3"/>
    <n v="1"/>
    <x v="1"/>
    <x v="6"/>
    <n v="4"/>
    <n v="34.950000000000003"/>
  </r>
  <r>
    <n v="4273"/>
    <n v="1895"/>
    <n v="0"/>
    <d v="2023-02-01T00:00:00"/>
    <d v="1899-12-30T17:24:50"/>
    <n v="105"/>
    <x v="15"/>
    <x v="3"/>
    <x v="4"/>
    <x v="3"/>
    <n v="1"/>
    <x v="1"/>
    <x v="6"/>
    <n v="4"/>
    <n v="34.950000000000003"/>
  </r>
  <r>
    <n v="4274"/>
    <n v="1895"/>
    <n v="0"/>
    <d v="2023-02-01T00:00:00"/>
    <d v="1899-12-30T17:24:50"/>
    <n v="122"/>
    <x v="12"/>
    <x v="2"/>
    <x v="4"/>
    <x v="3"/>
    <n v="1"/>
    <x v="1"/>
    <x v="6"/>
    <n v="4"/>
    <n v="34.950000000000003"/>
  </r>
  <r>
    <n v="4275"/>
    <n v="1895"/>
    <n v="0"/>
    <d v="2023-02-01T00:00:00"/>
    <d v="1899-12-30T17:24:50"/>
    <n v="106"/>
    <x v="5"/>
    <x v="3"/>
    <x v="4"/>
    <x v="3"/>
    <n v="1"/>
    <x v="1"/>
    <x v="6"/>
    <n v="4"/>
    <n v="34.950000000000003"/>
  </r>
  <r>
    <n v="4276"/>
    <n v="1896"/>
    <n v="1"/>
    <d v="2023-02-01T00:00:00"/>
    <d v="1899-12-30T17:28:49"/>
    <n v="102"/>
    <x v="16"/>
    <x v="3"/>
    <x v="9"/>
    <x v="3"/>
    <n v="1"/>
    <x v="1"/>
    <x v="6"/>
    <n v="1"/>
    <n v="13.95"/>
  </r>
  <r>
    <n v="4277"/>
    <n v="1897"/>
    <n v="1"/>
    <d v="2023-02-01T00:00:00"/>
    <d v="1899-12-30T17:32:37"/>
    <n v="112"/>
    <x v="30"/>
    <x v="0"/>
    <x v="13"/>
    <x v="3"/>
    <n v="1"/>
    <x v="1"/>
    <x v="6"/>
    <n v="3"/>
    <n v="28.95"/>
  </r>
  <r>
    <n v="4278"/>
    <n v="1897"/>
    <n v="0"/>
    <d v="2023-02-01T00:00:00"/>
    <d v="1899-12-30T17:32:37"/>
    <n v="105"/>
    <x v="15"/>
    <x v="3"/>
    <x v="4"/>
    <x v="3"/>
    <n v="1"/>
    <x v="1"/>
    <x v="6"/>
    <n v="3"/>
    <n v="28.95"/>
  </r>
  <r>
    <n v="4279"/>
    <n v="1897"/>
    <n v="0"/>
    <d v="2023-02-01T00:00:00"/>
    <d v="1899-12-30T17:32:37"/>
    <n v="106"/>
    <x v="5"/>
    <x v="3"/>
    <x v="4"/>
    <x v="3"/>
    <n v="1"/>
    <x v="1"/>
    <x v="6"/>
    <n v="3"/>
    <n v="28.95"/>
  </r>
  <r>
    <n v="4280"/>
    <n v="1898"/>
    <n v="1"/>
    <d v="2023-02-01T00:00:00"/>
    <d v="1899-12-30T17:34:26"/>
    <n v="103"/>
    <x v="29"/>
    <x v="3"/>
    <x v="6"/>
    <x v="3"/>
    <n v="1"/>
    <x v="1"/>
    <x v="6"/>
    <n v="1"/>
    <n v="9"/>
  </r>
  <r>
    <n v="4281"/>
    <n v="1899"/>
    <n v="1"/>
    <d v="2023-02-01T00:00:00"/>
    <d v="1899-12-30T17:35:39"/>
    <n v="103"/>
    <x v="29"/>
    <x v="3"/>
    <x v="6"/>
    <x v="3"/>
    <n v="1"/>
    <x v="1"/>
    <x v="6"/>
    <n v="2"/>
    <n v="23.95"/>
  </r>
  <r>
    <n v="4282"/>
    <n v="1899"/>
    <n v="0"/>
    <d v="2023-02-01T00:00:00"/>
    <d v="1899-12-30T17:35:39"/>
    <n v="118"/>
    <x v="26"/>
    <x v="2"/>
    <x v="13"/>
    <x v="3"/>
    <n v="1"/>
    <x v="1"/>
    <x v="6"/>
    <n v="2"/>
    <n v="23.95"/>
  </r>
  <r>
    <n v="4283"/>
    <n v="1900"/>
    <n v="1"/>
    <d v="2023-02-01T00:00:00"/>
    <d v="1899-12-30T17:42:49"/>
    <n v="109"/>
    <x v="0"/>
    <x v="0"/>
    <x v="0"/>
    <x v="3"/>
    <n v="1"/>
    <x v="1"/>
    <x v="6"/>
    <n v="1"/>
    <n v="17.95"/>
  </r>
  <r>
    <n v="4284"/>
    <n v="1901"/>
    <n v="1"/>
    <d v="2023-02-01T00:00:00"/>
    <d v="1899-12-30T17:47:51"/>
    <n v="101"/>
    <x v="7"/>
    <x v="3"/>
    <x v="2"/>
    <x v="3"/>
    <n v="1"/>
    <x v="1"/>
    <x v="6"/>
    <n v="2"/>
    <n v="30.9"/>
  </r>
  <r>
    <n v="4285"/>
    <n v="1901"/>
    <n v="0"/>
    <d v="2023-02-01T00:00:00"/>
    <d v="1899-12-30T17:47:51"/>
    <n v="125"/>
    <x v="21"/>
    <x v="1"/>
    <x v="0"/>
    <x v="3"/>
    <n v="1"/>
    <x v="1"/>
    <x v="6"/>
    <n v="2"/>
    <n v="30.9"/>
  </r>
  <r>
    <n v="4286"/>
    <n v="1902"/>
    <n v="1"/>
    <d v="2023-02-01T00:00:00"/>
    <d v="1899-12-30T17:50:51"/>
    <n v="125"/>
    <x v="21"/>
    <x v="1"/>
    <x v="0"/>
    <x v="3"/>
    <n v="1"/>
    <x v="1"/>
    <x v="6"/>
    <n v="2"/>
    <n v="35.9"/>
  </r>
  <r>
    <n v="4287"/>
    <n v="1902"/>
    <n v="0"/>
    <d v="2023-02-01T00:00:00"/>
    <d v="1899-12-30T17:50:51"/>
    <n v="110"/>
    <x v="11"/>
    <x v="0"/>
    <x v="0"/>
    <x v="3"/>
    <n v="1"/>
    <x v="1"/>
    <x v="6"/>
    <n v="2"/>
    <n v="35.9"/>
  </r>
  <r>
    <n v="4288"/>
    <n v="1903"/>
    <n v="1"/>
    <d v="2023-02-01T00:00:00"/>
    <d v="1899-12-30T18:06:22"/>
    <n v="125"/>
    <x v="21"/>
    <x v="1"/>
    <x v="0"/>
    <x v="3"/>
    <n v="1"/>
    <x v="1"/>
    <x v="7"/>
    <n v="1"/>
    <n v="17.95"/>
  </r>
  <r>
    <n v="4289"/>
    <n v="1904"/>
    <n v="1"/>
    <d v="2023-02-01T00:00:00"/>
    <d v="1899-12-30T18:13:17"/>
    <n v="107"/>
    <x v="19"/>
    <x v="0"/>
    <x v="12"/>
    <x v="3"/>
    <n v="1"/>
    <x v="1"/>
    <x v="7"/>
    <n v="4"/>
    <n v="48.95"/>
  </r>
  <r>
    <n v="4290"/>
    <n v="1904"/>
    <n v="0"/>
    <d v="2023-02-01T00:00:00"/>
    <d v="1899-12-30T18:13:17"/>
    <n v="108"/>
    <x v="1"/>
    <x v="0"/>
    <x v="1"/>
    <x v="3"/>
    <n v="1"/>
    <x v="1"/>
    <x v="7"/>
    <n v="4"/>
    <n v="48.95"/>
  </r>
  <r>
    <n v="4291"/>
    <n v="1904"/>
    <n v="0"/>
    <d v="2023-02-01T00:00:00"/>
    <d v="1899-12-30T18:13:17"/>
    <n v="117"/>
    <x v="3"/>
    <x v="2"/>
    <x v="2"/>
    <x v="3"/>
    <n v="1"/>
    <x v="1"/>
    <x v="7"/>
    <n v="4"/>
    <n v="48.95"/>
  </r>
  <r>
    <n v="4292"/>
    <n v="1904"/>
    <n v="0"/>
    <d v="2023-02-01T00:00:00"/>
    <d v="1899-12-30T18:13:17"/>
    <n v="113"/>
    <x v="17"/>
    <x v="0"/>
    <x v="10"/>
    <x v="3"/>
    <n v="1"/>
    <x v="1"/>
    <x v="7"/>
    <n v="4"/>
    <n v="48.95"/>
  </r>
  <r>
    <n v="4293"/>
    <n v="1905"/>
    <n v="1"/>
    <d v="2023-02-01T00:00:00"/>
    <d v="1899-12-30T18:14:34"/>
    <n v="101"/>
    <x v="7"/>
    <x v="3"/>
    <x v="2"/>
    <x v="3"/>
    <n v="1"/>
    <x v="1"/>
    <x v="7"/>
    <n v="3"/>
    <n v="41.4"/>
  </r>
  <r>
    <n v="4294"/>
    <n v="1905"/>
    <n v="0"/>
    <d v="2023-02-01T00:00:00"/>
    <d v="1899-12-30T18:14:34"/>
    <n v="102"/>
    <x v="16"/>
    <x v="3"/>
    <x v="9"/>
    <x v="3"/>
    <n v="1"/>
    <x v="1"/>
    <x v="7"/>
    <n v="3"/>
    <n v="41.4"/>
  </r>
  <r>
    <n v="4295"/>
    <n v="1905"/>
    <n v="0"/>
    <d v="2023-02-01T00:00:00"/>
    <d v="1899-12-30T18:14:34"/>
    <n v="108"/>
    <x v="1"/>
    <x v="0"/>
    <x v="1"/>
    <x v="3"/>
    <n v="1"/>
    <x v="1"/>
    <x v="7"/>
    <n v="3"/>
    <n v="41.4"/>
  </r>
  <r>
    <n v="4296"/>
    <n v="1906"/>
    <n v="1"/>
    <d v="2023-02-01T00:00:00"/>
    <d v="1899-12-30T18:17:07"/>
    <n v="124"/>
    <x v="2"/>
    <x v="1"/>
    <x v="1"/>
    <x v="3"/>
    <n v="1"/>
    <x v="1"/>
    <x v="7"/>
    <n v="1"/>
    <n v="14.5"/>
  </r>
  <r>
    <n v="4297"/>
    <n v="1907"/>
    <n v="1"/>
    <d v="2023-02-01T00:00:00"/>
    <d v="1899-12-30T18:25:35"/>
    <n v="131"/>
    <x v="27"/>
    <x v="1"/>
    <x v="0"/>
    <x v="3"/>
    <n v="1"/>
    <x v="1"/>
    <x v="7"/>
    <n v="1"/>
    <n v="17.95"/>
  </r>
  <r>
    <n v="4298"/>
    <n v="1908"/>
    <n v="1"/>
    <d v="2023-02-01T00:00:00"/>
    <d v="1899-12-30T18:28:56"/>
    <n v="101"/>
    <x v="7"/>
    <x v="3"/>
    <x v="2"/>
    <x v="3"/>
    <n v="1"/>
    <x v="1"/>
    <x v="7"/>
    <n v="1"/>
    <n v="12.95"/>
  </r>
  <r>
    <n v="4299"/>
    <n v="1909"/>
    <n v="1"/>
    <d v="2023-02-01T00:00:00"/>
    <d v="1899-12-30T18:45:56"/>
    <n v="117"/>
    <x v="3"/>
    <x v="2"/>
    <x v="2"/>
    <x v="3"/>
    <n v="1"/>
    <x v="1"/>
    <x v="7"/>
    <n v="1"/>
    <n v="12.95"/>
  </r>
  <r>
    <n v="4300"/>
    <n v="1910"/>
    <n v="1"/>
    <d v="2023-02-01T00:00:00"/>
    <d v="1899-12-30T18:57:06"/>
    <n v="101"/>
    <x v="7"/>
    <x v="3"/>
    <x v="2"/>
    <x v="3"/>
    <n v="1"/>
    <x v="1"/>
    <x v="7"/>
    <n v="1"/>
    <n v="12.95"/>
  </r>
  <r>
    <n v="4301"/>
    <n v="1911"/>
    <n v="1"/>
    <d v="2023-02-01T00:00:00"/>
    <d v="1899-12-30T19:01:15"/>
    <n v="102"/>
    <x v="16"/>
    <x v="3"/>
    <x v="9"/>
    <x v="3"/>
    <n v="1"/>
    <x v="1"/>
    <x v="8"/>
    <n v="1"/>
    <n v="13.95"/>
  </r>
  <r>
    <n v="4302"/>
    <n v="1912"/>
    <n v="1"/>
    <d v="2023-02-01T00:00:00"/>
    <d v="1899-12-30T19:01:32"/>
    <n v="112"/>
    <x v="30"/>
    <x v="0"/>
    <x v="13"/>
    <x v="3"/>
    <n v="1"/>
    <x v="1"/>
    <x v="8"/>
    <n v="2"/>
    <n v="26.9"/>
  </r>
  <r>
    <n v="4303"/>
    <n v="1912"/>
    <n v="0"/>
    <d v="2023-02-01T00:00:00"/>
    <d v="1899-12-30T19:01:32"/>
    <n v="119"/>
    <x v="6"/>
    <x v="2"/>
    <x v="5"/>
    <x v="3"/>
    <n v="1"/>
    <x v="1"/>
    <x v="8"/>
    <n v="2"/>
    <n v="26.9"/>
  </r>
  <r>
    <n v="4304"/>
    <n v="1913"/>
    <n v="1"/>
    <d v="2023-02-01T00:00:00"/>
    <d v="1899-12-30T19:04:46"/>
    <n v="102"/>
    <x v="16"/>
    <x v="3"/>
    <x v="9"/>
    <x v="3"/>
    <n v="1"/>
    <x v="1"/>
    <x v="8"/>
    <n v="1"/>
    <n v="13.95"/>
  </r>
  <r>
    <n v="4305"/>
    <n v="1914"/>
    <n v="1"/>
    <d v="2023-02-01T00:00:00"/>
    <d v="1899-12-30T19:24:03"/>
    <n v="113"/>
    <x v="17"/>
    <x v="0"/>
    <x v="10"/>
    <x v="3"/>
    <n v="1"/>
    <x v="1"/>
    <x v="8"/>
    <n v="1"/>
    <n v="5"/>
  </r>
  <r>
    <n v="4306"/>
    <n v="1915"/>
    <n v="1"/>
    <d v="2023-02-01T00:00:00"/>
    <d v="1899-12-30T19:24:26"/>
    <n v="113"/>
    <x v="17"/>
    <x v="0"/>
    <x v="10"/>
    <x v="3"/>
    <n v="1"/>
    <x v="1"/>
    <x v="8"/>
    <n v="2"/>
    <n v="12"/>
  </r>
  <r>
    <n v="4307"/>
    <n v="1915"/>
    <n v="0"/>
    <d v="2023-02-01T00:00:00"/>
    <d v="1899-12-30T19:24:26"/>
    <n v="122"/>
    <x v="12"/>
    <x v="2"/>
    <x v="4"/>
    <x v="3"/>
    <n v="1"/>
    <x v="1"/>
    <x v="8"/>
    <n v="2"/>
    <n v="12"/>
  </r>
  <r>
    <n v="4308"/>
    <n v="1916"/>
    <n v="1"/>
    <d v="2023-02-01T00:00:00"/>
    <d v="1899-12-30T19:27:59"/>
    <n v="101"/>
    <x v="7"/>
    <x v="3"/>
    <x v="2"/>
    <x v="3"/>
    <n v="1"/>
    <x v="1"/>
    <x v="8"/>
    <n v="2"/>
    <n v="24.9"/>
  </r>
  <r>
    <n v="4309"/>
    <n v="1916"/>
    <n v="0"/>
    <d v="2023-02-01T00:00:00"/>
    <d v="1899-12-30T19:27:59"/>
    <n v="111"/>
    <x v="22"/>
    <x v="0"/>
    <x v="5"/>
    <x v="3"/>
    <n v="1"/>
    <x v="1"/>
    <x v="8"/>
    <n v="2"/>
    <n v="24.9"/>
  </r>
  <r>
    <n v="4310"/>
    <n v="1917"/>
    <n v="1"/>
    <d v="2023-02-01T00:00:00"/>
    <d v="1899-12-30T19:48:51"/>
    <n v="115"/>
    <x v="31"/>
    <x v="2"/>
    <x v="5"/>
    <x v="3"/>
    <n v="1"/>
    <x v="1"/>
    <x v="8"/>
    <n v="4"/>
    <n v="43.45"/>
  </r>
  <r>
    <n v="4311"/>
    <n v="1917"/>
    <n v="0"/>
    <d v="2023-02-01T00:00:00"/>
    <d v="1899-12-30T19:48:51"/>
    <n v="129"/>
    <x v="4"/>
    <x v="1"/>
    <x v="3"/>
    <x v="3"/>
    <n v="1"/>
    <x v="1"/>
    <x v="8"/>
    <n v="4"/>
    <n v="43.45"/>
  </r>
  <r>
    <n v="4312"/>
    <n v="1917"/>
    <n v="0"/>
    <d v="2023-02-01T00:00:00"/>
    <d v="1899-12-30T19:48:51"/>
    <n v="105"/>
    <x v="15"/>
    <x v="3"/>
    <x v="4"/>
    <x v="3"/>
    <n v="1"/>
    <x v="1"/>
    <x v="8"/>
    <n v="4"/>
    <n v="43.45"/>
  </r>
  <r>
    <n v="4313"/>
    <n v="1917"/>
    <n v="0"/>
    <d v="2023-02-01T00:00:00"/>
    <d v="1899-12-30T19:48:51"/>
    <n v="114"/>
    <x v="8"/>
    <x v="0"/>
    <x v="6"/>
    <x v="3"/>
    <n v="1"/>
    <x v="1"/>
    <x v="8"/>
    <n v="4"/>
    <n v="43.45"/>
  </r>
  <r>
    <n v="4314"/>
    <n v="1918"/>
    <n v="1"/>
    <d v="2023-02-01T00:00:00"/>
    <d v="1899-12-30T19:50:54"/>
    <n v="102"/>
    <x v="16"/>
    <x v="3"/>
    <x v="9"/>
    <x v="3"/>
    <n v="1"/>
    <x v="1"/>
    <x v="8"/>
    <n v="1"/>
    <n v="13.95"/>
  </r>
  <r>
    <n v="4315"/>
    <n v="1919"/>
    <n v="1"/>
    <d v="2023-02-01T00:00:00"/>
    <d v="1899-12-30T20:03:59"/>
    <n v="122"/>
    <x v="12"/>
    <x v="2"/>
    <x v="4"/>
    <x v="3"/>
    <n v="1"/>
    <x v="1"/>
    <x v="9"/>
    <n v="1"/>
    <n v="7"/>
  </r>
  <r>
    <n v="4316"/>
    <n v="1920"/>
    <n v="1"/>
    <d v="2023-02-01T00:00:00"/>
    <d v="1899-12-30T20:04:38"/>
    <n v="101"/>
    <x v="7"/>
    <x v="3"/>
    <x v="2"/>
    <x v="3"/>
    <n v="1"/>
    <x v="1"/>
    <x v="9"/>
    <n v="2"/>
    <n v="24.9"/>
  </r>
  <r>
    <n v="4317"/>
    <n v="1920"/>
    <n v="0"/>
    <d v="2023-02-01T00:00:00"/>
    <d v="1899-12-30T20:04:38"/>
    <n v="119"/>
    <x v="6"/>
    <x v="2"/>
    <x v="5"/>
    <x v="3"/>
    <n v="1"/>
    <x v="1"/>
    <x v="9"/>
    <n v="2"/>
    <n v="24.9"/>
  </r>
  <r>
    <n v="4318"/>
    <n v="1921"/>
    <n v="1"/>
    <d v="2023-02-01T00:00:00"/>
    <d v="1899-12-30T20:07:50"/>
    <n v="127"/>
    <x v="24"/>
    <x v="1"/>
    <x v="0"/>
    <x v="3"/>
    <n v="1"/>
    <x v="1"/>
    <x v="9"/>
    <n v="1"/>
    <n v="17.95"/>
  </r>
  <r>
    <n v="4319"/>
    <n v="1922"/>
    <n v="1"/>
    <d v="2023-02-01T00:00:00"/>
    <d v="1899-12-30T20:09:20"/>
    <n v="104"/>
    <x v="18"/>
    <x v="3"/>
    <x v="11"/>
    <x v="3"/>
    <n v="1"/>
    <x v="1"/>
    <x v="9"/>
    <n v="3"/>
    <n v="41.95"/>
  </r>
  <r>
    <n v="4320"/>
    <n v="1922"/>
    <n v="0"/>
    <d v="2023-02-01T00:00:00"/>
    <d v="1899-12-30T20:09:20"/>
    <n v="126"/>
    <x v="10"/>
    <x v="1"/>
    <x v="1"/>
    <x v="3"/>
    <n v="1"/>
    <x v="1"/>
    <x v="9"/>
    <n v="3"/>
    <n v="41.95"/>
  </r>
  <r>
    <n v="4322"/>
    <n v="1922"/>
    <n v="0"/>
    <d v="2023-02-01T00:00:00"/>
    <d v="1899-12-30T20:09:20"/>
    <n v="132"/>
    <x v="14"/>
    <x v="1"/>
    <x v="8"/>
    <x v="3"/>
    <n v="1"/>
    <x v="1"/>
    <x v="9"/>
    <n v="3"/>
    <n v="41.95"/>
  </r>
  <r>
    <n v="4323"/>
    <n v="1923"/>
    <n v="1"/>
    <d v="2023-02-01T00:00:00"/>
    <d v="1899-12-30T20:34:14"/>
    <n v="101"/>
    <x v="7"/>
    <x v="3"/>
    <x v="2"/>
    <x v="3"/>
    <n v="1"/>
    <x v="1"/>
    <x v="9"/>
    <n v="2"/>
    <n v="27.45"/>
  </r>
  <r>
    <n v="4324"/>
    <n v="1923"/>
    <n v="0"/>
    <d v="2023-02-01T00:00:00"/>
    <d v="1899-12-30T20:34:14"/>
    <n v="108"/>
    <x v="1"/>
    <x v="0"/>
    <x v="1"/>
    <x v="3"/>
    <n v="1"/>
    <x v="1"/>
    <x v="9"/>
    <n v="2"/>
    <n v="27.45"/>
  </r>
  <r>
    <n v="4325"/>
    <n v="1924"/>
    <n v="1"/>
    <d v="2023-02-01T00:00:00"/>
    <d v="1899-12-30T20:40:02"/>
    <n v="101"/>
    <x v="7"/>
    <x v="3"/>
    <x v="2"/>
    <x v="3"/>
    <n v="1"/>
    <x v="1"/>
    <x v="9"/>
    <n v="3"/>
    <n v="42.849999999999994"/>
  </r>
  <r>
    <n v="4326"/>
    <n v="1924"/>
    <n v="0"/>
    <d v="2023-02-01T00:00:00"/>
    <d v="1899-12-30T20:40:02"/>
    <n v="119"/>
    <x v="6"/>
    <x v="2"/>
    <x v="5"/>
    <x v="3"/>
    <n v="1"/>
    <x v="1"/>
    <x v="9"/>
    <n v="3"/>
    <n v="42.849999999999994"/>
  </r>
  <r>
    <n v="4327"/>
    <n v="1924"/>
    <n v="0"/>
    <d v="2023-02-01T00:00:00"/>
    <d v="1899-12-30T20:40:02"/>
    <n v="131"/>
    <x v="27"/>
    <x v="1"/>
    <x v="0"/>
    <x v="3"/>
    <n v="1"/>
    <x v="1"/>
    <x v="9"/>
    <n v="3"/>
    <n v="42.849999999999994"/>
  </r>
  <r>
    <n v="4328"/>
    <n v="1925"/>
    <n v="1"/>
    <d v="2023-02-01T00:00:00"/>
    <d v="1899-12-30T20:43:56"/>
    <n v="117"/>
    <x v="3"/>
    <x v="2"/>
    <x v="2"/>
    <x v="3"/>
    <n v="1"/>
    <x v="1"/>
    <x v="9"/>
    <n v="2"/>
    <n v="17.95"/>
  </r>
  <r>
    <n v="4329"/>
    <n v="1925"/>
    <n v="0"/>
    <d v="2023-02-01T00:00:00"/>
    <d v="1899-12-30T20:43:56"/>
    <n v="113"/>
    <x v="17"/>
    <x v="0"/>
    <x v="10"/>
    <x v="3"/>
    <n v="1"/>
    <x v="1"/>
    <x v="9"/>
    <n v="2"/>
    <n v="17.95"/>
  </r>
  <r>
    <n v="4330"/>
    <n v="1926"/>
    <n v="1"/>
    <d v="2023-02-01T00:00:00"/>
    <d v="1899-12-30T21:12:29"/>
    <n v="126"/>
    <x v="10"/>
    <x v="1"/>
    <x v="1"/>
    <x v="3"/>
    <n v="1"/>
    <x v="1"/>
    <x v="10"/>
    <n v="2"/>
    <n v="19.5"/>
  </r>
  <r>
    <n v="4331"/>
    <n v="1926"/>
    <n v="0"/>
    <d v="2023-02-01T00:00:00"/>
    <d v="1899-12-30T21:12:29"/>
    <n v="113"/>
    <x v="17"/>
    <x v="0"/>
    <x v="10"/>
    <x v="3"/>
    <n v="1"/>
    <x v="1"/>
    <x v="10"/>
    <n v="2"/>
    <n v="19.5"/>
  </r>
  <r>
    <n v="4332"/>
    <n v="1927"/>
    <n v="1"/>
    <d v="2023-02-01T00:00:00"/>
    <d v="1899-12-30T21:31:03"/>
    <n v="121"/>
    <x v="20"/>
    <x v="2"/>
    <x v="11"/>
    <x v="3"/>
    <n v="1"/>
    <x v="1"/>
    <x v="10"/>
    <n v="3"/>
    <n v="24.5"/>
  </r>
  <r>
    <n v="4333"/>
    <n v="1927"/>
    <n v="0"/>
    <d v="2023-02-01T00:00:00"/>
    <d v="1899-12-30T21:31:03"/>
    <n v="122"/>
    <x v="12"/>
    <x v="2"/>
    <x v="4"/>
    <x v="3"/>
    <n v="1"/>
    <x v="1"/>
    <x v="10"/>
    <n v="3"/>
    <n v="24.5"/>
  </r>
  <r>
    <n v="4334"/>
    <n v="1927"/>
    <n v="0"/>
    <d v="2023-02-01T00:00:00"/>
    <d v="1899-12-30T21:31:03"/>
    <n v="106"/>
    <x v="5"/>
    <x v="3"/>
    <x v="4"/>
    <x v="3"/>
    <n v="1"/>
    <x v="1"/>
    <x v="10"/>
    <n v="3"/>
    <n v="24.5"/>
  </r>
  <r>
    <n v="4335"/>
    <n v="1928"/>
    <n v="1"/>
    <d v="2023-02-01T00:00:00"/>
    <d v="1899-12-30T21:57:20"/>
    <n v="101"/>
    <x v="7"/>
    <x v="3"/>
    <x v="2"/>
    <x v="3"/>
    <n v="1"/>
    <x v="1"/>
    <x v="10"/>
    <n v="1"/>
    <n v="12.95"/>
  </r>
  <r>
    <n v="4336"/>
    <n v="1929"/>
    <n v="1"/>
    <d v="2023-02-01T00:00:00"/>
    <d v="1899-12-30T22:08:01"/>
    <n v="102"/>
    <x v="16"/>
    <x v="3"/>
    <x v="9"/>
    <x v="3"/>
    <n v="1"/>
    <x v="1"/>
    <x v="11"/>
    <n v="4"/>
    <n v="58.349999999999994"/>
  </r>
  <r>
    <n v="4337"/>
    <n v="1929"/>
    <n v="0"/>
    <d v="2023-02-01T00:00:00"/>
    <d v="1899-12-30T22:08:01"/>
    <n v="108"/>
    <x v="1"/>
    <x v="0"/>
    <x v="1"/>
    <x v="3"/>
    <n v="1"/>
    <x v="1"/>
    <x v="11"/>
    <n v="4"/>
    <n v="58.349999999999994"/>
  </r>
  <r>
    <n v="4338"/>
    <n v="1929"/>
    <n v="0"/>
    <d v="2023-02-01T00:00:00"/>
    <d v="1899-12-30T22:08:01"/>
    <n v="109"/>
    <x v="0"/>
    <x v="0"/>
    <x v="0"/>
    <x v="3"/>
    <n v="1"/>
    <x v="1"/>
    <x v="11"/>
    <n v="4"/>
    <n v="58.349999999999994"/>
  </r>
  <r>
    <n v="4339"/>
    <n v="1929"/>
    <n v="0"/>
    <d v="2023-02-01T00:00:00"/>
    <d v="1899-12-30T22:08:01"/>
    <n v="111"/>
    <x v="22"/>
    <x v="0"/>
    <x v="5"/>
    <x v="3"/>
    <n v="1"/>
    <x v="1"/>
    <x v="11"/>
    <n v="4"/>
    <n v="58.349999999999994"/>
  </r>
  <r>
    <n v="4340"/>
    <n v="1930"/>
    <n v="1"/>
    <d v="2023-02-01T00:00:00"/>
    <d v="1899-12-30T22:11:02"/>
    <n v="116"/>
    <x v="23"/>
    <x v="2"/>
    <x v="9"/>
    <x v="3"/>
    <n v="1"/>
    <x v="1"/>
    <x v="11"/>
    <n v="1"/>
    <n v="13.95"/>
  </r>
  <r>
    <n v="4341"/>
    <n v="1931"/>
    <n v="1"/>
    <d v="2023-02-01T00:00:00"/>
    <d v="1899-12-30T22:15:43"/>
    <n v="107"/>
    <x v="19"/>
    <x v="0"/>
    <x v="12"/>
    <x v="3"/>
    <n v="1"/>
    <x v="1"/>
    <x v="11"/>
    <n v="2"/>
    <n v="23.5"/>
  </r>
  <r>
    <n v="4342"/>
    <n v="1931"/>
    <n v="0"/>
    <d v="2023-02-01T00:00:00"/>
    <d v="1899-12-30T22:15:43"/>
    <n v="105"/>
    <x v="15"/>
    <x v="3"/>
    <x v="4"/>
    <x v="3"/>
    <n v="1"/>
    <x v="1"/>
    <x v="11"/>
    <n v="2"/>
    <n v="23.5"/>
  </r>
  <r>
    <n v="4343"/>
    <n v="1932"/>
    <n v="1"/>
    <d v="2023-02-01T00:00:00"/>
    <d v="1899-12-30T22:29:35"/>
    <n v="102"/>
    <x v="16"/>
    <x v="3"/>
    <x v="9"/>
    <x v="3"/>
    <n v="1"/>
    <x v="1"/>
    <x v="11"/>
    <n v="2"/>
    <n v="20.95"/>
  </r>
  <r>
    <n v="4344"/>
    <n v="1932"/>
    <n v="0"/>
    <d v="2023-02-01T00:00:00"/>
    <d v="1899-12-30T22:29:35"/>
    <n v="106"/>
    <x v="5"/>
    <x v="3"/>
    <x v="4"/>
    <x v="3"/>
    <n v="1"/>
    <x v="1"/>
    <x v="11"/>
    <n v="2"/>
    <n v="20.95"/>
  </r>
  <r>
    <n v="4345"/>
    <n v="1933"/>
    <n v="1"/>
    <d v="2023-02-02T00:00:00"/>
    <d v="1899-12-30T11:17:08"/>
    <n v="102"/>
    <x v="16"/>
    <x v="3"/>
    <x v="9"/>
    <x v="4"/>
    <n v="2"/>
    <x v="1"/>
    <x v="0"/>
    <n v="4"/>
    <n v="45.9"/>
  </r>
  <r>
    <n v="4346"/>
    <n v="1933"/>
    <n v="0"/>
    <d v="2023-02-02T00:00:00"/>
    <d v="1899-12-30T11:17:08"/>
    <n v="127"/>
    <x v="24"/>
    <x v="1"/>
    <x v="0"/>
    <x v="4"/>
    <n v="2"/>
    <x v="1"/>
    <x v="0"/>
    <n v="4"/>
    <n v="45.9"/>
  </r>
  <r>
    <n v="4347"/>
    <n v="1933"/>
    <n v="0"/>
    <d v="2023-02-02T00:00:00"/>
    <d v="1899-12-30T11:17:08"/>
    <n v="106"/>
    <x v="5"/>
    <x v="3"/>
    <x v="4"/>
    <x v="4"/>
    <n v="2"/>
    <x v="1"/>
    <x v="0"/>
    <n v="4"/>
    <n v="45.9"/>
  </r>
  <r>
    <n v="4348"/>
    <n v="1933"/>
    <n v="0"/>
    <d v="2023-02-02T00:00:00"/>
    <d v="1899-12-30T11:17:08"/>
    <n v="106"/>
    <x v="5"/>
    <x v="3"/>
    <x v="4"/>
    <x v="4"/>
    <n v="2"/>
    <x v="1"/>
    <x v="0"/>
    <n v="4"/>
    <n v="45.9"/>
  </r>
  <r>
    <n v="4349"/>
    <n v="1934"/>
    <n v="1"/>
    <d v="2023-02-02T00:00:00"/>
    <d v="1899-12-30T11:24:45"/>
    <n v="102"/>
    <x v="16"/>
    <x v="3"/>
    <x v="9"/>
    <x v="4"/>
    <n v="2"/>
    <x v="1"/>
    <x v="0"/>
    <n v="1"/>
    <n v="13.95"/>
  </r>
  <r>
    <n v="4350"/>
    <n v="1935"/>
    <n v="1"/>
    <d v="2023-02-02T00:00:00"/>
    <d v="1899-12-30T11:24:47"/>
    <n v="127"/>
    <x v="24"/>
    <x v="1"/>
    <x v="0"/>
    <x v="4"/>
    <n v="2"/>
    <x v="1"/>
    <x v="0"/>
    <n v="2"/>
    <n v="29.9"/>
  </r>
  <r>
    <n v="4351"/>
    <n v="1935"/>
    <n v="0"/>
    <d v="2023-02-02T00:00:00"/>
    <d v="1899-12-30T11:24:47"/>
    <n v="119"/>
    <x v="6"/>
    <x v="2"/>
    <x v="5"/>
    <x v="4"/>
    <n v="2"/>
    <x v="1"/>
    <x v="0"/>
    <n v="2"/>
    <n v="29.9"/>
  </r>
  <r>
    <n v="4352"/>
    <n v="1936"/>
    <n v="1"/>
    <d v="2023-02-02T00:00:00"/>
    <d v="1899-12-30T11:34:50"/>
    <n v="109"/>
    <x v="0"/>
    <x v="0"/>
    <x v="0"/>
    <x v="4"/>
    <n v="2"/>
    <x v="1"/>
    <x v="0"/>
    <n v="2"/>
    <n v="24.95"/>
  </r>
  <r>
    <n v="4353"/>
    <n v="1936"/>
    <n v="0"/>
    <d v="2023-02-02T00:00:00"/>
    <d v="1899-12-30T11:34:50"/>
    <n v="106"/>
    <x v="5"/>
    <x v="3"/>
    <x v="4"/>
    <x v="4"/>
    <n v="2"/>
    <x v="1"/>
    <x v="0"/>
    <n v="2"/>
    <n v="24.95"/>
  </r>
  <r>
    <n v="4354"/>
    <n v="1937"/>
    <n v="1"/>
    <d v="2023-02-02T00:00:00"/>
    <d v="1899-12-30T11:43:47"/>
    <n v="120"/>
    <x v="28"/>
    <x v="2"/>
    <x v="9"/>
    <x v="4"/>
    <n v="2"/>
    <x v="1"/>
    <x v="0"/>
    <n v="1"/>
    <n v="13.95"/>
  </r>
  <r>
    <n v="4355"/>
    <n v="1938"/>
    <n v="1"/>
    <d v="2023-02-02T00:00:00"/>
    <d v="1899-12-30T11:46:18"/>
    <n v="113"/>
    <x v="17"/>
    <x v="0"/>
    <x v="10"/>
    <x v="4"/>
    <n v="2"/>
    <x v="1"/>
    <x v="0"/>
    <n v="1"/>
    <n v="5"/>
  </r>
  <r>
    <n v="4356"/>
    <n v="1939"/>
    <n v="1"/>
    <d v="2023-02-02T00:00:00"/>
    <d v="1899-12-30T12:29:44"/>
    <n v="113"/>
    <x v="17"/>
    <x v="0"/>
    <x v="10"/>
    <x v="4"/>
    <n v="2"/>
    <x v="1"/>
    <x v="1"/>
    <n v="1"/>
    <n v="5"/>
  </r>
  <r>
    <n v="4357"/>
    <n v="1940"/>
    <n v="1"/>
    <d v="2023-02-02T00:00:00"/>
    <d v="1899-12-30T12:30:48"/>
    <n v="132"/>
    <x v="14"/>
    <x v="1"/>
    <x v="8"/>
    <x v="4"/>
    <n v="2"/>
    <x v="1"/>
    <x v="1"/>
    <n v="1"/>
    <n v="16.95"/>
  </r>
  <r>
    <n v="4358"/>
    <n v="1941"/>
    <n v="1"/>
    <d v="2023-02-02T00:00:00"/>
    <d v="1899-12-30T12:33:21"/>
    <n v="113"/>
    <x v="17"/>
    <x v="0"/>
    <x v="10"/>
    <x v="4"/>
    <n v="2"/>
    <x v="1"/>
    <x v="1"/>
    <n v="1"/>
    <n v="5"/>
  </r>
  <r>
    <n v="4359"/>
    <n v="1942"/>
    <n v="1"/>
    <d v="2023-02-02T00:00:00"/>
    <d v="1899-12-30T12:38:58"/>
    <n v="108"/>
    <x v="1"/>
    <x v="0"/>
    <x v="1"/>
    <x v="4"/>
    <n v="2"/>
    <x v="1"/>
    <x v="1"/>
    <n v="2"/>
    <n v="21.5"/>
  </r>
  <r>
    <n v="4360"/>
    <n v="1942"/>
    <n v="0"/>
    <d v="2023-02-02T00:00:00"/>
    <d v="1899-12-30T12:38:58"/>
    <n v="106"/>
    <x v="5"/>
    <x v="3"/>
    <x v="4"/>
    <x v="4"/>
    <n v="2"/>
    <x v="1"/>
    <x v="1"/>
    <n v="2"/>
    <n v="21.5"/>
  </r>
  <r>
    <n v="4361"/>
    <n v="1943"/>
    <n v="1"/>
    <d v="2023-02-02T00:00:00"/>
    <d v="1899-12-30T12:40:35"/>
    <n v="124"/>
    <x v="2"/>
    <x v="1"/>
    <x v="1"/>
    <x v="4"/>
    <n v="2"/>
    <x v="1"/>
    <x v="1"/>
    <n v="2"/>
    <n v="32.450000000000003"/>
  </r>
  <r>
    <n v="4362"/>
    <n v="1943"/>
    <n v="0"/>
    <d v="2023-02-02T00:00:00"/>
    <d v="1899-12-30T12:40:35"/>
    <n v="109"/>
    <x v="0"/>
    <x v="0"/>
    <x v="0"/>
    <x v="4"/>
    <n v="2"/>
    <x v="1"/>
    <x v="1"/>
    <n v="2"/>
    <n v="32.450000000000003"/>
  </r>
  <r>
    <n v="4363"/>
    <n v="1944"/>
    <n v="1"/>
    <d v="2023-02-02T00:00:00"/>
    <d v="1899-12-30T12:49:13"/>
    <n v="125"/>
    <x v="21"/>
    <x v="1"/>
    <x v="0"/>
    <x v="4"/>
    <n v="2"/>
    <x v="1"/>
    <x v="1"/>
    <n v="2"/>
    <n v="24.95"/>
  </r>
  <r>
    <n v="4364"/>
    <n v="1944"/>
    <n v="0"/>
    <d v="2023-02-02T00:00:00"/>
    <d v="1899-12-30T12:49:13"/>
    <n v="122"/>
    <x v="12"/>
    <x v="2"/>
    <x v="4"/>
    <x v="4"/>
    <n v="2"/>
    <x v="1"/>
    <x v="1"/>
    <n v="2"/>
    <n v="24.95"/>
  </r>
  <r>
    <n v="4365"/>
    <n v="1945"/>
    <n v="1"/>
    <d v="2023-02-02T00:00:00"/>
    <d v="1899-12-30T12:50:14"/>
    <n v="131"/>
    <x v="27"/>
    <x v="1"/>
    <x v="0"/>
    <x v="4"/>
    <n v="2"/>
    <x v="1"/>
    <x v="1"/>
    <n v="1"/>
    <n v="17.95"/>
  </r>
  <r>
    <n v="4366"/>
    <n v="1946"/>
    <n v="1"/>
    <d v="2023-02-02T00:00:00"/>
    <d v="1899-12-30T13:01:49"/>
    <n v="102"/>
    <x v="16"/>
    <x v="3"/>
    <x v="9"/>
    <x v="4"/>
    <n v="2"/>
    <x v="1"/>
    <x v="2"/>
    <n v="8"/>
    <n v="110.3"/>
  </r>
  <r>
    <n v="4367"/>
    <n v="1946"/>
    <n v="0"/>
    <d v="2023-02-02T00:00:00"/>
    <d v="1899-12-30T13:01:49"/>
    <n v="102"/>
    <x v="16"/>
    <x v="3"/>
    <x v="9"/>
    <x v="4"/>
    <n v="2"/>
    <x v="1"/>
    <x v="2"/>
    <n v="8"/>
    <n v="110.3"/>
  </r>
  <r>
    <n v="4368"/>
    <n v="1946"/>
    <n v="0"/>
    <d v="2023-02-02T00:00:00"/>
    <d v="1899-12-30T13:01:49"/>
    <n v="103"/>
    <x v="29"/>
    <x v="3"/>
    <x v="6"/>
    <x v="4"/>
    <n v="2"/>
    <x v="1"/>
    <x v="2"/>
    <n v="8"/>
    <n v="110.3"/>
  </r>
  <r>
    <n v="4369"/>
    <n v="1946"/>
    <n v="0"/>
    <d v="2023-02-02T00:00:00"/>
    <d v="1899-12-30T13:01:49"/>
    <n v="110"/>
    <x v="11"/>
    <x v="0"/>
    <x v="0"/>
    <x v="4"/>
    <n v="2"/>
    <x v="1"/>
    <x v="2"/>
    <n v="8"/>
    <n v="110.3"/>
  </r>
  <r>
    <n v="4370"/>
    <n v="1946"/>
    <n v="0"/>
    <d v="2023-02-02T00:00:00"/>
    <d v="1899-12-30T13:01:49"/>
    <n v="128"/>
    <x v="25"/>
    <x v="1"/>
    <x v="3"/>
    <x v="4"/>
    <n v="2"/>
    <x v="1"/>
    <x v="2"/>
    <n v="8"/>
    <n v="110.3"/>
  </r>
  <r>
    <n v="4371"/>
    <n v="1946"/>
    <n v="0"/>
    <d v="2023-02-02T00:00:00"/>
    <d v="1899-12-30T13:01:49"/>
    <n v="129"/>
    <x v="4"/>
    <x v="1"/>
    <x v="3"/>
    <x v="4"/>
    <n v="2"/>
    <x v="1"/>
    <x v="2"/>
    <n v="8"/>
    <n v="110.3"/>
  </r>
  <r>
    <n v="4372"/>
    <n v="1946"/>
    <n v="0"/>
    <d v="2023-02-02T00:00:00"/>
    <d v="1899-12-30T13:01:49"/>
    <n v="120"/>
    <x v="28"/>
    <x v="2"/>
    <x v="9"/>
    <x v="4"/>
    <n v="2"/>
    <x v="1"/>
    <x v="2"/>
    <n v="8"/>
    <n v="110.3"/>
  </r>
  <r>
    <n v="4373"/>
    <n v="1946"/>
    <n v="0"/>
    <d v="2023-02-02T00:00:00"/>
    <d v="1899-12-30T13:01:49"/>
    <n v="121"/>
    <x v="20"/>
    <x v="2"/>
    <x v="11"/>
    <x v="4"/>
    <n v="2"/>
    <x v="1"/>
    <x v="2"/>
    <n v="8"/>
    <n v="110.3"/>
  </r>
  <r>
    <n v="4374"/>
    <n v="1947"/>
    <n v="1"/>
    <d v="2023-02-02T00:00:00"/>
    <d v="1899-12-30T13:12:14"/>
    <n v="101"/>
    <x v="7"/>
    <x v="3"/>
    <x v="2"/>
    <x v="4"/>
    <n v="2"/>
    <x v="1"/>
    <x v="2"/>
    <n v="2"/>
    <n v="19.95"/>
  </r>
  <r>
    <n v="4375"/>
    <n v="1947"/>
    <n v="0"/>
    <d v="2023-02-02T00:00:00"/>
    <d v="1899-12-30T13:12:14"/>
    <n v="106"/>
    <x v="5"/>
    <x v="3"/>
    <x v="4"/>
    <x v="4"/>
    <n v="2"/>
    <x v="1"/>
    <x v="2"/>
    <n v="2"/>
    <n v="19.95"/>
  </r>
  <r>
    <n v="4376"/>
    <n v="1948"/>
    <n v="1"/>
    <d v="2023-02-02T00:00:00"/>
    <d v="1899-12-30T13:13:28"/>
    <n v="117"/>
    <x v="3"/>
    <x v="2"/>
    <x v="2"/>
    <x v="4"/>
    <n v="2"/>
    <x v="1"/>
    <x v="2"/>
    <n v="3"/>
    <n v="43.4"/>
  </r>
  <r>
    <n v="4377"/>
    <n v="1948"/>
    <n v="0"/>
    <d v="2023-02-02T00:00:00"/>
    <d v="1899-12-30T13:13:28"/>
    <n v="129"/>
    <x v="4"/>
    <x v="1"/>
    <x v="3"/>
    <x v="4"/>
    <n v="2"/>
    <x v="1"/>
    <x v="2"/>
    <n v="3"/>
    <n v="43.4"/>
  </r>
  <r>
    <n v="4378"/>
    <n v="1948"/>
    <n v="0"/>
    <d v="2023-02-02T00:00:00"/>
    <d v="1899-12-30T13:13:28"/>
    <n v="112"/>
    <x v="30"/>
    <x v="0"/>
    <x v="13"/>
    <x v="4"/>
    <n v="2"/>
    <x v="1"/>
    <x v="2"/>
    <n v="3"/>
    <n v="43.4"/>
  </r>
  <r>
    <n v="4379"/>
    <n v="1949"/>
    <n v="1"/>
    <d v="2023-02-02T00:00:00"/>
    <d v="1899-12-30T13:14:06"/>
    <n v="101"/>
    <x v="7"/>
    <x v="3"/>
    <x v="2"/>
    <x v="4"/>
    <n v="2"/>
    <x v="1"/>
    <x v="2"/>
    <n v="1"/>
    <n v="12.95"/>
  </r>
  <r>
    <n v="4380"/>
    <n v="1950"/>
    <n v="1"/>
    <d v="2023-02-02T00:00:00"/>
    <d v="1899-12-30T13:14:40"/>
    <n v="110"/>
    <x v="11"/>
    <x v="0"/>
    <x v="0"/>
    <x v="4"/>
    <n v="2"/>
    <x v="1"/>
    <x v="2"/>
    <n v="1"/>
    <n v="17.95"/>
  </r>
  <r>
    <n v="4381"/>
    <n v="1951"/>
    <n v="1"/>
    <d v="2023-02-02T00:00:00"/>
    <d v="1899-12-30T13:39:08"/>
    <n v="113"/>
    <x v="17"/>
    <x v="0"/>
    <x v="10"/>
    <x v="4"/>
    <n v="2"/>
    <x v="1"/>
    <x v="2"/>
    <n v="2"/>
    <n v="12"/>
  </r>
  <r>
    <n v="4382"/>
    <n v="1951"/>
    <n v="0"/>
    <d v="2023-02-02T00:00:00"/>
    <d v="1899-12-30T13:39:08"/>
    <n v="122"/>
    <x v="12"/>
    <x v="2"/>
    <x v="4"/>
    <x v="4"/>
    <n v="2"/>
    <x v="1"/>
    <x v="2"/>
    <n v="2"/>
    <n v="12"/>
  </r>
  <r>
    <n v="4383"/>
    <n v="1952"/>
    <n v="1"/>
    <d v="2023-02-02T00:00:00"/>
    <d v="1899-12-30T13:41:46"/>
    <n v="129"/>
    <x v="4"/>
    <x v="1"/>
    <x v="3"/>
    <x v="4"/>
    <n v="2"/>
    <x v="1"/>
    <x v="2"/>
    <n v="1"/>
    <n v="15.5"/>
  </r>
  <r>
    <n v="4384"/>
    <n v="1953"/>
    <n v="1"/>
    <d v="2023-02-02T00:00:00"/>
    <d v="1899-12-30T13:42:31"/>
    <n v="117"/>
    <x v="3"/>
    <x v="2"/>
    <x v="2"/>
    <x v="4"/>
    <n v="2"/>
    <x v="1"/>
    <x v="2"/>
    <n v="1"/>
    <n v="12.95"/>
  </r>
  <r>
    <n v="4385"/>
    <n v="1954"/>
    <n v="1"/>
    <d v="2023-02-02T00:00:00"/>
    <d v="1899-12-30T13:53:10"/>
    <n v="112"/>
    <x v="30"/>
    <x v="0"/>
    <x v="13"/>
    <x v="4"/>
    <n v="2"/>
    <x v="1"/>
    <x v="2"/>
    <n v="1"/>
    <n v="14.95"/>
  </r>
  <r>
    <n v="4386"/>
    <n v="1955"/>
    <n v="1"/>
    <d v="2023-02-02T00:00:00"/>
    <d v="1899-12-30T14:28:24"/>
    <n v="114"/>
    <x v="8"/>
    <x v="0"/>
    <x v="6"/>
    <x v="4"/>
    <n v="2"/>
    <x v="1"/>
    <x v="3"/>
    <n v="1"/>
    <n v="9"/>
  </r>
  <r>
    <n v="4387"/>
    <n v="1956"/>
    <n v="1"/>
    <d v="2023-02-02T00:00:00"/>
    <d v="1899-12-30T14:36:07"/>
    <n v="116"/>
    <x v="23"/>
    <x v="2"/>
    <x v="9"/>
    <x v="4"/>
    <n v="2"/>
    <x v="1"/>
    <x v="3"/>
    <n v="3"/>
    <n v="41.4"/>
  </r>
  <r>
    <n v="4388"/>
    <n v="1956"/>
    <n v="0"/>
    <d v="2023-02-02T00:00:00"/>
    <d v="1899-12-30T14:36:07"/>
    <n v="104"/>
    <x v="18"/>
    <x v="3"/>
    <x v="11"/>
    <x v="4"/>
    <n v="2"/>
    <x v="1"/>
    <x v="3"/>
    <n v="3"/>
    <n v="41.4"/>
  </r>
  <r>
    <n v="4389"/>
    <n v="1956"/>
    <n v="0"/>
    <d v="2023-02-02T00:00:00"/>
    <d v="1899-12-30T14:36:07"/>
    <n v="132"/>
    <x v="14"/>
    <x v="1"/>
    <x v="8"/>
    <x v="4"/>
    <n v="2"/>
    <x v="1"/>
    <x v="3"/>
    <n v="3"/>
    <n v="41.4"/>
  </r>
  <r>
    <n v="4390"/>
    <n v="1957"/>
    <n v="1"/>
    <d v="2023-02-02T00:00:00"/>
    <d v="1899-12-30T14:50:01"/>
    <n v="107"/>
    <x v="19"/>
    <x v="0"/>
    <x v="12"/>
    <x v="4"/>
    <n v="2"/>
    <x v="1"/>
    <x v="3"/>
    <n v="14"/>
    <n v="190.09999999999997"/>
  </r>
  <r>
    <n v="4391"/>
    <n v="1957"/>
    <n v="0"/>
    <d v="2023-02-02T00:00:00"/>
    <d v="1899-12-30T14:50:01"/>
    <n v="103"/>
    <x v="29"/>
    <x v="3"/>
    <x v="6"/>
    <x v="4"/>
    <n v="2"/>
    <x v="1"/>
    <x v="3"/>
    <n v="14"/>
    <n v="190.09999999999997"/>
  </r>
  <r>
    <n v="4392"/>
    <n v="1957"/>
    <n v="0"/>
    <d v="2023-02-02T00:00:00"/>
    <d v="1899-12-30T14:50:01"/>
    <n v="104"/>
    <x v="18"/>
    <x v="3"/>
    <x v="11"/>
    <x v="4"/>
    <n v="2"/>
    <x v="1"/>
    <x v="3"/>
    <n v="14"/>
    <n v="190.09999999999997"/>
  </r>
  <r>
    <n v="4393"/>
    <n v="1957"/>
    <n v="0"/>
    <d v="2023-02-02T00:00:00"/>
    <d v="1899-12-30T14:50:01"/>
    <n v="126"/>
    <x v="10"/>
    <x v="1"/>
    <x v="1"/>
    <x v="4"/>
    <n v="2"/>
    <x v="1"/>
    <x v="3"/>
    <n v="14"/>
    <n v="190.09999999999997"/>
  </r>
  <r>
    <n v="4394"/>
    <n v="1957"/>
    <n v="0"/>
    <d v="2023-02-02T00:00:00"/>
    <d v="1899-12-30T14:50:01"/>
    <n v="117"/>
    <x v="3"/>
    <x v="2"/>
    <x v="2"/>
    <x v="4"/>
    <n v="2"/>
    <x v="1"/>
    <x v="3"/>
    <n v="14"/>
    <n v="190.09999999999997"/>
  </r>
  <r>
    <n v="4395"/>
    <n v="1957"/>
    <n v="0"/>
    <d v="2023-02-02T00:00:00"/>
    <d v="1899-12-30T14:50:01"/>
    <n v="112"/>
    <x v="30"/>
    <x v="0"/>
    <x v="13"/>
    <x v="4"/>
    <n v="2"/>
    <x v="1"/>
    <x v="3"/>
    <n v="14"/>
    <n v="190.09999999999997"/>
  </r>
  <r>
    <n v="4396"/>
    <n v="1957"/>
    <n v="0"/>
    <d v="2023-02-02T00:00:00"/>
    <d v="1899-12-30T14:50:01"/>
    <n v="113"/>
    <x v="17"/>
    <x v="0"/>
    <x v="10"/>
    <x v="4"/>
    <n v="2"/>
    <x v="1"/>
    <x v="3"/>
    <n v="14"/>
    <n v="190.09999999999997"/>
  </r>
  <r>
    <n v="4397"/>
    <n v="1957"/>
    <n v="0"/>
    <d v="2023-02-02T00:00:00"/>
    <d v="1899-12-30T14:50:01"/>
    <n v="118"/>
    <x v="26"/>
    <x v="2"/>
    <x v="13"/>
    <x v="4"/>
    <n v="2"/>
    <x v="1"/>
    <x v="3"/>
    <n v="14"/>
    <n v="190.09999999999997"/>
  </r>
  <r>
    <n v="4398"/>
    <n v="1957"/>
    <n v="0"/>
    <d v="2023-02-02T00:00:00"/>
    <d v="1899-12-30T14:50:01"/>
    <n v="118"/>
    <x v="26"/>
    <x v="2"/>
    <x v="13"/>
    <x v="4"/>
    <n v="2"/>
    <x v="1"/>
    <x v="3"/>
    <n v="14"/>
    <n v="190.09999999999997"/>
  </r>
  <r>
    <n v="4399"/>
    <n v="1957"/>
    <n v="0"/>
    <d v="2023-02-02T00:00:00"/>
    <d v="1899-12-30T14:50:01"/>
    <n v="131"/>
    <x v="27"/>
    <x v="1"/>
    <x v="0"/>
    <x v="4"/>
    <n v="2"/>
    <x v="1"/>
    <x v="3"/>
    <n v="14"/>
    <n v="190.09999999999997"/>
  </r>
  <r>
    <n v="4400"/>
    <n v="1957"/>
    <n v="0"/>
    <d v="2023-02-02T00:00:00"/>
    <d v="1899-12-30T14:50:01"/>
    <n v="131"/>
    <x v="27"/>
    <x v="1"/>
    <x v="0"/>
    <x v="4"/>
    <n v="2"/>
    <x v="1"/>
    <x v="3"/>
    <n v="14"/>
    <n v="190.09999999999997"/>
  </r>
  <r>
    <n v="4401"/>
    <n v="1957"/>
    <n v="0"/>
    <d v="2023-02-02T00:00:00"/>
    <d v="1899-12-30T14:50:01"/>
    <n v="106"/>
    <x v="5"/>
    <x v="3"/>
    <x v="4"/>
    <x v="4"/>
    <n v="2"/>
    <x v="1"/>
    <x v="3"/>
    <n v="14"/>
    <n v="190.09999999999997"/>
  </r>
  <r>
    <n v="4402"/>
    <n v="1957"/>
    <n v="0"/>
    <d v="2023-02-02T00:00:00"/>
    <d v="1899-12-30T14:50:01"/>
    <n v="132"/>
    <x v="14"/>
    <x v="1"/>
    <x v="8"/>
    <x v="4"/>
    <n v="2"/>
    <x v="1"/>
    <x v="3"/>
    <n v="14"/>
    <n v="190.09999999999997"/>
  </r>
  <r>
    <n v="4403"/>
    <n v="1957"/>
    <n v="0"/>
    <d v="2023-02-02T00:00:00"/>
    <d v="1899-12-30T14:50:01"/>
    <n v="132"/>
    <x v="14"/>
    <x v="1"/>
    <x v="8"/>
    <x v="4"/>
    <n v="2"/>
    <x v="1"/>
    <x v="3"/>
    <n v="14"/>
    <n v="190.09999999999997"/>
  </r>
  <r>
    <n v="4404"/>
    <n v="1958"/>
    <n v="1"/>
    <d v="2023-02-02T00:00:00"/>
    <d v="1899-12-30T15:05:43"/>
    <n v="118"/>
    <x v="26"/>
    <x v="2"/>
    <x v="13"/>
    <x v="4"/>
    <n v="2"/>
    <x v="1"/>
    <x v="4"/>
    <n v="1"/>
    <n v="14.95"/>
  </r>
  <r>
    <n v="4405"/>
    <n v="1959"/>
    <n v="1"/>
    <d v="2023-02-02T00:00:00"/>
    <d v="1899-12-30T15:09:10"/>
    <n v="106"/>
    <x v="5"/>
    <x v="3"/>
    <x v="4"/>
    <x v="4"/>
    <n v="2"/>
    <x v="1"/>
    <x v="4"/>
    <n v="1"/>
    <n v="7"/>
  </r>
  <r>
    <n v="4406"/>
    <n v="1960"/>
    <n v="1"/>
    <d v="2023-02-02T00:00:00"/>
    <d v="1899-12-30T15:15:16"/>
    <n v="113"/>
    <x v="17"/>
    <x v="0"/>
    <x v="10"/>
    <x v="4"/>
    <n v="2"/>
    <x v="1"/>
    <x v="4"/>
    <n v="1"/>
    <n v="5"/>
  </r>
  <r>
    <n v="4407"/>
    <n v="1961"/>
    <n v="1"/>
    <d v="2023-02-02T00:00:00"/>
    <d v="1899-12-30T15:29:57"/>
    <n v="107"/>
    <x v="19"/>
    <x v="0"/>
    <x v="12"/>
    <x v="4"/>
    <n v="2"/>
    <x v="1"/>
    <x v="4"/>
    <n v="2"/>
    <n v="32"/>
  </r>
  <r>
    <n v="4408"/>
    <n v="1961"/>
    <n v="0"/>
    <d v="2023-02-02T00:00:00"/>
    <d v="1899-12-30T15:29:57"/>
    <n v="129"/>
    <x v="4"/>
    <x v="1"/>
    <x v="3"/>
    <x v="4"/>
    <n v="2"/>
    <x v="1"/>
    <x v="4"/>
    <n v="2"/>
    <n v="32"/>
  </r>
  <r>
    <n v="4409"/>
    <n v="1962"/>
    <n v="1"/>
    <d v="2023-02-02T00:00:00"/>
    <d v="1899-12-30T15:32:15"/>
    <n v="102"/>
    <x v="16"/>
    <x v="3"/>
    <x v="9"/>
    <x v="4"/>
    <n v="2"/>
    <x v="1"/>
    <x v="4"/>
    <n v="1"/>
    <n v="13.95"/>
  </r>
  <r>
    <n v="4410"/>
    <n v="1963"/>
    <n v="1"/>
    <d v="2023-02-02T00:00:00"/>
    <d v="1899-12-30T15:59:08"/>
    <n v="107"/>
    <x v="19"/>
    <x v="0"/>
    <x v="12"/>
    <x v="4"/>
    <n v="2"/>
    <x v="1"/>
    <x v="4"/>
    <n v="3"/>
    <n v="35.450000000000003"/>
  </r>
  <r>
    <n v="4411"/>
    <n v="1963"/>
    <n v="0"/>
    <d v="2023-02-02T00:00:00"/>
    <d v="1899-12-30T15:59:08"/>
    <n v="119"/>
    <x v="6"/>
    <x v="2"/>
    <x v="5"/>
    <x v="4"/>
    <n v="2"/>
    <x v="1"/>
    <x v="4"/>
    <n v="3"/>
    <n v="35.450000000000003"/>
  </r>
  <r>
    <n v="4412"/>
    <n v="1963"/>
    <n v="0"/>
    <d v="2023-02-02T00:00:00"/>
    <d v="1899-12-30T15:59:08"/>
    <n v="122"/>
    <x v="12"/>
    <x v="2"/>
    <x v="4"/>
    <x v="4"/>
    <n v="2"/>
    <x v="1"/>
    <x v="4"/>
    <n v="3"/>
    <n v="35.450000000000003"/>
  </r>
  <r>
    <n v="4413"/>
    <n v="1964"/>
    <n v="1"/>
    <d v="2023-02-02T00:00:00"/>
    <d v="1899-12-30T16:09:42"/>
    <n v="120"/>
    <x v="28"/>
    <x v="2"/>
    <x v="9"/>
    <x v="4"/>
    <n v="2"/>
    <x v="1"/>
    <x v="5"/>
    <n v="3"/>
    <n v="39.9"/>
  </r>
  <r>
    <n v="4414"/>
    <n v="1964"/>
    <n v="0"/>
    <d v="2023-02-02T00:00:00"/>
    <d v="1899-12-30T16:09:42"/>
    <n v="123"/>
    <x v="9"/>
    <x v="2"/>
    <x v="6"/>
    <x v="4"/>
    <n v="2"/>
    <x v="1"/>
    <x v="5"/>
    <n v="3"/>
    <n v="39.9"/>
  </r>
  <r>
    <n v="4415"/>
    <n v="1964"/>
    <n v="0"/>
    <d v="2023-02-02T00:00:00"/>
    <d v="1899-12-30T16:09:42"/>
    <n v="132"/>
    <x v="14"/>
    <x v="1"/>
    <x v="8"/>
    <x v="4"/>
    <n v="2"/>
    <x v="1"/>
    <x v="5"/>
    <n v="3"/>
    <n v="39.9"/>
  </r>
  <r>
    <n v="4416"/>
    <n v="1965"/>
    <n v="1"/>
    <d v="2023-02-02T00:00:00"/>
    <d v="1899-12-30T16:10:04"/>
    <n v="124"/>
    <x v="2"/>
    <x v="1"/>
    <x v="1"/>
    <x v="4"/>
    <n v="2"/>
    <x v="1"/>
    <x v="5"/>
    <n v="4"/>
    <n v="68.350000000000009"/>
  </r>
  <r>
    <n v="4417"/>
    <n v="1965"/>
    <n v="0"/>
    <d v="2023-02-02T00:00:00"/>
    <d v="1899-12-30T16:10:04"/>
    <n v="125"/>
    <x v="21"/>
    <x v="1"/>
    <x v="0"/>
    <x v="4"/>
    <n v="2"/>
    <x v="1"/>
    <x v="5"/>
    <n v="4"/>
    <n v="68.350000000000009"/>
  </r>
  <r>
    <n v="4418"/>
    <n v="1965"/>
    <n v="0"/>
    <d v="2023-02-02T00:00:00"/>
    <d v="1899-12-30T16:10:04"/>
    <n v="109"/>
    <x v="0"/>
    <x v="0"/>
    <x v="0"/>
    <x v="4"/>
    <n v="2"/>
    <x v="1"/>
    <x v="5"/>
    <n v="4"/>
    <n v="68.350000000000009"/>
  </r>
  <r>
    <n v="4419"/>
    <n v="1965"/>
    <n v="0"/>
    <d v="2023-02-02T00:00:00"/>
    <d v="1899-12-30T16:10:04"/>
    <n v="110"/>
    <x v="11"/>
    <x v="0"/>
    <x v="0"/>
    <x v="4"/>
    <n v="2"/>
    <x v="1"/>
    <x v="5"/>
    <n v="4"/>
    <n v="68.350000000000009"/>
  </r>
  <r>
    <n v="4420"/>
    <n v="1966"/>
    <n v="1"/>
    <d v="2023-02-02T00:00:00"/>
    <d v="1899-12-30T16:14:14"/>
    <n v="120"/>
    <x v="28"/>
    <x v="2"/>
    <x v="9"/>
    <x v="4"/>
    <n v="2"/>
    <x v="1"/>
    <x v="5"/>
    <n v="4"/>
    <n v="40.450000000000003"/>
  </r>
  <r>
    <n v="4421"/>
    <n v="1966"/>
    <n v="0"/>
    <d v="2023-02-02T00:00:00"/>
    <d v="1899-12-30T16:14:14"/>
    <n v="121"/>
    <x v="20"/>
    <x v="2"/>
    <x v="11"/>
    <x v="4"/>
    <n v="2"/>
    <x v="1"/>
    <x v="5"/>
    <n v="4"/>
    <n v="40.450000000000003"/>
  </r>
  <r>
    <n v="4422"/>
    <n v="1966"/>
    <n v="0"/>
    <d v="2023-02-02T00:00:00"/>
    <d v="1899-12-30T16:14:14"/>
    <n v="122"/>
    <x v="12"/>
    <x v="2"/>
    <x v="4"/>
    <x v="4"/>
    <n v="2"/>
    <x v="1"/>
    <x v="5"/>
    <n v="4"/>
    <n v="40.450000000000003"/>
  </r>
  <r>
    <n v="4423"/>
    <n v="1966"/>
    <n v="0"/>
    <d v="2023-02-02T00:00:00"/>
    <d v="1899-12-30T16:14:14"/>
    <n v="123"/>
    <x v="9"/>
    <x v="2"/>
    <x v="6"/>
    <x v="4"/>
    <n v="2"/>
    <x v="1"/>
    <x v="5"/>
    <n v="4"/>
    <n v="40.450000000000003"/>
  </r>
  <r>
    <n v="4424"/>
    <n v="1967"/>
    <n v="1"/>
    <d v="2023-02-02T00:00:00"/>
    <d v="1899-12-30T16:41:43"/>
    <n v="109"/>
    <x v="0"/>
    <x v="0"/>
    <x v="0"/>
    <x v="4"/>
    <n v="2"/>
    <x v="1"/>
    <x v="5"/>
    <n v="4"/>
    <n v="57.849999999999994"/>
  </r>
  <r>
    <n v="4425"/>
    <n v="1967"/>
    <n v="0"/>
    <d v="2023-02-02T00:00:00"/>
    <d v="1899-12-30T16:41:43"/>
    <n v="112"/>
    <x v="30"/>
    <x v="0"/>
    <x v="13"/>
    <x v="4"/>
    <n v="2"/>
    <x v="1"/>
    <x v="5"/>
    <n v="4"/>
    <n v="57.849999999999994"/>
  </r>
  <r>
    <n v="4426"/>
    <n v="1967"/>
    <n v="0"/>
    <d v="2023-02-02T00:00:00"/>
    <d v="1899-12-30T16:41:43"/>
    <n v="105"/>
    <x v="15"/>
    <x v="3"/>
    <x v="4"/>
    <x v="4"/>
    <n v="2"/>
    <x v="1"/>
    <x v="5"/>
    <n v="4"/>
    <n v="57.849999999999994"/>
  </r>
  <r>
    <n v="4427"/>
    <n v="1967"/>
    <n v="0"/>
    <d v="2023-02-02T00:00:00"/>
    <d v="1899-12-30T16:41:43"/>
    <n v="131"/>
    <x v="27"/>
    <x v="1"/>
    <x v="0"/>
    <x v="4"/>
    <n v="2"/>
    <x v="1"/>
    <x v="5"/>
    <n v="4"/>
    <n v="57.849999999999994"/>
  </r>
  <r>
    <n v="4428"/>
    <n v="1968"/>
    <n v="1"/>
    <d v="2023-02-02T00:00:00"/>
    <d v="1899-12-30T16:58:41"/>
    <n v="107"/>
    <x v="19"/>
    <x v="0"/>
    <x v="12"/>
    <x v="4"/>
    <n v="2"/>
    <x v="1"/>
    <x v="5"/>
    <n v="3"/>
    <n v="42.95"/>
  </r>
  <r>
    <n v="4429"/>
    <n v="1968"/>
    <n v="0"/>
    <d v="2023-02-02T00:00:00"/>
    <d v="1899-12-30T16:58:41"/>
    <n v="115"/>
    <x v="31"/>
    <x v="2"/>
    <x v="5"/>
    <x v="4"/>
    <n v="2"/>
    <x v="1"/>
    <x v="5"/>
    <n v="3"/>
    <n v="42.95"/>
  </r>
  <r>
    <n v="4430"/>
    <n v="1968"/>
    <n v="0"/>
    <d v="2023-02-02T00:00:00"/>
    <d v="1899-12-30T16:58:41"/>
    <n v="108"/>
    <x v="1"/>
    <x v="0"/>
    <x v="1"/>
    <x v="4"/>
    <n v="2"/>
    <x v="1"/>
    <x v="5"/>
    <n v="3"/>
    <n v="42.95"/>
  </r>
  <r>
    <n v="4431"/>
    <n v="1969"/>
    <n v="1"/>
    <d v="2023-02-02T00:00:00"/>
    <d v="1899-12-30T17:10:43"/>
    <n v="109"/>
    <x v="0"/>
    <x v="0"/>
    <x v="0"/>
    <x v="4"/>
    <n v="2"/>
    <x v="1"/>
    <x v="6"/>
    <n v="1"/>
    <n v="17.95"/>
  </r>
  <r>
    <n v="4432"/>
    <n v="1970"/>
    <n v="1"/>
    <d v="2023-02-02T00:00:00"/>
    <d v="1899-12-30T17:30:16"/>
    <n v="101"/>
    <x v="7"/>
    <x v="3"/>
    <x v="2"/>
    <x v="4"/>
    <n v="2"/>
    <x v="1"/>
    <x v="6"/>
    <n v="1"/>
    <n v="12.95"/>
  </r>
  <r>
    <n v="4433"/>
    <n v="1971"/>
    <n v="1"/>
    <d v="2023-02-02T00:00:00"/>
    <d v="1899-12-30T17:31:16"/>
    <n v="110"/>
    <x v="11"/>
    <x v="0"/>
    <x v="0"/>
    <x v="4"/>
    <n v="2"/>
    <x v="1"/>
    <x v="6"/>
    <n v="2"/>
    <n v="35.9"/>
  </r>
  <r>
    <n v="4434"/>
    <n v="1971"/>
    <n v="0"/>
    <d v="2023-02-02T00:00:00"/>
    <d v="1899-12-30T17:31:16"/>
    <n v="110"/>
    <x v="11"/>
    <x v="0"/>
    <x v="0"/>
    <x v="4"/>
    <n v="2"/>
    <x v="1"/>
    <x v="6"/>
    <n v="2"/>
    <n v="35.9"/>
  </r>
  <r>
    <n v="4435"/>
    <n v="1972"/>
    <n v="1"/>
    <d v="2023-02-02T00:00:00"/>
    <d v="1899-12-30T17:35:29"/>
    <n v="116"/>
    <x v="23"/>
    <x v="2"/>
    <x v="9"/>
    <x v="4"/>
    <n v="2"/>
    <x v="1"/>
    <x v="6"/>
    <n v="4"/>
    <n v="46.400000000000006"/>
  </r>
  <r>
    <n v="4436"/>
    <n v="1972"/>
    <n v="0"/>
    <d v="2023-02-02T00:00:00"/>
    <d v="1899-12-30T17:35:29"/>
    <n v="129"/>
    <x v="4"/>
    <x v="1"/>
    <x v="3"/>
    <x v="4"/>
    <n v="2"/>
    <x v="1"/>
    <x v="6"/>
    <n v="4"/>
    <n v="46.400000000000006"/>
  </r>
  <r>
    <n v="4437"/>
    <n v="1972"/>
    <n v="0"/>
    <d v="2023-02-02T00:00:00"/>
    <d v="1899-12-30T17:35:29"/>
    <n v="113"/>
    <x v="17"/>
    <x v="0"/>
    <x v="10"/>
    <x v="4"/>
    <n v="2"/>
    <x v="1"/>
    <x v="6"/>
    <n v="4"/>
    <n v="46.400000000000006"/>
  </r>
  <r>
    <n v="4438"/>
    <n v="1972"/>
    <n v="0"/>
    <d v="2023-02-02T00:00:00"/>
    <d v="1899-12-30T17:35:29"/>
    <n v="119"/>
    <x v="6"/>
    <x v="2"/>
    <x v="5"/>
    <x v="4"/>
    <n v="2"/>
    <x v="1"/>
    <x v="6"/>
    <n v="4"/>
    <n v="46.400000000000006"/>
  </r>
  <r>
    <n v="4439"/>
    <n v="1973"/>
    <n v="1"/>
    <d v="2023-02-02T00:00:00"/>
    <d v="1899-12-30T17:48:51"/>
    <n v="125"/>
    <x v="21"/>
    <x v="1"/>
    <x v="0"/>
    <x v="4"/>
    <n v="2"/>
    <x v="1"/>
    <x v="6"/>
    <n v="1"/>
    <n v="17.95"/>
  </r>
  <r>
    <n v="4440"/>
    <n v="1974"/>
    <n v="1"/>
    <d v="2023-02-02T00:00:00"/>
    <d v="1899-12-30T17:49:37"/>
    <n v="107"/>
    <x v="19"/>
    <x v="0"/>
    <x v="12"/>
    <x v="4"/>
    <n v="2"/>
    <x v="1"/>
    <x v="6"/>
    <n v="3"/>
    <n v="54.400000000000006"/>
  </r>
  <r>
    <n v="4441"/>
    <n v="1974"/>
    <n v="0"/>
    <d v="2023-02-02T00:00:00"/>
    <d v="1899-12-30T17:49:37"/>
    <n v="110"/>
    <x v="11"/>
    <x v="0"/>
    <x v="0"/>
    <x v="4"/>
    <n v="2"/>
    <x v="1"/>
    <x v="6"/>
    <n v="3"/>
    <n v="54.400000000000006"/>
  </r>
  <r>
    <n v="4442"/>
    <n v="1974"/>
    <n v="0"/>
    <d v="2023-02-02T00:00:00"/>
    <d v="1899-12-30T17:49:37"/>
    <n v="130"/>
    <x v="13"/>
    <x v="1"/>
    <x v="7"/>
    <x v="4"/>
    <n v="2"/>
    <x v="1"/>
    <x v="6"/>
    <n v="3"/>
    <n v="54.400000000000006"/>
  </r>
  <r>
    <n v="4443"/>
    <n v="1975"/>
    <n v="1"/>
    <d v="2023-02-02T00:00:00"/>
    <d v="1899-12-30T18:07:34"/>
    <n v="108"/>
    <x v="1"/>
    <x v="0"/>
    <x v="1"/>
    <x v="4"/>
    <n v="2"/>
    <x v="1"/>
    <x v="7"/>
    <n v="2"/>
    <n v="19.5"/>
  </r>
  <r>
    <n v="4444"/>
    <n v="1975"/>
    <n v="0"/>
    <d v="2023-02-02T00:00:00"/>
    <d v="1899-12-30T18:07:34"/>
    <n v="113"/>
    <x v="17"/>
    <x v="0"/>
    <x v="10"/>
    <x v="4"/>
    <n v="2"/>
    <x v="1"/>
    <x v="7"/>
    <n v="2"/>
    <n v="19.5"/>
  </r>
  <r>
    <n v="4445"/>
    <n v="1976"/>
    <n v="1"/>
    <d v="2023-02-02T00:00:00"/>
    <d v="1899-12-30T18:25:11"/>
    <n v="124"/>
    <x v="2"/>
    <x v="1"/>
    <x v="1"/>
    <x v="4"/>
    <n v="2"/>
    <x v="1"/>
    <x v="7"/>
    <n v="3"/>
    <n v="28.5"/>
  </r>
  <r>
    <n v="4446"/>
    <n v="1976"/>
    <n v="0"/>
    <d v="2023-02-02T00:00:00"/>
    <d v="1899-12-30T18:25:11"/>
    <n v="105"/>
    <x v="15"/>
    <x v="3"/>
    <x v="4"/>
    <x v="4"/>
    <n v="2"/>
    <x v="1"/>
    <x v="7"/>
    <n v="3"/>
    <n v="28.5"/>
  </r>
  <r>
    <n v="4447"/>
    <n v="1976"/>
    <n v="0"/>
    <d v="2023-02-02T00:00:00"/>
    <d v="1899-12-30T18:25:11"/>
    <n v="106"/>
    <x v="5"/>
    <x v="3"/>
    <x v="4"/>
    <x v="4"/>
    <n v="2"/>
    <x v="1"/>
    <x v="7"/>
    <n v="3"/>
    <n v="28.5"/>
  </r>
  <r>
    <n v="4448"/>
    <n v="1977"/>
    <n v="1"/>
    <d v="2023-02-02T00:00:00"/>
    <d v="1899-12-30T18:27:37"/>
    <n v="103"/>
    <x v="29"/>
    <x v="3"/>
    <x v="6"/>
    <x v="4"/>
    <n v="2"/>
    <x v="1"/>
    <x v="7"/>
    <n v="1"/>
    <n v="9"/>
  </r>
  <r>
    <n v="4449"/>
    <n v="1978"/>
    <n v="1"/>
    <d v="2023-02-02T00:00:00"/>
    <d v="1899-12-30T19:03:28"/>
    <n v="113"/>
    <x v="17"/>
    <x v="0"/>
    <x v="10"/>
    <x v="4"/>
    <n v="2"/>
    <x v="1"/>
    <x v="8"/>
    <n v="1"/>
    <n v="5"/>
  </r>
  <r>
    <n v="4450"/>
    <n v="1979"/>
    <n v="1"/>
    <d v="2023-02-02T00:00:00"/>
    <d v="1899-12-30T19:05:23"/>
    <n v="114"/>
    <x v="8"/>
    <x v="0"/>
    <x v="6"/>
    <x v="4"/>
    <n v="2"/>
    <x v="1"/>
    <x v="8"/>
    <n v="1"/>
    <n v="9"/>
  </r>
  <r>
    <n v="4451"/>
    <n v="1980"/>
    <n v="1"/>
    <d v="2023-02-02T00:00:00"/>
    <d v="1899-12-30T19:07:15"/>
    <n v="110"/>
    <x v="11"/>
    <x v="0"/>
    <x v="0"/>
    <x v="4"/>
    <n v="2"/>
    <x v="1"/>
    <x v="8"/>
    <n v="1"/>
    <n v="17.95"/>
  </r>
  <r>
    <n v="4452"/>
    <n v="1981"/>
    <n v="1"/>
    <d v="2023-02-02T00:00:00"/>
    <d v="1899-12-30T19:10:40"/>
    <n v="103"/>
    <x v="29"/>
    <x v="3"/>
    <x v="6"/>
    <x v="4"/>
    <n v="2"/>
    <x v="1"/>
    <x v="8"/>
    <n v="4"/>
    <n v="53.900000000000006"/>
  </r>
  <r>
    <n v="4453"/>
    <n v="1981"/>
    <n v="0"/>
    <d v="2023-02-02T00:00:00"/>
    <d v="1899-12-30T19:10:40"/>
    <n v="109"/>
    <x v="0"/>
    <x v="0"/>
    <x v="0"/>
    <x v="4"/>
    <n v="2"/>
    <x v="1"/>
    <x v="8"/>
    <n v="4"/>
    <n v="53.900000000000006"/>
  </r>
  <r>
    <n v="4454"/>
    <n v="1981"/>
    <n v="0"/>
    <d v="2023-02-02T00:00:00"/>
    <d v="1899-12-30T19:10:40"/>
    <n v="122"/>
    <x v="12"/>
    <x v="2"/>
    <x v="4"/>
    <x v="4"/>
    <n v="2"/>
    <x v="1"/>
    <x v="8"/>
    <n v="4"/>
    <n v="53.900000000000006"/>
  </r>
  <r>
    <n v="4455"/>
    <n v="1981"/>
    <n v="0"/>
    <d v="2023-02-02T00:00:00"/>
    <d v="1899-12-30T19:10:40"/>
    <n v="130"/>
    <x v="13"/>
    <x v="1"/>
    <x v="7"/>
    <x v="4"/>
    <n v="2"/>
    <x v="1"/>
    <x v="8"/>
    <n v="4"/>
    <n v="53.900000000000006"/>
  </r>
  <r>
    <n v="4456"/>
    <n v="1982"/>
    <n v="1"/>
    <d v="2023-02-02T00:00:00"/>
    <d v="1899-12-30T19:36:26"/>
    <n v="113"/>
    <x v="17"/>
    <x v="0"/>
    <x v="10"/>
    <x v="4"/>
    <n v="2"/>
    <x v="1"/>
    <x v="8"/>
    <n v="1"/>
    <n v="5"/>
  </r>
  <r>
    <n v="4457"/>
    <n v="1983"/>
    <n v="1"/>
    <d v="2023-02-02T00:00:00"/>
    <d v="1899-12-30T19:39:08"/>
    <n v="121"/>
    <x v="20"/>
    <x v="2"/>
    <x v="11"/>
    <x v="4"/>
    <n v="2"/>
    <x v="1"/>
    <x v="8"/>
    <n v="1"/>
    <n v="10.5"/>
  </r>
  <r>
    <n v="4458"/>
    <n v="1984"/>
    <n v="1"/>
    <d v="2023-02-02T00:00:00"/>
    <d v="1899-12-30T19:50:13"/>
    <n v="107"/>
    <x v="19"/>
    <x v="0"/>
    <x v="12"/>
    <x v="4"/>
    <n v="2"/>
    <x v="1"/>
    <x v="8"/>
    <n v="2"/>
    <n v="33.450000000000003"/>
  </r>
  <r>
    <n v="4459"/>
    <n v="1984"/>
    <n v="0"/>
    <d v="2023-02-02T00:00:00"/>
    <d v="1899-12-30T19:50:13"/>
    <n v="132"/>
    <x v="14"/>
    <x v="1"/>
    <x v="8"/>
    <x v="4"/>
    <n v="2"/>
    <x v="1"/>
    <x v="8"/>
    <n v="2"/>
    <n v="33.450000000000003"/>
  </r>
  <r>
    <n v="4460"/>
    <n v="1985"/>
    <n v="1"/>
    <d v="2023-02-02T00:00:00"/>
    <d v="1899-12-30T20:00:05"/>
    <n v="119"/>
    <x v="6"/>
    <x v="2"/>
    <x v="5"/>
    <x v="4"/>
    <n v="2"/>
    <x v="1"/>
    <x v="9"/>
    <n v="2"/>
    <n v="31.9"/>
  </r>
  <r>
    <n v="4461"/>
    <n v="1985"/>
    <n v="0"/>
    <d v="2023-02-02T00:00:00"/>
    <d v="1899-12-30T20:00:05"/>
    <n v="130"/>
    <x v="13"/>
    <x v="1"/>
    <x v="7"/>
    <x v="4"/>
    <n v="2"/>
    <x v="1"/>
    <x v="9"/>
    <n v="2"/>
    <n v="31.9"/>
  </r>
  <r>
    <n v="4462"/>
    <n v="1986"/>
    <n v="1"/>
    <d v="2023-02-02T00:00:00"/>
    <d v="1899-12-30T20:07:17"/>
    <n v="101"/>
    <x v="7"/>
    <x v="3"/>
    <x v="2"/>
    <x v="4"/>
    <n v="2"/>
    <x v="1"/>
    <x v="9"/>
    <n v="4"/>
    <n v="59.8"/>
  </r>
  <r>
    <n v="4463"/>
    <n v="1986"/>
    <n v="0"/>
    <d v="2023-02-02T00:00:00"/>
    <d v="1899-12-30T20:07:17"/>
    <n v="111"/>
    <x v="22"/>
    <x v="0"/>
    <x v="5"/>
    <x v="4"/>
    <n v="2"/>
    <x v="1"/>
    <x v="9"/>
    <n v="4"/>
    <n v="59.8"/>
  </r>
  <r>
    <n v="4464"/>
    <n v="1986"/>
    <n v="0"/>
    <d v="2023-02-02T00:00:00"/>
    <d v="1899-12-30T20:07:17"/>
    <n v="131"/>
    <x v="27"/>
    <x v="1"/>
    <x v="0"/>
    <x v="4"/>
    <n v="2"/>
    <x v="1"/>
    <x v="9"/>
    <n v="4"/>
    <n v="59.8"/>
  </r>
  <r>
    <n v="4465"/>
    <n v="1986"/>
    <n v="0"/>
    <d v="2023-02-02T00:00:00"/>
    <d v="1899-12-30T20:07:17"/>
    <n v="132"/>
    <x v="14"/>
    <x v="1"/>
    <x v="8"/>
    <x v="4"/>
    <n v="2"/>
    <x v="1"/>
    <x v="9"/>
    <n v="4"/>
    <n v="59.8"/>
  </r>
  <r>
    <n v="4466"/>
    <n v="1987"/>
    <n v="1"/>
    <d v="2023-02-02T00:00:00"/>
    <d v="1899-12-30T20:09:54"/>
    <n v="116"/>
    <x v="23"/>
    <x v="2"/>
    <x v="9"/>
    <x v="4"/>
    <n v="2"/>
    <x v="1"/>
    <x v="9"/>
    <n v="3"/>
    <n v="39.9"/>
  </r>
  <r>
    <n v="4467"/>
    <n v="1987"/>
    <n v="0"/>
    <d v="2023-02-02T00:00:00"/>
    <d v="1899-12-30T20:09:54"/>
    <n v="103"/>
    <x v="29"/>
    <x v="3"/>
    <x v="6"/>
    <x v="4"/>
    <n v="2"/>
    <x v="1"/>
    <x v="9"/>
    <n v="3"/>
    <n v="39.9"/>
  </r>
  <r>
    <n v="4468"/>
    <n v="1987"/>
    <n v="0"/>
    <d v="2023-02-02T00:00:00"/>
    <d v="1899-12-30T20:09:54"/>
    <n v="132"/>
    <x v="14"/>
    <x v="1"/>
    <x v="8"/>
    <x v="4"/>
    <n v="2"/>
    <x v="1"/>
    <x v="9"/>
    <n v="3"/>
    <n v="39.9"/>
  </r>
  <r>
    <n v="4469"/>
    <n v="1988"/>
    <n v="1"/>
    <d v="2023-02-02T00:00:00"/>
    <d v="1899-12-30T20:46:01"/>
    <n v="102"/>
    <x v="16"/>
    <x v="3"/>
    <x v="9"/>
    <x v="4"/>
    <n v="2"/>
    <x v="1"/>
    <x v="9"/>
    <n v="3"/>
    <n v="39.4"/>
  </r>
  <r>
    <n v="4470"/>
    <n v="1988"/>
    <n v="0"/>
    <d v="2023-02-02T00:00:00"/>
    <d v="1899-12-30T20:46:01"/>
    <n v="104"/>
    <x v="18"/>
    <x v="3"/>
    <x v="11"/>
    <x v="4"/>
    <n v="2"/>
    <x v="1"/>
    <x v="9"/>
    <n v="3"/>
    <n v="39.4"/>
  </r>
  <r>
    <n v="4471"/>
    <n v="1988"/>
    <n v="0"/>
    <d v="2023-02-02T00:00:00"/>
    <d v="1899-12-30T20:46:01"/>
    <n v="118"/>
    <x v="26"/>
    <x v="2"/>
    <x v="13"/>
    <x v="4"/>
    <n v="2"/>
    <x v="1"/>
    <x v="9"/>
    <n v="3"/>
    <n v="39.4"/>
  </r>
  <r>
    <n v="4472"/>
    <n v="1989"/>
    <n v="1"/>
    <d v="2023-02-02T00:00:00"/>
    <d v="1899-12-30T21:15:17"/>
    <n v="101"/>
    <x v="7"/>
    <x v="3"/>
    <x v="2"/>
    <x v="4"/>
    <n v="2"/>
    <x v="1"/>
    <x v="10"/>
    <n v="2"/>
    <n v="29.9"/>
  </r>
  <r>
    <n v="4473"/>
    <n v="1989"/>
    <n v="0"/>
    <d v="2023-02-02T00:00:00"/>
    <d v="1899-12-30T21:15:17"/>
    <n v="132"/>
    <x v="14"/>
    <x v="1"/>
    <x v="8"/>
    <x v="4"/>
    <n v="2"/>
    <x v="1"/>
    <x v="10"/>
    <n v="2"/>
    <n v="29.9"/>
  </r>
  <r>
    <n v="4474"/>
    <n v="1990"/>
    <n v="1"/>
    <d v="2023-02-02T00:00:00"/>
    <d v="1899-12-30T21:22:35"/>
    <n v="116"/>
    <x v="23"/>
    <x v="2"/>
    <x v="9"/>
    <x v="4"/>
    <n v="2"/>
    <x v="1"/>
    <x v="10"/>
    <n v="3"/>
    <n v="38.9"/>
  </r>
  <r>
    <n v="4475"/>
    <n v="1990"/>
    <n v="0"/>
    <d v="2023-02-02T00:00:00"/>
    <d v="1899-12-30T21:22:35"/>
    <n v="109"/>
    <x v="0"/>
    <x v="0"/>
    <x v="0"/>
    <x v="4"/>
    <n v="2"/>
    <x v="1"/>
    <x v="10"/>
    <n v="3"/>
    <n v="38.9"/>
  </r>
  <r>
    <n v="4476"/>
    <n v="1990"/>
    <n v="0"/>
    <d v="2023-02-02T00:00:00"/>
    <d v="1899-12-30T21:22:35"/>
    <n v="122"/>
    <x v="12"/>
    <x v="2"/>
    <x v="4"/>
    <x v="4"/>
    <n v="2"/>
    <x v="1"/>
    <x v="10"/>
    <n v="3"/>
    <n v="38.9"/>
  </r>
  <r>
    <n v="4477"/>
    <n v="1991"/>
    <n v="1"/>
    <d v="2023-02-02T00:00:00"/>
    <d v="1899-12-30T21:47:12"/>
    <n v="123"/>
    <x v="9"/>
    <x v="2"/>
    <x v="6"/>
    <x v="4"/>
    <n v="2"/>
    <x v="1"/>
    <x v="10"/>
    <n v="1"/>
    <n v="9"/>
  </r>
  <r>
    <n v="4478"/>
    <n v="1992"/>
    <n v="1"/>
    <d v="2023-02-02T00:00:00"/>
    <d v="1899-12-30T21:48:32"/>
    <n v="103"/>
    <x v="29"/>
    <x v="3"/>
    <x v="6"/>
    <x v="4"/>
    <n v="2"/>
    <x v="1"/>
    <x v="10"/>
    <n v="1"/>
    <n v="9"/>
  </r>
  <r>
    <n v="4479"/>
    <n v="1993"/>
    <n v="1"/>
    <d v="2023-02-02T00:00:00"/>
    <d v="1899-12-30T22:07:29"/>
    <n v="132"/>
    <x v="14"/>
    <x v="1"/>
    <x v="8"/>
    <x v="4"/>
    <n v="2"/>
    <x v="1"/>
    <x v="11"/>
    <n v="1"/>
    <n v="16.95"/>
  </r>
  <r>
    <n v="4480"/>
    <n v="1994"/>
    <n v="1"/>
    <d v="2023-02-02T00:00:00"/>
    <d v="1899-12-30T22:08:10"/>
    <n v="102"/>
    <x v="16"/>
    <x v="3"/>
    <x v="9"/>
    <x v="4"/>
    <n v="2"/>
    <x v="1"/>
    <x v="11"/>
    <n v="4"/>
    <n v="55.849999999999994"/>
  </r>
  <r>
    <n v="4481"/>
    <n v="1994"/>
    <n v="0"/>
    <d v="2023-02-02T00:00:00"/>
    <d v="1899-12-30T22:08:10"/>
    <n v="109"/>
    <x v="0"/>
    <x v="0"/>
    <x v="0"/>
    <x v="4"/>
    <n v="2"/>
    <x v="1"/>
    <x v="11"/>
    <n v="4"/>
    <n v="55.849999999999994"/>
  </r>
  <r>
    <n v="4482"/>
    <n v="1994"/>
    <n v="0"/>
    <d v="2023-02-02T00:00:00"/>
    <d v="1899-12-30T22:08:10"/>
    <n v="118"/>
    <x v="26"/>
    <x v="2"/>
    <x v="13"/>
    <x v="4"/>
    <n v="2"/>
    <x v="1"/>
    <x v="11"/>
    <n v="4"/>
    <n v="55.849999999999994"/>
  </r>
  <r>
    <n v="4483"/>
    <n v="1994"/>
    <n v="0"/>
    <d v="2023-02-02T00:00:00"/>
    <d v="1899-12-30T22:08:10"/>
    <n v="123"/>
    <x v="9"/>
    <x v="2"/>
    <x v="6"/>
    <x v="4"/>
    <n v="2"/>
    <x v="1"/>
    <x v="11"/>
    <n v="4"/>
    <n v="55.849999999999994"/>
  </r>
  <r>
    <n v="4484"/>
    <n v="1995"/>
    <n v="1"/>
    <d v="2023-02-02T00:00:00"/>
    <d v="1899-12-30T22:19:33"/>
    <n v="101"/>
    <x v="7"/>
    <x v="3"/>
    <x v="2"/>
    <x v="4"/>
    <n v="2"/>
    <x v="1"/>
    <x v="11"/>
    <n v="4"/>
    <n v="50.4"/>
  </r>
  <r>
    <n v="4485"/>
    <n v="1995"/>
    <n v="0"/>
    <d v="2023-02-02T00:00:00"/>
    <d v="1899-12-30T22:19:33"/>
    <n v="116"/>
    <x v="23"/>
    <x v="2"/>
    <x v="9"/>
    <x v="4"/>
    <n v="2"/>
    <x v="1"/>
    <x v="11"/>
    <n v="4"/>
    <n v="50.4"/>
  </r>
  <r>
    <n v="4486"/>
    <n v="1995"/>
    <n v="0"/>
    <d v="2023-02-02T00:00:00"/>
    <d v="1899-12-30T22:19:33"/>
    <n v="124"/>
    <x v="2"/>
    <x v="1"/>
    <x v="1"/>
    <x v="4"/>
    <n v="2"/>
    <x v="1"/>
    <x v="11"/>
    <n v="4"/>
    <n v="50.4"/>
  </r>
  <r>
    <n v="4487"/>
    <n v="1995"/>
    <n v="0"/>
    <d v="2023-02-02T00:00:00"/>
    <d v="1899-12-30T22:19:33"/>
    <n v="123"/>
    <x v="9"/>
    <x v="2"/>
    <x v="6"/>
    <x v="4"/>
    <n v="2"/>
    <x v="1"/>
    <x v="11"/>
    <n v="4"/>
    <n v="50.4"/>
  </r>
  <r>
    <n v="4488"/>
    <n v="1996"/>
    <n v="1"/>
    <d v="2023-02-03T00:00:00"/>
    <d v="1899-12-30T11:25:25"/>
    <n v="124"/>
    <x v="2"/>
    <x v="1"/>
    <x v="1"/>
    <x v="5"/>
    <n v="3"/>
    <x v="1"/>
    <x v="0"/>
    <n v="3"/>
    <n v="46.400000000000006"/>
  </r>
  <r>
    <n v="4489"/>
    <n v="1996"/>
    <n v="0"/>
    <d v="2023-02-03T00:00:00"/>
    <d v="1899-12-30T11:25:25"/>
    <n v="110"/>
    <x v="11"/>
    <x v="0"/>
    <x v="0"/>
    <x v="5"/>
    <n v="3"/>
    <x v="1"/>
    <x v="0"/>
    <n v="3"/>
    <n v="46.400000000000006"/>
  </r>
  <r>
    <n v="4490"/>
    <n v="1996"/>
    <n v="0"/>
    <d v="2023-02-03T00:00:00"/>
    <d v="1899-12-30T11:25:25"/>
    <n v="120"/>
    <x v="28"/>
    <x v="2"/>
    <x v="9"/>
    <x v="5"/>
    <n v="3"/>
    <x v="1"/>
    <x v="0"/>
    <n v="3"/>
    <n v="46.400000000000006"/>
  </r>
  <r>
    <n v="4491"/>
    <n v="1997"/>
    <n v="1"/>
    <d v="2023-02-03T00:00:00"/>
    <d v="1899-12-30T11:35:10"/>
    <n v="126"/>
    <x v="10"/>
    <x v="1"/>
    <x v="1"/>
    <x v="5"/>
    <n v="3"/>
    <x v="1"/>
    <x v="0"/>
    <n v="1"/>
    <n v="14.5"/>
  </r>
  <r>
    <n v="4492"/>
    <n v="1998"/>
    <n v="1"/>
    <d v="2023-02-03T00:00:00"/>
    <d v="1899-12-30T11:47:03"/>
    <n v="131"/>
    <x v="27"/>
    <x v="1"/>
    <x v="0"/>
    <x v="5"/>
    <n v="3"/>
    <x v="1"/>
    <x v="0"/>
    <n v="1"/>
    <n v="17.95"/>
  </r>
  <r>
    <n v="4493"/>
    <n v="1999"/>
    <n v="1"/>
    <d v="2023-02-03T00:00:00"/>
    <d v="1899-12-30T12:07:51"/>
    <n v="107"/>
    <x v="19"/>
    <x v="0"/>
    <x v="12"/>
    <x v="5"/>
    <n v="3"/>
    <x v="1"/>
    <x v="1"/>
    <n v="10"/>
    <n v="134.15"/>
  </r>
  <r>
    <n v="4494"/>
    <n v="1999"/>
    <n v="0"/>
    <d v="2023-02-03T00:00:00"/>
    <d v="1899-12-30T12:07:51"/>
    <n v="116"/>
    <x v="23"/>
    <x v="2"/>
    <x v="9"/>
    <x v="5"/>
    <n v="3"/>
    <x v="1"/>
    <x v="1"/>
    <n v="10"/>
    <n v="134.15"/>
  </r>
  <r>
    <n v="4495"/>
    <n v="1999"/>
    <n v="0"/>
    <d v="2023-02-03T00:00:00"/>
    <d v="1899-12-30T12:07:51"/>
    <n v="116"/>
    <x v="23"/>
    <x v="2"/>
    <x v="9"/>
    <x v="5"/>
    <n v="3"/>
    <x v="1"/>
    <x v="1"/>
    <n v="10"/>
    <n v="134.15"/>
  </r>
  <r>
    <n v="4496"/>
    <n v="1999"/>
    <n v="0"/>
    <d v="2023-02-03T00:00:00"/>
    <d v="1899-12-30T12:07:51"/>
    <n v="110"/>
    <x v="11"/>
    <x v="0"/>
    <x v="0"/>
    <x v="5"/>
    <n v="3"/>
    <x v="1"/>
    <x v="1"/>
    <n v="10"/>
    <n v="134.15"/>
  </r>
  <r>
    <n v="4497"/>
    <n v="1999"/>
    <n v="0"/>
    <d v="2023-02-03T00:00:00"/>
    <d v="1899-12-30T12:07:51"/>
    <n v="117"/>
    <x v="3"/>
    <x v="2"/>
    <x v="2"/>
    <x v="5"/>
    <n v="3"/>
    <x v="1"/>
    <x v="1"/>
    <n v="10"/>
    <n v="134.15"/>
  </r>
  <r>
    <n v="4498"/>
    <n v="1999"/>
    <n v="0"/>
    <d v="2023-02-03T00:00:00"/>
    <d v="1899-12-30T12:07:51"/>
    <n v="127"/>
    <x v="24"/>
    <x v="1"/>
    <x v="0"/>
    <x v="5"/>
    <n v="3"/>
    <x v="1"/>
    <x v="1"/>
    <n v="10"/>
    <n v="134.15"/>
  </r>
  <r>
    <n v="4499"/>
    <n v="1999"/>
    <n v="0"/>
    <d v="2023-02-03T00:00:00"/>
    <d v="1899-12-30T12:07:51"/>
    <n v="111"/>
    <x v="22"/>
    <x v="0"/>
    <x v="5"/>
    <x v="5"/>
    <n v="3"/>
    <x v="1"/>
    <x v="1"/>
    <n v="10"/>
    <n v="134.15"/>
  </r>
  <r>
    <n v="4500"/>
    <n v="1999"/>
    <n v="0"/>
    <d v="2023-02-03T00:00:00"/>
    <d v="1899-12-30T12:07:51"/>
    <n v="112"/>
    <x v="30"/>
    <x v="0"/>
    <x v="13"/>
    <x v="5"/>
    <n v="3"/>
    <x v="1"/>
    <x v="1"/>
    <n v="10"/>
    <n v="134.15"/>
  </r>
  <r>
    <n v="4501"/>
    <n v="1999"/>
    <n v="0"/>
    <d v="2023-02-03T00:00:00"/>
    <d v="1899-12-30T12:07:51"/>
    <n v="122"/>
    <x v="12"/>
    <x v="2"/>
    <x v="4"/>
    <x v="5"/>
    <n v="3"/>
    <x v="1"/>
    <x v="1"/>
    <n v="10"/>
    <n v="134.15"/>
  </r>
  <r>
    <n v="4502"/>
    <n v="1999"/>
    <n v="0"/>
    <d v="2023-02-03T00:00:00"/>
    <d v="1899-12-30T12:07:51"/>
    <n v="106"/>
    <x v="5"/>
    <x v="3"/>
    <x v="4"/>
    <x v="5"/>
    <n v="3"/>
    <x v="1"/>
    <x v="1"/>
    <n v="10"/>
    <n v="134.15"/>
  </r>
  <r>
    <n v="4503"/>
    <n v="2000"/>
    <n v="1"/>
    <d v="2023-02-03T00:00:00"/>
    <d v="1899-12-30T12:14:27"/>
    <n v="101"/>
    <x v="7"/>
    <x v="3"/>
    <x v="2"/>
    <x v="5"/>
    <n v="3"/>
    <x v="1"/>
    <x v="1"/>
    <n v="11"/>
    <n v="152.64999999999998"/>
  </r>
  <r>
    <n v="4504"/>
    <n v="2000"/>
    <n v="0"/>
    <d v="2023-02-03T00:00:00"/>
    <d v="1899-12-30T12:14:27"/>
    <n v="107"/>
    <x v="19"/>
    <x v="0"/>
    <x v="12"/>
    <x v="5"/>
    <n v="3"/>
    <x v="1"/>
    <x v="1"/>
    <n v="11"/>
    <n v="152.64999999999998"/>
  </r>
  <r>
    <n v="4505"/>
    <n v="2000"/>
    <n v="0"/>
    <d v="2023-02-03T00:00:00"/>
    <d v="1899-12-30T12:14:27"/>
    <n v="116"/>
    <x v="23"/>
    <x v="2"/>
    <x v="9"/>
    <x v="5"/>
    <n v="3"/>
    <x v="1"/>
    <x v="1"/>
    <n v="11"/>
    <n v="152.64999999999998"/>
  </r>
  <r>
    <n v="4506"/>
    <n v="2000"/>
    <n v="0"/>
    <d v="2023-02-03T00:00:00"/>
    <d v="1899-12-30T12:14:27"/>
    <n v="125"/>
    <x v="21"/>
    <x v="1"/>
    <x v="0"/>
    <x v="5"/>
    <n v="3"/>
    <x v="1"/>
    <x v="1"/>
    <n v="11"/>
    <n v="152.64999999999998"/>
  </r>
  <r>
    <n v="4507"/>
    <n v="2000"/>
    <n v="0"/>
    <d v="2023-02-03T00:00:00"/>
    <d v="1899-12-30T12:14:27"/>
    <n v="112"/>
    <x v="30"/>
    <x v="0"/>
    <x v="13"/>
    <x v="5"/>
    <n v="3"/>
    <x v="1"/>
    <x v="1"/>
    <n v="11"/>
    <n v="152.64999999999998"/>
  </r>
  <r>
    <n v="4508"/>
    <n v="2000"/>
    <n v="0"/>
    <d v="2023-02-03T00:00:00"/>
    <d v="1899-12-30T12:14:27"/>
    <n v="113"/>
    <x v="17"/>
    <x v="0"/>
    <x v="10"/>
    <x v="5"/>
    <n v="3"/>
    <x v="1"/>
    <x v="1"/>
    <n v="11"/>
    <n v="152.64999999999998"/>
  </r>
  <r>
    <n v="4509"/>
    <n v="2000"/>
    <n v="0"/>
    <d v="2023-02-03T00:00:00"/>
    <d v="1899-12-30T12:14:27"/>
    <n v="121"/>
    <x v="20"/>
    <x v="2"/>
    <x v="11"/>
    <x v="5"/>
    <n v="3"/>
    <x v="1"/>
    <x v="1"/>
    <n v="11"/>
    <n v="152.64999999999998"/>
  </r>
  <r>
    <n v="4510"/>
    <n v="2000"/>
    <n v="0"/>
    <d v="2023-02-03T00:00:00"/>
    <d v="1899-12-30T12:14:27"/>
    <n v="130"/>
    <x v="13"/>
    <x v="1"/>
    <x v="7"/>
    <x v="5"/>
    <n v="3"/>
    <x v="1"/>
    <x v="1"/>
    <n v="11"/>
    <n v="152.64999999999998"/>
  </r>
  <r>
    <n v="4511"/>
    <n v="2000"/>
    <n v="0"/>
    <d v="2023-02-03T00:00:00"/>
    <d v="1899-12-30T12:14:27"/>
    <n v="106"/>
    <x v="5"/>
    <x v="3"/>
    <x v="4"/>
    <x v="5"/>
    <n v="3"/>
    <x v="1"/>
    <x v="1"/>
    <n v="11"/>
    <n v="152.64999999999998"/>
  </r>
  <r>
    <n v="4512"/>
    <n v="2000"/>
    <n v="0"/>
    <d v="2023-02-03T00:00:00"/>
    <d v="1899-12-30T12:14:27"/>
    <n v="132"/>
    <x v="14"/>
    <x v="1"/>
    <x v="8"/>
    <x v="5"/>
    <n v="3"/>
    <x v="1"/>
    <x v="1"/>
    <n v="11"/>
    <n v="152.64999999999998"/>
  </r>
  <r>
    <n v="4513"/>
    <n v="2000"/>
    <n v="0"/>
    <d v="2023-02-03T00:00:00"/>
    <d v="1899-12-30T12:14:27"/>
    <n v="132"/>
    <x v="14"/>
    <x v="1"/>
    <x v="8"/>
    <x v="5"/>
    <n v="3"/>
    <x v="1"/>
    <x v="1"/>
    <n v="11"/>
    <n v="152.64999999999998"/>
  </r>
  <r>
    <n v="4514"/>
    <n v="2001"/>
    <n v="1"/>
    <d v="2023-02-03T00:00:00"/>
    <d v="1899-12-30T12:20:45"/>
    <n v="116"/>
    <x v="23"/>
    <x v="2"/>
    <x v="9"/>
    <x v="5"/>
    <n v="3"/>
    <x v="1"/>
    <x v="1"/>
    <n v="4"/>
    <n v="63.8"/>
  </r>
  <r>
    <n v="4515"/>
    <n v="2001"/>
    <n v="0"/>
    <d v="2023-02-03T00:00:00"/>
    <d v="1899-12-30T12:20:45"/>
    <n v="116"/>
    <x v="23"/>
    <x v="2"/>
    <x v="9"/>
    <x v="5"/>
    <n v="3"/>
    <x v="1"/>
    <x v="1"/>
    <n v="4"/>
    <n v="63.8"/>
  </r>
  <r>
    <n v="4516"/>
    <n v="2001"/>
    <n v="0"/>
    <d v="2023-02-03T00:00:00"/>
    <d v="1899-12-30T12:20:45"/>
    <n v="125"/>
    <x v="21"/>
    <x v="1"/>
    <x v="0"/>
    <x v="5"/>
    <n v="3"/>
    <x v="1"/>
    <x v="1"/>
    <n v="4"/>
    <n v="63.8"/>
  </r>
  <r>
    <n v="4517"/>
    <n v="2001"/>
    <n v="0"/>
    <d v="2023-02-03T00:00:00"/>
    <d v="1899-12-30T12:20:45"/>
    <n v="110"/>
    <x v="11"/>
    <x v="0"/>
    <x v="0"/>
    <x v="5"/>
    <n v="3"/>
    <x v="1"/>
    <x v="1"/>
    <n v="4"/>
    <n v="63.8"/>
  </r>
  <r>
    <n v="4518"/>
    <n v="2002"/>
    <n v="1"/>
    <d v="2023-02-03T00:00:00"/>
    <d v="1899-12-30T12:21:10"/>
    <n v="107"/>
    <x v="19"/>
    <x v="0"/>
    <x v="12"/>
    <x v="5"/>
    <n v="3"/>
    <x v="1"/>
    <x v="1"/>
    <n v="3"/>
    <n v="47.4"/>
  </r>
  <r>
    <n v="4519"/>
    <n v="2002"/>
    <n v="0"/>
    <d v="2023-02-03T00:00:00"/>
    <d v="1899-12-30T12:21:10"/>
    <n v="117"/>
    <x v="3"/>
    <x v="2"/>
    <x v="2"/>
    <x v="5"/>
    <n v="3"/>
    <x v="1"/>
    <x v="1"/>
    <n v="3"/>
    <n v="47.4"/>
  </r>
  <r>
    <n v="4520"/>
    <n v="2002"/>
    <n v="0"/>
    <d v="2023-02-03T00:00:00"/>
    <d v="1899-12-30T12:21:10"/>
    <n v="131"/>
    <x v="27"/>
    <x v="1"/>
    <x v="0"/>
    <x v="5"/>
    <n v="3"/>
    <x v="1"/>
    <x v="1"/>
    <n v="3"/>
    <n v="47.4"/>
  </r>
  <r>
    <n v="4521"/>
    <n v="2003"/>
    <n v="1"/>
    <d v="2023-02-03T00:00:00"/>
    <d v="1899-12-30T12:21:25"/>
    <n v="126"/>
    <x v="10"/>
    <x v="1"/>
    <x v="1"/>
    <x v="5"/>
    <n v="3"/>
    <x v="1"/>
    <x v="1"/>
    <n v="1"/>
    <n v="14.5"/>
  </r>
  <r>
    <n v="4522"/>
    <n v="2004"/>
    <n v="1"/>
    <d v="2023-02-03T00:00:00"/>
    <d v="1899-12-30T12:24:06"/>
    <n v="110"/>
    <x v="11"/>
    <x v="0"/>
    <x v="0"/>
    <x v="5"/>
    <n v="3"/>
    <x v="1"/>
    <x v="1"/>
    <n v="3"/>
    <n v="44.849999999999994"/>
  </r>
  <r>
    <n v="4523"/>
    <n v="2004"/>
    <n v="0"/>
    <d v="2023-02-03T00:00:00"/>
    <d v="1899-12-30T12:24:06"/>
    <n v="118"/>
    <x v="26"/>
    <x v="2"/>
    <x v="13"/>
    <x v="5"/>
    <n v="3"/>
    <x v="1"/>
    <x v="1"/>
    <n v="3"/>
    <n v="44.849999999999994"/>
  </r>
  <r>
    <n v="4524"/>
    <n v="2004"/>
    <n v="0"/>
    <d v="2023-02-03T00:00:00"/>
    <d v="1899-12-30T12:24:06"/>
    <n v="119"/>
    <x v="6"/>
    <x v="2"/>
    <x v="5"/>
    <x v="5"/>
    <n v="3"/>
    <x v="1"/>
    <x v="1"/>
    <n v="3"/>
    <n v="44.849999999999994"/>
  </r>
  <r>
    <n v="4525"/>
    <n v="2005"/>
    <n v="1"/>
    <d v="2023-02-03T00:00:00"/>
    <d v="1899-12-30T12:32:02"/>
    <n v="102"/>
    <x v="16"/>
    <x v="3"/>
    <x v="9"/>
    <x v="5"/>
    <n v="3"/>
    <x v="1"/>
    <x v="1"/>
    <n v="4"/>
    <n v="46.9"/>
  </r>
  <r>
    <n v="4526"/>
    <n v="2005"/>
    <n v="0"/>
    <d v="2023-02-03T00:00:00"/>
    <d v="1899-12-30T12:32:02"/>
    <n v="103"/>
    <x v="29"/>
    <x v="3"/>
    <x v="6"/>
    <x v="5"/>
    <n v="3"/>
    <x v="1"/>
    <x v="1"/>
    <n v="4"/>
    <n v="46.9"/>
  </r>
  <r>
    <n v="4527"/>
    <n v="2005"/>
    <n v="0"/>
    <d v="2023-02-03T00:00:00"/>
    <d v="1899-12-30T12:32:02"/>
    <n v="118"/>
    <x v="26"/>
    <x v="2"/>
    <x v="13"/>
    <x v="5"/>
    <n v="3"/>
    <x v="1"/>
    <x v="1"/>
    <n v="4"/>
    <n v="46.9"/>
  </r>
  <r>
    <n v="4528"/>
    <n v="2005"/>
    <n v="0"/>
    <d v="2023-02-03T00:00:00"/>
    <d v="1899-12-30T12:32:02"/>
    <n v="123"/>
    <x v="9"/>
    <x v="2"/>
    <x v="6"/>
    <x v="5"/>
    <n v="3"/>
    <x v="1"/>
    <x v="1"/>
    <n v="4"/>
    <n v="46.9"/>
  </r>
  <r>
    <n v="4529"/>
    <n v="2006"/>
    <n v="1"/>
    <d v="2023-02-03T00:00:00"/>
    <d v="1899-12-30T12:35:28"/>
    <n v="103"/>
    <x v="29"/>
    <x v="3"/>
    <x v="6"/>
    <x v="5"/>
    <n v="3"/>
    <x v="1"/>
    <x v="1"/>
    <n v="4"/>
    <n v="48.45"/>
  </r>
  <r>
    <n v="4530"/>
    <n v="2006"/>
    <n v="0"/>
    <d v="2023-02-03T00:00:00"/>
    <d v="1899-12-30T12:35:28"/>
    <n v="126"/>
    <x v="10"/>
    <x v="1"/>
    <x v="1"/>
    <x v="5"/>
    <n v="3"/>
    <x v="1"/>
    <x v="1"/>
    <n v="4"/>
    <n v="48.45"/>
  </r>
  <r>
    <n v="4531"/>
    <n v="2006"/>
    <n v="0"/>
    <d v="2023-02-03T00:00:00"/>
    <d v="1899-12-30T12:35:28"/>
    <n v="109"/>
    <x v="0"/>
    <x v="0"/>
    <x v="0"/>
    <x v="5"/>
    <n v="3"/>
    <x v="1"/>
    <x v="1"/>
    <n v="4"/>
    <n v="48.45"/>
  </r>
  <r>
    <n v="4532"/>
    <n v="2006"/>
    <n v="0"/>
    <d v="2023-02-03T00:00:00"/>
    <d v="1899-12-30T12:35:28"/>
    <n v="106"/>
    <x v="5"/>
    <x v="3"/>
    <x v="4"/>
    <x v="5"/>
    <n v="3"/>
    <x v="1"/>
    <x v="1"/>
    <n v="4"/>
    <n v="48.45"/>
  </r>
  <r>
    <n v="4533"/>
    <n v="2007"/>
    <n v="1"/>
    <d v="2023-02-03T00:00:00"/>
    <d v="1899-12-30T12:37:21"/>
    <n v="101"/>
    <x v="7"/>
    <x v="3"/>
    <x v="2"/>
    <x v="5"/>
    <n v="3"/>
    <x v="1"/>
    <x v="1"/>
    <n v="2"/>
    <n v="30.9"/>
  </r>
  <r>
    <n v="4534"/>
    <n v="2007"/>
    <n v="0"/>
    <d v="2023-02-03T00:00:00"/>
    <d v="1899-12-30T12:37:21"/>
    <n v="131"/>
    <x v="27"/>
    <x v="1"/>
    <x v="0"/>
    <x v="5"/>
    <n v="3"/>
    <x v="1"/>
    <x v="1"/>
    <n v="2"/>
    <n v="30.9"/>
  </r>
  <r>
    <n v="4535"/>
    <n v="2008"/>
    <n v="1"/>
    <d v="2023-02-03T00:00:00"/>
    <d v="1899-12-30T12:47:12"/>
    <n v="111"/>
    <x v="22"/>
    <x v="0"/>
    <x v="5"/>
    <x v="5"/>
    <n v="3"/>
    <x v="1"/>
    <x v="1"/>
    <n v="1"/>
    <n v="11.95"/>
  </r>
  <r>
    <n v="4536"/>
    <n v="2009"/>
    <n v="1"/>
    <d v="2023-02-03T00:00:00"/>
    <d v="1899-12-30T12:55:07"/>
    <n v="114"/>
    <x v="8"/>
    <x v="0"/>
    <x v="6"/>
    <x v="5"/>
    <n v="3"/>
    <x v="1"/>
    <x v="1"/>
    <n v="1"/>
    <n v="9"/>
  </r>
  <r>
    <n v="4537"/>
    <n v="2010"/>
    <n v="1"/>
    <d v="2023-02-03T00:00:00"/>
    <d v="1899-12-30T13:00:41"/>
    <n v="107"/>
    <x v="19"/>
    <x v="0"/>
    <x v="12"/>
    <x v="5"/>
    <n v="3"/>
    <x v="1"/>
    <x v="2"/>
    <n v="4"/>
    <n v="53.400000000000006"/>
  </r>
  <r>
    <n v="4538"/>
    <n v="2010"/>
    <n v="0"/>
    <d v="2023-02-03T00:00:00"/>
    <d v="1899-12-30T13:00:41"/>
    <n v="113"/>
    <x v="17"/>
    <x v="0"/>
    <x v="10"/>
    <x v="5"/>
    <n v="3"/>
    <x v="1"/>
    <x v="2"/>
    <n v="4"/>
    <n v="53.400000000000006"/>
  </r>
  <r>
    <n v="4539"/>
    <n v="2010"/>
    <n v="0"/>
    <d v="2023-02-03T00:00:00"/>
    <d v="1899-12-30T13:00:41"/>
    <n v="120"/>
    <x v="28"/>
    <x v="2"/>
    <x v="9"/>
    <x v="5"/>
    <n v="3"/>
    <x v="1"/>
    <x v="2"/>
    <n v="4"/>
    <n v="53.400000000000006"/>
  </r>
  <r>
    <n v="4540"/>
    <n v="2010"/>
    <n v="0"/>
    <d v="2023-02-03T00:00:00"/>
    <d v="1899-12-30T13:00:41"/>
    <n v="131"/>
    <x v="27"/>
    <x v="1"/>
    <x v="0"/>
    <x v="5"/>
    <n v="3"/>
    <x v="1"/>
    <x v="2"/>
    <n v="4"/>
    <n v="53.400000000000006"/>
  </r>
  <r>
    <n v="4541"/>
    <n v="2011"/>
    <n v="1"/>
    <d v="2023-02-03T00:00:00"/>
    <d v="1899-12-30T13:01:28"/>
    <n v="103"/>
    <x v="29"/>
    <x v="3"/>
    <x v="6"/>
    <x v="5"/>
    <n v="3"/>
    <x v="1"/>
    <x v="2"/>
    <n v="4"/>
    <n v="47.9"/>
  </r>
  <r>
    <n v="4542"/>
    <n v="2011"/>
    <n v="0"/>
    <d v="2023-02-03T00:00:00"/>
    <d v="1899-12-30T13:01:28"/>
    <n v="118"/>
    <x v="26"/>
    <x v="2"/>
    <x v="13"/>
    <x v="5"/>
    <n v="3"/>
    <x v="1"/>
    <x v="2"/>
    <n v="4"/>
    <n v="47.9"/>
  </r>
  <r>
    <n v="4543"/>
    <n v="2011"/>
    <n v="0"/>
    <d v="2023-02-03T00:00:00"/>
    <d v="1899-12-30T13:01:28"/>
    <n v="122"/>
    <x v="12"/>
    <x v="2"/>
    <x v="4"/>
    <x v="5"/>
    <n v="3"/>
    <x v="1"/>
    <x v="2"/>
    <n v="4"/>
    <n v="47.9"/>
  </r>
  <r>
    <n v="4544"/>
    <n v="2011"/>
    <n v="0"/>
    <d v="2023-02-03T00:00:00"/>
    <d v="1899-12-30T13:01:28"/>
    <n v="132"/>
    <x v="14"/>
    <x v="1"/>
    <x v="8"/>
    <x v="5"/>
    <n v="3"/>
    <x v="1"/>
    <x v="2"/>
    <n v="4"/>
    <n v="47.9"/>
  </r>
  <r>
    <n v="4545"/>
    <n v="2012"/>
    <n v="1"/>
    <d v="2023-02-03T00:00:00"/>
    <d v="1899-12-30T13:19:00"/>
    <n v="122"/>
    <x v="12"/>
    <x v="2"/>
    <x v="4"/>
    <x v="5"/>
    <n v="3"/>
    <x v="1"/>
    <x v="2"/>
    <n v="1"/>
    <n v="7"/>
  </r>
  <r>
    <n v="4547"/>
    <n v="2013"/>
    <n v="1"/>
    <d v="2023-02-03T00:00:00"/>
    <d v="1899-12-30T13:20:46"/>
    <n v="107"/>
    <x v="19"/>
    <x v="0"/>
    <x v="12"/>
    <x v="5"/>
    <n v="3"/>
    <x v="1"/>
    <x v="2"/>
    <n v="3"/>
    <n v="42.95"/>
  </r>
  <r>
    <n v="4548"/>
    <n v="2013"/>
    <n v="0"/>
    <d v="2023-02-03T00:00:00"/>
    <d v="1899-12-30T13:20:46"/>
    <n v="115"/>
    <x v="31"/>
    <x v="2"/>
    <x v="5"/>
    <x v="5"/>
    <n v="3"/>
    <x v="1"/>
    <x v="2"/>
    <n v="3"/>
    <n v="42.95"/>
  </r>
  <r>
    <n v="4549"/>
    <n v="2013"/>
    <n v="0"/>
    <d v="2023-02-03T00:00:00"/>
    <d v="1899-12-30T13:20:46"/>
    <n v="108"/>
    <x v="1"/>
    <x v="0"/>
    <x v="1"/>
    <x v="5"/>
    <n v="3"/>
    <x v="1"/>
    <x v="2"/>
    <n v="3"/>
    <n v="42.95"/>
  </r>
  <r>
    <n v="4550"/>
    <n v="2014"/>
    <n v="1"/>
    <d v="2023-02-03T00:00:00"/>
    <d v="1899-12-30T13:23:13"/>
    <n v="122"/>
    <x v="12"/>
    <x v="2"/>
    <x v="4"/>
    <x v="5"/>
    <n v="3"/>
    <x v="1"/>
    <x v="2"/>
    <n v="1"/>
    <n v="7"/>
  </r>
  <r>
    <n v="4551"/>
    <n v="2015"/>
    <n v="1"/>
    <d v="2023-02-03T00:00:00"/>
    <d v="1899-12-30T13:23:49"/>
    <n v="109"/>
    <x v="0"/>
    <x v="0"/>
    <x v="0"/>
    <x v="5"/>
    <n v="3"/>
    <x v="1"/>
    <x v="2"/>
    <n v="1"/>
    <n v="17.95"/>
  </r>
  <r>
    <n v="4552"/>
    <n v="2016"/>
    <n v="1"/>
    <d v="2023-02-03T00:00:00"/>
    <d v="1899-12-30T13:47:00"/>
    <n v="101"/>
    <x v="7"/>
    <x v="3"/>
    <x v="2"/>
    <x v="5"/>
    <n v="3"/>
    <x v="1"/>
    <x v="2"/>
    <n v="3"/>
    <n v="45.4"/>
  </r>
  <r>
    <n v="4553"/>
    <n v="2016"/>
    <n v="0"/>
    <d v="2023-02-03T00:00:00"/>
    <d v="1899-12-30T13:47:00"/>
    <n v="126"/>
    <x v="10"/>
    <x v="1"/>
    <x v="1"/>
    <x v="5"/>
    <n v="3"/>
    <x v="1"/>
    <x v="2"/>
    <n v="3"/>
    <n v="45.4"/>
  </r>
  <r>
    <n v="4554"/>
    <n v="2016"/>
    <n v="0"/>
    <d v="2023-02-03T00:00:00"/>
    <d v="1899-12-30T13:47:00"/>
    <n v="127"/>
    <x v="24"/>
    <x v="1"/>
    <x v="0"/>
    <x v="5"/>
    <n v="3"/>
    <x v="1"/>
    <x v="2"/>
    <n v="3"/>
    <n v="45.4"/>
  </r>
  <r>
    <n v="4555"/>
    <n v="2017"/>
    <n v="1"/>
    <d v="2023-02-03T00:00:00"/>
    <d v="1899-12-30T13:51:56"/>
    <n v="101"/>
    <x v="7"/>
    <x v="3"/>
    <x v="2"/>
    <x v="5"/>
    <n v="3"/>
    <x v="1"/>
    <x v="2"/>
    <n v="2"/>
    <n v="30.9"/>
  </r>
  <r>
    <n v="4556"/>
    <n v="2017"/>
    <n v="0"/>
    <d v="2023-02-03T00:00:00"/>
    <d v="1899-12-30T13:51:56"/>
    <n v="110"/>
    <x v="11"/>
    <x v="0"/>
    <x v="0"/>
    <x v="5"/>
    <n v="3"/>
    <x v="1"/>
    <x v="2"/>
    <n v="2"/>
    <n v="30.9"/>
  </r>
  <r>
    <n v="4557"/>
    <n v="2018"/>
    <n v="1"/>
    <d v="2023-02-03T00:00:00"/>
    <d v="1899-12-30T14:06:04"/>
    <n v="113"/>
    <x v="17"/>
    <x v="0"/>
    <x v="10"/>
    <x v="5"/>
    <n v="3"/>
    <x v="1"/>
    <x v="3"/>
    <n v="3"/>
    <n v="33.9"/>
  </r>
  <r>
    <n v="4558"/>
    <n v="2018"/>
    <n v="0"/>
    <d v="2023-02-03T00:00:00"/>
    <d v="1899-12-30T14:06:04"/>
    <n v="118"/>
    <x v="26"/>
    <x v="2"/>
    <x v="13"/>
    <x v="5"/>
    <n v="3"/>
    <x v="1"/>
    <x v="3"/>
    <n v="3"/>
    <n v="33.9"/>
  </r>
  <r>
    <n v="4559"/>
    <n v="2018"/>
    <n v="0"/>
    <d v="2023-02-03T00:00:00"/>
    <d v="1899-12-30T14:06:04"/>
    <n v="120"/>
    <x v="28"/>
    <x v="2"/>
    <x v="9"/>
    <x v="5"/>
    <n v="3"/>
    <x v="1"/>
    <x v="3"/>
    <n v="3"/>
    <n v="33.9"/>
  </r>
  <r>
    <n v="4561"/>
    <n v="2019"/>
    <n v="1"/>
    <d v="2023-02-03T00:00:00"/>
    <d v="1899-12-30T14:14:03"/>
    <n v="105"/>
    <x v="15"/>
    <x v="3"/>
    <x v="4"/>
    <x v="5"/>
    <n v="3"/>
    <x v="1"/>
    <x v="3"/>
    <n v="1"/>
    <n v="7"/>
  </r>
  <r>
    <n v="4562"/>
    <n v="2020"/>
    <n v="1"/>
    <d v="2023-02-03T00:00:00"/>
    <d v="1899-12-30T14:14:05"/>
    <n v="107"/>
    <x v="19"/>
    <x v="0"/>
    <x v="12"/>
    <x v="5"/>
    <n v="3"/>
    <x v="1"/>
    <x v="3"/>
    <n v="1"/>
    <n v="16.5"/>
  </r>
  <r>
    <n v="4563"/>
    <n v="2021"/>
    <n v="1"/>
    <d v="2023-02-03T00:00:00"/>
    <d v="1899-12-30T14:25:13"/>
    <n v="102"/>
    <x v="16"/>
    <x v="3"/>
    <x v="9"/>
    <x v="5"/>
    <n v="3"/>
    <x v="1"/>
    <x v="3"/>
    <n v="4"/>
    <n v="51.849999999999994"/>
  </r>
  <r>
    <n v="4564"/>
    <n v="2021"/>
    <n v="0"/>
    <d v="2023-02-03T00:00:00"/>
    <d v="1899-12-30T14:25:13"/>
    <n v="110"/>
    <x v="11"/>
    <x v="0"/>
    <x v="0"/>
    <x v="5"/>
    <n v="3"/>
    <x v="1"/>
    <x v="3"/>
    <n v="4"/>
    <n v="51.849999999999994"/>
  </r>
  <r>
    <n v="4565"/>
    <n v="2021"/>
    <n v="0"/>
    <d v="2023-02-03T00:00:00"/>
    <d v="1899-12-30T14:25:13"/>
    <n v="113"/>
    <x v="17"/>
    <x v="0"/>
    <x v="10"/>
    <x v="5"/>
    <n v="3"/>
    <x v="1"/>
    <x v="3"/>
    <n v="4"/>
    <n v="51.849999999999994"/>
  </r>
  <r>
    <n v="4566"/>
    <n v="2021"/>
    <n v="0"/>
    <d v="2023-02-03T00:00:00"/>
    <d v="1899-12-30T14:25:13"/>
    <n v="118"/>
    <x v="26"/>
    <x v="2"/>
    <x v="13"/>
    <x v="5"/>
    <n v="3"/>
    <x v="1"/>
    <x v="3"/>
    <n v="4"/>
    <n v="51.849999999999994"/>
  </r>
  <r>
    <n v="4567"/>
    <n v="2022"/>
    <n v="1"/>
    <d v="2023-02-03T00:00:00"/>
    <d v="1899-12-30T14:36:36"/>
    <n v="104"/>
    <x v="18"/>
    <x v="3"/>
    <x v="11"/>
    <x v="5"/>
    <n v="3"/>
    <x v="1"/>
    <x v="3"/>
    <n v="2"/>
    <n v="19.5"/>
  </r>
  <r>
    <n v="4568"/>
    <n v="2022"/>
    <n v="0"/>
    <d v="2023-02-03T00:00:00"/>
    <d v="1899-12-30T14:36:36"/>
    <n v="114"/>
    <x v="8"/>
    <x v="0"/>
    <x v="6"/>
    <x v="5"/>
    <n v="3"/>
    <x v="1"/>
    <x v="3"/>
    <n v="2"/>
    <n v="19.5"/>
  </r>
  <r>
    <n v="4569"/>
    <n v="2023"/>
    <n v="1"/>
    <d v="2023-02-03T00:00:00"/>
    <d v="1899-12-30T15:05:28"/>
    <n v="125"/>
    <x v="21"/>
    <x v="1"/>
    <x v="0"/>
    <x v="5"/>
    <n v="3"/>
    <x v="1"/>
    <x v="4"/>
    <n v="1"/>
    <n v="17.95"/>
  </r>
  <r>
    <n v="4570"/>
    <n v="2024"/>
    <n v="1"/>
    <d v="2023-02-03T00:00:00"/>
    <d v="1899-12-30T16:04:02"/>
    <n v="121"/>
    <x v="20"/>
    <x v="2"/>
    <x v="11"/>
    <x v="5"/>
    <n v="3"/>
    <x v="1"/>
    <x v="5"/>
    <n v="3"/>
    <n v="35.450000000000003"/>
  </r>
  <r>
    <n v="4571"/>
    <n v="2024"/>
    <n v="0"/>
    <d v="2023-02-03T00:00:00"/>
    <d v="1899-12-30T16:04:02"/>
    <n v="105"/>
    <x v="15"/>
    <x v="3"/>
    <x v="4"/>
    <x v="5"/>
    <n v="3"/>
    <x v="1"/>
    <x v="5"/>
    <n v="3"/>
    <n v="35.450000000000003"/>
  </r>
  <r>
    <n v="4572"/>
    <n v="2024"/>
    <n v="0"/>
    <d v="2023-02-03T00:00:00"/>
    <d v="1899-12-30T16:04:02"/>
    <n v="131"/>
    <x v="27"/>
    <x v="1"/>
    <x v="0"/>
    <x v="5"/>
    <n v="3"/>
    <x v="1"/>
    <x v="5"/>
    <n v="3"/>
    <n v="35.450000000000003"/>
  </r>
  <r>
    <n v="4573"/>
    <n v="2025"/>
    <n v="1"/>
    <d v="2023-02-03T00:00:00"/>
    <d v="1899-12-30T16:11:01"/>
    <n v="102"/>
    <x v="16"/>
    <x v="3"/>
    <x v="9"/>
    <x v="5"/>
    <n v="3"/>
    <x v="1"/>
    <x v="5"/>
    <n v="2"/>
    <n v="30.9"/>
  </r>
  <r>
    <n v="4574"/>
    <n v="2025"/>
    <n v="0"/>
    <d v="2023-02-03T00:00:00"/>
    <d v="1899-12-30T16:11:01"/>
    <n v="132"/>
    <x v="14"/>
    <x v="1"/>
    <x v="8"/>
    <x v="5"/>
    <n v="3"/>
    <x v="1"/>
    <x v="5"/>
    <n v="2"/>
    <n v="30.9"/>
  </r>
  <r>
    <n v="4575"/>
    <n v="2026"/>
    <n v="1"/>
    <d v="2023-02-03T00:00:00"/>
    <d v="1899-12-30T16:11:48"/>
    <n v="129"/>
    <x v="4"/>
    <x v="1"/>
    <x v="3"/>
    <x v="5"/>
    <n v="3"/>
    <x v="1"/>
    <x v="5"/>
    <n v="1"/>
    <n v="15.5"/>
  </r>
  <r>
    <n v="4576"/>
    <n v="2027"/>
    <n v="1"/>
    <d v="2023-02-03T00:00:00"/>
    <d v="1899-12-30T16:20:30"/>
    <n v="105"/>
    <x v="15"/>
    <x v="3"/>
    <x v="4"/>
    <x v="5"/>
    <n v="3"/>
    <x v="1"/>
    <x v="5"/>
    <n v="2"/>
    <n v="24.95"/>
  </r>
  <r>
    <n v="4577"/>
    <n v="2027"/>
    <n v="0"/>
    <d v="2023-02-03T00:00:00"/>
    <d v="1899-12-30T16:20:30"/>
    <n v="131"/>
    <x v="27"/>
    <x v="1"/>
    <x v="0"/>
    <x v="5"/>
    <n v="3"/>
    <x v="1"/>
    <x v="5"/>
    <n v="2"/>
    <n v="24.95"/>
  </r>
  <r>
    <n v="4578"/>
    <n v="2028"/>
    <n v="1"/>
    <d v="2023-02-03T00:00:00"/>
    <d v="1899-12-30T16:38:16"/>
    <n v="125"/>
    <x v="21"/>
    <x v="1"/>
    <x v="0"/>
    <x v="5"/>
    <n v="3"/>
    <x v="1"/>
    <x v="5"/>
    <n v="1"/>
    <n v="17.95"/>
  </r>
  <r>
    <n v="4579"/>
    <n v="2029"/>
    <n v="1"/>
    <d v="2023-02-03T00:00:00"/>
    <d v="1899-12-30T16:47:49"/>
    <n v="123"/>
    <x v="9"/>
    <x v="2"/>
    <x v="6"/>
    <x v="5"/>
    <n v="3"/>
    <x v="1"/>
    <x v="5"/>
    <n v="2"/>
    <n v="16"/>
  </r>
  <r>
    <n v="4580"/>
    <n v="2029"/>
    <n v="0"/>
    <d v="2023-02-03T00:00:00"/>
    <d v="1899-12-30T16:47:49"/>
    <n v="106"/>
    <x v="5"/>
    <x v="3"/>
    <x v="4"/>
    <x v="5"/>
    <n v="3"/>
    <x v="1"/>
    <x v="5"/>
    <n v="2"/>
    <n v="16"/>
  </r>
  <r>
    <n v="4581"/>
    <n v="2030"/>
    <n v="1"/>
    <d v="2023-02-03T00:00:00"/>
    <d v="1899-12-30T16:50:44"/>
    <n v="124"/>
    <x v="2"/>
    <x v="1"/>
    <x v="1"/>
    <x v="5"/>
    <n v="3"/>
    <x v="1"/>
    <x v="5"/>
    <n v="2"/>
    <n v="21.5"/>
  </r>
  <r>
    <n v="4582"/>
    <n v="2030"/>
    <n v="0"/>
    <d v="2023-02-03T00:00:00"/>
    <d v="1899-12-30T16:50:44"/>
    <n v="105"/>
    <x v="15"/>
    <x v="3"/>
    <x v="4"/>
    <x v="5"/>
    <n v="3"/>
    <x v="1"/>
    <x v="5"/>
    <n v="2"/>
    <n v="21.5"/>
  </r>
  <r>
    <n v="4583"/>
    <n v="2031"/>
    <n v="1"/>
    <d v="2023-02-03T00:00:00"/>
    <d v="1899-12-30T16:51:05"/>
    <n v="102"/>
    <x v="16"/>
    <x v="3"/>
    <x v="9"/>
    <x v="5"/>
    <n v="3"/>
    <x v="1"/>
    <x v="5"/>
    <n v="3"/>
    <n v="25.95"/>
  </r>
  <r>
    <n v="4584"/>
    <n v="2031"/>
    <n v="0"/>
    <d v="2023-02-03T00:00:00"/>
    <d v="1899-12-30T16:51:05"/>
    <n v="113"/>
    <x v="17"/>
    <x v="0"/>
    <x v="10"/>
    <x v="5"/>
    <n v="3"/>
    <x v="1"/>
    <x v="5"/>
    <n v="3"/>
    <n v="25.95"/>
  </r>
  <r>
    <n v="4585"/>
    <n v="2031"/>
    <n v="0"/>
    <d v="2023-02-03T00:00:00"/>
    <d v="1899-12-30T16:51:05"/>
    <n v="105"/>
    <x v="15"/>
    <x v="3"/>
    <x v="4"/>
    <x v="5"/>
    <n v="3"/>
    <x v="1"/>
    <x v="5"/>
    <n v="3"/>
    <n v="25.95"/>
  </r>
  <r>
    <n v="4586"/>
    <n v="2032"/>
    <n v="1"/>
    <d v="2023-02-03T00:00:00"/>
    <d v="1899-12-30T17:12:51"/>
    <n v="114"/>
    <x v="8"/>
    <x v="0"/>
    <x v="6"/>
    <x v="5"/>
    <n v="3"/>
    <x v="1"/>
    <x v="6"/>
    <n v="1"/>
    <n v="9"/>
  </r>
  <r>
    <n v="4587"/>
    <n v="2033"/>
    <n v="1"/>
    <d v="2023-02-03T00:00:00"/>
    <d v="1899-12-30T17:13:15"/>
    <n v="101"/>
    <x v="7"/>
    <x v="3"/>
    <x v="2"/>
    <x v="5"/>
    <n v="3"/>
    <x v="1"/>
    <x v="6"/>
    <n v="4"/>
    <n v="56.849999999999994"/>
  </r>
  <r>
    <n v="4588"/>
    <n v="2033"/>
    <n v="0"/>
    <d v="2023-02-03T00:00:00"/>
    <d v="1899-12-30T17:13:15"/>
    <n v="122"/>
    <x v="12"/>
    <x v="2"/>
    <x v="4"/>
    <x v="5"/>
    <n v="3"/>
    <x v="1"/>
    <x v="6"/>
    <n v="4"/>
    <n v="56.849999999999994"/>
  </r>
  <r>
    <n v="4589"/>
    <n v="2033"/>
    <n v="0"/>
    <d v="2023-02-03T00:00:00"/>
    <d v="1899-12-30T17:13:15"/>
    <n v="130"/>
    <x v="13"/>
    <x v="1"/>
    <x v="7"/>
    <x v="5"/>
    <n v="3"/>
    <x v="1"/>
    <x v="6"/>
    <n v="4"/>
    <n v="56.849999999999994"/>
  </r>
  <r>
    <n v="4590"/>
    <n v="2033"/>
    <n v="0"/>
    <d v="2023-02-03T00:00:00"/>
    <d v="1899-12-30T17:13:15"/>
    <n v="132"/>
    <x v="14"/>
    <x v="1"/>
    <x v="8"/>
    <x v="5"/>
    <n v="3"/>
    <x v="1"/>
    <x v="6"/>
    <n v="4"/>
    <n v="56.849999999999994"/>
  </r>
  <r>
    <n v="4591"/>
    <n v="2034"/>
    <n v="1"/>
    <d v="2023-02-03T00:00:00"/>
    <d v="1899-12-30T17:15:18"/>
    <n v="107"/>
    <x v="19"/>
    <x v="0"/>
    <x v="12"/>
    <x v="5"/>
    <n v="3"/>
    <x v="1"/>
    <x v="6"/>
    <n v="2"/>
    <n v="21.5"/>
  </r>
  <r>
    <n v="4592"/>
    <n v="2034"/>
    <n v="0"/>
    <d v="2023-02-03T00:00:00"/>
    <d v="1899-12-30T17:15:18"/>
    <n v="113"/>
    <x v="17"/>
    <x v="0"/>
    <x v="10"/>
    <x v="5"/>
    <n v="3"/>
    <x v="1"/>
    <x v="6"/>
    <n v="2"/>
    <n v="21.5"/>
  </r>
  <r>
    <n v="4593"/>
    <n v="2035"/>
    <n v="1"/>
    <d v="2023-02-03T00:00:00"/>
    <d v="1899-12-30T17:16:16"/>
    <n v="108"/>
    <x v="1"/>
    <x v="0"/>
    <x v="1"/>
    <x v="5"/>
    <n v="3"/>
    <x v="1"/>
    <x v="6"/>
    <n v="1"/>
    <n v="14.5"/>
  </r>
  <r>
    <n v="4594"/>
    <n v="2036"/>
    <n v="1"/>
    <d v="2023-02-03T00:00:00"/>
    <d v="1899-12-30T17:17:29"/>
    <n v="101"/>
    <x v="7"/>
    <x v="3"/>
    <x v="2"/>
    <x v="5"/>
    <n v="3"/>
    <x v="1"/>
    <x v="6"/>
    <n v="3"/>
    <n v="45.4"/>
  </r>
  <r>
    <n v="4595"/>
    <n v="2036"/>
    <n v="0"/>
    <d v="2023-02-03T00:00:00"/>
    <d v="1899-12-30T17:17:29"/>
    <n v="124"/>
    <x v="2"/>
    <x v="1"/>
    <x v="1"/>
    <x v="5"/>
    <n v="3"/>
    <x v="1"/>
    <x v="6"/>
    <n v="3"/>
    <n v="45.4"/>
  </r>
  <r>
    <n v="4596"/>
    <n v="2036"/>
    <n v="0"/>
    <d v="2023-02-03T00:00:00"/>
    <d v="1899-12-30T17:17:29"/>
    <n v="110"/>
    <x v="11"/>
    <x v="0"/>
    <x v="0"/>
    <x v="5"/>
    <n v="3"/>
    <x v="1"/>
    <x v="6"/>
    <n v="3"/>
    <n v="45.4"/>
  </r>
  <r>
    <n v="4597"/>
    <n v="2037"/>
    <n v="1"/>
    <d v="2023-02-03T00:00:00"/>
    <d v="1899-12-30T17:30:57"/>
    <n v="128"/>
    <x v="25"/>
    <x v="1"/>
    <x v="3"/>
    <x v="5"/>
    <n v="3"/>
    <x v="1"/>
    <x v="6"/>
    <n v="1"/>
    <n v="15.5"/>
  </r>
  <r>
    <n v="4598"/>
    <n v="2038"/>
    <n v="1"/>
    <d v="2023-02-03T00:00:00"/>
    <d v="1899-12-30T17:31:35"/>
    <n v="120"/>
    <x v="28"/>
    <x v="2"/>
    <x v="9"/>
    <x v="5"/>
    <n v="3"/>
    <x v="1"/>
    <x v="6"/>
    <n v="1"/>
    <n v="13.95"/>
  </r>
  <r>
    <n v="4599"/>
    <n v="2039"/>
    <n v="1"/>
    <d v="2023-02-03T00:00:00"/>
    <d v="1899-12-30T17:36:07"/>
    <n v="112"/>
    <x v="30"/>
    <x v="0"/>
    <x v="13"/>
    <x v="5"/>
    <n v="3"/>
    <x v="1"/>
    <x v="6"/>
    <n v="1"/>
    <n v="14.95"/>
  </r>
  <r>
    <n v="4600"/>
    <n v="2040"/>
    <n v="1"/>
    <d v="2023-02-03T00:00:00"/>
    <d v="1899-12-30T17:36:45"/>
    <n v="125"/>
    <x v="21"/>
    <x v="1"/>
    <x v="0"/>
    <x v="5"/>
    <n v="3"/>
    <x v="1"/>
    <x v="6"/>
    <n v="1"/>
    <n v="17.95"/>
  </r>
  <r>
    <n v="4601"/>
    <n v="2041"/>
    <n v="1"/>
    <d v="2023-02-03T00:00:00"/>
    <d v="1899-12-30T17:40:35"/>
    <n v="108"/>
    <x v="1"/>
    <x v="0"/>
    <x v="1"/>
    <x v="5"/>
    <n v="3"/>
    <x v="1"/>
    <x v="6"/>
    <n v="1"/>
    <n v="14.5"/>
  </r>
  <r>
    <n v="4602"/>
    <n v="2042"/>
    <n v="1"/>
    <d v="2023-02-03T00:00:00"/>
    <d v="1899-12-30T18:01:43"/>
    <n v="101"/>
    <x v="7"/>
    <x v="3"/>
    <x v="2"/>
    <x v="5"/>
    <n v="3"/>
    <x v="1"/>
    <x v="7"/>
    <n v="3"/>
    <n v="42.849999999999994"/>
  </r>
  <r>
    <n v="4603"/>
    <n v="2042"/>
    <n v="0"/>
    <d v="2023-02-03T00:00:00"/>
    <d v="1899-12-30T18:01:43"/>
    <n v="117"/>
    <x v="3"/>
    <x v="2"/>
    <x v="2"/>
    <x v="5"/>
    <n v="3"/>
    <x v="1"/>
    <x v="7"/>
    <n v="3"/>
    <n v="42.849999999999994"/>
  </r>
  <r>
    <n v="4604"/>
    <n v="2042"/>
    <n v="0"/>
    <d v="2023-02-03T00:00:00"/>
    <d v="1899-12-30T18:01:43"/>
    <n v="132"/>
    <x v="14"/>
    <x v="1"/>
    <x v="8"/>
    <x v="5"/>
    <n v="3"/>
    <x v="1"/>
    <x v="7"/>
    <n v="3"/>
    <n v="42.849999999999994"/>
  </r>
  <r>
    <n v="4605"/>
    <n v="2043"/>
    <n v="1"/>
    <d v="2023-02-03T00:00:00"/>
    <d v="1899-12-30T18:23:13"/>
    <n v="114"/>
    <x v="8"/>
    <x v="0"/>
    <x v="6"/>
    <x v="5"/>
    <n v="3"/>
    <x v="1"/>
    <x v="7"/>
    <n v="1"/>
    <n v="9"/>
  </r>
  <r>
    <n v="4606"/>
    <n v="2044"/>
    <n v="1"/>
    <d v="2023-02-03T00:00:00"/>
    <d v="1899-12-30T18:33:46"/>
    <n v="119"/>
    <x v="6"/>
    <x v="2"/>
    <x v="5"/>
    <x v="5"/>
    <n v="3"/>
    <x v="1"/>
    <x v="7"/>
    <n v="2"/>
    <n v="20.95"/>
  </r>
  <r>
    <n v="4607"/>
    <n v="2044"/>
    <n v="0"/>
    <d v="2023-02-03T00:00:00"/>
    <d v="1899-12-30T18:33:46"/>
    <n v="123"/>
    <x v="9"/>
    <x v="2"/>
    <x v="6"/>
    <x v="5"/>
    <n v="3"/>
    <x v="1"/>
    <x v="7"/>
    <n v="2"/>
    <n v="20.95"/>
  </r>
  <r>
    <n v="4608"/>
    <n v="2045"/>
    <n v="1"/>
    <d v="2023-02-03T00:00:00"/>
    <d v="1899-12-30T18:46:11"/>
    <n v="118"/>
    <x v="26"/>
    <x v="2"/>
    <x v="13"/>
    <x v="5"/>
    <n v="3"/>
    <x v="1"/>
    <x v="7"/>
    <n v="1"/>
    <n v="14.95"/>
  </r>
  <r>
    <n v="4609"/>
    <n v="2046"/>
    <n v="1"/>
    <d v="2023-02-03T00:00:00"/>
    <d v="1899-12-30T18:46:54"/>
    <n v="127"/>
    <x v="24"/>
    <x v="1"/>
    <x v="0"/>
    <x v="5"/>
    <n v="3"/>
    <x v="1"/>
    <x v="7"/>
    <n v="2"/>
    <n v="29.9"/>
  </r>
  <r>
    <n v="4610"/>
    <n v="2046"/>
    <n v="0"/>
    <d v="2023-02-03T00:00:00"/>
    <d v="1899-12-30T18:46:54"/>
    <n v="111"/>
    <x v="22"/>
    <x v="0"/>
    <x v="5"/>
    <x v="5"/>
    <n v="3"/>
    <x v="1"/>
    <x v="7"/>
    <n v="2"/>
    <n v="29.9"/>
  </r>
  <r>
    <n v="4611"/>
    <n v="2047"/>
    <n v="1"/>
    <d v="2023-02-03T00:00:00"/>
    <d v="1899-12-30T18:47:08"/>
    <n v="113"/>
    <x v="17"/>
    <x v="0"/>
    <x v="10"/>
    <x v="5"/>
    <n v="3"/>
    <x v="1"/>
    <x v="7"/>
    <n v="3"/>
    <n v="34.9"/>
  </r>
  <r>
    <n v="4612"/>
    <n v="2047"/>
    <n v="0"/>
    <d v="2023-02-03T00:00:00"/>
    <d v="1899-12-30T18:47:08"/>
    <n v="119"/>
    <x v="6"/>
    <x v="2"/>
    <x v="5"/>
    <x v="5"/>
    <n v="3"/>
    <x v="1"/>
    <x v="7"/>
    <n v="3"/>
    <n v="34.9"/>
  </r>
  <r>
    <n v="4613"/>
    <n v="2047"/>
    <n v="0"/>
    <d v="2023-02-03T00:00:00"/>
    <d v="1899-12-30T18:47:08"/>
    <n v="131"/>
    <x v="27"/>
    <x v="1"/>
    <x v="0"/>
    <x v="5"/>
    <n v="3"/>
    <x v="1"/>
    <x v="7"/>
    <n v="3"/>
    <n v="34.9"/>
  </r>
  <r>
    <n v="4614"/>
    <n v="2048"/>
    <n v="1"/>
    <d v="2023-02-03T00:00:00"/>
    <d v="1899-12-30T18:48:26"/>
    <n v="122"/>
    <x v="12"/>
    <x v="2"/>
    <x v="4"/>
    <x v="5"/>
    <n v="3"/>
    <x v="1"/>
    <x v="7"/>
    <n v="1"/>
    <n v="7"/>
  </r>
  <r>
    <n v="4615"/>
    <n v="2049"/>
    <n v="1"/>
    <d v="2023-02-03T00:00:00"/>
    <d v="1899-12-30T19:00:24"/>
    <n v="101"/>
    <x v="7"/>
    <x v="3"/>
    <x v="2"/>
    <x v="5"/>
    <n v="3"/>
    <x v="1"/>
    <x v="8"/>
    <n v="3"/>
    <n v="43.849999999999994"/>
  </r>
  <r>
    <n v="4616"/>
    <n v="2049"/>
    <n v="0"/>
    <d v="2023-02-03T00:00:00"/>
    <d v="1899-12-30T19:00:24"/>
    <n v="102"/>
    <x v="16"/>
    <x v="3"/>
    <x v="9"/>
    <x v="5"/>
    <n v="3"/>
    <x v="1"/>
    <x v="8"/>
    <n v="3"/>
    <n v="43.849999999999994"/>
  </r>
  <r>
    <n v="4617"/>
    <n v="2049"/>
    <n v="0"/>
    <d v="2023-02-03T00:00:00"/>
    <d v="1899-12-30T19:00:24"/>
    <n v="132"/>
    <x v="14"/>
    <x v="1"/>
    <x v="8"/>
    <x v="5"/>
    <n v="3"/>
    <x v="1"/>
    <x v="8"/>
    <n v="3"/>
    <n v="43.849999999999994"/>
  </r>
  <r>
    <n v="4618"/>
    <n v="2050"/>
    <n v="1"/>
    <d v="2023-02-03T00:00:00"/>
    <d v="1899-12-30T19:20:46"/>
    <n v="127"/>
    <x v="24"/>
    <x v="1"/>
    <x v="0"/>
    <x v="5"/>
    <n v="3"/>
    <x v="1"/>
    <x v="8"/>
    <n v="4"/>
    <n v="52.4"/>
  </r>
  <r>
    <n v="4619"/>
    <n v="2050"/>
    <n v="0"/>
    <d v="2023-02-03T00:00:00"/>
    <d v="1899-12-30T19:20:46"/>
    <n v="112"/>
    <x v="30"/>
    <x v="0"/>
    <x v="13"/>
    <x v="5"/>
    <n v="3"/>
    <x v="1"/>
    <x v="8"/>
    <n v="4"/>
    <n v="52.4"/>
  </r>
  <r>
    <n v="4620"/>
    <n v="2050"/>
    <n v="0"/>
    <d v="2023-02-03T00:00:00"/>
    <d v="1899-12-30T19:20:46"/>
    <n v="121"/>
    <x v="20"/>
    <x v="2"/>
    <x v="11"/>
    <x v="5"/>
    <n v="3"/>
    <x v="1"/>
    <x v="8"/>
    <n v="4"/>
    <n v="52.4"/>
  </r>
  <r>
    <n v="4621"/>
    <n v="2050"/>
    <n v="0"/>
    <d v="2023-02-03T00:00:00"/>
    <d v="1899-12-30T19:20:46"/>
    <n v="123"/>
    <x v="9"/>
    <x v="2"/>
    <x v="6"/>
    <x v="5"/>
    <n v="3"/>
    <x v="1"/>
    <x v="8"/>
    <n v="4"/>
    <n v="52.4"/>
  </r>
  <r>
    <n v="4622"/>
    <n v="2051"/>
    <n v="1"/>
    <d v="2023-02-03T00:00:00"/>
    <d v="1899-12-30T19:51:00"/>
    <n v="116"/>
    <x v="23"/>
    <x v="2"/>
    <x v="9"/>
    <x v="5"/>
    <n v="3"/>
    <x v="1"/>
    <x v="8"/>
    <n v="4"/>
    <n v="52.4"/>
  </r>
  <r>
    <n v="4623"/>
    <n v="2051"/>
    <n v="0"/>
    <d v="2023-02-03T00:00:00"/>
    <d v="1899-12-30T19:51:00"/>
    <n v="102"/>
    <x v="16"/>
    <x v="3"/>
    <x v="9"/>
    <x v="5"/>
    <n v="3"/>
    <x v="1"/>
    <x v="8"/>
    <n v="4"/>
    <n v="52.4"/>
  </r>
  <r>
    <n v="4624"/>
    <n v="2051"/>
    <n v="0"/>
    <d v="2023-02-03T00:00:00"/>
    <d v="1899-12-30T19:51:00"/>
    <n v="129"/>
    <x v="4"/>
    <x v="1"/>
    <x v="3"/>
    <x v="5"/>
    <n v="3"/>
    <x v="1"/>
    <x v="8"/>
    <n v="4"/>
    <n v="52.4"/>
  </r>
  <r>
    <n v="4625"/>
    <n v="2051"/>
    <n v="0"/>
    <d v="2023-02-03T00:00:00"/>
    <d v="1899-12-30T19:51:00"/>
    <n v="123"/>
    <x v="9"/>
    <x v="2"/>
    <x v="6"/>
    <x v="5"/>
    <n v="3"/>
    <x v="1"/>
    <x v="8"/>
    <n v="4"/>
    <n v="52.4"/>
  </r>
  <r>
    <n v="4626"/>
    <n v="2052"/>
    <n v="1"/>
    <d v="2023-02-03T00:00:00"/>
    <d v="1899-12-30T19:54:31"/>
    <n v="115"/>
    <x v="31"/>
    <x v="2"/>
    <x v="5"/>
    <x v="5"/>
    <n v="3"/>
    <x v="1"/>
    <x v="8"/>
    <n v="4"/>
    <n v="58.349999999999994"/>
  </r>
  <r>
    <n v="4627"/>
    <n v="2052"/>
    <n v="0"/>
    <d v="2023-02-03T00:00:00"/>
    <d v="1899-12-30T19:54:31"/>
    <n v="124"/>
    <x v="2"/>
    <x v="1"/>
    <x v="1"/>
    <x v="5"/>
    <n v="3"/>
    <x v="1"/>
    <x v="8"/>
    <n v="4"/>
    <n v="58.349999999999994"/>
  </r>
  <r>
    <n v="4628"/>
    <n v="2052"/>
    <n v="0"/>
    <d v="2023-02-03T00:00:00"/>
    <d v="1899-12-30T19:54:31"/>
    <n v="125"/>
    <x v="21"/>
    <x v="1"/>
    <x v="0"/>
    <x v="5"/>
    <n v="3"/>
    <x v="1"/>
    <x v="8"/>
    <n v="4"/>
    <n v="58.349999999999994"/>
  </r>
  <r>
    <n v="4629"/>
    <n v="2052"/>
    <n v="0"/>
    <d v="2023-02-03T00:00:00"/>
    <d v="1899-12-30T19:54:31"/>
    <n v="120"/>
    <x v="28"/>
    <x v="2"/>
    <x v="9"/>
    <x v="5"/>
    <n v="3"/>
    <x v="1"/>
    <x v="8"/>
    <n v="4"/>
    <n v="58.349999999999994"/>
  </r>
  <r>
    <n v="4630"/>
    <n v="2053"/>
    <n v="1"/>
    <d v="2023-02-03T00:00:00"/>
    <d v="1899-12-30T20:42:43"/>
    <n v="125"/>
    <x v="21"/>
    <x v="1"/>
    <x v="0"/>
    <x v="5"/>
    <n v="3"/>
    <x v="1"/>
    <x v="9"/>
    <n v="2"/>
    <n v="22.95"/>
  </r>
  <r>
    <n v="4631"/>
    <n v="2053"/>
    <n v="0"/>
    <d v="2023-02-03T00:00:00"/>
    <d v="1899-12-30T20:42:43"/>
    <n v="113"/>
    <x v="17"/>
    <x v="0"/>
    <x v="10"/>
    <x v="5"/>
    <n v="3"/>
    <x v="1"/>
    <x v="9"/>
    <n v="2"/>
    <n v="22.95"/>
  </r>
  <r>
    <n v="4632"/>
    <n v="2054"/>
    <n v="1"/>
    <d v="2023-02-03T00:00:00"/>
    <d v="1899-12-30T20:46:45"/>
    <n v="125"/>
    <x v="21"/>
    <x v="1"/>
    <x v="0"/>
    <x v="5"/>
    <n v="3"/>
    <x v="1"/>
    <x v="9"/>
    <n v="2"/>
    <n v="35.9"/>
  </r>
  <r>
    <n v="4633"/>
    <n v="2054"/>
    <n v="0"/>
    <d v="2023-02-03T00:00:00"/>
    <d v="1899-12-30T20:46:45"/>
    <n v="127"/>
    <x v="24"/>
    <x v="1"/>
    <x v="0"/>
    <x v="5"/>
    <n v="3"/>
    <x v="1"/>
    <x v="9"/>
    <n v="2"/>
    <n v="35.9"/>
  </r>
  <r>
    <n v="4634"/>
    <n v="2055"/>
    <n v="1"/>
    <d v="2023-02-03T00:00:00"/>
    <d v="1899-12-30T20:59:30"/>
    <n v="104"/>
    <x v="18"/>
    <x v="3"/>
    <x v="11"/>
    <x v="5"/>
    <n v="3"/>
    <x v="1"/>
    <x v="9"/>
    <n v="2"/>
    <n v="28.45"/>
  </r>
  <r>
    <n v="4635"/>
    <n v="2055"/>
    <n v="0"/>
    <d v="2023-02-03T00:00:00"/>
    <d v="1899-12-30T20:59:30"/>
    <n v="110"/>
    <x v="11"/>
    <x v="0"/>
    <x v="0"/>
    <x v="5"/>
    <n v="3"/>
    <x v="1"/>
    <x v="9"/>
    <n v="2"/>
    <n v="28.45"/>
  </r>
  <r>
    <n v="4636"/>
    <n v="2056"/>
    <n v="1"/>
    <d v="2023-02-03T00:00:00"/>
    <d v="1899-12-30T21:05:04"/>
    <n v="112"/>
    <x v="30"/>
    <x v="0"/>
    <x v="13"/>
    <x v="5"/>
    <n v="3"/>
    <x v="1"/>
    <x v="10"/>
    <n v="3"/>
    <n v="42.4"/>
  </r>
  <r>
    <n v="4637"/>
    <n v="2056"/>
    <n v="0"/>
    <d v="2023-02-03T00:00:00"/>
    <d v="1899-12-30T21:05:04"/>
    <n v="121"/>
    <x v="20"/>
    <x v="2"/>
    <x v="11"/>
    <x v="5"/>
    <n v="3"/>
    <x v="1"/>
    <x v="10"/>
    <n v="3"/>
    <n v="42.4"/>
  </r>
  <r>
    <n v="4638"/>
    <n v="2056"/>
    <n v="0"/>
    <d v="2023-02-03T00:00:00"/>
    <d v="1899-12-30T21:05:04"/>
    <n v="132"/>
    <x v="14"/>
    <x v="1"/>
    <x v="8"/>
    <x v="5"/>
    <n v="3"/>
    <x v="1"/>
    <x v="10"/>
    <n v="3"/>
    <n v="42.4"/>
  </r>
  <r>
    <n v="4639"/>
    <n v="2057"/>
    <n v="1"/>
    <d v="2023-02-03T00:00:00"/>
    <d v="1899-12-30T21:11:26"/>
    <n v="125"/>
    <x v="21"/>
    <x v="1"/>
    <x v="0"/>
    <x v="5"/>
    <n v="3"/>
    <x v="1"/>
    <x v="10"/>
    <n v="1"/>
    <n v="17.95"/>
  </r>
  <r>
    <n v="4641"/>
    <n v="2058"/>
    <n v="1"/>
    <d v="2023-02-04T00:00:00"/>
    <d v="1899-12-30T11:19:17"/>
    <n v="113"/>
    <x v="17"/>
    <x v="0"/>
    <x v="10"/>
    <x v="6"/>
    <n v="4"/>
    <x v="1"/>
    <x v="0"/>
    <n v="2"/>
    <n v="12"/>
  </r>
  <r>
    <n v="4642"/>
    <n v="2058"/>
    <n v="0"/>
    <d v="2023-02-04T00:00:00"/>
    <d v="1899-12-30T11:19:17"/>
    <n v="122"/>
    <x v="12"/>
    <x v="2"/>
    <x v="4"/>
    <x v="6"/>
    <n v="4"/>
    <x v="1"/>
    <x v="0"/>
    <n v="2"/>
    <n v="12"/>
  </r>
  <r>
    <n v="4643"/>
    <n v="2059"/>
    <n v="1"/>
    <d v="2023-02-04T00:00:00"/>
    <d v="1899-12-30T11:41:34"/>
    <n v="117"/>
    <x v="3"/>
    <x v="2"/>
    <x v="2"/>
    <x v="6"/>
    <n v="4"/>
    <x v="1"/>
    <x v="0"/>
    <n v="3"/>
    <n v="26.95"/>
  </r>
  <r>
    <n v="4644"/>
    <n v="2059"/>
    <n v="0"/>
    <d v="2023-02-04T00:00:00"/>
    <d v="1899-12-30T11:41:34"/>
    <n v="105"/>
    <x v="15"/>
    <x v="3"/>
    <x v="4"/>
    <x v="6"/>
    <n v="4"/>
    <x v="1"/>
    <x v="0"/>
    <n v="3"/>
    <n v="26.95"/>
  </r>
  <r>
    <n v="4645"/>
    <n v="2059"/>
    <n v="0"/>
    <d v="2023-02-04T00:00:00"/>
    <d v="1899-12-30T11:41:34"/>
    <n v="122"/>
    <x v="12"/>
    <x v="2"/>
    <x v="4"/>
    <x v="6"/>
    <n v="4"/>
    <x v="1"/>
    <x v="0"/>
    <n v="3"/>
    <n v="26.95"/>
  </r>
  <r>
    <n v="4646"/>
    <n v="2060"/>
    <n v="1"/>
    <d v="2023-02-04T00:00:00"/>
    <d v="1899-12-30T11:45:09"/>
    <n v="110"/>
    <x v="11"/>
    <x v="0"/>
    <x v="0"/>
    <x v="6"/>
    <n v="4"/>
    <x v="1"/>
    <x v="0"/>
    <n v="2"/>
    <n v="24.95"/>
  </r>
  <r>
    <n v="4647"/>
    <n v="2060"/>
    <n v="0"/>
    <d v="2023-02-04T00:00:00"/>
    <d v="1899-12-30T11:45:09"/>
    <n v="122"/>
    <x v="12"/>
    <x v="2"/>
    <x v="4"/>
    <x v="6"/>
    <n v="4"/>
    <x v="1"/>
    <x v="0"/>
    <n v="2"/>
    <n v="24.95"/>
  </r>
  <r>
    <n v="4648"/>
    <n v="2061"/>
    <n v="1"/>
    <d v="2023-02-04T00:00:00"/>
    <d v="1899-12-30T11:49:00"/>
    <n v="104"/>
    <x v="18"/>
    <x v="3"/>
    <x v="11"/>
    <x v="6"/>
    <n v="4"/>
    <x v="1"/>
    <x v="0"/>
    <n v="2"/>
    <n v="19.5"/>
  </r>
  <r>
    <n v="4649"/>
    <n v="2061"/>
    <n v="0"/>
    <d v="2023-02-04T00:00:00"/>
    <d v="1899-12-30T11:49:00"/>
    <n v="123"/>
    <x v="9"/>
    <x v="2"/>
    <x v="6"/>
    <x v="6"/>
    <n v="4"/>
    <x v="1"/>
    <x v="0"/>
    <n v="2"/>
    <n v="19.5"/>
  </r>
  <r>
    <n v="4650"/>
    <n v="2062"/>
    <n v="1"/>
    <d v="2023-02-04T00:00:00"/>
    <d v="1899-12-30T11:56:32"/>
    <n v="110"/>
    <x v="11"/>
    <x v="0"/>
    <x v="0"/>
    <x v="6"/>
    <n v="4"/>
    <x v="1"/>
    <x v="0"/>
    <n v="1"/>
    <n v="17.95"/>
  </r>
  <r>
    <n v="4651"/>
    <n v="2063"/>
    <n v="1"/>
    <d v="2023-02-04T00:00:00"/>
    <d v="1899-12-30T12:25:02"/>
    <n v="107"/>
    <x v="19"/>
    <x v="0"/>
    <x v="12"/>
    <x v="6"/>
    <n v="4"/>
    <x v="1"/>
    <x v="1"/>
    <n v="1"/>
    <n v="16.5"/>
  </r>
  <r>
    <n v="4652"/>
    <n v="2064"/>
    <n v="1"/>
    <d v="2023-02-04T00:00:00"/>
    <d v="1899-12-30T12:26:39"/>
    <n v="101"/>
    <x v="7"/>
    <x v="3"/>
    <x v="2"/>
    <x v="6"/>
    <n v="4"/>
    <x v="1"/>
    <x v="1"/>
    <n v="4"/>
    <n v="52.95"/>
  </r>
  <r>
    <n v="4653"/>
    <n v="2064"/>
    <n v="0"/>
    <d v="2023-02-04T00:00:00"/>
    <d v="1899-12-30T12:26:39"/>
    <n v="103"/>
    <x v="29"/>
    <x v="3"/>
    <x v="6"/>
    <x v="6"/>
    <n v="4"/>
    <x v="1"/>
    <x v="1"/>
    <n v="4"/>
    <n v="52.95"/>
  </r>
  <r>
    <n v="4654"/>
    <n v="2064"/>
    <n v="0"/>
    <d v="2023-02-04T00:00:00"/>
    <d v="1899-12-30T12:26:39"/>
    <n v="128"/>
    <x v="25"/>
    <x v="1"/>
    <x v="3"/>
    <x v="6"/>
    <n v="4"/>
    <x v="1"/>
    <x v="1"/>
    <n v="4"/>
    <n v="52.95"/>
  </r>
  <r>
    <n v="4655"/>
    <n v="2064"/>
    <n v="0"/>
    <d v="2023-02-04T00:00:00"/>
    <d v="1899-12-30T12:26:39"/>
    <n v="129"/>
    <x v="4"/>
    <x v="1"/>
    <x v="3"/>
    <x v="6"/>
    <n v="4"/>
    <x v="1"/>
    <x v="1"/>
    <n v="4"/>
    <n v="52.95"/>
  </r>
  <r>
    <n v="4656"/>
    <n v="2065"/>
    <n v="1"/>
    <d v="2023-02-04T00:00:00"/>
    <d v="1899-12-30T12:27:21"/>
    <n v="117"/>
    <x v="3"/>
    <x v="2"/>
    <x v="2"/>
    <x v="6"/>
    <n v="4"/>
    <x v="1"/>
    <x v="1"/>
    <n v="3"/>
    <n v="43.849999999999994"/>
  </r>
  <r>
    <n v="4657"/>
    <n v="2065"/>
    <n v="0"/>
    <d v="2023-02-04T00:00:00"/>
    <d v="1899-12-30T12:27:21"/>
    <n v="120"/>
    <x v="28"/>
    <x v="2"/>
    <x v="9"/>
    <x v="6"/>
    <n v="4"/>
    <x v="1"/>
    <x v="1"/>
    <n v="3"/>
    <n v="43.849999999999994"/>
  </r>
  <r>
    <n v="4658"/>
    <n v="2065"/>
    <n v="0"/>
    <d v="2023-02-04T00:00:00"/>
    <d v="1899-12-30T12:27:21"/>
    <n v="132"/>
    <x v="14"/>
    <x v="1"/>
    <x v="8"/>
    <x v="6"/>
    <n v="4"/>
    <x v="1"/>
    <x v="1"/>
    <n v="3"/>
    <n v="43.849999999999994"/>
  </r>
  <r>
    <n v="4659"/>
    <n v="2066"/>
    <n v="1"/>
    <d v="2023-02-04T00:00:00"/>
    <d v="1899-12-30T12:44:20"/>
    <n v="109"/>
    <x v="0"/>
    <x v="0"/>
    <x v="0"/>
    <x v="6"/>
    <n v="4"/>
    <x v="1"/>
    <x v="1"/>
    <n v="2"/>
    <n v="35.9"/>
  </r>
  <r>
    <n v="4660"/>
    <n v="2066"/>
    <n v="0"/>
    <d v="2023-02-04T00:00:00"/>
    <d v="1899-12-30T12:44:20"/>
    <n v="109"/>
    <x v="0"/>
    <x v="0"/>
    <x v="0"/>
    <x v="6"/>
    <n v="4"/>
    <x v="1"/>
    <x v="1"/>
    <n v="2"/>
    <n v="35.9"/>
  </r>
  <r>
    <n v="4661"/>
    <n v="2067"/>
    <n v="1"/>
    <d v="2023-02-04T00:00:00"/>
    <d v="1899-12-30T12:47:00"/>
    <n v="122"/>
    <x v="12"/>
    <x v="2"/>
    <x v="4"/>
    <x v="6"/>
    <n v="4"/>
    <x v="1"/>
    <x v="1"/>
    <n v="1"/>
    <n v="7"/>
  </r>
  <r>
    <n v="4662"/>
    <n v="2068"/>
    <n v="1"/>
    <d v="2023-02-04T00:00:00"/>
    <d v="1899-12-30T12:49:48"/>
    <n v="107"/>
    <x v="19"/>
    <x v="0"/>
    <x v="12"/>
    <x v="6"/>
    <n v="4"/>
    <x v="1"/>
    <x v="1"/>
    <n v="2"/>
    <n v="28.45"/>
  </r>
  <r>
    <n v="4663"/>
    <n v="2068"/>
    <n v="0"/>
    <d v="2023-02-04T00:00:00"/>
    <d v="1899-12-30T12:49:48"/>
    <n v="115"/>
    <x v="31"/>
    <x v="2"/>
    <x v="5"/>
    <x v="6"/>
    <n v="4"/>
    <x v="1"/>
    <x v="1"/>
    <n v="2"/>
    <n v="28.45"/>
  </r>
  <r>
    <n v="4664"/>
    <n v="2069"/>
    <n v="1"/>
    <d v="2023-02-04T00:00:00"/>
    <d v="1899-12-30T12:58:32"/>
    <n v="113"/>
    <x v="17"/>
    <x v="0"/>
    <x v="10"/>
    <x v="6"/>
    <n v="4"/>
    <x v="1"/>
    <x v="1"/>
    <n v="2"/>
    <n v="22.95"/>
  </r>
  <r>
    <n v="4665"/>
    <n v="2069"/>
    <n v="0"/>
    <d v="2023-02-04T00:00:00"/>
    <d v="1899-12-30T12:58:32"/>
    <n v="131"/>
    <x v="27"/>
    <x v="1"/>
    <x v="0"/>
    <x v="6"/>
    <n v="4"/>
    <x v="1"/>
    <x v="1"/>
    <n v="2"/>
    <n v="22.95"/>
  </r>
  <r>
    <n v="4666"/>
    <n v="2070"/>
    <n v="1"/>
    <d v="2023-02-04T00:00:00"/>
    <d v="1899-12-30T13:00:47"/>
    <n v="120"/>
    <x v="28"/>
    <x v="2"/>
    <x v="9"/>
    <x v="6"/>
    <n v="4"/>
    <x v="1"/>
    <x v="2"/>
    <n v="2"/>
    <n v="30.9"/>
  </r>
  <r>
    <n v="4667"/>
    <n v="2070"/>
    <n v="0"/>
    <d v="2023-02-04T00:00:00"/>
    <d v="1899-12-30T13:00:47"/>
    <n v="132"/>
    <x v="14"/>
    <x v="1"/>
    <x v="8"/>
    <x v="6"/>
    <n v="4"/>
    <x v="1"/>
    <x v="2"/>
    <n v="2"/>
    <n v="30.9"/>
  </r>
  <r>
    <n v="4668"/>
    <n v="2071"/>
    <n v="1"/>
    <d v="2023-02-04T00:00:00"/>
    <d v="1899-12-30T13:06:29"/>
    <n v="108"/>
    <x v="1"/>
    <x v="0"/>
    <x v="1"/>
    <x v="6"/>
    <n v="4"/>
    <x v="1"/>
    <x v="2"/>
    <n v="1"/>
    <n v="14.5"/>
  </r>
  <r>
    <n v="4669"/>
    <n v="2072"/>
    <n v="1"/>
    <d v="2023-02-04T00:00:00"/>
    <d v="1899-12-30T13:08:24"/>
    <n v="117"/>
    <x v="3"/>
    <x v="2"/>
    <x v="2"/>
    <x v="6"/>
    <n v="4"/>
    <x v="1"/>
    <x v="2"/>
    <n v="1"/>
    <n v="12.95"/>
  </r>
  <r>
    <n v="4670"/>
    <n v="2073"/>
    <n v="1"/>
    <d v="2023-02-04T00:00:00"/>
    <d v="1899-12-30T13:35:51"/>
    <n v="101"/>
    <x v="7"/>
    <x v="3"/>
    <x v="2"/>
    <x v="6"/>
    <n v="4"/>
    <x v="1"/>
    <x v="2"/>
    <n v="9"/>
    <n v="126.2"/>
  </r>
  <r>
    <n v="4671"/>
    <n v="2073"/>
    <n v="0"/>
    <d v="2023-02-04T00:00:00"/>
    <d v="1899-12-30T13:35:51"/>
    <n v="126"/>
    <x v="10"/>
    <x v="1"/>
    <x v="1"/>
    <x v="6"/>
    <n v="4"/>
    <x v="1"/>
    <x v="2"/>
    <n v="9"/>
    <n v="126.2"/>
  </r>
  <r>
    <n v="4672"/>
    <n v="2073"/>
    <n v="0"/>
    <d v="2023-02-04T00:00:00"/>
    <d v="1899-12-30T13:35:51"/>
    <n v="109"/>
    <x v="0"/>
    <x v="0"/>
    <x v="0"/>
    <x v="6"/>
    <n v="4"/>
    <x v="1"/>
    <x v="2"/>
    <n v="9"/>
    <n v="126.2"/>
  </r>
  <r>
    <n v="4673"/>
    <n v="2073"/>
    <n v="0"/>
    <d v="2023-02-04T00:00:00"/>
    <d v="1899-12-30T13:35:51"/>
    <n v="109"/>
    <x v="0"/>
    <x v="0"/>
    <x v="0"/>
    <x v="6"/>
    <n v="4"/>
    <x v="1"/>
    <x v="2"/>
    <n v="9"/>
    <n v="126.2"/>
  </r>
  <r>
    <n v="4674"/>
    <n v="2073"/>
    <n v="0"/>
    <d v="2023-02-04T00:00:00"/>
    <d v="1899-12-30T13:35:51"/>
    <n v="110"/>
    <x v="11"/>
    <x v="0"/>
    <x v="0"/>
    <x v="6"/>
    <n v="4"/>
    <x v="1"/>
    <x v="2"/>
    <n v="9"/>
    <n v="126.2"/>
  </r>
  <r>
    <n v="4675"/>
    <n v="2073"/>
    <n v="0"/>
    <d v="2023-02-04T00:00:00"/>
    <d v="1899-12-30T13:35:51"/>
    <n v="110"/>
    <x v="11"/>
    <x v="0"/>
    <x v="0"/>
    <x v="6"/>
    <n v="4"/>
    <x v="1"/>
    <x v="2"/>
    <n v="9"/>
    <n v="126.2"/>
  </r>
  <r>
    <n v="4676"/>
    <n v="2073"/>
    <n v="0"/>
    <d v="2023-02-04T00:00:00"/>
    <d v="1899-12-30T13:35:51"/>
    <n v="117"/>
    <x v="3"/>
    <x v="2"/>
    <x v="2"/>
    <x v="6"/>
    <n v="4"/>
    <x v="1"/>
    <x v="2"/>
    <n v="9"/>
    <n v="126.2"/>
  </r>
  <r>
    <n v="4677"/>
    <n v="2073"/>
    <n v="0"/>
    <d v="2023-02-04T00:00:00"/>
    <d v="1899-12-30T13:35:51"/>
    <n v="106"/>
    <x v="5"/>
    <x v="3"/>
    <x v="4"/>
    <x v="6"/>
    <n v="4"/>
    <x v="1"/>
    <x v="2"/>
    <n v="9"/>
    <n v="126.2"/>
  </r>
  <r>
    <n v="4678"/>
    <n v="2073"/>
    <n v="0"/>
    <d v="2023-02-04T00:00:00"/>
    <d v="1899-12-30T13:35:51"/>
    <n v="106"/>
    <x v="5"/>
    <x v="3"/>
    <x v="4"/>
    <x v="6"/>
    <n v="4"/>
    <x v="1"/>
    <x v="2"/>
    <n v="9"/>
    <n v="126.2"/>
  </r>
  <r>
    <n v="4679"/>
    <n v="2074"/>
    <n v="1"/>
    <d v="2023-02-04T00:00:00"/>
    <d v="1899-12-30T13:41:08"/>
    <n v="124"/>
    <x v="2"/>
    <x v="1"/>
    <x v="1"/>
    <x v="6"/>
    <n v="4"/>
    <x v="1"/>
    <x v="2"/>
    <n v="2"/>
    <n v="32.450000000000003"/>
  </r>
  <r>
    <n v="4680"/>
    <n v="2074"/>
    <n v="0"/>
    <d v="2023-02-04T00:00:00"/>
    <d v="1899-12-30T13:41:08"/>
    <n v="109"/>
    <x v="0"/>
    <x v="0"/>
    <x v="0"/>
    <x v="6"/>
    <n v="4"/>
    <x v="1"/>
    <x v="2"/>
    <n v="2"/>
    <n v="32.450000000000003"/>
  </r>
  <r>
    <n v="4681"/>
    <n v="2075"/>
    <n v="1"/>
    <d v="2023-02-04T00:00:00"/>
    <d v="1899-12-30T14:03:04"/>
    <n v="107"/>
    <x v="19"/>
    <x v="0"/>
    <x v="12"/>
    <x v="6"/>
    <n v="4"/>
    <x v="1"/>
    <x v="3"/>
    <n v="13"/>
    <n v="191.04999999999995"/>
  </r>
  <r>
    <n v="4682"/>
    <n v="2075"/>
    <n v="0"/>
    <d v="2023-02-04T00:00:00"/>
    <d v="1899-12-30T14:03:04"/>
    <n v="115"/>
    <x v="31"/>
    <x v="2"/>
    <x v="5"/>
    <x v="6"/>
    <n v="4"/>
    <x v="1"/>
    <x v="3"/>
    <n v="13"/>
    <n v="191.04999999999995"/>
  </r>
  <r>
    <n v="4683"/>
    <n v="2075"/>
    <n v="0"/>
    <d v="2023-02-04T00:00:00"/>
    <d v="1899-12-30T14:03:04"/>
    <n v="102"/>
    <x v="16"/>
    <x v="3"/>
    <x v="9"/>
    <x v="6"/>
    <n v="4"/>
    <x v="1"/>
    <x v="3"/>
    <n v="13"/>
    <n v="191.04999999999995"/>
  </r>
  <r>
    <n v="4684"/>
    <n v="2075"/>
    <n v="0"/>
    <d v="2023-02-04T00:00:00"/>
    <d v="1899-12-30T14:03:04"/>
    <n v="124"/>
    <x v="2"/>
    <x v="1"/>
    <x v="1"/>
    <x v="6"/>
    <n v="4"/>
    <x v="1"/>
    <x v="3"/>
    <n v="13"/>
    <n v="191.04999999999995"/>
  </r>
  <r>
    <n v="4685"/>
    <n v="2075"/>
    <n v="0"/>
    <d v="2023-02-04T00:00:00"/>
    <d v="1899-12-30T14:03:04"/>
    <n v="125"/>
    <x v="21"/>
    <x v="1"/>
    <x v="0"/>
    <x v="6"/>
    <n v="4"/>
    <x v="1"/>
    <x v="3"/>
    <n v="13"/>
    <n v="191.04999999999995"/>
  </r>
  <r>
    <n v="4686"/>
    <n v="2075"/>
    <n v="0"/>
    <d v="2023-02-04T00:00:00"/>
    <d v="1899-12-30T14:03:04"/>
    <n v="127"/>
    <x v="24"/>
    <x v="1"/>
    <x v="0"/>
    <x v="6"/>
    <n v="4"/>
    <x v="1"/>
    <x v="3"/>
    <n v="13"/>
    <n v="191.04999999999995"/>
  </r>
  <r>
    <n v="4687"/>
    <n v="2075"/>
    <n v="0"/>
    <d v="2023-02-04T00:00:00"/>
    <d v="1899-12-30T14:03:04"/>
    <n v="129"/>
    <x v="4"/>
    <x v="1"/>
    <x v="3"/>
    <x v="6"/>
    <n v="4"/>
    <x v="1"/>
    <x v="3"/>
    <n v="13"/>
    <n v="191.04999999999995"/>
  </r>
  <r>
    <n v="4688"/>
    <n v="2075"/>
    <n v="0"/>
    <d v="2023-02-04T00:00:00"/>
    <d v="1899-12-30T14:03:04"/>
    <n v="111"/>
    <x v="22"/>
    <x v="0"/>
    <x v="5"/>
    <x v="6"/>
    <n v="4"/>
    <x v="1"/>
    <x v="3"/>
    <n v="13"/>
    <n v="191.04999999999995"/>
  </r>
  <r>
    <n v="4689"/>
    <n v="2075"/>
    <n v="0"/>
    <d v="2023-02-04T00:00:00"/>
    <d v="1899-12-30T14:03:04"/>
    <n v="112"/>
    <x v="30"/>
    <x v="0"/>
    <x v="13"/>
    <x v="6"/>
    <n v="4"/>
    <x v="1"/>
    <x v="3"/>
    <n v="13"/>
    <n v="191.04999999999995"/>
  </r>
  <r>
    <n v="4690"/>
    <n v="2075"/>
    <n v="0"/>
    <d v="2023-02-04T00:00:00"/>
    <d v="1899-12-30T14:03:04"/>
    <n v="118"/>
    <x v="26"/>
    <x v="2"/>
    <x v="13"/>
    <x v="6"/>
    <n v="4"/>
    <x v="1"/>
    <x v="3"/>
    <n v="13"/>
    <n v="191.04999999999995"/>
  </r>
  <r>
    <n v="4691"/>
    <n v="2075"/>
    <n v="0"/>
    <d v="2023-02-04T00:00:00"/>
    <d v="1899-12-30T14:03:04"/>
    <n v="122"/>
    <x v="12"/>
    <x v="2"/>
    <x v="4"/>
    <x v="6"/>
    <n v="4"/>
    <x v="1"/>
    <x v="3"/>
    <n v="13"/>
    <n v="191.04999999999995"/>
  </r>
  <r>
    <n v="4692"/>
    <n v="2075"/>
    <n v="0"/>
    <d v="2023-02-04T00:00:00"/>
    <d v="1899-12-30T14:03:04"/>
    <n v="132"/>
    <x v="14"/>
    <x v="1"/>
    <x v="8"/>
    <x v="6"/>
    <n v="4"/>
    <x v="1"/>
    <x v="3"/>
    <n v="13"/>
    <n v="191.04999999999995"/>
  </r>
  <r>
    <n v="4693"/>
    <n v="2075"/>
    <n v="0"/>
    <d v="2023-02-04T00:00:00"/>
    <d v="1899-12-30T14:03:04"/>
    <n v="132"/>
    <x v="14"/>
    <x v="1"/>
    <x v="8"/>
    <x v="6"/>
    <n v="4"/>
    <x v="1"/>
    <x v="3"/>
    <n v="13"/>
    <n v="191.04999999999995"/>
  </r>
  <r>
    <n v="4694"/>
    <n v="2076"/>
    <n v="1"/>
    <d v="2023-02-04T00:00:00"/>
    <d v="1899-12-30T14:11:44"/>
    <n v="101"/>
    <x v="7"/>
    <x v="3"/>
    <x v="2"/>
    <x v="6"/>
    <n v="4"/>
    <x v="1"/>
    <x v="3"/>
    <n v="2"/>
    <n v="30.9"/>
  </r>
  <r>
    <n v="4695"/>
    <n v="2076"/>
    <n v="0"/>
    <d v="2023-02-04T00:00:00"/>
    <d v="1899-12-30T14:11:44"/>
    <n v="127"/>
    <x v="24"/>
    <x v="1"/>
    <x v="0"/>
    <x v="6"/>
    <n v="4"/>
    <x v="1"/>
    <x v="3"/>
    <n v="2"/>
    <n v="30.9"/>
  </r>
  <r>
    <n v="4696"/>
    <n v="2077"/>
    <n v="1"/>
    <d v="2023-02-04T00:00:00"/>
    <d v="1899-12-30T14:31:27"/>
    <n v="117"/>
    <x v="3"/>
    <x v="2"/>
    <x v="2"/>
    <x v="6"/>
    <n v="4"/>
    <x v="1"/>
    <x v="3"/>
    <n v="1"/>
    <n v="12.95"/>
  </r>
  <r>
    <n v="4697"/>
    <n v="2078"/>
    <n v="1"/>
    <d v="2023-02-04T00:00:00"/>
    <d v="1899-12-30T14:49:29"/>
    <n v="101"/>
    <x v="7"/>
    <x v="3"/>
    <x v="2"/>
    <x v="6"/>
    <n v="4"/>
    <x v="1"/>
    <x v="3"/>
    <n v="2"/>
    <n v="30.9"/>
  </r>
  <r>
    <n v="4698"/>
    <n v="2078"/>
    <n v="0"/>
    <d v="2023-02-04T00:00:00"/>
    <d v="1899-12-30T14:49:29"/>
    <n v="131"/>
    <x v="27"/>
    <x v="1"/>
    <x v="0"/>
    <x v="6"/>
    <n v="4"/>
    <x v="1"/>
    <x v="3"/>
    <n v="2"/>
    <n v="30.9"/>
  </r>
  <r>
    <n v="4699"/>
    <n v="2079"/>
    <n v="1"/>
    <d v="2023-02-04T00:00:00"/>
    <d v="1899-12-30T14:57:11"/>
    <n v="122"/>
    <x v="12"/>
    <x v="2"/>
    <x v="4"/>
    <x v="6"/>
    <n v="4"/>
    <x v="1"/>
    <x v="3"/>
    <n v="1"/>
    <n v="7"/>
  </r>
  <r>
    <n v="4700"/>
    <n v="2080"/>
    <n v="1"/>
    <d v="2023-02-04T00:00:00"/>
    <d v="1899-12-30T14:58:48"/>
    <n v="102"/>
    <x v="16"/>
    <x v="3"/>
    <x v="9"/>
    <x v="6"/>
    <n v="4"/>
    <x v="1"/>
    <x v="3"/>
    <n v="2"/>
    <n v="29.45"/>
  </r>
  <r>
    <n v="4701"/>
    <n v="2080"/>
    <n v="0"/>
    <d v="2023-02-04T00:00:00"/>
    <d v="1899-12-30T14:58:48"/>
    <n v="128"/>
    <x v="25"/>
    <x v="1"/>
    <x v="3"/>
    <x v="6"/>
    <n v="4"/>
    <x v="1"/>
    <x v="3"/>
    <n v="2"/>
    <n v="29.45"/>
  </r>
  <r>
    <n v="4702"/>
    <n v="2081"/>
    <n v="1"/>
    <d v="2023-02-04T00:00:00"/>
    <d v="1899-12-30T15:14:39"/>
    <n v="129"/>
    <x v="4"/>
    <x v="1"/>
    <x v="3"/>
    <x v="6"/>
    <n v="4"/>
    <x v="1"/>
    <x v="4"/>
    <n v="4"/>
    <n v="50.4"/>
  </r>
  <r>
    <n v="4703"/>
    <n v="2081"/>
    <n v="0"/>
    <d v="2023-02-04T00:00:00"/>
    <d v="1899-12-30T15:14:39"/>
    <n v="112"/>
    <x v="30"/>
    <x v="0"/>
    <x v="13"/>
    <x v="6"/>
    <n v="4"/>
    <x v="1"/>
    <x v="4"/>
    <n v="4"/>
    <n v="50.4"/>
  </r>
  <r>
    <n v="4704"/>
    <n v="2081"/>
    <n v="0"/>
    <d v="2023-02-04T00:00:00"/>
    <d v="1899-12-30T15:14:39"/>
    <n v="112"/>
    <x v="30"/>
    <x v="0"/>
    <x v="13"/>
    <x v="6"/>
    <n v="4"/>
    <x v="1"/>
    <x v="4"/>
    <n v="4"/>
    <n v="50.4"/>
  </r>
  <r>
    <n v="4705"/>
    <n v="2081"/>
    <n v="0"/>
    <d v="2023-02-04T00:00:00"/>
    <d v="1899-12-30T15:14:39"/>
    <n v="113"/>
    <x v="17"/>
    <x v="0"/>
    <x v="10"/>
    <x v="6"/>
    <n v="4"/>
    <x v="1"/>
    <x v="4"/>
    <n v="4"/>
    <n v="50.4"/>
  </r>
  <r>
    <n v="4706"/>
    <n v="2082"/>
    <n v="1"/>
    <d v="2023-02-04T00:00:00"/>
    <d v="1899-12-30T15:16:20"/>
    <n v="112"/>
    <x v="30"/>
    <x v="0"/>
    <x v="13"/>
    <x v="6"/>
    <n v="4"/>
    <x v="1"/>
    <x v="4"/>
    <n v="1"/>
    <n v="14.95"/>
  </r>
  <r>
    <n v="4707"/>
    <n v="2083"/>
    <n v="1"/>
    <d v="2023-02-04T00:00:00"/>
    <d v="1899-12-30T15:40:20"/>
    <n v="104"/>
    <x v="18"/>
    <x v="3"/>
    <x v="11"/>
    <x v="6"/>
    <n v="4"/>
    <x v="1"/>
    <x v="4"/>
    <n v="1"/>
    <n v="10.5"/>
  </r>
  <r>
    <n v="4708"/>
    <n v="2084"/>
    <n v="1"/>
    <d v="2023-02-04T00:00:00"/>
    <d v="1899-12-30T16:06:23"/>
    <n v="125"/>
    <x v="21"/>
    <x v="1"/>
    <x v="0"/>
    <x v="6"/>
    <n v="4"/>
    <x v="1"/>
    <x v="5"/>
    <n v="2"/>
    <n v="30.9"/>
  </r>
  <r>
    <n v="4709"/>
    <n v="2084"/>
    <n v="0"/>
    <d v="2023-02-04T00:00:00"/>
    <d v="1899-12-30T16:06:23"/>
    <n v="117"/>
    <x v="3"/>
    <x v="2"/>
    <x v="2"/>
    <x v="6"/>
    <n v="4"/>
    <x v="1"/>
    <x v="5"/>
    <n v="2"/>
    <n v="30.9"/>
  </r>
  <r>
    <n v="4710"/>
    <n v="2085"/>
    <n v="1"/>
    <d v="2023-02-04T00:00:00"/>
    <d v="1899-12-30T16:16:36"/>
    <n v="127"/>
    <x v="24"/>
    <x v="1"/>
    <x v="0"/>
    <x v="6"/>
    <n v="4"/>
    <x v="1"/>
    <x v="5"/>
    <n v="1"/>
    <n v="17.95"/>
  </r>
  <r>
    <n v="4711"/>
    <n v="2086"/>
    <n v="1"/>
    <d v="2023-02-04T00:00:00"/>
    <d v="1899-12-30T16:38:50"/>
    <n v="109"/>
    <x v="0"/>
    <x v="0"/>
    <x v="0"/>
    <x v="6"/>
    <n v="4"/>
    <x v="1"/>
    <x v="5"/>
    <n v="2"/>
    <n v="29.9"/>
  </r>
  <r>
    <n v="4712"/>
    <n v="2086"/>
    <n v="0"/>
    <d v="2023-02-04T00:00:00"/>
    <d v="1899-12-30T16:38:50"/>
    <n v="111"/>
    <x v="22"/>
    <x v="0"/>
    <x v="5"/>
    <x v="6"/>
    <n v="4"/>
    <x v="1"/>
    <x v="5"/>
    <n v="2"/>
    <n v="29.9"/>
  </r>
  <r>
    <n v="4713"/>
    <n v="2087"/>
    <n v="1"/>
    <d v="2023-02-04T00:00:00"/>
    <d v="1899-12-30T16:39:18"/>
    <n v="101"/>
    <x v="7"/>
    <x v="3"/>
    <x v="2"/>
    <x v="6"/>
    <n v="4"/>
    <x v="1"/>
    <x v="5"/>
    <n v="2"/>
    <n v="30.9"/>
  </r>
  <r>
    <n v="4714"/>
    <n v="2087"/>
    <n v="0"/>
    <d v="2023-02-04T00:00:00"/>
    <d v="1899-12-30T16:39:18"/>
    <n v="125"/>
    <x v="21"/>
    <x v="1"/>
    <x v="0"/>
    <x v="6"/>
    <n v="4"/>
    <x v="1"/>
    <x v="5"/>
    <n v="2"/>
    <n v="30.9"/>
  </r>
  <r>
    <n v="4715"/>
    <n v="2088"/>
    <n v="1"/>
    <d v="2023-02-04T00:00:00"/>
    <d v="1899-12-30T16:48:57"/>
    <n v="123"/>
    <x v="9"/>
    <x v="2"/>
    <x v="6"/>
    <x v="6"/>
    <n v="4"/>
    <x v="1"/>
    <x v="5"/>
    <n v="1"/>
    <n v="9"/>
  </r>
  <r>
    <n v="4716"/>
    <n v="2089"/>
    <n v="1"/>
    <d v="2023-02-04T00:00:00"/>
    <d v="1899-12-30T17:05:16"/>
    <n v="122"/>
    <x v="12"/>
    <x v="2"/>
    <x v="4"/>
    <x v="6"/>
    <n v="4"/>
    <x v="1"/>
    <x v="6"/>
    <n v="1"/>
    <n v="7"/>
  </r>
  <r>
    <n v="4717"/>
    <n v="2090"/>
    <n v="1"/>
    <d v="2023-02-04T00:00:00"/>
    <d v="1899-12-30T17:17:07"/>
    <n v="101"/>
    <x v="7"/>
    <x v="3"/>
    <x v="2"/>
    <x v="6"/>
    <n v="4"/>
    <x v="1"/>
    <x v="6"/>
    <n v="4"/>
    <n v="55.849999999999994"/>
  </r>
  <r>
    <n v="4718"/>
    <n v="2090"/>
    <n v="0"/>
    <d v="2023-02-04T00:00:00"/>
    <d v="1899-12-30T17:17:07"/>
    <n v="110"/>
    <x v="11"/>
    <x v="0"/>
    <x v="0"/>
    <x v="6"/>
    <n v="4"/>
    <x v="1"/>
    <x v="6"/>
    <n v="4"/>
    <n v="55.849999999999994"/>
  </r>
  <r>
    <n v="4719"/>
    <n v="2090"/>
    <n v="0"/>
    <d v="2023-02-04T00:00:00"/>
    <d v="1899-12-30T17:17:07"/>
    <n v="105"/>
    <x v="15"/>
    <x v="3"/>
    <x v="4"/>
    <x v="6"/>
    <n v="4"/>
    <x v="1"/>
    <x v="6"/>
    <n v="4"/>
    <n v="55.849999999999994"/>
  </r>
  <r>
    <n v="4720"/>
    <n v="2090"/>
    <n v="0"/>
    <d v="2023-02-04T00:00:00"/>
    <d v="1899-12-30T17:17:07"/>
    <n v="131"/>
    <x v="27"/>
    <x v="1"/>
    <x v="0"/>
    <x v="6"/>
    <n v="4"/>
    <x v="1"/>
    <x v="6"/>
    <n v="4"/>
    <n v="55.849999999999994"/>
  </r>
  <r>
    <n v="4721"/>
    <n v="2091"/>
    <n v="1"/>
    <d v="2023-02-04T00:00:00"/>
    <d v="1899-12-30T17:17:43"/>
    <n v="124"/>
    <x v="2"/>
    <x v="1"/>
    <x v="1"/>
    <x v="6"/>
    <n v="4"/>
    <x v="1"/>
    <x v="6"/>
    <n v="2"/>
    <n v="25"/>
  </r>
  <r>
    <n v="4722"/>
    <n v="2091"/>
    <n v="0"/>
    <d v="2023-02-04T00:00:00"/>
    <d v="1899-12-30T17:17:43"/>
    <n v="121"/>
    <x v="20"/>
    <x v="2"/>
    <x v="11"/>
    <x v="6"/>
    <n v="4"/>
    <x v="1"/>
    <x v="6"/>
    <n v="2"/>
    <n v="25"/>
  </r>
  <r>
    <n v="4723"/>
    <n v="2092"/>
    <n v="1"/>
    <d v="2023-02-04T00:00:00"/>
    <d v="1899-12-30T17:31:43"/>
    <n v="109"/>
    <x v="0"/>
    <x v="0"/>
    <x v="0"/>
    <x v="6"/>
    <n v="4"/>
    <x v="1"/>
    <x v="6"/>
    <n v="2"/>
    <n v="33.450000000000003"/>
  </r>
  <r>
    <n v="4724"/>
    <n v="2092"/>
    <n v="0"/>
    <d v="2023-02-04T00:00:00"/>
    <d v="1899-12-30T17:31:43"/>
    <n v="129"/>
    <x v="4"/>
    <x v="1"/>
    <x v="3"/>
    <x v="6"/>
    <n v="4"/>
    <x v="1"/>
    <x v="6"/>
    <n v="2"/>
    <n v="33.450000000000003"/>
  </r>
  <r>
    <n v="4725"/>
    <n v="2093"/>
    <n v="1"/>
    <d v="2023-02-04T00:00:00"/>
    <d v="1899-12-30T17:33:29"/>
    <n v="113"/>
    <x v="17"/>
    <x v="0"/>
    <x v="10"/>
    <x v="6"/>
    <n v="4"/>
    <x v="1"/>
    <x v="6"/>
    <n v="2"/>
    <n v="14"/>
  </r>
  <r>
    <n v="4726"/>
    <n v="2093"/>
    <n v="0"/>
    <d v="2023-02-04T00:00:00"/>
    <d v="1899-12-30T17:33:29"/>
    <n v="123"/>
    <x v="9"/>
    <x v="2"/>
    <x v="6"/>
    <x v="6"/>
    <n v="4"/>
    <x v="1"/>
    <x v="6"/>
    <n v="2"/>
    <n v="14"/>
  </r>
  <r>
    <n v="4727"/>
    <n v="2094"/>
    <n v="1"/>
    <d v="2023-02-04T00:00:00"/>
    <d v="1899-12-30T17:35:45"/>
    <n v="109"/>
    <x v="0"/>
    <x v="0"/>
    <x v="0"/>
    <x v="6"/>
    <n v="4"/>
    <x v="1"/>
    <x v="6"/>
    <n v="2"/>
    <n v="35.9"/>
  </r>
  <r>
    <n v="4728"/>
    <n v="2094"/>
    <n v="0"/>
    <d v="2023-02-04T00:00:00"/>
    <d v="1899-12-30T17:35:45"/>
    <n v="127"/>
    <x v="24"/>
    <x v="1"/>
    <x v="0"/>
    <x v="6"/>
    <n v="4"/>
    <x v="1"/>
    <x v="6"/>
    <n v="2"/>
    <n v="35.9"/>
  </r>
  <r>
    <n v="4729"/>
    <n v="2095"/>
    <n v="1"/>
    <d v="2023-02-04T00:00:00"/>
    <d v="1899-12-30T17:49:55"/>
    <n v="101"/>
    <x v="7"/>
    <x v="3"/>
    <x v="2"/>
    <x v="6"/>
    <n v="4"/>
    <x v="1"/>
    <x v="6"/>
    <n v="4"/>
    <n v="51.849999999999994"/>
  </r>
  <r>
    <n v="4730"/>
    <n v="2095"/>
    <n v="0"/>
    <d v="2023-02-04T00:00:00"/>
    <d v="1899-12-30T17:49:55"/>
    <n v="102"/>
    <x v="16"/>
    <x v="3"/>
    <x v="9"/>
    <x v="6"/>
    <n v="4"/>
    <x v="1"/>
    <x v="6"/>
    <n v="4"/>
    <n v="51.849999999999994"/>
  </r>
  <r>
    <n v="4731"/>
    <n v="2095"/>
    <n v="0"/>
    <d v="2023-02-04T00:00:00"/>
    <d v="1899-12-30T17:49:55"/>
    <n v="110"/>
    <x v="11"/>
    <x v="0"/>
    <x v="0"/>
    <x v="6"/>
    <n v="4"/>
    <x v="1"/>
    <x v="6"/>
    <n v="4"/>
    <n v="51.849999999999994"/>
  </r>
  <r>
    <n v="4732"/>
    <n v="2095"/>
    <n v="0"/>
    <d v="2023-02-04T00:00:00"/>
    <d v="1899-12-30T17:49:55"/>
    <n v="105"/>
    <x v="15"/>
    <x v="3"/>
    <x v="4"/>
    <x v="6"/>
    <n v="4"/>
    <x v="1"/>
    <x v="6"/>
    <n v="4"/>
    <n v="51.849999999999994"/>
  </r>
  <r>
    <n v="4733"/>
    <n v="2096"/>
    <n v="1"/>
    <d v="2023-02-04T00:00:00"/>
    <d v="1899-12-30T18:11:16"/>
    <n v="112"/>
    <x v="30"/>
    <x v="0"/>
    <x v="13"/>
    <x v="6"/>
    <n v="4"/>
    <x v="1"/>
    <x v="7"/>
    <n v="1"/>
    <n v="14.95"/>
  </r>
  <r>
    <n v="4734"/>
    <n v="2097"/>
    <n v="1"/>
    <d v="2023-02-04T00:00:00"/>
    <d v="1899-12-30T18:13:32"/>
    <n v="125"/>
    <x v="21"/>
    <x v="1"/>
    <x v="0"/>
    <x v="6"/>
    <n v="4"/>
    <x v="1"/>
    <x v="7"/>
    <n v="2"/>
    <n v="24.95"/>
  </r>
  <r>
    <n v="4735"/>
    <n v="2097"/>
    <n v="0"/>
    <d v="2023-02-04T00:00:00"/>
    <d v="1899-12-30T18:13:32"/>
    <n v="105"/>
    <x v="15"/>
    <x v="3"/>
    <x v="4"/>
    <x v="6"/>
    <n v="4"/>
    <x v="1"/>
    <x v="7"/>
    <n v="2"/>
    <n v="24.95"/>
  </r>
  <r>
    <n v="4737"/>
    <n v="2098"/>
    <n v="1"/>
    <d v="2023-02-04T00:00:00"/>
    <d v="1899-12-30T18:16:27"/>
    <n v="108"/>
    <x v="1"/>
    <x v="0"/>
    <x v="1"/>
    <x v="6"/>
    <n v="4"/>
    <x v="1"/>
    <x v="7"/>
    <n v="2"/>
    <n v="29"/>
  </r>
  <r>
    <n v="4738"/>
    <n v="2098"/>
    <n v="0"/>
    <d v="2023-02-04T00:00:00"/>
    <d v="1899-12-30T18:16:27"/>
    <n v="124"/>
    <x v="2"/>
    <x v="1"/>
    <x v="1"/>
    <x v="6"/>
    <n v="4"/>
    <x v="1"/>
    <x v="7"/>
    <n v="2"/>
    <n v="29"/>
  </r>
  <r>
    <n v="4739"/>
    <n v="2099"/>
    <n v="1"/>
    <d v="2023-02-04T00:00:00"/>
    <d v="1899-12-30T18:44:17"/>
    <n v="113"/>
    <x v="17"/>
    <x v="0"/>
    <x v="10"/>
    <x v="6"/>
    <n v="4"/>
    <x v="1"/>
    <x v="7"/>
    <n v="1"/>
    <n v="5"/>
  </r>
  <r>
    <n v="4740"/>
    <n v="2100"/>
    <n v="1"/>
    <d v="2023-02-04T00:00:00"/>
    <d v="1899-12-30T18:46:03"/>
    <n v="108"/>
    <x v="1"/>
    <x v="0"/>
    <x v="1"/>
    <x v="6"/>
    <n v="4"/>
    <x v="1"/>
    <x v="7"/>
    <n v="2"/>
    <n v="27.45"/>
  </r>
  <r>
    <n v="4741"/>
    <n v="2100"/>
    <n v="0"/>
    <d v="2023-02-04T00:00:00"/>
    <d v="1899-12-30T18:46:03"/>
    <n v="117"/>
    <x v="3"/>
    <x v="2"/>
    <x v="2"/>
    <x v="6"/>
    <n v="4"/>
    <x v="1"/>
    <x v="7"/>
    <n v="2"/>
    <n v="27.45"/>
  </r>
  <r>
    <n v="4742"/>
    <n v="2101"/>
    <n v="1"/>
    <d v="2023-02-04T00:00:00"/>
    <d v="1899-12-30T19:27:08"/>
    <n v="115"/>
    <x v="31"/>
    <x v="2"/>
    <x v="5"/>
    <x v="6"/>
    <n v="4"/>
    <x v="1"/>
    <x v="8"/>
    <n v="3"/>
    <n v="39.4"/>
  </r>
  <r>
    <n v="4743"/>
    <n v="2101"/>
    <n v="0"/>
    <d v="2023-02-04T00:00:00"/>
    <d v="1899-12-30T19:27:08"/>
    <n v="108"/>
    <x v="1"/>
    <x v="0"/>
    <x v="1"/>
    <x v="6"/>
    <n v="4"/>
    <x v="1"/>
    <x v="8"/>
    <n v="3"/>
    <n v="39.4"/>
  </r>
  <r>
    <n v="4744"/>
    <n v="2101"/>
    <n v="0"/>
    <d v="2023-02-04T00:00:00"/>
    <d v="1899-12-30T19:27:08"/>
    <n v="117"/>
    <x v="3"/>
    <x v="2"/>
    <x v="2"/>
    <x v="6"/>
    <n v="4"/>
    <x v="1"/>
    <x v="8"/>
    <n v="3"/>
    <n v="39.4"/>
  </r>
  <r>
    <n v="4745"/>
    <n v="2102"/>
    <n v="1"/>
    <d v="2023-02-04T00:00:00"/>
    <d v="1899-12-30T19:30:52"/>
    <n v="107"/>
    <x v="19"/>
    <x v="0"/>
    <x v="12"/>
    <x v="6"/>
    <n v="4"/>
    <x v="1"/>
    <x v="8"/>
    <n v="3"/>
    <n v="49.95"/>
  </r>
  <r>
    <n v="4746"/>
    <n v="2102"/>
    <n v="0"/>
    <d v="2023-02-04T00:00:00"/>
    <d v="1899-12-30T19:30:52"/>
    <n v="127"/>
    <x v="24"/>
    <x v="1"/>
    <x v="0"/>
    <x v="6"/>
    <n v="4"/>
    <x v="1"/>
    <x v="8"/>
    <n v="3"/>
    <n v="49.95"/>
  </r>
  <r>
    <n v="4747"/>
    <n v="2102"/>
    <n v="0"/>
    <d v="2023-02-04T00:00:00"/>
    <d v="1899-12-30T19:30:52"/>
    <n v="129"/>
    <x v="4"/>
    <x v="1"/>
    <x v="3"/>
    <x v="6"/>
    <n v="4"/>
    <x v="1"/>
    <x v="8"/>
    <n v="3"/>
    <n v="49.95"/>
  </r>
  <r>
    <n v="4748"/>
    <n v="2103"/>
    <n v="1"/>
    <d v="2023-02-04T00:00:00"/>
    <d v="1899-12-30T19:38:28"/>
    <n v="101"/>
    <x v="7"/>
    <x v="3"/>
    <x v="2"/>
    <x v="6"/>
    <n v="4"/>
    <x v="1"/>
    <x v="8"/>
    <n v="4"/>
    <n v="47.849999999999994"/>
  </r>
  <r>
    <n v="4749"/>
    <n v="2103"/>
    <n v="0"/>
    <d v="2023-02-04T00:00:00"/>
    <d v="1899-12-30T19:38:28"/>
    <n v="116"/>
    <x v="23"/>
    <x v="2"/>
    <x v="9"/>
    <x v="6"/>
    <n v="4"/>
    <x v="1"/>
    <x v="8"/>
    <n v="4"/>
    <n v="47.849999999999994"/>
  </r>
  <r>
    <n v="4750"/>
    <n v="2103"/>
    <n v="0"/>
    <d v="2023-02-04T00:00:00"/>
    <d v="1899-12-30T19:38:28"/>
    <n v="102"/>
    <x v="16"/>
    <x v="3"/>
    <x v="9"/>
    <x v="6"/>
    <n v="4"/>
    <x v="1"/>
    <x v="8"/>
    <n v="4"/>
    <n v="47.849999999999994"/>
  </r>
  <r>
    <n v="4751"/>
    <n v="2103"/>
    <n v="0"/>
    <d v="2023-02-04T00:00:00"/>
    <d v="1899-12-30T19:38:28"/>
    <n v="105"/>
    <x v="15"/>
    <x v="3"/>
    <x v="4"/>
    <x v="6"/>
    <n v="4"/>
    <x v="1"/>
    <x v="8"/>
    <n v="4"/>
    <n v="47.849999999999994"/>
  </r>
  <r>
    <n v="4752"/>
    <n v="2104"/>
    <n v="1"/>
    <d v="2023-02-04T00:00:00"/>
    <d v="1899-12-30T20:09:43"/>
    <n v="124"/>
    <x v="2"/>
    <x v="1"/>
    <x v="1"/>
    <x v="6"/>
    <n v="4"/>
    <x v="1"/>
    <x v="9"/>
    <n v="3"/>
    <n v="37"/>
  </r>
  <r>
    <n v="4753"/>
    <n v="2104"/>
    <n v="0"/>
    <d v="2023-02-04T00:00:00"/>
    <d v="1899-12-30T20:09:43"/>
    <n v="129"/>
    <x v="4"/>
    <x v="1"/>
    <x v="3"/>
    <x v="6"/>
    <n v="4"/>
    <x v="1"/>
    <x v="9"/>
    <n v="3"/>
    <n v="37"/>
  </r>
  <r>
    <n v="4754"/>
    <n v="2104"/>
    <n v="0"/>
    <d v="2023-02-04T00:00:00"/>
    <d v="1899-12-30T20:09:43"/>
    <n v="105"/>
    <x v="15"/>
    <x v="3"/>
    <x v="4"/>
    <x v="6"/>
    <n v="4"/>
    <x v="1"/>
    <x v="9"/>
    <n v="3"/>
    <n v="37"/>
  </r>
  <r>
    <n v="4755"/>
    <n v="2105"/>
    <n v="1"/>
    <d v="2023-02-04T00:00:00"/>
    <d v="1899-12-30T20:22:27"/>
    <n v="125"/>
    <x v="21"/>
    <x v="1"/>
    <x v="0"/>
    <x v="6"/>
    <n v="4"/>
    <x v="1"/>
    <x v="9"/>
    <n v="1"/>
    <n v="17.95"/>
  </r>
  <r>
    <n v="4756"/>
    <n v="2106"/>
    <n v="1"/>
    <d v="2023-02-04T00:00:00"/>
    <d v="1899-12-30T20:54:54"/>
    <n v="131"/>
    <x v="27"/>
    <x v="1"/>
    <x v="0"/>
    <x v="6"/>
    <n v="4"/>
    <x v="1"/>
    <x v="9"/>
    <n v="2"/>
    <n v="26.95"/>
  </r>
  <r>
    <n v="4757"/>
    <n v="2106"/>
    <n v="0"/>
    <d v="2023-02-04T00:00:00"/>
    <d v="1899-12-30T20:54:54"/>
    <n v="114"/>
    <x v="8"/>
    <x v="0"/>
    <x v="6"/>
    <x v="6"/>
    <n v="4"/>
    <x v="1"/>
    <x v="9"/>
    <n v="2"/>
    <n v="26.95"/>
  </r>
  <r>
    <n v="4758"/>
    <n v="2107"/>
    <n v="1"/>
    <d v="2023-02-04T00:00:00"/>
    <d v="1899-12-30T21:01:41"/>
    <n v="128"/>
    <x v="25"/>
    <x v="1"/>
    <x v="3"/>
    <x v="6"/>
    <n v="4"/>
    <x v="1"/>
    <x v="10"/>
    <n v="2"/>
    <n v="30.45"/>
  </r>
  <r>
    <n v="4759"/>
    <n v="2107"/>
    <n v="0"/>
    <d v="2023-02-04T00:00:00"/>
    <d v="1899-12-30T21:01:41"/>
    <n v="118"/>
    <x v="26"/>
    <x v="2"/>
    <x v="13"/>
    <x v="6"/>
    <n v="4"/>
    <x v="1"/>
    <x v="10"/>
    <n v="2"/>
    <n v="30.45"/>
  </r>
  <r>
    <n v="4760"/>
    <n v="2108"/>
    <n v="1"/>
    <d v="2023-02-04T00:00:00"/>
    <d v="1899-12-30T21:05:07"/>
    <n v="102"/>
    <x v="16"/>
    <x v="3"/>
    <x v="9"/>
    <x v="6"/>
    <n v="4"/>
    <x v="1"/>
    <x v="10"/>
    <n v="4"/>
    <n v="55.4"/>
  </r>
  <r>
    <n v="4761"/>
    <n v="2108"/>
    <n v="0"/>
    <d v="2023-02-04T00:00:00"/>
    <d v="1899-12-30T21:05:07"/>
    <n v="124"/>
    <x v="2"/>
    <x v="1"/>
    <x v="1"/>
    <x v="6"/>
    <n v="4"/>
    <x v="1"/>
    <x v="10"/>
    <n v="4"/>
    <n v="55.4"/>
  </r>
  <r>
    <n v="4762"/>
    <n v="2108"/>
    <n v="0"/>
    <d v="2023-02-04T00:00:00"/>
    <d v="1899-12-30T21:05:07"/>
    <n v="131"/>
    <x v="27"/>
    <x v="1"/>
    <x v="0"/>
    <x v="6"/>
    <n v="4"/>
    <x v="1"/>
    <x v="10"/>
    <n v="4"/>
    <n v="55.4"/>
  </r>
  <r>
    <n v="4763"/>
    <n v="2108"/>
    <n v="0"/>
    <d v="2023-02-04T00:00:00"/>
    <d v="1899-12-30T21:05:07"/>
    <n v="123"/>
    <x v="9"/>
    <x v="2"/>
    <x v="6"/>
    <x v="6"/>
    <n v="4"/>
    <x v="1"/>
    <x v="10"/>
    <n v="4"/>
    <n v="55.4"/>
  </r>
  <r>
    <n v="4764"/>
    <n v="2109"/>
    <n v="1"/>
    <d v="2023-02-04T00:00:00"/>
    <d v="1899-12-30T21:13:14"/>
    <n v="102"/>
    <x v="16"/>
    <x v="3"/>
    <x v="9"/>
    <x v="6"/>
    <n v="4"/>
    <x v="1"/>
    <x v="10"/>
    <n v="2"/>
    <n v="18.95"/>
  </r>
  <r>
    <n v="4765"/>
    <n v="2109"/>
    <n v="0"/>
    <d v="2023-02-04T00:00:00"/>
    <d v="1899-12-30T21:13:14"/>
    <n v="113"/>
    <x v="17"/>
    <x v="0"/>
    <x v="10"/>
    <x v="6"/>
    <n v="4"/>
    <x v="1"/>
    <x v="10"/>
    <n v="2"/>
    <n v="18.95"/>
  </r>
  <r>
    <n v="4766"/>
    <n v="2110"/>
    <n v="1"/>
    <d v="2023-02-04T00:00:00"/>
    <d v="1899-12-30T21:16:34"/>
    <n v="111"/>
    <x v="22"/>
    <x v="0"/>
    <x v="5"/>
    <x v="6"/>
    <n v="4"/>
    <x v="1"/>
    <x v="10"/>
    <n v="2"/>
    <n v="23.9"/>
  </r>
  <r>
    <n v="4767"/>
    <n v="2110"/>
    <n v="0"/>
    <d v="2023-02-04T00:00:00"/>
    <d v="1899-12-30T21:16:34"/>
    <n v="119"/>
    <x v="6"/>
    <x v="2"/>
    <x v="5"/>
    <x v="6"/>
    <n v="4"/>
    <x v="1"/>
    <x v="10"/>
    <n v="2"/>
    <n v="23.9"/>
  </r>
  <r>
    <n v="4768"/>
    <n v="2111"/>
    <n v="1"/>
    <d v="2023-02-04T00:00:00"/>
    <d v="1899-12-30T21:28:44"/>
    <n v="101"/>
    <x v="7"/>
    <x v="3"/>
    <x v="2"/>
    <x v="6"/>
    <n v="4"/>
    <x v="1"/>
    <x v="10"/>
    <n v="4"/>
    <n v="44.9"/>
  </r>
  <r>
    <n v="4769"/>
    <n v="2111"/>
    <n v="0"/>
    <d v="2023-02-04T00:00:00"/>
    <d v="1899-12-30T21:28:44"/>
    <n v="103"/>
    <x v="29"/>
    <x v="3"/>
    <x v="6"/>
    <x v="6"/>
    <n v="4"/>
    <x v="1"/>
    <x v="10"/>
    <n v="4"/>
    <n v="44.9"/>
  </r>
  <r>
    <n v="4770"/>
    <n v="2111"/>
    <n v="0"/>
    <d v="2023-02-04T00:00:00"/>
    <d v="1899-12-30T21:28:44"/>
    <n v="110"/>
    <x v="11"/>
    <x v="0"/>
    <x v="0"/>
    <x v="6"/>
    <n v="4"/>
    <x v="1"/>
    <x v="10"/>
    <n v="4"/>
    <n v="44.9"/>
  </r>
  <r>
    <n v="4771"/>
    <n v="2111"/>
    <n v="0"/>
    <d v="2023-02-04T00:00:00"/>
    <d v="1899-12-30T21:28:44"/>
    <n v="113"/>
    <x v="17"/>
    <x v="0"/>
    <x v="10"/>
    <x v="6"/>
    <n v="4"/>
    <x v="1"/>
    <x v="10"/>
    <n v="4"/>
    <n v="44.9"/>
  </r>
  <r>
    <n v="4772"/>
    <n v="2112"/>
    <n v="1"/>
    <d v="2023-02-04T00:00:00"/>
    <d v="1899-12-30T22:07:51"/>
    <n v="101"/>
    <x v="7"/>
    <x v="3"/>
    <x v="2"/>
    <x v="6"/>
    <n v="4"/>
    <x v="1"/>
    <x v="11"/>
    <n v="1"/>
    <n v="12.95"/>
  </r>
  <r>
    <n v="4773"/>
    <n v="2113"/>
    <n v="1"/>
    <d v="2023-02-04T00:00:00"/>
    <d v="1899-12-30T22:16:08"/>
    <n v="103"/>
    <x v="29"/>
    <x v="3"/>
    <x v="6"/>
    <x v="6"/>
    <n v="4"/>
    <x v="1"/>
    <x v="11"/>
    <n v="2"/>
    <n v="24.5"/>
  </r>
  <r>
    <n v="4774"/>
    <n v="2113"/>
    <n v="0"/>
    <d v="2023-02-04T00:00:00"/>
    <d v="1899-12-30T22:16:08"/>
    <n v="129"/>
    <x v="4"/>
    <x v="1"/>
    <x v="3"/>
    <x v="6"/>
    <n v="4"/>
    <x v="1"/>
    <x v="11"/>
    <n v="2"/>
    <n v="24.5"/>
  </r>
  <r>
    <n v="4775"/>
    <n v="2114"/>
    <n v="1"/>
    <d v="2023-02-04T00:00:00"/>
    <d v="1899-12-30T22:26:28"/>
    <n v="108"/>
    <x v="1"/>
    <x v="0"/>
    <x v="1"/>
    <x v="6"/>
    <n v="4"/>
    <x v="1"/>
    <x v="11"/>
    <n v="1"/>
    <n v="14.5"/>
  </r>
  <r>
    <n v="4776"/>
    <n v="2115"/>
    <n v="1"/>
    <d v="2023-02-05T00:00:00"/>
    <d v="1899-12-30T11:15:19"/>
    <n v="107"/>
    <x v="19"/>
    <x v="0"/>
    <x v="12"/>
    <x v="0"/>
    <n v="5"/>
    <x v="1"/>
    <x v="0"/>
    <n v="4"/>
    <n v="46.45"/>
  </r>
  <r>
    <n v="4777"/>
    <n v="2115"/>
    <n v="0"/>
    <d v="2023-02-05T00:00:00"/>
    <d v="1899-12-30T11:15:19"/>
    <n v="109"/>
    <x v="0"/>
    <x v="0"/>
    <x v="0"/>
    <x v="0"/>
    <n v="5"/>
    <x v="1"/>
    <x v="0"/>
    <n v="4"/>
    <n v="46.45"/>
  </r>
  <r>
    <n v="4778"/>
    <n v="2115"/>
    <n v="0"/>
    <d v="2023-02-05T00:00:00"/>
    <d v="1899-12-30T11:15:19"/>
    <n v="113"/>
    <x v="17"/>
    <x v="0"/>
    <x v="10"/>
    <x v="0"/>
    <n v="5"/>
    <x v="1"/>
    <x v="0"/>
    <n v="4"/>
    <n v="46.45"/>
  </r>
  <r>
    <n v="4779"/>
    <n v="2115"/>
    <n v="0"/>
    <d v="2023-02-05T00:00:00"/>
    <d v="1899-12-30T11:15:19"/>
    <n v="105"/>
    <x v="15"/>
    <x v="3"/>
    <x v="4"/>
    <x v="0"/>
    <n v="5"/>
    <x v="1"/>
    <x v="0"/>
    <n v="4"/>
    <n v="46.45"/>
  </r>
  <r>
    <n v="4780"/>
    <n v="2116"/>
    <n v="1"/>
    <d v="2023-02-05T00:00:00"/>
    <d v="1899-12-30T12:11:52"/>
    <n v="129"/>
    <x v="4"/>
    <x v="1"/>
    <x v="3"/>
    <x v="0"/>
    <n v="5"/>
    <x v="1"/>
    <x v="1"/>
    <n v="1"/>
    <n v="15.5"/>
  </r>
  <r>
    <n v="4781"/>
    <n v="2117"/>
    <n v="1"/>
    <d v="2023-02-05T00:00:00"/>
    <d v="1899-12-30T12:20:33"/>
    <n v="120"/>
    <x v="28"/>
    <x v="2"/>
    <x v="9"/>
    <x v="0"/>
    <n v="5"/>
    <x v="1"/>
    <x v="1"/>
    <n v="1"/>
    <n v="13.95"/>
  </r>
  <r>
    <n v="4782"/>
    <n v="2118"/>
    <n v="1"/>
    <d v="2023-02-05T00:00:00"/>
    <d v="1899-12-30T12:24:57"/>
    <n v="102"/>
    <x v="16"/>
    <x v="3"/>
    <x v="9"/>
    <x v="0"/>
    <n v="5"/>
    <x v="1"/>
    <x v="1"/>
    <n v="3"/>
    <n v="27.95"/>
  </r>
  <r>
    <n v="4783"/>
    <n v="2118"/>
    <n v="0"/>
    <d v="2023-02-05T00:00:00"/>
    <d v="1899-12-30T12:24:57"/>
    <n v="105"/>
    <x v="15"/>
    <x v="3"/>
    <x v="4"/>
    <x v="0"/>
    <n v="5"/>
    <x v="1"/>
    <x v="1"/>
    <n v="3"/>
    <n v="27.95"/>
  </r>
  <r>
    <n v="4784"/>
    <n v="2118"/>
    <n v="0"/>
    <d v="2023-02-05T00:00:00"/>
    <d v="1899-12-30T12:24:57"/>
    <n v="105"/>
    <x v="15"/>
    <x v="3"/>
    <x v="4"/>
    <x v="0"/>
    <n v="5"/>
    <x v="1"/>
    <x v="1"/>
    <n v="3"/>
    <n v="27.95"/>
  </r>
  <r>
    <n v="4785"/>
    <n v="2119"/>
    <n v="1"/>
    <d v="2023-02-05T00:00:00"/>
    <d v="1899-12-30T12:30:46"/>
    <n v="111"/>
    <x v="22"/>
    <x v="0"/>
    <x v="5"/>
    <x v="0"/>
    <n v="5"/>
    <x v="1"/>
    <x v="1"/>
    <n v="1"/>
    <n v="11.95"/>
  </r>
  <r>
    <n v="4786"/>
    <n v="2120"/>
    <n v="1"/>
    <d v="2023-02-05T00:00:00"/>
    <d v="1899-12-30T12:47:12"/>
    <n v="114"/>
    <x v="8"/>
    <x v="0"/>
    <x v="6"/>
    <x v="0"/>
    <n v="5"/>
    <x v="1"/>
    <x v="1"/>
    <n v="1"/>
    <n v="9"/>
  </r>
  <r>
    <n v="4787"/>
    <n v="2121"/>
    <n v="1"/>
    <d v="2023-02-05T00:00:00"/>
    <d v="1899-12-30T12:50:51"/>
    <n v="114"/>
    <x v="8"/>
    <x v="0"/>
    <x v="6"/>
    <x v="0"/>
    <n v="5"/>
    <x v="1"/>
    <x v="1"/>
    <n v="1"/>
    <n v="9"/>
  </r>
  <r>
    <n v="4788"/>
    <n v="2122"/>
    <n v="1"/>
    <d v="2023-02-05T00:00:00"/>
    <d v="1899-12-30T12:52:55"/>
    <n v="110"/>
    <x v="11"/>
    <x v="0"/>
    <x v="0"/>
    <x v="0"/>
    <n v="5"/>
    <x v="1"/>
    <x v="1"/>
    <n v="2"/>
    <n v="35.9"/>
  </r>
  <r>
    <n v="4789"/>
    <n v="2122"/>
    <n v="0"/>
    <d v="2023-02-05T00:00:00"/>
    <d v="1899-12-30T12:52:55"/>
    <n v="110"/>
    <x v="11"/>
    <x v="0"/>
    <x v="0"/>
    <x v="0"/>
    <n v="5"/>
    <x v="1"/>
    <x v="1"/>
    <n v="2"/>
    <n v="35.9"/>
  </r>
  <r>
    <n v="4790"/>
    <n v="2123"/>
    <n v="1"/>
    <d v="2023-02-05T00:00:00"/>
    <d v="1899-12-30T12:54:56"/>
    <n v="122"/>
    <x v="12"/>
    <x v="2"/>
    <x v="4"/>
    <x v="0"/>
    <n v="5"/>
    <x v="1"/>
    <x v="1"/>
    <n v="1"/>
    <n v="7"/>
  </r>
  <r>
    <n v="4791"/>
    <n v="2124"/>
    <n v="1"/>
    <d v="2023-02-05T00:00:00"/>
    <d v="1899-12-30T12:56:27"/>
    <n v="117"/>
    <x v="3"/>
    <x v="2"/>
    <x v="2"/>
    <x v="0"/>
    <n v="5"/>
    <x v="1"/>
    <x v="1"/>
    <n v="5"/>
    <n v="66.849999999999994"/>
  </r>
  <r>
    <n v="4792"/>
    <n v="2124"/>
    <n v="0"/>
    <d v="2023-02-05T00:00:00"/>
    <d v="1899-12-30T12:56:27"/>
    <n v="129"/>
    <x v="4"/>
    <x v="1"/>
    <x v="3"/>
    <x v="0"/>
    <n v="5"/>
    <x v="1"/>
    <x v="1"/>
    <n v="5"/>
    <n v="66.849999999999994"/>
  </r>
  <r>
    <n v="4793"/>
    <n v="2124"/>
    <n v="0"/>
    <d v="2023-02-05T00:00:00"/>
    <d v="1899-12-30T12:56:27"/>
    <n v="120"/>
    <x v="28"/>
    <x v="2"/>
    <x v="9"/>
    <x v="0"/>
    <n v="5"/>
    <x v="1"/>
    <x v="1"/>
    <n v="5"/>
    <n v="66.849999999999994"/>
  </r>
  <r>
    <n v="4794"/>
    <n v="2124"/>
    <n v="0"/>
    <d v="2023-02-05T00:00:00"/>
    <d v="1899-12-30T12:56:27"/>
    <n v="120"/>
    <x v="28"/>
    <x v="2"/>
    <x v="9"/>
    <x v="0"/>
    <n v="5"/>
    <x v="1"/>
    <x v="1"/>
    <n v="5"/>
    <n v="66.849999999999994"/>
  </r>
  <r>
    <n v="4795"/>
    <n v="2124"/>
    <n v="0"/>
    <d v="2023-02-05T00:00:00"/>
    <d v="1899-12-30T12:56:27"/>
    <n v="121"/>
    <x v="20"/>
    <x v="2"/>
    <x v="11"/>
    <x v="0"/>
    <n v="5"/>
    <x v="1"/>
    <x v="1"/>
    <n v="5"/>
    <n v="66.849999999999994"/>
  </r>
  <r>
    <n v="4796"/>
    <n v="2125"/>
    <n v="1"/>
    <d v="2023-02-05T00:00:00"/>
    <d v="1899-12-30T13:06:10"/>
    <n v="109"/>
    <x v="0"/>
    <x v="0"/>
    <x v="0"/>
    <x v="0"/>
    <n v="5"/>
    <x v="1"/>
    <x v="2"/>
    <n v="1"/>
    <n v="17.95"/>
  </r>
  <r>
    <n v="4797"/>
    <n v="2126"/>
    <n v="1"/>
    <d v="2023-02-05T00:00:00"/>
    <d v="1899-12-30T13:31:29"/>
    <n v="101"/>
    <x v="7"/>
    <x v="3"/>
    <x v="2"/>
    <x v="0"/>
    <n v="5"/>
    <x v="1"/>
    <x v="2"/>
    <n v="13"/>
    <n v="177.04999999999995"/>
  </r>
  <r>
    <n v="4798"/>
    <n v="2126"/>
    <n v="0"/>
    <d v="2023-02-05T00:00:00"/>
    <d v="1899-12-30T13:31:29"/>
    <n v="101"/>
    <x v="7"/>
    <x v="3"/>
    <x v="2"/>
    <x v="0"/>
    <n v="5"/>
    <x v="1"/>
    <x v="2"/>
    <n v="13"/>
    <n v="177.04999999999995"/>
  </r>
  <r>
    <n v="4799"/>
    <n v="2126"/>
    <n v="0"/>
    <d v="2023-02-05T00:00:00"/>
    <d v="1899-12-30T13:31:29"/>
    <n v="104"/>
    <x v="18"/>
    <x v="3"/>
    <x v="11"/>
    <x v="0"/>
    <n v="5"/>
    <x v="1"/>
    <x v="2"/>
    <n v="13"/>
    <n v="177.04999999999995"/>
  </r>
  <r>
    <n v="4800"/>
    <n v="2126"/>
    <n v="0"/>
    <d v="2023-02-05T00:00:00"/>
    <d v="1899-12-30T13:31:29"/>
    <n v="125"/>
    <x v="21"/>
    <x v="1"/>
    <x v="0"/>
    <x v="0"/>
    <n v="5"/>
    <x v="1"/>
    <x v="2"/>
    <n v="13"/>
    <n v="177.04999999999995"/>
  </r>
  <r>
    <n v="4801"/>
    <n v="2126"/>
    <n v="0"/>
    <d v="2023-02-05T00:00:00"/>
    <d v="1899-12-30T13:31:29"/>
    <n v="126"/>
    <x v="10"/>
    <x v="1"/>
    <x v="1"/>
    <x v="0"/>
    <n v="5"/>
    <x v="1"/>
    <x v="2"/>
    <n v="13"/>
    <n v="177.04999999999995"/>
  </r>
  <r>
    <n v="4802"/>
    <n v="2126"/>
    <n v="0"/>
    <d v="2023-02-05T00:00:00"/>
    <d v="1899-12-30T13:31:29"/>
    <n v="109"/>
    <x v="0"/>
    <x v="0"/>
    <x v="0"/>
    <x v="0"/>
    <n v="5"/>
    <x v="1"/>
    <x v="2"/>
    <n v="13"/>
    <n v="177.04999999999995"/>
  </r>
  <r>
    <n v="4803"/>
    <n v="2126"/>
    <n v="0"/>
    <d v="2023-02-05T00:00:00"/>
    <d v="1899-12-30T13:31:29"/>
    <n v="128"/>
    <x v="25"/>
    <x v="1"/>
    <x v="3"/>
    <x v="0"/>
    <n v="5"/>
    <x v="1"/>
    <x v="2"/>
    <n v="13"/>
    <n v="177.04999999999995"/>
  </r>
  <r>
    <n v="4804"/>
    <n v="2126"/>
    <n v="0"/>
    <d v="2023-02-05T00:00:00"/>
    <d v="1899-12-30T13:31:29"/>
    <n v="111"/>
    <x v="22"/>
    <x v="0"/>
    <x v="5"/>
    <x v="0"/>
    <n v="5"/>
    <x v="1"/>
    <x v="2"/>
    <n v="13"/>
    <n v="177.04999999999995"/>
  </r>
  <r>
    <n v="4805"/>
    <n v="2126"/>
    <n v="0"/>
    <d v="2023-02-05T00:00:00"/>
    <d v="1899-12-30T13:31:29"/>
    <n v="113"/>
    <x v="17"/>
    <x v="0"/>
    <x v="10"/>
    <x v="0"/>
    <n v="5"/>
    <x v="1"/>
    <x v="2"/>
    <n v="13"/>
    <n v="177.04999999999995"/>
  </r>
  <r>
    <n v="4806"/>
    <n v="2126"/>
    <n v="0"/>
    <d v="2023-02-05T00:00:00"/>
    <d v="1899-12-30T13:31:29"/>
    <n v="118"/>
    <x v="26"/>
    <x v="2"/>
    <x v="13"/>
    <x v="0"/>
    <n v="5"/>
    <x v="1"/>
    <x v="2"/>
    <n v="13"/>
    <n v="177.04999999999995"/>
  </r>
  <r>
    <n v="4807"/>
    <n v="2126"/>
    <n v="0"/>
    <d v="2023-02-05T00:00:00"/>
    <d v="1899-12-30T13:31:29"/>
    <n v="119"/>
    <x v="6"/>
    <x v="2"/>
    <x v="5"/>
    <x v="0"/>
    <n v="5"/>
    <x v="1"/>
    <x v="2"/>
    <n v="13"/>
    <n v="177.04999999999995"/>
  </r>
  <r>
    <n v="4808"/>
    <n v="2126"/>
    <n v="0"/>
    <d v="2023-02-05T00:00:00"/>
    <d v="1899-12-30T13:31:29"/>
    <n v="120"/>
    <x v="28"/>
    <x v="2"/>
    <x v="9"/>
    <x v="0"/>
    <n v="5"/>
    <x v="1"/>
    <x v="2"/>
    <n v="13"/>
    <n v="177.04999999999995"/>
  </r>
  <r>
    <n v="4809"/>
    <n v="2126"/>
    <n v="0"/>
    <d v="2023-02-05T00:00:00"/>
    <d v="1899-12-30T13:31:29"/>
    <n v="132"/>
    <x v="14"/>
    <x v="1"/>
    <x v="8"/>
    <x v="0"/>
    <n v="5"/>
    <x v="1"/>
    <x v="2"/>
    <n v="13"/>
    <n v="177.04999999999995"/>
  </r>
  <r>
    <n v="4810"/>
    <n v="2127"/>
    <n v="1"/>
    <d v="2023-02-05T00:00:00"/>
    <d v="1899-12-30T13:42:16"/>
    <n v="108"/>
    <x v="1"/>
    <x v="0"/>
    <x v="1"/>
    <x v="0"/>
    <n v="5"/>
    <x v="1"/>
    <x v="2"/>
    <n v="1"/>
    <n v="14.5"/>
  </r>
  <r>
    <n v="4811"/>
    <n v="2128"/>
    <n v="1"/>
    <d v="2023-02-05T00:00:00"/>
    <d v="1899-12-30T13:42:50"/>
    <n v="108"/>
    <x v="1"/>
    <x v="0"/>
    <x v="1"/>
    <x v="0"/>
    <n v="5"/>
    <x v="1"/>
    <x v="2"/>
    <n v="2"/>
    <n v="28.45"/>
  </r>
  <r>
    <n v="4812"/>
    <n v="2128"/>
    <n v="0"/>
    <d v="2023-02-05T00:00:00"/>
    <d v="1899-12-30T13:42:50"/>
    <n v="120"/>
    <x v="28"/>
    <x v="2"/>
    <x v="9"/>
    <x v="0"/>
    <n v="5"/>
    <x v="1"/>
    <x v="2"/>
    <n v="2"/>
    <n v="28.45"/>
  </r>
  <r>
    <n v="4813"/>
    <n v="2129"/>
    <n v="1"/>
    <d v="2023-02-05T00:00:00"/>
    <d v="1899-12-30T13:48:38"/>
    <n v="125"/>
    <x v="21"/>
    <x v="1"/>
    <x v="0"/>
    <x v="0"/>
    <n v="5"/>
    <x v="1"/>
    <x v="2"/>
    <n v="4"/>
    <n v="66.8"/>
  </r>
  <r>
    <n v="4814"/>
    <n v="2129"/>
    <n v="0"/>
    <d v="2023-02-05T00:00:00"/>
    <d v="1899-12-30T13:48:38"/>
    <n v="109"/>
    <x v="0"/>
    <x v="0"/>
    <x v="0"/>
    <x v="0"/>
    <n v="5"/>
    <x v="1"/>
    <x v="2"/>
    <n v="4"/>
    <n v="66.8"/>
  </r>
  <r>
    <n v="4815"/>
    <n v="2129"/>
    <n v="0"/>
    <d v="2023-02-05T00:00:00"/>
    <d v="1899-12-30T13:48:38"/>
    <n v="117"/>
    <x v="3"/>
    <x v="2"/>
    <x v="2"/>
    <x v="0"/>
    <n v="5"/>
    <x v="1"/>
    <x v="2"/>
    <n v="4"/>
    <n v="66.8"/>
  </r>
  <r>
    <n v="4816"/>
    <n v="2129"/>
    <n v="0"/>
    <d v="2023-02-05T00:00:00"/>
    <d v="1899-12-30T13:48:38"/>
    <n v="131"/>
    <x v="27"/>
    <x v="1"/>
    <x v="0"/>
    <x v="0"/>
    <n v="5"/>
    <x v="1"/>
    <x v="2"/>
    <n v="4"/>
    <n v="66.8"/>
  </r>
  <r>
    <n v="4817"/>
    <n v="2130"/>
    <n v="1"/>
    <d v="2023-02-05T00:00:00"/>
    <d v="1899-12-30T14:17:14"/>
    <n v="122"/>
    <x v="12"/>
    <x v="2"/>
    <x v="4"/>
    <x v="0"/>
    <n v="5"/>
    <x v="1"/>
    <x v="3"/>
    <n v="1"/>
    <n v="7"/>
  </r>
  <r>
    <n v="4818"/>
    <n v="2131"/>
    <n v="1"/>
    <d v="2023-02-05T00:00:00"/>
    <d v="1899-12-30T14:17:24"/>
    <n v="116"/>
    <x v="23"/>
    <x v="2"/>
    <x v="9"/>
    <x v="0"/>
    <n v="5"/>
    <x v="1"/>
    <x v="3"/>
    <n v="1"/>
    <n v="13.95"/>
  </r>
  <r>
    <n v="4819"/>
    <n v="2132"/>
    <n v="1"/>
    <d v="2023-02-05T00:00:00"/>
    <d v="1899-12-30T14:18:04"/>
    <n v="115"/>
    <x v="31"/>
    <x v="2"/>
    <x v="5"/>
    <x v="0"/>
    <n v="5"/>
    <x v="1"/>
    <x v="3"/>
    <n v="4"/>
    <n v="50.849999999999994"/>
  </r>
  <r>
    <n v="4820"/>
    <n v="2132"/>
    <n v="0"/>
    <d v="2023-02-05T00:00:00"/>
    <d v="1899-12-30T14:18:04"/>
    <n v="109"/>
    <x v="0"/>
    <x v="0"/>
    <x v="0"/>
    <x v="0"/>
    <n v="5"/>
    <x v="1"/>
    <x v="3"/>
    <n v="4"/>
    <n v="50.849999999999994"/>
  </r>
  <r>
    <n v="4821"/>
    <n v="2132"/>
    <n v="0"/>
    <d v="2023-02-05T00:00:00"/>
    <d v="1899-12-30T14:18:04"/>
    <n v="111"/>
    <x v="22"/>
    <x v="0"/>
    <x v="5"/>
    <x v="0"/>
    <n v="5"/>
    <x v="1"/>
    <x v="3"/>
    <n v="4"/>
    <n v="50.849999999999994"/>
  </r>
  <r>
    <n v="4822"/>
    <n v="2132"/>
    <n v="0"/>
    <d v="2023-02-05T00:00:00"/>
    <d v="1899-12-30T14:18:04"/>
    <n v="114"/>
    <x v="8"/>
    <x v="0"/>
    <x v="6"/>
    <x v="0"/>
    <n v="5"/>
    <x v="1"/>
    <x v="3"/>
    <n v="4"/>
    <n v="50.849999999999994"/>
  </r>
  <r>
    <n v="4823"/>
    <n v="2133"/>
    <n v="1"/>
    <d v="2023-02-05T00:00:00"/>
    <d v="1899-12-30T14:18:52"/>
    <n v="131"/>
    <x v="27"/>
    <x v="1"/>
    <x v="0"/>
    <x v="0"/>
    <n v="5"/>
    <x v="1"/>
    <x v="3"/>
    <n v="1"/>
    <n v="17.95"/>
  </r>
  <r>
    <n v="4824"/>
    <n v="2134"/>
    <n v="1"/>
    <d v="2023-02-05T00:00:00"/>
    <d v="1899-12-30T14:36:32"/>
    <n v="110"/>
    <x v="11"/>
    <x v="0"/>
    <x v="0"/>
    <x v="0"/>
    <n v="5"/>
    <x v="1"/>
    <x v="3"/>
    <n v="3"/>
    <n v="40.9"/>
  </r>
  <r>
    <n v="4825"/>
    <n v="2134"/>
    <n v="0"/>
    <d v="2023-02-05T00:00:00"/>
    <d v="1899-12-30T14:36:32"/>
    <n v="113"/>
    <x v="17"/>
    <x v="0"/>
    <x v="10"/>
    <x v="0"/>
    <n v="5"/>
    <x v="1"/>
    <x v="3"/>
    <n v="3"/>
    <n v="40.9"/>
  </r>
  <r>
    <n v="4826"/>
    <n v="2134"/>
    <n v="0"/>
    <d v="2023-02-05T00:00:00"/>
    <d v="1899-12-30T14:36:32"/>
    <n v="131"/>
    <x v="27"/>
    <x v="1"/>
    <x v="0"/>
    <x v="0"/>
    <n v="5"/>
    <x v="1"/>
    <x v="3"/>
    <n v="3"/>
    <n v="40.9"/>
  </r>
  <r>
    <n v="4827"/>
    <n v="2135"/>
    <n v="1"/>
    <d v="2023-02-05T00:00:00"/>
    <d v="1899-12-30T14:38:28"/>
    <n v="107"/>
    <x v="19"/>
    <x v="0"/>
    <x v="12"/>
    <x v="0"/>
    <n v="5"/>
    <x v="1"/>
    <x v="3"/>
    <n v="3"/>
    <n v="48.95"/>
  </r>
  <r>
    <n v="4828"/>
    <n v="2135"/>
    <n v="0"/>
    <d v="2023-02-05T00:00:00"/>
    <d v="1899-12-30T14:38:28"/>
    <n v="125"/>
    <x v="21"/>
    <x v="1"/>
    <x v="0"/>
    <x v="0"/>
    <n v="5"/>
    <x v="1"/>
    <x v="3"/>
    <n v="3"/>
    <n v="48.95"/>
  </r>
  <r>
    <n v="4829"/>
    <n v="2135"/>
    <n v="0"/>
    <d v="2023-02-05T00:00:00"/>
    <d v="1899-12-30T14:38:28"/>
    <n v="126"/>
    <x v="10"/>
    <x v="1"/>
    <x v="1"/>
    <x v="0"/>
    <n v="5"/>
    <x v="1"/>
    <x v="3"/>
    <n v="3"/>
    <n v="48.95"/>
  </r>
  <r>
    <n v="4830"/>
    <n v="2136"/>
    <n v="1"/>
    <d v="2023-02-05T00:00:00"/>
    <d v="1899-12-30T14:54:49"/>
    <n v="102"/>
    <x v="16"/>
    <x v="3"/>
    <x v="9"/>
    <x v="0"/>
    <n v="5"/>
    <x v="1"/>
    <x v="3"/>
    <n v="3"/>
    <n v="40.4"/>
  </r>
  <r>
    <n v="4831"/>
    <n v="2136"/>
    <n v="0"/>
    <d v="2023-02-05T00:00:00"/>
    <d v="1899-12-30T14:54:49"/>
    <n v="108"/>
    <x v="1"/>
    <x v="0"/>
    <x v="1"/>
    <x v="0"/>
    <n v="5"/>
    <x v="1"/>
    <x v="3"/>
    <n v="3"/>
    <n v="40.4"/>
  </r>
  <r>
    <n v="4832"/>
    <n v="2136"/>
    <n v="0"/>
    <d v="2023-02-05T00:00:00"/>
    <d v="1899-12-30T14:54:49"/>
    <n v="111"/>
    <x v="22"/>
    <x v="0"/>
    <x v="5"/>
    <x v="0"/>
    <n v="5"/>
    <x v="1"/>
    <x v="3"/>
    <n v="3"/>
    <n v="40.4"/>
  </r>
  <r>
    <n v="4833"/>
    <n v="2137"/>
    <n v="1"/>
    <d v="2023-02-05T00:00:00"/>
    <d v="1899-12-30T15:00:15"/>
    <n v="116"/>
    <x v="23"/>
    <x v="2"/>
    <x v="9"/>
    <x v="0"/>
    <n v="5"/>
    <x v="1"/>
    <x v="4"/>
    <n v="3"/>
    <n v="45.849999999999994"/>
  </r>
  <r>
    <n v="4834"/>
    <n v="2137"/>
    <n v="0"/>
    <d v="2023-02-05T00:00:00"/>
    <d v="1899-12-30T15:00:15"/>
    <n v="102"/>
    <x v="16"/>
    <x v="3"/>
    <x v="9"/>
    <x v="0"/>
    <n v="5"/>
    <x v="1"/>
    <x v="4"/>
    <n v="3"/>
    <n v="45.849999999999994"/>
  </r>
  <r>
    <n v="4835"/>
    <n v="2137"/>
    <n v="0"/>
    <d v="2023-02-05T00:00:00"/>
    <d v="1899-12-30T15:00:15"/>
    <n v="109"/>
    <x v="0"/>
    <x v="0"/>
    <x v="0"/>
    <x v="0"/>
    <n v="5"/>
    <x v="1"/>
    <x v="4"/>
    <n v="3"/>
    <n v="45.849999999999994"/>
  </r>
  <r>
    <n v="4836"/>
    <n v="2138"/>
    <n v="1"/>
    <d v="2023-02-05T00:00:00"/>
    <d v="1899-12-30T15:08:13"/>
    <n v="109"/>
    <x v="0"/>
    <x v="0"/>
    <x v="0"/>
    <x v="0"/>
    <n v="5"/>
    <x v="1"/>
    <x v="4"/>
    <n v="2"/>
    <n v="34.9"/>
  </r>
  <r>
    <n v="4837"/>
    <n v="2138"/>
    <n v="0"/>
    <d v="2023-02-05T00:00:00"/>
    <d v="1899-12-30T15:08:13"/>
    <n v="132"/>
    <x v="14"/>
    <x v="1"/>
    <x v="8"/>
    <x v="0"/>
    <n v="5"/>
    <x v="1"/>
    <x v="4"/>
    <n v="2"/>
    <n v="34.9"/>
  </r>
  <r>
    <n v="4838"/>
    <n v="2139"/>
    <n v="1"/>
    <d v="2023-02-05T00:00:00"/>
    <d v="1899-12-30T15:41:58"/>
    <n v="125"/>
    <x v="21"/>
    <x v="1"/>
    <x v="0"/>
    <x v="0"/>
    <n v="5"/>
    <x v="1"/>
    <x v="4"/>
    <n v="1"/>
    <n v="17.95"/>
  </r>
  <r>
    <n v="4839"/>
    <n v="2140"/>
    <n v="1"/>
    <d v="2023-02-05T00:00:00"/>
    <d v="1899-12-30T16:55:35"/>
    <n v="130"/>
    <x v="13"/>
    <x v="1"/>
    <x v="7"/>
    <x v="0"/>
    <n v="5"/>
    <x v="1"/>
    <x v="5"/>
    <n v="1"/>
    <n v="19.95"/>
  </r>
  <r>
    <n v="4840"/>
    <n v="2141"/>
    <n v="1"/>
    <d v="2023-02-05T00:00:00"/>
    <d v="1899-12-30T17:00:13"/>
    <n v="112"/>
    <x v="30"/>
    <x v="0"/>
    <x v="13"/>
    <x v="0"/>
    <n v="5"/>
    <x v="1"/>
    <x v="6"/>
    <n v="1"/>
    <n v="14.95"/>
  </r>
  <r>
    <n v="4841"/>
    <n v="2142"/>
    <n v="1"/>
    <d v="2023-02-05T00:00:00"/>
    <d v="1899-12-30T17:36:09"/>
    <n v="101"/>
    <x v="7"/>
    <x v="3"/>
    <x v="2"/>
    <x v="0"/>
    <n v="5"/>
    <x v="1"/>
    <x v="6"/>
    <n v="2"/>
    <n v="21.95"/>
  </r>
  <r>
    <n v="4842"/>
    <n v="2142"/>
    <n v="0"/>
    <d v="2023-02-05T00:00:00"/>
    <d v="1899-12-30T17:36:09"/>
    <n v="123"/>
    <x v="9"/>
    <x v="2"/>
    <x v="6"/>
    <x v="0"/>
    <n v="5"/>
    <x v="1"/>
    <x v="6"/>
    <n v="2"/>
    <n v="21.95"/>
  </r>
  <r>
    <n v="4843"/>
    <n v="2143"/>
    <n v="1"/>
    <d v="2023-02-05T00:00:00"/>
    <d v="1899-12-30T17:44:52"/>
    <n v="108"/>
    <x v="1"/>
    <x v="0"/>
    <x v="1"/>
    <x v="0"/>
    <n v="5"/>
    <x v="1"/>
    <x v="6"/>
    <n v="4"/>
    <n v="48.5"/>
  </r>
  <r>
    <n v="4844"/>
    <n v="2143"/>
    <n v="0"/>
    <d v="2023-02-05T00:00:00"/>
    <d v="1899-12-30T17:44:52"/>
    <n v="108"/>
    <x v="1"/>
    <x v="0"/>
    <x v="1"/>
    <x v="0"/>
    <n v="5"/>
    <x v="1"/>
    <x v="6"/>
    <n v="4"/>
    <n v="48.5"/>
  </r>
  <r>
    <n v="4845"/>
    <n v="2143"/>
    <n v="0"/>
    <d v="2023-02-05T00:00:00"/>
    <d v="1899-12-30T17:44:52"/>
    <n v="108"/>
    <x v="1"/>
    <x v="0"/>
    <x v="1"/>
    <x v="0"/>
    <n v="5"/>
    <x v="1"/>
    <x v="6"/>
    <n v="4"/>
    <n v="48.5"/>
  </r>
  <r>
    <n v="4846"/>
    <n v="2143"/>
    <n v="0"/>
    <d v="2023-02-05T00:00:00"/>
    <d v="1899-12-30T17:44:52"/>
    <n v="113"/>
    <x v="17"/>
    <x v="0"/>
    <x v="10"/>
    <x v="0"/>
    <n v="5"/>
    <x v="1"/>
    <x v="6"/>
    <n v="4"/>
    <n v="48.5"/>
  </r>
  <r>
    <n v="4847"/>
    <n v="2144"/>
    <n v="1"/>
    <d v="2023-02-05T00:00:00"/>
    <d v="1899-12-30T17:48:08"/>
    <n v="102"/>
    <x v="16"/>
    <x v="3"/>
    <x v="9"/>
    <x v="0"/>
    <n v="5"/>
    <x v="1"/>
    <x v="6"/>
    <n v="2"/>
    <n v="20.95"/>
  </r>
  <r>
    <n v="4848"/>
    <n v="2144"/>
    <n v="0"/>
    <d v="2023-02-05T00:00:00"/>
    <d v="1899-12-30T17:48:08"/>
    <n v="105"/>
    <x v="15"/>
    <x v="3"/>
    <x v="4"/>
    <x v="0"/>
    <n v="5"/>
    <x v="1"/>
    <x v="6"/>
    <n v="2"/>
    <n v="20.95"/>
  </r>
  <r>
    <n v="4849"/>
    <n v="2145"/>
    <n v="1"/>
    <d v="2023-02-05T00:00:00"/>
    <d v="1899-12-30T17:57:12"/>
    <n v="111"/>
    <x v="22"/>
    <x v="0"/>
    <x v="5"/>
    <x v="0"/>
    <n v="5"/>
    <x v="1"/>
    <x v="6"/>
    <n v="2"/>
    <n v="29.9"/>
  </r>
  <r>
    <n v="4850"/>
    <n v="2145"/>
    <n v="0"/>
    <d v="2023-02-05T00:00:00"/>
    <d v="1899-12-30T17:57:12"/>
    <n v="131"/>
    <x v="27"/>
    <x v="1"/>
    <x v="0"/>
    <x v="0"/>
    <n v="5"/>
    <x v="1"/>
    <x v="6"/>
    <n v="2"/>
    <n v="29.9"/>
  </r>
  <r>
    <n v="4851"/>
    <n v="2146"/>
    <n v="1"/>
    <d v="2023-02-05T00:00:00"/>
    <d v="1899-12-30T18:04:19"/>
    <n v="126"/>
    <x v="10"/>
    <x v="1"/>
    <x v="1"/>
    <x v="0"/>
    <n v="5"/>
    <x v="1"/>
    <x v="7"/>
    <n v="2"/>
    <n v="27.45"/>
  </r>
  <r>
    <n v="4852"/>
    <n v="2146"/>
    <n v="0"/>
    <d v="2023-02-05T00:00:00"/>
    <d v="1899-12-30T18:04:19"/>
    <n v="117"/>
    <x v="3"/>
    <x v="2"/>
    <x v="2"/>
    <x v="0"/>
    <n v="5"/>
    <x v="1"/>
    <x v="7"/>
    <n v="2"/>
    <n v="27.45"/>
  </r>
  <r>
    <n v="4853"/>
    <n v="2147"/>
    <n v="1"/>
    <d v="2023-02-05T00:00:00"/>
    <d v="1899-12-30T18:11:25"/>
    <n v="124"/>
    <x v="2"/>
    <x v="1"/>
    <x v="1"/>
    <x v="0"/>
    <n v="5"/>
    <x v="1"/>
    <x v="7"/>
    <n v="4"/>
    <n v="33.5"/>
  </r>
  <r>
    <n v="4854"/>
    <n v="2147"/>
    <n v="0"/>
    <d v="2023-02-05T00:00:00"/>
    <d v="1899-12-30T18:11:25"/>
    <n v="113"/>
    <x v="17"/>
    <x v="0"/>
    <x v="10"/>
    <x v="0"/>
    <n v="5"/>
    <x v="1"/>
    <x v="7"/>
    <n v="4"/>
    <n v="33.5"/>
  </r>
  <r>
    <n v="4855"/>
    <n v="2147"/>
    <n v="0"/>
    <d v="2023-02-05T00:00:00"/>
    <d v="1899-12-30T18:11:25"/>
    <n v="113"/>
    <x v="17"/>
    <x v="0"/>
    <x v="10"/>
    <x v="0"/>
    <n v="5"/>
    <x v="1"/>
    <x v="7"/>
    <n v="4"/>
    <n v="33.5"/>
  </r>
  <r>
    <n v="4856"/>
    <n v="2147"/>
    <n v="0"/>
    <d v="2023-02-05T00:00:00"/>
    <d v="1899-12-30T18:11:25"/>
    <n v="123"/>
    <x v="9"/>
    <x v="2"/>
    <x v="6"/>
    <x v="0"/>
    <n v="5"/>
    <x v="1"/>
    <x v="7"/>
    <n v="4"/>
    <n v="33.5"/>
  </r>
  <r>
    <n v="4857"/>
    <n v="2148"/>
    <n v="1"/>
    <d v="2023-02-05T00:00:00"/>
    <d v="1899-12-30T18:15:37"/>
    <n v="117"/>
    <x v="3"/>
    <x v="2"/>
    <x v="2"/>
    <x v="0"/>
    <n v="5"/>
    <x v="1"/>
    <x v="7"/>
    <n v="2"/>
    <n v="24.9"/>
  </r>
  <r>
    <n v="4858"/>
    <n v="2148"/>
    <n v="0"/>
    <d v="2023-02-05T00:00:00"/>
    <d v="1899-12-30T18:15:37"/>
    <n v="119"/>
    <x v="6"/>
    <x v="2"/>
    <x v="5"/>
    <x v="0"/>
    <n v="5"/>
    <x v="1"/>
    <x v="7"/>
    <n v="2"/>
    <n v="24.9"/>
  </r>
  <r>
    <n v="4859"/>
    <n v="2149"/>
    <n v="1"/>
    <d v="2023-02-05T00:00:00"/>
    <d v="1899-12-30T18:19:51"/>
    <n v="117"/>
    <x v="3"/>
    <x v="2"/>
    <x v="2"/>
    <x v="0"/>
    <n v="5"/>
    <x v="1"/>
    <x v="7"/>
    <n v="1"/>
    <n v="12.95"/>
  </r>
  <r>
    <n v="4860"/>
    <n v="2150"/>
    <n v="1"/>
    <d v="2023-02-05T00:00:00"/>
    <d v="1899-12-30T18:22:25"/>
    <n v="110"/>
    <x v="11"/>
    <x v="0"/>
    <x v="0"/>
    <x v="0"/>
    <n v="5"/>
    <x v="1"/>
    <x v="7"/>
    <n v="1"/>
    <n v="17.95"/>
  </r>
  <r>
    <n v="4861"/>
    <n v="2151"/>
    <n v="1"/>
    <d v="2023-02-05T00:00:00"/>
    <d v="1899-12-30T18:22:28"/>
    <n v="101"/>
    <x v="7"/>
    <x v="3"/>
    <x v="2"/>
    <x v="0"/>
    <n v="5"/>
    <x v="1"/>
    <x v="7"/>
    <n v="2"/>
    <n v="32.9"/>
  </r>
  <r>
    <n v="4862"/>
    <n v="2151"/>
    <n v="0"/>
    <d v="2023-02-05T00:00:00"/>
    <d v="1899-12-30T18:22:28"/>
    <n v="130"/>
    <x v="13"/>
    <x v="1"/>
    <x v="7"/>
    <x v="0"/>
    <n v="5"/>
    <x v="1"/>
    <x v="7"/>
    <n v="2"/>
    <n v="32.9"/>
  </r>
  <r>
    <n v="4863"/>
    <n v="2152"/>
    <n v="1"/>
    <d v="2023-02-05T00:00:00"/>
    <d v="1899-12-30T18:35:11"/>
    <n v="110"/>
    <x v="11"/>
    <x v="0"/>
    <x v="0"/>
    <x v="0"/>
    <n v="5"/>
    <x v="1"/>
    <x v="7"/>
    <n v="2"/>
    <n v="32.9"/>
  </r>
  <r>
    <n v="4864"/>
    <n v="2152"/>
    <n v="0"/>
    <d v="2023-02-05T00:00:00"/>
    <d v="1899-12-30T18:35:11"/>
    <n v="118"/>
    <x v="26"/>
    <x v="2"/>
    <x v="13"/>
    <x v="0"/>
    <n v="5"/>
    <x v="1"/>
    <x v="7"/>
    <n v="2"/>
    <n v="32.9"/>
  </r>
  <r>
    <n v="4865"/>
    <n v="2153"/>
    <n v="1"/>
    <d v="2023-02-05T00:00:00"/>
    <d v="1899-12-30T18:38:01"/>
    <n v="109"/>
    <x v="0"/>
    <x v="0"/>
    <x v="0"/>
    <x v="0"/>
    <n v="5"/>
    <x v="1"/>
    <x v="7"/>
    <n v="2"/>
    <n v="24.95"/>
  </r>
  <r>
    <n v="4866"/>
    <n v="2153"/>
    <n v="0"/>
    <d v="2023-02-05T00:00:00"/>
    <d v="1899-12-30T18:38:01"/>
    <n v="122"/>
    <x v="12"/>
    <x v="2"/>
    <x v="4"/>
    <x v="0"/>
    <n v="5"/>
    <x v="1"/>
    <x v="7"/>
    <n v="2"/>
    <n v="24.95"/>
  </r>
  <r>
    <n v="4867"/>
    <n v="2154"/>
    <n v="1"/>
    <d v="2023-02-05T00:00:00"/>
    <d v="1899-12-30T18:55:27"/>
    <n v="101"/>
    <x v="7"/>
    <x v="3"/>
    <x v="2"/>
    <x v="0"/>
    <n v="5"/>
    <x v="1"/>
    <x v="7"/>
    <n v="2"/>
    <n v="26.9"/>
  </r>
  <r>
    <n v="4868"/>
    <n v="2154"/>
    <n v="0"/>
    <d v="2023-02-05T00:00:00"/>
    <d v="1899-12-30T18:55:27"/>
    <n v="116"/>
    <x v="23"/>
    <x v="2"/>
    <x v="9"/>
    <x v="0"/>
    <n v="5"/>
    <x v="1"/>
    <x v="7"/>
    <n v="2"/>
    <n v="26.9"/>
  </r>
  <r>
    <n v="4869"/>
    <n v="2155"/>
    <n v="1"/>
    <d v="2023-02-05T00:00:00"/>
    <d v="1899-12-30T18:59:56"/>
    <n v="117"/>
    <x v="3"/>
    <x v="2"/>
    <x v="2"/>
    <x v="0"/>
    <n v="5"/>
    <x v="1"/>
    <x v="7"/>
    <n v="2"/>
    <n v="19.95"/>
  </r>
  <r>
    <n v="4870"/>
    <n v="2155"/>
    <n v="0"/>
    <d v="2023-02-05T00:00:00"/>
    <d v="1899-12-30T18:59:56"/>
    <n v="106"/>
    <x v="5"/>
    <x v="3"/>
    <x v="4"/>
    <x v="0"/>
    <n v="5"/>
    <x v="1"/>
    <x v="7"/>
    <n v="2"/>
    <n v="19.95"/>
  </r>
  <r>
    <n v="4871"/>
    <n v="2156"/>
    <n v="1"/>
    <d v="2023-02-05T00:00:00"/>
    <d v="1899-12-30T19:29:29"/>
    <n v="117"/>
    <x v="3"/>
    <x v="2"/>
    <x v="2"/>
    <x v="0"/>
    <n v="5"/>
    <x v="1"/>
    <x v="8"/>
    <n v="3"/>
    <n v="38.950000000000003"/>
  </r>
  <r>
    <n v="4872"/>
    <n v="2156"/>
    <n v="0"/>
    <d v="2023-02-05T00:00:00"/>
    <d v="1899-12-30T19:29:29"/>
    <n v="129"/>
    <x v="4"/>
    <x v="1"/>
    <x v="3"/>
    <x v="0"/>
    <n v="5"/>
    <x v="1"/>
    <x v="8"/>
    <n v="3"/>
    <n v="38.950000000000003"/>
  </r>
  <r>
    <n v="4873"/>
    <n v="2156"/>
    <n v="0"/>
    <d v="2023-02-05T00:00:00"/>
    <d v="1899-12-30T19:29:29"/>
    <n v="121"/>
    <x v="20"/>
    <x v="2"/>
    <x v="11"/>
    <x v="0"/>
    <n v="5"/>
    <x v="1"/>
    <x v="8"/>
    <n v="3"/>
    <n v="38.950000000000003"/>
  </r>
  <r>
    <n v="4874"/>
    <n v="2157"/>
    <n v="1"/>
    <d v="2023-02-05T00:00:00"/>
    <d v="1899-12-30T19:39:29"/>
    <n v="110"/>
    <x v="11"/>
    <x v="0"/>
    <x v="0"/>
    <x v="0"/>
    <n v="5"/>
    <x v="1"/>
    <x v="8"/>
    <n v="2"/>
    <n v="24.95"/>
  </r>
  <r>
    <n v="4875"/>
    <n v="2157"/>
    <n v="0"/>
    <d v="2023-02-05T00:00:00"/>
    <d v="1899-12-30T19:39:29"/>
    <n v="105"/>
    <x v="15"/>
    <x v="3"/>
    <x v="4"/>
    <x v="0"/>
    <n v="5"/>
    <x v="1"/>
    <x v="8"/>
    <n v="2"/>
    <n v="24.95"/>
  </r>
  <r>
    <n v="4876"/>
    <n v="2158"/>
    <n v="1"/>
    <d v="2023-02-05T00:00:00"/>
    <d v="1899-12-30T19:49:47"/>
    <n v="117"/>
    <x v="3"/>
    <x v="2"/>
    <x v="2"/>
    <x v="0"/>
    <n v="5"/>
    <x v="1"/>
    <x v="8"/>
    <n v="2"/>
    <n v="17.95"/>
  </r>
  <r>
    <n v="4877"/>
    <n v="2158"/>
    <n v="0"/>
    <d v="2023-02-05T00:00:00"/>
    <d v="1899-12-30T19:49:47"/>
    <n v="113"/>
    <x v="17"/>
    <x v="0"/>
    <x v="10"/>
    <x v="0"/>
    <n v="5"/>
    <x v="1"/>
    <x v="8"/>
    <n v="2"/>
    <n v="17.95"/>
  </r>
  <r>
    <n v="4878"/>
    <n v="2159"/>
    <n v="1"/>
    <d v="2023-02-05T00:00:00"/>
    <d v="1899-12-30T19:55:12"/>
    <n v="107"/>
    <x v="19"/>
    <x v="0"/>
    <x v="12"/>
    <x v="0"/>
    <n v="5"/>
    <x v="1"/>
    <x v="8"/>
    <n v="4"/>
    <n v="62.900000000000006"/>
  </r>
  <r>
    <n v="4879"/>
    <n v="2159"/>
    <n v="0"/>
    <d v="2023-02-05T00:00:00"/>
    <d v="1899-12-30T19:55:12"/>
    <n v="102"/>
    <x v="16"/>
    <x v="3"/>
    <x v="9"/>
    <x v="0"/>
    <n v="5"/>
    <x v="1"/>
    <x v="8"/>
    <n v="4"/>
    <n v="62.900000000000006"/>
  </r>
  <r>
    <n v="4880"/>
    <n v="2159"/>
    <n v="0"/>
    <d v="2023-02-05T00:00:00"/>
    <d v="1899-12-30T19:55:12"/>
    <n v="108"/>
    <x v="1"/>
    <x v="0"/>
    <x v="1"/>
    <x v="0"/>
    <n v="5"/>
    <x v="1"/>
    <x v="8"/>
    <n v="4"/>
    <n v="62.900000000000006"/>
  </r>
  <r>
    <n v="4881"/>
    <n v="2159"/>
    <n v="0"/>
    <d v="2023-02-05T00:00:00"/>
    <d v="1899-12-30T19:55:12"/>
    <n v="109"/>
    <x v="0"/>
    <x v="0"/>
    <x v="0"/>
    <x v="0"/>
    <n v="5"/>
    <x v="1"/>
    <x v="8"/>
    <n v="4"/>
    <n v="62.900000000000006"/>
  </r>
  <r>
    <n v="4882"/>
    <n v="2160"/>
    <n v="1"/>
    <d v="2023-02-05T00:00:00"/>
    <d v="1899-12-30T20:01:50"/>
    <n v="113"/>
    <x v="17"/>
    <x v="0"/>
    <x v="10"/>
    <x v="0"/>
    <n v="5"/>
    <x v="1"/>
    <x v="9"/>
    <n v="1"/>
    <n v="5"/>
  </r>
  <r>
    <n v="4883"/>
    <n v="2161"/>
    <n v="1"/>
    <d v="2023-02-05T00:00:00"/>
    <d v="1899-12-30T20:10:24"/>
    <n v="101"/>
    <x v="7"/>
    <x v="3"/>
    <x v="2"/>
    <x v="0"/>
    <n v="5"/>
    <x v="1"/>
    <x v="9"/>
    <n v="2"/>
    <n v="27.9"/>
  </r>
  <r>
    <n v="4884"/>
    <n v="2161"/>
    <n v="0"/>
    <d v="2023-02-05T00:00:00"/>
    <d v="1899-12-30T20:10:24"/>
    <n v="118"/>
    <x v="26"/>
    <x v="2"/>
    <x v="13"/>
    <x v="0"/>
    <n v="5"/>
    <x v="1"/>
    <x v="9"/>
    <n v="2"/>
    <n v="27.9"/>
  </r>
  <r>
    <n v="4885"/>
    <n v="2162"/>
    <n v="1"/>
    <d v="2023-02-05T00:00:00"/>
    <d v="1899-12-30T20:15:06"/>
    <n v="108"/>
    <x v="1"/>
    <x v="0"/>
    <x v="1"/>
    <x v="0"/>
    <n v="5"/>
    <x v="1"/>
    <x v="9"/>
    <n v="2"/>
    <n v="21.5"/>
  </r>
  <r>
    <n v="4886"/>
    <n v="2162"/>
    <n v="0"/>
    <d v="2023-02-05T00:00:00"/>
    <d v="1899-12-30T20:15:06"/>
    <n v="105"/>
    <x v="15"/>
    <x v="3"/>
    <x v="4"/>
    <x v="0"/>
    <n v="5"/>
    <x v="1"/>
    <x v="9"/>
    <n v="2"/>
    <n v="21.5"/>
  </r>
  <r>
    <n v="4887"/>
    <n v="2163"/>
    <n v="1"/>
    <d v="2023-02-05T00:00:00"/>
    <d v="1899-12-30T20:18:08"/>
    <n v="115"/>
    <x v="31"/>
    <x v="2"/>
    <x v="5"/>
    <x v="0"/>
    <n v="5"/>
    <x v="1"/>
    <x v="9"/>
    <n v="2"/>
    <n v="20.95"/>
  </r>
  <r>
    <n v="4888"/>
    <n v="2163"/>
    <n v="0"/>
    <d v="2023-02-05T00:00:00"/>
    <d v="1899-12-30T20:18:08"/>
    <n v="123"/>
    <x v="9"/>
    <x v="2"/>
    <x v="6"/>
    <x v="0"/>
    <n v="5"/>
    <x v="1"/>
    <x v="9"/>
    <n v="2"/>
    <n v="20.95"/>
  </r>
  <r>
    <n v="4889"/>
    <n v="2164"/>
    <n v="1"/>
    <d v="2023-02-05T00:00:00"/>
    <d v="1899-12-30T20:23:49"/>
    <n v="103"/>
    <x v="29"/>
    <x v="3"/>
    <x v="6"/>
    <x v="0"/>
    <n v="5"/>
    <x v="1"/>
    <x v="9"/>
    <n v="1"/>
    <n v="9"/>
  </r>
  <r>
    <n v="4890"/>
    <n v="2165"/>
    <n v="1"/>
    <d v="2023-02-05T00:00:00"/>
    <d v="1899-12-30T20:29:51"/>
    <n v="102"/>
    <x v="16"/>
    <x v="3"/>
    <x v="9"/>
    <x v="0"/>
    <n v="5"/>
    <x v="1"/>
    <x v="9"/>
    <n v="2"/>
    <n v="20.95"/>
  </r>
  <r>
    <n v="4891"/>
    <n v="2165"/>
    <n v="0"/>
    <d v="2023-02-05T00:00:00"/>
    <d v="1899-12-30T20:29:51"/>
    <n v="105"/>
    <x v="15"/>
    <x v="3"/>
    <x v="4"/>
    <x v="0"/>
    <n v="5"/>
    <x v="1"/>
    <x v="9"/>
    <n v="2"/>
    <n v="20.95"/>
  </r>
  <r>
    <n v="4892"/>
    <n v="2166"/>
    <n v="1"/>
    <d v="2023-02-05T00:00:00"/>
    <d v="1899-12-30T20:41:36"/>
    <n v="132"/>
    <x v="14"/>
    <x v="1"/>
    <x v="8"/>
    <x v="0"/>
    <n v="5"/>
    <x v="1"/>
    <x v="9"/>
    <n v="1"/>
    <n v="16.95"/>
  </r>
  <r>
    <n v="4893"/>
    <n v="2167"/>
    <n v="1"/>
    <d v="2023-02-05T00:00:00"/>
    <d v="1899-12-30T20:56:14"/>
    <n v="122"/>
    <x v="12"/>
    <x v="2"/>
    <x v="4"/>
    <x v="0"/>
    <n v="5"/>
    <x v="1"/>
    <x v="9"/>
    <n v="1"/>
    <n v="7"/>
  </r>
  <r>
    <n v="4894"/>
    <n v="2168"/>
    <n v="1"/>
    <d v="2023-02-05T00:00:00"/>
    <d v="1899-12-30T20:59:08"/>
    <n v="119"/>
    <x v="6"/>
    <x v="2"/>
    <x v="5"/>
    <x v="0"/>
    <n v="5"/>
    <x v="1"/>
    <x v="9"/>
    <n v="1"/>
    <n v="11.95"/>
  </r>
  <r>
    <n v="4895"/>
    <n v="2169"/>
    <n v="1"/>
    <d v="2023-02-05T00:00:00"/>
    <d v="1899-12-30T21:23:02"/>
    <n v="119"/>
    <x v="6"/>
    <x v="2"/>
    <x v="5"/>
    <x v="0"/>
    <n v="5"/>
    <x v="1"/>
    <x v="10"/>
    <n v="2"/>
    <n v="28.9"/>
  </r>
  <r>
    <n v="4896"/>
    <n v="2169"/>
    <n v="0"/>
    <d v="2023-02-05T00:00:00"/>
    <d v="1899-12-30T21:23:02"/>
    <n v="132"/>
    <x v="14"/>
    <x v="1"/>
    <x v="8"/>
    <x v="0"/>
    <n v="5"/>
    <x v="1"/>
    <x v="10"/>
    <n v="2"/>
    <n v="28.9"/>
  </r>
  <r>
    <n v="4897"/>
    <n v="2170"/>
    <n v="1"/>
    <d v="2023-02-05T00:00:00"/>
    <d v="1899-12-30T21:34:23"/>
    <n v="124"/>
    <x v="2"/>
    <x v="1"/>
    <x v="1"/>
    <x v="0"/>
    <n v="5"/>
    <x v="1"/>
    <x v="10"/>
    <n v="1"/>
    <n v="14.5"/>
  </r>
  <r>
    <n v="4898"/>
    <n v="2171"/>
    <n v="1"/>
    <d v="2023-02-05T00:00:00"/>
    <d v="1899-12-30T21:48:24"/>
    <n v="119"/>
    <x v="6"/>
    <x v="2"/>
    <x v="5"/>
    <x v="0"/>
    <n v="5"/>
    <x v="1"/>
    <x v="10"/>
    <n v="1"/>
    <n v="11.95"/>
  </r>
  <r>
    <n v="4899"/>
    <n v="2172"/>
    <n v="1"/>
    <d v="2023-02-05T00:00:00"/>
    <d v="1899-12-30T21:51:44"/>
    <n v="115"/>
    <x v="31"/>
    <x v="2"/>
    <x v="5"/>
    <x v="0"/>
    <n v="5"/>
    <x v="1"/>
    <x v="10"/>
    <n v="4"/>
    <n v="57.8"/>
  </r>
  <r>
    <n v="4900"/>
    <n v="2172"/>
    <n v="0"/>
    <d v="2023-02-05T00:00:00"/>
    <d v="1899-12-30T21:51:44"/>
    <n v="125"/>
    <x v="21"/>
    <x v="1"/>
    <x v="0"/>
    <x v="0"/>
    <n v="5"/>
    <x v="1"/>
    <x v="10"/>
    <n v="4"/>
    <n v="57.8"/>
  </r>
  <r>
    <n v="4901"/>
    <n v="2172"/>
    <n v="0"/>
    <d v="2023-02-05T00:00:00"/>
    <d v="1899-12-30T21:51:44"/>
    <n v="120"/>
    <x v="28"/>
    <x v="2"/>
    <x v="9"/>
    <x v="0"/>
    <n v="5"/>
    <x v="1"/>
    <x v="10"/>
    <n v="4"/>
    <n v="57.8"/>
  </r>
  <r>
    <n v="4902"/>
    <n v="2172"/>
    <n v="0"/>
    <d v="2023-02-05T00:00:00"/>
    <d v="1899-12-30T21:51:44"/>
    <n v="120"/>
    <x v="28"/>
    <x v="2"/>
    <x v="9"/>
    <x v="0"/>
    <n v="5"/>
    <x v="1"/>
    <x v="10"/>
    <n v="4"/>
    <n v="57.8"/>
  </r>
  <r>
    <n v="4903"/>
    <n v="2173"/>
    <n v="1"/>
    <d v="2023-02-05T00:00:00"/>
    <d v="1899-12-30T21:56:42"/>
    <n v="107"/>
    <x v="19"/>
    <x v="0"/>
    <x v="12"/>
    <x v="0"/>
    <n v="5"/>
    <x v="1"/>
    <x v="10"/>
    <n v="1"/>
    <n v="16.5"/>
  </r>
  <r>
    <n v="4904"/>
    <n v="2174"/>
    <n v="1"/>
    <d v="2023-02-05T00:00:00"/>
    <d v="1899-12-30T22:00:17"/>
    <n v="118"/>
    <x v="26"/>
    <x v="2"/>
    <x v="13"/>
    <x v="0"/>
    <n v="5"/>
    <x v="1"/>
    <x v="11"/>
    <n v="4"/>
    <n v="46.4"/>
  </r>
  <r>
    <n v="4905"/>
    <n v="2174"/>
    <n v="0"/>
    <d v="2023-02-05T00:00:00"/>
    <d v="1899-12-30T22:00:17"/>
    <n v="120"/>
    <x v="28"/>
    <x v="2"/>
    <x v="9"/>
    <x v="0"/>
    <n v="5"/>
    <x v="1"/>
    <x v="11"/>
    <n v="4"/>
    <n v="46.4"/>
  </r>
  <r>
    <n v="4906"/>
    <n v="2174"/>
    <n v="0"/>
    <d v="2023-02-05T00:00:00"/>
    <d v="1899-12-30T22:00:17"/>
    <n v="121"/>
    <x v="20"/>
    <x v="2"/>
    <x v="11"/>
    <x v="0"/>
    <n v="5"/>
    <x v="1"/>
    <x v="11"/>
    <n v="4"/>
    <n v="46.4"/>
  </r>
  <r>
    <n v="4907"/>
    <n v="2174"/>
    <n v="0"/>
    <d v="2023-02-05T00:00:00"/>
    <d v="1899-12-30T22:00:17"/>
    <n v="105"/>
    <x v="15"/>
    <x v="3"/>
    <x v="4"/>
    <x v="0"/>
    <n v="5"/>
    <x v="1"/>
    <x v="11"/>
    <n v="4"/>
    <n v="46.4"/>
  </r>
  <r>
    <n v="4908"/>
    <n v="2175"/>
    <n v="1"/>
    <d v="2023-02-06T00:00:00"/>
    <d v="1899-12-30T11:16:08"/>
    <n v="124"/>
    <x v="2"/>
    <x v="1"/>
    <x v="1"/>
    <x v="1"/>
    <n v="6"/>
    <x v="1"/>
    <x v="0"/>
    <n v="1"/>
    <n v="14.5"/>
  </r>
  <r>
    <n v="4909"/>
    <n v="2176"/>
    <n v="1"/>
    <d v="2023-02-06T00:00:00"/>
    <d v="1899-12-30T11:18:53"/>
    <n v="116"/>
    <x v="23"/>
    <x v="2"/>
    <x v="9"/>
    <x v="1"/>
    <n v="6"/>
    <x v="1"/>
    <x v="0"/>
    <n v="1"/>
    <n v="13.95"/>
  </r>
  <r>
    <n v="4910"/>
    <n v="2177"/>
    <n v="1"/>
    <d v="2023-02-06T00:00:00"/>
    <d v="1899-12-30T11:25:48"/>
    <n v="116"/>
    <x v="23"/>
    <x v="2"/>
    <x v="9"/>
    <x v="1"/>
    <n v="6"/>
    <x v="1"/>
    <x v="0"/>
    <n v="2"/>
    <n v="18.95"/>
  </r>
  <r>
    <n v="4911"/>
    <n v="2177"/>
    <n v="0"/>
    <d v="2023-02-06T00:00:00"/>
    <d v="1899-12-30T11:25:48"/>
    <n v="113"/>
    <x v="17"/>
    <x v="0"/>
    <x v="10"/>
    <x v="1"/>
    <n v="6"/>
    <x v="1"/>
    <x v="0"/>
    <n v="2"/>
    <n v="18.95"/>
  </r>
  <r>
    <n v="4912"/>
    <n v="2178"/>
    <n v="1"/>
    <d v="2023-02-06T00:00:00"/>
    <d v="1899-12-30T11:32:25"/>
    <n v="109"/>
    <x v="0"/>
    <x v="0"/>
    <x v="0"/>
    <x v="1"/>
    <n v="6"/>
    <x v="1"/>
    <x v="0"/>
    <n v="1"/>
    <n v="17.95"/>
  </r>
  <r>
    <n v="4913"/>
    <n v="2179"/>
    <n v="1"/>
    <d v="2023-02-06T00:00:00"/>
    <d v="1899-12-30T11:54:09"/>
    <n v="113"/>
    <x v="17"/>
    <x v="0"/>
    <x v="10"/>
    <x v="1"/>
    <n v="6"/>
    <x v="1"/>
    <x v="0"/>
    <n v="1"/>
    <n v="5"/>
  </r>
  <r>
    <n v="4914"/>
    <n v="2180"/>
    <n v="1"/>
    <d v="2023-02-06T00:00:00"/>
    <d v="1899-12-30T11:59:14"/>
    <n v="108"/>
    <x v="1"/>
    <x v="0"/>
    <x v="1"/>
    <x v="1"/>
    <n v="6"/>
    <x v="1"/>
    <x v="0"/>
    <n v="2"/>
    <n v="34.450000000000003"/>
  </r>
  <r>
    <n v="4915"/>
    <n v="2180"/>
    <n v="0"/>
    <d v="2023-02-06T00:00:00"/>
    <d v="1899-12-30T11:59:14"/>
    <n v="130"/>
    <x v="13"/>
    <x v="1"/>
    <x v="7"/>
    <x v="1"/>
    <n v="6"/>
    <x v="1"/>
    <x v="0"/>
    <n v="2"/>
    <n v="34.450000000000003"/>
  </r>
  <r>
    <n v="4916"/>
    <n v="2181"/>
    <n v="1"/>
    <d v="2023-02-06T00:00:00"/>
    <d v="1899-12-30T12:06:15"/>
    <n v="125"/>
    <x v="21"/>
    <x v="1"/>
    <x v="0"/>
    <x v="1"/>
    <n v="6"/>
    <x v="1"/>
    <x v="1"/>
    <n v="2"/>
    <n v="35.9"/>
  </r>
  <r>
    <n v="4917"/>
    <n v="2181"/>
    <n v="0"/>
    <d v="2023-02-06T00:00:00"/>
    <d v="1899-12-30T12:06:15"/>
    <n v="125"/>
    <x v="21"/>
    <x v="1"/>
    <x v="0"/>
    <x v="1"/>
    <n v="6"/>
    <x v="1"/>
    <x v="1"/>
    <n v="2"/>
    <n v="35.9"/>
  </r>
  <r>
    <n v="4918"/>
    <n v="2182"/>
    <n v="1"/>
    <d v="2023-02-06T00:00:00"/>
    <d v="1899-12-30T12:22:30"/>
    <n v="107"/>
    <x v="19"/>
    <x v="0"/>
    <x v="12"/>
    <x v="1"/>
    <n v="6"/>
    <x v="1"/>
    <x v="1"/>
    <n v="9"/>
    <n v="140.65"/>
  </r>
  <r>
    <n v="4919"/>
    <n v="2182"/>
    <n v="0"/>
    <d v="2023-02-06T00:00:00"/>
    <d v="1899-12-30T12:22:30"/>
    <n v="102"/>
    <x v="16"/>
    <x v="3"/>
    <x v="9"/>
    <x v="1"/>
    <n v="6"/>
    <x v="1"/>
    <x v="1"/>
    <n v="9"/>
    <n v="140.65"/>
  </r>
  <r>
    <n v="4920"/>
    <n v="2182"/>
    <n v="0"/>
    <d v="2023-02-06T00:00:00"/>
    <d v="1899-12-30T12:22:30"/>
    <n v="108"/>
    <x v="1"/>
    <x v="0"/>
    <x v="1"/>
    <x v="1"/>
    <n v="6"/>
    <x v="1"/>
    <x v="1"/>
    <n v="9"/>
    <n v="140.65"/>
  </r>
  <r>
    <n v="4921"/>
    <n v="2182"/>
    <n v="0"/>
    <d v="2023-02-06T00:00:00"/>
    <d v="1899-12-30T12:22:30"/>
    <n v="125"/>
    <x v="21"/>
    <x v="1"/>
    <x v="0"/>
    <x v="1"/>
    <n v="6"/>
    <x v="1"/>
    <x v="1"/>
    <n v="9"/>
    <n v="140.65"/>
  </r>
  <r>
    <n v="4922"/>
    <n v="2182"/>
    <n v="0"/>
    <d v="2023-02-06T00:00:00"/>
    <d v="1899-12-30T12:22:30"/>
    <n v="109"/>
    <x v="0"/>
    <x v="0"/>
    <x v="0"/>
    <x v="1"/>
    <n v="6"/>
    <x v="1"/>
    <x v="1"/>
    <n v="9"/>
    <n v="140.65"/>
  </r>
  <r>
    <n v="4923"/>
    <n v="2182"/>
    <n v="0"/>
    <d v="2023-02-06T00:00:00"/>
    <d v="1899-12-30T12:22:30"/>
    <n v="110"/>
    <x v="11"/>
    <x v="0"/>
    <x v="0"/>
    <x v="1"/>
    <n v="6"/>
    <x v="1"/>
    <x v="1"/>
    <n v="9"/>
    <n v="140.65"/>
  </r>
  <r>
    <n v="4924"/>
    <n v="2182"/>
    <n v="0"/>
    <d v="2023-02-06T00:00:00"/>
    <d v="1899-12-30T12:22:30"/>
    <n v="117"/>
    <x v="3"/>
    <x v="2"/>
    <x v="2"/>
    <x v="1"/>
    <n v="6"/>
    <x v="1"/>
    <x v="1"/>
    <n v="9"/>
    <n v="140.65"/>
  </r>
  <r>
    <n v="4925"/>
    <n v="2182"/>
    <n v="0"/>
    <d v="2023-02-06T00:00:00"/>
    <d v="1899-12-30T12:22:30"/>
    <n v="118"/>
    <x v="26"/>
    <x v="2"/>
    <x v="13"/>
    <x v="1"/>
    <n v="6"/>
    <x v="1"/>
    <x v="1"/>
    <n v="9"/>
    <n v="140.65"/>
  </r>
  <r>
    <n v="4926"/>
    <n v="2182"/>
    <n v="0"/>
    <d v="2023-02-06T00:00:00"/>
    <d v="1899-12-30T12:22:30"/>
    <n v="120"/>
    <x v="28"/>
    <x v="2"/>
    <x v="9"/>
    <x v="1"/>
    <n v="6"/>
    <x v="1"/>
    <x v="1"/>
    <n v="9"/>
    <n v="140.65"/>
  </r>
  <r>
    <n v="4927"/>
    <n v="2183"/>
    <n v="1"/>
    <d v="2023-02-06T00:00:00"/>
    <d v="1899-12-30T12:25:17"/>
    <n v="101"/>
    <x v="7"/>
    <x v="3"/>
    <x v="2"/>
    <x v="1"/>
    <n v="6"/>
    <x v="1"/>
    <x v="1"/>
    <n v="4"/>
    <n v="42.4"/>
  </r>
  <r>
    <n v="4928"/>
    <n v="2183"/>
    <n v="0"/>
    <d v="2023-02-06T00:00:00"/>
    <d v="1899-12-30T12:25:17"/>
    <n v="104"/>
    <x v="18"/>
    <x v="3"/>
    <x v="11"/>
    <x v="1"/>
    <n v="6"/>
    <x v="1"/>
    <x v="1"/>
    <n v="4"/>
    <n v="42.4"/>
  </r>
  <r>
    <n v="4929"/>
    <n v="2183"/>
    <n v="0"/>
    <d v="2023-02-06T00:00:00"/>
    <d v="1899-12-30T12:25:17"/>
    <n v="111"/>
    <x v="22"/>
    <x v="0"/>
    <x v="5"/>
    <x v="1"/>
    <n v="6"/>
    <x v="1"/>
    <x v="1"/>
    <n v="4"/>
    <n v="42.4"/>
  </r>
  <r>
    <n v="4930"/>
    <n v="2183"/>
    <n v="0"/>
    <d v="2023-02-06T00:00:00"/>
    <d v="1899-12-30T12:25:17"/>
    <n v="105"/>
    <x v="15"/>
    <x v="3"/>
    <x v="4"/>
    <x v="1"/>
    <n v="6"/>
    <x v="1"/>
    <x v="1"/>
    <n v="4"/>
    <n v="42.4"/>
  </r>
  <r>
    <n v="4931"/>
    <n v="2184"/>
    <n v="1"/>
    <d v="2023-02-06T00:00:00"/>
    <d v="1899-12-30T12:40:25"/>
    <n v="107"/>
    <x v="19"/>
    <x v="0"/>
    <x v="12"/>
    <x v="1"/>
    <n v="6"/>
    <x v="1"/>
    <x v="1"/>
    <n v="3"/>
    <n v="42.95"/>
  </r>
  <r>
    <n v="4932"/>
    <n v="2184"/>
    <n v="0"/>
    <d v="2023-02-06T00:00:00"/>
    <d v="1899-12-30T12:40:25"/>
    <n v="115"/>
    <x v="31"/>
    <x v="2"/>
    <x v="5"/>
    <x v="1"/>
    <n v="6"/>
    <x v="1"/>
    <x v="1"/>
    <n v="3"/>
    <n v="42.95"/>
  </r>
  <r>
    <n v="4933"/>
    <n v="2184"/>
    <n v="0"/>
    <d v="2023-02-06T00:00:00"/>
    <d v="1899-12-30T12:40:25"/>
    <n v="108"/>
    <x v="1"/>
    <x v="0"/>
    <x v="1"/>
    <x v="1"/>
    <n v="6"/>
    <x v="1"/>
    <x v="1"/>
    <n v="3"/>
    <n v="42.95"/>
  </r>
  <r>
    <n v="4934"/>
    <n v="2185"/>
    <n v="1"/>
    <d v="2023-02-06T00:00:00"/>
    <d v="1899-12-30T12:54:25"/>
    <n v="103"/>
    <x v="29"/>
    <x v="3"/>
    <x v="6"/>
    <x v="1"/>
    <n v="6"/>
    <x v="1"/>
    <x v="1"/>
    <n v="1"/>
    <n v="9"/>
  </r>
  <r>
    <n v="4935"/>
    <n v="2186"/>
    <n v="1"/>
    <d v="2023-02-06T00:00:00"/>
    <d v="1899-12-30T13:03:16"/>
    <n v="112"/>
    <x v="30"/>
    <x v="0"/>
    <x v="13"/>
    <x v="1"/>
    <n v="6"/>
    <x v="1"/>
    <x v="2"/>
    <n v="1"/>
    <n v="14.95"/>
  </r>
  <r>
    <n v="4936"/>
    <n v="2187"/>
    <n v="1"/>
    <d v="2023-02-06T00:00:00"/>
    <d v="1899-12-30T13:10:13"/>
    <n v="116"/>
    <x v="23"/>
    <x v="2"/>
    <x v="9"/>
    <x v="1"/>
    <n v="6"/>
    <x v="1"/>
    <x v="2"/>
    <n v="5"/>
    <n v="58.4"/>
  </r>
  <r>
    <n v="4937"/>
    <n v="2187"/>
    <n v="0"/>
    <d v="2023-02-06T00:00:00"/>
    <d v="1899-12-30T13:10:13"/>
    <n v="124"/>
    <x v="2"/>
    <x v="1"/>
    <x v="1"/>
    <x v="1"/>
    <n v="6"/>
    <x v="1"/>
    <x v="2"/>
    <n v="5"/>
    <n v="58.4"/>
  </r>
  <r>
    <n v="4938"/>
    <n v="2187"/>
    <n v="0"/>
    <d v="2023-02-06T00:00:00"/>
    <d v="1899-12-30T13:10:13"/>
    <n v="120"/>
    <x v="28"/>
    <x v="2"/>
    <x v="9"/>
    <x v="1"/>
    <n v="6"/>
    <x v="1"/>
    <x v="2"/>
    <n v="5"/>
    <n v="58.4"/>
  </r>
  <r>
    <n v="4939"/>
    <n v="2187"/>
    <n v="0"/>
    <d v="2023-02-06T00:00:00"/>
    <d v="1899-12-30T13:10:13"/>
    <n v="105"/>
    <x v="15"/>
    <x v="3"/>
    <x v="4"/>
    <x v="1"/>
    <n v="6"/>
    <x v="1"/>
    <x v="2"/>
    <n v="5"/>
    <n v="58.4"/>
  </r>
  <r>
    <n v="4940"/>
    <n v="2187"/>
    <n v="0"/>
    <d v="2023-02-06T00:00:00"/>
    <d v="1899-12-30T13:10:13"/>
    <n v="114"/>
    <x v="8"/>
    <x v="0"/>
    <x v="6"/>
    <x v="1"/>
    <n v="6"/>
    <x v="1"/>
    <x v="2"/>
    <n v="5"/>
    <n v="58.4"/>
  </r>
  <r>
    <n v="4941"/>
    <n v="2188"/>
    <n v="1"/>
    <d v="2023-02-06T00:00:00"/>
    <d v="1899-12-30T13:13:33"/>
    <n v="116"/>
    <x v="23"/>
    <x v="2"/>
    <x v="9"/>
    <x v="1"/>
    <n v="6"/>
    <x v="1"/>
    <x v="2"/>
    <n v="13"/>
    <n v="182.65"/>
  </r>
  <r>
    <n v="4942"/>
    <n v="2188"/>
    <n v="0"/>
    <d v="2023-02-06T00:00:00"/>
    <d v="1899-12-30T13:13:33"/>
    <n v="108"/>
    <x v="1"/>
    <x v="0"/>
    <x v="1"/>
    <x v="1"/>
    <n v="6"/>
    <x v="1"/>
    <x v="2"/>
    <n v="13"/>
    <n v="182.65"/>
  </r>
  <r>
    <n v="4943"/>
    <n v="2188"/>
    <n v="0"/>
    <d v="2023-02-06T00:00:00"/>
    <d v="1899-12-30T13:13:33"/>
    <n v="124"/>
    <x v="2"/>
    <x v="1"/>
    <x v="1"/>
    <x v="1"/>
    <n v="6"/>
    <x v="1"/>
    <x v="2"/>
    <n v="13"/>
    <n v="182.65"/>
  </r>
  <r>
    <n v="4944"/>
    <n v="2188"/>
    <n v="0"/>
    <d v="2023-02-06T00:00:00"/>
    <d v="1899-12-30T13:13:33"/>
    <n v="109"/>
    <x v="0"/>
    <x v="0"/>
    <x v="0"/>
    <x v="1"/>
    <n v="6"/>
    <x v="1"/>
    <x v="2"/>
    <n v="13"/>
    <n v="182.65"/>
  </r>
  <r>
    <n v="4945"/>
    <n v="2188"/>
    <n v="0"/>
    <d v="2023-02-06T00:00:00"/>
    <d v="1899-12-30T13:13:33"/>
    <n v="109"/>
    <x v="0"/>
    <x v="0"/>
    <x v="0"/>
    <x v="1"/>
    <n v="6"/>
    <x v="1"/>
    <x v="2"/>
    <n v="13"/>
    <n v="182.65"/>
  </r>
  <r>
    <n v="4946"/>
    <n v="2188"/>
    <n v="0"/>
    <d v="2023-02-06T00:00:00"/>
    <d v="1899-12-30T13:13:33"/>
    <n v="127"/>
    <x v="24"/>
    <x v="1"/>
    <x v="0"/>
    <x v="1"/>
    <n v="6"/>
    <x v="1"/>
    <x v="2"/>
    <n v="13"/>
    <n v="182.65"/>
  </r>
  <r>
    <n v="4947"/>
    <n v="2188"/>
    <n v="0"/>
    <d v="2023-02-06T00:00:00"/>
    <d v="1899-12-30T13:13:33"/>
    <n v="128"/>
    <x v="25"/>
    <x v="1"/>
    <x v="3"/>
    <x v="1"/>
    <n v="6"/>
    <x v="1"/>
    <x v="2"/>
    <n v="13"/>
    <n v="182.65"/>
  </r>
  <r>
    <n v="4948"/>
    <n v="2188"/>
    <n v="0"/>
    <d v="2023-02-06T00:00:00"/>
    <d v="1899-12-30T13:13:33"/>
    <n v="112"/>
    <x v="30"/>
    <x v="0"/>
    <x v="13"/>
    <x v="1"/>
    <n v="6"/>
    <x v="1"/>
    <x v="2"/>
    <n v="13"/>
    <n v="182.65"/>
  </r>
  <r>
    <n v="4949"/>
    <n v="2188"/>
    <n v="0"/>
    <d v="2023-02-06T00:00:00"/>
    <d v="1899-12-30T13:13:33"/>
    <n v="112"/>
    <x v="30"/>
    <x v="0"/>
    <x v="13"/>
    <x v="1"/>
    <n v="6"/>
    <x v="1"/>
    <x v="2"/>
    <n v="13"/>
    <n v="182.65"/>
  </r>
  <r>
    <n v="4950"/>
    <n v="2188"/>
    <n v="0"/>
    <d v="2023-02-06T00:00:00"/>
    <d v="1899-12-30T13:13:33"/>
    <n v="113"/>
    <x v="17"/>
    <x v="0"/>
    <x v="10"/>
    <x v="1"/>
    <n v="6"/>
    <x v="1"/>
    <x v="2"/>
    <n v="13"/>
    <n v="182.65"/>
  </r>
  <r>
    <n v="4951"/>
    <n v="2188"/>
    <n v="0"/>
    <d v="2023-02-06T00:00:00"/>
    <d v="1899-12-30T13:13:33"/>
    <n v="121"/>
    <x v="20"/>
    <x v="2"/>
    <x v="11"/>
    <x v="1"/>
    <n v="6"/>
    <x v="1"/>
    <x v="2"/>
    <n v="13"/>
    <n v="182.65"/>
  </r>
  <r>
    <n v="4952"/>
    <n v="2188"/>
    <n v="0"/>
    <d v="2023-02-06T00:00:00"/>
    <d v="1899-12-30T13:13:33"/>
    <n v="122"/>
    <x v="12"/>
    <x v="2"/>
    <x v="4"/>
    <x v="1"/>
    <n v="6"/>
    <x v="1"/>
    <x v="2"/>
    <n v="13"/>
    <n v="182.65"/>
  </r>
  <r>
    <n v="4953"/>
    <n v="2188"/>
    <n v="0"/>
    <d v="2023-02-06T00:00:00"/>
    <d v="1899-12-30T13:13:33"/>
    <n v="131"/>
    <x v="27"/>
    <x v="1"/>
    <x v="0"/>
    <x v="1"/>
    <n v="6"/>
    <x v="1"/>
    <x v="2"/>
    <n v="13"/>
    <n v="182.65"/>
  </r>
  <r>
    <n v="4954"/>
    <n v="2189"/>
    <n v="1"/>
    <d v="2023-02-06T00:00:00"/>
    <d v="1899-12-30T13:14:59"/>
    <n v="103"/>
    <x v="29"/>
    <x v="3"/>
    <x v="6"/>
    <x v="1"/>
    <n v="6"/>
    <x v="1"/>
    <x v="2"/>
    <n v="2"/>
    <n v="20.95"/>
  </r>
  <r>
    <n v="4955"/>
    <n v="2189"/>
    <n v="0"/>
    <d v="2023-02-06T00:00:00"/>
    <d v="1899-12-30T13:14:59"/>
    <n v="119"/>
    <x v="6"/>
    <x v="2"/>
    <x v="5"/>
    <x v="1"/>
    <n v="6"/>
    <x v="1"/>
    <x v="2"/>
    <n v="2"/>
    <n v="20.95"/>
  </r>
  <r>
    <n v="4956"/>
    <n v="2190"/>
    <n v="1"/>
    <d v="2023-02-06T00:00:00"/>
    <d v="1899-12-30T13:19:45"/>
    <n v="107"/>
    <x v="19"/>
    <x v="0"/>
    <x v="12"/>
    <x v="1"/>
    <n v="6"/>
    <x v="1"/>
    <x v="2"/>
    <n v="2"/>
    <n v="28.45"/>
  </r>
  <r>
    <n v="4957"/>
    <n v="2190"/>
    <n v="0"/>
    <d v="2023-02-06T00:00:00"/>
    <d v="1899-12-30T13:19:45"/>
    <n v="111"/>
    <x v="22"/>
    <x v="0"/>
    <x v="5"/>
    <x v="1"/>
    <n v="6"/>
    <x v="1"/>
    <x v="2"/>
    <n v="2"/>
    <n v="28.45"/>
  </r>
  <r>
    <n v="4958"/>
    <n v="2191"/>
    <n v="1"/>
    <d v="2023-02-06T00:00:00"/>
    <d v="1899-12-30T13:19:59"/>
    <n v="112"/>
    <x v="30"/>
    <x v="0"/>
    <x v="13"/>
    <x v="1"/>
    <n v="6"/>
    <x v="1"/>
    <x v="2"/>
    <n v="3"/>
    <n v="39.9"/>
  </r>
  <r>
    <n v="4959"/>
    <n v="2191"/>
    <n v="0"/>
    <d v="2023-02-06T00:00:00"/>
    <d v="1899-12-30T13:19:59"/>
    <n v="131"/>
    <x v="27"/>
    <x v="1"/>
    <x v="0"/>
    <x v="1"/>
    <n v="6"/>
    <x v="1"/>
    <x v="2"/>
    <n v="3"/>
    <n v="39.9"/>
  </r>
  <r>
    <n v="4960"/>
    <n v="2191"/>
    <n v="0"/>
    <d v="2023-02-06T00:00:00"/>
    <d v="1899-12-30T13:19:59"/>
    <n v="106"/>
    <x v="5"/>
    <x v="3"/>
    <x v="4"/>
    <x v="1"/>
    <n v="6"/>
    <x v="1"/>
    <x v="2"/>
    <n v="3"/>
    <n v="39.9"/>
  </r>
  <r>
    <n v="4961"/>
    <n v="2192"/>
    <n v="1"/>
    <d v="2023-02-06T00:00:00"/>
    <d v="1899-12-30T13:20:41"/>
    <n v="106"/>
    <x v="5"/>
    <x v="3"/>
    <x v="4"/>
    <x v="1"/>
    <n v="6"/>
    <x v="1"/>
    <x v="2"/>
    <n v="1"/>
    <n v="7"/>
  </r>
  <r>
    <n v="4962"/>
    <n v="2193"/>
    <n v="1"/>
    <d v="2023-02-06T00:00:00"/>
    <d v="1899-12-30T13:21:21"/>
    <n v="125"/>
    <x v="21"/>
    <x v="1"/>
    <x v="0"/>
    <x v="1"/>
    <n v="6"/>
    <x v="1"/>
    <x v="2"/>
    <n v="4"/>
    <n v="62.8"/>
  </r>
  <r>
    <n v="4963"/>
    <n v="2193"/>
    <n v="0"/>
    <d v="2023-02-06T00:00:00"/>
    <d v="1899-12-30T13:21:21"/>
    <n v="109"/>
    <x v="0"/>
    <x v="0"/>
    <x v="0"/>
    <x v="1"/>
    <n v="6"/>
    <x v="1"/>
    <x v="2"/>
    <n v="4"/>
    <n v="62.8"/>
  </r>
  <r>
    <n v="4964"/>
    <n v="2193"/>
    <n v="0"/>
    <d v="2023-02-06T00:00:00"/>
    <d v="1899-12-30T13:21:21"/>
    <n v="118"/>
    <x v="26"/>
    <x v="2"/>
    <x v="13"/>
    <x v="1"/>
    <n v="6"/>
    <x v="1"/>
    <x v="2"/>
    <n v="4"/>
    <n v="62.8"/>
  </r>
  <r>
    <n v="4965"/>
    <n v="2193"/>
    <n v="0"/>
    <d v="2023-02-06T00:00:00"/>
    <d v="1899-12-30T13:21:21"/>
    <n v="119"/>
    <x v="6"/>
    <x v="2"/>
    <x v="5"/>
    <x v="1"/>
    <n v="6"/>
    <x v="1"/>
    <x v="2"/>
    <n v="4"/>
    <n v="62.8"/>
  </r>
  <r>
    <n v="4966"/>
    <n v="2194"/>
    <n v="1"/>
    <d v="2023-02-06T00:00:00"/>
    <d v="1899-12-30T13:22:11"/>
    <n v="102"/>
    <x v="16"/>
    <x v="3"/>
    <x v="9"/>
    <x v="1"/>
    <n v="6"/>
    <x v="1"/>
    <x v="2"/>
    <n v="2"/>
    <n v="28.45"/>
  </r>
  <r>
    <n v="4967"/>
    <n v="2194"/>
    <n v="0"/>
    <d v="2023-02-06T00:00:00"/>
    <d v="1899-12-30T13:22:11"/>
    <n v="108"/>
    <x v="1"/>
    <x v="0"/>
    <x v="1"/>
    <x v="1"/>
    <n v="6"/>
    <x v="1"/>
    <x v="2"/>
    <n v="2"/>
    <n v="28.45"/>
  </r>
  <r>
    <n v="4968"/>
    <n v="2195"/>
    <n v="1"/>
    <d v="2023-02-06T00:00:00"/>
    <d v="1899-12-30T13:39:29"/>
    <n v="108"/>
    <x v="1"/>
    <x v="0"/>
    <x v="1"/>
    <x v="1"/>
    <n v="6"/>
    <x v="1"/>
    <x v="2"/>
    <n v="3"/>
    <n v="38.450000000000003"/>
  </r>
  <r>
    <n v="4969"/>
    <n v="2195"/>
    <n v="0"/>
    <d v="2023-02-06T00:00:00"/>
    <d v="1899-12-30T13:39:29"/>
    <n v="118"/>
    <x v="26"/>
    <x v="2"/>
    <x v="13"/>
    <x v="1"/>
    <n v="6"/>
    <x v="1"/>
    <x v="2"/>
    <n v="3"/>
    <n v="38.450000000000003"/>
  </r>
  <r>
    <n v="4970"/>
    <n v="2195"/>
    <n v="0"/>
    <d v="2023-02-06T00:00:00"/>
    <d v="1899-12-30T13:39:29"/>
    <n v="123"/>
    <x v="9"/>
    <x v="2"/>
    <x v="6"/>
    <x v="1"/>
    <n v="6"/>
    <x v="1"/>
    <x v="2"/>
    <n v="3"/>
    <n v="38.450000000000003"/>
  </r>
  <r>
    <n v="4971"/>
    <n v="2196"/>
    <n v="1"/>
    <d v="2023-02-06T00:00:00"/>
    <d v="1899-12-30T13:45:32"/>
    <n v="105"/>
    <x v="15"/>
    <x v="3"/>
    <x v="4"/>
    <x v="1"/>
    <n v="6"/>
    <x v="1"/>
    <x v="2"/>
    <n v="1"/>
    <n v="7"/>
  </r>
  <r>
    <n v="4972"/>
    <n v="2197"/>
    <n v="1"/>
    <d v="2023-02-06T00:00:00"/>
    <d v="1899-12-30T14:01:18"/>
    <n v="109"/>
    <x v="0"/>
    <x v="0"/>
    <x v="0"/>
    <x v="1"/>
    <n v="6"/>
    <x v="1"/>
    <x v="3"/>
    <n v="2"/>
    <n v="29.9"/>
  </r>
  <r>
    <n v="4973"/>
    <n v="2197"/>
    <n v="0"/>
    <d v="2023-02-06T00:00:00"/>
    <d v="1899-12-30T14:01:18"/>
    <n v="111"/>
    <x v="22"/>
    <x v="0"/>
    <x v="5"/>
    <x v="1"/>
    <n v="6"/>
    <x v="1"/>
    <x v="3"/>
    <n v="2"/>
    <n v="29.9"/>
  </r>
  <r>
    <n v="4974"/>
    <n v="2198"/>
    <n v="1"/>
    <d v="2023-02-06T00:00:00"/>
    <d v="1899-12-30T14:13:09"/>
    <n v="102"/>
    <x v="16"/>
    <x v="3"/>
    <x v="9"/>
    <x v="1"/>
    <n v="6"/>
    <x v="1"/>
    <x v="3"/>
    <n v="4"/>
    <n v="60.900000000000006"/>
  </r>
  <r>
    <n v="4975"/>
    <n v="2198"/>
    <n v="0"/>
    <d v="2023-02-06T00:00:00"/>
    <d v="1899-12-30T14:13:09"/>
    <n v="108"/>
    <x v="1"/>
    <x v="0"/>
    <x v="1"/>
    <x v="1"/>
    <n v="6"/>
    <x v="1"/>
    <x v="3"/>
    <n v="4"/>
    <n v="60.900000000000006"/>
  </r>
  <r>
    <n v="4976"/>
    <n v="2198"/>
    <n v="0"/>
    <d v="2023-02-06T00:00:00"/>
    <d v="1899-12-30T14:13:09"/>
    <n v="126"/>
    <x v="10"/>
    <x v="1"/>
    <x v="1"/>
    <x v="1"/>
    <n v="6"/>
    <x v="1"/>
    <x v="3"/>
    <n v="4"/>
    <n v="60.900000000000006"/>
  </r>
  <r>
    <n v="4977"/>
    <n v="2198"/>
    <n v="0"/>
    <d v="2023-02-06T00:00:00"/>
    <d v="1899-12-30T14:13:09"/>
    <n v="110"/>
    <x v="11"/>
    <x v="0"/>
    <x v="0"/>
    <x v="1"/>
    <n v="6"/>
    <x v="1"/>
    <x v="3"/>
    <n v="4"/>
    <n v="60.900000000000006"/>
  </r>
  <r>
    <n v="4978"/>
    <n v="2199"/>
    <n v="1"/>
    <d v="2023-02-06T00:00:00"/>
    <d v="1899-12-30T14:36:06"/>
    <n v="120"/>
    <x v="28"/>
    <x v="2"/>
    <x v="9"/>
    <x v="1"/>
    <n v="6"/>
    <x v="1"/>
    <x v="3"/>
    <n v="1"/>
    <n v="13.95"/>
  </r>
  <r>
    <n v="4979"/>
    <n v="2200"/>
    <n v="1"/>
    <d v="2023-02-06T00:00:00"/>
    <d v="1899-12-30T15:21:45"/>
    <n v="130"/>
    <x v="13"/>
    <x v="1"/>
    <x v="7"/>
    <x v="1"/>
    <n v="6"/>
    <x v="1"/>
    <x v="4"/>
    <n v="1"/>
    <n v="19.95"/>
  </r>
  <r>
    <n v="4980"/>
    <n v="2201"/>
    <n v="1"/>
    <d v="2023-02-06T00:00:00"/>
    <d v="1899-12-30T15:24:02"/>
    <n v="128"/>
    <x v="25"/>
    <x v="1"/>
    <x v="3"/>
    <x v="1"/>
    <n v="6"/>
    <x v="1"/>
    <x v="4"/>
    <n v="1"/>
    <n v="15.5"/>
  </r>
  <r>
    <n v="4981"/>
    <n v="2202"/>
    <n v="1"/>
    <d v="2023-02-06T00:00:00"/>
    <d v="1899-12-30T15:31:14"/>
    <n v="111"/>
    <x v="22"/>
    <x v="0"/>
    <x v="5"/>
    <x v="1"/>
    <n v="6"/>
    <x v="1"/>
    <x v="4"/>
    <n v="2"/>
    <n v="29.9"/>
  </r>
  <r>
    <n v="4982"/>
    <n v="2202"/>
    <n v="0"/>
    <d v="2023-02-06T00:00:00"/>
    <d v="1899-12-30T15:31:14"/>
    <n v="131"/>
    <x v="27"/>
    <x v="1"/>
    <x v="0"/>
    <x v="1"/>
    <n v="6"/>
    <x v="1"/>
    <x v="4"/>
    <n v="2"/>
    <n v="29.9"/>
  </r>
  <r>
    <n v="4983"/>
    <n v="2203"/>
    <n v="1"/>
    <d v="2023-02-06T00:00:00"/>
    <d v="1899-12-30T16:11:41"/>
    <n v="101"/>
    <x v="7"/>
    <x v="3"/>
    <x v="2"/>
    <x v="1"/>
    <n v="6"/>
    <x v="1"/>
    <x v="5"/>
    <n v="4"/>
    <n v="53.400000000000006"/>
  </r>
  <r>
    <n v="4984"/>
    <n v="2203"/>
    <n v="0"/>
    <d v="2023-02-06T00:00:00"/>
    <d v="1899-12-30T16:11:41"/>
    <n v="129"/>
    <x v="4"/>
    <x v="1"/>
    <x v="3"/>
    <x v="1"/>
    <n v="6"/>
    <x v="1"/>
    <x v="5"/>
    <n v="4"/>
    <n v="53.400000000000006"/>
  </r>
  <r>
    <n v="4985"/>
    <n v="2203"/>
    <n v="0"/>
    <d v="2023-02-06T00:00:00"/>
    <d v="1899-12-30T16:11:41"/>
    <n v="105"/>
    <x v="15"/>
    <x v="3"/>
    <x v="4"/>
    <x v="1"/>
    <n v="6"/>
    <x v="1"/>
    <x v="5"/>
    <n v="4"/>
    <n v="53.400000000000006"/>
  </r>
  <r>
    <n v="4986"/>
    <n v="2203"/>
    <n v="0"/>
    <d v="2023-02-06T00:00:00"/>
    <d v="1899-12-30T16:11:41"/>
    <n v="131"/>
    <x v="27"/>
    <x v="1"/>
    <x v="0"/>
    <x v="1"/>
    <n v="6"/>
    <x v="1"/>
    <x v="5"/>
    <n v="4"/>
    <n v="53.400000000000006"/>
  </r>
  <r>
    <n v="4987"/>
    <n v="2204"/>
    <n v="1"/>
    <d v="2023-02-06T00:00:00"/>
    <d v="1899-12-30T16:28:46"/>
    <n v="130"/>
    <x v="13"/>
    <x v="1"/>
    <x v="7"/>
    <x v="1"/>
    <n v="6"/>
    <x v="1"/>
    <x v="5"/>
    <n v="1"/>
    <n v="19.95"/>
  </r>
  <r>
    <n v="4988"/>
    <n v="2205"/>
    <n v="1"/>
    <d v="2023-02-06T00:00:00"/>
    <d v="1899-12-30T16:39:28"/>
    <n v="101"/>
    <x v="7"/>
    <x v="3"/>
    <x v="2"/>
    <x v="1"/>
    <n v="6"/>
    <x v="1"/>
    <x v="5"/>
    <n v="2"/>
    <n v="25.9"/>
  </r>
  <r>
    <n v="4989"/>
    <n v="2205"/>
    <n v="0"/>
    <d v="2023-02-06T00:00:00"/>
    <d v="1899-12-30T16:39:28"/>
    <n v="117"/>
    <x v="3"/>
    <x v="2"/>
    <x v="2"/>
    <x v="1"/>
    <n v="6"/>
    <x v="1"/>
    <x v="5"/>
    <n v="2"/>
    <n v="25.9"/>
  </r>
  <r>
    <n v="4990"/>
    <n v="2206"/>
    <n v="1"/>
    <d v="2023-02-06T00:00:00"/>
    <d v="1899-12-30T16:59:29"/>
    <n v="107"/>
    <x v="19"/>
    <x v="0"/>
    <x v="12"/>
    <x v="1"/>
    <n v="6"/>
    <x v="1"/>
    <x v="5"/>
    <n v="3"/>
    <n v="45.4"/>
  </r>
  <r>
    <n v="4991"/>
    <n v="2206"/>
    <n v="0"/>
    <d v="2023-02-06T00:00:00"/>
    <d v="1899-12-30T16:59:29"/>
    <n v="102"/>
    <x v="16"/>
    <x v="3"/>
    <x v="9"/>
    <x v="1"/>
    <n v="6"/>
    <x v="1"/>
    <x v="5"/>
    <n v="3"/>
    <n v="45.4"/>
  </r>
  <r>
    <n v="4992"/>
    <n v="2206"/>
    <n v="0"/>
    <d v="2023-02-06T00:00:00"/>
    <d v="1899-12-30T16:59:29"/>
    <n v="112"/>
    <x v="30"/>
    <x v="0"/>
    <x v="13"/>
    <x v="1"/>
    <n v="6"/>
    <x v="1"/>
    <x v="5"/>
    <n v="3"/>
    <n v="45.4"/>
  </r>
  <r>
    <n v="4993"/>
    <n v="2207"/>
    <n v="1"/>
    <d v="2023-02-06T00:00:00"/>
    <d v="1899-12-30T17:00:57"/>
    <n v="106"/>
    <x v="5"/>
    <x v="3"/>
    <x v="4"/>
    <x v="1"/>
    <n v="6"/>
    <x v="1"/>
    <x v="6"/>
    <n v="1"/>
    <n v="7"/>
  </r>
  <r>
    <n v="4994"/>
    <n v="2208"/>
    <n v="1"/>
    <d v="2023-02-06T00:00:00"/>
    <d v="1899-12-30T17:10:44"/>
    <n v="107"/>
    <x v="19"/>
    <x v="0"/>
    <x v="12"/>
    <x v="1"/>
    <n v="6"/>
    <x v="1"/>
    <x v="6"/>
    <n v="2"/>
    <n v="34.450000000000003"/>
  </r>
  <r>
    <n v="4995"/>
    <n v="2208"/>
    <n v="0"/>
    <d v="2023-02-06T00:00:00"/>
    <d v="1899-12-30T17:10:44"/>
    <n v="109"/>
    <x v="0"/>
    <x v="0"/>
    <x v="0"/>
    <x v="1"/>
    <n v="6"/>
    <x v="1"/>
    <x v="6"/>
    <n v="2"/>
    <n v="34.450000000000003"/>
  </r>
  <r>
    <n v="4996"/>
    <n v="2209"/>
    <n v="1"/>
    <d v="2023-02-06T00:00:00"/>
    <d v="1899-12-30T17:11:37"/>
    <n v="105"/>
    <x v="15"/>
    <x v="3"/>
    <x v="4"/>
    <x v="1"/>
    <n v="6"/>
    <x v="1"/>
    <x v="6"/>
    <n v="3"/>
    <n v="30.95"/>
  </r>
  <r>
    <n v="4997"/>
    <n v="2209"/>
    <n v="0"/>
    <d v="2023-02-06T00:00:00"/>
    <d v="1899-12-30T17:11:37"/>
    <n v="122"/>
    <x v="12"/>
    <x v="2"/>
    <x v="4"/>
    <x v="1"/>
    <n v="6"/>
    <x v="1"/>
    <x v="6"/>
    <n v="3"/>
    <n v="30.95"/>
  </r>
  <r>
    <n v="4998"/>
    <n v="2209"/>
    <n v="0"/>
    <d v="2023-02-06T00:00:00"/>
    <d v="1899-12-30T17:11:37"/>
    <n v="132"/>
    <x v="14"/>
    <x v="1"/>
    <x v="8"/>
    <x v="1"/>
    <n v="6"/>
    <x v="1"/>
    <x v="6"/>
    <n v="3"/>
    <n v="30.95"/>
  </r>
  <r>
    <n v="4999"/>
    <n v="2210"/>
    <n v="1"/>
    <d v="2023-02-06T00:00:00"/>
    <d v="1899-12-30T17:24:07"/>
    <n v="108"/>
    <x v="1"/>
    <x v="0"/>
    <x v="1"/>
    <x v="1"/>
    <n v="6"/>
    <x v="1"/>
    <x v="6"/>
    <n v="1"/>
    <n v="14.5"/>
  </r>
  <r>
    <n v="5000"/>
    <n v="2211"/>
    <n v="1"/>
    <d v="2023-02-06T00:00:00"/>
    <d v="1899-12-30T17:30:36"/>
    <n v="126"/>
    <x v="10"/>
    <x v="1"/>
    <x v="1"/>
    <x v="1"/>
    <n v="6"/>
    <x v="1"/>
    <x v="6"/>
    <n v="2"/>
    <n v="26.45"/>
  </r>
  <r>
    <n v="5001"/>
    <n v="2211"/>
    <n v="0"/>
    <d v="2023-02-06T00:00:00"/>
    <d v="1899-12-30T17:30:36"/>
    <n v="111"/>
    <x v="22"/>
    <x v="0"/>
    <x v="5"/>
    <x v="1"/>
    <n v="6"/>
    <x v="1"/>
    <x v="6"/>
    <n v="2"/>
    <n v="26.45"/>
  </r>
  <r>
    <n v="5002"/>
    <n v="2212"/>
    <n v="1"/>
    <d v="2023-02-06T00:00:00"/>
    <d v="1899-12-30T17:52:48"/>
    <n v="113"/>
    <x v="17"/>
    <x v="0"/>
    <x v="10"/>
    <x v="1"/>
    <n v="6"/>
    <x v="1"/>
    <x v="6"/>
    <n v="1"/>
    <n v="5"/>
  </r>
  <r>
    <n v="5003"/>
    <n v="2213"/>
    <n v="1"/>
    <d v="2023-02-06T00:00:00"/>
    <d v="1899-12-30T17:53:26"/>
    <n v="124"/>
    <x v="2"/>
    <x v="1"/>
    <x v="1"/>
    <x v="1"/>
    <n v="6"/>
    <x v="1"/>
    <x v="6"/>
    <n v="2"/>
    <n v="21.5"/>
  </r>
  <r>
    <n v="5004"/>
    <n v="2213"/>
    <n v="0"/>
    <d v="2023-02-06T00:00:00"/>
    <d v="1899-12-30T17:53:26"/>
    <n v="106"/>
    <x v="5"/>
    <x v="3"/>
    <x v="4"/>
    <x v="1"/>
    <n v="6"/>
    <x v="1"/>
    <x v="6"/>
    <n v="2"/>
    <n v="21.5"/>
  </r>
  <r>
    <n v="5005"/>
    <n v="2214"/>
    <n v="1"/>
    <d v="2023-02-06T00:00:00"/>
    <d v="1899-12-30T17:57:31"/>
    <n v="120"/>
    <x v="28"/>
    <x v="2"/>
    <x v="9"/>
    <x v="1"/>
    <n v="6"/>
    <x v="1"/>
    <x v="6"/>
    <n v="2"/>
    <n v="20.95"/>
  </r>
  <r>
    <n v="5006"/>
    <n v="2214"/>
    <n v="0"/>
    <d v="2023-02-06T00:00:00"/>
    <d v="1899-12-30T17:57:31"/>
    <n v="122"/>
    <x v="12"/>
    <x v="2"/>
    <x v="4"/>
    <x v="1"/>
    <n v="6"/>
    <x v="1"/>
    <x v="6"/>
    <n v="2"/>
    <n v="20.95"/>
  </r>
  <r>
    <n v="5007"/>
    <n v="2215"/>
    <n v="1"/>
    <d v="2023-02-06T00:00:00"/>
    <d v="1899-12-30T18:07:53"/>
    <n v="109"/>
    <x v="0"/>
    <x v="0"/>
    <x v="0"/>
    <x v="1"/>
    <n v="6"/>
    <x v="1"/>
    <x v="7"/>
    <n v="2"/>
    <n v="24.95"/>
  </r>
  <r>
    <n v="5008"/>
    <n v="2215"/>
    <n v="0"/>
    <d v="2023-02-06T00:00:00"/>
    <d v="1899-12-30T18:07:53"/>
    <n v="122"/>
    <x v="12"/>
    <x v="2"/>
    <x v="4"/>
    <x v="1"/>
    <n v="6"/>
    <x v="1"/>
    <x v="7"/>
    <n v="2"/>
    <n v="24.95"/>
  </r>
  <r>
    <n v="5009"/>
    <n v="2216"/>
    <n v="1"/>
    <d v="2023-02-06T00:00:00"/>
    <d v="1899-12-30T18:10:26"/>
    <n v="117"/>
    <x v="3"/>
    <x v="2"/>
    <x v="2"/>
    <x v="1"/>
    <n v="6"/>
    <x v="1"/>
    <x v="7"/>
    <n v="2"/>
    <n v="26.9"/>
  </r>
  <r>
    <n v="5010"/>
    <n v="2216"/>
    <n v="0"/>
    <d v="2023-02-06T00:00:00"/>
    <d v="1899-12-30T18:10:26"/>
    <n v="120"/>
    <x v="28"/>
    <x v="2"/>
    <x v="9"/>
    <x v="1"/>
    <n v="6"/>
    <x v="1"/>
    <x v="7"/>
    <n v="2"/>
    <n v="26.9"/>
  </r>
  <r>
    <n v="5011"/>
    <n v="2217"/>
    <n v="1"/>
    <d v="2023-02-06T00:00:00"/>
    <d v="1899-12-30T18:21:44"/>
    <n v="101"/>
    <x v="7"/>
    <x v="3"/>
    <x v="2"/>
    <x v="1"/>
    <n v="6"/>
    <x v="1"/>
    <x v="7"/>
    <n v="3"/>
    <n v="41.849999999999994"/>
  </r>
  <r>
    <n v="5012"/>
    <n v="2217"/>
    <n v="0"/>
    <d v="2023-02-06T00:00:00"/>
    <d v="1899-12-30T18:21:44"/>
    <n v="118"/>
    <x v="26"/>
    <x v="2"/>
    <x v="13"/>
    <x v="1"/>
    <n v="6"/>
    <x v="1"/>
    <x v="7"/>
    <n v="3"/>
    <n v="41.849999999999994"/>
  </r>
  <r>
    <n v="5013"/>
    <n v="2217"/>
    <n v="0"/>
    <d v="2023-02-06T00:00:00"/>
    <d v="1899-12-30T18:21:44"/>
    <n v="120"/>
    <x v="28"/>
    <x v="2"/>
    <x v="9"/>
    <x v="1"/>
    <n v="6"/>
    <x v="1"/>
    <x v="7"/>
    <n v="3"/>
    <n v="41.849999999999994"/>
  </r>
  <r>
    <n v="5014"/>
    <n v="2218"/>
    <n v="1"/>
    <d v="2023-02-06T00:00:00"/>
    <d v="1899-12-30T18:29:00"/>
    <n v="130"/>
    <x v="13"/>
    <x v="1"/>
    <x v="7"/>
    <x v="1"/>
    <n v="6"/>
    <x v="1"/>
    <x v="7"/>
    <n v="2"/>
    <n v="37.9"/>
  </r>
  <r>
    <n v="5015"/>
    <n v="2218"/>
    <n v="0"/>
    <d v="2023-02-06T00:00:00"/>
    <d v="1899-12-30T18:29:00"/>
    <n v="131"/>
    <x v="27"/>
    <x v="1"/>
    <x v="0"/>
    <x v="1"/>
    <n v="6"/>
    <x v="1"/>
    <x v="7"/>
    <n v="2"/>
    <n v="37.9"/>
  </r>
  <r>
    <n v="5016"/>
    <n v="2219"/>
    <n v="1"/>
    <d v="2023-02-06T00:00:00"/>
    <d v="1899-12-30T18:41:54"/>
    <n v="128"/>
    <x v="25"/>
    <x v="1"/>
    <x v="3"/>
    <x v="1"/>
    <n v="6"/>
    <x v="1"/>
    <x v="7"/>
    <n v="2"/>
    <n v="32.450000000000003"/>
  </r>
  <r>
    <n v="5017"/>
    <n v="2219"/>
    <n v="0"/>
    <d v="2023-02-06T00:00:00"/>
    <d v="1899-12-30T18:41:54"/>
    <n v="132"/>
    <x v="14"/>
    <x v="1"/>
    <x v="8"/>
    <x v="1"/>
    <n v="6"/>
    <x v="1"/>
    <x v="7"/>
    <n v="2"/>
    <n v="32.450000000000003"/>
  </r>
  <r>
    <n v="5018"/>
    <n v="2220"/>
    <n v="1"/>
    <d v="2023-02-06T00:00:00"/>
    <d v="1899-12-30T18:46:32"/>
    <n v="128"/>
    <x v="25"/>
    <x v="1"/>
    <x v="3"/>
    <x v="1"/>
    <n v="6"/>
    <x v="1"/>
    <x v="7"/>
    <n v="1"/>
    <n v="15.5"/>
  </r>
  <r>
    <n v="5019"/>
    <n v="2221"/>
    <n v="1"/>
    <d v="2023-02-06T00:00:00"/>
    <d v="1899-12-30T18:47:16"/>
    <n v="116"/>
    <x v="23"/>
    <x v="2"/>
    <x v="9"/>
    <x v="1"/>
    <n v="6"/>
    <x v="1"/>
    <x v="7"/>
    <n v="4"/>
    <n v="44.9"/>
  </r>
  <r>
    <n v="5020"/>
    <n v="2221"/>
    <n v="0"/>
    <d v="2023-02-06T00:00:00"/>
    <d v="1899-12-30T18:47:16"/>
    <n v="105"/>
    <x v="15"/>
    <x v="3"/>
    <x v="4"/>
    <x v="1"/>
    <n v="6"/>
    <x v="1"/>
    <x v="7"/>
    <n v="4"/>
    <n v="44.9"/>
  </r>
  <r>
    <n v="5021"/>
    <n v="2221"/>
    <n v="0"/>
    <d v="2023-02-06T00:00:00"/>
    <d v="1899-12-30T18:47:16"/>
    <n v="106"/>
    <x v="5"/>
    <x v="3"/>
    <x v="4"/>
    <x v="1"/>
    <n v="6"/>
    <x v="1"/>
    <x v="7"/>
    <n v="4"/>
    <n v="44.9"/>
  </r>
  <r>
    <n v="5022"/>
    <n v="2221"/>
    <n v="0"/>
    <d v="2023-02-06T00:00:00"/>
    <d v="1899-12-30T18:47:16"/>
    <n v="132"/>
    <x v="14"/>
    <x v="1"/>
    <x v="8"/>
    <x v="1"/>
    <n v="6"/>
    <x v="1"/>
    <x v="7"/>
    <n v="4"/>
    <n v="44.9"/>
  </r>
  <r>
    <n v="5023"/>
    <n v="2222"/>
    <n v="1"/>
    <d v="2023-02-06T00:00:00"/>
    <d v="1899-12-30T18:51:55"/>
    <n v="101"/>
    <x v="7"/>
    <x v="3"/>
    <x v="2"/>
    <x v="1"/>
    <n v="6"/>
    <x v="1"/>
    <x v="7"/>
    <n v="3"/>
    <n v="40.849999999999994"/>
  </r>
  <r>
    <n v="5024"/>
    <n v="2222"/>
    <n v="0"/>
    <d v="2023-02-06T00:00:00"/>
    <d v="1899-12-30T18:51:55"/>
    <n v="116"/>
    <x v="23"/>
    <x v="2"/>
    <x v="9"/>
    <x v="1"/>
    <n v="6"/>
    <x v="1"/>
    <x v="7"/>
    <n v="3"/>
    <n v="40.849999999999994"/>
  </r>
  <r>
    <n v="5025"/>
    <n v="2222"/>
    <n v="0"/>
    <d v="2023-02-06T00:00:00"/>
    <d v="1899-12-30T18:51:55"/>
    <n v="120"/>
    <x v="28"/>
    <x v="2"/>
    <x v="9"/>
    <x v="1"/>
    <n v="6"/>
    <x v="1"/>
    <x v="7"/>
    <n v="3"/>
    <n v="40.849999999999994"/>
  </r>
  <r>
    <n v="5027"/>
    <n v="2224"/>
    <n v="1"/>
    <d v="2023-02-06T00:00:00"/>
    <d v="1899-12-30T19:02:49"/>
    <n v="117"/>
    <x v="3"/>
    <x v="2"/>
    <x v="2"/>
    <x v="1"/>
    <n v="6"/>
    <x v="1"/>
    <x v="8"/>
    <n v="1"/>
    <n v="12.95"/>
  </r>
  <r>
    <n v="5028"/>
    <n v="2225"/>
    <n v="1"/>
    <d v="2023-02-06T00:00:00"/>
    <d v="1899-12-30T19:23:26"/>
    <n v="120"/>
    <x v="28"/>
    <x v="2"/>
    <x v="9"/>
    <x v="1"/>
    <n v="6"/>
    <x v="1"/>
    <x v="8"/>
    <n v="1"/>
    <n v="13.95"/>
  </r>
  <r>
    <n v="5029"/>
    <n v="2226"/>
    <n v="1"/>
    <d v="2023-02-06T00:00:00"/>
    <d v="1899-12-30T19:29:57"/>
    <n v="102"/>
    <x v="16"/>
    <x v="3"/>
    <x v="9"/>
    <x v="1"/>
    <n v="6"/>
    <x v="1"/>
    <x v="8"/>
    <n v="3"/>
    <n v="25.95"/>
  </r>
  <r>
    <n v="5030"/>
    <n v="2226"/>
    <n v="0"/>
    <d v="2023-02-06T00:00:00"/>
    <d v="1899-12-30T19:29:57"/>
    <n v="113"/>
    <x v="17"/>
    <x v="0"/>
    <x v="10"/>
    <x v="1"/>
    <n v="6"/>
    <x v="1"/>
    <x v="8"/>
    <n v="3"/>
    <n v="25.95"/>
  </r>
  <r>
    <n v="5031"/>
    <n v="2226"/>
    <n v="0"/>
    <d v="2023-02-06T00:00:00"/>
    <d v="1899-12-30T19:29:57"/>
    <n v="122"/>
    <x v="12"/>
    <x v="2"/>
    <x v="4"/>
    <x v="1"/>
    <n v="6"/>
    <x v="1"/>
    <x v="8"/>
    <n v="3"/>
    <n v="25.95"/>
  </r>
  <r>
    <n v="5032"/>
    <n v="2227"/>
    <n v="1"/>
    <d v="2023-02-06T00:00:00"/>
    <d v="1899-12-30T19:43:48"/>
    <n v="132"/>
    <x v="14"/>
    <x v="1"/>
    <x v="8"/>
    <x v="1"/>
    <n v="6"/>
    <x v="1"/>
    <x v="8"/>
    <n v="1"/>
    <n v="16.95"/>
  </r>
  <r>
    <n v="5033"/>
    <n v="2228"/>
    <n v="1"/>
    <d v="2023-02-06T00:00:00"/>
    <d v="1899-12-30T20:04:33"/>
    <n v="111"/>
    <x v="22"/>
    <x v="0"/>
    <x v="5"/>
    <x v="1"/>
    <n v="6"/>
    <x v="1"/>
    <x v="9"/>
    <n v="2"/>
    <n v="31.9"/>
  </r>
  <r>
    <n v="5034"/>
    <n v="2228"/>
    <n v="0"/>
    <d v="2023-02-06T00:00:00"/>
    <d v="1899-12-30T20:04:33"/>
    <n v="130"/>
    <x v="13"/>
    <x v="1"/>
    <x v="7"/>
    <x v="1"/>
    <n v="6"/>
    <x v="1"/>
    <x v="9"/>
    <n v="2"/>
    <n v="31.9"/>
  </r>
  <r>
    <n v="5035"/>
    <n v="2229"/>
    <n v="1"/>
    <d v="2023-02-06T00:00:00"/>
    <d v="1899-12-30T20:16:54"/>
    <n v="102"/>
    <x v="16"/>
    <x v="3"/>
    <x v="9"/>
    <x v="1"/>
    <n v="6"/>
    <x v="1"/>
    <x v="9"/>
    <n v="3"/>
    <n v="46.849999999999994"/>
  </r>
  <r>
    <n v="5036"/>
    <n v="2229"/>
    <n v="0"/>
    <d v="2023-02-06T00:00:00"/>
    <d v="1899-12-30T20:16:54"/>
    <n v="109"/>
    <x v="0"/>
    <x v="0"/>
    <x v="0"/>
    <x v="1"/>
    <n v="6"/>
    <x v="1"/>
    <x v="9"/>
    <n v="3"/>
    <n v="46.849999999999994"/>
  </r>
  <r>
    <n v="5037"/>
    <n v="2229"/>
    <n v="0"/>
    <d v="2023-02-06T00:00:00"/>
    <d v="1899-12-30T20:16:54"/>
    <n v="112"/>
    <x v="30"/>
    <x v="0"/>
    <x v="13"/>
    <x v="1"/>
    <n v="6"/>
    <x v="1"/>
    <x v="9"/>
    <n v="3"/>
    <n v="46.849999999999994"/>
  </r>
  <r>
    <n v="5038"/>
    <n v="2230"/>
    <n v="1"/>
    <d v="2023-02-06T00:00:00"/>
    <d v="1899-12-30T20:41:12"/>
    <n v="108"/>
    <x v="1"/>
    <x v="0"/>
    <x v="1"/>
    <x v="1"/>
    <n v="6"/>
    <x v="1"/>
    <x v="9"/>
    <n v="1"/>
    <n v="14.5"/>
  </r>
  <r>
    <n v="5039"/>
    <n v="2231"/>
    <n v="1"/>
    <d v="2023-02-06T00:00:00"/>
    <d v="1899-12-30T20:42:58"/>
    <n v="131"/>
    <x v="27"/>
    <x v="1"/>
    <x v="0"/>
    <x v="1"/>
    <n v="6"/>
    <x v="1"/>
    <x v="9"/>
    <n v="1"/>
    <n v="17.95"/>
  </r>
  <r>
    <n v="5040"/>
    <n v="2232"/>
    <n v="1"/>
    <d v="2023-02-06T00:00:00"/>
    <d v="1899-12-30T20:50:02"/>
    <n v="101"/>
    <x v="7"/>
    <x v="3"/>
    <x v="2"/>
    <x v="1"/>
    <n v="6"/>
    <x v="1"/>
    <x v="9"/>
    <n v="3"/>
    <n v="40.4"/>
  </r>
  <r>
    <n v="5041"/>
    <n v="2232"/>
    <n v="0"/>
    <d v="2023-02-06T00:00:00"/>
    <d v="1899-12-30T20:50:02"/>
    <n v="124"/>
    <x v="2"/>
    <x v="1"/>
    <x v="1"/>
    <x v="1"/>
    <n v="6"/>
    <x v="1"/>
    <x v="9"/>
    <n v="3"/>
    <n v="40.4"/>
  </r>
  <r>
    <n v="5042"/>
    <n v="2232"/>
    <n v="0"/>
    <d v="2023-02-06T00:00:00"/>
    <d v="1899-12-30T20:50:02"/>
    <n v="117"/>
    <x v="3"/>
    <x v="2"/>
    <x v="2"/>
    <x v="1"/>
    <n v="6"/>
    <x v="1"/>
    <x v="9"/>
    <n v="3"/>
    <n v="40.4"/>
  </r>
  <r>
    <n v="5043"/>
    <n v="2233"/>
    <n v="1"/>
    <d v="2023-02-06T00:00:00"/>
    <d v="1899-12-30T21:07:01"/>
    <n v="109"/>
    <x v="0"/>
    <x v="0"/>
    <x v="0"/>
    <x v="1"/>
    <n v="6"/>
    <x v="1"/>
    <x v="10"/>
    <n v="1"/>
    <n v="17.95"/>
  </r>
  <r>
    <n v="5044"/>
    <n v="2234"/>
    <n v="1"/>
    <d v="2023-02-06T00:00:00"/>
    <d v="1899-12-30T21:17:17"/>
    <n v="107"/>
    <x v="19"/>
    <x v="0"/>
    <x v="12"/>
    <x v="1"/>
    <n v="6"/>
    <x v="1"/>
    <x v="10"/>
    <n v="4"/>
    <n v="60.900000000000006"/>
  </r>
  <r>
    <n v="5045"/>
    <n v="2234"/>
    <n v="0"/>
    <d v="2023-02-06T00:00:00"/>
    <d v="1899-12-30T21:17:17"/>
    <n v="124"/>
    <x v="2"/>
    <x v="1"/>
    <x v="1"/>
    <x v="1"/>
    <n v="6"/>
    <x v="1"/>
    <x v="10"/>
    <n v="4"/>
    <n v="60.900000000000006"/>
  </r>
  <r>
    <n v="5046"/>
    <n v="2234"/>
    <n v="0"/>
    <d v="2023-02-06T00:00:00"/>
    <d v="1899-12-30T21:17:17"/>
    <n v="117"/>
    <x v="3"/>
    <x v="2"/>
    <x v="2"/>
    <x v="1"/>
    <n v="6"/>
    <x v="1"/>
    <x v="10"/>
    <n v="4"/>
    <n v="60.900000000000006"/>
  </r>
  <r>
    <n v="5047"/>
    <n v="2234"/>
    <n v="0"/>
    <d v="2023-02-06T00:00:00"/>
    <d v="1899-12-30T21:17:17"/>
    <n v="132"/>
    <x v="14"/>
    <x v="1"/>
    <x v="8"/>
    <x v="1"/>
    <n v="6"/>
    <x v="1"/>
    <x v="10"/>
    <n v="4"/>
    <n v="60.900000000000006"/>
  </r>
  <r>
    <n v="5048"/>
    <n v="2235"/>
    <n v="1"/>
    <d v="2023-02-06T00:00:00"/>
    <d v="1899-12-30T21:26:37"/>
    <n v="111"/>
    <x v="22"/>
    <x v="0"/>
    <x v="5"/>
    <x v="1"/>
    <n v="6"/>
    <x v="1"/>
    <x v="10"/>
    <n v="2"/>
    <n v="26.9"/>
  </r>
  <r>
    <n v="5049"/>
    <n v="2235"/>
    <n v="0"/>
    <d v="2023-02-06T00:00:00"/>
    <d v="1899-12-30T21:26:37"/>
    <n v="118"/>
    <x v="26"/>
    <x v="2"/>
    <x v="13"/>
    <x v="1"/>
    <n v="6"/>
    <x v="1"/>
    <x v="10"/>
    <n v="2"/>
    <n v="26.9"/>
  </r>
  <r>
    <n v="5050"/>
    <n v="2236"/>
    <n v="1"/>
    <d v="2023-02-06T00:00:00"/>
    <d v="1899-12-30T21:32:03"/>
    <n v="104"/>
    <x v="18"/>
    <x v="3"/>
    <x v="11"/>
    <x v="1"/>
    <n v="6"/>
    <x v="1"/>
    <x v="10"/>
    <n v="3"/>
    <n v="45.4"/>
  </r>
  <r>
    <n v="5051"/>
    <n v="2236"/>
    <n v="0"/>
    <d v="2023-02-06T00:00:00"/>
    <d v="1899-12-30T21:32:03"/>
    <n v="118"/>
    <x v="26"/>
    <x v="2"/>
    <x v="13"/>
    <x v="1"/>
    <n v="6"/>
    <x v="1"/>
    <x v="10"/>
    <n v="3"/>
    <n v="45.4"/>
  </r>
  <r>
    <n v="5052"/>
    <n v="2236"/>
    <n v="0"/>
    <d v="2023-02-06T00:00:00"/>
    <d v="1899-12-30T21:32:03"/>
    <n v="130"/>
    <x v="13"/>
    <x v="1"/>
    <x v="7"/>
    <x v="1"/>
    <n v="6"/>
    <x v="1"/>
    <x v="10"/>
    <n v="3"/>
    <n v="45.4"/>
  </r>
  <r>
    <n v="5053"/>
    <n v="2237"/>
    <n v="1"/>
    <d v="2023-02-06T00:00:00"/>
    <d v="1899-12-30T21:37:09"/>
    <n v="102"/>
    <x v="16"/>
    <x v="3"/>
    <x v="9"/>
    <x v="1"/>
    <n v="6"/>
    <x v="1"/>
    <x v="10"/>
    <n v="3"/>
    <n v="38.9"/>
  </r>
  <r>
    <n v="5054"/>
    <n v="2237"/>
    <n v="0"/>
    <d v="2023-02-06T00:00:00"/>
    <d v="1899-12-30T21:37:09"/>
    <n v="109"/>
    <x v="0"/>
    <x v="0"/>
    <x v="0"/>
    <x v="1"/>
    <n v="6"/>
    <x v="1"/>
    <x v="10"/>
    <n v="3"/>
    <n v="38.9"/>
  </r>
  <r>
    <n v="5055"/>
    <n v="2237"/>
    <n v="0"/>
    <d v="2023-02-06T00:00:00"/>
    <d v="1899-12-30T21:37:09"/>
    <n v="122"/>
    <x v="12"/>
    <x v="2"/>
    <x v="4"/>
    <x v="1"/>
    <n v="6"/>
    <x v="1"/>
    <x v="10"/>
    <n v="3"/>
    <n v="38.9"/>
  </r>
  <r>
    <n v="5056"/>
    <n v="2238"/>
    <n v="1"/>
    <d v="2023-02-06T00:00:00"/>
    <d v="1899-12-30T21:38:28"/>
    <n v="114"/>
    <x v="8"/>
    <x v="0"/>
    <x v="6"/>
    <x v="1"/>
    <n v="6"/>
    <x v="1"/>
    <x v="10"/>
    <n v="1"/>
    <n v="9"/>
  </r>
  <r>
    <n v="5057"/>
    <n v="2239"/>
    <n v="1"/>
    <d v="2023-02-06T00:00:00"/>
    <d v="1899-12-30T22:09:09"/>
    <n v="108"/>
    <x v="1"/>
    <x v="0"/>
    <x v="1"/>
    <x v="1"/>
    <n v="6"/>
    <x v="1"/>
    <x v="11"/>
    <n v="1"/>
    <n v="14.5"/>
  </r>
  <r>
    <n v="5058"/>
    <n v="2240"/>
    <n v="1"/>
    <d v="2023-02-06T00:00:00"/>
    <d v="1899-12-30T22:22:17"/>
    <n v="115"/>
    <x v="31"/>
    <x v="2"/>
    <x v="5"/>
    <x v="1"/>
    <n v="6"/>
    <x v="1"/>
    <x v="11"/>
    <n v="2"/>
    <n v="31.9"/>
  </r>
  <r>
    <n v="5059"/>
    <n v="2240"/>
    <n v="0"/>
    <d v="2023-02-06T00:00:00"/>
    <d v="1899-12-30T22:22:17"/>
    <n v="130"/>
    <x v="13"/>
    <x v="1"/>
    <x v="7"/>
    <x v="1"/>
    <n v="6"/>
    <x v="1"/>
    <x v="11"/>
    <n v="2"/>
    <n v="31.9"/>
  </r>
  <r>
    <n v="5060"/>
    <n v="2241"/>
    <n v="1"/>
    <d v="2023-02-07T00:00:00"/>
    <d v="1899-12-30T11:40:43"/>
    <n v="109"/>
    <x v="0"/>
    <x v="0"/>
    <x v="0"/>
    <x v="2"/>
    <n v="7"/>
    <x v="1"/>
    <x v="0"/>
    <n v="3"/>
    <n v="42.9"/>
  </r>
  <r>
    <n v="5061"/>
    <n v="2241"/>
    <n v="0"/>
    <d v="2023-02-07T00:00:00"/>
    <d v="1899-12-30T11:40:43"/>
    <n v="131"/>
    <x v="27"/>
    <x v="1"/>
    <x v="0"/>
    <x v="2"/>
    <n v="7"/>
    <x v="1"/>
    <x v="0"/>
    <n v="3"/>
    <n v="42.9"/>
  </r>
  <r>
    <n v="5062"/>
    <n v="2241"/>
    <n v="0"/>
    <d v="2023-02-07T00:00:00"/>
    <d v="1899-12-30T11:40:43"/>
    <n v="106"/>
    <x v="5"/>
    <x v="3"/>
    <x v="4"/>
    <x v="2"/>
    <n v="7"/>
    <x v="1"/>
    <x v="0"/>
    <n v="3"/>
    <n v="42.9"/>
  </r>
  <r>
    <n v="5063"/>
    <n v="2242"/>
    <n v="1"/>
    <d v="2023-02-07T00:00:00"/>
    <d v="1899-12-30T11:57:32"/>
    <n v="107"/>
    <x v="19"/>
    <x v="0"/>
    <x v="12"/>
    <x v="2"/>
    <n v="7"/>
    <x v="1"/>
    <x v="0"/>
    <n v="5"/>
    <n v="76.849999999999994"/>
  </r>
  <r>
    <n v="5064"/>
    <n v="2242"/>
    <n v="0"/>
    <d v="2023-02-07T00:00:00"/>
    <d v="1899-12-30T11:57:32"/>
    <n v="102"/>
    <x v="16"/>
    <x v="3"/>
    <x v="9"/>
    <x v="2"/>
    <n v="7"/>
    <x v="1"/>
    <x v="0"/>
    <n v="5"/>
    <n v="76.849999999999994"/>
  </r>
  <r>
    <n v="5065"/>
    <n v="2242"/>
    <n v="0"/>
    <d v="2023-02-07T00:00:00"/>
    <d v="1899-12-30T11:57:32"/>
    <n v="110"/>
    <x v="11"/>
    <x v="0"/>
    <x v="0"/>
    <x v="2"/>
    <n v="7"/>
    <x v="1"/>
    <x v="0"/>
    <n v="5"/>
    <n v="76.849999999999994"/>
  </r>
  <r>
    <n v="5066"/>
    <n v="2242"/>
    <n v="0"/>
    <d v="2023-02-07T00:00:00"/>
    <d v="1899-12-30T11:57:32"/>
    <n v="117"/>
    <x v="3"/>
    <x v="2"/>
    <x v="2"/>
    <x v="2"/>
    <n v="7"/>
    <x v="1"/>
    <x v="0"/>
    <n v="5"/>
    <n v="76.849999999999994"/>
  </r>
  <r>
    <n v="5067"/>
    <n v="2242"/>
    <n v="0"/>
    <d v="2023-02-07T00:00:00"/>
    <d v="1899-12-30T11:57:32"/>
    <n v="129"/>
    <x v="4"/>
    <x v="1"/>
    <x v="3"/>
    <x v="2"/>
    <n v="7"/>
    <x v="1"/>
    <x v="0"/>
    <n v="5"/>
    <n v="76.849999999999994"/>
  </r>
  <r>
    <n v="5068"/>
    <n v="2243"/>
    <n v="1"/>
    <d v="2023-02-07T00:00:00"/>
    <d v="1899-12-30T12:22:59"/>
    <n v="101"/>
    <x v="7"/>
    <x v="3"/>
    <x v="2"/>
    <x v="2"/>
    <n v="7"/>
    <x v="1"/>
    <x v="1"/>
    <n v="2"/>
    <n v="23.45"/>
  </r>
  <r>
    <n v="5069"/>
    <n v="2243"/>
    <n v="0"/>
    <d v="2023-02-07T00:00:00"/>
    <d v="1899-12-30T12:22:59"/>
    <n v="104"/>
    <x v="18"/>
    <x v="3"/>
    <x v="11"/>
    <x v="2"/>
    <n v="7"/>
    <x v="1"/>
    <x v="1"/>
    <n v="2"/>
    <n v="23.45"/>
  </r>
  <r>
    <n v="5070"/>
    <n v="2244"/>
    <n v="1"/>
    <d v="2023-02-07T00:00:00"/>
    <d v="1899-12-30T12:24:36"/>
    <n v="132"/>
    <x v="14"/>
    <x v="1"/>
    <x v="8"/>
    <x v="2"/>
    <n v="7"/>
    <x v="1"/>
    <x v="1"/>
    <n v="1"/>
    <n v="16.95"/>
  </r>
  <r>
    <n v="5071"/>
    <n v="2245"/>
    <n v="1"/>
    <d v="2023-02-07T00:00:00"/>
    <d v="1899-12-30T12:30:31"/>
    <n v="122"/>
    <x v="12"/>
    <x v="2"/>
    <x v="4"/>
    <x v="2"/>
    <n v="7"/>
    <x v="1"/>
    <x v="1"/>
    <n v="1"/>
    <n v="7"/>
  </r>
  <r>
    <n v="5072"/>
    <n v="2246"/>
    <n v="1"/>
    <d v="2023-02-07T00:00:00"/>
    <d v="1899-12-30T12:52:30"/>
    <n v="102"/>
    <x v="16"/>
    <x v="3"/>
    <x v="9"/>
    <x v="2"/>
    <n v="7"/>
    <x v="1"/>
    <x v="1"/>
    <n v="2"/>
    <n v="28.45"/>
  </r>
  <r>
    <n v="5073"/>
    <n v="2246"/>
    <n v="0"/>
    <d v="2023-02-07T00:00:00"/>
    <d v="1899-12-30T12:52:30"/>
    <n v="108"/>
    <x v="1"/>
    <x v="0"/>
    <x v="1"/>
    <x v="2"/>
    <n v="7"/>
    <x v="1"/>
    <x v="1"/>
    <n v="2"/>
    <n v="28.45"/>
  </r>
  <r>
    <n v="5074"/>
    <n v="2247"/>
    <n v="1"/>
    <d v="2023-02-07T00:00:00"/>
    <d v="1899-12-30T13:15:55"/>
    <n v="120"/>
    <x v="28"/>
    <x v="2"/>
    <x v="9"/>
    <x v="2"/>
    <n v="7"/>
    <x v="1"/>
    <x v="2"/>
    <n v="1"/>
    <n v="13.95"/>
  </r>
  <r>
    <n v="5075"/>
    <n v="2248"/>
    <n v="1"/>
    <d v="2023-02-07T00:00:00"/>
    <d v="1899-12-30T13:22:06"/>
    <n v="103"/>
    <x v="29"/>
    <x v="3"/>
    <x v="6"/>
    <x v="2"/>
    <n v="7"/>
    <x v="1"/>
    <x v="2"/>
    <n v="2"/>
    <n v="16"/>
  </r>
  <r>
    <n v="5076"/>
    <n v="2248"/>
    <n v="0"/>
    <d v="2023-02-07T00:00:00"/>
    <d v="1899-12-30T13:22:06"/>
    <n v="105"/>
    <x v="15"/>
    <x v="3"/>
    <x v="4"/>
    <x v="2"/>
    <n v="7"/>
    <x v="1"/>
    <x v="2"/>
    <n v="2"/>
    <n v="16"/>
  </r>
  <r>
    <n v="5077"/>
    <n v="2249"/>
    <n v="1"/>
    <d v="2023-02-07T00:00:00"/>
    <d v="1899-12-30T13:24:15"/>
    <n v="130"/>
    <x v="13"/>
    <x v="1"/>
    <x v="7"/>
    <x v="2"/>
    <n v="7"/>
    <x v="1"/>
    <x v="2"/>
    <n v="1"/>
    <n v="19.95"/>
  </r>
  <r>
    <n v="5078"/>
    <n v="2250"/>
    <n v="1"/>
    <d v="2023-02-07T00:00:00"/>
    <d v="1899-12-30T13:31:14"/>
    <n v="119"/>
    <x v="6"/>
    <x v="2"/>
    <x v="5"/>
    <x v="2"/>
    <n v="7"/>
    <x v="1"/>
    <x v="2"/>
    <n v="1"/>
    <n v="11.95"/>
  </r>
  <r>
    <n v="5079"/>
    <n v="2251"/>
    <n v="1"/>
    <d v="2023-02-07T00:00:00"/>
    <d v="1899-12-30T13:58:00"/>
    <n v="106"/>
    <x v="5"/>
    <x v="3"/>
    <x v="4"/>
    <x v="2"/>
    <n v="7"/>
    <x v="1"/>
    <x v="2"/>
    <n v="2"/>
    <n v="16"/>
  </r>
  <r>
    <n v="5080"/>
    <n v="2251"/>
    <n v="0"/>
    <d v="2023-02-07T00:00:00"/>
    <d v="1899-12-30T13:58:00"/>
    <n v="114"/>
    <x v="8"/>
    <x v="0"/>
    <x v="6"/>
    <x v="2"/>
    <n v="7"/>
    <x v="1"/>
    <x v="2"/>
    <n v="2"/>
    <n v="16"/>
  </r>
  <r>
    <n v="5081"/>
    <n v="2252"/>
    <n v="1"/>
    <d v="2023-02-07T00:00:00"/>
    <d v="1899-12-30T14:32:17"/>
    <n v="107"/>
    <x v="19"/>
    <x v="0"/>
    <x v="12"/>
    <x v="2"/>
    <n v="7"/>
    <x v="1"/>
    <x v="3"/>
    <n v="2"/>
    <n v="33.450000000000003"/>
  </r>
  <r>
    <n v="5082"/>
    <n v="2252"/>
    <n v="0"/>
    <d v="2023-02-07T00:00:00"/>
    <d v="1899-12-30T14:32:17"/>
    <n v="132"/>
    <x v="14"/>
    <x v="1"/>
    <x v="8"/>
    <x v="2"/>
    <n v="7"/>
    <x v="1"/>
    <x v="3"/>
    <n v="2"/>
    <n v="33.450000000000003"/>
  </r>
  <r>
    <n v="5083"/>
    <n v="2253"/>
    <n v="1"/>
    <d v="2023-02-07T00:00:00"/>
    <d v="1899-12-30T14:54:01"/>
    <n v="101"/>
    <x v="7"/>
    <x v="3"/>
    <x v="2"/>
    <x v="2"/>
    <n v="7"/>
    <x v="1"/>
    <x v="3"/>
    <n v="1"/>
    <n v="12.95"/>
  </r>
  <r>
    <n v="5084"/>
    <n v="2254"/>
    <n v="1"/>
    <d v="2023-02-07T00:00:00"/>
    <d v="1899-12-30T15:00:58"/>
    <n v="101"/>
    <x v="7"/>
    <x v="3"/>
    <x v="2"/>
    <x v="2"/>
    <n v="7"/>
    <x v="1"/>
    <x v="4"/>
    <n v="9"/>
    <n v="121.15"/>
  </r>
  <r>
    <n v="5085"/>
    <n v="2254"/>
    <n v="0"/>
    <d v="2023-02-07T00:00:00"/>
    <d v="1899-12-30T15:00:58"/>
    <n v="115"/>
    <x v="31"/>
    <x v="2"/>
    <x v="5"/>
    <x v="2"/>
    <n v="7"/>
    <x v="1"/>
    <x v="4"/>
    <n v="9"/>
    <n v="121.15"/>
  </r>
  <r>
    <n v="5086"/>
    <n v="2254"/>
    <n v="0"/>
    <d v="2023-02-07T00:00:00"/>
    <d v="1899-12-30T15:00:58"/>
    <n v="108"/>
    <x v="1"/>
    <x v="0"/>
    <x v="1"/>
    <x v="2"/>
    <n v="7"/>
    <x v="1"/>
    <x v="4"/>
    <n v="9"/>
    <n v="121.15"/>
  </r>
  <r>
    <n v="5087"/>
    <n v="2254"/>
    <n v="0"/>
    <d v="2023-02-07T00:00:00"/>
    <d v="1899-12-30T15:00:58"/>
    <n v="117"/>
    <x v="3"/>
    <x v="2"/>
    <x v="2"/>
    <x v="2"/>
    <n v="7"/>
    <x v="1"/>
    <x v="4"/>
    <n v="9"/>
    <n v="121.15"/>
  </r>
  <r>
    <n v="5088"/>
    <n v="2254"/>
    <n v="0"/>
    <d v="2023-02-07T00:00:00"/>
    <d v="1899-12-30T15:00:58"/>
    <n v="117"/>
    <x v="3"/>
    <x v="2"/>
    <x v="2"/>
    <x v="2"/>
    <n v="7"/>
    <x v="1"/>
    <x v="4"/>
    <n v="9"/>
    <n v="121.15"/>
  </r>
  <r>
    <n v="5089"/>
    <n v="2254"/>
    <n v="0"/>
    <d v="2023-02-07T00:00:00"/>
    <d v="1899-12-30T15:00:58"/>
    <n v="127"/>
    <x v="24"/>
    <x v="1"/>
    <x v="0"/>
    <x v="2"/>
    <n v="7"/>
    <x v="1"/>
    <x v="4"/>
    <n v="9"/>
    <n v="121.15"/>
  </r>
  <r>
    <n v="5090"/>
    <n v="2254"/>
    <n v="0"/>
    <d v="2023-02-07T00:00:00"/>
    <d v="1899-12-30T15:00:58"/>
    <n v="120"/>
    <x v="28"/>
    <x v="2"/>
    <x v="9"/>
    <x v="2"/>
    <n v="7"/>
    <x v="1"/>
    <x v="4"/>
    <n v="9"/>
    <n v="121.15"/>
  </r>
  <r>
    <n v="5091"/>
    <n v="2254"/>
    <n v="0"/>
    <d v="2023-02-07T00:00:00"/>
    <d v="1899-12-30T15:00:58"/>
    <n v="106"/>
    <x v="5"/>
    <x v="3"/>
    <x v="4"/>
    <x v="2"/>
    <n v="7"/>
    <x v="1"/>
    <x v="4"/>
    <n v="9"/>
    <n v="121.15"/>
  </r>
  <r>
    <n v="5092"/>
    <n v="2254"/>
    <n v="0"/>
    <d v="2023-02-07T00:00:00"/>
    <d v="1899-12-30T15:00:58"/>
    <n v="132"/>
    <x v="14"/>
    <x v="1"/>
    <x v="8"/>
    <x v="2"/>
    <n v="7"/>
    <x v="1"/>
    <x v="4"/>
    <n v="9"/>
    <n v="121.15"/>
  </r>
  <r>
    <n v="5093"/>
    <n v="2255"/>
    <n v="1"/>
    <d v="2023-02-07T00:00:00"/>
    <d v="1899-12-30T15:15:54"/>
    <n v="107"/>
    <x v="19"/>
    <x v="0"/>
    <x v="12"/>
    <x v="2"/>
    <n v="7"/>
    <x v="1"/>
    <x v="4"/>
    <n v="3"/>
    <n v="38"/>
  </r>
  <r>
    <n v="5094"/>
    <n v="2255"/>
    <n v="0"/>
    <d v="2023-02-07T00:00:00"/>
    <d v="1899-12-30T15:15:54"/>
    <n v="108"/>
    <x v="1"/>
    <x v="0"/>
    <x v="1"/>
    <x v="2"/>
    <n v="7"/>
    <x v="1"/>
    <x v="4"/>
    <n v="3"/>
    <n v="38"/>
  </r>
  <r>
    <n v="5095"/>
    <n v="2255"/>
    <n v="0"/>
    <d v="2023-02-07T00:00:00"/>
    <d v="1899-12-30T15:15:54"/>
    <n v="122"/>
    <x v="12"/>
    <x v="2"/>
    <x v="4"/>
    <x v="2"/>
    <n v="7"/>
    <x v="1"/>
    <x v="4"/>
    <n v="3"/>
    <n v="38"/>
  </r>
  <r>
    <n v="5096"/>
    <n v="2256"/>
    <n v="1"/>
    <d v="2023-02-07T00:00:00"/>
    <d v="1899-12-30T15:22:04"/>
    <n v="125"/>
    <x v="21"/>
    <x v="1"/>
    <x v="0"/>
    <x v="2"/>
    <n v="7"/>
    <x v="1"/>
    <x v="4"/>
    <n v="4"/>
    <n v="46.9"/>
  </r>
  <r>
    <n v="5097"/>
    <n v="2256"/>
    <n v="0"/>
    <d v="2023-02-07T00:00:00"/>
    <d v="1899-12-30T15:22:04"/>
    <n v="113"/>
    <x v="17"/>
    <x v="0"/>
    <x v="10"/>
    <x v="2"/>
    <n v="7"/>
    <x v="1"/>
    <x v="4"/>
    <n v="4"/>
    <n v="46.9"/>
  </r>
  <r>
    <n v="5098"/>
    <n v="2256"/>
    <n v="0"/>
    <d v="2023-02-07T00:00:00"/>
    <d v="1899-12-30T15:22:04"/>
    <n v="106"/>
    <x v="5"/>
    <x v="3"/>
    <x v="4"/>
    <x v="2"/>
    <n v="7"/>
    <x v="1"/>
    <x v="4"/>
    <n v="4"/>
    <n v="46.9"/>
  </r>
  <r>
    <n v="5099"/>
    <n v="2256"/>
    <n v="0"/>
    <d v="2023-02-07T00:00:00"/>
    <d v="1899-12-30T15:22:04"/>
    <n v="132"/>
    <x v="14"/>
    <x v="1"/>
    <x v="8"/>
    <x v="2"/>
    <n v="7"/>
    <x v="1"/>
    <x v="4"/>
    <n v="4"/>
    <n v="46.9"/>
  </r>
  <r>
    <n v="5100"/>
    <n v="2257"/>
    <n v="1"/>
    <d v="2023-02-07T00:00:00"/>
    <d v="1899-12-30T15:28:55"/>
    <n v="107"/>
    <x v="19"/>
    <x v="0"/>
    <x v="12"/>
    <x v="2"/>
    <n v="7"/>
    <x v="1"/>
    <x v="4"/>
    <n v="3"/>
    <n v="36.450000000000003"/>
  </r>
  <r>
    <n v="5101"/>
    <n v="2257"/>
    <n v="0"/>
    <d v="2023-02-07T00:00:00"/>
    <d v="1899-12-30T15:28:55"/>
    <n v="117"/>
    <x v="3"/>
    <x v="2"/>
    <x v="2"/>
    <x v="2"/>
    <n v="7"/>
    <x v="1"/>
    <x v="4"/>
    <n v="3"/>
    <n v="36.450000000000003"/>
  </r>
  <r>
    <n v="5102"/>
    <n v="2257"/>
    <n v="0"/>
    <d v="2023-02-07T00:00:00"/>
    <d v="1899-12-30T15:28:55"/>
    <n v="106"/>
    <x v="5"/>
    <x v="3"/>
    <x v="4"/>
    <x v="2"/>
    <n v="7"/>
    <x v="1"/>
    <x v="4"/>
    <n v="3"/>
    <n v="36.450000000000003"/>
  </r>
  <r>
    <n v="5104"/>
    <n v="2259"/>
    <n v="1"/>
    <d v="2023-02-07T00:00:00"/>
    <d v="1899-12-30T15:41:25"/>
    <n v="119"/>
    <x v="6"/>
    <x v="2"/>
    <x v="5"/>
    <x v="2"/>
    <n v="7"/>
    <x v="1"/>
    <x v="4"/>
    <n v="1"/>
    <n v="11.95"/>
  </r>
  <r>
    <n v="5105"/>
    <n v="2260"/>
    <n v="1"/>
    <d v="2023-02-07T00:00:00"/>
    <d v="1899-12-30T15:43:28"/>
    <n v="101"/>
    <x v="7"/>
    <x v="3"/>
    <x v="2"/>
    <x v="2"/>
    <n v="7"/>
    <x v="1"/>
    <x v="4"/>
    <n v="4"/>
    <n v="62.8"/>
  </r>
  <r>
    <n v="5106"/>
    <n v="2260"/>
    <n v="0"/>
    <d v="2023-02-07T00:00:00"/>
    <d v="1899-12-30T15:43:28"/>
    <n v="115"/>
    <x v="31"/>
    <x v="2"/>
    <x v="5"/>
    <x v="2"/>
    <n v="7"/>
    <x v="1"/>
    <x v="4"/>
    <n v="4"/>
    <n v="62.8"/>
  </r>
  <r>
    <n v="5107"/>
    <n v="2260"/>
    <n v="0"/>
    <d v="2023-02-07T00:00:00"/>
    <d v="1899-12-30T15:43:28"/>
    <n v="130"/>
    <x v="13"/>
    <x v="1"/>
    <x v="7"/>
    <x v="2"/>
    <n v="7"/>
    <x v="1"/>
    <x v="4"/>
    <n v="4"/>
    <n v="62.8"/>
  </r>
  <r>
    <n v="5108"/>
    <n v="2260"/>
    <n v="0"/>
    <d v="2023-02-07T00:00:00"/>
    <d v="1899-12-30T15:43:28"/>
    <n v="131"/>
    <x v="27"/>
    <x v="1"/>
    <x v="0"/>
    <x v="2"/>
    <n v="7"/>
    <x v="1"/>
    <x v="4"/>
    <n v="4"/>
    <n v="62.8"/>
  </r>
  <r>
    <n v="5109"/>
    <n v="2261"/>
    <n v="1"/>
    <d v="2023-02-07T00:00:00"/>
    <d v="1899-12-30T15:48:00"/>
    <n v="110"/>
    <x v="11"/>
    <x v="0"/>
    <x v="0"/>
    <x v="2"/>
    <n v="7"/>
    <x v="1"/>
    <x v="4"/>
    <n v="1"/>
    <n v="17.95"/>
  </r>
  <r>
    <n v="5110"/>
    <n v="2262"/>
    <n v="1"/>
    <d v="2023-02-07T00:00:00"/>
    <d v="1899-12-30T16:36:54"/>
    <n v="125"/>
    <x v="21"/>
    <x v="1"/>
    <x v="0"/>
    <x v="2"/>
    <n v="7"/>
    <x v="1"/>
    <x v="5"/>
    <n v="2"/>
    <n v="29.9"/>
  </r>
  <r>
    <n v="5111"/>
    <n v="2262"/>
    <n v="0"/>
    <d v="2023-02-07T00:00:00"/>
    <d v="1899-12-30T16:36:54"/>
    <n v="119"/>
    <x v="6"/>
    <x v="2"/>
    <x v="5"/>
    <x v="2"/>
    <n v="7"/>
    <x v="1"/>
    <x v="5"/>
    <n v="2"/>
    <n v="29.9"/>
  </r>
  <r>
    <n v="5112"/>
    <n v="2263"/>
    <n v="1"/>
    <d v="2023-02-07T00:00:00"/>
    <d v="1899-12-30T16:42:45"/>
    <n v="102"/>
    <x v="16"/>
    <x v="3"/>
    <x v="9"/>
    <x v="2"/>
    <n v="7"/>
    <x v="1"/>
    <x v="5"/>
    <n v="2"/>
    <n v="20.95"/>
  </r>
  <r>
    <n v="5113"/>
    <n v="2263"/>
    <n v="0"/>
    <d v="2023-02-07T00:00:00"/>
    <d v="1899-12-30T16:42:45"/>
    <n v="122"/>
    <x v="12"/>
    <x v="2"/>
    <x v="4"/>
    <x v="2"/>
    <n v="7"/>
    <x v="1"/>
    <x v="5"/>
    <n v="2"/>
    <n v="20.95"/>
  </r>
  <r>
    <n v="5114"/>
    <n v="2264"/>
    <n v="1"/>
    <d v="2023-02-07T00:00:00"/>
    <d v="1899-12-30T16:46:03"/>
    <n v="110"/>
    <x v="11"/>
    <x v="0"/>
    <x v="0"/>
    <x v="2"/>
    <n v="7"/>
    <x v="1"/>
    <x v="5"/>
    <n v="2"/>
    <n v="35.9"/>
  </r>
  <r>
    <n v="5115"/>
    <n v="2264"/>
    <n v="0"/>
    <d v="2023-02-07T00:00:00"/>
    <d v="1899-12-30T16:46:03"/>
    <n v="131"/>
    <x v="27"/>
    <x v="1"/>
    <x v="0"/>
    <x v="2"/>
    <n v="7"/>
    <x v="1"/>
    <x v="5"/>
    <n v="2"/>
    <n v="35.9"/>
  </r>
  <r>
    <n v="5116"/>
    <n v="2265"/>
    <n v="1"/>
    <d v="2023-02-07T00:00:00"/>
    <d v="1899-12-30T17:05:42"/>
    <n v="101"/>
    <x v="7"/>
    <x v="3"/>
    <x v="2"/>
    <x v="2"/>
    <n v="7"/>
    <x v="1"/>
    <x v="6"/>
    <n v="4"/>
    <n v="62.349999999999994"/>
  </r>
  <r>
    <n v="5117"/>
    <n v="2265"/>
    <n v="0"/>
    <d v="2023-02-07T00:00:00"/>
    <d v="1899-12-30T17:05:42"/>
    <n v="126"/>
    <x v="10"/>
    <x v="1"/>
    <x v="1"/>
    <x v="2"/>
    <n v="7"/>
    <x v="1"/>
    <x v="6"/>
    <n v="4"/>
    <n v="62.349999999999994"/>
  </r>
  <r>
    <n v="5118"/>
    <n v="2265"/>
    <n v="0"/>
    <d v="2023-02-07T00:00:00"/>
    <d v="1899-12-30T17:05:42"/>
    <n v="109"/>
    <x v="0"/>
    <x v="0"/>
    <x v="0"/>
    <x v="2"/>
    <n v="7"/>
    <x v="1"/>
    <x v="6"/>
    <n v="4"/>
    <n v="62.349999999999994"/>
  </r>
  <r>
    <n v="5119"/>
    <n v="2265"/>
    <n v="0"/>
    <d v="2023-02-07T00:00:00"/>
    <d v="1899-12-30T17:05:42"/>
    <n v="132"/>
    <x v="14"/>
    <x v="1"/>
    <x v="8"/>
    <x v="2"/>
    <n v="7"/>
    <x v="1"/>
    <x v="6"/>
    <n v="4"/>
    <n v="62.349999999999994"/>
  </r>
  <r>
    <n v="5120"/>
    <n v="2266"/>
    <n v="1"/>
    <d v="2023-02-07T00:00:00"/>
    <d v="1899-12-30T17:20:38"/>
    <n v="131"/>
    <x v="27"/>
    <x v="1"/>
    <x v="0"/>
    <x v="2"/>
    <n v="7"/>
    <x v="1"/>
    <x v="6"/>
    <n v="1"/>
    <n v="17.95"/>
  </r>
  <r>
    <n v="5121"/>
    <n v="2267"/>
    <n v="1"/>
    <d v="2023-02-07T00:00:00"/>
    <d v="1899-12-30T17:22:30"/>
    <n v="103"/>
    <x v="29"/>
    <x v="3"/>
    <x v="6"/>
    <x v="2"/>
    <n v="7"/>
    <x v="1"/>
    <x v="6"/>
    <n v="3"/>
    <n v="34"/>
  </r>
  <r>
    <n v="5122"/>
    <n v="2267"/>
    <n v="0"/>
    <d v="2023-02-07T00:00:00"/>
    <d v="1899-12-30T17:22:30"/>
    <n v="108"/>
    <x v="1"/>
    <x v="0"/>
    <x v="1"/>
    <x v="2"/>
    <n v="7"/>
    <x v="1"/>
    <x v="6"/>
    <n v="3"/>
    <n v="34"/>
  </r>
  <r>
    <n v="5123"/>
    <n v="2267"/>
    <n v="0"/>
    <d v="2023-02-07T00:00:00"/>
    <d v="1899-12-30T17:22:30"/>
    <n v="121"/>
    <x v="20"/>
    <x v="2"/>
    <x v="11"/>
    <x v="2"/>
    <n v="7"/>
    <x v="1"/>
    <x v="6"/>
    <n v="3"/>
    <n v="34"/>
  </r>
  <r>
    <n v="5124"/>
    <n v="2268"/>
    <n v="1"/>
    <d v="2023-02-07T00:00:00"/>
    <d v="1899-12-30T17:27:05"/>
    <n v="105"/>
    <x v="15"/>
    <x v="3"/>
    <x v="4"/>
    <x v="2"/>
    <n v="7"/>
    <x v="1"/>
    <x v="6"/>
    <n v="1"/>
    <n v="7"/>
  </r>
  <r>
    <n v="5125"/>
    <n v="2269"/>
    <n v="1"/>
    <d v="2023-02-07T00:00:00"/>
    <d v="1899-12-30T17:40:20"/>
    <n v="107"/>
    <x v="19"/>
    <x v="0"/>
    <x v="12"/>
    <x v="2"/>
    <n v="7"/>
    <x v="1"/>
    <x v="6"/>
    <n v="2"/>
    <n v="29.45"/>
  </r>
  <r>
    <n v="5126"/>
    <n v="2269"/>
    <n v="0"/>
    <d v="2023-02-07T00:00:00"/>
    <d v="1899-12-30T17:40:20"/>
    <n v="117"/>
    <x v="3"/>
    <x v="2"/>
    <x v="2"/>
    <x v="2"/>
    <n v="7"/>
    <x v="1"/>
    <x v="6"/>
    <n v="2"/>
    <n v="29.45"/>
  </r>
  <r>
    <n v="5127"/>
    <n v="2270"/>
    <n v="1"/>
    <d v="2023-02-07T00:00:00"/>
    <d v="1899-12-30T17:57:15"/>
    <n v="120"/>
    <x v="28"/>
    <x v="2"/>
    <x v="9"/>
    <x v="2"/>
    <n v="7"/>
    <x v="1"/>
    <x v="6"/>
    <n v="2"/>
    <n v="20.95"/>
  </r>
  <r>
    <n v="5128"/>
    <n v="2270"/>
    <n v="0"/>
    <d v="2023-02-07T00:00:00"/>
    <d v="1899-12-30T17:57:15"/>
    <n v="106"/>
    <x v="5"/>
    <x v="3"/>
    <x v="4"/>
    <x v="2"/>
    <n v="7"/>
    <x v="1"/>
    <x v="6"/>
    <n v="2"/>
    <n v="20.95"/>
  </r>
  <r>
    <n v="5129"/>
    <n v="2271"/>
    <n v="1"/>
    <d v="2023-02-07T00:00:00"/>
    <d v="1899-12-30T18:09:56"/>
    <n v="105"/>
    <x v="15"/>
    <x v="3"/>
    <x v="4"/>
    <x v="2"/>
    <n v="7"/>
    <x v="1"/>
    <x v="7"/>
    <n v="1"/>
    <n v="7"/>
  </r>
  <r>
    <n v="5130"/>
    <n v="2272"/>
    <n v="1"/>
    <d v="2023-02-07T00:00:00"/>
    <d v="1899-12-30T18:17:46"/>
    <n v="104"/>
    <x v="18"/>
    <x v="3"/>
    <x v="11"/>
    <x v="2"/>
    <n v="7"/>
    <x v="1"/>
    <x v="7"/>
    <n v="4"/>
    <n v="61.349999999999994"/>
  </r>
  <r>
    <n v="5131"/>
    <n v="2272"/>
    <n v="0"/>
    <d v="2023-02-07T00:00:00"/>
    <d v="1899-12-30T18:17:46"/>
    <n v="127"/>
    <x v="24"/>
    <x v="1"/>
    <x v="0"/>
    <x v="2"/>
    <n v="7"/>
    <x v="1"/>
    <x v="7"/>
    <n v="4"/>
    <n v="61.349999999999994"/>
  </r>
  <r>
    <n v="5132"/>
    <n v="2272"/>
    <n v="0"/>
    <d v="2023-02-07T00:00:00"/>
    <d v="1899-12-30T18:17:46"/>
    <n v="118"/>
    <x v="26"/>
    <x v="2"/>
    <x v="13"/>
    <x v="2"/>
    <n v="7"/>
    <x v="1"/>
    <x v="7"/>
    <n v="4"/>
    <n v="61.349999999999994"/>
  </r>
  <r>
    <n v="5133"/>
    <n v="2272"/>
    <n v="0"/>
    <d v="2023-02-07T00:00:00"/>
    <d v="1899-12-30T18:17:46"/>
    <n v="131"/>
    <x v="27"/>
    <x v="1"/>
    <x v="0"/>
    <x v="2"/>
    <n v="7"/>
    <x v="1"/>
    <x v="7"/>
    <n v="4"/>
    <n v="61.349999999999994"/>
  </r>
  <r>
    <n v="5134"/>
    <n v="2273"/>
    <n v="1"/>
    <d v="2023-02-07T00:00:00"/>
    <d v="1899-12-30T18:31:29"/>
    <n v="107"/>
    <x v="19"/>
    <x v="0"/>
    <x v="12"/>
    <x v="2"/>
    <n v="7"/>
    <x v="1"/>
    <x v="7"/>
    <n v="3"/>
    <n v="48.4"/>
  </r>
  <r>
    <n v="5135"/>
    <n v="2273"/>
    <n v="0"/>
    <d v="2023-02-07T00:00:00"/>
    <d v="1899-12-30T18:31:29"/>
    <n v="116"/>
    <x v="23"/>
    <x v="2"/>
    <x v="9"/>
    <x v="2"/>
    <n v="7"/>
    <x v="1"/>
    <x v="7"/>
    <n v="3"/>
    <n v="48.4"/>
  </r>
  <r>
    <n v="5136"/>
    <n v="2273"/>
    <n v="0"/>
    <d v="2023-02-07T00:00:00"/>
    <d v="1899-12-30T18:31:29"/>
    <n v="110"/>
    <x v="11"/>
    <x v="0"/>
    <x v="0"/>
    <x v="2"/>
    <n v="7"/>
    <x v="1"/>
    <x v="7"/>
    <n v="3"/>
    <n v="48.4"/>
  </r>
  <r>
    <n v="5137"/>
    <n v="2274"/>
    <n v="1"/>
    <d v="2023-02-07T00:00:00"/>
    <d v="1899-12-30T18:35:51"/>
    <n v="132"/>
    <x v="14"/>
    <x v="1"/>
    <x v="8"/>
    <x v="2"/>
    <n v="7"/>
    <x v="1"/>
    <x v="7"/>
    <n v="1"/>
    <n v="16.95"/>
  </r>
  <r>
    <n v="5138"/>
    <n v="2275"/>
    <n v="1"/>
    <d v="2023-02-07T00:00:00"/>
    <d v="1899-12-30T18:42:49"/>
    <n v="108"/>
    <x v="1"/>
    <x v="0"/>
    <x v="1"/>
    <x v="2"/>
    <n v="7"/>
    <x v="1"/>
    <x v="7"/>
    <n v="2"/>
    <n v="32.450000000000003"/>
  </r>
  <r>
    <n v="5139"/>
    <n v="2275"/>
    <n v="0"/>
    <d v="2023-02-07T00:00:00"/>
    <d v="1899-12-30T18:42:49"/>
    <n v="109"/>
    <x v="0"/>
    <x v="0"/>
    <x v="0"/>
    <x v="2"/>
    <n v="7"/>
    <x v="1"/>
    <x v="7"/>
    <n v="2"/>
    <n v="32.450000000000003"/>
  </r>
  <r>
    <n v="5140"/>
    <n v="2276"/>
    <n v="1"/>
    <d v="2023-02-07T00:00:00"/>
    <d v="1899-12-30T18:44:16"/>
    <n v="103"/>
    <x v="29"/>
    <x v="3"/>
    <x v="6"/>
    <x v="2"/>
    <n v="7"/>
    <x v="1"/>
    <x v="7"/>
    <n v="1"/>
    <n v="9"/>
  </r>
  <r>
    <n v="5141"/>
    <n v="2277"/>
    <n v="1"/>
    <d v="2023-02-07T00:00:00"/>
    <d v="1899-12-30T18:53:49"/>
    <n v="116"/>
    <x v="23"/>
    <x v="2"/>
    <x v="9"/>
    <x v="2"/>
    <n v="7"/>
    <x v="1"/>
    <x v="7"/>
    <n v="4"/>
    <n v="60.349999999999994"/>
  </r>
  <r>
    <n v="5142"/>
    <n v="2277"/>
    <n v="0"/>
    <d v="2023-02-07T00:00:00"/>
    <d v="1899-12-30T18:53:49"/>
    <n v="125"/>
    <x v="21"/>
    <x v="1"/>
    <x v="0"/>
    <x v="2"/>
    <n v="7"/>
    <x v="1"/>
    <x v="7"/>
    <n v="4"/>
    <n v="60.349999999999994"/>
  </r>
  <r>
    <n v="5143"/>
    <n v="2277"/>
    <n v="0"/>
    <d v="2023-02-07T00:00:00"/>
    <d v="1899-12-30T18:53:49"/>
    <n v="125"/>
    <x v="21"/>
    <x v="1"/>
    <x v="0"/>
    <x v="2"/>
    <n v="7"/>
    <x v="1"/>
    <x v="7"/>
    <n v="4"/>
    <n v="60.349999999999994"/>
  </r>
  <r>
    <n v="5144"/>
    <n v="2277"/>
    <n v="0"/>
    <d v="2023-02-07T00:00:00"/>
    <d v="1899-12-30T18:53:49"/>
    <n v="121"/>
    <x v="20"/>
    <x v="2"/>
    <x v="11"/>
    <x v="2"/>
    <n v="7"/>
    <x v="1"/>
    <x v="7"/>
    <n v="4"/>
    <n v="60.349999999999994"/>
  </r>
  <r>
    <n v="5145"/>
    <n v="2278"/>
    <n v="1"/>
    <d v="2023-02-07T00:00:00"/>
    <d v="1899-12-30T19:02:51"/>
    <n v="131"/>
    <x v="27"/>
    <x v="1"/>
    <x v="0"/>
    <x v="2"/>
    <n v="7"/>
    <x v="1"/>
    <x v="8"/>
    <n v="2"/>
    <n v="34.9"/>
  </r>
  <r>
    <n v="5146"/>
    <n v="2278"/>
    <n v="0"/>
    <d v="2023-02-07T00:00:00"/>
    <d v="1899-12-30T19:02:51"/>
    <n v="132"/>
    <x v="14"/>
    <x v="1"/>
    <x v="8"/>
    <x v="2"/>
    <n v="7"/>
    <x v="1"/>
    <x v="8"/>
    <n v="2"/>
    <n v="34.9"/>
  </r>
  <r>
    <n v="5147"/>
    <n v="2279"/>
    <n v="1"/>
    <d v="2023-02-07T00:00:00"/>
    <d v="1899-12-30T19:13:49"/>
    <n v="125"/>
    <x v="21"/>
    <x v="1"/>
    <x v="0"/>
    <x v="2"/>
    <n v="7"/>
    <x v="1"/>
    <x v="8"/>
    <n v="1"/>
    <n v="17.95"/>
  </r>
  <r>
    <n v="5148"/>
    <n v="2280"/>
    <n v="1"/>
    <d v="2023-02-07T00:00:00"/>
    <d v="1899-12-30T19:14:00"/>
    <n v="117"/>
    <x v="3"/>
    <x v="2"/>
    <x v="2"/>
    <x v="2"/>
    <n v="7"/>
    <x v="1"/>
    <x v="8"/>
    <n v="4"/>
    <n v="47.849999999999994"/>
  </r>
  <r>
    <n v="5149"/>
    <n v="2280"/>
    <n v="0"/>
    <d v="2023-02-07T00:00:00"/>
    <d v="1899-12-30T19:14:00"/>
    <n v="113"/>
    <x v="17"/>
    <x v="0"/>
    <x v="10"/>
    <x v="2"/>
    <n v="7"/>
    <x v="1"/>
    <x v="8"/>
    <n v="4"/>
    <n v="47.849999999999994"/>
  </r>
  <r>
    <n v="5150"/>
    <n v="2280"/>
    <n v="0"/>
    <d v="2023-02-07T00:00:00"/>
    <d v="1899-12-30T19:14:00"/>
    <n v="119"/>
    <x v="6"/>
    <x v="2"/>
    <x v="5"/>
    <x v="2"/>
    <n v="7"/>
    <x v="1"/>
    <x v="8"/>
    <n v="4"/>
    <n v="47.849999999999994"/>
  </r>
  <r>
    <n v="5151"/>
    <n v="2280"/>
    <n v="0"/>
    <d v="2023-02-07T00:00:00"/>
    <d v="1899-12-30T19:14:00"/>
    <n v="131"/>
    <x v="27"/>
    <x v="1"/>
    <x v="0"/>
    <x v="2"/>
    <n v="7"/>
    <x v="1"/>
    <x v="8"/>
    <n v="4"/>
    <n v="47.849999999999994"/>
  </r>
  <r>
    <n v="5152"/>
    <n v="2281"/>
    <n v="1"/>
    <d v="2023-02-07T00:00:00"/>
    <d v="1899-12-30T19:15:58"/>
    <n v="131"/>
    <x v="27"/>
    <x v="1"/>
    <x v="0"/>
    <x v="2"/>
    <n v="7"/>
    <x v="1"/>
    <x v="8"/>
    <n v="1"/>
    <n v="17.95"/>
  </r>
  <r>
    <n v="5153"/>
    <n v="2282"/>
    <n v="1"/>
    <d v="2023-02-07T00:00:00"/>
    <d v="1899-12-30T19:33:21"/>
    <n v="114"/>
    <x v="8"/>
    <x v="0"/>
    <x v="6"/>
    <x v="2"/>
    <n v="7"/>
    <x v="1"/>
    <x v="8"/>
    <n v="1"/>
    <n v="9"/>
  </r>
  <r>
    <n v="5154"/>
    <n v="2283"/>
    <n v="1"/>
    <d v="2023-02-07T00:00:00"/>
    <d v="1899-12-30T19:34:04"/>
    <n v="103"/>
    <x v="29"/>
    <x v="3"/>
    <x v="6"/>
    <x v="2"/>
    <n v="7"/>
    <x v="1"/>
    <x v="8"/>
    <n v="4"/>
    <n v="53.5"/>
  </r>
  <r>
    <n v="5155"/>
    <n v="2283"/>
    <n v="0"/>
    <d v="2023-02-07T00:00:00"/>
    <d v="1899-12-30T19:34:04"/>
    <n v="124"/>
    <x v="2"/>
    <x v="1"/>
    <x v="1"/>
    <x v="2"/>
    <n v="7"/>
    <x v="1"/>
    <x v="8"/>
    <n v="4"/>
    <n v="53.5"/>
  </r>
  <r>
    <n v="5156"/>
    <n v="2283"/>
    <n v="0"/>
    <d v="2023-02-07T00:00:00"/>
    <d v="1899-12-30T19:34:04"/>
    <n v="126"/>
    <x v="10"/>
    <x v="1"/>
    <x v="1"/>
    <x v="2"/>
    <n v="7"/>
    <x v="1"/>
    <x v="8"/>
    <n v="4"/>
    <n v="53.5"/>
  </r>
  <r>
    <n v="5157"/>
    <n v="2283"/>
    <n v="0"/>
    <d v="2023-02-07T00:00:00"/>
    <d v="1899-12-30T19:34:04"/>
    <n v="129"/>
    <x v="4"/>
    <x v="1"/>
    <x v="3"/>
    <x v="2"/>
    <n v="7"/>
    <x v="1"/>
    <x v="8"/>
    <n v="4"/>
    <n v="53.5"/>
  </r>
  <r>
    <n v="5158"/>
    <n v="2284"/>
    <n v="1"/>
    <d v="2023-02-07T00:00:00"/>
    <d v="1899-12-30T19:35:53"/>
    <n v="102"/>
    <x v="16"/>
    <x v="3"/>
    <x v="9"/>
    <x v="2"/>
    <n v="7"/>
    <x v="1"/>
    <x v="8"/>
    <n v="3"/>
    <n v="46.4"/>
  </r>
  <r>
    <n v="5159"/>
    <n v="2284"/>
    <n v="0"/>
    <d v="2023-02-07T00:00:00"/>
    <d v="1899-12-30T19:35:53"/>
    <n v="108"/>
    <x v="1"/>
    <x v="0"/>
    <x v="1"/>
    <x v="2"/>
    <n v="7"/>
    <x v="1"/>
    <x v="8"/>
    <n v="3"/>
    <n v="46.4"/>
  </r>
  <r>
    <n v="5160"/>
    <n v="2284"/>
    <n v="0"/>
    <d v="2023-02-07T00:00:00"/>
    <d v="1899-12-30T19:35:53"/>
    <n v="110"/>
    <x v="11"/>
    <x v="0"/>
    <x v="0"/>
    <x v="2"/>
    <n v="7"/>
    <x v="1"/>
    <x v="8"/>
    <n v="3"/>
    <n v="46.4"/>
  </r>
  <r>
    <n v="5161"/>
    <n v="2285"/>
    <n v="1"/>
    <d v="2023-02-07T00:00:00"/>
    <d v="1899-12-30T19:38:29"/>
    <n v="117"/>
    <x v="3"/>
    <x v="2"/>
    <x v="2"/>
    <x v="2"/>
    <n v="7"/>
    <x v="1"/>
    <x v="8"/>
    <n v="1"/>
    <n v="12.95"/>
  </r>
  <r>
    <n v="5162"/>
    <n v="2286"/>
    <n v="1"/>
    <d v="2023-02-07T00:00:00"/>
    <d v="1899-12-30T19:42:45"/>
    <n v="110"/>
    <x v="11"/>
    <x v="0"/>
    <x v="0"/>
    <x v="2"/>
    <n v="7"/>
    <x v="1"/>
    <x v="8"/>
    <n v="1"/>
    <n v="17.95"/>
  </r>
  <r>
    <n v="5163"/>
    <n v="2287"/>
    <n v="1"/>
    <d v="2023-02-07T00:00:00"/>
    <d v="1899-12-30T20:13:16"/>
    <n v="117"/>
    <x v="3"/>
    <x v="2"/>
    <x v="2"/>
    <x v="2"/>
    <n v="7"/>
    <x v="1"/>
    <x v="9"/>
    <n v="1"/>
    <n v="12.95"/>
  </r>
  <r>
    <n v="5164"/>
    <n v="2288"/>
    <n v="1"/>
    <d v="2023-02-07T00:00:00"/>
    <d v="1899-12-30T20:20:41"/>
    <n v="106"/>
    <x v="5"/>
    <x v="3"/>
    <x v="4"/>
    <x v="2"/>
    <n v="7"/>
    <x v="1"/>
    <x v="9"/>
    <n v="1"/>
    <n v="7"/>
  </r>
  <r>
    <n v="5165"/>
    <n v="2289"/>
    <n v="1"/>
    <d v="2023-02-07T00:00:00"/>
    <d v="1899-12-30T20:29:43"/>
    <n v="102"/>
    <x v="16"/>
    <x v="3"/>
    <x v="9"/>
    <x v="2"/>
    <n v="7"/>
    <x v="1"/>
    <x v="9"/>
    <n v="4"/>
    <n v="57.8"/>
  </r>
  <r>
    <n v="5166"/>
    <n v="2289"/>
    <n v="0"/>
    <d v="2023-02-07T00:00:00"/>
    <d v="1899-12-30T20:29:43"/>
    <n v="119"/>
    <x v="6"/>
    <x v="2"/>
    <x v="5"/>
    <x v="2"/>
    <n v="7"/>
    <x v="1"/>
    <x v="9"/>
    <n v="4"/>
    <n v="57.8"/>
  </r>
  <r>
    <n v="5167"/>
    <n v="2289"/>
    <n v="0"/>
    <d v="2023-02-07T00:00:00"/>
    <d v="1899-12-30T20:29:43"/>
    <n v="120"/>
    <x v="28"/>
    <x v="2"/>
    <x v="9"/>
    <x v="2"/>
    <n v="7"/>
    <x v="1"/>
    <x v="9"/>
    <n v="4"/>
    <n v="57.8"/>
  </r>
  <r>
    <n v="5168"/>
    <n v="2289"/>
    <n v="0"/>
    <d v="2023-02-07T00:00:00"/>
    <d v="1899-12-30T20:29:43"/>
    <n v="131"/>
    <x v="27"/>
    <x v="1"/>
    <x v="0"/>
    <x v="2"/>
    <n v="7"/>
    <x v="1"/>
    <x v="9"/>
    <n v="4"/>
    <n v="57.8"/>
  </r>
  <r>
    <n v="5169"/>
    <n v="2290"/>
    <n v="1"/>
    <d v="2023-02-07T00:00:00"/>
    <d v="1899-12-30T20:47:23"/>
    <n v="110"/>
    <x v="11"/>
    <x v="0"/>
    <x v="0"/>
    <x v="2"/>
    <n v="7"/>
    <x v="1"/>
    <x v="9"/>
    <n v="1"/>
    <n v="17.95"/>
  </r>
  <r>
    <n v="5170"/>
    <n v="2291"/>
    <n v="1"/>
    <d v="2023-02-07T00:00:00"/>
    <d v="1899-12-30T20:55:05"/>
    <n v="102"/>
    <x v="16"/>
    <x v="3"/>
    <x v="9"/>
    <x v="2"/>
    <n v="7"/>
    <x v="1"/>
    <x v="9"/>
    <n v="3"/>
    <n v="42.4"/>
  </r>
  <r>
    <n v="5171"/>
    <n v="2291"/>
    <n v="0"/>
    <d v="2023-02-07T00:00:00"/>
    <d v="1899-12-30T20:55:05"/>
    <n v="102"/>
    <x v="16"/>
    <x v="3"/>
    <x v="9"/>
    <x v="2"/>
    <n v="7"/>
    <x v="1"/>
    <x v="9"/>
    <n v="3"/>
    <n v="42.4"/>
  </r>
  <r>
    <n v="5172"/>
    <n v="2291"/>
    <n v="0"/>
    <d v="2023-02-07T00:00:00"/>
    <d v="1899-12-30T20:55:05"/>
    <n v="124"/>
    <x v="2"/>
    <x v="1"/>
    <x v="1"/>
    <x v="2"/>
    <n v="7"/>
    <x v="1"/>
    <x v="9"/>
    <n v="3"/>
    <n v="42.4"/>
  </r>
  <r>
    <n v="5173"/>
    <n v="2292"/>
    <n v="1"/>
    <d v="2023-02-07T00:00:00"/>
    <d v="1899-12-30T20:57:53"/>
    <n v="108"/>
    <x v="1"/>
    <x v="0"/>
    <x v="1"/>
    <x v="2"/>
    <n v="7"/>
    <x v="1"/>
    <x v="9"/>
    <n v="4"/>
    <n v="38.450000000000003"/>
  </r>
  <r>
    <n v="5174"/>
    <n v="2292"/>
    <n v="0"/>
    <d v="2023-02-07T00:00:00"/>
    <d v="1899-12-30T20:57:53"/>
    <n v="113"/>
    <x v="17"/>
    <x v="0"/>
    <x v="10"/>
    <x v="2"/>
    <n v="7"/>
    <x v="1"/>
    <x v="9"/>
    <n v="4"/>
    <n v="38.450000000000003"/>
  </r>
  <r>
    <n v="5175"/>
    <n v="2292"/>
    <n v="0"/>
    <d v="2023-02-07T00:00:00"/>
    <d v="1899-12-30T20:57:53"/>
    <n v="119"/>
    <x v="6"/>
    <x v="2"/>
    <x v="5"/>
    <x v="2"/>
    <n v="7"/>
    <x v="1"/>
    <x v="9"/>
    <n v="4"/>
    <n v="38.450000000000003"/>
  </r>
  <r>
    <n v="5176"/>
    <n v="2292"/>
    <n v="0"/>
    <d v="2023-02-07T00:00:00"/>
    <d v="1899-12-30T20:57:53"/>
    <n v="105"/>
    <x v="15"/>
    <x v="3"/>
    <x v="4"/>
    <x v="2"/>
    <n v="7"/>
    <x v="1"/>
    <x v="9"/>
    <n v="4"/>
    <n v="38.450000000000003"/>
  </r>
  <r>
    <n v="5177"/>
    <n v="2293"/>
    <n v="1"/>
    <d v="2023-02-07T00:00:00"/>
    <d v="1899-12-30T21:14:52"/>
    <n v="101"/>
    <x v="7"/>
    <x v="3"/>
    <x v="2"/>
    <x v="2"/>
    <n v="7"/>
    <x v="1"/>
    <x v="10"/>
    <n v="2"/>
    <n v="19.95"/>
  </r>
  <r>
    <n v="5178"/>
    <n v="2293"/>
    <n v="0"/>
    <d v="2023-02-07T00:00:00"/>
    <d v="1899-12-30T21:14:52"/>
    <n v="122"/>
    <x v="12"/>
    <x v="2"/>
    <x v="4"/>
    <x v="2"/>
    <n v="7"/>
    <x v="1"/>
    <x v="10"/>
    <n v="2"/>
    <n v="19.95"/>
  </r>
  <r>
    <n v="5179"/>
    <n v="2294"/>
    <n v="1"/>
    <d v="2023-02-07T00:00:00"/>
    <d v="1899-12-30T21:16:09"/>
    <n v="119"/>
    <x v="6"/>
    <x v="2"/>
    <x v="5"/>
    <x v="2"/>
    <n v="7"/>
    <x v="1"/>
    <x v="10"/>
    <n v="1"/>
    <n v="11.95"/>
  </r>
  <r>
    <n v="5180"/>
    <n v="2295"/>
    <n v="1"/>
    <d v="2023-02-07T00:00:00"/>
    <d v="1899-12-30T21:21:53"/>
    <n v="119"/>
    <x v="6"/>
    <x v="2"/>
    <x v="5"/>
    <x v="2"/>
    <n v="7"/>
    <x v="1"/>
    <x v="10"/>
    <n v="1"/>
    <n v="11.95"/>
  </r>
  <r>
    <n v="5181"/>
    <n v="2296"/>
    <n v="1"/>
    <d v="2023-02-07T00:00:00"/>
    <d v="1899-12-30T21:24:01"/>
    <n v="102"/>
    <x v="16"/>
    <x v="3"/>
    <x v="9"/>
    <x v="2"/>
    <n v="7"/>
    <x v="1"/>
    <x v="10"/>
    <n v="4"/>
    <n v="40.9"/>
  </r>
  <r>
    <n v="5182"/>
    <n v="2296"/>
    <n v="0"/>
    <d v="2023-02-07T00:00:00"/>
    <d v="1899-12-30T21:24:01"/>
    <n v="117"/>
    <x v="3"/>
    <x v="2"/>
    <x v="2"/>
    <x v="2"/>
    <n v="7"/>
    <x v="1"/>
    <x v="10"/>
    <n v="4"/>
    <n v="40.9"/>
  </r>
  <r>
    <n v="5183"/>
    <n v="2296"/>
    <n v="0"/>
    <d v="2023-02-07T00:00:00"/>
    <d v="1899-12-30T21:24:01"/>
    <n v="105"/>
    <x v="15"/>
    <x v="3"/>
    <x v="4"/>
    <x v="2"/>
    <n v="7"/>
    <x v="1"/>
    <x v="10"/>
    <n v="4"/>
    <n v="40.9"/>
  </r>
  <r>
    <n v="5184"/>
    <n v="2296"/>
    <n v="0"/>
    <d v="2023-02-07T00:00:00"/>
    <d v="1899-12-30T21:24:01"/>
    <n v="122"/>
    <x v="12"/>
    <x v="2"/>
    <x v="4"/>
    <x v="2"/>
    <n v="7"/>
    <x v="1"/>
    <x v="10"/>
    <n v="4"/>
    <n v="40.9"/>
  </r>
  <r>
    <n v="5185"/>
    <n v="2297"/>
    <n v="1"/>
    <d v="2023-02-07T00:00:00"/>
    <d v="1899-12-30T21:35:12"/>
    <n v="126"/>
    <x v="10"/>
    <x v="1"/>
    <x v="1"/>
    <x v="2"/>
    <n v="7"/>
    <x v="1"/>
    <x v="10"/>
    <n v="1"/>
    <n v="14.5"/>
  </r>
  <r>
    <n v="5186"/>
    <n v="2298"/>
    <n v="1"/>
    <d v="2023-02-07T00:00:00"/>
    <d v="1899-12-30T21:40:33"/>
    <n v="104"/>
    <x v="18"/>
    <x v="3"/>
    <x v="11"/>
    <x v="2"/>
    <n v="7"/>
    <x v="1"/>
    <x v="10"/>
    <n v="4"/>
    <n v="39"/>
  </r>
  <r>
    <n v="5187"/>
    <n v="2298"/>
    <n v="0"/>
    <d v="2023-02-07T00:00:00"/>
    <d v="1899-12-30T21:40:33"/>
    <n v="108"/>
    <x v="1"/>
    <x v="0"/>
    <x v="1"/>
    <x v="2"/>
    <n v="7"/>
    <x v="1"/>
    <x v="10"/>
    <n v="4"/>
    <n v="39"/>
  </r>
  <r>
    <n v="5188"/>
    <n v="2298"/>
    <n v="0"/>
    <d v="2023-02-07T00:00:00"/>
    <d v="1899-12-30T21:40:33"/>
    <n v="105"/>
    <x v="15"/>
    <x v="3"/>
    <x v="4"/>
    <x v="2"/>
    <n v="7"/>
    <x v="1"/>
    <x v="10"/>
    <n v="4"/>
    <n v="39"/>
  </r>
  <r>
    <n v="5189"/>
    <n v="2298"/>
    <n v="0"/>
    <d v="2023-02-07T00:00:00"/>
    <d v="1899-12-30T21:40:33"/>
    <n v="106"/>
    <x v="5"/>
    <x v="3"/>
    <x v="4"/>
    <x v="2"/>
    <n v="7"/>
    <x v="1"/>
    <x v="10"/>
    <n v="4"/>
    <n v="39"/>
  </r>
  <r>
    <n v="5190"/>
    <n v="2299"/>
    <n v="1"/>
    <d v="2023-02-07T00:00:00"/>
    <d v="1899-12-30T21:55:00"/>
    <n v="119"/>
    <x v="6"/>
    <x v="2"/>
    <x v="5"/>
    <x v="2"/>
    <n v="7"/>
    <x v="1"/>
    <x v="10"/>
    <n v="2"/>
    <n v="20.95"/>
  </r>
  <r>
    <n v="5191"/>
    <n v="2299"/>
    <n v="0"/>
    <d v="2023-02-07T00:00:00"/>
    <d v="1899-12-30T21:55:00"/>
    <n v="114"/>
    <x v="8"/>
    <x v="0"/>
    <x v="6"/>
    <x v="2"/>
    <n v="7"/>
    <x v="1"/>
    <x v="10"/>
    <n v="2"/>
    <n v="20.95"/>
  </r>
  <r>
    <n v="5192"/>
    <n v="2300"/>
    <n v="1"/>
    <d v="2023-02-07T00:00:00"/>
    <d v="1899-12-30T21:59:07"/>
    <n v="125"/>
    <x v="21"/>
    <x v="1"/>
    <x v="0"/>
    <x v="2"/>
    <n v="7"/>
    <x v="1"/>
    <x v="10"/>
    <n v="1"/>
    <n v="17.95"/>
  </r>
  <r>
    <n v="5193"/>
    <n v="2301"/>
    <n v="1"/>
    <d v="2023-02-07T00:00:00"/>
    <d v="1899-12-30T22:10:57"/>
    <n v="116"/>
    <x v="23"/>
    <x v="2"/>
    <x v="9"/>
    <x v="2"/>
    <n v="7"/>
    <x v="1"/>
    <x v="11"/>
    <n v="2"/>
    <n v="27.9"/>
  </r>
  <r>
    <n v="5194"/>
    <n v="2301"/>
    <n v="0"/>
    <d v="2023-02-07T00:00:00"/>
    <d v="1899-12-30T22:10:57"/>
    <n v="102"/>
    <x v="16"/>
    <x v="3"/>
    <x v="9"/>
    <x v="2"/>
    <n v="7"/>
    <x v="1"/>
    <x v="11"/>
    <n v="2"/>
    <n v="27.9"/>
  </r>
  <r>
    <n v="5195"/>
    <n v="2302"/>
    <n v="1"/>
    <d v="2023-02-08T00:00:00"/>
    <d v="1899-12-30T11:46:15"/>
    <n v="124"/>
    <x v="2"/>
    <x v="1"/>
    <x v="1"/>
    <x v="3"/>
    <n v="8"/>
    <x v="1"/>
    <x v="0"/>
    <n v="2"/>
    <n v="32.450000000000003"/>
  </r>
  <r>
    <n v="5196"/>
    <n v="2302"/>
    <n v="0"/>
    <d v="2023-02-08T00:00:00"/>
    <d v="1899-12-30T11:46:15"/>
    <n v="110"/>
    <x v="11"/>
    <x v="0"/>
    <x v="0"/>
    <x v="3"/>
    <n v="8"/>
    <x v="1"/>
    <x v="0"/>
    <n v="2"/>
    <n v="32.450000000000003"/>
  </r>
  <r>
    <n v="5197"/>
    <n v="2303"/>
    <n v="1"/>
    <d v="2023-02-08T00:00:00"/>
    <d v="1899-12-30T12:10:20"/>
    <n v="103"/>
    <x v="29"/>
    <x v="3"/>
    <x v="6"/>
    <x v="3"/>
    <n v="8"/>
    <x v="1"/>
    <x v="1"/>
    <n v="2"/>
    <n v="18"/>
  </r>
  <r>
    <n v="5198"/>
    <n v="2303"/>
    <n v="0"/>
    <d v="2023-02-08T00:00:00"/>
    <d v="1899-12-30T12:10:20"/>
    <n v="114"/>
    <x v="8"/>
    <x v="0"/>
    <x v="6"/>
    <x v="3"/>
    <n v="8"/>
    <x v="1"/>
    <x v="1"/>
    <n v="2"/>
    <n v="18"/>
  </r>
  <r>
    <n v="5199"/>
    <n v="2304"/>
    <n v="1"/>
    <d v="2023-02-08T00:00:00"/>
    <d v="1899-12-30T12:22:04"/>
    <n v="107"/>
    <x v="19"/>
    <x v="0"/>
    <x v="12"/>
    <x v="3"/>
    <n v="8"/>
    <x v="1"/>
    <x v="1"/>
    <n v="2"/>
    <n v="32"/>
  </r>
  <r>
    <n v="5200"/>
    <n v="2304"/>
    <n v="0"/>
    <d v="2023-02-08T00:00:00"/>
    <d v="1899-12-30T12:22:04"/>
    <n v="128"/>
    <x v="25"/>
    <x v="1"/>
    <x v="3"/>
    <x v="3"/>
    <n v="8"/>
    <x v="1"/>
    <x v="1"/>
    <n v="2"/>
    <n v="32"/>
  </r>
  <r>
    <n v="5201"/>
    <n v="2305"/>
    <n v="1"/>
    <d v="2023-02-08T00:00:00"/>
    <d v="1899-12-30T12:27:40"/>
    <n v="107"/>
    <x v="19"/>
    <x v="0"/>
    <x v="12"/>
    <x v="3"/>
    <n v="8"/>
    <x v="1"/>
    <x v="1"/>
    <n v="1"/>
    <n v="16.5"/>
  </r>
  <r>
    <n v="5202"/>
    <n v="2306"/>
    <n v="1"/>
    <d v="2023-02-08T00:00:00"/>
    <d v="1899-12-30T12:45:27"/>
    <n v="113"/>
    <x v="17"/>
    <x v="0"/>
    <x v="10"/>
    <x v="3"/>
    <n v="8"/>
    <x v="1"/>
    <x v="1"/>
    <n v="3"/>
    <n v="21.95"/>
  </r>
  <r>
    <n v="5203"/>
    <n v="2306"/>
    <n v="0"/>
    <d v="2023-02-08T00:00:00"/>
    <d v="1899-12-30T12:45:27"/>
    <n v="113"/>
    <x v="17"/>
    <x v="0"/>
    <x v="10"/>
    <x v="3"/>
    <n v="8"/>
    <x v="1"/>
    <x v="1"/>
    <n v="3"/>
    <n v="21.95"/>
  </r>
  <r>
    <n v="5204"/>
    <n v="2306"/>
    <n v="0"/>
    <d v="2023-02-08T00:00:00"/>
    <d v="1899-12-30T12:45:27"/>
    <n v="119"/>
    <x v="6"/>
    <x v="2"/>
    <x v="5"/>
    <x v="3"/>
    <n v="8"/>
    <x v="1"/>
    <x v="1"/>
    <n v="3"/>
    <n v="21.95"/>
  </r>
  <r>
    <n v="5205"/>
    <n v="2307"/>
    <n v="1"/>
    <d v="2023-02-08T00:00:00"/>
    <d v="1899-12-30T12:51:06"/>
    <n v="131"/>
    <x v="27"/>
    <x v="1"/>
    <x v="0"/>
    <x v="3"/>
    <n v="8"/>
    <x v="1"/>
    <x v="1"/>
    <n v="1"/>
    <n v="17.95"/>
  </r>
  <r>
    <n v="5206"/>
    <n v="2308"/>
    <n v="1"/>
    <d v="2023-02-08T00:00:00"/>
    <d v="1899-12-30T13:03:37"/>
    <n v="117"/>
    <x v="3"/>
    <x v="2"/>
    <x v="2"/>
    <x v="3"/>
    <n v="8"/>
    <x v="1"/>
    <x v="2"/>
    <n v="3"/>
    <n v="44.849999999999994"/>
  </r>
  <r>
    <n v="5207"/>
    <n v="2308"/>
    <n v="0"/>
    <d v="2023-02-08T00:00:00"/>
    <d v="1899-12-30T13:03:37"/>
    <n v="119"/>
    <x v="6"/>
    <x v="2"/>
    <x v="5"/>
    <x v="3"/>
    <n v="8"/>
    <x v="1"/>
    <x v="2"/>
    <n v="3"/>
    <n v="44.849999999999994"/>
  </r>
  <r>
    <n v="5208"/>
    <n v="2308"/>
    <n v="0"/>
    <d v="2023-02-08T00:00:00"/>
    <d v="1899-12-30T13:03:37"/>
    <n v="130"/>
    <x v="13"/>
    <x v="1"/>
    <x v="7"/>
    <x v="3"/>
    <n v="8"/>
    <x v="1"/>
    <x v="2"/>
    <n v="3"/>
    <n v="44.849999999999994"/>
  </r>
  <r>
    <n v="5209"/>
    <n v="2309"/>
    <n v="1"/>
    <d v="2023-02-08T00:00:00"/>
    <d v="1899-12-30T13:06:36"/>
    <n v="101"/>
    <x v="7"/>
    <x v="3"/>
    <x v="2"/>
    <x v="3"/>
    <n v="8"/>
    <x v="1"/>
    <x v="2"/>
    <n v="9"/>
    <n v="119.75"/>
  </r>
  <r>
    <n v="5210"/>
    <n v="2309"/>
    <n v="0"/>
    <d v="2023-02-08T00:00:00"/>
    <d v="1899-12-30T13:06:36"/>
    <n v="102"/>
    <x v="16"/>
    <x v="3"/>
    <x v="9"/>
    <x v="3"/>
    <n v="8"/>
    <x v="1"/>
    <x v="2"/>
    <n v="9"/>
    <n v="119.75"/>
  </r>
  <r>
    <n v="5211"/>
    <n v="2309"/>
    <n v="0"/>
    <d v="2023-02-08T00:00:00"/>
    <d v="1899-12-30T13:06:36"/>
    <n v="103"/>
    <x v="29"/>
    <x v="3"/>
    <x v="6"/>
    <x v="3"/>
    <n v="8"/>
    <x v="1"/>
    <x v="2"/>
    <n v="9"/>
    <n v="119.75"/>
  </r>
  <r>
    <n v="5212"/>
    <n v="2309"/>
    <n v="0"/>
    <d v="2023-02-08T00:00:00"/>
    <d v="1899-12-30T13:06:36"/>
    <n v="104"/>
    <x v="18"/>
    <x v="3"/>
    <x v="11"/>
    <x v="3"/>
    <n v="8"/>
    <x v="1"/>
    <x v="2"/>
    <n v="9"/>
    <n v="119.75"/>
  </r>
  <r>
    <n v="5213"/>
    <n v="2309"/>
    <n v="0"/>
    <d v="2023-02-08T00:00:00"/>
    <d v="1899-12-30T13:06:36"/>
    <n v="125"/>
    <x v="21"/>
    <x v="1"/>
    <x v="0"/>
    <x v="3"/>
    <n v="8"/>
    <x v="1"/>
    <x v="2"/>
    <n v="9"/>
    <n v="119.75"/>
  </r>
  <r>
    <n v="5214"/>
    <n v="2309"/>
    <n v="0"/>
    <d v="2023-02-08T00:00:00"/>
    <d v="1899-12-30T13:06:36"/>
    <n v="117"/>
    <x v="3"/>
    <x v="2"/>
    <x v="2"/>
    <x v="3"/>
    <n v="8"/>
    <x v="1"/>
    <x v="2"/>
    <n v="9"/>
    <n v="119.75"/>
  </r>
  <r>
    <n v="5215"/>
    <n v="2309"/>
    <n v="0"/>
    <d v="2023-02-08T00:00:00"/>
    <d v="1899-12-30T13:06:36"/>
    <n v="129"/>
    <x v="4"/>
    <x v="1"/>
    <x v="3"/>
    <x v="3"/>
    <n v="8"/>
    <x v="1"/>
    <x v="2"/>
    <n v="9"/>
    <n v="119.75"/>
  </r>
  <r>
    <n v="5216"/>
    <n v="2309"/>
    <n v="0"/>
    <d v="2023-02-08T00:00:00"/>
    <d v="1899-12-30T13:06:36"/>
    <n v="122"/>
    <x v="12"/>
    <x v="2"/>
    <x v="4"/>
    <x v="3"/>
    <n v="8"/>
    <x v="1"/>
    <x v="2"/>
    <n v="9"/>
    <n v="119.75"/>
  </r>
  <r>
    <n v="5217"/>
    <n v="2309"/>
    <n v="0"/>
    <d v="2023-02-08T00:00:00"/>
    <d v="1899-12-30T13:06:36"/>
    <n v="130"/>
    <x v="13"/>
    <x v="1"/>
    <x v="7"/>
    <x v="3"/>
    <n v="8"/>
    <x v="1"/>
    <x v="2"/>
    <n v="9"/>
    <n v="119.75"/>
  </r>
  <r>
    <n v="5218"/>
    <n v="2310"/>
    <n v="1"/>
    <d v="2023-02-08T00:00:00"/>
    <d v="1899-12-30T13:38:04"/>
    <n v="113"/>
    <x v="17"/>
    <x v="0"/>
    <x v="10"/>
    <x v="3"/>
    <n v="8"/>
    <x v="1"/>
    <x v="2"/>
    <n v="1"/>
    <n v="5"/>
  </r>
  <r>
    <n v="5219"/>
    <n v="2311"/>
    <n v="1"/>
    <d v="2023-02-08T00:00:00"/>
    <d v="1899-12-30T13:38:52"/>
    <n v="131"/>
    <x v="27"/>
    <x v="1"/>
    <x v="0"/>
    <x v="3"/>
    <n v="8"/>
    <x v="1"/>
    <x v="2"/>
    <n v="1"/>
    <n v="17.95"/>
  </r>
  <r>
    <n v="5220"/>
    <n v="2312"/>
    <n v="1"/>
    <d v="2023-02-08T00:00:00"/>
    <d v="1899-12-30T14:10:27"/>
    <n v="109"/>
    <x v="0"/>
    <x v="0"/>
    <x v="0"/>
    <x v="3"/>
    <n v="8"/>
    <x v="1"/>
    <x v="3"/>
    <n v="3"/>
    <n v="40.450000000000003"/>
  </r>
  <r>
    <n v="5221"/>
    <n v="2312"/>
    <n v="0"/>
    <d v="2023-02-08T00:00:00"/>
    <d v="1899-12-30T14:10:27"/>
    <n v="128"/>
    <x v="25"/>
    <x v="1"/>
    <x v="3"/>
    <x v="3"/>
    <n v="8"/>
    <x v="1"/>
    <x v="3"/>
    <n v="3"/>
    <n v="40.450000000000003"/>
  </r>
  <r>
    <n v="5222"/>
    <n v="2312"/>
    <n v="0"/>
    <d v="2023-02-08T00:00:00"/>
    <d v="1899-12-30T14:10:27"/>
    <n v="105"/>
    <x v="15"/>
    <x v="3"/>
    <x v="4"/>
    <x v="3"/>
    <n v="8"/>
    <x v="1"/>
    <x v="3"/>
    <n v="3"/>
    <n v="40.450000000000003"/>
  </r>
  <r>
    <n v="5223"/>
    <n v="2313"/>
    <n v="1"/>
    <d v="2023-02-08T00:00:00"/>
    <d v="1899-12-30T14:12:59"/>
    <n v="115"/>
    <x v="31"/>
    <x v="2"/>
    <x v="5"/>
    <x v="3"/>
    <n v="8"/>
    <x v="1"/>
    <x v="3"/>
    <n v="2"/>
    <n v="29.9"/>
  </r>
  <r>
    <n v="5224"/>
    <n v="2313"/>
    <n v="0"/>
    <d v="2023-02-08T00:00:00"/>
    <d v="1899-12-30T14:12:59"/>
    <n v="109"/>
    <x v="0"/>
    <x v="0"/>
    <x v="0"/>
    <x v="3"/>
    <n v="8"/>
    <x v="1"/>
    <x v="3"/>
    <n v="2"/>
    <n v="29.9"/>
  </r>
  <r>
    <n v="5225"/>
    <n v="2314"/>
    <n v="1"/>
    <d v="2023-02-08T00:00:00"/>
    <d v="1899-12-30T14:25:11"/>
    <n v="107"/>
    <x v="19"/>
    <x v="0"/>
    <x v="12"/>
    <x v="3"/>
    <n v="8"/>
    <x v="1"/>
    <x v="3"/>
    <n v="3"/>
    <n v="30.5"/>
  </r>
  <r>
    <n v="5226"/>
    <n v="2314"/>
    <n v="0"/>
    <d v="2023-02-08T00:00:00"/>
    <d v="1899-12-30T14:25:11"/>
    <n v="105"/>
    <x v="15"/>
    <x v="3"/>
    <x v="4"/>
    <x v="3"/>
    <n v="8"/>
    <x v="1"/>
    <x v="3"/>
    <n v="3"/>
    <n v="30.5"/>
  </r>
  <r>
    <n v="5227"/>
    <n v="2314"/>
    <n v="0"/>
    <d v="2023-02-08T00:00:00"/>
    <d v="1899-12-30T14:25:11"/>
    <n v="122"/>
    <x v="12"/>
    <x v="2"/>
    <x v="4"/>
    <x v="3"/>
    <n v="8"/>
    <x v="1"/>
    <x v="3"/>
    <n v="3"/>
    <n v="30.5"/>
  </r>
  <r>
    <n v="5228"/>
    <n v="2315"/>
    <n v="1"/>
    <d v="2023-02-08T00:00:00"/>
    <d v="1899-12-30T14:33:52"/>
    <n v="124"/>
    <x v="2"/>
    <x v="1"/>
    <x v="1"/>
    <x v="3"/>
    <n v="8"/>
    <x v="1"/>
    <x v="3"/>
    <n v="4"/>
    <n v="44.400000000000006"/>
  </r>
  <r>
    <n v="5229"/>
    <n v="2315"/>
    <n v="0"/>
    <d v="2023-02-08T00:00:00"/>
    <d v="1899-12-30T14:33:52"/>
    <n v="117"/>
    <x v="3"/>
    <x v="2"/>
    <x v="2"/>
    <x v="3"/>
    <n v="8"/>
    <x v="1"/>
    <x v="3"/>
    <n v="4"/>
    <n v="44.400000000000006"/>
  </r>
  <r>
    <n v="5230"/>
    <n v="2315"/>
    <n v="0"/>
    <d v="2023-02-08T00:00:00"/>
    <d v="1899-12-30T14:33:52"/>
    <n v="113"/>
    <x v="17"/>
    <x v="0"/>
    <x v="10"/>
    <x v="3"/>
    <n v="8"/>
    <x v="1"/>
    <x v="3"/>
    <n v="4"/>
    <n v="44.400000000000006"/>
  </r>
  <r>
    <n v="5231"/>
    <n v="2315"/>
    <n v="0"/>
    <d v="2023-02-08T00:00:00"/>
    <d v="1899-12-30T14:33:52"/>
    <n v="119"/>
    <x v="6"/>
    <x v="2"/>
    <x v="5"/>
    <x v="3"/>
    <n v="8"/>
    <x v="1"/>
    <x v="3"/>
    <n v="4"/>
    <n v="44.400000000000006"/>
  </r>
  <r>
    <n v="5232"/>
    <n v="2316"/>
    <n v="1"/>
    <d v="2023-02-08T00:00:00"/>
    <d v="1899-12-30T14:37:47"/>
    <n v="109"/>
    <x v="0"/>
    <x v="0"/>
    <x v="0"/>
    <x v="3"/>
    <n v="8"/>
    <x v="1"/>
    <x v="3"/>
    <n v="1"/>
    <n v="17.95"/>
  </r>
  <r>
    <n v="5233"/>
    <n v="2317"/>
    <n v="1"/>
    <d v="2023-02-08T00:00:00"/>
    <d v="1899-12-30T14:49:35"/>
    <n v="101"/>
    <x v="7"/>
    <x v="3"/>
    <x v="2"/>
    <x v="3"/>
    <n v="8"/>
    <x v="1"/>
    <x v="3"/>
    <n v="4"/>
    <n v="56.8"/>
  </r>
  <r>
    <n v="5234"/>
    <n v="2317"/>
    <n v="0"/>
    <d v="2023-02-08T00:00:00"/>
    <d v="1899-12-30T14:49:35"/>
    <n v="112"/>
    <x v="30"/>
    <x v="0"/>
    <x v="13"/>
    <x v="3"/>
    <n v="8"/>
    <x v="1"/>
    <x v="3"/>
    <n v="4"/>
    <n v="56.8"/>
  </r>
  <r>
    <n v="5235"/>
    <n v="2317"/>
    <n v="0"/>
    <d v="2023-02-08T00:00:00"/>
    <d v="1899-12-30T14:49:35"/>
    <n v="118"/>
    <x v="26"/>
    <x v="2"/>
    <x v="13"/>
    <x v="3"/>
    <n v="8"/>
    <x v="1"/>
    <x v="3"/>
    <n v="4"/>
    <n v="56.8"/>
  </r>
  <r>
    <n v="5236"/>
    <n v="2317"/>
    <n v="0"/>
    <d v="2023-02-08T00:00:00"/>
    <d v="1899-12-30T14:49:35"/>
    <n v="120"/>
    <x v="28"/>
    <x v="2"/>
    <x v="9"/>
    <x v="3"/>
    <n v="8"/>
    <x v="1"/>
    <x v="3"/>
    <n v="4"/>
    <n v="56.8"/>
  </r>
  <r>
    <n v="5237"/>
    <n v="2318"/>
    <n v="1"/>
    <d v="2023-02-08T00:00:00"/>
    <d v="1899-12-30T15:00:00"/>
    <n v="122"/>
    <x v="12"/>
    <x v="2"/>
    <x v="4"/>
    <x v="3"/>
    <n v="8"/>
    <x v="1"/>
    <x v="4"/>
    <n v="1"/>
    <n v="7"/>
  </r>
  <r>
    <n v="5238"/>
    <n v="2319"/>
    <n v="1"/>
    <d v="2023-02-08T00:00:00"/>
    <d v="1899-12-30T15:10:49"/>
    <n v="118"/>
    <x v="26"/>
    <x v="2"/>
    <x v="13"/>
    <x v="3"/>
    <n v="8"/>
    <x v="1"/>
    <x v="4"/>
    <n v="2"/>
    <n v="26.9"/>
  </r>
  <r>
    <n v="5239"/>
    <n v="2319"/>
    <n v="0"/>
    <d v="2023-02-08T00:00:00"/>
    <d v="1899-12-30T15:10:49"/>
    <n v="119"/>
    <x v="6"/>
    <x v="2"/>
    <x v="5"/>
    <x v="3"/>
    <n v="8"/>
    <x v="1"/>
    <x v="4"/>
    <n v="2"/>
    <n v="26.9"/>
  </r>
  <r>
    <n v="5240"/>
    <n v="2320"/>
    <n v="1"/>
    <d v="2023-02-08T00:00:00"/>
    <d v="1899-12-30T15:27:41"/>
    <n v="108"/>
    <x v="1"/>
    <x v="0"/>
    <x v="1"/>
    <x v="3"/>
    <n v="8"/>
    <x v="1"/>
    <x v="4"/>
    <n v="1"/>
    <n v="14.5"/>
  </r>
  <r>
    <n v="5241"/>
    <n v="2321"/>
    <n v="1"/>
    <d v="2023-02-08T00:00:00"/>
    <d v="1899-12-30T15:33:33"/>
    <n v="117"/>
    <x v="3"/>
    <x v="2"/>
    <x v="2"/>
    <x v="3"/>
    <n v="8"/>
    <x v="1"/>
    <x v="4"/>
    <n v="1"/>
    <n v="12.95"/>
  </r>
  <r>
    <n v="5242"/>
    <n v="2322"/>
    <n v="1"/>
    <d v="2023-02-08T00:00:00"/>
    <d v="1899-12-30T15:46:13"/>
    <n v="103"/>
    <x v="29"/>
    <x v="3"/>
    <x v="6"/>
    <x v="3"/>
    <n v="8"/>
    <x v="1"/>
    <x v="4"/>
    <n v="4"/>
    <n v="38.950000000000003"/>
  </r>
  <r>
    <n v="5243"/>
    <n v="2322"/>
    <n v="0"/>
    <d v="2023-02-08T00:00:00"/>
    <d v="1899-12-30T15:46:13"/>
    <n v="110"/>
    <x v="11"/>
    <x v="0"/>
    <x v="0"/>
    <x v="3"/>
    <n v="8"/>
    <x v="1"/>
    <x v="4"/>
    <n v="4"/>
    <n v="38.950000000000003"/>
  </r>
  <r>
    <n v="5244"/>
    <n v="2322"/>
    <n v="0"/>
    <d v="2023-02-08T00:00:00"/>
    <d v="1899-12-30T15:46:13"/>
    <n v="113"/>
    <x v="17"/>
    <x v="0"/>
    <x v="10"/>
    <x v="3"/>
    <n v="8"/>
    <x v="1"/>
    <x v="4"/>
    <n v="4"/>
    <n v="38.950000000000003"/>
  </r>
  <r>
    <n v="5245"/>
    <n v="2322"/>
    <n v="0"/>
    <d v="2023-02-08T00:00:00"/>
    <d v="1899-12-30T15:46:13"/>
    <n v="106"/>
    <x v="5"/>
    <x v="3"/>
    <x v="4"/>
    <x v="3"/>
    <n v="8"/>
    <x v="1"/>
    <x v="4"/>
    <n v="4"/>
    <n v="38.950000000000003"/>
  </r>
  <r>
    <n v="5246"/>
    <n v="2323"/>
    <n v="1"/>
    <d v="2023-02-08T00:00:00"/>
    <d v="1899-12-30T16:07:18"/>
    <n v="101"/>
    <x v="7"/>
    <x v="3"/>
    <x v="2"/>
    <x v="3"/>
    <n v="8"/>
    <x v="1"/>
    <x v="5"/>
    <n v="1"/>
    <n v="12.95"/>
  </r>
  <r>
    <n v="5247"/>
    <n v="2324"/>
    <n v="1"/>
    <d v="2023-02-08T00:00:00"/>
    <d v="1899-12-30T16:16:21"/>
    <n v="120"/>
    <x v="28"/>
    <x v="2"/>
    <x v="9"/>
    <x v="3"/>
    <n v="8"/>
    <x v="1"/>
    <x v="5"/>
    <n v="1"/>
    <n v="13.95"/>
  </r>
  <r>
    <n v="5248"/>
    <n v="2325"/>
    <n v="1"/>
    <d v="2023-02-08T00:00:00"/>
    <d v="1899-12-30T16:28:32"/>
    <n v="118"/>
    <x v="26"/>
    <x v="2"/>
    <x v="13"/>
    <x v="3"/>
    <n v="8"/>
    <x v="1"/>
    <x v="5"/>
    <n v="1"/>
    <n v="14.95"/>
  </r>
  <r>
    <n v="5249"/>
    <n v="2326"/>
    <n v="1"/>
    <d v="2023-02-08T00:00:00"/>
    <d v="1899-12-30T16:28:40"/>
    <n v="124"/>
    <x v="2"/>
    <x v="1"/>
    <x v="1"/>
    <x v="3"/>
    <n v="8"/>
    <x v="1"/>
    <x v="5"/>
    <n v="4"/>
    <n v="51.400000000000006"/>
  </r>
  <r>
    <n v="5250"/>
    <n v="2326"/>
    <n v="0"/>
    <d v="2023-02-08T00:00:00"/>
    <d v="1899-12-30T16:28:40"/>
    <n v="109"/>
    <x v="0"/>
    <x v="0"/>
    <x v="0"/>
    <x v="3"/>
    <n v="8"/>
    <x v="1"/>
    <x v="5"/>
    <n v="4"/>
    <n v="51.400000000000006"/>
  </r>
  <r>
    <n v="5251"/>
    <n v="2326"/>
    <n v="0"/>
    <d v="2023-02-08T00:00:00"/>
    <d v="1899-12-30T16:28:40"/>
    <n v="111"/>
    <x v="22"/>
    <x v="0"/>
    <x v="5"/>
    <x v="3"/>
    <n v="8"/>
    <x v="1"/>
    <x v="5"/>
    <n v="4"/>
    <n v="51.400000000000006"/>
  </r>
  <r>
    <n v="5252"/>
    <n v="2326"/>
    <n v="0"/>
    <d v="2023-02-08T00:00:00"/>
    <d v="1899-12-30T16:28:40"/>
    <n v="106"/>
    <x v="5"/>
    <x v="3"/>
    <x v="4"/>
    <x v="3"/>
    <n v="8"/>
    <x v="1"/>
    <x v="5"/>
    <n v="4"/>
    <n v="51.400000000000006"/>
  </r>
  <r>
    <n v="5253"/>
    <n v="2327"/>
    <n v="1"/>
    <d v="2023-02-08T00:00:00"/>
    <d v="1899-12-30T16:58:21"/>
    <n v="102"/>
    <x v="16"/>
    <x v="3"/>
    <x v="9"/>
    <x v="3"/>
    <n v="8"/>
    <x v="1"/>
    <x v="5"/>
    <n v="2"/>
    <n v="25.9"/>
  </r>
  <r>
    <n v="5254"/>
    <n v="2327"/>
    <n v="0"/>
    <d v="2023-02-08T00:00:00"/>
    <d v="1899-12-30T16:58:21"/>
    <n v="111"/>
    <x v="22"/>
    <x v="0"/>
    <x v="5"/>
    <x v="3"/>
    <n v="8"/>
    <x v="1"/>
    <x v="5"/>
    <n v="2"/>
    <n v="25.9"/>
  </r>
  <r>
    <n v="5255"/>
    <n v="2328"/>
    <n v="1"/>
    <d v="2023-02-08T00:00:00"/>
    <d v="1899-12-30T17:02:47"/>
    <n v="102"/>
    <x v="16"/>
    <x v="3"/>
    <x v="9"/>
    <x v="3"/>
    <n v="8"/>
    <x v="1"/>
    <x v="6"/>
    <n v="1"/>
    <n v="13.95"/>
  </r>
  <r>
    <n v="5256"/>
    <n v="2329"/>
    <n v="1"/>
    <d v="2023-02-08T00:00:00"/>
    <d v="1899-12-30T17:19:00"/>
    <n v="109"/>
    <x v="0"/>
    <x v="0"/>
    <x v="0"/>
    <x v="3"/>
    <n v="8"/>
    <x v="1"/>
    <x v="6"/>
    <n v="3"/>
    <n v="33.950000000000003"/>
  </r>
  <r>
    <n v="5257"/>
    <n v="2329"/>
    <n v="0"/>
    <d v="2023-02-08T00:00:00"/>
    <d v="1899-12-30T17:19:00"/>
    <n v="122"/>
    <x v="12"/>
    <x v="2"/>
    <x v="4"/>
    <x v="3"/>
    <n v="8"/>
    <x v="1"/>
    <x v="6"/>
    <n v="3"/>
    <n v="33.950000000000003"/>
  </r>
  <r>
    <n v="5258"/>
    <n v="2329"/>
    <n v="0"/>
    <d v="2023-02-08T00:00:00"/>
    <d v="1899-12-30T17:19:00"/>
    <n v="123"/>
    <x v="9"/>
    <x v="2"/>
    <x v="6"/>
    <x v="3"/>
    <n v="8"/>
    <x v="1"/>
    <x v="6"/>
    <n v="3"/>
    <n v="33.950000000000003"/>
  </r>
  <r>
    <n v="5259"/>
    <n v="2330"/>
    <n v="1"/>
    <d v="2023-02-08T00:00:00"/>
    <d v="1899-12-30T17:19:54"/>
    <n v="113"/>
    <x v="17"/>
    <x v="0"/>
    <x v="10"/>
    <x v="3"/>
    <n v="8"/>
    <x v="1"/>
    <x v="6"/>
    <n v="2"/>
    <n v="16.95"/>
  </r>
  <r>
    <n v="5260"/>
    <n v="2330"/>
    <n v="0"/>
    <d v="2023-02-08T00:00:00"/>
    <d v="1899-12-30T17:19:54"/>
    <n v="119"/>
    <x v="6"/>
    <x v="2"/>
    <x v="5"/>
    <x v="3"/>
    <n v="8"/>
    <x v="1"/>
    <x v="6"/>
    <n v="2"/>
    <n v="16.95"/>
  </r>
  <r>
    <n v="5261"/>
    <n v="2331"/>
    <n v="1"/>
    <d v="2023-02-08T00:00:00"/>
    <d v="1899-12-30T17:20:08"/>
    <n v="127"/>
    <x v="24"/>
    <x v="1"/>
    <x v="0"/>
    <x v="3"/>
    <n v="8"/>
    <x v="1"/>
    <x v="6"/>
    <n v="2"/>
    <n v="35.9"/>
  </r>
  <r>
    <n v="5262"/>
    <n v="2331"/>
    <n v="0"/>
    <d v="2023-02-08T00:00:00"/>
    <d v="1899-12-30T17:20:08"/>
    <n v="131"/>
    <x v="27"/>
    <x v="1"/>
    <x v="0"/>
    <x v="3"/>
    <n v="8"/>
    <x v="1"/>
    <x v="6"/>
    <n v="2"/>
    <n v="35.9"/>
  </r>
  <r>
    <n v="5263"/>
    <n v="2332"/>
    <n v="1"/>
    <d v="2023-02-08T00:00:00"/>
    <d v="1899-12-30T17:53:01"/>
    <n v="107"/>
    <x v="19"/>
    <x v="0"/>
    <x v="12"/>
    <x v="3"/>
    <n v="8"/>
    <x v="1"/>
    <x v="6"/>
    <n v="3"/>
    <n v="40"/>
  </r>
  <r>
    <n v="5264"/>
    <n v="2332"/>
    <n v="0"/>
    <d v="2023-02-08T00:00:00"/>
    <d v="1899-12-30T17:53:01"/>
    <n v="103"/>
    <x v="29"/>
    <x v="3"/>
    <x v="6"/>
    <x v="3"/>
    <n v="8"/>
    <x v="1"/>
    <x v="6"/>
    <n v="3"/>
    <n v="40"/>
  </r>
  <r>
    <n v="5265"/>
    <n v="2332"/>
    <n v="0"/>
    <d v="2023-02-08T00:00:00"/>
    <d v="1899-12-30T17:53:01"/>
    <n v="108"/>
    <x v="1"/>
    <x v="0"/>
    <x v="1"/>
    <x v="3"/>
    <n v="8"/>
    <x v="1"/>
    <x v="6"/>
    <n v="3"/>
    <n v="40"/>
  </r>
  <r>
    <n v="5266"/>
    <n v="2333"/>
    <n v="1"/>
    <d v="2023-02-08T00:00:00"/>
    <d v="1899-12-30T18:02:00"/>
    <n v="104"/>
    <x v="18"/>
    <x v="3"/>
    <x v="11"/>
    <x v="3"/>
    <n v="8"/>
    <x v="1"/>
    <x v="7"/>
    <n v="4"/>
    <n v="53.4"/>
  </r>
  <r>
    <n v="5267"/>
    <n v="2333"/>
    <n v="0"/>
    <d v="2023-02-08T00:00:00"/>
    <d v="1899-12-30T18:02:00"/>
    <n v="110"/>
    <x v="11"/>
    <x v="0"/>
    <x v="0"/>
    <x v="3"/>
    <n v="8"/>
    <x v="1"/>
    <x v="7"/>
    <n v="4"/>
    <n v="53.4"/>
  </r>
  <r>
    <n v="5268"/>
    <n v="2333"/>
    <n v="0"/>
    <d v="2023-02-08T00:00:00"/>
    <d v="1899-12-30T18:02:00"/>
    <n v="110"/>
    <x v="11"/>
    <x v="0"/>
    <x v="0"/>
    <x v="3"/>
    <n v="8"/>
    <x v="1"/>
    <x v="7"/>
    <n v="4"/>
    <n v="53.4"/>
  </r>
  <r>
    <n v="5269"/>
    <n v="2333"/>
    <n v="0"/>
    <d v="2023-02-08T00:00:00"/>
    <d v="1899-12-30T18:02:00"/>
    <n v="122"/>
    <x v="12"/>
    <x v="2"/>
    <x v="4"/>
    <x v="3"/>
    <n v="8"/>
    <x v="1"/>
    <x v="7"/>
    <n v="4"/>
    <n v="53.4"/>
  </r>
  <r>
    <n v="5270"/>
    <n v="2334"/>
    <n v="1"/>
    <d v="2023-02-08T00:00:00"/>
    <d v="1899-12-30T18:06:04"/>
    <n v="124"/>
    <x v="2"/>
    <x v="1"/>
    <x v="1"/>
    <x v="3"/>
    <n v="8"/>
    <x v="1"/>
    <x v="7"/>
    <n v="3"/>
    <n v="41.45"/>
  </r>
  <r>
    <n v="5271"/>
    <n v="2334"/>
    <n v="0"/>
    <d v="2023-02-08T00:00:00"/>
    <d v="1899-12-30T18:06:04"/>
    <n v="122"/>
    <x v="12"/>
    <x v="2"/>
    <x v="4"/>
    <x v="3"/>
    <n v="8"/>
    <x v="1"/>
    <x v="7"/>
    <n v="3"/>
    <n v="41.45"/>
  </r>
  <r>
    <n v="5272"/>
    <n v="2334"/>
    <n v="0"/>
    <d v="2023-02-08T00:00:00"/>
    <d v="1899-12-30T18:06:04"/>
    <n v="130"/>
    <x v="13"/>
    <x v="1"/>
    <x v="7"/>
    <x v="3"/>
    <n v="8"/>
    <x v="1"/>
    <x v="7"/>
    <n v="3"/>
    <n v="41.45"/>
  </r>
  <r>
    <n v="5273"/>
    <n v="2335"/>
    <n v="1"/>
    <d v="2023-02-08T00:00:00"/>
    <d v="1899-12-30T18:20:27"/>
    <n v="108"/>
    <x v="1"/>
    <x v="0"/>
    <x v="1"/>
    <x v="3"/>
    <n v="8"/>
    <x v="1"/>
    <x v="7"/>
    <n v="3"/>
    <n v="28.5"/>
  </r>
  <r>
    <n v="5274"/>
    <n v="2335"/>
    <n v="0"/>
    <d v="2023-02-08T00:00:00"/>
    <d v="1899-12-30T18:20:27"/>
    <n v="105"/>
    <x v="15"/>
    <x v="3"/>
    <x v="4"/>
    <x v="3"/>
    <n v="8"/>
    <x v="1"/>
    <x v="7"/>
    <n v="3"/>
    <n v="28.5"/>
  </r>
  <r>
    <n v="5275"/>
    <n v="2335"/>
    <n v="0"/>
    <d v="2023-02-08T00:00:00"/>
    <d v="1899-12-30T18:20:27"/>
    <n v="122"/>
    <x v="12"/>
    <x v="2"/>
    <x v="4"/>
    <x v="3"/>
    <n v="8"/>
    <x v="1"/>
    <x v="7"/>
    <n v="3"/>
    <n v="28.5"/>
  </r>
  <r>
    <n v="5276"/>
    <n v="2336"/>
    <n v="1"/>
    <d v="2023-02-08T00:00:00"/>
    <d v="1899-12-30T18:24:31"/>
    <n v="112"/>
    <x v="30"/>
    <x v="0"/>
    <x v="13"/>
    <x v="3"/>
    <n v="8"/>
    <x v="1"/>
    <x v="7"/>
    <n v="1"/>
    <n v="14.95"/>
  </r>
  <r>
    <n v="5277"/>
    <n v="2337"/>
    <n v="1"/>
    <d v="2023-02-08T00:00:00"/>
    <d v="1899-12-30T18:50:18"/>
    <n v="107"/>
    <x v="19"/>
    <x v="0"/>
    <x v="12"/>
    <x v="3"/>
    <n v="8"/>
    <x v="1"/>
    <x v="7"/>
    <n v="2"/>
    <n v="34.450000000000003"/>
  </r>
  <r>
    <n v="5278"/>
    <n v="2337"/>
    <n v="0"/>
    <d v="2023-02-08T00:00:00"/>
    <d v="1899-12-30T18:50:18"/>
    <n v="109"/>
    <x v="0"/>
    <x v="0"/>
    <x v="0"/>
    <x v="3"/>
    <n v="8"/>
    <x v="1"/>
    <x v="7"/>
    <n v="2"/>
    <n v="34.450000000000003"/>
  </r>
  <r>
    <n v="5279"/>
    <n v="2338"/>
    <n v="1"/>
    <d v="2023-02-08T00:00:00"/>
    <d v="1899-12-30T18:51:54"/>
    <n v="106"/>
    <x v="5"/>
    <x v="3"/>
    <x v="4"/>
    <x v="3"/>
    <n v="8"/>
    <x v="1"/>
    <x v="7"/>
    <n v="1"/>
    <n v="7"/>
  </r>
  <r>
    <n v="5280"/>
    <n v="2339"/>
    <n v="1"/>
    <d v="2023-02-08T00:00:00"/>
    <d v="1899-12-30T18:54:41"/>
    <n v="128"/>
    <x v="25"/>
    <x v="1"/>
    <x v="3"/>
    <x v="3"/>
    <n v="8"/>
    <x v="1"/>
    <x v="7"/>
    <n v="2"/>
    <n v="24.5"/>
  </r>
  <r>
    <n v="5281"/>
    <n v="2339"/>
    <n v="0"/>
    <d v="2023-02-08T00:00:00"/>
    <d v="1899-12-30T18:54:41"/>
    <n v="114"/>
    <x v="8"/>
    <x v="0"/>
    <x v="6"/>
    <x v="3"/>
    <n v="8"/>
    <x v="1"/>
    <x v="7"/>
    <n v="2"/>
    <n v="24.5"/>
  </r>
  <r>
    <n v="5282"/>
    <n v="2340"/>
    <n v="1"/>
    <d v="2023-02-08T00:00:00"/>
    <d v="1899-12-30T18:59:56"/>
    <n v="127"/>
    <x v="24"/>
    <x v="1"/>
    <x v="0"/>
    <x v="3"/>
    <n v="8"/>
    <x v="1"/>
    <x v="7"/>
    <n v="2"/>
    <n v="34.9"/>
  </r>
  <r>
    <n v="5283"/>
    <n v="2340"/>
    <n v="0"/>
    <d v="2023-02-08T00:00:00"/>
    <d v="1899-12-30T18:59:56"/>
    <n v="132"/>
    <x v="14"/>
    <x v="1"/>
    <x v="8"/>
    <x v="3"/>
    <n v="8"/>
    <x v="1"/>
    <x v="7"/>
    <n v="2"/>
    <n v="34.9"/>
  </r>
  <r>
    <n v="5284"/>
    <n v="2341"/>
    <n v="1"/>
    <d v="2023-02-08T00:00:00"/>
    <d v="1899-12-30T19:07:53"/>
    <n v="101"/>
    <x v="7"/>
    <x v="3"/>
    <x v="2"/>
    <x v="3"/>
    <n v="8"/>
    <x v="1"/>
    <x v="8"/>
    <n v="3"/>
    <n v="43.849999999999994"/>
  </r>
  <r>
    <n v="5285"/>
    <n v="2341"/>
    <n v="0"/>
    <d v="2023-02-08T00:00:00"/>
    <d v="1899-12-30T19:07:53"/>
    <n v="117"/>
    <x v="3"/>
    <x v="2"/>
    <x v="2"/>
    <x v="3"/>
    <n v="8"/>
    <x v="1"/>
    <x v="8"/>
    <n v="3"/>
    <n v="43.849999999999994"/>
  </r>
  <r>
    <n v="5286"/>
    <n v="2341"/>
    <n v="0"/>
    <d v="2023-02-08T00:00:00"/>
    <d v="1899-12-30T19:07:53"/>
    <n v="127"/>
    <x v="24"/>
    <x v="1"/>
    <x v="0"/>
    <x v="3"/>
    <n v="8"/>
    <x v="1"/>
    <x v="8"/>
    <n v="3"/>
    <n v="43.849999999999994"/>
  </r>
  <r>
    <n v="5287"/>
    <n v="2342"/>
    <n v="1"/>
    <d v="2023-02-08T00:00:00"/>
    <d v="1899-12-30T19:12:49"/>
    <n v="106"/>
    <x v="5"/>
    <x v="3"/>
    <x v="4"/>
    <x v="3"/>
    <n v="8"/>
    <x v="1"/>
    <x v="8"/>
    <n v="1"/>
    <n v="7"/>
  </r>
  <r>
    <n v="5288"/>
    <n v="2343"/>
    <n v="1"/>
    <d v="2023-02-08T00:00:00"/>
    <d v="1899-12-30T19:20:14"/>
    <n v="122"/>
    <x v="12"/>
    <x v="2"/>
    <x v="4"/>
    <x v="3"/>
    <n v="8"/>
    <x v="1"/>
    <x v="8"/>
    <n v="2"/>
    <n v="14"/>
  </r>
  <r>
    <n v="5289"/>
    <n v="2343"/>
    <n v="0"/>
    <d v="2023-02-08T00:00:00"/>
    <d v="1899-12-30T19:20:14"/>
    <n v="106"/>
    <x v="5"/>
    <x v="3"/>
    <x v="4"/>
    <x v="3"/>
    <n v="8"/>
    <x v="1"/>
    <x v="8"/>
    <n v="2"/>
    <n v="14"/>
  </r>
  <r>
    <n v="5290"/>
    <n v="2344"/>
    <n v="1"/>
    <d v="2023-02-08T00:00:00"/>
    <d v="1899-12-30T20:20:37"/>
    <n v="108"/>
    <x v="1"/>
    <x v="0"/>
    <x v="1"/>
    <x v="3"/>
    <n v="8"/>
    <x v="1"/>
    <x v="9"/>
    <n v="3"/>
    <n v="50.400000000000006"/>
  </r>
  <r>
    <n v="5291"/>
    <n v="2344"/>
    <n v="0"/>
    <d v="2023-02-08T00:00:00"/>
    <d v="1899-12-30T20:20:37"/>
    <n v="109"/>
    <x v="0"/>
    <x v="0"/>
    <x v="0"/>
    <x v="3"/>
    <n v="8"/>
    <x v="1"/>
    <x v="9"/>
    <n v="3"/>
    <n v="50.400000000000006"/>
  </r>
  <r>
    <n v="5292"/>
    <n v="2344"/>
    <n v="0"/>
    <d v="2023-02-08T00:00:00"/>
    <d v="1899-12-30T20:20:37"/>
    <n v="110"/>
    <x v="11"/>
    <x v="0"/>
    <x v="0"/>
    <x v="3"/>
    <n v="8"/>
    <x v="1"/>
    <x v="9"/>
    <n v="3"/>
    <n v="50.400000000000006"/>
  </r>
  <r>
    <n v="5293"/>
    <n v="2345"/>
    <n v="1"/>
    <d v="2023-02-08T00:00:00"/>
    <d v="1899-12-30T20:20:51"/>
    <n v="120"/>
    <x v="28"/>
    <x v="2"/>
    <x v="9"/>
    <x v="3"/>
    <n v="8"/>
    <x v="1"/>
    <x v="9"/>
    <n v="1"/>
    <n v="13.95"/>
  </r>
  <r>
    <n v="5294"/>
    <n v="2346"/>
    <n v="1"/>
    <d v="2023-02-08T00:00:00"/>
    <d v="1899-12-30T20:25:39"/>
    <n v="101"/>
    <x v="7"/>
    <x v="3"/>
    <x v="2"/>
    <x v="3"/>
    <n v="8"/>
    <x v="1"/>
    <x v="9"/>
    <n v="4"/>
    <n v="54.349999999999994"/>
  </r>
  <r>
    <n v="5295"/>
    <n v="2346"/>
    <n v="0"/>
    <d v="2023-02-08T00:00:00"/>
    <d v="1899-12-30T20:25:39"/>
    <n v="102"/>
    <x v="16"/>
    <x v="3"/>
    <x v="9"/>
    <x v="3"/>
    <n v="8"/>
    <x v="1"/>
    <x v="9"/>
    <n v="4"/>
    <n v="54.349999999999994"/>
  </r>
  <r>
    <n v="5296"/>
    <n v="2346"/>
    <n v="0"/>
    <d v="2023-02-08T00:00:00"/>
    <d v="1899-12-30T20:25:39"/>
    <n v="128"/>
    <x v="25"/>
    <x v="1"/>
    <x v="3"/>
    <x v="3"/>
    <n v="8"/>
    <x v="1"/>
    <x v="9"/>
    <n v="4"/>
    <n v="54.349999999999994"/>
  </r>
  <r>
    <n v="5297"/>
    <n v="2346"/>
    <n v="0"/>
    <d v="2023-02-08T00:00:00"/>
    <d v="1899-12-30T20:25:39"/>
    <n v="119"/>
    <x v="6"/>
    <x v="2"/>
    <x v="5"/>
    <x v="3"/>
    <n v="8"/>
    <x v="1"/>
    <x v="9"/>
    <n v="4"/>
    <n v="54.349999999999994"/>
  </r>
  <r>
    <n v="5298"/>
    <n v="2347"/>
    <n v="1"/>
    <d v="2023-02-08T00:00:00"/>
    <d v="1899-12-30T20:28:32"/>
    <n v="126"/>
    <x v="10"/>
    <x v="1"/>
    <x v="1"/>
    <x v="3"/>
    <n v="8"/>
    <x v="1"/>
    <x v="9"/>
    <n v="3"/>
    <n v="26.5"/>
  </r>
  <r>
    <n v="5299"/>
    <n v="2347"/>
    <n v="0"/>
    <d v="2023-02-08T00:00:00"/>
    <d v="1899-12-30T20:28:32"/>
    <n v="113"/>
    <x v="17"/>
    <x v="0"/>
    <x v="10"/>
    <x v="3"/>
    <n v="8"/>
    <x v="1"/>
    <x v="9"/>
    <n v="3"/>
    <n v="26.5"/>
  </r>
  <r>
    <n v="5300"/>
    <n v="2347"/>
    <n v="0"/>
    <d v="2023-02-08T00:00:00"/>
    <d v="1899-12-30T20:28:32"/>
    <n v="105"/>
    <x v="15"/>
    <x v="3"/>
    <x v="4"/>
    <x v="3"/>
    <n v="8"/>
    <x v="1"/>
    <x v="9"/>
    <n v="3"/>
    <n v="26.5"/>
  </r>
  <r>
    <n v="5301"/>
    <n v="2348"/>
    <n v="1"/>
    <d v="2023-02-08T00:00:00"/>
    <d v="1899-12-30T20:58:36"/>
    <n v="101"/>
    <x v="7"/>
    <x v="3"/>
    <x v="2"/>
    <x v="3"/>
    <n v="8"/>
    <x v="1"/>
    <x v="9"/>
    <n v="3"/>
    <n v="35.4"/>
  </r>
  <r>
    <n v="5302"/>
    <n v="2348"/>
    <n v="0"/>
    <d v="2023-02-08T00:00:00"/>
    <d v="1899-12-30T20:58:36"/>
    <n v="115"/>
    <x v="31"/>
    <x v="2"/>
    <x v="5"/>
    <x v="3"/>
    <n v="8"/>
    <x v="1"/>
    <x v="9"/>
    <n v="3"/>
    <n v="35.4"/>
  </r>
  <r>
    <n v="5303"/>
    <n v="2348"/>
    <n v="0"/>
    <d v="2023-02-08T00:00:00"/>
    <d v="1899-12-30T20:58:36"/>
    <n v="121"/>
    <x v="20"/>
    <x v="2"/>
    <x v="11"/>
    <x v="3"/>
    <n v="8"/>
    <x v="1"/>
    <x v="9"/>
    <n v="3"/>
    <n v="35.4"/>
  </r>
  <r>
    <n v="5304"/>
    <n v="2349"/>
    <n v="1"/>
    <d v="2023-02-08T00:00:00"/>
    <d v="1899-12-30T20:59:06"/>
    <n v="122"/>
    <x v="12"/>
    <x v="2"/>
    <x v="4"/>
    <x v="3"/>
    <n v="8"/>
    <x v="1"/>
    <x v="9"/>
    <n v="1"/>
    <n v="7"/>
  </r>
  <r>
    <n v="5305"/>
    <n v="2350"/>
    <n v="1"/>
    <d v="2023-02-08T00:00:00"/>
    <d v="1899-12-30T21:21:37"/>
    <n v="120"/>
    <x v="28"/>
    <x v="2"/>
    <x v="9"/>
    <x v="3"/>
    <n v="8"/>
    <x v="1"/>
    <x v="10"/>
    <n v="1"/>
    <n v="13.95"/>
  </r>
  <r>
    <n v="5306"/>
    <n v="2351"/>
    <n v="1"/>
    <d v="2023-02-08T00:00:00"/>
    <d v="1899-12-30T21:52:14"/>
    <n v="109"/>
    <x v="0"/>
    <x v="0"/>
    <x v="0"/>
    <x v="3"/>
    <n v="8"/>
    <x v="1"/>
    <x v="10"/>
    <n v="4"/>
    <n v="50.849999999999994"/>
  </r>
  <r>
    <n v="5307"/>
    <n v="2351"/>
    <n v="0"/>
    <d v="2023-02-08T00:00:00"/>
    <d v="1899-12-30T21:52:14"/>
    <n v="119"/>
    <x v="6"/>
    <x v="2"/>
    <x v="5"/>
    <x v="3"/>
    <n v="8"/>
    <x v="1"/>
    <x v="10"/>
    <n v="4"/>
    <n v="50.849999999999994"/>
  </r>
  <r>
    <n v="5308"/>
    <n v="2351"/>
    <n v="0"/>
    <d v="2023-02-08T00:00:00"/>
    <d v="1899-12-30T21:52:14"/>
    <n v="119"/>
    <x v="6"/>
    <x v="2"/>
    <x v="5"/>
    <x v="3"/>
    <n v="8"/>
    <x v="1"/>
    <x v="10"/>
    <n v="4"/>
    <n v="50.849999999999994"/>
  </r>
  <r>
    <n v="5309"/>
    <n v="2351"/>
    <n v="0"/>
    <d v="2023-02-08T00:00:00"/>
    <d v="1899-12-30T21:52:14"/>
    <n v="123"/>
    <x v="9"/>
    <x v="2"/>
    <x v="6"/>
    <x v="3"/>
    <n v="8"/>
    <x v="1"/>
    <x v="10"/>
    <n v="4"/>
    <n v="50.849999999999994"/>
  </r>
  <r>
    <n v="5310"/>
    <n v="2352"/>
    <n v="1"/>
    <d v="2023-02-08T00:00:00"/>
    <d v="1899-12-30T22:21:27"/>
    <n v="112"/>
    <x v="30"/>
    <x v="0"/>
    <x v="13"/>
    <x v="3"/>
    <n v="8"/>
    <x v="1"/>
    <x v="11"/>
    <n v="2"/>
    <n v="21.95"/>
  </r>
  <r>
    <n v="5311"/>
    <n v="2352"/>
    <n v="0"/>
    <d v="2023-02-08T00:00:00"/>
    <d v="1899-12-30T22:21:27"/>
    <n v="106"/>
    <x v="5"/>
    <x v="3"/>
    <x v="4"/>
    <x v="3"/>
    <n v="8"/>
    <x v="1"/>
    <x v="11"/>
    <n v="2"/>
    <n v="21.95"/>
  </r>
  <r>
    <n v="5312"/>
    <n v="2353"/>
    <n v="1"/>
    <d v="2023-02-08T00:00:00"/>
    <d v="1899-12-30T22:23:41"/>
    <n v="106"/>
    <x v="5"/>
    <x v="3"/>
    <x v="4"/>
    <x v="3"/>
    <n v="8"/>
    <x v="1"/>
    <x v="11"/>
    <n v="1"/>
    <n v="7"/>
  </r>
  <r>
    <n v="5313"/>
    <n v="2354"/>
    <n v="1"/>
    <d v="2023-02-08T00:00:00"/>
    <d v="1899-12-30T22:36:28"/>
    <n v="129"/>
    <x v="4"/>
    <x v="1"/>
    <x v="3"/>
    <x v="3"/>
    <n v="8"/>
    <x v="1"/>
    <x v="11"/>
    <n v="4"/>
    <n v="53.400000000000006"/>
  </r>
  <r>
    <n v="5314"/>
    <n v="2354"/>
    <n v="0"/>
    <d v="2023-02-08T00:00:00"/>
    <d v="1899-12-30T22:36:28"/>
    <n v="119"/>
    <x v="6"/>
    <x v="2"/>
    <x v="5"/>
    <x v="3"/>
    <n v="8"/>
    <x v="1"/>
    <x v="11"/>
    <n v="4"/>
    <n v="53.400000000000006"/>
  </r>
  <r>
    <n v="5315"/>
    <n v="2354"/>
    <n v="0"/>
    <d v="2023-02-08T00:00:00"/>
    <d v="1899-12-30T22:36:28"/>
    <n v="123"/>
    <x v="9"/>
    <x v="2"/>
    <x v="6"/>
    <x v="3"/>
    <n v="8"/>
    <x v="1"/>
    <x v="11"/>
    <n v="4"/>
    <n v="53.400000000000006"/>
  </r>
  <r>
    <n v="5316"/>
    <n v="2354"/>
    <n v="0"/>
    <d v="2023-02-08T00:00:00"/>
    <d v="1899-12-30T22:36:28"/>
    <n v="132"/>
    <x v="14"/>
    <x v="1"/>
    <x v="8"/>
    <x v="3"/>
    <n v="8"/>
    <x v="1"/>
    <x v="11"/>
    <n v="4"/>
    <n v="53.400000000000006"/>
  </r>
  <r>
    <n v="5317"/>
    <n v="2355"/>
    <n v="1"/>
    <d v="2023-02-09T00:00:00"/>
    <d v="1899-12-30T11:26:25"/>
    <n v="129"/>
    <x v="4"/>
    <x v="1"/>
    <x v="3"/>
    <x v="4"/>
    <n v="9"/>
    <x v="1"/>
    <x v="0"/>
    <n v="1"/>
    <n v="15.5"/>
  </r>
  <r>
    <n v="5318"/>
    <n v="2356"/>
    <n v="1"/>
    <d v="2023-02-09T00:00:00"/>
    <d v="1899-12-30T11:31:10"/>
    <n v="114"/>
    <x v="8"/>
    <x v="0"/>
    <x v="6"/>
    <x v="4"/>
    <n v="9"/>
    <x v="1"/>
    <x v="0"/>
    <n v="1"/>
    <n v="9"/>
  </r>
  <r>
    <n v="5320"/>
    <n v="2358"/>
    <n v="1"/>
    <d v="2023-02-09T00:00:00"/>
    <d v="1899-12-30T12:13:41"/>
    <n v="102"/>
    <x v="16"/>
    <x v="3"/>
    <x v="9"/>
    <x v="4"/>
    <n v="9"/>
    <x v="1"/>
    <x v="1"/>
    <n v="2"/>
    <n v="26.9"/>
  </r>
  <r>
    <n v="5321"/>
    <n v="2358"/>
    <n v="0"/>
    <d v="2023-02-09T00:00:00"/>
    <d v="1899-12-30T12:13:41"/>
    <n v="117"/>
    <x v="3"/>
    <x v="2"/>
    <x v="2"/>
    <x v="4"/>
    <n v="9"/>
    <x v="1"/>
    <x v="1"/>
    <n v="2"/>
    <n v="26.9"/>
  </r>
  <r>
    <n v="5322"/>
    <n v="2359"/>
    <n v="1"/>
    <d v="2023-02-09T00:00:00"/>
    <d v="1899-12-30T12:16:09"/>
    <n v="132"/>
    <x v="14"/>
    <x v="1"/>
    <x v="8"/>
    <x v="4"/>
    <n v="9"/>
    <x v="1"/>
    <x v="1"/>
    <n v="1"/>
    <n v="16.95"/>
  </r>
  <r>
    <n v="5323"/>
    <n v="2360"/>
    <n v="1"/>
    <d v="2023-02-09T00:00:00"/>
    <d v="1899-12-30T12:19:47"/>
    <n v="102"/>
    <x v="16"/>
    <x v="3"/>
    <x v="9"/>
    <x v="4"/>
    <n v="9"/>
    <x v="1"/>
    <x v="1"/>
    <n v="2"/>
    <n v="27.9"/>
  </r>
  <r>
    <n v="5324"/>
    <n v="2360"/>
    <n v="0"/>
    <d v="2023-02-09T00:00:00"/>
    <d v="1899-12-30T12:19:47"/>
    <n v="120"/>
    <x v="28"/>
    <x v="2"/>
    <x v="9"/>
    <x v="4"/>
    <n v="9"/>
    <x v="1"/>
    <x v="1"/>
    <n v="2"/>
    <n v="27.9"/>
  </r>
  <r>
    <n v="5325"/>
    <n v="2361"/>
    <n v="1"/>
    <d v="2023-02-09T00:00:00"/>
    <d v="1899-12-30T12:23:58"/>
    <n v="113"/>
    <x v="17"/>
    <x v="0"/>
    <x v="10"/>
    <x v="4"/>
    <n v="9"/>
    <x v="1"/>
    <x v="1"/>
    <n v="1"/>
    <n v="5"/>
  </r>
  <r>
    <n v="5326"/>
    <n v="2362"/>
    <n v="1"/>
    <d v="2023-02-09T00:00:00"/>
    <d v="1899-12-30T12:30:05"/>
    <n v="125"/>
    <x v="21"/>
    <x v="1"/>
    <x v="0"/>
    <x v="4"/>
    <n v="9"/>
    <x v="1"/>
    <x v="1"/>
    <n v="3"/>
    <n v="36.9"/>
  </r>
  <r>
    <n v="5327"/>
    <n v="2362"/>
    <n v="0"/>
    <d v="2023-02-09T00:00:00"/>
    <d v="1899-12-30T12:30:05"/>
    <n v="111"/>
    <x v="22"/>
    <x v="0"/>
    <x v="5"/>
    <x v="4"/>
    <n v="9"/>
    <x v="1"/>
    <x v="1"/>
    <n v="3"/>
    <n v="36.9"/>
  </r>
  <r>
    <n v="5328"/>
    <n v="2362"/>
    <n v="0"/>
    <d v="2023-02-09T00:00:00"/>
    <d v="1899-12-30T12:30:05"/>
    <n v="105"/>
    <x v="15"/>
    <x v="3"/>
    <x v="4"/>
    <x v="4"/>
    <n v="9"/>
    <x v="1"/>
    <x v="1"/>
    <n v="3"/>
    <n v="36.9"/>
  </r>
  <r>
    <n v="5329"/>
    <n v="2363"/>
    <n v="1"/>
    <d v="2023-02-09T00:00:00"/>
    <d v="1899-12-30T12:35:50"/>
    <n v="108"/>
    <x v="1"/>
    <x v="0"/>
    <x v="1"/>
    <x v="4"/>
    <n v="9"/>
    <x v="1"/>
    <x v="1"/>
    <n v="4"/>
    <n v="47.4"/>
  </r>
  <r>
    <n v="5330"/>
    <n v="2363"/>
    <n v="0"/>
    <d v="2023-02-09T00:00:00"/>
    <d v="1899-12-30T12:35:50"/>
    <n v="119"/>
    <x v="6"/>
    <x v="2"/>
    <x v="5"/>
    <x v="4"/>
    <n v="9"/>
    <x v="1"/>
    <x v="1"/>
    <n v="4"/>
    <n v="47.4"/>
  </r>
  <r>
    <n v="5331"/>
    <n v="2363"/>
    <n v="0"/>
    <d v="2023-02-09T00:00:00"/>
    <d v="1899-12-30T12:35:50"/>
    <n v="120"/>
    <x v="28"/>
    <x v="2"/>
    <x v="9"/>
    <x v="4"/>
    <n v="9"/>
    <x v="1"/>
    <x v="1"/>
    <n v="4"/>
    <n v="47.4"/>
  </r>
  <r>
    <n v="5332"/>
    <n v="2363"/>
    <n v="0"/>
    <d v="2023-02-09T00:00:00"/>
    <d v="1899-12-30T12:35:50"/>
    <n v="106"/>
    <x v="5"/>
    <x v="3"/>
    <x v="4"/>
    <x v="4"/>
    <n v="9"/>
    <x v="1"/>
    <x v="1"/>
    <n v="4"/>
    <n v="47.4"/>
  </r>
  <r>
    <n v="5333"/>
    <n v="2364"/>
    <n v="1"/>
    <d v="2023-02-09T00:00:00"/>
    <d v="1899-12-30T12:52:36"/>
    <n v="101"/>
    <x v="7"/>
    <x v="3"/>
    <x v="2"/>
    <x v="4"/>
    <n v="9"/>
    <x v="1"/>
    <x v="1"/>
    <n v="9"/>
    <n v="140.55000000000001"/>
  </r>
  <r>
    <n v="5334"/>
    <n v="2364"/>
    <n v="0"/>
    <d v="2023-02-09T00:00:00"/>
    <d v="1899-12-30T12:52:36"/>
    <n v="109"/>
    <x v="0"/>
    <x v="0"/>
    <x v="0"/>
    <x v="4"/>
    <n v="9"/>
    <x v="1"/>
    <x v="1"/>
    <n v="9"/>
    <n v="140.55000000000001"/>
  </r>
  <r>
    <n v="5335"/>
    <n v="2364"/>
    <n v="0"/>
    <d v="2023-02-09T00:00:00"/>
    <d v="1899-12-30T12:52:36"/>
    <n v="117"/>
    <x v="3"/>
    <x v="2"/>
    <x v="2"/>
    <x v="4"/>
    <n v="9"/>
    <x v="1"/>
    <x v="1"/>
    <n v="9"/>
    <n v="140.55000000000001"/>
  </r>
  <r>
    <n v="5336"/>
    <n v="2364"/>
    <n v="0"/>
    <d v="2023-02-09T00:00:00"/>
    <d v="1899-12-30T12:52:36"/>
    <n v="127"/>
    <x v="24"/>
    <x v="1"/>
    <x v="0"/>
    <x v="4"/>
    <n v="9"/>
    <x v="1"/>
    <x v="1"/>
    <n v="9"/>
    <n v="140.55000000000001"/>
  </r>
  <r>
    <n v="5337"/>
    <n v="2364"/>
    <n v="0"/>
    <d v="2023-02-09T00:00:00"/>
    <d v="1899-12-30T12:52:36"/>
    <n v="127"/>
    <x v="24"/>
    <x v="1"/>
    <x v="0"/>
    <x v="4"/>
    <n v="9"/>
    <x v="1"/>
    <x v="1"/>
    <n v="9"/>
    <n v="140.55000000000001"/>
  </r>
  <r>
    <n v="5338"/>
    <n v="2364"/>
    <n v="0"/>
    <d v="2023-02-09T00:00:00"/>
    <d v="1899-12-30T12:52:36"/>
    <n v="127"/>
    <x v="24"/>
    <x v="1"/>
    <x v="0"/>
    <x v="4"/>
    <n v="9"/>
    <x v="1"/>
    <x v="1"/>
    <n v="9"/>
    <n v="140.55000000000001"/>
  </r>
  <r>
    <n v="5339"/>
    <n v="2364"/>
    <n v="0"/>
    <d v="2023-02-09T00:00:00"/>
    <d v="1899-12-30T12:52:36"/>
    <n v="119"/>
    <x v="6"/>
    <x v="2"/>
    <x v="5"/>
    <x v="4"/>
    <n v="9"/>
    <x v="1"/>
    <x v="1"/>
    <n v="9"/>
    <n v="140.55000000000001"/>
  </r>
  <r>
    <n v="5340"/>
    <n v="2364"/>
    <n v="0"/>
    <d v="2023-02-09T00:00:00"/>
    <d v="1899-12-30T12:52:36"/>
    <n v="120"/>
    <x v="28"/>
    <x v="2"/>
    <x v="9"/>
    <x v="4"/>
    <n v="9"/>
    <x v="1"/>
    <x v="1"/>
    <n v="9"/>
    <n v="140.55000000000001"/>
  </r>
  <r>
    <n v="5341"/>
    <n v="2364"/>
    <n v="0"/>
    <d v="2023-02-09T00:00:00"/>
    <d v="1899-12-30T12:52:36"/>
    <n v="132"/>
    <x v="14"/>
    <x v="1"/>
    <x v="8"/>
    <x v="4"/>
    <n v="9"/>
    <x v="1"/>
    <x v="1"/>
    <n v="9"/>
    <n v="140.55000000000001"/>
  </r>
  <r>
    <n v="5342"/>
    <n v="2365"/>
    <n v="1"/>
    <d v="2023-02-09T00:00:00"/>
    <d v="1899-12-30T13:02:33"/>
    <n v="109"/>
    <x v="0"/>
    <x v="0"/>
    <x v="0"/>
    <x v="4"/>
    <n v="9"/>
    <x v="1"/>
    <x v="2"/>
    <n v="1"/>
    <n v="17.95"/>
  </r>
  <r>
    <n v="5343"/>
    <n v="2366"/>
    <n v="1"/>
    <d v="2023-02-09T00:00:00"/>
    <d v="1899-12-30T13:07:01"/>
    <n v="117"/>
    <x v="3"/>
    <x v="2"/>
    <x v="2"/>
    <x v="4"/>
    <n v="9"/>
    <x v="1"/>
    <x v="2"/>
    <n v="3"/>
    <n v="26.95"/>
  </r>
  <r>
    <n v="5344"/>
    <n v="2366"/>
    <n v="0"/>
    <d v="2023-02-09T00:00:00"/>
    <d v="1899-12-30T13:07:01"/>
    <n v="106"/>
    <x v="5"/>
    <x v="3"/>
    <x v="4"/>
    <x v="4"/>
    <n v="9"/>
    <x v="1"/>
    <x v="2"/>
    <n v="3"/>
    <n v="26.95"/>
  </r>
  <r>
    <n v="5345"/>
    <n v="2366"/>
    <n v="0"/>
    <d v="2023-02-09T00:00:00"/>
    <d v="1899-12-30T13:07:01"/>
    <n v="106"/>
    <x v="5"/>
    <x v="3"/>
    <x v="4"/>
    <x v="4"/>
    <n v="9"/>
    <x v="1"/>
    <x v="2"/>
    <n v="3"/>
    <n v="26.95"/>
  </r>
  <r>
    <n v="5346"/>
    <n v="2367"/>
    <n v="1"/>
    <d v="2023-02-09T00:00:00"/>
    <d v="1899-12-30T13:08:29"/>
    <n v="112"/>
    <x v="30"/>
    <x v="0"/>
    <x v="13"/>
    <x v="4"/>
    <n v="9"/>
    <x v="1"/>
    <x v="2"/>
    <n v="2"/>
    <n v="32.9"/>
  </r>
  <r>
    <n v="5347"/>
    <n v="2367"/>
    <n v="0"/>
    <d v="2023-02-09T00:00:00"/>
    <d v="1899-12-30T13:08:29"/>
    <n v="131"/>
    <x v="27"/>
    <x v="1"/>
    <x v="0"/>
    <x v="4"/>
    <n v="9"/>
    <x v="1"/>
    <x v="2"/>
    <n v="2"/>
    <n v="32.9"/>
  </r>
  <r>
    <n v="5348"/>
    <n v="2368"/>
    <n v="1"/>
    <d v="2023-02-09T00:00:00"/>
    <d v="1899-12-30T13:35:05"/>
    <n v="105"/>
    <x v="15"/>
    <x v="3"/>
    <x v="4"/>
    <x v="4"/>
    <n v="9"/>
    <x v="1"/>
    <x v="2"/>
    <n v="1"/>
    <n v="7"/>
  </r>
  <r>
    <n v="5349"/>
    <n v="2369"/>
    <n v="1"/>
    <d v="2023-02-09T00:00:00"/>
    <d v="1899-12-30T14:00:19"/>
    <n v="107"/>
    <x v="19"/>
    <x v="0"/>
    <x v="12"/>
    <x v="4"/>
    <n v="9"/>
    <x v="1"/>
    <x v="3"/>
    <n v="11"/>
    <n v="121.80000000000001"/>
  </r>
  <r>
    <n v="5350"/>
    <n v="2369"/>
    <n v="0"/>
    <d v="2023-02-09T00:00:00"/>
    <d v="1899-12-30T14:00:19"/>
    <n v="102"/>
    <x v="16"/>
    <x v="3"/>
    <x v="9"/>
    <x v="4"/>
    <n v="9"/>
    <x v="1"/>
    <x v="3"/>
    <n v="11"/>
    <n v="121.80000000000001"/>
  </r>
  <r>
    <n v="5351"/>
    <n v="2369"/>
    <n v="0"/>
    <d v="2023-02-09T00:00:00"/>
    <d v="1899-12-30T14:00:19"/>
    <n v="124"/>
    <x v="2"/>
    <x v="1"/>
    <x v="1"/>
    <x v="4"/>
    <n v="9"/>
    <x v="1"/>
    <x v="3"/>
    <n v="11"/>
    <n v="121.80000000000001"/>
  </r>
  <r>
    <n v="5352"/>
    <n v="2369"/>
    <n v="0"/>
    <d v="2023-02-09T00:00:00"/>
    <d v="1899-12-30T14:00:19"/>
    <n v="117"/>
    <x v="3"/>
    <x v="2"/>
    <x v="2"/>
    <x v="4"/>
    <n v="9"/>
    <x v="1"/>
    <x v="3"/>
    <n v="11"/>
    <n v="121.80000000000001"/>
  </r>
  <r>
    <n v="5353"/>
    <n v="2369"/>
    <n v="0"/>
    <d v="2023-02-09T00:00:00"/>
    <d v="1899-12-30T14:00:19"/>
    <n v="113"/>
    <x v="17"/>
    <x v="0"/>
    <x v="10"/>
    <x v="4"/>
    <n v="9"/>
    <x v="1"/>
    <x v="3"/>
    <n v="11"/>
    <n v="121.80000000000001"/>
  </r>
  <r>
    <n v="5354"/>
    <n v="2369"/>
    <n v="0"/>
    <d v="2023-02-09T00:00:00"/>
    <d v="1899-12-30T14:00:19"/>
    <n v="118"/>
    <x v="26"/>
    <x v="2"/>
    <x v="13"/>
    <x v="4"/>
    <n v="9"/>
    <x v="1"/>
    <x v="3"/>
    <n v="11"/>
    <n v="121.80000000000001"/>
  </r>
  <r>
    <n v="5355"/>
    <n v="2369"/>
    <n v="0"/>
    <d v="2023-02-09T00:00:00"/>
    <d v="1899-12-30T14:00:19"/>
    <n v="120"/>
    <x v="28"/>
    <x v="2"/>
    <x v="9"/>
    <x v="4"/>
    <n v="9"/>
    <x v="1"/>
    <x v="3"/>
    <n v="11"/>
    <n v="121.80000000000001"/>
  </r>
  <r>
    <n v="5356"/>
    <n v="2369"/>
    <n v="0"/>
    <d v="2023-02-09T00:00:00"/>
    <d v="1899-12-30T14:00:19"/>
    <n v="105"/>
    <x v="15"/>
    <x v="3"/>
    <x v="4"/>
    <x v="4"/>
    <n v="9"/>
    <x v="1"/>
    <x v="3"/>
    <n v="11"/>
    <n v="121.80000000000001"/>
  </r>
  <r>
    <n v="5357"/>
    <n v="2369"/>
    <n v="0"/>
    <d v="2023-02-09T00:00:00"/>
    <d v="1899-12-30T14:00:19"/>
    <n v="105"/>
    <x v="15"/>
    <x v="3"/>
    <x v="4"/>
    <x v="4"/>
    <n v="9"/>
    <x v="1"/>
    <x v="3"/>
    <n v="11"/>
    <n v="121.80000000000001"/>
  </r>
  <r>
    <n v="5358"/>
    <n v="2369"/>
    <n v="0"/>
    <d v="2023-02-09T00:00:00"/>
    <d v="1899-12-30T14:00:19"/>
    <n v="106"/>
    <x v="5"/>
    <x v="3"/>
    <x v="4"/>
    <x v="4"/>
    <n v="9"/>
    <x v="1"/>
    <x v="3"/>
    <n v="11"/>
    <n v="121.80000000000001"/>
  </r>
  <r>
    <n v="5359"/>
    <n v="2369"/>
    <n v="0"/>
    <d v="2023-02-09T00:00:00"/>
    <d v="1899-12-30T14:00:19"/>
    <n v="114"/>
    <x v="8"/>
    <x v="0"/>
    <x v="6"/>
    <x v="4"/>
    <n v="9"/>
    <x v="1"/>
    <x v="3"/>
    <n v="11"/>
    <n v="121.80000000000001"/>
  </r>
  <r>
    <n v="5361"/>
    <n v="2370"/>
    <n v="1"/>
    <d v="2023-02-09T00:00:00"/>
    <d v="1899-12-30T14:00:23"/>
    <n v="127"/>
    <x v="24"/>
    <x v="1"/>
    <x v="0"/>
    <x v="4"/>
    <n v="9"/>
    <x v="1"/>
    <x v="3"/>
    <n v="2"/>
    <n v="24.95"/>
  </r>
  <r>
    <n v="5362"/>
    <n v="2370"/>
    <n v="0"/>
    <d v="2023-02-09T00:00:00"/>
    <d v="1899-12-30T14:00:23"/>
    <n v="106"/>
    <x v="5"/>
    <x v="3"/>
    <x v="4"/>
    <x v="4"/>
    <n v="9"/>
    <x v="1"/>
    <x v="3"/>
    <n v="2"/>
    <n v="24.95"/>
  </r>
  <r>
    <n v="5363"/>
    <n v="2371"/>
    <n v="1"/>
    <d v="2023-02-09T00:00:00"/>
    <d v="1899-12-30T14:00:40"/>
    <n v="104"/>
    <x v="18"/>
    <x v="3"/>
    <x v="11"/>
    <x v="4"/>
    <n v="9"/>
    <x v="1"/>
    <x v="3"/>
    <n v="1"/>
    <n v="10.5"/>
  </r>
  <r>
    <n v="5364"/>
    <n v="2372"/>
    <n v="1"/>
    <d v="2023-02-09T00:00:00"/>
    <d v="1899-12-30T14:04:34"/>
    <n v="107"/>
    <x v="19"/>
    <x v="0"/>
    <x v="12"/>
    <x v="4"/>
    <n v="9"/>
    <x v="1"/>
    <x v="3"/>
    <n v="4"/>
    <n v="52.5"/>
  </r>
  <r>
    <n v="5365"/>
    <n v="2372"/>
    <n v="0"/>
    <d v="2023-02-09T00:00:00"/>
    <d v="1899-12-30T14:04:34"/>
    <n v="124"/>
    <x v="2"/>
    <x v="1"/>
    <x v="1"/>
    <x v="4"/>
    <n v="9"/>
    <x v="1"/>
    <x v="3"/>
    <n v="4"/>
    <n v="52.5"/>
  </r>
  <r>
    <n v="5366"/>
    <n v="2372"/>
    <n v="0"/>
    <d v="2023-02-09T00:00:00"/>
    <d v="1899-12-30T14:04:34"/>
    <n v="126"/>
    <x v="10"/>
    <x v="1"/>
    <x v="1"/>
    <x v="4"/>
    <n v="9"/>
    <x v="1"/>
    <x v="3"/>
    <n v="4"/>
    <n v="52.5"/>
  </r>
  <r>
    <n v="5367"/>
    <n v="2372"/>
    <n v="0"/>
    <d v="2023-02-09T00:00:00"/>
    <d v="1899-12-30T14:04:34"/>
    <n v="122"/>
    <x v="12"/>
    <x v="2"/>
    <x v="4"/>
    <x v="4"/>
    <n v="9"/>
    <x v="1"/>
    <x v="3"/>
    <n v="4"/>
    <n v="52.5"/>
  </r>
  <r>
    <n v="5368"/>
    <n v="2373"/>
    <n v="1"/>
    <d v="2023-02-09T00:00:00"/>
    <d v="1899-12-30T14:29:17"/>
    <n v="130"/>
    <x v="13"/>
    <x v="1"/>
    <x v="7"/>
    <x v="4"/>
    <n v="9"/>
    <x v="1"/>
    <x v="3"/>
    <n v="1"/>
    <n v="19.95"/>
  </r>
  <r>
    <n v="5369"/>
    <n v="2374"/>
    <n v="1"/>
    <d v="2023-02-09T00:00:00"/>
    <d v="1899-12-30T14:35:54"/>
    <n v="125"/>
    <x v="21"/>
    <x v="1"/>
    <x v="0"/>
    <x v="4"/>
    <n v="9"/>
    <x v="1"/>
    <x v="3"/>
    <n v="4"/>
    <n v="50.400000000000006"/>
  </r>
  <r>
    <n v="5370"/>
    <n v="2374"/>
    <n v="0"/>
    <d v="2023-02-09T00:00:00"/>
    <d v="1899-12-30T14:35:54"/>
    <n v="126"/>
    <x v="10"/>
    <x v="1"/>
    <x v="1"/>
    <x v="4"/>
    <n v="9"/>
    <x v="1"/>
    <x v="3"/>
    <n v="4"/>
    <n v="50.400000000000006"/>
  </r>
  <r>
    <n v="5371"/>
    <n v="2374"/>
    <n v="0"/>
    <d v="2023-02-09T00:00:00"/>
    <d v="1899-12-30T14:35:54"/>
    <n v="117"/>
    <x v="3"/>
    <x v="2"/>
    <x v="2"/>
    <x v="4"/>
    <n v="9"/>
    <x v="1"/>
    <x v="3"/>
    <n v="4"/>
    <n v="50.400000000000006"/>
  </r>
  <r>
    <n v="5372"/>
    <n v="2374"/>
    <n v="0"/>
    <d v="2023-02-09T00:00:00"/>
    <d v="1899-12-30T14:35:54"/>
    <n v="113"/>
    <x v="17"/>
    <x v="0"/>
    <x v="10"/>
    <x v="4"/>
    <n v="9"/>
    <x v="1"/>
    <x v="3"/>
    <n v="4"/>
    <n v="50.400000000000006"/>
  </r>
  <r>
    <n v="5373"/>
    <n v="2375"/>
    <n v="1"/>
    <d v="2023-02-09T00:00:00"/>
    <d v="1899-12-30T15:14:42"/>
    <n v="101"/>
    <x v="7"/>
    <x v="3"/>
    <x v="2"/>
    <x v="4"/>
    <n v="9"/>
    <x v="1"/>
    <x v="4"/>
    <n v="3"/>
    <n v="41.849999999999994"/>
  </r>
  <r>
    <n v="5374"/>
    <n v="2375"/>
    <n v="0"/>
    <d v="2023-02-09T00:00:00"/>
    <d v="1899-12-30T15:14:42"/>
    <n v="111"/>
    <x v="22"/>
    <x v="0"/>
    <x v="5"/>
    <x v="4"/>
    <n v="9"/>
    <x v="1"/>
    <x v="4"/>
    <n v="3"/>
    <n v="41.849999999999994"/>
  </r>
  <r>
    <n v="5375"/>
    <n v="2375"/>
    <n v="0"/>
    <d v="2023-02-09T00:00:00"/>
    <d v="1899-12-30T15:14:42"/>
    <n v="132"/>
    <x v="14"/>
    <x v="1"/>
    <x v="8"/>
    <x v="4"/>
    <n v="9"/>
    <x v="1"/>
    <x v="4"/>
    <n v="3"/>
    <n v="41.849999999999994"/>
  </r>
  <r>
    <n v="5376"/>
    <n v="2376"/>
    <n v="1"/>
    <d v="2023-02-09T00:00:00"/>
    <d v="1899-12-30T15:25:59"/>
    <n v="101"/>
    <x v="7"/>
    <x v="3"/>
    <x v="2"/>
    <x v="4"/>
    <n v="9"/>
    <x v="1"/>
    <x v="4"/>
    <n v="4"/>
    <n v="63.349999999999994"/>
  </r>
  <r>
    <n v="5377"/>
    <n v="2376"/>
    <n v="0"/>
    <d v="2023-02-09T00:00:00"/>
    <d v="1899-12-30T15:25:59"/>
    <n v="108"/>
    <x v="1"/>
    <x v="0"/>
    <x v="1"/>
    <x v="4"/>
    <n v="9"/>
    <x v="1"/>
    <x v="4"/>
    <n v="4"/>
    <n v="63.349999999999994"/>
  </r>
  <r>
    <n v="5378"/>
    <n v="2376"/>
    <n v="0"/>
    <d v="2023-02-09T00:00:00"/>
    <d v="1899-12-30T15:25:59"/>
    <n v="125"/>
    <x v="21"/>
    <x v="1"/>
    <x v="0"/>
    <x v="4"/>
    <n v="9"/>
    <x v="1"/>
    <x v="4"/>
    <n v="4"/>
    <n v="63.349999999999994"/>
  </r>
  <r>
    <n v="5379"/>
    <n v="2376"/>
    <n v="0"/>
    <d v="2023-02-09T00:00:00"/>
    <d v="1899-12-30T15:25:59"/>
    <n v="110"/>
    <x v="11"/>
    <x v="0"/>
    <x v="0"/>
    <x v="4"/>
    <n v="9"/>
    <x v="1"/>
    <x v="4"/>
    <n v="4"/>
    <n v="63.349999999999994"/>
  </r>
  <r>
    <n v="5380"/>
    <n v="2377"/>
    <n v="1"/>
    <d v="2023-02-09T00:00:00"/>
    <d v="1899-12-30T15:26:16"/>
    <n v="109"/>
    <x v="0"/>
    <x v="0"/>
    <x v="0"/>
    <x v="4"/>
    <n v="9"/>
    <x v="1"/>
    <x v="4"/>
    <n v="2"/>
    <n v="24.95"/>
  </r>
  <r>
    <n v="5381"/>
    <n v="2377"/>
    <n v="0"/>
    <d v="2023-02-09T00:00:00"/>
    <d v="1899-12-30T15:26:16"/>
    <n v="122"/>
    <x v="12"/>
    <x v="2"/>
    <x v="4"/>
    <x v="4"/>
    <n v="9"/>
    <x v="1"/>
    <x v="4"/>
    <n v="2"/>
    <n v="24.95"/>
  </r>
  <r>
    <n v="5382"/>
    <n v="2378"/>
    <n v="1"/>
    <d v="2023-02-09T00:00:00"/>
    <d v="1899-12-30T16:05:30"/>
    <n v="111"/>
    <x v="22"/>
    <x v="0"/>
    <x v="5"/>
    <x v="4"/>
    <n v="9"/>
    <x v="1"/>
    <x v="5"/>
    <n v="2"/>
    <n v="23.9"/>
  </r>
  <r>
    <n v="5383"/>
    <n v="2378"/>
    <n v="0"/>
    <d v="2023-02-09T00:00:00"/>
    <d v="1899-12-30T16:05:30"/>
    <n v="119"/>
    <x v="6"/>
    <x v="2"/>
    <x v="5"/>
    <x v="4"/>
    <n v="9"/>
    <x v="1"/>
    <x v="5"/>
    <n v="2"/>
    <n v="23.9"/>
  </r>
  <r>
    <n v="5384"/>
    <n v="2379"/>
    <n v="1"/>
    <d v="2023-02-09T00:00:00"/>
    <d v="1899-12-30T16:18:14"/>
    <n v="110"/>
    <x v="11"/>
    <x v="0"/>
    <x v="0"/>
    <x v="4"/>
    <n v="9"/>
    <x v="1"/>
    <x v="5"/>
    <n v="2"/>
    <n v="33.450000000000003"/>
  </r>
  <r>
    <n v="5385"/>
    <n v="2379"/>
    <n v="0"/>
    <d v="2023-02-09T00:00:00"/>
    <d v="1899-12-30T16:18:14"/>
    <n v="129"/>
    <x v="4"/>
    <x v="1"/>
    <x v="3"/>
    <x v="4"/>
    <n v="9"/>
    <x v="1"/>
    <x v="5"/>
    <n v="2"/>
    <n v="33.450000000000003"/>
  </r>
  <r>
    <n v="5386"/>
    <n v="2380"/>
    <n v="1"/>
    <d v="2023-02-09T00:00:00"/>
    <d v="1899-12-30T16:22:26"/>
    <n v="103"/>
    <x v="29"/>
    <x v="3"/>
    <x v="6"/>
    <x v="4"/>
    <n v="9"/>
    <x v="1"/>
    <x v="5"/>
    <n v="2"/>
    <n v="20.95"/>
  </r>
  <r>
    <n v="5387"/>
    <n v="2380"/>
    <n v="0"/>
    <d v="2023-02-09T00:00:00"/>
    <d v="1899-12-30T16:22:26"/>
    <n v="111"/>
    <x v="22"/>
    <x v="0"/>
    <x v="5"/>
    <x v="4"/>
    <n v="9"/>
    <x v="1"/>
    <x v="5"/>
    <n v="2"/>
    <n v="20.95"/>
  </r>
  <r>
    <n v="5388"/>
    <n v="2381"/>
    <n v="1"/>
    <d v="2023-02-09T00:00:00"/>
    <d v="1899-12-30T16:49:40"/>
    <n v="102"/>
    <x v="16"/>
    <x v="3"/>
    <x v="9"/>
    <x v="4"/>
    <n v="9"/>
    <x v="1"/>
    <x v="5"/>
    <n v="4"/>
    <n v="46.849999999999994"/>
  </r>
  <r>
    <n v="5389"/>
    <n v="2381"/>
    <n v="0"/>
    <d v="2023-02-09T00:00:00"/>
    <d v="1899-12-30T16:49:40"/>
    <n v="102"/>
    <x v="16"/>
    <x v="3"/>
    <x v="9"/>
    <x v="4"/>
    <n v="9"/>
    <x v="1"/>
    <x v="5"/>
    <n v="4"/>
    <n v="46.849999999999994"/>
  </r>
  <r>
    <n v="5390"/>
    <n v="2381"/>
    <n v="0"/>
    <d v="2023-02-09T00:00:00"/>
    <d v="1899-12-30T16:49:40"/>
    <n v="113"/>
    <x v="17"/>
    <x v="0"/>
    <x v="10"/>
    <x v="4"/>
    <n v="9"/>
    <x v="1"/>
    <x v="5"/>
    <n v="4"/>
    <n v="46.849999999999994"/>
  </r>
  <r>
    <n v="5391"/>
    <n v="2381"/>
    <n v="0"/>
    <d v="2023-02-09T00:00:00"/>
    <d v="1899-12-30T16:49:40"/>
    <n v="120"/>
    <x v="28"/>
    <x v="2"/>
    <x v="9"/>
    <x v="4"/>
    <n v="9"/>
    <x v="1"/>
    <x v="5"/>
    <n v="4"/>
    <n v="46.849999999999994"/>
  </r>
  <r>
    <n v="5392"/>
    <n v="2382"/>
    <n v="1"/>
    <d v="2023-02-09T00:00:00"/>
    <d v="1899-12-30T17:09:34"/>
    <n v="101"/>
    <x v="7"/>
    <x v="3"/>
    <x v="2"/>
    <x v="4"/>
    <n v="9"/>
    <x v="1"/>
    <x v="6"/>
    <n v="4"/>
    <n v="45.45"/>
  </r>
  <r>
    <n v="5393"/>
    <n v="2382"/>
    <n v="0"/>
    <d v="2023-02-09T00:00:00"/>
    <d v="1899-12-30T17:09:34"/>
    <n v="107"/>
    <x v="19"/>
    <x v="0"/>
    <x v="12"/>
    <x v="4"/>
    <n v="9"/>
    <x v="1"/>
    <x v="6"/>
    <n v="4"/>
    <n v="45.45"/>
  </r>
  <r>
    <n v="5394"/>
    <n v="2382"/>
    <n v="0"/>
    <d v="2023-02-09T00:00:00"/>
    <d v="1899-12-30T17:09:34"/>
    <n v="122"/>
    <x v="12"/>
    <x v="2"/>
    <x v="4"/>
    <x v="4"/>
    <n v="9"/>
    <x v="1"/>
    <x v="6"/>
    <n v="4"/>
    <n v="45.45"/>
  </r>
  <r>
    <n v="5395"/>
    <n v="2382"/>
    <n v="0"/>
    <d v="2023-02-09T00:00:00"/>
    <d v="1899-12-30T17:09:34"/>
    <n v="114"/>
    <x v="8"/>
    <x v="0"/>
    <x v="6"/>
    <x v="4"/>
    <n v="9"/>
    <x v="1"/>
    <x v="6"/>
    <n v="4"/>
    <n v="45.45"/>
  </r>
  <r>
    <n v="5396"/>
    <n v="2383"/>
    <n v="1"/>
    <d v="2023-02-09T00:00:00"/>
    <d v="1899-12-30T17:12:03"/>
    <n v="109"/>
    <x v="0"/>
    <x v="0"/>
    <x v="0"/>
    <x v="4"/>
    <n v="9"/>
    <x v="1"/>
    <x v="6"/>
    <n v="2"/>
    <n v="24.95"/>
  </r>
  <r>
    <n v="5397"/>
    <n v="2383"/>
    <n v="0"/>
    <d v="2023-02-09T00:00:00"/>
    <d v="1899-12-30T17:12:03"/>
    <n v="105"/>
    <x v="15"/>
    <x v="3"/>
    <x v="4"/>
    <x v="4"/>
    <n v="9"/>
    <x v="1"/>
    <x v="6"/>
    <n v="2"/>
    <n v="24.95"/>
  </r>
  <r>
    <n v="5398"/>
    <n v="2384"/>
    <n v="1"/>
    <d v="2023-02-09T00:00:00"/>
    <d v="1899-12-30T17:17:07"/>
    <n v="121"/>
    <x v="20"/>
    <x v="2"/>
    <x v="11"/>
    <x v="4"/>
    <n v="9"/>
    <x v="1"/>
    <x v="6"/>
    <n v="1"/>
    <n v="10.5"/>
  </r>
  <r>
    <n v="5399"/>
    <n v="2385"/>
    <n v="1"/>
    <d v="2023-02-09T00:00:00"/>
    <d v="1899-12-30T17:23:46"/>
    <n v="119"/>
    <x v="6"/>
    <x v="2"/>
    <x v="5"/>
    <x v="4"/>
    <n v="9"/>
    <x v="1"/>
    <x v="6"/>
    <n v="1"/>
    <n v="11.95"/>
  </r>
  <r>
    <n v="5400"/>
    <n v="2386"/>
    <n v="1"/>
    <d v="2023-02-09T00:00:00"/>
    <d v="1899-12-30T17:36:17"/>
    <n v="109"/>
    <x v="0"/>
    <x v="0"/>
    <x v="0"/>
    <x v="4"/>
    <n v="9"/>
    <x v="1"/>
    <x v="6"/>
    <n v="2"/>
    <n v="33.450000000000003"/>
  </r>
  <r>
    <n v="5401"/>
    <n v="2386"/>
    <n v="0"/>
    <d v="2023-02-09T00:00:00"/>
    <d v="1899-12-30T17:36:17"/>
    <n v="129"/>
    <x v="4"/>
    <x v="1"/>
    <x v="3"/>
    <x v="4"/>
    <n v="9"/>
    <x v="1"/>
    <x v="6"/>
    <n v="2"/>
    <n v="33.450000000000003"/>
  </r>
  <r>
    <n v="5402"/>
    <n v="2387"/>
    <n v="1"/>
    <d v="2023-02-09T00:00:00"/>
    <d v="1899-12-30T17:38:39"/>
    <n v="101"/>
    <x v="7"/>
    <x v="3"/>
    <x v="2"/>
    <x v="4"/>
    <n v="9"/>
    <x v="1"/>
    <x v="6"/>
    <n v="4"/>
    <n v="54.900000000000006"/>
  </r>
  <r>
    <n v="5403"/>
    <n v="2387"/>
    <n v="0"/>
    <d v="2023-02-09T00:00:00"/>
    <d v="1899-12-30T17:38:39"/>
    <n v="104"/>
    <x v="18"/>
    <x v="3"/>
    <x v="11"/>
    <x v="4"/>
    <n v="9"/>
    <x v="1"/>
    <x v="6"/>
    <n v="4"/>
    <n v="54.900000000000006"/>
  </r>
  <r>
    <n v="5404"/>
    <n v="2387"/>
    <n v="0"/>
    <d v="2023-02-09T00:00:00"/>
    <d v="1899-12-30T17:38:39"/>
    <n v="124"/>
    <x v="2"/>
    <x v="1"/>
    <x v="1"/>
    <x v="4"/>
    <n v="9"/>
    <x v="1"/>
    <x v="6"/>
    <n v="4"/>
    <n v="54.900000000000006"/>
  </r>
  <r>
    <n v="5405"/>
    <n v="2387"/>
    <n v="0"/>
    <d v="2023-02-09T00:00:00"/>
    <d v="1899-12-30T17:38:39"/>
    <n v="132"/>
    <x v="14"/>
    <x v="1"/>
    <x v="8"/>
    <x v="4"/>
    <n v="9"/>
    <x v="1"/>
    <x v="6"/>
    <n v="4"/>
    <n v="54.900000000000006"/>
  </r>
  <r>
    <n v="5406"/>
    <n v="2388"/>
    <n v="1"/>
    <d v="2023-02-09T00:00:00"/>
    <d v="1899-12-30T17:46:35"/>
    <n v="108"/>
    <x v="1"/>
    <x v="0"/>
    <x v="1"/>
    <x v="4"/>
    <n v="9"/>
    <x v="1"/>
    <x v="6"/>
    <n v="1"/>
    <n v="14.5"/>
  </r>
  <r>
    <n v="5407"/>
    <n v="2389"/>
    <n v="1"/>
    <d v="2023-02-09T00:00:00"/>
    <d v="1899-12-30T17:57:51"/>
    <n v="120"/>
    <x v="28"/>
    <x v="2"/>
    <x v="9"/>
    <x v="4"/>
    <n v="9"/>
    <x v="1"/>
    <x v="6"/>
    <n v="1"/>
    <n v="13.95"/>
  </r>
  <r>
    <n v="5408"/>
    <n v="2390"/>
    <n v="1"/>
    <d v="2023-02-09T00:00:00"/>
    <d v="1899-12-30T18:02:29"/>
    <n v="129"/>
    <x v="4"/>
    <x v="1"/>
    <x v="3"/>
    <x v="4"/>
    <n v="9"/>
    <x v="1"/>
    <x v="7"/>
    <n v="2"/>
    <n v="22.5"/>
  </r>
  <r>
    <n v="5409"/>
    <n v="2390"/>
    <n v="0"/>
    <d v="2023-02-09T00:00:00"/>
    <d v="1899-12-30T18:02:29"/>
    <n v="105"/>
    <x v="15"/>
    <x v="3"/>
    <x v="4"/>
    <x v="4"/>
    <n v="9"/>
    <x v="1"/>
    <x v="7"/>
    <n v="2"/>
    <n v="22.5"/>
  </r>
  <r>
    <n v="5410"/>
    <n v="2391"/>
    <n v="1"/>
    <d v="2023-02-09T00:00:00"/>
    <d v="1899-12-30T18:05:26"/>
    <n v="119"/>
    <x v="6"/>
    <x v="2"/>
    <x v="5"/>
    <x v="4"/>
    <n v="9"/>
    <x v="1"/>
    <x v="7"/>
    <n v="1"/>
    <n v="11.95"/>
  </r>
  <r>
    <n v="5411"/>
    <n v="2392"/>
    <n v="1"/>
    <d v="2023-02-09T00:00:00"/>
    <d v="1899-12-30T18:05:44"/>
    <n v="103"/>
    <x v="29"/>
    <x v="3"/>
    <x v="6"/>
    <x v="4"/>
    <n v="9"/>
    <x v="1"/>
    <x v="7"/>
    <n v="2"/>
    <n v="19.5"/>
  </r>
  <r>
    <n v="5412"/>
    <n v="2392"/>
    <n v="0"/>
    <d v="2023-02-09T00:00:00"/>
    <d v="1899-12-30T18:05:44"/>
    <n v="104"/>
    <x v="18"/>
    <x v="3"/>
    <x v="11"/>
    <x v="4"/>
    <n v="9"/>
    <x v="1"/>
    <x v="7"/>
    <n v="2"/>
    <n v="19.5"/>
  </r>
  <r>
    <n v="5413"/>
    <n v="2393"/>
    <n v="1"/>
    <d v="2023-02-09T00:00:00"/>
    <d v="1899-12-30T18:06:54"/>
    <n v="126"/>
    <x v="10"/>
    <x v="1"/>
    <x v="1"/>
    <x v="4"/>
    <n v="9"/>
    <x v="1"/>
    <x v="7"/>
    <n v="3"/>
    <n v="36.450000000000003"/>
  </r>
  <r>
    <n v="5414"/>
    <n v="2393"/>
    <n v="0"/>
    <d v="2023-02-09T00:00:00"/>
    <d v="1899-12-30T18:06:54"/>
    <n v="113"/>
    <x v="17"/>
    <x v="0"/>
    <x v="10"/>
    <x v="4"/>
    <n v="9"/>
    <x v="1"/>
    <x v="7"/>
    <n v="3"/>
    <n v="36.450000000000003"/>
  </r>
  <r>
    <n v="5415"/>
    <n v="2393"/>
    <n v="0"/>
    <d v="2023-02-09T00:00:00"/>
    <d v="1899-12-30T18:06:54"/>
    <n v="132"/>
    <x v="14"/>
    <x v="1"/>
    <x v="8"/>
    <x v="4"/>
    <n v="9"/>
    <x v="1"/>
    <x v="7"/>
    <n v="3"/>
    <n v="36.450000000000003"/>
  </r>
  <r>
    <n v="5416"/>
    <n v="2394"/>
    <n v="1"/>
    <d v="2023-02-09T00:00:00"/>
    <d v="1899-12-30T18:14:43"/>
    <n v="101"/>
    <x v="7"/>
    <x v="3"/>
    <x v="2"/>
    <x v="4"/>
    <n v="9"/>
    <x v="1"/>
    <x v="7"/>
    <n v="3"/>
    <n v="39.9"/>
  </r>
  <r>
    <n v="5417"/>
    <n v="2394"/>
    <n v="0"/>
    <d v="2023-02-09T00:00:00"/>
    <d v="1899-12-30T18:14:43"/>
    <n v="127"/>
    <x v="24"/>
    <x v="1"/>
    <x v="0"/>
    <x v="4"/>
    <n v="9"/>
    <x v="1"/>
    <x v="7"/>
    <n v="3"/>
    <n v="39.9"/>
  </r>
  <r>
    <n v="5418"/>
    <n v="2394"/>
    <n v="0"/>
    <d v="2023-02-09T00:00:00"/>
    <d v="1899-12-30T18:14:43"/>
    <n v="123"/>
    <x v="9"/>
    <x v="2"/>
    <x v="6"/>
    <x v="4"/>
    <n v="9"/>
    <x v="1"/>
    <x v="7"/>
    <n v="3"/>
    <n v="39.9"/>
  </r>
  <r>
    <n v="5419"/>
    <n v="2395"/>
    <n v="1"/>
    <d v="2023-02-09T00:00:00"/>
    <d v="1899-12-30T18:33:38"/>
    <n v="102"/>
    <x v="16"/>
    <x v="3"/>
    <x v="9"/>
    <x v="4"/>
    <n v="9"/>
    <x v="1"/>
    <x v="7"/>
    <n v="2"/>
    <n v="29.45"/>
  </r>
  <r>
    <n v="5420"/>
    <n v="2395"/>
    <n v="0"/>
    <d v="2023-02-09T00:00:00"/>
    <d v="1899-12-30T18:33:38"/>
    <n v="128"/>
    <x v="25"/>
    <x v="1"/>
    <x v="3"/>
    <x v="4"/>
    <n v="9"/>
    <x v="1"/>
    <x v="7"/>
    <n v="2"/>
    <n v="29.45"/>
  </r>
  <r>
    <n v="5421"/>
    <n v="2396"/>
    <n v="1"/>
    <d v="2023-02-09T00:00:00"/>
    <d v="1899-12-30T18:34:07"/>
    <n v="122"/>
    <x v="12"/>
    <x v="2"/>
    <x v="4"/>
    <x v="4"/>
    <n v="9"/>
    <x v="1"/>
    <x v="7"/>
    <n v="3"/>
    <n v="35.950000000000003"/>
  </r>
  <r>
    <n v="5422"/>
    <n v="2396"/>
    <n v="0"/>
    <d v="2023-02-09T00:00:00"/>
    <d v="1899-12-30T18:34:07"/>
    <n v="130"/>
    <x v="13"/>
    <x v="1"/>
    <x v="7"/>
    <x v="4"/>
    <n v="9"/>
    <x v="1"/>
    <x v="7"/>
    <n v="3"/>
    <n v="35.950000000000003"/>
  </r>
  <r>
    <n v="5423"/>
    <n v="2396"/>
    <n v="0"/>
    <d v="2023-02-09T00:00:00"/>
    <d v="1899-12-30T18:34:07"/>
    <n v="114"/>
    <x v="8"/>
    <x v="0"/>
    <x v="6"/>
    <x v="4"/>
    <n v="9"/>
    <x v="1"/>
    <x v="7"/>
    <n v="3"/>
    <n v="35.950000000000003"/>
  </r>
  <r>
    <n v="5424"/>
    <n v="2397"/>
    <n v="1"/>
    <d v="2023-02-09T00:00:00"/>
    <d v="1899-12-30T18:35:19"/>
    <n v="102"/>
    <x v="16"/>
    <x v="3"/>
    <x v="9"/>
    <x v="4"/>
    <n v="9"/>
    <x v="1"/>
    <x v="7"/>
    <n v="2"/>
    <n v="25.9"/>
  </r>
  <r>
    <n v="5425"/>
    <n v="2397"/>
    <n v="0"/>
    <d v="2023-02-09T00:00:00"/>
    <d v="1899-12-30T18:35:19"/>
    <n v="111"/>
    <x v="22"/>
    <x v="0"/>
    <x v="5"/>
    <x v="4"/>
    <n v="9"/>
    <x v="1"/>
    <x v="7"/>
    <n v="2"/>
    <n v="25.9"/>
  </r>
  <r>
    <n v="5426"/>
    <n v="2398"/>
    <n v="1"/>
    <d v="2023-02-09T00:00:00"/>
    <d v="1899-12-30T18:53:44"/>
    <n v="125"/>
    <x v="21"/>
    <x v="1"/>
    <x v="0"/>
    <x v="4"/>
    <n v="9"/>
    <x v="1"/>
    <x v="7"/>
    <n v="3"/>
    <n v="41.9"/>
  </r>
  <r>
    <n v="5427"/>
    <n v="2398"/>
    <n v="0"/>
    <d v="2023-02-09T00:00:00"/>
    <d v="1899-12-30T18:53:44"/>
    <n v="112"/>
    <x v="30"/>
    <x v="0"/>
    <x v="13"/>
    <x v="4"/>
    <n v="9"/>
    <x v="1"/>
    <x v="7"/>
    <n v="3"/>
    <n v="41.9"/>
  </r>
  <r>
    <n v="5428"/>
    <n v="2398"/>
    <n v="0"/>
    <d v="2023-02-09T00:00:00"/>
    <d v="1899-12-30T18:53:44"/>
    <n v="114"/>
    <x v="8"/>
    <x v="0"/>
    <x v="6"/>
    <x v="4"/>
    <n v="9"/>
    <x v="1"/>
    <x v="7"/>
    <n v="3"/>
    <n v="41.9"/>
  </r>
  <r>
    <n v="5429"/>
    <n v="2399"/>
    <n v="1"/>
    <d v="2023-02-09T00:00:00"/>
    <d v="1899-12-30T19:00:56"/>
    <n v="125"/>
    <x v="21"/>
    <x v="1"/>
    <x v="0"/>
    <x v="4"/>
    <n v="9"/>
    <x v="1"/>
    <x v="8"/>
    <n v="4"/>
    <n v="69.349999999999994"/>
  </r>
  <r>
    <n v="5430"/>
    <n v="2399"/>
    <n v="0"/>
    <d v="2023-02-09T00:00:00"/>
    <d v="1899-12-30T19:00:56"/>
    <n v="109"/>
    <x v="0"/>
    <x v="0"/>
    <x v="0"/>
    <x v="4"/>
    <n v="9"/>
    <x v="1"/>
    <x v="8"/>
    <n v="4"/>
    <n v="69.349999999999994"/>
  </r>
  <r>
    <n v="5431"/>
    <n v="2399"/>
    <n v="0"/>
    <d v="2023-02-09T00:00:00"/>
    <d v="1899-12-30T19:00:56"/>
    <n v="127"/>
    <x v="24"/>
    <x v="1"/>
    <x v="0"/>
    <x v="4"/>
    <n v="9"/>
    <x v="1"/>
    <x v="8"/>
    <n v="4"/>
    <n v="69.349999999999994"/>
  </r>
  <r>
    <n v="5432"/>
    <n v="2399"/>
    <n v="0"/>
    <d v="2023-02-09T00:00:00"/>
    <d v="1899-12-30T19:00:56"/>
    <n v="129"/>
    <x v="4"/>
    <x v="1"/>
    <x v="3"/>
    <x v="4"/>
    <n v="9"/>
    <x v="1"/>
    <x v="8"/>
    <n v="4"/>
    <n v="69.349999999999994"/>
  </r>
  <r>
    <n v="5433"/>
    <n v="2400"/>
    <n v="1"/>
    <d v="2023-02-09T00:00:00"/>
    <d v="1899-12-30T19:30:28"/>
    <n v="126"/>
    <x v="10"/>
    <x v="1"/>
    <x v="1"/>
    <x v="4"/>
    <n v="9"/>
    <x v="1"/>
    <x v="8"/>
    <n v="1"/>
    <n v="14.5"/>
  </r>
  <r>
    <n v="5434"/>
    <n v="2401"/>
    <n v="1"/>
    <d v="2023-02-09T00:00:00"/>
    <d v="1899-12-30T19:33:50"/>
    <n v="102"/>
    <x v="16"/>
    <x v="3"/>
    <x v="9"/>
    <x v="4"/>
    <n v="9"/>
    <x v="1"/>
    <x v="8"/>
    <n v="4"/>
    <n v="62.8"/>
  </r>
  <r>
    <n v="5435"/>
    <n v="2401"/>
    <n v="0"/>
    <d v="2023-02-09T00:00:00"/>
    <d v="1899-12-30T19:33:50"/>
    <n v="120"/>
    <x v="28"/>
    <x v="2"/>
    <x v="9"/>
    <x v="4"/>
    <n v="9"/>
    <x v="1"/>
    <x v="8"/>
    <n v="4"/>
    <n v="62.8"/>
  </r>
  <r>
    <n v="5436"/>
    <n v="2401"/>
    <n v="0"/>
    <d v="2023-02-09T00:00:00"/>
    <d v="1899-12-30T19:33:50"/>
    <n v="131"/>
    <x v="27"/>
    <x v="1"/>
    <x v="0"/>
    <x v="4"/>
    <n v="9"/>
    <x v="1"/>
    <x v="8"/>
    <n v="4"/>
    <n v="62.8"/>
  </r>
  <r>
    <n v="5437"/>
    <n v="2401"/>
    <n v="0"/>
    <d v="2023-02-09T00:00:00"/>
    <d v="1899-12-30T19:33:50"/>
    <n v="132"/>
    <x v="14"/>
    <x v="1"/>
    <x v="8"/>
    <x v="4"/>
    <n v="9"/>
    <x v="1"/>
    <x v="8"/>
    <n v="4"/>
    <n v="62.8"/>
  </r>
  <r>
    <n v="5438"/>
    <n v="2402"/>
    <n v="1"/>
    <d v="2023-02-09T00:00:00"/>
    <d v="1899-12-30T19:38:23"/>
    <n v="110"/>
    <x v="11"/>
    <x v="0"/>
    <x v="0"/>
    <x v="4"/>
    <n v="9"/>
    <x v="1"/>
    <x v="8"/>
    <n v="1"/>
    <n v="17.95"/>
  </r>
  <r>
    <n v="5439"/>
    <n v="2403"/>
    <n v="1"/>
    <d v="2023-02-09T00:00:00"/>
    <d v="1899-12-30T19:54:24"/>
    <n v="109"/>
    <x v="0"/>
    <x v="0"/>
    <x v="0"/>
    <x v="4"/>
    <n v="9"/>
    <x v="1"/>
    <x v="8"/>
    <n v="3"/>
    <n v="46.4"/>
  </r>
  <r>
    <n v="5440"/>
    <n v="2403"/>
    <n v="0"/>
    <d v="2023-02-09T00:00:00"/>
    <d v="1899-12-30T19:54:24"/>
    <n v="121"/>
    <x v="20"/>
    <x v="2"/>
    <x v="11"/>
    <x v="4"/>
    <n v="9"/>
    <x v="1"/>
    <x v="8"/>
    <n v="3"/>
    <n v="46.4"/>
  </r>
  <r>
    <n v="5441"/>
    <n v="2403"/>
    <n v="0"/>
    <d v="2023-02-09T00:00:00"/>
    <d v="1899-12-30T19:54:24"/>
    <n v="131"/>
    <x v="27"/>
    <x v="1"/>
    <x v="0"/>
    <x v="4"/>
    <n v="9"/>
    <x v="1"/>
    <x v="8"/>
    <n v="3"/>
    <n v="46.4"/>
  </r>
  <r>
    <n v="5442"/>
    <n v="2404"/>
    <n v="1"/>
    <d v="2023-02-09T00:00:00"/>
    <d v="1899-12-30T20:09:44"/>
    <n v="109"/>
    <x v="0"/>
    <x v="0"/>
    <x v="0"/>
    <x v="4"/>
    <n v="9"/>
    <x v="1"/>
    <x v="9"/>
    <n v="3"/>
    <n v="49.849999999999994"/>
  </r>
  <r>
    <n v="5443"/>
    <n v="2404"/>
    <n v="0"/>
    <d v="2023-02-09T00:00:00"/>
    <d v="1899-12-30T20:09:44"/>
    <n v="119"/>
    <x v="6"/>
    <x v="2"/>
    <x v="5"/>
    <x v="4"/>
    <n v="9"/>
    <x v="1"/>
    <x v="9"/>
    <n v="3"/>
    <n v="49.849999999999994"/>
  </r>
  <r>
    <n v="5444"/>
    <n v="2404"/>
    <n v="0"/>
    <d v="2023-02-09T00:00:00"/>
    <d v="1899-12-30T20:09:44"/>
    <n v="130"/>
    <x v="13"/>
    <x v="1"/>
    <x v="7"/>
    <x v="4"/>
    <n v="9"/>
    <x v="1"/>
    <x v="9"/>
    <n v="3"/>
    <n v="49.849999999999994"/>
  </r>
  <r>
    <n v="5445"/>
    <n v="2405"/>
    <n v="1"/>
    <d v="2023-02-09T00:00:00"/>
    <d v="1899-12-30T20:38:13"/>
    <n v="118"/>
    <x v="26"/>
    <x v="2"/>
    <x v="13"/>
    <x v="4"/>
    <n v="9"/>
    <x v="1"/>
    <x v="9"/>
    <n v="1"/>
    <n v="14.95"/>
  </r>
  <r>
    <n v="5446"/>
    <n v="2406"/>
    <n v="1"/>
    <d v="2023-02-09T00:00:00"/>
    <d v="1899-12-30T21:08:21"/>
    <n v="107"/>
    <x v="19"/>
    <x v="0"/>
    <x v="12"/>
    <x v="4"/>
    <n v="9"/>
    <x v="1"/>
    <x v="10"/>
    <n v="2"/>
    <n v="21.5"/>
  </r>
  <r>
    <n v="5447"/>
    <n v="2406"/>
    <n v="0"/>
    <d v="2023-02-09T00:00:00"/>
    <d v="1899-12-30T21:08:21"/>
    <n v="113"/>
    <x v="17"/>
    <x v="0"/>
    <x v="10"/>
    <x v="4"/>
    <n v="9"/>
    <x v="1"/>
    <x v="10"/>
    <n v="2"/>
    <n v="21.5"/>
  </r>
  <r>
    <n v="5448"/>
    <n v="2407"/>
    <n v="1"/>
    <d v="2023-02-09T00:00:00"/>
    <d v="1899-12-30T21:51:59"/>
    <n v="128"/>
    <x v="25"/>
    <x v="1"/>
    <x v="3"/>
    <x v="4"/>
    <n v="9"/>
    <x v="1"/>
    <x v="10"/>
    <n v="1"/>
    <n v="15.5"/>
  </r>
  <r>
    <n v="5449"/>
    <n v="2408"/>
    <n v="1"/>
    <d v="2023-02-09T00:00:00"/>
    <d v="1899-12-30T22:01:04"/>
    <n v="124"/>
    <x v="2"/>
    <x v="1"/>
    <x v="1"/>
    <x v="4"/>
    <n v="9"/>
    <x v="1"/>
    <x v="11"/>
    <n v="2"/>
    <n v="32.450000000000003"/>
  </r>
  <r>
    <n v="5450"/>
    <n v="2408"/>
    <n v="0"/>
    <d v="2023-02-09T00:00:00"/>
    <d v="1899-12-30T22:01:04"/>
    <n v="125"/>
    <x v="21"/>
    <x v="1"/>
    <x v="0"/>
    <x v="4"/>
    <n v="9"/>
    <x v="1"/>
    <x v="11"/>
    <n v="2"/>
    <n v="32.450000000000003"/>
  </r>
  <r>
    <n v="5451"/>
    <n v="2409"/>
    <n v="1"/>
    <d v="2023-02-10T00:00:00"/>
    <d v="1899-12-30T11:28:16"/>
    <n v="101"/>
    <x v="7"/>
    <x v="3"/>
    <x v="2"/>
    <x v="5"/>
    <n v="10"/>
    <x v="1"/>
    <x v="0"/>
    <n v="4"/>
    <n v="37.450000000000003"/>
  </r>
  <r>
    <n v="5452"/>
    <n v="2409"/>
    <n v="0"/>
    <d v="2023-02-10T00:00:00"/>
    <d v="1899-12-30T11:28:16"/>
    <n v="113"/>
    <x v="17"/>
    <x v="0"/>
    <x v="10"/>
    <x v="5"/>
    <n v="10"/>
    <x v="1"/>
    <x v="0"/>
    <n v="4"/>
    <n v="37.450000000000003"/>
  </r>
  <r>
    <n v="5453"/>
    <n v="2409"/>
    <n v="0"/>
    <d v="2023-02-10T00:00:00"/>
    <d v="1899-12-30T11:28:16"/>
    <n v="121"/>
    <x v="20"/>
    <x v="2"/>
    <x v="11"/>
    <x v="5"/>
    <n v="10"/>
    <x v="1"/>
    <x v="0"/>
    <n v="4"/>
    <n v="37.450000000000003"/>
  </r>
  <r>
    <n v="5454"/>
    <n v="2409"/>
    <n v="0"/>
    <d v="2023-02-10T00:00:00"/>
    <d v="1899-12-30T11:28:16"/>
    <n v="114"/>
    <x v="8"/>
    <x v="0"/>
    <x v="6"/>
    <x v="5"/>
    <n v="10"/>
    <x v="1"/>
    <x v="0"/>
    <n v="4"/>
    <n v="37.450000000000003"/>
  </r>
  <r>
    <n v="5455"/>
    <n v="2410"/>
    <n v="1"/>
    <d v="2023-02-10T00:00:00"/>
    <d v="1899-12-30T11:43:09"/>
    <n v="111"/>
    <x v="22"/>
    <x v="0"/>
    <x v="5"/>
    <x v="5"/>
    <n v="10"/>
    <x v="1"/>
    <x v="0"/>
    <n v="3"/>
    <n v="29.45"/>
  </r>
  <r>
    <n v="5456"/>
    <n v="2410"/>
    <n v="0"/>
    <d v="2023-02-10T00:00:00"/>
    <d v="1899-12-30T11:43:09"/>
    <n v="121"/>
    <x v="20"/>
    <x v="2"/>
    <x v="11"/>
    <x v="5"/>
    <n v="10"/>
    <x v="1"/>
    <x v="0"/>
    <n v="3"/>
    <n v="29.45"/>
  </r>
  <r>
    <n v="5457"/>
    <n v="2410"/>
    <n v="0"/>
    <d v="2023-02-10T00:00:00"/>
    <d v="1899-12-30T11:43:09"/>
    <n v="105"/>
    <x v="15"/>
    <x v="3"/>
    <x v="4"/>
    <x v="5"/>
    <n v="10"/>
    <x v="1"/>
    <x v="0"/>
    <n v="3"/>
    <n v="29.45"/>
  </r>
  <r>
    <n v="5458"/>
    <n v="2411"/>
    <n v="1"/>
    <d v="2023-02-10T00:00:00"/>
    <d v="1899-12-30T11:53:29"/>
    <n v="116"/>
    <x v="23"/>
    <x v="2"/>
    <x v="9"/>
    <x v="5"/>
    <n v="10"/>
    <x v="1"/>
    <x v="0"/>
    <n v="1"/>
    <n v="13.95"/>
  </r>
  <r>
    <n v="5459"/>
    <n v="2412"/>
    <n v="1"/>
    <d v="2023-02-10T00:00:00"/>
    <d v="1899-12-30T12:09:03"/>
    <n v="127"/>
    <x v="24"/>
    <x v="1"/>
    <x v="0"/>
    <x v="5"/>
    <n v="10"/>
    <x v="1"/>
    <x v="1"/>
    <n v="1"/>
    <n v="17.95"/>
  </r>
  <r>
    <n v="5460"/>
    <n v="2413"/>
    <n v="1"/>
    <d v="2023-02-10T00:00:00"/>
    <d v="1899-12-30T12:10:19"/>
    <n v="101"/>
    <x v="7"/>
    <x v="3"/>
    <x v="2"/>
    <x v="5"/>
    <n v="10"/>
    <x v="1"/>
    <x v="1"/>
    <n v="1"/>
    <n v="12.95"/>
  </r>
  <r>
    <n v="5461"/>
    <n v="2414"/>
    <n v="1"/>
    <d v="2023-02-10T00:00:00"/>
    <d v="1899-12-30T12:10:37"/>
    <n v="105"/>
    <x v="15"/>
    <x v="3"/>
    <x v="4"/>
    <x v="5"/>
    <n v="10"/>
    <x v="1"/>
    <x v="1"/>
    <n v="1"/>
    <n v="7"/>
  </r>
  <r>
    <n v="5462"/>
    <n v="2415"/>
    <n v="1"/>
    <d v="2023-02-10T00:00:00"/>
    <d v="1899-12-30T12:34:39"/>
    <n v="120"/>
    <x v="28"/>
    <x v="2"/>
    <x v="9"/>
    <x v="5"/>
    <n v="10"/>
    <x v="1"/>
    <x v="1"/>
    <n v="2"/>
    <n v="20.95"/>
  </r>
  <r>
    <n v="5463"/>
    <n v="2415"/>
    <n v="0"/>
    <d v="2023-02-10T00:00:00"/>
    <d v="1899-12-30T12:34:39"/>
    <n v="122"/>
    <x v="12"/>
    <x v="2"/>
    <x v="4"/>
    <x v="5"/>
    <n v="10"/>
    <x v="1"/>
    <x v="1"/>
    <n v="2"/>
    <n v="20.95"/>
  </r>
  <r>
    <n v="5464"/>
    <n v="2416"/>
    <n v="1"/>
    <d v="2023-02-10T00:00:00"/>
    <d v="1899-12-30T12:37:42"/>
    <n v="117"/>
    <x v="3"/>
    <x v="2"/>
    <x v="2"/>
    <x v="5"/>
    <n v="10"/>
    <x v="1"/>
    <x v="1"/>
    <n v="2"/>
    <n v="19.95"/>
  </r>
  <r>
    <n v="5465"/>
    <n v="2416"/>
    <n v="0"/>
    <d v="2023-02-10T00:00:00"/>
    <d v="1899-12-30T12:37:42"/>
    <n v="122"/>
    <x v="12"/>
    <x v="2"/>
    <x v="4"/>
    <x v="5"/>
    <n v="10"/>
    <x v="1"/>
    <x v="1"/>
    <n v="2"/>
    <n v="19.95"/>
  </r>
  <r>
    <n v="5466"/>
    <n v="2417"/>
    <n v="1"/>
    <d v="2023-02-10T00:00:00"/>
    <d v="1899-12-30T12:38:36"/>
    <n v="124"/>
    <x v="2"/>
    <x v="1"/>
    <x v="1"/>
    <x v="5"/>
    <n v="10"/>
    <x v="1"/>
    <x v="1"/>
    <n v="4"/>
    <n v="56.350000000000009"/>
  </r>
  <r>
    <n v="5467"/>
    <n v="2417"/>
    <n v="0"/>
    <d v="2023-02-10T00:00:00"/>
    <d v="1899-12-30T12:38:36"/>
    <n v="125"/>
    <x v="21"/>
    <x v="1"/>
    <x v="0"/>
    <x v="5"/>
    <n v="10"/>
    <x v="1"/>
    <x v="1"/>
    <n v="4"/>
    <n v="56.350000000000009"/>
  </r>
  <r>
    <n v="5468"/>
    <n v="2417"/>
    <n v="0"/>
    <d v="2023-02-10T00:00:00"/>
    <d v="1899-12-30T12:38:36"/>
    <n v="111"/>
    <x v="22"/>
    <x v="0"/>
    <x v="5"/>
    <x v="5"/>
    <n v="10"/>
    <x v="1"/>
    <x v="1"/>
    <n v="4"/>
    <n v="56.350000000000009"/>
  </r>
  <r>
    <n v="5469"/>
    <n v="2417"/>
    <n v="0"/>
    <d v="2023-02-10T00:00:00"/>
    <d v="1899-12-30T12:38:36"/>
    <n v="119"/>
    <x v="6"/>
    <x v="2"/>
    <x v="5"/>
    <x v="5"/>
    <n v="10"/>
    <x v="1"/>
    <x v="1"/>
    <n v="4"/>
    <n v="56.350000000000009"/>
  </r>
  <r>
    <n v="5470"/>
    <n v="2418"/>
    <n v="1"/>
    <d v="2023-02-10T00:00:00"/>
    <d v="1899-12-30T12:40:03"/>
    <n v="121"/>
    <x v="20"/>
    <x v="2"/>
    <x v="11"/>
    <x v="5"/>
    <n v="10"/>
    <x v="1"/>
    <x v="1"/>
    <n v="1"/>
    <n v="10.5"/>
  </r>
  <r>
    <n v="5471"/>
    <n v="2419"/>
    <n v="1"/>
    <d v="2023-02-10T00:00:00"/>
    <d v="1899-12-30T12:41:17"/>
    <n v="120"/>
    <x v="28"/>
    <x v="2"/>
    <x v="9"/>
    <x v="5"/>
    <n v="10"/>
    <x v="1"/>
    <x v="1"/>
    <n v="1"/>
    <n v="13.95"/>
  </r>
  <r>
    <n v="5472"/>
    <n v="2420"/>
    <n v="1"/>
    <d v="2023-02-10T00:00:00"/>
    <d v="1899-12-30T12:43:17"/>
    <n v="131"/>
    <x v="27"/>
    <x v="1"/>
    <x v="0"/>
    <x v="5"/>
    <n v="10"/>
    <x v="1"/>
    <x v="1"/>
    <n v="1"/>
    <n v="17.95"/>
  </r>
  <r>
    <n v="5473"/>
    <n v="2421"/>
    <n v="1"/>
    <d v="2023-02-10T00:00:00"/>
    <d v="1899-12-30T12:48:04"/>
    <n v="106"/>
    <x v="5"/>
    <x v="3"/>
    <x v="4"/>
    <x v="5"/>
    <n v="10"/>
    <x v="1"/>
    <x v="1"/>
    <n v="1"/>
    <n v="7"/>
  </r>
  <r>
    <n v="5474"/>
    <n v="2422"/>
    <n v="1"/>
    <d v="2023-02-10T00:00:00"/>
    <d v="1899-12-30T12:58:32"/>
    <n v="102"/>
    <x v="16"/>
    <x v="3"/>
    <x v="9"/>
    <x v="5"/>
    <n v="10"/>
    <x v="1"/>
    <x v="1"/>
    <n v="4"/>
    <n v="40.450000000000003"/>
  </r>
  <r>
    <n v="5475"/>
    <n v="2422"/>
    <n v="0"/>
    <d v="2023-02-10T00:00:00"/>
    <d v="1899-12-30T12:58:32"/>
    <n v="124"/>
    <x v="2"/>
    <x v="1"/>
    <x v="1"/>
    <x v="5"/>
    <n v="10"/>
    <x v="1"/>
    <x v="1"/>
    <n v="4"/>
    <n v="40.450000000000003"/>
  </r>
  <r>
    <n v="5476"/>
    <n v="2422"/>
    <n v="0"/>
    <d v="2023-02-10T00:00:00"/>
    <d v="1899-12-30T12:58:32"/>
    <n v="113"/>
    <x v="17"/>
    <x v="0"/>
    <x v="10"/>
    <x v="5"/>
    <n v="10"/>
    <x v="1"/>
    <x v="1"/>
    <n v="4"/>
    <n v="40.450000000000003"/>
  </r>
  <r>
    <n v="5477"/>
    <n v="2422"/>
    <n v="0"/>
    <d v="2023-02-10T00:00:00"/>
    <d v="1899-12-30T12:58:32"/>
    <n v="122"/>
    <x v="12"/>
    <x v="2"/>
    <x v="4"/>
    <x v="5"/>
    <n v="10"/>
    <x v="1"/>
    <x v="1"/>
    <n v="4"/>
    <n v="40.450000000000003"/>
  </r>
  <r>
    <n v="5478"/>
    <n v="2423"/>
    <n v="1"/>
    <d v="2023-02-10T00:00:00"/>
    <d v="1899-12-30T13:04:06"/>
    <n v="109"/>
    <x v="0"/>
    <x v="0"/>
    <x v="0"/>
    <x v="5"/>
    <n v="10"/>
    <x v="1"/>
    <x v="2"/>
    <n v="3"/>
    <n v="41.849999999999994"/>
  </r>
  <r>
    <n v="5479"/>
    <n v="2423"/>
    <n v="0"/>
    <d v="2023-02-10T00:00:00"/>
    <d v="1899-12-30T13:04:06"/>
    <n v="111"/>
    <x v="22"/>
    <x v="0"/>
    <x v="5"/>
    <x v="5"/>
    <n v="10"/>
    <x v="1"/>
    <x v="2"/>
    <n v="3"/>
    <n v="41.849999999999994"/>
  </r>
  <r>
    <n v="5480"/>
    <n v="2423"/>
    <n v="0"/>
    <d v="2023-02-10T00:00:00"/>
    <d v="1899-12-30T13:04:06"/>
    <n v="119"/>
    <x v="6"/>
    <x v="2"/>
    <x v="5"/>
    <x v="5"/>
    <n v="10"/>
    <x v="1"/>
    <x v="2"/>
    <n v="3"/>
    <n v="41.849999999999994"/>
  </r>
  <r>
    <n v="5481"/>
    <n v="2424"/>
    <n v="1"/>
    <d v="2023-02-10T00:00:00"/>
    <d v="1899-12-30T13:04:23"/>
    <n v="115"/>
    <x v="31"/>
    <x v="2"/>
    <x v="5"/>
    <x v="5"/>
    <n v="10"/>
    <x v="1"/>
    <x v="2"/>
    <n v="2"/>
    <n v="23.9"/>
  </r>
  <r>
    <n v="5482"/>
    <n v="2424"/>
    <n v="0"/>
    <d v="2023-02-10T00:00:00"/>
    <d v="1899-12-30T13:04:23"/>
    <n v="111"/>
    <x v="22"/>
    <x v="0"/>
    <x v="5"/>
    <x v="5"/>
    <n v="10"/>
    <x v="1"/>
    <x v="2"/>
    <n v="2"/>
    <n v="23.9"/>
  </r>
  <r>
    <n v="5483"/>
    <n v="2425"/>
    <n v="1"/>
    <d v="2023-02-10T00:00:00"/>
    <d v="1899-12-30T13:17:12"/>
    <n v="122"/>
    <x v="12"/>
    <x v="2"/>
    <x v="4"/>
    <x v="5"/>
    <n v="10"/>
    <x v="1"/>
    <x v="2"/>
    <n v="1"/>
    <n v="7"/>
  </r>
  <r>
    <n v="5484"/>
    <n v="2426"/>
    <n v="1"/>
    <d v="2023-02-10T00:00:00"/>
    <d v="1899-12-30T13:37:25"/>
    <n v="108"/>
    <x v="1"/>
    <x v="0"/>
    <x v="1"/>
    <x v="5"/>
    <n v="10"/>
    <x v="1"/>
    <x v="2"/>
    <n v="3"/>
    <n v="46.95"/>
  </r>
  <r>
    <n v="5485"/>
    <n v="2426"/>
    <n v="0"/>
    <d v="2023-02-10T00:00:00"/>
    <d v="1899-12-30T13:37:25"/>
    <n v="126"/>
    <x v="10"/>
    <x v="1"/>
    <x v="1"/>
    <x v="5"/>
    <n v="10"/>
    <x v="1"/>
    <x v="2"/>
    <n v="3"/>
    <n v="46.95"/>
  </r>
  <r>
    <n v="5486"/>
    <n v="2426"/>
    <n v="0"/>
    <d v="2023-02-10T00:00:00"/>
    <d v="1899-12-30T13:37:25"/>
    <n v="110"/>
    <x v="11"/>
    <x v="0"/>
    <x v="0"/>
    <x v="5"/>
    <n v="10"/>
    <x v="1"/>
    <x v="2"/>
    <n v="3"/>
    <n v="46.95"/>
  </r>
  <r>
    <n v="5487"/>
    <n v="2427"/>
    <n v="1"/>
    <d v="2023-02-10T00:00:00"/>
    <d v="1899-12-30T13:42:50"/>
    <n v="106"/>
    <x v="5"/>
    <x v="3"/>
    <x v="4"/>
    <x v="5"/>
    <n v="10"/>
    <x v="1"/>
    <x v="2"/>
    <n v="1"/>
    <n v="7"/>
  </r>
  <r>
    <n v="5488"/>
    <n v="2428"/>
    <n v="1"/>
    <d v="2023-02-10T00:00:00"/>
    <d v="1899-12-30T13:45:23"/>
    <n v="120"/>
    <x v="28"/>
    <x v="2"/>
    <x v="9"/>
    <x v="5"/>
    <n v="10"/>
    <x v="1"/>
    <x v="2"/>
    <n v="1"/>
    <n v="13.95"/>
  </r>
  <r>
    <n v="5489"/>
    <n v="2429"/>
    <n v="1"/>
    <d v="2023-02-10T00:00:00"/>
    <d v="1899-12-30T13:49:59"/>
    <n v="131"/>
    <x v="27"/>
    <x v="1"/>
    <x v="0"/>
    <x v="5"/>
    <n v="10"/>
    <x v="1"/>
    <x v="2"/>
    <n v="1"/>
    <n v="17.95"/>
  </r>
  <r>
    <n v="5490"/>
    <n v="2430"/>
    <n v="1"/>
    <d v="2023-02-10T00:00:00"/>
    <d v="1899-12-30T13:54:52"/>
    <n v="129"/>
    <x v="4"/>
    <x v="1"/>
    <x v="3"/>
    <x v="5"/>
    <n v="10"/>
    <x v="1"/>
    <x v="2"/>
    <n v="3"/>
    <n v="34.450000000000003"/>
  </r>
  <r>
    <n v="5491"/>
    <n v="2430"/>
    <n v="0"/>
    <d v="2023-02-10T00:00:00"/>
    <d v="1899-12-30T13:54:52"/>
    <n v="111"/>
    <x v="22"/>
    <x v="0"/>
    <x v="5"/>
    <x v="5"/>
    <n v="10"/>
    <x v="1"/>
    <x v="2"/>
    <n v="3"/>
    <n v="34.450000000000003"/>
  </r>
  <r>
    <n v="5492"/>
    <n v="2430"/>
    <n v="0"/>
    <d v="2023-02-10T00:00:00"/>
    <d v="1899-12-30T13:54:52"/>
    <n v="105"/>
    <x v="15"/>
    <x v="3"/>
    <x v="4"/>
    <x v="5"/>
    <n v="10"/>
    <x v="1"/>
    <x v="2"/>
    <n v="3"/>
    <n v="34.450000000000003"/>
  </r>
  <r>
    <n v="5493"/>
    <n v="2431"/>
    <n v="1"/>
    <d v="2023-02-10T00:00:00"/>
    <d v="1899-12-30T14:06:28"/>
    <n v="102"/>
    <x v="16"/>
    <x v="3"/>
    <x v="9"/>
    <x v="5"/>
    <n v="10"/>
    <x v="1"/>
    <x v="3"/>
    <n v="8"/>
    <n v="109.65"/>
  </r>
  <r>
    <n v="5494"/>
    <n v="2431"/>
    <n v="0"/>
    <d v="2023-02-10T00:00:00"/>
    <d v="1899-12-30T14:06:28"/>
    <n v="125"/>
    <x v="21"/>
    <x v="1"/>
    <x v="0"/>
    <x v="5"/>
    <n v="10"/>
    <x v="1"/>
    <x v="3"/>
    <n v="8"/>
    <n v="109.65"/>
  </r>
  <r>
    <n v="5495"/>
    <n v="2431"/>
    <n v="0"/>
    <d v="2023-02-10T00:00:00"/>
    <d v="1899-12-30T14:06:28"/>
    <n v="117"/>
    <x v="3"/>
    <x v="2"/>
    <x v="2"/>
    <x v="5"/>
    <n v="10"/>
    <x v="1"/>
    <x v="3"/>
    <n v="8"/>
    <n v="109.65"/>
  </r>
  <r>
    <n v="5496"/>
    <n v="2431"/>
    <n v="0"/>
    <d v="2023-02-10T00:00:00"/>
    <d v="1899-12-30T14:06:28"/>
    <n v="127"/>
    <x v="24"/>
    <x v="1"/>
    <x v="0"/>
    <x v="5"/>
    <n v="10"/>
    <x v="1"/>
    <x v="3"/>
    <n v="8"/>
    <n v="109.65"/>
  </r>
  <r>
    <n v="5497"/>
    <n v="2431"/>
    <n v="0"/>
    <d v="2023-02-10T00:00:00"/>
    <d v="1899-12-30T14:06:28"/>
    <n v="111"/>
    <x v="22"/>
    <x v="0"/>
    <x v="5"/>
    <x v="5"/>
    <n v="10"/>
    <x v="1"/>
    <x v="3"/>
    <n v="8"/>
    <n v="109.65"/>
  </r>
  <r>
    <n v="5498"/>
    <n v="2431"/>
    <n v="0"/>
    <d v="2023-02-10T00:00:00"/>
    <d v="1899-12-30T14:06:28"/>
    <n v="120"/>
    <x v="28"/>
    <x v="2"/>
    <x v="9"/>
    <x v="5"/>
    <n v="10"/>
    <x v="1"/>
    <x v="3"/>
    <n v="8"/>
    <n v="109.65"/>
  </r>
  <r>
    <n v="5499"/>
    <n v="2431"/>
    <n v="0"/>
    <d v="2023-02-10T00:00:00"/>
    <d v="1899-12-30T14:06:28"/>
    <n v="120"/>
    <x v="28"/>
    <x v="2"/>
    <x v="9"/>
    <x v="5"/>
    <n v="10"/>
    <x v="1"/>
    <x v="3"/>
    <n v="8"/>
    <n v="109.65"/>
  </r>
  <r>
    <n v="5500"/>
    <n v="2431"/>
    <n v="0"/>
    <d v="2023-02-10T00:00:00"/>
    <d v="1899-12-30T14:06:28"/>
    <n v="122"/>
    <x v="12"/>
    <x v="2"/>
    <x v="4"/>
    <x v="5"/>
    <n v="10"/>
    <x v="1"/>
    <x v="3"/>
    <n v="8"/>
    <n v="109.65"/>
  </r>
  <r>
    <n v="5501"/>
    <n v="2432"/>
    <n v="1"/>
    <d v="2023-02-10T00:00:00"/>
    <d v="1899-12-30T14:11:49"/>
    <n v="124"/>
    <x v="2"/>
    <x v="1"/>
    <x v="1"/>
    <x v="5"/>
    <n v="10"/>
    <x v="1"/>
    <x v="3"/>
    <n v="3"/>
    <n v="46.400000000000006"/>
  </r>
  <r>
    <n v="5502"/>
    <n v="2432"/>
    <n v="0"/>
    <d v="2023-02-10T00:00:00"/>
    <d v="1899-12-30T14:11:49"/>
    <n v="110"/>
    <x v="11"/>
    <x v="0"/>
    <x v="0"/>
    <x v="5"/>
    <n v="10"/>
    <x v="1"/>
    <x v="3"/>
    <n v="3"/>
    <n v="46.400000000000006"/>
  </r>
  <r>
    <n v="5503"/>
    <n v="2432"/>
    <n v="0"/>
    <d v="2023-02-10T00:00:00"/>
    <d v="1899-12-30T14:11:49"/>
    <n v="120"/>
    <x v="28"/>
    <x v="2"/>
    <x v="9"/>
    <x v="5"/>
    <n v="10"/>
    <x v="1"/>
    <x v="3"/>
    <n v="3"/>
    <n v="46.400000000000006"/>
  </r>
  <r>
    <n v="5505"/>
    <n v="2433"/>
    <n v="1"/>
    <d v="2023-02-10T00:00:00"/>
    <d v="1899-12-30T14:23:45"/>
    <n v="102"/>
    <x v="16"/>
    <x v="3"/>
    <x v="9"/>
    <x v="5"/>
    <n v="10"/>
    <x v="1"/>
    <x v="3"/>
    <n v="3"/>
    <n v="40.9"/>
  </r>
  <r>
    <n v="5506"/>
    <n v="2433"/>
    <n v="0"/>
    <d v="2023-02-10T00:00:00"/>
    <d v="1899-12-30T14:23:45"/>
    <n v="127"/>
    <x v="24"/>
    <x v="1"/>
    <x v="0"/>
    <x v="5"/>
    <n v="10"/>
    <x v="1"/>
    <x v="3"/>
    <n v="3"/>
    <n v="40.9"/>
  </r>
  <r>
    <n v="5507"/>
    <n v="2433"/>
    <n v="0"/>
    <d v="2023-02-10T00:00:00"/>
    <d v="1899-12-30T14:23:45"/>
    <n v="123"/>
    <x v="9"/>
    <x v="2"/>
    <x v="6"/>
    <x v="5"/>
    <n v="10"/>
    <x v="1"/>
    <x v="3"/>
    <n v="3"/>
    <n v="40.9"/>
  </r>
  <r>
    <n v="5508"/>
    <n v="2434"/>
    <n v="1"/>
    <d v="2023-02-10T00:00:00"/>
    <d v="1899-12-30T14:25:40"/>
    <n v="119"/>
    <x v="6"/>
    <x v="2"/>
    <x v="5"/>
    <x v="5"/>
    <n v="10"/>
    <x v="1"/>
    <x v="3"/>
    <n v="1"/>
    <n v="11.95"/>
  </r>
  <r>
    <n v="5509"/>
    <n v="2435"/>
    <n v="1"/>
    <d v="2023-02-10T00:00:00"/>
    <d v="1899-12-30T14:28:48"/>
    <n v="129"/>
    <x v="4"/>
    <x v="1"/>
    <x v="3"/>
    <x v="5"/>
    <n v="10"/>
    <x v="1"/>
    <x v="3"/>
    <n v="1"/>
    <n v="15.5"/>
  </r>
  <r>
    <n v="5510"/>
    <n v="2436"/>
    <n v="1"/>
    <d v="2023-02-10T00:00:00"/>
    <d v="1899-12-30T14:58:42"/>
    <n v="118"/>
    <x v="26"/>
    <x v="2"/>
    <x v="13"/>
    <x v="5"/>
    <n v="10"/>
    <x v="1"/>
    <x v="3"/>
    <n v="2"/>
    <n v="21.95"/>
  </r>
  <r>
    <n v="5511"/>
    <n v="2436"/>
    <n v="0"/>
    <d v="2023-02-10T00:00:00"/>
    <d v="1899-12-30T14:58:42"/>
    <n v="105"/>
    <x v="15"/>
    <x v="3"/>
    <x v="4"/>
    <x v="5"/>
    <n v="10"/>
    <x v="1"/>
    <x v="3"/>
    <n v="2"/>
    <n v="21.95"/>
  </r>
  <r>
    <n v="5512"/>
    <n v="2437"/>
    <n v="1"/>
    <d v="2023-02-10T00:00:00"/>
    <d v="1899-12-30T15:01:08"/>
    <n v="126"/>
    <x v="10"/>
    <x v="1"/>
    <x v="1"/>
    <x v="5"/>
    <n v="10"/>
    <x v="1"/>
    <x v="4"/>
    <n v="2"/>
    <n v="28.45"/>
  </r>
  <r>
    <n v="5513"/>
    <n v="2437"/>
    <n v="0"/>
    <d v="2023-02-10T00:00:00"/>
    <d v="1899-12-30T15:01:08"/>
    <n v="120"/>
    <x v="28"/>
    <x v="2"/>
    <x v="9"/>
    <x v="5"/>
    <n v="10"/>
    <x v="1"/>
    <x v="4"/>
    <n v="2"/>
    <n v="28.45"/>
  </r>
  <r>
    <n v="5514"/>
    <n v="2438"/>
    <n v="1"/>
    <d v="2023-02-10T00:00:00"/>
    <d v="1899-12-30T15:31:30"/>
    <n v="120"/>
    <x v="28"/>
    <x v="2"/>
    <x v="9"/>
    <x v="5"/>
    <n v="10"/>
    <x v="1"/>
    <x v="4"/>
    <n v="1"/>
    <n v="13.95"/>
  </r>
  <r>
    <n v="5515"/>
    <n v="2439"/>
    <n v="1"/>
    <d v="2023-02-10T00:00:00"/>
    <d v="1899-12-30T16:43:26"/>
    <n v="111"/>
    <x v="22"/>
    <x v="0"/>
    <x v="5"/>
    <x v="5"/>
    <n v="10"/>
    <x v="1"/>
    <x v="5"/>
    <n v="2"/>
    <n v="22.45"/>
  </r>
  <r>
    <n v="5516"/>
    <n v="2439"/>
    <n v="0"/>
    <d v="2023-02-10T00:00:00"/>
    <d v="1899-12-30T16:43:26"/>
    <n v="121"/>
    <x v="20"/>
    <x v="2"/>
    <x v="11"/>
    <x v="5"/>
    <n v="10"/>
    <x v="1"/>
    <x v="5"/>
    <n v="2"/>
    <n v="22.45"/>
  </r>
  <r>
    <n v="5517"/>
    <n v="2440"/>
    <n v="1"/>
    <d v="2023-02-10T00:00:00"/>
    <d v="1899-12-30T16:43:55"/>
    <n v="108"/>
    <x v="1"/>
    <x v="0"/>
    <x v="1"/>
    <x v="5"/>
    <n v="10"/>
    <x v="1"/>
    <x v="5"/>
    <n v="3"/>
    <n v="37.450000000000003"/>
  </r>
  <r>
    <n v="5518"/>
    <n v="2440"/>
    <n v="0"/>
    <d v="2023-02-10T00:00:00"/>
    <d v="1899-12-30T16:43:55"/>
    <n v="127"/>
    <x v="24"/>
    <x v="1"/>
    <x v="0"/>
    <x v="5"/>
    <n v="10"/>
    <x v="1"/>
    <x v="5"/>
    <n v="3"/>
    <n v="37.450000000000003"/>
  </r>
  <r>
    <n v="5519"/>
    <n v="2440"/>
    <n v="0"/>
    <d v="2023-02-10T00:00:00"/>
    <d v="1899-12-30T16:43:55"/>
    <n v="113"/>
    <x v="17"/>
    <x v="0"/>
    <x v="10"/>
    <x v="5"/>
    <n v="10"/>
    <x v="1"/>
    <x v="5"/>
    <n v="3"/>
    <n v="37.450000000000003"/>
  </r>
  <r>
    <n v="5520"/>
    <n v="2441"/>
    <n v="1"/>
    <d v="2023-02-10T00:00:00"/>
    <d v="1899-12-30T16:49:23"/>
    <n v="122"/>
    <x v="12"/>
    <x v="2"/>
    <x v="4"/>
    <x v="5"/>
    <n v="10"/>
    <x v="1"/>
    <x v="5"/>
    <n v="1"/>
    <n v="7"/>
  </r>
  <r>
    <n v="5521"/>
    <n v="2442"/>
    <n v="1"/>
    <d v="2023-02-10T00:00:00"/>
    <d v="1899-12-30T16:49:38"/>
    <n v="101"/>
    <x v="7"/>
    <x v="3"/>
    <x v="2"/>
    <x v="5"/>
    <n v="10"/>
    <x v="1"/>
    <x v="5"/>
    <n v="3"/>
    <n v="39.849999999999994"/>
  </r>
  <r>
    <n v="5522"/>
    <n v="2442"/>
    <n v="0"/>
    <d v="2023-02-10T00:00:00"/>
    <d v="1899-12-30T16:49:38"/>
    <n v="115"/>
    <x v="31"/>
    <x v="2"/>
    <x v="5"/>
    <x v="5"/>
    <n v="10"/>
    <x v="1"/>
    <x v="5"/>
    <n v="3"/>
    <n v="39.849999999999994"/>
  </r>
  <r>
    <n v="5523"/>
    <n v="2442"/>
    <n v="0"/>
    <d v="2023-02-10T00:00:00"/>
    <d v="1899-12-30T16:49:38"/>
    <n v="112"/>
    <x v="30"/>
    <x v="0"/>
    <x v="13"/>
    <x v="5"/>
    <n v="10"/>
    <x v="1"/>
    <x v="5"/>
    <n v="3"/>
    <n v="39.849999999999994"/>
  </r>
  <r>
    <n v="5524"/>
    <n v="2443"/>
    <n v="1"/>
    <d v="2023-02-10T00:00:00"/>
    <d v="1899-12-30T16:54:05"/>
    <n v="102"/>
    <x v="16"/>
    <x v="3"/>
    <x v="9"/>
    <x v="5"/>
    <n v="10"/>
    <x v="1"/>
    <x v="5"/>
    <n v="1"/>
    <n v="13.95"/>
  </r>
  <r>
    <n v="5525"/>
    <n v="2444"/>
    <n v="1"/>
    <d v="2023-02-10T00:00:00"/>
    <d v="1899-12-30T17:02:57"/>
    <n v="125"/>
    <x v="21"/>
    <x v="1"/>
    <x v="0"/>
    <x v="5"/>
    <n v="10"/>
    <x v="1"/>
    <x v="6"/>
    <n v="2"/>
    <n v="22.95"/>
  </r>
  <r>
    <n v="5526"/>
    <n v="2444"/>
    <n v="0"/>
    <d v="2023-02-10T00:00:00"/>
    <d v="1899-12-30T17:02:57"/>
    <n v="113"/>
    <x v="17"/>
    <x v="0"/>
    <x v="10"/>
    <x v="5"/>
    <n v="10"/>
    <x v="1"/>
    <x v="6"/>
    <n v="2"/>
    <n v="22.95"/>
  </r>
  <r>
    <n v="5527"/>
    <n v="2445"/>
    <n v="1"/>
    <d v="2023-02-10T00:00:00"/>
    <d v="1899-12-30T17:10:46"/>
    <n v="107"/>
    <x v="19"/>
    <x v="0"/>
    <x v="12"/>
    <x v="5"/>
    <n v="10"/>
    <x v="1"/>
    <x v="6"/>
    <n v="3"/>
    <n v="46.5"/>
  </r>
  <r>
    <n v="5528"/>
    <n v="2445"/>
    <n v="0"/>
    <d v="2023-02-10T00:00:00"/>
    <d v="1899-12-30T17:10:46"/>
    <n v="124"/>
    <x v="2"/>
    <x v="1"/>
    <x v="1"/>
    <x v="5"/>
    <n v="10"/>
    <x v="1"/>
    <x v="6"/>
    <n v="3"/>
    <n v="46.5"/>
  </r>
  <r>
    <n v="5529"/>
    <n v="2445"/>
    <n v="0"/>
    <d v="2023-02-10T00:00:00"/>
    <d v="1899-12-30T17:10:46"/>
    <n v="129"/>
    <x v="4"/>
    <x v="1"/>
    <x v="3"/>
    <x v="5"/>
    <n v="10"/>
    <x v="1"/>
    <x v="6"/>
    <n v="3"/>
    <n v="46.5"/>
  </r>
  <r>
    <n v="5530"/>
    <n v="2446"/>
    <n v="1"/>
    <d v="2023-02-10T00:00:00"/>
    <d v="1899-12-30T17:19:06"/>
    <n v="104"/>
    <x v="18"/>
    <x v="3"/>
    <x v="11"/>
    <x v="5"/>
    <n v="10"/>
    <x v="1"/>
    <x v="6"/>
    <n v="1"/>
    <n v="10.5"/>
  </r>
  <r>
    <n v="5531"/>
    <n v="2447"/>
    <n v="1"/>
    <d v="2023-02-10T00:00:00"/>
    <d v="1899-12-30T17:20:30"/>
    <n v="125"/>
    <x v="21"/>
    <x v="1"/>
    <x v="0"/>
    <x v="5"/>
    <n v="10"/>
    <x v="1"/>
    <x v="6"/>
    <n v="4"/>
    <n v="53.9"/>
  </r>
  <r>
    <n v="5532"/>
    <n v="2447"/>
    <n v="0"/>
    <d v="2023-02-10T00:00:00"/>
    <d v="1899-12-30T17:20:30"/>
    <n v="130"/>
    <x v="13"/>
    <x v="1"/>
    <x v="7"/>
    <x v="5"/>
    <n v="10"/>
    <x v="1"/>
    <x v="6"/>
    <n v="4"/>
    <n v="53.9"/>
  </r>
  <r>
    <n v="5533"/>
    <n v="2447"/>
    <n v="0"/>
    <d v="2023-02-10T00:00:00"/>
    <d v="1899-12-30T17:20:30"/>
    <n v="123"/>
    <x v="9"/>
    <x v="2"/>
    <x v="6"/>
    <x v="5"/>
    <n v="10"/>
    <x v="1"/>
    <x v="6"/>
    <n v="4"/>
    <n v="53.9"/>
  </r>
  <r>
    <n v="5534"/>
    <n v="2447"/>
    <n v="0"/>
    <d v="2023-02-10T00:00:00"/>
    <d v="1899-12-30T17:20:30"/>
    <n v="106"/>
    <x v="5"/>
    <x v="3"/>
    <x v="4"/>
    <x v="5"/>
    <n v="10"/>
    <x v="1"/>
    <x v="6"/>
    <n v="4"/>
    <n v="53.9"/>
  </r>
  <r>
    <n v="5535"/>
    <n v="2448"/>
    <n v="1"/>
    <d v="2023-02-10T00:00:00"/>
    <d v="1899-12-30T17:26:11"/>
    <n v="112"/>
    <x v="30"/>
    <x v="0"/>
    <x v="13"/>
    <x v="5"/>
    <n v="10"/>
    <x v="1"/>
    <x v="6"/>
    <n v="1"/>
    <n v="14.95"/>
  </r>
  <r>
    <n v="5536"/>
    <n v="2449"/>
    <n v="1"/>
    <d v="2023-02-10T00:00:00"/>
    <d v="1899-12-30T17:51:44"/>
    <n v="132"/>
    <x v="14"/>
    <x v="1"/>
    <x v="8"/>
    <x v="5"/>
    <n v="10"/>
    <x v="1"/>
    <x v="6"/>
    <n v="1"/>
    <n v="16.95"/>
  </r>
  <r>
    <n v="5537"/>
    <n v="2450"/>
    <n v="1"/>
    <d v="2023-02-10T00:00:00"/>
    <d v="1899-12-30T17:55:50"/>
    <n v="110"/>
    <x v="11"/>
    <x v="0"/>
    <x v="0"/>
    <x v="5"/>
    <n v="10"/>
    <x v="1"/>
    <x v="6"/>
    <n v="2"/>
    <n v="24.95"/>
  </r>
  <r>
    <n v="5538"/>
    <n v="2450"/>
    <n v="0"/>
    <d v="2023-02-10T00:00:00"/>
    <d v="1899-12-30T17:55:50"/>
    <n v="122"/>
    <x v="12"/>
    <x v="2"/>
    <x v="4"/>
    <x v="5"/>
    <n v="10"/>
    <x v="1"/>
    <x v="6"/>
    <n v="2"/>
    <n v="24.95"/>
  </r>
  <r>
    <n v="5539"/>
    <n v="2451"/>
    <n v="1"/>
    <d v="2023-02-10T00:00:00"/>
    <d v="1899-12-30T17:58:53"/>
    <n v="113"/>
    <x v="17"/>
    <x v="0"/>
    <x v="10"/>
    <x v="5"/>
    <n v="10"/>
    <x v="1"/>
    <x v="6"/>
    <n v="2"/>
    <n v="12"/>
  </r>
  <r>
    <n v="5540"/>
    <n v="2451"/>
    <n v="0"/>
    <d v="2023-02-10T00:00:00"/>
    <d v="1899-12-30T17:58:53"/>
    <n v="105"/>
    <x v="15"/>
    <x v="3"/>
    <x v="4"/>
    <x v="5"/>
    <n v="10"/>
    <x v="1"/>
    <x v="6"/>
    <n v="2"/>
    <n v="12"/>
  </r>
  <r>
    <n v="5541"/>
    <n v="2452"/>
    <n v="1"/>
    <d v="2023-02-10T00:00:00"/>
    <d v="1899-12-30T18:09:01"/>
    <n v="108"/>
    <x v="1"/>
    <x v="0"/>
    <x v="1"/>
    <x v="5"/>
    <n v="10"/>
    <x v="1"/>
    <x v="7"/>
    <n v="3"/>
    <n v="46.95"/>
  </r>
  <r>
    <n v="5542"/>
    <n v="2452"/>
    <n v="0"/>
    <d v="2023-02-10T00:00:00"/>
    <d v="1899-12-30T18:09:01"/>
    <n v="128"/>
    <x v="25"/>
    <x v="1"/>
    <x v="3"/>
    <x v="5"/>
    <n v="10"/>
    <x v="1"/>
    <x v="7"/>
    <n v="3"/>
    <n v="46.95"/>
  </r>
  <r>
    <n v="5543"/>
    <n v="2452"/>
    <n v="0"/>
    <d v="2023-02-10T00:00:00"/>
    <d v="1899-12-30T18:09:01"/>
    <n v="132"/>
    <x v="14"/>
    <x v="1"/>
    <x v="8"/>
    <x v="5"/>
    <n v="10"/>
    <x v="1"/>
    <x v="7"/>
    <n v="3"/>
    <n v="46.95"/>
  </r>
  <r>
    <n v="5544"/>
    <n v="2453"/>
    <n v="1"/>
    <d v="2023-02-10T00:00:00"/>
    <d v="1899-12-30T18:51:01"/>
    <n v="126"/>
    <x v="10"/>
    <x v="1"/>
    <x v="1"/>
    <x v="5"/>
    <n v="10"/>
    <x v="1"/>
    <x v="7"/>
    <n v="1"/>
    <n v="14.5"/>
  </r>
  <r>
    <n v="5545"/>
    <n v="2454"/>
    <n v="1"/>
    <d v="2023-02-10T00:00:00"/>
    <d v="1899-12-30T19:00:37"/>
    <n v="117"/>
    <x v="3"/>
    <x v="2"/>
    <x v="2"/>
    <x v="5"/>
    <n v="10"/>
    <x v="1"/>
    <x v="8"/>
    <n v="2"/>
    <n v="19.95"/>
  </r>
  <r>
    <n v="5546"/>
    <n v="2454"/>
    <n v="0"/>
    <d v="2023-02-10T00:00:00"/>
    <d v="1899-12-30T19:00:37"/>
    <n v="106"/>
    <x v="5"/>
    <x v="3"/>
    <x v="4"/>
    <x v="5"/>
    <n v="10"/>
    <x v="1"/>
    <x v="8"/>
    <n v="2"/>
    <n v="19.95"/>
  </r>
  <r>
    <n v="5547"/>
    <n v="2455"/>
    <n v="1"/>
    <d v="2023-02-10T00:00:00"/>
    <d v="1899-12-30T19:07:28"/>
    <n v="129"/>
    <x v="4"/>
    <x v="1"/>
    <x v="3"/>
    <x v="5"/>
    <n v="10"/>
    <x v="1"/>
    <x v="8"/>
    <n v="4"/>
    <n v="57.4"/>
  </r>
  <r>
    <n v="5548"/>
    <n v="2455"/>
    <n v="0"/>
    <d v="2023-02-10T00:00:00"/>
    <d v="1899-12-30T19:07:28"/>
    <n v="118"/>
    <x v="26"/>
    <x v="2"/>
    <x v="13"/>
    <x v="5"/>
    <n v="10"/>
    <x v="1"/>
    <x v="8"/>
    <n v="4"/>
    <n v="57.4"/>
  </r>
  <r>
    <n v="5549"/>
    <n v="2455"/>
    <n v="0"/>
    <d v="2023-02-10T00:00:00"/>
    <d v="1899-12-30T19:07:28"/>
    <n v="131"/>
    <x v="27"/>
    <x v="1"/>
    <x v="0"/>
    <x v="5"/>
    <n v="10"/>
    <x v="1"/>
    <x v="8"/>
    <n v="4"/>
    <n v="57.4"/>
  </r>
  <r>
    <n v="5550"/>
    <n v="2455"/>
    <n v="0"/>
    <d v="2023-02-10T00:00:00"/>
    <d v="1899-12-30T19:07:28"/>
    <n v="114"/>
    <x v="8"/>
    <x v="0"/>
    <x v="6"/>
    <x v="5"/>
    <n v="10"/>
    <x v="1"/>
    <x v="8"/>
    <n v="4"/>
    <n v="57.4"/>
  </r>
  <r>
    <n v="5551"/>
    <n v="2456"/>
    <n v="1"/>
    <d v="2023-02-10T00:00:00"/>
    <d v="1899-12-30T19:19:00"/>
    <n v="126"/>
    <x v="10"/>
    <x v="1"/>
    <x v="1"/>
    <x v="5"/>
    <n v="10"/>
    <x v="1"/>
    <x v="8"/>
    <n v="4"/>
    <n v="52.400000000000006"/>
  </r>
  <r>
    <n v="5552"/>
    <n v="2456"/>
    <n v="0"/>
    <d v="2023-02-10T00:00:00"/>
    <d v="1899-12-30T19:19:00"/>
    <n v="110"/>
    <x v="11"/>
    <x v="0"/>
    <x v="0"/>
    <x v="5"/>
    <n v="10"/>
    <x v="1"/>
    <x v="8"/>
    <n v="4"/>
    <n v="52.400000000000006"/>
  </r>
  <r>
    <n v="5553"/>
    <n v="2456"/>
    <n v="0"/>
    <d v="2023-02-10T00:00:00"/>
    <d v="1899-12-30T19:19:00"/>
    <n v="112"/>
    <x v="30"/>
    <x v="0"/>
    <x v="13"/>
    <x v="5"/>
    <n v="10"/>
    <x v="1"/>
    <x v="8"/>
    <n v="4"/>
    <n v="52.400000000000006"/>
  </r>
  <r>
    <n v="5554"/>
    <n v="2456"/>
    <n v="0"/>
    <d v="2023-02-10T00:00:00"/>
    <d v="1899-12-30T19:19:00"/>
    <n v="113"/>
    <x v="17"/>
    <x v="0"/>
    <x v="10"/>
    <x v="5"/>
    <n v="10"/>
    <x v="1"/>
    <x v="8"/>
    <n v="4"/>
    <n v="52.400000000000006"/>
  </r>
  <r>
    <n v="5555"/>
    <n v="2457"/>
    <n v="1"/>
    <d v="2023-02-10T00:00:00"/>
    <d v="1899-12-30T20:01:34"/>
    <n v="111"/>
    <x v="22"/>
    <x v="0"/>
    <x v="5"/>
    <x v="5"/>
    <n v="10"/>
    <x v="1"/>
    <x v="9"/>
    <n v="1"/>
    <n v="11.95"/>
  </r>
  <r>
    <n v="5556"/>
    <n v="2458"/>
    <n v="1"/>
    <d v="2023-02-10T00:00:00"/>
    <d v="1899-12-30T20:09:17"/>
    <n v="125"/>
    <x v="21"/>
    <x v="1"/>
    <x v="0"/>
    <x v="5"/>
    <n v="10"/>
    <x v="1"/>
    <x v="9"/>
    <n v="4"/>
    <n v="46.9"/>
  </r>
  <r>
    <n v="5557"/>
    <n v="2458"/>
    <n v="0"/>
    <d v="2023-02-10T00:00:00"/>
    <d v="1899-12-30T20:09:17"/>
    <n v="113"/>
    <x v="17"/>
    <x v="0"/>
    <x v="10"/>
    <x v="5"/>
    <n v="10"/>
    <x v="1"/>
    <x v="9"/>
    <n v="4"/>
    <n v="46.9"/>
  </r>
  <r>
    <n v="5558"/>
    <n v="2458"/>
    <n v="0"/>
    <d v="2023-02-10T00:00:00"/>
    <d v="1899-12-30T20:09:17"/>
    <n v="105"/>
    <x v="15"/>
    <x v="3"/>
    <x v="4"/>
    <x v="5"/>
    <n v="10"/>
    <x v="1"/>
    <x v="9"/>
    <n v="4"/>
    <n v="46.9"/>
  </r>
  <r>
    <n v="5559"/>
    <n v="2458"/>
    <n v="0"/>
    <d v="2023-02-10T00:00:00"/>
    <d v="1899-12-30T20:09:17"/>
    <n v="132"/>
    <x v="14"/>
    <x v="1"/>
    <x v="8"/>
    <x v="5"/>
    <n v="10"/>
    <x v="1"/>
    <x v="9"/>
    <n v="4"/>
    <n v="46.9"/>
  </r>
  <r>
    <n v="5560"/>
    <n v="2459"/>
    <n v="1"/>
    <d v="2023-02-10T00:00:00"/>
    <d v="1899-12-30T20:12:30"/>
    <n v="104"/>
    <x v="18"/>
    <x v="3"/>
    <x v="11"/>
    <x v="5"/>
    <n v="10"/>
    <x v="1"/>
    <x v="9"/>
    <n v="2"/>
    <n v="21"/>
  </r>
  <r>
    <n v="5561"/>
    <n v="2459"/>
    <n v="0"/>
    <d v="2023-02-10T00:00:00"/>
    <d v="1899-12-30T20:12:30"/>
    <n v="121"/>
    <x v="20"/>
    <x v="2"/>
    <x v="11"/>
    <x v="5"/>
    <n v="10"/>
    <x v="1"/>
    <x v="9"/>
    <n v="2"/>
    <n v="21"/>
  </r>
  <r>
    <n v="5562"/>
    <n v="2460"/>
    <n v="1"/>
    <d v="2023-02-10T00:00:00"/>
    <d v="1899-12-30T20:13:13"/>
    <n v="111"/>
    <x v="22"/>
    <x v="0"/>
    <x v="5"/>
    <x v="5"/>
    <n v="10"/>
    <x v="1"/>
    <x v="9"/>
    <n v="1"/>
    <n v="11.95"/>
  </r>
  <r>
    <n v="5563"/>
    <n v="2461"/>
    <n v="1"/>
    <d v="2023-02-10T00:00:00"/>
    <d v="1899-12-30T20:14:23"/>
    <n v="108"/>
    <x v="1"/>
    <x v="0"/>
    <x v="1"/>
    <x v="5"/>
    <n v="10"/>
    <x v="1"/>
    <x v="9"/>
    <n v="1"/>
    <n v="14.5"/>
  </r>
  <r>
    <n v="5564"/>
    <n v="2462"/>
    <n v="1"/>
    <d v="2023-02-10T00:00:00"/>
    <d v="1899-12-30T20:18:10"/>
    <n v="101"/>
    <x v="7"/>
    <x v="3"/>
    <x v="2"/>
    <x v="5"/>
    <n v="10"/>
    <x v="1"/>
    <x v="9"/>
    <n v="2"/>
    <n v="25.9"/>
  </r>
  <r>
    <n v="5565"/>
    <n v="2462"/>
    <n v="0"/>
    <d v="2023-02-10T00:00:00"/>
    <d v="1899-12-30T20:18:10"/>
    <n v="101"/>
    <x v="7"/>
    <x v="3"/>
    <x v="2"/>
    <x v="5"/>
    <n v="10"/>
    <x v="1"/>
    <x v="9"/>
    <n v="2"/>
    <n v="25.9"/>
  </r>
  <r>
    <n v="5566"/>
    <n v="2463"/>
    <n v="1"/>
    <d v="2023-02-10T00:00:00"/>
    <d v="1899-12-30T20:20:20"/>
    <n v="110"/>
    <x v="11"/>
    <x v="0"/>
    <x v="0"/>
    <x v="5"/>
    <n v="10"/>
    <x v="1"/>
    <x v="9"/>
    <n v="2"/>
    <n v="31.9"/>
  </r>
  <r>
    <n v="5567"/>
    <n v="2463"/>
    <n v="0"/>
    <d v="2023-02-10T00:00:00"/>
    <d v="1899-12-30T20:20:20"/>
    <n v="120"/>
    <x v="28"/>
    <x v="2"/>
    <x v="9"/>
    <x v="5"/>
    <n v="10"/>
    <x v="1"/>
    <x v="9"/>
    <n v="2"/>
    <n v="31.9"/>
  </r>
  <r>
    <n v="5568"/>
    <n v="2464"/>
    <n v="1"/>
    <d v="2023-02-10T00:00:00"/>
    <d v="1899-12-30T20:20:24"/>
    <n v="127"/>
    <x v="24"/>
    <x v="1"/>
    <x v="0"/>
    <x v="5"/>
    <n v="10"/>
    <x v="1"/>
    <x v="9"/>
    <n v="1"/>
    <n v="17.95"/>
  </r>
  <r>
    <n v="5569"/>
    <n v="2465"/>
    <n v="1"/>
    <d v="2023-02-10T00:00:00"/>
    <d v="1899-12-30T20:33:37"/>
    <n v="115"/>
    <x v="31"/>
    <x v="2"/>
    <x v="5"/>
    <x v="5"/>
    <n v="10"/>
    <x v="1"/>
    <x v="9"/>
    <n v="2"/>
    <n v="25.9"/>
  </r>
  <r>
    <n v="5570"/>
    <n v="2465"/>
    <n v="0"/>
    <d v="2023-02-10T00:00:00"/>
    <d v="1899-12-30T20:33:37"/>
    <n v="120"/>
    <x v="28"/>
    <x v="2"/>
    <x v="9"/>
    <x v="5"/>
    <n v="10"/>
    <x v="1"/>
    <x v="9"/>
    <n v="2"/>
    <n v="25.9"/>
  </r>
  <r>
    <n v="5571"/>
    <n v="2466"/>
    <n v="1"/>
    <d v="2023-02-10T00:00:00"/>
    <d v="1899-12-30T21:11:59"/>
    <n v="117"/>
    <x v="3"/>
    <x v="2"/>
    <x v="2"/>
    <x v="5"/>
    <n v="10"/>
    <x v="1"/>
    <x v="10"/>
    <n v="1"/>
    <n v="12.95"/>
  </r>
  <r>
    <n v="5572"/>
    <n v="2467"/>
    <n v="1"/>
    <d v="2023-02-10T00:00:00"/>
    <d v="1899-12-30T21:35:04"/>
    <n v="132"/>
    <x v="14"/>
    <x v="1"/>
    <x v="8"/>
    <x v="5"/>
    <n v="10"/>
    <x v="1"/>
    <x v="10"/>
    <n v="1"/>
    <n v="16.95"/>
  </r>
  <r>
    <n v="5573"/>
    <n v="2468"/>
    <n v="1"/>
    <d v="2023-02-11T00:00:00"/>
    <d v="1899-12-30T11:44:12"/>
    <n v="130"/>
    <x v="13"/>
    <x v="1"/>
    <x v="7"/>
    <x v="6"/>
    <n v="11"/>
    <x v="1"/>
    <x v="0"/>
    <n v="1"/>
    <n v="19.95"/>
  </r>
  <r>
    <n v="5574"/>
    <n v="2469"/>
    <n v="1"/>
    <d v="2023-02-11T00:00:00"/>
    <d v="1899-12-30T11:44:58"/>
    <n v="110"/>
    <x v="11"/>
    <x v="0"/>
    <x v="0"/>
    <x v="6"/>
    <n v="11"/>
    <x v="1"/>
    <x v="0"/>
    <n v="1"/>
    <n v="17.95"/>
  </r>
  <r>
    <n v="5575"/>
    <n v="2470"/>
    <n v="1"/>
    <d v="2023-02-11T00:00:00"/>
    <d v="1899-12-30T11:46:05"/>
    <n v="125"/>
    <x v="21"/>
    <x v="1"/>
    <x v="0"/>
    <x v="6"/>
    <n v="11"/>
    <x v="1"/>
    <x v="0"/>
    <n v="2"/>
    <n v="22.95"/>
  </r>
  <r>
    <n v="5576"/>
    <n v="2470"/>
    <n v="0"/>
    <d v="2023-02-11T00:00:00"/>
    <d v="1899-12-30T11:46:05"/>
    <n v="113"/>
    <x v="17"/>
    <x v="0"/>
    <x v="10"/>
    <x v="6"/>
    <n v="11"/>
    <x v="1"/>
    <x v="0"/>
    <n v="2"/>
    <n v="22.95"/>
  </r>
  <r>
    <n v="5577"/>
    <n v="2471"/>
    <n v="1"/>
    <d v="2023-02-11T00:00:00"/>
    <d v="1899-12-30T11:48:07"/>
    <n v="107"/>
    <x v="19"/>
    <x v="0"/>
    <x v="12"/>
    <x v="6"/>
    <n v="11"/>
    <x v="1"/>
    <x v="0"/>
    <n v="8"/>
    <n v="119.75"/>
  </r>
  <r>
    <n v="5578"/>
    <n v="2471"/>
    <n v="0"/>
    <d v="2023-02-11T00:00:00"/>
    <d v="1899-12-30T11:48:07"/>
    <n v="102"/>
    <x v="16"/>
    <x v="3"/>
    <x v="9"/>
    <x v="6"/>
    <n v="11"/>
    <x v="1"/>
    <x v="0"/>
    <n v="8"/>
    <n v="119.75"/>
  </r>
  <r>
    <n v="5579"/>
    <n v="2471"/>
    <n v="0"/>
    <d v="2023-02-11T00:00:00"/>
    <d v="1899-12-30T11:48:07"/>
    <n v="102"/>
    <x v="16"/>
    <x v="3"/>
    <x v="9"/>
    <x v="6"/>
    <n v="11"/>
    <x v="1"/>
    <x v="0"/>
    <n v="8"/>
    <n v="119.75"/>
  </r>
  <r>
    <n v="5580"/>
    <n v="2471"/>
    <n v="0"/>
    <d v="2023-02-11T00:00:00"/>
    <d v="1899-12-30T11:48:07"/>
    <n v="108"/>
    <x v="1"/>
    <x v="0"/>
    <x v="1"/>
    <x v="6"/>
    <n v="11"/>
    <x v="1"/>
    <x v="0"/>
    <n v="8"/>
    <n v="119.75"/>
  </r>
  <r>
    <n v="5581"/>
    <n v="2471"/>
    <n v="0"/>
    <d v="2023-02-11T00:00:00"/>
    <d v="1899-12-30T11:48:07"/>
    <n v="125"/>
    <x v="21"/>
    <x v="1"/>
    <x v="0"/>
    <x v="6"/>
    <n v="11"/>
    <x v="1"/>
    <x v="0"/>
    <n v="8"/>
    <n v="119.75"/>
  </r>
  <r>
    <n v="5582"/>
    <n v="2471"/>
    <n v="0"/>
    <d v="2023-02-11T00:00:00"/>
    <d v="1899-12-30T11:48:07"/>
    <n v="125"/>
    <x v="21"/>
    <x v="1"/>
    <x v="0"/>
    <x v="6"/>
    <n v="11"/>
    <x v="1"/>
    <x v="0"/>
    <n v="8"/>
    <n v="119.75"/>
  </r>
  <r>
    <n v="5583"/>
    <n v="2471"/>
    <n v="0"/>
    <d v="2023-02-11T00:00:00"/>
    <d v="1899-12-30T11:48:07"/>
    <n v="109"/>
    <x v="0"/>
    <x v="0"/>
    <x v="0"/>
    <x v="6"/>
    <n v="11"/>
    <x v="1"/>
    <x v="0"/>
    <n v="8"/>
    <n v="119.75"/>
  </r>
  <r>
    <n v="5584"/>
    <n v="2471"/>
    <n v="0"/>
    <d v="2023-02-11T00:00:00"/>
    <d v="1899-12-30T11:48:07"/>
    <n v="105"/>
    <x v="15"/>
    <x v="3"/>
    <x v="4"/>
    <x v="6"/>
    <n v="11"/>
    <x v="1"/>
    <x v="0"/>
    <n v="8"/>
    <n v="119.75"/>
  </r>
  <r>
    <n v="5585"/>
    <n v="2472"/>
    <n v="1"/>
    <d v="2023-02-11T00:00:00"/>
    <d v="1899-12-30T11:53:20"/>
    <n v="108"/>
    <x v="1"/>
    <x v="0"/>
    <x v="1"/>
    <x v="6"/>
    <n v="11"/>
    <x v="1"/>
    <x v="0"/>
    <n v="1"/>
    <n v="14.5"/>
  </r>
  <r>
    <n v="5586"/>
    <n v="2473"/>
    <n v="1"/>
    <d v="2023-02-11T00:00:00"/>
    <d v="1899-12-30T12:00:54"/>
    <n v="123"/>
    <x v="9"/>
    <x v="2"/>
    <x v="6"/>
    <x v="6"/>
    <n v="11"/>
    <x v="1"/>
    <x v="1"/>
    <n v="1"/>
    <n v="9"/>
  </r>
  <r>
    <n v="5587"/>
    <n v="2474"/>
    <n v="1"/>
    <d v="2023-02-11T00:00:00"/>
    <d v="1899-12-30T12:02:54"/>
    <n v="103"/>
    <x v="29"/>
    <x v="3"/>
    <x v="6"/>
    <x v="6"/>
    <n v="11"/>
    <x v="1"/>
    <x v="1"/>
    <n v="1"/>
    <n v="9"/>
  </r>
  <r>
    <n v="5588"/>
    <n v="2475"/>
    <n v="1"/>
    <d v="2023-02-11T00:00:00"/>
    <d v="1899-12-30T12:08:37"/>
    <n v="118"/>
    <x v="26"/>
    <x v="2"/>
    <x v="13"/>
    <x v="6"/>
    <n v="11"/>
    <x v="1"/>
    <x v="1"/>
    <n v="1"/>
    <n v="14.95"/>
  </r>
  <r>
    <n v="5589"/>
    <n v="2476"/>
    <n v="1"/>
    <d v="2023-02-11T00:00:00"/>
    <d v="1899-12-30T12:11:27"/>
    <n v="125"/>
    <x v="21"/>
    <x v="1"/>
    <x v="0"/>
    <x v="6"/>
    <n v="11"/>
    <x v="1"/>
    <x v="1"/>
    <n v="2"/>
    <n v="35.9"/>
  </r>
  <r>
    <n v="5590"/>
    <n v="2476"/>
    <n v="0"/>
    <d v="2023-02-11T00:00:00"/>
    <d v="1899-12-30T12:11:27"/>
    <n v="109"/>
    <x v="0"/>
    <x v="0"/>
    <x v="0"/>
    <x v="6"/>
    <n v="11"/>
    <x v="1"/>
    <x v="1"/>
    <n v="2"/>
    <n v="35.9"/>
  </r>
  <r>
    <n v="5591"/>
    <n v="2477"/>
    <n v="1"/>
    <d v="2023-02-11T00:00:00"/>
    <d v="1899-12-30T12:20:06"/>
    <n v="103"/>
    <x v="29"/>
    <x v="3"/>
    <x v="6"/>
    <x v="6"/>
    <n v="11"/>
    <x v="1"/>
    <x v="1"/>
    <n v="2"/>
    <n v="16"/>
  </r>
  <r>
    <n v="5592"/>
    <n v="2477"/>
    <n v="0"/>
    <d v="2023-02-11T00:00:00"/>
    <d v="1899-12-30T12:20:06"/>
    <n v="106"/>
    <x v="5"/>
    <x v="3"/>
    <x v="4"/>
    <x v="6"/>
    <n v="11"/>
    <x v="1"/>
    <x v="1"/>
    <n v="2"/>
    <n v="16"/>
  </r>
  <r>
    <n v="5593"/>
    <n v="2478"/>
    <n v="1"/>
    <d v="2023-02-11T00:00:00"/>
    <d v="1899-12-30T12:27:39"/>
    <n v="113"/>
    <x v="17"/>
    <x v="0"/>
    <x v="10"/>
    <x v="6"/>
    <n v="11"/>
    <x v="1"/>
    <x v="1"/>
    <n v="2"/>
    <n v="12"/>
  </r>
  <r>
    <n v="5594"/>
    <n v="2478"/>
    <n v="0"/>
    <d v="2023-02-11T00:00:00"/>
    <d v="1899-12-30T12:27:39"/>
    <n v="105"/>
    <x v="15"/>
    <x v="3"/>
    <x v="4"/>
    <x v="6"/>
    <n v="11"/>
    <x v="1"/>
    <x v="1"/>
    <n v="2"/>
    <n v="12"/>
  </r>
  <r>
    <n v="5595"/>
    <n v="2479"/>
    <n v="1"/>
    <d v="2023-02-11T00:00:00"/>
    <d v="1899-12-30T12:35:27"/>
    <n v="101"/>
    <x v="7"/>
    <x v="3"/>
    <x v="2"/>
    <x v="6"/>
    <n v="11"/>
    <x v="1"/>
    <x v="1"/>
    <n v="5"/>
    <n v="67.900000000000006"/>
  </r>
  <r>
    <n v="5596"/>
    <n v="2479"/>
    <n v="0"/>
    <d v="2023-02-11T00:00:00"/>
    <d v="1899-12-30T12:35:27"/>
    <n v="108"/>
    <x v="1"/>
    <x v="0"/>
    <x v="1"/>
    <x v="6"/>
    <n v="11"/>
    <x v="1"/>
    <x v="1"/>
    <n v="5"/>
    <n v="67.900000000000006"/>
  </r>
  <r>
    <n v="5597"/>
    <n v="2479"/>
    <n v="0"/>
    <d v="2023-02-11T00:00:00"/>
    <d v="1899-12-30T12:35:27"/>
    <n v="108"/>
    <x v="1"/>
    <x v="0"/>
    <x v="1"/>
    <x v="6"/>
    <n v="11"/>
    <x v="1"/>
    <x v="1"/>
    <n v="5"/>
    <n v="67.900000000000006"/>
  </r>
  <r>
    <n v="5598"/>
    <n v="2479"/>
    <n v="0"/>
    <d v="2023-02-11T00:00:00"/>
    <d v="1899-12-30T12:35:27"/>
    <n v="114"/>
    <x v="8"/>
    <x v="0"/>
    <x v="6"/>
    <x v="6"/>
    <n v="11"/>
    <x v="1"/>
    <x v="1"/>
    <n v="5"/>
    <n v="67.900000000000006"/>
  </r>
  <r>
    <n v="5599"/>
    <n v="2479"/>
    <n v="0"/>
    <d v="2023-02-11T00:00:00"/>
    <d v="1899-12-30T12:35:27"/>
    <n v="132"/>
    <x v="14"/>
    <x v="1"/>
    <x v="8"/>
    <x v="6"/>
    <n v="11"/>
    <x v="1"/>
    <x v="1"/>
    <n v="5"/>
    <n v="67.900000000000006"/>
  </r>
  <r>
    <n v="5600"/>
    <n v="2480"/>
    <n v="1"/>
    <d v="2023-02-11T00:00:00"/>
    <d v="1899-12-30T12:42:27"/>
    <n v="113"/>
    <x v="17"/>
    <x v="0"/>
    <x v="10"/>
    <x v="6"/>
    <n v="11"/>
    <x v="1"/>
    <x v="1"/>
    <n v="1"/>
    <n v="5"/>
  </r>
  <r>
    <n v="5601"/>
    <n v="2481"/>
    <n v="1"/>
    <d v="2023-02-11T00:00:00"/>
    <d v="1899-12-30T12:54:36"/>
    <n v="108"/>
    <x v="1"/>
    <x v="0"/>
    <x v="1"/>
    <x v="6"/>
    <n v="11"/>
    <x v="1"/>
    <x v="1"/>
    <n v="2"/>
    <n v="23.5"/>
  </r>
  <r>
    <n v="5602"/>
    <n v="2481"/>
    <n v="0"/>
    <d v="2023-02-11T00:00:00"/>
    <d v="1899-12-30T12:54:36"/>
    <n v="123"/>
    <x v="9"/>
    <x v="2"/>
    <x v="6"/>
    <x v="6"/>
    <n v="11"/>
    <x v="1"/>
    <x v="1"/>
    <n v="2"/>
    <n v="23.5"/>
  </r>
  <r>
    <n v="5603"/>
    <n v="2482"/>
    <n v="1"/>
    <d v="2023-02-11T00:00:00"/>
    <d v="1899-12-30T12:55:29"/>
    <n v="119"/>
    <x v="6"/>
    <x v="2"/>
    <x v="5"/>
    <x v="6"/>
    <n v="11"/>
    <x v="1"/>
    <x v="1"/>
    <n v="1"/>
    <n v="11.95"/>
  </r>
  <r>
    <n v="5604"/>
    <n v="2483"/>
    <n v="1"/>
    <d v="2023-02-11T00:00:00"/>
    <d v="1899-12-30T12:56:55"/>
    <n v="113"/>
    <x v="17"/>
    <x v="0"/>
    <x v="10"/>
    <x v="6"/>
    <n v="11"/>
    <x v="1"/>
    <x v="1"/>
    <n v="1"/>
    <n v="5"/>
  </r>
  <r>
    <n v="5605"/>
    <n v="2484"/>
    <n v="1"/>
    <d v="2023-02-11T00:00:00"/>
    <d v="1899-12-30T13:14:20"/>
    <n v="129"/>
    <x v="4"/>
    <x v="1"/>
    <x v="3"/>
    <x v="6"/>
    <n v="11"/>
    <x v="1"/>
    <x v="2"/>
    <n v="1"/>
    <n v="15.5"/>
  </r>
  <r>
    <n v="5606"/>
    <n v="2485"/>
    <n v="1"/>
    <d v="2023-02-11T00:00:00"/>
    <d v="1899-12-30T13:22:08"/>
    <n v="124"/>
    <x v="2"/>
    <x v="1"/>
    <x v="1"/>
    <x v="6"/>
    <n v="11"/>
    <x v="1"/>
    <x v="2"/>
    <n v="4"/>
    <n v="47.95"/>
  </r>
  <r>
    <n v="5607"/>
    <n v="2485"/>
    <n v="0"/>
    <d v="2023-02-11T00:00:00"/>
    <d v="1899-12-30T13:22:08"/>
    <n v="117"/>
    <x v="3"/>
    <x v="2"/>
    <x v="2"/>
    <x v="6"/>
    <n v="11"/>
    <x v="1"/>
    <x v="2"/>
    <n v="4"/>
    <n v="47.95"/>
  </r>
  <r>
    <n v="5608"/>
    <n v="2485"/>
    <n v="0"/>
    <d v="2023-02-11T00:00:00"/>
    <d v="1899-12-30T13:22:08"/>
    <n v="129"/>
    <x v="4"/>
    <x v="1"/>
    <x v="3"/>
    <x v="6"/>
    <n v="11"/>
    <x v="1"/>
    <x v="2"/>
    <n v="4"/>
    <n v="47.95"/>
  </r>
  <r>
    <n v="5609"/>
    <n v="2485"/>
    <n v="0"/>
    <d v="2023-02-11T00:00:00"/>
    <d v="1899-12-30T13:22:08"/>
    <n v="113"/>
    <x v="17"/>
    <x v="0"/>
    <x v="10"/>
    <x v="6"/>
    <n v="11"/>
    <x v="1"/>
    <x v="2"/>
    <n v="4"/>
    <n v="47.95"/>
  </r>
  <r>
    <n v="5610"/>
    <n v="2486"/>
    <n v="1"/>
    <d v="2023-02-11T00:00:00"/>
    <d v="1899-12-30T13:30:45"/>
    <n v="102"/>
    <x v="16"/>
    <x v="3"/>
    <x v="9"/>
    <x v="6"/>
    <n v="11"/>
    <x v="1"/>
    <x v="2"/>
    <n v="4"/>
    <n v="47.9"/>
  </r>
  <r>
    <n v="5611"/>
    <n v="2486"/>
    <n v="0"/>
    <d v="2023-02-11T00:00:00"/>
    <d v="1899-12-30T13:30:45"/>
    <n v="103"/>
    <x v="29"/>
    <x v="3"/>
    <x v="6"/>
    <x v="6"/>
    <n v="11"/>
    <x v="1"/>
    <x v="2"/>
    <n v="4"/>
    <n v="47.9"/>
  </r>
  <r>
    <n v="5612"/>
    <n v="2486"/>
    <n v="0"/>
    <d v="2023-02-11T00:00:00"/>
    <d v="1899-12-30T13:30:45"/>
    <n v="122"/>
    <x v="12"/>
    <x v="2"/>
    <x v="4"/>
    <x v="6"/>
    <n v="11"/>
    <x v="1"/>
    <x v="2"/>
    <n v="4"/>
    <n v="47.9"/>
  </r>
  <r>
    <n v="5613"/>
    <n v="2486"/>
    <n v="0"/>
    <d v="2023-02-11T00:00:00"/>
    <d v="1899-12-30T13:30:45"/>
    <n v="131"/>
    <x v="27"/>
    <x v="1"/>
    <x v="0"/>
    <x v="6"/>
    <n v="11"/>
    <x v="1"/>
    <x v="2"/>
    <n v="4"/>
    <n v="47.9"/>
  </r>
  <r>
    <n v="5615"/>
    <n v="2488"/>
    <n v="1"/>
    <d v="2023-02-11T00:00:00"/>
    <d v="1899-12-30T13:43:20"/>
    <n v="101"/>
    <x v="7"/>
    <x v="3"/>
    <x v="2"/>
    <x v="6"/>
    <n v="11"/>
    <x v="1"/>
    <x v="2"/>
    <n v="4"/>
    <n v="47.849999999999994"/>
  </r>
  <r>
    <n v="5616"/>
    <n v="2488"/>
    <n v="0"/>
    <d v="2023-02-11T00:00:00"/>
    <d v="1899-12-30T13:43:20"/>
    <n v="117"/>
    <x v="3"/>
    <x v="2"/>
    <x v="2"/>
    <x v="6"/>
    <n v="11"/>
    <x v="1"/>
    <x v="2"/>
    <n v="4"/>
    <n v="47.849999999999994"/>
  </r>
  <r>
    <n v="5617"/>
    <n v="2488"/>
    <n v="0"/>
    <d v="2023-02-11T00:00:00"/>
    <d v="1899-12-30T13:43:20"/>
    <n v="118"/>
    <x v="26"/>
    <x v="2"/>
    <x v="13"/>
    <x v="6"/>
    <n v="11"/>
    <x v="1"/>
    <x v="2"/>
    <n v="4"/>
    <n v="47.849999999999994"/>
  </r>
  <r>
    <n v="5618"/>
    <n v="2488"/>
    <n v="0"/>
    <d v="2023-02-11T00:00:00"/>
    <d v="1899-12-30T13:43:20"/>
    <n v="106"/>
    <x v="5"/>
    <x v="3"/>
    <x v="4"/>
    <x v="6"/>
    <n v="11"/>
    <x v="1"/>
    <x v="2"/>
    <n v="4"/>
    <n v="47.849999999999994"/>
  </r>
  <r>
    <n v="5619"/>
    <n v="2489"/>
    <n v="1"/>
    <d v="2023-02-11T00:00:00"/>
    <d v="1899-12-30T13:52:56"/>
    <n v="108"/>
    <x v="1"/>
    <x v="0"/>
    <x v="1"/>
    <x v="6"/>
    <n v="11"/>
    <x v="1"/>
    <x v="2"/>
    <n v="1"/>
    <n v="14.5"/>
  </r>
  <r>
    <n v="5620"/>
    <n v="2490"/>
    <n v="1"/>
    <d v="2023-02-11T00:00:00"/>
    <d v="1899-12-30T13:58:36"/>
    <n v="104"/>
    <x v="18"/>
    <x v="3"/>
    <x v="11"/>
    <x v="6"/>
    <n v="11"/>
    <x v="1"/>
    <x v="2"/>
    <n v="1"/>
    <n v="10.5"/>
  </r>
  <r>
    <n v="5621"/>
    <n v="2491"/>
    <n v="1"/>
    <d v="2023-02-11T00:00:00"/>
    <d v="1899-12-30T14:00:00"/>
    <n v="124"/>
    <x v="2"/>
    <x v="1"/>
    <x v="1"/>
    <x v="6"/>
    <n v="11"/>
    <x v="1"/>
    <x v="3"/>
    <n v="6"/>
    <n v="71.900000000000006"/>
  </r>
  <r>
    <n v="5622"/>
    <n v="2491"/>
    <n v="0"/>
    <d v="2023-02-11T00:00:00"/>
    <d v="1899-12-30T14:00:00"/>
    <n v="109"/>
    <x v="0"/>
    <x v="0"/>
    <x v="0"/>
    <x v="6"/>
    <n v="11"/>
    <x v="1"/>
    <x v="3"/>
    <n v="6"/>
    <n v="71.900000000000006"/>
  </r>
  <r>
    <n v="5623"/>
    <n v="2491"/>
    <n v="0"/>
    <d v="2023-02-11T00:00:00"/>
    <d v="1899-12-30T14:00:00"/>
    <n v="112"/>
    <x v="30"/>
    <x v="0"/>
    <x v="13"/>
    <x v="6"/>
    <n v="11"/>
    <x v="1"/>
    <x v="3"/>
    <n v="6"/>
    <n v="71.900000000000006"/>
  </r>
  <r>
    <n v="5624"/>
    <n v="2491"/>
    <n v="0"/>
    <d v="2023-02-11T00:00:00"/>
    <d v="1899-12-30T14:00:00"/>
    <n v="121"/>
    <x v="20"/>
    <x v="2"/>
    <x v="11"/>
    <x v="6"/>
    <n v="11"/>
    <x v="1"/>
    <x v="3"/>
    <n v="6"/>
    <n v="71.900000000000006"/>
  </r>
  <r>
    <n v="5625"/>
    <n v="2491"/>
    <n v="0"/>
    <d v="2023-02-11T00:00:00"/>
    <d v="1899-12-30T14:00:00"/>
    <n v="105"/>
    <x v="15"/>
    <x v="3"/>
    <x v="4"/>
    <x v="6"/>
    <n v="11"/>
    <x v="1"/>
    <x v="3"/>
    <n v="6"/>
    <n v="71.900000000000006"/>
  </r>
  <r>
    <n v="5626"/>
    <n v="2491"/>
    <n v="0"/>
    <d v="2023-02-11T00:00:00"/>
    <d v="1899-12-30T14:00:00"/>
    <n v="106"/>
    <x v="5"/>
    <x v="3"/>
    <x v="4"/>
    <x v="6"/>
    <n v="11"/>
    <x v="1"/>
    <x v="3"/>
    <n v="6"/>
    <n v="71.900000000000006"/>
  </r>
  <r>
    <n v="5627"/>
    <n v="2492"/>
    <n v="1"/>
    <d v="2023-02-11T00:00:00"/>
    <d v="1899-12-30T14:20:32"/>
    <n v="101"/>
    <x v="7"/>
    <x v="3"/>
    <x v="2"/>
    <x v="6"/>
    <n v="11"/>
    <x v="1"/>
    <x v="3"/>
    <n v="1"/>
    <n v="12.95"/>
  </r>
  <r>
    <n v="5628"/>
    <n v="2493"/>
    <n v="1"/>
    <d v="2023-02-11T00:00:00"/>
    <d v="1899-12-30T14:40:54"/>
    <n v="107"/>
    <x v="19"/>
    <x v="0"/>
    <x v="12"/>
    <x v="6"/>
    <n v="11"/>
    <x v="1"/>
    <x v="3"/>
    <n v="2"/>
    <n v="27"/>
  </r>
  <r>
    <n v="5629"/>
    <n v="2493"/>
    <n v="0"/>
    <d v="2023-02-11T00:00:00"/>
    <d v="1899-12-30T14:40:54"/>
    <n v="104"/>
    <x v="18"/>
    <x v="3"/>
    <x v="11"/>
    <x v="6"/>
    <n v="11"/>
    <x v="1"/>
    <x v="3"/>
    <n v="2"/>
    <n v="27"/>
  </r>
  <r>
    <n v="5630"/>
    <n v="2494"/>
    <n v="1"/>
    <d v="2023-02-11T00:00:00"/>
    <d v="1899-12-30T14:41:21"/>
    <n v="102"/>
    <x v="16"/>
    <x v="3"/>
    <x v="9"/>
    <x v="6"/>
    <n v="11"/>
    <x v="1"/>
    <x v="3"/>
    <n v="1"/>
    <n v="13.95"/>
  </r>
  <r>
    <n v="5631"/>
    <n v="2495"/>
    <n v="1"/>
    <d v="2023-02-11T00:00:00"/>
    <d v="1899-12-30T14:50:55"/>
    <n v="109"/>
    <x v="0"/>
    <x v="0"/>
    <x v="0"/>
    <x v="6"/>
    <n v="11"/>
    <x v="1"/>
    <x v="3"/>
    <n v="1"/>
    <n v="17.95"/>
  </r>
  <r>
    <n v="5632"/>
    <n v="2496"/>
    <n v="1"/>
    <d v="2023-02-11T00:00:00"/>
    <d v="1899-12-30T15:02:30"/>
    <n v="125"/>
    <x v="21"/>
    <x v="1"/>
    <x v="0"/>
    <x v="6"/>
    <n v="11"/>
    <x v="1"/>
    <x v="4"/>
    <n v="3"/>
    <n v="53.849999999999994"/>
  </r>
  <r>
    <n v="5633"/>
    <n v="2496"/>
    <n v="0"/>
    <d v="2023-02-11T00:00:00"/>
    <d v="1899-12-30T15:02:30"/>
    <n v="125"/>
    <x v="21"/>
    <x v="1"/>
    <x v="0"/>
    <x v="6"/>
    <n v="11"/>
    <x v="1"/>
    <x v="4"/>
    <n v="3"/>
    <n v="53.849999999999994"/>
  </r>
  <r>
    <n v="5634"/>
    <n v="2496"/>
    <n v="0"/>
    <d v="2023-02-11T00:00:00"/>
    <d v="1899-12-30T15:02:30"/>
    <n v="127"/>
    <x v="24"/>
    <x v="1"/>
    <x v="0"/>
    <x v="6"/>
    <n v="11"/>
    <x v="1"/>
    <x v="4"/>
    <n v="3"/>
    <n v="53.849999999999994"/>
  </r>
  <r>
    <n v="5635"/>
    <n v="2497"/>
    <n v="1"/>
    <d v="2023-02-11T00:00:00"/>
    <d v="1899-12-30T15:12:46"/>
    <n v="116"/>
    <x v="23"/>
    <x v="2"/>
    <x v="9"/>
    <x v="6"/>
    <n v="11"/>
    <x v="1"/>
    <x v="4"/>
    <n v="4"/>
    <n v="52.4"/>
  </r>
  <r>
    <n v="5636"/>
    <n v="2497"/>
    <n v="0"/>
    <d v="2023-02-11T00:00:00"/>
    <d v="1899-12-30T15:12:46"/>
    <n v="125"/>
    <x v="21"/>
    <x v="1"/>
    <x v="0"/>
    <x v="6"/>
    <n v="11"/>
    <x v="1"/>
    <x v="4"/>
    <n v="4"/>
    <n v="52.4"/>
  </r>
  <r>
    <n v="5637"/>
    <n v="2497"/>
    <n v="0"/>
    <d v="2023-02-11T00:00:00"/>
    <d v="1899-12-30T15:12:46"/>
    <n v="129"/>
    <x v="4"/>
    <x v="1"/>
    <x v="3"/>
    <x v="6"/>
    <n v="11"/>
    <x v="1"/>
    <x v="4"/>
    <n v="4"/>
    <n v="52.4"/>
  </r>
  <r>
    <n v="5638"/>
    <n v="2497"/>
    <n v="0"/>
    <d v="2023-02-11T00:00:00"/>
    <d v="1899-12-30T15:12:46"/>
    <n v="113"/>
    <x v="17"/>
    <x v="0"/>
    <x v="10"/>
    <x v="6"/>
    <n v="11"/>
    <x v="1"/>
    <x v="4"/>
    <n v="4"/>
    <n v="52.4"/>
  </r>
  <r>
    <n v="5639"/>
    <n v="2498"/>
    <n v="1"/>
    <d v="2023-02-11T00:00:00"/>
    <d v="1899-12-30T15:23:21"/>
    <n v="108"/>
    <x v="1"/>
    <x v="0"/>
    <x v="1"/>
    <x v="6"/>
    <n v="11"/>
    <x v="1"/>
    <x v="4"/>
    <n v="1"/>
    <n v="14.5"/>
  </r>
  <r>
    <n v="5640"/>
    <n v="2499"/>
    <n v="1"/>
    <d v="2023-02-11T00:00:00"/>
    <d v="1899-12-30T16:34:30"/>
    <n v="122"/>
    <x v="12"/>
    <x v="2"/>
    <x v="4"/>
    <x v="6"/>
    <n v="11"/>
    <x v="1"/>
    <x v="5"/>
    <n v="1"/>
    <n v="7"/>
  </r>
  <r>
    <n v="5641"/>
    <n v="2500"/>
    <n v="1"/>
    <d v="2023-02-11T00:00:00"/>
    <d v="1899-12-30T17:00:13"/>
    <n v="124"/>
    <x v="2"/>
    <x v="1"/>
    <x v="1"/>
    <x v="6"/>
    <n v="11"/>
    <x v="1"/>
    <x v="6"/>
    <n v="1"/>
    <n v="14.5"/>
  </r>
  <r>
    <n v="5642"/>
    <n v="2501"/>
    <n v="1"/>
    <d v="2023-02-11T00:00:00"/>
    <d v="1899-12-30T17:00:41"/>
    <n v="105"/>
    <x v="15"/>
    <x v="3"/>
    <x v="4"/>
    <x v="6"/>
    <n v="11"/>
    <x v="1"/>
    <x v="6"/>
    <n v="1"/>
    <n v="7"/>
  </r>
  <r>
    <n v="5643"/>
    <n v="2502"/>
    <n v="1"/>
    <d v="2023-02-11T00:00:00"/>
    <d v="1899-12-30T17:08:01"/>
    <n v="108"/>
    <x v="1"/>
    <x v="0"/>
    <x v="1"/>
    <x v="6"/>
    <n v="11"/>
    <x v="1"/>
    <x v="6"/>
    <n v="3"/>
    <n v="46.95"/>
  </r>
  <r>
    <n v="5644"/>
    <n v="2502"/>
    <n v="0"/>
    <d v="2023-02-11T00:00:00"/>
    <d v="1899-12-30T17:08:01"/>
    <n v="124"/>
    <x v="2"/>
    <x v="1"/>
    <x v="1"/>
    <x v="6"/>
    <n v="11"/>
    <x v="1"/>
    <x v="6"/>
    <n v="3"/>
    <n v="46.95"/>
  </r>
  <r>
    <n v="5645"/>
    <n v="2502"/>
    <n v="0"/>
    <d v="2023-02-11T00:00:00"/>
    <d v="1899-12-30T17:08:01"/>
    <n v="127"/>
    <x v="24"/>
    <x v="1"/>
    <x v="0"/>
    <x v="6"/>
    <n v="11"/>
    <x v="1"/>
    <x v="6"/>
    <n v="3"/>
    <n v="46.95"/>
  </r>
  <r>
    <n v="5646"/>
    <n v="2503"/>
    <n v="1"/>
    <d v="2023-02-11T00:00:00"/>
    <d v="1899-12-30T17:08:24"/>
    <n v="120"/>
    <x v="28"/>
    <x v="2"/>
    <x v="9"/>
    <x v="6"/>
    <n v="11"/>
    <x v="1"/>
    <x v="6"/>
    <n v="2"/>
    <n v="30.9"/>
  </r>
  <r>
    <n v="5647"/>
    <n v="2503"/>
    <n v="0"/>
    <d v="2023-02-11T00:00:00"/>
    <d v="1899-12-30T17:08:24"/>
    <n v="132"/>
    <x v="14"/>
    <x v="1"/>
    <x v="8"/>
    <x v="6"/>
    <n v="11"/>
    <x v="1"/>
    <x v="6"/>
    <n v="2"/>
    <n v="30.9"/>
  </r>
  <r>
    <n v="5648"/>
    <n v="2504"/>
    <n v="1"/>
    <d v="2023-02-11T00:00:00"/>
    <d v="1899-12-30T17:12:25"/>
    <n v="113"/>
    <x v="17"/>
    <x v="0"/>
    <x v="10"/>
    <x v="6"/>
    <n v="11"/>
    <x v="1"/>
    <x v="6"/>
    <n v="2"/>
    <n v="16.95"/>
  </r>
  <r>
    <n v="5649"/>
    <n v="2504"/>
    <n v="0"/>
    <d v="2023-02-11T00:00:00"/>
    <d v="1899-12-30T17:12:25"/>
    <n v="119"/>
    <x v="6"/>
    <x v="2"/>
    <x v="5"/>
    <x v="6"/>
    <n v="11"/>
    <x v="1"/>
    <x v="6"/>
    <n v="2"/>
    <n v="16.95"/>
  </r>
  <r>
    <n v="5650"/>
    <n v="2505"/>
    <n v="1"/>
    <d v="2023-02-11T00:00:00"/>
    <d v="1899-12-30T17:22:02"/>
    <n v="117"/>
    <x v="3"/>
    <x v="2"/>
    <x v="2"/>
    <x v="6"/>
    <n v="11"/>
    <x v="1"/>
    <x v="6"/>
    <n v="2"/>
    <n v="28.45"/>
  </r>
  <r>
    <n v="5651"/>
    <n v="2505"/>
    <n v="0"/>
    <d v="2023-02-11T00:00:00"/>
    <d v="1899-12-30T17:22:02"/>
    <n v="128"/>
    <x v="25"/>
    <x v="1"/>
    <x v="3"/>
    <x v="6"/>
    <n v="11"/>
    <x v="1"/>
    <x v="6"/>
    <n v="2"/>
    <n v="28.45"/>
  </r>
  <r>
    <n v="5652"/>
    <n v="2506"/>
    <n v="1"/>
    <d v="2023-02-11T00:00:00"/>
    <d v="1899-12-30T17:44:46"/>
    <n v="104"/>
    <x v="18"/>
    <x v="3"/>
    <x v="11"/>
    <x v="6"/>
    <n v="11"/>
    <x v="1"/>
    <x v="6"/>
    <n v="4"/>
    <n v="47.95"/>
  </r>
  <r>
    <n v="5653"/>
    <n v="2506"/>
    <n v="0"/>
    <d v="2023-02-11T00:00:00"/>
    <d v="1899-12-30T17:44:46"/>
    <n v="108"/>
    <x v="1"/>
    <x v="0"/>
    <x v="1"/>
    <x v="6"/>
    <n v="11"/>
    <x v="1"/>
    <x v="6"/>
    <n v="4"/>
    <n v="47.95"/>
  </r>
  <r>
    <n v="5654"/>
    <n v="2506"/>
    <n v="0"/>
    <d v="2023-02-11T00:00:00"/>
    <d v="1899-12-30T17:44:46"/>
    <n v="125"/>
    <x v="21"/>
    <x v="1"/>
    <x v="0"/>
    <x v="6"/>
    <n v="11"/>
    <x v="1"/>
    <x v="6"/>
    <n v="4"/>
    <n v="47.95"/>
  </r>
  <r>
    <n v="5655"/>
    <n v="2506"/>
    <n v="0"/>
    <d v="2023-02-11T00:00:00"/>
    <d v="1899-12-30T17:44:46"/>
    <n v="113"/>
    <x v="17"/>
    <x v="0"/>
    <x v="10"/>
    <x v="6"/>
    <n v="11"/>
    <x v="1"/>
    <x v="6"/>
    <n v="4"/>
    <n v="47.95"/>
  </r>
  <r>
    <n v="5656"/>
    <n v="2507"/>
    <n v="1"/>
    <d v="2023-02-11T00:00:00"/>
    <d v="1899-12-30T17:47:02"/>
    <n v="104"/>
    <x v="18"/>
    <x v="3"/>
    <x v="11"/>
    <x v="6"/>
    <n v="11"/>
    <x v="1"/>
    <x v="6"/>
    <n v="4"/>
    <n v="56.900000000000006"/>
  </r>
  <r>
    <n v="5657"/>
    <n v="2507"/>
    <n v="0"/>
    <d v="2023-02-11T00:00:00"/>
    <d v="1899-12-30T17:47:02"/>
    <n v="126"/>
    <x v="10"/>
    <x v="1"/>
    <x v="1"/>
    <x v="6"/>
    <n v="11"/>
    <x v="1"/>
    <x v="6"/>
    <n v="4"/>
    <n v="56.900000000000006"/>
  </r>
  <r>
    <n v="5658"/>
    <n v="2507"/>
    <n v="0"/>
    <d v="2023-02-11T00:00:00"/>
    <d v="1899-12-30T17:47:02"/>
    <n v="109"/>
    <x v="0"/>
    <x v="0"/>
    <x v="0"/>
    <x v="6"/>
    <n v="11"/>
    <x v="1"/>
    <x v="6"/>
    <n v="4"/>
    <n v="56.900000000000006"/>
  </r>
  <r>
    <n v="5659"/>
    <n v="2507"/>
    <n v="0"/>
    <d v="2023-02-11T00:00:00"/>
    <d v="1899-12-30T17:47:02"/>
    <n v="120"/>
    <x v="28"/>
    <x v="2"/>
    <x v="9"/>
    <x v="6"/>
    <n v="11"/>
    <x v="1"/>
    <x v="6"/>
    <n v="4"/>
    <n v="56.900000000000006"/>
  </r>
  <r>
    <n v="5660"/>
    <n v="2508"/>
    <n v="1"/>
    <d v="2023-02-11T00:00:00"/>
    <d v="1899-12-30T17:47:30"/>
    <n v="126"/>
    <x v="10"/>
    <x v="1"/>
    <x v="1"/>
    <x v="6"/>
    <n v="11"/>
    <x v="1"/>
    <x v="6"/>
    <n v="2"/>
    <n v="32.450000000000003"/>
  </r>
  <r>
    <n v="5661"/>
    <n v="2508"/>
    <n v="0"/>
    <d v="2023-02-11T00:00:00"/>
    <d v="1899-12-30T17:47:30"/>
    <n v="109"/>
    <x v="0"/>
    <x v="0"/>
    <x v="0"/>
    <x v="6"/>
    <n v="11"/>
    <x v="1"/>
    <x v="6"/>
    <n v="2"/>
    <n v="32.450000000000003"/>
  </r>
  <r>
    <n v="5662"/>
    <n v="2509"/>
    <n v="1"/>
    <d v="2023-02-11T00:00:00"/>
    <d v="1899-12-30T17:49:56"/>
    <n v="117"/>
    <x v="3"/>
    <x v="2"/>
    <x v="2"/>
    <x v="6"/>
    <n v="11"/>
    <x v="1"/>
    <x v="6"/>
    <n v="1"/>
    <n v="12.95"/>
  </r>
  <r>
    <n v="5663"/>
    <n v="2510"/>
    <n v="1"/>
    <d v="2023-02-11T00:00:00"/>
    <d v="1899-12-30T17:53:00"/>
    <n v="116"/>
    <x v="23"/>
    <x v="2"/>
    <x v="9"/>
    <x v="6"/>
    <n v="11"/>
    <x v="1"/>
    <x v="6"/>
    <n v="1"/>
    <n v="13.95"/>
  </r>
  <r>
    <n v="5664"/>
    <n v="2511"/>
    <n v="1"/>
    <d v="2023-02-11T00:00:00"/>
    <d v="1899-12-30T18:00:12"/>
    <n v="109"/>
    <x v="0"/>
    <x v="0"/>
    <x v="0"/>
    <x v="6"/>
    <n v="11"/>
    <x v="1"/>
    <x v="7"/>
    <n v="3"/>
    <n v="38.450000000000003"/>
  </r>
  <r>
    <n v="5665"/>
    <n v="2511"/>
    <n v="0"/>
    <d v="2023-02-11T00:00:00"/>
    <d v="1899-12-30T18:00:12"/>
    <n v="129"/>
    <x v="4"/>
    <x v="1"/>
    <x v="3"/>
    <x v="6"/>
    <n v="11"/>
    <x v="1"/>
    <x v="7"/>
    <n v="3"/>
    <n v="38.450000000000003"/>
  </r>
  <r>
    <n v="5666"/>
    <n v="2511"/>
    <n v="0"/>
    <d v="2023-02-11T00:00:00"/>
    <d v="1899-12-30T18:00:12"/>
    <n v="113"/>
    <x v="17"/>
    <x v="0"/>
    <x v="10"/>
    <x v="6"/>
    <n v="11"/>
    <x v="1"/>
    <x v="7"/>
    <n v="3"/>
    <n v="38.450000000000003"/>
  </r>
  <r>
    <n v="5667"/>
    <n v="2512"/>
    <n v="1"/>
    <d v="2023-02-11T00:00:00"/>
    <d v="1899-12-30T18:02:54"/>
    <n v="107"/>
    <x v="19"/>
    <x v="0"/>
    <x v="12"/>
    <x v="6"/>
    <n v="11"/>
    <x v="1"/>
    <x v="7"/>
    <n v="4"/>
    <n v="63.900000000000006"/>
  </r>
  <r>
    <n v="5668"/>
    <n v="2512"/>
    <n v="0"/>
    <d v="2023-02-11T00:00:00"/>
    <d v="1899-12-30T18:02:54"/>
    <n v="109"/>
    <x v="0"/>
    <x v="0"/>
    <x v="0"/>
    <x v="6"/>
    <n v="11"/>
    <x v="1"/>
    <x v="7"/>
    <n v="4"/>
    <n v="63.900000000000006"/>
  </r>
  <r>
    <n v="5669"/>
    <n v="2512"/>
    <n v="0"/>
    <d v="2023-02-11T00:00:00"/>
    <d v="1899-12-30T18:02:54"/>
    <n v="129"/>
    <x v="4"/>
    <x v="1"/>
    <x v="3"/>
    <x v="6"/>
    <n v="11"/>
    <x v="1"/>
    <x v="7"/>
    <n v="4"/>
    <n v="63.900000000000006"/>
  </r>
  <r>
    <n v="5670"/>
    <n v="2512"/>
    <n v="0"/>
    <d v="2023-02-11T00:00:00"/>
    <d v="1899-12-30T18:02:54"/>
    <n v="120"/>
    <x v="28"/>
    <x v="2"/>
    <x v="9"/>
    <x v="6"/>
    <n v="11"/>
    <x v="1"/>
    <x v="7"/>
    <n v="4"/>
    <n v="63.900000000000006"/>
  </r>
  <r>
    <n v="5671"/>
    <n v="2513"/>
    <n v="1"/>
    <d v="2023-02-11T00:00:00"/>
    <d v="1899-12-30T18:21:25"/>
    <n v="120"/>
    <x v="28"/>
    <x v="2"/>
    <x v="9"/>
    <x v="6"/>
    <n v="11"/>
    <x v="1"/>
    <x v="7"/>
    <n v="1"/>
    <n v="13.95"/>
  </r>
  <r>
    <n v="5672"/>
    <n v="2514"/>
    <n v="1"/>
    <d v="2023-02-11T00:00:00"/>
    <d v="1899-12-30T18:25:46"/>
    <n v="109"/>
    <x v="0"/>
    <x v="0"/>
    <x v="0"/>
    <x v="6"/>
    <n v="11"/>
    <x v="1"/>
    <x v="7"/>
    <n v="2"/>
    <n v="24.95"/>
  </r>
  <r>
    <n v="5673"/>
    <n v="2514"/>
    <n v="0"/>
    <d v="2023-02-11T00:00:00"/>
    <d v="1899-12-30T18:25:46"/>
    <n v="105"/>
    <x v="15"/>
    <x v="3"/>
    <x v="4"/>
    <x v="6"/>
    <n v="11"/>
    <x v="1"/>
    <x v="7"/>
    <n v="2"/>
    <n v="24.95"/>
  </r>
  <r>
    <n v="5674"/>
    <n v="2515"/>
    <n v="1"/>
    <d v="2023-02-11T00:00:00"/>
    <d v="1899-12-30T18:46:12"/>
    <n v="103"/>
    <x v="29"/>
    <x v="3"/>
    <x v="6"/>
    <x v="6"/>
    <n v="11"/>
    <x v="1"/>
    <x v="7"/>
    <n v="4"/>
    <n v="54.849999999999994"/>
  </r>
  <r>
    <n v="5675"/>
    <n v="2515"/>
    <n v="0"/>
    <d v="2023-02-11T00:00:00"/>
    <d v="1899-12-30T18:46:12"/>
    <n v="112"/>
    <x v="30"/>
    <x v="0"/>
    <x v="13"/>
    <x v="6"/>
    <n v="11"/>
    <x v="1"/>
    <x v="7"/>
    <n v="4"/>
    <n v="54.849999999999994"/>
  </r>
  <r>
    <n v="5676"/>
    <n v="2515"/>
    <n v="0"/>
    <d v="2023-02-11T00:00:00"/>
    <d v="1899-12-30T18:46:12"/>
    <n v="120"/>
    <x v="28"/>
    <x v="2"/>
    <x v="9"/>
    <x v="6"/>
    <n v="11"/>
    <x v="1"/>
    <x v="7"/>
    <n v="4"/>
    <n v="54.849999999999994"/>
  </r>
  <r>
    <n v="5677"/>
    <n v="2515"/>
    <n v="0"/>
    <d v="2023-02-11T00:00:00"/>
    <d v="1899-12-30T18:46:12"/>
    <n v="132"/>
    <x v="14"/>
    <x v="1"/>
    <x v="8"/>
    <x v="6"/>
    <n v="11"/>
    <x v="1"/>
    <x v="7"/>
    <n v="4"/>
    <n v="54.849999999999994"/>
  </r>
  <r>
    <n v="5678"/>
    <n v="2516"/>
    <n v="1"/>
    <d v="2023-02-11T00:00:00"/>
    <d v="1899-12-30T18:50:33"/>
    <n v="102"/>
    <x v="16"/>
    <x v="3"/>
    <x v="9"/>
    <x v="6"/>
    <n v="11"/>
    <x v="1"/>
    <x v="7"/>
    <n v="2"/>
    <n v="28.45"/>
  </r>
  <r>
    <n v="5679"/>
    <n v="2516"/>
    <n v="0"/>
    <d v="2023-02-11T00:00:00"/>
    <d v="1899-12-30T18:50:33"/>
    <n v="126"/>
    <x v="10"/>
    <x v="1"/>
    <x v="1"/>
    <x v="6"/>
    <n v="11"/>
    <x v="1"/>
    <x v="7"/>
    <n v="2"/>
    <n v="28.45"/>
  </r>
  <r>
    <n v="5680"/>
    <n v="2517"/>
    <n v="1"/>
    <d v="2023-02-11T00:00:00"/>
    <d v="1899-12-30T18:56:35"/>
    <n v="130"/>
    <x v="13"/>
    <x v="1"/>
    <x v="7"/>
    <x v="6"/>
    <n v="11"/>
    <x v="1"/>
    <x v="7"/>
    <n v="1"/>
    <n v="19.95"/>
  </r>
  <r>
    <n v="5681"/>
    <n v="2518"/>
    <n v="1"/>
    <d v="2023-02-11T00:00:00"/>
    <d v="1899-12-30T19:02:19"/>
    <n v="116"/>
    <x v="23"/>
    <x v="2"/>
    <x v="9"/>
    <x v="6"/>
    <n v="11"/>
    <x v="1"/>
    <x v="8"/>
    <n v="4"/>
    <n v="55.849999999999994"/>
  </r>
  <r>
    <n v="5682"/>
    <n v="2518"/>
    <n v="0"/>
    <d v="2023-02-11T00:00:00"/>
    <d v="1899-12-30T19:02:19"/>
    <n v="118"/>
    <x v="26"/>
    <x v="2"/>
    <x v="13"/>
    <x v="6"/>
    <n v="11"/>
    <x v="1"/>
    <x v="8"/>
    <n v="4"/>
    <n v="55.849999999999994"/>
  </r>
  <r>
    <n v="5683"/>
    <n v="2518"/>
    <n v="0"/>
    <d v="2023-02-11T00:00:00"/>
    <d v="1899-12-30T19:02:19"/>
    <n v="131"/>
    <x v="27"/>
    <x v="1"/>
    <x v="0"/>
    <x v="6"/>
    <n v="11"/>
    <x v="1"/>
    <x v="8"/>
    <n v="4"/>
    <n v="55.849999999999994"/>
  </r>
  <r>
    <n v="5684"/>
    <n v="2518"/>
    <n v="0"/>
    <d v="2023-02-11T00:00:00"/>
    <d v="1899-12-30T19:02:19"/>
    <n v="123"/>
    <x v="9"/>
    <x v="2"/>
    <x v="6"/>
    <x v="6"/>
    <n v="11"/>
    <x v="1"/>
    <x v="8"/>
    <n v="4"/>
    <n v="55.849999999999994"/>
  </r>
  <r>
    <n v="5685"/>
    <n v="2519"/>
    <n v="1"/>
    <d v="2023-02-11T00:00:00"/>
    <d v="1899-12-30T19:04:08"/>
    <n v="113"/>
    <x v="17"/>
    <x v="0"/>
    <x v="10"/>
    <x v="6"/>
    <n v="11"/>
    <x v="1"/>
    <x v="8"/>
    <n v="2"/>
    <n v="12"/>
  </r>
  <r>
    <n v="5686"/>
    <n v="2519"/>
    <n v="0"/>
    <d v="2023-02-11T00:00:00"/>
    <d v="1899-12-30T19:04:08"/>
    <n v="122"/>
    <x v="12"/>
    <x v="2"/>
    <x v="4"/>
    <x v="6"/>
    <n v="11"/>
    <x v="1"/>
    <x v="8"/>
    <n v="2"/>
    <n v="12"/>
  </r>
  <r>
    <n v="5687"/>
    <n v="2520"/>
    <n v="1"/>
    <d v="2023-02-11T00:00:00"/>
    <d v="1899-12-30T19:06:07"/>
    <n v="127"/>
    <x v="24"/>
    <x v="1"/>
    <x v="0"/>
    <x v="6"/>
    <n v="11"/>
    <x v="1"/>
    <x v="8"/>
    <n v="1"/>
    <n v="17.95"/>
  </r>
  <r>
    <n v="5688"/>
    <n v="2521"/>
    <n v="1"/>
    <d v="2023-02-11T00:00:00"/>
    <d v="1899-12-30T19:11:58"/>
    <n v="113"/>
    <x v="17"/>
    <x v="0"/>
    <x v="10"/>
    <x v="6"/>
    <n v="11"/>
    <x v="1"/>
    <x v="8"/>
    <n v="2"/>
    <n v="18.95"/>
  </r>
  <r>
    <n v="5689"/>
    <n v="2521"/>
    <n v="0"/>
    <d v="2023-02-11T00:00:00"/>
    <d v="1899-12-30T19:11:58"/>
    <n v="120"/>
    <x v="28"/>
    <x v="2"/>
    <x v="9"/>
    <x v="6"/>
    <n v="11"/>
    <x v="1"/>
    <x v="8"/>
    <n v="2"/>
    <n v="18.95"/>
  </r>
  <r>
    <n v="5690"/>
    <n v="2522"/>
    <n v="1"/>
    <d v="2023-02-11T00:00:00"/>
    <d v="1899-12-30T19:25:46"/>
    <n v="125"/>
    <x v="21"/>
    <x v="1"/>
    <x v="0"/>
    <x v="6"/>
    <n v="11"/>
    <x v="1"/>
    <x v="8"/>
    <n v="4"/>
    <n v="47.4"/>
  </r>
  <r>
    <n v="5691"/>
    <n v="2522"/>
    <n v="0"/>
    <d v="2023-02-11T00:00:00"/>
    <d v="1899-12-30T19:25:46"/>
    <n v="111"/>
    <x v="22"/>
    <x v="0"/>
    <x v="5"/>
    <x v="6"/>
    <n v="11"/>
    <x v="1"/>
    <x v="8"/>
    <n v="4"/>
    <n v="47.4"/>
  </r>
  <r>
    <n v="5692"/>
    <n v="2522"/>
    <n v="0"/>
    <d v="2023-02-11T00:00:00"/>
    <d v="1899-12-30T19:25:46"/>
    <n v="121"/>
    <x v="20"/>
    <x v="2"/>
    <x v="11"/>
    <x v="6"/>
    <n v="11"/>
    <x v="1"/>
    <x v="8"/>
    <n v="4"/>
    <n v="47.4"/>
  </r>
  <r>
    <n v="5693"/>
    <n v="2522"/>
    <n v="0"/>
    <d v="2023-02-11T00:00:00"/>
    <d v="1899-12-30T19:25:46"/>
    <n v="106"/>
    <x v="5"/>
    <x v="3"/>
    <x v="4"/>
    <x v="6"/>
    <n v="11"/>
    <x v="1"/>
    <x v="8"/>
    <n v="4"/>
    <n v="47.4"/>
  </r>
  <r>
    <n v="5694"/>
    <n v="2523"/>
    <n v="1"/>
    <d v="2023-02-11T00:00:00"/>
    <d v="1899-12-30T19:30:16"/>
    <n v="125"/>
    <x v="21"/>
    <x v="1"/>
    <x v="0"/>
    <x v="6"/>
    <n v="11"/>
    <x v="1"/>
    <x v="8"/>
    <n v="4"/>
    <n v="57.400000000000006"/>
  </r>
  <r>
    <n v="5695"/>
    <n v="2523"/>
    <n v="0"/>
    <d v="2023-02-11T00:00:00"/>
    <d v="1899-12-30T19:30:16"/>
    <n v="128"/>
    <x v="25"/>
    <x v="1"/>
    <x v="3"/>
    <x v="6"/>
    <n v="11"/>
    <x v="1"/>
    <x v="8"/>
    <n v="4"/>
    <n v="57.400000000000006"/>
  </r>
  <r>
    <n v="5696"/>
    <n v="2523"/>
    <n v="0"/>
    <d v="2023-02-11T00:00:00"/>
    <d v="1899-12-30T19:30:16"/>
    <n v="106"/>
    <x v="5"/>
    <x v="3"/>
    <x v="4"/>
    <x v="6"/>
    <n v="11"/>
    <x v="1"/>
    <x v="8"/>
    <n v="4"/>
    <n v="57.400000000000006"/>
  </r>
  <r>
    <n v="5697"/>
    <n v="2523"/>
    <n v="0"/>
    <d v="2023-02-11T00:00:00"/>
    <d v="1899-12-30T19:30:16"/>
    <n v="132"/>
    <x v="14"/>
    <x v="1"/>
    <x v="8"/>
    <x v="6"/>
    <n v="11"/>
    <x v="1"/>
    <x v="8"/>
    <n v="4"/>
    <n v="57.400000000000006"/>
  </r>
  <r>
    <n v="5698"/>
    <n v="2524"/>
    <n v="1"/>
    <d v="2023-02-11T00:00:00"/>
    <d v="1899-12-30T19:31:47"/>
    <n v="124"/>
    <x v="2"/>
    <x v="1"/>
    <x v="1"/>
    <x v="6"/>
    <n v="11"/>
    <x v="1"/>
    <x v="8"/>
    <n v="4"/>
    <n v="54.400000000000006"/>
  </r>
  <r>
    <n v="5699"/>
    <n v="2524"/>
    <n v="0"/>
    <d v="2023-02-11T00:00:00"/>
    <d v="1899-12-30T19:31:47"/>
    <n v="125"/>
    <x v="21"/>
    <x v="1"/>
    <x v="0"/>
    <x v="6"/>
    <n v="11"/>
    <x v="1"/>
    <x v="8"/>
    <n v="4"/>
    <n v="54.400000000000006"/>
  </r>
  <r>
    <n v="5700"/>
    <n v="2524"/>
    <n v="0"/>
    <d v="2023-02-11T00:00:00"/>
    <d v="1899-12-30T19:31:47"/>
    <n v="112"/>
    <x v="30"/>
    <x v="0"/>
    <x v="13"/>
    <x v="6"/>
    <n v="11"/>
    <x v="1"/>
    <x v="8"/>
    <n v="4"/>
    <n v="54.400000000000006"/>
  </r>
  <r>
    <n v="5701"/>
    <n v="2524"/>
    <n v="0"/>
    <d v="2023-02-11T00:00:00"/>
    <d v="1899-12-30T19:31:47"/>
    <n v="106"/>
    <x v="5"/>
    <x v="3"/>
    <x v="4"/>
    <x v="6"/>
    <n v="11"/>
    <x v="1"/>
    <x v="8"/>
    <n v="4"/>
    <n v="54.400000000000006"/>
  </r>
  <r>
    <n v="5702"/>
    <n v="2525"/>
    <n v="1"/>
    <d v="2023-02-11T00:00:00"/>
    <d v="1899-12-30T19:32:54"/>
    <n v="126"/>
    <x v="10"/>
    <x v="1"/>
    <x v="1"/>
    <x v="6"/>
    <n v="11"/>
    <x v="1"/>
    <x v="8"/>
    <n v="1"/>
    <n v="14.5"/>
  </r>
  <r>
    <n v="5703"/>
    <n v="2526"/>
    <n v="1"/>
    <d v="2023-02-11T00:00:00"/>
    <d v="1899-12-30T19:36:30"/>
    <n v="107"/>
    <x v="19"/>
    <x v="0"/>
    <x v="12"/>
    <x v="6"/>
    <n v="11"/>
    <x v="1"/>
    <x v="8"/>
    <n v="2"/>
    <n v="34.450000000000003"/>
  </r>
  <r>
    <n v="5704"/>
    <n v="2526"/>
    <n v="0"/>
    <d v="2023-02-11T00:00:00"/>
    <d v="1899-12-30T19:36:30"/>
    <n v="125"/>
    <x v="21"/>
    <x v="1"/>
    <x v="0"/>
    <x v="6"/>
    <n v="11"/>
    <x v="1"/>
    <x v="8"/>
    <n v="2"/>
    <n v="34.450000000000003"/>
  </r>
  <r>
    <n v="5705"/>
    <n v="2527"/>
    <n v="1"/>
    <d v="2023-02-11T00:00:00"/>
    <d v="1899-12-30T19:53:46"/>
    <n v="101"/>
    <x v="7"/>
    <x v="3"/>
    <x v="2"/>
    <x v="6"/>
    <n v="11"/>
    <x v="1"/>
    <x v="8"/>
    <n v="3"/>
    <n v="50.849999999999994"/>
  </r>
  <r>
    <n v="5706"/>
    <n v="2527"/>
    <n v="0"/>
    <d v="2023-02-11T00:00:00"/>
    <d v="1899-12-30T19:53:46"/>
    <n v="127"/>
    <x v="24"/>
    <x v="1"/>
    <x v="0"/>
    <x v="6"/>
    <n v="11"/>
    <x v="1"/>
    <x v="8"/>
    <n v="3"/>
    <n v="50.849999999999994"/>
  </r>
  <r>
    <n v="5707"/>
    <n v="2527"/>
    <n v="0"/>
    <d v="2023-02-11T00:00:00"/>
    <d v="1899-12-30T19:53:46"/>
    <n v="130"/>
    <x v="13"/>
    <x v="1"/>
    <x v="7"/>
    <x v="6"/>
    <n v="11"/>
    <x v="1"/>
    <x v="8"/>
    <n v="3"/>
    <n v="50.849999999999994"/>
  </r>
  <r>
    <n v="5708"/>
    <n v="2528"/>
    <n v="1"/>
    <d v="2023-02-11T00:00:00"/>
    <d v="1899-12-30T19:54:40"/>
    <n v="102"/>
    <x v="16"/>
    <x v="3"/>
    <x v="9"/>
    <x v="6"/>
    <n v="11"/>
    <x v="1"/>
    <x v="8"/>
    <n v="2"/>
    <n v="18.95"/>
  </r>
  <r>
    <n v="5709"/>
    <n v="2528"/>
    <n v="0"/>
    <d v="2023-02-11T00:00:00"/>
    <d v="1899-12-30T19:54:40"/>
    <n v="113"/>
    <x v="17"/>
    <x v="0"/>
    <x v="10"/>
    <x v="6"/>
    <n v="11"/>
    <x v="1"/>
    <x v="8"/>
    <n v="2"/>
    <n v="18.95"/>
  </r>
  <r>
    <n v="5710"/>
    <n v="2529"/>
    <n v="1"/>
    <d v="2023-02-11T00:00:00"/>
    <d v="1899-12-30T20:06:11"/>
    <n v="125"/>
    <x v="21"/>
    <x v="1"/>
    <x v="0"/>
    <x v="6"/>
    <n v="11"/>
    <x v="1"/>
    <x v="9"/>
    <n v="4"/>
    <n v="57.849999999999994"/>
  </r>
  <r>
    <n v="5711"/>
    <n v="2529"/>
    <n v="0"/>
    <d v="2023-02-11T00:00:00"/>
    <d v="1899-12-30T20:06:11"/>
    <n v="109"/>
    <x v="0"/>
    <x v="0"/>
    <x v="0"/>
    <x v="6"/>
    <n v="11"/>
    <x v="1"/>
    <x v="9"/>
    <n v="4"/>
    <n v="57.849999999999994"/>
  </r>
  <r>
    <n v="5712"/>
    <n v="2529"/>
    <n v="0"/>
    <d v="2023-02-11T00:00:00"/>
    <d v="1899-12-30T20:06:11"/>
    <n v="113"/>
    <x v="17"/>
    <x v="0"/>
    <x v="10"/>
    <x v="6"/>
    <n v="11"/>
    <x v="1"/>
    <x v="9"/>
    <n v="4"/>
    <n v="57.849999999999994"/>
  </r>
  <r>
    <n v="5713"/>
    <n v="2529"/>
    <n v="0"/>
    <d v="2023-02-11T00:00:00"/>
    <d v="1899-12-30T20:06:11"/>
    <n v="132"/>
    <x v="14"/>
    <x v="1"/>
    <x v="8"/>
    <x v="6"/>
    <n v="11"/>
    <x v="1"/>
    <x v="9"/>
    <n v="4"/>
    <n v="57.849999999999994"/>
  </r>
  <r>
    <n v="5714"/>
    <n v="2530"/>
    <n v="1"/>
    <d v="2023-02-11T00:00:00"/>
    <d v="1899-12-30T20:11:26"/>
    <n v="112"/>
    <x v="30"/>
    <x v="0"/>
    <x v="13"/>
    <x v="6"/>
    <n v="11"/>
    <x v="1"/>
    <x v="9"/>
    <n v="3"/>
    <n v="37.9"/>
  </r>
  <r>
    <n v="5715"/>
    <n v="2530"/>
    <n v="0"/>
    <d v="2023-02-11T00:00:00"/>
    <d v="1899-12-30T20:11:26"/>
    <n v="120"/>
    <x v="28"/>
    <x v="2"/>
    <x v="9"/>
    <x v="6"/>
    <n v="11"/>
    <x v="1"/>
    <x v="9"/>
    <n v="3"/>
    <n v="37.9"/>
  </r>
  <r>
    <n v="5716"/>
    <n v="2530"/>
    <n v="0"/>
    <d v="2023-02-11T00:00:00"/>
    <d v="1899-12-30T20:11:26"/>
    <n v="114"/>
    <x v="8"/>
    <x v="0"/>
    <x v="6"/>
    <x v="6"/>
    <n v="11"/>
    <x v="1"/>
    <x v="9"/>
    <n v="3"/>
    <n v="37.9"/>
  </r>
  <r>
    <n v="5717"/>
    <n v="2531"/>
    <n v="1"/>
    <d v="2023-02-11T00:00:00"/>
    <d v="1899-12-30T20:22:03"/>
    <n v="112"/>
    <x v="30"/>
    <x v="0"/>
    <x v="13"/>
    <x v="6"/>
    <n v="11"/>
    <x v="1"/>
    <x v="9"/>
    <n v="2"/>
    <n v="28.9"/>
  </r>
  <r>
    <n v="5718"/>
    <n v="2531"/>
    <n v="0"/>
    <d v="2023-02-11T00:00:00"/>
    <d v="1899-12-30T20:22:03"/>
    <n v="120"/>
    <x v="28"/>
    <x v="2"/>
    <x v="9"/>
    <x v="6"/>
    <n v="11"/>
    <x v="1"/>
    <x v="9"/>
    <n v="2"/>
    <n v="28.9"/>
  </r>
  <r>
    <n v="5719"/>
    <n v="2532"/>
    <n v="1"/>
    <d v="2023-02-11T00:00:00"/>
    <d v="1899-12-30T20:33:15"/>
    <n v="109"/>
    <x v="0"/>
    <x v="0"/>
    <x v="0"/>
    <x v="6"/>
    <n v="11"/>
    <x v="1"/>
    <x v="9"/>
    <n v="1"/>
    <n v="17.95"/>
  </r>
  <r>
    <n v="5720"/>
    <n v="2533"/>
    <n v="1"/>
    <d v="2023-02-11T00:00:00"/>
    <d v="1899-12-30T21:34:53"/>
    <n v="101"/>
    <x v="7"/>
    <x v="3"/>
    <x v="2"/>
    <x v="6"/>
    <n v="11"/>
    <x v="1"/>
    <x v="10"/>
    <n v="1"/>
    <n v="12.95"/>
  </r>
  <r>
    <n v="5721"/>
    <n v="2534"/>
    <n v="1"/>
    <d v="2023-02-11T00:00:00"/>
    <d v="1899-12-30T21:44:25"/>
    <n v="124"/>
    <x v="2"/>
    <x v="1"/>
    <x v="1"/>
    <x v="6"/>
    <n v="11"/>
    <x v="1"/>
    <x v="10"/>
    <n v="1"/>
    <n v="14.5"/>
  </r>
  <r>
    <n v="5722"/>
    <n v="2535"/>
    <n v="1"/>
    <d v="2023-02-11T00:00:00"/>
    <d v="1899-12-30T21:45:46"/>
    <n v="117"/>
    <x v="3"/>
    <x v="2"/>
    <x v="2"/>
    <x v="6"/>
    <n v="11"/>
    <x v="1"/>
    <x v="10"/>
    <n v="2"/>
    <n v="24.9"/>
  </r>
  <r>
    <n v="5723"/>
    <n v="2535"/>
    <n v="0"/>
    <d v="2023-02-11T00:00:00"/>
    <d v="1899-12-30T21:45:46"/>
    <n v="119"/>
    <x v="6"/>
    <x v="2"/>
    <x v="5"/>
    <x v="6"/>
    <n v="11"/>
    <x v="1"/>
    <x v="10"/>
    <n v="2"/>
    <n v="24.9"/>
  </r>
  <r>
    <n v="5724"/>
    <n v="2536"/>
    <n v="1"/>
    <d v="2023-02-11T00:00:00"/>
    <d v="1899-12-30T21:52:14"/>
    <n v="125"/>
    <x v="21"/>
    <x v="1"/>
    <x v="0"/>
    <x v="6"/>
    <n v="11"/>
    <x v="1"/>
    <x v="10"/>
    <n v="1"/>
    <n v="17.95"/>
  </r>
  <r>
    <n v="5725"/>
    <n v="2537"/>
    <n v="1"/>
    <d v="2023-02-12T00:00:00"/>
    <d v="1899-12-30T11:17:06"/>
    <n v="102"/>
    <x v="16"/>
    <x v="3"/>
    <x v="9"/>
    <x v="0"/>
    <n v="12"/>
    <x v="1"/>
    <x v="0"/>
    <n v="1"/>
    <n v="13.95"/>
  </r>
  <r>
    <n v="5726"/>
    <n v="2538"/>
    <n v="1"/>
    <d v="2023-02-12T00:00:00"/>
    <d v="1899-12-30T11:37:34"/>
    <n v="124"/>
    <x v="2"/>
    <x v="1"/>
    <x v="1"/>
    <x v="0"/>
    <n v="12"/>
    <x v="1"/>
    <x v="0"/>
    <n v="3"/>
    <n v="44.400000000000006"/>
  </r>
  <r>
    <n v="5727"/>
    <n v="2538"/>
    <n v="0"/>
    <d v="2023-02-12T00:00:00"/>
    <d v="1899-12-30T11:37:34"/>
    <n v="110"/>
    <x v="11"/>
    <x v="0"/>
    <x v="0"/>
    <x v="0"/>
    <n v="12"/>
    <x v="1"/>
    <x v="0"/>
    <n v="3"/>
    <n v="44.400000000000006"/>
  </r>
  <r>
    <n v="5728"/>
    <n v="2538"/>
    <n v="0"/>
    <d v="2023-02-12T00:00:00"/>
    <d v="1899-12-30T11:37:34"/>
    <n v="119"/>
    <x v="6"/>
    <x v="2"/>
    <x v="5"/>
    <x v="0"/>
    <n v="12"/>
    <x v="1"/>
    <x v="0"/>
    <n v="3"/>
    <n v="44.400000000000006"/>
  </r>
  <r>
    <n v="5729"/>
    <n v="2539"/>
    <n v="1"/>
    <d v="2023-02-12T00:00:00"/>
    <d v="1899-12-30T11:38:35"/>
    <n v="127"/>
    <x v="24"/>
    <x v="1"/>
    <x v="0"/>
    <x v="0"/>
    <n v="12"/>
    <x v="1"/>
    <x v="0"/>
    <n v="2"/>
    <n v="24.95"/>
  </r>
  <r>
    <n v="5730"/>
    <n v="2539"/>
    <n v="0"/>
    <d v="2023-02-12T00:00:00"/>
    <d v="1899-12-30T11:38:35"/>
    <n v="105"/>
    <x v="15"/>
    <x v="3"/>
    <x v="4"/>
    <x v="0"/>
    <n v="12"/>
    <x v="1"/>
    <x v="0"/>
    <n v="2"/>
    <n v="24.95"/>
  </r>
  <r>
    <n v="5731"/>
    <n v="2540"/>
    <n v="1"/>
    <d v="2023-02-12T00:00:00"/>
    <d v="1899-12-30T11:48:50"/>
    <n v="109"/>
    <x v="0"/>
    <x v="0"/>
    <x v="0"/>
    <x v="0"/>
    <n v="12"/>
    <x v="1"/>
    <x v="0"/>
    <n v="2"/>
    <n v="28.45"/>
  </r>
  <r>
    <n v="5732"/>
    <n v="2540"/>
    <n v="0"/>
    <d v="2023-02-12T00:00:00"/>
    <d v="1899-12-30T11:48:50"/>
    <n v="121"/>
    <x v="20"/>
    <x v="2"/>
    <x v="11"/>
    <x v="0"/>
    <n v="12"/>
    <x v="1"/>
    <x v="0"/>
    <n v="2"/>
    <n v="28.45"/>
  </r>
  <r>
    <n v="5733"/>
    <n v="2541"/>
    <n v="1"/>
    <d v="2023-02-12T00:00:00"/>
    <d v="1899-12-30T11:54:44"/>
    <n v="129"/>
    <x v="4"/>
    <x v="1"/>
    <x v="3"/>
    <x v="0"/>
    <n v="12"/>
    <x v="1"/>
    <x v="0"/>
    <n v="2"/>
    <n v="27.45"/>
  </r>
  <r>
    <n v="5734"/>
    <n v="2541"/>
    <n v="0"/>
    <d v="2023-02-12T00:00:00"/>
    <d v="1899-12-30T11:54:44"/>
    <n v="119"/>
    <x v="6"/>
    <x v="2"/>
    <x v="5"/>
    <x v="0"/>
    <n v="12"/>
    <x v="1"/>
    <x v="0"/>
    <n v="2"/>
    <n v="27.45"/>
  </r>
  <r>
    <n v="5735"/>
    <n v="2542"/>
    <n v="1"/>
    <d v="2023-02-12T00:00:00"/>
    <d v="1899-12-30T11:57:08"/>
    <n v="122"/>
    <x v="12"/>
    <x v="2"/>
    <x v="4"/>
    <x v="0"/>
    <n v="12"/>
    <x v="1"/>
    <x v="0"/>
    <n v="1"/>
    <n v="7"/>
  </r>
  <r>
    <n v="5736"/>
    <n v="2543"/>
    <n v="1"/>
    <d v="2023-02-12T00:00:00"/>
    <d v="1899-12-30T12:00:00"/>
    <n v="103"/>
    <x v="29"/>
    <x v="3"/>
    <x v="6"/>
    <x v="0"/>
    <n v="12"/>
    <x v="1"/>
    <x v="1"/>
    <n v="1"/>
    <n v="9"/>
  </r>
  <r>
    <n v="5737"/>
    <n v="2544"/>
    <n v="1"/>
    <d v="2023-02-12T00:00:00"/>
    <d v="1899-12-30T12:03:27"/>
    <n v="101"/>
    <x v="7"/>
    <x v="3"/>
    <x v="2"/>
    <x v="0"/>
    <n v="12"/>
    <x v="1"/>
    <x v="1"/>
    <n v="3"/>
    <n v="30.9"/>
  </r>
  <r>
    <n v="5738"/>
    <n v="2544"/>
    <n v="0"/>
    <d v="2023-02-12T00:00:00"/>
    <d v="1899-12-30T12:03:27"/>
    <n v="117"/>
    <x v="3"/>
    <x v="2"/>
    <x v="2"/>
    <x v="0"/>
    <n v="12"/>
    <x v="1"/>
    <x v="1"/>
    <n v="3"/>
    <n v="30.9"/>
  </r>
  <r>
    <n v="5739"/>
    <n v="2544"/>
    <n v="0"/>
    <d v="2023-02-12T00:00:00"/>
    <d v="1899-12-30T12:03:27"/>
    <n v="113"/>
    <x v="17"/>
    <x v="0"/>
    <x v="10"/>
    <x v="0"/>
    <n v="12"/>
    <x v="1"/>
    <x v="1"/>
    <n v="3"/>
    <n v="30.9"/>
  </r>
  <r>
    <n v="5740"/>
    <n v="2545"/>
    <n v="1"/>
    <d v="2023-02-12T00:00:00"/>
    <d v="1899-12-30T12:12:17"/>
    <n v="131"/>
    <x v="27"/>
    <x v="1"/>
    <x v="0"/>
    <x v="0"/>
    <n v="12"/>
    <x v="1"/>
    <x v="1"/>
    <n v="1"/>
    <n v="17.95"/>
  </r>
  <r>
    <n v="5741"/>
    <n v="2546"/>
    <n v="1"/>
    <d v="2023-02-12T00:00:00"/>
    <d v="1899-12-30T12:41:02"/>
    <n v="107"/>
    <x v="19"/>
    <x v="0"/>
    <x v="12"/>
    <x v="0"/>
    <n v="12"/>
    <x v="1"/>
    <x v="1"/>
    <n v="1"/>
    <n v="16.5"/>
  </r>
  <r>
    <n v="5742"/>
    <n v="2547"/>
    <n v="1"/>
    <d v="2023-02-12T00:00:00"/>
    <d v="1899-12-30T12:45:49"/>
    <n v="101"/>
    <x v="7"/>
    <x v="3"/>
    <x v="2"/>
    <x v="0"/>
    <n v="12"/>
    <x v="1"/>
    <x v="1"/>
    <n v="12"/>
    <n v="176.64999999999998"/>
  </r>
  <r>
    <n v="5743"/>
    <n v="2547"/>
    <n v="0"/>
    <d v="2023-02-12T00:00:00"/>
    <d v="1899-12-30T12:45:49"/>
    <n v="101"/>
    <x v="7"/>
    <x v="3"/>
    <x v="2"/>
    <x v="0"/>
    <n v="12"/>
    <x v="1"/>
    <x v="1"/>
    <n v="12"/>
    <n v="176.64999999999998"/>
  </r>
  <r>
    <n v="5744"/>
    <n v="2547"/>
    <n v="0"/>
    <d v="2023-02-12T00:00:00"/>
    <d v="1899-12-30T12:45:49"/>
    <n v="115"/>
    <x v="31"/>
    <x v="2"/>
    <x v="5"/>
    <x v="0"/>
    <n v="12"/>
    <x v="1"/>
    <x v="1"/>
    <n v="12"/>
    <n v="176.64999999999998"/>
  </r>
  <r>
    <n v="5745"/>
    <n v="2547"/>
    <n v="0"/>
    <d v="2023-02-12T00:00:00"/>
    <d v="1899-12-30T12:45:49"/>
    <n v="108"/>
    <x v="1"/>
    <x v="0"/>
    <x v="1"/>
    <x v="0"/>
    <n v="12"/>
    <x v="1"/>
    <x v="1"/>
    <n v="12"/>
    <n v="176.64999999999998"/>
  </r>
  <r>
    <n v="5746"/>
    <n v="2547"/>
    <n v="0"/>
    <d v="2023-02-12T00:00:00"/>
    <d v="1899-12-30T12:45:49"/>
    <n v="124"/>
    <x v="2"/>
    <x v="1"/>
    <x v="1"/>
    <x v="0"/>
    <n v="12"/>
    <x v="1"/>
    <x v="1"/>
    <n v="12"/>
    <n v="176.64999999999998"/>
  </r>
  <r>
    <n v="5747"/>
    <n v="2547"/>
    <n v="0"/>
    <d v="2023-02-12T00:00:00"/>
    <d v="1899-12-30T12:45:49"/>
    <n v="125"/>
    <x v="21"/>
    <x v="1"/>
    <x v="0"/>
    <x v="0"/>
    <n v="12"/>
    <x v="1"/>
    <x v="1"/>
    <n v="12"/>
    <n v="176.64999999999998"/>
  </r>
  <r>
    <n v="5748"/>
    <n v="2547"/>
    <n v="0"/>
    <d v="2023-02-12T00:00:00"/>
    <d v="1899-12-30T12:45:49"/>
    <n v="109"/>
    <x v="0"/>
    <x v="0"/>
    <x v="0"/>
    <x v="0"/>
    <n v="12"/>
    <x v="1"/>
    <x v="1"/>
    <n v="12"/>
    <n v="176.64999999999998"/>
  </r>
  <r>
    <n v="5749"/>
    <n v="2547"/>
    <n v="0"/>
    <d v="2023-02-12T00:00:00"/>
    <d v="1899-12-30T12:45:49"/>
    <n v="127"/>
    <x v="24"/>
    <x v="1"/>
    <x v="0"/>
    <x v="0"/>
    <n v="12"/>
    <x v="1"/>
    <x v="1"/>
    <n v="12"/>
    <n v="176.64999999999998"/>
  </r>
  <r>
    <n v="5750"/>
    <n v="2547"/>
    <n v="0"/>
    <d v="2023-02-12T00:00:00"/>
    <d v="1899-12-30T12:45:49"/>
    <n v="128"/>
    <x v="25"/>
    <x v="1"/>
    <x v="3"/>
    <x v="0"/>
    <n v="12"/>
    <x v="1"/>
    <x v="1"/>
    <n v="12"/>
    <n v="176.64999999999998"/>
  </r>
  <r>
    <n v="5751"/>
    <n v="2547"/>
    <n v="0"/>
    <d v="2023-02-12T00:00:00"/>
    <d v="1899-12-30T12:45:49"/>
    <n v="129"/>
    <x v="4"/>
    <x v="1"/>
    <x v="3"/>
    <x v="0"/>
    <n v="12"/>
    <x v="1"/>
    <x v="1"/>
    <n v="12"/>
    <n v="176.64999999999998"/>
  </r>
  <r>
    <n v="5752"/>
    <n v="2547"/>
    <n v="0"/>
    <d v="2023-02-12T00:00:00"/>
    <d v="1899-12-30T12:45:49"/>
    <n v="113"/>
    <x v="17"/>
    <x v="0"/>
    <x v="10"/>
    <x v="0"/>
    <n v="12"/>
    <x v="1"/>
    <x v="1"/>
    <n v="12"/>
    <n v="176.64999999999998"/>
  </r>
  <r>
    <n v="5753"/>
    <n v="2547"/>
    <n v="0"/>
    <d v="2023-02-12T00:00:00"/>
    <d v="1899-12-30T12:45:49"/>
    <n v="130"/>
    <x v="13"/>
    <x v="1"/>
    <x v="7"/>
    <x v="0"/>
    <n v="12"/>
    <x v="1"/>
    <x v="1"/>
    <n v="12"/>
    <n v="176.64999999999998"/>
  </r>
  <r>
    <n v="5754"/>
    <n v="2548"/>
    <n v="1"/>
    <d v="2023-02-12T00:00:00"/>
    <d v="1899-12-30T12:48:03"/>
    <n v="101"/>
    <x v="7"/>
    <x v="3"/>
    <x v="2"/>
    <x v="0"/>
    <n v="12"/>
    <x v="1"/>
    <x v="1"/>
    <n v="6"/>
    <n v="88.7"/>
  </r>
  <r>
    <n v="5755"/>
    <n v="2548"/>
    <n v="0"/>
    <d v="2023-02-12T00:00:00"/>
    <d v="1899-12-30T12:48:03"/>
    <n v="101"/>
    <x v="7"/>
    <x v="3"/>
    <x v="2"/>
    <x v="0"/>
    <n v="12"/>
    <x v="1"/>
    <x v="1"/>
    <n v="6"/>
    <n v="88.7"/>
  </r>
  <r>
    <n v="5756"/>
    <n v="2548"/>
    <n v="0"/>
    <d v="2023-02-12T00:00:00"/>
    <d v="1899-12-30T12:48:03"/>
    <n v="115"/>
    <x v="31"/>
    <x v="2"/>
    <x v="5"/>
    <x v="0"/>
    <n v="12"/>
    <x v="1"/>
    <x v="1"/>
    <n v="6"/>
    <n v="88.7"/>
  </r>
  <r>
    <n v="5757"/>
    <n v="2548"/>
    <n v="0"/>
    <d v="2023-02-12T00:00:00"/>
    <d v="1899-12-30T12:48:03"/>
    <n v="110"/>
    <x v="11"/>
    <x v="0"/>
    <x v="0"/>
    <x v="0"/>
    <n v="12"/>
    <x v="1"/>
    <x v="1"/>
    <n v="6"/>
    <n v="88.7"/>
  </r>
  <r>
    <n v="5758"/>
    <n v="2548"/>
    <n v="0"/>
    <d v="2023-02-12T00:00:00"/>
    <d v="1899-12-30T12:48:03"/>
    <n v="127"/>
    <x v="24"/>
    <x v="1"/>
    <x v="0"/>
    <x v="0"/>
    <n v="12"/>
    <x v="1"/>
    <x v="1"/>
    <n v="6"/>
    <n v="88.7"/>
  </r>
  <r>
    <n v="5759"/>
    <n v="2548"/>
    <n v="0"/>
    <d v="2023-02-12T00:00:00"/>
    <d v="1899-12-30T12:48:03"/>
    <n v="112"/>
    <x v="30"/>
    <x v="0"/>
    <x v="13"/>
    <x v="0"/>
    <n v="12"/>
    <x v="1"/>
    <x v="1"/>
    <n v="6"/>
    <n v="88.7"/>
  </r>
  <r>
    <n v="5760"/>
    <n v="2549"/>
    <n v="1"/>
    <d v="2023-02-12T00:00:00"/>
    <d v="1899-12-30T13:06:59"/>
    <n v="121"/>
    <x v="20"/>
    <x v="2"/>
    <x v="11"/>
    <x v="0"/>
    <n v="12"/>
    <x v="1"/>
    <x v="2"/>
    <n v="1"/>
    <n v="10.5"/>
  </r>
  <r>
    <n v="5761"/>
    <n v="2550"/>
    <n v="1"/>
    <d v="2023-02-12T00:00:00"/>
    <d v="1899-12-30T13:18:54"/>
    <n v="120"/>
    <x v="28"/>
    <x v="2"/>
    <x v="9"/>
    <x v="0"/>
    <n v="12"/>
    <x v="1"/>
    <x v="2"/>
    <n v="1"/>
    <n v="13.95"/>
  </r>
  <r>
    <n v="5762"/>
    <n v="2551"/>
    <n v="1"/>
    <d v="2023-02-12T00:00:00"/>
    <d v="1899-12-30T13:28:21"/>
    <n v="116"/>
    <x v="23"/>
    <x v="2"/>
    <x v="9"/>
    <x v="0"/>
    <n v="12"/>
    <x v="1"/>
    <x v="2"/>
    <n v="2"/>
    <n v="31.9"/>
  </r>
  <r>
    <n v="5763"/>
    <n v="2551"/>
    <n v="0"/>
    <d v="2023-02-12T00:00:00"/>
    <d v="1899-12-30T13:28:21"/>
    <n v="109"/>
    <x v="0"/>
    <x v="0"/>
    <x v="0"/>
    <x v="0"/>
    <n v="12"/>
    <x v="1"/>
    <x v="2"/>
    <n v="2"/>
    <n v="31.9"/>
  </r>
  <r>
    <n v="5764"/>
    <n v="2552"/>
    <n v="1"/>
    <d v="2023-02-12T00:00:00"/>
    <d v="1899-12-30T13:47:03"/>
    <n v="101"/>
    <x v="7"/>
    <x v="3"/>
    <x v="2"/>
    <x v="0"/>
    <n v="12"/>
    <x v="1"/>
    <x v="2"/>
    <n v="1"/>
    <n v="12.95"/>
  </r>
  <r>
    <n v="5765"/>
    <n v="2553"/>
    <n v="1"/>
    <d v="2023-02-12T00:00:00"/>
    <d v="1899-12-30T13:47:07"/>
    <n v="114"/>
    <x v="8"/>
    <x v="0"/>
    <x v="6"/>
    <x v="0"/>
    <n v="12"/>
    <x v="1"/>
    <x v="2"/>
    <n v="1"/>
    <n v="9"/>
  </r>
  <r>
    <n v="5766"/>
    <n v="2554"/>
    <n v="1"/>
    <d v="2023-02-12T00:00:00"/>
    <d v="1899-12-30T13:53:40"/>
    <n v="125"/>
    <x v="21"/>
    <x v="1"/>
    <x v="0"/>
    <x v="0"/>
    <n v="12"/>
    <x v="1"/>
    <x v="2"/>
    <n v="1"/>
    <n v="17.95"/>
  </r>
  <r>
    <n v="5767"/>
    <n v="2555"/>
    <n v="1"/>
    <d v="2023-02-12T00:00:00"/>
    <d v="1899-12-30T14:00:00"/>
    <n v="101"/>
    <x v="7"/>
    <x v="3"/>
    <x v="2"/>
    <x v="0"/>
    <n v="12"/>
    <x v="1"/>
    <x v="3"/>
    <n v="2"/>
    <n v="24.9"/>
  </r>
  <r>
    <n v="5768"/>
    <n v="2555"/>
    <n v="0"/>
    <d v="2023-02-12T00:00:00"/>
    <d v="1899-12-30T14:00:00"/>
    <n v="115"/>
    <x v="31"/>
    <x v="2"/>
    <x v="5"/>
    <x v="0"/>
    <n v="12"/>
    <x v="1"/>
    <x v="3"/>
    <n v="2"/>
    <n v="24.9"/>
  </r>
  <r>
    <n v="5769"/>
    <n v="2556"/>
    <n v="1"/>
    <d v="2023-02-12T00:00:00"/>
    <d v="1899-12-30T14:00:38"/>
    <n v="117"/>
    <x v="3"/>
    <x v="2"/>
    <x v="2"/>
    <x v="0"/>
    <n v="12"/>
    <x v="1"/>
    <x v="3"/>
    <n v="2"/>
    <n v="19.95"/>
  </r>
  <r>
    <n v="5770"/>
    <n v="2556"/>
    <n v="0"/>
    <d v="2023-02-12T00:00:00"/>
    <d v="1899-12-30T14:00:38"/>
    <n v="106"/>
    <x v="5"/>
    <x v="3"/>
    <x v="4"/>
    <x v="0"/>
    <n v="12"/>
    <x v="1"/>
    <x v="3"/>
    <n v="2"/>
    <n v="19.95"/>
  </r>
  <r>
    <n v="5771"/>
    <n v="2557"/>
    <n v="1"/>
    <d v="2023-02-12T00:00:00"/>
    <d v="1899-12-30T14:09:47"/>
    <n v="124"/>
    <x v="2"/>
    <x v="1"/>
    <x v="1"/>
    <x v="0"/>
    <n v="12"/>
    <x v="1"/>
    <x v="3"/>
    <n v="4"/>
    <n v="46.45"/>
  </r>
  <r>
    <n v="5772"/>
    <n v="2557"/>
    <n v="0"/>
    <d v="2023-02-12T00:00:00"/>
    <d v="1899-12-30T14:09:47"/>
    <n v="120"/>
    <x v="28"/>
    <x v="2"/>
    <x v="9"/>
    <x v="0"/>
    <n v="12"/>
    <x v="1"/>
    <x v="3"/>
    <n v="4"/>
    <n v="46.45"/>
  </r>
  <r>
    <n v="5773"/>
    <n v="2557"/>
    <n v="0"/>
    <d v="2023-02-12T00:00:00"/>
    <d v="1899-12-30T14:09:47"/>
    <n v="114"/>
    <x v="8"/>
    <x v="0"/>
    <x v="6"/>
    <x v="0"/>
    <n v="12"/>
    <x v="1"/>
    <x v="3"/>
    <n v="4"/>
    <n v="46.45"/>
  </r>
  <r>
    <n v="5774"/>
    <n v="2557"/>
    <n v="0"/>
    <d v="2023-02-12T00:00:00"/>
    <d v="1899-12-30T14:09:47"/>
    <n v="114"/>
    <x v="8"/>
    <x v="0"/>
    <x v="6"/>
    <x v="0"/>
    <n v="12"/>
    <x v="1"/>
    <x v="3"/>
    <n v="4"/>
    <n v="46.45"/>
  </r>
  <r>
    <n v="5775"/>
    <n v="2558"/>
    <n v="1"/>
    <d v="2023-02-12T00:00:00"/>
    <d v="1899-12-30T14:20:14"/>
    <n v="125"/>
    <x v="21"/>
    <x v="1"/>
    <x v="0"/>
    <x v="0"/>
    <n v="12"/>
    <x v="1"/>
    <x v="3"/>
    <n v="2"/>
    <n v="35.9"/>
  </r>
  <r>
    <n v="5776"/>
    <n v="2558"/>
    <n v="0"/>
    <d v="2023-02-12T00:00:00"/>
    <d v="1899-12-30T14:20:14"/>
    <n v="109"/>
    <x v="0"/>
    <x v="0"/>
    <x v="0"/>
    <x v="0"/>
    <n v="12"/>
    <x v="1"/>
    <x v="3"/>
    <n v="2"/>
    <n v="35.9"/>
  </r>
  <r>
    <n v="5777"/>
    <n v="2559"/>
    <n v="1"/>
    <d v="2023-02-12T00:00:00"/>
    <d v="1899-12-30T14:22:23"/>
    <n v="122"/>
    <x v="12"/>
    <x v="2"/>
    <x v="4"/>
    <x v="0"/>
    <n v="12"/>
    <x v="1"/>
    <x v="3"/>
    <n v="1"/>
    <n v="7"/>
  </r>
  <r>
    <n v="5778"/>
    <n v="2560"/>
    <n v="1"/>
    <d v="2023-02-12T00:00:00"/>
    <d v="1899-12-30T14:27:16"/>
    <n v="115"/>
    <x v="31"/>
    <x v="2"/>
    <x v="5"/>
    <x v="0"/>
    <n v="12"/>
    <x v="1"/>
    <x v="3"/>
    <n v="1"/>
    <n v="11.95"/>
  </r>
  <r>
    <n v="5779"/>
    <n v="2561"/>
    <n v="1"/>
    <d v="2023-02-12T00:00:00"/>
    <d v="1899-12-30T14:28:55"/>
    <n v="103"/>
    <x v="29"/>
    <x v="3"/>
    <x v="6"/>
    <x v="0"/>
    <n v="12"/>
    <x v="1"/>
    <x v="3"/>
    <n v="1"/>
    <n v="9"/>
  </r>
  <r>
    <n v="5780"/>
    <n v="2562"/>
    <n v="1"/>
    <d v="2023-02-12T00:00:00"/>
    <d v="1899-12-30T14:30:22"/>
    <n v="110"/>
    <x v="11"/>
    <x v="0"/>
    <x v="0"/>
    <x v="0"/>
    <n v="12"/>
    <x v="1"/>
    <x v="3"/>
    <n v="4"/>
    <n v="45.45"/>
  </r>
  <r>
    <n v="5781"/>
    <n v="2562"/>
    <n v="0"/>
    <d v="2023-02-12T00:00:00"/>
    <d v="1899-12-30T14:30:22"/>
    <n v="129"/>
    <x v="4"/>
    <x v="1"/>
    <x v="3"/>
    <x v="0"/>
    <n v="12"/>
    <x v="1"/>
    <x v="3"/>
    <n v="4"/>
    <n v="45.45"/>
  </r>
  <r>
    <n v="5782"/>
    <n v="2562"/>
    <n v="0"/>
    <d v="2023-02-12T00:00:00"/>
    <d v="1899-12-30T14:30:22"/>
    <n v="113"/>
    <x v="17"/>
    <x v="0"/>
    <x v="10"/>
    <x v="0"/>
    <n v="12"/>
    <x v="1"/>
    <x v="3"/>
    <n v="4"/>
    <n v="45.45"/>
  </r>
  <r>
    <n v="5783"/>
    <n v="2562"/>
    <n v="0"/>
    <d v="2023-02-12T00:00:00"/>
    <d v="1899-12-30T14:30:22"/>
    <n v="105"/>
    <x v="15"/>
    <x v="3"/>
    <x v="4"/>
    <x v="0"/>
    <n v="12"/>
    <x v="1"/>
    <x v="3"/>
    <n v="4"/>
    <n v="45.45"/>
  </r>
  <r>
    <n v="5784"/>
    <n v="2563"/>
    <n v="1"/>
    <d v="2023-02-12T00:00:00"/>
    <d v="1899-12-30T14:43:38"/>
    <n v="116"/>
    <x v="23"/>
    <x v="2"/>
    <x v="9"/>
    <x v="0"/>
    <n v="12"/>
    <x v="1"/>
    <x v="3"/>
    <n v="3"/>
    <n v="34.9"/>
  </r>
  <r>
    <n v="5785"/>
    <n v="2563"/>
    <n v="0"/>
    <d v="2023-02-12T00:00:00"/>
    <d v="1899-12-30T14:43:38"/>
    <n v="111"/>
    <x v="22"/>
    <x v="0"/>
    <x v="5"/>
    <x v="0"/>
    <n v="12"/>
    <x v="1"/>
    <x v="3"/>
    <n v="3"/>
    <n v="34.9"/>
  </r>
  <r>
    <n v="5786"/>
    <n v="2563"/>
    <n v="0"/>
    <d v="2023-02-12T00:00:00"/>
    <d v="1899-12-30T14:43:38"/>
    <n v="114"/>
    <x v="8"/>
    <x v="0"/>
    <x v="6"/>
    <x v="0"/>
    <n v="12"/>
    <x v="1"/>
    <x v="3"/>
    <n v="3"/>
    <n v="34.9"/>
  </r>
  <r>
    <n v="5787"/>
    <n v="2564"/>
    <n v="1"/>
    <d v="2023-02-12T00:00:00"/>
    <d v="1899-12-30T14:53:19"/>
    <n v="106"/>
    <x v="5"/>
    <x v="3"/>
    <x v="4"/>
    <x v="0"/>
    <n v="12"/>
    <x v="1"/>
    <x v="3"/>
    <n v="1"/>
    <n v="7"/>
  </r>
  <r>
    <n v="5788"/>
    <n v="2565"/>
    <n v="1"/>
    <d v="2023-02-12T00:00:00"/>
    <d v="1899-12-30T15:04:49"/>
    <n v="103"/>
    <x v="29"/>
    <x v="3"/>
    <x v="6"/>
    <x v="0"/>
    <n v="12"/>
    <x v="1"/>
    <x v="4"/>
    <n v="3"/>
    <n v="41.45"/>
  </r>
  <r>
    <n v="5789"/>
    <n v="2565"/>
    <n v="0"/>
    <d v="2023-02-12T00:00:00"/>
    <d v="1899-12-30T15:04:49"/>
    <n v="108"/>
    <x v="1"/>
    <x v="0"/>
    <x v="1"/>
    <x v="0"/>
    <n v="12"/>
    <x v="1"/>
    <x v="4"/>
    <n v="3"/>
    <n v="41.45"/>
  </r>
  <r>
    <n v="5790"/>
    <n v="2565"/>
    <n v="0"/>
    <d v="2023-02-12T00:00:00"/>
    <d v="1899-12-30T15:04:49"/>
    <n v="109"/>
    <x v="0"/>
    <x v="0"/>
    <x v="0"/>
    <x v="0"/>
    <n v="12"/>
    <x v="1"/>
    <x v="4"/>
    <n v="3"/>
    <n v="41.45"/>
  </r>
  <r>
    <n v="5791"/>
    <n v="2566"/>
    <n v="1"/>
    <d v="2023-02-12T00:00:00"/>
    <d v="1899-12-30T15:25:11"/>
    <n v="124"/>
    <x v="2"/>
    <x v="1"/>
    <x v="1"/>
    <x v="0"/>
    <n v="12"/>
    <x v="1"/>
    <x v="4"/>
    <n v="2"/>
    <n v="21.5"/>
  </r>
  <r>
    <n v="5792"/>
    <n v="2566"/>
    <n v="0"/>
    <d v="2023-02-12T00:00:00"/>
    <d v="1899-12-30T15:25:11"/>
    <n v="106"/>
    <x v="5"/>
    <x v="3"/>
    <x v="4"/>
    <x v="0"/>
    <n v="12"/>
    <x v="1"/>
    <x v="4"/>
    <n v="2"/>
    <n v="21.5"/>
  </r>
  <r>
    <n v="5793"/>
    <n v="2567"/>
    <n v="1"/>
    <d v="2023-02-12T00:00:00"/>
    <d v="1899-12-30T15:38:37"/>
    <n v="102"/>
    <x v="16"/>
    <x v="3"/>
    <x v="9"/>
    <x v="0"/>
    <n v="12"/>
    <x v="1"/>
    <x v="4"/>
    <n v="1"/>
    <n v="13.95"/>
  </r>
  <r>
    <n v="5794"/>
    <n v="2568"/>
    <n v="1"/>
    <d v="2023-02-12T00:00:00"/>
    <d v="1899-12-30T15:53:33"/>
    <n v="101"/>
    <x v="7"/>
    <x v="3"/>
    <x v="2"/>
    <x v="0"/>
    <n v="12"/>
    <x v="1"/>
    <x v="4"/>
    <n v="2"/>
    <n v="29.9"/>
  </r>
  <r>
    <n v="5795"/>
    <n v="2568"/>
    <n v="0"/>
    <d v="2023-02-12T00:00:00"/>
    <d v="1899-12-30T15:53:33"/>
    <n v="132"/>
    <x v="14"/>
    <x v="1"/>
    <x v="8"/>
    <x v="0"/>
    <n v="12"/>
    <x v="1"/>
    <x v="4"/>
    <n v="2"/>
    <n v="29.9"/>
  </r>
  <r>
    <n v="5796"/>
    <n v="2569"/>
    <n v="1"/>
    <d v="2023-02-12T00:00:00"/>
    <d v="1899-12-30T15:53:59"/>
    <n v="102"/>
    <x v="16"/>
    <x v="3"/>
    <x v="9"/>
    <x v="0"/>
    <n v="12"/>
    <x v="1"/>
    <x v="4"/>
    <n v="4"/>
    <n v="52.849999999999994"/>
  </r>
  <r>
    <n v="5797"/>
    <n v="2569"/>
    <n v="0"/>
    <d v="2023-02-12T00:00:00"/>
    <d v="1899-12-30T15:53:59"/>
    <n v="127"/>
    <x v="24"/>
    <x v="1"/>
    <x v="0"/>
    <x v="0"/>
    <n v="12"/>
    <x v="1"/>
    <x v="4"/>
    <n v="4"/>
    <n v="52.849999999999994"/>
  </r>
  <r>
    <n v="5798"/>
    <n v="2569"/>
    <n v="0"/>
    <d v="2023-02-12T00:00:00"/>
    <d v="1899-12-30T15:53:59"/>
    <n v="119"/>
    <x v="6"/>
    <x v="2"/>
    <x v="5"/>
    <x v="0"/>
    <n v="12"/>
    <x v="1"/>
    <x v="4"/>
    <n v="4"/>
    <n v="52.849999999999994"/>
  </r>
  <r>
    <n v="5799"/>
    <n v="2569"/>
    <n v="0"/>
    <d v="2023-02-12T00:00:00"/>
    <d v="1899-12-30T15:53:59"/>
    <n v="114"/>
    <x v="8"/>
    <x v="0"/>
    <x v="6"/>
    <x v="0"/>
    <n v="12"/>
    <x v="1"/>
    <x v="4"/>
    <n v="4"/>
    <n v="52.849999999999994"/>
  </r>
  <r>
    <n v="5800"/>
    <n v="2570"/>
    <n v="1"/>
    <d v="2023-02-12T00:00:00"/>
    <d v="1899-12-30T15:54:49"/>
    <n v="109"/>
    <x v="0"/>
    <x v="0"/>
    <x v="0"/>
    <x v="0"/>
    <n v="12"/>
    <x v="1"/>
    <x v="4"/>
    <n v="1"/>
    <n v="17.95"/>
  </r>
  <r>
    <n v="5801"/>
    <n v="2571"/>
    <n v="1"/>
    <d v="2023-02-12T00:00:00"/>
    <d v="1899-12-30T15:58:47"/>
    <n v="107"/>
    <x v="19"/>
    <x v="0"/>
    <x v="12"/>
    <x v="0"/>
    <n v="12"/>
    <x v="1"/>
    <x v="4"/>
    <n v="3"/>
    <n v="47.95"/>
  </r>
  <r>
    <n v="5802"/>
    <n v="2571"/>
    <n v="0"/>
    <d v="2023-02-12T00:00:00"/>
    <d v="1899-12-30T15:58:47"/>
    <n v="124"/>
    <x v="2"/>
    <x v="1"/>
    <x v="1"/>
    <x v="0"/>
    <n v="12"/>
    <x v="1"/>
    <x v="4"/>
    <n v="3"/>
    <n v="47.95"/>
  </r>
  <r>
    <n v="5803"/>
    <n v="2571"/>
    <n v="0"/>
    <d v="2023-02-12T00:00:00"/>
    <d v="1899-12-30T15:58:47"/>
    <n v="132"/>
    <x v="14"/>
    <x v="1"/>
    <x v="8"/>
    <x v="0"/>
    <n v="12"/>
    <x v="1"/>
    <x v="4"/>
    <n v="3"/>
    <n v="47.95"/>
  </r>
  <r>
    <n v="5804"/>
    <n v="2572"/>
    <n v="1"/>
    <d v="2023-02-12T00:00:00"/>
    <d v="1899-12-30T16:04:07"/>
    <n v="108"/>
    <x v="1"/>
    <x v="0"/>
    <x v="1"/>
    <x v="0"/>
    <n v="12"/>
    <x v="1"/>
    <x v="5"/>
    <n v="1"/>
    <n v="14.5"/>
  </r>
  <r>
    <n v="5805"/>
    <n v="2573"/>
    <n v="1"/>
    <d v="2023-02-12T00:00:00"/>
    <d v="1899-12-30T16:10:39"/>
    <n v="108"/>
    <x v="1"/>
    <x v="0"/>
    <x v="1"/>
    <x v="0"/>
    <n v="12"/>
    <x v="1"/>
    <x v="5"/>
    <n v="2"/>
    <n v="29"/>
  </r>
  <r>
    <n v="5806"/>
    <n v="2573"/>
    <n v="0"/>
    <d v="2023-02-12T00:00:00"/>
    <d v="1899-12-30T16:10:39"/>
    <n v="124"/>
    <x v="2"/>
    <x v="1"/>
    <x v="1"/>
    <x v="0"/>
    <n v="12"/>
    <x v="1"/>
    <x v="5"/>
    <n v="2"/>
    <n v="29"/>
  </r>
  <r>
    <n v="5807"/>
    <n v="2574"/>
    <n v="1"/>
    <d v="2023-02-12T00:00:00"/>
    <d v="1899-12-30T16:22:32"/>
    <n v="130"/>
    <x v="13"/>
    <x v="1"/>
    <x v="7"/>
    <x v="0"/>
    <n v="12"/>
    <x v="1"/>
    <x v="5"/>
    <n v="2"/>
    <n v="26.95"/>
  </r>
  <r>
    <n v="5808"/>
    <n v="2574"/>
    <n v="0"/>
    <d v="2023-02-12T00:00:00"/>
    <d v="1899-12-30T16:22:32"/>
    <n v="106"/>
    <x v="5"/>
    <x v="3"/>
    <x v="4"/>
    <x v="0"/>
    <n v="12"/>
    <x v="1"/>
    <x v="5"/>
    <n v="2"/>
    <n v="26.95"/>
  </r>
  <r>
    <n v="5809"/>
    <n v="2575"/>
    <n v="1"/>
    <d v="2023-02-12T00:00:00"/>
    <d v="1899-12-30T16:30:57"/>
    <n v="108"/>
    <x v="1"/>
    <x v="0"/>
    <x v="1"/>
    <x v="0"/>
    <n v="12"/>
    <x v="1"/>
    <x v="5"/>
    <n v="1"/>
    <n v="14.5"/>
  </r>
  <r>
    <n v="5810"/>
    <n v="2576"/>
    <n v="1"/>
    <d v="2023-02-12T00:00:00"/>
    <d v="1899-12-30T16:58:29"/>
    <n v="107"/>
    <x v="19"/>
    <x v="0"/>
    <x v="12"/>
    <x v="0"/>
    <n v="12"/>
    <x v="1"/>
    <x v="5"/>
    <n v="2"/>
    <n v="21.5"/>
  </r>
  <r>
    <n v="5811"/>
    <n v="2576"/>
    <n v="0"/>
    <d v="2023-02-12T00:00:00"/>
    <d v="1899-12-30T16:58:29"/>
    <n v="113"/>
    <x v="17"/>
    <x v="0"/>
    <x v="10"/>
    <x v="0"/>
    <n v="12"/>
    <x v="1"/>
    <x v="5"/>
    <n v="2"/>
    <n v="21.5"/>
  </r>
  <r>
    <n v="5812"/>
    <n v="2577"/>
    <n v="1"/>
    <d v="2023-02-12T00:00:00"/>
    <d v="1899-12-30T17:21:15"/>
    <n v="112"/>
    <x v="30"/>
    <x v="0"/>
    <x v="13"/>
    <x v="0"/>
    <n v="12"/>
    <x v="1"/>
    <x v="6"/>
    <n v="2"/>
    <n v="28.9"/>
  </r>
  <r>
    <n v="5813"/>
    <n v="2577"/>
    <n v="0"/>
    <d v="2023-02-12T00:00:00"/>
    <d v="1899-12-30T17:21:15"/>
    <n v="120"/>
    <x v="28"/>
    <x v="2"/>
    <x v="9"/>
    <x v="0"/>
    <n v="12"/>
    <x v="1"/>
    <x v="6"/>
    <n v="2"/>
    <n v="28.9"/>
  </r>
  <r>
    <n v="5814"/>
    <n v="2578"/>
    <n v="1"/>
    <d v="2023-02-12T00:00:00"/>
    <d v="1899-12-30T17:36:09"/>
    <n v="115"/>
    <x v="31"/>
    <x v="2"/>
    <x v="5"/>
    <x v="0"/>
    <n v="12"/>
    <x v="1"/>
    <x v="6"/>
    <n v="4"/>
    <n v="54.349999999999994"/>
  </r>
  <r>
    <n v="5815"/>
    <n v="2578"/>
    <n v="0"/>
    <d v="2023-02-12T00:00:00"/>
    <d v="1899-12-30T17:36:09"/>
    <n v="110"/>
    <x v="11"/>
    <x v="0"/>
    <x v="0"/>
    <x v="0"/>
    <n v="12"/>
    <x v="1"/>
    <x v="6"/>
    <n v="4"/>
    <n v="54.349999999999994"/>
  </r>
  <r>
    <n v="5816"/>
    <n v="2578"/>
    <n v="0"/>
    <d v="2023-02-12T00:00:00"/>
    <d v="1899-12-30T17:36:09"/>
    <n v="120"/>
    <x v="28"/>
    <x v="2"/>
    <x v="9"/>
    <x v="0"/>
    <n v="12"/>
    <x v="1"/>
    <x v="6"/>
    <n v="4"/>
    <n v="54.349999999999994"/>
  </r>
  <r>
    <n v="5817"/>
    <n v="2578"/>
    <n v="0"/>
    <d v="2023-02-12T00:00:00"/>
    <d v="1899-12-30T17:36:09"/>
    <n v="121"/>
    <x v="20"/>
    <x v="2"/>
    <x v="11"/>
    <x v="0"/>
    <n v="12"/>
    <x v="1"/>
    <x v="6"/>
    <n v="4"/>
    <n v="54.349999999999994"/>
  </r>
  <r>
    <n v="5818"/>
    <n v="2579"/>
    <n v="1"/>
    <d v="2023-02-12T00:00:00"/>
    <d v="1899-12-30T17:38:32"/>
    <n v="104"/>
    <x v="18"/>
    <x v="3"/>
    <x v="11"/>
    <x v="0"/>
    <n v="12"/>
    <x v="1"/>
    <x v="6"/>
    <n v="3"/>
    <n v="42.95"/>
  </r>
  <r>
    <n v="5819"/>
    <n v="2579"/>
    <n v="0"/>
    <d v="2023-02-12T00:00:00"/>
    <d v="1899-12-30T17:38:32"/>
    <n v="108"/>
    <x v="1"/>
    <x v="0"/>
    <x v="1"/>
    <x v="0"/>
    <n v="12"/>
    <x v="1"/>
    <x v="6"/>
    <n v="3"/>
    <n v="42.95"/>
  </r>
  <r>
    <n v="5820"/>
    <n v="2579"/>
    <n v="0"/>
    <d v="2023-02-12T00:00:00"/>
    <d v="1899-12-30T17:38:32"/>
    <n v="125"/>
    <x v="21"/>
    <x v="1"/>
    <x v="0"/>
    <x v="0"/>
    <n v="12"/>
    <x v="1"/>
    <x v="6"/>
    <n v="3"/>
    <n v="42.95"/>
  </r>
  <r>
    <n v="5821"/>
    <n v="2580"/>
    <n v="1"/>
    <d v="2023-02-12T00:00:00"/>
    <d v="1899-12-30T17:42:00"/>
    <n v="129"/>
    <x v="4"/>
    <x v="1"/>
    <x v="3"/>
    <x v="0"/>
    <n v="12"/>
    <x v="1"/>
    <x v="6"/>
    <n v="2"/>
    <n v="30.45"/>
  </r>
  <r>
    <n v="5822"/>
    <n v="2580"/>
    <n v="0"/>
    <d v="2023-02-12T00:00:00"/>
    <d v="1899-12-30T17:42:00"/>
    <n v="118"/>
    <x v="26"/>
    <x v="2"/>
    <x v="13"/>
    <x v="0"/>
    <n v="12"/>
    <x v="1"/>
    <x v="6"/>
    <n v="2"/>
    <n v="30.45"/>
  </r>
  <r>
    <n v="5823"/>
    <n v="2581"/>
    <n v="1"/>
    <d v="2023-02-12T00:00:00"/>
    <d v="1899-12-30T17:56:55"/>
    <n v="107"/>
    <x v="19"/>
    <x v="0"/>
    <x v="12"/>
    <x v="0"/>
    <n v="12"/>
    <x v="1"/>
    <x v="6"/>
    <n v="2"/>
    <n v="34.450000000000003"/>
  </r>
  <r>
    <n v="5824"/>
    <n v="2581"/>
    <n v="0"/>
    <d v="2023-02-12T00:00:00"/>
    <d v="1899-12-30T17:56:55"/>
    <n v="109"/>
    <x v="0"/>
    <x v="0"/>
    <x v="0"/>
    <x v="0"/>
    <n v="12"/>
    <x v="1"/>
    <x v="6"/>
    <n v="2"/>
    <n v="34.450000000000003"/>
  </r>
  <r>
    <n v="5825"/>
    <n v="2582"/>
    <n v="1"/>
    <d v="2023-02-12T00:00:00"/>
    <d v="1899-12-30T17:59:55"/>
    <n v="122"/>
    <x v="12"/>
    <x v="2"/>
    <x v="4"/>
    <x v="0"/>
    <n v="12"/>
    <x v="1"/>
    <x v="6"/>
    <n v="1"/>
    <n v="7"/>
  </r>
  <r>
    <n v="5826"/>
    <n v="2583"/>
    <n v="1"/>
    <d v="2023-02-12T00:00:00"/>
    <d v="1899-12-30T18:14:11"/>
    <n v="113"/>
    <x v="17"/>
    <x v="0"/>
    <x v="10"/>
    <x v="0"/>
    <n v="12"/>
    <x v="1"/>
    <x v="7"/>
    <n v="1"/>
    <n v="5"/>
  </r>
  <r>
    <n v="5827"/>
    <n v="2584"/>
    <n v="1"/>
    <d v="2023-02-12T00:00:00"/>
    <d v="1899-12-30T18:25:21"/>
    <n v="109"/>
    <x v="0"/>
    <x v="0"/>
    <x v="0"/>
    <x v="0"/>
    <n v="12"/>
    <x v="1"/>
    <x v="7"/>
    <n v="2"/>
    <n v="29.9"/>
  </r>
  <r>
    <n v="5828"/>
    <n v="2584"/>
    <n v="0"/>
    <d v="2023-02-12T00:00:00"/>
    <d v="1899-12-30T18:25:21"/>
    <n v="119"/>
    <x v="6"/>
    <x v="2"/>
    <x v="5"/>
    <x v="0"/>
    <n v="12"/>
    <x v="1"/>
    <x v="7"/>
    <n v="2"/>
    <n v="29.9"/>
  </r>
  <r>
    <n v="5829"/>
    <n v="2585"/>
    <n v="1"/>
    <d v="2023-02-12T00:00:00"/>
    <d v="1899-12-30T18:27:56"/>
    <n v="111"/>
    <x v="22"/>
    <x v="0"/>
    <x v="5"/>
    <x v="0"/>
    <n v="12"/>
    <x v="1"/>
    <x v="7"/>
    <n v="2"/>
    <n v="16.95"/>
  </r>
  <r>
    <n v="5830"/>
    <n v="2585"/>
    <n v="0"/>
    <d v="2023-02-12T00:00:00"/>
    <d v="1899-12-30T18:27:56"/>
    <n v="113"/>
    <x v="17"/>
    <x v="0"/>
    <x v="10"/>
    <x v="0"/>
    <n v="12"/>
    <x v="1"/>
    <x v="7"/>
    <n v="2"/>
    <n v="16.95"/>
  </r>
  <r>
    <n v="5831"/>
    <n v="2586"/>
    <n v="1"/>
    <d v="2023-02-12T00:00:00"/>
    <d v="1899-12-30T19:04:06"/>
    <n v="101"/>
    <x v="7"/>
    <x v="3"/>
    <x v="2"/>
    <x v="0"/>
    <n v="12"/>
    <x v="1"/>
    <x v="8"/>
    <n v="2"/>
    <n v="30.9"/>
  </r>
  <r>
    <n v="5832"/>
    <n v="2586"/>
    <n v="0"/>
    <d v="2023-02-12T00:00:00"/>
    <d v="1899-12-30T19:04:06"/>
    <n v="131"/>
    <x v="27"/>
    <x v="1"/>
    <x v="0"/>
    <x v="0"/>
    <n v="12"/>
    <x v="1"/>
    <x v="8"/>
    <n v="2"/>
    <n v="30.9"/>
  </r>
  <r>
    <n v="5833"/>
    <n v="2587"/>
    <n v="1"/>
    <d v="2023-02-12T00:00:00"/>
    <d v="1899-12-30T19:09:56"/>
    <n v="108"/>
    <x v="1"/>
    <x v="0"/>
    <x v="1"/>
    <x v="0"/>
    <n v="12"/>
    <x v="1"/>
    <x v="8"/>
    <n v="3"/>
    <n v="46.400000000000006"/>
  </r>
  <r>
    <n v="5834"/>
    <n v="2587"/>
    <n v="0"/>
    <d v="2023-02-12T00:00:00"/>
    <d v="1899-12-30T19:09:56"/>
    <n v="125"/>
    <x v="21"/>
    <x v="1"/>
    <x v="0"/>
    <x v="0"/>
    <n v="12"/>
    <x v="1"/>
    <x v="8"/>
    <n v="3"/>
    <n v="46.400000000000006"/>
  </r>
  <r>
    <n v="5835"/>
    <n v="2587"/>
    <n v="0"/>
    <d v="2023-02-12T00:00:00"/>
    <d v="1899-12-30T19:09:56"/>
    <n v="120"/>
    <x v="28"/>
    <x v="2"/>
    <x v="9"/>
    <x v="0"/>
    <n v="12"/>
    <x v="1"/>
    <x v="8"/>
    <n v="3"/>
    <n v="46.400000000000006"/>
  </r>
  <r>
    <n v="5836"/>
    <n v="2588"/>
    <n v="1"/>
    <d v="2023-02-12T00:00:00"/>
    <d v="1899-12-30T20:01:13"/>
    <n v="101"/>
    <x v="7"/>
    <x v="3"/>
    <x v="2"/>
    <x v="0"/>
    <n v="12"/>
    <x v="1"/>
    <x v="9"/>
    <n v="4"/>
    <n v="47.849999999999994"/>
  </r>
  <r>
    <n v="5837"/>
    <n v="2588"/>
    <n v="0"/>
    <d v="2023-02-12T00:00:00"/>
    <d v="1899-12-30T20:01:13"/>
    <n v="102"/>
    <x v="16"/>
    <x v="3"/>
    <x v="9"/>
    <x v="0"/>
    <n v="12"/>
    <x v="1"/>
    <x v="9"/>
    <n v="4"/>
    <n v="47.849999999999994"/>
  </r>
  <r>
    <n v="5838"/>
    <n v="2588"/>
    <n v="0"/>
    <d v="2023-02-12T00:00:00"/>
    <d v="1899-12-30T20:01:13"/>
    <n v="120"/>
    <x v="28"/>
    <x v="2"/>
    <x v="9"/>
    <x v="0"/>
    <n v="12"/>
    <x v="1"/>
    <x v="9"/>
    <n v="4"/>
    <n v="47.849999999999994"/>
  </r>
  <r>
    <n v="5839"/>
    <n v="2588"/>
    <n v="0"/>
    <d v="2023-02-12T00:00:00"/>
    <d v="1899-12-30T20:01:13"/>
    <n v="122"/>
    <x v="12"/>
    <x v="2"/>
    <x v="4"/>
    <x v="0"/>
    <n v="12"/>
    <x v="1"/>
    <x v="9"/>
    <n v="4"/>
    <n v="47.849999999999994"/>
  </r>
  <r>
    <n v="5840"/>
    <n v="2589"/>
    <n v="1"/>
    <d v="2023-02-12T00:00:00"/>
    <d v="1899-12-30T20:14:33"/>
    <n v="128"/>
    <x v="25"/>
    <x v="1"/>
    <x v="3"/>
    <x v="0"/>
    <n v="12"/>
    <x v="1"/>
    <x v="9"/>
    <n v="1"/>
    <n v="15.5"/>
  </r>
  <r>
    <n v="5841"/>
    <n v="2590"/>
    <n v="1"/>
    <d v="2023-02-12T00:00:00"/>
    <d v="1899-12-30T20:25:21"/>
    <n v="126"/>
    <x v="10"/>
    <x v="1"/>
    <x v="1"/>
    <x v="0"/>
    <n v="12"/>
    <x v="1"/>
    <x v="9"/>
    <n v="2"/>
    <n v="29"/>
  </r>
  <r>
    <n v="5842"/>
    <n v="2590"/>
    <n v="0"/>
    <d v="2023-02-12T00:00:00"/>
    <d v="1899-12-30T20:25:21"/>
    <n v="126"/>
    <x v="10"/>
    <x v="1"/>
    <x v="1"/>
    <x v="0"/>
    <n v="12"/>
    <x v="1"/>
    <x v="9"/>
    <n v="2"/>
    <n v="29"/>
  </r>
  <r>
    <n v="5843"/>
    <n v="2591"/>
    <n v="1"/>
    <d v="2023-02-12T00:00:00"/>
    <d v="1899-12-30T20:39:09"/>
    <n v="117"/>
    <x v="3"/>
    <x v="2"/>
    <x v="2"/>
    <x v="0"/>
    <n v="12"/>
    <x v="1"/>
    <x v="9"/>
    <n v="2"/>
    <n v="32.9"/>
  </r>
  <r>
    <n v="5844"/>
    <n v="2591"/>
    <n v="0"/>
    <d v="2023-02-12T00:00:00"/>
    <d v="1899-12-30T20:39:09"/>
    <n v="130"/>
    <x v="13"/>
    <x v="1"/>
    <x v="7"/>
    <x v="0"/>
    <n v="12"/>
    <x v="1"/>
    <x v="9"/>
    <n v="2"/>
    <n v="32.9"/>
  </r>
  <r>
    <n v="5845"/>
    <n v="2592"/>
    <n v="1"/>
    <d v="2023-02-12T00:00:00"/>
    <d v="1899-12-30T21:43:21"/>
    <n v="107"/>
    <x v="19"/>
    <x v="0"/>
    <x v="12"/>
    <x v="0"/>
    <n v="12"/>
    <x v="1"/>
    <x v="10"/>
    <n v="1"/>
    <n v="16.5"/>
  </r>
  <r>
    <n v="5846"/>
    <n v="2593"/>
    <n v="1"/>
    <d v="2023-02-12T00:00:00"/>
    <d v="1899-12-30T22:02:05"/>
    <n v="117"/>
    <x v="3"/>
    <x v="2"/>
    <x v="2"/>
    <x v="0"/>
    <n v="12"/>
    <x v="1"/>
    <x v="11"/>
    <n v="4"/>
    <n v="48.849999999999994"/>
  </r>
  <r>
    <n v="5847"/>
    <n v="2593"/>
    <n v="0"/>
    <d v="2023-02-12T00:00:00"/>
    <d v="1899-12-30T22:02:05"/>
    <n v="113"/>
    <x v="17"/>
    <x v="0"/>
    <x v="10"/>
    <x v="0"/>
    <n v="12"/>
    <x v="1"/>
    <x v="11"/>
    <n v="4"/>
    <n v="48.849999999999994"/>
  </r>
  <r>
    <n v="5848"/>
    <n v="2593"/>
    <n v="0"/>
    <d v="2023-02-12T00:00:00"/>
    <d v="1899-12-30T22:02:05"/>
    <n v="120"/>
    <x v="28"/>
    <x v="2"/>
    <x v="9"/>
    <x v="0"/>
    <n v="12"/>
    <x v="1"/>
    <x v="11"/>
    <n v="4"/>
    <n v="48.849999999999994"/>
  </r>
  <r>
    <n v="5849"/>
    <n v="2593"/>
    <n v="0"/>
    <d v="2023-02-12T00:00:00"/>
    <d v="1899-12-30T22:02:05"/>
    <n v="132"/>
    <x v="14"/>
    <x v="1"/>
    <x v="8"/>
    <x v="0"/>
    <n v="12"/>
    <x v="1"/>
    <x v="11"/>
    <n v="4"/>
    <n v="48.849999999999994"/>
  </r>
  <r>
    <n v="5850"/>
    <n v="2594"/>
    <n v="1"/>
    <d v="2023-02-12T00:00:00"/>
    <d v="1899-12-30T22:54:43"/>
    <n v="108"/>
    <x v="1"/>
    <x v="0"/>
    <x v="1"/>
    <x v="0"/>
    <n v="12"/>
    <x v="1"/>
    <x v="11"/>
    <n v="2"/>
    <n v="23.5"/>
  </r>
  <r>
    <n v="5851"/>
    <n v="2594"/>
    <n v="0"/>
    <d v="2023-02-12T00:00:00"/>
    <d v="1899-12-30T22:54:43"/>
    <n v="114"/>
    <x v="8"/>
    <x v="0"/>
    <x v="6"/>
    <x v="0"/>
    <n v="12"/>
    <x v="1"/>
    <x v="11"/>
    <n v="2"/>
    <n v="23.5"/>
  </r>
  <r>
    <n v="5853"/>
    <n v="2596"/>
    <n v="1"/>
    <d v="2023-02-13T00:00:00"/>
    <d v="1899-12-30T11:27:46"/>
    <n v="103"/>
    <x v="29"/>
    <x v="3"/>
    <x v="6"/>
    <x v="1"/>
    <n v="13"/>
    <x v="1"/>
    <x v="0"/>
    <n v="4"/>
    <n v="43.45"/>
  </r>
  <r>
    <n v="5854"/>
    <n v="2596"/>
    <n v="0"/>
    <d v="2023-02-13T00:00:00"/>
    <d v="1899-12-30T11:27:46"/>
    <n v="129"/>
    <x v="4"/>
    <x v="1"/>
    <x v="3"/>
    <x v="1"/>
    <n v="13"/>
    <x v="1"/>
    <x v="0"/>
    <n v="4"/>
    <n v="43.45"/>
  </r>
  <r>
    <n v="5855"/>
    <n v="2596"/>
    <n v="0"/>
    <d v="2023-02-13T00:00:00"/>
    <d v="1899-12-30T11:27:46"/>
    <n v="119"/>
    <x v="6"/>
    <x v="2"/>
    <x v="5"/>
    <x v="1"/>
    <n v="13"/>
    <x v="1"/>
    <x v="0"/>
    <n v="4"/>
    <n v="43.45"/>
  </r>
  <r>
    <n v="5856"/>
    <n v="2596"/>
    <n v="0"/>
    <d v="2023-02-13T00:00:00"/>
    <d v="1899-12-30T11:27:46"/>
    <n v="122"/>
    <x v="12"/>
    <x v="2"/>
    <x v="4"/>
    <x v="1"/>
    <n v="13"/>
    <x v="1"/>
    <x v="0"/>
    <n v="4"/>
    <n v="43.45"/>
  </r>
  <r>
    <n v="5857"/>
    <n v="2597"/>
    <n v="1"/>
    <d v="2023-02-13T00:00:00"/>
    <d v="1899-12-30T11:31:11"/>
    <n v="104"/>
    <x v="18"/>
    <x v="3"/>
    <x v="11"/>
    <x v="1"/>
    <n v="13"/>
    <x v="1"/>
    <x v="0"/>
    <n v="1"/>
    <n v="10.5"/>
  </r>
  <r>
    <n v="5858"/>
    <n v="2598"/>
    <n v="1"/>
    <d v="2023-02-13T00:00:00"/>
    <d v="1899-12-30T11:37:51"/>
    <n v="111"/>
    <x v="22"/>
    <x v="0"/>
    <x v="5"/>
    <x v="1"/>
    <n v="13"/>
    <x v="1"/>
    <x v="0"/>
    <n v="1"/>
    <n v="11.95"/>
  </r>
  <r>
    <n v="5859"/>
    <n v="2599"/>
    <n v="1"/>
    <d v="2023-02-13T00:00:00"/>
    <d v="1899-12-30T11:52:09"/>
    <n v="121"/>
    <x v="20"/>
    <x v="2"/>
    <x v="11"/>
    <x v="1"/>
    <n v="13"/>
    <x v="1"/>
    <x v="0"/>
    <n v="2"/>
    <n v="27.45"/>
  </r>
  <r>
    <n v="5860"/>
    <n v="2599"/>
    <n v="0"/>
    <d v="2023-02-13T00:00:00"/>
    <d v="1899-12-30T11:52:09"/>
    <n v="132"/>
    <x v="14"/>
    <x v="1"/>
    <x v="8"/>
    <x v="1"/>
    <n v="13"/>
    <x v="1"/>
    <x v="0"/>
    <n v="2"/>
    <n v="27.45"/>
  </r>
  <r>
    <n v="5861"/>
    <n v="2600"/>
    <n v="1"/>
    <d v="2023-02-13T00:00:00"/>
    <d v="1899-12-30T11:53:11"/>
    <n v="104"/>
    <x v="18"/>
    <x v="3"/>
    <x v="11"/>
    <x v="1"/>
    <n v="13"/>
    <x v="1"/>
    <x v="0"/>
    <n v="1"/>
    <n v="10.5"/>
  </r>
  <r>
    <n v="5862"/>
    <n v="2601"/>
    <n v="1"/>
    <d v="2023-02-13T00:00:00"/>
    <d v="1899-12-30T12:03:27"/>
    <n v="107"/>
    <x v="19"/>
    <x v="0"/>
    <x v="12"/>
    <x v="1"/>
    <n v="13"/>
    <x v="1"/>
    <x v="1"/>
    <n v="3"/>
    <n v="42.4"/>
  </r>
  <r>
    <n v="5863"/>
    <n v="2601"/>
    <n v="0"/>
    <d v="2023-02-13T00:00:00"/>
    <d v="1899-12-30T12:03:27"/>
    <n v="116"/>
    <x v="23"/>
    <x v="2"/>
    <x v="9"/>
    <x v="1"/>
    <n v="13"/>
    <x v="1"/>
    <x v="1"/>
    <n v="3"/>
    <n v="42.4"/>
  </r>
  <r>
    <n v="5864"/>
    <n v="2601"/>
    <n v="0"/>
    <d v="2023-02-13T00:00:00"/>
    <d v="1899-12-30T12:03:27"/>
    <n v="119"/>
    <x v="6"/>
    <x v="2"/>
    <x v="5"/>
    <x v="1"/>
    <n v="13"/>
    <x v="1"/>
    <x v="1"/>
    <n v="3"/>
    <n v="42.4"/>
  </r>
  <r>
    <n v="5865"/>
    <n v="2602"/>
    <n v="1"/>
    <d v="2023-02-13T00:00:00"/>
    <d v="1899-12-30T12:10:01"/>
    <n v="102"/>
    <x v="16"/>
    <x v="3"/>
    <x v="9"/>
    <x v="1"/>
    <n v="13"/>
    <x v="1"/>
    <x v="1"/>
    <n v="8"/>
    <n v="93.75"/>
  </r>
  <r>
    <n v="5866"/>
    <n v="2602"/>
    <n v="0"/>
    <d v="2023-02-13T00:00:00"/>
    <d v="1899-12-30T12:10:01"/>
    <n v="103"/>
    <x v="29"/>
    <x v="3"/>
    <x v="6"/>
    <x v="1"/>
    <n v="13"/>
    <x v="1"/>
    <x v="1"/>
    <n v="8"/>
    <n v="93.75"/>
  </r>
  <r>
    <n v="5867"/>
    <n v="2602"/>
    <n v="0"/>
    <d v="2023-02-13T00:00:00"/>
    <d v="1899-12-30T12:10:01"/>
    <n v="103"/>
    <x v="29"/>
    <x v="3"/>
    <x v="6"/>
    <x v="1"/>
    <n v="13"/>
    <x v="1"/>
    <x v="1"/>
    <n v="8"/>
    <n v="93.75"/>
  </r>
  <r>
    <n v="5868"/>
    <n v="2602"/>
    <n v="0"/>
    <d v="2023-02-13T00:00:00"/>
    <d v="1899-12-30T12:10:01"/>
    <n v="125"/>
    <x v="21"/>
    <x v="1"/>
    <x v="0"/>
    <x v="1"/>
    <n v="13"/>
    <x v="1"/>
    <x v="1"/>
    <n v="8"/>
    <n v="93.75"/>
  </r>
  <r>
    <n v="5869"/>
    <n v="2602"/>
    <n v="0"/>
    <d v="2023-02-13T00:00:00"/>
    <d v="1899-12-30T12:10:01"/>
    <n v="117"/>
    <x v="3"/>
    <x v="2"/>
    <x v="2"/>
    <x v="1"/>
    <n v="13"/>
    <x v="1"/>
    <x v="1"/>
    <n v="8"/>
    <n v="93.75"/>
  </r>
  <r>
    <n v="5870"/>
    <n v="2602"/>
    <n v="0"/>
    <d v="2023-02-13T00:00:00"/>
    <d v="1899-12-30T12:10:01"/>
    <n v="113"/>
    <x v="17"/>
    <x v="0"/>
    <x v="10"/>
    <x v="1"/>
    <n v="13"/>
    <x v="1"/>
    <x v="1"/>
    <n v="8"/>
    <n v="93.75"/>
  </r>
  <r>
    <n v="5871"/>
    <n v="2602"/>
    <n v="0"/>
    <d v="2023-02-13T00:00:00"/>
    <d v="1899-12-30T12:10:01"/>
    <n v="119"/>
    <x v="6"/>
    <x v="2"/>
    <x v="5"/>
    <x v="1"/>
    <n v="13"/>
    <x v="1"/>
    <x v="1"/>
    <n v="8"/>
    <n v="93.75"/>
  </r>
  <r>
    <n v="5872"/>
    <n v="2602"/>
    <n v="0"/>
    <d v="2023-02-13T00:00:00"/>
    <d v="1899-12-30T12:10:01"/>
    <n v="120"/>
    <x v="28"/>
    <x v="2"/>
    <x v="9"/>
    <x v="1"/>
    <n v="13"/>
    <x v="1"/>
    <x v="1"/>
    <n v="8"/>
    <n v="93.75"/>
  </r>
  <r>
    <n v="5873"/>
    <n v="2603"/>
    <n v="1"/>
    <d v="2023-02-13T00:00:00"/>
    <d v="1899-12-30T12:22:43"/>
    <n v="101"/>
    <x v="7"/>
    <x v="3"/>
    <x v="2"/>
    <x v="1"/>
    <n v="13"/>
    <x v="1"/>
    <x v="1"/>
    <n v="1"/>
    <n v="12.95"/>
  </r>
  <r>
    <n v="5874"/>
    <n v="2604"/>
    <n v="1"/>
    <d v="2023-02-13T00:00:00"/>
    <d v="1899-12-30T12:33:36"/>
    <n v="101"/>
    <x v="7"/>
    <x v="3"/>
    <x v="2"/>
    <x v="1"/>
    <n v="13"/>
    <x v="1"/>
    <x v="1"/>
    <n v="3"/>
    <n v="35.9"/>
  </r>
  <r>
    <n v="5875"/>
    <n v="2604"/>
    <n v="0"/>
    <d v="2023-02-13T00:00:00"/>
    <d v="1899-12-30T12:33:36"/>
    <n v="127"/>
    <x v="24"/>
    <x v="1"/>
    <x v="0"/>
    <x v="1"/>
    <n v="13"/>
    <x v="1"/>
    <x v="1"/>
    <n v="3"/>
    <n v="35.9"/>
  </r>
  <r>
    <n v="5876"/>
    <n v="2604"/>
    <n v="0"/>
    <d v="2023-02-13T00:00:00"/>
    <d v="1899-12-30T12:33:36"/>
    <n v="113"/>
    <x v="17"/>
    <x v="0"/>
    <x v="10"/>
    <x v="1"/>
    <n v="13"/>
    <x v="1"/>
    <x v="1"/>
    <n v="3"/>
    <n v="35.9"/>
  </r>
  <r>
    <n v="5877"/>
    <n v="2605"/>
    <n v="1"/>
    <d v="2023-02-13T00:00:00"/>
    <d v="1899-12-30T12:46:15"/>
    <n v="120"/>
    <x v="28"/>
    <x v="2"/>
    <x v="9"/>
    <x v="1"/>
    <n v="13"/>
    <x v="1"/>
    <x v="1"/>
    <n v="1"/>
    <n v="13.95"/>
  </r>
  <r>
    <n v="5878"/>
    <n v="2606"/>
    <n v="1"/>
    <d v="2023-02-13T00:00:00"/>
    <d v="1899-12-30T12:56:00"/>
    <n v="101"/>
    <x v="7"/>
    <x v="3"/>
    <x v="2"/>
    <x v="1"/>
    <n v="13"/>
    <x v="1"/>
    <x v="1"/>
    <n v="2"/>
    <n v="26.9"/>
  </r>
  <r>
    <n v="5879"/>
    <n v="2606"/>
    <n v="0"/>
    <d v="2023-02-13T00:00:00"/>
    <d v="1899-12-30T12:56:00"/>
    <n v="102"/>
    <x v="16"/>
    <x v="3"/>
    <x v="9"/>
    <x v="1"/>
    <n v="13"/>
    <x v="1"/>
    <x v="1"/>
    <n v="2"/>
    <n v="26.9"/>
  </r>
  <r>
    <n v="5880"/>
    <n v="2607"/>
    <n v="1"/>
    <d v="2023-02-13T00:00:00"/>
    <d v="1899-12-30T13:00:12"/>
    <n v="111"/>
    <x v="22"/>
    <x v="0"/>
    <x v="5"/>
    <x v="1"/>
    <n v="13"/>
    <x v="1"/>
    <x v="2"/>
    <n v="1"/>
    <n v="11.95"/>
  </r>
  <r>
    <n v="5881"/>
    <n v="2608"/>
    <n v="1"/>
    <d v="2023-02-13T00:00:00"/>
    <d v="1899-12-30T13:11:19"/>
    <n v="122"/>
    <x v="12"/>
    <x v="2"/>
    <x v="4"/>
    <x v="1"/>
    <n v="13"/>
    <x v="1"/>
    <x v="2"/>
    <n v="1"/>
    <n v="7"/>
  </r>
  <r>
    <n v="5882"/>
    <n v="2609"/>
    <n v="1"/>
    <d v="2023-02-13T00:00:00"/>
    <d v="1899-12-30T13:12:42"/>
    <n v="101"/>
    <x v="7"/>
    <x v="3"/>
    <x v="2"/>
    <x v="1"/>
    <n v="13"/>
    <x v="1"/>
    <x v="2"/>
    <n v="4"/>
    <n v="65.349999999999994"/>
  </r>
  <r>
    <n v="5883"/>
    <n v="2609"/>
    <n v="0"/>
    <d v="2023-02-13T00:00:00"/>
    <d v="1899-12-30T13:12:42"/>
    <n v="107"/>
    <x v="19"/>
    <x v="0"/>
    <x v="12"/>
    <x v="1"/>
    <n v="13"/>
    <x v="1"/>
    <x v="2"/>
    <n v="4"/>
    <n v="65.349999999999994"/>
  </r>
  <r>
    <n v="5884"/>
    <n v="2609"/>
    <n v="0"/>
    <d v="2023-02-13T00:00:00"/>
    <d v="1899-12-30T13:12:42"/>
    <n v="109"/>
    <x v="0"/>
    <x v="0"/>
    <x v="0"/>
    <x v="1"/>
    <n v="13"/>
    <x v="1"/>
    <x v="2"/>
    <n v="4"/>
    <n v="65.349999999999994"/>
  </r>
  <r>
    <n v="5885"/>
    <n v="2609"/>
    <n v="0"/>
    <d v="2023-02-13T00:00:00"/>
    <d v="1899-12-30T13:12:42"/>
    <n v="127"/>
    <x v="24"/>
    <x v="1"/>
    <x v="0"/>
    <x v="1"/>
    <n v="13"/>
    <x v="1"/>
    <x v="2"/>
    <n v="4"/>
    <n v="65.349999999999994"/>
  </r>
  <r>
    <n v="5886"/>
    <n v="2610"/>
    <n v="1"/>
    <d v="2023-02-13T00:00:00"/>
    <d v="1899-12-30T13:17:50"/>
    <n v="113"/>
    <x v="17"/>
    <x v="0"/>
    <x v="10"/>
    <x v="1"/>
    <n v="13"/>
    <x v="1"/>
    <x v="2"/>
    <n v="1"/>
    <n v="5"/>
  </r>
  <r>
    <n v="5887"/>
    <n v="2611"/>
    <n v="1"/>
    <d v="2023-02-13T00:00:00"/>
    <d v="1899-12-30T13:22:38"/>
    <n v="124"/>
    <x v="2"/>
    <x v="1"/>
    <x v="1"/>
    <x v="1"/>
    <n v="13"/>
    <x v="1"/>
    <x v="2"/>
    <n v="1"/>
    <n v="14.5"/>
  </r>
  <r>
    <n v="5888"/>
    <n v="2612"/>
    <n v="1"/>
    <d v="2023-02-13T00:00:00"/>
    <d v="1899-12-30T13:43:11"/>
    <n v="101"/>
    <x v="7"/>
    <x v="3"/>
    <x v="2"/>
    <x v="1"/>
    <n v="13"/>
    <x v="1"/>
    <x v="2"/>
    <n v="12"/>
    <n v="147.69999999999999"/>
  </r>
  <r>
    <n v="5889"/>
    <n v="2612"/>
    <n v="0"/>
    <d v="2023-02-13T00:00:00"/>
    <d v="1899-12-30T13:43:11"/>
    <n v="107"/>
    <x v="19"/>
    <x v="0"/>
    <x v="12"/>
    <x v="1"/>
    <n v="13"/>
    <x v="1"/>
    <x v="2"/>
    <n v="12"/>
    <n v="147.69999999999999"/>
  </r>
  <r>
    <n v="5890"/>
    <n v="2612"/>
    <n v="0"/>
    <d v="2023-02-13T00:00:00"/>
    <d v="1899-12-30T13:43:11"/>
    <n v="116"/>
    <x v="23"/>
    <x v="2"/>
    <x v="9"/>
    <x v="1"/>
    <n v="13"/>
    <x v="1"/>
    <x v="2"/>
    <n v="12"/>
    <n v="147.69999999999999"/>
  </r>
  <r>
    <n v="5891"/>
    <n v="2612"/>
    <n v="0"/>
    <d v="2023-02-13T00:00:00"/>
    <d v="1899-12-30T13:43:11"/>
    <n v="102"/>
    <x v="16"/>
    <x v="3"/>
    <x v="9"/>
    <x v="1"/>
    <n v="13"/>
    <x v="1"/>
    <x v="2"/>
    <n v="12"/>
    <n v="147.69999999999999"/>
  </r>
  <r>
    <n v="5892"/>
    <n v="2612"/>
    <n v="0"/>
    <d v="2023-02-13T00:00:00"/>
    <d v="1899-12-30T13:43:11"/>
    <n v="126"/>
    <x v="10"/>
    <x v="1"/>
    <x v="1"/>
    <x v="1"/>
    <n v="13"/>
    <x v="1"/>
    <x v="2"/>
    <n v="12"/>
    <n v="147.69999999999999"/>
  </r>
  <r>
    <n v="5893"/>
    <n v="2612"/>
    <n v="0"/>
    <d v="2023-02-13T00:00:00"/>
    <d v="1899-12-30T13:43:11"/>
    <n v="110"/>
    <x v="11"/>
    <x v="0"/>
    <x v="0"/>
    <x v="1"/>
    <n v="13"/>
    <x v="1"/>
    <x v="2"/>
    <n v="12"/>
    <n v="147.69999999999999"/>
  </r>
  <r>
    <n v="5894"/>
    <n v="2612"/>
    <n v="0"/>
    <d v="2023-02-13T00:00:00"/>
    <d v="1899-12-30T13:43:11"/>
    <n v="111"/>
    <x v="22"/>
    <x v="0"/>
    <x v="5"/>
    <x v="1"/>
    <n v="13"/>
    <x v="1"/>
    <x v="2"/>
    <n v="12"/>
    <n v="147.69999999999999"/>
  </r>
  <r>
    <n v="5895"/>
    <n v="2612"/>
    <n v="0"/>
    <d v="2023-02-13T00:00:00"/>
    <d v="1899-12-30T13:43:11"/>
    <n v="120"/>
    <x v="28"/>
    <x v="2"/>
    <x v="9"/>
    <x v="1"/>
    <n v="13"/>
    <x v="1"/>
    <x v="2"/>
    <n v="12"/>
    <n v="147.69999999999999"/>
  </r>
  <r>
    <n v="5896"/>
    <n v="2612"/>
    <n v="0"/>
    <d v="2023-02-13T00:00:00"/>
    <d v="1899-12-30T13:43:11"/>
    <n v="122"/>
    <x v="12"/>
    <x v="2"/>
    <x v="4"/>
    <x v="1"/>
    <n v="13"/>
    <x v="1"/>
    <x v="2"/>
    <n v="12"/>
    <n v="147.69999999999999"/>
  </r>
  <r>
    <n v="5897"/>
    <n v="2612"/>
    <n v="0"/>
    <d v="2023-02-13T00:00:00"/>
    <d v="1899-12-30T13:43:11"/>
    <n v="123"/>
    <x v="9"/>
    <x v="2"/>
    <x v="6"/>
    <x v="1"/>
    <n v="13"/>
    <x v="1"/>
    <x v="2"/>
    <n v="12"/>
    <n v="147.69999999999999"/>
  </r>
  <r>
    <n v="5898"/>
    <n v="2612"/>
    <n v="0"/>
    <d v="2023-02-13T00:00:00"/>
    <d v="1899-12-30T13:43:11"/>
    <n v="123"/>
    <x v="9"/>
    <x v="2"/>
    <x v="6"/>
    <x v="1"/>
    <n v="13"/>
    <x v="1"/>
    <x v="2"/>
    <n v="12"/>
    <n v="147.69999999999999"/>
  </r>
  <r>
    <n v="5899"/>
    <n v="2612"/>
    <n v="0"/>
    <d v="2023-02-13T00:00:00"/>
    <d v="1899-12-30T13:43:11"/>
    <n v="106"/>
    <x v="5"/>
    <x v="3"/>
    <x v="4"/>
    <x v="1"/>
    <n v="13"/>
    <x v="1"/>
    <x v="2"/>
    <n v="12"/>
    <n v="147.69999999999999"/>
  </r>
  <r>
    <n v="5900"/>
    <n v="2613"/>
    <n v="1"/>
    <d v="2023-02-13T00:00:00"/>
    <d v="1899-12-30T13:46:46"/>
    <n v="107"/>
    <x v="19"/>
    <x v="0"/>
    <x v="12"/>
    <x v="1"/>
    <n v="13"/>
    <x v="1"/>
    <x v="2"/>
    <n v="2"/>
    <n v="34.450000000000003"/>
  </r>
  <r>
    <n v="5901"/>
    <n v="2613"/>
    <n v="0"/>
    <d v="2023-02-13T00:00:00"/>
    <d v="1899-12-30T13:46:46"/>
    <n v="110"/>
    <x v="11"/>
    <x v="0"/>
    <x v="0"/>
    <x v="1"/>
    <n v="13"/>
    <x v="1"/>
    <x v="2"/>
    <n v="2"/>
    <n v="34.450000000000003"/>
  </r>
  <r>
    <n v="5903"/>
    <n v="2615"/>
    <n v="1"/>
    <d v="2023-02-13T00:00:00"/>
    <d v="1899-12-30T13:54:55"/>
    <n v="129"/>
    <x v="4"/>
    <x v="1"/>
    <x v="3"/>
    <x v="1"/>
    <n v="13"/>
    <x v="1"/>
    <x v="2"/>
    <n v="2"/>
    <n v="27.45"/>
  </r>
  <r>
    <n v="5904"/>
    <n v="2615"/>
    <n v="0"/>
    <d v="2023-02-13T00:00:00"/>
    <d v="1899-12-30T13:54:55"/>
    <n v="119"/>
    <x v="6"/>
    <x v="2"/>
    <x v="5"/>
    <x v="1"/>
    <n v="13"/>
    <x v="1"/>
    <x v="2"/>
    <n v="2"/>
    <n v="27.45"/>
  </r>
  <r>
    <n v="5905"/>
    <n v="2616"/>
    <n v="1"/>
    <d v="2023-02-13T00:00:00"/>
    <d v="1899-12-30T13:59:40"/>
    <n v="108"/>
    <x v="1"/>
    <x v="0"/>
    <x v="1"/>
    <x v="1"/>
    <n v="13"/>
    <x v="1"/>
    <x v="2"/>
    <n v="3"/>
    <n v="51.400000000000006"/>
  </r>
  <r>
    <n v="5906"/>
    <n v="2616"/>
    <n v="0"/>
    <d v="2023-02-13T00:00:00"/>
    <d v="1899-12-30T13:59:40"/>
    <n v="130"/>
    <x v="13"/>
    <x v="1"/>
    <x v="7"/>
    <x v="1"/>
    <n v="13"/>
    <x v="1"/>
    <x v="2"/>
    <n v="3"/>
    <n v="51.400000000000006"/>
  </r>
  <r>
    <n v="5907"/>
    <n v="2616"/>
    <n v="0"/>
    <d v="2023-02-13T00:00:00"/>
    <d v="1899-12-30T13:59:40"/>
    <n v="132"/>
    <x v="14"/>
    <x v="1"/>
    <x v="8"/>
    <x v="1"/>
    <n v="13"/>
    <x v="1"/>
    <x v="2"/>
    <n v="3"/>
    <n v="51.400000000000006"/>
  </r>
  <r>
    <n v="5908"/>
    <n v="2617"/>
    <n v="1"/>
    <d v="2023-02-13T00:00:00"/>
    <d v="1899-12-30T14:38:42"/>
    <n v="101"/>
    <x v="7"/>
    <x v="3"/>
    <x v="2"/>
    <x v="1"/>
    <n v="13"/>
    <x v="1"/>
    <x v="3"/>
    <n v="1"/>
    <n v="12.95"/>
  </r>
  <r>
    <n v="5909"/>
    <n v="2618"/>
    <n v="1"/>
    <d v="2023-02-13T00:00:00"/>
    <d v="1899-12-30T14:46:51"/>
    <n v="126"/>
    <x v="10"/>
    <x v="1"/>
    <x v="1"/>
    <x v="1"/>
    <n v="13"/>
    <x v="1"/>
    <x v="3"/>
    <n v="2"/>
    <n v="27.45"/>
  </r>
  <r>
    <n v="5910"/>
    <n v="2618"/>
    <n v="0"/>
    <d v="2023-02-13T00:00:00"/>
    <d v="1899-12-30T14:46:51"/>
    <n v="117"/>
    <x v="3"/>
    <x v="2"/>
    <x v="2"/>
    <x v="1"/>
    <n v="13"/>
    <x v="1"/>
    <x v="3"/>
    <n v="2"/>
    <n v="27.45"/>
  </r>
  <r>
    <n v="5911"/>
    <n v="2619"/>
    <n v="1"/>
    <d v="2023-02-13T00:00:00"/>
    <d v="1899-12-30T14:53:46"/>
    <n v="131"/>
    <x v="27"/>
    <x v="1"/>
    <x v="0"/>
    <x v="1"/>
    <n v="13"/>
    <x v="1"/>
    <x v="3"/>
    <n v="1"/>
    <n v="17.95"/>
  </r>
  <r>
    <n v="5912"/>
    <n v="2620"/>
    <n v="1"/>
    <d v="2023-02-13T00:00:00"/>
    <d v="1899-12-30T15:00:24"/>
    <n v="110"/>
    <x v="11"/>
    <x v="0"/>
    <x v="0"/>
    <x v="1"/>
    <n v="13"/>
    <x v="1"/>
    <x v="4"/>
    <n v="1"/>
    <n v="17.95"/>
  </r>
  <r>
    <n v="5913"/>
    <n v="2621"/>
    <n v="1"/>
    <d v="2023-02-13T00:00:00"/>
    <d v="1899-12-30T15:34:03"/>
    <n v="110"/>
    <x v="11"/>
    <x v="0"/>
    <x v="0"/>
    <x v="1"/>
    <n v="13"/>
    <x v="1"/>
    <x v="4"/>
    <n v="1"/>
    <n v="17.95"/>
  </r>
  <r>
    <n v="5914"/>
    <n v="2622"/>
    <n v="1"/>
    <d v="2023-02-13T00:00:00"/>
    <d v="1899-12-30T16:06:27"/>
    <n v="104"/>
    <x v="18"/>
    <x v="3"/>
    <x v="11"/>
    <x v="1"/>
    <n v="13"/>
    <x v="1"/>
    <x v="5"/>
    <n v="3"/>
    <n v="42.95"/>
  </r>
  <r>
    <n v="5915"/>
    <n v="2622"/>
    <n v="0"/>
    <d v="2023-02-13T00:00:00"/>
    <d v="1899-12-30T16:06:27"/>
    <n v="124"/>
    <x v="2"/>
    <x v="1"/>
    <x v="1"/>
    <x v="1"/>
    <n v="13"/>
    <x v="1"/>
    <x v="5"/>
    <n v="3"/>
    <n v="42.95"/>
  </r>
  <r>
    <n v="5916"/>
    <n v="2622"/>
    <n v="0"/>
    <d v="2023-02-13T00:00:00"/>
    <d v="1899-12-30T16:06:27"/>
    <n v="131"/>
    <x v="27"/>
    <x v="1"/>
    <x v="0"/>
    <x v="1"/>
    <n v="13"/>
    <x v="1"/>
    <x v="5"/>
    <n v="3"/>
    <n v="42.95"/>
  </r>
  <r>
    <n v="5917"/>
    <n v="2623"/>
    <n v="1"/>
    <d v="2023-02-13T00:00:00"/>
    <d v="1899-12-30T16:08:36"/>
    <n v="111"/>
    <x v="22"/>
    <x v="0"/>
    <x v="5"/>
    <x v="1"/>
    <n v="13"/>
    <x v="1"/>
    <x v="5"/>
    <n v="1"/>
    <n v="11.95"/>
  </r>
  <r>
    <n v="5918"/>
    <n v="2624"/>
    <n v="1"/>
    <d v="2023-02-13T00:00:00"/>
    <d v="1899-12-30T16:21:18"/>
    <n v="108"/>
    <x v="1"/>
    <x v="0"/>
    <x v="1"/>
    <x v="1"/>
    <n v="13"/>
    <x v="1"/>
    <x v="5"/>
    <n v="2"/>
    <n v="25"/>
  </r>
  <r>
    <n v="5919"/>
    <n v="2624"/>
    <n v="0"/>
    <d v="2023-02-13T00:00:00"/>
    <d v="1899-12-30T16:21:18"/>
    <n v="121"/>
    <x v="20"/>
    <x v="2"/>
    <x v="11"/>
    <x v="1"/>
    <n v="13"/>
    <x v="1"/>
    <x v="5"/>
    <n v="2"/>
    <n v="25"/>
  </r>
  <r>
    <n v="5920"/>
    <n v="2625"/>
    <n v="1"/>
    <d v="2023-02-13T00:00:00"/>
    <d v="1899-12-30T16:23:52"/>
    <n v="109"/>
    <x v="0"/>
    <x v="0"/>
    <x v="0"/>
    <x v="1"/>
    <n v="13"/>
    <x v="1"/>
    <x v="5"/>
    <n v="4"/>
    <n v="54.849999999999994"/>
  </r>
  <r>
    <n v="5921"/>
    <n v="2625"/>
    <n v="0"/>
    <d v="2023-02-13T00:00:00"/>
    <d v="1899-12-30T16:23:52"/>
    <n v="111"/>
    <x v="22"/>
    <x v="0"/>
    <x v="5"/>
    <x v="1"/>
    <n v="13"/>
    <x v="1"/>
    <x v="5"/>
    <n v="4"/>
    <n v="54.849999999999994"/>
  </r>
  <r>
    <n v="5922"/>
    <n v="2625"/>
    <n v="0"/>
    <d v="2023-02-13T00:00:00"/>
    <d v="1899-12-30T16:23:52"/>
    <n v="122"/>
    <x v="12"/>
    <x v="2"/>
    <x v="4"/>
    <x v="1"/>
    <n v="13"/>
    <x v="1"/>
    <x v="5"/>
    <n v="4"/>
    <n v="54.849999999999994"/>
  </r>
  <r>
    <n v="5923"/>
    <n v="2625"/>
    <n v="0"/>
    <d v="2023-02-13T00:00:00"/>
    <d v="1899-12-30T16:23:52"/>
    <n v="131"/>
    <x v="27"/>
    <x v="1"/>
    <x v="0"/>
    <x v="1"/>
    <n v="13"/>
    <x v="1"/>
    <x v="5"/>
    <n v="4"/>
    <n v="54.849999999999994"/>
  </r>
  <r>
    <n v="5924"/>
    <n v="2626"/>
    <n v="1"/>
    <d v="2023-02-13T00:00:00"/>
    <d v="1899-12-30T16:49:57"/>
    <n v="102"/>
    <x v="16"/>
    <x v="3"/>
    <x v="9"/>
    <x v="1"/>
    <n v="13"/>
    <x v="1"/>
    <x v="5"/>
    <n v="3"/>
    <n v="27.95"/>
  </r>
  <r>
    <n v="5925"/>
    <n v="2626"/>
    <n v="0"/>
    <d v="2023-02-13T00:00:00"/>
    <d v="1899-12-30T16:49:57"/>
    <n v="122"/>
    <x v="12"/>
    <x v="2"/>
    <x v="4"/>
    <x v="1"/>
    <n v="13"/>
    <x v="1"/>
    <x v="5"/>
    <n v="3"/>
    <n v="27.95"/>
  </r>
  <r>
    <n v="5926"/>
    <n v="2626"/>
    <n v="0"/>
    <d v="2023-02-13T00:00:00"/>
    <d v="1899-12-30T16:49:57"/>
    <n v="106"/>
    <x v="5"/>
    <x v="3"/>
    <x v="4"/>
    <x v="1"/>
    <n v="13"/>
    <x v="1"/>
    <x v="5"/>
    <n v="3"/>
    <n v="27.95"/>
  </r>
  <r>
    <n v="5928"/>
    <n v="2627"/>
    <n v="1"/>
    <d v="2023-02-13T00:00:00"/>
    <d v="1899-12-30T16:50:09"/>
    <n v="113"/>
    <x v="17"/>
    <x v="0"/>
    <x v="10"/>
    <x v="1"/>
    <n v="13"/>
    <x v="1"/>
    <x v="5"/>
    <n v="2"/>
    <n v="12"/>
  </r>
  <r>
    <n v="5929"/>
    <n v="2627"/>
    <n v="0"/>
    <d v="2023-02-13T00:00:00"/>
    <d v="1899-12-30T16:50:09"/>
    <n v="105"/>
    <x v="15"/>
    <x v="3"/>
    <x v="4"/>
    <x v="1"/>
    <n v="13"/>
    <x v="1"/>
    <x v="5"/>
    <n v="2"/>
    <n v="12"/>
  </r>
  <r>
    <n v="5930"/>
    <n v="2628"/>
    <n v="1"/>
    <d v="2023-02-13T00:00:00"/>
    <d v="1899-12-30T16:57:02"/>
    <n v="107"/>
    <x v="19"/>
    <x v="0"/>
    <x v="12"/>
    <x v="1"/>
    <n v="13"/>
    <x v="1"/>
    <x v="5"/>
    <n v="3"/>
    <n v="36"/>
  </r>
  <r>
    <n v="5931"/>
    <n v="2628"/>
    <n v="0"/>
    <d v="2023-02-13T00:00:00"/>
    <d v="1899-12-30T16:57:02"/>
    <n v="126"/>
    <x v="10"/>
    <x v="1"/>
    <x v="1"/>
    <x v="1"/>
    <n v="13"/>
    <x v="1"/>
    <x v="5"/>
    <n v="3"/>
    <n v="36"/>
  </r>
  <r>
    <n v="5932"/>
    <n v="2628"/>
    <n v="0"/>
    <d v="2023-02-13T00:00:00"/>
    <d v="1899-12-30T16:57:02"/>
    <n v="113"/>
    <x v="17"/>
    <x v="0"/>
    <x v="10"/>
    <x v="1"/>
    <n v="13"/>
    <x v="1"/>
    <x v="5"/>
    <n v="3"/>
    <n v="36"/>
  </r>
  <r>
    <n v="5934"/>
    <n v="2629"/>
    <n v="1"/>
    <d v="2023-02-13T00:00:00"/>
    <d v="1899-12-30T17:07:10"/>
    <n v="120"/>
    <x v="28"/>
    <x v="2"/>
    <x v="9"/>
    <x v="1"/>
    <n v="13"/>
    <x v="1"/>
    <x v="6"/>
    <n v="1"/>
    <n v="13.95"/>
  </r>
  <r>
    <n v="5935"/>
    <n v="2630"/>
    <n v="1"/>
    <d v="2023-02-13T00:00:00"/>
    <d v="1899-12-30T17:15:17"/>
    <n v="118"/>
    <x v="26"/>
    <x v="2"/>
    <x v="13"/>
    <x v="1"/>
    <n v="13"/>
    <x v="1"/>
    <x v="6"/>
    <n v="3"/>
    <n v="32.450000000000003"/>
  </r>
  <r>
    <n v="5936"/>
    <n v="2630"/>
    <n v="0"/>
    <d v="2023-02-13T00:00:00"/>
    <d v="1899-12-30T17:15:17"/>
    <n v="121"/>
    <x v="20"/>
    <x v="2"/>
    <x v="11"/>
    <x v="1"/>
    <n v="13"/>
    <x v="1"/>
    <x v="6"/>
    <n v="3"/>
    <n v="32.450000000000003"/>
  </r>
  <r>
    <n v="5937"/>
    <n v="2630"/>
    <n v="0"/>
    <d v="2023-02-13T00:00:00"/>
    <d v="1899-12-30T17:15:17"/>
    <n v="106"/>
    <x v="5"/>
    <x v="3"/>
    <x v="4"/>
    <x v="1"/>
    <n v="13"/>
    <x v="1"/>
    <x v="6"/>
    <n v="3"/>
    <n v="32.450000000000003"/>
  </r>
  <r>
    <n v="5938"/>
    <n v="2631"/>
    <n v="1"/>
    <d v="2023-02-13T00:00:00"/>
    <d v="1899-12-30T17:19:26"/>
    <n v="107"/>
    <x v="19"/>
    <x v="0"/>
    <x v="12"/>
    <x v="1"/>
    <n v="13"/>
    <x v="1"/>
    <x v="6"/>
    <n v="4"/>
    <n v="50.95"/>
  </r>
  <r>
    <n v="5939"/>
    <n v="2631"/>
    <n v="0"/>
    <d v="2023-02-13T00:00:00"/>
    <d v="1899-12-30T17:19:26"/>
    <n v="126"/>
    <x v="10"/>
    <x v="1"/>
    <x v="1"/>
    <x v="1"/>
    <n v="13"/>
    <x v="1"/>
    <x v="6"/>
    <n v="4"/>
    <n v="50.95"/>
  </r>
  <r>
    <n v="5940"/>
    <n v="2631"/>
    <n v="0"/>
    <d v="2023-02-13T00:00:00"/>
    <d v="1899-12-30T17:19:26"/>
    <n v="113"/>
    <x v="17"/>
    <x v="0"/>
    <x v="10"/>
    <x v="1"/>
    <n v="13"/>
    <x v="1"/>
    <x v="6"/>
    <n v="4"/>
    <n v="50.95"/>
  </r>
  <r>
    <n v="5941"/>
    <n v="2631"/>
    <n v="0"/>
    <d v="2023-02-13T00:00:00"/>
    <d v="1899-12-30T17:19:26"/>
    <n v="118"/>
    <x v="26"/>
    <x v="2"/>
    <x v="13"/>
    <x v="1"/>
    <n v="13"/>
    <x v="1"/>
    <x v="6"/>
    <n v="4"/>
    <n v="50.95"/>
  </r>
  <r>
    <n v="5942"/>
    <n v="2632"/>
    <n v="1"/>
    <d v="2023-02-13T00:00:00"/>
    <d v="1899-12-30T17:24:48"/>
    <n v="108"/>
    <x v="1"/>
    <x v="0"/>
    <x v="1"/>
    <x v="1"/>
    <n v="13"/>
    <x v="1"/>
    <x v="6"/>
    <n v="2"/>
    <n v="27.45"/>
  </r>
  <r>
    <n v="5943"/>
    <n v="2632"/>
    <n v="0"/>
    <d v="2023-02-13T00:00:00"/>
    <d v="1899-12-30T17:24:48"/>
    <n v="117"/>
    <x v="3"/>
    <x v="2"/>
    <x v="2"/>
    <x v="1"/>
    <n v="13"/>
    <x v="1"/>
    <x v="6"/>
    <n v="2"/>
    <n v="27.45"/>
  </r>
  <r>
    <n v="5944"/>
    <n v="2633"/>
    <n v="1"/>
    <d v="2023-02-13T00:00:00"/>
    <d v="1899-12-30T17:37:46"/>
    <n v="113"/>
    <x v="17"/>
    <x v="0"/>
    <x v="10"/>
    <x v="1"/>
    <n v="13"/>
    <x v="1"/>
    <x v="6"/>
    <n v="4"/>
    <n v="30.95"/>
  </r>
  <r>
    <n v="5945"/>
    <n v="2633"/>
    <n v="0"/>
    <d v="2023-02-13T00:00:00"/>
    <d v="1899-12-30T17:37:46"/>
    <n v="113"/>
    <x v="17"/>
    <x v="0"/>
    <x v="10"/>
    <x v="1"/>
    <n v="13"/>
    <x v="1"/>
    <x v="6"/>
    <n v="4"/>
    <n v="30.95"/>
  </r>
  <r>
    <n v="5946"/>
    <n v="2633"/>
    <n v="0"/>
    <d v="2023-02-13T00:00:00"/>
    <d v="1899-12-30T17:37:46"/>
    <n v="120"/>
    <x v="28"/>
    <x v="2"/>
    <x v="9"/>
    <x v="1"/>
    <n v="13"/>
    <x v="1"/>
    <x v="6"/>
    <n v="4"/>
    <n v="30.95"/>
  </r>
  <r>
    <n v="5947"/>
    <n v="2633"/>
    <n v="0"/>
    <d v="2023-02-13T00:00:00"/>
    <d v="1899-12-30T17:37:46"/>
    <n v="122"/>
    <x v="12"/>
    <x v="2"/>
    <x v="4"/>
    <x v="1"/>
    <n v="13"/>
    <x v="1"/>
    <x v="6"/>
    <n v="4"/>
    <n v="30.95"/>
  </r>
  <r>
    <n v="5948"/>
    <n v="2634"/>
    <n v="1"/>
    <d v="2023-02-13T00:00:00"/>
    <d v="1899-12-30T18:01:27"/>
    <n v="125"/>
    <x v="21"/>
    <x v="1"/>
    <x v="0"/>
    <x v="1"/>
    <n v="13"/>
    <x v="1"/>
    <x v="7"/>
    <n v="2"/>
    <n v="22.95"/>
  </r>
  <r>
    <n v="5949"/>
    <n v="2634"/>
    <n v="0"/>
    <d v="2023-02-13T00:00:00"/>
    <d v="1899-12-30T18:01:27"/>
    <n v="113"/>
    <x v="17"/>
    <x v="0"/>
    <x v="10"/>
    <x v="1"/>
    <n v="13"/>
    <x v="1"/>
    <x v="7"/>
    <n v="2"/>
    <n v="22.95"/>
  </r>
  <r>
    <n v="5950"/>
    <n v="2635"/>
    <n v="1"/>
    <d v="2023-02-13T00:00:00"/>
    <d v="1899-12-30T18:09:55"/>
    <n v="113"/>
    <x v="17"/>
    <x v="0"/>
    <x v="10"/>
    <x v="1"/>
    <n v="13"/>
    <x v="1"/>
    <x v="7"/>
    <n v="1"/>
    <n v="5"/>
  </r>
  <r>
    <n v="5951"/>
    <n v="2636"/>
    <n v="1"/>
    <d v="2023-02-13T00:00:00"/>
    <d v="1899-12-30T18:10:11"/>
    <n v="112"/>
    <x v="30"/>
    <x v="0"/>
    <x v="13"/>
    <x v="1"/>
    <n v="13"/>
    <x v="1"/>
    <x v="7"/>
    <n v="1"/>
    <n v="14.95"/>
  </r>
  <r>
    <n v="5952"/>
    <n v="2637"/>
    <n v="1"/>
    <d v="2023-02-13T00:00:00"/>
    <d v="1899-12-30T18:17:35"/>
    <n v="101"/>
    <x v="7"/>
    <x v="3"/>
    <x v="2"/>
    <x v="1"/>
    <n v="13"/>
    <x v="1"/>
    <x v="7"/>
    <n v="1"/>
    <n v="12.95"/>
  </r>
  <r>
    <n v="5953"/>
    <n v="2638"/>
    <n v="1"/>
    <d v="2023-02-13T00:00:00"/>
    <d v="1899-12-30T18:27:27"/>
    <n v="103"/>
    <x v="29"/>
    <x v="3"/>
    <x v="6"/>
    <x v="1"/>
    <n v="13"/>
    <x v="1"/>
    <x v="7"/>
    <n v="3"/>
    <n v="27.95"/>
  </r>
  <r>
    <n v="5954"/>
    <n v="2638"/>
    <n v="0"/>
    <d v="2023-02-13T00:00:00"/>
    <d v="1899-12-30T18:27:27"/>
    <n v="119"/>
    <x v="6"/>
    <x v="2"/>
    <x v="5"/>
    <x v="1"/>
    <n v="13"/>
    <x v="1"/>
    <x v="7"/>
    <n v="3"/>
    <n v="27.95"/>
  </r>
  <r>
    <n v="5955"/>
    <n v="2638"/>
    <n v="0"/>
    <d v="2023-02-13T00:00:00"/>
    <d v="1899-12-30T18:27:27"/>
    <n v="106"/>
    <x v="5"/>
    <x v="3"/>
    <x v="4"/>
    <x v="1"/>
    <n v="13"/>
    <x v="1"/>
    <x v="7"/>
    <n v="3"/>
    <n v="27.95"/>
  </r>
  <r>
    <n v="5956"/>
    <n v="2639"/>
    <n v="1"/>
    <d v="2023-02-13T00:00:00"/>
    <d v="1899-12-30T18:38:55"/>
    <n v="105"/>
    <x v="15"/>
    <x v="3"/>
    <x v="4"/>
    <x v="1"/>
    <n v="13"/>
    <x v="1"/>
    <x v="7"/>
    <n v="2"/>
    <n v="14"/>
  </r>
  <r>
    <n v="5957"/>
    <n v="2639"/>
    <n v="0"/>
    <d v="2023-02-13T00:00:00"/>
    <d v="1899-12-30T18:38:55"/>
    <n v="106"/>
    <x v="5"/>
    <x v="3"/>
    <x v="4"/>
    <x v="1"/>
    <n v="13"/>
    <x v="1"/>
    <x v="7"/>
    <n v="2"/>
    <n v="14"/>
  </r>
  <r>
    <n v="5958"/>
    <n v="2640"/>
    <n v="1"/>
    <d v="2023-02-13T00:00:00"/>
    <d v="1899-12-30T19:21:23"/>
    <n v="101"/>
    <x v="7"/>
    <x v="3"/>
    <x v="2"/>
    <x v="1"/>
    <n v="13"/>
    <x v="1"/>
    <x v="8"/>
    <n v="1"/>
    <n v="12.95"/>
  </r>
  <r>
    <n v="5959"/>
    <n v="2641"/>
    <n v="1"/>
    <d v="2023-02-13T00:00:00"/>
    <d v="1899-12-30T19:52:22"/>
    <n v="107"/>
    <x v="19"/>
    <x v="0"/>
    <x v="12"/>
    <x v="1"/>
    <n v="13"/>
    <x v="1"/>
    <x v="8"/>
    <n v="4"/>
    <n v="59.400000000000006"/>
  </r>
  <r>
    <n v="5960"/>
    <n v="2641"/>
    <n v="0"/>
    <d v="2023-02-13T00:00:00"/>
    <d v="1899-12-30T19:52:22"/>
    <n v="125"/>
    <x v="21"/>
    <x v="1"/>
    <x v="0"/>
    <x v="1"/>
    <n v="13"/>
    <x v="1"/>
    <x v="8"/>
    <n v="4"/>
    <n v="59.400000000000006"/>
  </r>
  <r>
    <n v="5961"/>
    <n v="2641"/>
    <n v="0"/>
    <d v="2023-02-13T00:00:00"/>
    <d v="1899-12-30T19:52:22"/>
    <n v="110"/>
    <x v="11"/>
    <x v="0"/>
    <x v="0"/>
    <x v="1"/>
    <n v="13"/>
    <x v="1"/>
    <x v="8"/>
    <n v="4"/>
    <n v="59.400000000000006"/>
  </r>
  <r>
    <n v="5962"/>
    <n v="2641"/>
    <n v="0"/>
    <d v="2023-02-13T00:00:00"/>
    <d v="1899-12-30T19:52:22"/>
    <n v="106"/>
    <x v="5"/>
    <x v="3"/>
    <x v="4"/>
    <x v="1"/>
    <n v="13"/>
    <x v="1"/>
    <x v="8"/>
    <n v="4"/>
    <n v="59.400000000000006"/>
  </r>
  <r>
    <n v="5963"/>
    <n v="2642"/>
    <n v="1"/>
    <d v="2023-02-13T00:00:00"/>
    <d v="1899-12-30T20:02:53"/>
    <n v="109"/>
    <x v="0"/>
    <x v="0"/>
    <x v="0"/>
    <x v="1"/>
    <n v="13"/>
    <x v="1"/>
    <x v="9"/>
    <n v="1"/>
    <n v="17.95"/>
  </r>
  <r>
    <n v="5964"/>
    <n v="2643"/>
    <n v="1"/>
    <d v="2023-02-13T00:00:00"/>
    <d v="1899-12-30T20:08:34"/>
    <n v="109"/>
    <x v="0"/>
    <x v="0"/>
    <x v="0"/>
    <x v="1"/>
    <n v="13"/>
    <x v="1"/>
    <x v="9"/>
    <n v="2"/>
    <n v="24.95"/>
  </r>
  <r>
    <n v="5965"/>
    <n v="2643"/>
    <n v="0"/>
    <d v="2023-02-13T00:00:00"/>
    <d v="1899-12-30T20:08:34"/>
    <n v="106"/>
    <x v="5"/>
    <x v="3"/>
    <x v="4"/>
    <x v="1"/>
    <n v="13"/>
    <x v="1"/>
    <x v="9"/>
    <n v="2"/>
    <n v="24.95"/>
  </r>
  <r>
    <n v="5966"/>
    <n v="2644"/>
    <n v="1"/>
    <d v="2023-02-13T00:00:00"/>
    <d v="1899-12-30T20:22:27"/>
    <n v="108"/>
    <x v="1"/>
    <x v="0"/>
    <x v="1"/>
    <x v="1"/>
    <n v="13"/>
    <x v="1"/>
    <x v="9"/>
    <n v="3"/>
    <n v="39.450000000000003"/>
  </r>
  <r>
    <n v="5967"/>
    <n v="2644"/>
    <n v="0"/>
    <d v="2023-02-13T00:00:00"/>
    <d v="1899-12-30T20:22:27"/>
    <n v="109"/>
    <x v="0"/>
    <x v="0"/>
    <x v="0"/>
    <x v="1"/>
    <n v="13"/>
    <x v="1"/>
    <x v="9"/>
    <n v="3"/>
    <n v="39.450000000000003"/>
  </r>
  <r>
    <n v="5968"/>
    <n v="2644"/>
    <n v="0"/>
    <d v="2023-02-13T00:00:00"/>
    <d v="1899-12-30T20:22:27"/>
    <n v="105"/>
    <x v="15"/>
    <x v="3"/>
    <x v="4"/>
    <x v="1"/>
    <n v="13"/>
    <x v="1"/>
    <x v="9"/>
    <n v="3"/>
    <n v="39.450000000000003"/>
  </r>
  <r>
    <n v="5969"/>
    <n v="2645"/>
    <n v="1"/>
    <d v="2023-02-13T00:00:00"/>
    <d v="1899-12-30T20:26:18"/>
    <n v="102"/>
    <x v="16"/>
    <x v="3"/>
    <x v="9"/>
    <x v="1"/>
    <n v="13"/>
    <x v="1"/>
    <x v="9"/>
    <n v="2"/>
    <n v="22.95"/>
  </r>
  <r>
    <n v="5970"/>
    <n v="2645"/>
    <n v="0"/>
    <d v="2023-02-13T00:00:00"/>
    <d v="1899-12-30T20:26:18"/>
    <n v="123"/>
    <x v="9"/>
    <x v="2"/>
    <x v="6"/>
    <x v="1"/>
    <n v="13"/>
    <x v="1"/>
    <x v="9"/>
    <n v="2"/>
    <n v="22.95"/>
  </r>
  <r>
    <n v="5971"/>
    <n v="2646"/>
    <n v="1"/>
    <d v="2023-02-13T00:00:00"/>
    <d v="1899-12-30T20:29:23"/>
    <n v="107"/>
    <x v="19"/>
    <x v="0"/>
    <x v="12"/>
    <x v="1"/>
    <n v="13"/>
    <x v="1"/>
    <x v="9"/>
    <n v="1"/>
    <n v="16.5"/>
  </r>
  <r>
    <n v="5972"/>
    <n v="2647"/>
    <n v="1"/>
    <d v="2023-02-13T00:00:00"/>
    <d v="1899-12-30T20:45:14"/>
    <n v="115"/>
    <x v="31"/>
    <x v="2"/>
    <x v="5"/>
    <x v="1"/>
    <n v="13"/>
    <x v="1"/>
    <x v="9"/>
    <n v="4"/>
    <n v="51.849999999999994"/>
  </r>
  <r>
    <n v="5973"/>
    <n v="2647"/>
    <n v="0"/>
    <d v="2023-02-13T00:00:00"/>
    <d v="1899-12-30T20:45:14"/>
    <n v="110"/>
    <x v="11"/>
    <x v="0"/>
    <x v="0"/>
    <x v="1"/>
    <n v="13"/>
    <x v="1"/>
    <x v="9"/>
    <n v="4"/>
    <n v="51.849999999999994"/>
  </r>
  <r>
    <n v="5974"/>
    <n v="2647"/>
    <n v="0"/>
    <d v="2023-02-13T00:00:00"/>
    <d v="1899-12-30T20:45:14"/>
    <n v="118"/>
    <x v="26"/>
    <x v="2"/>
    <x v="13"/>
    <x v="1"/>
    <n v="13"/>
    <x v="1"/>
    <x v="9"/>
    <n v="4"/>
    <n v="51.849999999999994"/>
  </r>
  <r>
    <n v="5975"/>
    <n v="2647"/>
    <n v="0"/>
    <d v="2023-02-13T00:00:00"/>
    <d v="1899-12-30T20:45:14"/>
    <n v="122"/>
    <x v="12"/>
    <x v="2"/>
    <x v="4"/>
    <x v="1"/>
    <n v="13"/>
    <x v="1"/>
    <x v="9"/>
    <n v="4"/>
    <n v="51.849999999999994"/>
  </r>
  <r>
    <n v="5976"/>
    <n v="2648"/>
    <n v="1"/>
    <d v="2023-02-13T00:00:00"/>
    <d v="1899-12-30T20:48:10"/>
    <n v="101"/>
    <x v="7"/>
    <x v="3"/>
    <x v="2"/>
    <x v="1"/>
    <n v="13"/>
    <x v="1"/>
    <x v="9"/>
    <n v="3"/>
    <n v="43.4"/>
  </r>
  <r>
    <n v="5977"/>
    <n v="2648"/>
    <n v="0"/>
    <d v="2023-02-13T00:00:00"/>
    <d v="1899-12-30T20:48:10"/>
    <n v="107"/>
    <x v="19"/>
    <x v="0"/>
    <x v="12"/>
    <x v="1"/>
    <n v="13"/>
    <x v="1"/>
    <x v="9"/>
    <n v="3"/>
    <n v="43.4"/>
  </r>
  <r>
    <n v="5978"/>
    <n v="2648"/>
    <n v="0"/>
    <d v="2023-02-13T00:00:00"/>
    <d v="1899-12-30T20:48:10"/>
    <n v="102"/>
    <x v="16"/>
    <x v="3"/>
    <x v="9"/>
    <x v="1"/>
    <n v="13"/>
    <x v="1"/>
    <x v="9"/>
    <n v="3"/>
    <n v="43.4"/>
  </r>
  <r>
    <n v="5979"/>
    <n v="2649"/>
    <n v="1"/>
    <d v="2023-02-13T00:00:00"/>
    <d v="1899-12-30T20:52:50"/>
    <n v="109"/>
    <x v="0"/>
    <x v="0"/>
    <x v="0"/>
    <x v="1"/>
    <n v="13"/>
    <x v="1"/>
    <x v="9"/>
    <n v="3"/>
    <n v="33.950000000000003"/>
  </r>
  <r>
    <n v="5980"/>
    <n v="2649"/>
    <n v="0"/>
    <d v="2023-02-13T00:00:00"/>
    <d v="1899-12-30T20:52:50"/>
    <n v="123"/>
    <x v="9"/>
    <x v="2"/>
    <x v="6"/>
    <x v="1"/>
    <n v="13"/>
    <x v="1"/>
    <x v="9"/>
    <n v="3"/>
    <n v="33.950000000000003"/>
  </r>
  <r>
    <n v="5981"/>
    <n v="2649"/>
    <n v="0"/>
    <d v="2023-02-13T00:00:00"/>
    <d v="1899-12-30T20:52:50"/>
    <n v="106"/>
    <x v="5"/>
    <x v="3"/>
    <x v="4"/>
    <x v="1"/>
    <n v="13"/>
    <x v="1"/>
    <x v="9"/>
    <n v="3"/>
    <n v="33.950000000000003"/>
  </r>
  <r>
    <n v="5982"/>
    <n v="2650"/>
    <n v="1"/>
    <d v="2023-02-13T00:00:00"/>
    <d v="1899-12-30T20:55:07"/>
    <n v="102"/>
    <x v="16"/>
    <x v="3"/>
    <x v="9"/>
    <x v="1"/>
    <n v="13"/>
    <x v="1"/>
    <x v="9"/>
    <n v="4"/>
    <n v="36.450000000000003"/>
  </r>
  <r>
    <n v="5983"/>
    <n v="2650"/>
    <n v="0"/>
    <d v="2023-02-13T00:00:00"/>
    <d v="1899-12-30T20:55:07"/>
    <n v="104"/>
    <x v="18"/>
    <x v="3"/>
    <x v="11"/>
    <x v="1"/>
    <n v="13"/>
    <x v="1"/>
    <x v="9"/>
    <n v="4"/>
    <n v="36.450000000000003"/>
  </r>
  <r>
    <n v="5984"/>
    <n v="2650"/>
    <n v="0"/>
    <d v="2023-02-13T00:00:00"/>
    <d v="1899-12-30T20:55:07"/>
    <n v="113"/>
    <x v="17"/>
    <x v="0"/>
    <x v="10"/>
    <x v="1"/>
    <n v="13"/>
    <x v="1"/>
    <x v="9"/>
    <n v="4"/>
    <n v="36.450000000000003"/>
  </r>
  <r>
    <n v="5985"/>
    <n v="2650"/>
    <n v="0"/>
    <d v="2023-02-13T00:00:00"/>
    <d v="1899-12-30T20:55:07"/>
    <n v="122"/>
    <x v="12"/>
    <x v="2"/>
    <x v="4"/>
    <x v="1"/>
    <n v="13"/>
    <x v="1"/>
    <x v="9"/>
    <n v="4"/>
    <n v="36.450000000000003"/>
  </r>
  <r>
    <n v="5986"/>
    <n v="2651"/>
    <n v="1"/>
    <d v="2023-02-13T00:00:00"/>
    <d v="1899-12-30T20:59:54"/>
    <n v="102"/>
    <x v="16"/>
    <x v="3"/>
    <x v="9"/>
    <x v="1"/>
    <n v="13"/>
    <x v="1"/>
    <x v="9"/>
    <n v="1"/>
    <n v="13.95"/>
  </r>
  <r>
    <n v="5987"/>
    <n v="2652"/>
    <n v="1"/>
    <d v="2023-02-13T00:00:00"/>
    <d v="1899-12-30T21:00:56"/>
    <n v="109"/>
    <x v="0"/>
    <x v="0"/>
    <x v="0"/>
    <x v="1"/>
    <n v="13"/>
    <x v="1"/>
    <x v="10"/>
    <n v="1"/>
    <n v="17.95"/>
  </r>
  <r>
    <n v="5988"/>
    <n v="2653"/>
    <n v="1"/>
    <d v="2023-02-13T00:00:00"/>
    <d v="1899-12-30T21:03:23"/>
    <n v="115"/>
    <x v="31"/>
    <x v="2"/>
    <x v="5"/>
    <x v="1"/>
    <n v="13"/>
    <x v="1"/>
    <x v="10"/>
    <n v="2"/>
    <n v="29.9"/>
  </r>
  <r>
    <n v="5989"/>
    <n v="2653"/>
    <n v="0"/>
    <d v="2023-02-13T00:00:00"/>
    <d v="1899-12-30T21:03:23"/>
    <n v="125"/>
    <x v="21"/>
    <x v="1"/>
    <x v="0"/>
    <x v="1"/>
    <n v="13"/>
    <x v="1"/>
    <x v="10"/>
    <n v="2"/>
    <n v="29.9"/>
  </r>
  <r>
    <n v="5990"/>
    <n v="2654"/>
    <n v="1"/>
    <d v="2023-02-13T00:00:00"/>
    <d v="1899-12-30T21:05:06"/>
    <n v="127"/>
    <x v="24"/>
    <x v="1"/>
    <x v="0"/>
    <x v="1"/>
    <n v="13"/>
    <x v="1"/>
    <x v="10"/>
    <n v="2"/>
    <n v="32.9"/>
  </r>
  <r>
    <n v="5991"/>
    <n v="2654"/>
    <n v="0"/>
    <d v="2023-02-13T00:00:00"/>
    <d v="1899-12-30T21:05:06"/>
    <n v="112"/>
    <x v="30"/>
    <x v="0"/>
    <x v="13"/>
    <x v="1"/>
    <n v="13"/>
    <x v="1"/>
    <x v="10"/>
    <n v="2"/>
    <n v="32.9"/>
  </r>
  <r>
    <n v="5992"/>
    <n v="2655"/>
    <n v="1"/>
    <d v="2023-02-13T00:00:00"/>
    <d v="1899-12-30T21:34:36"/>
    <n v="112"/>
    <x v="30"/>
    <x v="0"/>
    <x v="13"/>
    <x v="1"/>
    <n v="13"/>
    <x v="1"/>
    <x v="10"/>
    <n v="4"/>
    <n v="54.849999999999994"/>
  </r>
  <r>
    <n v="5993"/>
    <n v="2655"/>
    <n v="0"/>
    <d v="2023-02-13T00:00:00"/>
    <d v="1899-12-30T21:34:36"/>
    <n v="120"/>
    <x v="28"/>
    <x v="2"/>
    <x v="9"/>
    <x v="1"/>
    <n v="13"/>
    <x v="1"/>
    <x v="10"/>
    <n v="4"/>
    <n v="54.849999999999994"/>
  </r>
  <r>
    <n v="5994"/>
    <n v="2655"/>
    <n v="0"/>
    <d v="2023-02-13T00:00:00"/>
    <d v="1899-12-30T21:34:36"/>
    <n v="114"/>
    <x v="8"/>
    <x v="0"/>
    <x v="6"/>
    <x v="1"/>
    <n v="13"/>
    <x v="1"/>
    <x v="10"/>
    <n v="4"/>
    <n v="54.849999999999994"/>
  </r>
  <r>
    <n v="5995"/>
    <n v="2655"/>
    <n v="0"/>
    <d v="2023-02-13T00:00:00"/>
    <d v="1899-12-30T21:34:36"/>
    <n v="132"/>
    <x v="14"/>
    <x v="1"/>
    <x v="8"/>
    <x v="1"/>
    <n v="13"/>
    <x v="1"/>
    <x v="10"/>
    <n v="4"/>
    <n v="54.849999999999994"/>
  </r>
  <r>
    <n v="5996"/>
    <n v="2656"/>
    <n v="1"/>
    <d v="2023-02-13T00:00:00"/>
    <d v="1899-12-30T21:36:02"/>
    <n v="107"/>
    <x v="19"/>
    <x v="0"/>
    <x v="12"/>
    <x v="1"/>
    <n v="13"/>
    <x v="1"/>
    <x v="10"/>
    <n v="1"/>
    <n v="16.5"/>
  </r>
  <r>
    <n v="5997"/>
    <n v="2657"/>
    <n v="1"/>
    <d v="2023-02-13T00:00:00"/>
    <d v="1899-12-30T21:46:22"/>
    <n v="117"/>
    <x v="3"/>
    <x v="2"/>
    <x v="2"/>
    <x v="1"/>
    <n v="13"/>
    <x v="1"/>
    <x v="10"/>
    <n v="2"/>
    <n v="28.45"/>
  </r>
  <r>
    <n v="5998"/>
    <n v="2657"/>
    <n v="0"/>
    <d v="2023-02-13T00:00:00"/>
    <d v="1899-12-30T21:46:22"/>
    <n v="129"/>
    <x v="4"/>
    <x v="1"/>
    <x v="3"/>
    <x v="1"/>
    <n v="13"/>
    <x v="1"/>
    <x v="10"/>
    <n v="2"/>
    <n v="28.45"/>
  </r>
  <r>
    <n v="5999"/>
    <n v="2658"/>
    <n v="1"/>
    <d v="2023-02-13T00:00:00"/>
    <d v="1899-12-30T21:59:50"/>
    <n v="112"/>
    <x v="30"/>
    <x v="0"/>
    <x v="13"/>
    <x v="1"/>
    <n v="13"/>
    <x v="1"/>
    <x v="10"/>
    <n v="1"/>
    <n v="14.95"/>
  </r>
  <r>
    <n v="6000"/>
    <n v="2659"/>
    <n v="1"/>
    <d v="2023-02-13T00:00:00"/>
    <d v="1899-12-30T22:00:43"/>
    <n v="102"/>
    <x v="16"/>
    <x v="3"/>
    <x v="9"/>
    <x v="1"/>
    <n v="13"/>
    <x v="1"/>
    <x v="11"/>
    <n v="2"/>
    <n v="31.9"/>
  </r>
  <r>
    <n v="6001"/>
    <n v="2659"/>
    <n v="0"/>
    <d v="2023-02-13T00:00:00"/>
    <d v="1899-12-30T22:00:43"/>
    <n v="125"/>
    <x v="21"/>
    <x v="1"/>
    <x v="0"/>
    <x v="1"/>
    <n v="13"/>
    <x v="1"/>
    <x v="11"/>
    <n v="2"/>
    <n v="31.9"/>
  </r>
  <r>
    <n v="6002"/>
    <n v="2660"/>
    <n v="1"/>
    <d v="2023-02-13T00:00:00"/>
    <d v="1899-12-30T22:02:38"/>
    <n v="102"/>
    <x v="16"/>
    <x v="3"/>
    <x v="9"/>
    <x v="1"/>
    <n v="13"/>
    <x v="1"/>
    <x v="11"/>
    <n v="1"/>
    <n v="13.95"/>
  </r>
  <r>
    <n v="6003"/>
    <n v="2661"/>
    <n v="1"/>
    <d v="2023-02-13T00:00:00"/>
    <d v="1899-12-30T22:09:27"/>
    <n v="102"/>
    <x v="16"/>
    <x v="3"/>
    <x v="9"/>
    <x v="1"/>
    <n v="13"/>
    <x v="1"/>
    <x v="11"/>
    <n v="2"/>
    <n v="29.45"/>
  </r>
  <r>
    <n v="6004"/>
    <n v="2661"/>
    <n v="0"/>
    <d v="2023-02-13T00:00:00"/>
    <d v="1899-12-30T22:09:27"/>
    <n v="129"/>
    <x v="4"/>
    <x v="1"/>
    <x v="3"/>
    <x v="1"/>
    <n v="13"/>
    <x v="1"/>
    <x v="11"/>
    <n v="2"/>
    <n v="29.45"/>
  </r>
  <r>
    <n v="6005"/>
    <n v="2662"/>
    <n v="1"/>
    <d v="2023-02-13T00:00:00"/>
    <d v="1899-12-30T22:22:32"/>
    <n v="117"/>
    <x v="3"/>
    <x v="2"/>
    <x v="2"/>
    <x v="1"/>
    <n v="13"/>
    <x v="1"/>
    <x v="11"/>
    <n v="2"/>
    <n v="23.45"/>
  </r>
  <r>
    <n v="6006"/>
    <n v="2662"/>
    <n v="0"/>
    <d v="2023-02-13T00:00:00"/>
    <d v="1899-12-30T22:22:32"/>
    <n v="121"/>
    <x v="20"/>
    <x v="2"/>
    <x v="11"/>
    <x v="1"/>
    <n v="13"/>
    <x v="1"/>
    <x v="11"/>
    <n v="2"/>
    <n v="23.45"/>
  </r>
  <r>
    <n v="6007"/>
    <n v="2663"/>
    <n v="1"/>
    <d v="2023-02-13T00:00:00"/>
    <d v="1899-12-30T22:24:52"/>
    <n v="111"/>
    <x v="22"/>
    <x v="0"/>
    <x v="5"/>
    <x v="1"/>
    <n v="13"/>
    <x v="1"/>
    <x v="11"/>
    <n v="2"/>
    <n v="18.95"/>
  </r>
  <r>
    <n v="6008"/>
    <n v="2663"/>
    <n v="0"/>
    <d v="2023-02-13T00:00:00"/>
    <d v="1899-12-30T22:24:52"/>
    <n v="105"/>
    <x v="15"/>
    <x v="3"/>
    <x v="4"/>
    <x v="1"/>
    <n v="13"/>
    <x v="1"/>
    <x v="11"/>
    <n v="2"/>
    <n v="18.95"/>
  </r>
  <r>
    <n v="6009"/>
    <n v="2664"/>
    <n v="1"/>
    <d v="2023-02-13T00:00:00"/>
    <d v="1899-12-30T22:38:02"/>
    <n v="116"/>
    <x v="23"/>
    <x v="2"/>
    <x v="9"/>
    <x v="1"/>
    <n v="13"/>
    <x v="1"/>
    <x v="11"/>
    <n v="2"/>
    <n v="25.9"/>
  </r>
  <r>
    <n v="6010"/>
    <n v="2664"/>
    <n v="0"/>
    <d v="2023-02-13T00:00:00"/>
    <d v="1899-12-30T22:38:02"/>
    <n v="119"/>
    <x v="6"/>
    <x v="2"/>
    <x v="5"/>
    <x v="1"/>
    <n v="13"/>
    <x v="1"/>
    <x v="11"/>
    <n v="2"/>
    <n v="25.9"/>
  </r>
  <r>
    <n v="6011"/>
    <n v="2665"/>
    <n v="1"/>
    <d v="2023-02-13T00:00:00"/>
    <d v="1899-12-30T22:41:26"/>
    <n v="101"/>
    <x v="7"/>
    <x v="3"/>
    <x v="2"/>
    <x v="1"/>
    <n v="13"/>
    <x v="1"/>
    <x v="11"/>
    <n v="1"/>
    <n v="12.95"/>
  </r>
  <r>
    <n v="6012"/>
    <n v="2666"/>
    <n v="1"/>
    <d v="2023-02-14T00:00:00"/>
    <d v="1899-12-30T11:48:35"/>
    <n v="118"/>
    <x v="26"/>
    <x v="2"/>
    <x v="13"/>
    <x v="2"/>
    <n v="14"/>
    <x v="1"/>
    <x v="0"/>
    <n v="2"/>
    <n v="21.95"/>
  </r>
  <r>
    <n v="6013"/>
    <n v="2666"/>
    <n v="0"/>
    <d v="2023-02-14T00:00:00"/>
    <d v="1899-12-30T11:48:35"/>
    <n v="122"/>
    <x v="12"/>
    <x v="2"/>
    <x v="4"/>
    <x v="2"/>
    <n v="14"/>
    <x v="1"/>
    <x v="0"/>
    <n v="2"/>
    <n v="21.95"/>
  </r>
  <r>
    <n v="6014"/>
    <n v="2667"/>
    <n v="1"/>
    <d v="2023-02-14T00:00:00"/>
    <d v="1899-12-30T12:10:23"/>
    <n v="129"/>
    <x v="4"/>
    <x v="1"/>
    <x v="3"/>
    <x v="2"/>
    <n v="14"/>
    <x v="1"/>
    <x v="1"/>
    <n v="1"/>
    <n v="15.5"/>
  </r>
  <r>
    <n v="6015"/>
    <n v="2668"/>
    <n v="1"/>
    <d v="2023-02-14T00:00:00"/>
    <d v="1899-12-30T12:22:58"/>
    <n v="111"/>
    <x v="22"/>
    <x v="0"/>
    <x v="5"/>
    <x v="2"/>
    <n v="14"/>
    <x v="1"/>
    <x v="1"/>
    <n v="2"/>
    <n v="20.95"/>
  </r>
  <r>
    <n v="6016"/>
    <n v="2668"/>
    <n v="0"/>
    <d v="2023-02-14T00:00:00"/>
    <d v="1899-12-30T12:22:58"/>
    <n v="114"/>
    <x v="8"/>
    <x v="0"/>
    <x v="6"/>
    <x v="2"/>
    <n v="14"/>
    <x v="1"/>
    <x v="1"/>
    <n v="2"/>
    <n v="20.95"/>
  </r>
  <r>
    <n v="6017"/>
    <n v="2669"/>
    <n v="1"/>
    <d v="2023-02-14T00:00:00"/>
    <d v="1899-12-30T12:42:49"/>
    <n v="105"/>
    <x v="15"/>
    <x v="3"/>
    <x v="4"/>
    <x v="2"/>
    <n v="14"/>
    <x v="1"/>
    <x v="1"/>
    <n v="1"/>
    <n v="7"/>
  </r>
  <r>
    <n v="6018"/>
    <n v="2670"/>
    <n v="1"/>
    <d v="2023-02-14T00:00:00"/>
    <d v="1899-12-30T13:13:51"/>
    <n v="125"/>
    <x v="21"/>
    <x v="1"/>
    <x v="0"/>
    <x v="2"/>
    <n v="14"/>
    <x v="1"/>
    <x v="2"/>
    <n v="4"/>
    <n v="53.849999999999994"/>
  </r>
  <r>
    <n v="6019"/>
    <n v="2670"/>
    <n v="0"/>
    <d v="2023-02-14T00:00:00"/>
    <d v="1899-12-30T13:13:51"/>
    <n v="119"/>
    <x v="6"/>
    <x v="2"/>
    <x v="5"/>
    <x v="2"/>
    <n v="14"/>
    <x v="1"/>
    <x v="2"/>
    <n v="4"/>
    <n v="53.849999999999994"/>
  </r>
  <r>
    <n v="6020"/>
    <n v="2670"/>
    <n v="0"/>
    <d v="2023-02-14T00:00:00"/>
    <d v="1899-12-30T13:13:51"/>
    <n v="122"/>
    <x v="12"/>
    <x v="2"/>
    <x v="4"/>
    <x v="2"/>
    <n v="14"/>
    <x v="1"/>
    <x v="2"/>
    <n v="4"/>
    <n v="53.849999999999994"/>
  </r>
  <r>
    <n v="6021"/>
    <n v="2670"/>
    <n v="0"/>
    <d v="2023-02-14T00:00:00"/>
    <d v="1899-12-30T13:13:51"/>
    <n v="132"/>
    <x v="14"/>
    <x v="1"/>
    <x v="8"/>
    <x v="2"/>
    <n v="14"/>
    <x v="1"/>
    <x v="2"/>
    <n v="4"/>
    <n v="53.849999999999994"/>
  </r>
  <r>
    <n v="6022"/>
    <n v="2671"/>
    <n v="1"/>
    <d v="2023-02-14T00:00:00"/>
    <d v="1899-12-30T13:17:44"/>
    <n v="129"/>
    <x v="4"/>
    <x v="1"/>
    <x v="3"/>
    <x v="2"/>
    <n v="14"/>
    <x v="1"/>
    <x v="2"/>
    <n v="1"/>
    <n v="15.5"/>
  </r>
  <r>
    <n v="6023"/>
    <n v="2672"/>
    <n v="1"/>
    <d v="2023-02-14T00:00:00"/>
    <d v="1899-12-30T14:05:30"/>
    <n v="107"/>
    <x v="19"/>
    <x v="0"/>
    <x v="12"/>
    <x v="2"/>
    <n v="14"/>
    <x v="1"/>
    <x v="3"/>
    <n v="2"/>
    <n v="31"/>
  </r>
  <r>
    <n v="6024"/>
    <n v="2672"/>
    <n v="0"/>
    <d v="2023-02-14T00:00:00"/>
    <d v="1899-12-30T14:05:30"/>
    <n v="126"/>
    <x v="10"/>
    <x v="1"/>
    <x v="1"/>
    <x v="2"/>
    <n v="14"/>
    <x v="1"/>
    <x v="3"/>
    <n v="2"/>
    <n v="31"/>
  </r>
  <r>
    <n v="6025"/>
    <n v="2673"/>
    <n v="1"/>
    <d v="2023-02-14T00:00:00"/>
    <d v="1899-12-30T14:07:03"/>
    <n v="105"/>
    <x v="15"/>
    <x v="3"/>
    <x v="4"/>
    <x v="2"/>
    <n v="14"/>
    <x v="1"/>
    <x v="3"/>
    <n v="1"/>
    <n v="7"/>
  </r>
  <r>
    <n v="6026"/>
    <n v="2674"/>
    <n v="1"/>
    <d v="2023-02-14T00:00:00"/>
    <d v="1899-12-30T14:15:01"/>
    <n v="132"/>
    <x v="14"/>
    <x v="1"/>
    <x v="8"/>
    <x v="2"/>
    <n v="14"/>
    <x v="1"/>
    <x v="3"/>
    <n v="1"/>
    <n v="16.95"/>
  </r>
  <r>
    <n v="6027"/>
    <n v="2675"/>
    <n v="1"/>
    <d v="2023-02-14T00:00:00"/>
    <d v="1899-12-30T14:41:49"/>
    <n v="101"/>
    <x v="7"/>
    <x v="3"/>
    <x v="2"/>
    <x v="2"/>
    <n v="14"/>
    <x v="1"/>
    <x v="3"/>
    <n v="14"/>
    <n v="185.09999999999997"/>
  </r>
  <r>
    <n v="6028"/>
    <n v="2675"/>
    <n v="0"/>
    <d v="2023-02-14T00:00:00"/>
    <d v="1899-12-30T14:41:49"/>
    <n v="102"/>
    <x v="16"/>
    <x v="3"/>
    <x v="9"/>
    <x v="2"/>
    <n v="14"/>
    <x v="1"/>
    <x v="3"/>
    <n v="14"/>
    <n v="185.09999999999997"/>
  </r>
  <r>
    <n v="6029"/>
    <n v="2675"/>
    <n v="0"/>
    <d v="2023-02-14T00:00:00"/>
    <d v="1899-12-30T14:41:49"/>
    <n v="108"/>
    <x v="1"/>
    <x v="0"/>
    <x v="1"/>
    <x v="2"/>
    <n v="14"/>
    <x v="1"/>
    <x v="3"/>
    <n v="14"/>
    <n v="185.09999999999997"/>
  </r>
  <r>
    <n v="6030"/>
    <n v="2675"/>
    <n v="0"/>
    <d v="2023-02-14T00:00:00"/>
    <d v="1899-12-30T14:41:49"/>
    <n v="124"/>
    <x v="2"/>
    <x v="1"/>
    <x v="1"/>
    <x v="2"/>
    <n v="14"/>
    <x v="1"/>
    <x v="3"/>
    <n v="14"/>
    <n v="185.09999999999997"/>
  </r>
  <r>
    <n v="6031"/>
    <n v="2675"/>
    <n v="0"/>
    <d v="2023-02-14T00:00:00"/>
    <d v="1899-12-30T14:41:49"/>
    <n v="117"/>
    <x v="3"/>
    <x v="2"/>
    <x v="2"/>
    <x v="2"/>
    <n v="14"/>
    <x v="1"/>
    <x v="3"/>
    <n v="14"/>
    <n v="185.09999999999997"/>
  </r>
  <r>
    <n v="6032"/>
    <n v="2675"/>
    <n v="0"/>
    <d v="2023-02-14T00:00:00"/>
    <d v="1899-12-30T14:41:49"/>
    <n v="117"/>
    <x v="3"/>
    <x v="2"/>
    <x v="2"/>
    <x v="2"/>
    <n v="14"/>
    <x v="1"/>
    <x v="3"/>
    <n v="14"/>
    <n v="185.09999999999997"/>
  </r>
  <r>
    <n v="6033"/>
    <n v="2675"/>
    <n v="0"/>
    <d v="2023-02-14T00:00:00"/>
    <d v="1899-12-30T14:41:49"/>
    <n v="129"/>
    <x v="4"/>
    <x v="1"/>
    <x v="3"/>
    <x v="2"/>
    <n v="14"/>
    <x v="1"/>
    <x v="3"/>
    <n v="14"/>
    <n v="185.09999999999997"/>
  </r>
  <r>
    <n v="6034"/>
    <n v="2675"/>
    <n v="0"/>
    <d v="2023-02-14T00:00:00"/>
    <d v="1899-12-30T14:41:49"/>
    <n v="112"/>
    <x v="30"/>
    <x v="0"/>
    <x v="13"/>
    <x v="2"/>
    <n v="14"/>
    <x v="1"/>
    <x v="3"/>
    <n v="14"/>
    <n v="185.09999999999997"/>
  </r>
  <r>
    <n v="6035"/>
    <n v="2675"/>
    <n v="0"/>
    <d v="2023-02-14T00:00:00"/>
    <d v="1899-12-30T14:41:49"/>
    <n v="120"/>
    <x v="28"/>
    <x v="2"/>
    <x v="9"/>
    <x v="2"/>
    <n v="14"/>
    <x v="1"/>
    <x v="3"/>
    <n v="14"/>
    <n v="185.09999999999997"/>
  </r>
  <r>
    <n v="6036"/>
    <n v="2675"/>
    <n v="0"/>
    <d v="2023-02-14T00:00:00"/>
    <d v="1899-12-30T14:41:49"/>
    <n v="105"/>
    <x v="15"/>
    <x v="3"/>
    <x v="4"/>
    <x v="2"/>
    <n v="14"/>
    <x v="1"/>
    <x v="3"/>
    <n v="14"/>
    <n v="185.09999999999997"/>
  </r>
  <r>
    <n v="6037"/>
    <n v="2675"/>
    <n v="0"/>
    <d v="2023-02-14T00:00:00"/>
    <d v="1899-12-30T14:41:49"/>
    <n v="123"/>
    <x v="9"/>
    <x v="2"/>
    <x v="6"/>
    <x v="2"/>
    <n v="14"/>
    <x v="1"/>
    <x v="3"/>
    <n v="14"/>
    <n v="185.09999999999997"/>
  </r>
  <r>
    <n v="6038"/>
    <n v="2675"/>
    <n v="0"/>
    <d v="2023-02-14T00:00:00"/>
    <d v="1899-12-30T14:41:49"/>
    <n v="114"/>
    <x v="8"/>
    <x v="0"/>
    <x v="6"/>
    <x v="2"/>
    <n v="14"/>
    <x v="1"/>
    <x v="3"/>
    <n v="14"/>
    <n v="185.09999999999997"/>
  </r>
  <r>
    <n v="6039"/>
    <n v="2675"/>
    <n v="0"/>
    <d v="2023-02-14T00:00:00"/>
    <d v="1899-12-30T14:41:49"/>
    <n v="132"/>
    <x v="14"/>
    <x v="1"/>
    <x v="8"/>
    <x v="2"/>
    <n v="14"/>
    <x v="1"/>
    <x v="3"/>
    <n v="14"/>
    <n v="185.09999999999997"/>
  </r>
  <r>
    <n v="6040"/>
    <n v="2675"/>
    <n v="0"/>
    <d v="2023-02-14T00:00:00"/>
    <d v="1899-12-30T14:41:49"/>
    <n v="132"/>
    <x v="14"/>
    <x v="1"/>
    <x v="8"/>
    <x v="2"/>
    <n v="14"/>
    <x v="1"/>
    <x v="3"/>
    <n v="14"/>
    <n v="185.09999999999997"/>
  </r>
  <r>
    <n v="6041"/>
    <n v="2676"/>
    <n v="1"/>
    <d v="2023-02-14T00:00:00"/>
    <d v="1899-12-30T15:17:34"/>
    <n v="110"/>
    <x v="11"/>
    <x v="0"/>
    <x v="0"/>
    <x v="2"/>
    <n v="14"/>
    <x v="1"/>
    <x v="4"/>
    <n v="1"/>
    <n v="17.95"/>
  </r>
  <r>
    <n v="6042"/>
    <n v="2677"/>
    <n v="1"/>
    <d v="2023-02-14T00:00:00"/>
    <d v="1899-12-30T15:27:42"/>
    <n v="115"/>
    <x v="31"/>
    <x v="2"/>
    <x v="5"/>
    <x v="2"/>
    <n v="14"/>
    <x v="1"/>
    <x v="4"/>
    <n v="4"/>
    <n v="45.849999999999994"/>
  </r>
  <r>
    <n v="6043"/>
    <n v="2677"/>
    <n v="0"/>
    <d v="2023-02-14T00:00:00"/>
    <d v="1899-12-30T15:27:42"/>
    <n v="102"/>
    <x v="16"/>
    <x v="3"/>
    <x v="9"/>
    <x v="2"/>
    <n v="14"/>
    <x v="1"/>
    <x v="4"/>
    <n v="4"/>
    <n v="45.849999999999994"/>
  </r>
  <r>
    <n v="6044"/>
    <n v="2677"/>
    <n v="0"/>
    <d v="2023-02-14T00:00:00"/>
    <d v="1899-12-30T15:27:42"/>
    <n v="117"/>
    <x v="3"/>
    <x v="2"/>
    <x v="2"/>
    <x v="2"/>
    <n v="14"/>
    <x v="1"/>
    <x v="4"/>
    <n v="4"/>
    <n v="45.849999999999994"/>
  </r>
  <r>
    <n v="6045"/>
    <n v="2677"/>
    <n v="0"/>
    <d v="2023-02-14T00:00:00"/>
    <d v="1899-12-30T15:27:42"/>
    <n v="106"/>
    <x v="5"/>
    <x v="3"/>
    <x v="4"/>
    <x v="2"/>
    <n v="14"/>
    <x v="1"/>
    <x v="4"/>
    <n v="4"/>
    <n v="45.849999999999994"/>
  </r>
  <r>
    <n v="6046"/>
    <n v="2678"/>
    <n v="1"/>
    <d v="2023-02-14T00:00:00"/>
    <d v="1899-12-30T15:47:53"/>
    <n v="101"/>
    <x v="7"/>
    <x v="3"/>
    <x v="2"/>
    <x v="2"/>
    <n v="14"/>
    <x v="1"/>
    <x v="4"/>
    <n v="1"/>
    <n v="12.95"/>
  </r>
  <r>
    <n v="6047"/>
    <n v="2679"/>
    <n v="1"/>
    <d v="2023-02-14T00:00:00"/>
    <d v="1899-12-30T16:01:35"/>
    <n v="106"/>
    <x v="5"/>
    <x v="3"/>
    <x v="4"/>
    <x v="2"/>
    <n v="14"/>
    <x v="1"/>
    <x v="5"/>
    <n v="1"/>
    <n v="7"/>
  </r>
  <r>
    <n v="6048"/>
    <n v="2680"/>
    <n v="1"/>
    <d v="2023-02-14T00:00:00"/>
    <d v="1899-12-30T16:10:21"/>
    <n v="102"/>
    <x v="16"/>
    <x v="3"/>
    <x v="9"/>
    <x v="2"/>
    <n v="14"/>
    <x v="1"/>
    <x v="5"/>
    <n v="1"/>
    <n v="13.95"/>
  </r>
  <r>
    <n v="6049"/>
    <n v="2681"/>
    <n v="1"/>
    <d v="2023-02-14T00:00:00"/>
    <d v="1899-12-30T16:39:19"/>
    <n v="106"/>
    <x v="5"/>
    <x v="3"/>
    <x v="4"/>
    <x v="2"/>
    <n v="14"/>
    <x v="1"/>
    <x v="5"/>
    <n v="1"/>
    <n v="7"/>
  </r>
  <r>
    <n v="6050"/>
    <n v="2682"/>
    <n v="1"/>
    <d v="2023-02-14T00:00:00"/>
    <d v="1899-12-30T16:40:26"/>
    <n v="120"/>
    <x v="28"/>
    <x v="2"/>
    <x v="9"/>
    <x v="2"/>
    <n v="14"/>
    <x v="1"/>
    <x v="5"/>
    <n v="1"/>
    <n v="13.95"/>
  </r>
  <r>
    <n v="6051"/>
    <n v="2683"/>
    <n v="1"/>
    <d v="2023-02-14T00:00:00"/>
    <d v="1899-12-30T16:56:35"/>
    <n v="116"/>
    <x v="23"/>
    <x v="2"/>
    <x v="9"/>
    <x v="2"/>
    <n v="14"/>
    <x v="1"/>
    <x v="5"/>
    <n v="2"/>
    <n v="18.95"/>
  </r>
  <r>
    <n v="6052"/>
    <n v="2683"/>
    <n v="0"/>
    <d v="2023-02-14T00:00:00"/>
    <d v="1899-12-30T16:56:35"/>
    <n v="113"/>
    <x v="17"/>
    <x v="0"/>
    <x v="10"/>
    <x v="2"/>
    <n v="14"/>
    <x v="1"/>
    <x v="5"/>
    <n v="2"/>
    <n v="18.95"/>
  </r>
  <r>
    <n v="6053"/>
    <n v="2684"/>
    <n v="1"/>
    <d v="2023-02-14T00:00:00"/>
    <d v="1899-12-30T17:02:18"/>
    <n v="103"/>
    <x v="29"/>
    <x v="3"/>
    <x v="6"/>
    <x v="2"/>
    <n v="14"/>
    <x v="1"/>
    <x v="6"/>
    <n v="1"/>
    <n v="9"/>
  </r>
  <r>
    <n v="6054"/>
    <n v="2685"/>
    <n v="1"/>
    <d v="2023-02-14T00:00:00"/>
    <d v="1899-12-30T17:15:58"/>
    <n v="112"/>
    <x v="30"/>
    <x v="0"/>
    <x v="13"/>
    <x v="2"/>
    <n v="14"/>
    <x v="1"/>
    <x v="6"/>
    <n v="2"/>
    <n v="32.9"/>
  </r>
  <r>
    <n v="6055"/>
    <n v="2685"/>
    <n v="0"/>
    <d v="2023-02-14T00:00:00"/>
    <d v="1899-12-30T17:15:58"/>
    <n v="131"/>
    <x v="27"/>
    <x v="1"/>
    <x v="0"/>
    <x v="2"/>
    <n v="14"/>
    <x v="1"/>
    <x v="6"/>
    <n v="2"/>
    <n v="32.9"/>
  </r>
  <r>
    <n v="6056"/>
    <n v="2686"/>
    <n v="1"/>
    <d v="2023-02-14T00:00:00"/>
    <d v="1899-12-30T17:23:06"/>
    <n v="110"/>
    <x v="11"/>
    <x v="0"/>
    <x v="0"/>
    <x v="2"/>
    <n v="14"/>
    <x v="1"/>
    <x v="6"/>
    <n v="1"/>
    <n v="17.95"/>
  </r>
  <r>
    <n v="6057"/>
    <n v="2687"/>
    <n v="1"/>
    <d v="2023-02-14T00:00:00"/>
    <d v="1899-12-30T17:31:20"/>
    <n v="112"/>
    <x v="30"/>
    <x v="0"/>
    <x v="13"/>
    <x v="2"/>
    <n v="14"/>
    <x v="1"/>
    <x v="6"/>
    <n v="1"/>
    <n v="14.95"/>
  </r>
  <r>
    <n v="6058"/>
    <n v="2688"/>
    <n v="1"/>
    <d v="2023-02-14T00:00:00"/>
    <d v="1899-12-30T17:43:28"/>
    <n v="101"/>
    <x v="7"/>
    <x v="3"/>
    <x v="2"/>
    <x v="2"/>
    <n v="14"/>
    <x v="1"/>
    <x v="6"/>
    <n v="1"/>
    <n v="12.95"/>
  </r>
  <r>
    <n v="6059"/>
    <n v="2689"/>
    <n v="1"/>
    <d v="2023-02-14T00:00:00"/>
    <d v="1899-12-30T17:48:59"/>
    <n v="105"/>
    <x v="15"/>
    <x v="3"/>
    <x v="4"/>
    <x v="2"/>
    <n v="14"/>
    <x v="1"/>
    <x v="6"/>
    <n v="2"/>
    <n v="23.95"/>
  </r>
  <r>
    <n v="6060"/>
    <n v="2689"/>
    <n v="0"/>
    <d v="2023-02-14T00:00:00"/>
    <d v="1899-12-30T17:48:59"/>
    <n v="132"/>
    <x v="14"/>
    <x v="1"/>
    <x v="8"/>
    <x v="2"/>
    <n v="14"/>
    <x v="1"/>
    <x v="6"/>
    <n v="2"/>
    <n v="23.95"/>
  </r>
  <r>
    <n v="6061"/>
    <n v="2690"/>
    <n v="1"/>
    <d v="2023-02-14T00:00:00"/>
    <d v="1899-12-30T17:49:26"/>
    <n v="101"/>
    <x v="7"/>
    <x v="3"/>
    <x v="2"/>
    <x v="2"/>
    <n v="14"/>
    <x v="1"/>
    <x v="6"/>
    <n v="2"/>
    <n v="27.9"/>
  </r>
  <r>
    <n v="6062"/>
    <n v="2690"/>
    <n v="0"/>
    <d v="2023-02-14T00:00:00"/>
    <d v="1899-12-30T17:49:26"/>
    <n v="112"/>
    <x v="30"/>
    <x v="0"/>
    <x v="13"/>
    <x v="2"/>
    <n v="14"/>
    <x v="1"/>
    <x v="6"/>
    <n v="2"/>
    <n v="27.9"/>
  </r>
  <r>
    <n v="6063"/>
    <n v="2691"/>
    <n v="1"/>
    <d v="2023-02-14T00:00:00"/>
    <d v="1899-12-30T17:52:15"/>
    <n v="125"/>
    <x v="21"/>
    <x v="1"/>
    <x v="0"/>
    <x v="2"/>
    <n v="14"/>
    <x v="1"/>
    <x v="6"/>
    <n v="1"/>
    <n v="17.95"/>
  </r>
  <r>
    <n v="6064"/>
    <n v="2692"/>
    <n v="1"/>
    <d v="2023-02-14T00:00:00"/>
    <d v="1899-12-30T17:55:07"/>
    <n v="107"/>
    <x v="19"/>
    <x v="0"/>
    <x v="12"/>
    <x v="2"/>
    <n v="14"/>
    <x v="1"/>
    <x v="6"/>
    <n v="4"/>
    <n v="66.900000000000006"/>
  </r>
  <r>
    <n v="6065"/>
    <n v="2692"/>
    <n v="0"/>
    <d v="2023-02-14T00:00:00"/>
    <d v="1899-12-30T17:55:07"/>
    <n v="126"/>
    <x v="10"/>
    <x v="1"/>
    <x v="1"/>
    <x v="2"/>
    <n v="14"/>
    <x v="1"/>
    <x v="6"/>
    <n v="4"/>
    <n v="66.900000000000006"/>
  </r>
  <r>
    <n v="6066"/>
    <n v="2692"/>
    <n v="0"/>
    <d v="2023-02-14T00:00:00"/>
    <d v="1899-12-30T17:55:07"/>
    <n v="109"/>
    <x v="0"/>
    <x v="0"/>
    <x v="0"/>
    <x v="2"/>
    <n v="14"/>
    <x v="1"/>
    <x v="6"/>
    <n v="4"/>
    <n v="66.900000000000006"/>
  </r>
  <r>
    <n v="6067"/>
    <n v="2692"/>
    <n v="0"/>
    <d v="2023-02-14T00:00:00"/>
    <d v="1899-12-30T17:55:07"/>
    <n v="110"/>
    <x v="11"/>
    <x v="0"/>
    <x v="0"/>
    <x v="2"/>
    <n v="14"/>
    <x v="1"/>
    <x v="6"/>
    <n v="4"/>
    <n v="66.900000000000006"/>
  </r>
  <r>
    <n v="6068"/>
    <n v="2693"/>
    <n v="1"/>
    <d v="2023-02-14T00:00:00"/>
    <d v="1899-12-30T18:01:21"/>
    <n v="116"/>
    <x v="23"/>
    <x v="2"/>
    <x v="9"/>
    <x v="2"/>
    <n v="14"/>
    <x v="1"/>
    <x v="7"/>
    <n v="4"/>
    <n v="57.9"/>
  </r>
  <r>
    <n v="6069"/>
    <n v="2693"/>
    <n v="0"/>
    <d v="2023-02-14T00:00:00"/>
    <d v="1899-12-30T18:01:21"/>
    <n v="110"/>
    <x v="11"/>
    <x v="0"/>
    <x v="0"/>
    <x v="2"/>
    <n v="14"/>
    <x v="1"/>
    <x v="7"/>
    <n v="4"/>
    <n v="57.9"/>
  </r>
  <r>
    <n v="6070"/>
    <n v="2693"/>
    <n v="0"/>
    <d v="2023-02-14T00:00:00"/>
    <d v="1899-12-30T18:01:21"/>
    <n v="129"/>
    <x v="4"/>
    <x v="1"/>
    <x v="3"/>
    <x v="2"/>
    <n v="14"/>
    <x v="1"/>
    <x v="7"/>
    <n v="4"/>
    <n v="57.9"/>
  </r>
  <r>
    <n v="6071"/>
    <n v="2693"/>
    <n v="0"/>
    <d v="2023-02-14T00:00:00"/>
    <d v="1899-12-30T18:01:21"/>
    <n v="121"/>
    <x v="20"/>
    <x v="2"/>
    <x v="11"/>
    <x v="2"/>
    <n v="14"/>
    <x v="1"/>
    <x v="7"/>
    <n v="4"/>
    <n v="57.9"/>
  </r>
  <r>
    <n v="6072"/>
    <n v="2694"/>
    <n v="1"/>
    <d v="2023-02-14T00:00:00"/>
    <d v="1899-12-30T18:10:04"/>
    <n v="116"/>
    <x v="23"/>
    <x v="2"/>
    <x v="9"/>
    <x v="2"/>
    <n v="14"/>
    <x v="1"/>
    <x v="7"/>
    <n v="1"/>
    <n v="13.95"/>
  </r>
  <r>
    <n v="6073"/>
    <n v="2695"/>
    <n v="1"/>
    <d v="2023-02-14T00:00:00"/>
    <d v="1899-12-30T18:15:16"/>
    <n v="101"/>
    <x v="7"/>
    <x v="3"/>
    <x v="2"/>
    <x v="2"/>
    <n v="14"/>
    <x v="1"/>
    <x v="7"/>
    <n v="2"/>
    <n v="26.9"/>
  </r>
  <r>
    <n v="6074"/>
    <n v="2695"/>
    <n v="0"/>
    <d v="2023-02-14T00:00:00"/>
    <d v="1899-12-30T18:15:16"/>
    <n v="102"/>
    <x v="16"/>
    <x v="3"/>
    <x v="9"/>
    <x v="2"/>
    <n v="14"/>
    <x v="1"/>
    <x v="7"/>
    <n v="2"/>
    <n v="26.9"/>
  </r>
  <r>
    <n v="6075"/>
    <n v="2696"/>
    <n v="1"/>
    <d v="2023-02-14T00:00:00"/>
    <d v="1899-12-30T18:32:58"/>
    <n v="109"/>
    <x v="0"/>
    <x v="0"/>
    <x v="0"/>
    <x v="2"/>
    <n v="14"/>
    <x v="1"/>
    <x v="7"/>
    <n v="2"/>
    <n v="31.9"/>
  </r>
  <r>
    <n v="6076"/>
    <n v="2696"/>
    <n v="0"/>
    <d v="2023-02-14T00:00:00"/>
    <d v="1899-12-30T18:32:58"/>
    <n v="120"/>
    <x v="28"/>
    <x v="2"/>
    <x v="9"/>
    <x v="2"/>
    <n v="14"/>
    <x v="1"/>
    <x v="7"/>
    <n v="2"/>
    <n v="31.9"/>
  </r>
  <r>
    <n v="6078"/>
    <n v="2697"/>
    <n v="1"/>
    <d v="2023-02-14T00:00:00"/>
    <d v="1899-12-30T18:43:18"/>
    <n v="109"/>
    <x v="0"/>
    <x v="0"/>
    <x v="0"/>
    <x v="2"/>
    <n v="14"/>
    <x v="1"/>
    <x v="7"/>
    <n v="4"/>
    <n v="50.95"/>
  </r>
  <r>
    <n v="6079"/>
    <n v="2697"/>
    <n v="0"/>
    <d v="2023-02-14T00:00:00"/>
    <d v="1899-12-30T18:43:18"/>
    <n v="129"/>
    <x v="4"/>
    <x v="1"/>
    <x v="3"/>
    <x v="2"/>
    <n v="14"/>
    <x v="1"/>
    <x v="7"/>
    <n v="4"/>
    <n v="50.95"/>
  </r>
  <r>
    <n v="6080"/>
    <n v="2697"/>
    <n v="0"/>
    <d v="2023-02-14T00:00:00"/>
    <d v="1899-12-30T18:43:18"/>
    <n v="121"/>
    <x v="20"/>
    <x v="2"/>
    <x v="11"/>
    <x v="2"/>
    <n v="14"/>
    <x v="1"/>
    <x v="7"/>
    <n v="4"/>
    <n v="50.95"/>
  </r>
  <r>
    <n v="6081"/>
    <n v="2697"/>
    <n v="0"/>
    <d v="2023-02-14T00:00:00"/>
    <d v="1899-12-30T18:43:18"/>
    <n v="122"/>
    <x v="12"/>
    <x v="2"/>
    <x v="4"/>
    <x v="2"/>
    <n v="14"/>
    <x v="1"/>
    <x v="7"/>
    <n v="4"/>
    <n v="50.95"/>
  </r>
  <r>
    <n v="6082"/>
    <n v="2698"/>
    <n v="1"/>
    <d v="2023-02-14T00:00:00"/>
    <d v="1899-12-30T18:43:20"/>
    <n v="104"/>
    <x v="18"/>
    <x v="3"/>
    <x v="11"/>
    <x v="2"/>
    <n v="14"/>
    <x v="1"/>
    <x v="7"/>
    <n v="2"/>
    <n v="30.45"/>
  </r>
  <r>
    <n v="6083"/>
    <n v="2698"/>
    <n v="0"/>
    <d v="2023-02-14T00:00:00"/>
    <d v="1899-12-30T18:43:20"/>
    <n v="130"/>
    <x v="13"/>
    <x v="1"/>
    <x v="7"/>
    <x v="2"/>
    <n v="14"/>
    <x v="1"/>
    <x v="7"/>
    <n v="2"/>
    <n v="30.45"/>
  </r>
  <r>
    <n v="6084"/>
    <n v="2699"/>
    <n v="1"/>
    <d v="2023-02-14T00:00:00"/>
    <d v="1899-12-30T18:44:17"/>
    <n v="125"/>
    <x v="21"/>
    <x v="1"/>
    <x v="0"/>
    <x v="2"/>
    <n v="14"/>
    <x v="1"/>
    <x v="7"/>
    <n v="4"/>
    <n v="54.400000000000006"/>
  </r>
  <r>
    <n v="6085"/>
    <n v="2699"/>
    <n v="0"/>
    <d v="2023-02-14T00:00:00"/>
    <d v="1899-12-30T18:44:17"/>
    <n v="129"/>
    <x v="4"/>
    <x v="1"/>
    <x v="3"/>
    <x v="2"/>
    <n v="14"/>
    <x v="1"/>
    <x v="7"/>
    <n v="4"/>
    <n v="54.400000000000006"/>
  </r>
  <r>
    <n v="6086"/>
    <n v="2699"/>
    <n v="0"/>
    <d v="2023-02-14T00:00:00"/>
    <d v="1899-12-30T18:44:17"/>
    <n v="120"/>
    <x v="28"/>
    <x v="2"/>
    <x v="9"/>
    <x v="2"/>
    <n v="14"/>
    <x v="1"/>
    <x v="7"/>
    <n v="4"/>
    <n v="54.400000000000006"/>
  </r>
  <r>
    <n v="6087"/>
    <n v="2699"/>
    <n v="0"/>
    <d v="2023-02-14T00:00:00"/>
    <d v="1899-12-30T18:44:17"/>
    <n v="106"/>
    <x v="5"/>
    <x v="3"/>
    <x v="4"/>
    <x v="2"/>
    <n v="14"/>
    <x v="1"/>
    <x v="7"/>
    <n v="4"/>
    <n v="54.400000000000006"/>
  </r>
  <r>
    <n v="6088"/>
    <n v="2700"/>
    <n v="1"/>
    <d v="2023-02-14T00:00:00"/>
    <d v="1899-12-30T18:47:34"/>
    <n v="108"/>
    <x v="1"/>
    <x v="0"/>
    <x v="1"/>
    <x v="2"/>
    <n v="14"/>
    <x v="1"/>
    <x v="7"/>
    <n v="4"/>
    <n v="59"/>
  </r>
  <r>
    <n v="6089"/>
    <n v="2700"/>
    <n v="0"/>
    <d v="2023-02-14T00:00:00"/>
    <d v="1899-12-30T18:47:34"/>
    <n v="124"/>
    <x v="2"/>
    <x v="1"/>
    <x v="1"/>
    <x v="2"/>
    <n v="14"/>
    <x v="1"/>
    <x v="7"/>
    <n v="4"/>
    <n v="59"/>
  </r>
  <r>
    <n v="6090"/>
    <n v="2700"/>
    <n v="0"/>
    <d v="2023-02-14T00:00:00"/>
    <d v="1899-12-30T18:47:34"/>
    <n v="126"/>
    <x v="10"/>
    <x v="1"/>
    <x v="1"/>
    <x v="2"/>
    <n v="14"/>
    <x v="1"/>
    <x v="7"/>
    <n v="4"/>
    <n v="59"/>
  </r>
  <r>
    <n v="6091"/>
    <n v="2700"/>
    <n v="0"/>
    <d v="2023-02-14T00:00:00"/>
    <d v="1899-12-30T18:47:34"/>
    <n v="128"/>
    <x v="25"/>
    <x v="1"/>
    <x v="3"/>
    <x v="2"/>
    <n v="14"/>
    <x v="1"/>
    <x v="7"/>
    <n v="4"/>
    <n v="59"/>
  </r>
  <r>
    <n v="6092"/>
    <n v="2701"/>
    <n v="1"/>
    <d v="2023-02-14T00:00:00"/>
    <d v="1899-12-30T18:53:37"/>
    <n v="117"/>
    <x v="3"/>
    <x v="2"/>
    <x v="2"/>
    <x v="2"/>
    <n v="14"/>
    <x v="1"/>
    <x v="7"/>
    <n v="1"/>
    <n v="12.95"/>
  </r>
  <r>
    <n v="6093"/>
    <n v="2702"/>
    <n v="1"/>
    <d v="2023-02-14T00:00:00"/>
    <d v="1899-12-30T18:54:29"/>
    <n v="116"/>
    <x v="23"/>
    <x v="2"/>
    <x v="9"/>
    <x v="2"/>
    <n v="14"/>
    <x v="1"/>
    <x v="7"/>
    <n v="3"/>
    <n v="35.450000000000003"/>
  </r>
  <r>
    <n v="6094"/>
    <n v="2702"/>
    <n v="0"/>
    <d v="2023-02-14T00:00:00"/>
    <d v="1899-12-30T18:54:29"/>
    <n v="108"/>
    <x v="1"/>
    <x v="0"/>
    <x v="1"/>
    <x v="2"/>
    <n v="14"/>
    <x v="1"/>
    <x v="7"/>
    <n v="3"/>
    <n v="35.450000000000003"/>
  </r>
  <r>
    <n v="6095"/>
    <n v="2702"/>
    <n v="0"/>
    <d v="2023-02-14T00:00:00"/>
    <d v="1899-12-30T18:54:29"/>
    <n v="105"/>
    <x v="15"/>
    <x v="3"/>
    <x v="4"/>
    <x v="2"/>
    <n v="14"/>
    <x v="1"/>
    <x v="7"/>
    <n v="3"/>
    <n v="35.450000000000003"/>
  </r>
  <r>
    <n v="6096"/>
    <n v="2703"/>
    <n v="1"/>
    <d v="2023-02-14T00:00:00"/>
    <d v="1899-12-30T19:11:09"/>
    <n v="122"/>
    <x v="12"/>
    <x v="2"/>
    <x v="4"/>
    <x v="2"/>
    <n v="14"/>
    <x v="1"/>
    <x v="8"/>
    <n v="1"/>
    <n v="7"/>
  </r>
  <r>
    <n v="6097"/>
    <n v="2704"/>
    <n v="1"/>
    <d v="2023-02-14T00:00:00"/>
    <d v="1899-12-30T19:11:21"/>
    <n v="105"/>
    <x v="15"/>
    <x v="3"/>
    <x v="4"/>
    <x v="2"/>
    <n v="14"/>
    <x v="1"/>
    <x v="8"/>
    <n v="1"/>
    <n v="7"/>
  </r>
  <r>
    <n v="6098"/>
    <n v="2705"/>
    <n v="1"/>
    <d v="2023-02-14T00:00:00"/>
    <d v="1899-12-30T19:34:31"/>
    <n v="107"/>
    <x v="19"/>
    <x v="0"/>
    <x v="12"/>
    <x v="2"/>
    <n v="14"/>
    <x v="1"/>
    <x v="8"/>
    <n v="4"/>
    <n v="53.5"/>
  </r>
  <r>
    <n v="6099"/>
    <n v="2705"/>
    <n v="0"/>
    <d v="2023-02-14T00:00:00"/>
    <d v="1899-12-30T19:34:31"/>
    <n v="124"/>
    <x v="2"/>
    <x v="1"/>
    <x v="1"/>
    <x v="2"/>
    <n v="14"/>
    <x v="1"/>
    <x v="8"/>
    <n v="4"/>
    <n v="53.5"/>
  </r>
  <r>
    <n v="6100"/>
    <n v="2705"/>
    <n v="0"/>
    <d v="2023-02-14T00:00:00"/>
    <d v="1899-12-30T19:34:31"/>
    <n v="129"/>
    <x v="4"/>
    <x v="1"/>
    <x v="3"/>
    <x v="2"/>
    <n v="14"/>
    <x v="1"/>
    <x v="8"/>
    <n v="4"/>
    <n v="53.5"/>
  </r>
  <r>
    <n v="6101"/>
    <n v="2705"/>
    <n v="0"/>
    <d v="2023-02-14T00:00:00"/>
    <d v="1899-12-30T19:34:31"/>
    <n v="105"/>
    <x v="15"/>
    <x v="3"/>
    <x v="4"/>
    <x v="2"/>
    <n v="14"/>
    <x v="1"/>
    <x v="8"/>
    <n v="4"/>
    <n v="53.5"/>
  </r>
  <r>
    <n v="6102"/>
    <n v="2706"/>
    <n v="1"/>
    <d v="2023-02-14T00:00:00"/>
    <d v="1899-12-30T19:35:44"/>
    <n v="127"/>
    <x v="24"/>
    <x v="1"/>
    <x v="0"/>
    <x v="2"/>
    <n v="14"/>
    <x v="1"/>
    <x v="8"/>
    <n v="1"/>
    <n v="17.95"/>
  </r>
  <r>
    <n v="6103"/>
    <n v="2707"/>
    <n v="1"/>
    <d v="2023-02-14T00:00:00"/>
    <d v="1899-12-30T19:35:46"/>
    <n v="108"/>
    <x v="1"/>
    <x v="0"/>
    <x v="1"/>
    <x v="2"/>
    <n v="14"/>
    <x v="1"/>
    <x v="8"/>
    <n v="4"/>
    <n v="49.4"/>
  </r>
  <r>
    <n v="6104"/>
    <n v="2707"/>
    <n v="0"/>
    <d v="2023-02-14T00:00:00"/>
    <d v="1899-12-30T19:35:46"/>
    <n v="117"/>
    <x v="3"/>
    <x v="2"/>
    <x v="2"/>
    <x v="2"/>
    <n v="14"/>
    <x v="1"/>
    <x v="8"/>
    <n v="4"/>
    <n v="49.4"/>
  </r>
  <r>
    <n v="6105"/>
    <n v="2707"/>
    <n v="0"/>
    <d v="2023-02-14T00:00:00"/>
    <d v="1899-12-30T19:35:46"/>
    <n v="112"/>
    <x v="30"/>
    <x v="0"/>
    <x v="13"/>
    <x v="2"/>
    <n v="14"/>
    <x v="1"/>
    <x v="8"/>
    <n v="4"/>
    <n v="49.4"/>
  </r>
  <r>
    <n v="6106"/>
    <n v="2707"/>
    <n v="0"/>
    <d v="2023-02-14T00:00:00"/>
    <d v="1899-12-30T19:35:46"/>
    <n v="106"/>
    <x v="5"/>
    <x v="3"/>
    <x v="4"/>
    <x v="2"/>
    <n v="14"/>
    <x v="1"/>
    <x v="8"/>
    <n v="4"/>
    <n v="49.4"/>
  </r>
  <r>
    <n v="6107"/>
    <n v="2708"/>
    <n v="1"/>
    <d v="2023-02-14T00:00:00"/>
    <d v="1899-12-30T19:40:04"/>
    <n v="102"/>
    <x v="16"/>
    <x v="3"/>
    <x v="9"/>
    <x v="2"/>
    <n v="14"/>
    <x v="1"/>
    <x v="8"/>
    <n v="4"/>
    <n v="61.8"/>
  </r>
  <r>
    <n v="6108"/>
    <n v="2708"/>
    <n v="0"/>
    <d v="2023-02-14T00:00:00"/>
    <d v="1899-12-30T19:40:04"/>
    <n v="125"/>
    <x v="21"/>
    <x v="1"/>
    <x v="0"/>
    <x v="2"/>
    <n v="14"/>
    <x v="1"/>
    <x v="8"/>
    <n v="4"/>
    <n v="61.8"/>
  </r>
  <r>
    <n v="6109"/>
    <n v="2708"/>
    <n v="0"/>
    <d v="2023-02-14T00:00:00"/>
    <d v="1899-12-30T19:40:04"/>
    <n v="109"/>
    <x v="0"/>
    <x v="0"/>
    <x v="0"/>
    <x v="2"/>
    <n v="14"/>
    <x v="1"/>
    <x v="8"/>
    <n v="4"/>
    <n v="61.8"/>
  </r>
  <r>
    <n v="6110"/>
    <n v="2708"/>
    <n v="0"/>
    <d v="2023-02-14T00:00:00"/>
    <d v="1899-12-30T19:40:04"/>
    <n v="119"/>
    <x v="6"/>
    <x v="2"/>
    <x v="5"/>
    <x v="2"/>
    <n v="14"/>
    <x v="1"/>
    <x v="8"/>
    <n v="4"/>
    <n v="61.8"/>
  </r>
  <r>
    <n v="6111"/>
    <n v="2709"/>
    <n v="1"/>
    <d v="2023-02-14T00:00:00"/>
    <d v="1899-12-30T19:44:58"/>
    <n v="125"/>
    <x v="21"/>
    <x v="1"/>
    <x v="0"/>
    <x v="2"/>
    <n v="14"/>
    <x v="1"/>
    <x v="8"/>
    <n v="4"/>
    <n v="60.900000000000006"/>
  </r>
  <r>
    <n v="6112"/>
    <n v="2709"/>
    <n v="0"/>
    <d v="2023-02-14T00:00:00"/>
    <d v="1899-12-30T19:44:58"/>
    <n v="126"/>
    <x v="10"/>
    <x v="1"/>
    <x v="1"/>
    <x v="2"/>
    <n v="14"/>
    <x v="1"/>
    <x v="8"/>
    <n v="4"/>
    <n v="60.900000000000006"/>
  </r>
  <r>
    <n v="6113"/>
    <n v="2709"/>
    <n v="0"/>
    <d v="2023-02-14T00:00:00"/>
    <d v="1899-12-30T19:44:58"/>
    <n v="117"/>
    <x v="3"/>
    <x v="2"/>
    <x v="2"/>
    <x v="2"/>
    <n v="14"/>
    <x v="1"/>
    <x v="8"/>
    <n v="4"/>
    <n v="60.900000000000006"/>
  </r>
  <r>
    <n v="6114"/>
    <n v="2709"/>
    <n v="0"/>
    <d v="2023-02-14T00:00:00"/>
    <d v="1899-12-30T19:44:58"/>
    <n v="129"/>
    <x v="4"/>
    <x v="1"/>
    <x v="3"/>
    <x v="2"/>
    <n v="14"/>
    <x v="1"/>
    <x v="8"/>
    <n v="4"/>
    <n v="60.900000000000006"/>
  </r>
  <r>
    <n v="6115"/>
    <n v="2710"/>
    <n v="1"/>
    <d v="2023-02-14T00:00:00"/>
    <d v="1899-12-30T20:00:00"/>
    <n v="103"/>
    <x v="29"/>
    <x v="3"/>
    <x v="6"/>
    <x v="2"/>
    <n v="14"/>
    <x v="1"/>
    <x v="9"/>
    <n v="3"/>
    <n v="30.5"/>
  </r>
  <r>
    <n v="6116"/>
    <n v="2710"/>
    <n v="0"/>
    <d v="2023-02-14T00:00:00"/>
    <d v="1899-12-30T20:00:00"/>
    <n v="126"/>
    <x v="10"/>
    <x v="1"/>
    <x v="1"/>
    <x v="2"/>
    <n v="14"/>
    <x v="1"/>
    <x v="9"/>
    <n v="3"/>
    <n v="30.5"/>
  </r>
  <r>
    <n v="6117"/>
    <n v="2710"/>
    <n v="0"/>
    <d v="2023-02-14T00:00:00"/>
    <d v="1899-12-30T20:00:00"/>
    <n v="105"/>
    <x v="15"/>
    <x v="3"/>
    <x v="4"/>
    <x v="2"/>
    <n v="14"/>
    <x v="1"/>
    <x v="9"/>
    <n v="3"/>
    <n v="30.5"/>
  </r>
  <r>
    <n v="6119"/>
    <n v="2711"/>
    <n v="1"/>
    <d v="2023-02-14T00:00:00"/>
    <d v="1899-12-30T20:00:33"/>
    <n v="125"/>
    <x v="21"/>
    <x v="1"/>
    <x v="0"/>
    <x v="2"/>
    <n v="14"/>
    <x v="1"/>
    <x v="9"/>
    <n v="4"/>
    <n v="46.9"/>
  </r>
  <r>
    <n v="6120"/>
    <n v="2711"/>
    <n v="0"/>
    <d v="2023-02-14T00:00:00"/>
    <d v="1899-12-30T20:00:33"/>
    <n v="113"/>
    <x v="17"/>
    <x v="0"/>
    <x v="10"/>
    <x v="2"/>
    <n v="14"/>
    <x v="1"/>
    <x v="9"/>
    <n v="4"/>
    <n v="46.9"/>
  </r>
  <r>
    <n v="6121"/>
    <n v="2711"/>
    <n v="0"/>
    <d v="2023-02-14T00:00:00"/>
    <d v="1899-12-30T20:00:33"/>
    <n v="118"/>
    <x v="26"/>
    <x v="2"/>
    <x v="13"/>
    <x v="2"/>
    <n v="14"/>
    <x v="1"/>
    <x v="9"/>
    <n v="4"/>
    <n v="46.9"/>
  </r>
  <r>
    <n v="6122"/>
    <n v="2711"/>
    <n v="0"/>
    <d v="2023-02-14T00:00:00"/>
    <d v="1899-12-30T20:00:33"/>
    <n v="123"/>
    <x v="9"/>
    <x v="2"/>
    <x v="6"/>
    <x v="2"/>
    <n v="14"/>
    <x v="1"/>
    <x v="9"/>
    <n v="4"/>
    <n v="46.9"/>
  </r>
  <r>
    <n v="6123"/>
    <n v="2712"/>
    <n v="1"/>
    <d v="2023-02-14T00:00:00"/>
    <d v="1899-12-30T20:52:05"/>
    <n v="117"/>
    <x v="3"/>
    <x v="2"/>
    <x v="2"/>
    <x v="2"/>
    <n v="14"/>
    <x v="1"/>
    <x v="9"/>
    <n v="2"/>
    <n v="21.95"/>
  </r>
  <r>
    <n v="6124"/>
    <n v="2712"/>
    <n v="0"/>
    <d v="2023-02-14T00:00:00"/>
    <d v="1899-12-30T20:52:05"/>
    <n v="114"/>
    <x v="8"/>
    <x v="0"/>
    <x v="6"/>
    <x v="2"/>
    <n v="14"/>
    <x v="1"/>
    <x v="9"/>
    <n v="2"/>
    <n v="21.95"/>
  </r>
  <r>
    <n v="6125"/>
    <n v="2713"/>
    <n v="1"/>
    <d v="2023-02-14T00:00:00"/>
    <d v="1899-12-30T21:08:21"/>
    <n v="116"/>
    <x v="23"/>
    <x v="2"/>
    <x v="9"/>
    <x v="2"/>
    <n v="14"/>
    <x v="1"/>
    <x v="10"/>
    <n v="2"/>
    <n v="31.9"/>
  </r>
  <r>
    <n v="6126"/>
    <n v="2713"/>
    <n v="0"/>
    <d v="2023-02-14T00:00:00"/>
    <d v="1899-12-30T21:08:21"/>
    <n v="127"/>
    <x v="24"/>
    <x v="1"/>
    <x v="0"/>
    <x v="2"/>
    <n v="14"/>
    <x v="1"/>
    <x v="10"/>
    <n v="2"/>
    <n v="31.9"/>
  </r>
  <r>
    <n v="6127"/>
    <n v="2714"/>
    <n v="1"/>
    <d v="2023-02-14T00:00:00"/>
    <d v="1899-12-30T21:22:31"/>
    <n v="117"/>
    <x v="3"/>
    <x v="2"/>
    <x v="2"/>
    <x v="2"/>
    <n v="14"/>
    <x v="1"/>
    <x v="10"/>
    <n v="1"/>
    <n v="12.95"/>
  </r>
  <r>
    <n v="6128"/>
    <n v="2715"/>
    <n v="1"/>
    <d v="2023-02-14T00:00:00"/>
    <d v="1899-12-30T21:31:51"/>
    <n v="121"/>
    <x v="20"/>
    <x v="2"/>
    <x v="11"/>
    <x v="2"/>
    <n v="14"/>
    <x v="1"/>
    <x v="10"/>
    <n v="3"/>
    <n v="34.450000000000003"/>
  </r>
  <r>
    <n v="6129"/>
    <n v="2715"/>
    <n v="0"/>
    <d v="2023-02-14T00:00:00"/>
    <d v="1899-12-30T21:31:51"/>
    <n v="122"/>
    <x v="12"/>
    <x v="2"/>
    <x v="4"/>
    <x v="2"/>
    <n v="14"/>
    <x v="1"/>
    <x v="10"/>
    <n v="3"/>
    <n v="34.450000000000003"/>
  </r>
  <r>
    <n v="6131"/>
    <n v="2715"/>
    <n v="0"/>
    <d v="2023-02-14T00:00:00"/>
    <d v="1899-12-30T21:31:51"/>
    <n v="132"/>
    <x v="14"/>
    <x v="1"/>
    <x v="8"/>
    <x v="2"/>
    <n v="14"/>
    <x v="1"/>
    <x v="10"/>
    <n v="3"/>
    <n v="34.450000000000003"/>
  </r>
  <r>
    <n v="6132"/>
    <n v="2716"/>
    <n v="1"/>
    <d v="2023-02-14T00:00:00"/>
    <d v="1899-12-30T21:33:46"/>
    <n v="101"/>
    <x v="7"/>
    <x v="3"/>
    <x v="2"/>
    <x v="2"/>
    <n v="14"/>
    <x v="1"/>
    <x v="10"/>
    <n v="3"/>
    <n v="43.849999999999994"/>
  </r>
  <r>
    <n v="6133"/>
    <n v="2716"/>
    <n v="0"/>
    <d v="2023-02-14T00:00:00"/>
    <d v="1899-12-30T21:33:46"/>
    <n v="101"/>
    <x v="7"/>
    <x v="3"/>
    <x v="2"/>
    <x v="2"/>
    <n v="14"/>
    <x v="1"/>
    <x v="10"/>
    <n v="3"/>
    <n v="43.849999999999994"/>
  </r>
  <r>
    <n v="6134"/>
    <n v="2716"/>
    <n v="0"/>
    <d v="2023-02-14T00:00:00"/>
    <d v="1899-12-30T21:33:46"/>
    <n v="110"/>
    <x v="11"/>
    <x v="0"/>
    <x v="0"/>
    <x v="2"/>
    <n v="14"/>
    <x v="1"/>
    <x v="10"/>
    <n v="3"/>
    <n v="43.849999999999994"/>
  </r>
  <r>
    <n v="6135"/>
    <n v="2717"/>
    <n v="1"/>
    <d v="2023-02-14T00:00:00"/>
    <d v="1899-12-30T21:58:09"/>
    <n v="126"/>
    <x v="10"/>
    <x v="1"/>
    <x v="1"/>
    <x v="2"/>
    <n v="14"/>
    <x v="1"/>
    <x v="10"/>
    <n v="2"/>
    <n v="30"/>
  </r>
  <r>
    <n v="6136"/>
    <n v="2717"/>
    <n v="0"/>
    <d v="2023-02-14T00:00:00"/>
    <d v="1899-12-30T21:58:09"/>
    <n v="129"/>
    <x v="4"/>
    <x v="1"/>
    <x v="3"/>
    <x v="2"/>
    <n v="14"/>
    <x v="1"/>
    <x v="10"/>
    <n v="2"/>
    <n v="30"/>
  </r>
  <r>
    <n v="6138"/>
    <n v="2718"/>
    <n v="1"/>
    <d v="2023-02-14T00:00:00"/>
    <d v="1899-12-30T22:16:39"/>
    <n v="101"/>
    <x v="7"/>
    <x v="3"/>
    <x v="2"/>
    <x v="2"/>
    <n v="14"/>
    <x v="1"/>
    <x v="11"/>
    <n v="4"/>
    <n v="62.349999999999994"/>
  </r>
  <r>
    <n v="6139"/>
    <n v="2718"/>
    <n v="0"/>
    <d v="2023-02-14T00:00:00"/>
    <d v="1899-12-30T22:16:39"/>
    <n v="116"/>
    <x v="23"/>
    <x v="2"/>
    <x v="9"/>
    <x v="2"/>
    <n v="14"/>
    <x v="1"/>
    <x v="11"/>
    <n v="4"/>
    <n v="62.349999999999994"/>
  </r>
  <r>
    <n v="6140"/>
    <n v="2718"/>
    <n v="0"/>
    <d v="2023-02-14T00:00:00"/>
    <d v="1899-12-30T22:16:39"/>
    <n v="129"/>
    <x v="4"/>
    <x v="1"/>
    <x v="3"/>
    <x v="2"/>
    <n v="14"/>
    <x v="1"/>
    <x v="11"/>
    <n v="4"/>
    <n v="62.349999999999994"/>
  </r>
  <r>
    <n v="6141"/>
    <n v="2718"/>
    <n v="0"/>
    <d v="2023-02-14T00:00:00"/>
    <d v="1899-12-30T22:16:39"/>
    <n v="130"/>
    <x v="13"/>
    <x v="1"/>
    <x v="7"/>
    <x v="2"/>
    <n v="14"/>
    <x v="1"/>
    <x v="11"/>
    <n v="4"/>
    <n v="62.349999999999994"/>
  </r>
  <r>
    <n v="6142"/>
    <n v="2719"/>
    <n v="1"/>
    <d v="2023-02-14T00:00:00"/>
    <d v="1899-12-30T22:22:46"/>
    <n v="102"/>
    <x v="16"/>
    <x v="3"/>
    <x v="9"/>
    <x v="2"/>
    <n v="14"/>
    <x v="1"/>
    <x v="11"/>
    <n v="2"/>
    <n v="22.95"/>
  </r>
  <r>
    <n v="6143"/>
    <n v="2719"/>
    <n v="0"/>
    <d v="2023-02-14T00:00:00"/>
    <d v="1899-12-30T22:22:46"/>
    <n v="123"/>
    <x v="9"/>
    <x v="2"/>
    <x v="6"/>
    <x v="2"/>
    <n v="14"/>
    <x v="1"/>
    <x v="11"/>
    <n v="2"/>
    <n v="22.95"/>
  </r>
  <r>
    <n v="6144"/>
    <n v="2720"/>
    <n v="1"/>
    <d v="2023-02-14T00:00:00"/>
    <d v="1899-12-30T22:29:54"/>
    <n v="101"/>
    <x v="7"/>
    <x v="3"/>
    <x v="2"/>
    <x v="2"/>
    <n v="14"/>
    <x v="1"/>
    <x v="11"/>
    <n v="1"/>
    <n v="12.95"/>
  </r>
  <r>
    <n v="6145"/>
    <n v="2721"/>
    <n v="1"/>
    <d v="2023-02-14T00:00:00"/>
    <d v="1899-12-30T22:29:57"/>
    <n v="124"/>
    <x v="2"/>
    <x v="1"/>
    <x v="1"/>
    <x v="2"/>
    <n v="14"/>
    <x v="1"/>
    <x v="11"/>
    <n v="1"/>
    <n v="14.5"/>
  </r>
  <r>
    <n v="6146"/>
    <n v="2722"/>
    <n v="1"/>
    <d v="2023-02-14T00:00:00"/>
    <d v="1899-12-30T22:52:37"/>
    <n v="101"/>
    <x v="7"/>
    <x v="3"/>
    <x v="2"/>
    <x v="2"/>
    <n v="14"/>
    <x v="1"/>
    <x v="11"/>
    <n v="3"/>
    <n v="35.9"/>
  </r>
  <r>
    <n v="6147"/>
    <n v="2722"/>
    <n v="0"/>
    <d v="2023-02-14T00:00:00"/>
    <d v="1899-12-30T22:52:37"/>
    <n v="109"/>
    <x v="0"/>
    <x v="0"/>
    <x v="0"/>
    <x v="2"/>
    <n v="14"/>
    <x v="1"/>
    <x v="11"/>
    <n v="3"/>
    <n v="35.9"/>
  </r>
  <r>
    <n v="6148"/>
    <n v="2722"/>
    <n v="0"/>
    <d v="2023-02-14T00:00:00"/>
    <d v="1899-12-30T22:52:37"/>
    <n v="113"/>
    <x v="17"/>
    <x v="0"/>
    <x v="10"/>
    <x v="2"/>
    <n v="14"/>
    <x v="1"/>
    <x v="11"/>
    <n v="3"/>
    <n v="35.9"/>
  </r>
  <r>
    <n v="6149"/>
    <n v="2723"/>
    <n v="1"/>
    <d v="2023-02-15T00:00:00"/>
    <d v="1899-12-30T11:35:24"/>
    <n v="113"/>
    <x v="17"/>
    <x v="0"/>
    <x v="10"/>
    <x v="3"/>
    <n v="15"/>
    <x v="1"/>
    <x v="0"/>
    <n v="1"/>
    <n v="5"/>
  </r>
  <r>
    <n v="6150"/>
    <n v="2724"/>
    <n v="1"/>
    <d v="2023-02-15T00:00:00"/>
    <d v="1899-12-30T11:48:59"/>
    <n v="102"/>
    <x v="16"/>
    <x v="3"/>
    <x v="9"/>
    <x v="3"/>
    <n v="15"/>
    <x v="1"/>
    <x v="0"/>
    <n v="3"/>
    <n v="45.4"/>
  </r>
  <r>
    <n v="6151"/>
    <n v="2724"/>
    <n v="0"/>
    <d v="2023-02-15T00:00:00"/>
    <d v="1899-12-30T11:48:59"/>
    <n v="108"/>
    <x v="1"/>
    <x v="0"/>
    <x v="1"/>
    <x v="3"/>
    <n v="15"/>
    <x v="1"/>
    <x v="0"/>
    <n v="3"/>
    <n v="45.4"/>
  </r>
  <r>
    <n v="6152"/>
    <n v="2724"/>
    <n v="0"/>
    <d v="2023-02-15T00:00:00"/>
    <d v="1899-12-30T11:48:59"/>
    <n v="132"/>
    <x v="14"/>
    <x v="1"/>
    <x v="8"/>
    <x v="3"/>
    <n v="15"/>
    <x v="1"/>
    <x v="0"/>
    <n v="3"/>
    <n v="45.4"/>
  </r>
  <r>
    <n v="6153"/>
    <n v="2725"/>
    <n v="1"/>
    <d v="2023-02-15T00:00:00"/>
    <d v="1899-12-30T11:52:00"/>
    <n v="101"/>
    <x v="7"/>
    <x v="3"/>
    <x v="2"/>
    <x v="3"/>
    <n v="15"/>
    <x v="1"/>
    <x v="0"/>
    <n v="13"/>
    <n v="162.55000000000001"/>
  </r>
  <r>
    <n v="6154"/>
    <n v="2725"/>
    <n v="0"/>
    <d v="2023-02-15T00:00:00"/>
    <d v="1899-12-30T11:52:00"/>
    <n v="116"/>
    <x v="23"/>
    <x v="2"/>
    <x v="9"/>
    <x v="3"/>
    <n v="15"/>
    <x v="1"/>
    <x v="0"/>
    <n v="13"/>
    <n v="162.55000000000001"/>
  </r>
  <r>
    <n v="6155"/>
    <n v="2725"/>
    <n v="0"/>
    <d v="2023-02-15T00:00:00"/>
    <d v="1899-12-30T11:52:00"/>
    <n v="103"/>
    <x v="29"/>
    <x v="3"/>
    <x v="6"/>
    <x v="3"/>
    <n v="15"/>
    <x v="1"/>
    <x v="0"/>
    <n v="13"/>
    <n v="162.55000000000001"/>
  </r>
  <r>
    <n v="6156"/>
    <n v="2725"/>
    <n v="0"/>
    <d v="2023-02-15T00:00:00"/>
    <d v="1899-12-30T11:52:00"/>
    <n v="109"/>
    <x v="0"/>
    <x v="0"/>
    <x v="0"/>
    <x v="3"/>
    <n v="15"/>
    <x v="1"/>
    <x v="0"/>
    <n v="13"/>
    <n v="162.55000000000001"/>
  </r>
  <r>
    <n v="6157"/>
    <n v="2725"/>
    <n v="0"/>
    <d v="2023-02-15T00:00:00"/>
    <d v="1899-12-30T11:52:00"/>
    <n v="117"/>
    <x v="3"/>
    <x v="2"/>
    <x v="2"/>
    <x v="3"/>
    <n v="15"/>
    <x v="1"/>
    <x v="0"/>
    <n v="13"/>
    <n v="162.55000000000001"/>
  </r>
  <r>
    <n v="6158"/>
    <n v="2725"/>
    <n v="0"/>
    <d v="2023-02-15T00:00:00"/>
    <d v="1899-12-30T11:52:00"/>
    <n v="111"/>
    <x v="22"/>
    <x v="0"/>
    <x v="5"/>
    <x v="3"/>
    <n v="15"/>
    <x v="1"/>
    <x v="0"/>
    <n v="13"/>
    <n v="162.55000000000001"/>
  </r>
  <r>
    <n v="6159"/>
    <n v="2725"/>
    <n v="0"/>
    <d v="2023-02-15T00:00:00"/>
    <d v="1899-12-30T11:52:00"/>
    <n v="118"/>
    <x v="26"/>
    <x v="2"/>
    <x v="13"/>
    <x v="3"/>
    <n v="15"/>
    <x v="1"/>
    <x v="0"/>
    <n v="13"/>
    <n v="162.55000000000001"/>
  </r>
  <r>
    <n v="6160"/>
    <n v="2725"/>
    <n v="0"/>
    <d v="2023-02-15T00:00:00"/>
    <d v="1899-12-30T11:52:00"/>
    <n v="119"/>
    <x v="6"/>
    <x v="2"/>
    <x v="5"/>
    <x v="3"/>
    <n v="15"/>
    <x v="1"/>
    <x v="0"/>
    <n v="13"/>
    <n v="162.55000000000001"/>
  </r>
  <r>
    <n v="6161"/>
    <n v="2725"/>
    <n v="0"/>
    <d v="2023-02-15T00:00:00"/>
    <d v="1899-12-30T11:52:00"/>
    <n v="120"/>
    <x v="28"/>
    <x v="2"/>
    <x v="9"/>
    <x v="3"/>
    <n v="15"/>
    <x v="1"/>
    <x v="0"/>
    <n v="13"/>
    <n v="162.55000000000001"/>
  </r>
  <r>
    <n v="6162"/>
    <n v="2725"/>
    <n v="0"/>
    <d v="2023-02-15T00:00:00"/>
    <d v="1899-12-30T11:52:00"/>
    <n v="105"/>
    <x v="15"/>
    <x v="3"/>
    <x v="4"/>
    <x v="3"/>
    <n v="15"/>
    <x v="1"/>
    <x v="0"/>
    <n v="13"/>
    <n v="162.55000000000001"/>
  </r>
  <r>
    <n v="6163"/>
    <n v="2725"/>
    <n v="0"/>
    <d v="2023-02-15T00:00:00"/>
    <d v="1899-12-30T11:52:00"/>
    <n v="122"/>
    <x v="12"/>
    <x v="2"/>
    <x v="4"/>
    <x v="3"/>
    <n v="15"/>
    <x v="1"/>
    <x v="0"/>
    <n v="13"/>
    <n v="162.55000000000001"/>
  </r>
  <r>
    <n v="6164"/>
    <n v="2725"/>
    <n v="0"/>
    <d v="2023-02-15T00:00:00"/>
    <d v="1899-12-30T11:52:00"/>
    <n v="130"/>
    <x v="13"/>
    <x v="1"/>
    <x v="7"/>
    <x v="3"/>
    <n v="15"/>
    <x v="1"/>
    <x v="0"/>
    <n v="13"/>
    <n v="162.55000000000001"/>
  </r>
  <r>
    <n v="6165"/>
    <n v="2725"/>
    <n v="0"/>
    <d v="2023-02-15T00:00:00"/>
    <d v="1899-12-30T11:52:00"/>
    <n v="114"/>
    <x v="8"/>
    <x v="0"/>
    <x v="6"/>
    <x v="3"/>
    <n v="15"/>
    <x v="1"/>
    <x v="0"/>
    <n v="13"/>
    <n v="162.55000000000001"/>
  </r>
  <r>
    <n v="6166"/>
    <n v="2726"/>
    <n v="1"/>
    <d v="2023-02-15T00:00:00"/>
    <d v="1899-12-30T11:54:55"/>
    <n v="107"/>
    <x v="19"/>
    <x v="0"/>
    <x v="12"/>
    <x v="3"/>
    <n v="15"/>
    <x v="1"/>
    <x v="0"/>
    <n v="1"/>
    <n v="16.5"/>
  </r>
  <r>
    <n v="6167"/>
    <n v="2727"/>
    <n v="1"/>
    <d v="2023-02-15T00:00:00"/>
    <d v="1899-12-30T11:56:33"/>
    <n v="110"/>
    <x v="11"/>
    <x v="0"/>
    <x v="0"/>
    <x v="3"/>
    <n v="15"/>
    <x v="1"/>
    <x v="0"/>
    <n v="2"/>
    <n v="29.9"/>
  </r>
  <r>
    <n v="6168"/>
    <n v="2727"/>
    <n v="0"/>
    <d v="2023-02-15T00:00:00"/>
    <d v="1899-12-30T11:56:33"/>
    <n v="119"/>
    <x v="6"/>
    <x v="2"/>
    <x v="5"/>
    <x v="3"/>
    <n v="15"/>
    <x v="1"/>
    <x v="0"/>
    <n v="2"/>
    <n v="29.9"/>
  </r>
  <r>
    <n v="6169"/>
    <n v="2728"/>
    <n v="1"/>
    <d v="2023-02-15T00:00:00"/>
    <d v="1899-12-30T12:12:02"/>
    <n v="116"/>
    <x v="23"/>
    <x v="2"/>
    <x v="9"/>
    <x v="3"/>
    <n v="15"/>
    <x v="1"/>
    <x v="1"/>
    <n v="2"/>
    <n v="22.95"/>
  </r>
  <r>
    <n v="6170"/>
    <n v="2728"/>
    <n v="0"/>
    <d v="2023-02-15T00:00:00"/>
    <d v="1899-12-30T12:12:02"/>
    <n v="103"/>
    <x v="29"/>
    <x v="3"/>
    <x v="6"/>
    <x v="3"/>
    <n v="15"/>
    <x v="1"/>
    <x v="1"/>
    <n v="2"/>
    <n v="22.95"/>
  </r>
  <r>
    <n v="6171"/>
    <n v="2729"/>
    <n v="1"/>
    <d v="2023-02-15T00:00:00"/>
    <d v="1899-12-30T13:29:30"/>
    <n v="106"/>
    <x v="5"/>
    <x v="3"/>
    <x v="4"/>
    <x v="3"/>
    <n v="15"/>
    <x v="1"/>
    <x v="2"/>
    <n v="1"/>
    <n v="7"/>
  </r>
  <r>
    <n v="6172"/>
    <n v="2730"/>
    <n v="1"/>
    <d v="2023-02-15T00:00:00"/>
    <d v="1899-12-30T13:53:02"/>
    <n v="106"/>
    <x v="5"/>
    <x v="3"/>
    <x v="4"/>
    <x v="3"/>
    <n v="15"/>
    <x v="1"/>
    <x v="2"/>
    <n v="1"/>
    <n v="7"/>
  </r>
  <r>
    <n v="6173"/>
    <n v="2731"/>
    <n v="1"/>
    <d v="2023-02-15T00:00:00"/>
    <d v="1899-12-30T13:54:31"/>
    <n v="120"/>
    <x v="28"/>
    <x v="2"/>
    <x v="9"/>
    <x v="3"/>
    <n v="15"/>
    <x v="1"/>
    <x v="2"/>
    <n v="1"/>
    <n v="13.95"/>
  </r>
  <r>
    <n v="6174"/>
    <n v="2732"/>
    <n v="1"/>
    <d v="2023-02-15T00:00:00"/>
    <d v="1899-12-30T14:16:54"/>
    <n v="107"/>
    <x v="19"/>
    <x v="0"/>
    <x v="12"/>
    <x v="3"/>
    <n v="15"/>
    <x v="1"/>
    <x v="3"/>
    <n v="4"/>
    <n v="60.350000000000009"/>
  </r>
  <r>
    <n v="6175"/>
    <n v="2732"/>
    <n v="0"/>
    <d v="2023-02-15T00:00:00"/>
    <d v="1899-12-30T14:16:54"/>
    <n v="125"/>
    <x v="21"/>
    <x v="1"/>
    <x v="0"/>
    <x v="3"/>
    <n v="15"/>
    <x v="1"/>
    <x v="3"/>
    <n v="4"/>
    <n v="60.350000000000009"/>
  </r>
  <r>
    <n v="6176"/>
    <n v="2732"/>
    <n v="0"/>
    <d v="2023-02-15T00:00:00"/>
    <d v="1899-12-30T14:16:54"/>
    <n v="117"/>
    <x v="3"/>
    <x v="2"/>
    <x v="2"/>
    <x v="3"/>
    <n v="15"/>
    <x v="1"/>
    <x v="3"/>
    <n v="4"/>
    <n v="60.350000000000009"/>
  </r>
  <r>
    <n v="6177"/>
    <n v="2732"/>
    <n v="0"/>
    <d v="2023-02-15T00:00:00"/>
    <d v="1899-12-30T14:16:54"/>
    <n v="117"/>
    <x v="3"/>
    <x v="2"/>
    <x v="2"/>
    <x v="3"/>
    <n v="15"/>
    <x v="1"/>
    <x v="3"/>
    <n v="4"/>
    <n v="60.350000000000009"/>
  </r>
  <r>
    <n v="6178"/>
    <n v="2733"/>
    <n v="1"/>
    <d v="2023-02-15T00:00:00"/>
    <d v="1899-12-30T14:40:34"/>
    <n v="104"/>
    <x v="18"/>
    <x v="3"/>
    <x v="11"/>
    <x v="3"/>
    <n v="15"/>
    <x v="1"/>
    <x v="3"/>
    <n v="2"/>
    <n v="28.45"/>
  </r>
  <r>
    <n v="6179"/>
    <n v="2733"/>
    <n v="0"/>
    <d v="2023-02-15T00:00:00"/>
    <d v="1899-12-30T14:40:34"/>
    <n v="125"/>
    <x v="21"/>
    <x v="1"/>
    <x v="0"/>
    <x v="3"/>
    <n v="15"/>
    <x v="1"/>
    <x v="3"/>
    <n v="2"/>
    <n v="28.45"/>
  </r>
  <r>
    <n v="6180"/>
    <n v="2734"/>
    <n v="1"/>
    <d v="2023-02-15T00:00:00"/>
    <d v="1899-12-30T14:51:01"/>
    <n v="106"/>
    <x v="5"/>
    <x v="3"/>
    <x v="4"/>
    <x v="3"/>
    <n v="15"/>
    <x v="1"/>
    <x v="3"/>
    <n v="1"/>
    <n v="7"/>
  </r>
  <r>
    <n v="6181"/>
    <n v="2735"/>
    <n v="1"/>
    <d v="2023-02-15T00:00:00"/>
    <d v="1899-12-30T14:53:31"/>
    <n v="116"/>
    <x v="23"/>
    <x v="2"/>
    <x v="9"/>
    <x v="3"/>
    <n v="15"/>
    <x v="1"/>
    <x v="3"/>
    <n v="4"/>
    <n v="64.349999999999994"/>
  </r>
  <r>
    <n v="6182"/>
    <n v="2735"/>
    <n v="0"/>
    <d v="2023-02-15T00:00:00"/>
    <d v="1899-12-30T14:53:31"/>
    <n v="108"/>
    <x v="1"/>
    <x v="0"/>
    <x v="1"/>
    <x v="3"/>
    <n v="15"/>
    <x v="1"/>
    <x v="3"/>
    <n v="4"/>
    <n v="64.349999999999994"/>
  </r>
  <r>
    <n v="6183"/>
    <n v="2735"/>
    <n v="0"/>
    <d v="2023-02-15T00:00:00"/>
    <d v="1899-12-30T14:53:31"/>
    <n v="110"/>
    <x v="11"/>
    <x v="0"/>
    <x v="0"/>
    <x v="3"/>
    <n v="15"/>
    <x v="1"/>
    <x v="3"/>
    <n v="4"/>
    <n v="64.349999999999994"/>
  </r>
  <r>
    <n v="6184"/>
    <n v="2735"/>
    <n v="0"/>
    <d v="2023-02-15T00:00:00"/>
    <d v="1899-12-30T14:53:31"/>
    <n v="127"/>
    <x v="24"/>
    <x v="1"/>
    <x v="0"/>
    <x v="3"/>
    <n v="15"/>
    <x v="1"/>
    <x v="3"/>
    <n v="4"/>
    <n v="64.349999999999994"/>
  </r>
  <r>
    <n v="6185"/>
    <n v="2736"/>
    <n v="1"/>
    <d v="2023-02-15T00:00:00"/>
    <d v="1899-12-30T15:11:36"/>
    <n v="101"/>
    <x v="7"/>
    <x v="3"/>
    <x v="2"/>
    <x v="3"/>
    <n v="15"/>
    <x v="1"/>
    <x v="4"/>
    <n v="3"/>
    <n v="35.450000000000003"/>
  </r>
  <r>
    <n v="6186"/>
    <n v="2736"/>
    <n v="0"/>
    <d v="2023-02-15T00:00:00"/>
    <d v="1899-12-30T15:11:36"/>
    <n v="128"/>
    <x v="25"/>
    <x v="1"/>
    <x v="3"/>
    <x v="3"/>
    <n v="15"/>
    <x v="1"/>
    <x v="4"/>
    <n v="3"/>
    <n v="35.450000000000003"/>
  </r>
  <r>
    <n v="6187"/>
    <n v="2736"/>
    <n v="0"/>
    <d v="2023-02-15T00:00:00"/>
    <d v="1899-12-30T15:11:36"/>
    <n v="105"/>
    <x v="15"/>
    <x v="3"/>
    <x v="4"/>
    <x v="3"/>
    <n v="15"/>
    <x v="1"/>
    <x v="4"/>
    <n v="3"/>
    <n v="35.450000000000003"/>
  </r>
  <r>
    <n v="6188"/>
    <n v="2737"/>
    <n v="1"/>
    <d v="2023-02-15T00:00:00"/>
    <d v="1899-12-30T15:19:05"/>
    <n v="107"/>
    <x v="19"/>
    <x v="0"/>
    <x v="12"/>
    <x v="3"/>
    <n v="15"/>
    <x v="1"/>
    <x v="4"/>
    <n v="2"/>
    <n v="34.450000000000003"/>
  </r>
  <r>
    <n v="6189"/>
    <n v="2737"/>
    <n v="0"/>
    <d v="2023-02-15T00:00:00"/>
    <d v="1899-12-30T15:19:05"/>
    <n v="131"/>
    <x v="27"/>
    <x v="1"/>
    <x v="0"/>
    <x v="3"/>
    <n v="15"/>
    <x v="1"/>
    <x v="4"/>
    <n v="2"/>
    <n v="34.450000000000003"/>
  </r>
  <r>
    <n v="6190"/>
    <n v="2738"/>
    <n v="1"/>
    <d v="2023-02-15T00:00:00"/>
    <d v="1899-12-30T15:57:57"/>
    <n v="102"/>
    <x v="16"/>
    <x v="3"/>
    <x v="9"/>
    <x v="3"/>
    <n v="15"/>
    <x v="1"/>
    <x v="4"/>
    <n v="1"/>
    <n v="13.95"/>
  </r>
  <r>
    <n v="6191"/>
    <n v="2739"/>
    <n v="1"/>
    <d v="2023-02-15T00:00:00"/>
    <d v="1899-12-30T16:29:16"/>
    <n v="105"/>
    <x v="15"/>
    <x v="3"/>
    <x v="4"/>
    <x v="3"/>
    <n v="15"/>
    <x v="1"/>
    <x v="5"/>
    <n v="1"/>
    <n v="7"/>
  </r>
  <r>
    <n v="6192"/>
    <n v="2740"/>
    <n v="1"/>
    <d v="2023-02-15T00:00:00"/>
    <d v="1899-12-30T16:32:41"/>
    <n v="103"/>
    <x v="29"/>
    <x v="3"/>
    <x v="6"/>
    <x v="3"/>
    <n v="15"/>
    <x v="1"/>
    <x v="5"/>
    <n v="2"/>
    <n v="22.95"/>
  </r>
  <r>
    <n v="6193"/>
    <n v="2740"/>
    <n v="0"/>
    <d v="2023-02-15T00:00:00"/>
    <d v="1899-12-30T16:32:41"/>
    <n v="120"/>
    <x v="28"/>
    <x v="2"/>
    <x v="9"/>
    <x v="3"/>
    <n v="15"/>
    <x v="1"/>
    <x v="5"/>
    <n v="2"/>
    <n v="22.95"/>
  </r>
  <r>
    <n v="6194"/>
    <n v="2741"/>
    <n v="1"/>
    <d v="2023-02-15T00:00:00"/>
    <d v="1899-12-30T16:39:02"/>
    <n v="113"/>
    <x v="17"/>
    <x v="0"/>
    <x v="10"/>
    <x v="3"/>
    <n v="15"/>
    <x v="1"/>
    <x v="5"/>
    <n v="2"/>
    <n v="10"/>
  </r>
  <r>
    <n v="6195"/>
    <n v="2741"/>
    <n v="0"/>
    <d v="2023-02-15T00:00:00"/>
    <d v="1899-12-30T16:39:02"/>
    <n v="113"/>
    <x v="17"/>
    <x v="0"/>
    <x v="10"/>
    <x v="3"/>
    <n v="15"/>
    <x v="1"/>
    <x v="5"/>
    <n v="2"/>
    <n v="10"/>
  </r>
  <r>
    <n v="6196"/>
    <n v="2742"/>
    <n v="1"/>
    <d v="2023-02-15T00:00:00"/>
    <d v="1899-12-30T16:51:56"/>
    <n v="130"/>
    <x v="13"/>
    <x v="1"/>
    <x v="7"/>
    <x v="3"/>
    <n v="15"/>
    <x v="1"/>
    <x v="5"/>
    <n v="2"/>
    <n v="26.95"/>
  </r>
  <r>
    <n v="6197"/>
    <n v="2742"/>
    <n v="0"/>
    <d v="2023-02-15T00:00:00"/>
    <d v="1899-12-30T16:51:56"/>
    <n v="106"/>
    <x v="5"/>
    <x v="3"/>
    <x v="4"/>
    <x v="3"/>
    <n v="15"/>
    <x v="1"/>
    <x v="5"/>
    <n v="2"/>
    <n v="26.95"/>
  </r>
  <r>
    <n v="6198"/>
    <n v="2743"/>
    <n v="1"/>
    <d v="2023-02-15T00:00:00"/>
    <d v="1899-12-30T16:54:36"/>
    <n v="108"/>
    <x v="1"/>
    <x v="0"/>
    <x v="1"/>
    <x v="3"/>
    <n v="15"/>
    <x v="1"/>
    <x v="5"/>
    <n v="1"/>
    <n v="14.5"/>
  </r>
  <r>
    <n v="6199"/>
    <n v="2744"/>
    <n v="1"/>
    <d v="2023-02-15T00:00:00"/>
    <d v="1899-12-30T17:01:46"/>
    <n v="127"/>
    <x v="24"/>
    <x v="1"/>
    <x v="0"/>
    <x v="3"/>
    <n v="15"/>
    <x v="1"/>
    <x v="6"/>
    <n v="2"/>
    <n v="35.9"/>
  </r>
  <r>
    <n v="6200"/>
    <n v="2744"/>
    <n v="0"/>
    <d v="2023-02-15T00:00:00"/>
    <d v="1899-12-30T17:01:46"/>
    <n v="131"/>
    <x v="27"/>
    <x v="1"/>
    <x v="0"/>
    <x v="3"/>
    <n v="15"/>
    <x v="1"/>
    <x v="6"/>
    <n v="2"/>
    <n v="35.9"/>
  </r>
  <r>
    <n v="6201"/>
    <n v="2745"/>
    <n v="1"/>
    <d v="2023-02-15T00:00:00"/>
    <d v="1899-12-30T17:07:31"/>
    <n v="113"/>
    <x v="17"/>
    <x v="0"/>
    <x v="10"/>
    <x v="3"/>
    <n v="15"/>
    <x v="1"/>
    <x v="6"/>
    <n v="1"/>
    <n v="5"/>
  </r>
  <r>
    <n v="6202"/>
    <n v="2746"/>
    <n v="1"/>
    <d v="2023-02-15T00:00:00"/>
    <d v="1899-12-30T17:10:49"/>
    <n v="102"/>
    <x v="16"/>
    <x v="3"/>
    <x v="9"/>
    <x v="3"/>
    <n v="15"/>
    <x v="1"/>
    <x v="6"/>
    <n v="3"/>
    <n v="37.849999999999994"/>
  </r>
  <r>
    <n v="6203"/>
    <n v="2746"/>
    <n v="0"/>
    <d v="2023-02-15T00:00:00"/>
    <d v="1899-12-30T17:10:49"/>
    <n v="119"/>
    <x v="6"/>
    <x v="2"/>
    <x v="5"/>
    <x v="3"/>
    <n v="15"/>
    <x v="1"/>
    <x v="6"/>
    <n v="3"/>
    <n v="37.849999999999994"/>
  </r>
  <r>
    <n v="6204"/>
    <n v="2746"/>
    <n v="0"/>
    <d v="2023-02-15T00:00:00"/>
    <d v="1899-12-30T17:10:49"/>
    <n v="119"/>
    <x v="6"/>
    <x v="2"/>
    <x v="5"/>
    <x v="3"/>
    <n v="15"/>
    <x v="1"/>
    <x v="6"/>
    <n v="3"/>
    <n v="37.849999999999994"/>
  </r>
  <r>
    <n v="6205"/>
    <n v="2747"/>
    <n v="1"/>
    <d v="2023-02-15T00:00:00"/>
    <d v="1899-12-30T17:16:27"/>
    <n v="129"/>
    <x v="4"/>
    <x v="1"/>
    <x v="3"/>
    <x v="3"/>
    <n v="15"/>
    <x v="1"/>
    <x v="6"/>
    <n v="2"/>
    <n v="22.5"/>
  </r>
  <r>
    <n v="6206"/>
    <n v="2747"/>
    <n v="0"/>
    <d v="2023-02-15T00:00:00"/>
    <d v="1899-12-30T17:16:27"/>
    <n v="105"/>
    <x v="15"/>
    <x v="3"/>
    <x v="4"/>
    <x v="3"/>
    <n v="15"/>
    <x v="1"/>
    <x v="6"/>
    <n v="2"/>
    <n v="22.5"/>
  </r>
  <r>
    <n v="6207"/>
    <n v="2748"/>
    <n v="1"/>
    <d v="2023-02-15T00:00:00"/>
    <d v="1899-12-30T17:21:12"/>
    <n v="104"/>
    <x v="18"/>
    <x v="3"/>
    <x v="11"/>
    <x v="3"/>
    <n v="15"/>
    <x v="1"/>
    <x v="6"/>
    <n v="1"/>
    <n v="10.5"/>
  </r>
  <r>
    <n v="6208"/>
    <n v="2749"/>
    <n v="1"/>
    <d v="2023-02-15T00:00:00"/>
    <d v="1899-12-30T17:21:37"/>
    <n v="107"/>
    <x v="19"/>
    <x v="0"/>
    <x v="12"/>
    <x v="3"/>
    <n v="15"/>
    <x v="1"/>
    <x v="6"/>
    <n v="2"/>
    <n v="27"/>
  </r>
  <r>
    <n v="6209"/>
    <n v="2749"/>
    <n v="0"/>
    <d v="2023-02-15T00:00:00"/>
    <d v="1899-12-30T17:21:37"/>
    <n v="104"/>
    <x v="18"/>
    <x v="3"/>
    <x v="11"/>
    <x v="3"/>
    <n v="15"/>
    <x v="1"/>
    <x v="6"/>
    <n v="2"/>
    <n v="27"/>
  </r>
  <r>
    <n v="6210"/>
    <n v="2750"/>
    <n v="1"/>
    <d v="2023-02-15T00:00:00"/>
    <d v="1899-12-30T17:26:04"/>
    <n v="109"/>
    <x v="0"/>
    <x v="0"/>
    <x v="0"/>
    <x v="3"/>
    <n v="15"/>
    <x v="1"/>
    <x v="6"/>
    <n v="4"/>
    <n v="60.849999999999994"/>
  </r>
  <r>
    <n v="6211"/>
    <n v="2750"/>
    <n v="0"/>
    <d v="2023-02-15T00:00:00"/>
    <d v="1899-12-30T17:26:04"/>
    <n v="109"/>
    <x v="0"/>
    <x v="0"/>
    <x v="0"/>
    <x v="3"/>
    <n v="15"/>
    <x v="1"/>
    <x v="6"/>
    <n v="4"/>
    <n v="60.849999999999994"/>
  </r>
  <r>
    <n v="6212"/>
    <n v="2750"/>
    <n v="0"/>
    <d v="2023-02-15T00:00:00"/>
    <d v="1899-12-30T17:26:04"/>
    <n v="127"/>
    <x v="24"/>
    <x v="1"/>
    <x v="0"/>
    <x v="3"/>
    <n v="15"/>
    <x v="1"/>
    <x v="6"/>
    <n v="4"/>
    <n v="60.849999999999994"/>
  </r>
  <r>
    <n v="6213"/>
    <n v="2750"/>
    <n v="0"/>
    <d v="2023-02-15T00:00:00"/>
    <d v="1899-12-30T17:26:04"/>
    <n v="105"/>
    <x v="15"/>
    <x v="3"/>
    <x v="4"/>
    <x v="3"/>
    <n v="15"/>
    <x v="1"/>
    <x v="6"/>
    <n v="4"/>
    <n v="60.849999999999994"/>
  </r>
  <r>
    <n v="6214"/>
    <n v="2751"/>
    <n v="1"/>
    <d v="2023-02-15T00:00:00"/>
    <d v="1899-12-30T17:28:16"/>
    <n v="111"/>
    <x v="22"/>
    <x v="0"/>
    <x v="5"/>
    <x v="3"/>
    <n v="15"/>
    <x v="1"/>
    <x v="6"/>
    <n v="1"/>
    <n v="11.95"/>
  </r>
  <r>
    <n v="6215"/>
    <n v="2752"/>
    <n v="1"/>
    <d v="2023-02-15T00:00:00"/>
    <d v="1899-12-30T17:29:20"/>
    <n v="124"/>
    <x v="2"/>
    <x v="1"/>
    <x v="1"/>
    <x v="3"/>
    <n v="15"/>
    <x v="1"/>
    <x v="6"/>
    <n v="4"/>
    <n v="49.400000000000006"/>
  </r>
  <r>
    <n v="6216"/>
    <n v="2752"/>
    <n v="0"/>
    <d v="2023-02-15T00:00:00"/>
    <d v="1899-12-30T17:29:20"/>
    <n v="112"/>
    <x v="30"/>
    <x v="0"/>
    <x v="13"/>
    <x v="3"/>
    <n v="15"/>
    <x v="1"/>
    <x v="6"/>
    <n v="4"/>
    <n v="49.400000000000006"/>
  </r>
  <r>
    <n v="6217"/>
    <n v="2752"/>
    <n v="0"/>
    <d v="2023-02-15T00:00:00"/>
    <d v="1899-12-30T17:29:20"/>
    <n v="113"/>
    <x v="17"/>
    <x v="0"/>
    <x v="10"/>
    <x v="3"/>
    <n v="15"/>
    <x v="1"/>
    <x v="6"/>
    <n v="4"/>
    <n v="49.400000000000006"/>
  </r>
  <r>
    <n v="6218"/>
    <n v="2752"/>
    <n v="0"/>
    <d v="2023-02-15T00:00:00"/>
    <d v="1899-12-30T17:29:20"/>
    <n v="118"/>
    <x v="26"/>
    <x v="2"/>
    <x v="13"/>
    <x v="3"/>
    <n v="15"/>
    <x v="1"/>
    <x v="6"/>
    <n v="4"/>
    <n v="49.400000000000006"/>
  </r>
  <r>
    <n v="6219"/>
    <n v="2753"/>
    <n v="1"/>
    <d v="2023-02-15T00:00:00"/>
    <d v="1899-12-30T17:34:35"/>
    <n v="125"/>
    <x v="21"/>
    <x v="1"/>
    <x v="0"/>
    <x v="3"/>
    <n v="15"/>
    <x v="1"/>
    <x v="6"/>
    <n v="3"/>
    <n v="47.849999999999994"/>
  </r>
  <r>
    <n v="6220"/>
    <n v="2753"/>
    <n v="0"/>
    <d v="2023-02-15T00:00:00"/>
    <d v="1899-12-30T17:34:35"/>
    <n v="117"/>
    <x v="3"/>
    <x v="2"/>
    <x v="2"/>
    <x v="3"/>
    <n v="15"/>
    <x v="1"/>
    <x v="6"/>
    <n v="3"/>
    <n v="47.849999999999994"/>
  </r>
  <r>
    <n v="6221"/>
    <n v="2753"/>
    <n v="0"/>
    <d v="2023-02-15T00:00:00"/>
    <d v="1899-12-30T17:34:35"/>
    <n v="132"/>
    <x v="14"/>
    <x v="1"/>
    <x v="8"/>
    <x v="3"/>
    <n v="15"/>
    <x v="1"/>
    <x v="6"/>
    <n v="3"/>
    <n v="47.849999999999994"/>
  </r>
  <r>
    <n v="6222"/>
    <n v="2754"/>
    <n v="1"/>
    <d v="2023-02-15T00:00:00"/>
    <d v="1899-12-30T17:42:41"/>
    <n v="115"/>
    <x v="31"/>
    <x v="2"/>
    <x v="5"/>
    <x v="3"/>
    <n v="15"/>
    <x v="1"/>
    <x v="6"/>
    <n v="3"/>
    <n v="41.95"/>
  </r>
  <r>
    <n v="6223"/>
    <n v="2754"/>
    <n v="0"/>
    <d v="2023-02-15T00:00:00"/>
    <d v="1899-12-30T17:42:41"/>
    <n v="108"/>
    <x v="1"/>
    <x v="0"/>
    <x v="1"/>
    <x v="3"/>
    <n v="15"/>
    <x v="1"/>
    <x v="6"/>
    <n v="3"/>
    <n v="41.95"/>
  </r>
  <r>
    <n v="6224"/>
    <n v="2754"/>
    <n v="0"/>
    <d v="2023-02-15T00:00:00"/>
    <d v="1899-12-30T17:42:41"/>
    <n v="129"/>
    <x v="4"/>
    <x v="1"/>
    <x v="3"/>
    <x v="3"/>
    <n v="15"/>
    <x v="1"/>
    <x v="6"/>
    <n v="3"/>
    <n v="41.95"/>
  </r>
  <r>
    <n v="6225"/>
    <n v="2755"/>
    <n v="1"/>
    <d v="2023-02-15T00:00:00"/>
    <d v="1899-12-30T17:49:17"/>
    <n v="102"/>
    <x v="16"/>
    <x v="3"/>
    <x v="9"/>
    <x v="3"/>
    <n v="15"/>
    <x v="1"/>
    <x v="6"/>
    <n v="3"/>
    <n v="32.9"/>
  </r>
  <r>
    <n v="6226"/>
    <n v="2755"/>
    <n v="0"/>
    <d v="2023-02-15T00:00:00"/>
    <d v="1899-12-30T17:49:17"/>
    <n v="111"/>
    <x v="22"/>
    <x v="0"/>
    <x v="5"/>
    <x v="3"/>
    <n v="15"/>
    <x v="1"/>
    <x v="6"/>
    <n v="3"/>
    <n v="32.9"/>
  </r>
  <r>
    <n v="6227"/>
    <n v="2755"/>
    <n v="0"/>
    <d v="2023-02-15T00:00:00"/>
    <d v="1899-12-30T17:49:17"/>
    <n v="105"/>
    <x v="15"/>
    <x v="3"/>
    <x v="4"/>
    <x v="3"/>
    <n v="15"/>
    <x v="1"/>
    <x v="6"/>
    <n v="3"/>
    <n v="32.9"/>
  </r>
  <r>
    <n v="6228"/>
    <n v="2756"/>
    <n v="1"/>
    <d v="2023-02-15T00:00:00"/>
    <d v="1899-12-30T17:50:18"/>
    <n v="101"/>
    <x v="7"/>
    <x v="3"/>
    <x v="2"/>
    <x v="3"/>
    <n v="15"/>
    <x v="1"/>
    <x v="6"/>
    <n v="2"/>
    <n v="26.9"/>
  </r>
  <r>
    <n v="6229"/>
    <n v="2756"/>
    <n v="0"/>
    <d v="2023-02-15T00:00:00"/>
    <d v="1899-12-30T17:50:18"/>
    <n v="102"/>
    <x v="16"/>
    <x v="3"/>
    <x v="9"/>
    <x v="3"/>
    <n v="15"/>
    <x v="1"/>
    <x v="6"/>
    <n v="2"/>
    <n v="26.9"/>
  </r>
  <r>
    <n v="6230"/>
    <n v="2757"/>
    <n v="1"/>
    <d v="2023-02-15T00:00:00"/>
    <d v="1899-12-30T17:51:40"/>
    <n v="107"/>
    <x v="19"/>
    <x v="0"/>
    <x v="12"/>
    <x v="3"/>
    <n v="15"/>
    <x v="1"/>
    <x v="6"/>
    <n v="1"/>
    <n v="16.5"/>
  </r>
  <r>
    <n v="6231"/>
    <n v="2758"/>
    <n v="1"/>
    <d v="2023-02-15T00:00:00"/>
    <d v="1899-12-30T17:58:47"/>
    <n v="104"/>
    <x v="18"/>
    <x v="3"/>
    <x v="11"/>
    <x v="3"/>
    <n v="15"/>
    <x v="1"/>
    <x v="6"/>
    <n v="2"/>
    <n v="17.5"/>
  </r>
  <r>
    <n v="6232"/>
    <n v="2758"/>
    <n v="0"/>
    <d v="2023-02-15T00:00:00"/>
    <d v="1899-12-30T17:58:47"/>
    <n v="106"/>
    <x v="5"/>
    <x v="3"/>
    <x v="4"/>
    <x v="3"/>
    <n v="15"/>
    <x v="1"/>
    <x v="6"/>
    <n v="2"/>
    <n v="17.5"/>
  </r>
  <r>
    <n v="6233"/>
    <n v="2759"/>
    <n v="1"/>
    <d v="2023-02-15T00:00:00"/>
    <d v="1899-12-30T18:04:36"/>
    <n v="102"/>
    <x v="16"/>
    <x v="3"/>
    <x v="9"/>
    <x v="3"/>
    <n v="15"/>
    <x v="1"/>
    <x v="7"/>
    <n v="3"/>
    <n v="25.95"/>
  </r>
  <r>
    <n v="6234"/>
    <n v="2759"/>
    <n v="0"/>
    <d v="2023-02-15T00:00:00"/>
    <d v="1899-12-30T18:04:36"/>
    <n v="113"/>
    <x v="17"/>
    <x v="0"/>
    <x v="10"/>
    <x v="3"/>
    <n v="15"/>
    <x v="1"/>
    <x v="7"/>
    <n v="3"/>
    <n v="25.95"/>
  </r>
  <r>
    <n v="6235"/>
    <n v="2759"/>
    <n v="0"/>
    <d v="2023-02-15T00:00:00"/>
    <d v="1899-12-30T18:04:36"/>
    <n v="106"/>
    <x v="5"/>
    <x v="3"/>
    <x v="4"/>
    <x v="3"/>
    <n v="15"/>
    <x v="1"/>
    <x v="7"/>
    <n v="3"/>
    <n v="25.95"/>
  </r>
  <r>
    <n v="6236"/>
    <n v="2760"/>
    <n v="1"/>
    <d v="2023-02-15T00:00:00"/>
    <d v="1899-12-30T18:50:04"/>
    <n v="132"/>
    <x v="14"/>
    <x v="1"/>
    <x v="8"/>
    <x v="3"/>
    <n v="15"/>
    <x v="1"/>
    <x v="7"/>
    <n v="1"/>
    <n v="16.95"/>
  </r>
  <r>
    <n v="6237"/>
    <n v="2761"/>
    <n v="1"/>
    <d v="2023-02-15T00:00:00"/>
    <d v="1899-12-30T18:50:06"/>
    <n v="124"/>
    <x v="2"/>
    <x v="1"/>
    <x v="1"/>
    <x v="3"/>
    <n v="15"/>
    <x v="1"/>
    <x v="7"/>
    <n v="4"/>
    <n v="46.45"/>
  </r>
  <r>
    <n v="6238"/>
    <n v="2761"/>
    <n v="0"/>
    <d v="2023-02-15T00:00:00"/>
    <d v="1899-12-30T18:50:06"/>
    <n v="105"/>
    <x v="15"/>
    <x v="3"/>
    <x v="4"/>
    <x v="3"/>
    <n v="15"/>
    <x v="1"/>
    <x v="7"/>
    <n v="4"/>
    <n v="46.45"/>
  </r>
  <r>
    <n v="6239"/>
    <n v="2761"/>
    <n v="0"/>
    <d v="2023-02-15T00:00:00"/>
    <d v="1899-12-30T18:50:06"/>
    <n v="131"/>
    <x v="27"/>
    <x v="1"/>
    <x v="0"/>
    <x v="3"/>
    <n v="15"/>
    <x v="1"/>
    <x v="7"/>
    <n v="4"/>
    <n v="46.45"/>
  </r>
  <r>
    <n v="6240"/>
    <n v="2761"/>
    <n v="0"/>
    <d v="2023-02-15T00:00:00"/>
    <d v="1899-12-30T18:50:06"/>
    <n v="106"/>
    <x v="5"/>
    <x v="3"/>
    <x v="4"/>
    <x v="3"/>
    <n v="15"/>
    <x v="1"/>
    <x v="7"/>
    <n v="4"/>
    <n v="46.45"/>
  </r>
  <r>
    <n v="6241"/>
    <n v="2762"/>
    <n v="1"/>
    <d v="2023-02-15T00:00:00"/>
    <d v="1899-12-30T18:54:43"/>
    <n v="131"/>
    <x v="27"/>
    <x v="1"/>
    <x v="0"/>
    <x v="3"/>
    <n v="15"/>
    <x v="1"/>
    <x v="7"/>
    <n v="1"/>
    <n v="17.95"/>
  </r>
  <r>
    <n v="6242"/>
    <n v="2763"/>
    <n v="1"/>
    <d v="2023-02-15T00:00:00"/>
    <d v="1899-12-30T18:58:26"/>
    <n v="108"/>
    <x v="1"/>
    <x v="0"/>
    <x v="1"/>
    <x v="3"/>
    <n v="15"/>
    <x v="1"/>
    <x v="7"/>
    <n v="2"/>
    <n v="28.45"/>
  </r>
  <r>
    <n v="6243"/>
    <n v="2763"/>
    <n v="0"/>
    <d v="2023-02-15T00:00:00"/>
    <d v="1899-12-30T18:58:26"/>
    <n v="120"/>
    <x v="28"/>
    <x v="2"/>
    <x v="9"/>
    <x v="3"/>
    <n v="15"/>
    <x v="1"/>
    <x v="7"/>
    <n v="2"/>
    <n v="28.45"/>
  </r>
  <r>
    <n v="6244"/>
    <n v="2764"/>
    <n v="1"/>
    <d v="2023-02-15T00:00:00"/>
    <d v="1899-12-30T19:16:07"/>
    <n v="107"/>
    <x v="19"/>
    <x v="0"/>
    <x v="12"/>
    <x v="3"/>
    <n v="15"/>
    <x v="1"/>
    <x v="8"/>
    <n v="1"/>
    <n v="16.5"/>
  </r>
  <r>
    <n v="6245"/>
    <n v="2765"/>
    <n v="1"/>
    <d v="2023-02-15T00:00:00"/>
    <d v="1899-12-30T19:28:59"/>
    <n v="124"/>
    <x v="2"/>
    <x v="1"/>
    <x v="1"/>
    <x v="3"/>
    <n v="15"/>
    <x v="1"/>
    <x v="8"/>
    <n v="2"/>
    <n v="21.5"/>
  </r>
  <r>
    <n v="6246"/>
    <n v="2765"/>
    <n v="0"/>
    <d v="2023-02-15T00:00:00"/>
    <d v="1899-12-30T19:28:59"/>
    <n v="122"/>
    <x v="12"/>
    <x v="2"/>
    <x v="4"/>
    <x v="3"/>
    <n v="15"/>
    <x v="1"/>
    <x v="8"/>
    <n v="2"/>
    <n v="21.5"/>
  </r>
  <r>
    <n v="6247"/>
    <n v="2766"/>
    <n v="1"/>
    <d v="2023-02-15T00:00:00"/>
    <d v="1899-12-30T19:30:07"/>
    <n v="125"/>
    <x v="21"/>
    <x v="1"/>
    <x v="0"/>
    <x v="3"/>
    <n v="15"/>
    <x v="1"/>
    <x v="8"/>
    <n v="3"/>
    <n v="46.849999999999994"/>
  </r>
  <r>
    <n v="6248"/>
    <n v="2766"/>
    <n v="0"/>
    <d v="2023-02-15T00:00:00"/>
    <d v="1899-12-30T19:30:07"/>
    <n v="118"/>
    <x v="26"/>
    <x v="2"/>
    <x v="13"/>
    <x v="3"/>
    <n v="15"/>
    <x v="1"/>
    <x v="8"/>
    <n v="3"/>
    <n v="46.849999999999994"/>
  </r>
  <r>
    <n v="6249"/>
    <n v="2766"/>
    <n v="0"/>
    <d v="2023-02-15T00:00:00"/>
    <d v="1899-12-30T19:30:07"/>
    <n v="120"/>
    <x v="28"/>
    <x v="2"/>
    <x v="9"/>
    <x v="3"/>
    <n v="15"/>
    <x v="1"/>
    <x v="8"/>
    <n v="3"/>
    <n v="46.849999999999994"/>
  </r>
  <r>
    <n v="6250"/>
    <n v="2767"/>
    <n v="1"/>
    <d v="2023-02-15T00:00:00"/>
    <d v="1899-12-30T19:45:33"/>
    <n v="120"/>
    <x v="28"/>
    <x v="2"/>
    <x v="9"/>
    <x v="3"/>
    <n v="15"/>
    <x v="1"/>
    <x v="8"/>
    <n v="3"/>
    <n v="37.9"/>
  </r>
  <r>
    <n v="6251"/>
    <n v="2767"/>
    <n v="0"/>
    <d v="2023-02-15T00:00:00"/>
    <d v="1899-12-30T19:45:33"/>
    <n v="105"/>
    <x v="15"/>
    <x v="3"/>
    <x v="4"/>
    <x v="3"/>
    <n v="15"/>
    <x v="1"/>
    <x v="8"/>
    <n v="3"/>
    <n v="37.9"/>
  </r>
  <r>
    <n v="6252"/>
    <n v="2767"/>
    <n v="0"/>
    <d v="2023-02-15T00:00:00"/>
    <d v="1899-12-30T19:45:33"/>
    <n v="132"/>
    <x v="14"/>
    <x v="1"/>
    <x v="8"/>
    <x v="3"/>
    <n v="15"/>
    <x v="1"/>
    <x v="8"/>
    <n v="3"/>
    <n v="37.9"/>
  </r>
  <r>
    <n v="6253"/>
    <n v="2768"/>
    <n v="1"/>
    <d v="2023-02-15T00:00:00"/>
    <d v="1899-12-30T19:59:22"/>
    <n v="112"/>
    <x v="30"/>
    <x v="0"/>
    <x v="13"/>
    <x v="3"/>
    <n v="15"/>
    <x v="1"/>
    <x v="8"/>
    <n v="1"/>
    <n v="14.95"/>
  </r>
  <r>
    <n v="6254"/>
    <n v="2769"/>
    <n v="1"/>
    <d v="2023-02-15T00:00:00"/>
    <d v="1899-12-30T20:14:22"/>
    <n v="110"/>
    <x v="11"/>
    <x v="0"/>
    <x v="0"/>
    <x v="3"/>
    <n v="15"/>
    <x v="1"/>
    <x v="9"/>
    <n v="2"/>
    <n v="33.450000000000003"/>
  </r>
  <r>
    <n v="6255"/>
    <n v="2769"/>
    <n v="0"/>
    <d v="2023-02-15T00:00:00"/>
    <d v="1899-12-30T20:14:22"/>
    <n v="128"/>
    <x v="25"/>
    <x v="1"/>
    <x v="3"/>
    <x v="3"/>
    <n v="15"/>
    <x v="1"/>
    <x v="9"/>
    <n v="2"/>
    <n v="33.450000000000003"/>
  </r>
  <r>
    <n v="6256"/>
    <n v="2770"/>
    <n v="1"/>
    <d v="2023-02-15T00:00:00"/>
    <d v="1899-12-30T20:41:38"/>
    <n v="120"/>
    <x v="28"/>
    <x v="2"/>
    <x v="9"/>
    <x v="3"/>
    <n v="15"/>
    <x v="1"/>
    <x v="9"/>
    <n v="3"/>
    <n v="34.9"/>
  </r>
  <r>
    <n v="6257"/>
    <n v="2770"/>
    <n v="0"/>
    <d v="2023-02-15T00:00:00"/>
    <d v="1899-12-30T20:41:38"/>
    <n v="120"/>
    <x v="28"/>
    <x v="2"/>
    <x v="9"/>
    <x v="3"/>
    <n v="15"/>
    <x v="1"/>
    <x v="9"/>
    <n v="3"/>
    <n v="34.9"/>
  </r>
  <r>
    <n v="6258"/>
    <n v="2770"/>
    <n v="0"/>
    <d v="2023-02-15T00:00:00"/>
    <d v="1899-12-30T20:41:38"/>
    <n v="105"/>
    <x v="15"/>
    <x v="3"/>
    <x v="4"/>
    <x v="3"/>
    <n v="15"/>
    <x v="1"/>
    <x v="9"/>
    <n v="3"/>
    <n v="34.9"/>
  </r>
  <r>
    <n v="6259"/>
    <n v="2771"/>
    <n v="1"/>
    <d v="2023-02-15T00:00:00"/>
    <d v="1899-12-30T20:54:46"/>
    <n v="119"/>
    <x v="6"/>
    <x v="2"/>
    <x v="5"/>
    <x v="3"/>
    <n v="15"/>
    <x v="1"/>
    <x v="9"/>
    <n v="1"/>
    <n v="11.95"/>
  </r>
  <r>
    <n v="6260"/>
    <n v="2772"/>
    <n v="1"/>
    <d v="2023-02-15T00:00:00"/>
    <d v="1899-12-30T21:02:21"/>
    <n v="101"/>
    <x v="7"/>
    <x v="3"/>
    <x v="2"/>
    <x v="3"/>
    <n v="15"/>
    <x v="1"/>
    <x v="10"/>
    <n v="4"/>
    <n v="42.849999999999994"/>
  </r>
  <r>
    <n v="6261"/>
    <n v="2772"/>
    <n v="0"/>
    <d v="2023-02-15T00:00:00"/>
    <d v="1899-12-30T21:02:21"/>
    <n v="117"/>
    <x v="3"/>
    <x v="2"/>
    <x v="2"/>
    <x v="3"/>
    <n v="15"/>
    <x v="1"/>
    <x v="10"/>
    <n v="4"/>
    <n v="42.849999999999994"/>
  </r>
  <r>
    <n v="6262"/>
    <n v="2772"/>
    <n v="0"/>
    <d v="2023-02-15T00:00:00"/>
    <d v="1899-12-30T21:02:21"/>
    <n v="111"/>
    <x v="22"/>
    <x v="0"/>
    <x v="5"/>
    <x v="3"/>
    <n v="15"/>
    <x v="1"/>
    <x v="10"/>
    <n v="4"/>
    <n v="42.849999999999994"/>
  </r>
  <r>
    <n v="6263"/>
    <n v="2772"/>
    <n v="0"/>
    <d v="2023-02-15T00:00:00"/>
    <d v="1899-12-30T21:02:21"/>
    <n v="113"/>
    <x v="17"/>
    <x v="0"/>
    <x v="10"/>
    <x v="3"/>
    <n v="15"/>
    <x v="1"/>
    <x v="10"/>
    <n v="4"/>
    <n v="42.849999999999994"/>
  </r>
  <r>
    <n v="6264"/>
    <n v="2773"/>
    <n v="1"/>
    <d v="2023-02-15T00:00:00"/>
    <d v="1899-12-30T21:02:35"/>
    <n v="126"/>
    <x v="10"/>
    <x v="1"/>
    <x v="1"/>
    <x v="3"/>
    <n v="15"/>
    <x v="1"/>
    <x v="10"/>
    <n v="4"/>
    <n v="62.45"/>
  </r>
  <r>
    <n v="6265"/>
    <n v="2773"/>
    <n v="0"/>
    <d v="2023-02-15T00:00:00"/>
    <d v="1899-12-30T21:02:35"/>
    <n v="126"/>
    <x v="10"/>
    <x v="1"/>
    <x v="1"/>
    <x v="3"/>
    <n v="15"/>
    <x v="1"/>
    <x v="10"/>
    <n v="4"/>
    <n v="62.45"/>
  </r>
  <r>
    <n v="6266"/>
    <n v="2773"/>
    <n v="0"/>
    <d v="2023-02-15T00:00:00"/>
    <d v="1899-12-30T21:02:35"/>
    <n v="128"/>
    <x v="25"/>
    <x v="1"/>
    <x v="3"/>
    <x v="3"/>
    <n v="15"/>
    <x v="1"/>
    <x v="10"/>
    <n v="4"/>
    <n v="62.45"/>
  </r>
  <r>
    <n v="6267"/>
    <n v="2773"/>
    <n v="0"/>
    <d v="2023-02-15T00:00:00"/>
    <d v="1899-12-30T21:02:35"/>
    <n v="131"/>
    <x v="27"/>
    <x v="1"/>
    <x v="0"/>
    <x v="3"/>
    <n v="15"/>
    <x v="1"/>
    <x v="10"/>
    <n v="4"/>
    <n v="62.45"/>
  </r>
  <r>
    <n v="6268"/>
    <n v="2774"/>
    <n v="1"/>
    <d v="2023-02-15T00:00:00"/>
    <d v="1899-12-30T21:02:44"/>
    <n v="101"/>
    <x v="7"/>
    <x v="3"/>
    <x v="2"/>
    <x v="3"/>
    <n v="15"/>
    <x v="1"/>
    <x v="10"/>
    <n v="4"/>
    <n v="58.900000000000006"/>
  </r>
  <r>
    <n v="6269"/>
    <n v="2774"/>
    <n v="0"/>
    <d v="2023-02-15T00:00:00"/>
    <d v="1899-12-30T21:02:44"/>
    <n v="108"/>
    <x v="1"/>
    <x v="0"/>
    <x v="1"/>
    <x v="3"/>
    <n v="15"/>
    <x v="1"/>
    <x v="10"/>
    <n v="4"/>
    <n v="58.900000000000006"/>
  </r>
  <r>
    <n v="6270"/>
    <n v="2774"/>
    <n v="0"/>
    <d v="2023-02-15T00:00:00"/>
    <d v="1899-12-30T21:02:44"/>
    <n v="124"/>
    <x v="2"/>
    <x v="1"/>
    <x v="1"/>
    <x v="3"/>
    <n v="15"/>
    <x v="1"/>
    <x v="10"/>
    <n v="4"/>
    <n v="58.900000000000006"/>
  </r>
  <r>
    <n v="6271"/>
    <n v="2774"/>
    <n v="0"/>
    <d v="2023-02-15T00:00:00"/>
    <d v="1899-12-30T21:02:44"/>
    <n v="132"/>
    <x v="14"/>
    <x v="1"/>
    <x v="8"/>
    <x v="3"/>
    <n v="15"/>
    <x v="1"/>
    <x v="10"/>
    <n v="4"/>
    <n v="58.900000000000006"/>
  </r>
  <r>
    <n v="6272"/>
    <n v="2775"/>
    <n v="1"/>
    <d v="2023-02-15T00:00:00"/>
    <d v="1899-12-30T21:44:07"/>
    <n v="108"/>
    <x v="1"/>
    <x v="0"/>
    <x v="1"/>
    <x v="3"/>
    <n v="15"/>
    <x v="1"/>
    <x v="10"/>
    <n v="1"/>
    <n v="14.5"/>
  </r>
  <r>
    <n v="6273"/>
    <n v="2776"/>
    <n v="1"/>
    <d v="2023-02-15T00:00:00"/>
    <d v="1899-12-30T21:44:18"/>
    <n v="103"/>
    <x v="29"/>
    <x v="3"/>
    <x v="6"/>
    <x v="3"/>
    <n v="15"/>
    <x v="1"/>
    <x v="10"/>
    <n v="2"/>
    <n v="25.95"/>
  </r>
  <r>
    <n v="6275"/>
    <n v="2776"/>
    <n v="0"/>
    <d v="2023-02-15T00:00:00"/>
    <d v="1899-12-30T21:44:18"/>
    <n v="132"/>
    <x v="14"/>
    <x v="1"/>
    <x v="8"/>
    <x v="3"/>
    <n v="15"/>
    <x v="1"/>
    <x v="10"/>
    <n v="2"/>
    <n v="25.95"/>
  </r>
  <r>
    <n v="6276"/>
    <n v="2777"/>
    <n v="1"/>
    <d v="2023-02-15T00:00:00"/>
    <d v="1899-12-30T21:56:36"/>
    <n v="127"/>
    <x v="24"/>
    <x v="1"/>
    <x v="0"/>
    <x v="3"/>
    <n v="15"/>
    <x v="1"/>
    <x v="10"/>
    <n v="1"/>
    <n v="17.95"/>
  </r>
  <r>
    <n v="6277"/>
    <n v="2778"/>
    <n v="1"/>
    <d v="2023-02-16T00:00:00"/>
    <d v="1899-12-30T11:20:37"/>
    <n v="126"/>
    <x v="10"/>
    <x v="1"/>
    <x v="1"/>
    <x v="4"/>
    <n v="16"/>
    <x v="1"/>
    <x v="0"/>
    <n v="1"/>
    <n v="14.5"/>
  </r>
  <r>
    <n v="6278"/>
    <n v="2779"/>
    <n v="1"/>
    <d v="2023-02-16T00:00:00"/>
    <d v="1899-12-30T11:35:56"/>
    <n v="108"/>
    <x v="1"/>
    <x v="0"/>
    <x v="1"/>
    <x v="4"/>
    <n v="16"/>
    <x v="1"/>
    <x v="0"/>
    <n v="2"/>
    <n v="32.450000000000003"/>
  </r>
  <r>
    <n v="6279"/>
    <n v="2779"/>
    <n v="0"/>
    <d v="2023-02-16T00:00:00"/>
    <d v="1899-12-30T11:35:56"/>
    <n v="125"/>
    <x v="21"/>
    <x v="1"/>
    <x v="0"/>
    <x v="4"/>
    <n v="16"/>
    <x v="1"/>
    <x v="0"/>
    <n v="2"/>
    <n v="32.450000000000003"/>
  </r>
  <r>
    <n v="6280"/>
    <n v="2780"/>
    <n v="1"/>
    <d v="2023-02-16T00:00:00"/>
    <d v="1899-12-30T11:40:28"/>
    <n v="128"/>
    <x v="25"/>
    <x v="1"/>
    <x v="3"/>
    <x v="4"/>
    <n v="16"/>
    <x v="1"/>
    <x v="0"/>
    <n v="1"/>
    <n v="15.5"/>
  </r>
  <r>
    <n v="6281"/>
    <n v="2781"/>
    <n v="1"/>
    <d v="2023-02-16T00:00:00"/>
    <d v="1899-12-30T11:47:04"/>
    <n v="107"/>
    <x v="19"/>
    <x v="0"/>
    <x v="12"/>
    <x v="4"/>
    <n v="16"/>
    <x v="1"/>
    <x v="0"/>
    <n v="10"/>
    <n v="110.30000000000001"/>
  </r>
  <r>
    <n v="6282"/>
    <n v="2781"/>
    <n v="0"/>
    <d v="2023-02-16T00:00:00"/>
    <d v="1899-12-30T11:47:04"/>
    <n v="109"/>
    <x v="0"/>
    <x v="0"/>
    <x v="0"/>
    <x v="4"/>
    <n v="16"/>
    <x v="1"/>
    <x v="0"/>
    <n v="10"/>
    <n v="110.30000000000001"/>
  </r>
  <r>
    <n v="6283"/>
    <n v="2781"/>
    <n v="0"/>
    <d v="2023-02-16T00:00:00"/>
    <d v="1899-12-30T11:47:04"/>
    <n v="117"/>
    <x v="3"/>
    <x v="2"/>
    <x v="2"/>
    <x v="4"/>
    <n v="16"/>
    <x v="1"/>
    <x v="0"/>
    <n v="10"/>
    <n v="110.30000000000001"/>
  </r>
  <r>
    <n v="6284"/>
    <n v="2781"/>
    <n v="0"/>
    <d v="2023-02-16T00:00:00"/>
    <d v="1899-12-30T11:47:04"/>
    <n v="112"/>
    <x v="30"/>
    <x v="0"/>
    <x v="13"/>
    <x v="4"/>
    <n v="16"/>
    <x v="1"/>
    <x v="0"/>
    <n v="10"/>
    <n v="110.30000000000001"/>
  </r>
  <r>
    <n v="6285"/>
    <n v="2781"/>
    <n v="0"/>
    <d v="2023-02-16T00:00:00"/>
    <d v="1899-12-30T11:47:04"/>
    <n v="113"/>
    <x v="17"/>
    <x v="0"/>
    <x v="10"/>
    <x v="4"/>
    <n v="16"/>
    <x v="1"/>
    <x v="0"/>
    <n v="10"/>
    <n v="110.30000000000001"/>
  </r>
  <r>
    <n v="6286"/>
    <n v="2781"/>
    <n v="0"/>
    <d v="2023-02-16T00:00:00"/>
    <d v="1899-12-30T11:47:04"/>
    <n v="113"/>
    <x v="17"/>
    <x v="0"/>
    <x v="10"/>
    <x v="4"/>
    <n v="16"/>
    <x v="1"/>
    <x v="0"/>
    <n v="10"/>
    <n v="110.30000000000001"/>
  </r>
  <r>
    <n v="6287"/>
    <n v="2781"/>
    <n v="0"/>
    <d v="2023-02-16T00:00:00"/>
    <d v="1899-12-30T11:47:04"/>
    <n v="106"/>
    <x v="5"/>
    <x v="3"/>
    <x v="4"/>
    <x v="4"/>
    <n v="16"/>
    <x v="1"/>
    <x v="0"/>
    <n v="10"/>
    <n v="110.30000000000001"/>
  </r>
  <r>
    <n v="6288"/>
    <n v="2781"/>
    <n v="0"/>
    <d v="2023-02-16T00:00:00"/>
    <d v="1899-12-30T11:47:04"/>
    <n v="106"/>
    <x v="5"/>
    <x v="3"/>
    <x v="4"/>
    <x v="4"/>
    <n v="16"/>
    <x v="1"/>
    <x v="0"/>
    <n v="10"/>
    <n v="110.30000000000001"/>
  </r>
  <r>
    <n v="6289"/>
    <n v="2781"/>
    <n v="0"/>
    <d v="2023-02-16T00:00:00"/>
    <d v="1899-12-30T11:47:04"/>
    <n v="106"/>
    <x v="5"/>
    <x v="3"/>
    <x v="4"/>
    <x v="4"/>
    <n v="16"/>
    <x v="1"/>
    <x v="0"/>
    <n v="10"/>
    <n v="110.30000000000001"/>
  </r>
  <r>
    <n v="6290"/>
    <n v="2781"/>
    <n v="0"/>
    <d v="2023-02-16T00:00:00"/>
    <d v="1899-12-30T11:47:04"/>
    <n v="132"/>
    <x v="14"/>
    <x v="1"/>
    <x v="8"/>
    <x v="4"/>
    <n v="16"/>
    <x v="1"/>
    <x v="0"/>
    <n v="10"/>
    <n v="110.30000000000001"/>
  </r>
  <r>
    <n v="6291"/>
    <n v="2782"/>
    <n v="1"/>
    <d v="2023-02-16T00:00:00"/>
    <d v="1899-12-30T11:58:57"/>
    <n v="105"/>
    <x v="15"/>
    <x v="3"/>
    <x v="4"/>
    <x v="4"/>
    <n v="16"/>
    <x v="1"/>
    <x v="0"/>
    <n v="1"/>
    <n v="7"/>
  </r>
  <r>
    <n v="6292"/>
    <n v="2783"/>
    <n v="1"/>
    <d v="2023-02-16T00:00:00"/>
    <d v="1899-12-30T12:02:14"/>
    <n v="105"/>
    <x v="15"/>
    <x v="3"/>
    <x v="4"/>
    <x v="4"/>
    <n v="16"/>
    <x v="1"/>
    <x v="1"/>
    <n v="2"/>
    <n v="26.95"/>
  </r>
  <r>
    <n v="6293"/>
    <n v="2783"/>
    <n v="0"/>
    <d v="2023-02-16T00:00:00"/>
    <d v="1899-12-30T12:02:14"/>
    <n v="130"/>
    <x v="13"/>
    <x v="1"/>
    <x v="7"/>
    <x v="4"/>
    <n v="16"/>
    <x v="1"/>
    <x v="1"/>
    <n v="2"/>
    <n v="26.95"/>
  </r>
  <r>
    <n v="6294"/>
    <n v="2784"/>
    <n v="1"/>
    <d v="2023-02-16T00:00:00"/>
    <d v="1899-12-30T12:16:21"/>
    <n v="112"/>
    <x v="30"/>
    <x v="0"/>
    <x v="13"/>
    <x v="4"/>
    <n v="16"/>
    <x v="1"/>
    <x v="1"/>
    <n v="3"/>
    <n v="43.849999999999994"/>
  </r>
  <r>
    <n v="6295"/>
    <n v="2784"/>
    <n v="0"/>
    <d v="2023-02-16T00:00:00"/>
    <d v="1899-12-30T12:16:21"/>
    <n v="119"/>
    <x v="6"/>
    <x v="2"/>
    <x v="5"/>
    <x v="4"/>
    <n v="16"/>
    <x v="1"/>
    <x v="1"/>
    <n v="3"/>
    <n v="43.849999999999994"/>
  </r>
  <r>
    <n v="6296"/>
    <n v="2784"/>
    <n v="0"/>
    <d v="2023-02-16T00:00:00"/>
    <d v="1899-12-30T12:16:21"/>
    <n v="132"/>
    <x v="14"/>
    <x v="1"/>
    <x v="8"/>
    <x v="4"/>
    <n v="16"/>
    <x v="1"/>
    <x v="1"/>
    <n v="3"/>
    <n v="43.849999999999994"/>
  </r>
  <r>
    <n v="6297"/>
    <n v="2785"/>
    <n v="1"/>
    <d v="2023-02-16T00:00:00"/>
    <d v="1899-12-30T12:17:18"/>
    <n v="119"/>
    <x v="6"/>
    <x v="2"/>
    <x v="5"/>
    <x v="4"/>
    <n v="16"/>
    <x v="1"/>
    <x v="1"/>
    <n v="1"/>
    <n v="11.95"/>
  </r>
  <r>
    <n v="6298"/>
    <n v="2786"/>
    <n v="1"/>
    <d v="2023-02-16T00:00:00"/>
    <d v="1899-12-30T12:18:19"/>
    <n v="103"/>
    <x v="29"/>
    <x v="3"/>
    <x v="6"/>
    <x v="4"/>
    <n v="16"/>
    <x v="1"/>
    <x v="1"/>
    <n v="9"/>
    <n v="119.30000000000001"/>
  </r>
  <r>
    <n v="6299"/>
    <n v="2786"/>
    <n v="0"/>
    <d v="2023-02-16T00:00:00"/>
    <d v="1899-12-30T12:18:19"/>
    <n v="104"/>
    <x v="18"/>
    <x v="3"/>
    <x v="11"/>
    <x v="4"/>
    <n v="16"/>
    <x v="1"/>
    <x v="1"/>
    <n v="9"/>
    <n v="119.30000000000001"/>
  </r>
  <r>
    <n v="6300"/>
    <n v="2786"/>
    <n v="0"/>
    <d v="2023-02-16T00:00:00"/>
    <d v="1899-12-30T12:18:19"/>
    <n v="124"/>
    <x v="2"/>
    <x v="1"/>
    <x v="1"/>
    <x v="4"/>
    <n v="16"/>
    <x v="1"/>
    <x v="1"/>
    <n v="9"/>
    <n v="119.30000000000001"/>
  </r>
  <r>
    <n v="6301"/>
    <n v="2786"/>
    <n v="0"/>
    <d v="2023-02-16T00:00:00"/>
    <d v="1899-12-30T12:18:19"/>
    <n v="125"/>
    <x v="21"/>
    <x v="1"/>
    <x v="0"/>
    <x v="4"/>
    <n v="16"/>
    <x v="1"/>
    <x v="1"/>
    <n v="9"/>
    <n v="119.30000000000001"/>
  </r>
  <r>
    <n v="6302"/>
    <n v="2786"/>
    <n v="0"/>
    <d v="2023-02-16T00:00:00"/>
    <d v="1899-12-30T12:18:19"/>
    <n v="109"/>
    <x v="0"/>
    <x v="0"/>
    <x v="0"/>
    <x v="4"/>
    <n v="16"/>
    <x v="1"/>
    <x v="1"/>
    <n v="9"/>
    <n v="119.30000000000001"/>
  </r>
  <r>
    <n v="6303"/>
    <n v="2786"/>
    <n v="0"/>
    <d v="2023-02-16T00:00:00"/>
    <d v="1899-12-30T12:18:19"/>
    <n v="117"/>
    <x v="3"/>
    <x v="2"/>
    <x v="2"/>
    <x v="4"/>
    <n v="16"/>
    <x v="1"/>
    <x v="1"/>
    <n v="9"/>
    <n v="119.30000000000001"/>
  </r>
  <r>
    <n v="6304"/>
    <n v="2786"/>
    <n v="0"/>
    <d v="2023-02-16T00:00:00"/>
    <d v="1899-12-30T12:18:19"/>
    <n v="129"/>
    <x v="4"/>
    <x v="1"/>
    <x v="3"/>
    <x v="4"/>
    <n v="16"/>
    <x v="1"/>
    <x v="1"/>
    <n v="9"/>
    <n v="119.30000000000001"/>
  </r>
  <r>
    <n v="6305"/>
    <n v="2786"/>
    <n v="0"/>
    <d v="2023-02-16T00:00:00"/>
    <d v="1899-12-30T12:18:19"/>
    <n v="111"/>
    <x v="22"/>
    <x v="0"/>
    <x v="5"/>
    <x v="4"/>
    <n v="16"/>
    <x v="1"/>
    <x v="1"/>
    <n v="9"/>
    <n v="119.30000000000001"/>
  </r>
  <r>
    <n v="6306"/>
    <n v="2786"/>
    <n v="0"/>
    <d v="2023-02-16T00:00:00"/>
    <d v="1899-12-30T12:18:19"/>
    <n v="123"/>
    <x v="9"/>
    <x v="2"/>
    <x v="6"/>
    <x v="4"/>
    <n v="16"/>
    <x v="1"/>
    <x v="1"/>
    <n v="9"/>
    <n v="119.30000000000001"/>
  </r>
  <r>
    <n v="6307"/>
    <n v="2787"/>
    <n v="1"/>
    <d v="2023-02-16T00:00:00"/>
    <d v="1899-12-30T12:23:23"/>
    <n v="112"/>
    <x v="30"/>
    <x v="0"/>
    <x v="13"/>
    <x v="4"/>
    <n v="16"/>
    <x v="1"/>
    <x v="1"/>
    <n v="2"/>
    <n v="19.95"/>
  </r>
  <r>
    <n v="6308"/>
    <n v="2787"/>
    <n v="0"/>
    <d v="2023-02-16T00:00:00"/>
    <d v="1899-12-30T12:23:23"/>
    <n v="113"/>
    <x v="17"/>
    <x v="0"/>
    <x v="10"/>
    <x v="4"/>
    <n v="16"/>
    <x v="1"/>
    <x v="1"/>
    <n v="2"/>
    <n v="19.95"/>
  </r>
  <r>
    <n v="6309"/>
    <n v="2788"/>
    <n v="1"/>
    <d v="2023-02-16T00:00:00"/>
    <d v="1899-12-30T12:39:37"/>
    <n v="102"/>
    <x v="16"/>
    <x v="3"/>
    <x v="9"/>
    <x v="4"/>
    <n v="16"/>
    <x v="1"/>
    <x v="1"/>
    <n v="3"/>
    <n v="41.4"/>
  </r>
  <r>
    <n v="6310"/>
    <n v="2788"/>
    <n v="0"/>
    <d v="2023-02-16T00:00:00"/>
    <d v="1899-12-30T12:39:37"/>
    <n v="108"/>
    <x v="1"/>
    <x v="0"/>
    <x v="1"/>
    <x v="4"/>
    <n v="16"/>
    <x v="1"/>
    <x v="1"/>
    <n v="3"/>
    <n v="41.4"/>
  </r>
  <r>
    <n v="6311"/>
    <n v="2788"/>
    <n v="0"/>
    <d v="2023-02-16T00:00:00"/>
    <d v="1899-12-30T12:39:37"/>
    <n v="117"/>
    <x v="3"/>
    <x v="2"/>
    <x v="2"/>
    <x v="4"/>
    <n v="16"/>
    <x v="1"/>
    <x v="1"/>
    <n v="3"/>
    <n v="41.4"/>
  </r>
  <r>
    <n v="6312"/>
    <n v="2789"/>
    <n v="1"/>
    <d v="2023-02-16T00:00:00"/>
    <d v="1899-12-30T12:40:50"/>
    <n v="108"/>
    <x v="1"/>
    <x v="0"/>
    <x v="1"/>
    <x v="4"/>
    <n v="16"/>
    <x v="1"/>
    <x v="1"/>
    <n v="3"/>
    <n v="46.400000000000006"/>
  </r>
  <r>
    <n v="6313"/>
    <n v="2789"/>
    <n v="0"/>
    <d v="2023-02-16T00:00:00"/>
    <d v="1899-12-30T12:40:50"/>
    <n v="110"/>
    <x v="11"/>
    <x v="0"/>
    <x v="0"/>
    <x v="4"/>
    <n v="16"/>
    <x v="1"/>
    <x v="1"/>
    <n v="3"/>
    <n v="46.400000000000006"/>
  </r>
  <r>
    <n v="6314"/>
    <n v="2789"/>
    <n v="0"/>
    <d v="2023-02-16T00:00:00"/>
    <d v="1899-12-30T12:40:50"/>
    <n v="120"/>
    <x v="28"/>
    <x v="2"/>
    <x v="9"/>
    <x v="4"/>
    <n v="16"/>
    <x v="1"/>
    <x v="1"/>
    <n v="3"/>
    <n v="46.400000000000006"/>
  </r>
  <r>
    <n v="6315"/>
    <n v="2790"/>
    <n v="1"/>
    <d v="2023-02-16T00:00:00"/>
    <d v="1899-12-30T12:46:47"/>
    <n v="102"/>
    <x v="16"/>
    <x v="3"/>
    <x v="9"/>
    <x v="4"/>
    <n v="16"/>
    <x v="1"/>
    <x v="1"/>
    <n v="1"/>
    <n v="13.95"/>
  </r>
  <r>
    <n v="6316"/>
    <n v="2791"/>
    <n v="1"/>
    <d v="2023-02-16T00:00:00"/>
    <d v="1899-12-30T12:53:24"/>
    <n v="109"/>
    <x v="0"/>
    <x v="0"/>
    <x v="0"/>
    <x v="4"/>
    <n v="16"/>
    <x v="1"/>
    <x v="1"/>
    <n v="1"/>
    <n v="17.95"/>
  </r>
  <r>
    <n v="6317"/>
    <n v="2792"/>
    <n v="1"/>
    <d v="2023-02-16T00:00:00"/>
    <d v="1899-12-30T12:56:07"/>
    <n v="132"/>
    <x v="14"/>
    <x v="1"/>
    <x v="8"/>
    <x v="4"/>
    <n v="16"/>
    <x v="1"/>
    <x v="1"/>
    <n v="1"/>
    <n v="16.95"/>
  </r>
  <r>
    <n v="6318"/>
    <n v="2793"/>
    <n v="1"/>
    <d v="2023-02-16T00:00:00"/>
    <d v="1899-12-30T13:12:48"/>
    <n v="103"/>
    <x v="29"/>
    <x v="3"/>
    <x v="6"/>
    <x v="4"/>
    <n v="16"/>
    <x v="1"/>
    <x v="2"/>
    <n v="3"/>
    <n v="38.9"/>
  </r>
  <r>
    <n v="6319"/>
    <n v="2793"/>
    <n v="0"/>
    <d v="2023-02-16T00:00:00"/>
    <d v="1899-12-30T13:12:48"/>
    <n v="125"/>
    <x v="21"/>
    <x v="1"/>
    <x v="0"/>
    <x v="4"/>
    <n v="16"/>
    <x v="1"/>
    <x v="2"/>
    <n v="3"/>
    <n v="38.9"/>
  </r>
  <r>
    <n v="6320"/>
    <n v="2793"/>
    <n v="0"/>
    <d v="2023-02-16T00:00:00"/>
    <d v="1899-12-30T13:12:48"/>
    <n v="119"/>
    <x v="6"/>
    <x v="2"/>
    <x v="5"/>
    <x v="4"/>
    <n v="16"/>
    <x v="1"/>
    <x v="2"/>
    <n v="3"/>
    <n v="38.9"/>
  </r>
  <r>
    <n v="6321"/>
    <n v="2794"/>
    <n v="1"/>
    <d v="2023-02-16T00:00:00"/>
    <d v="1899-12-30T13:13:19"/>
    <n v="116"/>
    <x v="23"/>
    <x v="2"/>
    <x v="9"/>
    <x v="4"/>
    <n v="16"/>
    <x v="1"/>
    <x v="2"/>
    <n v="4"/>
    <n v="58.349999999999994"/>
  </r>
  <r>
    <n v="6322"/>
    <n v="2794"/>
    <n v="0"/>
    <d v="2023-02-16T00:00:00"/>
    <d v="1899-12-30T13:13:19"/>
    <n v="124"/>
    <x v="2"/>
    <x v="1"/>
    <x v="1"/>
    <x v="4"/>
    <n v="16"/>
    <x v="1"/>
    <x v="2"/>
    <n v="4"/>
    <n v="58.349999999999994"/>
  </r>
  <r>
    <n v="6323"/>
    <n v="2794"/>
    <n v="0"/>
    <d v="2023-02-16T00:00:00"/>
    <d v="1899-12-30T13:13:19"/>
    <n v="110"/>
    <x v="11"/>
    <x v="0"/>
    <x v="0"/>
    <x v="4"/>
    <n v="16"/>
    <x v="1"/>
    <x v="2"/>
    <n v="4"/>
    <n v="58.349999999999994"/>
  </r>
  <r>
    <n v="6324"/>
    <n v="2794"/>
    <n v="0"/>
    <d v="2023-02-16T00:00:00"/>
    <d v="1899-12-30T13:13:19"/>
    <n v="111"/>
    <x v="22"/>
    <x v="0"/>
    <x v="5"/>
    <x v="4"/>
    <n v="16"/>
    <x v="1"/>
    <x v="2"/>
    <n v="4"/>
    <n v="58.349999999999994"/>
  </r>
  <r>
    <n v="6326"/>
    <n v="2795"/>
    <n v="1"/>
    <d v="2023-02-16T00:00:00"/>
    <d v="1899-12-30T13:44:29"/>
    <n v="109"/>
    <x v="0"/>
    <x v="0"/>
    <x v="0"/>
    <x v="4"/>
    <n v="16"/>
    <x v="1"/>
    <x v="2"/>
    <n v="1"/>
    <n v="17.95"/>
  </r>
  <r>
    <n v="6327"/>
    <n v="2796"/>
    <n v="1"/>
    <d v="2023-02-16T00:00:00"/>
    <d v="1899-12-30T14:17:05"/>
    <n v="127"/>
    <x v="24"/>
    <x v="1"/>
    <x v="0"/>
    <x v="4"/>
    <n v="16"/>
    <x v="1"/>
    <x v="3"/>
    <n v="1"/>
    <n v="17.95"/>
  </r>
  <r>
    <n v="6328"/>
    <n v="2797"/>
    <n v="1"/>
    <d v="2023-02-16T00:00:00"/>
    <d v="1899-12-30T14:19:46"/>
    <n v="132"/>
    <x v="14"/>
    <x v="1"/>
    <x v="8"/>
    <x v="4"/>
    <n v="16"/>
    <x v="1"/>
    <x v="3"/>
    <n v="1"/>
    <n v="16.95"/>
  </r>
  <r>
    <n v="6329"/>
    <n v="2798"/>
    <n v="1"/>
    <d v="2023-02-16T00:00:00"/>
    <d v="1899-12-30T14:39:07"/>
    <n v="103"/>
    <x v="29"/>
    <x v="3"/>
    <x v="6"/>
    <x v="4"/>
    <n v="16"/>
    <x v="1"/>
    <x v="3"/>
    <n v="4"/>
    <n v="40.950000000000003"/>
  </r>
  <r>
    <n v="6330"/>
    <n v="2798"/>
    <n v="0"/>
    <d v="2023-02-16T00:00:00"/>
    <d v="1899-12-30T14:39:07"/>
    <n v="110"/>
    <x v="11"/>
    <x v="0"/>
    <x v="0"/>
    <x v="4"/>
    <n v="16"/>
    <x v="1"/>
    <x v="3"/>
    <n v="4"/>
    <n v="40.950000000000003"/>
  </r>
  <r>
    <n v="6331"/>
    <n v="2798"/>
    <n v="0"/>
    <d v="2023-02-16T00:00:00"/>
    <d v="1899-12-30T14:39:07"/>
    <n v="105"/>
    <x v="15"/>
    <x v="3"/>
    <x v="4"/>
    <x v="4"/>
    <n v="16"/>
    <x v="1"/>
    <x v="3"/>
    <n v="4"/>
    <n v="40.950000000000003"/>
  </r>
  <r>
    <n v="6332"/>
    <n v="2798"/>
    <n v="0"/>
    <d v="2023-02-16T00:00:00"/>
    <d v="1899-12-30T14:39:07"/>
    <n v="122"/>
    <x v="12"/>
    <x v="2"/>
    <x v="4"/>
    <x v="4"/>
    <n v="16"/>
    <x v="1"/>
    <x v="3"/>
    <n v="4"/>
    <n v="40.950000000000003"/>
  </r>
  <r>
    <n v="6333"/>
    <n v="2799"/>
    <n v="1"/>
    <d v="2023-02-16T00:00:00"/>
    <d v="1899-12-30T14:47:20"/>
    <n v="109"/>
    <x v="0"/>
    <x v="0"/>
    <x v="0"/>
    <x v="4"/>
    <n v="16"/>
    <x v="1"/>
    <x v="3"/>
    <n v="1"/>
    <n v="17.95"/>
  </r>
  <r>
    <n v="6334"/>
    <n v="2800"/>
    <n v="1"/>
    <d v="2023-02-16T00:00:00"/>
    <d v="1899-12-30T15:46:10"/>
    <n v="103"/>
    <x v="29"/>
    <x v="3"/>
    <x v="6"/>
    <x v="4"/>
    <n v="16"/>
    <x v="1"/>
    <x v="4"/>
    <n v="2"/>
    <n v="19.5"/>
  </r>
  <r>
    <n v="6335"/>
    <n v="2800"/>
    <n v="0"/>
    <d v="2023-02-16T00:00:00"/>
    <d v="1899-12-30T15:46:10"/>
    <n v="121"/>
    <x v="20"/>
    <x v="2"/>
    <x v="11"/>
    <x v="4"/>
    <n v="16"/>
    <x v="1"/>
    <x v="4"/>
    <n v="2"/>
    <n v="19.5"/>
  </r>
  <r>
    <n v="6336"/>
    <n v="2801"/>
    <n v="1"/>
    <d v="2023-02-16T00:00:00"/>
    <d v="1899-12-30T15:58:06"/>
    <n v="113"/>
    <x v="17"/>
    <x v="0"/>
    <x v="10"/>
    <x v="4"/>
    <n v="16"/>
    <x v="1"/>
    <x v="4"/>
    <n v="2"/>
    <n v="12"/>
  </r>
  <r>
    <n v="6337"/>
    <n v="2801"/>
    <n v="0"/>
    <d v="2023-02-16T00:00:00"/>
    <d v="1899-12-30T15:58:06"/>
    <n v="105"/>
    <x v="15"/>
    <x v="3"/>
    <x v="4"/>
    <x v="4"/>
    <n v="16"/>
    <x v="1"/>
    <x v="4"/>
    <n v="2"/>
    <n v="12"/>
  </r>
  <r>
    <n v="6338"/>
    <n v="2802"/>
    <n v="1"/>
    <d v="2023-02-16T00:00:00"/>
    <d v="1899-12-30T16:01:31"/>
    <n v="101"/>
    <x v="7"/>
    <x v="3"/>
    <x v="2"/>
    <x v="4"/>
    <n v="16"/>
    <x v="1"/>
    <x v="5"/>
    <n v="2"/>
    <n v="30.9"/>
  </r>
  <r>
    <n v="6339"/>
    <n v="2802"/>
    <n v="0"/>
    <d v="2023-02-16T00:00:00"/>
    <d v="1899-12-30T16:01:31"/>
    <n v="109"/>
    <x v="0"/>
    <x v="0"/>
    <x v="0"/>
    <x v="4"/>
    <n v="16"/>
    <x v="1"/>
    <x v="5"/>
    <n v="2"/>
    <n v="30.9"/>
  </r>
  <r>
    <n v="6340"/>
    <n v="2803"/>
    <n v="1"/>
    <d v="2023-02-16T00:00:00"/>
    <d v="1899-12-30T16:23:34"/>
    <n v="112"/>
    <x v="30"/>
    <x v="0"/>
    <x v="13"/>
    <x v="4"/>
    <n v="16"/>
    <x v="1"/>
    <x v="5"/>
    <n v="2"/>
    <n v="25.45"/>
  </r>
  <r>
    <n v="6341"/>
    <n v="2803"/>
    <n v="0"/>
    <d v="2023-02-16T00:00:00"/>
    <d v="1899-12-30T16:23:34"/>
    <n v="121"/>
    <x v="20"/>
    <x v="2"/>
    <x v="11"/>
    <x v="4"/>
    <n v="16"/>
    <x v="1"/>
    <x v="5"/>
    <n v="2"/>
    <n v="25.45"/>
  </r>
  <r>
    <n v="6342"/>
    <n v="2804"/>
    <n v="1"/>
    <d v="2023-02-16T00:00:00"/>
    <d v="1899-12-30T16:43:53"/>
    <n v="131"/>
    <x v="27"/>
    <x v="1"/>
    <x v="0"/>
    <x v="4"/>
    <n v="16"/>
    <x v="1"/>
    <x v="5"/>
    <n v="2"/>
    <n v="24.95"/>
  </r>
  <r>
    <n v="6343"/>
    <n v="2804"/>
    <n v="0"/>
    <d v="2023-02-16T00:00:00"/>
    <d v="1899-12-30T16:43:53"/>
    <n v="106"/>
    <x v="5"/>
    <x v="3"/>
    <x v="4"/>
    <x v="4"/>
    <n v="16"/>
    <x v="1"/>
    <x v="5"/>
    <n v="2"/>
    <n v="24.95"/>
  </r>
  <r>
    <n v="6344"/>
    <n v="2805"/>
    <n v="1"/>
    <d v="2023-02-16T00:00:00"/>
    <d v="1899-12-30T16:57:14"/>
    <n v="125"/>
    <x v="21"/>
    <x v="1"/>
    <x v="0"/>
    <x v="4"/>
    <n v="16"/>
    <x v="1"/>
    <x v="5"/>
    <n v="3"/>
    <n v="47.849999999999994"/>
  </r>
  <r>
    <n v="6345"/>
    <n v="2805"/>
    <n v="0"/>
    <d v="2023-02-16T00:00:00"/>
    <d v="1899-12-30T16:57:14"/>
    <n v="109"/>
    <x v="0"/>
    <x v="0"/>
    <x v="0"/>
    <x v="4"/>
    <n v="16"/>
    <x v="1"/>
    <x v="5"/>
    <n v="3"/>
    <n v="47.849999999999994"/>
  </r>
  <r>
    <n v="6346"/>
    <n v="2805"/>
    <n v="0"/>
    <d v="2023-02-16T00:00:00"/>
    <d v="1899-12-30T16:57:14"/>
    <n v="111"/>
    <x v="22"/>
    <x v="0"/>
    <x v="5"/>
    <x v="4"/>
    <n v="16"/>
    <x v="1"/>
    <x v="5"/>
    <n v="3"/>
    <n v="47.849999999999994"/>
  </r>
  <r>
    <n v="6347"/>
    <n v="2806"/>
    <n v="1"/>
    <d v="2023-02-16T00:00:00"/>
    <d v="1899-12-30T17:12:37"/>
    <n v="113"/>
    <x v="17"/>
    <x v="0"/>
    <x v="10"/>
    <x v="4"/>
    <n v="16"/>
    <x v="1"/>
    <x v="6"/>
    <n v="1"/>
    <n v="5"/>
  </r>
  <r>
    <n v="6348"/>
    <n v="2807"/>
    <n v="1"/>
    <d v="2023-02-16T00:00:00"/>
    <d v="1899-12-30T17:13:02"/>
    <n v="109"/>
    <x v="0"/>
    <x v="0"/>
    <x v="0"/>
    <x v="4"/>
    <n v="16"/>
    <x v="1"/>
    <x v="6"/>
    <n v="2"/>
    <n v="24.95"/>
  </r>
  <r>
    <n v="6349"/>
    <n v="2807"/>
    <n v="0"/>
    <d v="2023-02-16T00:00:00"/>
    <d v="1899-12-30T17:13:02"/>
    <n v="106"/>
    <x v="5"/>
    <x v="3"/>
    <x v="4"/>
    <x v="4"/>
    <n v="16"/>
    <x v="1"/>
    <x v="6"/>
    <n v="2"/>
    <n v="24.95"/>
  </r>
  <r>
    <n v="6350"/>
    <n v="2808"/>
    <n v="1"/>
    <d v="2023-02-16T00:00:00"/>
    <d v="1899-12-30T17:27:14"/>
    <n v="128"/>
    <x v="25"/>
    <x v="1"/>
    <x v="3"/>
    <x v="4"/>
    <n v="16"/>
    <x v="1"/>
    <x v="6"/>
    <n v="3"/>
    <n v="41.4"/>
  </r>
  <r>
    <n v="6351"/>
    <n v="2808"/>
    <n v="0"/>
    <d v="2023-02-16T00:00:00"/>
    <d v="1899-12-30T17:27:14"/>
    <n v="111"/>
    <x v="22"/>
    <x v="0"/>
    <x v="5"/>
    <x v="4"/>
    <n v="16"/>
    <x v="1"/>
    <x v="6"/>
    <n v="3"/>
    <n v="41.4"/>
  </r>
  <r>
    <n v="6352"/>
    <n v="2808"/>
    <n v="0"/>
    <d v="2023-02-16T00:00:00"/>
    <d v="1899-12-30T17:27:14"/>
    <n v="120"/>
    <x v="28"/>
    <x v="2"/>
    <x v="9"/>
    <x v="4"/>
    <n v="16"/>
    <x v="1"/>
    <x v="6"/>
    <n v="3"/>
    <n v="41.4"/>
  </r>
  <r>
    <n v="6353"/>
    <n v="2809"/>
    <n v="1"/>
    <d v="2023-02-16T00:00:00"/>
    <d v="1899-12-30T17:47:25"/>
    <n v="102"/>
    <x v="16"/>
    <x v="3"/>
    <x v="9"/>
    <x v="4"/>
    <n v="16"/>
    <x v="1"/>
    <x v="6"/>
    <n v="1"/>
    <n v="13.95"/>
  </r>
  <r>
    <n v="6354"/>
    <n v="2810"/>
    <n v="1"/>
    <d v="2023-02-16T00:00:00"/>
    <d v="1899-12-30T17:54:00"/>
    <n v="124"/>
    <x v="2"/>
    <x v="1"/>
    <x v="1"/>
    <x v="4"/>
    <n v="16"/>
    <x v="1"/>
    <x v="6"/>
    <n v="2"/>
    <n v="26.45"/>
  </r>
  <r>
    <n v="6355"/>
    <n v="2810"/>
    <n v="0"/>
    <d v="2023-02-16T00:00:00"/>
    <d v="1899-12-30T17:54:00"/>
    <n v="111"/>
    <x v="22"/>
    <x v="0"/>
    <x v="5"/>
    <x v="4"/>
    <n v="16"/>
    <x v="1"/>
    <x v="6"/>
    <n v="2"/>
    <n v="26.45"/>
  </r>
  <r>
    <n v="6356"/>
    <n v="2811"/>
    <n v="1"/>
    <d v="2023-02-16T00:00:00"/>
    <d v="1899-12-30T18:03:29"/>
    <n v="128"/>
    <x v="25"/>
    <x v="1"/>
    <x v="3"/>
    <x v="4"/>
    <n v="16"/>
    <x v="1"/>
    <x v="7"/>
    <n v="4"/>
    <n v="53.349999999999994"/>
  </r>
  <r>
    <n v="6357"/>
    <n v="2811"/>
    <n v="0"/>
    <d v="2023-02-16T00:00:00"/>
    <d v="1899-12-30T18:03:29"/>
    <n v="111"/>
    <x v="22"/>
    <x v="0"/>
    <x v="5"/>
    <x v="4"/>
    <n v="16"/>
    <x v="1"/>
    <x v="7"/>
    <n v="4"/>
    <n v="53.349999999999994"/>
  </r>
  <r>
    <n v="6358"/>
    <n v="2811"/>
    <n v="0"/>
    <d v="2023-02-16T00:00:00"/>
    <d v="1899-12-30T18:03:29"/>
    <n v="119"/>
    <x v="6"/>
    <x v="2"/>
    <x v="5"/>
    <x v="4"/>
    <n v="16"/>
    <x v="1"/>
    <x v="7"/>
    <n v="4"/>
    <n v="53.349999999999994"/>
  </r>
  <r>
    <n v="6359"/>
    <n v="2811"/>
    <n v="0"/>
    <d v="2023-02-16T00:00:00"/>
    <d v="1899-12-30T18:03:29"/>
    <n v="120"/>
    <x v="28"/>
    <x v="2"/>
    <x v="9"/>
    <x v="4"/>
    <n v="16"/>
    <x v="1"/>
    <x v="7"/>
    <n v="4"/>
    <n v="53.349999999999994"/>
  </r>
  <r>
    <n v="6360"/>
    <n v="2812"/>
    <n v="1"/>
    <d v="2023-02-16T00:00:00"/>
    <d v="1899-12-30T18:13:00"/>
    <n v="119"/>
    <x v="6"/>
    <x v="2"/>
    <x v="5"/>
    <x v="4"/>
    <n v="16"/>
    <x v="1"/>
    <x v="7"/>
    <n v="3"/>
    <n v="36.9"/>
  </r>
  <r>
    <n v="6361"/>
    <n v="2812"/>
    <n v="0"/>
    <d v="2023-02-16T00:00:00"/>
    <d v="1899-12-30T18:13:00"/>
    <n v="105"/>
    <x v="15"/>
    <x v="3"/>
    <x v="4"/>
    <x v="4"/>
    <n v="16"/>
    <x v="1"/>
    <x v="7"/>
    <n v="3"/>
    <n v="36.9"/>
  </r>
  <r>
    <n v="6362"/>
    <n v="2812"/>
    <n v="0"/>
    <d v="2023-02-16T00:00:00"/>
    <d v="1899-12-30T18:13:00"/>
    <n v="131"/>
    <x v="27"/>
    <x v="1"/>
    <x v="0"/>
    <x v="4"/>
    <n v="16"/>
    <x v="1"/>
    <x v="7"/>
    <n v="3"/>
    <n v="36.9"/>
  </r>
  <r>
    <n v="6363"/>
    <n v="2813"/>
    <n v="1"/>
    <d v="2023-02-16T00:00:00"/>
    <d v="1899-12-30T18:15:02"/>
    <n v="117"/>
    <x v="3"/>
    <x v="2"/>
    <x v="2"/>
    <x v="4"/>
    <n v="16"/>
    <x v="1"/>
    <x v="7"/>
    <n v="3"/>
    <n v="37.450000000000003"/>
  </r>
  <r>
    <n v="6364"/>
    <n v="2813"/>
    <n v="0"/>
    <d v="2023-02-16T00:00:00"/>
    <d v="1899-12-30T18:15:02"/>
    <n v="128"/>
    <x v="25"/>
    <x v="1"/>
    <x v="3"/>
    <x v="4"/>
    <n v="16"/>
    <x v="1"/>
    <x v="7"/>
    <n v="3"/>
    <n v="37.450000000000003"/>
  </r>
  <r>
    <n v="6365"/>
    <n v="2813"/>
    <n v="0"/>
    <d v="2023-02-16T00:00:00"/>
    <d v="1899-12-30T18:15:02"/>
    <n v="114"/>
    <x v="8"/>
    <x v="0"/>
    <x v="6"/>
    <x v="4"/>
    <n v="16"/>
    <x v="1"/>
    <x v="7"/>
    <n v="3"/>
    <n v="37.450000000000003"/>
  </r>
  <r>
    <n v="6367"/>
    <n v="2814"/>
    <n v="1"/>
    <d v="2023-02-16T00:00:00"/>
    <d v="1899-12-30T18:21:06"/>
    <n v="106"/>
    <x v="5"/>
    <x v="3"/>
    <x v="4"/>
    <x v="4"/>
    <n v="16"/>
    <x v="1"/>
    <x v="7"/>
    <n v="1"/>
    <n v="7"/>
  </r>
  <r>
    <n v="6368"/>
    <n v="2815"/>
    <n v="1"/>
    <d v="2023-02-16T00:00:00"/>
    <d v="1899-12-30T18:21:17"/>
    <n v="107"/>
    <x v="19"/>
    <x v="0"/>
    <x v="12"/>
    <x v="4"/>
    <n v="16"/>
    <x v="1"/>
    <x v="7"/>
    <n v="3"/>
    <n v="38"/>
  </r>
  <r>
    <n v="6369"/>
    <n v="2815"/>
    <n v="0"/>
    <d v="2023-02-16T00:00:00"/>
    <d v="1899-12-30T18:21:17"/>
    <n v="108"/>
    <x v="1"/>
    <x v="0"/>
    <x v="1"/>
    <x v="4"/>
    <n v="16"/>
    <x v="1"/>
    <x v="7"/>
    <n v="3"/>
    <n v="38"/>
  </r>
  <r>
    <n v="6370"/>
    <n v="2815"/>
    <n v="0"/>
    <d v="2023-02-16T00:00:00"/>
    <d v="1899-12-30T18:21:17"/>
    <n v="106"/>
    <x v="5"/>
    <x v="3"/>
    <x v="4"/>
    <x v="4"/>
    <n v="16"/>
    <x v="1"/>
    <x v="7"/>
    <n v="3"/>
    <n v="38"/>
  </r>
  <r>
    <n v="6371"/>
    <n v="2816"/>
    <n v="1"/>
    <d v="2023-02-16T00:00:00"/>
    <d v="1899-12-30T18:21:37"/>
    <n v="101"/>
    <x v="7"/>
    <x v="3"/>
    <x v="2"/>
    <x v="4"/>
    <n v="16"/>
    <x v="1"/>
    <x v="7"/>
    <n v="2"/>
    <n v="29.45"/>
  </r>
  <r>
    <n v="6372"/>
    <n v="2816"/>
    <n v="0"/>
    <d v="2023-02-16T00:00:00"/>
    <d v="1899-12-30T18:21:37"/>
    <n v="107"/>
    <x v="19"/>
    <x v="0"/>
    <x v="12"/>
    <x v="4"/>
    <n v="16"/>
    <x v="1"/>
    <x v="7"/>
    <n v="2"/>
    <n v="29.45"/>
  </r>
  <r>
    <n v="6373"/>
    <n v="2817"/>
    <n v="1"/>
    <d v="2023-02-16T00:00:00"/>
    <d v="1899-12-30T18:37:05"/>
    <n v="126"/>
    <x v="10"/>
    <x v="1"/>
    <x v="1"/>
    <x v="4"/>
    <n v="16"/>
    <x v="1"/>
    <x v="7"/>
    <n v="2"/>
    <n v="21.5"/>
  </r>
  <r>
    <n v="6374"/>
    <n v="2817"/>
    <n v="0"/>
    <d v="2023-02-16T00:00:00"/>
    <d v="1899-12-30T18:37:05"/>
    <n v="122"/>
    <x v="12"/>
    <x v="2"/>
    <x v="4"/>
    <x v="4"/>
    <n v="16"/>
    <x v="1"/>
    <x v="7"/>
    <n v="2"/>
    <n v="21.5"/>
  </r>
  <r>
    <n v="6375"/>
    <n v="2818"/>
    <n v="1"/>
    <d v="2023-02-16T00:00:00"/>
    <d v="1899-12-30T18:40:09"/>
    <n v="107"/>
    <x v="19"/>
    <x v="0"/>
    <x v="12"/>
    <x v="4"/>
    <n v="16"/>
    <x v="1"/>
    <x v="7"/>
    <n v="3"/>
    <n v="45.4"/>
  </r>
  <r>
    <n v="6376"/>
    <n v="2818"/>
    <n v="0"/>
    <d v="2023-02-16T00:00:00"/>
    <d v="1899-12-30T18:40:09"/>
    <n v="118"/>
    <x v="26"/>
    <x v="2"/>
    <x v="13"/>
    <x v="4"/>
    <n v="16"/>
    <x v="1"/>
    <x v="7"/>
    <n v="3"/>
    <n v="45.4"/>
  </r>
  <r>
    <n v="6377"/>
    <n v="2818"/>
    <n v="0"/>
    <d v="2023-02-16T00:00:00"/>
    <d v="1899-12-30T18:40:09"/>
    <n v="120"/>
    <x v="28"/>
    <x v="2"/>
    <x v="9"/>
    <x v="4"/>
    <n v="16"/>
    <x v="1"/>
    <x v="7"/>
    <n v="3"/>
    <n v="45.4"/>
  </r>
  <r>
    <n v="6378"/>
    <n v="2819"/>
    <n v="1"/>
    <d v="2023-02-16T00:00:00"/>
    <d v="1899-12-30T19:26:51"/>
    <n v="109"/>
    <x v="0"/>
    <x v="0"/>
    <x v="0"/>
    <x v="4"/>
    <n v="16"/>
    <x v="1"/>
    <x v="8"/>
    <n v="2"/>
    <n v="24.95"/>
  </r>
  <r>
    <n v="6379"/>
    <n v="2819"/>
    <n v="0"/>
    <d v="2023-02-16T00:00:00"/>
    <d v="1899-12-30T19:26:51"/>
    <n v="106"/>
    <x v="5"/>
    <x v="3"/>
    <x v="4"/>
    <x v="4"/>
    <n v="16"/>
    <x v="1"/>
    <x v="8"/>
    <n v="2"/>
    <n v="24.95"/>
  </r>
  <r>
    <n v="6380"/>
    <n v="2820"/>
    <n v="1"/>
    <d v="2023-02-16T00:00:00"/>
    <d v="1899-12-30T19:35:17"/>
    <n v="111"/>
    <x v="22"/>
    <x v="0"/>
    <x v="5"/>
    <x v="4"/>
    <n v="16"/>
    <x v="1"/>
    <x v="8"/>
    <n v="1"/>
    <n v="11.95"/>
  </r>
  <r>
    <n v="6381"/>
    <n v="2821"/>
    <n v="1"/>
    <d v="2023-02-16T00:00:00"/>
    <d v="1899-12-30T19:35:28"/>
    <n v="117"/>
    <x v="3"/>
    <x v="2"/>
    <x v="2"/>
    <x v="4"/>
    <n v="16"/>
    <x v="1"/>
    <x v="8"/>
    <n v="1"/>
    <n v="12.95"/>
  </r>
  <r>
    <n v="6382"/>
    <n v="2822"/>
    <n v="1"/>
    <d v="2023-02-16T00:00:00"/>
    <d v="1899-12-30T19:37:08"/>
    <n v="113"/>
    <x v="17"/>
    <x v="0"/>
    <x v="10"/>
    <x v="4"/>
    <n v="16"/>
    <x v="1"/>
    <x v="8"/>
    <n v="1"/>
    <n v="5"/>
  </r>
  <r>
    <n v="6383"/>
    <n v="2823"/>
    <n v="1"/>
    <d v="2023-02-16T00:00:00"/>
    <d v="1899-12-30T19:53:49"/>
    <n v="104"/>
    <x v="18"/>
    <x v="3"/>
    <x v="11"/>
    <x v="4"/>
    <n v="16"/>
    <x v="1"/>
    <x v="8"/>
    <n v="2"/>
    <n v="28.45"/>
  </r>
  <r>
    <n v="6384"/>
    <n v="2823"/>
    <n v="0"/>
    <d v="2023-02-16T00:00:00"/>
    <d v="1899-12-30T19:53:49"/>
    <n v="131"/>
    <x v="27"/>
    <x v="1"/>
    <x v="0"/>
    <x v="4"/>
    <n v="16"/>
    <x v="1"/>
    <x v="8"/>
    <n v="2"/>
    <n v="28.45"/>
  </r>
  <r>
    <n v="6385"/>
    <n v="2824"/>
    <n v="1"/>
    <d v="2023-02-16T00:00:00"/>
    <d v="1899-12-30T19:55:28"/>
    <n v="103"/>
    <x v="29"/>
    <x v="3"/>
    <x v="6"/>
    <x v="4"/>
    <n v="16"/>
    <x v="1"/>
    <x v="8"/>
    <n v="4"/>
    <n v="45.95"/>
  </r>
  <r>
    <n v="6386"/>
    <n v="2824"/>
    <n v="0"/>
    <d v="2023-02-16T00:00:00"/>
    <d v="1899-12-30T19:55:28"/>
    <n v="124"/>
    <x v="2"/>
    <x v="1"/>
    <x v="1"/>
    <x v="4"/>
    <n v="16"/>
    <x v="1"/>
    <x v="8"/>
    <n v="4"/>
    <n v="45.95"/>
  </r>
  <r>
    <n v="6387"/>
    <n v="2824"/>
    <n v="0"/>
    <d v="2023-02-16T00:00:00"/>
    <d v="1899-12-30T19:55:28"/>
    <n v="111"/>
    <x v="22"/>
    <x v="0"/>
    <x v="5"/>
    <x v="4"/>
    <n v="16"/>
    <x v="1"/>
    <x v="8"/>
    <n v="4"/>
    <n v="45.95"/>
  </r>
  <r>
    <n v="6388"/>
    <n v="2824"/>
    <n v="0"/>
    <d v="2023-02-16T00:00:00"/>
    <d v="1899-12-30T19:55:28"/>
    <n v="121"/>
    <x v="20"/>
    <x v="2"/>
    <x v="11"/>
    <x v="4"/>
    <n v="16"/>
    <x v="1"/>
    <x v="8"/>
    <n v="4"/>
    <n v="45.95"/>
  </r>
  <r>
    <n v="6389"/>
    <n v="2825"/>
    <n v="1"/>
    <d v="2023-02-16T00:00:00"/>
    <d v="1899-12-30T20:46:23"/>
    <n v="109"/>
    <x v="0"/>
    <x v="0"/>
    <x v="0"/>
    <x v="4"/>
    <n v="16"/>
    <x v="1"/>
    <x v="9"/>
    <n v="4"/>
    <n v="58.4"/>
  </r>
  <r>
    <n v="6390"/>
    <n v="2825"/>
    <n v="0"/>
    <d v="2023-02-16T00:00:00"/>
    <d v="1899-12-30T20:46:23"/>
    <n v="110"/>
    <x v="11"/>
    <x v="0"/>
    <x v="0"/>
    <x v="4"/>
    <n v="16"/>
    <x v="1"/>
    <x v="9"/>
    <n v="4"/>
    <n v="58.4"/>
  </r>
  <r>
    <n v="6391"/>
    <n v="2825"/>
    <n v="0"/>
    <d v="2023-02-16T00:00:00"/>
    <d v="1899-12-30T20:46:23"/>
    <n v="128"/>
    <x v="25"/>
    <x v="1"/>
    <x v="3"/>
    <x v="4"/>
    <n v="16"/>
    <x v="1"/>
    <x v="9"/>
    <n v="4"/>
    <n v="58.4"/>
  </r>
  <r>
    <n v="6392"/>
    <n v="2825"/>
    <n v="0"/>
    <d v="2023-02-16T00:00:00"/>
    <d v="1899-12-30T20:46:23"/>
    <n v="106"/>
    <x v="5"/>
    <x v="3"/>
    <x v="4"/>
    <x v="4"/>
    <n v="16"/>
    <x v="1"/>
    <x v="9"/>
    <n v="4"/>
    <n v="58.4"/>
  </r>
  <r>
    <n v="6393"/>
    <n v="2826"/>
    <n v="1"/>
    <d v="2023-02-16T00:00:00"/>
    <d v="1899-12-30T22:40:27"/>
    <n v="109"/>
    <x v="0"/>
    <x v="0"/>
    <x v="0"/>
    <x v="4"/>
    <n v="16"/>
    <x v="1"/>
    <x v="11"/>
    <n v="2"/>
    <n v="24.95"/>
  </r>
  <r>
    <n v="6394"/>
    <n v="2826"/>
    <n v="0"/>
    <d v="2023-02-16T00:00:00"/>
    <d v="1899-12-30T22:40:27"/>
    <n v="106"/>
    <x v="5"/>
    <x v="3"/>
    <x v="4"/>
    <x v="4"/>
    <n v="16"/>
    <x v="1"/>
    <x v="11"/>
    <n v="2"/>
    <n v="24.95"/>
  </r>
  <r>
    <n v="6395"/>
    <n v="2827"/>
    <n v="1"/>
    <d v="2023-02-17T00:00:00"/>
    <d v="1899-12-30T11:24:02"/>
    <n v="113"/>
    <x v="17"/>
    <x v="0"/>
    <x v="10"/>
    <x v="5"/>
    <n v="17"/>
    <x v="1"/>
    <x v="0"/>
    <n v="2"/>
    <n v="15.5"/>
  </r>
  <r>
    <n v="6396"/>
    <n v="2827"/>
    <n v="0"/>
    <d v="2023-02-17T00:00:00"/>
    <d v="1899-12-30T11:24:02"/>
    <n v="121"/>
    <x v="20"/>
    <x v="2"/>
    <x v="11"/>
    <x v="5"/>
    <n v="17"/>
    <x v="1"/>
    <x v="0"/>
    <n v="2"/>
    <n v="15.5"/>
  </r>
  <r>
    <n v="6397"/>
    <n v="2828"/>
    <n v="1"/>
    <d v="2023-02-17T00:00:00"/>
    <d v="1899-12-30T11:26:13"/>
    <n v="129"/>
    <x v="4"/>
    <x v="1"/>
    <x v="3"/>
    <x v="5"/>
    <n v="17"/>
    <x v="1"/>
    <x v="0"/>
    <n v="1"/>
    <n v="15.5"/>
  </r>
  <r>
    <n v="6398"/>
    <n v="2829"/>
    <n v="1"/>
    <d v="2023-02-17T00:00:00"/>
    <d v="1899-12-30T11:41:17"/>
    <n v="102"/>
    <x v="16"/>
    <x v="3"/>
    <x v="9"/>
    <x v="5"/>
    <n v="17"/>
    <x v="1"/>
    <x v="0"/>
    <n v="3"/>
    <n v="31.45"/>
  </r>
  <r>
    <n v="6399"/>
    <n v="2829"/>
    <n v="0"/>
    <d v="2023-02-17T00:00:00"/>
    <d v="1899-12-30T11:41:17"/>
    <n v="104"/>
    <x v="18"/>
    <x v="3"/>
    <x v="11"/>
    <x v="5"/>
    <n v="17"/>
    <x v="1"/>
    <x v="0"/>
    <n v="3"/>
    <n v="31.45"/>
  </r>
  <r>
    <n v="6400"/>
    <n v="2829"/>
    <n v="0"/>
    <d v="2023-02-17T00:00:00"/>
    <d v="1899-12-30T11:41:17"/>
    <n v="122"/>
    <x v="12"/>
    <x v="2"/>
    <x v="4"/>
    <x v="5"/>
    <n v="17"/>
    <x v="1"/>
    <x v="0"/>
    <n v="3"/>
    <n v="31.45"/>
  </r>
  <r>
    <n v="6401"/>
    <n v="2830"/>
    <n v="1"/>
    <d v="2023-02-17T00:00:00"/>
    <d v="1899-12-30T11:51:54"/>
    <n v="101"/>
    <x v="7"/>
    <x v="3"/>
    <x v="2"/>
    <x v="5"/>
    <n v="17"/>
    <x v="1"/>
    <x v="0"/>
    <n v="1"/>
    <n v="12.95"/>
  </r>
  <r>
    <n v="6402"/>
    <n v="2831"/>
    <n v="1"/>
    <d v="2023-02-17T00:00:00"/>
    <d v="1899-12-30T12:01:02"/>
    <n v="108"/>
    <x v="1"/>
    <x v="0"/>
    <x v="1"/>
    <x v="5"/>
    <n v="17"/>
    <x v="1"/>
    <x v="1"/>
    <n v="4"/>
    <n v="46.45"/>
  </r>
  <r>
    <n v="6403"/>
    <n v="2831"/>
    <n v="0"/>
    <d v="2023-02-17T00:00:00"/>
    <d v="1899-12-30T12:01:02"/>
    <n v="110"/>
    <x v="11"/>
    <x v="0"/>
    <x v="0"/>
    <x v="5"/>
    <n v="17"/>
    <x v="1"/>
    <x v="1"/>
    <n v="4"/>
    <n v="46.45"/>
  </r>
  <r>
    <n v="6404"/>
    <n v="2831"/>
    <n v="0"/>
    <d v="2023-02-17T00:00:00"/>
    <d v="1899-12-30T12:01:02"/>
    <n v="105"/>
    <x v="15"/>
    <x v="3"/>
    <x v="4"/>
    <x v="5"/>
    <n v="17"/>
    <x v="1"/>
    <x v="1"/>
    <n v="4"/>
    <n v="46.45"/>
  </r>
  <r>
    <n v="6405"/>
    <n v="2831"/>
    <n v="0"/>
    <d v="2023-02-17T00:00:00"/>
    <d v="1899-12-30T12:01:02"/>
    <n v="106"/>
    <x v="5"/>
    <x v="3"/>
    <x v="4"/>
    <x v="5"/>
    <n v="17"/>
    <x v="1"/>
    <x v="1"/>
    <n v="4"/>
    <n v="46.45"/>
  </r>
  <r>
    <n v="6406"/>
    <n v="2832"/>
    <n v="1"/>
    <d v="2023-02-17T00:00:00"/>
    <d v="1899-12-30T12:05:10"/>
    <n v="102"/>
    <x v="16"/>
    <x v="3"/>
    <x v="9"/>
    <x v="5"/>
    <n v="17"/>
    <x v="1"/>
    <x v="1"/>
    <n v="1"/>
    <n v="13.95"/>
  </r>
  <r>
    <n v="6407"/>
    <n v="2833"/>
    <n v="1"/>
    <d v="2023-02-17T00:00:00"/>
    <d v="1899-12-30T12:33:55"/>
    <n v="107"/>
    <x v="19"/>
    <x v="0"/>
    <x v="12"/>
    <x v="5"/>
    <n v="17"/>
    <x v="1"/>
    <x v="1"/>
    <n v="1"/>
    <n v="16.5"/>
  </r>
  <r>
    <n v="6408"/>
    <n v="2834"/>
    <n v="1"/>
    <d v="2023-02-17T00:00:00"/>
    <d v="1899-12-30T12:43:07"/>
    <n v="101"/>
    <x v="7"/>
    <x v="3"/>
    <x v="2"/>
    <x v="5"/>
    <n v="17"/>
    <x v="1"/>
    <x v="1"/>
    <n v="1"/>
    <n v="12.95"/>
  </r>
  <r>
    <n v="6409"/>
    <n v="2835"/>
    <n v="1"/>
    <d v="2023-02-17T00:00:00"/>
    <d v="1899-12-30T12:53:50"/>
    <n v="108"/>
    <x v="1"/>
    <x v="0"/>
    <x v="1"/>
    <x v="5"/>
    <n v="17"/>
    <x v="1"/>
    <x v="1"/>
    <n v="1"/>
    <n v="14.5"/>
  </r>
  <r>
    <n v="6410"/>
    <n v="2836"/>
    <n v="1"/>
    <d v="2023-02-17T00:00:00"/>
    <d v="1899-12-30T12:58:28"/>
    <n v="108"/>
    <x v="1"/>
    <x v="0"/>
    <x v="1"/>
    <x v="5"/>
    <n v="17"/>
    <x v="1"/>
    <x v="1"/>
    <n v="1"/>
    <n v="14.5"/>
  </r>
  <r>
    <n v="6411"/>
    <n v="2837"/>
    <n v="1"/>
    <d v="2023-02-17T00:00:00"/>
    <d v="1899-12-30T12:58:45"/>
    <n v="120"/>
    <x v="28"/>
    <x v="2"/>
    <x v="9"/>
    <x v="5"/>
    <n v="17"/>
    <x v="1"/>
    <x v="1"/>
    <n v="1"/>
    <n v="13.95"/>
  </r>
  <r>
    <n v="6412"/>
    <n v="2838"/>
    <n v="1"/>
    <d v="2023-02-17T00:00:00"/>
    <d v="1899-12-30T13:00:48"/>
    <n v="110"/>
    <x v="11"/>
    <x v="0"/>
    <x v="0"/>
    <x v="5"/>
    <n v="17"/>
    <x v="1"/>
    <x v="2"/>
    <n v="1"/>
    <n v="17.95"/>
  </r>
  <r>
    <n v="6413"/>
    <n v="2839"/>
    <n v="1"/>
    <d v="2023-02-17T00:00:00"/>
    <d v="1899-12-30T13:14:08"/>
    <n v="105"/>
    <x v="15"/>
    <x v="3"/>
    <x v="4"/>
    <x v="5"/>
    <n v="17"/>
    <x v="1"/>
    <x v="2"/>
    <n v="1"/>
    <n v="7"/>
  </r>
  <r>
    <n v="6414"/>
    <n v="2840"/>
    <n v="1"/>
    <d v="2023-02-17T00:00:00"/>
    <d v="1899-12-30T13:21:27"/>
    <n v="109"/>
    <x v="0"/>
    <x v="0"/>
    <x v="0"/>
    <x v="5"/>
    <n v="17"/>
    <x v="1"/>
    <x v="2"/>
    <n v="1"/>
    <n v="17.95"/>
  </r>
  <r>
    <n v="6415"/>
    <n v="2841"/>
    <n v="1"/>
    <d v="2023-02-17T00:00:00"/>
    <d v="1899-12-30T13:25:44"/>
    <n v="103"/>
    <x v="29"/>
    <x v="3"/>
    <x v="6"/>
    <x v="5"/>
    <n v="17"/>
    <x v="1"/>
    <x v="2"/>
    <n v="3"/>
    <n v="39.9"/>
  </r>
  <r>
    <n v="6416"/>
    <n v="2841"/>
    <n v="0"/>
    <d v="2023-02-17T00:00:00"/>
    <d v="1899-12-30T13:25:44"/>
    <n v="120"/>
    <x v="28"/>
    <x v="2"/>
    <x v="9"/>
    <x v="5"/>
    <n v="17"/>
    <x v="1"/>
    <x v="2"/>
    <n v="3"/>
    <n v="39.9"/>
  </r>
  <r>
    <n v="6417"/>
    <n v="2841"/>
    <n v="0"/>
    <d v="2023-02-17T00:00:00"/>
    <d v="1899-12-30T13:25:44"/>
    <n v="132"/>
    <x v="14"/>
    <x v="1"/>
    <x v="8"/>
    <x v="5"/>
    <n v="17"/>
    <x v="1"/>
    <x v="2"/>
    <n v="3"/>
    <n v="39.9"/>
  </r>
  <r>
    <n v="6418"/>
    <n v="2842"/>
    <n v="1"/>
    <d v="2023-02-17T00:00:00"/>
    <d v="1899-12-30T13:31:20"/>
    <n v="118"/>
    <x v="26"/>
    <x v="2"/>
    <x v="13"/>
    <x v="5"/>
    <n v="17"/>
    <x v="1"/>
    <x v="2"/>
    <n v="1"/>
    <n v="14.95"/>
  </r>
  <r>
    <n v="6419"/>
    <n v="2843"/>
    <n v="1"/>
    <d v="2023-02-17T00:00:00"/>
    <d v="1899-12-30T13:36:33"/>
    <n v="101"/>
    <x v="7"/>
    <x v="3"/>
    <x v="2"/>
    <x v="5"/>
    <n v="17"/>
    <x v="1"/>
    <x v="2"/>
    <n v="4"/>
    <n v="51.849999999999994"/>
  </r>
  <r>
    <n v="6420"/>
    <n v="2843"/>
    <n v="0"/>
    <d v="2023-02-17T00:00:00"/>
    <d v="1899-12-30T13:36:33"/>
    <n v="119"/>
    <x v="6"/>
    <x v="2"/>
    <x v="5"/>
    <x v="5"/>
    <n v="17"/>
    <x v="1"/>
    <x v="2"/>
    <n v="4"/>
    <n v="51.849999999999994"/>
  </r>
  <r>
    <n v="6421"/>
    <n v="2843"/>
    <n v="0"/>
    <d v="2023-02-17T00:00:00"/>
    <d v="1899-12-30T13:36:33"/>
    <n v="122"/>
    <x v="12"/>
    <x v="2"/>
    <x v="4"/>
    <x v="5"/>
    <n v="17"/>
    <x v="1"/>
    <x v="2"/>
    <n v="4"/>
    <n v="51.849999999999994"/>
  </r>
  <r>
    <n v="6422"/>
    <n v="2843"/>
    <n v="0"/>
    <d v="2023-02-17T00:00:00"/>
    <d v="1899-12-30T13:36:33"/>
    <n v="130"/>
    <x v="13"/>
    <x v="1"/>
    <x v="7"/>
    <x v="5"/>
    <n v="17"/>
    <x v="1"/>
    <x v="2"/>
    <n v="4"/>
    <n v="51.849999999999994"/>
  </r>
  <r>
    <n v="6423"/>
    <n v="2844"/>
    <n v="1"/>
    <d v="2023-02-17T00:00:00"/>
    <d v="1899-12-30T13:41:34"/>
    <n v="108"/>
    <x v="1"/>
    <x v="0"/>
    <x v="1"/>
    <x v="5"/>
    <n v="17"/>
    <x v="1"/>
    <x v="2"/>
    <n v="2"/>
    <n v="29.45"/>
  </r>
  <r>
    <n v="6424"/>
    <n v="2844"/>
    <n v="0"/>
    <d v="2023-02-17T00:00:00"/>
    <d v="1899-12-30T13:41:34"/>
    <n v="118"/>
    <x v="26"/>
    <x v="2"/>
    <x v="13"/>
    <x v="5"/>
    <n v="17"/>
    <x v="1"/>
    <x v="2"/>
    <n v="2"/>
    <n v="29.45"/>
  </r>
  <r>
    <n v="6425"/>
    <n v="2845"/>
    <n v="1"/>
    <d v="2023-02-17T00:00:00"/>
    <d v="1899-12-30T13:47:42"/>
    <n v="111"/>
    <x v="22"/>
    <x v="0"/>
    <x v="5"/>
    <x v="5"/>
    <n v="17"/>
    <x v="1"/>
    <x v="2"/>
    <n v="1"/>
    <n v="11.95"/>
  </r>
  <r>
    <n v="6426"/>
    <n v="2846"/>
    <n v="1"/>
    <d v="2023-02-17T00:00:00"/>
    <d v="1899-12-30T13:58:44"/>
    <n v="108"/>
    <x v="1"/>
    <x v="0"/>
    <x v="1"/>
    <x v="5"/>
    <n v="17"/>
    <x v="1"/>
    <x v="2"/>
    <n v="3"/>
    <n v="41.95"/>
  </r>
  <r>
    <n v="6427"/>
    <n v="2846"/>
    <n v="0"/>
    <d v="2023-02-17T00:00:00"/>
    <d v="1899-12-30T13:58:44"/>
    <n v="108"/>
    <x v="1"/>
    <x v="0"/>
    <x v="1"/>
    <x v="5"/>
    <n v="17"/>
    <x v="1"/>
    <x v="2"/>
    <n v="3"/>
    <n v="41.95"/>
  </r>
  <r>
    <n v="6428"/>
    <n v="2846"/>
    <n v="0"/>
    <d v="2023-02-17T00:00:00"/>
    <d v="1899-12-30T13:58:44"/>
    <n v="117"/>
    <x v="3"/>
    <x v="2"/>
    <x v="2"/>
    <x v="5"/>
    <n v="17"/>
    <x v="1"/>
    <x v="2"/>
    <n v="3"/>
    <n v="41.95"/>
  </r>
  <r>
    <n v="6429"/>
    <n v="2847"/>
    <n v="1"/>
    <d v="2023-02-17T00:00:00"/>
    <d v="1899-12-30T14:00:42"/>
    <n v="109"/>
    <x v="0"/>
    <x v="0"/>
    <x v="0"/>
    <x v="5"/>
    <n v="17"/>
    <x v="1"/>
    <x v="3"/>
    <n v="5"/>
    <n v="84.75"/>
  </r>
  <r>
    <n v="6430"/>
    <n v="2847"/>
    <n v="0"/>
    <d v="2023-02-17T00:00:00"/>
    <d v="1899-12-30T14:00:42"/>
    <n v="127"/>
    <x v="24"/>
    <x v="1"/>
    <x v="0"/>
    <x v="5"/>
    <n v="17"/>
    <x v="1"/>
    <x v="3"/>
    <n v="5"/>
    <n v="84.75"/>
  </r>
  <r>
    <n v="6431"/>
    <n v="2847"/>
    <n v="0"/>
    <d v="2023-02-17T00:00:00"/>
    <d v="1899-12-30T14:00:42"/>
    <n v="120"/>
    <x v="28"/>
    <x v="2"/>
    <x v="9"/>
    <x v="5"/>
    <n v="17"/>
    <x v="1"/>
    <x v="3"/>
    <n v="5"/>
    <n v="84.75"/>
  </r>
  <r>
    <n v="6432"/>
    <n v="2847"/>
    <n v="0"/>
    <d v="2023-02-17T00:00:00"/>
    <d v="1899-12-30T14:00:42"/>
    <n v="131"/>
    <x v="27"/>
    <x v="1"/>
    <x v="0"/>
    <x v="5"/>
    <n v="17"/>
    <x v="1"/>
    <x v="3"/>
    <n v="5"/>
    <n v="84.75"/>
  </r>
  <r>
    <n v="6433"/>
    <n v="2847"/>
    <n v="0"/>
    <d v="2023-02-17T00:00:00"/>
    <d v="1899-12-30T14:00:42"/>
    <n v="132"/>
    <x v="14"/>
    <x v="1"/>
    <x v="8"/>
    <x v="5"/>
    <n v="17"/>
    <x v="1"/>
    <x v="3"/>
    <n v="5"/>
    <n v="84.75"/>
  </r>
  <r>
    <n v="6434"/>
    <n v="2848"/>
    <n v="1"/>
    <d v="2023-02-17T00:00:00"/>
    <d v="1899-12-30T14:02:20"/>
    <n v="119"/>
    <x v="6"/>
    <x v="2"/>
    <x v="5"/>
    <x v="5"/>
    <n v="17"/>
    <x v="1"/>
    <x v="3"/>
    <n v="2"/>
    <n v="18.95"/>
  </r>
  <r>
    <n v="6435"/>
    <n v="2848"/>
    <n v="0"/>
    <d v="2023-02-17T00:00:00"/>
    <d v="1899-12-30T14:02:20"/>
    <n v="105"/>
    <x v="15"/>
    <x v="3"/>
    <x v="4"/>
    <x v="5"/>
    <n v="17"/>
    <x v="1"/>
    <x v="3"/>
    <n v="2"/>
    <n v="18.95"/>
  </r>
  <r>
    <n v="6436"/>
    <n v="2849"/>
    <n v="1"/>
    <d v="2023-02-17T00:00:00"/>
    <d v="1899-12-30T14:07:24"/>
    <n v="119"/>
    <x v="6"/>
    <x v="2"/>
    <x v="5"/>
    <x v="5"/>
    <n v="17"/>
    <x v="1"/>
    <x v="3"/>
    <n v="4"/>
    <n v="32.950000000000003"/>
  </r>
  <r>
    <n v="6437"/>
    <n v="2849"/>
    <n v="0"/>
    <d v="2023-02-17T00:00:00"/>
    <d v="1899-12-30T14:07:24"/>
    <n v="105"/>
    <x v="15"/>
    <x v="3"/>
    <x v="4"/>
    <x v="5"/>
    <n v="17"/>
    <x v="1"/>
    <x v="3"/>
    <n v="4"/>
    <n v="32.950000000000003"/>
  </r>
  <r>
    <n v="6438"/>
    <n v="2849"/>
    <n v="0"/>
    <d v="2023-02-17T00:00:00"/>
    <d v="1899-12-30T14:07:24"/>
    <n v="105"/>
    <x v="15"/>
    <x v="3"/>
    <x v="4"/>
    <x v="5"/>
    <n v="17"/>
    <x v="1"/>
    <x v="3"/>
    <n v="4"/>
    <n v="32.950000000000003"/>
  </r>
  <r>
    <n v="6439"/>
    <n v="2849"/>
    <n v="0"/>
    <d v="2023-02-17T00:00:00"/>
    <d v="1899-12-30T14:07:24"/>
    <n v="106"/>
    <x v="5"/>
    <x v="3"/>
    <x v="4"/>
    <x v="5"/>
    <n v="17"/>
    <x v="1"/>
    <x v="3"/>
    <n v="4"/>
    <n v="32.950000000000003"/>
  </r>
  <r>
    <n v="6440"/>
    <n v="2850"/>
    <n v="1"/>
    <d v="2023-02-17T00:00:00"/>
    <d v="1899-12-30T14:16:57"/>
    <n v="118"/>
    <x v="26"/>
    <x v="2"/>
    <x v="13"/>
    <x v="5"/>
    <n v="17"/>
    <x v="1"/>
    <x v="3"/>
    <n v="1"/>
    <n v="14.95"/>
  </r>
  <r>
    <n v="6441"/>
    <n v="2851"/>
    <n v="1"/>
    <d v="2023-02-17T00:00:00"/>
    <d v="1899-12-30T14:23:26"/>
    <n v="107"/>
    <x v="19"/>
    <x v="0"/>
    <x v="12"/>
    <x v="5"/>
    <n v="17"/>
    <x v="1"/>
    <x v="3"/>
    <n v="9"/>
    <n v="116.25000000000001"/>
  </r>
  <r>
    <n v="6442"/>
    <n v="2851"/>
    <n v="0"/>
    <d v="2023-02-17T00:00:00"/>
    <d v="1899-12-30T14:23:26"/>
    <n v="103"/>
    <x v="29"/>
    <x v="3"/>
    <x v="6"/>
    <x v="5"/>
    <n v="17"/>
    <x v="1"/>
    <x v="3"/>
    <n v="9"/>
    <n v="116.25000000000001"/>
  </r>
  <r>
    <n v="6443"/>
    <n v="2851"/>
    <n v="0"/>
    <d v="2023-02-17T00:00:00"/>
    <d v="1899-12-30T14:23:26"/>
    <n v="109"/>
    <x v="0"/>
    <x v="0"/>
    <x v="0"/>
    <x v="5"/>
    <n v="17"/>
    <x v="1"/>
    <x v="3"/>
    <n v="9"/>
    <n v="116.25000000000001"/>
  </r>
  <r>
    <n v="6444"/>
    <n v="2851"/>
    <n v="0"/>
    <d v="2023-02-17T00:00:00"/>
    <d v="1899-12-30T14:23:26"/>
    <n v="113"/>
    <x v="17"/>
    <x v="0"/>
    <x v="10"/>
    <x v="5"/>
    <n v="17"/>
    <x v="1"/>
    <x v="3"/>
    <n v="9"/>
    <n v="116.25000000000001"/>
  </r>
  <r>
    <n v="6445"/>
    <n v="2851"/>
    <n v="0"/>
    <d v="2023-02-17T00:00:00"/>
    <d v="1899-12-30T14:23:26"/>
    <n v="119"/>
    <x v="6"/>
    <x v="2"/>
    <x v="5"/>
    <x v="5"/>
    <n v="17"/>
    <x v="1"/>
    <x v="3"/>
    <n v="9"/>
    <n v="116.25000000000001"/>
  </r>
  <r>
    <n v="6446"/>
    <n v="2851"/>
    <n v="0"/>
    <d v="2023-02-17T00:00:00"/>
    <d v="1899-12-30T14:23:26"/>
    <n v="120"/>
    <x v="28"/>
    <x v="2"/>
    <x v="9"/>
    <x v="5"/>
    <n v="17"/>
    <x v="1"/>
    <x v="3"/>
    <n v="9"/>
    <n v="116.25000000000001"/>
  </r>
  <r>
    <n v="6447"/>
    <n v="2851"/>
    <n v="0"/>
    <d v="2023-02-17T00:00:00"/>
    <d v="1899-12-30T14:23:26"/>
    <n v="131"/>
    <x v="27"/>
    <x v="1"/>
    <x v="0"/>
    <x v="5"/>
    <n v="17"/>
    <x v="1"/>
    <x v="3"/>
    <n v="9"/>
    <n v="116.25000000000001"/>
  </r>
  <r>
    <n v="6448"/>
    <n v="2851"/>
    <n v="0"/>
    <d v="2023-02-17T00:00:00"/>
    <d v="1899-12-30T14:23:26"/>
    <n v="106"/>
    <x v="5"/>
    <x v="3"/>
    <x v="4"/>
    <x v="5"/>
    <n v="17"/>
    <x v="1"/>
    <x v="3"/>
    <n v="9"/>
    <n v="116.25000000000001"/>
  </r>
  <r>
    <n v="6449"/>
    <n v="2851"/>
    <n v="0"/>
    <d v="2023-02-17T00:00:00"/>
    <d v="1899-12-30T14:23:26"/>
    <n v="132"/>
    <x v="14"/>
    <x v="1"/>
    <x v="8"/>
    <x v="5"/>
    <n v="17"/>
    <x v="1"/>
    <x v="3"/>
    <n v="9"/>
    <n v="116.25000000000001"/>
  </r>
  <r>
    <n v="6450"/>
    <n v="2852"/>
    <n v="1"/>
    <d v="2023-02-17T00:00:00"/>
    <d v="1899-12-30T14:30:43"/>
    <n v="125"/>
    <x v="21"/>
    <x v="1"/>
    <x v="0"/>
    <x v="5"/>
    <n v="17"/>
    <x v="1"/>
    <x v="3"/>
    <n v="2"/>
    <n v="22.95"/>
  </r>
  <r>
    <n v="6451"/>
    <n v="2852"/>
    <n v="0"/>
    <d v="2023-02-17T00:00:00"/>
    <d v="1899-12-30T14:30:43"/>
    <n v="113"/>
    <x v="17"/>
    <x v="0"/>
    <x v="10"/>
    <x v="5"/>
    <n v="17"/>
    <x v="1"/>
    <x v="3"/>
    <n v="2"/>
    <n v="22.95"/>
  </r>
  <r>
    <n v="6452"/>
    <n v="2853"/>
    <n v="1"/>
    <d v="2023-02-17T00:00:00"/>
    <d v="1899-12-30T14:49:35"/>
    <n v="121"/>
    <x v="20"/>
    <x v="2"/>
    <x v="11"/>
    <x v="5"/>
    <n v="17"/>
    <x v="1"/>
    <x v="3"/>
    <n v="1"/>
    <n v="10.5"/>
  </r>
  <r>
    <n v="6453"/>
    <n v="2854"/>
    <n v="1"/>
    <d v="2023-02-17T00:00:00"/>
    <d v="1899-12-30T15:24:37"/>
    <n v="126"/>
    <x v="10"/>
    <x v="1"/>
    <x v="1"/>
    <x v="5"/>
    <n v="17"/>
    <x v="1"/>
    <x v="4"/>
    <n v="4"/>
    <n v="63.349999999999994"/>
  </r>
  <r>
    <n v="6454"/>
    <n v="2854"/>
    <n v="0"/>
    <d v="2023-02-17T00:00:00"/>
    <d v="1899-12-30T15:24:37"/>
    <n v="111"/>
    <x v="22"/>
    <x v="0"/>
    <x v="5"/>
    <x v="5"/>
    <n v="17"/>
    <x v="1"/>
    <x v="4"/>
    <n v="4"/>
    <n v="63.349999999999994"/>
  </r>
  <r>
    <n v="6455"/>
    <n v="2854"/>
    <n v="0"/>
    <d v="2023-02-17T00:00:00"/>
    <d v="1899-12-30T15:24:37"/>
    <n v="130"/>
    <x v="13"/>
    <x v="1"/>
    <x v="7"/>
    <x v="5"/>
    <n v="17"/>
    <x v="1"/>
    <x v="4"/>
    <n v="4"/>
    <n v="63.349999999999994"/>
  </r>
  <r>
    <n v="6456"/>
    <n v="2854"/>
    <n v="0"/>
    <d v="2023-02-17T00:00:00"/>
    <d v="1899-12-30T15:24:37"/>
    <n v="132"/>
    <x v="14"/>
    <x v="1"/>
    <x v="8"/>
    <x v="5"/>
    <n v="17"/>
    <x v="1"/>
    <x v="4"/>
    <n v="4"/>
    <n v="63.349999999999994"/>
  </r>
  <r>
    <n v="6457"/>
    <n v="2855"/>
    <n v="1"/>
    <d v="2023-02-17T00:00:00"/>
    <d v="1899-12-30T15:26:05"/>
    <n v="110"/>
    <x v="11"/>
    <x v="0"/>
    <x v="0"/>
    <x v="5"/>
    <n v="17"/>
    <x v="1"/>
    <x v="4"/>
    <n v="4"/>
    <n v="51.9"/>
  </r>
  <r>
    <n v="6458"/>
    <n v="2855"/>
    <n v="0"/>
    <d v="2023-02-17T00:00:00"/>
    <d v="1899-12-30T15:26:05"/>
    <n v="110"/>
    <x v="11"/>
    <x v="0"/>
    <x v="0"/>
    <x v="5"/>
    <n v="17"/>
    <x v="1"/>
    <x v="4"/>
    <n v="4"/>
    <n v="51.9"/>
  </r>
  <r>
    <n v="6459"/>
    <n v="2855"/>
    <n v="0"/>
    <d v="2023-02-17T00:00:00"/>
    <d v="1899-12-30T15:26:05"/>
    <n v="123"/>
    <x v="9"/>
    <x v="2"/>
    <x v="6"/>
    <x v="5"/>
    <n v="17"/>
    <x v="1"/>
    <x v="4"/>
    <n v="4"/>
    <n v="51.9"/>
  </r>
  <r>
    <n v="6460"/>
    <n v="2855"/>
    <n v="0"/>
    <d v="2023-02-17T00:00:00"/>
    <d v="1899-12-30T15:26:05"/>
    <n v="106"/>
    <x v="5"/>
    <x v="3"/>
    <x v="4"/>
    <x v="5"/>
    <n v="17"/>
    <x v="1"/>
    <x v="4"/>
    <n v="4"/>
    <n v="51.9"/>
  </r>
  <r>
    <n v="6461"/>
    <n v="2856"/>
    <n v="1"/>
    <d v="2023-02-17T00:00:00"/>
    <d v="1899-12-30T16:00:48"/>
    <n v="104"/>
    <x v="18"/>
    <x v="3"/>
    <x v="11"/>
    <x v="5"/>
    <n v="17"/>
    <x v="1"/>
    <x v="5"/>
    <n v="2"/>
    <n v="19.5"/>
  </r>
  <r>
    <n v="6462"/>
    <n v="2856"/>
    <n v="0"/>
    <d v="2023-02-17T00:00:00"/>
    <d v="1899-12-30T16:00:48"/>
    <n v="123"/>
    <x v="9"/>
    <x v="2"/>
    <x v="6"/>
    <x v="5"/>
    <n v="17"/>
    <x v="1"/>
    <x v="5"/>
    <n v="2"/>
    <n v="19.5"/>
  </r>
  <r>
    <n v="6463"/>
    <n v="2857"/>
    <n v="1"/>
    <d v="2023-02-17T00:00:00"/>
    <d v="1899-12-30T16:43:16"/>
    <n v="118"/>
    <x v="26"/>
    <x v="2"/>
    <x v="13"/>
    <x v="5"/>
    <n v="17"/>
    <x v="1"/>
    <x v="5"/>
    <n v="1"/>
    <n v="14.95"/>
  </r>
  <r>
    <n v="6464"/>
    <n v="2858"/>
    <n v="1"/>
    <d v="2023-02-17T00:00:00"/>
    <d v="1899-12-30T16:52:53"/>
    <n v="103"/>
    <x v="29"/>
    <x v="3"/>
    <x v="6"/>
    <x v="5"/>
    <n v="17"/>
    <x v="1"/>
    <x v="5"/>
    <n v="2"/>
    <n v="28.95"/>
  </r>
  <r>
    <n v="6465"/>
    <n v="2858"/>
    <n v="0"/>
    <d v="2023-02-17T00:00:00"/>
    <d v="1899-12-30T16:52:53"/>
    <n v="130"/>
    <x v="13"/>
    <x v="1"/>
    <x v="7"/>
    <x v="5"/>
    <n v="17"/>
    <x v="1"/>
    <x v="5"/>
    <n v="2"/>
    <n v="28.95"/>
  </r>
  <r>
    <n v="6466"/>
    <n v="2859"/>
    <n v="1"/>
    <d v="2023-02-17T00:00:00"/>
    <d v="1899-12-30T16:56:21"/>
    <n v="116"/>
    <x v="23"/>
    <x v="2"/>
    <x v="9"/>
    <x v="5"/>
    <n v="17"/>
    <x v="1"/>
    <x v="5"/>
    <n v="2"/>
    <n v="24.45"/>
  </r>
  <r>
    <n v="6467"/>
    <n v="2859"/>
    <n v="0"/>
    <d v="2023-02-17T00:00:00"/>
    <d v="1899-12-30T16:56:21"/>
    <n v="121"/>
    <x v="20"/>
    <x v="2"/>
    <x v="11"/>
    <x v="5"/>
    <n v="17"/>
    <x v="1"/>
    <x v="5"/>
    <n v="2"/>
    <n v="24.45"/>
  </r>
  <r>
    <n v="6469"/>
    <n v="2860"/>
    <n v="1"/>
    <d v="2023-02-17T00:00:00"/>
    <d v="1899-12-30T17:02:17"/>
    <n v="104"/>
    <x v="18"/>
    <x v="3"/>
    <x v="11"/>
    <x v="5"/>
    <n v="17"/>
    <x v="1"/>
    <x v="6"/>
    <n v="1"/>
    <n v="10.5"/>
  </r>
  <r>
    <n v="6470"/>
    <n v="2861"/>
    <n v="1"/>
    <d v="2023-02-17T00:00:00"/>
    <d v="1899-12-30T17:26:55"/>
    <n v="107"/>
    <x v="19"/>
    <x v="0"/>
    <x v="12"/>
    <x v="5"/>
    <n v="17"/>
    <x v="1"/>
    <x v="6"/>
    <n v="1"/>
    <n v="16.5"/>
  </r>
  <r>
    <n v="6471"/>
    <n v="2862"/>
    <n v="1"/>
    <d v="2023-02-17T00:00:00"/>
    <d v="1899-12-30T17:27:13"/>
    <n v="106"/>
    <x v="5"/>
    <x v="3"/>
    <x v="4"/>
    <x v="5"/>
    <n v="17"/>
    <x v="1"/>
    <x v="6"/>
    <n v="1"/>
    <n v="7"/>
  </r>
  <r>
    <n v="6472"/>
    <n v="2863"/>
    <n v="1"/>
    <d v="2023-02-17T00:00:00"/>
    <d v="1899-12-30T17:28:53"/>
    <n v="129"/>
    <x v="4"/>
    <x v="1"/>
    <x v="3"/>
    <x v="5"/>
    <n v="17"/>
    <x v="1"/>
    <x v="6"/>
    <n v="1"/>
    <n v="15.5"/>
  </r>
  <r>
    <n v="6473"/>
    <n v="2864"/>
    <n v="1"/>
    <d v="2023-02-17T00:00:00"/>
    <d v="1899-12-30T17:30:42"/>
    <n v="108"/>
    <x v="1"/>
    <x v="0"/>
    <x v="1"/>
    <x v="5"/>
    <n v="17"/>
    <x v="1"/>
    <x v="6"/>
    <n v="2"/>
    <n v="21.5"/>
  </r>
  <r>
    <n v="6474"/>
    <n v="2864"/>
    <n v="0"/>
    <d v="2023-02-17T00:00:00"/>
    <d v="1899-12-30T17:30:42"/>
    <n v="105"/>
    <x v="15"/>
    <x v="3"/>
    <x v="4"/>
    <x v="5"/>
    <n v="17"/>
    <x v="1"/>
    <x v="6"/>
    <n v="2"/>
    <n v="21.5"/>
  </r>
  <r>
    <n v="6475"/>
    <n v="2865"/>
    <n v="1"/>
    <d v="2023-02-17T00:00:00"/>
    <d v="1899-12-30T17:33:09"/>
    <n v="126"/>
    <x v="10"/>
    <x v="1"/>
    <x v="1"/>
    <x v="5"/>
    <n v="17"/>
    <x v="1"/>
    <x v="6"/>
    <n v="1"/>
    <n v="14.5"/>
  </r>
  <r>
    <n v="6476"/>
    <n v="2866"/>
    <n v="1"/>
    <d v="2023-02-17T00:00:00"/>
    <d v="1899-12-30T17:36:11"/>
    <n v="109"/>
    <x v="0"/>
    <x v="0"/>
    <x v="0"/>
    <x v="5"/>
    <n v="17"/>
    <x v="1"/>
    <x v="6"/>
    <n v="2"/>
    <n v="35.9"/>
  </r>
  <r>
    <n v="6477"/>
    <n v="2866"/>
    <n v="0"/>
    <d v="2023-02-17T00:00:00"/>
    <d v="1899-12-30T17:36:11"/>
    <n v="109"/>
    <x v="0"/>
    <x v="0"/>
    <x v="0"/>
    <x v="5"/>
    <n v="17"/>
    <x v="1"/>
    <x v="6"/>
    <n v="2"/>
    <n v="35.9"/>
  </r>
  <r>
    <n v="6478"/>
    <n v="2867"/>
    <n v="1"/>
    <d v="2023-02-17T00:00:00"/>
    <d v="1899-12-30T17:36:38"/>
    <n v="101"/>
    <x v="7"/>
    <x v="3"/>
    <x v="2"/>
    <x v="5"/>
    <n v="17"/>
    <x v="1"/>
    <x v="6"/>
    <n v="2"/>
    <n v="25.9"/>
  </r>
  <r>
    <n v="6479"/>
    <n v="2867"/>
    <n v="0"/>
    <d v="2023-02-17T00:00:00"/>
    <d v="1899-12-30T17:36:38"/>
    <n v="101"/>
    <x v="7"/>
    <x v="3"/>
    <x v="2"/>
    <x v="5"/>
    <n v="17"/>
    <x v="1"/>
    <x v="6"/>
    <n v="2"/>
    <n v="25.9"/>
  </r>
  <r>
    <n v="6480"/>
    <n v="2868"/>
    <n v="1"/>
    <d v="2023-02-17T00:00:00"/>
    <d v="1899-12-30T17:42:20"/>
    <n v="130"/>
    <x v="13"/>
    <x v="1"/>
    <x v="7"/>
    <x v="5"/>
    <n v="17"/>
    <x v="1"/>
    <x v="6"/>
    <n v="1"/>
    <n v="19.95"/>
  </r>
  <r>
    <n v="6481"/>
    <n v="2869"/>
    <n v="1"/>
    <d v="2023-02-17T00:00:00"/>
    <d v="1899-12-30T17:55:47"/>
    <n v="117"/>
    <x v="3"/>
    <x v="2"/>
    <x v="2"/>
    <x v="5"/>
    <n v="17"/>
    <x v="1"/>
    <x v="6"/>
    <n v="1"/>
    <n v="12.95"/>
  </r>
  <r>
    <n v="6482"/>
    <n v="2870"/>
    <n v="1"/>
    <d v="2023-02-17T00:00:00"/>
    <d v="1899-12-30T18:09:41"/>
    <n v="109"/>
    <x v="0"/>
    <x v="0"/>
    <x v="0"/>
    <x v="5"/>
    <n v="17"/>
    <x v="1"/>
    <x v="7"/>
    <n v="2"/>
    <n v="35.9"/>
  </r>
  <r>
    <n v="6483"/>
    <n v="2870"/>
    <n v="0"/>
    <d v="2023-02-17T00:00:00"/>
    <d v="1899-12-30T18:09:41"/>
    <n v="110"/>
    <x v="11"/>
    <x v="0"/>
    <x v="0"/>
    <x v="5"/>
    <n v="17"/>
    <x v="1"/>
    <x v="7"/>
    <n v="2"/>
    <n v="35.9"/>
  </r>
  <r>
    <n v="6484"/>
    <n v="2871"/>
    <n v="1"/>
    <d v="2023-02-17T00:00:00"/>
    <d v="1899-12-30T18:39:26"/>
    <n v="116"/>
    <x v="23"/>
    <x v="2"/>
    <x v="9"/>
    <x v="5"/>
    <n v="17"/>
    <x v="1"/>
    <x v="7"/>
    <n v="3"/>
    <n v="27.95"/>
  </r>
  <r>
    <n v="6485"/>
    <n v="2871"/>
    <n v="0"/>
    <d v="2023-02-17T00:00:00"/>
    <d v="1899-12-30T18:39:26"/>
    <n v="113"/>
    <x v="17"/>
    <x v="0"/>
    <x v="10"/>
    <x v="5"/>
    <n v="17"/>
    <x v="1"/>
    <x v="7"/>
    <n v="3"/>
    <n v="27.95"/>
  </r>
  <r>
    <n v="6486"/>
    <n v="2871"/>
    <n v="0"/>
    <d v="2023-02-17T00:00:00"/>
    <d v="1899-12-30T18:39:26"/>
    <n v="114"/>
    <x v="8"/>
    <x v="0"/>
    <x v="6"/>
    <x v="5"/>
    <n v="17"/>
    <x v="1"/>
    <x v="7"/>
    <n v="3"/>
    <n v="27.95"/>
  </r>
  <r>
    <n v="6487"/>
    <n v="2872"/>
    <n v="1"/>
    <d v="2023-02-17T00:00:00"/>
    <d v="1899-12-30T18:40:22"/>
    <n v="105"/>
    <x v="15"/>
    <x v="3"/>
    <x v="4"/>
    <x v="5"/>
    <n v="17"/>
    <x v="1"/>
    <x v="7"/>
    <n v="1"/>
    <n v="7"/>
  </r>
  <r>
    <n v="6488"/>
    <n v="2873"/>
    <n v="1"/>
    <d v="2023-02-17T00:00:00"/>
    <d v="1899-12-30T18:46:36"/>
    <n v="117"/>
    <x v="3"/>
    <x v="2"/>
    <x v="2"/>
    <x v="5"/>
    <n v="17"/>
    <x v="1"/>
    <x v="7"/>
    <n v="1"/>
    <n v="12.95"/>
  </r>
  <r>
    <n v="6489"/>
    <n v="2874"/>
    <n v="1"/>
    <d v="2023-02-17T00:00:00"/>
    <d v="1899-12-30T19:03:32"/>
    <n v="109"/>
    <x v="0"/>
    <x v="0"/>
    <x v="0"/>
    <x v="5"/>
    <n v="17"/>
    <x v="1"/>
    <x v="8"/>
    <n v="2"/>
    <n v="22.95"/>
  </r>
  <r>
    <n v="6490"/>
    <n v="2874"/>
    <n v="0"/>
    <d v="2023-02-17T00:00:00"/>
    <d v="1899-12-30T19:03:32"/>
    <n v="113"/>
    <x v="17"/>
    <x v="0"/>
    <x v="10"/>
    <x v="5"/>
    <n v="17"/>
    <x v="1"/>
    <x v="8"/>
    <n v="2"/>
    <n v="22.95"/>
  </r>
  <r>
    <n v="6491"/>
    <n v="2875"/>
    <n v="1"/>
    <d v="2023-02-17T00:00:00"/>
    <d v="1899-12-30T19:26:46"/>
    <n v="120"/>
    <x v="28"/>
    <x v="2"/>
    <x v="9"/>
    <x v="5"/>
    <n v="17"/>
    <x v="1"/>
    <x v="8"/>
    <n v="2"/>
    <n v="30.9"/>
  </r>
  <r>
    <n v="6492"/>
    <n v="2875"/>
    <n v="0"/>
    <d v="2023-02-17T00:00:00"/>
    <d v="1899-12-30T19:26:46"/>
    <n v="132"/>
    <x v="14"/>
    <x v="1"/>
    <x v="8"/>
    <x v="5"/>
    <n v="17"/>
    <x v="1"/>
    <x v="8"/>
    <n v="2"/>
    <n v="30.9"/>
  </r>
  <r>
    <n v="6493"/>
    <n v="2876"/>
    <n v="1"/>
    <d v="2023-02-17T00:00:00"/>
    <d v="1899-12-30T19:46:45"/>
    <n v="124"/>
    <x v="2"/>
    <x v="1"/>
    <x v="1"/>
    <x v="5"/>
    <n v="17"/>
    <x v="1"/>
    <x v="8"/>
    <n v="3"/>
    <n v="41.4"/>
  </r>
  <r>
    <n v="6494"/>
    <n v="2876"/>
    <n v="0"/>
    <d v="2023-02-17T00:00:00"/>
    <d v="1899-12-30T19:46:45"/>
    <n v="117"/>
    <x v="3"/>
    <x v="2"/>
    <x v="2"/>
    <x v="5"/>
    <n v="17"/>
    <x v="1"/>
    <x v="8"/>
    <n v="3"/>
    <n v="41.4"/>
  </r>
  <r>
    <n v="6495"/>
    <n v="2876"/>
    <n v="0"/>
    <d v="2023-02-17T00:00:00"/>
    <d v="1899-12-30T19:46:45"/>
    <n v="120"/>
    <x v="28"/>
    <x v="2"/>
    <x v="9"/>
    <x v="5"/>
    <n v="17"/>
    <x v="1"/>
    <x v="8"/>
    <n v="3"/>
    <n v="41.4"/>
  </r>
  <r>
    <n v="6497"/>
    <n v="2877"/>
    <n v="1"/>
    <d v="2023-02-17T00:00:00"/>
    <d v="1899-12-30T19:57:06"/>
    <n v="126"/>
    <x v="10"/>
    <x v="1"/>
    <x v="1"/>
    <x v="5"/>
    <n v="17"/>
    <x v="1"/>
    <x v="8"/>
    <n v="2"/>
    <n v="32.450000000000003"/>
  </r>
  <r>
    <n v="6498"/>
    <n v="2877"/>
    <n v="0"/>
    <d v="2023-02-17T00:00:00"/>
    <d v="1899-12-30T19:57:06"/>
    <n v="109"/>
    <x v="0"/>
    <x v="0"/>
    <x v="0"/>
    <x v="5"/>
    <n v="17"/>
    <x v="1"/>
    <x v="8"/>
    <n v="2"/>
    <n v="32.450000000000003"/>
  </r>
  <r>
    <n v="6499"/>
    <n v="2878"/>
    <n v="1"/>
    <d v="2023-02-17T00:00:00"/>
    <d v="1899-12-30T20:02:56"/>
    <n v="125"/>
    <x v="21"/>
    <x v="1"/>
    <x v="0"/>
    <x v="5"/>
    <n v="17"/>
    <x v="1"/>
    <x v="9"/>
    <n v="3"/>
    <n v="37.9"/>
  </r>
  <r>
    <n v="6500"/>
    <n v="2878"/>
    <n v="0"/>
    <d v="2023-02-17T00:00:00"/>
    <d v="1899-12-30T20:02:56"/>
    <n v="113"/>
    <x v="17"/>
    <x v="0"/>
    <x v="10"/>
    <x v="5"/>
    <n v="17"/>
    <x v="1"/>
    <x v="9"/>
    <n v="3"/>
    <n v="37.9"/>
  </r>
  <r>
    <n v="6501"/>
    <n v="2878"/>
    <n v="0"/>
    <d v="2023-02-17T00:00:00"/>
    <d v="1899-12-30T20:02:56"/>
    <n v="118"/>
    <x v="26"/>
    <x v="2"/>
    <x v="13"/>
    <x v="5"/>
    <n v="17"/>
    <x v="1"/>
    <x v="9"/>
    <n v="3"/>
    <n v="37.9"/>
  </r>
  <r>
    <n v="6502"/>
    <n v="2879"/>
    <n v="1"/>
    <d v="2023-02-17T00:00:00"/>
    <d v="1899-12-30T20:04:09"/>
    <n v="102"/>
    <x v="16"/>
    <x v="3"/>
    <x v="9"/>
    <x v="5"/>
    <n v="17"/>
    <x v="1"/>
    <x v="9"/>
    <n v="4"/>
    <n v="45.95"/>
  </r>
  <r>
    <n v="6503"/>
    <n v="2879"/>
    <n v="0"/>
    <d v="2023-02-17T00:00:00"/>
    <d v="1899-12-30T20:04:09"/>
    <n v="104"/>
    <x v="18"/>
    <x v="3"/>
    <x v="11"/>
    <x v="5"/>
    <n v="17"/>
    <x v="1"/>
    <x v="9"/>
    <n v="4"/>
    <n v="45.95"/>
  </r>
  <r>
    <n v="6504"/>
    <n v="2879"/>
    <n v="0"/>
    <d v="2023-02-17T00:00:00"/>
    <d v="1899-12-30T20:04:09"/>
    <n v="108"/>
    <x v="1"/>
    <x v="0"/>
    <x v="1"/>
    <x v="5"/>
    <n v="17"/>
    <x v="1"/>
    <x v="9"/>
    <n v="4"/>
    <n v="45.95"/>
  </r>
  <r>
    <n v="6505"/>
    <n v="2879"/>
    <n v="0"/>
    <d v="2023-02-17T00:00:00"/>
    <d v="1899-12-30T20:04:09"/>
    <n v="106"/>
    <x v="5"/>
    <x v="3"/>
    <x v="4"/>
    <x v="5"/>
    <n v="17"/>
    <x v="1"/>
    <x v="9"/>
    <n v="4"/>
    <n v="45.95"/>
  </r>
  <r>
    <n v="6506"/>
    <n v="2880"/>
    <n v="1"/>
    <d v="2023-02-17T00:00:00"/>
    <d v="1899-12-30T20:41:21"/>
    <n v="111"/>
    <x v="22"/>
    <x v="0"/>
    <x v="5"/>
    <x v="5"/>
    <n v="17"/>
    <x v="1"/>
    <x v="9"/>
    <n v="1"/>
    <n v="11.95"/>
  </r>
  <r>
    <n v="6507"/>
    <n v="2881"/>
    <n v="1"/>
    <d v="2023-02-17T00:00:00"/>
    <d v="1899-12-30T20:59:44"/>
    <n v="104"/>
    <x v="18"/>
    <x v="3"/>
    <x v="11"/>
    <x v="5"/>
    <n v="17"/>
    <x v="1"/>
    <x v="9"/>
    <n v="3"/>
    <n v="32.450000000000003"/>
  </r>
  <r>
    <n v="6508"/>
    <n v="2881"/>
    <n v="0"/>
    <d v="2023-02-17T00:00:00"/>
    <d v="1899-12-30T20:59:44"/>
    <n v="118"/>
    <x v="26"/>
    <x v="2"/>
    <x v="13"/>
    <x v="5"/>
    <n v="17"/>
    <x v="1"/>
    <x v="9"/>
    <n v="3"/>
    <n v="32.450000000000003"/>
  </r>
  <r>
    <n v="6509"/>
    <n v="2881"/>
    <n v="0"/>
    <d v="2023-02-17T00:00:00"/>
    <d v="1899-12-30T20:59:44"/>
    <n v="122"/>
    <x v="12"/>
    <x v="2"/>
    <x v="4"/>
    <x v="5"/>
    <n v="17"/>
    <x v="1"/>
    <x v="9"/>
    <n v="3"/>
    <n v="32.450000000000003"/>
  </r>
  <r>
    <n v="6510"/>
    <n v="2882"/>
    <n v="1"/>
    <d v="2023-02-17T00:00:00"/>
    <d v="1899-12-30T21:30:31"/>
    <n v="102"/>
    <x v="16"/>
    <x v="3"/>
    <x v="9"/>
    <x v="5"/>
    <n v="17"/>
    <x v="1"/>
    <x v="10"/>
    <n v="3"/>
    <n v="44.4"/>
  </r>
  <r>
    <n v="6511"/>
    <n v="2882"/>
    <n v="0"/>
    <d v="2023-02-17T00:00:00"/>
    <d v="1899-12-30T21:30:31"/>
    <n v="129"/>
    <x v="4"/>
    <x v="1"/>
    <x v="3"/>
    <x v="5"/>
    <n v="17"/>
    <x v="1"/>
    <x v="10"/>
    <n v="3"/>
    <n v="44.4"/>
  </r>
  <r>
    <n v="6512"/>
    <n v="2882"/>
    <n v="0"/>
    <d v="2023-02-17T00:00:00"/>
    <d v="1899-12-30T21:30:31"/>
    <n v="112"/>
    <x v="30"/>
    <x v="0"/>
    <x v="13"/>
    <x v="5"/>
    <n v="17"/>
    <x v="1"/>
    <x v="10"/>
    <n v="3"/>
    <n v="44.4"/>
  </r>
  <r>
    <n v="6513"/>
    <n v="2883"/>
    <n v="1"/>
    <d v="2023-02-17T00:00:00"/>
    <d v="1899-12-30T21:51:06"/>
    <n v="101"/>
    <x v="7"/>
    <x v="3"/>
    <x v="2"/>
    <x v="5"/>
    <n v="17"/>
    <x v="1"/>
    <x v="10"/>
    <n v="3"/>
    <n v="40.4"/>
  </r>
  <r>
    <n v="6514"/>
    <n v="2883"/>
    <n v="0"/>
    <d v="2023-02-17T00:00:00"/>
    <d v="1899-12-30T21:51:06"/>
    <n v="108"/>
    <x v="1"/>
    <x v="0"/>
    <x v="1"/>
    <x v="5"/>
    <n v="17"/>
    <x v="1"/>
    <x v="10"/>
    <n v="3"/>
    <n v="40.4"/>
  </r>
  <r>
    <n v="6515"/>
    <n v="2883"/>
    <n v="0"/>
    <d v="2023-02-17T00:00:00"/>
    <d v="1899-12-30T21:51:06"/>
    <n v="117"/>
    <x v="3"/>
    <x v="2"/>
    <x v="2"/>
    <x v="5"/>
    <n v="17"/>
    <x v="1"/>
    <x v="10"/>
    <n v="3"/>
    <n v="40.4"/>
  </r>
  <r>
    <n v="6516"/>
    <n v="2884"/>
    <n v="1"/>
    <d v="2023-02-17T00:00:00"/>
    <d v="1899-12-30T22:06:26"/>
    <n v="108"/>
    <x v="1"/>
    <x v="0"/>
    <x v="1"/>
    <x v="5"/>
    <n v="17"/>
    <x v="1"/>
    <x v="11"/>
    <n v="2"/>
    <n v="32.450000000000003"/>
  </r>
  <r>
    <n v="6517"/>
    <n v="2884"/>
    <n v="0"/>
    <d v="2023-02-17T00:00:00"/>
    <d v="1899-12-30T22:06:26"/>
    <n v="109"/>
    <x v="0"/>
    <x v="0"/>
    <x v="0"/>
    <x v="5"/>
    <n v="17"/>
    <x v="1"/>
    <x v="11"/>
    <n v="2"/>
    <n v="32.450000000000003"/>
  </r>
  <r>
    <n v="6518"/>
    <n v="2885"/>
    <n v="1"/>
    <d v="2023-02-17T00:00:00"/>
    <d v="1899-12-30T22:20:14"/>
    <n v="101"/>
    <x v="7"/>
    <x v="3"/>
    <x v="2"/>
    <x v="5"/>
    <n v="17"/>
    <x v="1"/>
    <x v="11"/>
    <n v="2"/>
    <n v="30.9"/>
  </r>
  <r>
    <n v="6519"/>
    <n v="2885"/>
    <n v="0"/>
    <d v="2023-02-17T00:00:00"/>
    <d v="1899-12-30T22:20:14"/>
    <n v="110"/>
    <x v="11"/>
    <x v="0"/>
    <x v="0"/>
    <x v="5"/>
    <n v="17"/>
    <x v="1"/>
    <x v="11"/>
    <n v="2"/>
    <n v="30.9"/>
  </r>
  <r>
    <n v="6520"/>
    <n v="2886"/>
    <n v="1"/>
    <d v="2023-02-17T00:00:00"/>
    <d v="1899-12-30T22:20:30"/>
    <n v="117"/>
    <x v="3"/>
    <x v="2"/>
    <x v="2"/>
    <x v="5"/>
    <n v="17"/>
    <x v="1"/>
    <x v="11"/>
    <n v="1"/>
    <n v="12.95"/>
  </r>
  <r>
    <n v="6521"/>
    <n v="2887"/>
    <n v="1"/>
    <d v="2023-02-17T00:00:00"/>
    <d v="1899-12-30T22:25:41"/>
    <n v="101"/>
    <x v="7"/>
    <x v="3"/>
    <x v="2"/>
    <x v="5"/>
    <n v="17"/>
    <x v="1"/>
    <x v="11"/>
    <n v="2"/>
    <n v="26.9"/>
  </r>
  <r>
    <n v="6522"/>
    <n v="2887"/>
    <n v="0"/>
    <d v="2023-02-17T00:00:00"/>
    <d v="1899-12-30T22:25:41"/>
    <n v="102"/>
    <x v="16"/>
    <x v="3"/>
    <x v="9"/>
    <x v="5"/>
    <n v="17"/>
    <x v="1"/>
    <x v="11"/>
    <n v="2"/>
    <n v="26.9"/>
  </r>
  <r>
    <n v="6523"/>
    <n v="2888"/>
    <n v="1"/>
    <d v="2023-02-18T00:00:00"/>
    <d v="1899-12-30T11:18:58"/>
    <n v="125"/>
    <x v="21"/>
    <x v="1"/>
    <x v="0"/>
    <x v="6"/>
    <n v="18"/>
    <x v="1"/>
    <x v="0"/>
    <n v="1"/>
    <n v="17.95"/>
  </r>
  <r>
    <n v="6524"/>
    <n v="2889"/>
    <n v="1"/>
    <d v="2023-02-18T00:00:00"/>
    <d v="1899-12-30T11:22:20"/>
    <n v="103"/>
    <x v="29"/>
    <x v="3"/>
    <x v="6"/>
    <x v="6"/>
    <n v="18"/>
    <x v="1"/>
    <x v="0"/>
    <n v="5"/>
    <n v="47.95"/>
  </r>
  <r>
    <n v="6525"/>
    <n v="2889"/>
    <n v="0"/>
    <d v="2023-02-18T00:00:00"/>
    <d v="1899-12-30T11:22:20"/>
    <n v="105"/>
    <x v="15"/>
    <x v="3"/>
    <x v="4"/>
    <x v="6"/>
    <n v="18"/>
    <x v="1"/>
    <x v="0"/>
    <n v="5"/>
    <n v="47.95"/>
  </r>
  <r>
    <n v="6526"/>
    <n v="2889"/>
    <n v="0"/>
    <d v="2023-02-18T00:00:00"/>
    <d v="1899-12-30T11:22:20"/>
    <n v="105"/>
    <x v="15"/>
    <x v="3"/>
    <x v="4"/>
    <x v="6"/>
    <n v="18"/>
    <x v="1"/>
    <x v="0"/>
    <n v="5"/>
    <n v="47.95"/>
  </r>
  <r>
    <n v="6527"/>
    <n v="2889"/>
    <n v="0"/>
    <d v="2023-02-18T00:00:00"/>
    <d v="1899-12-30T11:22:20"/>
    <n v="131"/>
    <x v="27"/>
    <x v="1"/>
    <x v="0"/>
    <x v="6"/>
    <n v="18"/>
    <x v="1"/>
    <x v="0"/>
    <n v="5"/>
    <n v="47.95"/>
  </r>
  <r>
    <n v="6528"/>
    <n v="2889"/>
    <n v="0"/>
    <d v="2023-02-18T00:00:00"/>
    <d v="1899-12-30T11:22:20"/>
    <n v="106"/>
    <x v="5"/>
    <x v="3"/>
    <x v="4"/>
    <x v="6"/>
    <n v="18"/>
    <x v="1"/>
    <x v="0"/>
    <n v="5"/>
    <n v="47.95"/>
  </r>
  <r>
    <n v="6529"/>
    <n v="2890"/>
    <n v="1"/>
    <d v="2023-02-18T00:00:00"/>
    <d v="1899-12-30T11:32:11"/>
    <n v="110"/>
    <x v="11"/>
    <x v="0"/>
    <x v="0"/>
    <x v="6"/>
    <n v="18"/>
    <x v="1"/>
    <x v="0"/>
    <n v="1"/>
    <n v="17.95"/>
  </r>
  <r>
    <n v="6530"/>
    <n v="2891"/>
    <n v="1"/>
    <d v="2023-02-18T00:00:00"/>
    <d v="1899-12-30T11:39:41"/>
    <n v="127"/>
    <x v="24"/>
    <x v="1"/>
    <x v="0"/>
    <x v="6"/>
    <n v="18"/>
    <x v="1"/>
    <x v="0"/>
    <n v="1"/>
    <n v="17.95"/>
  </r>
  <r>
    <n v="6531"/>
    <n v="2892"/>
    <n v="1"/>
    <d v="2023-02-18T00:00:00"/>
    <d v="1899-12-30T11:41:20"/>
    <n v="109"/>
    <x v="0"/>
    <x v="0"/>
    <x v="0"/>
    <x v="6"/>
    <n v="18"/>
    <x v="1"/>
    <x v="0"/>
    <n v="4"/>
    <n v="58.349999999999994"/>
  </r>
  <r>
    <n v="6532"/>
    <n v="2892"/>
    <n v="0"/>
    <d v="2023-02-18T00:00:00"/>
    <d v="1899-12-30T11:41:20"/>
    <n v="117"/>
    <x v="3"/>
    <x v="2"/>
    <x v="2"/>
    <x v="6"/>
    <n v="18"/>
    <x v="1"/>
    <x v="0"/>
    <n v="4"/>
    <n v="58.349999999999994"/>
  </r>
  <r>
    <n v="6533"/>
    <n v="2892"/>
    <n v="0"/>
    <d v="2023-02-18T00:00:00"/>
    <d v="1899-12-30T11:41:20"/>
    <n v="129"/>
    <x v="4"/>
    <x v="1"/>
    <x v="3"/>
    <x v="6"/>
    <n v="18"/>
    <x v="1"/>
    <x v="0"/>
    <n v="4"/>
    <n v="58.349999999999994"/>
  </r>
  <r>
    <n v="6534"/>
    <n v="2892"/>
    <n v="0"/>
    <d v="2023-02-18T00:00:00"/>
    <d v="1899-12-30T11:41:20"/>
    <n v="119"/>
    <x v="6"/>
    <x v="2"/>
    <x v="5"/>
    <x v="6"/>
    <n v="18"/>
    <x v="1"/>
    <x v="0"/>
    <n v="4"/>
    <n v="58.349999999999994"/>
  </r>
  <r>
    <n v="6535"/>
    <n v="2893"/>
    <n v="1"/>
    <d v="2023-02-18T00:00:00"/>
    <d v="1899-12-30T11:55:10"/>
    <n v="102"/>
    <x v="16"/>
    <x v="3"/>
    <x v="9"/>
    <x v="6"/>
    <n v="18"/>
    <x v="1"/>
    <x v="0"/>
    <n v="2"/>
    <n v="29.45"/>
  </r>
  <r>
    <n v="6536"/>
    <n v="2893"/>
    <n v="0"/>
    <d v="2023-02-18T00:00:00"/>
    <d v="1899-12-30T11:55:10"/>
    <n v="129"/>
    <x v="4"/>
    <x v="1"/>
    <x v="3"/>
    <x v="6"/>
    <n v="18"/>
    <x v="1"/>
    <x v="0"/>
    <n v="2"/>
    <n v="29.45"/>
  </r>
  <r>
    <n v="6537"/>
    <n v="2894"/>
    <n v="1"/>
    <d v="2023-02-18T00:00:00"/>
    <d v="1899-12-30T12:06:02"/>
    <n v="108"/>
    <x v="1"/>
    <x v="0"/>
    <x v="1"/>
    <x v="6"/>
    <n v="18"/>
    <x v="1"/>
    <x v="1"/>
    <n v="1"/>
    <n v="14.5"/>
  </r>
  <r>
    <n v="6538"/>
    <n v="2895"/>
    <n v="1"/>
    <d v="2023-02-18T00:00:00"/>
    <d v="1899-12-30T12:06:59"/>
    <n v="101"/>
    <x v="7"/>
    <x v="3"/>
    <x v="2"/>
    <x v="6"/>
    <n v="18"/>
    <x v="1"/>
    <x v="1"/>
    <n v="12"/>
    <n v="171.04999999999998"/>
  </r>
  <r>
    <n v="6539"/>
    <n v="2895"/>
    <n v="0"/>
    <d v="2023-02-18T00:00:00"/>
    <d v="1899-12-30T12:06:59"/>
    <n v="102"/>
    <x v="16"/>
    <x v="3"/>
    <x v="9"/>
    <x v="6"/>
    <n v="18"/>
    <x v="1"/>
    <x v="1"/>
    <n v="12"/>
    <n v="171.04999999999998"/>
  </r>
  <r>
    <n v="6540"/>
    <n v="2895"/>
    <n v="0"/>
    <d v="2023-02-18T00:00:00"/>
    <d v="1899-12-30T12:06:59"/>
    <n v="102"/>
    <x v="16"/>
    <x v="3"/>
    <x v="9"/>
    <x v="6"/>
    <n v="18"/>
    <x v="1"/>
    <x v="1"/>
    <n v="12"/>
    <n v="171.04999999999998"/>
  </r>
  <r>
    <n v="6541"/>
    <n v="2895"/>
    <n v="0"/>
    <d v="2023-02-18T00:00:00"/>
    <d v="1899-12-30T12:06:59"/>
    <n v="125"/>
    <x v="21"/>
    <x v="1"/>
    <x v="0"/>
    <x v="6"/>
    <n v="18"/>
    <x v="1"/>
    <x v="1"/>
    <n v="12"/>
    <n v="171.04999999999998"/>
  </r>
  <r>
    <n v="6542"/>
    <n v="2895"/>
    <n v="0"/>
    <d v="2023-02-18T00:00:00"/>
    <d v="1899-12-30T12:06:59"/>
    <n v="125"/>
    <x v="21"/>
    <x v="1"/>
    <x v="0"/>
    <x v="6"/>
    <n v="18"/>
    <x v="1"/>
    <x v="1"/>
    <n v="12"/>
    <n v="171.04999999999998"/>
  </r>
  <r>
    <n v="6543"/>
    <n v="2895"/>
    <n v="0"/>
    <d v="2023-02-18T00:00:00"/>
    <d v="1899-12-30T12:06:59"/>
    <n v="109"/>
    <x v="0"/>
    <x v="0"/>
    <x v="0"/>
    <x v="6"/>
    <n v="18"/>
    <x v="1"/>
    <x v="1"/>
    <n v="12"/>
    <n v="171.04999999999998"/>
  </r>
  <r>
    <n v="6544"/>
    <n v="2895"/>
    <n v="0"/>
    <d v="2023-02-18T00:00:00"/>
    <d v="1899-12-30T12:06:59"/>
    <n v="117"/>
    <x v="3"/>
    <x v="2"/>
    <x v="2"/>
    <x v="6"/>
    <n v="18"/>
    <x v="1"/>
    <x v="1"/>
    <n v="12"/>
    <n v="171.04999999999998"/>
  </r>
  <r>
    <n v="6545"/>
    <n v="2895"/>
    <n v="0"/>
    <d v="2023-02-18T00:00:00"/>
    <d v="1899-12-30T12:06:59"/>
    <n v="128"/>
    <x v="25"/>
    <x v="1"/>
    <x v="3"/>
    <x v="6"/>
    <n v="18"/>
    <x v="1"/>
    <x v="1"/>
    <n v="12"/>
    <n v="171.04999999999998"/>
  </r>
  <r>
    <n v="6546"/>
    <n v="2895"/>
    <n v="0"/>
    <d v="2023-02-18T00:00:00"/>
    <d v="1899-12-30T12:06:59"/>
    <n v="118"/>
    <x v="26"/>
    <x v="2"/>
    <x v="13"/>
    <x v="6"/>
    <n v="18"/>
    <x v="1"/>
    <x v="1"/>
    <n v="12"/>
    <n v="171.04999999999998"/>
  </r>
  <r>
    <n v="6547"/>
    <n v="2895"/>
    <n v="0"/>
    <d v="2023-02-18T00:00:00"/>
    <d v="1899-12-30T12:06:59"/>
    <n v="106"/>
    <x v="5"/>
    <x v="3"/>
    <x v="4"/>
    <x v="6"/>
    <n v="18"/>
    <x v="1"/>
    <x v="1"/>
    <n v="12"/>
    <n v="171.04999999999998"/>
  </r>
  <r>
    <n v="6548"/>
    <n v="2895"/>
    <n v="0"/>
    <d v="2023-02-18T00:00:00"/>
    <d v="1899-12-30T12:06:59"/>
    <n v="114"/>
    <x v="8"/>
    <x v="0"/>
    <x v="6"/>
    <x v="6"/>
    <n v="18"/>
    <x v="1"/>
    <x v="1"/>
    <n v="12"/>
    <n v="171.04999999999998"/>
  </r>
  <r>
    <n v="6549"/>
    <n v="2895"/>
    <n v="0"/>
    <d v="2023-02-18T00:00:00"/>
    <d v="1899-12-30T12:06:59"/>
    <n v="132"/>
    <x v="14"/>
    <x v="1"/>
    <x v="8"/>
    <x v="6"/>
    <n v="18"/>
    <x v="1"/>
    <x v="1"/>
    <n v="12"/>
    <n v="171.04999999999998"/>
  </r>
  <r>
    <n v="6550"/>
    <n v="2896"/>
    <n v="1"/>
    <d v="2023-02-18T00:00:00"/>
    <d v="1899-12-30T12:20:01"/>
    <n v="108"/>
    <x v="1"/>
    <x v="0"/>
    <x v="1"/>
    <x v="6"/>
    <n v="18"/>
    <x v="1"/>
    <x v="1"/>
    <n v="1"/>
    <n v="14.5"/>
  </r>
  <r>
    <n v="6551"/>
    <n v="2897"/>
    <n v="1"/>
    <d v="2023-02-18T00:00:00"/>
    <d v="1899-12-30T12:25:17"/>
    <n v="126"/>
    <x v="10"/>
    <x v="1"/>
    <x v="1"/>
    <x v="6"/>
    <n v="18"/>
    <x v="1"/>
    <x v="1"/>
    <n v="3"/>
    <n v="42.95"/>
  </r>
  <r>
    <n v="6552"/>
    <n v="2897"/>
    <n v="0"/>
    <d v="2023-02-18T00:00:00"/>
    <d v="1899-12-30T12:25:17"/>
    <n v="109"/>
    <x v="0"/>
    <x v="0"/>
    <x v="0"/>
    <x v="6"/>
    <n v="18"/>
    <x v="1"/>
    <x v="1"/>
    <n v="3"/>
    <n v="42.95"/>
  </r>
  <r>
    <n v="6553"/>
    <n v="2897"/>
    <n v="0"/>
    <d v="2023-02-18T00:00:00"/>
    <d v="1899-12-30T12:25:17"/>
    <n v="121"/>
    <x v="20"/>
    <x v="2"/>
    <x v="11"/>
    <x v="6"/>
    <n v="18"/>
    <x v="1"/>
    <x v="1"/>
    <n v="3"/>
    <n v="42.95"/>
  </r>
  <r>
    <n v="6554"/>
    <n v="2898"/>
    <n v="1"/>
    <d v="2023-02-18T00:00:00"/>
    <d v="1899-12-30T12:26:20"/>
    <n v="119"/>
    <x v="6"/>
    <x v="2"/>
    <x v="5"/>
    <x v="6"/>
    <n v="18"/>
    <x v="1"/>
    <x v="1"/>
    <n v="1"/>
    <n v="11.95"/>
  </r>
  <r>
    <n v="6555"/>
    <n v="2899"/>
    <n v="1"/>
    <d v="2023-02-18T00:00:00"/>
    <d v="1899-12-30T12:32:03"/>
    <n v="106"/>
    <x v="5"/>
    <x v="3"/>
    <x v="4"/>
    <x v="6"/>
    <n v="18"/>
    <x v="1"/>
    <x v="1"/>
    <n v="1"/>
    <n v="7"/>
  </r>
  <r>
    <n v="6556"/>
    <n v="2900"/>
    <n v="1"/>
    <d v="2023-02-18T00:00:00"/>
    <d v="1899-12-30T12:55:30"/>
    <n v="115"/>
    <x v="31"/>
    <x v="2"/>
    <x v="5"/>
    <x v="6"/>
    <n v="18"/>
    <x v="1"/>
    <x v="1"/>
    <n v="1"/>
    <n v="11.95"/>
  </r>
  <r>
    <n v="6557"/>
    <n v="2901"/>
    <n v="1"/>
    <d v="2023-02-18T00:00:00"/>
    <d v="1899-12-30T13:00:48"/>
    <n v="119"/>
    <x v="6"/>
    <x v="2"/>
    <x v="5"/>
    <x v="6"/>
    <n v="18"/>
    <x v="1"/>
    <x v="2"/>
    <n v="1"/>
    <n v="11.95"/>
  </r>
  <r>
    <n v="6558"/>
    <n v="2902"/>
    <n v="1"/>
    <d v="2023-02-18T00:00:00"/>
    <d v="1899-12-30T13:04:25"/>
    <n v="111"/>
    <x v="22"/>
    <x v="0"/>
    <x v="5"/>
    <x v="6"/>
    <n v="18"/>
    <x v="1"/>
    <x v="2"/>
    <n v="6"/>
    <n v="56.900000000000006"/>
  </r>
  <r>
    <n v="6559"/>
    <n v="2902"/>
    <n v="0"/>
    <d v="2023-02-18T00:00:00"/>
    <d v="1899-12-30T13:04:25"/>
    <n v="113"/>
    <x v="17"/>
    <x v="0"/>
    <x v="10"/>
    <x v="6"/>
    <n v="18"/>
    <x v="1"/>
    <x v="2"/>
    <n v="6"/>
    <n v="56.900000000000006"/>
  </r>
  <r>
    <n v="6560"/>
    <n v="2902"/>
    <n v="0"/>
    <d v="2023-02-18T00:00:00"/>
    <d v="1899-12-30T13:04:25"/>
    <n v="122"/>
    <x v="12"/>
    <x v="2"/>
    <x v="4"/>
    <x v="6"/>
    <n v="18"/>
    <x v="1"/>
    <x v="2"/>
    <n v="6"/>
    <n v="56.900000000000006"/>
  </r>
  <r>
    <n v="6561"/>
    <n v="2902"/>
    <n v="0"/>
    <d v="2023-02-18T00:00:00"/>
    <d v="1899-12-30T13:04:25"/>
    <n v="123"/>
    <x v="9"/>
    <x v="2"/>
    <x v="6"/>
    <x v="6"/>
    <n v="18"/>
    <x v="1"/>
    <x v="2"/>
    <n v="6"/>
    <n v="56.900000000000006"/>
  </r>
  <r>
    <n v="6562"/>
    <n v="2902"/>
    <n v="0"/>
    <d v="2023-02-18T00:00:00"/>
    <d v="1899-12-30T13:04:25"/>
    <n v="106"/>
    <x v="5"/>
    <x v="3"/>
    <x v="4"/>
    <x v="6"/>
    <n v="18"/>
    <x v="1"/>
    <x v="2"/>
    <n v="6"/>
    <n v="56.900000000000006"/>
  </r>
  <r>
    <n v="6563"/>
    <n v="2902"/>
    <n v="0"/>
    <d v="2023-02-18T00:00:00"/>
    <d v="1899-12-30T13:04:25"/>
    <n v="132"/>
    <x v="14"/>
    <x v="1"/>
    <x v="8"/>
    <x v="6"/>
    <n v="18"/>
    <x v="1"/>
    <x v="2"/>
    <n v="6"/>
    <n v="56.900000000000006"/>
  </r>
  <r>
    <n v="6564"/>
    <n v="2903"/>
    <n v="1"/>
    <d v="2023-02-18T00:00:00"/>
    <d v="1899-12-30T13:10:12"/>
    <n v="121"/>
    <x v="20"/>
    <x v="2"/>
    <x v="11"/>
    <x v="6"/>
    <n v="18"/>
    <x v="1"/>
    <x v="2"/>
    <n v="1"/>
    <n v="10.5"/>
  </r>
  <r>
    <n v="6565"/>
    <n v="2904"/>
    <n v="1"/>
    <d v="2023-02-18T00:00:00"/>
    <d v="1899-12-30T13:20:44"/>
    <n v="109"/>
    <x v="0"/>
    <x v="0"/>
    <x v="0"/>
    <x v="6"/>
    <n v="18"/>
    <x v="1"/>
    <x v="2"/>
    <n v="1"/>
    <n v="17.95"/>
  </r>
  <r>
    <n v="6566"/>
    <n v="2905"/>
    <n v="1"/>
    <d v="2023-02-18T00:00:00"/>
    <d v="1899-12-30T13:32:59"/>
    <n v="102"/>
    <x v="16"/>
    <x v="3"/>
    <x v="9"/>
    <x v="6"/>
    <n v="18"/>
    <x v="1"/>
    <x v="2"/>
    <n v="4"/>
    <n v="48.849999999999994"/>
  </r>
  <r>
    <n v="6567"/>
    <n v="2905"/>
    <n v="0"/>
    <d v="2023-02-18T00:00:00"/>
    <d v="1899-12-30T13:32:59"/>
    <n v="113"/>
    <x v="17"/>
    <x v="0"/>
    <x v="10"/>
    <x v="6"/>
    <n v="18"/>
    <x v="1"/>
    <x v="2"/>
    <n v="4"/>
    <n v="48.849999999999994"/>
  </r>
  <r>
    <n v="6568"/>
    <n v="2905"/>
    <n v="0"/>
    <d v="2023-02-18T00:00:00"/>
    <d v="1899-12-30T13:32:59"/>
    <n v="119"/>
    <x v="6"/>
    <x v="2"/>
    <x v="5"/>
    <x v="6"/>
    <n v="18"/>
    <x v="1"/>
    <x v="2"/>
    <n v="4"/>
    <n v="48.849999999999994"/>
  </r>
  <r>
    <n v="6569"/>
    <n v="2905"/>
    <n v="0"/>
    <d v="2023-02-18T00:00:00"/>
    <d v="1899-12-30T13:32:59"/>
    <n v="131"/>
    <x v="27"/>
    <x v="1"/>
    <x v="0"/>
    <x v="6"/>
    <n v="18"/>
    <x v="1"/>
    <x v="2"/>
    <n v="4"/>
    <n v="48.849999999999994"/>
  </r>
  <r>
    <n v="6570"/>
    <n v="2906"/>
    <n v="1"/>
    <d v="2023-02-18T00:00:00"/>
    <d v="1899-12-30T13:34:49"/>
    <n v="119"/>
    <x v="6"/>
    <x v="2"/>
    <x v="5"/>
    <x v="6"/>
    <n v="18"/>
    <x v="1"/>
    <x v="2"/>
    <n v="2"/>
    <n v="29.9"/>
  </r>
  <r>
    <n v="6571"/>
    <n v="2906"/>
    <n v="0"/>
    <d v="2023-02-18T00:00:00"/>
    <d v="1899-12-30T13:34:49"/>
    <n v="131"/>
    <x v="27"/>
    <x v="1"/>
    <x v="0"/>
    <x v="6"/>
    <n v="18"/>
    <x v="1"/>
    <x v="2"/>
    <n v="2"/>
    <n v="29.9"/>
  </r>
  <r>
    <n v="6572"/>
    <n v="2907"/>
    <n v="1"/>
    <d v="2023-02-18T00:00:00"/>
    <d v="1899-12-30T13:51:14"/>
    <n v="124"/>
    <x v="2"/>
    <x v="1"/>
    <x v="1"/>
    <x v="6"/>
    <n v="18"/>
    <x v="1"/>
    <x v="2"/>
    <n v="4"/>
    <n v="61.900000000000006"/>
  </r>
  <r>
    <n v="6573"/>
    <n v="2907"/>
    <n v="0"/>
    <d v="2023-02-18T00:00:00"/>
    <d v="1899-12-30T13:51:14"/>
    <n v="129"/>
    <x v="4"/>
    <x v="1"/>
    <x v="3"/>
    <x v="6"/>
    <n v="18"/>
    <x v="1"/>
    <x v="2"/>
    <n v="4"/>
    <n v="61.900000000000006"/>
  </r>
  <r>
    <n v="6574"/>
    <n v="2907"/>
    <n v="0"/>
    <d v="2023-02-18T00:00:00"/>
    <d v="1899-12-30T13:51:14"/>
    <n v="112"/>
    <x v="30"/>
    <x v="0"/>
    <x v="13"/>
    <x v="6"/>
    <n v="18"/>
    <x v="1"/>
    <x v="2"/>
    <n v="4"/>
    <n v="61.900000000000006"/>
  </r>
  <r>
    <n v="6575"/>
    <n v="2907"/>
    <n v="0"/>
    <d v="2023-02-18T00:00:00"/>
    <d v="1899-12-30T13:51:14"/>
    <n v="132"/>
    <x v="14"/>
    <x v="1"/>
    <x v="8"/>
    <x v="6"/>
    <n v="18"/>
    <x v="1"/>
    <x v="2"/>
    <n v="4"/>
    <n v="61.900000000000006"/>
  </r>
  <r>
    <n v="6576"/>
    <n v="2908"/>
    <n v="1"/>
    <d v="2023-02-18T00:00:00"/>
    <d v="1899-12-30T14:17:18"/>
    <n v="108"/>
    <x v="1"/>
    <x v="0"/>
    <x v="1"/>
    <x v="6"/>
    <n v="18"/>
    <x v="1"/>
    <x v="3"/>
    <n v="1"/>
    <n v="14.5"/>
  </r>
  <r>
    <n v="6577"/>
    <n v="2909"/>
    <n v="1"/>
    <d v="2023-02-18T00:00:00"/>
    <d v="1899-12-30T14:21:14"/>
    <n v="125"/>
    <x v="21"/>
    <x v="1"/>
    <x v="0"/>
    <x v="6"/>
    <n v="18"/>
    <x v="1"/>
    <x v="3"/>
    <n v="2"/>
    <n v="24.95"/>
  </r>
  <r>
    <n v="6578"/>
    <n v="2909"/>
    <n v="0"/>
    <d v="2023-02-18T00:00:00"/>
    <d v="1899-12-30T14:21:14"/>
    <n v="106"/>
    <x v="5"/>
    <x v="3"/>
    <x v="4"/>
    <x v="6"/>
    <n v="18"/>
    <x v="1"/>
    <x v="3"/>
    <n v="2"/>
    <n v="24.95"/>
  </r>
  <r>
    <n v="6579"/>
    <n v="2910"/>
    <n v="1"/>
    <d v="2023-02-18T00:00:00"/>
    <d v="1899-12-30T14:32:22"/>
    <n v="107"/>
    <x v="19"/>
    <x v="0"/>
    <x v="12"/>
    <x v="6"/>
    <n v="18"/>
    <x v="1"/>
    <x v="3"/>
    <n v="4"/>
    <n v="54.95"/>
  </r>
  <r>
    <n v="6580"/>
    <n v="2910"/>
    <n v="0"/>
    <d v="2023-02-18T00:00:00"/>
    <d v="1899-12-30T14:32:22"/>
    <n v="109"/>
    <x v="0"/>
    <x v="0"/>
    <x v="0"/>
    <x v="6"/>
    <n v="18"/>
    <x v="1"/>
    <x v="3"/>
    <n v="4"/>
    <n v="54.95"/>
  </r>
  <r>
    <n v="6581"/>
    <n v="2910"/>
    <n v="0"/>
    <d v="2023-02-18T00:00:00"/>
    <d v="1899-12-30T14:32:22"/>
    <n v="129"/>
    <x v="4"/>
    <x v="1"/>
    <x v="3"/>
    <x v="6"/>
    <n v="18"/>
    <x v="1"/>
    <x v="3"/>
    <n v="4"/>
    <n v="54.95"/>
  </r>
  <r>
    <n v="6582"/>
    <n v="2910"/>
    <n v="0"/>
    <d v="2023-02-18T00:00:00"/>
    <d v="1899-12-30T14:32:22"/>
    <n v="113"/>
    <x v="17"/>
    <x v="0"/>
    <x v="10"/>
    <x v="6"/>
    <n v="18"/>
    <x v="1"/>
    <x v="3"/>
    <n v="4"/>
    <n v="54.95"/>
  </r>
  <r>
    <n v="6583"/>
    <n v="2911"/>
    <n v="1"/>
    <d v="2023-02-18T00:00:00"/>
    <d v="1899-12-30T14:54:10"/>
    <n v="115"/>
    <x v="31"/>
    <x v="2"/>
    <x v="5"/>
    <x v="6"/>
    <n v="18"/>
    <x v="1"/>
    <x v="3"/>
    <n v="1"/>
    <n v="11.95"/>
  </r>
  <r>
    <n v="6584"/>
    <n v="2912"/>
    <n v="1"/>
    <d v="2023-02-18T00:00:00"/>
    <d v="1899-12-30T15:39:02"/>
    <n v="102"/>
    <x v="16"/>
    <x v="3"/>
    <x v="9"/>
    <x v="6"/>
    <n v="18"/>
    <x v="1"/>
    <x v="4"/>
    <n v="4"/>
    <n v="56.8"/>
  </r>
  <r>
    <n v="6585"/>
    <n v="2912"/>
    <n v="0"/>
    <d v="2023-02-18T00:00:00"/>
    <d v="1899-12-30T15:39:02"/>
    <n v="110"/>
    <x v="11"/>
    <x v="0"/>
    <x v="0"/>
    <x v="6"/>
    <n v="18"/>
    <x v="1"/>
    <x v="4"/>
    <n v="4"/>
    <n v="56.8"/>
  </r>
  <r>
    <n v="6586"/>
    <n v="2912"/>
    <n v="0"/>
    <d v="2023-02-18T00:00:00"/>
    <d v="1899-12-30T15:39:02"/>
    <n v="117"/>
    <x v="3"/>
    <x v="2"/>
    <x v="2"/>
    <x v="6"/>
    <n v="18"/>
    <x v="1"/>
    <x v="4"/>
    <n v="4"/>
    <n v="56.8"/>
  </r>
  <r>
    <n v="6587"/>
    <n v="2912"/>
    <n v="0"/>
    <d v="2023-02-18T00:00:00"/>
    <d v="1899-12-30T15:39:02"/>
    <n v="111"/>
    <x v="22"/>
    <x v="0"/>
    <x v="5"/>
    <x v="6"/>
    <n v="18"/>
    <x v="1"/>
    <x v="4"/>
    <n v="4"/>
    <n v="56.8"/>
  </r>
  <r>
    <n v="6588"/>
    <n v="2913"/>
    <n v="1"/>
    <d v="2023-02-18T00:00:00"/>
    <d v="1899-12-30T15:44:31"/>
    <n v="117"/>
    <x v="3"/>
    <x v="2"/>
    <x v="2"/>
    <x v="6"/>
    <n v="18"/>
    <x v="1"/>
    <x v="4"/>
    <n v="1"/>
    <n v="12.95"/>
  </r>
  <r>
    <n v="6589"/>
    <n v="2914"/>
    <n v="1"/>
    <d v="2023-02-18T00:00:00"/>
    <d v="1899-12-30T15:56:55"/>
    <n v="107"/>
    <x v="19"/>
    <x v="0"/>
    <x v="12"/>
    <x v="6"/>
    <n v="18"/>
    <x v="1"/>
    <x v="4"/>
    <n v="2"/>
    <n v="23.5"/>
  </r>
  <r>
    <n v="6590"/>
    <n v="2914"/>
    <n v="0"/>
    <d v="2023-02-18T00:00:00"/>
    <d v="1899-12-30T15:56:55"/>
    <n v="105"/>
    <x v="15"/>
    <x v="3"/>
    <x v="4"/>
    <x v="6"/>
    <n v="18"/>
    <x v="1"/>
    <x v="4"/>
    <n v="2"/>
    <n v="23.5"/>
  </r>
  <r>
    <n v="6591"/>
    <n v="2915"/>
    <n v="1"/>
    <d v="2023-02-18T00:00:00"/>
    <d v="1899-12-30T16:34:02"/>
    <n v="107"/>
    <x v="19"/>
    <x v="0"/>
    <x v="12"/>
    <x v="6"/>
    <n v="18"/>
    <x v="1"/>
    <x v="5"/>
    <n v="2"/>
    <n v="31.45"/>
  </r>
  <r>
    <n v="6592"/>
    <n v="2915"/>
    <n v="0"/>
    <d v="2023-02-18T00:00:00"/>
    <d v="1899-12-30T16:34:02"/>
    <n v="112"/>
    <x v="30"/>
    <x v="0"/>
    <x v="13"/>
    <x v="6"/>
    <n v="18"/>
    <x v="1"/>
    <x v="5"/>
    <n v="2"/>
    <n v="31.45"/>
  </r>
  <r>
    <n v="6593"/>
    <n v="2916"/>
    <n v="1"/>
    <d v="2023-02-18T00:00:00"/>
    <d v="1899-12-30T16:50:00"/>
    <n v="109"/>
    <x v="0"/>
    <x v="0"/>
    <x v="0"/>
    <x v="6"/>
    <n v="18"/>
    <x v="1"/>
    <x v="5"/>
    <n v="3"/>
    <n v="37.9"/>
  </r>
  <r>
    <n v="6594"/>
    <n v="2916"/>
    <n v="0"/>
    <d v="2023-02-18T00:00:00"/>
    <d v="1899-12-30T16:50:00"/>
    <n v="113"/>
    <x v="17"/>
    <x v="0"/>
    <x v="10"/>
    <x v="6"/>
    <n v="18"/>
    <x v="1"/>
    <x v="5"/>
    <n v="3"/>
    <n v="37.9"/>
  </r>
  <r>
    <n v="6595"/>
    <n v="2916"/>
    <n v="0"/>
    <d v="2023-02-18T00:00:00"/>
    <d v="1899-12-30T16:50:00"/>
    <n v="118"/>
    <x v="26"/>
    <x v="2"/>
    <x v="13"/>
    <x v="6"/>
    <n v="18"/>
    <x v="1"/>
    <x v="5"/>
    <n v="3"/>
    <n v="37.9"/>
  </r>
  <r>
    <n v="6596"/>
    <n v="2917"/>
    <n v="1"/>
    <d v="2023-02-18T00:00:00"/>
    <d v="1899-12-30T16:57:15"/>
    <n v="126"/>
    <x v="10"/>
    <x v="1"/>
    <x v="1"/>
    <x v="6"/>
    <n v="18"/>
    <x v="1"/>
    <x v="5"/>
    <n v="2"/>
    <n v="30"/>
  </r>
  <r>
    <n v="6597"/>
    <n v="2917"/>
    <n v="0"/>
    <d v="2023-02-18T00:00:00"/>
    <d v="1899-12-30T16:57:15"/>
    <n v="129"/>
    <x v="4"/>
    <x v="1"/>
    <x v="3"/>
    <x v="6"/>
    <n v="18"/>
    <x v="1"/>
    <x v="5"/>
    <n v="2"/>
    <n v="30"/>
  </r>
  <r>
    <n v="6598"/>
    <n v="2918"/>
    <n v="1"/>
    <d v="2023-02-18T00:00:00"/>
    <d v="1899-12-30T16:59:11"/>
    <n v="102"/>
    <x v="16"/>
    <x v="3"/>
    <x v="9"/>
    <x v="6"/>
    <n v="18"/>
    <x v="1"/>
    <x v="5"/>
    <n v="2"/>
    <n v="27.9"/>
  </r>
  <r>
    <n v="6599"/>
    <n v="2918"/>
    <n v="0"/>
    <d v="2023-02-18T00:00:00"/>
    <d v="1899-12-30T16:59:11"/>
    <n v="102"/>
    <x v="16"/>
    <x v="3"/>
    <x v="9"/>
    <x v="6"/>
    <n v="18"/>
    <x v="1"/>
    <x v="5"/>
    <n v="2"/>
    <n v="27.9"/>
  </r>
  <r>
    <n v="6600"/>
    <n v="2919"/>
    <n v="1"/>
    <d v="2023-02-18T00:00:00"/>
    <d v="1899-12-30T17:07:38"/>
    <n v="128"/>
    <x v="25"/>
    <x v="1"/>
    <x v="3"/>
    <x v="6"/>
    <n v="18"/>
    <x v="1"/>
    <x v="6"/>
    <n v="4"/>
    <n v="47.45"/>
  </r>
  <r>
    <n v="6601"/>
    <n v="2919"/>
    <n v="0"/>
    <d v="2023-02-18T00:00:00"/>
    <d v="1899-12-30T17:07:38"/>
    <n v="105"/>
    <x v="15"/>
    <x v="3"/>
    <x v="4"/>
    <x v="6"/>
    <n v="18"/>
    <x v="1"/>
    <x v="6"/>
    <n v="4"/>
    <n v="47.45"/>
  </r>
  <r>
    <n v="6602"/>
    <n v="2919"/>
    <n v="0"/>
    <d v="2023-02-18T00:00:00"/>
    <d v="1899-12-30T17:07:38"/>
    <n v="131"/>
    <x v="27"/>
    <x v="1"/>
    <x v="0"/>
    <x v="6"/>
    <n v="18"/>
    <x v="1"/>
    <x v="6"/>
    <n v="4"/>
    <n v="47.45"/>
  </r>
  <r>
    <n v="6603"/>
    <n v="2919"/>
    <n v="0"/>
    <d v="2023-02-18T00:00:00"/>
    <d v="1899-12-30T17:07:38"/>
    <n v="106"/>
    <x v="5"/>
    <x v="3"/>
    <x v="4"/>
    <x v="6"/>
    <n v="18"/>
    <x v="1"/>
    <x v="6"/>
    <n v="4"/>
    <n v="47.45"/>
  </r>
  <r>
    <n v="6604"/>
    <n v="2920"/>
    <n v="1"/>
    <d v="2023-02-18T00:00:00"/>
    <d v="1899-12-30T17:08:04"/>
    <n v="126"/>
    <x v="10"/>
    <x v="1"/>
    <x v="1"/>
    <x v="6"/>
    <n v="18"/>
    <x v="1"/>
    <x v="6"/>
    <n v="2"/>
    <n v="32.450000000000003"/>
  </r>
  <r>
    <n v="6605"/>
    <n v="2920"/>
    <n v="0"/>
    <d v="2023-02-18T00:00:00"/>
    <d v="1899-12-30T17:08:04"/>
    <n v="109"/>
    <x v="0"/>
    <x v="0"/>
    <x v="0"/>
    <x v="6"/>
    <n v="18"/>
    <x v="1"/>
    <x v="6"/>
    <n v="2"/>
    <n v="32.450000000000003"/>
  </r>
  <r>
    <n v="6606"/>
    <n v="2921"/>
    <n v="1"/>
    <d v="2023-02-18T00:00:00"/>
    <d v="1899-12-30T17:13:58"/>
    <n v="101"/>
    <x v="7"/>
    <x v="3"/>
    <x v="2"/>
    <x v="6"/>
    <n v="18"/>
    <x v="1"/>
    <x v="6"/>
    <n v="4"/>
    <n v="46.4"/>
  </r>
  <r>
    <n v="6607"/>
    <n v="2921"/>
    <n v="0"/>
    <d v="2023-02-18T00:00:00"/>
    <d v="1899-12-30T17:13:58"/>
    <n v="115"/>
    <x v="31"/>
    <x v="2"/>
    <x v="5"/>
    <x v="6"/>
    <n v="18"/>
    <x v="1"/>
    <x v="6"/>
    <n v="4"/>
    <n v="46.4"/>
  </r>
  <r>
    <n v="6608"/>
    <n v="2921"/>
    <n v="0"/>
    <d v="2023-02-18T00:00:00"/>
    <d v="1899-12-30T17:13:58"/>
    <n v="124"/>
    <x v="2"/>
    <x v="1"/>
    <x v="1"/>
    <x v="6"/>
    <n v="18"/>
    <x v="1"/>
    <x v="6"/>
    <n v="4"/>
    <n v="46.4"/>
  </r>
  <r>
    <n v="6609"/>
    <n v="2921"/>
    <n v="0"/>
    <d v="2023-02-18T00:00:00"/>
    <d v="1899-12-30T17:13:58"/>
    <n v="106"/>
    <x v="5"/>
    <x v="3"/>
    <x v="4"/>
    <x v="6"/>
    <n v="18"/>
    <x v="1"/>
    <x v="6"/>
    <n v="4"/>
    <n v="46.4"/>
  </r>
  <r>
    <n v="6610"/>
    <n v="2922"/>
    <n v="1"/>
    <d v="2023-02-18T00:00:00"/>
    <d v="1899-12-30T17:17:04"/>
    <n v="130"/>
    <x v="13"/>
    <x v="1"/>
    <x v="7"/>
    <x v="6"/>
    <n v="18"/>
    <x v="1"/>
    <x v="6"/>
    <n v="2"/>
    <n v="26.95"/>
  </r>
  <r>
    <n v="6611"/>
    <n v="2922"/>
    <n v="0"/>
    <d v="2023-02-18T00:00:00"/>
    <d v="1899-12-30T17:17:04"/>
    <n v="106"/>
    <x v="5"/>
    <x v="3"/>
    <x v="4"/>
    <x v="6"/>
    <n v="18"/>
    <x v="1"/>
    <x v="6"/>
    <n v="2"/>
    <n v="26.95"/>
  </r>
  <r>
    <n v="6612"/>
    <n v="2923"/>
    <n v="1"/>
    <d v="2023-02-18T00:00:00"/>
    <d v="1899-12-30T17:49:17"/>
    <n v="132"/>
    <x v="14"/>
    <x v="1"/>
    <x v="8"/>
    <x v="6"/>
    <n v="18"/>
    <x v="1"/>
    <x v="6"/>
    <n v="1"/>
    <n v="16.95"/>
  </r>
  <r>
    <n v="6613"/>
    <n v="2924"/>
    <n v="1"/>
    <d v="2023-02-18T00:00:00"/>
    <d v="1899-12-30T18:00:30"/>
    <n v="104"/>
    <x v="18"/>
    <x v="3"/>
    <x v="11"/>
    <x v="6"/>
    <n v="18"/>
    <x v="1"/>
    <x v="7"/>
    <n v="3"/>
    <n v="29.45"/>
  </r>
  <r>
    <n v="6614"/>
    <n v="2924"/>
    <n v="0"/>
    <d v="2023-02-18T00:00:00"/>
    <d v="1899-12-30T18:00:30"/>
    <n v="119"/>
    <x v="6"/>
    <x v="2"/>
    <x v="5"/>
    <x v="6"/>
    <n v="18"/>
    <x v="1"/>
    <x v="7"/>
    <n v="3"/>
    <n v="29.45"/>
  </r>
  <r>
    <n v="6615"/>
    <n v="2924"/>
    <n v="0"/>
    <d v="2023-02-18T00:00:00"/>
    <d v="1899-12-30T18:00:30"/>
    <n v="105"/>
    <x v="15"/>
    <x v="3"/>
    <x v="4"/>
    <x v="6"/>
    <n v="18"/>
    <x v="1"/>
    <x v="7"/>
    <n v="3"/>
    <n v="29.45"/>
  </r>
  <r>
    <n v="6617"/>
    <n v="2925"/>
    <n v="1"/>
    <d v="2023-02-18T00:00:00"/>
    <d v="1899-12-30T18:03:20"/>
    <n v="116"/>
    <x v="23"/>
    <x v="2"/>
    <x v="9"/>
    <x v="6"/>
    <n v="18"/>
    <x v="1"/>
    <x v="7"/>
    <n v="2"/>
    <n v="25.9"/>
  </r>
  <r>
    <n v="6618"/>
    <n v="2925"/>
    <n v="0"/>
    <d v="2023-02-18T00:00:00"/>
    <d v="1899-12-30T18:03:20"/>
    <n v="119"/>
    <x v="6"/>
    <x v="2"/>
    <x v="5"/>
    <x v="6"/>
    <n v="18"/>
    <x v="1"/>
    <x v="7"/>
    <n v="2"/>
    <n v="25.9"/>
  </r>
  <r>
    <n v="6620"/>
    <n v="2926"/>
    <n v="1"/>
    <d v="2023-02-18T00:00:00"/>
    <d v="1899-12-30T18:06:26"/>
    <n v="105"/>
    <x v="15"/>
    <x v="3"/>
    <x v="4"/>
    <x v="6"/>
    <n v="18"/>
    <x v="1"/>
    <x v="7"/>
    <n v="2"/>
    <n v="23.95"/>
  </r>
  <r>
    <n v="6621"/>
    <n v="2926"/>
    <n v="0"/>
    <d v="2023-02-18T00:00:00"/>
    <d v="1899-12-30T18:06:26"/>
    <n v="132"/>
    <x v="14"/>
    <x v="1"/>
    <x v="8"/>
    <x v="6"/>
    <n v="18"/>
    <x v="1"/>
    <x v="7"/>
    <n v="2"/>
    <n v="23.95"/>
  </r>
  <r>
    <n v="6622"/>
    <n v="2927"/>
    <n v="1"/>
    <d v="2023-02-18T00:00:00"/>
    <d v="1899-12-30T18:09:39"/>
    <n v="102"/>
    <x v="16"/>
    <x v="3"/>
    <x v="9"/>
    <x v="6"/>
    <n v="18"/>
    <x v="1"/>
    <x v="7"/>
    <n v="2"/>
    <n v="20.95"/>
  </r>
  <r>
    <n v="6623"/>
    <n v="2927"/>
    <n v="0"/>
    <d v="2023-02-18T00:00:00"/>
    <d v="1899-12-30T18:09:39"/>
    <n v="106"/>
    <x v="5"/>
    <x v="3"/>
    <x v="4"/>
    <x v="6"/>
    <n v="18"/>
    <x v="1"/>
    <x v="7"/>
    <n v="2"/>
    <n v="20.95"/>
  </r>
  <r>
    <n v="6624"/>
    <n v="2928"/>
    <n v="1"/>
    <d v="2023-02-18T00:00:00"/>
    <d v="1899-12-30T18:22:10"/>
    <n v="104"/>
    <x v="18"/>
    <x v="3"/>
    <x v="11"/>
    <x v="6"/>
    <n v="18"/>
    <x v="1"/>
    <x v="7"/>
    <n v="1"/>
    <n v="10.5"/>
  </r>
  <r>
    <n v="6625"/>
    <n v="2929"/>
    <n v="1"/>
    <d v="2023-02-18T00:00:00"/>
    <d v="1899-12-30T18:22:28"/>
    <n v="121"/>
    <x v="20"/>
    <x v="2"/>
    <x v="11"/>
    <x v="6"/>
    <n v="18"/>
    <x v="1"/>
    <x v="7"/>
    <n v="1"/>
    <n v="10.5"/>
  </r>
  <r>
    <n v="6626"/>
    <n v="2930"/>
    <n v="1"/>
    <d v="2023-02-18T00:00:00"/>
    <d v="1899-12-30T18:39:01"/>
    <n v="104"/>
    <x v="18"/>
    <x v="3"/>
    <x v="11"/>
    <x v="6"/>
    <n v="18"/>
    <x v="1"/>
    <x v="7"/>
    <n v="4"/>
    <n v="50.900000000000006"/>
  </r>
  <r>
    <n v="6627"/>
    <n v="2930"/>
    <n v="0"/>
    <d v="2023-02-18T00:00:00"/>
    <d v="1899-12-30T18:39:01"/>
    <n v="108"/>
    <x v="1"/>
    <x v="0"/>
    <x v="1"/>
    <x v="6"/>
    <n v="18"/>
    <x v="1"/>
    <x v="7"/>
    <n v="4"/>
    <n v="50.900000000000006"/>
  </r>
  <r>
    <n v="6628"/>
    <n v="2930"/>
    <n v="0"/>
    <d v="2023-02-18T00:00:00"/>
    <d v="1899-12-30T18:39:01"/>
    <n v="119"/>
    <x v="6"/>
    <x v="2"/>
    <x v="5"/>
    <x v="6"/>
    <n v="18"/>
    <x v="1"/>
    <x v="7"/>
    <n v="4"/>
    <n v="50.900000000000006"/>
  </r>
  <r>
    <n v="6629"/>
    <n v="2930"/>
    <n v="0"/>
    <d v="2023-02-18T00:00:00"/>
    <d v="1899-12-30T18:39:01"/>
    <n v="120"/>
    <x v="28"/>
    <x v="2"/>
    <x v="9"/>
    <x v="6"/>
    <n v="18"/>
    <x v="1"/>
    <x v="7"/>
    <n v="4"/>
    <n v="50.900000000000006"/>
  </r>
  <r>
    <n v="6630"/>
    <n v="2931"/>
    <n v="1"/>
    <d v="2023-02-18T00:00:00"/>
    <d v="1899-12-30T18:43:05"/>
    <n v="108"/>
    <x v="1"/>
    <x v="0"/>
    <x v="1"/>
    <x v="6"/>
    <n v="18"/>
    <x v="1"/>
    <x v="7"/>
    <n v="3"/>
    <n v="41.95"/>
  </r>
  <r>
    <n v="6631"/>
    <n v="2931"/>
    <n v="0"/>
    <d v="2023-02-18T00:00:00"/>
    <d v="1899-12-30T18:43:05"/>
    <n v="129"/>
    <x v="4"/>
    <x v="1"/>
    <x v="3"/>
    <x v="6"/>
    <n v="18"/>
    <x v="1"/>
    <x v="7"/>
    <n v="3"/>
    <n v="41.95"/>
  </r>
  <r>
    <n v="6632"/>
    <n v="2931"/>
    <n v="0"/>
    <d v="2023-02-18T00:00:00"/>
    <d v="1899-12-30T18:43:05"/>
    <n v="119"/>
    <x v="6"/>
    <x v="2"/>
    <x v="5"/>
    <x v="6"/>
    <n v="18"/>
    <x v="1"/>
    <x v="7"/>
    <n v="3"/>
    <n v="41.95"/>
  </r>
  <r>
    <n v="6633"/>
    <n v="2932"/>
    <n v="1"/>
    <d v="2023-02-18T00:00:00"/>
    <d v="1899-12-30T18:50:08"/>
    <n v="126"/>
    <x v="10"/>
    <x v="1"/>
    <x v="1"/>
    <x v="6"/>
    <n v="18"/>
    <x v="1"/>
    <x v="7"/>
    <n v="4"/>
    <n v="39"/>
  </r>
  <r>
    <n v="6634"/>
    <n v="2932"/>
    <n v="0"/>
    <d v="2023-02-18T00:00:00"/>
    <d v="1899-12-30T18:50:08"/>
    <n v="121"/>
    <x v="20"/>
    <x v="2"/>
    <x v="11"/>
    <x v="6"/>
    <n v="18"/>
    <x v="1"/>
    <x v="7"/>
    <n v="4"/>
    <n v="39"/>
  </r>
  <r>
    <n v="6635"/>
    <n v="2932"/>
    <n v="0"/>
    <d v="2023-02-18T00:00:00"/>
    <d v="1899-12-30T18:50:08"/>
    <n v="122"/>
    <x v="12"/>
    <x v="2"/>
    <x v="4"/>
    <x v="6"/>
    <n v="18"/>
    <x v="1"/>
    <x v="7"/>
    <n v="4"/>
    <n v="39"/>
  </r>
  <r>
    <n v="6636"/>
    <n v="2932"/>
    <n v="0"/>
    <d v="2023-02-18T00:00:00"/>
    <d v="1899-12-30T18:50:08"/>
    <n v="122"/>
    <x v="12"/>
    <x v="2"/>
    <x v="4"/>
    <x v="6"/>
    <n v="18"/>
    <x v="1"/>
    <x v="7"/>
    <n v="4"/>
    <n v="39"/>
  </r>
  <r>
    <n v="6637"/>
    <n v="2933"/>
    <n v="1"/>
    <d v="2023-02-18T00:00:00"/>
    <d v="1899-12-30T18:50:39"/>
    <n v="101"/>
    <x v="7"/>
    <x v="3"/>
    <x v="2"/>
    <x v="6"/>
    <n v="18"/>
    <x v="1"/>
    <x v="7"/>
    <n v="4"/>
    <n v="59.8"/>
  </r>
  <r>
    <n v="6638"/>
    <n v="2933"/>
    <n v="0"/>
    <d v="2023-02-18T00:00:00"/>
    <d v="1899-12-30T18:50:39"/>
    <n v="109"/>
    <x v="0"/>
    <x v="0"/>
    <x v="0"/>
    <x v="6"/>
    <n v="18"/>
    <x v="1"/>
    <x v="7"/>
    <n v="4"/>
    <n v="59.8"/>
  </r>
  <r>
    <n v="6639"/>
    <n v="2933"/>
    <n v="0"/>
    <d v="2023-02-18T00:00:00"/>
    <d v="1899-12-30T18:50:39"/>
    <n v="118"/>
    <x v="26"/>
    <x v="2"/>
    <x v="13"/>
    <x v="6"/>
    <n v="18"/>
    <x v="1"/>
    <x v="7"/>
    <n v="4"/>
    <n v="59.8"/>
  </r>
  <r>
    <n v="6640"/>
    <n v="2933"/>
    <n v="0"/>
    <d v="2023-02-18T00:00:00"/>
    <d v="1899-12-30T18:50:39"/>
    <n v="120"/>
    <x v="28"/>
    <x v="2"/>
    <x v="9"/>
    <x v="6"/>
    <n v="18"/>
    <x v="1"/>
    <x v="7"/>
    <n v="4"/>
    <n v="59.8"/>
  </r>
  <r>
    <n v="6641"/>
    <n v="2934"/>
    <n v="1"/>
    <d v="2023-02-18T00:00:00"/>
    <d v="1899-12-30T19:00:00"/>
    <n v="102"/>
    <x v="16"/>
    <x v="3"/>
    <x v="9"/>
    <x v="6"/>
    <n v="18"/>
    <x v="1"/>
    <x v="8"/>
    <n v="3"/>
    <n v="46.849999999999994"/>
  </r>
  <r>
    <n v="6642"/>
    <n v="2934"/>
    <n v="0"/>
    <d v="2023-02-18T00:00:00"/>
    <d v="1899-12-30T19:00:00"/>
    <n v="109"/>
    <x v="0"/>
    <x v="0"/>
    <x v="0"/>
    <x v="6"/>
    <n v="18"/>
    <x v="1"/>
    <x v="8"/>
    <n v="3"/>
    <n v="46.849999999999994"/>
  </r>
  <r>
    <n v="6643"/>
    <n v="2934"/>
    <n v="0"/>
    <d v="2023-02-18T00:00:00"/>
    <d v="1899-12-30T19:00:00"/>
    <n v="118"/>
    <x v="26"/>
    <x v="2"/>
    <x v="13"/>
    <x v="6"/>
    <n v="18"/>
    <x v="1"/>
    <x v="8"/>
    <n v="3"/>
    <n v="46.849999999999994"/>
  </r>
  <r>
    <n v="6644"/>
    <n v="2935"/>
    <n v="1"/>
    <d v="2023-02-18T00:00:00"/>
    <d v="1899-12-30T19:03:42"/>
    <n v="107"/>
    <x v="19"/>
    <x v="0"/>
    <x v="12"/>
    <x v="6"/>
    <n v="18"/>
    <x v="1"/>
    <x v="8"/>
    <n v="2"/>
    <n v="30.45"/>
  </r>
  <r>
    <n v="6645"/>
    <n v="2935"/>
    <n v="0"/>
    <d v="2023-02-18T00:00:00"/>
    <d v="1899-12-30T19:03:42"/>
    <n v="120"/>
    <x v="28"/>
    <x v="2"/>
    <x v="9"/>
    <x v="6"/>
    <n v="18"/>
    <x v="1"/>
    <x v="8"/>
    <n v="2"/>
    <n v="30.45"/>
  </r>
  <r>
    <n v="6646"/>
    <n v="2936"/>
    <n v="1"/>
    <d v="2023-02-18T00:00:00"/>
    <d v="1899-12-30T19:15:17"/>
    <n v="125"/>
    <x v="21"/>
    <x v="1"/>
    <x v="0"/>
    <x v="6"/>
    <n v="18"/>
    <x v="1"/>
    <x v="8"/>
    <n v="4"/>
    <n v="42.95"/>
  </r>
  <r>
    <n v="6647"/>
    <n v="2936"/>
    <n v="0"/>
    <d v="2023-02-18T00:00:00"/>
    <d v="1899-12-30T19:15:17"/>
    <n v="123"/>
    <x v="9"/>
    <x v="2"/>
    <x v="6"/>
    <x v="6"/>
    <n v="18"/>
    <x v="1"/>
    <x v="8"/>
    <n v="4"/>
    <n v="42.95"/>
  </r>
  <r>
    <n v="6648"/>
    <n v="2936"/>
    <n v="0"/>
    <d v="2023-02-18T00:00:00"/>
    <d v="1899-12-30T19:15:17"/>
    <n v="123"/>
    <x v="9"/>
    <x v="2"/>
    <x v="6"/>
    <x v="6"/>
    <n v="18"/>
    <x v="1"/>
    <x v="8"/>
    <n v="4"/>
    <n v="42.95"/>
  </r>
  <r>
    <n v="6649"/>
    <n v="2936"/>
    <n v="0"/>
    <d v="2023-02-18T00:00:00"/>
    <d v="1899-12-30T19:15:17"/>
    <n v="106"/>
    <x v="5"/>
    <x v="3"/>
    <x v="4"/>
    <x v="6"/>
    <n v="18"/>
    <x v="1"/>
    <x v="8"/>
    <n v="4"/>
    <n v="42.95"/>
  </r>
  <r>
    <n v="6650"/>
    <n v="2937"/>
    <n v="1"/>
    <d v="2023-02-18T00:00:00"/>
    <d v="1899-12-30T19:57:16"/>
    <n v="101"/>
    <x v="7"/>
    <x v="3"/>
    <x v="2"/>
    <x v="6"/>
    <n v="18"/>
    <x v="1"/>
    <x v="8"/>
    <n v="1"/>
    <n v="12.95"/>
  </r>
  <r>
    <n v="6651"/>
    <n v="2938"/>
    <n v="1"/>
    <d v="2023-02-18T00:00:00"/>
    <d v="1899-12-30T20:07:26"/>
    <n v="104"/>
    <x v="18"/>
    <x v="3"/>
    <x v="11"/>
    <x v="6"/>
    <n v="18"/>
    <x v="1"/>
    <x v="9"/>
    <n v="3"/>
    <n v="41.4"/>
  </r>
  <r>
    <n v="6652"/>
    <n v="2938"/>
    <n v="0"/>
    <d v="2023-02-18T00:00:00"/>
    <d v="1899-12-30T20:07:26"/>
    <n v="110"/>
    <x v="11"/>
    <x v="0"/>
    <x v="0"/>
    <x v="6"/>
    <n v="18"/>
    <x v="1"/>
    <x v="9"/>
    <n v="3"/>
    <n v="41.4"/>
  </r>
  <r>
    <n v="6653"/>
    <n v="2938"/>
    <n v="0"/>
    <d v="2023-02-18T00:00:00"/>
    <d v="1899-12-30T20:07:26"/>
    <n v="117"/>
    <x v="3"/>
    <x v="2"/>
    <x v="2"/>
    <x v="6"/>
    <n v="18"/>
    <x v="1"/>
    <x v="9"/>
    <n v="3"/>
    <n v="41.4"/>
  </r>
  <r>
    <n v="6654"/>
    <n v="2939"/>
    <n v="1"/>
    <d v="2023-02-18T00:00:00"/>
    <d v="1899-12-30T20:08:11"/>
    <n v="101"/>
    <x v="7"/>
    <x v="3"/>
    <x v="2"/>
    <x v="6"/>
    <n v="18"/>
    <x v="1"/>
    <x v="9"/>
    <n v="2"/>
    <n v="19.95"/>
  </r>
  <r>
    <n v="6655"/>
    <n v="2939"/>
    <n v="0"/>
    <d v="2023-02-18T00:00:00"/>
    <d v="1899-12-30T20:08:11"/>
    <n v="122"/>
    <x v="12"/>
    <x v="2"/>
    <x v="4"/>
    <x v="6"/>
    <n v="18"/>
    <x v="1"/>
    <x v="9"/>
    <n v="2"/>
    <n v="19.95"/>
  </r>
  <r>
    <n v="6656"/>
    <n v="2940"/>
    <n v="1"/>
    <d v="2023-02-18T00:00:00"/>
    <d v="1899-12-30T20:20:30"/>
    <n v="124"/>
    <x v="2"/>
    <x v="1"/>
    <x v="1"/>
    <x v="6"/>
    <n v="18"/>
    <x v="1"/>
    <x v="9"/>
    <n v="1"/>
    <n v="14.5"/>
  </r>
  <r>
    <n v="6657"/>
    <n v="2941"/>
    <n v="1"/>
    <d v="2023-02-18T00:00:00"/>
    <d v="1899-12-30T20:27:48"/>
    <n v="108"/>
    <x v="1"/>
    <x v="0"/>
    <x v="1"/>
    <x v="6"/>
    <n v="18"/>
    <x v="1"/>
    <x v="9"/>
    <n v="4"/>
    <n v="57.349999999999994"/>
  </r>
  <r>
    <n v="6658"/>
    <n v="2941"/>
    <n v="0"/>
    <d v="2023-02-18T00:00:00"/>
    <d v="1899-12-30T20:27:48"/>
    <n v="112"/>
    <x v="30"/>
    <x v="0"/>
    <x v="13"/>
    <x v="6"/>
    <n v="18"/>
    <x v="1"/>
    <x v="9"/>
    <n v="4"/>
    <n v="57.349999999999994"/>
  </r>
  <r>
    <n v="6659"/>
    <n v="2941"/>
    <n v="0"/>
    <d v="2023-02-18T00:00:00"/>
    <d v="1899-12-30T20:27:48"/>
    <n v="120"/>
    <x v="28"/>
    <x v="2"/>
    <x v="9"/>
    <x v="6"/>
    <n v="18"/>
    <x v="1"/>
    <x v="9"/>
    <n v="4"/>
    <n v="57.349999999999994"/>
  </r>
  <r>
    <n v="6660"/>
    <n v="2941"/>
    <n v="0"/>
    <d v="2023-02-18T00:00:00"/>
    <d v="1899-12-30T20:27:48"/>
    <n v="120"/>
    <x v="28"/>
    <x v="2"/>
    <x v="9"/>
    <x v="6"/>
    <n v="18"/>
    <x v="1"/>
    <x v="9"/>
    <n v="4"/>
    <n v="57.349999999999994"/>
  </r>
  <r>
    <n v="6661"/>
    <n v="2942"/>
    <n v="1"/>
    <d v="2023-02-18T00:00:00"/>
    <d v="1899-12-30T20:34:26"/>
    <n v="108"/>
    <x v="1"/>
    <x v="0"/>
    <x v="1"/>
    <x v="6"/>
    <n v="18"/>
    <x v="1"/>
    <x v="9"/>
    <n v="4"/>
    <n v="44.45"/>
  </r>
  <r>
    <n v="6662"/>
    <n v="2942"/>
    <n v="0"/>
    <d v="2023-02-18T00:00:00"/>
    <d v="1899-12-30T20:34:26"/>
    <n v="109"/>
    <x v="0"/>
    <x v="0"/>
    <x v="0"/>
    <x v="6"/>
    <n v="18"/>
    <x v="1"/>
    <x v="9"/>
    <n v="4"/>
    <n v="44.45"/>
  </r>
  <r>
    <n v="6663"/>
    <n v="2942"/>
    <n v="0"/>
    <d v="2023-02-18T00:00:00"/>
    <d v="1899-12-30T20:34:26"/>
    <n v="113"/>
    <x v="17"/>
    <x v="0"/>
    <x v="10"/>
    <x v="6"/>
    <n v="18"/>
    <x v="1"/>
    <x v="9"/>
    <n v="4"/>
    <n v="44.45"/>
  </r>
  <r>
    <n v="6664"/>
    <n v="2942"/>
    <n v="0"/>
    <d v="2023-02-18T00:00:00"/>
    <d v="1899-12-30T20:34:26"/>
    <n v="105"/>
    <x v="15"/>
    <x v="3"/>
    <x v="4"/>
    <x v="6"/>
    <n v="18"/>
    <x v="1"/>
    <x v="9"/>
    <n v="4"/>
    <n v="44.45"/>
  </r>
  <r>
    <n v="6665"/>
    <n v="2943"/>
    <n v="1"/>
    <d v="2023-02-18T00:00:00"/>
    <d v="1899-12-30T20:41:00"/>
    <n v="102"/>
    <x v="16"/>
    <x v="3"/>
    <x v="9"/>
    <x v="6"/>
    <n v="18"/>
    <x v="1"/>
    <x v="9"/>
    <n v="4"/>
    <n v="45.9"/>
  </r>
  <r>
    <n v="6666"/>
    <n v="2943"/>
    <n v="0"/>
    <d v="2023-02-18T00:00:00"/>
    <d v="1899-12-30T20:41:00"/>
    <n v="125"/>
    <x v="21"/>
    <x v="1"/>
    <x v="0"/>
    <x v="6"/>
    <n v="18"/>
    <x v="1"/>
    <x v="9"/>
    <n v="4"/>
    <n v="45.9"/>
  </r>
  <r>
    <n v="6667"/>
    <n v="2943"/>
    <n v="0"/>
    <d v="2023-02-18T00:00:00"/>
    <d v="1899-12-30T20:41:00"/>
    <n v="113"/>
    <x v="17"/>
    <x v="0"/>
    <x v="10"/>
    <x v="6"/>
    <n v="18"/>
    <x v="1"/>
    <x v="9"/>
    <n v="4"/>
    <n v="45.9"/>
  </r>
  <r>
    <n v="6668"/>
    <n v="2943"/>
    <n v="0"/>
    <d v="2023-02-18T00:00:00"/>
    <d v="1899-12-30T20:41:00"/>
    <n v="114"/>
    <x v="8"/>
    <x v="0"/>
    <x v="6"/>
    <x v="6"/>
    <n v="18"/>
    <x v="1"/>
    <x v="9"/>
    <n v="4"/>
    <n v="45.9"/>
  </r>
  <r>
    <n v="6669"/>
    <n v="2944"/>
    <n v="1"/>
    <d v="2023-02-18T00:00:00"/>
    <d v="1899-12-30T21:17:25"/>
    <n v="108"/>
    <x v="1"/>
    <x v="0"/>
    <x v="1"/>
    <x v="6"/>
    <n v="18"/>
    <x v="1"/>
    <x v="10"/>
    <n v="3"/>
    <n v="44.95"/>
  </r>
  <r>
    <n v="6670"/>
    <n v="2944"/>
    <n v="0"/>
    <d v="2023-02-18T00:00:00"/>
    <d v="1899-12-30T21:17:25"/>
    <n v="128"/>
    <x v="25"/>
    <x v="1"/>
    <x v="3"/>
    <x v="6"/>
    <n v="18"/>
    <x v="1"/>
    <x v="10"/>
    <n v="3"/>
    <n v="44.95"/>
  </r>
  <r>
    <n v="6671"/>
    <n v="2944"/>
    <n v="0"/>
    <d v="2023-02-18T00:00:00"/>
    <d v="1899-12-30T21:17:25"/>
    <n v="112"/>
    <x v="30"/>
    <x v="0"/>
    <x v="13"/>
    <x v="6"/>
    <n v="18"/>
    <x v="1"/>
    <x v="10"/>
    <n v="3"/>
    <n v="44.95"/>
  </r>
  <r>
    <n v="6672"/>
    <n v="2945"/>
    <n v="1"/>
    <d v="2023-02-18T00:00:00"/>
    <d v="1899-12-30T21:30:26"/>
    <n v="109"/>
    <x v="0"/>
    <x v="0"/>
    <x v="0"/>
    <x v="6"/>
    <n v="18"/>
    <x v="1"/>
    <x v="10"/>
    <n v="3"/>
    <n v="44.849999999999994"/>
  </r>
  <r>
    <n v="6673"/>
    <n v="2945"/>
    <n v="0"/>
    <d v="2023-02-18T00:00:00"/>
    <d v="1899-12-30T21:30:26"/>
    <n v="112"/>
    <x v="30"/>
    <x v="0"/>
    <x v="13"/>
    <x v="6"/>
    <n v="18"/>
    <x v="1"/>
    <x v="10"/>
    <n v="3"/>
    <n v="44.849999999999994"/>
  </r>
  <r>
    <n v="6674"/>
    <n v="2945"/>
    <n v="0"/>
    <d v="2023-02-18T00:00:00"/>
    <d v="1899-12-30T21:30:26"/>
    <n v="119"/>
    <x v="6"/>
    <x v="2"/>
    <x v="5"/>
    <x v="6"/>
    <n v="18"/>
    <x v="1"/>
    <x v="10"/>
    <n v="3"/>
    <n v="44.849999999999994"/>
  </r>
  <r>
    <n v="6675"/>
    <n v="2946"/>
    <n v="1"/>
    <d v="2023-02-18T00:00:00"/>
    <d v="1899-12-30T21:40:57"/>
    <n v="122"/>
    <x v="12"/>
    <x v="2"/>
    <x v="4"/>
    <x v="6"/>
    <n v="18"/>
    <x v="1"/>
    <x v="10"/>
    <n v="1"/>
    <n v="7"/>
  </r>
  <r>
    <n v="6676"/>
    <n v="2947"/>
    <n v="1"/>
    <d v="2023-02-18T00:00:00"/>
    <d v="1899-12-30T22:15:02"/>
    <n v="111"/>
    <x v="22"/>
    <x v="0"/>
    <x v="5"/>
    <x v="6"/>
    <n v="18"/>
    <x v="1"/>
    <x v="11"/>
    <n v="3"/>
    <n v="44.849999999999994"/>
  </r>
  <r>
    <n v="6677"/>
    <n v="2947"/>
    <n v="0"/>
    <d v="2023-02-18T00:00:00"/>
    <d v="1899-12-30T22:15:02"/>
    <n v="112"/>
    <x v="30"/>
    <x v="0"/>
    <x v="13"/>
    <x v="6"/>
    <n v="18"/>
    <x v="1"/>
    <x v="11"/>
    <n v="3"/>
    <n v="44.849999999999994"/>
  </r>
  <r>
    <n v="6678"/>
    <n v="2947"/>
    <n v="0"/>
    <d v="2023-02-18T00:00:00"/>
    <d v="1899-12-30T22:15:02"/>
    <n v="131"/>
    <x v="27"/>
    <x v="1"/>
    <x v="0"/>
    <x v="6"/>
    <n v="18"/>
    <x v="1"/>
    <x v="11"/>
    <n v="3"/>
    <n v="44.849999999999994"/>
  </r>
  <r>
    <n v="6679"/>
    <n v="2948"/>
    <n v="1"/>
    <d v="2023-02-18T00:00:00"/>
    <d v="1899-12-30T22:40:30"/>
    <n v="112"/>
    <x v="30"/>
    <x v="0"/>
    <x v="13"/>
    <x v="6"/>
    <n v="18"/>
    <x v="1"/>
    <x v="11"/>
    <n v="4"/>
    <n v="54.349999999999994"/>
  </r>
  <r>
    <n v="6680"/>
    <n v="2948"/>
    <n v="0"/>
    <d v="2023-02-18T00:00:00"/>
    <d v="1899-12-30T22:40:30"/>
    <n v="112"/>
    <x v="30"/>
    <x v="0"/>
    <x v="13"/>
    <x v="6"/>
    <n v="18"/>
    <x v="1"/>
    <x v="11"/>
    <n v="4"/>
    <n v="54.349999999999994"/>
  </r>
  <r>
    <n v="6681"/>
    <n v="2948"/>
    <n v="0"/>
    <d v="2023-02-18T00:00:00"/>
    <d v="1899-12-30T22:40:30"/>
    <n v="120"/>
    <x v="28"/>
    <x v="2"/>
    <x v="9"/>
    <x v="6"/>
    <n v="18"/>
    <x v="1"/>
    <x v="11"/>
    <n v="4"/>
    <n v="54.349999999999994"/>
  </r>
  <r>
    <n v="6682"/>
    <n v="2948"/>
    <n v="0"/>
    <d v="2023-02-18T00:00:00"/>
    <d v="1899-12-30T22:40:30"/>
    <n v="121"/>
    <x v="20"/>
    <x v="2"/>
    <x v="11"/>
    <x v="6"/>
    <n v="18"/>
    <x v="1"/>
    <x v="11"/>
    <n v="4"/>
    <n v="54.349999999999994"/>
  </r>
  <r>
    <n v="6683"/>
    <n v="2949"/>
    <n v="1"/>
    <d v="2023-02-19T00:00:00"/>
    <d v="1899-12-30T11:15:43"/>
    <n v="112"/>
    <x v="30"/>
    <x v="0"/>
    <x v="13"/>
    <x v="0"/>
    <n v="19"/>
    <x v="1"/>
    <x v="0"/>
    <n v="1"/>
    <n v="14.95"/>
  </r>
  <r>
    <n v="6684"/>
    <n v="2950"/>
    <n v="1"/>
    <d v="2023-02-19T00:00:00"/>
    <d v="1899-12-30T11:35:51"/>
    <n v="107"/>
    <x v="19"/>
    <x v="0"/>
    <x v="12"/>
    <x v="0"/>
    <n v="19"/>
    <x v="1"/>
    <x v="0"/>
    <n v="3"/>
    <n v="49.95"/>
  </r>
  <r>
    <n v="6685"/>
    <n v="2950"/>
    <n v="0"/>
    <d v="2023-02-19T00:00:00"/>
    <d v="1899-12-30T11:35:51"/>
    <n v="125"/>
    <x v="21"/>
    <x v="1"/>
    <x v="0"/>
    <x v="0"/>
    <n v="19"/>
    <x v="1"/>
    <x v="0"/>
    <n v="3"/>
    <n v="49.95"/>
  </r>
  <r>
    <n v="6686"/>
    <n v="2950"/>
    <n v="0"/>
    <d v="2023-02-19T00:00:00"/>
    <d v="1899-12-30T11:35:51"/>
    <n v="129"/>
    <x v="4"/>
    <x v="1"/>
    <x v="3"/>
    <x v="0"/>
    <n v="19"/>
    <x v="1"/>
    <x v="0"/>
    <n v="3"/>
    <n v="49.95"/>
  </r>
  <r>
    <n v="6687"/>
    <n v="2951"/>
    <n v="1"/>
    <d v="2023-02-19T00:00:00"/>
    <d v="1899-12-30T11:39:10"/>
    <n v="124"/>
    <x v="2"/>
    <x v="1"/>
    <x v="1"/>
    <x v="0"/>
    <n v="19"/>
    <x v="1"/>
    <x v="0"/>
    <n v="3"/>
    <n v="44.4"/>
  </r>
  <r>
    <n v="6688"/>
    <n v="2951"/>
    <n v="0"/>
    <d v="2023-02-19T00:00:00"/>
    <d v="1899-12-30T11:39:10"/>
    <n v="117"/>
    <x v="3"/>
    <x v="2"/>
    <x v="2"/>
    <x v="0"/>
    <n v="19"/>
    <x v="1"/>
    <x v="0"/>
    <n v="3"/>
    <n v="44.4"/>
  </r>
  <r>
    <n v="6689"/>
    <n v="2951"/>
    <n v="0"/>
    <d v="2023-02-19T00:00:00"/>
    <d v="1899-12-30T11:39:10"/>
    <n v="132"/>
    <x v="14"/>
    <x v="1"/>
    <x v="8"/>
    <x v="0"/>
    <n v="19"/>
    <x v="1"/>
    <x v="0"/>
    <n v="3"/>
    <n v="44.4"/>
  </r>
  <r>
    <n v="6690"/>
    <n v="2952"/>
    <n v="1"/>
    <d v="2023-02-19T00:00:00"/>
    <d v="1899-12-30T12:03:36"/>
    <n v="116"/>
    <x v="23"/>
    <x v="2"/>
    <x v="9"/>
    <x v="0"/>
    <n v="19"/>
    <x v="1"/>
    <x v="1"/>
    <n v="2"/>
    <n v="20.95"/>
  </r>
  <r>
    <n v="6691"/>
    <n v="2952"/>
    <n v="0"/>
    <d v="2023-02-19T00:00:00"/>
    <d v="1899-12-30T12:03:36"/>
    <n v="105"/>
    <x v="15"/>
    <x v="3"/>
    <x v="4"/>
    <x v="0"/>
    <n v="19"/>
    <x v="1"/>
    <x v="1"/>
    <n v="2"/>
    <n v="20.95"/>
  </r>
  <r>
    <n v="6692"/>
    <n v="2953"/>
    <n v="1"/>
    <d v="2023-02-19T00:00:00"/>
    <d v="1899-12-30T12:20:32"/>
    <n v="108"/>
    <x v="1"/>
    <x v="0"/>
    <x v="1"/>
    <x v="0"/>
    <n v="19"/>
    <x v="1"/>
    <x v="1"/>
    <n v="2"/>
    <n v="29.45"/>
  </r>
  <r>
    <n v="6693"/>
    <n v="2953"/>
    <n v="0"/>
    <d v="2023-02-19T00:00:00"/>
    <d v="1899-12-30T12:20:32"/>
    <n v="118"/>
    <x v="26"/>
    <x v="2"/>
    <x v="13"/>
    <x v="0"/>
    <n v="19"/>
    <x v="1"/>
    <x v="1"/>
    <n v="2"/>
    <n v="29.45"/>
  </r>
  <r>
    <n v="6694"/>
    <n v="2954"/>
    <n v="1"/>
    <d v="2023-02-19T00:00:00"/>
    <d v="1899-12-30T12:21:49"/>
    <n v="108"/>
    <x v="1"/>
    <x v="0"/>
    <x v="1"/>
    <x v="0"/>
    <n v="19"/>
    <x v="1"/>
    <x v="1"/>
    <n v="1"/>
    <n v="14.5"/>
  </r>
  <r>
    <n v="6695"/>
    <n v="2955"/>
    <n v="1"/>
    <d v="2023-02-19T00:00:00"/>
    <d v="1899-12-30T12:25:18"/>
    <n v="124"/>
    <x v="2"/>
    <x v="1"/>
    <x v="1"/>
    <x v="0"/>
    <n v="19"/>
    <x v="1"/>
    <x v="1"/>
    <n v="1"/>
    <n v="14.5"/>
  </r>
  <r>
    <n v="6696"/>
    <n v="2956"/>
    <n v="1"/>
    <d v="2023-02-19T00:00:00"/>
    <d v="1899-12-30T12:33:38"/>
    <n v="125"/>
    <x v="21"/>
    <x v="1"/>
    <x v="0"/>
    <x v="0"/>
    <n v="19"/>
    <x v="1"/>
    <x v="1"/>
    <n v="4"/>
    <n v="63.8"/>
  </r>
  <r>
    <n v="6697"/>
    <n v="2956"/>
    <n v="0"/>
    <d v="2023-02-19T00:00:00"/>
    <d v="1899-12-30T12:33:38"/>
    <n v="117"/>
    <x v="3"/>
    <x v="2"/>
    <x v="2"/>
    <x v="0"/>
    <n v="19"/>
    <x v="1"/>
    <x v="1"/>
    <n v="4"/>
    <n v="63.8"/>
  </r>
  <r>
    <n v="6698"/>
    <n v="2956"/>
    <n v="0"/>
    <d v="2023-02-19T00:00:00"/>
    <d v="1899-12-30T12:33:38"/>
    <n v="118"/>
    <x v="26"/>
    <x v="2"/>
    <x v="13"/>
    <x v="0"/>
    <n v="19"/>
    <x v="1"/>
    <x v="1"/>
    <n v="4"/>
    <n v="63.8"/>
  </r>
  <r>
    <n v="6699"/>
    <n v="2956"/>
    <n v="0"/>
    <d v="2023-02-19T00:00:00"/>
    <d v="1899-12-30T12:33:38"/>
    <n v="131"/>
    <x v="27"/>
    <x v="1"/>
    <x v="0"/>
    <x v="0"/>
    <n v="19"/>
    <x v="1"/>
    <x v="1"/>
    <n v="4"/>
    <n v="63.8"/>
  </r>
  <r>
    <n v="6700"/>
    <n v="2957"/>
    <n v="1"/>
    <d v="2023-02-19T00:00:00"/>
    <d v="1899-12-30T12:40:31"/>
    <n v="124"/>
    <x v="2"/>
    <x v="1"/>
    <x v="1"/>
    <x v="0"/>
    <n v="19"/>
    <x v="1"/>
    <x v="1"/>
    <n v="2"/>
    <n v="27.45"/>
  </r>
  <r>
    <n v="6701"/>
    <n v="2957"/>
    <n v="0"/>
    <d v="2023-02-19T00:00:00"/>
    <d v="1899-12-30T12:40:31"/>
    <n v="117"/>
    <x v="3"/>
    <x v="2"/>
    <x v="2"/>
    <x v="0"/>
    <n v="19"/>
    <x v="1"/>
    <x v="1"/>
    <n v="2"/>
    <n v="27.45"/>
  </r>
  <r>
    <n v="6702"/>
    <n v="2958"/>
    <n v="1"/>
    <d v="2023-02-19T00:00:00"/>
    <d v="1899-12-30T12:56:06"/>
    <n v="109"/>
    <x v="0"/>
    <x v="0"/>
    <x v="0"/>
    <x v="0"/>
    <n v="19"/>
    <x v="1"/>
    <x v="1"/>
    <n v="4"/>
    <n v="50.400000000000006"/>
  </r>
  <r>
    <n v="6703"/>
    <n v="2958"/>
    <n v="0"/>
    <d v="2023-02-19T00:00:00"/>
    <d v="1899-12-30T12:56:06"/>
    <n v="129"/>
    <x v="4"/>
    <x v="1"/>
    <x v="3"/>
    <x v="0"/>
    <n v="19"/>
    <x v="1"/>
    <x v="1"/>
    <n v="4"/>
    <n v="50.400000000000006"/>
  </r>
  <r>
    <n v="6704"/>
    <n v="2958"/>
    <n v="0"/>
    <d v="2023-02-19T00:00:00"/>
    <d v="1899-12-30T12:56:06"/>
    <n v="113"/>
    <x v="17"/>
    <x v="0"/>
    <x v="10"/>
    <x v="0"/>
    <n v="19"/>
    <x v="1"/>
    <x v="1"/>
    <n v="4"/>
    <n v="50.400000000000006"/>
  </r>
  <r>
    <n v="6705"/>
    <n v="2958"/>
    <n v="0"/>
    <d v="2023-02-19T00:00:00"/>
    <d v="1899-12-30T12:56:06"/>
    <n v="119"/>
    <x v="6"/>
    <x v="2"/>
    <x v="5"/>
    <x v="0"/>
    <n v="19"/>
    <x v="1"/>
    <x v="1"/>
    <n v="4"/>
    <n v="50.400000000000006"/>
  </r>
  <r>
    <n v="6706"/>
    <n v="2959"/>
    <n v="1"/>
    <d v="2023-02-19T00:00:00"/>
    <d v="1899-12-30T13:01:24"/>
    <n v="109"/>
    <x v="0"/>
    <x v="0"/>
    <x v="0"/>
    <x v="0"/>
    <n v="19"/>
    <x v="1"/>
    <x v="2"/>
    <n v="1"/>
    <n v="17.95"/>
  </r>
  <r>
    <n v="6707"/>
    <n v="2960"/>
    <n v="1"/>
    <d v="2023-02-19T00:00:00"/>
    <d v="1899-12-30T13:09:03"/>
    <n v="120"/>
    <x v="28"/>
    <x v="2"/>
    <x v="9"/>
    <x v="0"/>
    <n v="19"/>
    <x v="1"/>
    <x v="2"/>
    <n v="3"/>
    <n v="40.9"/>
  </r>
  <r>
    <n v="6708"/>
    <n v="2960"/>
    <n v="0"/>
    <d v="2023-02-19T00:00:00"/>
    <d v="1899-12-30T13:09:03"/>
    <n v="122"/>
    <x v="12"/>
    <x v="2"/>
    <x v="4"/>
    <x v="0"/>
    <n v="19"/>
    <x v="1"/>
    <x v="2"/>
    <n v="3"/>
    <n v="40.9"/>
  </r>
  <r>
    <n v="6709"/>
    <n v="2960"/>
    <n v="0"/>
    <d v="2023-02-19T00:00:00"/>
    <d v="1899-12-30T13:09:03"/>
    <n v="130"/>
    <x v="13"/>
    <x v="1"/>
    <x v="7"/>
    <x v="0"/>
    <n v="19"/>
    <x v="1"/>
    <x v="2"/>
    <n v="3"/>
    <n v="40.9"/>
  </r>
  <r>
    <n v="6710"/>
    <n v="2961"/>
    <n v="1"/>
    <d v="2023-02-19T00:00:00"/>
    <d v="1899-12-30T13:13:54"/>
    <n v="101"/>
    <x v="7"/>
    <x v="3"/>
    <x v="2"/>
    <x v="0"/>
    <n v="19"/>
    <x v="1"/>
    <x v="2"/>
    <n v="11"/>
    <n v="173.04999999999998"/>
  </r>
  <r>
    <n v="6711"/>
    <n v="2961"/>
    <n v="0"/>
    <d v="2023-02-19T00:00:00"/>
    <d v="1899-12-30T13:13:54"/>
    <n v="107"/>
    <x v="19"/>
    <x v="0"/>
    <x v="12"/>
    <x v="0"/>
    <n v="19"/>
    <x v="1"/>
    <x v="2"/>
    <n v="11"/>
    <n v="173.04999999999998"/>
  </r>
  <r>
    <n v="6712"/>
    <n v="2961"/>
    <n v="0"/>
    <d v="2023-02-19T00:00:00"/>
    <d v="1899-12-30T13:13:54"/>
    <n v="109"/>
    <x v="0"/>
    <x v="0"/>
    <x v="0"/>
    <x v="0"/>
    <n v="19"/>
    <x v="1"/>
    <x v="2"/>
    <n v="11"/>
    <n v="173.04999999999998"/>
  </r>
  <r>
    <n v="6713"/>
    <n v="2961"/>
    <n v="0"/>
    <d v="2023-02-19T00:00:00"/>
    <d v="1899-12-30T13:13:54"/>
    <n v="117"/>
    <x v="3"/>
    <x v="2"/>
    <x v="2"/>
    <x v="0"/>
    <n v="19"/>
    <x v="1"/>
    <x v="2"/>
    <n v="11"/>
    <n v="173.04999999999998"/>
  </r>
  <r>
    <n v="6714"/>
    <n v="2961"/>
    <n v="0"/>
    <d v="2023-02-19T00:00:00"/>
    <d v="1899-12-30T13:13:54"/>
    <n v="127"/>
    <x v="24"/>
    <x v="1"/>
    <x v="0"/>
    <x v="0"/>
    <n v="19"/>
    <x v="1"/>
    <x v="2"/>
    <n v="11"/>
    <n v="173.04999999999998"/>
  </r>
  <r>
    <n v="6715"/>
    <n v="2961"/>
    <n v="0"/>
    <d v="2023-02-19T00:00:00"/>
    <d v="1899-12-30T13:13:54"/>
    <n v="127"/>
    <x v="24"/>
    <x v="1"/>
    <x v="0"/>
    <x v="0"/>
    <n v="19"/>
    <x v="1"/>
    <x v="2"/>
    <n v="11"/>
    <n v="173.04999999999998"/>
  </r>
  <r>
    <n v="6716"/>
    <n v="2961"/>
    <n v="0"/>
    <d v="2023-02-19T00:00:00"/>
    <d v="1899-12-30T13:13:54"/>
    <n v="118"/>
    <x v="26"/>
    <x v="2"/>
    <x v="13"/>
    <x v="0"/>
    <n v="19"/>
    <x v="1"/>
    <x v="2"/>
    <n v="11"/>
    <n v="173.04999999999998"/>
  </r>
  <r>
    <n v="6717"/>
    <n v="2961"/>
    <n v="0"/>
    <d v="2023-02-19T00:00:00"/>
    <d v="1899-12-30T13:13:54"/>
    <n v="105"/>
    <x v="15"/>
    <x v="3"/>
    <x v="4"/>
    <x v="0"/>
    <n v="19"/>
    <x v="1"/>
    <x v="2"/>
    <n v="11"/>
    <n v="173.04999999999998"/>
  </r>
  <r>
    <n v="6718"/>
    <n v="2961"/>
    <n v="0"/>
    <d v="2023-02-19T00:00:00"/>
    <d v="1899-12-30T13:13:54"/>
    <n v="130"/>
    <x v="13"/>
    <x v="1"/>
    <x v="7"/>
    <x v="0"/>
    <n v="19"/>
    <x v="1"/>
    <x v="2"/>
    <n v="11"/>
    <n v="173.04999999999998"/>
  </r>
  <r>
    <n v="6719"/>
    <n v="2961"/>
    <n v="0"/>
    <d v="2023-02-19T00:00:00"/>
    <d v="1899-12-30T13:13:54"/>
    <n v="131"/>
    <x v="27"/>
    <x v="1"/>
    <x v="0"/>
    <x v="0"/>
    <n v="19"/>
    <x v="1"/>
    <x v="2"/>
    <n v="11"/>
    <n v="173.04999999999998"/>
  </r>
  <r>
    <n v="6720"/>
    <n v="2961"/>
    <n v="0"/>
    <d v="2023-02-19T00:00:00"/>
    <d v="1899-12-30T13:13:54"/>
    <n v="132"/>
    <x v="14"/>
    <x v="1"/>
    <x v="8"/>
    <x v="0"/>
    <n v="19"/>
    <x v="1"/>
    <x v="2"/>
    <n v="11"/>
    <n v="173.04999999999998"/>
  </r>
  <r>
    <n v="6721"/>
    <n v="2962"/>
    <n v="1"/>
    <d v="2023-02-19T00:00:00"/>
    <d v="1899-12-30T13:18:02"/>
    <n v="130"/>
    <x v="13"/>
    <x v="1"/>
    <x v="7"/>
    <x v="0"/>
    <n v="19"/>
    <x v="1"/>
    <x v="2"/>
    <n v="1"/>
    <n v="19.95"/>
  </r>
  <r>
    <n v="6722"/>
    <n v="2963"/>
    <n v="1"/>
    <d v="2023-02-19T00:00:00"/>
    <d v="1899-12-30T13:22:56"/>
    <n v="102"/>
    <x v="16"/>
    <x v="3"/>
    <x v="9"/>
    <x v="0"/>
    <n v="19"/>
    <x v="1"/>
    <x v="2"/>
    <n v="4"/>
    <n v="51.849999999999994"/>
  </r>
  <r>
    <n v="6723"/>
    <n v="2963"/>
    <n v="0"/>
    <d v="2023-02-19T00:00:00"/>
    <d v="1899-12-30T13:22:56"/>
    <n v="109"/>
    <x v="0"/>
    <x v="0"/>
    <x v="0"/>
    <x v="0"/>
    <n v="19"/>
    <x v="1"/>
    <x v="2"/>
    <n v="4"/>
    <n v="51.849999999999994"/>
  </r>
  <r>
    <n v="6724"/>
    <n v="2963"/>
    <n v="0"/>
    <d v="2023-02-19T00:00:00"/>
    <d v="1899-12-30T13:22:56"/>
    <n v="113"/>
    <x v="17"/>
    <x v="0"/>
    <x v="10"/>
    <x v="0"/>
    <n v="19"/>
    <x v="1"/>
    <x v="2"/>
    <n v="4"/>
    <n v="51.849999999999994"/>
  </r>
  <r>
    <n v="6725"/>
    <n v="2963"/>
    <n v="0"/>
    <d v="2023-02-19T00:00:00"/>
    <d v="1899-12-30T13:22:56"/>
    <n v="118"/>
    <x v="26"/>
    <x v="2"/>
    <x v="13"/>
    <x v="0"/>
    <n v="19"/>
    <x v="1"/>
    <x v="2"/>
    <n v="4"/>
    <n v="51.849999999999994"/>
  </r>
  <r>
    <n v="6726"/>
    <n v="2964"/>
    <n v="1"/>
    <d v="2023-02-19T00:00:00"/>
    <d v="1899-12-30T13:27:47"/>
    <n v="102"/>
    <x v="16"/>
    <x v="3"/>
    <x v="9"/>
    <x v="0"/>
    <n v="19"/>
    <x v="1"/>
    <x v="2"/>
    <n v="2"/>
    <n v="33.9"/>
  </r>
  <r>
    <n v="6727"/>
    <n v="2964"/>
    <n v="0"/>
    <d v="2023-02-19T00:00:00"/>
    <d v="1899-12-30T13:27:47"/>
    <n v="130"/>
    <x v="13"/>
    <x v="1"/>
    <x v="7"/>
    <x v="0"/>
    <n v="19"/>
    <x v="1"/>
    <x v="2"/>
    <n v="2"/>
    <n v="33.9"/>
  </r>
  <r>
    <n v="6728"/>
    <n v="2965"/>
    <n v="1"/>
    <d v="2023-02-19T00:00:00"/>
    <d v="1899-12-30T13:35:13"/>
    <n v="111"/>
    <x v="22"/>
    <x v="0"/>
    <x v="5"/>
    <x v="0"/>
    <n v="19"/>
    <x v="1"/>
    <x v="2"/>
    <n v="1"/>
    <n v="11.95"/>
  </r>
  <r>
    <n v="6729"/>
    <n v="2966"/>
    <n v="1"/>
    <d v="2023-02-19T00:00:00"/>
    <d v="1899-12-30T13:37:11"/>
    <n v="125"/>
    <x v="21"/>
    <x v="1"/>
    <x v="0"/>
    <x v="0"/>
    <n v="19"/>
    <x v="1"/>
    <x v="2"/>
    <n v="1"/>
    <n v="17.95"/>
  </r>
  <r>
    <n v="6730"/>
    <n v="2967"/>
    <n v="1"/>
    <d v="2023-02-19T00:00:00"/>
    <d v="1899-12-30T13:44:40"/>
    <n v="115"/>
    <x v="31"/>
    <x v="2"/>
    <x v="5"/>
    <x v="0"/>
    <n v="19"/>
    <x v="1"/>
    <x v="2"/>
    <n v="5"/>
    <n v="58.95"/>
  </r>
  <r>
    <n v="6731"/>
    <n v="2967"/>
    <n v="0"/>
    <d v="2023-02-19T00:00:00"/>
    <d v="1899-12-30T13:44:40"/>
    <n v="128"/>
    <x v="25"/>
    <x v="1"/>
    <x v="3"/>
    <x v="0"/>
    <n v="19"/>
    <x v="1"/>
    <x v="2"/>
    <n v="5"/>
    <n v="58.95"/>
  </r>
  <r>
    <n v="6732"/>
    <n v="2967"/>
    <n v="0"/>
    <d v="2023-02-19T00:00:00"/>
    <d v="1899-12-30T13:44:40"/>
    <n v="129"/>
    <x v="4"/>
    <x v="1"/>
    <x v="3"/>
    <x v="0"/>
    <n v="19"/>
    <x v="1"/>
    <x v="2"/>
    <n v="5"/>
    <n v="58.95"/>
  </r>
  <r>
    <n v="6733"/>
    <n v="2967"/>
    <n v="0"/>
    <d v="2023-02-19T00:00:00"/>
    <d v="1899-12-30T13:44:40"/>
    <n v="105"/>
    <x v="15"/>
    <x v="3"/>
    <x v="4"/>
    <x v="0"/>
    <n v="19"/>
    <x v="1"/>
    <x v="2"/>
    <n v="5"/>
    <n v="58.95"/>
  </r>
  <r>
    <n v="6734"/>
    <n v="2967"/>
    <n v="0"/>
    <d v="2023-02-19T00:00:00"/>
    <d v="1899-12-30T13:44:40"/>
    <n v="123"/>
    <x v="9"/>
    <x v="2"/>
    <x v="6"/>
    <x v="0"/>
    <n v="19"/>
    <x v="1"/>
    <x v="2"/>
    <n v="5"/>
    <n v="58.95"/>
  </r>
  <r>
    <n v="6735"/>
    <n v="2968"/>
    <n v="1"/>
    <d v="2023-02-19T00:00:00"/>
    <d v="1899-12-30T14:06:37"/>
    <n v="107"/>
    <x v="19"/>
    <x v="0"/>
    <x v="12"/>
    <x v="0"/>
    <n v="19"/>
    <x v="1"/>
    <x v="3"/>
    <n v="2"/>
    <n v="30.45"/>
  </r>
  <r>
    <n v="6736"/>
    <n v="2968"/>
    <n v="0"/>
    <d v="2023-02-19T00:00:00"/>
    <d v="1899-12-30T14:06:37"/>
    <n v="116"/>
    <x v="23"/>
    <x v="2"/>
    <x v="9"/>
    <x v="0"/>
    <n v="19"/>
    <x v="1"/>
    <x v="3"/>
    <n v="2"/>
    <n v="30.45"/>
  </r>
  <r>
    <n v="6737"/>
    <n v="2969"/>
    <n v="1"/>
    <d v="2023-02-19T00:00:00"/>
    <d v="1899-12-30T14:10:09"/>
    <n v="101"/>
    <x v="7"/>
    <x v="3"/>
    <x v="2"/>
    <x v="0"/>
    <n v="19"/>
    <x v="1"/>
    <x v="3"/>
    <n v="1"/>
    <n v="12.95"/>
  </r>
  <r>
    <n v="6738"/>
    <n v="2970"/>
    <n v="1"/>
    <d v="2023-02-19T00:00:00"/>
    <d v="1899-12-30T14:19:12"/>
    <n v="104"/>
    <x v="18"/>
    <x v="3"/>
    <x v="11"/>
    <x v="0"/>
    <n v="19"/>
    <x v="1"/>
    <x v="3"/>
    <n v="1"/>
    <n v="10.5"/>
  </r>
  <r>
    <n v="6739"/>
    <n v="2971"/>
    <n v="1"/>
    <d v="2023-02-19T00:00:00"/>
    <d v="1899-12-30T14:32:56"/>
    <n v="101"/>
    <x v="7"/>
    <x v="3"/>
    <x v="2"/>
    <x v="0"/>
    <n v="19"/>
    <x v="1"/>
    <x v="3"/>
    <n v="1"/>
    <n v="12.95"/>
  </r>
  <r>
    <n v="6740"/>
    <n v="2972"/>
    <n v="1"/>
    <d v="2023-02-19T00:00:00"/>
    <d v="1899-12-30T14:59:53"/>
    <n v="127"/>
    <x v="24"/>
    <x v="1"/>
    <x v="0"/>
    <x v="0"/>
    <n v="19"/>
    <x v="1"/>
    <x v="3"/>
    <n v="1"/>
    <n v="17.95"/>
  </r>
  <r>
    <n v="6741"/>
    <n v="2973"/>
    <n v="1"/>
    <d v="2023-02-19T00:00:00"/>
    <d v="1899-12-30T15:04:17"/>
    <n v="108"/>
    <x v="1"/>
    <x v="0"/>
    <x v="1"/>
    <x v="0"/>
    <n v="19"/>
    <x v="1"/>
    <x v="4"/>
    <n v="1"/>
    <n v="14.5"/>
  </r>
  <r>
    <n v="6742"/>
    <n v="2974"/>
    <n v="1"/>
    <d v="2023-02-19T00:00:00"/>
    <d v="1899-12-30T15:07:56"/>
    <n v="106"/>
    <x v="5"/>
    <x v="3"/>
    <x v="4"/>
    <x v="0"/>
    <n v="19"/>
    <x v="1"/>
    <x v="4"/>
    <n v="1"/>
    <n v="7"/>
  </r>
  <r>
    <n v="6743"/>
    <n v="2975"/>
    <n v="1"/>
    <d v="2023-02-19T00:00:00"/>
    <d v="1899-12-30T15:22:51"/>
    <n v="107"/>
    <x v="19"/>
    <x v="0"/>
    <x v="12"/>
    <x v="0"/>
    <n v="19"/>
    <x v="1"/>
    <x v="4"/>
    <n v="2"/>
    <n v="27"/>
  </r>
  <r>
    <n v="6744"/>
    <n v="2975"/>
    <n v="0"/>
    <d v="2023-02-19T00:00:00"/>
    <d v="1899-12-30T15:22:51"/>
    <n v="121"/>
    <x v="20"/>
    <x v="2"/>
    <x v="11"/>
    <x v="0"/>
    <n v="19"/>
    <x v="1"/>
    <x v="4"/>
    <n v="2"/>
    <n v="27"/>
  </r>
  <r>
    <n v="6745"/>
    <n v="2976"/>
    <n v="1"/>
    <d v="2023-02-19T00:00:00"/>
    <d v="1899-12-30T15:29:10"/>
    <n v="109"/>
    <x v="0"/>
    <x v="0"/>
    <x v="0"/>
    <x v="0"/>
    <n v="19"/>
    <x v="1"/>
    <x v="4"/>
    <n v="3"/>
    <n v="29.95"/>
  </r>
  <r>
    <n v="6746"/>
    <n v="2976"/>
    <n v="0"/>
    <d v="2023-02-19T00:00:00"/>
    <d v="1899-12-30T15:29:10"/>
    <n v="113"/>
    <x v="17"/>
    <x v="0"/>
    <x v="10"/>
    <x v="0"/>
    <n v="19"/>
    <x v="1"/>
    <x v="4"/>
    <n v="3"/>
    <n v="29.95"/>
  </r>
  <r>
    <n v="6747"/>
    <n v="2976"/>
    <n v="0"/>
    <d v="2023-02-19T00:00:00"/>
    <d v="1899-12-30T15:29:10"/>
    <n v="106"/>
    <x v="5"/>
    <x v="3"/>
    <x v="4"/>
    <x v="0"/>
    <n v="19"/>
    <x v="1"/>
    <x v="4"/>
    <n v="3"/>
    <n v="29.95"/>
  </r>
  <r>
    <n v="6748"/>
    <n v="2977"/>
    <n v="1"/>
    <d v="2023-02-19T00:00:00"/>
    <d v="1899-12-30T15:33:26"/>
    <n v="113"/>
    <x v="17"/>
    <x v="0"/>
    <x v="10"/>
    <x v="0"/>
    <n v="19"/>
    <x v="1"/>
    <x v="4"/>
    <n v="1"/>
    <n v="5"/>
  </r>
  <r>
    <n v="6749"/>
    <n v="2978"/>
    <n v="1"/>
    <d v="2023-02-19T00:00:00"/>
    <d v="1899-12-30T15:45:48"/>
    <n v="118"/>
    <x v="26"/>
    <x v="2"/>
    <x v="13"/>
    <x v="0"/>
    <n v="19"/>
    <x v="1"/>
    <x v="4"/>
    <n v="2"/>
    <n v="21.95"/>
  </r>
  <r>
    <n v="6750"/>
    <n v="2978"/>
    <n v="0"/>
    <d v="2023-02-19T00:00:00"/>
    <d v="1899-12-30T15:45:48"/>
    <n v="122"/>
    <x v="12"/>
    <x v="2"/>
    <x v="4"/>
    <x v="0"/>
    <n v="19"/>
    <x v="1"/>
    <x v="4"/>
    <n v="2"/>
    <n v="21.95"/>
  </r>
  <r>
    <n v="6751"/>
    <n v="2979"/>
    <n v="1"/>
    <d v="2023-02-19T00:00:00"/>
    <d v="1899-12-30T16:43:03"/>
    <n v="117"/>
    <x v="3"/>
    <x v="2"/>
    <x v="2"/>
    <x v="0"/>
    <n v="19"/>
    <x v="1"/>
    <x v="5"/>
    <n v="2"/>
    <n v="17.95"/>
  </r>
  <r>
    <n v="6752"/>
    <n v="2979"/>
    <n v="0"/>
    <d v="2023-02-19T00:00:00"/>
    <d v="1899-12-30T16:43:03"/>
    <n v="113"/>
    <x v="17"/>
    <x v="0"/>
    <x v="10"/>
    <x v="0"/>
    <n v="19"/>
    <x v="1"/>
    <x v="5"/>
    <n v="2"/>
    <n v="17.95"/>
  </r>
  <r>
    <n v="6753"/>
    <n v="2980"/>
    <n v="1"/>
    <d v="2023-02-19T00:00:00"/>
    <d v="1899-12-30T16:48:44"/>
    <n v="108"/>
    <x v="1"/>
    <x v="0"/>
    <x v="1"/>
    <x v="0"/>
    <n v="19"/>
    <x v="1"/>
    <x v="5"/>
    <n v="3"/>
    <n v="46.95"/>
  </r>
  <r>
    <n v="6754"/>
    <n v="2980"/>
    <n v="0"/>
    <d v="2023-02-19T00:00:00"/>
    <d v="1899-12-30T16:48:44"/>
    <n v="129"/>
    <x v="4"/>
    <x v="1"/>
    <x v="3"/>
    <x v="0"/>
    <n v="19"/>
    <x v="1"/>
    <x v="5"/>
    <n v="3"/>
    <n v="46.95"/>
  </r>
  <r>
    <n v="6755"/>
    <n v="2980"/>
    <n v="0"/>
    <d v="2023-02-19T00:00:00"/>
    <d v="1899-12-30T16:48:44"/>
    <n v="132"/>
    <x v="14"/>
    <x v="1"/>
    <x v="8"/>
    <x v="0"/>
    <n v="19"/>
    <x v="1"/>
    <x v="5"/>
    <n v="3"/>
    <n v="46.95"/>
  </r>
  <r>
    <n v="6756"/>
    <n v="2981"/>
    <n v="1"/>
    <d v="2023-02-19T00:00:00"/>
    <d v="1899-12-30T17:21:47"/>
    <n v="101"/>
    <x v="7"/>
    <x v="3"/>
    <x v="2"/>
    <x v="0"/>
    <n v="19"/>
    <x v="1"/>
    <x v="6"/>
    <n v="1"/>
    <n v="12.95"/>
  </r>
  <r>
    <n v="6757"/>
    <n v="2982"/>
    <n v="1"/>
    <d v="2023-02-19T00:00:00"/>
    <d v="1899-12-30T17:24:23"/>
    <n v="102"/>
    <x v="16"/>
    <x v="3"/>
    <x v="9"/>
    <x v="0"/>
    <n v="19"/>
    <x v="1"/>
    <x v="6"/>
    <n v="1"/>
    <n v="13.95"/>
  </r>
  <r>
    <n v="6758"/>
    <n v="2983"/>
    <n v="1"/>
    <d v="2023-02-19T00:00:00"/>
    <d v="1899-12-30T17:26:31"/>
    <n v="128"/>
    <x v="25"/>
    <x v="1"/>
    <x v="3"/>
    <x v="0"/>
    <n v="19"/>
    <x v="1"/>
    <x v="6"/>
    <n v="1"/>
    <n v="15.5"/>
  </r>
  <r>
    <n v="6759"/>
    <n v="2984"/>
    <n v="1"/>
    <d v="2023-02-19T00:00:00"/>
    <d v="1899-12-30T17:36:12"/>
    <n v="109"/>
    <x v="0"/>
    <x v="0"/>
    <x v="0"/>
    <x v="0"/>
    <n v="19"/>
    <x v="1"/>
    <x v="6"/>
    <n v="2"/>
    <n v="33.450000000000003"/>
  </r>
  <r>
    <n v="6760"/>
    <n v="2984"/>
    <n v="0"/>
    <d v="2023-02-19T00:00:00"/>
    <d v="1899-12-30T17:36:12"/>
    <n v="129"/>
    <x v="4"/>
    <x v="1"/>
    <x v="3"/>
    <x v="0"/>
    <n v="19"/>
    <x v="1"/>
    <x v="6"/>
    <n v="2"/>
    <n v="33.450000000000003"/>
  </r>
  <r>
    <n v="6761"/>
    <n v="2985"/>
    <n v="1"/>
    <d v="2023-02-19T00:00:00"/>
    <d v="1899-12-30T17:36:55"/>
    <n v="122"/>
    <x v="12"/>
    <x v="2"/>
    <x v="4"/>
    <x v="0"/>
    <n v="19"/>
    <x v="1"/>
    <x v="6"/>
    <n v="2"/>
    <n v="23.95"/>
  </r>
  <r>
    <n v="6762"/>
    <n v="2985"/>
    <n v="0"/>
    <d v="2023-02-19T00:00:00"/>
    <d v="1899-12-30T17:36:55"/>
    <n v="132"/>
    <x v="14"/>
    <x v="1"/>
    <x v="8"/>
    <x v="0"/>
    <n v="19"/>
    <x v="1"/>
    <x v="6"/>
    <n v="2"/>
    <n v="23.95"/>
  </r>
  <r>
    <n v="6763"/>
    <n v="2986"/>
    <n v="1"/>
    <d v="2023-02-19T00:00:00"/>
    <d v="1899-12-30T17:39:32"/>
    <n v="126"/>
    <x v="10"/>
    <x v="1"/>
    <x v="1"/>
    <x v="0"/>
    <n v="19"/>
    <x v="1"/>
    <x v="6"/>
    <n v="2"/>
    <n v="27.45"/>
  </r>
  <r>
    <n v="6764"/>
    <n v="2986"/>
    <n v="0"/>
    <d v="2023-02-19T00:00:00"/>
    <d v="1899-12-30T17:39:32"/>
    <n v="117"/>
    <x v="3"/>
    <x v="2"/>
    <x v="2"/>
    <x v="0"/>
    <n v="19"/>
    <x v="1"/>
    <x v="6"/>
    <n v="2"/>
    <n v="27.45"/>
  </r>
  <r>
    <n v="6765"/>
    <n v="2987"/>
    <n v="1"/>
    <d v="2023-02-19T00:00:00"/>
    <d v="1899-12-30T17:41:19"/>
    <n v="102"/>
    <x v="16"/>
    <x v="3"/>
    <x v="9"/>
    <x v="0"/>
    <n v="19"/>
    <x v="1"/>
    <x v="6"/>
    <n v="4"/>
    <n v="57.349999999999994"/>
  </r>
  <r>
    <n v="6766"/>
    <n v="2987"/>
    <n v="0"/>
    <d v="2023-02-19T00:00:00"/>
    <d v="1899-12-30T17:41:19"/>
    <n v="126"/>
    <x v="10"/>
    <x v="1"/>
    <x v="1"/>
    <x v="0"/>
    <n v="19"/>
    <x v="1"/>
    <x v="6"/>
    <n v="4"/>
    <n v="57.349999999999994"/>
  </r>
  <r>
    <n v="6767"/>
    <n v="2987"/>
    <n v="0"/>
    <d v="2023-02-19T00:00:00"/>
    <d v="1899-12-30T17:41:19"/>
    <n v="112"/>
    <x v="30"/>
    <x v="0"/>
    <x v="13"/>
    <x v="0"/>
    <n v="19"/>
    <x v="1"/>
    <x v="6"/>
    <n v="4"/>
    <n v="57.349999999999994"/>
  </r>
  <r>
    <n v="6768"/>
    <n v="2987"/>
    <n v="0"/>
    <d v="2023-02-19T00:00:00"/>
    <d v="1899-12-30T17:41:19"/>
    <n v="120"/>
    <x v="28"/>
    <x v="2"/>
    <x v="9"/>
    <x v="0"/>
    <n v="19"/>
    <x v="1"/>
    <x v="6"/>
    <n v="4"/>
    <n v="57.349999999999994"/>
  </r>
  <r>
    <n v="6769"/>
    <n v="2988"/>
    <n v="1"/>
    <d v="2023-02-19T00:00:00"/>
    <d v="1899-12-30T17:42:25"/>
    <n v="107"/>
    <x v="19"/>
    <x v="0"/>
    <x v="12"/>
    <x v="0"/>
    <n v="19"/>
    <x v="1"/>
    <x v="6"/>
    <n v="2"/>
    <n v="34.450000000000003"/>
  </r>
  <r>
    <n v="6770"/>
    <n v="2988"/>
    <n v="0"/>
    <d v="2023-02-19T00:00:00"/>
    <d v="1899-12-30T17:42:25"/>
    <n v="131"/>
    <x v="27"/>
    <x v="1"/>
    <x v="0"/>
    <x v="0"/>
    <n v="19"/>
    <x v="1"/>
    <x v="6"/>
    <n v="2"/>
    <n v="34.450000000000003"/>
  </r>
  <r>
    <n v="6771"/>
    <n v="2989"/>
    <n v="1"/>
    <d v="2023-02-19T00:00:00"/>
    <d v="1899-12-30T18:11:40"/>
    <n v="101"/>
    <x v="7"/>
    <x v="3"/>
    <x v="2"/>
    <x v="0"/>
    <n v="19"/>
    <x v="1"/>
    <x v="7"/>
    <n v="3"/>
    <n v="42.95"/>
  </r>
  <r>
    <n v="6772"/>
    <n v="2989"/>
    <n v="0"/>
    <d v="2023-02-19T00:00:00"/>
    <d v="1899-12-30T18:11:40"/>
    <n v="126"/>
    <x v="10"/>
    <x v="1"/>
    <x v="1"/>
    <x v="0"/>
    <n v="19"/>
    <x v="1"/>
    <x v="7"/>
    <n v="3"/>
    <n v="42.95"/>
  </r>
  <r>
    <n v="6773"/>
    <n v="2989"/>
    <n v="0"/>
    <d v="2023-02-19T00:00:00"/>
    <d v="1899-12-30T18:11:40"/>
    <n v="129"/>
    <x v="4"/>
    <x v="1"/>
    <x v="3"/>
    <x v="0"/>
    <n v="19"/>
    <x v="1"/>
    <x v="7"/>
    <n v="3"/>
    <n v="42.95"/>
  </r>
  <r>
    <n v="6774"/>
    <n v="2990"/>
    <n v="1"/>
    <d v="2023-02-19T00:00:00"/>
    <d v="1899-12-30T18:13:19"/>
    <n v="130"/>
    <x v="13"/>
    <x v="1"/>
    <x v="7"/>
    <x v="0"/>
    <n v="19"/>
    <x v="1"/>
    <x v="7"/>
    <n v="1"/>
    <n v="19.95"/>
  </r>
  <r>
    <n v="6775"/>
    <n v="2991"/>
    <n v="1"/>
    <d v="2023-02-19T00:00:00"/>
    <d v="1899-12-30T18:21:31"/>
    <n v="104"/>
    <x v="18"/>
    <x v="3"/>
    <x v="11"/>
    <x v="0"/>
    <n v="19"/>
    <x v="1"/>
    <x v="7"/>
    <n v="1"/>
    <n v="10.5"/>
  </r>
  <r>
    <n v="6776"/>
    <n v="2992"/>
    <n v="1"/>
    <d v="2023-02-19T00:00:00"/>
    <d v="1899-12-30T18:38:54"/>
    <n v="102"/>
    <x v="16"/>
    <x v="3"/>
    <x v="9"/>
    <x v="0"/>
    <n v="19"/>
    <x v="1"/>
    <x v="7"/>
    <n v="1"/>
    <n v="13.95"/>
  </r>
  <r>
    <n v="6777"/>
    <n v="2993"/>
    <n v="1"/>
    <d v="2023-02-19T00:00:00"/>
    <d v="1899-12-30T18:49:06"/>
    <n v="109"/>
    <x v="0"/>
    <x v="0"/>
    <x v="0"/>
    <x v="0"/>
    <n v="19"/>
    <x v="1"/>
    <x v="7"/>
    <n v="2"/>
    <n v="35.9"/>
  </r>
  <r>
    <n v="6778"/>
    <n v="2993"/>
    <n v="0"/>
    <d v="2023-02-19T00:00:00"/>
    <d v="1899-12-30T18:49:06"/>
    <n v="127"/>
    <x v="24"/>
    <x v="1"/>
    <x v="0"/>
    <x v="0"/>
    <n v="19"/>
    <x v="1"/>
    <x v="7"/>
    <n v="2"/>
    <n v="35.9"/>
  </r>
  <r>
    <n v="6779"/>
    <n v="2994"/>
    <n v="1"/>
    <d v="2023-02-19T00:00:00"/>
    <d v="1899-12-30T18:58:08"/>
    <n v="101"/>
    <x v="7"/>
    <x v="3"/>
    <x v="2"/>
    <x v="0"/>
    <n v="19"/>
    <x v="1"/>
    <x v="7"/>
    <n v="2"/>
    <n v="21.95"/>
  </r>
  <r>
    <n v="6780"/>
    <n v="2994"/>
    <n v="0"/>
    <d v="2023-02-19T00:00:00"/>
    <d v="1899-12-30T18:58:08"/>
    <n v="114"/>
    <x v="8"/>
    <x v="0"/>
    <x v="6"/>
    <x v="0"/>
    <n v="19"/>
    <x v="1"/>
    <x v="7"/>
    <n v="2"/>
    <n v="21.95"/>
  </r>
  <r>
    <n v="6781"/>
    <n v="2995"/>
    <n v="1"/>
    <d v="2023-02-19T00:00:00"/>
    <d v="1899-12-30T18:59:05"/>
    <n v="132"/>
    <x v="14"/>
    <x v="1"/>
    <x v="8"/>
    <x v="0"/>
    <n v="19"/>
    <x v="1"/>
    <x v="7"/>
    <n v="1"/>
    <n v="16.95"/>
  </r>
  <r>
    <n v="6782"/>
    <n v="2996"/>
    <n v="1"/>
    <d v="2023-02-19T00:00:00"/>
    <d v="1899-12-30T19:05:53"/>
    <n v="131"/>
    <x v="27"/>
    <x v="1"/>
    <x v="0"/>
    <x v="0"/>
    <n v="19"/>
    <x v="1"/>
    <x v="8"/>
    <n v="1"/>
    <n v="17.95"/>
  </r>
  <r>
    <n v="6783"/>
    <n v="2997"/>
    <n v="1"/>
    <d v="2023-02-19T00:00:00"/>
    <d v="1899-12-30T19:38:24"/>
    <n v="108"/>
    <x v="1"/>
    <x v="0"/>
    <x v="1"/>
    <x v="0"/>
    <n v="19"/>
    <x v="1"/>
    <x v="8"/>
    <n v="2"/>
    <n v="29"/>
  </r>
  <r>
    <n v="6784"/>
    <n v="2997"/>
    <n v="0"/>
    <d v="2023-02-19T00:00:00"/>
    <d v="1899-12-30T19:38:24"/>
    <n v="124"/>
    <x v="2"/>
    <x v="1"/>
    <x v="1"/>
    <x v="0"/>
    <n v="19"/>
    <x v="1"/>
    <x v="8"/>
    <n v="2"/>
    <n v="29"/>
  </r>
  <r>
    <n v="6785"/>
    <n v="2998"/>
    <n v="1"/>
    <d v="2023-02-19T00:00:00"/>
    <d v="1899-12-30T19:52:20"/>
    <n v="107"/>
    <x v="19"/>
    <x v="0"/>
    <x v="12"/>
    <x v="0"/>
    <n v="19"/>
    <x v="1"/>
    <x v="8"/>
    <n v="4"/>
    <n v="44.5"/>
  </r>
  <r>
    <n v="6786"/>
    <n v="2998"/>
    <n v="0"/>
    <d v="2023-02-19T00:00:00"/>
    <d v="1899-12-30T19:52:20"/>
    <n v="104"/>
    <x v="18"/>
    <x v="3"/>
    <x v="11"/>
    <x v="0"/>
    <n v="19"/>
    <x v="1"/>
    <x v="8"/>
    <n v="4"/>
    <n v="44.5"/>
  </r>
  <r>
    <n v="6787"/>
    <n v="2998"/>
    <n v="0"/>
    <d v="2023-02-19T00:00:00"/>
    <d v="1899-12-30T19:52:20"/>
    <n v="121"/>
    <x v="20"/>
    <x v="2"/>
    <x v="11"/>
    <x v="0"/>
    <n v="19"/>
    <x v="1"/>
    <x v="8"/>
    <n v="4"/>
    <n v="44.5"/>
  </r>
  <r>
    <n v="6788"/>
    <n v="2998"/>
    <n v="0"/>
    <d v="2023-02-19T00:00:00"/>
    <d v="1899-12-30T19:52:20"/>
    <n v="105"/>
    <x v="15"/>
    <x v="3"/>
    <x v="4"/>
    <x v="0"/>
    <n v="19"/>
    <x v="1"/>
    <x v="8"/>
    <n v="4"/>
    <n v="44.5"/>
  </r>
  <r>
    <n v="6789"/>
    <n v="2999"/>
    <n v="1"/>
    <d v="2023-02-19T00:00:00"/>
    <d v="1899-12-30T19:57:15"/>
    <n v="116"/>
    <x v="23"/>
    <x v="2"/>
    <x v="9"/>
    <x v="0"/>
    <n v="19"/>
    <x v="1"/>
    <x v="8"/>
    <n v="3"/>
    <n v="39.849999999999994"/>
  </r>
  <r>
    <n v="6790"/>
    <n v="2999"/>
    <n v="0"/>
    <d v="2023-02-19T00:00:00"/>
    <d v="1899-12-30T19:57:15"/>
    <n v="116"/>
    <x v="23"/>
    <x v="2"/>
    <x v="9"/>
    <x v="0"/>
    <n v="19"/>
    <x v="1"/>
    <x v="8"/>
    <n v="3"/>
    <n v="39.849999999999994"/>
  </r>
  <r>
    <n v="6791"/>
    <n v="2999"/>
    <n v="0"/>
    <d v="2023-02-19T00:00:00"/>
    <d v="1899-12-30T19:57:15"/>
    <n v="111"/>
    <x v="22"/>
    <x v="0"/>
    <x v="5"/>
    <x v="0"/>
    <n v="19"/>
    <x v="1"/>
    <x v="8"/>
    <n v="3"/>
    <n v="39.849999999999994"/>
  </r>
  <r>
    <n v="6792"/>
    <n v="3000"/>
    <n v="1"/>
    <d v="2023-02-19T00:00:00"/>
    <d v="1899-12-30T19:57:23"/>
    <n v="102"/>
    <x v="16"/>
    <x v="3"/>
    <x v="9"/>
    <x v="0"/>
    <n v="19"/>
    <x v="1"/>
    <x v="8"/>
    <n v="2"/>
    <n v="25.9"/>
  </r>
  <r>
    <n v="6793"/>
    <n v="3000"/>
    <n v="0"/>
    <d v="2023-02-19T00:00:00"/>
    <d v="1899-12-30T19:57:23"/>
    <n v="119"/>
    <x v="6"/>
    <x v="2"/>
    <x v="5"/>
    <x v="0"/>
    <n v="19"/>
    <x v="1"/>
    <x v="8"/>
    <n v="2"/>
    <n v="25.9"/>
  </r>
  <r>
    <n v="6794"/>
    <n v="3001"/>
    <n v="1"/>
    <d v="2023-02-19T00:00:00"/>
    <d v="1899-12-30T20:34:39"/>
    <n v="101"/>
    <x v="7"/>
    <x v="3"/>
    <x v="2"/>
    <x v="0"/>
    <n v="19"/>
    <x v="1"/>
    <x v="9"/>
    <n v="4"/>
    <n v="35.950000000000003"/>
  </r>
  <r>
    <n v="6795"/>
    <n v="3001"/>
    <n v="0"/>
    <d v="2023-02-19T00:00:00"/>
    <d v="1899-12-30T20:34:39"/>
    <n v="122"/>
    <x v="12"/>
    <x v="2"/>
    <x v="4"/>
    <x v="0"/>
    <n v="19"/>
    <x v="1"/>
    <x v="9"/>
    <n v="4"/>
    <n v="35.950000000000003"/>
  </r>
  <r>
    <n v="6796"/>
    <n v="3001"/>
    <n v="0"/>
    <d v="2023-02-19T00:00:00"/>
    <d v="1899-12-30T20:34:39"/>
    <n v="106"/>
    <x v="5"/>
    <x v="3"/>
    <x v="4"/>
    <x v="0"/>
    <n v="19"/>
    <x v="1"/>
    <x v="9"/>
    <n v="4"/>
    <n v="35.950000000000003"/>
  </r>
  <r>
    <n v="6797"/>
    <n v="3001"/>
    <n v="0"/>
    <d v="2023-02-19T00:00:00"/>
    <d v="1899-12-30T20:34:39"/>
    <n v="114"/>
    <x v="8"/>
    <x v="0"/>
    <x v="6"/>
    <x v="0"/>
    <n v="19"/>
    <x v="1"/>
    <x v="9"/>
    <n v="4"/>
    <n v="35.950000000000003"/>
  </r>
  <r>
    <n v="6798"/>
    <n v="3002"/>
    <n v="1"/>
    <d v="2023-02-19T00:00:00"/>
    <d v="1899-12-30T21:27:34"/>
    <n v="125"/>
    <x v="21"/>
    <x v="1"/>
    <x v="0"/>
    <x v="0"/>
    <n v="19"/>
    <x v="1"/>
    <x v="10"/>
    <n v="4"/>
    <n v="52.849999999999994"/>
  </r>
  <r>
    <n v="6799"/>
    <n v="3002"/>
    <n v="0"/>
    <d v="2023-02-19T00:00:00"/>
    <d v="1899-12-30T21:27:34"/>
    <n v="117"/>
    <x v="3"/>
    <x v="2"/>
    <x v="2"/>
    <x v="0"/>
    <n v="19"/>
    <x v="1"/>
    <x v="10"/>
    <n v="4"/>
    <n v="52.849999999999994"/>
  </r>
  <r>
    <n v="6800"/>
    <n v="3002"/>
    <n v="0"/>
    <d v="2023-02-19T00:00:00"/>
    <d v="1899-12-30T21:27:34"/>
    <n v="112"/>
    <x v="30"/>
    <x v="0"/>
    <x v="13"/>
    <x v="0"/>
    <n v="19"/>
    <x v="1"/>
    <x v="10"/>
    <n v="4"/>
    <n v="52.849999999999994"/>
  </r>
  <r>
    <n v="6801"/>
    <n v="3002"/>
    <n v="0"/>
    <d v="2023-02-19T00:00:00"/>
    <d v="1899-12-30T21:27:34"/>
    <n v="105"/>
    <x v="15"/>
    <x v="3"/>
    <x v="4"/>
    <x v="0"/>
    <n v="19"/>
    <x v="1"/>
    <x v="10"/>
    <n v="4"/>
    <n v="52.849999999999994"/>
  </r>
  <r>
    <n v="6802"/>
    <n v="3003"/>
    <n v="1"/>
    <d v="2023-02-19T00:00:00"/>
    <d v="1899-12-30T21:32:12"/>
    <n v="104"/>
    <x v="18"/>
    <x v="3"/>
    <x v="11"/>
    <x v="0"/>
    <n v="19"/>
    <x v="1"/>
    <x v="10"/>
    <n v="2"/>
    <n v="25.45"/>
  </r>
  <r>
    <n v="6803"/>
    <n v="3003"/>
    <n v="0"/>
    <d v="2023-02-19T00:00:00"/>
    <d v="1899-12-30T21:32:12"/>
    <n v="118"/>
    <x v="26"/>
    <x v="2"/>
    <x v="13"/>
    <x v="0"/>
    <n v="19"/>
    <x v="1"/>
    <x v="10"/>
    <n v="2"/>
    <n v="25.45"/>
  </r>
  <r>
    <n v="6804"/>
    <n v="3004"/>
    <n v="1"/>
    <d v="2023-02-19T00:00:00"/>
    <d v="1899-12-30T21:56:20"/>
    <n v="120"/>
    <x v="28"/>
    <x v="2"/>
    <x v="9"/>
    <x v="0"/>
    <n v="19"/>
    <x v="1"/>
    <x v="10"/>
    <n v="1"/>
    <n v="13.95"/>
  </r>
  <r>
    <n v="6805"/>
    <n v="3005"/>
    <n v="1"/>
    <d v="2023-02-20T00:00:00"/>
    <d v="1899-12-30T11:53:36"/>
    <n v="129"/>
    <x v="4"/>
    <x v="1"/>
    <x v="3"/>
    <x v="1"/>
    <n v="20"/>
    <x v="1"/>
    <x v="0"/>
    <n v="1"/>
    <n v="15.5"/>
  </r>
  <r>
    <n v="6806"/>
    <n v="3006"/>
    <n v="1"/>
    <d v="2023-02-20T00:00:00"/>
    <d v="1899-12-30T12:01:32"/>
    <n v="116"/>
    <x v="23"/>
    <x v="2"/>
    <x v="9"/>
    <x v="1"/>
    <n v="20"/>
    <x v="1"/>
    <x v="1"/>
    <n v="4"/>
    <n v="43.95"/>
  </r>
  <r>
    <n v="6807"/>
    <n v="3006"/>
    <n v="0"/>
    <d v="2023-02-20T00:00:00"/>
    <d v="1899-12-30T12:01:32"/>
    <n v="104"/>
    <x v="18"/>
    <x v="3"/>
    <x v="11"/>
    <x v="1"/>
    <n v="20"/>
    <x v="1"/>
    <x v="1"/>
    <n v="4"/>
    <n v="43.95"/>
  </r>
  <r>
    <n v="6808"/>
    <n v="3006"/>
    <n v="0"/>
    <d v="2023-02-20T00:00:00"/>
    <d v="1899-12-30T12:01:32"/>
    <n v="126"/>
    <x v="10"/>
    <x v="1"/>
    <x v="1"/>
    <x v="1"/>
    <n v="20"/>
    <x v="1"/>
    <x v="1"/>
    <n v="4"/>
    <n v="43.95"/>
  </r>
  <r>
    <n v="6809"/>
    <n v="3006"/>
    <n v="0"/>
    <d v="2023-02-20T00:00:00"/>
    <d v="1899-12-30T12:01:32"/>
    <n v="113"/>
    <x v="17"/>
    <x v="0"/>
    <x v="10"/>
    <x v="1"/>
    <n v="20"/>
    <x v="1"/>
    <x v="1"/>
    <n v="4"/>
    <n v="43.95"/>
  </r>
  <r>
    <n v="6810"/>
    <n v="3007"/>
    <n v="1"/>
    <d v="2023-02-20T00:00:00"/>
    <d v="1899-12-30T12:06:37"/>
    <n v="127"/>
    <x v="24"/>
    <x v="1"/>
    <x v="0"/>
    <x v="1"/>
    <n v="20"/>
    <x v="1"/>
    <x v="1"/>
    <n v="1"/>
    <n v="17.95"/>
  </r>
  <r>
    <n v="6811"/>
    <n v="3008"/>
    <n v="1"/>
    <d v="2023-02-20T00:00:00"/>
    <d v="1899-12-30T12:09:54"/>
    <n v="102"/>
    <x v="16"/>
    <x v="3"/>
    <x v="9"/>
    <x v="1"/>
    <n v="20"/>
    <x v="1"/>
    <x v="1"/>
    <n v="1"/>
    <n v="13.95"/>
  </r>
  <r>
    <n v="6812"/>
    <n v="3009"/>
    <n v="1"/>
    <d v="2023-02-20T00:00:00"/>
    <d v="1899-12-30T12:21:25"/>
    <n v="107"/>
    <x v="19"/>
    <x v="0"/>
    <x v="12"/>
    <x v="1"/>
    <n v="20"/>
    <x v="1"/>
    <x v="1"/>
    <n v="3"/>
    <n v="36.450000000000003"/>
  </r>
  <r>
    <n v="6813"/>
    <n v="3009"/>
    <n v="0"/>
    <d v="2023-02-20T00:00:00"/>
    <d v="1899-12-30T12:21:25"/>
    <n v="117"/>
    <x v="3"/>
    <x v="2"/>
    <x v="2"/>
    <x v="1"/>
    <n v="20"/>
    <x v="1"/>
    <x v="1"/>
    <n v="3"/>
    <n v="36.450000000000003"/>
  </r>
  <r>
    <n v="6814"/>
    <n v="3009"/>
    <n v="0"/>
    <d v="2023-02-20T00:00:00"/>
    <d v="1899-12-30T12:21:25"/>
    <n v="122"/>
    <x v="12"/>
    <x v="2"/>
    <x v="4"/>
    <x v="1"/>
    <n v="20"/>
    <x v="1"/>
    <x v="1"/>
    <n v="3"/>
    <n v="36.450000000000003"/>
  </r>
  <r>
    <n v="6815"/>
    <n v="3010"/>
    <n v="1"/>
    <d v="2023-02-20T00:00:00"/>
    <d v="1899-12-30T12:26:16"/>
    <n v="115"/>
    <x v="31"/>
    <x v="2"/>
    <x v="5"/>
    <x v="1"/>
    <n v="20"/>
    <x v="1"/>
    <x v="1"/>
    <n v="3"/>
    <n v="43.849999999999994"/>
  </r>
  <r>
    <n v="6816"/>
    <n v="3010"/>
    <n v="0"/>
    <d v="2023-02-20T00:00:00"/>
    <d v="1899-12-30T12:26:16"/>
    <n v="102"/>
    <x v="16"/>
    <x v="3"/>
    <x v="9"/>
    <x v="1"/>
    <n v="20"/>
    <x v="1"/>
    <x v="1"/>
    <n v="3"/>
    <n v="43.849999999999994"/>
  </r>
  <r>
    <n v="6817"/>
    <n v="3010"/>
    <n v="0"/>
    <d v="2023-02-20T00:00:00"/>
    <d v="1899-12-30T12:26:16"/>
    <n v="109"/>
    <x v="0"/>
    <x v="0"/>
    <x v="0"/>
    <x v="1"/>
    <n v="20"/>
    <x v="1"/>
    <x v="1"/>
    <n v="3"/>
    <n v="43.849999999999994"/>
  </r>
  <r>
    <n v="6818"/>
    <n v="3011"/>
    <n v="1"/>
    <d v="2023-02-20T00:00:00"/>
    <d v="1899-12-30T12:29:25"/>
    <n v="122"/>
    <x v="12"/>
    <x v="2"/>
    <x v="4"/>
    <x v="1"/>
    <n v="20"/>
    <x v="1"/>
    <x v="1"/>
    <n v="1"/>
    <n v="7"/>
  </r>
  <r>
    <n v="6819"/>
    <n v="3012"/>
    <n v="1"/>
    <d v="2023-02-20T00:00:00"/>
    <d v="1899-12-30T12:32:03"/>
    <n v="104"/>
    <x v="18"/>
    <x v="3"/>
    <x v="11"/>
    <x v="1"/>
    <n v="20"/>
    <x v="1"/>
    <x v="1"/>
    <n v="4"/>
    <n v="34.450000000000003"/>
  </r>
  <r>
    <n v="6820"/>
    <n v="3012"/>
    <n v="0"/>
    <d v="2023-02-20T00:00:00"/>
    <d v="1899-12-30T12:32:03"/>
    <n v="111"/>
    <x v="22"/>
    <x v="0"/>
    <x v="5"/>
    <x v="1"/>
    <n v="20"/>
    <x v="1"/>
    <x v="1"/>
    <n v="4"/>
    <n v="34.450000000000003"/>
  </r>
  <r>
    <n v="6821"/>
    <n v="3012"/>
    <n v="0"/>
    <d v="2023-02-20T00:00:00"/>
    <d v="1899-12-30T12:32:03"/>
    <n v="113"/>
    <x v="17"/>
    <x v="0"/>
    <x v="10"/>
    <x v="1"/>
    <n v="20"/>
    <x v="1"/>
    <x v="1"/>
    <n v="4"/>
    <n v="34.450000000000003"/>
  </r>
  <r>
    <n v="6822"/>
    <n v="3012"/>
    <n v="0"/>
    <d v="2023-02-20T00:00:00"/>
    <d v="1899-12-30T12:32:03"/>
    <n v="122"/>
    <x v="12"/>
    <x v="2"/>
    <x v="4"/>
    <x v="1"/>
    <n v="20"/>
    <x v="1"/>
    <x v="1"/>
    <n v="4"/>
    <n v="34.450000000000003"/>
  </r>
  <r>
    <n v="6823"/>
    <n v="3013"/>
    <n v="1"/>
    <d v="2023-02-20T00:00:00"/>
    <d v="1899-12-30T12:45:23"/>
    <n v="105"/>
    <x v="15"/>
    <x v="3"/>
    <x v="4"/>
    <x v="1"/>
    <n v="20"/>
    <x v="1"/>
    <x v="1"/>
    <n v="1"/>
    <n v="7"/>
  </r>
  <r>
    <n v="6824"/>
    <n v="3014"/>
    <n v="1"/>
    <d v="2023-02-20T00:00:00"/>
    <d v="1899-12-30T12:58:29"/>
    <n v="107"/>
    <x v="19"/>
    <x v="0"/>
    <x v="12"/>
    <x v="1"/>
    <n v="20"/>
    <x v="1"/>
    <x v="1"/>
    <n v="4"/>
    <n v="53.400000000000006"/>
  </r>
  <r>
    <n v="6825"/>
    <n v="3014"/>
    <n v="0"/>
    <d v="2023-02-20T00:00:00"/>
    <d v="1899-12-30T12:58:29"/>
    <n v="109"/>
    <x v="0"/>
    <x v="0"/>
    <x v="0"/>
    <x v="1"/>
    <n v="20"/>
    <x v="1"/>
    <x v="1"/>
    <n v="4"/>
    <n v="53.400000000000006"/>
  </r>
  <r>
    <n v="6826"/>
    <n v="3014"/>
    <n v="0"/>
    <d v="2023-02-20T00:00:00"/>
    <d v="1899-12-30T12:58:29"/>
    <n v="119"/>
    <x v="6"/>
    <x v="2"/>
    <x v="5"/>
    <x v="1"/>
    <n v="20"/>
    <x v="1"/>
    <x v="1"/>
    <n v="4"/>
    <n v="53.400000000000006"/>
  </r>
  <r>
    <n v="6827"/>
    <n v="3014"/>
    <n v="0"/>
    <d v="2023-02-20T00:00:00"/>
    <d v="1899-12-30T12:58:29"/>
    <n v="105"/>
    <x v="15"/>
    <x v="3"/>
    <x v="4"/>
    <x v="1"/>
    <n v="20"/>
    <x v="1"/>
    <x v="1"/>
    <n v="4"/>
    <n v="53.400000000000006"/>
  </r>
  <r>
    <n v="6828"/>
    <n v="3015"/>
    <n v="1"/>
    <d v="2023-02-20T00:00:00"/>
    <d v="1899-12-30T12:59:05"/>
    <n v="101"/>
    <x v="7"/>
    <x v="3"/>
    <x v="2"/>
    <x v="1"/>
    <n v="20"/>
    <x v="1"/>
    <x v="1"/>
    <n v="1"/>
    <n v="12.95"/>
  </r>
  <r>
    <n v="6829"/>
    <n v="3016"/>
    <n v="1"/>
    <d v="2023-02-20T00:00:00"/>
    <d v="1899-12-30T13:07:02"/>
    <n v="126"/>
    <x v="10"/>
    <x v="1"/>
    <x v="1"/>
    <x v="1"/>
    <n v="20"/>
    <x v="1"/>
    <x v="2"/>
    <n v="2"/>
    <n v="19.5"/>
  </r>
  <r>
    <n v="6830"/>
    <n v="3016"/>
    <n v="0"/>
    <d v="2023-02-20T00:00:00"/>
    <d v="1899-12-30T13:07:02"/>
    <n v="113"/>
    <x v="17"/>
    <x v="0"/>
    <x v="10"/>
    <x v="1"/>
    <n v="20"/>
    <x v="1"/>
    <x v="2"/>
    <n v="2"/>
    <n v="19.5"/>
  </r>
  <r>
    <n v="6831"/>
    <n v="3017"/>
    <n v="1"/>
    <d v="2023-02-20T00:00:00"/>
    <d v="1899-12-30T13:09:41"/>
    <n v="124"/>
    <x v="2"/>
    <x v="1"/>
    <x v="1"/>
    <x v="1"/>
    <n v="20"/>
    <x v="1"/>
    <x v="2"/>
    <n v="1"/>
    <n v="14.5"/>
  </r>
  <r>
    <n v="6832"/>
    <n v="3018"/>
    <n v="1"/>
    <d v="2023-02-20T00:00:00"/>
    <d v="1899-12-30T13:12:40"/>
    <n v="116"/>
    <x v="23"/>
    <x v="2"/>
    <x v="9"/>
    <x v="1"/>
    <n v="20"/>
    <x v="1"/>
    <x v="2"/>
    <n v="7"/>
    <n v="96.8"/>
  </r>
  <r>
    <n v="6833"/>
    <n v="3018"/>
    <n v="0"/>
    <d v="2023-02-20T00:00:00"/>
    <d v="1899-12-30T13:12:40"/>
    <n v="104"/>
    <x v="18"/>
    <x v="3"/>
    <x v="11"/>
    <x v="1"/>
    <n v="20"/>
    <x v="1"/>
    <x v="2"/>
    <n v="7"/>
    <n v="96.8"/>
  </r>
  <r>
    <n v="6834"/>
    <n v="3018"/>
    <n v="0"/>
    <d v="2023-02-20T00:00:00"/>
    <d v="1899-12-30T13:12:40"/>
    <n v="125"/>
    <x v="21"/>
    <x v="1"/>
    <x v="0"/>
    <x v="1"/>
    <n v="20"/>
    <x v="1"/>
    <x v="2"/>
    <n v="7"/>
    <n v="96.8"/>
  </r>
  <r>
    <n v="6835"/>
    <n v="3018"/>
    <n v="0"/>
    <d v="2023-02-20T00:00:00"/>
    <d v="1899-12-30T13:12:40"/>
    <n v="128"/>
    <x v="25"/>
    <x v="1"/>
    <x v="3"/>
    <x v="1"/>
    <n v="20"/>
    <x v="1"/>
    <x v="2"/>
    <n v="7"/>
    <n v="96.8"/>
  </r>
  <r>
    <n v="6836"/>
    <n v="3018"/>
    <n v="0"/>
    <d v="2023-02-20T00:00:00"/>
    <d v="1899-12-30T13:12:40"/>
    <n v="111"/>
    <x v="22"/>
    <x v="0"/>
    <x v="5"/>
    <x v="1"/>
    <n v="20"/>
    <x v="1"/>
    <x v="2"/>
    <n v="7"/>
    <n v="96.8"/>
  </r>
  <r>
    <n v="6837"/>
    <n v="3018"/>
    <n v="0"/>
    <d v="2023-02-20T00:00:00"/>
    <d v="1899-12-30T13:12:40"/>
    <n v="131"/>
    <x v="27"/>
    <x v="1"/>
    <x v="0"/>
    <x v="1"/>
    <n v="20"/>
    <x v="1"/>
    <x v="2"/>
    <n v="7"/>
    <n v="96.8"/>
  </r>
  <r>
    <n v="6838"/>
    <n v="3018"/>
    <n v="0"/>
    <d v="2023-02-20T00:00:00"/>
    <d v="1899-12-30T13:12:40"/>
    <n v="114"/>
    <x v="8"/>
    <x v="0"/>
    <x v="6"/>
    <x v="1"/>
    <n v="20"/>
    <x v="1"/>
    <x v="2"/>
    <n v="7"/>
    <n v="96.8"/>
  </r>
  <r>
    <n v="6839"/>
    <n v="3019"/>
    <n v="1"/>
    <d v="2023-02-20T00:00:00"/>
    <d v="1899-12-30T13:15:28"/>
    <n v="101"/>
    <x v="7"/>
    <x v="3"/>
    <x v="2"/>
    <x v="1"/>
    <n v="20"/>
    <x v="1"/>
    <x v="2"/>
    <n v="1"/>
    <n v="12.95"/>
  </r>
  <r>
    <n v="6840"/>
    <n v="3020"/>
    <n v="1"/>
    <d v="2023-02-20T00:00:00"/>
    <d v="1899-12-30T13:17:11"/>
    <n v="123"/>
    <x v="9"/>
    <x v="2"/>
    <x v="6"/>
    <x v="1"/>
    <n v="20"/>
    <x v="1"/>
    <x v="2"/>
    <n v="1"/>
    <n v="9"/>
  </r>
  <r>
    <n v="6841"/>
    <n v="3021"/>
    <n v="1"/>
    <d v="2023-02-20T00:00:00"/>
    <d v="1899-12-30T13:23:48"/>
    <n v="106"/>
    <x v="5"/>
    <x v="3"/>
    <x v="4"/>
    <x v="1"/>
    <n v="20"/>
    <x v="1"/>
    <x v="2"/>
    <n v="1"/>
    <n v="7"/>
  </r>
  <r>
    <n v="6842"/>
    <n v="3022"/>
    <n v="1"/>
    <d v="2023-02-20T00:00:00"/>
    <d v="1899-12-30T13:24:12"/>
    <n v="116"/>
    <x v="23"/>
    <x v="2"/>
    <x v="9"/>
    <x v="1"/>
    <n v="20"/>
    <x v="1"/>
    <x v="2"/>
    <n v="4"/>
    <n v="53.849999999999994"/>
  </r>
  <r>
    <n v="6843"/>
    <n v="3022"/>
    <n v="0"/>
    <d v="2023-02-20T00:00:00"/>
    <d v="1899-12-30T13:24:12"/>
    <n v="102"/>
    <x v="16"/>
    <x v="3"/>
    <x v="9"/>
    <x v="1"/>
    <n v="20"/>
    <x v="1"/>
    <x v="2"/>
    <n v="4"/>
    <n v="53.849999999999994"/>
  </r>
  <r>
    <n v="6844"/>
    <n v="3022"/>
    <n v="0"/>
    <d v="2023-02-20T00:00:00"/>
    <d v="1899-12-30T13:24:12"/>
    <n v="103"/>
    <x v="29"/>
    <x v="3"/>
    <x v="6"/>
    <x v="1"/>
    <n v="20"/>
    <x v="1"/>
    <x v="2"/>
    <n v="4"/>
    <n v="53.849999999999994"/>
  </r>
  <r>
    <n v="6845"/>
    <n v="3022"/>
    <n v="0"/>
    <d v="2023-02-20T00:00:00"/>
    <d v="1899-12-30T13:24:12"/>
    <n v="132"/>
    <x v="14"/>
    <x v="1"/>
    <x v="8"/>
    <x v="1"/>
    <n v="20"/>
    <x v="1"/>
    <x v="2"/>
    <n v="4"/>
    <n v="53.849999999999994"/>
  </r>
  <r>
    <n v="6846"/>
    <n v="3023"/>
    <n v="1"/>
    <d v="2023-02-20T00:00:00"/>
    <d v="1899-12-30T13:29:47"/>
    <n v="118"/>
    <x v="26"/>
    <x v="2"/>
    <x v="13"/>
    <x v="1"/>
    <n v="20"/>
    <x v="1"/>
    <x v="2"/>
    <n v="2"/>
    <n v="28.9"/>
  </r>
  <r>
    <n v="6847"/>
    <n v="3023"/>
    <n v="0"/>
    <d v="2023-02-20T00:00:00"/>
    <d v="1899-12-30T13:29:47"/>
    <n v="120"/>
    <x v="28"/>
    <x v="2"/>
    <x v="9"/>
    <x v="1"/>
    <n v="20"/>
    <x v="1"/>
    <x v="2"/>
    <n v="2"/>
    <n v="28.9"/>
  </r>
  <r>
    <n v="6848"/>
    <n v="3024"/>
    <n v="1"/>
    <d v="2023-02-20T00:00:00"/>
    <d v="1899-12-30T13:35:59"/>
    <n v="101"/>
    <x v="7"/>
    <x v="3"/>
    <x v="2"/>
    <x v="1"/>
    <n v="20"/>
    <x v="1"/>
    <x v="2"/>
    <n v="1"/>
    <n v="12.95"/>
  </r>
  <r>
    <n v="6849"/>
    <n v="3025"/>
    <n v="1"/>
    <d v="2023-02-20T00:00:00"/>
    <d v="1899-12-30T13:37:52"/>
    <n v="107"/>
    <x v="19"/>
    <x v="0"/>
    <x v="12"/>
    <x v="1"/>
    <n v="20"/>
    <x v="1"/>
    <x v="2"/>
    <n v="1"/>
    <n v="16.5"/>
  </r>
  <r>
    <n v="6850"/>
    <n v="3026"/>
    <n v="1"/>
    <d v="2023-02-20T00:00:00"/>
    <d v="1899-12-30T13:38:14"/>
    <n v="102"/>
    <x v="16"/>
    <x v="3"/>
    <x v="9"/>
    <x v="1"/>
    <n v="20"/>
    <x v="1"/>
    <x v="2"/>
    <n v="3"/>
    <n v="46.849999999999994"/>
  </r>
  <r>
    <n v="6851"/>
    <n v="3026"/>
    <n v="0"/>
    <d v="2023-02-20T00:00:00"/>
    <d v="1899-12-30T13:38:14"/>
    <n v="117"/>
    <x v="3"/>
    <x v="2"/>
    <x v="2"/>
    <x v="1"/>
    <n v="20"/>
    <x v="1"/>
    <x v="2"/>
    <n v="3"/>
    <n v="46.849999999999994"/>
  </r>
  <r>
    <n v="6852"/>
    <n v="3026"/>
    <n v="0"/>
    <d v="2023-02-20T00:00:00"/>
    <d v="1899-12-30T13:38:14"/>
    <n v="130"/>
    <x v="13"/>
    <x v="1"/>
    <x v="7"/>
    <x v="1"/>
    <n v="20"/>
    <x v="1"/>
    <x v="2"/>
    <n v="3"/>
    <n v="46.849999999999994"/>
  </r>
  <r>
    <n v="6854"/>
    <n v="3027"/>
    <n v="1"/>
    <d v="2023-02-20T00:00:00"/>
    <d v="1899-12-30T13:41:20"/>
    <n v="108"/>
    <x v="1"/>
    <x v="0"/>
    <x v="1"/>
    <x v="1"/>
    <n v="20"/>
    <x v="1"/>
    <x v="2"/>
    <n v="4"/>
    <n v="46"/>
  </r>
  <r>
    <n v="6855"/>
    <n v="3027"/>
    <n v="0"/>
    <d v="2023-02-20T00:00:00"/>
    <d v="1899-12-30T13:41:20"/>
    <n v="129"/>
    <x v="4"/>
    <x v="1"/>
    <x v="3"/>
    <x v="1"/>
    <n v="20"/>
    <x v="1"/>
    <x v="2"/>
    <n v="4"/>
    <n v="46"/>
  </r>
  <r>
    <n v="6856"/>
    <n v="3027"/>
    <n v="0"/>
    <d v="2023-02-20T00:00:00"/>
    <d v="1899-12-30T13:41:20"/>
    <n v="123"/>
    <x v="9"/>
    <x v="2"/>
    <x v="6"/>
    <x v="1"/>
    <n v="20"/>
    <x v="1"/>
    <x v="2"/>
    <n v="4"/>
    <n v="46"/>
  </r>
  <r>
    <n v="6857"/>
    <n v="3027"/>
    <n v="0"/>
    <d v="2023-02-20T00:00:00"/>
    <d v="1899-12-30T13:41:20"/>
    <n v="106"/>
    <x v="5"/>
    <x v="3"/>
    <x v="4"/>
    <x v="1"/>
    <n v="20"/>
    <x v="1"/>
    <x v="2"/>
    <n v="4"/>
    <n v="46"/>
  </r>
  <r>
    <n v="6858"/>
    <n v="3028"/>
    <n v="1"/>
    <d v="2023-02-20T00:00:00"/>
    <d v="1899-12-30T13:48:58"/>
    <n v="129"/>
    <x v="4"/>
    <x v="1"/>
    <x v="3"/>
    <x v="1"/>
    <n v="20"/>
    <x v="1"/>
    <x v="2"/>
    <n v="1"/>
    <n v="15.5"/>
  </r>
  <r>
    <n v="6859"/>
    <n v="3029"/>
    <n v="1"/>
    <d v="2023-02-20T00:00:00"/>
    <d v="1899-12-30T13:55:24"/>
    <n v="102"/>
    <x v="16"/>
    <x v="3"/>
    <x v="9"/>
    <x v="1"/>
    <n v="20"/>
    <x v="1"/>
    <x v="2"/>
    <n v="4"/>
    <n v="50.849999999999994"/>
  </r>
  <r>
    <n v="6860"/>
    <n v="3029"/>
    <n v="0"/>
    <d v="2023-02-20T00:00:00"/>
    <d v="1899-12-30T13:55:24"/>
    <n v="113"/>
    <x v="17"/>
    <x v="0"/>
    <x v="10"/>
    <x v="1"/>
    <n v="20"/>
    <x v="1"/>
    <x v="2"/>
    <n v="4"/>
    <n v="50.849999999999994"/>
  </r>
  <r>
    <n v="6861"/>
    <n v="3029"/>
    <n v="0"/>
    <d v="2023-02-20T00:00:00"/>
    <d v="1899-12-30T13:55:24"/>
    <n v="119"/>
    <x v="6"/>
    <x v="2"/>
    <x v="5"/>
    <x v="1"/>
    <n v="20"/>
    <x v="1"/>
    <x v="2"/>
    <n v="4"/>
    <n v="50.849999999999994"/>
  </r>
  <r>
    <n v="6862"/>
    <n v="3029"/>
    <n v="0"/>
    <d v="2023-02-20T00:00:00"/>
    <d v="1899-12-30T13:55:24"/>
    <n v="130"/>
    <x v="13"/>
    <x v="1"/>
    <x v="7"/>
    <x v="1"/>
    <n v="20"/>
    <x v="1"/>
    <x v="2"/>
    <n v="4"/>
    <n v="50.849999999999994"/>
  </r>
  <r>
    <n v="6863"/>
    <n v="3030"/>
    <n v="1"/>
    <d v="2023-02-20T00:00:00"/>
    <d v="1899-12-30T13:59:16"/>
    <n v="102"/>
    <x v="16"/>
    <x v="3"/>
    <x v="9"/>
    <x v="1"/>
    <n v="20"/>
    <x v="1"/>
    <x v="2"/>
    <n v="4"/>
    <n v="52.349999999999994"/>
  </r>
  <r>
    <n v="6864"/>
    <n v="3030"/>
    <n v="0"/>
    <d v="2023-02-20T00:00:00"/>
    <d v="1899-12-30T13:59:16"/>
    <n v="108"/>
    <x v="1"/>
    <x v="0"/>
    <x v="1"/>
    <x v="1"/>
    <n v="20"/>
    <x v="1"/>
    <x v="2"/>
    <n v="4"/>
    <n v="52.349999999999994"/>
  </r>
  <r>
    <n v="6865"/>
    <n v="3030"/>
    <n v="0"/>
    <d v="2023-02-20T00:00:00"/>
    <d v="1899-12-30T13:59:16"/>
    <n v="111"/>
    <x v="22"/>
    <x v="0"/>
    <x v="5"/>
    <x v="1"/>
    <n v="20"/>
    <x v="1"/>
    <x v="2"/>
    <n v="4"/>
    <n v="52.349999999999994"/>
  </r>
  <r>
    <n v="6866"/>
    <n v="3030"/>
    <n v="0"/>
    <d v="2023-02-20T00:00:00"/>
    <d v="1899-12-30T13:59:16"/>
    <n v="119"/>
    <x v="6"/>
    <x v="2"/>
    <x v="5"/>
    <x v="1"/>
    <n v="20"/>
    <x v="1"/>
    <x v="2"/>
    <n v="4"/>
    <n v="52.349999999999994"/>
  </r>
  <r>
    <n v="6867"/>
    <n v="3031"/>
    <n v="1"/>
    <d v="2023-02-20T00:00:00"/>
    <d v="1899-12-30T14:06:14"/>
    <n v="101"/>
    <x v="7"/>
    <x v="3"/>
    <x v="2"/>
    <x v="1"/>
    <n v="20"/>
    <x v="1"/>
    <x v="3"/>
    <n v="3"/>
    <n v="30.45"/>
  </r>
  <r>
    <n v="6868"/>
    <n v="3031"/>
    <n v="0"/>
    <d v="2023-02-20T00:00:00"/>
    <d v="1899-12-30T14:06:14"/>
    <n v="104"/>
    <x v="18"/>
    <x v="3"/>
    <x v="11"/>
    <x v="1"/>
    <n v="20"/>
    <x v="1"/>
    <x v="3"/>
    <n v="3"/>
    <n v="30.45"/>
  </r>
  <r>
    <n v="6869"/>
    <n v="3031"/>
    <n v="0"/>
    <d v="2023-02-20T00:00:00"/>
    <d v="1899-12-30T14:06:14"/>
    <n v="105"/>
    <x v="15"/>
    <x v="3"/>
    <x v="4"/>
    <x v="1"/>
    <n v="20"/>
    <x v="1"/>
    <x v="3"/>
    <n v="3"/>
    <n v="30.45"/>
  </r>
  <r>
    <n v="6870"/>
    <n v="3032"/>
    <n v="1"/>
    <d v="2023-02-20T00:00:00"/>
    <d v="1899-12-30T14:08:19"/>
    <n v="117"/>
    <x v="3"/>
    <x v="2"/>
    <x v="2"/>
    <x v="1"/>
    <n v="20"/>
    <x v="1"/>
    <x v="3"/>
    <n v="4"/>
    <n v="50.8"/>
  </r>
  <r>
    <n v="6871"/>
    <n v="3032"/>
    <n v="0"/>
    <d v="2023-02-20T00:00:00"/>
    <d v="1899-12-30T14:08:19"/>
    <n v="119"/>
    <x v="6"/>
    <x v="2"/>
    <x v="5"/>
    <x v="1"/>
    <n v="20"/>
    <x v="1"/>
    <x v="3"/>
    <n v="4"/>
    <n v="50.8"/>
  </r>
  <r>
    <n v="6872"/>
    <n v="3032"/>
    <n v="0"/>
    <d v="2023-02-20T00:00:00"/>
    <d v="1899-12-30T14:08:19"/>
    <n v="119"/>
    <x v="6"/>
    <x v="2"/>
    <x v="5"/>
    <x v="1"/>
    <n v="20"/>
    <x v="1"/>
    <x v="3"/>
    <n v="4"/>
    <n v="50.8"/>
  </r>
  <r>
    <n v="6873"/>
    <n v="3032"/>
    <n v="0"/>
    <d v="2023-02-20T00:00:00"/>
    <d v="1899-12-30T14:08:19"/>
    <n v="120"/>
    <x v="28"/>
    <x v="2"/>
    <x v="9"/>
    <x v="1"/>
    <n v="20"/>
    <x v="1"/>
    <x v="3"/>
    <n v="4"/>
    <n v="50.8"/>
  </r>
  <r>
    <n v="6874"/>
    <n v="3033"/>
    <n v="1"/>
    <d v="2023-02-20T00:00:00"/>
    <d v="1899-12-30T14:54:29"/>
    <n v="110"/>
    <x v="11"/>
    <x v="0"/>
    <x v="0"/>
    <x v="1"/>
    <n v="20"/>
    <x v="1"/>
    <x v="3"/>
    <n v="1"/>
    <n v="17.95"/>
  </r>
  <r>
    <n v="6875"/>
    <n v="3034"/>
    <n v="1"/>
    <d v="2023-02-20T00:00:00"/>
    <d v="1899-12-30T14:55:08"/>
    <n v="124"/>
    <x v="2"/>
    <x v="1"/>
    <x v="1"/>
    <x v="1"/>
    <n v="20"/>
    <x v="1"/>
    <x v="3"/>
    <n v="3"/>
    <n v="30.5"/>
  </r>
  <r>
    <n v="6876"/>
    <n v="3034"/>
    <n v="0"/>
    <d v="2023-02-20T00:00:00"/>
    <d v="1899-12-30T14:55:08"/>
    <n v="106"/>
    <x v="5"/>
    <x v="3"/>
    <x v="4"/>
    <x v="1"/>
    <n v="20"/>
    <x v="1"/>
    <x v="3"/>
    <n v="3"/>
    <n v="30.5"/>
  </r>
  <r>
    <n v="6877"/>
    <n v="3034"/>
    <n v="0"/>
    <d v="2023-02-20T00:00:00"/>
    <d v="1899-12-30T14:55:08"/>
    <n v="114"/>
    <x v="8"/>
    <x v="0"/>
    <x v="6"/>
    <x v="1"/>
    <n v="20"/>
    <x v="1"/>
    <x v="3"/>
    <n v="3"/>
    <n v="30.5"/>
  </r>
  <r>
    <n v="6878"/>
    <n v="3035"/>
    <n v="1"/>
    <d v="2023-02-20T00:00:00"/>
    <d v="1899-12-30T15:07:45"/>
    <n v="107"/>
    <x v="19"/>
    <x v="0"/>
    <x v="12"/>
    <x v="1"/>
    <n v="20"/>
    <x v="1"/>
    <x v="4"/>
    <n v="2"/>
    <n v="32"/>
  </r>
  <r>
    <n v="6879"/>
    <n v="3035"/>
    <n v="0"/>
    <d v="2023-02-20T00:00:00"/>
    <d v="1899-12-30T15:07:45"/>
    <n v="128"/>
    <x v="25"/>
    <x v="1"/>
    <x v="3"/>
    <x v="1"/>
    <n v="20"/>
    <x v="1"/>
    <x v="4"/>
    <n v="2"/>
    <n v="32"/>
  </r>
  <r>
    <n v="6880"/>
    <n v="3036"/>
    <n v="1"/>
    <d v="2023-02-20T00:00:00"/>
    <d v="1899-12-30T15:14:47"/>
    <n v="116"/>
    <x v="23"/>
    <x v="2"/>
    <x v="9"/>
    <x v="1"/>
    <n v="20"/>
    <x v="1"/>
    <x v="4"/>
    <n v="2"/>
    <n v="24.45"/>
  </r>
  <r>
    <n v="6881"/>
    <n v="3036"/>
    <n v="0"/>
    <d v="2023-02-20T00:00:00"/>
    <d v="1899-12-30T15:14:47"/>
    <n v="104"/>
    <x v="18"/>
    <x v="3"/>
    <x v="11"/>
    <x v="1"/>
    <n v="20"/>
    <x v="1"/>
    <x v="4"/>
    <n v="2"/>
    <n v="24.45"/>
  </r>
  <r>
    <n v="6882"/>
    <n v="3037"/>
    <n v="1"/>
    <d v="2023-02-20T00:00:00"/>
    <d v="1899-12-30T15:16:15"/>
    <n v="101"/>
    <x v="7"/>
    <x v="3"/>
    <x v="2"/>
    <x v="1"/>
    <n v="20"/>
    <x v="1"/>
    <x v="4"/>
    <n v="2"/>
    <n v="30.9"/>
  </r>
  <r>
    <n v="6883"/>
    <n v="3037"/>
    <n v="0"/>
    <d v="2023-02-20T00:00:00"/>
    <d v="1899-12-30T15:16:15"/>
    <n v="109"/>
    <x v="0"/>
    <x v="0"/>
    <x v="0"/>
    <x v="1"/>
    <n v="20"/>
    <x v="1"/>
    <x v="4"/>
    <n v="2"/>
    <n v="30.9"/>
  </r>
  <r>
    <n v="6884"/>
    <n v="3038"/>
    <n v="1"/>
    <d v="2023-02-20T00:00:00"/>
    <d v="1899-12-30T15:46:43"/>
    <n v="104"/>
    <x v="18"/>
    <x v="3"/>
    <x v="11"/>
    <x v="1"/>
    <n v="20"/>
    <x v="1"/>
    <x v="4"/>
    <n v="2"/>
    <n v="15.5"/>
  </r>
  <r>
    <n v="6885"/>
    <n v="3038"/>
    <n v="0"/>
    <d v="2023-02-20T00:00:00"/>
    <d v="1899-12-30T15:46:43"/>
    <n v="113"/>
    <x v="17"/>
    <x v="0"/>
    <x v="10"/>
    <x v="1"/>
    <n v="20"/>
    <x v="1"/>
    <x v="4"/>
    <n v="2"/>
    <n v="15.5"/>
  </r>
  <r>
    <n v="6886"/>
    <n v="3039"/>
    <n v="1"/>
    <d v="2023-02-20T00:00:00"/>
    <d v="1899-12-30T15:48:51"/>
    <n v="108"/>
    <x v="1"/>
    <x v="0"/>
    <x v="1"/>
    <x v="1"/>
    <n v="20"/>
    <x v="1"/>
    <x v="4"/>
    <n v="2"/>
    <n v="30"/>
  </r>
  <r>
    <n v="6887"/>
    <n v="3039"/>
    <n v="0"/>
    <d v="2023-02-20T00:00:00"/>
    <d v="1899-12-30T15:48:51"/>
    <n v="129"/>
    <x v="4"/>
    <x v="1"/>
    <x v="3"/>
    <x v="1"/>
    <n v="20"/>
    <x v="1"/>
    <x v="4"/>
    <n v="2"/>
    <n v="30"/>
  </r>
  <r>
    <n v="6888"/>
    <n v="3040"/>
    <n v="1"/>
    <d v="2023-02-20T00:00:00"/>
    <d v="1899-12-30T16:09:58"/>
    <n v="112"/>
    <x v="30"/>
    <x v="0"/>
    <x v="13"/>
    <x v="1"/>
    <n v="20"/>
    <x v="1"/>
    <x v="5"/>
    <n v="2"/>
    <n v="23.95"/>
  </r>
  <r>
    <n v="6889"/>
    <n v="3040"/>
    <n v="0"/>
    <d v="2023-02-20T00:00:00"/>
    <d v="1899-12-30T16:09:58"/>
    <n v="114"/>
    <x v="8"/>
    <x v="0"/>
    <x v="6"/>
    <x v="1"/>
    <n v="20"/>
    <x v="1"/>
    <x v="5"/>
    <n v="2"/>
    <n v="23.95"/>
  </r>
  <r>
    <n v="6890"/>
    <n v="3041"/>
    <n v="1"/>
    <d v="2023-02-20T00:00:00"/>
    <d v="1899-12-30T16:25:39"/>
    <n v="101"/>
    <x v="7"/>
    <x v="3"/>
    <x v="2"/>
    <x v="1"/>
    <n v="20"/>
    <x v="1"/>
    <x v="5"/>
    <n v="4"/>
    <n v="35.450000000000003"/>
  </r>
  <r>
    <n v="6891"/>
    <n v="3041"/>
    <n v="0"/>
    <d v="2023-02-20T00:00:00"/>
    <d v="1899-12-30T16:25:39"/>
    <n v="104"/>
    <x v="18"/>
    <x v="3"/>
    <x v="11"/>
    <x v="1"/>
    <n v="20"/>
    <x v="1"/>
    <x v="5"/>
    <n v="4"/>
    <n v="35.450000000000003"/>
  </r>
  <r>
    <n v="6892"/>
    <n v="3041"/>
    <n v="0"/>
    <d v="2023-02-20T00:00:00"/>
    <d v="1899-12-30T16:25:39"/>
    <n v="113"/>
    <x v="17"/>
    <x v="0"/>
    <x v="10"/>
    <x v="1"/>
    <n v="20"/>
    <x v="1"/>
    <x v="5"/>
    <n v="4"/>
    <n v="35.450000000000003"/>
  </r>
  <r>
    <n v="6893"/>
    <n v="3041"/>
    <n v="0"/>
    <d v="2023-02-20T00:00:00"/>
    <d v="1899-12-30T16:25:39"/>
    <n v="122"/>
    <x v="12"/>
    <x v="2"/>
    <x v="4"/>
    <x v="1"/>
    <n v="20"/>
    <x v="1"/>
    <x v="5"/>
    <n v="4"/>
    <n v="35.450000000000003"/>
  </r>
  <r>
    <n v="6894"/>
    <n v="3042"/>
    <n v="1"/>
    <d v="2023-02-20T00:00:00"/>
    <d v="1899-12-30T16:30:09"/>
    <n v="117"/>
    <x v="3"/>
    <x v="2"/>
    <x v="2"/>
    <x v="1"/>
    <n v="20"/>
    <x v="1"/>
    <x v="5"/>
    <n v="4"/>
    <n v="47.4"/>
  </r>
  <r>
    <n v="6895"/>
    <n v="3042"/>
    <n v="0"/>
    <d v="2023-02-20T00:00:00"/>
    <d v="1899-12-30T16:30:09"/>
    <n v="129"/>
    <x v="4"/>
    <x v="1"/>
    <x v="3"/>
    <x v="1"/>
    <n v="20"/>
    <x v="1"/>
    <x v="5"/>
    <n v="4"/>
    <n v="47.4"/>
  </r>
  <r>
    <n v="6896"/>
    <n v="3042"/>
    <n v="0"/>
    <d v="2023-02-20T00:00:00"/>
    <d v="1899-12-30T16:30:09"/>
    <n v="111"/>
    <x v="22"/>
    <x v="0"/>
    <x v="5"/>
    <x v="1"/>
    <n v="20"/>
    <x v="1"/>
    <x v="5"/>
    <n v="4"/>
    <n v="47.4"/>
  </r>
  <r>
    <n v="6897"/>
    <n v="3042"/>
    <n v="0"/>
    <d v="2023-02-20T00:00:00"/>
    <d v="1899-12-30T16:30:09"/>
    <n v="106"/>
    <x v="5"/>
    <x v="3"/>
    <x v="4"/>
    <x v="1"/>
    <n v="20"/>
    <x v="1"/>
    <x v="5"/>
    <n v="4"/>
    <n v="47.4"/>
  </r>
  <r>
    <n v="6898"/>
    <n v="3043"/>
    <n v="1"/>
    <d v="2023-02-20T00:00:00"/>
    <d v="1899-12-30T16:46:25"/>
    <n v="102"/>
    <x v="16"/>
    <x v="3"/>
    <x v="9"/>
    <x v="1"/>
    <n v="20"/>
    <x v="1"/>
    <x v="5"/>
    <n v="2"/>
    <n v="31.9"/>
  </r>
  <r>
    <n v="6899"/>
    <n v="3043"/>
    <n v="0"/>
    <d v="2023-02-20T00:00:00"/>
    <d v="1899-12-30T16:46:25"/>
    <n v="109"/>
    <x v="0"/>
    <x v="0"/>
    <x v="0"/>
    <x v="1"/>
    <n v="20"/>
    <x v="1"/>
    <x v="5"/>
    <n v="2"/>
    <n v="31.9"/>
  </r>
  <r>
    <n v="6900"/>
    <n v="3044"/>
    <n v="1"/>
    <d v="2023-02-20T00:00:00"/>
    <d v="1899-12-30T17:10:25"/>
    <n v="102"/>
    <x v="16"/>
    <x v="3"/>
    <x v="9"/>
    <x v="1"/>
    <n v="20"/>
    <x v="1"/>
    <x v="6"/>
    <n v="1"/>
    <n v="13.95"/>
  </r>
  <r>
    <n v="6901"/>
    <n v="3045"/>
    <n v="1"/>
    <d v="2023-02-20T00:00:00"/>
    <d v="1899-12-30T17:27:46"/>
    <n v="102"/>
    <x v="16"/>
    <x v="3"/>
    <x v="9"/>
    <x v="1"/>
    <n v="20"/>
    <x v="1"/>
    <x v="6"/>
    <n v="2"/>
    <n v="18.95"/>
  </r>
  <r>
    <n v="6902"/>
    <n v="3045"/>
    <n v="0"/>
    <d v="2023-02-20T00:00:00"/>
    <d v="1899-12-30T17:27:46"/>
    <n v="113"/>
    <x v="17"/>
    <x v="0"/>
    <x v="10"/>
    <x v="1"/>
    <n v="20"/>
    <x v="1"/>
    <x v="6"/>
    <n v="2"/>
    <n v="18.95"/>
  </r>
  <r>
    <n v="6903"/>
    <n v="3046"/>
    <n v="1"/>
    <d v="2023-02-20T00:00:00"/>
    <d v="1899-12-30T17:35:34"/>
    <n v="132"/>
    <x v="14"/>
    <x v="1"/>
    <x v="8"/>
    <x v="1"/>
    <n v="20"/>
    <x v="1"/>
    <x v="6"/>
    <n v="1"/>
    <n v="16.95"/>
  </r>
  <r>
    <n v="6904"/>
    <n v="3047"/>
    <n v="1"/>
    <d v="2023-02-20T00:00:00"/>
    <d v="1899-12-30T17:42:09"/>
    <n v="101"/>
    <x v="7"/>
    <x v="3"/>
    <x v="2"/>
    <x v="1"/>
    <n v="20"/>
    <x v="1"/>
    <x v="6"/>
    <n v="4"/>
    <n v="50.849999999999994"/>
  </r>
  <r>
    <n v="6905"/>
    <n v="3047"/>
    <n v="0"/>
    <d v="2023-02-20T00:00:00"/>
    <d v="1899-12-30T17:42:09"/>
    <n v="116"/>
    <x v="23"/>
    <x v="2"/>
    <x v="9"/>
    <x v="1"/>
    <n v="20"/>
    <x v="1"/>
    <x v="6"/>
    <n v="4"/>
    <n v="50.849999999999994"/>
  </r>
  <r>
    <n v="6906"/>
    <n v="3047"/>
    <n v="0"/>
    <d v="2023-02-20T00:00:00"/>
    <d v="1899-12-30T17:42:09"/>
    <n v="122"/>
    <x v="12"/>
    <x v="2"/>
    <x v="4"/>
    <x v="1"/>
    <n v="20"/>
    <x v="1"/>
    <x v="6"/>
    <n v="4"/>
    <n v="50.849999999999994"/>
  </r>
  <r>
    <n v="6907"/>
    <n v="3047"/>
    <n v="0"/>
    <d v="2023-02-20T00:00:00"/>
    <d v="1899-12-30T17:42:09"/>
    <n v="132"/>
    <x v="14"/>
    <x v="1"/>
    <x v="8"/>
    <x v="1"/>
    <n v="20"/>
    <x v="1"/>
    <x v="6"/>
    <n v="4"/>
    <n v="50.849999999999994"/>
  </r>
  <r>
    <n v="6908"/>
    <n v="3048"/>
    <n v="1"/>
    <d v="2023-02-20T00:00:00"/>
    <d v="1899-12-30T17:45:15"/>
    <n v="113"/>
    <x v="17"/>
    <x v="0"/>
    <x v="10"/>
    <x v="1"/>
    <n v="20"/>
    <x v="1"/>
    <x v="6"/>
    <n v="3"/>
    <n v="24.5"/>
  </r>
  <r>
    <n v="6909"/>
    <n v="3048"/>
    <n v="0"/>
    <d v="2023-02-20T00:00:00"/>
    <d v="1899-12-30T17:45:15"/>
    <n v="121"/>
    <x v="20"/>
    <x v="2"/>
    <x v="11"/>
    <x v="1"/>
    <n v="20"/>
    <x v="1"/>
    <x v="6"/>
    <n v="3"/>
    <n v="24.5"/>
  </r>
  <r>
    <n v="6910"/>
    <n v="3048"/>
    <n v="0"/>
    <d v="2023-02-20T00:00:00"/>
    <d v="1899-12-30T17:45:15"/>
    <n v="114"/>
    <x v="8"/>
    <x v="0"/>
    <x v="6"/>
    <x v="1"/>
    <n v="20"/>
    <x v="1"/>
    <x v="6"/>
    <n v="3"/>
    <n v="24.5"/>
  </r>
  <r>
    <n v="6911"/>
    <n v="3049"/>
    <n v="1"/>
    <d v="2023-02-20T00:00:00"/>
    <d v="1899-12-30T17:49:20"/>
    <n v="118"/>
    <x v="26"/>
    <x v="2"/>
    <x v="13"/>
    <x v="1"/>
    <n v="20"/>
    <x v="1"/>
    <x v="6"/>
    <n v="1"/>
    <n v="14.95"/>
  </r>
  <r>
    <n v="6912"/>
    <n v="3050"/>
    <n v="1"/>
    <d v="2023-02-20T00:00:00"/>
    <d v="1899-12-30T17:54:22"/>
    <n v="102"/>
    <x v="16"/>
    <x v="3"/>
    <x v="9"/>
    <x v="1"/>
    <n v="20"/>
    <x v="1"/>
    <x v="6"/>
    <n v="3"/>
    <n v="38.849999999999994"/>
  </r>
  <r>
    <n v="6913"/>
    <n v="3050"/>
    <n v="0"/>
    <d v="2023-02-20T00:00:00"/>
    <d v="1899-12-30T17:54:22"/>
    <n v="117"/>
    <x v="3"/>
    <x v="2"/>
    <x v="2"/>
    <x v="1"/>
    <n v="20"/>
    <x v="1"/>
    <x v="6"/>
    <n v="3"/>
    <n v="38.849999999999994"/>
  </r>
  <r>
    <n v="6914"/>
    <n v="3050"/>
    <n v="0"/>
    <d v="2023-02-20T00:00:00"/>
    <d v="1899-12-30T17:54:22"/>
    <n v="119"/>
    <x v="6"/>
    <x v="2"/>
    <x v="5"/>
    <x v="1"/>
    <n v="20"/>
    <x v="1"/>
    <x v="6"/>
    <n v="3"/>
    <n v="38.849999999999994"/>
  </r>
  <r>
    <n v="6915"/>
    <n v="3051"/>
    <n v="1"/>
    <d v="2023-02-20T00:00:00"/>
    <d v="1899-12-30T17:57:09"/>
    <n v="113"/>
    <x v="17"/>
    <x v="0"/>
    <x v="10"/>
    <x v="1"/>
    <n v="20"/>
    <x v="1"/>
    <x v="6"/>
    <n v="2"/>
    <n v="18.95"/>
  </r>
  <r>
    <n v="6916"/>
    <n v="3051"/>
    <n v="0"/>
    <d v="2023-02-20T00:00:00"/>
    <d v="1899-12-30T17:57:09"/>
    <n v="120"/>
    <x v="28"/>
    <x v="2"/>
    <x v="9"/>
    <x v="1"/>
    <n v="20"/>
    <x v="1"/>
    <x v="6"/>
    <n v="2"/>
    <n v="18.95"/>
  </r>
  <r>
    <n v="6917"/>
    <n v="3052"/>
    <n v="1"/>
    <d v="2023-02-20T00:00:00"/>
    <d v="1899-12-30T17:57:21"/>
    <n v="132"/>
    <x v="14"/>
    <x v="1"/>
    <x v="8"/>
    <x v="1"/>
    <n v="20"/>
    <x v="1"/>
    <x v="6"/>
    <n v="1"/>
    <n v="16.95"/>
  </r>
  <r>
    <n v="6918"/>
    <n v="3053"/>
    <n v="1"/>
    <d v="2023-02-20T00:00:00"/>
    <d v="1899-12-30T17:58:01"/>
    <n v="115"/>
    <x v="31"/>
    <x v="2"/>
    <x v="5"/>
    <x v="1"/>
    <n v="20"/>
    <x v="1"/>
    <x v="6"/>
    <n v="4"/>
    <n v="58.900000000000006"/>
  </r>
  <r>
    <n v="6919"/>
    <n v="3053"/>
    <n v="0"/>
    <d v="2023-02-20T00:00:00"/>
    <d v="1899-12-30T17:58:01"/>
    <n v="124"/>
    <x v="2"/>
    <x v="1"/>
    <x v="1"/>
    <x v="1"/>
    <n v="20"/>
    <x v="1"/>
    <x v="6"/>
    <n v="4"/>
    <n v="58.900000000000006"/>
  </r>
  <r>
    <n v="6920"/>
    <n v="3053"/>
    <n v="0"/>
    <d v="2023-02-20T00:00:00"/>
    <d v="1899-12-30T17:58:01"/>
    <n v="128"/>
    <x v="25"/>
    <x v="1"/>
    <x v="3"/>
    <x v="1"/>
    <n v="20"/>
    <x v="1"/>
    <x v="6"/>
    <n v="4"/>
    <n v="58.900000000000006"/>
  </r>
  <r>
    <n v="6921"/>
    <n v="3053"/>
    <n v="0"/>
    <d v="2023-02-20T00:00:00"/>
    <d v="1899-12-30T17:58:01"/>
    <n v="132"/>
    <x v="14"/>
    <x v="1"/>
    <x v="8"/>
    <x v="1"/>
    <n v="20"/>
    <x v="1"/>
    <x v="6"/>
    <n v="4"/>
    <n v="58.900000000000006"/>
  </r>
  <r>
    <n v="6922"/>
    <n v="3054"/>
    <n v="1"/>
    <d v="2023-02-20T00:00:00"/>
    <d v="1899-12-30T18:04:47"/>
    <n v="104"/>
    <x v="18"/>
    <x v="3"/>
    <x v="11"/>
    <x v="1"/>
    <n v="20"/>
    <x v="1"/>
    <x v="7"/>
    <n v="2"/>
    <n v="25"/>
  </r>
  <r>
    <n v="6923"/>
    <n v="3054"/>
    <n v="0"/>
    <d v="2023-02-20T00:00:00"/>
    <d v="1899-12-30T18:04:47"/>
    <n v="126"/>
    <x v="10"/>
    <x v="1"/>
    <x v="1"/>
    <x v="1"/>
    <n v="20"/>
    <x v="1"/>
    <x v="7"/>
    <n v="2"/>
    <n v="25"/>
  </r>
  <r>
    <n v="6924"/>
    <n v="3055"/>
    <n v="1"/>
    <d v="2023-02-20T00:00:00"/>
    <d v="1899-12-30T18:42:15"/>
    <n v="129"/>
    <x v="4"/>
    <x v="1"/>
    <x v="3"/>
    <x v="1"/>
    <n v="20"/>
    <x v="1"/>
    <x v="7"/>
    <n v="3"/>
    <n v="45.4"/>
  </r>
  <r>
    <n v="6925"/>
    <n v="3055"/>
    <n v="0"/>
    <d v="2023-02-20T00:00:00"/>
    <d v="1899-12-30T18:42:15"/>
    <n v="111"/>
    <x v="22"/>
    <x v="0"/>
    <x v="5"/>
    <x v="1"/>
    <n v="20"/>
    <x v="1"/>
    <x v="7"/>
    <n v="3"/>
    <n v="45.4"/>
  </r>
  <r>
    <n v="6926"/>
    <n v="3055"/>
    <n v="0"/>
    <d v="2023-02-20T00:00:00"/>
    <d v="1899-12-30T18:42:15"/>
    <n v="131"/>
    <x v="27"/>
    <x v="1"/>
    <x v="0"/>
    <x v="1"/>
    <n v="20"/>
    <x v="1"/>
    <x v="7"/>
    <n v="3"/>
    <n v="45.4"/>
  </r>
  <r>
    <n v="6927"/>
    <n v="3056"/>
    <n v="1"/>
    <d v="2023-02-20T00:00:00"/>
    <d v="1899-12-30T19:01:48"/>
    <n v="123"/>
    <x v="9"/>
    <x v="2"/>
    <x v="6"/>
    <x v="1"/>
    <n v="20"/>
    <x v="1"/>
    <x v="8"/>
    <n v="1"/>
    <n v="9"/>
  </r>
  <r>
    <n v="6928"/>
    <n v="3057"/>
    <n v="1"/>
    <d v="2023-02-20T00:00:00"/>
    <d v="1899-12-30T19:17:04"/>
    <n v="127"/>
    <x v="24"/>
    <x v="1"/>
    <x v="0"/>
    <x v="1"/>
    <n v="20"/>
    <x v="1"/>
    <x v="8"/>
    <n v="1"/>
    <n v="17.95"/>
  </r>
  <r>
    <n v="6929"/>
    <n v="3058"/>
    <n v="1"/>
    <d v="2023-02-20T00:00:00"/>
    <d v="1899-12-30T19:19:17"/>
    <n v="125"/>
    <x v="21"/>
    <x v="1"/>
    <x v="0"/>
    <x v="1"/>
    <n v="20"/>
    <x v="1"/>
    <x v="8"/>
    <n v="3"/>
    <n v="46.4"/>
  </r>
  <r>
    <n v="6930"/>
    <n v="3058"/>
    <n v="0"/>
    <d v="2023-02-20T00:00:00"/>
    <d v="1899-12-30T19:19:17"/>
    <n v="109"/>
    <x v="0"/>
    <x v="0"/>
    <x v="0"/>
    <x v="1"/>
    <n v="20"/>
    <x v="1"/>
    <x v="8"/>
    <n v="3"/>
    <n v="46.4"/>
  </r>
  <r>
    <n v="6931"/>
    <n v="3058"/>
    <n v="0"/>
    <d v="2023-02-20T00:00:00"/>
    <d v="1899-12-30T19:19:17"/>
    <n v="121"/>
    <x v="20"/>
    <x v="2"/>
    <x v="11"/>
    <x v="1"/>
    <n v="20"/>
    <x v="1"/>
    <x v="8"/>
    <n v="3"/>
    <n v="46.4"/>
  </r>
  <r>
    <n v="6932"/>
    <n v="3059"/>
    <n v="1"/>
    <d v="2023-02-20T00:00:00"/>
    <d v="1899-12-30T19:26:34"/>
    <n v="107"/>
    <x v="19"/>
    <x v="0"/>
    <x v="12"/>
    <x v="1"/>
    <n v="20"/>
    <x v="1"/>
    <x v="8"/>
    <n v="2"/>
    <n v="30.45"/>
  </r>
  <r>
    <n v="6933"/>
    <n v="3059"/>
    <n v="0"/>
    <d v="2023-02-20T00:00:00"/>
    <d v="1899-12-30T19:26:34"/>
    <n v="102"/>
    <x v="16"/>
    <x v="3"/>
    <x v="9"/>
    <x v="1"/>
    <n v="20"/>
    <x v="1"/>
    <x v="8"/>
    <n v="2"/>
    <n v="30.45"/>
  </r>
  <r>
    <n v="6934"/>
    <n v="3060"/>
    <n v="1"/>
    <d v="2023-02-20T00:00:00"/>
    <d v="1899-12-30T19:36:58"/>
    <n v="102"/>
    <x v="16"/>
    <x v="3"/>
    <x v="9"/>
    <x v="1"/>
    <n v="20"/>
    <x v="1"/>
    <x v="8"/>
    <n v="2"/>
    <n v="18.95"/>
  </r>
  <r>
    <n v="6935"/>
    <n v="3060"/>
    <n v="0"/>
    <d v="2023-02-20T00:00:00"/>
    <d v="1899-12-30T19:36:58"/>
    <n v="113"/>
    <x v="17"/>
    <x v="0"/>
    <x v="10"/>
    <x v="1"/>
    <n v="20"/>
    <x v="1"/>
    <x v="8"/>
    <n v="2"/>
    <n v="18.95"/>
  </r>
  <r>
    <n v="6936"/>
    <n v="3061"/>
    <n v="1"/>
    <d v="2023-02-20T00:00:00"/>
    <d v="1899-12-30T19:42:12"/>
    <n v="102"/>
    <x v="16"/>
    <x v="3"/>
    <x v="9"/>
    <x v="1"/>
    <n v="20"/>
    <x v="1"/>
    <x v="8"/>
    <n v="2"/>
    <n v="31.9"/>
  </r>
  <r>
    <n v="6937"/>
    <n v="3061"/>
    <n v="0"/>
    <d v="2023-02-20T00:00:00"/>
    <d v="1899-12-30T19:42:12"/>
    <n v="131"/>
    <x v="27"/>
    <x v="1"/>
    <x v="0"/>
    <x v="1"/>
    <n v="20"/>
    <x v="1"/>
    <x v="8"/>
    <n v="2"/>
    <n v="31.9"/>
  </r>
  <r>
    <n v="6938"/>
    <n v="3062"/>
    <n v="1"/>
    <d v="2023-02-20T00:00:00"/>
    <d v="1899-12-30T19:51:17"/>
    <n v="130"/>
    <x v="13"/>
    <x v="1"/>
    <x v="7"/>
    <x v="1"/>
    <n v="20"/>
    <x v="1"/>
    <x v="8"/>
    <n v="1"/>
    <n v="19.95"/>
  </r>
  <r>
    <n v="6939"/>
    <n v="3063"/>
    <n v="1"/>
    <d v="2023-02-20T00:00:00"/>
    <d v="1899-12-30T20:03:43"/>
    <n v="125"/>
    <x v="21"/>
    <x v="1"/>
    <x v="0"/>
    <x v="1"/>
    <n v="20"/>
    <x v="1"/>
    <x v="9"/>
    <n v="3"/>
    <n v="50.400000000000006"/>
  </r>
  <r>
    <n v="6940"/>
    <n v="3063"/>
    <n v="0"/>
    <d v="2023-02-20T00:00:00"/>
    <d v="1899-12-30T20:03:43"/>
    <n v="128"/>
    <x v="25"/>
    <x v="1"/>
    <x v="3"/>
    <x v="1"/>
    <n v="20"/>
    <x v="1"/>
    <x v="9"/>
    <n v="3"/>
    <n v="50.400000000000006"/>
  </r>
  <r>
    <n v="6941"/>
    <n v="3063"/>
    <n v="0"/>
    <d v="2023-02-20T00:00:00"/>
    <d v="1899-12-30T20:03:43"/>
    <n v="132"/>
    <x v="14"/>
    <x v="1"/>
    <x v="8"/>
    <x v="1"/>
    <n v="20"/>
    <x v="1"/>
    <x v="9"/>
    <n v="3"/>
    <n v="50.400000000000006"/>
  </r>
  <r>
    <n v="6942"/>
    <n v="3064"/>
    <n v="1"/>
    <d v="2023-02-20T00:00:00"/>
    <d v="1899-12-30T20:06:45"/>
    <n v="119"/>
    <x v="6"/>
    <x v="2"/>
    <x v="5"/>
    <x v="1"/>
    <n v="20"/>
    <x v="1"/>
    <x v="9"/>
    <n v="1"/>
    <n v="11.95"/>
  </r>
  <r>
    <n v="6943"/>
    <n v="3065"/>
    <n v="1"/>
    <d v="2023-02-20T00:00:00"/>
    <d v="1899-12-30T20:12:13"/>
    <n v="102"/>
    <x v="16"/>
    <x v="3"/>
    <x v="9"/>
    <x v="1"/>
    <n v="20"/>
    <x v="1"/>
    <x v="9"/>
    <n v="3"/>
    <n v="37.9"/>
  </r>
  <r>
    <n v="6944"/>
    <n v="3065"/>
    <n v="0"/>
    <d v="2023-02-20T00:00:00"/>
    <d v="1899-12-30T20:12:13"/>
    <n v="118"/>
    <x v="26"/>
    <x v="2"/>
    <x v="13"/>
    <x v="1"/>
    <n v="20"/>
    <x v="1"/>
    <x v="9"/>
    <n v="3"/>
    <n v="37.9"/>
  </r>
  <r>
    <n v="6945"/>
    <n v="3065"/>
    <n v="0"/>
    <d v="2023-02-20T00:00:00"/>
    <d v="1899-12-30T20:12:13"/>
    <n v="123"/>
    <x v="9"/>
    <x v="2"/>
    <x v="6"/>
    <x v="1"/>
    <n v="20"/>
    <x v="1"/>
    <x v="9"/>
    <n v="3"/>
    <n v="37.9"/>
  </r>
  <r>
    <n v="6946"/>
    <n v="3066"/>
    <n v="1"/>
    <d v="2023-02-20T00:00:00"/>
    <d v="1899-12-30T20:12:43"/>
    <n v="103"/>
    <x v="29"/>
    <x v="3"/>
    <x v="6"/>
    <x v="1"/>
    <n v="20"/>
    <x v="1"/>
    <x v="9"/>
    <n v="2"/>
    <n v="23.95"/>
  </r>
  <r>
    <n v="6947"/>
    <n v="3066"/>
    <n v="0"/>
    <d v="2023-02-20T00:00:00"/>
    <d v="1899-12-30T20:12:43"/>
    <n v="112"/>
    <x v="30"/>
    <x v="0"/>
    <x v="13"/>
    <x v="1"/>
    <n v="20"/>
    <x v="1"/>
    <x v="9"/>
    <n v="2"/>
    <n v="23.95"/>
  </r>
  <r>
    <n v="6948"/>
    <n v="3067"/>
    <n v="1"/>
    <d v="2023-02-20T00:00:00"/>
    <d v="1899-12-30T20:22:25"/>
    <n v="102"/>
    <x v="16"/>
    <x v="3"/>
    <x v="9"/>
    <x v="1"/>
    <n v="20"/>
    <x v="1"/>
    <x v="9"/>
    <n v="4"/>
    <n v="45.45"/>
  </r>
  <r>
    <n v="6949"/>
    <n v="3067"/>
    <n v="0"/>
    <d v="2023-02-20T00:00:00"/>
    <d v="1899-12-30T20:22:25"/>
    <n v="128"/>
    <x v="25"/>
    <x v="1"/>
    <x v="3"/>
    <x v="1"/>
    <n v="20"/>
    <x v="1"/>
    <x v="9"/>
    <n v="4"/>
    <n v="45.45"/>
  </r>
  <r>
    <n v="6950"/>
    <n v="3067"/>
    <n v="0"/>
    <d v="2023-02-20T00:00:00"/>
    <d v="1899-12-30T20:22:25"/>
    <n v="105"/>
    <x v="15"/>
    <x v="3"/>
    <x v="4"/>
    <x v="1"/>
    <n v="20"/>
    <x v="1"/>
    <x v="9"/>
    <n v="4"/>
    <n v="45.45"/>
  </r>
  <r>
    <n v="6951"/>
    <n v="3067"/>
    <n v="0"/>
    <d v="2023-02-20T00:00:00"/>
    <d v="1899-12-30T20:22:25"/>
    <n v="123"/>
    <x v="9"/>
    <x v="2"/>
    <x v="6"/>
    <x v="1"/>
    <n v="20"/>
    <x v="1"/>
    <x v="9"/>
    <n v="4"/>
    <n v="45.45"/>
  </r>
  <r>
    <n v="6952"/>
    <n v="3068"/>
    <n v="1"/>
    <d v="2023-02-20T00:00:00"/>
    <d v="1899-12-30T20:45:09"/>
    <n v="108"/>
    <x v="1"/>
    <x v="0"/>
    <x v="1"/>
    <x v="1"/>
    <n v="20"/>
    <x v="1"/>
    <x v="9"/>
    <n v="1"/>
    <n v="14.5"/>
  </r>
  <r>
    <n v="6953"/>
    <n v="3069"/>
    <n v="1"/>
    <d v="2023-02-20T00:00:00"/>
    <d v="1899-12-30T20:47:39"/>
    <n v="110"/>
    <x v="11"/>
    <x v="0"/>
    <x v="0"/>
    <x v="1"/>
    <n v="20"/>
    <x v="1"/>
    <x v="9"/>
    <n v="2"/>
    <n v="22.95"/>
  </r>
  <r>
    <n v="6954"/>
    <n v="3069"/>
    <n v="0"/>
    <d v="2023-02-20T00:00:00"/>
    <d v="1899-12-30T20:47:39"/>
    <n v="113"/>
    <x v="17"/>
    <x v="0"/>
    <x v="10"/>
    <x v="1"/>
    <n v="20"/>
    <x v="1"/>
    <x v="9"/>
    <n v="2"/>
    <n v="22.95"/>
  </r>
  <r>
    <n v="6955"/>
    <n v="3070"/>
    <n v="1"/>
    <d v="2023-02-20T00:00:00"/>
    <d v="1899-12-30T21:02:16"/>
    <n v="113"/>
    <x v="17"/>
    <x v="0"/>
    <x v="10"/>
    <x v="1"/>
    <n v="20"/>
    <x v="1"/>
    <x v="10"/>
    <n v="1"/>
    <n v="5"/>
  </r>
  <r>
    <n v="6956"/>
    <n v="3071"/>
    <n v="1"/>
    <d v="2023-02-20T00:00:00"/>
    <d v="1899-12-30T21:14:34"/>
    <n v="108"/>
    <x v="1"/>
    <x v="0"/>
    <x v="1"/>
    <x v="1"/>
    <n v="20"/>
    <x v="1"/>
    <x v="10"/>
    <n v="4"/>
    <n v="52.400000000000006"/>
  </r>
  <r>
    <n v="6957"/>
    <n v="3071"/>
    <n v="0"/>
    <d v="2023-02-20T00:00:00"/>
    <d v="1899-12-30T21:14:34"/>
    <n v="109"/>
    <x v="0"/>
    <x v="0"/>
    <x v="0"/>
    <x v="1"/>
    <n v="20"/>
    <x v="1"/>
    <x v="10"/>
    <n v="4"/>
    <n v="52.400000000000006"/>
  </r>
  <r>
    <n v="6958"/>
    <n v="3071"/>
    <n v="0"/>
    <d v="2023-02-20T00:00:00"/>
    <d v="1899-12-30T21:14:34"/>
    <n v="113"/>
    <x v="17"/>
    <x v="0"/>
    <x v="10"/>
    <x v="1"/>
    <n v="20"/>
    <x v="1"/>
    <x v="10"/>
    <n v="4"/>
    <n v="52.400000000000006"/>
  </r>
  <r>
    <n v="6959"/>
    <n v="3071"/>
    <n v="0"/>
    <d v="2023-02-20T00:00:00"/>
    <d v="1899-12-30T21:14:34"/>
    <n v="118"/>
    <x v="26"/>
    <x v="2"/>
    <x v="13"/>
    <x v="1"/>
    <n v="20"/>
    <x v="1"/>
    <x v="10"/>
    <n v="4"/>
    <n v="52.400000000000006"/>
  </r>
  <r>
    <n v="6960"/>
    <n v="3072"/>
    <n v="1"/>
    <d v="2023-02-20T00:00:00"/>
    <d v="1899-12-30T21:28:46"/>
    <n v="108"/>
    <x v="1"/>
    <x v="0"/>
    <x v="1"/>
    <x v="1"/>
    <n v="20"/>
    <x v="1"/>
    <x v="10"/>
    <n v="4"/>
    <n v="55.95"/>
  </r>
  <r>
    <n v="6961"/>
    <n v="3072"/>
    <n v="0"/>
    <d v="2023-02-20T00:00:00"/>
    <d v="1899-12-30T21:28:46"/>
    <n v="108"/>
    <x v="1"/>
    <x v="0"/>
    <x v="1"/>
    <x v="1"/>
    <n v="20"/>
    <x v="1"/>
    <x v="10"/>
    <n v="4"/>
    <n v="55.95"/>
  </r>
  <r>
    <n v="6962"/>
    <n v="3072"/>
    <n v="0"/>
    <d v="2023-02-20T00:00:00"/>
    <d v="1899-12-30T21:28:46"/>
    <n v="130"/>
    <x v="13"/>
    <x v="1"/>
    <x v="7"/>
    <x v="1"/>
    <n v="20"/>
    <x v="1"/>
    <x v="10"/>
    <n v="4"/>
    <n v="55.95"/>
  </r>
  <r>
    <n v="6963"/>
    <n v="3072"/>
    <n v="0"/>
    <d v="2023-02-20T00:00:00"/>
    <d v="1899-12-30T21:28:46"/>
    <n v="106"/>
    <x v="5"/>
    <x v="3"/>
    <x v="4"/>
    <x v="1"/>
    <n v="20"/>
    <x v="1"/>
    <x v="10"/>
    <n v="4"/>
    <n v="55.95"/>
  </r>
  <r>
    <n v="6964"/>
    <n v="3073"/>
    <n v="1"/>
    <d v="2023-02-20T00:00:00"/>
    <d v="1899-12-30T21:36:46"/>
    <n v="125"/>
    <x v="21"/>
    <x v="1"/>
    <x v="0"/>
    <x v="1"/>
    <n v="20"/>
    <x v="1"/>
    <x v="10"/>
    <n v="1"/>
    <n v="17.95"/>
  </r>
  <r>
    <n v="6965"/>
    <n v="3074"/>
    <n v="1"/>
    <d v="2023-02-20T00:00:00"/>
    <d v="1899-12-30T21:39:19"/>
    <n v="101"/>
    <x v="7"/>
    <x v="3"/>
    <x v="2"/>
    <x v="1"/>
    <n v="20"/>
    <x v="1"/>
    <x v="10"/>
    <n v="2"/>
    <n v="26.9"/>
  </r>
  <r>
    <n v="6966"/>
    <n v="3074"/>
    <n v="0"/>
    <d v="2023-02-20T00:00:00"/>
    <d v="1899-12-30T21:39:19"/>
    <n v="102"/>
    <x v="16"/>
    <x v="3"/>
    <x v="9"/>
    <x v="1"/>
    <n v="20"/>
    <x v="1"/>
    <x v="10"/>
    <n v="2"/>
    <n v="26.9"/>
  </r>
  <r>
    <n v="6967"/>
    <n v="3075"/>
    <n v="1"/>
    <d v="2023-02-20T00:00:00"/>
    <d v="1899-12-30T22:11:07"/>
    <n v="116"/>
    <x v="23"/>
    <x v="2"/>
    <x v="9"/>
    <x v="1"/>
    <n v="20"/>
    <x v="1"/>
    <x v="11"/>
    <n v="3"/>
    <n v="42.4"/>
  </r>
  <r>
    <n v="6968"/>
    <n v="3075"/>
    <n v="0"/>
    <d v="2023-02-20T00:00:00"/>
    <d v="1899-12-30T22:11:07"/>
    <n v="117"/>
    <x v="3"/>
    <x v="2"/>
    <x v="2"/>
    <x v="1"/>
    <n v="20"/>
    <x v="1"/>
    <x v="11"/>
    <n v="3"/>
    <n v="42.4"/>
  </r>
  <r>
    <n v="6969"/>
    <n v="3075"/>
    <n v="0"/>
    <d v="2023-02-20T00:00:00"/>
    <d v="1899-12-30T22:11:07"/>
    <n v="128"/>
    <x v="25"/>
    <x v="1"/>
    <x v="3"/>
    <x v="1"/>
    <n v="20"/>
    <x v="1"/>
    <x v="11"/>
    <n v="3"/>
    <n v="42.4"/>
  </r>
  <r>
    <n v="6970"/>
    <n v="3076"/>
    <n v="1"/>
    <d v="2023-02-20T00:00:00"/>
    <d v="1899-12-30T22:12:20"/>
    <n v="125"/>
    <x v="21"/>
    <x v="1"/>
    <x v="0"/>
    <x v="1"/>
    <n v="20"/>
    <x v="1"/>
    <x v="11"/>
    <n v="3"/>
    <n v="48.849999999999994"/>
  </r>
  <r>
    <n v="6971"/>
    <n v="3076"/>
    <n v="0"/>
    <d v="2023-02-20T00:00:00"/>
    <d v="1899-12-30T22:12:20"/>
    <n v="110"/>
    <x v="11"/>
    <x v="0"/>
    <x v="0"/>
    <x v="1"/>
    <n v="20"/>
    <x v="1"/>
    <x v="11"/>
    <n v="3"/>
    <n v="48.849999999999994"/>
  </r>
  <r>
    <n v="6972"/>
    <n v="3076"/>
    <n v="0"/>
    <d v="2023-02-20T00:00:00"/>
    <d v="1899-12-30T22:12:20"/>
    <n v="117"/>
    <x v="3"/>
    <x v="2"/>
    <x v="2"/>
    <x v="1"/>
    <n v="20"/>
    <x v="1"/>
    <x v="11"/>
    <n v="3"/>
    <n v="48.849999999999994"/>
  </r>
  <r>
    <n v="6973"/>
    <n v="3077"/>
    <n v="1"/>
    <d v="2023-02-20T00:00:00"/>
    <d v="1899-12-30T22:17:15"/>
    <n v="106"/>
    <x v="5"/>
    <x v="3"/>
    <x v="4"/>
    <x v="1"/>
    <n v="20"/>
    <x v="1"/>
    <x v="11"/>
    <n v="1"/>
    <n v="7"/>
  </r>
  <r>
    <n v="6974"/>
    <n v="3078"/>
    <n v="1"/>
    <d v="2023-02-21T00:00:00"/>
    <d v="1899-12-30T11:43:29"/>
    <n v="128"/>
    <x v="25"/>
    <x v="1"/>
    <x v="3"/>
    <x v="2"/>
    <n v="21"/>
    <x v="1"/>
    <x v="0"/>
    <n v="1"/>
    <n v="15.5"/>
  </r>
  <r>
    <n v="6975"/>
    <n v="3079"/>
    <n v="1"/>
    <d v="2023-02-21T00:00:00"/>
    <d v="1899-12-30T12:04:27"/>
    <n v="107"/>
    <x v="19"/>
    <x v="0"/>
    <x v="12"/>
    <x v="2"/>
    <n v="21"/>
    <x v="1"/>
    <x v="1"/>
    <n v="1"/>
    <n v="16.5"/>
  </r>
  <r>
    <n v="6976"/>
    <n v="3080"/>
    <n v="1"/>
    <d v="2023-02-21T00:00:00"/>
    <d v="1899-12-30T12:23:18"/>
    <n v="107"/>
    <x v="19"/>
    <x v="0"/>
    <x v="12"/>
    <x v="2"/>
    <n v="21"/>
    <x v="1"/>
    <x v="1"/>
    <n v="4"/>
    <n v="40.450000000000003"/>
  </r>
  <r>
    <n v="6977"/>
    <n v="3080"/>
    <n v="0"/>
    <d v="2023-02-21T00:00:00"/>
    <d v="1899-12-30T12:23:18"/>
    <n v="111"/>
    <x v="22"/>
    <x v="0"/>
    <x v="5"/>
    <x v="2"/>
    <n v="21"/>
    <x v="1"/>
    <x v="1"/>
    <n v="4"/>
    <n v="40.450000000000003"/>
  </r>
  <r>
    <n v="6978"/>
    <n v="3080"/>
    <n v="0"/>
    <d v="2023-02-21T00:00:00"/>
    <d v="1899-12-30T12:23:18"/>
    <n v="113"/>
    <x v="17"/>
    <x v="0"/>
    <x v="10"/>
    <x v="2"/>
    <n v="21"/>
    <x v="1"/>
    <x v="1"/>
    <n v="4"/>
    <n v="40.450000000000003"/>
  </r>
  <r>
    <n v="6979"/>
    <n v="3080"/>
    <n v="0"/>
    <d v="2023-02-21T00:00:00"/>
    <d v="1899-12-30T12:23:18"/>
    <n v="105"/>
    <x v="15"/>
    <x v="3"/>
    <x v="4"/>
    <x v="2"/>
    <n v="21"/>
    <x v="1"/>
    <x v="1"/>
    <n v="4"/>
    <n v="40.450000000000003"/>
  </r>
  <r>
    <n v="6980"/>
    <n v="3081"/>
    <n v="1"/>
    <d v="2023-02-21T00:00:00"/>
    <d v="1899-12-30T12:35:15"/>
    <n v="111"/>
    <x v="22"/>
    <x v="0"/>
    <x v="5"/>
    <x v="2"/>
    <n v="21"/>
    <x v="1"/>
    <x v="1"/>
    <n v="1"/>
    <n v="11.95"/>
  </r>
  <r>
    <n v="6981"/>
    <n v="3082"/>
    <n v="1"/>
    <d v="2023-02-21T00:00:00"/>
    <d v="1899-12-30T12:37:30"/>
    <n v="101"/>
    <x v="7"/>
    <x v="3"/>
    <x v="2"/>
    <x v="2"/>
    <n v="21"/>
    <x v="1"/>
    <x v="1"/>
    <n v="9"/>
    <n v="108.7"/>
  </r>
  <r>
    <n v="6982"/>
    <n v="3082"/>
    <n v="0"/>
    <d v="2023-02-21T00:00:00"/>
    <d v="1899-12-30T12:37:30"/>
    <n v="101"/>
    <x v="7"/>
    <x v="3"/>
    <x v="2"/>
    <x v="2"/>
    <n v="21"/>
    <x v="1"/>
    <x v="1"/>
    <n v="9"/>
    <n v="108.7"/>
  </r>
  <r>
    <n v="6983"/>
    <n v="3082"/>
    <n v="0"/>
    <d v="2023-02-21T00:00:00"/>
    <d v="1899-12-30T12:37:30"/>
    <n v="116"/>
    <x v="23"/>
    <x v="2"/>
    <x v="9"/>
    <x v="2"/>
    <n v="21"/>
    <x v="1"/>
    <x v="1"/>
    <n v="9"/>
    <n v="108.7"/>
  </r>
  <r>
    <n v="6984"/>
    <n v="3082"/>
    <n v="0"/>
    <d v="2023-02-21T00:00:00"/>
    <d v="1899-12-30T12:37:30"/>
    <n v="109"/>
    <x v="0"/>
    <x v="0"/>
    <x v="0"/>
    <x v="2"/>
    <n v="21"/>
    <x v="1"/>
    <x v="1"/>
    <n v="9"/>
    <n v="108.7"/>
  </r>
  <r>
    <n v="6985"/>
    <n v="3082"/>
    <n v="0"/>
    <d v="2023-02-21T00:00:00"/>
    <d v="1899-12-30T12:37:30"/>
    <n v="127"/>
    <x v="24"/>
    <x v="1"/>
    <x v="0"/>
    <x v="2"/>
    <n v="21"/>
    <x v="1"/>
    <x v="1"/>
    <n v="9"/>
    <n v="108.7"/>
  </r>
  <r>
    <n v="6986"/>
    <n v="3082"/>
    <n v="0"/>
    <d v="2023-02-21T00:00:00"/>
    <d v="1899-12-30T12:37:30"/>
    <n v="111"/>
    <x v="22"/>
    <x v="0"/>
    <x v="5"/>
    <x v="2"/>
    <n v="21"/>
    <x v="1"/>
    <x v="1"/>
    <n v="9"/>
    <n v="108.7"/>
  </r>
  <r>
    <n v="6987"/>
    <n v="3082"/>
    <n v="0"/>
    <d v="2023-02-21T00:00:00"/>
    <d v="1899-12-30T12:37:30"/>
    <n v="105"/>
    <x v="15"/>
    <x v="3"/>
    <x v="4"/>
    <x v="2"/>
    <n v="21"/>
    <x v="1"/>
    <x v="1"/>
    <n v="9"/>
    <n v="108.7"/>
  </r>
  <r>
    <n v="6988"/>
    <n v="3082"/>
    <n v="0"/>
    <d v="2023-02-21T00:00:00"/>
    <d v="1899-12-30T12:37:30"/>
    <n v="122"/>
    <x v="12"/>
    <x v="2"/>
    <x v="4"/>
    <x v="2"/>
    <n v="21"/>
    <x v="1"/>
    <x v="1"/>
    <n v="9"/>
    <n v="108.7"/>
  </r>
  <r>
    <n v="6989"/>
    <n v="3082"/>
    <n v="0"/>
    <d v="2023-02-21T00:00:00"/>
    <d v="1899-12-30T12:37:30"/>
    <n v="106"/>
    <x v="5"/>
    <x v="3"/>
    <x v="4"/>
    <x v="2"/>
    <n v="21"/>
    <x v="1"/>
    <x v="1"/>
    <n v="9"/>
    <n v="108.7"/>
  </r>
  <r>
    <n v="6990"/>
    <n v="3083"/>
    <n v="1"/>
    <d v="2023-02-21T00:00:00"/>
    <d v="1899-12-30T12:43:43"/>
    <n v="124"/>
    <x v="2"/>
    <x v="1"/>
    <x v="1"/>
    <x v="2"/>
    <n v="21"/>
    <x v="1"/>
    <x v="1"/>
    <n v="3"/>
    <n v="50.400000000000006"/>
  </r>
  <r>
    <n v="6991"/>
    <n v="3083"/>
    <n v="0"/>
    <d v="2023-02-21T00:00:00"/>
    <d v="1899-12-30T12:43:43"/>
    <n v="125"/>
    <x v="21"/>
    <x v="1"/>
    <x v="0"/>
    <x v="2"/>
    <n v="21"/>
    <x v="1"/>
    <x v="1"/>
    <n v="3"/>
    <n v="50.400000000000006"/>
  </r>
  <r>
    <n v="6992"/>
    <n v="3083"/>
    <n v="0"/>
    <d v="2023-02-21T00:00:00"/>
    <d v="1899-12-30T12:43:43"/>
    <n v="125"/>
    <x v="21"/>
    <x v="1"/>
    <x v="0"/>
    <x v="2"/>
    <n v="21"/>
    <x v="1"/>
    <x v="1"/>
    <n v="3"/>
    <n v="50.400000000000006"/>
  </r>
  <r>
    <n v="6993"/>
    <n v="3084"/>
    <n v="1"/>
    <d v="2023-02-21T00:00:00"/>
    <d v="1899-12-30T12:44:07"/>
    <n v="102"/>
    <x v="16"/>
    <x v="3"/>
    <x v="9"/>
    <x v="2"/>
    <n v="21"/>
    <x v="1"/>
    <x v="1"/>
    <n v="2"/>
    <n v="31.9"/>
  </r>
  <r>
    <n v="6994"/>
    <n v="3084"/>
    <n v="0"/>
    <d v="2023-02-21T00:00:00"/>
    <d v="1899-12-30T12:44:07"/>
    <n v="127"/>
    <x v="24"/>
    <x v="1"/>
    <x v="0"/>
    <x v="2"/>
    <n v="21"/>
    <x v="1"/>
    <x v="1"/>
    <n v="2"/>
    <n v="31.9"/>
  </r>
  <r>
    <n v="6995"/>
    <n v="3085"/>
    <n v="1"/>
    <d v="2023-02-21T00:00:00"/>
    <d v="1899-12-30T12:49:36"/>
    <n v="112"/>
    <x v="30"/>
    <x v="0"/>
    <x v="13"/>
    <x v="2"/>
    <n v="21"/>
    <x v="1"/>
    <x v="1"/>
    <n v="1"/>
    <n v="14.95"/>
  </r>
  <r>
    <n v="6996"/>
    <n v="3086"/>
    <n v="1"/>
    <d v="2023-02-21T00:00:00"/>
    <d v="1899-12-30T12:57:21"/>
    <n v="128"/>
    <x v="25"/>
    <x v="1"/>
    <x v="3"/>
    <x v="2"/>
    <n v="21"/>
    <x v="1"/>
    <x v="1"/>
    <n v="1"/>
    <n v="15.5"/>
  </r>
  <r>
    <n v="6997"/>
    <n v="3087"/>
    <n v="1"/>
    <d v="2023-02-21T00:00:00"/>
    <d v="1899-12-30T12:59:13"/>
    <n v="108"/>
    <x v="1"/>
    <x v="0"/>
    <x v="1"/>
    <x v="2"/>
    <n v="21"/>
    <x v="1"/>
    <x v="1"/>
    <n v="2"/>
    <n v="29"/>
  </r>
  <r>
    <n v="6998"/>
    <n v="3087"/>
    <n v="0"/>
    <d v="2023-02-21T00:00:00"/>
    <d v="1899-12-30T12:59:13"/>
    <n v="126"/>
    <x v="10"/>
    <x v="1"/>
    <x v="1"/>
    <x v="2"/>
    <n v="21"/>
    <x v="1"/>
    <x v="1"/>
    <n v="2"/>
    <n v="29"/>
  </r>
  <r>
    <n v="6999"/>
    <n v="3088"/>
    <n v="1"/>
    <d v="2023-02-21T00:00:00"/>
    <d v="1899-12-30T13:20:12"/>
    <n v="121"/>
    <x v="20"/>
    <x v="2"/>
    <x v="11"/>
    <x v="2"/>
    <n v="21"/>
    <x v="1"/>
    <x v="2"/>
    <n v="2"/>
    <n v="19.5"/>
  </r>
  <r>
    <n v="7000"/>
    <n v="3088"/>
    <n v="0"/>
    <d v="2023-02-21T00:00:00"/>
    <d v="1899-12-30T13:20:12"/>
    <n v="114"/>
    <x v="8"/>
    <x v="0"/>
    <x v="6"/>
    <x v="2"/>
    <n v="21"/>
    <x v="1"/>
    <x v="2"/>
    <n v="2"/>
    <n v="19.5"/>
  </r>
  <r>
    <n v="7001"/>
    <n v="3089"/>
    <n v="1"/>
    <d v="2023-02-21T00:00:00"/>
    <d v="1899-12-30T13:42:51"/>
    <n v="107"/>
    <x v="19"/>
    <x v="0"/>
    <x v="12"/>
    <x v="2"/>
    <n v="21"/>
    <x v="1"/>
    <x v="2"/>
    <n v="3"/>
    <n v="32.5"/>
  </r>
  <r>
    <n v="7002"/>
    <n v="3089"/>
    <n v="0"/>
    <d v="2023-02-21T00:00:00"/>
    <d v="1899-12-30T13:42:51"/>
    <n v="106"/>
    <x v="5"/>
    <x v="3"/>
    <x v="4"/>
    <x v="2"/>
    <n v="21"/>
    <x v="1"/>
    <x v="2"/>
    <n v="3"/>
    <n v="32.5"/>
  </r>
  <r>
    <n v="7003"/>
    <n v="3089"/>
    <n v="0"/>
    <d v="2023-02-21T00:00:00"/>
    <d v="1899-12-30T13:42:51"/>
    <n v="114"/>
    <x v="8"/>
    <x v="0"/>
    <x v="6"/>
    <x v="2"/>
    <n v="21"/>
    <x v="1"/>
    <x v="2"/>
    <n v="3"/>
    <n v="32.5"/>
  </r>
  <r>
    <n v="7004"/>
    <n v="3090"/>
    <n v="1"/>
    <d v="2023-02-21T00:00:00"/>
    <d v="1899-12-30T14:03:29"/>
    <n v="108"/>
    <x v="1"/>
    <x v="0"/>
    <x v="1"/>
    <x v="2"/>
    <n v="21"/>
    <x v="1"/>
    <x v="3"/>
    <n v="4"/>
    <n v="58.900000000000006"/>
  </r>
  <r>
    <n v="7005"/>
    <n v="3090"/>
    <n v="0"/>
    <d v="2023-02-21T00:00:00"/>
    <d v="1899-12-30T14:03:29"/>
    <n v="124"/>
    <x v="2"/>
    <x v="1"/>
    <x v="1"/>
    <x v="2"/>
    <n v="21"/>
    <x v="1"/>
    <x v="3"/>
    <n v="4"/>
    <n v="58.900000000000006"/>
  </r>
  <r>
    <n v="7006"/>
    <n v="3090"/>
    <n v="0"/>
    <d v="2023-02-21T00:00:00"/>
    <d v="1899-12-30T14:03:29"/>
    <n v="109"/>
    <x v="0"/>
    <x v="0"/>
    <x v="0"/>
    <x v="2"/>
    <n v="21"/>
    <x v="1"/>
    <x v="3"/>
    <n v="4"/>
    <n v="58.900000000000006"/>
  </r>
  <r>
    <n v="7007"/>
    <n v="3090"/>
    <n v="0"/>
    <d v="2023-02-21T00:00:00"/>
    <d v="1899-12-30T14:03:29"/>
    <n v="111"/>
    <x v="22"/>
    <x v="0"/>
    <x v="5"/>
    <x v="2"/>
    <n v="21"/>
    <x v="1"/>
    <x v="3"/>
    <n v="4"/>
    <n v="58.900000000000006"/>
  </r>
  <r>
    <n v="7008"/>
    <n v="3091"/>
    <n v="1"/>
    <d v="2023-02-21T00:00:00"/>
    <d v="1899-12-30T14:04:59"/>
    <n v="130"/>
    <x v="13"/>
    <x v="1"/>
    <x v="7"/>
    <x v="2"/>
    <n v="21"/>
    <x v="1"/>
    <x v="3"/>
    <n v="2"/>
    <n v="26.95"/>
  </r>
  <r>
    <n v="7009"/>
    <n v="3091"/>
    <n v="0"/>
    <d v="2023-02-21T00:00:00"/>
    <d v="1899-12-30T14:04:59"/>
    <n v="106"/>
    <x v="5"/>
    <x v="3"/>
    <x v="4"/>
    <x v="2"/>
    <n v="21"/>
    <x v="1"/>
    <x v="3"/>
    <n v="2"/>
    <n v="26.95"/>
  </r>
  <r>
    <n v="7010"/>
    <n v="3092"/>
    <n v="1"/>
    <d v="2023-02-21T00:00:00"/>
    <d v="1899-12-30T14:41:55"/>
    <n v="126"/>
    <x v="10"/>
    <x v="1"/>
    <x v="1"/>
    <x v="2"/>
    <n v="21"/>
    <x v="1"/>
    <x v="3"/>
    <n v="3"/>
    <n v="39.450000000000003"/>
  </r>
  <r>
    <n v="7011"/>
    <n v="3092"/>
    <n v="0"/>
    <d v="2023-02-21T00:00:00"/>
    <d v="1899-12-30T14:41:55"/>
    <n v="127"/>
    <x v="24"/>
    <x v="1"/>
    <x v="0"/>
    <x v="2"/>
    <n v="21"/>
    <x v="1"/>
    <x v="3"/>
    <n v="3"/>
    <n v="39.450000000000003"/>
  </r>
  <r>
    <n v="7012"/>
    <n v="3092"/>
    <n v="0"/>
    <d v="2023-02-21T00:00:00"/>
    <d v="1899-12-30T14:41:55"/>
    <n v="105"/>
    <x v="15"/>
    <x v="3"/>
    <x v="4"/>
    <x v="2"/>
    <n v="21"/>
    <x v="1"/>
    <x v="3"/>
    <n v="3"/>
    <n v="39.450000000000003"/>
  </r>
  <r>
    <n v="7013"/>
    <n v="3093"/>
    <n v="1"/>
    <d v="2023-02-21T00:00:00"/>
    <d v="1899-12-30T15:07:39"/>
    <n v="109"/>
    <x v="0"/>
    <x v="0"/>
    <x v="0"/>
    <x v="2"/>
    <n v="21"/>
    <x v="1"/>
    <x v="4"/>
    <n v="1"/>
    <n v="17.95"/>
  </r>
  <r>
    <n v="7014"/>
    <n v="3094"/>
    <n v="1"/>
    <d v="2023-02-21T00:00:00"/>
    <d v="1899-12-30T15:10:02"/>
    <n v="107"/>
    <x v="19"/>
    <x v="0"/>
    <x v="12"/>
    <x v="2"/>
    <n v="21"/>
    <x v="1"/>
    <x v="4"/>
    <n v="1"/>
    <n v="16.5"/>
  </r>
  <r>
    <n v="7015"/>
    <n v="3095"/>
    <n v="1"/>
    <d v="2023-02-21T00:00:00"/>
    <d v="1899-12-30T15:11:34"/>
    <n v="101"/>
    <x v="7"/>
    <x v="3"/>
    <x v="2"/>
    <x v="2"/>
    <n v="21"/>
    <x v="1"/>
    <x v="4"/>
    <n v="7"/>
    <n v="81.3"/>
  </r>
  <r>
    <n v="7016"/>
    <n v="3095"/>
    <n v="0"/>
    <d v="2023-02-21T00:00:00"/>
    <d v="1899-12-30T15:11:34"/>
    <n v="115"/>
    <x v="31"/>
    <x v="2"/>
    <x v="5"/>
    <x v="2"/>
    <n v="21"/>
    <x v="1"/>
    <x v="4"/>
    <n v="7"/>
    <n v="81.3"/>
  </r>
  <r>
    <n v="7017"/>
    <n v="3095"/>
    <n v="0"/>
    <d v="2023-02-21T00:00:00"/>
    <d v="1899-12-30T15:11:34"/>
    <n v="104"/>
    <x v="18"/>
    <x v="3"/>
    <x v="11"/>
    <x v="2"/>
    <n v="21"/>
    <x v="1"/>
    <x v="4"/>
    <n v="7"/>
    <n v="81.3"/>
  </r>
  <r>
    <n v="7018"/>
    <n v="3095"/>
    <n v="0"/>
    <d v="2023-02-21T00:00:00"/>
    <d v="1899-12-30T15:11:34"/>
    <n v="125"/>
    <x v="21"/>
    <x v="1"/>
    <x v="0"/>
    <x v="2"/>
    <n v="21"/>
    <x v="1"/>
    <x v="4"/>
    <n v="7"/>
    <n v="81.3"/>
  </r>
  <r>
    <n v="7019"/>
    <n v="3095"/>
    <n v="0"/>
    <d v="2023-02-21T00:00:00"/>
    <d v="1899-12-30T15:11:34"/>
    <n v="120"/>
    <x v="28"/>
    <x v="2"/>
    <x v="9"/>
    <x v="2"/>
    <n v="21"/>
    <x v="1"/>
    <x v="4"/>
    <n v="7"/>
    <n v="81.3"/>
  </r>
  <r>
    <n v="7020"/>
    <n v="3095"/>
    <n v="0"/>
    <d v="2023-02-21T00:00:00"/>
    <d v="1899-12-30T15:11:34"/>
    <n v="106"/>
    <x v="5"/>
    <x v="3"/>
    <x v="4"/>
    <x v="2"/>
    <n v="21"/>
    <x v="1"/>
    <x v="4"/>
    <n v="7"/>
    <n v="81.3"/>
  </r>
  <r>
    <n v="7021"/>
    <n v="3095"/>
    <n v="0"/>
    <d v="2023-02-21T00:00:00"/>
    <d v="1899-12-30T15:11:34"/>
    <n v="106"/>
    <x v="5"/>
    <x v="3"/>
    <x v="4"/>
    <x v="2"/>
    <n v="21"/>
    <x v="1"/>
    <x v="4"/>
    <n v="7"/>
    <n v="81.3"/>
  </r>
  <r>
    <n v="7022"/>
    <n v="3096"/>
    <n v="1"/>
    <d v="2023-02-21T00:00:00"/>
    <d v="1899-12-30T15:12:31"/>
    <n v="125"/>
    <x v="21"/>
    <x v="1"/>
    <x v="0"/>
    <x v="2"/>
    <n v="21"/>
    <x v="1"/>
    <x v="4"/>
    <n v="2"/>
    <n v="33.450000000000003"/>
  </r>
  <r>
    <n v="7023"/>
    <n v="3096"/>
    <n v="0"/>
    <d v="2023-02-21T00:00:00"/>
    <d v="1899-12-30T15:12:31"/>
    <n v="128"/>
    <x v="25"/>
    <x v="1"/>
    <x v="3"/>
    <x v="2"/>
    <n v="21"/>
    <x v="1"/>
    <x v="4"/>
    <n v="2"/>
    <n v="33.450000000000003"/>
  </r>
  <r>
    <n v="7024"/>
    <n v="3097"/>
    <n v="1"/>
    <d v="2023-02-21T00:00:00"/>
    <d v="1899-12-30T15:25:30"/>
    <n v="101"/>
    <x v="7"/>
    <x v="3"/>
    <x v="2"/>
    <x v="2"/>
    <n v="21"/>
    <x v="1"/>
    <x v="4"/>
    <n v="3"/>
    <n v="36.849999999999994"/>
  </r>
  <r>
    <n v="7025"/>
    <n v="3097"/>
    <n v="0"/>
    <d v="2023-02-21T00:00:00"/>
    <d v="1899-12-30T15:25:30"/>
    <n v="115"/>
    <x v="31"/>
    <x v="2"/>
    <x v="5"/>
    <x v="2"/>
    <n v="21"/>
    <x v="1"/>
    <x v="4"/>
    <n v="3"/>
    <n v="36.849999999999994"/>
  </r>
  <r>
    <n v="7026"/>
    <n v="3097"/>
    <n v="0"/>
    <d v="2023-02-21T00:00:00"/>
    <d v="1899-12-30T15:25:30"/>
    <n v="119"/>
    <x v="6"/>
    <x v="2"/>
    <x v="5"/>
    <x v="2"/>
    <n v="21"/>
    <x v="1"/>
    <x v="4"/>
    <n v="3"/>
    <n v="36.849999999999994"/>
  </r>
  <r>
    <n v="7027"/>
    <n v="3098"/>
    <n v="1"/>
    <d v="2023-02-21T00:00:00"/>
    <d v="1899-12-30T15:26:00"/>
    <n v="127"/>
    <x v="24"/>
    <x v="1"/>
    <x v="0"/>
    <x v="2"/>
    <n v="21"/>
    <x v="1"/>
    <x v="4"/>
    <n v="2"/>
    <n v="24.95"/>
  </r>
  <r>
    <n v="7028"/>
    <n v="3098"/>
    <n v="0"/>
    <d v="2023-02-21T00:00:00"/>
    <d v="1899-12-30T15:26:00"/>
    <n v="122"/>
    <x v="12"/>
    <x v="2"/>
    <x v="4"/>
    <x v="2"/>
    <n v="21"/>
    <x v="1"/>
    <x v="4"/>
    <n v="2"/>
    <n v="24.95"/>
  </r>
  <r>
    <n v="7029"/>
    <n v="3099"/>
    <n v="1"/>
    <d v="2023-02-21T00:00:00"/>
    <d v="1899-12-30T15:37:24"/>
    <n v="127"/>
    <x v="24"/>
    <x v="1"/>
    <x v="0"/>
    <x v="2"/>
    <n v="21"/>
    <x v="1"/>
    <x v="4"/>
    <n v="1"/>
    <n v="17.95"/>
  </r>
  <r>
    <n v="7030"/>
    <n v="3100"/>
    <n v="1"/>
    <d v="2023-02-21T00:00:00"/>
    <d v="1899-12-30T15:41:20"/>
    <n v="114"/>
    <x v="8"/>
    <x v="0"/>
    <x v="6"/>
    <x v="2"/>
    <n v="21"/>
    <x v="1"/>
    <x v="4"/>
    <n v="1"/>
    <n v="9"/>
  </r>
  <r>
    <n v="7031"/>
    <n v="3101"/>
    <n v="1"/>
    <d v="2023-02-21T00:00:00"/>
    <d v="1899-12-30T16:12:23"/>
    <n v="107"/>
    <x v="19"/>
    <x v="0"/>
    <x v="12"/>
    <x v="2"/>
    <n v="21"/>
    <x v="1"/>
    <x v="5"/>
    <n v="4"/>
    <n v="55.4"/>
  </r>
  <r>
    <n v="7032"/>
    <n v="3101"/>
    <n v="0"/>
    <d v="2023-02-21T00:00:00"/>
    <d v="1899-12-30T16:12:23"/>
    <n v="116"/>
    <x v="23"/>
    <x v="2"/>
    <x v="9"/>
    <x v="2"/>
    <n v="21"/>
    <x v="1"/>
    <x v="5"/>
    <n v="4"/>
    <n v="55.4"/>
  </r>
  <r>
    <n v="7033"/>
    <n v="3101"/>
    <n v="0"/>
    <d v="2023-02-21T00:00:00"/>
    <d v="1899-12-30T16:12:23"/>
    <n v="125"/>
    <x v="21"/>
    <x v="1"/>
    <x v="0"/>
    <x v="2"/>
    <n v="21"/>
    <x v="1"/>
    <x v="5"/>
    <n v="4"/>
    <n v="55.4"/>
  </r>
  <r>
    <n v="7034"/>
    <n v="3101"/>
    <n v="0"/>
    <d v="2023-02-21T00:00:00"/>
    <d v="1899-12-30T16:12:23"/>
    <n v="122"/>
    <x v="12"/>
    <x v="2"/>
    <x v="4"/>
    <x v="2"/>
    <n v="21"/>
    <x v="1"/>
    <x v="5"/>
    <n v="4"/>
    <n v="55.4"/>
  </r>
  <r>
    <n v="7035"/>
    <n v="3102"/>
    <n v="1"/>
    <d v="2023-02-21T00:00:00"/>
    <d v="1899-12-30T16:32:10"/>
    <n v="107"/>
    <x v="19"/>
    <x v="0"/>
    <x v="12"/>
    <x v="2"/>
    <n v="21"/>
    <x v="1"/>
    <x v="5"/>
    <n v="3"/>
    <n v="50.95"/>
  </r>
  <r>
    <n v="7036"/>
    <n v="3102"/>
    <n v="0"/>
    <d v="2023-02-21T00:00:00"/>
    <d v="1899-12-30T16:32:10"/>
    <n v="108"/>
    <x v="1"/>
    <x v="0"/>
    <x v="1"/>
    <x v="2"/>
    <n v="21"/>
    <x v="1"/>
    <x v="5"/>
    <n v="3"/>
    <n v="50.95"/>
  </r>
  <r>
    <n v="7037"/>
    <n v="3102"/>
    <n v="0"/>
    <d v="2023-02-21T00:00:00"/>
    <d v="1899-12-30T16:32:10"/>
    <n v="130"/>
    <x v="13"/>
    <x v="1"/>
    <x v="7"/>
    <x v="2"/>
    <n v="21"/>
    <x v="1"/>
    <x v="5"/>
    <n v="3"/>
    <n v="50.95"/>
  </r>
  <r>
    <n v="7038"/>
    <n v="3103"/>
    <n v="1"/>
    <d v="2023-02-21T00:00:00"/>
    <d v="1899-12-30T16:37:19"/>
    <n v="101"/>
    <x v="7"/>
    <x v="3"/>
    <x v="2"/>
    <x v="2"/>
    <n v="21"/>
    <x v="1"/>
    <x v="5"/>
    <n v="1"/>
    <n v="12.95"/>
  </r>
  <r>
    <n v="7039"/>
    <n v="3104"/>
    <n v="1"/>
    <d v="2023-02-21T00:00:00"/>
    <d v="1899-12-30T16:45:25"/>
    <n v="106"/>
    <x v="5"/>
    <x v="3"/>
    <x v="4"/>
    <x v="2"/>
    <n v="21"/>
    <x v="1"/>
    <x v="5"/>
    <n v="1"/>
    <n v="7"/>
  </r>
  <r>
    <n v="7040"/>
    <n v="3105"/>
    <n v="1"/>
    <d v="2023-02-21T00:00:00"/>
    <d v="1899-12-30T16:46:37"/>
    <n v="107"/>
    <x v="19"/>
    <x v="0"/>
    <x v="12"/>
    <x v="2"/>
    <n v="21"/>
    <x v="1"/>
    <x v="5"/>
    <n v="3"/>
    <n v="52.400000000000006"/>
  </r>
  <r>
    <n v="7041"/>
    <n v="3105"/>
    <n v="0"/>
    <d v="2023-02-21T00:00:00"/>
    <d v="1899-12-30T16:46:37"/>
    <n v="125"/>
    <x v="21"/>
    <x v="1"/>
    <x v="0"/>
    <x v="2"/>
    <n v="21"/>
    <x v="1"/>
    <x v="5"/>
    <n v="3"/>
    <n v="52.400000000000006"/>
  </r>
  <r>
    <n v="7042"/>
    <n v="3105"/>
    <n v="0"/>
    <d v="2023-02-21T00:00:00"/>
    <d v="1899-12-30T16:46:37"/>
    <n v="127"/>
    <x v="24"/>
    <x v="1"/>
    <x v="0"/>
    <x v="2"/>
    <n v="21"/>
    <x v="1"/>
    <x v="5"/>
    <n v="3"/>
    <n v="52.400000000000006"/>
  </r>
  <r>
    <n v="7043"/>
    <n v="3106"/>
    <n v="1"/>
    <d v="2023-02-21T00:00:00"/>
    <d v="1899-12-30T17:16:04"/>
    <n v="117"/>
    <x v="3"/>
    <x v="2"/>
    <x v="2"/>
    <x v="2"/>
    <n v="21"/>
    <x v="1"/>
    <x v="6"/>
    <n v="1"/>
    <n v="12.95"/>
  </r>
  <r>
    <n v="7044"/>
    <n v="3107"/>
    <n v="1"/>
    <d v="2023-02-21T00:00:00"/>
    <d v="1899-12-30T17:26:20"/>
    <n v="120"/>
    <x v="28"/>
    <x v="2"/>
    <x v="9"/>
    <x v="2"/>
    <n v="21"/>
    <x v="1"/>
    <x v="6"/>
    <n v="2"/>
    <n v="20.95"/>
  </r>
  <r>
    <n v="7045"/>
    <n v="3107"/>
    <n v="0"/>
    <d v="2023-02-21T00:00:00"/>
    <d v="1899-12-30T17:26:20"/>
    <n v="105"/>
    <x v="15"/>
    <x v="3"/>
    <x v="4"/>
    <x v="2"/>
    <n v="21"/>
    <x v="1"/>
    <x v="6"/>
    <n v="2"/>
    <n v="20.95"/>
  </r>
  <r>
    <n v="7046"/>
    <n v="3108"/>
    <n v="1"/>
    <d v="2023-02-21T00:00:00"/>
    <d v="1899-12-30T17:28:57"/>
    <n v="101"/>
    <x v="7"/>
    <x v="3"/>
    <x v="2"/>
    <x v="2"/>
    <n v="21"/>
    <x v="1"/>
    <x v="6"/>
    <n v="4"/>
    <n v="41.9"/>
  </r>
  <r>
    <n v="7047"/>
    <n v="3108"/>
    <n v="0"/>
    <d v="2023-02-21T00:00:00"/>
    <d v="1899-12-30T17:28:57"/>
    <n v="112"/>
    <x v="30"/>
    <x v="0"/>
    <x v="13"/>
    <x v="2"/>
    <n v="21"/>
    <x v="1"/>
    <x v="6"/>
    <n v="4"/>
    <n v="41.9"/>
  </r>
  <r>
    <n v="7048"/>
    <n v="3108"/>
    <n v="0"/>
    <d v="2023-02-21T00:00:00"/>
    <d v="1899-12-30T17:28:57"/>
    <n v="122"/>
    <x v="12"/>
    <x v="2"/>
    <x v="4"/>
    <x v="2"/>
    <n v="21"/>
    <x v="1"/>
    <x v="6"/>
    <n v="4"/>
    <n v="41.9"/>
  </r>
  <r>
    <n v="7049"/>
    <n v="3108"/>
    <n v="0"/>
    <d v="2023-02-21T00:00:00"/>
    <d v="1899-12-30T17:28:57"/>
    <n v="106"/>
    <x v="5"/>
    <x v="3"/>
    <x v="4"/>
    <x v="2"/>
    <n v="21"/>
    <x v="1"/>
    <x v="6"/>
    <n v="4"/>
    <n v="41.9"/>
  </r>
  <r>
    <n v="7050"/>
    <n v="3109"/>
    <n v="1"/>
    <d v="2023-02-21T00:00:00"/>
    <d v="1899-12-30T17:30:27"/>
    <n v="102"/>
    <x v="16"/>
    <x v="3"/>
    <x v="9"/>
    <x v="2"/>
    <n v="21"/>
    <x v="1"/>
    <x v="6"/>
    <n v="3"/>
    <n v="48.849999999999994"/>
  </r>
  <r>
    <n v="7051"/>
    <n v="3109"/>
    <n v="0"/>
    <d v="2023-02-21T00:00:00"/>
    <d v="1899-12-30T17:30:27"/>
    <n v="125"/>
    <x v="21"/>
    <x v="1"/>
    <x v="0"/>
    <x v="2"/>
    <n v="21"/>
    <x v="1"/>
    <x v="6"/>
    <n v="3"/>
    <n v="48.849999999999994"/>
  </r>
  <r>
    <n v="7052"/>
    <n v="3109"/>
    <n v="0"/>
    <d v="2023-02-21T00:00:00"/>
    <d v="1899-12-30T17:30:27"/>
    <n v="132"/>
    <x v="14"/>
    <x v="1"/>
    <x v="8"/>
    <x v="2"/>
    <n v="21"/>
    <x v="1"/>
    <x v="6"/>
    <n v="3"/>
    <n v="48.849999999999994"/>
  </r>
  <r>
    <n v="7053"/>
    <n v="3110"/>
    <n v="1"/>
    <d v="2023-02-21T00:00:00"/>
    <d v="1899-12-30T17:54:51"/>
    <n v="108"/>
    <x v="1"/>
    <x v="0"/>
    <x v="1"/>
    <x v="2"/>
    <n v="21"/>
    <x v="1"/>
    <x v="6"/>
    <n v="1"/>
    <n v="14.5"/>
  </r>
  <r>
    <n v="7054"/>
    <n v="3111"/>
    <n v="1"/>
    <d v="2023-02-21T00:00:00"/>
    <d v="1899-12-30T18:11:42"/>
    <n v="116"/>
    <x v="23"/>
    <x v="2"/>
    <x v="9"/>
    <x v="2"/>
    <n v="21"/>
    <x v="1"/>
    <x v="7"/>
    <n v="2"/>
    <n v="20.95"/>
  </r>
  <r>
    <n v="7055"/>
    <n v="3111"/>
    <n v="0"/>
    <d v="2023-02-21T00:00:00"/>
    <d v="1899-12-30T18:11:42"/>
    <n v="106"/>
    <x v="5"/>
    <x v="3"/>
    <x v="4"/>
    <x v="2"/>
    <n v="21"/>
    <x v="1"/>
    <x v="7"/>
    <n v="2"/>
    <n v="20.95"/>
  </r>
  <r>
    <n v="7056"/>
    <n v="3112"/>
    <n v="1"/>
    <d v="2023-02-21T00:00:00"/>
    <d v="1899-12-30T18:12:32"/>
    <n v="115"/>
    <x v="31"/>
    <x v="2"/>
    <x v="5"/>
    <x v="2"/>
    <n v="21"/>
    <x v="1"/>
    <x v="7"/>
    <n v="4"/>
    <n v="64.8"/>
  </r>
  <r>
    <n v="7057"/>
    <n v="3112"/>
    <n v="0"/>
    <d v="2023-02-21T00:00:00"/>
    <d v="1899-12-30T18:12:32"/>
    <n v="125"/>
    <x v="21"/>
    <x v="1"/>
    <x v="0"/>
    <x v="2"/>
    <n v="21"/>
    <x v="1"/>
    <x v="7"/>
    <n v="4"/>
    <n v="64.8"/>
  </r>
  <r>
    <n v="7058"/>
    <n v="3112"/>
    <n v="0"/>
    <d v="2023-02-21T00:00:00"/>
    <d v="1899-12-30T18:12:32"/>
    <n v="127"/>
    <x v="24"/>
    <x v="1"/>
    <x v="0"/>
    <x v="2"/>
    <n v="21"/>
    <x v="1"/>
    <x v="7"/>
    <n v="4"/>
    <n v="64.8"/>
  </r>
  <r>
    <n v="7059"/>
    <n v="3112"/>
    <n v="0"/>
    <d v="2023-02-21T00:00:00"/>
    <d v="1899-12-30T18:12:32"/>
    <n v="132"/>
    <x v="14"/>
    <x v="1"/>
    <x v="8"/>
    <x v="2"/>
    <n v="21"/>
    <x v="1"/>
    <x v="7"/>
    <n v="4"/>
    <n v="64.8"/>
  </r>
  <r>
    <n v="7060"/>
    <n v="3113"/>
    <n v="1"/>
    <d v="2023-02-21T00:00:00"/>
    <d v="1899-12-30T18:13:22"/>
    <n v="116"/>
    <x v="23"/>
    <x v="2"/>
    <x v="9"/>
    <x v="2"/>
    <n v="21"/>
    <x v="1"/>
    <x v="7"/>
    <n v="2"/>
    <n v="28.45"/>
  </r>
  <r>
    <n v="7061"/>
    <n v="3113"/>
    <n v="0"/>
    <d v="2023-02-21T00:00:00"/>
    <d v="1899-12-30T18:13:22"/>
    <n v="108"/>
    <x v="1"/>
    <x v="0"/>
    <x v="1"/>
    <x v="2"/>
    <n v="21"/>
    <x v="1"/>
    <x v="7"/>
    <n v="2"/>
    <n v="28.45"/>
  </r>
  <r>
    <n v="7062"/>
    <n v="3114"/>
    <n v="1"/>
    <d v="2023-02-21T00:00:00"/>
    <d v="1899-12-30T18:13:49"/>
    <n v="102"/>
    <x v="16"/>
    <x v="3"/>
    <x v="9"/>
    <x v="2"/>
    <n v="21"/>
    <x v="1"/>
    <x v="7"/>
    <n v="1"/>
    <n v="13.95"/>
  </r>
  <r>
    <n v="7063"/>
    <n v="3115"/>
    <n v="1"/>
    <d v="2023-02-21T00:00:00"/>
    <d v="1899-12-30T18:15:34"/>
    <n v="132"/>
    <x v="14"/>
    <x v="1"/>
    <x v="8"/>
    <x v="2"/>
    <n v="21"/>
    <x v="1"/>
    <x v="7"/>
    <n v="1"/>
    <n v="16.95"/>
  </r>
  <r>
    <n v="7064"/>
    <n v="3116"/>
    <n v="1"/>
    <d v="2023-02-21T00:00:00"/>
    <d v="1899-12-30T18:28:28"/>
    <n v="124"/>
    <x v="2"/>
    <x v="1"/>
    <x v="1"/>
    <x v="2"/>
    <n v="21"/>
    <x v="1"/>
    <x v="7"/>
    <n v="2"/>
    <n v="32.450000000000003"/>
  </r>
  <r>
    <n v="7065"/>
    <n v="3116"/>
    <n v="0"/>
    <d v="2023-02-21T00:00:00"/>
    <d v="1899-12-30T18:28:28"/>
    <n v="110"/>
    <x v="11"/>
    <x v="0"/>
    <x v="0"/>
    <x v="2"/>
    <n v="21"/>
    <x v="1"/>
    <x v="7"/>
    <n v="2"/>
    <n v="32.450000000000003"/>
  </r>
  <r>
    <n v="7066"/>
    <n v="3117"/>
    <n v="1"/>
    <d v="2023-02-21T00:00:00"/>
    <d v="1899-12-30T18:47:53"/>
    <n v="113"/>
    <x v="17"/>
    <x v="0"/>
    <x v="10"/>
    <x v="2"/>
    <n v="21"/>
    <x v="1"/>
    <x v="7"/>
    <n v="1"/>
    <n v="5"/>
  </r>
  <r>
    <n v="7067"/>
    <n v="3118"/>
    <n v="1"/>
    <d v="2023-02-21T00:00:00"/>
    <d v="1899-12-30T19:07:50"/>
    <n v="116"/>
    <x v="23"/>
    <x v="2"/>
    <x v="9"/>
    <x v="2"/>
    <n v="21"/>
    <x v="1"/>
    <x v="8"/>
    <n v="2"/>
    <n v="28.9"/>
  </r>
  <r>
    <n v="7068"/>
    <n v="3118"/>
    <n v="0"/>
    <d v="2023-02-21T00:00:00"/>
    <d v="1899-12-30T19:07:50"/>
    <n v="118"/>
    <x v="26"/>
    <x v="2"/>
    <x v="13"/>
    <x v="2"/>
    <n v="21"/>
    <x v="1"/>
    <x v="8"/>
    <n v="2"/>
    <n v="28.9"/>
  </r>
  <r>
    <n v="7069"/>
    <n v="3119"/>
    <n v="1"/>
    <d v="2023-02-21T00:00:00"/>
    <d v="1899-12-30T19:16:59"/>
    <n v="126"/>
    <x v="10"/>
    <x v="1"/>
    <x v="1"/>
    <x v="2"/>
    <n v="21"/>
    <x v="1"/>
    <x v="8"/>
    <n v="1"/>
    <n v="14.5"/>
  </r>
  <r>
    <n v="7070"/>
    <n v="3120"/>
    <n v="1"/>
    <d v="2023-02-21T00:00:00"/>
    <d v="1899-12-30T19:21:02"/>
    <n v="101"/>
    <x v="7"/>
    <x v="3"/>
    <x v="2"/>
    <x v="2"/>
    <n v="21"/>
    <x v="1"/>
    <x v="8"/>
    <n v="2"/>
    <n v="17.95"/>
  </r>
  <r>
    <n v="7071"/>
    <n v="3120"/>
    <n v="0"/>
    <d v="2023-02-21T00:00:00"/>
    <d v="1899-12-30T19:21:02"/>
    <n v="113"/>
    <x v="17"/>
    <x v="0"/>
    <x v="10"/>
    <x v="2"/>
    <n v="21"/>
    <x v="1"/>
    <x v="8"/>
    <n v="2"/>
    <n v="17.95"/>
  </r>
  <r>
    <n v="7072"/>
    <n v="3121"/>
    <n v="1"/>
    <d v="2023-02-21T00:00:00"/>
    <d v="1899-12-30T19:25:20"/>
    <n v="110"/>
    <x v="11"/>
    <x v="0"/>
    <x v="0"/>
    <x v="2"/>
    <n v="21"/>
    <x v="1"/>
    <x v="8"/>
    <n v="1"/>
    <n v="17.95"/>
  </r>
  <r>
    <n v="7073"/>
    <n v="3122"/>
    <n v="1"/>
    <d v="2023-02-21T00:00:00"/>
    <d v="1899-12-30T19:29:14"/>
    <n v="108"/>
    <x v="1"/>
    <x v="0"/>
    <x v="1"/>
    <x v="2"/>
    <n v="21"/>
    <x v="1"/>
    <x v="8"/>
    <n v="2"/>
    <n v="29"/>
  </r>
  <r>
    <n v="7074"/>
    <n v="3122"/>
    <n v="0"/>
    <d v="2023-02-21T00:00:00"/>
    <d v="1899-12-30T19:29:14"/>
    <n v="126"/>
    <x v="10"/>
    <x v="1"/>
    <x v="1"/>
    <x v="2"/>
    <n v="21"/>
    <x v="1"/>
    <x v="8"/>
    <n v="2"/>
    <n v="29"/>
  </r>
  <r>
    <n v="7075"/>
    <n v="3123"/>
    <n v="1"/>
    <d v="2023-02-21T00:00:00"/>
    <d v="1899-12-30T19:46:07"/>
    <n v="126"/>
    <x v="10"/>
    <x v="1"/>
    <x v="1"/>
    <x v="2"/>
    <n v="21"/>
    <x v="1"/>
    <x v="8"/>
    <n v="2"/>
    <n v="21.5"/>
  </r>
  <r>
    <n v="7076"/>
    <n v="3123"/>
    <n v="0"/>
    <d v="2023-02-21T00:00:00"/>
    <d v="1899-12-30T19:46:07"/>
    <n v="105"/>
    <x v="15"/>
    <x v="3"/>
    <x v="4"/>
    <x v="2"/>
    <n v="21"/>
    <x v="1"/>
    <x v="8"/>
    <n v="2"/>
    <n v="21.5"/>
  </r>
  <r>
    <n v="7077"/>
    <n v="3124"/>
    <n v="1"/>
    <d v="2023-02-21T00:00:00"/>
    <d v="1899-12-30T19:59:20"/>
    <n v="125"/>
    <x v="21"/>
    <x v="1"/>
    <x v="0"/>
    <x v="2"/>
    <n v="21"/>
    <x v="1"/>
    <x v="8"/>
    <n v="3"/>
    <n v="40.9"/>
  </r>
  <r>
    <n v="7078"/>
    <n v="3124"/>
    <n v="0"/>
    <d v="2023-02-21T00:00:00"/>
    <d v="1899-12-30T19:59:20"/>
    <n v="113"/>
    <x v="17"/>
    <x v="0"/>
    <x v="10"/>
    <x v="2"/>
    <n v="21"/>
    <x v="1"/>
    <x v="8"/>
    <n v="3"/>
    <n v="40.9"/>
  </r>
  <r>
    <n v="7079"/>
    <n v="3124"/>
    <n v="0"/>
    <d v="2023-02-21T00:00:00"/>
    <d v="1899-12-30T19:59:20"/>
    <n v="131"/>
    <x v="27"/>
    <x v="1"/>
    <x v="0"/>
    <x v="2"/>
    <n v="21"/>
    <x v="1"/>
    <x v="8"/>
    <n v="3"/>
    <n v="40.9"/>
  </r>
  <r>
    <n v="7080"/>
    <n v="3125"/>
    <n v="1"/>
    <d v="2023-02-21T00:00:00"/>
    <d v="1899-12-30T20:12:37"/>
    <n v="124"/>
    <x v="2"/>
    <x v="1"/>
    <x v="1"/>
    <x v="2"/>
    <n v="21"/>
    <x v="1"/>
    <x v="9"/>
    <n v="3"/>
    <n v="49.400000000000006"/>
  </r>
  <r>
    <n v="7081"/>
    <n v="3125"/>
    <n v="0"/>
    <d v="2023-02-21T00:00:00"/>
    <d v="1899-12-30T20:12:37"/>
    <n v="109"/>
    <x v="0"/>
    <x v="0"/>
    <x v="0"/>
    <x v="2"/>
    <n v="21"/>
    <x v="1"/>
    <x v="9"/>
    <n v="3"/>
    <n v="49.400000000000006"/>
  </r>
  <r>
    <n v="7082"/>
    <n v="3125"/>
    <n v="0"/>
    <d v="2023-02-21T00:00:00"/>
    <d v="1899-12-30T20:12:37"/>
    <n v="132"/>
    <x v="14"/>
    <x v="1"/>
    <x v="8"/>
    <x v="2"/>
    <n v="21"/>
    <x v="1"/>
    <x v="9"/>
    <n v="3"/>
    <n v="49.400000000000006"/>
  </r>
  <r>
    <n v="7083"/>
    <n v="3126"/>
    <n v="1"/>
    <d v="2023-02-21T00:00:00"/>
    <d v="1899-12-30T20:35:12"/>
    <n v="102"/>
    <x v="16"/>
    <x v="3"/>
    <x v="9"/>
    <x v="2"/>
    <n v="21"/>
    <x v="1"/>
    <x v="9"/>
    <n v="1"/>
    <n v="13.95"/>
  </r>
  <r>
    <n v="7084"/>
    <n v="3127"/>
    <n v="1"/>
    <d v="2023-02-21T00:00:00"/>
    <d v="1899-12-30T20:40:10"/>
    <n v="103"/>
    <x v="29"/>
    <x v="3"/>
    <x v="6"/>
    <x v="2"/>
    <n v="21"/>
    <x v="1"/>
    <x v="9"/>
    <n v="3"/>
    <n v="43.9"/>
  </r>
  <r>
    <n v="7085"/>
    <n v="3127"/>
    <n v="0"/>
    <d v="2023-02-21T00:00:00"/>
    <d v="1899-12-30T20:40:10"/>
    <n v="110"/>
    <x v="11"/>
    <x v="0"/>
    <x v="0"/>
    <x v="2"/>
    <n v="21"/>
    <x v="1"/>
    <x v="9"/>
    <n v="3"/>
    <n v="43.9"/>
  </r>
  <r>
    <n v="7086"/>
    <n v="3127"/>
    <n v="0"/>
    <d v="2023-02-21T00:00:00"/>
    <d v="1899-12-30T20:40:10"/>
    <n v="132"/>
    <x v="14"/>
    <x v="1"/>
    <x v="8"/>
    <x v="2"/>
    <n v="21"/>
    <x v="1"/>
    <x v="9"/>
    <n v="3"/>
    <n v="43.9"/>
  </r>
  <r>
    <n v="7087"/>
    <n v="3128"/>
    <n v="1"/>
    <d v="2023-02-21T00:00:00"/>
    <d v="1899-12-30T21:45:43"/>
    <n v="109"/>
    <x v="0"/>
    <x v="0"/>
    <x v="0"/>
    <x v="2"/>
    <n v="21"/>
    <x v="1"/>
    <x v="10"/>
    <n v="1"/>
    <n v="17.95"/>
  </r>
  <r>
    <n v="7088"/>
    <n v="3129"/>
    <n v="1"/>
    <d v="2023-02-21T00:00:00"/>
    <d v="1899-12-30T21:50:56"/>
    <n v="111"/>
    <x v="22"/>
    <x v="0"/>
    <x v="5"/>
    <x v="2"/>
    <n v="21"/>
    <x v="1"/>
    <x v="10"/>
    <n v="1"/>
    <n v="11.95"/>
  </r>
  <r>
    <n v="7089"/>
    <n v="3130"/>
    <n v="1"/>
    <d v="2023-02-21T00:00:00"/>
    <d v="1899-12-30T21:59:36"/>
    <n v="111"/>
    <x v="22"/>
    <x v="0"/>
    <x v="5"/>
    <x v="2"/>
    <n v="21"/>
    <x v="1"/>
    <x v="10"/>
    <n v="2"/>
    <n v="26.9"/>
  </r>
  <r>
    <n v="7090"/>
    <n v="3130"/>
    <n v="0"/>
    <d v="2023-02-21T00:00:00"/>
    <d v="1899-12-30T21:59:36"/>
    <n v="112"/>
    <x v="30"/>
    <x v="0"/>
    <x v="13"/>
    <x v="2"/>
    <n v="21"/>
    <x v="1"/>
    <x v="10"/>
    <n v="2"/>
    <n v="26.9"/>
  </r>
  <r>
    <n v="7091"/>
    <n v="3131"/>
    <n v="1"/>
    <d v="2023-02-21T00:00:00"/>
    <d v="1899-12-30T22:14:02"/>
    <n v="105"/>
    <x v="15"/>
    <x v="3"/>
    <x v="4"/>
    <x v="2"/>
    <n v="21"/>
    <x v="1"/>
    <x v="11"/>
    <n v="1"/>
    <n v="7"/>
  </r>
  <r>
    <n v="7092"/>
    <n v="3132"/>
    <n v="1"/>
    <d v="2023-02-21T00:00:00"/>
    <d v="1899-12-30T22:55:11"/>
    <n v="101"/>
    <x v="7"/>
    <x v="3"/>
    <x v="2"/>
    <x v="2"/>
    <n v="21"/>
    <x v="1"/>
    <x v="11"/>
    <n v="3"/>
    <n v="44.849999999999994"/>
  </r>
  <r>
    <n v="7093"/>
    <n v="3132"/>
    <n v="0"/>
    <d v="2023-02-21T00:00:00"/>
    <d v="1899-12-30T22:55:11"/>
    <n v="102"/>
    <x v="16"/>
    <x v="3"/>
    <x v="9"/>
    <x v="2"/>
    <n v="21"/>
    <x v="1"/>
    <x v="11"/>
    <n v="3"/>
    <n v="44.849999999999994"/>
  </r>
  <r>
    <n v="7094"/>
    <n v="3132"/>
    <n v="0"/>
    <d v="2023-02-21T00:00:00"/>
    <d v="1899-12-30T22:55:11"/>
    <n v="125"/>
    <x v="21"/>
    <x v="1"/>
    <x v="0"/>
    <x v="2"/>
    <n v="21"/>
    <x v="1"/>
    <x v="11"/>
    <n v="3"/>
    <n v="44.849999999999994"/>
  </r>
  <r>
    <n v="7095"/>
    <n v="3133"/>
    <n v="1"/>
    <d v="2023-02-21T00:00:00"/>
    <d v="1899-12-30T23:05:24"/>
    <n v="128"/>
    <x v="25"/>
    <x v="1"/>
    <x v="3"/>
    <x v="2"/>
    <n v="21"/>
    <x v="1"/>
    <x v="12"/>
    <n v="3"/>
    <n v="37.950000000000003"/>
  </r>
  <r>
    <n v="7096"/>
    <n v="3133"/>
    <n v="0"/>
    <d v="2023-02-21T00:00:00"/>
    <d v="1899-12-30T23:05:24"/>
    <n v="111"/>
    <x v="22"/>
    <x v="0"/>
    <x v="5"/>
    <x v="2"/>
    <n v="21"/>
    <x v="1"/>
    <x v="12"/>
    <n v="3"/>
    <n v="37.950000000000003"/>
  </r>
  <r>
    <n v="7097"/>
    <n v="3133"/>
    <n v="0"/>
    <d v="2023-02-21T00:00:00"/>
    <d v="1899-12-30T23:05:24"/>
    <n v="121"/>
    <x v="20"/>
    <x v="2"/>
    <x v="11"/>
    <x v="2"/>
    <n v="21"/>
    <x v="1"/>
    <x v="12"/>
    <n v="3"/>
    <n v="37.950000000000003"/>
  </r>
  <r>
    <n v="7098"/>
    <n v="3134"/>
    <n v="1"/>
    <d v="2023-02-22T00:00:00"/>
    <d v="1899-12-30T11:40:25"/>
    <n v="107"/>
    <x v="19"/>
    <x v="0"/>
    <x v="12"/>
    <x v="3"/>
    <n v="22"/>
    <x v="1"/>
    <x v="0"/>
    <n v="2"/>
    <n v="31"/>
  </r>
  <r>
    <n v="7099"/>
    <n v="3134"/>
    <n v="0"/>
    <d v="2023-02-22T00:00:00"/>
    <d v="1899-12-30T11:40:25"/>
    <n v="108"/>
    <x v="1"/>
    <x v="0"/>
    <x v="1"/>
    <x v="3"/>
    <n v="22"/>
    <x v="1"/>
    <x v="0"/>
    <n v="2"/>
    <n v="31"/>
  </r>
  <r>
    <n v="7100"/>
    <n v="3135"/>
    <n v="1"/>
    <d v="2023-02-22T00:00:00"/>
    <d v="1899-12-30T12:00:54"/>
    <n v="101"/>
    <x v="7"/>
    <x v="3"/>
    <x v="2"/>
    <x v="3"/>
    <n v="22"/>
    <x v="1"/>
    <x v="1"/>
    <n v="1"/>
    <n v="12.95"/>
  </r>
  <r>
    <n v="7101"/>
    <n v="3136"/>
    <n v="1"/>
    <d v="2023-02-22T00:00:00"/>
    <d v="1899-12-30T12:39:19"/>
    <n v="102"/>
    <x v="16"/>
    <x v="3"/>
    <x v="9"/>
    <x v="3"/>
    <n v="22"/>
    <x v="1"/>
    <x v="1"/>
    <n v="8"/>
    <n v="97.75"/>
  </r>
  <r>
    <n v="7102"/>
    <n v="3136"/>
    <n v="0"/>
    <d v="2023-02-22T00:00:00"/>
    <d v="1899-12-30T12:39:19"/>
    <n v="109"/>
    <x v="0"/>
    <x v="0"/>
    <x v="0"/>
    <x v="3"/>
    <n v="22"/>
    <x v="1"/>
    <x v="1"/>
    <n v="8"/>
    <n v="97.75"/>
  </r>
  <r>
    <n v="7103"/>
    <n v="3136"/>
    <n v="0"/>
    <d v="2023-02-22T00:00:00"/>
    <d v="1899-12-30T12:39:19"/>
    <n v="113"/>
    <x v="17"/>
    <x v="0"/>
    <x v="10"/>
    <x v="3"/>
    <n v="22"/>
    <x v="1"/>
    <x v="1"/>
    <n v="8"/>
    <n v="97.75"/>
  </r>
  <r>
    <n v="7104"/>
    <n v="3136"/>
    <n v="0"/>
    <d v="2023-02-22T00:00:00"/>
    <d v="1899-12-30T12:39:19"/>
    <n v="118"/>
    <x v="26"/>
    <x v="2"/>
    <x v="13"/>
    <x v="3"/>
    <n v="22"/>
    <x v="1"/>
    <x v="1"/>
    <n v="8"/>
    <n v="97.75"/>
  </r>
  <r>
    <n v="7105"/>
    <n v="3136"/>
    <n v="0"/>
    <d v="2023-02-22T00:00:00"/>
    <d v="1899-12-30T12:39:19"/>
    <n v="120"/>
    <x v="28"/>
    <x v="2"/>
    <x v="9"/>
    <x v="3"/>
    <n v="22"/>
    <x v="1"/>
    <x v="1"/>
    <n v="8"/>
    <n v="97.75"/>
  </r>
  <r>
    <n v="7106"/>
    <n v="3136"/>
    <n v="0"/>
    <d v="2023-02-22T00:00:00"/>
    <d v="1899-12-30T12:39:19"/>
    <n v="122"/>
    <x v="12"/>
    <x v="2"/>
    <x v="4"/>
    <x v="3"/>
    <n v="22"/>
    <x v="1"/>
    <x v="1"/>
    <n v="8"/>
    <n v="97.75"/>
  </r>
  <r>
    <n v="7107"/>
    <n v="3136"/>
    <n v="0"/>
    <d v="2023-02-22T00:00:00"/>
    <d v="1899-12-30T12:39:19"/>
    <n v="131"/>
    <x v="27"/>
    <x v="1"/>
    <x v="0"/>
    <x v="3"/>
    <n v="22"/>
    <x v="1"/>
    <x v="1"/>
    <n v="8"/>
    <n v="97.75"/>
  </r>
  <r>
    <n v="7108"/>
    <n v="3136"/>
    <n v="0"/>
    <d v="2023-02-22T00:00:00"/>
    <d v="1899-12-30T12:39:19"/>
    <n v="106"/>
    <x v="5"/>
    <x v="3"/>
    <x v="4"/>
    <x v="3"/>
    <n v="22"/>
    <x v="1"/>
    <x v="1"/>
    <n v="8"/>
    <n v="97.75"/>
  </r>
  <r>
    <n v="7109"/>
    <n v="3137"/>
    <n v="1"/>
    <d v="2023-02-22T00:00:00"/>
    <d v="1899-12-30T12:40:49"/>
    <n v="112"/>
    <x v="30"/>
    <x v="0"/>
    <x v="13"/>
    <x v="3"/>
    <n v="22"/>
    <x v="1"/>
    <x v="1"/>
    <n v="1"/>
    <n v="14.95"/>
  </r>
  <r>
    <n v="7110"/>
    <n v="3138"/>
    <n v="1"/>
    <d v="2023-02-22T00:00:00"/>
    <d v="1899-12-30T13:02:28"/>
    <n v="101"/>
    <x v="7"/>
    <x v="3"/>
    <x v="2"/>
    <x v="3"/>
    <n v="22"/>
    <x v="1"/>
    <x v="2"/>
    <n v="8"/>
    <n v="87.85"/>
  </r>
  <r>
    <n v="7111"/>
    <n v="3138"/>
    <n v="0"/>
    <d v="2023-02-22T00:00:00"/>
    <d v="1899-12-30T13:02:28"/>
    <n v="102"/>
    <x v="16"/>
    <x v="3"/>
    <x v="9"/>
    <x v="3"/>
    <n v="22"/>
    <x v="1"/>
    <x v="2"/>
    <n v="8"/>
    <n v="87.85"/>
  </r>
  <r>
    <n v="7112"/>
    <n v="3138"/>
    <n v="0"/>
    <d v="2023-02-22T00:00:00"/>
    <d v="1899-12-30T13:02:28"/>
    <n v="103"/>
    <x v="29"/>
    <x v="3"/>
    <x v="6"/>
    <x v="3"/>
    <n v="22"/>
    <x v="1"/>
    <x v="2"/>
    <n v="8"/>
    <n v="87.85"/>
  </r>
  <r>
    <n v="7113"/>
    <n v="3138"/>
    <n v="0"/>
    <d v="2023-02-22T00:00:00"/>
    <d v="1899-12-30T13:02:28"/>
    <n v="104"/>
    <x v="18"/>
    <x v="3"/>
    <x v="11"/>
    <x v="3"/>
    <n v="22"/>
    <x v="1"/>
    <x v="2"/>
    <n v="8"/>
    <n v="87.85"/>
  </r>
  <r>
    <n v="7114"/>
    <n v="3138"/>
    <n v="0"/>
    <d v="2023-02-22T00:00:00"/>
    <d v="1899-12-30T13:02:28"/>
    <n v="108"/>
    <x v="1"/>
    <x v="0"/>
    <x v="1"/>
    <x v="3"/>
    <n v="22"/>
    <x v="1"/>
    <x v="2"/>
    <n v="8"/>
    <n v="87.85"/>
  </r>
  <r>
    <n v="7115"/>
    <n v="3138"/>
    <n v="0"/>
    <d v="2023-02-22T00:00:00"/>
    <d v="1899-12-30T13:02:28"/>
    <n v="112"/>
    <x v="30"/>
    <x v="0"/>
    <x v="13"/>
    <x v="3"/>
    <n v="22"/>
    <x v="1"/>
    <x v="2"/>
    <n v="8"/>
    <n v="87.85"/>
  </r>
  <r>
    <n v="7116"/>
    <n v="3138"/>
    <n v="0"/>
    <d v="2023-02-22T00:00:00"/>
    <d v="1899-12-30T13:02:28"/>
    <n v="113"/>
    <x v="17"/>
    <x v="0"/>
    <x v="10"/>
    <x v="3"/>
    <n v="22"/>
    <x v="1"/>
    <x v="2"/>
    <n v="8"/>
    <n v="87.85"/>
  </r>
  <r>
    <n v="7117"/>
    <n v="3138"/>
    <n v="0"/>
    <d v="2023-02-22T00:00:00"/>
    <d v="1899-12-30T13:02:28"/>
    <n v="105"/>
    <x v="15"/>
    <x v="3"/>
    <x v="4"/>
    <x v="3"/>
    <n v="22"/>
    <x v="1"/>
    <x v="2"/>
    <n v="8"/>
    <n v="87.85"/>
  </r>
  <r>
    <n v="7118"/>
    <n v="3139"/>
    <n v="1"/>
    <d v="2023-02-22T00:00:00"/>
    <d v="1899-12-30T13:11:07"/>
    <n v="110"/>
    <x v="11"/>
    <x v="0"/>
    <x v="0"/>
    <x v="3"/>
    <n v="22"/>
    <x v="1"/>
    <x v="2"/>
    <n v="1"/>
    <n v="17.95"/>
  </r>
  <r>
    <n v="7119"/>
    <n v="3140"/>
    <n v="1"/>
    <d v="2023-02-22T00:00:00"/>
    <d v="1899-12-30T13:40:06"/>
    <n v="119"/>
    <x v="6"/>
    <x v="2"/>
    <x v="5"/>
    <x v="3"/>
    <n v="22"/>
    <x v="1"/>
    <x v="2"/>
    <n v="1"/>
    <n v="11.95"/>
  </r>
  <r>
    <n v="7121"/>
    <n v="3142"/>
    <n v="1"/>
    <d v="2023-02-22T00:00:00"/>
    <d v="1899-12-30T14:17:17"/>
    <n v="102"/>
    <x v="16"/>
    <x v="3"/>
    <x v="9"/>
    <x v="3"/>
    <n v="22"/>
    <x v="1"/>
    <x v="3"/>
    <n v="4"/>
    <n v="69.8"/>
  </r>
  <r>
    <n v="7122"/>
    <n v="3142"/>
    <n v="0"/>
    <d v="2023-02-22T00:00:00"/>
    <d v="1899-12-30T14:17:17"/>
    <n v="110"/>
    <x v="11"/>
    <x v="0"/>
    <x v="0"/>
    <x v="3"/>
    <n v="22"/>
    <x v="1"/>
    <x v="3"/>
    <n v="4"/>
    <n v="69.8"/>
  </r>
  <r>
    <n v="7123"/>
    <n v="3142"/>
    <n v="0"/>
    <d v="2023-02-22T00:00:00"/>
    <d v="1899-12-30T14:17:17"/>
    <n v="130"/>
    <x v="13"/>
    <x v="1"/>
    <x v="7"/>
    <x v="3"/>
    <n v="22"/>
    <x v="1"/>
    <x v="3"/>
    <n v="4"/>
    <n v="69.8"/>
  </r>
  <r>
    <n v="7124"/>
    <n v="3142"/>
    <n v="0"/>
    <d v="2023-02-22T00:00:00"/>
    <d v="1899-12-30T14:17:17"/>
    <n v="131"/>
    <x v="27"/>
    <x v="1"/>
    <x v="0"/>
    <x v="3"/>
    <n v="22"/>
    <x v="1"/>
    <x v="3"/>
    <n v="4"/>
    <n v="69.8"/>
  </r>
  <r>
    <n v="7125"/>
    <n v="3143"/>
    <n v="1"/>
    <d v="2023-02-22T00:00:00"/>
    <d v="1899-12-30T15:16:59"/>
    <n v="107"/>
    <x v="19"/>
    <x v="0"/>
    <x v="12"/>
    <x v="3"/>
    <n v="22"/>
    <x v="1"/>
    <x v="4"/>
    <n v="2"/>
    <n v="28.45"/>
  </r>
  <r>
    <n v="7126"/>
    <n v="3143"/>
    <n v="0"/>
    <d v="2023-02-22T00:00:00"/>
    <d v="1899-12-30T15:16:59"/>
    <n v="119"/>
    <x v="6"/>
    <x v="2"/>
    <x v="5"/>
    <x v="3"/>
    <n v="22"/>
    <x v="1"/>
    <x v="4"/>
    <n v="2"/>
    <n v="28.45"/>
  </r>
  <r>
    <n v="7127"/>
    <n v="3144"/>
    <n v="1"/>
    <d v="2023-02-22T00:00:00"/>
    <d v="1899-12-30T15:26:04"/>
    <n v="124"/>
    <x v="2"/>
    <x v="1"/>
    <x v="1"/>
    <x v="3"/>
    <n v="22"/>
    <x v="1"/>
    <x v="4"/>
    <n v="4"/>
    <n v="54.400000000000006"/>
  </r>
  <r>
    <n v="7128"/>
    <n v="3144"/>
    <n v="0"/>
    <d v="2023-02-22T00:00:00"/>
    <d v="1899-12-30T15:26:04"/>
    <n v="127"/>
    <x v="24"/>
    <x v="1"/>
    <x v="0"/>
    <x v="3"/>
    <n v="22"/>
    <x v="1"/>
    <x v="4"/>
    <n v="4"/>
    <n v="54.400000000000006"/>
  </r>
  <r>
    <n v="7129"/>
    <n v="3144"/>
    <n v="0"/>
    <d v="2023-02-22T00:00:00"/>
    <d v="1899-12-30T15:26:04"/>
    <n v="112"/>
    <x v="30"/>
    <x v="0"/>
    <x v="13"/>
    <x v="3"/>
    <n v="22"/>
    <x v="1"/>
    <x v="4"/>
    <n v="4"/>
    <n v="54.400000000000006"/>
  </r>
  <r>
    <n v="7130"/>
    <n v="3144"/>
    <n v="0"/>
    <d v="2023-02-22T00:00:00"/>
    <d v="1899-12-30T15:26:04"/>
    <n v="105"/>
    <x v="15"/>
    <x v="3"/>
    <x v="4"/>
    <x v="3"/>
    <n v="22"/>
    <x v="1"/>
    <x v="4"/>
    <n v="4"/>
    <n v="54.400000000000006"/>
  </r>
  <r>
    <n v="7131"/>
    <n v="3145"/>
    <n v="1"/>
    <d v="2023-02-22T00:00:00"/>
    <d v="1899-12-30T15:41:07"/>
    <n v="101"/>
    <x v="7"/>
    <x v="3"/>
    <x v="2"/>
    <x v="3"/>
    <n v="22"/>
    <x v="1"/>
    <x v="4"/>
    <n v="4"/>
    <n v="50.4"/>
  </r>
  <r>
    <n v="7132"/>
    <n v="3145"/>
    <n v="0"/>
    <d v="2023-02-22T00:00:00"/>
    <d v="1899-12-30T15:41:07"/>
    <n v="108"/>
    <x v="1"/>
    <x v="0"/>
    <x v="1"/>
    <x v="3"/>
    <n v="22"/>
    <x v="1"/>
    <x v="4"/>
    <n v="4"/>
    <n v="50.4"/>
  </r>
  <r>
    <n v="7133"/>
    <n v="3145"/>
    <n v="0"/>
    <d v="2023-02-22T00:00:00"/>
    <d v="1899-12-30T15:41:07"/>
    <n v="109"/>
    <x v="0"/>
    <x v="0"/>
    <x v="0"/>
    <x v="3"/>
    <n v="22"/>
    <x v="1"/>
    <x v="4"/>
    <n v="4"/>
    <n v="50.4"/>
  </r>
  <r>
    <n v="7134"/>
    <n v="3145"/>
    <n v="0"/>
    <d v="2023-02-22T00:00:00"/>
    <d v="1899-12-30T15:41:07"/>
    <n v="113"/>
    <x v="17"/>
    <x v="0"/>
    <x v="10"/>
    <x v="3"/>
    <n v="22"/>
    <x v="1"/>
    <x v="4"/>
    <n v="4"/>
    <n v="50.4"/>
  </r>
  <r>
    <n v="7135"/>
    <n v="3146"/>
    <n v="1"/>
    <d v="2023-02-22T00:00:00"/>
    <d v="1899-12-30T15:55:09"/>
    <n v="125"/>
    <x v="21"/>
    <x v="1"/>
    <x v="0"/>
    <x v="3"/>
    <n v="22"/>
    <x v="1"/>
    <x v="4"/>
    <n v="3"/>
    <n v="39.9"/>
  </r>
  <r>
    <n v="7136"/>
    <n v="3146"/>
    <n v="0"/>
    <d v="2023-02-22T00:00:00"/>
    <d v="1899-12-30T15:55:09"/>
    <n v="118"/>
    <x v="26"/>
    <x v="2"/>
    <x v="13"/>
    <x v="3"/>
    <n v="22"/>
    <x v="1"/>
    <x v="4"/>
    <n v="3"/>
    <n v="39.9"/>
  </r>
  <r>
    <n v="7137"/>
    <n v="3146"/>
    <n v="0"/>
    <d v="2023-02-22T00:00:00"/>
    <d v="1899-12-30T15:55:09"/>
    <n v="122"/>
    <x v="12"/>
    <x v="2"/>
    <x v="4"/>
    <x v="3"/>
    <n v="22"/>
    <x v="1"/>
    <x v="4"/>
    <n v="3"/>
    <n v="39.9"/>
  </r>
  <r>
    <n v="7138"/>
    <n v="3147"/>
    <n v="1"/>
    <d v="2023-02-22T00:00:00"/>
    <d v="1899-12-30T15:59:59"/>
    <n v="108"/>
    <x v="1"/>
    <x v="0"/>
    <x v="1"/>
    <x v="3"/>
    <n v="22"/>
    <x v="1"/>
    <x v="4"/>
    <n v="4"/>
    <n v="47.95"/>
  </r>
  <r>
    <n v="7139"/>
    <n v="3147"/>
    <n v="0"/>
    <d v="2023-02-22T00:00:00"/>
    <d v="1899-12-30T15:59:59"/>
    <n v="120"/>
    <x v="28"/>
    <x v="2"/>
    <x v="9"/>
    <x v="3"/>
    <n v="22"/>
    <x v="1"/>
    <x v="4"/>
    <n v="4"/>
    <n v="47.95"/>
  </r>
  <r>
    <n v="7140"/>
    <n v="3147"/>
    <n v="0"/>
    <d v="2023-02-22T00:00:00"/>
    <d v="1899-12-30T15:59:59"/>
    <n v="121"/>
    <x v="20"/>
    <x v="2"/>
    <x v="11"/>
    <x v="3"/>
    <n v="22"/>
    <x v="1"/>
    <x v="4"/>
    <n v="4"/>
    <n v="47.95"/>
  </r>
  <r>
    <n v="7141"/>
    <n v="3147"/>
    <n v="0"/>
    <d v="2023-02-22T00:00:00"/>
    <d v="1899-12-30T15:59:59"/>
    <n v="123"/>
    <x v="9"/>
    <x v="2"/>
    <x v="6"/>
    <x v="3"/>
    <n v="22"/>
    <x v="1"/>
    <x v="4"/>
    <n v="4"/>
    <n v="47.95"/>
  </r>
  <r>
    <n v="7142"/>
    <n v="3148"/>
    <n v="1"/>
    <d v="2023-02-22T00:00:00"/>
    <d v="1899-12-30T16:03:50"/>
    <n v="120"/>
    <x v="28"/>
    <x v="2"/>
    <x v="9"/>
    <x v="3"/>
    <n v="22"/>
    <x v="1"/>
    <x v="5"/>
    <n v="1"/>
    <n v="13.95"/>
  </r>
  <r>
    <n v="7143"/>
    <n v="3149"/>
    <n v="1"/>
    <d v="2023-02-22T00:00:00"/>
    <d v="1899-12-30T16:23:12"/>
    <n v="120"/>
    <x v="28"/>
    <x v="2"/>
    <x v="9"/>
    <x v="3"/>
    <n v="22"/>
    <x v="1"/>
    <x v="5"/>
    <n v="3"/>
    <n v="29.95"/>
  </r>
  <r>
    <n v="7144"/>
    <n v="3149"/>
    <n v="0"/>
    <d v="2023-02-22T00:00:00"/>
    <d v="1899-12-30T16:23:12"/>
    <n v="122"/>
    <x v="12"/>
    <x v="2"/>
    <x v="4"/>
    <x v="3"/>
    <n v="22"/>
    <x v="1"/>
    <x v="5"/>
    <n v="3"/>
    <n v="29.95"/>
  </r>
  <r>
    <n v="7145"/>
    <n v="3149"/>
    <n v="0"/>
    <d v="2023-02-22T00:00:00"/>
    <d v="1899-12-30T16:23:12"/>
    <n v="123"/>
    <x v="9"/>
    <x v="2"/>
    <x v="6"/>
    <x v="3"/>
    <n v="22"/>
    <x v="1"/>
    <x v="5"/>
    <n v="3"/>
    <n v="29.95"/>
  </r>
  <r>
    <n v="7146"/>
    <n v="3150"/>
    <n v="1"/>
    <d v="2023-02-22T00:00:00"/>
    <d v="1899-12-30T16:23:23"/>
    <n v="124"/>
    <x v="2"/>
    <x v="1"/>
    <x v="1"/>
    <x v="3"/>
    <n v="22"/>
    <x v="1"/>
    <x v="5"/>
    <n v="1"/>
    <n v="14.5"/>
  </r>
  <r>
    <n v="7147"/>
    <n v="3151"/>
    <n v="1"/>
    <d v="2023-02-22T00:00:00"/>
    <d v="1899-12-30T16:34:34"/>
    <n v="126"/>
    <x v="10"/>
    <x v="1"/>
    <x v="1"/>
    <x v="3"/>
    <n v="22"/>
    <x v="1"/>
    <x v="5"/>
    <n v="3"/>
    <n v="49.400000000000006"/>
  </r>
  <r>
    <n v="7148"/>
    <n v="3151"/>
    <n v="0"/>
    <d v="2023-02-22T00:00:00"/>
    <d v="1899-12-30T16:34:34"/>
    <n v="131"/>
    <x v="27"/>
    <x v="1"/>
    <x v="0"/>
    <x v="3"/>
    <n v="22"/>
    <x v="1"/>
    <x v="5"/>
    <n v="3"/>
    <n v="49.400000000000006"/>
  </r>
  <r>
    <n v="7149"/>
    <n v="3151"/>
    <n v="0"/>
    <d v="2023-02-22T00:00:00"/>
    <d v="1899-12-30T16:34:34"/>
    <n v="132"/>
    <x v="14"/>
    <x v="1"/>
    <x v="8"/>
    <x v="3"/>
    <n v="22"/>
    <x v="1"/>
    <x v="5"/>
    <n v="3"/>
    <n v="49.400000000000006"/>
  </r>
  <r>
    <n v="7150"/>
    <n v="3152"/>
    <n v="1"/>
    <d v="2023-02-22T00:00:00"/>
    <d v="1899-12-30T16:42:27"/>
    <n v="110"/>
    <x v="11"/>
    <x v="0"/>
    <x v="0"/>
    <x v="3"/>
    <n v="22"/>
    <x v="1"/>
    <x v="5"/>
    <n v="3"/>
    <n v="48.400000000000006"/>
  </r>
  <r>
    <n v="7151"/>
    <n v="3152"/>
    <n v="0"/>
    <d v="2023-02-22T00:00:00"/>
    <d v="1899-12-30T16:42:27"/>
    <n v="129"/>
    <x v="4"/>
    <x v="1"/>
    <x v="3"/>
    <x v="3"/>
    <n v="22"/>
    <x v="1"/>
    <x v="5"/>
    <n v="3"/>
    <n v="48.400000000000006"/>
  </r>
  <r>
    <n v="7152"/>
    <n v="3152"/>
    <n v="0"/>
    <d v="2023-02-22T00:00:00"/>
    <d v="1899-12-30T16:42:27"/>
    <n v="112"/>
    <x v="30"/>
    <x v="0"/>
    <x v="13"/>
    <x v="3"/>
    <n v="22"/>
    <x v="1"/>
    <x v="5"/>
    <n v="3"/>
    <n v="48.400000000000006"/>
  </r>
  <r>
    <n v="7154"/>
    <n v="3153"/>
    <n v="1"/>
    <d v="2023-02-22T00:00:00"/>
    <d v="1899-12-30T17:00:52"/>
    <n v="112"/>
    <x v="30"/>
    <x v="0"/>
    <x v="13"/>
    <x v="3"/>
    <n v="22"/>
    <x v="1"/>
    <x v="6"/>
    <n v="2"/>
    <n v="31.9"/>
  </r>
  <r>
    <n v="7155"/>
    <n v="3153"/>
    <n v="0"/>
    <d v="2023-02-22T00:00:00"/>
    <d v="1899-12-30T17:00:52"/>
    <n v="132"/>
    <x v="14"/>
    <x v="1"/>
    <x v="8"/>
    <x v="3"/>
    <n v="22"/>
    <x v="1"/>
    <x v="6"/>
    <n v="2"/>
    <n v="31.9"/>
  </r>
  <r>
    <n v="7156"/>
    <n v="3154"/>
    <n v="1"/>
    <d v="2023-02-22T00:00:00"/>
    <d v="1899-12-30T17:44:21"/>
    <n v="114"/>
    <x v="8"/>
    <x v="0"/>
    <x v="6"/>
    <x v="3"/>
    <n v="22"/>
    <x v="1"/>
    <x v="6"/>
    <n v="1"/>
    <n v="9"/>
  </r>
  <r>
    <n v="7157"/>
    <n v="3155"/>
    <n v="1"/>
    <d v="2023-02-22T00:00:00"/>
    <d v="1899-12-30T18:28:37"/>
    <n v="106"/>
    <x v="5"/>
    <x v="3"/>
    <x v="4"/>
    <x v="3"/>
    <n v="22"/>
    <x v="1"/>
    <x v="7"/>
    <n v="1"/>
    <n v="7"/>
  </r>
  <r>
    <n v="7158"/>
    <n v="3156"/>
    <n v="1"/>
    <d v="2023-02-22T00:00:00"/>
    <d v="1899-12-30T18:57:53"/>
    <n v="102"/>
    <x v="16"/>
    <x v="3"/>
    <x v="9"/>
    <x v="3"/>
    <n v="22"/>
    <x v="1"/>
    <x v="7"/>
    <n v="2"/>
    <n v="20.95"/>
  </r>
  <r>
    <n v="7159"/>
    <n v="3156"/>
    <n v="0"/>
    <d v="2023-02-22T00:00:00"/>
    <d v="1899-12-30T18:57:53"/>
    <n v="106"/>
    <x v="5"/>
    <x v="3"/>
    <x v="4"/>
    <x v="3"/>
    <n v="22"/>
    <x v="1"/>
    <x v="7"/>
    <n v="2"/>
    <n v="20.95"/>
  </r>
  <r>
    <n v="7160"/>
    <n v="3157"/>
    <n v="1"/>
    <d v="2023-02-22T00:00:00"/>
    <d v="1899-12-30T19:34:23"/>
    <n v="102"/>
    <x v="16"/>
    <x v="3"/>
    <x v="9"/>
    <x v="3"/>
    <n v="22"/>
    <x v="1"/>
    <x v="8"/>
    <n v="2"/>
    <n v="28.45"/>
  </r>
  <r>
    <n v="7161"/>
    <n v="3157"/>
    <n v="0"/>
    <d v="2023-02-22T00:00:00"/>
    <d v="1899-12-30T19:34:23"/>
    <n v="108"/>
    <x v="1"/>
    <x v="0"/>
    <x v="1"/>
    <x v="3"/>
    <n v="22"/>
    <x v="1"/>
    <x v="8"/>
    <n v="2"/>
    <n v="28.45"/>
  </r>
  <r>
    <n v="7162"/>
    <n v="3158"/>
    <n v="1"/>
    <d v="2023-02-22T00:00:00"/>
    <d v="1899-12-30T19:35:02"/>
    <n v="109"/>
    <x v="0"/>
    <x v="0"/>
    <x v="0"/>
    <x v="3"/>
    <n v="22"/>
    <x v="1"/>
    <x v="8"/>
    <n v="1"/>
    <n v="17.95"/>
  </r>
  <r>
    <n v="7163"/>
    <n v="3159"/>
    <n v="1"/>
    <d v="2023-02-22T00:00:00"/>
    <d v="1899-12-30T19:38:44"/>
    <n v="118"/>
    <x v="26"/>
    <x v="2"/>
    <x v="13"/>
    <x v="3"/>
    <n v="22"/>
    <x v="1"/>
    <x v="8"/>
    <n v="2"/>
    <n v="31.9"/>
  </r>
  <r>
    <n v="7164"/>
    <n v="3159"/>
    <n v="0"/>
    <d v="2023-02-22T00:00:00"/>
    <d v="1899-12-30T19:38:44"/>
    <n v="132"/>
    <x v="14"/>
    <x v="1"/>
    <x v="8"/>
    <x v="3"/>
    <n v="22"/>
    <x v="1"/>
    <x v="8"/>
    <n v="2"/>
    <n v="31.9"/>
  </r>
  <r>
    <n v="7165"/>
    <n v="3160"/>
    <n v="1"/>
    <d v="2023-02-22T00:00:00"/>
    <d v="1899-12-30T19:51:29"/>
    <n v="116"/>
    <x v="23"/>
    <x v="2"/>
    <x v="9"/>
    <x v="3"/>
    <n v="22"/>
    <x v="1"/>
    <x v="8"/>
    <n v="2"/>
    <n v="27.9"/>
  </r>
  <r>
    <n v="7166"/>
    <n v="3160"/>
    <n v="0"/>
    <d v="2023-02-22T00:00:00"/>
    <d v="1899-12-30T19:51:29"/>
    <n v="102"/>
    <x v="16"/>
    <x v="3"/>
    <x v="9"/>
    <x v="3"/>
    <n v="22"/>
    <x v="1"/>
    <x v="8"/>
    <n v="2"/>
    <n v="27.9"/>
  </r>
  <r>
    <n v="7167"/>
    <n v="3161"/>
    <n v="1"/>
    <d v="2023-02-22T00:00:00"/>
    <d v="1899-12-30T19:53:24"/>
    <n v="124"/>
    <x v="2"/>
    <x v="1"/>
    <x v="1"/>
    <x v="3"/>
    <n v="22"/>
    <x v="1"/>
    <x v="8"/>
    <n v="4"/>
    <n v="57.349999999999994"/>
  </r>
  <r>
    <n v="7168"/>
    <n v="3161"/>
    <n v="0"/>
    <d v="2023-02-22T00:00:00"/>
    <d v="1899-12-30T19:53:24"/>
    <n v="112"/>
    <x v="30"/>
    <x v="0"/>
    <x v="13"/>
    <x v="3"/>
    <n v="22"/>
    <x v="1"/>
    <x v="8"/>
    <n v="4"/>
    <n v="57.349999999999994"/>
  </r>
  <r>
    <n v="7169"/>
    <n v="3161"/>
    <n v="0"/>
    <d v="2023-02-22T00:00:00"/>
    <d v="1899-12-30T19:53:24"/>
    <n v="120"/>
    <x v="28"/>
    <x v="2"/>
    <x v="9"/>
    <x v="3"/>
    <n v="22"/>
    <x v="1"/>
    <x v="8"/>
    <n v="4"/>
    <n v="57.349999999999994"/>
  </r>
  <r>
    <n v="7170"/>
    <n v="3161"/>
    <n v="0"/>
    <d v="2023-02-22T00:00:00"/>
    <d v="1899-12-30T19:53:24"/>
    <n v="120"/>
    <x v="28"/>
    <x v="2"/>
    <x v="9"/>
    <x v="3"/>
    <n v="22"/>
    <x v="1"/>
    <x v="8"/>
    <n v="4"/>
    <n v="57.349999999999994"/>
  </r>
  <r>
    <n v="7171"/>
    <n v="3162"/>
    <n v="1"/>
    <d v="2023-02-22T00:00:00"/>
    <d v="1899-12-30T20:40:55"/>
    <n v="124"/>
    <x v="2"/>
    <x v="1"/>
    <x v="1"/>
    <x v="3"/>
    <n v="22"/>
    <x v="1"/>
    <x v="9"/>
    <n v="3"/>
    <n v="36.450000000000003"/>
  </r>
  <r>
    <n v="7172"/>
    <n v="3162"/>
    <n v="0"/>
    <d v="2023-02-22T00:00:00"/>
    <d v="1899-12-30T20:40:55"/>
    <n v="112"/>
    <x v="30"/>
    <x v="0"/>
    <x v="13"/>
    <x v="3"/>
    <n v="22"/>
    <x v="1"/>
    <x v="9"/>
    <n v="3"/>
    <n v="36.450000000000003"/>
  </r>
  <r>
    <n v="7173"/>
    <n v="3162"/>
    <n v="0"/>
    <d v="2023-02-22T00:00:00"/>
    <d v="1899-12-30T20:40:55"/>
    <n v="105"/>
    <x v="15"/>
    <x v="3"/>
    <x v="4"/>
    <x v="3"/>
    <n v="22"/>
    <x v="1"/>
    <x v="9"/>
    <n v="3"/>
    <n v="36.450000000000003"/>
  </r>
  <r>
    <n v="7174"/>
    <n v="3163"/>
    <n v="1"/>
    <d v="2023-02-22T00:00:00"/>
    <d v="1899-12-30T20:43:58"/>
    <n v="107"/>
    <x v="19"/>
    <x v="0"/>
    <x v="12"/>
    <x v="3"/>
    <n v="22"/>
    <x v="1"/>
    <x v="9"/>
    <n v="1"/>
    <n v="16.5"/>
  </r>
  <r>
    <n v="7175"/>
    <n v="3164"/>
    <n v="1"/>
    <d v="2023-02-22T00:00:00"/>
    <d v="1899-12-30T20:47:46"/>
    <n v="130"/>
    <x v="13"/>
    <x v="1"/>
    <x v="7"/>
    <x v="3"/>
    <n v="22"/>
    <x v="1"/>
    <x v="9"/>
    <n v="1"/>
    <n v="19.95"/>
  </r>
  <r>
    <n v="7176"/>
    <n v="3165"/>
    <n v="1"/>
    <d v="2023-02-22T00:00:00"/>
    <d v="1899-12-30T21:02:45"/>
    <n v="106"/>
    <x v="5"/>
    <x v="3"/>
    <x v="4"/>
    <x v="3"/>
    <n v="22"/>
    <x v="1"/>
    <x v="10"/>
    <n v="2"/>
    <n v="16"/>
  </r>
  <r>
    <n v="7177"/>
    <n v="3165"/>
    <n v="0"/>
    <d v="2023-02-22T00:00:00"/>
    <d v="1899-12-30T21:02:45"/>
    <n v="114"/>
    <x v="8"/>
    <x v="0"/>
    <x v="6"/>
    <x v="3"/>
    <n v="22"/>
    <x v="1"/>
    <x v="10"/>
    <n v="2"/>
    <n v="16"/>
  </r>
  <r>
    <n v="7178"/>
    <n v="3166"/>
    <n v="1"/>
    <d v="2023-02-22T00:00:00"/>
    <d v="1899-12-30T21:12:20"/>
    <n v="102"/>
    <x v="16"/>
    <x v="3"/>
    <x v="9"/>
    <x v="3"/>
    <n v="22"/>
    <x v="1"/>
    <x v="10"/>
    <n v="1"/>
    <n v="13.95"/>
  </r>
  <r>
    <n v="7179"/>
    <n v="3167"/>
    <n v="1"/>
    <d v="2023-02-22T00:00:00"/>
    <d v="1899-12-30T21:13:36"/>
    <n v="103"/>
    <x v="29"/>
    <x v="3"/>
    <x v="6"/>
    <x v="3"/>
    <n v="22"/>
    <x v="1"/>
    <x v="10"/>
    <n v="4"/>
    <n v="49.9"/>
  </r>
  <r>
    <n v="7180"/>
    <n v="3167"/>
    <n v="0"/>
    <d v="2023-02-22T00:00:00"/>
    <d v="1899-12-30T21:13:36"/>
    <n v="120"/>
    <x v="28"/>
    <x v="2"/>
    <x v="9"/>
    <x v="3"/>
    <n v="22"/>
    <x v="1"/>
    <x v="10"/>
    <n v="4"/>
    <n v="49.9"/>
  </r>
  <r>
    <n v="7181"/>
    <n v="3167"/>
    <n v="0"/>
    <d v="2023-02-22T00:00:00"/>
    <d v="1899-12-30T21:13:36"/>
    <n v="122"/>
    <x v="12"/>
    <x v="2"/>
    <x v="4"/>
    <x v="3"/>
    <n v="22"/>
    <x v="1"/>
    <x v="10"/>
    <n v="4"/>
    <n v="49.9"/>
  </r>
  <r>
    <n v="7182"/>
    <n v="3167"/>
    <n v="0"/>
    <d v="2023-02-22T00:00:00"/>
    <d v="1899-12-30T21:13:36"/>
    <n v="130"/>
    <x v="13"/>
    <x v="1"/>
    <x v="7"/>
    <x v="3"/>
    <n v="22"/>
    <x v="1"/>
    <x v="10"/>
    <n v="4"/>
    <n v="49.9"/>
  </r>
  <r>
    <n v="7183"/>
    <n v="3168"/>
    <n v="1"/>
    <d v="2023-02-22T00:00:00"/>
    <d v="1899-12-30T21:36:58"/>
    <n v="107"/>
    <x v="19"/>
    <x v="0"/>
    <x v="12"/>
    <x v="3"/>
    <n v="22"/>
    <x v="1"/>
    <x v="10"/>
    <n v="1"/>
    <n v="16.5"/>
  </r>
  <r>
    <n v="7184"/>
    <n v="3169"/>
    <n v="1"/>
    <d v="2023-02-22T00:00:00"/>
    <d v="1899-12-30T21:50:42"/>
    <n v="101"/>
    <x v="7"/>
    <x v="3"/>
    <x v="2"/>
    <x v="3"/>
    <n v="22"/>
    <x v="1"/>
    <x v="10"/>
    <n v="4"/>
    <n v="65.349999999999994"/>
  </r>
  <r>
    <n v="7185"/>
    <n v="3169"/>
    <n v="0"/>
    <d v="2023-02-22T00:00:00"/>
    <d v="1899-12-30T21:50:42"/>
    <n v="107"/>
    <x v="19"/>
    <x v="0"/>
    <x v="12"/>
    <x v="3"/>
    <n v="22"/>
    <x v="1"/>
    <x v="10"/>
    <n v="4"/>
    <n v="65.349999999999994"/>
  </r>
  <r>
    <n v="7186"/>
    <n v="3169"/>
    <n v="0"/>
    <d v="2023-02-22T00:00:00"/>
    <d v="1899-12-30T21:50:42"/>
    <n v="109"/>
    <x v="0"/>
    <x v="0"/>
    <x v="0"/>
    <x v="3"/>
    <n v="22"/>
    <x v="1"/>
    <x v="10"/>
    <n v="4"/>
    <n v="65.349999999999994"/>
  </r>
  <r>
    <n v="7187"/>
    <n v="3169"/>
    <n v="0"/>
    <d v="2023-02-22T00:00:00"/>
    <d v="1899-12-30T21:50:42"/>
    <n v="131"/>
    <x v="27"/>
    <x v="1"/>
    <x v="0"/>
    <x v="3"/>
    <n v="22"/>
    <x v="1"/>
    <x v="10"/>
    <n v="4"/>
    <n v="65.349999999999994"/>
  </r>
  <r>
    <n v="7188"/>
    <n v="3170"/>
    <n v="1"/>
    <d v="2023-02-22T00:00:00"/>
    <d v="1899-12-30T22:13:50"/>
    <n v="108"/>
    <x v="1"/>
    <x v="0"/>
    <x v="1"/>
    <x v="3"/>
    <n v="22"/>
    <x v="1"/>
    <x v="11"/>
    <n v="3"/>
    <n v="41.45"/>
  </r>
  <r>
    <n v="7189"/>
    <n v="3170"/>
    <n v="0"/>
    <d v="2023-02-22T00:00:00"/>
    <d v="1899-12-30T22:13:50"/>
    <n v="130"/>
    <x v="13"/>
    <x v="1"/>
    <x v="7"/>
    <x v="3"/>
    <n v="22"/>
    <x v="1"/>
    <x v="11"/>
    <n v="3"/>
    <n v="41.45"/>
  </r>
  <r>
    <n v="7190"/>
    <n v="3170"/>
    <n v="0"/>
    <d v="2023-02-22T00:00:00"/>
    <d v="1899-12-30T22:13:50"/>
    <n v="106"/>
    <x v="5"/>
    <x v="3"/>
    <x v="4"/>
    <x v="3"/>
    <n v="22"/>
    <x v="1"/>
    <x v="11"/>
    <n v="3"/>
    <n v="41.45"/>
  </r>
  <r>
    <n v="7191"/>
    <n v="3171"/>
    <n v="1"/>
    <d v="2023-02-23T00:00:00"/>
    <d v="1899-12-30T11:18:31"/>
    <n v="121"/>
    <x v="20"/>
    <x v="2"/>
    <x v="11"/>
    <x v="4"/>
    <n v="23"/>
    <x v="1"/>
    <x v="0"/>
    <n v="1"/>
    <n v="10.5"/>
  </r>
  <r>
    <n v="7192"/>
    <n v="3172"/>
    <n v="1"/>
    <d v="2023-02-23T00:00:00"/>
    <d v="1899-12-30T11:52:30"/>
    <n v="101"/>
    <x v="7"/>
    <x v="3"/>
    <x v="2"/>
    <x v="4"/>
    <n v="23"/>
    <x v="1"/>
    <x v="0"/>
    <n v="2"/>
    <n v="27.45"/>
  </r>
  <r>
    <n v="7193"/>
    <n v="3172"/>
    <n v="0"/>
    <d v="2023-02-23T00:00:00"/>
    <d v="1899-12-30T11:52:30"/>
    <n v="108"/>
    <x v="1"/>
    <x v="0"/>
    <x v="1"/>
    <x v="4"/>
    <n v="23"/>
    <x v="1"/>
    <x v="0"/>
    <n v="2"/>
    <n v="27.45"/>
  </r>
  <r>
    <n v="7194"/>
    <n v="3173"/>
    <n v="1"/>
    <d v="2023-02-23T00:00:00"/>
    <d v="1899-12-30T11:54:41"/>
    <n v="102"/>
    <x v="16"/>
    <x v="3"/>
    <x v="9"/>
    <x v="4"/>
    <n v="23"/>
    <x v="1"/>
    <x v="0"/>
    <n v="3"/>
    <n v="40.849999999999994"/>
  </r>
  <r>
    <n v="7195"/>
    <n v="3173"/>
    <n v="0"/>
    <d v="2023-02-23T00:00:00"/>
    <d v="1899-12-30T11:54:41"/>
    <n v="111"/>
    <x v="22"/>
    <x v="0"/>
    <x v="5"/>
    <x v="4"/>
    <n v="23"/>
    <x v="1"/>
    <x v="0"/>
    <n v="3"/>
    <n v="40.849999999999994"/>
  </r>
  <r>
    <n v="7196"/>
    <n v="3173"/>
    <n v="0"/>
    <d v="2023-02-23T00:00:00"/>
    <d v="1899-12-30T11:54:41"/>
    <n v="112"/>
    <x v="30"/>
    <x v="0"/>
    <x v="13"/>
    <x v="4"/>
    <n v="23"/>
    <x v="1"/>
    <x v="0"/>
    <n v="3"/>
    <n v="40.849999999999994"/>
  </r>
  <r>
    <n v="7197"/>
    <n v="3174"/>
    <n v="1"/>
    <d v="2023-02-23T00:00:00"/>
    <d v="1899-12-30T12:09:18"/>
    <n v="104"/>
    <x v="18"/>
    <x v="3"/>
    <x v="11"/>
    <x v="4"/>
    <n v="23"/>
    <x v="1"/>
    <x v="1"/>
    <n v="1"/>
    <n v="10.5"/>
  </r>
  <r>
    <n v="7198"/>
    <n v="3175"/>
    <n v="1"/>
    <d v="2023-02-23T00:00:00"/>
    <d v="1899-12-30T12:10:43"/>
    <n v="109"/>
    <x v="0"/>
    <x v="0"/>
    <x v="0"/>
    <x v="4"/>
    <n v="23"/>
    <x v="1"/>
    <x v="1"/>
    <n v="3"/>
    <n v="41.4"/>
  </r>
  <r>
    <n v="7199"/>
    <n v="3175"/>
    <n v="0"/>
    <d v="2023-02-23T00:00:00"/>
    <d v="1899-12-30T12:10:43"/>
    <n v="117"/>
    <x v="3"/>
    <x v="2"/>
    <x v="2"/>
    <x v="4"/>
    <n v="23"/>
    <x v="1"/>
    <x v="1"/>
    <n v="3"/>
    <n v="41.4"/>
  </r>
  <r>
    <n v="7200"/>
    <n v="3175"/>
    <n v="0"/>
    <d v="2023-02-23T00:00:00"/>
    <d v="1899-12-30T12:10:43"/>
    <n v="121"/>
    <x v="20"/>
    <x v="2"/>
    <x v="11"/>
    <x v="4"/>
    <n v="23"/>
    <x v="1"/>
    <x v="1"/>
    <n v="3"/>
    <n v="41.4"/>
  </r>
  <r>
    <n v="7201"/>
    <n v="3176"/>
    <n v="1"/>
    <d v="2023-02-23T00:00:00"/>
    <d v="1899-12-30T12:21:42"/>
    <n v="102"/>
    <x v="16"/>
    <x v="3"/>
    <x v="9"/>
    <x v="4"/>
    <n v="23"/>
    <x v="1"/>
    <x v="1"/>
    <n v="2"/>
    <n v="29.45"/>
  </r>
  <r>
    <n v="7202"/>
    <n v="3176"/>
    <n v="0"/>
    <d v="2023-02-23T00:00:00"/>
    <d v="1899-12-30T12:21:42"/>
    <n v="128"/>
    <x v="25"/>
    <x v="1"/>
    <x v="3"/>
    <x v="4"/>
    <n v="23"/>
    <x v="1"/>
    <x v="1"/>
    <n v="2"/>
    <n v="29.45"/>
  </r>
  <r>
    <n v="7203"/>
    <n v="3177"/>
    <n v="1"/>
    <d v="2023-02-23T00:00:00"/>
    <d v="1899-12-30T12:23:43"/>
    <n v="104"/>
    <x v="18"/>
    <x v="3"/>
    <x v="11"/>
    <x v="4"/>
    <n v="23"/>
    <x v="1"/>
    <x v="1"/>
    <n v="2"/>
    <n v="15.5"/>
  </r>
  <r>
    <n v="7204"/>
    <n v="3177"/>
    <n v="0"/>
    <d v="2023-02-23T00:00:00"/>
    <d v="1899-12-30T12:23:43"/>
    <n v="113"/>
    <x v="17"/>
    <x v="0"/>
    <x v="10"/>
    <x v="4"/>
    <n v="23"/>
    <x v="1"/>
    <x v="1"/>
    <n v="2"/>
    <n v="15.5"/>
  </r>
  <r>
    <n v="7205"/>
    <n v="3178"/>
    <n v="1"/>
    <d v="2023-02-23T00:00:00"/>
    <d v="1899-12-30T12:30:16"/>
    <n v="122"/>
    <x v="12"/>
    <x v="2"/>
    <x v="4"/>
    <x v="4"/>
    <n v="23"/>
    <x v="1"/>
    <x v="1"/>
    <n v="1"/>
    <n v="7"/>
  </r>
  <r>
    <n v="7206"/>
    <n v="3179"/>
    <n v="1"/>
    <d v="2023-02-23T00:00:00"/>
    <d v="1899-12-30T12:41:52"/>
    <n v="101"/>
    <x v="7"/>
    <x v="3"/>
    <x v="2"/>
    <x v="4"/>
    <n v="23"/>
    <x v="1"/>
    <x v="1"/>
    <n v="4"/>
    <n v="55.849999999999994"/>
  </r>
  <r>
    <n v="7207"/>
    <n v="3179"/>
    <n v="0"/>
    <d v="2023-02-23T00:00:00"/>
    <d v="1899-12-30T12:41:52"/>
    <n v="127"/>
    <x v="24"/>
    <x v="1"/>
    <x v="0"/>
    <x v="4"/>
    <n v="23"/>
    <x v="1"/>
    <x v="1"/>
    <n v="4"/>
    <n v="55.849999999999994"/>
  </r>
  <r>
    <n v="7208"/>
    <n v="3179"/>
    <n v="0"/>
    <d v="2023-02-23T00:00:00"/>
    <d v="1899-12-30T12:41:52"/>
    <n v="127"/>
    <x v="24"/>
    <x v="1"/>
    <x v="0"/>
    <x v="4"/>
    <n v="23"/>
    <x v="1"/>
    <x v="1"/>
    <n v="4"/>
    <n v="55.849999999999994"/>
  </r>
  <r>
    <n v="7209"/>
    <n v="3179"/>
    <n v="0"/>
    <d v="2023-02-23T00:00:00"/>
    <d v="1899-12-30T12:41:52"/>
    <n v="105"/>
    <x v="15"/>
    <x v="3"/>
    <x v="4"/>
    <x v="4"/>
    <n v="23"/>
    <x v="1"/>
    <x v="1"/>
    <n v="4"/>
    <n v="55.849999999999994"/>
  </r>
  <r>
    <n v="7210"/>
    <n v="3180"/>
    <n v="1"/>
    <d v="2023-02-23T00:00:00"/>
    <d v="1899-12-30T12:44:52"/>
    <n v="119"/>
    <x v="6"/>
    <x v="2"/>
    <x v="5"/>
    <x v="4"/>
    <n v="23"/>
    <x v="1"/>
    <x v="1"/>
    <n v="1"/>
    <n v="11.95"/>
  </r>
  <r>
    <n v="7211"/>
    <n v="3181"/>
    <n v="1"/>
    <d v="2023-02-23T00:00:00"/>
    <d v="1899-12-30T12:51:43"/>
    <n v="102"/>
    <x v="16"/>
    <x v="3"/>
    <x v="9"/>
    <x v="4"/>
    <n v="23"/>
    <x v="1"/>
    <x v="1"/>
    <n v="2"/>
    <n v="30.9"/>
  </r>
  <r>
    <n v="7212"/>
    <n v="3181"/>
    <n v="0"/>
    <d v="2023-02-23T00:00:00"/>
    <d v="1899-12-30T12:51:43"/>
    <n v="132"/>
    <x v="14"/>
    <x v="1"/>
    <x v="8"/>
    <x v="4"/>
    <n v="23"/>
    <x v="1"/>
    <x v="1"/>
    <n v="2"/>
    <n v="30.9"/>
  </r>
  <r>
    <n v="7213"/>
    <n v="3182"/>
    <n v="1"/>
    <d v="2023-02-23T00:00:00"/>
    <d v="1899-12-30T12:57:29"/>
    <n v="127"/>
    <x v="24"/>
    <x v="1"/>
    <x v="0"/>
    <x v="4"/>
    <n v="23"/>
    <x v="1"/>
    <x v="1"/>
    <n v="1"/>
    <n v="17.95"/>
  </r>
  <r>
    <n v="7214"/>
    <n v="3183"/>
    <n v="1"/>
    <d v="2023-02-23T00:00:00"/>
    <d v="1899-12-30T13:04:34"/>
    <n v="117"/>
    <x v="3"/>
    <x v="2"/>
    <x v="2"/>
    <x v="4"/>
    <n v="23"/>
    <x v="1"/>
    <x v="2"/>
    <n v="1"/>
    <n v="12.95"/>
  </r>
  <r>
    <n v="7215"/>
    <n v="3184"/>
    <n v="1"/>
    <d v="2023-02-23T00:00:00"/>
    <d v="1899-12-30T13:15:00"/>
    <n v="126"/>
    <x v="10"/>
    <x v="1"/>
    <x v="1"/>
    <x v="4"/>
    <n v="23"/>
    <x v="1"/>
    <x v="2"/>
    <n v="1"/>
    <n v="14.5"/>
  </r>
  <r>
    <n v="7216"/>
    <n v="3185"/>
    <n v="1"/>
    <d v="2023-02-23T00:00:00"/>
    <d v="1899-12-30T13:22:07"/>
    <n v="117"/>
    <x v="3"/>
    <x v="2"/>
    <x v="2"/>
    <x v="4"/>
    <n v="23"/>
    <x v="1"/>
    <x v="2"/>
    <n v="3"/>
    <n v="41.849999999999994"/>
  </r>
  <r>
    <n v="7217"/>
    <n v="3185"/>
    <n v="0"/>
    <d v="2023-02-23T00:00:00"/>
    <d v="1899-12-30T13:22:07"/>
    <n v="111"/>
    <x v="22"/>
    <x v="0"/>
    <x v="5"/>
    <x v="4"/>
    <n v="23"/>
    <x v="1"/>
    <x v="2"/>
    <n v="3"/>
    <n v="41.849999999999994"/>
  </r>
  <r>
    <n v="7218"/>
    <n v="3185"/>
    <n v="0"/>
    <d v="2023-02-23T00:00:00"/>
    <d v="1899-12-30T13:22:07"/>
    <n v="132"/>
    <x v="14"/>
    <x v="1"/>
    <x v="8"/>
    <x v="4"/>
    <n v="23"/>
    <x v="1"/>
    <x v="2"/>
    <n v="3"/>
    <n v="41.849999999999994"/>
  </r>
  <r>
    <n v="7219"/>
    <n v="3186"/>
    <n v="1"/>
    <d v="2023-02-23T00:00:00"/>
    <d v="1899-12-30T13:22:54"/>
    <n v="102"/>
    <x v="16"/>
    <x v="3"/>
    <x v="9"/>
    <x v="4"/>
    <n v="23"/>
    <x v="1"/>
    <x v="2"/>
    <n v="3"/>
    <n v="40.849999999999994"/>
  </r>
  <r>
    <n v="7220"/>
    <n v="3186"/>
    <n v="0"/>
    <d v="2023-02-23T00:00:00"/>
    <d v="1899-12-30T13:22:54"/>
    <n v="111"/>
    <x v="22"/>
    <x v="0"/>
    <x v="5"/>
    <x v="4"/>
    <n v="23"/>
    <x v="1"/>
    <x v="2"/>
    <n v="3"/>
    <n v="40.849999999999994"/>
  </r>
  <r>
    <n v="7221"/>
    <n v="3186"/>
    <n v="0"/>
    <d v="2023-02-23T00:00:00"/>
    <d v="1899-12-30T13:22:54"/>
    <n v="112"/>
    <x v="30"/>
    <x v="0"/>
    <x v="13"/>
    <x v="4"/>
    <n v="23"/>
    <x v="1"/>
    <x v="2"/>
    <n v="3"/>
    <n v="40.849999999999994"/>
  </r>
  <r>
    <n v="7222"/>
    <n v="3187"/>
    <n v="1"/>
    <d v="2023-02-23T00:00:00"/>
    <d v="1899-12-30T13:27:18"/>
    <n v="101"/>
    <x v="7"/>
    <x v="3"/>
    <x v="2"/>
    <x v="4"/>
    <n v="23"/>
    <x v="1"/>
    <x v="2"/>
    <n v="12"/>
    <n v="136.75"/>
  </r>
  <r>
    <n v="7223"/>
    <n v="3187"/>
    <n v="0"/>
    <d v="2023-02-23T00:00:00"/>
    <d v="1899-12-30T13:27:18"/>
    <n v="102"/>
    <x v="16"/>
    <x v="3"/>
    <x v="9"/>
    <x v="4"/>
    <n v="23"/>
    <x v="1"/>
    <x v="2"/>
    <n v="12"/>
    <n v="136.75"/>
  </r>
  <r>
    <n v="7224"/>
    <n v="3187"/>
    <n v="0"/>
    <d v="2023-02-23T00:00:00"/>
    <d v="1899-12-30T13:27:18"/>
    <n v="108"/>
    <x v="1"/>
    <x v="0"/>
    <x v="1"/>
    <x v="4"/>
    <n v="23"/>
    <x v="1"/>
    <x v="2"/>
    <n v="12"/>
    <n v="136.75"/>
  </r>
  <r>
    <n v="7225"/>
    <n v="3187"/>
    <n v="0"/>
    <d v="2023-02-23T00:00:00"/>
    <d v="1899-12-30T13:27:18"/>
    <n v="124"/>
    <x v="2"/>
    <x v="1"/>
    <x v="1"/>
    <x v="4"/>
    <n v="23"/>
    <x v="1"/>
    <x v="2"/>
    <n v="12"/>
    <n v="136.75"/>
  </r>
  <r>
    <n v="7226"/>
    <n v="3187"/>
    <n v="0"/>
    <d v="2023-02-23T00:00:00"/>
    <d v="1899-12-30T13:27:18"/>
    <n v="110"/>
    <x v="11"/>
    <x v="0"/>
    <x v="0"/>
    <x v="4"/>
    <n v="23"/>
    <x v="1"/>
    <x v="2"/>
    <n v="12"/>
    <n v="136.75"/>
  </r>
  <r>
    <n v="7227"/>
    <n v="3187"/>
    <n v="0"/>
    <d v="2023-02-23T00:00:00"/>
    <d v="1899-12-30T13:27:18"/>
    <n v="113"/>
    <x v="17"/>
    <x v="0"/>
    <x v="10"/>
    <x v="4"/>
    <n v="23"/>
    <x v="1"/>
    <x v="2"/>
    <n v="12"/>
    <n v="136.75"/>
  </r>
  <r>
    <n v="7228"/>
    <n v="3187"/>
    <n v="0"/>
    <d v="2023-02-23T00:00:00"/>
    <d v="1899-12-30T13:27:18"/>
    <n v="113"/>
    <x v="17"/>
    <x v="0"/>
    <x v="10"/>
    <x v="4"/>
    <n v="23"/>
    <x v="1"/>
    <x v="2"/>
    <n v="12"/>
    <n v="136.75"/>
  </r>
  <r>
    <n v="7229"/>
    <n v="3187"/>
    <n v="0"/>
    <d v="2023-02-23T00:00:00"/>
    <d v="1899-12-30T13:27:18"/>
    <n v="120"/>
    <x v="28"/>
    <x v="2"/>
    <x v="9"/>
    <x v="4"/>
    <n v="23"/>
    <x v="1"/>
    <x v="2"/>
    <n v="12"/>
    <n v="136.75"/>
  </r>
  <r>
    <n v="7230"/>
    <n v="3187"/>
    <n v="0"/>
    <d v="2023-02-23T00:00:00"/>
    <d v="1899-12-30T13:27:18"/>
    <n v="105"/>
    <x v="15"/>
    <x v="3"/>
    <x v="4"/>
    <x v="4"/>
    <n v="23"/>
    <x v="1"/>
    <x v="2"/>
    <n v="12"/>
    <n v="136.75"/>
  </r>
  <r>
    <n v="7231"/>
    <n v="3187"/>
    <n v="0"/>
    <d v="2023-02-23T00:00:00"/>
    <d v="1899-12-30T13:27:18"/>
    <n v="122"/>
    <x v="12"/>
    <x v="2"/>
    <x v="4"/>
    <x v="4"/>
    <n v="23"/>
    <x v="1"/>
    <x v="2"/>
    <n v="12"/>
    <n v="136.75"/>
  </r>
  <r>
    <n v="7232"/>
    <n v="3187"/>
    <n v="0"/>
    <d v="2023-02-23T00:00:00"/>
    <d v="1899-12-30T13:27:18"/>
    <n v="122"/>
    <x v="12"/>
    <x v="2"/>
    <x v="4"/>
    <x v="4"/>
    <n v="23"/>
    <x v="1"/>
    <x v="2"/>
    <n v="12"/>
    <n v="136.75"/>
  </r>
  <r>
    <n v="7233"/>
    <n v="3187"/>
    <n v="0"/>
    <d v="2023-02-23T00:00:00"/>
    <d v="1899-12-30T13:27:18"/>
    <n v="131"/>
    <x v="27"/>
    <x v="1"/>
    <x v="0"/>
    <x v="4"/>
    <n v="23"/>
    <x v="1"/>
    <x v="2"/>
    <n v="12"/>
    <n v="136.75"/>
  </r>
  <r>
    <n v="7234"/>
    <n v="3188"/>
    <n v="1"/>
    <d v="2023-02-23T00:00:00"/>
    <d v="1899-12-30T13:34:56"/>
    <n v="121"/>
    <x v="20"/>
    <x v="2"/>
    <x v="11"/>
    <x v="4"/>
    <n v="23"/>
    <x v="1"/>
    <x v="2"/>
    <n v="1"/>
    <n v="10.5"/>
  </r>
  <r>
    <n v="7235"/>
    <n v="3189"/>
    <n v="1"/>
    <d v="2023-02-23T00:00:00"/>
    <d v="1899-12-30T13:59:04"/>
    <n v="102"/>
    <x v="16"/>
    <x v="3"/>
    <x v="9"/>
    <x v="4"/>
    <n v="23"/>
    <x v="1"/>
    <x v="2"/>
    <n v="7"/>
    <n v="77.849999999999994"/>
  </r>
  <r>
    <n v="7236"/>
    <n v="3189"/>
    <n v="0"/>
    <d v="2023-02-23T00:00:00"/>
    <d v="1899-12-30T13:59:04"/>
    <n v="103"/>
    <x v="29"/>
    <x v="3"/>
    <x v="6"/>
    <x v="4"/>
    <n v="23"/>
    <x v="1"/>
    <x v="2"/>
    <n v="7"/>
    <n v="77.849999999999994"/>
  </r>
  <r>
    <n v="7237"/>
    <n v="3189"/>
    <n v="0"/>
    <d v="2023-02-23T00:00:00"/>
    <d v="1899-12-30T13:59:04"/>
    <n v="109"/>
    <x v="0"/>
    <x v="0"/>
    <x v="0"/>
    <x v="4"/>
    <n v="23"/>
    <x v="1"/>
    <x v="2"/>
    <n v="7"/>
    <n v="77.849999999999994"/>
  </r>
  <r>
    <n v="7238"/>
    <n v="3189"/>
    <n v="0"/>
    <d v="2023-02-23T00:00:00"/>
    <d v="1899-12-30T13:59:04"/>
    <n v="110"/>
    <x v="11"/>
    <x v="0"/>
    <x v="0"/>
    <x v="4"/>
    <n v="23"/>
    <x v="1"/>
    <x v="2"/>
    <n v="7"/>
    <n v="77.849999999999994"/>
  </r>
  <r>
    <n v="7239"/>
    <n v="3189"/>
    <n v="0"/>
    <d v="2023-02-23T00:00:00"/>
    <d v="1899-12-30T13:59:04"/>
    <n v="113"/>
    <x v="17"/>
    <x v="0"/>
    <x v="10"/>
    <x v="4"/>
    <n v="23"/>
    <x v="1"/>
    <x v="2"/>
    <n v="7"/>
    <n v="77.849999999999994"/>
  </r>
  <r>
    <n v="7240"/>
    <n v="3189"/>
    <n v="0"/>
    <d v="2023-02-23T00:00:00"/>
    <d v="1899-12-30T13:59:04"/>
    <n v="105"/>
    <x v="15"/>
    <x v="3"/>
    <x v="4"/>
    <x v="4"/>
    <n v="23"/>
    <x v="1"/>
    <x v="2"/>
    <n v="7"/>
    <n v="77.849999999999994"/>
  </r>
  <r>
    <n v="7241"/>
    <n v="3189"/>
    <n v="0"/>
    <d v="2023-02-23T00:00:00"/>
    <d v="1899-12-30T13:59:04"/>
    <n v="106"/>
    <x v="5"/>
    <x v="3"/>
    <x v="4"/>
    <x v="4"/>
    <n v="23"/>
    <x v="1"/>
    <x v="2"/>
    <n v="7"/>
    <n v="77.849999999999994"/>
  </r>
  <r>
    <n v="7243"/>
    <n v="3190"/>
    <n v="1"/>
    <d v="2023-02-23T00:00:00"/>
    <d v="1899-12-30T14:24:16"/>
    <n v="124"/>
    <x v="2"/>
    <x v="1"/>
    <x v="1"/>
    <x v="4"/>
    <n v="23"/>
    <x v="1"/>
    <x v="3"/>
    <n v="2"/>
    <n v="31.45"/>
  </r>
  <r>
    <n v="7244"/>
    <n v="3190"/>
    <n v="0"/>
    <d v="2023-02-23T00:00:00"/>
    <d v="1899-12-30T14:24:16"/>
    <n v="132"/>
    <x v="14"/>
    <x v="1"/>
    <x v="8"/>
    <x v="4"/>
    <n v="23"/>
    <x v="1"/>
    <x v="3"/>
    <n v="2"/>
    <n v="31.45"/>
  </r>
  <r>
    <n v="7245"/>
    <n v="3191"/>
    <n v="1"/>
    <d v="2023-02-23T00:00:00"/>
    <d v="1899-12-30T15:11:01"/>
    <n v="117"/>
    <x v="3"/>
    <x v="2"/>
    <x v="2"/>
    <x v="4"/>
    <n v="23"/>
    <x v="1"/>
    <x v="4"/>
    <n v="2"/>
    <n v="29.9"/>
  </r>
  <r>
    <n v="7246"/>
    <n v="3191"/>
    <n v="0"/>
    <d v="2023-02-23T00:00:00"/>
    <d v="1899-12-30T15:11:01"/>
    <n v="132"/>
    <x v="14"/>
    <x v="1"/>
    <x v="8"/>
    <x v="4"/>
    <n v="23"/>
    <x v="1"/>
    <x v="4"/>
    <n v="2"/>
    <n v="29.9"/>
  </r>
  <r>
    <n v="7247"/>
    <n v="3192"/>
    <n v="1"/>
    <d v="2023-02-23T00:00:00"/>
    <d v="1899-12-30T15:19:27"/>
    <n v="112"/>
    <x v="30"/>
    <x v="0"/>
    <x v="13"/>
    <x v="4"/>
    <n v="23"/>
    <x v="1"/>
    <x v="4"/>
    <n v="1"/>
    <n v="14.95"/>
  </r>
  <r>
    <n v="7248"/>
    <n v="3193"/>
    <n v="1"/>
    <d v="2023-02-23T00:00:00"/>
    <d v="1899-12-30T15:49:25"/>
    <n v="123"/>
    <x v="9"/>
    <x v="2"/>
    <x v="6"/>
    <x v="4"/>
    <n v="23"/>
    <x v="1"/>
    <x v="4"/>
    <n v="1"/>
    <n v="9"/>
  </r>
  <r>
    <n v="7249"/>
    <n v="3194"/>
    <n v="1"/>
    <d v="2023-02-23T00:00:00"/>
    <d v="1899-12-30T16:19:34"/>
    <n v="125"/>
    <x v="21"/>
    <x v="1"/>
    <x v="0"/>
    <x v="4"/>
    <n v="23"/>
    <x v="1"/>
    <x v="5"/>
    <n v="1"/>
    <n v="17.95"/>
  </r>
  <r>
    <n v="7250"/>
    <n v="3195"/>
    <n v="1"/>
    <d v="2023-02-23T00:00:00"/>
    <d v="1899-12-30T16:24:11"/>
    <n v="103"/>
    <x v="29"/>
    <x v="3"/>
    <x v="6"/>
    <x v="4"/>
    <n v="23"/>
    <x v="1"/>
    <x v="5"/>
    <n v="3"/>
    <n v="32.950000000000003"/>
  </r>
  <r>
    <n v="7251"/>
    <n v="3195"/>
    <n v="0"/>
    <d v="2023-02-23T00:00:00"/>
    <d v="1899-12-30T16:24:11"/>
    <n v="112"/>
    <x v="30"/>
    <x v="0"/>
    <x v="13"/>
    <x v="4"/>
    <n v="23"/>
    <x v="1"/>
    <x v="5"/>
    <n v="3"/>
    <n v="32.950000000000003"/>
  </r>
  <r>
    <n v="7252"/>
    <n v="3195"/>
    <n v="0"/>
    <d v="2023-02-23T00:00:00"/>
    <d v="1899-12-30T16:24:11"/>
    <n v="114"/>
    <x v="8"/>
    <x v="0"/>
    <x v="6"/>
    <x v="4"/>
    <n v="23"/>
    <x v="1"/>
    <x v="5"/>
    <n v="3"/>
    <n v="32.950000000000003"/>
  </r>
  <r>
    <n v="7253"/>
    <n v="3196"/>
    <n v="1"/>
    <d v="2023-02-23T00:00:00"/>
    <d v="1899-12-30T16:28:00"/>
    <n v="111"/>
    <x v="22"/>
    <x v="0"/>
    <x v="5"/>
    <x v="4"/>
    <n v="23"/>
    <x v="1"/>
    <x v="5"/>
    <n v="2"/>
    <n v="18.95"/>
  </r>
  <r>
    <n v="7254"/>
    <n v="3196"/>
    <n v="0"/>
    <d v="2023-02-23T00:00:00"/>
    <d v="1899-12-30T16:28:00"/>
    <n v="122"/>
    <x v="12"/>
    <x v="2"/>
    <x v="4"/>
    <x v="4"/>
    <n v="23"/>
    <x v="1"/>
    <x v="5"/>
    <n v="2"/>
    <n v="18.95"/>
  </r>
  <r>
    <n v="7255"/>
    <n v="3197"/>
    <n v="1"/>
    <d v="2023-02-23T00:00:00"/>
    <d v="1899-12-30T16:36:02"/>
    <n v="108"/>
    <x v="1"/>
    <x v="0"/>
    <x v="1"/>
    <x v="4"/>
    <n v="23"/>
    <x v="1"/>
    <x v="5"/>
    <n v="1"/>
    <n v="14.5"/>
  </r>
  <r>
    <n v="7256"/>
    <n v="3198"/>
    <n v="1"/>
    <d v="2023-02-23T00:00:00"/>
    <d v="1899-12-30T16:40:05"/>
    <n v="126"/>
    <x v="10"/>
    <x v="1"/>
    <x v="1"/>
    <x v="4"/>
    <n v="23"/>
    <x v="1"/>
    <x v="5"/>
    <n v="2"/>
    <n v="31.45"/>
  </r>
  <r>
    <n v="7257"/>
    <n v="3198"/>
    <n v="0"/>
    <d v="2023-02-23T00:00:00"/>
    <d v="1899-12-30T16:40:05"/>
    <n v="132"/>
    <x v="14"/>
    <x v="1"/>
    <x v="8"/>
    <x v="4"/>
    <n v="23"/>
    <x v="1"/>
    <x v="5"/>
    <n v="2"/>
    <n v="31.45"/>
  </r>
  <r>
    <n v="7258"/>
    <n v="3199"/>
    <n v="1"/>
    <d v="2023-02-23T00:00:00"/>
    <d v="1899-12-30T17:13:58"/>
    <n v="115"/>
    <x v="31"/>
    <x v="2"/>
    <x v="5"/>
    <x v="4"/>
    <n v="23"/>
    <x v="1"/>
    <x v="6"/>
    <n v="2"/>
    <n v="18.95"/>
  </r>
  <r>
    <n v="7259"/>
    <n v="3199"/>
    <n v="0"/>
    <d v="2023-02-23T00:00:00"/>
    <d v="1899-12-30T17:13:58"/>
    <n v="106"/>
    <x v="5"/>
    <x v="3"/>
    <x v="4"/>
    <x v="4"/>
    <n v="23"/>
    <x v="1"/>
    <x v="6"/>
    <n v="2"/>
    <n v="18.95"/>
  </r>
  <r>
    <n v="7260"/>
    <n v="3200"/>
    <n v="1"/>
    <d v="2023-02-23T00:00:00"/>
    <d v="1899-12-30T17:16:39"/>
    <n v="109"/>
    <x v="0"/>
    <x v="0"/>
    <x v="0"/>
    <x v="4"/>
    <n v="23"/>
    <x v="1"/>
    <x v="6"/>
    <n v="2"/>
    <n v="26.95"/>
  </r>
  <r>
    <n v="7261"/>
    <n v="3200"/>
    <n v="0"/>
    <d v="2023-02-23T00:00:00"/>
    <d v="1899-12-30T17:16:39"/>
    <n v="123"/>
    <x v="9"/>
    <x v="2"/>
    <x v="6"/>
    <x v="4"/>
    <n v="23"/>
    <x v="1"/>
    <x v="6"/>
    <n v="2"/>
    <n v="26.95"/>
  </r>
  <r>
    <n v="7262"/>
    <n v="3201"/>
    <n v="1"/>
    <d v="2023-02-23T00:00:00"/>
    <d v="1899-12-30T17:21:33"/>
    <n v="104"/>
    <x v="18"/>
    <x v="3"/>
    <x v="11"/>
    <x v="4"/>
    <n v="23"/>
    <x v="1"/>
    <x v="6"/>
    <n v="4"/>
    <n v="54.400000000000006"/>
  </r>
  <r>
    <n v="7263"/>
    <n v="3201"/>
    <n v="0"/>
    <d v="2023-02-23T00:00:00"/>
    <d v="1899-12-30T17:21:33"/>
    <n v="110"/>
    <x v="11"/>
    <x v="0"/>
    <x v="0"/>
    <x v="4"/>
    <n v="23"/>
    <x v="1"/>
    <x v="6"/>
    <n v="4"/>
    <n v="54.400000000000006"/>
  </r>
  <r>
    <n v="7264"/>
    <n v="3201"/>
    <n v="0"/>
    <d v="2023-02-23T00:00:00"/>
    <d v="1899-12-30T17:21:33"/>
    <n v="123"/>
    <x v="9"/>
    <x v="2"/>
    <x v="6"/>
    <x v="4"/>
    <n v="23"/>
    <x v="1"/>
    <x v="6"/>
    <n v="4"/>
    <n v="54.400000000000006"/>
  </r>
  <r>
    <n v="7265"/>
    <n v="3201"/>
    <n v="0"/>
    <d v="2023-02-23T00:00:00"/>
    <d v="1899-12-30T17:21:33"/>
    <n v="132"/>
    <x v="14"/>
    <x v="1"/>
    <x v="8"/>
    <x v="4"/>
    <n v="23"/>
    <x v="1"/>
    <x v="6"/>
    <n v="4"/>
    <n v="54.400000000000006"/>
  </r>
  <r>
    <n v="7266"/>
    <n v="3202"/>
    <n v="1"/>
    <d v="2023-02-23T00:00:00"/>
    <d v="1899-12-30T17:22:50"/>
    <n v="104"/>
    <x v="18"/>
    <x v="3"/>
    <x v="11"/>
    <x v="4"/>
    <n v="23"/>
    <x v="1"/>
    <x v="6"/>
    <n v="3"/>
    <n v="46.4"/>
  </r>
  <r>
    <n v="7267"/>
    <n v="3202"/>
    <n v="0"/>
    <d v="2023-02-23T00:00:00"/>
    <d v="1899-12-30T17:22:50"/>
    <n v="110"/>
    <x v="11"/>
    <x v="0"/>
    <x v="0"/>
    <x v="4"/>
    <n v="23"/>
    <x v="1"/>
    <x v="6"/>
    <n v="3"/>
    <n v="46.4"/>
  </r>
  <r>
    <n v="7268"/>
    <n v="3202"/>
    <n v="0"/>
    <d v="2023-02-23T00:00:00"/>
    <d v="1899-12-30T17:22:50"/>
    <n v="131"/>
    <x v="27"/>
    <x v="1"/>
    <x v="0"/>
    <x v="4"/>
    <n v="23"/>
    <x v="1"/>
    <x v="6"/>
    <n v="3"/>
    <n v="46.4"/>
  </r>
  <r>
    <n v="7270"/>
    <n v="3203"/>
    <n v="1"/>
    <d v="2023-02-23T00:00:00"/>
    <d v="1899-12-30T17:23:12"/>
    <n v="106"/>
    <x v="5"/>
    <x v="3"/>
    <x v="4"/>
    <x v="4"/>
    <n v="23"/>
    <x v="1"/>
    <x v="6"/>
    <n v="2"/>
    <n v="23.95"/>
  </r>
  <r>
    <n v="7271"/>
    <n v="3203"/>
    <n v="0"/>
    <d v="2023-02-23T00:00:00"/>
    <d v="1899-12-30T17:23:12"/>
    <n v="132"/>
    <x v="14"/>
    <x v="1"/>
    <x v="8"/>
    <x v="4"/>
    <n v="23"/>
    <x v="1"/>
    <x v="6"/>
    <n v="2"/>
    <n v="23.95"/>
  </r>
  <r>
    <n v="7272"/>
    <n v="3204"/>
    <n v="1"/>
    <d v="2023-02-23T00:00:00"/>
    <d v="1899-12-30T17:29:25"/>
    <n v="111"/>
    <x v="22"/>
    <x v="0"/>
    <x v="5"/>
    <x v="4"/>
    <n v="23"/>
    <x v="1"/>
    <x v="6"/>
    <n v="2"/>
    <n v="23.9"/>
  </r>
  <r>
    <n v="7273"/>
    <n v="3204"/>
    <n v="0"/>
    <d v="2023-02-23T00:00:00"/>
    <d v="1899-12-30T17:29:25"/>
    <n v="119"/>
    <x v="6"/>
    <x v="2"/>
    <x v="5"/>
    <x v="4"/>
    <n v="23"/>
    <x v="1"/>
    <x v="6"/>
    <n v="2"/>
    <n v="23.9"/>
  </r>
  <r>
    <n v="7274"/>
    <n v="3205"/>
    <n v="1"/>
    <d v="2023-02-23T00:00:00"/>
    <d v="1899-12-30T17:31:33"/>
    <n v="102"/>
    <x v="16"/>
    <x v="3"/>
    <x v="9"/>
    <x v="4"/>
    <n v="23"/>
    <x v="1"/>
    <x v="6"/>
    <n v="3"/>
    <n v="32.9"/>
  </r>
  <r>
    <n v="7275"/>
    <n v="3205"/>
    <n v="0"/>
    <d v="2023-02-23T00:00:00"/>
    <d v="1899-12-30T17:31:33"/>
    <n v="111"/>
    <x v="22"/>
    <x v="0"/>
    <x v="5"/>
    <x v="4"/>
    <n v="23"/>
    <x v="1"/>
    <x v="6"/>
    <n v="3"/>
    <n v="32.9"/>
  </r>
  <r>
    <n v="7276"/>
    <n v="3205"/>
    <n v="0"/>
    <d v="2023-02-23T00:00:00"/>
    <d v="1899-12-30T17:31:33"/>
    <n v="106"/>
    <x v="5"/>
    <x v="3"/>
    <x v="4"/>
    <x v="4"/>
    <n v="23"/>
    <x v="1"/>
    <x v="6"/>
    <n v="3"/>
    <n v="32.9"/>
  </r>
  <r>
    <n v="7277"/>
    <n v="3206"/>
    <n v="1"/>
    <d v="2023-02-23T00:00:00"/>
    <d v="1899-12-30T17:31:54"/>
    <n v="107"/>
    <x v="19"/>
    <x v="0"/>
    <x v="12"/>
    <x v="4"/>
    <n v="23"/>
    <x v="1"/>
    <x v="6"/>
    <n v="4"/>
    <n v="50.45"/>
  </r>
  <r>
    <n v="7278"/>
    <n v="3206"/>
    <n v="0"/>
    <d v="2023-02-23T00:00:00"/>
    <d v="1899-12-30T17:31:54"/>
    <n v="113"/>
    <x v="17"/>
    <x v="0"/>
    <x v="10"/>
    <x v="4"/>
    <n v="23"/>
    <x v="1"/>
    <x v="6"/>
    <n v="4"/>
    <n v="50.45"/>
  </r>
  <r>
    <n v="7279"/>
    <n v="3206"/>
    <n v="0"/>
    <d v="2023-02-23T00:00:00"/>
    <d v="1899-12-30T17:31:54"/>
    <n v="130"/>
    <x v="13"/>
    <x v="1"/>
    <x v="7"/>
    <x v="4"/>
    <n v="23"/>
    <x v="1"/>
    <x v="6"/>
    <n v="4"/>
    <n v="50.45"/>
  </r>
  <r>
    <n v="7280"/>
    <n v="3206"/>
    <n v="0"/>
    <d v="2023-02-23T00:00:00"/>
    <d v="1899-12-30T17:31:54"/>
    <n v="123"/>
    <x v="9"/>
    <x v="2"/>
    <x v="6"/>
    <x v="4"/>
    <n v="23"/>
    <x v="1"/>
    <x v="6"/>
    <n v="4"/>
    <n v="50.45"/>
  </r>
  <r>
    <n v="7281"/>
    <n v="3207"/>
    <n v="1"/>
    <d v="2023-02-23T00:00:00"/>
    <d v="1899-12-30T17:34:41"/>
    <n v="108"/>
    <x v="1"/>
    <x v="0"/>
    <x v="1"/>
    <x v="4"/>
    <n v="23"/>
    <x v="1"/>
    <x v="6"/>
    <n v="2"/>
    <n v="32.450000000000003"/>
  </r>
  <r>
    <n v="7282"/>
    <n v="3207"/>
    <n v="0"/>
    <d v="2023-02-23T00:00:00"/>
    <d v="1899-12-30T17:34:41"/>
    <n v="109"/>
    <x v="0"/>
    <x v="0"/>
    <x v="0"/>
    <x v="4"/>
    <n v="23"/>
    <x v="1"/>
    <x v="6"/>
    <n v="2"/>
    <n v="32.450000000000003"/>
  </r>
  <r>
    <n v="7283"/>
    <n v="3208"/>
    <n v="1"/>
    <d v="2023-02-23T00:00:00"/>
    <d v="1899-12-30T17:41:51"/>
    <n v="108"/>
    <x v="1"/>
    <x v="0"/>
    <x v="1"/>
    <x v="4"/>
    <n v="23"/>
    <x v="1"/>
    <x v="6"/>
    <n v="1"/>
    <n v="14.5"/>
  </r>
  <r>
    <n v="7284"/>
    <n v="3209"/>
    <n v="1"/>
    <d v="2023-02-23T00:00:00"/>
    <d v="1899-12-30T17:42:59"/>
    <n v="107"/>
    <x v="19"/>
    <x v="0"/>
    <x v="12"/>
    <x v="4"/>
    <n v="23"/>
    <x v="1"/>
    <x v="6"/>
    <n v="1"/>
    <n v="16.5"/>
  </r>
  <r>
    <n v="7285"/>
    <n v="3210"/>
    <n v="1"/>
    <d v="2023-02-23T00:00:00"/>
    <d v="1899-12-30T18:05:29"/>
    <n v="108"/>
    <x v="1"/>
    <x v="0"/>
    <x v="1"/>
    <x v="4"/>
    <n v="23"/>
    <x v="1"/>
    <x v="7"/>
    <n v="4"/>
    <n v="65.900000000000006"/>
  </r>
  <r>
    <n v="7286"/>
    <n v="3210"/>
    <n v="0"/>
    <d v="2023-02-23T00:00:00"/>
    <d v="1899-12-30T18:05:29"/>
    <n v="110"/>
    <x v="11"/>
    <x v="0"/>
    <x v="0"/>
    <x v="4"/>
    <n v="23"/>
    <x v="1"/>
    <x v="7"/>
    <n v="4"/>
    <n v="65.900000000000006"/>
  </r>
  <r>
    <n v="7287"/>
    <n v="3210"/>
    <n v="0"/>
    <d v="2023-02-23T00:00:00"/>
    <d v="1899-12-30T18:05:29"/>
    <n v="129"/>
    <x v="4"/>
    <x v="1"/>
    <x v="3"/>
    <x v="4"/>
    <n v="23"/>
    <x v="1"/>
    <x v="7"/>
    <n v="4"/>
    <n v="65.900000000000006"/>
  </r>
  <r>
    <n v="7288"/>
    <n v="3210"/>
    <n v="0"/>
    <d v="2023-02-23T00:00:00"/>
    <d v="1899-12-30T18:05:29"/>
    <n v="131"/>
    <x v="27"/>
    <x v="1"/>
    <x v="0"/>
    <x v="4"/>
    <n v="23"/>
    <x v="1"/>
    <x v="7"/>
    <n v="4"/>
    <n v="65.900000000000006"/>
  </r>
  <r>
    <n v="7289"/>
    <n v="3211"/>
    <n v="1"/>
    <d v="2023-02-23T00:00:00"/>
    <d v="1899-12-30T18:22:26"/>
    <n v="116"/>
    <x v="23"/>
    <x v="2"/>
    <x v="9"/>
    <x v="4"/>
    <n v="23"/>
    <x v="1"/>
    <x v="7"/>
    <n v="2"/>
    <n v="28.45"/>
  </r>
  <r>
    <n v="7290"/>
    <n v="3211"/>
    <n v="0"/>
    <d v="2023-02-23T00:00:00"/>
    <d v="1899-12-30T18:22:26"/>
    <n v="108"/>
    <x v="1"/>
    <x v="0"/>
    <x v="1"/>
    <x v="4"/>
    <n v="23"/>
    <x v="1"/>
    <x v="7"/>
    <n v="2"/>
    <n v="28.45"/>
  </r>
  <r>
    <n v="7291"/>
    <n v="3212"/>
    <n v="1"/>
    <d v="2023-02-23T00:00:00"/>
    <d v="1899-12-30T18:33:38"/>
    <n v="101"/>
    <x v="7"/>
    <x v="3"/>
    <x v="2"/>
    <x v="4"/>
    <n v="23"/>
    <x v="1"/>
    <x v="7"/>
    <n v="2"/>
    <n v="28.45"/>
  </r>
  <r>
    <n v="7292"/>
    <n v="3212"/>
    <n v="0"/>
    <d v="2023-02-23T00:00:00"/>
    <d v="1899-12-30T18:33:38"/>
    <n v="129"/>
    <x v="4"/>
    <x v="1"/>
    <x v="3"/>
    <x v="4"/>
    <n v="23"/>
    <x v="1"/>
    <x v="7"/>
    <n v="2"/>
    <n v="28.45"/>
  </r>
  <r>
    <n v="7293"/>
    <n v="3213"/>
    <n v="1"/>
    <d v="2023-02-23T00:00:00"/>
    <d v="1899-12-30T18:37:54"/>
    <n v="102"/>
    <x v="16"/>
    <x v="3"/>
    <x v="9"/>
    <x v="4"/>
    <n v="23"/>
    <x v="1"/>
    <x v="7"/>
    <n v="1"/>
    <n v="13.95"/>
  </r>
  <r>
    <n v="7294"/>
    <n v="3214"/>
    <n v="1"/>
    <d v="2023-02-23T00:00:00"/>
    <d v="1899-12-30T18:39:22"/>
    <n v="119"/>
    <x v="6"/>
    <x v="2"/>
    <x v="5"/>
    <x v="4"/>
    <n v="23"/>
    <x v="1"/>
    <x v="7"/>
    <n v="1"/>
    <n v="11.95"/>
  </r>
  <r>
    <n v="7295"/>
    <n v="3215"/>
    <n v="1"/>
    <d v="2023-02-23T00:00:00"/>
    <d v="1899-12-30T18:48:26"/>
    <n v="113"/>
    <x v="17"/>
    <x v="0"/>
    <x v="10"/>
    <x v="4"/>
    <n v="23"/>
    <x v="1"/>
    <x v="7"/>
    <n v="1"/>
    <n v="5"/>
  </r>
  <r>
    <n v="7296"/>
    <n v="3216"/>
    <n v="1"/>
    <d v="2023-02-23T00:00:00"/>
    <d v="1899-12-30T18:51:30"/>
    <n v="125"/>
    <x v="21"/>
    <x v="1"/>
    <x v="0"/>
    <x v="4"/>
    <n v="23"/>
    <x v="1"/>
    <x v="7"/>
    <n v="4"/>
    <n v="64.349999999999994"/>
  </r>
  <r>
    <n v="7297"/>
    <n v="3216"/>
    <n v="0"/>
    <d v="2023-02-23T00:00:00"/>
    <d v="1899-12-30T18:51:30"/>
    <n v="117"/>
    <x v="3"/>
    <x v="2"/>
    <x v="2"/>
    <x v="4"/>
    <n v="23"/>
    <x v="1"/>
    <x v="7"/>
    <n v="4"/>
    <n v="64.349999999999994"/>
  </r>
  <r>
    <n v="7298"/>
    <n v="3216"/>
    <n v="0"/>
    <d v="2023-02-23T00:00:00"/>
    <d v="1899-12-30T18:51:30"/>
    <n v="127"/>
    <x v="24"/>
    <x v="1"/>
    <x v="0"/>
    <x v="4"/>
    <n v="23"/>
    <x v="1"/>
    <x v="7"/>
    <n v="4"/>
    <n v="64.349999999999994"/>
  </r>
  <r>
    <n v="7299"/>
    <n v="3216"/>
    <n v="0"/>
    <d v="2023-02-23T00:00:00"/>
    <d v="1899-12-30T18:51:30"/>
    <n v="129"/>
    <x v="4"/>
    <x v="1"/>
    <x v="3"/>
    <x v="4"/>
    <n v="23"/>
    <x v="1"/>
    <x v="7"/>
    <n v="4"/>
    <n v="64.349999999999994"/>
  </r>
  <r>
    <n v="7300"/>
    <n v="3217"/>
    <n v="1"/>
    <d v="2023-02-23T00:00:00"/>
    <d v="1899-12-30T19:56:16"/>
    <n v="102"/>
    <x v="16"/>
    <x v="3"/>
    <x v="9"/>
    <x v="4"/>
    <n v="23"/>
    <x v="1"/>
    <x v="8"/>
    <n v="4"/>
    <n v="52.849999999999994"/>
  </r>
  <r>
    <n v="7301"/>
    <n v="3217"/>
    <n v="0"/>
    <d v="2023-02-23T00:00:00"/>
    <d v="1899-12-30T19:56:16"/>
    <n v="103"/>
    <x v="29"/>
    <x v="3"/>
    <x v="6"/>
    <x v="4"/>
    <n v="23"/>
    <x v="1"/>
    <x v="8"/>
    <n v="4"/>
    <n v="52.849999999999994"/>
  </r>
  <r>
    <n v="7302"/>
    <n v="3217"/>
    <n v="0"/>
    <d v="2023-02-23T00:00:00"/>
    <d v="1899-12-30T19:56:16"/>
    <n v="125"/>
    <x v="21"/>
    <x v="1"/>
    <x v="0"/>
    <x v="4"/>
    <n v="23"/>
    <x v="1"/>
    <x v="8"/>
    <n v="4"/>
    <n v="52.849999999999994"/>
  </r>
  <r>
    <n v="7303"/>
    <n v="3217"/>
    <n v="0"/>
    <d v="2023-02-23T00:00:00"/>
    <d v="1899-12-30T19:56:16"/>
    <n v="119"/>
    <x v="6"/>
    <x v="2"/>
    <x v="5"/>
    <x v="4"/>
    <n v="23"/>
    <x v="1"/>
    <x v="8"/>
    <n v="4"/>
    <n v="52.849999999999994"/>
  </r>
  <r>
    <n v="7304"/>
    <n v="3218"/>
    <n v="1"/>
    <d v="2023-02-23T00:00:00"/>
    <d v="1899-12-30T19:57:22"/>
    <n v="108"/>
    <x v="1"/>
    <x v="0"/>
    <x v="1"/>
    <x v="4"/>
    <n v="23"/>
    <x v="1"/>
    <x v="8"/>
    <n v="1"/>
    <n v="14.5"/>
  </r>
  <r>
    <n v="7305"/>
    <n v="3219"/>
    <n v="1"/>
    <d v="2023-02-23T00:00:00"/>
    <d v="1899-12-30T20:21:54"/>
    <n v="116"/>
    <x v="23"/>
    <x v="2"/>
    <x v="9"/>
    <x v="4"/>
    <n v="23"/>
    <x v="1"/>
    <x v="9"/>
    <n v="2"/>
    <n v="25.9"/>
  </r>
  <r>
    <n v="7306"/>
    <n v="3219"/>
    <n v="0"/>
    <d v="2023-02-23T00:00:00"/>
    <d v="1899-12-30T20:21:54"/>
    <n v="119"/>
    <x v="6"/>
    <x v="2"/>
    <x v="5"/>
    <x v="4"/>
    <n v="23"/>
    <x v="1"/>
    <x v="9"/>
    <n v="2"/>
    <n v="25.9"/>
  </r>
  <r>
    <n v="7307"/>
    <n v="3220"/>
    <n v="1"/>
    <d v="2023-02-23T00:00:00"/>
    <d v="1899-12-30T20:33:37"/>
    <n v="109"/>
    <x v="0"/>
    <x v="0"/>
    <x v="0"/>
    <x v="4"/>
    <n v="23"/>
    <x v="1"/>
    <x v="9"/>
    <n v="1"/>
    <n v="17.95"/>
  </r>
  <r>
    <n v="7308"/>
    <n v="3221"/>
    <n v="1"/>
    <d v="2023-02-23T00:00:00"/>
    <d v="1899-12-30T21:09:47"/>
    <n v="108"/>
    <x v="1"/>
    <x v="0"/>
    <x v="1"/>
    <x v="4"/>
    <n v="23"/>
    <x v="1"/>
    <x v="10"/>
    <n v="1"/>
    <n v="14.5"/>
  </r>
  <r>
    <n v="7309"/>
    <n v="3222"/>
    <n v="1"/>
    <d v="2023-02-23T00:00:00"/>
    <d v="1899-12-30T21:19:27"/>
    <n v="109"/>
    <x v="0"/>
    <x v="0"/>
    <x v="0"/>
    <x v="4"/>
    <n v="23"/>
    <x v="1"/>
    <x v="10"/>
    <n v="3"/>
    <n v="41.9"/>
  </r>
  <r>
    <n v="7310"/>
    <n v="3222"/>
    <n v="0"/>
    <d v="2023-02-23T00:00:00"/>
    <d v="1899-12-30T21:19:27"/>
    <n v="118"/>
    <x v="26"/>
    <x v="2"/>
    <x v="13"/>
    <x v="4"/>
    <n v="23"/>
    <x v="1"/>
    <x v="10"/>
    <n v="3"/>
    <n v="41.9"/>
  </r>
  <r>
    <n v="7311"/>
    <n v="3222"/>
    <n v="0"/>
    <d v="2023-02-23T00:00:00"/>
    <d v="1899-12-30T21:19:27"/>
    <n v="123"/>
    <x v="9"/>
    <x v="2"/>
    <x v="6"/>
    <x v="4"/>
    <n v="23"/>
    <x v="1"/>
    <x v="10"/>
    <n v="3"/>
    <n v="41.9"/>
  </r>
  <r>
    <n v="7312"/>
    <n v="3223"/>
    <n v="1"/>
    <d v="2023-02-23T00:00:00"/>
    <d v="1899-12-30T22:05:27"/>
    <n v="116"/>
    <x v="23"/>
    <x v="2"/>
    <x v="9"/>
    <x v="4"/>
    <n v="23"/>
    <x v="1"/>
    <x v="11"/>
    <n v="3"/>
    <n v="45.4"/>
  </r>
  <r>
    <n v="7313"/>
    <n v="3223"/>
    <n v="0"/>
    <d v="2023-02-23T00:00:00"/>
    <d v="1899-12-30T22:05:27"/>
    <n v="126"/>
    <x v="10"/>
    <x v="1"/>
    <x v="1"/>
    <x v="4"/>
    <n v="23"/>
    <x v="1"/>
    <x v="11"/>
    <n v="3"/>
    <n v="45.4"/>
  </r>
  <r>
    <n v="7314"/>
    <n v="3223"/>
    <n v="0"/>
    <d v="2023-02-23T00:00:00"/>
    <d v="1899-12-30T22:05:27"/>
    <n v="132"/>
    <x v="14"/>
    <x v="1"/>
    <x v="8"/>
    <x v="4"/>
    <n v="23"/>
    <x v="1"/>
    <x v="11"/>
    <n v="3"/>
    <n v="45.4"/>
  </r>
  <r>
    <n v="7315"/>
    <n v="3224"/>
    <n v="1"/>
    <d v="2023-02-23T00:00:00"/>
    <d v="1899-12-30T22:22:21"/>
    <n v="107"/>
    <x v="19"/>
    <x v="0"/>
    <x v="12"/>
    <x v="4"/>
    <n v="23"/>
    <x v="1"/>
    <x v="11"/>
    <n v="1"/>
    <n v="16.5"/>
  </r>
  <r>
    <n v="7316"/>
    <n v="3225"/>
    <n v="1"/>
    <d v="2023-02-24T00:00:00"/>
    <d v="1899-12-30T11:44:17"/>
    <n v="108"/>
    <x v="1"/>
    <x v="0"/>
    <x v="1"/>
    <x v="5"/>
    <n v="24"/>
    <x v="1"/>
    <x v="0"/>
    <n v="1"/>
    <n v="14.5"/>
  </r>
  <r>
    <n v="7317"/>
    <n v="3226"/>
    <n v="1"/>
    <d v="2023-02-24T00:00:00"/>
    <d v="1899-12-30T11:56:22"/>
    <n v="108"/>
    <x v="1"/>
    <x v="0"/>
    <x v="1"/>
    <x v="5"/>
    <n v="24"/>
    <x v="1"/>
    <x v="0"/>
    <n v="5"/>
    <n v="60.45"/>
  </r>
  <r>
    <n v="7318"/>
    <n v="3226"/>
    <n v="0"/>
    <d v="2023-02-24T00:00:00"/>
    <d v="1899-12-30T11:56:22"/>
    <n v="129"/>
    <x v="4"/>
    <x v="1"/>
    <x v="3"/>
    <x v="5"/>
    <n v="24"/>
    <x v="1"/>
    <x v="0"/>
    <n v="5"/>
    <n v="60.45"/>
  </r>
  <r>
    <n v="7319"/>
    <n v="3226"/>
    <n v="0"/>
    <d v="2023-02-24T00:00:00"/>
    <d v="1899-12-30T11:56:22"/>
    <n v="113"/>
    <x v="17"/>
    <x v="0"/>
    <x v="10"/>
    <x v="5"/>
    <n v="24"/>
    <x v="1"/>
    <x v="0"/>
    <n v="5"/>
    <n v="60.45"/>
  </r>
  <r>
    <n v="7320"/>
    <n v="3226"/>
    <n v="0"/>
    <d v="2023-02-24T00:00:00"/>
    <d v="1899-12-30T11:56:22"/>
    <n v="118"/>
    <x v="26"/>
    <x v="2"/>
    <x v="13"/>
    <x v="5"/>
    <n v="24"/>
    <x v="1"/>
    <x v="0"/>
    <n v="5"/>
    <n v="60.45"/>
  </r>
  <r>
    <n v="7321"/>
    <n v="3226"/>
    <n v="0"/>
    <d v="2023-02-24T00:00:00"/>
    <d v="1899-12-30T11:56:22"/>
    <n v="121"/>
    <x v="20"/>
    <x v="2"/>
    <x v="11"/>
    <x v="5"/>
    <n v="24"/>
    <x v="1"/>
    <x v="0"/>
    <n v="5"/>
    <n v="60.45"/>
  </r>
  <r>
    <n v="7322"/>
    <n v="3227"/>
    <n v="1"/>
    <d v="2023-02-24T00:00:00"/>
    <d v="1899-12-30T11:57:44"/>
    <n v="103"/>
    <x v="29"/>
    <x v="3"/>
    <x v="6"/>
    <x v="5"/>
    <n v="24"/>
    <x v="1"/>
    <x v="0"/>
    <n v="2"/>
    <n v="16"/>
  </r>
  <r>
    <n v="7323"/>
    <n v="3227"/>
    <n v="0"/>
    <d v="2023-02-24T00:00:00"/>
    <d v="1899-12-30T11:57:44"/>
    <n v="122"/>
    <x v="12"/>
    <x v="2"/>
    <x v="4"/>
    <x v="5"/>
    <n v="24"/>
    <x v="1"/>
    <x v="0"/>
    <n v="2"/>
    <n v="16"/>
  </r>
  <r>
    <n v="7324"/>
    <n v="3228"/>
    <n v="1"/>
    <d v="2023-02-24T00:00:00"/>
    <d v="1899-12-30T12:08:42"/>
    <n v="109"/>
    <x v="0"/>
    <x v="0"/>
    <x v="0"/>
    <x v="5"/>
    <n v="24"/>
    <x v="1"/>
    <x v="1"/>
    <n v="2"/>
    <n v="29.9"/>
  </r>
  <r>
    <n v="7325"/>
    <n v="3228"/>
    <n v="0"/>
    <d v="2023-02-24T00:00:00"/>
    <d v="1899-12-30T12:08:42"/>
    <n v="111"/>
    <x v="22"/>
    <x v="0"/>
    <x v="5"/>
    <x v="5"/>
    <n v="24"/>
    <x v="1"/>
    <x v="1"/>
    <n v="2"/>
    <n v="29.9"/>
  </r>
  <r>
    <n v="7326"/>
    <n v="3229"/>
    <n v="1"/>
    <d v="2023-02-24T00:00:00"/>
    <d v="1899-12-30T12:11:31"/>
    <n v="124"/>
    <x v="2"/>
    <x v="1"/>
    <x v="1"/>
    <x v="5"/>
    <n v="24"/>
    <x v="1"/>
    <x v="1"/>
    <n v="2"/>
    <n v="28.45"/>
  </r>
  <r>
    <n v="7327"/>
    <n v="3229"/>
    <n v="0"/>
    <d v="2023-02-24T00:00:00"/>
    <d v="1899-12-30T12:11:31"/>
    <n v="120"/>
    <x v="28"/>
    <x v="2"/>
    <x v="9"/>
    <x v="5"/>
    <n v="24"/>
    <x v="1"/>
    <x v="1"/>
    <n v="2"/>
    <n v="28.45"/>
  </r>
  <r>
    <n v="7328"/>
    <n v="3230"/>
    <n v="1"/>
    <d v="2023-02-24T00:00:00"/>
    <d v="1899-12-30T12:13:18"/>
    <n v="121"/>
    <x v="20"/>
    <x v="2"/>
    <x v="11"/>
    <x v="5"/>
    <n v="24"/>
    <x v="1"/>
    <x v="1"/>
    <n v="2"/>
    <n v="17.5"/>
  </r>
  <r>
    <n v="7329"/>
    <n v="3230"/>
    <n v="0"/>
    <d v="2023-02-24T00:00:00"/>
    <d v="1899-12-30T12:13:18"/>
    <n v="106"/>
    <x v="5"/>
    <x v="3"/>
    <x v="4"/>
    <x v="5"/>
    <n v="24"/>
    <x v="1"/>
    <x v="1"/>
    <n v="2"/>
    <n v="17.5"/>
  </r>
  <r>
    <n v="7330"/>
    <n v="3231"/>
    <n v="1"/>
    <d v="2023-02-24T00:00:00"/>
    <d v="1899-12-30T12:15:10"/>
    <n v="125"/>
    <x v="21"/>
    <x v="1"/>
    <x v="0"/>
    <x v="5"/>
    <n v="24"/>
    <x v="1"/>
    <x v="1"/>
    <n v="2"/>
    <n v="37.9"/>
  </r>
  <r>
    <n v="7331"/>
    <n v="3231"/>
    <n v="0"/>
    <d v="2023-02-24T00:00:00"/>
    <d v="1899-12-30T12:15:10"/>
    <n v="130"/>
    <x v="13"/>
    <x v="1"/>
    <x v="7"/>
    <x v="5"/>
    <n v="24"/>
    <x v="1"/>
    <x v="1"/>
    <n v="2"/>
    <n v="37.9"/>
  </r>
  <r>
    <n v="7332"/>
    <n v="3232"/>
    <n v="1"/>
    <d v="2023-02-24T00:00:00"/>
    <d v="1899-12-30T12:24:43"/>
    <n v="124"/>
    <x v="2"/>
    <x v="1"/>
    <x v="1"/>
    <x v="5"/>
    <n v="24"/>
    <x v="1"/>
    <x v="1"/>
    <n v="4"/>
    <n v="53.95"/>
  </r>
  <r>
    <n v="7333"/>
    <n v="3232"/>
    <n v="0"/>
    <d v="2023-02-24T00:00:00"/>
    <d v="1899-12-30T12:24:43"/>
    <n v="125"/>
    <x v="21"/>
    <x v="1"/>
    <x v="0"/>
    <x v="5"/>
    <n v="24"/>
    <x v="1"/>
    <x v="1"/>
    <n v="4"/>
    <n v="53.95"/>
  </r>
  <r>
    <n v="7334"/>
    <n v="3232"/>
    <n v="0"/>
    <d v="2023-02-24T00:00:00"/>
    <d v="1899-12-30T12:24:43"/>
    <n v="126"/>
    <x v="10"/>
    <x v="1"/>
    <x v="1"/>
    <x v="5"/>
    <n v="24"/>
    <x v="1"/>
    <x v="1"/>
    <n v="4"/>
    <n v="53.95"/>
  </r>
  <r>
    <n v="7335"/>
    <n v="3232"/>
    <n v="0"/>
    <d v="2023-02-24T00:00:00"/>
    <d v="1899-12-30T12:24:43"/>
    <n v="122"/>
    <x v="12"/>
    <x v="2"/>
    <x v="4"/>
    <x v="5"/>
    <n v="24"/>
    <x v="1"/>
    <x v="1"/>
    <n v="4"/>
    <n v="53.95"/>
  </r>
  <r>
    <n v="7336"/>
    <n v="3233"/>
    <n v="1"/>
    <d v="2023-02-24T00:00:00"/>
    <d v="1899-12-30T12:29:32"/>
    <n v="106"/>
    <x v="5"/>
    <x v="3"/>
    <x v="4"/>
    <x v="5"/>
    <n v="24"/>
    <x v="1"/>
    <x v="1"/>
    <n v="1"/>
    <n v="7"/>
  </r>
  <r>
    <n v="7337"/>
    <n v="3234"/>
    <n v="1"/>
    <d v="2023-02-24T00:00:00"/>
    <d v="1899-12-30T12:34:37"/>
    <n v="101"/>
    <x v="7"/>
    <x v="3"/>
    <x v="2"/>
    <x v="5"/>
    <n v="24"/>
    <x v="1"/>
    <x v="1"/>
    <n v="10"/>
    <n v="120.7"/>
  </r>
  <r>
    <n v="7338"/>
    <n v="3234"/>
    <n v="0"/>
    <d v="2023-02-24T00:00:00"/>
    <d v="1899-12-30T12:34:37"/>
    <n v="101"/>
    <x v="7"/>
    <x v="3"/>
    <x v="2"/>
    <x v="5"/>
    <n v="24"/>
    <x v="1"/>
    <x v="1"/>
    <n v="10"/>
    <n v="120.7"/>
  </r>
  <r>
    <n v="7339"/>
    <n v="3234"/>
    <n v="0"/>
    <d v="2023-02-24T00:00:00"/>
    <d v="1899-12-30T12:34:37"/>
    <n v="115"/>
    <x v="31"/>
    <x v="2"/>
    <x v="5"/>
    <x v="5"/>
    <n v="24"/>
    <x v="1"/>
    <x v="1"/>
    <n v="10"/>
    <n v="120.7"/>
  </r>
  <r>
    <n v="7340"/>
    <n v="3234"/>
    <n v="0"/>
    <d v="2023-02-24T00:00:00"/>
    <d v="1899-12-30T12:34:37"/>
    <n v="102"/>
    <x v="16"/>
    <x v="3"/>
    <x v="9"/>
    <x v="5"/>
    <n v="24"/>
    <x v="1"/>
    <x v="1"/>
    <n v="10"/>
    <n v="120.7"/>
  </r>
  <r>
    <n v="7341"/>
    <n v="3234"/>
    <n v="0"/>
    <d v="2023-02-24T00:00:00"/>
    <d v="1899-12-30T12:34:37"/>
    <n v="102"/>
    <x v="16"/>
    <x v="3"/>
    <x v="9"/>
    <x v="5"/>
    <n v="24"/>
    <x v="1"/>
    <x v="1"/>
    <n v="10"/>
    <n v="120.7"/>
  </r>
  <r>
    <n v="7342"/>
    <n v="3234"/>
    <n v="0"/>
    <d v="2023-02-24T00:00:00"/>
    <d v="1899-12-30T12:34:37"/>
    <n v="124"/>
    <x v="2"/>
    <x v="1"/>
    <x v="1"/>
    <x v="5"/>
    <n v="24"/>
    <x v="1"/>
    <x v="1"/>
    <n v="10"/>
    <n v="120.7"/>
  </r>
  <r>
    <n v="7343"/>
    <n v="3234"/>
    <n v="0"/>
    <d v="2023-02-24T00:00:00"/>
    <d v="1899-12-30T12:34:37"/>
    <n v="109"/>
    <x v="0"/>
    <x v="0"/>
    <x v="0"/>
    <x v="5"/>
    <n v="24"/>
    <x v="1"/>
    <x v="1"/>
    <n v="10"/>
    <n v="120.7"/>
  </r>
  <r>
    <n v="7344"/>
    <n v="3234"/>
    <n v="0"/>
    <d v="2023-02-24T00:00:00"/>
    <d v="1899-12-30T12:34:37"/>
    <n v="113"/>
    <x v="17"/>
    <x v="0"/>
    <x v="10"/>
    <x v="5"/>
    <n v="24"/>
    <x v="1"/>
    <x v="1"/>
    <n v="10"/>
    <n v="120.7"/>
  </r>
  <r>
    <n v="7345"/>
    <n v="3234"/>
    <n v="0"/>
    <d v="2023-02-24T00:00:00"/>
    <d v="1899-12-30T12:34:37"/>
    <n v="121"/>
    <x v="20"/>
    <x v="2"/>
    <x v="11"/>
    <x v="5"/>
    <n v="24"/>
    <x v="1"/>
    <x v="1"/>
    <n v="10"/>
    <n v="120.7"/>
  </r>
  <r>
    <n v="7346"/>
    <n v="3234"/>
    <n v="0"/>
    <d v="2023-02-24T00:00:00"/>
    <d v="1899-12-30T12:34:37"/>
    <n v="105"/>
    <x v="15"/>
    <x v="3"/>
    <x v="4"/>
    <x v="5"/>
    <n v="24"/>
    <x v="1"/>
    <x v="1"/>
    <n v="10"/>
    <n v="120.7"/>
  </r>
  <r>
    <n v="7347"/>
    <n v="3235"/>
    <n v="1"/>
    <d v="2023-02-24T00:00:00"/>
    <d v="1899-12-30T12:49:47"/>
    <n v="118"/>
    <x v="26"/>
    <x v="2"/>
    <x v="13"/>
    <x v="5"/>
    <n v="24"/>
    <x v="1"/>
    <x v="1"/>
    <n v="1"/>
    <n v="14.95"/>
  </r>
  <r>
    <n v="7348"/>
    <n v="3236"/>
    <n v="1"/>
    <d v="2023-02-24T00:00:00"/>
    <d v="1899-12-30T12:50:51"/>
    <n v="101"/>
    <x v="7"/>
    <x v="3"/>
    <x v="2"/>
    <x v="5"/>
    <n v="24"/>
    <x v="1"/>
    <x v="1"/>
    <n v="4"/>
    <n v="40.9"/>
  </r>
  <r>
    <n v="7349"/>
    <n v="3236"/>
    <n v="0"/>
    <d v="2023-02-24T00:00:00"/>
    <d v="1899-12-30T12:50:51"/>
    <n v="115"/>
    <x v="31"/>
    <x v="2"/>
    <x v="5"/>
    <x v="5"/>
    <n v="24"/>
    <x v="1"/>
    <x v="1"/>
    <n v="4"/>
    <n v="40.9"/>
  </r>
  <r>
    <n v="7350"/>
    <n v="3236"/>
    <n v="0"/>
    <d v="2023-02-24T00:00:00"/>
    <d v="1899-12-30T12:50:51"/>
    <n v="105"/>
    <x v="15"/>
    <x v="3"/>
    <x v="4"/>
    <x v="5"/>
    <n v="24"/>
    <x v="1"/>
    <x v="1"/>
    <n v="4"/>
    <n v="40.9"/>
  </r>
  <r>
    <n v="7351"/>
    <n v="3236"/>
    <n v="0"/>
    <d v="2023-02-24T00:00:00"/>
    <d v="1899-12-30T12:50:51"/>
    <n v="123"/>
    <x v="9"/>
    <x v="2"/>
    <x v="6"/>
    <x v="5"/>
    <n v="24"/>
    <x v="1"/>
    <x v="1"/>
    <n v="4"/>
    <n v="40.9"/>
  </r>
  <r>
    <n v="7352"/>
    <n v="3237"/>
    <n v="1"/>
    <d v="2023-02-24T00:00:00"/>
    <d v="1899-12-30T12:51:26"/>
    <n v="102"/>
    <x v="16"/>
    <x v="3"/>
    <x v="9"/>
    <x v="5"/>
    <n v="24"/>
    <x v="1"/>
    <x v="1"/>
    <n v="1"/>
    <n v="13.95"/>
  </r>
  <r>
    <n v="7353"/>
    <n v="3238"/>
    <n v="1"/>
    <d v="2023-02-24T00:00:00"/>
    <d v="1899-12-30T12:52:55"/>
    <n v="122"/>
    <x v="12"/>
    <x v="2"/>
    <x v="4"/>
    <x v="5"/>
    <n v="24"/>
    <x v="1"/>
    <x v="1"/>
    <n v="1"/>
    <n v="7"/>
  </r>
  <r>
    <n v="7354"/>
    <n v="3239"/>
    <n v="1"/>
    <d v="2023-02-24T00:00:00"/>
    <d v="1899-12-30T13:11:53"/>
    <n v="118"/>
    <x v="26"/>
    <x v="2"/>
    <x v="13"/>
    <x v="5"/>
    <n v="24"/>
    <x v="1"/>
    <x v="2"/>
    <n v="1"/>
    <n v="14.95"/>
  </r>
  <r>
    <n v="7355"/>
    <n v="3240"/>
    <n v="1"/>
    <d v="2023-02-24T00:00:00"/>
    <d v="1899-12-30T13:24:10"/>
    <n v="107"/>
    <x v="19"/>
    <x v="0"/>
    <x v="12"/>
    <x v="5"/>
    <n v="24"/>
    <x v="1"/>
    <x v="2"/>
    <n v="3"/>
    <n v="41.45"/>
  </r>
  <r>
    <n v="7356"/>
    <n v="3240"/>
    <n v="0"/>
    <d v="2023-02-24T00:00:00"/>
    <d v="1899-12-30T13:24:10"/>
    <n v="127"/>
    <x v="24"/>
    <x v="1"/>
    <x v="0"/>
    <x v="5"/>
    <n v="24"/>
    <x v="1"/>
    <x v="2"/>
    <n v="3"/>
    <n v="41.45"/>
  </r>
  <r>
    <n v="7357"/>
    <n v="3240"/>
    <n v="0"/>
    <d v="2023-02-24T00:00:00"/>
    <d v="1899-12-30T13:24:10"/>
    <n v="122"/>
    <x v="12"/>
    <x v="2"/>
    <x v="4"/>
    <x v="5"/>
    <n v="24"/>
    <x v="1"/>
    <x v="2"/>
    <n v="3"/>
    <n v="41.45"/>
  </r>
  <r>
    <n v="7358"/>
    <n v="3241"/>
    <n v="1"/>
    <d v="2023-02-24T00:00:00"/>
    <d v="1899-12-30T13:26:36"/>
    <n v="107"/>
    <x v="19"/>
    <x v="0"/>
    <x v="12"/>
    <x v="5"/>
    <n v="24"/>
    <x v="1"/>
    <x v="2"/>
    <n v="1"/>
    <n v="16.5"/>
  </r>
  <r>
    <n v="7359"/>
    <n v="3242"/>
    <n v="1"/>
    <d v="2023-02-24T00:00:00"/>
    <d v="1899-12-30T13:26:39"/>
    <n v="116"/>
    <x v="23"/>
    <x v="2"/>
    <x v="9"/>
    <x v="5"/>
    <n v="24"/>
    <x v="1"/>
    <x v="2"/>
    <n v="3"/>
    <n v="36.9"/>
  </r>
  <r>
    <n v="7360"/>
    <n v="3242"/>
    <n v="0"/>
    <d v="2023-02-24T00:00:00"/>
    <d v="1899-12-30T13:26:39"/>
    <n v="120"/>
    <x v="28"/>
    <x v="2"/>
    <x v="9"/>
    <x v="5"/>
    <n v="24"/>
    <x v="1"/>
    <x v="2"/>
    <n v="3"/>
    <n v="36.9"/>
  </r>
  <r>
    <n v="7361"/>
    <n v="3242"/>
    <n v="0"/>
    <d v="2023-02-24T00:00:00"/>
    <d v="1899-12-30T13:26:39"/>
    <n v="123"/>
    <x v="9"/>
    <x v="2"/>
    <x v="6"/>
    <x v="5"/>
    <n v="24"/>
    <x v="1"/>
    <x v="2"/>
    <n v="3"/>
    <n v="36.9"/>
  </r>
  <r>
    <n v="7362"/>
    <n v="3243"/>
    <n v="1"/>
    <d v="2023-02-24T00:00:00"/>
    <d v="1899-12-30T13:29:11"/>
    <n v="118"/>
    <x v="26"/>
    <x v="2"/>
    <x v="13"/>
    <x v="5"/>
    <n v="24"/>
    <x v="1"/>
    <x v="2"/>
    <n v="2"/>
    <n v="23.95"/>
  </r>
  <r>
    <n v="7363"/>
    <n v="3243"/>
    <n v="0"/>
    <d v="2023-02-24T00:00:00"/>
    <d v="1899-12-30T13:29:11"/>
    <n v="123"/>
    <x v="9"/>
    <x v="2"/>
    <x v="6"/>
    <x v="5"/>
    <n v="24"/>
    <x v="1"/>
    <x v="2"/>
    <n v="2"/>
    <n v="23.95"/>
  </r>
  <r>
    <n v="7364"/>
    <n v="3244"/>
    <n v="1"/>
    <d v="2023-02-24T00:00:00"/>
    <d v="1899-12-30T13:40:52"/>
    <n v="116"/>
    <x v="23"/>
    <x v="2"/>
    <x v="9"/>
    <x v="5"/>
    <n v="24"/>
    <x v="1"/>
    <x v="2"/>
    <n v="2"/>
    <n v="26.9"/>
  </r>
  <r>
    <n v="7365"/>
    <n v="3244"/>
    <n v="0"/>
    <d v="2023-02-24T00:00:00"/>
    <d v="1899-12-30T13:40:52"/>
    <n v="117"/>
    <x v="3"/>
    <x v="2"/>
    <x v="2"/>
    <x v="5"/>
    <n v="24"/>
    <x v="1"/>
    <x v="2"/>
    <n v="2"/>
    <n v="26.9"/>
  </r>
  <r>
    <n v="7366"/>
    <n v="3245"/>
    <n v="1"/>
    <d v="2023-02-24T00:00:00"/>
    <d v="1899-12-30T14:08:37"/>
    <n v="132"/>
    <x v="14"/>
    <x v="1"/>
    <x v="8"/>
    <x v="5"/>
    <n v="24"/>
    <x v="1"/>
    <x v="3"/>
    <n v="1"/>
    <n v="16.95"/>
  </r>
  <r>
    <n v="7367"/>
    <n v="3246"/>
    <n v="1"/>
    <d v="2023-02-24T00:00:00"/>
    <d v="1899-12-30T14:31:36"/>
    <n v="116"/>
    <x v="23"/>
    <x v="2"/>
    <x v="9"/>
    <x v="5"/>
    <n v="24"/>
    <x v="1"/>
    <x v="3"/>
    <n v="3"/>
    <n v="41.4"/>
  </r>
  <r>
    <n v="7368"/>
    <n v="3246"/>
    <n v="0"/>
    <d v="2023-02-24T00:00:00"/>
    <d v="1899-12-30T14:31:36"/>
    <n v="124"/>
    <x v="2"/>
    <x v="1"/>
    <x v="1"/>
    <x v="5"/>
    <n v="24"/>
    <x v="1"/>
    <x v="3"/>
    <n v="3"/>
    <n v="41.4"/>
  </r>
  <r>
    <n v="7369"/>
    <n v="3246"/>
    <n v="0"/>
    <d v="2023-02-24T00:00:00"/>
    <d v="1899-12-30T14:31:36"/>
    <n v="117"/>
    <x v="3"/>
    <x v="2"/>
    <x v="2"/>
    <x v="5"/>
    <n v="24"/>
    <x v="1"/>
    <x v="3"/>
    <n v="3"/>
    <n v="41.4"/>
  </r>
  <r>
    <n v="7370"/>
    <n v="3247"/>
    <n v="1"/>
    <d v="2023-02-24T00:00:00"/>
    <d v="1899-12-30T14:43:13"/>
    <n v="117"/>
    <x v="3"/>
    <x v="2"/>
    <x v="2"/>
    <x v="5"/>
    <n v="24"/>
    <x v="1"/>
    <x v="3"/>
    <n v="1"/>
    <n v="12.95"/>
  </r>
  <r>
    <n v="7371"/>
    <n v="3248"/>
    <n v="1"/>
    <d v="2023-02-24T00:00:00"/>
    <d v="1899-12-30T15:00:06"/>
    <n v="112"/>
    <x v="30"/>
    <x v="0"/>
    <x v="13"/>
    <x v="5"/>
    <n v="24"/>
    <x v="1"/>
    <x v="4"/>
    <n v="1"/>
    <n v="14.95"/>
  </r>
  <r>
    <n v="7372"/>
    <n v="3249"/>
    <n v="1"/>
    <d v="2023-02-24T00:00:00"/>
    <d v="1899-12-30T15:18:55"/>
    <n v="108"/>
    <x v="1"/>
    <x v="0"/>
    <x v="1"/>
    <x v="5"/>
    <n v="24"/>
    <x v="1"/>
    <x v="4"/>
    <n v="3"/>
    <n v="47.400000000000006"/>
  </r>
  <r>
    <n v="7373"/>
    <n v="3249"/>
    <n v="0"/>
    <d v="2023-02-24T00:00:00"/>
    <d v="1899-12-30T15:18:55"/>
    <n v="109"/>
    <x v="0"/>
    <x v="0"/>
    <x v="0"/>
    <x v="5"/>
    <n v="24"/>
    <x v="1"/>
    <x v="4"/>
    <n v="3"/>
    <n v="47.400000000000006"/>
  </r>
  <r>
    <n v="7374"/>
    <n v="3249"/>
    <n v="0"/>
    <d v="2023-02-24T00:00:00"/>
    <d v="1899-12-30T15:18:55"/>
    <n v="118"/>
    <x v="26"/>
    <x v="2"/>
    <x v="13"/>
    <x v="5"/>
    <n v="24"/>
    <x v="1"/>
    <x v="4"/>
    <n v="3"/>
    <n v="47.400000000000006"/>
  </r>
  <r>
    <n v="7375"/>
    <n v="3250"/>
    <n v="1"/>
    <d v="2023-02-24T00:00:00"/>
    <d v="1899-12-30T16:09:29"/>
    <n v="101"/>
    <x v="7"/>
    <x v="3"/>
    <x v="2"/>
    <x v="5"/>
    <n v="24"/>
    <x v="1"/>
    <x v="5"/>
    <n v="4"/>
    <n v="49.849999999999994"/>
  </r>
  <r>
    <n v="7376"/>
    <n v="3250"/>
    <n v="0"/>
    <d v="2023-02-24T00:00:00"/>
    <d v="1899-12-30T16:09:29"/>
    <n v="109"/>
    <x v="0"/>
    <x v="0"/>
    <x v="0"/>
    <x v="5"/>
    <n v="24"/>
    <x v="1"/>
    <x v="5"/>
    <n v="4"/>
    <n v="49.849999999999994"/>
  </r>
  <r>
    <n v="7377"/>
    <n v="3250"/>
    <n v="0"/>
    <d v="2023-02-24T00:00:00"/>
    <d v="1899-12-30T16:09:29"/>
    <n v="119"/>
    <x v="6"/>
    <x v="2"/>
    <x v="5"/>
    <x v="5"/>
    <n v="24"/>
    <x v="1"/>
    <x v="5"/>
    <n v="4"/>
    <n v="49.849999999999994"/>
  </r>
  <r>
    <n v="7378"/>
    <n v="3250"/>
    <n v="0"/>
    <d v="2023-02-24T00:00:00"/>
    <d v="1899-12-30T16:09:29"/>
    <n v="106"/>
    <x v="5"/>
    <x v="3"/>
    <x v="4"/>
    <x v="5"/>
    <n v="24"/>
    <x v="1"/>
    <x v="5"/>
    <n v="4"/>
    <n v="49.849999999999994"/>
  </r>
  <r>
    <n v="7379"/>
    <n v="3251"/>
    <n v="1"/>
    <d v="2023-02-24T00:00:00"/>
    <d v="1899-12-30T16:19:28"/>
    <n v="117"/>
    <x v="3"/>
    <x v="2"/>
    <x v="2"/>
    <x v="5"/>
    <n v="24"/>
    <x v="1"/>
    <x v="5"/>
    <n v="1"/>
    <n v="12.95"/>
  </r>
  <r>
    <n v="7380"/>
    <n v="3252"/>
    <n v="1"/>
    <d v="2023-02-24T00:00:00"/>
    <d v="1899-12-30T16:28:32"/>
    <n v="118"/>
    <x v="26"/>
    <x v="2"/>
    <x v="13"/>
    <x v="5"/>
    <n v="24"/>
    <x v="1"/>
    <x v="5"/>
    <n v="1"/>
    <n v="14.95"/>
  </r>
  <r>
    <n v="7381"/>
    <n v="3253"/>
    <n v="1"/>
    <d v="2023-02-24T00:00:00"/>
    <d v="1899-12-30T16:33:11"/>
    <n v="112"/>
    <x v="30"/>
    <x v="0"/>
    <x v="13"/>
    <x v="5"/>
    <n v="24"/>
    <x v="1"/>
    <x v="5"/>
    <n v="1"/>
    <n v="14.95"/>
  </r>
  <r>
    <n v="7382"/>
    <n v="3254"/>
    <n v="1"/>
    <d v="2023-02-24T00:00:00"/>
    <d v="1899-12-30T16:39:08"/>
    <n v="109"/>
    <x v="0"/>
    <x v="0"/>
    <x v="0"/>
    <x v="5"/>
    <n v="24"/>
    <x v="1"/>
    <x v="5"/>
    <n v="3"/>
    <n v="45.400000000000006"/>
  </r>
  <r>
    <n v="7383"/>
    <n v="3254"/>
    <n v="0"/>
    <d v="2023-02-24T00:00:00"/>
    <d v="1899-12-30T16:39:08"/>
    <n v="129"/>
    <x v="4"/>
    <x v="1"/>
    <x v="3"/>
    <x v="5"/>
    <n v="24"/>
    <x v="1"/>
    <x v="5"/>
    <n v="3"/>
    <n v="45.400000000000006"/>
  </r>
  <r>
    <n v="7384"/>
    <n v="3254"/>
    <n v="0"/>
    <d v="2023-02-24T00:00:00"/>
    <d v="1899-12-30T16:39:08"/>
    <n v="111"/>
    <x v="22"/>
    <x v="0"/>
    <x v="5"/>
    <x v="5"/>
    <n v="24"/>
    <x v="1"/>
    <x v="5"/>
    <n v="3"/>
    <n v="45.400000000000006"/>
  </r>
  <r>
    <n v="7385"/>
    <n v="3255"/>
    <n v="1"/>
    <d v="2023-02-24T00:00:00"/>
    <d v="1899-12-30T16:41:21"/>
    <n v="105"/>
    <x v="15"/>
    <x v="3"/>
    <x v="4"/>
    <x v="5"/>
    <n v="24"/>
    <x v="1"/>
    <x v="5"/>
    <n v="3"/>
    <n v="30.95"/>
  </r>
  <r>
    <n v="7386"/>
    <n v="3255"/>
    <n v="0"/>
    <d v="2023-02-24T00:00:00"/>
    <d v="1899-12-30T16:41:21"/>
    <n v="105"/>
    <x v="15"/>
    <x v="3"/>
    <x v="4"/>
    <x v="5"/>
    <n v="24"/>
    <x v="1"/>
    <x v="5"/>
    <n v="3"/>
    <n v="30.95"/>
  </r>
  <r>
    <n v="7387"/>
    <n v="3255"/>
    <n v="0"/>
    <d v="2023-02-24T00:00:00"/>
    <d v="1899-12-30T16:41:21"/>
    <n v="132"/>
    <x v="14"/>
    <x v="1"/>
    <x v="8"/>
    <x v="5"/>
    <n v="24"/>
    <x v="1"/>
    <x v="5"/>
    <n v="3"/>
    <n v="30.95"/>
  </r>
  <r>
    <n v="7388"/>
    <n v="3256"/>
    <n v="1"/>
    <d v="2023-02-24T00:00:00"/>
    <d v="1899-12-30T17:31:07"/>
    <n v="104"/>
    <x v="18"/>
    <x v="3"/>
    <x v="11"/>
    <x v="5"/>
    <n v="24"/>
    <x v="1"/>
    <x v="6"/>
    <n v="4"/>
    <n v="35"/>
  </r>
  <r>
    <n v="7389"/>
    <n v="3256"/>
    <n v="0"/>
    <d v="2023-02-24T00:00:00"/>
    <d v="1899-12-30T17:31:07"/>
    <n v="108"/>
    <x v="1"/>
    <x v="0"/>
    <x v="1"/>
    <x v="5"/>
    <n v="24"/>
    <x v="1"/>
    <x v="6"/>
    <n v="4"/>
    <n v="35"/>
  </r>
  <r>
    <n v="7390"/>
    <n v="3256"/>
    <n v="0"/>
    <d v="2023-02-24T00:00:00"/>
    <d v="1899-12-30T17:31:07"/>
    <n v="113"/>
    <x v="17"/>
    <x v="0"/>
    <x v="10"/>
    <x v="5"/>
    <n v="24"/>
    <x v="1"/>
    <x v="6"/>
    <n v="4"/>
    <n v="35"/>
  </r>
  <r>
    <n v="7391"/>
    <n v="3256"/>
    <n v="0"/>
    <d v="2023-02-24T00:00:00"/>
    <d v="1899-12-30T17:31:07"/>
    <n v="113"/>
    <x v="17"/>
    <x v="0"/>
    <x v="10"/>
    <x v="5"/>
    <n v="24"/>
    <x v="1"/>
    <x v="6"/>
    <n v="4"/>
    <n v="35"/>
  </r>
  <r>
    <n v="7392"/>
    <n v="3257"/>
    <n v="1"/>
    <d v="2023-02-24T00:00:00"/>
    <d v="1899-12-30T17:38:20"/>
    <n v="111"/>
    <x v="22"/>
    <x v="0"/>
    <x v="5"/>
    <x v="5"/>
    <n v="24"/>
    <x v="1"/>
    <x v="6"/>
    <n v="2"/>
    <n v="18.95"/>
  </r>
  <r>
    <n v="7393"/>
    <n v="3257"/>
    <n v="0"/>
    <d v="2023-02-24T00:00:00"/>
    <d v="1899-12-30T17:38:20"/>
    <n v="105"/>
    <x v="15"/>
    <x v="3"/>
    <x v="4"/>
    <x v="5"/>
    <n v="24"/>
    <x v="1"/>
    <x v="6"/>
    <n v="2"/>
    <n v="18.95"/>
  </r>
  <r>
    <n v="7394"/>
    <n v="3258"/>
    <n v="1"/>
    <d v="2023-02-24T00:00:00"/>
    <d v="1899-12-30T17:40:49"/>
    <n v="125"/>
    <x v="21"/>
    <x v="1"/>
    <x v="0"/>
    <x v="5"/>
    <n v="24"/>
    <x v="1"/>
    <x v="6"/>
    <n v="3"/>
    <n v="55.849999999999994"/>
  </r>
  <r>
    <n v="7395"/>
    <n v="3258"/>
    <n v="0"/>
    <d v="2023-02-24T00:00:00"/>
    <d v="1899-12-30T17:40:49"/>
    <n v="109"/>
    <x v="0"/>
    <x v="0"/>
    <x v="0"/>
    <x v="5"/>
    <n v="24"/>
    <x v="1"/>
    <x v="6"/>
    <n v="3"/>
    <n v="55.849999999999994"/>
  </r>
  <r>
    <n v="7396"/>
    <n v="3258"/>
    <n v="0"/>
    <d v="2023-02-24T00:00:00"/>
    <d v="1899-12-30T17:40:49"/>
    <n v="130"/>
    <x v="13"/>
    <x v="1"/>
    <x v="7"/>
    <x v="5"/>
    <n v="24"/>
    <x v="1"/>
    <x v="6"/>
    <n v="3"/>
    <n v="55.849999999999994"/>
  </r>
  <r>
    <n v="7397"/>
    <n v="3259"/>
    <n v="1"/>
    <d v="2023-02-24T00:00:00"/>
    <d v="1899-12-30T17:40:57"/>
    <n v="116"/>
    <x v="23"/>
    <x v="2"/>
    <x v="9"/>
    <x v="5"/>
    <n v="24"/>
    <x v="1"/>
    <x v="6"/>
    <n v="1"/>
    <n v="13.95"/>
  </r>
  <r>
    <n v="7398"/>
    <n v="3260"/>
    <n v="1"/>
    <d v="2023-02-24T00:00:00"/>
    <d v="1899-12-30T17:41:19"/>
    <n v="105"/>
    <x v="15"/>
    <x v="3"/>
    <x v="4"/>
    <x v="5"/>
    <n v="24"/>
    <x v="1"/>
    <x v="6"/>
    <n v="2"/>
    <n v="23.95"/>
  </r>
  <r>
    <n v="7399"/>
    <n v="3260"/>
    <n v="0"/>
    <d v="2023-02-24T00:00:00"/>
    <d v="1899-12-30T17:41:19"/>
    <n v="132"/>
    <x v="14"/>
    <x v="1"/>
    <x v="8"/>
    <x v="5"/>
    <n v="24"/>
    <x v="1"/>
    <x v="6"/>
    <n v="2"/>
    <n v="23.95"/>
  </r>
  <r>
    <n v="7400"/>
    <n v="3261"/>
    <n v="1"/>
    <d v="2023-02-24T00:00:00"/>
    <d v="1899-12-30T17:50:57"/>
    <n v="101"/>
    <x v="7"/>
    <x v="3"/>
    <x v="2"/>
    <x v="5"/>
    <n v="24"/>
    <x v="1"/>
    <x v="6"/>
    <n v="4"/>
    <n v="44.400000000000006"/>
  </r>
  <r>
    <n v="7401"/>
    <n v="3261"/>
    <n v="0"/>
    <d v="2023-02-24T00:00:00"/>
    <d v="1899-12-30T17:50:57"/>
    <n v="124"/>
    <x v="2"/>
    <x v="1"/>
    <x v="1"/>
    <x v="5"/>
    <n v="24"/>
    <x v="1"/>
    <x v="6"/>
    <n v="4"/>
    <n v="44.400000000000006"/>
  </r>
  <r>
    <n v="7402"/>
    <n v="3261"/>
    <n v="0"/>
    <d v="2023-02-24T00:00:00"/>
    <d v="1899-12-30T17:50:57"/>
    <n v="113"/>
    <x v="17"/>
    <x v="0"/>
    <x v="10"/>
    <x v="5"/>
    <n v="24"/>
    <x v="1"/>
    <x v="6"/>
    <n v="4"/>
    <n v="44.400000000000006"/>
  </r>
  <r>
    <n v="7403"/>
    <n v="3261"/>
    <n v="0"/>
    <d v="2023-02-24T00:00:00"/>
    <d v="1899-12-30T17:50:57"/>
    <n v="119"/>
    <x v="6"/>
    <x v="2"/>
    <x v="5"/>
    <x v="5"/>
    <n v="24"/>
    <x v="1"/>
    <x v="6"/>
    <n v="4"/>
    <n v="44.400000000000006"/>
  </r>
  <r>
    <n v="7404"/>
    <n v="3262"/>
    <n v="1"/>
    <d v="2023-02-24T00:00:00"/>
    <d v="1899-12-30T18:05:09"/>
    <n v="102"/>
    <x v="16"/>
    <x v="3"/>
    <x v="9"/>
    <x v="5"/>
    <n v="24"/>
    <x v="1"/>
    <x v="7"/>
    <n v="3"/>
    <n v="48.849999999999994"/>
  </r>
  <r>
    <n v="7405"/>
    <n v="3262"/>
    <n v="0"/>
    <d v="2023-02-24T00:00:00"/>
    <d v="1899-12-30T18:05:09"/>
    <n v="112"/>
    <x v="30"/>
    <x v="0"/>
    <x v="13"/>
    <x v="5"/>
    <n v="24"/>
    <x v="1"/>
    <x v="7"/>
    <n v="3"/>
    <n v="48.849999999999994"/>
  </r>
  <r>
    <n v="7406"/>
    <n v="3262"/>
    <n v="0"/>
    <d v="2023-02-24T00:00:00"/>
    <d v="1899-12-30T18:05:09"/>
    <n v="130"/>
    <x v="13"/>
    <x v="1"/>
    <x v="7"/>
    <x v="5"/>
    <n v="24"/>
    <x v="1"/>
    <x v="7"/>
    <n v="3"/>
    <n v="48.849999999999994"/>
  </r>
  <r>
    <n v="7407"/>
    <n v="3263"/>
    <n v="1"/>
    <d v="2023-02-24T00:00:00"/>
    <d v="1899-12-30T18:11:03"/>
    <n v="101"/>
    <x v="7"/>
    <x v="3"/>
    <x v="2"/>
    <x v="5"/>
    <n v="24"/>
    <x v="1"/>
    <x v="7"/>
    <n v="1"/>
    <n v="12.95"/>
  </r>
  <r>
    <n v="7408"/>
    <n v="3264"/>
    <n v="1"/>
    <d v="2023-02-24T00:00:00"/>
    <d v="1899-12-30T18:19:39"/>
    <n v="108"/>
    <x v="1"/>
    <x v="0"/>
    <x v="1"/>
    <x v="5"/>
    <n v="24"/>
    <x v="1"/>
    <x v="7"/>
    <n v="2"/>
    <n v="32.450000000000003"/>
  </r>
  <r>
    <n v="7409"/>
    <n v="3264"/>
    <n v="0"/>
    <d v="2023-02-24T00:00:00"/>
    <d v="1899-12-30T18:19:39"/>
    <n v="131"/>
    <x v="27"/>
    <x v="1"/>
    <x v="0"/>
    <x v="5"/>
    <n v="24"/>
    <x v="1"/>
    <x v="7"/>
    <n v="2"/>
    <n v="32.450000000000003"/>
  </r>
  <r>
    <n v="7410"/>
    <n v="3265"/>
    <n v="1"/>
    <d v="2023-02-24T00:00:00"/>
    <d v="1899-12-30T18:39:12"/>
    <n v="116"/>
    <x v="23"/>
    <x v="2"/>
    <x v="9"/>
    <x v="5"/>
    <n v="24"/>
    <x v="1"/>
    <x v="7"/>
    <n v="3"/>
    <n v="36.9"/>
  </r>
  <r>
    <n v="7411"/>
    <n v="3265"/>
    <n v="0"/>
    <d v="2023-02-24T00:00:00"/>
    <d v="1899-12-30T18:39:12"/>
    <n v="110"/>
    <x v="11"/>
    <x v="0"/>
    <x v="0"/>
    <x v="5"/>
    <n v="24"/>
    <x v="1"/>
    <x v="7"/>
    <n v="3"/>
    <n v="36.9"/>
  </r>
  <r>
    <n v="7412"/>
    <n v="3265"/>
    <n v="0"/>
    <d v="2023-02-24T00:00:00"/>
    <d v="1899-12-30T18:39:12"/>
    <n v="113"/>
    <x v="17"/>
    <x v="0"/>
    <x v="10"/>
    <x v="5"/>
    <n v="24"/>
    <x v="1"/>
    <x v="7"/>
    <n v="3"/>
    <n v="36.9"/>
  </r>
  <r>
    <n v="7413"/>
    <n v="3266"/>
    <n v="1"/>
    <d v="2023-02-24T00:00:00"/>
    <d v="1899-12-30T18:40:58"/>
    <n v="115"/>
    <x v="31"/>
    <x v="2"/>
    <x v="5"/>
    <x v="5"/>
    <n v="24"/>
    <x v="1"/>
    <x v="7"/>
    <n v="2"/>
    <n v="26.45"/>
  </r>
  <r>
    <n v="7414"/>
    <n v="3266"/>
    <n v="0"/>
    <d v="2023-02-24T00:00:00"/>
    <d v="1899-12-30T18:40:58"/>
    <n v="126"/>
    <x v="10"/>
    <x v="1"/>
    <x v="1"/>
    <x v="5"/>
    <n v="24"/>
    <x v="1"/>
    <x v="7"/>
    <n v="2"/>
    <n v="26.45"/>
  </r>
  <r>
    <n v="7415"/>
    <n v="3267"/>
    <n v="1"/>
    <d v="2023-02-24T00:00:00"/>
    <d v="1899-12-30T18:42:17"/>
    <n v="126"/>
    <x v="10"/>
    <x v="1"/>
    <x v="1"/>
    <x v="5"/>
    <n v="24"/>
    <x v="1"/>
    <x v="7"/>
    <n v="2"/>
    <n v="19.5"/>
  </r>
  <r>
    <n v="7416"/>
    <n v="3267"/>
    <n v="0"/>
    <d v="2023-02-24T00:00:00"/>
    <d v="1899-12-30T18:42:17"/>
    <n v="113"/>
    <x v="17"/>
    <x v="0"/>
    <x v="10"/>
    <x v="5"/>
    <n v="24"/>
    <x v="1"/>
    <x v="7"/>
    <n v="2"/>
    <n v="19.5"/>
  </r>
  <r>
    <n v="7417"/>
    <n v="3268"/>
    <n v="1"/>
    <d v="2023-02-24T00:00:00"/>
    <d v="1899-12-30T19:23:15"/>
    <n v="118"/>
    <x v="26"/>
    <x v="2"/>
    <x v="13"/>
    <x v="5"/>
    <n v="24"/>
    <x v="1"/>
    <x v="8"/>
    <n v="2"/>
    <n v="21.95"/>
  </r>
  <r>
    <n v="7418"/>
    <n v="3268"/>
    <n v="0"/>
    <d v="2023-02-24T00:00:00"/>
    <d v="1899-12-30T19:23:15"/>
    <n v="122"/>
    <x v="12"/>
    <x v="2"/>
    <x v="4"/>
    <x v="5"/>
    <n v="24"/>
    <x v="1"/>
    <x v="8"/>
    <n v="2"/>
    <n v="21.95"/>
  </r>
  <r>
    <n v="7419"/>
    <n v="3269"/>
    <n v="1"/>
    <d v="2023-02-24T00:00:00"/>
    <d v="1899-12-30T19:26:01"/>
    <n v="109"/>
    <x v="0"/>
    <x v="0"/>
    <x v="0"/>
    <x v="5"/>
    <n v="24"/>
    <x v="1"/>
    <x v="8"/>
    <n v="3"/>
    <n v="38.9"/>
  </r>
  <r>
    <n v="7420"/>
    <n v="3269"/>
    <n v="0"/>
    <d v="2023-02-24T00:00:00"/>
    <d v="1899-12-30T19:26:01"/>
    <n v="120"/>
    <x v="28"/>
    <x v="2"/>
    <x v="9"/>
    <x v="5"/>
    <n v="24"/>
    <x v="1"/>
    <x v="8"/>
    <n v="3"/>
    <n v="38.9"/>
  </r>
  <r>
    <n v="7421"/>
    <n v="3269"/>
    <n v="0"/>
    <d v="2023-02-24T00:00:00"/>
    <d v="1899-12-30T19:26:01"/>
    <n v="106"/>
    <x v="5"/>
    <x v="3"/>
    <x v="4"/>
    <x v="5"/>
    <n v="24"/>
    <x v="1"/>
    <x v="8"/>
    <n v="3"/>
    <n v="38.9"/>
  </r>
  <r>
    <n v="7422"/>
    <n v="3270"/>
    <n v="1"/>
    <d v="2023-02-24T00:00:00"/>
    <d v="1899-12-30T19:31:37"/>
    <n v="129"/>
    <x v="4"/>
    <x v="1"/>
    <x v="3"/>
    <x v="5"/>
    <n v="24"/>
    <x v="1"/>
    <x v="8"/>
    <n v="1"/>
    <n v="15.5"/>
  </r>
  <r>
    <n v="7423"/>
    <n v="3271"/>
    <n v="1"/>
    <d v="2023-02-24T00:00:00"/>
    <d v="1899-12-30T19:40:28"/>
    <n v="117"/>
    <x v="3"/>
    <x v="2"/>
    <x v="2"/>
    <x v="5"/>
    <n v="24"/>
    <x v="1"/>
    <x v="8"/>
    <n v="1"/>
    <n v="12.95"/>
  </r>
  <r>
    <n v="7424"/>
    <n v="3272"/>
    <n v="1"/>
    <d v="2023-02-24T00:00:00"/>
    <d v="1899-12-30T19:43:11"/>
    <n v="125"/>
    <x v="21"/>
    <x v="1"/>
    <x v="0"/>
    <x v="5"/>
    <n v="24"/>
    <x v="1"/>
    <x v="8"/>
    <n v="2"/>
    <n v="35.9"/>
  </r>
  <r>
    <n v="7425"/>
    <n v="3272"/>
    <n v="0"/>
    <d v="2023-02-24T00:00:00"/>
    <d v="1899-12-30T19:43:11"/>
    <n v="110"/>
    <x v="11"/>
    <x v="0"/>
    <x v="0"/>
    <x v="5"/>
    <n v="24"/>
    <x v="1"/>
    <x v="8"/>
    <n v="2"/>
    <n v="35.9"/>
  </r>
  <r>
    <n v="7426"/>
    <n v="3273"/>
    <n v="1"/>
    <d v="2023-02-24T00:00:00"/>
    <d v="1899-12-30T20:20:10"/>
    <n v="124"/>
    <x v="2"/>
    <x v="1"/>
    <x v="1"/>
    <x v="5"/>
    <n v="24"/>
    <x v="1"/>
    <x v="9"/>
    <n v="2"/>
    <n v="32.450000000000003"/>
  </r>
  <r>
    <n v="7427"/>
    <n v="3273"/>
    <n v="0"/>
    <d v="2023-02-24T00:00:00"/>
    <d v="1899-12-30T20:20:10"/>
    <n v="110"/>
    <x v="11"/>
    <x v="0"/>
    <x v="0"/>
    <x v="5"/>
    <n v="24"/>
    <x v="1"/>
    <x v="9"/>
    <n v="2"/>
    <n v="32.450000000000003"/>
  </r>
  <r>
    <n v="7428"/>
    <n v="3274"/>
    <n v="1"/>
    <d v="2023-02-24T00:00:00"/>
    <d v="1899-12-30T20:23:21"/>
    <n v="113"/>
    <x v="17"/>
    <x v="0"/>
    <x v="10"/>
    <x v="5"/>
    <n v="24"/>
    <x v="1"/>
    <x v="9"/>
    <n v="2"/>
    <n v="12"/>
  </r>
  <r>
    <n v="7429"/>
    <n v="3274"/>
    <n v="0"/>
    <d v="2023-02-24T00:00:00"/>
    <d v="1899-12-30T20:23:21"/>
    <n v="106"/>
    <x v="5"/>
    <x v="3"/>
    <x v="4"/>
    <x v="5"/>
    <n v="24"/>
    <x v="1"/>
    <x v="9"/>
    <n v="2"/>
    <n v="12"/>
  </r>
  <r>
    <n v="7431"/>
    <n v="3276"/>
    <n v="1"/>
    <d v="2023-02-24T00:00:00"/>
    <d v="1899-12-30T20:46:55"/>
    <n v="109"/>
    <x v="0"/>
    <x v="0"/>
    <x v="0"/>
    <x v="5"/>
    <n v="24"/>
    <x v="1"/>
    <x v="9"/>
    <n v="2"/>
    <n v="26.95"/>
  </r>
  <r>
    <n v="7432"/>
    <n v="3276"/>
    <n v="0"/>
    <d v="2023-02-24T00:00:00"/>
    <d v="1899-12-30T20:46:55"/>
    <n v="114"/>
    <x v="8"/>
    <x v="0"/>
    <x v="6"/>
    <x v="5"/>
    <n v="24"/>
    <x v="1"/>
    <x v="9"/>
    <n v="2"/>
    <n v="26.95"/>
  </r>
  <r>
    <n v="7433"/>
    <n v="3277"/>
    <n v="1"/>
    <d v="2023-02-24T00:00:00"/>
    <d v="1899-12-30T20:49:40"/>
    <n v="124"/>
    <x v="2"/>
    <x v="1"/>
    <x v="1"/>
    <x v="5"/>
    <n v="24"/>
    <x v="1"/>
    <x v="9"/>
    <n v="1"/>
    <n v="14.5"/>
  </r>
  <r>
    <n v="7434"/>
    <n v="3278"/>
    <n v="1"/>
    <d v="2023-02-24T00:00:00"/>
    <d v="1899-12-30T21:03:42"/>
    <n v="102"/>
    <x v="16"/>
    <x v="3"/>
    <x v="9"/>
    <x v="5"/>
    <n v="24"/>
    <x v="1"/>
    <x v="10"/>
    <n v="4"/>
    <n v="57.8"/>
  </r>
  <r>
    <n v="7435"/>
    <n v="3278"/>
    <n v="0"/>
    <d v="2023-02-24T00:00:00"/>
    <d v="1899-12-30T21:03:42"/>
    <n v="109"/>
    <x v="0"/>
    <x v="0"/>
    <x v="0"/>
    <x v="5"/>
    <n v="24"/>
    <x v="1"/>
    <x v="10"/>
    <n v="4"/>
    <n v="57.8"/>
  </r>
  <r>
    <n v="7436"/>
    <n v="3278"/>
    <n v="0"/>
    <d v="2023-02-24T00:00:00"/>
    <d v="1899-12-30T21:03:42"/>
    <n v="111"/>
    <x v="22"/>
    <x v="0"/>
    <x v="5"/>
    <x v="5"/>
    <n v="24"/>
    <x v="1"/>
    <x v="10"/>
    <n v="4"/>
    <n v="57.8"/>
  </r>
  <r>
    <n v="7437"/>
    <n v="3278"/>
    <n v="0"/>
    <d v="2023-02-24T00:00:00"/>
    <d v="1899-12-30T21:03:42"/>
    <n v="120"/>
    <x v="28"/>
    <x v="2"/>
    <x v="9"/>
    <x v="5"/>
    <n v="24"/>
    <x v="1"/>
    <x v="10"/>
    <n v="4"/>
    <n v="57.8"/>
  </r>
  <r>
    <n v="7438"/>
    <n v="3279"/>
    <n v="1"/>
    <d v="2023-02-24T00:00:00"/>
    <d v="1899-12-30T21:35:05"/>
    <n v="101"/>
    <x v="7"/>
    <x v="3"/>
    <x v="2"/>
    <x v="5"/>
    <n v="24"/>
    <x v="1"/>
    <x v="10"/>
    <n v="2"/>
    <n v="19.95"/>
  </r>
  <r>
    <n v="7439"/>
    <n v="3279"/>
    <n v="0"/>
    <d v="2023-02-24T00:00:00"/>
    <d v="1899-12-30T21:35:05"/>
    <n v="106"/>
    <x v="5"/>
    <x v="3"/>
    <x v="4"/>
    <x v="5"/>
    <n v="24"/>
    <x v="1"/>
    <x v="10"/>
    <n v="2"/>
    <n v="19.95"/>
  </r>
  <r>
    <n v="7440"/>
    <n v="3280"/>
    <n v="1"/>
    <d v="2023-02-24T00:00:00"/>
    <d v="1899-12-30T21:48:31"/>
    <n v="102"/>
    <x v="16"/>
    <x v="3"/>
    <x v="9"/>
    <x v="5"/>
    <n v="24"/>
    <x v="1"/>
    <x v="10"/>
    <n v="4"/>
    <n v="45.400000000000006"/>
  </r>
  <r>
    <n v="7441"/>
    <n v="3280"/>
    <n v="0"/>
    <d v="2023-02-24T00:00:00"/>
    <d v="1899-12-30T21:48:31"/>
    <n v="124"/>
    <x v="2"/>
    <x v="1"/>
    <x v="1"/>
    <x v="5"/>
    <n v="24"/>
    <x v="1"/>
    <x v="10"/>
    <n v="4"/>
    <n v="45.400000000000006"/>
  </r>
  <r>
    <n v="7442"/>
    <n v="3280"/>
    <n v="0"/>
    <d v="2023-02-24T00:00:00"/>
    <d v="1899-12-30T21:48:31"/>
    <n v="113"/>
    <x v="17"/>
    <x v="0"/>
    <x v="10"/>
    <x v="5"/>
    <n v="24"/>
    <x v="1"/>
    <x v="10"/>
    <n v="4"/>
    <n v="45.400000000000006"/>
  </r>
  <r>
    <n v="7443"/>
    <n v="3280"/>
    <n v="0"/>
    <d v="2023-02-24T00:00:00"/>
    <d v="1899-12-30T21:48:31"/>
    <n v="119"/>
    <x v="6"/>
    <x v="2"/>
    <x v="5"/>
    <x v="5"/>
    <n v="24"/>
    <x v="1"/>
    <x v="10"/>
    <n v="4"/>
    <n v="45.400000000000006"/>
  </r>
  <r>
    <n v="7444"/>
    <n v="3281"/>
    <n v="1"/>
    <d v="2023-02-24T00:00:00"/>
    <d v="1899-12-30T21:50:48"/>
    <n v="124"/>
    <x v="2"/>
    <x v="1"/>
    <x v="1"/>
    <x v="5"/>
    <n v="24"/>
    <x v="1"/>
    <x v="10"/>
    <n v="3"/>
    <n v="28.5"/>
  </r>
  <r>
    <n v="7445"/>
    <n v="3281"/>
    <n v="0"/>
    <d v="2023-02-24T00:00:00"/>
    <d v="1899-12-30T21:50:48"/>
    <n v="113"/>
    <x v="17"/>
    <x v="0"/>
    <x v="10"/>
    <x v="5"/>
    <n v="24"/>
    <x v="1"/>
    <x v="10"/>
    <n v="3"/>
    <n v="28.5"/>
  </r>
  <r>
    <n v="7446"/>
    <n v="3281"/>
    <n v="0"/>
    <d v="2023-02-24T00:00:00"/>
    <d v="1899-12-30T21:50:48"/>
    <n v="123"/>
    <x v="9"/>
    <x v="2"/>
    <x v="6"/>
    <x v="5"/>
    <n v="24"/>
    <x v="1"/>
    <x v="10"/>
    <n v="3"/>
    <n v="28.5"/>
  </r>
  <r>
    <n v="7447"/>
    <n v="3282"/>
    <n v="1"/>
    <d v="2023-02-24T00:00:00"/>
    <d v="1899-12-30T22:57:58"/>
    <n v="123"/>
    <x v="9"/>
    <x v="2"/>
    <x v="6"/>
    <x v="5"/>
    <n v="24"/>
    <x v="1"/>
    <x v="11"/>
    <n v="1"/>
    <n v="9"/>
  </r>
  <r>
    <n v="7448"/>
    <n v="3283"/>
    <n v="1"/>
    <d v="2023-02-25T00:00:00"/>
    <d v="1899-12-30T10:54:03"/>
    <n v="125"/>
    <x v="21"/>
    <x v="1"/>
    <x v="0"/>
    <x v="6"/>
    <n v="25"/>
    <x v="1"/>
    <x v="13"/>
    <n v="2"/>
    <n v="29.9"/>
  </r>
  <r>
    <n v="7449"/>
    <n v="3283"/>
    <n v="0"/>
    <d v="2023-02-25T00:00:00"/>
    <d v="1899-12-30T10:54:03"/>
    <n v="111"/>
    <x v="22"/>
    <x v="0"/>
    <x v="5"/>
    <x v="6"/>
    <n v="25"/>
    <x v="1"/>
    <x v="13"/>
    <n v="2"/>
    <n v="29.9"/>
  </r>
  <r>
    <n v="7450"/>
    <n v="3284"/>
    <n v="1"/>
    <d v="2023-02-25T00:00:00"/>
    <d v="1899-12-30T11:37:52"/>
    <n v="109"/>
    <x v="0"/>
    <x v="0"/>
    <x v="0"/>
    <x v="6"/>
    <n v="25"/>
    <x v="1"/>
    <x v="0"/>
    <n v="1"/>
    <n v="17.95"/>
  </r>
  <r>
    <n v="7451"/>
    <n v="3285"/>
    <n v="1"/>
    <d v="2023-02-25T00:00:00"/>
    <d v="1899-12-30T11:47:42"/>
    <n v="101"/>
    <x v="7"/>
    <x v="3"/>
    <x v="2"/>
    <x v="6"/>
    <n v="25"/>
    <x v="1"/>
    <x v="0"/>
    <n v="1"/>
    <n v="12.95"/>
  </r>
  <r>
    <n v="7452"/>
    <n v="3286"/>
    <n v="1"/>
    <d v="2023-02-25T00:00:00"/>
    <d v="1899-12-30T11:50:16"/>
    <n v="107"/>
    <x v="19"/>
    <x v="0"/>
    <x v="12"/>
    <x v="6"/>
    <n v="25"/>
    <x v="1"/>
    <x v="0"/>
    <n v="4"/>
    <n v="50.95"/>
  </r>
  <r>
    <n v="7453"/>
    <n v="3286"/>
    <n v="0"/>
    <d v="2023-02-25T00:00:00"/>
    <d v="1899-12-30T11:50:16"/>
    <n v="104"/>
    <x v="18"/>
    <x v="3"/>
    <x v="11"/>
    <x v="6"/>
    <n v="25"/>
    <x v="1"/>
    <x v="0"/>
    <n v="4"/>
    <n v="50.95"/>
  </r>
  <r>
    <n v="7454"/>
    <n v="3286"/>
    <n v="0"/>
    <d v="2023-02-25T00:00:00"/>
    <d v="1899-12-30T11:50:16"/>
    <n v="106"/>
    <x v="5"/>
    <x v="3"/>
    <x v="4"/>
    <x v="6"/>
    <n v="25"/>
    <x v="1"/>
    <x v="0"/>
    <n v="4"/>
    <n v="50.95"/>
  </r>
  <r>
    <n v="7455"/>
    <n v="3286"/>
    <n v="0"/>
    <d v="2023-02-25T00:00:00"/>
    <d v="1899-12-30T11:50:16"/>
    <n v="132"/>
    <x v="14"/>
    <x v="1"/>
    <x v="8"/>
    <x v="6"/>
    <n v="25"/>
    <x v="1"/>
    <x v="0"/>
    <n v="4"/>
    <n v="50.95"/>
  </r>
  <r>
    <n v="7456"/>
    <n v="3287"/>
    <n v="1"/>
    <d v="2023-02-25T00:00:00"/>
    <d v="1899-12-30T12:00:21"/>
    <n v="101"/>
    <x v="7"/>
    <x v="3"/>
    <x v="2"/>
    <x v="6"/>
    <n v="25"/>
    <x v="1"/>
    <x v="1"/>
    <n v="2"/>
    <n v="30.9"/>
  </r>
  <r>
    <n v="7457"/>
    <n v="3287"/>
    <n v="0"/>
    <d v="2023-02-25T00:00:00"/>
    <d v="1899-12-30T12:00:21"/>
    <n v="125"/>
    <x v="21"/>
    <x v="1"/>
    <x v="0"/>
    <x v="6"/>
    <n v="25"/>
    <x v="1"/>
    <x v="1"/>
    <n v="2"/>
    <n v="30.9"/>
  </r>
  <r>
    <n v="7458"/>
    <n v="3288"/>
    <n v="1"/>
    <d v="2023-02-25T00:00:00"/>
    <d v="1899-12-30T12:00:55"/>
    <n v="102"/>
    <x v="16"/>
    <x v="3"/>
    <x v="9"/>
    <x v="6"/>
    <n v="25"/>
    <x v="1"/>
    <x v="1"/>
    <n v="3"/>
    <n v="42.4"/>
  </r>
  <r>
    <n v="7459"/>
    <n v="3288"/>
    <n v="0"/>
    <d v="2023-02-25T00:00:00"/>
    <d v="1899-12-30T12:00:55"/>
    <n v="104"/>
    <x v="18"/>
    <x v="3"/>
    <x v="11"/>
    <x v="6"/>
    <n v="25"/>
    <x v="1"/>
    <x v="1"/>
    <n v="3"/>
    <n v="42.4"/>
  </r>
  <r>
    <n v="7460"/>
    <n v="3288"/>
    <n v="0"/>
    <d v="2023-02-25T00:00:00"/>
    <d v="1899-12-30T12:00:55"/>
    <n v="110"/>
    <x v="11"/>
    <x v="0"/>
    <x v="0"/>
    <x v="6"/>
    <n v="25"/>
    <x v="1"/>
    <x v="1"/>
    <n v="3"/>
    <n v="42.4"/>
  </r>
  <r>
    <n v="7461"/>
    <n v="3289"/>
    <n v="1"/>
    <d v="2023-02-25T00:00:00"/>
    <d v="1899-12-30T12:22:27"/>
    <n v="102"/>
    <x v="16"/>
    <x v="3"/>
    <x v="9"/>
    <x v="6"/>
    <n v="25"/>
    <x v="1"/>
    <x v="1"/>
    <n v="5"/>
    <n v="68.8"/>
  </r>
  <r>
    <n v="7462"/>
    <n v="3289"/>
    <n v="0"/>
    <d v="2023-02-25T00:00:00"/>
    <d v="1899-12-30T12:22:27"/>
    <n v="125"/>
    <x v="21"/>
    <x v="1"/>
    <x v="0"/>
    <x v="6"/>
    <n v="25"/>
    <x v="1"/>
    <x v="1"/>
    <n v="5"/>
    <n v="68.8"/>
  </r>
  <r>
    <n v="7463"/>
    <n v="3289"/>
    <n v="0"/>
    <d v="2023-02-25T00:00:00"/>
    <d v="1899-12-30T12:22:27"/>
    <n v="113"/>
    <x v="17"/>
    <x v="0"/>
    <x v="10"/>
    <x v="6"/>
    <n v="25"/>
    <x v="1"/>
    <x v="1"/>
    <n v="5"/>
    <n v="68.8"/>
  </r>
  <r>
    <n v="7464"/>
    <n v="3289"/>
    <n v="0"/>
    <d v="2023-02-25T00:00:00"/>
    <d v="1899-12-30T12:22:27"/>
    <n v="118"/>
    <x v="26"/>
    <x v="2"/>
    <x v="13"/>
    <x v="6"/>
    <n v="25"/>
    <x v="1"/>
    <x v="1"/>
    <n v="5"/>
    <n v="68.8"/>
  </r>
  <r>
    <n v="7465"/>
    <n v="3289"/>
    <n v="0"/>
    <d v="2023-02-25T00:00:00"/>
    <d v="1899-12-30T12:22:27"/>
    <n v="132"/>
    <x v="14"/>
    <x v="1"/>
    <x v="8"/>
    <x v="6"/>
    <n v="25"/>
    <x v="1"/>
    <x v="1"/>
    <n v="5"/>
    <n v="68.8"/>
  </r>
  <r>
    <n v="7466"/>
    <n v="3290"/>
    <n v="1"/>
    <d v="2023-02-25T00:00:00"/>
    <d v="1899-12-30T12:32:36"/>
    <n v="127"/>
    <x v="24"/>
    <x v="1"/>
    <x v="0"/>
    <x v="6"/>
    <n v="25"/>
    <x v="1"/>
    <x v="1"/>
    <n v="3"/>
    <n v="35.450000000000003"/>
  </r>
  <r>
    <n v="7467"/>
    <n v="3290"/>
    <n v="0"/>
    <d v="2023-02-25T00:00:00"/>
    <d v="1899-12-30T12:32:36"/>
    <n v="121"/>
    <x v="20"/>
    <x v="2"/>
    <x v="11"/>
    <x v="6"/>
    <n v="25"/>
    <x v="1"/>
    <x v="1"/>
    <n v="3"/>
    <n v="35.450000000000003"/>
  </r>
  <r>
    <n v="7468"/>
    <n v="3290"/>
    <n v="0"/>
    <d v="2023-02-25T00:00:00"/>
    <d v="1899-12-30T12:32:36"/>
    <n v="106"/>
    <x v="5"/>
    <x v="3"/>
    <x v="4"/>
    <x v="6"/>
    <n v="25"/>
    <x v="1"/>
    <x v="1"/>
    <n v="3"/>
    <n v="35.450000000000003"/>
  </r>
  <r>
    <n v="7469"/>
    <n v="3291"/>
    <n v="1"/>
    <d v="2023-02-25T00:00:00"/>
    <d v="1899-12-30T12:34:40"/>
    <n v="107"/>
    <x v="19"/>
    <x v="0"/>
    <x v="12"/>
    <x v="6"/>
    <n v="25"/>
    <x v="1"/>
    <x v="1"/>
    <n v="1"/>
    <n v="16.5"/>
  </r>
  <r>
    <n v="7470"/>
    <n v="3292"/>
    <n v="1"/>
    <d v="2023-02-25T00:00:00"/>
    <d v="1899-12-30T12:39:18"/>
    <n v="107"/>
    <x v="19"/>
    <x v="0"/>
    <x v="12"/>
    <x v="6"/>
    <n v="25"/>
    <x v="1"/>
    <x v="1"/>
    <n v="12"/>
    <n v="149.70000000000002"/>
  </r>
  <r>
    <n v="7471"/>
    <n v="3292"/>
    <n v="0"/>
    <d v="2023-02-25T00:00:00"/>
    <d v="1899-12-30T12:39:18"/>
    <n v="116"/>
    <x v="23"/>
    <x v="2"/>
    <x v="9"/>
    <x v="6"/>
    <n v="25"/>
    <x v="1"/>
    <x v="1"/>
    <n v="12"/>
    <n v="149.70000000000002"/>
  </r>
  <r>
    <n v="7472"/>
    <n v="3292"/>
    <n v="0"/>
    <d v="2023-02-25T00:00:00"/>
    <d v="1899-12-30T12:39:18"/>
    <n v="124"/>
    <x v="2"/>
    <x v="1"/>
    <x v="1"/>
    <x v="6"/>
    <n v="25"/>
    <x v="1"/>
    <x v="1"/>
    <n v="12"/>
    <n v="149.70000000000002"/>
  </r>
  <r>
    <n v="7473"/>
    <n v="3292"/>
    <n v="0"/>
    <d v="2023-02-25T00:00:00"/>
    <d v="1899-12-30T12:39:18"/>
    <n v="125"/>
    <x v="21"/>
    <x v="1"/>
    <x v="0"/>
    <x v="6"/>
    <n v="25"/>
    <x v="1"/>
    <x v="1"/>
    <n v="12"/>
    <n v="149.70000000000002"/>
  </r>
  <r>
    <n v="7474"/>
    <n v="3292"/>
    <n v="0"/>
    <d v="2023-02-25T00:00:00"/>
    <d v="1899-12-30T12:39:18"/>
    <n v="112"/>
    <x v="30"/>
    <x v="0"/>
    <x v="13"/>
    <x v="6"/>
    <n v="25"/>
    <x v="1"/>
    <x v="1"/>
    <n v="12"/>
    <n v="149.70000000000002"/>
  </r>
  <r>
    <n v="7475"/>
    <n v="3292"/>
    <n v="0"/>
    <d v="2023-02-25T00:00:00"/>
    <d v="1899-12-30T12:39:18"/>
    <n v="113"/>
    <x v="17"/>
    <x v="0"/>
    <x v="10"/>
    <x v="6"/>
    <n v="25"/>
    <x v="1"/>
    <x v="1"/>
    <n v="12"/>
    <n v="149.70000000000002"/>
  </r>
  <r>
    <n v="7476"/>
    <n v="3292"/>
    <n v="0"/>
    <d v="2023-02-25T00:00:00"/>
    <d v="1899-12-30T12:39:18"/>
    <n v="113"/>
    <x v="17"/>
    <x v="0"/>
    <x v="10"/>
    <x v="6"/>
    <n v="25"/>
    <x v="1"/>
    <x v="1"/>
    <n v="12"/>
    <n v="149.70000000000002"/>
  </r>
  <r>
    <n v="7477"/>
    <n v="3292"/>
    <n v="0"/>
    <d v="2023-02-25T00:00:00"/>
    <d v="1899-12-30T12:39:18"/>
    <n v="119"/>
    <x v="6"/>
    <x v="2"/>
    <x v="5"/>
    <x v="6"/>
    <n v="25"/>
    <x v="1"/>
    <x v="1"/>
    <n v="12"/>
    <n v="149.70000000000002"/>
  </r>
  <r>
    <n v="7478"/>
    <n v="3292"/>
    <n v="0"/>
    <d v="2023-02-25T00:00:00"/>
    <d v="1899-12-30T12:39:18"/>
    <n v="120"/>
    <x v="28"/>
    <x v="2"/>
    <x v="9"/>
    <x v="6"/>
    <n v="25"/>
    <x v="1"/>
    <x v="1"/>
    <n v="12"/>
    <n v="149.70000000000002"/>
  </r>
  <r>
    <n v="7479"/>
    <n v="3292"/>
    <n v="0"/>
    <d v="2023-02-25T00:00:00"/>
    <d v="1899-12-30T12:39:18"/>
    <n v="105"/>
    <x v="15"/>
    <x v="3"/>
    <x v="4"/>
    <x v="6"/>
    <n v="25"/>
    <x v="1"/>
    <x v="1"/>
    <n v="12"/>
    <n v="149.70000000000002"/>
  </r>
  <r>
    <n v="7480"/>
    <n v="3292"/>
    <n v="0"/>
    <d v="2023-02-25T00:00:00"/>
    <d v="1899-12-30T12:39:18"/>
    <n v="130"/>
    <x v="13"/>
    <x v="1"/>
    <x v="7"/>
    <x v="6"/>
    <n v="25"/>
    <x v="1"/>
    <x v="1"/>
    <n v="12"/>
    <n v="149.70000000000002"/>
  </r>
  <r>
    <n v="7481"/>
    <n v="3292"/>
    <n v="0"/>
    <d v="2023-02-25T00:00:00"/>
    <d v="1899-12-30T12:39:18"/>
    <n v="123"/>
    <x v="9"/>
    <x v="2"/>
    <x v="6"/>
    <x v="6"/>
    <n v="25"/>
    <x v="1"/>
    <x v="1"/>
    <n v="12"/>
    <n v="149.70000000000002"/>
  </r>
  <r>
    <n v="7483"/>
    <n v="3293"/>
    <n v="1"/>
    <d v="2023-02-25T00:00:00"/>
    <d v="1899-12-30T12:41:42"/>
    <n v="103"/>
    <x v="29"/>
    <x v="3"/>
    <x v="6"/>
    <x v="6"/>
    <n v="25"/>
    <x v="1"/>
    <x v="1"/>
    <n v="1"/>
    <n v="9"/>
  </r>
  <r>
    <n v="7484"/>
    <n v="3294"/>
    <n v="1"/>
    <d v="2023-02-25T00:00:00"/>
    <d v="1899-12-30T12:43:23"/>
    <n v="112"/>
    <x v="30"/>
    <x v="0"/>
    <x v="13"/>
    <x v="6"/>
    <n v="25"/>
    <x v="1"/>
    <x v="1"/>
    <n v="2"/>
    <n v="31.9"/>
  </r>
  <r>
    <n v="7485"/>
    <n v="3294"/>
    <n v="0"/>
    <d v="2023-02-25T00:00:00"/>
    <d v="1899-12-30T12:43:23"/>
    <n v="132"/>
    <x v="14"/>
    <x v="1"/>
    <x v="8"/>
    <x v="6"/>
    <n v="25"/>
    <x v="1"/>
    <x v="1"/>
    <n v="2"/>
    <n v="31.9"/>
  </r>
  <r>
    <n v="7486"/>
    <n v="3295"/>
    <n v="1"/>
    <d v="2023-02-25T00:00:00"/>
    <d v="1899-12-30T12:44:09"/>
    <n v="110"/>
    <x v="11"/>
    <x v="0"/>
    <x v="0"/>
    <x v="6"/>
    <n v="25"/>
    <x v="1"/>
    <x v="1"/>
    <n v="1"/>
    <n v="17.95"/>
  </r>
  <r>
    <n v="7487"/>
    <n v="3296"/>
    <n v="1"/>
    <d v="2023-02-25T00:00:00"/>
    <d v="1899-12-30T12:45:11"/>
    <n v="101"/>
    <x v="7"/>
    <x v="3"/>
    <x v="2"/>
    <x v="6"/>
    <n v="25"/>
    <x v="1"/>
    <x v="1"/>
    <n v="3"/>
    <n v="43.95"/>
  </r>
  <r>
    <n v="7488"/>
    <n v="3296"/>
    <n v="0"/>
    <d v="2023-02-25T00:00:00"/>
    <d v="1899-12-30T12:45:11"/>
    <n v="107"/>
    <x v="19"/>
    <x v="0"/>
    <x v="12"/>
    <x v="6"/>
    <n v="25"/>
    <x v="1"/>
    <x v="1"/>
    <n v="3"/>
    <n v="43.95"/>
  </r>
  <r>
    <n v="7489"/>
    <n v="3296"/>
    <n v="0"/>
    <d v="2023-02-25T00:00:00"/>
    <d v="1899-12-30T12:45:11"/>
    <n v="108"/>
    <x v="1"/>
    <x v="0"/>
    <x v="1"/>
    <x v="6"/>
    <n v="25"/>
    <x v="1"/>
    <x v="1"/>
    <n v="3"/>
    <n v="43.95"/>
  </r>
  <r>
    <n v="7490"/>
    <n v="3297"/>
    <n v="1"/>
    <d v="2023-02-25T00:00:00"/>
    <d v="1899-12-30T12:57:10"/>
    <n v="117"/>
    <x v="3"/>
    <x v="2"/>
    <x v="2"/>
    <x v="6"/>
    <n v="25"/>
    <x v="1"/>
    <x v="1"/>
    <n v="1"/>
    <n v="12.95"/>
  </r>
  <r>
    <n v="7492"/>
    <n v="3298"/>
    <n v="1"/>
    <d v="2023-02-25T00:00:00"/>
    <d v="1899-12-30T13:01:51"/>
    <n v="104"/>
    <x v="18"/>
    <x v="3"/>
    <x v="11"/>
    <x v="6"/>
    <n v="25"/>
    <x v="1"/>
    <x v="2"/>
    <n v="1"/>
    <n v="10.5"/>
  </r>
  <r>
    <n v="7493"/>
    <n v="3299"/>
    <n v="1"/>
    <d v="2023-02-25T00:00:00"/>
    <d v="1899-12-30T13:08:59"/>
    <n v="125"/>
    <x v="21"/>
    <x v="1"/>
    <x v="0"/>
    <x v="6"/>
    <n v="25"/>
    <x v="1"/>
    <x v="2"/>
    <n v="2"/>
    <n v="35.9"/>
  </r>
  <r>
    <n v="7494"/>
    <n v="3299"/>
    <n v="0"/>
    <d v="2023-02-25T00:00:00"/>
    <d v="1899-12-30T13:08:59"/>
    <n v="131"/>
    <x v="27"/>
    <x v="1"/>
    <x v="0"/>
    <x v="6"/>
    <n v="25"/>
    <x v="1"/>
    <x v="2"/>
    <n v="2"/>
    <n v="35.9"/>
  </r>
  <r>
    <n v="7495"/>
    <n v="3300"/>
    <n v="1"/>
    <d v="2023-02-25T00:00:00"/>
    <d v="1899-12-30T13:10:46"/>
    <n v="109"/>
    <x v="0"/>
    <x v="0"/>
    <x v="0"/>
    <x v="6"/>
    <n v="25"/>
    <x v="1"/>
    <x v="2"/>
    <n v="1"/>
    <n v="17.95"/>
  </r>
  <r>
    <n v="7496"/>
    <n v="3301"/>
    <n v="1"/>
    <d v="2023-02-25T00:00:00"/>
    <d v="1899-12-30T13:18:01"/>
    <n v="131"/>
    <x v="27"/>
    <x v="1"/>
    <x v="0"/>
    <x v="6"/>
    <n v="25"/>
    <x v="1"/>
    <x v="2"/>
    <n v="1"/>
    <n v="17.95"/>
  </r>
  <r>
    <n v="7497"/>
    <n v="3302"/>
    <n v="1"/>
    <d v="2023-02-25T00:00:00"/>
    <d v="1899-12-30T13:24:42"/>
    <n v="104"/>
    <x v="18"/>
    <x v="3"/>
    <x v="11"/>
    <x v="6"/>
    <n v="25"/>
    <x v="1"/>
    <x v="2"/>
    <n v="2"/>
    <n v="25"/>
  </r>
  <r>
    <n v="7498"/>
    <n v="3302"/>
    <n v="0"/>
    <d v="2023-02-25T00:00:00"/>
    <d v="1899-12-30T13:24:42"/>
    <n v="108"/>
    <x v="1"/>
    <x v="0"/>
    <x v="1"/>
    <x v="6"/>
    <n v="25"/>
    <x v="1"/>
    <x v="2"/>
    <n v="2"/>
    <n v="25"/>
  </r>
  <r>
    <n v="7499"/>
    <n v="3303"/>
    <n v="1"/>
    <d v="2023-02-25T00:00:00"/>
    <d v="1899-12-30T13:29:23"/>
    <n v="121"/>
    <x v="20"/>
    <x v="2"/>
    <x v="11"/>
    <x v="6"/>
    <n v="25"/>
    <x v="1"/>
    <x v="2"/>
    <n v="1"/>
    <n v="10.5"/>
  </r>
  <r>
    <n v="7500"/>
    <n v="3304"/>
    <n v="1"/>
    <d v="2023-02-25T00:00:00"/>
    <d v="1899-12-30T13:36:09"/>
    <n v="107"/>
    <x v="19"/>
    <x v="0"/>
    <x v="12"/>
    <x v="6"/>
    <n v="25"/>
    <x v="1"/>
    <x v="2"/>
    <n v="7"/>
    <n v="98.4"/>
  </r>
  <r>
    <n v="7501"/>
    <n v="3304"/>
    <n v="0"/>
    <d v="2023-02-25T00:00:00"/>
    <d v="1899-12-30T13:36:09"/>
    <n v="103"/>
    <x v="29"/>
    <x v="3"/>
    <x v="6"/>
    <x v="6"/>
    <n v="25"/>
    <x v="1"/>
    <x v="2"/>
    <n v="7"/>
    <n v="98.4"/>
  </r>
  <r>
    <n v="7502"/>
    <n v="3304"/>
    <n v="0"/>
    <d v="2023-02-25T00:00:00"/>
    <d v="1899-12-30T13:36:09"/>
    <n v="108"/>
    <x v="1"/>
    <x v="0"/>
    <x v="1"/>
    <x v="6"/>
    <n v="25"/>
    <x v="1"/>
    <x v="2"/>
    <n v="7"/>
    <n v="98.4"/>
  </r>
  <r>
    <n v="7503"/>
    <n v="3304"/>
    <n v="0"/>
    <d v="2023-02-25T00:00:00"/>
    <d v="1899-12-30T13:36:09"/>
    <n v="109"/>
    <x v="0"/>
    <x v="0"/>
    <x v="0"/>
    <x v="6"/>
    <n v="25"/>
    <x v="1"/>
    <x v="2"/>
    <n v="7"/>
    <n v="98.4"/>
  </r>
  <r>
    <n v="7504"/>
    <n v="3304"/>
    <n v="0"/>
    <d v="2023-02-25T00:00:00"/>
    <d v="1899-12-30T13:36:09"/>
    <n v="129"/>
    <x v="4"/>
    <x v="1"/>
    <x v="3"/>
    <x v="6"/>
    <n v="25"/>
    <x v="1"/>
    <x v="2"/>
    <n v="7"/>
    <n v="98.4"/>
  </r>
  <r>
    <n v="7505"/>
    <n v="3304"/>
    <n v="0"/>
    <d v="2023-02-25T00:00:00"/>
    <d v="1899-12-30T13:36:09"/>
    <n v="105"/>
    <x v="15"/>
    <x v="3"/>
    <x v="4"/>
    <x v="6"/>
    <n v="25"/>
    <x v="1"/>
    <x v="2"/>
    <n v="7"/>
    <n v="98.4"/>
  </r>
  <r>
    <n v="7506"/>
    <n v="3304"/>
    <n v="0"/>
    <d v="2023-02-25T00:00:00"/>
    <d v="1899-12-30T13:36:09"/>
    <n v="131"/>
    <x v="27"/>
    <x v="1"/>
    <x v="0"/>
    <x v="6"/>
    <n v="25"/>
    <x v="1"/>
    <x v="2"/>
    <n v="7"/>
    <n v="98.4"/>
  </r>
  <r>
    <n v="7507"/>
    <n v="3305"/>
    <n v="1"/>
    <d v="2023-02-25T00:00:00"/>
    <d v="1899-12-30T14:24:47"/>
    <n v="127"/>
    <x v="24"/>
    <x v="1"/>
    <x v="0"/>
    <x v="6"/>
    <n v="25"/>
    <x v="1"/>
    <x v="3"/>
    <n v="1"/>
    <n v="17.95"/>
  </r>
  <r>
    <n v="7508"/>
    <n v="3306"/>
    <n v="1"/>
    <d v="2023-02-25T00:00:00"/>
    <d v="1899-12-30T14:25:47"/>
    <n v="122"/>
    <x v="12"/>
    <x v="2"/>
    <x v="4"/>
    <x v="6"/>
    <n v="25"/>
    <x v="1"/>
    <x v="3"/>
    <n v="1"/>
    <n v="7"/>
  </r>
  <r>
    <n v="7509"/>
    <n v="3307"/>
    <n v="1"/>
    <d v="2023-02-25T00:00:00"/>
    <d v="1899-12-30T14:43:41"/>
    <n v="112"/>
    <x v="30"/>
    <x v="0"/>
    <x v="13"/>
    <x v="6"/>
    <n v="25"/>
    <x v="1"/>
    <x v="3"/>
    <n v="3"/>
    <n v="35.950000000000003"/>
  </r>
  <r>
    <n v="7510"/>
    <n v="3307"/>
    <n v="0"/>
    <d v="2023-02-25T00:00:00"/>
    <d v="1899-12-30T14:43:41"/>
    <n v="121"/>
    <x v="20"/>
    <x v="2"/>
    <x v="11"/>
    <x v="6"/>
    <n v="25"/>
    <x v="1"/>
    <x v="3"/>
    <n v="3"/>
    <n v="35.950000000000003"/>
  </r>
  <r>
    <n v="7511"/>
    <n v="3307"/>
    <n v="0"/>
    <d v="2023-02-25T00:00:00"/>
    <d v="1899-12-30T14:43:41"/>
    <n v="121"/>
    <x v="20"/>
    <x v="2"/>
    <x v="11"/>
    <x v="6"/>
    <n v="25"/>
    <x v="1"/>
    <x v="3"/>
    <n v="3"/>
    <n v="35.950000000000003"/>
  </r>
  <r>
    <n v="7512"/>
    <n v="3308"/>
    <n v="1"/>
    <d v="2023-02-25T00:00:00"/>
    <d v="1899-12-30T15:07:18"/>
    <n v="117"/>
    <x v="3"/>
    <x v="2"/>
    <x v="2"/>
    <x v="6"/>
    <n v="25"/>
    <x v="1"/>
    <x v="4"/>
    <n v="2"/>
    <n v="26.9"/>
  </r>
  <r>
    <n v="7513"/>
    <n v="3308"/>
    <n v="0"/>
    <d v="2023-02-25T00:00:00"/>
    <d v="1899-12-30T15:07:18"/>
    <n v="120"/>
    <x v="28"/>
    <x v="2"/>
    <x v="9"/>
    <x v="6"/>
    <n v="25"/>
    <x v="1"/>
    <x v="4"/>
    <n v="2"/>
    <n v="26.9"/>
  </r>
  <r>
    <n v="7514"/>
    <n v="3309"/>
    <n v="1"/>
    <d v="2023-02-25T00:00:00"/>
    <d v="1899-12-30T15:11:35"/>
    <n v="108"/>
    <x v="1"/>
    <x v="0"/>
    <x v="1"/>
    <x v="6"/>
    <n v="25"/>
    <x v="1"/>
    <x v="4"/>
    <n v="2"/>
    <n v="29.45"/>
  </r>
  <r>
    <n v="7515"/>
    <n v="3309"/>
    <n v="0"/>
    <d v="2023-02-25T00:00:00"/>
    <d v="1899-12-30T15:11:35"/>
    <n v="118"/>
    <x v="26"/>
    <x v="2"/>
    <x v="13"/>
    <x v="6"/>
    <n v="25"/>
    <x v="1"/>
    <x v="4"/>
    <n v="2"/>
    <n v="29.45"/>
  </r>
  <r>
    <n v="7516"/>
    <n v="3310"/>
    <n v="1"/>
    <d v="2023-02-25T00:00:00"/>
    <d v="1899-12-30T15:39:00"/>
    <n v="101"/>
    <x v="7"/>
    <x v="3"/>
    <x v="2"/>
    <x v="6"/>
    <n v="25"/>
    <x v="1"/>
    <x v="4"/>
    <n v="3"/>
    <n v="48.849999999999994"/>
  </r>
  <r>
    <n v="7517"/>
    <n v="3310"/>
    <n v="0"/>
    <d v="2023-02-25T00:00:00"/>
    <d v="1899-12-30T15:39:00"/>
    <n v="127"/>
    <x v="24"/>
    <x v="1"/>
    <x v="0"/>
    <x v="6"/>
    <n v="25"/>
    <x v="1"/>
    <x v="4"/>
    <n v="3"/>
    <n v="48.849999999999994"/>
  </r>
  <r>
    <n v="7518"/>
    <n v="3310"/>
    <n v="0"/>
    <d v="2023-02-25T00:00:00"/>
    <d v="1899-12-30T15:39:00"/>
    <n v="131"/>
    <x v="27"/>
    <x v="1"/>
    <x v="0"/>
    <x v="6"/>
    <n v="25"/>
    <x v="1"/>
    <x v="4"/>
    <n v="3"/>
    <n v="48.849999999999994"/>
  </r>
  <r>
    <n v="7519"/>
    <n v="3311"/>
    <n v="1"/>
    <d v="2023-02-25T00:00:00"/>
    <d v="1899-12-30T15:44:27"/>
    <n v="124"/>
    <x v="2"/>
    <x v="1"/>
    <x v="1"/>
    <x v="6"/>
    <n v="25"/>
    <x v="1"/>
    <x v="4"/>
    <n v="4"/>
    <n v="52.400000000000006"/>
  </r>
  <r>
    <n v="7520"/>
    <n v="3311"/>
    <n v="0"/>
    <d v="2023-02-25T00:00:00"/>
    <d v="1899-12-30T15:44:27"/>
    <n v="120"/>
    <x v="28"/>
    <x v="2"/>
    <x v="9"/>
    <x v="6"/>
    <n v="25"/>
    <x v="1"/>
    <x v="4"/>
    <n v="4"/>
    <n v="52.400000000000006"/>
  </r>
  <r>
    <n v="7521"/>
    <n v="3311"/>
    <n v="0"/>
    <d v="2023-02-25T00:00:00"/>
    <d v="1899-12-30T15:44:27"/>
    <n v="106"/>
    <x v="5"/>
    <x v="3"/>
    <x v="4"/>
    <x v="6"/>
    <n v="25"/>
    <x v="1"/>
    <x v="4"/>
    <n v="4"/>
    <n v="52.400000000000006"/>
  </r>
  <r>
    <n v="7522"/>
    <n v="3311"/>
    <n v="0"/>
    <d v="2023-02-25T00:00:00"/>
    <d v="1899-12-30T15:44:27"/>
    <n v="132"/>
    <x v="14"/>
    <x v="1"/>
    <x v="8"/>
    <x v="6"/>
    <n v="25"/>
    <x v="1"/>
    <x v="4"/>
    <n v="4"/>
    <n v="52.400000000000006"/>
  </r>
  <r>
    <n v="7523"/>
    <n v="3312"/>
    <n v="1"/>
    <d v="2023-02-25T00:00:00"/>
    <d v="1899-12-30T15:49:29"/>
    <n v="110"/>
    <x v="11"/>
    <x v="0"/>
    <x v="0"/>
    <x v="6"/>
    <n v="25"/>
    <x v="1"/>
    <x v="4"/>
    <n v="2"/>
    <n v="29.9"/>
  </r>
  <r>
    <n v="7524"/>
    <n v="3312"/>
    <n v="0"/>
    <d v="2023-02-25T00:00:00"/>
    <d v="1899-12-30T15:49:29"/>
    <n v="111"/>
    <x v="22"/>
    <x v="0"/>
    <x v="5"/>
    <x v="6"/>
    <n v="25"/>
    <x v="1"/>
    <x v="4"/>
    <n v="2"/>
    <n v="29.9"/>
  </r>
  <r>
    <n v="7525"/>
    <n v="3313"/>
    <n v="1"/>
    <d v="2023-02-25T00:00:00"/>
    <d v="1899-12-30T15:52:00"/>
    <n v="129"/>
    <x v="4"/>
    <x v="1"/>
    <x v="3"/>
    <x v="6"/>
    <n v="25"/>
    <x v="1"/>
    <x v="4"/>
    <n v="1"/>
    <n v="15.5"/>
  </r>
  <r>
    <n v="7526"/>
    <n v="3314"/>
    <n v="1"/>
    <d v="2023-02-25T00:00:00"/>
    <d v="1899-12-30T15:54:56"/>
    <n v="107"/>
    <x v="19"/>
    <x v="0"/>
    <x v="12"/>
    <x v="6"/>
    <n v="25"/>
    <x v="1"/>
    <x v="4"/>
    <n v="3"/>
    <n v="49.400000000000006"/>
  </r>
  <r>
    <n v="7527"/>
    <n v="3314"/>
    <n v="0"/>
    <d v="2023-02-25T00:00:00"/>
    <d v="1899-12-30T15:54:56"/>
    <n v="125"/>
    <x v="21"/>
    <x v="1"/>
    <x v="0"/>
    <x v="6"/>
    <n v="25"/>
    <x v="1"/>
    <x v="4"/>
    <n v="3"/>
    <n v="49.400000000000006"/>
  </r>
  <r>
    <n v="7528"/>
    <n v="3314"/>
    <n v="0"/>
    <d v="2023-02-25T00:00:00"/>
    <d v="1899-12-30T15:54:56"/>
    <n v="112"/>
    <x v="30"/>
    <x v="0"/>
    <x v="13"/>
    <x v="6"/>
    <n v="25"/>
    <x v="1"/>
    <x v="4"/>
    <n v="3"/>
    <n v="49.400000000000006"/>
  </r>
  <r>
    <n v="7529"/>
    <n v="3315"/>
    <n v="1"/>
    <d v="2023-02-25T00:00:00"/>
    <d v="1899-12-30T16:28:11"/>
    <n v="120"/>
    <x v="28"/>
    <x v="2"/>
    <x v="9"/>
    <x v="6"/>
    <n v="25"/>
    <x v="1"/>
    <x v="5"/>
    <n v="2"/>
    <n v="31.9"/>
  </r>
  <r>
    <n v="7530"/>
    <n v="3315"/>
    <n v="0"/>
    <d v="2023-02-25T00:00:00"/>
    <d v="1899-12-30T16:28:11"/>
    <n v="131"/>
    <x v="27"/>
    <x v="1"/>
    <x v="0"/>
    <x v="6"/>
    <n v="25"/>
    <x v="1"/>
    <x v="5"/>
    <n v="2"/>
    <n v="31.9"/>
  </r>
  <r>
    <n v="7531"/>
    <n v="3316"/>
    <n v="1"/>
    <d v="2023-02-25T00:00:00"/>
    <d v="1899-12-30T16:38:42"/>
    <n v="132"/>
    <x v="14"/>
    <x v="1"/>
    <x v="8"/>
    <x v="6"/>
    <n v="25"/>
    <x v="1"/>
    <x v="5"/>
    <n v="1"/>
    <n v="16.95"/>
  </r>
  <r>
    <n v="7532"/>
    <n v="3317"/>
    <n v="1"/>
    <d v="2023-02-25T00:00:00"/>
    <d v="1899-12-30T16:51:29"/>
    <n v="124"/>
    <x v="2"/>
    <x v="1"/>
    <x v="1"/>
    <x v="6"/>
    <n v="25"/>
    <x v="1"/>
    <x v="5"/>
    <n v="2"/>
    <n v="29.45"/>
  </r>
  <r>
    <n v="7533"/>
    <n v="3317"/>
    <n v="0"/>
    <d v="2023-02-25T00:00:00"/>
    <d v="1899-12-30T16:51:29"/>
    <n v="118"/>
    <x v="26"/>
    <x v="2"/>
    <x v="13"/>
    <x v="6"/>
    <n v="25"/>
    <x v="1"/>
    <x v="5"/>
    <n v="2"/>
    <n v="29.45"/>
  </r>
  <r>
    <n v="7534"/>
    <n v="3318"/>
    <n v="1"/>
    <d v="2023-02-25T00:00:00"/>
    <d v="1899-12-30T16:58:06"/>
    <n v="126"/>
    <x v="10"/>
    <x v="1"/>
    <x v="1"/>
    <x v="6"/>
    <n v="25"/>
    <x v="1"/>
    <x v="5"/>
    <n v="2"/>
    <n v="21.5"/>
  </r>
  <r>
    <n v="7535"/>
    <n v="3318"/>
    <n v="0"/>
    <d v="2023-02-25T00:00:00"/>
    <d v="1899-12-30T16:58:06"/>
    <n v="106"/>
    <x v="5"/>
    <x v="3"/>
    <x v="4"/>
    <x v="6"/>
    <n v="25"/>
    <x v="1"/>
    <x v="5"/>
    <n v="2"/>
    <n v="21.5"/>
  </r>
  <r>
    <n v="7536"/>
    <n v="3319"/>
    <n v="1"/>
    <d v="2023-02-25T00:00:00"/>
    <d v="1899-12-30T17:05:27"/>
    <n v="116"/>
    <x v="23"/>
    <x v="2"/>
    <x v="9"/>
    <x v="6"/>
    <n v="25"/>
    <x v="1"/>
    <x v="6"/>
    <n v="1"/>
    <n v="13.95"/>
  </r>
  <r>
    <n v="7537"/>
    <n v="3320"/>
    <n v="1"/>
    <d v="2023-02-25T00:00:00"/>
    <d v="1899-12-30T17:09:14"/>
    <n v="126"/>
    <x v="10"/>
    <x v="1"/>
    <x v="1"/>
    <x v="6"/>
    <n v="25"/>
    <x v="1"/>
    <x v="6"/>
    <n v="2"/>
    <n v="23.5"/>
  </r>
  <r>
    <n v="7538"/>
    <n v="3320"/>
    <n v="0"/>
    <d v="2023-02-25T00:00:00"/>
    <d v="1899-12-30T17:09:14"/>
    <n v="123"/>
    <x v="9"/>
    <x v="2"/>
    <x v="6"/>
    <x v="6"/>
    <n v="25"/>
    <x v="1"/>
    <x v="6"/>
    <n v="2"/>
    <n v="23.5"/>
  </r>
  <r>
    <n v="7539"/>
    <n v="3321"/>
    <n v="1"/>
    <d v="2023-02-25T00:00:00"/>
    <d v="1899-12-30T17:22:08"/>
    <n v="125"/>
    <x v="21"/>
    <x v="1"/>
    <x v="0"/>
    <x v="6"/>
    <n v="25"/>
    <x v="1"/>
    <x v="6"/>
    <n v="4"/>
    <n v="62.849999999999994"/>
  </r>
  <r>
    <n v="7540"/>
    <n v="3321"/>
    <n v="0"/>
    <d v="2023-02-25T00:00:00"/>
    <d v="1899-12-30T17:22:08"/>
    <n v="105"/>
    <x v="15"/>
    <x v="3"/>
    <x v="4"/>
    <x v="6"/>
    <n v="25"/>
    <x v="1"/>
    <x v="6"/>
    <n v="4"/>
    <n v="62.849999999999994"/>
  </r>
  <r>
    <n v="7541"/>
    <n v="3321"/>
    <n v="0"/>
    <d v="2023-02-25T00:00:00"/>
    <d v="1899-12-30T17:22:08"/>
    <n v="130"/>
    <x v="13"/>
    <x v="1"/>
    <x v="7"/>
    <x v="6"/>
    <n v="25"/>
    <x v="1"/>
    <x v="6"/>
    <n v="4"/>
    <n v="62.849999999999994"/>
  </r>
  <r>
    <n v="7542"/>
    <n v="3321"/>
    <n v="0"/>
    <d v="2023-02-25T00:00:00"/>
    <d v="1899-12-30T17:22:08"/>
    <n v="131"/>
    <x v="27"/>
    <x v="1"/>
    <x v="0"/>
    <x v="6"/>
    <n v="25"/>
    <x v="1"/>
    <x v="6"/>
    <n v="4"/>
    <n v="62.849999999999994"/>
  </r>
  <r>
    <n v="7543"/>
    <n v="3322"/>
    <n v="1"/>
    <d v="2023-02-25T00:00:00"/>
    <d v="1899-12-30T17:25:13"/>
    <n v="107"/>
    <x v="19"/>
    <x v="0"/>
    <x v="12"/>
    <x v="6"/>
    <n v="25"/>
    <x v="1"/>
    <x v="6"/>
    <n v="4"/>
    <n v="55.400000000000006"/>
  </r>
  <r>
    <n v="7544"/>
    <n v="3322"/>
    <n v="0"/>
    <d v="2023-02-25T00:00:00"/>
    <d v="1899-12-30T17:25:13"/>
    <n v="125"/>
    <x v="21"/>
    <x v="1"/>
    <x v="0"/>
    <x v="6"/>
    <n v="25"/>
    <x v="1"/>
    <x v="6"/>
    <n v="4"/>
    <n v="55.400000000000006"/>
  </r>
  <r>
    <n v="7545"/>
    <n v="3322"/>
    <n v="0"/>
    <d v="2023-02-25T00:00:00"/>
    <d v="1899-12-30T17:25:13"/>
    <n v="120"/>
    <x v="28"/>
    <x v="2"/>
    <x v="9"/>
    <x v="6"/>
    <n v="25"/>
    <x v="1"/>
    <x v="6"/>
    <n v="4"/>
    <n v="55.400000000000006"/>
  </r>
  <r>
    <n v="7546"/>
    <n v="3322"/>
    <n v="0"/>
    <d v="2023-02-25T00:00:00"/>
    <d v="1899-12-30T17:25:13"/>
    <n v="122"/>
    <x v="12"/>
    <x v="2"/>
    <x v="4"/>
    <x v="6"/>
    <n v="25"/>
    <x v="1"/>
    <x v="6"/>
    <n v="4"/>
    <n v="55.400000000000006"/>
  </r>
  <r>
    <n v="7547"/>
    <n v="3323"/>
    <n v="1"/>
    <d v="2023-02-25T00:00:00"/>
    <d v="1899-12-30T17:45:10"/>
    <n v="108"/>
    <x v="1"/>
    <x v="0"/>
    <x v="1"/>
    <x v="6"/>
    <n v="25"/>
    <x v="1"/>
    <x v="6"/>
    <n v="2"/>
    <n v="29.45"/>
  </r>
  <r>
    <n v="7548"/>
    <n v="3323"/>
    <n v="0"/>
    <d v="2023-02-25T00:00:00"/>
    <d v="1899-12-30T17:45:10"/>
    <n v="112"/>
    <x v="30"/>
    <x v="0"/>
    <x v="13"/>
    <x v="6"/>
    <n v="25"/>
    <x v="1"/>
    <x v="6"/>
    <n v="2"/>
    <n v="29.45"/>
  </r>
  <r>
    <n v="7549"/>
    <n v="3324"/>
    <n v="1"/>
    <d v="2023-02-25T00:00:00"/>
    <d v="1899-12-30T17:59:30"/>
    <n v="118"/>
    <x v="26"/>
    <x v="2"/>
    <x v="13"/>
    <x v="6"/>
    <n v="25"/>
    <x v="1"/>
    <x v="6"/>
    <n v="1"/>
    <n v="14.95"/>
  </r>
  <r>
    <n v="7550"/>
    <n v="3325"/>
    <n v="1"/>
    <d v="2023-02-25T00:00:00"/>
    <d v="1899-12-30T18:00:51"/>
    <n v="126"/>
    <x v="10"/>
    <x v="1"/>
    <x v="1"/>
    <x v="6"/>
    <n v="25"/>
    <x v="1"/>
    <x v="7"/>
    <n v="2"/>
    <n v="32.450000000000003"/>
  </r>
  <r>
    <n v="7551"/>
    <n v="3325"/>
    <n v="0"/>
    <d v="2023-02-25T00:00:00"/>
    <d v="1899-12-30T18:00:51"/>
    <n v="110"/>
    <x v="11"/>
    <x v="0"/>
    <x v="0"/>
    <x v="6"/>
    <n v="25"/>
    <x v="1"/>
    <x v="7"/>
    <n v="2"/>
    <n v="32.450000000000003"/>
  </r>
  <r>
    <n v="7552"/>
    <n v="3326"/>
    <n v="1"/>
    <d v="2023-02-25T00:00:00"/>
    <d v="1899-12-30T18:15:41"/>
    <n v="124"/>
    <x v="2"/>
    <x v="1"/>
    <x v="1"/>
    <x v="6"/>
    <n v="25"/>
    <x v="1"/>
    <x v="7"/>
    <n v="2"/>
    <n v="21.5"/>
  </r>
  <r>
    <n v="7553"/>
    <n v="3326"/>
    <n v="0"/>
    <d v="2023-02-25T00:00:00"/>
    <d v="1899-12-30T18:15:41"/>
    <n v="122"/>
    <x v="12"/>
    <x v="2"/>
    <x v="4"/>
    <x v="6"/>
    <n v="25"/>
    <x v="1"/>
    <x v="7"/>
    <n v="2"/>
    <n v="21.5"/>
  </r>
  <r>
    <n v="7554"/>
    <n v="3327"/>
    <n v="1"/>
    <d v="2023-02-25T00:00:00"/>
    <d v="1899-12-30T18:19:46"/>
    <n v="125"/>
    <x v="21"/>
    <x v="1"/>
    <x v="0"/>
    <x v="6"/>
    <n v="25"/>
    <x v="1"/>
    <x v="7"/>
    <n v="1"/>
    <n v="17.95"/>
  </r>
  <r>
    <n v="7555"/>
    <n v="3328"/>
    <n v="1"/>
    <d v="2023-02-25T00:00:00"/>
    <d v="1899-12-30T18:44:25"/>
    <n v="127"/>
    <x v="24"/>
    <x v="1"/>
    <x v="0"/>
    <x v="6"/>
    <n v="25"/>
    <x v="1"/>
    <x v="7"/>
    <n v="2"/>
    <n v="24.95"/>
  </r>
  <r>
    <n v="7556"/>
    <n v="3328"/>
    <n v="0"/>
    <d v="2023-02-25T00:00:00"/>
    <d v="1899-12-30T18:44:25"/>
    <n v="105"/>
    <x v="15"/>
    <x v="3"/>
    <x v="4"/>
    <x v="6"/>
    <n v="25"/>
    <x v="1"/>
    <x v="7"/>
    <n v="2"/>
    <n v="24.95"/>
  </r>
  <r>
    <n v="7557"/>
    <n v="3329"/>
    <n v="1"/>
    <d v="2023-02-25T00:00:00"/>
    <d v="1899-12-30T18:49:43"/>
    <n v="111"/>
    <x v="22"/>
    <x v="0"/>
    <x v="5"/>
    <x v="6"/>
    <n v="25"/>
    <x v="1"/>
    <x v="7"/>
    <n v="3"/>
    <n v="35.9"/>
  </r>
  <r>
    <n v="7558"/>
    <n v="3329"/>
    <n v="0"/>
    <d v="2023-02-25T00:00:00"/>
    <d v="1899-12-30T18:49:43"/>
    <n v="105"/>
    <x v="15"/>
    <x v="3"/>
    <x v="4"/>
    <x v="6"/>
    <n v="25"/>
    <x v="1"/>
    <x v="7"/>
    <n v="3"/>
    <n v="35.9"/>
  </r>
  <r>
    <n v="7559"/>
    <n v="3329"/>
    <n v="0"/>
    <d v="2023-02-25T00:00:00"/>
    <d v="1899-12-30T18:49:43"/>
    <n v="132"/>
    <x v="14"/>
    <x v="1"/>
    <x v="8"/>
    <x v="6"/>
    <n v="25"/>
    <x v="1"/>
    <x v="7"/>
    <n v="3"/>
    <n v="35.9"/>
  </r>
  <r>
    <n v="7560"/>
    <n v="3330"/>
    <n v="1"/>
    <d v="2023-02-25T00:00:00"/>
    <d v="1899-12-30T18:58:00"/>
    <n v="103"/>
    <x v="29"/>
    <x v="3"/>
    <x v="6"/>
    <x v="6"/>
    <n v="25"/>
    <x v="1"/>
    <x v="7"/>
    <n v="4"/>
    <n v="42.45"/>
  </r>
  <r>
    <n v="7561"/>
    <n v="3330"/>
    <n v="0"/>
    <d v="2023-02-25T00:00:00"/>
    <d v="1899-12-30T18:58:00"/>
    <n v="125"/>
    <x v="21"/>
    <x v="1"/>
    <x v="0"/>
    <x v="6"/>
    <n v="25"/>
    <x v="1"/>
    <x v="7"/>
    <n v="4"/>
    <n v="42.45"/>
  </r>
  <r>
    <n v="7562"/>
    <n v="3330"/>
    <n v="0"/>
    <d v="2023-02-25T00:00:00"/>
    <d v="1899-12-30T18:58:00"/>
    <n v="113"/>
    <x v="17"/>
    <x v="0"/>
    <x v="10"/>
    <x v="6"/>
    <n v="25"/>
    <x v="1"/>
    <x v="7"/>
    <n v="4"/>
    <n v="42.45"/>
  </r>
  <r>
    <n v="7563"/>
    <n v="3330"/>
    <n v="0"/>
    <d v="2023-02-25T00:00:00"/>
    <d v="1899-12-30T18:58:00"/>
    <n v="121"/>
    <x v="20"/>
    <x v="2"/>
    <x v="11"/>
    <x v="6"/>
    <n v="25"/>
    <x v="1"/>
    <x v="7"/>
    <n v="4"/>
    <n v="42.45"/>
  </r>
  <r>
    <n v="7564"/>
    <n v="3331"/>
    <n v="1"/>
    <d v="2023-02-25T00:00:00"/>
    <d v="1899-12-30T19:31:42"/>
    <n v="121"/>
    <x v="20"/>
    <x v="2"/>
    <x v="11"/>
    <x v="6"/>
    <n v="25"/>
    <x v="1"/>
    <x v="8"/>
    <n v="1"/>
    <n v="10.5"/>
  </r>
  <r>
    <n v="7565"/>
    <n v="3332"/>
    <n v="1"/>
    <d v="2023-02-25T00:00:00"/>
    <d v="1899-12-30T19:41:18"/>
    <n v="120"/>
    <x v="28"/>
    <x v="2"/>
    <x v="9"/>
    <x v="6"/>
    <n v="25"/>
    <x v="1"/>
    <x v="8"/>
    <n v="1"/>
    <n v="13.95"/>
  </r>
  <r>
    <n v="7566"/>
    <n v="3333"/>
    <n v="1"/>
    <d v="2023-02-25T00:00:00"/>
    <d v="1899-12-30T19:44:04"/>
    <n v="101"/>
    <x v="7"/>
    <x v="3"/>
    <x v="2"/>
    <x v="6"/>
    <n v="25"/>
    <x v="1"/>
    <x v="8"/>
    <n v="1"/>
    <n v="12.95"/>
  </r>
  <r>
    <n v="7567"/>
    <n v="3334"/>
    <n v="1"/>
    <d v="2023-02-25T00:00:00"/>
    <d v="1899-12-30T19:54:47"/>
    <n v="125"/>
    <x v="21"/>
    <x v="1"/>
    <x v="0"/>
    <x v="6"/>
    <n v="25"/>
    <x v="1"/>
    <x v="8"/>
    <n v="2"/>
    <n v="29.9"/>
  </r>
  <r>
    <n v="7568"/>
    <n v="3334"/>
    <n v="0"/>
    <d v="2023-02-25T00:00:00"/>
    <d v="1899-12-30T19:54:47"/>
    <n v="111"/>
    <x v="22"/>
    <x v="0"/>
    <x v="5"/>
    <x v="6"/>
    <n v="25"/>
    <x v="1"/>
    <x v="8"/>
    <n v="2"/>
    <n v="29.9"/>
  </r>
  <r>
    <n v="7569"/>
    <n v="3335"/>
    <n v="1"/>
    <d v="2023-02-25T00:00:00"/>
    <d v="1899-12-30T20:03:38"/>
    <n v="102"/>
    <x v="16"/>
    <x v="3"/>
    <x v="9"/>
    <x v="6"/>
    <n v="25"/>
    <x v="1"/>
    <x v="9"/>
    <n v="2"/>
    <n v="27.9"/>
  </r>
  <r>
    <n v="7570"/>
    <n v="3335"/>
    <n v="0"/>
    <d v="2023-02-25T00:00:00"/>
    <d v="1899-12-30T20:03:38"/>
    <n v="120"/>
    <x v="28"/>
    <x v="2"/>
    <x v="9"/>
    <x v="6"/>
    <n v="25"/>
    <x v="1"/>
    <x v="9"/>
    <n v="2"/>
    <n v="27.9"/>
  </r>
  <r>
    <n v="7571"/>
    <n v="3336"/>
    <n v="1"/>
    <d v="2023-02-25T00:00:00"/>
    <d v="1899-12-30T20:13:37"/>
    <n v="131"/>
    <x v="27"/>
    <x v="1"/>
    <x v="0"/>
    <x v="6"/>
    <n v="25"/>
    <x v="1"/>
    <x v="9"/>
    <n v="1"/>
    <n v="17.95"/>
  </r>
  <r>
    <n v="7572"/>
    <n v="3337"/>
    <n v="1"/>
    <d v="2023-02-25T00:00:00"/>
    <d v="1899-12-30T20:15:01"/>
    <n v="103"/>
    <x v="29"/>
    <x v="3"/>
    <x v="6"/>
    <x v="6"/>
    <n v="25"/>
    <x v="1"/>
    <x v="9"/>
    <n v="4"/>
    <n v="37.5"/>
  </r>
  <r>
    <n v="7573"/>
    <n v="3337"/>
    <n v="0"/>
    <d v="2023-02-25T00:00:00"/>
    <d v="1899-12-30T20:15:01"/>
    <n v="108"/>
    <x v="1"/>
    <x v="0"/>
    <x v="1"/>
    <x v="6"/>
    <n v="25"/>
    <x v="1"/>
    <x v="9"/>
    <n v="4"/>
    <n v="37.5"/>
  </r>
  <r>
    <n v="7574"/>
    <n v="3337"/>
    <n v="0"/>
    <d v="2023-02-25T00:00:00"/>
    <d v="1899-12-30T20:15:01"/>
    <n v="106"/>
    <x v="5"/>
    <x v="3"/>
    <x v="4"/>
    <x v="6"/>
    <n v="25"/>
    <x v="1"/>
    <x v="9"/>
    <n v="4"/>
    <n v="37.5"/>
  </r>
  <r>
    <n v="7575"/>
    <n v="3337"/>
    <n v="0"/>
    <d v="2023-02-25T00:00:00"/>
    <d v="1899-12-30T20:15:01"/>
    <n v="106"/>
    <x v="5"/>
    <x v="3"/>
    <x v="4"/>
    <x v="6"/>
    <n v="25"/>
    <x v="1"/>
    <x v="9"/>
    <n v="4"/>
    <n v="37.5"/>
  </r>
  <r>
    <n v="7576"/>
    <n v="3338"/>
    <n v="1"/>
    <d v="2023-02-25T00:00:00"/>
    <d v="1899-12-30T20:16:05"/>
    <n v="107"/>
    <x v="19"/>
    <x v="0"/>
    <x v="12"/>
    <x v="6"/>
    <n v="25"/>
    <x v="1"/>
    <x v="9"/>
    <n v="1"/>
    <n v="16.5"/>
  </r>
  <r>
    <n v="7577"/>
    <n v="3339"/>
    <n v="1"/>
    <d v="2023-02-25T00:00:00"/>
    <d v="1899-12-30T20:27:43"/>
    <n v="104"/>
    <x v="18"/>
    <x v="3"/>
    <x v="11"/>
    <x v="6"/>
    <n v="25"/>
    <x v="1"/>
    <x v="9"/>
    <n v="2"/>
    <n v="22.45"/>
  </r>
  <r>
    <n v="7578"/>
    <n v="3339"/>
    <n v="0"/>
    <d v="2023-02-25T00:00:00"/>
    <d v="1899-12-30T20:27:43"/>
    <n v="119"/>
    <x v="6"/>
    <x v="2"/>
    <x v="5"/>
    <x v="6"/>
    <n v="25"/>
    <x v="1"/>
    <x v="9"/>
    <n v="2"/>
    <n v="22.45"/>
  </r>
  <r>
    <n v="7579"/>
    <n v="3340"/>
    <n v="1"/>
    <d v="2023-02-25T00:00:00"/>
    <d v="1899-12-30T20:41:17"/>
    <n v="129"/>
    <x v="4"/>
    <x v="1"/>
    <x v="3"/>
    <x v="6"/>
    <n v="25"/>
    <x v="1"/>
    <x v="9"/>
    <n v="2"/>
    <n v="24.5"/>
  </r>
  <r>
    <n v="7580"/>
    <n v="3340"/>
    <n v="0"/>
    <d v="2023-02-25T00:00:00"/>
    <d v="1899-12-30T20:41:17"/>
    <n v="114"/>
    <x v="8"/>
    <x v="0"/>
    <x v="6"/>
    <x v="6"/>
    <n v="25"/>
    <x v="1"/>
    <x v="9"/>
    <n v="2"/>
    <n v="24.5"/>
  </r>
  <r>
    <n v="7581"/>
    <n v="3341"/>
    <n v="1"/>
    <d v="2023-02-25T00:00:00"/>
    <d v="1899-12-30T20:46:02"/>
    <n v="107"/>
    <x v="19"/>
    <x v="0"/>
    <x v="12"/>
    <x v="6"/>
    <n v="25"/>
    <x v="1"/>
    <x v="9"/>
    <n v="1"/>
    <n v="16.5"/>
  </r>
  <r>
    <n v="7582"/>
    <n v="3342"/>
    <n v="1"/>
    <d v="2023-02-25T00:00:00"/>
    <d v="1899-12-30T21:08:05"/>
    <n v="117"/>
    <x v="3"/>
    <x v="2"/>
    <x v="2"/>
    <x v="6"/>
    <n v="25"/>
    <x v="1"/>
    <x v="10"/>
    <n v="3"/>
    <n v="40.849999999999994"/>
  </r>
  <r>
    <n v="7583"/>
    <n v="3342"/>
    <n v="0"/>
    <d v="2023-02-25T00:00:00"/>
    <d v="1899-12-30T21:08:05"/>
    <n v="120"/>
    <x v="28"/>
    <x v="2"/>
    <x v="9"/>
    <x v="6"/>
    <n v="25"/>
    <x v="1"/>
    <x v="10"/>
    <n v="3"/>
    <n v="40.849999999999994"/>
  </r>
  <r>
    <n v="7584"/>
    <n v="3342"/>
    <n v="0"/>
    <d v="2023-02-25T00:00:00"/>
    <d v="1899-12-30T21:08:05"/>
    <n v="120"/>
    <x v="28"/>
    <x v="2"/>
    <x v="9"/>
    <x v="6"/>
    <n v="25"/>
    <x v="1"/>
    <x v="10"/>
    <n v="3"/>
    <n v="40.849999999999994"/>
  </r>
  <r>
    <n v="7585"/>
    <n v="3343"/>
    <n v="1"/>
    <d v="2023-02-25T00:00:00"/>
    <d v="1899-12-30T21:16:08"/>
    <n v="105"/>
    <x v="15"/>
    <x v="3"/>
    <x v="4"/>
    <x v="6"/>
    <n v="25"/>
    <x v="1"/>
    <x v="10"/>
    <n v="1"/>
    <n v="7"/>
  </r>
  <r>
    <n v="7586"/>
    <n v="3344"/>
    <n v="1"/>
    <d v="2023-02-25T00:00:00"/>
    <d v="1899-12-30T21:26:35"/>
    <n v="102"/>
    <x v="16"/>
    <x v="3"/>
    <x v="9"/>
    <x v="6"/>
    <n v="25"/>
    <x v="1"/>
    <x v="10"/>
    <n v="2"/>
    <n v="25.9"/>
  </r>
  <r>
    <n v="7587"/>
    <n v="3344"/>
    <n v="0"/>
    <d v="2023-02-25T00:00:00"/>
    <d v="1899-12-30T21:26:35"/>
    <n v="111"/>
    <x v="22"/>
    <x v="0"/>
    <x v="5"/>
    <x v="6"/>
    <n v="25"/>
    <x v="1"/>
    <x v="10"/>
    <n v="2"/>
    <n v="25.9"/>
  </r>
  <r>
    <n v="7588"/>
    <n v="3345"/>
    <n v="1"/>
    <d v="2023-02-25T00:00:00"/>
    <d v="1899-12-30T21:39:51"/>
    <n v="111"/>
    <x v="22"/>
    <x v="0"/>
    <x v="5"/>
    <x v="6"/>
    <n v="25"/>
    <x v="1"/>
    <x v="10"/>
    <n v="1"/>
    <n v="11.95"/>
  </r>
  <r>
    <n v="7589"/>
    <n v="3346"/>
    <n v="1"/>
    <d v="2023-02-26T00:00:00"/>
    <d v="1899-12-30T12:01:09"/>
    <n v="107"/>
    <x v="19"/>
    <x v="0"/>
    <x v="12"/>
    <x v="0"/>
    <n v="26"/>
    <x v="1"/>
    <x v="1"/>
    <n v="2"/>
    <n v="25.5"/>
  </r>
  <r>
    <n v="7590"/>
    <n v="3346"/>
    <n v="0"/>
    <d v="2023-02-26T00:00:00"/>
    <d v="1899-12-30T12:01:09"/>
    <n v="123"/>
    <x v="9"/>
    <x v="2"/>
    <x v="6"/>
    <x v="0"/>
    <n v="26"/>
    <x v="1"/>
    <x v="1"/>
    <n v="2"/>
    <n v="25.5"/>
  </r>
  <r>
    <n v="7591"/>
    <n v="3347"/>
    <n v="1"/>
    <d v="2023-02-26T00:00:00"/>
    <d v="1899-12-30T12:03:11"/>
    <n v="129"/>
    <x v="4"/>
    <x v="1"/>
    <x v="3"/>
    <x v="0"/>
    <n v="26"/>
    <x v="1"/>
    <x v="1"/>
    <n v="1"/>
    <n v="15.5"/>
  </r>
  <r>
    <n v="7592"/>
    <n v="3348"/>
    <n v="1"/>
    <d v="2023-02-26T00:00:00"/>
    <d v="1899-12-30T12:08:52"/>
    <n v="111"/>
    <x v="22"/>
    <x v="0"/>
    <x v="5"/>
    <x v="0"/>
    <n v="26"/>
    <x v="1"/>
    <x v="1"/>
    <n v="2"/>
    <n v="25.9"/>
  </r>
  <r>
    <n v="7593"/>
    <n v="3348"/>
    <n v="0"/>
    <d v="2023-02-26T00:00:00"/>
    <d v="1899-12-30T12:08:52"/>
    <n v="120"/>
    <x v="28"/>
    <x v="2"/>
    <x v="9"/>
    <x v="0"/>
    <n v="26"/>
    <x v="1"/>
    <x v="1"/>
    <n v="2"/>
    <n v="25.9"/>
  </r>
  <r>
    <n v="7594"/>
    <n v="3349"/>
    <n v="1"/>
    <d v="2023-02-26T00:00:00"/>
    <d v="1899-12-30T12:12:46"/>
    <n v="107"/>
    <x v="19"/>
    <x v="0"/>
    <x v="12"/>
    <x v="0"/>
    <n v="26"/>
    <x v="1"/>
    <x v="1"/>
    <n v="3"/>
    <n v="46.4"/>
  </r>
  <r>
    <n v="7595"/>
    <n v="3349"/>
    <n v="0"/>
    <d v="2023-02-26T00:00:00"/>
    <d v="1899-12-30T12:12:46"/>
    <n v="112"/>
    <x v="30"/>
    <x v="0"/>
    <x v="13"/>
    <x v="0"/>
    <n v="26"/>
    <x v="1"/>
    <x v="1"/>
    <n v="3"/>
    <n v="46.4"/>
  </r>
  <r>
    <n v="7596"/>
    <n v="3349"/>
    <n v="0"/>
    <d v="2023-02-26T00:00:00"/>
    <d v="1899-12-30T12:12:46"/>
    <n v="118"/>
    <x v="26"/>
    <x v="2"/>
    <x v="13"/>
    <x v="0"/>
    <n v="26"/>
    <x v="1"/>
    <x v="1"/>
    <n v="3"/>
    <n v="46.4"/>
  </r>
  <r>
    <n v="7597"/>
    <n v="3350"/>
    <n v="1"/>
    <d v="2023-02-26T00:00:00"/>
    <d v="1899-12-30T12:16:27"/>
    <n v="112"/>
    <x v="30"/>
    <x v="0"/>
    <x v="13"/>
    <x v="0"/>
    <n v="26"/>
    <x v="1"/>
    <x v="1"/>
    <n v="3"/>
    <n v="33.9"/>
  </r>
  <r>
    <n v="7598"/>
    <n v="3350"/>
    <n v="0"/>
    <d v="2023-02-26T00:00:00"/>
    <d v="1899-12-30T12:16:27"/>
    <n v="113"/>
    <x v="17"/>
    <x v="0"/>
    <x v="10"/>
    <x v="0"/>
    <n v="26"/>
    <x v="1"/>
    <x v="1"/>
    <n v="3"/>
    <n v="33.9"/>
  </r>
  <r>
    <n v="7599"/>
    <n v="3350"/>
    <n v="0"/>
    <d v="2023-02-26T00:00:00"/>
    <d v="1899-12-30T12:16:27"/>
    <n v="120"/>
    <x v="28"/>
    <x v="2"/>
    <x v="9"/>
    <x v="0"/>
    <n v="26"/>
    <x v="1"/>
    <x v="1"/>
    <n v="3"/>
    <n v="33.9"/>
  </r>
  <r>
    <n v="7600"/>
    <n v="3351"/>
    <n v="1"/>
    <d v="2023-02-26T00:00:00"/>
    <d v="1899-12-30T12:18:48"/>
    <n v="125"/>
    <x v="21"/>
    <x v="1"/>
    <x v="0"/>
    <x v="0"/>
    <n v="26"/>
    <x v="1"/>
    <x v="1"/>
    <n v="2"/>
    <n v="31.9"/>
  </r>
  <r>
    <n v="7601"/>
    <n v="3351"/>
    <n v="0"/>
    <d v="2023-02-26T00:00:00"/>
    <d v="1899-12-30T12:18:48"/>
    <n v="120"/>
    <x v="28"/>
    <x v="2"/>
    <x v="9"/>
    <x v="0"/>
    <n v="26"/>
    <x v="1"/>
    <x v="1"/>
    <n v="2"/>
    <n v="31.9"/>
  </r>
  <r>
    <n v="7603"/>
    <n v="3353"/>
    <n v="1"/>
    <d v="2023-02-26T00:00:00"/>
    <d v="1899-12-30T12:39:02"/>
    <n v="110"/>
    <x v="11"/>
    <x v="0"/>
    <x v="0"/>
    <x v="0"/>
    <n v="26"/>
    <x v="1"/>
    <x v="1"/>
    <n v="3"/>
    <n v="42.9"/>
  </r>
  <r>
    <n v="7604"/>
    <n v="3353"/>
    <n v="0"/>
    <d v="2023-02-26T00:00:00"/>
    <d v="1899-12-30T12:39:02"/>
    <n v="131"/>
    <x v="27"/>
    <x v="1"/>
    <x v="0"/>
    <x v="0"/>
    <n v="26"/>
    <x v="1"/>
    <x v="1"/>
    <n v="3"/>
    <n v="42.9"/>
  </r>
  <r>
    <n v="7605"/>
    <n v="3353"/>
    <n v="0"/>
    <d v="2023-02-26T00:00:00"/>
    <d v="1899-12-30T12:39:02"/>
    <n v="106"/>
    <x v="5"/>
    <x v="3"/>
    <x v="4"/>
    <x v="0"/>
    <n v="26"/>
    <x v="1"/>
    <x v="1"/>
    <n v="3"/>
    <n v="42.9"/>
  </r>
  <r>
    <n v="7606"/>
    <n v="3354"/>
    <n v="1"/>
    <d v="2023-02-26T00:00:00"/>
    <d v="1899-12-30T12:58:00"/>
    <n v="109"/>
    <x v="0"/>
    <x v="0"/>
    <x v="0"/>
    <x v="0"/>
    <n v="26"/>
    <x v="1"/>
    <x v="1"/>
    <n v="2"/>
    <n v="33.450000000000003"/>
  </r>
  <r>
    <n v="7607"/>
    <n v="3354"/>
    <n v="0"/>
    <d v="2023-02-26T00:00:00"/>
    <d v="1899-12-30T12:58:00"/>
    <n v="129"/>
    <x v="4"/>
    <x v="1"/>
    <x v="3"/>
    <x v="0"/>
    <n v="26"/>
    <x v="1"/>
    <x v="1"/>
    <n v="2"/>
    <n v="33.450000000000003"/>
  </r>
  <r>
    <n v="7608"/>
    <n v="3355"/>
    <n v="1"/>
    <d v="2023-02-26T00:00:00"/>
    <d v="1899-12-30T13:04:26"/>
    <n v="101"/>
    <x v="7"/>
    <x v="3"/>
    <x v="2"/>
    <x v="0"/>
    <n v="26"/>
    <x v="1"/>
    <x v="2"/>
    <n v="9"/>
    <n v="115.8"/>
  </r>
  <r>
    <n v="7609"/>
    <n v="3355"/>
    <n v="0"/>
    <d v="2023-02-26T00:00:00"/>
    <d v="1899-12-30T13:04:26"/>
    <n v="109"/>
    <x v="0"/>
    <x v="0"/>
    <x v="0"/>
    <x v="0"/>
    <n v="26"/>
    <x v="1"/>
    <x v="2"/>
    <n v="9"/>
    <n v="115.8"/>
  </r>
  <r>
    <n v="7610"/>
    <n v="3355"/>
    <n v="0"/>
    <d v="2023-02-26T00:00:00"/>
    <d v="1899-12-30T13:04:26"/>
    <n v="117"/>
    <x v="3"/>
    <x v="2"/>
    <x v="2"/>
    <x v="0"/>
    <n v="26"/>
    <x v="1"/>
    <x v="2"/>
    <n v="9"/>
    <n v="115.8"/>
  </r>
  <r>
    <n v="7611"/>
    <n v="3355"/>
    <n v="0"/>
    <d v="2023-02-26T00:00:00"/>
    <d v="1899-12-30T13:04:26"/>
    <n v="129"/>
    <x v="4"/>
    <x v="1"/>
    <x v="3"/>
    <x v="0"/>
    <n v="26"/>
    <x v="1"/>
    <x v="2"/>
    <n v="9"/>
    <n v="115.8"/>
  </r>
  <r>
    <n v="7612"/>
    <n v="3355"/>
    <n v="0"/>
    <d v="2023-02-26T00:00:00"/>
    <d v="1899-12-30T13:04:26"/>
    <n v="129"/>
    <x v="4"/>
    <x v="1"/>
    <x v="3"/>
    <x v="0"/>
    <n v="26"/>
    <x v="1"/>
    <x v="2"/>
    <n v="9"/>
    <n v="115.8"/>
  </r>
  <r>
    <n v="7613"/>
    <n v="3355"/>
    <n v="0"/>
    <d v="2023-02-26T00:00:00"/>
    <d v="1899-12-30T13:04:26"/>
    <n v="112"/>
    <x v="30"/>
    <x v="0"/>
    <x v="13"/>
    <x v="0"/>
    <n v="26"/>
    <x v="1"/>
    <x v="2"/>
    <n v="9"/>
    <n v="115.8"/>
  </r>
  <r>
    <n v="7614"/>
    <n v="3355"/>
    <n v="0"/>
    <d v="2023-02-26T00:00:00"/>
    <d v="1899-12-30T13:04:26"/>
    <n v="113"/>
    <x v="17"/>
    <x v="0"/>
    <x v="10"/>
    <x v="0"/>
    <n v="26"/>
    <x v="1"/>
    <x v="2"/>
    <n v="9"/>
    <n v="115.8"/>
  </r>
  <r>
    <n v="7615"/>
    <n v="3355"/>
    <n v="0"/>
    <d v="2023-02-26T00:00:00"/>
    <d v="1899-12-30T13:04:26"/>
    <n v="121"/>
    <x v="20"/>
    <x v="2"/>
    <x v="11"/>
    <x v="0"/>
    <n v="26"/>
    <x v="1"/>
    <x v="2"/>
    <n v="9"/>
    <n v="115.8"/>
  </r>
  <r>
    <n v="7616"/>
    <n v="3355"/>
    <n v="0"/>
    <d v="2023-02-26T00:00:00"/>
    <d v="1899-12-30T13:04:26"/>
    <n v="121"/>
    <x v="20"/>
    <x v="2"/>
    <x v="11"/>
    <x v="0"/>
    <n v="26"/>
    <x v="1"/>
    <x v="2"/>
    <n v="9"/>
    <n v="115.8"/>
  </r>
  <r>
    <n v="7617"/>
    <n v="3356"/>
    <n v="1"/>
    <d v="2023-02-26T00:00:00"/>
    <d v="1899-12-30T13:06:30"/>
    <n v="106"/>
    <x v="5"/>
    <x v="3"/>
    <x v="4"/>
    <x v="0"/>
    <n v="26"/>
    <x v="1"/>
    <x v="2"/>
    <n v="1"/>
    <n v="7"/>
  </r>
  <r>
    <n v="7618"/>
    <n v="3357"/>
    <n v="1"/>
    <d v="2023-02-26T00:00:00"/>
    <d v="1899-12-30T13:07:13"/>
    <n v="108"/>
    <x v="1"/>
    <x v="0"/>
    <x v="1"/>
    <x v="0"/>
    <n v="26"/>
    <x v="1"/>
    <x v="2"/>
    <n v="3"/>
    <n v="30.5"/>
  </r>
  <r>
    <n v="7619"/>
    <n v="3357"/>
    <n v="0"/>
    <d v="2023-02-26T00:00:00"/>
    <d v="1899-12-30T13:07:13"/>
    <n v="123"/>
    <x v="9"/>
    <x v="2"/>
    <x v="6"/>
    <x v="0"/>
    <n v="26"/>
    <x v="1"/>
    <x v="2"/>
    <n v="3"/>
    <n v="30.5"/>
  </r>
  <r>
    <n v="7620"/>
    <n v="3357"/>
    <n v="0"/>
    <d v="2023-02-26T00:00:00"/>
    <d v="1899-12-30T13:07:13"/>
    <n v="106"/>
    <x v="5"/>
    <x v="3"/>
    <x v="4"/>
    <x v="0"/>
    <n v="26"/>
    <x v="1"/>
    <x v="2"/>
    <n v="3"/>
    <n v="30.5"/>
  </r>
  <r>
    <n v="7621"/>
    <n v="3358"/>
    <n v="1"/>
    <d v="2023-02-26T00:00:00"/>
    <d v="1899-12-30T13:13:35"/>
    <n v="106"/>
    <x v="5"/>
    <x v="3"/>
    <x v="4"/>
    <x v="0"/>
    <n v="26"/>
    <x v="1"/>
    <x v="2"/>
    <n v="1"/>
    <n v="7"/>
  </r>
  <r>
    <n v="7622"/>
    <n v="3359"/>
    <n v="1"/>
    <d v="2023-02-26T00:00:00"/>
    <d v="1899-12-30T13:25:04"/>
    <n v="127"/>
    <x v="24"/>
    <x v="1"/>
    <x v="0"/>
    <x v="0"/>
    <n v="26"/>
    <x v="1"/>
    <x v="2"/>
    <n v="1"/>
    <n v="17.95"/>
  </r>
  <r>
    <n v="7623"/>
    <n v="3360"/>
    <n v="1"/>
    <d v="2023-02-26T00:00:00"/>
    <d v="1899-12-30T13:44:24"/>
    <n v="107"/>
    <x v="19"/>
    <x v="0"/>
    <x v="12"/>
    <x v="0"/>
    <n v="26"/>
    <x v="1"/>
    <x v="2"/>
    <n v="3"/>
    <n v="43.4"/>
  </r>
  <r>
    <n v="7624"/>
    <n v="3360"/>
    <n v="0"/>
    <d v="2023-02-26T00:00:00"/>
    <d v="1899-12-30T13:44:24"/>
    <n v="102"/>
    <x v="16"/>
    <x v="3"/>
    <x v="9"/>
    <x v="0"/>
    <n v="26"/>
    <x v="1"/>
    <x v="2"/>
    <n v="3"/>
    <n v="43.4"/>
  </r>
  <r>
    <n v="7625"/>
    <n v="3360"/>
    <n v="0"/>
    <d v="2023-02-26T00:00:00"/>
    <d v="1899-12-30T13:44:24"/>
    <n v="117"/>
    <x v="3"/>
    <x v="2"/>
    <x v="2"/>
    <x v="0"/>
    <n v="26"/>
    <x v="1"/>
    <x v="2"/>
    <n v="3"/>
    <n v="43.4"/>
  </r>
  <r>
    <n v="7626"/>
    <n v="3361"/>
    <n v="1"/>
    <d v="2023-02-26T00:00:00"/>
    <d v="1899-12-30T13:50:11"/>
    <n v="127"/>
    <x v="24"/>
    <x v="1"/>
    <x v="0"/>
    <x v="0"/>
    <n v="26"/>
    <x v="1"/>
    <x v="2"/>
    <n v="2"/>
    <n v="37.9"/>
  </r>
  <r>
    <n v="7627"/>
    <n v="3361"/>
    <n v="0"/>
    <d v="2023-02-26T00:00:00"/>
    <d v="1899-12-30T13:50:11"/>
    <n v="130"/>
    <x v="13"/>
    <x v="1"/>
    <x v="7"/>
    <x v="0"/>
    <n v="26"/>
    <x v="1"/>
    <x v="2"/>
    <n v="2"/>
    <n v="37.9"/>
  </r>
  <r>
    <n v="7628"/>
    <n v="3362"/>
    <n v="1"/>
    <d v="2023-02-26T00:00:00"/>
    <d v="1899-12-30T13:50:14"/>
    <n v="109"/>
    <x v="0"/>
    <x v="0"/>
    <x v="0"/>
    <x v="0"/>
    <n v="26"/>
    <x v="1"/>
    <x v="2"/>
    <n v="1"/>
    <n v="17.95"/>
  </r>
  <r>
    <n v="7629"/>
    <n v="3363"/>
    <n v="1"/>
    <d v="2023-02-26T00:00:00"/>
    <d v="1899-12-30T13:52:23"/>
    <n v="101"/>
    <x v="7"/>
    <x v="3"/>
    <x v="2"/>
    <x v="0"/>
    <n v="26"/>
    <x v="1"/>
    <x v="2"/>
    <n v="12"/>
    <n v="148.65"/>
  </r>
  <r>
    <n v="7630"/>
    <n v="3363"/>
    <n v="0"/>
    <d v="2023-02-26T00:00:00"/>
    <d v="1899-12-30T13:52:23"/>
    <n v="102"/>
    <x v="16"/>
    <x v="3"/>
    <x v="9"/>
    <x v="0"/>
    <n v="26"/>
    <x v="1"/>
    <x v="2"/>
    <n v="12"/>
    <n v="148.65"/>
  </r>
  <r>
    <n v="7631"/>
    <n v="3363"/>
    <n v="0"/>
    <d v="2023-02-26T00:00:00"/>
    <d v="1899-12-30T13:52:23"/>
    <n v="102"/>
    <x v="16"/>
    <x v="3"/>
    <x v="9"/>
    <x v="0"/>
    <n v="26"/>
    <x v="1"/>
    <x v="2"/>
    <n v="12"/>
    <n v="148.65"/>
  </r>
  <r>
    <n v="7632"/>
    <n v="3363"/>
    <n v="0"/>
    <d v="2023-02-26T00:00:00"/>
    <d v="1899-12-30T13:52:23"/>
    <n v="124"/>
    <x v="2"/>
    <x v="1"/>
    <x v="1"/>
    <x v="0"/>
    <n v="26"/>
    <x v="1"/>
    <x v="2"/>
    <n v="12"/>
    <n v="148.65"/>
  </r>
  <r>
    <n v="7633"/>
    <n v="3363"/>
    <n v="0"/>
    <d v="2023-02-26T00:00:00"/>
    <d v="1899-12-30T13:52:23"/>
    <n v="127"/>
    <x v="24"/>
    <x v="1"/>
    <x v="0"/>
    <x v="0"/>
    <n v="26"/>
    <x v="1"/>
    <x v="2"/>
    <n v="12"/>
    <n v="148.65"/>
  </r>
  <r>
    <n v="7634"/>
    <n v="3363"/>
    <n v="0"/>
    <d v="2023-02-26T00:00:00"/>
    <d v="1899-12-30T13:52:23"/>
    <n v="128"/>
    <x v="25"/>
    <x v="1"/>
    <x v="3"/>
    <x v="0"/>
    <n v="26"/>
    <x v="1"/>
    <x v="2"/>
    <n v="12"/>
    <n v="148.65"/>
  </r>
  <r>
    <n v="7635"/>
    <n v="3363"/>
    <n v="0"/>
    <d v="2023-02-26T00:00:00"/>
    <d v="1899-12-30T13:52:23"/>
    <n v="111"/>
    <x v="22"/>
    <x v="0"/>
    <x v="5"/>
    <x v="0"/>
    <n v="26"/>
    <x v="1"/>
    <x v="2"/>
    <n v="12"/>
    <n v="148.65"/>
  </r>
  <r>
    <n v="7636"/>
    <n v="3363"/>
    <n v="0"/>
    <d v="2023-02-26T00:00:00"/>
    <d v="1899-12-30T13:52:23"/>
    <n v="112"/>
    <x v="30"/>
    <x v="0"/>
    <x v="13"/>
    <x v="0"/>
    <n v="26"/>
    <x v="1"/>
    <x v="2"/>
    <n v="12"/>
    <n v="148.65"/>
  </r>
  <r>
    <n v="7637"/>
    <n v="3363"/>
    <n v="0"/>
    <d v="2023-02-26T00:00:00"/>
    <d v="1899-12-30T13:52:23"/>
    <n v="113"/>
    <x v="17"/>
    <x v="0"/>
    <x v="10"/>
    <x v="0"/>
    <n v="26"/>
    <x v="1"/>
    <x v="2"/>
    <n v="12"/>
    <n v="148.65"/>
  </r>
  <r>
    <n v="7638"/>
    <n v="3363"/>
    <n v="0"/>
    <d v="2023-02-26T00:00:00"/>
    <d v="1899-12-30T13:52:23"/>
    <n v="119"/>
    <x v="6"/>
    <x v="2"/>
    <x v="5"/>
    <x v="0"/>
    <n v="26"/>
    <x v="1"/>
    <x v="2"/>
    <n v="12"/>
    <n v="148.65"/>
  </r>
  <r>
    <n v="7639"/>
    <n v="3363"/>
    <n v="0"/>
    <d v="2023-02-26T00:00:00"/>
    <d v="1899-12-30T13:52:23"/>
    <n v="123"/>
    <x v="9"/>
    <x v="2"/>
    <x v="6"/>
    <x v="0"/>
    <n v="26"/>
    <x v="1"/>
    <x v="2"/>
    <n v="12"/>
    <n v="148.65"/>
  </r>
  <r>
    <n v="7640"/>
    <n v="3363"/>
    <n v="0"/>
    <d v="2023-02-26T00:00:00"/>
    <d v="1899-12-30T13:52:23"/>
    <n v="106"/>
    <x v="5"/>
    <x v="3"/>
    <x v="4"/>
    <x v="0"/>
    <n v="26"/>
    <x v="1"/>
    <x v="2"/>
    <n v="12"/>
    <n v="148.65"/>
  </r>
  <r>
    <n v="7641"/>
    <n v="3364"/>
    <n v="1"/>
    <d v="2023-02-26T00:00:00"/>
    <d v="1899-12-30T13:56:18"/>
    <n v="104"/>
    <x v="18"/>
    <x v="3"/>
    <x v="11"/>
    <x v="0"/>
    <n v="26"/>
    <x v="1"/>
    <x v="2"/>
    <n v="4"/>
    <n v="52.900000000000006"/>
  </r>
  <r>
    <n v="7642"/>
    <n v="3364"/>
    <n v="0"/>
    <d v="2023-02-26T00:00:00"/>
    <d v="1899-12-30T13:56:18"/>
    <n v="104"/>
    <x v="18"/>
    <x v="3"/>
    <x v="11"/>
    <x v="0"/>
    <n v="26"/>
    <x v="1"/>
    <x v="2"/>
    <n v="4"/>
    <n v="52.900000000000006"/>
  </r>
  <r>
    <n v="7643"/>
    <n v="3364"/>
    <n v="0"/>
    <d v="2023-02-26T00:00:00"/>
    <d v="1899-12-30T13:56:18"/>
    <n v="120"/>
    <x v="28"/>
    <x v="2"/>
    <x v="9"/>
    <x v="0"/>
    <n v="26"/>
    <x v="1"/>
    <x v="2"/>
    <n v="4"/>
    <n v="52.900000000000006"/>
  </r>
  <r>
    <n v="7644"/>
    <n v="3364"/>
    <n v="0"/>
    <d v="2023-02-26T00:00:00"/>
    <d v="1899-12-30T13:56:18"/>
    <n v="131"/>
    <x v="27"/>
    <x v="1"/>
    <x v="0"/>
    <x v="0"/>
    <n v="26"/>
    <x v="1"/>
    <x v="2"/>
    <n v="4"/>
    <n v="52.900000000000006"/>
  </r>
  <r>
    <n v="7645"/>
    <n v="3365"/>
    <n v="1"/>
    <d v="2023-02-26T00:00:00"/>
    <d v="1899-12-30T14:08:46"/>
    <n v="125"/>
    <x v="21"/>
    <x v="1"/>
    <x v="0"/>
    <x v="0"/>
    <n v="26"/>
    <x v="1"/>
    <x v="3"/>
    <n v="1"/>
    <n v="17.95"/>
  </r>
  <r>
    <n v="7646"/>
    <n v="3366"/>
    <n v="1"/>
    <d v="2023-02-26T00:00:00"/>
    <d v="1899-12-30T14:18:48"/>
    <n v="111"/>
    <x v="22"/>
    <x v="0"/>
    <x v="5"/>
    <x v="0"/>
    <n v="26"/>
    <x v="1"/>
    <x v="3"/>
    <n v="3"/>
    <n v="35.9"/>
  </r>
  <r>
    <n v="7647"/>
    <n v="3366"/>
    <n v="0"/>
    <d v="2023-02-26T00:00:00"/>
    <d v="1899-12-30T14:18:48"/>
    <n v="105"/>
    <x v="15"/>
    <x v="3"/>
    <x v="4"/>
    <x v="0"/>
    <n v="26"/>
    <x v="1"/>
    <x v="3"/>
    <n v="3"/>
    <n v="35.9"/>
  </r>
  <r>
    <n v="7648"/>
    <n v="3366"/>
    <n v="0"/>
    <d v="2023-02-26T00:00:00"/>
    <d v="1899-12-30T14:18:48"/>
    <n v="132"/>
    <x v="14"/>
    <x v="1"/>
    <x v="8"/>
    <x v="0"/>
    <n v="26"/>
    <x v="1"/>
    <x v="3"/>
    <n v="3"/>
    <n v="35.9"/>
  </r>
  <r>
    <n v="7649"/>
    <n v="3367"/>
    <n v="1"/>
    <d v="2023-02-26T00:00:00"/>
    <d v="1899-12-30T14:28:31"/>
    <n v="113"/>
    <x v="17"/>
    <x v="0"/>
    <x v="10"/>
    <x v="0"/>
    <n v="26"/>
    <x v="1"/>
    <x v="3"/>
    <n v="1"/>
    <n v="5"/>
  </r>
  <r>
    <n v="7650"/>
    <n v="3368"/>
    <n v="1"/>
    <d v="2023-02-26T00:00:00"/>
    <d v="1899-12-30T14:48:56"/>
    <n v="118"/>
    <x v="26"/>
    <x v="2"/>
    <x v="13"/>
    <x v="0"/>
    <n v="26"/>
    <x v="1"/>
    <x v="3"/>
    <n v="1"/>
    <n v="14.95"/>
  </r>
  <r>
    <n v="7651"/>
    <n v="3369"/>
    <n v="1"/>
    <d v="2023-02-26T00:00:00"/>
    <d v="1899-12-30T15:22:08"/>
    <n v="124"/>
    <x v="2"/>
    <x v="1"/>
    <x v="1"/>
    <x v="0"/>
    <n v="26"/>
    <x v="1"/>
    <x v="4"/>
    <n v="3"/>
    <n v="47.400000000000006"/>
  </r>
  <r>
    <n v="7652"/>
    <n v="3369"/>
    <n v="0"/>
    <d v="2023-02-26T00:00:00"/>
    <d v="1899-12-30T15:22:08"/>
    <n v="109"/>
    <x v="0"/>
    <x v="0"/>
    <x v="0"/>
    <x v="0"/>
    <n v="26"/>
    <x v="1"/>
    <x v="4"/>
    <n v="3"/>
    <n v="47.400000000000006"/>
  </r>
  <r>
    <n v="7653"/>
    <n v="3369"/>
    <n v="0"/>
    <d v="2023-02-26T00:00:00"/>
    <d v="1899-12-30T15:22:08"/>
    <n v="118"/>
    <x v="26"/>
    <x v="2"/>
    <x v="13"/>
    <x v="0"/>
    <n v="26"/>
    <x v="1"/>
    <x v="4"/>
    <n v="3"/>
    <n v="47.400000000000006"/>
  </r>
  <r>
    <n v="7654"/>
    <n v="3370"/>
    <n v="1"/>
    <d v="2023-02-26T00:00:00"/>
    <d v="1899-12-30T15:39:19"/>
    <n v="104"/>
    <x v="18"/>
    <x v="3"/>
    <x v="11"/>
    <x v="0"/>
    <n v="26"/>
    <x v="1"/>
    <x v="4"/>
    <n v="3"/>
    <n v="33.450000000000003"/>
  </r>
  <r>
    <n v="7655"/>
    <n v="3370"/>
    <n v="0"/>
    <d v="2023-02-26T00:00:00"/>
    <d v="1899-12-30T15:39:19"/>
    <n v="113"/>
    <x v="17"/>
    <x v="0"/>
    <x v="10"/>
    <x v="0"/>
    <n v="26"/>
    <x v="1"/>
    <x v="4"/>
    <n v="3"/>
    <n v="33.450000000000003"/>
  </r>
  <r>
    <n v="7656"/>
    <n v="3370"/>
    <n v="0"/>
    <d v="2023-02-26T00:00:00"/>
    <d v="1899-12-30T15:39:19"/>
    <n v="131"/>
    <x v="27"/>
    <x v="1"/>
    <x v="0"/>
    <x v="0"/>
    <n v="26"/>
    <x v="1"/>
    <x v="4"/>
    <n v="3"/>
    <n v="33.450000000000003"/>
  </r>
  <r>
    <n v="7657"/>
    <n v="3371"/>
    <n v="1"/>
    <d v="2023-02-26T00:00:00"/>
    <d v="1899-12-30T15:58:02"/>
    <n v="110"/>
    <x v="11"/>
    <x v="0"/>
    <x v="0"/>
    <x v="0"/>
    <n v="26"/>
    <x v="1"/>
    <x v="4"/>
    <n v="4"/>
    <n v="45.45"/>
  </r>
  <r>
    <n v="7658"/>
    <n v="3371"/>
    <n v="0"/>
    <d v="2023-02-26T00:00:00"/>
    <d v="1899-12-30T15:58:02"/>
    <n v="129"/>
    <x v="4"/>
    <x v="1"/>
    <x v="3"/>
    <x v="0"/>
    <n v="26"/>
    <x v="1"/>
    <x v="4"/>
    <n v="4"/>
    <n v="45.45"/>
  </r>
  <r>
    <n v="7659"/>
    <n v="3371"/>
    <n v="0"/>
    <d v="2023-02-26T00:00:00"/>
    <d v="1899-12-30T15:58:02"/>
    <n v="113"/>
    <x v="17"/>
    <x v="0"/>
    <x v="10"/>
    <x v="0"/>
    <n v="26"/>
    <x v="1"/>
    <x v="4"/>
    <n v="4"/>
    <n v="45.45"/>
  </r>
  <r>
    <n v="7660"/>
    <n v="3371"/>
    <n v="0"/>
    <d v="2023-02-26T00:00:00"/>
    <d v="1899-12-30T15:58:02"/>
    <n v="106"/>
    <x v="5"/>
    <x v="3"/>
    <x v="4"/>
    <x v="0"/>
    <n v="26"/>
    <x v="1"/>
    <x v="4"/>
    <n v="4"/>
    <n v="45.45"/>
  </r>
  <r>
    <n v="7661"/>
    <n v="3372"/>
    <n v="1"/>
    <d v="2023-02-26T00:00:00"/>
    <d v="1899-12-30T15:58:38"/>
    <n v="116"/>
    <x v="23"/>
    <x v="2"/>
    <x v="9"/>
    <x v="0"/>
    <n v="26"/>
    <x v="1"/>
    <x v="4"/>
    <n v="4"/>
    <n v="54.849999999999994"/>
  </r>
  <r>
    <n v="7662"/>
    <n v="3372"/>
    <n v="0"/>
    <d v="2023-02-26T00:00:00"/>
    <d v="1899-12-30T15:58:38"/>
    <n v="109"/>
    <x v="0"/>
    <x v="0"/>
    <x v="0"/>
    <x v="0"/>
    <n v="26"/>
    <x v="1"/>
    <x v="4"/>
    <n v="4"/>
    <n v="54.849999999999994"/>
  </r>
  <r>
    <n v="7663"/>
    <n v="3372"/>
    <n v="0"/>
    <d v="2023-02-26T00:00:00"/>
    <d v="1899-12-30T15:58:38"/>
    <n v="110"/>
    <x v="11"/>
    <x v="0"/>
    <x v="0"/>
    <x v="0"/>
    <n v="26"/>
    <x v="1"/>
    <x v="4"/>
    <n v="4"/>
    <n v="54.849999999999994"/>
  </r>
  <r>
    <n v="7664"/>
    <n v="3372"/>
    <n v="0"/>
    <d v="2023-02-26T00:00:00"/>
    <d v="1899-12-30T15:58:38"/>
    <n v="113"/>
    <x v="17"/>
    <x v="0"/>
    <x v="10"/>
    <x v="0"/>
    <n v="26"/>
    <x v="1"/>
    <x v="4"/>
    <n v="4"/>
    <n v="54.849999999999994"/>
  </r>
  <r>
    <n v="7665"/>
    <n v="3373"/>
    <n v="1"/>
    <d v="2023-02-26T00:00:00"/>
    <d v="1899-12-30T16:01:28"/>
    <n v="118"/>
    <x v="26"/>
    <x v="2"/>
    <x v="13"/>
    <x v="0"/>
    <n v="26"/>
    <x v="1"/>
    <x v="5"/>
    <n v="2"/>
    <n v="21.95"/>
  </r>
  <r>
    <n v="7666"/>
    <n v="3373"/>
    <n v="0"/>
    <d v="2023-02-26T00:00:00"/>
    <d v="1899-12-30T16:01:28"/>
    <n v="122"/>
    <x v="12"/>
    <x v="2"/>
    <x v="4"/>
    <x v="0"/>
    <n v="26"/>
    <x v="1"/>
    <x v="5"/>
    <n v="2"/>
    <n v="21.95"/>
  </r>
  <r>
    <n v="7667"/>
    <n v="3374"/>
    <n v="1"/>
    <d v="2023-02-26T00:00:00"/>
    <d v="1899-12-30T16:15:25"/>
    <n v="110"/>
    <x v="11"/>
    <x v="0"/>
    <x v="0"/>
    <x v="0"/>
    <n v="26"/>
    <x v="1"/>
    <x v="5"/>
    <n v="2"/>
    <n v="26.95"/>
  </r>
  <r>
    <n v="7668"/>
    <n v="3374"/>
    <n v="0"/>
    <d v="2023-02-26T00:00:00"/>
    <d v="1899-12-30T16:15:25"/>
    <n v="123"/>
    <x v="9"/>
    <x v="2"/>
    <x v="6"/>
    <x v="0"/>
    <n v="26"/>
    <x v="1"/>
    <x v="5"/>
    <n v="2"/>
    <n v="26.95"/>
  </r>
  <r>
    <n v="7669"/>
    <n v="3375"/>
    <n v="1"/>
    <d v="2023-02-26T00:00:00"/>
    <d v="1899-12-30T16:20:18"/>
    <n v="114"/>
    <x v="8"/>
    <x v="0"/>
    <x v="6"/>
    <x v="0"/>
    <n v="26"/>
    <x v="1"/>
    <x v="5"/>
    <n v="1"/>
    <n v="9"/>
  </r>
  <r>
    <n v="7670"/>
    <n v="3376"/>
    <n v="1"/>
    <d v="2023-02-26T00:00:00"/>
    <d v="1899-12-30T16:27:20"/>
    <n v="104"/>
    <x v="18"/>
    <x v="3"/>
    <x v="11"/>
    <x v="0"/>
    <n v="26"/>
    <x v="1"/>
    <x v="5"/>
    <n v="1"/>
    <n v="10.5"/>
  </r>
  <r>
    <n v="7671"/>
    <n v="3377"/>
    <n v="1"/>
    <d v="2023-02-26T00:00:00"/>
    <d v="1899-12-30T16:32:16"/>
    <n v="108"/>
    <x v="1"/>
    <x v="0"/>
    <x v="1"/>
    <x v="0"/>
    <n v="26"/>
    <x v="1"/>
    <x v="5"/>
    <n v="1"/>
    <n v="14.5"/>
  </r>
  <r>
    <n v="7672"/>
    <n v="3378"/>
    <n v="1"/>
    <d v="2023-02-26T00:00:00"/>
    <d v="1899-12-30T16:53:26"/>
    <n v="118"/>
    <x v="26"/>
    <x v="2"/>
    <x v="13"/>
    <x v="0"/>
    <n v="26"/>
    <x v="1"/>
    <x v="5"/>
    <n v="1"/>
    <n v="14.95"/>
  </r>
  <r>
    <n v="7673"/>
    <n v="3379"/>
    <n v="1"/>
    <d v="2023-02-26T00:00:00"/>
    <d v="1899-12-30T16:55:17"/>
    <n v="127"/>
    <x v="24"/>
    <x v="1"/>
    <x v="0"/>
    <x v="0"/>
    <n v="26"/>
    <x v="1"/>
    <x v="5"/>
    <n v="2"/>
    <n v="32.9"/>
  </r>
  <r>
    <n v="7674"/>
    <n v="3379"/>
    <n v="0"/>
    <d v="2023-02-26T00:00:00"/>
    <d v="1899-12-30T16:55:17"/>
    <n v="118"/>
    <x v="26"/>
    <x v="2"/>
    <x v="13"/>
    <x v="0"/>
    <n v="26"/>
    <x v="1"/>
    <x v="5"/>
    <n v="2"/>
    <n v="32.9"/>
  </r>
  <r>
    <n v="7675"/>
    <n v="3380"/>
    <n v="1"/>
    <d v="2023-02-26T00:00:00"/>
    <d v="1899-12-30T17:16:51"/>
    <n v="128"/>
    <x v="25"/>
    <x v="1"/>
    <x v="3"/>
    <x v="0"/>
    <n v="26"/>
    <x v="1"/>
    <x v="6"/>
    <n v="2"/>
    <n v="26"/>
  </r>
  <r>
    <n v="7676"/>
    <n v="3380"/>
    <n v="0"/>
    <d v="2023-02-26T00:00:00"/>
    <d v="1899-12-30T17:16:51"/>
    <n v="121"/>
    <x v="20"/>
    <x v="2"/>
    <x v="11"/>
    <x v="0"/>
    <n v="26"/>
    <x v="1"/>
    <x v="6"/>
    <n v="2"/>
    <n v="26"/>
  </r>
  <r>
    <n v="7677"/>
    <n v="3381"/>
    <n v="1"/>
    <d v="2023-02-26T00:00:00"/>
    <d v="1899-12-30T17:22:05"/>
    <n v="108"/>
    <x v="1"/>
    <x v="0"/>
    <x v="1"/>
    <x v="0"/>
    <n v="26"/>
    <x v="1"/>
    <x v="6"/>
    <n v="2"/>
    <n v="31.45"/>
  </r>
  <r>
    <n v="7678"/>
    <n v="3381"/>
    <n v="0"/>
    <d v="2023-02-26T00:00:00"/>
    <d v="1899-12-30T17:22:05"/>
    <n v="132"/>
    <x v="14"/>
    <x v="1"/>
    <x v="8"/>
    <x v="0"/>
    <n v="26"/>
    <x v="1"/>
    <x v="6"/>
    <n v="2"/>
    <n v="31.45"/>
  </r>
  <r>
    <n v="7679"/>
    <n v="3382"/>
    <n v="1"/>
    <d v="2023-02-26T00:00:00"/>
    <d v="1899-12-30T17:24:43"/>
    <n v="103"/>
    <x v="29"/>
    <x v="3"/>
    <x v="6"/>
    <x v="0"/>
    <n v="26"/>
    <x v="1"/>
    <x v="6"/>
    <n v="3"/>
    <n v="34.9"/>
  </r>
  <r>
    <n v="7680"/>
    <n v="3382"/>
    <n v="0"/>
    <d v="2023-02-26T00:00:00"/>
    <d v="1899-12-30T17:24:43"/>
    <n v="111"/>
    <x v="22"/>
    <x v="0"/>
    <x v="5"/>
    <x v="0"/>
    <n v="26"/>
    <x v="1"/>
    <x v="6"/>
    <n v="3"/>
    <n v="34.9"/>
  </r>
  <r>
    <n v="7681"/>
    <n v="3382"/>
    <n v="0"/>
    <d v="2023-02-26T00:00:00"/>
    <d v="1899-12-30T17:24:43"/>
    <n v="120"/>
    <x v="28"/>
    <x v="2"/>
    <x v="9"/>
    <x v="0"/>
    <n v="26"/>
    <x v="1"/>
    <x v="6"/>
    <n v="3"/>
    <n v="34.9"/>
  </r>
  <r>
    <n v="7682"/>
    <n v="3383"/>
    <n v="1"/>
    <d v="2023-02-26T00:00:00"/>
    <d v="1899-12-30T17:31:14"/>
    <n v="107"/>
    <x v="19"/>
    <x v="0"/>
    <x v="12"/>
    <x v="0"/>
    <n v="26"/>
    <x v="1"/>
    <x v="6"/>
    <n v="1"/>
    <n v="16.5"/>
  </r>
  <r>
    <n v="7683"/>
    <n v="3384"/>
    <n v="1"/>
    <d v="2023-02-26T00:00:00"/>
    <d v="1899-12-30T17:37:19"/>
    <n v="109"/>
    <x v="0"/>
    <x v="0"/>
    <x v="0"/>
    <x v="0"/>
    <n v="26"/>
    <x v="1"/>
    <x v="6"/>
    <n v="4"/>
    <n v="58.400000000000006"/>
  </r>
  <r>
    <n v="7684"/>
    <n v="3384"/>
    <n v="0"/>
    <d v="2023-02-26T00:00:00"/>
    <d v="1899-12-30T17:37:19"/>
    <n v="128"/>
    <x v="25"/>
    <x v="1"/>
    <x v="3"/>
    <x v="0"/>
    <n v="26"/>
    <x v="1"/>
    <x v="6"/>
    <n v="4"/>
    <n v="58.400000000000006"/>
  </r>
  <r>
    <n v="7685"/>
    <n v="3384"/>
    <n v="0"/>
    <d v="2023-02-26T00:00:00"/>
    <d v="1899-12-30T17:37:19"/>
    <n v="131"/>
    <x v="27"/>
    <x v="1"/>
    <x v="0"/>
    <x v="0"/>
    <n v="26"/>
    <x v="1"/>
    <x v="6"/>
    <n v="4"/>
    <n v="58.400000000000006"/>
  </r>
  <r>
    <n v="7686"/>
    <n v="3384"/>
    <n v="0"/>
    <d v="2023-02-26T00:00:00"/>
    <d v="1899-12-30T17:37:19"/>
    <n v="106"/>
    <x v="5"/>
    <x v="3"/>
    <x v="4"/>
    <x v="0"/>
    <n v="26"/>
    <x v="1"/>
    <x v="6"/>
    <n v="4"/>
    <n v="58.400000000000006"/>
  </r>
  <r>
    <n v="7687"/>
    <n v="3385"/>
    <n v="1"/>
    <d v="2023-02-26T00:00:00"/>
    <d v="1899-12-30T17:45:02"/>
    <n v="109"/>
    <x v="0"/>
    <x v="0"/>
    <x v="0"/>
    <x v="0"/>
    <n v="26"/>
    <x v="1"/>
    <x v="6"/>
    <n v="2"/>
    <n v="29.9"/>
  </r>
  <r>
    <n v="7688"/>
    <n v="3385"/>
    <n v="0"/>
    <d v="2023-02-26T00:00:00"/>
    <d v="1899-12-30T17:45:02"/>
    <n v="119"/>
    <x v="6"/>
    <x v="2"/>
    <x v="5"/>
    <x v="0"/>
    <n v="26"/>
    <x v="1"/>
    <x v="6"/>
    <n v="2"/>
    <n v="29.9"/>
  </r>
  <r>
    <n v="7689"/>
    <n v="3386"/>
    <n v="1"/>
    <d v="2023-02-26T00:00:00"/>
    <d v="1899-12-30T17:50:20"/>
    <n v="102"/>
    <x v="16"/>
    <x v="3"/>
    <x v="9"/>
    <x v="0"/>
    <n v="26"/>
    <x v="1"/>
    <x v="6"/>
    <n v="2"/>
    <n v="31.9"/>
  </r>
  <r>
    <n v="7690"/>
    <n v="3386"/>
    <n v="0"/>
    <d v="2023-02-26T00:00:00"/>
    <d v="1899-12-30T17:50:20"/>
    <n v="131"/>
    <x v="27"/>
    <x v="1"/>
    <x v="0"/>
    <x v="0"/>
    <n v="26"/>
    <x v="1"/>
    <x v="6"/>
    <n v="2"/>
    <n v="31.9"/>
  </r>
  <r>
    <n v="7691"/>
    <n v="3387"/>
    <n v="1"/>
    <d v="2023-02-26T00:00:00"/>
    <d v="1899-12-30T17:51:35"/>
    <n v="108"/>
    <x v="1"/>
    <x v="0"/>
    <x v="1"/>
    <x v="0"/>
    <n v="26"/>
    <x v="1"/>
    <x v="6"/>
    <n v="3"/>
    <n v="38.950000000000003"/>
  </r>
  <r>
    <n v="7692"/>
    <n v="3387"/>
    <n v="0"/>
    <d v="2023-02-26T00:00:00"/>
    <d v="1899-12-30T17:51:35"/>
    <n v="120"/>
    <x v="28"/>
    <x v="2"/>
    <x v="9"/>
    <x v="0"/>
    <n v="26"/>
    <x v="1"/>
    <x v="6"/>
    <n v="3"/>
    <n v="38.950000000000003"/>
  </r>
  <r>
    <n v="7693"/>
    <n v="3387"/>
    <n v="0"/>
    <d v="2023-02-26T00:00:00"/>
    <d v="1899-12-30T17:51:35"/>
    <n v="121"/>
    <x v="20"/>
    <x v="2"/>
    <x v="11"/>
    <x v="0"/>
    <n v="26"/>
    <x v="1"/>
    <x v="6"/>
    <n v="3"/>
    <n v="38.950000000000003"/>
  </r>
  <r>
    <n v="7694"/>
    <n v="3388"/>
    <n v="1"/>
    <d v="2023-02-26T00:00:00"/>
    <d v="1899-12-30T17:53:56"/>
    <n v="109"/>
    <x v="0"/>
    <x v="0"/>
    <x v="0"/>
    <x v="0"/>
    <n v="26"/>
    <x v="1"/>
    <x v="6"/>
    <n v="2"/>
    <n v="35.9"/>
  </r>
  <r>
    <n v="7695"/>
    <n v="3388"/>
    <n v="0"/>
    <d v="2023-02-26T00:00:00"/>
    <d v="1899-12-30T17:53:56"/>
    <n v="131"/>
    <x v="27"/>
    <x v="1"/>
    <x v="0"/>
    <x v="0"/>
    <n v="26"/>
    <x v="1"/>
    <x v="6"/>
    <n v="2"/>
    <n v="35.9"/>
  </r>
  <r>
    <n v="7696"/>
    <n v="3389"/>
    <n v="1"/>
    <d v="2023-02-26T00:00:00"/>
    <d v="1899-12-30T18:19:17"/>
    <n v="127"/>
    <x v="24"/>
    <x v="1"/>
    <x v="0"/>
    <x v="0"/>
    <n v="26"/>
    <x v="1"/>
    <x v="7"/>
    <n v="1"/>
    <n v="17.95"/>
  </r>
  <r>
    <n v="7697"/>
    <n v="3390"/>
    <n v="1"/>
    <d v="2023-02-26T00:00:00"/>
    <d v="1899-12-30T18:26:17"/>
    <n v="127"/>
    <x v="24"/>
    <x v="1"/>
    <x v="0"/>
    <x v="0"/>
    <n v="26"/>
    <x v="1"/>
    <x v="7"/>
    <n v="2"/>
    <n v="32.9"/>
  </r>
  <r>
    <n v="7698"/>
    <n v="3390"/>
    <n v="0"/>
    <d v="2023-02-26T00:00:00"/>
    <d v="1899-12-30T18:26:17"/>
    <n v="112"/>
    <x v="30"/>
    <x v="0"/>
    <x v="13"/>
    <x v="0"/>
    <n v="26"/>
    <x v="1"/>
    <x v="7"/>
    <n v="2"/>
    <n v="32.9"/>
  </r>
  <r>
    <n v="7700"/>
    <n v="3391"/>
    <n v="1"/>
    <d v="2023-02-26T00:00:00"/>
    <d v="1899-12-30T18:37:03"/>
    <n v="102"/>
    <x v="16"/>
    <x v="3"/>
    <x v="9"/>
    <x v="0"/>
    <n v="26"/>
    <x v="1"/>
    <x v="7"/>
    <n v="4"/>
    <n v="47.849999999999994"/>
  </r>
  <r>
    <n v="7701"/>
    <n v="3391"/>
    <n v="0"/>
    <d v="2023-02-26T00:00:00"/>
    <d v="1899-12-30T18:37:03"/>
    <n v="113"/>
    <x v="17"/>
    <x v="0"/>
    <x v="10"/>
    <x v="0"/>
    <n v="26"/>
    <x v="1"/>
    <x v="7"/>
    <n v="4"/>
    <n v="47.849999999999994"/>
  </r>
  <r>
    <n v="7702"/>
    <n v="3391"/>
    <n v="0"/>
    <d v="2023-02-26T00:00:00"/>
    <d v="1899-12-30T18:37:03"/>
    <n v="118"/>
    <x v="26"/>
    <x v="2"/>
    <x v="13"/>
    <x v="0"/>
    <n v="26"/>
    <x v="1"/>
    <x v="7"/>
    <n v="4"/>
    <n v="47.849999999999994"/>
  </r>
  <r>
    <n v="7703"/>
    <n v="3391"/>
    <n v="0"/>
    <d v="2023-02-26T00:00:00"/>
    <d v="1899-12-30T18:37:03"/>
    <n v="120"/>
    <x v="28"/>
    <x v="2"/>
    <x v="9"/>
    <x v="0"/>
    <n v="26"/>
    <x v="1"/>
    <x v="7"/>
    <n v="4"/>
    <n v="47.849999999999994"/>
  </r>
  <r>
    <n v="7704"/>
    <n v="3392"/>
    <n v="1"/>
    <d v="2023-02-26T00:00:00"/>
    <d v="1899-12-30T18:49:00"/>
    <n v="101"/>
    <x v="7"/>
    <x v="3"/>
    <x v="2"/>
    <x v="0"/>
    <n v="26"/>
    <x v="1"/>
    <x v="7"/>
    <n v="3"/>
    <n v="46.4"/>
  </r>
  <r>
    <n v="7705"/>
    <n v="3392"/>
    <n v="0"/>
    <d v="2023-02-26T00:00:00"/>
    <d v="1899-12-30T18:49:00"/>
    <n v="125"/>
    <x v="21"/>
    <x v="1"/>
    <x v="0"/>
    <x v="0"/>
    <n v="26"/>
    <x v="1"/>
    <x v="7"/>
    <n v="3"/>
    <n v="46.4"/>
  </r>
  <r>
    <n v="7706"/>
    <n v="3392"/>
    <n v="0"/>
    <d v="2023-02-26T00:00:00"/>
    <d v="1899-12-30T18:49:00"/>
    <n v="129"/>
    <x v="4"/>
    <x v="1"/>
    <x v="3"/>
    <x v="0"/>
    <n v="26"/>
    <x v="1"/>
    <x v="7"/>
    <n v="3"/>
    <n v="46.4"/>
  </r>
  <r>
    <n v="7707"/>
    <n v="3393"/>
    <n v="1"/>
    <d v="2023-02-26T00:00:00"/>
    <d v="1899-12-30T18:53:40"/>
    <n v="105"/>
    <x v="15"/>
    <x v="3"/>
    <x v="4"/>
    <x v="0"/>
    <n v="26"/>
    <x v="1"/>
    <x v="7"/>
    <n v="1"/>
    <n v="7"/>
  </r>
  <r>
    <n v="7708"/>
    <n v="3394"/>
    <n v="1"/>
    <d v="2023-02-26T00:00:00"/>
    <d v="1899-12-30T19:03:13"/>
    <n v="109"/>
    <x v="0"/>
    <x v="0"/>
    <x v="0"/>
    <x v="0"/>
    <n v="26"/>
    <x v="1"/>
    <x v="8"/>
    <n v="3"/>
    <n v="46.849999999999994"/>
  </r>
  <r>
    <n v="7709"/>
    <n v="3394"/>
    <n v="0"/>
    <d v="2023-02-26T00:00:00"/>
    <d v="1899-12-30T19:03:13"/>
    <n v="119"/>
    <x v="6"/>
    <x v="2"/>
    <x v="5"/>
    <x v="0"/>
    <n v="26"/>
    <x v="1"/>
    <x v="8"/>
    <n v="3"/>
    <n v="46.849999999999994"/>
  </r>
  <r>
    <n v="7710"/>
    <n v="3394"/>
    <n v="0"/>
    <d v="2023-02-26T00:00:00"/>
    <d v="1899-12-30T19:03:13"/>
    <n v="132"/>
    <x v="14"/>
    <x v="1"/>
    <x v="8"/>
    <x v="0"/>
    <n v="26"/>
    <x v="1"/>
    <x v="8"/>
    <n v="3"/>
    <n v="46.849999999999994"/>
  </r>
  <r>
    <n v="7711"/>
    <n v="3395"/>
    <n v="1"/>
    <d v="2023-02-26T00:00:00"/>
    <d v="1899-12-30T19:08:46"/>
    <n v="107"/>
    <x v="19"/>
    <x v="0"/>
    <x v="12"/>
    <x v="0"/>
    <n v="26"/>
    <x v="1"/>
    <x v="8"/>
    <n v="2"/>
    <n v="31"/>
  </r>
  <r>
    <n v="7712"/>
    <n v="3395"/>
    <n v="0"/>
    <d v="2023-02-26T00:00:00"/>
    <d v="1899-12-30T19:08:46"/>
    <n v="124"/>
    <x v="2"/>
    <x v="1"/>
    <x v="1"/>
    <x v="0"/>
    <n v="26"/>
    <x v="1"/>
    <x v="8"/>
    <n v="2"/>
    <n v="31"/>
  </r>
  <r>
    <n v="7713"/>
    <n v="3396"/>
    <n v="1"/>
    <d v="2023-02-26T00:00:00"/>
    <d v="1899-12-30T19:13:12"/>
    <n v="110"/>
    <x v="11"/>
    <x v="0"/>
    <x v="0"/>
    <x v="0"/>
    <n v="26"/>
    <x v="1"/>
    <x v="8"/>
    <n v="1"/>
    <n v="17.95"/>
  </r>
  <r>
    <n v="7714"/>
    <n v="3397"/>
    <n v="1"/>
    <d v="2023-02-26T00:00:00"/>
    <d v="1899-12-30T19:25:04"/>
    <n v="109"/>
    <x v="0"/>
    <x v="0"/>
    <x v="0"/>
    <x v="0"/>
    <n v="26"/>
    <x v="1"/>
    <x v="8"/>
    <n v="2"/>
    <n v="29.9"/>
  </r>
  <r>
    <n v="7715"/>
    <n v="3397"/>
    <n v="0"/>
    <d v="2023-02-26T00:00:00"/>
    <d v="1899-12-30T19:25:04"/>
    <n v="119"/>
    <x v="6"/>
    <x v="2"/>
    <x v="5"/>
    <x v="0"/>
    <n v="26"/>
    <x v="1"/>
    <x v="8"/>
    <n v="2"/>
    <n v="29.9"/>
  </r>
  <r>
    <n v="7716"/>
    <n v="3398"/>
    <n v="1"/>
    <d v="2023-02-26T00:00:00"/>
    <d v="1899-12-30T19:49:51"/>
    <n v="102"/>
    <x v="16"/>
    <x v="3"/>
    <x v="9"/>
    <x v="0"/>
    <n v="26"/>
    <x v="1"/>
    <x v="8"/>
    <n v="4"/>
    <n v="34.950000000000003"/>
  </r>
  <r>
    <n v="7717"/>
    <n v="3398"/>
    <n v="0"/>
    <d v="2023-02-26T00:00:00"/>
    <d v="1899-12-30T19:49:51"/>
    <n v="103"/>
    <x v="29"/>
    <x v="3"/>
    <x v="6"/>
    <x v="0"/>
    <n v="26"/>
    <x v="1"/>
    <x v="8"/>
    <n v="4"/>
    <n v="34.950000000000003"/>
  </r>
  <r>
    <n v="7718"/>
    <n v="3398"/>
    <n v="0"/>
    <d v="2023-02-26T00:00:00"/>
    <d v="1899-12-30T19:49:51"/>
    <n v="113"/>
    <x v="17"/>
    <x v="0"/>
    <x v="10"/>
    <x v="0"/>
    <n v="26"/>
    <x v="1"/>
    <x v="8"/>
    <n v="4"/>
    <n v="34.950000000000003"/>
  </r>
  <r>
    <n v="7719"/>
    <n v="3398"/>
    <n v="0"/>
    <d v="2023-02-26T00:00:00"/>
    <d v="1899-12-30T19:49:51"/>
    <n v="106"/>
    <x v="5"/>
    <x v="3"/>
    <x v="4"/>
    <x v="0"/>
    <n v="26"/>
    <x v="1"/>
    <x v="8"/>
    <n v="4"/>
    <n v="34.950000000000003"/>
  </r>
  <r>
    <n v="7720"/>
    <n v="3399"/>
    <n v="1"/>
    <d v="2023-02-26T00:00:00"/>
    <d v="1899-12-30T20:22:43"/>
    <n v="109"/>
    <x v="0"/>
    <x v="0"/>
    <x v="0"/>
    <x v="0"/>
    <n v="26"/>
    <x v="1"/>
    <x v="9"/>
    <n v="4"/>
    <n v="47.45"/>
  </r>
  <r>
    <n v="7721"/>
    <n v="3399"/>
    <n v="0"/>
    <d v="2023-02-26T00:00:00"/>
    <d v="1899-12-30T20:22:43"/>
    <n v="128"/>
    <x v="25"/>
    <x v="1"/>
    <x v="3"/>
    <x v="0"/>
    <n v="26"/>
    <x v="1"/>
    <x v="9"/>
    <n v="4"/>
    <n v="47.45"/>
  </r>
  <r>
    <n v="7722"/>
    <n v="3399"/>
    <n v="0"/>
    <d v="2023-02-26T00:00:00"/>
    <d v="1899-12-30T20:22:43"/>
    <n v="113"/>
    <x v="17"/>
    <x v="0"/>
    <x v="10"/>
    <x v="0"/>
    <n v="26"/>
    <x v="1"/>
    <x v="9"/>
    <n v="4"/>
    <n v="47.45"/>
  </r>
  <r>
    <n v="7723"/>
    <n v="3399"/>
    <n v="0"/>
    <d v="2023-02-26T00:00:00"/>
    <d v="1899-12-30T20:22:43"/>
    <n v="114"/>
    <x v="8"/>
    <x v="0"/>
    <x v="6"/>
    <x v="0"/>
    <n v="26"/>
    <x v="1"/>
    <x v="9"/>
    <n v="4"/>
    <n v="47.45"/>
  </r>
  <r>
    <n v="7724"/>
    <n v="3400"/>
    <n v="1"/>
    <d v="2023-02-26T00:00:00"/>
    <d v="1899-12-30T22:22:05"/>
    <n v="104"/>
    <x v="18"/>
    <x v="3"/>
    <x v="11"/>
    <x v="0"/>
    <n v="26"/>
    <x v="1"/>
    <x v="11"/>
    <n v="1"/>
    <n v="10.5"/>
  </r>
  <r>
    <n v="7725"/>
    <n v="3401"/>
    <n v="1"/>
    <d v="2023-02-27T00:00:00"/>
    <d v="1899-12-30T11:48:28"/>
    <n v="107"/>
    <x v="19"/>
    <x v="0"/>
    <x v="12"/>
    <x v="1"/>
    <n v="27"/>
    <x v="1"/>
    <x v="0"/>
    <n v="3"/>
    <n v="38.450000000000003"/>
  </r>
  <r>
    <n v="7726"/>
    <n v="3401"/>
    <n v="0"/>
    <d v="2023-02-27T00:00:00"/>
    <d v="1899-12-30T11:48:28"/>
    <n v="118"/>
    <x v="26"/>
    <x v="2"/>
    <x v="13"/>
    <x v="1"/>
    <n v="27"/>
    <x v="1"/>
    <x v="0"/>
    <n v="3"/>
    <n v="38.450000000000003"/>
  </r>
  <r>
    <n v="7727"/>
    <n v="3401"/>
    <n v="0"/>
    <d v="2023-02-27T00:00:00"/>
    <d v="1899-12-30T11:48:28"/>
    <n v="105"/>
    <x v="15"/>
    <x v="3"/>
    <x v="4"/>
    <x v="1"/>
    <n v="27"/>
    <x v="1"/>
    <x v="0"/>
    <n v="3"/>
    <n v="38.450000000000003"/>
  </r>
  <r>
    <n v="7728"/>
    <n v="3402"/>
    <n v="1"/>
    <d v="2023-02-27T00:00:00"/>
    <d v="1899-12-30T11:51:02"/>
    <n v="116"/>
    <x v="23"/>
    <x v="2"/>
    <x v="9"/>
    <x v="1"/>
    <n v="27"/>
    <x v="1"/>
    <x v="0"/>
    <n v="3"/>
    <n v="40.4"/>
  </r>
  <r>
    <n v="7729"/>
    <n v="3402"/>
    <n v="0"/>
    <d v="2023-02-27T00:00:00"/>
    <d v="1899-12-30T11:51:02"/>
    <n v="108"/>
    <x v="1"/>
    <x v="0"/>
    <x v="1"/>
    <x v="1"/>
    <n v="27"/>
    <x v="1"/>
    <x v="0"/>
    <n v="3"/>
    <n v="40.4"/>
  </r>
  <r>
    <n v="7730"/>
    <n v="3402"/>
    <n v="0"/>
    <d v="2023-02-27T00:00:00"/>
    <d v="1899-12-30T11:51:02"/>
    <n v="111"/>
    <x v="22"/>
    <x v="0"/>
    <x v="5"/>
    <x v="1"/>
    <n v="27"/>
    <x v="1"/>
    <x v="0"/>
    <n v="3"/>
    <n v="40.4"/>
  </r>
  <r>
    <n v="7731"/>
    <n v="3403"/>
    <n v="1"/>
    <d v="2023-02-27T00:00:00"/>
    <d v="1899-12-30T11:57:25"/>
    <n v="101"/>
    <x v="7"/>
    <x v="3"/>
    <x v="2"/>
    <x v="1"/>
    <n v="27"/>
    <x v="1"/>
    <x v="0"/>
    <n v="4"/>
    <n v="60.8"/>
  </r>
  <r>
    <n v="7732"/>
    <n v="3403"/>
    <n v="0"/>
    <d v="2023-02-27T00:00:00"/>
    <d v="1899-12-30T11:57:25"/>
    <n v="125"/>
    <x v="21"/>
    <x v="1"/>
    <x v="0"/>
    <x v="1"/>
    <n v="27"/>
    <x v="1"/>
    <x v="0"/>
    <n v="4"/>
    <n v="60.8"/>
  </r>
  <r>
    <n v="7733"/>
    <n v="3403"/>
    <n v="0"/>
    <d v="2023-02-27T00:00:00"/>
    <d v="1899-12-30T11:57:25"/>
    <n v="118"/>
    <x v="26"/>
    <x v="2"/>
    <x v="13"/>
    <x v="1"/>
    <n v="27"/>
    <x v="1"/>
    <x v="0"/>
    <n v="4"/>
    <n v="60.8"/>
  </r>
  <r>
    <n v="7734"/>
    <n v="3403"/>
    <n v="0"/>
    <d v="2023-02-27T00:00:00"/>
    <d v="1899-12-30T11:57:25"/>
    <n v="118"/>
    <x v="26"/>
    <x v="2"/>
    <x v="13"/>
    <x v="1"/>
    <n v="27"/>
    <x v="1"/>
    <x v="0"/>
    <n v="4"/>
    <n v="60.8"/>
  </r>
  <r>
    <n v="7735"/>
    <n v="3404"/>
    <n v="1"/>
    <d v="2023-02-27T00:00:00"/>
    <d v="1899-12-30T12:00:32"/>
    <n v="122"/>
    <x v="12"/>
    <x v="2"/>
    <x v="4"/>
    <x v="1"/>
    <n v="27"/>
    <x v="1"/>
    <x v="1"/>
    <n v="2"/>
    <n v="16"/>
  </r>
  <r>
    <n v="7736"/>
    <n v="3404"/>
    <n v="0"/>
    <d v="2023-02-27T00:00:00"/>
    <d v="1899-12-30T12:00:32"/>
    <n v="123"/>
    <x v="9"/>
    <x v="2"/>
    <x v="6"/>
    <x v="1"/>
    <n v="27"/>
    <x v="1"/>
    <x v="1"/>
    <n v="2"/>
    <n v="16"/>
  </r>
  <r>
    <n v="7737"/>
    <n v="3405"/>
    <n v="1"/>
    <d v="2023-02-27T00:00:00"/>
    <d v="1899-12-30T12:07:37"/>
    <n v="118"/>
    <x v="26"/>
    <x v="2"/>
    <x v="13"/>
    <x v="1"/>
    <n v="27"/>
    <x v="1"/>
    <x v="1"/>
    <n v="1"/>
    <n v="14.95"/>
  </r>
  <r>
    <n v="7738"/>
    <n v="3406"/>
    <n v="1"/>
    <d v="2023-02-27T00:00:00"/>
    <d v="1899-12-30T12:09:32"/>
    <n v="102"/>
    <x v="16"/>
    <x v="3"/>
    <x v="9"/>
    <x v="1"/>
    <n v="27"/>
    <x v="1"/>
    <x v="1"/>
    <n v="2"/>
    <n v="28.45"/>
  </r>
  <r>
    <n v="7739"/>
    <n v="3406"/>
    <n v="0"/>
    <d v="2023-02-27T00:00:00"/>
    <d v="1899-12-30T12:09:32"/>
    <n v="126"/>
    <x v="10"/>
    <x v="1"/>
    <x v="1"/>
    <x v="1"/>
    <n v="27"/>
    <x v="1"/>
    <x v="1"/>
    <n v="2"/>
    <n v="28.45"/>
  </r>
  <r>
    <n v="7740"/>
    <n v="3407"/>
    <n v="1"/>
    <d v="2023-02-27T00:00:00"/>
    <d v="1899-12-30T12:09:41"/>
    <n v="119"/>
    <x v="6"/>
    <x v="2"/>
    <x v="5"/>
    <x v="1"/>
    <n v="27"/>
    <x v="1"/>
    <x v="1"/>
    <n v="1"/>
    <n v="11.95"/>
  </r>
  <r>
    <n v="7741"/>
    <n v="3408"/>
    <n v="1"/>
    <d v="2023-02-27T00:00:00"/>
    <d v="1899-12-30T12:28:49"/>
    <n v="102"/>
    <x v="16"/>
    <x v="3"/>
    <x v="9"/>
    <x v="1"/>
    <n v="27"/>
    <x v="1"/>
    <x v="1"/>
    <n v="1"/>
    <n v="13.95"/>
  </r>
  <r>
    <n v="7742"/>
    <n v="3409"/>
    <n v="1"/>
    <d v="2023-02-27T00:00:00"/>
    <d v="1899-12-30T12:29:39"/>
    <n v="103"/>
    <x v="29"/>
    <x v="3"/>
    <x v="6"/>
    <x v="1"/>
    <n v="27"/>
    <x v="1"/>
    <x v="1"/>
    <n v="2"/>
    <n v="21.95"/>
  </r>
  <r>
    <n v="7743"/>
    <n v="3409"/>
    <n v="0"/>
    <d v="2023-02-27T00:00:00"/>
    <d v="1899-12-30T12:29:39"/>
    <n v="117"/>
    <x v="3"/>
    <x v="2"/>
    <x v="2"/>
    <x v="1"/>
    <n v="27"/>
    <x v="1"/>
    <x v="1"/>
    <n v="2"/>
    <n v="21.95"/>
  </r>
  <r>
    <n v="7744"/>
    <n v="3410"/>
    <n v="1"/>
    <d v="2023-02-27T00:00:00"/>
    <d v="1899-12-30T12:33:50"/>
    <n v="112"/>
    <x v="30"/>
    <x v="0"/>
    <x v="13"/>
    <x v="1"/>
    <n v="27"/>
    <x v="1"/>
    <x v="1"/>
    <n v="2"/>
    <n v="23.95"/>
  </r>
  <r>
    <n v="7745"/>
    <n v="3410"/>
    <n v="0"/>
    <d v="2023-02-27T00:00:00"/>
    <d v="1899-12-30T12:33:50"/>
    <n v="114"/>
    <x v="8"/>
    <x v="0"/>
    <x v="6"/>
    <x v="1"/>
    <n v="27"/>
    <x v="1"/>
    <x v="1"/>
    <n v="2"/>
    <n v="23.95"/>
  </r>
  <r>
    <n v="7746"/>
    <n v="3411"/>
    <n v="1"/>
    <d v="2023-02-27T00:00:00"/>
    <d v="1899-12-30T12:38:54"/>
    <n v="130"/>
    <x v="13"/>
    <x v="1"/>
    <x v="7"/>
    <x v="1"/>
    <n v="27"/>
    <x v="1"/>
    <x v="1"/>
    <n v="1"/>
    <n v="19.95"/>
  </r>
  <r>
    <n v="7747"/>
    <n v="3412"/>
    <n v="1"/>
    <d v="2023-02-27T00:00:00"/>
    <d v="1899-12-30T12:40:41"/>
    <n v="101"/>
    <x v="7"/>
    <x v="3"/>
    <x v="2"/>
    <x v="1"/>
    <n v="27"/>
    <x v="1"/>
    <x v="1"/>
    <n v="5"/>
    <n v="65.349999999999994"/>
  </r>
  <r>
    <n v="7748"/>
    <n v="3412"/>
    <n v="0"/>
    <d v="2023-02-27T00:00:00"/>
    <d v="1899-12-30T12:40:41"/>
    <n v="124"/>
    <x v="2"/>
    <x v="1"/>
    <x v="1"/>
    <x v="1"/>
    <n v="27"/>
    <x v="1"/>
    <x v="1"/>
    <n v="5"/>
    <n v="65.349999999999994"/>
  </r>
  <r>
    <n v="7749"/>
    <n v="3412"/>
    <n v="0"/>
    <d v="2023-02-27T00:00:00"/>
    <d v="1899-12-30T12:40:41"/>
    <n v="109"/>
    <x v="0"/>
    <x v="0"/>
    <x v="0"/>
    <x v="1"/>
    <n v="27"/>
    <x v="1"/>
    <x v="1"/>
    <n v="5"/>
    <n v="65.349999999999994"/>
  </r>
  <r>
    <n v="7750"/>
    <n v="3412"/>
    <n v="0"/>
    <d v="2023-02-27T00:00:00"/>
    <d v="1899-12-30T12:40:41"/>
    <n v="113"/>
    <x v="17"/>
    <x v="0"/>
    <x v="10"/>
    <x v="1"/>
    <n v="27"/>
    <x v="1"/>
    <x v="1"/>
    <n v="5"/>
    <n v="65.349999999999994"/>
  </r>
  <r>
    <n v="7751"/>
    <n v="3412"/>
    <n v="0"/>
    <d v="2023-02-27T00:00:00"/>
    <d v="1899-12-30T12:40:41"/>
    <n v="118"/>
    <x v="26"/>
    <x v="2"/>
    <x v="13"/>
    <x v="1"/>
    <n v="27"/>
    <x v="1"/>
    <x v="1"/>
    <n v="5"/>
    <n v="65.349999999999994"/>
  </r>
  <r>
    <n v="7752"/>
    <n v="3413"/>
    <n v="1"/>
    <d v="2023-02-27T00:00:00"/>
    <d v="1899-12-30T12:54:17"/>
    <n v="104"/>
    <x v="18"/>
    <x v="3"/>
    <x v="11"/>
    <x v="1"/>
    <n v="27"/>
    <x v="1"/>
    <x v="1"/>
    <n v="4"/>
    <n v="57.900000000000006"/>
  </r>
  <r>
    <n v="7753"/>
    <n v="3413"/>
    <n v="0"/>
    <d v="2023-02-27T00:00:00"/>
    <d v="1899-12-30T12:54:17"/>
    <n v="108"/>
    <x v="1"/>
    <x v="0"/>
    <x v="1"/>
    <x v="1"/>
    <n v="27"/>
    <x v="1"/>
    <x v="1"/>
    <n v="4"/>
    <n v="57.900000000000006"/>
  </r>
  <r>
    <n v="7754"/>
    <n v="3413"/>
    <n v="0"/>
    <d v="2023-02-27T00:00:00"/>
    <d v="1899-12-30T12:54:17"/>
    <n v="125"/>
    <x v="21"/>
    <x v="1"/>
    <x v="0"/>
    <x v="1"/>
    <n v="27"/>
    <x v="1"/>
    <x v="1"/>
    <n v="4"/>
    <n v="57.900000000000006"/>
  </r>
  <r>
    <n v="7755"/>
    <n v="3413"/>
    <n v="0"/>
    <d v="2023-02-27T00:00:00"/>
    <d v="1899-12-30T12:54:17"/>
    <n v="118"/>
    <x v="26"/>
    <x v="2"/>
    <x v="13"/>
    <x v="1"/>
    <n v="27"/>
    <x v="1"/>
    <x v="1"/>
    <n v="4"/>
    <n v="57.900000000000006"/>
  </r>
  <r>
    <n v="7756"/>
    <n v="3414"/>
    <n v="1"/>
    <d v="2023-02-27T00:00:00"/>
    <d v="1899-12-30T12:56:47"/>
    <n v="112"/>
    <x v="30"/>
    <x v="0"/>
    <x v="13"/>
    <x v="1"/>
    <n v="27"/>
    <x v="1"/>
    <x v="1"/>
    <n v="1"/>
    <n v="14.95"/>
  </r>
  <r>
    <n v="7757"/>
    <n v="3415"/>
    <n v="1"/>
    <d v="2023-02-27T00:00:00"/>
    <d v="1899-12-30T13:02:11"/>
    <n v="117"/>
    <x v="3"/>
    <x v="2"/>
    <x v="2"/>
    <x v="1"/>
    <n v="27"/>
    <x v="1"/>
    <x v="2"/>
    <n v="4"/>
    <n v="60.349999999999994"/>
  </r>
  <r>
    <n v="7758"/>
    <n v="3415"/>
    <n v="0"/>
    <d v="2023-02-27T00:00:00"/>
    <d v="1899-12-30T13:02:11"/>
    <n v="128"/>
    <x v="25"/>
    <x v="1"/>
    <x v="3"/>
    <x v="1"/>
    <n v="27"/>
    <x v="1"/>
    <x v="2"/>
    <n v="4"/>
    <n v="60.349999999999994"/>
  </r>
  <r>
    <n v="7759"/>
    <n v="3415"/>
    <n v="0"/>
    <d v="2023-02-27T00:00:00"/>
    <d v="1899-12-30T13:02:11"/>
    <n v="111"/>
    <x v="22"/>
    <x v="0"/>
    <x v="5"/>
    <x v="1"/>
    <n v="27"/>
    <x v="1"/>
    <x v="2"/>
    <n v="4"/>
    <n v="60.349999999999994"/>
  </r>
  <r>
    <n v="7760"/>
    <n v="3415"/>
    <n v="0"/>
    <d v="2023-02-27T00:00:00"/>
    <d v="1899-12-30T13:02:11"/>
    <n v="130"/>
    <x v="13"/>
    <x v="1"/>
    <x v="7"/>
    <x v="1"/>
    <n v="27"/>
    <x v="1"/>
    <x v="2"/>
    <n v="4"/>
    <n v="60.349999999999994"/>
  </r>
  <r>
    <n v="7761"/>
    <n v="3416"/>
    <n v="1"/>
    <d v="2023-02-27T00:00:00"/>
    <d v="1899-12-30T13:02:43"/>
    <n v="127"/>
    <x v="24"/>
    <x v="1"/>
    <x v="0"/>
    <x v="1"/>
    <n v="27"/>
    <x v="1"/>
    <x v="2"/>
    <n v="1"/>
    <n v="17.95"/>
  </r>
  <r>
    <n v="7762"/>
    <n v="3417"/>
    <n v="1"/>
    <d v="2023-02-27T00:00:00"/>
    <d v="1899-12-30T13:05:16"/>
    <n v="102"/>
    <x v="16"/>
    <x v="3"/>
    <x v="9"/>
    <x v="1"/>
    <n v="27"/>
    <x v="1"/>
    <x v="2"/>
    <n v="5"/>
    <n v="70.8"/>
  </r>
  <r>
    <n v="7763"/>
    <n v="3417"/>
    <n v="0"/>
    <d v="2023-02-27T00:00:00"/>
    <d v="1899-12-30T13:05:16"/>
    <n v="125"/>
    <x v="21"/>
    <x v="1"/>
    <x v="0"/>
    <x v="1"/>
    <n v="27"/>
    <x v="1"/>
    <x v="2"/>
    <n v="5"/>
    <n v="70.8"/>
  </r>
  <r>
    <n v="7764"/>
    <n v="3417"/>
    <n v="0"/>
    <d v="2023-02-27T00:00:00"/>
    <d v="1899-12-30T13:05:16"/>
    <n v="127"/>
    <x v="24"/>
    <x v="1"/>
    <x v="0"/>
    <x v="1"/>
    <n v="27"/>
    <x v="1"/>
    <x v="2"/>
    <n v="5"/>
    <n v="70.8"/>
  </r>
  <r>
    <n v="7765"/>
    <n v="3417"/>
    <n v="0"/>
    <d v="2023-02-27T00:00:00"/>
    <d v="1899-12-30T13:05:16"/>
    <n v="120"/>
    <x v="28"/>
    <x v="2"/>
    <x v="9"/>
    <x v="1"/>
    <n v="27"/>
    <x v="1"/>
    <x v="2"/>
    <n v="5"/>
    <n v="70.8"/>
  </r>
  <r>
    <n v="7766"/>
    <n v="3417"/>
    <n v="0"/>
    <d v="2023-02-27T00:00:00"/>
    <d v="1899-12-30T13:05:16"/>
    <n v="105"/>
    <x v="15"/>
    <x v="3"/>
    <x v="4"/>
    <x v="1"/>
    <n v="27"/>
    <x v="1"/>
    <x v="2"/>
    <n v="5"/>
    <n v="70.8"/>
  </r>
  <r>
    <n v="7767"/>
    <n v="3418"/>
    <n v="1"/>
    <d v="2023-02-27T00:00:00"/>
    <d v="1899-12-30T13:07:39"/>
    <n v="125"/>
    <x v="21"/>
    <x v="1"/>
    <x v="0"/>
    <x v="1"/>
    <n v="27"/>
    <x v="1"/>
    <x v="2"/>
    <n v="3"/>
    <n v="47.849999999999994"/>
  </r>
  <r>
    <n v="7768"/>
    <n v="3418"/>
    <n v="0"/>
    <d v="2023-02-27T00:00:00"/>
    <d v="1899-12-30T13:07:39"/>
    <n v="109"/>
    <x v="0"/>
    <x v="0"/>
    <x v="0"/>
    <x v="1"/>
    <n v="27"/>
    <x v="1"/>
    <x v="2"/>
    <n v="3"/>
    <n v="47.849999999999994"/>
  </r>
  <r>
    <n v="7769"/>
    <n v="3418"/>
    <n v="0"/>
    <d v="2023-02-27T00:00:00"/>
    <d v="1899-12-30T13:07:39"/>
    <n v="119"/>
    <x v="6"/>
    <x v="2"/>
    <x v="5"/>
    <x v="1"/>
    <n v="27"/>
    <x v="1"/>
    <x v="2"/>
    <n v="3"/>
    <n v="47.849999999999994"/>
  </r>
  <r>
    <n v="7770"/>
    <n v="3419"/>
    <n v="1"/>
    <d v="2023-02-27T00:00:00"/>
    <d v="1899-12-30T13:36:13"/>
    <n v="102"/>
    <x v="16"/>
    <x v="3"/>
    <x v="9"/>
    <x v="1"/>
    <n v="27"/>
    <x v="1"/>
    <x v="2"/>
    <n v="4"/>
    <n v="41.9"/>
  </r>
  <r>
    <n v="7771"/>
    <n v="3419"/>
    <n v="0"/>
    <d v="2023-02-27T00:00:00"/>
    <d v="1899-12-30T13:36:13"/>
    <n v="103"/>
    <x v="29"/>
    <x v="3"/>
    <x v="6"/>
    <x v="1"/>
    <n v="27"/>
    <x v="1"/>
    <x v="2"/>
    <n v="4"/>
    <n v="41.9"/>
  </r>
  <r>
    <n v="7772"/>
    <n v="3419"/>
    <n v="0"/>
    <d v="2023-02-27T00:00:00"/>
    <d v="1899-12-30T13:36:13"/>
    <n v="113"/>
    <x v="17"/>
    <x v="0"/>
    <x v="10"/>
    <x v="1"/>
    <n v="27"/>
    <x v="1"/>
    <x v="2"/>
    <n v="4"/>
    <n v="41.9"/>
  </r>
  <r>
    <n v="7773"/>
    <n v="3419"/>
    <n v="0"/>
    <d v="2023-02-27T00:00:00"/>
    <d v="1899-12-30T13:36:13"/>
    <n v="120"/>
    <x v="28"/>
    <x v="2"/>
    <x v="9"/>
    <x v="1"/>
    <n v="27"/>
    <x v="1"/>
    <x v="2"/>
    <n v="4"/>
    <n v="41.9"/>
  </r>
  <r>
    <n v="7774"/>
    <n v="3420"/>
    <n v="1"/>
    <d v="2023-02-27T00:00:00"/>
    <d v="1899-12-30T13:37:23"/>
    <n v="125"/>
    <x v="21"/>
    <x v="1"/>
    <x v="0"/>
    <x v="1"/>
    <n v="27"/>
    <x v="1"/>
    <x v="2"/>
    <n v="1"/>
    <n v="17.95"/>
  </r>
  <r>
    <n v="7775"/>
    <n v="3421"/>
    <n v="1"/>
    <d v="2023-02-27T00:00:00"/>
    <d v="1899-12-30T13:57:48"/>
    <n v="120"/>
    <x v="28"/>
    <x v="2"/>
    <x v="9"/>
    <x v="1"/>
    <n v="27"/>
    <x v="1"/>
    <x v="2"/>
    <n v="2"/>
    <n v="20.95"/>
  </r>
  <r>
    <n v="7776"/>
    <n v="3421"/>
    <n v="0"/>
    <d v="2023-02-27T00:00:00"/>
    <d v="1899-12-30T13:57:48"/>
    <n v="105"/>
    <x v="15"/>
    <x v="3"/>
    <x v="4"/>
    <x v="1"/>
    <n v="27"/>
    <x v="1"/>
    <x v="2"/>
    <n v="2"/>
    <n v="20.95"/>
  </r>
  <r>
    <n v="7777"/>
    <n v="3422"/>
    <n v="1"/>
    <d v="2023-02-27T00:00:00"/>
    <d v="1899-12-30T14:03:49"/>
    <n v="113"/>
    <x v="17"/>
    <x v="0"/>
    <x v="10"/>
    <x v="1"/>
    <n v="27"/>
    <x v="1"/>
    <x v="3"/>
    <n v="1"/>
    <n v="5"/>
  </r>
  <r>
    <n v="7778"/>
    <n v="3423"/>
    <n v="1"/>
    <d v="2023-02-27T00:00:00"/>
    <d v="1899-12-30T14:09:03"/>
    <n v="107"/>
    <x v="19"/>
    <x v="0"/>
    <x v="12"/>
    <x v="1"/>
    <n v="27"/>
    <x v="1"/>
    <x v="3"/>
    <n v="8"/>
    <n v="120.75000000000001"/>
  </r>
  <r>
    <n v="7779"/>
    <n v="3423"/>
    <n v="0"/>
    <d v="2023-02-27T00:00:00"/>
    <d v="1899-12-30T14:09:03"/>
    <n v="110"/>
    <x v="11"/>
    <x v="0"/>
    <x v="0"/>
    <x v="1"/>
    <n v="27"/>
    <x v="1"/>
    <x v="3"/>
    <n v="8"/>
    <n v="120.75000000000001"/>
  </r>
  <r>
    <n v="7780"/>
    <n v="3423"/>
    <n v="0"/>
    <d v="2023-02-27T00:00:00"/>
    <d v="1899-12-30T14:09:03"/>
    <n v="127"/>
    <x v="24"/>
    <x v="1"/>
    <x v="0"/>
    <x v="1"/>
    <n v="27"/>
    <x v="1"/>
    <x v="3"/>
    <n v="8"/>
    <n v="120.75000000000001"/>
  </r>
  <r>
    <n v="7781"/>
    <n v="3423"/>
    <n v="0"/>
    <d v="2023-02-27T00:00:00"/>
    <d v="1899-12-30T14:09:03"/>
    <n v="112"/>
    <x v="30"/>
    <x v="0"/>
    <x v="13"/>
    <x v="1"/>
    <n v="27"/>
    <x v="1"/>
    <x v="3"/>
    <n v="8"/>
    <n v="120.75000000000001"/>
  </r>
  <r>
    <n v="7782"/>
    <n v="3423"/>
    <n v="0"/>
    <d v="2023-02-27T00:00:00"/>
    <d v="1899-12-30T14:09:03"/>
    <n v="120"/>
    <x v="28"/>
    <x v="2"/>
    <x v="9"/>
    <x v="1"/>
    <n v="27"/>
    <x v="1"/>
    <x v="3"/>
    <n v="8"/>
    <n v="120.75000000000001"/>
  </r>
  <r>
    <n v="7783"/>
    <n v="3423"/>
    <n v="0"/>
    <d v="2023-02-27T00:00:00"/>
    <d v="1899-12-30T14:09:03"/>
    <n v="121"/>
    <x v="20"/>
    <x v="2"/>
    <x v="11"/>
    <x v="1"/>
    <n v="27"/>
    <x v="1"/>
    <x v="3"/>
    <n v="8"/>
    <n v="120.75000000000001"/>
  </r>
  <r>
    <n v="7784"/>
    <n v="3423"/>
    <n v="0"/>
    <d v="2023-02-27T00:00:00"/>
    <d v="1899-12-30T14:09:03"/>
    <n v="130"/>
    <x v="13"/>
    <x v="1"/>
    <x v="7"/>
    <x v="1"/>
    <n v="27"/>
    <x v="1"/>
    <x v="3"/>
    <n v="8"/>
    <n v="120.75000000000001"/>
  </r>
  <r>
    <n v="7785"/>
    <n v="3423"/>
    <n v="0"/>
    <d v="2023-02-27T00:00:00"/>
    <d v="1899-12-30T14:09:03"/>
    <n v="123"/>
    <x v="9"/>
    <x v="2"/>
    <x v="6"/>
    <x v="1"/>
    <n v="27"/>
    <x v="1"/>
    <x v="3"/>
    <n v="8"/>
    <n v="120.75000000000001"/>
  </r>
  <r>
    <n v="7786"/>
    <n v="3424"/>
    <n v="1"/>
    <d v="2023-02-27T00:00:00"/>
    <d v="1899-12-30T14:14:57"/>
    <n v="109"/>
    <x v="0"/>
    <x v="0"/>
    <x v="0"/>
    <x v="1"/>
    <n v="27"/>
    <x v="1"/>
    <x v="3"/>
    <n v="4"/>
    <n v="54.849999999999994"/>
  </r>
  <r>
    <n v="7787"/>
    <n v="3424"/>
    <n v="0"/>
    <d v="2023-02-27T00:00:00"/>
    <d v="1899-12-30T14:14:57"/>
    <n v="117"/>
    <x v="3"/>
    <x v="2"/>
    <x v="2"/>
    <x v="1"/>
    <n v="27"/>
    <x v="1"/>
    <x v="3"/>
    <n v="4"/>
    <n v="54.849999999999994"/>
  </r>
  <r>
    <n v="7788"/>
    <n v="3424"/>
    <n v="0"/>
    <d v="2023-02-27T00:00:00"/>
    <d v="1899-12-30T14:14:57"/>
    <n v="106"/>
    <x v="5"/>
    <x v="3"/>
    <x v="4"/>
    <x v="1"/>
    <n v="27"/>
    <x v="1"/>
    <x v="3"/>
    <n v="4"/>
    <n v="54.849999999999994"/>
  </r>
  <r>
    <n v="7789"/>
    <n v="3424"/>
    <n v="0"/>
    <d v="2023-02-27T00:00:00"/>
    <d v="1899-12-30T14:14:57"/>
    <n v="132"/>
    <x v="14"/>
    <x v="1"/>
    <x v="8"/>
    <x v="1"/>
    <n v="27"/>
    <x v="1"/>
    <x v="3"/>
    <n v="4"/>
    <n v="54.849999999999994"/>
  </r>
  <r>
    <n v="7790"/>
    <n v="3425"/>
    <n v="1"/>
    <d v="2023-02-27T00:00:00"/>
    <d v="1899-12-30T14:26:06"/>
    <n v="110"/>
    <x v="11"/>
    <x v="0"/>
    <x v="0"/>
    <x v="1"/>
    <n v="27"/>
    <x v="1"/>
    <x v="3"/>
    <n v="1"/>
    <n v="17.95"/>
  </r>
  <r>
    <n v="7791"/>
    <n v="3426"/>
    <n v="1"/>
    <d v="2023-02-27T00:00:00"/>
    <d v="1899-12-30T15:27:21"/>
    <n v="128"/>
    <x v="25"/>
    <x v="1"/>
    <x v="3"/>
    <x v="1"/>
    <n v="27"/>
    <x v="1"/>
    <x v="4"/>
    <n v="2"/>
    <n v="22.5"/>
  </r>
  <r>
    <n v="7792"/>
    <n v="3426"/>
    <n v="0"/>
    <d v="2023-02-27T00:00:00"/>
    <d v="1899-12-30T15:27:21"/>
    <n v="122"/>
    <x v="12"/>
    <x v="2"/>
    <x v="4"/>
    <x v="1"/>
    <n v="27"/>
    <x v="1"/>
    <x v="4"/>
    <n v="2"/>
    <n v="22.5"/>
  </r>
  <r>
    <n v="7793"/>
    <n v="3427"/>
    <n v="1"/>
    <d v="2023-02-27T00:00:00"/>
    <d v="1899-12-30T15:54:13"/>
    <n v="102"/>
    <x v="16"/>
    <x v="3"/>
    <x v="9"/>
    <x v="1"/>
    <n v="27"/>
    <x v="1"/>
    <x v="4"/>
    <n v="2"/>
    <n v="18.95"/>
  </r>
  <r>
    <n v="7794"/>
    <n v="3427"/>
    <n v="0"/>
    <d v="2023-02-27T00:00:00"/>
    <d v="1899-12-30T15:54:13"/>
    <n v="113"/>
    <x v="17"/>
    <x v="0"/>
    <x v="10"/>
    <x v="1"/>
    <n v="27"/>
    <x v="1"/>
    <x v="4"/>
    <n v="2"/>
    <n v="18.95"/>
  </r>
  <r>
    <n v="7795"/>
    <n v="3428"/>
    <n v="1"/>
    <d v="2023-02-27T00:00:00"/>
    <d v="1899-12-30T16:08:31"/>
    <n v="124"/>
    <x v="2"/>
    <x v="1"/>
    <x v="1"/>
    <x v="1"/>
    <n v="27"/>
    <x v="1"/>
    <x v="5"/>
    <n v="2"/>
    <n v="21.5"/>
  </r>
  <r>
    <n v="7796"/>
    <n v="3428"/>
    <n v="0"/>
    <d v="2023-02-27T00:00:00"/>
    <d v="1899-12-30T16:08:31"/>
    <n v="106"/>
    <x v="5"/>
    <x v="3"/>
    <x v="4"/>
    <x v="1"/>
    <n v="27"/>
    <x v="1"/>
    <x v="5"/>
    <n v="2"/>
    <n v="21.5"/>
  </r>
  <r>
    <n v="7797"/>
    <n v="3429"/>
    <n v="1"/>
    <d v="2023-02-27T00:00:00"/>
    <d v="1899-12-30T16:13:37"/>
    <n v="130"/>
    <x v="13"/>
    <x v="1"/>
    <x v="7"/>
    <x v="1"/>
    <n v="27"/>
    <x v="1"/>
    <x v="5"/>
    <n v="2"/>
    <n v="28.95"/>
  </r>
  <r>
    <n v="7798"/>
    <n v="3429"/>
    <n v="0"/>
    <d v="2023-02-27T00:00:00"/>
    <d v="1899-12-30T16:13:37"/>
    <n v="123"/>
    <x v="9"/>
    <x v="2"/>
    <x v="6"/>
    <x v="1"/>
    <n v="27"/>
    <x v="1"/>
    <x v="5"/>
    <n v="2"/>
    <n v="28.95"/>
  </r>
  <r>
    <n v="7799"/>
    <n v="3430"/>
    <n v="1"/>
    <d v="2023-02-27T00:00:00"/>
    <d v="1899-12-30T16:25:27"/>
    <n v="128"/>
    <x v="25"/>
    <x v="1"/>
    <x v="3"/>
    <x v="1"/>
    <n v="27"/>
    <x v="1"/>
    <x v="5"/>
    <n v="3"/>
    <n v="37.450000000000003"/>
  </r>
  <r>
    <n v="7800"/>
    <n v="3430"/>
    <n v="0"/>
    <d v="2023-02-27T00:00:00"/>
    <d v="1899-12-30T16:25:27"/>
    <n v="113"/>
    <x v="17"/>
    <x v="0"/>
    <x v="10"/>
    <x v="1"/>
    <n v="27"/>
    <x v="1"/>
    <x v="5"/>
    <n v="3"/>
    <n v="37.450000000000003"/>
  </r>
  <r>
    <n v="7801"/>
    <n v="3430"/>
    <n v="0"/>
    <d v="2023-02-27T00:00:00"/>
    <d v="1899-12-30T16:25:27"/>
    <n v="132"/>
    <x v="14"/>
    <x v="1"/>
    <x v="8"/>
    <x v="1"/>
    <n v="27"/>
    <x v="1"/>
    <x v="5"/>
    <n v="3"/>
    <n v="37.450000000000003"/>
  </r>
  <r>
    <n v="7802"/>
    <n v="3431"/>
    <n v="1"/>
    <d v="2023-02-27T00:00:00"/>
    <d v="1899-12-30T16:27:45"/>
    <n v="102"/>
    <x v="16"/>
    <x v="3"/>
    <x v="9"/>
    <x v="1"/>
    <n v="27"/>
    <x v="1"/>
    <x v="5"/>
    <n v="3"/>
    <n v="33.9"/>
  </r>
  <r>
    <n v="7803"/>
    <n v="3431"/>
    <n v="0"/>
    <d v="2023-02-27T00:00:00"/>
    <d v="1899-12-30T16:27:45"/>
    <n v="112"/>
    <x v="30"/>
    <x v="0"/>
    <x v="13"/>
    <x v="1"/>
    <n v="27"/>
    <x v="1"/>
    <x v="5"/>
    <n v="3"/>
    <n v="33.9"/>
  </r>
  <r>
    <n v="7804"/>
    <n v="3431"/>
    <n v="0"/>
    <d v="2023-02-27T00:00:00"/>
    <d v="1899-12-30T16:27:45"/>
    <n v="113"/>
    <x v="17"/>
    <x v="0"/>
    <x v="10"/>
    <x v="1"/>
    <n v="27"/>
    <x v="1"/>
    <x v="5"/>
    <n v="3"/>
    <n v="33.9"/>
  </r>
  <r>
    <n v="7805"/>
    <n v="3432"/>
    <n v="1"/>
    <d v="2023-02-27T00:00:00"/>
    <d v="1899-12-30T16:35:16"/>
    <n v="126"/>
    <x v="10"/>
    <x v="1"/>
    <x v="1"/>
    <x v="1"/>
    <n v="27"/>
    <x v="1"/>
    <x v="5"/>
    <n v="3"/>
    <n v="26.5"/>
  </r>
  <r>
    <n v="7806"/>
    <n v="3432"/>
    <n v="0"/>
    <d v="2023-02-27T00:00:00"/>
    <d v="1899-12-30T16:35:16"/>
    <n v="113"/>
    <x v="17"/>
    <x v="0"/>
    <x v="10"/>
    <x v="1"/>
    <n v="27"/>
    <x v="1"/>
    <x v="5"/>
    <n v="3"/>
    <n v="26.5"/>
  </r>
  <r>
    <n v="7807"/>
    <n v="3432"/>
    <n v="0"/>
    <d v="2023-02-27T00:00:00"/>
    <d v="1899-12-30T16:35:16"/>
    <n v="122"/>
    <x v="12"/>
    <x v="2"/>
    <x v="4"/>
    <x v="1"/>
    <n v="27"/>
    <x v="1"/>
    <x v="5"/>
    <n v="3"/>
    <n v="26.5"/>
  </r>
  <r>
    <n v="7808"/>
    <n v="3433"/>
    <n v="1"/>
    <d v="2023-02-27T00:00:00"/>
    <d v="1899-12-30T16:37:35"/>
    <n v="125"/>
    <x v="21"/>
    <x v="1"/>
    <x v="0"/>
    <x v="1"/>
    <n v="27"/>
    <x v="1"/>
    <x v="5"/>
    <n v="2"/>
    <n v="34.9"/>
  </r>
  <r>
    <n v="7809"/>
    <n v="3433"/>
    <n v="0"/>
    <d v="2023-02-27T00:00:00"/>
    <d v="1899-12-30T16:37:35"/>
    <n v="132"/>
    <x v="14"/>
    <x v="1"/>
    <x v="8"/>
    <x v="1"/>
    <n v="27"/>
    <x v="1"/>
    <x v="5"/>
    <n v="2"/>
    <n v="34.9"/>
  </r>
  <r>
    <n v="7810"/>
    <n v="3434"/>
    <n v="1"/>
    <d v="2023-02-27T00:00:00"/>
    <d v="1899-12-30T16:45:33"/>
    <n v="108"/>
    <x v="1"/>
    <x v="0"/>
    <x v="1"/>
    <x v="1"/>
    <n v="27"/>
    <x v="1"/>
    <x v="5"/>
    <n v="2"/>
    <n v="19.5"/>
  </r>
  <r>
    <n v="7811"/>
    <n v="3434"/>
    <n v="0"/>
    <d v="2023-02-27T00:00:00"/>
    <d v="1899-12-30T16:45:33"/>
    <n v="113"/>
    <x v="17"/>
    <x v="0"/>
    <x v="10"/>
    <x v="1"/>
    <n v="27"/>
    <x v="1"/>
    <x v="5"/>
    <n v="2"/>
    <n v="19.5"/>
  </r>
  <r>
    <n v="7812"/>
    <n v="3435"/>
    <n v="1"/>
    <d v="2023-02-27T00:00:00"/>
    <d v="1899-12-30T16:55:04"/>
    <n v="122"/>
    <x v="12"/>
    <x v="2"/>
    <x v="4"/>
    <x v="1"/>
    <n v="27"/>
    <x v="1"/>
    <x v="5"/>
    <n v="1"/>
    <n v="7"/>
  </r>
  <r>
    <n v="7813"/>
    <n v="3436"/>
    <n v="1"/>
    <d v="2023-02-27T00:00:00"/>
    <d v="1899-12-30T17:09:56"/>
    <n v="111"/>
    <x v="22"/>
    <x v="0"/>
    <x v="5"/>
    <x v="1"/>
    <n v="27"/>
    <x v="1"/>
    <x v="6"/>
    <n v="4"/>
    <n v="54.849999999999994"/>
  </r>
  <r>
    <n v="7814"/>
    <n v="3436"/>
    <n v="0"/>
    <d v="2023-02-27T00:00:00"/>
    <d v="1899-12-30T17:09:56"/>
    <n v="105"/>
    <x v="15"/>
    <x v="3"/>
    <x v="4"/>
    <x v="1"/>
    <n v="27"/>
    <x v="1"/>
    <x v="6"/>
    <n v="4"/>
    <n v="54.849999999999994"/>
  </r>
  <r>
    <n v="7815"/>
    <n v="3436"/>
    <n v="0"/>
    <d v="2023-02-27T00:00:00"/>
    <d v="1899-12-30T17:09:56"/>
    <n v="131"/>
    <x v="27"/>
    <x v="1"/>
    <x v="0"/>
    <x v="1"/>
    <n v="27"/>
    <x v="1"/>
    <x v="6"/>
    <n v="4"/>
    <n v="54.849999999999994"/>
  </r>
  <r>
    <n v="7816"/>
    <n v="3436"/>
    <n v="0"/>
    <d v="2023-02-27T00:00:00"/>
    <d v="1899-12-30T17:09:56"/>
    <n v="131"/>
    <x v="27"/>
    <x v="1"/>
    <x v="0"/>
    <x v="1"/>
    <n v="27"/>
    <x v="1"/>
    <x v="6"/>
    <n v="4"/>
    <n v="54.849999999999994"/>
  </r>
  <r>
    <n v="7817"/>
    <n v="3437"/>
    <n v="1"/>
    <d v="2023-02-27T00:00:00"/>
    <d v="1899-12-30T17:15:48"/>
    <n v="112"/>
    <x v="30"/>
    <x v="0"/>
    <x v="13"/>
    <x v="1"/>
    <n v="27"/>
    <x v="1"/>
    <x v="6"/>
    <n v="2"/>
    <n v="21.95"/>
  </r>
  <r>
    <n v="7818"/>
    <n v="3437"/>
    <n v="0"/>
    <d v="2023-02-27T00:00:00"/>
    <d v="1899-12-30T17:15:48"/>
    <n v="105"/>
    <x v="15"/>
    <x v="3"/>
    <x v="4"/>
    <x v="1"/>
    <n v="27"/>
    <x v="1"/>
    <x v="6"/>
    <n v="2"/>
    <n v="21.95"/>
  </r>
  <r>
    <n v="7819"/>
    <n v="3438"/>
    <n v="1"/>
    <d v="2023-02-27T00:00:00"/>
    <d v="1899-12-30T17:18:29"/>
    <n v="128"/>
    <x v="25"/>
    <x v="1"/>
    <x v="3"/>
    <x v="1"/>
    <n v="27"/>
    <x v="1"/>
    <x v="6"/>
    <n v="1"/>
    <n v="15.5"/>
  </r>
  <r>
    <n v="7820"/>
    <n v="3439"/>
    <n v="1"/>
    <d v="2023-02-27T00:00:00"/>
    <d v="1899-12-30T17:19:07"/>
    <n v="127"/>
    <x v="24"/>
    <x v="1"/>
    <x v="0"/>
    <x v="1"/>
    <n v="27"/>
    <x v="1"/>
    <x v="6"/>
    <n v="1"/>
    <n v="17.95"/>
  </r>
  <r>
    <n v="7821"/>
    <n v="3440"/>
    <n v="1"/>
    <d v="2023-02-27T00:00:00"/>
    <d v="1899-12-30T17:38:36"/>
    <n v="103"/>
    <x v="29"/>
    <x v="3"/>
    <x v="6"/>
    <x v="1"/>
    <n v="27"/>
    <x v="1"/>
    <x v="6"/>
    <n v="4"/>
    <n v="47.849999999999994"/>
  </r>
  <r>
    <n v="7822"/>
    <n v="3440"/>
    <n v="0"/>
    <d v="2023-02-27T00:00:00"/>
    <d v="1899-12-30T17:38:36"/>
    <n v="117"/>
    <x v="3"/>
    <x v="2"/>
    <x v="2"/>
    <x v="1"/>
    <n v="27"/>
    <x v="1"/>
    <x v="6"/>
    <n v="4"/>
    <n v="47.849999999999994"/>
  </r>
  <r>
    <n v="7823"/>
    <n v="3440"/>
    <n v="0"/>
    <d v="2023-02-27T00:00:00"/>
    <d v="1899-12-30T17:38:36"/>
    <n v="119"/>
    <x v="6"/>
    <x v="2"/>
    <x v="5"/>
    <x v="1"/>
    <n v="27"/>
    <x v="1"/>
    <x v="6"/>
    <n v="4"/>
    <n v="47.849999999999994"/>
  </r>
  <r>
    <n v="7824"/>
    <n v="3440"/>
    <n v="0"/>
    <d v="2023-02-27T00:00:00"/>
    <d v="1899-12-30T17:38:36"/>
    <n v="120"/>
    <x v="28"/>
    <x v="2"/>
    <x v="9"/>
    <x v="1"/>
    <n v="27"/>
    <x v="1"/>
    <x v="6"/>
    <n v="4"/>
    <n v="47.849999999999994"/>
  </r>
  <r>
    <n v="7825"/>
    <n v="3441"/>
    <n v="1"/>
    <d v="2023-02-27T00:00:00"/>
    <d v="1899-12-30T17:38:46"/>
    <n v="108"/>
    <x v="1"/>
    <x v="0"/>
    <x v="1"/>
    <x v="1"/>
    <n v="27"/>
    <x v="1"/>
    <x v="6"/>
    <n v="1"/>
    <n v="14.5"/>
  </r>
  <r>
    <n v="7826"/>
    <n v="3442"/>
    <n v="1"/>
    <d v="2023-02-27T00:00:00"/>
    <d v="1899-12-30T17:48:37"/>
    <n v="118"/>
    <x v="26"/>
    <x v="2"/>
    <x v="13"/>
    <x v="1"/>
    <n v="27"/>
    <x v="1"/>
    <x v="6"/>
    <n v="2"/>
    <n v="21.95"/>
  </r>
  <r>
    <n v="7827"/>
    <n v="3442"/>
    <n v="0"/>
    <d v="2023-02-27T00:00:00"/>
    <d v="1899-12-30T17:48:37"/>
    <n v="105"/>
    <x v="15"/>
    <x v="3"/>
    <x v="4"/>
    <x v="1"/>
    <n v="27"/>
    <x v="1"/>
    <x v="6"/>
    <n v="2"/>
    <n v="21.95"/>
  </r>
  <r>
    <n v="7828"/>
    <n v="3443"/>
    <n v="1"/>
    <d v="2023-02-27T00:00:00"/>
    <d v="1899-12-30T17:50:49"/>
    <n v="107"/>
    <x v="19"/>
    <x v="0"/>
    <x v="12"/>
    <x v="1"/>
    <n v="27"/>
    <x v="1"/>
    <x v="6"/>
    <n v="3"/>
    <n v="35.450000000000003"/>
  </r>
  <r>
    <n v="7829"/>
    <n v="3443"/>
    <n v="0"/>
    <d v="2023-02-27T00:00:00"/>
    <d v="1899-12-30T17:50:49"/>
    <n v="113"/>
    <x v="17"/>
    <x v="0"/>
    <x v="10"/>
    <x v="1"/>
    <n v="27"/>
    <x v="1"/>
    <x v="6"/>
    <n v="3"/>
    <n v="35.450000000000003"/>
  </r>
  <r>
    <n v="7830"/>
    <n v="3443"/>
    <n v="0"/>
    <d v="2023-02-27T00:00:00"/>
    <d v="1899-12-30T17:50:49"/>
    <n v="120"/>
    <x v="28"/>
    <x v="2"/>
    <x v="9"/>
    <x v="1"/>
    <n v="27"/>
    <x v="1"/>
    <x v="6"/>
    <n v="3"/>
    <n v="35.450000000000003"/>
  </r>
  <r>
    <n v="7831"/>
    <n v="3444"/>
    <n v="1"/>
    <d v="2023-02-27T00:00:00"/>
    <d v="1899-12-30T17:57:03"/>
    <n v="101"/>
    <x v="7"/>
    <x v="3"/>
    <x v="2"/>
    <x v="1"/>
    <n v="27"/>
    <x v="1"/>
    <x v="6"/>
    <n v="3"/>
    <n v="37.4"/>
  </r>
  <r>
    <n v="7832"/>
    <n v="3444"/>
    <n v="0"/>
    <d v="2023-02-27T00:00:00"/>
    <d v="1899-12-30T17:57:03"/>
    <n v="102"/>
    <x v="16"/>
    <x v="3"/>
    <x v="9"/>
    <x v="1"/>
    <n v="27"/>
    <x v="1"/>
    <x v="6"/>
    <n v="3"/>
    <n v="37.4"/>
  </r>
  <r>
    <n v="7833"/>
    <n v="3444"/>
    <n v="0"/>
    <d v="2023-02-27T00:00:00"/>
    <d v="1899-12-30T17:57:03"/>
    <n v="121"/>
    <x v="20"/>
    <x v="2"/>
    <x v="11"/>
    <x v="1"/>
    <n v="27"/>
    <x v="1"/>
    <x v="6"/>
    <n v="3"/>
    <n v="37.4"/>
  </r>
  <r>
    <n v="7834"/>
    <n v="3445"/>
    <n v="1"/>
    <d v="2023-02-27T00:00:00"/>
    <d v="1899-12-30T18:08:58"/>
    <n v="107"/>
    <x v="19"/>
    <x v="0"/>
    <x v="12"/>
    <x v="1"/>
    <n v="27"/>
    <x v="1"/>
    <x v="7"/>
    <n v="3"/>
    <n v="41"/>
  </r>
  <r>
    <n v="7835"/>
    <n v="3445"/>
    <n v="0"/>
    <d v="2023-02-27T00:00:00"/>
    <d v="1899-12-30T18:08:58"/>
    <n v="128"/>
    <x v="25"/>
    <x v="1"/>
    <x v="3"/>
    <x v="1"/>
    <n v="27"/>
    <x v="1"/>
    <x v="7"/>
    <n v="3"/>
    <n v="41"/>
  </r>
  <r>
    <n v="7836"/>
    <n v="3445"/>
    <n v="0"/>
    <d v="2023-02-27T00:00:00"/>
    <d v="1899-12-30T18:08:58"/>
    <n v="114"/>
    <x v="8"/>
    <x v="0"/>
    <x v="6"/>
    <x v="1"/>
    <n v="27"/>
    <x v="1"/>
    <x v="7"/>
    <n v="3"/>
    <n v="41"/>
  </r>
  <r>
    <n v="7837"/>
    <n v="3446"/>
    <n v="1"/>
    <d v="2023-02-27T00:00:00"/>
    <d v="1899-12-30T18:09:37"/>
    <n v="123"/>
    <x v="9"/>
    <x v="2"/>
    <x v="6"/>
    <x v="1"/>
    <n v="27"/>
    <x v="1"/>
    <x v="7"/>
    <n v="2"/>
    <n v="25.95"/>
  </r>
  <r>
    <n v="7838"/>
    <n v="3446"/>
    <n v="0"/>
    <d v="2023-02-27T00:00:00"/>
    <d v="1899-12-30T18:09:37"/>
    <n v="132"/>
    <x v="14"/>
    <x v="1"/>
    <x v="8"/>
    <x v="1"/>
    <n v="27"/>
    <x v="1"/>
    <x v="7"/>
    <n v="2"/>
    <n v="25.95"/>
  </r>
  <r>
    <n v="7839"/>
    <n v="3447"/>
    <n v="1"/>
    <d v="2023-02-27T00:00:00"/>
    <d v="1899-12-30T18:14:22"/>
    <n v="109"/>
    <x v="0"/>
    <x v="0"/>
    <x v="0"/>
    <x v="1"/>
    <n v="27"/>
    <x v="1"/>
    <x v="7"/>
    <n v="4"/>
    <n v="36.950000000000003"/>
  </r>
  <r>
    <n v="7840"/>
    <n v="3447"/>
    <n v="0"/>
    <d v="2023-02-27T00:00:00"/>
    <d v="1899-12-30T18:14:22"/>
    <n v="113"/>
    <x v="17"/>
    <x v="0"/>
    <x v="10"/>
    <x v="1"/>
    <n v="27"/>
    <x v="1"/>
    <x v="7"/>
    <n v="4"/>
    <n v="36.950000000000003"/>
  </r>
  <r>
    <n v="7841"/>
    <n v="3447"/>
    <n v="0"/>
    <d v="2023-02-27T00:00:00"/>
    <d v="1899-12-30T18:14:22"/>
    <n v="122"/>
    <x v="12"/>
    <x v="2"/>
    <x v="4"/>
    <x v="1"/>
    <n v="27"/>
    <x v="1"/>
    <x v="7"/>
    <n v="4"/>
    <n v="36.950000000000003"/>
  </r>
  <r>
    <n v="7842"/>
    <n v="3447"/>
    <n v="0"/>
    <d v="2023-02-27T00:00:00"/>
    <d v="1899-12-30T18:14:22"/>
    <n v="106"/>
    <x v="5"/>
    <x v="3"/>
    <x v="4"/>
    <x v="1"/>
    <n v="27"/>
    <x v="1"/>
    <x v="7"/>
    <n v="4"/>
    <n v="36.950000000000003"/>
  </r>
  <r>
    <n v="7843"/>
    <n v="3448"/>
    <n v="1"/>
    <d v="2023-02-27T00:00:00"/>
    <d v="1899-12-30T18:30:33"/>
    <n v="107"/>
    <x v="19"/>
    <x v="0"/>
    <x v="12"/>
    <x v="1"/>
    <n v="27"/>
    <x v="1"/>
    <x v="7"/>
    <n v="4"/>
    <n v="50.95"/>
  </r>
  <r>
    <n v="7844"/>
    <n v="3448"/>
    <n v="0"/>
    <d v="2023-02-27T00:00:00"/>
    <d v="1899-12-30T18:30:33"/>
    <n v="128"/>
    <x v="25"/>
    <x v="1"/>
    <x v="3"/>
    <x v="1"/>
    <n v="27"/>
    <x v="1"/>
    <x v="7"/>
    <n v="4"/>
    <n v="50.95"/>
  </r>
  <r>
    <n v="7845"/>
    <n v="3448"/>
    <n v="0"/>
    <d v="2023-02-27T00:00:00"/>
    <d v="1899-12-30T18:30:33"/>
    <n v="119"/>
    <x v="6"/>
    <x v="2"/>
    <x v="5"/>
    <x v="1"/>
    <n v="27"/>
    <x v="1"/>
    <x v="7"/>
    <n v="4"/>
    <n v="50.95"/>
  </r>
  <r>
    <n v="7846"/>
    <n v="3448"/>
    <n v="0"/>
    <d v="2023-02-27T00:00:00"/>
    <d v="1899-12-30T18:30:33"/>
    <n v="106"/>
    <x v="5"/>
    <x v="3"/>
    <x v="4"/>
    <x v="1"/>
    <n v="27"/>
    <x v="1"/>
    <x v="7"/>
    <n v="4"/>
    <n v="50.95"/>
  </r>
  <r>
    <n v="7847"/>
    <n v="3449"/>
    <n v="1"/>
    <d v="2023-02-27T00:00:00"/>
    <d v="1899-12-30T18:43:12"/>
    <n v="111"/>
    <x v="22"/>
    <x v="0"/>
    <x v="5"/>
    <x v="1"/>
    <n v="27"/>
    <x v="1"/>
    <x v="7"/>
    <n v="3"/>
    <n v="31.9"/>
  </r>
  <r>
    <n v="7848"/>
    <n v="3449"/>
    <n v="0"/>
    <d v="2023-02-27T00:00:00"/>
    <d v="1899-12-30T18:43:12"/>
    <n v="113"/>
    <x v="17"/>
    <x v="0"/>
    <x v="10"/>
    <x v="1"/>
    <n v="27"/>
    <x v="1"/>
    <x v="7"/>
    <n v="3"/>
    <n v="31.9"/>
  </r>
  <r>
    <n v="7849"/>
    <n v="3449"/>
    <n v="0"/>
    <d v="2023-02-27T00:00:00"/>
    <d v="1899-12-30T18:43:12"/>
    <n v="118"/>
    <x v="26"/>
    <x v="2"/>
    <x v="13"/>
    <x v="1"/>
    <n v="27"/>
    <x v="1"/>
    <x v="7"/>
    <n v="3"/>
    <n v="31.9"/>
  </r>
  <r>
    <n v="7850"/>
    <n v="3450"/>
    <n v="1"/>
    <d v="2023-02-27T00:00:00"/>
    <d v="1899-12-30T18:45:28"/>
    <n v="101"/>
    <x v="7"/>
    <x v="3"/>
    <x v="2"/>
    <x v="1"/>
    <n v="27"/>
    <x v="1"/>
    <x v="7"/>
    <n v="3"/>
    <n v="40.849999999999994"/>
  </r>
  <r>
    <n v="7851"/>
    <n v="3450"/>
    <n v="0"/>
    <d v="2023-02-27T00:00:00"/>
    <d v="1899-12-30T18:45:28"/>
    <n v="102"/>
    <x v="16"/>
    <x v="3"/>
    <x v="9"/>
    <x v="1"/>
    <n v="27"/>
    <x v="1"/>
    <x v="7"/>
    <n v="3"/>
    <n v="40.849999999999994"/>
  </r>
  <r>
    <n v="7852"/>
    <n v="3450"/>
    <n v="0"/>
    <d v="2023-02-27T00:00:00"/>
    <d v="1899-12-30T18:45:28"/>
    <n v="120"/>
    <x v="28"/>
    <x v="2"/>
    <x v="9"/>
    <x v="1"/>
    <n v="27"/>
    <x v="1"/>
    <x v="7"/>
    <n v="3"/>
    <n v="40.849999999999994"/>
  </r>
  <r>
    <n v="7853"/>
    <n v="3451"/>
    <n v="1"/>
    <d v="2023-02-27T00:00:00"/>
    <d v="1899-12-30T18:46:17"/>
    <n v="108"/>
    <x v="1"/>
    <x v="0"/>
    <x v="1"/>
    <x v="1"/>
    <n v="27"/>
    <x v="1"/>
    <x v="7"/>
    <n v="2"/>
    <n v="19.5"/>
  </r>
  <r>
    <n v="7854"/>
    <n v="3451"/>
    <n v="0"/>
    <d v="2023-02-27T00:00:00"/>
    <d v="1899-12-30T18:46:17"/>
    <n v="113"/>
    <x v="17"/>
    <x v="0"/>
    <x v="10"/>
    <x v="1"/>
    <n v="27"/>
    <x v="1"/>
    <x v="7"/>
    <n v="2"/>
    <n v="19.5"/>
  </r>
  <r>
    <n v="7855"/>
    <n v="3452"/>
    <n v="1"/>
    <d v="2023-02-27T00:00:00"/>
    <d v="1899-12-30T18:47:21"/>
    <n v="108"/>
    <x v="1"/>
    <x v="0"/>
    <x v="1"/>
    <x v="1"/>
    <n v="27"/>
    <x v="1"/>
    <x v="7"/>
    <n v="3"/>
    <n v="39.450000000000003"/>
  </r>
  <r>
    <n v="7856"/>
    <n v="3452"/>
    <n v="0"/>
    <d v="2023-02-27T00:00:00"/>
    <d v="1899-12-30T18:47:21"/>
    <n v="110"/>
    <x v="11"/>
    <x v="0"/>
    <x v="0"/>
    <x v="1"/>
    <n v="27"/>
    <x v="1"/>
    <x v="7"/>
    <n v="3"/>
    <n v="39.450000000000003"/>
  </r>
  <r>
    <n v="7857"/>
    <n v="3452"/>
    <n v="0"/>
    <d v="2023-02-27T00:00:00"/>
    <d v="1899-12-30T18:47:21"/>
    <n v="106"/>
    <x v="5"/>
    <x v="3"/>
    <x v="4"/>
    <x v="1"/>
    <n v="27"/>
    <x v="1"/>
    <x v="7"/>
    <n v="3"/>
    <n v="39.450000000000003"/>
  </r>
  <r>
    <n v="7858"/>
    <n v="3453"/>
    <n v="1"/>
    <d v="2023-02-27T00:00:00"/>
    <d v="1899-12-30T18:48:01"/>
    <n v="106"/>
    <x v="5"/>
    <x v="3"/>
    <x v="4"/>
    <x v="1"/>
    <n v="27"/>
    <x v="1"/>
    <x v="7"/>
    <n v="1"/>
    <n v="7"/>
  </r>
  <r>
    <n v="7859"/>
    <n v="3454"/>
    <n v="1"/>
    <d v="2023-02-27T00:00:00"/>
    <d v="1899-12-30T18:57:55"/>
    <n v="107"/>
    <x v="19"/>
    <x v="0"/>
    <x v="12"/>
    <x v="1"/>
    <n v="27"/>
    <x v="1"/>
    <x v="7"/>
    <n v="4"/>
    <n v="55.4"/>
  </r>
  <r>
    <n v="7860"/>
    <n v="3454"/>
    <n v="0"/>
    <d v="2023-02-27T00:00:00"/>
    <d v="1899-12-30T18:57:55"/>
    <n v="116"/>
    <x v="23"/>
    <x v="2"/>
    <x v="9"/>
    <x v="1"/>
    <n v="27"/>
    <x v="1"/>
    <x v="7"/>
    <n v="4"/>
    <n v="55.4"/>
  </r>
  <r>
    <n v="7861"/>
    <n v="3454"/>
    <n v="0"/>
    <d v="2023-02-27T00:00:00"/>
    <d v="1899-12-30T18:57:55"/>
    <n v="125"/>
    <x v="21"/>
    <x v="1"/>
    <x v="0"/>
    <x v="1"/>
    <n v="27"/>
    <x v="1"/>
    <x v="7"/>
    <n v="4"/>
    <n v="55.4"/>
  </r>
  <r>
    <n v="7862"/>
    <n v="3454"/>
    <n v="0"/>
    <d v="2023-02-27T00:00:00"/>
    <d v="1899-12-30T18:57:55"/>
    <n v="122"/>
    <x v="12"/>
    <x v="2"/>
    <x v="4"/>
    <x v="1"/>
    <n v="27"/>
    <x v="1"/>
    <x v="7"/>
    <n v="4"/>
    <n v="55.4"/>
  </r>
  <r>
    <n v="7863"/>
    <n v="3455"/>
    <n v="1"/>
    <d v="2023-02-27T00:00:00"/>
    <d v="1899-12-30T19:06:41"/>
    <n v="101"/>
    <x v="7"/>
    <x v="3"/>
    <x v="2"/>
    <x v="1"/>
    <n v="27"/>
    <x v="1"/>
    <x v="8"/>
    <n v="3"/>
    <n v="32.450000000000003"/>
  </r>
  <r>
    <n v="7864"/>
    <n v="3455"/>
    <n v="0"/>
    <d v="2023-02-27T00:00:00"/>
    <d v="1899-12-30T19:06:41"/>
    <n v="126"/>
    <x v="10"/>
    <x v="1"/>
    <x v="1"/>
    <x v="1"/>
    <n v="27"/>
    <x v="1"/>
    <x v="8"/>
    <n v="3"/>
    <n v="32.450000000000003"/>
  </r>
  <r>
    <n v="7865"/>
    <n v="3455"/>
    <n v="0"/>
    <d v="2023-02-27T00:00:00"/>
    <d v="1899-12-30T19:06:41"/>
    <n v="113"/>
    <x v="17"/>
    <x v="0"/>
    <x v="10"/>
    <x v="1"/>
    <n v="27"/>
    <x v="1"/>
    <x v="8"/>
    <n v="3"/>
    <n v="32.450000000000003"/>
  </r>
  <r>
    <n v="7866"/>
    <n v="3456"/>
    <n v="1"/>
    <d v="2023-02-27T00:00:00"/>
    <d v="1899-12-30T19:09:27"/>
    <n v="101"/>
    <x v="7"/>
    <x v="3"/>
    <x v="2"/>
    <x v="1"/>
    <n v="27"/>
    <x v="1"/>
    <x v="8"/>
    <n v="2"/>
    <n v="19.95"/>
  </r>
  <r>
    <n v="7867"/>
    <n v="3456"/>
    <n v="0"/>
    <d v="2023-02-27T00:00:00"/>
    <d v="1899-12-30T19:09:27"/>
    <n v="105"/>
    <x v="15"/>
    <x v="3"/>
    <x v="4"/>
    <x v="1"/>
    <n v="27"/>
    <x v="1"/>
    <x v="8"/>
    <n v="2"/>
    <n v="19.95"/>
  </r>
  <r>
    <n v="7868"/>
    <n v="3457"/>
    <n v="1"/>
    <d v="2023-02-27T00:00:00"/>
    <d v="1899-12-30T19:09:52"/>
    <n v="126"/>
    <x v="10"/>
    <x v="1"/>
    <x v="1"/>
    <x v="1"/>
    <n v="27"/>
    <x v="1"/>
    <x v="8"/>
    <n v="2"/>
    <n v="29.45"/>
  </r>
  <r>
    <n v="7869"/>
    <n v="3457"/>
    <n v="0"/>
    <d v="2023-02-27T00:00:00"/>
    <d v="1899-12-30T19:09:52"/>
    <n v="118"/>
    <x v="26"/>
    <x v="2"/>
    <x v="13"/>
    <x v="1"/>
    <n v="27"/>
    <x v="1"/>
    <x v="8"/>
    <n v="2"/>
    <n v="29.45"/>
  </r>
  <r>
    <n v="7870"/>
    <n v="3458"/>
    <n v="1"/>
    <d v="2023-02-27T00:00:00"/>
    <d v="1899-12-30T19:11:01"/>
    <n v="126"/>
    <x v="10"/>
    <x v="1"/>
    <x v="1"/>
    <x v="1"/>
    <n v="27"/>
    <x v="1"/>
    <x v="8"/>
    <n v="2"/>
    <n v="29.45"/>
  </r>
  <r>
    <n v="7871"/>
    <n v="3458"/>
    <n v="0"/>
    <d v="2023-02-27T00:00:00"/>
    <d v="1899-12-30T19:11:01"/>
    <n v="118"/>
    <x v="26"/>
    <x v="2"/>
    <x v="13"/>
    <x v="1"/>
    <n v="27"/>
    <x v="1"/>
    <x v="8"/>
    <n v="2"/>
    <n v="29.45"/>
  </r>
  <r>
    <n v="7872"/>
    <n v="3459"/>
    <n v="1"/>
    <d v="2023-02-27T00:00:00"/>
    <d v="1899-12-30T19:11:44"/>
    <n v="102"/>
    <x v="16"/>
    <x v="3"/>
    <x v="9"/>
    <x v="1"/>
    <n v="27"/>
    <x v="1"/>
    <x v="8"/>
    <n v="2"/>
    <n v="31.9"/>
  </r>
  <r>
    <n v="7873"/>
    <n v="3459"/>
    <n v="0"/>
    <d v="2023-02-27T00:00:00"/>
    <d v="1899-12-30T19:11:44"/>
    <n v="110"/>
    <x v="11"/>
    <x v="0"/>
    <x v="0"/>
    <x v="1"/>
    <n v="27"/>
    <x v="1"/>
    <x v="8"/>
    <n v="2"/>
    <n v="31.9"/>
  </r>
  <r>
    <n v="7874"/>
    <n v="3460"/>
    <n v="1"/>
    <d v="2023-02-27T00:00:00"/>
    <d v="1899-12-30T19:14:07"/>
    <n v="101"/>
    <x v="7"/>
    <x v="3"/>
    <x v="2"/>
    <x v="1"/>
    <n v="27"/>
    <x v="1"/>
    <x v="8"/>
    <n v="3"/>
    <n v="41.849999999999994"/>
  </r>
  <r>
    <n v="7875"/>
    <n v="3460"/>
    <n v="0"/>
    <d v="2023-02-27T00:00:00"/>
    <d v="1899-12-30T19:14:07"/>
    <n v="102"/>
    <x v="16"/>
    <x v="3"/>
    <x v="9"/>
    <x v="1"/>
    <n v="27"/>
    <x v="1"/>
    <x v="8"/>
    <n v="3"/>
    <n v="41.849999999999994"/>
  </r>
  <r>
    <n v="7876"/>
    <n v="3460"/>
    <n v="0"/>
    <d v="2023-02-27T00:00:00"/>
    <d v="1899-12-30T19:14:07"/>
    <n v="112"/>
    <x v="30"/>
    <x v="0"/>
    <x v="13"/>
    <x v="1"/>
    <n v="27"/>
    <x v="1"/>
    <x v="8"/>
    <n v="3"/>
    <n v="41.849999999999994"/>
  </r>
  <r>
    <n v="7877"/>
    <n v="3461"/>
    <n v="1"/>
    <d v="2023-02-27T00:00:00"/>
    <d v="1899-12-30T19:44:21"/>
    <n v="110"/>
    <x v="11"/>
    <x v="0"/>
    <x v="0"/>
    <x v="1"/>
    <n v="27"/>
    <x v="1"/>
    <x v="8"/>
    <n v="2"/>
    <n v="29.9"/>
  </r>
  <r>
    <n v="7878"/>
    <n v="3461"/>
    <n v="0"/>
    <d v="2023-02-27T00:00:00"/>
    <d v="1899-12-30T19:44:21"/>
    <n v="111"/>
    <x v="22"/>
    <x v="0"/>
    <x v="5"/>
    <x v="1"/>
    <n v="27"/>
    <x v="1"/>
    <x v="8"/>
    <n v="2"/>
    <n v="29.9"/>
  </r>
  <r>
    <n v="7879"/>
    <n v="3462"/>
    <n v="1"/>
    <d v="2023-02-27T00:00:00"/>
    <d v="1899-12-30T19:55:23"/>
    <n v="116"/>
    <x v="23"/>
    <x v="2"/>
    <x v="9"/>
    <x v="1"/>
    <n v="27"/>
    <x v="1"/>
    <x v="8"/>
    <n v="2"/>
    <n v="22.95"/>
  </r>
  <r>
    <n v="7880"/>
    <n v="3462"/>
    <n v="0"/>
    <d v="2023-02-27T00:00:00"/>
    <d v="1899-12-30T19:55:23"/>
    <n v="114"/>
    <x v="8"/>
    <x v="0"/>
    <x v="6"/>
    <x v="1"/>
    <n v="27"/>
    <x v="1"/>
    <x v="8"/>
    <n v="2"/>
    <n v="22.95"/>
  </r>
  <r>
    <n v="7881"/>
    <n v="3463"/>
    <n v="1"/>
    <d v="2023-02-27T00:00:00"/>
    <d v="1899-12-30T20:11:00"/>
    <n v="126"/>
    <x v="10"/>
    <x v="1"/>
    <x v="1"/>
    <x v="1"/>
    <n v="27"/>
    <x v="1"/>
    <x v="9"/>
    <n v="2"/>
    <n v="21.5"/>
  </r>
  <r>
    <n v="7882"/>
    <n v="3463"/>
    <n v="0"/>
    <d v="2023-02-27T00:00:00"/>
    <d v="1899-12-30T20:11:00"/>
    <n v="122"/>
    <x v="12"/>
    <x v="2"/>
    <x v="4"/>
    <x v="1"/>
    <n v="27"/>
    <x v="1"/>
    <x v="9"/>
    <n v="2"/>
    <n v="21.5"/>
  </r>
  <r>
    <n v="7883"/>
    <n v="3464"/>
    <n v="1"/>
    <d v="2023-02-27T00:00:00"/>
    <d v="1899-12-30T20:15:36"/>
    <n v="102"/>
    <x v="16"/>
    <x v="3"/>
    <x v="9"/>
    <x v="1"/>
    <n v="27"/>
    <x v="1"/>
    <x v="9"/>
    <n v="3"/>
    <n v="40.9"/>
  </r>
  <r>
    <n v="7884"/>
    <n v="3464"/>
    <n v="0"/>
    <d v="2023-02-27T00:00:00"/>
    <d v="1899-12-30T20:15:36"/>
    <n v="125"/>
    <x v="21"/>
    <x v="1"/>
    <x v="0"/>
    <x v="1"/>
    <n v="27"/>
    <x v="1"/>
    <x v="9"/>
    <n v="3"/>
    <n v="40.9"/>
  </r>
  <r>
    <n v="7885"/>
    <n v="3464"/>
    <n v="0"/>
    <d v="2023-02-27T00:00:00"/>
    <d v="1899-12-30T20:15:36"/>
    <n v="123"/>
    <x v="9"/>
    <x v="2"/>
    <x v="6"/>
    <x v="1"/>
    <n v="27"/>
    <x v="1"/>
    <x v="9"/>
    <n v="3"/>
    <n v="40.9"/>
  </r>
  <r>
    <n v="7886"/>
    <n v="3465"/>
    <n v="1"/>
    <d v="2023-02-27T00:00:00"/>
    <d v="1899-12-30T20:23:35"/>
    <n v="109"/>
    <x v="0"/>
    <x v="0"/>
    <x v="0"/>
    <x v="1"/>
    <n v="27"/>
    <x v="1"/>
    <x v="9"/>
    <n v="1"/>
    <n v="17.95"/>
  </r>
  <r>
    <n v="7887"/>
    <n v="3466"/>
    <n v="1"/>
    <d v="2023-02-27T00:00:00"/>
    <d v="1899-12-30T20:35:42"/>
    <n v="118"/>
    <x v="26"/>
    <x v="2"/>
    <x v="13"/>
    <x v="1"/>
    <n v="27"/>
    <x v="1"/>
    <x v="9"/>
    <n v="1"/>
    <n v="14.95"/>
  </r>
  <r>
    <n v="7888"/>
    <n v="3467"/>
    <n v="1"/>
    <d v="2023-02-27T00:00:00"/>
    <d v="1899-12-30T21:22:02"/>
    <n v="128"/>
    <x v="25"/>
    <x v="1"/>
    <x v="3"/>
    <x v="1"/>
    <n v="27"/>
    <x v="1"/>
    <x v="10"/>
    <n v="3"/>
    <n v="41.45"/>
  </r>
  <r>
    <n v="7889"/>
    <n v="3467"/>
    <n v="0"/>
    <d v="2023-02-27T00:00:00"/>
    <d v="1899-12-30T21:22:02"/>
    <n v="123"/>
    <x v="9"/>
    <x v="2"/>
    <x v="6"/>
    <x v="1"/>
    <n v="27"/>
    <x v="1"/>
    <x v="10"/>
    <n v="3"/>
    <n v="41.45"/>
  </r>
  <r>
    <n v="7890"/>
    <n v="3467"/>
    <n v="0"/>
    <d v="2023-02-27T00:00:00"/>
    <d v="1899-12-30T21:22:02"/>
    <n v="132"/>
    <x v="14"/>
    <x v="1"/>
    <x v="8"/>
    <x v="1"/>
    <n v="27"/>
    <x v="1"/>
    <x v="10"/>
    <n v="3"/>
    <n v="41.45"/>
  </r>
  <r>
    <n v="7891"/>
    <n v="3468"/>
    <n v="1"/>
    <d v="2023-02-27T00:00:00"/>
    <d v="1899-12-30T21:38:02"/>
    <n v="106"/>
    <x v="5"/>
    <x v="3"/>
    <x v="4"/>
    <x v="1"/>
    <n v="27"/>
    <x v="1"/>
    <x v="10"/>
    <n v="1"/>
    <n v="7"/>
  </r>
  <r>
    <n v="7892"/>
    <n v="3469"/>
    <n v="1"/>
    <d v="2023-02-27T00:00:00"/>
    <d v="1899-12-30T21:39:53"/>
    <n v="119"/>
    <x v="6"/>
    <x v="2"/>
    <x v="5"/>
    <x v="1"/>
    <n v="27"/>
    <x v="1"/>
    <x v="10"/>
    <n v="1"/>
    <n v="11.95"/>
  </r>
  <r>
    <n v="7893"/>
    <n v="3470"/>
    <n v="1"/>
    <d v="2023-02-27T00:00:00"/>
    <d v="1899-12-30T21:53:24"/>
    <n v="125"/>
    <x v="21"/>
    <x v="1"/>
    <x v="0"/>
    <x v="1"/>
    <n v="27"/>
    <x v="1"/>
    <x v="10"/>
    <n v="2"/>
    <n v="37.9"/>
  </r>
  <r>
    <n v="7894"/>
    <n v="3470"/>
    <n v="0"/>
    <d v="2023-02-27T00:00:00"/>
    <d v="1899-12-30T21:53:24"/>
    <n v="130"/>
    <x v="13"/>
    <x v="1"/>
    <x v="7"/>
    <x v="1"/>
    <n v="27"/>
    <x v="1"/>
    <x v="10"/>
    <n v="2"/>
    <n v="37.9"/>
  </r>
  <r>
    <n v="7895"/>
    <n v="3471"/>
    <n v="1"/>
    <d v="2023-02-27T00:00:00"/>
    <d v="1899-12-30T22:03:03"/>
    <n v="122"/>
    <x v="12"/>
    <x v="2"/>
    <x v="4"/>
    <x v="1"/>
    <n v="27"/>
    <x v="1"/>
    <x v="11"/>
    <n v="1"/>
    <n v="7"/>
  </r>
  <r>
    <n v="7896"/>
    <n v="3472"/>
    <n v="1"/>
    <d v="2023-02-28T00:00:00"/>
    <d v="1899-12-30T11:34:54"/>
    <n v="123"/>
    <x v="9"/>
    <x v="2"/>
    <x v="6"/>
    <x v="2"/>
    <n v="28"/>
    <x v="1"/>
    <x v="0"/>
    <n v="1"/>
    <n v="9"/>
  </r>
  <r>
    <n v="7897"/>
    <n v="3473"/>
    <n v="1"/>
    <d v="2023-02-28T00:00:00"/>
    <d v="1899-12-30T11:49:43"/>
    <n v="101"/>
    <x v="7"/>
    <x v="3"/>
    <x v="2"/>
    <x v="2"/>
    <n v="28"/>
    <x v="1"/>
    <x v="0"/>
    <n v="14"/>
    <n v="182.54999999999998"/>
  </r>
  <r>
    <n v="7898"/>
    <n v="3473"/>
    <n v="0"/>
    <d v="2023-02-28T00:00:00"/>
    <d v="1899-12-30T11:49:43"/>
    <n v="116"/>
    <x v="23"/>
    <x v="2"/>
    <x v="9"/>
    <x v="2"/>
    <n v="28"/>
    <x v="1"/>
    <x v="0"/>
    <n v="14"/>
    <n v="182.54999999999998"/>
  </r>
  <r>
    <n v="7899"/>
    <n v="3473"/>
    <n v="0"/>
    <d v="2023-02-28T00:00:00"/>
    <d v="1899-12-30T11:49:43"/>
    <n v="102"/>
    <x v="16"/>
    <x v="3"/>
    <x v="9"/>
    <x v="2"/>
    <n v="28"/>
    <x v="1"/>
    <x v="0"/>
    <n v="14"/>
    <n v="182.54999999999998"/>
  </r>
  <r>
    <n v="7900"/>
    <n v="3473"/>
    <n v="0"/>
    <d v="2023-02-28T00:00:00"/>
    <d v="1899-12-30T11:49:43"/>
    <n v="104"/>
    <x v="18"/>
    <x v="3"/>
    <x v="11"/>
    <x v="2"/>
    <n v="28"/>
    <x v="1"/>
    <x v="0"/>
    <n v="14"/>
    <n v="182.54999999999998"/>
  </r>
  <r>
    <n v="7901"/>
    <n v="3473"/>
    <n v="0"/>
    <d v="2023-02-28T00:00:00"/>
    <d v="1899-12-30T11:49:43"/>
    <n v="125"/>
    <x v="21"/>
    <x v="1"/>
    <x v="0"/>
    <x v="2"/>
    <n v="28"/>
    <x v="1"/>
    <x v="0"/>
    <n v="14"/>
    <n v="182.54999999999998"/>
  </r>
  <r>
    <n v="7902"/>
    <n v="3473"/>
    <n v="0"/>
    <d v="2023-02-28T00:00:00"/>
    <d v="1899-12-30T11:49:43"/>
    <n v="126"/>
    <x v="10"/>
    <x v="1"/>
    <x v="1"/>
    <x v="2"/>
    <n v="28"/>
    <x v="1"/>
    <x v="0"/>
    <n v="14"/>
    <n v="182.54999999999998"/>
  </r>
  <r>
    <n v="7903"/>
    <n v="3473"/>
    <n v="0"/>
    <d v="2023-02-28T00:00:00"/>
    <d v="1899-12-30T11:49:43"/>
    <n v="109"/>
    <x v="0"/>
    <x v="0"/>
    <x v="0"/>
    <x v="2"/>
    <n v="28"/>
    <x v="1"/>
    <x v="0"/>
    <n v="14"/>
    <n v="182.54999999999998"/>
  </r>
  <r>
    <n v="7904"/>
    <n v="3473"/>
    <n v="0"/>
    <d v="2023-02-28T00:00:00"/>
    <d v="1899-12-30T11:49:43"/>
    <n v="117"/>
    <x v="3"/>
    <x v="2"/>
    <x v="2"/>
    <x v="2"/>
    <n v="28"/>
    <x v="1"/>
    <x v="0"/>
    <n v="14"/>
    <n v="182.54999999999998"/>
  </r>
  <r>
    <n v="7905"/>
    <n v="3473"/>
    <n v="0"/>
    <d v="2023-02-28T00:00:00"/>
    <d v="1899-12-30T11:49:43"/>
    <n v="112"/>
    <x v="30"/>
    <x v="0"/>
    <x v="13"/>
    <x v="2"/>
    <n v="28"/>
    <x v="1"/>
    <x v="0"/>
    <n v="14"/>
    <n v="182.54999999999998"/>
  </r>
  <r>
    <n v="7906"/>
    <n v="3473"/>
    <n v="0"/>
    <d v="2023-02-28T00:00:00"/>
    <d v="1899-12-30T11:49:43"/>
    <n v="118"/>
    <x v="26"/>
    <x v="2"/>
    <x v="13"/>
    <x v="2"/>
    <n v="28"/>
    <x v="1"/>
    <x v="0"/>
    <n v="14"/>
    <n v="182.54999999999998"/>
  </r>
  <r>
    <n v="7907"/>
    <n v="3473"/>
    <n v="0"/>
    <d v="2023-02-28T00:00:00"/>
    <d v="1899-12-30T11:49:43"/>
    <n v="105"/>
    <x v="15"/>
    <x v="3"/>
    <x v="4"/>
    <x v="2"/>
    <n v="28"/>
    <x v="1"/>
    <x v="0"/>
    <n v="14"/>
    <n v="182.54999999999998"/>
  </r>
  <r>
    <n v="7908"/>
    <n v="3473"/>
    <n v="0"/>
    <d v="2023-02-28T00:00:00"/>
    <d v="1899-12-30T11:49:43"/>
    <n v="122"/>
    <x v="12"/>
    <x v="2"/>
    <x v="4"/>
    <x v="2"/>
    <n v="28"/>
    <x v="1"/>
    <x v="0"/>
    <n v="14"/>
    <n v="182.54999999999998"/>
  </r>
  <r>
    <n v="7909"/>
    <n v="3473"/>
    <n v="0"/>
    <d v="2023-02-28T00:00:00"/>
    <d v="1899-12-30T11:49:43"/>
    <n v="122"/>
    <x v="12"/>
    <x v="2"/>
    <x v="4"/>
    <x v="2"/>
    <n v="28"/>
    <x v="1"/>
    <x v="0"/>
    <n v="14"/>
    <n v="182.54999999999998"/>
  </r>
  <r>
    <n v="7910"/>
    <n v="3473"/>
    <n v="0"/>
    <d v="2023-02-28T00:00:00"/>
    <d v="1899-12-30T11:49:43"/>
    <n v="132"/>
    <x v="14"/>
    <x v="1"/>
    <x v="8"/>
    <x v="2"/>
    <n v="28"/>
    <x v="1"/>
    <x v="0"/>
    <n v="14"/>
    <n v="182.54999999999998"/>
  </r>
  <r>
    <n v="7911"/>
    <n v="3474"/>
    <n v="1"/>
    <d v="2023-02-28T00:00:00"/>
    <d v="1899-12-30T11:50:01"/>
    <n v="107"/>
    <x v="19"/>
    <x v="0"/>
    <x v="12"/>
    <x v="2"/>
    <n v="28"/>
    <x v="1"/>
    <x v="0"/>
    <n v="2"/>
    <n v="36.450000000000003"/>
  </r>
  <r>
    <n v="7912"/>
    <n v="3474"/>
    <n v="0"/>
    <d v="2023-02-28T00:00:00"/>
    <d v="1899-12-30T11:50:01"/>
    <n v="130"/>
    <x v="13"/>
    <x v="1"/>
    <x v="7"/>
    <x v="2"/>
    <n v="28"/>
    <x v="1"/>
    <x v="0"/>
    <n v="2"/>
    <n v="36.450000000000003"/>
  </r>
  <r>
    <n v="7913"/>
    <n v="3475"/>
    <n v="1"/>
    <d v="2023-02-28T00:00:00"/>
    <d v="1899-12-30T12:02:32"/>
    <n v="105"/>
    <x v="15"/>
    <x v="3"/>
    <x v="4"/>
    <x v="2"/>
    <n v="28"/>
    <x v="1"/>
    <x v="1"/>
    <n v="1"/>
    <n v="7"/>
  </r>
  <r>
    <n v="7914"/>
    <n v="3476"/>
    <n v="1"/>
    <d v="2023-02-28T00:00:00"/>
    <d v="1899-12-30T12:08:55"/>
    <n v="125"/>
    <x v="21"/>
    <x v="1"/>
    <x v="0"/>
    <x v="2"/>
    <n v="28"/>
    <x v="1"/>
    <x v="1"/>
    <n v="7"/>
    <n v="94.250000000000014"/>
  </r>
  <r>
    <n v="7915"/>
    <n v="3476"/>
    <n v="0"/>
    <d v="2023-02-28T00:00:00"/>
    <d v="1899-12-30T12:08:55"/>
    <n v="126"/>
    <x v="10"/>
    <x v="1"/>
    <x v="1"/>
    <x v="2"/>
    <n v="28"/>
    <x v="1"/>
    <x v="1"/>
    <n v="7"/>
    <n v="94.250000000000014"/>
  </r>
  <r>
    <n v="7916"/>
    <n v="3476"/>
    <n v="0"/>
    <d v="2023-02-28T00:00:00"/>
    <d v="1899-12-30T12:08:55"/>
    <n v="111"/>
    <x v="22"/>
    <x v="0"/>
    <x v="5"/>
    <x v="2"/>
    <n v="28"/>
    <x v="1"/>
    <x v="1"/>
    <n v="7"/>
    <n v="94.250000000000014"/>
  </r>
  <r>
    <n v="7917"/>
    <n v="3476"/>
    <n v="0"/>
    <d v="2023-02-28T00:00:00"/>
    <d v="1899-12-30T12:08:55"/>
    <n v="112"/>
    <x v="30"/>
    <x v="0"/>
    <x v="13"/>
    <x v="2"/>
    <n v="28"/>
    <x v="1"/>
    <x v="1"/>
    <n v="7"/>
    <n v="94.250000000000014"/>
  </r>
  <r>
    <n v="7918"/>
    <n v="3476"/>
    <n v="0"/>
    <d v="2023-02-28T00:00:00"/>
    <d v="1899-12-30T12:08:55"/>
    <n v="119"/>
    <x v="6"/>
    <x v="2"/>
    <x v="5"/>
    <x v="2"/>
    <n v="28"/>
    <x v="1"/>
    <x v="1"/>
    <n v="7"/>
    <n v="94.250000000000014"/>
  </r>
  <r>
    <n v="7919"/>
    <n v="3476"/>
    <n v="0"/>
    <d v="2023-02-28T00:00:00"/>
    <d v="1899-12-30T12:08:55"/>
    <n v="120"/>
    <x v="28"/>
    <x v="2"/>
    <x v="9"/>
    <x v="2"/>
    <n v="28"/>
    <x v="1"/>
    <x v="1"/>
    <n v="7"/>
    <n v="94.250000000000014"/>
  </r>
  <r>
    <n v="7920"/>
    <n v="3476"/>
    <n v="0"/>
    <d v="2023-02-28T00:00:00"/>
    <d v="1899-12-30T12:08:55"/>
    <n v="123"/>
    <x v="9"/>
    <x v="2"/>
    <x v="6"/>
    <x v="2"/>
    <n v="28"/>
    <x v="1"/>
    <x v="1"/>
    <n v="7"/>
    <n v="94.250000000000014"/>
  </r>
  <r>
    <n v="7921"/>
    <n v="3477"/>
    <n v="1"/>
    <d v="2023-02-28T00:00:00"/>
    <d v="1899-12-30T12:29:20"/>
    <n v="120"/>
    <x v="28"/>
    <x v="2"/>
    <x v="9"/>
    <x v="2"/>
    <n v="28"/>
    <x v="1"/>
    <x v="1"/>
    <n v="1"/>
    <n v="13.95"/>
  </r>
  <r>
    <n v="7922"/>
    <n v="3478"/>
    <n v="1"/>
    <d v="2023-02-28T00:00:00"/>
    <d v="1899-12-30T12:34:26"/>
    <n v="129"/>
    <x v="4"/>
    <x v="1"/>
    <x v="3"/>
    <x v="2"/>
    <n v="28"/>
    <x v="1"/>
    <x v="1"/>
    <n v="1"/>
    <n v="15.5"/>
  </r>
  <r>
    <n v="7923"/>
    <n v="3479"/>
    <n v="1"/>
    <d v="2023-02-28T00:00:00"/>
    <d v="1899-12-30T12:36:18"/>
    <n v="124"/>
    <x v="2"/>
    <x v="1"/>
    <x v="1"/>
    <x v="2"/>
    <n v="28"/>
    <x v="1"/>
    <x v="1"/>
    <n v="1"/>
    <n v="14.5"/>
  </r>
  <r>
    <n v="7925"/>
    <n v="3481"/>
    <n v="1"/>
    <d v="2023-02-28T00:00:00"/>
    <d v="1899-12-30T12:48:17"/>
    <n v="121"/>
    <x v="20"/>
    <x v="2"/>
    <x v="11"/>
    <x v="2"/>
    <n v="28"/>
    <x v="1"/>
    <x v="1"/>
    <n v="1"/>
    <n v="10.5"/>
  </r>
  <r>
    <n v="7926"/>
    <n v="3482"/>
    <n v="1"/>
    <d v="2023-02-28T00:00:00"/>
    <d v="1899-12-30T13:05:32"/>
    <n v="101"/>
    <x v="7"/>
    <x v="3"/>
    <x v="2"/>
    <x v="2"/>
    <n v="28"/>
    <x v="1"/>
    <x v="2"/>
    <n v="3"/>
    <n v="36.450000000000003"/>
  </r>
  <r>
    <n v="7927"/>
    <n v="3482"/>
    <n v="0"/>
    <d v="2023-02-28T00:00:00"/>
    <d v="1899-12-30T13:05:32"/>
    <n v="107"/>
    <x v="19"/>
    <x v="0"/>
    <x v="12"/>
    <x v="2"/>
    <n v="28"/>
    <x v="1"/>
    <x v="2"/>
    <n v="3"/>
    <n v="36.450000000000003"/>
  </r>
  <r>
    <n v="7928"/>
    <n v="3482"/>
    <n v="0"/>
    <d v="2023-02-28T00:00:00"/>
    <d v="1899-12-30T13:05:32"/>
    <n v="105"/>
    <x v="15"/>
    <x v="3"/>
    <x v="4"/>
    <x v="2"/>
    <n v="28"/>
    <x v="1"/>
    <x v="2"/>
    <n v="3"/>
    <n v="36.450000000000003"/>
  </r>
  <r>
    <n v="7929"/>
    <n v="3483"/>
    <n v="1"/>
    <d v="2023-02-28T00:00:00"/>
    <d v="1899-12-30T13:09:50"/>
    <n v="124"/>
    <x v="2"/>
    <x v="1"/>
    <x v="1"/>
    <x v="2"/>
    <n v="28"/>
    <x v="1"/>
    <x v="2"/>
    <n v="3"/>
    <n v="28.5"/>
  </r>
  <r>
    <n v="7930"/>
    <n v="3483"/>
    <n v="0"/>
    <d v="2023-02-28T00:00:00"/>
    <d v="1899-12-30T13:09:50"/>
    <n v="105"/>
    <x v="15"/>
    <x v="3"/>
    <x v="4"/>
    <x v="2"/>
    <n v="28"/>
    <x v="1"/>
    <x v="2"/>
    <n v="3"/>
    <n v="28.5"/>
  </r>
  <r>
    <n v="7931"/>
    <n v="3483"/>
    <n v="0"/>
    <d v="2023-02-28T00:00:00"/>
    <d v="1899-12-30T13:09:50"/>
    <n v="106"/>
    <x v="5"/>
    <x v="3"/>
    <x v="4"/>
    <x v="2"/>
    <n v="28"/>
    <x v="1"/>
    <x v="2"/>
    <n v="3"/>
    <n v="28.5"/>
  </r>
  <r>
    <n v="7933"/>
    <n v="3484"/>
    <n v="1"/>
    <d v="2023-02-28T00:00:00"/>
    <d v="1899-12-30T13:57:51"/>
    <n v="108"/>
    <x v="1"/>
    <x v="0"/>
    <x v="1"/>
    <x v="2"/>
    <n v="28"/>
    <x v="1"/>
    <x v="2"/>
    <n v="2"/>
    <n v="26.45"/>
  </r>
  <r>
    <n v="7934"/>
    <n v="3484"/>
    <n v="0"/>
    <d v="2023-02-28T00:00:00"/>
    <d v="1899-12-30T13:57:51"/>
    <n v="111"/>
    <x v="22"/>
    <x v="0"/>
    <x v="5"/>
    <x v="2"/>
    <n v="28"/>
    <x v="1"/>
    <x v="2"/>
    <n v="2"/>
    <n v="26.45"/>
  </r>
  <r>
    <n v="7935"/>
    <n v="3485"/>
    <n v="1"/>
    <d v="2023-02-28T00:00:00"/>
    <d v="1899-12-30T14:02:50"/>
    <n v="122"/>
    <x v="12"/>
    <x v="2"/>
    <x v="4"/>
    <x v="2"/>
    <n v="28"/>
    <x v="1"/>
    <x v="3"/>
    <n v="1"/>
    <n v="7"/>
  </r>
  <r>
    <n v="7936"/>
    <n v="3486"/>
    <n v="1"/>
    <d v="2023-02-28T00:00:00"/>
    <d v="1899-12-30T14:10:13"/>
    <n v="126"/>
    <x v="10"/>
    <x v="1"/>
    <x v="1"/>
    <x v="2"/>
    <n v="28"/>
    <x v="1"/>
    <x v="3"/>
    <n v="1"/>
    <n v="14.5"/>
  </r>
  <r>
    <n v="7937"/>
    <n v="3487"/>
    <n v="1"/>
    <d v="2023-02-28T00:00:00"/>
    <d v="1899-12-30T14:20:54"/>
    <n v="115"/>
    <x v="31"/>
    <x v="2"/>
    <x v="5"/>
    <x v="2"/>
    <n v="28"/>
    <x v="1"/>
    <x v="3"/>
    <n v="1"/>
    <n v="11.95"/>
  </r>
  <r>
    <n v="7938"/>
    <n v="3488"/>
    <n v="1"/>
    <d v="2023-02-28T00:00:00"/>
    <d v="1899-12-30T14:52:00"/>
    <n v="124"/>
    <x v="2"/>
    <x v="1"/>
    <x v="1"/>
    <x v="2"/>
    <n v="28"/>
    <x v="1"/>
    <x v="3"/>
    <n v="2"/>
    <n v="27.45"/>
  </r>
  <r>
    <n v="7939"/>
    <n v="3488"/>
    <n v="0"/>
    <d v="2023-02-28T00:00:00"/>
    <d v="1899-12-30T14:52:00"/>
    <n v="117"/>
    <x v="3"/>
    <x v="2"/>
    <x v="2"/>
    <x v="2"/>
    <n v="28"/>
    <x v="1"/>
    <x v="3"/>
    <n v="2"/>
    <n v="27.45"/>
  </r>
  <r>
    <n v="7940"/>
    <n v="3489"/>
    <n v="1"/>
    <d v="2023-02-28T00:00:00"/>
    <d v="1899-12-30T15:08:43"/>
    <n v="101"/>
    <x v="7"/>
    <x v="3"/>
    <x v="2"/>
    <x v="2"/>
    <n v="28"/>
    <x v="1"/>
    <x v="4"/>
    <n v="1"/>
    <n v="12.95"/>
  </r>
  <r>
    <n v="7941"/>
    <n v="3490"/>
    <n v="1"/>
    <d v="2023-02-28T00:00:00"/>
    <d v="1899-12-30T15:26:21"/>
    <n v="101"/>
    <x v="7"/>
    <x v="3"/>
    <x v="2"/>
    <x v="2"/>
    <n v="28"/>
    <x v="1"/>
    <x v="4"/>
    <n v="3"/>
    <n v="45.849999999999994"/>
  </r>
  <r>
    <n v="7942"/>
    <n v="3490"/>
    <n v="0"/>
    <d v="2023-02-28T00:00:00"/>
    <d v="1899-12-30T15:26:21"/>
    <n v="112"/>
    <x v="30"/>
    <x v="0"/>
    <x v="13"/>
    <x v="2"/>
    <n v="28"/>
    <x v="1"/>
    <x v="4"/>
    <n v="3"/>
    <n v="45.849999999999994"/>
  </r>
  <r>
    <n v="7943"/>
    <n v="3490"/>
    <n v="0"/>
    <d v="2023-02-28T00:00:00"/>
    <d v="1899-12-30T15:26:21"/>
    <n v="131"/>
    <x v="27"/>
    <x v="1"/>
    <x v="0"/>
    <x v="2"/>
    <n v="28"/>
    <x v="1"/>
    <x v="4"/>
    <n v="3"/>
    <n v="45.849999999999994"/>
  </r>
  <r>
    <n v="7944"/>
    <n v="3491"/>
    <n v="1"/>
    <d v="2023-02-28T00:00:00"/>
    <d v="1899-12-30T15:44:50"/>
    <n v="112"/>
    <x v="30"/>
    <x v="0"/>
    <x v="13"/>
    <x v="2"/>
    <n v="28"/>
    <x v="1"/>
    <x v="4"/>
    <n v="1"/>
    <n v="14.95"/>
  </r>
  <r>
    <n v="7945"/>
    <n v="3492"/>
    <n v="1"/>
    <d v="2023-02-28T00:00:00"/>
    <d v="1899-12-30T16:01:29"/>
    <n v="128"/>
    <x v="25"/>
    <x v="1"/>
    <x v="3"/>
    <x v="2"/>
    <n v="28"/>
    <x v="1"/>
    <x v="5"/>
    <n v="2"/>
    <n v="22.5"/>
  </r>
  <r>
    <n v="7946"/>
    <n v="3492"/>
    <n v="0"/>
    <d v="2023-02-28T00:00:00"/>
    <d v="1899-12-30T16:01:29"/>
    <n v="105"/>
    <x v="15"/>
    <x v="3"/>
    <x v="4"/>
    <x v="2"/>
    <n v="28"/>
    <x v="1"/>
    <x v="5"/>
    <n v="2"/>
    <n v="22.5"/>
  </r>
  <r>
    <n v="7947"/>
    <n v="3493"/>
    <n v="1"/>
    <d v="2023-02-28T00:00:00"/>
    <d v="1899-12-30T16:30:08"/>
    <n v="103"/>
    <x v="29"/>
    <x v="3"/>
    <x v="6"/>
    <x v="2"/>
    <n v="28"/>
    <x v="1"/>
    <x v="5"/>
    <n v="4"/>
    <n v="53.400000000000006"/>
  </r>
  <r>
    <n v="7948"/>
    <n v="3493"/>
    <n v="0"/>
    <d v="2023-02-28T00:00:00"/>
    <d v="1899-12-30T16:30:08"/>
    <n v="124"/>
    <x v="2"/>
    <x v="1"/>
    <x v="1"/>
    <x v="2"/>
    <n v="28"/>
    <x v="1"/>
    <x v="5"/>
    <n v="4"/>
    <n v="53.400000000000006"/>
  </r>
  <r>
    <n v="7949"/>
    <n v="3493"/>
    <n v="0"/>
    <d v="2023-02-28T00:00:00"/>
    <d v="1899-12-30T16:30:08"/>
    <n v="112"/>
    <x v="30"/>
    <x v="0"/>
    <x v="13"/>
    <x v="2"/>
    <n v="28"/>
    <x v="1"/>
    <x v="5"/>
    <n v="4"/>
    <n v="53.400000000000006"/>
  </r>
  <r>
    <n v="7950"/>
    <n v="3493"/>
    <n v="0"/>
    <d v="2023-02-28T00:00:00"/>
    <d v="1899-12-30T16:30:08"/>
    <n v="118"/>
    <x v="26"/>
    <x v="2"/>
    <x v="13"/>
    <x v="2"/>
    <n v="28"/>
    <x v="1"/>
    <x v="5"/>
    <n v="4"/>
    <n v="53.400000000000006"/>
  </r>
  <r>
    <n v="7951"/>
    <n v="3494"/>
    <n v="1"/>
    <d v="2023-02-28T00:00:00"/>
    <d v="1899-12-30T16:34:35"/>
    <n v="126"/>
    <x v="10"/>
    <x v="1"/>
    <x v="1"/>
    <x v="2"/>
    <n v="28"/>
    <x v="1"/>
    <x v="5"/>
    <n v="3"/>
    <n v="39.450000000000003"/>
  </r>
  <r>
    <n v="7952"/>
    <n v="3494"/>
    <n v="0"/>
    <d v="2023-02-28T00:00:00"/>
    <d v="1899-12-30T16:34:35"/>
    <n v="109"/>
    <x v="0"/>
    <x v="0"/>
    <x v="0"/>
    <x v="2"/>
    <n v="28"/>
    <x v="1"/>
    <x v="5"/>
    <n v="3"/>
    <n v="39.450000000000003"/>
  </r>
  <r>
    <n v="7953"/>
    <n v="3494"/>
    <n v="0"/>
    <d v="2023-02-28T00:00:00"/>
    <d v="1899-12-30T16:34:35"/>
    <n v="122"/>
    <x v="12"/>
    <x v="2"/>
    <x v="4"/>
    <x v="2"/>
    <n v="28"/>
    <x v="1"/>
    <x v="5"/>
    <n v="3"/>
    <n v="39.450000000000003"/>
  </r>
  <r>
    <n v="7954"/>
    <n v="3495"/>
    <n v="1"/>
    <d v="2023-02-28T00:00:00"/>
    <d v="1899-12-30T16:55:06"/>
    <n v="125"/>
    <x v="21"/>
    <x v="1"/>
    <x v="0"/>
    <x v="2"/>
    <n v="28"/>
    <x v="1"/>
    <x v="5"/>
    <n v="2"/>
    <n v="35.9"/>
  </r>
  <r>
    <n v="7955"/>
    <n v="3495"/>
    <n v="0"/>
    <d v="2023-02-28T00:00:00"/>
    <d v="1899-12-30T16:55:06"/>
    <n v="131"/>
    <x v="27"/>
    <x v="1"/>
    <x v="0"/>
    <x v="2"/>
    <n v="28"/>
    <x v="1"/>
    <x v="5"/>
    <n v="2"/>
    <n v="35.9"/>
  </r>
  <r>
    <n v="7956"/>
    <n v="3496"/>
    <n v="1"/>
    <d v="2023-02-28T00:00:00"/>
    <d v="1899-12-30T17:01:57"/>
    <n v="107"/>
    <x v="19"/>
    <x v="0"/>
    <x v="12"/>
    <x v="2"/>
    <n v="28"/>
    <x v="1"/>
    <x v="6"/>
    <n v="3"/>
    <n v="48.95"/>
  </r>
  <r>
    <n v="7957"/>
    <n v="3496"/>
    <n v="0"/>
    <d v="2023-02-28T00:00:00"/>
    <d v="1899-12-30T17:01:57"/>
    <n v="124"/>
    <x v="2"/>
    <x v="1"/>
    <x v="1"/>
    <x v="2"/>
    <n v="28"/>
    <x v="1"/>
    <x v="6"/>
    <n v="3"/>
    <n v="48.95"/>
  </r>
  <r>
    <n v="7958"/>
    <n v="3496"/>
    <n v="0"/>
    <d v="2023-02-28T00:00:00"/>
    <d v="1899-12-30T17:01:57"/>
    <n v="109"/>
    <x v="0"/>
    <x v="0"/>
    <x v="0"/>
    <x v="2"/>
    <n v="28"/>
    <x v="1"/>
    <x v="6"/>
    <n v="3"/>
    <n v="48.95"/>
  </r>
  <r>
    <n v="7959"/>
    <n v="3497"/>
    <n v="1"/>
    <d v="2023-02-28T00:00:00"/>
    <d v="1899-12-30T17:19:30"/>
    <n v="128"/>
    <x v="25"/>
    <x v="1"/>
    <x v="3"/>
    <x v="2"/>
    <n v="28"/>
    <x v="1"/>
    <x v="6"/>
    <n v="3"/>
    <n v="31.5"/>
  </r>
  <r>
    <n v="7960"/>
    <n v="3497"/>
    <n v="0"/>
    <d v="2023-02-28T00:00:00"/>
    <d v="1899-12-30T17:19:30"/>
    <n v="122"/>
    <x v="12"/>
    <x v="2"/>
    <x v="4"/>
    <x v="2"/>
    <n v="28"/>
    <x v="1"/>
    <x v="6"/>
    <n v="3"/>
    <n v="31.5"/>
  </r>
  <r>
    <n v="7961"/>
    <n v="3497"/>
    <n v="0"/>
    <d v="2023-02-28T00:00:00"/>
    <d v="1899-12-30T17:19:30"/>
    <n v="123"/>
    <x v="9"/>
    <x v="2"/>
    <x v="6"/>
    <x v="2"/>
    <n v="28"/>
    <x v="1"/>
    <x v="6"/>
    <n v="3"/>
    <n v="31.5"/>
  </r>
  <r>
    <n v="7962"/>
    <n v="3498"/>
    <n v="1"/>
    <d v="2023-02-28T00:00:00"/>
    <d v="1899-12-30T17:19:47"/>
    <n v="132"/>
    <x v="14"/>
    <x v="1"/>
    <x v="8"/>
    <x v="2"/>
    <n v="28"/>
    <x v="1"/>
    <x v="6"/>
    <n v="1"/>
    <n v="16.95"/>
  </r>
  <r>
    <n v="7963"/>
    <n v="3499"/>
    <n v="1"/>
    <d v="2023-02-28T00:00:00"/>
    <d v="1899-12-30T17:28:45"/>
    <n v="109"/>
    <x v="0"/>
    <x v="0"/>
    <x v="0"/>
    <x v="2"/>
    <n v="28"/>
    <x v="1"/>
    <x v="6"/>
    <n v="3"/>
    <n v="45.400000000000006"/>
  </r>
  <r>
    <n v="7964"/>
    <n v="3499"/>
    <n v="0"/>
    <d v="2023-02-28T00:00:00"/>
    <d v="1899-12-30T17:28:45"/>
    <n v="128"/>
    <x v="25"/>
    <x v="1"/>
    <x v="3"/>
    <x v="2"/>
    <n v="28"/>
    <x v="1"/>
    <x v="6"/>
    <n v="3"/>
    <n v="45.400000000000006"/>
  </r>
  <r>
    <n v="7965"/>
    <n v="3499"/>
    <n v="0"/>
    <d v="2023-02-28T00:00:00"/>
    <d v="1899-12-30T17:28:45"/>
    <n v="111"/>
    <x v="22"/>
    <x v="0"/>
    <x v="5"/>
    <x v="2"/>
    <n v="28"/>
    <x v="1"/>
    <x v="6"/>
    <n v="3"/>
    <n v="45.400000000000006"/>
  </r>
  <r>
    <n v="7966"/>
    <n v="3500"/>
    <n v="1"/>
    <d v="2023-02-28T00:00:00"/>
    <d v="1899-12-30T17:41:37"/>
    <n v="101"/>
    <x v="7"/>
    <x v="3"/>
    <x v="2"/>
    <x v="2"/>
    <n v="28"/>
    <x v="1"/>
    <x v="6"/>
    <n v="3"/>
    <n v="39.9"/>
  </r>
  <r>
    <n v="7967"/>
    <n v="3500"/>
    <n v="0"/>
    <d v="2023-02-28T00:00:00"/>
    <d v="1899-12-30T17:41:37"/>
    <n v="110"/>
    <x v="11"/>
    <x v="0"/>
    <x v="0"/>
    <x v="2"/>
    <n v="28"/>
    <x v="1"/>
    <x v="6"/>
    <n v="3"/>
    <n v="39.9"/>
  </r>
  <r>
    <n v="7968"/>
    <n v="3500"/>
    <n v="0"/>
    <d v="2023-02-28T00:00:00"/>
    <d v="1899-12-30T17:41:37"/>
    <n v="123"/>
    <x v="9"/>
    <x v="2"/>
    <x v="6"/>
    <x v="2"/>
    <n v="28"/>
    <x v="1"/>
    <x v="6"/>
    <n v="3"/>
    <n v="39.9"/>
  </r>
  <r>
    <n v="7969"/>
    <n v="3501"/>
    <n v="1"/>
    <d v="2023-02-28T00:00:00"/>
    <d v="1899-12-30T17:45:11"/>
    <n v="125"/>
    <x v="21"/>
    <x v="1"/>
    <x v="0"/>
    <x v="2"/>
    <n v="28"/>
    <x v="1"/>
    <x v="6"/>
    <n v="3"/>
    <n v="36.9"/>
  </r>
  <r>
    <n v="7970"/>
    <n v="3501"/>
    <n v="0"/>
    <d v="2023-02-28T00:00:00"/>
    <d v="1899-12-30T17:45:11"/>
    <n v="119"/>
    <x v="6"/>
    <x v="2"/>
    <x v="5"/>
    <x v="2"/>
    <n v="28"/>
    <x v="1"/>
    <x v="6"/>
    <n v="3"/>
    <n v="36.9"/>
  </r>
  <r>
    <n v="7971"/>
    <n v="3501"/>
    <n v="0"/>
    <d v="2023-02-28T00:00:00"/>
    <d v="1899-12-30T17:45:11"/>
    <n v="122"/>
    <x v="12"/>
    <x v="2"/>
    <x v="4"/>
    <x v="2"/>
    <n v="28"/>
    <x v="1"/>
    <x v="6"/>
    <n v="3"/>
    <n v="36.9"/>
  </r>
  <r>
    <n v="7972"/>
    <n v="3502"/>
    <n v="1"/>
    <d v="2023-02-28T00:00:00"/>
    <d v="1899-12-30T18:02:19"/>
    <n v="103"/>
    <x v="29"/>
    <x v="3"/>
    <x v="6"/>
    <x v="2"/>
    <n v="28"/>
    <x v="1"/>
    <x v="7"/>
    <n v="4"/>
    <n v="50.900000000000006"/>
  </r>
  <r>
    <n v="7973"/>
    <n v="3502"/>
    <n v="0"/>
    <d v="2023-02-28T00:00:00"/>
    <d v="1899-12-30T18:02:19"/>
    <n v="127"/>
    <x v="24"/>
    <x v="1"/>
    <x v="0"/>
    <x v="2"/>
    <n v="28"/>
    <x v="1"/>
    <x v="7"/>
    <n v="4"/>
    <n v="50.900000000000006"/>
  </r>
  <r>
    <n v="7974"/>
    <n v="3502"/>
    <n v="0"/>
    <d v="2023-02-28T00:00:00"/>
    <d v="1899-12-30T18:02:19"/>
    <n v="105"/>
    <x v="15"/>
    <x v="3"/>
    <x v="4"/>
    <x v="2"/>
    <n v="28"/>
    <x v="1"/>
    <x v="7"/>
    <n v="4"/>
    <n v="50.900000000000006"/>
  </r>
  <r>
    <n v="7975"/>
    <n v="3502"/>
    <n v="0"/>
    <d v="2023-02-28T00:00:00"/>
    <d v="1899-12-30T18:02:19"/>
    <n v="132"/>
    <x v="14"/>
    <x v="1"/>
    <x v="8"/>
    <x v="2"/>
    <n v="28"/>
    <x v="1"/>
    <x v="7"/>
    <n v="4"/>
    <n v="50.900000000000006"/>
  </r>
  <r>
    <n v="7976"/>
    <n v="3503"/>
    <n v="1"/>
    <d v="2023-02-28T00:00:00"/>
    <d v="1899-12-30T18:15:31"/>
    <n v="125"/>
    <x v="21"/>
    <x v="1"/>
    <x v="0"/>
    <x v="2"/>
    <n v="28"/>
    <x v="1"/>
    <x v="7"/>
    <n v="3"/>
    <n v="50.849999999999994"/>
  </r>
  <r>
    <n v="7977"/>
    <n v="3503"/>
    <n v="0"/>
    <d v="2023-02-28T00:00:00"/>
    <d v="1899-12-30T18:15:31"/>
    <n v="109"/>
    <x v="0"/>
    <x v="0"/>
    <x v="0"/>
    <x v="2"/>
    <n v="28"/>
    <x v="1"/>
    <x v="7"/>
    <n v="3"/>
    <n v="50.849999999999994"/>
  </r>
  <r>
    <n v="7978"/>
    <n v="3503"/>
    <n v="0"/>
    <d v="2023-02-28T00:00:00"/>
    <d v="1899-12-30T18:15:31"/>
    <n v="112"/>
    <x v="30"/>
    <x v="0"/>
    <x v="13"/>
    <x v="2"/>
    <n v="28"/>
    <x v="1"/>
    <x v="7"/>
    <n v="3"/>
    <n v="50.849999999999994"/>
  </r>
  <r>
    <n v="7979"/>
    <n v="3504"/>
    <n v="1"/>
    <d v="2023-02-28T00:00:00"/>
    <d v="1899-12-30T18:16:10"/>
    <n v="107"/>
    <x v="19"/>
    <x v="0"/>
    <x v="12"/>
    <x v="2"/>
    <n v="28"/>
    <x v="1"/>
    <x v="7"/>
    <n v="2"/>
    <n v="27"/>
  </r>
  <r>
    <n v="7980"/>
    <n v="3504"/>
    <n v="0"/>
    <d v="2023-02-28T00:00:00"/>
    <d v="1899-12-30T18:16:10"/>
    <n v="121"/>
    <x v="20"/>
    <x v="2"/>
    <x v="11"/>
    <x v="2"/>
    <n v="28"/>
    <x v="1"/>
    <x v="7"/>
    <n v="2"/>
    <n v="27"/>
  </r>
  <r>
    <n v="7981"/>
    <n v="3505"/>
    <n v="1"/>
    <d v="2023-02-28T00:00:00"/>
    <d v="1899-12-30T18:35:20"/>
    <n v="101"/>
    <x v="7"/>
    <x v="3"/>
    <x v="2"/>
    <x v="2"/>
    <n v="28"/>
    <x v="1"/>
    <x v="7"/>
    <n v="3"/>
    <n v="34.450000000000003"/>
  </r>
  <r>
    <n v="7982"/>
    <n v="3505"/>
    <n v="0"/>
    <d v="2023-02-28T00:00:00"/>
    <d v="1899-12-30T18:35:20"/>
    <n v="107"/>
    <x v="19"/>
    <x v="0"/>
    <x v="12"/>
    <x v="2"/>
    <n v="28"/>
    <x v="1"/>
    <x v="7"/>
    <n v="3"/>
    <n v="34.450000000000003"/>
  </r>
  <r>
    <n v="7983"/>
    <n v="3505"/>
    <n v="0"/>
    <d v="2023-02-28T00:00:00"/>
    <d v="1899-12-30T18:35:20"/>
    <n v="113"/>
    <x v="17"/>
    <x v="0"/>
    <x v="10"/>
    <x v="2"/>
    <n v="28"/>
    <x v="1"/>
    <x v="7"/>
    <n v="3"/>
    <n v="34.450000000000003"/>
  </r>
  <r>
    <n v="7984"/>
    <n v="3506"/>
    <n v="1"/>
    <d v="2023-02-28T00:00:00"/>
    <d v="1899-12-30T18:39:46"/>
    <n v="120"/>
    <x v="28"/>
    <x v="2"/>
    <x v="9"/>
    <x v="2"/>
    <n v="28"/>
    <x v="1"/>
    <x v="7"/>
    <n v="2"/>
    <n v="20.95"/>
  </r>
  <r>
    <n v="7985"/>
    <n v="3506"/>
    <n v="0"/>
    <d v="2023-02-28T00:00:00"/>
    <d v="1899-12-30T18:39:46"/>
    <n v="106"/>
    <x v="5"/>
    <x v="3"/>
    <x v="4"/>
    <x v="2"/>
    <n v="28"/>
    <x v="1"/>
    <x v="7"/>
    <n v="2"/>
    <n v="20.95"/>
  </r>
  <r>
    <n v="7986"/>
    <n v="3507"/>
    <n v="1"/>
    <d v="2023-02-28T00:00:00"/>
    <d v="1899-12-30T18:47:24"/>
    <n v="121"/>
    <x v="20"/>
    <x v="2"/>
    <x v="11"/>
    <x v="2"/>
    <n v="28"/>
    <x v="1"/>
    <x v="7"/>
    <n v="2"/>
    <n v="19.5"/>
  </r>
  <r>
    <n v="7987"/>
    <n v="3507"/>
    <n v="0"/>
    <d v="2023-02-28T00:00:00"/>
    <d v="1899-12-30T18:47:24"/>
    <n v="123"/>
    <x v="9"/>
    <x v="2"/>
    <x v="6"/>
    <x v="2"/>
    <n v="28"/>
    <x v="1"/>
    <x v="7"/>
    <n v="2"/>
    <n v="19.5"/>
  </r>
  <r>
    <n v="7988"/>
    <n v="3508"/>
    <n v="1"/>
    <d v="2023-02-28T00:00:00"/>
    <d v="1899-12-30T18:58:46"/>
    <n v="101"/>
    <x v="7"/>
    <x v="3"/>
    <x v="2"/>
    <x v="2"/>
    <n v="28"/>
    <x v="1"/>
    <x v="7"/>
    <n v="3"/>
    <n v="39.849999999999994"/>
  </r>
  <r>
    <n v="7989"/>
    <n v="3508"/>
    <n v="0"/>
    <d v="2023-02-28T00:00:00"/>
    <d v="1899-12-30T18:58:46"/>
    <n v="102"/>
    <x v="16"/>
    <x v="3"/>
    <x v="9"/>
    <x v="2"/>
    <n v="28"/>
    <x v="1"/>
    <x v="7"/>
    <n v="3"/>
    <n v="39.849999999999994"/>
  </r>
  <r>
    <n v="7990"/>
    <n v="3508"/>
    <n v="0"/>
    <d v="2023-02-28T00:00:00"/>
    <d v="1899-12-30T18:58:46"/>
    <n v="117"/>
    <x v="3"/>
    <x v="2"/>
    <x v="2"/>
    <x v="2"/>
    <n v="28"/>
    <x v="1"/>
    <x v="7"/>
    <n v="3"/>
    <n v="39.849999999999994"/>
  </r>
  <r>
    <n v="7991"/>
    <n v="3509"/>
    <n v="1"/>
    <d v="2023-02-28T00:00:00"/>
    <d v="1899-12-30T19:05:49"/>
    <n v="125"/>
    <x v="21"/>
    <x v="1"/>
    <x v="0"/>
    <x v="2"/>
    <n v="28"/>
    <x v="1"/>
    <x v="8"/>
    <n v="3"/>
    <n v="50.400000000000006"/>
  </r>
  <r>
    <n v="7992"/>
    <n v="3509"/>
    <n v="0"/>
    <d v="2023-02-28T00:00:00"/>
    <d v="1899-12-30T19:05:49"/>
    <n v="126"/>
    <x v="10"/>
    <x v="1"/>
    <x v="1"/>
    <x v="2"/>
    <n v="28"/>
    <x v="1"/>
    <x v="8"/>
    <n v="3"/>
    <n v="50.400000000000006"/>
  </r>
  <r>
    <n v="7993"/>
    <n v="3509"/>
    <n v="0"/>
    <d v="2023-02-28T00:00:00"/>
    <d v="1899-12-30T19:05:49"/>
    <n v="109"/>
    <x v="0"/>
    <x v="0"/>
    <x v="0"/>
    <x v="2"/>
    <n v="28"/>
    <x v="1"/>
    <x v="8"/>
    <n v="3"/>
    <n v="50.400000000000006"/>
  </r>
  <r>
    <n v="7995"/>
    <n v="3510"/>
    <n v="1"/>
    <d v="2023-02-28T00:00:00"/>
    <d v="1899-12-30T19:21:12"/>
    <n v="102"/>
    <x v="16"/>
    <x v="3"/>
    <x v="9"/>
    <x v="2"/>
    <n v="28"/>
    <x v="1"/>
    <x v="8"/>
    <n v="4"/>
    <n v="57.349999999999994"/>
  </r>
  <r>
    <n v="7996"/>
    <n v="3510"/>
    <n v="0"/>
    <d v="2023-02-28T00:00:00"/>
    <d v="1899-12-30T19:21:12"/>
    <n v="102"/>
    <x v="16"/>
    <x v="3"/>
    <x v="9"/>
    <x v="2"/>
    <n v="28"/>
    <x v="1"/>
    <x v="8"/>
    <n v="4"/>
    <n v="57.349999999999994"/>
  </r>
  <r>
    <n v="7997"/>
    <n v="3510"/>
    <n v="0"/>
    <d v="2023-02-28T00:00:00"/>
    <d v="1899-12-30T19:21:12"/>
    <n v="128"/>
    <x v="25"/>
    <x v="1"/>
    <x v="3"/>
    <x v="2"/>
    <n v="28"/>
    <x v="1"/>
    <x v="8"/>
    <n v="4"/>
    <n v="57.349999999999994"/>
  </r>
  <r>
    <n v="7998"/>
    <n v="3510"/>
    <n v="0"/>
    <d v="2023-02-28T00:00:00"/>
    <d v="1899-12-30T19:21:12"/>
    <n v="120"/>
    <x v="28"/>
    <x v="2"/>
    <x v="9"/>
    <x v="2"/>
    <n v="28"/>
    <x v="1"/>
    <x v="8"/>
    <n v="4"/>
    <n v="57.349999999999994"/>
  </r>
  <r>
    <n v="7999"/>
    <n v="3511"/>
    <n v="1"/>
    <d v="2023-02-28T00:00:00"/>
    <d v="1899-12-30T19:23:54"/>
    <n v="116"/>
    <x v="23"/>
    <x v="2"/>
    <x v="9"/>
    <x v="2"/>
    <n v="28"/>
    <x v="1"/>
    <x v="8"/>
    <n v="4"/>
    <n v="43.45"/>
  </r>
  <r>
    <n v="8000"/>
    <n v="3511"/>
    <n v="0"/>
    <d v="2023-02-28T00:00:00"/>
    <d v="1899-12-30T19:23:54"/>
    <n v="128"/>
    <x v="25"/>
    <x v="1"/>
    <x v="3"/>
    <x v="2"/>
    <n v="28"/>
    <x v="1"/>
    <x v="8"/>
    <n v="4"/>
    <n v="43.45"/>
  </r>
  <r>
    <n v="8001"/>
    <n v="3511"/>
    <n v="0"/>
    <d v="2023-02-28T00:00:00"/>
    <d v="1899-12-30T19:23:54"/>
    <n v="113"/>
    <x v="17"/>
    <x v="0"/>
    <x v="10"/>
    <x v="2"/>
    <n v="28"/>
    <x v="1"/>
    <x v="8"/>
    <n v="4"/>
    <n v="43.45"/>
  </r>
  <r>
    <n v="8002"/>
    <n v="3511"/>
    <n v="0"/>
    <d v="2023-02-28T00:00:00"/>
    <d v="1899-12-30T19:23:54"/>
    <n v="114"/>
    <x v="8"/>
    <x v="0"/>
    <x v="6"/>
    <x v="2"/>
    <n v="28"/>
    <x v="1"/>
    <x v="8"/>
    <n v="4"/>
    <n v="43.45"/>
  </r>
  <r>
    <n v="8003"/>
    <n v="3512"/>
    <n v="1"/>
    <d v="2023-02-28T00:00:00"/>
    <d v="1899-12-30T19:39:15"/>
    <n v="101"/>
    <x v="7"/>
    <x v="3"/>
    <x v="2"/>
    <x v="2"/>
    <n v="28"/>
    <x v="1"/>
    <x v="8"/>
    <n v="4"/>
    <n v="46.849999999999994"/>
  </r>
  <r>
    <n v="8004"/>
    <n v="3512"/>
    <n v="0"/>
    <d v="2023-02-28T00:00:00"/>
    <d v="1899-12-30T19:39:15"/>
    <n v="102"/>
    <x v="16"/>
    <x v="3"/>
    <x v="9"/>
    <x v="2"/>
    <n v="28"/>
    <x v="1"/>
    <x v="8"/>
    <n v="4"/>
    <n v="46.849999999999994"/>
  </r>
  <r>
    <n v="8005"/>
    <n v="3512"/>
    <n v="0"/>
    <d v="2023-02-28T00:00:00"/>
    <d v="1899-12-30T19:39:15"/>
    <n v="117"/>
    <x v="3"/>
    <x v="2"/>
    <x v="2"/>
    <x v="2"/>
    <n v="28"/>
    <x v="1"/>
    <x v="8"/>
    <n v="4"/>
    <n v="46.849999999999994"/>
  </r>
  <r>
    <n v="8006"/>
    <n v="3512"/>
    <n v="0"/>
    <d v="2023-02-28T00:00:00"/>
    <d v="1899-12-30T19:39:15"/>
    <n v="122"/>
    <x v="12"/>
    <x v="2"/>
    <x v="4"/>
    <x v="2"/>
    <n v="28"/>
    <x v="1"/>
    <x v="8"/>
    <n v="4"/>
    <n v="46.849999999999994"/>
  </r>
  <r>
    <n v="8007"/>
    <n v="3513"/>
    <n v="1"/>
    <d v="2023-02-28T00:00:00"/>
    <d v="1899-12-30T19:44:10"/>
    <n v="126"/>
    <x v="10"/>
    <x v="1"/>
    <x v="1"/>
    <x v="2"/>
    <n v="28"/>
    <x v="1"/>
    <x v="8"/>
    <n v="1"/>
    <n v="14.5"/>
  </r>
  <r>
    <n v="8008"/>
    <n v="3514"/>
    <n v="1"/>
    <d v="2023-02-28T00:00:00"/>
    <d v="1899-12-30T19:59:10"/>
    <n v="104"/>
    <x v="18"/>
    <x v="3"/>
    <x v="11"/>
    <x v="2"/>
    <n v="28"/>
    <x v="1"/>
    <x v="8"/>
    <n v="2"/>
    <n v="26"/>
  </r>
  <r>
    <n v="8009"/>
    <n v="3514"/>
    <n v="0"/>
    <d v="2023-02-28T00:00:00"/>
    <d v="1899-12-30T19:59:10"/>
    <n v="128"/>
    <x v="25"/>
    <x v="1"/>
    <x v="3"/>
    <x v="2"/>
    <n v="28"/>
    <x v="1"/>
    <x v="8"/>
    <n v="2"/>
    <n v="26"/>
  </r>
  <r>
    <n v="8010"/>
    <n v="3515"/>
    <n v="1"/>
    <d v="2023-02-28T00:00:00"/>
    <d v="1899-12-30T20:00:18"/>
    <n v="128"/>
    <x v="25"/>
    <x v="1"/>
    <x v="3"/>
    <x v="2"/>
    <n v="28"/>
    <x v="1"/>
    <x v="9"/>
    <n v="1"/>
    <n v="15.5"/>
  </r>
  <r>
    <n v="8011"/>
    <n v="3516"/>
    <n v="1"/>
    <d v="2023-02-28T00:00:00"/>
    <d v="1899-12-30T20:05:17"/>
    <n v="109"/>
    <x v="0"/>
    <x v="0"/>
    <x v="0"/>
    <x v="2"/>
    <n v="28"/>
    <x v="1"/>
    <x v="9"/>
    <n v="4"/>
    <n v="48.9"/>
  </r>
  <r>
    <n v="8012"/>
    <n v="3516"/>
    <n v="0"/>
    <d v="2023-02-28T00:00:00"/>
    <d v="1899-12-30T20:05:17"/>
    <n v="122"/>
    <x v="12"/>
    <x v="2"/>
    <x v="4"/>
    <x v="2"/>
    <n v="28"/>
    <x v="1"/>
    <x v="9"/>
    <n v="4"/>
    <n v="48.9"/>
  </r>
  <r>
    <n v="8013"/>
    <n v="3516"/>
    <n v="0"/>
    <d v="2023-02-28T00:00:00"/>
    <d v="1899-12-30T20:05:17"/>
    <n v="106"/>
    <x v="5"/>
    <x v="3"/>
    <x v="4"/>
    <x v="2"/>
    <n v="28"/>
    <x v="1"/>
    <x v="9"/>
    <n v="4"/>
    <n v="48.9"/>
  </r>
  <r>
    <n v="8014"/>
    <n v="3516"/>
    <n v="0"/>
    <d v="2023-02-28T00:00:00"/>
    <d v="1899-12-30T20:05:17"/>
    <n v="132"/>
    <x v="14"/>
    <x v="1"/>
    <x v="8"/>
    <x v="2"/>
    <n v="28"/>
    <x v="1"/>
    <x v="9"/>
    <n v="4"/>
    <n v="48.9"/>
  </r>
  <r>
    <n v="8015"/>
    <n v="3517"/>
    <n v="1"/>
    <d v="2023-02-28T00:00:00"/>
    <d v="1899-12-30T20:06:50"/>
    <n v="110"/>
    <x v="11"/>
    <x v="0"/>
    <x v="0"/>
    <x v="2"/>
    <n v="28"/>
    <x v="1"/>
    <x v="9"/>
    <n v="2"/>
    <n v="24.95"/>
  </r>
  <r>
    <n v="8016"/>
    <n v="3517"/>
    <n v="0"/>
    <d v="2023-02-28T00:00:00"/>
    <d v="1899-12-30T20:06:50"/>
    <n v="122"/>
    <x v="12"/>
    <x v="2"/>
    <x v="4"/>
    <x v="2"/>
    <n v="28"/>
    <x v="1"/>
    <x v="9"/>
    <n v="2"/>
    <n v="24.95"/>
  </r>
  <r>
    <n v="8017"/>
    <n v="3518"/>
    <n v="1"/>
    <d v="2023-02-28T00:00:00"/>
    <d v="1899-12-30T20:40:24"/>
    <n v="107"/>
    <x v="19"/>
    <x v="0"/>
    <x v="12"/>
    <x v="2"/>
    <n v="28"/>
    <x v="1"/>
    <x v="9"/>
    <n v="2"/>
    <n v="30.45"/>
  </r>
  <r>
    <n v="8018"/>
    <n v="3518"/>
    <n v="0"/>
    <d v="2023-02-28T00:00:00"/>
    <d v="1899-12-30T20:40:24"/>
    <n v="102"/>
    <x v="16"/>
    <x v="3"/>
    <x v="9"/>
    <x v="2"/>
    <n v="28"/>
    <x v="1"/>
    <x v="9"/>
    <n v="2"/>
    <n v="30.45"/>
  </r>
  <r>
    <n v="8019"/>
    <n v="3519"/>
    <n v="1"/>
    <d v="2023-02-28T00:00:00"/>
    <d v="1899-12-30T20:42:48"/>
    <n v="124"/>
    <x v="2"/>
    <x v="1"/>
    <x v="1"/>
    <x v="2"/>
    <n v="28"/>
    <x v="1"/>
    <x v="9"/>
    <n v="2"/>
    <n v="32.450000000000003"/>
  </r>
  <r>
    <n v="8020"/>
    <n v="3519"/>
    <n v="0"/>
    <d v="2023-02-28T00:00:00"/>
    <d v="1899-12-30T20:42:48"/>
    <n v="125"/>
    <x v="21"/>
    <x v="1"/>
    <x v="0"/>
    <x v="2"/>
    <n v="28"/>
    <x v="1"/>
    <x v="9"/>
    <n v="2"/>
    <n v="32.450000000000003"/>
  </r>
  <r>
    <n v="8021"/>
    <n v="3520"/>
    <n v="1"/>
    <d v="2023-02-28T00:00:00"/>
    <d v="1899-12-30T20:47:42"/>
    <n v="129"/>
    <x v="4"/>
    <x v="1"/>
    <x v="3"/>
    <x v="2"/>
    <n v="28"/>
    <x v="1"/>
    <x v="9"/>
    <n v="2"/>
    <n v="32.450000000000003"/>
  </r>
  <r>
    <n v="8022"/>
    <n v="3520"/>
    <n v="0"/>
    <d v="2023-02-28T00:00:00"/>
    <d v="1899-12-30T20:47:42"/>
    <n v="132"/>
    <x v="14"/>
    <x v="1"/>
    <x v="8"/>
    <x v="2"/>
    <n v="28"/>
    <x v="1"/>
    <x v="9"/>
    <n v="2"/>
    <n v="32.450000000000003"/>
  </r>
  <r>
    <n v="8023"/>
    <n v="3521"/>
    <n v="1"/>
    <d v="2023-02-28T00:00:00"/>
    <d v="1899-12-30T20:51:13"/>
    <n v="113"/>
    <x v="17"/>
    <x v="0"/>
    <x v="10"/>
    <x v="2"/>
    <n v="28"/>
    <x v="1"/>
    <x v="9"/>
    <n v="2"/>
    <n v="14"/>
  </r>
  <r>
    <n v="8024"/>
    <n v="3521"/>
    <n v="0"/>
    <d v="2023-02-28T00:00:00"/>
    <d v="1899-12-30T20:51:13"/>
    <n v="123"/>
    <x v="9"/>
    <x v="2"/>
    <x v="6"/>
    <x v="2"/>
    <n v="28"/>
    <x v="1"/>
    <x v="9"/>
    <n v="2"/>
    <n v="14"/>
  </r>
  <r>
    <n v="8025"/>
    <n v="3522"/>
    <n v="1"/>
    <d v="2023-02-28T00:00:00"/>
    <d v="1899-12-30T21:03:34"/>
    <n v="104"/>
    <x v="18"/>
    <x v="3"/>
    <x v="11"/>
    <x v="2"/>
    <n v="28"/>
    <x v="1"/>
    <x v="10"/>
    <n v="4"/>
    <n v="60.900000000000006"/>
  </r>
  <r>
    <n v="8026"/>
    <n v="3522"/>
    <n v="0"/>
    <d v="2023-02-28T00:00:00"/>
    <d v="1899-12-30T21:03:34"/>
    <n v="126"/>
    <x v="10"/>
    <x v="1"/>
    <x v="1"/>
    <x v="2"/>
    <n v="28"/>
    <x v="1"/>
    <x v="10"/>
    <n v="4"/>
    <n v="60.900000000000006"/>
  </r>
  <r>
    <n v="8027"/>
    <n v="3522"/>
    <n v="0"/>
    <d v="2023-02-28T00:00:00"/>
    <d v="1899-12-30T21:03:34"/>
    <n v="109"/>
    <x v="0"/>
    <x v="0"/>
    <x v="0"/>
    <x v="2"/>
    <n v="28"/>
    <x v="1"/>
    <x v="10"/>
    <n v="4"/>
    <n v="60.900000000000006"/>
  </r>
  <r>
    <n v="8028"/>
    <n v="3522"/>
    <n v="0"/>
    <d v="2023-02-28T00:00:00"/>
    <d v="1899-12-30T21:03:34"/>
    <n v="131"/>
    <x v="27"/>
    <x v="1"/>
    <x v="0"/>
    <x v="2"/>
    <n v="28"/>
    <x v="1"/>
    <x v="10"/>
    <n v="4"/>
    <n v="60.900000000000006"/>
  </r>
  <r>
    <n v="8029"/>
    <n v="3523"/>
    <n v="1"/>
    <d v="2023-02-28T00:00:00"/>
    <d v="1899-12-30T21:06:54"/>
    <n v="129"/>
    <x v="4"/>
    <x v="1"/>
    <x v="3"/>
    <x v="2"/>
    <n v="28"/>
    <x v="1"/>
    <x v="10"/>
    <n v="1"/>
    <n v="15.5"/>
  </r>
  <r>
    <n v="8030"/>
    <n v="3524"/>
    <n v="1"/>
    <d v="2023-02-28T00:00:00"/>
    <d v="1899-12-30T21:14:22"/>
    <n v="108"/>
    <x v="1"/>
    <x v="0"/>
    <x v="1"/>
    <x v="2"/>
    <n v="28"/>
    <x v="1"/>
    <x v="10"/>
    <n v="3"/>
    <n v="46.95"/>
  </r>
  <r>
    <n v="8031"/>
    <n v="3524"/>
    <n v="0"/>
    <d v="2023-02-28T00:00:00"/>
    <d v="1899-12-30T21:14:22"/>
    <n v="129"/>
    <x v="4"/>
    <x v="1"/>
    <x v="3"/>
    <x v="2"/>
    <n v="28"/>
    <x v="1"/>
    <x v="10"/>
    <n v="3"/>
    <n v="46.95"/>
  </r>
  <r>
    <n v="8032"/>
    <n v="3524"/>
    <n v="0"/>
    <d v="2023-02-28T00:00:00"/>
    <d v="1899-12-30T21:14:22"/>
    <n v="132"/>
    <x v="14"/>
    <x v="1"/>
    <x v="8"/>
    <x v="2"/>
    <n v="28"/>
    <x v="1"/>
    <x v="10"/>
    <n v="3"/>
    <n v="46.95"/>
  </r>
  <r>
    <n v="8033"/>
    <n v="3525"/>
    <n v="1"/>
    <d v="2023-02-28T00:00:00"/>
    <d v="1899-12-30T21:21:02"/>
    <n v="102"/>
    <x v="16"/>
    <x v="3"/>
    <x v="9"/>
    <x v="2"/>
    <n v="28"/>
    <x v="1"/>
    <x v="10"/>
    <n v="3"/>
    <n v="42.4"/>
  </r>
  <r>
    <n v="8034"/>
    <n v="3525"/>
    <n v="0"/>
    <d v="2023-02-28T00:00:00"/>
    <d v="1899-12-30T21:21:02"/>
    <n v="104"/>
    <x v="18"/>
    <x v="3"/>
    <x v="11"/>
    <x v="2"/>
    <n v="28"/>
    <x v="1"/>
    <x v="10"/>
    <n v="3"/>
    <n v="42.4"/>
  </r>
  <r>
    <n v="8035"/>
    <n v="3525"/>
    <n v="0"/>
    <d v="2023-02-28T00:00:00"/>
    <d v="1899-12-30T21:21:02"/>
    <n v="131"/>
    <x v="27"/>
    <x v="1"/>
    <x v="0"/>
    <x v="2"/>
    <n v="28"/>
    <x v="1"/>
    <x v="10"/>
    <n v="3"/>
    <n v="42.4"/>
  </r>
  <r>
    <n v="8036"/>
    <n v="3526"/>
    <n v="1"/>
    <d v="2023-02-28T00:00:00"/>
    <d v="1899-12-30T21:28:39"/>
    <n v="109"/>
    <x v="0"/>
    <x v="0"/>
    <x v="0"/>
    <x v="2"/>
    <n v="28"/>
    <x v="1"/>
    <x v="10"/>
    <n v="1"/>
    <n v="17.95"/>
  </r>
  <r>
    <n v="8037"/>
    <n v="3527"/>
    <n v="1"/>
    <d v="2023-02-28T00:00:00"/>
    <d v="1899-12-30T21:30:14"/>
    <n v="108"/>
    <x v="1"/>
    <x v="0"/>
    <x v="1"/>
    <x v="2"/>
    <n v="28"/>
    <x v="1"/>
    <x v="10"/>
    <n v="2"/>
    <n v="29.45"/>
  </r>
  <r>
    <n v="8038"/>
    <n v="3527"/>
    <n v="0"/>
    <d v="2023-02-28T00:00:00"/>
    <d v="1899-12-30T21:30:14"/>
    <n v="112"/>
    <x v="30"/>
    <x v="0"/>
    <x v="13"/>
    <x v="2"/>
    <n v="28"/>
    <x v="1"/>
    <x v="10"/>
    <n v="2"/>
    <n v="29.45"/>
  </r>
  <r>
    <n v="8040"/>
    <n v="3528"/>
    <n v="1"/>
    <d v="2023-02-28T00:00:00"/>
    <d v="1899-12-30T21:39:40"/>
    <n v="107"/>
    <x v="19"/>
    <x v="0"/>
    <x v="12"/>
    <x v="2"/>
    <n v="28"/>
    <x v="1"/>
    <x v="10"/>
    <n v="4"/>
    <n v="55.349999999999994"/>
  </r>
  <r>
    <n v="8041"/>
    <n v="3528"/>
    <n v="0"/>
    <d v="2023-02-28T00:00:00"/>
    <d v="1899-12-30T21:39:40"/>
    <n v="117"/>
    <x v="3"/>
    <x v="2"/>
    <x v="2"/>
    <x v="2"/>
    <n v="28"/>
    <x v="1"/>
    <x v="10"/>
    <n v="4"/>
    <n v="55.349999999999994"/>
  </r>
  <r>
    <n v="8042"/>
    <n v="3528"/>
    <n v="0"/>
    <d v="2023-02-28T00:00:00"/>
    <d v="1899-12-30T21:39:40"/>
    <n v="111"/>
    <x v="22"/>
    <x v="0"/>
    <x v="5"/>
    <x v="2"/>
    <n v="28"/>
    <x v="1"/>
    <x v="10"/>
    <n v="4"/>
    <n v="55.349999999999994"/>
  </r>
  <r>
    <n v="8043"/>
    <n v="3528"/>
    <n v="0"/>
    <d v="2023-02-28T00:00:00"/>
    <d v="1899-12-30T21:39:40"/>
    <n v="120"/>
    <x v="28"/>
    <x v="2"/>
    <x v="9"/>
    <x v="2"/>
    <n v="28"/>
    <x v="1"/>
    <x v="10"/>
    <n v="4"/>
    <n v="55.349999999999994"/>
  </r>
  <r>
    <n v="8044"/>
    <n v="3529"/>
    <n v="1"/>
    <d v="2023-02-28T00:00:00"/>
    <d v="1899-12-30T21:52:13"/>
    <n v="110"/>
    <x v="11"/>
    <x v="0"/>
    <x v="0"/>
    <x v="2"/>
    <n v="28"/>
    <x v="1"/>
    <x v="10"/>
    <n v="2"/>
    <n v="32.9"/>
  </r>
  <r>
    <n v="8045"/>
    <n v="3529"/>
    <n v="0"/>
    <d v="2023-02-28T00:00:00"/>
    <d v="1899-12-30T21:52:13"/>
    <n v="118"/>
    <x v="26"/>
    <x v="2"/>
    <x v="13"/>
    <x v="2"/>
    <n v="28"/>
    <x v="1"/>
    <x v="10"/>
    <n v="2"/>
    <n v="32.9"/>
  </r>
  <r>
    <n v="8046"/>
    <n v="3530"/>
    <n v="1"/>
    <d v="2023-02-28T00:00:00"/>
    <d v="1899-12-30T23:05:17"/>
    <n v="108"/>
    <x v="1"/>
    <x v="0"/>
    <x v="1"/>
    <x v="2"/>
    <n v="28"/>
    <x v="1"/>
    <x v="12"/>
    <n v="3"/>
    <n v="45.95"/>
  </r>
  <r>
    <n v="8047"/>
    <n v="3530"/>
    <n v="0"/>
    <d v="2023-02-28T00:00:00"/>
    <d v="1899-12-30T23:05:17"/>
    <n v="126"/>
    <x v="10"/>
    <x v="1"/>
    <x v="1"/>
    <x v="2"/>
    <n v="28"/>
    <x v="1"/>
    <x v="12"/>
    <n v="3"/>
    <n v="45.95"/>
  </r>
  <r>
    <n v="8048"/>
    <n v="3530"/>
    <n v="0"/>
    <d v="2023-02-28T00:00:00"/>
    <d v="1899-12-30T23:05:17"/>
    <n v="132"/>
    <x v="14"/>
    <x v="1"/>
    <x v="8"/>
    <x v="2"/>
    <n v="28"/>
    <x v="1"/>
    <x v="12"/>
    <n v="3"/>
    <n v="45.95"/>
  </r>
  <r>
    <n v="8049"/>
    <n v="3531"/>
    <n v="1"/>
    <d v="2023-03-01T00:00:00"/>
    <d v="1899-12-30T11:34:00"/>
    <n v="113"/>
    <x v="17"/>
    <x v="0"/>
    <x v="10"/>
    <x v="3"/>
    <n v="1"/>
    <x v="2"/>
    <x v="0"/>
    <n v="1"/>
    <n v="5"/>
  </r>
  <r>
    <n v="8050"/>
    <n v="3532"/>
    <n v="1"/>
    <d v="2023-03-01T00:00:00"/>
    <d v="1899-12-30T11:49:27"/>
    <n v="105"/>
    <x v="15"/>
    <x v="3"/>
    <x v="4"/>
    <x v="3"/>
    <n v="1"/>
    <x v="2"/>
    <x v="0"/>
    <n v="1"/>
    <n v="7"/>
  </r>
  <r>
    <n v="8051"/>
    <n v="3533"/>
    <n v="1"/>
    <d v="2023-03-01T00:00:00"/>
    <d v="1899-12-30T12:08:01"/>
    <n v="125"/>
    <x v="21"/>
    <x v="1"/>
    <x v="0"/>
    <x v="3"/>
    <n v="1"/>
    <x v="2"/>
    <x v="1"/>
    <n v="3"/>
    <n v="47.849999999999994"/>
  </r>
  <r>
    <n v="8052"/>
    <n v="3533"/>
    <n v="0"/>
    <d v="2023-03-01T00:00:00"/>
    <d v="1899-12-30T12:08:01"/>
    <n v="117"/>
    <x v="3"/>
    <x v="2"/>
    <x v="2"/>
    <x v="3"/>
    <n v="1"/>
    <x v="2"/>
    <x v="1"/>
    <n v="3"/>
    <n v="47.849999999999994"/>
  </r>
  <r>
    <n v="8053"/>
    <n v="3533"/>
    <n v="0"/>
    <d v="2023-03-01T00:00:00"/>
    <d v="1899-12-30T12:08:01"/>
    <n v="132"/>
    <x v="14"/>
    <x v="1"/>
    <x v="8"/>
    <x v="3"/>
    <n v="1"/>
    <x v="2"/>
    <x v="1"/>
    <n v="3"/>
    <n v="47.849999999999994"/>
  </r>
  <r>
    <n v="8054"/>
    <n v="3534"/>
    <n v="1"/>
    <d v="2023-03-01T00:00:00"/>
    <d v="1899-12-30T12:33:49"/>
    <n v="101"/>
    <x v="7"/>
    <x v="3"/>
    <x v="2"/>
    <x v="3"/>
    <n v="1"/>
    <x v="2"/>
    <x v="1"/>
    <n v="2"/>
    <n v="26.9"/>
  </r>
  <r>
    <n v="8055"/>
    <n v="3534"/>
    <n v="0"/>
    <d v="2023-03-01T00:00:00"/>
    <d v="1899-12-30T12:33:49"/>
    <n v="102"/>
    <x v="16"/>
    <x v="3"/>
    <x v="9"/>
    <x v="3"/>
    <n v="1"/>
    <x v="2"/>
    <x v="1"/>
    <n v="2"/>
    <n v="26.9"/>
  </r>
  <r>
    <n v="8056"/>
    <n v="3535"/>
    <n v="1"/>
    <d v="2023-03-01T00:00:00"/>
    <d v="1899-12-30T12:47:14"/>
    <n v="126"/>
    <x v="10"/>
    <x v="1"/>
    <x v="1"/>
    <x v="3"/>
    <n v="1"/>
    <x v="2"/>
    <x v="1"/>
    <n v="2"/>
    <n v="31.45"/>
  </r>
  <r>
    <n v="8057"/>
    <n v="3535"/>
    <n v="0"/>
    <d v="2023-03-01T00:00:00"/>
    <d v="1899-12-30T12:47:14"/>
    <n v="132"/>
    <x v="14"/>
    <x v="1"/>
    <x v="8"/>
    <x v="3"/>
    <n v="1"/>
    <x v="2"/>
    <x v="1"/>
    <n v="2"/>
    <n v="31.45"/>
  </r>
  <r>
    <n v="8058"/>
    <n v="3536"/>
    <n v="1"/>
    <d v="2023-03-01T00:00:00"/>
    <d v="1899-12-30T12:51:19"/>
    <n v="128"/>
    <x v="25"/>
    <x v="1"/>
    <x v="3"/>
    <x v="3"/>
    <n v="1"/>
    <x v="2"/>
    <x v="1"/>
    <n v="1"/>
    <n v="15.5"/>
  </r>
  <r>
    <n v="8059"/>
    <n v="3537"/>
    <n v="1"/>
    <d v="2023-03-01T00:00:00"/>
    <d v="1899-12-30T12:52:52"/>
    <n v="102"/>
    <x v="16"/>
    <x v="3"/>
    <x v="9"/>
    <x v="3"/>
    <n v="1"/>
    <x v="2"/>
    <x v="1"/>
    <n v="4"/>
    <n v="52.849999999999994"/>
  </r>
  <r>
    <n v="8060"/>
    <n v="3537"/>
    <n v="0"/>
    <d v="2023-03-01T00:00:00"/>
    <d v="1899-12-30T12:52:52"/>
    <n v="109"/>
    <x v="0"/>
    <x v="0"/>
    <x v="0"/>
    <x v="3"/>
    <n v="1"/>
    <x v="2"/>
    <x v="1"/>
    <n v="4"/>
    <n v="52.849999999999994"/>
  </r>
  <r>
    <n v="8061"/>
    <n v="3537"/>
    <n v="0"/>
    <d v="2023-03-01T00:00:00"/>
    <d v="1899-12-30T12:52:52"/>
    <n v="120"/>
    <x v="28"/>
    <x v="2"/>
    <x v="9"/>
    <x v="3"/>
    <n v="1"/>
    <x v="2"/>
    <x v="1"/>
    <n v="4"/>
    <n v="52.849999999999994"/>
  </r>
  <r>
    <n v="8062"/>
    <n v="3537"/>
    <n v="0"/>
    <d v="2023-03-01T00:00:00"/>
    <d v="1899-12-30T12:52:52"/>
    <n v="105"/>
    <x v="15"/>
    <x v="3"/>
    <x v="4"/>
    <x v="3"/>
    <n v="1"/>
    <x v="2"/>
    <x v="1"/>
    <n v="4"/>
    <n v="52.849999999999994"/>
  </r>
  <r>
    <n v="8063"/>
    <n v="3538"/>
    <n v="1"/>
    <d v="2023-03-01T00:00:00"/>
    <d v="1899-12-30T13:25:47"/>
    <n v="109"/>
    <x v="0"/>
    <x v="0"/>
    <x v="0"/>
    <x v="3"/>
    <n v="1"/>
    <x v="2"/>
    <x v="2"/>
    <n v="4"/>
    <n v="67.8"/>
  </r>
  <r>
    <n v="8064"/>
    <n v="3538"/>
    <n v="0"/>
    <d v="2023-03-01T00:00:00"/>
    <d v="1899-12-30T13:25:47"/>
    <n v="112"/>
    <x v="30"/>
    <x v="0"/>
    <x v="13"/>
    <x v="3"/>
    <n v="1"/>
    <x v="2"/>
    <x v="2"/>
    <n v="4"/>
    <n v="67.8"/>
  </r>
  <r>
    <n v="8065"/>
    <n v="3538"/>
    <n v="0"/>
    <d v="2023-03-01T00:00:00"/>
    <d v="1899-12-30T13:25:47"/>
    <n v="131"/>
    <x v="27"/>
    <x v="1"/>
    <x v="0"/>
    <x v="3"/>
    <n v="1"/>
    <x v="2"/>
    <x v="2"/>
    <n v="4"/>
    <n v="67.8"/>
  </r>
  <r>
    <n v="8066"/>
    <n v="3538"/>
    <n v="0"/>
    <d v="2023-03-01T00:00:00"/>
    <d v="1899-12-30T13:25:47"/>
    <n v="132"/>
    <x v="14"/>
    <x v="1"/>
    <x v="8"/>
    <x v="3"/>
    <n v="1"/>
    <x v="2"/>
    <x v="2"/>
    <n v="4"/>
    <n v="67.8"/>
  </r>
  <r>
    <n v="8067"/>
    <n v="3539"/>
    <n v="1"/>
    <d v="2023-03-01T00:00:00"/>
    <d v="1899-12-30T14:08:51"/>
    <n v="116"/>
    <x v="23"/>
    <x v="2"/>
    <x v="9"/>
    <x v="3"/>
    <n v="1"/>
    <x v="2"/>
    <x v="3"/>
    <n v="5"/>
    <n v="78.3"/>
  </r>
  <r>
    <n v="8068"/>
    <n v="3539"/>
    <n v="0"/>
    <d v="2023-03-01T00:00:00"/>
    <d v="1899-12-30T14:08:51"/>
    <n v="102"/>
    <x v="16"/>
    <x v="3"/>
    <x v="9"/>
    <x v="3"/>
    <n v="1"/>
    <x v="2"/>
    <x v="3"/>
    <n v="5"/>
    <n v="78.3"/>
  </r>
  <r>
    <n v="8069"/>
    <n v="3539"/>
    <n v="0"/>
    <d v="2023-03-01T00:00:00"/>
    <d v="1899-12-30T14:08:51"/>
    <n v="108"/>
    <x v="1"/>
    <x v="0"/>
    <x v="1"/>
    <x v="3"/>
    <n v="1"/>
    <x v="2"/>
    <x v="3"/>
    <n v="5"/>
    <n v="78.3"/>
  </r>
  <r>
    <n v="8070"/>
    <n v="3539"/>
    <n v="0"/>
    <d v="2023-03-01T00:00:00"/>
    <d v="1899-12-30T14:08:51"/>
    <n v="131"/>
    <x v="27"/>
    <x v="1"/>
    <x v="0"/>
    <x v="3"/>
    <n v="1"/>
    <x v="2"/>
    <x v="3"/>
    <n v="5"/>
    <n v="78.3"/>
  </r>
  <r>
    <n v="8071"/>
    <n v="3539"/>
    <n v="0"/>
    <d v="2023-03-01T00:00:00"/>
    <d v="1899-12-30T14:08:51"/>
    <n v="131"/>
    <x v="27"/>
    <x v="1"/>
    <x v="0"/>
    <x v="3"/>
    <n v="1"/>
    <x v="2"/>
    <x v="3"/>
    <n v="5"/>
    <n v="78.3"/>
  </r>
  <r>
    <n v="8072"/>
    <n v="3540"/>
    <n v="1"/>
    <d v="2023-03-01T00:00:00"/>
    <d v="1899-12-30T14:20:57"/>
    <n v="113"/>
    <x v="17"/>
    <x v="0"/>
    <x v="10"/>
    <x v="3"/>
    <n v="1"/>
    <x v="2"/>
    <x v="3"/>
    <n v="1"/>
    <n v="5"/>
  </r>
  <r>
    <n v="8073"/>
    <n v="3541"/>
    <n v="1"/>
    <d v="2023-03-01T00:00:00"/>
    <d v="1899-12-30T14:39:01"/>
    <n v="132"/>
    <x v="14"/>
    <x v="1"/>
    <x v="8"/>
    <x v="3"/>
    <n v="1"/>
    <x v="2"/>
    <x v="3"/>
    <n v="1"/>
    <n v="16.95"/>
  </r>
  <r>
    <n v="8074"/>
    <n v="3542"/>
    <n v="1"/>
    <d v="2023-03-01T00:00:00"/>
    <d v="1899-12-30T14:40:22"/>
    <n v="126"/>
    <x v="10"/>
    <x v="1"/>
    <x v="1"/>
    <x v="3"/>
    <n v="1"/>
    <x v="2"/>
    <x v="3"/>
    <n v="1"/>
    <n v="14.5"/>
  </r>
  <r>
    <n v="8075"/>
    <n v="3543"/>
    <n v="1"/>
    <d v="2023-03-01T00:00:00"/>
    <d v="1899-12-30T14:41:33"/>
    <n v="124"/>
    <x v="2"/>
    <x v="1"/>
    <x v="1"/>
    <x v="3"/>
    <n v="1"/>
    <x v="2"/>
    <x v="3"/>
    <n v="1"/>
    <n v="14.5"/>
  </r>
  <r>
    <n v="8076"/>
    <n v="3544"/>
    <n v="1"/>
    <d v="2023-03-01T00:00:00"/>
    <d v="1899-12-30T14:56:46"/>
    <n v="124"/>
    <x v="2"/>
    <x v="1"/>
    <x v="1"/>
    <x v="3"/>
    <n v="1"/>
    <x v="2"/>
    <x v="3"/>
    <n v="2"/>
    <n v="29"/>
  </r>
  <r>
    <n v="8077"/>
    <n v="3544"/>
    <n v="0"/>
    <d v="2023-03-01T00:00:00"/>
    <d v="1899-12-30T14:56:46"/>
    <n v="126"/>
    <x v="10"/>
    <x v="1"/>
    <x v="1"/>
    <x v="3"/>
    <n v="1"/>
    <x v="2"/>
    <x v="3"/>
    <n v="2"/>
    <n v="29"/>
  </r>
  <r>
    <n v="8078"/>
    <n v="3545"/>
    <n v="1"/>
    <d v="2023-03-01T00:00:00"/>
    <d v="1899-12-30T15:10:04"/>
    <n v="130"/>
    <x v="13"/>
    <x v="1"/>
    <x v="7"/>
    <x v="3"/>
    <n v="1"/>
    <x v="2"/>
    <x v="4"/>
    <n v="2"/>
    <n v="37.9"/>
  </r>
  <r>
    <n v="8079"/>
    <n v="3545"/>
    <n v="0"/>
    <d v="2023-03-01T00:00:00"/>
    <d v="1899-12-30T15:10:04"/>
    <n v="131"/>
    <x v="27"/>
    <x v="1"/>
    <x v="0"/>
    <x v="3"/>
    <n v="1"/>
    <x v="2"/>
    <x v="4"/>
    <n v="2"/>
    <n v="37.9"/>
  </r>
  <r>
    <n v="8080"/>
    <n v="3546"/>
    <n v="1"/>
    <d v="2023-03-01T00:00:00"/>
    <d v="1899-12-30T15:20:14"/>
    <n v="109"/>
    <x v="0"/>
    <x v="0"/>
    <x v="0"/>
    <x v="3"/>
    <n v="1"/>
    <x v="2"/>
    <x v="4"/>
    <n v="4"/>
    <n v="48.9"/>
  </r>
  <r>
    <n v="8081"/>
    <n v="3546"/>
    <n v="0"/>
    <d v="2023-03-01T00:00:00"/>
    <d v="1899-12-30T15:20:14"/>
    <n v="105"/>
    <x v="15"/>
    <x v="3"/>
    <x v="4"/>
    <x v="3"/>
    <n v="1"/>
    <x v="2"/>
    <x v="4"/>
    <n v="4"/>
    <n v="48.9"/>
  </r>
  <r>
    <n v="8082"/>
    <n v="3546"/>
    <n v="0"/>
    <d v="2023-03-01T00:00:00"/>
    <d v="1899-12-30T15:20:14"/>
    <n v="106"/>
    <x v="5"/>
    <x v="3"/>
    <x v="4"/>
    <x v="3"/>
    <n v="1"/>
    <x v="2"/>
    <x v="4"/>
    <n v="4"/>
    <n v="48.9"/>
  </r>
  <r>
    <n v="8083"/>
    <n v="3546"/>
    <n v="0"/>
    <d v="2023-03-01T00:00:00"/>
    <d v="1899-12-30T15:20:14"/>
    <n v="132"/>
    <x v="14"/>
    <x v="1"/>
    <x v="8"/>
    <x v="3"/>
    <n v="1"/>
    <x v="2"/>
    <x v="4"/>
    <n v="4"/>
    <n v="48.9"/>
  </r>
  <r>
    <n v="8084"/>
    <n v="3547"/>
    <n v="1"/>
    <d v="2023-03-01T00:00:00"/>
    <d v="1899-12-30T15:47:40"/>
    <n v="107"/>
    <x v="19"/>
    <x v="0"/>
    <x v="12"/>
    <x v="3"/>
    <n v="1"/>
    <x v="2"/>
    <x v="4"/>
    <n v="2"/>
    <n v="23.5"/>
  </r>
  <r>
    <n v="8085"/>
    <n v="3547"/>
    <n v="0"/>
    <d v="2023-03-01T00:00:00"/>
    <d v="1899-12-30T15:47:40"/>
    <n v="105"/>
    <x v="15"/>
    <x v="3"/>
    <x v="4"/>
    <x v="3"/>
    <n v="1"/>
    <x v="2"/>
    <x v="4"/>
    <n v="2"/>
    <n v="23.5"/>
  </r>
  <r>
    <n v="8086"/>
    <n v="3548"/>
    <n v="1"/>
    <d v="2023-03-01T00:00:00"/>
    <d v="1899-12-30T15:57:50"/>
    <n v="108"/>
    <x v="1"/>
    <x v="0"/>
    <x v="1"/>
    <x v="3"/>
    <n v="1"/>
    <x v="2"/>
    <x v="4"/>
    <n v="2"/>
    <n v="27.45"/>
  </r>
  <r>
    <n v="8087"/>
    <n v="3548"/>
    <n v="0"/>
    <d v="2023-03-01T00:00:00"/>
    <d v="1899-12-30T15:57:50"/>
    <n v="117"/>
    <x v="3"/>
    <x v="2"/>
    <x v="2"/>
    <x v="3"/>
    <n v="1"/>
    <x v="2"/>
    <x v="4"/>
    <n v="2"/>
    <n v="27.45"/>
  </r>
  <r>
    <n v="8088"/>
    <n v="3549"/>
    <n v="1"/>
    <d v="2023-03-01T00:00:00"/>
    <d v="1899-12-30T16:58:16"/>
    <n v="125"/>
    <x v="21"/>
    <x v="1"/>
    <x v="0"/>
    <x v="3"/>
    <n v="1"/>
    <x v="2"/>
    <x v="5"/>
    <n v="2"/>
    <n v="29.9"/>
  </r>
  <r>
    <n v="8089"/>
    <n v="3549"/>
    <n v="0"/>
    <d v="2023-03-01T00:00:00"/>
    <d v="1899-12-30T16:58:16"/>
    <n v="119"/>
    <x v="6"/>
    <x v="2"/>
    <x v="5"/>
    <x v="3"/>
    <n v="1"/>
    <x v="2"/>
    <x v="5"/>
    <n v="2"/>
    <n v="29.9"/>
  </r>
  <r>
    <n v="8090"/>
    <n v="3550"/>
    <n v="1"/>
    <d v="2023-03-01T00:00:00"/>
    <d v="1899-12-30T17:04:49"/>
    <n v="110"/>
    <x v="11"/>
    <x v="0"/>
    <x v="0"/>
    <x v="3"/>
    <n v="1"/>
    <x v="2"/>
    <x v="6"/>
    <n v="2"/>
    <n v="24.95"/>
  </r>
  <r>
    <n v="8091"/>
    <n v="3550"/>
    <n v="0"/>
    <d v="2023-03-01T00:00:00"/>
    <d v="1899-12-30T17:04:49"/>
    <n v="122"/>
    <x v="12"/>
    <x v="2"/>
    <x v="4"/>
    <x v="3"/>
    <n v="1"/>
    <x v="2"/>
    <x v="6"/>
    <n v="2"/>
    <n v="24.95"/>
  </r>
  <r>
    <n v="8092"/>
    <n v="3551"/>
    <n v="1"/>
    <d v="2023-03-01T00:00:00"/>
    <d v="1899-12-30T17:04:51"/>
    <n v="107"/>
    <x v="19"/>
    <x v="0"/>
    <x v="12"/>
    <x v="3"/>
    <n v="1"/>
    <x v="2"/>
    <x v="6"/>
    <n v="1"/>
    <n v="16.5"/>
  </r>
  <r>
    <n v="8093"/>
    <n v="3552"/>
    <n v="1"/>
    <d v="2023-03-01T00:00:00"/>
    <d v="1899-12-30T17:06:58"/>
    <n v="125"/>
    <x v="21"/>
    <x v="1"/>
    <x v="0"/>
    <x v="3"/>
    <n v="1"/>
    <x v="2"/>
    <x v="6"/>
    <n v="3"/>
    <n v="37.9"/>
  </r>
  <r>
    <n v="8094"/>
    <n v="3552"/>
    <n v="0"/>
    <d v="2023-03-01T00:00:00"/>
    <d v="1899-12-30T17:06:58"/>
    <n v="113"/>
    <x v="17"/>
    <x v="0"/>
    <x v="10"/>
    <x v="3"/>
    <n v="1"/>
    <x v="2"/>
    <x v="6"/>
    <n v="3"/>
    <n v="37.9"/>
  </r>
  <r>
    <n v="8095"/>
    <n v="3552"/>
    <n v="0"/>
    <d v="2023-03-01T00:00:00"/>
    <d v="1899-12-30T17:06:58"/>
    <n v="118"/>
    <x v="26"/>
    <x v="2"/>
    <x v="13"/>
    <x v="3"/>
    <n v="1"/>
    <x v="2"/>
    <x v="6"/>
    <n v="3"/>
    <n v="37.9"/>
  </r>
  <r>
    <n v="8096"/>
    <n v="3553"/>
    <n v="1"/>
    <d v="2023-03-01T00:00:00"/>
    <d v="1899-12-30T17:29:42"/>
    <n v="124"/>
    <x v="2"/>
    <x v="1"/>
    <x v="1"/>
    <x v="3"/>
    <n v="1"/>
    <x v="2"/>
    <x v="6"/>
    <n v="2"/>
    <n v="26.45"/>
  </r>
  <r>
    <n v="8097"/>
    <n v="3553"/>
    <n v="0"/>
    <d v="2023-03-01T00:00:00"/>
    <d v="1899-12-30T17:29:42"/>
    <n v="111"/>
    <x v="22"/>
    <x v="0"/>
    <x v="5"/>
    <x v="3"/>
    <n v="1"/>
    <x v="2"/>
    <x v="6"/>
    <n v="2"/>
    <n v="26.45"/>
  </r>
  <r>
    <n v="8098"/>
    <n v="3554"/>
    <n v="1"/>
    <d v="2023-03-01T00:00:00"/>
    <d v="1899-12-30T17:42:36"/>
    <n v="122"/>
    <x v="12"/>
    <x v="2"/>
    <x v="4"/>
    <x v="3"/>
    <n v="1"/>
    <x v="2"/>
    <x v="6"/>
    <n v="1"/>
    <n v="7"/>
  </r>
  <r>
    <n v="8099"/>
    <n v="3555"/>
    <n v="1"/>
    <d v="2023-03-01T00:00:00"/>
    <d v="1899-12-30T17:48:53"/>
    <n v="104"/>
    <x v="18"/>
    <x v="3"/>
    <x v="11"/>
    <x v="3"/>
    <n v="1"/>
    <x v="2"/>
    <x v="6"/>
    <n v="4"/>
    <n v="62.900000000000006"/>
  </r>
  <r>
    <n v="8100"/>
    <n v="3555"/>
    <n v="0"/>
    <d v="2023-03-01T00:00:00"/>
    <d v="1899-12-30T17:48:53"/>
    <n v="124"/>
    <x v="2"/>
    <x v="1"/>
    <x v="1"/>
    <x v="3"/>
    <n v="1"/>
    <x v="2"/>
    <x v="6"/>
    <n v="4"/>
    <n v="62.900000000000006"/>
  </r>
  <r>
    <n v="8101"/>
    <n v="3555"/>
    <n v="0"/>
    <d v="2023-03-01T00:00:00"/>
    <d v="1899-12-30T17:48:53"/>
    <n v="109"/>
    <x v="0"/>
    <x v="0"/>
    <x v="0"/>
    <x v="3"/>
    <n v="1"/>
    <x v="2"/>
    <x v="6"/>
    <n v="4"/>
    <n v="62.900000000000006"/>
  </r>
  <r>
    <n v="8102"/>
    <n v="3555"/>
    <n v="0"/>
    <d v="2023-03-01T00:00:00"/>
    <d v="1899-12-30T17:48:53"/>
    <n v="130"/>
    <x v="13"/>
    <x v="1"/>
    <x v="7"/>
    <x v="3"/>
    <n v="1"/>
    <x v="2"/>
    <x v="6"/>
    <n v="4"/>
    <n v="62.900000000000006"/>
  </r>
  <r>
    <n v="8103"/>
    <n v="3556"/>
    <n v="1"/>
    <d v="2023-03-01T00:00:00"/>
    <d v="1899-12-30T17:52:21"/>
    <n v="101"/>
    <x v="7"/>
    <x v="3"/>
    <x v="2"/>
    <x v="3"/>
    <n v="1"/>
    <x v="2"/>
    <x v="6"/>
    <n v="2"/>
    <n v="30.9"/>
  </r>
  <r>
    <n v="8104"/>
    <n v="3556"/>
    <n v="0"/>
    <d v="2023-03-01T00:00:00"/>
    <d v="1899-12-30T17:52:21"/>
    <n v="110"/>
    <x v="11"/>
    <x v="0"/>
    <x v="0"/>
    <x v="3"/>
    <n v="1"/>
    <x v="2"/>
    <x v="6"/>
    <n v="2"/>
    <n v="30.9"/>
  </r>
  <r>
    <n v="8105"/>
    <n v="3557"/>
    <n v="1"/>
    <d v="2023-03-01T00:00:00"/>
    <d v="1899-12-30T18:07:12"/>
    <n v="122"/>
    <x v="12"/>
    <x v="2"/>
    <x v="4"/>
    <x v="3"/>
    <n v="1"/>
    <x v="2"/>
    <x v="7"/>
    <n v="1"/>
    <n v="7"/>
  </r>
  <r>
    <n v="8106"/>
    <n v="3558"/>
    <n v="1"/>
    <d v="2023-03-01T00:00:00"/>
    <d v="1899-12-30T18:08:01"/>
    <n v="105"/>
    <x v="15"/>
    <x v="3"/>
    <x v="4"/>
    <x v="3"/>
    <n v="1"/>
    <x v="2"/>
    <x v="7"/>
    <n v="2"/>
    <n v="16"/>
  </r>
  <r>
    <n v="8107"/>
    <n v="3558"/>
    <n v="0"/>
    <d v="2023-03-01T00:00:00"/>
    <d v="1899-12-30T18:08:01"/>
    <n v="114"/>
    <x v="8"/>
    <x v="0"/>
    <x v="6"/>
    <x v="3"/>
    <n v="1"/>
    <x v="2"/>
    <x v="7"/>
    <n v="2"/>
    <n v="16"/>
  </r>
  <r>
    <n v="8108"/>
    <n v="3559"/>
    <n v="1"/>
    <d v="2023-03-01T00:00:00"/>
    <d v="1899-12-30T18:17:40"/>
    <n v="125"/>
    <x v="21"/>
    <x v="1"/>
    <x v="0"/>
    <x v="3"/>
    <n v="1"/>
    <x v="2"/>
    <x v="7"/>
    <n v="4"/>
    <n v="60.400000000000006"/>
  </r>
  <r>
    <n v="8109"/>
    <n v="3559"/>
    <n v="0"/>
    <d v="2023-03-01T00:00:00"/>
    <d v="1899-12-30T18:17:40"/>
    <n v="129"/>
    <x v="4"/>
    <x v="1"/>
    <x v="3"/>
    <x v="3"/>
    <n v="1"/>
    <x v="2"/>
    <x v="7"/>
    <n v="4"/>
    <n v="60.400000000000006"/>
  </r>
  <r>
    <n v="8110"/>
    <n v="3559"/>
    <n v="0"/>
    <d v="2023-03-01T00:00:00"/>
    <d v="1899-12-30T18:17:40"/>
    <n v="105"/>
    <x v="15"/>
    <x v="3"/>
    <x v="4"/>
    <x v="3"/>
    <n v="1"/>
    <x v="2"/>
    <x v="7"/>
    <n v="4"/>
    <n v="60.400000000000006"/>
  </r>
  <r>
    <n v="8111"/>
    <n v="3559"/>
    <n v="0"/>
    <d v="2023-03-01T00:00:00"/>
    <d v="1899-12-30T18:17:40"/>
    <n v="130"/>
    <x v="13"/>
    <x v="1"/>
    <x v="7"/>
    <x v="3"/>
    <n v="1"/>
    <x v="2"/>
    <x v="7"/>
    <n v="4"/>
    <n v="60.400000000000006"/>
  </r>
  <r>
    <n v="8112"/>
    <n v="3560"/>
    <n v="1"/>
    <d v="2023-03-01T00:00:00"/>
    <d v="1899-12-30T18:19:41"/>
    <n v="110"/>
    <x v="11"/>
    <x v="0"/>
    <x v="0"/>
    <x v="3"/>
    <n v="1"/>
    <x v="2"/>
    <x v="7"/>
    <n v="2"/>
    <n v="33.450000000000003"/>
  </r>
  <r>
    <n v="8113"/>
    <n v="3560"/>
    <n v="0"/>
    <d v="2023-03-01T00:00:00"/>
    <d v="1899-12-30T18:19:41"/>
    <n v="128"/>
    <x v="25"/>
    <x v="1"/>
    <x v="3"/>
    <x v="3"/>
    <n v="1"/>
    <x v="2"/>
    <x v="7"/>
    <n v="2"/>
    <n v="33.450000000000003"/>
  </r>
  <r>
    <n v="8114"/>
    <n v="3561"/>
    <n v="1"/>
    <d v="2023-03-01T00:00:00"/>
    <d v="1899-12-30T18:36:33"/>
    <n v="113"/>
    <x v="17"/>
    <x v="0"/>
    <x v="10"/>
    <x v="3"/>
    <n v="1"/>
    <x v="2"/>
    <x v="7"/>
    <n v="2"/>
    <n v="19.95"/>
  </r>
  <r>
    <n v="8115"/>
    <n v="3561"/>
    <n v="0"/>
    <d v="2023-03-01T00:00:00"/>
    <d v="1899-12-30T18:36:33"/>
    <n v="118"/>
    <x v="26"/>
    <x v="2"/>
    <x v="13"/>
    <x v="3"/>
    <n v="1"/>
    <x v="2"/>
    <x v="7"/>
    <n v="2"/>
    <n v="19.95"/>
  </r>
  <r>
    <n v="8116"/>
    <n v="3562"/>
    <n v="1"/>
    <d v="2023-03-01T00:00:00"/>
    <d v="1899-12-30T18:41:16"/>
    <n v="127"/>
    <x v="24"/>
    <x v="1"/>
    <x v="0"/>
    <x v="3"/>
    <n v="1"/>
    <x v="2"/>
    <x v="7"/>
    <n v="2"/>
    <n v="24.95"/>
  </r>
  <r>
    <n v="8117"/>
    <n v="3562"/>
    <n v="0"/>
    <d v="2023-03-01T00:00:00"/>
    <d v="1899-12-30T18:41:16"/>
    <n v="105"/>
    <x v="15"/>
    <x v="3"/>
    <x v="4"/>
    <x v="3"/>
    <n v="1"/>
    <x v="2"/>
    <x v="7"/>
    <n v="2"/>
    <n v="24.95"/>
  </r>
  <r>
    <n v="8118"/>
    <n v="3563"/>
    <n v="1"/>
    <d v="2023-03-01T00:00:00"/>
    <d v="1899-12-30T18:44:52"/>
    <n v="117"/>
    <x v="3"/>
    <x v="2"/>
    <x v="2"/>
    <x v="3"/>
    <n v="1"/>
    <x v="2"/>
    <x v="7"/>
    <n v="1"/>
    <n v="12.95"/>
  </r>
  <r>
    <n v="8119"/>
    <n v="3564"/>
    <n v="1"/>
    <d v="2023-03-01T00:00:00"/>
    <d v="1899-12-30T18:56:36"/>
    <n v="120"/>
    <x v="28"/>
    <x v="2"/>
    <x v="9"/>
    <x v="3"/>
    <n v="1"/>
    <x v="2"/>
    <x v="7"/>
    <n v="2"/>
    <n v="20.95"/>
  </r>
  <r>
    <n v="8120"/>
    <n v="3564"/>
    <n v="0"/>
    <d v="2023-03-01T00:00:00"/>
    <d v="1899-12-30T18:56:36"/>
    <n v="122"/>
    <x v="12"/>
    <x v="2"/>
    <x v="4"/>
    <x v="3"/>
    <n v="1"/>
    <x v="2"/>
    <x v="7"/>
    <n v="2"/>
    <n v="20.95"/>
  </r>
  <r>
    <n v="8121"/>
    <n v="3565"/>
    <n v="1"/>
    <d v="2023-03-01T00:00:00"/>
    <d v="1899-12-30T19:01:34"/>
    <n v="131"/>
    <x v="27"/>
    <x v="1"/>
    <x v="0"/>
    <x v="3"/>
    <n v="1"/>
    <x v="2"/>
    <x v="8"/>
    <n v="1"/>
    <n v="17.95"/>
  </r>
  <r>
    <n v="8122"/>
    <n v="3566"/>
    <n v="1"/>
    <d v="2023-03-01T00:00:00"/>
    <d v="1899-12-30T19:14:27"/>
    <n v="102"/>
    <x v="16"/>
    <x v="3"/>
    <x v="9"/>
    <x v="3"/>
    <n v="1"/>
    <x v="2"/>
    <x v="8"/>
    <n v="2"/>
    <n v="31.9"/>
  </r>
  <r>
    <n v="8123"/>
    <n v="3566"/>
    <n v="0"/>
    <d v="2023-03-01T00:00:00"/>
    <d v="1899-12-30T19:14:27"/>
    <n v="109"/>
    <x v="0"/>
    <x v="0"/>
    <x v="0"/>
    <x v="3"/>
    <n v="1"/>
    <x v="2"/>
    <x v="8"/>
    <n v="2"/>
    <n v="31.9"/>
  </r>
  <r>
    <n v="8124"/>
    <n v="3567"/>
    <n v="1"/>
    <d v="2023-03-01T00:00:00"/>
    <d v="1899-12-30T19:20:28"/>
    <n v="128"/>
    <x v="25"/>
    <x v="1"/>
    <x v="3"/>
    <x v="3"/>
    <n v="1"/>
    <x v="2"/>
    <x v="8"/>
    <n v="1"/>
    <n v="15.5"/>
  </r>
  <r>
    <n v="8125"/>
    <n v="3568"/>
    <n v="1"/>
    <d v="2023-03-01T00:00:00"/>
    <d v="1899-12-30T19:27:23"/>
    <n v="118"/>
    <x v="26"/>
    <x v="2"/>
    <x v="13"/>
    <x v="3"/>
    <n v="1"/>
    <x v="2"/>
    <x v="8"/>
    <n v="2"/>
    <n v="23.95"/>
  </r>
  <r>
    <n v="8126"/>
    <n v="3568"/>
    <n v="0"/>
    <d v="2023-03-01T00:00:00"/>
    <d v="1899-12-30T19:27:23"/>
    <n v="114"/>
    <x v="8"/>
    <x v="0"/>
    <x v="6"/>
    <x v="3"/>
    <n v="1"/>
    <x v="2"/>
    <x v="8"/>
    <n v="2"/>
    <n v="23.95"/>
  </r>
  <r>
    <n v="8127"/>
    <n v="3569"/>
    <n v="1"/>
    <d v="2023-03-01T00:00:00"/>
    <d v="1899-12-30T19:39:29"/>
    <n v="108"/>
    <x v="1"/>
    <x v="0"/>
    <x v="1"/>
    <x v="3"/>
    <n v="1"/>
    <x v="2"/>
    <x v="8"/>
    <n v="1"/>
    <n v="14.5"/>
  </r>
  <r>
    <n v="8128"/>
    <n v="3570"/>
    <n v="1"/>
    <d v="2023-03-01T00:00:00"/>
    <d v="1899-12-30T19:43:37"/>
    <n v="113"/>
    <x v="17"/>
    <x v="0"/>
    <x v="10"/>
    <x v="3"/>
    <n v="1"/>
    <x v="2"/>
    <x v="8"/>
    <n v="2"/>
    <n v="12"/>
  </r>
  <r>
    <n v="8129"/>
    <n v="3570"/>
    <n v="0"/>
    <d v="2023-03-01T00:00:00"/>
    <d v="1899-12-30T19:43:37"/>
    <n v="106"/>
    <x v="5"/>
    <x v="3"/>
    <x v="4"/>
    <x v="3"/>
    <n v="1"/>
    <x v="2"/>
    <x v="8"/>
    <n v="2"/>
    <n v="12"/>
  </r>
  <r>
    <n v="8130"/>
    <n v="3571"/>
    <n v="1"/>
    <d v="2023-03-01T00:00:00"/>
    <d v="1899-12-30T19:56:35"/>
    <n v="112"/>
    <x v="30"/>
    <x v="0"/>
    <x v="13"/>
    <x v="3"/>
    <n v="1"/>
    <x v="2"/>
    <x v="8"/>
    <n v="2"/>
    <n v="19.95"/>
  </r>
  <r>
    <n v="8131"/>
    <n v="3571"/>
    <n v="0"/>
    <d v="2023-03-01T00:00:00"/>
    <d v="1899-12-30T19:56:35"/>
    <n v="113"/>
    <x v="17"/>
    <x v="0"/>
    <x v="10"/>
    <x v="3"/>
    <n v="1"/>
    <x v="2"/>
    <x v="8"/>
    <n v="2"/>
    <n v="19.95"/>
  </r>
  <r>
    <n v="8133"/>
    <n v="3572"/>
    <n v="1"/>
    <d v="2023-03-01T00:00:00"/>
    <d v="1899-12-30T20:06:37"/>
    <n v="117"/>
    <x v="3"/>
    <x v="2"/>
    <x v="2"/>
    <x v="3"/>
    <n v="1"/>
    <x v="2"/>
    <x v="9"/>
    <n v="1"/>
    <n v="12.95"/>
  </r>
  <r>
    <n v="8134"/>
    <n v="3573"/>
    <n v="1"/>
    <d v="2023-03-01T00:00:00"/>
    <d v="1899-12-30T20:07:52"/>
    <n v="102"/>
    <x v="16"/>
    <x v="3"/>
    <x v="9"/>
    <x v="3"/>
    <n v="1"/>
    <x v="2"/>
    <x v="9"/>
    <n v="3"/>
    <n v="25.95"/>
  </r>
  <r>
    <n v="8135"/>
    <n v="3573"/>
    <n v="0"/>
    <d v="2023-03-01T00:00:00"/>
    <d v="1899-12-30T20:07:52"/>
    <n v="113"/>
    <x v="17"/>
    <x v="0"/>
    <x v="10"/>
    <x v="3"/>
    <n v="1"/>
    <x v="2"/>
    <x v="9"/>
    <n v="3"/>
    <n v="25.95"/>
  </r>
  <r>
    <n v="8136"/>
    <n v="3573"/>
    <n v="0"/>
    <d v="2023-03-01T00:00:00"/>
    <d v="1899-12-30T20:07:52"/>
    <n v="105"/>
    <x v="15"/>
    <x v="3"/>
    <x v="4"/>
    <x v="3"/>
    <n v="1"/>
    <x v="2"/>
    <x v="9"/>
    <n v="3"/>
    <n v="25.95"/>
  </r>
  <r>
    <n v="8137"/>
    <n v="3574"/>
    <n v="1"/>
    <d v="2023-03-01T00:00:00"/>
    <d v="1899-12-30T20:49:00"/>
    <n v="115"/>
    <x v="31"/>
    <x v="2"/>
    <x v="5"/>
    <x v="3"/>
    <n v="1"/>
    <x v="2"/>
    <x v="9"/>
    <n v="3"/>
    <n v="36.9"/>
  </r>
  <r>
    <n v="8138"/>
    <n v="3574"/>
    <n v="0"/>
    <d v="2023-03-01T00:00:00"/>
    <d v="1899-12-30T20:49:00"/>
    <n v="109"/>
    <x v="0"/>
    <x v="0"/>
    <x v="0"/>
    <x v="3"/>
    <n v="1"/>
    <x v="2"/>
    <x v="9"/>
    <n v="3"/>
    <n v="36.9"/>
  </r>
  <r>
    <n v="8139"/>
    <n v="3574"/>
    <n v="0"/>
    <d v="2023-03-01T00:00:00"/>
    <d v="1899-12-30T20:49:00"/>
    <n v="106"/>
    <x v="5"/>
    <x v="3"/>
    <x v="4"/>
    <x v="3"/>
    <n v="1"/>
    <x v="2"/>
    <x v="9"/>
    <n v="3"/>
    <n v="36.9"/>
  </r>
  <r>
    <n v="8140"/>
    <n v="3575"/>
    <n v="1"/>
    <d v="2023-03-01T00:00:00"/>
    <d v="1899-12-30T21:10:58"/>
    <n v="132"/>
    <x v="14"/>
    <x v="1"/>
    <x v="8"/>
    <x v="3"/>
    <n v="1"/>
    <x v="2"/>
    <x v="10"/>
    <n v="1"/>
    <n v="16.95"/>
  </r>
  <r>
    <n v="8141"/>
    <n v="3576"/>
    <n v="1"/>
    <d v="2023-03-01T00:00:00"/>
    <d v="1899-12-30T22:00:46"/>
    <n v="124"/>
    <x v="2"/>
    <x v="1"/>
    <x v="1"/>
    <x v="3"/>
    <n v="1"/>
    <x v="2"/>
    <x v="11"/>
    <n v="3"/>
    <n v="26.5"/>
  </r>
  <r>
    <n v="8142"/>
    <n v="3576"/>
    <n v="0"/>
    <d v="2023-03-01T00:00:00"/>
    <d v="1899-12-30T22:00:46"/>
    <n v="113"/>
    <x v="17"/>
    <x v="0"/>
    <x v="10"/>
    <x v="3"/>
    <n v="1"/>
    <x v="2"/>
    <x v="11"/>
    <n v="3"/>
    <n v="26.5"/>
  </r>
  <r>
    <n v="8143"/>
    <n v="3576"/>
    <n v="0"/>
    <d v="2023-03-01T00:00:00"/>
    <d v="1899-12-30T22:00:46"/>
    <n v="106"/>
    <x v="5"/>
    <x v="3"/>
    <x v="4"/>
    <x v="3"/>
    <n v="1"/>
    <x v="2"/>
    <x v="11"/>
    <n v="3"/>
    <n v="26.5"/>
  </r>
  <r>
    <n v="8144"/>
    <n v="3577"/>
    <n v="1"/>
    <d v="2023-03-01T00:00:00"/>
    <d v="1899-12-30T22:08:42"/>
    <n v="105"/>
    <x v="15"/>
    <x v="3"/>
    <x v="4"/>
    <x v="3"/>
    <n v="1"/>
    <x v="2"/>
    <x v="11"/>
    <n v="1"/>
    <n v="7"/>
  </r>
  <r>
    <n v="8145"/>
    <n v="3578"/>
    <n v="1"/>
    <d v="2023-03-01T00:00:00"/>
    <d v="1899-12-30T22:23:48"/>
    <n v="102"/>
    <x v="16"/>
    <x v="3"/>
    <x v="9"/>
    <x v="3"/>
    <n v="1"/>
    <x v="2"/>
    <x v="11"/>
    <n v="1"/>
    <n v="13.95"/>
  </r>
  <r>
    <n v="8146"/>
    <n v="3579"/>
    <n v="1"/>
    <d v="2023-03-01T00:00:00"/>
    <d v="1899-12-30T22:59:18"/>
    <n v="107"/>
    <x v="19"/>
    <x v="0"/>
    <x v="12"/>
    <x v="3"/>
    <n v="1"/>
    <x v="2"/>
    <x v="11"/>
    <n v="2"/>
    <n v="31"/>
  </r>
  <r>
    <n v="8147"/>
    <n v="3579"/>
    <n v="0"/>
    <d v="2023-03-01T00:00:00"/>
    <d v="1899-12-30T22:59:18"/>
    <n v="108"/>
    <x v="1"/>
    <x v="0"/>
    <x v="1"/>
    <x v="3"/>
    <n v="1"/>
    <x v="2"/>
    <x v="11"/>
    <n v="2"/>
    <n v="31"/>
  </r>
  <r>
    <n v="8148"/>
    <n v="3580"/>
    <n v="1"/>
    <d v="2023-03-02T00:00:00"/>
    <d v="1899-12-30T11:49:24"/>
    <n v="112"/>
    <x v="30"/>
    <x v="0"/>
    <x v="13"/>
    <x v="4"/>
    <n v="2"/>
    <x v="2"/>
    <x v="0"/>
    <n v="1"/>
    <n v="14.95"/>
  </r>
  <r>
    <n v="8149"/>
    <n v="3581"/>
    <n v="1"/>
    <d v="2023-03-02T00:00:00"/>
    <d v="1899-12-30T11:52:25"/>
    <n v="103"/>
    <x v="29"/>
    <x v="3"/>
    <x v="6"/>
    <x v="4"/>
    <n v="2"/>
    <x v="2"/>
    <x v="0"/>
    <n v="1"/>
    <n v="9"/>
  </r>
  <r>
    <n v="8150"/>
    <n v="3582"/>
    <n v="1"/>
    <d v="2023-03-02T00:00:00"/>
    <d v="1899-12-30T11:55:07"/>
    <n v="119"/>
    <x v="6"/>
    <x v="2"/>
    <x v="5"/>
    <x v="4"/>
    <n v="2"/>
    <x v="2"/>
    <x v="0"/>
    <n v="2"/>
    <n v="18.95"/>
  </r>
  <r>
    <n v="8151"/>
    <n v="3582"/>
    <n v="0"/>
    <d v="2023-03-02T00:00:00"/>
    <d v="1899-12-30T11:55:07"/>
    <n v="122"/>
    <x v="12"/>
    <x v="2"/>
    <x v="4"/>
    <x v="4"/>
    <n v="2"/>
    <x v="2"/>
    <x v="0"/>
    <n v="2"/>
    <n v="18.95"/>
  </r>
  <r>
    <n v="8152"/>
    <n v="3583"/>
    <n v="1"/>
    <d v="2023-03-02T00:00:00"/>
    <d v="1899-12-30T12:07:16"/>
    <n v="101"/>
    <x v="7"/>
    <x v="3"/>
    <x v="2"/>
    <x v="4"/>
    <n v="2"/>
    <x v="2"/>
    <x v="1"/>
    <n v="13"/>
    <n v="179.59999999999997"/>
  </r>
  <r>
    <n v="8153"/>
    <n v="3583"/>
    <n v="0"/>
    <d v="2023-03-02T00:00:00"/>
    <d v="1899-12-30T12:07:16"/>
    <n v="116"/>
    <x v="23"/>
    <x v="2"/>
    <x v="9"/>
    <x v="4"/>
    <n v="2"/>
    <x v="2"/>
    <x v="1"/>
    <n v="13"/>
    <n v="179.59999999999997"/>
  </r>
  <r>
    <n v="8154"/>
    <n v="3583"/>
    <n v="0"/>
    <d v="2023-03-02T00:00:00"/>
    <d v="1899-12-30T12:07:16"/>
    <n v="102"/>
    <x v="16"/>
    <x v="3"/>
    <x v="9"/>
    <x v="4"/>
    <n v="2"/>
    <x v="2"/>
    <x v="1"/>
    <n v="13"/>
    <n v="179.59999999999997"/>
  </r>
  <r>
    <n v="8155"/>
    <n v="3583"/>
    <n v="0"/>
    <d v="2023-03-02T00:00:00"/>
    <d v="1899-12-30T12:07:16"/>
    <n v="124"/>
    <x v="2"/>
    <x v="1"/>
    <x v="1"/>
    <x v="4"/>
    <n v="2"/>
    <x v="2"/>
    <x v="1"/>
    <n v="13"/>
    <n v="179.59999999999997"/>
  </r>
  <r>
    <n v="8156"/>
    <n v="3583"/>
    <n v="0"/>
    <d v="2023-03-02T00:00:00"/>
    <d v="1899-12-30T12:07:16"/>
    <n v="125"/>
    <x v="21"/>
    <x v="1"/>
    <x v="0"/>
    <x v="4"/>
    <n v="2"/>
    <x v="2"/>
    <x v="1"/>
    <n v="13"/>
    <n v="179.59999999999997"/>
  </r>
  <r>
    <n v="8157"/>
    <n v="3583"/>
    <n v="0"/>
    <d v="2023-03-02T00:00:00"/>
    <d v="1899-12-30T12:07:16"/>
    <n v="110"/>
    <x v="11"/>
    <x v="0"/>
    <x v="0"/>
    <x v="4"/>
    <n v="2"/>
    <x v="2"/>
    <x v="1"/>
    <n v="13"/>
    <n v="179.59999999999997"/>
  </r>
  <r>
    <n v="8158"/>
    <n v="3583"/>
    <n v="0"/>
    <d v="2023-03-02T00:00:00"/>
    <d v="1899-12-30T12:07:16"/>
    <n v="129"/>
    <x v="4"/>
    <x v="1"/>
    <x v="3"/>
    <x v="4"/>
    <n v="2"/>
    <x v="2"/>
    <x v="1"/>
    <n v="13"/>
    <n v="179.59999999999997"/>
  </r>
  <r>
    <n v="8159"/>
    <n v="3583"/>
    <n v="0"/>
    <d v="2023-03-02T00:00:00"/>
    <d v="1899-12-30T12:07:16"/>
    <n v="120"/>
    <x v="28"/>
    <x v="2"/>
    <x v="9"/>
    <x v="4"/>
    <n v="2"/>
    <x v="2"/>
    <x v="1"/>
    <n v="13"/>
    <n v="179.59999999999997"/>
  </r>
  <r>
    <n v="8160"/>
    <n v="3583"/>
    <n v="0"/>
    <d v="2023-03-02T00:00:00"/>
    <d v="1899-12-30T12:07:16"/>
    <n v="105"/>
    <x v="15"/>
    <x v="3"/>
    <x v="4"/>
    <x v="4"/>
    <n v="2"/>
    <x v="2"/>
    <x v="1"/>
    <n v="13"/>
    <n v="179.59999999999997"/>
  </r>
  <r>
    <n v="8161"/>
    <n v="3583"/>
    <n v="0"/>
    <d v="2023-03-02T00:00:00"/>
    <d v="1899-12-30T12:07:16"/>
    <n v="122"/>
    <x v="12"/>
    <x v="2"/>
    <x v="4"/>
    <x v="4"/>
    <n v="2"/>
    <x v="2"/>
    <x v="1"/>
    <n v="13"/>
    <n v="179.59999999999997"/>
  </r>
  <r>
    <n v="8162"/>
    <n v="3583"/>
    <n v="0"/>
    <d v="2023-03-02T00:00:00"/>
    <d v="1899-12-30T12:07:16"/>
    <n v="122"/>
    <x v="12"/>
    <x v="2"/>
    <x v="4"/>
    <x v="4"/>
    <n v="2"/>
    <x v="2"/>
    <x v="1"/>
    <n v="13"/>
    <n v="179.59999999999997"/>
  </r>
  <r>
    <n v="8163"/>
    <n v="3583"/>
    <n v="0"/>
    <d v="2023-03-02T00:00:00"/>
    <d v="1899-12-30T12:07:16"/>
    <n v="130"/>
    <x v="13"/>
    <x v="1"/>
    <x v="7"/>
    <x v="4"/>
    <n v="2"/>
    <x v="2"/>
    <x v="1"/>
    <n v="13"/>
    <n v="179.59999999999997"/>
  </r>
  <r>
    <n v="8164"/>
    <n v="3583"/>
    <n v="0"/>
    <d v="2023-03-02T00:00:00"/>
    <d v="1899-12-30T12:07:16"/>
    <n v="131"/>
    <x v="27"/>
    <x v="1"/>
    <x v="0"/>
    <x v="4"/>
    <n v="2"/>
    <x v="2"/>
    <x v="1"/>
    <n v="13"/>
    <n v="179.59999999999997"/>
  </r>
  <r>
    <n v="8165"/>
    <n v="3584"/>
    <n v="1"/>
    <d v="2023-03-02T00:00:00"/>
    <d v="1899-12-30T12:30:47"/>
    <n v="103"/>
    <x v="29"/>
    <x v="3"/>
    <x v="6"/>
    <x v="4"/>
    <n v="2"/>
    <x v="2"/>
    <x v="1"/>
    <n v="3"/>
    <n v="30.5"/>
  </r>
  <r>
    <n v="8166"/>
    <n v="3584"/>
    <n v="0"/>
    <d v="2023-03-02T00:00:00"/>
    <d v="1899-12-30T12:30:47"/>
    <n v="124"/>
    <x v="2"/>
    <x v="1"/>
    <x v="1"/>
    <x v="4"/>
    <n v="2"/>
    <x v="2"/>
    <x v="1"/>
    <n v="3"/>
    <n v="30.5"/>
  </r>
  <r>
    <n v="8167"/>
    <n v="3584"/>
    <n v="0"/>
    <d v="2023-03-02T00:00:00"/>
    <d v="1899-12-30T12:30:47"/>
    <n v="106"/>
    <x v="5"/>
    <x v="3"/>
    <x v="4"/>
    <x v="4"/>
    <n v="2"/>
    <x v="2"/>
    <x v="1"/>
    <n v="3"/>
    <n v="30.5"/>
  </r>
  <r>
    <n v="8168"/>
    <n v="3585"/>
    <n v="1"/>
    <d v="2023-03-02T00:00:00"/>
    <d v="1899-12-30T12:33:30"/>
    <n v="111"/>
    <x v="22"/>
    <x v="0"/>
    <x v="5"/>
    <x v="4"/>
    <n v="2"/>
    <x v="2"/>
    <x v="1"/>
    <n v="1"/>
    <n v="11.95"/>
  </r>
  <r>
    <n v="8169"/>
    <n v="3586"/>
    <n v="1"/>
    <d v="2023-03-02T00:00:00"/>
    <d v="1899-12-30T12:34:55"/>
    <n v="101"/>
    <x v="7"/>
    <x v="3"/>
    <x v="2"/>
    <x v="4"/>
    <n v="2"/>
    <x v="2"/>
    <x v="1"/>
    <n v="1"/>
    <n v="12.95"/>
  </r>
  <r>
    <n v="8170"/>
    <n v="3587"/>
    <n v="1"/>
    <d v="2023-03-02T00:00:00"/>
    <d v="1899-12-30T12:39:13"/>
    <n v="117"/>
    <x v="3"/>
    <x v="2"/>
    <x v="2"/>
    <x v="4"/>
    <n v="2"/>
    <x v="2"/>
    <x v="1"/>
    <n v="3"/>
    <n v="45.849999999999994"/>
  </r>
  <r>
    <n v="8171"/>
    <n v="3587"/>
    <n v="0"/>
    <d v="2023-03-02T00:00:00"/>
    <d v="1899-12-30T12:39:13"/>
    <n v="112"/>
    <x v="30"/>
    <x v="0"/>
    <x v="13"/>
    <x v="4"/>
    <n v="2"/>
    <x v="2"/>
    <x v="1"/>
    <n v="3"/>
    <n v="45.849999999999994"/>
  </r>
  <r>
    <n v="8172"/>
    <n v="3587"/>
    <n v="0"/>
    <d v="2023-03-02T00:00:00"/>
    <d v="1899-12-30T12:39:13"/>
    <n v="131"/>
    <x v="27"/>
    <x v="1"/>
    <x v="0"/>
    <x v="4"/>
    <n v="2"/>
    <x v="2"/>
    <x v="1"/>
    <n v="3"/>
    <n v="45.849999999999994"/>
  </r>
  <r>
    <n v="8173"/>
    <n v="3588"/>
    <n v="1"/>
    <d v="2023-03-02T00:00:00"/>
    <d v="1899-12-30T12:42:52"/>
    <n v="118"/>
    <x v="26"/>
    <x v="2"/>
    <x v="13"/>
    <x v="4"/>
    <n v="2"/>
    <x v="2"/>
    <x v="1"/>
    <n v="1"/>
    <n v="14.95"/>
  </r>
  <r>
    <n v="8174"/>
    <n v="3589"/>
    <n v="1"/>
    <d v="2023-03-02T00:00:00"/>
    <d v="1899-12-30T12:46:49"/>
    <n v="101"/>
    <x v="7"/>
    <x v="3"/>
    <x v="2"/>
    <x v="4"/>
    <n v="2"/>
    <x v="2"/>
    <x v="1"/>
    <n v="8"/>
    <n v="116.7"/>
  </r>
  <r>
    <n v="8175"/>
    <n v="3589"/>
    <n v="0"/>
    <d v="2023-03-02T00:00:00"/>
    <d v="1899-12-30T12:46:49"/>
    <n v="102"/>
    <x v="16"/>
    <x v="3"/>
    <x v="9"/>
    <x v="4"/>
    <n v="2"/>
    <x v="2"/>
    <x v="1"/>
    <n v="8"/>
    <n v="116.7"/>
  </r>
  <r>
    <n v="8176"/>
    <n v="3589"/>
    <n v="0"/>
    <d v="2023-03-02T00:00:00"/>
    <d v="1899-12-30T12:46:49"/>
    <n v="104"/>
    <x v="18"/>
    <x v="3"/>
    <x v="11"/>
    <x v="4"/>
    <n v="2"/>
    <x v="2"/>
    <x v="1"/>
    <n v="8"/>
    <n v="116.7"/>
  </r>
  <r>
    <n v="8177"/>
    <n v="3589"/>
    <n v="0"/>
    <d v="2023-03-02T00:00:00"/>
    <d v="1899-12-30T12:46:49"/>
    <n v="109"/>
    <x v="0"/>
    <x v="0"/>
    <x v="0"/>
    <x v="4"/>
    <n v="2"/>
    <x v="2"/>
    <x v="1"/>
    <n v="8"/>
    <n v="116.7"/>
  </r>
  <r>
    <n v="8178"/>
    <n v="3589"/>
    <n v="0"/>
    <d v="2023-03-02T00:00:00"/>
    <d v="1899-12-30T12:46:49"/>
    <n v="128"/>
    <x v="25"/>
    <x v="1"/>
    <x v="3"/>
    <x v="4"/>
    <n v="2"/>
    <x v="2"/>
    <x v="1"/>
    <n v="8"/>
    <n v="116.7"/>
  </r>
  <r>
    <n v="8179"/>
    <n v="3589"/>
    <n v="0"/>
    <d v="2023-03-02T00:00:00"/>
    <d v="1899-12-30T12:46:49"/>
    <n v="111"/>
    <x v="22"/>
    <x v="0"/>
    <x v="5"/>
    <x v="4"/>
    <n v="2"/>
    <x v="2"/>
    <x v="1"/>
    <n v="8"/>
    <n v="116.7"/>
  </r>
  <r>
    <n v="8181"/>
    <n v="3589"/>
    <n v="0"/>
    <d v="2023-03-02T00:00:00"/>
    <d v="1899-12-30T12:46:49"/>
    <n v="132"/>
    <x v="14"/>
    <x v="1"/>
    <x v="8"/>
    <x v="4"/>
    <n v="2"/>
    <x v="2"/>
    <x v="1"/>
    <n v="8"/>
    <n v="116.7"/>
  </r>
  <r>
    <n v="8182"/>
    <n v="3589"/>
    <n v="0"/>
    <d v="2023-03-02T00:00:00"/>
    <d v="1899-12-30T12:46:49"/>
    <n v="132"/>
    <x v="14"/>
    <x v="1"/>
    <x v="8"/>
    <x v="4"/>
    <n v="2"/>
    <x v="2"/>
    <x v="1"/>
    <n v="8"/>
    <n v="116.7"/>
  </r>
  <r>
    <n v="8183"/>
    <n v="3590"/>
    <n v="1"/>
    <d v="2023-03-02T00:00:00"/>
    <d v="1899-12-30T12:50:05"/>
    <n v="109"/>
    <x v="0"/>
    <x v="0"/>
    <x v="0"/>
    <x v="4"/>
    <n v="2"/>
    <x v="2"/>
    <x v="1"/>
    <n v="4"/>
    <n v="49.9"/>
  </r>
  <r>
    <n v="8184"/>
    <n v="3590"/>
    <n v="0"/>
    <d v="2023-03-02T00:00:00"/>
    <d v="1899-12-30T12:50:05"/>
    <n v="127"/>
    <x v="24"/>
    <x v="1"/>
    <x v="0"/>
    <x v="4"/>
    <n v="2"/>
    <x v="2"/>
    <x v="1"/>
    <n v="4"/>
    <n v="49.9"/>
  </r>
  <r>
    <n v="8185"/>
    <n v="3590"/>
    <n v="0"/>
    <d v="2023-03-02T00:00:00"/>
    <d v="1899-12-30T12:50:05"/>
    <n v="122"/>
    <x v="12"/>
    <x v="2"/>
    <x v="4"/>
    <x v="4"/>
    <n v="2"/>
    <x v="2"/>
    <x v="1"/>
    <n v="4"/>
    <n v="49.9"/>
  </r>
  <r>
    <n v="8186"/>
    <n v="3590"/>
    <n v="0"/>
    <d v="2023-03-02T00:00:00"/>
    <d v="1899-12-30T12:50:05"/>
    <n v="122"/>
    <x v="12"/>
    <x v="2"/>
    <x v="4"/>
    <x v="4"/>
    <n v="2"/>
    <x v="2"/>
    <x v="1"/>
    <n v="4"/>
    <n v="49.9"/>
  </r>
  <r>
    <n v="8187"/>
    <n v="3591"/>
    <n v="1"/>
    <d v="2023-03-02T00:00:00"/>
    <d v="1899-12-30T13:07:22"/>
    <n v="117"/>
    <x v="3"/>
    <x v="2"/>
    <x v="2"/>
    <x v="4"/>
    <n v="2"/>
    <x v="2"/>
    <x v="2"/>
    <n v="1"/>
    <n v="12.95"/>
  </r>
  <r>
    <n v="8188"/>
    <n v="3592"/>
    <n v="1"/>
    <d v="2023-03-02T00:00:00"/>
    <d v="1899-12-30T13:11:50"/>
    <n v="121"/>
    <x v="20"/>
    <x v="2"/>
    <x v="11"/>
    <x v="4"/>
    <n v="2"/>
    <x v="2"/>
    <x v="2"/>
    <n v="1"/>
    <n v="10.5"/>
  </r>
  <r>
    <n v="8189"/>
    <n v="3593"/>
    <n v="1"/>
    <d v="2023-03-02T00:00:00"/>
    <d v="1899-12-30T13:15:28"/>
    <n v="102"/>
    <x v="16"/>
    <x v="3"/>
    <x v="9"/>
    <x v="4"/>
    <n v="2"/>
    <x v="2"/>
    <x v="2"/>
    <n v="4"/>
    <n v="42.45"/>
  </r>
  <r>
    <n v="8190"/>
    <n v="3593"/>
    <n v="0"/>
    <d v="2023-03-02T00:00:00"/>
    <d v="1899-12-30T13:15:28"/>
    <n v="126"/>
    <x v="10"/>
    <x v="1"/>
    <x v="1"/>
    <x v="4"/>
    <n v="2"/>
    <x v="2"/>
    <x v="2"/>
    <n v="4"/>
    <n v="42.45"/>
  </r>
  <r>
    <n v="8191"/>
    <n v="3593"/>
    <n v="0"/>
    <d v="2023-03-02T00:00:00"/>
    <d v="1899-12-30T13:15:28"/>
    <n v="105"/>
    <x v="15"/>
    <x v="3"/>
    <x v="4"/>
    <x v="4"/>
    <n v="2"/>
    <x v="2"/>
    <x v="2"/>
    <n v="4"/>
    <n v="42.45"/>
  </r>
  <r>
    <n v="8192"/>
    <n v="3593"/>
    <n v="0"/>
    <d v="2023-03-02T00:00:00"/>
    <d v="1899-12-30T13:15:28"/>
    <n v="122"/>
    <x v="12"/>
    <x v="2"/>
    <x v="4"/>
    <x v="4"/>
    <n v="2"/>
    <x v="2"/>
    <x v="2"/>
    <n v="4"/>
    <n v="42.45"/>
  </r>
  <r>
    <n v="8193"/>
    <n v="3594"/>
    <n v="1"/>
    <d v="2023-03-02T00:00:00"/>
    <d v="1899-12-30T13:22:54"/>
    <n v="112"/>
    <x v="30"/>
    <x v="0"/>
    <x v="13"/>
    <x v="4"/>
    <n v="2"/>
    <x v="2"/>
    <x v="2"/>
    <n v="1"/>
    <n v="14.95"/>
  </r>
  <r>
    <n v="8194"/>
    <n v="3595"/>
    <n v="1"/>
    <d v="2023-03-02T00:00:00"/>
    <d v="1899-12-30T13:33:21"/>
    <n v="115"/>
    <x v="31"/>
    <x v="2"/>
    <x v="5"/>
    <x v="4"/>
    <n v="2"/>
    <x v="2"/>
    <x v="2"/>
    <n v="2"/>
    <n v="25.9"/>
  </r>
  <r>
    <n v="8195"/>
    <n v="3595"/>
    <n v="0"/>
    <d v="2023-03-02T00:00:00"/>
    <d v="1899-12-30T13:33:21"/>
    <n v="102"/>
    <x v="16"/>
    <x v="3"/>
    <x v="9"/>
    <x v="4"/>
    <n v="2"/>
    <x v="2"/>
    <x v="2"/>
    <n v="2"/>
    <n v="25.9"/>
  </r>
  <r>
    <n v="8196"/>
    <n v="3596"/>
    <n v="1"/>
    <d v="2023-03-02T00:00:00"/>
    <d v="1899-12-30T13:37:06"/>
    <n v="107"/>
    <x v="19"/>
    <x v="0"/>
    <x v="12"/>
    <x v="4"/>
    <n v="2"/>
    <x v="2"/>
    <x v="2"/>
    <n v="1"/>
    <n v="16.5"/>
  </r>
  <r>
    <n v="8197"/>
    <n v="3597"/>
    <n v="1"/>
    <d v="2023-03-02T00:00:00"/>
    <d v="1899-12-30T13:43:07"/>
    <n v="131"/>
    <x v="27"/>
    <x v="1"/>
    <x v="0"/>
    <x v="4"/>
    <n v="2"/>
    <x v="2"/>
    <x v="2"/>
    <n v="1"/>
    <n v="17.95"/>
  </r>
  <r>
    <n v="8198"/>
    <n v="3598"/>
    <n v="1"/>
    <d v="2023-03-02T00:00:00"/>
    <d v="1899-12-30T13:46:38"/>
    <n v="121"/>
    <x v="20"/>
    <x v="2"/>
    <x v="11"/>
    <x v="4"/>
    <n v="2"/>
    <x v="2"/>
    <x v="2"/>
    <n v="1"/>
    <n v="10.5"/>
  </r>
  <r>
    <n v="8199"/>
    <n v="3599"/>
    <n v="1"/>
    <d v="2023-03-02T00:00:00"/>
    <d v="1899-12-30T13:59:44"/>
    <n v="116"/>
    <x v="23"/>
    <x v="2"/>
    <x v="9"/>
    <x v="4"/>
    <n v="2"/>
    <x v="2"/>
    <x v="2"/>
    <n v="1"/>
    <n v="13.95"/>
  </r>
  <r>
    <n v="8200"/>
    <n v="3600"/>
    <n v="1"/>
    <d v="2023-03-02T00:00:00"/>
    <d v="1899-12-30T14:01:10"/>
    <n v="123"/>
    <x v="9"/>
    <x v="2"/>
    <x v="6"/>
    <x v="4"/>
    <n v="2"/>
    <x v="2"/>
    <x v="3"/>
    <n v="2"/>
    <n v="18"/>
  </r>
  <r>
    <n v="8201"/>
    <n v="3600"/>
    <n v="0"/>
    <d v="2023-03-02T00:00:00"/>
    <d v="1899-12-30T14:01:10"/>
    <n v="123"/>
    <x v="9"/>
    <x v="2"/>
    <x v="6"/>
    <x v="4"/>
    <n v="2"/>
    <x v="2"/>
    <x v="3"/>
    <n v="2"/>
    <n v="18"/>
  </r>
  <r>
    <n v="8202"/>
    <n v="3601"/>
    <n v="1"/>
    <d v="2023-03-02T00:00:00"/>
    <d v="1899-12-30T14:04:41"/>
    <n v="109"/>
    <x v="0"/>
    <x v="0"/>
    <x v="0"/>
    <x v="4"/>
    <n v="2"/>
    <x v="2"/>
    <x v="3"/>
    <n v="3"/>
    <n v="39.9"/>
  </r>
  <r>
    <n v="8203"/>
    <n v="3601"/>
    <n v="0"/>
    <d v="2023-03-02T00:00:00"/>
    <d v="1899-12-30T14:04:41"/>
    <n v="112"/>
    <x v="30"/>
    <x v="0"/>
    <x v="13"/>
    <x v="4"/>
    <n v="2"/>
    <x v="2"/>
    <x v="3"/>
    <n v="3"/>
    <n v="39.9"/>
  </r>
  <r>
    <n v="8204"/>
    <n v="3601"/>
    <n v="0"/>
    <d v="2023-03-02T00:00:00"/>
    <d v="1899-12-30T14:04:41"/>
    <n v="105"/>
    <x v="15"/>
    <x v="3"/>
    <x v="4"/>
    <x v="4"/>
    <n v="2"/>
    <x v="2"/>
    <x v="3"/>
    <n v="3"/>
    <n v="39.9"/>
  </r>
  <r>
    <n v="8205"/>
    <n v="3602"/>
    <n v="1"/>
    <d v="2023-03-02T00:00:00"/>
    <d v="1899-12-30T14:43:05"/>
    <n v="129"/>
    <x v="4"/>
    <x v="1"/>
    <x v="3"/>
    <x v="4"/>
    <n v="2"/>
    <x v="2"/>
    <x v="3"/>
    <n v="1"/>
    <n v="15.5"/>
  </r>
  <r>
    <n v="8206"/>
    <n v="3603"/>
    <n v="1"/>
    <d v="2023-03-02T00:00:00"/>
    <d v="1899-12-30T15:01:31"/>
    <n v="107"/>
    <x v="19"/>
    <x v="0"/>
    <x v="12"/>
    <x v="4"/>
    <n v="2"/>
    <x v="2"/>
    <x v="4"/>
    <n v="1"/>
    <n v="16.5"/>
  </r>
  <r>
    <n v="8207"/>
    <n v="3604"/>
    <n v="1"/>
    <d v="2023-03-02T00:00:00"/>
    <d v="1899-12-30T15:27:26"/>
    <n v="102"/>
    <x v="16"/>
    <x v="3"/>
    <x v="9"/>
    <x v="4"/>
    <n v="2"/>
    <x v="2"/>
    <x v="4"/>
    <n v="1"/>
    <n v="13.95"/>
  </r>
  <r>
    <n v="8208"/>
    <n v="3605"/>
    <n v="1"/>
    <d v="2023-03-02T00:00:00"/>
    <d v="1899-12-30T15:27:51"/>
    <n v="109"/>
    <x v="0"/>
    <x v="0"/>
    <x v="0"/>
    <x v="4"/>
    <n v="2"/>
    <x v="2"/>
    <x v="4"/>
    <n v="2"/>
    <n v="29.9"/>
  </r>
  <r>
    <n v="8209"/>
    <n v="3605"/>
    <n v="0"/>
    <d v="2023-03-02T00:00:00"/>
    <d v="1899-12-30T15:27:51"/>
    <n v="119"/>
    <x v="6"/>
    <x v="2"/>
    <x v="5"/>
    <x v="4"/>
    <n v="2"/>
    <x v="2"/>
    <x v="4"/>
    <n v="2"/>
    <n v="29.9"/>
  </r>
  <r>
    <n v="8210"/>
    <n v="3606"/>
    <n v="1"/>
    <d v="2023-03-02T00:00:00"/>
    <d v="1899-12-30T15:40:12"/>
    <n v="117"/>
    <x v="3"/>
    <x v="2"/>
    <x v="2"/>
    <x v="4"/>
    <n v="2"/>
    <x v="2"/>
    <x v="4"/>
    <n v="3"/>
    <n v="33.9"/>
  </r>
  <r>
    <n v="8211"/>
    <n v="3606"/>
    <n v="0"/>
    <d v="2023-03-02T00:00:00"/>
    <d v="1899-12-30T15:40:12"/>
    <n v="120"/>
    <x v="28"/>
    <x v="2"/>
    <x v="9"/>
    <x v="4"/>
    <n v="2"/>
    <x v="2"/>
    <x v="4"/>
    <n v="3"/>
    <n v="33.9"/>
  </r>
  <r>
    <n v="8212"/>
    <n v="3606"/>
    <n v="0"/>
    <d v="2023-03-02T00:00:00"/>
    <d v="1899-12-30T15:40:12"/>
    <n v="122"/>
    <x v="12"/>
    <x v="2"/>
    <x v="4"/>
    <x v="4"/>
    <n v="2"/>
    <x v="2"/>
    <x v="4"/>
    <n v="3"/>
    <n v="33.9"/>
  </r>
  <r>
    <n v="8213"/>
    <n v="3607"/>
    <n v="1"/>
    <d v="2023-03-02T00:00:00"/>
    <d v="1899-12-30T15:43:31"/>
    <n v="131"/>
    <x v="27"/>
    <x v="1"/>
    <x v="0"/>
    <x v="4"/>
    <n v="2"/>
    <x v="2"/>
    <x v="4"/>
    <n v="2"/>
    <n v="26.95"/>
  </r>
  <r>
    <n v="8214"/>
    <n v="3607"/>
    <n v="0"/>
    <d v="2023-03-02T00:00:00"/>
    <d v="1899-12-30T15:43:31"/>
    <n v="123"/>
    <x v="9"/>
    <x v="2"/>
    <x v="6"/>
    <x v="4"/>
    <n v="2"/>
    <x v="2"/>
    <x v="4"/>
    <n v="2"/>
    <n v="26.95"/>
  </r>
  <r>
    <n v="8215"/>
    <n v="3608"/>
    <n v="1"/>
    <d v="2023-03-02T00:00:00"/>
    <d v="1899-12-30T15:50:46"/>
    <n v="101"/>
    <x v="7"/>
    <x v="3"/>
    <x v="2"/>
    <x v="4"/>
    <n v="2"/>
    <x v="2"/>
    <x v="4"/>
    <n v="4"/>
    <n v="60.9"/>
  </r>
  <r>
    <n v="8216"/>
    <n v="3608"/>
    <n v="0"/>
    <d v="2023-03-02T00:00:00"/>
    <d v="1899-12-30T15:50:46"/>
    <n v="126"/>
    <x v="10"/>
    <x v="1"/>
    <x v="1"/>
    <x v="4"/>
    <n v="2"/>
    <x v="2"/>
    <x v="4"/>
    <n v="4"/>
    <n v="60.9"/>
  </r>
  <r>
    <n v="8217"/>
    <n v="3608"/>
    <n v="0"/>
    <d v="2023-03-02T00:00:00"/>
    <d v="1899-12-30T15:50:46"/>
    <n v="110"/>
    <x v="11"/>
    <x v="0"/>
    <x v="0"/>
    <x v="4"/>
    <n v="2"/>
    <x v="2"/>
    <x v="4"/>
    <n v="4"/>
    <n v="60.9"/>
  </r>
  <r>
    <n v="8218"/>
    <n v="3608"/>
    <n v="0"/>
    <d v="2023-03-02T00:00:00"/>
    <d v="1899-12-30T15:50:46"/>
    <n v="129"/>
    <x v="4"/>
    <x v="1"/>
    <x v="3"/>
    <x v="4"/>
    <n v="2"/>
    <x v="2"/>
    <x v="4"/>
    <n v="4"/>
    <n v="60.9"/>
  </r>
  <r>
    <n v="8219"/>
    <n v="3609"/>
    <n v="1"/>
    <d v="2023-03-02T00:00:00"/>
    <d v="1899-12-30T15:53:54"/>
    <n v="101"/>
    <x v="7"/>
    <x v="3"/>
    <x v="2"/>
    <x v="4"/>
    <n v="2"/>
    <x v="2"/>
    <x v="4"/>
    <n v="2"/>
    <n v="19.95"/>
  </r>
  <r>
    <n v="8220"/>
    <n v="3609"/>
    <n v="0"/>
    <d v="2023-03-02T00:00:00"/>
    <d v="1899-12-30T15:53:54"/>
    <n v="106"/>
    <x v="5"/>
    <x v="3"/>
    <x v="4"/>
    <x v="4"/>
    <n v="2"/>
    <x v="2"/>
    <x v="4"/>
    <n v="2"/>
    <n v="19.95"/>
  </r>
  <r>
    <n v="8221"/>
    <n v="3610"/>
    <n v="1"/>
    <d v="2023-03-02T00:00:00"/>
    <d v="1899-12-30T16:19:32"/>
    <n v="108"/>
    <x v="1"/>
    <x v="0"/>
    <x v="1"/>
    <x v="4"/>
    <n v="2"/>
    <x v="2"/>
    <x v="5"/>
    <n v="3"/>
    <n v="46.95"/>
  </r>
  <r>
    <n v="8222"/>
    <n v="3610"/>
    <n v="0"/>
    <d v="2023-03-02T00:00:00"/>
    <d v="1899-12-30T16:19:32"/>
    <n v="108"/>
    <x v="1"/>
    <x v="0"/>
    <x v="1"/>
    <x v="4"/>
    <n v="2"/>
    <x v="2"/>
    <x v="5"/>
    <n v="3"/>
    <n v="46.95"/>
  </r>
  <r>
    <n v="8223"/>
    <n v="3610"/>
    <n v="0"/>
    <d v="2023-03-02T00:00:00"/>
    <d v="1899-12-30T16:19:32"/>
    <n v="127"/>
    <x v="24"/>
    <x v="1"/>
    <x v="0"/>
    <x v="4"/>
    <n v="2"/>
    <x v="2"/>
    <x v="5"/>
    <n v="3"/>
    <n v="46.95"/>
  </r>
  <r>
    <n v="8224"/>
    <n v="3611"/>
    <n v="1"/>
    <d v="2023-03-02T00:00:00"/>
    <d v="1899-12-30T16:28:50"/>
    <n v="105"/>
    <x v="15"/>
    <x v="3"/>
    <x v="4"/>
    <x v="4"/>
    <n v="2"/>
    <x v="2"/>
    <x v="5"/>
    <n v="1"/>
    <n v="7"/>
  </r>
  <r>
    <n v="8225"/>
    <n v="3612"/>
    <n v="1"/>
    <d v="2023-03-02T00:00:00"/>
    <d v="1899-12-30T16:36:01"/>
    <n v="130"/>
    <x v="13"/>
    <x v="1"/>
    <x v="7"/>
    <x v="4"/>
    <n v="2"/>
    <x v="2"/>
    <x v="5"/>
    <n v="1"/>
    <n v="19.95"/>
  </r>
  <r>
    <n v="8226"/>
    <n v="3613"/>
    <n v="1"/>
    <d v="2023-03-02T00:00:00"/>
    <d v="1899-12-30T16:36:54"/>
    <n v="125"/>
    <x v="21"/>
    <x v="1"/>
    <x v="0"/>
    <x v="4"/>
    <n v="2"/>
    <x v="2"/>
    <x v="5"/>
    <n v="1"/>
    <n v="17.95"/>
  </r>
  <r>
    <n v="8228"/>
    <n v="3614"/>
    <n v="1"/>
    <d v="2023-03-02T00:00:00"/>
    <d v="1899-12-30T16:58:21"/>
    <n v="120"/>
    <x v="28"/>
    <x v="2"/>
    <x v="9"/>
    <x v="4"/>
    <n v="2"/>
    <x v="2"/>
    <x v="5"/>
    <n v="2"/>
    <n v="33.9"/>
  </r>
  <r>
    <n v="8229"/>
    <n v="3614"/>
    <n v="0"/>
    <d v="2023-03-02T00:00:00"/>
    <d v="1899-12-30T16:58:21"/>
    <n v="130"/>
    <x v="13"/>
    <x v="1"/>
    <x v="7"/>
    <x v="4"/>
    <n v="2"/>
    <x v="2"/>
    <x v="5"/>
    <n v="2"/>
    <n v="33.9"/>
  </r>
  <r>
    <n v="8230"/>
    <n v="3615"/>
    <n v="1"/>
    <d v="2023-03-02T00:00:00"/>
    <d v="1899-12-30T17:13:08"/>
    <n v="101"/>
    <x v="7"/>
    <x v="3"/>
    <x v="2"/>
    <x v="4"/>
    <n v="2"/>
    <x v="2"/>
    <x v="6"/>
    <n v="3"/>
    <n v="31.9"/>
  </r>
  <r>
    <n v="8231"/>
    <n v="3615"/>
    <n v="0"/>
    <d v="2023-03-02T00:00:00"/>
    <d v="1899-12-30T17:13:08"/>
    <n v="102"/>
    <x v="16"/>
    <x v="3"/>
    <x v="9"/>
    <x v="4"/>
    <n v="2"/>
    <x v="2"/>
    <x v="6"/>
    <n v="3"/>
    <n v="31.9"/>
  </r>
  <r>
    <n v="8232"/>
    <n v="3615"/>
    <n v="0"/>
    <d v="2023-03-02T00:00:00"/>
    <d v="1899-12-30T17:13:08"/>
    <n v="113"/>
    <x v="17"/>
    <x v="0"/>
    <x v="10"/>
    <x v="4"/>
    <n v="2"/>
    <x v="2"/>
    <x v="6"/>
    <n v="3"/>
    <n v="31.9"/>
  </r>
  <r>
    <n v="8233"/>
    <n v="3616"/>
    <n v="1"/>
    <d v="2023-03-02T00:00:00"/>
    <d v="1899-12-30T17:19:07"/>
    <n v="102"/>
    <x v="16"/>
    <x v="3"/>
    <x v="9"/>
    <x v="4"/>
    <n v="2"/>
    <x v="2"/>
    <x v="6"/>
    <n v="2"/>
    <n v="30.9"/>
  </r>
  <r>
    <n v="8234"/>
    <n v="3616"/>
    <n v="0"/>
    <d v="2023-03-02T00:00:00"/>
    <d v="1899-12-30T17:19:07"/>
    <n v="132"/>
    <x v="14"/>
    <x v="1"/>
    <x v="8"/>
    <x v="4"/>
    <n v="2"/>
    <x v="2"/>
    <x v="6"/>
    <n v="2"/>
    <n v="30.9"/>
  </r>
  <r>
    <n v="8235"/>
    <n v="3617"/>
    <n v="1"/>
    <d v="2023-03-02T00:00:00"/>
    <d v="1899-12-30T17:31:32"/>
    <n v="101"/>
    <x v="7"/>
    <x v="3"/>
    <x v="2"/>
    <x v="4"/>
    <n v="2"/>
    <x v="2"/>
    <x v="6"/>
    <n v="3"/>
    <n v="36.9"/>
  </r>
  <r>
    <n v="8236"/>
    <n v="3617"/>
    <n v="0"/>
    <d v="2023-03-02T00:00:00"/>
    <d v="1899-12-30T17:31:32"/>
    <n v="105"/>
    <x v="15"/>
    <x v="3"/>
    <x v="4"/>
    <x v="4"/>
    <n v="2"/>
    <x v="2"/>
    <x v="6"/>
    <n v="3"/>
    <n v="36.9"/>
  </r>
  <r>
    <n v="8237"/>
    <n v="3617"/>
    <n v="0"/>
    <d v="2023-03-02T00:00:00"/>
    <d v="1899-12-30T17:31:32"/>
    <n v="132"/>
    <x v="14"/>
    <x v="1"/>
    <x v="8"/>
    <x v="4"/>
    <n v="2"/>
    <x v="2"/>
    <x v="6"/>
    <n v="3"/>
    <n v="36.9"/>
  </r>
  <r>
    <n v="8238"/>
    <n v="3618"/>
    <n v="1"/>
    <d v="2023-03-02T00:00:00"/>
    <d v="1899-12-30T17:33:55"/>
    <n v="107"/>
    <x v="19"/>
    <x v="0"/>
    <x v="12"/>
    <x v="4"/>
    <n v="2"/>
    <x v="2"/>
    <x v="6"/>
    <n v="4"/>
    <n v="57.900000000000006"/>
  </r>
  <r>
    <n v="8239"/>
    <n v="3618"/>
    <n v="0"/>
    <d v="2023-03-02T00:00:00"/>
    <d v="1899-12-30T17:33:55"/>
    <n v="108"/>
    <x v="1"/>
    <x v="0"/>
    <x v="1"/>
    <x v="4"/>
    <n v="2"/>
    <x v="2"/>
    <x v="6"/>
    <n v="4"/>
    <n v="57.900000000000006"/>
  </r>
  <r>
    <n v="8240"/>
    <n v="3618"/>
    <n v="0"/>
    <d v="2023-03-02T00:00:00"/>
    <d v="1899-12-30T17:33:55"/>
    <n v="118"/>
    <x v="26"/>
    <x v="2"/>
    <x v="13"/>
    <x v="4"/>
    <n v="2"/>
    <x v="2"/>
    <x v="6"/>
    <n v="4"/>
    <n v="57.900000000000006"/>
  </r>
  <r>
    <n v="8241"/>
    <n v="3618"/>
    <n v="0"/>
    <d v="2023-03-02T00:00:00"/>
    <d v="1899-12-30T17:33:55"/>
    <n v="119"/>
    <x v="6"/>
    <x v="2"/>
    <x v="5"/>
    <x v="4"/>
    <n v="2"/>
    <x v="2"/>
    <x v="6"/>
    <n v="4"/>
    <n v="57.900000000000006"/>
  </r>
  <r>
    <n v="8242"/>
    <n v="3619"/>
    <n v="1"/>
    <d v="2023-03-02T00:00:00"/>
    <d v="1899-12-30T17:47:31"/>
    <n v="111"/>
    <x v="22"/>
    <x v="0"/>
    <x v="5"/>
    <x v="4"/>
    <n v="2"/>
    <x v="2"/>
    <x v="6"/>
    <n v="2"/>
    <n v="18.95"/>
  </r>
  <r>
    <n v="8243"/>
    <n v="3619"/>
    <n v="0"/>
    <d v="2023-03-02T00:00:00"/>
    <d v="1899-12-30T17:47:31"/>
    <n v="106"/>
    <x v="5"/>
    <x v="3"/>
    <x v="4"/>
    <x v="4"/>
    <n v="2"/>
    <x v="2"/>
    <x v="6"/>
    <n v="2"/>
    <n v="18.95"/>
  </r>
  <r>
    <n v="8244"/>
    <n v="3620"/>
    <n v="1"/>
    <d v="2023-03-02T00:00:00"/>
    <d v="1899-12-30T17:54:08"/>
    <n v="116"/>
    <x v="23"/>
    <x v="2"/>
    <x v="9"/>
    <x v="4"/>
    <n v="2"/>
    <x v="2"/>
    <x v="6"/>
    <n v="1"/>
    <n v="13.95"/>
  </r>
  <r>
    <n v="8245"/>
    <n v="3621"/>
    <n v="1"/>
    <d v="2023-03-02T00:00:00"/>
    <d v="1899-12-30T18:02:16"/>
    <n v="113"/>
    <x v="17"/>
    <x v="0"/>
    <x v="10"/>
    <x v="4"/>
    <n v="2"/>
    <x v="2"/>
    <x v="7"/>
    <n v="1"/>
    <n v="5"/>
  </r>
  <r>
    <n v="8246"/>
    <n v="3622"/>
    <n v="1"/>
    <d v="2023-03-02T00:00:00"/>
    <d v="1899-12-30T18:06:22"/>
    <n v="109"/>
    <x v="0"/>
    <x v="0"/>
    <x v="0"/>
    <x v="4"/>
    <n v="2"/>
    <x v="2"/>
    <x v="7"/>
    <n v="3"/>
    <n v="44.849999999999994"/>
  </r>
  <r>
    <n v="8247"/>
    <n v="3622"/>
    <n v="0"/>
    <d v="2023-03-02T00:00:00"/>
    <d v="1899-12-30T18:06:22"/>
    <n v="118"/>
    <x v="26"/>
    <x v="2"/>
    <x v="13"/>
    <x v="4"/>
    <n v="2"/>
    <x v="2"/>
    <x v="7"/>
    <n v="3"/>
    <n v="44.849999999999994"/>
  </r>
  <r>
    <n v="8248"/>
    <n v="3622"/>
    <n v="0"/>
    <d v="2023-03-02T00:00:00"/>
    <d v="1899-12-30T18:06:22"/>
    <n v="119"/>
    <x v="6"/>
    <x v="2"/>
    <x v="5"/>
    <x v="4"/>
    <n v="2"/>
    <x v="2"/>
    <x v="7"/>
    <n v="3"/>
    <n v="44.849999999999994"/>
  </r>
  <r>
    <n v="8250"/>
    <n v="3623"/>
    <n v="1"/>
    <d v="2023-03-02T00:00:00"/>
    <d v="1899-12-30T18:20:06"/>
    <n v="104"/>
    <x v="18"/>
    <x v="3"/>
    <x v="11"/>
    <x v="4"/>
    <n v="2"/>
    <x v="2"/>
    <x v="7"/>
    <n v="3"/>
    <n v="32"/>
  </r>
  <r>
    <n v="8251"/>
    <n v="3623"/>
    <n v="0"/>
    <d v="2023-03-02T00:00:00"/>
    <d v="1899-12-30T18:20:06"/>
    <n v="108"/>
    <x v="1"/>
    <x v="0"/>
    <x v="1"/>
    <x v="4"/>
    <n v="2"/>
    <x v="2"/>
    <x v="7"/>
    <n v="3"/>
    <n v="32"/>
  </r>
  <r>
    <n v="8252"/>
    <n v="3623"/>
    <n v="0"/>
    <d v="2023-03-02T00:00:00"/>
    <d v="1899-12-30T18:20:06"/>
    <n v="106"/>
    <x v="5"/>
    <x v="3"/>
    <x v="4"/>
    <x v="4"/>
    <n v="2"/>
    <x v="2"/>
    <x v="7"/>
    <n v="3"/>
    <n v="32"/>
  </r>
  <r>
    <n v="8253"/>
    <n v="3624"/>
    <n v="1"/>
    <d v="2023-03-02T00:00:00"/>
    <d v="1899-12-30T18:25:01"/>
    <n v="105"/>
    <x v="15"/>
    <x v="3"/>
    <x v="4"/>
    <x v="4"/>
    <n v="2"/>
    <x v="2"/>
    <x v="7"/>
    <n v="1"/>
    <n v="7"/>
  </r>
  <r>
    <n v="8254"/>
    <n v="3625"/>
    <n v="1"/>
    <d v="2023-03-02T00:00:00"/>
    <d v="1899-12-30T18:29:22"/>
    <n v="101"/>
    <x v="7"/>
    <x v="3"/>
    <x v="2"/>
    <x v="4"/>
    <n v="2"/>
    <x v="2"/>
    <x v="7"/>
    <n v="2"/>
    <n v="28.45"/>
  </r>
  <r>
    <n v="8255"/>
    <n v="3625"/>
    <n v="0"/>
    <d v="2023-03-02T00:00:00"/>
    <d v="1899-12-30T18:29:22"/>
    <n v="128"/>
    <x v="25"/>
    <x v="1"/>
    <x v="3"/>
    <x v="4"/>
    <n v="2"/>
    <x v="2"/>
    <x v="7"/>
    <n v="2"/>
    <n v="28.45"/>
  </r>
  <r>
    <n v="8256"/>
    <n v="3626"/>
    <n v="1"/>
    <d v="2023-03-02T00:00:00"/>
    <d v="1899-12-30T18:29:51"/>
    <n v="129"/>
    <x v="4"/>
    <x v="1"/>
    <x v="3"/>
    <x v="4"/>
    <n v="2"/>
    <x v="2"/>
    <x v="7"/>
    <n v="3"/>
    <n v="34.450000000000003"/>
  </r>
  <r>
    <n v="8257"/>
    <n v="3626"/>
    <n v="0"/>
    <d v="2023-03-02T00:00:00"/>
    <d v="1899-12-30T18:29:51"/>
    <n v="119"/>
    <x v="6"/>
    <x v="2"/>
    <x v="5"/>
    <x v="4"/>
    <n v="2"/>
    <x v="2"/>
    <x v="7"/>
    <n v="3"/>
    <n v="34.450000000000003"/>
  </r>
  <r>
    <n v="8258"/>
    <n v="3626"/>
    <n v="0"/>
    <d v="2023-03-02T00:00:00"/>
    <d v="1899-12-30T18:29:51"/>
    <n v="106"/>
    <x v="5"/>
    <x v="3"/>
    <x v="4"/>
    <x v="4"/>
    <n v="2"/>
    <x v="2"/>
    <x v="7"/>
    <n v="3"/>
    <n v="34.450000000000003"/>
  </r>
  <r>
    <n v="8259"/>
    <n v="3627"/>
    <n v="1"/>
    <d v="2023-03-02T00:00:00"/>
    <d v="1899-12-30T18:45:21"/>
    <n v="127"/>
    <x v="24"/>
    <x v="1"/>
    <x v="0"/>
    <x v="4"/>
    <n v="2"/>
    <x v="2"/>
    <x v="7"/>
    <n v="3"/>
    <n v="33.950000000000003"/>
  </r>
  <r>
    <n v="8260"/>
    <n v="3627"/>
    <n v="0"/>
    <d v="2023-03-02T00:00:00"/>
    <d v="1899-12-30T18:45:21"/>
    <n v="122"/>
    <x v="12"/>
    <x v="2"/>
    <x v="4"/>
    <x v="4"/>
    <n v="2"/>
    <x v="2"/>
    <x v="7"/>
    <n v="3"/>
    <n v="33.950000000000003"/>
  </r>
  <r>
    <n v="8261"/>
    <n v="3627"/>
    <n v="0"/>
    <d v="2023-03-02T00:00:00"/>
    <d v="1899-12-30T18:45:21"/>
    <n v="123"/>
    <x v="9"/>
    <x v="2"/>
    <x v="6"/>
    <x v="4"/>
    <n v="2"/>
    <x v="2"/>
    <x v="7"/>
    <n v="3"/>
    <n v="33.950000000000003"/>
  </r>
  <r>
    <n v="8262"/>
    <n v="3628"/>
    <n v="1"/>
    <d v="2023-03-02T00:00:00"/>
    <d v="1899-12-30T19:01:00"/>
    <n v="101"/>
    <x v="7"/>
    <x v="3"/>
    <x v="2"/>
    <x v="4"/>
    <n v="2"/>
    <x v="2"/>
    <x v="8"/>
    <n v="2"/>
    <n v="28.45"/>
  </r>
  <r>
    <n v="8263"/>
    <n v="3628"/>
    <n v="0"/>
    <d v="2023-03-02T00:00:00"/>
    <d v="1899-12-30T19:01:00"/>
    <n v="129"/>
    <x v="4"/>
    <x v="1"/>
    <x v="3"/>
    <x v="4"/>
    <n v="2"/>
    <x v="2"/>
    <x v="8"/>
    <n v="2"/>
    <n v="28.45"/>
  </r>
  <r>
    <n v="8264"/>
    <n v="3629"/>
    <n v="1"/>
    <d v="2023-03-02T00:00:00"/>
    <d v="1899-12-30T19:09:34"/>
    <n v="107"/>
    <x v="19"/>
    <x v="0"/>
    <x v="12"/>
    <x v="4"/>
    <n v="2"/>
    <x v="2"/>
    <x v="8"/>
    <n v="4"/>
    <n v="62.45"/>
  </r>
  <r>
    <n v="8265"/>
    <n v="3629"/>
    <n v="0"/>
    <d v="2023-03-02T00:00:00"/>
    <d v="1899-12-30T19:09:34"/>
    <n v="108"/>
    <x v="1"/>
    <x v="0"/>
    <x v="1"/>
    <x v="4"/>
    <n v="2"/>
    <x v="2"/>
    <x v="8"/>
    <n v="4"/>
    <n v="62.45"/>
  </r>
  <r>
    <n v="8266"/>
    <n v="3629"/>
    <n v="0"/>
    <d v="2023-03-02T00:00:00"/>
    <d v="1899-12-30T19:09:34"/>
    <n v="126"/>
    <x v="10"/>
    <x v="1"/>
    <x v="1"/>
    <x v="4"/>
    <n v="2"/>
    <x v="2"/>
    <x v="8"/>
    <n v="4"/>
    <n v="62.45"/>
  </r>
  <r>
    <n v="8267"/>
    <n v="3629"/>
    <n v="0"/>
    <d v="2023-03-02T00:00:00"/>
    <d v="1899-12-30T19:09:34"/>
    <n v="132"/>
    <x v="14"/>
    <x v="1"/>
    <x v="8"/>
    <x v="4"/>
    <n v="2"/>
    <x v="2"/>
    <x v="8"/>
    <n v="4"/>
    <n v="62.45"/>
  </r>
  <r>
    <n v="8268"/>
    <n v="3630"/>
    <n v="1"/>
    <d v="2023-03-02T00:00:00"/>
    <d v="1899-12-30T19:34:40"/>
    <n v="110"/>
    <x v="11"/>
    <x v="0"/>
    <x v="0"/>
    <x v="4"/>
    <n v="2"/>
    <x v="2"/>
    <x v="8"/>
    <n v="3"/>
    <n v="50.849999999999994"/>
  </r>
  <r>
    <n v="8269"/>
    <n v="3630"/>
    <n v="0"/>
    <d v="2023-03-02T00:00:00"/>
    <d v="1899-12-30T19:34:40"/>
    <n v="118"/>
    <x v="26"/>
    <x v="2"/>
    <x v="13"/>
    <x v="4"/>
    <n v="2"/>
    <x v="2"/>
    <x v="8"/>
    <n v="3"/>
    <n v="50.849999999999994"/>
  </r>
  <r>
    <n v="8270"/>
    <n v="3630"/>
    <n v="0"/>
    <d v="2023-03-02T00:00:00"/>
    <d v="1899-12-30T19:34:40"/>
    <n v="131"/>
    <x v="27"/>
    <x v="1"/>
    <x v="0"/>
    <x v="4"/>
    <n v="2"/>
    <x v="2"/>
    <x v="8"/>
    <n v="3"/>
    <n v="50.849999999999994"/>
  </r>
  <r>
    <n v="8271"/>
    <n v="3631"/>
    <n v="1"/>
    <d v="2023-03-02T00:00:00"/>
    <d v="1899-12-30T20:41:25"/>
    <n v="122"/>
    <x v="12"/>
    <x v="2"/>
    <x v="4"/>
    <x v="4"/>
    <n v="2"/>
    <x v="2"/>
    <x v="9"/>
    <n v="1"/>
    <n v="7"/>
  </r>
  <r>
    <n v="8272"/>
    <n v="3632"/>
    <n v="1"/>
    <d v="2023-03-02T00:00:00"/>
    <d v="1899-12-30T21:00:34"/>
    <n v="113"/>
    <x v="17"/>
    <x v="0"/>
    <x v="10"/>
    <x v="4"/>
    <n v="2"/>
    <x v="2"/>
    <x v="10"/>
    <n v="1"/>
    <n v="5"/>
  </r>
  <r>
    <n v="8273"/>
    <n v="3633"/>
    <n v="1"/>
    <d v="2023-03-02T00:00:00"/>
    <d v="1899-12-30T21:03:49"/>
    <n v="109"/>
    <x v="0"/>
    <x v="0"/>
    <x v="0"/>
    <x v="4"/>
    <n v="2"/>
    <x v="2"/>
    <x v="10"/>
    <n v="3"/>
    <n v="37.9"/>
  </r>
  <r>
    <n v="8274"/>
    <n v="3633"/>
    <n v="0"/>
    <d v="2023-03-02T00:00:00"/>
    <d v="1899-12-30T21:03:49"/>
    <n v="112"/>
    <x v="30"/>
    <x v="0"/>
    <x v="13"/>
    <x v="4"/>
    <n v="2"/>
    <x v="2"/>
    <x v="10"/>
    <n v="3"/>
    <n v="37.9"/>
  </r>
  <r>
    <n v="8275"/>
    <n v="3633"/>
    <n v="0"/>
    <d v="2023-03-02T00:00:00"/>
    <d v="1899-12-30T21:03:49"/>
    <n v="113"/>
    <x v="17"/>
    <x v="0"/>
    <x v="10"/>
    <x v="4"/>
    <n v="2"/>
    <x v="2"/>
    <x v="10"/>
    <n v="3"/>
    <n v="37.9"/>
  </r>
  <r>
    <n v="8276"/>
    <n v="3634"/>
    <n v="1"/>
    <d v="2023-03-02T00:00:00"/>
    <d v="1899-12-30T21:16:40"/>
    <n v="107"/>
    <x v="19"/>
    <x v="0"/>
    <x v="12"/>
    <x v="4"/>
    <n v="2"/>
    <x v="2"/>
    <x v="10"/>
    <n v="3"/>
    <n v="38"/>
  </r>
  <r>
    <n v="8277"/>
    <n v="3634"/>
    <n v="0"/>
    <d v="2023-03-02T00:00:00"/>
    <d v="1899-12-30T21:16:40"/>
    <n v="108"/>
    <x v="1"/>
    <x v="0"/>
    <x v="1"/>
    <x v="4"/>
    <n v="2"/>
    <x v="2"/>
    <x v="10"/>
    <n v="3"/>
    <n v="38"/>
  </r>
  <r>
    <n v="8278"/>
    <n v="3634"/>
    <n v="0"/>
    <d v="2023-03-02T00:00:00"/>
    <d v="1899-12-30T21:16:40"/>
    <n v="105"/>
    <x v="15"/>
    <x v="3"/>
    <x v="4"/>
    <x v="4"/>
    <n v="2"/>
    <x v="2"/>
    <x v="10"/>
    <n v="3"/>
    <n v="38"/>
  </r>
  <r>
    <n v="8279"/>
    <n v="3635"/>
    <n v="1"/>
    <d v="2023-03-02T00:00:00"/>
    <d v="1899-12-30T21:28:09"/>
    <n v="120"/>
    <x v="28"/>
    <x v="2"/>
    <x v="9"/>
    <x v="4"/>
    <n v="2"/>
    <x v="2"/>
    <x v="10"/>
    <n v="4"/>
    <n v="34.950000000000003"/>
  </r>
  <r>
    <n v="8280"/>
    <n v="3635"/>
    <n v="0"/>
    <d v="2023-03-02T00:00:00"/>
    <d v="1899-12-30T21:28:09"/>
    <n v="105"/>
    <x v="15"/>
    <x v="3"/>
    <x v="4"/>
    <x v="4"/>
    <n v="2"/>
    <x v="2"/>
    <x v="10"/>
    <n v="4"/>
    <n v="34.950000000000003"/>
  </r>
  <r>
    <n v="8281"/>
    <n v="3635"/>
    <n v="0"/>
    <d v="2023-03-02T00:00:00"/>
    <d v="1899-12-30T21:28:09"/>
    <n v="105"/>
    <x v="15"/>
    <x v="3"/>
    <x v="4"/>
    <x v="4"/>
    <n v="2"/>
    <x v="2"/>
    <x v="10"/>
    <n v="4"/>
    <n v="34.950000000000003"/>
  </r>
  <r>
    <n v="8282"/>
    <n v="3635"/>
    <n v="0"/>
    <d v="2023-03-02T00:00:00"/>
    <d v="1899-12-30T21:28:09"/>
    <n v="105"/>
    <x v="15"/>
    <x v="3"/>
    <x v="4"/>
    <x v="4"/>
    <n v="2"/>
    <x v="2"/>
    <x v="10"/>
    <n v="4"/>
    <n v="34.950000000000003"/>
  </r>
  <r>
    <n v="8283"/>
    <n v="3636"/>
    <n v="1"/>
    <d v="2023-03-02T00:00:00"/>
    <d v="1899-12-30T21:34:03"/>
    <n v="112"/>
    <x v="30"/>
    <x v="0"/>
    <x v="13"/>
    <x v="4"/>
    <n v="2"/>
    <x v="2"/>
    <x v="10"/>
    <n v="2"/>
    <n v="21.95"/>
  </r>
  <r>
    <n v="8284"/>
    <n v="3636"/>
    <n v="0"/>
    <d v="2023-03-02T00:00:00"/>
    <d v="1899-12-30T21:34:03"/>
    <n v="105"/>
    <x v="15"/>
    <x v="3"/>
    <x v="4"/>
    <x v="4"/>
    <n v="2"/>
    <x v="2"/>
    <x v="10"/>
    <n v="2"/>
    <n v="21.95"/>
  </r>
  <r>
    <n v="8285"/>
    <n v="3637"/>
    <n v="1"/>
    <d v="2023-03-02T00:00:00"/>
    <d v="1899-12-30T22:21:24"/>
    <n v="109"/>
    <x v="0"/>
    <x v="0"/>
    <x v="0"/>
    <x v="4"/>
    <n v="2"/>
    <x v="2"/>
    <x v="11"/>
    <n v="1"/>
    <n v="17.95"/>
  </r>
  <r>
    <n v="8286"/>
    <n v="3638"/>
    <n v="1"/>
    <d v="2023-03-03T00:00:00"/>
    <d v="1899-12-30T11:26:02"/>
    <n v="102"/>
    <x v="16"/>
    <x v="3"/>
    <x v="9"/>
    <x v="5"/>
    <n v="3"/>
    <x v="2"/>
    <x v="0"/>
    <n v="1"/>
    <n v="13.95"/>
  </r>
  <r>
    <n v="8287"/>
    <n v="3639"/>
    <n v="1"/>
    <d v="2023-03-03T00:00:00"/>
    <d v="1899-12-30T11:31:41"/>
    <n v="102"/>
    <x v="16"/>
    <x v="3"/>
    <x v="9"/>
    <x v="5"/>
    <n v="3"/>
    <x v="2"/>
    <x v="0"/>
    <n v="2"/>
    <n v="20.95"/>
  </r>
  <r>
    <n v="8288"/>
    <n v="3639"/>
    <n v="0"/>
    <d v="2023-03-03T00:00:00"/>
    <d v="1899-12-30T11:31:41"/>
    <n v="122"/>
    <x v="12"/>
    <x v="2"/>
    <x v="4"/>
    <x v="5"/>
    <n v="3"/>
    <x v="2"/>
    <x v="0"/>
    <n v="2"/>
    <n v="20.95"/>
  </r>
  <r>
    <n v="8289"/>
    <n v="3640"/>
    <n v="1"/>
    <d v="2023-03-03T00:00:00"/>
    <d v="1899-12-30T11:50:41"/>
    <n v="120"/>
    <x v="28"/>
    <x v="2"/>
    <x v="9"/>
    <x v="5"/>
    <n v="3"/>
    <x v="2"/>
    <x v="0"/>
    <n v="1"/>
    <n v="13.95"/>
  </r>
  <r>
    <n v="8290"/>
    <n v="3641"/>
    <n v="1"/>
    <d v="2023-03-03T00:00:00"/>
    <d v="1899-12-30T12:14:07"/>
    <n v="111"/>
    <x v="22"/>
    <x v="0"/>
    <x v="5"/>
    <x v="5"/>
    <n v="3"/>
    <x v="2"/>
    <x v="1"/>
    <n v="1"/>
    <n v="11.95"/>
  </r>
  <r>
    <n v="8291"/>
    <n v="3642"/>
    <n v="1"/>
    <d v="2023-03-03T00:00:00"/>
    <d v="1899-12-30T12:24:18"/>
    <n v="124"/>
    <x v="2"/>
    <x v="1"/>
    <x v="1"/>
    <x v="5"/>
    <n v="3"/>
    <x v="2"/>
    <x v="1"/>
    <n v="3"/>
    <n v="39.450000000000003"/>
  </r>
  <r>
    <n v="8292"/>
    <n v="3642"/>
    <n v="0"/>
    <d v="2023-03-03T00:00:00"/>
    <d v="1899-12-30T12:24:18"/>
    <n v="109"/>
    <x v="0"/>
    <x v="0"/>
    <x v="0"/>
    <x v="5"/>
    <n v="3"/>
    <x v="2"/>
    <x v="1"/>
    <n v="3"/>
    <n v="39.450000000000003"/>
  </r>
  <r>
    <n v="8293"/>
    <n v="3642"/>
    <n v="0"/>
    <d v="2023-03-03T00:00:00"/>
    <d v="1899-12-30T12:24:18"/>
    <n v="105"/>
    <x v="15"/>
    <x v="3"/>
    <x v="4"/>
    <x v="5"/>
    <n v="3"/>
    <x v="2"/>
    <x v="1"/>
    <n v="3"/>
    <n v="39.450000000000003"/>
  </r>
  <r>
    <n v="8294"/>
    <n v="3643"/>
    <n v="1"/>
    <d v="2023-03-03T00:00:00"/>
    <d v="1899-12-30T12:39:57"/>
    <n v="124"/>
    <x v="2"/>
    <x v="1"/>
    <x v="1"/>
    <x v="5"/>
    <n v="3"/>
    <x v="2"/>
    <x v="1"/>
    <n v="4"/>
    <n v="56.350000000000009"/>
  </r>
  <r>
    <n v="8295"/>
    <n v="3643"/>
    <n v="0"/>
    <d v="2023-03-03T00:00:00"/>
    <d v="1899-12-30T12:39:57"/>
    <n v="110"/>
    <x v="11"/>
    <x v="0"/>
    <x v="0"/>
    <x v="5"/>
    <n v="3"/>
    <x v="2"/>
    <x v="1"/>
    <n v="4"/>
    <n v="56.350000000000009"/>
  </r>
  <r>
    <n v="8296"/>
    <n v="3643"/>
    <n v="0"/>
    <d v="2023-03-03T00:00:00"/>
    <d v="1899-12-30T12:39:57"/>
    <n v="111"/>
    <x v="22"/>
    <x v="0"/>
    <x v="5"/>
    <x v="5"/>
    <n v="3"/>
    <x v="2"/>
    <x v="1"/>
    <n v="4"/>
    <n v="56.350000000000009"/>
  </r>
  <r>
    <n v="8297"/>
    <n v="3643"/>
    <n v="0"/>
    <d v="2023-03-03T00:00:00"/>
    <d v="1899-12-30T12:39:57"/>
    <n v="119"/>
    <x v="6"/>
    <x v="2"/>
    <x v="5"/>
    <x v="5"/>
    <n v="3"/>
    <x v="2"/>
    <x v="1"/>
    <n v="4"/>
    <n v="56.350000000000009"/>
  </r>
  <r>
    <n v="8298"/>
    <n v="3644"/>
    <n v="1"/>
    <d v="2023-03-03T00:00:00"/>
    <d v="1899-12-30T12:48:47"/>
    <n v="109"/>
    <x v="0"/>
    <x v="0"/>
    <x v="0"/>
    <x v="5"/>
    <n v="3"/>
    <x v="2"/>
    <x v="1"/>
    <n v="1"/>
    <n v="17.95"/>
  </r>
  <r>
    <n v="8299"/>
    <n v="3645"/>
    <n v="1"/>
    <d v="2023-03-03T00:00:00"/>
    <d v="1899-12-30T12:57:06"/>
    <n v="102"/>
    <x v="16"/>
    <x v="3"/>
    <x v="9"/>
    <x v="5"/>
    <n v="3"/>
    <x v="2"/>
    <x v="1"/>
    <n v="1"/>
    <n v="13.95"/>
  </r>
  <r>
    <n v="8300"/>
    <n v="3646"/>
    <n v="1"/>
    <d v="2023-03-03T00:00:00"/>
    <d v="1899-12-30T12:57:32"/>
    <n v="126"/>
    <x v="10"/>
    <x v="1"/>
    <x v="1"/>
    <x v="5"/>
    <n v="3"/>
    <x v="2"/>
    <x v="1"/>
    <n v="2"/>
    <n v="32.450000000000003"/>
  </r>
  <r>
    <n v="8301"/>
    <n v="3646"/>
    <n v="0"/>
    <d v="2023-03-03T00:00:00"/>
    <d v="1899-12-30T12:57:32"/>
    <n v="131"/>
    <x v="27"/>
    <x v="1"/>
    <x v="0"/>
    <x v="5"/>
    <n v="3"/>
    <x v="2"/>
    <x v="1"/>
    <n v="2"/>
    <n v="32.450000000000003"/>
  </r>
  <r>
    <n v="8302"/>
    <n v="3647"/>
    <n v="1"/>
    <d v="2023-03-03T00:00:00"/>
    <d v="1899-12-30T13:01:48"/>
    <n v="119"/>
    <x v="6"/>
    <x v="2"/>
    <x v="5"/>
    <x v="5"/>
    <n v="3"/>
    <x v="2"/>
    <x v="2"/>
    <n v="1"/>
    <n v="11.95"/>
  </r>
  <r>
    <n v="8303"/>
    <n v="3648"/>
    <n v="1"/>
    <d v="2023-03-03T00:00:00"/>
    <d v="1899-12-30T13:05:06"/>
    <n v="103"/>
    <x v="29"/>
    <x v="3"/>
    <x v="6"/>
    <x v="5"/>
    <n v="3"/>
    <x v="2"/>
    <x v="2"/>
    <n v="2"/>
    <n v="26.95"/>
  </r>
  <r>
    <n v="8304"/>
    <n v="3648"/>
    <n v="0"/>
    <d v="2023-03-03T00:00:00"/>
    <d v="1899-12-30T13:05:06"/>
    <n v="109"/>
    <x v="0"/>
    <x v="0"/>
    <x v="0"/>
    <x v="5"/>
    <n v="3"/>
    <x v="2"/>
    <x v="2"/>
    <n v="2"/>
    <n v="26.95"/>
  </r>
  <r>
    <n v="8305"/>
    <n v="3649"/>
    <n v="1"/>
    <d v="2023-03-03T00:00:00"/>
    <d v="1899-12-30T13:07:20"/>
    <n v="107"/>
    <x v="19"/>
    <x v="0"/>
    <x v="12"/>
    <x v="5"/>
    <n v="3"/>
    <x v="2"/>
    <x v="2"/>
    <n v="4"/>
    <n v="61.400000000000006"/>
  </r>
  <r>
    <n v="8306"/>
    <n v="3649"/>
    <n v="0"/>
    <d v="2023-03-03T00:00:00"/>
    <d v="1899-12-30T13:07:20"/>
    <n v="125"/>
    <x v="21"/>
    <x v="1"/>
    <x v="0"/>
    <x v="5"/>
    <n v="3"/>
    <x v="2"/>
    <x v="2"/>
    <n v="4"/>
    <n v="61.400000000000006"/>
  </r>
  <r>
    <n v="8307"/>
    <n v="3649"/>
    <n v="0"/>
    <d v="2023-03-03T00:00:00"/>
    <d v="1899-12-30T13:07:20"/>
    <n v="131"/>
    <x v="27"/>
    <x v="1"/>
    <x v="0"/>
    <x v="5"/>
    <n v="3"/>
    <x v="2"/>
    <x v="2"/>
    <n v="4"/>
    <n v="61.400000000000006"/>
  </r>
  <r>
    <n v="8308"/>
    <n v="3649"/>
    <n v="0"/>
    <d v="2023-03-03T00:00:00"/>
    <d v="1899-12-30T13:07:20"/>
    <n v="123"/>
    <x v="9"/>
    <x v="2"/>
    <x v="6"/>
    <x v="5"/>
    <n v="3"/>
    <x v="2"/>
    <x v="2"/>
    <n v="4"/>
    <n v="61.400000000000006"/>
  </r>
  <r>
    <n v="8309"/>
    <n v="3650"/>
    <n v="1"/>
    <d v="2023-03-03T00:00:00"/>
    <d v="1899-12-30T13:13:33"/>
    <n v="116"/>
    <x v="23"/>
    <x v="2"/>
    <x v="9"/>
    <x v="5"/>
    <n v="3"/>
    <x v="2"/>
    <x v="2"/>
    <n v="3"/>
    <n v="46.4"/>
  </r>
  <r>
    <n v="8310"/>
    <n v="3650"/>
    <n v="0"/>
    <d v="2023-03-03T00:00:00"/>
    <d v="1899-12-30T13:13:33"/>
    <n v="126"/>
    <x v="10"/>
    <x v="1"/>
    <x v="1"/>
    <x v="5"/>
    <n v="3"/>
    <x v="2"/>
    <x v="2"/>
    <n v="3"/>
    <n v="46.4"/>
  </r>
  <r>
    <n v="8311"/>
    <n v="3650"/>
    <n v="0"/>
    <d v="2023-03-03T00:00:00"/>
    <d v="1899-12-30T13:13:33"/>
    <n v="109"/>
    <x v="0"/>
    <x v="0"/>
    <x v="0"/>
    <x v="5"/>
    <n v="3"/>
    <x v="2"/>
    <x v="2"/>
    <n v="3"/>
    <n v="46.4"/>
  </r>
  <r>
    <n v="8312"/>
    <n v="3651"/>
    <n v="1"/>
    <d v="2023-03-03T00:00:00"/>
    <d v="1899-12-30T13:16:50"/>
    <n v="124"/>
    <x v="2"/>
    <x v="1"/>
    <x v="1"/>
    <x v="5"/>
    <n v="3"/>
    <x v="2"/>
    <x v="2"/>
    <n v="1"/>
    <n v="14.5"/>
  </r>
  <r>
    <n v="8313"/>
    <n v="3652"/>
    <n v="1"/>
    <d v="2023-03-03T00:00:00"/>
    <d v="1899-12-30T13:21:01"/>
    <n v="117"/>
    <x v="3"/>
    <x v="2"/>
    <x v="2"/>
    <x v="5"/>
    <n v="3"/>
    <x v="2"/>
    <x v="2"/>
    <n v="4"/>
    <n v="46.9"/>
  </r>
  <r>
    <n v="8314"/>
    <n v="3652"/>
    <n v="0"/>
    <d v="2023-03-03T00:00:00"/>
    <d v="1899-12-30T13:21:01"/>
    <n v="127"/>
    <x v="24"/>
    <x v="1"/>
    <x v="0"/>
    <x v="5"/>
    <n v="3"/>
    <x v="2"/>
    <x v="2"/>
    <n v="4"/>
    <n v="46.9"/>
  </r>
  <r>
    <n v="8315"/>
    <n v="3652"/>
    <n v="0"/>
    <d v="2023-03-03T00:00:00"/>
    <d v="1899-12-30T13:21:01"/>
    <n v="105"/>
    <x v="15"/>
    <x v="3"/>
    <x v="4"/>
    <x v="5"/>
    <n v="3"/>
    <x v="2"/>
    <x v="2"/>
    <n v="4"/>
    <n v="46.9"/>
  </r>
  <r>
    <n v="8316"/>
    <n v="3652"/>
    <n v="0"/>
    <d v="2023-03-03T00:00:00"/>
    <d v="1899-12-30T13:21:01"/>
    <n v="123"/>
    <x v="9"/>
    <x v="2"/>
    <x v="6"/>
    <x v="5"/>
    <n v="3"/>
    <x v="2"/>
    <x v="2"/>
    <n v="4"/>
    <n v="46.9"/>
  </r>
  <r>
    <n v="8317"/>
    <n v="3653"/>
    <n v="1"/>
    <d v="2023-03-03T00:00:00"/>
    <d v="1899-12-30T13:25:29"/>
    <n v="118"/>
    <x v="26"/>
    <x v="2"/>
    <x v="13"/>
    <x v="5"/>
    <n v="3"/>
    <x v="2"/>
    <x v="2"/>
    <n v="1"/>
    <n v="14.95"/>
  </r>
  <r>
    <n v="8318"/>
    <n v="3654"/>
    <n v="1"/>
    <d v="2023-03-03T00:00:00"/>
    <d v="1899-12-30T13:38:34"/>
    <n v="101"/>
    <x v="7"/>
    <x v="3"/>
    <x v="2"/>
    <x v="5"/>
    <n v="3"/>
    <x v="2"/>
    <x v="2"/>
    <n v="12"/>
    <n v="165.14999999999998"/>
  </r>
  <r>
    <n v="8319"/>
    <n v="3654"/>
    <n v="0"/>
    <d v="2023-03-03T00:00:00"/>
    <d v="1899-12-30T13:38:34"/>
    <n v="107"/>
    <x v="19"/>
    <x v="0"/>
    <x v="12"/>
    <x v="5"/>
    <n v="3"/>
    <x v="2"/>
    <x v="2"/>
    <n v="12"/>
    <n v="165.14999999999998"/>
  </r>
  <r>
    <n v="8320"/>
    <n v="3654"/>
    <n v="0"/>
    <d v="2023-03-03T00:00:00"/>
    <d v="1899-12-30T13:38:34"/>
    <n v="102"/>
    <x v="16"/>
    <x v="3"/>
    <x v="9"/>
    <x v="5"/>
    <n v="3"/>
    <x v="2"/>
    <x v="2"/>
    <n v="12"/>
    <n v="165.14999999999998"/>
  </r>
  <r>
    <n v="8321"/>
    <n v="3654"/>
    <n v="0"/>
    <d v="2023-03-03T00:00:00"/>
    <d v="1899-12-30T13:38:34"/>
    <n v="102"/>
    <x v="16"/>
    <x v="3"/>
    <x v="9"/>
    <x v="5"/>
    <n v="3"/>
    <x v="2"/>
    <x v="2"/>
    <n v="12"/>
    <n v="165.14999999999998"/>
  </r>
  <r>
    <n v="8322"/>
    <n v="3654"/>
    <n v="0"/>
    <d v="2023-03-03T00:00:00"/>
    <d v="1899-12-30T13:38:34"/>
    <n v="103"/>
    <x v="29"/>
    <x v="3"/>
    <x v="6"/>
    <x v="5"/>
    <n v="3"/>
    <x v="2"/>
    <x v="2"/>
    <n v="12"/>
    <n v="165.14999999999998"/>
  </r>
  <r>
    <n v="8323"/>
    <n v="3654"/>
    <n v="0"/>
    <d v="2023-03-03T00:00:00"/>
    <d v="1899-12-30T13:38:34"/>
    <n v="108"/>
    <x v="1"/>
    <x v="0"/>
    <x v="1"/>
    <x v="5"/>
    <n v="3"/>
    <x v="2"/>
    <x v="2"/>
    <n v="12"/>
    <n v="165.14999999999998"/>
  </r>
  <r>
    <n v="8324"/>
    <n v="3654"/>
    <n v="0"/>
    <d v="2023-03-03T00:00:00"/>
    <d v="1899-12-30T13:38:34"/>
    <n v="109"/>
    <x v="0"/>
    <x v="0"/>
    <x v="0"/>
    <x v="5"/>
    <n v="3"/>
    <x v="2"/>
    <x v="2"/>
    <n v="12"/>
    <n v="165.14999999999998"/>
  </r>
  <r>
    <n v="8325"/>
    <n v="3654"/>
    <n v="0"/>
    <d v="2023-03-03T00:00:00"/>
    <d v="1899-12-30T13:38:34"/>
    <n v="109"/>
    <x v="0"/>
    <x v="0"/>
    <x v="0"/>
    <x v="5"/>
    <n v="3"/>
    <x v="2"/>
    <x v="2"/>
    <n v="12"/>
    <n v="165.14999999999998"/>
  </r>
  <r>
    <n v="8326"/>
    <n v="3654"/>
    <n v="0"/>
    <d v="2023-03-03T00:00:00"/>
    <d v="1899-12-30T13:38:34"/>
    <n v="129"/>
    <x v="4"/>
    <x v="1"/>
    <x v="3"/>
    <x v="5"/>
    <n v="3"/>
    <x v="2"/>
    <x v="2"/>
    <n v="12"/>
    <n v="165.14999999999998"/>
  </r>
  <r>
    <n v="8327"/>
    <n v="3654"/>
    <n v="0"/>
    <d v="2023-03-03T00:00:00"/>
    <d v="1899-12-30T13:38:34"/>
    <n v="111"/>
    <x v="22"/>
    <x v="0"/>
    <x v="5"/>
    <x v="5"/>
    <n v="3"/>
    <x v="2"/>
    <x v="2"/>
    <n v="12"/>
    <n v="165.14999999999998"/>
  </r>
  <r>
    <n v="8328"/>
    <n v="3654"/>
    <n v="0"/>
    <d v="2023-03-03T00:00:00"/>
    <d v="1899-12-30T13:38:34"/>
    <n v="120"/>
    <x v="28"/>
    <x v="2"/>
    <x v="9"/>
    <x v="5"/>
    <n v="3"/>
    <x v="2"/>
    <x v="2"/>
    <n v="12"/>
    <n v="165.14999999999998"/>
  </r>
  <r>
    <n v="8329"/>
    <n v="3654"/>
    <n v="0"/>
    <d v="2023-03-03T00:00:00"/>
    <d v="1899-12-30T13:38:34"/>
    <n v="122"/>
    <x v="12"/>
    <x v="2"/>
    <x v="4"/>
    <x v="5"/>
    <n v="3"/>
    <x v="2"/>
    <x v="2"/>
    <n v="12"/>
    <n v="165.14999999999998"/>
  </r>
  <r>
    <n v="8330"/>
    <n v="3655"/>
    <n v="1"/>
    <d v="2023-03-03T00:00:00"/>
    <d v="1899-12-30T13:39:24"/>
    <n v="108"/>
    <x v="1"/>
    <x v="0"/>
    <x v="1"/>
    <x v="5"/>
    <n v="3"/>
    <x v="2"/>
    <x v="2"/>
    <n v="4"/>
    <n v="47.4"/>
  </r>
  <r>
    <n v="8331"/>
    <n v="3655"/>
    <n v="0"/>
    <d v="2023-03-03T00:00:00"/>
    <d v="1899-12-30T13:39:24"/>
    <n v="111"/>
    <x v="22"/>
    <x v="0"/>
    <x v="5"/>
    <x v="5"/>
    <n v="3"/>
    <x v="2"/>
    <x v="2"/>
    <n v="4"/>
    <n v="47.4"/>
  </r>
  <r>
    <n v="8332"/>
    <n v="3655"/>
    <n v="0"/>
    <d v="2023-03-03T00:00:00"/>
    <d v="1899-12-30T13:39:24"/>
    <n v="120"/>
    <x v="28"/>
    <x v="2"/>
    <x v="9"/>
    <x v="5"/>
    <n v="3"/>
    <x v="2"/>
    <x v="2"/>
    <n v="4"/>
    <n v="47.4"/>
  </r>
  <r>
    <n v="8333"/>
    <n v="3655"/>
    <n v="0"/>
    <d v="2023-03-03T00:00:00"/>
    <d v="1899-12-30T13:39:24"/>
    <n v="106"/>
    <x v="5"/>
    <x v="3"/>
    <x v="4"/>
    <x v="5"/>
    <n v="3"/>
    <x v="2"/>
    <x v="2"/>
    <n v="4"/>
    <n v="47.4"/>
  </r>
  <r>
    <n v="8334"/>
    <n v="3656"/>
    <n v="1"/>
    <d v="2023-03-03T00:00:00"/>
    <d v="1899-12-30T13:41:05"/>
    <n v="131"/>
    <x v="27"/>
    <x v="1"/>
    <x v="0"/>
    <x v="5"/>
    <n v="3"/>
    <x v="2"/>
    <x v="2"/>
    <n v="1"/>
    <n v="17.95"/>
  </r>
  <r>
    <n v="8335"/>
    <n v="3657"/>
    <n v="1"/>
    <d v="2023-03-03T00:00:00"/>
    <d v="1899-12-30T13:53:01"/>
    <n v="125"/>
    <x v="21"/>
    <x v="1"/>
    <x v="0"/>
    <x v="5"/>
    <n v="3"/>
    <x v="2"/>
    <x v="2"/>
    <n v="2"/>
    <n v="33.450000000000003"/>
  </r>
  <r>
    <n v="8336"/>
    <n v="3657"/>
    <n v="0"/>
    <d v="2023-03-03T00:00:00"/>
    <d v="1899-12-30T13:53:01"/>
    <n v="129"/>
    <x v="4"/>
    <x v="1"/>
    <x v="3"/>
    <x v="5"/>
    <n v="3"/>
    <x v="2"/>
    <x v="2"/>
    <n v="2"/>
    <n v="33.450000000000003"/>
  </r>
  <r>
    <n v="8337"/>
    <n v="3658"/>
    <n v="1"/>
    <d v="2023-03-03T00:00:00"/>
    <d v="1899-12-30T14:00:33"/>
    <n v="110"/>
    <x v="11"/>
    <x v="0"/>
    <x v="0"/>
    <x v="5"/>
    <n v="3"/>
    <x v="2"/>
    <x v="3"/>
    <n v="2"/>
    <n v="24.95"/>
  </r>
  <r>
    <n v="8338"/>
    <n v="3658"/>
    <n v="0"/>
    <d v="2023-03-03T00:00:00"/>
    <d v="1899-12-30T14:00:33"/>
    <n v="106"/>
    <x v="5"/>
    <x v="3"/>
    <x v="4"/>
    <x v="5"/>
    <n v="3"/>
    <x v="2"/>
    <x v="3"/>
    <n v="2"/>
    <n v="24.95"/>
  </r>
  <r>
    <n v="8339"/>
    <n v="3659"/>
    <n v="1"/>
    <d v="2023-03-03T00:00:00"/>
    <d v="1899-12-30T14:03:25"/>
    <n v="102"/>
    <x v="16"/>
    <x v="3"/>
    <x v="9"/>
    <x v="5"/>
    <n v="3"/>
    <x v="2"/>
    <x v="3"/>
    <n v="10"/>
    <n v="135.15"/>
  </r>
  <r>
    <n v="8340"/>
    <n v="3659"/>
    <n v="0"/>
    <d v="2023-03-03T00:00:00"/>
    <d v="1899-12-30T14:03:25"/>
    <n v="109"/>
    <x v="0"/>
    <x v="0"/>
    <x v="0"/>
    <x v="5"/>
    <n v="3"/>
    <x v="2"/>
    <x v="3"/>
    <n v="10"/>
    <n v="135.15"/>
  </r>
  <r>
    <n v="8341"/>
    <n v="3659"/>
    <n v="0"/>
    <d v="2023-03-03T00:00:00"/>
    <d v="1899-12-30T14:03:25"/>
    <n v="113"/>
    <x v="17"/>
    <x v="0"/>
    <x v="10"/>
    <x v="5"/>
    <n v="3"/>
    <x v="2"/>
    <x v="3"/>
    <n v="10"/>
    <n v="135.15"/>
  </r>
  <r>
    <n v="8342"/>
    <n v="3659"/>
    <n v="0"/>
    <d v="2023-03-03T00:00:00"/>
    <d v="1899-12-30T14:03:25"/>
    <n v="118"/>
    <x v="26"/>
    <x v="2"/>
    <x v="13"/>
    <x v="5"/>
    <n v="3"/>
    <x v="2"/>
    <x v="3"/>
    <n v="10"/>
    <n v="135.15"/>
  </r>
  <r>
    <n v="8343"/>
    <n v="3659"/>
    <n v="0"/>
    <d v="2023-03-03T00:00:00"/>
    <d v="1899-12-30T14:03:25"/>
    <n v="119"/>
    <x v="6"/>
    <x v="2"/>
    <x v="5"/>
    <x v="5"/>
    <n v="3"/>
    <x v="2"/>
    <x v="3"/>
    <n v="10"/>
    <n v="135.15"/>
  </r>
  <r>
    <n v="8344"/>
    <n v="3659"/>
    <n v="0"/>
    <d v="2023-03-03T00:00:00"/>
    <d v="1899-12-30T14:03:25"/>
    <n v="121"/>
    <x v="20"/>
    <x v="2"/>
    <x v="11"/>
    <x v="5"/>
    <n v="3"/>
    <x v="2"/>
    <x v="3"/>
    <n v="10"/>
    <n v="135.15"/>
  </r>
  <r>
    <n v="8345"/>
    <n v="3659"/>
    <n v="0"/>
    <d v="2023-03-03T00:00:00"/>
    <d v="1899-12-30T14:03:25"/>
    <n v="105"/>
    <x v="15"/>
    <x v="3"/>
    <x v="4"/>
    <x v="5"/>
    <n v="3"/>
    <x v="2"/>
    <x v="3"/>
    <n v="10"/>
    <n v="135.15"/>
  </r>
  <r>
    <n v="8346"/>
    <n v="3659"/>
    <n v="0"/>
    <d v="2023-03-03T00:00:00"/>
    <d v="1899-12-30T14:03:25"/>
    <n v="130"/>
    <x v="13"/>
    <x v="1"/>
    <x v="7"/>
    <x v="5"/>
    <n v="3"/>
    <x v="2"/>
    <x v="3"/>
    <n v="10"/>
    <n v="135.15"/>
  </r>
  <r>
    <n v="8347"/>
    <n v="3659"/>
    <n v="0"/>
    <d v="2023-03-03T00:00:00"/>
    <d v="1899-12-30T14:03:25"/>
    <n v="132"/>
    <x v="14"/>
    <x v="1"/>
    <x v="8"/>
    <x v="5"/>
    <n v="3"/>
    <x v="2"/>
    <x v="3"/>
    <n v="10"/>
    <n v="135.15"/>
  </r>
  <r>
    <n v="8348"/>
    <n v="3659"/>
    <n v="0"/>
    <d v="2023-03-03T00:00:00"/>
    <d v="1899-12-30T14:03:25"/>
    <n v="132"/>
    <x v="14"/>
    <x v="1"/>
    <x v="8"/>
    <x v="5"/>
    <n v="3"/>
    <x v="2"/>
    <x v="3"/>
    <n v="10"/>
    <n v="135.15"/>
  </r>
  <r>
    <n v="8349"/>
    <n v="3660"/>
    <n v="1"/>
    <d v="2023-03-03T00:00:00"/>
    <d v="1899-12-30T14:08:53"/>
    <n v="107"/>
    <x v="19"/>
    <x v="0"/>
    <x v="12"/>
    <x v="5"/>
    <n v="3"/>
    <x v="2"/>
    <x v="3"/>
    <n v="4"/>
    <n v="53.95"/>
  </r>
  <r>
    <n v="8350"/>
    <n v="3660"/>
    <n v="0"/>
    <d v="2023-03-03T00:00:00"/>
    <d v="1899-12-30T14:08:53"/>
    <n v="108"/>
    <x v="1"/>
    <x v="0"/>
    <x v="1"/>
    <x v="5"/>
    <n v="3"/>
    <x v="2"/>
    <x v="3"/>
    <n v="4"/>
    <n v="53.95"/>
  </r>
  <r>
    <n v="8351"/>
    <n v="3660"/>
    <n v="0"/>
    <d v="2023-03-03T00:00:00"/>
    <d v="1899-12-30T14:08:53"/>
    <n v="109"/>
    <x v="0"/>
    <x v="0"/>
    <x v="0"/>
    <x v="5"/>
    <n v="3"/>
    <x v="2"/>
    <x v="3"/>
    <n v="4"/>
    <n v="53.95"/>
  </r>
  <r>
    <n v="8352"/>
    <n v="3660"/>
    <n v="0"/>
    <d v="2023-03-03T00:00:00"/>
    <d v="1899-12-30T14:08:53"/>
    <n v="113"/>
    <x v="17"/>
    <x v="0"/>
    <x v="10"/>
    <x v="5"/>
    <n v="3"/>
    <x v="2"/>
    <x v="3"/>
    <n v="4"/>
    <n v="53.95"/>
  </r>
  <r>
    <n v="8353"/>
    <n v="3661"/>
    <n v="1"/>
    <d v="2023-03-03T00:00:00"/>
    <d v="1899-12-30T15:05:02"/>
    <n v="101"/>
    <x v="7"/>
    <x v="3"/>
    <x v="2"/>
    <x v="5"/>
    <n v="3"/>
    <x v="2"/>
    <x v="4"/>
    <n v="4"/>
    <n v="53.4"/>
  </r>
  <r>
    <n v="8354"/>
    <n v="3661"/>
    <n v="0"/>
    <d v="2023-03-03T00:00:00"/>
    <d v="1899-12-30T15:05:02"/>
    <n v="110"/>
    <x v="11"/>
    <x v="0"/>
    <x v="0"/>
    <x v="5"/>
    <n v="3"/>
    <x v="2"/>
    <x v="4"/>
    <n v="4"/>
    <n v="53.4"/>
  </r>
  <r>
    <n v="8355"/>
    <n v="3661"/>
    <n v="0"/>
    <d v="2023-03-03T00:00:00"/>
    <d v="1899-12-30T15:05:02"/>
    <n v="129"/>
    <x v="4"/>
    <x v="1"/>
    <x v="3"/>
    <x v="5"/>
    <n v="3"/>
    <x v="2"/>
    <x v="4"/>
    <n v="4"/>
    <n v="53.4"/>
  </r>
  <r>
    <n v="8356"/>
    <n v="3661"/>
    <n v="0"/>
    <d v="2023-03-03T00:00:00"/>
    <d v="1899-12-30T15:05:02"/>
    <n v="106"/>
    <x v="5"/>
    <x v="3"/>
    <x v="4"/>
    <x v="5"/>
    <n v="3"/>
    <x v="2"/>
    <x v="4"/>
    <n v="4"/>
    <n v="53.4"/>
  </r>
  <r>
    <n v="8357"/>
    <n v="3662"/>
    <n v="1"/>
    <d v="2023-03-03T00:00:00"/>
    <d v="1899-12-30T15:34:25"/>
    <n v="125"/>
    <x v="21"/>
    <x v="1"/>
    <x v="0"/>
    <x v="5"/>
    <n v="3"/>
    <x v="2"/>
    <x v="4"/>
    <n v="1"/>
    <n v="17.95"/>
  </r>
  <r>
    <n v="8358"/>
    <n v="3663"/>
    <n v="1"/>
    <d v="2023-03-03T00:00:00"/>
    <d v="1899-12-30T15:47:14"/>
    <n v="103"/>
    <x v="29"/>
    <x v="3"/>
    <x v="6"/>
    <x v="5"/>
    <n v="3"/>
    <x v="2"/>
    <x v="4"/>
    <n v="4"/>
    <n v="53.95"/>
  </r>
  <r>
    <n v="8359"/>
    <n v="3663"/>
    <n v="0"/>
    <d v="2023-03-03T00:00:00"/>
    <d v="1899-12-30T15:47:14"/>
    <n v="128"/>
    <x v="25"/>
    <x v="1"/>
    <x v="3"/>
    <x v="5"/>
    <n v="3"/>
    <x v="2"/>
    <x v="4"/>
    <n v="4"/>
    <n v="53.95"/>
  </r>
  <r>
    <n v="8360"/>
    <n v="3663"/>
    <n v="0"/>
    <d v="2023-03-03T00:00:00"/>
    <d v="1899-12-30T15:47:14"/>
    <n v="129"/>
    <x v="4"/>
    <x v="1"/>
    <x v="3"/>
    <x v="5"/>
    <n v="3"/>
    <x v="2"/>
    <x v="4"/>
    <n v="4"/>
    <n v="53.95"/>
  </r>
  <r>
    <n v="8361"/>
    <n v="3663"/>
    <n v="0"/>
    <d v="2023-03-03T00:00:00"/>
    <d v="1899-12-30T15:47:14"/>
    <n v="120"/>
    <x v="28"/>
    <x v="2"/>
    <x v="9"/>
    <x v="5"/>
    <n v="3"/>
    <x v="2"/>
    <x v="4"/>
    <n v="4"/>
    <n v="53.95"/>
  </r>
  <r>
    <n v="8362"/>
    <n v="3664"/>
    <n v="1"/>
    <d v="2023-03-03T00:00:00"/>
    <d v="1899-12-30T15:55:09"/>
    <n v="108"/>
    <x v="1"/>
    <x v="0"/>
    <x v="1"/>
    <x v="5"/>
    <n v="3"/>
    <x v="2"/>
    <x v="4"/>
    <n v="1"/>
    <n v="14.5"/>
  </r>
  <r>
    <n v="8363"/>
    <n v="3665"/>
    <n v="1"/>
    <d v="2023-03-03T00:00:00"/>
    <d v="1899-12-30T16:32:20"/>
    <n v="101"/>
    <x v="7"/>
    <x v="3"/>
    <x v="2"/>
    <x v="5"/>
    <n v="3"/>
    <x v="2"/>
    <x v="5"/>
    <n v="3"/>
    <n v="48.849999999999994"/>
  </r>
  <r>
    <n v="8364"/>
    <n v="3665"/>
    <n v="0"/>
    <d v="2023-03-03T00:00:00"/>
    <d v="1899-12-30T16:32:20"/>
    <n v="110"/>
    <x v="11"/>
    <x v="0"/>
    <x v="0"/>
    <x v="5"/>
    <n v="3"/>
    <x v="2"/>
    <x v="5"/>
    <n v="3"/>
    <n v="48.849999999999994"/>
  </r>
  <r>
    <n v="8365"/>
    <n v="3665"/>
    <n v="0"/>
    <d v="2023-03-03T00:00:00"/>
    <d v="1899-12-30T16:32:20"/>
    <n v="127"/>
    <x v="24"/>
    <x v="1"/>
    <x v="0"/>
    <x v="5"/>
    <n v="3"/>
    <x v="2"/>
    <x v="5"/>
    <n v="3"/>
    <n v="48.849999999999994"/>
  </r>
  <r>
    <n v="8366"/>
    <n v="3666"/>
    <n v="1"/>
    <d v="2023-03-03T00:00:00"/>
    <d v="1899-12-30T16:43:44"/>
    <n v="101"/>
    <x v="7"/>
    <x v="3"/>
    <x v="2"/>
    <x v="5"/>
    <n v="3"/>
    <x v="2"/>
    <x v="5"/>
    <n v="2"/>
    <n v="23.45"/>
  </r>
  <r>
    <n v="8367"/>
    <n v="3666"/>
    <n v="0"/>
    <d v="2023-03-03T00:00:00"/>
    <d v="1899-12-30T16:43:44"/>
    <n v="121"/>
    <x v="20"/>
    <x v="2"/>
    <x v="11"/>
    <x v="5"/>
    <n v="3"/>
    <x v="2"/>
    <x v="5"/>
    <n v="2"/>
    <n v="23.45"/>
  </r>
  <r>
    <n v="8368"/>
    <n v="3667"/>
    <n v="1"/>
    <d v="2023-03-03T00:00:00"/>
    <d v="1899-12-30T16:46:19"/>
    <n v="103"/>
    <x v="29"/>
    <x v="3"/>
    <x v="6"/>
    <x v="5"/>
    <n v="3"/>
    <x v="2"/>
    <x v="5"/>
    <n v="3"/>
    <n v="38.9"/>
  </r>
  <r>
    <n v="8369"/>
    <n v="3667"/>
    <n v="0"/>
    <d v="2023-03-03T00:00:00"/>
    <d v="1899-12-30T16:46:19"/>
    <n v="118"/>
    <x v="26"/>
    <x v="2"/>
    <x v="13"/>
    <x v="5"/>
    <n v="3"/>
    <x v="2"/>
    <x v="5"/>
    <n v="3"/>
    <n v="38.9"/>
  </r>
  <r>
    <n v="8370"/>
    <n v="3667"/>
    <n v="0"/>
    <d v="2023-03-03T00:00:00"/>
    <d v="1899-12-30T16:46:19"/>
    <n v="118"/>
    <x v="26"/>
    <x v="2"/>
    <x v="13"/>
    <x v="5"/>
    <n v="3"/>
    <x v="2"/>
    <x v="5"/>
    <n v="3"/>
    <n v="38.9"/>
  </r>
  <r>
    <n v="8371"/>
    <n v="3668"/>
    <n v="1"/>
    <d v="2023-03-03T00:00:00"/>
    <d v="1899-12-30T17:06:11"/>
    <n v="109"/>
    <x v="0"/>
    <x v="0"/>
    <x v="0"/>
    <x v="5"/>
    <n v="3"/>
    <x v="2"/>
    <x v="6"/>
    <n v="3"/>
    <n v="49.849999999999994"/>
  </r>
  <r>
    <n v="8372"/>
    <n v="3668"/>
    <n v="0"/>
    <d v="2023-03-03T00:00:00"/>
    <d v="1899-12-30T17:06:11"/>
    <n v="110"/>
    <x v="11"/>
    <x v="0"/>
    <x v="0"/>
    <x v="5"/>
    <n v="3"/>
    <x v="2"/>
    <x v="6"/>
    <n v="3"/>
    <n v="49.849999999999994"/>
  </r>
  <r>
    <n v="8373"/>
    <n v="3668"/>
    <n v="0"/>
    <d v="2023-03-03T00:00:00"/>
    <d v="1899-12-30T17:06:11"/>
    <n v="120"/>
    <x v="28"/>
    <x v="2"/>
    <x v="9"/>
    <x v="5"/>
    <n v="3"/>
    <x v="2"/>
    <x v="6"/>
    <n v="3"/>
    <n v="49.849999999999994"/>
  </r>
  <r>
    <n v="8374"/>
    <n v="3669"/>
    <n v="1"/>
    <d v="2023-03-03T00:00:00"/>
    <d v="1899-12-30T17:19:38"/>
    <n v="107"/>
    <x v="19"/>
    <x v="0"/>
    <x v="12"/>
    <x v="5"/>
    <n v="3"/>
    <x v="2"/>
    <x v="6"/>
    <n v="3"/>
    <n v="37.450000000000003"/>
  </r>
  <r>
    <n v="8375"/>
    <n v="3669"/>
    <n v="0"/>
    <d v="2023-03-03T00:00:00"/>
    <d v="1899-12-30T17:19:38"/>
    <n v="115"/>
    <x v="31"/>
    <x v="2"/>
    <x v="5"/>
    <x v="5"/>
    <n v="3"/>
    <x v="2"/>
    <x v="6"/>
    <n v="3"/>
    <n v="37.450000000000003"/>
  </r>
  <r>
    <n v="8376"/>
    <n v="3669"/>
    <n v="0"/>
    <d v="2023-03-03T00:00:00"/>
    <d v="1899-12-30T17:19:38"/>
    <n v="123"/>
    <x v="9"/>
    <x v="2"/>
    <x v="6"/>
    <x v="5"/>
    <n v="3"/>
    <x v="2"/>
    <x v="6"/>
    <n v="3"/>
    <n v="37.450000000000003"/>
  </r>
  <r>
    <n v="8377"/>
    <n v="3670"/>
    <n v="1"/>
    <d v="2023-03-03T00:00:00"/>
    <d v="1899-12-30T17:27:05"/>
    <n v="108"/>
    <x v="1"/>
    <x v="0"/>
    <x v="1"/>
    <x v="5"/>
    <n v="3"/>
    <x v="2"/>
    <x v="6"/>
    <n v="2"/>
    <n v="31.45"/>
  </r>
  <r>
    <n v="8378"/>
    <n v="3670"/>
    <n v="0"/>
    <d v="2023-03-03T00:00:00"/>
    <d v="1899-12-30T17:27:05"/>
    <n v="132"/>
    <x v="14"/>
    <x v="1"/>
    <x v="8"/>
    <x v="5"/>
    <n v="3"/>
    <x v="2"/>
    <x v="6"/>
    <n v="2"/>
    <n v="31.45"/>
  </r>
  <r>
    <n v="8379"/>
    <n v="3671"/>
    <n v="1"/>
    <d v="2023-03-03T00:00:00"/>
    <d v="1899-12-30T17:27:27"/>
    <n v="108"/>
    <x v="1"/>
    <x v="0"/>
    <x v="1"/>
    <x v="5"/>
    <n v="3"/>
    <x v="2"/>
    <x v="6"/>
    <n v="3"/>
    <n v="35.450000000000003"/>
  </r>
  <r>
    <n v="8380"/>
    <n v="3671"/>
    <n v="0"/>
    <d v="2023-03-03T00:00:00"/>
    <d v="1899-12-30T17:27:27"/>
    <n v="119"/>
    <x v="6"/>
    <x v="2"/>
    <x v="5"/>
    <x v="5"/>
    <n v="3"/>
    <x v="2"/>
    <x v="6"/>
    <n v="3"/>
    <n v="35.450000000000003"/>
  </r>
  <r>
    <n v="8381"/>
    <n v="3671"/>
    <n v="0"/>
    <d v="2023-03-03T00:00:00"/>
    <d v="1899-12-30T17:27:27"/>
    <n v="114"/>
    <x v="8"/>
    <x v="0"/>
    <x v="6"/>
    <x v="5"/>
    <n v="3"/>
    <x v="2"/>
    <x v="6"/>
    <n v="3"/>
    <n v="35.450000000000003"/>
  </r>
  <r>
    <n v="8382"/>
    <n v="3672"/>
    <n v="1"/>
    <d v="2023-03-03T00:00:00"/>
    <d v="1899-12-30T17:29:49"/>
    <n v="106"/>
    <x v="5"/>
    <x v="3"/>
    <x v="4"/>
    <x v="5"/>
    <n v="3"/>
    <x v="2"/>
    <x v="6"/>
    <n v="1"/>
    <n v="7"/>
  </r>
  <r>
    <n v="8383"/>
    <n v="3673"/>
    <n v="1"/>
    <d v="2023-03-03T00:00:00"/>
    <d v="1899-12-30T17:48:45"/>
    <n v="115"/>
    <x v="31"/>
    <x v="2"/>
    <x v="5"/>
    <x v="5"/>
    <n v="3"/>
    <x v="2"/>
    <x v="6"/>
    <n v="2"/>
    <n v="29.9"/>
  </r>
  <r>
    <n v="8384"/>
    <n v="3673"/>
    <n v="0"/>
    <d v="2023-03-03T00:00:00"/>
    <d v="1899-12-30T17:48:45"/>
    <n v="131"/>
    <x v="27"/>
    <x v="1"/>
    <x v="0"/>
    <x v="5"/>
    <n v="3"/>
    <x v="2"/>
    <x v="6"/>
    <n v="2"/>
    <n v="29.9"/>
  </r>
  <r>
    <n v="8385"/>
    <n v="3674"/>
    <n v="1"/>
    <d v="2023-03-03T00:00:00"/>
    <d v="1899-12-30T17:58:31"/>
    <n v="130"/>
    <x v="13"/>
    <x v="1"/>
    <x v="7"/>
    <x v="5"/>
    <n v="3"/>
    <x v="2"/>
    <x v="6"/>
    <n v="1"/>
    <n v="19.95"/>
  </r>
  <r>
    <n v="8386"/>
    <n v="3675"/>
    <n v="1"/>
    <d v="2023-03-03T00:00:00"/>
    <d v="1899-12-30T18:18:27"/>
    <n v="103"/>
    <x v="29"/>
    <x v="3"/>
    <x v="6"/>
    <x v="5"/>
    <n v="3"/>
    <x v="2"/>
    <x v="7"/>
    <n v="4"/>
    <n v="60.400000000000006"/>
  </r>
  <r>
    <n v="8387"/>
    <n v="3675"/>
    <n v="0"/>
    <d v="2023-03-03T00:00:00"/>
    <d v="1899-12-30T18:18:27"/>
    <n v="109"/>
    <x v="0"/>
    <x v="0"/>
    <x v="0"/>
    <x v="5"/>
    <n v="3"/>
    <x v="2"/>
    <x v="7"/>
    <n v="4"/>
    <n v="60.400000000000006"/>
  </r>
  <r>
    <n v="8388"/>
    <n v="3675"/>
    <n v="0"/>
    <d v="2023-03-03T00:00:00"/>
    <d v="1899-12-30T18:18:27"/>
    <n v="129"/>
    <x v="4"/>
    <x v="1"/>
    <x v="3"/>
    <x v="5"/>
    <n v="3"/>
    <x v="2"/>
    <x v="7"/>
    <n v="4"/>
    <n v="60.400000000000006"/>
  </r>
  <r>
    <n v="8389"/>
    <n v="3675"/>
    <n v="0"/>
    <d v="2023-03-03T00:00:00"/>
    <d v="1899-12-30T18:18:27"/>
    <n v="131"/>
    <x v="27"/>
    <x v="1"/>
    <x v="0"/>
    <x v="5"/>
    <n v="3"/>
    <x v="2"/>
    <x v="7"/>
    <n v="4"/>
    <n v="60.400000000000006"/>
  </r>
  <r>
    <n v="8390"/>
    <n v="3676"/>
    <n v="1"/>
    <d v="2023-03-03T00:00:00"/>
    <d v="1899-12-30T18:29:01"/>
    <n v="120"/>
    <x v="28"/>
    <x v="2"/>
    <x v="9"/>
    <x v="5"/>
    <n v="3"/>
    <x v="2"/>
    <x v="7"/>
    <n v="1"/>
    <n v="13.95"/>
  </r>
  <r>
    <n v="8391"/>
    <n v="3677"/>
    <n v="1"/>
    <d v="2023-03-03T00:00:00"/>
    <d v="1899-12-30T18:36:32"/>
    <n v="107"/>
    <x v="19"/>
    <x v="0"/>
    <x v="12"/>
    <x v="5"/>
    <n v="3"/>
    <x v="2"/>
    <x v="7"/>
    <n v="4"/>
    <n v="54.400000000000006"/>
  </r>
  <r>
    <n v="8392"/>
    <n v="3677"/>
    <n v="0"/>
    <d v="2023-03-03T00:00:00"/>
    <d v="1899-12-30T18:36:32"/>
    <n v="127"/>
    <x v="24"/>
    <x v="1"/>
    <x v="0"/>
    <x v="5"/>
    <n v="3"/>
    <x v="2"/>
    <x v="7"/>
    <n v="4"/>
    <n v="54.400000000000006"/>
  </r>
  <r>
    <n v="8393"/>
    <n v="3677"/>
    <n v="0"/>
    <d v="2023-03-03T00:00:00"/>
    <d v="1899-12-30T18:36:32"/>
    <n v="113"/>
    <x v="17"/>
    <x v="0"/>
    <x v="10"/>
    <x v="5"/>
    <n v="3"/>
    <x v="2"/>
    <x v="7"/>
    <n v="4"/>
    <n v="54.400000000000006"/>
  </r>
  <r>
    <n v="8394"/>
    <n v="3677"/>
    <n v="0"/>
    <d v="2023-03-03T00:00:00"/>
    <d v="1899-12-30T18:36:32"/>
    <n v="118"/>
    <x v="26"/>
    <x v="2"/>
    <x v="13"/>
    <x v="5"/>
    <n v="3"/>
    <x v="2"/>
    <x v="7"/>
    <n v="4"/>
    <n v="54.400000000000006"/>
  </r>
  <r>
    <n v="8395"/>
    <n v="3678"/>
    <n v="1"/>
    <d v="2023-03-03T00:00:00"/>
    <d v="1899-12-30T18:41:49"/>
    <n v="113"/>
    <x v="17"/>
    <x v="0"/>
    <x v="10"/>
    <x v="5"/>
    <n v="3"/>
    <x v="2"/>
    <x v="7"/>
    <n v="2"/>
    <n v="24.95"/>
  </r>
  <r>
    <n v="8396"/>
    <n v="3678"/>
    <n v="0"/>
    <d v="2023-03-03T00:00:00"/>
    <d v="1899-12-30T18:41:49"/>
    <n v="130"/>
    <x v="13"/>
    <x v="1"/>
    <x v="7"/>
    <x v="5"/>
    <n v="3"/>
    <x v="2"/>
    <x v="7"/>
    <n v="2"/>
    <n v="24.95"/>
  </r>
  <r>
    <n v="8397"/>
    <n v="3679"/>
    <n v="1"/>
    <d v="2023-03-03T00:00:00"/>
    <d v="1899-12-30T18:45:59"/>
    <n v="132"/>
    <x v="14"/>
    <x v="1"/>
    <x v="8"/>
    <x v="5"/>
    <n v="3"/>
    <x v="2"/>
    <x v="7"/>
    <n v="1"/>
    <n v="16.95"/>
  </r>
  <r>
    <n v="8398"/>
    <n v="3680"/>
    <n v="1"/>
    <d v="2023-03-03T00:00:00"/>
    <d v="1899-12-30T19:10:38"/>
    <n v="101"/>
    <x v="7"/>
    <x v="3"/>
    <x v="2"/>
    <x v="5"/>
    <n v="3"/>
    <x v="2"/>
    <x v="8"/>
    <n v="1"/>
    <n v="12.95"/>
  </r>
  <r>
    <n v="8399"/>
    <n v="3681"/>
    <n v="1"/>
    <d v="2023-03-03T00:00:00"/>
    <d v="1899-12-30T19:11:50"/>
    <n v="109"/>
    <x v="0"/>
    <x v="0"/>
    <x v="0"/>
    <x v="5"/>
    <n v="3"/>
    <x v="2"/>
    <x v="8"/>
    <n v="1"/>
    <n v="17.95"/>
  </r>
  <r>
    <n v="8400"/>
    <n v="3682"/>
    <n v="1"/>
    <d v="2023-03-03T00:00:00"/>
    <d v="1899-12-30T19:46:03"/>
    <n v="102"/>
    <x v="16"/>
    <x v="3"/>
    <x v="9"/>
    <x v="5"/>
    <n v="3"/>
    <x v="2"/>
    <x v="8"/>
    <n v="2"/>
    <n v="29.45"/>
  </r>
  <r>
    <n v="8401"/>
    <n v="3682"/>
    <n v="0"/>
    <d v="2023-03-03T00:00:00"/>
    <d v="1899-12-30T19:46:03"/>
    <n v="129"/>
    <x v="4"/>
    <x v="1"/>
    <x v="3"/>
    <x v="5"/>
    <n v="3"/>
    <x v="2"/>
    <x v="8"/>
    <n v="2"/>
    <n v="29.45"/>
  </r>
  <r>
    <n v="8402"/>
    <n v="3683"/>
    <n v="1"/>
    <d v="2023-03-03T00:00:00"/>
    <d v="1899-12-30T19:56:12"/>
    <n v="108"/>
    <x v="1"/>
    <x v="0"/>
    <x v="1"/>
    <x v="5"/>
    <n v="3"/>
    <x v="2"/>
    <x v="8"/>
    <n v="4"/>
    <n v="50.95"/>
  </r>
  <r>
    <n v="8403"/>
    <n v="3683"/>
    <n v="0"/>
    <d v="2023-03-03T00:00:00"/>
    <d v="1899-12-30T19:56:12"/>
    <n v="124"/>
    <x v="2"/>
    <x v="1"/>
    <x v="1"/>
    <x v="5"/>
    <n v="3"/>
    <x v="2"/>
    <x v="8"/>
    <n v="4"/>
    <n v="50.95"/>
  </r>
  <r>
    <n v="8404"/>
    <n v="3683"/>
    <n v="0"/>
    <d v="2023-03-03T00:00:00"/>
    <d v="1899-12-30T19:56:12"/>
    <n v="118"/>
    <x v="26"/>
    <x v="2"/>
    <x v="13"/>
    <x v="5"/>
    <n v="3"/>
    <x v="2"/>
    <x v="8"/>
    <n v="4"/>
    <n v="50.95"/>
  </r>
  <r>
    <n v="8405"/>
    <n v="3683"/>
    <n v="0"/>
    <d v="2023-03-03T00:00:00"/>
    <d v="1899-12-30T19:56:12"/>
    <n v="105"/>
    <x v="15"/>
    <x v="3"/>
    <x v="4"/>
    <x v="5"/>
    <n v="3"/>
    <x v="2"/>
    <x v="8"/>
    <n v="4"/>
    <n v="50.95"/>
  </r>
  <r>
    <n v="8406"/>
    <n v="3684"/>
    <n v="1"/>
    <d v="2023-03-03T00:00:00"/>
    <d v="1899-12-30T19:59:11"/>
    <n v="115"/>
    <x v="31"/>
    <x v="2"/>
    <x v="5"/>
    <x v="5"/>
    <n v="3"/>
    <x v="2"/>
    <x v="8"/>
    <n v="1"/>
    <n v="11.95"/>
  </r>
  <r>
    <n v="8407"/>
    <n v="3685"/>
    <n v="1"/>
    <d v="2023-03-03T00:00:00"/>
    <d v="1899-12-30T20:05:12"/>
    <n v="110"/>
    <x v="11"/>
    <x v="0"/>
    <x v="0"/>
    <x v="5"/>
    <n v="3"/>
    <x v="2"/>
    <x v="9"/>
    <n v="3"/>
    <n v="48.400000000000006"/>
  </r>
  <r>
    <n v="8408"/>
    <n v="3685"/>
    <n v="0"/>
    <d v="2023-03-03T00:00:00"/>
    <d v="1899-12-30T20:05:12"/>
    <n v="128"/>
    <x v="25"/>
    <x v="1"/>
    <x v="3"/>
    <x v="5"/>
    <n v="3"/>
    <x v="2"/>
    <x v="9"/>
    <n v="3"/>
    <n v="48.400000000000006"/>
  </r>
  <r>
    <n v="8409"/>
    <n v="3685"/>
    <n v="0"/>
    <d v="2023-03-03T00:00:00"/>
    <d v="1899-12-30T20:05:12"/>
    <n v="112"/>
    <x v="30"/>
    <x v="0"/>
    <x v="13"/>
    <x v="5"/>
    <n v="3"/>
    <x v="2"/>
    <x v="9"/>
    <n v="3"/>
    <n v="48.400000000000006"/>
  </r>
  <r>
    <n v="8410"/>
    <n v="3686"/>
    <n v="1"/>
    <d v="2023-03-03T00:00:00"/>
    <d v="1899-12-30T20:20:00"/>
    <n v="119"/>
    <x v="6"/>
    <x v="2"/>
    <x v="5"/>
    <x v="5"/>
    <n v="3"/>
    <x v="2"/>
    <x v="9"/>
    <n v="1"/>
    <n v="11.95"/>
  </r>
  <r>
    <n v="8411"/>
    <n v="3687"/>
    <n v="1"/>
    <d v="2023-03-03T00:00:00"/>
    <d v="1899-12-30T20:25:37"/>
    <n v="120"/>
    <x v="28"/>
    <x v="2"/>
    <x v="9"/>
    <x v="5"/>
    <n v="3"/>
    <x v="2"/>
    <x v="9"/>
    <n v="1"/>
    <n v="13.95"/>
  </r>
  <r>
    <n v="8412"/>
    <n v="3688"/>
    <n v="1"/>
    <d v="2023-03-03T00:00:00"/>
    <d v="1899-12-30T20:46:18"/>
    <n v="101"/>
    <x v="7"/>
    <x v="3"/>
    <x v="2"/>
    <x v="5"/>
    <n v="3"/>
    <x v="2"/>
    <x v="9"/>
    <n v="2"/>
    <n v="27.9"/>
  </r>
  <r>
    <n v="8413"/>
    <n v="3688"/>
    <n v="0"/>
    <d v="2023-03-03T00:00:00"/>
    <d v="1899-12-30T20:46:18"/>
    <n v="112"/>
    <x v="30"/>
    <x v="0"/>
    <x v="13"/>
    <x v="5"/>
    <n v="3"/>
    <x v="2"/>
    <x v="9"/>
    <n v="2"/>
    <n v="27.9"/>
  </r>
  <r>
    <n v="8414"/>
    <n v="3689"/>
    <n v="1"/>
    <d v="2023-03-03T00:00:00"/>
    <d v="1899-12-30T21:41:41"/>
    <n v="103"/>
    <x v="29"/>
    <x v="3"/>
    <x v="6"/>
    <x v="5"/>
    <n v="3"/>
    <x v="2"/>
    <x v="10"/>
    <n v="3"/>
    <n v="30.5"/>
  </r>
  <r>
    <n v="8415"/>
    <n v="3689"/>
    <n v="0"/>
    <d v="2023-03-03T00:00:00"/>
    <d v="1899-12-30T21:41:41"/>
    <n v="124"/>
    <x v="2"/>
    <x v="1"/>
    <x v="1"/>
    <x v="5"/>
    <n v="3"/>
    <x v="2"/>
    <x v="10"/>
    <n v="3"/>
    <n v="30.5"/>
  </r>
  <r>
    <n v="8416"/>
    <n v="3689"/>
    <n v="0"/>
    <d v="2023-03-03T00:00:00"/>
    <d v="1899-12-30T21:41:41"/>
    <n v="122"/>
    <x v="12"/>
    <x v="2"/>
    <x v="4"/>
    <x v="5"/>
    <n v="3"/>
    <x v="2"/>
    <x v="10"/>
    <n v="3"/>
    <n v="30.5"/>
  </r>
  <r>
    <n v="8417"/>
    <n v="3690"/>
    <n v="1"/>
    <d v="2023-03-03T00:00:00"/>
    <d v="1899-12-30T21:58:18"/>
    <n v="104"/>
    <x v="18"/>
    <x v="3"/>
    <x v="11"/>
    <x v="5"/>
    <n v="3"/>
    <x v="2"/>
    <x v="10"/>
    <n v="2"/>
    <n v="21"/>
  </r>
  <r>
    <n v="8418"/>
    <n v="3690"/>
    <n v="0"/>
    <d v="2023-03-03T00:00:00"/>
    <d v="1899-12-30T21:58:18"/>
    <n v="121"/>
    <x v="20"/>
    <x v="2"/>
    <x v="11"/>
    <x v="5"/>
    <n v="3"/>
    <x v="2"/>
    <x v="10"/>
    <n v="2"/>
    <n v="21"/>
  </r>
  <r>
    <n v="8419"/>
    <n v="3691"/>
    <n v="1"/>
    <d v="2023-03-04T00:00:00"/>
    <d v="1899-12-30T11:23:00"/>
    <n v="101"/>
    <x v="7"/>
    <x v="3"/>
    <x v="2"/>
    <x v="6"/>
    <n v="4"/>
    <x v="2"/>
    <x v="0"/>
    <n v="4"/>
    <n v="54.349999999999994"/>
  </r>
  <r>
    <n v="8420"/>
    <n v="3691"/>
    <n v="0"/>
    <d v="2023-03-04T00:00:00"/>
    <d v="1899-12-30T11:23:00"/>
    <n v="129"/>
    <x v="4"/>
    <x v="1"/>
    <x v="3"/>
    <x v="6"/>
    <n v="4"/>
    <x v="2"/>
    <x v="0"/>
    <n v="4"/>
    <n v="54.349999999999994"/>
  </r>
  <r>
    <n v="8421"/>
    <n v="3691"/>
    <n v="0"/>
    <d v="2023-03-04T00:00:00"/>
    <d v="1899-12-30T11:23:00"/>
    <n v="119"/>
    <x v="6"/>
    <x v="2"/>
    <x v="5"/>
    <x v="6"/>
    <n v="4"/>
    <x v="2"/>
    <x v="0"/>
    <n v="4"/>
    <n v="54.349999999999994"/>
  </r>
  <r>
    <n v="8422"/>
    <n v="3691"/>
    <n v="0"/>
    <d v="2023-03-04T00:00:00"/>
    <d v="1899-12-30T11:23:00"/>
    <n v="120"/>
    <x v="28"/>
    <x v="2"/>
    <x v="9"/>
    <x v="6"/>
    <n v="4"/>
    <x v="2"/>
    <x v="0"/>
    <n v="4"/>
    <n v="54.349999999999994"/>
  </r>
  <r>
    <n v="8423"/>
    <n v="3692"/>
    <n v="1"/>
    <d v="2023-03-04T00:00:00"/>
    <d v="1899-12-30T11:31:04"/>
    <n v="103"/>
    <x v="29"/>
    <x v="3"/>
    <x v="6"/>
    <x v="6"/>
    <n v="4"/>
    <x v="2"/>
    <x v="0"/>
    <n v="7"/>
    <n v="91.300000000000011"/>
  </r>
  <r>
    <n v="8424"/>
    <n v="3692"/>
    <n v="0"/>
    <d v="2023-03-04T00:00:00"/>
    <d v="1899-12-30T11:31:04"/>
    <n v="108"/>
    <x v="1"/>
    <x v="0"/>
    <x v="1"/>
    <x v="6"/>
    <n v="4"/>
    <x v="2"/>
    <x v="0"/>
    <n v="7"/>
    <n v="91.300000000000011"/>
  </r>
  <r>
    <n v="8425"/>
    <n v="3692"/>
    <n v="0"/>
    <d v="2023-03-04T00:00:00"/>
    <d v="1899-12-30T11:31:04"/>
    <n v="109"/>
    <x v="0"/>
    <x v="0"/>
    <x v="0"/>
    <x v="6"/>
    <n v="4"/>
    <x v="2"/>
    <x v="0"/>
    <n v="7"/>
    <n v="91.300000000000011"/>
  </r>
  <r>
    <n v="8426"/>
    <n v="3692"/>
    <n v="0"/>
    <d v="2023-03-04T00:00:00"/>
    <d v="1899-12-30T11:31:04"/>
    <n v="117"/>
    <x v="3"/>
    <x v="2"/>
    <x v="2"/>
    <x v="6"/>
    <n v="4"/>
    <x v="2"/>
    <x v="0"/>
    <n v="7"/>
    <n v="91.300000000000011"/>
  </r>
  <r>
    <n v="8427"/>
    <n v="3692"/>
    <n v="0"/>
    <d v="2023-03-04T00:00:00"/>
    <d v="1899-12-30T11:31:04"/>
    <n v="112"/>
    <x v="30"/>
    <x v="0"/>
    <x v="13"/>
    <x v="6"/>
    <n v="4"/>
    <x v="2"/>
    <x v="0"/>
    <n v="7"/>
    <n v="91.300000000000011"/>
  </r>
  <r>
    <n v="8428"/>
    <n v="3692"/>
    <n v="0"/>
    <d v="2023-03-04T00:00:00"/>
    <d v="1899-12-30T11:31:04"/>
    <n v="118"/>
    <x v="26"/>
    <x v="2"/>
    <x v="13"/>
    <x v="6"/>
    <n v="4"/>
    <x v="2"/>
    <x v="0"/>
    <n v="7"/>
    <n v="91.300000000000011"/>
  </r>
  <r>
    <n v="8429"/>
    <n v="3692"/>
    <n v="0"/>
    <d v="2023-03-04T00:00:00"/>
    <d v="1899-12-30T11:31:04"/>
    <n v="106"/>
    <x v="5"/>
    <x v="3"/>
    <x v="4"/>
    <x v="6"/>
    <n v="4"/>
    <x v="2"/>
    <x v="0"/>
    <n v="7"/>
    <n v="91.300000000000011"/>
  </r>
  <r>
    <n v="8430"/>
    <n v="3693"/>
    <n v="1"/>
    <d v="2023-03-04T00:00:00"/>
    <d v="1899-12-30T11:34:38"/>
    <n v="108"/>
    <x v="1"/>
    <x v="0"/>
    <x v="1"/>
    <x v="6"/>
    <n v="4"/>
    <x v="2"/>
    <x v="0"/>
    <n v="1"/>
    <n v="14.5"/>
  </r>
  <r>
    <n v="8431"/>
    <n v="3694"/>
    <n v="1"/>
    <d v="2023-03-04T00:00:00"/>
    <d v="1899-12-30T11:38:17"/>
    <n v="116"/>
    <x v="23"/>
    <x v="2"/>
    <x v="9"/>
    <x v="6"/>
    <n v="4"/>
    <x v="2"/>
    <x v="0"/>
    <n v="1"/>
    <n v="13.95"/>
  </r>
  <r>
    <n v="8432"/>
    <n v="3695"/>
    <n v="1"/>
    <d v="2023-03-04T00:00:00"/>
    <d v="1899-12-30T12:02:42"/>
    <n v="110"/>
    <x v="11"/>
    <x v="0"/>
    <x v="0"/>
    <x v="6"/>
    <n v="4"/>
    <x v="2"/>
    <x v="1"/>
    <n v="1"/>
    <n v="17.95"/>
  </r>
  <r>
    <n v="8433"/>
    <n v="3696"/>
    <n v="1"/>
    <d v="2023-03-04T00:00:00"/>
    <d v="1899-12-30T12:07:09"/>
    <n v="109"/>
    <x v="0"/>
    <x v="0"/>
    <x v="0"/>
    <x v="6"/>
    <n v="4"/>
    <x v="2"/>
    <x v="1"/>
    <n v="1"/>
    <n v="17.95"/>
  </r>
  <r>
    <n v="8434"/>
    <n v="3697"/>
    <n v="1"/>
    <d v="2023-03-04T00:00:00"/>
    <d v="1899-12-30T12:19:37"/>
    <n v="126"/>
    <x v="10"/>
    <x v="1"/>
    <x v="1"/>
    <x v="6"/>
    <n v="4"/>
    <x v="2"/>
    <x v="1"/>
    <n v="3"/>
    <n v="44.400000000000006"/>
  </r>
  <r>
    <n v="8435"/>
    <n v="3697"/>
    <n v="0"/>
    <d v="2023-03-04T00:00:00"/>
    <d v="1899-12-30T12:19:37"/>
    <n v="127"/>
    <x v="24"/>
    <x v="1"/>
    <x v="0"/>
    <x v="6"/>
    <n v="4"/>
    <x v="2"/>
    <x v="1"/>
    <n v="3"/>
    <n v="44.400000000000006"/>
  </r>
  <r>
    <n v="8436"/>
    <n v="3697"/>
    <n v="0"/>
    <d v="2023-03-04T00:00:00"/>
    <d v="1899-12-30T12:19:37"/>
    <n v="111"/>
    <x v="22"/>
    <x v="0"/>
    <x v="5"/>
    <x v="6"/>
    <n v="4"/>
    <x v="2"/>
    <x v="1"/>
    <n v="3"/>
    <n v="44.400000000000006"/>
  </r>
  <r>
    <n v="8437"/>
    <n v="3698"/>
    <n v="1"/>
    <d v="2023-03-04T00:00:00"/>
    <d v="1899-12-30T12:28:30"/>
    <n v="110"/>
    <x v="11"/>
    <x v="0"/>
    <x v="0"/>
    <x v="6"/>
    <n v="4"/>
    <x v="2"/>
    <x v="1"/>
    <n v="2"/>
    <n v="33.450000000000003"/>
  </r>
  <r>
    <n v="8438"/>
    <n v="3698"/>
    <n v="0"/>
    <d v="2023-03-04T00:00:00"/>
    <d v="1899-12-30T12:28:30"/>
    <n v="128"/>
    <x v="25"/>
    <x v="1"/>
    <x v="3"/>
    <x v="6"/>
    <n v="4"/>
    <x v="2"/>
    <x v="1"/>
    <n v="2"/>
    <n v="33.450000000000003"/>
  </r>
  <r>
    <n v="8439"/>
    <n v="3699"/>
    <n v="1"/>
    <d v="2023-03-04T00:00:00"/>
    <d v="1899-12-30T12:29:54"/>
    <n v="107"/>
    <x v="19"/>
    <x v="0"/>
    <x v="12"/>
    <x v="6"/>
    <n v="4"/>
    <x v="2"/>
    <x v="1"/>
    <n v="3"/>
    <n v="30.5"/>
  </r>
  <r>
    <n v="8440"/>
    <n v="3699"/>
    <n v="0"/>
    <d v="2023-03-04T00:00:00"/>
    <d v="1899-12-30T12:29:54"/>
    <n v="105"/>
    <x v="15"/>
    <x v="3"/>
    <x v="4"/>
    <x v="6"/>
    <n v="4"/>
    <x v="2"/>
    <x v="1"/>
    <n v="3"/>
    <n v="30.5"/>
  </r>
  <r>
    <n v="8441"/>
    <n v="3699"/>
    <n v="0"/>
    <d v="2023-03-04T00:00:00"/>
    <d v="1899-12-30T12:29:54"/>
    <n v="105"/>
    <x v="15"/>
    <x v="3"/>
    <x v="4"/>
    <x v="6"/>
    <n v="4"/>
    <x v="2"/>
    <x v="1"/>
    <n v="3"/>
    <n v="30.5"/>
  </r>
  <r>
    <n v="8442"/>
    <n v="3700"/>
    <n v="1"/>
    <d v="2023-03-04T00:00:00"/>
    <d v="1899-12-30T12:32:19"/>
    <n v="116"/>
    <x v="23"/>
    <x v="2"/>
    <x v="9"/>
    <x v="6"/>
    <n v="4"/>
    <x v="2"/>
    <x v="1"/>
    <n v="2"/>
    <n v="18.95"/>
  </r>
  <r>
    <n v="8443"/>
    <n v="3700"/>
    <n v="0"/>
    <d v="2023-03-04T00:00:00"/>
    <d v="1899-12-30T12:32:19"/>
    <n v="113"/>
    <x v="17"/>
    <x v="0"/>
    <x v="10"/>
    <x v="6"/>
    <n v="4"/>
    <x v="2"/>
    <x v="1"/>
    <n v="2"/>
    <n v="18.95"/>
  </r>
  <r>
    <n v="8444"/>
    <n v="3701"/>
    <n v="1"/>
    <d v="2023-03-04T00:00:00"/>
    <d v="1899-12-30T12:51:21"/>
    <n v="125"/>
    <x v="21"/>
    <x v="1"/>
    <x v="0"/>
    <x v="6"/>
    <n v="4"/>
    <x v="2"/>
    <x v="1"/>
    <n v="1"/>
    <n v="17.95"/>
  </r>
  <r>
    <n v="8445"/>
    <n v="3702"/>
    <n v="1"/>
    <d v="2023-03-04T00:00:00"/>
    <d v="1899-12-30T12:53:29"/>
    <n v="101"/>
    <x v="7"/>
    <x v="3"/>
    <x v="2"/>
    <x v="6"/>
    <n v="4"/>
    <x v="2"/>
    <x v="1"/>
    <n v="8"/>
    <n v="119.75000000000001"/>
  </r>
  <r>
    <n v="8446"/>
    <n v="3702"/>
    <n v="0"/>
    <d v="2023-03-04T00:00:00"/>
    <d v="1899-12-30T12:53:29"/>
    <n v="108"/>
    <x v="1"/>
    <x v="0"/>
    <x v="1"/>
    <x v="6"/>
    <n v="4"/>
    <x v="2"/>
    <x v="1"/>
    <n v="8"/>
    <n v="119.75000000000001"/>
  </r>
  <r>
    <n v="8447"/>
    <n v="3702"/>
    <n v="0"/>
    <d v="2023-03-04T00:00:00"/>
    <d v="1899-12-30T12:53:29"/>
    <n v="124"/>
    <x v="2"/>
    <x v="1"/>
    <x v="1"/>
    <x v="6"/>
    <n v="4"/>
    <x v="2"/>
    <x v="1"/>
    <n v="8"/>
    <n v="119.75000000000001"/>
  </r>
  <r>
    <n v="8448"/>
    <n v="3702"/>
    <n v="0"/>
    <d v="2023-03-04T00:00:00"/>
    <d v="1899-12-30T12:53:29"/>
    <n v="110"/>
    <x v="11"/>
    <x v="0"/>
    <x v="0"/>
    <x v="6"/>
    <n v="4"/>
    <x v="2"/>
    <x v="1"/>
    <n v="8"/>
    <n v="119.75000000000001"/>
  </r>
  <r>
    <n v="8449"/>
    <n v="3702"/>
    <n v="0"/>
    <d v="2023-03-04T00:00:00"/>
    <d v="1899-12-30T12:53:29"/>
    <n v="110"/>
    <x v="11"/>
    <x v="0"/>
    <x v="0"/>
    <x v="6"/>
    <n v="4"/>
    <x v="2"/>
    <x v="1"/>
    <n v="8"/>
    <n v="119.75000000000001"/>
  </r>
  <r>
    <n v="8450"/>
    <n v="3702"/>
    <n v="0"/>
    <d v="2023-03-04T00:00:00"/>
    <d v="1899-12-30T12:53:29"/>
    <n v="118"/>
    <x v="26"/>
    <x v="2"/>
    <x v="13"/>
    <x v="6"/>
    <n v="4"/>
    <x v="2"/>
    <x v="1"/>
    <n v="8"/>
    <n v="119.75000000000001"/>
  </r>
  <r>
    <n v="8451"/>
    <n v="3702"/>
    <n v="0"/>
    <d v="2023-03-04T00:00:00"/>
    <d v="1899-12-30T12:53:29"/>
    <n v="131"/>
    <x v="27"/>
    <x v="1"/>
    <x v="0"/>
    <x v="6"/>
    <n v="4"/>
    <x v="2"/>
    <x v="1"/>
    <n v="8"/>
    <n v="119.75000000000001"/>
  </r>
  <r>
    <n v="8452"/>
    <n v="3702"/>
    <n v="0"/>
    <d v="2023-03-04T00:00:00"/>
    <d v="1899-12-30T12:53:29"/>
    <n v="114"/>
    <x v="8"/>
    <x v="0"/>
    <x v="6"/>
    <x v="6"/>
    <n v="4"/>
    <x v="2"/>
    <x v="1"/>
    <n v="8"/>
    <n v="119.75000000000001"/>
  </r>
  <r>
    <n v="8453"/>
    <n v="3703"/>
    <n v="1"/>
    <d v="2023-03-04T00:00:00"/>
    <d v="1899-12-30T12:59:51"/>
    <n v="101"/>
    <x v="7"/>
    <x v="3"/>
    <x v="2"/>
    <x v="6"/>
    <n v="4"/>
    <x v="2"/>
    <x v="1"/>
    <n v="3"/>
    <n v="38.849999999999994"/>
  </r>
  <r>
    <n v="8454"/>
    <n v="3703"/>
    <n v="0"/>
    <d v="2023-03-04T00:00:00"/>
    <d v="1899-12-30T12:59:51"/>
    <n v="115"/>
    <x v="31"/>
    <x v="2"/>
    <x v="5"/>
    <x v="6"/>
    <n v="4"/>
    <x v="2"/>
    <x v="1"/>
    <n v="3"/>
    <n v="38.849999999999994"/>
  </r>
  <r>
    <n v="8455"/>
    <n v="3703"/>
    <n v="0"/>
    <d v="2023-03-04T00:00:00"/>
    <d v="1899-12-30T12:59:51"/>
    <n v="116"/>
    <x v="23"/>
    <x v="2"/>
    <x v="9"/>
    <x v="6"/>
    <n v="4"/>
    <x v="2"/>
    <x v="1"/>
    <n v="3"/>
    <n v="38.849999999999994"/>
  </r>
  <r>
    <n v="8456"/>
    <n v="3704"/>
    <n v="1"/>
    <d v="2023-03-04T00:00:00"/>
    <d v="1899-12-30T13:06:24"/>
    <n v="109"/>
    <x v="0"/>
    <x v="0"/>
    <x v="0"/>
    <x v="6"/>
    <n v="4"/>
    <x v="2"/>
    <x v="2"/>
    <n v="1"/>
    <n v="17.95"/>
  </r>
  <r>
    <n v="8457"/>
    <n v="3705"/>
    <n v="1"/>
    <d v="2023-03-04T00:00:00"/>
    <d v="1899-12-30T13:15:42"/>
    <n v="104"/>
    <x v="18"/>
    <x v="3"/>
    <x v="11"/>
    <x v="6"/>
    <n v="4"/>
    <x v="2"/>
    <x v="2"/>
    <n v="5"/>
    <n v="70.400000000000006"/>
  </r>
  <r>
    <n v="8458"/>
    <n v="3705"/>
    <n v="0"/>
    <d v="2023-03-04T00:00:00"/>
    <d v="1899-12-30T13:15:42"/>
    <n v="108"/>
    <x v="1"/>
    <x v="0"/>
    <x v="1"/>
    <x v="6"/>
    <n v="4"/>
    <x v="2"/>
    <x v="2"/>
    <n v="5"/>
    <n v="70.400000000000006"/>
  </r>
  <r>
    <n v="8459"/>
    <n v="3705"/>
    <n v="0"/>
    <d v="2023-03-04T00:00:00"/>
    <d v="1899-12-30T13:15:42"/>
    <n v="127"/>
    <x v="24"/>
    <x v="1"/>
    <x v="0"/>
    <x v="6"/>
    <n v="4"/>
    <x v="2"/>
    <x v="2"/>
    <n v="5"/>
    <n v="70.400000000000006"/>
  </r>
  <r>
    <n v="8460"/>
    <n v="3705"/>
    <n v="0"/>
    <d v="2023-03-04T00:00:00"/>
    <d v="1899-12-30T13:15:42"/>
    <n v="129"/>
    <x v="4"/>
    <x v="1"/>
    <x v="3"/>
    <x v="6"/>
    <n v="4"/>
    <x v="2"/>
    <x v="2"/>
    <n v="5"/>
    <n v="70.400000000000006"/>
  </r>
  <r>
    <n v="8461"/>
    <n v="3705"/>
    <n v="0"/>
    <d v="2023-03-04T00:00:00"/>
    <d v="1899-12-30T13:15:42"/>
    <n v="119"/>
    <x v="6"/>
    <x v="2"/>
    <x v="5"/>
    <x v="6"/>
    <n v="4"/>
    <x v="2"/>
    <x v="2"/>
    <n v="5"/>
    <n v="70.400000000000006"/>
  </r>
  <r>
    <n v="8462"/>
    <n v="3706"/>
    <n v="1"/>
    <d v="2023-03-04T00:00:00"/>
    <d v="1899-12-30T13:17:31"/>
    <n v="111"/>
    <x v="22"/>
    <x v="0"/>
    <x v="5"/>
    <x v="6"/>
    <n v="4"/>
    <x v="2"/>
    <x v="2"/>
    <n v="1"/>
    <n v="11.95"/>
  </r>
  <r>
    <n v="8463"/>
    <n v="3707"/>
    <n v="1"/>
    <d v="2023-03-04T00:00:00"/>
    <d v="1899-12-30T13:20:21"/>
    <n v="109"/>
    <x v="0"/>
    <x v="0"/>
    <x v="0"/>
    <x v="6"/>
    <n v="4"/>
    <x v="2"/>
    <x v="2"/>
    <n v="1"/>
    <n v="17.95"/>
  </r>
  <r>
    <n v="8464"/>
    <n v="3708"/>
    <n v="1"/>
    <d v="2023-03-04T00:00:00"/>
    <d v="1899-12-30T13:23:35"/>
    <n v="118"/>
    <x v="26"/>
    <x v="2"/>
    <x v="13"/>
    <x v="6"/>
    <n v="4"/>
    <x v="2"/>
    <x v="2"/>
    <n v="1"/>
    <n v="14.95"/>
  </r>
  <r>
    <n v="8465"/>
    <n v="3709"/>
    <n v="1"/>
    <d v="2023-03-04T00:00:00"/>
    <d v="1899-12-30T13:26:50"/>
    <n v="120"/>
    <x v="28"/>
    <x v="2"/>
    <x v="9"/>
    <x v="6"/>
    <n v="4"/>
    <x v="2"/>
    <x v="2"/>
    <n v="2"/>
    <n v="20.95"/>
  </r>
  <r>
    <n v="8466"/>
    <n v="3709"/>
    <n v="0"/>
    <d v="2023-03-04T00:00:00"/>
    <d v="1899-12-30T13:26:50"/>
    <n v="105"/>
    <x v="15"/>
    <x v="3"/>
    <x v="4"/>
    <x v="6"/>
    <n v="4"/>
    <x v="2"/>
    <x v="2"/>
    <n v="2"/>
    <n v="20.95"/>
  </r>
  <r>
    <n v="8467"/>
    <n v="3710"/>
    <n v="1"/>
    <d v="2023-03-04T00:00:00"/>
    <d v="1899-12-30T13:48:40"/>
    <n v="101"/>
    <x v="7"/>
    <x v="3"/>
    <x v="2"/>
    <x v="6"/>
    <n v="4"/>
    <x v="2"/>
    <x v="2"/>
    <n v="10"/>
    <n v="128.60000000000002"/>
  </r>
  <r>
    <n v="8468"/>
    <n v="3710"/>
    <n v="0"/>
    <d v="2023-03-04T00:00:00"/>
    <d v="1899-12-30T13:48:40"/>
    <n v="102"/>
    <x v="16"/>
    <x v="3"/>
    <x v="9"/>
    <x v="6"/>
    <n v="4"/>
    <x v="2"/>
    <x v="2"/>
    <n v="10"/>
    <n v="128.60000000000002"/>
  </r>
  <r>
    <n v="8469"/>
    <n v="3710"/>
    <n v="0"/>
    <d v="2023-03-04T00:00:00"/>
    <d v="1899-12-30T13:48:40"/>
    <n v="102"/>
    <x v="16"/>
    <x v="3"/>
    <x v="9"/>
    <x v="6"/>
    <n v="4"/>
    <x v="2"/>
    <x v="2"/>
    <n v="10"/>
    <n v="128.60000000000002"/>
  </r>
  <r>
    <n v="8470"/>
    <n v="3710"/>
    <n v="0"/>
    <d v="2023-03-04T00:00:00"/>
    <d v="1899-12-30T13:48:40"/>
    <n v="127"/>
    <x v="24"/>
    <x v="1"/>
    <x v="0"/>
    <x v="6"/>
    <n v="4"/>
    <x v="2"/>
    <x v="2"/>
    <n v="10"/>
    <n v="128.60000000000002"/>
  </r>
  <r>
    <n v="8471"/>
    <n v="3710"/>
    <n v="0"/>
    <d v="2023-03-04T00:00:00"/>
    <d v="1899-12-30T13:48:40"/>
    <n v="112"/>
    <x v="30"/>
    <x v="0"/>
    <x v="13"/>
    <x v="6"/>
    <n v="4"/>
    <x v="2"/>
    <x v="2"/>
    <n v="10"/>
    <n v="128.60000000000002"/>
  </r>
  <r>
    <n v="8472"/>
    <n v="3710"/>
    <n v="0"/>
    <d v="2023-03-04T00:00:00"/>
    <d v="1899-12-30T13:48:40"/>
    <n v="118"/>
    <x v="26"/>
    <x v="2"/>
    <x v="13"/>
    <x v="6"/>
    <n v="4"/>
    <x v="2"/>
    <x v="2"/>
    <n v="10"/>
    <n v="128.60000000000002"/>
  </r>
  <r>
    <n v="8473"/>
    <n v="3710"/>
    <n v="0"/>
    <d v="2023-03-04T00:00:00"/>
    <d v="1899-12-30T13:48:40"/>
    <n v="119"/>
    <x v="6"/>
    <x v="2"/>
    <x v="5"/>
    <x v="6"/>
    <n v="4"/>
    <x v="2"/>
    <x v="2"/>
    <n v="10"/>
    <n v="128.60000000000002"/>
  </r>
  <r>
    <n v="8474"/>
    <n v="3710"/>
    <n v="0"/>
    <d v="2023-03-04T00:00:00"/>
    <d v="1899-12-30T13:48:40"/>
    <n v="120"/>
    <x v="28"/>
    <x v="2"/>
    <x v="9"/>
    <x v="6"/>
    <n v="4"/>
    <x v="2"/>
    <x v="2"/>
    <n v="10"/>
    <n v="128.60000000000002"/>
  </r>
  <r>
    <n v="8475"/>
    <n v="3710"/>
    <n v="0"/>
    <d v="2023-03-04T00:00:00"/>
    <d v="1899-12-30T13:48:40"/>
    <n v="105"/>
    <x v="15"/>
    <x v="3"/>
    <x v="4"/>
    <x v="6"/>
    <n v="4"/>
    <x v="2"/>
    <x v="2"/>
    <n v="10"/>
    <n v="128.60000000000002"/>
  </r>
  <r>
    <n v="8476"/>
    <n v="3710"/>
    <n v="0"/>
    <d v="2023-03-04T00:00:00"/>
    <d v="1899-12-30T13:48:40"/>
    <n v="106"/>
    <x v="5"/>
    <x v="3"/>
    <x v="4"/>
    <x v="6"/>
    <n v="4"/>
    <x v="2"/>
    <x v="2"/>
    <n v="10"/>
    <n v="128.60000000000002"/>
  </r>
  <r>
    <n v="8477"/>
    <n v="3711"/>
    <n v="1"/>
    <d v="2023-03-04T00:00:00"/>
    <d v="1899-12-30T13:51:43"/>
    <n v="105"/>
    <x v="15"/>
    <x v="3"/>
    <x v="4"/>
    <x v="6"/>
    <n v="4"/>
    <x v="2"/>
    <x v="2"/>
    <n v="1"/>
    <n v="7"/>
  </r>
  <r>
    <n v="8478"/>
    <n v="3712"/>
    <n v="1"/>
    <d v="2023-03-04T00:00:00"/>
    <d v="1899-12-30T14:15:54"/>
    <n v="106"/>
    <x v="5"/>
    <x v="3"/>
    <x v="4"/>
    <x v="6"/>
    <n v="4"/>
    <x v="2"/>
    <x v="3"/>
    <n v="1"/>
    <n v="7"/>
  </r>
  <r>
    <n v="8479"/>
    <n v="3713"/>
    <n v="1"/>
    <d v="2023-03-04T00:00:00"/>
    <d v="1899-12-30T14:45:20"/>
    <n v="101"/>
    <x v="7"/>
    <x v="3"/>
    <x v="2"/>
    <x v="6"/>
    <n v="4"/>
    <x v="2"/>
    <x v="3"/>
    <n v="4"/>
    <n v="60.349999999999994"/>
  </r>
  <r>
    <n v="8480"/>
    <n v="3713"/>
    <n v="0"/>
    <d v="2023-03-04T00:00:00"/>
    <d v="1899-12-30T14:45:20"/>
    <n v="102"/>
    <x v="16"/>
    <x v="3"/>
    <x v="9"/>
    <x v="6"/>
    <n v="4"/>
    <x v="2"/>
    <x v="3"/>
    <n v="4"/>
    <n v="60.349999999999994"/>
  </r>
  <r>
    <n v="8481"/>
    <n v="3713"/>
    <n v="0"/>
    <d v="2023-03-04T00:00:00"/>
    <d v="1899-12-30T14:45:20"/>
    <n v="109"/>
    <x v="0"/>
    <x v="0"/>
    <x v="0"/>
    <x v="6"/>
    <n v="4"/>
    <x v="2"/>
    <x v="3"/>
    <n v="4"/>
    <n v="60.349999999999994"/>
  </r>
  <r>
    <n v="8482"/>
    <n v="3713"/>
    <n v="0"/>
    <d v="2023-03-04T00:00:00"/>
    <d v="1899-12-30T14:45:20"/>
    <n v="129"/>
    <x v="4"/>
    <x v="1"/>
    <x v="3"/>
    <x v="6"/>
    <n v="4"/>
    <x v="2"/>
    <x v="3"/>
    <n v="4"/>
    <n v="60.349999999999994"/>
  </r>
  <r>
    <n v="8483"/>
    <n v="3714"/>
    <n v="1"/>
    <d v="2023-03-04T00:00:00"/>
    <d v="1899-12-30T14:47:48"/>
    <n v="109"/>
    <x v="0"/>
    <x v="0"/>
    <x v="0"/>
    <x v="6"/>
    <n v="4"/>
    <x v="2"/>
    <x v="3"/>
    <n v="1"/>
    <n v="17.95"/>
  </r>
  <r>
    <n v="8484"/>
    <n v="3715"/>
    <n v="1"/>
    <d v="2023-03-04T00:00:00"/>
    <d v="1899-12-30T14:51:20"/>
    <n v="103"/>
    <x v="29"/>
    <x v="3"/>
    <x v="6"/>
    <x v="6"/>
    <n v="4"/>
    <x v="2"/>
    <x v="3"/>
    <n v="3"/>
    <n v="38.9"/>
  </r>
  <r>
    <n v="8485"/>
    <n v="3715"/>
    <n v="0"/>
    <d v="2023-03-04T00:00:00"/>
    <d v="1899-12-30T14:51:20"/>
    <n v="117"/>
    <x v="3"/>
    <x v="2"/>
    <x v="2"/>
    <x v="6"/>
    <n v="4"/>
    <x v="2"/>
    <x v="3"/>
    <n v="3"/>
    <n v="38.9"/>
  </r>
  <r>
    <n v="8486"/>
    <n v="3715"/>
    <n v="0"/>
    <d v="2023-03-04T00:00:00"/>
    <d v="1899-12-30T14:51:20"/>
    <n v="132"/>
    <x v="14"/>
    <x v="1"/>
    <x v="8"/>
    <x v="6"/>
    <n v="4"/>
    <x v="2"/>
    <x v="3"/>
    <n v="3"/>
    <n v="38.9"/>
  </r>
  <r>
    <n v="8487"/>
    <n v="3716"/>
    <n v="1"/>
    <d v="2023-03-04T00:00:00"/>
    <d v="1899-12-30T14:57:58"/>
    <n v="109"/>
    <x v="0"/>
    <x v="0"/>
    <x v="0"/>
    <x v="6"/>
    <n v="4"/>
    <x v="2"/>
    <x v="3"/>
    <n v="2"/>
    <n v="29.9"/>
  </r>
  <r>
    <n v="8488"/>
    <n v="3716"/>
    <n v="0"/>
    <d v="2023-03-04T00:00:00"/>
    <d v="1899-12-30T14:57:58"/>
    <n v="111"/>
    <x v="22"/>
    <x v="0"/>
    <x v="5"/>
    <x v="6"/>
    <n v="4"/>
    <x v="2"/>
    <x v="3"/>
    <n v="2"/>
    <n v="29.9"/>
  </r>
  <r>
    <n v="8489"/>
    <n v="3717"/>
    <n v="1"/>
    <d v="2023-03-04T00:00:00"/>
    <d v="1899-12-30T15:38:29"/>
    <n v="102"/>
    <x v="16"/>
    <x v="3"/>
    <x v="9"/>
    <x v="6"/>
    <n v="4"/>
    <x v="2"/>
    <x v="4"/>
    <n v="2"/>
    <n v="26.9"/>
  </r>
  <r>
    <n v="8490"/>
    <n v="3717"/>
    <n v="0"/>
    <d v="2023-03-04T00:00:00"/>
    <d v="1899-12-30T15:38:29"/>
    <n v="117"/>
    <x v="3"/>
    <x v="2"/>
    <x v="2"/>
    <x v="6"/>
    <n v="4"/>
    <x v="2"/>
    <x v="4"/>
    <n v="2"/>
    <n v="26.9"/>
  </r>
  <r>
    <n v="8491"/>
    <n v="3718"/>
    <n v="1"/>
    <d v="2023-03-04T00:00:00"/>
    <d v="1899-12-30T15:57:13"/>
    <n v="131"/>
    <x v="27"/>
    <x v="1"/>
    <x v="0"/>
    <x v="6"/>
    <n v="4"/>
    <x v="2"/>
    <x v="4"/>
    <n v="1"/>
    <n v="17.95"/>
  </r>
  <r>
    <n v="8492"/>
    <n v="3719"/>
    <n v="1"/>
    <d v="2023-03-04T00:00:00"/>
    <d v="1899-12-30T16:09:26"/>
    <n v="110"/>
    <x v="11"/>
    <x v="0"/>
    <x v="0"/>
    <x v="6"/>
    <n v="4"/>
    <x v="2"/>
    <x v="5"/>
    <n v="1"/>
    <n v="17.95"/>
  </r>
  <r>
    <n v="8493"/>
    <n v="3720"/>
    <n v="1"/>
    <d v="2023-03-04T00:00:00"/>
    <d v="1899-12-30T16:10:09"/>
    <n v="104"/>
    <x v="18"/>
    <x v="3"/>
    <x v="11"/>
    <x v="6"/>
    <n v="4"/>
    <x v="2"/>
    <x v="5"/>
    <n v="1"/>
    <n v="10.5"/>
  </r>
  <r>
    <n v="8494"/>
    <n v="3721"/>
    <n v="1"/>
    <d v="2023-03-04T00:00:00"/>
    <d v="1899-12-30T16:15:28"/>
    <n v="108"/>
    <x v="1"/>
    <x v="0"/>
    <x v="1"/>
    <x v="6"/>
    <n v="4"/>
    <x v="2"/>
    <x v="5"/>
    <n v="1"/>
    <n v="14.5"/>
  </r>
  <r>
    <n v="8495"/>
    <n v="3722"/>
    <n v="1"/>
    <d v="2023-03-04T00:00:00"/>
    <d v="1899-12-30T16:21:46"/>
    <n v="116"/>
    <x v="23"/>
    <x v="2"/>
    <x v="9"/>
    <x v="6"/>
    <n v="4"/>
    <x v="2"/>
    <x v="5"/>
    <n v="1"/>
    <n v="13.95"/>
  </r>
  <r>
    <n v="8496"/>
    <n v="3723"/>
    <n v="1"/>
    <d v="2023-03-04T00:00:00"/>
    <d v="1899-12-30T16:29:02"/>
    <n v="128"/>
    <x v="25"/>
    <x v="1"/>
    <x v="3"/>
    <x v="6"/>
    <n v="4"/>
    <x v="2"/>
    <x v="5"/>
    <n v="2"/>
    <n v="22.5"/>
  </r>
  <r>
    <n v="8497"/>
    <n v="3723"/>
    <n v="0"/>
    <d v="2023-03-04T00:00:00"/>
    <d v="1899-12-30T16:29:02"/>
    <n v="106"/>
    <x v="5"/>
    <x v="3"/>
    <x v="4"/>
    <x v="6"/>
    <n v="4"/>
    <x v="2"/>
    <x v="5"/>
    <n v="2"/>
    <n v="22.5"/>
  </r>
  <r>
    <n v="8498"/>
    <n v="3724"/>
    <n v="1"/>
    <d v="2023-03-04T00:00:00"/>
    <d v="1899-12-30T16:38:05"/>
    <n v="108"/>
    <x v="1"/>
    <x v="0"/>
    <x v="1"/>
    <x v="6"/>
    <n v="4"/>
    <x v="2"/>
    <x v="5"/>
    <n v="4"/>
    <n v="41"/>
  </r>
  <r>
    <n v="8499"/>
    <n v="3724"/>
    <n v="0"/>
    <d v="2023-03-04T00:00:00"/>
    <d v="1899-12-30T16:38:05"/>
    <n v="126"/>
    <x v="10"/>
    <x v="1"/>
    <x v="1"/>
    <x v="6"/>
    <n v="4"/>
    <x v="2"/>
    <x v="5"/>
    <n v="4"/>
    <n v="41"/>
  </r>
  <r>
    <n v="8500"/>
    <n v="3724"/>
    <n v="0"/>
    <d v="2023-03-04T00:00:00"/>
    <d v="1899-12-30T16:38:05"/>
    <n v="113"/>
    <x v="17"/>
    <x v="0"/>
    <x v="10"/>
    <x v="6"/>
    <n v="4"/>
    <x v="2"/>
    <x v="5"/>
    <n v="4"/>
    <n v="41"/>
  </r>
  <r>
    <n v="8501"/>
    <n v="3724"/>
    <n v="0"/>
    <d v="2023-03-04T00:00:00"/>
    <d v="1899-12-30T16:38:05"/>
    <n v="106"/>
    <x v="5"/>
    <x v="3"/>
    <x v="4"/>
    <x v="6"/>
    <n v="4"/>
    <x v="2"/>
    <x v="5"/>
    <n v="4"/>
    <n v="41"/>
  </r>
  <r>
    <n v="8502"/>
    <n v="3725"/>
    <n v="1"/>
    <d v="2023-03-04T00:00:00"/>
    <d v="1899-12-30T16:56:16"/>
    <n v="102"/>
    <x v="16"/>
    <x v="3"/>
    <x v="9"/>
    <x v="6"/>
    <n v="4"/>
    <x v="2"/>
    <x v="5"/>
    <n v="2"/>
    <n v="25.9"/>
  </r>
  <r>
    <n v="8503"/>
    <n v="3725"/>
    <n v="0"/>
    <d v="2023-03-04T00:00:00"/>
    <d v="1899-12-30T16:56:16"/>
    <n v="111"/>
    <x v="22"/>
    <x v="0"/>
    <x v="5"/>
    <x v="6"/>
    <n v="4"/>
    <x v="2"/>
    <x v="5"/>
    <n v="2"/>
    <n v="25.9"/>
  </r>
  <r>
    <n v="8505"/>
    <n v="3726"/>
    <n v="1"/>
    <d v="2023-03-04T00:00:00"/>
    <d v="1899-12-30T17:11:50"/>
    <n v="107"/>
    <x v="19"/>
    <x v="0"/>
    <x v="12"/>
    <x v="6"/>
    <n v="4"/>
    <x v="2"/>
    <x v="6"/>
    <n v="2"/>
    <n v="28.45"/>
  </r>
  <r>
    <n v="8506"/>
    <n v="3726"/>
    <n v="0"/>
    <d v="2023-03-04T00:00:00"/>
    <d v="1899-12-30T17:11:50"/>
    <n v="119"/>
    <x v="6"/>
    <x v="2"/>
    <x v="5"/>
    <x v="6"/>
    <n v="4"/>
    <x v="2"/>
    <x v="6"/>
    <n v="2"/>
    <n v="28.45"/>
  </r>
  <r>
    <n v="8507"/>
    <n v="3727"/>
    <n v="1"/>
    <d v="2023-03-04T00:00:00"/>
    <d v="1899-12-30T17:16:34"/>
    <n v="103"/>
    <x v="29"/>
    <x v="3"/>
    <x v="6"/>
    <x v="6"/>
    <n v="4"/>
    <x v="2"/>
    <x v="6"/>
    <n v="1"/>
    <n v="9"/>
  </r>
  <r>
    <n v="8508"/>
    <n v="3728"/>
    <n v="1"/>
    <d v="2023-03-04T00:00:00"/>
    <d v="1899-12-30T17:30:38"/>
    <n v="103"/>
    <x v="29"/>
    <x v="3"/>
    <x v="6"/>
    <x v="6"/>
    <n v="4"/>
    <x v="2"/>
    <x v="6"/>
    <n v="4"/>
    <n v="41.9"/>
  </r>
  <r>
    <n v="8509"/>
    <n v="3728"/>
    <n v="0"/>
    <d v="2023-03-04T00:00:00"/>
    <d v="1899-12-30T17:30:38"/>
    <n v="111"/>
    <x v="22"/>
    <x v="0"/>
    <x v="5"/>
    <x v="6"/>
    <n v="4"/>
    <x v="2"/>
    <x v="6"/>
    <n v="4"/>
    <n v="41.9"/>
  </r>
  <r>
    <n v="8510"/>
    <n v="3728"/>
    <n v="0"/>
    <d v="2023-03-04T00:00:00"/>
    <d v="1899-12-30T17:30:38"/>
    <n v="119"/>
    <x v="6"/>
    <x v="2"/>
    <x v="5"/>
    <x v="6"/>
    <n v="4"/>
    <x v="2"/>
    <x v="6"/>
    <n v="4"/>
    <n v="41.9"/>
  </r>
  <r>
    <n v="8511"/>
    <n v="3728"/>
    <n v="0"/>
    <d v="2023-03-04T00:00:00"/>
    <d v="1899-12-30T17:30:38"/>
    <n v="123"/>
    <x v="9"/>
    <x v="2"/>
    <x v="6"/>
    <x v="6"/>
    <n v="4"/>
    <x v="2"/>
    <x v="6"/>
    <n v="4"/>
    <n v="41.9"/>
  </r>
  <r>
    <n v="8512"/>
    <n v="3729"/>
    <n v="1"/>
    <d v="2023-03-04T00:00:00"/>
    <d v="1899-12-30T17:52:09"/>
    <n v="101"/>
    <x v="7"/>
    <x v="3"/>
    <x v="2"/>
    <x v="6"/>
    <n v="4"/>
    <x v="2"/>
    <x v="6"/>
    <n v="6"/>
    <n v="75.400000000000006"/>
  </r>
  <r>
    <n v="8513"/>
    <n v="3729"/>
    <n v="0"/>
    <d v="2023-03-04T00:00:00"/>
    <d v="1899-12-30T17:52:09"/>
    <n v="108"/>
    <x v="1"/>
    <x v="0"/>
    <x v="1"/>
    <x v="6"/>
    <n v="4"/>
    <x v="2"/>
    <x v="6"/>
    <n v="6"/>
    <n v="75.400000000000006"/>
  </r>
  <r>
    <n v="8514"/>
    <n v="3729"/>
    <n v="0"/>
    <d v="2023-03-04T00:00:00"/>
    <d v="1899-12-30T17:52:09"/>
    <n v="108"/>
    <x v="1"/>
    <x v="0"/>
    <x v="1"/>
    <x v="6"/>
    <n v="4"/>
    <x v="2"/>
    <x v="6"/>
    <n v="6"/>
    <n v="75.400000000000006"/>
  </r>
  <r>
    <n v="8515"/>
    <n v="3729"/>
    <n v="0"/>
    <d v="2023-03-04T00:00:00"/>
    <d v="1899-12-30T17:52:09"/>
    <n v="124"/>
    <x v="2"/>
    <x v="1"/>
    <x v="1"/>
    <x v="6"/>
    <n v="4"/>
    <x v="2"/>
    <x v="6"/>
    <n v="6"/>
    <n v="75.400000000000006"/>
  </r>
  <r>
    <n v="8516"/>
    <n v="3729"/>
    <n v="0"/>
    <d v="2023-03-04T00:00:00"/>
    <d v="1899-12-30T17:52:09"/>
    <n v="111"/>
    <x v="22"/>
    <x v="0"/>
    <x v="5"/>
    <x v="6"/>
    <n v="4"/>
    <x v="2"/>
    <x v="6"/>
    <n v="6"/>
    <n v="75.400000000000006"/>
  </r>
  <r>
    <n v="8517"/>
    <n v="3729"/>
    <n v="0"/>
    <d v="2023-03-04T00:00:00"/>
    <d v="1899-12-30T17:52:09"/>
    <n v="106"/>
    <x v="5"/>
    <x v="3"/>
    <x v="4"/>
    <x v="6"/>
    <n v="4"/>
    <x v="2"/>
    <x v="6"/>
    <n v="6"/>
    <n v="75.400000000000006"/>
  </r>
  <r>
    <n v="8518"/>
    <n v="3730"/>
    <n v="1"/>
    <d v="2023-03-04T00:00:00"/>
    <d v="1899-12-30T17:55:40"/>
    <n v="103"/>
    <x v="29"/>
    <x v="3"/>
    <x v="6"/>
    <x v="6"/>
    <n v="4"/>
    <x v="2"/>
    <x v="6"/>
    <n v="2"/>
    <n v="24.5"/>
  </r>
  <r>
    <n v="8519"/>
    <n v="3730"/>
    <n v="0"/>
    <d v="2023-03-04T00:00:00"/>
    <d v="1899-12-30T17:55:40"/>
    <n v="128"/>
    <x v="25"/>
    <x v="1"/>
    <x v="3"/>
    <x v="6"/>
    <n v="4"/>
    <x v="2"/>
    <x v="6"/>
    <n v="2"/>
    <n v="24.5"/>
  </r>
  <r>
    <n v="8520"/>
    <n v="3731"/>
    <n v="1"/>
    <d v="2023-03-04T00:00:00"/>
    <d v="1899-12-30T18:06:40"/>
    <n v="125"/>
    <x v="21"/>
    <x v="1"/>
    <x v="0"/>
    <x v="6"/>
    <n v="4"/>
    <x v="2"/>
    <x v="7"/>
    <n v="1"/>
    <n v="17.95"/>
  </r>
  <r>
    <n v="8521"/>
    <n v="3732"/>
    <n v="1"/>
    <d v="2023-03-04T00:00:00"/>
    <d v="1899-12-30T18:13:25"/>
    <n v="122"/>
    <x v="12"/>
    <x v="2"/>
    <x v="4"/>
    <x v="6"/>
    <n v="4"/>
    <x v="2"/>
    <x v="7"/>
    <n v="2"/>
    <n v="23.95"/>
  </r>
  <r>
    <n v="8522"/>
    <n v="3732"/>
    <n v="0"/>
    <d v="2023-03-04T00:00:00"/>
    <d v="1899-12-30T18:13:25"/>
    <n v="132"/>
    <x v="14"/>
    <x v="1"/>
    <x v="8"/>
    <x v="6"/>
    <n v="4"/>
    <x v="2"/>
    <x v="7"/>
    <n v="2"/>
    <n v="23.95"/>
  </r>
  <r>
    <n v="8523"/>
    <n v="3733"/>
    <n v="1"/>
    <d v="2023-03-04T00:00:00"/>
    <d v="1899-12-30T18:19:59"/>
    <n v="101"/>
    <x v="7"/>
    <x v="3"/>
    <x v="2"/>
    <x v="6"/>
    <n v="4"/>
    <x v="2"/>
    <x v="7"/>
    <n v="4"/>
    <n v="54.8"/>
  </r>
  <r>
    <n v="8524"/>
    <n v="3733"/>
    <n v="0"/>
    <d v="2023-03-04T00:00:00"/>
    <d v="1899-12-30T18:19:59"/>
    <n v="101"/>
    <x v="7"/>
    <x v="3"/>
    <x v="2"/>
    <x v="6"/>
    <n v="4"/>
    <x v="2"/>
    <x v="7"/>
    <n v="4"/>
    <n v="54.8"/>
  </r>
  <r>
    <n v="8525"/>
    <n v="3733"/>
    <n v="0"/>
    <d v="2023-03-04T00:00:00"/>
    <d v="1899-12-30T18:19:59"/>
    <n v="111"/>
    <x v="22"/>
    <x v="0"/>
    <x v="5"/>
    <x v="6"/>
    <n v="4"/>
    <x v="2"/>
    <x v="7"/>
    <n v="4"/>
    <n v="54.8"/>
  </r>
  <r>
    <n v="8526"/>
    <n v="3733"/>
    <n v="0"/>
    <d v="2023-03-04T00:00:00"/>
    <d v="1899-12-30T18:19:59"/>
    <n v="132"/>
    <x v="14"/>
    <x v="1"/>
    <x v="8"/>
    <x v="6"/>
    <n v="4"/>
    <x v="2"/>
    <x v="7"/>
    <n v="4"/>
    <n v="54.8"/>
  </r>
  <r>
    <n v="8527"/>
    <n v="3734"/>
    <n v="1"/>
    <d v="2023-03-04T00:00:00"/>
    <d v="1899-12-30T18:23:25"/>
    <n v="107"/>
    <x v="19"/>
    <x v="0"/>
    <x v="12"/>
    <x v="6"/>
    <n v="4"/>
    <x v="2"/>
    <x v="7"/>
    <n v="4"/>
    <n v="46.400000000000006"/>
  </r>
  <r>
    <n v="8528"/>
    <n v="3734"/>
    <n v="0"/>
    <d v="2023-03-04T00:00:00"/>
    <d v="1899-12-30T18:23:25"/>
    <n v="117"/>
    <x v="3"/>
    <x v="2"/>
    <x v="2"/>
    <x v="6"/>
    <n v="4"/>
    <x v="2"/>
    <x v="7"/>
    <n v="4"/>
    <n v="46.400000000000006"/>
  </r>
  <r>
    <n v="8529"/>
    <n v="3734"/>
    <n v="0"/>
    <d v="2023-03-04T00:00:00"/>
    <d v="1899-12-30T18:23:25"/>
    <n v="113"/>
    <x v="17"/>
    <x v="0"/>
    <x v="10"/>
    <x v="6"/>
    <n v="4"/>
    <x v="2"/>
    <x v="7"/>
    <n v="4"/>
    <n v="46.400000000000006"/>
  </r>
  <r>
    <n v="8530"/>
    <n v="3734"/>
    <n v="0"/>
    <d v="2023-03-04T00:00:00"/>
    <d v="1899-12-30T18:23:25"/>
    <n v="119"/>
    <x v="6"/>
    <x v="2"/>
    <x v="5"/>
    <x v="6"/>
    <n v="4"/>
    <x v="2"/>
    <x v="7"/>
    <n v="4"/>
    <n v="46.400000000000006"/>
  </r>
  <r>
    <n v="8531"/>
    <n v="3735"/>
    <n v="1"/>
    <d v="2023-03-04T00:00:00"/>
    <d v="1899-12-30T18:25:22"/>
    <n v="112"/>
    <x v="30"/>
    <x v="0"/>
    <x v="13"/>
    <x v="6"/>
    <n v="4"/>
    <x v="2"/>
    <x v="7"/>
    <n v="3"/>
    <n v="28.95"/>
  </r>
  <r>
    <n v="8532"/>
    <n v="3735"/>
    <n v="0"/>
    <d v="2023-03-04T00:00:00"/>
    <d v="1899-12-30T18:25:22"/>
    <n v="105"/>
    <x v="15"/>
    <x v="3"/>
    <x v="4"/>
    <x v="6"/>
    <n v="4"/>
    <x v="2"/>
    <x v="7"/>
    <n v="3"/>
    <n v="28.95"/>
  </r>
  <r>
    <n v="8533"/>
    <n v="3735"/>
    <n v="0"/>
    <d v="2023-03-04T00:00:00"/>
    <d v="1899-12-30T18:25:22"/>
    <n v="106"/>
    <x v="5"/>
    <x v="3"/>
    <x v="4"/>
    <x v="6"/>
    <n v="4"/>
    <x v="2"/>
    <x v="7"/>
    <n v="3"/>
    <n v="28.95"/>
  </r>
  <r>
    <n v="8534"/>
    <n v="3736"/>
    <n v="1"/>
    <d v="2023-03-04T00:00:00"/>
    <d v="1899-12-30T18:27:05"/>
    <n v="107"/>
    <x v="19"/>
    <x v="0"/>
    <x v="12"/>
    <x v="6"/>
    <n v="4"/>
    <x v="2"/>
    <x v="7"/>
    <n v="4"/>
    <n v="63.900000000000006"/>
  </r>
  <r>
    <n v="8535"/>
    <n v="3736"/>
    <n v="0"/>
    <d v="2023-03-04T00:00:00"/>
    <d v="1899-12-30T18:27:05"/>
    <n v="102"/>
    <x v="16"/>
    <x v="3"/>
    <x v="9"/>
    <x v="6"/>
    <n v="4"/>
    <x v="2"/>
    <x v="7"/>
    <n v="4"/>
    <n v="63.900000000000006"/>
  </r>
  <r>
    <n v="8536"/>
    <n v="3736"/>
    <n v="0"/>
    <d v="2023-03-04T00:00:00"/>
    <d v="1899-12-30T18:27:05"/>
    <n v="129"/>
    <x v="4"/>
    <x v="1"/>
    <x v="3"/>
    <x v="6"/>
    <n v="4"/>
    <x v="2"/>
    <x v="7"/>
    <n v="4"/>
    <n v="63.900000000000006"/>
  </r>
  <r>
    <n v="8537"/>
    <n v="3736"/>
    <n v="0"/>
    <d v="2023-03-04T00:00:00"/>
    <d v="1899-12-30T18:27:05"/>
    <n v="131"/>
    <x v="27"/>
    <x v="1"/>
    <x v="0"/>
    <x v="6"/>
    <n v="4"/>
    <x v="2"/>
    <x v="7"/>
    <n v="4"/>
    <n v="63.900000000000006"/>
  </r>
  <r>
    <n v="8538"/>
    <n v="3737"/>
    <n v="1"/>
    <d v="2023-03-04T00:00:00"/>
    <d v="1899-12-30T18:27:40"/>
    <n v="102"/>
    <x v="16"/>
    <x v="3"/>
    <x v="9"/>
    <x v="6"/>
    <n v="4"/>
    <x v="2"/>
    <x v="7"/>
    <n v="1"/>
    <n v="13.95"/>
  </r>
  <r>
    <n v="8539"/>
    <n v="3738"/>
    <n v="1"/>
    <d v="2023-03-04T00:00:00"/>
    <d v="1899-12-30T18:36:42"/>
    <n v="110"/>
    <x v="11"/>
    <x v="0"/>
    <x v="0"/>
    <x v="6"/>
    <n v="4"/>
    <x v="2"/>
    <x v="7"/>
    <n v="2"/>
    <n v="24.95"/>
  </r>
  <r>
    <n v="8540"/>
    <n v="3738"/>
    <n v="0"/>
    <d v="2023-03-04T00:00:00"/>
    <d v="1899-12-30T18:36:42"/>
    <n v="106"/>
    <x v="5"/>
    <x v="3"/>
    <x v="4"/>
    <x v="6"/>
    <n v="4"/>
    <x v="2"/>
    <x v="7"/>
    <n v="2"/>
    <n v="24.95"/>
  </r>
  <r>
    <n v="8541"/>
    <n v="3739"/>
    <n v="1"/>
    <d v="2023-03-04T00:00:00"/>
    <d v="1899-12-30T18:59:47"/>
    <n v="110"/>
    <x v="11"/>
    <x v="0"/>
    <x v="0"/>
    <x v="6"/>
    <n v="4"/>
    <x v="2"/>
    <x v="7"/>
    <n v="2"/>
    <n v="33.450000000000003"/>
  </r>
  <r>
    <n v="8542"/>
    <n v="3739"/>
    <n v="0"/>
    <d v="2023-03-04T00:00:00"/>
    <d v="1899-12-30T18:59:47"/>
    <n v="128"/>
    <x v="25"/>
    <x v="1"/>
    <x v="3"/>
    <x v="6"/>
    <n v="4"/>
    <x v="2"/>
    <x v="7"/>
    <n v="2"/>
    <n v="33.450000000000003"/>
  </r>
  <r>
    <n v="8543"/>
    <n v="3740"/>
    <n v="1"/>
    <d v="2023-03-04T00:00:00"/>
    <d v="1899-12-30T19:17:24"/>
    <n v="120"/>
    <x v="28"/>
    <x v="2"/>
    <x v="9"/>
    <x v="6"/>
    <n v="4"/>
    <x v="2"/>
    <x v="8"/>
    <n v="1"/>
    <n v="13.95"/>
  </r>
  <r>
    <n v="8544"/>
    <n v="3741"/>
    <n v="1"/>
    <d v="2023-03-04T00:00:00"/>
    <d v="1899-12-30T19:17:32"/>
    <n v="125"/>
    <x v="21"/>
    <x v="1"/>
    <x v="0"/>
    <x v="6"/>
    <n v="4"/>
    <x v="2"/>
    <x v="8"/>
    <n v="2"/>
    <n v="32.9"/>
  </r>
  <r>
    <n v="8545"/>
    <n v="3741"/>
    <n v="0"/>
    <d v="2023-03-04T00:00:00"/>
    <d v="1899-12-30T19:17:32"/>
    <n v="118"/>
    <x v="26"/>
    <x v="2"/>
    <x v="13"/>
    <x v="6"/>
    <n v="4"/>
    <x v="2"/>
    <x v="8"/>
    <n v="2"/>
    <n v="32.9"/>
  </r>
  <r>
    <n v="8546"/>
    <n v="3742"/>
    <n v="1"/>
    <d v="2023-03-04T00:00:00"/>
    <d v="1899-12-30T19:48:33"/>
    <n v="117"/>
    <x v="3"/>
    <x v="2"/>
    <x v="2"/>
    <x v="6"/>
    <n v="4"/>
    <x v="2"/>
    <x v="8"/>
    <n v="1"/>
    <n v="12.95"/>
  </r>
  <r>
    <n v="8547"/>
    <n v="3743"/>
    <n v="1"/>
    <d v="2023-03-04T00:00:00"/>
    <d v="1899-12-30T19:52:52"/>
    <n v="106"/>
    <x v="5"/>
    <x v="3"/>
    <x v="4"/>
    <x v="6"/>
    <n v="4"/>
    <x v="2"/>
    <x v="8"/>
    <n v="1"/>
    <n v="7"/>
  </r>
  <r>
    <n v="8548"/>
    <n v="3744"/>
    <n v="1"/>
    <d v="2023-03-04T00:00:00"/>
    <d v="1899-12-30T20:14:27"/>
    <n v="107"/>
    <x v="19"/>
    <x v="0"/>
    <x v="12"/>
    <x v="6"/>
    <n v="4"/>
    <x v="2"/>
    <x v="9"/>
    <n v="2"/>
    <n v="34.450000000000003"/>
  </r>
  <r>
    <n v="8549"/>
    <n v="3744"/>
    <n v="0"/>
    <d v="2023-03-04T00:00:00"/>
    <d v="1899-12-30T20:14:27"/>
    <n v="125"/>
    <x v="21"/>
    <x v="1"/>
    <x v="0"/>
    <x v="6"/>
    <n v="4"/>
    <x v="2"/>
    <x v="9"/>
    <n v="2"/>
    <n v="34.450000000000003"/>
  </r>
  <r>
    <n v="8550"/>
    <n v="3745"/>
    <n v="1"/>
    <d v="2023-03-04T00:00:00"/>
    <d v="1899-12-30T20:30:11"/>
    <n v="101"/>
    <x v="7"/>
    <x v="3"/>
    <x v="2"/>
    <x v="6"/>
    <n v="4"/>
    <x v="2"/>
    <x v="9"/>
    <n v="2"/>
    <n v="26.9"/>
  </r>
  <r>
    <n v="8551"/>
    <n v="3745"/>
    <n v="0"/>
    <d v="2023-03-04T00:00:00"/>
    <d v="1899-12-30T20:30:11"/>
    <n v="102"/>
    <x v="16"/>
    <x v="3"/>
    <x v="9"/>
    <x v="6"/>
    <n v="4"/>
    <x v="2"/>
    <x v="9"/>
    <n v="2"/>
    <n v="26.9"/>
  </r>
  <r>
    <n v="8552"/>
    <n v="3746"/>
    <n v="1"/>
    <d v="2023-03-04T00:00:00"/>
    <d v="1899-12-30T20:45:53"/>
    <n v="111"/>
    <x v="22"/>
    <x v="0"/>
    <x v="5"/>
    <x v="6"/>
    <n v="4"/>
    <x v="2"/>
    <x v="9"/>
    <n v="2"/>
    <n v="20.95"/>
  </r>
  <r>
    <n v="8553"/>
    <n v="3746"/>
    <n v="0"/>
    <d v="2023-03-04T00:00:00"/>
    <d v="1899-12-30T20:45:53"/>
    <n v="123"/>
    <x v="9"/>
    <x v="2"/>
    <x v="6"/>
    <x v="6"/>
    <n v="4"/>
    <x v="2"/>
    <x v="9"/>
    <n v="2"/>
    <n v="20.95"/>
  </r>
  <r>
    <n v="8554"/>
    <n v="3747"/>
    <n v="1"/>
    <d v="2023-03-04T00:00:00"/>
    <d v="1899-12-30T20:48:13"/>
    <n v="101"/>
    <x v="7"/>
    <x v="3"/>
    <x v="2"/>
    <x v="6"/>
    <n v="4"/>
    <x v="2"/>
    <x v="9"/>
    <n v="2"/>
    <n v="21.95"/>
  </r>
  <r>
    <n v="8555"/>
    <n v="3747"/>
    <n v="0"/>
    <d v="2023-03-04T00:00:00"/>
    <d v="1899-12-30T20:48:13"/>
    <n v="103"/>
    <x v="29"/>
    <x v="3"/>
    <x v="6"/>
    <x v="6"/>
    <n v="4"/>
    <x v="2"/>
    <x v="9"/>
    <n v="2"/>
    <n v="21.95"/>
  </r>
  <r>
    <n v="8556"/>
    <n v="3748"/>
    <n v="1"/>
    <d v="2023-03-04T00:00:00"/>
    <d v="1899-12-30T20:59:07"/>
    <n v="101"/>
    <x v="7"/>
    <x v="3"/>
    <x v="2"/>
    <x v="6"/>
    <n v="4"/>
    <x v="2"/>
    <x v="9"/>
    <n v="3"/>
    <n v="42.4"/>
  </r>
  <r>
    <n v="8557"/>
    <n v="3748"/>
    <n v="0"/>
    <d v="2023-03-04T00:00:00"/>
    <d v="1899-12-30T20:59:07"/>
    <n v="102"/>
    <x v="16"/>
    <x v="3"/>
    <x v="9"/>
    <x v="6"/>
    <n v="4"/>
    <x v="2"/>
    <x v="9"/>
    <n v="3"/>
    <n v="42.4"/>
  </r>
  <r>
    <n v="8558"/>
    <n v="3748"/>
    <n v="0"/>
    <d v="2023-03-04T00:00:00"/>
    <d v="1899-12-30T20:59:07"/>
    <n v="128"/>
    <x v="25"/>
    <x v="1"/>
    <x v="3"/>
    <x v="6"/>
    <n v="4"/>
    <x v="2"/>
    <x v="9"/>
    <n v="3"/>
    <n v="42.4"/>
  </r>
  <r>
    <n v="8559"/>
    <n v="3749"/>
    <n v="1"/>
    <d v="2023-03-04T00:00:00"/>
    <d v="1899-12-30T21:02:21"/>
    <n v="108"/>
    <x v="1"/>
    <x v="0"/>
    <x v="1"/>
    <x v="6"/>
    <n v="4"/>
    <x v="2"/>
    <x v="10"/>
    <n v="4"/>
    <n v="65.350000000000009"/>
  </r>
  <r>
    <n v="8560"/>
    <n v="3749"/>
    <n v="0"/>
    <d v="2023-03-04T00:00:00"/>
    <d v="1899-12-30T21:02:21"/>
    <n v="109"/>
    <x v="0"/>
    <x v="0"/>
    <x v="0"/>
    <x v="6"/>
    <n v="4"/>
    <x v="2"/>
    <x v="10"/>
    <n v="4"/>
    <n v="65.350000000000009"/>
  </r>
  <r>
    <n v="8561"/>
    <n v="3749"/>
    <n v="0"/>
    <d v="2023-03-04T00:00:00"/>
    <d v="1899-12-30T21:02:21"/>
    <n v="127"/>
    <x v="24"/>
    <x v="1"/>
    <x v="0"/>
    <x v="6"/>
    <n v="4"/>
    <x v="2"/>
    <x v="10"/>
    <n v="4"/>
    <n v="65.350000000000009"/>
  </r>
  <r>
    <n v="8562"/>
    <n v="3749"/>
    <n v="0"/>
    <d v="2023-03-04T00:00:00"/>
    <d v="1899-12-30T21:02:21"/>
    <n v="112"/>
    <x v="30"/>
    <x v="0"/>
    <x v="13"/>
    <x v="6"/>
    <n v="4"/>
    <x v="2"/>
    <x v="10"/>
    <n v="4"/>
    <n v="65.350000000000009"/>
  </r>
  <r>
    <n v="8563"/>
    <n v="3750"/>
    <n v="1"/>
    <d v="2023-03-05T00:00:00"/>
    <d v="1899-12-30T11:46:21"/>
    <n v="105"/>
    <x v="15"/>
    <x v="3"/>
    <x v="4"/>
    <x v="0"/>
    <n v="5"/>
    <x v="2"/>
    <x v="0"/>
    <n v="1"/>
    <n v="7"/>
  </r>
  <r>
    <n v="8564"/>
    <n v="3751"/>
    <n v="1"/>
    <d v="2023-03-05T00:00:00"/>
    <d v="1899-12-30T11:47:34"/>
    <n v="117"/>
    <x v="3"/>
    <x v="2"/>
    <x v="2"/>
    <x v="0"/>
    <n v="5"/>
    <x v="2"/>
    <x v="0"/>
    <n v="4"/>
    <n v="36.9"/>
  </r>
  <r>
    <n v="8565"/>
    <n v="3751"/>
    <n v="0"/>
    <d v="2023-03-05T00:00:00"/>
    <d v="1899-12-30T11:47:34"/>
    <n v="111"/>
    <x v="22"/>
    <x v="0"/>
    <x v="5"/>
    <x v="0"/>
    <n v="5"/>
    <x v="2"/>
    <x v="0"/>
    <n v="4"/>
    <n v="36.9"/>
  </r>
  <r>
    <n v="8566"/>
    <n v="3751"/>
    <n v="0"/>
    <d v="2023-03-05T00:00:00"/>
    <d v="1899-12-30T11:47:34"/>
    <n v="113"/>
    <x v="17"/>
    <x v="0"/>
    <x v="10"/>
    <x v="0"/>
    <n v="5"/>
    <x v="2"/>
    <x v="0"/>
    <n v="4"/>
    <n v="36.9"/>
  </r>
  <r>
    <n v="8567"/>
    <n v="3751"/>
    <n v="0"/>
    <d v="2023-03-05T00:00:00"/>
    <d v="1899-12-30T11:47:34"/>
    <n v="122"/>
    <x v="12"/>
    <x v="2"/>
    <x v="4"/>
    <x v="0"/>
    <n v="5"/>
    <x v="2"/>
    <x v="0"/>
    <n v="4"/>
    <n v="36.9"/>
  </r>
  <r>
    <n v="8568"/>
    <n v="3752"/>
    <n v="1"/>
    <d v="2023-03-05T00:00:00"/>
    <d v="1899-12-30T11:49:36"/>
    <n v="125"/>
    <x v="21"/>
    <x v="1"/>
    <x v="0"/>
    <x v="0"/>
    <n v="5"/>
    <x v="2"/>
    <x v="0"/>
    <n v="1"/>
    <n v="17.95"/>
  </r>
  <r>
    <n v="8569"/>
    <n v="3753"/>
    <n v="1"/>
    <d v="2023-03-05T00:00:00"/>
    <d v="1899-12-30T12:01:47"/>
    <n v="124"/>
    <x v="2"/>
    <x v="1"/>
    <x v="1"/>
    <x v="0"/>
    <n v="5"/>
    <x v="2"/>
    <x v="1"/>
    <n v="3"/>
    <n v="39.450000000000003"/>
  </r>
  <r>
    <n v="8570"/>
    <n v="3753"/>
    <n v="0"/>
    <d v="2023-03-05T00:00:00"/>
    <d v="1899-12-30T12:01:47"/>
    <n v="109"/>
    <x v="0"/>
    <x v="0"/>
    <x v="0"/>
    <x v="0"/>
    <n v="5"/>
    <x v="2"/>
    <x v="1"/>
    <n v="3"/>
    <n v="39.450000000000003"/>
  </r>
  <r>
    <n v="8571"/>
    <n v="3753"/>
    <n v="0"/>
    <d v="2023-03-05T00:00:00"/>
    <d v="1899-12-30T12:01:47"/>
    <n v="122"/>
    <x v="12"/>
    <x v="2"/>
    <x v="4"/>
    <x v="0"/>
    <n v="5"/>
    <x v="2"/>
    <x v="1"/>
    <n v="3"/>
    <n v="39.450000000000003"/>
  </r>
  <r>
    <n v="8572"/>
    <n v="3754"/>
    <n v="1"/>
    <d v="2023-03-05T00:00:00"/>
    <d v="1899-12-30T12:05:20"/>
    <n v="109"/>
    <x v="0"/>
    <x v="0"/>
    <x v="0"/>
    <x v="0"/>
    <n v="5"/>
    <x v="2"/>
    <x v="1"/>
    <n v="1"/>
    <n v="17.95"/>
  </r>
  <r>
    <n v="8573"/>
    <n v="3755"/>
    <n v="1"/>
    <d v="2023-03-05T00:00:00"/>
    <d v="1899-12-30T12:20:34"/>
    <n v="101"/>
    <x v="7"/>
    <x v="3"/>
    <x v="2"/>
    <x v="0"/>
    <n v="5"/>
    <x v="2"/>
    <x v="1"/>
    <n v="1"/>
    <n v="12.95"/>
  </r>
  <r>
    <n v="8574"/>
    <n v="3756"/>
    <n v="1"/>
    <d v="2023-03-05T00:00:00"/>
    <d v="1899-12-30T12:30:24"/>
    <n v="101"/>
    <x v="7"/>
    <x v="3"/>
    <x v="2"/>
    <x v="0"/>
    <n v="5"/>
    <x v="2"/>
    <x v="1"/>
    <n v="4"/>
    <n v="56.349999999999994"/>
  </r>
  <r>
    <n v="8575"/>
    <n v="3756"/>
    <n v="0"/>
    <d v="2023-03-05T00:00:00"/>
    <d v="1899-12-30T12:30:24"/>
    <n v="116"/>
    <x v="23"/>
    <x v="2"/>
    <x v="9"/>
    <x v="0"/>
    <n v="5"/>
    <x v="2"/>
    <x v="1"/>
    <n v="4"/>
    <n v="56.349999999999994"/>
  </r>
  <r>
    <n v="8576"/>
    <n v="3756"/>
    <n v="0"/>
    <d v="2023-03-05T00:00:00"/>
    <d v="1899-12-30T12:30:24"/>
    <n v="108"/>
    <x v="1"/>
    <x v="0"/>
    <x v="1"/>
    <x v="0"/>
    <n v="5"/>
    <x v="2"/>
    <x v="1"/>
    <n v="4"/>
    <n v="56.349999999999994"/>
  </r>
  <r>
    <n v="8577"/>
    <n v="3756"/>
    <n v="0"/>
    <d v="2023-03-05T00:00:00"/>
    <d v="1899-12-30T12:30:24"/>
    <n v="112"/>
    <x v="30"/>
    <x v="0"/>
    <x v="13"/>
    <x v="0"/>
    <n v="5"/>
    <x v="2"/>
    <x v="1"/>
    <n v="4"/>
    <n v="56.349999999999994"/>
  </r>
  <r>
    <n v="8578"/>
    <n v="3757"/>
    <n v="1"/>
    <d v="2023-03-05T00:00:00"/>
    <d v="1899-12-30T12:33:09"/>
    <n v="102"/>
    <x v="16"/>
    <x v="3"/>
    <x v="9"/>
    <x v="0"/>
    <n v="5"/>
    <x v="2"/>
    <x v="1"/>
    <n v="1"/>
    <n v="13.95"/>
  </r>
  <r>
    <n v="8579"/>
    <n v="3758"/>
    <n v="1"/>
    <d v="2023-03-05T00:00:00"/>
    <d v="1899-12-30T12:34:45"/>
    <n v="110"/>
    <x v="11"/>
    <x v="0"/>
    <x v="0"/>
    <x v="0"/>
    <n v="5"/>
    <x v="2"/>
    <x v="1"/>
    <n v="1"/>
    <n v="17.95"/>
  </r>
  <r>
    <n v="8580"/>
    <n v="3759"/>
    <n v="1"/>
    <d v="2023-03-05T00:00:00"/>
    <d v="1899-12-30T12:44:29"/>
    <n v="106"/>
    <x v="5"/>
    <x v="3"/>
    <x v="4"/>
    <x v="0"/>
    <n v="5"/>
    <x v="2"/>
    <x v="1"/>
    <n v="1"/>
    <n v="7"/>
  </r>
  <r>
    <n v="8581"/>
    <n v="3760"/>
    <n v="1"/>
    <d v="2023-03-05T00:00:00"/>
    <d v="1899-12-30T12:49:45"/>
    <n v="101"/>
    <x v="7"/>
    <x v="3"/>
    <x v="2"/>
    <x v="0"/>
    <n v="5"/>
    <x v="2"/>
    <x v="1"/>
    <n v="1"/>
    <n v="12.95"/>
  </r>
  <r>
    <n v="8582"/>
    <n v="3761"/>
    <n v="1"/>
    <d v="2023-03-05T00:00:00"/>
    <d v="1899-12-30T12:52:34"/>
    <n v="123"/>
    <x v="9"/>
    <x v="2"/>
    <x v="6"/>
    <x v="0"/>
    <n v="5"/>
    <x v="2"/>
    <x v="1"/>
    <n v="1"/>
    <n v="9"/>
  </r>
  <r>
    <n v="8583"/>
    <n v="3762"/>
    <n v="1"/>
    <d v="2023-03-05T00:00:00"/>
    <d v="1899-12-30T13:03:52"/>
    <n v="109"/>
    <x v="0"/>
    <x v="0"/>
    <x v="0"/>
    <x v="0"/>
    <n v="5"/>
    <x v="2"/>
    <x v="2"/>
    <n v="1"/>
    <n v="17.95"/>
  </r>
  <r>
    <n v="8584"/>
    <n v="3763"/>
    <n v="1"/>
    <d v="2023-03-05T00:00:00"/>
    <d v="1899-12-30T13:06:49"/>
    <n v="124"/>
    <x v="2"/>
    <x v="1"/>
    <x v="1"/>
    <x v="0"/>
    <n v="5"/>
    <x v="2"/>
    <x v="2"/>
    <n v="1"/>
    <n v="14.5"/>
  </r>
  <r>
    <n v="8585"/>
    <n v="3764"/>
    <n v="1"/>
    <d v="2023-03-05T00:00:00"/>
    <d v="1899-12-30T13:06:59"/>
    <n v="108"/>
    <x v="1"/>
    <x v="0"/>
    <x v="1"/>
    <x v="0"/>
    <n v="5"/>
    <x v="2"/>
    <x v="2"/>
    <n v="2"/>
    <n v="26.45"/>
  </r>
  <r>
    <n v="8586"/>
    <n v="3764"/>
    <n v="0"/>
    <d v="2023-03-05T00:00:00"/>
    <d v="1899-12-30T13:06:59"/>
    <n v="119"/>
    <x v="6"/>
    <x v="2"/>
    <x v="5"/>
    <x v="0"/>
    <n v="5"/>
    <x v="2"/>
    <x v="2"/>
    <n v="2"/>
    <n v="26.45"/>
  </r>
  <r>
    <n v="8587"/>
    <n v="3765"/>
    <n v="1"/>
    <d v="2023-03-05T00:00:00"/>
    <d v="1899-12-30T13:21:27"/>
    <n v="102"/>
    <x v="16"/>
    <x v="3"/>
    <x v="9"/>
    <x v="0"/>
    <n v="5"/>
    <x v="2"/>
    <x v="2"/>
    <n v="4"/>
    <n v="52.849999999999994"/>
  </r>
  <r>
    <n v="8588"/>
    <n v="3765"/>
    <n v="0"/>
    <d v="2023-03-05T00:00:00"/>
    <d v="1899-12-30T13:21:27"/>
    <n v="112"/>
    <x v="30"/>
    <x v="0"/>
    <x v="13"/>
    <x v="0"/>
    <n v="5"/>
    <x v="2"/>
    <x v="2"/>
    <n v="4"/>
    <n v="52.849999999999994"/>
  </r>
  <r>
    <n v="8589"/>
    <n v="3765"/>
    <n v="0"/>
    <d v="2023-03-05T00:00:00"/>
    <d v="1899-12-30T13:21:27"/>
    <n v="122"/>
    <x v="12"/>
    <x v="2"/>
    <x v="4"/>
    <x v="0"/>
    <n v="5"/>
    <x v="2"/>
    <x v="2"/>
    <n v="4"/>
    <n v="52.849999999999994"/>
  </r>
  <r>
    <n v="8591"/>
    <n v="3765"/>
    <n v="0"/>
    <d v="2023-03-05T00:00:00"/>
    <d v="1899-12-30T13:21:27"/>
    <n v="132"/>
    <x v="14"/>
    <x v="1"/>
    <x v="8"/>
    <x v="0"/>
    <n v="5"/>
    <x v="2"/>
    <x v="2"/>
    <n v="4"/>
    <n v="52.849999999999994"/>
  </r>
  <r>
    <n v="8592"/>
    <n v="3766"/>
    <n v="1"/>
    <d v="2023-03-05T00:00:00"/>
    <d v="1899-12-30T13:23:49"/>
    <n v="102"/>
    <x v="16"/>
    <x v="3"/>
    <x v="9"/>
    <x v="0"/>
    <n v="5"/>
    <x v="2"/>
    <x v="2"/>
    <n v="1"/>
    <n v="13.95"/>
  </r>
  <r>
    <n v="8593"/>
    <n v="3767"/>
    <n v="1"/>
    <d v="2023-03-05T00:00:00"/>
    <d v="1899-12-30T13:26:19"/>
    <n v="108"/>
    <x v="1"/>
    <x v="0"/>
    <x v="1"/>
    <x v="0"/>
    <n v="5"/>
    <x v="2"/>
    <x v="2"/>
    <n v="2"/>
    <n v="32.450000000000003"/>
  </r>
  <r>
    <n v="8594"/>
    <n v="3767"/>
    <n v="0"/>
    <d v="2023-03-05T00:00:00"/>
    <d v="1899-12-30T13:26:19"/>
    <n v="127"/>
    <x v="24"/>
    <x v="1"/>
    <x v="0"/>
    <x v="0"/>
    <n v="5"/>
    <x v="2"/>
    <x v="2"/>
    <n v="2"/>
    <n v="32.450000000000003"/>
  </r>
  <r>
    <n v="8595"/>
    <n v="3768"/>
    <n v="1"/>
    <d v="2023-03-05T00:00:00"/>
    <d v="1899-12-30T13:27:04"/>
    <n v="106"/>
    <x v="5"/>
    <x v="3"/>
    <x v="4"/>
    <x v="0"/>
    <n v="5"/>
    <x v="2"/>
    <x v="2"/>
    <n v="1"/>
    <n v="7"/>
  </r>
  <r>
    <n v="8596"/>
    <n v="3769"/>
    <n v="1"/>
    <d v="2023-03-05T00:00:00"/>
    <d v="1899-12-30T13:28:39"/>
    <n v="127"/>
    <x v="24"/>
    <x v="1"/>
    <x v="0"/>
    <x v="0"/>
    <n v="5"/>
    <x v="2"/>
    <x v="2"/>
    <n v="2"/>
    <n v="34.9"/>
  </r>
  <r>
    <n v="8597"/>
    <n v="3769"/>
    <n v="0"/>
    <d v="2023-03-05T00:00:00"/>
    <d v="1899-12-30T13:28:39"/>
    <n v="132"/>
    <x v="14"/>
    <x v="1"/>
    <x v="8"/>
    <x v="0"/>
    <n v="5"/>
    <x v="2"/>
    <x v="2"/>
    <n v="2"/>
    <n v="34.9"/>
  </r>
  <r>
    <n v="8598"/>
    <n v="3770"/>
    <n v="1"/>
    <d v="2023-03-05T00:00:00"/>
    <d v="1899-12-30T13:34:21"/>
    <n v="128"/>
    <x v="25"/>
    <x v="1"/>
    <x v="3"/>
    <x v="0"/>
    <n v="5"/>
    <x v="2"/>
    <x v="2"/>
    <n v="1"/>
    <n v="15.5"/>
  </r>
  <r>
    <n v="8599"/>
    <n v="3771"/>
    <n v="1"/>
    <d v="2023-03-05T00:00:00"/>
    <d v="1899-12-30T13:35:17"/>
    <n v="124"/>
    <x v="2"/>
    <x v="1"/>
    <x v="1"/>
    <x v="0"/>
    <n v="5"/>
    <x v="2"/>
    <x v="2"/>
    <n v="2"/>
    <n v="30"/>
  </r>
  <r>
    <n v="8600"/>
    <n v="3771"/>
    <n v="0"/>
    <d v="2023-03-05T00:00:00"/>
    <d v="1899-12-30T13:35:17"/>
    <n v="128"/>
    <x v="25"/>
    <x v="1"/>
    <x v="3"/>
    <x v="0"/>
    <n v="5"/>
    <x v="2"/>
    <x v="2"/>
    <n v="2"/>
    <n v="30"/>
  </r>
  <r>
    <n v="8601"/>
    <n v="3772"/>
    <n v="1"/>
    <d v="2023-03-05T00:00:00"/>
    <d v="1899-12-30T13:38:19"/>
    <n v="119"/>
    <x v="6"/>
    <x v="2"/>
    <x v="5"/>
    <x v="0"/>
    <n v="5"/>
    <x v="2"/>
    <x v="2"/>
    <n v="1"/>
    <n v="11.95"/>
  </r>
  <r>
    <n v="8602"/>
    <n v="3773"/>
    <n v="1"/>
    <d v="2023-03-05T00:00:00"/>
    <d v="1899-12-30T13:41:31"/>
    <n v="110"/>
    <x v="11"/>
    <x v="0"/>
    <x v="0"/>
    <x v="0"/>
    <n v="5"/>
    <x v="2"/>
    <x v="2"/>
    <n v="3"/>
    <n v="36.9"/>
  </r>
  <r>
    <n v="8603"/>
    <n v="3773"/>
    <n v="0"/>
    <d v="2023-03-05T00:00:00"/>
    <d v="1899-12-30T13:41:31"/>
    <n v="111"/>
    <x v="22"/>
    <x v="0"/>
    <x v="5"/>
    <x v="0"/>
    <n v="5"/>
    <x v="2"/>
    <x v="2"/>
    <n v="3"/>
    <n v="36.9"/>
  </r>
  <r>
    <n v="8604"/>
    <n v="3773"/>
    <n v="0"/>
    <d v="2023-03-05T00:00:00"/>
    <d v="1899-12-30T13:41:31"/>
    <n v="122"/>
    <x v="12"/>
    <x v="2"/>
    <x v="4"/>
    <x v="0"/>
    <n v="5"/>
    <x v="2"/>
    <x v="2"/>
    <n v="3"/>
    <n v="36.9"/>
  </r>
  <r>
    <n v="8605"/>
    <n v="3774"/>
    <n v="1"/>
    <d v="2023-03-05T00:00:00"/>
    <d v="1899-12-30T13:47:15"/>
    <n v="108"/>
    <x v="1"/>
    <x v="0"/>
    <x v="1"/>
    <x v="0"/>
    <n v="5"/>
    <x v="2"/>
    <x v="2"/>
    <n v="10"/>
    <n v="143.20000000000002"/>
  </r>
  <r>
    <n v="8606"/>
    <n v="3774"/>
    <n v="0"/>
    <d v="2023-03-05T00:00:00"/>
    <d v="1899-12-30T13:47:15"/>
    <n v="124"/>
    <x v="2"/>
    <x v="1"/>
    <x v="1"/>
    <x v="0"/>
    <n v="5"/>
    <x v="2"/>
    <x v="2"/>
    <n v="10"/>
    <n v="143.20000000000002"/>
  </r>
  <r>
    <n v="8607"/>
    <n v="3774"/>
    <n v="0"/>
    <d v="2023-03-05T00:00:00"/>
    <d v="1899-12-30T13:47:15"/>
    <n v="125"/>
    <x v="21"/>
    <x v="1"/>
    <x v="0"/>
    <x v="0"/>
    <n v="5"/>
    <x v="2"/>
    <x v="2"/>
    <n v="10"/>
    <n v="143.20000000000002"/>
  </r>
  <r>
    <n v="8608"/>
    <n v="3774"/>
    <n v="0"/>
    <d v="2023-03-05T00:00:00"/>
    <d v="1899-12-30T13:47:15"/>
    <n v="109"/>
    <x v="0"/>
    <x v="0"/>
    <x v="0"/>
    <x v="0"/>
    <n v="5"/>
    <x v="2"/>
    <x v="2"/>
    <n v="10"/>
    <n v="143.20000000000002"/>
  </r>
  <r>
    <n v="8609"/>
    <n v="3774"/>
    <n v="0"/>
    <d v="2023-03-05T00:00:00"/>
    <d v="1899-12-30T13:47:15"/>
    <n v="117"/>
    <x v="3"/>
    <x v="2"/>
    <x v="2"/>
    <x v="0"/>
    <n v="5"/>
    <x v="2"/>
    <x v="2"/>
    <n v="10"/>
    <n v="143.20000000000002"/>
  </r>
  <r>
    <n v="8610"/>
    <n v="3774"/>
    <n v="0"/>
    <d v="2023-03-05T00:00:00"/>
    <d v="1899-12-30T13:47:15"/>
    <n v="112"/>
    <x v="30"/>
    <x v="0"/>
    <x v="13"/>
    <x v="0"/>
    <n v="5"/>
    <x v="2"/>
    <x v="2"/>
    <n v="10"/>
    <n v="143.20000000000002"/>
  </r>
  <r>
    <n v="8611"/>
    <n v="3774"/>
    <n v="0"/>
    <d v="2023-03-05T00:00:00"/>
    <d v="1899-12-30T13:47:15"/>
    <n v="120"/>
    <x v="28"/>
    <x v="2"/>
    <x v="9"/>
    <x v="0"/>
    <n v="5"/>
    <x v="2"/>
    <x v="2"/>
    <n v="10"/>
    <n v="143.20000000000002"/>
  </r>
  <r>
    <n v="8612"/>
    <n v="3774"/>
    <n v="0"/>
    <d v="2023-03-05T00:00:00"/>
    <d v="1899-12-30T13:47:15"/>
    <n v="121"/>
    <x v="20"/>
    <x v="2"/>
    <x v="11"/>
    <x v="0"/>
    <n v="5"/>
    <x v="2"/>
    <x v="2"/>
    <n v="10"/>
    <n v="143.20000000000002"/>
  </r>
  <r>
    <n v="8613"/>
    <n v="3774"/>
    <n v="0"/>
    <d v="2023-03-05T00:00:00"/>
    <d v="1899-12-30T13:47:15"/>
    <n v="123"/>
    <x v="9"/>
    <x v="2"/>
    <x v="6"/>
    <x v="0"/>
    <n v="5"/>
    <x v="2"/>
    <x v="2"/>
    <n v="10"/>
    <n v="143.20000000000002"/>
  </r>
  <r>
    <n v="8614"/>
    <n v="3774"/>
    <n v="0"/>
    <d v="2023-03-05T00:00:00"/>
    <d v="1899-12-30T13:47:15"/>
    <n v="132"/>
    <x v="14"/>
    <x v="1"/>
    <x v="8"/>
    <x v="0"/>
    <n v="5"/>
    <x v="2"/>
    <x v="2"/>
    <n v="10"/>
    <n v="143.20000000000002"/>
  </r>
  <r>
    <n v="8615"/>
    <n v="3775"/>
    <n v="1"/>
    <d v="2023-03-05T00:00:00"/>
    <d v="1899-12-30T13:49:24"/>
    <n v="118"/>
    <x v="26"/>
    <x v="2"/>
    <x v="13"/>
    <x v="0"/>
    <n v="5"/>
    <x v="2"/>
    <x v="2"/>
    <n v="1"/>
    <n v="14.95"/>
  </r>
  <r>
    <n v="8616"/>
    <n v="3776"/>
    <n v="1"/>
    <d v="2023-03-05T00:00:00"/>
    <d v="1899-12-30T13:59:08"/>
    <n v="125"/>
    <x v="21"/>
    <x v="1"/>
    <x v="0"/>
    <x v="0"/>
    <n v="5"/>
    <x v="2"/>
    <x v="2"/>
    <n v="5"/>
    <n v="69.8"/>
  </r>
  <r>
    <n v="8617"/>
    <n v="3776"/>
    <n v="0"/>
    <d v="2023-03-05T00:00:00"/>
    <d v="1899-12-30T13:59:08"/>
    <n v="109"/>
    <x v="0"/>
    <x v="0"/>
    <x v="0"/>
    <x v="0"/>
    <n v="5"/>
    <x v="2"/>
    <x v="2"/>
    <n v="5"/>
    <n v="69.8"/>
  </r>
  <r>
    <n v="8618"/>
    <n v="3776"/>
    <n v="0"/>
    <d v="2023-03-05T00:00:00"/>
    <d v="1899-12-30T13:59:08"/>
    <n v="111"/>
    <x v="22"/>
    <x v="0"/>
    <x v="5"/>
    <x v="0"/>
    <n v="5"/>
    <x v="2"/>
    <x v="2"/>
    <n v="5"/>
    <n v="69.8"/>
  </r>
  <r>
    <n v="8619"/>
    <n v="3776"/>
    <n v="0"/>
    <d v="2023-03-05T00:00:00"/>
    <d v="1899-12-30T13:59:08"/>
    <n v="118"/>
    <x v="26"/>
    <x v="2"/>
    <x v="13"/>
    <x v="0"/>
    <n v="5"/>
    <x v="2"/>
    <x v="2"/>
    <n v="5"/>
    <n v="69.8"/>
  </r>
  <r>
    <n v="8620"/>
    <n v="3776"/>
    <n v="0"/>
    <d v="2023-03-05T00:00:00"/>
    <d v="1899-12-30T13:59:08"/>
    <n v="105"/>
    <x v="15"/>
    <x v="3"/>
    <x v="4"/>
    <x v="0"/>
    <n v="5"/>
    <x v="2"/>
    <x v="2"/>
    <n v="5"/>
    <n v="69.8"/>
  </r>
  <r>
    <n v="8621"/>
    <n v="3777"/>
    <n v="1"/>
    <d v="2023-03-05T00:00:00"/>
    <d v="1899-12-30T14:05:21"/>
    <n v="109"/>
    <x v="0"/>
    <x v="0"/>
    <x v="0"/>
    <x v="0"/>
    <n v="5"/>
    <x v="2"/>
    <x v="3"/>
    <n v="1"/>
    <n v="17.95"/>
  </r>
  <r>
    <n v="8622"/>
    <n v="3778"/>
    <n v="1"/>
    <d v="2023-03-05T00:00:00"/>
    <d v="1899-12-30T14:21:03"/>
    <n v="129"/>
    <x v="4"/>
    <x v="1"/>
    <x v="3"/>
    <x v="0"/>
    <n v="5"/>
    <x v="2"/>
    <x v="3"/>
    <n v="2"/>
    <n v="20.5"/>
  </r>
  <r>
    <n v="8623"/>
    <n v="3778"/>
    <n v="0"/>
    <d v="2023-03-05T00:00:00"/>
    <d v="1899-12-30T14:21:03"/>
    <n v="113"/>
    <x v="17"/>
    <x v="0"/>
    <x v="10"/>
    <x v="0"/>
    <n v="5"/>
    <x v="2"/>
    <x v="3"/>
    <n v="2"/>
    <n v="20.5"/>
  </r>
  <r>
    <n v="8624"/>
    <n v="3779"/>
    <n v="1"/>
    <d v="2023-03-05T00:00:00"/>
    <d v="1899-12-30T14:24:19"/>
    <n v="125"/>
    <x v="21"/>
    <x v="1"/>
    <x v="0"/>
    <x v="0"/>
    <n v="5"/>
    <x v="2"/>
    <x v="3"/>
    <n v="2"/>
    <n v="33.450000000000003"/>
  </r>
  <r>
    <n v="8625"/>
    <n v="3779"/>
    <n v="0"/>
    <d v="2023-03-05T00:00:00"/>
    <d v="1899-12-30T14:24:19"/>
    <n v="129"/>
    <x v="4"/>
    <x v="1"/>
    <x v="3"/>
    <x v="0"/>
    <n v="5"/>
    <x v="2"/>
    <x v="3"/>
    <n v="2"/>
    <n v="33.450000000000003"/>
  </r>
  <r>
    <n v="8626"/>
    <n v="3780"/>
    <n v="1"/>
    <d v="2023-03-05T00:00:00"/>
    <d v="1899-12-30T14:39:18"/>
    <n v="109"/>
    <x v="0"/>
    <x v="0"/>
    <x v="0"/>
    <x v="0"/>
    <n v="5"/>
    <x v="2"/>
    <x v="3"/>
    <n v="4"/>
    <n v="54.849999999999994"/>
  </r>
  <r>
    <n v="8627"/>
    <n v="3780"/>
    <n v="0"/>
    <d v="2023-03-05T00:00:00"/>
    <d v="1899-12-30T14:39:18"/>
    <n v="117"/>
    <x v="3"/>
    <x v="2"/>
    <x v="2"/>
    <x v="0"/>
    <n v="5"/>
    <x v="2"/>
    <x v="3"/>
    <n v="4"/>
    <n v="54.849999999999994"/>
  </r>
  <r>
    <n v="8628"/>
    <n v="3780"/>
    <n v="0"/>
    <d v="2023-03-05T00:00:00"/>
    <d v="1899-12-30T14:39:18"/>
    <n v="118"/>
    <x v="26"/>
    <x v="2"/>
    <x v="13"/>
    <x v="0"/>
    <n v="5"/>
    <x v="2"/>
    <x v="3"/>
    <n v="4"/>
    <n v="54.849999999999994"/>
  </r>
  <r>
    <n v="8629"/>
    <n v="3780"/>
    <n v="0"/>
    <d v="2023-03-05T00:00:00"/>
    <d v="1899-12-30T14:39:18"/>
    <n v="123"/>
    <x v="9"/>
    <x v="2"/>
    <x v="6"/>
    <x v="0"/>
    <n v="5"/>
    <x v="2"/>
    <x v="3"/>
    <n v="4"/>
    <n v="54.849999999999994"/>
  </r>
  <r>
    <n v="8630"/>
    <n v="3781"/>
    <n v="1"/>
    <d v="2023-03-05T00:00:00"/>
    <d v="1899-12-30T15:25:06"/>
    <n v="119"/>
    <x v="6"/>
    <x v="2"/>
    <x v="5"/>
    <x v="0"/>
    <n v="5"/>
    <x v="2"/>
    <x v="4"/>
    <n v="1"/>
    <n v="11.95"/>
  </r>
  <r>
    <n v="8631"/>
    <n v="3782"/>
    <n v="1"/>
    <d v="2023-03-05T00:00:00"/>
    <d v="1899-12-30T15:29:44"/>
    <n v="113"/>
    <x v="17"/>
    <x v="0"/>
    <x v="10"/>
    <x v="0"/>
    <n v="5"/>
    <x v="2"/>
    <x v="4"/>
    <n v="3"/>
    <n v="19"/>
  </r>
  <r>
    <n v="8632"/>
    <n v="3782"/>
    <n v="0"/>
    <d v="2023-03-05T00:00:00"/>
    <d v="1899-12-30T15:29:44"/>
    <n v="105"/>
    <x v="15"/>
    <x v="3"/>
    <x v="4"/>
    <x v="0"/>
    <n v="5"/>
    <x v="2"/>
    <x v="4"/>
    <n v="3"/>
    <n v="19"/>
  </r>
  <r>
    <n v="8633"/>
    <n v="3782"/>
    <n v="0"/>
    <d v="2023-03-05T00:00:00"/>
    <d v="1899-12-30T15:29:44"/>
    <n v="122"/>
    <x v="12"/>
    <x v="2"/>
    <x v="4"/>
    <x v="0"/>
    <n v="5"/>
    <x v="2"/>
    <x v="4"/>
    <n v="3"/>
    <n v="19"/>
  </r>
  <r>
    <n v="8635"/>
    <n v="3783"/>
    <n v="1"/>
    <d v="2023-03-05T00:00:00"/>
    <d v="1899-12-30T15:31:22"/>
    <n v="126"/>
    <x v="10"/>
    <x v="1"/>
    <x v="1"/>
    <x v="0"/>
    <n v="5"/>
    <x v="2"/>
    <x v="4"/>
    <n v="4"/>
    <n v="46.45"/>
  </r>
  <r>
    <n v="8636"/>
    <n v="3783"/>
    <n v="0"/>
    <d v="2023-03-05T00:00:00"/>
    <d v="1899-12-30T15:31:22"/>
    <n v="109"/>
    <x v="0"/>
    <x v="0"/>
    <x v="0"/>
    <x v="0"/>
    <n v="5"/>
    <x v="2"/>
    <x v="4"/>
    <n v="4"/>
    <n v="46.45"/>
  </r>
  <r>
    <n v="8637"/>
    <n v="3783"/>
    <n v="0"/>
    <d v="2023-03-05T00:00:00"/>
    <d v="1899-12-30T15:31:22"/>
    <n v="105"/>
    <x v="15"/>
    <x v="3"/>
    <x v="4"/>
    <x v="0"/>
    <n v="5"/>
    <x v="2"/>
    <x v="4"/>
    <n v="4"/>
    <n v="46.45"/>
  </r>
  <r>
    <n v="8638"/>
    <n v="3783"/>
    <n v="0"/>
    <d v="2023-03-05T00:00:00"/>
    <d v="1899-12-30T15:31:22"/>
    <n v="122"/>
    <x v="12"/>
    <x v="2"/>
    <x v="4"/>
    <x v="0"/>
    <n v="5"/>
    <x v="2"/>
    <x v="4"/>
    <n v="4"/>
    <n v="46.45"/>
  </r>
  <r>
    <n v="8639"/>
    <n v="3784"/>
    <n v="1"/>
    <d v="2023-03-05T00:00:00"/>
    <d v="1899-12-30T15:38:04"/>
    <n v="120"/>
    <x v="28"/>
    <x v="2"/>
    <x v="9"/>
    <x v="0"/>
    <n v="5"/>
    <x v="2"/>
    <x v="4"/>
    <n v="1"/>
    <n v="13.95"/>
  </r>
  <r>
    <n v="8640"/>
    <n v="3785"/>
    <n v="1"/>
    <d v="2023-03-05T00:00:00"/>
    <d v="1899-12-30T15:42:22"/>
    <n v="102"/>
    <x v="16"/>
    <x v="3"/>
    <x v="9"/>
    <x v="0"/>
    <n v="5"/>
    <x v="2"/>
    <x v="4"/>
    <n v="1"/>
    <n v="13.95"/>
  </r>
  <r>
    <n v="8641"/>
    <n v="3786"/>
    <n v="1"/>
    <d v="2023-03-05T00:00:00"/>
    <d v="1899-12-30T15:48:08"/>
    <n v="109"/>
    <x v="0"/>
    <x v="0"/>
    <x v="0"/>
    <x v="0"/>
    <n v="5"/>
    <x v="2"/>
    <x v="4"/>
    <n v="2"/>
    <n v="32.9"/>
  </r>
  <r>
    <n v="8642"/>
    <n v="3786"/>
    <n v="0"/>
    <d v="2023-03-05T00:00:00"/>
    <d v="1899-12-30T15:48:08"/>
    <n v="118"/>
    <x v="26"/>
    <x v="2"/>
    <x v="13"/>
    <x v="0"/>
    <n v="5"/>
    <x v="2"/>
    <x v="4"/>
    <n v="2"/>
    <n v="32.9"/>
  </r>
  <r>
    <n v="8643"/>
    <n v="3787"/>
    <n v="1"/>
    <d v="2023-03-05T00:00:00"/>
    <d v="1899-12-30T15:57:10"/>
    <n v="116"/>
    <x v="23"/>
    <x v="2"/>
    <x v="9"/>
    <x v="0"/>
    <n v="5"/>
    <x v="2"/>
    <x v="4"/>
    <n v="3"/>
    <n v="36.9"/>
  </r>
  <r>
    <n v="8644"/>
    <n v="3787"/>
    <n v="0"/>
    <d v="2023-03-05T00:00:00"/>
    <d v="1899-12-30T15:57:10"/>
    <n v="125"/>
    <x v="21"/>
    <x v="1"/>
    <x v="0"/>
    <x v="0"/>
    <n v="5"/>
    <x v="2"/>
    <x v="4"/>
    <n v="3"/>
    <n v="36.9"/>
  </r>
  <r>
    <n v="8645"/>
    <n v="3787"/>
    <n v="0"/>
    <d v="2023-03-05T00:00:00"/>
    <d v="1899-12-30T15:57:10"/>
    <n v="113"/>
    <x v="17"/>
    <x v="0"/>
    <x v="10"/>
    <x v="0"/>
    <n v="5"/>
    <x v="2"/>
    <x v="4"/>
    <n v="3"/>
    <n v="36.9"/>
  </r>
  <r>
    <n v="8646"/>
    <n v="3788"/>
    <n v="1"/>
    <d v="2023-03-05T00:00:00"/>
    <d v="1899-12-30T16:07:50"/>
    <n v="112"/>
    <x v="30"/>
    <x v="0"/>
    <x v="13"/>
    <x v="0"/>
    <n v="5"/>
    <x v="2"/>
    <x v="5"/>
    <n v="2"/>
    <n v="34.9"/>
  </r>
  <r>
    <n v="8647"/>
    <n v="3788"/>
    <n v="0"/>
    <d v="2023-03-05T00:00:00"/>
    <d v="1899-12-30T16:07:50"/>
    <n v="130"/>
    <x v="13"/>
    <x v="1"/>
    <x v="7"/>
    <x v="0"/>
    <n v="5"/>
    <x v="2"/>
    <x v="5"/>
    <n v="2"/>
    <n v="34.9"/>
  </r>
  <r>
    <n v="8648"/>
    <n v="3789"/>
    <n v="1"/>
    <d v="2023-03-05T00:00:00"/>
    <d v="1899-12-30T16:12:54"/>
    <n v="125"/>
    <x v="21"/>
    <x v="1"/>
    <x v="0"/>
    <x v="0"/>
    <n v="5"/>
    <x v="2"/>
    <x v="5"/>
    <n v="4"/>
    <n v="68.8"/>
  </r>
  <r>
    <n v="8649"/>
    <n v="3789"/>
    <n v="0"/>
    <d v="2023-03-05T00:00:00"/>
    <d v="1899-12-30T16:12:54"/>
    <n v="125"/>
    <x v="21"/>
    <x v="1"/>
    <x v="0"/>
    <x v="0"/>
    <n v="5"/>
    <x v="2"/>
    <x v="5"/>
    <n v="4"/>
    <n v="68.8"/>
  </r>
  <r>
    <n v="8650"/>
    <n v="3789"/>
    <n v="0"/>
    <d v="2023-03-05T00:00:00"/>
    <d v="1899-12-30T16:12:54"/>
    <n v="110"/>
    <x v="11"/>
    <x v="0"/>
    <x v="0"/>
    <x v="0"/>
    <n v="5"/>
    <x v="2"/>
    <x v="5"/>
    <n v="4"/>
    <n v="68.8"/>
  </r>
  <r>
    <n v="8651"/>
    <n v="3789"/>
    <n v="0"/>
    <d v="2023-03-05T00:00:00"/>
    <d v="1899-12-30T16:12:54"/>
    <n v="112"/>
    <x v="30"/>
    <x v="0"/>
    <x v="13"/>
    <x v="0"/>
    <n v="5"/>
    <x v="2"/>
    <x v="5"/>
    <n v="4"/>
    <n v="68.8"/>
  </r>
  <r>
    <n v="8652"/>
    <n v="3790"/>
    <n v="1"/>
    <d v="2023-03-05T00:00:00"/>
    <d v="1899-12-30T16:12:59"/>
    <n v="108"/>
    <x v="1"/>
    <x v="0"/>
    <x v="1"/>
    <x v="0"/>
    <n v="5"/>
    <x v="2"/>
    <x v="5"/>
    <n v="1"/>
    <n v="14.5"/>
  </r>
  <r>
    <n v="8653"/>
    <n v="3791"/>
    <n v="1"/>
    <d v="2023-03-05T00:00:00"/>
    <d v="1899-12-30T16:26:30"/>
    <n v="119"/>
    <x v="6"/>
    <x v="2"/>
    <x v="5"/>
    <x v="0"/>
    <n v="5"/>
    <x v="2"/>
    <x v="5"/>
    <n v="1"/>
    <n v="11.95"/>
  </r>
  <r>
    <n v="8654"/>
    <n v="3792"/>
    <n v="1"/>
    <d v="2023-03-05T00:00:00"/>
    <d v="1899-12-30T16:39:37"/>
    <n v="108"/>
    <x v="1"/>
    <x v="0"/>
    <x v="1"/>
    <x v="0"/>
    <n v="5"/>
    <x v="2"/>
    <x v="5"/>
    <n v="2"/>
    <n v="21.5"/>
  </r>
  <r>
    <n v="8655"/>
    <n v="3792"/>
    <n v="0"/>
    <d v="2023-03-05T00:00:00"/>
    <d v="1899-12-30T16:39:37"/>
    <n v="106"/>
    <x v="5"/>
    <x v="3"/>
    <x v="4"/>
    <x v="0"/>
    <n v="5"/>
    <x v="2"/>
    <x v="5"/>
    <n v="2"/>
    <n v="21.5"/>
  </r>
  <r>
    <n v="8656"/>
    <n v="3793"/>
    <n v="1"/>
    <d v="2023-03-05T00:00:00"/>
    <d v="1899-12-30T17:04:01"/>
    <n v="101"/>
    <x v="7"/>
    <x v="3"/>
    <x v="2"/>
    <x v="0"/>
    <n v="5"/>
    <x v="2"/>
    <x v="6"/>
    <n v="4"/>
    <n v="59.349999999999994"/>
  </r>
  <r>
    <n v="8657"/>
    <n v="3793"/>
    <n v="0"/>
    <d v="2023-03-05T00:00:00"/>
    <d v="1899-12-30T17:04:01"/>
    <n v="108"/>
    <x v="1"/>
    <x v="0"/>
    <x v="1"/>
    <x v="0"/>
    <n v="5"/>
    <x v="2"/>
    <x v="6"/>
    <n v="4"/>
    <n v="59.349999999999994"/>
  </r>
  <r>
    <n v="8658"/>
    <n v="3793"/>
    <n v="0"/>
    <d v="2023-03-05T00:00:00"/>
    <d v="1899-12-30T17:04:01"/>
    <n v="112"/>
    <x v="30"/>
    <x v="0"/>
    <x v="13"/>
    <x v="0"/>
    <n v="5"/>
    <x v="2"/>
    <x v="6"/>
    <n v="4"/>
    <n v="59.349999999999994"/>
  </r>
  <r>
    <n v="8659"/>
    <n v="3793"/>
    <n v="0"/>
    <d v="2023-03-05T00:00:00"/>
    <d v="1899-12-30T17:04:01"/>
    <n v="132"/>
    <x v="14"/>
    <x v="1"/>
    <x v="8"/>
    <x v="0"/>
    <n v="5"/>
    <x v="2"/>
    <x v="6"/>
    <n v="4"/>
    <n v="59.349999999999994"/>
  </r>
  <r>
    <n v="8660"/>
    <n v="3794"/>
    <n v="1"/>
    <d v="2023-03-05T00:00:00"/>
    <d v="1899-12-30T17:09:43"/>
    <n v="106"/>
    <x v="5"/>
    <x v="3"/>
    <x v="4"/>
    <x v="0"/>
    <n v="5"/>
    <x v="2"/>
    <x v="6"/>
    <n v="2"/>
    <n v="16"/>
  </r>
  <r>
    <n v="8661"/>
    <n v="3794"/>
    <n v="0"/>
    <d v="2023-03-05T00:00:00"/>
    <d v="1899-12-30T17:09:43"/>
    <n v="114"/>
    <x v="8"/>
    <x v="0"/>
    <x v="6"/>
    <x v="0"/>
    <n v="5"/>
    <x v="2"/>
    <x v="6"/>
    <n v="2"/>
    <n v="16"/>
  </r>
  <r>
    <n v="8662"/>
    <n v="3795"/>
    <n v="1"/>
    <d v="2023-03-05T00:00:00"/>
    <d v="1899-12-30T17:11:05"/>
    <n v="107"/>
    <x v="19"/>
    <x v="0"/>
    <x v="12"/>
    <x v="0"/>
    <n v="5"/>
    <x v="2"/>
    <x v="6"/>
    <n v="2"/>
    <n v="34.450000000000003"/>
  </r>
  <r>
    <n v="8663"/>
    <n v="3795"/>
    <n v="0"/>
    <d v="2023-03-05T00:00:00"/>
    <d v="1899-12-30T17:11:05"/>
    <n v="131"/>
    <x v="27"/>
    <x v="1"/>
    <x v="0"/>
    <x v="0"/>
    <n v="5"/>
    <x v="2"/>
    <x v="6"/>
    <n v="2"/>
    <n v="34.450000000000003"/>
  </r>
  <r>
    <n v="8664"/>
    <n v="3796"/>
    <n v="1"/>
    <d v="2023-03-05T00:00:00"/>
    <d v="1899-12-30T17:19:11"/>
    <n v="102"/>
    <x v="16"/>
    <x v="3"/>
    <x v="9"/>
    <x v="0"/>
    <n v="5"/>
    <x v="2"/>
    <x v="6"/>
    <n v="3"/>
    <n v="27.95"/>
  </r>
  <r>
    <n v="8665"/>
    <n v="3796"/>
    <n v="0"/>
    <d v="2023-03-05T00:00:00"/>
    <d v="1899-12-30T17:19:11"/>
    <n v="105"/>
    <x v="15"/>
    <x v="3"/>
    <x v="4"/>
    <x v="0"/>
    <n v="5"/>
    <x v="2"/>
    <x v="6"/>
    <n v="3"/>
    <n v="27.95"/>
  </r>
  <r>
    <n v="8666"/>
    <n v="3796"/>
    <n v="0"/>
    <d v="2023-03-05T00:00:00"/>
    <d v="1899-12-30T17:19:11"/>
    <n v="106"/>
    <x v="5"/>
    <x v="3"/>
    <x v="4"/>
    <x v="0"/>
    <n v="5"/>
    <x v="2"/>
    <x v="6"/>
    <n v="3"/>
    <n v="27.95"/>
  </r>
  <r>
    <n v="8667"/>
    <n v="3797"/>
    <n v="1"/>
    <d v="2023-03-05T00:00:00"/>
    <d v="1899-12-30T17:23:32"/>
    <n v="105"/>
    <x v="15"/>
    <x v="3"/>
    <x v="4"/>
    <x v="0"/>
    <n v="5"/>
    <x v="2"/>
    <x v="6"/>
    <n v="1"/>
    <n v="7"/>
  </r>
  <r>
    <n v="8668"/>
    <n v="3798"/>
    <n v="1"/>
    <d v="2023-03-05T00:00:00"/>
    <d v="1899-12-30T17:24:03"/>
    <n v="102"/>
    <x v="16"/>
    <x v="3"/>
    <x v="9"/>
    <x v="0"/>
    <n v="5"/>
    <x v="2"/>
    <x v="6"/>
    <n v="4"/>
    <n v="56.349999999999994"/>
  </r>
  <r>
    <n v="8669"/>
    <n v="3798"/>
    <n v="0"/>
    <d v="2023-03-05T00:00:00"/>
    <d v="1899-12-30T17:24:03"/>
    <n v="119"/>
    <x v="6"/>
    <x v="2"/>
    <x v="5"/>
    <x v="0"/>
    <n v="5"/>
    <x v="2"/>
    <x v="6"/>
    <n v="4"/>
    <n v="56.349999999999994"/>
  </r>
  <r>
    <n v="8670"/>
    <n v="3798"/>
    <n v="0"/>
    <d v="2023-03-05T00:00:00"/>
    <d v="1899-12-30T17:24:03"/>
    <n v="121"/>
    <x v="20"/>
    <x v="2"/>
    <x v="11"/>
    <x v="0"/>
    <n v="5"/>
    <x v="2"/>
    <x v="6"/>
    <n v="4"/>
    <n v="56.349999999999994"/>
  </r>
  <r>
    <n v="8671"/>
    <n v="3798"/>
    <n v="0"/>
    <d v="2023-03-05T00:00:00"/>
    <d v="1899-12-30T17:24:03"/>
    <n v="130"/>
    <x v="13"/>
    <x v="1"/>
    <x v="7"/>
    <x v="0"/>
    <n v="5"/>
    <x v="2"/>
    <x v="6"/>
    <n v="4"/>
    <n v="56.349999999999994"/>
  </r>
  <r>
    <n v="8672"/>
    <n v="3799"/>
    <n v="1"/>
    <d v="2023-03-05T00:00:00"/>
    <d v="1899-12-30T17:25:14"/>
    <n v="102"/>
    <x v="16"/>
    <x v="3"/>
    <x v="9"/>
    <x v="0"/>
    <n v="5"/>
    <x v="2"/>
    <x v="6"/>
    <n v="3"/>
    <n v="39.9"/>
  </r>
  <r>
    <n v="8673"/>
    <n v="3799"/>
    <n v="0"/>
    <d v="2023-03-05T00:00:00"/>
    <d v="1899-12-30T17:25:14"/>
    <n v="103"/>
    <x v="29"/>
    <x v="3"/>
    <x v="6"/>
    <x v="0"/>
    <n v="5"/>
    <x v="2"/>
    <x v="6"/>
    <n v="3"/>
    <n v="39.9"/>
  </r>
  <r>
    <n v="8674"/>
    <n v="3799"/>
    <n v="0"/>
    <d v="2023-03-05T00:00:00"/>
    <d v="1899-12-30T17:25:14"/>
    <n v="132"/>
    <x v="14"/>
    <x v="1"/>
    <x v="8"/>
    <x v="0"/>
    <n v="5"/>
    <x v="2"/>
    <x v="6"/>
    <n v="3"/>
    <n v="39.9"/>
  </r>
  <r>
    <n v="8675"/>
    <n v="3800"/>
    <n v="1"/>
    <d v="2023-03-05T00:00:00"/>
    <d v="1899-12-30T17:30:54"/>
    <n v="109"/>
    <x v="0"/>
    <x v="0"/>
    <x v="0"/>
    <x v="0"/>
    <n v="5"/>
    <x v="2"/>
    <x v="6"/>
    <n v="4"/>
    <n v="50.95"/>
  </r>
  <r>
    <n v="8676"/>
    <n v="3800"/>
    <n v="0"/>
    <d v="2023-03-05T00:00:00"/>
    <d v="1899-12-30T17:30:54"/>
    <n v="129"/>
    <x v="4"/>
    <x v="1"/>
    <x v="3"/>
    <x v="0"/>
    <n v="5"/>
    <x v="2"/>
    <x v="6"/>
    <n v="4"/>
    <n v="50.95"/>
  </r>
  <r>
    <n v="8677"/>
    <n v="3800"/>
    <n v="0"/>
    <d v="2023-03-05T00:00:00"/>
    <d v="1899-12-30T17:30:54"/>
    <n v="121"/>
    <x v="20"/>
    <x v="2"/>
    <x v="11"/>
    <x v="0"/>
    <n v="5"/>
    <x v="2"/>
    <x v="6"/>
    <n v="4"/>
    <n v="50.95"/>
  </r>
  <r>
    <n v="8678"/>
    <n v="3800"/>
    <n v="0"/>
    <d v="2023-03-05T00:00:00"/>
    <d v="1899-12-30T17:30:54"/>
    <n v="106"/>
    <x v="5"/>
    <x v="3"/>
    <x v="4"/>
    <x v="0"/>
    <n v="5"/>
    <x v="2"/>
    <x v="6"/>
    <n v="4"/>
    <n v="50.95"/>
  </r>
  <r>
    <n v="8679"/>
    <n v="3801"/>
    <n v="1"/>
    <d v="2023-03-05T00:00:00"/>
    <d v="1899-12-30T17:51:47"/>
    <n v="107"/>
    <x v="19"/>
    <x v="0"/>
    <x v="12"/>
    <x v="0"/>
    <n v="5"/>
    <x v="2"/>
    <x v="6"/>
    <n v="3"/>
    <n v="49.95"/>
  </r>
  <r>
    <n v="8680"/>
    <n v="3801"/>
    <n v="0"/>
    <d v="2023-03-05T00:00:00"/>
    <d v="1899-12-30T17:51:47"/>
    <n v="110"/>
    <x v="11"/>
    <x v="0"/>
    <x v="0"/>
    <x v="0"/>
    <n v="5"/>
    <x v="2"/>
    <x v="6"/>
    <n v="3"/>
    <n v="49.95"/>
  </r>
  <r>
    <n v="8681"/>
    <n v="3801"/>
    <n v="0"/>
    <d v="2023-03-05T00:00:00"/>
    <d v="1899-12-30T17:51:47"/>
    <n v="129"/>
    <x v="4"/>
    <x v="1"/>
    <x v="3"/>
    <x v="0"/>
    <n v="5"/>
    <x v="2"/>
    <x v="6"/>
    <n v="3"/>
    <n v="49.95"/>
  </r>
  <r>
    <n v="8682"/>
    <n v="3802"/>
    <n v="1"/>
    <d v="2023-03-05T00:00:00"/>
    <d v="1899-12-30T18:03:09"/>
    <n v="117"/>
    <x v="3"/>
    <x v="2"/>
    <x v="2"/>
    <x v="0"/>
    <n v="5"/>
    <x v="2"/>
    <x v="7"/>
    <n v="2"/>
    <n v="24.9"/>
  </r>
  <r>
    <n v="8683"/>
    <n v="3802"/>
    <n v="0"/>
    <d v="2023-03-05T00:00:00"/>
    <d v="1899-12-30T18:03:09"/>
    <n v="119"/>
    <x v="6"/>
    <x v="2"/>
    <x v="5"/>
    <x v="0"/>
    <n v="5"/>
    <x v="2"/>
    <x v="7"/>
    <n v="2"/>
    <n v="24.9"/>
  </r>
  <r>
    <n v="8684"/>
    <n v="3803"/>
    <n v="1"/>
    <d v="2023-03-05T00:00:00"/>
    <d v="1899-12-30T18:05:39"/>
    <n v="109"/>
    <x v="0"/>
    <x v="0"/>
    <x v="0"/>
    <x v="0"/>
    <n v="5"/>
    <x v="2"/>
    <x v="7"/>
    <n v="1"/>
    <n v="17.95"/>
  </r>
  <r>
    <n v="8685"/>
    <n v="3804"/>
    <n v="1"/>
    <d v="2023-03-05T00:00:00"/>
    <d v="1899-12-30T18:13:03"/>
    <n v="125"/>
    <x v="21"/>
    <x v="1"/>
    <x v="0"/>
    <x v="0"/>
    <n v="5"/>
    <x v="2"/>
    <x v="7"/>
    <n v="1"/>
    <n v="17.95"/>
  </r>
  <r>
    <n v="8686"/>
    <n v="3805"/>
    <n v="1"/>
    <d v="2023-03-05T00:00:00"/>
    <d v="1899-12-30T18:21:32"/>
    <n v="119"/>
    <x v="6"/>
    <x v="2"/>
    <x v="5"/>
    <x v="0"/>
    <n v="5"/>
    <x v="2"/>
    <x v="7"/>
    <n v="1"/>
    <n v="11.95"/>
  </r>
  <r>
    <n v="8687"/>
    <n v="3806"/>
    <n v="1"/>
    <d v="2023-03-05T00:00:00"/>
    <d v="1899-12-30T18:30:10"/>
    <n v="102"/>
    <x v="16"/>
    <x v="3"/>
    <x v="9"/>
    <x v="0"/>
    <n v="5"/>
    <x v="2"/>
    <x v="7"/>
    <n v="2"/>
    <n v="26.9"/>
  </r>
  <r>
    <n v="8688"/>
    <n v="3806"/>
    <n v="0"/>
    <d v="2023-03-05T00:00:00"/>
    <d v="1899-12-30T18:30:10"/>
    <n v="117"/>
    <x v="3"/>
    <x v="2"/>
    <x v="2"/>
    <x v="0"/>
    <n v="5"/>
    <x v="2"/>
    <x v="7"/>
    <n v="2"/>
    <n v="26.9"/>
  </r>
  <r>
    <n v="8689"/>
    <n v="3807"/>
    <n v="1"/>
    <d v="2023-03-05T00:00:00"/>
    <d v="1899-12-30T18:35:58"/>
    <n v="124"/>
    <x v="2"/>
    <x v="1"/>
    <x v="1"/>
    <x v="0"/>
    <n v="5"/>
    <x v="2"/>
    <x v="7"/>
    <n v="3"/>
    <n v="39.450000000000003"/>
  </r>
  <r>
    <n v="8690"/>
    <n v="3807"/>
    <n v="0"/>
    <d v="2023-03-05T00:00:00"/>
    <d v="1899-12-30T18:35:58"/>
    <n v="110"/>
    <x v="11"/>
    <x v="0"/>
    <x v="0"/>
    <x v="0"/>
    <n v="5"/>
    <x v="2"/>
    <x v="7"/>
    <n v="3"/>
    <n v="39.450000000000003"/>
  </r>
  <r>
    <n v="8691"/>
    <n v="3807"/>
    <n v="0"/>
    <d v="2023-03-05T00:00:00"/>
    <d v="1899-12-30T18:35:58"/>
    <n v="106"/>
    <x v="5"/>
    <x v="3"/>
    <x v="4"/>
    <x v="0"/>
    <n v="5"/>
    <x v="2"/>
    <x v="7"/>
    <n v="3"/>
    <n v="39.450000000000003"/>
  </r>
  <r>
    <n v="8692"/>
    <n v="3808"/>
    <n v="1"/>
    <d v="2023-03-05T00:00:00"/>
    <d v="1899-12-30T18:39:12"/>
    <n v="101"/>
    <x v="7"/>
    <x v="3"/>
    <x v="2"/>
    <x v="0"/>
    <n v="5"/>
    <x v="2"/>
    <x v="7"/>
    <n v="1"/>
    <n v="12.95"/>
  </r>
  <r>
    <n v="8693"/>
    <n v="3809"/>
    <n v="1"/>
    <d v="2023-03-05T00:00:00"/>
    <d v="1899-12-30T18:52:11"/>
    <n v="113"/>
    <x v="17"/>
    <x v="0"/>
    <x v="10"/>
    <x v="0"/>
    <n v="5"/>
    <x v="2"/>
    <x v="7"/>
    <n v="4"/>
    <n v="44.9"/>
  </r>
  <r>
    <n v="8694"/>
    <n v="3809"/>
    <n v="0"/>
    <d v="2023-03-05T00:00:00"/>
    <d v="1899-12-30T18:52:11"/>
    <n v="120"/>
    <x v="28"/>
    <x v="2"/>
    <x v="9"/>
    <x v="0"/>
    <n v="5"/>
    <x v="2"/>
    <x v="7"/>
    <n v="4"/>
    <n v="44.9"/>
  </r>
  <r>
    <n v="8695"/>
    <n v="3809"/>
    <n v="0"/>
    <d v="2023-03-05T00:00:00"/>
    <d v="1899-12-30T18:52:11"/>
    <n v="114"/>
    <x v="8"/>
    <x v="0"/>
    <x v="6"/>
    <x v="0"/>
    <n v="5"/>
    <x v="2"/>
    <x v="7"/>
    <n v="4"/>
    <n v="44.9"/>
  </r>
  <r>
    <n v="8696"/>
    <n v="3809"/>
    <n v="0"/>
    <d v="2023-03-05T00:00:00"/>
    <d v="1899-12-30T18:52:11"/>
    <n v="132"/>
    <x v="14"/>
    <x v="1"/>
    <x v="8"/>
    <x v="0"/>
    <n v="5"/>
    <x v="2"/>
    <x v="7"/>
    <n v="4"/>
    <n v="44.9"/>
  </r>
  <r>
    <n v="8697"/>
    <n v="3810"/>
    <n v="1"/>
    <d v="2023-03-05T00:00:00"/>
    <d v="1899-12-30T18:53:34"/>
    <n v="122"/>
    <x v="12"/>
    <x v="2"/>
    <x v="4"/>
    <x v="0"/>
    <n v="5"/>
    <x v="2"/>
    <x v="7"/>
    <n v="1"/>
    <n v="7"/>
  </r>
  <r>
    <n v="8698"/>
    <n v="3811"/>
    <n v="1"/>
    <d v="2023-03-05T00:00:00"/>
    <d v="1899-12-30T19:33:05"/>
    <n v="121"/>
    <x v="20"/>
    <x v="2"/>
    <x v="11"/>
    <x v="0"/>
    <n v="5"/>
    <x v="2"/>
    <x v="8"/>
    <n v="1"/>
    <n v="10.5"/>
  </r>
  <r>
    <n v="8699"/>
    <n v="3812"/>
    <n v="1"/>
    <d v="2023-03-05T00:00:00"/>
    <d v="1899-12-30T20:58:09"/>
    <n v="112"/>
    <x v="30"/>
    <x v="0"/>
    <x v="13"/>
    <x v="0"/>
    <n v="5"/>
    <x v="2"/>
    <x v="9"/>
    <n v="3"/>
    <n v="28.95"/>
  </r>
  <r>
    <n v="8700"/>
    <n v="3812"/>
    <n v="0"/>
    <d v="2023-03-05T00:00:00"/>
    <d v="1899-12-30T20:58:09"/>
    <n v="105"/>
    <x v="15"/>
    <x v="3"/>
    <x v="4"/>
    <x v="0"/>
    <n v="5"/>
    <x v="2"/>
    <x v="9"/>
    <n v="3"/>
    <n v="28.95"/>
  </r>
  <r>
    <n v="8701"/>
    <n v="3812"/>
    <n v="0"/>
    <d v="2023-03-05T00:00:00"/>
    <d v="1899-12-30T20:58:09"/>
    <n v="106"/>
    <x v="5"/>
    <x v="3"/>
    <x v="4"/>
    <x v="0"/>
    <n v="5"/>
    <x v="2"/>
    <x v="9"/>
    <n v="3"/>
    <n v="28.95"/>
  </r>
  <r>
    <n v="8702"/>
    <n v="3813"/>
    <n v="1"/>
    <d v="2023-03-05T00:00:00"/>
    <d v="1899-12-30T21:01:23"/>
    <n v="132"/>
    <x v="14"/>
    <x v="1"/>
    <x v="8"/>
    <x v="0"/>
    <n v="5"/>
    <x v="2"/>
    <x v="10"/>
    <n v="1"/>
    <n v="16.95"/>
  </r>
  <r>
    <n v="8703"/>
    <n v="3814"/>
    <n v="1"/>
    <d v="2023-03-06T00:00:00"/>
    <d v="1899-12-30T11:31:55"/>
    <n v="132"/>
    <x v="14"/>
    <x v="1"/>
    <x v="8"/>
    <x v="1"/>
    <n v="6"/>
    <x v="2"/>
    <x v="0"/>
    <n v="1"/>
    <n v="16.95"/>
  </r>
  <r>
    <n v="8704"/>
    <n v="3815"/>
    <n v="1"/>
    <d v="2023-03-06T00:00:00"/>
    <d v="1899-12-30T11:31:57"/>
    <n v="121"/>
    <x v="20"/>
    <x v="2"/>
    <x v="11"/>
    <x v="1"/>
    <n v="6"/>
    <x v="2"/>
    <x v="0"/>
    <n v="1"/>
    <n v="10.5"/>
  </r>
  <r>
    <n v="8705"/>
    <n v="3816"/>
    <n v="1"/>
    <d v="2023-03-06T00:00:00"/>
    <d v="1899-12-30T12:05:44"/>
    <n v="102"/>
    <x v="16"/>
    <x v="3"/>
    <x v="9"/>
    <x v="1"/>
    <n v="6"/>
    <x v="2"/>
    <x v="1"/>
    <n v="2"/>
    <n v="25.9"/>
  </r>
  <r>
    <n v="8706"/>
    <n v="3816"/>
    <n v="0"/>
    <d v="2023-03-06T00:00:00"/>
    <d v="1899-12-30T12:05:44"/>
    <n v="119"/>
    <x v="6"/>
    <x v="2"/>
    <x v="5"/>
    <x v="1"/>
    <n v="6"/>
    <x v="2"/>
    <x v="1"/>
    <n v="2"/>
    <n v="25.9"/>
  </r>
  <r>
    <n v="8707"/>
    <n v="3817"/>
    <n v="1"/>
    <d v="2023-03-06T00:00:00"/>
    <d v="1899-12-30T12:13:16"/>
    <n v="108"/>
    <x v="1"/>
    <x v="0"/>
    <x v="1"/>
    <x v="1"/>
    <n v="6"/>
    <x v="2"/>
    <x v="1"/>
    <n v="1"/>
    <n v="14.5"/>
  </r>
  <r>
    <n v="8708"/>
    <n v="3818"/>
    <n v="1"/>
    <d v="2023-03-06T00:00:00"/>
    <d v="1899-12-30T12:19:00"/>
    <n v="124"/>
    <x v="2"/>
    <x v="1"/>
    <x v="1"/>
    <x v="1"/>
    <n v="6"/>
    <x v="2"/>
    <x v="1"/>
    <n v="4"/>
    <n v="54.95"/>
  </r>
  <r>
    <n v="8709"/>
    <n v="3818"/>
    <n v="0"/>
    <d v="2023-03-06T00:00:00"/>
    <d v="1899-12-30T12:19:00"/>
    <n v="128"/>
    <x v="25"/>
    <x v="1"/>
    <x v="3"/>
    <x v="1"/>
    <n v="6"/>
    <x v="2"/>
    <x v="1"/>
    <n v="4"/>
    <n v="54.95"/>
  </r>
  <r>
    <n v="8710"/>
    <n v="3818"/>
    <n v="0"/>
    <d v="2023-03-06T00:00:00"/>
    <d v="1899-12-30T12:19:00"/>
    <n v="122"/>
    <x v="12"/>
    <x v="2"/>
    <x v="4"/>
    <x v="1"/>
    <n v="6"/>
    <x v="2"/>
    <x v="1"/>
    <n v="4"/>
    <n v="54.95"/>
  </r>
  <r>
    <n v="8711"/>
    <n v="3818"/>
    <n v="0"/>
    <d v="2023-03-06T00:00:00"/>
    <d v="1899-12-30T12:19:00"/>
    <n v="131"/>
    <x v="27"/>
    <x v="1"/>
    <x v="0"/>
    <x v="1"/>
    <n v="6"/>
    <x v="2"/>
    <x v="1"/>
    <n v="4"/>
    <n v="54.95"/>
  </r>
  <r>
    <n v="8712"/>
    <n v="3819"/>
    <n v="1"/>
    <d v="2023-03-06T00:00:00"/>
    <d v="1899-12-30T12:24:41"/>
    <n v="108"/>
    <x v="1"/>
    <x v="0"/>
    <x v="1"/>
    <x v="1"/>
    <n v="6"/>
    <x v="2"/>
    <x v="1"/>
    <n v="1"/>
    <n v="14.5"/>
  </r>
  <r>
    <n v="8713"/>
    <n v="3820"/>
    <n v="1"/>
    <d v="2023-03-06T00:00:00"/>
    <d v="1899-12-30T12:27:51"/>
    <n v="122"/>
    <x v="12"/>
    <x v="2"/>
    <x v="4"/>
    <x v="1"/>
    <n v="6"/>
    <x v="2"/>
    <x v="1"/>
    <n v="1"/>
    <n v="7"/>
  </r>
  <r>
    <n v="8714"/>
    <n v="3821"/>
    <n v="1"/>
    <d v="2023-03-06T00:00:00"/>
    <d v="1899-12-30T12:29:52"/>
    <n v="107"/>
    <x v="19"/>
    <x v="0"/>
    <x v="12"/>
    <x v="1"/>
    <n v="6"/>
    <x v="2"/>
    <x v="1"/>
    <n v="9"/>
    <n v="115.35000000000001"/>
  </r>
  <r>
    <n v="8715"/>
    <n v="3821"/>
    <n v="0"/>
    <d v="2023-03-06T00:00:00"/>
    <d v="1899-12-30T12:29:52"/>
    <n v="103"/>
    <x v="29"/>
    <x v="3"/>
    <x v="6"/>
    <x v="1"/>
    <n v="6"/>
    <x v="2"/>
    <x v="1"/>
    <n v="9"/>
    <n v="115.35000000000001"/>
  </r>
  <r>
    <n v="8716"/>
    <n v="3821"/>
    <n v="0"/>
    <d v="2023-03-06T00:00:00"/>
    <d v="1899-12-30T12:29:52"/>
    <n v="108"/>
    <x v="1"/>
    <x v="0"/>
    <x v="1"/>
    <x v="1"/>
    <n v="6"/>
    <x v="2"/>
    <x v="1"/>
    <n v="9"/>
    <n v="115.35000000000001"/>
  </r>
  <r>
    <n v="8717"/>
    <n v="3821"/>
    <n v="0"/>
    <d v="2023-03-06T00:00:00"/>
    <d v="1899-12-30T12:29:52"/>
    <n v="125"/>
    <x v="21"/>
    <x v="1"/>
    <x v="0"/>
    <x v="1"/>
    <n v="6"/>
    <x v="2"/>
    <x v="1"/>
    <n v="9"/>
    <n v="115.35000000000001"/>
  </r>
  <r>
    <n v="8718"/>
    <n v="3821"/>
    <n v="0"/>
    <d v="2023-03-06T00:00:00"/>
    <d v="1899-12-30T12:29:52"/>
    <n v="109"/>
    <x v="0"/>
    <x v="0"/>
    <x v="0"/>
    <x v="1"/>
    <n v="6"/>
    <x v="2"/>
    <x v="1"/>
    <n v="9"/>
    <n v="115.35000000000001"/>
  </r>
  <r>
    <n v="8719"/>
    <n v="3821"/>
    <n v="0"/>
    <d v="2023-03-06T00:00:00"/>
    <d v="1899-12-30T12:29:52"/>
    <n v="129"/>
    <x v="4"/>
    <x v="1"/>
    <x v="3"/>
    <x v="1"/>
    <n v="6"/>
    <x v="2"/>
    <x v="1"/>
    <n v="9"/>
    <n v="115.35000000000001"/>
  </r>
  <r>
    <n v="8720"/>
    <n v="3821"/>
    <n v="0"/>
    <d v="2023-03-06T00:00:00"/>
    <d v="1899-12-30T12:29:52"/>
    <n v="113"/>
    <x v="17"/>
    <x v="0"/>
    <x v="10"/>
    <x v="1"/>
    <n v="6"/>
    <x v="2"/>
    <x v="1"/>
    <n v="9"/>
    <n v="115.35000000000001"/>
  </r>
  <r>
    <n v="8721"/>
    <n v="3821"/>
    <n v="0"/>
    <d v="2023-03-06T00:00:00"/>
    <d v="1899-12-30T12:29:52"/>
    <n v="119"/>
    <x v="6"/>
    <x v="2"/>
    <x v="5"/>
    <x v="1"/>
    <n v="6"/>
    <x v="2"/>
    <x v="1"/>
    <n v="9"/>
    <n v="115.35000000000001"/>
  </r>
  <r>
    <n v="8722"/>
    <n v="3821"/>
    <n v="0"/>
    <d v="2023-03-06T00:00:00"/>
    <d v="1899-12-30T12:29:52"/>
    <n v="122"/>
    <x v="12"/>
    <x v="2"/>
    <x v="4"/>
    <x v="1"/>
    <n v="6"/>
    <x v="2"/>
    <x v="1"/>
    <n v="9"/>
    <n v="115.35000000000001"/>
  </r>
  <r>
    <n v="8723"/>
    <n v="3822"/>
    <n v="1"/>
    <d v="2023-03-06T00:00:00"/>
    <d v="1899-12-30T12:30:08"/>
    <n v="121"/>
    <x v="20"/>
    <x v="2"/>
    <x v="11"/>
    <x v="1"/>
    <n v="6"/>
    <x v="2"/>
    <x v="1"/>
    <n v="1"/>
    <n v="10.5"/>
  </r>
  <r>
    <n v="8724"/>
    <n v="3823"/>
    <n v="1"/>
    <d v="2023-03-06T00:00:00"/>
    <d v="1899-12-30T12:31:40"/>
    <n v="103"/>
    <x v="29"/>
    <x v="3"/>
    <x v="6"/>
    <x v="1"/>
    <n v="6"/>
    <x v="2"/>
    <x v="1"/>
    <n v="1"/>
    <n v="9"/>
  </r>
  <r>
    <n v="8725"/>
    <n v="3824"/>
    <n v="1"/>
    <d v="2023-03-06T00:00:00"/>
    <d v="1899-12-30T12:37:22"/>
    <n v="112"/>
    <x v="30"/>
    <x v="0"/>
    <x v="13"/>
    <x v="1"/>
    <n v="6"/>
    <x v="2"/>
    <x v="1"/>
    <n v="1"/>
    <n v="14.95"/>
  </r>
  <r>
    <n v="8726"/>
    <n v="3825"/>
    <n v="1"/>
    <d v="2023-03-06T00:00:00"/>
    <d v="1899-12-30T12:39:17"/>
    <n v="131"/>
    <x v="27"/>
    <x v="1"/>
    <x v="0"/>
    <x v="1"/>
    <n v="6"/>
    <x v="2"/>
    <x v="1"/>
    <n v="1"/>
    <n v="17.95"/>
  </r>
  <r>
    <n v="8727"/>
    <n v="3826"/>
    <n v="1"/>
    <d v="2023-03-06T00:00:00"/>
    <d v="1899-12-30T12:39:33"/>
    <n v="116"/>
    <x v="23"/>
    <x v="2"/>
    <x v="9"/>
    <x v="1"/>
    <n v="6"/>
    <x v="2"/>
    <x v="1"/>
    <n v="2"/>
    <n v="27.9"/>
  </r>
  <r>
    <n v="8728"/>
    <n v="3826"/>
    <n v="0"/>
    <d v="2023-03-06T00:00:00"/>
    <d v="1899-12-30T12:39:33"/>
    <n v="102"/>
    <x v="16"/>
    <x v="3"/>
    <x v="9"/>
    <x v="1"/>
    <n v="6"/>
    <x v="2"/>
    <x v="1"/>
    <n v="2"/>
    <n v="27.9"/>
  </r>
  <r>
    <n v="8729"/>
    <n v="3827"/>
    <n v="1"/>
    <d v="2023-03-06T00:00:00"/>
    <d v="1899-12-30T12:42:55"/>
    <n v="113"/>
    <x v="17"/>
    <x v="0"/>
    <x v="10"/>
    <x v="1"/>
    <n v="6"/>
    <x v="2"/>
    <x v="1"/>
    <n v="3"/>
    <n v="30.9"/>
  </r>
  <r>
    <n v="8730"/>
    <n v="3827"/>
    <n v="0"/>
    <d v="2023-03-06T00:00:00"/>
    <d v="1899-12-30T12:42:55"/>
    <n v="119"/>
    <x v="6"/>
    <x v="2"/>
    <x v="5"/>
    <x v="1"/>
    <n v="6"/>
    <x v="2"/>
    <x v="1"/>
    <n v="3"/>
    <n v="30.9"/>
  </r>
  <r>
    <n v="8731"/>
    <n v="3827"/>
    <n v="0"/>
    <d v="2023-03-06T00:00:00"/>
    <d v="1899-12-30T12:42:55"/>
    <n v="120"/>
    <x v="28"/>
    <x v="2"/>
    <x v="9"/>
    <x v="1"/>
    <n v="6"/>
    <x v="2"/>
    <x v="1"/>
    <n v="3"/>
    <n v="30.9"/>
  </r>
  <r>
    <n v="8732"/>
    <n v="3828"/>
    <n v="1"/>
    <d v="2023-03-06T00:00:00"/>
    <d v="1899-12-30T12:48:55"/>
    <n v="101"/>
    <x v="7"/>
    <x v="3"/>
    <x v="2"/>
    <x v="1"/>
    <n v="6"/>
    <x v="2"/>
    <x v="1"/>
    <n v="10"/>
    <n v="141.70000000000002"/>
  </r>
  <r>
    <n v="8733"/>
    <n v="3828"/>
    <n v="0"/>
    <d v="2023-03-06T00:00:00"/>
    <d v="1899-12-30T12:48:55"/>
    <n v="107"/>
    <x v="19"/>
    <x v="0"/>
    <x v="12"/>
    <x v="1"/>
    <n v="6"/>
    <x v="2"/>
    <x v="1"/>
    <n v="10"/>
    <n v="141.70000000000002"/>
  </r>
  <r>
    <n v="8734"/>
    <n v="3828"/>
    <n v="0"/>
    <d v="2023-03-06T00:00:00"/>
    <d v="1899-12-30T12:48:55"/>
    <n v="108"/>
    <x v="1"/>
    <x v="0"/>
    <x v="1"/>
    <x v="1"/>
    <n v="6"/>
    <x v="2"/>
    <x v="1"/>
    <n v="10"/>
    <n v="141.70000000000002"/>
  </r>
  <r>
    <n v="8735"/>
    <n v="3828"/>
    <n v="0"/>
    <d v="2023-03-06T00:00:00"/>
    <d v="1899-12-30T12:48:55"/>
    <n v="117"/>
    <x v="3"/>
    <x v="2"/>
    <x v="2"/>
    <x v="1"/>
    <n v="6"/>
    <x v="2"/>
    <x v="1"/>
    <n v="10"/>
    <n v="141.70000000000002"/>
  </r>
  <r>
    <n v="8736"/>
    <n v="3828"/>
    <n v="0"/>
    <d v="2023-03-06T00:00:00"/>
    <d v="1899-12-30T12:48:55"/>
    <n v="120"/>
    <x v="28"/>
    <x v="2"/>
    <x v="9"/>
    <x v="1"/>
    <n v="6"/>
    <x v="2"/>
    <x v="1"/>
    <n v="10"/>
    <n v="141.70000000000002"/>
  </r>
  <r>
    <n v="8737"/>
    <n v="3828"/>
    <n v="0"/>
    <d v="2023-03-06T00:00:00"/>
    <d v="1899-12-30T12:48:55"/>
    <n v="105"/>
    <x v="15"/>
    <x v="3"/>
    <x v="4"/>
    <x v="1"/>
    <n v="6"/>
    <x v="2"/>
    <x v="1"/>
    <n v="10"/>
    <n v="141.70000000000002"/>
  </r>
  <r>
    <n v="8738"/>
    <n v="3828"/>
    <n v="0"/>
    <d v="2023-03-06T00:00:00"/>
    <d v="1899-12-30T12:48:55"/>
    <n v="122"/>
    <x v="12"/>
    <x v="2"/>
    <x v="4"/>
    <x v="1"/>
    <n v="6"/>
    <x v="2"/>
    <x v="1"/>
    <n v="10"/>
    <n v="141.70000000000002"/>
  </r>
  <r>
    <n v="8739"/>
    <n v="3828"/>
    <n v="0"/>
    <d v="2023-03-06T00:00:00"/>
    <d v="1899-12-30T12:48:55"/>
    <n v="130"/>
    <x v="13"/>
    <x v="1"/>
    <x v="7"/>
    <x v="1"/>
    <n v="6"/>
    <x v="2"/>
    <x v="1"/>
    <n v="10"/>
    <n v="141.70000000000002"/>
  </r>
  <r>
    <n v="8740"/>
    <n v="3828"/>
    <n v="0"/>
    <d v="2023-03-06T00:00:00"/>
    <d v="1899-12-30T12:48:55"/>
    <n v="130"/>
    <x v="13"/>
    <x v="1"/>
    <x v="7"/>
    <x v="1"/>
    <n v="6"/>
    <x v="2"/>
    <x v="1"/>
    <n v="10"/>
    <n v="141.70000000000002"/>
  </r>
  <r>
    <n v="8741"/>
    <n v="3828"/>
    <n v="0"/>
    <d v="2023-03-06T00:00:00"/>
    <d v="1899-12-30T12:48:55"/>
    <n v="132"/>
    <x v="14"/>
    <x v="1"/>
    <x v="8"/>
    <x v="1"/>
    <n v="6"/>
    <x v="2"/>
    <x v="1"/>
    <n v="10"/>
    <n v="141.70000000000002"/>
  </r>
  <r>
    <n v="8742"/>
    <n v="3829"/>
    <n v="1"/>
    <d v="2023-03-06T00:00:00"/>
    <d v="1899-12-30T13:05:46"/>
    <n v="101"/>
    <x v="7"/>
    <x v="3"/>
    <x v="2"/>
    <x v="1"/>
    <n v="6"/>
    <x v="2"/>
    <x v="2"/>
    <n v="1"/>
    <n v="12.95"/>
  </r>
  <r>
    <n v="8743"/>
    <n v="3830"/>
    <n v="1"/>
    <d v="2023-03-06T00:00:00"/>
    <d v="1899-12-30T13:09:50"/>
    <n v="109"/>
    <x v="0"/>
    <x v="0"/>
    <x v="0"/>
    <x v="1"/>
    <n v="6"/>
    <x v="2"/>
    <x v="2"/>
    <n v="1"/>
    <n v="17.95"/>
  </r>
  <r>
    <n v="8744"/>
    <n v="3831"/>
    <n v="1"/>
    <d v="2023-03-06T00:00:00"/>
    <d v="1899-12-30T13:14:53"/>
    <n v="123"/>
    <x v="9"/>
    <x v="2"/>
    <x v="6"/>
    <x v="1"/>
    <n v="6"/>
    <x v="2"/>
    <x v="2"/>
    <n v="1"/>
    <n v="9"/>
  </r>
  <r>
    <n v="8745"/>
    <n v="3832"/>
    <n v="1"/>
    <d v="2023-03-06T00:00:00"/>
    <d v="1899-12-30T13:23:16"/>
    <n v="121"/>
    <x v="20"/>
    <x v="2"/>
    <x v="11"/>
    <x v="1"/>
    <n v="6"/>
    <x v="2"/>
    <x v="2"/>
    <n v="1"/>
    <n v="10.5"/>
  </r>
  <r>
    <n v="8746"/>
    <n v="3833"/>
    <n v="1"/>
    <d v="2023-03-06T00:00:00"/>
    <d v="1899-12-30T13:29:45"/>
    <n v="115"/>
    <x v="31"/>
    <x v="2"/>
    <x v="5"/>
    <x v="1"/>
    <n v="6"/>
    <x v="2"/>
    <x v="2"/>
    <n v="2"/>
    <n v="25.9"/>
  </r>
  <r>
    <n v="8747"/>
    <n v="3833"/>
    <n v="0"/>
    <d v="2023-03-06T00:00:00"/>
    <d v="1899-12-30T13:29:45"/>
    <n v="102"/>
    <x v="16"/>
    <x v="3"/>
    <x v="9"/>
    <x v="1"/>
    <n v="6"/>
    <x v="2"/>
    <x v="2"/>
    <n v="2"/>
    <n v="25.9"/>
  </r>
  <r>
    <n v="8748"/>
    <n v="3834"/>
    <n v="1"/>
    <d v="2023-03-06T00:00:00"/>
    <d v="1899-12-30T13:48:02"/>
    <n v="104"/>
    <x v="18"/>
    <x v="3"/>
    <x v="11"/>
    <x v="1"/>
    <n v="6"/>
    <x v="2"/>
    <x v="2"/>
    <n v="4"/>
    <n v="55.900000000000006"/>
  </r>
  <r>
    <n v="8749"/>
    <n v="3834"/>
    <n v="0"/>
    <d v="2023-03-06T00:00:00"/>
    <d v="1899-12-30T13:48:02"/>
    <n v="109"/>
    <x v="0"/>
    <x v="0"/>
    <x v="0"/>
    <x v="1"/>
    <n v="6"/>
    <x v="2"/>
    <x v="2"/>
    <n v="4"/>
    <n v="55.900000000000006"/>
  </r>
  <r>
    <n v="8750"/>
    <n v="3834"/>
    <n v="0"/>
    <d v="2023-03-06T00:00:00"/>
    <d v="1899-12-30T13:48:02"/>
    <n v="129"/>
    <x v="4"/>
    <x v="1"/>
    <x v="3"/>
    <x v="1"/>
    <n v="6"/>
    <x v="2"/>
    <x v="2"/>
    <n v="4"/>
    <n v="55.900000000000006"/>
  </r>
  <r>
    <n v="8751"/>
    <n v="3834"/>
    <n v="0"/>
    <d v="2023-03-06T00:00:00"/>
    <d v="1899-12-30T13:48:02"/>
    <n v="111"/>
    <x v="22"/>
    <x v="0"/>
    <x v="5"/>
    <x v="1"/>
    <n v="6"/>
    <x v="2"/>
    <x v="2"/>
    <n v="4"/>
    <n v="55.900000000000006"/>
  </r>
  <r>
    <n v="8752"/>
    <n v="3835"/>
    <n v="1"/>
    <d v="2023-03-06T00:00:00"/>
    <d v="1899-12-30T13:59:21"/>
    <n v="117"/>
    <x v="3"/>
    <x v="2"/>
    <x v="2"/>
    <x v="1"/>
    <n v="6"/>
    <x v="2"/>
    <x v="2"/>
    <n v="1"/>
    <n v="12.95"/>
  </r>
  <r>
    <n v="8753"/>
    <n v="3836"/>
    <n v="1"/>
    <d v="2023-03-06T00:00:00"/>
    <d v="1899-12-30T14:13:38"/>
    <n v="108"/>
    <x v="1"/>
    <x v="0"/>
    <x v="1"/>
    <x v="1"/>
    <n v="6"/>
    <x v="2"/>
    <x v="3"/>
    <n v="1"/>
    <n v="14.5"/>
  </r>
  <r>
    <n v="8754"/>
    <n v="3837"/>
    <n v="1"/>
    <d v="2023-03-06T00:00:00"/>
    <d v="1899-12-30T14:30:34"/>
    <n v="104"/>
    <x v="18"/>
    <x v="3"/>
    <x v="11"/>
    <x v="1"/>
    <n v="6"/>
    <x v="2"/>
    <x v="3"/>
    <n v="1"/>
    <n v="10.5"/>
  </r>
  <r>
    <n v="8755"/>
    <n v="3838"/>
    <n v="1"/>
    <d v="2023-03-06T00:00:00"/>
    <d v="1899-12-30T14:47:21"/>
    <n v="101"/>
    <x v="7"/>
    <x v="3"/>
    <x v="2"/>
    <x v="1"/>
    <n v="6"/>
    <x v="2"/>
    <x v="3"/>
    <n v="1"/>
    <n v="12.95"/>
  </r>
  <r>
    <n v="8756"/>
    <n v="3839"/>
    <n v="1"/>
    <d v="2023-03-06T00:00:00"/>
    <d v="1899-12-30T15:05:16"/>
    <n v="127"/>
    <x v="24"/>
    <x v="1"/>
    <x v="0"/>
    <x v="1"/>
    <n v="6"/>
    <x v="2"/>
    <x v="4"/>
    <n v="1"/>
    <n v="17.95"/>
  </r>
  <r>
    <n v="8757"/>
    <n v="3840"/>
    <n v="1"/>
    <d v="2023-03-06T00:00:00"/>
    <d v="1899-12-30T15:18:05"/>
    <n v="131"/>
    <x v="27"/>
    <x v="1"/>
    <x v="0"/>
    <x v="1"/>
    <n v="6"/>
    <x v="2"/>
    <x v="4"/>
    <n v="2"/>
    <n v="34.9"/>
  </r>
  <r>
    <n v="8758"/>
    <n v="3840"/>
    <n v="0"/>
    <d v="2023-03-06T00:00:00"/>
    <d v="1899-12-30T15:18:05"/>
    <n v="132"/>
    <x v="14"/>
    <x v="1"/>
    <x v="8"/>
    <x v="1"/>
    <n v="6"/>
    <x v="2"/>
    <x v="4"/>
    <n v="2"/>
    <n v="34.9"/>
  </r>
  <r>
    <n v="8759"/>
    <n v="3841"/>
    <n v="1"/>
    <d v="2023-03-06T00:00:00"/>
    <d v="1899-12-30T15:18:10"/>
    <n v="105"/>
    <x v="15"/>
    <x v="3"/>
    <x v="4"/>
    <x v="1"/>
    <n v="6"/>
    <x v="2"/>
    <x v="4"/>
    <n v="2"/>
    <n v="26.95"/>
  </r>
  <r>
    <n v="8760"/>
    <n v="3841"/>
    <n v="0"/>
    <d v="2023-03-06T00:00:00"/>
    <d v="1899-12-30T15:18:10"/>
    <n v="130"/>
    <x v="13"/>
    <x v="1"/>
    <x v="7"/>
    <x v="1"/>
    <n v="6"/>
    <x v="2"/>
    <x v="4"/>
    <n v="2"/>
    <n v="26.95"/>
  </r>
  <r>
    <n v="8761"/>
    <n v="3842"/>
    <n v="1"/>
    <d v="2023-03-06T00:00:00"/>
    <d v="1899-12-30T15:41:03"/>
    <n v="101"/>
    <x v="7"/>
    <x v="3"/>
    <x v="2"/>
    <x v="1"/>
    <n v="6"/>
    <x v="2"/>
    <x v="4"/>
    <n v="2"/>
    <n v="28.45"/>
  </r>
  <r>
    <n v="8762"/>
    <n v="3842"/>
    <n v="0"/>
    <d v="2023-03-06T00:00:00"/>
    <d v="1899-12-30T15:41:03"/>
    <n v="129"/>
    <x v="4"/>
    <x v="1"/>
    <x v="3"/>
    <x v="1"/>
    <n v="6"/>
    <x v="2"/>
    <x v="4"/>
    <n v="2"/>
    <n v="28.45"/>
  </r>
  <r>
    <n v="8763"/>
    <n v="3843"/>
    <n v="1"/>
    <d v="2023-03-06T00:00:00"/>
    <d v="1899-12-30T15:46:23"/>
    <n v="101"/>
    <x v="7"/>
    <x v="3"/>
    <x v="2"/>
    <x v="1"/>
    <n v="6"/>
    <x v="2"/>
    <x v="4"/>
    <n v="2"/>
    <n v="29.9"/>
  </r>
  <r>
    <n v="8764"/>
    <n v="3843"/>
    <n v="0"/>
    <d v="2023-03-06T00:00:00"/>
    <d v="1899-12-30T15:46:23"/>
    <n v="132"/>
    <x v="14"/>
    <x v="1"/>
    <x v="8"/>
    <x v="1"/>
    <n v="6"/>
    <x v="2"/>
    <x v="4"/>
    <n v="2"/>
    <n v="29.9"/>
  </r>
  <r>
    <n v="8765"/>
    <n v="3844"/>
    <n v="1"/>
    <d v="2023-03-06T00:00:00"/>
    <d v="1899-12-30T15:59:29"/>
    <n v="103"/>
    <x v="29"/>
    <x v="3"/>
    <x v="6"/>
    <x v="1"/>
    <n v="6"/>
    <x v="2"/>
    <x v="4"/>
    <n v="2"/>
    <n v="16"/>
  </r>
  <r>
    <n v="8766"/>
    <n v="3844"/>
    <n v="0"/>
    <d v="2023-03-06T00:00:00"/>
    <d v="1899-12-30T15:59:29"/>
    <n v="106"/>
    <x v="5"/>
    <x v="3"/>
    <x v="4"/>
    <x v="1"/>
    <n v="6"/>
    <x v="2"/>
    <x v="4"/>
    <n v="2"/>
    <n v="16"/>
  </r>
  <r>
    <n v="8767"/>
    <n v="3845"/>
    <n v="1"/>
    <d v="2023-03-06T00:00:00"/>
    <d v="1899-12-30T16:01:00"/>
    <n v="108"/>
    <x v="1"/>
    <x v="0"/>
    <x v="1"/>
    <x v="1"/>
    <n v="6"/>
    <x v="2"/>
    <x v="5"/>
    <n v="2"/>
    <n v="27.45"/>
  </r>
  <r>
    <n v="8768"/>
    <n v="3845"/>
    <n v="0"/>
    <d v="2023-03-06T00:00:00"/>
    <d v="1899-12-30T16:01:00"/>
    <n v="117"/>
    <x v="3"/>
    <x v="2"/>
    <x v="2"/>
    <x v="1"/>
    <n v="6"/>
    <x v="2"/>
    <x v="5"/>
    <n v="2"/>
    <n v="27.45"/>
  </r>
  <r>
    <n v="8769"/>
    <n v="3846"/>
    <n v="1"/>
    <d v="2023-03-06T00:00:00"/>
    <d v="1899-12-30T16:14:40"/>
    <n v="113"/>
    <x v="17"/>
    <x v="0"/>
    <x v="10"/>
    <x v="1"/>
    <n v="6"/>
    <x v="2"/>
    <x v="5"/>
    <n v="2"/>
    <n v="22.95"/>
  </r>
  <r>
    <n v="8770"/>
    <n v="3846"/>
    <n v="0"/>
    <d v="2023-03-06T00:00:00"/>
    <d v="1899-12-30T16:14:40"/>
    <n v="131"/>
    <x v="27"/>
    <x v="1"/>
    <x v="0"/>
    <x v="1"/>
    <n v="6"/>
    <x v="2"/>
    <x v="5"/>
    <n v="2"/>
    <n v="22.95"/>
  </r>
  <r>
    <n v="8771"/>
    <n v="3847"/>
    <n v="1"/>
    <d v="2023-03-06T00:00:00"/>
    <d v="1899-12-30T16:47:39"/>
    <n v="109"/>
    <x v="0"/>
    <x v="0"/>
    <x v="0"/>
    <x v="1"/>
    <n v="6"/>
    <x v="2"/>
    <x v="5"/>
    <n v="2"/>
    <n v="35.9"/>
  </r>
  <r>
    <n v="8772"/>
    <n v="3847"/>
    <n v="0"/>
    <d v="2023-03-06T00:00:00"/>
    <d v="1899-12-30T16:47:39"/>
    <n v="127"/>
    <x v="24"/>
    <x v="1"/>
    <x v="0"/>
    <x v="1"/>
    <n v="6"/>
    <x v="2"/>
    <x v="5"/>
    <n v="2"/>
    <n v="35.9"/>
  </r>
  <r>
    <n v="8773"/>
    <n v="3848"/>
    <n v="1"/>
    <d v="2023-03-06T00:00:00"/>
    <d v="1899-12-30T17:02:56"/>
    <n v="125"/>
    <x v="21"/>
    <x v="1"/>
    <x v="0"/>
    <x v="1"/>
    <n v="6"/>
    <x v="2"/>
    <x v="6"/>
    <n v="1"/>
    <n v="17.95"/>
  </r>
  <r>
    <n v="8774"/>
    <n v="3849"/>
    <n v="1"/>
    <d v="2023-03-06T00:00:00"/>
    <d v="1899-12-30T17:05:52"/>
    <n v="122"/>
    <x v="12"/>
    <x v="2"/>
    <x v="4"/>
    <x v="1"/>
    <n v="6"/>
    <x v="2"/>
    <x v="6"/>
    <n v="1"/>
    <n v="7"/>
  </r>
  <r>
    <n v="8775"/>
    <n v="3850"/>
    <n v="1"/>
    <d v="2023-03-06T00:00:00"/>
    <d v="1899-12-30T17:12:49"/>
    <n v="132"/>
    <x v="14"/>
    <x v="1"/>
    <x v="8"/>
    <x v="1"/>
    <n v="6"/>
    <x v="2"/>
    <x v="6"/>
    <n v="1"/>
    <n v="16.95"/>
  </r>
  <r>
    <n v="8776"/>
    <n v="3851"/>
    <n v="1"/>
    <d v="2023-03-06T00:00:00"/>
    <d v="1899-12-30T17:15:19"/>
    <n v="103"/>
    <x v="29"/>
    <x v="3"/>
    <x v="6"/>
    <x v="1"/>
    <n v="6"/>
    <x v="2"/>
    <x v="6"/>
    <n v="3"/>
    <n v="31.45"/>
  </r>
  <r>
    <n v="8777"/>
    <n v="3851"/>
    <n v="0"/>
    <d v="2023-03-06T00:00:00"/>
    <d v="1899-12-30T17:15:19"/>
    <n v="119"/>
    <x v="6"/>
    <x v="2"/>
    <x v="5"/>
    <x v="1"/>
    <n v="6"/>
    <x v="2"/>
    <x v="6"/>
    <n v="3"/>
    <n v="31.45"/>
  </r>
  <r>
    <n v="8778"/>
    <n v="3851"/>
    <n v="0"/>
    <d v="2023-03-06T00:00:00"/>
    <d v="1899-12-30T17:15:19"/>
    <n v="121"/>
    <x v="20"/>
    <x v="2"/>
    <x v="11"/>
    <x v="1"/>
    <n v="6"/>
    <x v="2"/>
    <x v="6"/>
    <n v="3"/>
    <n v="31.45"/>
  </r>
  <r>
    <n v="8779"/>
    <n v="3852"/>
    <n v="1"/>
    <d v="2023-03-06T00:00:00"/>
    <d v="1899-12-30T17:27:18"/>
    <n v="109"/>
    <x v="0"/>
    <x v="0"/>
    <x v="0"/>
    <x v="1"/>
    <n v="6"/>
    <x v="2"/>
    <x v="6"/>
    <n v="3"/>
    <n v="39.9"/>
  </r>
  <r>
    <n v="8780"/>
    <n v="3852"/>
    <n v="0"/>
    <d v="2023-03-06T00:00:00"/>
    <d v="1899-12-30T17:27:18"/>
    <n v="118"/>
    <x v="26"/>
    <x v="2"/>
    <x v="13"/>
    <x v="1"/>
    <n v="6"/>
    <x v="2"/>
    <x v="6"/>
    <n v="3"/>
    <n v="39.9"/>
  </r>
  <r>
    <n v="8781"/>
    <n v="3852"/>
    <n v="0"/>
    <d v="2023-03-06T00:00:00"/>
    <d v="1899-12-30T17:27:18"/>
    <n v="106"/>
    <x v="5"/>
    <x v="3"/>
    <x v="4"/>
    <x v="1"/>
    <n v="6"/>
    <x v="2"/>
    <x v="6"/>
    <n v="3"/>
    <n v="39.9"/>
  </r>
  <r>
    <n v="8782"/>
    <n v="3853"/>
    <n v="1"/>
    <d v="2023-03-06T00:00:00"/>
    <d v="1899-12-30T17:46:48"/>
    <n v="116"/>
    <x v="23"/>
    <x v="2"/>
    <x v="9"/>
    <x v="1"/>
    <n v="6"/>
    <x v="2"/>
    <x v="6"/>
    <n v="4"/>
    <n v="39.450000000000003"/>
  </r>
  <r>
    <n v="8783"/>
    <n v="3853"/>
    <n v="0"/>
    <d v="2023-03-06T00:00:00"/>
    <d v="1899-12-30T17:46:48"/>
    <n v="129"/>
    <x v="4"/>
    <x v="1"/>
    <x v="3"/>
    <x v="1"/>
    <n v="6"/>
    <x v="2"/>
    <x v="6"/>
    <n v="4"/>
    <n v="39.450000000000003"/>
  </r>
  <r>
    <n v="8784"/>
    <n v="3853"/>
    <n v="0"/>
    <d v="2023-03-06T00:00:00"/>
    <d v="1899-12-30T17:46:48"/>
    <n v="113"/>
    <x v="17"/>
    <x v="0"/>
    <x v="10"/>
    <x v="1"/>
    <n v="6"/>
    <x v="2"/>
    <x v="6"/>
    <n v="4"/>
    <n v="39.450000000000003"/>
  </r>
  <r>
    <n v="8785"/>
    <n v="3853"/>
    <n v="0"/>
    <d v="2023-03-06T00:00:00"/>
    <d v="1899-12-30T17:46:48"/>
    <n v="113"/>
    <x v="17"/>
    <x v="0"/>
    <x v="10"/>
    <x v="1"/>
    <n v="6"/>
    <x v="2"/>
    <x v="6"/>
    <n v="4"/>
    <n v="39.450000000000003"/>
  </r>
  <r>
    <n v="8786"/>
    <n v="3854"/>
    <n v="1"/>
    <d v="2023-03-06T00:00:00"/>
    <d v="1899-12-30T18:00:49"/>
    <n v="117"/>
    <x v="3"/>
    <x v="2"/>
    <x v="2"/>
    <x v="1"/>
    <n v="6"/>
    <x v="2"/>
    <x v="7"/>
    <n v="1"/>
    <n v="12.95"/>
  </r>
  <r>
    <n v="8787"/>
    <n v="3855"/>
    <n v="1"/>
    <d v="2023-03-06T00:00:00"/>
    <d v="1899-12-30T18:08:43"/>
    <n v="102"/>
    <x v="16"/>
    <x v="3"/>
    <x v="9"/>
    <x v="1"/>
    <n v="6"/>
    <x v="2"/>
    <x v="7"/>
    <n v="2"/>
    <n v="28.45"/>
  </r>
  <r>
    <n v="8788"/>
    <n v="3855"/>
    <n v="0"/>
    <d v="2023-03-06T00:00:00"/>
    <d v="1899-12-30T18:08:43"/>
    <n v="124"/>
    <x v="2"/>
    <x v="1"/>
    <x v="1"/>
    <x v="1"/>
    <n v="6"/>
    <x v="2"/>
    <x v="7"/>
    <n v="2"/>
    <n v="28.45"/>
  </r>
  <r>
    <n v="8789"/>
    <n v="3856"/>
    <n v="1"/>
    <d v="2023-03-06T00:00:00"/>
    <d v="1899-12-30T18:15:58"/>
    <n v="125"/>
    <x v="21"/>
    <x v="1"/>
    <x v="0"/>
    <x v="1"/>
    <n v="6"/>
    <x v="2"/>
    <x v="7"/>
    <n v="4"/>
    <n v="43.9"/>
  </r>
  <r>
    <n v="8790"/>
    <n v="3856"/>
    <n v="0"/>
    <d v="2023-03-06T00:00:00"/>
    <d v="1899-12-30T18:15:58"/>
    <n v="113"/>
    <x v="17"/>
    <x v="0"/>
    <x v="10"/>
    <x v="1"/>
    <n v="6"/>
    <x v="2"/>
    <x v="7"/>
    <n v="4"/>
    <n v="43.9"/>
  </r>
  <r>
    <n v="8791"/>
    <n v="3856"/>
    <n v="0"/>
    <d v="2023-03-06T00:00:00"/>
    <d v="1899-12-30T18:15:58"/>
    <n v="120"/>
    <x v="28"/>
    <x v="2"/>
    <x v="9"/>
    <x v="1"/>
    <n v="6"/>
    <x v="2"/>
    <x v="7"/>
    <n v="4"/>
    <n v="43.9"/>
  </r>
  <r>
    <n v="8792"/>
    <n v="3856"/>
    <n v="0"/>
    <d v="2023-03-06T00:00:00"/>
    <d v="1899-12-30T18:15:58"/>
    <n v="105"/>
    <x v="15"/>
    <x v="3"/>
    <x v="4"/>
    <x v="1"/>
    <n v="6"/>
    <x v="2"/>
    <x v="7"/>
    <n v="4"/>
    <n v="43.9"/>
  </r>
  <r>
    <n v="8793"/>
    <n v="3857"/>
    <n v="1"/>
    <d v="2023-03-06T00:00:00"/>
    <d v="1899-12-30T18:28:28"/>
    <n v="113"/>
    <x v="17"/>
    <x v="0"/>
    <x v="10"/>
    <x v="1"/>
    <n v="6"/>
    <x v="2"/>
    <x v="7"/>
    <n v="1"/>
    <n v="5"/>
  </r>
  <r>
    <n v="8794"/>
    <n v="3858"/>
    <n v="1"/>
    <d v="2023-03-06T00:00:00"/>
    <d v="1899-12-30T18:42:52"/>
    <n v="109"/>
    <x v="0"/>
    <x v="0"/>
    <x v="0"/>
    <x v="1"/>
    <n v="6"/>
    <x v="2"/>
    <x v="7"/>
    <n v="3"/>
    <n v="41.849999999999994"/>
  </r>
  <r>
    <n v="8795"/>
    <n v="3858"/>
    <n v="0"/>
    <d v="2023-03-06T00:00:00"/>
    <d v="1899-12-30T18:42:52"/>
    <n v="119"/>
    <x v="6"/>
    <x v="2"/>
    <x v="5"/>
    <x v="1"/>
    <n v="6"/>
    <x v="2"/>
    <x v="7"/>
    <n v="3"/>
    <n v="41.849999999999994"/>
  </r>
  <r>
    <n v="8796"/>
    <n v="3858"/>
    <n v="0"/>
    <d v="2023-03-06T00:00:00"/>
    <d v="1899-12-30T18:42:52"/>
    <n v="119"/>
    <x v="6"/>
    <x v="2"/>
    <x v="5"/>
    <x v="1"/>
    <n v="6"/>
    <x v="2"/>
    <x v="7"/>
    <n v="3"/>
    <n v="41.849999999999994"/>
  </r>
  <r>
    <n v="8797"/>
    <n v="3859"/>
    <n v="1"/>
    <d v="2023-03-06T00:00:00"/>
    <d v="1899-12-30T18:48:17"/>
    <n v="115"/>
    <x v="31"/>
    <x v="2"/>
    <x v="5"/>
    <x v="1"/>
    <n v="6"/>
    <x v="2"/>
    <x v="7"/>
    <n v="1"/>
    <n v="11.95"/>
  </r>
  <r>
    <n v="8798"/>
    <n v="3860"/>
    <n v="1"/>
    <d v="2023-03-06T00:00:00"/>
    <d v="1899-12-30T18:59:18"/>
    <n v="108"/>
    <x v="1"/>
    <x v="0"/>
    <x v="1"/>
    <x v="1"/>
    <n v="6"/>
    <x v="2"/>
    <x v="7"/>
    <n v="4"/>
    <n v="61.45"/>
  </r>
  <r>
    <n v="8799"/>
    <n v="3860"/>
    <n v="0"/>
    <d v="2023-03-06T00:00:00"/>
    <d v="1899-12-30T18:59:18"/>
    <n v="126"/>
    <x v="10"/>
    <x v="1"/>
    <x v="1"/>
    <x v="1"/>
    <n v="6"/>
    <x v="2"/>
    <x v="7"/>
    <n v="4"/>
    <n v="61.45"/>
  </r>
  <r>
    <n v="8800"/>
    <n v="3860"/>
    <n v="0"/>
    <d v="2023-03-06T00:00:00"/>
    <d v="1899-12-30T18:59:18"/>
    <n v="128"/>
    <x v="25"/>
    <x v="1"/>
    <x v="3"/>
    <x v="1"/>
    <n v="6"/>
    <x v="2"/>
    <x v="7"/>
    <n v="4"/>
    <n v="61.45"/>
  </r>
  <r>
    <n v="8801"/>
    <n v="3860"/>
    <n v="0"/>
    <d v="2023-03-06T00:00:00"/>
    <d v="1899-12-30T18:59:18"/>
    <n v="132"/>
    <x v="14"/>
    <x v="1"/>
    <x v="8"/>
    <x v="1"/>
    <n v="6"/>
    <x v="2"/>
    <x v="7"/>
    <n v="4"/>
    <n v="61.45"/>
  </r>
  <r>
    <n v="8802"/>
    <n v="3861"/>
    <n v="1"/>
    <d v="2023-03-06T00:00:00"/>
    <d v="1899-12-30T19:15:15"/>
    <n v="103"/>
    <x v="29"/>
    <x v="3"/>
    <x v="6"/>
    <x v="1"/>
    <n v="6"/>
    <x v="2"/>
    <x v="8"/>
    <n v="4"/>
    <n v="45.45"/>
  </r>
  <r>
    <n v="8803"/>
    <n v="3861"/>
    <n v="0"/>
    <d v="2023-03-06T00:00:00"/>
    <d v="1899-12-30T19:15:15"/>
    <n v="126"/>
    <x v="10"/>
    <x v="1"/>
    <x v="1"/>
    <x v="1"/>
    <n v="6"/>
    <x v="2"/>
    <x v="8"/>
    <n v="4"/>
    <n v="45.45"/>
  </r>
  <r>
    <n v="8804"/>
    <n v="3861"/>
    <n v="0"/>
    <d v="2023-03-06T00:00:00"/>
    <d v="1899-12-30T19:15:15"/>
    <n v="112"/>
    <x v="30"/>
    <x v="0"/>
    <x v="13"/>
    <x v="1"/>
    <n v="6"/>
    <x v="2"/>
    <x v="8"/>
    <n v="4"/>
    <n v="45.45"/>
  </r>
  <r>
    <n v="8805"/>
    <n v="3861"/>
    <n v="0"/>
    <d v="2023-03-06T00:00:00"/>
    <d v="1899-12-30T19:15:15"/>
    <n v="106"/>
    <x v="5"/>
    <x v="3"/>
    <x v="4"/>
    <x v="1"/>
    <n v="6"/>
    <x v="2"/>
    <x v="8"/>
    <n v="4"/>
    <n v="45.45"/>
  </r>
  <r>
    <n v="8806"/>
    <n v="3862"/>
    <n v="1"/>
    <d v="2023-03-06T00:00:00"/>
    <d v="1899-12-30T19:18:42"/>
    <n v="117"/>
    <x v="3"/>
    <x v="2"/>
    <x v="2"/>
    <x v="1"/>
    <n v="6"/>
    <x v="2"/>
    <x v="8"/>
    <n v="1"/>
    <n v="12.95"/>
  </r>
  <r>
    <n v="8807"/>
    <n v="3863"/>
    <n v="1"/>
    <d v="2023-03-06T00:00:00"/>
    <d v="1899-12-30T19:50:37"/>
    <n v="110"/>
    <x v="11"/>
    <x v="0"/>
    <x v="0"/>
    <x v="1"/>
    <n v="6"/>
    <x v="2"/>
    <x v="8"/>
    <n v="3"/>
    <n v="40.9"/>
  </r>
  <r>
    <n v="8808"/>
    <n v="3863"/>
    <n v="0"/>
    <d v="2023-03-06T00:00:00"/>
    <d v="1899-12-30T19:50:37"/>
    <n v="127"/>
    <x v="24"/>
    <x v="1"/>
    <x v="0"/>
    <x v="1"/>
    <n v="6"/>
    <x v="2"/>
    <x v="8"/>
    <n v="3"/>
    <n v="40.9"/>
  </r>
  <r>
    <n v="8809"/>
    <n v="3863"/>
    <n v="0"/>
    <d v="2023-03-06T00:00:00"/>
    <d v="1899-12-30T19:50:37"/>
    <n v="113"/>
    <x v="17"/>
    <x v="0"/>
    <x v="10"/>
    <x v="1"/>
    <n v="6"/>
    <x v="2"/>
    <x v="8"/>
    <n v="3"/>
    <n v="40.9"/>
  </r>
  <r>
    <n v="8810"/>
    <n v="3864"/>
    <n v="1"/>
    <d v="2023-03-06T00:00:00"/>
    <d v="1899-12-30T19:57:15"/>
    <n v="113"/>
    <x v="17"/>
    <x v="0"/>
    <x v="10"/>
    <x v="1"/>
    <n v="6"/>
    <x v="2"/>
    <x v="8"/>
    <n v="2"/>
    <n v="12"/>
  </r>
  <r>
    <n v="8811"/>
    <n v="3864"/>
    <n v="0"/>
    <d v="2023-03-06T00:00:00"/>
    <d v="1899-12-30T19:57:15"/>
    <n v="106"/>
    <x v="5"/>
    <x v="3"/>
    <x v="4"/>
    <x v="1"/>
    <n v="6"/>
    <x v="2"/>
    <x v="8"/>
    <n v="2"/>
    <n v="12"/>
  </r>
  <r>
    <n v="8812"/>
    <n v="3865"/>
    <n v="1"/>
    <d v="2023-03-06T00:00:00"/>
    <d v="1899-12-30T19:58:48"/>
    <n v="124"/>
    <x v="2"/>
    <x v="1"/>
    <x v="1"/>
    <x v="1"/>
    <n v="6"/>
    <x v="2"/>
    <x v="8"/>
    <n v="4"/>
    <n v="59.400000000000006"/>
  </r>
  <r>
    <n v="8813"/>
    <n v="3865"/>
    <n v="0"/>
    <d v="2023-03-06T00:00:00"/>
    <d v="1899-12-30T19:58:48"/>
    <n v="109"/>
    <x v="0"/>
    <x v="0"/>
    <x v="0"/>
    <x v="1"/>
    <n v="6"/>
    <x v="2"/>
    <x v="8"/>
    <n v="4"/>
    <n v="59.400000000000006"/>
  </r>
  <r>
    <n v="8814"/>
    <n v="3865"/>
    <n v="0"/>
    <d v="2023-03-06T00:00:00"/>
    <d v="1899-12-30T19:58:48"/>
    <n v="122"/>
    <x v="12"/>
    <x v="2"/>
    <x v="4"/>
    <x v="1"/>
    <n v="6"/>
    <x v="2"/>
    <x v="8"/>
    <n v="4"/>
    <n v="59.400000000000006"/>
  </r>
  <r>
    <n v="8815"/>
    <n v="3865"/>
    <n v="0"/>
    <d v="2023-03-06T00:00:00"/>
    <d v="1899-12-30T19:58:48"/>
    <n v="130"/>
    <x v="13"/>
    <x v="1"/>
    <x v="7"/>
    <x v="1"/>
    <n v="6"/>
    <x v="2"/>
    <x v="8"/>
    <n v="4"/>
    <n v="59.400000000000006"/>
  </r>
  <r>
    <n v="8816"/>
    <n v="3866"/>
    <n v="1"/>
    <d v="2023-03-06T00:00:00"/>
    <d v="1899-12-30T20:01:26"/>
    <n v="124"/>
    <x v="2"/>
    <x v="1"/>
    <x v="1"/>
    <x v="1"/>
    <n v="6"/>
    <x v="2"/>
    <x v="9"/>
    <n v="3"/>
    <n v="36.450000000000003"/>
  </r>
  <r>
    <n v="8817"/>
    <n v="3866"/>
    <n v="0"/>
    <d v="2023-03-06T00:00:00"/>
    <d v="1899-12-30T20:01:26"/>
    <n v="112"/>
    <x v="30"/>
    <x v="0"/>
    <x v="13"/>
    <x v="1"/>
    <n v="6"/>
    <x v="2"/>
    <x v="9"/>
    <n v="3"/>
    <n v="36.450000000000003"/>
  </r>
  <r>
    <n v="8818"/>
    <n v="3866"/>
    <n v="0"/>
    <d v="2023-03-06T00:00:00"/>
    <d v="1899-12-30T20:01:26"/>
    <n v="105"/>
    <x v="15"/>
    <x v="3"/>
    <x v="4"/>
    <x v="1"/>
    <n v="6"/>
    <x v="2"/>
    <x v="9"/>
    <n v="3"/>
    <n v="36.450000000000003"/>
  </r>
  <r>
    <n v="8819"/>
    <n v="3867"/>
    <n v="1"/>
    <d v="2023-03-06T00:00:00"/>
    <d v="1899-12-30T20:10:12"/>
    <n v="101"/>
    <x v="7"/>
    <x v="3"/>
    <x v="2"/>
    <x v="1"/>
    <n v="6"/>
    <x v="2"/>
    <x v="9"/>
    <n v="3"/>
    <n v="37.849999999999994"/>
  </r>
  <r>
    <n v="8820"/>
    <n v="3867"/>
    <n v="0"/>
    <d v="2023-03-06T00:00:00"/>
    <d v="1899-12-30T20:10:12"/>
    <n v="117"/>
    <x v="3"/>
    <x v="2"/>
    <x v="2"/>
    <x v="1"/>
    <n v="6"/>
    <x v="2"/>
    <x v="9"/>
    <n v="3"/>
    <n v="37.849999999999994"/>
  </r>
  <r>
    <n v="8821"/>
    <n v="3867"/>
    <n v="0"/>
    <d v="2023-03-06T00:00:00"/>
    <d v="1899-12-30T20:10:12"/>
    <n v="111"/>
    <x v="22"/>
    <x v="0"/>
    <x v="5"/>
    <x v="1"/>
    <n v="6"/>
    <x v="2"/>
    <x v="9"/>
    <n v="3"/>
    <n v="37.849999999999994"/>
  </r>
  <r>
    <n v="8822"/>
    <n v="3868"/>
    <n v="1"/>
    <d v="2023-03-06T00:00:00"/>
    <d v="1899-12-30T20:18:30"/>
    <n v="101"/>
    <x v="7"/>
    <x v="3"/>
    <x v="2"/>
    <x v="1"/>
    <n v="6"/>
    <x v="2"/>
    <x v="9"/>
    <n v="1"/>
    <n v="12.95"/>
  </r>
  <r>
    <n v="8823"/>
    <n v="3869"/>
    <n v="1"/>
    <d v="2023-03-06T00:00:00"/>
    <d v="1899-12-30T20:29:18"/>
    <n v="101"/>
    <x v="7"/>
    <x v="3"/>
    <x v="2"/>
    <x v="1"/>
    <n v="6"/>
    <x v="2"/>
    <x v="9"/>
    <n v="3"/>
    <n v="39.849999999999994"/>
  </r>
  <r>
    <n v="8824"/>
    <n v="3869"/>
    <n v="0"/>
    <d v="2023-03-06T00:00:00"/>
    <d v="1899-12-30T20:29:18"/>
    <n v="118"/>
    <x v="26"/>
    <x v="2"/>
    <x v="13"/>
    <x v="1"/>
    <n v="6"/>
    <x v="2"/>
    <x v="9"/>
    <n v="3"/>
    <n v="39.849999999999994"/>
  </r>
  <r>
    <n v="8825"/>
    <n v="3869"/>
    <n v="0"/>
    <d v="2023-03-06T00:00:00"/>
    <d v="1899-12-30T20:29:18"/>
    <n v="119"/>
    <x v="6"/>
    <x v="2"/>
    <x v="5"/>
    <x v="1"/>
    <n v="6"/>
    <x v="2"/>
    <x v="9"/>
    <n v="3"/>
    <n v="39.849999999999994"/>
  </r>
  <r>
    <n v="8826"/>
    <n v="3870"/>
    <n v="1"/>
    <d v="2023-03-06T00:00:00"/>
    <d v="1899-12-30T20:34:43"/>
    <n v="102"/>
    <x v="16"/>
    <x v="3"/>
    <x v="9"/>
    <x v="1"/>
    <n v="6"/>
    <x v="2"/>
    <x v="9"/>
    <n v="4"/>
    <n v="59.349999999999994"/>
  </r>
  <r>
    <n v="8827"/>
    <n v="3870"/>
    <n v="0"/>
    <d v="2023-03-06T00:00:00"/>
    <d v="1899-12-30T20:34:43"/>
    <n v="124"/>
    <x v="2"/>
    <x v="1"/>
    <x v="1"/>
    <x v="1"/>
    <n v="6"/>
    <x v="2"/>
    <x v="9"/>
    <n v="4"/>
    <n v="59.349999999999994"/>
  </r>
  <r>
    <n v="8828"/>
    <n v="3870"/>
    <n v="0"/>
    <d v="2023-03-06T00:00:00"/>
    <d v="1899-12-30T20:34:43"/>
    <n v="120"/>
    <x v="28"/>
    <x v="2"/>
    <x v="9"/>
    <x v="1"/>
    <n v="6"/>
    <x v="2"/>
    <x v="9"/>
    <n v="4"/>
    <n v="59.349999999999994"/>
  </r>
  <r>
    <n v="8829"/>
    <n v="3870"/>
    <n v="0"/>
    <d v="2023-03-06T00:00:00"/>
    <d v="1899-12-30T20:34:43"/>
    <n v="132"/>
    <x v="14"/>
    <x v="1"/>
    <x v="8"/>
    <x v="1"/>
    <n v="6"/>
    <x v="2"/>
    <x v="9"/>
    <n v="4"/>
    <n v="59.349999999999994"/>
  </r>
  <r>
    <n v="8830"/>
    <n v="3871"/>
    <n v="1"/>
    <d v="2023-03-06T00:00:00"/>
    <d v="1899-12-30T21:12:07"/>
    <n v="126"/>
    <x v="10"/>
    <x v="1"/>
    <x v="1"/>
    <x v="1"/>
    <n v="6"/>
    <x v="2"/>
    <x v="10"/>
    <n v="3"/>
    <n v="28.5"/>
  </r>
  <r>
    <n v="8831"/>
    <n v="3871"/>
    <n v="0"/>
    <d v="2023-03-06T00:00:00"/>
    <d v="1899-12-30T21:12:07"/>
    <n v="113"/>
    <x v="17"/>
    <x v="0"/>
    <x v="10"/>
    <x v="1"/>
    <n v="6"/>
    <x v="2"/>
    <x v="10"/>
    <n v="3"/>
    <n v="28.5"/>
  </r>
  <r>
    <n v="8832"/>
    <n v="3871"/>
    <n v="0"/>
    <d v="2023-03-06T00:00:00"/>
    <d v="1899-12-30T21:12:07"/>
    <n v="114"/>
    <x v="8"/>
    <x v="0"/>
    <x v="6"/>
    <x v="1"/>
    <n v="6"/>
    <x v="2"/>
    <x v="10"/>
    <n v="3"/>
    <n v="28.5"/>
  </r>
  <r>
    <n v="8833"/>
    <n v="3872"/>
    <n v="1"/>
    <d v="2023-03-06T00:00:00"/>
    <d v="1899-12-30T21:18:50"/>
    <n v="107"/>
    <x v="19"/>
    <x v="0"/>
    <x v="12"/>
    <x v="1"/>
    <n v="6"/>
    <x v="2"/>
    <x v="10"/>
    <n v="3"/>
    <n v="48.4"/>
  </r>
  <r>
    <n v="8834"/>
    <n v="3872"/>
    <n v="0"/>
    <d v="2023-03-06T00:00:00"/>
    <d v="1899-12-30T21:18:50"/>
    <n v="119"/>
    <x v="6"/>
    <x v="2"/>
    <x v="5"/>
    <x v="1"/>
    <n v="6"/>
    <x v="2"/>
    <x v="10"/>
    <n v="3"/>
    <n v="48.4"/>
  </r>
  <r>
    <n v="8835"/>
    <n v="3872"/>
    <n v="0"/>
    <d v="2023-03-06T00:00:00"/>
    <d v="1899-12-30T21:18:50"/>
    <n v="130"/>
    <x v="13"/>
    <x v="1"/>
    <x v="7"/>
    <x v="1"/>
    <n v="6"/>
    <x v="2"/>
    <x v="10"/>
    <n v="3"/>
    <n v="48.4"/>
  </r>
  <r>
    <n v="8836"/>
    <n v="3873"/>
    <n v="1"/>
    <d v="2023-03-06T00:00:00"/>
    <d v="1899-12-30T21:22:02"/>
    <n v="127"/>
    <x v="24"/>
    <x v="1"/>
    <x v="0"/>
    <x v="1"/>
    <n v="6"/>
    <x v="2"/>
    <x v="10"/>
    <n v="1"/>
    <n v="17.95"/>
  </r>
  <r>
    <n v="8837"/>
    <n v="3874"/>
    <n v="1"/>
    <d v="2023-03-06T00:00:00"/>
    <d v="1899-12-30T21:28:26"/>
    <n v="105"/>
    <x v="15"/>
    <x v="3"/>
    <x v="4"/>
    <x v="1"/>
    <n v="6"/>
    <x v="2"/>
    <x v="10"/>
    <n v="3"/>
    <n v="21"/>
  </r>
  <r>
    <n v="8838"/>
    <n v="3874"/>
    <n v="0"/>
    <d v="2023-03-06T00:00:00"/>
    <d v="1899-12-30T21:28:26"/>
    <n v="122"/>
    <x v="12"/>
    <x v="2"/>
    <x v="4"/>
    <x v="1"/>
    <n v="6"/>
    <x v="2"/>
    <x v="10"/>
    <n v="3"/>
    <n v="21"/>
  </r>
  <r>
    <n v="8839"/>
    <n v="3874"/>
    <n v="0"/>
    <d v="2023-03-06T00:00:00"/>
    <d v="1899-12-30T21:28:26"/>
    <n v="106"/>
    <x v="5"/>
    <x v="3"/>
    <x v="4"/>
    <x v="1"/>
    <n v="6"/>
    <x v="2"/>
    <x v="10"/>
    <n v="3"/>
    <n v="21"/>
  </r>
  <r>
    <n v="8840"/>
    <n v="3875"/>
    <n v="1"/>
    <d v="2023-03-06T00:00:00"/>
    <d v="1899-12-30T21:28:27"/>
    <n v="107"/>
    <x v="19"/>
    <x v="0"/>
    <x v="12"/>
    <x v="1"/>
    <n v="6"/>
    <x v="2"/>
    <x v="10"/>
    <n v="1"/>
    <n v="16.5"/>
  </r>
  <r>
    <n v="8842"/>
    <n v="3876"/>
    <n v="1"/>
    <d v="2023-03-06T00:00:00"/>
    <d v="1899-12-30T21:34:49"/>
    <n v="110"/>
    <x v="11"/>
    <x v="0"/>
    <x v="0"/>
    <x v="1"/>
    <n v="6"/>
    <x v="2"/>
    <x v="10"/>
    <n v="1"/>
    <n v="17.95"/>
  </r>
  <r>
    <n v="8843"/>
    <n v="3877"/>
    <n v="1"/>
    <d v="2023-03-06T00:00:00"/>
    <d v="1899-12-30T22:13:59"/>
    <n v="115"/>
    <x v="31"/>
    <x v="2"/>
    <x v="5"/>
    <x v="1"/>
    <n v="6"/>
    <x v="2"/>
    <x v="11"/>
    <n v="3"/>
    <n v="35.450000000000003"/>
  </r>
  <r>
    <n v="8844"/>
    <n v="3877"/>
    <n v="0"/>
    <d v="2023-03-06T00:00:00"/>
    <d v="1899-12-30T22:13:59"/>
    <n v="124"/>
    <x v="2"/>
    <x v="1"/>
    <x v="1"/>
    <x v="1"/>
    <n v="6"/>
    <x v="2"/>
    <x v="11"/>
    <n v="3"/>
    <n v="35.450000000000003"/>
  </r>
  <r>
    <n v="8845"/>
    <n v="3877"/>
    <n v="0"/>
    <d v="2023-03-06T00:00:00"/>
    <d v="1899-12-30T22:13:59"/>
    <n v="123"/>
    <x v="9"/>
    <x v="2"/>
    <x v="6"/>
    <x v="1"/>
    <n v="6"/>
    <x v="2"/>
    <x v="11"/>
    <n v="3"/>
    <n v="35.450000000000003"/>
  </r>
  <r>
    <n v="8846"/>
    <n v="3878"/>
    <n v="1"/>
    <d v="2023-03-06T00:00:00"/>
    <d v="1899-12-30T22:23:06"/>
    <n v="109"/>
    <x v="0"/>
    <x v="0"/>
    <x v="0"/>
    <x v="1"/>
    <n v="6"/>
    <x v="2"/>
    <x v="11"/>
    <n v="1"/>
    <n v="17.95"/>
  </r>
  <r>
    <n v="8847"/>
    <n v="3879"/>
    <n v="1"/>
    <d v="2023-03-06T00:00:00"/>
    <d v="1899-12-30T22:41:23"/>
    <n v="117"/>
    <x v="3"/>
    <x v="2"/>
    <x v="2"/>
    <x v="1"/>
    <n v="6"/>
    <x v="2"/>
    <x v="11"/>
    <n v="1"/>
    <n v="12.95"/>
  </r>
  <r>
    <n v="8848"/>
    <n v="3880"/>
    <n v="1"/>
    <d v="2023-03-07T00:00:00"/>
    <d v="1899-12-30T11:38:08"/>
    <n v="101"/>
    <x v="7"/>
    <x v="3"/>
    <x v="2"/>
    <x v="2"/>
    <n v="7"/>
    <x v="2"/>
    <x v="0"/>
    <n v="4"/>
    <n v="44.849999999999994"/>
  </r>
  <r>
    <n v="8849"/>
    <n v="3880"/>
    <n v="0"/>
    <d v="2023-03-07T00:00:00"/>
    <d v="1899-12-30T11:38:08"/>
    <n v="112"/>
    <x v="30"/>
    <x v="0"/>
    <x v="13"/>
    <x v="2"/>
    <n v="7"/>
    <x v="2"/>
    <x v="0"/>
    <n v="4"/>
    <n v="44.849999999999994"/>
  </r>
  <r>
    <n v="8850"/>
    <n v="3880"/>
    <n v="0"/>
    <d v="2023-03-07T00:00:00"/>
    <d v="1899-12-30T11:38:08"/>
    <n v="113"/>
    <x v="17"/>
    <x v="0"/>
    <x v="10"/>
    <x v="2"/>
    <n v="7"/>
    <x v="2"/>
    <x v="0"/>
    <n v="4"/>
    <n v="44.849999999999994"/>
  </r>
  <r>
    <n v="8851"/>
    <n v="3880"/>
    <n v="0"/>
    <d v="2023-03-07T00:00:00"/>
    <d v="1899-12-30T11:38:08"/>
    <n v="119"/>
    <x v="6"/>
    <x v="2"/>
    <x v="5"/>
    <x v="2"/>
    <n v="7"/>
    <x v="2"/>
    <x v="0"/>
    <n v="4"/>
    <n v="44.849999999999994"/>
  </r>
  <r>
    <n v="8852"/>
    <n v="3881"/>
    <n v="1"/>
    <d v="2023-03-07T00:00:00"/>
    <d v="1899-12-30T11:46:18"/>
    <n v="120"/>
    <x v="28"/>
    <x v="2"/>
    <x v="9"/>
    <x v="2"/>
    <n v="7"/>
    <x v="2"/>
    <x v="0"/>
    <n v="1"/>
    <n v="13.95"/>
  </r>
  <r>
    <n v="8853"/>
    <n v="3882"/>
    <n v="1"/>
    <d v="2023-03-07T00:00:00"/>
    <d v="1899-12-30T11:47:47"/>
    <n v="107"/>
    <x v="19"/>
    <x v="0"/>
    <x v="12"/>
    <x v="2"/>
    <n v="7"/>
    <x v="2"/>
    <x v="0"/>
    <n v="1"/>
    <n v="16.5"/>
  </r>
  <r>
    <n v="8854"/>
    <n v="3883"/>
    <n v="1"/>
    <d v="2023-03-07T00:00:00"/>
    <d v="1899-12-30T11:48:30"/>
    <n v="121"/>
    <x v="20"/>
    <x v="2"/>
    <x v="11"/>
    <x v="2"/>
    <n v="7"/>
    <x v="2"/>
    <x v="0"/>
    <n v="1"/>
    <n v="10.5"/>
  </r>
  <r>
    <n v="8855"/>
    <n v="3884"/>
    <n v="1"/>
    <d v="2023-03-07T00:00:00"/>
    <d v="1899-12-30T11:52:36"/>
    <n v="109"/>
    <x v="0"/>
    <x v="0"/>
    <x v="0"/>
    <x v="2"/>
    <n v="7"/>
    <x v="2"/>
    <x v="0"/>
    <n v="4"/>
    <n v="68.350000000000009"/>
  </r>
  <r>
    <n v="8856"/>
    <n v="3884"/>
    <n v="0"/>
    <d v="2023-03-07T00:00:00"/>
    <d v="1899-12-30T11:52:36"/>
    <n v="129"/>
    <x v="4"/>
    <x v="1"/>
    <x v="3"/>
    <x v="2"/>
    <n v="7"/>
    <x v="2"/>
    <x v="0"/>
    <n v="4"/>
    <n v="68.350000000000009"/>
  </r>
  <r>
    <n v="8857"/>
    <n v="3884"/>
    <n v="0"/>
    <d v="2023-03-07T00:00:00"/>
    <d v="1899-12-30T11:52:36"/>
    <n v="118"/>
    <x v="26"/>
    <x v="2"/>
    <x v="13"/>
    <x v="2"/>
    <n v="7"/>
    <x v="2"/>
    <x v="0"/>
    <n v="4"/>
    <n v="68.350000000000009"/>
  </r>
  <r>
    <n v="8858"/>
    <n v="3884"/>
    <n v="0"/>
    <d v="2023-03-07T00:00:00"/>
    <d v="1899-12-30T11:52:36"/>
    <n v="130"/>
    <x v="13"/>
    <x v="1"/>
    <x v="7"/>
    <x v="2"/>
    <n v="7"/>
    <x v="2"/>
    <x v="0"/>
    <n v="4"/>
    <n v="68.350000000000009"/>
  </r>
  <r>
    <n v="8859"/>
    <n v="3885"/>
    <n v="1"/>
    <d v="2023-03-07T00:00:00"/>
    <d v="1899-12-30T12:08:34"/>
    <n v="108"/>
    <x v="1"/>
    <x v="0"/>
    <x v="1"/>
    <x v="2"/>
    <n v="7"/>
    <x v="2"/>
    <x v="1"/>
    <n v="1"/>
    <n v="14.5"/>
  </r>
  <r>
    <n v="8860"/>
    <n v="3886"/>
    <n v="1"/>
    <d v="2023-03-07T00:00:00"/>
    <d v="1899-12-30T12:23:20"/>
    <n v="116"/>
    <x v="23"/>
    <x v="2"/>
    <x v="9"/>
    <x v="2"/>
    <n v="7"/>
    <x v="2"/>
    <x v="1"/>
    <n v="8"/>
    <n v="117.65"/>
  </r>
  <r>
    <n v="8861"/>
    <n v="3886"/>
    <n v="0"/>
    <d v="2023-03-07T00:00:00"/>
    <d v="1899-12-30T12:23:20"/>
    <n v="102"/>
    <x v="16"/>
    <x v="3"/>
    <x v="9"/>
    <x v="2"/>
    <n v="7"/>
    <x v="2"/>
    <x v="1"/>
    <n v="8"/>
    <n v="117.65"/>
  </r>
  <r>
    <n v="8862"/>
    <n v="3886"/>
    <n v="0"/>
    <d v="2023-03-07T00:00:00"/>
    <d v="1899-12-30T12:23:20"/>
    <n v="127"/>
    <x v="24"/>
    <x v="1"/>
    <x v="0"/>
    <x v="2"/>
    <n v="7"/>
    <x v="2"/>
    <x v="1"/>
    <n v="8"/>
    <n v="117.65"/>
  </r>
  <r>
    <n v="8863"/>
    <n v="3886"/>
    <n v="0"/>
    <d v="2023-03-07T00:00:00"/>
    <d v="1899-12-30T12:23:20"/>
    <n v="111"/>
    <x v="22"/>
    <x v="0"/>
    <x v="5"/>
    <x v="2"/>
    <n v="7"/>
    <x v="2"/>
    <x v="1"/>
    <n v="8"/>
    <n v="117.65"/>
  </r>
  <r>
    <n v="8864"/>
    <n v="3886"/>
    <n v="0"/>
    <d v="2023-03-07T00:00:00"/>
    <d v="1899-12-30T12:23:20"/>
    <n v="118"/>
    <x v="26"/>
    <x v="2"/>
    <x v="13"/>
    <x v="2"/>
    <n v="7"/>
    <x v="2"/>
    <x v="1"/>
    <n v="8"/>
    <n v="117.65"/>
  </r>
  <r>
    <n v="8865"/>
    <n v="3886"/>
    <n v="0"/>
    <d v="2023-03-07T00:00:00"/>
    <d v="1899-12-30T12:23:20"/>
    <n v="105"/>
    <x v="15"/>
    <x v="3"/>
    <x v="4"/>
    <x v="2"/>
    <n v="7"/>
    <x v="2"/>
    <x v="1"/>
    <n v="8"/>
    <n v="117.65"/>
  </r>
  <r>
    <n v="8866"/>
    <n v="3886"/>
    <n v="0"/>
    <d v="2023-03-07T00:00:00"/>
    <d v="1899-12-30T12:23:20"/>
    <n v="130"/>
    <x v="13"/>
    <x v="1"/>
    <x v="7"/>
    <x v="2"/>
    <n v="7"/>
    <x v="2"/>
    <x v="1"/>
    <n v="8"/>
    <n v="117.65"/>
  </r>
  <r>
    <n v="8867"/>
    <n v="3886"/>
    <n v="0"/>
    <d v="2023-03-07T00:00:00"/>
    <d v="1899-12-30T12:23:20"/>
    <n v="131"/>
    <x v="27"/>
    <x v="1"/>
    <x v="0"/>
    <x v="2"/>
    <n v="7"/>
    <x v="2"/>
    <x v="1"/>
    <n v="8"/>
    <n v="117.65"/>
  </r>
  <r>
    <n v="8868"/>
    <n v="3887"/>
    <n v="1"/>
    <d v="2023-03-07T00:00:00"/>
    <d v="1899-12-30T12:24:10"/>
    <n v="101"/>
    <x v="7"/>
    <x v="3"/>
    <x v="2"/>
    <x v="2"/>
    <n v="7"/>
    <x v="2"/>
    <x v="1"/>
    <n v="7"/>
    <n v="114.65"/>
  </r>
  <r>
    <n v="8869"/>
    <n v="3887"/>
    <n v="0"/>
    <d v="2023-03-07T00:00:00"/>
    <d v="1899-12-30T12:24:10"/>
    <n v="101"/>
    <x v="7"/>
    <x v="3"/>
    <x v="2"/>
    <x v="2"/>
    <n v="7"/>
    <x v="2"/>
    <x v="1"/>
    <n v="7"/>
    <n v="114.65"/>
  </r>
  <r>
    <n v="8870"/>
    <n v="3887"/>
    <n v="0"/>
    <d v="2023-03-07T00:00:00"/>
    <d v="1899-12-30T12:24:10"/>
    <n v="125"/>
    <x v="21"/>
    <x v="1"/>
    <x v="0"/>
    <x v="2"/>
    <n v="7"/>
    <x v="2"/>
    <x v="1"/>
    <n v="7"/>
    <n v="114.65"/>
  </r>
  <r>
    <n v="8871"/>
    <n v="3887"/>
    <n v="0"/>
    <d v="2023-03-07T00:00:00"/>
    <d v="1899-12-30T12:24:10"/>
    <n v="118"/>
    <x v="26"/>
    <x v="2"/>
    <x v="13"/>
    <x v="2"/>
    <n v="7"/>
    <x v="2"/>
    <x v="1"/>
    <n v="7"/>
    <n v="114.65"/>
  </r>
  <r>
    <n v="8872"/>
    <n v="3887"/>
    <n v="0"/>
    <d v="2023-03-07T00:00:00"/>
    <d v="1899-12-30T12:24:10"/>
    <n v="130"/>
    <x v="13"/>
    <x v="1"/>
    <x v="7"/>
    <x v="2"/>
    <n v="7"/>
    <x v="2"/>
    <x v="1"/>
    <n v="7"/>
    <n v="114.65"/>
  </r>
  <r>
    <n v="8873"/>
    <n v="3887"/>
    <n v="0"/>
    <d v="2023-03-07T00:00:00"/>
    <d v="1899-12-30T12:24:10"/>
    <n v="131"/>
    <x v="27"/>
    <x v="1"/>
    <x v="0"/>
    <x v="2"/>
    <n v="7"/>
    <x v="2"/>
    <x v="1"/>
    <n v="7"/>
    <n v="114.65"/>
  </r>
  <r>
    <n v="8874"/>
    <n v="3887"/>
    <n v="0"/>
    <d v="2023-03-07T00:00:00"/>
    <d v="1899-12-30T12:24:10"/>
    <n v="131"/>
    <x v="27"/>
    <x v="1"/>
    <x v="0"/>
    <x v="2"/>
    <n v="7"/>
    <x v="2"/>
    <x v="1"/>
    <n v="7"/>
    <n v="114.65"/>
  </r>
  <r>
    <n v="8875"/>
    <n v="3888"/>
    <n v="1"/>
    <d v="2023-03-07T00:00:00"/>
    <d v="1899-12-30T12:52:11"/>
    <n v="120"/>
    <x v="28"/>
    <x v="2"/>
    <x v="9"/>
    <x v="2"/>
    <n v="7"/>
    <x v="2"/>
    <x v="1"/>
    <n v="1"/>
    <n v="13.95"/>
  </r>
  <r>
    <n v="8876"/>
    <n v="3889"/>
    <n v="1"/>
    <d v="2023-03-07T00:00:00"/>
    <d v="1899-12-30T13:28:07"/>
    <n v="110"/>
    <x v="11"/>
    <x v="0"/>
    <x v="0"/>
    <x v="2"/>
    <n v="7"/>
    <x v="2"/>
    <x v="2"/>
    <n v="1"/>
    <n v="17.95"/>
  </r>
  <r>
    <n v="8877"/>
    <n v="3890"/>
    <n v="1"/>
    <d v="2023-03-07T00:00:00"/>
    <d v="1899-12-30T14:01:23"/>
    <n v="117"/>
    <x v="3"/>
    <x v="2"/>
    <x v="2"/>
    <x v="2"/>
    <n v="7"/>
    <x v="2"/>
    <x v="3"/>
    <n v="1"/>
    <n v="12.95"/>
  </r>
  <r>
    <n v="8878"/>
    <n v="3891"/>
    <n v="1"/>
    <d v="2023-03-07T00:00:00"/>
    <d v="1899-12-30T14:42:35"/>
    <n v="107"/>
    <x v="19"/>
    <x v="0"/>
    <x v="12"/>
    <x v="2"/>
    <n v="7"/>
    <x v="2"/>
    <x v="3"/>
    <n v="2"/>
    <n v="33.450000000000003"/>
  </r>
  <r>
    <n v="8879"/>
    <n v="3891"/>
    <n v="0"/>
    <d v="2023-03-07T00:00:00"/>
    <d v="1899-12-30T14:42:35"/>
    <n v="132"/>
    <x v="14"/>
    <x v="1"/>
    <x v="8"/>
    <x v="2"/>
    <n v="7"/>
    <x v="2"/>
    <x v="3"/>
    <n v="2"/>
    <n v="33.450000000000003"/>
  </r>
  <r>
    <n v="8880"/>
    <n v="3892"/>
    <n v="1"/>
    <d v="2023-03-07T00:00:00"/>
    <d v="1899-12-30T15:00:38"/>
    <n v="101"/>
    <x v="7"/>
    <x v="3"/>
    <x v="2"/>
    <x v="2"/>
    <n v="7"/>
    <x v="2"/>
    <x v="4"/>
    <n v="3"/>
    <n v="35.9"/>
  </r>
  <r>
    <n v="8881"/>
    <n v="3892"/>
    <n v="0"/>
    <d v="2023-03-07T00:00:00"/>
    <d v="1899-12-30T15:00:38"/>
    <n v="102"/>
    <x v="16"/>
    <x v="3"/>
    <x v="9"/>
    <x v="2"/>
    <n v="7"/>
    <x v="2"/>
    <x v="4"/>
    <n v="3"/>
    <n v="35.9"/>
  </r>
  <r>
    <n v="8882"/>
    <n v="3892"/>
    <n v="0"/>
    <d v="2023-03-07T00:00:00"/>
    <d v="1899-12-30T15:00:38"/>
    <n v="103"/>
    <x v="29"/>
    <x v="3"/>
    <x v="6"/>
    <x v="2"/>
    <n v="7"/>
    <x v="2"/>
    <x v="4"/>
    <n v="3"/>
    <n v="35.9"/>
  </r>
  <r>
    <n v="8883"/>
    <n v="3893"/>
    <n v="1"/>
    <d v="2023-03-07T00:00:00"/>
    <d v="1899-12-30T15:06:30"/>
    <n v="117"/>
    <x v="3"/>
    <x v="2"/>
    <x v="2"/>
    <x v="2"/>
    <n v="7"/>
    <x v="2"/>
    <x v="4"/>
    <n v="2"/>
    <n v="29.9"/>
  </r>
  <r>
    <n v="8884"/>
    <n v="3893"/>
    <n v="0"/>
    <d v="2023-03-07T00:00:00"/>
    <d v="1899-12-30T15:06:30"/>
    <n v="132"/>
    <x v="14"/>
    <x v="1"/>
    <x v="8"/>
    <x v="2"/>
    <n v="7"/>
    <x v="2"/>
    <x v="4"/>
    <n v="2"/>
    <n v="29.9"/>
  </r>
  <r>
    <n v="8885"/>
    <n v="3894"/>
    <n v="1"/>
    <d v="2023-03-07T00:00:00"/>
    <d v="1899-12-30T15:35:59"/>
    <n v="126"/>
    <x v="10"/>
    <x v="1"/>
    <x v="1"/>
    <x v="2"/>
    <n v="7"/>
    <x v="2"/>
    <x v="4"/>
    <n v="2"/>
    <n v="34.450000000000003"/>
  </r>
  <r>
    <n v="8886"/>
    <n v="3894"/>
    <n v="0"/>
    <d v="2023-03-07T00:00:00"/>
    <d v="1899-12-30T15:35:59"/>
    <n v="130"/>
    <x v="13"/>
    <x v="1"/>
    <x v="7"/>
    <x v="2"/>
    <n v="7"/>
    <x v="2"/>
    <x v="4"/>
    <n v="2"/>
    <n v="34.450000000000003"/>
  </r>
  <r>
    <n v="8887"/>
    <n v="3895"/>
    <n v="1"/>
    <d v="2023-03-07T00:00:00"/>
    <d v="1899-12-30T16:08:09"/>
    <n v="107"/>
    <x v="19"/>
    <x v="0"/>
    <x v="12"/>
    <x v="2"/>
    <n v="7"/>
    <x v="2"/>
    <x v="5"/>
    <n v="4"/>
    <n v="66.900000000000006"/>
  </r>
  <r>
    <n v="8888"/>
    <n v="3895"/>
    <n v="0"/>
    <d v="2023-03-07T00:00:00"/>
    <d v="1899-12-30T16:08:09"/>
    <n v="109"/>
    <x v="0"/>
    <x v="0"/>
    <x v="0"/>
    <x v="2"/>
    <n v="7"/>
    <x v="2"/>
    <x v="5"/>
    <n v="4"/>
    <n v="66.900000000000006"/>
  </r>
  <r>
    <n v="8889"/>
    <n v="3895"/>
    <n v="0"/>
    <d v="2023-03-07T00:00:00"/>
    <d v="1899-12-30T16:08:09"/>
    <n v="129"/>
    <x v="4"/>
    <x v="1"/>
    <x v="3"/>
    <x v="2"/>
    <n v="7"/>
    <x v="2"/>
    <x v="5"/>
    <n v="4"/>
    <n v="66.900000000000006"/>
  </r>
  <r>
    <n v="8890"/>
    <n v="3895"/>
    <n v="0"/>
    <d v="2023-03-07T00:00:00"/>
    <d v="1899-12-30T16:08:09"/>
    <n v="132"/>
    <x v="14"/>
    <x v="1"/>
    <x v="8"/>
    <x v="2"/>
    <n v="7"/>
    <x v="2"/>
    <x v="5"/>
    <n v="4"/>
    <n v="66.900000000000006"/>
  </r>
  <r>
    <n v="8891"/>
    <n v="3896"/>
    <n v="1"/>
    <d v="2023-03-07T00:00:00"/>
    <d v="1899-12-30T16:09:05"/>
    <n v="103"/>
    <x v="29"/>
    <x v="3"/>
    <x v="6"/>
    <x v="2"/>
    <n v="7"/>
    <x v="2"/>
    <x v="5"/>
    <n v="2"/>
    <n v="23.5"/>
  </r>
  <r>
    <n v="8892"/>
    <n v="3896"/>
    <n v="0"/>
    <d v="2023-03-07T00:00:00"/>
    <d v="1899-12-30T16:09:05"/>
    <n v="124"/>
    <x v="2"/>
    <x v="1"/>
    <x v="1"/>
    <x v="2"/>
    <n v="7"/>
    <x v="2"/>
    <x v="5"/>
    <n v="2"/>
    <n v="23.5"/>
  </r>
  <r>
    <n v="8893"/>
    <n v="3897"/>
    <n v="1"/>
    <d v="2023-03-07T00:00:00"/>
    <d v="1899-12-30T16:14:53"/>
    <n v="112"/>
    <x v="30"/>
    <x v="0"/>
    <x v="13"/>
    <x v="2"/>
    <n v="7"/>
    <x v="2"/>
    <x v="5"/>
    <n v="1"/>
    <n v="14.95"/>
  </r>
  <r>
    <n v="8894"/>
    <n v="3898"/>
    <n v="1"/>
    <d v="2023-03-07T00:00:00"/>
    <d v="1899-12-30T16:15:17"/>
    <n v="103"/>
    <x v="29"/>
    <x v="3"/>
    <x v="6"/>
    <x v="2"/>
    <n v="7"/>
    <x v="2"/>
    <x v="5"/>
    <n v="1"/>
    <n v="9"/>
  </r>
  <r>
    <n v="8895"/>
    <n v="3899"/>
    <n v="1"/>
    <d v="2023-03-07T00:00:00"/>
    <d v="1899-12-30T16:21:06"/>
    <n v="102"/>
    <x v="16"/>
    <x v="3"/>
    <x v="9"/>
    <x v="2"/>
    <n v="7"/>
    <x v="2"/>
    <x v="5"/>
    <n v="4"/>
    <n v="52.849999999999994"/>
  </r>
  <r>
    <n v="8896"/>
    <n v="3899"/>
    <n v="0"/>
    <d v="2023-03-07T00:00:00"/>
    <d v="1899-12-30T16:21:06"/>
    <n v="111"/>
    <x v="22"/>
    <x v="0"/>
    <x v="5"/>
    <x v="2"/>
    <n v="7"/>
    <x v="2"/>
    <x v="5"/>
    <n v="4"/>
    <n v="52.849999999999994"/>
  </r>
  <r>
    <n v="8897"/>
    <n v="3899"/>
    <n v="0"/>
    <d v="2023-03-07T00:00:00"/>
    <d v="1899-12-30T16:21:06"/>
    <n v="130"/>
    <x v="13"/>
    <x v="1"/>
    <x v="7"/>
    <x v="2"/>
    <n v="7"/>
    <x v="2"/>
    <x v="5"/>
    <n v="4"/>
    <n v="52.849999999999994"/>
  </r>
  <r>
    <n v="8898"/>
    <n v="3899"/>
    <n v="0"/>
    <d v="2023-03-07T00:00:00"/>
    <d v="1899-12-30T16:21:06"/>
    <n v="106"/>
    <x v="5"/>
    <x v="3"/>
    <x v="4"/>
    <x v="2"/>
    <n v="7"/>
    <x v="2"/>
    <x v="5"/>
    <n v="4"/>
    <n v="52.849999999999994"/>
  </r>
  <r>
    <n v="8899"/>
    <n v="3900"/>
    <n v="1"/>
    <d v="2023-03-07T00:00:00"/>
    <d v="1899-12-30T16:26:19"/>
    <n v="104"/>
    <x v="18"/>
    <x v="3"/>
    <x v="11"/>
    <x v="2"/>
    <n v="7"/>
    <x v="2"/>
    <x v="5"/>
    <n v="4"/>
    <n v="54"/>
  </r>
  <r>
    <n v="8900"/>
    <n v="3900"/>
    <n v="0"/>
    <d v="2023-03-07T00:00:00"/>
    <d v="1899-12-30T16:26:19"/>
    <n v="108"/>
    <x v="1"/>
    <x v="0"/>
    <x v="1"/>
    <x v="2"/>
    <n v="7"/>
    <x v="2"/>
    <x v="5"/>
    <n v="4"/>
    <n v="54"/>
  </r>
  <r>
    <n v="8901"/>
    <n v="3900"/>
    <n v="0"/>
    <d v="2023-03-07T00:00:00"/>
    <d v="1899-12-30T16:26:19"/>
    <n v="124"/>
    <x v="2"/>
    <x v="1"/>
    <x v="1"/>
    <x v="2"/>
    <n v="7"/>
    <x v="2"/>
    <x v="5"/>
    <n v="4"/>
    <n v="54"/>
  </r>
  <r>
    <n v="8902"/>
    <n v="3900"/>
    <n v="0"/>
    <d v="2023-03-07T00:00:00"/>
    <d v="1899-12-30T16:26:19"/>
    <n v="126"/>
    <x v="10"/>
    <x v="1"/>
    <x v="1"/>
    <x v="2"/>
    <n v="7"/>
    <x v="2"/>
    <x v="5"/>
    <n v="4"/>
    <n v="54"/>
  </r>
  <r>
    <n v="8903"/>
    <n v="3901"/>
    <n v="1"/>
    <d v="2023-03-07T00:00:00"/>
    <d v="1899-12-30T16:34:59"/>
    <n v="126"/>
    <x v="10"/>
    <x v="1"/>
    <x v="1"/>
    <x v="2"/>
    <n v="7"/>
    <x v="2"/>
    <x v="5"/>
    <n v="4"/>
    <n v="61.900000000000006"/>
  </r>
  <r>
    <n v="8904"/>
    <n v="3901"/>
    <n v="0"/>
    <d v="2023-03-07T00:00:00"/>
    <d v="1899-12-30T16:34:59"/>
    <n v="127"/>
    <x v="24"/>
    <x v="1"/>
    <x v="0"/>
    <x v="2"/>
    <n v="7"/>
    <x v="2"/>
    <x v="5"/>
    <n v="4"/>
    <n v="61.900000000000006"/>
  </r>
  <r>
    <n v="8905"/>
    <n v="3901"/>
    <n v="0"/>
    <d v="2023-03-07T00:00:00"/>
    <d v="1899-12-30T16:34:59"/>
    <n v="129"/>
    <x v="4"/>
    <x v="1"/>
    <x v="3"/>
    <x v="2"/>
    <n v="7"/>
    <x v="2"/>
    <x v="5"/>
    <n v="4"/>
    <n v="61.900000000000006"/>
  </r>
  <r>
    <n v="8906"/>
    <n v="3901"/>
    <n v="0"/>
    <d v="2023-03-07T00:00:00"/>
    <d v="1899-12-30T16:34:59"/>
    <n v="120"/>
    <x v="28"/>
    <x v="2"/>
    <x v="9"/>
    <x v="2"/>
    <n v="7"/>
    <x v="2"/>
    <x v="5"/>
    <n v="4"/>
    <n v="61.900000000000006"/>
  </r>
  <r>
    <n v="8907"/>
    <n v="3902"/>
    <n v="1"/>
    <d v="2023-03-07T00:00:00"/>
    <d v="1899-12-30T17:01:11"/>
    <n v="116"/>
    <x v="23"/>
    <x v="2"/>
    <x v="9"/>
    <x v="2"/>
    <n v="7"/>
    <x v="2"/>
    <x v="6"/>
    <n v="1"/>
    <n v="13.95"/>
  </r>
  <r>
    <n v="8908"/>
    <n v="3903"/>
    <n v="1"/>
    <d v="2023-03-07T00:00:00"/>
    <d v="1899-12-30T17:18:44"/>
    <n v="101"/>
    <x v="7"/>
    <x v="3"/>
    <x v="2"/>
    <x v="2"/>
    <n v="7"/>
    <x v="2"/>
    <x v="6"/>
    <n v="2"/>
    <n v="30.9"/>
  </r>
  <r>
    <n v="8909"/>
    <n v="3903"/>
    <n v="0"/>
    <d v="2023-03-07T00:00:00"/>
    <d v="1899-12-30T17:18:44"/>
    <n v="125"/>
    <x v="21"/>
    <x v="1"/>
    <x v="0"/>
    <x v="2"/>
    <n v="7"/>
    <x v="2"/>
    <x v="6"/>
    <n v="2"/>
    <n v="30.9"/>
  </r>
  <r>
    <n v="8910"/>
    <n v="3904"/>
    <n v="1"/>
    <d v="2023-03-07T00:00:00"/>
    <d v="1899-12-30T17:22:07"/>
    <n v="121"/>
    <x v="20"/>
    <x v="2"/>
    <x v="11"/>
    <x v="2"/>
    <n v="7"/>
    <x v="2"/>
    <x v="6"/>
    <n v="2"/>
    <n v="28.45"/>
  </r>
  <r>
    <n v="8911"/>
    <n v="3904"/>
    <n v="0"/>
    <d v="2023-03-07T00:00:00"/>
    <d v="1899-12-30T17:22:07"/>
    <n v="131"/>
    <x v="27"/>
    <x v="1"/>
    <x v="0"/>
    <x v="2"/>
    <n v="7"/>
    <x v="2"/>
    <x v="6"/>
    <n v="2"/>
    <n v="28.45"/>
  </r>
  <r>
    <n v="8912"/>
    <n v="3905"/>
    <n v="1"/>
    <d v="2023-03-07T00:00:00"/>
    <d v="1899-12-30T17:39:40"/>
    <n v="125"/>
    <x v="21"/>
    <x v="1"/>
    <x v="0"/>
    <x v="2"/>
    <n v="7"/>
    <x v="2"/>
    <x v="6"/>
    <n v="3"/>
    <n v="50.849999999999994"/>
  </r>
  <r>
    <n v="8913"/>
    <n v="3905"/>
    <n v="0"/>
    <d v="2023-03-07T00:00:00"/>
    <d v="1899-12-30T17:39:40"/>
    <n v="109"/>
    <x v="0"/>
    <x v="0"/>
    <x v="0"/>
    <x v="2"/>
    <n v="7"/>
    <x v="2"/>
    <x v="6"/>
    <n v="3"/>
    <n v="50.849999999999994"/>
  </r>
  <r>
    <n v="8914"/>
    <n v="3905"/>
    <n v="0"/>
    <d v="2023-03-07T00:00:00"/>
    <d v="1899-12-30T17:39:40"/>
    <n v="112"/>
    <x v="30"/>
    <x v="0"/>
    <x v="13"/>
    <x v="2"/>
    <n v="7"/>
    <x v="2"/>
    <x v="6"/>
    <n v="3"/>
    <n v="50.849999999999994"/>
  </r>
  <r>
    <n v="8916"/>
    <n v="3907"/>
    <n v="1"/>
    <d v="2023-03-07T00:00:00"/>
    <d v="1899-12-30T18:06:44"/>
    <n v="107"/>
    <x v="19"/>
    <x v="0"/>
    <x v="12"/>
    <x v="2"/>
    <n v="7"/>
    <x v="2"/>
    <x v="7"/>
    <n v="3"/>
    <n v="48.4"/>
  </r>
  <r>
    <n v="8917"/>
    <n v="3907"/>
    <n v="0"/>
    <d v="2023-03-07T00:00:00"/>
    <d v="1899-12-30T18:06:44"/>
    <n v="102"/>
    <x v="16"/>
    <x v="3"/>
    <x v="9"/>
    <x v="2"/>
    <n v="7"/>
    <x v="2"/>
    <x v="7"/>
    <n v="3"/>
    <n v="48.4"/>
  </r>
  <r>
    <n v="8918"/>
    <n v="3907"/>
    <n v="0"/>
    <d v="2023-03-07T00:00:00"/>
    <d v="1899-12-30T18:06:44"/>
    <n v="110"/>
    <x v="11"/>
    <x v="0"/>
    <x v="0"/>
    <x v="2"/>
    <n v="7"/>
    <x v="2"/>
    <x v="7"/>
    <n v="3"/>
    <n v="48.4"/>
  </r>
  <r>
    <n v="8919"/>
    <n v="3908"/>
    <n v="1"/>
    <d v="2023-03-07T00:00:00"/>
    <d v="1899-12-30T18:17:47"/>
    <n v="125"/>
    <x v="21"/>
    <x v="1"/>
    <x v="0"/>
    <x v="2"/>
    <n v="7"/>
    <x v="2"/>
    <x v="7"/>
    <n v="1"/>
    <n v="17.95"/>
  </r>
  <r>
    <n v="8920"/>
    <n v="3909"/>
    <n v="1"/>
    <d v="2023-03-07T00:00:00"/>
    <d v="1899-12-30T18:23:27"/>
    <n v="119"/>
    <x v="6"/>
    <x v="2"/>
    <x v="5"/>
    <x v="2"/>
    <n v="7"/>
    <x v="2"/>
    <x v="7"/>
    <n v="1"/>
    <n v="11.95"/>
  </r>
  <r>
    <n v="8921"/>
    <n v="3910"/>
    <n v="1"/>
    <d v="2023-03-07T00:00:00"/>
    <d v="1899-12-30T18:30:46"/>
    <n v="112"/>
    <x v="30"/>
    <x v="0"/>
    <x v="13"/>
    <x v="2"/>
    <n v="7"/>
    <x v="2"/>
    <x v="7"/>
    <n v="1"/>
    <n v="14.95"/>
  </r>
  <r>
    <n v="8922"/>
    <n v="3911"/>
    <n v="1"/>
    <d v="2023-03-07T00:00:00"/>
    <d v="1899-12-30T18:41:26"/>
    <n v="101"/>
    <x v="7"/>
    <x v="3"/>
    <x v="2"/>
    <x v="2"/>
    <n v="7"/>
    <x v="2"/>
    <x v="7"/>
    <n v="4"/>
    <n v="48.4"/>
  </r>
  <r>
    <n v="8923"/>
    <n v="3911"/>
    <n v="0"/>
    <d v="2023-03-07T00:00:00"/>
    <d v="1899-12-30T18:41:26"/>
    <n v="126"/>
    <x v="10"/>
    <x v="1"/>
    <x v="1"/>
    <x v="2"/>
    <n v="7"/>
    <x v="2"/>
    <x v="7"/>
    <n v="4"/>
    <n v="48.4"/>
  </r>
  <r>
    <n v="8924"/>
    <n v="3911"/>
    <n v="0"/>
    <d v="2023-03-07T00:00:00"/>
    <d v="1899-12-30T18:41:26"/>
    <n v="120"/>
    <x v="28"/>
    <x v="2"/>
    <x v="9"/>
    <x v="2"/>
    <n v="7"/>
    <x v="2"/>
    <x v="7"/>
    <n v="4"/>
    <n v="48.4"/>
  </r>
  <r>
    <n v="8925"/>
    <n v="3911"/>
    <n v="0"/>
    <d v="2023-03-07T00:00:00"/>
    <d v="1899-12-30T18:41:26"/>
    <n v="122"/>
    <x v="12"/>
    <x v="2"/>
    <x v="4"/>
    <x v="2"/>
    <n v="7"/>
    <x v="2"/>
    <x v="7"/>
    <n v="4"/>
    <n v="48.4"/>
  </r>
  <r>
    <n v="8926"/>
    <n v="3912"/>
    <n v="1"/>
    <d v="2023-03-07T00:00:00"/>
    <d v="1899-12-30T18:43:59"/>
    <n v="110"/>
    <x v="11"/>
    <x v="0"/>
    <x v="0"/>
    <x v="2"/>
    <n v="7"/>
    <x v="2"/>
    <x v="7"/>
    <n v="1"/>
    <n v="17.95"/>
  </r>
  <r>
    <n v="8927"/>
    <n v="3913"/>
    <n v="1"/>
    <d v="2023-03-07T00:00:00"/>
    <d v="1899-12-30T18:45:53"/>
    <n v="101"/>
    <x v="7"/>
    <x v="3"/>
    <x v="2"/>
    <x v="2"/>
    <n v="7"/>
    <x v="2"/>
    <x v="7"/>
    <n v="4"/>
    <n v="66.349999999999994"/>
  </r>
  <r>
    <n v="8928"/>
    <n v="3913"/>
    <n v="0"/>
    <d v="2023-03-07T00:00:00"/>
    <d v="1899-12-30T18:45:53"/>
    <n v="109"/>
    <x v="0"/>
    <x v="0"/>
    <x v="0"/>
    <x v="2"/>
    <n v="7"/>
    <x v="2"/>
    <x v="7"/>
    <n v="4"/>
    <n v="66.349999999999994"/>
  </r>
  <r>
    <n v="8929"/>
    <n v="3913"/>
    <n v="0"/>
    <d v="2023-03-07T00:00:00"/>
    <d v="1899-12-30T18:45:53"/>
    <n v="129"/>
    <x v="4"/>
    <x v="1"/>
    <x v="3"/>
    <x v="2"/>
    <n v="7"/>
    <x v="2"/>
    <x v="7"/>
    <n v="4"/>
    <n v="66.349999999999994"/>
  </r>
  <r>
    <n v="8930"/>
    <n v="3913"/>
    <n v="0"/>
    <d v="2023-03-07T00:00:00"/>
    <d v="1899-12-30T18:45:53"/>
    <n v="130"/>
    <x v="13"/>
    <x v="1"/>
    <x v="7"/>
    <x v="2"/>
    <n v="7"/>
    <x v="2"/>
    <x v="7"/>
    <n v="4"/>
    <n v="66.349999999999994"/>
  </r>
  <r>
    <n v="8931"/>
    <n v="3914"/>
    <n v="1"/>
    <d v="2023-03-07T00:00:00"/>
    <d v="1899-12-30T19:08:43"/>
    <n v="101"/>
    <x v="7"/>
    <x v="3"/>
    <x v="2"/>
    <x v="2"/>
    <n v="7"/>
    <x v="2"/>
    <x v="8"/>
    <n v="4"/>
    <n v="31.95"/>
  </r>
  <r>
    <n v="8932"/>
    <n v="3914"/>
    <n v="0"/>
    <d v="2023-03-07T00:00:00"/>
    <d v="1899-12-30T19:08:43"/>
    <n v="113"/>
    <x v="17"/>
    <x v="0"/>
    <x v="10"/>
    <x v="2"/>
    <n v="7"/>
    <x v="2"/>
    <x v="8"/>
    <n v="4"/>
    <n v="31.95"/>
  </r>
  <r>
    <n v="8933"/>
    <n v="3914"/>
    <n v="0"/>
    <d v="2023-03-07T00:00:00"/>
    <d v="1899-12-30T19:08:43"/>
    <n v="122"/>
    <x v="12"/>
    <x v="2"/>
    <x v="4"/>
    <x v="2"/>
    <n v="7"/>
    <x v="2"/>
    <x v="8"/>
    <n v="4"/>
    <n v="31.95"/>
  </r>
  <r>
    <n v="8934"/>
    <n v="3914"/>
    <n v="0"/>
    <d v="2023-03-07T00:00:00"/>
    <d v="1899-12-30T19:08:43"/>
    <n v="106"/>
    <x v="5"/>
    <x v="3"/>
    <x v="4"/>
    <x v="2"/>
    <n v="7"/>
    <x v="2"/>
    <x v="8"/>
    <n v="4"/>
    <n v="31.95"/>
  </r>
  <r>
    <n v="8935"/>
    <n v="3915"/>
    <n v="1"/>
    <d v="2023-03-07T00:00:00"/>
    <d v="1899-12-30T19:12:55"/>
    <n v="126"/>
    <x v="10"/>
    <x v="1"/>
    <x v="1"/>
    <x v="2"/>
    <n v="7"/>
    <x v="2"/>
    <x v="8"/>
    <n v="2"/>
    <n v="27.45"/>
  </r>
  <r>
    <n v="8936"/>
    <n v="3915"/>
    <n v="0"/>
    <d v="2023-03-07T00:00:00"/>
    <d v="1899-12-30T19:12:55"/>
    <n v="117"/>
    <x v="3"/>
    <x v="2"/>
    <x v="2"/>
    <x v="2"/>
    <n v="7"/>
    <x v="2"/>
    <x v="8"/>
    <n v="2"/>
    <n v="27.45"/>
  </r>
  <r>
    <n v="8937"/>
    <n v="3916"/>
    <n v="1"/>
    <d v="2023-03-07T00:00:00"/>
    <d v="1899-12-30T19:20:59"/>
    <n v="126"/>
    <x v="10"/>
    <x v="1"/>
    <x v="1"/>
    <x v="2"/>
    <n v="7"/>
    <x v="2"/>
    <x v="8"/>
    <n v="2"/>
    <n v="19.5"/>
  </r>
  <r>
    <n v="8938"/>
    <n v="3916"/>
    <n v="0"/>
    <d v="2023-03-07T00:00:00"/>
    <d v="1899-12-30T19:20:59"/>
    <n v="113"/>
    <x v="17"/>
    <x v="0"/>
    <x v="10"/>
    <x v="2"/>
    <n v="7"/>
    <x v="2"/>
    <x v="8"/>
    <n v="2"/>
    <n v="19.5"/>
  </r>
  <r>
    <n v="8939"/>
    <n v="3917"/>
    <n v="1"/>
    <d v="2023-03-07T00:00:00"/>
    <d v="1899-12-30T19:31:49"/>
    <n v="109"/>
    <x v="0"/>
    <x v="0"/>
    <x v="0"/>
    <x v="2"/>
    <n v="7"/>
    <x v="2"/>
    <x v="8"/>
    <n v="2"/>
    <n v="31.9"/>
  </r>
  <r>
    <n v="8940"/>
    <n v="3917"/>
    <n v="0"/>
    <d v="2023-03-07T00:00:00"/>
    <d v="1899-12-30T19:31:49"/>
    <n v="120"/>
    <x v="28"/>
    <x v="2"/>
    <x v="9"/>
    <x v="2"/>
    <n v="7"/>
    <x v="2"/>
    <x v="8"/>
    <n v="2"/>
    <n v="31.9"/>
  </r>
  <r>
    <n v="8941"/>
    <n v="3918"/>
    <n v="1"/>
    <d v="2023-03-07T00:00:00"/>
    <d v="1899-12-30T19:40:59"/>
    <n v="107"/>
    <x v="19"/>
    <x v="0"/>
    <x v="12"/>
    <x v="2"/>
    <n v="7"/>
    <x v="2"/>
    <x v="8"/>
    <n v="3"/>
    <n v="43.4"/>
  </r>
  <r>
    <n v="8942"/>
    <n v="3918"/>
    <n v="0"/>
    <d v="2023-03-07T00:00:00"/>
    <d v="1899-12-30T19:40:59"/>
    <n v="117"/>
    <x v="3"/>
    <x v="2"/>
    <x v="2"/>
    <x v="2"/>
    <n v="7"/>
    <x v="2"/>
    <x v="8"/>
    <n v="3"/>
    <n v="43.4"/>
  </r>
  <r>
    <n v="8943"/>
    <n v="3918"/>
    <n v="0"/>
    <d v="2023-03-07T00:00:00"/>
    <d v="1899-12-30T19:40:59"/>
    <n v="120"/>
    <x v="28"/>
    <x v="2"/>
    <x v="9"/>
    <x v="2"/>
    <n v="7"/>
    <x v="2"/>
    <x v="8"/>
    <n v="3"/>
    <n v="43.4"/>
  </r>
  <r>
    <n v="8944"/>
    <n v="3919"/>
    <n v="1"/>
    <d v="2023-03-07T00:00:00"/>
    <d v="1899-12-30T19:48:54"/>
    <n v="108"/>
    <x v="1"/>
    <x v="0"/>
    <x v="1"/>
    <x v="2"/>
    <n v="7"/>
    <x v="2"/>
    <x v="8"/>
    <n v="4"/>
    <n v="48.95"/>
  </r>
  <r>
    <n v="8945"/>
    <n v="3919"/>
    <n v="0"/>
    <d v="2023-03-07T00:00:00"/>
    <d v="1899-12-30T19:48:54"/>
    <n v="108"/>
    <x v="1"/>
    <x v="0"/>
    <x v="1"/>
    <x v="2"/>
    <n v="7"/>
    <x v="2"/>
    <x v="8"/>
    <n v="4"/>
    <n v="48.95"/>
  </r>
  <r>
    <n v="8946"/>
    <n v="3919"/>
    <n v="0"/>
    <d v="2023-03-07T00:00:00"/>
    <d v="1899-12-30T19:48:54"/>
    <n v="117"/>
    <x v="3"/>
    <x v="2"/>
    <x v="2"/>
    <x v="2"/>
    <n v="7"/>
    <x v="2"/>
    <x v="8"/>
    <n v="4"/>
    <n v="48.95"/>
  </r>
  <r>
    <n v="8947"/>
    <n v="3919"/>
    <n v="0"/>
    <d v="2023-03-07T00:00:00"/>
    <d v="1899-12-30T19:48:54"/>
    <n v="105"/>
    <x v="15"/>
    <x v="3"/>
    <x v="4"/>
    <x v="2"/>
    <n v="7"/>
    <x v="2"/>
    <x v="8"/>
    <n v="4"/>
    <n v="48.95"/>
  </r>
  <r>
    <n v="8948"/>
    <n v="3920"/>
    <n v="1"/>
    <d v="2023-03-07T00:00:00"/>
    <d v="1899-12-30T19:49:06"/>
    <n v="123"/>
    <x v="9"/>
    <x v="2"/>
    <x v="6"/>
    <x v="2"/>
    <n v="7"/>
    <x v="2"/>
    <x v="8"/>
    <n v="2"/>
    <n v="16"/>
  </r>
  <r>
    <n v="8949"/>
    <n v="3920"/>
    <n v="0"/>
    <d v="2023-03-07T00:00:00"/>
    <d v="1899-12-30T19:49:06"/>
    <n v="106"/>
    <x v="5"/>
    <x v="3"/>
    <x v="4"/>
    <x v="2"/>
    <n v="7"/>
    <x v="2"/>
    <x v="8"/>
    <n v="2"/>
    <n v="16"/>
  </r>
  <r>
    <n v="8950"/>
    <n v="3921"/>
    <n v="1"/>
    <d v="2023-03-07T00:00:00"/>
    <d v="1899-12-30T20:10:19"/>
    <n v="123"/>
    <x v="9"/>
    <x v="2"/>
    <x v="6"/>
    <x v="2"/>
    <n v="7"/>
    <x v="2"/>
    <x v="9"/>
    <n v="1"/>
    <n v="9"/>
  </r>
  <r>
    <n v="8951"/>
    <n v="3922"/>
    <n v="1"/>
    <d v="2023-03-07T00:00:00"/>
    <d v="1899-12-30T20:12:39"/>
    <n v="111"/>
    <x v="22"/>
    <x v="0"/>
    <x v="5"/>
    <x v="2"/>
    <n v="7"/>
    <x v="2"/>
    <x v="9"/>
    <n v="1"/>
    <n v="11.95"/>
  </r>
  <r>
    <n v="8952"/>
    <n v="3923"/>
    <n v="1"/>
    <d v="2023-03-07T00:00:00"/>
    <d v="1899-12-30T20:22:59"/>
    <n v="104"/>
    <x v="18"/>
    <x v="3"/>
    <x v="11"/>
    <x v="2"/>
    <n v="7"/>
    <x v="2"/>
    <x v="9"/>
    <n v="4"/>
    <n v="47.95"/>
  </r>
  <r>
    <n v="8953"/>
    <n v="3923"/>
    <n v="0"/>
    <d v="2023-03-07T00:00:00"/>
    <d v="1899-12-30T20:22:59"/>
    <n v="127"/>
    <x v="24"/>
    <x v="1"/>
    <x v="0"/>
    <x v="2"/>
    <n v="7"/>
    <x v="2"/>
    <x v="9"/>
    <n v="4"/>
    <n v="47.95"/>
  </r>
  <r>
    <n v="8954"/>
    <n v="3923"/>
    <n v="0"/>
    <d v="2023-03-07T00:00:00"/>
    <d v="1899-12-30T20:22:59"/>
    <n v="121"/>
    <x v="20"/>
    <x v="2"/>
    <x v="11"/>
    <x v="2"/>
    <n v="7"/>
    <x v="2"/>
    <x v="9"/>
    <n v="4"/>
    <n v="47.95"/>
  </r>
  <r>
    <n v="8955"/>
    <n v="3923"/>
    <n v="0"/>
    <d v="2023-03-07T00:00:00"/>
    <d v="1899-12-30T20:22:59"/>
    <n v="123"/>
    <x v="9"/>
    <x v="2"/>
    <x v="6"/>
    <x v="2"/>
    <n v="7"/>
    <x v="2"/>
    <x v="9"/>
    <n v="4"/>
    <n v="47.95"/>
  </r>
  <r>
    <n v="8956"/>
    <n v="3924"/>
    <n v="1"/>
    <d v="2023-03-07T00:00:00"/>
    <d v="1899-12-30T20:33:42"/>
    <n v="119"/>
    <x v="6"/>
    <x v="2"/>
    <x v="5"/>
    <x v="2"/>
    <n v="7"/>
    <x v="2"/>
    <x v="9"/>
    <n v="2"/>
    <n v="20.95"/>
  </r>
  <r>
    <n v="8957"/>
    <n v="3924"/>
    <n v="0"/>
    <d v="2023-03-07T00:00:00"/>
    <d v="1899-12-30T20:33:42"/>
    <n v="114"/>
    <x v="8"/>
    <x v="0"/>
    <x v="6"/>
    <x v="2"/>
    <n v="7"/>
    <x v="2"/>
    <x v="9"/>
    <n v="2"/>
    <n v="20.95"/>
  </r>
  <r>
    <n v="8958"/>
    <n v="3925"/>
    <n v="1"/>
    <d v="2023-03-07T00:00:00"/>
    <d v="1899-12-30T20:39:45"/>
    <n v="110"/>
    <x v="11"/>
    <x v="0"/>
    <x v="0"/>
    <x v="2"/>
    <n v="7"/>
    <x v="2"/>
    <x v="9"/>
    <n v="3"/>
    <n v="37.9"/>
  </r>
  <r>
    <n v="8959"/>
    <n v="3925"/>
    <n v="0"/>
    <d v="2023-03-07T00:00:00"/>
    <d v="1899-12-30T20:39:45"/>
    <n v="117"/>
    <x v="3"/>
    <x v="2"/>
    <x v="2"/>
    <x v="2"/>
    <n v="7"/>
    <x v="2"/>
    <x v="9"/>
    <n v="3"/>
    <n v="37.9"/>
  </r>
  <r>
    <n v="8960"/>
    <n v="3925"/>
    <n v="0"/>
    <d v="2023-03-07T00:00:00"/>
    <d v="1899-12-30T20:39:45"/>
    <n v="106"/>
    <x v="5"/>
    <x v="3"/>
    <x v="4"/>
    <x v="2"/>
    <n v="7"/>
    <x v="2"/>
    <x v="9"/>
    <n v="3"/>
    <n v="37.9"/>
  </r>
  <r>
    <n v="8961"/>
    <n v="3926"/>
    <n v="1"/>
    <d v="2023-03-07T00:00:00"/>
    <d v="1899-12-30T20:49:53"/>
    <n v="107"/>
    <x v="19"/>
    <x v="0"/>
    <x v="12"/>
    <x v="2"/>
    <n v="7"/>
    <x v="2"/>
    <x v="9"/>
    <n v="1"/>
    <n v="16.5"/>
  </r>
  <r>
    <n v="8962"/>
    <n v="3927"/>
    <n v="1"/>
    <d v="2023-03-07T00:00:00"/>
    <d v="1899-12-30T20:57:08"/>
    <n v="117"/>
    <x v="3"/>
    <x v="2"/>
    <x v="2"/>
    <x v="2"/>
    <n v="7"/>
    <x v="2"/>
    <x v="9"/>
    <n v="3"/>
    <n v="42.849999999999994"/>
  </r>
  <r>
    <n v="8963"/>
    <n v="3927"/>
    <n v="0"/>
    <d v="2023-03-07T00:00:00"/>
    <d v="1899-12-30T20:57:08"/>
    <n v="112"/>
    <x v="30"/>
    <x v="0"/>
    <x v="13"/>
    <x v="2"/>
    <n v="7"/>
    <x v="2"/>
    <x v="9"/>
    <n v="3"/>
    <n v="42.849999999999994"/>
  </r>
  <r>
    <n v="8964"/>
    <n v="3927"/>
    <n v="0"/>
    <d v="2023-03-07T00:00:00"/>
    <d v="1899-12-30T20:57:08"/>
    <n v="118"/>
    <x v="26"/>
    <x v="2"/>
    <x v="13"/>
    <x v="2"/>
    <n v="7"/>
    <x v="2"/>
    <x v="9"/>
    <n v="3"/>
    <n v="42.849999999999994"/>
  </r>
  <r>
    <n v="8965"/>
    <n v="3928"/>
    <n v="1"/>
    <d v="2023-03-07T00:00:00"/>
    <d v="1899-12-30T21:01:55"/>
    <n v="101"/>
    <x v="7"/>
    <x v="3"/>
    <x v="2"/>
    <x v="2"/>
    <n v="7"/>
    <x v="2"/>
    <x v="10"/>
    <n v="3"/>
    <n v="33.9"/>
  </r>
  <r>
    <n v="8966"/>
    <n v="3928"/>
    <n v="0"/>
    <d v="2023-03-07T00:00:00"/>
    <d v="1899-12-30T21:01:55"/>
    <n v="115"/>
    <x v="31"/>
    <x v="2"/>
    <x v="5"/>
    <x v="2"/>
    <n v="7"/>
    <x v="2"/>
    <x v="10"/>
    <n v="3"/>
    <n v="33.9"/>
  </r>
  <r>
    <n v="8967"/>
    <n v="3928"/>
    <n v="0"/>
    <d v="2023-03-07T00:00:00"/>
    <d v="1899-12-30T21:01:55"/>
    <n v="114"/>
    <x v="8"/>
    <x v="0"/>
    <x v="6"/>
    <x v="2"/>
    <n v="7"/>
    <x v="2"/>
    <x v="10"/>
    <n v="3"/>
    <n v="33.9"/>
  </r>
  <r>
    <n v="8968"/>
    <n v="3929"/>
    <n v="1"/>
    <d v="2023-03-07T00:00:00"/>
    <d v="1899-12-30T21:13:37"/>
    <n v="111"/>
    <x v="22"/>
    <x v="0"/>
    <x v="5"/>
    <x v="2"/>
    <n v="7"/>
    <x v="2"/>
    <x v="10"/>
    <n v="2"/>
    <n v="29.9"/>
  </r>
  <r>
    <n v="8969"/>
    <n v="3929"/>
    <n v="0"/>
    <d v="2023-03-07T00:00:00"/>
    <d v="1899-12-30T21:13:37"/>
    <n v="131"/>
    <x v="27"/>
    <x v="1"/>
    <x v="0"/>
    <x v="2"/>
    <n v="7"/>
    <x v="2"/>
    <x v="10"/>
    <n v="2"/>
    <n v="29.9"/>
  </r>
  <r>
    <n v="8970"/>
    <n v="3930"/>
    <n v="1"/>
    <d v="2023-03-07T00:00:00"/>
    <d v="1899-12-30T21:16:27"/>
    <n v="106"/>
    <x v="5"/>
    <x v="3"/>
    <x v="4"/>
    <x v="2"/>
    <n v="7"/>
    <x v="2"/>
    <x v="10"/>
    <n v="1"/>
    <n v="7"/>
  </r>
  <r>
    <n v="8971"/>
    <n v="3931"/>
    <n v="1"/>
    <d v="2023-03-07T00:00:00"/>
    <d v="1899-12-30T21:23:14"/>
    <n v="101"/>
    <x v="7"/>
    <x v="3"/>
    <x v="2"/>
    <x v="2"/>
    <n v="7"/>
    <x v="2"/>
    <x v="10"/>
    <n v="2"/>
    <n v="19.95"/>
  </r>
  <r>
    <n v="8972"/>
    <n v="3931"/>
    <n v="0"/>
    <d v="2023-03-07T00:00:00"/>
    <d v="1899-12-30T21:23:14"/>
    <n v="105"/>
    <x v="15"/>
    <x v="3"/>
    <x v="4"/>
    <x v="2"/>
    <n v="7"/>
    <x v="2"/>
    <x v="10"/>
    <n v="2"/>
    <n v="19.95"/>
  </r>
  <r>
    <n v="8973"/>
    <n v="3932"/>
    <n v="1"/>
    <d v="2023-03-07T00:00:00"/>
    <d v="1899-12-30T21:49:12"/>
    <n v="120"/>
    <x v="28"/>
    <x v="2"/>
    <x v="9"/>
    <x v="2"/>
    <n v="7"/>
    <x v="2"/>
    <x v="10"/>
    <n v="1"/>
    <n v="13.95"/>
  </r>
  <r>
    <n v="8974"/>
    <n v="3933"/>
    <n v="1"/>
    <d v="2023-03-07T00:00:00"/>
    <d v="1899-12-30T22:18:41"/>
    <n v="112"/>
    <x v="30"/>
    <x v="0"/>
    <x v="13"/>
    <x v="2"/>
    <n v="7"/>
    <x v="2"/>
    <x v="11"/>
    <n v="2"/>
    <n v="26.9"/>
  </r>
  <r>
    <n v="8975"/>
    <n v="3933"/>
    <n v="0"/>
    <d v="2023-03-07T00:00:00"/>
    <d v="1899-12-30T22:18:41"/>
    <n v="119"/>
    <x v="6"/>
    <x v="2"/>
    <x v="5"/>
    <x v="2"/>
    <n v="7"/>
    <x v="2"/>
    <x v="11"/>
    <n v="2"/>
    <n v="26.9"/>
  </r>
  <r>
    <n v="8976"/>
    <n v="3934"/>
    <n v="1"/>
    <d v="2023-03-07T00:00:00"/>
    <d v="1899-12-30T22:31:24"/>
    <n v="101"/>
    <x v="7"/>
    <x v="3"/>
    <x v="2"/>
    <x v="2"/>
    <n v="7"/>
    <x v="2"/>
    <x v="11"/>
    <n v="2"/>
    <n v="23.45"/>
  </r>
  <r>
    <n v="8977"/>
    <n v="3934"/>
    <n v="0"/>
    <d v="2023-03-07T00:00:00"/>
    <d v="1899-12-30T22:31:24"/>
    <n v="121"/>
    <x v="20"/>
    <x v="2"/>
    <x v="11"/>
    <x v="2"/>
    <n v="7"/>
    <x v="2"/>
    <x v="11"/>
    <n v="2"/>
    <n v="23.45"/>
  </r>
  <r>
    <n v="8978"/>
    <n v="3935"/>
    <n v="1"/>
    <d v="2023-03-07T00:00:00"/>
    <d v="1899-12-30T22:42:37"/>
    <n v="103"/>
    <x v="29"/>
    <x v="3"/>
    <x v="6"/>
    <x v="2"/>
    <n v="7"/>
    <x v="2"/>
    <x v="11"/>
    <n v="4"/>
    <n v="56.400000000000006"/>
  </r>
  <r>
    <n v="8979"/>
    <n v="3935"/>
    <n v="0"/>
    <d v="2023-03-07T00:00:00"/>
    <d v="1899-12-30T22:42:37"/>
    <n v="108"/>
    <x v="1"/>
    <x v="0"/>
    <x v="1"/>
    <x v="2"/>
    <n v="7"/>
    <x v="2"/>
    <x v="11"/>
    <n v="4"/>
    <n v="56.400000000000006"/>
  </r>
  <r>
    <n v="8980"/>
    <n v="3935"/>
    <n v="0"/>
    <d v="2023-03-07T00:00:00"/>
    <d v="1899-12-30T22:42:37"/>
    <n v="109"/>
    <x v="0"/>
    <x v="0"/>
    <x v="0"/>
    <x v="2"/>
    <n v="7"/>
    <x v="2"/>
    <x v="11"/>
    <n v="4"/>
    <n v="56.400000000000006"/>
  </r>
  <r>
    <n v="8981"/>
    <n v="3935"/>
    <n v="0"/>
    <d v="2023-03-07T00:00:00"/>
    <d v="1899-12-30T22:42:37"/>
    <n v="112"/>
    <x v="30"/>
    <x v="0"/>
    <x v="13"/>
    <x v="2"/>
    <n v="7"/>
    <x v="2"/>
    <x v="11"/>
    <n v="4"/>
    <n v="56.400000000000006"/>
  </r>
  <r>
    <n v="8982"/>
    <n v="3936"/>
    <n v="1"/>
    <d v="2023-03-07T00:00:00"/>
    <d v="1899-12-30T22:59:17"/>
    <n v="122"/>
    <x v="12"/>
    <x v="2"/>
    <x v="4"/>
    <x v="2"/>
    <n v="7"/>
    <x v="2"/>
    <x v="11"/>
    <n v="2"/>
    <n v="24.95"/>
  </r>
  <r>
    <n v="8983"/>
    <n v="3936"/>
    <n v="0"/>
    <d v="2023-03-07T00:00:00"/>
    <d v="1899-12-30T22:59:17"/>
    <n v="131"/>
    <x v="27"/>
    <x v="1"/>
    <x v="0"/>
    <x v="2"/>
    <n v="7"/>
    <x v="2"/>
    <x v="11"/>
    <n v="2"/>
    <n v="24.95"/>
  </r>
  <r>
    <n v="8984"/>
    <n v="3937"/>
    <n v="1"/>
    <d v="2023-03-07T00:00:00"/>
    <d v="1899-12-30T23:02:35"/>
    <n v="107"/>
    <x v="19"/>
    <x v="0"/>
    <x v="12"/>
    <x v="2"/>
    <n v="7"/>
    <x v="2"/>
    <x v="12"/>
    <n v="3"/>
    <n v="52.400000000000006"/>
  </r>
  <r>
    <n v="8985"/>
    <n v="3937"/>
    <n v="0"/>
    <d v="2023-03-07T00:00:00"/>
    <d v="1899-12-30T23:02:35"/>
    <n v="127"/>
    <x v="24"/>
    <x v="1"/>
    <x v="0"/>
    <x v="2"/>
    <n v="7"/>
    <x v="2"/>
    <x v="12"/>
    <n v="3"/>
    <n v="52.400000000000006"/>
  </r>
  <r>
    <n v="8986"/>
    <n v="3937"/>
    <n v="0"/>
    <d v="2023-03-07T00:00:00"/>
    <d v="1899-12-30T23:02:35"/>
    <n v="131"/>
    <x v="27"/>
    <x v="1"/>
    <x v="0"/>
    <x v="2"/>
    <n v="7"/>
    <x v="2"/>
    <x v="12"/>
    <n v="3"/>
    <n v="52.400000000000006"/>
  </r>
  <r>
    <n v="8987"/>
    <n v="3938"/>
    <n v="1"/>
    <d v="2023-03-08T00:00:00"/>
    <d v="1899-12-30T11:50:19"/>
    <n v="109"/>
    <x v="0"/>
    <x v="0"/>
    <x v="0"/>
    <x v="3"/>
    <n v="8"/>
    <x v="2"/>
    <x v="0"/>
    <n v="1"/>
    <n v="17.95"/>
  </r>
  <r>
    <n v="8988"/>
    <n v="3939"/>
    <n v="1"/>
    <d v="2023-03-08T00:00:00"/>
    <d v="1899-12-30T12:22:52"/>
    <n v="120"/>
    <x v="28"/>
    <x v="2"/>
    <x v="9"/>
    <x v="3"/>
    <n v="8"/>
    <x v="2"/>
    <x v="1"/>
    <n v="1"/>
    <n v="13.95"/>
  </r>
  <r>
    <n v="8989"/>
    <n v="3940"/>
    <n v="1"/>
    <d v="2023-03-08T00:00:00"/>
    <d v="1899-12-30T12:29:28"/>
    <n v="104"/>
    <x v="18"/>
    <x v="3"/>
    <x v="11"/>
    <x v="3"/>
    <n v="8"/>
    <x v="2"/>
    <x v="1"/>
    <n v="12"/>
    <n v="139.30000000000001"/>
  </r>
  <r>
    <n v="8990"/>
    <n v="3940"/>
    <n v="0"/>
    <d v="2023-03-08T00:00:00"/>
    <d v="1899-12-30T12:29:28"/>
    <n v="108"/>
    <x v="1"/>
    <x v="0"/>
    <x v="1"/>
    <x v="3"/>
    <n v="8"/>
    <x v="2"/>
    <x v="1"/>
    <n v="12"/>
    <n v="139.30000000000001"/>
  </r>
  <r>
    <n v="8991"/>
    <n v="3940"/>
    <n v="0"/>
    <d v="2023-03-08T00:00:00"/>
    <d v="1899-12-30T12:29:28"/>
    <n v="108"/>
    <x v="1"/>
    <x v="0"/>
    <x v="1"/>
    <x v="3"/>
    <n v="8"/>
    <x v="2"/>
    <x v="1"/>
    <n v="12"/>
    <n v="139.30000000000001"/>
  </r>
  <r>
    <n v="8992"/>
    <n v="3940"/>
    <n v="0"/>
    <d v="2023-03-08T00:00:00"/>
    <d v="1899-12-30T12:29:28"/>
    <n v="125"/>
    <x v="21"/>
    <x v="1"/>
    <x v="0"/>
    <x v="3"/>
    <n v="8"/>
    <x v="2"/>
    <x v="1"/>
    <n v="12"/>
    <n v="139.30000000000001"/>
  </r>
  <r>
    <n v="8993"/>
    <n v="3940"/>
    <n v="0"/>
    <d v="2023-03-08T00:00:00"/>
    <d v="1899-12-30T12:29:28"/>
    <n v="113"/>
    <x v="17"/>
    <x v="0"/>
    <x v="10"/>
    <x v="3"/>
    <n v="8"/>
    <x v="2"/>
    <x v="1"/>
    <n v="12"/>
    <n v="139.30000000000001"/>
  </r>
  <r>
    <n v="8994"/>
    <n v="3940"/>
    <n v="0"/>
    <d v="2023-03-08T00:00:00"/>
    <d v="1899-12-30T12:29:28"/>
    <n v="113"/>
    <x v="17"/>
    <x v="0"/>
    <x v="10"/>
    <x v="3"/>
    <n v="8"/>
    <x v="2"/>
    <x v="1"/>
    <n v="12"/>
    <n v="139.30000000000001"/>
  </r>
  <r>
    <n v="8995"/>
    <n v="3940"/>
    <n v="0"/>
    <d v="2023-03-08T00:00:00"/>
    <d v="1899-12-30T12:29:28"/>
    <n v="105"/>
    <x v="15"/>
    <x v="3"/>
    <x v="4"/>
    <x v="3"/>
    <n v="8"/>
    <x v="2"/>
    <x v="1"/>
    <n v="12"/>
    <n v="139.30000000000001"/>
  </r>
  <r>
    <n v="8996"/>
    <n v="3940"/>
    <n v="0"/>
    <d v="2023-03-08T00:00:00"/>
    <d v="1899-12-30T12:29:28"/>
    <n v="122"/>
    <x v="12"/>
    <x v="2"/>
    <x v="4"/>
    <x v="3"/>
    <n v="8"/>
    <x v="2"/>
    <x v="1"/>
    <n v="12"/>
    <n v="139.30000000000001"/>
  </r>
  <r>
    <n v="8997"/>
    <n v="3940"/>
    <n v="0"/>
    <d v="2023-03-08T00:00:00"/>
    <d v="1899-12-30T12:29:28"/>
    <n v="106"/>
    <x v="5"/>
    <x v="3"/>
    <x v="4"/>
    <x v="3"/>
    <n v="8"/>
    <x v="2"/>
    <x v="1"/>
    <n v="12"/>
    <n v="139.30000000000001"/>
  </r>
  <r>
    <n v="8998"/>
    <n v="3940"/>
    <n v="0"/>
    <d v="2023-03-08T00:00:00"/>
    <d v="1899-12-30T12:29:28"/>
    <n v="132"/>
    <x v="14"/>
    <x v="1"/>
    <x v="8"/>
    <x v="3"/>
    <n v="8"/>
    <x v="2"/>
    <x v="1"/>
    <n v="12"/>
    <n v="139.30000000000001"/>
  </r>
  <r>
    <n v="8999"/>
    <n v="3940"/>
    <n v="0"/>
    <d v="2023-03-08T00:00:00"/>
    <d v="1899-12-30T12:29:28"/>
    <n v="132"/>
    <x v="14"/>
    <x v="1"/>
    <x v="8"/>
    <x v="3"/>
    <n v="8"/>
    <x v="2"/>
    <x v="1"/>
    <n v="12"/>
    <n v="139.30000000000001"/>
  </r>
  <r>
    <n v="9000"/>
    <n v="3940"/>
    <n v="0"/>
    <d v="2023-03-08T00:00:00"/>
    <d v="1899-12-30T12:29:28"/>
    <n v="132"/>
    <x v="14"/>
    <x v="1"/>
    <x v="8"/>
    <x v="3"/>
    <n v="8"/>
    <x v="2"/>
    <x v="1"/>
    <n v="12"/>
    <n v="139.30000000000001"/>
  </r>
  <r>
    <n v="9001"/>
    <n v="3941"/>
    <n v="1"/>
    <d v="2023-03-08T00:00:00"/>
    <d v="1899-12-30T12:31:16"/>
    <n v="124"/>
    <x v="2"/>
    <x v="1"/>
    <x v="1"/>
    <x v="3"/>
    <n v="8"/>
    <x v="2"/>
    <x v="1"/>
    <n v="1"/>
    <n v="14.5"/>
  </r>
  <r>
    <n v="9002"/>
    <n v="3942"/>
    <n v="1"/>
    <d v="2023-03-08T00:00:00"/>
    <d v="1899-12-30T12:34:14"/>
    <n v="101"/>
    <x v="7"/>
    <x v="3"/>
    <x v="2"/>
    <x v="3"/>
    <n v="8"/>
    <x v="2"/>
    <x v="1"/>
    <n v="1"/>
    <n v="12.95"/>
  </r>
  <r>
    <n v="9003"/>
    <n v="3943"/>
    <n v="1"/>
    <d v="2023-03-08T00:00:00"/>
    <d v="1899-12-30T12:37:23"/>
    <n v="103"/>
    <x v="29"/>
    <x v="3"/>
    <x v="6"/>
    <x v="3"/>
    <n v="8"/>
    <x v="2"/>
    <x v="1"/>
    <n v="1"/>
    <n v="9"/>
  </r>
  <r>
    <n v="9004"/>
    <n v="3944"/>
    <n v="1"/>
    <d v="2023-03-08T00:00:00"/>
    <d v="1899-12-30T12:58:48"/>
    <n v="103"/>
    <x v="29"/>
    <x v="3"/>
    <x v="6"/>
    <x v="3"/>
    <n v="8"/>
    <x v="2"/>
    <x v="1"/>
    <n v="2"/>
    <n v="21.95"/>
  </r>
  <r>
    <n v="9005"/>
    <n v="3944"/>
    <n v="0"/>
    <d v="2023-03-08T00:00:00"/>
    <d v="1899-12-30T12:58:48"/>
    <n v="117"/>
    <x v="3"/>
    <x v="2"/>
    <x v="2"/>
    <x v="3"/>
    <n v="8"/>
    <x v="2"/>
    <x v="1"/>
    <n v="2"/>
    <n v="21.95"/>
  </r>
  <r>
    <n v="9006"/>
    <n v="3945"/>
    <n v="1"/>
    <d v="2023-03-08T00:00:00"/>
    <d v="1899-12-30T13:08:44"/>
    <n v="107"/>
    <x v="19"/>
    <x v="0"/>
    <x v="12"/>
    <x v="3"/>
    <n v="8"/>
    <x v="2"/>
    <x v="2"/>
    <n v="6"/>
    <n v="74.900000000000006"/>
  </r>
  <r>
    <n v="9007"/>
    <n v="3945"/>
    <n v="0"/>
    <d v="2023-03-08T00:00:00"/>
    <d v="1899-12-30T13:08:44"/>
    <n v="126"/>
    <x v="10"/>
    <x v="1"/>
    <x v="1"/>
    <x v="3"/>
    <n v="8"/>
    <x v="2"/>
    <x v="2"/>
    <n v="6"/>
    <n v="74.900000000000006"/>
  </r>
  <r>
    <n v="9008"/>
    <n v="3945"/>
    <n v="0"/>
    <d v="2023-03-08T00:00:00"/>
    <d v="1899-12-30T13:08:44"/>
    <n v="110"/>
    <x v="11"/>
    <x v="0"/>
    <x v="0"/>
    <x v="3"/>
    <n v="8"/>
    <x v="2"/>
    <x v="2"/>
    <n v="6"/>
    <n v="74.900000000000006"/>
  </r>
  <r>
    <n v="9009"/>
    <n v="3945"/>
    <n v="0"/>
    <d v="2023-03-08T00:00:00"/>
    <d v="1899-12-30T13:08:44"/>
    <n v="113"/>
    <x v="17"/>
    <x v="0"/>
    <x v="10"/>
    <x v="3"/>
    <n v="8"/>
    <x v="2"/>
    <x v="2"/>
    <n v="6"/>
    <n v="74.900000000000006"/>
  </r>
  <r>
    <n v="9010"/>
    <n v="3945"/>
    <n v="0"/>
    <d v="2023-03-08T00:00:00"/>
    <d v="1899-12-30T13:08:44"/>
    <n v="120"/>
    <x v="28"/>
    <x v="2"/>
    <x v="9"/>
    <x v="3"/>
    <n v="8"/>
    <x v="2"/>
    <x v="2"/>
    <n v="6"/>
    <n v="74.900000000000006"/>
  </r>
  <r>
    <n v="9011"/>
    <n v="3945"/>
    <n v="0"/>
    <d v="2023-03-08T00:00:00"/>
    <d v="1899-12-30T13:08:44"/>
    <n v="105"/>
    <x v="15"/>
    <x v="3"/>
    <x v="4"/>
    <x v="3"/>
    <n v="8"/>
    <x v="2"/>
    <x v="2"/>
    <n v="6"/>
    <n v="74.900000000000006"/>
  </r>
  <r>
    <n v="9012"/>
    <n v="3946"/>
    <n v="1"/>
    <d v="2023-03-08T00:00:00"/>
    <d v="1899-12-30T13:16:01"/>
    <n v="109"/>
    <x v="0"/>
    <x v="0"/>
    <x v="0"/>
    <x v="3"/>
    <n v="8"/>
    <x v="2"/>
    <x v="2"/>
    <n v="2"/>
    <n v="35.9"/>
  </r>
  <r>
    <n v="9013"/>
    <n v="3946"/>
    <n v="0"/>
    <d v="2023-03-08T00:00:00"/>
    <d v="1899-12-30T13:16:01"/>
    <n v="127"/>
    <x v="24"/>
    <x v="1"/>
    <x v="0"/>
    <x v="3"/>
    <n v="8"/>
    <x v="2"/>
    <x v="2"/>
    <n v="2"/>
    <n v="35.9"/>
  </r>
  <r>
    <n v="9014"/>
    <n v="3947"/>
    <n v="1"/>
    <d v="2023-03-08T00:00:00"/>
    <d v="1899-12-30T13:18:56"/>
    <n v="113"/>
    <x v="17"/>
    <x v="0"/>
    <x v="10"/>
    <x v="3"/>
    <n v="8"/>
    <x v="2"/>
    <x v="2"/>
    <n v="1"/>
    <n v="5"/>
  </r>
  <r>
    <n v="9015"/>
    <n v="3948"/>
    <n v="1"/>
    <d v="2023-03-08T00:00:00"/>
    <d v="1899-12-30T13:25:26"/>
    <n v="127"/>
    <x v="24"/>
    <x v="1"/>
    <x v="0"/>
    <x v="3"/>
    <n v="8"/>
    <x v="2"/>
    <x v="2"/>
    <n v="1"/>
    <n v="17.95"/>
  </r>
  <r>
    <n v="9016"/>
    <n v="3949"/>
    <n v="1"/>
    <d v="2023-03-08T00:00:00"/>
    <d v="1899-12-30T13:33:30"/>
    <n v="102"/>
    <x v="16"/>
    <x v="3"/>
    <x v="9"/>
    <x v="3"/>
    <n v="8"/>
    <x v="2"/>
    <x v="2"/>
    <n v="1"/>
    <n v="13.95"/>
  </r>
  <r>
    <n v="9017"/>
    <n v="3950"/>
    <n v="1"/>
    <d v="2023-03-08T00:00:00"/>
    <d v="1899-12-30T13:43:32"/>
    <n v="107"/>
    <x v="19"/>
    <x v="0"/>
    <x v="12"/>
    <x v="3"/>
    <n v="8"/>
    <x v="2"/>
    <x v="2"/>
    <n v="1"/>
    <n v="16.5"/>
  </r>
  <r>
    <n v="9018"/>
    <n v="3951"/>
    <n v="1"/>
    <d v="2023-03-08T00:00:00"/>
    <d v="1899-12-30T14:14:25"/>
    <n v="104"/>
    <x v="18"/>
    <x v="3"/>
    <x v="11"/>
    <x v="3"/>
    <n v="8"/>
    <x v="2"/>
    <x v="3"/>
    <n v="4"/>
    <n v="50.95"/>
  </r>
  <r>
    <n v="9019"/>
    <n v="3951"/>
    <n v="0"/>
    <d v="2023-03-08T00:00:00"/>
    <d v="1899-12-30T14:14:25"/>
    <n v="109"/>
    <x v="0"/>
    <x v="0"/>
    <x v="0"/>
    <x v="3"/>
    <n v="8"/>
    <x v="2"/>
    <x v="3"/>
    <n v="4"/>
    <n v="50.95"/>
  </r>
  <r>
    <n v="9020"/>
    <n v="3951"/>
    <n v="0"/>
    <d v="2023-03-08T00:00:00"/>
    <d v="1899-12-30T14:14:25"/>
    <n v="129"/>
    <x v="4"/>
    <x v="1"/>
    <x v="3"/>
    <x v="3"/>
    <n v="8"/>
    <x v="2"/>
    <x v="3"/>
    <n v="4"/>
    <n v="50.95"/>
  </r>
  <r>
    <n v="9021"/>
    <n v="3951"/>
    <n v="0"/>
    <d v="2023-03-08T00:00:00"/>
    <d v="1899-12-30T14:14:25"/>
    <n v="106"/>
    <x v="5"/>
    <x v="3"/>
    <x v="4"/>
    <x v="3"/>
    <n v="8"/>
    <x v="2"/>
    <x v="3"/>
    <n v="4"/>
    <n v="50.95"/>
  </r>
  <r>
    <n v="9022"/>
    <n v="3952"/>
    <n v="1"/>
    <d v="2023-03-08T00:00:00"/>
    <d v="1899-12-30T14:14:42"/>
    <n v="101"/>
    <x v="7"/>
    <x v="3"/>
    <x v="2"/>
    <x v="3"/>
    <n v="8"/>
    <x v="2"/>
    <x v="3"/>
    <n v="1"/>
    <n v="12.95"/>
  </r>
  <r>
    <n v="9023"/>
    <n v="3953"/>
    <n v="1"/>
    <d v="2023-03-08T00:00:00"/>
    <d v="1899-12-30T14:35:06"/>
    <n v="122"/>
    <x v="12"/>
    <x v="2"/>
    <x v="4"/>
    <x v="3"/>
    <n v="8"/>
    <x v="2"/>
    <x v="3"/>
    <n v="1"/>
    <n v="7"/>
  </r>
  <r>
    <n v="9024"/>
    <n v="3954"/>
    <n v="1"/>
    <d v="2023-03-08T00:00:00"/>
    <d v="1899-12-30T14:38:40"/>
    <n v="127"/>
    <x v="24"/>
    <x v="1"/>
    <x v="0"/>
    <x v="3"/>
    <n v="8"/>
    <x v="2"/>
    <x v="3"/>
    <n v="1"/>
    <n v="17.95"/>
  </r>
  <r>
    <n v="9025"/>
    <n v="3955"/>
    <n v="1"/>
    <d v="2023-03-08T00:00:00"/>
    <d v="1899-12-30T14:46:52"/>
    <n v="119"/>
    <x v="6"/>
    <x v="2"/>
    <x v="5"/>
    <x v="3"/>
    <n v="8"/>
    <x v="2"/>
    <x v="3"/>
    <n v="1"/>
    <n v="11.95"/>
  </r>
  <r>
    <n v="9026"/>
    <n v="3956"/>
    <n v="1"/>
    <d v="2023-03-08T00:00:00"/>
    <d v="1899-12-30T14:53:46"/>
    <n v="102"/>
    <x v="16"/>
    <x v="3"/>
    <x v="9"/>
    <x v="3"/>
    <n v="8"/>
    <x v="2"/>
    <x v="3"/>
    <n v="1"/>
    <n v="13.95"/>
  </r>
  <r>
    <n v="9027"/>
    <n v="3957"/>
    <n v="1"/>
    <d v="2023-03-08T00:00:00"/>
    <d v="1899-12-30T15:02:47"/>
    <n v="109"/>
    <x v="0"/>
    <x v="0"/>
    <x v="0"/>
    <x v="3"/>
    <n v="8"/>
    <x v="2"/>
    <x v="4"/>
    <n v="1"/>
    <n v="17.95"/>
  </r>
  <r>
    <n v="9028"/>
    <n v="3958"/>
    <n v="1"/>
    <d v="2023-03-08T00:00:00"/>
    <d v="1899-12-30T15:13:04"/>
    <n v="107"/>
    <x v="19"/>
    <x v="0"/>
    <x v="12"/>
    <x v="3"/>
    <n v="8"/>
    <x v="2"/>
    <x v="4"/>
    <n v="1"/>
    <n v="16.5"/>
  </r>
  <r>
    <n v="9029"/>
    <n v="3959"/>
    <n v="1"/>
    <d v="2023-03-08T00:00:00"/>
    <d v="1899-12-30T15:18:05"/>
    <n v="102"/>
    <x v="16"/>
    <x v="3"/>
    <x v="9"/>
    <x v="3"/>
    <n v="8"/>
    <x v="2"/>
    <x v="4"/>
    <n v="2"/>
    <n v="28.9"/>
  </r>
  <r>
    <n v="9030"/>
    <n v="3959"/>
    <n v="0"/>
    <d v="2023-03-08T00:00:00"/>
    <d v="1899-12-30T15:18:05"/>
    <n v="118"/>
    <x v="26"/>
    <x v="2"/>
    <x v="13"/>
    <x v="3"/>
    <n v="8"/>
    <x v="2"/>
    <x v="4"/>
    <n v="2"/>
    <n v="28.9"/>
  </r>
  <r>
    <n v="9031"/>
    <n v="3960"/>
    <n v="1"/>
    <d v="2023-03-08T00:00:00"/>
    <d v="1899-12-30T15:56:08"/>
    <n v="117"/>
    <x v="3"/>
    <x v="2"/>
    <x v="2"/>
    <x v="3"/>
    <n v="8"/>
    <x v="2"/>
    <x v="4"/>
    <n v="2"/>
    <n v="28.45"/>
  </r>
  <r>
    <n v="9032"/>
    <n v="3960"/>
    <n v="0"/>
    <d v="2023-03-08T00:00:00"/>
    <d v="1899-12-30T15:56:08"/>
    <n v="129"/>
    <x v="4"/>
    <x v="1"/>
    <x v="3"/>
    <x v="3"/>
    <n v="8"/>
    <x v="2"/>
    <x v="4"/>
    <n v="2"/>
    <n v="28.45"/>
  </r>
  <r>
    <n v="9033"/>
    <n v="3961"/>
    <n v="1"/>
    <d v="2023-03-08T00:00:00"/>
    <d v="1899-12-30T15:56:48"/>
    <n v="122"/>
    <x v="12"/>
    <x v="2"/>
    <x v="4"/>
    <x v="3"/>
    <n v="8"/>
    <x v="2"/>
    <x v="4"/>
    <n v="1"/>
    <n v="7"/>
  </r>
  <r>
    <n v="9034"/>
    <n v="3962"/>
    <n v="1"/>
    <d v="2023-03-08T00:00:00"/>
    <d v="1899-12-30T15:58:21"/>
    <n v="104"/>
    <x v="18"/>
    <x v="3"/>
    <x v="11"/>
    <x v="3"/>
    <n v="8"/>
    <x v="2"/>
    <x v="4"/>
    <n v="1"/>
    <n v="10.5"/>
  </r>
  <r>
    <n v="9035"/>
    <n v="3963"/>
    <n v="1"/>
    <d v="2023-03-08T00:00:00"/>
    <d v="1899-12-30T15:59:35"/>
    <n v="107"/>
    <x v="19"/>
    <x v="0"/>
    <x v="12"/>
    <x v="3"/>
    <n v="8"/>
    <x v="2"/>
    <x v="4"/>
    <n v="3"/>
    <n v="52.400000000000006"/>
  </r>
  <r>
    <n v="9036"/>
    <n v="3963"/>
    <n v="0"/>
    <d v="2023-03-08T00:00:00"/>
    <d v="1899-12-30T15:59:35"/>
    <n v="109"/>
    <x v="0"/>
    <x v="0"/>
    <x v="0"/>
    <x v="3"/>
    <n v="8"/>
    <x v="2"/>
    <x v="4"/>
    <n v="3"/>
    <n v="52.400000000000006"/>
  </r>
  <r>
    <n v="9037"/>
    <n v="3963"/>
    <n v="0"/>
    <d v="2023-03-08T00:00:00"/>
    <d v="1899-12-30T15:59:35"/>
    <n v="131"/>
    <x v="27"/>
    <x v="1"/>
    <x v="0"/>
    <x v="3"/>
    <n v="8"/>
    <x v="2"/>
    <x v="4"/>
    <n v="3"/>
    <n v="52.400000000000006"/>
  </r>
  <r>
    <n v="9038"/>
    <n v="3964"/>
    <n v="1"/>
    <d v="2023-03-08T00:00:00"/>
    <d v="1899-12-30T16:16:42"/>
    <n v="125"/>
    <x v="21"/>
    <x v="1"/>
    <x v="0"/>
    <x v="3"/>
    <n v="8"/>
    <x v="2"/>
    <x v="5"/>
    <n v="2"/>
    <n v="35.9"/>
  </r>
  <r>
    <n v="9039"/>
    <n v="3964"/>
    <n v="0"/>
    <d v="2023-03-08T00:00:00"/>
    <d v="1899-12-30T16:16:42"/>
    <n v="131"/>
    <x v="27"/>
    <x v="1"/>
    <x v="0"/>
    <x v="3"/>
    <n v="8"/>
    <x v="2"/>
    <x v="5"/>
    <n v="2"/>
    <n v="35.9"/>
  </r>
  <r>
    <n v="9040"/>
    <n v="3965"/>
    <n v="1"/>
    <d v="2023-03-08T00:00:00"/>
    <d v="1899-12-30T16:26:39"/>
    <n v="101"/>
    <x v="7"/>
    <x v="3"/>
    <x v="2"/>
    <x v="3"/>
    <n v="8"/>
    <x v="2"/>
    <x v="5"/>
    <n v="1"/>
    <n v="12.95"/>
  </r>
  <r>
    <n v="9041"/>
    <n v="3966"/>
    <n v="1"/>
    <d v="2023-03-08T00:00:00"/>
    <d v="1899-12-30T16:32:58"/>
    <n v="107"/>
    <x v="19"/>
    <x v="0"/>
    <x v="12"/>
    <x v="3"/>
    <n v="8"/>
    <x v="2"/>
    <x v="5"/>
    <n v="4"/>
    <n v="60.900000000000006"/>
  </r>
  <r>
    <n v="9042"/>
    <n v="3966"/>
    <n v="0"/>
    <d v="2023-03-08T00:00:00"/>
    <d v="1899-12-30T16:32:58"/>
    <n v="124"/>
    <x v="2"/>
    <x v="1"/>
    <x v="1"/>
    <x v="3"/>
    <n v="8"/>
    <x v="2"/>
    <x v="5"/>
    <n v="4"/>
    <n v="60.900000000000006"/>
  </r>
  <r>
    <n v="9043"/>
    <n v="3966"/>
    <n v="0"/>
    <d v="2023-03-08T00:00:00"/>
    <d v="1899-12-30T16:32:58"/>
    <n v="109"/>
    <x v="0"/>
    <x v="0"/>
    <x v="0"/>
    <x v="3"/>
    <n v="8"/>
    <x v="2"/>
    <x v="5"/>
    <n v="4"/>
    <n v="60.900000000000006"/>
  </r>
  <r>
    <n v="9044"/>
    <n v="3966"/>
    <n v="0"/>
    <d v="2023-03-08T00:00:00"/>
    <d v="1899-12-30T16:32:58"/>
    <n v="119"/>
    <x v="6"/>
    <x v="2"/>
    <x v="5"/>
    <x v="3"/>
    <n v="8"/>
    <x v="2"/>
    <x v="5"/>
    <n v="4"/>
    <n v="60.900000000000006"/>
  </r>
  <r>
    <n v="9045"/>
    <n v="3967"/>
    <n v="1"/>
    <d v="2023-03-08T00:00:00"/>
    <d v="1899-12-30T16:48:23"/>
    <n v="101"/>
    <x v="7"/>
    <x v="3"/>
    <x v="2"/>
    <x v="3"/>
    <n v="8"/>
    <x v="2"/>
    <x v="5"/>
    <n v="2"/>
    <n v="24.9"/>
  </r>
  <r>
    <n v="9046"/>
    <n v="3967"/>
    <n v="0"/>
    <d v="2023-03-08T00:00:00"/>
    <d v="1899-12-30T16:48:23"/>
    <n v="115"/>
    <x v="31"/>
    <x v="2"/>
    <x v="5"/>
    <x v="3"/>
    <n v="8"/>
    <x v="2"/>
    <x v="5"/>
    <n v="2"/>
    <n v="24.9"/>
  </r>
  <r>
    <n v="9047"/>
    <n v="3968"/>
    <n v="1"/>
    <d v="2023-03-08T00:00:00"/>
    <d v="1899-12-30T16:55:44"/>
    <n v="111"/>
    <x v="22"/>
    <x v="0"/>
    <x v="5"/>
    <x v="3"/>
    <n v="8"/>
    <x v="2"/>
    <x v="5"/>
    <n v="4"/>
    <n v="49.349999999999994"/>
  </r>
  <r>
    <n v="9048"/>
    <n v="3968"/>
    <n v="0"/>
    <d v="2023-03-08T00:00:00"/>
    <d v="1899-12-30T16:55:44"/>
    <n v="118"/>
    <x v="26"/>
    <x v="2"/>
    <x v="13"/>
    <x v="3"/>
    <n v="8"/>
    <x v="2"/>
    <x v="5"/>
    <n v="4"/>
    <n v="49.349999999999994"/>
  </r>
  <r>
    <n v="9049"/>
    <n v="3968"/>
    <n v="0"/>
    <d v="2023-03-08T00:00:00"/>
    <d v="1899-12-30T16:55:44"/>
    <n v="119"/>
    <x v="6"/>
    <x v="2"/>
    <x v="5"/>
    <x v="3"/>
    <n v="8"/>
    <x v="2"/>
    <x v="5"/>
    <n v="4"/>
    <n v="49.349999999999994"/>
  </r>
  <r>
    <n v="9050"/>
    <n v="3968"/>
    <n v="0"/>
    <d v="2023-03-08T00:00:00"/>
    <d v="1899-12-30T16:55:44"/>
    <n v="121"/>
    <x v="20"/>
    <x v="2"/>
    <x v="11"/>
    <x v="3"/>
    <n v="8"/>
    <x v="2"/>
    <x v="5"/>
    <n v="4"/>
    <n v="49.349999999999994"/>
  </r>
  <r>
    <n v="9051"/>
    <n v="3969"/>
    <n v="1"/>
    <d v="2023-03-08T00:00:00"/>
    <d v="1899-12-30T16:57:55"/>
    <n v="128"/>
    <x v="25"/>
    <x v="1"/>
    <x v="3"/>
    <x v="3"/>
    <n v="8"/>
    <x v="2"/>
    <x v="5"/>
    <n v="1"/>
    <n v="15.5"/>
  </r>
  <r>
    <n v="9052"/>
    <n v="3970"/>
    <n v="1"/>
    <d v="2023-03-08T00:00:00"/>
    <d v="1899-12-30T17:07:58"/>
    <n v="125"/>
    <x v="21"/>
    <x v="1"/>
    <x v="0"/>
    <x v="3"/>
    <n v="8"/>
    <x v="2"/>
    <x v="6"/>
    <n v="3"/>
    <n v="49.849999999999994"/>
  </r>
  <r>
    <n v="9053"/>
    <n v="3970"/>
    <n v="0"/>
    <d v="2023-03-08T00:00:00"/>
    <d v="1899-12-30T17:07:58"/>
    <n v="118"/>
    <x v="26"/>
    <x v="2"/>
    <x v="13"/>
    <x v="3"/>
    <n v="8"/>
    <x v="2"/>
    <x v="6"/>
    <n v="3"/>
    <n v="49.849999999999994"/>
  </r>
  <r>
    <n v="9054"/>
    <n v="3970"/>
    <n v="0"/>
    <d v="2023-03-08T00:00:00"/>
    <d v="1899-12-30T17:07:58"/>
    <n v="132"/>
    <x v="14"/>
    <x v="1"/>
    <x v="8"/>
    <x v="3"/>
    <n v="8"/>
    <x v="2"/>
    <x v="6"/>
    <n v="3"/>
    <n v="49.849999999999994"/>
  </r>
  <r>
    <n v="9055"/>
    <n v="3971"/>
    <n v="1"/>
    <d v="2023-03-08T00:00:00"/>
    <d v="1899-12-30T17:13:18"/>
    <n v="103"/>
    <x v="29"/>
    <x v="3"/>
    <x v="6"/>
    <x v="3"/>
    <n v="8"/>
    <x v="2"/>
    <x v="6"/>
    <n v="3"/>
    <n v="26.95"/>
  </r>
  <r>
    <n v="9056"/>
    <n v="3971"/>
    <n v="0"/>
    <d v="2023-03-08T00:00:00"/>
    <d v="1899-12-30T17:13:18"/>
    <n v="117"/>
    <x v="3"/>
    <x v="2"/>
    <x v="2"/>
    <x v="3"/>
    <n v="8"/>
    <x v="2"/>
    <x v="6"/>
    <n v="3"/>
    <n v="26.95"/>
  </r>
  <r>
    <n v="9057"/>
    <n v="3971"/>
    <n v="0"/>
    <d v="2023-03-08T00:00:00"/>
    <d v="1899-12-30T17:13:18"/>
    <n v="113"/>
    <x v="17"/>
    <x v="0"/>
    <x v="10"/>
    <x v="3"/>
    <n v="8"/>
    <x v="2"/>
    <x v="6"/>
    <n v="3"/>
    <n v="26.95"/>
  </r>
  <r>
    <n v="9058"/>
    <n v="3972"/>
    <n v="1"/>
    <d v="2023-03-08T00:00:00"/>
    <d v="1899-12-30T17:29:55"/>
    <n v="101"/>
    <x v="7"/>
    <x v="3"/>
    <x v="2"/>
    <x v="3"/>
    <n v="8"/>
    <x v="2"/>
    <x v="6"/>
    <n v="2"/>
    <n v="21.95"/>
  </r>
  <r>
    <n v="9059"/>
    <n v="3972"/>
    <n v="0"/>
    <d v="2023-03-08T00:00:00"/>
    <d v="1899-12-30T17:29:55"/>
    <n v="123"/>
    <x v="9"/>
    <x v="2"/>
    <x v="6"/>
    <x v="3"/>
    <n v="8"/>
    <x v="2"/>
    <x v="6"/>
    <n v="2"/>
    <n v="21.95"/>
  </r>
  <r>
    <n v="9060"/>
    <n v="3973"/>
    <n v="1"/>
    <d v="2023-03-08T00:00:00"/>
    <d v="1899-12-30T17:34:55"/>
    <n v="125"/>
    <x v="21"/>
    <x v="1"/>
    <x v="0"/>
    <x v="3"/>
    <n v="8"/>
    <x v="2"/>
    <x v="6"/>
    <n v="4"/>
    <n v="46.9"/>
  </r>
  <r>
    <n v="9061"/>
    <n v="3973"/>
    <n v="0"/>
    <d v="2023-03-08T00:00:00"/>
    <d v="1899-12-30T17:34:55"/>
    <n v="112"/>
    <x v="30"/>
    <x v="0"/>
    <x v="13"/>
    <x v="3"/>
    <n v="8"/>
    <x v="2"/>
    <x v="6"/>
    <n v="4"/>
    <n v="46.9"/>
  </r>
  <r>
    <n v="9062"/>
    <n v="3973"/>
    <n v="0"/>
    <d v="2023-03-08T00:00:00"/>
    <d v="1899-12-30T17:34:55"/>
    <n v="122"/>
    <x v="12"/>
    <x v="2"/>
    <x v="4"/>
    <x v="3"/>
    <n v="8"/>
    <x v="2"/>
    <x v="6"/>
    <n v="4"/>
    <n v="46.9"/>
  </r>
  <r>
    <n v="9063"/>
    <n v="3973"/>
    <n v="0"/>
    <d v="2023-03-08T00:00:00"/>
    <d v="1899-12-30T17:34:55"/>
    <n v="106"/>
    <x v="5"/>
    <x v="3"/>
    <x v="4"/>
    <x v="3"/>
    <n v="8"/>
    <x v="2"/>
    <x v="6"/>
    <n v="4"/>
    <n v="46.9"/>
  </r>
  <r>
    <n v="9064"/>
    <n v="3974"/>
    <n v="1"/>
    <d v="2023-03-08T00:00:00"/>
    <d v="1899-12-30T17:41:34"/>
    <n v="101"/>
    <x v="7"/>
    <x v="3"/>
    <x v="2"/>
    <x v="3"/>
    <n v="8"/>
    <x v="2"/>
    <x v="6"/>
    <n v="4"/>
    <n v="53.4"/>
  </r>
  <r>
    <n v="9065"/>
    <n v="3974"/>
    <n v="0"/>
    <d v="2023-03-08T00:00:00"/>
    <d v="1899-12-30T17:41:34"/>
    <n v="127"/>
    <x v="24"/>
    <x v="1"/>
    <x v="0"/>
    <x v="3"/>
    <n v="8"/>
    <x v="2"/>
    <x v="6"/>
    <n v="4"/>
    <n v="53.4"/>
  </r>
  <r>
    <n v="9066"/>
    <n v="3974"/>
    <n v="0"/>
    <d v="2023-03-08T00:00:00"/>
    <d v="1899-12-30T17:41:34"/>
    <n v="129"/>
    <x v="4"/>
    <x v="1"/>
    <x v="3"/>
    <x v="3"/>
    <n v="8"/>
    <x v="2"/>
    <x v="6"/>
    <n v="4"/>
    <n v="53.4"/>
  </r>
  <r>
    <n v="9067"/>
    <n v="3974"/>
    <n v="0"/>
    <d v="2023-03-08T00:00:00"/>
    <d v="1899-12-30T17:41:34"/>
    <n v="122"/>
    <x v="12"/>
    <x v="2"/>
    <x v="4"/>
    <x v="3"/>
    <n v="8"/>
    <x v="2"/>
    <x v="6"/>
    <n v="4"/>
    <n v="53.4"/>
  </r>
  <r>
    <n v="9068"/>
    <n v="3975"/>
    <n v="1"/>
    <d v="2023-03-08T00:00:00"/>
    <d v="1899-12-30T17:46:49"/>
    <n v="107"/>
    <x v="19"/>
    <x v="0"/>
    <x v="12"/>
    <x v="3"/>
    <n v="8"/>
    <x v="2"/>
    <x v="6"/>
    <n v="1"/>
    <n v="16.5"/>
  </r>
  <r>
    <n v="9069"/>
    <n v="3976"/>
    <n v="1"/>
    <d v="2023-03-08T00:00:00"/>
    <d v="1899-12-30T17:51:53"/>
    <n v="117"/>
    <x v="3"/>
    <x v="2"/>
    <x v="2"/>
    <x v="3"/>
    <n v="8"/>
    <x v="2"/>
    <x v="6"/>
    <n v="2"/>
    <n v="28.45"/>
  </r>
  <r>
    <n v="9070"/>
    <n v="3976"/>
    <n v="0"/>
    <d v="2023-03-08T00:00:00"/>
    <d v="1899-12-30T17:51:53"/>
    <n v="128"/>
    <x v="25"/>
    <x v="1"/>
    <x v="3"/>
    <x v="3"/>
    <n v="8"/>
    <x v="2"/>
    <x v="6"/>
    <n v="2"/>
    <n v="28.45"/>
  </r>
  <r>
    <n v="9071"/>
    <n v="3977"/>
    <n v="1"/>
    <d v="2023-03-08T00:00:00"/>
    <d v="1899-12-30T17:52:16"/>
    <n v="116"/>
    <x v="23"/>
    <x v="2"/>
    <x v="9"/>
    <x v="3"/>
    <n v="8"/>
    <x v="2"/>
    <x v="6"/>
    <n v="3"/>
    <n v="35.450000000000003"/>
  </r>
  <r>
    <n v="9072"/>
    <n v="3977"/>
    <n v="0"/>
    <d v="2023-03-08T00:00:00"/>
    <d v="1899-12-30T17:52:16"/>
    <n v="108"/>
    <x v="1"/>
    <x v="0"/>
    <x v="1"/>
    <x v="3"/>
    <n v="8"/>
    <x v="2"/>
    <x v="6"/>
    <n v="3"/>
    <n v="35.450000000000003"/>
  </r>
  <r>
    <n v="9073"/>
    <n v="3977"/>
    <n v="0"/>
    <d v="2023-03-08T00:00:00"/>
    <d v="1899-12-30T17:52:16"/>
    <n v="106"/>
    <x v="5"/>
    <x v="3"/>
    <x v="4"/>
    <x v="3"/>
    <n v="8"/>
    <x v="2"/>
    <x v="6"/>
    <n v="3"/>
    <n v="35.450000000000003"/>
  </r>
  <r>
    <n v="9074"/>
    <n v="3978"/>
    <n v="1"/>
    <d v="2023-03-08T00:00:00"/>
    <d v="1899-12-30T17:55:21"/>
    <n v="109"/>
    <x v="0"/>
    <x v="0"/>
    <x v="0"/>
    <x v="3"/>
    <n v="8"/>
    <x v="2"/>
    <x v="6"/>
    <n v="3"/>
    <n v="38.9"/>
  </r>
  <r>
    <n v="9075"/>
    <n v="3978"/>
    <n v="0"/>
    <d v="2023-03-08T00:00:00"/>
    <d v="1899-12-30T17:55:21"/>
    <n v="120"/>
    <x v="28"/>
    <x v="2"/>
    <x v="9"/>
    <x v="3"/>
    <n v="8"/>
    <x v="2"/>
    <x v="6"/>
    <n v="3"/>
    <n v="38.9"/>
  </r>
  <r>
    <n v="9076"/>
    <n v="3978"/>
    <n v="0"/>
    <d v="2023-03-08T00:00:00"/>
    <d v="1899-12-30T17:55:21"/>
    <n v="106"/>
    <x v="5"/>
    <x v="3"/>
    <x v="4"/>
    <x v="3"/>
    <n v="8"/>
    <x v="2"/>
    <x v="6"/>
    <n v="3"/>
    <n v="38.9"/>
  </r>
  <r>
    <n v="9077"/>
    <n v="3979"/>
    <n v="1"/>
    <d v="2023-03-08T00:00:00"/>
    <d v="1899-12-30T18:11:37"/>
    <n v="109"/>
    <x v="0"/>
    <x v="0"/>
    <x v="0"/>
    <x v="3"/>
    <n v="8"/>
    <x v="2"/>
    <x v="7"/>
    <n v="1"/>
    <n v="17.95"/>
  </r>
  <r>
    <n v="9078"/>
    <n v="3980"/>
    <n v="1"/>
    <d v="2023-03-08T00:00:00"/>
    <d v="1899-12-30T18:19:16"/>
    <n v="117"/>
    <x v="3"/>
    <x v="2"/>
    <x v="2"/>
    <x v="3"/>
    <n v="8"/>
    <x v="2"/>
    <x v="7"/>
    <n v="1"/>
    <n v="12.95"/>
  </r>
  <r>
    <n v="9079"/>
    <n v="3981"/>
    <n v="1"/>
    <d v="2023-03-08T00:00:00"/>
    <d v="1899-12-30T18:19:19"/>
    <n v="108"/>
    <x v="1"/>
    <x v="0"/>
    <x v="1"/>
    <x v="3"/>
    <n v="8"/>
    <x v="2"/>
    <x v="7"/>
    <n v="1"/>
    <n v="14.5"/>
  </r>
  <r>
    <n v="9080"/>
    <n v="3982"/>
    <n v="1"/>
    <d v="2023-03-08T00:00:00"/>
    <d v="1899-12-30T18:19:27"/>
    <n v="116"/>
    <x v="23"/>
    <x v="2"/>
    <x v="9"/>
    <x v="3"/>
    <n v="8"/>
    <x v="2"/>
    <x v="7"/>
    <n v="1"/>
    <n v="13.95"/>
  </r>
  <r>
    <n v="9081"/>
    <n v="3983"/>
    <n v="1"/>
    <d v="2023-03-08T00:00:00"/>
    <d v="1899-12-30T18:25:31"/>
    <n v="120"/>
    <x v="28"/>
    <x v="2"/>
    <x v="9"/>
    <x v="3"/>
    <n v="8"/>
    <x v="2"/>
    <x v="7"/>
    <n v="1"/>
    <n v="13.95"/>
  </r>
  <r>
    <n v="9082"/>
    <n v="3984"/>
    <n v="1"/>
    <d v="2023-03-08T00:00:00"/>
    <d v="1899-12-30T18:28:07"/>
    <n v="126"/>
    <x v="10"/>
    <x v="1"/>
    <x v="1"/>
    <x v="3"/>
    <n v="8"/>
    <x v="2"/>
    <x v="7"/>
    <n v="4"/>
    <n v="44.45"/>
  </r>
  <r>
    <n v="9083"/>
    <n v="3984"/>
    <n v="0"/>
    <d v="2023-03-08T00:00:00"/>
    <d v="1899-12-30T18:28:07"/>
    <n v="109"/>
    <x v="0"/>
    <x v="0"/>
    <x v="0"/>
    <x v="3"/>
    <n v="8"/>
    <x v="2"/>
    <x v="7"/>
    <n v="4"/>
    <n v="44.45"/>
  </r>
  <r>
    <n v="9084"/>
    <n v="3984"/>
    <n v="0"/>
    <d v="2023-03-08T00:00:00"/>
    <d v="1899-12-30T18:28:07"/>
    <n v="113"/>
    <x v="17"/>
    <x v="0"/>
    <x v="10"/>
    <x v="3"/>
    <n v="8"/>
    <x v="2"/>
    <x v="7"/>
    <n v="4"/>
    <n v="44.45"/>
  </r>
  <r>
    <n v="9085"/>
    <n v="3984"/>
    <n v="0"/>
    <d v="2023-03-08T00:00:00"/>
    <d v="1899-12-30T18:28:07"/>
    <n v="105"/>
    <x v="15"/>
    <x v="3"/>
    <x v="4"/>
    <x v="3"/>
    <n v="8"/>
    <x v="2"/>
    <x v="7"/>
    <n v="4"/>
    <n v="44.45"/>
  </r>
  <r>
    <n v="9086"/>
    <n v="3985"/>
    <n v="1"/>
    <d v="2023-03-08T00:00:00"/>
    <d v="1899-12-30T18:29:24"/>
    <n v="110"/>
    <x v="11"/>
    <x v="0"/>
    <x v="0"/>
    <x v="3"/>
    <n v="8"/>
    <x v="2"/>
    <x v="7"/>
    <n v="3"/>
    <n v="31.95"/>
  </r>
  <r>
    <n v="9087"/>
    <n v="3985"/>
    <n v="0"/>
    <d v="2023-03-08T00:00:00"/>
    <d v="1899-12-30T18:29:24"/>
    <n v="106"/>
    <x v="5"/>
    <x v="3"/>
    <x v="4"/>
    <x v="3"/>
    <n v="8"/>
    <x v="2"/>
    <x v="7"/>
    <n v="3"/>
    <n v="31.95"/>
  </r>
  <r>
    <n v="9088"/>
    <n v="3985"/>
    <n v="0"/>
    <d v="2023-03-08T00:00:00"/>
    <d v="1899-12-30T18:29:24"/>
    <n v="106"/>
    <x v="5"/>
    <x v="3"/>
    <x v="4"/>
    <x v="3"/>
    <n v="8"/>
    <x v="2"/>
    <x v="7"/>
    <n v="3"/>
    <n v="31.95"/>
  </r>
  <r>
    <n v="9089"/>
    <n v="3986"/>
    <n v="1"/>
    <d v="2023-03-08T00:00:00"/>
    <d v="1899-12-30T18:29:51"/>
    <n v="123"/>
    <x v="9"/>
    <x v="2"/>
    <x v="6"/>
    <x v="3"/>
    <n v="8"/>
    <x v="2"/>
    <x v="7"/>
    <n v="1"/>
    <n v="9"/>
  </r>
  <r>
    <n v="9090"/>
    <n v="3987"/>
    <n v="1"/>
    <d v="2023-03-08T00:00:00"/>
    <d v="1899-12-30T18:33:21"/>
    <n v="101"/>
    <x v="7"/>
    <x v="3"/>
    <x v="2"/>
    <x v="3"/>
    <n v="8"/>
    <x v="2"/>
    <x v="7"/>
    <n v="4"/>
    <n v="44.849999999999994"/>
  </r>
  <r>
    <n v="9091"/>
    <n v="3987"/>
    <n v="0"/>
    <d v="2023-03-08T00:00:00"/>
    <d v="1899-12-30T18:33:21"/>
    <n v="101"/>
    <x v="7"/>
    <x v="3"/>
    <x v="2"/>
    <x v="3"/>
    <n v="8"/>
    <x v="2"/>
    <x v="7"/>
    <n v="4"/>
    <n v="44.849999999999994"/>
  </r>
  <r>
    <n v="9092"/>
    <n v="3987"/>
    <n v="0"/>
    <d v="2023-03-08T00:00:00"/>
    <d v="1899-12-30T18:33:21"/>
    <n v="119"/>
    <x v="6"/>
    <x v="2"/>
    <x v="5"/>
    <x v="3"/>
    <n v="8"/>
    <x v="2"/>
    <x v="7"/>
    <n v="4"/>
    <n v="44.849999999999994"/>
  </r>
  <r>
    <n v="9093"/>
    <n v="3987"/>
    <n v="0"/>
    <d v="2023-03-08T00:00:00"/>
    <d v="1899-12-30T18:33:21"/>
    <n v="105"/>
    <x v="15"/>
    <x v="3"/>
    <x v="4"/>
    <x v="3"/>
    <n v="8"/>
    <x v="2"/>
    <x v="7"/>
    <n v="4"/>
    <n v="44.849999999999994"/>
  </r>
  <r>
    <n v="9094"/>
    <n v="3988"/>
    <n v="1"/>
    <d v="2023-03-08T00:00:00"/>
    <d v="1899-12-30T19:27:14"/>
    <n v="107"/>
    <x v="19"/>
    <x v="0"/>
    <x v="12"/>
    <x v="3"/>
    <n v="8"/>
    <x v="2"/>
    <x v="8"/>
    <n v="2"/>
    <n v="34.450000000000003"/>
  </r>
  <r>
    <n v="9095"/>
    <n v="3988"/>
    <n v="0"/>
    <d v="2023-03-08T00:00:00"/>
    <d v="1899-12-30T19:27:14"/>
    <n v="125"/>
    <x v="21"/>
    <x v="1"/>
    <x v="0"/>
    <x v="3"/>
    <n v="8"/>
    <x v="2"/>
    <x v="8"/>
    <n v="2"/>
    <n v="34.450000000000003"/>
  </r>
  <r>
    <n v="9096"/>
    <n v="3989"/>
    <n v="1"/>
    <d v="2023-03-08T00:00:00"/>
    <d v="1899-12-30T19:53:16"/>
    <n v="119"/>
    <x v="6"/>
    <x v="2"/>
    <x v="5"/>
    <x v="3"/>
    <n v="8"/>
    <x v="2"/>
    <x v="8"/>
    <n v="2"/>
    <n v="18.95"/>
  </r>
  <r>
    <n v="9097"/>
    <n v="3989"/>
    <n v="0"/>
    <d v="2023-03-08T00:00:00"/>
    <d v="1899-12-30T19:53:16"/>
    <n v="105"/>
    <x v="15"/>
    <x v="3"/>
    <x v="4"/>
    <x v="3"/>
    <n v="8"/>
    <x v="2"/>
    <x v="8"/>
    <n v="2"/>
    <n v="18.95"/>
  </r>
  <r>
    <n v="9098"/>
    <n v="3990"/>
    <n v="1"/>
    <d v="2023-03-08T00:00:00"/>
    <d v="1899-12-30T19:56:35"/>
    <n v="105"/>
    <x v="15"/>
    <x v="3"/>
    <x v="4"/>
    <x v="3"/>
    <n v="8"/>
    <x v="2"/>
    <x v="8"/>
    <n v="1"/>
    <n v="7"/>
  </r>
  <r>
    <n v="9099"/>
    <n v="3991"/>
    <n v="1"/>
    <d v="2023-03-08T00:00:00"/>
    <d v="1899-12-30T20:03:54"/>
    <n v="126"/>
    <x v="10"/>
    <x v="1"/>
    <x v="1"/>
    <x v="3"/>
    <n v="8"/>
    <x v="2"/>
    <x v="9"/>
    <n v="3"/>
    <n v="33.450000000000003"/>
  </r>
  <r>
    <n v="9100"/>
    <n v="3991"/>
    <n v="0"/>
    <d v="2023-03-08T00:00:00"/>
    <d v="1899-12-30T20:03:54"/>
    <n v="111"/>
    <x v="22"/>
    <x v="0"/>
    <x v="5"/>
    <x v="3"/>
    <n v="8"/>
    <x v="2"/>
    <x v="9"/>
    <n v="3"/>
    <n v="33.450000000000003"/>
  </r>
  <r>
    <n v="9101"/>
    <n v="3991"/>
    <n v="0"/>
    <d v="2023-03-08T00:00:00"/>
    <d v="1899-12-30T20:03:54"/>
    <n v="106"/>
    <x v="5"/>
    <x v="3"/>
    <x v="4"/>
    <x v="3"/>
    <n v="8"/>
    <x v="2"/>
    <x v="9"/>
    <n v="3"/>
    <n v="33.450000000000003"/>
  </r>
  <r>
    <n v="9102"/>
    <n v="3992"/>
    <n v="1"/>
    <d v="2023-03-08T00:00:00"/>
    <d v="1899-12-30T20:14:02"/>
    <n v="101"/>
    <x v="7"/>
    <x v="3"/>
    <x v="2"/>
    <x v="3"/>
    <n v="8"/>
    <x v="2"/>
    <x v="9"/>
    <n v="4"/>
    <n v="41.45"/>
  </r>
  <r>
    <n v="9103"/>
    <n v="3992"/>
    <n v="0"/>
    <d v="2023-03-08T00:00:00"/>
    <d v="1899-12-30T20:14:02"/>
    <n v="107"/>
    <x v="19"/>
    <x v="0"/>
    <x v="12"/>
    <x v="3"/>
    <n v="8"/>
    <x v="2"/>
    <x v="9"/>
    <n v="4"/>
    <n v="41.45"/>
  </r>
  <r>
    <n v="9104"/>
    <n v="3992"/>
    <n v="0"/>
    <d v="2023-03-08T00:00:00"/>
    <d v="1899-12-30T20:14:02"/>
    <n v="113"/>
    <x v="17"/>
    <x v="0"/>
    <x v="10"/>
    <x v="3"/>
    <n v="8"/>
    <x v="2"/>
    <x v="9"/>
    <n v="4"/>
    <n v="41.45"/>
  </r>
  <r>
    <n v="9105"/>
    <n v="3992"/>
    <n v="0"/>
    <d v="2023-03-08T00:00:00"/>
    <d v="1899-12-30T20:14:02"/>
    <n v="122"/>
    <x v="12"/>
    <x v="2"/>
    <x v="4"/>
    <x v="3"/>
    <n v="8"/>
    <x v="2"/>
    <x v="9"/>
    <n v="4"/>
    <n v="41.45"/>
  </r>
  <r>
    <n v="9106"/>
    <n v="3993"/>
    <n v="1"/>
    <d v="2023-03-08T00:00:00"/>
    <d v="1899-12-30T20:29:17"/>
    <n v="101"/>
    <x v="7"/>
    <x v="3"/>
    <x v="2"/>
    <x v="3"/>
    <n v="8"/>
    <x v="2"/>
    <x v="9"/>
    <n v="2"/>
    <n v="21.95"/>
  </r>
  <r>
    <n v="9107"/>
    <n v="3993"/>
    <n v="0"/>
    <d v="2023-03-08T00:00:00"/>
    <d v="1899-12-30T20:29:17"/>
    <n v="103"/>
    <x v="29"/>
    <x v="3"/>
    <x v="6"/>
    <x v="3"/>
    <n v="8"/>
    <x v="2"/>
    <x v="9"/>
    <n v="2"/>
    <n v="21.95"/>
  </r>
  <r>
    <n v="9108"/>
    <n v="3994"/>
    <n v="1"/>
    <d v="2023-03-08T00:00:00"/>
    <d v="1899-12-30T20:30:09"/>
    <n v="129"/>
    <x v="4"/>
    <x v="1"/>
    <x v="3"/>
    <x v="3"/>
    <n v="8"/>
    <x v="2"/>
    <x v="9"/>
    <n v="1"/>
    <n v="15.5"/>
  </r>
  <r>
    <n v="9109"/>
    <n v="3995"/>
    <n v="1"/>
    <d v="2023-03-08T00:00:00"/>
    <d v="1899-12-30T20:47:41"/>
    <n v="108"/>
    <x v="1"/>
    <x v="0"/>
    <x v="1"/>
    <x v="3"/>
    <n v="8"/>
    <x v="2"/>
    <x v="9"/>
    <n v="2"/>
    <n v="25"/>
  </r>
  <r>
    <n v="9110"/>
    <n v="3995"/>
    <n v="0"/>
    <d v="2023-03-08T00:00:00"/>
    <d v="1899-12-30T20:47:41"/>
    <n v="121"/>
    <x v="20"/>
    <x v="2"/>
    <x v="11"/>
    <x v="3"/>
    <n v="8"/>
    <x v="2"/>
    <x v="9"/>
    <n v="2"/>
    <n v="25"/>
  </r>
  <r>
    <n v="9111"/>
    <n v="3996"/>
    <n v="1"/>
    <d v="2023-03-08T00:00:00"/>
    <d v="1899-12-30T20:51:13"/>
    <n v="101"/>
    <x v="7"/>
    <x v="3"/>
    <x v="2"/>
    <x v="3"/>
    <n v="8"/>
    <x v="2"/>
    <x v="9"/>
    <n v="2"/>
    <n v="32.9"/>
  </r>
  <r>
    <n v="9112"/>
    <n v="3996"/>
    <n v="0"/>
    <d v="2023-03-08T00:00:00"/>
    <d v="1899-12-30T20:51:13"/>
    <n v="130"/>
    <x v="13"/>
    <x v="1"/>
    <x v="7"/>
    <x v="3"/>
    <n v="8"/>
    <x v="2"/>
    <x v="9"/>
    <n v="2"/>
    <n v="32.9"/>
  </r>
  <r>
    <n v="9113"/>
    <n v="3997"/>
    <n v="1"/>
    <d v="2023-03-08T00:00:00"/>
    <d v="1899-12-30T20:55:45"/>
    <n v="101"/>
    <x v="7"/>
    <x v="3"/>
    <x v="2"/>
    <x v="3"/>
    <n v="8"/>
    <x v="2"/>
    <x v="9"/>
    <n v="2"/>
    <n v="23.45"/>
  </r>
  <r>
    <n v="9114"/>
    <n v="3997"/>
    <n v="0"/>
    <d v="2023-03-08T00:00:00"/>
    <d v="1899-12-30T20:55:45"/>
    <n v="104"/>
    <x v="18"/>
    <x v="3"/>
    <x v="11"/>
    <x v="3"/>
    <n v="8"/>
    <x v="2"/>
    <x v="9"/>
    <n v="2"/>
    <n v="23.45"/>
  </r>
  <r>
    <n v="9115"/>
    <n v="3998"/>
    <n v="1"/>
    <d v="2023-03-08T00:00:00"/>
    <d v="1899-12-30T21:36:47"/>
    <n v="106"/>
    <x v="5"/>
    <x v="3"/>
    <x v="4"/>
    <x v="3"/>
    <n v="8"/>
    <x v="2"/>
    <x v="10"/>
    <n v="1"/>
    <n v="7"/>
  </r>
  <r>
    <n v="9116"/>
    <n v="3999"/>
    <n v="1"/>
    <d v="2023-03-08T00:00:00"/>
    <d v="1899-12-30T21:47:00"/>
    <n v="103"/>
    <x v="29"/>
    <x v="3"/>
    <x v="6"/>
    <x v="3"/>
    <n v="8"/>
    <x v="2"/>
    <x v="10"/>
    <n v="3"/>
    <n v="39"/>
  </r>
  <r>
    <n v="9117"/>
    <n v="3999"/>
    <n v="0"/>
    <d v="2023-03-08T00:00:00"/>
    <d v="1899-12-30T21:47:00"/>
    <n v="108"/>
    <x v="1"/>
    <x v="0"/>
    <x v="1"/>
    <x v="3"/>
    <n v="8"/>
    <x v="2"/>
    <x v="10"/>
    <n v="3"/>
    <n v="39"/>
  </r>
  <r>
    <n v="9118"/>
    <n v="3999"/>
    <n v="0"/>
    <d v="2023-03-08T00:00:00"/>
    <d v="1899-12-30T21:47:00"/>
    <n v="128"/>
    <x v="25"/>
    <x v="1"/>
    <x v="3"/>
    <x v="3"/>
    <n v="8"/>
    <x v="2"/>
    <x v="10"/>
    <n v="3"/>
    <n v="39"/>
  </r>
  <r>
    <n v="9119"/>
    <n v="4000"/>
    <n v="1"/>
    <d v="2023-03-09T00:00:00"/>
    <d v="1899-12-30T11:34:01"/>
    <n v="101"/>
    <x v="7"/>
    <x v="3"/>
    <x v="2"/>
    <x v="4"/>
    <n v="9"/>
    <x v="2"/>
    <x v="0"/>
    <n v="4"/>
    <n v="44.95"/>
  </r>
  <r>
    <n v="9120"/>
    <n v="4000"/>
    <n v="0"/>
    <d v="2023-03-09T00:00:00"/>
    <d v="1899-12-30T11:34:01"/>
    <n v="126"/>
    <x v="10"/>
    <x v="1"/>
    <x v="1"/>
    <x v="4"/>
    <n v="9"/>
    <x v="2"/>
    <x v="0"/>
    <n v="4"/>
    <n v="44.95"/>
  </r>
  <r>
    <n v="9121"/>
    <n v="4000"/>
    <n v="0"/>
    <d v="2023-03-09T00:00:00"/>
    <d v="1899-12-30T11:34:01"/>
    <n v="121"/>
    <x v="20"/>
    <x v="2"/>
    <x v="11"/>
    <x v="4"/>
    <n v="9"/>
    <x v="2"/>
    <x v="0"/>
    <n v="4"/>
    <n v="44.95"/>
  </r>
  <r>
    <n v="9122"/>
    <n v="4000"/>
    <n v="0"/>
    <d v="2023-03-09T00:00:00"/>
    <d v="1899-12-30T11:34:01"/>
    <n v="106"/>
    <x v="5"/>
    <x v="3"/>
    <x v="4"/>
    <x v="4"/>
    <n v="9"/>
    <x v="2"/>
    <x v="0"/>
    <n v="4"/>
    <n v="44.95"/>
  </r>
  <r>
    <n v="9123"/>
    <n v="4001"/>
    <n v="1"/>
    <d v="2023-03-09T00:00:00"/>
    <d v="1899-12-30T11:41:53"/>
    <n v="128"/>
    <x v="25"/>
    <x v="1"/>
    <x v="3"/>
    <x v="4"/>
    <n v="9"/>
    <x v="2"/>
    <x v="0"/>
    <n v="2"/>
    <n v="22.5"/>
  </r>
  <r>
    <n v="9124"/>
    <n v="4001"/>
    <n v="0"/>
    <d v="2023-03-09T00:00:00"/>
    <d v="1899-12-30T11:41:53"/>
    <n v="106"/>
    <x v="5"/>
    <x v="3"/>
    <x v="4"/>
    <x v="4"/>
    <n v="9"/>
    <x v="2"/>
    <x v="0"/>
    <n v="2"/>
    <n v="22.5"/>
  </r>
  <r>
    <n v="9125"/>
    <n v="4002"/>
    <n v="1"/>
    <d v="2023-03-09T00:00:00"/>
    <d v="1899-12-30T11:46:21"/>
    <n v="125"/>
    <x v="21"/>
    <x v="1"/>
    <x v="0"/>
    <x v="4"/>
    <n v="9"/>
    <x v="2"/>
    <x v="0"/>
    <n v="2"/>
    <n v="29.9"/>
  </r>
  <r>
    <n v="9126"/>
    <n v="4002"/>
    <n v="0"/>
    <d v="2023-03-09T00:00:00"/>
    <d v="1899-12-30T11:46:21"/>
    <n v="119"/>
    <x v="6"/>
    <x v="2"/>
    <x v="5"/>
    <x v="4"/>
    <n v="9"/>
    <x v="2"/>
    <x v="0"/>
    <n v="2"/>
    <n v="29.9"/>
  </r>
  <r>
    <n v="9127"/>
    <n v="4003"/>
    <n v="1"/>
    <d v="2023-03-09T00:00:00"/>
    <d v="1899-12-30T11:49:50"/>
    <n v="110"/>
    <x v="11"/>
    <x v="0"/>
    <x v="0"/>
    <x v="4"/>
    <n v="9"/>
    <x v="2"/>
    <x v="0"/>
    <n v="1"/>
    <n v="17.95"/>
  </r>
  <r>
    <n v="9128"/>
    <n v="4004"/>
    <n v="1"/>
    <d v="2023-03-09T00:00:00"/>
    <d v="1899-12-30T11:53:06"/>
    <n v="104"/>
    <x v="18"/>
    <x v="3"/>
    <x v="11"/>
    <x v="4"/>
    <n v="9"/>
    <x v="2"/>
    <x v="0"/>
    <n v="1"/>
    <n v="10.5"/>
  </r>
  <r>
    <n v="9129"/>
    <n v="4005"/>
    <n v="1"/>
    <d v="2023-03-09T00:00:00"/>
    <d v="1899-12-30T12:40:14"/>
    <n v="104"/>
    <x v="18"/>
    <x v="3"/>
    <x v="11"/>
    <x v="4"/>
    <n v="9"/>
    <x v="2"/>
    <x v="1"/>
    <n v="6"/>
    <n v="82.45"/>
  </r>
  <r>
    <n v="9130"/>
    <n v="4005"/>
    <n v="0"/>
    <d v="2023-03-09T00:00:00"/>
    <d v="1899-12-30T12:40:14"/>
    <n v="108"/>
    <x v="1"/>
    <x v="0"/>
    <x v="1"/>
    <x v="4"/>
    <n v="9"/>
    <x v="2"/>
    <x v="1"/>
    <n v="6"/>
    <n v="82.45"/>
  </r>
  <r>
    <n v="9131"/>
    <n v="4005"/>
    <n v="0"/>
    <d v="2023-03-09T00:00:00"/>
    <d v="1899-12-30T12:40:14"/>
    <n v="108"/>
    <x v="1"/>
    <x v="0"/>
    <x v="1"/>
    <x v="4"/>
    <n v="9"/>
    <x v="2"/>
    <x v="1"/>
    <n v="6"/>
    <n v="82.45"/>
  </r>
  <r>
    <n v="9132"/>
    <n v="4005"/>
    <n v="0"/>
    <d v="2023-03-09T00:00:00"/>
    <d v="1899-12-30T12:40:14"/>
    <n v="128"/>
    <x v="25"/>
    <x v="1"/>
    <x v="3"/>
    <x v="4"/>
    <n v="9"/>
    <x v="2"/>
    <x v="1"/>
    <n v="6"/>
    <n v="82.45"/>
  </r>
  <r>
    <n v="9133"/>
    <n v="4005"/>
    <n v="0"/>
    <d v="2023-03-09T00:00:00"/>
    <d v="1899-12-30T12:40:14"/>
    <n v="129"/>
    <x v="4"/>
    <x v="1"/>
    <x v="3"/>
    <x v="4"/>
    <n v="9"/>
    <x v="2"/>
    <x v="1"/>
    <n v="6"/>
    <n v="82.45"/>
  </r>
  <r>
    <n v="9134"/>
    <n v="4005"/>
    <n v="0"/>
    <d v="2023-03-09T00:00:00"/>
    <d v="1899-12-30T12:40:14"/>
    <n v="119"/>
    <x v="6"/>
    <x v="2"/>
    <x v="5"/>
    <x v="4"/>
    <n v="9"/>
    <x v="2"/>
    <x v="1"/>
    <n v="6"/>
    <n v="82.45"/>
  </r>
  <r>
    <n v="9135"/>
    <n v="4006"/>
    <n v="1"/>
    <d v="2023-03-09T00:00:00"/>
    <d v="1899-12-30T12:44:49"/>
    <n v="120"/>
    <x v="28"/>
    <x v="2"/>
    <x v="9"/>
    <x v="4"/>
    <n v="9"/>
    <x v="2"/>
    <x v="1"/>
    <n v="1"/>
    <n v="13.95"/>
  </r>
  <r>
    <n v="9136"/>
    <n v="4007"/>
    <n v="1"/>
    <d v="2023-03-09T00:00:00"/>
    <d v="1899-12-30T13:03:46"/>
    <n v="101"/>
    <x v="7"/>
    <x v="3"/>
    <x v="2"/>
    <x v="4"/>
    <n v="9"/>
    <x v="2"/>
    <x v="2"/>
    <n v="1"/>
    <n v="12.95"/>
  </r>
  <r>
    <n v="9137"/>
    <n v="4008"/>
    <n v="1"/>
    <d v="2023-03-09T00:00:00"/>
    <d v="1899-12-30T13:03:47"/>
    <n v="108"/>
    <x v="1"/>
    <x v="0"/>
    <x v="1"/>
    <x v="4"/>
    <n v="9"/>
    <x v="2"/>
    <x v="2"/>
    <n v="2"/>
    <n v="34.450000000000003"/>
  </r>
  <r>
    <n v="9138"/>
    <n v="4008"/>
    <n v="0"/>
    <d v="2023-03-09T00:00:00"/>
    <d v="1899-12-30T13:03:47"/>
    <n v="130"/>
    <x v="13"/>
    <x v="1"/>
    <x v="7"/>
    <x v="4"/>
    <n v="9"/>
    <x v="2"/>
    <x v="2"/>
    <n v="2"/>
    <n v="34.450000000000003"/>
  </r>
  <r>
    <n v="9139"/>
    <n v="4009"/>
    <n v="1"/>
    <d v="2023-03-09T00:00:00"/>
    <d v="1899-12-30T13:06:54"/>
    <n v="101"/>
    <x v="7"/>
    <x v="3"/>
    <x v="2"/>
    <x v="4"/>
    <n v="9"/>
    <x v="2"/>
    <x v="2"/>
    <n v="2"/>
    <n v="25.9"/>
  </r>
  <r>
    <n v="9140"/>
    <n v="4009"/>
    <n v="0"/>
    <d v="2023-03-09T00:00:00"/>
    <d v="1899-12-30T13:06:54"/>
    <n v="101"/>
    <x v="7"/>
    <x v="3"/>
    <x v="2"/>
    <x v="4"/>
    <n v="9"/>
    <x v="2"/>
    <x v="2"/>
    <n v="2"/>
    <n v="25.9"/>
  </r>
  <r>
    <n v="9141"/>
    <n v="4010"/>
    <n v="1"/>
    <d v="2023-03-09T00:00:00"/>
    <d v="1899-12-30T13:07:43"/>
    <n v="102"/>
    <x v="16"/>
    <x v="3"/>
    <x v="9"/>
    <x v="4"/>
    <n v="9"/>
    <x v="2"/>
    <x v="2"/>
    <n v="4"/>
    <n v="61.8"/>
  </r>
  <r>
    <n v="9142"/>
    <n v="4010"/>
    <n v="0"/>
    <d v="2023-03-09T00:00:00"/>
    <d v="1899-12-30T13:07:43"/>
    <n v="125"/>
    <x v="21"/>
    <x v="1"/>
    <x v="0"/>
    <x v="4"/>
    <n v="9"/>
    <x v="2"/>
    <x v="2"/>
    <n v="4"/>
    <n v="61.8"/>
  </r>
  <r>
    <n v="9143"/>
    <n v="4010"/>
    <n v="0"/>
    <d v="2023-03-09T00:00:00"/>
    <d v="1899-12-30T13:07:43"/>
    <n v="112"/>
    <x v="30"/>
    <x v="0"/>
    <x v="13"/>
    <x v="4"/>
    <n v="9"/>
    <x v="2"/>
    <x v="2"/>
    <n v="4"/>
    <n v="61.8"/>
  </r>
  <r>
    <n v="9144"/>
    <n v="4010"/>
    <n v="0"/>
    <d v="2023-03-09T00:00:00"/>
    <d v="1899-12-30T13:07:43"/>
    <n v="112"/>
    <x v="30"/>
    <x v="0"/>
    <x v="13"/>
    <x v="4"/>
    <n v="9"/>
    <x v="2"/>
    <x v="2"/>
    <n v="4"/>
    <n v="61.8"/>
  </r>
  <r>
    <n v="9145"/>
    <n v="4011"/>
    <n v="1"/>
    <d v="2023-03-09T00:00:00"/>
    <d v="1899-12-30T13:12:55"/>
    <n v="105"/>
    <x v="15"/>
    <x v="3"/>
    <x v="4"/>
    <x v="4"/>
    <n v="9"/>
    <x v="2"/>
    <x v="2"/>
    <n v="1"/>
    <n v="7"/>
  </r>
  <r>
    <n v="9146"/>
    <n v="4012"/>
    <n v="1"/>
    <d v="2023-03-09T00:00:00"/>
    <d v="1899-12-30T13:17:54"/>
    <n v="103"/>
    <x v="29"/>
    <x v="3"/>
    <x v="6"/>
    <x v="4"/>
    <n v="9"/>
    <x v="2"/>
    <x v="2"/>
    <n v="4"/>
    <n v="39.5"/>
  </r>
  <r>
    <n v="9147"/>
    <n v="4012"/>
    <n v="0"/>
    <d v="2023-03-09T00:00:00"/>
    <d v="1899-12-30T13:17:54"/>
    <n v="124"/>
    <x v="2"/>
    <x v="1"/>
    <x v="1"/>
    <x v="4"/>
    <n v="9"/>
    <x v="2"/>
    <x v="2"/>
    <n v="4"/>
    <n v="39.5"/>
  </r>
  <r>
    <n v="9148"/>
    <n v="4012"/>
    <n v="0"/>
    <d v="2023-03-09T00:00:00"/>
    <d v="1899-12-30T13:17:54"/>
    <n v="105"/>
    <x v="15"/>
    <x v="3"/>
    <x v="4"/>
    <x v="4"/>
    <n v="9"/>
    <x v="2"/>
    <x v="2"/>
    <n v="4"/>
    <n v="39.5"/>
  </r>
  <r>
    <n v="9149"/>
    <n v="4012"/>
    <n v="0"/>
    <d v="2023-03-09T00:00:00"/>
    <d v="1899-12-30T13:17:54"/>
    <n v="114"/>
    <x v="8"/>
    <x v="0"/>
    <x v="6"/>
    <x v="4"/>
    <n v="9"/>
    <x v="2"/>
    <x v="2"/>
    <n v="4"/>
    <n v="39.5"/>
  </r>
  <r>
    <n v="9150"/>
    <n v="4013"/>
    <n v="1"/>
    <d v="2023-03-09T00:00:00"/>
    <d v="1899-12-30T13:31:53"/>
    <n v="101"/>
    <x v="7"/>
    <x v="3"/>
    <x v="2"/>
    <x v="4"/>
    <n v="9"/>
    <x v="2"/>
    <x v="2"/>
    <n v="2"/>
    <n v="27.45"/>
  </r>
  <r>
    <n v="9151"/>
    <n v="4013"/>
    <n v="0"/>
    <d v="2023-03-09T00:00:00"/>
    <d v="1899-12-30T13:31:53"/>
    <n v="124"/>
    <x v="2"/>
    <x v="1"/>
    <x v="1"/>
    <x v="4"/>
    <n v="9"/>
    <x v="2"/>
    <x v="2"/>
    <n v="2"/>
    <n v="27.45"/>
  </r>
  <r>
    <n v="9152"/>
    <n v="4014"/>
    <n v="1"/>
    <d v="2023-03-09T00:00:00"/>
    <d v="1899-12-30T13:39:39"/>
    <n v="101"/>
    <x v="7"/>
    <x v="3"/>
    <x v="2"/>
    <x v="4"/>
    <n v="9"/>
    <x v="2"/>
    <x v="2"/>
    <n v="12"/>
    <n v="134.80000000000001"/>
  </r>
  <r>
    <n v="9153"/>
    <n v="4014"/>
    <n v="0"/>
    <d v="2023-03-09T00:00:00"/>
    <d v="1899-12-30T13:39:39"/>
    <n v="102"/>
    <x v="16"/>
    <x v="3"/>
    <x v="9"/>
    <x v="4"/>
    <n v="9"/>
    <x v="2"/>
    <x v="2"/>
    <n v="12"/>
    <n v="134.80000000000001"/>
  </r>
  <r>
    <n v="9154"/>
    <n v="4014"/>
    <n v="0"/>
    <d v="2023-03-09T00:00:00"/>
    <d v="1899-12-30T13:39:39"/>
    <n v="104"/>
    <x v="18"/>
    <x v="3"/>
    <x v="11"/>
    <x v="4"/>
    <n v="9"/>
    <x v="2"/>
    <x v="2"/>
    <n v="12"/>
    <n v="134.80000000000001"/>
  </r>
  <r>
    <n v="9155"/>
    <n v="4014"/>
    <n v="0"/>
    <d v="2023-03-09T00:00:00"/>
    <d v="1899-12-30T13:39:39"/>
    <n v="108"/>
    <x v="1"/>
    <x v="0"/>
    <x v="1"/>
    <x v="4"/>
    <n v="9"/>
    <x v="2"/>
    <x v="2"/>
    <n v="12"/>
    <n v="134.80000000000001"/>
  </r>
  <r>
    <n v="9156"/>
    <n v="4014"/>
    <n v="0"/>
    <d v="2023-03-09T00:00:00"/>
    <d v="1899-12-30T13:39:39"/>
    <n v="110"/>
    <x v="11"/>
    <x v="0"/>
    <x v="0"/>
    <x v="4"/>
    <n v="9"/>
    <x v="2"/>
    <x v="2"/>
    <n v="12"/>
    <n v="134.80000000000001"/>
  </r>
  <r>
    <n v="9157"/>
    <n v="4014"/>
    <n v="0"/>
    <d v="2023-03-09T00:00:00"/>
    <d v="1899-12-30T13:39:39"/>
    <n v="117"/>
    <x v="3"/>
    <x v="2"/>
    <x v="2"/>
    <x v="4"/>
    <n v="9"/>
    <x v="2"/>
    <x v="2"/>
    <n v="12"/>
    <n v="134.80000000000001"/>
  </r>
  <r>
    <n v="9158"/>
    <n v="4014"/>
    <n v="0"/>
    <d v="2023-03-09T00:00:00"/>
    <d v="1899-12-30T13:39:39"/>
    <n v="129"/>
    <x v="4"/>
    <x v="1"/>
    <x v="3"/>
    <x v="4"/>
    <n v="9"/>
    <x v="2"/>
    <x v="2"/>
    <n v="12"/>
    <n v="134.80000000000001"/>
  </r>
  <r>
    <n v="9159"/>
    <n v="4014"/>
    <n v="0"/>
    <d v="2023-03-09T00:00:00"/>
    <d v="1899-12-30T13:39:39"/>
    <n v="113"/>
    <x v="17"/>
    <x v="0"/>
    <x v="10"/>
    <x v="4"/>
    <n v="9"/>
    <x v="2"/>
    <x v="2"/>
    <n v="12"/>
    <n v="134.80000000000001"/>
  </r>
  <r>
    <n v="9160"/>
    <n v="4014"/>
    <n v="0"/>
    <d v="2023-03-09T00:00:00"/>
    <d v="1899-12-30T13:39:39"/>
    <n v="121"/>
    <x v="20"/>
    <x v="2"/>
    <x v="11"/>
    <x v="4"/>
    <n v="9"/>
    <x v="2"/>
    <x v="2"/>
    <n v="12"/>
    <n v="134.80000000000001"/>
  </r>
  <r>
    <n v="9161"/>
    <n v="4014"/>
    <n v="0"/>
    <d v="2023-03-09T00:00:00"/>
    <d v="1899-12-30T13:39:39"/>
    <n v="105"/>
    <x v="15"/>
    <x v="3"/>
    <x v="4"/>
    <x v="4"/>
    <n v="9"/>
    <x v="2"/>
    <x v="2"/>
    <n v="12"/>
    <n v="134.80000000000001"/>
  </r>
  <r>
    <n v="9162"/>
    <n v="4014"/>
    <n v="0"/>
    <d v="2023-03-09T00:00:00"/>
    <d v="1899-12-30T13:39:39"/>
    <n v="122"/>
    <x v="12"/>
    <x v="2"/>
    <x v="4"/>
    <x v="4"/>
    <n v="9"/>
    <x v="2"/>
    <x v="2"/>
    <n v="12"/>
    <n v="134.80000000000001"/>
  </r>
  <r>
    <n v="9163"/>
    <n v="4014"/>
    <n v="0"/>
    <d v="2023-03-09T00:00:00"/>
    <d v="1899-12-30T13:39:39"/>
    <n v="106"/>
    <x v="5"/>
    <x v="3"/>
    <x v="4"/>
    <x v="4"/>
    <n v="9"/>
    <x v="2"/>
    <x v="2"/>
    <n v="12"/>
    <n v="134.80000000000001"/>
  </r>
  <r>
    <n v="9164"/>
    <n v="4015"/>
    <n v="1"/>
    <d v="2023-03-09T00:00:00"/>
    <d v="1899-12-30T14:05:48"/>
    <n v="101"/>
    <x v="7"/>
    <x v="3"/>
    <x v="2"/>
    <x v="4"/>
    <n v="9"/>
    <x v="2"/>
    <x v="3"/>
    <n v="6"/>
    <n v="69.900000000000006"/>
  </r>
  <r>
    <n v="9165"/>
    <n v="4015"/>
    <n v="0"/>
    <d v="2023-03-09T00:00:00"/>
    <d v="1899-12-30T14:05:48"/>
    <n v="116"/>
    <x v="23"/>
    <x v="2"/>
    <x v="9"/>
    <x v="4"/>
    <n v="9"/>
    <x v="2"/>
    <x v="3"/>
    <n v="6"/>
    <n v="69.900000000000006"/>
  </r>
  <r>
    <n v="9166"/>
    <n v="4015"/>
    <n v="0"/>
    <d v="2023-03-09T00:00:00"/>
    <d v="1899-12-30T14:05:48"/>
    <n v="108"/>
    <x v="1"/>
    <x v="0"/>
    <x v="1"/>
    <x v="4"/>
    <n v="9"/>
    <x v="2"/>
    <x v="3"/>
    <n v="6"/>
    <n v="69.900000000000006"/>
  </r>
  <r>
    <n v="9167"/>
    <n v="4015"/>
    <n v="0"/>
    <d v="2023-03-09T00:00:00"/>
    <d v="1899-12-30T14:05:48"/>
    <n v="124"/>
    <x v="2"/>
    <x v="1"/>
    <x v="1"/>
    <x v="4"/>
    <n v="9"/>
    <x v="2"/>
    <x v="3"/>
    <n v="6"/>
    <n v="69.900000000000006"/>
  </r>
  <r>
    <n v="9168"/>
    <n v="4015"/>
    <n v="0"/>
    <d v="2023-03-09T00:00:00"/>
    <d v="1899-12-30T14:05:48"/>
    <n v="105"/>
    <x v="15"/>
    <x v="3"/>
    <x v="4"/>
    <x v="4"/>
    <n v="9"/>
    <x v="2"/>
    <x v="3"/>
    <n v="6"/>
    <n v="69.900000000000006"/>
  </r>
  <r>
    <n v="9169"/>
    <n v="4015"/>
    <n v="0"/>
    <d v="2023-03-09T00:00:00"/>
    <d v="1899-12-30T14:05:48"/>
    <n v="122"/>
    <x v="12"/>
    <x v="2"/>
    <x v="4"/>
    <x v="4"/>
    <n v="9"/>
    <x v="2"/>
    <x v="3"/>
    <n v="6"/>
    <n v="69.900000000000006"/>
  </r>
  <r>
    <n v="9170"/>
    <n v="4016"/>
    <n v="1"/>
    <d v="2023-03-09T00:00:00"/>
    <d v="1899-12-30T14:09:30"/>
    <n v="122"/>
    <x v="12"/>
    <x v="2"/>
    <x v="4"/>
    <x v="4"/>
    <n v="9"/>
    <x v="2"/>
    <x v="3"/>
    <n v="2"/>
    <n v="16"/>
  </r>
  <r>
    <n v="9171"/>
    <n v="4016"/>
    <n v="0"/>
    <d v="2023-03-09T00:00:00"/>
    <d v="1899-12-30T14:09:30"/>
    <n v="114"/>
    <x v="8"/>
    <x v="0"/>
    <x v="6"/>
    <x v="4"/>
    <n v="9"/>
    <x v="2"/>
    <x v="3"/>
    <n v="2"/>
    <n v="16"/>
  </r>
  <r>
    <n v="9172"/>
    <n v="4017"/>
    <n v="1"/>
    <d v="2023-03-09T00:00:00"/>
    <d v="1899-12-30T14:20:15"/>
    <n v="109"/>
    <x v="0"/>
    <x v="0"/>
    <x v="0"/>
    <x v="4"/>
    <n v="9"/>
    <x v="2"/>
    <x v="3"/>
    <n v="1"/>
    <n v="17.95"/>
  </r>
  <r>
    <n v="9173"/>
    <n v="4018"/>
    <n v="1"/>
    <d v="2023-03-09T00:00:00"/>
    <d v="1899-12-30T14:46:33"/>
    <n v="106"/>
    <x v="5"/>
    <x v="3"/>
    <x v="4"/>
    <x v="4"/>
    <n v="9"/>
    <x v="2"/>
    <x v="3"/>
    <n v="1"/>
    <n v="7"/>
  </r>
  <r>
    <n v="9174"/>
    <n v="4019"/>
    <n v="1"/>
    <d v="2023-03-09T00:00:00"/>
    <d v="1899-12-30T14:55:28"/>
    <n v="109"/>
    <x v="0"/>
    <x v="0"/>
    <x v="0"/>
    <x v="4"/>
    <n v="9"/>
    <x v="2"/>
    <x v="3"/>
    <n v="1"/>
    <n v="17.95"/>
  </r>
  <r>
    <n v="9175"/>
    <n v="4020"/>
    <n v="1"/>
    <d v="2023-03-09T00:00:00"/>
    <d v="1899-12-30T15:30:34"/>
    <n v="123"/>
    <x v="9"/>
    <x v="2"/>
    <x v="6"/>
    <x v="4"/>
    <n v="9"/>
    <x v="2"/>
    <x v="4"/>
    <n v="2"/>
    <n v="18"/>
  </r>
  <r>
    <n v="9176"/>
    <n v="4020"/>
    <n v="0"/>
    <d v="2023-03-09T00:00:00"/>
    <d v="1899-12-30T15:30:34"/>
    <n v="123"/>
    <x v="9"/>
    <x v="2"/>
    <x v="6"/>
    <x v="4"/>
    <n v="9"/>
    <x v="2"/>
    <x v="4"/>
    <n v="2"/>
    <n v="18"/>
  </r>
  <r>
    <n v="9177"/>
    <n v="4021"/>
    <n v="1"/>
    <d v="2023-03-09T00:00:00"/>
    <d v="1899-12-30T15:39:32"/>
    <n v="104"/>
    <x v="18"/>
    <x v="3"/>
    <x v="11"/>
    <x v="4"/>
    <n v="9"/>
    <x v="2"/>
    <x v="4"/>
    <n v="4"/>
    <n v="59.349999999999994"/>
  </r>
  <r>
    <n v="9178"/>
    <n v="4021"/>
    <n v="0"/>
    <d v="2023-03-09T00:00:00"/>
    <d v="1899-12-30T15:39:32"/>
    <n v="110"/>
    <x v="11"/>
    <x v="0"/>
    <x v="0"/>
    <x v="4"/>
    <n v="9"/>
    <x v="2"/>
    <x v="4"/>
    <n v="4"/>
    <n v="59.349999999999994"/>
  </r>
  <r>
    <n v="9179"/>
    <n v="4021"/>
    <n v="0"/>
    <d v="2023-03-09T00:00:00"/>
    <d v="1899-12-30T15:39:32"/>
    <n v="110"/>
    <x v="11"/>
    <x v="0"/>
    <x v="0"/>
    <x v="4"/>
    <n v="9"/>
    <x v="2"/>
    <x v="4"/>
    <n v="4"/>
    <n v="59.349999999999994"/>
  </r>
  <r>
    <n v="9180"/>
    <n v="4021"/>
    <n v="0"/>
    <d v="2023-03-09T00:00:00"/>
    <d v="1899-12-30T15:39:32"/>
    <n v="117"/>
    <x v="3"/>
    <x v="2"/>
    <x v="2"/>
    <x v="4"/>
    <n v="9"/>
    <x v="2"/>
    <x v="4"/>
    <n v="4"/>
    <n v="59.349999999999994"/>
  </r>
  <r>
    <n v="9181"/>
    <n v="4022"/>
    <n v="1"/>
    <d v="2023-03-09T00:00:00"/>
    <d v="1899-12-30T16:15:29"/>
    <n v="105"/>
    <x v="15"/>
    <x v="3"/>
    <x v="4"/>
    <x v="4"/>
    <n v="9"/>
    <x v="2"/>
    <x v="5"/>
    <n v="2"/>
    <n v="24.95"/>
  </r>
  <r>
    <n v="9182"/>
    <n v="4022"/>
    <n v="0"/>
    <d v="2023-03-09T00:00:00"/>
    <d v="1899-12-30T16:15:29"/>
    <n v="131"/>
    <x v="27"/>
    <x v="1"/>
    <x v="0"/>
    <x v="4"/>
    <n v="9"/>
    <x v="2"/>
    <x v="5"/>
    <n v="2"/>
    <n v="24.95"/>
  </r>
  <r>
    <n v="9183"/>
    <n v="4023"/>
    <n v="1"/>
    <d v="2023-03-09T00:00:00"/>
    <d v="1899-12-30T16:18:37"/>
    <n v="126"/>
    <x v="10"/>
    <x v="1"/>
    <x v="1"/>
    <x v="4"/>
    <n v="9"/>
    <x v="2"/>
    <x v="5"/>
    <n v="3"/>
    <n v="35.450000000000003"/>
  </r>
  <r>
    <n v="9184"/>
    <n v="4023"/>
    <n v="0"/>
    <d v="2023-03-09T00:00:00"/>
    <d v="1899-12-30T16:18:37"/>
    <n v="119"/>
    <x v="6"/>
    <x v="2"/>
    <x v="5"/>
    <x v="4"/>
    <n v="9"/>
    <x v="2"/>
    <x v="5"/>
    <n v="3"/>
    <n v="35.450000000000003"/>
  </r>
  <r>
    <n v="9185"/>
    <n v="4023"/>
    <n v="0"/>
    <d v="2023-03-09T00:00:00"/>
    <d v="1899-12-30T16:18:37"/>
    <n v="123"/>
    <x v="9"/>
    <x v="2"/>
    <x v="6"/>
    <x v="4"/>
    <n v="9"/>
    <x v="2"/>
    <x v="5"/>
    <n v="3"/>
    <n v="35.450000000000003"/>
  </r>
  <r>
    <n v="9186"/>
    <n v="4024"/>
    <n v="1"/>
    <d v="2023-03-09T00:00:00"/>
    <d v="1899-12-30T16:26:31"/>
    <n v="108"/>
    <x v="1"/>
    <x v="0"/>
    <x v="1"/>
    <x v="4"/>
    <n v="9"/>
    <x v="2"/>
    <x v="5"/>
    <n v="1"/>
    <n v="14.5"/>
  </r>
  <r>
    <n v="9187"/>
    <n v="4025"/>
    <n v="1"/>
    <d v="2023-03-09T00:00:00"/>
    <d v="1899-12-30T16:38:56"/>
    <n v="103"/>
    <x v="29"/>
    <x v="3"/>
    <x v="6"/>
    <x v="4"/>
    <n v="9"/>
    <x v="2"/>
    <x v="5"/>
    <n v="3"/>
    <n v="39.9"/>
  </r>
  <r>
    <n v="9188"/>
    <n v="4025"/>
    <n v="0"/>
    <d v="2023-03-09T00:00:00"/>
    <d v="1899-12-30T16:38:56"/>
    <n v="117"/>
    <x v="3"/>
    <x v="2"/>
    <x v="2"/>
    <x v="4"/>
    <n v="9"/>
    <x v="2"/>
    <x v="5"/>
    <n v="3"/>
    <n v="39.9"/>
  </r>
  <r>
    <n v="9189"/>
    <n v="4025"/>
    <n v="0"/>
    <d v="2023-03-09T00:00:00"/>
    <d v="1899-12-30T16:38:56"/>
    <n v="127"/>
    <x v="24"/>
    <x v="1"/>
    <x v="0"/>
    <x v="4"/>
    <n v="9"/>
    <x v="2"/>
    <x v="5"/>
    <n v="3"/>
    <n v="39.9"/>
  </r>
  <r>
    <n v="9190"/>
    <n v="4026"/>
    <n v="1"/>
    <d v="2023-03-09T00:00:00"/>
    <d v="1899-12-30T16:46:41"/>
    <n v="105"/>
    <x v="15"/>
    <x v="3"/>
    <x v="4"/>
    <x v="4"/>
    <n v="9"/>
    <x v="2"/>
    <x v="5"/>
    <n v="2"/>
    <n v="24.95"/>
  </r>
  <r>
    <n v="9191"/>
    <n v="4026"/>
    <n v="0"/>
    <d v="2023-03-09T00:00:00"/>
    <d v="1899-12-30T16:46:41"/>
    <n v="131"/>
    <x v="27"/>
    <x v="1"/>
    <x v="0"/>
    <x v="4"/>
    <n v="9"/>
    <x v="2"/>
    <x v="5"/>
    <n v="2"/>
    <n v="24.95"/>
  </r>
  <r>
    <n v="9192"/>
    <n v="4027"/>
    <n v="1"/>
    <d v="2023-03-09T00:00:00"/>
    <d v="1899-12-30T16:50:50"/>
    <n v="108"/>
    <x v="1"/>
    <x v="0"/>
    <x v="1"/>
    <x v="4"/>
    <n v="9"/>
    <x v="2"/>
    <x v="5"/>
    <n v="3"/>
    <n v="46.95"/>
  </r>
  <r>
    <n v="9193"/>
    <n v="4027"/>
    <n v="0"/>
    <d v="2023-03-09T00:00:00"/>
    <d v="1899-12-30T16:50:50"/>
    <n v="128"/>
    <x v="25"/>
    <x v="1"/>
    <x v="3"/>
    <x v="4"/>
    <n v="9"/>
    <x v="2"/>
    <x v="5"/>
    <n v="3"/>
    <n v="46.95"/>
  </r>
  <r>
    <n v="9194"/>
    <n v="4027"/>
    <n v="0"/>
    <d v="2023-03-09T00:00:00"/>
    <d v="1899-12-30T16:50:50"/>
    <n v="132"/>
    <x v="14"/>
    <x v="1"/>
    <x v="8"/>
    <x v="4"/>
    <n v="9"/>
    <x v="2"/>
    <x v="5"/>
    <n v="3"/>
    <n v="46.95"/>
  </r>
  <r>
    <n v="9195"/>
    <n v="4028"/>
    <n v="1"/>
    <d v="2023-03-09T00:00:00"/>
    <d v="1899-12-30T17:04:08"/>
    <n v="102"/>
    <x v="16"/>
    <x v="3"/>
    <x v="9"/>
    <x v="4"/>
    <n v="9"/>
    <x v="2"/>
    <x v="6"/>
    <n v="1"/>
    <n v="13.95"/>
  </r>
  <r>
    <n v="9196"/>
    <n v="4029"/>
    <n v="1"/>
    <d v="2023-03-09T00:00:00"/>
    <d v="1899-12-30T17:08:55"/>
    <n v="126"/>
    <x v="10"/>
    <x v="1"/>
    <x v="1"/>
    <x v="4"/>
    <n v="9"/>
    <x v="2"/>
    <x v="6"/>
    <n v="2"/>
    <n v="31.45"/>
  </r>
  <r>
    <n v="9197"/>
    <n v="4029"/>
    <n v="0"/>
    <d v="2023-03-09T00:00:00"/>
    <d v="1899-12-30T17:08:55"/>
    <n v="132"/>
    <x v="14"/>
    <x v="1"/>
    <x v="8"/>
    <x v="4"/>
    <n v="9"/>
    <x v="2"/>
    <x v="6"/>
    <n v="2"/>
    <n v="31.45"/>
  </r>
  <r>
    <n v="9198"/>
    <n v="4030"/>
    <n v="1"/>
    <d v="2023-03-09T00:00:00"/>
    <d v="1899-12-30T17:10:40"/>
    <n v="107"/>
    <x v="19"/>
    <x v="0"/>
    <x v="12"/>
    <x v="4"/>
    <n v="9"/>
    <x v="2"/>
    <x v="6"/>
    <n v="2"/>
    <n v="34.450000000000003"/>
  </r>
  <r>
    <n v="9199"/>
    <n v="4030"/>
    <n v="0"/>
    <d v="2023-03-09T00:00:00"/>
    <d v="1899-12-30T17:10:40"/>
    <n v="125"/>
    <x v="21"/>
    <x v="1"/>
    <x v="0"/>
    <x v="4"/>
    <n v="9"/>
    <x v="2"/>
    <x v="6"/>
    <n v="2"/>
    <n v="34.450000000000003"/>
  </r>
  <r>
    <n v="9200"/>
    <n v="4031"/>
    <n v="1"/>
    <d v="2023-03-09T00:00:00"/>
    <d v="1899-12-30T17:26:17"/>
    <n v="107"/>
    <x v="19"/>
    <x v="0"/>
    <x v="12"/>
    <x v="4"/>
    <n v="9"/>
    <x v="2"/>
    <x v="6"/>
    <n v="3"/>
    <n v="48.95"/>
  </r>
  <r>
    <n v="9201"/>
    <n v="4031"/>
    <n v="0"/>
    <d v="2023-03-09T00:00:00"/>
    <d v="1899-12-30T17:26:17"/>
    <n v="124"/>
    <x v="2"/>
    <x v="1"/>
    <x v="1"/>
    <x v="4"/>
    <n v="9"/>
    <x v="2"/>
    <x v="6"/>
    <n v="3"/>
    <n v="48.95"/>
  </r>
  <r>
    <n v="9202"/>
    <n v="4031"/>
    <n v="0"/>
    <d v="2023-03-09T00:00:00"/>
    <d v="1899-12-30T17:26:17"/>
    <n v="109"/>
    <x v="0"/>
    <x v="0"/>
    <x v="0"/>
    <x v="4"/>
    <n v="9"/>
    <x v="2"/>
    <x v="6"/>
    <n v="3"/>
    <n v="48.95"/>
  </r>
  <r>
    <n v="9203"/>
    <n v="4032"/>
    <n v="1"/>
    <d v="2023-03-09T00:00:00"/>
    <d v="1899-12-30T17:40:50"/>
    <n v="120"/>
    <x v="28"/>
    <x v="2"/>
    <x v="9"/>
    <x v="4"/>
    <n v="9"/>
    <x v="2"/>
    <x v="6"/>
    <n v="2"/>
    <n v="20.95"/>
  </r>
  <r>
    <n v="9204"/>
    <n v="4032"/>
    <n v="0"/>
    <d v="2023-03-09T00:00:00"/>
    <d v="1899-12-30T17:40:50"/>
    <n v="106"/>
    <x v="5"/>
    <x v="3"/>
    <x v="4"/>
    <x v="4"/>
    <n v="9"/>
    <x v="2"/>
    <x v="6"/>
    <n v="2"/>
    <n v="20.95"/>
  </r>
  <r>
    <n v="9205"/>
    <n v="4033"/>
    <n v="1"/>
    <d v="2023-03-09T00:00:00"/>
    <d v="1899-12-30T17:43:46"/>
    <n v="105"/>
    <x v="15"/>
    <x v="3"/>
    <x v="4"/>
    <x v="4"/>
    <n v="9"/>
    <x v="2"/>
    <x v="6"/>
    <n v="1"/>
    <n v="7"/>
  </r>
  <r>
    <n v="9206"/>
    <n v="4034"/>
    <n v="1"/>
    <d v="2023-03-09T00:00:00"/>
    <d v="1899-12-30T17:48:17"/>
    <n v="109"/>
    <x v="0"/>
    <x v="0"/>
    <x v="0"/>
    <x v="4"/>
    <n v="9"/>
    <x v="2"/>
    <x v="6"/>
    <n v="4"/>
    <n v="47.45"/>
  </r>
  <r>
    <n v="9207"/>
    <n v="4034"/>
    <n v="0"/>
    <d v="2023-03-09T00:00:00"/>
    <d v="1899-12-30T17:48:17"/>
    <n v="129"/>
    <x v="4"/>
    <x v="1"/>
    <x v="3"/>
    <x v="4"/>
    <n v="9"/>
    <x v="2"/>
    <x v="6"/>
    <n v="4"/>
    <n v="47.45"/>
  </r>
  <r>
    <n v="9208"/>
    <n v="4034"/>
    <n v="0"/>
    <d v="2023-03-09T00:00:00"/>
    <d v="1899-12-30T17:48:17"/>
    <n v="113"/>
    <x v="17"/>
    <x v="0"/>
    <x v="10"/>
    <x v="4"/>
    <n v="9"/>
    <x v="2"/>
    <x v="6"/>
    <n v="4"/>
    <n v="47.45"/>
  </r>
  <r>
    <n v="9209"/>
    <n v="4034"/>
    <n v="0"/>
    <d v="2023-03-09T00:00:00"/>
    <d v="1899-12-30T17:48:17"/>
    <n v="114"/>
    <x v="8"/>
    <x v="0"/>
    <x v="6"/>
    <x v="4"/>
    <n v="9"/>
    <x v="2"/>
    <x v="6"/>
    <n v="4"/>
    <n v="47.45"/>
  </r>
  <r>
    <n v="9210"/>
    <n v="4035"/>
    <n v="1"/>
    <d v="2023-03-09T00:00:00"/>
    <d v="1899-12-30T17:54:50"/>
    <n v="124"/>
    <x v="2"/>
    <x v="1"/>
    <x v="1"/>
    <x v="4"/>
    <n v="9"/>
    <x v="2"/>
    <x v="6"/>
    <n v="2"/>
    <n v="32.450000000000003"/>
  </r>
  <r>
    <n v="9211"/>
    <n v="4035"/>
    <n v="0"/>
    <d v="2023-03-09T00:00:00"/>
    <d v="1899-12-30T17:54:50"/>
    <n v="131"/>
    <x v="27"/>
    <x v="1"/>
    <x v="0"/>
    <x v="4"/>
    <n v="9"/>
    <x v="2"/>
    <x v="6"/>
    <n v="2"/>
    <n v="32.450000000000003"/>
  </r>
  <r>
    <n v="9212"/>
    <n v="4036"/>
    <n v="1"/>
    <d v="2023-03-09T00:00:00"/>
    <d v="1899-12-30T17:56:04"/>
    <n v="102"/>
    <x v="16"/>
    <x v="3"/>
    <x v="9"/>
    <x v="4"/>
    <n v="9"/>
    <x v="2"/>
    <x v="6"/>
    <n v="4"/>
    <n v="47.9"/>
  </r>
  <r>
    <n v="9213"/>
    <n v="4036"/>
    <n v="0"/>
    <d v="2023-03-09T00:00:00"/>
    <d v="1899-12-30T17:56:04"/>
    <n v="103"/>
    <x v="29"/>
    <x v="3"/>
    <x v="6"/>
    <x v="4"/>
    <n v="9"/>
    <x v="2"/>
    <x v="6"/>
    <n v="4"/>
    <n v="47.9"/>
  </r>
  <r>
    <n v="9214"/>
    <n v="4036"/>
    <n v="0"/>
    <d v="2023-03-09T00:00:00"/>
    <d v="1899-12-30T17:56:04"/>
    <n v="125"/>
    <x v="21"/>
    <x v="1"/>
    <x v="0"/>
    <x v="4"/>
    <n v="9"/>
    <x v="2"/>
    <x v="6"/>
    <n v="4"/>
    <n v="47.9"/>
  </r>
  <r>
    <n v="9215"/>
    <n v="4036"/>
    <n v="0"/>
    <d v="2023-03-09T00:00:00"/>
    <d v="1899-12-30T17:56:04"/>
    <n v="105"/>
    <x v="15"/>
    <x v="3"/>
    <x v="4"/>
    <x v="4"/>
    <n v="9"/>
    <x v="2"/>
    <x v="6"/>
    <n v="4"/>
    <n v="47.9"/>
  </r>
  <r>
    <n v="9216"/>
    <n v="4037"/>
    <n v="1"/>
    <d v="2023-03-09T00:00:00"/>
    <d v="1899-12-30T18:01:34"/>
    <n v="101"/>
    <x v="7"/>
    <x v="3"/>
    <x v="2"/>
    <x v="4"/>
    <n v="9"/>
    <x v="2"/>
    <x v="7"/>
    <n v="4"/>
    <n v="50.4"/>
  </r>
  <r>
    <n v="9217"/>
    <n v="4037"/>
    <n v="0"/>
    <d v="2023-03-09T00:00:00"/>
    <d v="1899-12-30T18:01:34"/>
    <n v="125"/>
    <x v="21"/>
    <x v="1"/>
    <x v="0"/>
    <x v="4"/>
    <n v="9"/>
    <x v="2"/>
    <x v="7"/>
    <n v="4"/>
    <n v="50.4"/>
  </r>
  <r>
    <n v="9218"/>
    <n v="4037"/>
    <n v="0"/>
    <d v="2023-03-09T00:00:00"/>
    <d v="1899-12-30T18:01:34"/>
    <n v="126"/>
    <x v="10"/>
    <x v="1"/>
    <x v="1"/>
    <x v="4"/>
    <n v="9"/>
    <x v="2"/>
    <x v="7"/>
    <n v="4"/>
    <n v="50.4"/>
  </r>
  <r>
    <n v="9219"/>
    <n v="4037"/>
    <n v="0"/>
    <d v="2023-03-09T00:00:00"/>
    <d v="1899-12-30T18:01:34"/>
    <n v="113"/>
    <x v="17"/>
    <x v="0"/>
    <x v="10"/>
    <x v="4"/>
    <n v="9"/>
    <x v="2"/>
    <x v="7"/>
    <n v="4"/>
    <n v="50.4"/>
  </r>
  <r>
    <n v="9220"/>
    <n v="4038"/>
    <n v="1"/>
    <d v="2023-03-09T00:00:00"/>
    <d v="1899-12-30T18:04:03"/>
    <n v="130"/>
    <x v="13"/>
    <x v="1"/>
    <x v="7"/>
    <x v="4"/>
    <n v="9"/>
    <x v="2"/>
    <x v="7"/>
    <n v="2"/>
    <n v="28.95"/>
  </r>
  <r>
    <n v="9221"/>
    <n v="4038"/>
    <n v="0"/>
    <d v="2023-03-09T00:00:00"/>
    <d v="1899-12-30T18:04:03"/>
    <n v="114"/>
    <x v="8"/>
    <x v="0"/>
    <x v="6"/>
    <x v="4"/>
    <n v="9"/>
    <x v="2"/>
    <x v="7"/>
    <n v="2"/>
    <n v="28.95"/>
  </r>
  <r>
    <n v="9222"/>
    <n v="4039"/>
    <n v="1"/>
    <d v="2023-03-09T00:00:00"/>
    <d v="1899-12-30T18:13:22"/>
    <n v="118"/>
    <x v="26"/>
    <x v="2"/>
    <x v="13"/>
    <x v="4"/>
    <n v="9"/>
    <x v="2"/>
    <x v="7"/>
    <n v="1"/>
    <n v="14.95"/>
  </r>
  <r>
    <n v="9223"/>
    <n v="4040"/>
    <n v="1"/>
    <d v="2023-03-09T00:00:00"/>
    <d v="1899-12-30T18:31:54"/>
    <n v="111"/>
    <x v="22"/>
    <x v="0"/>
    <x v="5"/>
    <x v="4"/>
    <n v="9"/>
    <x v="2"/>
    <x v="7"/>
    <n v="2"/>
    <n v="26.9"/>
  </r>
  <r>
    <n v="9224"/>
    <n v="4040"/>
    <n v="0"/>
    <d v="2023-03-09T00:00:00"/>
    <d v="1899-12-30T18:31:54"/>
    <n v="118"/>
    <x v="26"/>
    <x v="2"/>
    <x v="13"/>
    <x v="4"/>
    <n v="9"/>
    <x v="2"/>
    <x v="7"/>
    <n v="2"/>
    <n v="26.9"/>
  </r>
  <r>
    <n v="9225"/>
    <n v="4041"/>
    <n v="1"/>
    <d v="2023-03-09T00:00:00"/>
    <d v="1899-12-30T18:33:34"/>
    <n v="107"/>
    <x v="19"/>
    <x v="0"/>
    <x v="12"/>
    <x v="4"/>
    <n v="9"/>
    <x v="2"/>
    <x v="7"/>
    <n v="1"/>
    <n v="16.5"/>
  </r>
  <r>
    <n v="9226"/>
    <n v="4042"/>
    <n v="1"/>
    <d v="2023-03-09T00:00:00"/>
    <d v="1899-12-30T18:37:43"/>
    <n v="102"/>
    <x v="16"/>
    <x v="3"/>
    <x v="9"/>
    <x v="4"/>
    <n v="9"/>
    <x v="2"/>
    <x v="7"/>
    <n v="2"/>
    <n v="29.45"/>
  </r>
  <r>
    <n v="9227"/>
    <n v="4042"/>
    <n v="0"/>
    <d v="2023-03-09T00:00:00"/>
    <d v="1899-12-30T18:37:43"/>
    <n v="129"/>
    <x v="4"/>
    <x v="1"/>
    <x v="3"/>
    <x v="4"/>
    <n v="9"/>
    <x v="2"/>
    <x v="7"/>
    <n v="2"/>
    <n v="29.45"/>
  </r>
  <r>
    <n v="9228"/>
    <n v="4043"/>
    <n v="1"/>
    <d v="2023-03-09T00:00:00"/>
    <d v="1899-12-30T18:37:57"/>
    <n v="101"/>
    <x v="7"/>
    <x v="3"/>
    <x v="2"/>
    <x v="4"/>
    <n v="9"/>
    <x v="2"/>
    <x v="7"/>
    <n v="1"/>
    <n v="12.95"/>
  </r>
  <r>
    <n v="9229"/>
    <n v="4044"/>
    <n v="1"/>
    <d v="2023-03-09T00:00:00"/>
    <d v="1899-12-30T18:59:49"/>
    <n v="107"/>
    <x v="19"/>
    <x v="0"/>
    <x v="12"/>
    <x v="4"/>
    <n v="9"/>
    <x v="2"/>
    <x v="7"/>
    <n v="2"/>
    <n v="27"/>
  </r>
  <r>
    <n v="9230"/>
    <n v="4044"/>
    <n v="0"/>
    <d v="2023-03-09T00:00:00"/>
    <d v="1899-12-30T18:59:49"/>
    <n v="104"/>
    <x v="18"/>
    <x v="3"/>
    <x v="11"/>
    <x v="4"/>
    <n v="9"/>
    <x v="2"/>
    <x v="7"/>
    <n v="2"/>
    <n v="27"/>
  </r>
  <r>
    <n v="9231"/>
    <n v="4045"/>
    <n v="1"/>
    <d v="2023-03-09T00:00:00"/>
    <d v="1899-12-30T19:07:54"/>
    <n v="111"/>
    <x v="22"/>
    <x v="0"/>
    <x v="5"/>
    <x v="4"/>
    <n v="9"/>
    <x v="2"/>
    <x v="8"/>
    <n v="2"/>
    <n v="23.9"/>
  </r>
  <r>
    <n v="9232"/>
    <n v="4045"/>
    <n v="0"/>
    <d v="2023-03-09T00:00:00"/>
    <d v="1899-12-30T19:07:54"/>
    <n v="119"/>
    <x v="6"/>
    <x v="2"/>
    <x v="5"/>
    <x v="4"/>
    <n v="9"/>
    <x v="2"/>
    <x v="8"/>
    <n v="2"/>
    <n v="23.9"/>
  </r>
  <r>
    <n v="9233"/>
    <n v="4046"/>
    <n v="1"/>
    <d v="2023-03-09T00:00:00"/>
    <d v="1899-12-30T19:19:40"/>
    <n v="102"/>
    <x v="16"/>
    <x v="3"/>
    <x v="9"/>
    <x v="4"/>
    <n v="9"/>
    <x v="2"/>
    <x v="8"/>
    <n v="2"/>
    <n v="31.9"/>
  </r>
  <r>
    <n v="9234"/>
    <n v="4046"/>
    <n v="0"/>
    <d v="2023-03-09T00:00:00"/>
    <d v="1899-12-30T19:19:40"/>
    <n v="109"/>
    <x v="0"/>
    <x v="0"/>
    <x v="0"/>
    <x v="4"/>
    <n v="9"/>
    <x v="2"/>
    <x v="8"/>
    <n v="2"/>
    <n v="31.9"/>
  </r>
  <r>
    <n v="9235"/>
    <n v="4047"/>
    <n v="1"/>
    <d v="2023-03-09T00:00:00"/>
    <d v="1899-12-30T19:41:26"/>
    <n v="103"/>
    <x v="29"/>
    <x v="3"/>
    <x v="6"/>
    <x v="4"/>
    <n v="9"/>
    <x v="2"/>
    <x v="8"/>
    <n v="1"/>
    <n v="9"/>
  </r>
  <r>
    <n v="9236"/>
    <n v="4048"/>
    <n v="1"/>
    <d v="2023-03-09T00:00:00"/>
    <d v="1899-12-30T19:42:52"/>
    <n v="115"/>
    <x v="31"/>
    <x v="2"/>
    <x v="5"/>
    <x v="4"/>
    <n v="9"/>
    <x v="2"/>
    <x v="8"/>
    <n v="4"/>
    <n v="53.4"/>
  </r>
  <r>
    <n v="9237"/>
    <n v="4048"/>
    <n v="0"/>
    <d v="2023-03-09T00:00:00"/>
    <d v="1899-12-30T19:42:52"/>
    <n v="108"/>
    <x v="1"/>
    <x v="0"/>
    <x v="1"/>
    <x v="4"/>
    <n v="9"/>
    <x v="2"/>
    <x v="8"/>
    <n v="4"/>
    <n v="53.4"/>
  </r>
  <r>
    <n v="9238"/>
    <n v="4048"/>
    <n v="0"/>
    <d v="2023-03-09T00:00:00"/>
    <d v="1899-12-30T19:42:52"/>
    <n v="109"/>
    <x v="0"/>
    <x v="0"/>
    <x v="0"/>
    <x v="4"/>
    <n v="9"/>
    <x v="2"/>
    <x v="8"/>
    <n v="4"/>
    <n v="53.4"/>
  </r>
  <r>
    <n v="9239"/>
    <n v="4048"/>
    <n v="0"/>
    <d v="2023-03-09T00:00:00"/>
    <d v="1899-12-30T19:42:52"/>
    <n v="114"/>
    <x v="8"/>
    <x v="0"/>
    <x v="6"/>
    <x v="4"/>
    <n v="9"/>
    <x v="2"/>
    <x v="8"/>
    <n v="4"/>
    <n v="53.4"/>
  </r>
  <r>
    <n v="9240"/>
    <n v="4049"/>
    <n v="1"/>
    <d v="2023-03-09T00:00:00"/>
    <d v="1899-12-30T20:22:42"/>
    <n v="115"/>
    <x v="31"/>
    <x v="2"/>
    <x v="5"/>
    <x v="4"/>
    <n v="9"/>
    <x v="2"/>
    <x v="9"/>
    <n v="3"/>
    <n v="44.849999999999994"/>
  </r>
  <r>
    <n v="9241"/>
    <n v="4049"/>
    <n v="0"/>
    <d v="2023-03-09T00:00:00"/>
    <d v="1899-12-30T20:22:42"/>
    <n v="125"/>
    <x v="21"/>
    <x v="1"/>
    <x v="0"/>
    <x v="4"/>
    <n v="9"/>
    <x v="2"/>
    <x v="9"/>
    <n v="3"/>
    <n v="44.849999999999994"/>
  </r>
  <r>
    <n v="9242"/>
    <n v="4049"/>
    <n v="0"/>
    <d v="2023-03-09T00:00:00"/>
    <d v="1899-12-30T20:22:42"/>
    <n v="118"/>
    <x v="26"/>
    <x v="2"/>
    <x v="13"/>
    <x v="4"/>
    <n v="9"/>
    <x v="2"/>
    <x v="9"/>
    <n v="3"/>
    <n v="44.849999999999994"/>
  </r>
  <r>
    <n v="9243"/>
    <n v="4050"/>
    <n v="1"/>
    <d v="2023-03-09T00:00:00"/>
    <d v="1899-12-30T20:23:00"/>
    <n v="124"/>
    <x v="2"/>
    <x v="1"/>
    <x v="1"/>
    <x v="4"/>
    <n v="9"/>
    <x v="2"/>
    <x v="9"/>
    <n v="1"/>
    <n v="14.5"/>
  </r>
  <r>
    <n v="9244"/>
    <n v="4051"/>
    <n v="1"/>
    <d v="2023-03-09T00:00:00"/>
    <d v="1899-12-30T20:28:51"/>
    <n v="101"/>
    <x v="7"/>
    <x v="3"/>
    <x v="2"/>
    <x v="4"/>
    <n v="9"/>
    <x v="2"/>
    <x v="9"/>
    <n v="4"/>
    <n v="41.45"/>
  </r>
  <r>
    <n v="9245"/>
    <n v="4051"/>
    <n v="0"/>
    <d v="2023-03-09T00:00:00"/>
    <d v="1899-12-30T20:28:51"/>
    <n v="107"/>
    <x v="19"/>
    <x v="0"/>
    <x v="12"/>
    <x v="4"/>
    <n v="9"/>
    <x v="2"/>
    <x v="9"/>
    <n v="4"/>
    <n v="41.45"/>
  </r>
  <r>
    <n v="9246"/>
    <n v="4051"/>
    <n v="0"/>
    <d v="2023-03-09T00:00:00"/>
    <d v="1899-12-30T20:28:51"/>
    <n v="113"/>
    <x v="17"/>
    <x v="0"/>
    <x v="10"/>
    <x v="4"/>
    <n v="9"/>
    <x v="2"/>
    <x v="9"/>
    <n v="4"/>
    <n v="41.45"/>
  </r>
  <r>
    <n v="9247"/>
    <n v="4051"/>
    <n v="0"/>
    <d v="2023-03-09T00:00:00"/>
    <d v="1899-12-30T20:28:51"/>
    <n v="106"/>
    <x v="5"/>
    <x v="3"/>
    <x v="4"/>
    <x v="4"/>
    <n v="9"/>
    <x v="2"/>
    <x v="9"/>
    <n v="4"/>
    <n v="41.45"/>
  </r>
  <r>
    <n v="9248"/>
    <n v="4052"/>
    <n v="1"/>
    <d v="2023-03-09T00:00:00"/>
    <d v="1899-12-30T20:51:47"/>
    <n v="108"/>
    <x v="1"/>
    <x v="0"/>
    <x v="1"/>
    <x v="4"/>
    <n v="9"/>
    <x v="2"/>
    <x v="9"/>
    <n v="2"/>
    <n v="29"/>
  </r>
  <r>
    <n v="9249"/>
    <n v="4052"/>
    <n v="0"/>
    <d v="2023-03-09T00:00:00"/>
    <d v="1899-12-30T20:51:47"/>
    <n v="124"/>
    <x v="2"/>
    <x v="1"/>
    <x v="1"/>
    <x v="4"/>
    <n v="9"/>
    <x v="2"/>
    <x v="9"/>
    <n v="2"/>
    <n v="29"/>
  </r>
  <r>
    <n v="9250"/>
    <n v="4053"/>
    <n v="1"/>
    <d v="2023-03-09T00:00:00"/>
    <d v="1899-12-30T21:23:40"/>
    <n v="117"/>
    <x v="3"/>
    <x v="2"/>
    <x v="2"/>
    <x v="4"/>
    <n v="9"/>
    <x v="2"/>
    <x v="10"/>
    <n v="1"/>
    <n v="12.95"/>
  </r>
  <r>
    <n v="9251"/>
    <n v="4054"/>
    <n v="1"/>
    <d v="2023-03-09T00:00:00"/>
    <d v="1899-12-30T21:39:28"/>
    <n v="121"/>
    <x v="20"/>
    <x v="2"/>
    <x v="11"/>
    <x v="4"/>
    <n v="9"/>
    <x v="2"/>
    <x v="10"/>
    <n v="1"/>
    <n v="10.5"/>
  </r>
  <r>
    <n v="9252"/>
    <n v="4055"/>
    <n v="1"/>
    <d v="2023-03-09T00:00:00"/>
    <d v="1899-12-30T21:58:39"/>
    <n v="116"/>
    <x v="23"/>
    <x v="2"/>
    <x v="9"/>
    <x v="4"/>
    <n v="9"/>
    <x v="2"/>
    <x v="10"/>
    <n v="3"/>
    <n v="25.95"/>
  </r>
  <r>
    <n v="9253"/>
    <n v="4055"/>
    <n v="0"/>
    <d v="2023-03-09T00:00:00"/>
    <d v="1899-12-30T21:58:39"/>
    <n v="113"/>
    <x v="17"/>
    <x v="0"/>
    <x v="10"/>
    <x v="4"/>
    <n v="9"/>
    <x v="2"/>
    <x v="10"/>
    <n v="3"/>
    <n v="25.95"/>
  </r>
  <r>
    <n v="9254"/>
    <n v="4055"/>
    <n v="0"/>
    <d v="2023-03-09T00:00:00"/>
    <d v="1899-12-30T21:58:39"/>
    <n v="122"/>
    <x v="12"/>
    <x v="2"/>
    <x v="4"/>
    <x v="4"/>
    <n v="9"/>
    <x v="2"/>
    <x v="10"/>
    <n v="3"/>
    <n v="25.95"/>
  </r>
  <r>
    <n v="9255"/>
    <n v="4056"/>
    <n v="1"/>
    <d v="2023-03-10T00:00:00"/>
    <d v="1899-12-30T11:25:36"/>
    <n v="108"/>
    <x v="1"/>
    <x v="0"/>
    <x v="1"/>
    <x v="5"/>
    <n v="10"/>
    <x v="2"/>
    <x v="0"/>
    <n v="4"/>
    <n v="51.400000000000006"/>
  </r>
  <r>
    <n v="9256"/>
    <n v="4056"/>
    <n v="0"/>
    <d v="2023-03-10T00:00:00"/>
    <d v="1899-12-30T11:25:36"/>
    <n v="109"/>
    <x v="0"/>
    <x v="0"/>
    <x v="0"/>
    <x v="5"/>
    <n v="10"/>
    <x v="2"/>
    <x v="0"/>
    <n v="4"/>
    <n v="51.400000000000006"/>
  </r>
  <r>
    <n v="9257"/>
    <n v="4056"/>
    <n v="0"/>
    <d v="2023-03-10T00:00:00"/>
    <d v="1899-12-30T11:25:36"/>
    <n v="119"/>
    <x v="6"/>
    <x v="2"/>
    <x v="5"/>
    <x v="5"/>
    <n v="10"/>
    <x v="2"/>
    <x v="0"/>
    <n v="4"/>
    <n v="51.400000000000006"/>
  </r>
  <r>
    <n v="9258"/>
    <n v="4056"/>
    <n v="0"/>
    <d v="2023-03-10T00:00:00"/>
    <d v="1899-12-30T11:25:36"/>
    <n v="106"/>
    <x v="5"/>
    <x v="3"/>
    <x v="4"/>
    <x v="5"/>
    <n v="10"/>
    <x v="2"/>
    <x v="0"/>
    <n v="4"/>
    <n v="51.400000000000006"/>
  </r>
  <r>
    <n v="9259"/>
    <n v="4057"/>
    <n v="1"/>
    <d v="2023-03-10T00:00:00"/>
    <d v="1899-12-30T11:28:54"/>
    <n v="101"/>
    <x v="7"/>
    <x v="3"/>
    <x v="2"/>
    <x v="5"/>
    <n v="10"/>
    <x v="2"/>
    <x v="0"/>
    <n v="2"/>
    <n v="30.9"/>
  </r>
  <r>
    <n v="9260"/>
    <n v="4057"/>
    <n v="0"/>
    <d v="2023-03-10T00:00:00"/>
    <d v="1899-12-30T11:28:54"/>
    <n v="109"/>
    <x v="0"/>
    <x v="0"/>
    <x v="0"/>
    <x v="5"/>
    <n v="10"/>
    <x v="2"/>
    <x v="0"/>
    <n v="2"/>
    <n v="30.9"/>
  </r>
  <r>
    <n v="9261"/>
    <n v="4058"/>
    <n v="1"/>
    <d v="2023-03-10T00:00:00"/>
    <d v="1899-12-30T11:36:03"/>
    <n v="108"/>
    <x v="1"/>
    <x v="0"/>
    <x v="1"/>
    <x v="5"/>
    <n v="10"/>
    <x v="2"/>
    <x v="0"/>
    <n v="3"/>
    <n v="39.450000000000003"/>
  </r>
  <r>
    <n v="9262"/>
    <n v="4058"/>
    <n v="0"/>
    <d v="2023-03-10T00:00:00"/>
    <d v="1899-12-30T11:36:03"/>
    <n v="125"/>
    <x v="21"/>
    <x v="1"/>
    <x v="0"/>
    <x v="5"/>
    <n v="10"/>
    <x v="2"/>
    <x v="0"/>
    <n v="3"/>
    <n v="39.450000000000003"/>
  </r>
  <r>
    <n v="9263"/>
    <n v="4058"/>
    <n v="0"/>
    <d v="2023-03-10T00:00:00"/>
    <d v="1899-12-30T11:36:03"/>
    <n v="106"/>
    <x v="5"/>
    <x v="3"/>
    <x v="4"/>
    <x v="5"/>
    <n v="10"/>
    <x v="2"/>
    <x v="0"/>
    <n v="3"/>
    <n v="39.450000000000003"/>
  </r>
  <r>
    <n v="9264"/>
    <n v="4059"/>
    <n v="1"/>
    <d v="2023-03-10T00:00:00"/>
    <d v="1899-12-30T12:06:00"/>
    <n v="104"/>
    <x v="18"/>
    <x v="3"/>
    <x v="11"/>
    <x v="5"/>
    <n v="10"/>
    <x v="2"/>
    <x v="1"/>
    <n v="1"/>
    <n v="10.5"/>
  </r>
  <r>
    <n v="9265"/>
    <n v="4060"/>
    <n v="1"/>
    <d v="2023-03-10T00:00:00"/>
    <d v="1899-12-30T12:25:20"/>
    <n v="103"/>
    <x v="29"/>
    <x v="3"/>
    <x v="6"/>
    <x v="5"/>
    <n v="10"/>
    <x v="2"/>
    <x v="1"/>
    <n v="4"/>
    <n v="40.950000000000003"/>
  </r>
  <r>
    <n v="9266"/>
    <n v="4060"/>
    <n v="0"/>
    <d v="2023-03-10T00:00:00"/>
    <d v="1899-12-30T12:25:20"/>
    <n v="110"/>
    <x v="11"/>
    <x v="0"/>
    <x v="0"/>
    <x v="5"/>
    <n v="10"/>
    <x v="2"/>
    <x v="1"/>
    <n v="4"/>
    <n v="40.950000000000003"/>
  </r>
  <r>
    <n v="9267"/>
    <n v="4060"/>
    <n v="0"/>
    <d v="2023-03-10T00:00:00"/>
    <d v="1899-12-30T12:25:20"/>
    <n v="105"/>
    <x v="15"/>
    <x v="3"/>
    <x v="4"/>
    <x v="5"/>
    <n v="10"/>
    <x v="2"/>
    <x v="1"/>
    <n v="4"/>
    <n v="40.950000000000003"/>
  </r>
  <r>
    <n v="9268"/>
    <n v="4060"/>
    <n v="0"/>
    <d v="2023-03-10T00:00:00"/>
    <d v="1899-12-30T12:25:20"/>
    <n v="122"/>
    <x v="12"/>
    <x v="2"/>
    <x v="4"/>
    <x v="5"/>
    <n v="10"/>
    <x v="2"/>
    <x v="1"/>
    <n v="4"/>
    <n v="40.950000000000003"/>
  </r>
  <r>
    <n v="9269"/>
    <n v="4061"/>
    <n v="1"/>
    <d v="2023-03-10T00:00:00"/>
    <d v="1899-12-30T12:27:06"/>
    <n v="102"/>
    <x v="16"/>
    <x v="3"/>
    <x v="9"/>
    <x v="5"/>
    <n v="10"/>
    <x v="2"/>
    <x v="1"/>
    <n v="1"/>
    <n v="13.95"/>
  </r>
  <r>
    <n v="9270"/>
    <n v="4062"/>
    <n v="1"/>
    <d v="2023-03-10T00:00:00"/>
    <d v="1899-12-30T12:29:59"/>
    <n v="125"/>
    <x v="21"/>
    <x v="1"/>
    <x v="0"/>
    <x v="5"/>
    <n v="10"/>
    <x v="2"/>
    <x v="1"/>
    <n v="1"/>
    <n v="17.95"/>
  </r>
  <r>
    <n v="9271"/>
    <n v="4063"/>
    <n v="1"/>
    <d v="2023-03-10T00:00:00"/>
    <d v="1899-12-30T12:34:52"/>
    <n v="109"/>
    <x v="0"/>
    <x v="0"/>
    <x v="0"/>
    <x v="5"/>
    <n v="10"/>
    <x v="2"/>
    <x v="1"/>
    <n v="3"/>
    <n v="40.9"/>
  </r>
  <r>
    <n v="9272"/>
    <n v="4063"/>
    <n v="0"/>
    <d v="2023-03-10T00:00:00"/>
    <d v="1899-12-30T12:34:52"/>
    <n v="110"/>
    <x v="11"/>
    <x v="0"/>
    <x v="0"/>
    <x v="5"/>
    <n v="10"/>
    <x v="2"/>
    <x v="1"/>
    <n v="3"/>
    <n v="40.9"/>
  </r>
  <r>
    <n v="9273"/>
    <n v="4063"/>
    <n v="0"/>
    <d v="2023-03-10T00:00:00"/>
    <d v="1899-12-30T12:34:52"/>
    <n v="113"/>
    <x v="17"/>
    <x v="0"/>
    <x v="10"/>
    <x v="5"/>
    <n v="10"/>
    <x v="2"/>
    <x v="1"/>
    <n v="3"/>
    <n v="40.9"/>
  </r>
  <r>
    <n v="9274"/>
    <n v="4064"/>
    <n v="1"/>
    <d v="2023-03-10T00:00:00"/>
    <d v="1899-12-30T12:39:50"/>
    <n v="104"/>
    <x v="18"/>
    <x v="3"/>
    <x v="11"/>
    <x v="5"/>
    <n v="10"/>
    <x v="2"/>
    <x v="1"/>
    <n v="9"/>
    <n v="108.30000000000001"/>
  </r>
  <r>
    <n v="9275"/>
    <n v="4064"/>
    <n v="0"/>
    <d v="2023-03-10T00:00:00"/>
    <d v="1899-12-30T12:39:50"/>
    <n v="124"/>
    <x v="2"/>
    <x v="1"/>
    <x v="1"/>
    <x v="5"/>
    <n v="10"/>
    <x v="2"/>
    <x v="1"/>
    <n v="9"/>
    <n v="108.30000000000001"/>
  </r>
  <r>
    <n v="9276"/>
    <n v="4064"/>
    <n v="0"/>
    <d v="2023-03-10T00:00:00"/>
    <d v="1899-12-30T12:39:50"/>
    <n v="109"/>
    <x v="0"/>
    <x v="0"/>
    <x v="0"/>
    <x v="5"/>
    <n v="10"/>
    <x v="2"/>
    <x v="1"/>
    <n v="9"/>
    <n v="108.30000000000001"/>
  </r>
  <r>
    <n v="9277"/>
    <n v="4064"/>
    <n v="0"/>
    <d v="2023-03-10T00:00:00"/>
    <d v="1899-12-30T12:39:50"/>
    <n v="117"/>
    <x v="3"/>
    <x v="2"/>
    <x v="2"/>
    <x v="5"/>
    <n v="10"/>
    <x v="2"/>
    <x v="1"/>
    <n v="9"/>
    <n v="108.30000000000001"/>
  </r>
  <r>
    <n v="9278"/>
    <n v="4064"/>
    <n v="0"/>
    <d v="2023-03-10T00:00:00"/>
    <d v="1899-12-30T12:39:50"/>
    <n v="113"/>
    <x v="17"/>
    <x v="0"/>
    <x v="10"/>
    <x v="5"/>
    <n v="10"/>
    <x v="2"/>
    <x v="1"/>
    <n v="9"/>
    <n v="108.30000000000001"/>
  </r>
  <r>
    <n v="9279"/>
    <n v="4064"/>
    <n v="0"/>
    <d v="2023-03-10T00:00:00"/>
    <d v="1899-12-30T12:39:50"/>
    <n v="113"/>
    <x v="17"/>
    <x v="0"/>
    <x v="10"/>
    <x v="5"/>
    <n v="10"/>
    <x v="2"/>
    <x v="1"/>
    <n v="9"/>
    <n v="108.30000000000001"/>
  </r>
  <r>
    <n v="9280"/>
    <n v="4064"/>
    <n v="0"/>
    <d v="2023-03-10T00:00:00"/>
    <d v="1899-12-30T12:39:50"/>
    <n v="118"/>
    <x v="26"/>
    <x v="2"/>
    <x v="13"/>
    <x v="5"/>
    <n v="10"/>
    <x v="2"/>
    <x v="1"/>
    <n v="9"/>
    <n v="108.30000000000001"/>
  </r>
  <r>
    <n v="9281"/>
    <n v="4064"/>
    <n v="0"/>
    <d v="2023-03-10T00:00:00"/>
    <d v="1899-12-30T12:39:50"/>
    <n v="121"/>
    <x v="20"/>
    <x v="2"/>
    <x v="11"/>
    <x v="5"/>
    <n v="10"/>
    <x v="2"/>
    <x v="1"/>
    <n v="9"/>
    <n v="108.30000000000001"/>
  </r>
  <r>
    <n v="9282"/>
    <n v="4064"/>
    <n v="0"/>
    <d v="2023-03-10T00:00:00"/>
    <d v="1899-12-30T12:39:50"/>
    <n v="132"/>
    <x v="14"/>
    <x v="1"/>
    <x v="8"/>
    <x v="5"/>
    <n v="10"/>
    <x v="2"/>
    <x v="1"/>
    <n v="9"/>
    <n v="108.30000000000001"/>
  </r>
  <r>
    <n v="9283"/>
    <n v="4065"/>
    <n v="1"/>
    <d v="2023-03-10T00:00:00"/>
    <d v="1899-12-30T12:47:09"/>
    <n v="122"/>
    <x v="12"/>
    <x v="2"/>
    <x v="4"/>
    <x v="5"/>
    <n v="10"/>
    <x v="2"/>
    <x v="1"/>
    <n v="1"/>
    <n v="7"/>
  </r>
  <r>
    <n v="9284"/>
    <n v="4066"/>
    <n v="1"/>
    <d v="2023-03-10T00:00:00"/>
    <d v="1899-12-30T12:50:46"/>
    <n v="107"/>
    <x v="19"/>
    <x v="0"/>
    <x v="12"/>
    <x v="5"/>
    <n v="10"/>
    <x v="2"/>
    <x v="1"/>
    <n v="1"/>
    <n v="16.5"/>
  </r>
  <r>
    <n v="9285"/>
    <n v="4067"/>
    <n v="1"/>
    <d v="2023-03-10T00:00:00"/>
    <d v="1899-12-30T12:53:35"/>
    <n v="131"/>
    <x v="27"/>
    <x v="1"/>
    <x v="0"/>
    <x v="5"/>
    <n v="10"/>
    <x v="2"/>
    <x v="1"/>
    <n v="1"/>
    <n v="17.95"/>
  </r>
  <r>
    <n v="9286"/>
    <n v="4068"/>
    <n v="1"/>
    <d v="2023-03-10T00:00:00"/>
    <d v="1899-12-30T12:56:40"/>
    <n v="107"/>
    <x v="19"/>
    <x v="0"/>
    <x v="12"/>
    <x v="5"/>
    <n v="10"/>
    <x v="2"/>
    <x v="1"/>
    <n v="4"/>
    <n v="55.400000000000006"/>
  </r>
  <r>
    <n v="9287"/>
    <n v="4068"/>
    <n v="0"/>
    <d v="2023-03-10T00:00:00"/>
    <d v="1899-12-30T12:56:40"/>
    <n v="103"/>
    <x v="29"/>
    <x v="3"/>
    <x v="6"/>
    <x v="5"/>
    <n v="10"/>
    <x v="2"/>
    <x v="1"/>
    <n v="4"/>
    <n v="55.400000000000006"/>
  </r>
  <r>
    <n v="9288"/>
    <n v="4068"/>
    <n v="0"/>
    <d v="2023-03-10T00:00:00"/>
    <d v="1899-12-30T12:56:40"/>
    <n v="111"/>
    <x v="22"/>
    <x v="0"/>
    <x v="5"/>
    <x v="5"/>
    <n v="10"/>
    <x v="2"/>
    <x v="1"/>
    <n v="4"/>
    <n v="55.400000000000006"/>
  </r>
  <r>
    <n v="9289"/>
    <n v="4068"/>
    <n v="0"/>
    <d v="2023-03-10T00:00:00"/>
    <d v="1899-12-30T12:56:40"/>
    <n v="131"/>
    <x v="27"/>
    <x v="1"/>
    <x v="0"/>
    <x v="5"/>
    <n v="10"/>
    <x v="2"/>
    <x v="1"/>
    <n v="4"/>
    <n v="55.400000000000006"/>
  </r>
  <r>
    <n v="9290"/>
    <n v="4069"/>
    <n v="1"/>
    <d v="2023-03-10T00:00:00"/>
    <d v="1899-12-30T13:04:35"/>
    <n v="125"/>
    <x v="21"/>
    <x v="1"/>
    <x v="0"/>
    <x v="5"/>
    <n v="10"/>
    <x v="2"/>
    <x v="2"/>
    <n v="1"/>
    <n v="17.95"/>
  </r>
  <r>
    <n v="9291"/>
    <n v="4070"/>
    <n v="1"/>
    <d v="2023-03-10T00:00:00"/>
    <d v="1899-12-30T13:09:33"/>
    <n v="108"/>
    <x v="1"/>
    <x v="0"/>
    <x v="1"/>
    <x v="5"/>
    <n v="10"/>
    <x v="2"/>
    <x v="2"/>
    <n v="2"/>
    <n v="30"/>
  </r>
  <r>
    <n v="9292"/>
    <n v="4070"/>
    <n v="0"/>
    <d v="2023-03-10T00:00:00"/>
    <d v="1899-12-30T13:09:33"/>
    <n v="129"/>
    <x v="4"/>
    <x v="1"/>
    <x v="3"/>
    <x v="5"/>
    <n v="10"/>
    <x v="2"/>
    <x v="2"/>
    <n v="2"/>
    <n v="30"/>
  </r>
  <r>
    <n v="9293"/>
    <n v="4071"/>
    <n v="1"/>
    <d v="2023-03-10T00:00:00"/>
    <d v="1899-12-30T13:11:32"/>
    <n v="108"/>
    <x v="1"/>
    <x v="0"/>
    <x v="1"/>
    <x v="5"/>
    <n v="10"/>
    <x v="2"/>
    <x v="2"/>
    <n v="1"/>
    <n v="14.5"/>
  </r>
  <r>
    <n v="9294"/>
    <n v="4072"/>
    <n v="1"/>
    <d v="2023-03-10T00:00:00"/>
    <d v="1899-12-30T13:19:51"/>
    <n v="102"/>
    <x v="16"/>
    <x v="3"/>
    <x v="9"/>
    <x v="5"/>
    <n v="10"/>
    <x v="2"/>
    <x v="2"/>
    <n v="4"/>
    <n v="64.349999999999994"/>
  </r>
  <r>
    <n v="9295"/>
    <n v="4072"/>
    <n v="0"/>
    <d v="2023-03-10T00:00:00"/>
    <d v="1899-12-30T13:19:51"/>
    <n v="108"/>
    <x v="1"/>
    <x v="0"/>
    <x v="1"/>
    <x v="5"/>
    <n v="10"/>
    <x v="2"/>
    <x v="2"/>
    <n v="4"/>
    <n v="64.349999999999994"/>
  </r>
  <r>
    <n v="9296"/>
    <n v="4072"/>
    <n v="0"/>
    <d v="2023-03-10T00:00:00"/>
    <d v="1899-12-30T13:19:51"/>
    <n v="127"/>
    <x v="24"/>
    <x v="1"/>
    <x v="0"/>
    <x v="5"/>
    <n v="10"/>
    <x v="2"/>
    <x v="2"/>
    <n v="4"/>
    <n v="64.349999999999994"/>
  </r>
  <r>
    <n v="9297"/>
    <n v="4072"/>
    <n v="0"/>
    <d v="2023-03-10T00:00:00"/>
    <d v="1899-12-30T13:19:51"/>
    <n v="131"/>
    <x v="27"/>
    <x v="1"/>
    <x v="0"/>
    <x v="5"/>
    <n v="10"/>
    <x v="2"/>
    <x v="2"/>
    <n v="4"/>
    <n v="64.349999999999994"/>
  </r>
  <r>
    <n v="9298"/>
    <n v="4073"/>
    <n v="1"/>
    <d v="2023-03-10T00:00:00"/>
    <d v="1899-12-30T13:25:22"/>
    <n v="125"/>
    <x v="21"/>
    <x v="1"/>
    <x v="0"/>
    <x v="5"/>
    <n v="10"/>
    <x v="2"/>
    <x v="2"/>
    <n v="3"/>
    <n v="49.849999999999994"/>
  </r>
  <r>
    <n v="9299"/>
    <n v="4073"/>
    <n v="0"/>
    <d v="2023-03-10T00:00:00"/>
    <d v="1899-12-30T13:25:22"/>
    <n v="118"/>
    <x v="26"/>
    <x v="2"/>
    <x v="13"/>
    <x v="5"/>
    <n v="10"/>
    <x v="2"/>
    <x v="2"/>
    <n v="3"/>
    <n v="49.849999999999994"/>
  </r>
  <r>
    <n v="9300"/>
    <n v="4073"/>
    <n v="0"/>
    <d v="2023-03-10T00:00:00"/>
    <d v="1899-12-30T13:25:22"/>
    <n v="132"/>
    <x v="14"/>
    <x v="1"/>
    <x v="8"/>
    <x v="5"/>
    <n v="10"/>
    <x v="2"/>
    <x v="2"/>
    <n v="3"/>
    <n v="49.849999999999994"/>
  </r>
  <r>
    <n v="9301"/>
    <n v="4074"/>
    <n v="1"/>
    <d v="2023-03-10T00:00:00"/>
    <d v="1899-12-30T13:33:17"/>
    <n v="106"/>
    <x v="5"/>
    <x v="3"/>
    <x v="4"/>
    <x v="5"/>
    <n v="10"/>
    <x v="2"/>
    <x v="2"/>
    <n v="1"/>
    <n v="7"/>
  </r>
  <r>
    <n v="9302"/>
    <n v="4075"/>
    <n v="1"/>
    <d v="2023-03-10T00:00:00"/>
    <d v="1899-12-30T13:41:38"/>
    <n v="122"/>
    <x v="12"/>
    <x v="2"/>
    <x v="4"/>
    <x v="5"/>
    <n v="10"/>
    <x v="2"/>
    <x v="2"/>
    <n v="1"/>
    <n v="7"/>
  </r>
  <r>
    <n v="9303"/>
    <n v="4076"/>
    <n v="1"/>
    <d v="2023-03-10T00:00:00"/>
    <d v="1899-12-30T13:43:55"/>
    <n v="101"/>
    <x v="7"/>
    <x v="3"/>
    <x v="2"/>
    <x v="5"/>
    <n v="10"/>
    <x v="2"/>
    <x v="2"/>
    <n v="2"/>
    <n v="30.9"/>
  </r>
  <r>
    <n v="9304"/>
    <n v="4076"/>
    <n v="0"/>
    <d v="2023-03-10T00:00:00"/>
    <d v="1899-12-30T13:43:55"/>
    <n v="125"/>
    <x v="21"/>
    <x v="1"/>
    <x v="0"/>
    <x v="5"/>
    <n v="10"/>
    <x v="2"/>
    <x v="2"/>
    <n v="2"/>
    <n v="30.9"/>
  </r>
  <r>
    <n v="9305"/>
    <n v="4077"/>
    <n v="1"/>
    <d v="2023-03-10T00:00:00"/>
    <d v="1899-12-30T13:55:11"/>
    <n v="104"/>
    <x v="18"/>
    <x v="3"/>
    <x v="11"/>
    <x v="5"/>
    <n v="10"/>
    <x v="2"/>
    <x v="2"/>
    <n v="9"/>
    <n v="134.25"/>
  </r>
  <r>
    <n v="9306"/>
    <n v="4077"/>
    <n v="0"/>
    <d v="2023-03-10T00:00:00"/>
    <d v="1899-12-30T13:55:11"/>
    <n v="108"/>
    <x v="1"/>
    <x v="0"/>
    <x v="1"/>
    <x v="5"/>
    <n v="10"/>
    <x v="2"/>
    <x v="2"/>
    <n v="9"/>
    <n v="134.25"/>
  </r>
  <r>
    <n v="9307"/>
    <n v="4077"/>
    <n v="0"/>
    <d v="2023-03-10T00:00:00"/>
    <d v="1899-12-30T13:55:11"/>
    <n v="109"/>
    <x v="0"/>
    <x v="0"/>
    <x v="0"/>
    <x v="5"/>
    <n v="10"/>
    <x v="2"/>
    <x v="2"/>
    <n v="9"/>
    <n v="134.25"/>
  </r>
  <r>
    <n v="9308"/>
    <n v="4077"/>
    <n v="0"/>
    <d v="2023-03-10T00:00:00"/>
    <d v="1899-12-30T13:55:11"/>
    <n v="127"/>
    <x v="24"/>
    <x v="1"/>
    <x v="0"/>
    <x v="5"/>
    <n v="10"/>
    <x v="2"/>
    <x v="2"/>
    <n v="9"/>
    <n v="134.25"/>
  </r>
  <r>
    <n v="9309"/>
    <n v="4077"/>
    <n v="0"/>
    <d v="2023-03-10T00:00:00"/>
    <d v="1899-12-30T13:55:11"/>
    <n v="129"/>
    <x v="4"/>
    <x v="1"/>
    <x v="3"/>
    <x v="5"/>
    <n v="10"/>
    <x v="2"/>
    <x v="2"/>
    <n v="9"/>
    <n v="134.25"/>
  </r>
  <r>
    <n v="9310"/>
    <n v="4077"/>
    <n v="0"/>
    <d v="2023-03-10T00:00:00"/>
    <d v="1899-12-30T13:55:11"/>
    <n v="120"/>
    <x v="28"/>
    <x v="2"/>
    <x v="9"/>
    <x v="5"/>
    <n v="10"/>
    <x v="2"/>
    <x v="2"/>
    <n v="9"/>
    <n v="134.25"/>
  </r>
  <r>
    <n v="9311"/>
    <n v="4077"/>
    <n v="0"/>
    <d v="2023-03-10T00:00:00"/>
    <d v="1899-12-30T13:55:11"/>
    <n v="130"/>
    <x v="13"/>
    <x v="1"/>
    <x v="7"/>
    <x v="5"/>
    <n v="10"/>
    <x v="2"/>
    <x v="2"/>
    <n v="9"/>
    <n v="134.25"/>
  </r>
  <r>
    <n v="9312"/>
    <n v="4077"/>
    <n v="0"/>
    <d v="2023-03-10T00:00:00"/>
    <d v="1899-12-30T13:55:11"/>
    <n v="106"/>
    <x v="5"/>
    <x v="3"/>
    <x v="4"/>
    <x v="5"/>
    <n v="10"/>
    <x v="2"/>
    <x v="2"/>
    <n v="9"/>
    <n v="134.25"/>
  </r>
  <r>
    <n v="9313"/>
    <n v="4077"/>
    <n v="0"/>
    <d v="2023-03-10T00:00:00"/>
    <d v="1899-12-30T13:55:11"/>
    <n v="132"/>
    <x v="14"/>
    <x v="1"/>
    <x v="8"/>
    <x v="5"/>
    <n v="10"/>
    <x v="2"/>
    <x v="2"/>
    <n v="9"/>
    <n v="134.25"/>
  </r>
  <r>
    <n v="9314"/>
    <n v="4078"/>
    <n v="1"/>
    <d v="2023-03-10T00:00:00"/>
    <d v="1899-12-30T14:06:41"/>
    <n v="125"/>
    <x v="21"/>
    <x v="1"/>
    <x v="0"/>
    <x v="5"/>
    <n v="10"/>
    <x v="2"/>
    <x v="3"/>
    <n v="4"/>
    <n v="57.849999999999994"/>
  </r>
  <r>
    <n v="9315"/>
    <n v="4078"/>
    <n v="0"/>
    <d v="2023-03-10T00:00:00"/>
    <d v="1899-12-30T14:06:41"/>
    <n v="109"/>
    <x v="0"/>
    <x v="0"/>
    <x v="0"/>
    <x v="5"/>
    <n v="10"/>
    <x v="2"/>
    <x v="3"/>
    <n v="4"/>
    <n v="57.849999999999994"/>
  </r>
  <r>
    <n v="9316"/>
    <n v="4078"/>
    <n v="0"/>
    <d v="2023-03-10T00:00:00"/>
    <d v="1899-12-30T14:06:41"/>
    <n v="113"/>
    <x v="17"/>
    <x v="0"/>
    <x v="10"/>
    <x v="5"/>
    <n v="10"/>
    <x v="2"/>
    <x v="3"/>
    <n v="4"/>
    <n v="57.849999999999994"/>
  </r>
  <r>
    <n v="9317"/>
    <n v="4078"/>
    <n v="0"/>
    <d v="2023-03-10T00:00:00"/>
    <d v="1899-12-30T14:06:41"/>
    <n v="132"/>
    <x v="14"/>
    <x v="1"/>
    <x v="8"/>
    <x v="5"/>
    <n v="10"/>
    <x v="2"/>
    <x v="3"/>
    <n v="4"/>
    <n v="57.849999999999994"/>
  </r>
  <r>
    <n v="9318"/>
    <n v="4079"/>
    <n v="1"/>
    <d v="2023-03-10T00:00:00"/>
    <d v="1899-12-30T14:36:45"/>
    <n v="101"/>
    <x v="7"/>
    <x v="3"/>
    <x v="2"/>
    <x v="5"/>
    <n v="10"/>
    <x v="2"/>
    <x v="3"/>
    <n v="1"/>
    <n v="12.95"/>
  </r>
  <r>
    <n v="9319"/>
    <n v="4080"/>
    <n v="1"/>
    <d v="2023-03-10T00:00:00"/>
    <d v="1899-12-30T14:38:10"/>
    <n v="108"/>
    <x v="1"/>
    <x v="0"/>
    <x v="1"/>
    <x v="5"/>
    <n v="10"/>
    <x v="2"/>
    <x v="3"/>
    <n v="2"/>
    <n v="23.5"/>
  </r>
  <r>
    <n v="9320"/>
    <n v="4080"/>
    <n v="0"/>
    <d v="2023-03-10T00:00:00"/>
    <d v="1899-12-30T14:38:10"/>
    <n v="114"/>
    <x v="8"/>
    <x v="0"/>
    <x v="6"/>
    <x v="5"/>
    <n v="10"/>
    <x v="2"/>
    <x v="3"/>
    <n v="2"/>
    <n v="23.5"/>
  </r>
  <r>
    <n v="9321"/>
    <n v="4081"/>
    <n v="1"/>
    <d v="2023-03-10T00:00:00"/>
    <d v="1899-12-30T14:41:40"/>
    <n v="105"/>
    <x v="15"/>
    <x v="3"/>
    <x v="4"/>
    <x v="5"/>
    <n v="10"/>
    <x v="2"/>
    <x v="3"/>
    <n v="1"/>
    <n v="7"/>
  </r>
  <r>
    <n v="9322"/>
    <n v="4082"/>
    <n v="1"/>
    <d v="2023-03-10T00:00:00"/>
    <d v="1899-12-30T14:53:14"/>
    <n v="101"/>
    <x v="7"/>
    <x v="3"/>
    <x v="2"/>
    <x v="5"/>
    <n v="10"/>
    <x v="2"/>
    <x v="3"/>
    <n v="2"/>
    <n v="27.9"/>
  </r>
  <r>
    <n v="9323"/>
    <n v="4082"/>
    <n v="0"/>
    <d v="2023-03-10T00:00:00"/>
    <d v="1899-12-30T14:53:14"/>
    <n v="112"/>
    <x v="30"/>
    <x v="0"/>
    <x v="13"/>
    <x v="5"/>
    <n v="10"/>
    <x v="2"/>
    <x v="3"/>
    <n v="2"/>
    <n v="27.9"/>
  </r>
  <r>
    <n v="9324"/>
    <n v="4083"/>
    <n v="1"/>
    <d v="2023-03-10T00:00:00"/>
    <d v="1899-12-30T14:53:51"/>
    <n v="108"/>
    <x v="1"/>
    <x v="0"/>
    <x v="1"/>
    <x v="5"/>
    <n v="10"/>
    <x v="2"/>
    <x v="3"/>
    <n v="3"/>
    <n v="41.45"/>
  </r>
  <r>
    <n v="9325"/>
    <n v="4083"/>
    <n v="0"/>
    <d v="2023-03-10T00:00:00"/>
    <d v="1899-12-30T14:53:51"/>
    <n v="130"/>
    <x v="13"/>
    <x v="1"/>
    <x v="7"/>
    <x v="5"/>
    <n v="10"/>
    <x v="2"/>
    <x v="3"/>
    <n v="3"/>
    <n v="41.45"/>
  </r>
  <r>
    <n v="9326"/>
    <n v="4083"/>
    <n v="0"/>
    <d v="2023-03-10T00:00:00"/>
    <d v="1899-12-30T14:53:51"/>
    <n v="106"/>
    <x v="5"/>
    <x v="3"/>
    <x v="4"/>
    <x v="5"/>
    <n v="10"/>
    <x v="2"/>
    <x v="3"/>
    <n v="3"/>
    <n v="41.45"/>
  </r>
  <r>
    <n v="9327"/>
    <n v="4084"/>
    <n v="1"/>
    <d v="2023-03-10T00:00:00"/>
    <d v="1899-12-30T14:56:15"/>
    <n v="106"/>
    <x v="5"/>
    <x v="3"/>
    <x v="4"/>
    <x v="5"/>
    <n v="10"/>
    <x v="2"/>
    <x v="3"/>
    <n v="1"/>
    <n v="7"/>
  </r>
  <r>
    <n v="9328"/>
    <n v="4085"/>
    <n v="1"/>
    <d v="2023-03-10T00:00:00"/>
    <d v="1899-12-30T14:58:08"/>
    <n v="129"/>
    <x v="4"/>
    <x v="1"/>
    <x v="3"/>
    <x v="5"/>
    <n v="10"/>
    <x v="2"/>
    <x v="3"/>
    <n v="1"/>
    <n v="15.5"/>
  </r>
  <r>
    <n v="9329"/>
    <n v="4086"/>
    <n v="1"/>
    <d v="2023-03-10T00:00:00"/>
    <d v="1899-12-30T15:01:10"/>
    <n v="128"/>
    <x v="25"/>
    <x v="1"/>
    <x v="3"/>
    <x v="5"/>
    <n v="10"/>
    <x v="2"/>
    <x v="4"/>
    <n v="2"/>
    <n v="22.5"/>
  </r>
  <r>
    <n v="9330"/>
    <n v="4086"/>
    <n v="0"/>
    <d v="2023-03-10T00:00:00"/>
    <d v="1899-12-30T15:01:10"/>
    <n v="106"/>
    <x v="5"/>
    <x v="3"/>
    <x v="4"/>
    <x v="5"/>
    <n v="10"/>
    <x v="2"/>
    <x v="4"/>
    <n v="2"/>
    <n v="22.5"/>
  </r>
  <r>
    <n v="9331"/>
    <n v="4087"/>
    <n v="1"/>
    <d v="2023-03-10T00:00:00"/>
    <d v="1899-12-30T15:42:01"/>
    <n v="107"/>
    <x v="19"/>
    <x v="0"/>
    <x v="12"/>
    <x v="5"/>
    <n v="10"/>
    <x v="2"/>
    <x v="4"/>
    <n v="3"/>
    <n v="38"/>
  </r>
  <r>
    <n v="9332"/>
    <n v="4087"/>
    <n v="0"/>
    <d v="2023-03-10T00:00:00"/>
    <d v="1899-12-30T15:42:01"/>
    <n v="124"/>
    <x v="2"/>
    <x v="1"/>
    <x v="1"/>
    <x v="5"/>
    <n v="10"/>
    <x v="2"/>
    <x v="4"/>
    <n v="3"/>
    <n v="38"/>
  </r>
  <r>
    <n v="9333"/>
    <n v="4087"/>
    <n v="0"/>
    <d v="2023-03-10T00:00:00"/>
    <d v="1899-12-30T15:42:01"/>
    <n v="105"/>
    <x v="15"/>
    <x v="3"/>
    <x v="4"/>
    <x v="5"/>
    <n v="10"/>
    <x v="2"/>
    <x v="4"/>
    <n v="3"/>
    <n v="38"/>
  </r>
  <r>
    <n v="9334"/>
    <n v="4088"/>
    <n v="1"/>
    <d v="2023-03-10T00:00:00"/>
    <d v="1899-12-30T15:48:01"/>
    <n v="112"/>
    <x v="30"/>
    <x v="0"/>
    <x v="13"/>
    <x v="5"/>
    <n v="10"/>
    <x v="2"/>
    <x v="4"/>
    <n v="2"/>
    <n v="23.95"/>
  </r>
  <r>
    <n v="9335"/>
    <n v="4088"/>
    <n v="0"/>
    <d v="2023-03-10T00:00:00"/>
    <d v="1899-12-30T15:48:01"/>
    <n v="114"/>
    <x v="8"/>
    <x v="0"/>
    <x v="6"/>
    <x v="5"/>
    <n v="10"/>
    <x v="2"/>
    <x v="4"/>
    <n v="2"/>
    <n v="23.95"/>
  </r>
  <r>
    <n v="9336"/>
    <n v="4089"/>
    <n v="1"/>
    <d v="2023-03-10T00:00:00"/>
    <d v="1899-12-30T16:04:11"/>
    <n v="115"/>
    <x v="31"/>
    <x v="2"/>
    <x v="5"/>
    <x v="5"/>
    <n v="10"/>
    <x v="2"/>
    <x v="5"/>
    <n v="4"/>
    <n v="49.849999999999994"/>
  </r>
  <r>
    <n v="9337"/>
    <n v="4089"/>
    <n v="0"/>
    <d v="2023-03-10T00:00:00"/>
    <d v="1899-12-30T16:04:11"/>
    <n v="125"/>
    <x v="21"/>
    <x v="1"/>
    <x v="0"/>
    <x v="5"/>
    <n v="10"/>
    <x v="2"/>
    <x v="5"/>
    <n v="4"/>
    <n v="49.849999999999994"/>
  </r>
  <r>
    <n v="9338"/>
    <n v="4089"/>
    <n v="0"/>
    <d v="2023-03-10T00:00:00"/>
    <d v="1899-12-30T16:04:11"/>
    <n v="117"/>
    <x v="3"/>
    <x v="2"/>
    <x v="2"/>
    <x v="5"/>
    <n v="10"/>
    <x v="2"/>
    <x v="5"/>
    <n v="4"/>
    <n v="49.849999999999994"/>
  </r>
  <r>
    <n v="9339"/>
    <n v="4089"/>
    <n v="0"/>
    <d v="2023-03-10T00:00:00"/>
    <d v="1899-12-30T16:04:11"/>
    <n v="122"/>
    <x v="12"/>
    <x v="2"/>
    <x v="4"/>
    <x v="5"/>
    <n v="10"/>
    <x v="2"/>
    <x v="5"/>
    <n v="4"/>
    <n v="49.849999999999994"/>
  </r>
  <r>
    <n v="9340"/>
    <n v="4090"/>
    <n v="1"/>
    <d v="2023-03-10T00:00:00"/>
    <d v="1899-12-30T16:43:06"/>
    <n v="102"/>
    <x v="16"/>
    <x v="3"/>
    <x v="9"/>
    <x v="5"/>
    <n v="10"/>
    <x v="2"/>
    <x v="5"/>
    <n v="2"/>
    <n v="20.95"/>
  </r>
  <r>
    <n v="9341"/>
    <n v="4090"/>
    <n v="0"/>
    <d v="2023-03-10T00:00:00"/>
    <d v="1899-12-30T16:43:06"/>
    <n v="105"/>
    <x v="15"/>
    <x v="3"/>
    <x v="4"/>
    <x v="5"/>
    <n v="10"/>
    <x v="2"/>
    <x v="5"/>
    <n v="2"/>
    <n v="20.95"/>
  </r>
  <r>
    <n v="9342"/>
    <n v="4091"/>
    <n v="1"/>
    <d v="2023-03-10T00:00:00"/>
    <d v="1899-12-30T16:43:37"/>
    <n v="126"/>
    <x v="10"/>
    <x v="1"/>
    <x v="1"/>
    <x v="5"/>
    <n v="10"/>
    <x v="2"/>
    <x v="5"/>
    <n v="2"/>
    <n v="21.5"/>
  </r>
  <r>
    <n v="9343"/>
    <n v="4091"/>
    <n v="0"/>
    <d v="2023-03-10T00:00:00"/>
    <d v="1899-12-30T16:43:37"/>
    <n v="106"/>
    <x v="5"/>
    <x v="3"/>
    <x v="4"/>
    <x v="5"/>
    <n v="10"/>
    <x v="2"/>
    <x v="5"/>
    <n v="2"/>
    <n v="21.5"/>
  </r>
  <r>
    <n v="9344"/>
    <n v="4092"/>
    <n v="1"/>
    <d v="2023-03-10T00:00:00"/>
    <d v="1899-12-30T16:49:23"/>
    <n v="125"/>
    <x v="21"/>
    <x v="1"/>
    <x v="0"/>
    <x v="5"/>
    <n v="10"/>
    <x v="2"/>
    <x v="5"/>
    <n v="2"/>
    <n v="32.450000000000003"/>
  </r>
  <r>
    <n v="9345"/>
    <n v="4092"/>
    <n v="0"/>
    <d v="2023-03-10T00:00:00"/>
    <d v="1899-12-30T16:49:23"/>
    <n v="126"/>
    <x v="10"/>
    <x v="1"/>
    <x v="1"/>
    <x v="5"/>
    <n v="10"/>
    <x v="2"/>
    <x v="5"/>
    <n v="2"/>
    <n v="32.450000000000003"/>
  </r>
  <r>
    <n v="9346"/>
    <n v="4093"/>
    <n v="1"/>
    <d v="2023-03-10T00:00:00"/>
    <d v="1899-12-30T17:11:16"/>
    <n v="108"/>
    <x v="1"/>
    <x v="0"/>
    <x v="1"/>
    <x v="5"/>
    <n v="10"/>
    <x v="2"/>
    <x v="6"/>
    <n v="4"/>
    <n v="47.95"/>
  </r>
  <r>
    <n v="9347"/>
    <n v="4093"/>
    <n v="0"/>
    <d v="2023-03-10T00:00:00"/>
    <d v="1899-12-30T17:11:16"/>
    <n v="124"/>
    <x v="2"/>
    <x v="1"/>
    <x v="1"/>
    <x v="5"/>
    <n v="10"/>
    <x v="2"/>
    <x v="6"/>
    <n v="4"/>
    <n v="47.95"/>
  </r>
  <r>
    <n v="9348"/>
    <n v="4093"/>
    <n v="0"/>
    <d v="2023-03-10T00:00:00"/>
    <d v="1899-12-30T17:11:16"/>
    <n v="119"/>
    <x v="6"/>
    <x v="2"/>
    <x v="5"/>
    <x v="5"/>
    <n v="10"/>
    <x v="2"/>
    <x v="6"/>
    <n v="4"/>
    <n v="47.95"/>
  </r>
  <r>
    <n v="9349"/>
    <n v="4093"/>
    <n v="0"/>
    <d v="2023-03-10T00:00:00"/>
    <d v="1899-12-30T17:11:16"/>
    <n v="122"/>
    <x v="12"/>
    <x v="2"/>
    <x v="4"/>
    <x v="5"/>
    <n v="10"/>
    <x v="2"/>
    <x v="6"/>
    <n v="4"/>
    <n v="47.95"/>
  </r>
  <r>
    <n v="9350"/>
    <n v="4094"/>
    <n v="1"/>
    <d v="2023-03-10T00:00:00"/>
    <d v="1899-12-30T17:13:54"/>
    <n v="107"/>
    <x v="19"/>
    <x v="0"/>
    <x v="12"/>
    <x v="5"/>
    <n v="10"/>
    <x v="2"/>
    <x v="6"/>
    <n v="1"/>
    <n v="16.5"/>
  </r>
  <r>
    <n v="9351"/>
    <n v="4095"/>
    <n v="1"/>
    <d v="2023-03-10T00:00:00"/>
    <d v="1899-12-30T17:22:03"/>
    <n v="128"/>
    <x v="25"/>
    <x v="1"/>
    <x v="3"/>
    <x v="5"/>
    <n v="10"/>
    <x v="2"/>
    <x v="6"/>
    <n v="1"/>
    <n v="15.5"/>
  </r>
  <r>
    <n v="9352"/>
    <n v="4096"/>
    <n v="1"/>
    <d v="2023-03-10T00:00:00"/>
    <d v="1899-12-30T17:44:06"/>
    <n v="123"/>
    <x v="9"/>
    <x v="2"/>
    <x v="6"/>
    <x v="5"/>
    <n v="10"/>
    <x v="2"/>
    <x v="6"/>
    <n v="1"/>
    <n v="9"/>
  </r>
  <r>
    <n v="9353"/>
    <n v="4097"/>
    <n v="1"/>
    <d v="2023-03-10T00:00:00"/>
    <d v="1899-12-30T17:57:38"/>
    <n v="104"/>
    <x v="18"/>
    <x v="3"/>
    <x v="11"/>
    <x v="5"/>
    <n v="10"/>
    <x v="2"/>
    <x v="6"/>
    <n v="4"/>
    <n v="58.900000000000006"/>
  </r>
  <r>
    <n v="9354"/>
    <n v="4097"/>
    <n v="0"/>
    <d v="2023-03-10T00:00:00"/>
    <d v="1899-12-30T17:57:38"/>
    <n v="109"/>
    <x v="0"/>
    <x v="0"/>
    <x v="0"/>
    <x v="5"/>
    <n v="10"/>
    <x v="2"/>
    <x v="6"/>
    <n v="4"/>
    <n v="58.900000000000006"/>
  </r>
  <r>
    <n v="9355"/>
    <n v="4097"/>
    <n v="0"/>
    <d v="2023-03-10T00:00:00"/>
    <d v="1899-12-30T17:57:38"/>
    <n v="129"/>
    <x v="4"/>
    <x v="1"/>
    <x v="3"/>
    <x v="5"/>
    <n v="10"/>
    <x v="2"/>
    <x v="6"/>
    <n v="4"/>
    <n v="58.900000000000006"/>
  </r>
  <r>
    <n v="9356"/>
    <n v="4097"/>
    <n v="0"/>
    <d v="2023-03-10T00:00:00"/>
    <d v="1899-12-30T17:57:38"/>
    <n v="112"/>
    <x v="30"/>
    <x v="0"/>
    <x v="13"/>
    <x v="5"/>
    <n v="10"/>
    <x v="2"/>
    <x v="6"/>
    <n v="4"/>
    <n v="58.900000000000006"/>
  </r>
  <r>
    <n v="9357"/>
    <n v="4098"/>
    <n v="1"/>
    <d v="2023-03-10T00:00:00"/>
    <d v="1899-12-30T18:20:47"/>
    <n v="109"/>
    <x v="0"/>
    <x v="0"/>
    <x v="0"/>
    <x v="5"/>
    <n v="10"/>
    <x v="2"/>
    <x v="7"/>
    <n v="2"/>
    <n v="24.95"/>
  </r>
  <r>
    <n v="9358"/>
    <n v="4098"/>
    <n v="0"/>
    <d v="2023-03-10T00:00:00"/>
    <d v="1899-12-30T18:20:47"/>
    <n v="122"/>
    <x v="12"/>
    <x v="2"/>
    <x v="4"/>
    <x v="5"/>
    <n v="10"/>
    <x v="2"/>
    <x v="7"/>
    <n v="2"/>
    <n v="24.95"/>
  </r>
  <r>
    <n v="9359"/>
    <n v="4099"/>
    <n v="1"/>
    <d v="2023-03-10T00:00:00"/>
    <d v="1899-12-30T18:21:25"/>
    <n v="115"/>
    <x v="31"/>
    <x v="2"/>
    <x v="5"/>
    <x v="5"/>
    <n v="10"/>
    <x v="2"/>
    <x v="7"/>
    <n v="2"/>
    <n v="26.45"/>
  </r>
  <r>
    <n v="9360"/>
    <n v="4099"/>
    <n v="0"/>
    <d v="2023-03-10T00:00:00"/>
    <d v="1899-12-30T18:21:25"/>
    <n v="126"/>
    <x v="10"/>
    <x v="1"/>
    <x v="1"/>
    <x v="5"/>
    <n v="10"/>
    <x v="2"/>
    <x v="7"/>
    <n v="2"/>
    <n v="26.45"/>
  </r>
  <r>
    <n v="9361"/>
    <n v="4100"/>
    <n v="1"/>
    <d v="2023-03-10T00:00:00"/>
    <d v="1899-12-30T18:30:06"/>
    <n v="109"/>
    <x v="0"/>
    <x v="0"/>
    <x v="0"/>
    <x v="5"/>
    <n v="10"/>
    <x v="2"/>
    <x v="7"/>
    <n v="1"/>
    <n v="17.95"/>
  </r>
  <r>
    <n v="9362"/>
    <n v="4101"/>
    <n v="1"/>
    <d v="2023-03-10T00:00:00"/>
    <d v="1899-12-30T18:42:29"/>
    <n v="110"/>
    <x v="11"/>
    <x v="0"/>
    <x v="0"/>
    <x v="5"/>
    <n v="10"/>
    <x v="2"/>
    <x v="7"/>
    <n v="1"/>
    <n v="17.95"/>
  </r>
  <r>
    <n v="9363"/>
    <n v="4102"/>
    <n v="1"/>
    <d v="2023-03-10T00:00:00"/>
    <d v="1899-12-30T18:45:32"/>
    <n v="107"/>
    <x v="19"/>
    <x v="0"/>
    <x v="12"/>
    <x v="5"/>
    <n v="10"/>
    <x v="2"/>
    <x v="7"/>
    <n v="2"/>
    <n v="27"/>
  </r>
  <r>
    <n v="9364"/>
    <n v="4102"/>
    <n v="0"/>
    <d v="2023-03-10T00:00:00"/>
    <d v="1899-12-30T18:45:32"/>
    <n v="104"/>
    <x v="18"/>
    <x v="3"/>
    <x v="11"/>
    <x v="5"/>
    <n v="10"/>
    <x v="2"/>
    <x v="7"/>
    <n v="2"/>
    <n v="27"/>
  </r>
  <r>
    <n v="9365"/>
    <n v="4103"/>
    <n v="1"/>
    <d v="2023-03-10T00:00:00"/>
    <d v="1899-12-30T19:10:04"/>
    <n v="107"/>
    <x v="19"/>
    <x v="0"/>
    <x v="12"/>
    <x v="5"/>
    <n v="10"/>
    <x v="2"/>
    <x v="8"/>
    <n v="4"/>
    <n v="42.45"/>
  </r>
  <r>
    <n v="9366"/>
    <n v="4103"/>
    <n v="0"/>
    <d v="2023-03-10T00:00:00"/>
    <d v="1899-12-30T19:10:04"/>
    <n v="113"/>
    <x v="17"/>
    <x v="0"/>
    <x v="10"/>
    <x v="5"/>
    <n v="10"/>
    <x v="2"/>
    <x v="8"/>
    <n v="4"/>
    <n v="42.45"/>
  </r>
  <r>
    <n v="9367"/>
    <n v="4103"/>
    <n v="0"/>
    <d v="2023-03-10T00:00:00"/>
    <d v="1899-12-30T19:10:04"/>
    <n v="120"/>
    <x v="28"/>
    <x v="2"/>
    <x v="9"/>
    <x v="5"/>
    <n v="10"/>
    <x v="2"/>
    <x v="8"/>
    <n v="4"/>
    <n v="42.45"/>
  </r>
  <r>
    <n v="9368"/>
    <n v="4103"/>
    <n v="0"/>
    <d v="2023-03-10T00:00:00"/>
    <d v="1899-12-30T19:10:04"/>
    <n v="122"/>
    <x v="12"/>
    <x v="2"/>
    <x v="4"/>
    <x v="5"/>
    <n v="10"/>
    <x v="2"/>
    <x v="8"/>
    <n v="4"/>
    <n v="42.45"/>
  </r>
  <r>
    <n v="9369"/>
    <n v="4104"/>
    <n v="1"/>
    <d v="2023-03-10T00:00:00"/>
    <d v="1899-12-30T19:14:28"/>
    <n v="105"/>
    <x v="15"/>
    <x v="3"/>
    <x v="4"/>
    <x v="5"/>
    <n v="10"/>
    <x v="2"/>
    <x v="8"/>
    <n v="1"/>
    <n v="7"/>
  </r>
  <r>
    <n v="9370"/>
    <n v="4105"/>
    <n v="1"/>
    <d v="2023-03-10T00:00:00"/>
    <d v="1899-12-30T19:30:41"/>
    <n v="101"/>
    <x v="7"/>
    <x v="3"/>
    <x v="2"/>
    <x v="5"/>
    <n v="10"/>
    <x v="2"/>
    <x v="8"/>
    <n v="4"/>
    <n v="63.349999999999994"/>
  </r>
  <r>
    <n v="9371"/>
    <n v="4105"/>
    <n v="0"/>
    <d v="2023-03-10T00:00:00"/>
    <d v="1899-12-30T19:30:41"/>
    <n v="110"/>
    <x v="11"/>
    <x v="0"/>
    <x v="0"/>
    <x v="5"/>
    <n v="10"/>
    <x v="2"/>
    <x v="8"/>
    <n v="4"/>
    <n v="63.349999999999994"/>
  </r>
  <r>
    <n v="9372"/>
    <n v="4105"/>
    <n v="0"/>
    <d v="2023-03-10T00:00:00"/>
    <d v="1899-12-30T19:30:41"/>
    <n v="129"/>
    <x v="4"/>
    <x v="1"/>
    <x v="3"/>
    <x v="5"/>
    <n v="10"/>
    <x v="2"/>
    <x v="8"/>
    <n v="4"/>
    <n v="63.349999999999994"/>
  </r>
  <r>
    <n v="9373"/>
    <n v="4105"/>
    <n v="0"/>
    <d v="2023-03-10T00:00:00"/>
    <d v="1899-12-30T19:30:41"/>
    <n v="132"/>
    <x v="14"/>
    <x v="1"/>
    <x v="8"/>
    <x v="5"/>
    <n v="10"/>
    <x v="2"/>
    <x v="8"/>
    <n v="4"/>
    <n v="63.349999999999994"/>
  </r>
  <r>
    <n v="9374"/>
    <n v="4106"/>
    <n v="1"/>
    <d v="2023-03-10T00:00:00"/>
    <d v="1899-12-30T20:08:25"/>
    <n v="107"/>
    <x v="19"/>
    <x v="0"/>
    <x v="12"/>
    <x v="5"/>
    <n v="10"/>
    <x v="2"/>
    <x v="9"/>
    <n v="2"/>
    <n v="28.45"/>
  </r>
  <r>
    <n v="9375"/>
    <n v="4106"/>
    <n v="0"/>
    <d v="2023-03-10T00:00:00"/>
    <d v="1899-12-30T20:08:25"/>
    <n v="111"/>
    <x v="22"/>
    <x v="0"/>
    <x v="5"/>
    <x v="5"/>
    <n v="10"/>
    <x v="2"/>
    <x v="9"/>
    <n v="2"/>
    <n v="28.45"/>
  </r>
  <r>
    <n v="9376"/>
    <n v="4107"/>
    <n v="1"/>
    <d v="2023-03-10T00:00:00"/>
    <d v="1899-12-30T20:17:32"/>
    <n v="117"/>
    <x v="3"/>
    <x v="2"/>
    <x v="2"/>
    <x v="5"/>
    <n v="10"/>
    <x v="2"/>
    <x v="9"/>
    <n v="2"/>
    <n v="27.9"/>
  </r>
  <r>
    <n v="9377"/>
    <n v="4107"/>
    <n v="0"/>
    <d v="2023-03-10T00:00:00"/>
    <d v="1899-12-30T20:17:32"/>
    <n v="112"/>
    <x v="30"/>
    <x v="0"/>
    <x v="13"/>
    <x v="5"/>
    <n v="10"/>
    <x v="2"/>
    <x v="9"/>
    <n v="2"/>
    <n v="27.9"/>
  </r>
  <r>
    <n v="9378"/>
    <n v="4108"/>
    <n v="1"/>
    <d v="2023-03-10T00:00:00"/>
    <d v="1899-12-30T20:20:38"/>
    <n v="101"/>
    <x v="7"/>
    <x v="3"/>
    <x v="2"/>
    <x v="5"/>
    <n v="10"/>
    <x v="2"/>
    <x v="9"/>
    <n v="4"/>
    <n v="53.4"/>
  </r>
  <r>
    <n v="9379"/>
    <n v="4108"/>
    <n v="0"/>
    <d v="2023-03-10T00:00:00"/>
    <d v="1899-12-30T20:20:38"/>
    <n v="125"/>
    <x v="21"/>
    <x v="1"/>
    <x v="0"/>
    <x v="5"/>
    <n v="10"/>
    <x v="2"/>
    <x v="9"/>
    <n v="4"/>
    <n v="53.4"/>
  </r>
  <r>
    <n v="9380"/>
    <n v="4108"/>
    <n v="0"/>
    <d v="2023-03-10T00:00:00"/>
    <d v="1899-12-30T20:20:38"/>
    <n v="129"/>
    <x v="4"/>
    <x v="1"/>
    <x v="3"/>
    <x v="5"/>
    <n v="10"/>
    <x v="2"/>
    <x v="9"/>
    <n v="4"/>
    <n v="53.4"/>
  </r>
  <r>
    <n v="9381"/>
    <n v="4108"/>
    <n v="0"/>
    <d v="2023-03-10T00:00:00"/>
    <d v="1899-12-30T20:20:38"/>
    <n v="122"/>
    <x v="12"/>
    <x v="2"/>
    <x v="4"/>
    <x v="5"/>
    <n v="10"/>
    <x v="2"/>
    <x v="9"/>
    <n v="4"/>
    <n v="53.4"/>
  </r>
  <r>
    <n v="9382"/>
    <n v="4109"/>
    <n v="1"/>
    <d v="2023-03-10T00:00:00"/>
    <d v="1899-12-30T20:45:34"/>
    <n v="102"/>
    <x v="16"/>
    <x v="3"/>
    <x v="9"/>
    <x v="5"/>
    <n v="10"/>
    <x v="2"/>
    <x v="9"/>
    <n v="4"/>
    <n v="63.8"/>
  </r>
  <r>
    <n v="9383"/>
    <n v="4109"/>
    <n v="0"/>
    <d v="2023-03-10T00:00:00"/>
    <d v="1899-12-30T20:45:34"/>
    <n v="110"/>
    <x v="11"/>
    <x v="0"/>
    <x v="0"/>
    <x v="5"/>
    <n v="10"/>
    <x v="2"/>
    <x v="9"/>
    <n v="4"/>
    <n v="63.8"/>
  </r>
  <r>
    <n v="9384"/>
    <n v="4109"/>
    <n v="0"/>
    <d v="2023-03-10T00:00:00"/>
    <d v="1899-12-30T20:45:34"/>
    <n v="127"/>
    <x v="24"/>
    <x v="1"/>
    <x v="0"/>
    <x v="5"/>
    <n v="10"/>
    <x v="2"/>
    <x v="9"/>
    <n v="4"/>
    <n v="63.8"/>
  </r>
  <r>
    <n v="9385"/>
    <n v="4109"/>
    <n v="0"/>
    <d v="2023-03-10T00:00:00"/>
    <d v="1899-12-30T20:45:34"/>
    <n v="120"/>
    <x v="28"/>
    <x v="2"/>
    <x v="9"/>
    <x v="5"/>
    <n v="10"/>
    <x v="2"/>
    <x v="9"/>
    <n v="4"/>
    <n v="63.8"/>
  </r>
  <r>
    <n v="9386"/>
    <n v="4110"/>
    <n v="1"/>
    <d v="2023-03-10T00:00:00"/>
    <d v="1899-12-30T20:55:20"/>
    <n v="125"/>
    <x v="21"/>
    <x v="1"/>
    <x v="0"/>
    <x v="5"/>
    <n v="10"/>
    <x v="2"/>
    <x v="9"/>
    <n v="4"/>
    <n v="55.849999999999994"/>
  </r>
  <r>
    <n v="9387"/>
    <n v="4110"/>
    <n v="0"/>
    <d v="2023-03-10T00:00:00"/>
    <d v="1899-12-30T20:55:20"/>
    <n v="110"/>
    <x v="11"/>
    <x v="0"/>
    <x v="0"/>
    <x v="5"/>
    <n v="10"/>
    <x v="2"/>
    <x v="9"/>
    <n v="4"/>
    <n v="55.849999999999994"/>
  </r>
  <r>
    <n v="9388"/>
    <n v="4110"/>
    <n v="0"/>
    <d v="2023-03-10T00:00:00"/>
    <d v="1899-12-30T20:55:20"/>
    <n v="117"/>
    <x v="3"/>
    <x v="2"/>
    <x v="2"/>
    <x v="5"/>
    <n v="10"/>
    <x v="2"/>
    <x v="9"/>
    <n v="4"/>
    <n v="55.849999999999994"/>
  </r>
  <r>
    <n v="9389"/>
    <n v="4110"/>
    <n v="0"/>
    <d v="2023-03-10T00:00:00"/>
    <d v="1899-12-30T20:55:20"/>
    <n v="106"/>
    <x v="5"/>
    <x v="3"/>
    <x v="4"/>
    <x v="5"/>
    <n v="10"/>
    <x v="2"/>
    <x v="9"/>
    <n v="4"/>
    <n v="55.849999999999994"/>
  </r>
  <r>
    <n v="9390"/>
    <n v="4111"/>
    <n v="1"/>
    <d v="2023-03-10T00:00:00"/>
    <d v="1899-12-30T21:05:08"/>
    <n v="125"/>
    <x v="21"/>
    <x v="1"/>
    <x v="0"/>
    <x v="5"/>
    <n v="10"/>
    <x v="2"/>
    <x v="10"/>
    <n v="2"/>
    <n v="32.450000000000003"/>
  </r>
  <r>
    <n v="9391"/>
    <n v="4111"/>
    <n v="0"/>
    <d v="2023-03-10T00:00:00"/>
    <d v="1899-12-30T21:05:08"/>
    <n v="126"/>
    <x v="10"/>
    <x v="1"/>
    <x v="1"/>
    <x v="5"/>
    <n v="10"/>
    <x v="2"/>
    <x v="10"/>
    <n v="2"/>
    <n v="32.450000000000003"/>
  </r>
  <r>
    <n v="9392"/>
    <n v="4112"/>
    <n v="1"/>
    <d v="2023-03-10T00:00:00"/>
    <d v="1899-12-30T21:23:19"/>
    <n v="107"/>
    <x v="19"/>
    <x v="0"/>
    <x v="12"/>
    <x v="5"/>
    <n v="10"/>
    <x v="2"/>
    <x v="10"/>
    <n v="3"/>
    <n v="34"/>
  </r>
  <r>
    <n v="9393"/>
    <n v="4112"/>
    <n v="0"/>
    <d v="2023-03-10T00:00:00"/>
    <d v="1899-12-30T21:23:19"/>
    <n v="104"/>
    <x v="18"/>
    <x v="3"/>
    <x v="11"/>
    <x v="5"/>
    <n v="10"/>
    <x v="2"/>
    <x v="10"/>
    <n v="3"/>
    <n v="34"/>
  </r>
  <r>
    <n v="9394"/>
    <n v="4112"/>
    <n v="0"/>
    <d v="2023-03-10T00:00:00"/>
    <d v="1899-12-30T21:23:19"/>
    <n v="106"/>
    <x v="5"/>
    <x v="3"/>
    <x v="4"/>
    <x v="5"/>
    <n v="10"/>
    <x v="2"/>
    <x v="10"/>
    <n v="3"/>
    <n v="34"/>
  </r>
  <r>
    <n v="9395"/>
    <n v="4113"/>
    <n v="1"/>
    <d v="2023-03-10T00:00:00"/>
    <d v="1899-12-30T22:13:47"/>
    <n v="122"/>
    <x v="12"/>
    <x v="2"/>
    <x v="4"/>
    <x v="5"/>
    <n v="10"/>
    <x v="2"/>
    <x v="11"/>
    <n v="1"/>
    <n v="7"/>
  </r>
  <r>
    <n v="9396"/>
    <n v="4114"/>
    <n v="1"/>
    <d v="2023-03-10T00:00:00"/>
    <d v="1899-12-30T22:18:08"/>
    <n v="120"/>
    <x v="28"/>
    <x v="2"/>
    <x v="9"/>
    <x v="5"/>
    <n v="10"/>
    <x v="2"/>
    <x v="11"/>
    <n v="1"/>
    <n v="13.95"/>
  </r>
  <r>
    <n v="9397"/>
    <n v="4115"/>
    <n v="1"/>
    <d v="2023-03-11T00:00:00"/>
    <d v="1899-12-30T12:01:41"/>
    <n v="132"/>
    <x v="14"/>
    <x v="1"/>
    <x v="8"/>
    <x v="6"/>
    <n v="11"/>
    <x v="2"/>
    <x v="1"/>
    <n v="1"/>
    <n v="16.95"/>
  </r>
  <r>
    <n v="9398"/>
    <n v="4116"/>
    <n v="1"/>
    <d v="2023-03-11T00:00:00"/>
    <d v="1899-12-30T12:02:01"/>
    <n v="106"/>
    <x v="5"/>
    <x v="3"/>
    <x v="4"/>
    <x v="6"/>
    <n v="11"/>
    <x v="2"/>
    <x v="1"/>
    <n v="1"/>
    <n v="7"/>
  </r>
  <r>
    <n v="9399"/>
    <n v="4117"/>
    <n v="1"/>
    <d v="2023-03-11T00:00:00"/>
    <d v="1899-12-30T12:06:00"/>
    <n v="105"/>
    <x v="15"/>
    <x v="3"/>
    <x v="4"/>
    <x v="6"/>
    <n v="11"/>
    <x v="2"/>
    <x v="1"/>
    <n v="1"/>
    <n v="7"/>
  </r>
  <r>
    <n v="9400"/>
    <n v="4118"/>
    <n v="1"/>
    <d v="2023-03-11T00:00:00"/>
    <d v="1899-12-30T12:10:49"/>
    <n v="118"/>
    <x v="26"/>
    <x v="2"/>
    <x v="13"/>
    <x v="6"/>
    <n v="11"/>
    <x v="2"/>
    <x v="1"/>
    <n v="1"/>
    <n v="14.95"/>
  </r>
  <r>
    <n v="9401"/>
    <n v="4119"/>
    <n v="1"/>
    <d v="2023-03-11T00:00:00"/>
    <d v="1899-12-30T12:17:41"/>
    <n v="111"/>
    <x v="22"/>
    <x v="0"/>
    <x v="5"/>
    <x v="6"/>
    <n v="11"/>
    <x v="2"/>
    <x v="1"/>
    <n v="1"/>
    <n v="11.95"/>
  </r>
  <r>
    <n v="9402"/>
    <n v="4120"/>
    <n v="1"/>
    <d v="2023-03-11T00:00:00"/>
    <d v="1899-12-30T12:31:01"/>
    <n v="111"/>
    <x v="22"/>
    <x v="0"/>
    <x v="5"/>
    <x v="6"/>
    <n v="11"/>
    <x v="2"/>
    <x v="1"/>
    <n v="2"/>
    <n v="26.9"/>
  </r>
  <r>
    <n v="9403"/>
    <n v="4120"/>
    <n v="0"/>
    <d v="2023-03-11T00:00:00"/>
    <d v="1899-12-30T12:31:01"/>
    <n v="112"/>
    <x v="30"/>
    <x v="0"/>
    <x v="13"/>
    <x v="6"/>
    <n v="11"/>
    <x v="2"/>
    <x v="1"/>
    <n v="2"/>
    <n v="26.9"/>
  </r>
  <r>
    <n v="9404"/>
    <n v="4121"/>
    <n v="1"/>
    <d v="2023-03-11T00:00:00"/>
    <d v="1899-12-30T12:37:36"/>
    <n v="115"/>
    <x v="31"/>
    <x v="2"/>
    <x v="5"/>
    <x v="6"/>
    <n v="11"/>
    <x v="2"/>
    <x v="1"/>
    <n v="4"/>
    <n v="62.349999999999994"/>
  </r>
  <r>
    <n v="9405"/>
    <n v="4121"/>
    <n v="0"/>
    <d v="2023-03-11T00:00:00"/>
    <d v="1899-12-30T12:37:36"/>
    <n v="124"/>
    <x v="2"/>
    <x v="1"/>
    <x v="1"/>
    <x v="6"/>
    <n v="11"/>
    <x v="2"/>
    <x v="1"/>
    <n v="4"/>
    <n v="62.349999999999994"/>
  </r>
  <r>
    <n v="9406"/>
    <n v="4121"/>
    <n v="0"/>
    <d v="2023-03-11T00:00:00"/>
    <d v="1899-12-30T12:37:36"/>
    <n v="109"/>
    <x v="0"/>
    <x v="0"/>
    <x v="0"/>
    <x v="6"/>
    <n v="11"/>
    <x v="2"/>
    <x v="1"/>
    <n v="4"/>
    <n v="62.349999999999994"/>
  </r>
  <r>
    <n v="9407"/>
    <n v="4121"/>
    <n v="0"/>
    <d v="2023-03-11T00:00:00"/>
    <d v="1899-12-30T12:37:36"/>
    <n v="127"/>
    <x v="24"/>
    <x v="1"/>
    <x v="0"/>
    <x v="6"/>
    <n v="11"/>
    <x v="2"/>
    <x v="1"/>
    <n v="4"/>
    <n v="62.349999999999994"/>
  </r>
  <r>
    <n v="9408"/>
    <n v="4122"/>
    <n v="1"/>
    <d v="2023-03-11T00:00:00"/>
    <d v="1899-12-30T12:44:34"/>
    <n v="128"/>
    <x v="25"/>
    <x v="1"/>
    <x v="3"/>
    <x v="6"/>
    <n v="11"/>
    <x v="2"/>
    <x v="1"/>
    <n v="3"/>
    <n v="39.450000000000003"/>
  </r>
  <r>
    <n v="9409"/>
    <n v="4122"/>
    <n v="0"/>
    <d v="2023-03-11T00:00:00"/>
    <d v="1899-12-30T12:44:34"/>
    <n v="105"/>
    <x v="15"/>
    <x v="3"/>
    <x v="4"/>
    <x v="6"/>
    <n v="11"/>
    <x v="2"/>
    <x v="1"/>
    <n v="3"/>
    <n v="39.450000000000003"/>
  </r>
  <r>
    <n v="9410"/>
    <n v="4122"/>
    <n v="0"/>
    <d v="2023-03-11T00:00:00"/>
    <d v="1899-12-30T12:44:34"/>
    <n v="132"/>
    <x v="14"/>
    <x v="1"/>
    <x v="8"/>
    <x v="6"/>
    <n v="11"/>
    <x v="2"/>
    <x v="1"/>
    <n v="3"/>
    <n v="39.450000000000003"/>
  </r>
  <r>
    <n v="9411"/>
    <n v="4123"/>
    <n v="1"/>
    <d v="2023-03-11T00:00:00"/>
    <d v="1899-12-30T12:53:38"/>
    <n v="107"/>
    <x v="19"/>
    <x v="0"/>
    <x v="12"/>
    <x v="6"/>
    <n v="11"/>
    <x v="2"/>
    <x v="1"/>
    <n v="11"/>
    <n v="144.80000000000001"/>
  </r>
  <r>
    <n v="9412"/>
    <n v="4123"/>
    <n v="0"/>
    <d v="2023-03-11T00:00:00"/>
    <d v="1899-12-30T12:53:38"/>
    <n v="116"/>
    <x v="23"/>
    <x v="2"/>
    <x v="9"/>
    <x v="6"/>
    <n v="11"/>
    <x v="2"/>
    <x v="1"/>
    <n v="11"/>
    <n v="144.80000000000001"/>
  </r>
  <r>
    <n v="9413"/>
    <n v="4123"/>
    <n v="0"/>
    <d v="2023-03-11T00:00:00"/>
    <d v="1899-12-30T12:53:38"/>
    <n v="102"/>
    <x v="16"/>
    <x v="3"/>
    <x v="9"/>
    <x v="6"/>
    <n v="11"/>
    <x v="2"/>
    <x v="1"/>
    <n v="11"/>
    <n v="144.80000000000001"/>
  </r>
  <r>
    <n v="9414"/>
    <n v="4123"/>
    <n v="0"/>
    <d v="2023-03-11T00:00:00"/>
    <d v="1899-12-30T12:53:38"/>
    <n v="103"/>
    <x v="29"/>
    <x v="3"/>
    <x v="6"/>
    <x v="6"/>
    <n v="11"/>
    <x v="2"/>
    <x v="1"/>
    <n v="11"/>
    <n v="144.80000000000001"/>
  </r>
  <r>
    <n v="9415"/>
    <n v="4123"/>
    <n v="0"/>
    <d v="2023-03-11T00:00:00"/>
    <d v="1899-12-30T12:53:38"/>
    <n v="124"/>
    <x v="2"/>
    <x v="1"/>
    <x v="1"/>
    <x v="6"/>
    <n v="11"/>
    <x v="2"/>
    <x v="1"/>
    <n v="11"/>
    <n v="144.80000000000001"/>
  </r>
  <r>
    <n v="9416"/>
    <n v="4123"/>
    <n v="0"/>
    <d v="2023-03-11T00:00:00"/>
    <d v="1899-12-30T12:53:38"/>
    <n v="126"/>
    <x v="10"/>
    <x v="1"/>
    <x v="1"/>
    <x v="6"/>
    <n v="11"/>
    <x v="2"/>
    <x v="1"/>
    <n v="11"/>
    <n v="144.80000000000001"/>
  </r>
  <r>
    <n v="9417"/>
    <n v="4123"/>
    <n v="0"/>
    <d v="2023-03-11T00:00:00"/>
    <d v="1899-12-30T12:53:38"/>
    <n v="109"/>
    <x v="0"/>
    <x v="0"/>
    <x v="0"/>
    <x v="6"/>
    <n v="11"/>
    <x v="2"/>
    <x v="1"/>
    <n v="11"/>
    <n v="144.80000000000001"/>
  </r>
  <r>
    <n v="9418"/>
    <n v="4123"/>
    <n v="0"/>
    <d v="2023-03-11T00:00:00"/>
    <d v="1899-12-30T12:53:38"/>
    <n v="117"/>
    <x v="3"/>
    <x v="2"/>
    <x v="2"/>
    <x v="6"/>
    <n v="11"/>
    <x v="2"/>
    <x v="1"/>
    <n v="11"/>
    <n v="144.80000000000001"/>
  </r>
  <r>
    <n v="9419"/>
    <n v="4123"/>
    <n v="0"/>
    <d v="2023-03-11T00:00:00"/>
    <d v="1899-12-30T12:53:38"/>
    <n v="129"/>
    <x v="4"/>
    <x v="1"/>
    <x v="3"/>
    <x v="6"/>
    <n v="11"/>
    <x v="2"/>
    <x v="1"/>
    <n v="11"/>
    <n v="144.80000000000001"/>
  </r>
  <r>
    <n v="9420"/>
    <n v="4123"/>
    <n v="0"/>
    <d v="2023-03-11T00:00:00"/>
    <d v="1899-12-30T12:53:38"/>
    <n v="106"/>
    <x v="5"/>
    <x v="3"/>
    <x v="4"/>
    <x v="6"/>
    <n v="11"/>
    <x v="2"/>
    <x v="1"/>
    <n v="11"/>
    <n v="144.80000000000001"/>
  </r>
  <r>
    <n v="9421"/>
    <n v="4123"/>
    <n v="0"/>
    <d v="2023-03-11T00:00:00"/>
    <d v="1899-12-30T12:53:38"/>
    <n v="114"/>
    <x v="8"/>
    <x v="0"/>
    <x v="6"/>
    <x v="6"/>
    <n v="11"/>
    <x v="2"/>
    <x v="1"/>
    <n v="11"/>
    <n v="144.80000000000001"/>
  </r>
  <r>
    <n v="9422"/>
    <n v="4124"/>
    <n v="1"/>
    <d v="2023-03-11T00:00:00"/>
    <d v="1899-12-30T12:54:05"/>
    <n v="124"/>
    <x v="2"/>
    <x v="1"/>
    <x v="1"/>
    <x v="6"/>
    <n v="11"/>
    <x v="2"/>
    <x v="1"/>
    <n v="4"/>
    <n v="44.45"/>
  </r>
  <r>
    <n v="9423"/>
    <n v="4124"/>
    <n v="0"/>
    <d v="2023-03-11T00:00:00"/>
    <d v="1899-12-30T12:54:05"/>
    <n v="113"/>
    <x v="17"/>
    <x v="0"/>
    <x v="10"/>
    <x v="6"/>
    <n v="11"/>
    <x v="2"/>
    <x v="1"/>
    <n v="4"/>
    <n v="44.45"/>
  </r>
  <r>
    <n v="9424"/>
    <n v="4124"/>
    <n v="0"/>
    <d v="2023-03-11T00:00:00"/>
    <d v="1899-12-30T12:54:05"/>
    <n v="131"/>
    <x v="27"/>
    <x v="1"/>
    <x v="0"/>
    <x v="6"/>
    <n v="11"/>
    <x v="2"/>
    <x v="1"/>
    <n v="4"/>
    <n v="44.45"/>
  </r>
  <r>
    <n v="9425"/>
    <n v="4124"/>
    <n v="0"/>
    <d v="2023-03-11T00:00:00"/>
    <d v="1899-12-30T12:54:05"/>
    <n v="106"/>
    <x v="5"/>
    <x v="3"/>
    <x v="4"/>
    <x v="6"/>
    <n v="11"/>
    <x v="2"/>
    <x v="1"/>
    <n v="4"/>
    <n v="44.45"/>
  </r>
  <r>
    <n v="9426"/>
    <n v="4125"/>
    <n v="1"/>
    <d v="2023-03-11T00:00:00"/>
    <d v="1899-12-30T13:00:09"/>
    <n v="101"/>
    <x v="7"/>
    <x v="3"/>
    <x v="2"/>
    <x v="6"/>
    <n v="11"/>
    <x v="2"/>
    <x v="2"/>
    <n v="1"/>
    <n v="12.95"/>
  </r>
  <r>
    <n v="9427"/>
    <n v="4126"/>
    <n v="1"/>
    <d v="2023-03-11T00:00:00"/>
    <d v="1899-12-30T13:07:26"/>
    <n v="120"/>
    <x v="28"/>
    <x v="2"/>
    <x v="9"/>
    <x v="6"/>
    <n v="11"/>
    <x v="2"/>
    <x v="2"/>
    <n v="1"/>
    <n v="13.95"/>
  </r>
  <r>
    <n v="9428"/>
    <n v="4127"/>
    <n v="1"/>
    <d v="2023-03-11T00:00:00"/>
    <d v="1899-12-30T13:09:51"/>
    <n v="106"/>
    <x v="5"/>
    <x v="3"/>
    <x v="4"/>
    <x v="6"/>
    <n v="11"/>
    <x v="2"/>
    <x v="2"/>
    <n v="1"/>
    <n v="7"/>
  </r>
  <r>
    <n v="9429"/>
    <n v="4128"/>
    <n v="1"/>
    <d v="2023-03-11T00:00:00"/>
    <d v="1899-12-30T13:20:46"/>
    <n v="105"/>
    <x v="15"/>
    <x v="3"/>
    <x v="4"/>
    <x v="6"/>
    <n v="11"/>
    <x v="2"/>
    <x v="2"/>
    <n v="1"/>
    <n v="7"/>
  </r>
  <r>
    <n v="9430"/>
    <n v="4129"/>
    <n v="1"/>
    <d v="2023-03-11T00:00:00"/>
    <d v="1899-12-30T13:21:18"/>
    <n v="124"/>
    <x v="2"/>
    <x v="1"/>
    <x v="1"/>
    <x v="6"/>
    <n v="11"/>
    <x v="2"/>
    <x v="2"/>
    <n v="1"/>
    <n v="14.5"/>
  </r>
  <r>
    <n v="9431"/>
    <n v="4130"/>
    <n v="1"/>
    <d v="2023-03-11T00:00:00"/>
    <d v="1899-12-30T13:22:05"/>
    <n v="116"/>
    <x v="23"/>
    <x v="2"/>
    <x v="9"/>
    <x v="6"/>
    <n v="11"/>
    <x v="2"/>
    <x v="2"/>
    <n v="3"/>
    <n v="34.9"/>
  </r>
  <r>
    <n v="9432"/>
    <n v="4130"/>
    <n v="0"/>
    <d v="2023-03-11T00:00:00"/>
    <d v="1899-12-30T13:22:05"/>
    <n v="102"/>
    <x v="16"/>
    <x v="3"/>
    <x v="9"/>
    <x v="6"/>
    <n v="11"/>
    <x v="2"/>
    <x v="2"/>
    <n v="3"/>
    <n v="34.9"/>
  </r>
  <r>
    <n v="9433"/>
    <n v="4130"/>
    <n v="0"/>
    <d v="2023-03-11T00:00:00"/>
    <d v="1899-12-30T13:22:05"/>
    <n v="105"/>
    <x v="15"/>
    <x v="3"/>
    <x v="4"/>
    <x v="6"/>
    <n v="11"/>
    <x v="2"/>
    <x v="2"/>
    <n v="3"/>
    <n v="34.9"/>
  </r>
  <r>
    <n v="9434"/>
    <n v="4131"/>
    <n v="1"/>
    <d v="2023-03-11T00:00:00"/>
    <d v="1899-12-30T13:45:13"/>
    <n v="101"/>
    <x v="7"/>
    <x v="3"/>
    <x v="2"/>
    <x v="6"/>
    <n v="11"/>
    <x v="2"/>
    <x v="2"/>
    <n v="7"/>
    <n v="93.350000000000009"/>
  </r>
  <r>
    <n v="9435"/>
    <n v="4131"/>
    <n v="0"/>
    <d v="2023-03-11T00:00:00"/>
    <d v="1899-12-30T13:45:13"/>
    <n v="101"/>
    <x v="7"/>
    <x v="3"/>
    <x v="2"/>
    <x v="6"/>
    <n v="11"/>
    <x v="2"/>
    <x v="2"/>
    <n v="7"/>
    <n v="93.350000000000009"/>
  </r>
  <r>
    <n v="9436"/>
    <n v="4131"/>
    <n v="0"/>
    <d v="2023-03-11T00:00:00"/>
    <d v="1899-12-30T13:45:13"/>
    <n v="108"/>
    <x v="1"/>
    <x v="0"/>
    <x v="1"/>
    <x v="6"/>
    <n v="11"/>
    <x v="2"/>
    <x v="2"/>
    <n v="7"/>
    <n v="93.350000000000009"/>
  </r>
  <r>
    <n v="9437"/>
    <n v="4131"/>
    <n v="0"/>
    <d v="2023-03-11T00:00:00"/>
    <d v="1899-12-30T13:45:13"/>
    <n v="128"/>
    <x v="25"/>
    <x v="1"/>
    <x v="3"/>
    <x v="6"/>
    <n v="11"/>
    <x v="2"/>
    <x v="2"/>
    <n v="7"/>
    <n v="93.350000000000009"/>
  </r>
  <r>
    <n v="9438"/>
    <n v="4131"/>
    <n v="0"/>
    <d v="2023-03-11T00:00:00"/>
    <d v="1899-12-30T13:45:13"/>
    <n v="129"/>
    <x v="4"/>
    <x v="1"/>
    <x v="3"/>
    <x v="6"/>
    <n v="11"/>
    <x v="2"/>
    <x v="2"/>
    <n v="7"/>
    <n v="93.350000000000009"/>
  </r>
  <r>
    <n v="9439"/>
    <n v="4131"/>
    <n v="0"/>
    <d v="2023-03-11T00:00:00"/>
    <d v="1899-12-30T13:45:13"/>
    <n v="113"/>
    <x v="17"/>
    <x v="0"/>
    <x v="10"/>
    <x v="6"/>
    <n v="11"/>
    <x v="2"/>
    <x v="2"/>
    <n v="7"/>
    <n v="93.350000000000009"/>
  </r>
  <r>
    <n v="9440"/>
    <n v="4131"/>
    <n v="0"/>
    <d v="2023-03-11T00:00:00"/>
    <d v="1899-12-30T13:45:13"/>
    <n v="132"/>
    <x v="14"/>
    <x v="1"/>
    <x v="8"/>
    <x v="6"/>
    <n v="11"/>
    <x v="2"/>
    <x v="2"/>
    <n v="7"/>
    <n v="93.350000000000009"/>
  </r>
  <r>
    <n v="9441"/>
    <n v="4132"/>
    <n v="1"/>
    <d v="2023-03-11T00:00:00"/>
    <d v="1899-12-30T13:49:46"/>
    <n v="126"/>
    <x v="10"/>
    <x v="1"/>
    <x v="1"/>
    <x v="6"/>
    <n v="11"/>
    <x v="2"/>
    <x v="2"/>
    <n v="4"/>
    <n v="46"/>
  </r>
  <r>
    <n v="9442"/>
    <n v="4132"/>
    <n v="0"/>
    <d v="2023-03-11T00:00:00"/>
    <d v="1899-12-30T13:49:46"/>
    <n v="129"/>
    <x v="4"/>
    <x v="1"/>
    <x v="3"/>
    <x v="6"/>
    <n v="11"/>
    <x v="2"/>
    <x v="2"/>
    <n v="4"/>
    <n v="46"/>
  </r>
  <r>
    <n v="9443"/>
    <n v="4132"/>
    <n v="0"/>
    <d v="2023-03-11T00:00:00"/>
    <d v="1899-12-30T13:49:46"/>
    <n v="105"/>
    <x v="15"/>
    <x v="3"/>
    <x v="4"/>
    <x v="6"/>
    <n v="11"/>
    <x v="2"/>
    <x v="2"/>
    <n v="4"/>
    <n v="46"/>
  </r>
  <r>
    <n v="9444"/>
    <n v="4132"/>
    <n v="0"/>
    <d v="2023-03-11T00:00:00"/>
    <d v="1899-12-30T13:49:46"/>
    <n v="123"/>
    <x v="9"/>
    <x v="2"/>
    <x v="6"/>
    <x v="6"/>
    <n v="11"/>
    <x v="2"/>
    <x v="2"/>
    <n v="4"/>
    <n v="46"/>
  </r>
  <r>
    <n v="9445"/>
    <n v="4133"/>
    <n v="1"/>
    <d v="2023-03-11T00:00:00"/>
    <d v="1899-12-30T14:05:09"/>
    <n v="105"/>
    <x v="15"/>
    <x v="3"/>
    <x v="4"/>
    <x v="6"/>
    <n v="11"/>
    <x v="2"/>
    <x v="3"/>
    <n v="1"/>
    <n v="7"/>
  </r>
  <r>
    <n v="9446"/>
    <n v="4134"/>
    <n v="1"/>
    <d v="2023-03-11T00:00:00"/>
    <d v="1899-12-30T14:23:53"/>
    <n v="125"/>
    <x v="21"/>
    <x v="1"/>
    <x v="0"/>
    <x v="6"/>
    <n v="11"/>
    <x v="2"/>
    <x v="3"/>
    <n v="2"/>
    <n v="35.9"/>
  </r>
  <r>
    <n v="9447"/>
    <n v="4134"/>
    <n v="0"/>
    <d v="2023-03-11T00:00:00"/>
    <d v="1899-12-30T14:23:53"/>
    <n v="110"/>
    <x v="11"/>
    <x v="0"/>
    <x v="0"/>
    <x v="6"/>
    <n v="11"/>
    <x v="2"/>
    <x v="3"/>
    <n v="2"/>
    <n v="35.9"/>
  </r>
  <r>
    <n v="9448"/>
    <n v="4135"/>
    <n v="1"/>
    <d v="2023-03-11T00:00:00"/>
    <d v="1899-12-30T14:25:34"/>
    <n v="102"/>
    <x v="16"/>
    <x v="3"/>
    <x v="9"/>
    <x v="6"/>
    <n v="11"/>
    <x v="2"/>
    <x v="3"/>
    <n v="2"/>
    <n v="20.95"/>
  </r>
  <r>
    <n v="9449"/>
    <n v="4135"/>
    <n v="0"/>
    <d v="2023-03-11T00:00:00"/>
    <d v="1899-12-30T14:25:34"/>
    <n v="106"/>
    <x v="5"/>
    <x v="3"/>
    <x v="4"/>
    <x v="6"/>
    <n v="11"/>
    <x v="2"/>
    <x v="3"/>
    <n v="2"/>
    <n v="20.95"/>
  </r>
  <r>
    <n v="9450"/>
    <n v="4136"/>
    <n v="1"/>
    <d v="2023-03-11T00:00:00"/>
    <d v="1899-12-30T14:33:24"/>
    <n v="108"/>
    <x v="1"/>
    <x v="0"/>
    <x v="1"/>
    <x v="6"/>
    <n v="11"/>
    <x v="2"/>
    <x v="3"/>
    <n v="4"/>
    <n v="57.349999999999994"/>
  </r>
  <r>
    <n v="9451"/>
    <n v="4136"/>
    <n v="0"/>
    <d v="2023-03-11T00:00:00"/>
    <d v="1899-12-30T14:33:24"/>
    <n v="119"/>
    <x v="6"/>
    <x v="2"/>
    <x v="5"/>
    <x v="6"/>
    <n v="11"/>
    <x v="2"/>
    <x v="3"/>
    <n v="4"/>
    <n v="57.349999999999994"/>
  </r>
  <r>
    <n v="9452"/>
    <n v="4136"/>
    <n v="0"/>
    <d v="2023-03-11T00:00:00"/>
    <d v="1899-12-30T14:33:24"/>
    <n v="120"/>
    <x v="28"/>
    <x v="2"/>
    <x v="9"/>
    <x v="6"/>
    <n v="11"/>
    <x v="2"/>
    <x v="3"/>
    <n v="4"/>
    <n v="57.349999999999994"/>
  </r>
  <r>
    <n v="9454"/>
    <n v="4136"/>
    <n v="0"/>
    <d v="2023-03-11T00:00:00"/>
    <d v="1899-12-30T14:33:24"/>
    <n v="132"/>
    <x v="14"/>
    <x v="1"/>
    <x v="8"/>
    <x v="6"/>
    <n v="11"/>
    <x v="2"/>
    <x v="3"/>
    <n v="4"/>
    <n v="57.349999999999994"/>
  </r>
  <r>
    <n v="9455"/>
    <n v="4137"/>
    <n v="1"/>
    <d v="2023-03-11T00:00:00"/>
    <d v="1899-12-30T14:33:39"/>
    <n v="131"/>
    <x v="27"/>
    <x v="1"/>
    <x v="0"/>
    <x v="6"/>
    <n v="11"/>
    <x v="2"/>
    <x v="3"/>
    <n v="1"/>
    <n v="17.95"/>
  </r>
  <r>
    <n v="9456"/>
    <n v="4138"/>
    <n v="1"/>
    <d v="2023-03-11T00:00:00"/>
    <d v="1899-12-30T14:39:14"/>
    <n v="112"/>
    <x v="30"/>
    <x v="0"/>
    <x v="13"/>
    <x v="6"/>
    <n v="11"/>
    <x v="2"/>
    <x v="3"/>
    <n v="2"/>
    <n v="34.9"/>
  </r>
  <r>
    <n v="9457"/>
    <n v="4138"/>
    <n v="0"/>
    <d v="2023-03-11T00:00:00"/>
    <d v="1899-12-30T14:39:14"/>
    <n v="130"/>
    <x v="13"/>
    <x v="1"/>
    <x v="7"/>
    <x v="6"/>
    <n v="11"/>
    <x v="2"/>
    <x v="3"/>
    <n v="2"/>
    <n v="34.9"/>
  </r>
  <r>
    <n v="9458"/>
    <n v="4139"/>
    <n v="1"/>
    <d v="2023-03-11T00:00:00"/>
    <d v="1899-12-30T14:39:27"/>
    <n v="125"/>
    <x v="21"/>
    <x v="1"/>
    <x v="0"/>
    <x v="6"/>
    <n v="11"/>
    <x v="2"/>
    <x v="3"/>
    <n v="1"/>
    <n v="17.95"/>
  </r>
  <r>
    <n v="9459"/>
    <n v="4140"/>
    <n v="1"/>
    <d v="2023-03-11T00:00:00"/>
    <d v="1899-12-30T15:01:55"/>
    <n v="113"/>
    <x v="17"/>
    <x v="0"/>
    <x v="10"/>
    <x v="6"/>
    <n v="11"/>
    <x v="2"/>
    <x v="4"/>
    <n v="1"/>
    <n v="5"/>
  </r>
  <r>
    <n v="9460"/>
    <n v="4141"/>
    <n v="1"/>
    <d v="2023-03-11T00:00:00"/>
    <d v="1899-12-30T15:22:38"/>
    <n v="117"/>
    <x v="3"/>
    <x v="2"/>
    <x v="2"/>
    <x v="6"/>
    <n v="11"/>
    <x v="2"/>
    <x v="4"/>
    <n v="1"/>
    <n v="12.95"/>
  </r>
  <r>
    <n v="9461"/>
    <n v="4142"/>
    <n v="1"/>
    <d v="2023-03-11T00:00:00"/>
    <d v="1899-12-30T15:36:22"/>
    <n v="119"/>
    <x v="6"/>
    <x v="2"/>
    <x v="5"/>
    <x v="6"/>
    <n v="11"/>
    <x v="2"/>
    <x v="4"/>
    <n v="2"/>
    <n v="20.95"/>
  </r>
  <r>
    <n v="9462"/>
    <n v="4142"/>
    <n v="0"/>
    <d v="2023-03-11T00:00:00"/>
    <d v="1899-12-30T15:36:22"/>
    <n v="123"/>
    <x v="9"/>
    <x v="2"/>
    <x v="6"/>
    <x v="6"/>
    <n v="11"/>
    <x v="2"/>
    <x v="4"/>
    <n v="2"/>
    <n v="20.95"/>
  </r>
  <r>
    <n v="9463"/>
    <n v="4143"/>
    <n v="1"/>
    <d v="2023-03-11T00:00:00"/>
    <d v="1899-12-30T15:39:09"/>
    <n v="106"/>
    <x v="5"/>
    <x v="3"/>
    <x v="4"/>
    <x v="6"/>
    <n v="11"/>
    <x v="2"/>
    <x v="4"/>
    <n v="1"/>
    <n v="7"/>
  </r>
  <r>
    <n v="9464"/>
    <n v="4144"/>
    <n v="1"/>
    <d v="2023-03-11T00:00:00"/>
    <d v="1899-12-30T16:20:07"/>
    <n v="107"/>
    <x v="19"/>
    <x v="0"/>
    <x v="12"/>
    <x v="6"/>
    <n v="11"/>
    <x v="2"/>
    <x v="5"/>
    <n v="1"/>
    <n v="16.5"/>
  </r>
  <r>
    <n v="9466"/>
    <n v="4145"/>
    <n v="1"/>
    <d v="2023-03-11T00:00:00"/>
    <d v="1899-12-30T16:23:58"/>
    <n v="129"/>
    <x v="4"/>
    <x v="1"/>
    <x v="3"/>
    <x v="6"/>
    <n v="11"/>
    <x v="2"/>
    <x v="5"/>
    <n v="4"/>
    <n v="50.95"/>
  </r>
  <r>
    <n v="9467"/>
    <n v="4145"/>
    <n v="0"/>
    <d v="2023-03-11T00:00:00"/>
    <d v="1899-12-30T16:23:58"/>
    <n v="121"/>
    <x v="20"/>
    <x v="2"/>
    <x v="11"/>
    <x v="6"/>
    <n v="11"/>
    <x v="2"/>
    <x v="5"/>
    <n v="4"/>
    <n v="50.95"/>
  </r>
  <r>
    <n v="9468"/>
    <n v="4145"/>
    <n v="0"/>
    <d v="2023-03-11T00:00:00"/>
    <d v="1899-12-30T16:23:58"/>
    <n v="131"/>
    <x v="27"/>
    <x v="1"/>
    <x v="0"/>
    <x v="6"/>
    <n v="11"/>
    <x v="2"/>
    <x v="5"/>
    <n v="4"/>
    <n v="50.95"/>
  </r>
  <r>
    <n v="9469"/>
    <n v="4145"/>
    <n v="0"/>
    <d v="2023-03-11T00:00:00"/>
    <d v="1899-12-30T16:23:58"/>
    <n v="106"/>
    <x v="5"/>
    <x v="3"/>
    <x v="4"/>
    <x v="6"/>
    <n v="11"/>
    <x v="2"/>
    <x v="5"/>
    <n v="4"/>
    <n v="50.95"/>
  </r>
  <r>
    <n v="9470"/>
    <n v="4146"/>
    <n v="1"/>
    <d v="2023-03-11T00:00:00"/>
    <d v="1899-12-30T16:25:58"/>
    <n v="129"/>
    <x v="4"/>
    <x v="1"/>
    <x v="3"/>
    <x v="6"/>
    <n v="11"/>
    <x v="2"/>
    <x v="5"/>
    <n v="1"/>
    <n v="15.5"/>
  </r>
  <r>
    <n v="9471"/>
    <n v="4147"/>
    <n v="1"/>
    <d v="2023-03-11T00:00:00"/>
    <d v="1899-12-30T16:37:46"/>
    <n v="110"/>
    <x v="11"/>
    <x v="0"/>
    <x v="0"/>
    <x v="6"/>
    <n v="11"/>
    <x v="2"/>
    <x v="5"/>
    <n v="3"/>
    <n v="39.9"/>
  </r>
  <r>
    <n v="9472"/>
    <n v="4147"/>
    <n v="0"/>
    <d v="2023-03-11T00:00:00"/>
    <d v="1899-12-30T16:37:46"/>
    <n v="118"/>
    <x v="26"/>
    <x v="2"/>
    <x v="13"/>
    <x v="6"/>
    <n v="11"/>
    <x v="2"/>
    <x v="5"/>
    <n v="3"/>
    <n v="39.9"/>
  </r>
  <r>
    <n v="9473"/>
    <n v="4147"/>
    <n v="0"/>
    <d v="2023-03-11T00:00:00"/>
    <d v="1899-12-30T16:37:46"/>
    <n v="122"/>
    <x v="12"/>
    <x v="2"/>
    <x v="4"/>
    <x v="6"/>
    <n v="11"/>
    <x v="2"/>
    <x v="5"/>
    <n v="3"/>
    <n v="39.9"/>
  </r>
  <r>
    <n v="9474"/>
    <n v="4148"/>
    <n v="1"/>
    <d v="2023-03-11T00:00:00"/>
    <d v="1899-12-30T16:40:21"/>
    <n v="106"/>
    <x v="5"/>
    <x v="3"/>
    <x v="4"/>
    <x v="6"/>
    <n v="11"/>
    <x v="2"/>
    <x v="5"/>
    <n v="1"/>
    <n v="7"/>
  </r>
  <r>
    <n v="9475"/>
    <n v="4149"/>
    <n v="1"/>
    <d v="2023-03-11T00:00:00"/>
    <d v="1899-12-30T16:43:33"/>
    <n v="102"/>
    <x v="16"/>
    <x v="3"/>
    <x v="9"/>
    <x v="6"/>
    <n v="11"/>
    <x v="2"/>
    <x v="5"/>
    <n v="2"/>
    <n v="28.45"/>
  </r>
  <r>
    <n v="9476"/>
    <n v="4149"/>
    <n v="0"/>
    <d v="2023-03-11T00:00:00"/>
    <d v="1899-12-30T16:43:33"/>
    <n v="124"/>
    <x v="2"/>
    <x v="1"/>
    <x v="1"/>
    <x v="6"/>
    <n v="11"/>
    <x v="2"/>
    <x v="5"/>
    <n v="2"/>
    <n v="28.45"/>
  </r>
  <r>
    <n v="9477"/>
    <n v="4150"/>
    <n v="1"/>
    <d v="2023-03-11T00:00:00"/>
    <d v="1899-12-30T16:45:38"/>
    <n v="115"/>
    <x v="31"/>
    <x v="2"/>
    <x v="5"/>
    <x v="6"/>
    <n v="11"/>
    <x v="2"/>
    <x v="5"/>
    <n v="4"/>
    <n v="48.4"/>
  </r>
  <r>
    <n v="9478"/>
    <n v="4150"/>
    <n v="0"/>
    <d v="2023-03-11T00:00:00"/>
    <d v="1899-12-30T16:45:38"/>
    <n v="128"/>
    <x v="25"/>
    <x v="1"/>
    <x v="3"/>
    <x v="6"/>
    <n v="11"/>
    <x v="2"/>
    <x v="5"/>
    <n v="4"/>
    <n v="48.4"/>
  </r>
  <r>
    <n v="9479"/>
    <n v="4150"/>
    <n v="0"/>
    <d v="2023-03-11T00:00:00"/>
    <d v="1899-12-30T16:45:38"/>
    <n v="120"/>
    <x v="28"/>
    <x v="2"/>
    <x v="9"/>
    <x v="6"/>
    <n v="11"/>
    <x v="2"/>
    <x v="5"/>
    <n v="4"/>
    <n v="48.4"/>
  </r>
  <r>
    <n v="9480"/>
    <n v="4150"/>
    <n v="0"/>
    <d v="2023-03-11T00:00:00"/>
    <d v="1899-12-30T16:45:38"/>
    <n v="122"/>
    <x v="12"/>
    <x v="2"/>
    <x v="4"/>
    <x v="6"/>
    <n v="11"/>
    <x v="2"/>
    <x v="5"/>
    <n v="4"/>
    <n v="48.4"/>
  </r>
  <r>
    <n v="9481"/>
    <n v="4151"/>
    <n v="1"/>
    <d v="2023-03-11T00:00:00"/>
    <d v="1899-12-30T16:49:53"/>
    <n v="121"/>
    <x v="20"/>
    <x v="2"/>
    <x v="11"/>
    <x v="6"/>
    <n v="11"/>
    <x v="2"/>
    <x v="5"/>
    <n v="2"/>
    <n v="28.45"/>
  </r>
  <r>
    <n v="9482"/>
    <n v="4151"/>
    <n v="0"/>
    <d v="2023-03-11T00:00:00"/>
    <d v="1899-12-30T16:49:53"/>
    <n v="131"/>
    <x v="27"/>
    <x v="1"/>
    <x v="0"/>
    <x v="6"/>
    <n v="11"/>
    <x v="2"/>
    <x v="5"/>
    <n v="2"/>
    <n v="28.45"/>
  </r>
  <r>
    <n v="9483"/>
    <n v="4152"/>
    <n v="1"/>
    <d v="2023-03-11T00:00:00"/>
    <d v="1899-12-30T16:51:16"/>
    <n v="109"/>
    <x v="0"/>
    <x v="0"/>
    <x v="0"/>
    <x v="6"/>
    <n v="11"/>
    <x v="2"/>
    <x v="5"/>
    <n v="2"/>
    <n v="35.9"/>
  </r>
  <r>
    <n v="9484"/>
    <n v="4152"/>
    <n v="0"/>
    <d v="2023-03-11T00:00:00"/>
    <d v="1899-12-30T16:51:16"/>
    <n v="127"/>
    <x v="24"/>
    <x v="1"/>
    <x v="0"/>
    <x v="6"/>
    <n v="11"/>
    <x v="2"/>
    <x v="5"/>
    <n v="2"/>
    <n v="35.9"/>
  </r>
  <r>
    <n v="9485"/>
    <n v="4153"/>
    <n v="1"/>
    <d v="2023-03-11T00:00:00"/>
    <d v="1899-12-30T17:08:05"/>
    <n v="105"/>
    <x v="15"/>
    <x v="3"/>
    <x v="4"/>
    <x v="6"/>
    <n v="11"/>
    <x v="2"/>
    <x v="6"/>
    <n v="2"/>
    <n v="14"/>
  </r>
  <r>
    <n v="9486"/>
    <n v="4153"/>
    <n v="0"/>
    <d v="2023-03-11T00:00:00"/>
    <d v="1899-12-30T17:08:05"/>
    <n v="106"/>
    <x v="5"/>
    <x v="3"/>
    <x v="4"/>
    <x v="6"/>
    <n v="11"/>
    <x v="2"/>
    <x v="6"/>
    <n v="2"/>
    <n v="14"/>
  </r>
  <r>
    <n v="9487"/>
    <n v="4154"/>
    <n v="1"/>
    <d v="2023-03-11T00:00:00"/>
    <d v="1899-12-30T17:11:37"/>
    <n v="103"/>
    <x v="29"/>
    <x v="3"/>
    <x v="6"/>
    <x v="6"/>
    <n v="11"/>
    <x v="2"/>
    <x v="6"/>
    <n v="1"/>
    <n v="9"/>
  </r>
  <r>
    <n v="9488"/>
    <n v="4155"/>
    <n v="1"/>
    <d v="2023-03-11T00:00:00"/>
    <d v="1899-12-30T17:12:58"/>
    <n v="124"/>
    <x v="2"/>
    <x v="1"/>
    <x v="1"/>
    <x v="6"/>
    <n v="11"/>
    <x v="2"/>
    <x v="6"/>
    <n v="3"/>
    <n v="39.450000000000003"/>
  </r>
  <r>
    <n v="9489"/>
    <n v="4155"/>
    <n v="0"/>
    <d v="2023-03-11T00:00:00"/>
    <d v="1899-12-30T17:12:58"/>
    <n v="109"/>
    <x v="0"/>
    <x v="0"/>
    <x v="0"/>
    <x v="6"/>
    <n v="11"/>
    <x v="2"/>
    <x v="6"/>
    <n v="3"/>
    <n v="39.450000000000003"/>
  </r>
  <r>
    <n v="9490"/>
    <n v="4155"/>
    <n v="0"/>
    <d v="2023-03-11T00:00:00"/>
    <d v="1899-12-30T17:12:58"/>
    <n v="105"/>
    <x v="15"/>
    <x v="3"/>
    <x v="4"/>
    <x v="6"/>
    <n v="11"/>
    <x v="2"/>
    <x v="6"/>
    <n v="3"/>
    <n v="39.450000000000003"/>
  </r>
  <r>
    <n v="9491"/>
    <n v="4156"/>
    <n v="1"/>
    <d v="2023-03-11T00:00:00"/>
    <d v="1899-12-30T17:18:27"/>
    <n v="102"/>
    <x v="16"/>
    <x v="3"/>
    <x v="9"/>
    <x v="6"/>
    <n v="11"/>
    <x v="2"/>
    <x v="6"/>
    <n v="1"/>
    <n v="13.95"/>
  </r>
  <r>
    <n v="9492"/>
    <n v="4157"/>
    <n v="1"/>
    <d v="2023-03-11T00:00:00"/>
    <d v="1899-12-30T17:29:31"/>
    <n v="109"/>
    <x v="0"/>
    <x v="0"/>
    <x v="0"/>
    <x v="6"/>
    <n v="11"/>
    <x v="2"/>
    <x v="6"/>
    <n v="1"/>
    <n v="17.95"/>
  </r>
  <r>
    <n v="9493"/>
    <n v="4158"/>
    <n v="1"/>
    <d v="2023-03-11T00:00:00"/>
    <d v="1899-12-30T17:33:30"/>
    <n v="116"/>
    <x v="23"/>
    <x v="2"/>
    <x v="9"/>
    <x v="6"/>
    <n v="11"/>
    <x v="2"/>
    <x v="6"/>
    <n v="2"/>
    <n v="29.45"/>
  </r>
  <r>
    <n v="9494"/>
    <n v="4158"/>
    <n v="0"/>
    <d v="2023-03-11T00:00:00"/>
    <d v="1899-12-30T17:33:30"/>
    <n v="129"/>
    <x v="4"/>
    <x v="1"/>
    <x v="3"/>
    <x v="6"/>
    <n v="11"/>
    <x v="2"/>
    <x v="6"/>
    <n v="2"/>
    <n v="29.45"/>
  </r>
  <r>
    <n v="9495"/>
    <n v="4159"/>
    <n v="1"/>
    <d v="2023-03-11T00:00:00"/>
    <d v="1899-12-30T17:37:24"/>
    <n v="132"/>
    <x v="14"/>
    <x v="1"/>
    <x v="8"/>
    <x v="6"/>
    <n v="11"/>
    <x v="2"/>
    <x v="6"/>
    <n v="1"/>
    <n v="16.95"/>
  </r>
  <r>
    <n v="9496"/>
    <n v="4160"/>
    <n v="1"/>
    <d v="2023-03-11T00:00:00"/>
    <d v="1899-12-30T18:17:39"/>
    <n v="105"/>
    <x v="15"/>
    <x v="3"/>
    <x v="4"/>
    <x v="6"/>
    <n v="11"/>
    <x v="2"/>
    <x v="7"/>
    <n v="2"/>
    <n v="14"/>
  </r>
  <r>
    <n v="9497"/>
    <n v="4160"/>
    <n v="0"/>
    <d v="2023-03-11T00:00:00"/>
    <d v="1899-12-30T18:17:39"/>
    <n v="106"/>
    <x v="5"/>
    <x v="3"/>
    <x v="4"/>
    <x v="6"/>
    <n v="11"/>
    <x v="2"/>
    <x v="7"/>
    <n v="2"/>
    <n v="14"/>
  </r>
  <r>
    <n v="9498"/>
    <n v="4161"/>
    <n v="1"/>
    <d v="2023-03-11T00:00:00"/>
    <d v="1899-12-30T18:24:12"/>
    <n v="102"/>
    <x v="16"/>
    <x v="3"/>
    <x v="9"/>
    <x v="6"/>
    <n v="11"/>
    <x v="2"/>
    <x v="7"/>
    <n v="3"/>
    <n v="48.4"/>
  </r>
  <r>
    <n v="9499"/>
    <n v="4161"/>
    <n v="0"/>
    <d v="2023-03-11T00:00:00"/>
    <d v="1899-12-30T18:24:12"/>
    <n v="124"/>
    <x v="2"/>
    <x v="1"/>
    <x v="1"/>
    <x v="6"/>
    <n v="11"/>
    <x v="2"/>
    <x v="7"/>
    <n v="3"/>
    <n v="48.4"/>
  </r>
  <r>
    <n v="9500"/>
    <n v="4161"/>
    <n v="0"/>
    <d v="2023-03-11T00:00:00"/>
    <d v="1899-12-30T18:24:12"/>
    <n v="130"/>
    <x v="13"/>
    <x v="1"/>
    <x v="7"/>
    <x v="6"/>
    <n v="11"/>
    <x v="2"/>
    <x v="7"/>
    <n v="3"/>
    <n v="48.4"/>
  </r>
  <r>
    <n v="9501"/>
    <n v="4162"/>
    <n v="1"/>
    <d v="2023-03-11T00:00:00"/>
    <d v="1899-12-30T18:27:59"/>
    <n v="107"/>
    <x v="19"/>
    <x v="0"/>
    <x v="12"/>
    <x v="6"/>
    <n v="11"/>
    <x v="2"/>
    <x v="7"/>
    <n v="3"/>
    <n v="39.450000000000003"/>
  </r>
  <r>
    <n v="9502"/>
    <n v="4162"/>
    <n v="0"/>
    <d v="2023-03-11T00:00:00"/>
    <d v="1899-12-30T18:27:59"/>
    <n v="125"/>
    <x v="21"/>
    <x v="1"/>
    <x v="0"/>
    <x v="6"/>
    <n v="11"/>
    <x v="2"/>
    <x v="7"/>
    <n v="3"/>
    <n v="39.450000000000003"/>
  </r>
  <r>
    <n v="9503"/>
    <n v="4162"/>
    <n v="0"/>
    <d v="2023-03-11T00:00:00"/>
    <d v="1899-12-30T18:27:59"/>
    <n v="113"/>
    <x v="17"/>
    <x v="0"/>
    <x v="10"/>
    <x v="6"/>
    <n v="11"/>
    <x v="2"/>
    <x v="7"/>
    <n v="3"/>
    <n v="39.450000000000003"/>
  </r>
  <r>
    <n v="9504"/>
    <n v="4163"/>
    <n v="1"/>
    <d v="2023-03-11T00:00:00"/>
    <d v="1899-12-30T18:28:15"/>
    <n v="108"/>
    <x v="1"/>
    <x v="0"/>
    <x v="1"/>
    <x v="6"/>
    <n v="11"/>
    <x v="2"/>
    <x v="7"/>
    <n v="1"/>
    <n v="14.5"/>
  </r>
  <r>
    <n v="9505"/>
    <n v="4164"/>
    <n v="1"/>
    <d v="2023-03-11T00:00:00"/>
    <d v="1899-12-30T18:33:24"/>
    <n v="125"/>
    <x v="21"/>
    <x v="1"/>
    <x v="0"/>
    <x v="6"/>
    <n v="11"/>
    <x v="2"/>
    <x v="7"/>
    <n v="1"/>
    <n v="17.95"/>
  </r>
  <r>
    <n v="9506"/>
    <n v="4165"/>
    <n v="1"/>
    <d v="2023-03-11T00:00:00"/>
    <d v="1899-12-30T18:39:21"/>
    <n v="118"/>
    <x v="26"/>
    <x v="2"/>
    <x v="13"/>
    <x v="6"/>
    <n v="11"/>
    <x v="2"/>
    <x v="7"/>
    <n v="2"/>
    <n v="26.9"/>
  </r>
  <r>
    <n v="9507"/>
    <n v="4165"/>
    <n v="0"/>
    <d v="2023-03-11T00:00:00"/>
    <d v="1899-12-30T18:39:21"/>
    <n v="119"/>
    <x v="6"/>
    <x v="2"/>
    <x v="5"/>
    <x v="6"/>
    <n v="11"/>
    <x v="2"/>
    <x v="7"/>
    <n v="2"/>
    <n v="26.9"/>
  </r>
  <r>
    <n v="9508"/>
    <n v="4166"/>
    <n v="1"/>
    <d v="2023-03-11T00:00:00"/>
    <d v="1899-12-30T18:44:57"/>
    <n v="124"/>
    <x v="2"/>
    <x v="1"/>
    <x v="1"/>
    <x v="6"/>
    <n v="11"/>
    <x v="2"/>
    <x v="7"/>
    <n v="4"/>
    <n v="46.45"/>
  </r>
  <r>
    <n v="9509"/>
    <n v="4166"/>
    <n v="0"/>
    <d v="2023-03-11T00:00:00"/>
    <d v="1899-12-30T18:44:57"/>
    <n v="125"/>
    <x v="21"/>
    <x v="1"/>
    <x v="0"/>
    <x v="6"/>
    <n v="11"/>
    <x v="2"/>
    <x v="7"/>
    <n v="4"/>
    <n v="46.45"/>
  </r>
  <r>
    <n v="9510"/>
    <n v="4166"/>
    <n v="0"/>
    <d v="2023-03-11T00:00:00"/>
    <d v="1899-12-30T18:44:57"/>
    <n v="105"/>
    <x v="15"/>
    <x v="3"/>
    <x v="4"/>
    <x v="6"/>
    <n v="11"/>
    <x v="2"/>
    <x v="7"/>
    <n v="4"/>
    <n v="46.45"/>
  </r>
  <r>
    <n v="9511"/>
    <n v="4166"/>
    <n v="0"/>
    <d v="2023-03-11T00:00:00"/>
    <d v="1899-12-30T18:44:57"/>
    <n v="122"/>
    <x v="12"/>
    <x v="2"/>
    <x v="4"/>
    <x v="6"/>
    <n v="11"/>
    <x v="2"/>
    <x v="7"/>
    <n v="4"/>
    <n v="46.45"/>
  </r>
  <r>
    <n v="9512"/>
    <n v="4167"/>
    <n v="1"/>
    <d v="2023-03-11T00:00:00"/>
    <d v="1899-12-30T18:46:52"/>
    <n v="107"/>
    <x v="19"/>
    <x v="0"/>
    <x v="12"/>
    <x v="6"/>
    <n v="11"/>
    <x v="2"/>
    <x v="7"/>
    <n v="4"/>
    <n v="49.45"/>
  </r>
  <r>
    <n v="9513"/>
    <n v="4167"/>
    <n v="0"/>
    <d v="2023-03-11T00:00:00"/>
    <d v="1899-12-30T18:46:52"/>
    <n v="103"/>
    <x v="29"/>
    <x v="3"/>
    <x v="6"/>
    <x v="6"/>
    <n v="11"/>
    <x v="2"/>
    <x v="7"/>
    <n v="4"/>
    <n v="49.45"/>
  </r>
  <r>
    <n v="9514"/>
    <n v="4167"/>
    <n v="0"/>
    <d v="2023-03-11T00:00:00"/>
    <d v="1899-12-30T18:46:52"/>
    <n v="105"/>
    <x v="15"/>
    <x v="3"/>
    <x v="4"/>
    <x v="6"/>
    <n v="11"/>
    <x v="2"/>
    <x v="7"/>
    <n v="4"/>
    <n v="49.45"/>
  </r>
  <r>
    <n v="9515"/>
    <n v="4167"/>
    <n v="0"/>
    <d v="2023-03-11T00:00:00"/>
    <d v="1899-12-30T18:46:52"/>
    <n v="132"/>
    <x v="14"/>
    <x v="1"/>
    <x v="8"/>
    <x v="6"/>
    <n v="11"/>
    <x v="2"/>
    <x v="7"/>
    <n v="4"/>
    <n v="49.45"/>
  </r>
  <r>
    <n v="9516"/>
    <n v="4168"/>
    <n v="1"/>
    <d v="2023-03-11T00:00:00"/>
    <d v="1899-12-30T19:25:05"/>
    <n v="102"/>
    <x v="16"/>
    <x v="3"/>
    <x v="9"/>
    <x v="6"/>
    <n v="11"/>
    <x v="2"/>
    <x v="8"/>
    <n v="2"/>
    <n v="25.9"/>
  </r>
  <r>
    <n v="9517"/>
    <n v="4168"/>
    <n v="0"/>
    <d v="2023-03-11T00:00:00"/>
    <d v="1899-12-30T19:25:05"/>
    <n v="111"/>
    <x v="22"/>
    <x v="0"/>
    <x v="5"/>
    <x v="6"/>
    <n v="11"/>
    <x v="2"/>
    <x v="8"/>
    <n v="2"/>
    <n v="25.9"/>
  </r>
  <r>
    <n v="9518"/>
    <n v="4169"/>
    <n v="1"/>
    <d v="2023-03-11T00:00:00"/>
    <d v="1899-12-30T19:52:29"/>
    <n v="102"/>
    <x v="16"/>
    <x v="3"/>
    <x v="9"/>
    <x v="6"/>
    <n v="11"/>
    <x v="2"/>
    <x v="8"/>
    <n v="1"/>
    <n v="13.95"/>
  </r>
  <r>
    <n v="9519"/>
    <n v="4170"/>
    <n v="1"/>
    <d v="2023-03-11T00:00:00"/>
    <d v="1899-12-30T20:01:57"/>
    <n v="101"/>
    <x v="7"/>
    <x v="3"/>
    <x v="2"/>
    <x v="6"/>
    <n v="11"/>
    <x v="2"/>
    <x v="9"/>
    <n v="3"/>
    <n v="47.4"/>
  </r>
  <r>
    <n v="9520"/>
    <n v="4170"/>
    <n v="0"/>
    <d v="2023-03-11T00:00:00"/>
    <d v="1899-12-30T20:01:57"/>
    <n v="107"/>
    <x v="19"/>
    <x v="0"/>
    <x v="12"/>
    <x v="6"/>
    <n v="11"/>
    <x v="2"/>
    <x v="9"/>
    <n v="3"/>
    <n v="47.4"/>
  </r>
  <r>
    <n v="9521"/>
    <n v="4170"/>
    <n v="0"/>
    <d v="2023-03-11T00:00:00"/>
    <d v="1899-12-30T20:01:57"/>
    <n v="131"/>
    <x v="27"/>
    <x v="1"/>
    <x v="0"/>
    <x v="6"/>
    <n v="11"/>
    <x v="2"/>
    <x v="9"/>
    <n v="3"/>
    <n v="47.4"/>
  </r>
  <r>
    <n v="9522"/>
    <n v="4171"/>
    <n v="1"/>
    <d v="2023-03-11T00:00:00"/>
    <d v="1899-12-30T21:35:22"/>
    <n v="132"/>
    <x v="14"/>
    <x v="1"/>
    <x v="8"/>
    <x v="6"/>
    <n v="11"/>
    <x v="2"/>
    <x v="10"/>
    <n v="1"/>
    <n v="16.95"/>
  </r>
  <r>
    <n v="9523"/>
    <n v="4172"/>
    <n v="1"/>
    <d v="2023-03-11T00:00:00"/>
    <d v="1899-12-30T21:49:42"/>
    <n v="125"/>
    <x v="21"/>
    <x v="1"/>
    <x v="0"/>
    <x v="6"/>
    <n v="11"/>
    <x v="2"/>
    <x v="10"/>
    <n v="1"/>
    <n v="17.95"/>
  </r>
  <r>
    <n v="9524"/>
    <n v="4173"/>
    <n v="1"/>
    <d v="2023-03-11T00:00:00"/>
    <d v="1899-12-30T22:03:13"/>
    <n v="108"/>
    <x v="1"/>
    <x v="0"/>
    <x v="1"/>
    <x v="6"/>
    <n v="11"/>
    <x v="2"/>
    <x v="11"/>
    <n v="2"/>
    <n v="34.450000000000003"/>
  </r>
  <r>
    <n v="9525"/>
    <n v="4173"/>
    <n v="0"/>
    <d v="2023-03-11T00:00:00"/>
    <d v="1899-12-30T22:03:13"/>
    <n v="130"/>
    <x v="13"/>
    <x v="1"/>
    <x v="7"/>
    <x v="6"/>
    <n v="11"/>
    <x v="2"/>
    <x v="11"/>
    <n v="2"/>
    <n v="34.450000000000003"/>
  </r>
  <r>
    <n v="9526"/>
    <n v="4174"/>
    <n v="1"/>
    <d v="2023-03-11T00:00:00"/>
    <d v="1899-12-30T22:22:00"/>
    <n v="126"/>
    <x v="10"/>
    <x v="1"/>
    <x v="1"/>
    <x v="6"/>
    <n v="11"/>
    <x v="2"/>
    <x v="11"/>
    <n v="1"/>
    <n v="14.5"/>
  </r>
  <r>
    <n v="9527"/>
    <n v="4175"/>
    <n v="1"/>
    <d v="2023-03-11T00:00:00"/>
    <d v="1899-12-30T22:27:17"/>
    <n v="126"/>
    <x v="10"/>
    <x v="1"/>
    <x v="1"/>
    <x v="6"/>
    <n v="11"/>
    <x v="2"/>
    <x v="11"/>
    <n v="1"/>
    <n v="14.5"/>
  </r>
  <r>
    <n v="9528"/>
    <n v="4176"/>
    <n v="1"/>
    <d v="2023-03-11T00:00:00"/>
    <d v="1899-12-30T22:28:40"/>
    <n v="128"/>
    <x v="25"/>
    <x v="1"/>
    <x v="3"/>
    <x v="6"/>
    <n v="11"/>
    <x v="2"/>
    <x v="11"/>
    <n v="1"/>
    <n v="15.5"/>
  </r>
  <r>
    <n v="9529"/>
    <n v="4177"/>
    <n v="1"/>
    <d v="2023-03-12T00:00:00"/>
    <d v="1899-12-30T11:26:04"/>
    <n v="116"/>
    <x v="23"/>
    <x v="2"/>
    <x v="9"/>
    <x v="0"/>
    <n v="12"/>
    <x v="2"/>
    <x v="0"/>
    <n v="4"/>
    <n v="49.4"/>
  </r>
  <r>
    <n v="9530"/>
    <n v="4177"/>
    <n v="0"/>
    <d v="2023-03-12T00:00:00"/>
    <d v="1899-12-30T11:26:04"/>
    <n v="129"/>
    <x v="4"/>
    <x v="1"/>
    <x v="3"/>
    <x v="0"/>
    <n v="12"/>
    <x v="2"/>
    <x v="0"/>
    <n v="4"/>
    <n v="49.4"/>
  </r>
  <r>
    <n v="9531"/>
    <n v="4177"/>
    <n v="0"/>
    <d v="2023-03-12T00:00:00"/>
    <d v="1899-12-30T11:26:04"/>
    <n v="112"/>
    <x v="30"/>
    <x v="0"/>
    <x v="13"/>
    <x v="0"/>
    <n v="12"/>
    <x v="2"/>
    <x v="0"/>
    <n v="4"/>
    <n v="49.4"/>
  </r>
  <r>
    <n v="9532"/>
    <n v="4177"/>
    <n v="0"/>
    <d v="2023-03-12T00:00:00"/>
    <d v="1899-12-30T11:26:04"/>
    <n v="113"/>
    <x v="17"/>
    <x v="0"/>
    <x v="10"/>
    <x v="0"/>
    <n v="12"/>
    <x v="2"/>
    <x v="0"/>
    <n v="4"/>
    <n v="49.4"/>
  </r>
  <r>
    <n v="9533"/>
    <n v="4178"/>
    <n v="1"/>
    <d v="2023-03-12T00:00:00"/>
    <d v="1899-12-30T11:37:02"/>
    <n v="102"/>
    <x v="16"/>
    <x v="3"/>
    <x v="9"/>
    <x v="0"/>
    <n v="12"/>
    <x v="2"/>
    <x v="0"/>
    <n v="2"/>
    <n v="28.9"/>
  </r>
  <r>
    <n v="9534"/>
    <n v="4178"/>
    <n v="0"/>
    <d v="2023-03-12T00:00:00"/>
    <d v="1899-12-30T11:37:02"/>
    <n v="112"/>
    <x v="30"/>
    <x v="0"/>
    <x v="13"/>
    <x v="0"/>
    <n v="12"/>
    <x v="2"/>
    <x v="0"/>
    <n v="2"/>
    <n v="28.9"/>
  </r>
  <r>
    <n v="9535"/>
    <n v="4179"/>
    <n v="1"/>
    <d v="2023-03-12T00:00:00"/>
    <d v="1899-12-30T11:56:55"/>
    <n v="119"/>
    <x v="6"/>
    <x v="2"/>
    <x v="5"/>
    <x v="0"/>
    <n v="12"/>
    <x v="2"/>
    <x v="0"/>
    <n v="1"/>
    <n v="11.95"/>
  </r>
  <r>
    <n v="9536"/>
    <n v="4180"/>
    <n v="1"/>
    <d v="2023-03-12T00:00:00"/>
    <d v="1899-12-30T12:00:07"/>
    <n v="109"/>
    <x v="0"/>
    <x v="0"/>
    <x v="0"/>
    <x v="0"/>
    <n v="12"/>
    <x v="2"/>
    <x v="1"/>
    <n v="2"/>
    <n v="32.9"/>
  </r>
  <r>
    <n v="9537"/>
    <n v="4180"/>
    <n v="0"/>
    <d v="2023-03-12T00:00:00"/>
    <d v="1899-12-30T12:00:07"/>
    <n v="118"/>
    <x v="26"/>
    <x v="2"/>
    <x v="13"/>
    <x v="0"/>
    <n v="12"/>
    <x v="2"/>
    <x v="1"/>
    <n v="2"/>
    <n v="32.9"/>
  </r>
  <r>
    <n v="9538"/>
    <n v="4181"/>
    <n v="1"/>
    <d v="2023-03-12T00:00:00"/>
    <d v="1899-12-30T12:08:19"/>
    <n v="101"/>
    <x v="7"/>
    <x v="3"/>
    <x v="2"/>
    <x v="0"/>
    <n v="12"/>
    <x v="2"/>
    <x v="1"/>
    <n v="1"/>
    <n v="12.95"/>
  </r>
  <r>
    <n v="9539"/>
    <n v="4182"/>
    <n v="1"/>
    <d v="2023-03-12T00:00:00"/>
    <d v="1899-12-30T12:13:53"/>
    <n v="102"/>
    <x v="16"/>
    <x v="3"/>
    <x v="9"/>
    <x v="0"/>
    <n v="12"/>
    <x v="2"/>
    <x v="1"/>
    <n v="3"/>
    <n v="36.450000000000003"/>
  </r>
  <r>
    <n v="9540"/>
    <n v="4182"/>
    <n v="0"/>
    <d v="2023-03-12T00:00:00"/>
    <d v="1899-12-30T12:13:53"/>
    <n v="129"/>
    <x v="4"/>
    <x v="1"/>
    <x v="3"/>
    <x v="0"/>
    <n v="12"/>
    <x v="2"/>
    <x v="1"/>
    <n v="3"/>
    <n v="36.450000000000003"/>
  </r>
  <r>
    <n v="9541"/>
    <n v="4182"/>
    <n v="0"/>
    <d v="2023-03-12T00:00:00"/>
    <d v="1899-12-30T12:13:53"/>
    <n v="122"/>
    <x v="12"/>
    <x v="2"/>
    <x v="4"/>
    <x v="0"/>
    <n v="12"/>
    <x v="2"/>
    <x v="1"/>
    <n v="3"/>
    <n v="36.450000000000003"/>
  </r>
  <r>
    <n v="9542"/>
    <n v="4183"/>
    <n v="1"/>
    <d v="2023-03-12T00:00:00"/>
    <d v="1899-12-30T12:18:35"/>
    <n v="113"/>
    <x v="17"/>
    <x v="0"/>
    <x v="10"/>
    <x v="0"/>
    <n v="12"/>
    <x v="2"/>
    <x v="1"/>
    <n v="1"/>
    <n v="5"/>
  </r>
  <r>
    <n v="9543"/>
    <n v="4184"/>
    <n v="1"/>
    <d v="2023-03-12T00:00:00"/>
    <d v="1899-12-30T12:19:43"/>
    <n v="125"/>
    <x v="21"/>
    <x v="1"/>
    <x v="0"/>
    <x v="0"/>
    <n v="12"/>
    <x v="2"/>
    <x v="1"/>
    <n v="5"/>
    <n v="68.75"/>
  </r>
  <r>
    <n v="9544"/>
    <n v="4184"/>
    <n v="0"/>
    <d v="2023-03-12T00:00:00"/>
    <d v="1899-12-30T12:19:43"/>
    <n v="111"/>
    <x v="22"/>
    <x v="0"/>
    <x v="5"/>
    <x v="0"/>
    <n v="12"/>
    <x v="2"/>
    <x v="1"/>
    <n v="5"/>
    <n v="68.75"/>
  </r>
  <r>
    <n v="9545"/>
    <n v="4184"/>
    <n v="0"/>
    <d v="2023-03-12T00:00:00"/>
    <d v="1899-12-30T12:19:43"/>
    <n v="118"/>
    <x v="26"/>
    <x v="2"/>
    <x v="13"/>
    <x v="0"/>
    <n v="12"/>
    <x v="2"/>
    <x v="1"/>
    <n v="5"/>
    <n v="68.75"/>
  </r>
  <r>
    <n v="9546"/>
    <n v="4184"/>
    <n v="0"/>
    <d v="2023-03-12T00:00:00"/>
    <d v="1899-12-30T12:19:43"/>
    <n v="119"/>
    <x v="6"/>
    <x v="2"/>
    <x v="5"/>
    <x v="0"/>
    <n v="12"/>
    <x v="2"/>
    <x v="1"/>
    <n v="5"/>
    <n v="68.75"/>
  </r>
  <r>
    <n v="9547"/>
    <n v="4184"/>
    <n v="0"/>
    <d v="2023-03-12T00:00:00"/>
    <d v="1899-12-30T12:19:43"/>
    <n v="119"/>
    <x v="6"/>
    <x v="2"/>
    <x v="5"/>
    <x v="0"/>
    <n v="12"/>
    <x v="2"/>
    <x v="1"/>
    <n v="5"/>
    <n v="68.75"/>
  </r>
  <r>
    <n v="9548"/>
    <n v="4185"/>
    <n v="1"/>
    <d v="2023-03-12T00:00:00"/>
    <d v="1899-12-30T12:34:53"/>
    <n v="116"/>
    <x v="23"/>
    <x v="2"/>
    <x v="9"/>
    <x v="0"/>
    <n v="12"/>
    <x v="2"/>
    <x v="1"/>
    <n v="1"/>
    <n v="13.95"/>
  </r>
  <r>
    <n v="9549"/>
    <n v="4186"/>
    <n v="1"/>
    <d v="2023-03-12T00:00:00"/>
    <d v="1899-12-30T12:38:05"/>
    <n v="101"/>
    <x v="7"/>
    <x v="3"/>
    <x v="2"/>
    <x v="0"/>
    <n v="12"/>
    <x v="2"/>
    <x v="1"/>
    <n v="12"/>
    <n v="158.05000000000001"/>
  </r>
  <r>
    <n v="9550"/>
    <n v="4186"/>
    <n v="0"/>
    <d v="2023-03-12T00:00:00"/>
    <d v="1899-12-30T12:38:05"/>
    <n v="115"/>
    <x v="31"/>
    <x v="2"/>
    <x v="5"/>
    <x v="0"/>
    <n v="12"/>
    <x v="2"/>
    <x v="1"/>
    <n v="12"/>
    <n v="158.05000000000001"/>
  </r>
  <r>
    <n v="9551"/>
    <n v="4186"/>
    <n v="0"/>
    <d v="2023-03-12T00:00:00"/>
    <d v="1899-12-30T12:38:05"/>
    <n v="102"/>
    <x v="16"/>
    <x v="3"/>
    <x v="9"/>
    <x v="0"/>
    <n v="12"/>
    <x v="2"/>
    <x v="1"/>
    <n v="12"/>
    <n v="158.05000000000001"/>
  </r>
  <r>
    <n v="9552"/>
    <n v="4186"/>
    <n v="0"/>
    <d v="2023-03-12T00:00:00"/>
    <d v="1899-12-30T12:38:05"/>
    <n v="126"/>
    <x v="10"/>
    <x v="1"/>
    <x v="1"/>
    <x v="0"/>
    <n v="12"/>
    <x v="2"/>
    <x v="1"/>
    <n v="12"/>
    <n v="158.05000000000001"/>
  </r>
  <r>
    <n v="9553"/>
    <n v="4186"/>
    <n v="0"/>
    <d v="2023-03-12T00:00:00"/>
    <d v="1899-12-30T12:38:05"/>
    <n v="110"/>
    <x v="11"/>
    <x v="0"/>
    <x v="0"/>
    <x v="0"/>
    <n v="12"/>
    <x v="2"/>
    <x v="1"/>
    <n v="12"/>
    <n v="158.05000000000001"/>
  </r>
  <r>
    <n v="9554"/>
    <n v="4186"/>
    <n v="0"/>
    <d v="2023-03-12T00:00:00"/>
    <d v="1899-12-30T12:38:05"/>
    <n v="117"/>
    <x v="3"/>
    <x v="2"/>
    <x v="2"/>
    <x v="0"/>
    <n v="12"/>
    <x v="2"/>
    <x v="1"/>
    <n v="12"/>
    <n v="158.05000000000001"/>
  </r>
  <r>
    <n v="9555"/>
    <n v="4186"/>
    <n v="0"/>
    <d v="2023-03-12T00:00:00"/>
    <d v="1899-12-30T12:38:05"/>
    <n v="127"/>
    <x v="24"/>
    <x v="1"/>
    <x v="0"/>
    <x v="0"/>
    <n v="12"/>
    <x v="2"/>
    <x v="1"/>
    <n v="12"/>
    <n v="158.05000000000001"/>
  </r>
  <r>
    <n v="9556"/>
    <n v="4186"/>
    <n v="0"/>
    <d v="2023-03-12T00:00:00"/>
    <d v="1899-12-30T12:38:05"/>
    <n v="111"/>
    <x v="22"/>
    <x v="0"/>
    <x v="5"/>
    <x v="0"/>
    <n v="12"/>
    <x v="2"/>
    <x v="1"/>
    <n v="12"/>
    <n v="158.05000000000001"/>
  </r>
  <r>
    <n v="9557"/>
    <n v="4186"/>
    <n v="0"/>
    <d v="2023-03-12T00:00:00"/>
    <d v="1899-12-30T12:38:05"/>
    <n v="119"/>
    <x v="6"/>
    <x v="2"/>
    <x v="5"/>
    <x v="0"/>
    <n v="12"/>
    <x v="2"/>
    <x v="1"/>
    <n v="12"/>
    <n v="158.05000000000001"/>
  </r>
  <r>
    <n v="9558"/>
    <n v="4186"/>
    <n v="0"/>
    <d v="2023-03-12T00:00:00"/>
    <d v="1899-12-30T12:38:05"/>
    <n v="105"/>
    <x v="15"/>
    <x v="3"/>
    <x v="4"/>
    <x v="0"/>
    <n v="12"/>
    <x v="2"/>
    <x v="1"/>
    <n v="12"/>
    <n v="158.05000000000001"/>
  </r>
  <r>
    <n v="9559"/>
    <n v="4186"/>
    <n v="0"/>
    <d v="2023-03-12T00:00:00"/>
    <d v="1899-12-30T12:38:05"/>
    <n v="131"/>
    <x v="27"/>
    <x v="1"/>
    <x v="0"/>
    <x v="0"/>
    <n v="12"/>
    <x v="2"/>
    <x v="1"/>
    <n v="12"/>
    <n v="158.05000000000001"/>
  </r>
  <r>
    <n v="9560"/>
    <n v="4186"/>
    <n v="0"/>
    <d v="2023-03-12T00:00:00"/>
    <d v="1899-12-30T12:38:05"/>
    <n v="106"/>
    <x v="5"/>
    <x v="3"/>
    <x v="4"/>
    <x v="0"/>
    <n v="12"/>
    <x v="2"/>
    <x v="1"/>
    <n v="12"/>
    <n v="158.05000000000001"/>
  </r>
  <r>
    <n v="9561"/>
    <n v="4187"/>
    <n v="1"/>
    <d v="2023-03-12T00:00:00"/>
    <d v="1899-12-30T12:44:27"/>
    <n v="103"/>
    <x v="29"/>
    <x v="3"/>
    <x v="6"/>
    <x v="0"/>
    <n v="12"/>
    <x v="2"/>
    <x v="1"/>
    <n v="1"/>
    <n v="9"/>
  </r>
  <r>
    <n v="9562"/>
    <n v="4188"/>
    <n v="1"/>
    <d v="2023-03-12T00:00:00"/>
    <d v="1899-12-30T13:03:40"/>
    <n v="106"/>
    <x v="5"/>
    <x v="3"/>
    <x v="4"/>
    <x v="0"/>
    <n v="12"/>
    <x v="2"/>
    <x v="2"/>
    <n v="1"/>
    <n v="7"/>
  </r>
  <r>
    <n v="9563"/>
    <n v="4189"/>
    <n v="1"/>
    <d v="2023-03-12T00:00:00"/>
    <d v="1899-12-30T13:15:42"/>
    <n v="101"/>
    <x v="7"/>
    <x v="3"/>
    <x v="2"/>
    <x v="0"/>
    <n v="12"/>
    <x v="2"/>
    <x v="2"/>
    <n v="5"/>
    <n v="72.850000000000009"/>
  </r>
  <r>
    <n v="9564"/>
    <n v="4189"/>
    <n v="0"/>
    <d v="2023-03-12T00:00:00"/>
    <d v="1899-12-30T13:15:42"/>
    <n v="108"/>
    <x v="1"/>
    <x v="0"/>
    <x v="1"/>
    <x v="0"/>
    <n v="12"/>
    <x v="2"/>
    <x v="2"/>
    <n v="5"/>
    <n v="72.850000000000009"/>
  </r>
  <r>
    <n v="9565"/>
    <n v="4189"/>
    <n v="0"/>
    <d v="2023-03-12T00:00:00"/>
    <d v="1899-12-30T13:15:42"/>
    <n v="124"/>
    <x v="2"/>
    <x v="1"/>
    <x v="1"/>
    <x v="0"/>
    <n v="12"/>
    <x v="2"/>
    <x v="2"/>
    <n v="5"/>
    <n v="72.850000000000009"/>
  </r>
  <r>
    <n v="9566"/>
    <n v="4189"/>
    <n v="0"/>
    <d v="2023-03-12T00:00:00"/>
    <d v="1899-12-30T13:15:42"/>
    <n v="125"/>
    <x v="21"/>
    <x v="1"/>
    <x v="0"/>
    <x v="0"/>
    <n v="12"/>
    <x v="2"/>
    <x v="2"/>
    <n v="5"/>
    <n v="72.850000000000009"/>
  </r>
  <r>
    <n v="9567"/>
    <n v="4189"/>
    <n v="0"/>
    <d v="2023-03-12T00:00:00"/>
    <d v="1899-12-30T13:15:42"/>
    <n v="117"/>
    <x v="3"/>
    <x v="2"/>
    <x v="2"/>
    <x v="0"/>
    <n v="12"/>
    <x v="2"/>
    <x v="2"/>
    <n v="5"/>
    <n v="72.850000000000009"/>
  </r>
  <r>
    <n v="9568"/>
    <n v="4190"/>
    <n v="1"/>
    <d v="2023-03-12T00:00:00"/>
    <d v="1899-12-30T13:50:53"/>
    <n v="124"/>
    <x v="2"/>
    <x v="1"/>
    <x v="1"/>
    <x v="0"/>
    <n v="12"/>
    <x v="2"/>
    <x v="2"/>
    <n v="1"/>
    <n v="14.5"/>
  </r>
  <r>
    <n v="9569"/>
    <n v="4191"/>
    <n v="1"/>
    <d v="2023-03-12T00:00:00"/>
    <d v="1899-12-30T13:55:19"/>
    <n v="101"/>
    <x v="7"/>
    <x v="3"/>
    <x v="2"/>
    <x v="0"/>
    <n v="12"/>
    <x v="2"/>
    <x v="2"/>
    <n v="1"/>
    <n v="12.95"/>
  </r>
  <r>
    <n v="9570"/>
    <n v="4192"/>
    <n v="1"/>
    <d v="2023-03-12T00:00:00"/>
    <d v="1899-12-30T13:56:27"/>
    <n v="121"/>
    <x v="20"/>
    <x v="2"/>
    <x v="11"/>
    <x v="0"/>
    <n v="12"/>
    <x v="2"/>
    <x v="2"/>
    <n v="2"/>
    <n v="19.5"/>
  </r>
  <r>
    <n v="9571"/>
    <n v="4192"/>
    <n v="0"/>
    <d v="2023-03-12T00:00:00"/>
    <d v="1899-12-30T13:56:27"/>
    <n v="123"/>
    <x v="9"/>
    <x v="2"/>
    <x v="6"/>
    <x v="0"/>
    <n v="12"/>
    <x v="2"/>
    <x v="2"/>
    <n v="2"/>
    <n v="19.5"/>
  </r>
  <r>
    <n v="9572"/>
    <n v="4193"/>
    <n v="1"/>
    <d v="2023-03-12T00:00:00"/>
    <d v="1899-12-30T14:05:44"/>
    <n v="120"/>
    <x v="28"/>
    <x v="2"/>
    <x v="9"/>
    <x v="0"/>
    <n v="12"/>
    <x v="2"/>
    <x v="3"/>
    <n v="1"/>
    <n v="13.95"/>
  </r>
  <r>
    <n v="9573"/>
    <n v="4194"/>
    <n v="1"/>
    <d v="2023-03-12T00:00:00"/>
    <d v="1899-12-30T14:30:20"/>
    <n v="125"/>
    <x v="21"/>
    <x v="1"/>
    <x v="0"/>
    <x v="0"/>
    <n v="12"/>
    <x v="2"/>
    <x v="3"/>
    <n v="3"/>
    <n v="44.849999999999994"/>
  </r>
  <r>
    <n v="9574"/>
    <n v="4194"/>
    <n v="0"/>
    <d v="2023-03-12T00:00:00"/>
    <d v="1899-12-30T14:30:20"/>
    <n v="111"/>
    <x v="22"/>
    <x v="0"/>
    <x v="5"/>
    <x v="0"/>
    <n v="12"/>
    <x v="2"/>
    <x v="3"/>
    <n v="3"/>
    <n v="44.849999999999994"/>
  </r>
  <r>
    <n v="9575"/>
    <n v="4194"/>
    <n v="0"/>
    <d v="2023-03-12T00:00:00"/>
    <d v="1899-12-30T14:30:20"/>
    <n v="112"/>
    <x v="30"/>
    <x v="0"/>
    <x v="13"/>
    <x v="0"/>
    <n v="12"/>
    <x v="2"/>
    <x v="3"/>
    <n v="3"/>
    <n v="44.849999999999994"/>
  </r>
  <r>
    <n v="9576"/>
    <n v="4195"/>
    <n v="1"/>
    <d v="2023-03-12T00:00:00"/>
    <d v="1899-12-30T14:47:42"/>
    <n v="101"/>
    <x v="7"/>
    <x v="3"/>
    <x v="2"/>
    <x v="0"/>
    <n v="12"/>
    <x v="2"/>
    <x v="3"/>
    <n v="4"/>
    <n v="59.8"/>
  </r>
  <r>
    <n v="9577"/>
    <n v="4195"/>
    <n v="0"/>
    <d v="2023-03-12T00:00:00"/>
    <d v="1899-12-30T14:47:42"/>
    <n v="125"/>
    <x v="21"/>
    <x v="1"/>
    <x v="0"/>
    <x v="0"/>
    <n v="12"/>
    <x v="2"/>
    <x v="3"/>
    <n v="4"/>
    <n v="59.8"/>
  </r>
  <r>
    <n v="9578"/>
    <n v="4195"/>
    <n v="0"/>
    <d v="2023-03-12T00:00:00"/>
    <d v="1899-12-30T14:47:42"/>
    <n v="112"/>
    <x v="30"/>
    <x v="0"/>
    <x v="13"/>
    <x v="0"/>
    <n v="12"/>
    <x v="2"/>
    <x v="3"/>
    <n v="4"/>
    <n v="59.8"/>
  </r>
  <r>
    <n v="9579"/>
    <n v="4195"/>
    <n v="0"/>
    <d v="2023-03-12T00:00:00"/>
    <d v="1899-12-30T14:47:42"/>
    <n v="120"/>
    <x v="28"/>
    <x v="2"/>
    <x v="9"/>
    <x v="0"/>
    <n v="12"/>
    <x v="2"/>
    <x v="3"/>
    <n v="4"/>
    <n v="59.8"/>
  </r>
  <r>
    <n v="9581"/>
    <n v="4197"/>
    <n v="1"/>
    <d v="2023-03-12T00:00:00"/>
    <d v="1899-12-30T15:37:29"/>
    <n v="117"/>
    <x v="3"/>
    <x v="2"/>
    <x v="2"/>
    <x v="0"/>
    <n v="12"/>
    <x v="2"/>
    <x v="4"/>
    <n v="1"/>
    <n v="12.95"/>
  </r>
  <r>
    <n v="9582"/>
    <n v="4198"/>
    <n v="1"/>
    <d v="2023-03-12T00:00:00"/>
    <d v="1899-12-30T15:38:35"/>
    <n v="131"/>
    <x v="27"/>
    <x v="1"/>
    <x v="0"/>
    <x v="0"/>
    <n v="12"/>
    <x v="2"/>
    <x v="4"/>
    <n v="2"/>
    <n v="34.9"/>
  </r>
  <r>
    <n v="9583"/>
    <n v="4198"/>
    <n v="0"/>
    <d v="2023-03-12T00:00:00"/>
    <d v="1899-12-30T15:38:35"/>
    <n v="132"/>
    <x v="14"/>
    <x v="1"/>
    <x v="8"/>
    <x v="0"/>
    <n v="12"/>
    <x v="2"/>
    <x v="4"/>
    <n v="2"/>
    <n v="34.9"/>
  </r>
  <r>
    <n v="9584"/>
    <n v="4199"/>
    <n v="1"/>
    <d v="2023-03-12T00:00:00"/>
    <d v="1899-12-30T15:47:43"/>
    <n v="125"/>
    <x v="21"/>
    <x v="1"/>
    <x v="0"/>
    <x v="0"/>
    <n v="12"/>
    <x v="2"/>
    <x v="4"/>
    <n v="2"/>
    <n v="33.450000000000003"/>
  </r>
  <r>
    <n v="9585"/>
    <n v="4199"/>
    <n v="0"/>
    <d v="2023-03-12T00:00:00"/>
    <d v="1899-12-30T15:47:43"/>
    <n v="129"/>
    <x v="4"/>
    <x v="1"/>
    <x v="3"/>
    <x v="0"/>
    <n v="12"/>
    <x v="2"/>
    <x v="4"/>
    <n v="2"/>
    <n v="33.450000000000003"/>
  </r>
  <r>
    <n v="9586"/>
    <n v="4200"/>
    <n v="1"/>
    <d v="2023-03-12T00:00:00"/>
    <d v="1899-12-30T15:48:08"/>
    <n v="125"/>
    <x v="21"/>
    <x v="1"/>
    <x v="0"/>
    <x v="0"/>
    <n v="12"/>
    <x v="2"/>
    <x v="4"/>
    <n v="1"/>
    <n v="17.95"/>
  </r>
  <r>
    <n v="9587"/>
    <n v="4201"/>
    <n v="1"/>
    <d v="2023-03-12T00:00:00"/>
    <d v="1899-12-30T15:50:03"/>
    <n v="120"/>
    <x v="28"/>
    <x v="2"/>
    <x v="9"/>
    <x v="0"/>
    <n v="12"/>
    <x v="2"/>
    <x v="4"/>
    <n v="2"/>
    <n v="31.9"/>
  </r>
  <r>
    <n v="9588"/>
    <n v="4201"/>
    <n v="0"/>
    <d v="2023-03-12T00:00:00"/>
    <d v="1899-12-30T15:50:03"/>
    <n v="131"/>
    <x v="27"/>
    <x v="1"/>
    <x v="0"/>
    <x v="0"/>
    <n v="12"/>
    <x v="2"/>
    <x v="4"/>
    <n v="2"/>
    <n v="31.9"/>
  </r>
  <r>
    <n v="9589"/>
    <n v="4202"/>
    <n v="1"/>
    <d v="2023-03-12T00:00:00"/>
    <d v="1899-12-30T15:51:32"/>
    <n v="107"/>
    <x v="19"/>
    <x v="0"/>
    <x v="12"/>
    <x v="0"/>
    <n v="12"/>
    <x v="2"/>
    <x v="4"/>
    <n v="2"/>
    <n v="30.45"/>
  </r>
  <r>
    <n v="9590"/>
    <n v="4202"/>
    <n v="0"/>
    <d v="2023-03-12T00:00:00"/>
    <d v="1899-12-30T15:51:32"/>
    <n v="116"/>
    <x v="23"/>
    <x v="2"/>
    <x v="9"/>
    <x v="0"/>
    <n v="12"/>
    <x v="2"/>
    <x v="4"/>
    <n v="2"/>
    <n v="30.45"/>
  </r>
  <r>
    <n v="9591"/>
    <n v="4203"/>
    <n v="1"/>
    <d v="2023-03-12T00:00:00"/>
    <d v="1899-12-30T16:06:48"/>
    <n v="116"/>
    <x v="23"/>
    <x v="2"/>
    <x v="9"/>
    <x v="0"/>
    <n v="12"/>
    <x v="2"/>
    <x v="5"/>
    <n v="3"/>
    <n v="49.849999999999994"/>
  </r>
  <r>
    <n v="9592"/>
    <n v="4203"/>
    <n v="0"/>
    <d v="2023-03-12T00:00:00"/>
    <d v="1899-12-30T16:06:48"/>
    <n v="109"/>
    <x v="0"/>
    <x v="0"/>
    <x v="0"/>
    <x v="0"/>
    <n v="12"/>
    <x v="2"/>
    <x v="5"/>
    <n v="3"/>
    <n v="49.849999999999994"/>
  </r>
  <r>
    <n v="9593"/>
    <n v="4203"/>
    <n v="0"/>
    <d v="2023-03-12T00:00:00"/>
    <d v="1899-12-30T16:06:48"/>
    <n v="109"/>
    <x v="0"/>
    <x v="0"/>
    <x v="0"/>
    <x v="0"/>
    <n v="12"/>
    <x v="2"/>
    <x v="5"/>
    <n v="3"/>
    <n v="49.849999999999994"/>
  </r>
  <r>
    <n v="9594"/>
    <n v="4204"/>
    <n v="1"/>
    <d v="2023-03-12T00:00:00"/>
    <d v="1899-12-30T16:10:28"/>
    <n v="113"/>
    <x v="17"/>
    <x v="0"/>
    <x v="10"/>
    <x v="0"/>
    <n v="12"/>
    <x v="2"/>
    <x v="5"/>
    <n v="2"/>
    <n v="14"/>
  </r>
  <r>
    <n v="9595"/>
    <n v="4204"/>
    <n v="0"/>
    <d v="2023-03-12T00:00:00"/>
    <d v="1899-12-30T16:10:28"/>
    <n v="123"/>
    <x v="9"/>
    <x v="2"/>
    <x v="6"/>
    <x v="0"/>
    <n v="12"/>
    <x v="2"/>
    <x v="5"/>
    <n v="2"/>
    <n v="14"/>
  </r>
  <r>
    <n v="9596"/>
    <n v="4205"/>
    <n v="1"/>
    <d v="2023-03-12T00:00:00"/>
    <d v="1899-12-30T16:23:53"/>
    <n v="115"/>
    <x v="31"/>
    <x v="2"/>
    <x v="5"/>
    <x v="0"/>
    <n v="12"/>
    <x v="2"/>
    <x v="5"/>
    <n v="2"/>
    <n v="26.9"/>
  </r>
  <r>
    <n v="9597"/>
    <n v="4205"/>
    <n v="0"/>
    <d v="2023-03-12T00:00:00"/>
    <d v="1899-12-30T16:23:53"/>
    <n v="112"/>
    <x v="30"/>
    <x v="0"/>
    <x v="13"/>
    <x v="0"/>
    <n v="12"/>
    <x v="2"/>
    <x v="5"/>
    <n v="2"/>
    <n v="26.9"/>
  </r>
  <r>
    <n v="9598"/>
    <n v="4206"/>
    <n v="1"/>
    <d v="2023-03-12T00:00:00"/>
    <d v="1899-12-30T16:28:16"/>
    <n v="116"/>
    <x v="23"/>
    <x v="2"/>
    <x v="9"/>
    <x v="0"/>
    <n v="12"/>
    <x v="2"/>
    <x v="5"/>
    <n v="4"/>
    <n v="62.8"/>
  </r>
  <r>
    <n v="9599"/>
    <n v="4206"/>
    <n v="0"/>
    <d v="2023-03-12T00:00:00"/>
    <d v="1899-12-30T16:28:16"/>
    <n v="102"/>
    <x v="16"/>
    <x v="3"/>
    <x v="9"/>
    <x v="0"/>
    <n v="12"/>
    <x v="2"/>
    <x v="5"/>
    <n v="4"/>
    <n v="62.8"/>
  </r>
  <r>
    <n v="9600"/>
    <n v="4206"/>
    <n v="0"/>
    <d v="2023-03-12T00:00:00"/>
    <d v="1899-12-30T16:28:16"/>
    <n v="127"/>
    <x v="24"/>
    <x v="1"/>
    <x v="0"/>
    <x v="0"/>
    <n v="12"/>
    <x v="2"/>
    <x v="5"/>
    <n v="4"/>
    <n v="62.8"/>
  </r>
  <r>
    <n v="9601"/>
    <n v="4206"/>
    <n v="0"/>
    <d v="2023-03-12T00:00:00"/>
    <d v="1899-12-30T16:28:16"/>
    <n v="132"/>
    <x v="14"/>
    <x v="1"/>
    <x v="8"/>
    <x v="0"/>
    <n v="12"/>
    <x v="2"/>
    <x v="5"/>
    <n v="4"/>
    <n v="62.8"/>
  </r>
  <r>
    <n v="9602"/>
    <n v="4207"/>
    <n v="1"/>
    <d v="2023-03-12T00:00:00"/>
    <d v="1899-12-30T16:39:49"/>
    <n v="125"/>
    <x v="21"/>
    <x v="1"/>
    <x v="0"/>
    <x v="0"/>
    <n v="12"/>
    <x v="2"/>
    <x v="5"/>
    <n v="4"/>
    <n v="56.8"/>
  </r>
  <r>
    <n v="9603"/>
    <n v="4207"/>
    <n v="0"/>
    <d v="2023-03-12T00:00:00"/>
    <d v="1899-12-30T16:39:49"/>
    <n v="112"/>
    <x v="30"/>
    <x v="0"/>
    <x v="13"/>
    <x v="0"/>
    <n v="12"/>
    <x v="2"/>
    <x v="5"/>
    <n v="4"/>
    <n v="56.8"/>
  </r>
  <r>
    <n v="9604"/>
    <n v="4207"/>
    <n v="0"/>
    <d v="2023-03-12T00:00:00"/>
    <d v="1899-12-30T16:39:49"/>
    <n v="119"/>
    <x v="6"/>
    <x v="2"/>
    <x v="5"/>
    <x v="0"/>
    <n v="12"/>
    <x v="2"/>
    <x v="5"/>
    <n v="4"/>
    <n v="56.8"/>
  </r>
  <r>
    <n v="9605"/>
    <n v="4207"/>
    <n v="0"/>
    <d v="2023-03-12T00:00:00"/>
    <d v="1899-12-30T16:39:49"/>
    <n v="119"/>
    <x v="6"/>
    <x v="2"/>
    <x v="5"/>
    <x v="0"/>
    <n v="12"/>
    <x v="2"/>
    <x v="5"/>
    <n v="4"/>
    <n v="56.8"/>
  </r>
  <r>
    <n v="9606"/>
    <n v="4208"/>
    <n v="1"/>
    <d v="2023-03-12T00:00:00"/>
    <d v="1899-12-30T17:00:06"/>
    <n v="104"/>
    <x v="18"/>
    <x v="3"/>
    <x v="11"/>
    <x v="0"/>
    <n v="12"/>
    <x v="2"/>
    <x v="6"/>
    <n v="3"/>
    <n v="32"/>
  </r>
  <r>
    <n v="9607"/>
    <n v="4208"/>
    <n v="0"/>
    <d v="2023-03-12T00:00:00"/>
    <d v="1899-12-30T17:00:06"/>
    <n v="126"/>
    <x v="10"/>
    <x v="1"/>
    <x v="1"/>
    <x v="0"/>
    <n v="12"/>
    <x v="2"/>
    <x v="6"/>
    <n v="3"/>
    <n v="32"/>
  </r>
  <r>
    <n v="9608"/>
    <n v="4208"/>
    <n v="0"/>
    <d v="2023-03-12T00:00:00"/>
    <d v="1899-12-30T17:00:06"/>
    <n v="122"/>
    <x v="12"/>
    <x v="2"/>
    <x v="4"/>
    <x v="0"/>
    <n v="12"/>
    <x v="2"/>
    <x v="6"/>
    <n v="3"/>
    <n v="32"/>
  </r>
  <r>
    <n v="9609"/>
    <n v="4209"/>
    <n v="1"/>
    <d v="2023-03-12T00:00:00"/>
    <d v="1899-12-30T17:06:27"/>
    <n v="104"/>
    <x v="18"/>
    <x v="3"/>
    <x v="11"/>
    <x v="0"/>
    <n v="12"/>
    <x v="2"/>
    <x v="6"/>
    <n v="2"/>
    <n v="27.45"/>
  </r>
  <r>
    <n v="9610"/>
    <n v="4209"/>
    <n v="0"/>
    <d v="2023-03-12T00:00:00"/>
    <d v="1899-12-30T17:06:27"/>
    <n v="132"/>
    <x v="14"/>
    <x v="1"/>
    <x v="8"/>
    <x v="0"/>
    <n v="12"/>
    <x v="2"/>
    <x v="6"/>
    <n v="2"/>
    <n v="27.45"/>
  </r>
  <r>
    <n v="9611"/>
    <n v="4210"/>
    <n v="1"/>
    <d v="2023-03-12T00:00:00"/>
    <d v="1899-12-30T17:14:55"/>
    <n v="102"/>
    <x v="16"/>
    <x v="3"/>
    <x v="9"/>
    <x v="0"/>
    <n v="12"/>
    <x v="2"/>
    <x v="6"/>
    <n v="2"/>
    <n v="26.9"/>
  </r>
  <r>
    <n v="9612"/>
    <n v="4210"/>
    <n v="0"/>
    <d v="2023-03-12T00:00:00"/>
    <d v="1899-12-30T17:14:55"/>
    <n v="117"/>
    <x v="3"/>
    <x v="2"/>
    <x v="2"/>
    <x v="0"/>
    <n v="12"/>
    <x v="2"/>
    <x v="6"/>
    <n v="2"/>
    <n v="26.9"/>
  </r>
  <r>
    <n v="9613"/>
    <n v="4211"/>
    <n v="1"/>
    <d v="2023-03-12T00:00:00"/>
    <d v="1899-12-30T17:34:27"/>
    <n v="101"/>
    <x v="7"/>
    <x v="3"/>
    <x v="2"/>
    <x v="0"/>
    <n v="12"/>
    <x v="2"/>
    <x v="6"/>
    <n v="2"/>
    <n v="24.9"/>
  </r>
  <r>
    <n v="9614"/>
    <n v="4211"/>
    <n v="0"/>
    <d v="2023-03-12T00:00:00"/>
    <d v="1899-12-30T17:34:27"/>
    <n v="115"/>
    <x v="31"/>
    <x v="2"/>
    <x v="5"/>
    <x v="0"/>
    <n v="12"/>
    <x v="2"/>
    <x v="6"/>
    <n v="2"/>
    <n v="24.9"/>
  </r>
  <r>
    <n v="9615"/>
    <n v="4212"/>
    <n v="1"/>
    <d v="2023-03-12T00:00:00"/>
    <d v="1899-12-30T17:44:49"/>
    <n v="115"/>
    <x v="31"/>
    <x v="2"/>
    <x v="5"/>
    <x v="0"/>
    <n v="12"/>
    <x v="2"/>
    <x v="6"/>
    <n v="2"/>
    <n v="31.9"/>
  </r>
  <r>
    <n v="9616"/>
    <n v="4212"/>
    <n v="0"/>
    <d v="2023-03-12T00:00:00"/>
    <d v="1899-12-30T17:44:49"/>
    <n v="130"/>
    <x v="13"/>
    <x v="1"/>
    <x v="7"/>
    <x v="0"/>
    <n v="12"/>
    <x v="2"/>
    <x v="6"/>
    <n v="2"/>
    <n v="31.9"/>
  </r>
  <r>
    <n v="9617"/>
    <n v="4213"/>
    <n v="1"/>
    <d v="2023-03-12T00:00:00"/>
    <d v="1899-12-30T18:08:25"/>
    <n v="125"/>
    <x v="21"/>
    <x v="1"/>
    <x v="0"/>
    <x v="0"/>
    <n v="12"/>
    <x v="2"/>
    <x v="7"/>
    <n v="2"/>
    <n v="32.9"/>
  </r>
  <r>
    <n v="9618"/>
    <n v="4213"/>
    <n v="0"/>
    <d v="2023-03-12T00:00:00"/>
    <d v="1899-12-30T18:08:25"/>
    <n v="112"/>
    <x v="30"/>
    <x v="0"/>
    <x v="13"/>
    <x v="0"/>
    <n v="12"/>
    <x v="2"/>
    <x v="7"/>
    <n v="2"/>
    <n v="32.9"/>
  </r>
  <r>
    <n v="9619"/>
    <n v="4214"/>
    <n v="1"/>
    <d v="2023-03-12T00:00:00"/>
    <d v="1899-12-30T18:09:43"/>
    <n v="101"/>
    <x v="7"/>
    <x v="3"/>
    <x v="2"/>
    <x v="0"/>
    <n v="12"/>
    <x v="2"/>
    <x v="7"/>
    <n v="1"/>
    <n v="12.95"/>
  </r>
  <r>
    <n v="9620"/>
    <n v="4215"/>
    <n v="1"/>
    <d v="2023-03-12T00:00:00"/>
    <d v="1899-12-30T18:21:31"/>
    <n v="125"/>
    <x v="21"/>
    <x v="1"/>
    <x v="0"/>
    <x v="0"/>
    <n v="12"/>
    <x v="2"/>
    <x v="7"/>
    <n v="2"/>
    <n v="30.9"/>
  </r>
  <r>
    <n v="9621"/>
    <n v="4215"/>
    <n v="0"/>
    <d v="2023-03-12T00:00:00"/>
    <d v="1899-12-30T18:21:31"/>
    <n v="117"/>
    <x v="3"/>
    <x v="2"/>
    <x v="2"/>
    <x v="0"/>
    <n v="12"/>
    <x v="2"/>
    <x v="7"/>
    <n v="2"/>
    <n v="30.9"/>
  </r>
  <r>
    <n v="9622"/>
    <n v="4216"/>
    <n v="1"/>
    <d v="2023-03-12T00:00:00"/>
    <d v="1899-12-30T18:23:38"/>
    <n v="107"/>
    <x v="19"/>
    <x v="0"/>
    <x v="12"/>
    <x v="0"/>
    <n v="12"/>
    <x v="2"/>
    <x v="7"/>
    <n v="4"/>
    <n v="45.45"/>
  </r>
  <r>
    <n v="9623"/>
    <n v="4216"/>
    <n v="0"/>
    <d v="2023-03-12T00:00:00"/>
    <d v="1899-12-30T18:23:38"/>
    <n v="112"/>
    <x v="30"/>
    <x v="0"/>
    <x v="13"/>
    <x v="0"/>
    <n v="12"/>
    <x v="2"/>
    <x v="7"/>
    <n v="4"/>
    <n v="45.45"/>
  </r>
  <r>
    <n v="9624"/>
    <n v="4216"/>
    <n v="0"/>
    <d v="2023-03-12T00:00:00"/>
    <d v="1899-12-30T18:23:38"/>
    <n v="105"/>
    <x v="15"/>
    <x v="3"/>
    <x v="4"/>
    <x v="0"/>
    <n v="12"/>
    <x v="2"/>
    <x v="7"/>
    <n v="4"/>
    <n v="45.45"/>
  </r>
  <r>
    <n v="9625"/>
    <n v="4216"/>
    <n v="0"/>
    <d v="2023-03-12T00:00:00"/>
    <d v="1899-12-30T18:23:38"/>
    <n v="106"/>
    <x v="5"/>
    <x v="3"/>
    <x v="4"/>
    <x v="0"/>
    <n v="12"/>
    <x v="2"/>
    <x v="7"/>
    <n v="4"/>
    <n v="45.45"/>
  </r>
  <r>
    <n v="9626"/>
    <n v="4217"/>
    <n v="1"/>
    <d v="2023-03-12T00:00:00"/>
    <d v="1899-12-30T18:28:33"/>
    <n v="125"/>
    <x v="21"/>
    <x v="1"/>
    <x v="0"/>
    <x v="0"/>
    <n v="12"/>
    <x v="2"/>
    <x v="7"/>
    <n v="1"/>
    <n v="17.95"/>
  </r>
  <r>
    <n v="9627"/>
    <n v="4218"/>
    <n v="1"/>
    <d v="2023-03-12T00:00:00"/>
    <d v="1899-12-30T18:29:17"/>
    <n v="130"/>
    <x v="13"/>
    <x v="1"/>
    <x v="7"/>
    <x v="0"/>
    <n v="12"/>
    <x v="2"/>
    <x v="7"/>
    <n v="1"/>
    <n v="19.95"/>
  </r>
  <r>
    <n v="9628"/>
    <n v="4219"/>
    <n v="1"/>
    <d v="2023-03-12T00:00:00"/>
    <d v="1899-12-30T18:45:21"/>
    <n v="101"/>
    <x v="7"/>
    <x v="3"/>
    <x v="2"/>
    <x v="0"/>
    <n v="12"/>
    <x v="2"/>
    <x v="7"/>
    <n v="2"/>
    <n v="24.9"/>
  </r>
  <r>
    <n v="9629"/>
    <n v="4219"/>
    <n v="0"/>
    <d v="2023-03-12T00:00:00"/>
    <d v="1899-12-30T18:45:21"/>
    <n v="119"/>
    <x v="6"/>
    <x v="2"/>
    <x v="5"/>
    <x v="0"/>
    <n v="12"/>
    <x v="2"/>
    <x v="7"/>
    <n v="2"/>
    <n v="24.9"/>
  </r>
  <r>
    <n v="9630"/>
    <n v="4220"/>
    <n v="1"/>
    <d v="2023-03-12T00:00:00"/>
    <d v="1899-12-30T18:55:05"/>
    <n v="128"/>
    <x v="25"/>
    <x v="1"/>
    <x v="3"/>
    <x v="0"/>
    <n v="12"/>
    <x v="2"/>
    <x v="7"/>
    <n v="3"/>
    <n v="46.4"/>
  </r>
  <r>
    <n v="9631"/>
    <n v="4220"/>
    <n v="0"/>
    <d v="2023-03-12T00:00:00"/>
    <d v="1899-12-30T18:55:05"/>
    <n v="120"/>
    <x v="28"/>
    <x v="2"/>
    <x v="9"/>
    <x v="0"/>
    <n v="12"/>
    <x v="2"/>
    <x v="7"/>
    <n v="3"/>
    <n v="46.4"/>
  </r>
  <r>
    <n v="9632"/>
    <n v="4220"/>
    <n v="0"/>
    <d v="2023-03-12T00:00:00"/>
    <d v="1899-12-30T18:55:05"/>
    <n v="132"/>
    <x v="14"/>
    <x v="1"/>
    <x v="8"/>
    <x v="0"/>
    <n v="12"/>
    <x v="2"/>
    <x v="7"/>
    <n v="3"/>
    <n v="46.4"/>
  </r>
  <r>
    <n v="9633"/>
    <n v="4221"/>
    <n v="1"/>
    <d v="2023-03-12T00:00:00"/>
    <d v="1899-12-30T19:07:06"/>
    <n v="108"/>
    <x v="1"/>
    <x v="0"/>
    <x v="1"/>
    <x v="0"/>
    <n v="12"/>
    <x v="2"/>
    <x v="8"/>
    <n v="1"/>
    <n v="14.5"/>
  </r>
  <r>
    <n v="9634"/>
    <n v="4222"/>
    <n v="1"/>
    <d v="2023-03-12T00:00:00"/>
    <d v="1899-12-30T19:11:01"/>
    <n v="117"/>
    <x v="3"/>
    <x v="2"/>
    <x v="2"/>
    <x v="0"/>
    <n v="12"/>
    <x v="2"/>
    <x v="8"/>
    <n v="1"/>
    <n v="12.95"/>
  </r>
  <r>
    <n v="9635"/>
    <n v="4223"/>
    <n v="1"/>
    <d v="2023-03-12T00:00:00"/>
    <d v="1899-12-30T19:39:15"/>
    <n v="132"/>
    <x v="14"/>
    <x v="1"/>
    <x v="8"/>
    <x v="0"/>
    <n v="12"/>
    <x v="2"/>
    <x v="8"/>
    <n v="1"/>
    <n v="16.95"/>
  </r>
  <r>
    <n v="9636"/>
    <n v="4224"/>
    <n v="1"/>
    <d v="2023-03-12T00:00:00"/>
    <d v="1899-12-30T20:19:32"/>
    <n v="108"/>
    <x v="1"/>
    <x v="0"/>
    <x v="1"/>
    <x v="0"/>
    <n v="12"/>
    <x v="2"/>
    <x v="9"/>
    <n v="3"/>
    <n v="40.950000000000003"/>
  </r>
  <r>
    <n v="9637"/>
    <n v="4224"/>
    <n v="0"/>
    <d v="2023-03-12T00:00:00"/>
    <d v="1899-12-30T20:19:32"/>
    <n v="124"/>
    <x v="2"/>
    <x v="1"/>
    <x v="1"/>
    <x v="0"/>
    <n v="12"/>
    <x v="2"/>
    <x v="9"/>
    <n v="3"/>
    <n v="40.950000000000003"/>
  </r>
  <r>
    <n v="9638"/>
    <n v="4224"/>
    <n v="0"/>
    <d v="2023-03-12T00:00:00"/>
    <d v="1899-12-30T20:19:32"/>
    <n v="119"/>
    <x v="6"/>
    <x v="2"/>
    <x v="5"/>
    <x v="0"/>
    <n v="12"/>
    <x v="2"/>
    <x v="9"/>
    <n v="3"/>
    <n v="40.950000000000003"/>
  </r>
  <r>
    <n v="9639"/>
    <n v="4225"/>
    <n v="1"/>
    <d v="2023-03-12T00:00:00"/>
    <d v="1899-12-30T20:30:07"/>
    <n v="111"/>
    <x v="22"/>
    <x v="0"/>
    <x v="5"/>
    <x v="0"/>
    <n v="12"/>
    <x v="2"/>
    <x v="9"/>
    <n v="2"/>
    <n v="23.9"/>
  </r>
  <r>
    <n v="9640"/>
    <n v="4225"/>
    <n v="0"/>
    <d v="2023-03-12T00:00:00"/>
    <d v="1899-12-30T20:30:07"/>
    <n v="111"/>
    <x v="22"/>
    <x v="0"/>
    <x v="5"/>
    <x v="0"/>
    <n v="12"/>
    <x v="2"/>
    <x v="9"/>
    <n v="2"/>
    <n v="23.9"/>
  </r>
  <r>
    <n v="9641"/>
    <n v="4226"/>
    <n v="1"/>
    <d v="2023-03-12T00:00:00"/>
    <d v="1899-12-30T20:58:53"/>
    <n v="125"/>
    <x v="21"/>
    <x v="1"/>
    <x v="0"/>
    <x v="0"/>
    <n v="12"/>
    <x v="2"/>
    <x v="9"/>
    <n v="1"/>
    <n v="17.95"/>
  </r>
  <r>
    <n v="9642"/>
    <n v="4227"/>
    <n v="1"/>
    <d v="2023-03-12T00:00:00"/>
    <d v="1899-12-30T22:03:24"/>
    <n v="112"/>
    <x v="30"/>
    <x v="0"/>
    <x v="13"/>
    <x v="0"/>
    <n v="12"/>
    <x v="2"/>
    <x v="11"/>
    <n v="2"/>
    <n v="34.9"/>
  </r>
  <r>
    <n v="9643"/>
    <n v="4227"/>
    <n v="0"/>
    <d v="2023-03-12T00:00:00"/>
    <d v="1899-12-30T22:03:24"/>
    <n v="130"/>
    <x v="13"/>
    <x v="1"/>
    <x v="7"/>
    <x v="0"/>
    <n v="12"/>
    <x v="2"/>
    <x v="11"/>
    <n v="2"/>
    <n v="34.9"/>
  </r>
  <r>
    <n v="9644"/>
    <n v="4228"/>
    <n v="1"/>
    <d v="2023-03-13T00:00:00"/>
    <d v="1899-12-30T11:21:11"/>
    <n v="107"/>
    <x v="19"/>
    <x v="0"/>
    <x v="12"/>
    <x v="1"/>
    <n v="13"/>
    <x v="2"/>
    <x v="0"/>
    <n v="3"/>
    <n v="41.5"/>
  </r>
  <r>
    <n v="9645"/>
    <n v="4228"/>
    <n v="0"/>
    <d v="2023-03-13T00:00:00"/>
    <d v="1899-12-30T11:21:11"/>
    <n v="104"/>
    <x v="18"/>
    <x v="3"/>
    <x v="11"/>
    <x v="1"/>
    <n v="13"/>
    <x v="2"/>
    <x v="0"/>
    <n v="3"/>
    <n v="41.5"/>
  </r>
  <r>
    <n v="9646"/>
    <n v="4228"/>
    <n v="0"/>
    <d v="2023-03-13T00:00:00"/>
    <d v="1899-12-30T11:21:11"/>
    <n v="108"/>
    <x v="1"/>
    <x v="0"/>
    <x v="1"/>
    <x v="1"/>
    <n v="13"/>
    <x v="2"/>
    <x v="0"/>
    <n v="3"/>
    <n v="41.5"/>
  </r>
  <r>
    <n v="9647"/>
    <n v="4229"/>
    <n v="1"/>
    <d v="2023-03-13T00:00:00"/>
    <d v="1899-12-30T11:26:40"/>
    <n v="120"/>
    <x v="28"/>
    <x v="2"/>
    <x v="9"/>
    <x v="1"/>
    <n v="13"/>
    <x v="2"/>
    <x v="0"/>
    <n v="1"/>
    <n v="13.95"/>
  </r>
  <r>
    <n v="9648"/>
    <n v="4230"/>
    <n v="1"/>
    <d v="2023-03-13T00:00:00"/>
    <d v="1899-12-30T12:03:46"/>
    <n v="120"/>
    <x v="28"/>
    <x v="2"/>
    <x v="9"/>
    <x v="1"/>
    <n v="13"/>
    <x v="2"/>
    <x v="1"/>
    <n v="1"/>
    <n v="13.95"/>
  </r>
  <r>
    <n v="9649"/>
    <n v="4231"/>
    <n v="1"/>
    <d v="2023-03-13T00:00:00"/>
    <d v="1899-12-30T12:11:55"/>
    <n v="110"/>
    <x v="11"/>
    <x v="0"/>
    <x v="0"/>
    <x v="1"/>
    <n v="13"/>
    <x v="2"/>
    <x v="1"/>
    <n v="2"/>
    <n v="24.95"/>
  </r>
  <r>
    <n v="9650"/>
    <n v="4231"/>
    <n v="0"/>
    <d v="2023-03-13T00:00:00"/>
    <d v="1899-12-30T12:11:55"/>
    <n v="105"/>
    <x v="15"/>
    <x v="3"/>
    <x v="4"/>
    <x v="1"/>
    <n v="13"/>
    <x v="2"/>
    <x v="1"/>
    <n v="2"/>
    <n v="24.95"/>
  </r>
  <r>
    <n v="9651"/>
    <n v="4232"/>
    <n v="1"/>
    <d v="2023-03-13T00:00:00"/>
    <d v="1899-12-30T12:22:05"/>
    <n v="107"/>
    <x v="19"/>
    <x v="0"/>
    <x v="12"/>
    <x v="1"/>
    <n v="13"/>
    <x v="2"/>
    <x v="1"/>
    <n v="11"/>
    <n v="146.70000000000002"/>
  </r>
  <r>
    <n v="9652"/>
    <n v="4232"/>
    <n v="0"/>
    <d v="2023-03-13T00:00:00"/>
    <d v="1899-12-30T12:22:05"/>
    <n v="108"/>
    <x v="1"/>
    <x v="0"/>
    <x v="1"/>
    <x v="1"/>
    <n v="13"/>
    <x v="2"/>
    <x v="1"/>
    <n v="11"/>
    <n v="146.70000000000002"/>
  </r>
  <r>
    <n v="9653"/>
    <n v="4232"/>
    <n v="0"/>
    <d v="2023-03-13T00:00:00"/>
    <d v="1899-12-30T12:22:05"/>
    <n v="109"/>
    <x v="0"/>
    <x v="0"/>
    <x v="0"/>
    <x v="1"/>
    <n v="13"/>
    <x v="2"/>
    <x v="1"/>
    <n v="11"/>
    <n v="146.70000000000002"/>
  </r>
  <r>
    <n v="9654"/>
    <n v="4232"/>
    <n v="0"/>
    <d v="2023-03-13T00:00:00"/>
    <d v="1899-12-30T12:22:05"/>
    <n v="109"/>
    <x v="0"/>
    <x v="0"/>
    <x v="0"/>
    <x v="1"/>
    <n v="13"/>
    <x v="2"/>
    <x v="1"/>
    <n v="11"/>
    <n v="146.70000000000002"/>
  </r>
  <r>
    <n v="9655"/>
    <n v="4232"/>
    <n v="0"/>
    <d v="2023-03-13T00:00:00"/>
    <d v="1899-12-30T12:22:05"/>
    <n v="110"/>
    <x v="11"/>
    <x v="0"/>
    <x v="0"/>
    <x v="1"/>
    <n v="13"/>
    <x v="2"/>
    <x v="1"/>
    <n v="11"/>
    <n v="146.70000000000002"/>
  </r>
  <r>
    <n v="9656"/>
    <n v="4232"/>
    <n v="0"/>
    <d v="2023-03-13T00:00:00"/>
    <d v="1899-12-30T12:22:05"/>
    <n v="113"/>
    <x v="17"/>
    <x v="0"/>
    <x v="10"/>
    <x v="1"/>
    <n v="13"/>
    <x v="2"/>
    <x v="1"/>
    <n v="11"/>
    <n v="146.70000000000002"/>
  </r>
  <r>
    <n v="9657"/>
    <n v="4232"/>
    <n v="0"/>
    <d v="2023-03-13T00:00:00"/>
    <d v="1899-12-30T12:22:05"/>
    <n v="113"/>
    <x v="17"/>
    <x v="0"/>
    <x v="10"/>
    <x v="1"/>
    <n v="13"/>
    <x v="2"/>
    <x v="1"/>
    <n v="11"/>
    <n v="146.70000000000002"/>
  </r>
  <r>
    <n v="9658"/>
    <n v="4232"/>
    <n v="0"/>
    <d v="2023-03-13T00:00:00"/>
    <d v="1899-12-30T12:22:05"/>
    <n v="118"/>
    <x v="26"/>
    <x v="2"/>
    <x v="13"/>
    <x v="1"/>
    <n v="13"/>
    <x v="2"/>
    <x v="1"/>
    <n v="11"/>
    <n v="146.70000000000002"/>
  </r>
  <r>
    <n v="9659"/>
    <n v="4232"/>
    <n v="0"/>
    <d v="2023-03-13T00:00:00"/>
    <d v="1899-12-30T12:22:05"/>
    <n v="120"/>
    <x v="28"/>
    <x v="2"/>
    <x v="9"/>
    <x v="1"/>
    <n v="13"/>
    <x v="2"/>
    <x v="1"/>
    <n v="11"/>
    <n v="146.70000000000002"/>
  </r>
  <r>
    <n v="9660"/>
    <n v="4232"/>
    <n v="0"/>
    <d v="2023-03-13T00:00:00"/>
    <d v="1899-12-30T12:22:05"/>
    <n v="120"/>
    <x v="28"/>
    <x v="2"/>
    <x v="9"/>
    <x v="1"/>
    <n v="13"/>
    <x v="2"/>
    <x v="1"/>
    <n v="11"/>
    <n v="146.70000000000002"/>
  </r>
  <r>
    <n v="9661"/>
    <n v="4232"/>
    <n v="0"/>
    <d v="2023-03-13T00:00:00"/>
    <d v="1899-12-30T12:22:05"/>
    <n v="114"/>
    <x v="8"/>
    <x v="0"/>
    <x v="6"/>
    <x v="1"/>
    <n v="13"/>
    <x v="2"/>
    <x v="1"/>
    <n v="11"/>
    <n v="146.70000000000002"/>
  </r>
  <r>
    <n v="9663"/>
    <n v="4233"/>
    <n v="1"/>
    <d v="2023-03-13T00:00:00"/>
    <d v="1899-12-30T12:26:06"/>
    <n v="125"/>
    <x v="21"/>
    <x v="1"/>
    <x v="0"/>
    <x v="1"/>
    <n v="13"/>
    <x v="2"/>
    <x v="1"/>
    <n v="3"/>
    <n v="38.9"/>
  </r>
  <r>
    <n v="9664"/>
    <n v="4233"/>
    <n v="0"/>
    <d v="2023-03-13T00:00:00"/>
    <d v="1899-12-30T12:26:06"/>
    <n v="119"/>
    <x v="6"/>
    <x v="2"/>
    <x v="5"/>
    <x v="1"/>
    <n v="13"/>
    <x v="2"/>
    <x v="1"/>
    <n v="3"/>
    <n v="38.9"/>
  </r>
  <r>
    <n v="9665"/>
    <n v="4233"/>
    <n v="0"/>
    <d v="2023-03-13T00:00:00"/>
    <d v="1899-12-30T12:26:06"/>
    <n v="114"/>
    <x v="8"/>
    <x v="0"/>
    <x v="6"/>
    <x v="1"/>
    <n v="13"/>
    <x v="2"/>
    <x v="1"/>
    <n v="3"/>
    <n v="38.9"/>
  </r>
  <r>
    <n v="9666"/>
    <n v="4234"/>
    <n v="1"/>
    <d v="2023-03-13T00:00:00"/>
    <d v="1899-12-30T12:26:55"/>
    <n v="125"/>
    <x v="21"/>
    <x v="1"/>
    <x v="0"/>
    <x v="1"/>
    <n v="13"/>
    <x v="2"/>
    <x v="1"/>
    <n v="2"/>
    <n v="22.95"/>
  </r>
  <r>
    <n v="9667"/>
    <n v="4234"/>
    <n v="0"/>
    <d v="2023-03-13T00:00:00"/>
    <d v="1899-12-30T12:26:55"/>
    <n v="113"/>
    <x v="17"/>
    <x v="0"/>
    <x v="10"/>
    <x v="1"/>
    <n v="13"/>
    <x v="2"/>
    <x v="1"/>
    <n v="2"/>
    <n v="22.95"/>
  </r>
  <r>
    <n v="9668"/>
    <n v="4235"/>
    <n v="1"/>
    <d v="2023-03-13T00:00:00"/>
    <d v="1899-12-30T12:43:20"/>
    <n v="126"/>
    <x v="10"/>
    <x v="1"/>
    <x v="1"/>
    <x v="1"/>
    <n v="13"/>
    <x v="2"/>
    <x v="1"/>
    <n v="5"/>
    <n v="72.350000000000009"/>
  </r>
  <r>
    <n v="9669"/>
    <n v="4235"/>
    <n v="0"/>
    <d v="2023-03-13T00:00:00"/>
    <d v="1899-12-30T12:43:20"/>
    <n v="109"/>
    <x v="0"/>
    <x v="0"/>
    <x v="0"/>
    <x v="1"/>
    <n v="13"/>
    <x v="2"/>
    <x v="1"/>
    <n v="5"/>
    <n v="72.350000000000009"/>
  </r>
  <r>
    <n v="9670"/>
    <n v="4235"/>
    <n v="0"/>
    <d v="2023-03-13T00:00:00"/>
    <d v="1899-12-30T12:43:20"/>
    <n v="112"/>
    <x v="30"/>
    <x v="0"/>
    <x v="13"/>
    <x v="1"/>
    <n v="13"/>
    <x v="2"/>
    <x v="1"/>
    <n v="5"/>
    <n v="72.350000000000009"/>
  </r>
  <r>
    <n v="9671"/>
    <n v="4235"/>
    <n v="0"/>
    <d v="2023-03-13T00:00:00"/>
    <d v="1899-12-30T12:43:20"/>
    <n v="122"/>
    <x v="12"/>
    <x v="2"/>
    <x v="4"/>
    <x v="1"/>
    <n v="13"/>
    <x v="2"/>
    <x v="1"/>
    <n v="5"/>
    <n v="72.350000000000009"/>
  </r>
  <r>
    <n v="9672"/>
    <n v="4235"/>
    <n v="0"/>
    <d v="2023-03-13T00:00:00"/>
    <d v="1899-12-30T12:43:20"/>
    <n v="131"/>
    <x v="27"/>
    <x v="1"/>
    <x v="0"/>
    <x v="1"/>
    <n v="13"/>
    <x v="2"/>
    <x v="1"/>
    <n v="5"/>
    <n v="72.350000000000009"/>
  </r>
  <r>
    <n v="9673"/>
    <n v="4236"/>
    <n v="1"/>
    <d v="2023-03-13T00:00:00"/>
    <d v="1899-12-30T12:46:50"/>
    <n v="102"/>
    <x v="16"/>
    <x v="3"/>
    <x v="9"/>
    <x v="1"/>
    <n v="13"/>
    <x v="2"/>
    <x v="1"/>
    <n v="3"/>
    <n v="36.9"/>
  </r>
  <r>
    <n v="9674"/>
    <n v="4236"/>
    <n v="0"/>
    <d v="2023-03-13T00:00:00"/>
    <d v="1899-12-30T12:46:50"/>
    <n v="109"/>
    <x v="0"/>
    <x v="0"/>
    <x v="0"/>
    <x v="1"/>
    <n v="13"/>
    <x v="2"/>
    <x v="1"/>
    <n v="3"/>
    <n v="36.9"/>
  </r>
  <r>
    <n v="9675"/>
    <n v="4236"/>
    <n v="0"/>
    <d v="2023-03-13T00:00:00"/>
    <d v="1899-12-30T12:46:50"/>
    <n v="113"/>
    <x v="17"/>
    <x v="0"/>
    <x v="10"/>
    <x v="1"/>
    <n v="13"/>
    <x v="2"/>
    <x v="1"/>
    <n v="3"/>
    <n v="36.9"/>
  </r>
  <r>
    <n v="9676"/>
    <n v="4237"/>
    <n v="1"/>
    <d v="2023-03-13T00:00:00"/>
    <d v="1899-12-30T12:53:21"/>
    <n v="106"/>
    <x v="5"/>
    <x v="3"/>
    <x v="4"/>
    <x v="1"/>
    <n v="13"/>
    <x v="2"/>
    <x v="1"/>
    <n v="1"/>
    <n v="7"/>
  </r>
  <r>
    <n v="9677"/>
    <n v="4238"/>
    <n v="1"/>
    <d v="2023-03-13T00:00:00"/>
    <d v="1899-12-30T12:57:25"/>
    <n v="108"/>
    <x v="1"/>
    <x v="0"/>
    <x v="1"/>
    <x v="1"/>
    <n v="13"/>
    <x v="2"/>
    <x v="1"/>
    <n v="4"/>
    <n v="55.45"/>
  </r>
  <r>
    <n v="9678"/>
    <n v="4238"/>
    <n v="0"/>
    <d v="2023-03-13T00:00:00"/>
    <d v="1899-12-30T12:57:25"/>
    <n v="129"/>
    <x v="4"/>
    <x v="1"/>
    <x v="3"/>
    <x v="1"/>
    <n v="13"/>
    <x v="2"/>
    <x v="1"/>
    <n v="4"/>
    <n v="55.45"/>
  </r>
  <r>
    <n v="9679"/>
    <n v="4238"/>
    <n v="0"/>
    <d v="2023-03-13T00:00:00"/>
    <d v="1899-12-30T12:57:25"/>
    <n v="112"/>
    <x v="30"/>
    <x v="0"/>
    <x v="13"/>
    <x v="1"/>
    <n v="13"/>
    <x v="2"/>
    <x v="1"/>
    <n v="4"/>
    <n v="55.45"/>
  </r>
  <r>
    <n v="9680"/>
    <n v="4238"/>
    <n v="0"/>
    <d v="2023-03-13T00:00:00"/>
    <d v="1899-12-30T12:57:25"/>
    <n v="121"/>
    <x v="20"/>
    <x v="2"/>
    <x v="11"/>
    <x v="1"/>
    <n v="13"/>
    <x v="2"/>
    <x v="1"/>
    <n v="4"/>
    <n v="55.45"/>
  </r>
  <r>
    <n v="9681"/>
    <n v="4239"/>
    <n v="1"/>
    <d v="2023-03-13T00:00:00"/>
    <d v="1899-12-30T12:58:26"/>
    <n v="112"/>
    <x v="30"/>
    <x v="0"/>
    <x v="13"/>
    <x v="1"/>
    <n v="13"/>
    <x v="2"/>
    <x v="1"/>
    <n v="1"/>
    <n v="14.95"/>
  </r>
  <r>
    <n v="9682"/>
    <n v="4240"/>
    <n v="1"/>
    <d v="2023-03-13T00:00:00"/>
    <d v="1899-12-30T13:06:51"/>
    <n v="110"/>
    <x v="11"/>
    <x v="0"/>
    <x v="0"/>
    <x v="1"/>
    <n v="13"/>
    <x v="2"/>
    <x v="2"/>
    <n v="2"/>
    <n v="34.9"/>
  </r>
  <r>
    <n v="9683"/>
    <n v="4240"/>
    <n v="0"/>
    <d v="2023-03-13T00:00:00"/>
    <d v="1899-12-30T13:06:51"/>
    <n v="132"/>
    <x v="14"/>
    <x v="1"/>
    <x v="8"/>
    <x v="1"/>
    <n v="13"/>
    <x v="2"/>
    <x v="2"/>
    <n v="2"/>
    <n v="34.9"/>
  </r>
  <r>
    <n v="9684"/>
    <n v="4241"/>
    <n v="1"/>
    <d v="2023-03-13T00:00:00"/>
    <d v="1899-12-30T13:07:16"/>
    <n v="107"/>
    <x v="19"/>
    <x v="0"/>
    <x v="12"/>
    <x v="1"/>
    <n v="13"/>
    <x v="2"/>
    <x v="2"/>
    <n v="2"/>
    <n v="23.5"/>
  </r>
  <r>
    <n v="9685"/>
    <n v="4241"/>
    <n v="0"/>
    <d v="2023-03-13T00:00:00"/>
    <d v="1899-12-30T13:07:16"/>
    <n v="106"/>
    <x v="5"/>
    <x v="3"/>
    <x v="4"/>
    <x v="1"/>
    <n v="13"/>
    <x v="2"/>
    <x v="2"/>
    <n v="2"/>
    <n v="23.5"/>
  </r>
  <r>
    <n v="9686"/>
    <n v="4242"/>
    <n v="1"/>
    <d v="2023-03-13T00:00:00"/>
    <d v="1899-12-30T13:15:50"/>
    <n v="101"/>
    <x v="7"/>
    <x v="3"/>
    <x v="2"/>
    <x v="1"/>
    <n v="13"/>
    <x v="2"/>
    <x v="2"/>
    <n v="1"/>
    <n v="12.95"/>
  </r>
  <r>
    <n v="9687"/>
    <n v="4243"/>
    <n v="1"/>
    <d v="2023-03-13T00:00:00"/>
    <d v="1899-12-30T13:32:08"/>
    <n v="125"/>
    <x v="21"/>
    <x v="1"/>
    <x v="0"/>
    <x v="1"/>
    <n v="13"/>
    <x v="2"/>
    <x v="2"/>
    <n v="1"/>
    <n v="17.95"/>
  </r>
  <r>
    <n v="9688"/>
    <n v="4244"/>
    <n v="1"/>
    <d v="2023-03-13T00:00:00"/>
    <d v="1899-12-30T13:32:38"/>
    <n v="107"/>
    <x v="19"/>
    <x v="0"/>
    <x v="12"/>
    <x v="1"/>
    <n v="13"/>
    <x v="2"/>
    <x v="2"/>
    <n v="3"/>
    <n v="43.4"/>
  </r>
  <r>
    <n v="9689"/>
    <n v="4244"/>
    <n v="0"/>
    <d v="2023-03-13T00:00:00"/>
    <d v="1899-12-30T13:32:38"/>
    <n v="117"/>
    <x v="3"/>
    <x v="2"/>
    <x v="2"/>
    <x v="1"/>
    <n v="13"/>
    <x v="2"/>
    <x v="2"/>
    <n v="3"/>
    <n v="43.4"/>
  </r>
  <r>
    <n v="9690"/>
    <n v="4244"/>
    <n v="0"/>
    <d v="2023-03-13T00:00:00"/>
    <d v="1899-12-30T13:32:38"/>
    <n v="120"/>
    <x v="28"/>
    <x v="2"/>
    <x v="9"/>
    <x v="1"/>
    <n v="13"/>
    <x v="2"/>
    <x v="2"/>
    <n v="3"/>
    <n v="43.4"/>
  </r>
  <r>
    <n v="9691"/>
    <n v="4245"/>
    <n v="1"/>
    <d v="2023-03-13T00:00:00"/>
    <d v="1899-12-30T13:35:44"/>
    <n v="102"/>
    <x v="16"/>
    <x v="3"/>
    <x v="9"/>
    <x v="1"/>
    <n v="13"/>
    <x v="2"/>
    <x v="2"/>
    <n v="4"/>
    <n v="53.400000000000006"/>
  </r>
  <r>
    <n v="9692"/>
    <n v="4245"/>
    <n v="0"/>
    <d v="2023-03-13T00:00:00"/>
    <d v="1899-12-30T13:35:44"/>
    <n v="108"/>
    <x v="1"/>
    <x v="0"/>
    <x v="1"/>
    <x v="1"/>
    <n v="13"/>
    <x v="2"/>
    <x v="2"/>
    <n v="4"/>
    <n v="53.400000000000006"/>
  </r>
  <r>
    <n v="9693"/>
    <n v="4245"/>
    <n v="0"/>
    <d v="2023-03-13T00:00:00"/>
    <d v="1899-12-30T13:35:44"/>
    <n v="113"/>
    <x v="17"/>
    <x v="0"/>
    <x v="10"/>
    <x v="1"/>
    <n v="13"/>
    <x v="2"/>
    <x v="2"/>
    <n v="4"/>
    <n v="53.400000000000006"/>
  </r>
  <r>
    <n v="9694"/>
    <n v="4245"/>
    <n v="0"/>
    <d v="2023-03-13T00:00:00"/>
    <d v="1899-12-30T13:35:44"/>
    <n v="130"/>
    <x v="13"/>
    <x v="1"/>
    <x v="7"/>
    <x v="1"/>
    <n v="13"/>
    <x v="2"/>
    <x v="2"/>
    <n v="4"/>
    <n v="53.400000000000006"/>
  </r>
  <r>
    <n v="9695"/>
    <n v="4246"/>
    <n v="1"/>
    <d v="2023-03-13T00:00:00"/>
    <d v="1899-12-30T14:29:34"/>
    <n v="103"/>
    <x v="29"/>
    <x v="3"/>
    <x v="6"/>
    <x v="1"/>
    <n v="13"/>
    <x v="2"/>
    <x v="3"/>
    <n v="1"/>
    <n v="9"/>
  </r>
  <r>
    <n v="9696"/>
    <n v="4247"/>
    <n v="1"/>
    <d v="2023-03-13T00:00:00"/>
    <d v="1899-12-30T14:34:24"/>
    <n v="108"/>
    <x v="1"/>
    <x v="0"/>
    <x v="1"/>
    <x v="1"/>
    <n v="13"/>
    <x v="2"/>
    <x v="3"/>
    <n v="4"/>
    <n v="55.400000000000006"/>
  </r>
  <r>
    <n v="9697"/>
    <n v="4247"/>
    <n v="0"/>
    <d v="2023-03-13T00:00:00"/>
    <d v="1899-12-30T14:34:24"/>
    <n v="125"/>
    <x v="21"/>
    <x v="1"/>
    <x v="0"/>
    <x v="1"/>
    <n v="13"/>
    <x v="2"/>
    <x v="3"/>
    <n v="4"/>
    <n v="55.400000000000006"/>
  </r>
  <r>
    <n v="9698"/>
    <n v="4247"/>
    <n v="0"/>
    <d v="2023-03-13T00:00:00"/>
    <d v="1899-12-30T14:34:24"/>
    <n v="113"/>
    <x v="17"/>
    <x v="0"/>
    <x v="10"/>
    <x v="1"/>
    <n v="13"/>
    <x v="2"/>
    <x v="3"/>
    <n v="4"/>
    <n v="55.400000000000006"/>
  </r>
  <r>
    <n v="9699"/>
    <n v="4247"/>
    <n v="0"/>
    <d v="2023-03-13T00:00:00"/>
    <d v="1899-12-30T14:34:24"/>
    <n v="131"/>
    <x v="27"/>
    <x v="1"/>
    <x v="0"/>
    <x v="1"/>
    <n v="13"/>
    <x v="2"/>
    <x v="3"/>
    <n v="4"/>
    <n v="55.400000000000006"/>
  </r>
  <r>
    <n v="9700"/>
    <n v="4248"/>
    <n v="1"/>
    <d v="2023-03-13T00:00:00"/>
    <d v="1899-12-30T14:52:08"/>
    <n v="107"/>
    <x v="19"/>
    <x v="0"/>
    <x v="12"/>
    <x v="1"/>
    <n v="13"/>
    <x v="2"/>
    <x v="3"/>
    <n v="2"/>
    <n v="34.450000000000003"/>
  </r>
  <r>
    <n v="9701"/>
    <n v="4248"/>
    <n v="0"/>
    <d v="2023-03-13T00:00:00"/>
    <d v="1899-12-30T14:52:08"/>
    <n v="110"/>
    <x v="11"/>
    <x v="0"/>
    <x v="0"/>
    <x v="1"/>
    <n v="13"/>
    <x v="2"/>
    <x v="3"/>
    <n v="2"/>
    <n v="34.450000000000003"/>
  </r>
  <r>
    <n v="9702"/>
    <n v="4249"/>
    <n v="1"/>
    <d v="2023-03-13T00:00:00"/>
    <d v="1899-12-30T14:57:41"/>
    <n v="110"/>
    <x v="11"/>
    <x v="0"/>
    <x v="0"/>
    <x v="1"/>
    <n v="13"/>
    <x v="2"/>
    <x v="3"/>
    <n v="2"/>
    <n v="33.450000000000003"/>
  </r>
  <r>
    <n v="9703"/>
    <n v="4249"/>
    <n v="0"/>
    <d v="2023-03-13T00:00:00"/>
    <d v="1899-12-30T14:57:41"/>
    <n v="128"/>
    <x v="25"/>
    <x v="1"/>
    <x v="3"/>
    <x v="1"/>
    <n v="13"/>
    <x v="2"/>
    <x v="3"/>
    <n v="2"/>
    <n v="33.450000000000003"/>
  </r>
  <r>
    <n v="9704"/>
    <n v="4250"/>
    <n v="1"/>
    <d v="2023-03-13T00:00:00"/>
    <d v="1899-12-30T15:18:42"/>
    <n v="107"/>
    <x v="19"/>
    <x v="0"/>
    <x v="12"/>
    <x v="1"/>
    <n v="13"/>
    <x v="2"/>
    <x v="4"/>
    <n v="2"/>
    <n v="28.45"/>
  </r>
  <r>
    <n v="9705"/>
    <n v="4250"/>
    <n v="0"/>
    <d v="2023-03-13T00:00:00"/>
    <d v="1899-12-30T15:18:42"/>
    <n v="111"/>
    <x v="22"/>
    <x v="0"/>
    <x v="5"/>
    <x v="1"/>
    <n v="13"/>
    <x v="2"/>
    <x v="4"/>
    <n v="2"/>
    <n v="28.45"/>
  </r>
  <r>
    <n v="9706"/>
    <n v="4251"/>
    <n v="1"/>
    <d v="2023-03-13T00:00:00"/>
    <d v="1899-12-30T15:27:34"/>
    <n v="127"/>
    <x v="24"/>
    <x v="1"/>
    <x v="0"/>
    <x v="1"/>
    <n v="13"/>
    <x v="2"/>
    <x v="4"/>
    <n v="3"/>
    <n v="38.9"/>
  </r>
  <r>
    <n v="9707"/>
    <n v="4251"/>
    <n v="0"/>
    <d v="2023-03-13T00:00:00"/>
    <d v="1899-12-30T15:27:34"/>
    <n v="120"/>
    <x v="28"/>
    <x v="2"/>
    <x v="9"/>
    <x v="1"/>
    <n v="13"/>
    <x v="2"/>
    <x v="4"/>
    <n v="3"/>
    <n v="38.9"/>
  </r>
  <r>
    <n v="9708"/>
    <n v="4251"/>
    <n v="0"/>
    <d v="2023-03-13T00:00:00"/>
    <d v="1899-12-30T15:27:34"/>
    <n v="106"/>
    <x v="5"/>
    <x v="3"/>
    <x v="4"/>
    <x v="1"/>
    <n v="13"/>
    <x v="2"/>
    <x v="4"/>
    <n v="3"/>
    <n v="38.9"/>
  </r>
  <r>
    <n v="9709"/>
    <n v="4252"/>
    <n v="1"/>
    <d v="2023-03-13T00:00:00"/>
    <d v="1899-12-30T15:31:07"/>
    <n v="124"/>
    <x v="2"/>
    <x v="1"/>
    <x v="1"/>
    <x v="1"/>
    <n v="13"/>
    <x v="2"/>
    <x v="4"/>
    <n v="1"/>
    <n v="14.5"/>
  </r>
  <r>
    <n v="9710"/>
    <n v="4253"/>
    <n v="1"/>
    <d v="2023-03-13T00:00:00"/>
    <d v="1899-12-30T16:26:31"/>
    <n v="106"/>
    <x v="5"/>
    <x v="3"/>
    <x v="4"/>
    <x v="1"/>
    <n v="13"/>
    <x v="2"/>
    <x v="5"/>
    <n v="2"/>
    <n v="14"/>
  </r>
  <r>
    <n v="9711"/>
    <n v="4253"/>
    <n v="0"/>
    <d v="2023-03-13T00:00:00"/>
    <d v="1899-12-30T16:26:31"/>
    <n v="106"/>
    <x v="5"/>
    <x v="3"/>
    <x v="4"/>
    <x v="1"/>
    <n v="13"/>
    <x v="2"/>
    <x v="5"/>
    <n v="2"/>
    <n v="14"/>
  </r>
  <r>
    <n v="9712"/>
    <n v="4254"/>
    <n v="1"/>
    <d v="2023-03-13T00:00:00"/>
    <d v="1899-12-30T16:59:32"/>
    <n v="108"/>
    <x v="1"/>
    <x v="0"/>
    <x v="1"/>
    <x v="1"/>
    <n v="13"/>
    <x v="2"/>
    <x v="5"/>
    <n v="3"/>
    <n v="45.4"/>
  </r>
  <r>
    <n v="9713"/>
    <n v="4254"/>
    <n v="0"/>
    <d v="2023-03-13T00:00:00"/>
    <d v="1899-12-30T16:59:32"/>
    <n v="120"/>
    <x v="28"/>
    <x v="2"/>
    <x v="9"/>
    <x v="1"/>
    <n v="13"/>
    <x v="2"/>
    <x v="5"/>
    <n v="3"/>
    <n v="45.4"/>
  </r>
  <r>
    <n v="9714"/>
    <n v="4254"/>
    <n v="0"/>
    <d v="2023-03-13T00:00:00"/>
    <d v="1899-12-30T16:59:32"/>
    <n v="132"/>
    <x v="14"/>
    <x v="1"/>
    <x v="8"/>
    <x v="1"/>
    <n v="13"/>
    <x v="2"/>
    <x v="5"/>
    <n v="3"/>
    <n v="45.4"/>
  </r>
  <r>
    <n v="9715"/>
    <n v="4255"/>
    <n v="1"/>
    <d v="2023-03-13T00:00:00"/>
    <d v="1899-12-30T17:02:19"/>
    <n v="119"/>
    <x v="6"/>
    <x v="2"/>
    <x v="5"/>
    <x v="1"/>
    <n v="13"/>
    <x v="2"/>
    <x v="6"/>
    <n v="1"/>
    <n v="11.95"/>
  </r>
  <r>
    <n v="9716"/>
    <n v="4256"/>
    <n v="1"/>
    <d v="2023-03-13T00:00:00"/>
    <d v="1899-12-30T17:09:06"/>
    <n v="129"/>
    <x v="4"/>
    <x v="1"/>
    <x v="3"/>
    <x v="1"/>
    <n v="13"/>
    <x v="2"/>
    <x v="6"/>
    <n v="2"/>
    <n v="27.45"/>
  </r>
  <r>
    <n v="9717"/>
    <n v="4256"/>
    <n v="0"/>
    <d v="2023-03-13T00:00:00"/>
    <d v="1899-12-30T17:09:06"/>
    <n v="111"/>
    <x v="22"/>
    <x v="0"/>
    <x v="5"/>
    <x v="1"/>
    <n v="13"/>
    <x v="2"/>
    <x v="6"/>
    <n v="2"/>
    <n v="27.45"/>
  </r>
  <r>
    <n v="9718"/>
    <n v="4257"/>
    <n v="1"/>
    <d v="2023-03-13T00:00:00"/>
    <d v="1899-12-30T17:15:09"/>
    <n v="101"/>
    <x v="7"/>
    <x v="3"/>
    <x v="2"/>
    <x v="1"/>
    <n v="13"/>
    <x v="2"/>
    <x v="6"/>
    <n v="3"/>
    <n v="28.95"/>
  </r>
  <r>
    <n v="9719"/>
    <n v="4257"/>
    <n v="0"/>
    <d v="2023-03-13T00:00:00"/>
    <d v="1899-12-30T17:15:09"/>
    <n v="103"/>
    <x v="29"/>
    <x v="3"/>
    <x v="6"/>
    <x v="1"/>
    <n v="13"/>
    <x v="2"/>
    <x v="6"/>
    <n v="3"/>
    <n v="28.95"/>
  </r>
  <r>
    <n v="9720"/>
    <n v="4257"/>
    <n v="0"/>
    <d v="2023-03-13T00:00:00"/>
    <d v="1899-12-30T17:15:09"/>
    <n v="105"/>
    <x v="15"/>
    <x v="3"/>
    <x v="4"/>
    <x v="1"/>
    <n v="13"/>
    <x v="2"/>
    <x v="6"/>
    <n v="3"/>
    <n v="28.95"/>
  </r>
  <r>
    <n v="9721"/>
    <n v="4258"/>
    <n v="1"/>
    <d v="2023-03-13T00:00:00"/>
    <d v="1899-12-30T17:17:57"/>
    <n v="105"/>
    <x v="15"/>
    <x v="3"/>
    <x v="4"/>
    <x v="1"/>
    <n v="13"/>
    <x v="2"/>
    <x v="6"/>
    <n v="1"/>
    <n v="7"/>
  </r>
  <r>
    <n v="9722"/>
    <n v="4259"/>
    <n v="1"/>
    <d v="2023-03-13T00:00:00"/>
    <d v="1899-12-30T17:26:11"/>
    <n v="107"/>
    <x v="19"/>
    <x v="0"/>
    <x v="12"/>
    <x v="1"/>
    <n v="13"/>
    <x v="2"/>
    <x v="6"/>
    <n v="2"/>
    <n v="21.5"/>
  </r>
  <r>
    <n v="9723"/>
    <n v="4259"/>
    <n v="0"/>
    <d v="2023-03-13T00:00:00"/>
    <d v="1899-12-30T17:26:11"/>
    <n v="113"/>
    <x v="17"/>
    <x v="0"/>
    <x v="10"/>
    <x v="1"/>
    <n v="13"/>
    <x v="2"/>
    <x v="6"/>
    <n v="2"/>
    <n v="21.5"/>
  </r>
  <r>
    <n v="9724"/>
    <n v="4260"/>
    <n v="1"/>
    <d v="2023-03-13T00:00:00"/>
    <d v="1899-12-30T17:27:49"/>
    <n v="105"/>
    <x v="15"/>
    <x v="3"/>
    <x v="4"/>
    <x v="1"/>
    <n v="13"/>
    <x v="2"/>
    <x v="6"/>
    <n v="2"/>
    <n v="14"/>
  </r>
  <r>
    <n v="9725"/>
    <n v="4260"/>
    <n v="0"/>
    <d v="2023-03-13T00:00:00"/>
    <d v="1899-12-30T17:27:49"/>
    <n v="105"/>
    <x v="15"/>
    <x v="3"/>
    <x v="4"/>
    <x v="1"/>
    <n v="13"/>
    <x v="2"/>
    <x v="6"/>
    <n v="2"/>
    <n v="14"/>
  </r>
  <r>
    <n v="9726"/>
    <n v="4261"/>
    <n v="1"/>
    <d v="2023-03-13T00:00:00"/>
    <d v="1899-12-30T17:39:14"/>
    <n v="101"/>
    <x v="7"/>
    <x v="3"/>
    <x v="2"/>
    <x v="1"/>
    <n v="13"/>
    <x v="2"/>
    <x v="6"/>
    <n v="4"/>
    <n v="52.849999999999994"/>
  </r>
  <r>
    <n v="9727"/>
    <n v="4261"/>
    <n v="0"/>
    <d v="2023-03-13T00:00:00"/>
    <d v="1899-12-30T17:39:14"/>
    <n v="109"/>
    <x v="0"/>
    <x v="0"/>
    <x v="0"/>
    <x v="1"/>
    <n v="13"/>
    <x v="2"/>
    <x v="6"/>
    <n v="4"/>
    <n v="52.849999999999994"/>
  </r>
  <r>
    <n v="9728"/>
    <n v="4261"/>
    <n v="0"/>
    <d v="2023-03-13T00:00:00"/>
    <d v="1899-12-30T17:39:14"/>
    <n v="113"/>
    <x v="17"/>
    <x v="0"/>
    <x v="10"/>
    <x v="1"/>
    <n v="13"/>
    <x v="2"/>
    <x v="6"/>
    <n v="4"/>
    <n v="52.849999999999994"/>
  </r>
  <r>
    <n v="9729"/>
    <n v="4261"/>
    <n v="0"/>
    <d v="2023-03-13T00:00:00"/>
    <d v="1899-12-30T17:39:14"/>
    <n v="132"/>
    <x v="14"/>
    <x v="1"/>
    <x v="8"/>
    <x v="1"/>
    <n v="13"/>
    <x v="2"/>
    <x v="6"/>
    <n v="4"/>
    <n v="52.849999999999994"/>
  </r>
  <r>
    <n v="9730"/>
    <n v="4262"/>
    <n v="1"/>
    <d v="2023-03-13T00:00:00"/>
    <d v="1899-12-30T17:44:16"/>
    <n v="126"/>
    <x v="10"/>
    <x v="1"/>
    <x v="1"/>
    <x v="1"/>
    <n v="13"/>
    <x v="2"/>
    <x v="6"/>
    <n v="1"/>
    <n v="14.5"/>
  </r>
  <r>
    <n v="9731"/>
    <n v="4263"/>
    <n v="1"/>
    <d v="2023-03-13T00:00:00"/>
    <d v="1899-12-30T17:48:06"/>
    <n v="130"/>
    <x v="13"/>
    <x v="1"/>
    <x v="7"/>
    <x v="1"/>
    <n v="13"/>
    <x v="2"/>
    <x v="6"/>
    <n v="3"/>
    <n v="35.950000000000003"/>
  </r>
  <r>
    <n v="9732"/>
    <n v="4263"/>
    <n v="0"/>
    <d v="2023-03-13T00:00:00"/>
    <d v="1899-12-30T17:48:06"/>
    <n v="106"/>
    <x v="5"/>
    <x v="3"/>
    <x v="4"/>
    <x v="1"/>
    <n v="13"/>
    <x v="2"/>
    <x v="6"/>
    <n v="3"/>
    <n v="35.950000000000003"/>
  </r>
  <r>
    <n v="9733"/>
    <n v="4263"/>
    <n v="0"/>
    <d v="2023-03-13T00:00:00"/>
    <d v="1899-12-30T17:48:06"/>
    <n v="114"/>
    <x v="8"/>
    <x v="0"/>
    <x v="6"/>
    <x v="1"/>
    <n v="13"/>
    <x v="2"/>
    <x v="6"/>
    <n v="3"/>
    <n v="35.950000000000003"/>
  </r>
  <r>
    <n v="9734"/>
    <n v="4264"/>
    <n v="1"/>
    <d v="2023-03-13T00:00:00"/>
    <d v="1899-12-30T17:48:27"/>
    <n v="108"/>
    <x v="1"/>
    <x v="0"/>
    <x v="1"/>
    <x v="1"/>
    <n v="13"/>
    <x v="2"/>
    <x v="6"/>
    <n v="4"/>
    <n v="46.95"/>
  </r>
  <r>
    <n v="9735"/>
    <n v="4264"/>
    <n v="0"/>
    <d v="2023-03-13T00:00:00"/>
    <d v="1899-12-30T17:48:27"/>
    <n v="129"/>
    <x v="4"/>
    <x v="1"/>
    <x v="3"/>
    <x v="1"/>
    <n v="13"/>
    <x v="2"/>
    <x v="6"/>
    <n v="4"/>
    <n v="46.95"/>
  </r>
  <r>
    <n v="9736"/>
    <n v="4264"/>
    <n v="0"/>
    <d v="2023-03-13T00:00:00"/>
    <d v="1899-12-30T17:48:27"/>
    <n v="111"/>
    <x v="22"/>
    <x v="0"/>
    <x v="5"/>
    <x v="1"/>
    <n v="13"/>
    <x v="2"/>
    <x v="6"/>
    <n v="4"/>
    <n v="46.95"/>
  </r>
  <r>
    <n v="9737"/>
    <n v="4264"/>
    <n v="0"/>
    <d v="2023-03-13T00:00:00"/>
    <d v="1899-12-30T17:48:27"/>
    <n v="113"/>
    <x v="17"/>
    <x v="0"/>
    <x v="10"/>
    <x v="1"/>
    <n v="13"/>
    <x v="2"/>
    <x v="6"/>
    <n v="4"/>
    <n v="46.95"/>
  </r>
  <r>
    <n v="9738"/>
    <n v="4265"/>
    <n v="1"/>
    <d v="2023-03-13T00:00:00"/>
    <d v="1899-12-30T17:53:29"/>
    <n v="107"/>
    <x v="19"/>
    <x v="0"/>
    <x v="12"/>
    <x v="1"/>
    <n v="13"/>
    <x v="2"/>
    <x v="6"/>
    <n v="2"/>
    <n v="23.5"/>
  </r>
  <r>
    <n v="9739"/>
    <n v="4265"/>
    <n v="0"/>
    <d v="2023-03-13T00:00:00"/>
    <d v="1899-12-30T17:53:29"/>
    <n v="122"/>
    <x v="12"/>
    <x v="2"/>
    <x v="4"/>
    <x v="1"/>
    <n v="13"/>
    <x v="2"/>
    <x v="6"/>
    <n v="2"/>
    <n v="23.5"/>
  </r>
  <r>
    <n v="9740"/>
    <n v="4266"/>
    <n v="1"/>
    <d v="2023-03-13T00:00:00"/>
    <d v="1899-12-30T17:54:30"/>
    <n v="101"/>
    <x v="7"/>
    <x v="3"/>
    <x v="2"/>
    <x v="1"/>
    <n v="13"/>
    <x v="2"/>
    <x v="6"/>
    <n v="3"/>
    <n v="36.450000000000003"/>
  </r>
  <r>
    <n v="9741"/>
    <n v="4266"/>
    <n v="0"/>
    <d v="2023-03-13T00:00:00"/>
    <d v="1899-12-30T17:54:30"/>
    <n v="107"/>
    <x v="19"/>
    <x v="0"/>
    <x v="12"/>
    <x v="1"/>
    <n v="13"/>
    <x v="2"/>
    <x v="6"/>
    <n v="3"/>
    <n v="36.450000000000003"/>
  </r>
  <r>
    <n v="9742"/>
    <n v="4266"/>
    <n v="0"/>
    <d v="2023-03-13T00:00:00"/>
    <d v="1899-12-30T17:54:30"/>
    <n v="106"/>
    <x v="5"/>
    <x v="3"/>
    <x v="4"/>
    <x v="1"/>
    <n v="13"/>
    <x v="2"/>
    <x v="6"/>
    <n v="3"/>
    <n v="36.450000000000003"/>
  </r>
  <r>
    <n v="9743"/>
    <n v="4267"/>
    <n v="1"/>
    <d v="2023-03-13T00:00:00"/>
    <d v="1899-12-30T18:07:56"/>
    <n v="107"/>
    <x v="19"/>
    <x v="0"/>
    <x v="12"/>
    <x v="1"/>
    <n v="13"/>
    <x v="2"/>
    <x v="7"/>
    <n v="3"/>
    <n v="37.450000000000003"/>
  </r>
  <r>
    <n v="9744"/>
    <n v="4267"/>
    <n v="0"/>
    <d v="2023-03-13T00:00:00"/>
    <d v="1899-12-30T18:07:56"/>
    <n v="102"/>
    <x v="16"/>
    <x v="3"/>
    <x v="9"/>
    <x v="1"/>
    <n v="13"/>
    <x v="2"/>
    <x v="7"/>
    <n v="3"/>
    <n v="37.450000000000003"/>
  </r>
  <r>
    <n v="9745"/>
    <n v="4267"/>
    <n v="0"/>
    <d v="2023-03-13T00:00:00"/>
    <d v="1899-12-30T18:07:56"/>
    <n v="106"/>
    <x v="5"/>
    <x v="3"/>
    <x v="4"/>
    <x v="1"/>
    <n v="13"/>
    <x v="2"/>
    <x v="7"/>
    <n v="3"/>
    <n v="37.450000000000003"/>
  </r>
  <r>
    <n v="9746"/>
    <n v="4268"/>
    <n v="1"/>
    <d v="2023-03-13T00:00:00"/>
    <d v="1899-12-30T18:30:51"/>
    <n v="108"/>
    <x v="1"/>
    <x v="0"/>
    <x v="1"/>
    <x v="1"/>
    <n v="13"/>
    <x v="2"/>
    <x v="7"/>
    <n v="1"/>
    <n v="14.5"/>
  </r>
  <r>
    <n v="9747"/>
    <n v="4269"/>
    <n v="1"/>
    <d v="2023-03-13T00:00:00"/>
    <d v="1899-12-30T18:44:54"/>
    <n v="108"/>
    <x v="1"/>
    <x v="0"/>
    <x v="1"/>
    <x v="1"/>
    <n v="13"/>
    <x v="2"/>
    <x v="7"/>
    <n v="3"/>
    <n v="34.450000000000003"/>
  </r>
  <r>
    <n v="9748"/>
    <n v="4269"/>
    <n v="0"/>
    <d v="2023-03-13T00:00:00"/>
    <d v="1899-12-30T18:44:54"/>
    <n v="117"/>
    <x v="3"/>
    <x v="2"/>
    <x v="2"/>
    <x v="1"/>
    <n v="13"/>
    <x v="2"/>
    <x v="7"/>
    <n v="3"/>
    <n v="34.450000000000003"/>
  </r>
  <r>
    <n v="9749"/>
    <n v="4269"/>
    <n v="0"/>
    <d v="2023-03-13T00:00:00"/>
    <d v="1899-12-30T18:44:54"/>
    <n v="105"/>
    <x v="15"/>
    <x v="3"/>
    <x v="4"/>
    <x v="1"/>
    <n v="13"/>
    <x v="2"/>
    <x v="7"/>
    <n v="3"/>
    <n v="34.450000000000003"/>
  </r>
  <r>
    <n v="9751"/>
    <n v="4270"/>
    <n v="1"/>
    <d v="2023-03-13T00:00:00"/>
    <d v="1899-12-30T18:48:09"/>
    <n v="129"/>
    <x v="4"/>
    <x v="1"/>
    <x v="3"/>
    <x v="1"/>
    <n v="13"/>
    <x v="2"/>
    <x v="7"/>
    <n v="2"/>
    <n v="30.45"/>
  </r>
  <r>
    <n v="9752"/>
    <n v="4270"/>
    <n v="0"/>
    <d v="2023-03-13T00:00:00"/>
    <d v="1899-12-30T18:48:09"/>
    <n v="112"/>
    <x v="30"/>
    <x v="0"/>
    <x v="13"/>
    <x v="1"/>
    <n v="13"/>
    <x v="2"/>
    <x v="7"/>
    <n v="2"/>
    <n v="30.45"/>
  </r>
  <r>
    <n v="9753"/>
    <n v="4271"/>
    <n v="1"/>
    <d v="2023-03-13T00:00:00"/>
    <d v="1899-12-30T18:53:59"/>
    <n v="107"/>
    <x v="19"/>
    <x v="0"/>
    <x v="12"/>
    <x v="1"/>
    <n v="13"/>
    <x v="2"/>
    <x v="7"/>
    <n v="3"/>
    <n v="35.450000000000003"/>
  </r>
  <r>
    <n v="9754"/>
    <n v="4271"/>
    <n v="0"/>
    <d v="2023-03-13T00:00:00"/>
    <d v="1899-12-30T18:53:59"/>
    <n v="115"/>
    <x v="31"/>
    <x v="2"/>
    <x v="5"/>
    <x v="1"/>
    <n v="13"/>
    <x v="2"/>
    <x v="7"/>
    <n v="3"/>
    <n v="35.450000000000003"/>
  </r>
  <r>
    <n v="9755"/>
    <n v="4271"/>
    <n v="0"/>
    <d v="2023-03-13T00:00:00"/>
    <d v="1899-12-30T18:53:59"/>
    <n v="106"/>
    <x v="5"/>
    <x v="3"/>
    <x v="4"/>
    <x v="1"/>
    <n v="13"/>
    <x v="2"/>
    <x v="7"/>
    <n v="3"/>
    <n v="35.450000000000003"/>
  </r>
  <r>
    <n v="9756"/>
    <n v="4272"/>
    <n v="1"/>
    <d v="2023-03-13T00:00:00"/>
    <d v="1899-12-30T19:00:06"/>
    <n v="119"/>
    <x v="6"/>
    <x v="2"/>
    <x v="5"/>
    <x v="1"/>
    <n v="13"/>
    <x v="2"/>
    <x v="8"/>
    <n v="2"/>
    <n v="20.95"/>
  </r>
  <r>
    <n v="9757"/>
    <n v="4272"/>
    <n v="0"/>
    <d v="2023-03-13T00:00:00"/>
    <d v="1899-12-30T19:00:06"/>
    <n v="123"/>
    <x v="9"/>
    <x v="2"/>
    <x v="6"/>
    <x v="1"/>
    <n v="13"/>
    <x v="2"/>
    <x v="8"/>
    <n v="2"/>
    <n v="20.95"/>
  </r>
  <r>
    <n v="9758"/>
    <n v="4273"/>
    <n v="1"/>
    <d v="2023-03-13T00:00:00"/>
    <d v="1899-12-30T19:13:52"/>
    <n v="129"/>
    <x v="4"/>
    <x v="1"/>
    <x v="3"/>
    <x v="1"/>
    <n v="13"/>
    <x v="2"/>
    <x v="8"/>
    <n v="3"/>
    <n v="35.450000000000003"/>
  </r>
  <r>
    <n v="9759"/>
    <n v="4273"/>
    <n v="0"/>
    <d v="2023-03-13T00:00:00"/>
    <d v="1899-12-30T19:13:52"/>
    <n v="112"/>
    <x v="30"/>
    <x v="0"/>
    <x v="13"/>
    <x v="1"/>
    <n v="13"/>
    <x v="2"/>
    <x v="8"/>
    <n v="3"/>
    <n v="35.450000000000003"/>
  </r>
  <r>
    <n v="9760"/>
    <n v="4273"/>
    <n v="0"/>
    <d v="2023-03-13T00:00:00"/>
    <d v="1899-12-30T19:13:52"/>
    <n v="113"/>
    <x v="17"/>
    <x v="0"/>
    <x v="10"/>
    <x v="1"/>
    <n v="13"/>
    <x v="2"/>
    <x v="8"/>
    <n v="3"/>
    <n v="35.450000000000003"/>
  </r>
  <r>
    <n v="9761"/>
    <n v="4274"/>
    <n v="1"/>
    <d v="2023-03-13T00:00:00"/>
    <d v="1899-12-30T19:24:05"/>
    <n v="125"/>
    <x v="21"/>
    <x v="1"/>
    <x v="0"/>
    <x v="1"/>
    <n v="13"/>
    <x v="2"/>
    <x v="8"/>
    <n v="1"/>
    <n v="17.95"/>
  </r>
  <r>
    <n v="9762"/>
    <n v="4275"/>
    <n v="1"/>
    <d v="2023-03-13T00:00:00"/>
    <d v="1899-12-30T19:25:15"/>
    <n v="104"/>
    <x v="18"/>
    <x v="3"/>
    <x v="11"/>
    <x v="1"/>
    <n v="13"/>
    <x v="2"/>
    <x v="8"/>
    <n v="1"/>
    <n v="10.5"/>
  </r>
  <r>
    <n v="9763"/>
    <n v="4276"/>
    <n v="1"/>
    <d v="2023-03-13T00:00:00"/>
    <d v="1899-12-30T19:26:19"/>
    <n v="110"/>
    <x v="11"/>
    <x v="0"/>
    <x v="0"/>
    <x v="1"/>
    <n v="13"/>
    <x v="2"/>
    <x v="8"/>
    <n v="4"/>
    <n v="66.8"/>
  </r>
  <r>
    <n v="9764"/>
    <n v="4276"/>
    <n v="0"/>
    <d v="2023-03-13T00:00:00"/>
    <d v="1899-12-30T19:26:19"/>
    <n v="117"/>
    <x v="3"/>
    <x v="2"/>
    <x v="2"/>
    <x v="1"/>
    <n v="13"/>
    <x v="2"/>
    <x v="8"/>
    <n v="4"/>
    <n v="66.8"/>
  </r>
  <r>
    <n v="9765"/>
    <n v="4276"/>
    <n v="0"/>
    <d v="2023-03-13T00:00:00"/>
    <d v="1899-12-30T19:26:19"/>
    <n v="127"/>
    <x v="24"/>
    <x v="1"/>
    <x v="0"/>
    <x v="1"/>
    <n v="13"/>
    <x v="2"/>
    <x v="8"/>
    <n v="4"/>
    <n v="66.8"/>
  </r>
  <r>
    <n v="9766"/>
    <n v="4276"/>
    <n v="0"/>
    <d v="2023-03-13T00:00:00"/>
    <d v="1899-12-30T19:26:19"/>
    <n v="131"/>
    <x v="27"/>
    <x v="1"/>
    <x v="0"/>
    <x v="1"/>
    <n v="13"/>
    <x v="2"/>
    <x v="8"/>
    <n v="4"/>
    <n v="66.8"/>
  </r>
  <r>
    <n v="9767"/>
    <n v="4277"/>
    <n v="1"/>
    <d v="2023-03-13T00:00:00"/>
    <d v="1899-12-30T19:28:56"/>
    <n v="117"/>
    <x v="3"/>
    <x v="2"/>
    <x v="2"/>
    <x v="1"/>
    <n v="13"/>
    <x v="2"/>
    <x v="8"/>
    <n v="2"/>
    <n v="30.9"/>
  </r>
  <r>
    <n v="9768"/>
    <n v="4277"/>
    <n v="0"/>
    <d v="2023-03-13T00:00:00"/>
    <d v="1899-12-30T19:28:56"/>
    <n v="127"/>
    <x v="24"/>
    <x v="1"/>
    <x v="0"/>
    <x v="1"/>
    <n v="13"/>
    <x v="2"/>
    <x v="8"/>
    <n v="2"/>
    <n v="30.9"/>
  </r>
  <r>
    <n v="9769"/>
    <n v="4278"/>
    <n v="1"/>
    <d v="2023-03-13T00:00:00"/>
    <d v="1899-12-30T19:32:04"/>
    <n v="101"/>
    <x v="7"/>
    <x v="3"/>
    <x v="2"/>
    <x v="1"/>
    <n v="13"/>
    <x v="2"/>
    <x v="8"/>
    <n v="2"/>
    <n v="19.95"/>
  </r>
  <r>
    <n v="9770"/>
    <n v="4278"/>
    <n v="0"/>
    <d v="2023-03-13T00:00:00"/>
    <d v="1899-12-30T19:32:04"/>
    <n v="106"/>
    <x v="5"/>
    <x v="3"/>
    <x v="4"/>
    <x v="1"/>
    <n v="13"/>
    <x v="2"/>
    <x v="8"/>
    <n v="2"/>
    <n v="19.95"/>
  </r>
  <r>
    <n v="9771"/>
    <n v="4279"/>
    <n v="1"/>
    <d v="2023-03-13T00:00:00"/>
    <d v="1899-12-30T19:35:26"/>
    <n v="121"/>
    <x v="20"/>
    <x v="2"/>
    <x v="11"/>
    <x v="1"/>
    <n v="13"/>
    <x v="2"/>
    <x v="8"/>
    <n v="2"/>
    <n v="27.45"/>
  </r>
  <r>
    <n v="9772"/>
    <n v="4279"/>
    <n v="0"/>
    <d v="2023-03-13T00:00:00"/>
    <d v="1899-12-30T19:35:26"/>
    <n v="132"/>
    <x v="14"/>
    <x v="1"/>
    <x v="8"/>
    <x v="1"/>
    <n v="13"/>
    <x v="2"/>
    <x v="8"/>
    <n v="2"/>
    <n v="27.45"/>
  </r>
  <r>
    <n v="9773"/>
    <n v="4280"/>
    <n v="1"/>
    <d v="2023-03-13T00:00:00"/>
    <d v="1899-12-30T19:43:02"/>
    <n v="129"/>
    <x v="4"/>
    <x v="1"/>
    <x v="3"/>
    <x v="1"/>
    <n v="13"/>
    <x v="2"/>
    <x v="8"/>
    <n v="1"/>
    <n v="15.5"/>
  </r>
  <r>
    <n v="9774"/>
    <n v="4281"/>
    <n v="1"/>
    <d v="2023-03-13T00:00:00"/>
    <d v="1899-12-30T19:48:52"/>
    <n v="120"/>
    <x v="28"/>
    <x v="2"/>
    <x v="9"/>
    <x v="1"/>
    <n v="13"/>
    <x v="2"/>
    <x v="8"/>
    <n v="1"/>
    <n v="13.95"/>
  </r>
  <r>
    <n v="9775"/>
    <n v="4282"/>
    <n v="1"/>
    <d v="2023-03-13T00:00:00"/>
    <d v="1899-12-30T19:48:59"/>
    <n v="128"/>
    <x v="25"/>
    <x v="1"/>
    <x v="3"/>
    <x v="1"/>
    <n v="13"/>
    <x v="2"/>
    <x v="8"/>
    <n v="2"/>
    <n v="22.5"/>
  </r>
  <r>
    <n v="9776"/>
    <n v="4282"/>
    <n v="0"/>
    <d v="2023-03-13T00:00:00"/>
    <d v="1899-12-30T19:48:59"/>
    <n v="106"/>
    <x v="5"/>
    <x v="3"/>
    <x v="4"/>
    <x v="1"/>
    <n v="13"/>
    <x v="2"/>
    <x v="8"/>
    <n v="2"/>
    <n v="22.5"/>
  </r>
  <r>
    <n v="9777"/>
    <n v="4283"/>
    <n v="1"/>
    <d v="2023-03-13T00:00:00"/>
    <d v="1899-12-30T20:00:35"/>
    <n v="125"/>
    <x v="21"/>
    <x v="1"/>
    <x v="0"/>
    <x v="1"/>
    <n v="13"/>
    <x v="2"/>
    <x v="9"/>
    <n v="2"/>
    <n v="35.9"/>
  </r>
  <r>
    <n v="9778"/>
    <n v="4283"/>
    <n v="0"/>
    <d v="2023-03-13T00:00:00"/>
    <d v="1899-12-30T20:00:35"/>
    <n v="109"/>
    <x v="0"/>
    <x v="0"/>
    <x v="0"/>
    <x v="1"/>
    <n v="13"/>
    <x v="2"/>
    <x v="9"/>
    <n v="2"/>
    <n v="35.9"/>
  </r>
  <r>
    <n v="9779"/>
    <n v="4284"/>
    <n v="1"/>
    <d v="2023-03-13T00:00:00"/>
    <d v="1899-12-30T20:01:36"/>
    <n v="101"/>
    <x v="7"/>
    <x v="3"/>
    <x v="2"/>
    <x v="1"/>
    <n v="13"/>
    <x v="2"/>
    <x v="9"/>
    <n v="2"/>
    <n v="19.95"/>
  </r>
  <r>
    <n v="9780"/>
    <n v="4284"/>
    <n v="0"/>
    <d v="2023-03-13T00:00:00"/>
    <d v="1899-12-30T20:01:36"/>
    <n v="106"/>
    <x v="5"/>
    <x v="3"/>
    <x v="4"/>
    <x v="1"/>
    <n v="13"/>
    <x v="2"/>
    <x v="9"/>
    <n v="2"/>
    <n v="19.95"/>
  </r>
  <r>
    <n v="9781"/>
    <n v="4285"/>
    <n v="1"/>
    <d v="2023-03-13T00:00:00"/>
    <d v="1899-12-30T20:07:36"/>
    <n v="108"/>
    <x v="1"/>
    <x v="0"/>
    <x v="1"/>
    <x v="1"/>
    <n v="13"/>
    <x v="2"/>
    <x v="9"/>
    <n v="4"/>
    <n v="67.350000000000009"/>
  </r>
  <r>
    <n v="9782"/>
    <n v="4285"/>
    <n v="0"/>
    <d v="2023-03-13T00:00:00"/>
    <d v="1899-12-30T20:07:36"/>
    <n v="110"/>
    <x v="11"/>
    <x v="0"/>
    <x v="0"/>
    <x v="1"/>
    <n v="13"/>
    <x v="2"/>
    <x v="9"/>
    <n v="4"/>
    <n v="67.350000000000009"/>
  </r>
  <r>
    <n v="9783"/>
    <n v="4285"/>
    <n v="0"/>
    <d v="2023-03-13T00:00:00"/>
    <d v="1899-12-30T20:07:36"/>
    <n v="118"/>
    <x v="26"/>
    <x v="2"/>
    <x v="13"/>
    <x v="1"/>
    <n v="13"/>
    <x v="2"/>
    <x v="9"/>
    <n v="4"/>
    <n v="67.350000000000009"/>
  </r>
  <r>
    <n v="9784"/>
    <n v="4285"/>
    <n v="0"/>
    <d v="2023-03-13T00:00:00"/>
    <d v="1899-12-30T20:07:36"/>
    <n v="130"/>
    <x v="13"/>
    <x v="1"/>
    <x v="7"/>
    <x v="1"/>
    <n v="13"/>
    <x v="2"/>
    <x v="9"/>
    <n v="4"/>
    <n v="67.350000000000009"/>
  </r>
  <r>
    <n v="9785"/>
    <n v="4286"/>
    <n v="1"/>
    <d v="2023-03-13T00:00:00"/>
    <d v="1899-12-30T20:09:22"/>
    <n v="130"/>
    <x v="13"/>
    <x v="1"/>
    <x v="7"/>
    <x v="1"/>
    <n v="13"/>
    <x v="2"/>
    <x v="9"/>
    <n v="1"/>
    <n v="19.95"/>
  </r>
  <r>
    <n v="9786"/>
    <n v="4287"/>
    <n v="1"/>
    <d v="2023-03-13T00:00:00"/>
    <d v="1899-12-30T20:22:24"/>
    <n v="107"/>
    <x v="19"/>
    <x v="0"/>
    <x v="12"/>
    <x v="1"/>
    <n v="13"/>
    <x v="2"/>
    <x v="9"/>
    <n v="2"/>
    <n v="34.450000000000003"/>
  </r>
  <r>
    <n v="9787"/>
    <n v="4287"/>
    <n v="0"/>
    <d v="2023-03-13T00:00:00"/>
    <d v="1899-12-30T20:22:24"/>
    <n v="109"/>
    <x v="0"/>
    <x v="0"/>
    <x v="0"/>
    <x v="1"/>
    <n v="13"/>
    <x v="2"/>
    <x v="9"/>
    <n v="2"/>
    <n v="34.450000000000003"/>
  </r>
  <r>
    <n v="9788"/>
    <n v="4288"/>
    <n v="1"/>
    <d v="2023-03-13T00:00:00"/>
    <d v="1899-12-30T20:33:21"/>
    <n v="107"/>
    <x v="19"/>
    <x v="0"/>
    <x v="12"/>
    <x v="1"/>
    <n v="13"/>
    <x v="2"/>
    <x v="9"/>
    <n v="3"/>
    <n v="54.400000000000006"/>
  </r>
  <r>
    <n v="9789"/>
    <n v="4288"/>
    <n v="0"/>
    <d v="2023-03-13T00:00:00"/>
    <d v="1899-12-30T20:33:21"/>
    <n v="127"/>
    <x v="24"/>
    <x v="1"/>
    <x v="0"/>
    <x v="1"/>
    <n v="13"/>
    <x v="2"/>
    <x v="9"/>
    <n v="3"/>
    <n v="54.400000000000006"/>
  </r>
  <r>
    <n v="9790"/>
    <n v="4288"/>
    <n v="0"/>
    <d v="2023-03-13T00:00:00"/>
    <d v="1899-12-30T20:33:21"/>
    <n v="130"/>
    <x v="13"/>
    <x v="1"/>
    <x v="7"/>
    <x v="1"/>
    <n v="13"/>
    <x v="2"/>
    <x v="9"/>
    <n v="3"/>
    <n v="54.400000000000006"/>
  </r>
  <r>
    <n v="9791"/>
    <n v="4289"/>
    <n v="1"/>
    <d v="2023-03-13T00:00:00"/>
    <d v="1899-12-30T20:47:26"/>
    <n v="124"/>
    <x v="2"/>
    <x v="1"/>
    <x v="1"/>
    <x v="1"/>
    <n v="13"/>
    <x v="2"/>
    <x v="9"/>
    <n v="3"/>
    <n v="34.450000000000003"/>
  </r>
  <r>
    <n v="9792"/>
    <n v="4289"/>
    <n v="0"/>
    <d v="2023-03-13T00:00:00"/>
    <d v="1899-12-30T20:47:26"/>
    <n v="117"/>
    <x v="3"/>
    <x v="2"/>
    <x v="2"/>
    <x v="1"/>
    <n v="13"/>
    <x v="2"/>
    <x v="9"/>
    <n v="3"/>
    <n v="34.450000000000003"/>
  </r>
  <r>
    <n v="9793"/>
    <n v="4289"/>
    <n v="0"/>
    <d v="2023-03-13T00:00:00"/>
    <d v="1899-12-30T20:47:26"/>
    <n v="105"/>
    <x v="15"/>
    <x v="3"/>
    <x v="4"/>
    <x v="1"/>
    <n v="13"/>
    <x v="2"/>
    <x v="9"/>
    <n v="3"/>
    <n v="34.450000000000003"/>
  </r>
  <r>
    <n v="9794"/>
    <n v="4290"/>
    <n v="1"/>
    <d v="2023-03-13T00:00:00"/>
    <d v="1899-12-30T20:51:32"/>
    <n v="113"/>
    <x v="17"/>
    <x v="0"/>
    <x v="10"/>
    <x v="1"/>
    <n v="13"/>
    <x v="2"/>
    <x v="9"/>
    <n v="3"/>
    <n v="29.95"/>
  </r>
  <r>
    <n v="9795"/>
    <n v="4290"/>
    <n v="0"/>
    <d v="2023-03-13T00:00:00"/>
    <d v="1899-12-30T20:51:32"/>
    <n v="122"/>
    <x v="12"/>
    <x v="2"/>
    <x v="4"/>
    <x v="1"/>
    <n v="13"/>
    <x v="2"/>
    <x v="9"/>
    <n v="3"/>
    <n v="29.95"/>
  </r>
  <r>
    <n v="9796"/>
    <n v="4290"/>
    <n v="0"/>
    <d v="2023-03-13T00:00:00"/>
    <d v="1899-12-30T20:51:32"/>
    <n v="131"/>
    <x v="27"/>
    <x v="1"/>
    <x v="0"/>
    <x v="1"/>
    <n v="13"/>
    <x v="2"/>
    <x v="9"/>
    <n v="3"/>
    <n v="29.95"/>
  </r>
  <r>
    <n v="9797"/>
    <n v="4291"/>
    <n v="1"/>
    <d v="2023-03-13T00:00:00"/>
    <d v="1899-12-30T20:59:18"/>
    <n v="126"/>
    <x v="10"/>
    <x v="1"/>
    <x v="1"/>
    <x v="1"/>
    <n v="13"/>
    <x v="2"/>
    <x v="9"/>
    <n v="2"/>
    <n v="23.5"/>
  </r>
  <r>
    <n v="9798"/>
    <n v="4291"/>
    <n v="0"/>
    <d v="2023-03-13T00:00:00"/>
    <d v="1899-12-30T20:59:18"/>
    <n v="114"/>
    <x v="8"/>
    <x v="0"/>
    <x v="6"/>
    <x v="1"/>
    <n v="13"/>
    <x v="2"/>
    <x v="9"/>
    <n v="2"/>
    <n v="23.5"/>
  </r>
  <r>
    <n v="9799"/>
    <n v="4292"/>
    <n v="1"/>
    <d v="2023-03-13T00:00:00"/>
    <d v="1899-12-30T21:02:53"/>
    <n v="113"/>
    <x v="17"/>
    <x v="0"/>
    <x v="10"/>
    <x v="1"/>
    <n v="13"/>
    <x v="2"/>
    <x v="10"/>
    <n v="3"/>
    <n v="29.95"/>
  </r>
  <r>
    <n v="9800"/>
    <n v="4292"/>
    <n v="0"/>
    <d v="2023-03-13T00:00:00"/>
    <d v="1899-12-30T21:02:53"/>
    <n v="131"/>
    <x v="27"/>
    <x v="1"/>
    <x v="0"/>
    <x v="1"/>
    <n v="13"/>
    <x v="2"/>
    <x v="10"/>
    <n v="3"/>
    <n v="29.95"/>
  </r>
  <r>
    <n v="9801"/>
    <n v="4292"/>
    <n v="0"/>
    <d v="2023-03-13T00:00:00"/>
    <d v="1899-12-30T21:02:53"/>
    <n v="106"/>
    <x v="5"/>
    <x v="3"/>
    <x v="4"/>
    <x v="1"/>
    <n v="13"/>
    <x v="2"/>
    <x v="10"/>
    <n v="3"/>
    <n v="29.95"/>
  </r>
  <r>
    <n v="9803"/>
    <n v="4293"/>
    <n v="1"/>
    <d v="2023-03-13T00:00:00"/>
    <d v="1899-12-30T21:12:29"/>
    <n v="110"/>
    <x v="11"/>
    <x v="0"/>
    <x v="0"/>
    <x v="1"/>
    <n v="13"/>
    <x v="2"/>
    <x v="10"/>
    <n v="1"/>
    <n v="17.95"/>
  </r>
  <r>
    <n v="9804"/>
    <n v="4294"/>
    <n v="1"/>
    <d v="2023-03-13T00:00:00"/>
    <d v="1899-12-30T21:14:47"/>
    <n v="101"/>
    <x v="7"/>
    <x v="3"/>
    <x v="2"/>
    <x v="1"/>
    <n v="13"/>
    <x v="2"/>
    <x v="10"/>
    <n v="2"/>
    <n v="30.9"/>
  </r>
  <r>
    <n v="9805"/>
    <n v="4294"/>
    <n v="0"/>
    <d v="2023-03-13T00:00:00"/>
    <d v="1899-12-30T21:14:47"/>
    <n v="131"/>
    <x v="27"/>
    <x v="1"/>
    <x v="0"/>
    <x v="1"/>
    <n v="13"/>
    <x v="2"/>
    <x v="10"/>
    <n v="2"/>
    <n v="30.9"/>
  </r>
  <r>
    <n v="9806"/>
    <n v="4295"/>
    <n v="1"/>
    <d v="2023-03-13T00:00:00"/>
    <d v="1899-12-30T21:31:23"/>
    <n v="107"/>
    <x v="19"/>
    <x v="0"/>
    <x v="12"/>
    <x v="1"/>
    <n v="13"/>
    <x v="2"/>
    <x v="10"/>
    <n v="4"/>
    <n v="57.400000000000006"/>
  </r>
  <r>
    <n v="9807"/>
    <n v="4295"/>
    <n v="0"/>
    <d v="2023-03-13T00:00:00"/>
    <d v="1899-12-30T21:31:23"/>
    <n v="125"/>
    <x v="21"/>
    <x v="1"/>
    <x v="0"/>
    <x v="1"/>
    <n v="13"/>
    <x v="2"/>
    <x v="10"/>
    <n v="4"/>
    <n v="57.400000000000006"/>
  </r>
  <r>
    <n v="9808"/>
    <n v="4295"/>
    <n v="0"/>
    <d v="2023-03-13T00:00:00"/>
    <d v="1899-12-30T21:31:23"/>
    <n v="113"/>
    <x v="17"/>
    <x v="0"/>
    <x v="10"/>
    <x v="1"/>
    <n v="13"/>
    <x v="2"/>
    <x v="10"/>
    <n v="4"/>
    <n v="57.400000000000006"/>
  </r>
  <r>
    <n v="9809"/>
    <n v="4295"/>
    <n v="0"/>
    <d v="2023-03-13T00:00:00"/>
    <d v="1899-12-30T21:31:23"/>
    <n v="131"/>
    <x v="27"/>
    <x v="1"/>
    <x v="0"/>
    <x v="1"/>
    <n v="13"/>
    <x v="2"/>
    <x v="10"/>
    <n v="4"/>
    <n v="57.400000000000006"/>
  </r>
  <r>
    <n v="9810"/>
    <n v="4296"/>
    <n v="1"/>
    <d v="2023-03-13T00:00:00"/>
    <d v="1899-12-30T21:48:33"/>
    <n v="123"/>
    <x v="9"/>
    <x v="2"/>
    <x v="6"/>
    <x v="1"/>
    <n v="13"/>
    <x v="2"/>
    <x v="10"/>
    <n v="1"/>
    <n v="9"/>
  </r>
  <r>
    <n v="9811"/>
    <n v="4297"/>
    <n v="1"/>
    <d v="2023-03-13T00:00:00"/>
    <d v="1899-12-30T22:06:21"/>
    <n v="101"/>
    <x v="7"/>
    <x v="3"/>
    <x v="2"/>
    <x v="1"/>
    <n v="13"/>
    <x v="2"/>
    <x v="11"/>
    <n v="4"/>
    <n v="53.849999999999994"/>
  </r>
  <r>
    <n v="9812"/>
    <n v="4297"/>
    <n v="0"/>
    <d v="2023-03-13T00:00:00"/>
    <d v="1899-12-30T22:06:21"/>
    <n v="102"/>
    <x v="16"/>
    <x v="3"/>
    <x v="9"/>
    <x v="1"/>
    <n v="13"/>
    <x v="2"/>
    <x v="11"/>
    <n v="4"/>
    <n v="53.849999999999994"/>
  </r>
  <r>
    <n v="9813"/>
    <n v="4297"/>
    <n v="0"/>
    <d v="2023-03-13T00:00:00"/>
    <d v="1899-12-30T22:06:21"/>
    <n v="103"/>
    <x v="29"/>
    <x v="3"/>
    <x v="6"/>
    <x v="1"/>
    <n v="13"/>
    <x v="2"/>
    <x v="11"/>
    <n v="4"/>
    <n v="53.849999999999994"/>
  </r>
  <r>
    <n v="9814"/>
    <n v="4297"/>
    <n v="0"/>
    <d v="2023-03-13T00:00:00"/>
    <d v="1899-12-30T22:06:21"/>
    <n v="131"/>
    <x v="27"/>
    <x v="1"/>
    <x v="0"/>
    <x v="1"/>
    <n v="13"/>
    <x v="2"/>
    <x v="11"/>
    <n v="4"/>
    <n v="53.849999999999994"/>
  </r>
  <r>
    <n v="9815"/>
    <n v="4298"/>
    <n v="1"/>
    <d v="2023-03-13T00:00:00"/>
    <d v="1899-12-30T22:18:17"/>
    <n v="104"/>
    <x v="18"/>
    <x v="3"/>
    <x v="11"/>
    <x v="1"/>
    <n v="13"/>
    <x v="2"/>
    <x v="11"/>
    <n v="2"/>
    <n v="28.45"/>
  </r>
  <r>
    <n v="9816"/>
    <n v="4298"/>
    <n v="0"/>
    <d v="2023-03-13T00:00:00"/>
    <d v="1899-12-30T22:18:17"/>
    <n v="110"/>
    <x v="11"/>
    <x v="0"/>
    <x v="0"/>
    <x v="1"/>
    <n v="13"/>
    <x v="2"/>
    <x v="11"/>
    <n v="2"/>
    <n v="28.45"/>
  </r>
  <r>
    <n v="9817"/>
    <n v="4299"/>
    <n v="1"/>
    <d v="2023-03-14T00:00:00"/>
    <d v="1899-12-30T12:16:45"/>
    <n v="106"/>
    <x v="5"/>
    <x v="3"/>
    <x v="4"/>
    <x v="2"/>
    <n v="14"/>
    <x v="2"/>
    <x v="1"/>
    <n v="1"/>
    <n v="7"/>
  </r>
  <r>
    <n v="9818"/>
    <n v="4300"/>
    <n v="1"/>
    <d v="2023-03-14T00:00:00"/>
    <d v="1899-12-30T12:28:34"/>
    <n v="101"/>
    <x v="7"/>
    <x v="3"/>
    <x v="2"/>
    <x v="2"/>
    <n v="14"/>
    <x v="2"/>
    <x v="1"/>
    <n v="3"/>
    <n v="39.849999999999994"/>
  </r>
  <r>
    <n v="9819"/>
    <n v="4300"/>
    <n v="0"/>
    <d v="2023-03-14T00:00:00"/>
    <d v="1899-12-30T12:28:34"/>
    <n v="101"/>
    <x v="7"/>
    <x v="3"/>
    <x v="2"/>
    <x v="2"/>
    <n v="14"/>
    <x v="2"/>
    <x v="1"/>
    <n v="3"/>
    <n v="39.849999999999994"/>
  </r>
  <r>
    <n v="9820"/>
    <n v="4300"/>
    <n v="0"/>
    <d v="2023-03-14T00:00:00"/>
    <d v="1899-12-30T12:28:34"/>
    <n v="116"/>
    <x v="23"/>
    <x v="2"/>
    <x v="9"/>
    <x v="2"/>
    <n v="14"/>
    <x v="2"/>
    <x v="1"/>
    <n v="3"/>
    <n v="39.849999999999994"/>
  </r>
  <r>
    <n v="9821"/>
    <n v="4301"/>
    <n v="1"/>
    <d v="2023-03-14T00:00:00"/>
    <d v="1899-12-30T12:43:04"/>
    <n v="125"/>
    <x v="21"/>
    <x v="1"/>
    <x v="0"/>
    <x v="2"/>
    <n v="14"/>
    <x v="2"/>
    <x v="1"/>
    <n v="2"/>
    <n v="29.9"/>
  </r>
  <r>
    <n v="9822"/>
    <n v="4301"/>
    <n v="0"/>
    <d v="2023-03-14T00:00:00"/>
    <d v="1899-12-30T12:43:04"/>
    <n v="111"/>
    <x v="22"/>
    <x v="0"/>
    <x v="5"/>
    <x v="2"/>
    <n v="14"/>
    <x v="2"/>
    <x v="1"/>
    <n v="2"/>
    <n v="29.9"/>
  </r>
  <r>
    <n v="9823"/>
    <n v="4302"/>
    <n v="1"/>
    <d v="2023-03-14T00:00:00"/>
    <d v="1899-12-30T12:47:54"/>
    <n v="121"/>
    <x v="20"/>
    <x v="2"/>
    <x v="11"/>
    <x v="2"/>
    <n v="14"/>
    <x v="2"/>
    <x v="1"/>
    <n v="1"/>
    <n v="10.5"/>
  </r>
  <r>
    <n v="9824"/>
    <n v="4303"/>
    <n v="1"/>
    <d v="2023-03-14T00:00:00"/>
    <d v="1899-12-30T12:49:45"/>
    <n v="102"/>
    <x v="16"/>
    <x v="3"/>
    <x v="9"/>
    <x v="2"/>
    <n v="14"/>
    <x v="2"/>
    <x v="1"/>
    <n v="2"/>
    <n v="20.95"/>
  </r>
  <r>
    <n v="9825"/>
    <n v="4303"/>
    <n v="0"/>
    <d v="2023-03-14T00:00:00"/>
    <d v="1899-12-30T12:49:45"/>
    <n v="122"/>
    <x v="12"/>
    <x v="2"/>
    <x v="4"/>
    <x v="2"/>
    <n v="14"/>
    <x v="2"/>
    <x v="1"/>
    <n v="2"/>
    <n v="20.95"/>
  </r>
  <r>
    <n v="9826"/>
    <n v="4304"/>
    <n v="1"/>
    <d v="2023-03-14T00:00:00"/>
    <d v="1899-12-30T12:56:21"/>
    <n v="126"/>
    <x v="10"/>
    <x v="1"/>
    <x v="1"/>
    <x v="2"/>
    <n v="14"/>
    <x v="2"/>
    <x v="1"/>
    <n v="1"/>
    <n v="14.5"/>
  </r>
  <r>
    <n v="9827"/>
    <n v="4305"/>
    <n v="1"/>
    <d v="2023-03-14T00:00:00"/>
    <d v="1899-12-30T13:09:20"/>
    <n v="101"/>
    <x v="7"/>
    <x v="3"/>
    <x v="2"/>
    <x v="2"/>
    <n v="14"/>
    <x v="2"/>
    <x v="2"/>
    <n v="14"/>
    <n v="176.54999999999998"/>
  </r>
  <r>
    <n v="9828"/>
    <n v="4305"/>
    <n v="0"/>
    <d v="2023-03-14T00:00:00"/>
    <d v="1899-12-30T13:09:20"/>
    <n v="102"/>
    <x v="16"/>
    <x v="3"/>
    <x v="9"/>
    <x v="2"/>
    <n v="14"/>
    <x v="2"/>
    <x v="2"/>
    <n v="14"/>
    <n v="176.54999999999998"/>
  </r>
  <r>
    <n v="9829"/>
    <n v="4305"/>
    <n v="0"/>
    <d v="2023-03-14T00:00:00"/>
    <d v="1899-12-30T13:09:20"/>
    <n v="124"/>
    <x v="2"/>
    <x v="1"/>
    <x v="1"/>
    <x v="2"/>
    <n v="14"/>
    <x v="2"/>
    <x v="2"/>
    <n v="14"/>
    <n v="176.54999999999998"/>
  </r>
  <r>
    <n v="9830"/>
    <n v="4305"/>
    <n v="0"/>
    <d v="2023-03-14T00:00:00"/>
    <d v="1899-12-30T13:09:20"/>
    <n v="127"/>
    <x v="24"/>
    <x v="1"/>
    <x v="0"/>
    <x v="2"/>
    <n v="14"/>
    <x v="2"/>
    <x v="2"/>
    <n v="14"/>
    <n v="176.54999999999998"/>
  </r>
  <r>
    <n v="9831"/>
    <n v="4305"/>
    <n v="0"/>
    <d v="2023-03-14T00:00:00"/>
    <d v="1899-12-30T13:09:20"/>
    <n v="111"/>
    <x v="22"/>
    <x v="0"/>
    <x v="5"/>
    <x v="2"/>
    <n v="14"/>
    <x v="2"/>
    <x v="2"/>
    <n v="14"/>
    <n v="176.54999999999998"/>
  </r>
  <r>
    <n v="9832"/>
    <n v="4305"/>
    <n v="0"/>
    <d v="2023-03-14T00:00:00"/>
    <d v="1899-12-30T13:09:20"/>
    <n v="112"/>
    <x v="30"/>
    <x v="0"/>
    <x v="13"/>
    <x v="2"/>
    <n v="14"/>
    <x v="2"/>
    <x v="2"/>
    <n v="14"/>
    <n v="176.54999999999998"/>
  </r>
  <r>
    <n v="9833"/>
    <n v="4305"/>
    <n v="0"/>
    <d v="2023-03-14T00:00:00"/>
    <d v="1899-12-30T13:09:20"/>
    <n v="113"/>
    <x v="17"/>
    <x v="0"/>
    <x v="10"/>
    <x v="2"/>
    <n v="14"/>
    <x v="2"/>
    <x v="2"/>
    <n v="14"/>
    <n v="176.54999999999998"/>
  </r>
  <r>
    <n v="9834"/>
    <n v="4305"/>
    <n v="0"/>
    <d v="2023-03-14T00:00:00"/>
    <d v="1899-12-30T13:09:20"/>
    <n v="119"/>
    <x v="6"/>
    <x v="2"/>
    <x v="5"/>
    <x v="2"/>
    <n v="14"/>
    <x v="2"/>
    <x v="2"/>
    <n v="14"/>
    <n v="176.54999999999998"/>
  </r>
  <r>
    <n v="9835"/>
    <n v="4305"/>
    <n v="0"/>
    <d v="2023-03-14T00:00:00"/>
    <d v="1899-12-30T13:09:20"/>
    <n v="120"/>
    <x v="28"/>
    <x v="2"/>
    <x v="9"/>
    <x v="2"/>
    <n v="14"/>
    <x v="2"/>
    <x v="2"/>
    <n v="14"/>
    <n v="176.54999999999998"/>
  </r>
  <r>
    <n v="9836"/>
    <n v="4305"/>
    <n v="0"/>
    <d v="2023-03-14T00:00:00"/>
    <d v="1899-12-30T13:09:20"/>
    <n v="121"/>
    <x v="20"/>
    <x v="2"/>
    <x v="11"/>
    <x v="2"/>
    <n v="14"/>
    <x v="2"/>
    <x v="2"/>
    <n v="14"/>
    <n v="176.54999999999998"/>
  </r>
  <r>
    <n v="9837"/>
    <n v="4305"/>
    <n v="0"/>
    <d v="2023-03-14T00:00:00"/>
    <d v="1899-12-30T13:09:20"/>
    <n v="131"/>
    <x v="27"/>
    <x v="1"/>
    <x v="0"/>
    <x v="2"/>
    <n v="14"/>
    <x v="2"/>
    <x v="2"/>
    <n v="14"/>
    <n v="176.54999999999998"/>
  </r>
  <r>
    <n v="9838"/>
    <n v="4305"/>
    <n v="0"/>
    <d v="2023-03-14T00:00:00"/>
    <d v="1899-12-30T13:09:20"/>
    <n v="106"/>
    <x v="5"/>
    <x v="3"/>
    <x v="4"/>
    <x v="2"/>
    <n v="14"/>
    <x v="2"/>
    <x v="2"/>
    <n v="14"/>
    <n v="176.54999999999998"/>
  </r>
  <r>
    <n v="9839"/>
    <n v="4305"/>
    <n v="0"/>
    <d v="2023-03-14T00:00:00"/>
    <d v="1899-12-30T13:09:20"/>
    <n v="106"/>
    <x v="5"/>
    <x v="3"/>
    <x v="4"/>
    <x v="2"/>
    <n v="14"/>
    <x v="2"/>
    <x v="2"/>
    <n v="14"/>
    <n v="176.54999999999998"/>
  </r>
  <r>
    <n v="9840"/>
    <n v="4305"/>
    <n v="0"/>
    <d v="2023-03-14T00:00:00"/>
    <d v="1899-12-30T13:09:20"/>
    <n v="132"/>
    <x v="14"/>
    <x v="1"/>
    <x v="8"/>
    <x v="2"/>
    <n v="14"/>
    <x v="2"/>
    <x v="2"/>
    <n v="14"/>
    <n v="176.54999999999998"/>
  </r>
  <r>
    <n v="9841"/>
    <n v="4306"/>
    <n v="1"/>
    <d v="2023-03-14T00:00:00"/>
    <d v="1899-12-30T13:16:23"/>
    <n v="102"/>
    <x v="16"/>
    <x v="3"/>
    <x v="9"/>
    <x v="2"/>
    <n v="14"/>
    <x v="2"/>
    <x v="2"/>
    <n v="4"/>
    <n v="48.95"/>
  </r>
  <r>
    <n v="9842"/>
    <n v="4306"/>
    <n v="0"/>
    <d v="2023-03-14T00:00:00"/>
    <d v="1899-12-30T13:16:23"/>
    <n v="129"/>
    <x v="4"/>
    <x v="1"/>
    <x v="3"/>
    <x v="2"/>
    <n v="14"/>
    <x v="2"/>
    <x v="2"/>
    <n v="4"/>
    <n v="48.95"/>
  </r>
  <r>
    <n v="9843"/>
    <n v="4306"/>
    <n v="0"/>
    <d v="2023-03-14T00:00:00"/>
    <d v="1899-12-30T13:16:23"/>
    <n v="121"/>
    <x v="20"/>
    <x v="2"/>
    <x v="11"/>
    <x v="2"/>
    <n v="14"/>
    <x v="2"/>
    <x v="2"/>
    <n v="4"/>
    <n v="48.95"/>
  </r>
  <r>
    <n v="9844"/>
    <n v="4306"/>
    <n v="0"/>
    <d v="2023-03-14T00:00:00"/>
    <d v="1899-12-30T13:16:23"/>
    <n v="114"/>
    <x v="8"/>
    <x v="0"/>
    <x v="6"/>
    <x v="2"/>
    <n v="14"/>
    <x v="2"/>
    <x v="2"/>
    <n v="4"/>
    <n v="48.95"/>
  </r>
  <r>
    <n v="9846"/>
    <n v="4308"/>
    <n v="1"/>
    <d v="2023-03-14T00:00:00"/>
    <d v="1899-12-30T13:24:46"/>
    <n v="126"/>
    <x v="10"/>
    <x v="1"/>
    <x v="1"/>
    <x v="2"/>
    <n v="14"/>
    <x v="2"/>
    <x v="2"/>
    <n v="2"/>
    <n v="30"/>
  </r>
  <r>
    <n v="9847"/>
    <n v="4308"/>
    <n v="0"/>
    <d v="2023-03-14T00:00:00"/>
    <d v="1899-12-30T13:24:46"/>
    <n v="129"/>
    <x v="4"/>
    <x v="1"/>
    <x v="3"/>
    <x v="2"/>
    <n v="14"/>
    <x v="2"/>
    <x v="2"/>
    <n v="2"/>
    <n v="30"/>
  </r>
  <r>
    <n v="9848"/>
    <n v="4309"/>
    <n v="1"/>
    <d v="2023-03-14T00:00:00"/>
    <d v="1899-12-30T13:46:13"/>
    <n v="125"/>
    <x v="21"/>
    <x v="1"/>
    <x v="0"/>
    <x v="2"/>
    <n v="14"/>
    <x v="2"/>
    <x v="2"/>
    <n v="1"/>
    <n v="17.95"/>
  </r>
  <r>
    <n v="9849"/>
    <n v="4310"/>
    <n v="1"/>
    <d v="2023-03-14T00:00:00"/>
    <d v="1899-12-30T13:47:57"/>
    <n v="109"/>
    <x v="0"/>
    <x v="0"/>
    <x v="0"/>
    <x v="2"/>
    <n v="14"/>
    <x v="2"/>
    <x v="2"/>
    <n v="4"/>
    <n v="43.9"/>
  </r>
  <r>
    <n v="9850"/>
    <n v="4310"/>
    <n v="0"/>
    <d v="2023-03-14T00:00:00"/>
    <d v="1899-12-30T13:47:57"/>
    <n v="111"/>
    <x v="22"/>
    <x v="0"/>
    <x v="5"/>
    <x v="2"/>
    <n v="14"/>
    <x v="2"/>
    <x v="2"/>
    <n v="4"/>
    <n v="43.9"/>
  </r>
  <r>
    <n v="9851"/>
    <n v="4310"/>
    <n v="0"/>
    <d v="2023-03-14T00:00:00"/>
    <d v="1899-12-30T13:47:57"/>
    <n v="105"/>
    <x v="15"/>
    <x v="3"/>
    <x v="4"/>
    <x v="2"/>
    <n v="14"/>
    <x v="2"/>
    <x v="2"/>
    <n v="4"/>
    <n v="43.9"/>
  </r>
  <r>
    <n v="9852"/>
    <n v="4310"/>
    <n v="0"/>
    <d v="2023-03-14T00:00:00"/>
    <d v="1899-12-30T13:47:57"/>
    <n v="122"/>
    <x v="12"/>
    <x v="2"/>
    <x v="4"/>
    <x v="2"/>
    <n v="14"/>
    <x v="2"/>
    <x v="2"/>
    <n v="4"/>
    <n v="43.9"/>
  </r>
  <r>
    <n v="9853"/>
    <n v="4311"/>
    <n v="1"/>
    <d v="2023-03-14T00:00:00"/>
    <d v="1899-12-30T14:12:12"/>
    <n v="117"/>
    <x v="3"/>
    <x v="2"/>
    <x v="2"/>
    <x v="2"/>
    <n v="14"/>
    <x v="2"/>
    <x v="3"/>
    <n v="3"/>
    <n v="35.450000000000003"/>
  </r>
  <r>
    <n v="9854"/>
    <n v="4311"/>
    <n v="0"/>
    <d v="2023-03-14T00:00:00"/>
    <d v="1899-12-30T14:12:12"/>
    <n v="129"/>
    <x v="4"/>
    <x v="1"/>
    <x v="3"/>
    <x v="2"/>
    <n v="14"/>
    <x v="2"/>
    <x v="3"/>
    <n v="3"/>
    <n v="35.450000000000003"/>
  </r>
  <r>
    <n v="9855"/>
    <n v="4311"/>
    <n v="0"/>
    <d v="2023-03-14T00:00:00"/>
    <d v="1899-12-30T14:12:12"/>
    <n v="106"/>
    <x v="5"/>
    <x v="3"/>
    <x v="4"/>
    <x v="2"/>
    <n v="14"/>
    <x v="2"/>
    <x v="3"/>
    <n v="3"/>
    <n v="35.450000000000003"/>
  </r>
  <r>
    <n v="9856"/>
    <n v="4312"/>
    <n v="1"/>
    <d v="2023-03-14T00:00:00"/>
    <d v="1899-12-30T14:29:59"/>
    <n v="102"/>
    <x v="16"/>
    <x v="3"/>
    <x v="9"/>
    <x v="2"/>
    <n v="14"/>
    <x v="2"/>
    <x v="3"/>
    <n v="1"/>
    <n v="13.95"/>
  </r>
  <r>
    <n v="9857"/>
    <n v="4313"/>
    <n v="1"/>
    <d v="2023-03-14T00:00:00"/>
    <d v="1899-12-30T14:34:28"/>
    <n v="118"/>
    <x v="26"/>
    <x v="2"/>
    <x v="13"/>
    <x v="2"/>
    <n v="14"/>
    <x v="2"/>
    <x v="3"/>
    <n v="1"/>
    <n v="14.95"/>
  </r>
  <r>
    <n v="9858"/>
    <n v="4314"/>
    <n v="1"/>
    <d v="2023-03-14T00:00:00"/>
    <d v="1899-12-30T14:37:47"/>
    <n v="112"/>
    <x v="30"/>
    <x v="0"/>
    <x v="13"/>
    <x v="2"/>
    <n v="14"/>
    <x v="2"/>
    <x v="3"/>
    <n v="4"/>
    <n v="65.8"/>
  </r>
  <r>
    <n v="9859"/>
    <n v="4314"/>
    <n v="0"/>
    <d v="2023-03-14T00:00:00"/>
    <d v="1899-12-30T14:37:47"/>
    <n v="132"/>
    <x v="14"/>
    <x v="1"/>
    <x v="8"/>
    <x v="2"/>
    <n v="14"/>
    <x v="2"/>
    <x v="3"/>
    <n v="4"/>
    <n v="65.8"/>
  </r>
  <r>
    <n v="9860"/>
    <n v="4314"/>
    <n v="0"/>
    <d v="2023-03-14T00:00:00"/>
    <d v="1899-12-30T14:37:47"/>
    <n v="132"/>
    <x v="14"/>
    <x v="1"/>
    <x v="8"/>
    <x v="2"/>
    <n v="14"/>
    <x v="2"/>
    <x v="3"/>
    <n v="4"/>
    <n v="65.8"/>
  </r>
  <r>
    <n v="9861"/>
    <n v="4314"/>
    <n v="0"/>
    <d v="2023-03-14T00:00:00"/>
    <d v="1899-12-30T14:37:47"/>
    <n v="132"/>
    <x v="14"/>
    <x v="1"/>
    <x v="8"/>
    <x v="2"/>
    <n v="14"/>
    <x v="2"/>
    <x v="3"/>
    <n v="4"/>
    <n v="65.8"/>
  </r>
  <r>
    <n v="9862"/>
    <n v="4315"/>
    <n v="1"/>
    <d v="2023-03-14T00:00:00"/>
    <d v="1899-12-30T15:19:31"/>
    <n v="125"/>
    <x v="21"/>
    <x v="1"/>
    <x v="0"/>
    <x v="2"/>
    <n v="14"/>
    <x v="2"/>
    <x v="4"/>
    <n v="2"/>
    <n v="26.95"/>
  </r>
  <r>
    <n v="9863"/>
    <n v="4315"/>
    <n v="0"/>
    <d v="2023-03-14T00:00:00"/>
    <d v="1899-12-30T15:19:31"/>
    <n v="123"/>
    <x v="9"/>
    <x v="2"/>
    <x v="6"/>
    <x v="2"/>
    <n v="14"/>
    <x v="2"/>
    <x v="4"/>
    <n v="2"/>
    <n v="26.95"/>
  </r>
  <r>
    <n v="9864"/>
    <n v="4316"/>
    <n v="1"/>
    <d v="2023-03-14T00:00:00"/>
    <d v="1899-12-30T15:35:43"/>
    <n v="124"/>
    <x v="2"/>
    <x v="1"/>
    <x v="1"/>
    <x v="2"/>
    <n v="14"/>
    <x v="2"/>
    <x v="4"/>
    <n v="1"/>
    <n v="14.5"/>
  </r>
  <r>
    <n v="9865"/>
    <n v="4317"/>
    <n v="1"/>
    <d v="2023-03-14T00:00:00"/>
    <d v="1899-12-30T15:50:39"/>
    <n v="107"/>
    <x v="19"/>
    <x v="0"/>
    <x v="12"/>
    <x v="2"/>
    <n v="14"/>
    <x v="2"/>
    <x v="4"/>
    <n v="3"/>
    <n v="40.450000000000003"/>
  </r>
  <r>
    <n v="9866"/>
    <n v="4317"/>
    <n v="0"/>
    <d v="2023-03-14T00:00:00"/>
    <d v="1899-12-30T15:50:39"/>
    <n v="103"/>
    <x v="29"/>
    <x v="3"/>
    <x v="6"/>
    <x v="2"/>
    <n v="14"/>
    <x v="2"/>
    <x v="4"/>
    <n v="3"/>
    <n v="40.450000000000003"/>
  </r>
  <r>
    <n v="9867"/>
    <n v="4317"/>
    <n v="0"/>
    <d v="2023-03-14T00:00:00"/>
    <d v="1899-12-30T15:50:39"/>
    <n v="112"/>
    <x v="30"/>
    <x v="0"/>
    <x v="13"/>
    <x v="2"/>
    <n v="14"/>
    <x v="2"/>
    <x v="4"/>
    <n v="3"/>
    <n v="40.450000000000003"/>
  </r>
  <r>
    <n v="9868"/>
    <n v="4318"/>
    <n v="1"/>
    <d v="2023-03-14T00:00:00"/>
    <d v="1899-12-30T16:10:10"/>
    <n v="120"/>
    <x v="28"/>
    <x v="2"/>
    <x v="9"/>
    <x v="2"/>
    <n v="14"/>
    <x v="2"/>
    <x v="5"/>
    <n v="1"/>
    <n v="13.95"/>
  </r>
  <r>
    <n v="9869"/>
    <n v="4319"/>
    <n v="1"/>
    <d v="2023-03-14T00:00:00"/>
    <d v="1899-12-30T16:10:40"/>
    <n v="111"/>
    <x v="22"/>
    <x v="0"/>
    <x v="5"/>
    <x v="2"/>
    <n v="14"/>
    <x v="2"/>
    <x v="5"/>
    <n v="2"/>
    <n v="29.9"/>
  </r>
  <r>
    <n v="9870"/>
    <n v="4319"/>
    <n v="0"/>
    <d v="2023-03-14T00:00:00"/>
    <d v="1899-12-30T16:10:40"/>
    <n v="131"/>
    <x v="27"/>
    <x v="1"/>
    <x v="0"/>
    <x v="2"/>
    <n v="14"/>
    <x v="2"/>
    <x v="5"/>
    <n v="2"/>
    <n v="29.9"/>
  </r>
  <r>
    <n v="9871"/>
    <n v="4320"/>
    <n v="1"/>
    <d v="2023-03-14T00:00:00"/>
    <d v="1899-12-30T16:22:10"/>
    <n v="127"/>
    <x v="24"/>
    <x v="1"/>
    <x v="0"/>
    <x v="2"/>
    <n v="14"/>
    <x v="2"/>
    <x v="5"/>
    <n v="3"/>
    <n v="34.9"/>
  </r>
  <r>
    <n v="9872"/>
    <n v="4320"/>
    <n v="0"/>
    <d v="2023-03-14T00:00:00"/>
    <d v="1899-12-30T16:22:10"/>
    <n v="111"/>
    <x v="22"/>
    <x v="0"/>
    <x v="5"/>
    <x v="2"/>
    <n v="14"/>
    <x v="2"/>
    <x v="5"/>
    <n v="3"/>
    <n v="34.9"/>
  </r>
  <r>
    <n v="9873"/>
    <n v="4320"/>
    <n v="0"/>
    <d v="2023-03-14T00:00:00"/>
    <d v="1899-12-30T16:22:10"/>
    <n v="113"/>
    <x v="17"/>
    <x v="0"/>
    <x v="10"/>
    <x v="2"/>
    <n v="14"/>
    <x v="2"/>
    <x v="5"/>
    <n v="3"/>
    <n v="34.9"/>
  </r>
  <r>
    <n v="9874"/>
    <n v="4321"/>
    <n v="1"/>
    <d v="2023-03-14T00:00:00"/>
    <d v="1899-12-30T16:28:24"/>
    <n v="123"/>
    <x v="9"/>
    <x v="2"/>
    <x v="6"/>
    <x v="2"/>
    <n v="14"/>
    <x v="2"/>
    <x v="5"/>
    <n v="1"/>
    <n v="9"/>
  </r>
  <r>
    <n v="9875"/>
    <n v="4322"/>
    <n v="1"/>
    <d v="2023-03-14T00:00:00"/>
    <d v="1899-12-30T16:34:46"/>
    <n v="108"/>
    <x v="1"/>
    <x v="0"/>
    <x v="1"/>
    <x v="2"/>
    <n v="14"/>
    <x v="2"/>
    <x v="5"/>
    <n v="3"/>
    <n v="46.400000000000006"/>
  </r>
  <r>
    <n v="9876"/>
    <n v="4322"/>
    <n v="0"/>
    <d v="2023-03-14T00:00:00"/>
    <d v="1899-12-30T16:34:46"/>
    <n v="110"/>
    <x v="11"/>
    <x v="0"/>
    <x v="0"/>
    <x v="2"/>
    <n v="14"/>
    <x v="2"/>
    <x v="5"/>
    <n v="3"/>
    <n v="46.400000000000006"/>
  </r>
  <r>
    <n v="9877"/>
    <n v="4322"/>
    <n v="0"/>
    <d v="2023-03-14T00:00:00"/>
    <d v="1899-12-30T16:34:46"/>
    <n v="120"/>
    <x v="28"/>
    <x v="2"/>
    <x v="9"/>
    <x v="2"/>
    <n v="14"/>
    <x v="2"/>
    <x v="5"/>
    <n v="3"/>
    <n v="46.400000000000006"/>
  </r>
  <r>
    <n v="9878"/>
    <n v="4323"/>
    <n v="1"/>
    <d v="2023-03-14T00:00:00"/>
    <d v="1899-12-30T16:38:05"/>
    <n v="111"/>
    <x v="22"/>
    <x v="0"/>
    <x v="5"/>
    <x v="2"/>
    <n v="14"/>
    <x v="2"/>
    <x v="5"/>
    <n v="2"/>
    <n v="31.9"/>
  </r>
  <r>
    <n v="9879"/>
    <n v="4323"/>
    <n v="0"/>
    <d v="2023-03-14T00:00:00"/>
    <d v="1899-12-30T16:38:05"/>
    <n v="130"/>
    <x v="13"/>
    <x v="1"/>
    <x v="7"/>
    <x v="2"/>
    <n v="14"/>
    <x v="2"/>
    <x v="5"/>
    <n v="2"/>
    <n v="31.9"/>
  </r>
  <r>
    <n v="9880"/>
    <n v="4324"/>
    <n v="1"/>
    <d v="2023-03-14T00:00:00"/>
    <d v="1899-12-30T16:42:00"/>
    <n v="114"/>
    <x v="8"/>
    <x v="0"/>
    <x v="6"/>
    <x v="2"/>
    <n v="14"/>
    <x v="2"/>
    <x v="5"/>
    <n v="1"/>
    <n v="9"/>
  </r>
  <r>
    <n v="9881"/>
    <n v="4325"/>
    <n v="1"/>
    <d v="2023-03-14T00:00:00"/>
    <d v="1899-12-30T16:44:33"/>
    <n v="127"/>
    <x v="24"/>
    <x v="1"/>
    <x v="0"/>
    <x v="2"/>
    <n v="14"/>
    <x v="2"/>
    <x v="5"/>
    <n v="2"/>
    <n v="31.9"/>
  </r>
  <r>
    <n v="9882"/>
    <n v="4325"/>
    <n v="0"/>
    <d v="2023-03-14T00:00:00"/>
    <d v="1899-12-30T16:44:33"/>
    <n v="120"/>
    <x v="28"/>
    <x v="2"/>
    <x v="9"/>
    <x v="2"/>
    <n v="14"/>
    <x v="2"/>
    <x v="5"/>
    <n v="2"/>
    <n v="31.9"/>
  </r>
  <r>
    <n v="9883"/>
    <n v="4326"/>
    <n v="1"/>
    <d v="2023-03-14T00:00:00"/>
    <d v="1899-12-30T16:50:34"/>
    <n v="107"/>
    <x v="19"/>
    <x v="0"/>
    <x v="12"/>
    <x v="2"/>
    <n v="14"/>
    <x v="2"/>
    <x v="5"/>
    <n v="2"/>
    <n v="23.5"/>
  </r>
  <r>
    <n v="9884"/>
    <n v="4326"/>
    <n v="0"/>
    <d v="2023-03-14T00:00:00"/>
    <d v="1899-12-30T16:50:34"/>
    <n v="122"/>
    <x v="12"/>
    <x v="2"/>
    <x v="4"/>
    <x v="2"/>
    <n v="14"/>
    <x v="2"/>
    <x v="5"/>
    <n v="2"/>
    <n v="23.5"/>
  </r>
  <r>
    <n v="9885"/>
    <n v="4327"/>
    <n v="1"/>
    <d v="2023-03-14T00:00:00"/>
    <d v="1899-12-30T16:54:36"/>
    <n v="119"/>
    <x v="6"/>
    <x v="2"/>
    <x v="5"/>
    <x v="2"/>
    <n v="14"/>
    <x v="2"/>
    <x v="5"/>
    <n v="1"/>
    <n v="11.95"/>
  </r>
  <r>
    <n v="9886"/>
    <n v="4328"/>
    <n v="1"/>
    <d v="2023-03-14T00:00:00"/>
    <d v="1899-12-30T17:30:16"/>
    <n v="120"/>
    <x v="28"/>
    <x v="2"/>
    <x v="9"/>
    <x v="2"/>
    <n v="14"/>
    <x v="2"/>
    <x v="6"/>
    <n v="1"/>
    <n v="13.95"/>
  </r>
  <r>
    <n v="9887"/>
    <n v="4329"/>
    <n v="1"/>
    <d v="2023-03-14T00:00:00"/>
    <d v="1899-12-30T17:49:13"/>
    <n v="116"/>
    <x v="23"/>
    <x v="2"/>
    <x v="9"/>
    <x v="2"/>
    <n v="14"/>
    <x v="2"/>
    <x v="6"/>
    <n v="2"/>
    <n v="27.9"/>
  </r>
  <r>
    <n v="9888"/>
    <n v="4329"/>
    <n v="0"/>
    <d v="2023-03-14T00:00:00"/>
    <d v="1899-12-30T17:49:13"/>
    <n v="120"/>
    <x v="28"/>
    <x v="2"/>
    <x v="9"/>
    <x v="2"/>
    <n v="14"/>
    <x v="2"/>
    <x v="6"/>
    <n v="2"/>
    <n v="27.9"/>
  </r>
  <r>
    <n v="9889"/>
    <n v="4330"/>
    <n v="1"/>
    <d v="2023-03-14T00:00:00"/>
    <d v="1899-12-30T17:50:48"/>
    <n v="102"/>
    <x v="16"/>
    <x v="3"/>
    <x v="9"/>
    <x v="2"/>
    <n v="14"/>
    <x v="2"/>
    <x v="6"/>
    <n v="2"/>
    <n v="28.45"/>
  </r>
  <r>
    <n v="9890"/>
    <n v="4330"/>
    <n v="0"/>
    <d v="2023-03-14T00:00:00"/>
    <d v="1899-12-30T17:50:48"/>
    <n v="108"/>
    <x v="1"/>
    <x v="0"/>
    <x v="1"/>
    <x v="2"/>
    <n v="14"/>
    <x v="2"/>
    <x v="6"/>
    <n v="2"/>
    <n v="28.45"/>
  </r>
  <r>
    <n v="9892"/>
    <n v="4331"/>
    <n v="1"/>
    <d v="2023-03-14T00:00:00"/>
    <d v="1899-12-30T17:51:53"/>
    <n v="125"/>
    <x v="21"/>
    <x v="1"/>
    <x v="0"/>
    <x v="2"/>
    <n v="14"/>
    <x v="2"/>
    <x v="6"/>
    <n v="2"/>
    <n v="22.95"/>
  </r>
  <r>
    <n v="9893"/>
    <n v="4331"/>
    <n v="0"/>
    <d v="2023-03-14T00:00:00"/>
    <d v="1899-12-30T17:51:53"/>
    <n v="113"/>
    <x v="17"/>
    <x v="0"/>
    <x v="10"/>
    <x v="2"/>
    <n v="14"/>
    <x v="2"/>
    <x v="6"/>
    <n v="2"/>
    <n v="22.95"/>
  </r>
  <r>
    <n v="9894"/>
    <n v="4332"/>
    <n v="1"/>
    <d v="2023-03-14T00:00:00"/>
    <d v="1899-12-30T18:02:55"/>
    <n v="101"/>
    <x v="7"/>
    <x v="3"/>
    <x v="2"/>
    <x v="2"/>
    <n v="14"/>
    <x v="2"/>
    <x v="7"/>
    <n v="1"/>
    <n v="12.95"/>
  </r>
  <r>
    <n v="9895"/>
    <n v="4333"/>
    <n v="1"/>
    <d v="2023-03-14T00:00:00"/>
    <d v="1899-12-30T18:18:59"/>
    <n v="107"/>
    <x v="19"/>
    <x v="0"/>
    <x v="12"/>
    <x v="2"/>
    <n v="14"/>
    <x v="2"/>
    <x v="7"/>
    <n v="2"/>
    <n v="34.450000000000003"/>
  </r>
  <r>
    <n v="9896"/>
    <n v="4333"/>
    <n v="0"/>
    <d v="2023-03-14T00:00:00"/>
    <d v="1899-12-30T18:18:59"/>
    <n v="131"/>
    <x v="27"/>
    <x v="1"/>
    <x v="0"/>
    <x v="2"/>
    <n v="14"/>
    <x v="2"/>
    <x v="7"/>
    <n v="2"/>
    <n v="34.450000000000003"/>
  </r>
  <r>
    <n v="9897"/>
    <n v="4334"/>
    <n v="1"/>
    <d v="2023-03-14T00:00:00"/>
    <d v="1899-12-30T18:36:34"/>
    <n v="118"/>
    <x v="26"/>
    <x v="2"/>
    <x v="13"/>
    <x v="2"/>
    <n v="14"/>
    <x v="2"/>
    <x v="7"/>
    <n v="1"/>
    <n v="14.95"/>
  </r>
  <r>
    <n v="9898"/>
    <n v="4335"/>
    <n v="1"/>
    <d v="2023-03-14T00:00:00"/>
    <d v="1899-12-30T18:38:17"/>
    <n v="129"/>
    <x v="4"/>
    <x v="1"/>
    <x v="3"/>
    <x v="2"/>
    <n v="14"/>
    <x v="2"/>
    <x v="7"/>
    <n v="1"/>
    <n v="15.5"/>
  </r>
  <r>
    <n v="9899"/>
    <n v="4336"/>
    <n v="1"/>
    <d v="2023-03-14T00:00:00"/>
    <d v="1899-12-30T18:40:57"/>
    <n v="120"/>
    <x v="28"/>
    <x v="2"/>
    <x v="9"/>
    <x v="2"/>
    <n v="14"/>
    <x v="2"/>
    <x v="7"/>
    <n v="1"/>
    <n v="13.95"/>
  </r>
  <r>
    <n v="9900"/>
    <n v="4337"/>
    <n v="1"/>
    <d v="2023-03-14T00:00:00"/>
    <d v="1899-12-30T18:42:43"/>
    <n v="109"/>
    <x v="0"/>
    <x v="0"/>
    <x v="0"/>
    <x v="2"/>
    <n v="14"/>
    <x v="2"/>
    <x v="7"/>
    <n v="2"/>
    <n v="24.95"/>
  </r>
  <r>
    <n v="9901"/>
    <n v="4337"/>
    <n v="0"/>
    <d v="2023-03-14T00:00:00"/>
    <d v="1899-12-30T18:42:43"/>
    <n v="122"/>
    <x v="12"/>
    <x v="2"/>
    <x v="4"/>
    <x v="2"/>
    <n v="14"/>
    <x v="2"/>
    <x v="7"/>
    <n v="2"/>
    <n v="24.95"/>
  </r>
  <r>
    <n v="9902"/>
    <n v="4338"/>
    <n v="1"/>
    <d v="2023-03-14T00:00:00"/>
    <d v="1899-12-30T18:43:22"/>
    <n v="122"/>
    <x v="12"/>
    <x v="2"/>
    <x v="4"/>
    <x v="2"/>
    <n v="14"/>
    <x v="2"/>
    <x v="7"/>
    <n v="1"/>
    <n v="7"/>
  </r>
  <r>
    <n v="9903"/>
    <n v="4339"/>
    <n v="1"/>
    <d v="2023-03-14T00:00:00"/>
    <d v="1899-12-30T18:44:41"/>
    <n v="121"/>
    <x v="20"/>
    <x v="2"/>
    <x v="11"/>
    <x v="2"/>
    <n v="14"/>
    <x v="2"/>
    <x v="7"/>
    <n v="1"/>
    <n v="10.5"/>
  </r>
  <r>
    <n v="9904"/>
    <n v="4340"/>
    <n v="1"/>
    <d v="2023-03-14T00:00:00"/>
    <d v="1899-12-30T18:45:37"/>
    <n v="116"/>
    <x v="23"/>
    <x v="2"/>
    <x v="9"/>
    <x v="2"/>
    <n v="14"/>
    <x v="2"/>
    <x v="7"/>
    <n v="2"/>
    <n v="31.9"/>
  </r>
  <r>
    <n v="9905"/>
    <n v="4340"/>
    <n v="0"/>
    <d v="2023-03-14T00:00:00"/>
    <d v="1899-12-30T18:45:37"/>
    <n v="110"/>
    <x v="11"/>
    <x v="0"/>
    <x v="0"/>
    <x v="2"/>
    <n v="14"/>
    <x v="2"/>
    <x v="7"/>
    <n v="2"/>
    <n v="31.9"/>
  </r>
  <r>
    <n v="9906"/>
    <n v="4341"/>
    <n v="1"/>
    <d v="2023-03-14T00:00:00"/>
    <d v="1899-12-30T19:05:47"/>
    <n v="112"/>
    <x v="30"/>
    <x v="0"/>
    <x v="13"/>
    <x v="2"/>
    <n v="14"/>
    <x v="2"/>
    <x v="8"/>
    <n v="2"/>
    <n v="26.9"/>
  </r>
  <r>
    <n v="9907"/>
    <n v="4341"/>
    <n v="0"/>
    <d v="2023-03-14T00:00:00"/>
    <d v="1899-12-30T19:05:47"/>
    <n v="119"/>
    <x v="6"/>
    <x v="2"/>
    <x v="5"/>
    <x v="2"/>
    <n v="14"/>
    <x v="2"/>
    <x v="8"/>
    <n v="2"/>
    <n v="26.9"/>
  </r>
  <r>
    <n v="9908"/>
    <n v="4342"/>
    <n v="1"/>
    <d v="2023-03-14T00:00:00"/>
    <d v="1899-12-30T19:43:00"/>
    <n v="117"/>
    <x v="3"/>
    <x v="2"/>
    <x v="2"/>
    <x v="2"/>
    <n v="14"/>
    <x v="2"/>
    <x v="8"/>
    <n v="4"/>
    <n v="51.849999999999994"/>
  </r>
  <r>
    <n v="9909"/>
    <n v="4342"/>
    <n v="0"/>
    <d v="2023-03-14T00:00:00"/>
    <d v="1899-12-30T19:43:00"/>
    <n v="112"/>
    <x v="30"/>
    <x v="0"/>
    <x v="13"/>
    <x v="2"/>
    <n v="14"/>
    <x v="2"/>
    <x v="8"/>
    <n v="4"/>
    <n v="51.849999999999994"/>
  </r>
  <r>
    <n v="9910"/>
    <n v="4342"/>
    <n v="0"/>
    <d v="2023-03-14T00:00:00"/>
    <d v="1899-12-30T19:43:00"/>
    <n v="118"/>
    <x v="26"/>
    <x v="2"/>
    <x v="13"/>
    <x v="2"/>
    <n v="14"/>
    <x v="2"/>
    <x v="8"/>
    <n v="4"/>
    <n v="51.849999999999994"/>
  </r>
  <r>
    <n v="9911"/>
    <n v="4342"/>
    <n v="0"/>
    <d v="2023-03-14T00:00:00"/>
    <d v="1899-12-30T19:43:00"/>
    <n v="123"/>
    <x v="9"/>
    <x v="2"/>
    <x v="6"/>
    <x v="2"/>
    <n v="14"/>
    <x v="2"/>
    <x v="8"/>
    <n v="4"/>
    <n v="51.849999999999994"/>
  </r>
  <r>
    <n v="9912"/>
    <n v="4343"/>
    <n v="1"/>
    <d v="2023-03-14T00:00:00"/>
    <d v="1899-12-30T19:53:17"/>
    <n v="109"/>
    <x v="0"/>
    <x v="0"/>
    <x v="0"/>
    <x v="2"/>
    <n v="14"/>
    <x v="2"/>
    <x v="8"/>
    <n v="4"/>
    <n v="54.8"/>
  </r>
  <r>
    <n v="9913"/>
    <n v="4343"/>
    <n v="0"/>
    <d v="2023-03-14T00:00:00"/>
    <d v="1899-12-30T19:53:17"/>
    <n v="117"/>
    <x v="3"/>
    <x v="2"/>
    <x v="2"/>
    <x v="2"/>
    <n v="14"/>
    <x v="2"/>
    <x v="8"/>
    <n v="4"/>
    <n v="54.8"/>
  </r>
  <r>
    <n v="9914"/>
    <n v="4343"/>
    <n v="0"/>
    <d v="2023-03-14T00:00:00"/>
    <d v="1899-12-30T19:53:17"/>
    <n v="111"/>
    <x v="22"/>
    <x v="0"/>
    <x v="5"/>
    <x v="2"/>
    <n v="14"/>
    <x v="2"/>
    <x v="8"/>
    <n v="4"/>
    <n v="54.8"/>
  </r>
  <r>
    <n v="9915"/>
    <n v="4343"/>
    <n v="0"/>
    <d v="2023-03-14T00:00:00"/>
    <d v="1899-12-30T19:53:17"/>
    <n v="119"/>
    <x v="6"/>
    <x v="2"/>
    <x v="5"/>
    <x v="2"/>
    <n v="14"/>
    <x v="2"/>
    <x v="8"/>
    <n v="4"/>
    <n v="54.8"/>
  </r>
  <r>
    <n v="9916"/>
    <n v="4344"/>
    <n v="1"/>
    <d v="2023-03-14T00:00:00"/>
    <d v="1899-12-30T20:15:55"/>
    <n v="112"/>
    <x v="30"/>
    <x v="0"/>
    <x v="13"/>
    <x v="2"/>
    <n v="14"/>
    <x v="2"/>
    <x v="9"/>
    <n v="2"/>
    <n v="19.95"/>
  </r>
  <r>
    <n v="9917"/>
    <n v="4344"/>
    <n v="0"/>
    <d v="2023-03-14T00:00:00"/>
    <d v="1899-12-30T20:15:55"/>
    <n v="113"/>
    <x v="17"/>
    <x v="0"/>
    <x v="10"/>
    <x v="2"/>
    <n v="14"/>
    <x v="2"/>
    <x v="9"/>
    <n v="2"/>
    <n v="19.95"/>
  </r>
  <r>
    <n v="9918"/>
    <n v="4345"/>
    <n v="1"/>
    <d v="2023-03-14T00:00:00"/>
    <d v="1899-12-30T20:18:21"/>
    <n v="102"/>
    <x v="16"/>
    <x v="3"/>
    <x v="9"/>
    <x v="2"/>
    <n v="14"/>
    <x v="2"/>
    <x v="9"/>
    <n v="3"/>
    <n v="34.9"/>
  </r>
  <r>
    <n v="9919"/>
    <n v="4345"/>
    <n v="0"/>
    <d v="2023-03-14T00:00:00"/>
    <d v="1899-12-30T20:18:21"/>
    <n v="111"/>
    <x v="22"/>
    <x v="0"/>
    <x v="5"/>
    <x v="2"/>
    <n v="14"/>
    <x v="2"/>
    <x v="9"/>
    <n v="3"/>
    <n v="34.9"/>
  </r>
  <r>
    <n v="9920"/>
    <n v="4345"/>
    <n v="0"/>
    <d v="2023-03-14T00:00:00"/>
    <d v="1899-12-30T20:18:21"/>
    <n v="114"/>
    <x v="8"/>
    <x v="0"/>
    <x v="6"/>
    <x v="2"/>
    <n v="14"/>
    <x v="2"/>
    <x v="9"/>
    <n v="3"/>
    <n v="34.9"/>
  </r>
  <r>
    <n v="9921"/>
    <n v="4346"/>
    <n v="1"/>
    <d v="2023-03-14T00:00:00"/>
    <d v="1899-12-30T20:20:18"/>
    <n v="102"/>
    <x v="16"/>
    <x v="3"/>
    <x v="9"/>
    <x v="2"/>
    <n v="14"/>
    <x v="2"/>
    <x v="9"/>
    <n v="2"/>
    <n v="20.95"/>
  </r>
  <r>
    <n v="9922"/>
    <n v="4346"/>
    <n v="0"/>
    <d v="2023-03-14T00:00:00"/>
    <d v="1899-12-30T20:20:18"/>
    <n v="106"/>
    <x v="5"/>
    <x v="3"/>
    <x v="4"/>
    <x v="2"/>
    <n v="14"/>
    <x v="2"/>
    <x v="9"/>
    <n v="2"/>
    <n v="20.95"/>
  </r>
  <r>
    <n v="9923"/>
    <n v="4347"/>
    <n v="1"/>
    <d v="2023-03-14T00:00:00"/>
    <d v="1899-12-30T20:31:44"/>
    <n v="115"/>
    <x v="31"/>
    <x v="2"/>
    <x v="5"/>
    <x v="2"/>
    <n v="14"/>
    <x v="2"/>
    <x v="9"/>
    <n v="1"/>
    <n v="11.95"/>
  </r>
  <r>
    <n v="9924"/>
    <n v="4348"/>
    <n v="1"/>
    <d v="2023-03-14T00:00:00"/>
    <d v="1899-12-30T20:37:13"/>
    <n v="132"/>
    <x v="14"/>
    <x v="1"/>
    <x v="8"/>
    <x v="2"/>
    <n v="14"/>
    <x v="2"/>
    <x v="9"/>
    <n v="1"/>
    <n v="16.95"/>
  </r>
  <r>
    <n v="9925"/>
    <n v="4349"/>
    <n v="1"/>
    <d v="2023-03-14T00:00:00"/>
    <d v="1899-12-30T20:47:01"/>
    <n v="111"/>
    <x v="22"/>
    <x v="0"/>
    <x v="5"/>
    <x v="2"/>
    <n v="14"/>
    <x v="2"/>
    <x v="9"/>
    <n v="1"/>
    <n v="11.95"/>
  </r>
  <r>
    <n v="9926"/>
    <n v="4350"/>
    <n v="1"/>
    <d v="2023-03-14T00:00:00"/>
    <d v="1899-12-30T21:02:43"/>
    <n v="102"/>
    <x v="16"/>
    <x v="3"/>
    <x v="9"/>
    <x v="2"/>
    <n v="14"/>
    <x v="2"/>
    <x v="10"/>
    <n v="4"/>
    <n v="49.95"/>
  </r>
  <r>
    <n v="9927"/>
    <n v="4350"/>
    <n v="0"/>
    <d v="2023-03-14T00:00:00"/>
    <d v="1899-12-30T21:02:43"/>
    <n v="108"/>
    <x v="1"/>
    <x v="0"/>
    <x v="1"/>
    <x v="2"/>
    <n v="14"/>
    <x v="2"/>
    <x v="10"/>
    <n v="4"/>
    <n v="49.95"/>
  </r>
  <r>
    <n v="9928"/>
    <n v="4350"/>
    <n v="0"/>
    <d v="2023-03-14T00:00:00"/>
    <d v="1899-12-30T21:02:43"/>
    <n v="124"/>
    <x v="2"/>
    <x v="1"/>
    <x v="1"/>
    <x v="2"/>
    <n v="14"/>
    <x v="2"/>
    <x v="10"/>
    <n v="4"/>
    <n v="49.95"/>
  </r>
  <r>
    <n v="9929"/>
    <n v="4350"/>
    <n v="0"/>
    <d v="2023-03-14T00:00:00"/>
    <d v="1899-12-30T21:02:43"/>
    <n v="122"/>
    <x v="12"/>
    <x v="2"/>
    <x v="4"/>
    <x v="2"/>
    <n v="14"/>
    <x v="2"/>
    <x v="10"/>
    <n v="4"/>
    <n v="49.95"/>
  </r>
  <r>
    <n v="9930"/>
    <n v="4351"/>
    <n v="1"/>
    <d v="2023-03-14T00:00:00"/>
    <d v="1899-12-30T21:05:17"/>
    <n v="101"/>
    <x v="7"/>
    <x v="3"/>
    <x v="2"/>
    <x v="2"/>
    <n v="14"/>
    <x v="2"/>
    <x v="10"/>
    <n v="4"/>
    <n v="61.8"/>
  </r>
  <r>
    <n v="9931"/>
    <n v="4351"/>
    <n v="0"/>
    <d v="2023-03-14T00:00:00"/>
    <d v="1899-12-30T21:05:17"/>
    <n v="109"/>
    <x v="0"/>
    <x v="0"/>
    <x v="0"/>
    <x v="2"/>
    <n v="14"/>
    <x v="2"/>
    <x v="10"/>
    <n v="4"/>
    <n v="61.8"/>
  </r>
  <r>
    <n v="9932"/>
    <n v="4351"/>
    <n v="0"/>
    <d v="2023-03-14T00:00:00"/>
    <d v="1899-12-30T21:05:17"/>
    <n v="117"/>
    <x v="3"/>
    <x v="2"/>
    <x v="2"/>
    <x v="2"/>
    <n v="14"/>
    <x v="2"/>
    <x v="10"/>
    <n v="4"/>
    <n v="61.8"/>
  </r>
  <r>
    <n v="9933"/>
    <n v="4351"/>
    <n v="0"/>
    <d v="2023-03-14T00:00:00"/>
    <d v="1899-12-30T21:05:17"/>
    <n v="131"/>
    <x v="27"/>
    <x v="1"/>
    <x v="0"/>
    <x v="2"/>
    <n v="14"/>
    <x v="2"/>
    <x v="10"/>
    <n v="4"/>
    <n v="61.8"/>
  </r>
  <r>
    <n v="9934"/>
    <n v="4352"/>
    <n v="1"/>
    <d v="2023-03-14T00:00:00"/>
    <d v="1899-12-30T21:22:53"/>
    <n v="107"/>
    <x v="19"/>
    <x v="0"/>
    <x v="12"/>
    <x v="2"/>
    <n v="14"/>
    <x v="2"/>
    <x v="10"/>
    <n v="2"/>
    <n v="27"/>
  </r>
  <r>
    <n v="9935"/>
    <n v="4352"/>
    <n v="0"/>
    <d v="2023-03-14T00:00:00"/>
    <d v="1899-12-30T21:22:53"/>
    <n v="104"/>
    <x v="18"/>
    <x v="3"/>
    <x v="11"/>
    <x v="2"/>
    <n v="14"/>
    <x v="2"/>
    <x v="10"/>
    <n v="2"/>
    <n v="27"/>
  </r>
  <r>
    <n v="9936"/>
    <n v="4353"/>
    <n v="1"/>
    <d v="2023-03-14T00:00:00"/>
    <d v="1899-12-30T21:24:48"/>
    <n v="127"/>
    <x v="24"/>
    <x v="1"/>
    <x v="0"/>
    <x v="2"/>
    <n v="14"/>
    <x v="2"/>
    <x v="10"/>
    <n v="1"/>
    <n v="17.95"/>
  </r>
  <r>
    <n v="9937"/>
    <n v="4354"/>
    <n v="1"/>
    <d v="2023-03-14T00:00:00"/>
    <d v="1899-12-30T22:23:19"/>
    <n v="130"/>
    <x v="13"/>
    <x v="1"/>
    <x v="7"/>
    <x v="2"/>
    <n v="14"/>
    <x v="2"/>
    <x v="11"/>
    <n v="1"/>
    <n v="19.95"/>
  </r>
  <r>
    <n v="9939"/>
    <n v="4355"/>
    <n v="1"/>
    <d v="2023-03-15T00:00:00"/>
    <d v="1899-12-30T11:40:06"/>
    <n v="125"/>
    <x v="21"/>
    <x v="1"/>
    <x v="0"/>
    <x v="3"/>
    <n v="15"/>
    <x v="2"/>
    <x v="0"/>
    <n v="1"/>
    <n v="17.95"/>
  </r>
  <r>
    <n v="9940"/>
    <n v="4356"/>
    <n v="1"/>
    <d v="2023-03-15T00:00:00"/>
    <d v="1899-12-30T11:48:27"/>
    <n v="101"/>
    <x v="7"/>
    <x v="3"/>
    <x v="2"/>
    <x v="3"/>
    <n v="15"/>
    <x v="2"/>
    <x v="0"/>
    <n v="4"/>
    <n v="52.8"/>
  </r>
  <r>
    <n v="9941"/>
    <n v="4356"/>
    <n v="0"/>
    <d v="2023-03-15T00:00:00"/>
    <d v="1899-12-30T11:48:27"/>
    <n v="102"/>
    <x v="16"/>
    <x v="3"/>
    <x v="9"/>
    <x v="3"/>
    <n v="15"/>
    <x v="2"/>
    <x v="0"/>
    <n v="4"/>
    <n v="52.8"/>
  </r>
  <r>
    <n v="9942"/>
    <n v="4356"/>
    <n v="0"/>
    <d v="2023-03-15T00:00:00"/>
    <d v="1899-12-30T11:48:27"/>
    <n v="111"/>
    <x v="22"/>
    <x v="0"/>
    <x v="5"/>
    <x v="3"/>
    <n v="15"/>
    <x v="2"/>
    <x v="0"/>
    <n v="4"/>
    <n v="52.8"/>
  </r>
  <r>
    <n v="9943"/>
    <n v="4356"/>
    <n v="0"/>
    <d v="2023-03-15T00:00:00"/>
    <d v="1899-12-30T11:48:27"/>
    <n v="120"/>
    <x v="28"/>
    <x v="2"/>
    <x v="9"/>
    <x v="3"/>
    <n v="15"/>
    <x v="2"/>
    <x v="0"/>
    <n v="4"/>
    <n v="52.8"/>
  </r>
  <r>
    <n v="9944"/>
    <n v="4357"/>
    <n v="1"/>
    <d v="2023-03-15T00:00:00"/>
    <d v="1899-12-30T11:49:01"/>
    <n v="101"/>
    <x v="7"/>
    <x v="3"/>
    <x v="2"/>
    <x v="3"/>
    <n v="15"/>
    <x v="2"/>
    <x v="0"/>
    <n v="4"/>
    <n v="62.349999999999994"/>
  </r>
  <r>
    <n v="9945"/>
    <n v="4357"/>
    <n v="0"/>
    <d v="2023-03-15T00:00:00"/>
    <d v="1899-12-30T11:49:01"/>
    <n v="107"/>
    <x v="19"/>
    <x v="0"/>
    <x v="12"/>
    <x v="3"/>
    <n v="15"/>
    <x v="2"/>
    <x v="0"/>
    <n v="4"/>
    <n v="62.349999999999994"/>
  </r>
  <r>
    <n v="9946"/>
    <n v="4357"/>
    <n v="0"/>
    <d v="2023-03-15T00:00:00"/>
    <d v="1899-12-30T11:49:01"/>
    <n v="109"/>
    <x v="0"/>
    <x v="0"/>
    <x v="0"/>
    <x v="3"/>
    <n v="15"/>
    <x v="2"/>
    <x v="0"/>
    <n v="4"/>
    <n v="62.349999999999994"/>
  </r>
  <r>
    <n v="9947"/>
    <n v="4357"/>
    <n v="0"/>
    <d v="2023-03-15T00:00:00"/>
    <d v="1899-12-30T11:49:01"/>
    <n v="112"/>
    <x v="30"/>
    <x v="0"/>
    <x v="13"/>
    <x v="3"/>
    <n v="15"/>
    <x v="2"/>
    <x v="0"/>
    <n v="4"/>
    <n v="62.349999999999994"/>
  </r>
  <r>
    <n v="9948"/>
    <n v="4358"/>
    <n v="1"/>
    <d v="2023-03-15T00:00:00"/>
    <d v="1899-12-30T12:08:34"/>
    <n v="108"/>
    <x v="1"/>
    <x v="0"/>
    <x v="1"/>
    <x v="3"/>
    <n v="15"/>
    <x v="2"/>
    <x v="1"/>
    <n v="3"/>
    <n v="34"/>
  </r>
  <r>
    <n v="9949"/>
    <n v="4358"/>
    <n v="0"/>
    <d v="2023-03-15T00:00:00"/>
    <d v="1899-12-30T12:08:34"/>
    <n v="124"/>
    <x v="2"/>
    <x v="1"/>
    <x v="1"/>
    <x v="3"/>
    <n v="15"/>
    <x v="2"/>
    <x v="1"/>
    <n v="3"/>
    <n v="34"/>
  </r>
  <r>
    <n v="9950"/>
    <n v="4358"/>
    <n v="0"/>
    <d v="2023-03-15T00:00:00"/>
    <d v="1899-12-30T12:08:34"/>
    <n v="113"/>
    <x v="17"/>
    <x v="0"/>
    <x v="10"/>
    <x v="3"/>
    <n v="15"/>
    <x v="2"/>
    <x v="1"/>
    <n v="3"/>
    <n v="34"/>
  </r>
  <r>
    <n v="9951"/>
    <n v="4359"/>
    <n v="1"/>
    <d v="2023-03-15T00:00:00"/>
    <d v="1899-12-30T12:42:51"/>
    <n v="117"/>
    <x v="3"/>
    <x v="2"/>
    <x v="2"/>
    <x v="3"/>
    <n v="15"/>
    <x v="2"/>
    <x v="1"/>
    <n v="3"/>
    <n v="41.849999999999994"/>
  </r>
  <r>
    <n v="9952"/>
    <n v="4359"/>
    <n v="0"/>
    <d v="2023-03-15T00:00:00"/>
    <d v="1899-12-30T12:42:51"/>
    <n v="111"/>
    <x v="22"/>
    <x v="0"/>
    <x v="5"/>
    <x v="3"/>
    <n v="15"/>
    <x v="2"/>
    <x v="1"/>
    <n v="3"/>
    <n v="41.849999999999994"/>
  </r>
  <r>
    <n v="9953"/>
    <n v="4359"/>
    <n v="0"/>
    <d v="2023-03-15T00:00:00"/>
    <d v="1899-12-30T12:42:51"/>
    <n v="132"/>
    <x v="14"/>
    <x v="1"/>
    <x v="8"/>
    <x v="3"/>
    <n v="15"/>
    <x v="2"/>
    <x v="1"/>
    <n v="3"/>
    <n v="41.849999999999994"/>
  </r>
  <r>
    <n v="9954"/>
    <n v="4360"/>
    <n v="1"/>
    <d v="2023-03-15T00:00:00"/>
    <d v="1899-12-30T13:08:00"/>
    <n v="117"/>
    <x v="3"/>
    <x v="2"/>
    <x v="2"/>
    <x v="3"/>
    <n v="15"/>
    <x v="2"/>
    <x v="2"/>
    <n v="1"/>
    <n v="12.95"/>
  </r>
  <r>
    <n v="9955"/>
    <n v="4361"/>
    <n v="1"/>
    <d v="2023-03-15T00:00:00"/>
    <d v="1899-12-30T13:08:26"/>
    <n v="110"/>
    <x v="11"/>
    <x v="0"/>
    <x v="0"/>
    <x v="3"/>
    <n v="15"/>
    <x v="2"/>
    <x v="2"/>
    <n v="1"/>
    <n v="17.95"/>
  </r>
  <r>
    <n v="9956"/>
    <n v="4362"/>
    <n v="1"/>
    <d v="2023-03-15T00:00:00"/>
    <d v="1899-12-30T13:36:20"/>
    <n v="116"/>
    <x v="23"/>
    <x v="2"/>
    <x v="9"/>
    <x v="3"/>
    <n v="15"/>
    <x v="2"/>
    <x v="2"/>
    <n v="1"/>
    <n v="13.95"/>
  </r>
  <r>
    <n v="9957"/>
    <n v="4363"/>
    <n v="1"/>
    <d v="2023-03-15T00:00:00"/>
    <d v="1899-12-30T13:41:43"/>
    <n v="116"/>
    <x v="23"/>
    <x v="2"/>
    <x v="9"/>
    <x v="3"/>
    <n v="15"/>
    <x v="2"/>
    <x v="2"/>
    <n v="10"/>
    <n v="131.19999999999999"/>
  </r>
  <r>
    <n v="9958"/>
    <n v="4363"/>
    <n v="0"/>
    <d v="2023-03-15T00:00:00"/>
    <d v="1899-12-30T13:41:43"/>
    <n v="125"/>
    <x v="21"/>
    <x v="1"/>
    <x v="0"/>
    <x v="3"/>
    <n v="15"/>
    <x v="2"/>
    <x v="2"/>
    <n v="10"/>
    <n v="131.19999999999999"/>
  </r>
  <r>
    <n v="9959"/>
    <n v="4363"/>
    <n v="0"/>
    <d v="2023-03-15T00:00:00"/>
    <d v="1899-12-30T13:41:43"/>
    <n v="126"/>
    <x v="10"/>
    <x v="1"/>
    <x v="1"/>
    <x v="3"/>
    <n v="15"/>
    <x v="2"/>
    <x v="2"/>
    <n v="10"/>
    <n v="131.19999999999999"/>
  </r>
  <r>
    <n v="9960"/>
    <n v="4363"/>
    <n v="0"/>
    <d v="2023-03-15T00:00:00"/>
    <d v="1899-12-30T13:41:43"/>
    <n v="109"/>
    <x v="0"/>
    <x v="0"/>
    <x v="0"/>
    <x v="3"/>
    <n v="15"/>
    <x v="2"/>
    <x v="2"/>
    <n v="10"/>
    <n v="131.19999999999999"/>
  </r>
  <r>
    <n v="9961"/>
    <n v="4363"/>
    <n v="0"/>
    <d v="2023-03-15T00:00:00"/>
    <d v="1899-12-30T13:41:43"/>
    <n v="117"/>
    <x v="3"/>
    <x v="2"/>
    <x v="2"/>
    <x v="3"/>
    <n v="15"/>
    <x v="2"/>
    <x v="2"/>
    <n v="10"/>
    <n v="131.19999999999999"/>
  </r>
  <r>
    <n v="9962"/>
    <n v="4363"/>
    <n v="0"/>
    <d v="2023-03-15T00:00:00"/>
    <d v="1899-12-30T13:41:43"/>
    <n v="113"/>
    <x v="17"/>
    <x v="0"/>
    <x v="10"/>
    <x v="3"/>
    <n v="15"/>
    <x v="2"/>
    <x v="2"/>
    <n v="10"/>
    <n v="131.19999999999999"/>
  </r>
  <r>
    <n v="9963"/>
    <n v="4363"/>
    <n v="0"/>
    <d v="2023-03-15T00:00:00"/>
    <d v="1899-12-30T13:41:43"/>
    <n v="118"/>
    <x v="26"/>
    <x v="2"/>
    <x v="13"/>
    <x v="3"/>
    <n v="15"/>
    <x v="2"/>
    <x v="2"/>
    <n v="10"/>
    <n v="131.19999999999999"/>
  </r>
  <r>
    <n v="9964"/>
    <n v="4363"/>
    <n v="0"/>
    <d v="2023-03-15T00:00:00"/>
    <d v="1899-12-30T13:41:43"/>
    <n v="131"/>
    <x v="27"/>
    <x v="1"/>
    <x v="0"/>
    <x v="3"/>
    <n v="15"/>
    <x v="2"/>
    <x v="2"/>
    <n v="10"/>
    <n v="131.19999999999999"/>
  </r>
  <r>
    <n v="9965"/>
    <n v="4363"/>
    <n v="0"/>
    <d v="2023-03-15T00:00:00"/>
    <d v="1899-12-30T13:41:43"/>
    <n v="106"/>
    <x v="5"/>
    <x v="3"/>
    <x v="4"/>
    <x v="3"/>
    <n v="15"/>
    <x v="2"/>
    <x v="2"/>
    <n v="10"/>
    <n v="131.19999999999999"/>
  </r>
  <r>
    <n v="9966"/>
    <n v="4363"/>
    <n v="0"/>
    <d v="2023-03-15T00:00:00"/>
    <d v="1899-12-30T13:41:43"/>
    <n v="114"/>
    <x v="8"/>
    <x v="0"/>
    <x v="6"/>
    <x v="3"/>
    <n v="15"/>
    <x v="2"/>
    <x v="2"/>
    <n v="10"/>
    <n v="131.19999999999999"/>
  </r>
  <r>
    <n v="9967"/>
    <n v="4364"/>
    <n v="1"/>
    <d v="2023-03-15T00:00:00"/>
    <d v="1899-12-30T13:43:32"/>
    <n v="124"/>
    <x v="2"/>
    <x v="1"/>
    <x v="1"/>
    <x v="3"/>
    <n v="15"/>
    <x v="2"/>
    <x v="2"/>
    <n v="8"/>
    <n v="119.30000000000001"/>
  </r>
  <r>
    <n v="9968"/>
    <n v="4364"/>
    <n v="0"/>
    <d v="2023-03-15T00:00:00"/>
    <d v="1899-12-30T13:43:32"/>
    <n v="125"/>
    <x v="21"/>
    <x v="1"/>
    <x v="0"/>
    <x v="3"/>
    <n v="15"/>
    <x v="2"/>
    <x v="2"/>
    <n v="8"/>
    <n v="119.30000000000001"/>
  </r>
  <r>
    <n v="9969"/>
    <n v="4364"/>
    <n v="0"/>
    <d v="2023-03-15T00:00:00"/>
    <d v="1899-12-30T13:43:32"/>
    <n v="110"/>
    <x v="11"/>
    <x v="0"/>
    <x v="0"/>
    <x v="3"/>
    <n v="15"/>
    <x v="2"/>
    <x v="2"/>
    <n v="8"/>
    <n v="119.30000000000001"/>
  </r>
  <r>
    <n v="9970"/>
    <n v="4364"/>
    <n v="0"/>
    <d v="2023-03-15T00:00:00"/>
    <d v="1899-12-30T13:43:32"/>
    <n v="117"/>
    <x v="3"/>
    <x v="2"/>
    <x v="2"/>
    <x v="3"/>
    <n v="15"/>
    <x v="2"/>
    <x v="2"/>
    <n v="8"/>
    <n v="119.30000000000001"/>
  </r>
  <r>
    <n v="9971"/>
    <n v="4364"/>
    <n v="0"/>
    <d v="2023-03-15T00:00:00"/>
    <d v="1899-12-30T13:43:32"/>
    <n v="128"/>
    <x v="25"/>
    <x v="1"/>
    <x v="3"/>
    <x v="3"/>
    <n v="15"/>
    <x v="2"/>
    <x v="2"/>
    <n v="8"/>
    <n v="119.30000000000001"/>
  </r>
  <r>
    <n v="9972"/>
    <n v="4364"/>
    <n v="0"/>
    <d v="2023-03-15T00:00:00"/>
    <d v="1899-12-30T13:43:32"/>
    <n v="129"/>
    <x v="4"/>
    <x v="1"/>
    <x v="3"/>
    <x v="3"/>
    <n v="15"/>
    <x v="2"/>
    <x v="2"/>
    <n v="8"/>
    <n v="119.30000000000001"/>
  </r>
  <r>
    <n v="9973"/>
    <n v="4364"/>
    <n v="0"/>
    <d v="2023-03-15T00:00:00"/>
    <d v="1899-12-30T13:43:32"/>
    <n v="131"/>
    <x v="27"/>
    <x v="1"/>
    <x v="0"/>
    <x v="3"/>
    <n v="15"/>
    <x v="2"/>
    <x v="2"/>
    <n v="8"/>
    <n v="119.30000000000001"/>
  </r>
  <r>
    <n v="9974"/>
    <n v="4364"/>
    <n v="0"/>
    <d v="2023-03-15T00:00:00"/>
    <d v="1899-12-30T13:43:32"/>
    <n v="106"/>
    <x v="5"/>
    <x v="3"/>
    <x v="4"/>
    <x v="3"/>
    <n v="15"/>
    <x v="2"/>
    <x v="2"/>
    <n v="8"/>
    <n v="119.30000000000001"/>
  </r>
  <r>
    <n v="9975"/>
    <n v="4365"/>
    <n v="1"/>
    <d v="2023-03-15T00:00:00"/>
    <d v="1899-12-30T13:55:25"/>
    <n v="104"/>
    <x v="18"/>
    <x v="3"/>
    <x v="11"/>
    <x v="3"/>
    <n v="15"/>
    <x v="2"/>
    <x v="2"/>
    <n v="2"/>
    <n v="27.45"/>
  </r>
  <r>
    <n v="9976"/>
    <n v="4365"/>
    <n v="0"/>
    <d v="2023-03-15T00:00:00"/>
    <d v="1899-12-30T13:55:25"/>
    <n v="132"/>
    <x v="14"/>
    <x v="1"/>
    <x v="8"/>
    <x v="3"/>
    <n v="15"/>
    <x v="2"/>
    <x v="2"/>
    <n v="2"/>
    <n v="27.45"/>
  </r>
  <r>
    <n v="9977"/>
    <n v="4366"/>
    <n v="1"/>
    <d v="2023-03-15T00:00:00"/>
    <d v="1899-12-30T14:12:24"/>
    <n v="125"/>
    <x v="21"/>
    <x v="1"/>
    <x v="0"/>
    <x v="3"/>
    <n v="15"/>
    <x v="2"/>
    <x v="3"/>
    <n v="1"/>
    <n v="17.95"/>
  </r>
  <r>
    <n v="9978"/>
    <n v="4367"/>
    <n v="1"/>
    <d v="2023-03-15T00:00:00"/>
    <d v="1899-12-30T14:18:34"/>
    <n v="102"/>
    <x v="16"/>
    <x v="3"/>
    <x v="9"/>
    <x v="3"/>
    <n v="15"/>
    <x v="2"/>
    <x v="3"/>
    <n v="1"/>
    <n v="13.95"/>
  </r>
  <r>
    <n v="9979"/>
    <n v="4368"/>
    <n v="1"/>
    <d v="2023-03-15T00:00:00"/>
    <d v="1899-12-30T14:29:45"/>
    <n v="101"/>
    <x v="7"/>
    <x v="3"/>
    <x v="2"/>
    <x v="3"/>
    <n v="15"/>
    <x v="2"/>
    <x v="3"/>
    <n v="1"/>
    <n v="12.95"/>
  </r>
  <r>
    <n v="9980"/>
    <n v="4369"/>
    <n v="1"/>
    <d v="2023-03-15T00:00:00"/>
    <d v="1899-12-30T15:05:40"/>
    <n v="113"/>
    <x v="17"/>
    <x v="0"/>
    <x v="10"/>
    <x v="3"/>
    <n v="15"/>
    <x v="2"/>
    <x v="4"/>
    <n v="2"/>
    <n v="22.95"/>
  </r>
  <r>
    <n v="9981"/>
    <n v="4369"/>
    <n v="0"/>
    <d v="2023-03-15T00:00:00"/>
    <d v="1899-12-30T15:05:40"/>
    <n v="131"/>
    <x v="27"/>
    <x v="1"/>
    <x v="0"/>
    <x v="3"/>
    <n v="15"/>
    <x v="2"/>
    <x v="4"/>
    <n v="2"/>
    <n v="22.95"/>
  </r>
  <r>
    <n v="9982"/>
    <n v="4370"/>
    <n v="1"/>
    <d v="2023-03-15T00:00:00"/>
    <d v="1899-12-30T15:29:07"/>
    <n v="110"/>
    <x v="11"/>
    <x v="0"/>
    <x v="0"/>
    <x v="3"/>
    <n v="15"/>
    <x v="2"/>
    <x v="4"/>
    <n v="1"/>
    <n v="17.95"/>
  </r>
  <r>
    <n v="9983"/>
    <n v="4371"/>
    <n v="1"/>
    <d v="2023-03-15T00:00:00"/>
    <d v="1899-12-30T15:42:34"/>
    <n v="107"/>
    <x v="19"/>
    <x v="0"/>
    <x v="12"/>
    <x v="3"/>
    <n v="15"/>
    <x v="2"/>
    <x v="4"/>
    <n v="3"/>
    <n v="45.5"/>
  </r>
  <r>
    <n v="9984"/>
    <n v="4371"/>
    <n v="0"/>
    <d v="2023-03-15T00:00:00"/>
    <d v="1899-12-30T15:42:34"/>
    <n v="124"/>
    <x v="2"/>
    <x v="1"/>
    <x v="1"/>
    <x v="3"/>
    <n v="15"/>
    <x v="2"/>
    <x v="4"/>
    <n v="3"/>
    <n v="45.5"/>
  </r>
  <r>
    <n v="9985"/>
    <n v="4371"/>
    <n v="0"/>
    <d v="2023-03-15T00:00:00"/>
    <d v="1899-12-30T15:42:34"/>
    <n v="126"/>
    <x v="10"/>
    <x v="1"/>
    <x v="1"/>
    <x v="3"/>
    <n v="15"/>
    <x v="2"/>
    <x v="4"/>
    <n v="3"/>
    <n v="45.5"/>
  </r>
  <r>
    <n v="9986"/>
    <n v="4372"/>
    <n v="1"/>
    <d v="2023-03-15T00:00:00"/>
    <d v="1899-12-30T15:45:56"/>
    <n v="107"/>
    <x v="19"/>
    <x v="0"/>
    <x v="12"/>
    <x v="3"/>
    <n v="15"/>
    <x v="2"/>
    <x v="4"/>
    <n v="4"/>
    <n v="44"/>
  </r>
  <r>
    <n v="9987"/>
    <n v="4372"/>
    <n v="0"/>
    <d v="2023-03-15T00:00:00"/>
    <d v="1899-12-30T15:45:56"/>
    <n v="129"/>
    <x v="4"/>
    <x v="1"/>
    <x v="3"/>
    <x v="3"/>
    <n v="15"/>
    <x v="2"/>
    <x v="4"/>
    <n v="4"/>
    <n v="44"/>
  </r>
  <r>
    <n v="9988"/>
    <n v="4372"/>
    <n v="0"/>
    <d v="2023-03-15T00:00:00"/>
    <d v="1899-12-30T15:45:56"/>
    <n v="113"/>
    <x v="17"/>
    <x v="0"/>
    <x v="10"/>
    <x v="3"/>
    <n v="15"/>
    <x v="2"/>
    <x v="4"/>
    <n v="4"/>
    <n v="44"/>
  </r>
  <r>
    <n v="9989"/>
    <n v="4372"/>
    <n v="0"/>
    <d v="2023-03-15T00:00:00"/>
    <d v="1899-12-30T15:45:56"/>
    <n v="105"/>
    <x v="15"/>
    <x v="3"/>
    <x v="4"/>
    <x v="3"/>
    <n v="15"/>
    <x v="2"/>
    <x v="4"/>
    <n v="4"/>
    <n v="44"/>
  </r>
  <r>
    <n v="9990"/>
    <n v="4373"/>
    <n v="1"/>
    <d v="2023-03-15T00:00:00"/>
    <d v="1899-12-30T15:47:01"/>
    <n v="107"/>
    <x v="19"/>
    <x v="0"/>
    <x v="12"/>
    <x v="3"/>
    <n v="15"/>
    <x v="2"/>
    <x v="4"/>
    <n v="1"/>
    <n v="16.5"/>
  </r>
  <r>
    <n v="9991"/>
    <n v="4374"/>
    <n v="1"/>
    <d v="2023-03-15T00:00:00"/>
    <d v="1899-12-30T15:48:11"/>
    <n v="101"/>
    <x v="7"/>
    <x v="3"/>
    <x v="2"/>
    <x v="3"/>
    <n v="15"/>
    <x v="2"/>
    <x v="4"/>
    <n v="1"/>
    <n v="12.95"/>
  </r>
  <r>
    <n v="9992"/>
    <n v="4375"/>
    <n v="1"/>
    <d v="2023-03-15T00:00:00"/>
    <d v="1899-12-30T16:00:44"/>
    <n v="107"/>
    <x v="19"/>
    <x v="0"/>
    <x v="12"/>
    <x v="3"/>
    <n v="15"/>
    <x v="2"/>
    <x v="5"/>
    <n v="3"/>
    <n v="43.45"/>
  </r>
  <r>
    <n v="9993"/>
    <n v="4375"/>
    <n v="0"/>
    <d v="2023-03-15T00:00:00"/>
    <d v="1899-12-30T16:00:44"/>
    <n v="122"/>
    <x v="12"/>
    <x v="2"/>
    <x v="4"/>
    <x v="3"/>
    <n v="15"/>
    <x v="2"/>
    <x v="5"/>
    <n v="3"/>
    <n v="43.45"/>
  </r>
  <r>
    <n v="9994"/>
    <n v="4375"/>
    <n v="0"/>
    <d v="2023-03-15T00:00:00"/>
    <d v="1899-12-30T16:00:44"/>
    <n v="130"/>
    <x v="13"/>
    <x v="1"/>
    <x v="7"/>
    <x v="3"/>
    <n v="15"/>
    <x v="2"/>
    <x v="5"/>
    <n v="3"/>
    <n v="43.45"/>
  </r>
  <r>
    <n v="9995"/>
    <n v="4376"/>
    <n v="1"/>
    <d v="2023-03-15T00:00:00"/>
    <d v="1899-12-30T16:03:18"/>
    <n v="118"/>
    <x v="26"/>
    <x v="2"/>
    <x v="13"/>
    <x v="3"/>
    <n v="15"/>
    <x v="2"/>
    <x v="5"/>
    <n v="2"/>
    <n v="28.9"/>
  </r>
  <r>
    <n v="9996"/>
    <n v="4376"/>
    <n v="0"/>
    <d v="2023-03-15T00:00:00"/>
    <d v="1899-12-30T16:03:18"/>
    <n v="120"/>
    <x v="28"/>
    <x v="2"/>
    <x v="9"/>
    <x v="3"/>
    <n v="15"/>
    <x v="2"/>
    <x v="5"/>
    <n v="2"/>
    <n v="28.9"/>
  </r>
  <r>
    <n v="9997"/>
    <n v="4377"/>
    <n v="1"/>
    <d v="2023-03-15T00:00:00"/>
    <d v="1899-12-30T16:07:56"/>
    <n v="125"/>
    <x v="21"/>
    <x v="1"/>
    <x v="0"/>
    <x v="3"/>
    <n v="15"/>
    <x v="2"/>
    <x v="5"/>
    <n v="3"/>
    <n v="40.9"/>
  </r>
  <r>
    <n v="9998"/>
    <n v="4377"/>
    <n v="0"/>
    <d v="2023-03-15T00:00:00"/>
    <d v="1899-12-30T16:07:56"/>
    <n v="120"/>
    <x v="28"/>
    <x v="2"/>
    <x v="9"/>
    <x v="3"/>
    <n v="15"/>
    <x v="2"/>
    <x v="5"/>
    <n v="3"/>
    <n v="40.9"/>
  </r>
  <r>
    <n v="9999"/>
    <n v="4377"/>
    <n v="0"/>
    <d v="2023-03-15T00:00:00"/>
    <d v="1899-12-30T16:07:56"/>
    <n v="123"/>
    <x v="9"/>
    <x v="2"/>
    <x v="6"/>
    <x v="3"/>
    <n v="15"/>
    <x v="2"/>
    <x v="5"/>
    <n v="3"/>
    <n v="40.9"/>
  </r>
  <r>
    <n v="10000"/>
    <n v="4378"/>
    <n v="1"/>
    <d v="2023-03-15T00:00:00"/>
    <d v="1899-12-30T16:12:31"/>
    <n v="121"/>
    <x v="20"/>
    <x v="2"/>
    <x v="11"/>
    <x v="3"/>
    <n v="15"/>
    <x v="2"/>
    <x v="5"/>
    <n v="2"/>
    <n v="17.5"/>
  </r>
  <r>
    <n v="10001"/>
    <n v="4378"/>
    <n v="0"/>
    <d v="2023-03-15T00:00:00"/>
    <d v="1899-12-30T16:12:31"/>
    <n v="106"/>
    <x v="5"/>
    <x v="3"/>
    <x v="4"/>
    <x v="3"/>
    <n v="15"/>
    <x v="2"/>
    <x v="5"/>
    <n v="2"/>
    <n v="17.5"/>
  </r>
  <r>
    <n v="10002"/>
    <n v="4379"/>
    <n v="1"/>
    <d v="2023-03-15T00:00:00"/>
    <d v="1899-12-30T16:12:56"/>
    <n v="129"/>
    <x v="4"/>
    <x v="1"/>
    <x v="3"/>
    <x v="3"/>
    <n v="15"/>
    <x v="2"/>
    <x v="5"/>
    <n v="3"/>
    <n v="32.450000000000003"/>
  </r>
  <r>
    <n v="10003"/>
    <n v="4379"/>
    <n v="0"/>
    <d v="2023-03-15T00:00:00"/>
    <d v="1899-12-30T16:12:56"/>
    <n v="111"/>
    <x v="22"/>
    <x v="0"/>
    <x v="5"/>
    <x v="3"/>
    <n v="15"/>
    <x v="2"/>
    <x v="5"/>
    <n v="3"/>
    <n v="32.450000000000003"/>
  </r>
  <r>
    <n v="10004"/>
    <n v="4379"/>
    <n v="0"/>
    <d v="2023-03-15T00:00:00"/>
    <d v="1899-12-30T16:12:56"/>
    <n v="113"/>
    <x v="17"/>
    <x v="0"/>
    <x v="10"/>
    <x v="3"/>
    <n v="15"/>
    <x v="2"/>
    <x v="5"/>
    <n v="3"/>
    <n v="32.450000000000003"/>
  </r>
  <r>
    <n v="10005"/>
    <n v="4380"/>
    <n v="1"/>
    <d v="2023-03-15T00:00:00"/>
    <d v="1899-12-30T16:14:57"/>
    <n v="112"/>
    <x v="30"/>
    <x v="0"/>
    <x v="13"/>
    <x v="3"/>
    <n v="15"/>
    <x v="2"/>
    <x v="5"/>
    <n v="3"/>
    <n v="39.9"/>
  </r>
  <r>
    <n v="10006"/>
    <n v="4380"/>
    <n v="0"/>
    <d v="2023-03-15T00:00:00"/>
    <d v="1899-12-30T16:14:57"/>
    <n v="131"/>
    <x v="27"/>
    <x v="1"/>
    <x v="0"/>
    <x v="3"/>
    <n v="15"/>
    <x v="2"/>
    <x v="5"/>
    <n v="3"/>
    <n v="39.9"/>
  </r>
  <r>
    <n v="10007"/>
    <n v="4380"/>
    <n v="0"/>
    <d v="2023-03-15T00:00:00"/>
    <d v="1899-12-30T16:14:57"/>
    <n v="106"/>
    <x v="5"/>
    <x v="3"/>
    <x v="4"/>
    <x v="3"/>
    <n v="15"/>
    <x v="2"/>
    <x v="5"/>
    <n v="3"/>
    <n v="39.9"/>
  </r>
  <r>
    <n v="10008"/>
    <n v="4381"/>
    <n v="1"/>
    <d v="2023-03-15T00:00:00"/>
    <d v="1899-12-30T16:31:44"/>
    <n v="110"/>
    <x v="11"/>
    <x v="0"/>
    <x v="0"/>
    <x v="3"/>
    <n v="15"/>
    <x v="2"/>
    <x v="5"/>
    <n v="4"/>
    <n v="53.849999999999994"/>
  </r>
  <r>
    <n v="10009"/>
    <n v="4381"/>
    <n v="0"/>
    <d v="2023-03-15T00:00:00"/>
    <d v="1899-12-30T16:31:44"/>
    <n v="112"/>
    <x v="30"/>
    <x v="0"/>
    <x v="13"/>
    <x v="3"/>
    <n v="15"/>
    <x v="2"/>
    <x v="5"/>
    <n v="4"/>
    <n v="53.849999999999994"/>
  </r>
  <r>
    <n v="10010"/>
    <n v="4381"/>
    <n v="0"/>
    <d v="2023-03-15T00:00:00"/>
    <d v="1899-12-30T16:31:44"/>
    <n v="120"/>
    <x v="28"/>
    <x v="2"/>
    <x v="9"/>
    <x v="3"/>
    <n v="15"/>
    <x v="2"/>
    <x v="5"/>
    <n v="4"/>
    <n v="53.849999999999994"/>
  </r>
  <r>
    <n v="10011"/>
    <n v="4381"/>
    <n v="0"/>
    <d v="2023-03-15T00:00:00"/>
    <d v="1899-12-30T16:31:44"/>
    <n v="122"/>
    <x v="12"/>
    <x v="2"/>
    <x v="4"/>
    <x v="3"/>
    <n v="15"/>
    <x v="2"/>
    <x v="5"/>
    <n v="4"/>
    <n v="53.849999999999994"/>
  </r>
  <r>
    <n v="10012"/>
    <n v="4382"/>
    <n v="1"/>
    <d v="2023-03-15T00:00:00"/>
    <d v="1899-12-30T16:33:38"/>
    <n v="103"/>
    <x v="29"/>
    <x v="3"/>
    <x v="6"/>
    <x v="3"/>
    <n v="15"/>
    <x v="2"/>
    <x v="5"/>
    <n v="2"/>
    <n v="16"/>
  </r>
  <r>
    <n v="10013"/>
    <n v="4382"/>
    <n v="0"/>
    <d v="2023-03-15T00:00:00"/>
    <d v="1899-12-30T16:33:38"/>
    <n v="106"/>
    <x v="5"/>
    <x v="3"/>
    <x v="4"/>
    <x v="3"/>
    <n v="15"/>
    <x v="2"/>
    <x v="5"/>
    <n v="2"/>
    <n v="16"/>
  </r>
  <r>
    <n v="10014"/>
    <n v="4383"/>
    <n v="1"/>
    <d v="2023-03-15T00:00:00"/>
    <d v="1899-12-30T16:38:07"/>
    <n v="115"/>
    <x v="31"/>
    <x v="2"/>
    <x v="5"/>
    <x v="3"/>
    <n v="15"/>
    <x v="2"/>
    <x v="5"/>
    <n v="3"/>
    <n v="34.9"/>
  </r>
  <r>
    <n v="10015"/>
    <n v="4383"/>
    <n v="0"/>
    <d v="2023-03-15T00:00:00"/>
    <d v="1899-12-30T16:38:07"/>
    <n v="116"/>
    <x v="23"/>
    <x v="2"/>
    <x v="9"/>
    <x v="3"/>
    <n v="15"/>
    <x v="2"/>
    <x v="5"/>
    <n v="3"/>
    <n v="34.9"/>
  </r>
  <r>
    <n v="10016"/>
    <n v="4383"/>
    <n v="0"/>
    <d v="2023-03-15T00:00:00"/>
    <d v="1899-12-30T16:38:07"/>
    <n v="114"/>
    <x v="8"/>
    <x v="0"/>
    <x v="6"/>
    <x v="3"/>
    <n v="15"/>
    <x v="2"/>
    <x v="5"/>
    <n v="3"/>
    <n v="34.9"/>
  </r>
  <r>
    <n v="10017"/>
    <n v="4384"/>
    <n v="1"/>
    <d v="2023-03-15T00:00:00"/>
    <d v="1899-12-30T16:57:07"/>
    <n v="101"/>
    <x v="7"/>
    <x v="3"/>
    <x v="2"/>
    <x v="3"/>
    <n v="15"/>
    <x v="2"/>
    <x v="5"/>
    <n v="2"/>
    <n v="23.45"/>
  </r>
  <r>
    <n v="10018"/>
    <n v="4384"/>
    <n v="0"/>
    <d v="2023-03-15T00:00:00"/>
    <d v="1899-12-30T16:57:07"/>
    <n v="121"/>
    <x v="20"/>
    <x v="2"/>
    <x v="11"/>
    <x v="3"/>
    <n v="15"/>
    <x v="2"/>
    <x v="5"/>
    <n v="2"/>
    <n v="23.45"/>
  </r>
  <r>
    <n v="10019"/>
    <n v="4385"/>
    <n v="1"/>
    <d v="2023-03-15T00:00:00"/>
    <d v="1899-12-30T17:13:38"/>
    <n v="103"/>
    <x v="29"/>
    <x v="3"/>
    <x v="6"/>
    <x v="3"/>
    <n v="15"/>
    <x v="2"/>
    <x v="6"/>
    <n v="4"/>
    <n v="37.5"/>
  </r>
  <r>
    <n v="10020"/>
    <n v="4385"/>
    <n v="0"/>
    <d v="2023-03-15T00:00:00"/>
    <d v="1899-12-30T17:13:38"/>
    <n v="108"/>
    <x v="1"/>
    <x v="0"/>
    <x v="1"/>
    <x v="3"/>
    <n v="15"/>
    <x v="2"/>
    <x v="6"/>
    <n v="4"/>
    <n v="37.5"/>
  </r>
  <r>
    <n v="10021"/>
    <n v="4385"/>
    <n v="0"/>
    <d v="2023-03-15T00:00:00"/>
    <d v="1899-12-30T17:13:38"/>
    <n v="122"/>
    <x v="12"/>
    <x v="2"/>
    <x v="4"/>
    <x v="3"/>
    <n v="15"/>
    <x v="2"/>
    <x v="6"/>
    <n v="4"/>
    <n v="37.5"/>
  </r>
  <r>
    <n v="10022"/>
    <n v="4385"/>
    <n v="0"/>
    <d v="2023-03-15T00:00:00"/>
    <d v="1899-12-30T17:13:38"/>
    <n v="122"/>
    <x v="12"/>
    <x v="2"/>
    <x v="4"/>
    <x v="3"/>
    <n v="15"/>
    <x v="2"/>
    <x v="6"/>
    <n v="4"/>
    <n v="37.5"/>
  </r>
  <r>
    <n v="10023"/>
    <n v="4386"/>
    <n v="1"/>
    <d v="2023-03-15T00:00:00"/>
    <d v="1899-12-30T17:30:07"/>
    <n v="108"/>
    <x v="1"/>
    <x v="0"/>
    <x v="1"/>
    <x v="3"/>
    <n v="15"/>
    <x v="2"/>
    <x v="6"/>
    <n v="3"/>
    <n v="38.4"/>
  </r>
  <r>
    <n v="10024"/>
    <n v="4386"/>
    <n v="0"/>
    <d v="2023-03-15T00:00:00"/>
    <d v="1899-12-30T17:30:07"/>
    <n v="111"/>
    <x v="22"/>
    <x v="0"/>
    <x v="5"/>
    <x v="3"/>
    <n v="15"/>
    <x v="2"/>
    <x v="6"/>
    <n v="3"/>
    <n v="38.4"/>
  </r>
  <r>
    <n v="10025"/>
    <n v="4386"/>
    <n v="0"/>
    <d v="2023-03-15T00:00:00"/>
    <d v="1899-12-30T17:30:07"/>
    <n v="119"/>
    <x v="6"/>
    <x v="2"/>
    <x v="5"/>
    <x v="3"/>
    <n v="15"/>
    <x v="2"/>
    <x v="6"/>
    <n v="3"/>
    <n v="38.4"/>
  </r>
  <r>
    <n v="10026"/>
    <n v="4387"/>
    <n v="1"/>
    <d v="2023-03-15T00:00:00"/>
    <d v="1899-12-30T18:01:50"/>
    <n v="129"/>
    <x v="4"/>
    <x v="1"/>
    <x v="3"/>
    <x v="3"/>
    <n v="15"/>
    <x v="2"/>
    <x v="7"/>
    <n v="2"/>
    <n v="24.5"/>
  </r>
  <r>
    <n v="10027"/>
    <n v="4387"/>
    <n v="0"/>
    <d v="2023-03-15T00:00:00"/>
    <d v="1899-12-30T18:01:50"/>
    <n v="123"/>
    <x v="9"/>
    <x v="2"/>
    <x v="6"/>
    <x v="3"/>
    <n v="15"/>
    <x v="2"/>
    <x v="7"/>
    <n v="2"/>
    <n v="24.5"/>
  </r>
  <r>
    <n v="10028"/>
    <n v="4388"/>
    <n v="1"/>
    <d v="2023-03-15T00:00:00"/>
    <d v="1899-12-30T18:18:55"/>
    <n v="122"/>
    <x v="12"/>
    <x v="2"/>
    <x v="4"/>
    <x v="3"/>
    <n v="15"/>
    <x v="2"/>
    <x v="7"/>
    <n v="1"/>
    <n v="7"/>
  </r>
  <r>
    <n v="10029"/>
    <n v="4389"/>
    <n v="1"/>
    <d v="2023-03-15T00:00:00"/>
    <d v="1899-12-30T18:28:12"/>
    <n v="108"/>
    <x v="1"/>
    <x v="0"/>
    <x v="1"/>
    <x v="3"/>
    <n v="15"/>
    <x v="2"/>
    <x v="7"/>
    <n v="2"/>
    <n v="23.5"/>
  </r>
  <r>
    <n v="10030"/>
    <n v="4389"/>
    <n v="0"/>
    <d v="2023-03-15T00:00:00"/>
    <d v="1899-12-30T18:28:12"/>
    <n v="114"/>
    <x v="8"/>
    <x v="0"/>
    <x v="6"/>
    <x v="3"/>
    <n v="15"/>
    <x v="2"/>
    <x v="7"/>
    <n v="2"/>
    <n v="23.5"/>
  </r>
  <r>
    <n v="10031"/>
    <n v="4390"/>
    <n v="1"/>
    <d v="2023-03-15T00:00:00"/>
    <d v="1899-12-30T18:28:49"/>
    <n v="101"/>
    <x v="7"/>
    <x v="3"/>
    <x v="2"/>
    <x v="3"/>
    <n v="15"/>
    <x v="2"/>
    <x v="7"/>
    <n v="2"/>
    <n v="19.95"/>
  </r>
  <r>
    <n v="10032"/>
    <n v="4390"/>
    <n v="0"/>
    <d v="2023-03-15T00:00:00"/>
    <d v="1899-12-30T18:28:49"/>
    <n v="106"/>
    <x v="5"/>
    <x v="3"/>
    <x v="4"/>
    <x v="3"/>
    <n v="15"/>
    <x v="2"/>
    <x v="7"/>
    <n v="2"/>
    <n v="19.95"/>
  </r>
  <r>
    <n v="10033"/>
    <n v="4391"/>
    <n v="1"/>
    <d v="2023-03-15T00:00:00"/>
    <d v="1899-12-30T18:35:20"/>
    <n v="102"/>
    <x v="16"/>
    <x v="3"/>
    <x v="9"/>
    <x v="3"/>
    <n v="15"/>
    <x v="2"/>
    <x v="7"/>
    <n v="4"/>
    <n v="50.4"/>
  </r>
  <r>
    <n v="10034"/>
    <n v="4391"/>
    <n v="0"/>
    <d v="2023-03-15T00:00:00"/>
    <d v="1899-12-30T18:35:20"/>
    <n v="126"/>
    <x v="10"/>
    <x v="1"/>
    <x v="1"/>
    <x v="3"/>
    <n v="15"/>
    <x v="2"/>
    <x v="7"/>
    <n v="4"/>
    <n v="50.4"/>
  </r>
  <r>
    <n v="10035"/>
    <n v="4391"/>
    <n v="0"/>
    <d v="2023-03-15T00:00:00"/>
    <d v="1899-12-30T18:35:20"/>
    <n v="112"/>
    <x v="30"/>
    <x v="0"/>
    <x v="13"/>
    <x v="3"/>
    <n v="15"/>
    <x v="2"/>
    <x v="7"/>
    <n v="4"/>
    <n v="50.4"/>
  </r>
  <r>
    <n v="10036"/>
    <n v="4391"/>
    <n v="0"/>
    <d v="2023-03-15T00:00:00"/>
    <d v="1899-12-30T18:35:20"/>
    <n v="106"/>
    <x v="5"/>
    <x v="3"/>
    <x v="4"/>
    <x v="3"/>
    <n v="15"/>
    <x v="2"/>
    <x v="7"/>
    <n v="4"/>
    <n v="50.4"/>
  </r>
  <r>
    <n v="10037"/>
    <n v="4392"/>
    <n v="1"/>
    <d v="2023-03-15T00:00:00"/>
    <d v="1899-12-30T18:44:40"/>
    <n v="110"/>
    <x v="11"/>
    <x v="0"/>
    <x v="0"/>
    <x v="3"/>
    <n v="15"/>
    <x v="2"/>
    <x v="7"/>
    <n v="2"/>
    <n v="34.9"/>
  </r>
  <r>
    <n v="10038"/>
    <n v="4392"/>
    <n v="0"/>
    <d v="2023-03-15T00:00:00"/>
    <d v="1899-12-30T18:44:40"/>
    <n v="132"/>
    <x v="14"/>
    <x v="1"/>
    <x v="8"/>
    <x v="3"/>
    <n v="15"/>
    <x v="2"/>
    <x v="7"/>
    <n v="2"/>
    <n v="34.9"/>
  </r>
  <r>
    <n v="10039"/>
    <n v="4393"/>
    <n v="1"/>
    <d v="2023-03-15T00:00:00"/>
    <d v="1899-12-30T18:48:37"/>
    <n v="109"/>
    <x v="0"/>
    <x v="0"/>
    <x v="0"/>
    <x v="3"/>
    <n v="15"/>
    <x v="2"/>
    <x v="7"/>
    <n v="2"/>
    <n v="35.9"/>
  </r>
  <r>
    <n v="10040"/>
    <n v="4393"/>
    <n v="0"/>
    <d v="2023-03-15T00:00:00"/>
    <d v="1899-12-30T18:48:37"/>
    <n v="131"/>
    <x v="27"/>
    <x v="1"/>
    <x v="0"/>
    <x v="3"/>
    <n v="15"/>
    <x v="2"/>
    <x v="7"/>
    <n v="2"/>
    <n v="35.9"/>
  </r>
  <r>
    <n v="10041"/>
    <n v="4394"/>
    <n v="1"/>
    <d v="2023-03-15T00:00:00"/>
    <d v="1899-12-30T18:56:08"/>
    <n v="108"/>
    <x v="1"/>
    <x v="0"/>
    <x v="1"/>
    <x v="3"/>
    <n v="15"/>
    <x v="2"/>
    <x v="7"/>
    <n v="2"/>
    <n v="26.45"/>
  </r>
  <r>
    <n v="10042"/>
    <n v="4394"/>
    <n v="0"/>
    <d v="2023-03-15T00:00:00"/>
    <d v="1899-12-30T18:56:08"/>
    <n v="111"/>
    <x v="22"/>
    <x v="0"/>
    <x v="5"/>
    <x v="3"/>
    <n v="15"/>
    <x v="2"/>
    <x v="7"/>
    <n v="2"/>
    <n v="26.45"/>
  </r>
  <r>
    <n v="10043"/>
    <n v="4395"/>
    <n v="1"/>
    <d v="2023-03-15T00:00:00"/>
    <d v="1899-12-30T19:02:12"/>
    <n v="110"/>
    <x v="11"/>
    <x v="0"/>
    <x v="0"/>
    <x v="3"/>
    <n v="15"/>
    <x v="2"/>
    <x v="8"/>
    <n v="3"/>
    <n v="55.849999999999994"/>
  </r>
  <r>
    <n v="10044"/>
    <n v="4395"/>
    <n v="0"/>
    <d v="2023-03-15T00:00:00"/>
    <d v="1899-12-30T19:02:12"/>
    <n v="130"/>
    <x v="13"/>
    <x v="1"/>
    <x v="7"/>
    <x v="3"/>
    <n v="15"/>
    <x v="2"/>
    <x v="8"/>
    <n v="3"/>
    <n v="55.849999999999994"/>
  </r>
  <r>
    <n v="10045"/>
    <n v="4395"/>
    <n v="0"/>
    <d v="2023-03-15T00:00:00"/>
    <d v="1899-12-30T19:02:12"/>
    <n v="131"/>
    <x v="27"/>
    <x v="1"/>
    <x v="0"/>
    <x v="3"/>
    <n v="15"/>
    <x v="2"/>
    <x v="8"/>
    <n v="3"/>
    <n v="55.849999999999994"/>
  </r>
  <r>
    <n v="10046"/>
    <n v="4396"/>
    <n v="1"/>
    <d v="2023-03-15T00:00:00"/>
    <d v="1899-12-30T19:37:36"/>
    <n v="101"/>
    <x v="7"/>
    <x v="3"/>
    <x v="2"/>
    <x v="3"/>
    <n v="15"/>
    <x v="2"/>
    <x v="8"/>
    <n v="3"/>
    <n v="39.849999999999994"/>
  </r>
  <r>
    <n v="10047"/>
    <n v="4396"/>
    <n v="0"/>
    <d v="2023-03-15T00:00:00"/>
    <d v="1899-12-30T19:37:36"/>
    <n v="112"/>
    <x v="30"/>
    <x v="0"/>
    <x v="13"/>
    <x v="3"/>
    <n v="15"/>
    <x v="2"/>
    <x v="8"/>
    <n v="3"/>
    <n v="39.849999999999994"/>
  </r>
  <r>
    <n v="10048"/>
    <n v="4396"/>
    <n v="0"/>
    <d v="2023-03-15T00:00:00"/>
    <d v="1899-12-30T19:37:36"/>
    <n v="119"/>
    <x v="6"/>
    <x v="2"/>
    <x v="5"/>
    <x v="3"/>
    <n v="15"/>
    <x v="2"/>
    <x v="8"/>
    <n v="3"/>
    <n v="39.849999999999994"/>
  </r>
  <r>
    <n v="10049"/>
    <n v="4397"/>
    <n v="1"/>
    <d v="2023-03-15T00:00:00"/>
    <d v="1899-12-30T19:49:03"/>
    <n v="101"/>
    <x v="7"/>
    <x v="3"/>
    <x v="2"/>
    <x v="3"/>
    <n v="15"/>
    <x v="2"/>
    <x v="8"/>
    <n v="3"/>
    <n v="43.849999999999994"/>
  </r>
  <r>
    <n v="10050"/>
    <n v="4397"/>
    <n v="0"/>
    <d v="2023-03-15T00:00:00"/>
    <d v="1899-12-30T19:49:03"/>
    <n v="101"/>
    <x v="7"/>
    <x v="3"/>
    <x v="2"/>
    <x v="3"/>
    <n v="15"/>
    <x v="2"/>
    <x v="8"/>
    <n v="3"/>
    <n v="43.849999999999994"/>
  </r>
  <r>
    <n v="10051"/>
    <n v="4397"/>
    <n v="0"/>
    <d v="2023-03-15T00:00:00"/>
    <d v="1899-12-30T19:49:03"/>
    <n v="109"/>
    <x v="0"/>
    <x v="0"/>
    <x v="0"/>
    <x v="3"/>
    <n v="15"/>
    <x v="2"/>
    <x v="8"/>
    <n v="3"/>
    <n v="43.849999999999994"/>
  </r>
  <r>
    <n v="10052"/>
    <n v="4398"/>
    <n v="1"/>
    <d v="2023-03-15T00:00:00"/>
    <d v="1899-12-30T19:55:56"/>
    <n v="106"/>
    <x v="5"/>
    <x v="3"/>
    <x v="4"/>
    <x v="3"/>
    <n v="15"/>
    <x v="2"/>
    <x v="8"/>
    <n v="1"/>
    <n v="7"/>
  </r>
  <r>
    <n v="10053"/>
    <n v="4399"/>
    <n v="1"/>
    <d v="2023-03-15T00:00:00"/>
    <d v="1899-12-30T20:19:34"/>
    <n v="107"/>
    <x v="19"/>
    <x v="0"/>
    <x v="12"/>
    <x v="3"/>
    <n v="15"/>
    <x v="2"/>
    <x v="9"/>
    <n v="1"/>
    <n v="16.5"/>
  </r>
  <r>
    <n v="10054"/>
    <n v="4400"/>
    <n v="1"/>
    <d v="2023-03-15T00:00:00"/>
    <d v="1899-12-30T20:49:02"/>
    <n v="110"/>
    <x v="11"/>
    <x v="0"/>
    <x v="0"/>
    <x v="3"/>
    <n v="15"/>
    <x v="2"/>
    <x v="9"/>
    <n v="3"/>
    <n v="41.9"/>
  </r>
  <r>
    <n v="10055"/>
    <n v="4400"/>
    <n v="0"/>
    <d v="2023-03-15T00:00:00"/>
    <d v="1899-12-30T20:49:02"/>
    <n v="105"/>
    <x v="15"/>
    <x v="3"/>
    <x v="4"/>
    <x v="3"/>
    <n v="15"/>
    <x v="2"/>
    <x v="9"/>
    <n v="3"/>
    <n v="41.9"/>
  </r>
  <r>
    <n v="10056"/>
    <n v="4400"/>
    <n v="0"/>
    <d v="2023-03-15T00:00:00"/>
    <d v="1899-12-30T20:49:02"/>
    <n v="132"/>
    <x v="14"/>
    <x v="1"/>
    <x v="8"/>
    <x v="3"/>
    <n v="15"/>
    <x v="2"/>
    <x v="9"/>
    <n v="3"/>
    <n v="41.9"/>
  </r>
  <r>
    <n v="10057"/>
    <n v="4401"/>
    <n v="1"/>
    <d v="2023-03-15T00:00:00"/>
    <d v="1899-12-30T21:03:16"/>
    <n v="125"/>
    <x v="21"/>
    <x v="1"/>
    <x v="0"/>
    <x v="3"/>
    <n v="15"/>
    <x v="2"/>
    <x v="10"/>
    <n v="3"/>
    <n v="31.95"/>
  </r>
  <r>
    <n v="10058"/>
    <n v="4401"/>
    <n v="0"/>
    <d v="2023-03-15T00:00:00"/>
    <d v="1899-12-30T21:03:16"/>
    <n v="106"/>
    <x v="5"/>
    <x v="3"/>
    <x v="4"/>
    <x v="3"/>
    <n v="15"/>
    <x v="2"/>
    <x v="10"/>
    <n v="3"/>
    <n v="31.95"/>
  </r>
  <r>
    <n v="10059"/>
    <n v="4401"/>
    <n v="0"/>
    <d v="2023-03-15T00:00:00"/>
    <d v="1899-12-30T21:03:16"/>
    <n v="106"/>
    <x v="5"/>
    <x v="3"/>
    <x v="4"/>
    <x v="3"/>
    <n v="15"/>
    <x v="2"/>
    <x v="10"/>
    <n v="3"/>
    <n v="31.95"/>
  </r>
  <r>
    <n v="10060"/>
    <n v="4402"/>
    <n v="1"/>
    <d v="2023-03-15T00:00:00"/>
    <d v="1899-12-30T21:26:48"/>
    <n v="109"/>
    <x v="0"/>
    <x v="0"/>
    <x v="0"/>
    <x v="3"/>
    <n v="15"/>
    <x v="2"/>
    <x v="10"/>
    <n v="1"/>
    <n v="17.95"/>
  </r>
  <r>
    <n v="10061"/>
    <n v="4403"/>
    <n v="1"/>
    <d v="2023-03-15T00:00:00"/>
    <d v="1899-12-30T22:17:47"/>
    <n v="108"/>
    <x v="1"/>
    <x v="0"/>
    <x v="1"/>
    <x v="3"/>
    <n v="15"/>
    <x v="2"/>
    <x v="11"/>
    <n v="2"/>
    <n v="32.450000000000003"/>
  </r>
  <r>
    <n v="10062"/>
    <n v="4403"/>
    <n v="0"/>
    <d v="2023-03-15T00:00:00"/>
    <d v="1899-12-30T22:17:47"/>
    <n v="109"/>
    <x v="0"/>
    <x v="0"/>
    <x v="0"/>
    <x v="3"/>
    <n v="15"/>
    <x v="2"/>
    <x v="11"/>
    <n v="2"/>
    <n v="32.450000000000003"/>
  </r>
  <r>
    <n v="10063"/>
    <n v="4404"/>
    <n v="1"/>
    <d v="2023-03-16T00:00:00"/>
    <d v="1899-12-30T11:18:16"/>
    <n v="111"/>
    <x v="22"/>
    <x v="0"/>
    <x v="5"/>
    <x v="4"/>
    <n v="16"/>
    <x v="2"/>
    <x v="0"/>
    <n v="2"/>
    <n v="18.95"/>
  </r>
  <r>
    <n v="10064"/>
    <n v="4404"/>
    <n v="0"/>
    <d v="2023-03-16T00:00:00"/>
    <d v="1899-12-30T11:18:16"/>
    <n v="122"/>
    <x v="12"/>
    <x v="2"/>
    <x v="4"/>
    <x v="4"/>
    <n v="16"/>
    <x v="2"/>
    <x v="0"/>
    <n v="2"/>
    <n v="18.95"/>
  </r>
  <r>
    <n v="10065"/>
    <n v="4405"/>
    <n v="1"/>
    <d v="2023-03-16T00:00:00"/>
    <d v="1899-12-30T11:55:19"/>
    <n v="107"/>
    <x v="19"/>
    <x v="0"/>
    <x v="12"/>
    <x v="4"/>
    <n v="16"/>
    <x v="2"/>
    <x v="0"/>
    <n v="2"/>
    <n v="34.450000000000003"/>
  </r>
  <r>
    <n v="10066"/>
    <n v="4405"/>
    <n v="0"/>
    <d v="2023-03-16T00:00:00"/>
    <d v="1899-12-30T11:55:19"/>
    <n v="110"/>
    <x v="11"/>
    <x v="0"/>
    <x v="0"/>
    <x v="4"/>
    <n v="16"/>
    <x v="2"/>
    <x v="0"/>
    <n v="2"/>
    <n v="34.450000000000003"/>
  </r>
  <r>
    <n v="10067"/>
    <n v="4406"/>
    <n v="1"/>
    <d v="2023-03-16T00:00:00"/>
    <d v="1899-12-30T12:04:29"/>
    <n v="118"/>
    <x v="26"/>
    <x v="2"/>
    <x v="13"/>
    <x v="4"/>
    <n v="16"/>
    <x v="2"/>
    <x v="1"/>
    <n v="3"/>
    <n v="40.849999999999994"/>
  </r>
  <r>
    <n v="10068"/>
    <n v="4406"/>
    <n v="0"/>
    <d v="2023-03-16T00:00:00"/>
    <d v="1899-12-30T12:04:29"/>
    <n v="119"/>
    <x v="6"/>
    <x v="2"/>
    <x v="5"/>
    <x v="4"/>
    <n v="16"/>
    <x v="2"/>
    <x v="1"/>
    <n v="3"/>
    <n v="40.849999999999994"/>
  </r>
  <r>
    <n v="10069"/>
    <n v="4406"/>
    <n v="0"/>
    <d v="2023-03-16T00:00:00"/>
    <d v="1899-12-30T12:04:29"/>
    <n v="120"/>
    <x v="28"/>
    <x v="2"/>
    <x v="9"/>
    <x v="4"/>
    <n v="16"/>
    <x v="2"/>
    <x v="1"/>
    <n v="3"/>
    <n v="40.849999999999994"/>
  </r>
  <r>
    <n v="10070"/>
    <n v="4407"/>
    <n v="1"/>
    <d v="2023-03-16T00:00:00"/>
    <d v="1899-12-30T12:10:54"/>
    <n v="132"/>
    <x v="14"/>
    <x v="1"/>
    <x v="8"/>
    <x v="4"/>
    <n v="16"/>
    <x v="2"/>
    <x v="1"/>
    <n v="1"/>
    <n v="16.95"/>
  </r>
  <r>
    <n v="10071"/>
    <n v="4408"/>
    <n v="1"/>
    <d v="2023-03-16T00:00:00"/>
    <d v="1899-12-30T12:11:56"/>
    <n v="130"/>
    <x v="13"/>
    <x v="1"/>
    <x v="7"/>
    <x v="4"/>
    <n v="16"/>
    <x v="2"/>
    <x v="1"/>
    <n v="1"/>
    <n v="19.95"/>
  </r>
  <r>
    <n v="10072"/>
    <n v="4409"/>
    <n v="1"/>
    <d v="2023-03-16T00:00:00"/>
    <d v="1899-12-30T12:14:11"/>
    <n v="118"/>
    <x v="26"/>
    <x v="2"/>
    <x v="13"/>
    <x v="4"/>
    <n v="16"/>
    <x v="2"/>
    <x v="1"/>
    <n v="1"/>
    <n v="14.95"/>
  </r>
  <r>
    <n v="10074"/>
    <n v="4411"/>
    <n v="1"/>
    <d v="2023-03-16T00:00:00"/>
    <d v="1899-12-30T12:16:56"/>
    <n v="113"/>
    <x v="17"/>
    <x v="0"/>
    <x v="10"/>
    <x v="4"/>
    <n v="16"/>
    <x v="2"/>
    <x v="1"/>
    <n v="1"/>
    <n v="5"/>
  </r>
  <r>
    <n v="10075"/>
    <n v="4412"/>
    <n v="1"/>
    <d v="2023-03-16T00:00:00"/>
    <d v="1899-12-30T12:18:01"/>
    <n v="125"/>
    <x v="21"/>
    <x v="1"/>
    <x v="0"/>
    <x v="4"/>
    <n v="16"/>
    <x v="2"/>
    <x v="1"/>
    <n v="2"/>
    <n v="32.9"/>
  </r>
  <r>
    <n v="10076"/>
    <n v="4412"/>
    <n v="0"/>
    <d v="2023-03-16T00:00:00"/>
    <d v="1899-12-30T12:18:01"/>
    <n v="112"/>
    <x v="30"/>
    <x v="0"/>
    <x v="13"/>
    <x v="4"/>
    <n v="16"/>
    <x v="2"/>
    <x v="1"/>
    <n v="2"/>
    <n v="32.9"/>
  </r>
  <r>
    <n v="10077"/>
    <n v="4413"/>
    <n v="1"/>
    <d v="2023-03-16T00:00:00"/>
    <d v="1899-12-30T12:23:40"/>
    <n v="108"/>
    <x v="1"/>
    <x v="0"/>
    <x v="1"/>
    <x v="4"/>
    <n v="16"/>
    <x v="2"/>
    <x v="1"/>
    <n v="1"/>
    <n v="14.5"/>
  </r>
  <r>
    <n v="10078"/>
    <n v="4414"/>
    <n v="1"/>
    <d v="2023-03-16T00:00:00"/>
    <d v="1899-12-30T12:24:49"/>
    <n v="108"/>
    <x v="1"/>
    <x v="0"/>
    <x v="1"/>
    <x v="4"/>
    <n v="16"/>
    <x v="2"/>
    <x v="1"/>
    <n v="1"/>
    <n v="14.5"/>
  </r>
  <r>
    <n v="10079"/>
    <n v="4415"/>
    <n v="1"/>
    <d v="2023-03-16T00:00:00"/>
    <d v="1899-12-30T12:26:22"/>
    <n v="102"/>
    <x v="16"/>
    <x v="3"/>
    <x v="9"/>
    <x v="4"/>
    <n v="16"/>
    <x v="2"/>
    <x v="1"/>
    <n v="1"/>
    <n v="13.95"/>
  </r>
  <r>
    <n v="10080"/>
    <n v="4416"/>
    <n v="1"/>
    <d v="2023-03-16T00:00:00"/>
    <d v="1899-12-30T12:33:50"/>
    <n v="124"/>
    <x v="2"/>
    <x v="1"/>
    <x v="1"/>
    <x v="4"/>
    <n v="16"/>
    <x v="2"/>
    <x v="1"/>
    <n v="6"/>
    <n v="91.300000000000011"/>
  </r>
  <r>
    <n v="10081"/>
    <n v="4416"/>
    <n v="0"/>
    <d v="2023-03-16T00:00:00"/>
    <d v="1899-12-30T12:33:50"/>
    <n v="125"/>
    <x v="21"/>
    <x v="1"/>
    <x v="0"/>
    <x v="4"/>
    <n v="16"/>
    <x v="2"/>
    <x v="1"/>
    <n v="6"/>
    <n v="91.300000000000011"/>
  </r>
  <r>
    <n v="10082"/>
    <n v="4416"/>
    <n v="0"/>
    <d v="2023-03-16T00:00:00"/>
    <d v="1899-12-30T12:33:50"/>
    <n v="118"/>
    <x v="26"/>
    <x v="2"/>
    <x v="13"/>
    <x v="4"/>
    <n v="16"/>
    <x v="2"/>
    <x v="1"/>
    <n v="6"/>
    <n v="91.300000000000011"/>
  </r>
  <r>
    <n v="10083"/>
    <n v="4416"/>
    <n v="0"/>
    <d v="2023-03-16T00:00:00"/>
    <d v="1899-12-30T12:33:50"/>
    <n v="131"/>
    <x v="27"/>
    <x v="1"/>
    <x v="0"/>
    <x v="4"/>
    <n v="16"/>
    <x v="2"/>
    <x v="1"/>
    <n v="6"/>
    <n v="91.300000000000011"/>
  </r>
  <r>
    <n v="10084"/>
    <n v="4416"/>
    <n v="0"/>
    <d v="2023-03-16T00:00:00"/>
    <d v="1899-12-30T12:33:50"/>
    <n v="114"/>
    <x v="8"/>
    <x v="0"/>
    <x v="6"/>
    <x v="4"/>
    <n v="16"/>
    <x v="2"/>
    <x v="1"/>
    <n v="6"/>
    <n v="91.300000000000011"/>
  </r>
  <r>
    <n v="10085"/>
    <n v="4416"/>
    <n v="0"/>
    <d v="2023-03-16T00:00:00"/>
    <d v="1899-12-30T12:33:50"/>
    <n v="132"/>
    <x v="14"/>
    <x v="1"/>
    <x v="8"/>
    <x v="4"/>
    <n v="16"/>
    <x v="2"/>
    <x v="1"/>
    <n v="6"/>
    <n v="91.300000000000011"/>
  </r>
  <r>
    <n v="10086"/>
    <n v="4417"/>
    <n v="1"/>
    <d v="2023-03-16T00:00:00"/>
    <d v="1899-12-30T12:34:38"/>
    <n v="112"/>
    <x v="30"/>
    <x v="0"/>
    <x v="13"/>
    <x v="4"/>
    <n v="16"/>
    <x v="2"/>
    <x v="1"/>
    <n v="1"/>
    <n v="14.95"/>
  </r>
  <r>
    <n v="10087"/>
    <n v="4418"/>
    <n v="1"/>
    <d v="2023-03-16T00:00:00"/>
    <d v="1899-12-30T12:48:27"/>
    <n v="125"/>
    <x v="21"/>
    <x v="1"/>
    <x v="0"/>
    <x v="4"/>
    <n v="16"/>
    <x v="2"/>
    <x v="1"/>
    <n v="1"/>
    <n v="17.95"/>
  </r>
  <r>
    <n v="10088"/>
    <n v="4419"/>
    <n v="1"/>
    <d v="2023-03-16T00:00:00"/>
    <d v="1899-12-30T13:09:10"/>
    <n v="104"/>
    <x v="18"/>
    <x v="3"/>
    <x v="11"/>
    <x v="4"/>
    <n v="16"/>
    <x v="2"/>
    <x v="2"/>
    <n v="1"/>
    <n v="10.5"/>
  </r>
  <r>
    <n v="10089"/>
    <n v="4420"/>
    <n v="1"/>
    <d v="2023-03-16T00:00:00"/>
    <d v="1899-12-30T13:12:50"/>
    <n v="107"/>
    <x v="19"/>
    <x v="0"/>
    <x v="12"/>
    <x v="4"/>
    <n v="16"/>
    <x v="2"/>
    <x v="2"/>
    <n v="2"/>
    <n v="23.5"/>
  </r>
  <r>
    <n v="10090"/>
    <n v="4420"/>
    <n v="0"/>
    <d v="2023-03-16T00:00:00"/>
    <d v="1899-12-30T13:12:50"/>
    <n v="105"/>
    <x v="15"/>
    <x v="3"/>
    <x v="4"/>
    <x v="4"/>
    <n v="16"/>
    <x v="2"/>
    <x v="2"/>
    <n v="2"/>
    <n v="23.5"/>
  </r>
  <r>
    <n v="10091"/>
    <n v="4421"/>
    <n v="1"/>
    <d v="2023-03-16T00:00:00"/>
    <d v="1899-12-30T13:13:23"/>
    <n v="108"/>
    <x v="1"/>
    <x v="0"/>
    <x v="1"/>
    <x v="4"/>
    <n v="16"/>
    <x v="2"/>
    <x v="2"/>
    <n v="1"/>
    <n v="14.5"/>
  </r>
  <r>
    <n v="10092"/>
    <n v="4422"/>
    <n v="1"/>
    <d v="2023-03-16T00:00:00"/>
    <d v="1899-12-30T13:14:57"/>
    <n v="101"/>
    <x v="7"/>
    <x v="3"/>
    <x v="2"/>
    <x v="4"/>
    <n v="16"/>
    <x v="2"/>
    <x v="2"/>
    <n v="11"/>
    <n v="140.60000000000002"/>
  </r>
  <r>
    <n v="10093"/>
    <n v="4422"/>
    <n v="0"/>
    <d v="2023-03-16T00:00:00"/>
    <d v="1899-12-30T13:14:57"/>
    <n v="125"/>
    <x v="21"/>
    <x v="1"/>
    <x v="0"/>
    <x v="4"/>
    <n v="16"/>
    <x v="2"/>
    <x v="2"/>
    <n v="11"/>
    <n v="140.60000000000002"/>
  </r>
  <r>
    <n v="10094"/>
    <n v="4422"/>
    <n v="0"/>
    <d v="2023-03-16T00:00:00"/>
    <d v="1899-12-30T13:14:57"/>
    <n v="109"/>
    <x v="0"/>
    <x v="0"/>
    <x v="0"/>
    <x v="4"/>
    <n v="16"/>
    <x v="2"/>
    <x v="2"/>
    <n v="11"/>
    <n v="140.60000000000002"/>
  </r>
  <r>
    <n v="10095"/>
    <n v="4422"/>
    <n v="0"/>
    <d v="2023-03-16T00:00:00"/>
    <d v="1899-12-30T13:14:57"/>
    <n v="111"/>
    <x v="22"/>
    <x v="0"/>
    <x v="5"/>
    <x v="4"/>
    <n v="16"/>
    <x v="2"/>
    <x v="2"/>
    <n v="11"/>
    <n v="140.60000000000002"/>
  </r>
  <r>
    <n v="10096"/>
    <n v="4422"/>
    <n v="0"/>
    <d v="2023-03-16T00:00:00"/>
    <d v="1899-12-30T13:14:57"/>
    <n v="111"/>
    <x v="22"/>
    <x v="0"/>
    <x v="5"/>
    <x v="4"/>
    <n v="16"/>
    <x v="2"/>
    <x v="2"/>
    <n v="11"/>
    <n v="140.60000000000002"/>
  </r>
  <r>
    <n v="10097"/>
    <n v="4422"/>
    <n v="0"/>
    <d v="2023-03-16T00:00:00"/>
    <d v="1899-12-30T13:14:57"/>
    <n v="112"/>
    <x v="30"/>
    <x v="0"/>
    <x v="13"/>
    <x v="4"/>
    <n v="16"/>
    <x v="2"/>
    <x v="2"/>
    <n v="11"/>
    <n v="140.60000000000002"/>
  </r>
  <r>
    <n v="10098"/>
    <n v="4422"/>
    <n v="0"/>
    <d v="2023-03-16T00:00:00"/>
    <d v="1899-12-30T13:14:57"/>
    <n v="119"/>
    <x v="6"/>
    <x v="2"/>
    <x v="5"/>
    <x v="4"/>
    <n v="16"/>
    <x v="2"/>
    <x v="2"/>
    <n v="11"/>
    <n v="140.60000000000002"/>
  </r>
  <r>
    <n v="10099"/>
    <n v="4422"/>
    <n v="0"/>
    <d v="2023-03-16T00:00:00"/>
    <d v="1899-12-30T13:14:57"/>
    <n v="131"/>
    <x v="27"/>
    <x v="1"/>
    <x v="0"/>
    <x v="4"/>
    <n v="16"/>
    <x v="2"/>
    <x v="2"/>
    <n v="11"/>
    <n v="140.60000000000002"/>
  </r>
  <r>
    <n v="10100"/>
    <n v="4422"/>
    <n v="0"/>
    <d v="2023-03-16T00:00:00"/>
    <d v="1899-12-30T13:14:57"/>
    <n v="106"/>
    <x v="5"/>
    <x v="3"/>
    <x v="4"/>
    <x v="4"/>
    <n v="16"/>
    <x v="2"/>
    <x v="2"/>
    <n v="11"/>
    <n v="140.60000000000002"/>
  </r>
  <r>
    <n v="10101"/>
    <n v="4422"/>
    <n v="0"/>
    <d v="2023-03-16T00:00:00"/>
    <d v="1899-12-30T13:14:57"/>
    <n v="106"/>
    <x v="5"/>
    <x v="3"/>
    <x v="4"/>
    <x v="4"/>
    <n v="16"/>
    <x v="2"/>
    <x v="2"/>
    <n v="11"/>
    <n v="140.60000000000002"/>
  </r>
  <r>
    <n v="10102"/>
    <n v="4422"/>
    <n v="0"/>
    <d v="2023-03-16T00:00:00"/>
    <d v="1899-12-30T13:14:57"/>
    <n v="114"/>
    <x v="8"/>
    <x v="0"/>
    <x v="6"/>
    <x v="4"/>
    <n v="16"/>
    <x v="2"/>
    <x v="2"/>
    <n v="11"/>
    <n v="140.60000000000002"/>
  </r>
  <r>
    <n v="10103"/>
    <n v="4423"/>
    <n v="1"/>
    <d v="2023-03-16T00:00:00"/>
    <d v="1899-12-30T13:25:45"/>
    <n v="103"/>
    <x v="29"/>
    <x v="3"/>
    <x v="6"/>
    <x v="4"/>
    <n v="16"/>
    <x v="2"/>
    <x v="2"/>
    <n v="7"/>
    <n v="106.25000000000001"/>
  </r>
  <r>
    <n v="10104"/>
    <n v="4423"/>
    <n v="0"/>
    <d v="2023-03-16T00:00:00"/>
    <d v="1899-12-30T13:25:45"/>
    <n v="104"/>
    <x v="18"/>
    <x v="3"/>
    <x v="11"/>
    <x v="4"/>
    <n v="16"/>
    <x v="2"/>
    <x v="2"/>
    <n v="7"/>
    <n v="106.25000000000001"/>
  </r>
  <r>
    <n v="10105"/>
    <n v="4423"/>
    <n v="0"/>
    <d v="2023-03-16T00:00:00"/>
    <d v="1899-12-30T13:25:45"/>
    <n v="109"/>
    <x v="0"/>
    <x v="0"/>
    <x v="0"/>
    <x v="4"/>
    <n v="16"/>
    <x v="2"/>
    <x v="2"/>
    <n v="7"/>
    <n v="106.25000000000001"/>
  </r>
  <r>
    <n v="10106"/>
    <n v="4423"/>
    <n v="0"/>
    <d v="2023-03-16T00:00:00"/>
    <d v="1899-12-30T13:25:45"/>
    <n v="109"/>
    <x v="0"/>
    <x v="0"/>
    <x v="0"/>
    <x v="4"/>
    <n v="16"/>
    <x v="2"/>
    <x v="2"/>
    <n v="7"/>
    <n v="106.25000000000001"/>
  </r>
  <r>
    <n v="10107"/>
    <n v="4423"/>
    <n v="0"/>
    <d v="2023-03-16T00:00:00"/>
    <d v="1899-12-30T13:25:45"/>
    <n v="118"/>
    <x v="26"/>
    <x v="2"/>
    <x v="13"/>
    <x v="4"/>
    <n v="16"/>
    <x v="2"/>
    <x v="2"/>
    <n v="7"/>
    <n v="106.25000000000001"/>
  </r>
  <r>
    <n v="10108"/>
    <n v="4423"/>
    <n v="0"/>
    <d v="2023-03-16T00:00:00"/>
    <d v="1899-12-30T13:25:45"/>
    <n v="131"/>
    <x v="27"/>
    <x v="1"/>
    <x v="0"/>
    <x v="4"/>
    <n v="16"/>
    <x v="2"/>
    <x v="2"/>
    <n v="7"/>
    <n v="106.25000000000001"/>
  </r>
  <r>
    <n v="10109"/>
    <n v="4423"/>
    <n v="0"/>
    <d v="2023-03-16T00:00:00"/>
    <d v="1899-12-30T13:25:45"/>
    <n v="131"/>
    <x v="27"/>
    <x v="1"/>
    <x v="0"/>
    <x v="4"/>
    <n v="16"/>
    <x v="2"/>
    <x v="2"/>
    <n v="7"/>
    <n v="106.25000000000001"/>
  </r>
  <r>
    <n v="10110"/>
    <n v="4424"/>
    <n v="1"/>
    <d v="2023-03-16T00:00:00"/>
    <d v="1899-12-30T13:34:37"/>
    <n v="124"/>
    <x v="2"/>
    <x v="1"/>
    <x v="1"/>
    <x v="4"/>
    <n v="16"/>
    <x v="2"/>
    <x v="2"/>
    <n v="1"/>
    <n v="14.5"/>
  </r>
  <r>
    <n v="10111"/>
    <n v="4425"/>
    <n v="1"/>
    <d v="2023-03-16T00:00:00"/>
    <d v="1899-12-30T13:39:34"/>
    <n v="107"/>
    <x v="19"/>
    <x v="0"/>
    <x v="12"/>
    <x v="4"/>
    <n v="16"/>
    <x v="2"/>
    <x v="2"/>
    <n v="4"/>
    <n v="57.900000000000006"/>
  </r>
  <r>
    <n v="10112"/>
    <n v="4425"/>
    <n v="0"/>
    <d v="2023-03-16T00:00:00"/>
    <d v="1899-12-30T13:39:34"/>
    <n v="110"/>
    <x v="11"/>
    <x v="0"/>
    <x v="0"/>
    <x v="4"/>
    <n v="16"/>
    <x v="2"/>
    <x v="2"/>
    <n v="4"/>
    <n v="57.900000000000006"/>
  </r>
  <r>
    <n v="10113"/>
    <n v="4425"/>
    <n v="0"/>
    <d v="2023-03-16T00:00:00"/>
    <d v="1899-12-30T13:39:34"/>
    <n v="117"/>
    <x v="3"/>
    <x v="2"/>
    <x v="2"/>
    <x v="4"/>
    <n v="16"/>
    <x v="2"/>
    <x v="2"/>
    <n v="4"/>
    <n v="57.900000000000006"/>
  </r>
  <r>
    <n v="10114"/>
    <n v="4425"/>
    <n v="0"/>
    <d v="2023-03-16T00:00:00"/>
    <d v="1899-12-30T13:39:34"/>
    <n v="121"/>
    <x v="20"/>
    <x v="2"/>
    <x v="11"/>
    <x v="4"/>
    <n v="16"/>
    <x v="2"/>
    <x v="2"/>
    <n v="4"/>
    <n v="57.900000000000006"/>
  </r>
  <r>
    <n v="10115"/>
    <n v="4426"/>
    <n v="1"/>
    <d v="2023-03-16T00:00:00"/>
    <d v="1899-12-30T13:45:41"/>
    <n v="118"/>
    <x v="26"/>
    <x v="2"/>
    <x v="13"/>
    <x v="4"/>
    <n v="16"/>
    <x v="2"/>
    <x v="2"/>
    <n v="2"/>
    <n v="21.95"/>
  </r>
  <r>
    <n v="10116"/>
    <n v="4426"/>
    <n v="0"/>
    <d v="2023-03-16T00:00:00"/>
    <d v="1899-12-30T13:45:41"/>
    <n v="122"/>
    <x v="12"/>
    <x v="2"/>
    <x v="4"/>
    <x v="4"/>
    <n v="16"/>
    <x v="2"/>
    <x v="2"/>
    <n v="2"/>
    <n v="21.95"/>
  </r>
  <r>
    <n v="10117"/>
    <n v="4427"/>
    <n v="1"/>
    <d v="2023-03-16T00:00:00"/>
    <d v="1899-12-30T13:51:45"/>
    <n v="126"/>
    <x v="10"/>
    <x v="1"/>
    <x v="1"/>
    <x v="4"/>
    <n v="16"/>
    <x v="2"/>
    <x v="2"/>
    <n v="1"/>
    <n v="14.5"/>
  </r>
  <r>
    <n v="10118"/>
    <n v="4428"/>
    <n v="1"/>
    <d v="2023-03-16T00:00:00"/>
    <d v="1899-12-30T14:00:48"/>
    <n v="111"/>
    <x v="22"/>
    <x v="0"/>
    <x v="5"/>
    <x v="4"/>
    <n v="16"/>
    <x v="2"/>
    <x v="3"/>
    <n v="3"/>
    <n v="38.849999999999994"/>
  </r>
  <r>
    <n v="10119"/>
    <n v="4428"/>
    <n v="0"/>
    <d v="2023-03-16T00:00:00"/>
    <d v="1899-12-30T14:00:48"/>
    <n v="112"/>
    <x v="30"/>
    <x v="0"/>
    <x v="13"/>
    <x v="4"/>
    <n v="16"/>
    <x v="2"/>
    <x v="3"/>
    <n v="3"/>
    <n v="38.849999999999994"/>
  </r>
  <r>
    <n v="10120"/>
    <n v="4428"/>
    <n v="0"/>
    <d v="2023-03-16T00:00:00"/>
    <d v="1899-12-30T14:00:48"/>
    <n v="119"/>
    <x v="6"/>
    <x v="2"/>
    <x v="5"/>
    <x v="4"/>
    <n v="16"/>
    <x v="2"/>
    <x v="3"/>
    <n v="3"/>
    <n v="38.849999999999994"/>
  </r>
  <r>
    <n v="10121"/>
    <n v="4429"/>
    <n v="1"/>
    <d v="2023-03-16T00:00:00"/>
    <d v="1899-12-30T14:07:00"/>
    <n v="102"/>
    <x v="16"/>
    <x v="3"/>
    <x v="9"/>
    <x v="4"/>
    <n v="16"/>
    <x v="2"/>
    <x v="3"/>
    <n v="1"/>
    <n v="13.95"/>
  </r>
  <r>
    <n v="10122"/>
    <n v="4430"/>
    <n v="1"/>
    <d v="2023-03-16T00:00:00"/>
    <d v="1899-12-30T14:47:48"/>
    <n v="122"/>
    <x v="12"/>
    <x v="2"/>
    <x v="4"/>
    <x v="4"/>
    <n v="16"/>
    <x v="2"/>
    <x v="3"/>
    <n v="1"/>
    <n v="7"/>
  </r>
  <r>
    <n v="10123"/>
    <n v="4431"/>
    <n v="1"/>
    <d v="2023-03-16T00:00:00"/>
    <d v="1899-12-30T14:55:57"/>
    <n v="110"/>
    <x v="11"/>
    <x v="0"/>
    <x v="0"/>
    <x v="4"/>
    <n v="16"/>
    <x v="2"/>
    <x v="3"/>
    <n v="1"/>
    <n v="17.95"/>
  </r>
  <r>
    <n v="10124"/>
    <n v="4432"/>
    <n v="1"/>
    <d v="2023-03-16T00:00:00"/>
    <d v="1899-12-30T15:00:56"/>
    <n v="107"/>
    <x v="19"/>
    <x v="0"/>
    <x v="12"/>
    <x v="4"/>
    <n v="16"/>
    <x v="2"/>
    <x v="4"/>
    <n v="3"/>
    <n v="41.45"/>
  </r>
  <r>
    <n v="10125"/>
    <n v="4432"/>
    <n v="0"/>
    <d v="2023-03-16T00:00:00"/>
    <d v="1899-12-30T15:00:56"/>
    <n v="110"/>
    <x v="11"/>
    <x v="0"/>
    <x v="0"/>
    <x v="4"/>
    <n v="16"/>
    <x v="2"/>
    <x v="4"/>
    <n v="3"/>
    <n v="41.45"/>
  </r>
  <r>
    <n v="10126"/>
    <n v="4432"/>
    <n v="0"/>
    <d v="2023-03-16T00:00:00"/>
    <d v="1899-12-30T15:00:56"/>
    <n v="105"/>
    <x v="15"/>
    <x v="3"/>
    <x v="4"/>
    <x v="4"/>
    <n v="16"/>
    <x v="2"/>
    <x v="4"/>
    <n v="3"/>
    <n v="41.45"/>
  </r>
  <r>
    <n v="10127"/>
    <n v="4433"/>
    <n v="1"/>
    <d v="2023-03-16T00:00:00"/>
    <d v="1899-12-30T15:36:28"/>
    <n v="122"/>
    <x v="12"/>
    <x v="2"/>
    <x v="4"/>
    <x v="4"/>
    <n v="16"/>
    <x v="2"/>
    <x v="4"/>
    <n v="1"/>
    <n v="7"/>
  </r>
  <r>
    <n v="10128"/>
    <n v="4434"/>
    <n v="1"/>
    <d v="2023-03-16T00:00:00"/>
    <d v="1899-12-30T16:01:07"/>
    <n v="132"/>
    <x v="14"/>
    <x v="1"/>
    <x v="8"/>
    <x v="4"/>
    <n v="16"/>
    <x v="2"/>
    <x v="5"/>
    <n v="1"/>
    <n v="16.95"/>
  </r>
  <r>
    <n v="10129"/>
    <n v="4435"/>
    <n v="1"/>
    <d v="2023-03-16T00:00:00"/>
    <d v="1899-12-30T16:02:07"/>
    <n v="128"/>
    <x v="25"/>
    <x v="1"/>
    <x v="3"/>
    <x v="4"/>
    <n v="16"/>
    <x v="2"/>
    <x v="5"/>
    <n v="1"/>
    <n v="15.5"/>
  </r>
  <r>
    <n v="10130"/>
    <n v="4436"/>
    <n v="1"/>
    <d v="2023-03-16T00:00:00"/>
    <d v="1899-12-30T16:08:15"/>
    <n v="117"/>
    <x v="3"/>
    <x v="2"/>
    <x v="2"/>
    <x v="4"/>
    <n v="16"/>
    <x v="2"/>
    <x v="5"/>
    <n v="2"/>
    <n v="30.9"/>
  </r>
  <r>
    <n v="10131"/>
    <n v="4436"/>
    <n v="0"/>
    <d v="2023-03-16T00:00:00"/>
    <d v="1899-12-30T16:08:15"/>
    <n v="127"/>
    <x v="24"/>
    <x v="1"/>
    <x v="0"/>
    <x v="4"/>
    <n v="16"/>
    <x v="2"/>
    <x v="5"/>
    <n v="2"/>
    <n v="30.9"/>
  </r>
  <r>
    <n v="10132"/>
    <n v="4437"/>
    <n v="1"/>
    <d v="2023-03-16T00:00:00"/>
    <d v="1899-12-30T16:16:14"/>
    <n v="128"/>
    <x v="25"/>
    <x v="1"/>
    <x v="3"/>
    <x v="4"/>
    <n v="16"/>
    <x v="2"/>
    <x v="5"/>
    <n v="1"/>
    <n v="15.5"/>
  </r>
  <r>
    <n v="10133"/>
    <n v="4438"/>
    <n v="1"/>
    <d v="2023-03-16T00:00:00"/>
    <d v="1899-12-30T16:30:22"/>
    <n v="101"/>
    <x v="7"/>
    <x v="3"/>
    <x v="2"/>
    <x v="4"/>
    <n v="16"/>
    <x v="2"/>
    <x v="5"/>
    <n v="3"/>
    <n v="47.4"/>
  </r>
  <r>
    <n v="10134"/>
    <n v="4438"/>
    <n v="0"/>
    <d v="2023-03-16T00:00:00"/>
    <d v="1899-12-30T16:30:22"/>
    <n v="107"/>
    <x v="19"/>
    <x v="0"/>
    <x v="12"/>
    <x v="4"/>
    <n v="16"/>
    <x v="2"/>
    <x v="5"/>
    <n v="3"/>
    <n v="47.4"/>
  </r>
  <r>
    <n v="10135"/>
    <n v="4438"/>
    <n v="0"/>
    <d v="2023-03-16T00:00:00"/>
    <d v="1899-12-30T16:30:22"/>
    <n v="125"/>
    <x v="21"/>
    <x v="1"/>
    <x v="0"/>
    <x v="4"/>
    <n v="16"/>
    <x v="2"/>
    <x v="5"/>
    <n v="3"/>
    <n v="47.4"/>
  </r>
  <r>
    <n v="10136"/>
    <n v="4439"/>
    <n v="1"/>
    <d v="2023-03-16T00:00:00"/>
    <d v="1899-12-30T16:47:29"/>
    <n v="102"/>
    <x v="16"/>
    <x v="3"/>
    <x v="9"/>
    <x v="4"/>
    <n v="16"/>
    <x v="2"/>
    <x v="5"/>
    <n v="3"/>
    <n v="44.849999999999994"/>
  </r>
  <r>
    <n v="10137"/>
    <n v="4439"/>
    <n v="0"/>
    <d v="2023-03-16T00:00:00"/>
    <d v="1899-12-30T16:47:29"/>
    <n v="117"/>
    <x v="3"/>
    <x v="2"/>
    <x v="2"/>
    <x v="4"/>
    <n v="16"/>
    <x v="2"/>
    <x v="5"/>
    <n v="3"/>
    <n v="44.849999999999994"/>
  </r>
  <r>
    <n v="10138"/>
    <n v="4439"/>
    <n v="0"/>
    <d v="2023-03-16T00:00:00"/>
    <d v="1899-12-30T16:47:29"/>
    <n v="131"/>
    <x v="27"/>
    <x v="1"/>
    <x v="0"/>
    <x v="4"/>
    <n v="16"/>
    <x v="2"/>
    <x v="5"/>
    <n v="3"/>
    <n v="44.849999999999994"/>
  </r>
  <r>
    <n v="10139"/>
    <n v="4440"/>
    <n v="1"/>
    <d v="2023-03-16T00:00:00"/>
    <d v="1899-12-30T16:47:41"/>
    <n v="101"/>
    <x v="7"/>
    <x v="3"/>
    <x v="2"/>
    <x v="4"/>
    <n v="16"/>
    <x v="2"/>
    <x v="5"/>
    <n v="2"/>
    <n v="24.9"/>
  </r>
  <r>
    <n v="10140"/>
    <n v="4440"/>
    <n v="0"/>
    <d v="2023-03-16T00:00:00"/>
    <d v="1899-12-30T16:47:41"/>
    <n v="119"/>
    <x v="6"/>
    <x v="2"/>
    <x v="5"/>
    <x v="4"/>
    <n v="16"/>
    <x v="2"/>
    <x v="5"/>
    <n v="2"/>
    <n v="24.9"/>
  </r>
  <r>
    <n v="10141"/>
    <n v="4441"/>
    <n v="1"/>
    <d v="2023-03-16T00:00:00"/>
    <d v="1899-12-30T16:57:19"/>
    <n v="107"/>
    <x v="19"/>
    <x v="0"/>
    <x v="12"/>
    <x v="4"/>
    <n v="16"/>
    <x v="2"/>
    <x v="5"/>
    <n v="4"/>
    <n v="61.400000000000006"/>
  </r>
  <r>
    <n v="10142"/>
    <n v="4441"/>
    <n v="0"/>
    <d v="2023-03-16T00:00:00"/>
    <d v="1899-12-30T16:57:19"/>
    <n v="103"/>
    <x v="29"/>
    <x v="3"/>
    <x v="6"/>
    <x v="4"/>
    <n v="16"/>
    <x v="2"/>
    <x v="5"/>
    <n v="4"/>
    <n v="61.400000000000006"/>
  </r>
  <r>
    <n v="10143"/>
    <n v="4441"/>
    <n v="0"/>
    <d v="2023-03-16T00:00:00"/>
    <d v="1899-12-30T16:57:19"/>
    <n v="125"/>
    <x v="21"/>
    <x v="1"/>
    <x v="0"/>
    <x v="4"/>
    <n v="16"/>
    <x v="2"/>
    <x v="5"/>
    <n v="4"/>
    <n v="61.400000000000006"/>
  </r>
  <r>
    <n v="10144"/>
    <n v="4441"/>
    <n v="0"/>
    <d v="2023-03-16T00:00:00"/>
    <d v="1899-12-30T16:57:19"/>
    <n v="109"/>
    <x v="0"/>
    <x v="0"/>
    <x v="0"/>
    <x v="4"/>
    <n v="16"/>
    <x v="2"/>
    <x v="5"/>
    <n v="4"/>
    <n v="61.400000000000006"/>
  </r>
  <r>
    <n v="10145"/>
    <n v="4442"/>
    <n v="1"/>
    <d v="2023-03-16T00:00:00"/>
    <d v="1899-12-30T17:04:37"/>
    <n v="102"/>
    <x v="16"/>
    <x v="3"/>
    <x v="9"/>
    <x v="4"/>
    <n v="16"/>
    <x v="2"/>
    <x v="6"/>
    <n v="2"/>
    <n v="31.9"/>
  </r>
  <r>
    <n v="10146"/>
    <n v="4442"/>
    <n v="0"/>
    <d v="2023-03-16T00:00:00"/>
    <d v="1899-12-30T17:04:37"/>
    <n v="125"/>
    <x v="21"/>
    <x v="1"/>
    <x v="0"/>
    <x v="4"/>
    <n v="16"/>
    <x v="2"/>
    <x v="6"/>
    <n v="2"/>
    <n v="31.9"/>
  </r>
  <r>
    <n v="10147"/>
    <n v="4443"/>
    <n v="1"/>
    <d v="2023-03-16T00:00:00"/>
    <d v="1899-12-30T17:27:27"/>
    <n v="120"/>
    <x v="28"/>
    <x v="2"/>
    <x v="9"/>
    <x v="4"/>
    <n v="16"/>
    <x v="2"/>
    <x v="6"/>
    <n v="1"/>
    <n v="13.95"/>
  </r>
  <r>
    <n v="10148"/>
    <n v="4444"/>
    <n v="1"/>
    <d v="2023-03-16T00:00:00"/>
    <d v="1899-12-30T17:28:55"/>
    <n v="108"/>
    <x v="1"/>
    <x v="0"/>
    <x v="1"/>
    <x v="4"/>
    <n v="16"/>
    <x v="2"/>
    <x v="6"/>
    <n v="4"/>
    <n v="52.400000000000006"/>
  </r>
  <r>
    <n v="10149"/>
    <n v="4444"/>
    <n v="0"/>
    <d v="2023-03-16T00:00:00"/>
    <d v="1899-12-30T17:28:55"/>
    <n v="117"/>
    <x v="3"/>
    <x v="2"/>
    <x v="2"/>
    <x v="4"/>
    <n v="16"/>
    <x v="2"/>
    <x v="6"/>
    <n v="4"/>
    <n v="52.400000000000006"/>
  </r>
  <r>
    <n v="10150"/>
    <n v="4444"/>
    <n v="0"/>
    <d v="2023-03-16T00:00:00"/>
    <d v="1899-12-30T17:28:55"/>
    <n v="113"/>
    <x v="17"/>
    <x v="0"/>
    <x v="10"/>
    <x v="4"/>
    <n v="16"/>
    <x v="2"/>
    <x v="6"/>
    <n v="4"/>
    <n v="52.400000000000006"/>
  </r>
  <r>
    <n v="10151"/>
    <n v="4444"/>
    <n v="0"/>
    <d v="2023-03-16T00:00:00"/>
    <d v="1899-12-30T17:28:55"/>
    <n v="130"/>
    <x v="13"/>
    <x v="1"/>
    <x v="7"/>
    <x v="4"/>
    <n v="16"/>
    <x v="2"/>
    <x v="6"/>
    <n v="4"/>
    <n v="52.400000000000006"/>
  </r>
  <r>
    <n v="10152"/>
    <n v="4445"/>
    <n v="1"/>
    <d v="2023-03-16T00:00:00"/>
    <d v="1899-12-30T17:33:20"/>
    <n v="124"/>
    <x v="2"/>
    <x v="1"/>
    <x v="1"/>
    <x v="4"/>
    <n v="16"/>
    <x v="2"/>
    <x v="6"/>
    <n v="3"/>
    <n v="45.4"/>
  </r>
  <r>
    <n v="10153"/>
    <n v="4445"/>
    <n v="0"/>
    <d v="2023-03-16T00:00:00"/>
    <d v="1899-12-30T17:33:20"/>
    <n v="120"/>
    <x v="28"/>
    <x v="2"/>
    <x v="9"/>
    <x v="4"/>
    <n v="16"/>
    <x v="2"/>
    <x v="6"/>
    <n v="3"/>
    <n v="45.4"/>
  </r>
  <r>
    <n v="10154"/>
    <n v="4445"/>
    <n v="0"/>
    <d v="2023-03-16T00:00:00"/>
    <d v="1899-12-30T17:33:20"/>
    <n v="132"/>
    <x v="14"/>
    <x v="1"/>
    <x v="8"/>
    <x v="4"/>
    <n v="16"/>
    <x v="2"/>
    <x v="6"/>
    <n v="3"/>
    <n v="45.4"/>
  </r>
  <r>
    <n v="10155"/>
    <n v="4446"/>
    <n v="1"/>
    <d v="2023-03-16T00:00:00"/>
    <d v="1899-12-30T17:35:10"/>
    <n v="126"/>
    <x v="10"/>
    <x v="1"/>
    <x v="1"/>
    <x v="4"/>
    <n v="16"/>
    <x v="2"/>
    <x v="6"/>
    <n v="1"/>
    <n v="14.5"/>
  </r>
  <r>
    <n v="10156"/>
    <n v="4447"/>
    <n v="1"/>
    <d v="2023-03-16T00:00:00"/>
    <d v="1899-12-30T17:46:16"/>
    <n v="101"/>
    <x v="7"/>
    <x v="3"/>
    <x v="2"/>
    <x v="4"/>
    <n v="16"/>
    <x v="2"/>
    <x v="6"/>
    <n v="4"/>
    <n v="49.849999999999994"/>
  </r>
  <r>
    <n v="10157"/>
    <n v="4447"/>
    <n v="0"/>
    <d v="2023-03-16T00:00:00"/>
    <d v="1899-12-30T17:46:16"/>
    <n v="112"/>
    <x v="30"/>
    <x v="0"/>
    <x v="13"/>
    <x v="4"/>
    <n v="16"/>
    <x v="2"/>
    <x v="6"/>
    <n v="4"/>
    <n v="49.849999999999994"/>
  </r>
  <r>
    <n v="10158"/>
    <n v="4447"/>
    <n v="0"/>
    <d v="2023-03-16T00:00:00"/>
    <d v="1899-12-30T17:46:16"/>
    <n v="113"/>
    <x v="17"/>
    <x v="0"/>
    <x v="10"/>
    <x v="4"/>
    <n v="16"/>
    <x v="2"/>
    <x v="6"/>
    <n v="4"/>
    <n v="49.849999999999994"/>
  </r>
  <r>
    <n v="10159"/>
    <n v="4447"/>
    <n v="0"/>
    <d v="2023-03-16T00:00:00"/>
    <d v="1899-12-30T17:46:16"/>
    <n v="132"/>
    <x v="14"/>
    <x v="1"/>
    <x v="8"/>
    <x v="4"/>
    <n v="16"/>
    <x v="2"/>
    <x v="6"/>
    <n v="4"/>
    <n v="49.849999999999994"/>
  </r>
  <r>
    <n v="10160"/>
    <n v="4448"/>
    <n v="1"/>
    <d v="2023-03-16T00:00:00"/>
    <d v="1899-12-30T17:47:46"/>
    <n v="131"/>
    <x v="27"/>
    <x v="1"/>
    <x v="0"/>
    <x v="4"/>
    <n v="16"/>
    <x v="2"/>
    <x v="6"/>
    <n v="1"/>
    <n v="17.95"/>
  </r>
  <r>
    <n v="10161"/>
    <n v="4449"/>
    <n v="1"/>
    <d v="2023-03-16T00:00:00"/>
    <d v="1899-12-30T17:49:16"/>
    <n v="125"/>
    <x v="21"/>
    <x v="1"/>
    <x v="0"/>
    <x v="4"/>
    <n v="16"/>
    <x v="2"/>
    <x v="6"/>
    <n v="2"/>
    <n v="35.9"/>
  </r>
  <r>
    <n v="10162"/>
    <n v="4449"/>
    <n v="0"/>
    <d v="2023-03-16T00:00:00"/>
    <d v="1899-12-30T17:49:16"/>
    <n v="109"/>
    <x v="0"/>
    <x v="0"/>
    <x v="0"/>
    <x v="4"/>
    <n v="16"/>
    <x v="2"/>
    <x v="6"/>
    <n v="2"/>
    <n v="35.9"/>
  </r>
  <r>
    <n v="10163"/>
    <n v="4450"/>
    <n v="1"/>
    <d v="2023-03-16T00:00:00"/>
    <d v="1899-12-30T18:16:34"/>
    <n v="122"/>
    <x v="12"/>
    <x v="2"/>
    <x v="4"/>
    <x v="4"/>
    <n v="16"/>
    <x v="2"/>
    <x v="7"/>
    <n v="1"/>
    <n v="7"/>
  </r>
  <r>
    <n v="10164"/>
    <n v="4451"/>
    <n v="1"/>
    <d v="2023-03-16T00:00:00"/>
    <d v="1899-12-30T18:21:03"/>
    <n v="126"/>
    <x v="10"/>
    <x v="1"/>
    <x v="1"/>
    <x v="4"/>
    <n v="16"/>
    <x v="2"/>
    <x v="7"/>
    <n v="2"/>
    <n v="21.5"/>
  </r>
  <r>
    <n v="10165"/>
    <n v="4451"/>
    <n v="0"/>
    <d v="2023-03-16T00:00:00"/>
    <d v="1899-12-30T18:21:03"/>
    <n v="106"/>
    <x v="5"/>
    <x v="3"/>
    <x v="4"/>
    <x v="4"/>
    <n v="16"/>
    <x v="2"/>
    <x v="7"/>
    <n v="2"/>
    <n v="21.5"/>
  </r>
  <r>
    <n v="10166"/>
    <n v="4452"/>
    <n v="1"/>
    <d v="2023-03-16T00:00:00"/>
    <d v="1899-12-30T18:25:34"/>
    <n v="114"/>
    <x v="8"/>
    <x v="0"/>
    <x v="6"/>
    <x v="4"/>
    <n v="16"/>
    <x v="2"/>
    <x v="7"/>
    <n v="1"/>
    <n v="9"/>
  </r>
  <r>
    <n v="10167"/>
    <n v="4453"/>
    <n v="1"/>
    <d v="2023-03-16T00:00:00"/>
    <d v="1899-12-30T18:28:00"/>
    <n v="122"/>
    <x v="12"/>
    <x v="2"/>
    <x v="4"/>
    <x v="4"/>
    <n v="16"/>
    <x v="2"/>
    <x v="7"/>
    <n v="1"/>
    <n v="7"/>
  </r>
  <r>
    <n v="10168"/>
    <n v="4454"/>
    <n v="1"/>
    <d v="2023-03-16T00:00:00"/>
    <d v="1899-12-30T18:29:04"/>
    <n v="102"/>
    <x v="16"/>
    <x v="3"/>
    <x v="9"/>
    <x v="4"/>
    <n v="16"/>
    <x v="2"/>
    <x v="7"/>
    <n v="2"/>
    <n v="22.95"/>
  </r>
  <r>
    <n v="10169"/>
    <n v="4454"/>
    <n v="0"/>
    <d v="2023-03-16T00:00:00"/>
    <d v="1899-12-30T18:29:04"/>
    <n v="123"/>
    <x v="9"/>
    <x v="2"/>
    <x v="6"/>
    <x v="4"/>
    <n v="16"/>
    <x v="2"/>
    <x v="7"/>
    <n v="2"/>
    <n v="22.95"/>
  </r>
  <r>
    <n v="10170"/>
    <n v="4455"/>
    <n v="1"/>
    <d v="2023-03-16T00:00:00"/>
    <d v="1899-12-30T18:30:50"/>
    <n v="101"/>
    <x v="7"/>
    <x v="3"/>
    <x v="2"/>
    <x v="4"/>
    <n v="16"/>
    <x v="2"/>
    <x v="7"/>
    <n v="2"/>
    <n v="27.9"/>
  </r>
  <r>
    <n v="10171"/>
    <n v="4455"/>
    <n v="0"/>
    <d v="2023-03-16T00:00:00"/>
    <d v="1899-12-30T18:30:50"/>
    <n v="112"/>
    <x v="30"/>
    <x v="0"/>
    <x v="13"/>
    <x v="4"/>
    <n v="16"/>
    <x v="2"/>
    <x v="7"/>
    <n v="2"/>
    <n v="27.9"/>
  </r>
  <r>
    <n v="10173"/>
    <n v="4456"/>
    <n v="1"/>
    <d v="2023-03-16T00:00:00"/>
    <d v="1899-12-30T18:33:20"/>
    <n v="131"/>
    <x v="27"/>
    <x v="1"/>
    <x v="0"/>
    <x v="4"/>
    <n v="16"/>
    <x v="2"/>
    <x v="7"/>
    <n v="2"/>
    <n v="35.9"/>
  </r>
  <r>
    <n v="10174"/>
    <n v="4456"/>
    <n v="0"/>
    <d v="2023-03-16T00:00:00"/>
    <d v="1899-12-30T18:33:20"/>
    <n v="131"/>
    <x v="27"/>
    <x v="1"/>
    <x v="0"/>
    <x v="4"/>
    <n v="16"/>
    <x v="2"/>
    <x v="7"/>
    <n v="2"/>
    <n v="35.9"/>
  </r>
  <r>
    <n v="10175"/>
    <n v="4457"/>
    <n v="1"/>
    <d v="2023-03-16T00:00:00"/>
    <d v="1899-12-30T18:41:34"/>
    <n v="111"/>
    <x v="22"/>
    <x v="0"/>
    <x v="5"/>
    <x v="4"/>
    <n v="16"/>
    <x v="2"/>
    <x v="7"/>
    <n v="4"/>
    <n v="38.9"/>
  </r>
  <r>
    <n v="10176"/>
    <n v="4457"/>
    <n v="0"/>
    <d v="2023-03-16T00:00:00"/>
    <d v="1899-12-30T18:41:34"/>
    <n v="113"/>
    <x v="17"/>
    <x v="0"/>
    <x v="10"/>
    <x v="4"/>
    <n v="16"/>
    <x v="2"/>
    <x v="7"/>
    <n v="4"/>
    <n v="38.9"/>
  </r>
  <r>
    <n v="10177"/>
    <n v="4457"/>
    <n v="0"/>
    <d v="2023-03-16T00:00:00"/>
    <d v="1899-12-30T18:41:34"/>
    <n v="118"/>
    <x v="26"/>
    <x v="2"/>
    <x v="13"/>
    <x v="4"/>
    <n v="16"/>
    <x v="2"/>
    <x v="7"/>
    <n v="4"/>
    <n v="38.9"/>
  </r>
  <r>
    <n v="10178"/>
    <n v="4457"/>
    <n v="0"/>
    <d v="2023-03-16T00:00:00"/>
    <d v="1899-12-30T18:41:34"/>
    <n v="106"/>
    <x v="5"/>
    <x v="3"/>
    <x v="4"/>
    <x v="4"/>
    <n v="16"/>
    <x v="2"/>
    <x v="7"/>
    <n v="4"/>
    <n v="38.9"/>
  </r>
  <r>
    <n v="10179"/>
    <n v="4458"/>
    <n v="1"/>
    <d v="2023-03-16T00:00:00"/>
    <d v="1899-12-30T19:02:27"/>
    <n v="124"/>
    <x v="2"/>
    <x v="1"/>
    <x v="1"/>
    <x v="4"/>
    <n v="16"/>
    <x v="2"/>
    <x v="8"/>
    <n v="3"/>
    <n v="39.450000000000003"/>
  </r>
  <r>
    <n v="10180"/>
    <n v="4458"/>
    <n v="0"/>
    <d v="2023-03-16T00:00:00"/>
    <d v="1899-12-30T19:02:27"/>
    <n v="110"/>
    <x v="11"/>
    <x v="0"/>
    <x v="0"/>
    <x v="4"/>
    <n v="16"/>
    <x v="2"/>
    <x v="8"/>
    <n v="3"/>
    <n v="39.450000000000003"/>
  </r>
  <r>
    <n v="10181"/>
    <n v="4458"/>
    <n v="0"/>
    <d v="2023-03-16T00:00:00"/>
    <d v="1899-12-30T19:02:27"/>
    <n v="106"/>
    <x v="5"/>
    <x v="3"/>
    <x v="4"/>
    <x v="4"/>
    <n v="16"/>
    <x v="2"/>
    <x v="8"/>
    <n v="3"/>
    <n v="39.450000000000003"/>
  </r>
  <r>
    <n v="10182"/>
    <n v="4459"/>
    <n v="1"/>
    <d v="2023-03-16T00:00:00"/>
    <d v="1899-12-30T19:07:02"/>
    <n v="122"/>
    <x v="12"/>
    <x v="2"/>
    <x v="4"/>
    <x v="4"/>
    <n v="16"/>
    <x v="2"/>
    <x v="8"/>
    <n v="1"/>
    <n v="7"/>
  </r>
  <r>
    <n v="10183"/>
    <n v="4460"/>
    <n v="1"/>
    <d v="2023-03-16T00:00:00"/>
    <d v="1899-12-30T19:08:35"/>
    <n v="107"/>
    <x v="19"/>
    <x v="0"/>
    <x v="12"/>
    <x v="4"/>
    <n v="16"/>
    <x v="2"/>
    <x v="8"/>
    <n v="4"/>
    <n v="63.9"/>
  </r>
  <r>
    <n v="10184"/>
    <n v="4460"/>
    <n v="0"/>
    <d v="2023-03-16T00:00:00"/>
    <d v="1899-12-30T19:08:35"/>
    <n v="116"/>
    <x v="23"/>
    <x v="2"/>
    <x v="9"/>
    <x v="4"/>
    <n v="16"/>
    <x v="2"/>
    <x v="8"/>
    <n v="4"/>
    <n v="63.9"/>
  </r>
  <r>
    <n v="10185"/>
    <n v="4460"/>
    <n v="0"/>
    <d v="2023-03-16T00:00:00"/>
    <d v="1899-12-30T19:08:35"/>
    <n v="125"/>
    <x v="21"/>
    <x v="1"/>
    <x v="0"/>
    <x v="4"/>
    <n v="16"/>
    <x v="2"/>
    <x v="8"/>
    <n v="4"/>
    <n v="63.9"/>
  </r>
  <r>
    <n v="10186"/>
    <n v="4460"/>
    <n v="0"/>
    <d v="2023-03-16T00:00:00"/>
    <d v="1899-12-30T19:08:35"/>
    <n v="129"/>
    <x v="4"/>
    <x v="1"/>
    <x v="3"/>
    <x v="4"/>
    <n v="16"/>
    <x v="2"/>
    <x v="8"/>
    <n v="4"/>
    <n v="63.9"/>
  </r>
  <r>
    <n v="10187"/>
    <n v="4461"/>
    <n v="1"/>
    <d v="2023-03-16T00:00:00"/>
    <d v="1899-12-30T19:12:14"/>
    <n v="120"/>
    <x v="28"/>
    <x v="2"/>
    <x v="9"/>
    <x v="4"/>
    <n v="16"/>
    <x v="2"/>
    <x v="8"/>
    <n v="1"/>
    <n v="13.95"/>
  </r>
  <r>
    <n v="10188"/>
    <n v="4462"/>
    <n v="1"/>
    <d v="2023-03-16T00:00:00"/>
    <d v="1899-12-30T19:17:34"/>
    <n v="114"/>
    <x v="8"/>
    <x v="0"/>
    <x v="6"/>
    <x v="4"/>
    <n v="16"/>
    <x v="2"/>
    <x v="8"/>
    <n v="1"/>
    <n v="9"/>
  </r>
  <r>
    <n v="10189"/>
    <n v="4463"/>
    <n v="1"/>
    <d v="2023-03-16T00:00:00"/>
    <d v="1899-12-30T19:27:52"/>
    <n v="107"/>
    <x v="19"/>
    <x v="0"/>
    <x v="12"/>
    <x v="4"/>
    <n v="16"/>
    <x v="2"/>
    <x v="8"/>
    <n v="2"/>
    <n v="23.5"/>
  </r>
  <r>
    <n v="10190"/>
    <n v="4463"/>
    <n v="0"/>
    <d v="2023-03-16T00:00:00"/>
    <d v="1899-12-30T19:27:52"/>
    <n v="105"/>
    <x v="15"/>
    <x v="3"/>
    <x v="4"/>
    <x v="4"/>
    <n v="16"/>
    <x v="2"/>
    <x v="8"/>
    <n v="2"/>
    <n v="23.5"/>
  </r>
  <r>
    <n v="10191"/>
    <n v="4464"/>
    <n v="1"/>
    <d v="2023-03-16T00:00:00"/>
    <d v="1899-12-30T19:28:38"/>
    <n v="103"/>
    <x v="29"/>
    <x v="3"/>
    <x v="6"/>
    <x v="4"/>
    <n v="16"/>
    <x v="2"/>
    <x v="8"/>
    <n v="2"/>
    <n v="16"/>
  </r>
  <r>
    <n v="10192"/>
    <n v="4464"/>
    <n v="0"/>
    <d v="2023-03-16T00:00:00"/>
    <d v="1899-12-30T19:28:38"/>
    <n v="105"/>
    <x v="15"/>
    <x v="3"/>
    <x v="4"/>
    <x v="4"/>
    <n v="16"/>
    <x v="2"/>
    <x v="8"/>
    <n v="2"/>
    <n v="16"/>
  </r>
  <r>
    <n v="10193"/>
    <n v="4465"/>
    <n v="1"/>
    <d v="2023-03-16T00:00:00"/>
    <d v="1899-12-30T19:47:28"/>
    <n v="127"/>
    <x v="24"/>
    <x v="1"/>
    <x v="0"/>
    <x v="4"/>
    <n v="16"/>
    <x v="2"/>
    <x v="8"/>
    <n v="1"/>
    <n v="17.95"/>
  </r>
  <r>
    <n v="10194"/>
    <n v="4466"/>
    <n v="1"/>
    <d v="2023-03-16T00:00:00"/>
    <d v="1899-12-30T19:51:03"/>
    <n v="102"/>
    <x v="16"/>
    <x v="3"/>
    <x v="9"/>
    <x v="4"/>
    <n v="16"/>
    <x v="2"/>
    <x v="8"/>
    <n v="2"/>
    <n v="26.9"/>
  </r>
  <r>
    <n v="10195"/>
    <n v="4466"/>
    <n v="0"/>
    <d v="2023-03-16T00:00:00"/>
    <d v="1899-12-30T19:51:03"/>
    <n v="117"/>
    <x v="3"/>
    <x v="2"/>
    <x v="2"/>
    <x v="4"/>
    <n v="16"/>
    <x v="2"/>
    <x v="8"/>
    <n v="2"/>
    <n v="26.9"/>
  </r>
  <r>
    <n v="10196"/>
    <n v="4467"/>
    <n v="1"/>
    <d v="2023-03-16T00:00:00"/>
    <d v="1899-12-30T20:29:39"/>
    <n v="110"/>
    <x v="11"/>
    <x v="0"/>
    <x v="0"/>
    <x v="4"/>
    <n v="16"/>
    <x v="2"/>
    <x v="9"/>
    <n v="3"/>
    <n v="38.9"/>
  </r>
  <r>
    <n v="10197"/>
    <n v="4467"/>
    <n v="0"/>
    <d v="2023-03-16T00:00:00"/>
    <d v="1899-12-30T20:29:39"/>
    <n v="111"/>
    <x v="22"/>
    <x v="0"/>
    <x v="5"/>
    <x v="4"/>
    <n v="16"/>
    <x v="2"/>
    <x v="9"/>
    <n v="3"/>
    <n v="38.9"/>
  </r>
  <r>
    <n v="10198"/>
    <n v="4467"/>
    <n v="0"/>
    <d v="2023-03-16T00:00:00"/>
    <d v="1899-12-30T20:29:39"/>
    <n v="123"/>
    <x v="9"/>
    <x v="2"/>
    <x v="6"/>
    <x v="4"/>
    <n v="16"/>
    <x v="2"/>
    <x v="9"/>
    <n v="3"/>
    <n v="38.9"/>
  </r>
  <r>
    <n v="10199"/>
    <n v="4468"/>
    <n v="1"/>
    <d v="2023-03-16T00:00:00"/>
    <d v="1899-12-30T21:13:23"/>
    <n v="132"/>
    <x v="14"/>
    <x v="1"/>
    <x v="8"/>
    <x v="4"/>
    <n v="16"/>
    <x v="2"/>
    <x v="10"/>
    <n v="1"/>
    <n v="16.95"/>
  </r>
  <r>
    <n v="10200"/>
    <n v="4469"/>
    <n v="1"/>
    <d v="2023-03-16T00:00:00"/>
    <d v="1899-12-30T22:47:49"/>
    <n v="104"/>
    <x v="18"/>
    <x v="3"/>
    <x v="11"/>
    <x v="4"/>
    <n v="16"/>
    <x v="2"/>
    <x v="11"/>
    <n v="3"/>
    <n v="34.450000000000003"/>
  </r>
  <r>
    <n v="10201"/>
    <n v="4469"/>
    <n v="0"/>
    <d v="2023-03-16T00:00:00"/>
    <d v="1899-12-30T22:47:49"/>
    <n v="122"/>
    <x v="12"/>
    <x v="2"/>
    <x v="4"/>
    <x v="4"/>
    <n v="16"/>
    <x v="2"/>
    <x v="11"/>
    <n v="3"/>
    <n v="34.450000000000003"/>
  </r>
  <r>
    <n v="10202"/>
    <n v="4469"/>
    <n v="0"/>
    <d v="2023-03-16T00:00:00"/>
    <d v="1899-12-30T22:47:49"/>
    <n v="132"/>
    <x v="14"/>
    <x v="1"/>
    <x v="8"/>
    <x v="4"/>
    <n v="16"/>
    <x v="2"/>
    <x v="11"/>
    <n v="3"/>
    <n v="34.450000000000003"/>
  </r>
  <r>
    <n v="10203"/>
    <n v="4470"/>
    <n v="1"/>
    <d v="2023-03-17T00:00:00"/>
    <d v="1899-12-30T11:40:42"/>
    <n v="113"/>
    <x v="17"/>
    <x v="0"/>
    <x v="10"/>
    <x v="5"/>
    <n v="17"/>
    <x v="2"/>
    <x v="0"/>
    <n v="3"/>
    <n v="36.9"/>
  </r>
  <r>
    <n v="10204"/>
    <n v="4470"/>
    <n v="0"/>
    <d v="2023-03-17T00:00:00"/>
    <d v="1899-12-30T11:40:42"/>
    <n v="120"/>
    <x v="28"/>
    <x v="2"/>
    <x v="9"/>
    <x v="5"/>
    <n v="17"/>
    <x v="2"/>
    <x v="0"/>
    <n v="3"/>
    <n v="36.9"/>
  </r>
  <r>
    <n v="10205"/>
    <n v="4470"/>
    <n v="0"/>
    <d v="2023-03-17T00:00:00"/>
    <d v="1899-12-30T11:40:42"/>
    <n v="131"/>
    <x v="27"/>
    <x v="1"/>
    <x v="0"/>
    <x v="5"/>
    <n v="17"/>
    <x v="2"/>
    <x v="0"/>
    <n v="3"/>
    <n v="36.9"/>
  </r>
  <r>
    <n v="10206"/>
    <n v="4471"/>
    <n v="1"/>
    <d v="2023-03-17T00:00:00"/>
    <d v="1899-12-30T11:43:47"/>
    <n v="107"/>
    <x v="19"/>
    <x v="0"/>
    <x v="12"/>
    <x v="5"/>
    <n v="17"/>
    <x v="2"/>
    <x v="0"/>
    <n v="4"/>
    <n v="59.400000000000006"/>
  </r>
  <r>
    <n v="10207"/>
    <n v="4471"/>
    <n v="0"/>
    <d v="2023-03-17T00:00:00"/>
    <d v="1899-12-30T11:43:47"/>
    <n v="110"/>
    <x v="11"/>
    <x v="0"/>
    <x v="0"/>
    <x v="5"/>
    <n v="17"/>
    <x v="2"/>
    <x v="0"/>
    <n v="4"/>
    <n v="59.400000000000006"/>
  </r>
  <r>
    <n v="10208"/>
    <n v="4471"/>
    <n v="0"/>
    <d v="2023-03-17T00:00:00"/>
    <d v="1899-12-30T11:43:47"/>
    <n v="131"/>
    <x v="27"/>
    <x v="1"/>
    <x v="0"/>
    <x v="5"/>
    <n v="17"/>
    <x v="2"/>
    <x v="0"/>
    <n v="4"/>
    <n v="59.400000000000006"/>
  </r>
  <r>
    <n v="10209"/>
    <n v="4471"/>
    <n v="0"/>
    <d v="2023-03-17T00:00:00"/>
    <d v="1899-12-30T11:43:47"/>
    <n v="106"/>
    <x v="5"/>
    <x v="3"/>
    <x v="4"/>
    <x v="5"/>
    <n v="17"/>
    <x v="2"/>
    <x v="0"/>
    <n v="4"/>
    <n v="59.400000000000006"/>
  </r>
  <r>
    <n v="10210"/>
    <n v="4472"/>
    <n v="1"/>
    <d v="2023-03-17T00:00:00"/>
    <d v="1899-12-30T11:58:27"/>
    <n v="110"/>
    <x v="11"/>
    <x v="0"/>
    <x v="0"/>
    <x v="5"/>
    <n v="17"/>
    <x v="2"/>
    <x v="0"/>
    <n v="1"/>
    <n v="17.95"/>
  </r>
  <r>
    <n v="10211"/>
    <n v="4473"/>
    <n v="1"/>
    <d v="2023-03-17T00:00:00"/>
    <d v="1899-12-30T12:18:19"/>
    <n v="117"/>
    <x v="3"/>
    <x v="2"/>
    <x v="2"/>
    <x v="5"/>
    <n v="17"/>
    <x v="2"/>
    <x v="1"/>
    <n v="1"/>
    <n v="12.95"/>
  </r>
  <r>
    <n v="10212"/>
    <n v="4474"/>
    <n v="1"/>
    <d v="2023-03-17T00:00:00"/>
    <d v="1899-12-30T12:33:23"/>
    <n v="101"/>
    <x v="7"/>
    <x v="3"/>
    <x v="2"/>
    <x v="5"/>
    <n v="17"/>
    <x v="2"/>
    <x v="1"/>
    <n v="2"/>
    <n v="25.9"/>
  </r>
  <r>
    <n v="10213"/>
    <n v="4474"/>
    <n v="0"/>
    <d v="2023-03-17T00:00:00"/>
    <d v="1899-12-30T12:33:23"/>
    <n v="117"/>
    <x v="3"/>
    <x v="2"/>
    <x v="2"/>
    <x v="5"/>
    <n v="17"/>
    <x v="2"/>
    <x v="1"/>
    <n v="2"/>
    <n v="25.9"/>
  </r>
  <r>
    <n v="10214"/>
    <n v="4475"/>
    <n v="1"/>
    <d v="2023-03-17T00:00:00"/>
    <d v="1899-12-30T12:56:00"/>
    <n v="121"/>
    <x v="20"/>
    <x v="2"/>
    <x v="11"/>
    <x v="5"/>
    <n v="17"/>
    <x v="2"/>
    <x v="1"/>
    <n v="1"/>
    <n v="10.5"/>
  </r>
  <r>
    <n v="10215"/>
    <n v="4476"/>
    <n v="1"/>
    <d v="2023-03-17T00:00:00"/>
    <d v="1899-12-30T12:59:34"/>
    <n v="118"/>
    <x v="26"/>
    <x v="2"/>
    <x v="13"/>
    <x v="5"/>
    <n v="17"/>
    <x v="2"/>
    <x v="1"/>
    <n v="1"/>
    <n v="14.95"/>
  </r>
  <r>
    <n v="10216"/>
    <n v="4477"/>
    <n v="1"/>
    <d v="2023-03-17T00:00:00"/>
    <d v="1899-12-30T13:03:10"/>
    <n v="101"/>
    <x v="7"/>
    <x v="3"/>
    <x v="2"/>
    <x v="5"/>
    <n v="17"/>
    <x v="2"/>
    <x v="2"/>
    <n v="4"/>
    <n v="43.45"/>
  </r>
  <r>
    <n v="10217"/>
    <n v="4477"/>
    <n v="0"/>
    <d v="2023-03-17T00:00:00"/>
    <d v="1899-12-30T13:03:10"/>
    <n v="107"/>
    <x v="19"/>
    <x v="0"/>
    <x v="12"/>
    <x v="5"/>
    <n v="17"/>
    <x v="2"/>
    <x v="2"/>
    <n v="4"/>
    <n v="43.45"/>
  </r>
  <r>
    <n v="10218"/>
    <n v="4477"/>
    <n v="0"/>
    <d v="2023-03-17T00:00:00"/>
    <d v="1899-12-30T13:03:10"/>
    <n v="105"/>
    <x v="15"/>
    <x v="3"/>
    <x v="4"/>
    <x v="5"/>
    <n v="17"/>
    <x v="2"/>
    <x v="2"/>
    <n v="4"/>
    <n v="43.45"/>
  </r>
  <r>
    <n v="10219"/>
    <n v="4477"/>
    <n v="0"/>
    <d v="2023-03-17T00:00:00"/>
    <d v="1899-12-30T13:03:10"/>
    <n v="122"/>
    <x v="12"/>
    <x v="2"/>
    <x v="4"/>
    <x v="5"/>
    <n v="17"/>
    <x v="2"/>
    <x v="2"/>
    <n v="4"/>
    <n v="43.45"/>
  </r>
  <r>
    <n v="10220"/>
    <n v="4478"/>
    <n v="1"/>
    <d v="2023-03-17T00:00:00"/>
    <d v="1899-12-30T13:13:09"/>
    <n v="116"/>
    <x v="23"/>
    <x v="2"/>
    <x v="9"/>
    <x v="5"/>
    <n v="17"/>
    <x v="2"/>
    <x v="2"/>
    <n v="4"/>
    <n v="55.4"/>
  </r>
  <r>
    <n v="10221"/>
    <n v="4478"/>
    <n v="0"/>
    <d v="2023-03-17T00:00:00"/>
    <d v="1899-12-30T13:13:09"/>
    <n v="126"/>
    <x v="10"/>
    <x v="1"/>
    <x v="1"/>
    <x v="5"/>
    <n v="17"/>
    <x v="2"/>
    <x v="2"/>
    <n v="4"/>
    <n v="55.4"/>
  </r>
  <r>
    <n v="10222"/>
    <n v="4478"/>
    <n v="0"/>
    <d v="2023-03-17T00:00:00"/>
    <d v="1899-12-30T13:13:09"/>
    <n v="131"/>
    <x v="27"/>
    <x v="1"/>
    <x v="0"/>
    <x v="5"/>
    <n v="17"/>
    <x v="2"/>
    <x v="2"/>
    <n v="4"/>
    <n v="55.4"/>
  </r>
  <r>
    <n v="10223"/>
    <n v="4478"/>
    <n v="0"/>
    <d v="2023-03-17T00:00:00"/>
    <d v="1899-12-30T13:13:09"/>
    <n v="114"/>
    <x v="8"/>
    <x v="0"/>
    <x v="6"/>
    <x v="5"/>
    <n v="17"/>
    <x v="2"/>
    <x v="2"/>
    <n v="4"/>
    <n v="55.4"/>
  </r>
  <r>
    <n v="10224"/>
    <n v="4479"/>
    <n v="1"/>
    <d v="2023-03-17T00:00:00"/>
    <d v="1899-12-30T13:33:20"/>
    <n v="107"/>
    <x v="19"/>
    <x v="0"/>
    <x v="12"/>
    <x v="5"/>
    <n v="17"/>
    <x v="2"/>
    <x v="2"/>
    <n v="10"/>
    <n v="127.85000000000001"/>
  </r>
  <r>
    <n v="10225"/>
    <n v="4479"/>
    <n v="0"/>
    <d v="2023-03-17T00:00:00"/>
    <d v="1899-12-30T13:33:20"/>
    <n v="103"/>
    <x v="29"/>
    <x v="3"/>
    <x v="6"/>
    <x v="5"/>
    <n v="17"/>
    <x v="2"/>
    <x v="2"/>
    <n v="10"/>
    <n v="127.85000000000001"/>
  </r>
  <r>
    <n v="10226"/>
    <n v="4479"/>
    <n v="0"/>
    <d v="2023-03-17T00:00:00"/>
    <d v="1899-12-30T13:33:20"/>
    <n v="125"/>
    <x v="21"/>
    <x v="1"/>
    <x v="0"/>
    <x v="5"/>
    <n v="17"/>
    <x v="2"/>
    <x v="2"/>
    <n v="10"/>
    <n v="127.85000000000001"/>
  </r>
  <r>
    <n v="10227"/>
    <n v="4479"/>
    <n v="0"/>
    <d v="2023-03-17T00:00:00"/>
    <d v="1899-12-30T13:33:20"/>
    <n v="126"/>
    <x v="10"/>
    <x v="1"/>
    <x v="1"/>
    <x v="5"/>
    <n v="17"/>
    <x v="2"/>
    <x v="2"/>
    <n v="10"/>
    <n v="127.85000000000001"/>
  </r>
  <r>
    <n v="10228"/>
    <n v="4479"/>
    <n v="0"/>
    <d v="2023-03-17T00:00:00"/>
    <d v="1899-12-30T13:33:20"/>
    <n v="129"/>
    <x v="4"/>
    <x v="1"/>
    <x v="3"/>
    <x v="5"/>
    <n v="17"/>
    <x v="2"/>
    <x v="2"/>
    <n v="10"/>
    <n v="127.85000000000001"/>
  </r>
  <r>
    <n v="10229"/>
    <n v="4479"/>
    <n v="0"/>
    <d v="2023-03-17T00:00:00"/>
    <d v="1899-12-30T13:33:20"/>
    <n v="111"/>
    <x v="22"/>
    <x v="0"/>
    <x v="5"/>
    <x v="5"/>
    <n v="17"/>
    <x v="2"/>
    <x v="2"/>
    <n v="10"/>
    <n v="127.85000000000001"/>
  </r>
  <r>
    <n v="10230"/>
    <n v="4479"/>
    <n v="0"/>
    <d v="2023-03-17T00:00:00"/>
    <d v="1899-12-30T13:33:20"/>
    <n v="121"/>
    <x v="20"/>
    <x v="2"/>
    <x v="11"/>
    <x v="5"/>
    <n v="17"/>
    <x v="2"/>
    <x v="2"/>
    <n v="10"/>
    <n v="127.85000000000001"/>
  </r>
  <r>
    <n v="10231"/>
    <n v="4479"/>
    <n v="0"/>
    <d v="2023-03-17T00:00:00"/>
    <d v="1899-12-30T13:33:20"/>
    <n v="105"/>
    <x v="15"/>
    <x v="3"/>
    <x v="4"/>
    <x v="5"/>
    <n v="17"/>
    <x v="2"/>
    <x v="2"/>
    <n v="10"/>
    <n v="127.85000000000001"/>
  </r>
  <r>
    <n v="10232"/>
    <n v="4479"/>
    <n v="0"/>
    <d v="2023-03-17T00:00:00"/>
    <d v="1899-12-30T13:33:20"/>
    <n v="131"/>
    <x v="27"/>
    <x v="1"/>
    <x v="0"/>
    <x v="5"/>
    <n v="17"/>
    <x v="2"/>
    <x v="2"/>
    <n v="10"/>
    <n v="127.85000000000001"/>
  </r>
  <r>
    <n v="10233"/>
    <n v="4479"/>
    <n v="0"/>
    <d v="2023-03-17T00:00:00"/>
    <d v="1899-12-30T13:33:20"/>
    <n v="106"/>
    <x v="5"/>
    <x v="3"/>
    <x v="4"/>
    <x v="5"/>
    <n v="17"/>
    <x v="2"/>
    <x v="2"/>
    <n v="10"/>
    <n v="127.85000000000001"/>
  </r>
  <r>
    <n v="10234"/>
    <n v="4480"/>
    <n v="1"/>
    <d v="2023-03-17T00:00:00"/>
    <d v="1899-12-30T13:41:29"/>
    <n v="101"/>
    <x v="7"/>
    <x v="3"/>
    <x v="2"/>
    <x v="5"/>
    <n v="17"/>
    <x v="2"/>
    <x v="2"/>
    <n v="1"/>
    <n v="12.95"/>
  </r>
  <r>
    <n v="10235"/>
    <n v="4481"/>
    <n v="1"/>
    <d v="2023-03-17T00:00:00"/>
    <d v="1899-12-30T13:46:18"/>
    <n v="108"/>
    <x v="1"/>
    <x v="0"/>
    <x v="1"/>
    <x v="5"/>
    <n v="17"/>
    <x v="2"/>
    <x v="2"/>
    <n v="1"/>
    <n v="14.5"/>
  </r>
  <r>
    <n v="10236"/>
    <n v="4482"/>
    <n v="1"/>
    <d v="2023-03-17T00:00:00"/>
    <d v="1899-12-30T13:57:38"/>
    <n v="102"/>
    <x v="16"/>
    <x v="3"/>
    <x v="9"/>
    <x v="5"/>
    <n v="17"/>
    <x v="2"/>
    <x v="2"/>
    <n v="13"/>
    <n v="184.49999999999997"/>
  </r>
  <r>
    <n v="10237"/>
    <n v="4482"/>
    <n v="0"/>
    <d v="2023-03-17T00:00:00"/>
    <d v="1899-12-30T13:57:38"/>
    <n v="108"/>
    <x v="1"/>
    <x v="0"/>
    <x v="1"/>
    <x v="5"/>
    <n v="17"/>
    <x v="2"/>
    <x v="2"/>
    <n v="13"/>
    <n v="184.49999999999997"/>
  </r>
  <r>
    <n v="10238"/>
    <n v="4482"/>
    <n v="0"/>
    <d v="2023-03-17T00:00:00"/>
    <d v="1899-12-30T13:57:38"/>
    <n v="125"/>
    <x v="21"/>
    <x v="1"/>
    <x v="0"/>
    <x v="5"/>
    <n v="17"/>
    <x v="2"/>
    <x v="2"/>
    <n v="13"/>
    <n v="184.49999999999997"/>
  </r>
  <r>
    <n v="10239"/>
    <n v="4482"/>
    <n v="0"/>
    <d v="2023-03-17T00:00:00"/>
    <d v="1899-12-30T13:57:38"/>
    <n v="109"/>
    <x v="0"/>
    <x v="0"/>
    <x v="0"/>
    <x v="5"/>
    <n v="17"/>
    <x v="2"/>
    <x v="2"/>
    <n v="13"/>
    <n v="184.49999999999997"/>
  </r>
  <r>
    <n v="10240"/>
    <n v="4482"/>
    <n v="0"/>
    <d v="2023-03-17T00:00:00"/>
    <d v="1899-12-30T13:57:38"/>
    <n v="117"/>
    <x v="3"/>
    <x v="2"/>
    <x v="2"/>
    <x v="5"/>
    <n v="17"/>
    <x v="2"/>
    <x v="2"/>
    <n v="13"/>
    <n v="184.49999999999997"/>
  </r>
  <r>
    <n v="10241"/>
    <n v="4482"/>
    <n v="0"/>
    <d v="2023-03-17T00:00:00"/>
    <d v="1899-12-30T13:57:38"/>
    <n v="117"/>
    <x v="3"/>
    <x v="2"/>
    <x v="2"/>
    <x v="5"/>
    <n v="17"/>
    <x v="2"/>
    <x v="2"/>
    <n v="13"/>
    <n v="184.49999999999997"/>
  </r>
  <r>
    <n v="10242"/>
    <n v="4482"/>
    <n v="0"/>
    <d v="2023-03-17T00:00:00"/>
    <d v="1899-12-30T13:57:38"/>
    <n v="129"/>
    <x v="4"/>
    <x v="1"/>
    <x v="3"/>
    <x v="5"/>
    <n v="17"/>
    <x v="2"/>
    <x v="2"/>
    <n v="13"/>
    <n v="184.49999999999997"/>
  </r>
  <r>
    <n v="10243"/>
    <n v="4482"/>
    <n v="0"/>
    <d v="2023-03-17T00:00:00"/>
    <d v="1899-12-30T13:57:38"/>
    <n v="111"/>
    <x v="22"/>
    <x v="0"/>
    <x v="5"/>
    <x v="5"/>
    <n v="17"/>
    <x v="2"/>
    <x v="2"/>
    <n v="13"/>
    <n v="184.49999999999997"/>
  </r>
  <r>
    <n v="10244"/>
    <n v="4482"/>
    <n v="0"/>
    <d v="2023-03-17T00:00:00"/>
    <d v="1899-12-30T13:57:38"/>
    <n v="118"/>
    <x v="26"/>
    <x v="2"/>
    <x v="13"/>
    <x v="5"/>
    <n v="17"/>
    <x v="2"/>
    <x v="2"/>
    <n v="13"/>
    <n v="184.49999999999997"/>
  </r>
  <r>
    <n v="10245"/>
    <n v="4482"/>
    <n v="0"/>
    <d v="2023-03-17T00:00:00"/>
    <d v="1899-12-30T13:57:38"/>
    <n v="120"/>
    <x v="28"/>
    <x v="2"/>
    <x v="9"/>
    <x v="5"/>
    <n v="17"/>
    <x v="2"/>
    <x v="2"/>
    <n v="13"/>
    <n v="184.49999999999997"/>
  </r>
  <r>
    <n v="10246"/>
    <n v="4482"/>
    <n v="0"/>
    <d v="2023-03-17T00:00:00"/>
    <d v="1899-12-30T13:57:38"/>
    <n v="120"/>
    <x v="28"/>
    <x v="2"/>
    <x v="9"/>
    <x v="5"/>
    <n v="17"/>
    <x v="2"/>
    <x v="2"/>
    <n v="13"/>
    <n v="184.49999999999997"/>
  </r>
  <r>
    <n v="10247"/>
    <n v="4482"/>
    <n v="0"/>
    <d v="2023-03-17T00:00:00"/>
    <d v="1899-12-30T13:57:38"/>
    <n v="105"/>
    <x v="15"/>
    <x v="3"/>
    <x v="4"/>
    <x v="5"/>
    <n v="17"/>
    <x v="2"/>
    <x v="2"/>
    <n v="13"/>
    <n v="184.49999999999997"/>
  </r>
  <r>
    <n v="10249"/>
    <n v="4482"/>
    <n v="0"/>
    <d v="2023-03-17T00:00:00"/>
    <d v="1899-12-30T13:57:38"/>
    <n v="132"/>
    <x v="14"/>
    <x v="1"/>
    <x v="8"/>
    <x v="5"/>
    <n v="17"/>
    <x v="2"/>
    <x v="2"/>
    <n v="13"/>
    <n v="184.49999999999997"/>
  </r>
  <r>
    <n v="10250"/>
    <n v="4483"/>
    <n v="1"/>
    <d v="2023-03-17T00:00:00"/>
    <d v="1899-12-30T14:14:26"/>
    <n v="108"/>
    <x v="1"/>
    <x v="0"/>
    <x v="1"/>
    <x v="5"/>
    <n v="17"/>
    <x v="2"/>
    <x v="3"/>
    <n v="1"/>
    <n v="14.5"/>
  </r>
  <r>
    <n v="10251"/>
    <n v="4484"/>
    <n v="1"/>
    <d v="2023-03-17T00:00:00"/>
    <d v="1899-12-30T14:22:39"/>
    <n v="101"/>
    <x v="7"/>
    <x v="3"/>
    <x v="2"/>
    <x v="5"/>
    <n v="17"/>
    <x v="2"/>
    <x v="3"/>
    <n v="2"/>
    <n v="21.95"/>
  </r>
  <r>
    <n v="10252"/>
    <n v="4484"/>
    <n v="0"/>
    <d v="2023-03-17T00:00:00"/>
    <d v="1899-12-30T14:22:39"/>
    <n v="123"/>
    <x v="9"/>
    <x v="2"/>
    <x v="6"/>
    <x v="5"/>
    <n v="17"/>
    <x v="2"/>
    <x v="3"/>
    <n v="2"/>
    <n v="21.95"/>
  </r>
  <r>
    <n v="10253"/>
    <n v="4485"/>
    <n v="1"/>
    <d v="2023-03-17T00:00:00"/>
    <d v="1899-12-30T14:30:10"/>
    <n v="117"/>
    <x v="3"/>
    <x v="2"/>
    <x v="2"/>
    <x v="5"/>
    <n v="17"/>
    <x v="2"/>
    <x v="3"/>
    <n v="2"/>
    <n v="28.45"/>
  </r>
  <r>
    <n v="10254"/>
    <n v="4485"/>
    <n v="0"/>
    <d v="2023-03-17T00:00:00"/>
    <d v="1899-12-30T14:30:10"/>
    <n v="128"/>
    <x v="25"/>
    <x v="1"/>
    <x v="3"/>
    <x v="5"/>
    <n v="17"/>
    <x v="2"/>
    <x v="3"/>
    <n v="2"/>
    <n v="28.45"/>
  </r>
  <r>
    <n v="10255"/>
    <n v="4486"/>
    <n v="1"/>
    <d v="2023-03-17T00:00:00"/>
    <d v="1899-12-30T14:32:42"/>
    <n v="103"/>
    <x v="29"/>
    <x v="3"/>
    <x v="6"/>
    <x v="5"/>
    <n v="17"/>
    <x v="2"/>
    <x v="3"/>
    <n v="1"/>
    <n v="9"/>
  </r>
  <r>
    <n v="10256"/>
    <n v="4487"/>
    <n v="1"/>
    <d v="2023-03-17T00:00:00"/>
    <d v="1899-12-30T14:41:19"/>
    <n v="116"/>
    <x v="23"/>
    <x v="2"/>
    <x v="9"/>
    <x v="5"/>
    <n v="17"/>
    <x v="2"/>
    <x v="3"/>
    <n v="4"/>
    <n v="52.849999999999994"/>
  </r>
  <r>
    <n v="10257"/>
    <n v="4487"/>
    <n v="0"/>
    <d v="2023-03-17T00:00:00"/>
    <d v="1899-12-30T14:41:19"/>
    <n v="102"/>
    <x v="16"/>
    <x v="3"/>
    <x v="9"/>
    <x v="5"/>
    <n v="17"/>
    <x v="2"/>
    <x v="3"/>
    <n v="4"/>
    <n v="52.849999999999994"/>
  </r>
  <r>
    <n v="10258"/>
    <n v="4487"/>
    <n v="0"/>
    <d v="2023-03-17T00:00:00"/>
    <d v="1899-12-30T14:41:19"/>
    <n v="105"/>
    <x v="15"/>
    <x v="3"/>
    <x v="4"/>
    <x v="5"/>
    <n v="17"/>
    <x v="2"/>
    <x v="3"/>
    <n v="4"/>
    <n v="52.849999999999994"/>
  </r>
  <r>
    <n v="10259"/>
    <n v="4487"/>
    <n v="0"/>
    <d v="2023-03-17T00:00:00"/>
    <d v="1899-12-30T14:41:19"/>
    <n v="131"/>
    <x v="27"/>
    <x v="1"/>
    <x v="0"/>
    <x v="5"/>
    <n v="17"/>
    <x v="2"/>
    <x v="3"/>
    <n v="4"/>
    <n v="52.849999999999994"/>
  </r>
  <r>
    <n v="10260"/>
    <n v="4488"/>
    <n v="1"/>
    <d v="2023-03-17T00:00:00"/>
    <d v="1899-12-30T14:57:23"/>
    <n v="108"/>
    <x v="1"/>
    <x v="0"/>
    <x v="1"/>
    <x v="5"/>
    <n v="17"/>
    <x v="2"/>
    <x v="3"/>
    <n v="4"/>
    <n v="68.350000000000009"/>
  </r>
  <r>
    <n v="10261"/>
    <n v="4488"/>
    <n v="0"/>
    <d v="2023-03-17T00:00:00"/>
    <d v="1899-12-30T14:57:23"/>
    <n v="125"/>
    <x v="21"/>
    <x v="1"/>
    <x v="0"/>
    <x v="5"/>
    <n v="17"/>
    <x v="2"/>
    <x v="3"/>
    <n v="4"/>
    <n v="68.350000000000009"/>
  </r>
  <r>
    <n v="10262"/>
    <n v="4488"/>
    <n v="0"/>
    <d v="2023-03-17T00:00:00"/>
    <d v="1899-12-30T14:57:23"/>
    <n v="109"/>
    <x v="0"/>
    <x v="0"/>
    <x v="0"/>
    <x v="5"/>
    <n v="17"/>
    <x v="2"/>
    <x v="3"/>
    <n v="4"/>
    <n v="68.350000000000009"/>
  </r>
  <r>
    <n v="10263"/>
    <n v="4488"/>
    <n v="0"/>
    <d v="2023-03-17T00:00:00"/>
    <d v="1899-12-30T14:57:23"/>
    <n v="110"/>
    <x v="11"/>
    <x v="0"/>
    <x v="0"/>
    <x v="5"/>
    <n v="17"/>
    <x v="2"/>
    <x v="3"/>
    <n v="4"/>
    <n v="68.350000000000009"/>
  </r>
  <r>
    <n v="10264"/>
    <n v="4489"/>
    <n v="1"/>
    <d v="2023-03-17T00:00:00"/>
    <d v="1899-12-30T15:26:41"/>
    <n v="120"/>
    <x v="28"/>
    <x v="2"/>
    <x v="9"/>
    <x v="5"/>
    <n v="17"/>
    <x v="2"/>
    <x v="4"/>
    <n v="2"/>
    <n v="20.95"/>
  </r>
  <r>
    <n v="10265"/>
    <n v="4489"/>
    <n v="0"/>
    <d v="2023-03-17T00:00:00"/>
    <d v="1899-12-30T15:26:41"/>
    <n v="106"/>
    <x v="5"/>
    <x v="3"/>
    <x v="4"/>
    <x v="5"/>
    <n v="17"/>
    <x v="2"/>
    <x v="4"/>
    <n v="2"/>
    <n v="20.95"/>
  </r>
  <r>
    <n v="10266"/>
    <n v="4490"/>
    <n v="1"/>
    <d v="2023-03-17T00:00:00"/>
    <d v="1899-12-30T15:35:21"/>
    <n v="111"/>
    <x v="22"/>
    <x v="0"/>
    <x v="5"/>
    <x v="5"/>
    <n v="17"/>
    <x v="2"/>
    <x v="4"/>
    <n v="1"/>
    <n v="11.95"/>
  </r>
  <r>
    <n v="10267"/>
    <n v="4491"/>
    <n v="1"/>
    <d v="2023-03-17T00:00:00"/>
    <d v="1899-12-30T15:38:00"/>
    <n v="102"/>
    <x v="16"/>
    <x v="3"/>
    <x v="9"/>
    <x v="5"/>
    <n v="17"/>
    <x v="2"/>
    <x v="4"/>
    <n v="2"/>
    <n v="26.9"/>
  </r>
  <r>
    <n v="10268"/>
    <n v="4491"/>
    <n v="0"/>
    <d v="2023-03-17T00:00:00"/>
    <d v="1899-12-30T15:38:00"/>
    <n v="117"/>
    <x v="3"/>
    <x v="2"/>
    <x v="2"/>
    <x v="5"/>
    <n v="17"/>
    <x v="2"/>
    <x v="4"/>
    <n v="2"/>
    <n v="26.9"/>
  </r>
  <r>
    <n v="10269"/>
    <n v="4492"/>
    <n v="1"/>
    <d v="2023-03-17T00:00:00"/>
    <d v="1899-12-30T15:48:20"/>
    <n v="101"/>
    <x v="7"/>
    <x v="3"/>
    <x v="2"/>
    <x v="5"/>
    <n v="17"/>
    <x v="2"/>
    <x v="4"/>
    <n v="2"/>
    <n v="23.45"/>
  </r>
  <r>
    <n v="10270"/>
    <n v="4492"/>
    <n v="0"/>
    <d v="2023-03-17T00:00:00"/>
    <d v="1899-12-30T15:48:20"/>
    <n v="121"/>
    <x v="20"/>
    <x v="2"/>
    <x v="11"/>
    <x v="5"/>
    <n v="17"/>
    <x v="2"/>
    <x v="4"/>
    <n v="2"/>
    <n v="23.45"/>
  </r>
  <r>
    <n v="10271"/>
    <n v="4493"/>
    <n v="1"/>
    <d v="2023-03-17T00:00:00"/>
    <d v="1899-12-30T16:05:41"/>
    <n v="121"/>
    <x v="20"/>
    <x v="2"/>
    <x v="11"/>
    <x v="5"/>
    <n v="17"/>
    <x v="2"/>
    <x v="5"/>
    <n v="2"/>
    <n v="28.45"/>
  </r>
  <r>
    <n v="10272"/>
    <n v="4493"/>
    <n v="0"/>
    <d v="2023-03-17T00:00:00"/>
    <d v="1899-12-30T16:05:41"/>
    <n v="131"/>
    <x v="27"/>
    <x v="1"/>
    <x v="0"/>
    <x v="5"/>
    <n v="17"/>
    <x v="2"/>
    <x v="5"/>
    <n v="2"/>
    <n v="28.45"/>
  </r>
  <r>
    <n v="10273"/>
    <n v="4494"/>
    <n v="1"/>
    <d v="2023-03-17T00:00:00"/>
    <d v="1899-12-30T16:07:40"/>
    <n v="122"/>
    <x v="12"/>
    <x v="2"/>
    <x v="4"/>
    <x v="5"/>
    <n v="17"/>
    <x v="2"/>
    <x v="5"/>
    <n v="2"/>
    <n v="23.95"/>
  </r>
  <r>
    <n v="10274"/>
    <n v="4494"/>
    <n v="0"/>
    <d v="2023-03-17T00:00:00"/>
    <d v="1899-12-30T16:07:40"/>
    <n v="132"/>
    <x v="14"/>
    <x v="1"/>
    <x v="8"/>
    <x v="5"/>
    <n v="17"/>
    <x v="2"/>
    <x v="5"/>
    <n v="2"/>
    <n v="23.95"/>
  </r>
  <r>
    <n v="10275"/>
    <n v="4495"/>
    <n v="1"/>
    <d v="2023-03-17T00:00:00"/>
    <d v="1899-12-30T16:09:57"/>
    <n v="109"/>
    <x v="0"/>
    <x v="0"/>
    <x v="0"/>
    <x v="5"/>
    <n v="17"/>
    <x v="2"/>
    <x v="5"/>
    <n v="2"/>
    <n v="24.95"/>
  </r>
  <r>
    <n v="10276"/>
    <n v="4495"/>
    <n v="0"/>
    <d v="2023-03-17T00:00:00"/>
    <d v="1899-12-30T16:09:57"/>
    <n v="122"/>
    <x v="12"/>
    <x v="2"/>
    <x v="4"/>
    <x v="5"/>
    <n v="17"/>
    <x v="2"/>
    <x v="5"/>
    <n v="2"/>
    <n v="24.95"/>
  </r>
  <r>
    <n v="10277"/>
    <n v="4496"/>
    <n v="1"/>
    <d v="2023-03-17T00:00:00"/>
    <d v="1899-12-30T16:15:33"/>
    <n v="101"/>
    <x v="7"/>
    <x v="3"/>
    <x v="2"/>
    <x v="5"/>
    <n v="17"/>
    <x v="2"/>
    <x v="5"/>
    <n v="4"/>
    <n v="58.8"/>
  </r>
  <r>
    <n v="10278"/>
    <n v="4496"/>
    <n v="0"/>
    <d v="2023-03-17T00:00:00"/>
    <d v="1899-12-30T16:15:33"/>
    <n v="109"/>
    <x v="0"/>
    <x v="0"/>
    <x v="0"/>
    <x v="5"/>
    <n v="17"/>
    <x v="2"/>
    <x v="5"/>
    <n v="4"/>
    <n v="58.8"/>
  </r>
  <r>
    <n v="10279"/>
    <n v="4496"/>
    <n v="0"/>
    <d v="2023-03-17T00:00:00"/>
    <d v="1899-12-30T16:15:33"/>
    <n v="117"/>
    <x v="3"/>
    <x v="2"/>
    <x v="2"/>
    <x v="5"/>
    <n v="17"/>
    <x v="2"/>
    <x v="5"/>
    <n v="4"/>
    <n v="58.8"/>
  </r>
  <r>
    <n v="10280"/>
    <n v="4496"/>
    <n v="0"/>
    <d v="2023-03-17T00:00:00"/>
    <d v="1899-12-30T16:15:33"/>
    <n v="118"/>
    <x v="26"/>
    <x v="2"/>
    <x v="13"/>
    <x v="5"/>
    <n v="17"/>
    <x v="2"/>
    <x v="5"/>
    <n v="4"/>
    <n v="58.8"/>
  </r>
  <r>
    <n v="10281"/>
    <n v="4497"/>
    <n v="1"/>
    <d v="2023-03-17T00:00:00"/>
    <d v="1899-12-30T16:17:25"/>
    <n v="120"/>
    <x v="28"/>
    <x v="2"/>
    <x v="9"/>
    <x v="5"/>
    <n v="17"/>
    <x v="2"/>
    <x v="5"/>
    <n v="1"/>
    <n v="13.95"/>
  </r>
  <r>
    <n v="10282"/>
    <n v="4498"/>
    <n v="1"/>
    <d v="2023-03-17T00:00:00"/>
    <d v="1899-12-30T16:22:45"/>
    <n v="104"/>
    <x v="18"/>
    <x v="3"/>
    <x v="11"/>
    <x v="5"/>
    <n v="17"/>
    <x v="2"/>
    <x v="5"/>
    <n v="1"/>
    <n v="10.5"/>
  </r>
  <r>
    <n v="10284"/>
    <n v="4499"/>
    <n v="1"/>
    <d v="2023-03-17T00:00:00"/>
    <d v="1899-12-30T16:33:13"/>
    <n v="127"/>
    <x v="24"/>
    <x v="1"/>
    <x v="0"/>
    <x v="5"/>
    <n v="17"/>
    <x v="2"/>
    <x v="5"/>
    <n v="2"/>
    <n v="31.9"/>
  </r>
  <r>
    <n v="10285"/>
    <n v="4499"/>
    <n v="0"/>
    <d v="2023-03-17T00:00:00"/>
    <d v="1899-12-30T16:33:13"/>
    <n v="120"/>
    <x v="28"/>
    <x v="2"/>
    <x v="9"/>
    <x v="5"/>
    <n v="17"/>
    <x v="2"/>
    <x v="5"/>
    <n v="2"/>
    <n v="31.9"/>
  </r>
  <r>
    <n v="10286"/>
    <n v="4500"/>
    <n v="1"/>
    <d v="2023-03-17T00:00:00"/>
    <d v="1899-12-30T16:45:03"/>
    <n v="101"/>
    <x v="7"/>
    <x v="3"/>
    <x v="2"/>
    <x v="5"/>
    <n v="17"/>
    <x v="2"/>
    <x v="5"/>
    <n v="2"/>
    <n v="19.95"/>
  </r>
  <r>
    <n v="10287"/>
    <n v="4500"/>
    <n v="0"/>
    <d v="2023-03-17T00:00:00"/>
    <d v="1899-12-30T16:45:03"/>
    <n v="106"/>
    <x v="5"/>
    <x v="3"/>
    <x v="4"/>
    <x v="5"/>
    <n v="17"/>
    <x v="2"/>
    <x v="5"/>
    <n v="2"/>
    <n v="19.95"/>
  </r>
  <r>
    <n v="10288"/>
    <n v="4501"/>
    <n v="1"/>
    <d v="2023-03-17T00:00:00"/>
    <d v="1899-12-30T16:48:42"/>
    <n v="104"/>
    <x v="18"/>
    <x v="3"/>
    <x v="11"/>
    <x v="5"/>
    <n v="17"/>
    <x v="2"/>
    <x v="5"/>
    <n v="3"/>
    <n v="46.4"/>
  </r>
  <r>
    <n v="10289"/>
    <n v="4501"/>
    <n v="0"/>
    <d v="2023-03-17T00:00:00"/>
    <d v="1899-12-30T16:48:42"/>
    <n v="125"/>
    <x v="21"/>
    <x v="1"/>
    <x v="0"/>
    <x v="5"/>
    <n v="17"/>
    <x v="2"/>
    <x v="5"/>
    <n v="3"/>
    <n v="46.4"/>
  </r>
  <r>
    <n v="10290"/>
    <n v="4501"/>
    <n v="0"/>
    <d v="2023-03-17T00:00:00"/>
    <d v="1899-12-30T16:48:42"/>
    <n v="109"/>
    <x v="0"/>
    <x v="0"/>
    <x v="0"/>
    <x v="5"/>
    <n v="17"/>
    <x v="2"/>
    <x v="5"/>
    <n v="3"/>
    <n v="46.4"/>
  </r>
  <r>
    <n v="10291"/>
    <n v="4502"/>
    <n v="1"/>
    <d v="2023-03-17T00:00:00"/>
    <d v="1899-12-30T16:50:12"/>
    <n v="128"/>
    <x v="25"/>
    <x v="1"/>
    <x v="3"/>
    <x v="5"/>
    <n v="17"/>
    <x v="2"/>
    <x v="5"/>
    <n v="2"/>
    <n v="30.45"/>
  </r>
  <r>
    <n v="10292"/>
    <n v="4502"/>
    <n v="0"/>
    <d v="2023-03-17T00:00:00"/>
    <d v="1899-12-30T16:50:12"/>
    <n v="112"/>
    <x v="30"/>
    <x v="0"/>
    <x v="13"/>
    <x v="5"/>
    <n v="17"/>
    <x v="2"/>
    <x v="5"/>
    <n v="2"/>
    <n v="30.45"/>
  </r>
  <r>
    <n v="10293"/>
    <n v="4503"/>
    <n v="1"/>
    <d v="2023-03-17T00:00:00"/>
    <d v="1899-12-30T17:03:36"/>
    <n v="127"/>
    <x v="24"/>
    <x v="1"/>
    <x v="0"/>
    <x v="5"/>
    <n v="17"/>
    <x v="2"/>
    <x v="6"/>
    <n v="2"/>
    <n v="22.95"/>
  </r>
  <r>
    <n v="10294"/>
    <n v="4503"/>
    <n v="0"/>
    <d v="2023-03-17T00:00:00"/>
    <d v="1899-12-30T17:03:36"/>
    <n v="113"/>
    <x v="17"/>
    <x v="0"/>
    <x v="10"/>
    <x v="5"/>
    <n v="17"/>
    <x v="2"/>
    <x v="6"/>
    <n v="2"/>
    <n v="22.95"/>
  </r>
  <r>
    <n v="10295"/>
    <n v="4504"/>
    <n v="1"/>
    <d v="2023-03-17T00:00:00"/>
    <d v="1899-12-30T17:04:25"/>
    <n v="124"/>
    <x v="2"/>
    <x v="1"/>
    <x v="1"/>
    <x v="5"/>
    <n v="17"/>
    <x v="2"/>
    <x v="6"/>
    <n v="2"/>
    <n v="21.5"/>
  </r>
  <r>
    <n v="10296"/>
    <n v="4504"/>
    <n v="0"/>
    <d v="2023-03-17T00:00:00"/>
    <d v="1899-12-30T17:04:25"/>
    <n v="106"/>
    <x v="5"/>
    <x v="3"/>
    <x v="4"/>
    <x v="5"/>
    <n v="17"/>
    <x v="2"/>
    <x v="6"/>
    <n v="2"/>
    <n v="21.5"/>
  </r>
  <r>
    <n v="10297"/>
    <n v="4505"/>
    <n v="1"/>
    <d v="2023-03-17T00:00:00"/>
    <d v="1899-12-30T17:17:44"/>
    <n v="101"/>
    <x v="7"/>
    <x v="3"/>
    <x v="2"/>
    <x v="5"/>
    <n v="17"/>
    <x v="2"/>
    <x v="6"/>
    <n v="3"/>
    <n v="48.849999999999994"/>
  </r>
  <r>
    <n v="10298"/>
    <n v="4505"/>
    <n v="0"/>
    <d v="2023-03-17T00:00:00"/>
    <d v="1899-12-30T17:17:44"/>
    <n v="125"/>
    <x v="21"/>
    <x v="1"/>
    <x v="0"/>
    <x v="5"/>
    <n v="17"/>
    <x v="2"/>
    <x v="6"/>
    <n v="3"/>
    <n v="48.849999999999994"/>
  </r>
  <r>
    <n v="10299"/>
    <n v="4505"/>
    <n v="0"/>
    <d v="2023-03-17T00:00:00"/>
    <d v="1899-12-30T17:17:44"/>
    <n v="109"/>
    <x v="0"/>
    <x v="0"/>
    <x v="0"/>
    <x v="5"/>
    <n v="17"/>
    <x v="2"/>
    <x v="6"/>
    <n v="3"/>
    <n v="48.849999999999994"/>
  </r>
  <r>
    <n v="10300"/>
    <n v="4506"/>
    <n v="1"/>
    <d v="2023-03-17T00:00:00"/>
    <d v="1899-12-30T17:18:34"/>
    <n v="108"/>
    <x v="1"/>
    <x v="0"/>
    <x v="1"/>
    <x v="5"/>
    <n v="17"/>
    <x v="2"/>
    <x v="6"/>
    <n v="3"/>
    <n v="44.400000000000006"/>
  </r>
  <r>
    <n v="10301"/>
    <n v="4506"/>
    <n v="0"/>
    <d v="2023-03-17T00:00:00"/>
    <d v="1899-12-30T17:18:34"/>
    <n v="109"/>
    <x v="0"/>
    <x v="0"/>
    <x v="0"/>
    <x v="5"/>
    <n v="17"/>
    <x v="2"/>
    <x v="6"/>
    <n v="3"/>
    <n v="44.400000000000006"/>
  </r>
  <r>
    <n v="10302"/>
    <n v="4506"/>
    <n v="0"/>
    <d v="2023-03-17T00:00:00"/>
    <d v="1899-12-30T17:18:34"/>
    <n v="119"/>
    <x v="6"/>
    <x v="2"/>
    <x v="5"/>
    <x v="5"/>
    <n v="17"/>
    <x v="2"/>
    <x v="6"/>
    <n v="3"/>
    <n v="44.400000000000006"/>
  </r>
  <r>
    <n v="10303"/>
    <n v="4507"/>
    <n v="1"/>
    <d v="2023-03-17T00:00:00"/>
    <d v="1899-12-30T17:25:02"/>
    <n v="101"/>
    <x v="7"/>
    <x v="3"/>
    <x v="2"/>
    <x v="5"/>
    <n v="17"/>
    <x v="2"/>
    <x v="6"/>
    <n v="3"/>
    <n v="49.849999999999994"/>
  </r>
  <r>
    <n v="10304"/>
    <n v="4507"/>
    <n v="0"/>
    <d v="2023-03-17T00:00:00"/>
    <d v="1899-12-30T17:25:02"/>
    <n v="130"/>
    <x v="13"/>
    <x v="1"/>
    <x v="7"/>
    <x v="5"/>
    <n v="17"/>
    <x v="2"/>
    <x v="6"/>
    <n v="3"/>
    <n v="49.849999999999994"/>
  </r>
  <r>
    <n v="10305"/>
    <n v="4507"/>
    <n v="0"/>
    <d v="2023-03-17T00:00:00"/>
    <d v="1899-12-30T17:25:02"/>
    <n v="132"/>
    <x v="14"/>
    <x v="1"/>
    <x v="8"/>
    <x v="5"/>
    <n v="17"/>
    <x v="2"/>
    <x v="6"/>
    <n v="3"/>
    <n v="49.849999999999994"/>
  </r>
  <r>
    <n v="10306"/>
    <n v="4508"/>
    <n v="1"/>
    <d v="2023-03-17T00:00:00"/>
    <d v="1899-12-30T17:27:45"/>
    <n v="129"/>
    <x v="4"/>
    <x v="1"/>
    <x v="3"/>
    <x v="5"/>
    <n v="17"/>
    <x v="2"/>
    <x v="6"/>
    <n v="2"/>
    <n v="35.450000000000003"/>
  </r>
  <r>
    <n v="10307"/>
    <n v="4508"/>
    <n v="0"/>
    <d v="2023-03-17T00:00:00"/>
    <d v="1899-12-30T17:27:45"/>
    <n v="130"/>
    <x v="13"/>
    <x v="1"/>
    <x v="7"/>
    <x v="5"/>
    <n v="17"/>
    <x v="2"/>
    <x v="6"/>
    <n v="2"/>
    <n v="35.450000000000003"/>
  </r>
  <r>
    <n v="10308"/>
    <n v="4509"/>
    <n v="1"/>
    <d v="2023-03-17T00:00:00"/>
    <d v="1899-12-30T17:29:30"/>
    <n v="113"/>
    <x v="17"/>
    <x v="0"/>
    <x v="10"/>
    <x v="5"/>
    <n v="17"/>
    <x v="2"/>
    <x v="6"/>
    <n v="1"/>
    <n v="5"/>
  </r>
  <r>
    <n v="10309"/>
    <n v="4510"/>
    <n v="1"/>
    <d v="2023-03-17T00:00:00"/>
    <d v="1899-12-30T17:54:33"/>
    <n v="124"/>
    <x v="2"/>
    <x v="1"/>
    <x v="1"/>
    <x v="5"/>
    <n v="17"/>
    <x v="2"/>
    <x v="6"/>
    <n v="4"/>
    <n v="65.350000000000009"/>
  </r>
  <r>
    <n v="10310"/>
    <n v="4510"/>
    <n v="0"/>
    <d v="2023-03-17T00:00:00"/>
    <d v="1899-12-30T17:54:33"/>
    <n v="125"/>
    <x v="21"/>
    <x v="1"/>
    <x v="0"/>
    <x v="5"/>
    <n v="17"/>
    <x v="2"/>
    <x v="6"/>
    <n v="4"/>
    <n v="65.350000000000009"/>
  </r>
  <r>
    <n v="10311"/>
    <n v="4510"/>
    <n v="0"/>
    <d v="2023-03-17T00:00:00"/>
    <d v="1899-12-30T17:54:33"/>
    <n v="127"/>
    <x v="24"/>
    <x v="1"/>
    <x v="0"/>
    <x v="5"/>
    <n v="17"/>
    <x v="2"/>
    <x v="6"/>
    <n v="4"/>
    <n v="65.350000000000009"/>
  </r>
  <r>
    <n v="10312"/>
    <n v="4510"/>
    <n v="0"/>
    <d v="2023-03-17T00:00:00"/>
    <d v="1899-12-30T17:54:33"/>
    <n v="118"/>
    <x v="26"/>
    <x v="2"/>
    <x v="13"/>
    <x v="5"/>
    <n v="17"/>
    <x v="2"/>
    <x v="6"/>
    <n v="4"/>
    <n v="65.350000000000009"/>
  </r>
  <r>
    <n v="10313"/>
    <n v="4511"/>
    <n v="1"/>
    <d v="2023-03-17T00:00:00"/>
    <d v="1899-12-30T17:57:13"/>
    <n v="108"/>
    <x v="1"/>
    <x v="0"/>
    <x v="1"/>
    <x v="5"/>
    <n v="17"/>
    <x v="2"/>
    <x v="6"/>
    <n v="3"/>
    <n v="34.450000000000003"/>
  </r>
  <r>
    <n v="10314"/>
    <n v="4511"/>
    <n v="0"/>
    <d v="2023-03-17T00:00:00"/>
    <d v="1899-12-30T17:57:13"/>
    <n v="117"/>
    <x v="3"/>
    <x v="2"/>
    <x v="2"/>
    <x v="5"/>
    <n v="17"/>
    <x v="2"/>
    <x v="6"/>
    <n v="3"/>
    <n v="34.450000000000003"/>
  </r>
  <r>
    <n v="10315"/>
    <n v="4511"/>
    <n v="0"/>
    <d v="2023-03-17T00:00:00"/>
    <d v="1899-12-30T17:57:13"/>
    <n v="105"/>
    <x v="15"/>
    <x v="3"/>
    <x v="4"/>
    <x v="5"/>
    <n v="17"/>
    <x v="2"/>
    <x v="6"/>
    <n v="3"/>
    <n v="34.450000000000003"/>
  </r>
  <r>
    <n v="10316"/>
    <n v="4512"/>
    <n v="1"/>
    <d v="2023-03-17T00:00:00"/>
    <d v="1899-12-30T18:05:39"/>
    <n v="130"/>
    <x v="13"/>
    <x v="1"/>
    <x v="7"/>
    <x v="5"/>
    <n v="17"/>
    <x v="2"/>
    <x v="7"/>
    <n v="2"/>
    <n v="39.9"/>
  </r>
  <r>
    <n v="10317"/>
    <n v="4512"/>
    <n v="0"/>
    <d v="2023-03-17T00:00:00"/>
    <d v="1899-12-30T18:05:39"/>
    <n v="130"/>
    <x v="13"/>
    <x v="1"/>
    <x v="7"/>
    <x v="5"/>
    <n v="17"/>
    <x v="2"/>
    <x v="7"/>
    <n v="2"/>
    <n v="39.9"/>
  </r>
  <r>
    <n v="10318"/>
    <n v="4513"/>
    <n v="1"/>
    <d v="2023-03-17T00:00:00"/>
    <d v="1899-12-30T18:20:51"/>
    <n v="102"/>
    <x v="16"/>
    <x v="3"/>
    <x v="9"/>
    <x v="5"/>
    <n v="17"/>
    <x v="2"/>
    <x v="7"/>
    <n v="4"/>
    <n v="64.8"/>
  </r>
  <r>
    <n v="10319"/>
    <n v="4513"/>
    <n v="0"/>
    <d v="2023-03-17T00:00:00"/>
    <d v="1899-12-30T18:20:51"/>
    <n v="125"/>
    <x v="21"/>
    <x v="1"/>
    <x v="0"/>
    <x v="5"/>
    <n v="17"/>
    <x v="2"/>
    <x v="7"/>
    <n v="4"/>
    <n v="64.8"/>
  </r>
  <r>
    <n v="10320"/>
    <n v="4513"/>
    <n v="0"/>
    <d v="2023-03-17T00:00:00"/>
    <d v="1899-12-30T18:20:51"/>
    <n v="109"/>
    <x v="0"/>
    <x v="0"/>
    <x v="0"/>
    <x v="5"/>
    <n v="17"/>
    <x v="2"/>
    <x v="7"/>
    <n v="4"/>
    <n v="64.8"/>
  </r>
  <r>
    <n v="10321"/>
    <n v="4513"/>
    <n v="0"/>
    <d v="2023-03-17T00:00:00"/>
    <d v="1899-12-30T18:20:51"/>
    <n v="118"/>
    <x v="26"/>
    <x v="2"/>
    <x v="13"/>
    <x v="5"/>
    <n v="17"/>
    <x v="2"/>
    <x v="7"/>
    <n v="4"/>
    <n v="64.8"/>
  </r>
  <r>
    <n v="10322"/>
    <n v="4514"/>
    <n v="1"/>
    <d v="2023-03-17T00:00:00"/>
    <d v="1899-12-30T18:29:17"/>
    <n v="107"/>
    <x v="19"/>
    <x v="0"/>
    <x v="12"/>
    <x v="5"/>
    <n v="17"/>
    <x v="2"/>
    <x v="7"/>
    <n v="2"/>
    <n v="28.45"/>
  </r>
  <r>
    <n v="10323"/>
    <n v="4514"/>
    <n v="0"/>
    <d v="2023-03-17T00:00:00"/>
    <d v="1899-12-30T18:29:17"/>
    <n v="119"/>
    <x v="6"/>
    <x v="2"/>
    <x v="5"/>
    <x v="5"/>
    <n v="17"/>
    <x v="2"/>
    <x v="7"/>
    <n v="2"/>
    <n v="28.45"/>
  </r>
  <r>
    <n v="10324"/>
    <n v="4515"/>
    <n v="1"/>
    <d v="2023-03-17T00:00:00"/>
    <d v="1899-12-30T18:35:13"/>
    <n v="120"/>
    <x v="28"/>
    <x v="2"/>
    <x v="9"/>
    <x v="5"/>
    <n v="17"/>
    <x v="2"/>
    <x v="7"/>
    <n v="2"/>
    <n v="20.95"/>
  </r>
  <r>
    <n v="10325"/>
    <n v="4515"/>
    <n v="0"/>
    <d v="2023-03-17T00:00:00"/>
    <d v="1899-12-30T18:35:13"/>
    <n v="105"/>
    <x v="15"/>
    <x v="3"/>
    <x v="4"/>
    <x v="5"/>
    <n v="17"/>
    <x v="2"/>
    <x v="7"/>
    <n v="2"/>
    <n v="20.95"/>
  </r>
  <r>
    <n v="10326"/>
    <n v="4516"/>
    <n v="1"/>
    <d v="2023-03-17T00:00:00"/>
    <d v="1899-12-30T18:59:02"/>
    <n v="109"/>
    <x v="0"/>
    <x v="0"/>
    <x v="0"/>
    <x v="5"/>
    <n v="17"/>
    <x v="2"/>
    <x v="7"/>
    <n v="1"/>
    <n v="17.95"/>
  </r>
  <r>
    <n v="10327"/>
    <n v="4517"/>
    <n v="1"/>
    <d v="2023-03-17T00:00:00"/>
    <d v="1899-12-30T19:00:53"/>
    <n v="101"/>
    <x v="7"/>
    <x v="3"/>
    <x v="2"/>
    <x v="5"/>
    <n v="17"/>
    <x v="2"/>
    <x v="8"/>
    <n v="1"/>
    <n v="12.95"/>
  </r>
  <r>
    <n v="10328"/>
    <n v="4518"/>
    <n v="1"/>
    <d v="2023-03-17T00:00:00"/>
    <d v="1899-12-30T19:06:28"/>
    <n v="103"/>
    <x v="29"/>
    <x v="3"/>
    <x v="6"/>
    <x v="5"/>
    <n v="17"/>
    <x v="2"/>
    <x v="8"/>
    <n v="2"/>
    <n v="18"/>
  </r>
  <r>
    <n v="10329"/>
    <n v="4518"/>
    <n v="0"/>
    <d v="2023-03-17T00:00:00"/>
    <d v="1899-12-30T19:06:28"/>
    <n v="123"/>
    <x v="9"/>
    <x v="2"/>
    <x v="6"/>
    <x v="5"/>
    <n v="17"/>
    <x v="2"/>
    <x v="8"/>
    <n v="2"/>
    <n v="18"/>
  </r>
  <r>
    <n v="10330"/>
    <n v="4519"/>
    <n v="1"/>
    <d v="2023-03-17T00:00:00"/>
    <d v="1899-12-30T19:13:55"/>
    <n v="119"/>
    <x v="6"/>
    <x v="2"/>
    <x v="5"/>
    <x v="5"/>
    <n v="17"/>
    <x v="2"/>
    <x v="8"/>
    <n v="1"/>
    <n v="11.95"/>
  </r>
  <r>
    <n v="10331"/>
    <n v="4520"/>
    <n v="1"/>
    <d v="2023-03-17T00:00:00"/>
    <d v="1899-12-30T19:18:13"/>
    <n v="104"/>
    <x v="18"/>
    <x v="3"/>
    <x v="11"/>
    <x v="5"/>
    <n v="17"/>
    <x v="2"/>
    <x v="8"/>
    <n v="3"/>
    <n v="32.450000000000003"/>
  </r>
  <r>
    <n v="10332"/>
    <n v="4520"/>
    <n v="0"/>
    <d v="2023-03-17T00:00:00"/>
    <d v="1899-12-30T19:18:13"/>
    <n v="112"/>
    <x v="30"/>
    <x v="0"/>
    <x v="13"/>
    <x v="5"/>
    <n v="17"/>
    <x v="2"/>
    <x v="8"/>
    <n v="3"/>
    <n v="32.450000000000003"/>
  </r>
  <r>
    <n v="10333"/>
    <n v="4520"/>
    <n v="0"/>
    <d v="2023-03-17T00:00:00"/>
    <d v="1899-12-30T19:18:13"/>
    <n v="105"/>
    <x v="15"/>
    <x v="3"/>
    <x v="4"/>
    <x v="5"/>
    <n v="17"/>
    <x v="2"/>
    <x v="8"/>
    <n v="3"/>
    <n v="32.450000000000003"/>
  </r>
  <r>
    <n v="10334"/>
    <n v="4521"/>
    <n v="1"/>
    <d v="2023-03-17T00:00:00"/>
    <d v="1899-12-30T19:18:43"/>
    <n v="112"/>
    <x v="30"/>
    <x v="0"/>
    <x v="13"/>
    <x v="5"/>
    <n v="17"/>
    <x v="2"/>
    <x v="8"/>
    <n v="3"/>
    <n v="49.849999999999994"/>
  </r>
  <r>
    <n v="10335"/>
    <n v="4521"/>
    <n v="0"/>
    <d v="2023-03-17T00:00:00"/>
    <d v="1899-12-30T19:18:43"/>
    <n v="131"/>
    <x v="27"/>
    <x v="1"/>
    <x v="0"/>
    <x v="5"/>
    <n v="17"/>
    <x v="2"/>
    <x v="8"/>
    <n v="3"/>
    <n v="49.849999999999994"/>
  </r>
  <r>
    <n v="10336"/>
    <n v="4521"/>
    <n v="0"/>
    <d v="2023-03-17T00:00:00"/>
    <d v="1899-12-30T19:18:43"/>
    <n v="132"/>
    <x v="14"/>
    <x v="1"/>
    <x v="8"/>
    <x v="5"/>
    <n v="17"/>
    <x v="2"/>
    <x v="8"/>
    <n v="3"/>
    <n v="49.849999999999994"/>
  </r>
  <r>
    <n v="10337"/>
    <n v="4522"/>
    <n v="1"/>
    <d v="2023-03-17T00:00:00"/>
    <d v="1899-12-30T19:21:11"/>
    <n v="107"/>
    <x v="19"/>
    <x v="0"/>
    <x v="12"/>
    <x v="5"/>
    <n v="17"/>
    <x v="2"/>
    <x v="8"/>
    <n v="1"/>
    <n v="16.5"/>
  </r>
  <r>
    <n v="10338"/>
    <n v="4523"/>
    <n v="1"/>
    <d v="2023-03-17T00:00:00"/>
    <d v="1899-12-30T19:27:52"/>
    <n v="108"/>
    <x v="1"/>
    <x v="0"/>
    <x v="1"/>
    <x v="5"/>
    <n v="17"/>
    <x v="2"/>
    <x v="8"/>
    <n v="1"/>
    <n v="14.5"/>
  </r>
  <r>
    <n v="10339"/>
    <n v="4524"/>
    <n v="1"/>
    <d v="2023-03-17T00:00:00"/>
    <d v="1899-12-30T19:34:54"/>
    <n v="118"/>
    <x v="26"/>
    <x v="2"/>
    <x v="13"/>
    <x v="5"/>
    <n v="17"/>
    <x v="2"/>
    <x v="8"/>
    <n v="2"/>
    <n v="26.9"/>
  </r>
  <r>
    <n v="10340"/>
    <n v="4524"/>
    <n v="0"/>
    <d v="2023-03-17T00:00:00"/>
    <d v="1899-12-30T19:34:54"/>
    <n v="119"/>
    <x v="6"/>
    <x v="2"/>
    <x v="5"/>
    <x v="5"/>
    <n v="17"/>
    <x v="2"/>
    <x v="8"/>
    <n v="2"/>
    <n v="26.9"/>
  </r>
  <r>
    <n v="10341"/>
    <n v="4525"/>
    <n v="1"/>
    <d v="2023-03-17T00:00:00"/>
    <d v="1899-12-30T19:35:19"/>
    <n v="107"/>
    <x v="19"/>
    <x v="0"/>
    <x v="12"/>
    <x v="5"/>
    <n v="17"/>
    <x v="2"/>
    <x v="8"/>
    <n v="4"/>
    <n v="53.95"/>
  </r>
  <r>
    <n v="10342"/>
    <n v="4525"/>
    <n v="0"/>
    <d v="2023-03-17T00:00:00"/>
    <d v="1899-12-30T19:35:19"/>
    <n v="126"/>
    <x v="10"/>
    <x v="1"/>
    <x v="1"/>
    <x v="5"/>
    <n v="17"/>
    <x v="2"/>
    <x v="8"/>
    <n v="4"/>
    <n v="53.95"/>
  </r>
  <r>
    <n v="10343"/>
    <n v="4525"/>
    <n v="0"/>
    <d v="2023-03-17T00:00:00"/>
    <d v="1899-12-30T19:35:19"/>
    <n v="113"/>
    <x v="17"/>
    <x v="0"/>
    <x v="10"/>
    <x v="5"/>
    <n v="17"/>
    <x v="2"/>
    <x v="8"/>
    <n v="4"/>
    <n v="53.95"/>
  </r>
  <r>
    <n v="10344"/>
    <n v="4525"/>
    <n v="0"/>
    <d v="2023-03-17T00:00:00"/>
    <d v="1899-12-30T19:35:19"/>
    <n v="131"/>
    <x v="27"/>
    <x v="1"/>
    <x v="0"/>
    <x v="5"/>
    <n v="17"/>
    <x v="2"/>
    <x v="8"/>
    <n v="4"/>
    <n v="53.95"/>
  </r>
  <r>
    <n v="10345"/>
    <n v="4526"/>
    <n v="1"/>
    <d v="2023-03-17T00:00:00"/>
    <d v="1899-12-30T19:37:48"/>
    <n v="128"/>
    <x v="25"/>
    <x v="1"/>
    <x v="3"/>
    <x v="5"/>
    <n v="17"/>
    <x v="2"/>
    <x v="8"/>
    <n v="2"/>
    <n v="27.45"/>
  </r>
  <r>
    <n v="10346"/>
    <n v="4526"/>
    <n v="0"/>
    <d v="2023-03-17T00:00:00"/>
    <d v="1899-12-30T19:37:48"/>
    <n v="119"/>
    <x v="6"/>
    <x v="2"/>
    <x v="5"/>
    <x v="5"/>
    <n v="17"/>
    <x v="2"/>
    <x v="8"/>
    <n v="2"/>
    <n v="27.45"/>
  </r>
  <r>
    <n v="10347"/>
    <n v="4527"/>
    <n v="1"/>
    <d v="2023-03-17T00:00:00"/>
    <d v="1899-12-30T19:49:58"/>
    <n v="107"/>
    <x v="19"/>
    <x v="0"/>
    <x v="12"/>
    <x v="5"/>
    <n v="17"/>
    <x v="2"/>
    <x v="8"/>
    <n v="4"/>
    <n v="43.45"/>
  </r>
  <r>
    <n v="10348"/>
    <n v="4527"/>
    <n v="0"/>
    <d v="2023-03-17T00:00:00"/>
    <d v="1899-12-30T19:49:58"/>
    <n v="117"/>
    <x v="3"/>
    <x v="2"/>
    <x v="2"/>
    <x v="5"/>
    <n v="17"/>
    <x v="2"/>
    <x v="8"/>
    <n v="4"/>
    <n v="43.45"/>
  </r>
  <r>
    <n v="10349"/>
    <n v="4527"/>
    <n v="0"/>
    <d v="2023-03-17T00:00:00"/>
    <d v="1899-12-30T19:49:58"/>
    <n v="113"/>
    <x v="17"/>
    <x v="0"/>
    <x v="10"/>
    <x v="5"/>
    <n v="17"/>
    <x v="2"/>
    <x v="8"/>
    <n v="4"/>
    <n v="43.45"/>
  </r>
  <r>
    <n v="10350"/>
    <n v="4527"/>
    <n v="0"/>
    <d v="2023-03-17T00:00:00"/>
    <d v="1899-12-30T19:49:58"/>
    <n v="123"/>
    <x v="9"/>
    <x v="2"/>
    <x v="6"/>
    <x v="5"/>
    <n v="17"/>
    <x v="2"/>
    <x v="8"/>
    <n v="4"/>
    <n v="43.45"/>
  </r>
  <r>
    <n v="10351"/>
    <n v="4528"/>
    <n v="1"/>
    <d v="2023-03-17T00:00:00"/>
    <d v="1899-12-30T19:50:37"/>
    <n v="125"/>
    <x v="21"/>
    <x v="1"/>
    <x v="0"/>
    <x v="5"/>
    <n v="17"/>
    <x v="2"/>
    <x v="8"/>
    <n v="2"/>
    <n v="22.95"/>
  </r>
  <r>
    <n v="10352"/>
    <n v="4528"/>
    <n v="0"/>
    <d v="2023-03-17T00:00:00"/>
    <d v="1899-12-30T19:50:37"/>
    <n v="113"/>
    <x v="17"/>
    <x v="0"/>
    <x v="10"/>
    <x v="5"/>
    <n v="17"/>
    <x v="2"/>
    <x v="8"/>
    <n v="2"/>
    <n v="22.95"/>
  </r>
  <r>
    <n v="10353"/>
    <n v="4529"/>
    <n v="1"/>
    <d v="2023-03-17T00:00:00"/>
    <d v="1899-12-30T19:53:48"/>
    <n v="101"/>
    <x v="7"/>
    <x v="3"/>
    <x v="2"/>
    <x v="5"/>
    <n v="17"/>
    <x v="2"/>
    <x v="8"/>
    <n v="1"/>
    <n v="12.95"/>
  </r>
  <r>
    <n v="10355"/>
    <n v="4530"/>
    <n v="1"/>
    <d v="2023-03-17T00:00:00"/>
    <d v="1899-12-30T19:58:25"/>
    <n v="109"/>
    <x v="0"/>
    <x v="0"/>
    <x v="0"/>
    <x v="5"/>
    <n v="17"/>
    <x v="2"/>
    <x v="8"/>
    <n v="1"/>
    <n v="17.95"/>
  </r>
  <r>
    <n v="10356"/>
    <n v="4531"/>
    <n v="1"/>
    <d v="2023-03-17T00:00:00"/>
    <d v="1899-12-30T20:12:16"/>
    <n v="101"/>
    <x v="7"/>
    <x v="3"/>
    <x v="2"/>
    <x v="5"/>
    <n v="17"/>
    <x v="2"/>
    <x v="9"/>
    <n v="2"/>
    <n v="17.95"/>
  </r>
  <r>
    <n v="10357"/>
    <n v="4531"/>
    <n v="0"/>
    <d v="2023-03-17T00:00:00"/>
    <d v="1899-12-30T20:12:16"/>
    <n v="113"/>
    <x v="17"/>
    <x v="0"/>
    <x v="10"/>
    <x v="5"/>
    <n v="17"/>
    <x v="2"/>
    <x v="9"/>
    <n v="2"/>
    <n v="17.95"/>
  </r>
  <r>
    <n v="10358"/>
    <n v="4532"/>
    <n v="1"/>
    <d v="2023-03-17T00:00:00"/>
    <d v="1899-12-30T20:24:54"/>
    <n v="102"/>
    <x v="16"/>
    <x v="3"/>
    <x v="9"/>
    <x v="5"/>
    <n v="17"/>
    <x v="2"/>
    <x v="9"/>
    <n v="3"/>
    <n v="34.9"/>
  </r>
  <r>
    <n v="10359"/>
    <n v="4532"/>
    <n v="0"/>
    <d v="2023-03-17T00:00:00"/>
    <d v="1899-12-30T20:24:54"/>
    <n v="120"/>
    <x v="28"/>
    <x v="2"/>
    <x v="9"/>
    <x v="5"/>
    <n v="17"/>
    <x v="2"/>
    <x v="9"/>
    <n v="3"/>
    <n v="34.9"/>
  </r>
  <r>
    <n v="10360"/>
    <n v="4532"/>
    <n v="0"/>
    <d v="2023-03-17T00:00:00"/>
    <d v="1899-12-30T20:24:54"/>
    <n v="122"/>
    <x v="12"/>
    <x v="2"/>
    <x v="4"/>
    <x v="5"/>
    <n v="17"/>
    <x v="2"/>
    <x v="9"/>
    <n v="3"/>
    <n v="34.9"/>
  </r>
  <r>
    <n v="10361"/>
    <n v="4533"/>
    <n v="1"/>
    <d v="2023-03-17T00:00:00"/>
    <d v="1899-12-30T20:25:53"/>
    <n v="124"/>
    <x v="2"/>
    <x v="1"/>
    <x v="1"/>
    <x v="5"/>
    <n v="17"/>
    <x v="2"/>
    <x v="9"/>
    <n v="4"/>
    <n v="46"/>
  </r>
  <r>
    <n v="10362"/>
    <n v="4533"/>
    <n v="0"/>
    <d v="2023-03-17T00:00:00"/>
    <d v="1899-12-30T20:25:53"/>
    <n v="129"/>
    <x v="4"/>
    <x v="1"/>
    <x v="3"/>
    <x v="5"/>
    <n v="17"/>
    <x v="2"/>
    <x v="9"/>
    <n v="4"/>
    <n v="46"/>
  </r>
  <r>
    <n v="10363"/>
    <n v="4533"/>
    <n v="0"/>
    <d v="2023-03-17T00:00:00"/>
    <d v="1899-12-30T20:25:53"/>
    <n v="106"/>
    <x v="5"/>
    <x v="3"/>
    <x v="4"/>
    <x v="5"/>
    <n v="17"/>
    <x v="2"/>
    <x v="9"/>
    <n v="4"/>
    <n v="46"/>
  </r>
  <r>
    <n v="10364"/>
    <n v="4533"/>
    <n v="0"/>
    <d v="2023-03-17T00:00:00"/>
    <d v="1899-12-30T20:25:53"/>
    <n v="114"/>
    <x v="8"/>
    <x v="0"/>
    <x v="6"/>
    <x v="5"/>
    <n v="17"/>
    <x v="2"/>
    <x v="9"/>
    <n v="4"/>
    <n v="46"/>
  </r>
  <r>
    <n v="10365"/>
    <n v="4534"/>
    <n v="1"/>
    <d v="2023-03-17T00:00:00"/>
    <d v="1899-12-30T20:45:20"/>
    <n v="110"/>
    <x v="11"/>
    <x v="0"/>
    <x v="0"/>
    <x v="5"/>
    <n v="17"/>
    <x v="2"/>
    <x v="9"/>
    <n v="3"/>
    <n v="49.849999999999994"/>
  </r>
  <r>
    <n v="10366"/>
    <n v="4534"/>
    <n v="0"/>
    <d v="2023-03-17T00:00:00"/>
    <d v="1899-12-30T20:45:20"/>
    <n v="120"/>
    <x v="28"/>
    <x v="2"/>
    <x v="9"/>
    <x v="5"/>
    <n v="17"/>
    <x v="2"/>
    <x v="9"/>
    <n v="3"/>
    <n v="49.849999999999994"/>
  </r>
  <r>
    <n v="10367"/>
    <n v="4534"/>
    <n v="0"/>
    <d v="2023-03-17T00:00:00"/>
    <d v="1899-12-30T20:45:20"/>
    <n v="131"/>
    <x v="27"/>
    <x v="1"/>
    <x v="0"/>
    <x v="5"/>
    <n v="17"/>
    <x v="2"/>
    <x v="9"/>
    <n v="3"/>
    <n v="49.849999999999994"/>
  </r>
  <r>
    <n v="10368"/>
    <n v="4535"/>
    <n v="1"/>
    <d v="2023-03-17T00:00:00"/>
    <d v="1899-12-30T20:49:48"/>
    <n v="125"/>
    <x v="21"/>
    <x v="1"/>
    <x v="0"/>
    <x v="5"/>
    <n v="17"/>
    <x v="2"/>
    <x v="9"/>
    <n v="1"/>
    <n v="17.95"/>
  </r>
  <r>
    <n v="10369"/>
    <n v="4536"/>
    <n v="1"/>
    <d v="2023-03-17T00:00:00"/>
    <d v="1899-12-30T21:06:40"/>
    <n v="125"/>
    <x v="21"/>
    <x v="1"/>
    <x v="0"/>
    <x v="5"/>
    <n v="17"/>
    <x v="2"/>
    <x v="10"/>
    <n v="1"/>
    <n v="17.95"/>
  </r>
  <r>
    <n v="10370"/>
    <n v="4537"/>
    <n v="1"/>
    <d v="2023-03-17T00:00:00"/>
    <d v="1899-12-30T21:09:17"/>
    <n v="118"/>
    <x v="26"/>
    <x v="2"/>
    <x v="13"/>
    <x v="5"/>
    <n v="17"/>
    <x v="2"/>
    <x v="10"/>
    <n v="2"/>
    <n v="23.95"/>
  </r>
  <r>
    <n v="10371"/>
    <n v="4537"/>
    <n v="0"/>
    <d v="2023-03-17T00:00:00"/>
    <d v="1899-12-30T21:09:17"/>
    <n v="123"/>
    <x v="9"/>
    <x v="2"/>
    <x v="6"/>
    <x v="5"/>
    <n v="17"/>
    <x v="2"/>
    <x v="10"/>
    <n v="2"/>
    <n v="23.95"/>
  </r>
  <r>
    <n v="10372"/>
    <n v="4538"/>
    <n v="1"/>
    <d v="2023-03-17T00:00:00"/>
    <d v="1899-12-30T21:31:30"/>
    <n v="101"/>
    <x v="7"/>
    <x v="3"/>
    <x v="2"/>
    <x v="5"/>
    <n v="17"/>
    <x v="2"/>
    <x v="10"/>
    <n v="3"/>
    <n v="36.450000000000003"/>
  </r>
  <r>
    <n v="10373"/>
    <n v="4538"/>
    <n v="0"/>
    <d v="2023-03-17T00:00:00"/>
    <d v="1899-12-30T21:31:30"/>
    <n v="107"/>
    <x v="19"/>
    <x v="0"/>
    <x v="12"/>
    <x v="5"/>
    <n v="17"/>
    <x v="2"/>
    <x v="10"/>
    <n v="3"/>
    <n v="36.450000000000003"/>
  </r>
  <r>
    <n v="10374"/>
    <n v="4538"/>
    <n v="0"/>
    <d v="2023-03-17T00:00:00"/>
    <d v="1899-12-30T21:31:30"/>
    <n v="122"/>
    <x v="12"/>
    <x v="2"/>
    <x v="4"/>
    <x v="5"/>
    <n v="17"/>
    <x v="2"/>
    <x v="10"/>
    <n v="3"/>
    <n v="36.450000000000003"/>
  </r>
  <r>
    <n v="10375"/>
    <n v="4539"/>
    <n v="1"/>
    <d v="2023-03-17T00:00:00"/>
    <d v="1899-12-30T21:34:31"/>
    <n v="117"/>
    <x v="3"/>
    <x v="2"/>
    <x v="2"/>
    <x v="5"/>
    <n v="17"/>
    <x v="2"/>
    <x v="10"/>
    <n v="2"/>
    <n v="27.9"/>
  </r>
  <r>
    <n v="10376"/>
    <n v="4539"/>
    <n v="0"/>
    <d v="2023-03-17T00:00:00"/>
    <d v="1899-12-30T21:34:31"/>
    <n v="112"/>
    <x v="30"/>
    <x v="0"/>
    <x v="13"/>
    <x v="5"/>
    <n v="17"/>
    <x v="2"/>
    <x v="10"/>
    <n v="2"/>
    <n v="27.9"/>
  </r>
  <r>
    <n v="10377"/>
    <n v="4540"/>
    <n v="1"/>
    <d v="2023-03-17T00:00:00"/>
    <d v="1899-12-30T21:58:59"/>
    <n v="129"/>
    <x v="4"/>
    <x v="1"/>
    <x v="3"/>
    <x v="5"/>
    <n v="17"/>
    <x v="2"/>
    <x v="10"/>
    <n v="2"/>
    <n v="27.45"/>
  </r>
  <r>
    <n v="10378"/>
    <n v="4540"/>
    <n v="0"/>
    <d v="2023-03-17T00:00:00"/>
    <d v="1899-12-30T21:58:59"/>
    <n v="119"/>
    <x v="6"/>
    <x v="2"/>
    <x v="5"/>
    <x v="5"/>
    <n v="17"/>
    <x v="2"/>
    <x v="10"/>
    <n v="2"/>
    <n v="27.45"/>
  </r>
  <r>
    <n v="10379"/>
    <n v="4541"/>
    <n v="1"/>
    <d v="2023-03-18T00:00:00"/>
    <d v="1899-12-30T11:34:26"/>
    <n v="102"/>
    <x v="16"/>
    <x v="3"/>
    <x v="9"/>
    <x v="6"/>
    <n v="18"/>
    <x v="2"/>
    <x v="0"/>
    <n v="1"/>
    <n v="13.95"/>
  </r>
  <r>
    <n v="10381"/>
    <n v="4542"/>
    <n v="1"/>
    <d v="2023-03-18T00:00:00"/>
    <d v="1899-12-30T11:37:55"/>
    <n v="131"/>
    <x v="27"/>
    <x v="1"/>
    <x v="0"/>
    <x v="6"/>
    <n v="18"/>
    <x v="2"/>
    <x v="0"/>
    <n v="1"/>
    <n v="17.95"/>
  </r>
  <r>
    <n v="10382"/>
    <n v="4543"/>
    <n v="1"/>
    <d v="2023-03-18T00:00:00"/>
    <d v="1899-12-30T12:06:46"/>
    <n v="115"/>
    <x v="31"/>
    <x v="2"/>
    <x v="5"/>
    <x v="6"/>
    <n v="18"/>
    <x v="2"/>
    <x v="1"/>
    <n v="2"/>
    <n v="29.9"/>
  </r>
  <r>
    <n v="10383"/>
    <n v="4543"/>
    <n v="0"/>
    <d v="2023-03-18T00:00:00"/>
    <d v="1899-12-30T12:06:46"/>
    <n v="127"/>
    <x v="24"/>
    <x v="1"/>
    <x v="0"/>
    <x v="6"/>
    <n v="18"/>
    <x v="2"/>
    <x v="1"/>
    <n v="2"/>
    <n v="29.9"/>
  </r>
  <r>
    <n v="10384"/>
    <n v="4544"/>
    <n v="1"/>
    <d v="2023-03-18T00:00:00"/>
    <d v="1899-12-30T12:08:52"/>
    <n v="127"/>
    <x v="24"/>
    <x v="1"/>
    <x v="0"/>
    <x v="6"/>
    <n v="18"/>
    <x v="2"/>
    <x v="1"/>
    <n v="3"/>
    <n v="47.849999999999994"/>
  </r>
  <r>
    <n v="10385"/>
    <n v="4544"/>
    <n v="0"/>
    <d v="2023-03-18T00:00:00"/>
    <d v="1899-12-30T12:08:52"/>
    <n v="112"/>
    <x v="30"/>
    <x v="0"/>
    <x v="13"/>
    <x v="6"/>
    <n v="18"/>
    <x v="2"/>
    <x v="1"/>
    <n v="3"/>
    <n v="47.849999999999994"/>
  </r>
  <r>
    <n v="10386"/>
    <n v="4544"/>
    <n v="0"/>
    <d v="2023-03-18T00:00:00"/>
    <d v="1899-12-30T12:08:52"/>
    <n v="118"/>
    <x v="26"/>
    <x v="2"/>
    <x v="13"/>
    <x v="6"/>
    <n v="18"/>
    <x v="2"/>
    <x v="1"/>
    <n v="3"/>
    <n v="47.849999999999994"/>
  </r>
  <r>
    <n v="10387"/>
    <n v="4545"/>
    <n v="1"/>
    <d v="2023-03-18T00:00:00"/>
    <d v="1899-12-30T12:09:38"/>
    <n v="107"/>
    <x v="19"/>
    <x v="0"/>
    <x v="12"/>
    <x v="6"/>
    <n v="18"/>
    <x v="2"/>
    <x v="1"/>
    <n v="1"/>
    <n v="16.5"/>
  </r>
  <r>
    <n v="10388"/>
    <n v="4546"/>
    <n v="1"/>
    <d v="2023-03-18T00:00:00"/>
    <d v="1899-12-30T12:12:52"/>
    <n v="104"/>
    <x v="18"/>
    <x v="3"/>
    <x v="11"/>
    <x v="6"/>
    <n v="18"/>
    <x v="2"/>
    <x v="1"/>
    <n v="2"/>
    <n v="25.45"/>
  </r>
  <r>
    <n v="10389"/>
    <n v="4546"/>
    <n v="0"/>
    <d v="2023-03-18T00:00:00"/>
    <d v="1899-12-30T12:12:52"/>
    <n v="118"/>
    <x v="26"/>
    <x v="2"/>
    <x v="13"/>
    <x v="6"/>
    <n v="18"/>
    <x v="2"/>
    <x v="1"/>
    <n v="2"/>
    <n v="25.45"/>
  </r>
  <r>
    <n v="10390"/>
    <n v="4547"/>
    <n v="1"/>
    <d v="2023-03-18T00:00:00"/>
    <d v="1899-12-30T12:12:58"/>
    <n v="114"/>
    <x v="8"/>
    <x v="0"/>
    <x v="6"/>
    <x v="6"/>
    <n v="18"/>
    <x v="2"/>
    <x v="1"/>
    <n v="1"/>
    <n v="9"/>
  </r>
  <r>
    <n v="10391"/>
    <n v="4548"/>
    <n v="1"/>
    <d v="2023-03-18T00:00:00"/>
    <d v="1899-12-30T12:29:44"/>
    <n v="108"/>
    <x v="1"/>
    <x v="0"/>
    <x v="1"/>
    <x v="6"/>
    <n v="18"/>
    <x v="2"/>
    <x v="1"/>
    <n v="4"/>
    <n v="43.45"/>
  </r>
  <r>
    <n v="10392"/>
    <n v="4548"/>
    <n v="0"/>
    <d v="2023-03-18T00:00:00"/>
    <d v="1899-12-30T12:29:44"/>
    <n v="113"/>
    <x v="17"/>
    <x v="0"/>
    <x v="10"/>
    <x v="6"/>
    <n v="18"/>
    <x v="2"/>
    <x v="1"/>
    <n v="4"/>
    <n v="43.45"/>
  </r>
  <r>
    <n v="10393"/>
    <n v="4548"/>
    <n v="0"/>
    <d v="2023-03-18T00:00:00"/>
    <d v="1899-12-30T12:29:44"/>
    <n v="122"/>
    <x v="12"/>
    <x v="2"/>
    <x v="4"/>
    <x v="6"/>
    <n v="18"/>
    <x v="2"/>
    <x v="1"/>
    <n v="4"/>
    <n v="43.45"/>
  </r>
  <r>
    <n v="10394"/>
    <n v="4548"/>
    <n v="0"/>
    <d v="2023-03-18T00:00:00"/>
    <d v="1899-12-30T12:29:44"/>
    <n v="132"/>
    <x v="14"/>
    <x v="1"/>
    <x v="8"/>
    <x v="6"/>
    <n v="18"/>
    <x v="2"/>
    <x v="1"/>
    <n v="4"/>
    <n v="43.45"/>
  </r>
  <r>
    <n v="10395"/>
    <n v="4549"/>
    <n v="1"/>
    <d v="2023-03-18T00:00:00"/>
    <d v="1899-12-30T12:31:00"/>
    <n v="118"/>
    <x v="26"/>
    <x v="2"/>
    <x v="13"/>
    <x v="6"/>
    <n v="18"/>
    <x v="2"/>
    <x v="1"/>
    <n v="1"/>
    <n v="14.95"/>
  </r>
  <r>
    <n v="10396"/>
    <n v="4550"/>
    <n v="1"/>
    <d v="2023-03-18T00:00:00"/>
    <d v="1899-12-30T12:45:18"/>
    <n v="101"/>
    <x v="7"/>
    <x v="3"/>
    <x v="2"/>
    <x v="6"/>
    <n v="18"/>
    <x v="2"/>
    <x v="1"/>
    <n v="2"/>
    <n v="19.95"/>
  </r>
  <r>
    <n v="10397"/>
    <n v="4550"/>
    <n v="0"/>
    <d v="2023-03-18T00:00:00"/>
    <d v="1899-12-30T12:45:18"/>
    <n v="106"/>
    <x v="5"/>
    <x v="3"/>
    <x v="4"/>
    <x v="6"/>
    <n v="18"/>
    <x v="2"/>
    <x v="1"/>
    <n v="2"/>
    <n v="19.95"/>
  </r>
  <r>
    <n v="10398"/>
    <n v="4551"/>
    <n v="1"/>
    <d v="2023-03-18T00:00:00"/>
    <d v="1899-12-30T12:48:02"/>
    <n v="101"/>
    <x v="7"/>
    <x v="3"/>
    <x v="2"/>
    <x v="6"/>
    <n v="18"/>
    <x v="2"/>
    <x v="1"/>
    <n v="1"/>
    <n v="12.95"/>
  </r>
  <r>
    <n v="10399"/>
    <n v="4552"/>
    <n v="1"/>
    <d v="2023-03-18T00:00:00"/>
    <d v="1899-12-30T12:50:24"/>
    <n v="127"/>
    <x v="24"/>
    <x v="1"/>
    <x v="0"/>
    <x v="6"/>
    <n v="18"/>
    <x v="2"/>
    <x v="1"/>
    <n v="2"/>
    <n v="24.95"/>
  </r>
  <r>
    <n v="10400"/>
    <n v="4552"/>
    <n v="0"/>
    <d v="2023-03-18T00:00:00"/>
    <d v="1899-12-30T12:50:24"/>
    <n v="105"/>
    <x v="15"/>
    <x v="3"/>
    <x v="4"/>
    <x v="6"/>
    <n v="18"/>
    <x v="2"/>
    <x v="1"/>
    <n v="2"/>
    <n v="24.95"/>
  </r>
  <r>
    <n v="10401"/>
    <n v="4553"/>
    <n v="1"/>
    <d v="2023-03-18T00:00:00"/>
    <d v="1899-12-30T12:50:30"/>
    <n v="104"/>
    <x v="18"/>
    <x v="3"/>
    <x v="11"/>
    <x v="6"/>
    <n v="18"/>
    <x v="2"/>
    <x v="1"/>
    <n v="1"/>
    <n v="10.5"/>
  </r>
  <r>
    <n v="10402"/>
    <n v="4554"/>
    <n v="1"/>
    <d v="2023-03-18T00:00:00"/>
    <d v="1899-12-30T12:53:36"/>
    <n v="112"/>
    <x v="30"/>
    <x v="0"/>
    <x v="13"/>
    <x v="6"/>
    <n v="18"/>
    <x v="2"/>
    <x v="1"/>
    <n v="1"/>
    <n v="14.95"/>
  </r>
  <r>
    <n v="10403"/>
    <n v="4555"/>
    <n v="1"/>
    <d v="2023-03-18T00:00:00"/>
    <d v="1899-12-30T13:07:53"/>
    <n v="109"/>
    <x v="0"/>
    <x v="0"/>
    <x v="0"/>
    <x v="6"/>
    <n v="18"/>
    <x v="2"/>
    <x v="2"/>
    <n v="8"/>
    <n v="96.8"/>
  </r>
  <r>
    <n v="10404"/>
    <n v="4555"/>
    <n v="0"/>
    <d v="2023-03-18T00:00:00"/>
    <d v="1899-12-30T13:07:53"/>
    <n v="109"/>
    <x v="0"/>
    <x v="0"/>
    <x v="0"/>
    <x v="6"/>
    <n v="18"/>
    <x v="2"/>
    <x v="2"/>
    <n v="8"/>
    <n v="96.8"/>
  </r>
  <r>
    <n v="10405"/>
    <n v="4555"/>
    <n v="0"/>
    <d v="2023-03-18T00:00:00"/>
    <d v="1899-12-30T13:07:53"/>
    <n v="127"/>
    <x v="24"/>
    <x v="1"/>
    <x v="0"/>
    <x v="6"/>
    <n v="18"/>
    <x v="2"/>
    <x v="2"/>
    <n v="8"/>
    <n v="96.8"/>
  </r>
  <r>
    <n v="10406"/>
    <n v="4555"/>
    <n v="0"/>
    <d v="2023-03-18T00:00:00"/>
    <d v="1899-12-30T13:07:53"/>
    <n v="118"/>
    <x v="26"/>
    <x v="2"/>
    <x v="13"/>
    <x v="6"/>
    <n v="18"/>
    <x v="2"/>
    <x v="2"/>
    <n v="8"/>
    <n v="96.8"/>
  </r>
  <r>
    <n v="10407"/>
    <n v="4555"/>
    <n v="0"/>
    <d v="2023-03-18T00:00:00"/>
    <d v="1899-12-30T13:07:53"/>
    <n v="105"/>
    <x v="15"/>
    <x v="3"/>
    <x v="4"/>
    <x v="6"/>
    <n v="18"/>
    <x v="2"/>
    <x v="2"/>
    <n v="8"/>
    <n v="96.8"/>
  </r>
  <r>
    <n v="10408"/>
    <n v="4555"/>
    <n v="0"/>
    <d v="2023-03-18T00:00:00"/>
    <d v="1899-12-30T13:07:53"/>
    <n v="122"/>
    <x v="12"/>
    <x v="2"/>
    <x v="4"/>
    <x v="6"/>
    <n v="18"/>
    <x v="2"/>
    <x v="2"/>
    <n v="8"/>
    <n v="96.8"/>
  </r>
  <r>
    <n v="10409"/>
    <n v="4555"/>
    <n v="0"/>
    <d v="2023-03-18T00:00:00"/>
    <d v="1899-12-30T13:07:53"/>
    <n v="122"/>
    <x v="12"/>
    <x v="2"/>
    <x v="4"/>
    <x v="6"/>
    <n v="18"/>
    <x v="2"/>
    <x v="2"/>
    <n v="8"/>
    <n v="96.8"/>
  </r>
  <r>
    <n v="10410"/>
    <n v="4555"/>
    <n v="0"/>
    <d v="2023-03-18T00:00:00"/>
    <d v="1899-12-30T13:07:53"/>
    <n v="106"/>
    <x v="5"/>
    <x v="3"/>
    <x v="4"/>
    <x v="6"/>
    <n v="18"/>
    <x v="2"/>
    <x v="2"/>
    <n v="8"/>
    <n v="96.8"/>
  </r>
  <r>
    <n v="10411"/>
    <n v="4556"/>
    <n v="1"/>
    <d v="2023-03-18T00:00:00"/>
    <d v="1899-12-30T13:09:57"/>
    <n v="127"/>
    <x v="24"/>
    <x v="1"/>
    <x v="0"/>
    <x v="6"/>
    <n v="18"/>
    <x v="2"/>
    <x v="2"/>
    <n v="2"/>
    <n v="24.95"/>
  </r>
  <r>
    <n v="10412"/>
    <n v="4556"/>
    <n v="0"/>
    <d v="2023-03-18T00:00:00"/>
    <d v="1899-12-30T13:09:57"/>
    <n v="105"/>
    <x v="15"/>
    <x v="3"/>
    <x v="4"/>
    <x v="6"/>
    <n v="18"/>
    <x v="2"/>
    <x v="2"/>
    <n v="2"/>
    <n v="24.95"/>
  </r>
  <r>
    <n v="10413"/>
    <n v="4557"/>
    <n v="1"/>
    <d v="2023-03-18T00:00:00"/>
    <d v="1899-12-30T13:24:33"/>
    <n v="108"/>
    <x v="1"/>
    <x v="0"/>
    <x v="1"/>
    <x v="6"/>
    <n v="18"/>
    <x v="2"/>
    <x v="2"/>
    <n v="1"/>
    <n v="14.5"/>
  </r>
  <r>
    <n v="10415"/>
    <n v="4559"/>
    <n v="1"/>
    <d v="2023-03-18T00:00:00"/>
    <d v="1899-12-30T13:26:03"/>
    <n v="102"/>
    <x v="16"/>
    <x v="3"/>
    <x v="9"/>
    <x v="6"/>
    <n v="18"/>
    <x v="2"/>
    <x v="2"/>
    <n v="1"/>
    <n v="13.95"/>
  </r>
  <r>
    <n v="10416"/>
    <n v="4560"/>
    <n v="1"/>
    <d v="2023-03-18T00:00:00"/>
    <d v="1899-12-30T13:33:58"/>
    <n v="108"/>
    <x v="1"/>
    <x v="0"/>
    <x v="1"/>
    <x v="6"/>
    <n v="18"/>
    <x v="2"/>
    <x v="2"/>
    <n v="3"/>
    <n v="37"/>
  </r>
  <r>
    <n v="10417"/>
    <n v="4560"/>
    <n v="0"/>
    <d v="2023-03-18T00:00:00"/>
    <d v="1899-12-30T13:33:58"/>
    <n v="129"/>
    <x v="4"/>
    <x v="1"/>
    <x v="3"/>
    <x v="6"/>
    <n v="18"/>
    <x v="2"/>
    <x v="2"/>
    <n v="3"/>
    <n v="37"/>
  </r>
  <r>
    <n v="10418"/>
    <n v="4560"/>
    <n v="0"/>
    <d v="2023-03-18T00:00:00"/>
    <d v="1899-12-30T13:33:58"/>
    <n v="122"/>
    <x v="12"/>
    <x v="2"/>
    <x v="4"/>
    <x v="6"/>
    <n v="18"/>
    <x v="2"/>
    <x v="2"/>
    <n v="3"/>
    <n v="37"/>
  </r>
  <r>
    <n v="10419"/>
    <n v="4561"/>
    <n v="1"/>
    <d v="2023-03-18T00:00:00"/>
    <d v="1899-12-30T13:37:16"/>
    <n v="101"/>
    <x v="7"/>
    <x v="3"/>
    <x v="2"/>
    <x v="6"/>
    <n v="18"/>
    <x v="2"/>
    <x v="2"/>
    <n v="1"/>
    <n v="12.95"/>
  </r>
  <r>
    <n v="10420"/>
    <n v="4562"/>
    <n v="1"/>
    <d v="2023-03-18T00:00:00"/>
    <d v="1899-12-30T13:45:29"/>
    <n v="111"/>
    <x v="22"/>
    <x v="0"/>
    <x v="5"/>
    <x v="6"/>
    <n v="18"/>
    <x v="2"/>
    <x v="2"/>
    <n v="2"/>
    <n v="23.9"/>
  </r>
  <r>
    <n v="10421"/>
    <n v="4562"/>
    <n v="0"/>
    <d v="2023-03-18T00:00:00"/>
    <d v="1899-12-30T13:45:29"/>
    <n v="119"/>
    <x v="6"/>
    <x v="2"/>
    <x v="5"/>
    <x v="6"/>
    <n v="18"/>
    <x v="2"/>
    <x v="2"/>
    <n v="2"/>
    <n v="23.9"/>
  </r>
  <r>
    <n v="10422"/>
    <n v="4563"/>
    <n v="1"/>
    <d v="2023-03-18T00:00:00"/>
    <d v="1899-12-30T14:03:10"/>
    <n v="109"/>
    <x v="0"/>
    <x v="0"/>
    <x v="0"/>
    <x v="6"/>
    <n v="18"/>
    <x v="2"/>
    <x v="3"/>
    <n v="3"/>
    <n v="50.400000000000006"/>
  </r>
  <r>
    <n v="10423"/>
    <n v="4563"/>
    <n v="0"/>
    <d v="2023-03-18T00:00:00"/>
    <d v="1899-12-30T14:03:10"/>
    <n v="128"/>
    <x v="25"/>
    <x v="1"/>
    <x v="3"/>
    <x v="6"/>
    <n v="18"/>
    <x v="2"/>
    <x v="3"/>
    <n v="3"/>
    <n v="50.400000000000006"/>
  </r>
  <r>
    <n v="10424"/>
    <n v="4563"/>
    <n v="0"/>
    <d v="2023-03-18T00:00:00"/>
    <d v="1899-12-30T14:03:10"/>
    <n v="132"/>
    <x v="14"/>
    <x v="1"/>
    <x v="8"/>
    <x v="6"/>
    <n v="18"/>
    <x v="2"/>
    <x v="3"/>
    <n v="3"/>
    <n v="50.400000000000006"/>
  </r>
  <r>
    <n v="10425"/>
    <n v="4564"/>
    <n v="1"/>
    <d v="2023-03-18T00:00:00"/>
    <d v="1899-12-30T14:15:58"/>
    <n v="111"/>
    <x v="22"/>
    <x v="0"/>
    <x v="5"/>
    <x v="6"/>
    <n v="18"/>
    <x v="2"/>
    <x v="3"/>
    <n v="1"/>
    <n v="11.95"/>
  </r>
  <r>
    <n v="10426"/>
    <n v="4565"/>
    <n v="1"/>
    <d v="2023-03-18T00:00:00"/>
    <d v="1899-12-30T14:22:15"/>
    <n v="116"/>
    <x v="23"/>
    <x v="2"/>
    <x v="9"/>
    <x v="6"/>
    <n v="18"/>
    <x v="2"/>
    <x v="3"/>
    <n v="2"/>
    <n v="30.9"/>
  </r>
  <r>
    <n v="10427"/>
    <n v="4565"/>
    <n v="0"/>
    <d v="2023-03-18T00:00:00"/>
    <d v="1899-12-30T14:22:15"/>
    <n v="132"/>
    <x v="14"/>
    <x v="1"/>
    <x v="8"/>
    <x v="6"/>
    <n v="18"/>
    <x v="2"/>
    <x v="3"/>
    <n v="2"/>
    <n v="30.9"/>
  </r>
  <r>
    <n v="10428"/>
    <n v="4566"/>
    <n v="1"/>
    <d v="2023-03-18T00:00:00"/>
    <d v="1899-12-30T14:59:13"/>
    <n v="116"/>
    <x v="23"/>
    <x v="2"/>
    <x v="9"/>
    <x v="6"/>
    <n v="18"/>
    <x v="2"/>
    <x v="3"/>
    <n v="3"/>
    <n v="37.450000000000003"/>
  </r>
  <r>
    <n v="10429"/>
    <n v="4566"/>
    <n v="0"/>
    <d v="2023-03-18T00:00:00"/>
    <d v="1899-12-30T14:59:13"/>
    <n v="108"/>
    <x v="1"/>
    <x v="0"/>
    <x v="1"/>
    <x v="6"/>
    <n v="18"/>
    <x v="2"/>
    <x v="3"/>
    <n v="3"/>
    <n v="37.450000000000003"/>
  </r>
  <r>
    <n v="10430"/>
    <n v="4566"/>
    <n v="0"/>
    <d v="2023-03-18T00:00:00"/>
    <d v="1899-12-30T14:59:13"/>
    <n v="123"/>
    <x v="9"/>
    <x v="2"/>
    <x v="6"/>
    <x v="6"/>
    <n v="18"/>
    <x v="2"/>
    <x v="3"/>
    <n v="3"/>
    <n v="37.450000000000003"/>
  </r>
  <r>
    <n v="10431"/>
    <n v="4567"/>
    <n v="1"/>
    <d v="2023-03-18T00:00:00"/>
    <d v="1899-12-30T15:44:50"/>
    <n v="107"/>
    <x v="19"/>
    <x v="0"/>
    <x v="12"/>
    <x v="6"/>
    <n v="18"/>
    <x v="2"/>
    <x v="4"/>
    <n v="2"/>
    <n v="21.5"/>
  </r>
  <r>
    <n v="10432"/>
    <n v="4567"/>
    <n v="0"/>
    <d v="2023-03-18T00:00:00"/>
    <d v="1899-12-30T15:44:50"/>
    <n v="113"/>
    <x v="17"/>
    <x v="0"/>
    <x v="10"/>
    <x v="6"/>
    <n v="18"/>
    <x v="2"/>
    <x v="4"/>
    <n v="2"/>
    <n v="21.5"/>
  </r>
  <r>
    <n v="10433"/>
    <n v="4568"/>
    <n v="1"/>
    <d v="2023-03-18T00:00:00"/>
    <d v="1899-12-30T16:19:49"/>
    <n v="101"/>
    <x v="7"/>
    <x v="3"/>
    <x v="2"/>
    <x v="6"/>
    <n v="18"/>
    <x v="2"/>
    <x v="5"/>
    <n v="2"/>
    <n v="19.95"/>
  </r>
  <r>
    <n v="10434"/>
    <n v="4568"/>
    <n v="0"/>
    <d v="2023-03-18T00:00:00"/>
    <d v="1899-12-30T16:19:49"/>
    <n v="106"/>
    <x v="5"/>
    <x v="3"/>
    <x v="4"/>
    <x v="6"/>
    <n v="18"/>
    <x v="2"/>
    <x v="5"/>
    <n v="2"/>
    <n v="19.95"/>
  </r>
  <r>
    <n v="10435"/>
    <n v="4569"/>
    <n v="1"/>
    <d v="2023-03-18T00:00:00"/>
    <d v="1899-12-30T16:27:52"/>
    <n v="101"/>
    <x v="7"/>
    <x v="3"/>
    <x v="2"/>
    <x v="6"/>
    <n v="18"/>
    <x v="2"/>
    <x v="5"/>
    <n v="2"/>
    <n v="30.9"/>
  </r>
  <r>
    <n v="10436"/>
    <n v="4569"/>
    <n v="0"/>
    <d v="2023-03-18T00:00:00"/>
    <d v="1899-12-30T16:27:52"/>
    <n v="125"/>
    <x v="21"/>
    <x v="1"/>
    <x v="0"/>
    <x v="6"/>
    <n v="18"/>
    <x v="2"/>
    <x v="5"/>
    <n v="2"/>
    <n v="30.9"/>
  </r>
  <r>
    <n v="10437"/>
    <n v="4570"/>
    <n v="1"/>
    <d v="2023-03-18T00:00:00"/>
    <d v="1899-12-30T17:02:20"/>
    <n v="119"/>
    <x v="6"/>
    <x v="2"/>
    <x v="5"/>
    <x v="6"/>
    <n v="18"/>
    <x v="2"/>
    <x v="6"/>
    <n v="1"/>
    <n v="11.95"/>
  </r>
  <r>
    <n v="10438"/>
    <n v="4571"/>
    <n v="1"/>
    <d v="2023-03-18T00:00:00"/>
    <d v="1899-12-30T17:13:04"/>
    <n v="109"/>
    <x v="0"/>
    <x v="0"/>
    <x v="0"/>
    <x v="6"/>
    <n v="18"/>
    <x v="2"/>
    <x v="6"/>
    <n v="1"/>
    <n v="17.95"/>
  </r>
  <r>
    <n v="10439"/>
    <n v="4572"/>
    <n v="1"/>
    <d v="2023-03-18T00:00:00"/>
    <d v="1899-12-30T17:23:10"/>
    <n v="101"/>
    <x v="7"/>
    <x v="3"/>
    <x v="2"/>
    <x v="6"/>
    <n v="18"/>
    <x v="2"/>
    <x v="6"/>
    <n v="2"/>
    <n v="24.9"/>
  </r>
  <r>
    <n v="10440"/>
    <n v="4572"/>
    <n v="0"/>
    <d v="2023-03-18T00:00:00"/>
    <d v="1899-12-30T17:23:10"/>
    <n v="119"/>
    <x v="6"/>
    <x v="2"/>
    <x v="5"/>
    <x v="6"/>
    <n v="18"/>
    <x v="2"/>
    <x v="6"/>
    <n v="2"/>
    <n v="24.9"/>
  </r>
  <r>
    <n v="10441"/>
    <n v="4573"/>
    <n v="1"/>
    <d v="2023-03-18T00:00:00"/>
    <d v="1899-12-30T17:24:44"/>
    <n v="102"/>
    <x v="16"/>
    <x v="3"/>
    <x v="9"/>
    <x v="6"/>
    <n v="18"/>
    <x v="2"/>
    <x v="6"/>
    <n v="3"/>
    <n v="35.450000000000003"/>
  </r>
  <r>
    <n v="10442"/>
    <n v="4573"/>
    <n v="0"/>
    <d v="2023-03-18T00:00:00"/>
    <d v="1899-12-30T17:24:44"/>
    <n v="124"/>
    <x v="2"/>
    <x v="1"/>
    <x v="1"/>
    <x v="6"/>
    <n v="18"/>
    <x v="2"/>
    <x v="6"/>
    <n v="3"/>
    <n v="35.450000000000003"/>
  </r>
  <r>
    <n v="10443"/>
    <n v="4573"/>
    <n v="0"/>
    <d v="2023-03-18T00:00:00"/>
    <d v="1899-12-30T17:24:44"/>
    <n v="106"/>
    <x v="5"/>
    <x v="3"/>
    <x v="4"/>
    <x v="6"/>
    <n v="18"/>
    <x v="2"/>
    <x v="6"/>
    <n v="3"/>
    <n v="35.450000000000003"/>
  </r>
  <r>
    <n v="10444"/>
    <n v="4574"/>
    <n v="1"/>
    <d v="2023-03-18T00:00:00"/>
    <d v="1899-12-30T17:27:06"/>
    <n v="123"/>
    <x v="9"/>
    <x v="2"/>
    <x v="6"/>
    <x v="6"/>
    <n v="18"/>
    <x v="2"/>
    <x v="6"/>
    <n v="1"/>
    <n v="9"/>
  </r>
  <r>
    <n v="10445"/>
    <n v="4575"/>
    <n v="1"/>
    <d v="2023-03-18T00:00:00"/>
    <d v="1899-12-30T17:27:18"/>
    <n v="109"/>
    <x v="0"/>
    <x v="0"/>
    <x v="0"/>
    <x v="6"/>
    <n v="18"/>
    <x v="2"/>
    <x v="6"/>
    <n v="2"/>
    <n v="34.9"/>
  </r>
  <r>
    <n v="10446"/>
    <n v="4575"/>
    <n v="0"/>
    <d v="2023-03-18T00:00:00"/>
    <d v="1899-12-30T17:27:18"/>
    <n v="132"/>
    <x v="14"/>
    <x v="1"/>
    <x v="8"/>
    <x v="6"/>
    <n v="18"/>
    <x v="2"/>
    <x v="6"/>
    <n v="2"/>
    <n v="34.9"/>
  </r>
  <r>
    <n v="10447"/>
    <n v="4576"/>
    <n v="1"/>
    <d v="2023-03-18T00:00:00"/>
    <d v="1899-12-30T17:30:49"/>
    <n v="102"/>
    <x v="16"/>
    <x v="3"/>
    <x v="9"/>
    <x v="6"/>
    <n v="18"/>
    <x v="2"/>
    <x v="6"/>
    <n v="4"/>
    <n v="42.45"/>
  </r>
  <r>
    <n v="10448"/>
    <n v="4576"/>
    <n v="0"/>
    <d v="2023-03-18T00:00:00"/>
    <d v="1899-12-30T17:30:49"/>
    <n v="126"/>
    <x v="10"/>
    <x v="1"/>
    <x v="1"/>
    <x v="6"/>
    <n v="18"/>
    <x v="2"/>
    <x v="6"/>
    <n v="4"/>
    <n v="42.45"/>
  </r>
  <r>
    <n v="10449"/>
    <n v="4576"/>
    <n v="0"/>
    <d v="2023-03-18T00:00:00"/>
    <d v="1899-12-30T17:30:49"/>
    <n v="122"/>
    <x v="12"/>
    <x v="2"/>
    <x v="4"/>
    <x v="6"/>
    <n v="18"/>
    <x v="2"/>
    <x v="6"/>
    <n v="4"/>
    <n v="42.45"/>
  </r>
  <r>
    <n v="10450"/>
    <n v="4576"/>
    <n v="0"/>
    <d v="2023-03-18T00:00:00"/>
    <d v="1899-12-30T17:30:49"/>
    <n v="106"/>
    <x v="5"/>
    <x v="3"/>
    <x v="4"/>
    <x v="6"/>
    <n v="18"/>
    <x v="2"/>
    <x v="6"/>
    <n v="4"/>
    <n v="42.45"/>
  </r>
  <r>
    <n v="10451"/>
    <n v="4577"/>
    <n v="1"/>
    <d v="2023-03-18T00:00:00"/>
    <d v="1899-12-30T17:51:20"/>
    <n v="106"/>
    <x v="5"/>
    <x v="3"/>
    <x v="4"/>
    <x v="6"/>
    <n v="18"/>
    <x v="2"/>
    <x v="6"/>
    <n v="1"/>
    <n v="7"/>
  </r>
  <r>
    <n v="10452"/>
    <n v="4578"/>
    <n v="1"/>
    <d v="2023-03-18T00:00:00"/>
    <d v="1899-12-30T17:59:02"/>
    <n v="101"/>
    <x v="7"/>
    <x v="3"/>
    <x v="2"/>
    <x v="6"/>
    <n v="18"/>
    <x v="2"/>
    <x v="6"/>
    <n v="2"/>
    <n v="30.9"/>
  </r>
  <r>
    <n v="10453"/>
    <n v="4578"/>
    <n v="0"/>
    <d v="2023-03-18T00:00:00"/>
    <d v="1899-12-30T17:59:02"/>
    <n v="109"/>
    <x v="0"/>
    <x v="0"/>
    <x v="0"/>
    <x v="6"/>
    <n v="18"/>
    <x v="2"/>
    <x v="6"/>
    <n v="2"/>
    <n v="30.9"/>
  </r>
  <r>
    <n v="10454"/>
    <n v="4579"/>
    <n v="1"/>
    <d v="2023-03-18T00:00:00"/>
    <d v="1899-12-30T18:04:32"/>
    <n v="104"/>
    <x v="18"/>
    <x v="3"/>
    <x v="11"/>
    <x v="6"/>
    <n v="18"/>
    <x v="2"/>
    <x v="7"/>
    <n v="2"/>
    <n v="17.5"/>
  </r>
  <r>
    <n v="10455"/>
    <n v="4579"/>
    <n v="0"/>
    <d v="2023-03-18T00:00:00"/>
    <d v="1899-12-30T18:04:32"/>
    <n v="122"/>
    <x v="12"/>
    <x v="2"/>
    <x v="4"/>
    <x v="6"/>
    <n v="18"/>
    <x v="2"/>
    <x v="7"/>
    <n v="2"/>
    <n v="17.5"/>
  </r>
  <r>
    <n v="10456"/>
    <n v="4580"/>
    <n v="1"/>
    <d v="2023-03-18T00:00:00"/>
    <d v="1899-12-30T18:11:13"/>
    <n v="109"/>
    <x v="0"/>
    <x v="0"/>
    <x v="0"/>
    <x v="6"/>
    <n v="18"/>
    <x v="2"/>
    <x v="7"/>
    <n v="3"/>
    <n v="51.4"/>
  </r>
  <r>
    <n v="10457"/>
    <n v="4580"/>
    <n v="0"/>
    <d v="2023-03-18T00:00:00"/>
    <d v="1899-12-30T18:11:13"/>
    <n v="109"/>
    <x v="0"/>
    <x v="0"/>
    <x v="0"/>
    <x v="6"/>
    <n v="18"/>
    <x v="2"/>
    <x v="7"/>
    <n v="3"/>
    <n v="51.4"/>
  </r>
  <r>
    <n v="10458"/>
    <n v="4580"/>
    <n v="0"/>
    <d v="2023-03-18T00:00:00"/>
    <d v="1899-12-30T18:11:13"/>
    <n v="128"/>
    <x v="25"/>
    <x v="1"/>
    <x v="3"/>
    <x v="6"/>
    <n v="18"/>
    <x v="2"/>
    <x v="7"/>
    <n v="3"/>
    <n v="51.4"/>
  </r>
  <r>
    <n v="10459"/>
    <n v="4581"/>
    <n v="1"/>
    <d v="2023-03-18T00:00:00"/>
    <d v="1899-12-30T18:15:20"/>
    <n v="105"/>
    <x v="15"/>
    <x v="3"/>
    <x v="4"/>
    <x v="6"/>
    <n v="18"/>
    <x v="2"/>
    <x v="7"/>
    <n v="1"/>
    <n v="7"/>
  </r>
  <r>
    <n v="10460"/>
    <n v="4582"/>
    <n v="1"/>
    <d v="2023-03-18T00:00:00"/>
    <d v="1899-12-30T18:27:57"/>
    <n v="115"/>
    <x v="31"/>
    <x v="2"/>
    <x v="5"/>
    <x v="6"/>
    <n v="18"/>
    <x v="2"/>
    <x v="7"/>
    <n v="3"/>
    <n v="40.4"/>
  </r>
  <r>
    <n v="10461"/>
    <n v="4582"/>
    <n v="0"/>
    <d v="2023-03-18T00:00:00"/>
    <d v="1899-12-30T18:27:57"/>
    <n v="108"/>
    <x v="1"/>
    <x v="0"/>
    <x v="1"/>
    <x v="6"/>
    <n v="18"/>
    <x v="2"/>
    <x v="7"/>
    <n v="3"/>
    <n v="40.4"/>
  </r>
  <r>
    <n v="10462"/>
    <n v="4582"/>
    <n v="0"/>
    <d v="2023-03-18T00:00:00"/>
    <d v="1899-12-30T18:27:57"/>
    <n v="120"/>
    <x v="28"/>
    <x v="2"/>
    <x v="9"/>
    <x v="6"/>
    <n v="18"/>
    <x v="2"/>
    <x v="7"/>
    <n v="3"/>
    <n v="40.4"/>
  </r>
  <r>
    <n v="10463"/>
    <n v="4583"/>
    <n v="1"/>
    <d v="2023-03-18T00:00:00"/>
    <d v="1899-12-30T18:37:23"/>
    <n v="107"/>
    <x v="19"/>
    <x v="0"/>
    <x v="12"/>
    <x v="6"/>
    <n v="18"/>
    <x v="2"/>
    <x v="7"/>
    <n v="2"/>
    <n v="32"/>
  </r>
  <r>
    <n v="10464"/>
    <n v="4583"/>
    <n v="0"/>
    <d v="2023-03-18T00:00:00"/>
    <d v="1899-12-30T18:37:23"/>
    <n v="128"/>
    <x v="25"/>
    <x v="1"/>
    <x v="3"/>
    <x v="6"/>
    <n v="18"/>
    <x v="2"/>
    <x v="7"/>
    <n v="2"/>
    <n v="32"/>
  </r>
  <r>
    <n v="10465"/>
    <n v="4584"/>
    <n v="1"/>
    <d v="2023-03-18T00:00:00"/>
    <d v="1899-12-30T18:55:30"/>
    <n v="118"/>
    <x v="26"/>
    <x v="2"/>
    <x v="13"/>
    <x v="6"/>
    <n v="18"/>
    <x v="2"/>
    <x v="7"/>
    <n v="2"/>
    <n v="32.9"/>
  </r>
  <r>
    <n v="10466"/>
    <n v="4584"/>
    <n v="0"/>
    <d v="2023-03-18T00:00:00"/>
    <d v="1899-12-30T18:55:30"/>
    <n v="131"/>
    <x v="27"/>
    <x v="1"/>
    <x v="0"/>
    <x v="6"/>
    <n v="18"/>
    <x v="2"/>
    <x v="7"/>
    <n v="2"/>
    <n v="32.9"/>
  </r>
  <r>
    <n v="10467"/>
    <n v="4585"/>
    <n v="1"/>
    <d v="2023-03-18T00:00:00"/>
    <d v="1899-12-30T19:00:56"/>
    <n v="126"/>
    <x v="10"/>
    <x v="1"/>
    <x v="1"/>
    <x v="6"/>
    <n v="18"/>
    <x v="2"/>
    <x v="8"/>
    <n v="1"/>
    <n v="14.5"/>
  </r>
  <r>
    <n v="10468"/>
    <n v="4586"/>
    <n v="1"/>
    <d v="2023-03-18T00:00:00"/>
    <d v="1899-12-30T19:01:59"/>
    <n v="131"/>
    <x v="27"/>
    <x v="1"/>
    <x v="0"/>
    <x v="6"/>
    <n v="18"/>
    <x v="2"/>
    <x v="8"/>
    <n v="1"/>
    <n v="17.95"/>
  </r>
  <r>
    <n v="10469"/>
    <n v="4587"/>
    <n v="1"/>
    <d v="2023-03-18T00:00:00"/>
    <d v="1899-12-30T19:30:25"/>
    <n v="126"/>
    <x v="10"/>
    <x v="1"/>
    <x v="1"/>
    <x v="6"/>
    <n v="18"/>
    <x v="2"/>
    <x v="8"/>
    <n v="2"/>
    <n v="23.5"/>
  </r>
  <r>
    <n v="10470"/>
    <n v="4587"/>
    <n v="0"/>
    <d v="2023-03-18T00:00:00"/>
    <d v="1899-12-30T19:30:25"/>
    <n v="114"/>
    <x v="8"/>
    <x v="0"/>
    <x v="6"/>
    <x v="6"/>
    <n v="18"/>
    <x v="2"/>
    <x v="8"/>
    <n v="2"/>
    <n v="23.5"/>
  </r>
  <r>
    <n v="10471"/>
    <n v="4588"/>
    <n v="1"/>
    <d v="2023-03-18T00:00:00"/>
    <d v="1899-12-30T19:43:01"/>
    <n v="107"/>
    <x v="19"/>
    <x v="0"/>
    <x v="12"/>
    <x v="6"/>
    <n v="18"/>
    <x v="2"/>
    <x v="8"/>
    <n v="1"/>
    <n v="16.5"/>
  </r>
  <r>
    <n v="10472"/>
    <n v="4589"/>
    <n v="1"/>
    <d v="2023-03-18T00:00:00"/>
    <d v="1899-12-30T19:57:35"/>
    <n v="107"/>
    <x v="19"/>
    <x v="0"/>
    <x v="12"/>
    <x v="6"/>
    <n v="18"/>
    <x v="2"/>
    <x v="8"/>
    <n v="4"/>
    <n v="63.400000000000006"/>
  </r>
  <r>
    <n v="10473"/>
    <n v="4589"/>
    <n v="0"/>
    <d v="2023-03-18T00:00:00"/>
    <d v="1899-12-30T19:57:35"/>
    <n v="109"/>
    <x v="0"/>
    <x v="0"/>
    <x v="0"/>
    <x v="6"/>
    <n v="18"/>
    <x v="2"/>
    <x v="8"/>
    <n v="4"/>
    <n v="63.400000000000006"/>
  </r>
  <r>
    <n v="10474"/>
    <n v="4589"/>
    <n v="0"/>
    <d v="2023-03-18T00:00:00"/>
    <d v="1899-12-30T19:57:35"/>
    <n v="130"/>
    <x v="13"/>
    <x v="1"/>
    <x v="7"/>
    <x v="6"/>
    <n v="18"/>
    <x v="2"/>
    <x v="8"/>
    <n v="4"/>
    <n v="63.400000000000006"/>
  </r>
  <r>
    <n v="10475"/>
    <n v="4589"/>
    <n v="0"/>
    <d v="2023-03-18T00:00:00"/>
    <d v="1899-12-30T19:57:35"/>
    <n v="123"/>
    <x v="9"/>
    <x v="2"/>
    <x v="6"/>
    <x v="6"/>
    <n v="18"/>
    <x v="2"/>
    <x v="8"/>
    <n v="4"/>
    <n v="63.400000000000006"/>
  </r>
  <r>
    <n v="10476"/>
    <n v="4590"/>
    <n v="1"/>
    <d v="2023-03-18T00:00:00"/>
    <d v="1899-12-30T20:03:05"/>
    <n v="101"/>
    <x v="7"/>
    <x v="3"/>
    <x v="2"/>
    <x v="6"/>
    <n v="18"/>
    <x v="2"/>
    <x v="9"/>
    <n v="2"/>
    <n v="19.95"/>
  </r>
  <r>
    <n v="10477"/>
    <n v="4590"/>
    <n v="0"/>
    <d v="2023-03-18T00:00:00"/>
    <d v="1899-12-30T20:03:05"/>
    <n v="122"/>
    <x v="12"/>
    <x v="2"/>
    <x v="4"/>
    <x v="6"/>
    <n v="18"/>
    <x v="2"/>
    <x v="9"/>
    <n v="2"/>
    <n v="19.95"/>
  </r>
  <r>
    <n v="10478"/>
    <n v="4591"/>
    <n v="1"/>
    <d v="2023-03-18T00:00:00"/>
    <d v="1899-12-30T20:04:42"/>
    <n v="108"/>
    <x v="1"/>
    <x v="0"/>
    <x v="1"/>
    <x v="6"/>
    <n v="18"/>
    <x v="2"/>
    <x v="9"/>
    <n v="4"/>
    <n v="52.9"/>
  </r>
  <r>
    <n v="10479"/>
    <n v="4591"/>
    <n v="0"/>
    <d v="2023-03-18T00:00:00"/>
    <d v="1899-12-30T20:04:42"/>
    <n v="117"/>
    <x v="3"/>
    <x v="2"/>
    <x v="2"/>
    <x v="6"/>
    <n v="18"/>
    <x v="2"/>
    <x v="9"/>
    <n v="4"/>
    <n v="52.9"/>
  </r>
  <r>
    <n v="10480"/>
    <n v="4591"/>
    <n v="0"/>
    <d v="2023-03-18T00:00:00"/>
    <d v="1899-12-30T20:04:42"/>
    <n v="112"/>
    <x v="30"/>
    <x v="0"/>
    <x v="13"/>
    <x v="6"/>
    <n v="18"/>
    <x v="2"/>
    <x v="9"/>
    <n v="4"/>
    <n v="52.9"/>
  </r>
  <r>
    <n v="10481"/>
    <n v="4591"/>
    <n v="0"/>
    <d v="2023-03-18T00:00:00"/>
    <d v="1899-12-30T20:04:42"/>
    <n v="121"/>
    <x v="20"/>
    <x v="2"/>
    <x v="11"/>
    <x v="6"/>
    <n v="18"/>
    <x v="2"/>
    <x v="9"/>
    <n v="4"/>
    <n v="52.9"/>
  </r>
  <r>
    <n v="10482"/>
    <n v="4592"/>
    <n v="1"/>
    <d v="2023-03-18T00:00:00"/>
    <d v="1899-12-30T20:05:46"/>
    <n v="114"/>
    <x v="8"/>
    <x v="0"/>
    <x v="6"/>
    <x v="6"/>
    <n v="18"/>
    <x v="2"/>
    <x v="9"/>
    <n v="1"/>
    <n v="9"/>
  </r>
  <r>
    <n v="10483"/>
    <n v="4593"/>
    <n v="1"/>
    <d v="2023-03-18T00:00:00"/>
    <d v="1899-12-30T20:08:10"/>
    <n v="132"/>
    <x v="14"/>
    <x v="1"/>
    <x v="8"/>
    <x v="6"/>
    <n v="18"/>
    <x v="2"/>
    <x v="9"/>
    <n v="1"/>
    <n v="16.95"/>
  </r>
  <r>
    <n v="10484"/>
    <n v="4594"/>
    <n v="1"/>
    <d v="2023-03-18T00:00:00"/>
    <d v="1899-12-30T20:19:08"/>
    <n v="122"/>
    <x v="12"/>
    <x v="2"/>
    <x v="4"/>
    <x v="6"/>
    <n v="18"/>
    <x v="2"/>
    <x v="9"/>
    <n v="1"/>
    <n v="7"/>
  </r>
  <r>
    <n v="10485"/>
    <n v="4595"/>
    <n v="1"/>
    <d v="2023-03-18T00:00:00"/>
    <d v="1899-12-30T20:41:38"/>
    <n v="111"/>
    <x v="22"/>
    <x v="0"/>
    <x v="5"/>
    <x v="6"/>
    <n v="18"/>
    <x v="2"/>
    <x v="9"/>
    <n v="1"/>
    <n v="11.95"/>
  </r>
  <r>
    <n v="10486"/>
    <n v="4596"/>
    <n v="1"/>
    <d v="2023-03-18T00:00:00"/>
    <d v="1899-12-30T20:42:12"/>
    <n v="125"/>
    <x v="21"/>
    <x v="1"/>
    <x v="0"/>
    <x v="6"/>
    <n v="18"/>
    <x v="2"/>
    <x v="9"/>
    <n v="2"/>
    <n v="22.95"/>
  </r>
  <r>
    <n v="10487"/>
    <n v="4596"/>
    <n v="0"/>
    <d v="2023-03-18T00:00:00"/>
    <d v="1899-12-30T20:42:12"/>
    <n v="113"/>
    <x v="17"/>
    <x v="0"/>
    <x v="10"/>
    <x v="6"/>
    <n v="18"/>
    <x v="2"/>
    <x v="9"/>
    <n v="2"/>
    <n v="22.95"/>
  </r>
  <r>
    <n v="10488"/>
    <n v="4597"/>
    <n v="1"/>
    <d v="2023-03-18T00:00:00"/>
    <d v="1899-12-30T20:45:48"/>
    <n v="115"/>
    <x v="31"/>
    <x v="2"/>
    <x v="5"/>
    <x v="6"/>
    <n v="18"/>
    <x v="2"/>
    <x v="9"/>
    <n v="3"/>
    <n v="36.9"/>
  </r>
  <r>
    <n v="10489"/>
    <n v="4597"/>
    <n v="0"/>
    <d v="2023-03-18T00:00:00"/>
    <d v="1899-12-30T20:45:48"/>
    <n v="109"/>
    <x v="0"/>
    <x v="0"/>
    <x v="0"/>
    <x v="6"/>
    <n v="18"/>
    <x v="2"/>
    <x v="9"/>
    <n v="3"/>
    <n v="36.9"/>
  </r>
  <r>
    <n v="10490"/>
    <n v="4597"/>
    <n v="0"/>
    <d v="2023-03-18T00:00:00"/>
    <d v="1899-12-30T20:45:48"/>
    <n v="106"/>
    <x v="5"/>
    <x v="3"/>
    <x v="4"/>
    <x v="6"/>
    <n v="18"/>
    <x v="2"/>
    <x v="9"/>
    <n v="3"/>
    <n v="36.9"/>
  </r>
  <r>
    <n v="10491"/>
    <n v="4598"/>
    <n v="1"/>
    <d v="2023-03-18T00:00:00"/>
    <d v="1899-12-30T21:05:40"/>
    <n v="120"/>
    <x v="28"/>
    <x v="2"/>
    <x v="9"/>
    <x v="6"/>
    <n v="18"/>
    <x v="2"/>
    <x v="10"/>
    <n v="1"/>
    <n v="13.95"/>
  </r>
  <r>
    <n v="10492"/>
    <n v="4599"/>
    <n v="1"/>
    <d v="2023-03-18T00:00:00"/>
    <d v="1899-12-30T21:13:49"/>
    <n v="120"/>
    <x v="28"/>
    <x v="2"/>
    <x v="9"/>
    <x v="6"/>
    <n v="18"/>
    <x v="2"/>
    <x v="10"/>
    <n v="1"/>
    <n v="13.95"/>
  </r>
  <r>
    <n v="10493"/>
    <n v="4600"/>
    <n v="1"/>
    <d v="2023-03-18T00:00:00"/>
    <d v="1899-12-30T21:35:26"/>
    <n v="110"/>
    <x v="11"/>
    <x v="0"/>
    <x v="0"/>
    <x v="6"/>
    <n v="18"/>
    <x v="2"/>
    <x v="10"/>
    <n v="1"/>
    <n v="17.95"/>
  </r>
  <r>
    <n v="10494"/>
    <n v="4601"/>
    <n v="1"/>
    <d v="2023-03-18T00:00:00"/>
    <d v="1899-12-30T22:27:51"/>
    <n v="124"/>
    <x v="2"/>
    <x v="1"/>
    <x v="1"/>
    <x v="6"/>
    <n v="18"/>
    <x v="2"/>
    <x v="11"/>
    <n v="1"/>
    <n v="14.5"/>
  </r>
  <r>
    <n v="10495"/>
    <n v="4602"/>
    <n v="1"/>
    <d v="2023-03-18T00:00:00"/>
    <d v="1899-12-30T22:28:11"/>
    <n v="101"/>
    <x v="7"/>
    <x v="3"/>
    <x v="2"/>
    <x v="6"/>
    <n v="18"/>
    <x v="2"/>
    <x v="11"/>
    <n v="3"/>
    <n v="45.4"/>
  </r>
  <r>
    <n v="10496"/>
    <n v="4602"/>
    <n v="0"/>
    <d v="2023-03-18T00:00:00"/>
    <d v="1899-12-30T22:28:11"/>
    <n v="108"/>
    <x v="1"/>
    <x v="0"/>
    <x v="1"/>
    <x v="6"/>
    <n v="18"/>
    <x v="2"/>
    <x v="11"/>
    <n v="3"/>
    <n v="45.4"/>
  </r>
  <r>
    <n v="10497"/>
    <n v="4602"/>
    <n v="0"/>
    <d v="2023-03-18T00:00:00"/>
    <d v="1899-12-30T22:28:11"/>
    <n v="109"/>
    <x v="0"/>
    <x v="0"/>
    <x v="0"/>
    <x v="6"/>
    <n v="18"/>
    <x v="2"/>
    <x v="11"/>
    <n v="3"/>
    <n v="45.4"/>
  </r>
  <r>
    <n v="10498"/>
    <n v="4603"/>
    <n v="1"/>
    <d v="2023-03-19T00:00:00"/>
    <d v="1899-12-30T11:24:09"/>
    <n v="101"/>
    <x v="7"/>
    <x v="3"/>
    <x v="2"/>
    <x v="0"/>
    <n v="19"/>
    <x v="2"/>
    <x v="0"/>
    <n v="5"/>
    <n v="48.45"/>
  </r>
  <r>
    <n v="10499"/>
    <n v="4603"/>
    <n v="0"/>
    <d v="2023-03-19T00:00:00"/>
    <d v="1899-12-30T11:24:09"/>
    <n v="103"/>
    <x v="29"/>
    <x v="3"/>
    <x v="6"/>
    <x v="0"/>
    <n v="19"/>
    <x v="2"/>
    <x v="0"/>
    <n v="5"/>
    <n v="48.45"/>
  </r>
  <r>
    <n v="10500"/>
    <n v="4603"/>
    <n v="0"/>
    <d v="2023-03-19T00:00:00"/>
    <d v="1899-12-30T11:24:09"/>
    <n v="121"/>
    <x v="20"/>
    <x v="2"/>
    <x v="11"/>
    <x v="0"/>
    <n v="19"/>
    <x v="2"/>
    <x v="0"/>
    <n v="5"/>
    <n v="48.45"/>
  </r>
  <r>
    <n v="10501"/>
    <n v="4603"/>
    <n v="0"/>
    <d v="2023-03-19T00:00:00"/>
    <d v="1899-12-30T11:24:09"/>
    <n v="106"/>
    <x v="5"/>
    <x v="3"/>
    <x v="4"/>
    <x v="0"/>
    <n v="19"/>
    <x v="2"/>
    <x v="0"/>
    <n v="5"/>
    <n v="48.45"/>
  </r>
  <r>
    <n v="10502"/>
    <n v="4603"/>
    <n v="0"/>
    <d v="2023-03-19T00:00:00"/>
    <d v="1899-12-30T11:24:09"/>
    <n v="114"/>
    <x v="8"/>
    <x v="0"/>
    <x v="6"/>
    <x v="0"/>
    <n v="19"/>
    <x v="2"/>
    <x v="0"/>
    <n v="5"/>
    <n v="48.45"/>
  </r>
  <r>
    <n v="10503"/>
    <n v="4604"/>
    <n v="1"/>
    <d v="2023-03-19T00:00:00"/>
    <d v="1899-12-30T11:27:07"/>
    <n v="115"/>
    <x v="31"/>
    <x v="2"/>
    <x v="5"/>
    <x v="0"/>
    <n v="19"/>
    <x v="2"/>
    <x v="0"/>
    <n v="2"/>
    <n v="29.9"/>
  </r>
  <r>
    <n v="10504"/>
    <n v="4604"/>
    <n v="0"/>
    <d v="2023-03-19T00:00:00"/>
    <d v="1899-12-30T11:27:07"/>
    <n v="127"/>
    <x v="24"/>
    <x v="1"/>
    <x v="0"/>
    <x v="0"/>
    <n v="19"/>
    <x v="2"/>
    <x v="0"/>
    <n v="2"/>
    <n v="29.9"/>
  </r>
  <r>
    <n v="10505"/>
    <n v="4605"/>
    <n v="1"/>
    <d v="2023-03-19T00:00:00"/>
    <d v="1899-12-30T11:31:04"/>
    <n v="118"/>
    <x v="26"/>
    <x v="2"/>
    <x v="13"/>
    <x v="0"/>
    <n v="19"/>
    <x v="2"/>
    <x v="0"/>
    <n v="1"/>
    <n v="14.95"/>
  </r>
  <r>
    <n v="10506"/>
    <n v="4606"/>
    <n v="1"/>
    <d v="2023-03-19T00:00:00"/>
    <d v="1899-12-30T11:40:23"/>
    <n v="123"/>
    <x v="9"/>
    <x v="2"/>
    <x v="6"/>
    <x v="0"/>
    <n v="19"/>
    <x v="2"/>
    <x v="0"/>
    <n v="1"/>
    <n v="9"/>
  </r>
  <r>
    <n v="10507"/>
    <n v="4607"/>
    <n v="1"/>
    <d v="2023-03-19T00:00:00"/>
    <d v="1899-12-30T11:40:57"/>
    <n v="117"/>
    <x v="3"/>
    <x v="2"/>
    <x v="2"/>
    <x v="0"/>
    <n v="19"/>
    <x v="2"/>
    <x v="0"/>
    <n v="2"/>
    <n v="24.9"/>
  </r>
  <r>
    <n v="10508"/>
    <n v="4607"/>
    <n v="0"/>
    <d v="2023-03-19T00:00:00"/>
    <d v="1899-12-30T11:40:57"/>
    <n v="111"/>
    <x v="22"/>
    <x v="0"/>
    <x v="5"/>
    <x v="0"/>
    <n v="19"/>
    <x v="2"/>
    <x v="0"/>
    <n v="2"/>
    <n v="24.9"/>
  </r>
  <r>
    <n v="10509"/>
    <n v="4608"/>
    <n v="1"/>
    <d v="2023-03-19T00:00:00"/>
    <d v="1899-12-30T11:45:56"/>
    <n v="103"/>
    <x v="29"/>
    <x v="3"/>
    <x v="6"/>
    <x v="0"/>
    <n v="19"/>
    <x v="2"/>
    <x v="0"/>
    <n v="4"/>
    <n v="54.400000000000006"/>
  </r>
  <r>
    <n v="10510"/>
    <n v="4608"/>
    <n v="0"/>
    <d v="2023-03-19T00:00:00"/>
    <d v="1899-12-30T11:45:56"/>
    <n v="108"/>
    <x v="1"/>
    <x v="0"/>
    <x v="1"/>
    <x v="0"/>
    <n v="19"/>
    <x v="2"/>
    <x v="0"/>
    <n v="4"/>
    <n v="54.400000000000006"/>
  </r>
  <r>
    <n v="10511"/>
    <n v="4608"/>
    <n v="0"/>
    <d v="2023-03-19T00:00:00"/>
    <d v="1899-12-30T11:45:56"/>
    <n v="117"/>
    <x v="3"/>
    <x v="2"/>
    <x v="2"/>
    <x v="0"/>
    <n v="19"/>
    <x v="2"/>
    <x v="0"/>
    <n v="4"/>
    <n v="54.400000000000006"/>
  </r>
  <r>
    <n v="10512"/>
    <n v="4608"/>
    <n v="0"/>
    <d v="2023-03-19T00:00:00"/>
    <d v="1899-12-30T11:45:56"/>
    <n v="127"/>
    <x v="24"/>
    <x v="1"/>
    <x v="0"/>
    <x v="0"/>
    <n v="19"/>
    <x v="2"/>
    <x v="0"/>
    <n v="4"/>
    <n v="54.400000000000006"/>
  </r>
  <r>
    <n v="10513"/>
    <n v="4609"/>
    <n v="1"/>
    <d v="2023-03-19T00:00:00"/>
    <d v="1899-12-30T12:02:16"/>
    <n v="118"/>
    <x v="26"/>
    <x v="2"/>
    <x v="13"/>
    <x v="0"/>
    <n v="19"/>
    <x v="2"/>
    <x v="1"/>
    <n v="1"/>
    <n v="14.95"/>
  </r>
  <r>
    <n v="10514"/>
    <n v="4610"/>
    <n v="1"/>
    <d v="2023-03-19T00:00:00"/>
    <d v="1899-12-30T12:20:14"/>
    <n v="113"/>
    <x v="17"/>
    <x v="0"/>
    <x v="10"/>
    <x v="0"/>
    <n v="19"/>
    <x v="2"/>
    <x v="1"/>
    <n v="1"/>
    <n v="5"/>
  </r>
  <r>
    <n v="10515"/>
    <n v="4611"/>
    <n v="1"/>
    <d v="2023-03-19T00:00:00"/>
    <d v="1899-12-30T12:26:04"/>
    <n v="102"/>
    <x v="16"/>
    <x v="3"/>
    <x v="9"/>
    <x v="0"/>
    <n v="19"/>
    <x v="2"/>
    <x v="1"/>
    <n v="11"/>
    <n v="117.95"/>
  </r>
  <r>
    <n v="10516"/>
    <n v="4611"/>
    <n v="0"/>
    <d v="2023-03-19T00:00:00"/>
    <d v="1899-12-30T12:26:04"/>
    <n v="104"/>
    <x v="18"/>
    <x v="3"/>
    <x v="11"/>
    <x v="0"/>
    <n v="19"/>
    <x v="2"/>
    <x v="1"/>
    <n v="11"/>
    <n v="117.95"/>
  </r>
  <r>
    <n v="10517"/>
    <n v="4611"/>
    <n v="0"/>
    <d v="2023-03-19T00:00:00"/>
    <d v="1899-12-30T12:26:04"/>
    <n v="108"/>
    <x v="1"/>
    <x v="0"/>
    <x v="1"/>
    <x v="0"/>
    <n v="19"/>
    <x v="2"/>
    <x v="1"/>
    <n v="11"/>
    <n v="117.95"/>
  </r>
  <r>
    <n v="10518"/>
    <n v="4611"/>
    <n v="0"/>
    <d v="2023-03-19T00:00:00"/>
    <d v="1899-12-30T12:26:04"/>
    <n v="108"/>
    <x v="1"/>
    <x v="0"/>
    <x v="1"/>
    <x v="0"/>
    <n v="19"/>
    <x v="2"/>
    <x v="1"/>
    <n v="11"/>
    <n v="117.95"/>
  </r>
  <r>
    <n v="10519"/>
    <n v="4611"/>
    <n v="0"/>
    <d v="2023-03-19T00:00:00"/>
    <d v="1899-12-30T12:26:04"/>
    <n v="129"/>
    <x v="4"/>
    <x v="1"/>
    <x v="3"/>
    <x v="0"/>
    <n v="19"/>
    <x v="2"/>
    <x v="1"/>
    <n v="11"/>
    <n v="117.95"/>
  </r>
  <r>
    <n v="10520"/>
    <n v="4611"/>
    <n v="0"/>
    <d v="2023-03-19T00:00:00"/>
    <d v="1899-12-30T12:26:04"/>
    <n v="113"/>
    <x v="17"/>
    <x v="0"/>
    <x v="10"/>
    <x v="0"/>
    <n v="19"/>
    <x v="2"/>
    <x v="1"/>
    <n v="11"/>
    <n v="117.95"/>
  </r>
  <r>
    <n v="10521"/>
    <n v="4611"/>
    <n v="0"/>
    <d v="2023-03-19T00:00:00"/>
    <d v="1899-12-30T12:26:04"/>
    <n v="121"/>
    <x v="20"/>
    <x v="2"/>
    <x v="11"/>
    <x v="0"/>
    <n v="19"/>
    <x v="2"/>
    <x v="1"/>
    <n v="11"/>
    <n v="117.95"/>
  </r>
  <r>
    <n v="10522"/>
    <n v="4611"/>
    <n v="0"/>
    <d v="2023-03-19T00:00:00"/>
    <d v="1899-12-30T12:26:04"/>
    <n v="121"/>
    <x v="20"/>
    <x v="2"/>
    <x v="11"/>
    <x v="0"/>
    <n v="19"/>
    <x v="2"/>
    <x v="1"/>
    <n v="11"/>
    <n v="117.95"/>
  </r>
  <r>
    <n v="10523"/>
    <n v="4611"/>
    <n v="0"/>
    <d v="2023-03-19T00:00:00"/>
    <d v="1899-12-30T12:26:04"/>
    <n v="122"/>
    <x v="12"/>
    <x v="2"/>
    <x v="4"/>
    <x v="0"/>
    <n v="19"/>
    <x v="2"/>
    <x v="1"/>
    <n v="11"/>
    <n v="117.95"/>
  </r>
  <r>
    <n v="10524"/>
    <n v="4611"/>
    <n v="0"/>
    <d v="2023-03-19T00:00:00"/>
    <d v="1899-12-30T12:26:04"/>
    <n v="106"/>
    <x v="5"/>
    <x v="3"/>
    <x v="4"/>
    <x v="0"/>
    <n v="19"/>
    <x v="2"/>
    <x v="1"/>
    <n v="11"/>
    <n v="117.95"/>
  </r>
  <r>
    <n v="10525"/>
    <n v="4611"/>
    <n v="0"/>
    <d v="2023-03-19T00:00:00"/>
    <d v="1899-12-30T12:26:04"/>
    <n v="114"/>
    <x v="8"/>
    <x v="0"/>
    <x v="6"/>
    <x v="0"/>
    <n v="19"/>
    <x v="2"/>
    <x v="1"/>
    <n v="11"/>
    <n v="117.95"/>
  </r>
  <r>
    <n v="10526"/>
    <n v="4612"/>
    <n v="1"/>
    <d v="2023-03-19T00:00:00"/>
    <d v="1899-12-30T12:27:44"/>
    <n v="131"/>
    <x v="27"/>
    <x v="1"/>
    <x v="0"/>
    <x v="0"/>
    <n v="19"/>
    <x v="2"/>
    <x v="1"/>
    <n v="1"/>
    <n v="17.95"/>
  </r>
  <r>
    <n v="10527"/>
    <n v="4613"/>
    <n v="1"/>
    <d v="2023-03-19T00:00:00"/>
    <d v="1899-12-30T12:57:29"/>
    <n v="131"/>
    <x v="27"/>
    <x v="1"/>
    <x v="0"/>
    <x v="0"/>
    <n v="19"/>
    <x v="2"/>
    <x v="1"/>
    <n v="1"/>
    <n v="17.95"/>
  </r>
  <r>
    <n v="10528"/>
    <n v="4614"/>
    <n v="1"/>
    <d v="2023-03-19T00:00:00"/>
    <d v="1899-12-30T13:02:47"/>
    <n v="109"/>
    <x v="0"/>
    <x v="0"/>
    <x v="0"/>
    <x v="0"/>
    <n v="19"/>
    <x v="2"/>
    <x v="2"/>
    <n v="1"/>
    <n v="17.95"/>
  </r>
  <r>
    <n v="10529"/>
    <n v="4615"/>
    <n v="1"/>
    <d v="2023-03-19T00:00:00"/>
    <d v="1899-12-30T13:04:55"/>
    <n v="116"/>
    <x v="23"/>
    <x v="2"/>
    <x v="9"/>
    <x v="0"/>
    <n v="19"/>
    <x v="2"/>
    <x v="2"/>
    <n v="2"/>
    <n v="31.9"/>
  </r>
  <r>
    <n v="10530"/>
    <n v="4615"/>
    <n v="0"/>
    <d v="2023-03-19T00:00:00"/>
    <d v="1899-12-30T13:04:55"/>
    <n v="131"/>
    <x v="27"/>
    <x v="1"/>
    <x v="0"/>
    <x v="0"/>
    <n v="19"/>
    <x v="2"/>
    <x v="2"/>
    <n v="2"/>
    <n v="31.9"/>
  </r>
  <r>
    <n v="10531"/>
    <n v="4616"/>
    <n v="1"/>
    <d v="2023-03-19T00:00:00"/>
    <d v="1899-12-30T13:06:44"/>
    <n v="131"/>
    <x v="27"/>
    <x v="1"/>
    <x v="0"/>
    <x v="0"/>
    <n v="19"/>
    <x v="2"/>
    <x v="2"/>
    <n v="1"/>
    <n v="17.95"/>
  </r>
  <r>
    <n v="10532"/>
    <n v="4617"/>
    <n v="1"/>
    <d v="2023-03-19T00:00:00"/>
    <d v="1899-12-30T13:14:22"/>
    <n v="101"/>
    <x v="7"/>
    <x v="3"/>
    <x v="2"/>
    <x v="0"/>
    <n v="19"/>
    <x v="2"/>
    <x v="2"/>
    <n v="4"/>
    <n v="61.900000000000006"/>
  </r>
  <r>
    <n v="10533"/>
    <n v="4617"/>
    <n v="0"/>
    <d v="2023-03-19T00:00:00"/>
    <d v="1899-12-30T13:14:22"/>
    <n v="107"/>
    <x v="19"/>
    <x v="0"/>
    <x v="12"/>
    <x v="0"/>
    <n v="19"/>
    <x v="2"/>
    <x v="2"/>
    <n v="4"/>
    <n v="61.900000000000006"/>
  </r>
  <r>
    <n v="10534"/>
    <n v="4617"/>
    <n v="0"/>
    <d v="2023-03-19T00:00:00"/>
    <d v="1899-12-30T13:14:22"/>
    <n v="108"/>
    <x v="1"/>
    <x v="0"/>
    <x v="1"/>
    <x v="0"/>
    <n v="19"/>
    <x v="2"/>
    <x v="2"/>
    <n v="4"/>
    <n v="61.900000000000006"/>
  </r>
  <r>
    <n v="10535"/>
    <n v="4617"/>
    <n v="0"/>
    <d v="2023-03-19T00:00:00"/>
    <d v="1899-12-30T13:14:22"/>
    <n v="125"/>
    <x v="21"/>
    <x v="1"/>
    <x v="0"/>
    <x v="0"/>
    <n v="19"/>
    <x v="2"/>
    <x v="2"/>
    <n v="4"/>
    <n v="61.900000000000006"/>
  </r>
  <r>
    <n v="10536"/>
    <n v="4618"/>
    <n v="1"/>
    <d v="2023-03-19T00:00:00"/>
    <d v="1899-12-30T13:18:06"/>
    <n v="113"/>
    <x v="17"/>
    <x v="0"/>
    <x v="10"/>
    <x v="0"/>
    <n v="19"/>
    <x v="2"/>
    <x v="2"/>
    <n v="1"/>
    <n v="5"/>
  </r>
  <r>
    <n v="10537"/>
    <n v="4619"/>
    <n v="1"/>
    <d v="2023-03-19T00:00:00"/>
    <d v="1899-12-30T13:21:51"/>
    <n v="103"/>
    <x v="29"/>
    <x v="3"/>
    <x v="6"/>
    <x v="0"/>
    <n v="19"/>
    <x v="2"/>
    <x v="2"/>
    <n v="3"/>
    <n v="30.95"/>
  </r>
  <r>
    <n v="10538"/>
    <n v="4619"/>
    <n v="0"/>
    <d v="2023-03-19T00:00:00"/>
    <d v="1899-12-30T13:21:51"/>
    <n v="113"/>
    <x v="17"/>
    <x v="0"/>
    <x v="10"/>
    <x v="0"/>
    <n v="19"/>
    <x v="2"/>
    <x v="2"/>
    <n v="3"/>
    <n v="30.95"/>
  </r>
  <r>
    <n v="10539"/>
    <n v="4619"/>
    <n v="0"/>
    <d v="2023-03-19T00:00:00"/>
    <d v="1899-12-30T13:21:51"/>
    <n v="132"/>
    <x v="14"/>
    <x v="1"/>
    <x v="8"/>
    <x v="0"/>
    <n v="19"/>
    <x v="2"/>
    <x v="2"/>
    <n v="3"/>
    <n v="30.95"/>
  </r>
  <r>
    <n v="10540"/>
    <n v="4620"/>
    <n v="1"/>
    <d v="2023-03-19T00:00:00"/>
    <d v="1899-12-30T13:37:11"/>
    <n v="118"/>
    <x v="26"/>
    <x v="2"/>
    <x v="13"/>
    <x v="0"/>
    <n v="19"/>
    <x v="2"/>
    <x v="2"/>
    <n v="1"/>
    <n v="14.95"/>
  </r>
  <r>
    <n v="10541"/>
    <n v="4621"/>
    <n v="1"/>
    <d v="2023-03-19T00:00:00"/>
    <d v="1899-12-30T13:39:12"/>
    <n v="117"/>
    <x v="3"/>
    <x v="2"/>
    <x v="2"/>
    <x v="0"/>
    <n v="19"/>
    <x v="2"/>
    <x v="2"/>
    <n v="4"/>
    <n v="39.9"/>
  </r>
  <r>
    <n v="10542"/>
    <n v="4621"/>
    <n v="0"/>
    <d v="2023-03-19T00:00:00"/>
    <d v="1899-12-30T13:39:12"/>
    <n v="117"/>
    <x v="3"/>
    <x v="2"/>
    <x v="2"/>
    <x v="0"/>
    <n v="19"/>
    <x v="2"/>
    <x v="2"/>
    <n v="4"/>
    <n v="39.9"/>
  </r>
  <r>
    <n v="10543"/>
    <n v="4621"/>
    <n v="0"/>
    <d v="2023-03-19T00:00:00"/>
    <d v="1899-12-30T13:39:12"/>
    <n v="113"/>
    <x v="17"/>
    <x v="0"/>
    <x v="10"/>
    <x v="0"/>
    <n v="19"/>
    <x v="2"/>
    <x v="2"/>
    <n v="4"/>
    <n v="39.9"/>
  </r>
  <r>
    <n v="10544"/>
    <n v="4621"/>
    <n v="0"/>
    <d v="2023-03-19T00:00:00"/>
    <d v="1899-12-30T13:39:12"/>
    <n v="123"/>
    <x v="9"/>
    <x v="2"/>
    <x v="6"/>
    <x v="0"/>
    <n v="19"/>
    <x v="2"/>
    <x v="2"/>
    <n v="4"/>
    <n v="39.9"/>
  </r>
  <r>
    <n v="10545"/>
    <n v="4622"/>
    <n v="1"/>
    <d v="2023-03-19T00:00:00"/>
    <d v="1899-12-30T14:31:45"/>
    <n v="111"/>
    <x v="22"/>
    <x v="0"/>
    <x v="5"/>
    <x v="0"/>
    <n v="19"/>
    <x v="2"/>
    <x v="3"/>
    <n v="2"/>
    <n v="28.9"/>
  </r>
  <r>
    <n v="10546"/>
    <n v="4622"/>
    <n v="0"/>
    <d v="2023-03-19T00:00:00"/>
    <d v="1899-12-30T14:31:45"/>
    <n v="132"/>
    <x v="14"/>
    <x v="1"/>
    <x v="8"/>
    <x v="0"/>
    <n v="19"/>
    <x v="2"/>
    <x v="3"/>
    <n v="2"/>
    <n v="28.9"/>
  </r>
  <r>
    <n v="10547"/>
    <n v="4623"/>
    <n v="1"/>
    <d v="2023-03-19T00:00:00"/>
    <d v="1899-12-30T14:41:44"/>
    <n v="101"/>
    <x v="7"/>
    <x v="3"/>
    <x v="2"/>
    <x v="0"/>
    <n v="19"/>
    <x v="2"/>
    <x v="3"/>
    <n v="12"/>
    <n v="155.15"/>
  </r>
  <r>
    <n v="10548"/>
    <n v="4623"/>
    <n v="0"/>
    <d v="2023-03-19T00:00:00"/>
    <d v="1899-12-30T14:41:44"/>
    <n v="101"/>
    <x v="7"/>
    <x v="3"/>
    <x v="2"/>
    <x v="0"/>
    <n v="19"/>
    <x v="2"/>
    <x v="3"/>
    <n v="12"/>
    <n v="155.15"/>
  </r>
  <r>
    <n v="10549"/>
    <n v="4623"/>
    <n v="0"/>
    <d v="2023-03-19T00:00:00"/>
    <d v="1899-12-30T14:41:44"/>
    <n v="107"/>
    <x v="19"/>
    <x v="0"/>
    <x v="12"/>
    <x v="0"/>
    <n v="19"/>
    <x v="2"/>
    <x v="3"/>
    <n v="12"/>
    <n v="155.15"/>
  </r>
  <r>
    <n v="10550"/>
    <n v="4623"/>
    <n v="0"/>
    <d v="2023-03-19T00:00:00"/>
    <d v="1899-12-30T14:41:44"/>
    <n v="115"/>
    <x v="31"/>
    <x v="2"/>
    <x v="5"/>
    <x v="0"/>
    <n v="19"/>
    <x v="2"/>
    <x v="3"/>
    <n v="12"/>
    <n v="155.15"/>
  </r>
  <r>
    <n v="10551"/>
    <n v="4623"/>
    <n v="0"/>
    <d v="2023-03-19T00:00:00"/>
    <d v="1899-12-30T14:41:44"/>
    <n v="126"/>
    <x v="10"/>
    <x v="1"/>
    <x v="1"/>
    <x v="0"/>
    <n v="19"/>
    <x v="2"/>
    <x v="3"/>
    <n v="12"/>
    <n v="155.15"/>
  </r>
  <r>
    <n v="10552"/>
    <n v="4623"/>
    <n v="0"/>
    <d v="2023-03-19T00:00:00"/>
    <d v="1899-12-30T14:41:44"/>
    <n v="109"/>
    <x v="0"/>
    <x v="0"/>
    <x v="0"/>
    <x v="0"/>
    <n v="19"/>
    <x v="2"/>
    <x v="3"/>
    <n v="12"/>
    <n v="155.15"/>
  </r>
  <r>
    <n v="10553"/>
    <n v="4623"/>
    <n v="0"/>
    <d v="2023-03-19T00:00:00"/>
    <d v="1899-12-30T14:41:44"/>
    <n v="112"/>
    <x v="30"/>
    <x v="0"/>
    <x v="13"/>
    <x v="0"/>
    <n v="19"/>
    <x v="2"/>
    <x v="3"/>
    <n v="12"/>
    <n v="155.15"/>
  </r>
  <r>
    <n v="10554"/>
    <n v="4623"/>
    <n v="0"/>
    <d v="2023-03-19T00:00:00"/>
    <d v="1899-12-30T14:41:44"/>
    <n v="118"/>
    <x v="26"/>
    <x v="2"/>
    <x v="13"/>
    <x v="0"/>
    <n v="19"/>
    <x v="2"/>
    <x v="3"/>
    <n v="12"/>
    <n v="155.15"/>
  </r>
  <r>
    <n v="10555"/>
    <n v="4623"/>
    <n v="0"/>
    <d v="2023-03-19T00:00:00"/>
    <d v="1899-12-30T14:41:44"/>
    <n v="120"/>
    <x v="28"/>
    <x v="2"/>
    <x v="9"/>
    <x v="0"/>
    <n v="19"/>
    <x v="2"/>
    <x v="3"/>
    <n v="12"/>
    <n v="155.15"/>
  </r>
  <r>
    <n v="10556"/>
    <n v="4623"/>
    <n v="0"/>
    <d v="2023-03-19T00:00:00"/>
    <d v="1899-12-30T14:41:44"/>
    <n v="121"/>
    <x v="20"/>
    <x v="2"/>
    <x v="11"/>
    <x v="0"/>
    <n v="19"/>
    <x v="2"/>
    <x v="3"/>
    <n v="12"/>
    <n v="155.15"/>
  </r>
  <r>
    <n v="10557"/>
    <n v="4623"/>
    <n v="0"/>
    <d v="2023-03-19T00:00:00"/>
    <d v="1899-12-30T14:41:44"/>
    <n v="105"/>
    <x v="15"/>
    <x v="3"/>
    <x v="4"/>
    <x v="0"/>
    <n v="19"/>
    <x v="2"/>
    <x v="3"/>
    <n v="12"/>
    <n v="155.15"/>
  </r>
  <r>
    <n v="10558"/>
    <n v="4623"/>
    <n v="0"/>
    <d v="2023-03-19T00:00:00"/>
    <d v="1899-12-30T14:41:44"/>
    <n v="106"/>
    <x v="5"/>
    <x v="3"/>
    <x v="4"/>
    <x v="0"/>
    <n v="19"/>
    <x v="2"/>
    <x v="3"/>
    <n v="12"/>
    <n v="155.15"/>
  </r>
  <r>
    <n v="10560"/>
    <n v="4624"/>
    <n v="1"/>
    <d v="2023-03-19T00:00:00"/>
    <d v="1899-12-30T14:59:35"/>
    <n v="119"/>
    <x v="6"/>
    <x v="2"/>
    <x v="5"/>
    <x v="0"/>
    <n v="19"/>
    <x v="2"/>
    <x v="3"/>
    <n v="1"/>
    <n v="11.95"/>
  </r>
  <r>
    <n v="10561"/>
    <n v="4625"/>
    <n v="1"/>
    <d v="2023-03-19T00:00:00"/>
    <d v="1899-12-30T15:42:30"/>
    <n v="101"/>
    <x v="7"/>
    <x v="3"/>
    <x v="2"/>
    <x v="0"/>
    <n v="19"/>
    <x v="2"/>
    <x v="4"/>
    <n v="4"/>
    <n v="40.9"/>
  </r>
  <r>
    <n v="10562"/>
    <n v="4625"/>
    <n v="0"/>
    <d v="2023-03-19T00:00:00"/>
    <d v="1899-12-30T15:42:30"/>
    <n v="103"/>
    <x v="29"/>
    <x v="3"/>
    <x v="6"/>
    <x v="0"/>
    <n v="19"/>
    <x v="2"/>
    <x v="4"/>
    <n v="4"/>
    <n v="40.9"/>
  </r>
  <r>
    <n v="10563"/>
    <n v="4625"/>
    <n v="0"/>
    <d v="2023-03-19T00:00:00"/>
    <d v="1899-12-30T15:42:30"/>
    <n v="119"/>
    <x v="6"/>
    <x v="2"/>
    <x v="5"/>
    <x v="0"/>
    <n v="19"/>
    <x v="2"/>
    <x v="4"/>
    <n v="4"/>
    <n v="40.9"/>
  </r>
  <r>
    <n v="10564"/>
    <n v="4625"/>
    <n v="0"/>
    <d v="2023-03-19T00:00:00"/>
    <d v="1899-12-30T15:42:30"/>
    <n v="106"/>
    <x v="5"/>
    <x v="3"/>
    <x v="4"/>
    <x v="0"/>
    <n v="19"/>
    <x v="2"/>
    <x v="4"/>
    <n v="4"/>
    <n v="40.9"/>
  </r>
  <r>
    <n v="10565"/>
    <n v="4626"/>
    <n v="1"/>
    <d v="2023-03-19T00:00:00"/>
    <d v="1899-12-30T15:45:01"/>
    <n v="102"/>
    <x v="16"/>
    <x v="3"/>
    <x v="9"/>
    <x v="0"/>
    <n v="19"/>
    <x v="2"/>
    <x v="4"/>
    <n v="1"/>
    <n v="13.95"/>
  </r>
  <r>
    <n v="10566"/>
    <n v="4627"/>
    <n v="1"/>
    <d v="2023-03-19T00:00:00"/>
    <d v="1899-12-30T16:04:23"/>
    <n v="108"/>
    <x v="1"/>
    <x v="0"/>
    <x v="1"/>
    <x v="0"/>
    <n v="19"/>
    <x v="2"/>
    <x v="5"/>
    <n v="2"/>
    <n v="29.45"/>
  </r>
  <r>
    <n v="10567"/>
    <n v="4627"/>
    <n v="0"/>
    <d v="2023-03-19T00:00:00"/>
    <d v="1899-12-30T16:04:23"/>
    <n v="118"/>
    <x v="26"/>
    <x v="2"/>
    <x v="13"/>
    <x v="0"/>
    <n v="19"/>
    <x v="2"/>
    <x v="5"/>
    <n v="2"/>
    <n v="29.45"/>
  </r>
  <r>
    <n v="10568"/>
    <n v="4628"/>
    <n v="1"/>
    <d v="2023-03-19T00:00:00"/>
    <d v="1899-12-30T16:16:31"/>
    <n v="109"/>
    <x v="0"/>
    <x v="0"/>
    <x v="0"/>
    <x v="0"/>
    <n v="19"/>
    <x v="2"/>
    <x v="5"/>
    <n v="3"/>
    <n v="48.400000000000006"/>
  </r>
  <r>
    <n v="10569"/>
    <n v="4628"/>
    <n v="0"/>
    <d v="2023-03-19T00:00:00"/>
    <d v="1899-12-30T16:16:31"/>
    <n v="129"/>
    <x v="4"/>
    <x v="1"/>
    <x v="3"/>
    <x v="0"/>
    <n v="19"/>
    <x v="2"/>
    <x v="5"/>
    <n v="3"/>
    <n v="48.400000000000006"/>
  </r>
  <r>
    <n v="10570"/>
    <n v="4628"/>
    <n v="0"/>
    <d v="2023-03-19T00:00:00"/>
    <d v="1899-12-30T16:16:31"/>
    <n v="118"/>
    <x v="26"/>
    <x v="2"/>
    <x v="13"/>
    <x v="0"/>
    <n v="19"/>
    <x v="2"/>
    <x v="5"/>
    <n v="3"/>
    <n v="48.400000000000006"/>
  </r>
  <r>
    <n v="10571"/>
    <n v="4629"/>
    <n v="1"/>
    <d v="2023-03-19T00:00:00"/>
    <d v="1899-12-30T16:24:30"/>
    <n v="109"/>
    <x v="0"/>
    <x v="0"/>
    <x v="0"/>
    <x v="0"/>
    <n v="19"/>
    <x v="2"/>
    <x v="5"/>
    <n v="2"/>
    <n v="31.9"/>
  </r>
  <r>
    <n v="10572"/>
    <n v="4629"/>
    <n v="0"/>
    <d v="2023-03-19T00:00:00"/>
    <d v="1899-12-30T16:24:30"/>
    <n v="120"/>
    <x v="28"/>
    <x v="2"/>
    <x v="9"/>
    <x v="0"/>
    <n v="19"/>
    <x v="2"/>
    <x v="5"/>
    <n v="2"/>
    <n v="31.9"/>
  </r>
  <r>
    <n v="10573"/>
    <n v="4630"/>
    <n v="1"/>
    <d v="2023-03-19T00:00:00"/>
    <d v="1899-12-30T16:51:19"/>
    <n v="101"/>
    <x v="7"/>
    <x v="3"/>
    <x v="2"/>
    <x v="0"/>
    <n v="19"/>
    <x v="2"/>
    <x v="5"/>
    <n v="4"/>
    <n v="52.4"/>
  </r>
  <r>
    <n v="10574"/>
    <n v="4630"/>
    <n v="0"/>
    <d v="2023-03-19T00:00:00"/>
    <d v="1899-12-30T16:51:19"/>
    <n v="108"/>
    <x v="1"/>
    <x v="0"/>
    <x v="1"/>
    <x v="0"/>
    <n v="19"/>
    <x v="2"/>
    <x v="5"/>
    <n v="4"/>
    <n v="52.4"/>
  </r>
  <r>
    <n v="10575"/>
    <n v="4630"/>
    <n v="0"/>
    <d v="2023-03-19T00:00:00"/>
    <d v="1899-12-30T16:51:19"/>
    <n v="109"/>
    <x v="0"/>
    <x v="0"/>
    <x v="0"/>
    <x v="0"/>
    <n v="19"/>
    <x v="2"/>
    <x v="5"/>
    <n v="4"/>
    <n v="52.4"/>
  </r>
  <r>
    <n v="10576"/>
    <n v="4630"/>
    <n v="0"/>
    <d v="2023-03-19T00:00:00"/>
    <d v="1899-12-30T16:51:19"/>
    <n v="122"/>
    <x v="12"/>
    <x v="2"/>
    <x v="4"/>
    <x v="0"/>
    <n v="19"/>
    <x v="2"/>
    <x v="5"/>
    <n v="4"/>
    <n v="52.4"/>
  </r>
  <r>
    <n v="10577"/>
    <n v="4631"/>
    <n v="1"/>
    <d v="2023-03-19T00:00:00"/>
    <d v="1899-12-30T17:20:17"/>
    <n v="117"/>
    <x v="3"/>
    <x v="2"/>
    <x v="2"/>
    <x v="0"/>
    <n v="19"/>
    <x v="2"/>
    <x v="6"/>
    <n v="2"/>
    <n v="30.9"/>
  </r>
  <r>
    <n v="10578"/>
    <n v="4631"/>
    <n v="0"/>
    <d v="2023-03-19T00:00:00"/>
    <d v="1899-12-30T17:20:17"/>
    <n v="131"/>
    <x v="27"/>
    <x v="1"/>
    <x v="0"/>
    <x v="0"/>
    <n v="19"/>
    <x v="2"/>
    <x v="6"/>
    <n v="2"/>
    <n v="30.9"/>
  </r>
  <r>
    <n v="10579"/>
    <n v="4632"/>
    <n v="1"/>
    <d v="2023-03-19T00:00:00"/>
    <d v="1899-12-30T17:25:31"/>
    <n v="107"/>
    <x v="19"/>
    <x v="0"/>
    <x v="12"/>
    <x v="0"/>
    <n v="19"/>
    <x v="2"/>
    <x v="6"/>
    <n v="2"/>
    <n v="34.450000000000003"/>
  </r>
  <r>
    <n v="10580"/>
    <n v="4632"/>
    <n v="0"/>
    <d v="2023-03-19T00:00:00"/>
    <d v="1899-12-30T17:25:31"/>
    <n v="110"/>
    <x v="11"/>
    <x v="0"/>
    <x v="0"/>
    <x v="0"/>
    <n v="19"/>
    <x v="2"/>
    <x v="6"/>
    <n v="2"/>
    <n v="34.450000000000003"/>
  </r>
  <r>
    <n v="10581"/>
    <n v="4633"/>
    <n v="1"/>
    <d v="2023-03-19T00:00:00"/>
    <d v="1899-12-30T17:28:29"/>
    <n v="130"/>
    <x v="13"/>
    <x v="1"/>
    <x v="7"/>
    <x v="0"/>
    <n v="19"/>
    <x v="2"/>
    <x v="6"/>
    <n v="1"/>
    <n v="19.95"/>
  </r>
  <r>
    <n v="10582"/>
    <n v="4634"/>
    <n v="1"/>
    <d v="2023-03-19T00:00:00"/>
    <d v="1899-12-30T17:44:39"/>
    <n v="110"/>
    <x v="11"/>
    <x v="0"/>
    <x v="0"/>
    <x v="0"/>
    <n v="19"/>
    <x v="2"/>
    <x v="6"/>
    <n v="3"/>
    <n v="44.849999999999994"/>
  </r>
  <r>
    <n v="10583"/>
    <n v="4634"/>
    <n v="0"/>
    <d v="2023-03-19T00:00:00"/>
    <d v="1899-12-30T17:44:39"/>
    <n v="111"/>
    <x v="22"/>
    <x v="0"/>
    <x v="5"/>
    <x v="0"/>
    <n v="19"/>
    <x v="2"/>
    <x v="6"/>
    <n v="3"/>
    <n v="44.849999999999994"/>
  </r>
  <r>
    <n v="10584"/>
    <n v="4634"/>
    <n v="0"/>
    <d v="2023-03-19T00:00:00"/>
    <d v="1899-12-30T17:44:39"/>
    <n v="118"/>
    <x v="26"/>
    <x v="2"/>
    <x v="13"/>
    <x v="0"/>
    <n v="19"/>
    <x v="2"/>
    <x v="6"/>
    <n v="3"/>
    <n v="44.849999999999994"/>
  </r>
  <r>
    <n v="10585"/>
    <n v="4635"/>
    <n v="1"/>
    <d v="2023-03-19T00:00:00"/>
    <d v="1899-12-30T17:45:58"/>
    <n v="107"/>
    <x v="19"/>
    <x v="0"/>
    <x v="12"/>
    <x v="0"/>
    <n v="19"/>
    <x v="2"/>
    <x v="6"/>
    <n v="2"/>
    <n v="31"/>
  </r>
  <r>
    <n v="10586"/>
    <n v="4635"/>
    <n v="0"/>
    <d v="2023-03-19T00:00:00"/>
    <d v="1899-12-30T17:45:58"/>
    <n v="108"/>
    <x v="1"/>
    <x v="0"/>
    <x v="1"/>
    <x v="0"/>
    <n v="19"/>
    <x v="2"/>
    <x v="6"/>
    <n v="2"/>
    <n v="31"/>
  </r>
  <r>
    <n v="10587"/>
    <n v="4636"/>
    <n v="1"/>
    <d v="2023-03-19T00:00:00"/>
    <d v="1899-12-30T17:58:30"/>
    <n v="117"/>
    <x v="3"/>
    <x v="2"/>
    <x v="2"/>
    <x v="0"/>
    <n v="19"/>
    <x v="2"/>
    <x v="6"/>
    <n v="2"/>
    <n v="24.9"/>
  </r>
  <r>
    <n v="10588"/>
    <n v="4636"/>
    <n v="0"/>
    <d v="2023-03-19T00:00:00"/>
    <d v="1899-12-30T17:58:30"/>
    <n v="119"/>
    <x v="6"/>
    <x v="2"/>
    <x v="5"/>
    <x v="0"/>
    <n v="19"/>
    <x v="2"/>
    <x v="6"/>
    <n v="2"/>
    <n v="24.9"/>
  </r>
  <r>
    <n v="10589"/>
    <n v="4637"/>
    <n v="1"/>
    <d v="2023-03-19T00:00:00"/>
    <d v="1899-12-30T18:04:27"/>
    <n v="103"/>
    <x v="29"/>
    <x v="3"/>
    <x v="6"/>
    <x v="0"/>
    <n v="19"/>
    <x v="2"/>
    <x v="7"/>
    <n v="2"/>
    <n v="28.95"/>
  </r>
  <r>
    <n v="10590"/>
    <n v="4637"/>
    <n v="0"/>
    <d v="2023-03-19T00:00:00"/>
    <d v="1899-12-30T18:04:27"/>
    <n v="130"/>
    <x v="13"/>
    <x v="1"/>
    <x v="7"/>
    <x v="0"/>
    <n v="19"/>
    <x v="2"/>
    <x v="7"/>
    <n v="2"/>
    <n v="28.95"/>
  </r>
  <r>
    <n v="10591"/>
    <n v="4638"/>
    <n v="1"/>
    <d v="2023-03-19T00:00:00"/>
    <d v="1899-12-30T18:18:28"/>
    <n v="120"/>
    <x v="28"/>
    <x v="2"/>
    <x v="9"/>
    <x v="0"/>
    <n v="19"/>
    <x v="2"/>
    <x v="7"/>
    <n v="2"/>
    <n v="20.95"/>
  </r>
  <r>
    <n v="10592"/>
    <n v="4638"/>
    <n v="0"/>
    <d v="2023-03-19T00:00:00"/>
    <d v="1899-12-30T18:18:28"/>
    <n v="105"/>
    <x v="15"/>
    <x v="3"/>
    <x v="4"/>
    <x v="0"/>
    <n v="19"/>
    <x v="2"/>
    <x v="7"/>
    <n v="2"/>
    <n v="20.95"/>
  </r>
  <r>
    <n v="10593"/>
    <n v="4639"/>
    <n v="1"/>
    <d v="2023-03-19T00:00:00"/>
    <d v="1899-12-30T18:19:16"/>
    <n v="124"/>
    <x v="2"/>
    <x v="1"/>
    <x v="1"/>
    <x v="0"/>
    <n v="19"/>
    <x v="2"/>
    <x v="7"/>
    <n v="3"/>
    <n v="50.400000000000006"/>
  </r>
  <r>
    <n v="10594"/>
    <n v="4639"/>
    <n v="0"/>
    <d v="2023-03-19T00:00:00"/>
    <d v="1899-12-30T18:19:16"/>
    <n v="125"/>
    <x v="21"/>
    <x v="1"/>
    <x v="0"/>
    <x v="0"/>
    <n v="19"/>
    <x v="2"/>
    <x v="7"/>
    <n v="3"/>
    <n v="50.400000000000006"/>
  </r>
  <r>
    <n v="10595"/>
    <n v="4639"/>
    <n v="0"/>
    <d v="2023-03-19T00:00:00"/>
    <d v="1899-12-30T18:19:16"/>
    <n v="110"/>
    <x v="11"/>
    <x v="0"/>
    <x v="0"/>
    <x v="0"/>
    <n v="19"/>
    <x v="2"/>
    <x v="7"/>
    <n v="3"/>
    <n v="50.400000000000006"/>
  </r>
  <r>
    <n v="10596"/>
    <n v="4640"/>
    <n v="1"/>
    <d v="2023-03-19T00:00:00"/>
    <d v="1899-12-30T18:35:46"/>
    <n v="104"/>
    <x v="18"/>
    <x v="3"/>
    <x v="11"/>
    <x v="0"/>
    <n v="19"/>
    <x v="2"/>
    <x v="7"/>
    <n v="1"/>
    <n v="10.5"/>
  </r>
  <r>
    <n v="10597"/>
    <n v="4641"/>
    <n v="1"/>
    <d v="2023-03-19T00:00:00"/>
    <d v="1899-12-30T18:37:11"/>
    <n v="102"/>
    <x v="16"/>
    <x v="3"/>
    <x v="9"/>
    <x v="0"/>
    <n v="19"/>
    <x v="2"/>
    <x v="7"/>
    <n v="2"/>
    <n v="29.45"/>
  </r>
  <r>
    <n v="10598"/>
    <n v="4641"/>
    <n v="0"/>
    <d v="2023-03-19T00:00:00"/>
    <d v="1899-12-30T18:37:11"/>
    <n v="129"/>
    <x v="4"/>
    <x v="1"/>
    <x v="3"/>
    <x v="0"/>
    <n v="19"/>
    <x v="2"/>
    <x v="7"/>
    <n v="2"/>
    <n v="29.45"/>
  </r>
  <r>
    <n v="10599"/>
    <n v="4642"/>
    <n v="1"/>
    <d v="2023-03-19T00:00:00"/>
    <d v="1899-12-30T19:05:06"/>
    <n v="102"/>
    <x v="16"/>
    <x v="3"/>
    <x v="9"/>
    <x v="0"/>
    <n v="19"/>
    <x v="2"/>
    <x v="8"/>
    <n v="4"/>
    <n v="55.45"/>
  </r>
  <r>
    <n v="10600"/>
    <n v="4642"/>
    <n v="0"/>
    <d v="2023-03-19T00:00:00"/>
    <d v="1899-12-30T19:05:06"/>
    <n v="104"/>
    <x v="18"/>
    <x v="3"/>
    <x v="11"/>
    <x v="0"/>
    <n v="19"/>
    <x v="2"/>
    <x v="8"/>
    <n v="4"/>
    <n v="55.45"/>
  </r>
  <r>
    <n v="10601"/>
    <n v="4642"/>
    <n v="0"/>
    <d v="2023-03-19T00:00:00"/>
    <d v="1899-12-30T19:05:06"/>
    <n v="128"/>
    <x v="25"/>
    <x v="1"/>
    <x v="3"/>
    <x v="0"/>
    <n v="19"/>
    <x v="2"/>
    <x v="8"/>
    <n v="4"/>
    <n v="55.45"/>
  </r>
  <r>
    <n v="10602"/>
    <n v="4642"/>
    <n v="0"/>
    <d v="2023-03-19T00:00:00"/>
    <d v="1899-12-30T19:05:06"/>
    <n v="129"/>
    <x v="4"/>
    <x v="1"/>
    <x v="3"/>
    <x v="0"/>
    <n v="19"/>
    <x v="2"/>
    <x v="8"/>
    <n v="4"/>
    <n v="55.45"/>
  </r>
  <r>
    <n v="10603"/>
    <n v="4643"/>
    <n v="1"/>
    <d v="2023-03-19T00:00:00"/>
    <d v="1899-12-30T19:11:53"/>
    <n v="120"/>
    <x v="28"/>
    <x v="2"/>
    <x v="9"/>
    <x v="0"/>
    <n v="19"/>
    <x v="2"/>
    <x v="8"/>
    <n v="2"/>
    <n v="20.95"/>
  </r>
  <r>
    <n v="10604"/>
    <n v="4643"/>
    <n v="0"/>
    <d v="2023-03-19T00:00:00"/>
    <d v="1899-12-30T19:11:53"/>
    <n v="105"/>
    <x v="15"/>
    <x v="3"/>
    <x v="4"/>
    <x v="0"/>
    <n v="19"/>
    <x v="2"/>
    <x v="8"/>
    <n v="2"/>
    <n v="20.95"/>
  </r>
  <r>
    <n v="10605"/>
    <n v="4644"/>
    <n v="1"/>
    <d v="2023-03-19T00:00:00"/>
    <d v="1899-12-30T19:18:36"/>
    <n v="128"/>
    <x v="25"/>
    <x v="1"/>
    <x v="3"/>
    <x v="0"/>
    <n v="19"/>
    <x v="2"/>
    <x v="8"/>
    <n v="4"/>
    <n v="51.4"/>
  </r>
  <r>
    <n v="10606"/>
    <n v="4644"/>
    <n v="0"/>
    <d v="2023-03-19T00:00:00"/>
    <d v="1899-12-30T19:18:36"/>
    <n v="112"/>
    <x v="30"/>
    <x v="0"/>
    <x v="13"/>
    <x v="0"/>
    <n v="19"/>
    <x v="2"/>
    <x v="8"/>
    <n v="4"/>
    <n v="51.4"/>
  </r>
  <r>
    <n v="10607"/>
    <n v="4644"/>
    <n v="0"/>
    <d v="2023-03-19T00:00:00"/>
    <d v="1899-12-30T19:18:36"/>
    <n v="120"/>
    <x v="28"/>
    <x v="2"/>
    <x v="9"/>
    <x v="0"/>
    <n v="19"/>
    <x v="2"/>
    <x v="8"/>
    <n v="4"/>
    <n v="51.4"/>
  </r>
  <r>
    <n v="10608"/>
    <n v="4644"/>
    <n v="0"/>
    <d v="2023-03-19T00:00:00"/>
    <d v="1899-12-30T19:18:36"/>
    <n v="106"/>
    <x v="5"/>
    <x v="3"/>
    <x v="4"/>
    <x v="0"/>
    <n v="19"/>
    <x v="2"/>
    <x v="8"/>
    <n v="4"/>
    <n v="51.4"/>
  </r>
  <r>
    <n v="10609"/>
    <n v="4645"/>
    <n v="1"/>
    <d v="2023-03-19T00:00:00"/>
    <d v="1899-12-30T19:21:02"/>
    <n v="101"/>
    <x v="7"/>
    <x v="3"/>
    <x v="2"/>
    <x v="0"/>
    <n v="19"/>
    <x v="2"/>
    <x v="8"/>
    <n v="4"/>
    <n v="61.900000000000006"/>
  </r>
  <r>
    <n v="10610"/>
    <n v="4645"/>
    <n v="0"/>
    <d v="2023-03-19T00:00:00"/>
    <d v="1899-12-30T19:21:02"/>
    <n v="107"/>
    <x v="19"/>
    <x v="0"/>
    <x v="12"/>
    <x v="0"/>
    <n v="19"/>
    <x v="2"/>
    <x v="8"/>
    <n v="4"/>
    <n v="61.900000000000006"/>
  </r>
  <r>
    <n v="10611"/>
    <n v="4645"/>
    <n v="0"/>
    <d v="2023-03-19T00:00:00"/>
    <d v="1899-12-30T19:21:02"/>
    <n v="108"/>
    <x v="1"/>
    <x v="0"/>
    <x v="1"/>
    <x v="0"/>
    <n v="19"/>
    <x v="2"/>
    <x v="8"/>
    <n v="4"/>
    <n v="61.900000000000006"/>
  </r>
  <r>
    <n v="10612"/>
    <n v="4645"/>
    <n v="0"/>
    <d v="2023-03-19T00:00:00"/>
    <d v="1899-12-30T19:21:02"/>
    <n v="125"/>
    <x v="21"/>
    <x v="1"/>
    <x v="0"/>
    <x v="0"/>
    <n v="19"/>
    <x v="2"/>
    <x v="8"/>
    <n v="4"/>
    <n v="61.900000000000006"/>
  </r>
  <r>
    <n v="10613"/>
    <n v="4646"/>
    <n v="1"/>
    <d v="2023-03-19T00:00:00"/>
    <d v="1899-12-30T19:22:44"/>
    <n v="116"/>
    <x v="23"/>
    <x v="2"/>
    <x v="9"/>
    <x v="0"/>
    <n v="19"/>
    <x v="2"/>
    <x v="8"/>
    <n v="3"/>
    <n v="41.849999999999994"/>
  </r>
  <r>
    <n v="10614"/>
    <n v="4646"/>
    <n v="0"/>
    <d v="2023-03-19T00:00:00"/>
    <d v="1899-12-30T19:22:44"/>
    <n v="117"/>
    <x v="3"/>
    <x v="2"/>
    <x v="2"/>
    <x v="0"/>
    <n v="19"/>
    <x v="2"/>
    <x v="8"/>
    <n v="3"/>
    <n v="41.849999999999994"/>
  </r>
  <r>
    <n v="10615"/>
    <n v="4646"/>
    <n v="0"/>
    <d v="2023-03-19T00:00:00"/>
    <d v="1899-12-30T19:22:44"/>
    <n v="118"/>
    <x v="26"/>
    <x v="2"/>
    <x v="13"/>
    <x v="0"/>
    <n v="19"/>
    <x v="2"/>
    <x v="8"/>
    <n v="3"/>
    <n v="41.849999999999994"/>
  </r>
  <r>
    <n v="10616"/>
    <n v="4647"/>
    <n v="1"/>
    <d v="2023-03-19T00:00:00"/>
    <d v="1899-12-30T19:36:47"/>
    <n v="102"/>
    <x v="16"/>
    <x v="3"/>
    <x v="9"/>
    <x v="0"/>
    <n v="19"/>
    <x v="2"/>
    <x v="8"/>
    <n v="2"/>
    <n v="28.45"/>
  </r>
  <r>
    <n v="10617"/>
    <n v="4647"/>
    <n v="0"/>
    <d v="2023-03-19T00:00:00"/>
    <d v="1899-12-30T19:36:47"/>
    <n v="126"/>
    <x v="10"/>
    <x v="1"/>
    <x v="1"/>
    <x v="0"/>
    <n v="19"/>
    <x v="2"/>
    <x v="8"/>
    <n v="2"/>
    <n v="28.45"/>
  </r>
  <r>
    <n v="10618"/>
    <n v="4648"/>
    <n v="1"/>
    <d v="2023-03-19T00:00:00"/>
    <d v="1899-12-30T19:40:10"/>
    <n v="127"/>
    <x v="24"/>
    <x v="1"/>
    <x v="0"/>
    <x v="0"/>
    <n v="19"/>
    <x v="2"/>
    <x v="8"/>
    <n v="2"/>
    <n v="28.45"/>
  </r>
  <r>
    <n v="10619"/>
    <n v="4648"/>
    <n v="0"/>
    <d v="2023-03-19T00:00:00"/>
    <d v="1899-12-30T19:40:10"/>
    <n v="121"/>
    <x v="20"/>
    <x v="2"/>
    <x v="11"/>
    <x v="0"/>
    <n v="19"/>
    <x v="2"/>
    <x v="8"/>
    <n v="2"/>
    <n v="28.45"/>
  </r>
  <r>
    <n v="10620"/>
    <n v="4649"/>
    <n v="1"/>
    <d v="2023-03-19T00:00:00"/>
    <d v="1899-12-30T19:43:03"/>
    <n v="124"/>
    <x v="2"/>
    <x v="1"/>
    <x v="1"/>
    <x v="0"/>
    <n v="19"/>
    <x v="2"/>
    <x v="8"/>
    <n v="1"/>
    <n v="14.5"/>
  </r>
  <r>
    <n v="10621"/>
    <n v="4650"/>
    <n v="1"/>
    <d v="2023-03-19T00:00:00"/>
    <d v="1899-12-30T19:48:15"/>
    <n v="104"/>
    <x v="18"/>
    <x v="3"/>
    <x v="11"/>
    <x v="0"/>
    <n v="19"/>
    <x v="2"/>
    <x v="8"/>
    <n v="2"/>
    <n v="25"/>
  </r>
  <r>
    <n v="10622"/>
    <n v="4650"/>
    <n v="0"/>
    <d v="2023-03-19T00:00:00"/>
    <d v="1899-12-30T19:48:15"/>
    <n v="108"/>
    <x v="1"/>
    <x v="0"/>
    <x v="1"/>
    <x v="0"/>
    <n v="19"/>
    <x v="2"/>
    <x v="8"/>
    <n v="2"/>
    <n v="25"/>
  </r>
  <r>
    <n v="10623"/>
    <n v="4651"/>
    <n v="1"/>
    <d v="2023-03-19T00:00:00"/>
    <d v="1899-12-30T19:55:20"/>
    <n v="101"/>
    <x v="7"/>
    <x v="3"/>
    <x v="2"/>
    <x v="0"/>
    <n v="19"/>
    <x v="2"/>
    <x v="8"/>
    <n v="4"/>
    <n v="50.4"/>
  </r>
  <r>
    <n v="10624"/>
    <n v="4651"/>
    <n v="0"/>
    <d v="2023-03-19T00:00:00"/>
    <d v="1899-12-30T19:55:20"/>
    <n v="125"/>
    <x v="21"/>
    <x v="1"/>
    <x v="0"/>
    <x v="0"/>
    <n v="19"/>
    <x v="2"/>
    <x v="8"/>
    <n v="4"/>
    <n v="50.4"/>
  </r>
  <r>
    <n v="10625"/>
    <n v="4651"/>
    <n v="0"/>
    <d v="2023-03-19T00:00:00"/>
    <d v="1899-12-30T19:55:20"/>
    <n v="121"/>
    <x v="20"/>
    <x v="2"/>
    <x v="11"/>
    <x v="0"/>
    <n v="19"/>
    <x v="2"/>
    <x v="8"/>
    <n v="4"/>
    <n v="50.4"/>
  </r>
  <r>
    <n v="10626"/>
    <n v="4651"/>
    <n v="0"/>
    <d v="2023-03-19T00:00:00"/>
    <d v="1899-12-30T19:55:20"/>
    <n v="123"/>
    <x v="9"/>
    <x v="2"/>
    <x v="6"/>
    <x v="0"/>
    <n v="19"/>
    <x v="2"/>
    <x v="8"/>
    <n v="4"/>
    <n v="50.4"/>
  </r>
  <r>
    <n v="10627"/>
    <n v="4652"/>
    <n v="1"/>
    <d v="2023-03-19T00:00:00"/>
    <d v="1899-12-30T19:57:11"/>
    <n v="119"/>
    <x v="6"/>
    <x v="2"/>
    <x v="5"/>
    <x v="0"/>
    <n v="19"/>
    <x v="2"/>
    <x v="8"/>
    <n v="2"/>
    <n v="18.95"/>
  </r>
  <r>
    <n v="10628"/>
    <n v="4652"/>
    <n v="0"/>
    <d v="2023-03-19T00:00:00"/>
    <d v="1899-12-30T19:57:11"/>
    <n v="105"/>
    <x v="15"/>
    <x v="3"/>
    <x v="4"/>
    <x v="0"/>
    <n v="19"/>
    <x v="2"/>
    <x v="8"/>
    <n v="2"/>
    <n v="18.95"/>
  </r>
  <r>
    <n v="10629"/>
    <n v="4653"/>
    <n v="1"/>
    <d v="2023-03-19T00:00:00"/>
    <d v="1899-12-30T20:16:45"/>
    <n v="103"/>
    <x v="29"/>
    <x v="3"/>
    <x v="6"/>
    <x v="0"/>
    <n v="19"/>
    <x v="2"/>
    <x v="9"/>
    <n v="2"/>
    <n v="21.95"/>
  </r>
  <r>
    <n v="10630"/>
    <n v="4653"/>
    <n v="0"/>
    <d v="2023-03-19T00:00:00"/>
    <d v="1899-12-30T20:16:45"/>
    <n v="117"/>
    <x v="3"/>
    <x v="2"/>
    <x v="2"/>
    <x v="0"/>
    <n v="19"/>
    <x v="2"/>
    <x v="9"/>
    <n v="2"/>
    <n v="21.95"/>
  </r>
  <r>
    <n v="10631"/>
    <n v="4654"/>
    <n v="1"/>
    <d v="2023-03-19T00:00:00"/>
    <d v="1899-12-30T20:23:12"/>
    <n v="107"/>
    <x v="19"/>
    <x v="0"/>
    <x v="12"/>
    <x v="0"/>
    <n v="19"/>
    <x v="2"/>
    <x v="9"/>
    <n v="1"/>
    <n v="16.5"/>
  </r>
  <r>
    <n v="10632"/>
    <n v="4655"/>
    <n v="1"/>
    <d v="2023-03-19T00:00:00"/>
    <d v="1899-12-30T20:30:29"/>
    <n v="128"/>
    <x v="25"/>
    <x v="1"/>
    <x v="3"/>
    <x v="0"/>
    <n v="19"/>
    <x v="2"/>
    <x v="9"/>
    <n v="1"/>
    <n v="15.5"/>
  </r>
  <r>
    <n v="10634"/>
    <n v="4656"/>
    <n v="1"/>
    <d v="2023-03-19T00:00:00"/>
    <d v="1899-12-30T20:43:33"/>
    <n v="125"/>
    <x v="21"/>
    <x v="1"/>
    <x v="0"/>
    <x v="0"/>
    <n v="19"/>
    <x v="2"/>
    <x v="9"/>
    <n v="2"/>
    <n v="37.9"/>
  </r>
  <r>
    <n v="10635"/>
    <n v="4656"/>
    <n v="0"/>
    <d v="2023-03-19T00:00:00"/>
    <d v="1899-12-30T20:43:33"/>
    <n v="130"/>
    <x v="13"/>
    <x v="1"/>
    <x v="7"/>
    <x v="0"/>
    <n v="19"/>
    <x v="2"/>
    <x v="9"/>
    <n v="2"/>
    <n v="37.9"/>
  </r>
  <r>
    <n v="10636"/>
    <n v="4657"/>
    <n v="1"/>
    <d v="2023-03-19T00:00:00"/>
    <d v="1899-12-30T20:48:08"/>
    <n v="125"/>
    <x v="21"/>
    <x v="1"/>
    <x v="0"/>
    <x v="0"/>
    <n v="19"/>
    <x v="2"/>
    <x v="9"/>
    <n v="1"/>
    <n v="17.95"/>
  </r>
  <r>
    <n v="10637"/>
    <n v="4658"/>
    <n v="1"/>
    <d v="2023-03-19T00:00:00"/>
    <d v="1899-12-30T21:34:17"/>
    <n v="106"/>
    <x v="5"/>
    <x v="3"/>
    <x v="4"/>
    <x v="0"/>
    <n v="19"/>
    <x v="2"/>
    <x v="10"/>
    <n v="1"/>
    <n v="7"/>
  </r>
  <r>
    <n v="10638"/>
    <n v="4659"/>
    <n v="1"/>
    <d v="2023-03-19T00:00:00"/>
    <d v="1899-12-30T21:53:59"/>
    <n v="108"/>
    <x v="1"/>
    <x v="0"/>
    <x v="1"/>
    <x v="0"/>
    <n v="19"/>
    <x v="2"/>
    <x v="10"/>
    <n v="2"/>
    <n v="29"/>
  </r>
  <r>
    <n v="10639"/>
    <n v="4659"/>
    <n v="0"/>
    <d v="2023-03-19T00:00:00"/>
    <d v="1899-12-30T21:53:59"/>
    <n v="124"/>
    <x v="2"/>
    <x v="1"/>
    <x v="1"/>
    <x v="0"/>
    <n v="19"/>
    <x v="2"/>
    <x v="10"/>
    <n v="2"/>
    <n v="29"/>
  </r>
  <r>
    <n v="10640"/>
    <n v="4660"/>
    <n v="1"/>
    <d v="2023-03-19T00:00:00"/>
    <d v="1899-12-30T22:14:01"/>
    <n v="126"/>
    <x v="10"/>
    <x v="1"/>
    <x v="1"/>
    <x v="0"/>
    <n v="19"/>
    <x v="2"/>
    <x v="11"/>
    <n v="1"/>
    <n v="14.5"/>
  </r>
  <r>
    <n v="10641"/>
    <n v="4661"/>
    <n v="1"/>
    <d v="2023-03-20T00:00:00"/>
    <d v="1899-12-30T11:33:30"/>
    <n v="104"/>
    <x v="18"/>
    <x v="3"/>
    <x v="11"/>
    <x v="1"/>
    <n v="20"/>
    <x v="2"/>
    <x v="0"/>
    <n v="4"/>
    <n v="53.400000000000006"/>
  </r>
  <r>
    <n v="10642"/>
    <n v="4661"/>
    <n v="0"/>
    <d v="2023-03-20T00:00:00"/>
    <d v="1899-12-30T11:33:30"/>
    <n v="109"/>
    <x v="0"/>
    <x v="0"/>
    <x v="0"/>
    <x v="1"/>
    <n v="20"/>
    <x v="2"/>
    <x v="0"/>
    <n v="4"/>
    <n v="53.400000000000006"/>
  </r>
  <r>
    <n v="10643"/>
    <n v="4661"/>
    <n v="0"/>
    <d v="2023-03-20T00:00:00"/>
    <d v="1899-12-30T11:33:30"/>
    <n v="105"/>
    <x v="15"/>
    <x v="3"/>
    <x v="4"/>
    <x v="1"/>
    <n v="20"/>
    <x v="2"/>
    <x v="0"/>
    <n v="4"/>
    <n v="53.400000000000006"/>
  </r>
  <r>
    <n v="10644"/>
    <n v="4661"/>
    <n v="0"/>
    <d v="2023-03-20T00:00:00"/>
    <d v="1899-12-30T11:33:30"/>
    <n v="131"/>
    <x v="27"/>
    <x v="1"/>
    <x v="0"/>
    <x v="1"/>
    <n v="20"/>
    <x v="2"/>
    <x v="0"/>
    <n v="4"/>
    <n v="53.400000000000006"/>
  </r>
  <r>
    <n v="10645"/>
    <n v="4662"/>
    <n v="1"/>
    <d v="2023-03-20T00:00:00"/>
    <d v="1899-12-30T11:47:53"/>
    <n v="124"/>
    <x v="2"/>
    <x v="1"/>
    <x v="1"/>
    <x v="1"/>
    <n v="20"/>
    <x v="2"/>
    <x v="0"/>
    <n v="3"/>
    <n v="43.45"/>
  </r>
  <r>
    <n v="10646"/>
    <n v="4662"/>
    <n v="0"/>
    <d v="2023-03-20T00:00:00"/>
    <d v="1899-12-30T11:47:53"/>
    <n v="130"/>
    <x v="13"/>
    <x v="1"/>
    <x v="7"/>
    <x v="1"/>
    <n v="20"/>
    <x v="2"/>
    <x v="0"/>
    <n v="3"/>
    <n v="43.45"/>
  </r>
  <r>
    <n v="10647"/>
    <n v="4662"/>
    <n v="0"/>
    <d v="2023-03-20T00:00:00"/>
    <d v="1899-12-30T11:47:53"/>
    <n v="123"/>
    <x v="9"/>
    <x v="2"/>
    <x v="6"/>
    <x v="1"/>
    <n v="20"/>
    <x v="2"/>
    <x v="0"/>
    <n v="3"/>
    <n v="43.45"/>
  </r>
  <r>
    <n v="10648"/>
    <n v="4663"/>
    <n v="1"/>
    <d v="2023-03-20T00:00:00"/>
    <d v="1899-12-30T12:12:03"/>
    <n v="122"/>
    <x v="12"/>
    <x v="2"/>
    <x v="4"/>
    <x v="1"/>
    <n v="20"/>
    <x v="2"/>
    <x v="1"/>
    <n v="1"/>
    <n v="7"/>
  </r>
  <r>
    <n v="10649"/>
    <n v="4664"/>
    <n v="1"/>
    <d v="2023-03-20T00:00:00"/>
    <d v="1899-12-30T12:24:44"/>
    <n v="101"/>
    <x v="7"/>
    <x v="3"/>
    <x v="2"/>
    <x v="1"/>
    <n v="20"/>
    <x v="2"/>
    <x v="1"/>
    <n v="4"/>
    <n v="41.4"/>
  </r>
  <r>
    <n v="10650"/>
    <n v="4664"/>
    <n v="0"/>
    <d v="2023-03-20T00:00:00"/>
    <d v="1899-12-30T12:24:44"/>
    <n v="117"/>
    <x v="3"/>
    <x v="2"/>
    <x v="2"/>
    <x v="1"/>
    <n v="20"/>
    <x v="2"/>
    <x v="1"/>
    <n v="4"/>
    <n v="41.4"/>
  </r>
  <r>
    <n v="10651"/>
    <n v="4664"/>
    <n v="0"/>
    <d v="2023-03-20T00:00:00"/>
    <d v="1899-12-30T12:24:44"/>
    <n v="113"/>
    <x v="17"/>
    <x v="0"/>
    <x v="10"/>
    <x v="1"/>
    <n v="20"/>
    <x v="2"/>
    <x v="1"/>
    <n v="4"/>
    <n v="41.4"/>
  </r>
  <r>
    <n v="10652"/>
    <n v="4664"/>
    <n v="0"/>
    <d v="2023-03-20T00:00:00"/>
    <d v="1899-12-30T12:24:44"/>
    <n v="121"/>
    <x v="20"/>
    <x v="2"/>
    <x v="11"/>
    <x v="1"/>
    <n v="20"/>
    <x v="2"/>
    <x v="1"/>
    <n v="4"/>
    <n v="41.4"/>
  </r>
  <r>
    <n v="10653"/>
    <n v="4665"/>
    <n v="1"/>
    <d v="2023-03-20T00:00:00"/>
    <d v="1899-12-30T12:39:39"/>
    <n v="103"/>
    <x v="29"/>
    <x v="3"/>
    <x v="6"/>
    <x v="1"/>
    <n v="20"/>
    <x v="2"/>
    <x v="1"/>
    <n v="6"/>
    <n v="77.900000000000006"/>
  </r>
  <r>
    <n v="10654"/>
    <n v="4665"/>
    <n v="0"/>
    <d v="2023-03-20T00:00:00"/>
    <d v="1899-12-30T12:39:39"/>
    <n v="108"/>
    <x v="1"/>
    <x v="0"/>
    <x v="1"/>
    <x v="1"/>
    <n v="20"/>
    <x v="2"/>
    <x v="1"/>
    <n v="6"/>
    <n v="77.900000000000006"/>
  </r>
  <r>
    <n v="10655"/>
    <n v="4665"/>
    <n v="0"/>
    <d v="2023-03-20T00:00:00"/>
    <d v="1899-12-30T12:39:39"/>
    <n v="124"/>
    <x v="2"/>
    <x v="1"/>
    <x v="1"/>
    <x v="1"/>
    <n v="20"/>
    <x v="2"/>
    <x v="1"/>
    <n v="6"/>
    <n v="77.900000000000006"/>
  </r>
  <r>
    <n v="10656"/>
    <n v="4665"/>
    <n v="0"/>
    <d v="2023-03-20T00:00:00"/>
    <d v="1899-12-30T12:39:39"/>
    <n v="125"/>
    <x v="21"/>
    <x v="1"/>
    <x v="0"/>
    <x v="1"/>
    <n v="20"/>
    <x v="2"/>
    <x v="1"/>
    <n v="6"/>
    <n v="77.900000000000006"/>
  </r>
  <r>
    <n v="10657"/>
    <n v="4665"/>
    <n v="0"/>
    <d v="2023-03-20T00:00:00"/>
    <d v="1899-12-30T12:39:39"/>
    <n v="112"/>
    <x v="30"/>
    <x v="0"/>
    <x v="13"/>
    <x v="1"/>
    <n v="20"/>
    <x v="2"/>
    <x v="1"/>
    <n v="6"/>
    <n v="77.900000000000006"/>
  </r>
  <r>
    <n v="10658"/>
    <n v="4665"/>
    <n v="0"/>
    <d v="2023-03-20T00:00:00"/>
    <d v="1899-12-30T12:39:39"/>
    <n v="106"/>
    <x v="5"/>
    <x v="3"/>
    <x v="4"/>
    <x v="1"/>
    <n v="20"/>
    <x v="2"/>
    <x v="1"/>
    <n v="6"/>
    <n v="77.900000000000006"/>
  </r>
  <r>
    <n v="10659"/>
    <n v="4666"/>
    <n v="1"/>
    <d v="2023-03-20T00:00:00"/>
    <d v="1899-12-30T12:40:13"/>
    <n v="101"/>
    <x v="7"/>
    <x v="3"/>
    <x v="2"/>
    <x v="1"/>
    <n v="20"/>
    <x v="2"/>
    <x v="1"/>
    <n v="2"/>
    <n v="26.9"/>
  </r>
  <r>
    <n v="10660"/>
    <n v="4666"/>
    <n v="0"/>
    <d v="2023-03-20T00:00:00"/>
    <d v="1899-12-30T12:40:13"/>
    <n v="102"/>
    <x v="16"/>
    <x v="3"/>
    <x v="9"/>
    <x v="1"/>
    <n v="20"/>
    <x v="2"/>
    <x v="1"/>
    <n v="2"/>
    <n v="26.9"/>
  </r>
  <r>
    <n v="10661"/>
    <n v="4667"/>
    <n v="1"/>
    <d v="2023-03-20T00:00:00"/>
    <d v="1899-12-30T12:52:56"/>
    <n v="102"/>
    <x v="16"/>
    <x v="3"/>
    <x v="9"/>
    <x v="1"/>
    <n v="20"/>
    <x v="2"/>
    <x v="1"/>
    <n v="7"/>
    <n v="87.350000000000009"/>
  </r>
  <r>
    <n v="10662"/>
    <n v="4667"/>
    <n v="0"/>
    <d v="2023-03-20T00:00:00"/>
    <d v="1899-12-30T12:52:56"/>
    <n v="126"/>
    <x v="10"/>
    <x v="1"/>
    <x v="1"/>
    <x v="1"/>
    <n v="20"/>
    <x v="2"/>
    <x v="1"/>
    <n v="7"/>
    <n v="87.350000000000009"/>
  </r>
  <r>
    <n v="10663"/>
    <n v="4667"/>
    <n v="0"/>
    <d v="2023-03-20T00:00:00"/>
    <d v="1899-12-30T12:52:56"/>
    <n v="113"/>
    <x v="17"/>
    <x v="0"/>
    <x v="10"/>
    <x v="1"/>
    <n v="20"/>
    <x v="2"/>
    <x v="1"/>
    <n v="7"/>
    <n v="87.350000000000009"/>
  </r>
  <r>
    <n v="10664"/>
    <n v="4667"/>
    <n v="0"/>
    <d v="2023-03-20T00:00:00"/>
    <d v="1899-12-30T12:52:56"/>
    <n v="122"/>
    <x v="12"/>
    <x v="2"/>
    <x v="4"/>
    <x v="1"/>
    <n v="20"/>
    <x v="2"/>
    <x v="1"/>
    <n v="7"/>
    <n v="87.350000000000009"/>
  </r>
  <r>
    <n v="10665"/>
    <n v="4667"/>
    <n v="0"/>
    <d v="2023-03-20T00:00:00"/>
    <d v="1899-12-30T12:52:56"/>
    <n v="130"/>
    <x v="13"/>
    <x v="1"/>
    <x v="7"/>
    <x v="1"/>
    <n v="20"/>
    <x v="2"/>
    <x v="1"/>
    <n v="7"/>
    <n v="87.350000000000009"/>
  </r>
  <r>
    <n v="10666"/>
    <n v="4667"/>
    <n v="0"/>
    <d v="2023-03-20T00:00:00"/>
    <d v="1899-12-30T12:52:56"/>
    <n v="131"/>
    <x v="27"/>
    <x v="1"/>
    <x v="0"/>
    <x v="1"/>
    <n v="20"/>
    <x v="2"/>
    <x v="1"/>
    <n v="7"/>
    <n v="87.350000000000009"/>
  </r>
  <r>
    <n v="10667"/>
    <n v="4667"/>
    <n v="0"/>
    <d v="2023-03-20T00:00:00"/>
    <d v="1899-12-30T12:52:56"/>
    <n v="123"/>
    <x v="9"/>
    <x v="2"/>
    <x v="6"/>
    <x v="1"/>
    <n v="20"/>
    <x v="2"/>
    <x v="1"/>
    <n v="7"/>
    <n v="87.350000000000009"/>
  </r>
  <r>
    <n v="10668"/>
    <n v="4668"/>
    <n v="1"/>
    <d v="2023-03-20T00:00:00"/>
    <d v="1899-12-30T12:53:37"/>
    <n v="119"/>
    <x v="6"/>
    <x v="2"/>
    <x v="5"/>
    <x v="1"/>
    <n v="20"/>
    <x v="2"/>
    <x v="1"/>
    <n v="2"/>
    <n v="28.9"/>
  </r>
  <r>
    <n v="10669"/>
    <n v="4668"/>
    <n v="0"/>
    <d v="2023-03-20T00:00:00"/>
    <d v="1899-12-30T12:53:37"/>
    <n v="132"/>
    <x v="14"/>
    <x v="1"/>
    <x v="8"/>
    <x v="1"/>
    <n v="20"/>
    <x v="2"/>
    <x v="1"/>
    <n v="2"/>
    <n v="28.9"/>
  </r>
  <r>
    <n v="10670"/>
    <n v="4669"/>
    <n v="1"/>
    <d v="2023-03-20T00:00:00"/>
    <d v="1899-12-30T12:55:55"/>
    <n v="102"/>
    <x v="16"/>
    <x v="3"/>
    <x v="9"/>
    <x v="1"/>
    <n v="20"/>
    <x v="2"/>
    <x v="1"/>
    <n v="5"/>
    <n v="61.8"/>
  </r>
  <r>
    <n v="10671"/>
    <n v="4669"/>
    <n v="0"/>
    <d v="2023-03-20T00:00:00"/>
    <d v="1899-12-30T12:55:55"/>
    <n v="110"/>
    <x v="11"/>
    <x v="0"/>
    <x v="0"/>
    <x v="1"/>
    <n v="20"/>
    <x v="2"/>
    <x v="1"/>
    <n v="5"/>
    <n v="61.8"/>
  </r>
  <r>
    <n v="10672"/>
    <n v="4669"/>
    <n v="0"/>
    <d v="2023-03-20T00:00:00"/>
    <d v="1899-12-30T12:55:55"/>
    <n v="117"/>
    <x v="3"/>
    <x v="2"/>
    <x v="2"/>
    <x v="1"/>
    <n v="20"/>
    <x v="2"/>
    <x v="1"/>
    <n v="5"/>
    <n v="61.8"/>
  </r>
  <r>
    <n v="10673"/>
    <n v="4669"/>
    <n v="0"/>
    <d v="2023-03-20T00:00:00"/>
    <d v="1899-12-30T12:55:55"/>
    <n v="111"/>
    <x v="22"/>
    <x v="0"/>
    <x v="5"/>
    <x v="1"/>
    <n v="20"/>
    <x v="2"/>
    <x v="1"/>
    <n v="5"/>
    <n v="61.8"/>
  </r>
  <r>
    <n v="10674"/>
    <n v="4669"/>
    <n v="0"/>
    <d v="2023-03-20T00:00:00"/>
    <d v="1899-12-30T12:55:55"/>
    <n v="113"/>
    <x v="17"/>
    <x v="0"/>
    <x v="10"/>
    <x v="1"/>
    <n v="20"/>
    <x v="2"/>
    <x v="1"/>
    <n v="5"/>
    <n v="61.8"/>
  </r>
  <r>
    <n v="10675"/>
    <n v="4670"/>
    <n v="1"/>
    <d v="2023-03-20T00:00:00"/>
    <d v="1899-12-30T12:56:01"/>
    <n v="116"/>
    <x v="23"/>
    <x v="2"/>
    <x v="9"/>
    <x v="1"/>
    <n v="20"/>
    <x v="2"/>
    <x v="1"/>
    <n v="3"/>
    <n v="40.9"/>
  </r>
  <r>
    <n v="10676"/>
    <n v="4670"/>
    <n v="0"/>
    <d v="2023-03-20T00:00:00"/>
    <d v="1899-12-30T12:56:01"/>
    <n v="130"/>
    <x v="13"/>
    <x v="1"/>
    <x v="7"/>
    <x v="1"/>
    <n v="20"/>
    <x v="2"/>
    <x v="1"/>
    <n v="3"/>
    <n v="40.9"/>
  </r>
  <r>
    <n v="10677"/>
    <n v="4670"/>
    <n v="0"/>
    <d v="2023-03-20T00:00:00"/>
    <d v="1899-12-30T12:56:01"/>
    <n v="106"/>
    <x v="5"/>
    <x v="3"/>
    <x v="4"/>
    <x v="1"/>
    <n v="20"/>
    <x v="2"/>
    <x v="1"/>
    <n v="3"/>
    <n v="40.9"/>
  </r>
  <r>
    <n v="10678"/>
    <n v="4671"/>
    <n v="1"/>
    <d v="2023-03-20T00:00:00"/>
    <d v="1899-12-30T13:02:39"/>
    <n v="129"/>
    <x v="4"/>
    <x v="1"/>
    <x v="3"/>
    <x v="1"/>
    <n v="20"/>
    <x v="2"/>
    <x v="2"/>
    <n v="3"/>
    <n v="40.450000000000003"/>
  </r>
  <r>
    <n v="10679"/>
    <n v="4671"/>
    <n v="0"/>
    <d v="2023-03-20T00:00:00"/>
    <d v="1899-12-30T13:02:39"/>
    <n v="131"/>
    <x v="27"/>
    <x v="1"/>
    <x v="0"/>
    <x v="1"/>
    <n v="20"/>
    <x v="2"/>
    <x v="2"/>
    <n v="3"/>
    <n v="40.450000000000003"/>
  </r>
  <r>
    <n v="10680"/>
    <n v="4671"/>
    <n v="0"/>
    <d v="2023-03-20T00:00:00"/>
    <d v="1899-12-30T13:02:39"/>
    <n v="106"/>
    <x v="5"/>
    <x v="3"/>
    <x v="4"/>
    <x v="1"/>
    <n v="20"/>
    <x v="2"/>
    <x v="2"/>
    <n v="3"/>
    <n v="40.450000000000003"/>
  </r>
  <r>
    <n v="10681"/>
    <n v="4672"/>
    <n v="1"/>
    <d v="2023-03-20T00:00:00"/>
    <d v="1899-12-30T13:09:27"/>
    <n v="132"/>
    <x v="14"/>
    <x v="1"/>
    <x v="8"/>
    <x v="1"/>
    <n v="20"/>
    <x v="2"/>
    <x v="2"/>
    <n v="1"/>
    <n v="16.95"/>
  </r>
  <r>
    <n v="10682"/>
    <n v="4673"/>
    <n v="1"/>
    <d v="2023-03-20T00:00:00"/>
    <d v="1899-12-30T13:18:11"/>
    <n v="101"/>
    <x v="7"/>
    <x v="3"/>
    <x v="2"/>
    <x v="1"/>
    <n v="20"/>
    <x v="2"/>
    <x v="2"/>
    <n v="3"/>
    <n v="35.9"/>
  </r>
  <r>
    <n v="10683"/>
    <n v="4673"/>
    <n v="0"/>
    <d v="2023-03-20T00:00:00"/>
    <d v="1899-12-30T13:18:11"/>
    <n v="110"/>
    <x v="11"/>
    <x v="0"/>
    <x v="0"/>
    <x v="1"/>
    <n v="20"/>
    <x v="2"/>
    <x v="2"/>
    <n v="3"/>
    <n v="35.9"/>
  </r>
  <r>
    <n v="10684"/>
    <n v="4673"/>
    <n v="0"/>
    <d v="2023-03-20T00:00:00"/>
    <d v="1899-12-30T13:18:11"/>
    <n v="113"/>
    <x v="17"/>
    <x v="0"/>
    <x v="10"/>
    <x v="1"/>
    <n v="20"/>
    <x v="2"/>
    <x v="2"/>
    <n v="3"/>
    <n v="35.9"/>
  </r>
  <r>
    <n v="10685"/>
    <n v="4674"/>
    <n v="1"/>
    <d v="2023-03-20T00:00:00"/>
    <d v="1899-12-30T13:27:07"/>
    <n v="118"/>
    <x v="26"/>
    <x v="2"/>
    <x v="13"/>
    <x v="1"/>
    <n v="20"/>
    <x v="2"/>
    <x v="2"/>
    <n v="1"/>
    <n v="14.95"/>
  </r>
  <r>
    <n v="10686"/>
    <n v="4675"/>
    <n v="1"/>
    <d v="2023-03-20T00:00:00"/>
    <d v="1899-12-30T13:27:10"/>
    <n v="111"/>
    <x v="22"/>
    <x v="0"/>
    <x v="5"/>
    <x v="1"/>
    <n v="20"/>
    <x v="2"/>
    <x v="2"/>
    <n v="2"/>
    <n v="26.9"/>
  </r>
  <r>
    <n v="10687"/>
    <n v="4675"/>
    <n v="0"/>
    <d v="2023-03-20T00:00:00"/>
    <d v="1899-12-30T13:27:10"/>
    <n v="112"/>
    <x v="30"/>
    <x v="0"/>
    <x v="13"/>
    <x v="1"/>
    <n v="20"/>
    <x v="2"/>
    <x v="2"/>
    <n v="2"/>
    <n v="26.9"/>
  </r>
  <r>
    <n v="10688"/>
    <n v="4676"/>
    <n v="1"/>
    <d v="2023-03-20T00:00:00"/>
    <d v="1899-12-30T13:28:26"/>
    <n v="109"/>
    <x v="0"/>
    <x v="0"/>
    <x v="0"/>
    <x v="1"/>
    <n v="20"/>
    <x v="2"/>
    <x v="2"/>
    <n v="1"/>
    <n v="17.95"/>
  </r>
  <r>
    <n v="10689"/>
    <n v="4677"/>
    <n v="1"/>
    <d v="2023-03-20T00:00:00"/>
    <d v="1899-12-30T13:43:36"/>
    <n v="124"/>
    <x v="2"/>
    <x v="1"/>
    <x v="1"/>
    <x v="1"/>
    <n v="20"/>
    <x v="2"/>
    <x v="2"/>
    <n v="1"/>
    <n v="14.5"/>
  </r>
  <r>
    <n v="10690"/>
    <n v="4678"/>
    <n v="1"/>
    <d v="2023-03-20T00:00:00"/>
    <d v="1899-12-30T13:52:15"/>
    <n v="119"/>
    <x v="6"/>
    <x v="2"/>
    <x v="5"/>
    <x v="1"/>
    <n v="20"/>
    <x v="2"/>
    <x v="2"/>
    <n v="1"/>
    <n v="11.95"/>
  </r>
  <r>
    <n v="10691"/>
    <n v="4679"/>
    <n v="1"/>
    <d v="2023-03-20T00:00:00"/>
    <d v="1899-12-30T14:03:43"/>
    <n v="102"/>
    <x v="16"/>
    <x v="3"/>
    <x v="9"/>
    <x v="1"/>
    <n v="20"/>
    <x v="2"/>
    <x v="3"/>
    <n v="1"/>
    <n v="13.95"/>
  </r>
  <r>
    <n v="10692"/>
    <n v="4680"/>
    <n v="1"/>
    <d v="2023-03-20T00:00:00"/>
    <d v="1899-12-30T14:09:05"/>
    <n v="105"/>
    <x v="15"/>
    <x v="3"/>
    <x v="4"/>
    <x v="1"/>
    <n v="20"/>
    <x v="2"/>
    <x v="3"/>
    <n v="1"/>
    <n v="7"/>
  </r>
  <r>
    <n v="10693"/>
    <n v="4681"/>
    <n v="1"/>
    <d v="2023-03-20T00:00:00"/>
    <d v="1899-12-30T14:19:44"/>
    <n v="113"/>
    <x v="17"/>
    <x v="0"/>
    <x v="10"/>
    <x v="1"/>
    <n v="20"/>
    <x v="2"/>
    <x v="3"/>
    <n v="2"/>
    <n v="12"/>
  </r>
  <r>
    <n v="10694"/>
    <n v="4681"/>
    <n v="0"/>
    <d v="2023-03-20T00:00:00"/>
    <d v="1899-12-30T14:19:44"/>
    <n v="105"/>
    <x v="15"/>
    <x v="3"/>
    <x v="4"/>
    <x v="1"/>
    <n v="20"/>
    <x v="2"/>
    <x v="3"/>
    <n v="2"/>
    <n v="12"/>
  </r>
  <r>
    <n v="10695"/>
    <n v="4682"/>
    <n v="1"/>
    <d v="2023-03-20T00:00:00"/>
    <d v="1899-12-30T14:58:30"/>
    <n v="113"/>
    <x v="17"/>
    <x v="0"/>
    <x v="10"/>
    <x v="1"/>
    <n v="20"/>
    <x v="2"/>
    <x v="3"/>
    <n v="1"/>
    <n v="5"/>
  </r>
  <r>
    <n v="10696"/>
    <n v="4683"/>
    <n v="1"/>
    <d v="2023-03-20T00:00:00"/>
    <d v="1899-12-30T15:03:44"/>
    <n v="101"/>
    <x v="7"/>
    <x v="3"/>
    <x v="2"/>
    <x v="1"/>
    <n v="20"/>
    <x v="2"/>
    <x v="4"/>
    <n v="2"/>
    <n v="27.45"/>
  </r>
  <r>
    <n v="10697"/>
    <n v="4683"/>
    <n v="0"/>
    <d v="2023-03-20T00:00:00"/>
    <d v="1899-12-30T15:03:44"/>
    <n v="108"/>
    <x v="1"/>
    <x v="0"/>
    <x v="1"/>
    <x v="1"/>
    <n v="20"/>
    <x v="2"/>
    <x v="4"/>
    <n v="2"/>
    <n v="27.45"/>
  </r>
  <r>
    <n v="10698"/>
    <n v="4684"/>
    <n v="1"/>
    <d v="2023-03-20T00:00:00"/>
    <d v="1899-12-30T15:40:10"/>
    <n v="105"/>
    <x v="15"/>
    <x v="3"/>
    <x v="4"/>
    <x v="1"/>
    <n v="20"/>
    <x v="2"/>
    <x v="4"/>
    <n v="1"/>
    <n v="7"/>
  </r>
  <r>
    <n v="10699"/>
    <n v="4685"/>
    <n v="1"/>
    <d v="2023-03-20T00:00:00"/>
    <d v="1899-12-30T15:40:29"/>
    <n v="124"/>
    <x v="2"/>
    <x v="1"/>
    <x v="1"/>
    <x v="1"/>
    <n v="20"/>
    <x v="2"/>
    <x v="4"/>
    <n v="2"/>
    <n v="32.450000000000003"/>
  </r>
  <r>
    <n v="10700"/>
    <n v="4685"/>
    <n v="0"/>
    <d v="2023-03-20T00:00:00"/>
    <d v="1899-12-30T15:40:29"/>
    <n v="131"/>
    <x v="27"/>
    <x v="1"/>
    <x v="0"/>
    <x v="1"/>
    <n v="20"/>
    <x v="2"/>
    <x v="4"/>
    <n v="2"/>
    <n v="32.450000000000003"/>
  </r>
  <r>
    <n v="10701"/>
    <n v="4686"/>
    <n v="1"/>
    <d v="2023-03-20T00:00:00"/>
    <d v="1899-12-30T15:58:56"/>
    <n v="102"/>
    <x v="16"/>
    <x v="3"/>
    <x v="9"/>
    <x v="1"/>
    <n v="20"/>
    <x v="2"/>
    <x v="4"/>
    <n v="2"/>
    <n v="28.9"/>
  </r>
  <r>
    <n v="10702"/>
    <n v="4686"/>
    <n v="0"/>
    <d v="2023-03-20T00:00:00"/>
    <d v="1899-12-30T15:58:56"/>
    <n v="112"/>
    <x v="30"/>
    <x v="0"/>
    <x v="13"/>
    <x v="1"/>
    <n v="20"/>
    <x v="2"/>
    <x v="4"/>
    <n v="2"/>
    <n v="28.9"/>
  </r>
  <r>
    <n v="10703"/>
    <n v="4687"/>
    <n v="1"/>
    <d v="2023-03-20T00:00:00"/>
    <d v="1899-12-30T16:51:47"/>
    <n v="120"/>
    <x v="28"/>
    <x v="2"/>
    <x v="9"/>
    <x v="1"/>
    <n v="20"/>
    <x v="2"/>
    <x v="5"/>
    <n v="2"/>
    <n v="20.95"/>
  </r>
  <r>
    <n v="10704"/>
    <n v="4687"/>
    <n v="0"/>
    <d v="2023-03-20T00:00:00"/>
    <d v="1899-12-30T16:51:47"/>
    <n v="105"/>
    <x v="15"/>
    <x v="3"/>
    <x v="4"/>
    <x v="1"/>
    <n v="20"/>
    <x v="2"/>
    <x v="5"/>
    <n v="2"/>
    <n v="20.95"/>
  </r>
  <r>
    <n v="10705"/>
    <n v="4688"/>
    <n v="1"/>
    <d v="2023-03-20T00:00:00"/>
    <d v="1899-12-30T16:52:55"/>
    <n v="117"/>
    <x v="3"/>
    <x v="2"/>
    <x v="2"/>
    <x v="1"/>
    <n v="20"/>
    <x v="2"/>
    <x v="5"/>
    <n v="1"/>
    <n v="12.95"/>
  </r>
  <r>
    <n v="10706"/>
    <n v="4689"/>
    <n v="1"/>
    <d v="2023-03-20T00:00:00"/>
    <d v="1899-12-30T16:54:26"/>
    <n v="110"/>
    <x v="11"/>
    <x v="0"/>
    <x v="0"/>
    <x v="1"/>
    <n v="20"/>
    <x v="2"/>
    <x v="5"/>
    <n v="2"/>
    <n v="24.95"/>
  </r>
  <r>
    <n v="10707"/>
    <n v="4689"/>
    <n v="0"/>
    <d v="2023-03-20T00:00:00"/>
    <d v="1899-12-30T16:54:26"/>
    <n v="106"/>
    <x v="5"/>
    <x v="3"/>
    <x v="4"/>
    <x v="1"/>
    <n v="20"/>
    <x v="2"/>
    <x v="5"/>
    <n v="2"/>
    <n v="24.95"/>
  </r>
  <r>
    <n v="10708"/>
    <n v="4690"/>
    <n v="1"/>
    <d v="2023-03-20T00:00:00"/>
    <d v="1899-12-30T17:03:46"/>
    <n v="107"/>
    <x v="19"/>
    <x v="0"/>
    <x v="12"/>
    <x v="1"/>
    <n v="20"/>
    <x v="2"/>
    <x v="6"/>
    <n v="2"/>
    <n v="23.5"/>
  </r>
  <r>
    <n v="10709"/>
    <n v="4690"/>
    <n v="0"/>
    <d v="2023-03-20T00:00:00"/>
    <d v="1899-12-30T17:03:46"/>
    <n v="106"/>
    <x v="5"/>
    <x v="3"/>
    <x v="4"/>
    <x v="1"/>
    <n v="20"/>
    <x v="2"/>
    <x v="6"/>
    <n v="2"/>
    <n v="23.5"/>
  </r>
  <r>
    <n v="10710"/>
    <n v="4691"/>
    <n v="1"/>
    <d v="2023-03-20T00:00:00"/>
    <d v="1899-12-30T17:06:29"/>
    <n v="126"/>
    <x v="10"/>
    <x v="1"/>
    <x v="1"/>
    <x v="1"/>
    <n v="20"/>
    <x v="2"/>
    <x v="6"/>
    <n v="1"/>
    <n v="14.5"/>
  </r>
  <r>
    <n v="10711"/>
    <n v="4692"/>
    <n v="1"/>
    <d v="2023-03-20T00:00:00"/>
    <d v="1899-12-30T17:35:37"/>
    <n v="112"/>
    <x v="30"/>
    <x v="0"/>
    <x v="13"/>
    <x v="1"/>
    <n v="20"/>
    <x v="2"/>
    <x v="6"/>
    <n v="3"/>
    <n v="38.9"/>
  </r>
  <r>
    <n v="10712"/>
    <n v="4692"/>
    <n v="0"/>
    <d v="2023-03-20T00:00:00"/>
    <d v="1899-12-30T17:35:37"/>
    <n v="105"/>
    <x v="15"/>
    <x v="3"/>
    <x v="4"/>
    <x v="1"/>
    <n v="20"/>
    <x v="2"/>
    <x v="6"/>
    <n v="3"/>
    <n v="38.9"/>
  </r>
  <r>
    <n v="10713"/>
    <n v="4692"/>
    <n v="0"/>
    <d v="2023-03-20T00:00:00"/>
    <d v="1899-12-30T17:35:37"/>
    <n v="132"/>
    <x v="14"/>
    <x v="1"/>
    <x v="8"/>
    <x v="1"/>
    <n v="20"/>
    <x v="2"/>
    <x v="6"/>
    <n v="3"/>
    <n v="38.9"/>
  </r>
  <r>
    <n v="10714"/>
    <n v="4693"/>
    <n v="1"/>
    <d v="2023-03-20T00:00:00"/>
    <d v="1899-12-30T17:37:54"/>
    <n v="111"/>
    <x v="22"/>
    <x v="0"/>
    <x v="5"/>
    <x v="1"/>
    <n v="20"/>
    <x v="2"/>
    <x v="6"/>
    <n v="3"/>
    <n v="33.9"/>
  </r>
  <r>
    <n v="10715"/>
    <n v="4693"/>
    <n v="0"/>
    <d v="2023-03-20T00:00:00"/>
    <d v="1899-12-30T17:37:54"/>
    <n v="118"/>
    <x v="26"/>
    <x v="2"/>
    <x v="13"/>
    <x v="1"/>
    <n v="20"/>
    <x v="2"/>
    <x v="6"/>
    <n v="3"/>
    <n v="33.9"/>
  </r>
  <r>
    <n v="10716"/>
    <n v="4693"/>
    <n v="0"/>
    <d v="2023-03-20T00:00:00"/>
    <d v="1899-12-30T17:37:54"/>
    <n v="106"/>
    <x v="5"/>
    <x v="3"/>
    <x v="4"/>
    <x v="1"/>
    <n v="20"/>
    <x v="2"/>
    <x v="6"/>
    <n v="3"/>
    <n v="33.9"/>
  </r>
  <r>
    <n v="10717"/>
    <n v="4694"/>
    <n v="1"/>
    <d v="2023-03-20T00:00:00"/>
    <d v="1899-12-30T17:38:33"/>
    <n v="124"/>
    <x v="2"/>
    <x v="1"/>
    <x v="1"/>
    <x v="1"/>
    <n v="20"/>
    <x v="2"/>
    <x v="6"/>
    <n v="2"/>
    <n v="32.450000000000003"/>
  </r>
  <r>
    <n v="10718"/>
    <n v="4694"/>
    <n v="0"/>
    <d v="2023-03-20T00:00:00"/>
    <d v="1899-12-30T17:38:33"/>
    <n v="131"/>
    <x v="27"/>
    <x v="1"/>
    <x v="0"/>
    <x v="1"/>
    <n v="20"/>
    <x v="2"/>
    <x v="6"/>
    <n v="2"/>
    <n v="32.450000000000003"/>
  </r>
  <r>
    <n v="10719"/>
    <n v="4695"/>
    <n v="1"/>
    <d v="2023-03-20T00:00:00"/>
    <d v="1899-12-30T18:04:31"/>
    <n v="125"/>
    <x v="21"/>
    <x v="1"/>
    <x v="0"/>
    <x v="1"/>
    <n v="20"/>
    <x v="2"/>
    <x v="7"/>
    <n v="2"/>
    <n v="35.9"/>
  </r>
  <r>
    <n v="10720"/>
    <n v="4695"/>
    <n v="0"/>
    <d v="2023-03-20T00:00:00"/>
    <d v="1899-12-30T18:04:31"/>
    <n v="109"/>
    <x v="0"/>
    <x v="0"/>
    <x v="0"/>
    <x v="1"/>
    <n v="20"/>
    <x v="2"/>
    <x v="7"/>
    <n v="2"/>
    <n v="35.9"/>
  </r>
  <r>
    <n v="10721"/>
    <n v="4696"/>
    <n v="1"/>
    <d v="2023-03-20T00:00:00"/>
    <d v="1899-12-30T18:10:14"/>
    <n v="102"/>
    <x v="16"/>
    <x v="3"/>
    <x v="9"/>
    <x v="1"/>
    <n v="20"/>
    <x v="2"/>
    <x v="7"/>
    <n v="1"/>
    <n v="13.95"/>
  </r>
  <r>
    <n v="10722"/>
    <n v="4697"/>
    <n v="1"/>
    <d v="2023-03-20T00:00:00"/>
    <d v="1899-12-30T18:24:39"/>
    <n v="111"/>
    <x v="22"/>
    <x v="0"/>
    <x v="5"/>
    <x v="1"/>
    <n v="20"/>
    <x v="2"/>
    <x v="7"/>
    <n v="2"/>
    <n v="18.95"/>
  </r>
  <r>
    <n v="10723"/>
    <n v="4697"/>
    <n v="0"/>
    <d v="2023-03-20T00:00:00"/>
    <d v="1899-12-30T18:24:39"/>
    <n v="122"/>
    <x v="12"/>
    <x v="2"/>
    <x v="4"/>
    <x v="1"/>
    <n v="20"/>
    <x v="2"/>
    <x v="7"/>
    <n v="2"/>
    <n v="18.95"/>
  </r>
  <r>
    <n v="10724"/>
    <n v="4698"/>
    <n v="1"/>
    <d v="2023-03-20T00:00:00"/>
    <d v="1899-12-30T18:29:47"/>
    <n v="111"/>
    <x v="22"/>
    <x v="0"/>
    <x v="5"/>
    <x v="1"/>
    <n v="20"/>
    <x v="2"/>
    <x v="7"/>
    <n v="4"/>
    <n v="42.9"/>
  </r>
  <r>
    <n v="10725"/>
    <n v="4698"/>
    <n v="0"/>
    <d v="2023-03-20T00:00:00"/>
    <d v="1899-12-30T18:29:47"/>
    <n v="105"/>
    <x v="15"/>
    <x v="3"/>
    <x v="4"/>
    <x v="1"/>
    <n v="20"/>
    <x v="2"/>
    <x v="7"/>
    <n v="4"/>
    <n v="42.9"/>
  </r>
  <r>
    <n v="10726"/>
    <n v="4698"/>
    <n v="0"/>
    <d v="2023-03-20T00:00:00"/>
    <d v="1899-12-30T18:29:47"/>
    <n v="106"/>
    <x v="5"/>
    <x v="3"/>
    <x v="4"/>
    <x v="1"/>
    <n v="20"/>
    <x v="2"/>
    <x v="7"/>
    <n v="4"/>
    <n v="42.9"/>
  </r>
  <r>
    <n v="10727"/>
    <n v="4698"/>
    <n v="0"/>
    <d v="2023-03-20T00:00:00"/>
    <d v="1899-12-30T18:29:47"/>
    <n v="132"/>
    <x v="14"/>
    <x v="1"/>
    <x v="8"/>
    <x v="1"/>
    <n v="20"/>
    <x v="2"/>
    <x v="7"/>
    <n v="4"/>
    <n v="42.9"/>
  </r>
  <r>
    <n v="10728"/>
    <n v="4699"/>
    <n v="1"/>
    <d v="2023-03-20T00:00:00"/>
    <d v="1899-12-30T18:44:52"/>
    <n v="108"/>
    <x v="1"/>
    <x v="0"/>
    <x v="1"/>
    <x v="1"/>
    <n v="20"/>
    <x v="2"/>
    <x v="7"/>
    <n v="2"/>
    <n v="29.45"/>
  </r>
  <r>
    <n v="10729"/>
    <n v="4699"/>
    <n v="0"/>
    <d v="2023-03-20T00:00:00"/>
    <d v="1899-12-30T18:44:52"/>
    <n v="112"/>
    <x v="30"/>
    <x v="0"/>
    <x v="13"/>
    <x v="1"/>
    <n v="20"/>
    <x v="2"/>
    <x v="7"/>
    <n v="2"/>
    <n v="29.45"/>
  </r>
  <r>
    <n v="10730"/>
    <n v="4700"/>
    <n v="1"/>
    <d v="2023-03-20T00:00:00"/>
    <d v="1899-12-30T18:49:15"/>
    <n v="112"/>
    <x v="30"/>
    <x v="0"/>
    <x v="13"/>
    <x v="1"/>
    <n v="20"/>
    <x v="2"/>
    <x v="7"/>
    <n v="1"/>
    <n v="14.95"/>
  </r>
  <r>
    <n v="10731"/>
    <n v="4701"/>
    <n v="1"/>
    <d v="2023-03-20T00:00:00"/>
    <d v="1899-12-30T18:49:32"/>
    <n v="116"/>
    <x v="23"/>
    <x v="2"/>
    <x v="9"/>
    <x v="1"/>
    <n v="20"/>
    <x v="2"/>
    <x v="7"/>
    <n v="2"/>
    <n v="28.45"/>
  </r>
  <r>
    <n v="10732"/>
    <n v="4701"/>
    <n v="0"/>
    <d v="2023-03-20T00:00:00"/>
    <d v="1899-12-30T18:49:32"/>
    <n v="124"/>
    <x v="2"/>
    <x v="1"/>
    <x v="1"/>
    <x v="1"/>
    <n v="20"/>
    <x v="2"/>
    <x v="7"/>
    <n v="2"/>
    <n v="28.45"/>
  </r>
  <r>
    <n v="10733"/>
    <n v="4702"/>
    <n v="1"/>
    <d v="2023-03-20T00:00:00"/>
    <d v="1899-12-30T18:54:47"/>
    <n v="103"/>
    <x v="29"/>
    <x v="3"/>
    <x v="6"/>
    <x v="1"/>
    <n v="20"/>
    <x v="2"/>
    <x v="7"/>
    <n v="2"/>
    <n v="25.95"/>
  </r>
  <r>
    <n v="10734"/>
    <n v="4702"/>
    <n v="0"/>
    <d v="2023-03-20T00:00:00"/>
    <d v="1899-12-30T18:54:47"/>
    <n v="132"/>
    <x v="14"/>
    <x v="1"/>
    <x v="8"/>
    <x v="1"/>
    <n v="20"/>
    <x v="2"/>
    <x v="7"/>
    <n v="2"/>
    <n v="25.95"/>
  </r>
  <r>
    <n v="10735"/>
    <n v="4703"/>
    <n v="1"/>
    <d v="2023-03-20T00:00:00"/>
    <d v="1899-12-30T18:54:51"/>
    <n v="126"/>
    <x v="10"/>
    <x v="1"/>
    <x v="1"/>
    <x v="1"/>
    <n v="20"/>
    <x v="2"/>
    <x v="7"/>
    <n v="4"/>
    <n v="39.450000000000003"/>
  </r>
  <r>
    <n v="10736"/>
    <n v="4703"/>
    <n v="0"/>
    <d v="2023-03-20T00:00:00"/>
    <d v="1899-12-30T18:54:51"/>
    <n v="117"/>
    <x v="3"/>
    <x v="2"/>
    <x v="2"/>
    <x v="1"/>
    <n v="20"/>
    <x v="2"/>
    <x v="7"/>
    <n v="4"/>
    <n v="39.450000000000003"/>
  </r>
  <r>
    <n v="10737"/>
    <n v="4703"/>
    <n v="0"/>
    <d v="2023-03-20T00:00:00"/>
    <d v="1899-12-30T18:54:51"/>
    <n v="113"/>
    <x v="17"/>
    <x v="0"/>
    <x v="10"/>
    <x v="1"/>
    <n v="20"/>
    <x v="2"/>
    <x v="7"/>
    <n v="4"/>
    <n v="39.450000000000003"/>
  </r>
  <r>
    <n v="10738"/>
    <n v="4703"/>
    <n v="0"/>
    <d v="2023-03-20T00:00:00"/>
    <d v="1899-12-30T18:54:51"/>
    <n v="122"/>
    <x v="12"/>
    <x v="2"/>
    <x v="4"/>
    <x v="1"/>
    <n v="20"/>
    <x v="2"/>
    <x v="7"/>
    <n v="4"/>
    <n v="39.450000000000003"/>
  </r>
  <r>
    <n v="10739"/>
    <n v="4704"/>
    <n v="1"/>
    <d v="2023-03-20T00:00:00"/>
    <d v="1899-12-30T19:01:03"/>
    <n v="109"/>
    <x v="0"/>
    <x v="0"/>
    <x v="0"/>
    <x v="1"/>
    <n v="20"/>
    <x v="2"/>
    <x v="8"/>
    <n v="1"/>
    <n v="17.95"/>
  </r>
  <r>
    <n v="10740"/>
    <n v="4705"/>
    <n v="1"/>
    <d v="2023-03-20T00:00:00"/>
    <d v="1899-12-30T19:07:12"/>
    <n v="102"/>
    <x v="16"/>
    <x v="3"/>
    <x v="9"/>
    <x v="1"/>
    <n v="20"/>
    <x v="2"/>
    <x v="8"/>
    <n v="1"/>
    <n v="13.95"/>
  </r>
  <r>
    <n v="10741"/>
    <n v="4706"/>
    <n v="1"/>
    <d v="2023-03-20T00:00:00"/>
    <d v="1899-12-30T19:16:21"/>
    <n v="104"/>
    <x v="18"/>
    <x v="3"/>
    <x v="11"/>
    <x v="1"/>
    <n v="20"/>
    <x v="2"/>
    <x v="8"/>
    <n v="4"/>
    <n v="60.349999999999994"/>
  </r>
  <r>
    <n v="10742"/>
    <n v="4706"/>
    <n v="0"/>
    <d v="2023-03-20T00:00:00"/>
    <d v="1899-12-30T19:16:21"/>
    <n v="110"/>
    <x v="11"/>
    <x v="0"/>
    <x v="0"/>
    <x v="1"/>
    <n v="20"/>
    <x v="2"/>
    <x v="8"/>
    <n v="4"/>
    <n v="60.349999999999994"/>
  </r>
  <r>
    <n v="10743"/>
    <n v="4706"/>
    <n v="0"/>
    <d v="2023-03-20T00:00:00"/>
    <d v="1899-12-30T19:16:21"/>
    <n v="119"/>
    <x v="6"/>
    <x v="2"/>
    <x v="5"/>
    <x v="1"/>
    <n v="20"/>
    <x v="2"/>
    <x v="8"/>
    <n v="4"/>
    <n v="60.349999999999994"/>
  </r>
  <r>
    <n v="10744"/>
    <n v="4706"/>
    <n v="0"/>
    <d v="2023-03-20T00:00:00"/>
    <d v="1899-12-30T19:16:21"/>
    <n v="130"/>
    <x v="13"/>
    <x v="1"/>
    <x v="7"/>
    <x v="1"/>
    <n v="20"/>
    <x v="2"/>
    <x v="8"/>
    <n v="4"/>
    <n v="60.349999999999994"/>
  </r>
  <r>
    <n v="10745"/>
    <n v="4707"/>
    <n v="1"/>
    <d v="2023-03-20T00:00:00"/>
    <d v="1899-12-30T19:27:09"/>
    <n v="131"/>
    <x v="27"/>
    <x v="1"/>
    <x v="0"/>
    <x v="1"/>
    <n v="20"/>
    <x v="2"/>
    <x v="8"/>
    <n v="2"/>
    <n v="34.9"/>
  </r>
  <r>
    <n v="10746"/>
    <n v="4707"/>
    <n v="0"/>
    <d v="2023-03-20T00:00:00"/>
    <d v="1899-12-30T19:27:09"/>
    <n v="132"/>
    <x v="14"/>
    <x v="1"/>
    <x v="8"/>
    <x v="1"/>
    <n v="20"/>
    <x v="2"/>
    <x v="8"/>
    <n v="2"/>
    <n v="34.9"/>
  </r>
  <r>
    <n v="10747"/>
    <n v="4708"/>
    <n v="1"/>
    <d v="2023-03-20T00:00:00"/>
    <d v="1899-12-30T19:31:55"/>
    <n v="127"/>
    <x v="24"/>
    <x v="1"/>
    <x v="0"/>
    <x v="1"/>
    <n v="20"/>
    <x v="2"/>
    <x v="8"/>
    <n v="3"/>
    <n v="48.95"/>
  </r>
  <r>
    <n v="10748"/>
    <n v="4708"/>
    <n v="0"/>
    <d v="2023-03-20T00:00:00"/>
    <d v="1899-12-30T19:31:55"/>
    <n v="128"/>
    <x v="25"/>
    <x v="1"/>
    <x v="3"/>
    <x v="1"/>
    <n v="20"/>
    <x v="2"/>
    <x v="8"/>
    <n v="3"/>
    <n v="48.95"/>
  </r>
  <r>
    <n v="10749"/>
    <n v="4708"/>
    <n v="0"/>
    <d v="2023-03-20T00:00:00"/>
    <d v="1899-12-30T19:31:55"/>
    <n v="129"/>
    <x v="4"/>
    <x v="1"/>
    <x v="3"/>
    <x v="1"/>
    <n v="20"/>
    <x v="2"/>
    <x v="8"/>
    <n v="3"/>
    <n v="48.95"/>
  </r>
  <r>
    <n v="10750"/>
    <n v="4709"/>
    <n v="1"/>
    <d v="2023-03-20T00:00:00"/>
    <d v="1899-12-30T19:34:01"/>
    <n v="102"/>
    <x v="16"/>
    <x v="3"/>
    <x v="9"/>
    <x v="1"/>
    <n v="20"/>
    <x v="2"/>
    <x v="8"/>
    <n v="2"/>
    <n v="28.45"/>
  </r>
  <r>
    <n v="10751"/>
    <n v="4709"/>
    <n v="0"/>
    <d v="2023-03-20T00:00:00"/>
    <d v="1899-12-30T19:34:01"/>
    <n v="108"/>
    <x v="1"/>
    <x v="0"/>
    <x v="1"/>
    <x v="1"/>
    <n v="20"/>
    <x v="2"/>
    <x v="8"/>
    <n v="2"/>
    <n v="28.45"/>
  </r>
  <r>
    <n v="10752"/>
    <n v="4710"/>
    <n v="1"/>
    <d v="2023-03-20T00:00:00"/>
    <d v="1899-12-30T19:50:29"/>
    <n v="110"/>
    <x v="11"/>
    <x v="0"/>
    <x v="0"/>
    <x v="1"/>
    <n v="20"/>
    <x v="2"/>
    <x v="8"/>
    <n v="3"/>
    <n v="31.95"/>
  </r>
  <r>
    <n v="10753"/>
    <n v="4710"/>
    <n v="0"/>
    <d v="2023-03-20T00:00:00"/>
    <d v="1899-12-30T19:50:29"/>
    <n v="105"/>
    <x v="15"/>
    <x v="3"/>
    <x v="4"/>
    <x v="1"/>
    <n v="20"/>
    <x v="2"/>
    <x v="8"/>
    <n v="3"/>
    <n v="31.95"/>
  </r>
  <r>
    <n v="10754"/>
    <n v="4710"/>
    <n v="0"/>
    <d v="2023-03-20T00:00:00"/>
    <d v="1899-12-30T19:50:29"/>
    <n v="106"/>
    <x v="5"/>
    <x v="3"/>
    <x v="4"/>
    <x v="1"/>
    <n v="20"/>
    <x v="2"/>
    <x v="8"/>
    <n v="3"/>
    <n v="31.95"/>
  </r>
  <r>
    <n v="10755"/>
    <n v="4711"/>
    <n v="1"/>
    <d v="2023-03-20T00:00:00"/>
    <d v="1899-12-30T19:52:39"/>
    <n v="101"/>
    <x v="7"/>
    <x v="3"/>
    <x v="2"/>
    <x v="1"/>
    <n v="20"/>
    <x v="2"/>
    <x v="8"/>
    <n v="4"/>
    <n v="55.900000000000006"/>
  </r>
  <r>
    <n v="10756"/>
    <n v="4711"/>
    <n v="0"/>
    <d v="2023-03-20T00:00:00"/>
    <d v="1899-12-30T19:52:39"/>
    <n v="107"/>
    <x v="19"/>
    <x v="0"/>
    <x v="12"/>
    <x v="1"/>
    <n v="20"/>
    <x v="2"/>
    <x v="8"/>
    <n v="4"/>
    <n v="55.900000000000006"/>
  </r>
  <r>
    <n v="10757"/>
    <n v="4711"/>
    <n v="0"/>
    <d v="2023-03-20T00:00:00"/>
    <d v="1899-12-30T19:52:39"/>
    <n v="108"/>
    <x v="1"/>
    <x v="0"/>
    <x v="1"/>
    <x v="1"/>
    <n v="20"/>
    <x v="2"/>
    <x v="8"/>
    <n v="4"/>
    <n v="55.900000000000006"/>
  </r>
  <r>
    <n v="10758"/>
    <n v="4711"/>
    <n v="0"/>
    <d v="2023-03-20T00:00:00"/>
    <d v="1899-12-30T19:52:39"/>
    <n v="111"/>
    <x v="22"/>
    <x v="0"/>
    <x v="5"/>
    <x v="1"/>
    <n v="20"/>
    <x v="2"/>
    <x v="8"/>
    <n v="4"/>
    <n v="55.900000000000006"/>
  </r>
  <r>
    <n v="10759"/>
    <n v="4712"/>
    <n v="1"/>
    <d v="2023-03-20T00:00:00"/>
    <d v="1899-12-30T19:56:47"/>
    <n v="101"/>
    <x v="7"/>
    <x v="3"/>
    <x v="2"/>
    <x v="1"/>
    <n v="20"/>
    <x v="2"/>
    <x v="8"/>
    <n v="1"/>
    <n v="12.95"/>
  </r>
  <r>
    <n v="10760"/>
    <n v="4713"/>
    <n v="1"/>
    <d v="2023-03-20T00:00:00"/>
    <d v="1899-12-30T20:08:33"/>
    <n v="125"/>
    <x v="21"/>
    <x v="1"/>
    <x v="0"/>
    <x v="1"/>
    <n v="20"/>
    <x v="2"/>
    <x v="9"/>
    <n v="1"/>
    <n v="17.95"/>
  </r>
  <r>
    <n v="10761"/>
    <n v="4714"/>
    <n v="1"/>
    <d v="2023-03-20T00:00:00"/>
    <d v="1899-12-30T20:08:46"/>
    <n v="129"/>
    <x v="4"/>
    <x v="1"/>
    <x v="3"/>
    <x v="1"/>
    <n v="20"/>
    <x v="2"/>
    <x v="9"/>
    <n v="1"/>
    <n v="15.5"/>
  </r>
  <r>
    <n v="10762"/>
    <n v="4715"/>
    <n v="1"/>
    <d v="2023-03-20T00:00:00"/>
    <d v="1899-12-30T20:16:44"/>
    <n v="125"/>
    <x v="21"/>
    <x v="1"/>
    <x v="0"/>
    <x v="1"/>
    <n v="20"/>
    <x v="2"/>
    <x v="9"/>
    <n v="3"/>
    <n v="53.849999999999994"/>
  </r>
  <r>
    <n v="10763"/>
    <n v="4715"/>
    <n v="0"/>
    <d v="2023-03-20T00:00:00"/>
    <d v="1899-12-30T20:16:44"/>
    <n v="125"/>
    <x v="21"/>
    <x v="1"/>
    <x v="0"/>
    <x v="1"/>
    <n v="20"/>
    <x v="2"/>
    <x v="9"/>
    <n v="3"/>
    <n v="53.849999999999994"/>
  </r>
  <r>
    <n v="10764"/>
    <n v="4715"/>
    <n v="0"/>
    <d v="2023-03-20T00:00:00"/>
    <d v="1899-12-30T20:16:44"/>
    <n v="109"/>
    <x v="0"/>
    <x v="0"/>
    <x v="0"/>
    <x v="1"/>
    <n v="20"/>
    <x v="2"/>
    <x v="9"/>
    <n v="3"/>
    <n v="53.849999999999994"/>
  </r>
  <r>
    <n v="10765"/>
    <n v="4716"/>
    <n v="1"/>
    <d v="2023-03-20T00:00:00"/>
    <d v="1899-12-30T20:33:22"/>
    <n v="108"/>
    <x v="1"/>
    <x v="0"/>
    <x v="1"/>
    <x v="1"/>
    <n v="20"/>
    <x v="2"/>
    <x v="9"/>
    <n v="3"/>
    <n v="50.400000000000006"/>
  </r>
  <r>
    <n v="10766"/>
    <n v="4716"/>
    <n v="0"/>
    <d v="2023-03-20T00:00:00"/>
    <d v="1899-12-30T20:33:22"/>
    <n v="125"/>
    <x v="21"/>
    <x v="1"/>
    <x v="0"/>
    <x v="1"/>
    <n v="20"/>
    <x v="2"/>
    <x v="9"/>
    <n v="3"/>
    <n v="50.400000000000006"/>
  </r>
  <r>
    <n v="10767"/>
    <n v="4716"/>
    <n v="0"/>
    <d v="2023-03-20T00:00:00"/>
    <d v="1899-12-30T20:33:22"/>
    <n v="109"/>
    <x v="0"/>
    <x v="0"/>
    <x v="0"/>
    <x v="1"/>
    <n v="20"/>
    <x v="2"/>
    <x v="9"/>
    <n v="3"/>
    <n v="50.400000000000006"/>
  </r>
  <r>
    <n v="10768"/>
    <n v="4717"/>
    <n v="1"/>
    <d v="2023-03-20T00:00:00"/>
    <d v="1899-12-30T20:56:46"/>
    <n v="122"/>
    <x v="12"/>
    <x v="2"/>
    <x v="4"/>
    <x v="1"/>
    <n v="20"/>
    <x v="2"/>
    <x v="9"/>
    <n v="1"/>
    <n v="7"/>
  </r>
  <r>
    <n v="10769"/>
    <n v="4718"/>
    <n v="1"/>
    <d v="2023-03-20T00:00:00"/>
    <d v="1899-12-30T21:11:17"/>
    <n v="124"/>
    <x v="2"/>
    <x v="1"/>
    <x v="1"/>
    <x v="1"/>
    <n v="20"/>
    <x v="2"/>
    <x v="10"/>
    <n v="1"/>
    <n v="14.5"/>
  </r>
  <r>
    <n v="10770"/>
    <n v="4719"/>
    <n v="1"/>
    <d v="2023-03-20T00:00:00"/>
    <d v="1899-12-30T21:21:56"/>
    <n v="103"/>
    <x v="29"/>
    <x v="3"/>
    <x v="6"/>
    <x v="1"/>
    <n v="20"/>
    <x v="2"/>
    <x v="10"/>
    <n v="1"/>
    <n v="9"/>
  </r>
  <r>
    <n v="10771"/>
    <n v="4720"/>
    <n v="1"/>
    <d v="2023-03-20T00:00:00"/>
    <d v="1899-12-30T21:28:14"/>
    <n v="125"/>
    <x v="21"/>
    <x v="1"/>
    <x v="0"/>
    <x v="1"/>
    <n v="20"/>
    <x v="2"/>
    <x v="10"/>
    <n v="2"/>
    <n v="24.95"/>
  </r>
  <r>
    <n v="10772"/>
    <n v="4720"/>
    <n v="0"/>
    <d v="2023-03-20T00:00:00"/>
    <d v="1899-12-30T21:28:14"/>
    <n v="122"/>
    <x v="12"/>
    <x v="2"/>
    <x v="4"/>
    <x v="1"/>
    <n v="20"/>
    <x v="2"/>
    <x v="10"/>
    <n v="2"/>
    <n v="24.95"/>
  </r>
  <r>
    <n v="10773"/>
    <n v="4721"/>
    <n v="1"/>
    <d v="2023-03-20T00:00:00"/>
    <d v="1899-12-30T21:37:57"/>
    <n v="122"/>
    <x v="12"/>
    <x v="2"/>
    <x v="4"/>
    <x v="1"/>
    <n v="20"/>
    <x v="2"/>
    <x v="10"/>
    <n v="2"/>
    <n v="24.95"/>
  </r>
  <r>
    <n v="10774"/>
    <n v="4721"/>
    <n v="0"/>
    <d v="2023-03-20T00:00:00"/>
    <d v="1899-12-30T21:37:57"/>
    <n v="131"/>
    <x v="27"/>
    <x v="1"/>
    <x v="0"/>
    <x v="1"/>
    <n v="20"/>
    <x v="2"/>
    <x v="10"/>
    <n v="2"/>
    <n v="24.95"/>
  </r>
  <r>
    <n v="10775"/>
    <n v="4722"/>
    <n v="1"/>
    <d v="2023-03-20T00:00:00"/>
    <d v="1899-12-30T21:49:53"/>
    <n v="108"/>
    <x v="1"/>
    <x v="0"/>
    <x v="1"/>
    <x v="1"/>
    <n v="20"/>
    <x v="2"/>
    <x v="10"/>
    <n v="4"/>
    <n v="51.400000000000006"/>
  </r>
  <r>
    <n v="10776"/>
    <n v="4722"/>
    <n v="0"/>
    <d v="2023-03-20T00:00:00"/>
    <d v="1899-12-30T21:49:53"/>
    <n v="125"/>
    <x v="21"/>
    <x v="1"/>
    <x v="0"/>
    <x v="1"/>
    <n v="20"/>
    <x v="2"/>
    <x v="10"/>
    <n v="4"/>
    <n v="51.400000000000006"/>
  </r>
  <r>
    <n v="10777"/>
    <n v="4722"/>
    <n v="0"/>
    <d v="2023-03-20T00:00:00"/>
    <d v="1899-12-30T21:49:53"/>
    <n v="119"/>
    <x v="6"/>
    <x v="2"/>
    <x v="5"/>
    <x v="1"/>
    <n v="20"/>
    <x v="2"/>
    <x v="10"/>
    <n v="4"/>
    <n v="51.400000000000006"/>
  </r>
  <r>
    <n v="10778"/>
    <n v="4722"/>
    <n v="0"/>
    <d v="2023-03-20T00:00:00"/>
    <d v="1899-12-30T21:49:53"/>
    <n v="105"/>
    <x v="15"/>
    <x v="3"/>
    <x v="4"/>
    <x v="1"/>
    <n v="20"/>
    <x v="2"/>
    <x v="10"/>
    <n v="4"/>
    <n v="51.400000000000006"/>
  </r>
  <r>
    <n v="10779"/>
    <n v="4723"/>
    <n v="1"/>
    <d v="2023-03-20T00:00:00"/>
    <d v="1899-12-30T21:52:10"/>
    <n v="101"/>
    <x v="7"/>
    <x v="3"/>
    <x v="2"/>
    <x v="1"/>
    <n v="20"/>
    <x v="2"/>
    <x v="10"/>
    <n v="4"/>
    <n v="51.849999999999994"/>
  </r>
  <r>
    <n v="10780"/>
    <n v="4723"/>
    <n v="0"/>
    <d v="2023-03-20T00:00:00"/>
    <d v="1899-12-30T21:52:10"/>
    <n v="110"/>
    <x v="11"/>
    <x v="0"/>
    <x v="0"/>
    <x v="1"/>
    <n v="20"/>
    <x v="2"/>
    <x v="10"/>
    <n v="4"/>
    <n v="51.849999999999994"/>
  </r>
  <r>
    <n v="10781"/>
    <n v="4723"/>
    <n v="0"/>
    <d v="2023-03-20T00:00:00"/>
    <d v="1899-12-30T21:52:10"/>
    <n v="120"/>
    <x v="28"/>
    <x v="2"/>
    <x v="9"/>
    <x v="1"/>
    <n v="20"/>
    <x v="2"/>
    <x v="10"/>
    <n v="4"/>
    <n v="51.849999999999994"/>
  </r>
  <r>
    <n v="10782"/>
    <n v="4723"/>
    <n v="0"/>
    <d v="2023-03-20T00:00:00"/>
    <d v="1899-12-30T21:52:10"/>
    <n v="122"/>
    <x v="12"/>
    <x v="2"/>
    <x v="4"/>
    <x v="1"/>
    <n v="20"/>
    <x v="2"/>
    <x v="10"/>
    <n v="4"/>
    <n v="51.849999999999994"/>
  </r>
  <r>
    <n v="10783"/>
    <n v="4724"/>
    <n v="1"/>
    <d v="2023-03-20T00:00:00"/>
    <d v="1899-12-30T22:09:09"/>
    <n v="101"/>
    <x v="7"/>
    <x v="3"/>
    <x v="2"/>
    <x v="1"/>
    <n v="20"/>
    <x v="2"/>
    <x v="11"/>
    <n v="1"/>
    <n v="12.95"/>
  </r>
  <r>
    <n v="10784"/>
    <n v="4725"/>
    <n v="1"/>
    <d v="2023-03-20T00:00:00"/>
    <d v="1899-12-30T22:20:00"/>
    <n v="111"/>
    <x v="22"/>
    <x v="0"/>
    <x v="5"/>
    <x v="1"/>
    <n v="20"/>
    <x v="2"/>
    <x v="11"/>
    <n v="3"/>
    <n v="33.9"/>
  </r>
  <r>
    <n v="10785"/>
    <n v="4725"/>
    <n v="0"/>
    <d v="2023-03-20T00:00:00"/>
    <d v="1899-12-30T22:20:00"/>
    <n v="118"/>
    <x v="26"/>
    <x v="2"/>
    <x v="13"/>
    <x v="1"/>
    <n v="20"/>
    <x v="2"/>
    <x v="11"/>
    <n v="3"/>
    <n v="33.9"/>
  </r>
  <r>
    <n v="10786"/>
    <n v="4725"/>
    <n v="0"/>
    <d v="2023-03-20T00:00:00"/>
    <d v="1899-12-30T22:20:00"/>
    <n v="105"/>
    <x v="15"/>
    <x v="3"/>
    <x v="4"/>
    <x v="1"/>
    <n v="20"/>
    <x v="2"/>
    <x v="11"/>
    <n v="3"/>
    <n v="33.9"/>
  </r>
  <r>
    <n v="10787"/>
    <n v="4726"/>
    <n v="1"/>
    <d v="2023-03-20T00:00:00"/>
    <d v="1899-12-30T22:28:53"/>
    <n v="102"/>
    <x v="16"/>
    <x v="3"/>
    <x v="9"/>
    <x v="1"/>
    <n v="20"/>
    <x v="2"/>
    <x v="11"/>
    <n v="2"/>
    <n v="24.45"/>
  </r>
  <r>
    <n v="10788"/>
    <n v="4726"/>
    <n v="0"/>
    <d v="2023-03-20T00:00:00"/>
    <d v="1899-12-30T22:28:53"/>
    <n v="104"/>
    <x v="18"/>
    <x v="3"/>
    <x v="11"/>
    <x v="1"/>
    <n v="20"/>
    <x v="2"/>
    <x v="11"/>
    <n v="2"/>
    <n v="24.45"/>
  </r>
  <r>
    <n v="10789"/>
    <n v="4727"/>
    <n v="1"/>
    <d v="2023-03-21T00:00:00"/>
    <d v="1899-12-30T11:31:39"/>
    <n v="101"/>
    <x v="7"/>
    <x v="3"/>
    <x v="2"/>
    <x v="2"/>
    <n v="21"/>
    <x v="2"/>
    <x v="0"/>
    <n v="3"/>
    <n v="32.9"/>
  </r>
  <r>
    <n v="10790"/>
    <n v="4727"/>
    <n v="0"/>
    <d v="2023-03-21T00:00:00"/>
    <d v="1899-12-30T11:31:39"/>
    <n v="113"/>
    <x v="17"/>
    <x v="0"/>
    <x v="10"/>
    <x v="2"/>
    <n v="21"/>
    <x v="2"/>
    <x v="0"/>
    <n v="3"/>
    <n v="32.9"/>
  </r>
  <r>
    <n v="10791"/>
    <n v="4727"/>
    <n v="0"/>
    <d v="2023-03-21T00:00:00"/>
    <d v="1899-12-30T11:31:39"/>
    <n v="118"/>
    <x v="26"/>
    <x v="2"/>
    <x v="13"/>
    <x v="2"/>
    <n v="21"/>
    <x v="2"/>
    <x v="0"/>
    <n v="3"/>
    <n v="32.9"/>
  </r>
  <r>
    <n v="10792"/>
    <n v="4728"/>
    <n v="1"/>
    <d v="2023-03-21T00:00:00"/>
    <d v="1899-12-30T11:48:59"/>
    <n v="103"/>
    <x v="29"/>
    <x v="3"/>
    <x v="6"/>
    <x v="2"/>
    <n v="21"/>
    <x v="2"/>
    <x v="0"/>
    <n v="3"/>
    <n v="30.95"/>
  </r>
  <r>
    <n v="10793"/>
    <n v="4728"/>
    <n v="0"/>
    <d v="2023-03-21T00:00:00"/>
    <d v="1899-12-30T11:48:59"/>
    <n v="112"/>
    <x v="30"/>
    <x v="0"/>
    <x v="13"/>
    <x v="2"/>
    <n v="21"/>
    <x v="2"/>
    <x v="0"/>
    <n v="3"/>
    <n v="30.95"/>
  </r>
  <r>
    <n v="10794"/>
    <n v="4728"/>
    <n v="0"/>
    <d v="2023-03-21T00:00:00"/>
    <d v="1899-12-30T11:48:59"/>
    <n v="105"/>
    <x v="15"/>
    <x v="3"/>
    <x v="4"/>
    <x v="2"/>
    <n v="21"/>
    <x v="2"/>
    <x v="0"/>
    <n v="3"/>
    <n v="30.95"/>
  </r>
  <r>
    <n v="10795"/>
    <n v="4729"/>
    <n v="1"/>
    <d v="2023-03-21T00:00:00"/>
    <d v="1899-12-30T11:56:23"/>
    <n v="107"/>
    <x v="19"/>
    <x v="0"/>
    <x v="12"/>
    <x v="2"/>
    <n v="21"/>
    <x v="2"/>
    <x v="0"/>
    <n v="2"/>
    <n v="31"/>
  </r>
  <r>
    <n v="10796"/>
    <n v="4729"/>
    <n v="0"/>
    <d v="2023-03-21T00:00:00"/>
    <d v="1899-12-30T11:56:23"/>
    <n v="108"/>
    <x v="1"/>
    <x v="0"/>
    <x v="1"/>
    <x v="2"/>
    <n v="21"/>
    <x v="2"/>
    <x v="0"/>
    <n v="2"/>
    <n v="31"/>
  </r>
  <r>
    <n v="10797"/>
    <n v="4730"/>
    <n v="1"/>
    <d v="2023-03-21T00:00:00"/>
    <d v="1899-12-30T12:40:30"/>
    <n v="101"/>
    <x v="7"/>
    <x v="3"/>
    <x v="2"/>
    <x v="2"/>
    <n v="21"/>
    <x v="2"/>
    <x v="1"/>
    <n v="4"/>
    <n v="60.8"/>
  </r>
  <r>
    <n v="10798"/>
    <n v="4730"/>
    <n v="0"/>
    <d v="2023-03-21T00:00:00"/>
    <d v="1899-12-30T12:40:30"/>
    <n v="115"/>
    <x v="31"/>
    <x v="2"/>
    <x v="5"/>
    <x v="2"/>
    <n v="21"/>
    <x v="2"/>
    <x v="1"/>
    <n v="4"/>
    <n v="60.8"/>
  </r>
  <r>
    <n v="10799"/>
    <n v="4730"/>
    <n v="0"/>
    <d v="2023-03-21T00:00:00"/>
    <d v="1899-12-30T12:40:30"/>
    <n v="125"/>
    <x v="21"/>
    <x v="1"/>
    <x v="0"/>
    <x v="2"/>
    <n v="21"/>
    <x v="2"/>
    <x v="1"/>
    <n v="4"/>
    <n v="60.8"/>
  </r>
  <r>
    <n v="10800"/>
    <n v="4730"/>
    <n v="0"/>
    <d v="2023-03-21T00:00:00"/>
    <d v="1899-12-30T12:40:30"/>
    <n v="127"/>
    <x v="24"/>
    <x v="1"/>
    <x v="0"/>
    <x v="2"/>
    <n v="21"/>
    <x v="2"/>
    <x v="1"/>
    <n v="4"/>
    <n v="60.8"/>
  </r>
  <r>
    <n v="10801"/>
    <n v="4731"/>
    <n v="1"/>
    <d v="2023-03-21T00:00:00"/>
    <d v="1899-12-30T12:50:12"/>
    <n v="103"/>
    <x v="29"/>
    <x v="3"/>
    <x v="6"/>
    <x v="2"/>
    <n v="21"/>
    <x v="2"/>
    <x v="1"/>
    <n v="1"/>
    <n v="9"/>
  </r>
  <r>
    <n v="10802"/>
    <n v="4732"/>
    <n v="1"/>
    <d v="2023-03-21T00:00:00"/>
    <d v="1899-12-30T13:02:15"/>
    <n v="101"/>
    <x v="7"/>
    <x v="3"/>
    <x v="2"/>
    <x v="2"/>
    <n v="21"/>
    <x v="2"/>
    <x v="2"/>
    <n v="12"/>
    <n v="159.15"/>
  </r>
  <r>
    <n v="10803"/>
    <n v="4732"/>
    <n v="0"/>
    <d v="2023-03-21T00:00:00"/>
    <d v="1899-12-30T13:02:15"/>
    <n v="107"/>
    <x v="19"/>
    <x v="0"/>
    <x v="12"/>
    <x v="2"/>
    <n v="21"/>
    <x v="2"/>
    <x v="2"/>
    <n v="12"/>
    <n v="159.15"/>
  </r>
  <r>
    <n v="10804"/>
    <n v="4732"/>
    <n v="0"/>
    <d v="2023-03-21T00:00:00"/>
    <d v="1899-12-30T13:02:15"/>
    <n v="116"/>
    <x v="23"/>
    <x v="2"/>
    <x v="9"/>
    <x v="2"/>
    <n v="21"/>
    <x v="2"/>
    <x v="2"/>
    <n v="12"/>
    <n v="159.15"/>
  </r>
  <r>
    <n v="10805"/>
    <n v="4732"/>
    <n v="0"/>
    <d v="2023-03-21T00:00:00"/>
    <d v="1899-12-30T13:02:15"/>
    <n v="102"/>
    <x v="16"/>
    <x v="3"/>
    <x v="9"/>
    <x v="2"/>
    <n v="21"/>
    <x v="2"/>
    <x v="2"/>
    <n v="12"/>
    <n v="159.15"/>
  </r>
  <r>
    <n v="10806"/>
    <n v="4732"/>
    <n v="0"/>
    <d v="2023-03-21T00:00:00"/>
    <d v="1899-12-30T13:02:15"/>
    <n v="102"/>
    <x v="16"/>
    <x v="3"/>
    <x v="9"/>
    <x v="2"/>
    <n v="21"/>
    <x v="2"/>
    <x v="2"/>
    <n v="12"/>
    <n v="159.15"/>
  </r>
  <r>
    <n v="10807"/>
    <n v="4732"/>
    <n v="0"/>
    <d v="2023-03-21T00:00:00"/>
    <d v="1899-12-30T13:02:15"/>
    <n v="124"/>
    <x v="2"/>
    <x v="1"/>
    <x v="1"/>
    <x v="2"/>
    <n v="21"/>
    <x v="2"/>
    <x v="2"/>
    <n v="12"/>
    <n v="159.15"/>
  </r>
  <r>
    <n v="10808"/>
    <n v="4732"/>
    <n v="0"/>
    <d v="2023-03-21T00:00:00"/>
    <d v="1899-12-30T13:02:15"/>
    <n v="125"/>
    <x v="21"/>
    <x v="1"/>
    <x v="0"/>
    <x v="2"/>
    <n v="21"/>
    <x v="2"/>
    <x v="2"/>
    <n v="12"/>
    <n v="159.15"/>
  </r>
  <r>
    <n v="10809"/>
    <n v="4732"/>
    <n v="0"/>
    <d v="2023-03-21T00:00:00"/>
    <d v="1899-12-30T13:02:15"/>
    <n v="117"/>
    <x v="3"/>
    <x v="2"/>
    <x v="2"/>
    <x v="2"/>
    <n v="21"/>
    <x v="2"/>
    <x v="2"/>
    <n v="12"/>
    <n v="159.15"/>
  </r>
  <r>
    <n v="10810"/>
    <n v="4732"/>
    <n v="0"/>
    <d v="2023-03-21T00:00:00"/>
    <d v="1899-12-30T13:02:15"/>
    <n v="117"/>
    <x v="3"/>
    <x v="2"/>
    <x v="2"/>
    <x v="2"/>
    <n v="21"/>
    <x v="2"/>
    <x v="2"/>
    <n v="12"/>
    <n v="159.15"/>
  </r>
  <r>
    <n v="10811"/>
    <n v="4732"/>
    <n v="0"/>
    <d v="2023-03-21T00:00:00"/>
    <d v="1899-12-30T13:02:15"/>
    <n v="129"/>
    <x v="4"/>
    <x v="1"/>
    <x v="3"/>
    <x v="2"/>
    <n v="21"/>
    <x v="2"/>
    <x v="2"/>
    <n v="12"/>
    <n v="159.15"/>
  </r>
  <r>
    <n v="10812"/>
    <n v="4732"/>
    <n v="0"/>
    <d v="2023-03-21T00:00:00"/>
    <d v="1899-12-30T13:02:15"/>
    <n v="113"/>
    <x v="17"/>
    <x v="0"/>
    <x v="10"/>
    <x v="2"/>
    <n v="21"/>
    <x v="2"/>
    <x v="2"/>
    <n v="12"/>
    <n v="159.15"/>
  </r>
  <r>
    <n v="10813"/>
    <n v="4732"/>
    <n v="0"/>
    <d v="2023-03-21T00:00:00"/>
    <d v="1899-12-30T13:02:15"/>
    <n v="114"/>
    <x v="8"/>
    <x v="0"/>
    <x v="6"/>
    <x v="2"/>
    <n v="21"/>
    <x v="2"/>
    <x v="2"/>
    <n v="12"/>
    <n v="159.15"/>
  </r>
  <r>
    <n v="10814"/>
    <n v="4733"/>
    <n v="1"/>
    <d v="2023-03-21T00:00:00"/>
    <d v="1899-12-30T13:08:31"/>
    <n v="107"/>
    <x v="19"/>
    <x v="0"/>
    <x v="12"/>
    <x v="2"/>
    <n v="21"/>
    <x v="2"/>
    <x v="2"/>
    <n v="3"/>
    <n v="48.4"/>
  </r>
  <r>
    <n v="10815"/>
    <n v="4733"/>
    <n v="0"/>
    <d v="2023-03-21T00:00:00"/>
    <d v="1899-12-30T13:08:31"/>
    <n v="102"/>
    <x v="16"/>
    <x v="3"/>
    <x v="9"/>
    <x v="2"/>
    <n v="21"/>
    <x v="2"/>
    <x v="2"/>
    <n v="3"/>
    <n v="48.4"/>
  </r>
  <r>
    <n v="10816"/>
    <n v="4733"/>
    <n v="0"/>
    <d v="2023-03-21T00:00:00"/>
    <d v="1899-12-30T13:08:31"/>
    <n v="131"/>
    <x v="27"/>
    <x v="1"/>
    <x v="0"/>
    <x v="2"/>
    <n v="21"/>
    <x v="2"/>
    <x v="2"/>
    <n v="3"/>
    <n v="48.4"/>
  </r>
  <r>
    <n v="10817"/>
    <n v="4734"/>
    <n v="1"/>
    <d v="2023-03-21T00:00:00"/>
    <d v="1899-12-30T13:10:35"/>
    <n v="113"/>
    <x v="17"/>
    <x v="0"/>
    <x v="10"/>
    <x v="2"/>
    <n v="21"/>
    <x v="2"/>
    <x v="2"/>
    <n v="1"/>
    <n v="5"/>
  </r>
  <r>
    <n v="10818"/>
    <n v="4735"/>
    <n v="1"/>
    <d v="2023-03-21T00:00:00"/>
    <d v="1899-12-30T13:20:32"/>
    <n v="127"/>
    <x v="24"/>
    <x v="1"/>
    <x v="0"/>
    <x v="2"/>
    <n v="21"/>
    <x v="2"/>
    <x v="2"/>
    <n v="5"/>
    <n v="64.849999999999994"/>
  </r>
  <r>
    <n v="10819"/>
    <n v="4735"/>
    <n v="0"/>
    <d v="2023-03-21T00:00:00"/>
    <d v="1899-12-30T13:20:32"/>
    <n v="120"/>
    <x v="28"/>
    <x v="2"/>
    <x v="9"/>
    <x v="2"/>
    <n v="21"/>
    <x v="2"/>
    <x v="2"/>
    <n v="5"/>
    <n v="64.849999999999994"/>
  </r>
  <r>
    <n v="10820"/>
    <n v="4735"/>
    <n v="0"/>
    <d v="2023-03-21T00:00:00"/>
    <d v="1899-12-30T13:20:32"/>
    <n v="123"/>
    <x v="9"/>
    <x v="2"/>
    <x v="6"/>
    <x v="2"/>
    <n v="21"/>
    <x v="2"/>
    <x v="2"/>
    <n v="5"/>
    <n v="64.849999999999994"/>
  </r>
  <r>
    <n v="10821"/>
    <n v="4735"/>
    <n v="0"/>
    <d v="2023-03-21T00:00:00"/>
    <d v="1899-12-30T13:20:32"/>
    <n v="106"/>
    <x v="5"/>
    <x v="3"/>
    <x v="4"/>
    <x v="2"/>
    <n v="21"/>
    <x v="2"/>
    <x v="2"/>
    <n v="5"/>
    <n v="64.849999999999994"/>
  </r>
  <r>
    <n v="10822"/>
    <n v="4735"/>
    <n v="0"/>
    <d v="2023-03-21T00:00:00"/>
    <d v="1899-12-30T13:20:32"/>
    <n v="132"/>
    <x v="14"/>
    <x v="1"/>
    <x v="8"/>
    <x v="2"/>
    <n v="21"/>
    <x v="2"/>
    <x v="2"/>
    <n v="5"/>
    <n v="64.849999999999994"/>
  </r>
  <r>
    <n v="10823"/>
    <n v="4736"/>
    <n v="1"/>
    <d v="2023-03-21T00:00:00"/>
    <d v="1899-12-30T13:35:05"/>
    <n v="109"/>
    <x v="0"/>
    <x v="0"/>
    <x v="0"/>
    <x v="2"/>
    <n v="21"/>
    <x v="2"/>
    <x v="2"/>
    <n v="1"/>
    <n v="17.95"/>
  </r>
  <r>
    <n v="10824"/>
    <n v="4737"/>
    <n v="1"/>
    <d v="2023-03-21T00:00:00"/>
    <d v="1899-12-30T13:37:53"/>
    <n v="107"/>
    <x v="19"/>
    <x v="0"/>
    <x v="12"/>
    <x v="2"/>
    <n v="21"/>
    <x v="2"/>
    <x v="2"/>
    <n v="1"/>
    <n v="16.5"/>
  </r>
  <r>
    <n v="10825"/>
    <n v="4738"/>
    <n v="1"/>
    <d v="2023-03-21T00:00:00"/>
    <d v="1899-12-30T13:50:27"/>
    <n v="130"/>
    <x v="13"/>
    <x v="1"/>
    <x v="7"/>
    <x v="2"/>
    <n v="21"/>
    <x v="2"/>
    <x v="2"/>
    <n v="1"/>
    <n v="19.95"/>
  </r>
  <r>
    <n v="10826"/>
    <n v="4739"/>
    <n v="1"/>
    <d v="2023-03-21T00:00:00"/>
    <d v="1899-12-30T13:56:44"/>
    <n v="130"/>
    <x v="13"/>
    <x v="1"/>
    <x v="7"/>
    <x v="2"/>
    <n v="21"/>
    <x v="2"/>
    <x v="2"/>
    <n v="1"/>
    <n v="19.95"/>
  </r>
  <r>
    <n v="10827"/>
    <n v="4740"/>
    <n v="1"/>
    <d v="2023-03-21T00:00:00"/>
    <d v="1899-12-30T14:06:07"/>
    <n v="102"/>
    <x v="16"/>
    <x v="3"/>
    <x v="9"/>
    <x v="2"/>
    <n v="21"/>
    <x v="2"/>
    <x v="3"/>
    <n v="4"/>
    <n v="53.849999999999994"/>
  </r>
  <r>
    <n v="10828"/>
    <n v="4740"/>
    <n v="0"/>
    <d v="2023-03-21T00:00:00"/>
    <d v="1899-12-30T14:06:07"/>
    <n v="127"/>
    <x v="24"/>
    <x v="1"/>
    <x v="0"/>
    <x v="2"/>
    <n v="21"/>
    <x v="2"/>
    <x v="3"/>
    <n v="4"/>
    <n v="53.849999999999994"/>
  </r>
  <r>
    <n v="10829"/>
    <n v="4740"/>
    <n v="0"/>
    <d v="2023-03-21T00:00:00"/>
    <d v="1899-12-30T14:06:07"/>
    <n v="112"/>
    <x v="30"/>
    <x v="0"/>
    <x v="13"/>
    <x v="2"/>
    <n v="21"/>
    <x v="2"/>
    <x v="3"/>
    <n v="4"/>
    <n v="53.849999999999994"/>
  </r>
  <r>
    <n v="10830"/>
    <n v="4740"/>
    <n v="0"/>
    <d v="2023-03-21T00:00:00"/>
    <d v="1899-12-30T14:06:07"/>
    <n v="105"/>
    <x v="15"/>
    <x v="3"/>
    <x v="4"/>
    <x v="2"/>
    <n v="21"/>
    <x v="2"/>
    <x v="3"/>
    <n v="4"/>
    <n v="53.849999999999994"/>
  </r>
  <r>
    <n v="10831"/>
    <n v="4741"/>
    <n v="1"/>
    <d v="2023-03-21T00:00:00"/>
    <d v="1899-12-30T14:06:09"/>
    <n v="117"/>
    <x v="3"/>
    <x v="2"/>
    <x v="2"/>
    <x v="2"/>
    <n v="21"/>
    <x v="2"/>
    <x v="3"/>
    <n v="4"/>
    <n v="37.950000000000003"/>
  </r>
  <r>
    <n v="10832"/>
    <n v="4741"/>
    <n v="0"/>
    <d v="2023-03-21T00:00:00"/>
    <d v="1899-12-30T14:06:09"/>
    <n v="106"/>
    <x v="5"/>
    <x v="3"/>
    <x v="4"/>
    <x v="2"/>
    <n v="21"/>
    <x v="2"/>
    <x v="3"/>
    <n v="4"/>
    <n v="37.950000000000003"/>
  </r>
  <r>
    <n v="10833"/>
    <n v="4741"/>
    <n v="0"/>
    <d v="2023-03-21T00:00:00"/>
    <d v="1899-12-30T14:06:09"/>
    <n v="114"/>
    <x v="8"/>
    <x v="0"/>
    <x v="6"/>
    <x v="2"/>
    <n v="21"/>
    <x v="2"/>
    <x v="3"/>
    <n v="4"/>
    <n v="37.950000000000003"/>
  </r>
  <r>
    <n v="10834"/>
    <n v="4741"/>
    <n v="0"/>
    <d v="2023-03-21T00:00:00"/>
    <d v="1899-12-30T14:06:09"/>
    <n v="114"/>
    <x v="8"/>
    <x v="0"/>
    <x v="6"/>
    <x v="2"/>
    <n v="21"/>
    <x v="2"/>
    <x v="3"/>
    <n v="4"/>
    <n v="37.950000000000003"/>
  </r>
  <r>
    <n v="10835"/>
    <n v="4742"/>
    <n v="1"/>
    <d v="2023-03-21T00:00:00"/>
    <d v="1899-12-30T14:06:43"/>
    <n v="108"/>
    <x v="1"/>
    <x v="0"/>
    <x v="1"/>
    <x v="2"/>
    <n v="21"/>
    <x v="2"/>
    <x v="3"/>
    <n v="4"/>
    <n v="60.900000000000006"/>
  </r>
  <r>
    <n v="10836"/>
    <n v="4742"/>
    <n v="0"/>
    <d v="2023-03-21T00:00:00"/>
    <d v="1899-12-30T14:06:43"/>
    <n v="126"/>
    <x v="10"/>
    <x v="1"/>
    <x v="1"/>
    <x v="2"/>
    <n v="21"/>
    <x v="2"/>
    <x v="3"/>
    <n v="4"/>
    <n v="60.900000000000006"/>
  </r>
  <r>
    <n v="10837"/>
    <n v="4742"/>
    <n v="0"/>
    <d v="2023-03-21T00:00:00"/>
    <d v="1899-12-30T14:06:43"/>
    <n v="109"/>
    <x v="0"/>
    <x v="0"/>
    <x v="0"/>
    <x v="2"/>
    <n v="21"/>
    <x v="2"/>
    <x v="3"/>
    <n v="4"/>
    <n v="60.900000000000006"/>
  </r>
  <r>
    <n v="10838"/>
    <n v="4742"/>
    <n v="0"/>
    <d v="2023-03-21T00:00:00"/>
    <d v="1899-12-30T14:06:43"/>
    <n v="120"/>
    <x v="28"/>
    <x v="2"/>
    <x v="9"/>
    <x v="2"/>
    <n v="21"/>
    <x v="2"/>
    <x v="3"/>
    <n v="4"/>
    <n v="60.900000000000006"/>
  </r>
  <r>
    <n v="10839"/>
    <n v="4743"/>
    <n v="1"/>
    <d v="2023-03-21T00:00:00"/>
    <d v="1899-12-30T14:17:42"/>
    <n v="121"/>
    <x v="20"/>
    <x v="2"/>
    <x v="11"/>
    <x v="2"/>
    <n v="21"/>
    <x v="2"/>
    <x v="3"/>
    <n v="1"/>
    <n v="10.5"/>
  </r>
  <r>
    <n v="10840"/>
    <n v="4744"/>
    <n v="1"/>
    <d v="2023-03-21T00:00:00"/>
    <d v="1899-12-30T14:19:17"/>
    <n v="122"/>
    <x v="12"/>
    <x v="2"/>
    <x v="4"/>
    <x v="2"/>
    <n v="21"/>
    <x v="2"/>
    <x v="3"/>
    <n v="1"/>
    <n v="7"/>
  </r>
  <r>
    <n v="10841"/>
    <n v="4745"/>
    <n v="1"/>
    <d v="2023-03-21T00:00:00"/>
    <d v="1899-12-30T14:21:26"/>
    <n v="113"/>
    <x v="17"/>
    <x v="0"/>
    <x v="10"/>
    <x v="2"/>
    <n v="21"/>
    <x v="2"/>
    <x v="3"/>
    <n v="1"/>
    <n v="5"/>
  </r>
  <r>
    <n v="10842"/>
    <n v="4746"/>
    <n v="1"/>
    <d v="2023-03-21T00:00:00"/>
    <d v="1899-12-30T14:31:37"/>
    <n v="102"/>
    <x v="16"/>
    <x v="3"/>
    <x v="9"/>
    <x v="2"/>
    <n v="21"/>
    <x v="2"/>
    <x v="3"/>
    <n v="3"/>
    <n v="42.4"/>
  </r>
  <r>
    <n v="10843"/>
    <n v="4746"/>
    <n v="0"/>
    <d v="2023-03-21T00:00:00"/>
    <d v="1899-12-30T14:31:37"/>
    <n v="102"/>
    <x v="16"/>
    <x v="3"/>
    <x v="9"/>
    <x v="2"/>
    <n v="21"/>
    <x v="2"/>
    <x v="3"/>
    <n v="3"/>
    <n v="42.4"/>
  </r>
  <r>
    <n v="10844"/>
    <n v="4746"/>
    <n v="0"/>
    <d v="2023-03-21T00:00:00"/>
    <d v="1899-12-30T14:31:37"/>
    <n v="124"/>
    <x v="2"/>
    <x v="1"/>
    <x v="1"/>
    <x v="2"/>
    <n v="21"/>
    <x v="2"/>
    <x v="3"/>
    <n v="3"/>
    <n v="42.4"/>
  </r>
  <r>
    <n v="10846"/>
    <n v="4747"/>
    <n v="1"/>
    <d v="2023-03-21T00:00:00"/>
    <d v="1899-12-30T14:38:22"/>
    <n v="102"/>
    <x v="16"/>
    <x v="3"/>
    <x v="9"/>
    <x v="2"/>
    <n v="21"/>
    <x v="2"/>
    <x v="3"/>
    <n v="2"/>
    <n v="20.95"/>
  </r>
  <r>
    <n v="10847"/>
    <n v="4747"/>
    <n v="0"/>
    <d v="2023-03-21T00:00:00"/>
    <d v="1899-12-30T14:38:22"/>
    <n v="106"/>
    <x v="5"/>
    <x v="3"/>
    <x v="4"/>
    <x v="2"/>
    <n v="21"/>
    <x v="2"/>
    <x v="3"/>
    <n v="2"/>
    <n v="20.95"/>
  </r>
  <r>
    <n v="10848"/>
    <n v="4748"/>
    <n v="1"/>
    <d v="2023-03-21T00:00:00"/>
    <d v="1899-12-30T14:40:36"/>
    <n v="131"/>
    <x v="27"/>
    <x v="1"/>
    <x v="0"/>
    <x v="2"/>
    <n v="21"/>
    <x v="2"/>
    <x v="3"/>
    <n v="1"/>
    <n v="17.95"/>
  </r>
  <r>
    <n v="10849"/>
    <n v="4749"/>
    <n v="1"/>
    <d v="2023-03-21T00:00:00"/>
    <d v="1899-12-30T14:46:54"/>
    <n v="109"/>
    <x v="0"/>
    <x v="0"/>
    <x v="0"/>
    <x v="2"/>
    <n v="21"/>
    <x v="2"/>
    <x v="3"/>
    <n v="2"/>
    <n v="35.9"/>
  </r>
  <r>
    <n v="10850"/>
    <n v="4749"/>
    <n v="0"/>
    <d v="2023-03-21T00:00:00"/>
    <d v="1899-12-30T14:46:54"/>
    <n v="109"/>
    <x v="0"/>
    <x v="0"/>
    <x v="0"/>
    <x v="2"/>
    <n v="21"/>
    <x v="2"/>
    <x v="3"/>
    <n v="2"/>
    <n v="35.9"/>
  </r>
  <r>
    <n v="10851"/>
    <n v="4750"/>
    <n v="1"/>
    <d v="2023-03-21T00:00:00"/>
    <d v="1899-12-30T15:17:26"/>
    <n v="108"/>
    <x v="1"/>
    <x v="0"/>
    <x v="1"/>
    <x v="2"/>
    <n v="21"/>
    <x v="2"/>
    <x v="4"/>
    <n v="3"/>
    <n v="33.450000000000003"/>
  </r>
  <r>
    <n v="10852"/>
    <n v="4750"/>
    <n v="0"/>
    <d v="2023-03-21T00:00:00"/>
    <d v="1899-12-30T15:17:26"/>
    <n v="111"/>
    <x v="22"/>
    <x v="0"/>
    <x v="5"/>
    <x v="2"/>
    <n v="21"/>
    <x v="2"/>
    <x v="4"/>
    <n v="3"/>
    <n v="33.450000000000003"/>
  </r>
  <r>
    <n v="10853"/>
    <n v="4750"/>
    <n v="0"/>
    <d v="2023-03-21T00:00:00"/>
    <d v="1899-12-30T15:17:26"/>
    <n v="122"/>
    <x v="12"/>
    <x v="2"/>
    <x v="4"/>
    <x v="2"/>
    <n v="21"/>
    <x v="2"/>
    <x v="4"/>
    <n v="3"/>
    <n v="33.450000000000003"/>
  </r>
  <r>
    <n v="10854"/>
    <n v="4751"/>
    <n v="1"/>
    <d v="2023-03-21T00:00:00"/>
    <d v="1899-12-30T15:21:55"/>
    <n v="121"/>
    <x v="20"/>
    <x v="2"/>
    <x v="11"/>
    <x v="2"/>
    <n v="21"/>
    <x v="2"/>
    <x v="4"/>
    <n v="2"/>
    <n v="27.45"/>
  </r>
  <r>
    <n v="10855"/>
    <n v="4751"/>
    <n v="0"/>
    <d v="2023-03-21T00:00:00"/>
    <d v="1899-12-30T15:21:55"/>
    <n v="132"/>
    <x v="14"/>
    <x v="1"/>
    <x v="8"/>
    <x v="2"/>
    <n v="21"/>
    <x v="2"/>
    <x v="4"/>
    <n v="2"/>
    <n v="27.45"/>
  </r>
  <r>
    <n v="10856"/>
    <n v="4752"/>
    <n v="1"/>
    <d v="2023-03-21T00:00:00"/>
    <d v="1899-12-30T16:05:39"/>
    <n v="120"/>
    <x v="28"/>
    <x v="2"/>
    <x v="9"/>
    <x v="2"/>
    <n v="21"/>
    <x v="2"/>
    <x v="5"/>
    <n v="1"/>
    <n v="13.95"/>
  </r>
  <r>
    <n v="10857"/>
    <n v="4753"/>
    <n v="1"/>
    <d v="2023-03-21T00:00:00"/>
    <d v="1899-12-30T16:12:25"/>
    <n v="122"/>
    <x v="12"/>
    <x v="2"/>
    <x v="4"/>
    <x v="2"/>
    <n v="21"/>
    <x v="2"/>
    <x v="5"/>
    <n v="1"/>
    <n v="7"/>
  </r>
  <r>
    <n v="10858"/>
    <n v="4754"/>
    <n v="1"/>
    <d v="2023-03-21T00:00:00"/>
    <d v="1899-12-30T16:28:54"/>
    <n v="107"/>
    <x v="19"/>
    <x v="0"/>
    <x v="12"/>
    <x v="2"/>
    <n v="21"/>
    <x v="2"/>
    <x v="5"/>
    <n v="1"/>
    <n v="16.5"/>
  </r>
  <r>
    <n v="10859"/>
    <n v="4755"/>
    <n v="1"/>
    <d v="2023-03-21T00:00:00"/>
    <d v="1899-12-30T16:40:27"/>
    <n v="124"/>
    <x v="2"/>
    <x v="1"/>
    <x v="1"/>
    <x v="2"/>
    <n v="21"/>
    <x v="2"/>
    <x v="5"/>
    <n v="4"/>
    <n v="55.349999999999994"/>
  </r>
  <r>
    <n v="10860"/>
    <n v="4755"/>
    <n v="0"/>
    <d v="2023-03-21T00:00:00"/>
    <d v="1899-12-30T16:40:27"/>
    <n v="118"/>
    <x v="26"/>
    <x v="2"/>
    <x v="13"/>
    <x v="2"/>
    <n v="21"/>
    <x v="2"/>
    <x v="5"/>
    <n v="4"/>
    <n v="55.349999999999994"/>
  </r>
  <r>
    <n v="10861"/>
    <n v="4755"/>
    <n v="0"/>
    <d v="2023-03-21T00:00:00"/>
    <d v="1899-12-30T16:40:27"/>
    <n v="119"/>
    <x v="6"/>
    <x v="2"/>
    <x v="5"/>
    <x v="2"/>
    <n v="21"/>
    <x v="2"/>
    <x v="5"/>
    <n v="4"/>
    <n v="55.349999999999994"/>
  </r>
  <r>
    <n v="10862"/>
    <n v="4755"/>
    <n v="0"/>
    <d v="2023-03-21T00:00:00"/>
    <d v="1899-12-30T16:40:27"/>
    <n v="120"/>
    <x v="28"/>
    <x v="2"/>
    <x v="9"/>
    <x v="2"/>
    <n v="21"/>
    <x v="2"/>
    <x v="5"/>
    <n v="4"/>
    <n v="55.349999999999994"/>
  </r>
  <r>
    <n v="10863"/>
    <n v="4756"/>
    <n v="1"/>
    <d v="2023-03-21T00:00:00"/>
    <d v="1899-12-30T16:51:43"/>
    <n v="124"/>
    <x v="2"/>
    <x v="1"/>
    <x v="1"/>
    <x v="2"/>
    <n v="21"/>
    <x v="2"/>
    <x v="5"/>
    <n v="2"/>
    <n v="31.45"/>
  </r>
  <r>
    <n v="10864"/>
    <n v="4756"/>
    <n v="0"/>
    <d v="2023-03-21T00:00:00"/>
    <d v="1899-12-30T16:51:43"/>
    <n v="132"/>
    <x v="14"/>
    <x v="1"/>
    <x v="8"/>
    <x v="2"/>
    <n v="21"/>
    <x v="2"/>
    <x v="5"/>
    <n v="2"/>
    <n v="31.45"/>
  </r>
  <r>
    <n v="10865"/>
    <n v="4757"/>
    <n v="1"/>
    <d v="2023-03-21T00:00:00"/>
    <d v="1899-12-30T16:52:17"/>
    <n v="104"/>
    <x v="18"/>
    <x v="3"/>
    <x v="11"/>
    <x v="2"/>
    <n v="21"/>
    <x v="2"/>
    <x v="5"/>
    <n v="1"/>
    <n v="10.5"/>
  </r>
  <r>
    <n v="10866"/>
    <n v="4758"/>
    <n v="1"/>
    <d v="2023-03-21T00:00:00"/>
    <d v="1899-12-30T17:07:20"/>
    <n v="127"/>
    <x v="24"/>
    <x v="1"/>
    <x v="0"/>
    <x v="2"/>
    <n v="21"/>
    <x v="2"/>
    <x v="6"/>
    <n v="1"/>
    <n v="17.95"/>
  </r>
  <r>
    <n v="10867"/>
    <n v="4759"/>
    <n v="1"/>
    <d v="2023-03-21T00:00:00"/>
    <d v="1899-12-30T17:08:35"/>
    <n v="109"/>
    <x v="0"/>
    <x v="0"/>
    <x v="0"/>
    <x v="2"/>
    <n v="21"/>
    <x v="2"/>
    <x v="6"/>
    <n v="2"/>
    <n v="30.9"/>
  </r>
  <r>
    <n v="10868"/>
    <n v="4759"/>
    <n v="0"/>
    <d v="2023-03-21T00:00:00"/>
    <d v="1899-12-30T17:08:35"/>
    <n v="117"/>
    <x v="3"/>
    <x v="2"/>
    <x v="2"/>
    <x v="2"/>
    <n v="21"/>
    <x v="2"/>
    <x v="6"/>
    <n v="2"/>
    <n v="30.9"/>
  </r>
  <r>
    <n v="10870"/>
    <n v="4760"/>
    <n v="1"/>
    <d v="2023-03-21T00:00:00"/>
    <d v="1899-12-30T17:26:32"/>
    <n v="102"/>
    <x v="16"/>
    <x v="3"/>
    <x v="9"/>
    <x v="2"/>
    <n v="21"/>
    <x v="2"/>
    <x v="6"/>
    <n v="3"/>
    <n v="46.849999999999994"/>
  </r>
  <r>
    <n v="10871"/>
    <n v="4760"/>
    <n v="0"/>
    <d v="2023-03-21T00:00:00"/>
    <d v="1899-12-30T17:26:32"/>
    <n v="127"/>
    <x v="24"/>
    <x v="1"/>
    <x v="0"/>
    <x v="2"/>
    <n v="21"/>
    <x v="2"/>
    <x v="6"/>
    <n v="3"/>
    <n v="46.849999999999994"/>
  </r>
  <r>
    <n v="10872"/>
    <n v="4760"/>
    <n v="0"/>
    <d v="2023-03-21T00:00:00"/>
    <d v="1899-12-30T17:26:32"/>
    <n v="112"/>
    <x v="30"/>
    <x v="0"/>
    <x v="13"/>
    <x v="2"/>
    <n v="21"/>
    <x v="2"/>
    <x v="6"/>
    <n v="3"/>
    <n v="46.849999999999994"/>
  </r>
  <r>
    <n v="10873"/>
    <n v="4761"/>
    <n v="1"/>
    <d v="2023-03-21T00:00:00"/>
    <d v="1899-12-30T18:10:58"/>
    <n v="115"/>
    <x v="31"/>
    <x v="2"/>
    <x v="5"/>
    <x v="2"/>
    <n v="21"/>
    <x v="2"/>
    <x v="7"/>
    <n v="3"/>
    <n v="23.95"/>
  </r>
  <r>
    <n v="10874"/>
    <n v="4761"/>
    <n v="0"/>
    <d v="2023-03-21T00:00:00"/>
    <d v="1899-12-30T18:10:58"/>
    <n v="113"/>
    <x v="17"/>
    <x v="0"/>
    <x v="10"/>
    <x v="2"/>
    <n v="21"/>
    <x v="2"/>
    <x v="7"/>
    <n v="3"/>
    <n v="23.95"/>
  </r>
  <r>
    <n v="10875"/>
    <n v="4761"/>
    <n v="0"/>
    <d v="2023-03-21T00:00:00"/>
    <d v="1899-12-30T18:10:58"/>
    <n v="105"/>
    <x v="15"/>
    <x v="3"/>
    <x v="4"/>
    <x v="2"/>
    <n v="21"/>
    <x v="2"/>
    <x v="7"/>
    <n v="3"/>
    <n v="23.95"/>
  </r>
  <r>
    <n v="10877"/>
    <n v="4762"/>
    <n v="1"/>
    <d v="2023-03-21T00:00:00"/>
    <d v="1899-12-30T18:39:15"/>
    <n v="130"/>
    <x v="13"/>
    <x v="1"/>
    <x v="7"/>
    <x v="2"/>
    <n v="21"/>
    <x v="2"/>
    <x v="7"/>
    <n v="1"/>
    <n v="19.95"/>
  </r>
  <r>
    <n v="10878"/>
    <n v="4763"/>
    <n v="1"/>
    <d v="2023-03-21T00:00:00"/>
    <d v="1899-12-30T18:44:01"/>
    <n v="109"/>
    <x v="0"/>
    <x v="0"/>
    <x v="0"/>
    <x v="2"/>
    <n v="21"/>
    <x v="2"/>
    <x v="7"/>
    <n v="3"/>
    <n v="33.950000000000003"/>
  </r>
  <r>
    <n v="10879"/>
    <n v="4763"/>
    <n v="0"/>
    <d v="2023-03-21T00:00:00"/>
    <d v="1899-12-30T18:44:01"/>
    <n v="122"/>
    <x v="12"/>
    <x v="2"/>
    <x v="4"/>
    <x v="2"/>
    <n v="21"/>
    <x v="2"/>
    <x v="7"/>
    <n v="3"/>
    <n v="33.950000000000003"/>
  </r>
  <r>
    <n v="10880"/>
    <n v="4763"/>
    <n v="0"/>
    <d v="2023-03-21T00:00:00"/>
    <d v="1899-12-30T18:44:01"/>
    <n v="114"/>
    <x v="8"/>
    <x v="0"/>
    <x v="6"/>
    <x v="2"/>
    <n v="21"/>
    <x v="2"/>
    <x v="7"/>
    <n v="3"/>
    <n v="33.950000000000003"/>
  </r>
  <r>
    <n v="10881"/>
    <n v="4764"/>
    <n v="1"/>
    <d v="2023-03-21T00:00:00"/>
    <d v="1899-12-30T18:52:00"/>
    <n v="124"/>
    <x v="2"/>
    <x v="1"/>
    <x v="1"/>
    <x v="2"/>
    <n v="21"/>
    <x v="2"/>
    <x v="7"/>
    <n v="3"/>
    <n v="28.5"/>
  </r>
  <r>
    <n v="10882"/>
    <n v="4764"/>
    <n v="0"/>
    <d v="2023-03-21T00:00:00"/>
    <d v="1899-12-30T18:52:00"/>
    <n v="105"/>
    <x v="15"/>
    <x v="3"/>
    <x v="4"/>
    <x v="2"/>
    <n v="21"/>
    <x v="2"/>
    <x v="7"/>
    <n v="3"/>
    <n v="28.5"/>
  </r>
  <r>
    <n v="10883"/>
    <n v="4764"/>
    <n v="0"/>
    <d v="2023-03-21T00:00:00"/>
    <d v="1899-12-30T18:52:00"/>
    <n v="122"/>
    <x v="12"/>
    <x v="2"/>
    <x v="4"/>
    <x v="2"/>
    <n v="21"/>
    <x v="2"/>
    <x v="7"/>
    <n v="3"/>
    <n v="28.5"/>
  </r>
  <r>
    <n v="10884"/>
    <n v="4765"/>
    <n v="1"/>
    <d v="2023-03-21T00:00:00"/>
    <d v="1899-12-30T18:53:49"/>
    <n v="108"/>
    <x v="1"/>
    <x v="0"/>
    <x v="1"/>
    <x v="2"/>
    <n v="21"/>
    <x v="2"/>
    <x v="7"/>
    <n v="2"/>
    <n v="32.450000000000003"/>
  </r>
  <r>
    <n v="10885"/>
    <n v="4765"/>
    <n v="0"/>
    <d v="2023-03-21T00:00:00"/>
    <d v="1899-12-30T18:53:49"/>
    <n v="109"/>
    <x v="0"/>
    <x v="0"/>
    <x v="0"/>
    <x v="2"/>
    <n v="21"/>
    <x v="2"/>
    <x v="7"/>
    <n v="2"/>
    <n v="32.450000000000003"/>
  </r>
  <r>
    <n v="10886"/>
    <n v="4766"/>
    <n v="1"/>
    <d v="2023-03-21T00:00:00"/>
    <d v="1899-12-30T19:04:51"/>
    <n v="109"/>
    <x v="0"/>
    <x v="0"/>
    <x v="0"/>
    <x v="2"/>
    <n v="21"/>
    <x v="2"/>
    <x v="8"/>
    <n v="2"/>
    <n v="31.9"/>
  </r>
  <r>
    <n v="10887"/>
    <n v="4766"/>
    <n v="0"/>
    <d v="2023-03-21T00:00:00"/>
    <d v="1899-12-30T19:04:51"/>
    <n v="120"/>
    <x v="28"/>
    <x v="2"/>
    <x v="9"/>
    <x v="2"/>
    <n v="21"/>
    <x v="2"/>
    <x v="8"/>
    <n v="2"/>
    <n v="31.9"/>
  </r>
  <r>
    <n v="10888"/>
    <n v="4767"/>
    <n v="1"/>
    <d v="2023-03-21T00:00:00"/>
    <d v="1899-12-30T19:20:15"/>
    <n v="129"/>
    <x v="4"/>
    <x v="1"/>
    <x v="3"/>
    <x v="2"/>
    <n v="21"/>
    <x v="2"/>
    <x v="8"/>
    <n v="4"/>
    <n v="36.5"/>
  </r>
  <r>
    <n v="10889"/>
    <n v="4767"/>
    <n v="0"/>
    <d v="2023-03-21T00:00:00"/>
    <d v="1899-12-30T19:20:15"/>
    <n v="105"/>
    <x v="15"/>
    <x v="3"/>
    <x v="4"/>
    <x v="2"/>
    <n v="21"/>
    <x v="2"/>
    <x v="8"/>
    <n v="4"/>
    <n v="36.5"/>
  </r>
  <r>
    <n v="10890"/>
    <n v="4767"/>
    <n v="0"/>
    <d v="2023-03-21T00:00:00"/>
    <d v="1899-12-30T19:20:15"/>
    <n v="122"/>
    <x v="12"/>
    <x v="2"/>
    <x v="4"/>
    <x v="2"/>
    <n v="21"/>
    <x v="2"/>
    <x v="8"/>
    <n v="4"/>
    <n v="36.5"/>
  </r>
  <r>
    <n v="10891"/>
    <n v="4767"/>
    <n v="0"/>
    <d v="2023-03-21T00:00:00"/>
    <d v="1899-12-30T19:20:15"/>
    <n v="106"/>
    <x v="5"/>
    <x v="3"/>
    <x v="4"/>
    <x v="2"/>
    <n v="21"/>
    <x v="2"/>
    <x v="8"/>
    <n v="4"/>
    <n v="36.5"/>
  </r>
  <r>
    <n v="10892"/>
    <n v="4768"/>
    <n v="1"/>
    <d v="2023-03-21T00:00:00"/>
    <d v="1899-12-30T19:32:01"/>
    <n v="117"/>
    <x v="3"/>
    <x v="2"/>
    <x v="2"/>
    <x v="2"/>
    <n v="21"/>
    <x v="2"/>
    <x v="8"/>
    <n v="4"/>
    <n v="36.9"/>
  </r>
  <r>
    <n v="10893"/>
    <n v="4768"/>
    <n v="0"/>
    <d v="2023-03-21T00:00:00"/>
    <d v="1899-12-30T19:32:01"/>
    <n v="113"/>
    <x v="17"/>
    <x v="0"/>
    <x v="10"/>
    <x v="2"/>
    <n v="21"/>
    <x v="2"/>
    <x v="8"/>
    <n v="4"/>
    <n v="36.9"/>
  </r>
  <r>
    <n v="10894"/>
    <n v="4768"/>
    <n v="0"/>
    <d v="2023-03-21T00:00:00"/>
    <d v="1899-12-30T19:32:01"/>
    <n v="119"/>
    <x v="6"/>
    <x v="2"/>
    <x v="5"/>
    <x v="2"/>
    <n v="21"/>
    <x v="2"/>
    <x v="8"/>
    <n v="4"/>
    <n v="36.9"/>
  </r>
  <r>
    <n v="10895"/>
    <n v="4768"/>
    <n v="0"/>
    <d v="2023-03-21T00:00:00"/>
    <d v="1899-12-30T19:32:01"/>
    <n v="105"/>
    <x v="15"/>
    <x v="3"/>
    <x v="4"/>
    <x v="2"/>
    <n v="21"/>
    <x v="2"/>
    <x v="8"/>
    <n v="4"/>
    <n v="36.9"/>
  </r>
  <r>
    <n v="10896"/>
    <n v="4769"/>
    <n v="1"/>
    <d v="2023-03-21T00:00:00"/>
    <d v="1899-12-30T19:41:04"/>
    <n v="110"/>
    <x v="11"/>
    <x v="0"/>
    <x v="0"/>
    <x v="2"/>
    <n v="21"/>
    <x v="2"/>
    <x v="8"/>
    <n v="1"/>
    <n v="17.95"/>
  </r>
  <r>
    <n v="10897"/>
    <n v="4770"/>
    <n v="1"/>
    <d v="2023-03-21T00:00:00"/>
    <d v="1899-12-30T19:41:16"/>
    <n v="120"/>
    <x v="28"/>
    <x v="2"/>
    <x v="9"/>
    <x v="2"/>
    <n v="21"/>
    <x v="2"/>
    <x v="8"/>
    <n v="2"/>
    <n v="20.95"/>
  </r>
  <r>
    <n v="10898"/>
    <n v="4770"/>
    <n v="0"/>
    <d v="2023-03-21T00:00:00"/>
    <d v="1899-12-30T19:41:16"/>
    <n v="106"/>
    <x v="5"/>
    <x v="3"/>
    <x v="4"/>
    <x v="2"/>
    <n v="21"/>
    <x v="2"/>
    <x v="8"/>
    <n v="2"/>
    <n v="20.95"/>
  </r>
  <r>
    <n v="10899"/>
    <n v="4771"/>
    <n v="1"/>
    <d v="2023-03-21T00:00:00"/>
    <d v="1899-12-30T19:49:47"/>
    <n v="124"/>
    <x v="2"/>
    <x v="1"/>
    <x v="1"/>
    <x v="2"/>
    <n v="21"/>
    <x v="2"/>
    <x v="8"/>
    <n v="4"/>
    <n v="44.95"/>
  </r>
  <r>
    <n v="10900"/>
    <n v="4771"/>
    <n v="0"/>
    <d v="2023-03-21T00:00:00"/>
    <d v="1899-12-30T19:49:47"/>
    <n v="117"/>
    <x v="3"/>
    <x v="2"/>
    <x v="2"/>
    <x v="2"/>
    <n v="21"/>
    <x v="2"/>
    <x v="8"/>
    <n v="4"/>
    <n v="44.95"/>
  </r>
  <r>
    <n v="10901"/>
    <n v="4771"/>
    <n v="0"/>
    <d v="2023-03-21T00:00:00"/>
    <d v="1899-12-30T19:49:47"/>
    <n v="121"/>
    <x v="20"/>
    <x v="2"/>
    <x v="11"/>
    <x v="2"/>
    <n v="21"/>
    <x v="2"/>
    <x v="8"/>
    <n v="4"/>
    <n v="44.95"/>
  </r>
  <r>
    <n v="10902"/>
    <n v="4771"/>
    <n v="0"/>
    <d v="2023-03-21T00:00:00"/>
    <d v="1899-12-30T19:49:47"/>
    <n v="106"/>
    <x v="5"/>
    <x v="3"/>
    <x v="4"/>
    <x v="2"/>
    <n v="21"/>
    <x v="2"/>
    <x v="8"/>
    <n v="4"/>
    <n v="44.95"/>
  </r>
  <r>
    <n v="10903"/>
    <n v="4772"/>
    <n v="1"/>
    <d v="2023-03-21T00:00:00"/>
    <d v="1899-12-30T19:53:41"/>
    <n v="101"/>
    <x v="7"/>
    <x v="3"/>
    <x v="2"/>
    <x v="2"/>
    <n v="21"/>
    <x v="2"/>
    <x v="8"/>
    <n v="2"/>
    <n v="26.9"/>
  </r>
  <r>
    <n v="10904"/>
    <n v="4772"/>
    <n v="0"/>
    <d v="2023-03-21T00:00:00"/>
    <d v="1899-12-30T19:53:41"/>
    <n v="120"/>
    <x v="28"/>
    <x v="2"/>
    <x v="9"/>
    <x v="2"/>
    <n v="21"/>
    <x v="2"/>
    <x v="8"/>
    <n v="2"/>
    <n v="26.9"/>
  </r>
  <r>
    <n v="10905"/>
    <n v="4773"/>
    <n v="1"/>
    <d v="2023-03-21T00:00:00"/>
    <d v="1899-12-30T20:04:52"/>
    <n v="106"/>
    <x v="5"/>
    <x v="3"/>
    <x v="4"/>
    <x v="2"/>
    <n v="21"/>
    <x v="2"/>
    <x v="9"/>
    <n v="1"/>
    <n v="7"/>
  </r>
  <r>
    <n v="10906"/>
    <n v="4774"/>
    <n v="1"/>
    <d v="2023-03-21T00:00:00"/>
    <d v="1899-12-30T20:14:45"/>
    <n v="109"/>
    <x v="0"/>
    <x v="0"/>
    <x v="0"/>
    <x v="2"/>
    <n v="21"/>
    <x v="2"/>
    <x v="9"/>
    <n v="1"/>
    <n v="17.95"/>
  </r>
  <r>
    <n v="10907"/>
    <n v="4775"/>
    <n v="1"/>
    <d v="2023-03-21T00:00:00"/>
    <d v="1899-12-30T20:15:09"/>
    <n v="129"/>
    <x v="4"/>
    <x v="1"/>
    <x v="3"/>
    <x v="2"/>
    <n v="21"/>
    <x v="2"/>
    <x v="9"/>
    <n v="4"/>
    <n v="55.400000000000006"/>
  </r>
  <r>
    <n v="10908"/>
    <n v="4775"/>
    <n v="0"/>
    <d v="2023-03-21T00:00:00"/>
    <d v="1899-12-30T20:15:09"/>
    <n v="120"/>
    <x v="28"/>
    <x v="2"/>
    <x v="9"/>
    <x v="2"/>
    <n v="21"/>
    <x v="2"/>
    <x v="9"/>
    <n v="4"/>
    <n v="55.400000000000006"/>
  </r>
  <r>
    <n v="10909"/>
    <n v="4775"/>
    <n v="0"/>
    <d v="2023-03-21T00:00:00"/>
    <d v="1899-12-30T20:15:09"/>
    <n v="114"/>
    <x v="8"/>
    <x v="0"/>
    <x v="6"/>
    <x v="2"/>
    <n v="21"/>
    <x v="2"/>
    <x v="9"/>
    <n v="4"/>
    <n v="55.400000000000006"/>
  </r>
  <r>
    <n v="10910"/>
    <n v="4775"/>
    <n v="0"/>
    <d v="2023-03-21T00:00:00"/>
    <d v="1899-12-30T20:15:09"/>
    <n v="132"/>
    <x v="14"/>
    <x v="1"/>
    <x v="8"/>
    <x v="2"/>
    <n v="21"/>
    <x v="2"/>
    <x v="9"/>
    <n v="4"/>
    <n v="55.400000000000006"/>
  </r>
  <r>
    <n v="10911"/>
    <n v="4776"/>
    <n v="1"/>
    <d v="2023-03-21T00:00:00"/>
    <d v="1899-12-30T20:15:27"/>
    <n v="102"/>
    <x v="16"/>
    <x v="3"/>
    <x v="9"/>
    <x v="2"/>
    <n v="21"/>
    <x v="2"/>
    <x v="9"/>
    <n v="2"/>
    <n v="20.95"/>
  </r>
  <r>
    <n v="10912"/>
    <n v="4776"/>
    <n v="0"/>
    <d v="2023-03-21T00:00:00"/>
    <d v="1899-12-30T20:15:27"/>
    <n v="106"/>
    <x v="5"/>
    <x v="3"/>
    <x v="4"/>
    <x v="2"/>
    <n v="21"/>
    <x v="2"/>
    <x v="9"/>
    <n v="2"/>
    <n v="20.95"/>
  </r>
  <r>
    <n v="10913"/>
    <n v="4777"/>
    <n v="1"/>
    <d v="2023-03-21T00:00:00"/>
    <d v="1899-12-30T20:35:51"/>
    <n v="109"/>
    <x v="0"/>
    <x v="0"/>
    <x v="0"/>
    <x v="2"/>
    <n v="21"/>
    <x v="2"/>
    <x v="9"/>
    <n v="2"/>
    <n v="33.450000000000003"/>
  </r>
  <r>
    <n v="10914"/>
    <n v="4777"/>
    <n v="0"/>
    <d v="2023-03-21T00:00:00"/>
    <d v="1899-12-30T20:35:51"/>
    <n v="129"/>
    <x v="4"/>
    <x v="1"/>
    <x v="3"/>
    <x v="2"/>
    <n v="21"/>
    <x v="2"/>
    <x v="9"/>
    <n v="2"/>
    <n v="33.450000000000003"/>
  </r>
  <r>
    <n v="10915"/>
    <n v="4778"/>
    <n v="1"/>
    <d v="2023-03-21T00:00:00"/>
    <d v="1899-12-30T20:38:40"/>
    <n v="105"/>
    <x v="15"/>
    <x v="3"/>
    <x v="4"/>
    <x v="2"/>
    <n v="21"/>
    <x v="2"/>
    <x v="9"/>
    <n v="1"/>
    <n v="7"/>
  </r>
  <r>
    <n v="10916"/>
    <n v="4779"/>
    <n v="1"/>
    <d v="2023-03-21T00:00:00"/>
    <d v="1899-12-30T21:35:31"/>
    <n v="105"/>
    <x v="15"/>
    <x v="3"/>
    <x v="4"/>
    <x v="2"/>
    <n v="21"/>
    <x v="2"/>
    <x v="10"/>
    <n v="2"/>
    <n v="16"/>
  </r>
  <r>
    <n v="10917"/>
    <n v="4779"/>
    <n v="0"/>
    <d v="2023-03-21T00:00:00"/>
    <d v="1899-12-30T21:35:31"/>
    <n v="114"/>
    <x v="8"/>
    <x v="0"/>
    <x v="6"/>
    <x v="2"/>
    <n v="21"/>
    <x v="2"/>
    <x v="10"/>
    <n v="2"/>
    <n v="16"/>
  </r>
  <r>
    <n v="10918"/>
    <n v="4780"/>
    <n v="1"/>
    <d v="2023-03-21T00:00:00"/>
    <d v="1899-12-30T21:47:02"/>
    <n v="129"/>
    <x v="4"/>
    <x v="1"/>
    <x v="3"/>
    <x v="2"/>
    <n v="21"/>
    <x v="2"/>
    <x v="10"/>
    <n v="1"/>
    <n v="15.5"/>
  </r>
  <r>
    <n v="10919"/>
    <n v="4781"/>
    <n v="1"/>
    <d v="2023-03-21T00:00:00"/>
    <d v="1899-12-30T21:58:12"/>
    <n v="105"/>
    <x v="15"/>
    <x v="3"/>
    <x v="4"/>
    <x v="2"/>
    <n v="21"/>
    <x v="2"/>
    <x v="10"/>
    <n v="1"/>
    <n v="7"/>
  </r>
  <r>
    <n v="10920"/>
    <n v="4782"/>
    <n v="1"/>
    <d v="2023-03-21T00:00:00"/>
    <d v="1899-12-30T22:15:37"/>
    <n v="113"/>
    <x v="17"/>
    <x v="0"/>
    <x v="10"/>
    <x v="2"/>
    <n v="21"/>
    <x v="2"/>
    <x v="11"/>
    <n v="3"/>
    <n v="29.95"/>
  </r>
  <r>
    <n v="10921"/>
    <n v="4782"/>
    <n v="0"/>
    <d v="2023-03-21T00:00:00"/>
    <d v="1899-12-30T22:15:37"/>
    <n v="113"/>
    <x v="17"/>
    <x v="0"/>
    <x v="10"/>
    <x v="2"/>
    <n v="21"/>
    <x v="2"/>
    <x v="11"/>
    <n v="3"/>
    <n v="29.95"/>
  </r>
  <r>
    <n v="10922"/>
    <n v="4782"/>
    <n v="0"/>
    <d v="2023-03-21T00:00:00"/>
    <d v="1899-12-30T22:15:37"/>
    <n v="130"/>
    <x v="13"/>
    <x v="1"/>
    <x v="7"/>
    <x v="2"/>
    <n v="21"/>
    <x v="2"/>
    <x v="11"/>
    <n v="3"/>
    <n v="29.95"/>
  </r>
  <r>
    <n v="10923"/>
    <n v="4783"/>
    <n v="1"/>
    <d v="2023-03-22T00:00:00"/>
    <d v="1899-12-30T12:01:30"/>
    <n v="119"/>
    <x v="6"/>
    <x v="2"/>
    <x v="5"/>
    <x v="3"/>
    <n v="22"/>
    <x v="2"/>
    <x v="1"/>
    <n v="3"/>
    <n v="36.9"/>
  </r>
  <r>
    <n v="10924"/>
    <n v="4783"/>
    <n v="0"/>
    <d v="2023-03-22T00:00:00"/>
    <d v="1899-12-30T12:01:30"/>
    <n v="131"/>
    <x v="27"/>
    <x v="1"/>
    <x v="0"/>
    <x v="3"/>
    <n v="22"/>
    <x v="2"/>
    <x v="1"/>
    <n v="3"/>
    <n v="36.9"/>
  </r>
  <r>
    <n v="10925"/>
    <n v="4783"/>
    <n v="0"/>
    <d v="2023-03-22T00:00:00"/>
    <d v="1899-12-30T12:01:30"/>
    <n v="106"/>
    <x v="5"/>
    <x v="3"/>
    <x v="4"/>
    <x v="3"/>
    <n v="22"/>
    <x v="2"/>
    <x v="1"/>
    <n v="3"/>
    <n v="36.9"/>
  </r>
  <r>
    <n v="10926"/>
    <n v="4784"/>
    <n v="1"/>
    <d v="2023-03-22T00:00:00"/>
    <d v="1899-12-30T12:23:54"/>
    <n v="132"/>
    <x v="14"/>
    <x v="1"/>
    <x v="8"/>
    <x v="3"/>
    <n v="22"/>
    <x v="2"/>
    <x v="1"/>
    <n v="1"/>
    <n v="16.95"/>
  </r>
  <r>
    <n v="10927"/>
    <n v="4785"/>
    <n v="1"/>
    <d v="2023-03-22T00:00:00"/>
    <d v="1899-12-30T12:31:46"/>
    <n v="122"/>
    <x v="12"/>
    <x v="2"/>
    <x v="4"/>
    <x v="3"/>
    <n v="22"/>
    <x v="2"/>
    <x v="1"/>
    <n v="1"/>
    <n v="7"/>
  </r>
  <r>
    <n v="10928"/>
    <n v="4786"/>
    <n v="1"/>
    <d v="2023-03-22T00:00:00"/>
    <d v="1899-12-30T12:54:56"/>
    <n v="108"/>
    <x v="1"/>
    <x v="0"/>
    <x v="1"/>
    <x v="3"/>
    <n v="22"/>
    <x v="2"/>
    <x v="1"/>
    <n v="2"/>
    <n v="29"/>
  </r>
  <r>
    <n v="10929"/>
    <n v="4786"/>
    <n v="0"/>
    <d v="2023-03-22T00:00:00"/>
    <d v="1899-12-30T12:54:56"/>
    <n v="124"/>
    <x v="2"/>
    <x v="1"/>
    <x v="1"/>
    <x v="3"/>
    <n v="22"/>
    <x v="2"/>
    <x v="1"/>
    <n v="2"/>
    <n v="29"/>
  </r>
  <r>
    <n v="10930"/>
    <n v="4787"/>
    <n v="1"/>
    <d v="2023-03-22T00:00:00"/>
    <d v="1899-12-30T13:01:37"/>
    <n v="118"/>
    <x v="26"/>
    <x v="2"/>
    <x v="13"/>
    <x v="3"/>
    <n v="22"/>
    <x v="2"/>
    <x v="2"/>
    <n v="1"/>
    <n v="14.95"/>
  </r>
  <r>
    <n v="10931"/>
    <n v="4788"/>
    <n v="1"/>
    <d v="2023-03-22T00:00:00"/>
    <d v="1899-12-30T13:26:50"/>
    <n v="114"/>
    <x v="8"/>
    <x v="0"/>
    <x v="6"/>
    <x v="3"/>
    <n v="22"/>
    <x v="2"/>
    <x v="2"/>
    <n v="1"/>
    <n v="9"/>
  </r>
  <r>
    <n v="10932"/>
    <n v="4789"/>
    <n v="1"/>
    <d v="2023-03-22T00:00:00"/>
    <d v="1899-12-30T13:56:27"/>
    <n v="115"/>
    <x v="31"/>
    <x v="2"/>
    <x v="5"/>
    <x v="3"/>
    <n v="22"/>
    <x v="2"/>
    <x v="2"/>
    <n v="8"/>
    <n v="96.800000000000011"/>
  </r>
  <r>
    <n v="10933"/>
    <n v="4789"/>
    <n v="0"/>
    <d v="2023-03-22T00:00:00"/>
    <d v="1899-12-30T13:56:27"/>
    <n v="108"/>
    <x v="1"/>
    <x v="0"/>
    <x v="1"/>
    <x v="3"/>
    <n v="22"/>
    <x v="2"/>
    <x v="2"/>
    <n v="8"/>
    <n v="96.800000000000011"/>
  </r>
  <r>
    <n v="10934"/>
    <n v="4789"/>
    <n v="0"/>
    <d v="2023-03-22T00:00:00"/>
    <d v="1899-12-30T13:56:27"/>
    <n v="108"/>
    <x v="1"/>
    <x v="0"/>
    <x v="1"/>
    <x v="3"/>
    <n v="22"/>
    <x v="2"/>
    <x v="2"/>
    <n v="8"/>
    <n v="96.800000000000011"/>
  </r>
  <r>
    <n v="10935"/>
    <n v="4789"/>
    <n v="0"/>
    <d v="2023-03-22T00:00:00"/>
    <d v="1899-12-30T13:56:27"/>
    <n v="125"/>
    <x v="21"/>
    <x v="1"/>
    <x v="0"/>
    <x v="3"/>
    <n v="22"/>
    <x v="2"/>
    <x v="2"/>
    <n v="8"/>
    <n v="96.800000000000011"/>
  </r>
  <r>
    <n v="10936"/>
    <n v="4789"/>
    <n v="0"/>
    <d v="2023-03-22T00:00:00"/>
    <d v="1899-12-30T13:56:27"/>
    <n v="117"/>
    <x v="3"/>
    <x v="2"/>
    <x v="2"/>
    <x v="3"/>
    <n v="22"/>
    <x v="2"/>
    <x v="2"/>
    <n v="8"/>
    <n v="96.800000000000011"/>
  </r>
  <r>
    <n v="10937"/>
    <n v="4789"/>
    <n v="0"/>
    <d v="2023-03-22T00:00:00"/>
    <d v="1899-12-30T13:56:27"/>
    <n v="113"/>
    <x v="17"/>
    <x v="0"/>
    <x v="10"/>
    <x v="3"/>
    <n v="22"/>
    <x v="2"/>
    <x v="2"/>
    <n v="8"/>
    <n v="96.800000000000011"/>
  </r>
  <r>
    <n v="10938"/>
    <n v="4789"/>
    <n v="0"/>
    <d v="2023-03-22T00:00:00"/>
    <d v="1899-12-30T13:56:27"/>
    <n v="113"/>
    <x v="17"/>
    <x v="0"/>
    <x v="10"/>
    <x v="3"/>
    <n v="22"/>
    <x v="2"/>
    <x v="2"/>
    <n v="8"/>
    <n v="96.800000000000011"/>
  </r>
  <r>
    <n v="10939"/>
    <n v="4789"/>
    <n v="0"/>
    <d v="2023-03-22T00:00:00"/>
    <d v="1899-12-30T13:56:27"/>
    <n v="118"/>
    <x v="26"/>
    <x v="2"/>
    <x v="13"/>
    <x v="3"/>
    <n v="22"/>
    <x v="2"/>
    <x v="2"/>
    <n v="8"/>
    <n v="96.800000000000011"/>
  </r>
  <r>
    <n v="10940"/>
    <n v="4790"/>
    <n v="1"/>
    <d v="2023-03-22T00:00:00"/>
    <d v="1899-12-30T13:57:47"/>
    <n v="124"/>
    <x v="2"/>
    <x v="1"/>
    <x v="1"/>
    <x v="3"/>
    <n v="22"/>
    <x v="2"/>
    <x v="2"/>
    <n v="1"/>
    <n v="14.5"/>
  </r>
  <r>
    <n v="10941"/>
    <n v="4791"/>
    <n v="1"/>
    <d v="2023-03-22T00:00:00"/>
    <d v="1899-12-30T14:25:24"/>
    <n v="113"/>
    <x v="17"/>
    <x v="0"/>
    <x v="10"/>
    <x v="3"/>
    <n v="22"/>
    <x v="2"/>
    <x v="3"/>
    <n v="2"/>
    <n v="18.95"/>
  </r>
  <r>
    <n v="10942"/>
    <n v="4791"/>
    <n v="0"/>
    <d v="2023-03-22T00:00:00"/>
    <d v="1899-12-30T14:25:24"/>
    <n v="120"/>
    <x v="28"/>
    <x v="2"/>
    <x v="9"/>
    <x v="3"/>
    <n v="22"/>
    <x v="2"/>
    <x v="3"/>
    <n v="2"/>
    <n v="18.95"/>
  </r>
  <r>
    <n v="10943"/>
    <n v="4792"/>
    <n v="1"/>
    <d v="2023-03-22T00:00:00"/>
    <d v="1899-12-30T14:42:50"/>
    <n v="114"/>
    <x v="8"/>
    <x v="0"/>
    <x v="6"/>
    <x v="3"/>
    <n v="22"/>
    <x v="2"/>
    <x v="3"/>
    <n v="1"/>
    <n v="9"/>
  </r>
  <r>
    <n v="10944"/>
    <n v="4793"/>
    <n v="1"/>
    <d v="2023-03-22T00:00:00"/>
    <d v="1899-12-30T14:56:38"/>
    <n v="102"/>
    <x v="16"/>
    <x v="3"/>
    <x v="9"/>
    <x v="3"/>
    <n v="22"/>
    <x v="2"/>
    <x v="3"/>
    <n v="2"/>
    <n v="25.9"/>
  </r>
  <r>
    <n v="10945"/>
    <n v="4793"/>
    <n v="0"/>
    <d v="2023-03-22T00:00:00"/>
    <d v="1899-12-30T14:56:38"/>
    <n v="111"/>
    <x v="22"/>
    <x v="0"/>
    <x v="5"/>
    <x v="3"/>
    <n v="22"/>
    <x v="2"/>
    <x v="3"/>
    <n v="2"/>
    <n v="25.9"/>
  </r>
  <r>
    <n v="10946"/>
    <n v="4794"/>
    <n v="1"/>
    <d v="2023-03-22T00:00:00"/>
    <d v="1899-12-30T15:54:26"/>
    <n v="102"/>
    <x v="16"/>
    <x v="3"/>
    <x v="9"/>
    <x v="3"/>
    <n v="22"/>
    <x v="2"/>
    <x v="4"/>
    <n v="2"/>
    <n v="30.9"/>
  </r>
  <r>
    <n v="10947"/>
    <n v="4794"/>
    <n v="0"/>
    <d v="2023-03-22T00:00:00"/>
    <d v="1899-12-30T15:54:26"/>
    <n v="132"/>
    <x v="14"/>
    <x v="1"/>
    <x v="8"/>
    <x v="3"/>
    <n v="22"/>
    <x v="2"/>
    <x v="4"/>
    <n v="2"/>
    <n v="30.9"/>
  </r>
  <r>
    <n v="10948"/>
    <n v="4795"/>
    <n v="1"/>
    <d v="2023-03-22T00:00:00"/>
    <d v="1899-12-30T16:01:29"/>
    <n v="108"/>
    <x v="1"/>
    <x v="0"/>
    <x v="1"/>
    <x v="3"/>
    <n v="22"/>
    <x v="2"/>
    <x v="5"/>
    <n v="3"/>
    <n v="43.4"/>
  </r>
  <r>
    <n v="10949"/>
    <n v="4795"/>
    <n v="0"/>
    <d v="2023-03-22T00:00:00"/>
    <d v="1899-12-30T16:01:29"/>
    <n v="118"/>
    <x v="26"/>
    <x v="2"/>
    <x v="13"/>
    <x v="3"/>
    <n v="22"/>
    <x v="2"/>
    <x v="5"/>
    <n v="3"/>
    <n v="43.4"/>
  </r>
  <r>
    <n v="10950"/>
    <n v="4795"/>
    <n v="0"/>
    <d v="2023-03-22T00:00:00"/>
    <d v="1899-12-30T16:01:29"/>
    <n v="120"/>
    <x v="28"/>
    <x v="2"/>
    <x v="9"/>
    <x v="3"/>
    <n v="22"/>
    <x v="2"/>
    <x v="5"/>
    <n v="3"/>
    <n v="43.4"/>
  </r>
  <r>
    <n v="10951"/>
    <n v="4796"/>
    <n v="1"/>
    <d v="2023-03-22T00:00:00"/>
    <d v="1899-12-30T16:09:49"/>
    <n v="107"/>
    <x v="19"/>
    <x v="0"/>
    <x v="12"/>
    <x v="3"/>
    <n v="22"/>
    <x v="2"/>
    <x v="5"/>
    <n v="1"/>
    <n v="16.5"/>
  </r>
  <r>
    <n v="10952"/>
    <n v="4797"/>
    <n v="1"/>
    <d v="2023-03-22T00:00:00"/>
    <d v="1899-12-30T16:16:29"/>
    <n v="104"/>
    <x v="18"/>
    <x v="3"/>
    <x v="11"/>
    <x v="3"/>
    <n v="22"/>
    <x v="2"/>
    <x v="5"/>
    <n v="2"/>
    <n v="15.5"/>
  </r>
  <r>
    <n v="10953"/>
    <n v="4797"/>
    <n v="0"/>
    <d v="2023-03-22T00:00:00"/>
    <d v="1899-12-30T16:16:29"/>
    <n v="113"/>
    <x v="17"/>
    <x v="0"/>
    <x v="10"/>
    <x v="3"/>
    <n v="22"/>
    <x v="2"/>
    <x v="5"/>
    <n v="2"/>
    <n v="15.5"/>
  </r>
  <r>
    <n v="10954"/>
    <n v="4798"/>
    <n v="1"/>
    <d v="2023-03-22T00:00:00"/>
    <d v="1899-12-30T16:21:33"/>
    <n v="116"/>
    <x v="23"/>
    <x v="2"/>
    <x v="9"/>
    <x v="3"/>
    <n v="22"/>
    <x v="2"/>
    <x v="5"/>
    <n v="3"/>
    <n v="48.4"/>
  </r>
  <r>
    <n v="10955"/>
    <n v="4798"/>
    <n v="0"/>
    <d v="2023-03-22T00:00:00"/>
    <d v="1899-12-30T16:21:33"/>
    <n v="126"/>
    <x v="10"/>
    <x v="1"/>
    <x v="1"/>
    <x v="3"/>
    <n v="22"/>
    <x v="2"/>
    <x v="5"/>
    <n v="3"/>
    <n v="48.4"/>
  </r>
  <r>
    <n v="10956"/>
    <n v="4798"/>
    <n v="0"/>
    <d v="2023-03-22T00:00:00"/>
    <d v="1899-12-30T16:21:33"/>
    <n v="130"/>
    <x v="13"/>
    <x v="1"/>
    <x v="7"/>
    <x v="3"/>
    <n v="22"/>
    <x v="2"/>
    <x v="5"/>
    <n v="3"/>
    <n v="48.4"/>
  </r>
  <r>
    <n v="10957"/>
    <n v="4799"/>
    <n v="1"/>
    <d v="2023-03-22T00:00:00"/>
    <d v="1899-12-30T16:32:35"/>
    <n v="102"/>
    <x v="16"/>
    <x v="3"/>
    <x v="9"/>
    <x v="3"/>
    <n v="22"/>
    <x v="2"/>
    <x v="5"/>
    <n v="2"/>
    <n v="31.9"/>
  </r>
  <r>
    <n v="10958"/>
    <n v="4799"/>
    <n v="0"/>
    <d v="2023-03-22T00:00:00"/>
    <d v="1899-12-30T16:32:35"/>
    <n v="125"/>
    <x v="21"/>
    <x v="1"/>
    <x v="0"/>
    <x v="3"/>
    <n v="22"/>
    <x v="2"/>
    <x v="5"/>
    <n v="2"/>
    <n v="31.9"/>
  </r>
  <r>
    <n v="10959"/>
    <n v="4800"/>
    <n v="1"/>
    <d v="2023-03-22T00:00:00"/>
    <d v="1899-12-30T16:49:55"/>
    <n v="132"/>
    <x v="14"/>
    <x v="1"/>
    <x v="8"/>
    <x v="3"/>
    <n v="22"/>
    <x v="2"/>
    <x v="5"/>
    <n v="1"/>
    <n v="16.95"/>
  </r>
  <r>
    <n v="10960"/>
    <n v="4801"/>
    <n v="1"/>
    <d v="2023-03-22T00:00:00"/>
    <d v="1899-12-30T17:08:48"/>
    <n v="101"/>
    <x v="7"/>
    <x v="3"/>
    <x v="2"/>
    <x v="3"/>
    <n v="22"/>
    <x v="2"/>
    <x v="6"/>
    <n v="4"/>
    <n v="53.4"/>
  </r>
  <r>
    <n v="10961"/>
    <n v="4801"/>
    <n v="0"/>
    <d v="2023-03-22T00:00:00"/>
    <d v="1899-12-30T17:08:48"/>
    <n v="107"/>
    <x v="19"/>
    <x v="0"/>
    <x v="12"/>
    <x v="3"/>
    <n v="22"/>
    <x v="2"/>
    <x v="6"/>
    <n v="4"/>
    <n v="53.4"/>
  </r>
  <r>
    <n v="10962"/>
    <n v="4801"/>
    <n v="0"/>
    <d v="2023-03-22T00:00:00"/>
    <d v="1899-12-30T17:08:48"/>
    <n v="118"/>
    <x v="26"/>
    <x v="2"/>
    <x v="13"/>
    <x v="3"/>
    <n v="22"/>
    <x v="2"/>
    <x v="6"/>
    <n v="4"/>
    <n v="53.4"/>
  </r>
  <r>
    <n v="10963"/>
    <n v="4801"/>
    <n v="0"/>
    <d v="2023-03-22T00:00:00"/>
    <d v="1899-12-30T17:08:48"/>
    <n v="123"/>
    <x v="9"/>
    <x v="2"/>
    <x v="6"/>
    <x v="3"/>
    <n v="22"/>
    <x v="2"/>
    <x v="6"/>
    <n v="4"/>
    <n v="53.4"/>
  </r>
  <r>
    <n v="10964"/>
    <n v="4802"/>
    <n v="1"/>
    <d v="2023-03-22T00:00:00"/>
    <d v="1899-12-30T17:37:13"/>
    <n v="106"/>
    <x v="5"/>
    <x v="3"/>
    <x v="4"/>
    <x v="3"/>
    <n v="22"/>
    <x v="2"/>
    <x v="6"/>
    <n v="1"/>
    <n v="7"/>
  </r>
  <r>
    <n v="10965"/>
    <n v="4803"/>
    <n v="1"/>
    <d v="2023-03-22T00:00:00"/>
    <d v="1899-12-30T17:50:14"/>
    <n v="109"/>
    <x v="0"/>
    <x v="0"/>
    <x v="0"/>
    <x v="3"/>
    <n v="22"/>
    <x v="2"/>
    <x v="6"/>
    <n v="1"/>
    <n v="17.95"/>
  </r>
  <r>
    <n v="10966"/>
    <n v="4804"/>
    <n v="1"/>
    <d v="2023-03-22T00:00:00"/>
    <d v="1899-12-30T17:52:20"/>
    <n v="109"/>
    <x v="0"/>
    <x v="0"/>
    <x v="0"/>
    <x v="3"/>
    <n v="22"/>
    <x v="2"/>
    <x v="6"/>
    <n v="2"/>
    <n v="35.9"/>
  </r>
  <r>
    <n v="10967"/>
    <n v="4804"/>
    <n v="0"/>
    <d v="2023-03-22T00:00:00"/>
    <d v="1899-12-30T17:52:20"/>
    <n v="127"/>
    <x v="24"/>
    <x v="1"/>
    <x v="0"/>
    <x v="3"/>
    <n v="22"/>
    <x v="2"/>
    <x v="6"/>
    <n v="2"/>
    <n v="35.9"/>
  </r>
  <r>
    <n v="10968"/>
    <n v="4805"/>
    <n v="1"/>
    <d v="2023-03-22T00:00:00"/>
    <d v="1899-12-30T18:10:30"/>
    <n v="115"/>
    <x v="31"/>
    <x v="2"/>
    <x v="5"/>
    <x v="3"/>
    <n v="22"/>
    <x v="2"/>
    <x v="7"/>
    <n v="2"/>
    <n v="28.9"/>
  </r>
  <r>
    <n v="10969"/>
    <n v="4805"/>
    <n v="0"/>
    <d v="2023-03-22T00:00:00"/>
    <d v="1899-12-30T18:10:30"/>
    <n v="132"/>
    <x v="14"/>
    <x v="1"/>
    <x v="8"/>
    <x v="3"/>
    <n v="22"/>
    <x v="2"/>
    <x v="7"/>
    <n v="2"/>
    <n v="28.9"/>
  </r>
  <r>
    <n v="10970"/>
    <n v="4806"/>
    <n v="1"/>
    <d v="2023-03-22T00:00:00"/>
    <d v="1899-12-30T18:14:21"/>
    <n v="103"/>
    <x v="29"/>
    <x v="3"/>
    <x v="6"/>
    <x v="3"/>
    <n v="22"/>
    <x v="2"/>
    <x v="7"/>
    <n v="4"/>
    <n v="54.400000000000006"/>
  </r>
  <r>
    <n v="10971"/>
    <n v="4806"/>
    <n v="0"/>
    <d v="2023-03-22T00:00:00"/>
    <d v="1899-12-30T18:14:21"/>
    <n v="108"/>
    <x v="1"/>
    <x v="0"/>
    <x v="1"/>
    <x v="3"/>
    <n v="22"/>
    <x v="2"/>
    <x v="7"/>
    <n v="4"/>
    <n v="54.400000000000006"/>
  </r>
  <r>
    <n v="10972"/>
    <n v="4806"/>
    <n v="0"/>
    <d v="2023-03-22T00:00:00"/>
    <d v="1899-12-30T18:14:21"/>
    <n v="125"/>
    <x v="21"/>
    <x v="1"/>
    <x v="0"/>
    <x v="3"/>
    <n v="22"/>
    <x v="2"/>
    <x v="7"/>
    <n v="4"/>
    <n v="54.400000000000006"/>
  </r>
  <r>
    <n v="10973"/>
    <n v="4806"/>
    <n v="0"/>
    <d v="2023-03-22T00:00:00"/>
    <d v="1899-12-30T18:14:21"/>
    <n v="117"/>
    <x v="3"/>
    <x v="2"/>
    <x v="2"/>
    <x v="3"/>
    <n v="22"/>
    <x v="2"/>
    <x v="7"/>
    <n v="4"/>
    <n v="54.400000000000006"/>
  </r>
  <r>
    <n v="10974"/>
    <n v="4807"/>
    <n v="1"/>
    <d v="2023-03-22T00:00:00"/>
    <d v="1899-12-30T18:26:11"/>
    <n v="104"/>
    <x v="18"/>
    <x v="3"/>
    <x v="11"/>
    <x v="3"/>
    <n v="22"/>
    <x v="2"/>
    <x v="7"/>
    <n v="2"/>
    <n v="28.45"/>
  </r>
  <r>
    <n v="10975"/>
    <n v="4807"/>
    <n v="0"/>
    <d v="2023-03-22T00:00:00"/>
    <d v="1899-12-30T18:26:11"/>
    <n v="125"/>
    <x v="21"/>
    <x v="1"/>
    <x v="0"/>
    <x v="3"/>
    <n v="22"/>
    <x v="2"/>
    <x v="7"/>
    <n v="2"/>
    <n v="28.45"/>
  </r>
  <r>
    <n v="10976"/>
    <n v="4808"/>
    <n v="1"/>
    <d v="2023-03-22T00:00:00"/>
    <d v="1899-12-30T18:57:35"/>
    <n v="103"/>
    <x v="29"/>
    <x v="3"/>
    <x v="6"/>
    <x v="3"/>
    <n v="22"/>
    <x v="2"/>
    <x v="7"/>
    <n v="3"/>
    <n v="44.9"/>
  </r>
  <r>
    <n v="10977"/>
    <n v="4808"/>
    <n v="0"/>
    <d v="2023-03-22T00:00:00"/>
    <d v="1899-12-30T18:57:35"/>
    <n v="109"/>
    <x v="0"/>
    <x v="0"/>
    <x v="0"/>
    <x v="3"/>
    <n v="22"/>
    <x v="2"/>
    <x v="7"/>
    <n v="3"/>
    <n v="44.9"/>
  </r>
  <r>
    <n v="10978"/>
    <n v="4808"/>
    <n v="0"/>
    <d v="2023-03-22T00:00:00"/>
    <d v="1899-12-30T18:57:35"/>
    <n v="109"/>
    <x v="0"/>
    <x v="0"/>
    <x v="0"/>
    <x v="3"/>
    <n v="22"/>
    <x v="2"/>
    <x v="7"/>
    <n v="3"/>
    <n v="44.9"/>
  </r>
  <r>
    <n v="10979"/>
    <n v="4809"/>
    <n v="1"/>
    <d v="2023-03-22T00:00:00"/>
    <d v="1899-12-30T19:18:35"/>
    <n v="124"/>
    <x v="2"/>
    <x v="1"/>
    <x v="1"/>
    <x v="3"/>
    <n v="22"/>
    <x v="2"/>
    <x v="8"/>
    <n v="4"/>
    <n v="60.45"/>
  </r>
  <r>
    <n v="10980"/>
    <n v="4809"/>
    <n v="0"/>
    <d v="2023-03-22T00:00:00"/>
    <d v="1899-12-30T19:18:35"/>
    <n v="128"/>
    <x v="25"/>
    <x v="1"/>
    <x v="3"/>
    <x v="3"/>
    <n v="22"/>
    <x v="2"/>
    <x v="8"/>
    <n v="4"/>
    <n v="60.45"/>
  </r>
  <r>
    <n v="10981"/>
    <n v="4809"/>
    <n v="0"/>
    <d v="2023-03-22T00:00:00"/>
    <d v="1899-12-30T19:18:35"/>
    <n v="129"/>
    <x v="4"/>
    <x v="1"/>
    <x v="3"/>
    <x v="3"/>
    <n v="22"/>
    <x v="2"/>
    <x v="8"/>
    <n v="4"/>
    <n v="60.45"/>
  </r>
  <r>
    <n v="10982"/>
    <n v="4809"/>
    <n v="0"/>
    <d v="2023-03-22T00:00:00"/>
    <d v="1899-12-30T19:18:35"/>
    <n v="118"/>
    <x v="26"/>
    <x v="2"/>
    <x v="13"/>
    <x v="3"/>
    <n v="22"/>
    <x v="2"/>
    <x v="8"/>
    <n v="4"/>
    <n v="60.45"/>
  </r>
  <r>
    <n v="10983"/>
    <n v="4810"/>
    <n v="1"/>
    <d v="2023-03-22T00:00:00"/>
    <d v="1899-12-30T19:23:28"/>
    <n v="115"/>
    <x v="31"/>
    <x v="2"/>
    <x v="5"/>
    <x v="3"/>
    <n v="22"/>
    <x v="2"/>
    <x v="8"/>
    <n v="3"/>
    <n v="45.849999999999994"/>
  </r>
  <r>
    <n v="10984"/>
    <n v="4810"/>
    <n v="0"/>
    <d v="2023-03-22T00:00:00"/>
    <d v="1899-12-30T19:23:28"/>
    <n v="120"/>
    <x v="28"/>
    <x v="2"/>
    <x v="9"/>
    <x v="3"/>
    <n v="22"/>
    <x v="2"/>
    <x v="8"/>
    <n v="3"/>
    <n v="45.849999999999994"/>
  </r>
  <r>
    <n v="10985"/>
    <n v="4810"/>
    <n v="0"/>
    <d v="2023-03-22T00:00:00"/>
    <d v="1899-12-30T19:23:28"/>
    <n v="130"/>
    <x v="13"/>
    <x v="1"/>
    <x v="7"/>
    <x v="3"/>
    <n v="22"/>
    <x v="2"/>
    <x v="8"/>
    <n v="3"/>
    <n v="45.849999999999994"/>
  </r>
  <r>
    <n v="10986"/>
    <n v="4811"/>
    <n v="1"/>
    <d v="2023-03-22T00:00:00"/>
    <d v="1899-12-30T19:34:54"/>
    <n v="111"/>
    <x v="22"/>
    <x v="0"/>
    <x v="5"/>
    <x v="3"/>
    <n v="22"/>
    <x v="2"/>
    <x v="8"/>
    <n v="2"/>
    <n v="20.95"/>
  </r>
  <r>
    <n v="10987"/>
    <n v="4811"/>
    <n v="0"/>
    <d v="2023-03-22T00:00:00"/>
    <d v="1899-12-30T19:34:54"/>
    <n v="114"/>
    <x v="8"/>
    <x v="0"/>
    <x v="6"/>
    <x v="3"/>
    <n v="22"/>
    <x v="2"/>
    <x v="8"/>
    <n v="2"/>
    <n v="20.95"/>
  </r>
  <r>
    <n v="10988"/>
    <n v="4812"/>
    <n v="1"/>
    <d v="2023-03-22T00:00:00"/>
    <d v="1899-12-30T19:35:48"/>
    <n v="113"/>
    <x v="17"/>
    <x v="0"/>
    <x v="10"/>
    <x v="3"/>
    <n v="22"/>
    <x v="2"/>
    <x v="8"/>
    <n v="1"/>
    <n v="5"/>
  </r>
  <r>
    <n v="10989"/>
    <n v="4813"/>
    <n v="1"/>
    <d v="2023-03-22T00:00:00"/>
    <d v="1899-12-30T19:52:54"/>
    <n v="114"/>
    <x v="8"/>
    <x v="0"/>
    <x v="6"/>
    <x v="3"/>
    <n v="22"/>
    <x v="2"/>
    <x v="8"/>
    <n v="1"/>
    <n v="9"/>
  </r>
  <r>
    <n v="10990"/>
    <n v="4814"/>
    <n v="1"/>
    <d v="2023-03-22T00:00:00"/>
    <d v="1899-12-30T20:30:11"/>
    <n v="128"/>
    <x v="25"/>
    <x v="1"/>
    <x v="3"/>
    <x v="3"/>
    <n v="22"/>
    <x v="2"/>
    <x v="9"/>
    <n v="1"/>
    <n v="15.5"/>
  </r>
  <r>
    <n v="10991"/>
    <n v="4815"/>
    <n v="1"/>
    <d v="2023-03-22T00:00:00"/>
    <d v="1899-12-30T20:52:46"/>
    <n v="101"/>
    <x v="7"/>
    <x v="3"/>
    <x v="2"/>
    <x v="3"/>
    <n v="22"/>
    <x v="2"/>
    <x v="9"/>
    <n v="2"/>
    <n v="30.9"/>
  </r>
  <r>
    <n v="10992"/>
    <n v="4815"/>
    <n v="0"/>
    <d v="2023-03-22T00:00:00"/>
    <d v="1899-12-30T20:52:46"/>
    <n v="127"/>
    <x v="24"/>
    <x v="1"/>
    <x v="0"/>
    <x v="3"/>
    <n v="22"/>
    <x v="2"/>
    <x v="9"/>
    <n v="2"/>
    <n v="30.9"/>
  </r>
  <r>
    <n v="10993"/>
    <n v="4816"/>
    <n v="1"/>
    <d v="2023-03-22T00:00:00"/>
    <d v="1899-12-30T20:55:27"/>
    <n v="117"/>
    <x v="3"/>
    <x v="2"/>
    <x v="2"/>
    <x v="3"/>
    <n v="22"/>
    <x v="2"/>
    <x v="9"/>
    <n v="1"/>
    <n v="12.95"/>
  </r>
  <r>
    <n v="10994"/>
    <n v="4817"/>
    <n v="1"/>
    <d v="2023-03-22T00:00:00"/>
    <d v="1899-12-30T21:08:01"/>
    <n v="104"/>
    <x v="18"/>
    <x v="3"/>
    <x v="11"/>
    <x v="3"/>
    <n v="22"/>
    <x v="2"/>
    <x v="10"/>
    <n v="2"/>
    <n v="26"/>
  </r>
  <r>
    <n v="10995"/>
    <n v="4817"/>
    <n v="0"/>
    <d v="2023-03-22T00:00:00"/>
    <d v="1899-12-30T21:08:01"/>
    <n v="128"/>
    <x v="25"/>
    <x v="1"/>
    <x v="3"/>
    <x v="3"/>
    <n v="22"/>
    <x v="2"/>
    <x v="10"/>
    <n v="2"/>
    <n v="26"/>
  </r>
  <r>
    <n v="10996"/>
    <n v="4818"/>
    <n v="1"/>
    <d v="2023-03-22T00:00:00"/>
    <d v="1899-12-30T21:31:24"/>
    <n v="119"/>
    <x v="6"/>
    <x v="2"/>
    <x v="5"/>
    <x v="3"/>
    <n v="22"/>
    <x v="2"/>
    <x v="10"/>
    <n v="1"/>
    <n v="11.95"/>
  </r>
  <r>
    <n v="10997"/>
    <n v="4819"/>
    <n v="1"/>
    <d v="2023-03-22T00:00:00"/>
    <d v="1899-12-30T21:58:31"/>
    <n v="131"/>
    <x v="27"/>
    <x v="1"/>
    <x v="0"/>
    <x v="3"/>
    <n v="22"/>
    <x v="2"/>
    <x v="10"/>
    <n v="2"/>
    <n v="24.95"/>
  </r>
  <r>
    <n v="10998"/>
    <n v="4819"/>
    <n v="0"/>
    <d v="2023-03-22T00:00:00"/>
    <d v="1899-12-30T21:58:31"/>
    <n v="106"/>
    <x v="5"/>
    <x v="3"/>
    <x v="4"/>
    <x v="3"/>
    <n v="22"/>
    <x v="2"/>
    <x v="10"/>
    <n v="2"/>
    <n v="24.95"/>
  </r>
  <r>
    <n v="10999"/>
    <n v="4820"/>
    <n v="1"/>
    <d v="2023-03-23T00:00:00"/>
    <d v="1899-12-30T11:18:22"/>
    <n v="129"/>
    <x v="4"/>
    <x v="1"/>
    <x v="3"/>
    <x v="4"/>
    <n v="23"/>
    <x v="2"/>
    <x v="0"/>
    <n v="1"/>
    <n v="15.5"/>
  </r>
  <r>
    <n v="11000"/>
    <n v="4821"/>
    <n v="1"/>
    <d v="2023-03-23T00:00:00"/>
    <d v="1899-12-30T11:23:52"/>
    <n v="109"/>
    <x v="0"/>
    <x v="0"/>
    <x v="0"/>
    <x v="4"/>
    <n v="23"/>
    <x v="2"/>
    <x v="0"/>
    <n v="3"/>
    <n v="31.95"/>
  </r>
  <r>
    <n v="11001"/>
    <n v="4821"/>
    <n v="0"/>
    <d v="2023-03-23T00:00:00"/>
    <d v="1899-12-30T11:23:52"/>
    <n v="113"/>
    <x v="17"/>
    <x v="0"/>
    <x v="10"/>
    <x v="4"/>
    <n v="23"/>
    <x v="2"/>
    <x v="0"/>
    <n v="3"/>
    <n v="31.95"/>
  </r>
  <r>
    <n v="11002"/>
    <n v="4821"/>
    <n v="0"/>
    <d v="2023-03-23T00:00:00"/>
    <d v="1899-12-30T11:23:52"/>
    <n v="123"/>
    <x v="9"/>
    <x v="2"/>
    <x v="6"/>
    <x v="4"/>
    <n v="23"/>
    <x v="2"/>
    <x v="0"/>
    <n v="3"/>
    <n v="31.95"/>
  </r>
  <r>
    <n v="11003"/>
    <n v="4822"/>
    <n v="1"/>
    <d v="2023-03-23T00:00:00"/>
    <d v="1899-12-30T11:31:48"/>
    <n v="108"/>
    <x v="1"/>
    <x v="0"/>
    <x v="1"/>
    <x v="4"/>
    <n v="23"/>
    <x v="2"/>
    <x v="0"/>
    <n v="4"/>
    <n v="49.45"/>
  </r>
  <r>
    <n v="11004"/>
    <n v="4822"/>
    <n v="0"/>
    <d v="2023-03-23T00:00:00"/>
    <d v="1899-12-30T11:31:48"/>
    <n v="120"/>
    <x v="28"/>
    <x v="2"/>
    <x v="9"/>
    <x v="4"/>
    <n v="23"/>
    <x v="2"/>
    <x v="0"/>
    <n v="4"/>
    <n v="49.45"/>
  </r>
  <r>
    <n v="11005"/>
    <n v="4822"/>
    <n v="0"/>
    <d v="2023-03-23T00:00:00"/>
    <d v="1899-12-30T11:31:48"/>
    <n v="121"/>
    <x v="20"/>
    <x v="2"/>
    <x v="11"/>
    <x v="4"/>
    <n v="23"/>
    <x v="2"/>
    <x v="0"/>
    <n v="4"/>
    <n v="49.45"/>
  </r>
  <r>
    <n v="11006"/>
    <n v="4822"/>
    <n v="0"/>
    <d v="2023-03-23T00:00:00"/>
    <d v="1899-12-30T11:31:48"/>
    <n v="121"/>
    <x v="20"/>
    <x v="2"/>
    <x v="11"/>
    <x v="4"/>
    <n v="23"/>
    <x v="2"/>
    <x v="0"/>
    <n v="4"/>
    <n v="49.45"/>
  </r>
  <r>
    <n v="11007"/>
    <n v="4823"/>
    <n v="1"/>
    <d v="2023-03-23T00:00:00"/>
    <d v="1899-12-30T11:38:21"/>
    <n v="118"/>
    <x v="26"/>
    <x v="2"/>
    <x v="13"/>
    <x v="4"/>
    <n v="23"/>
    <x v="2"/>
    <x v="0"/>
    <n v="1"/>
    <n v="14.95"/>
  </r>
  <r>
    <n v="11008"/>
    <n v="4824"/>
    <n v="1"/>
    <d v="2023-03-23T00:00:00"/>
    <d v="1899-12-30T11:40:00"/>
    <n v="105"/>
    <x v="15"/>
    <x v="3"/>
    <x v="4"/>
    <x v="4"/>
    <n v="23"/>
    <x v="2"/>
    <x v="0"/>
    <n v="1"/>
    <n v="7"/>
  </r>
  <r>
    <n v="11009"/>
    <n v="4825"/>
    <n v="1"/>
    <d v="2023-03-23T00:00:00"/>
    <d v="1899-12-30T11:48:12"/>
    <n v="101"/>
    <x v="7"/>
    <x v="3"/>
    <x v="2"/>
    <x v="4"/>
    <n v="23"/>
    <x v="2"/>
    <x v="0"/>
    <n v="4"/>
    <n v="49.95"/>
  </r>
  <r>
    <n v="11010"/>
    <n v="4825"/>
    <n v="0"/>
    <d v="2023-03-23T00:00:00"/>
    <d v="1899-12-30T11:48:12"/>
    <n v="108"/>
    <x v="1"/>
    <x v="0"/>
    <x v="1"/>
    <x v="4"/>
    <n v="23"/>
    <x v="2"/>
    <x v="0"/>
    <n v="4"/>
    <n v="49.95"/>
  </r>
  <r>
    <n v="11011"/>
    <n v="4825"/>
    <n v="0"/>
    <d v="2023-03-23T00:00:00"/>
    <d v="1899-12-30T11:48:12"/>
    <n v="128"/>
    <x v="25"/>
    <x v="1"/>
    <x v="3"/>
    <x v="4"/>
    <n v="23"/>
    <x v="2"/>
    <x v="0"/>
    <n v="4"/>
    <n v="49.95"/>
  </r>
  <r>
    <n v="11012"/>
    <n v="4825"/>
    <n v="0"/>
    <d v="2023-03-23T00:00:00"/>
    <d v="1899-12-30T11:48:12"/>
    <n v="106"/>
    <x v="5"/>
    <x v="3"/>
    <x v="4"/>
    <x v="4"/>
    <n v="23"/>
    <x v="2"/>
    <x v="0"/>
    <n v="4"/>
    <n v="49.95"/>
  </r>
  <r>
    <n v="11013"/>
    <n v="4826"/>
    <n v="1"/>
    <d v="2023-03-23T00:00:00"/>
    <d v="1899-12-30T11:56:58"/>
    <n v="109"/>
    <x v="0"/>
    <x v="0"/>
    <x v="0"/>
    <x v="4"/>
    <n v="23"/>
    <x v="2"/>
    <x v="0"/>
    <n v="1"/>
    <n v="17.95"/>
  </r>
  <r>
    <n v="11014"/>
    <n v="4827"/>
    <n v="1"/>
    <d v="2023-03-23T00:00:00"/>
    <d v="1899-12-30T12:04:18"/>
    <n v="113"/>
    <x v="17"/>
    <x v="0"/>
    <x v="10"/>
    <x v="4"/>
    <n v="23"/>
    <x v="2"/>
    <x v="1"/>
    <n v="1"/>
    <n v="5"/>
  </r>
  <r>
    <n v="11015"/>
    <n v="4828"/>
    <n v="1"/>
    <d v="2023-03-23T00:00:00"/>
    <d v="1899-12-30T12:10:12"/>
    <n v="101"/>
    <x v="7"/>
    <x v="3"/>
    <x v="2"/>
    <x v="4"/>
    <n v="23"/>
    <x v="2"/>
    <x v="1"/>
    <n v="1"/>
    <n v="12.95"/>
  </r>
  <r>
    <n v="11016"/>
    <n v="4829"/>
    <n v="1"/>
    <d v="2023-03-23T00:00:00"/>
    <d v="1899-12-30T12:14:01"/>
    <n v="101"/>
    <x v="7"/>
    <x v="3"/>
    <x v="2"/>
    <x v="4"/>
    <n v="23"/>
    <x v="2"/>
    <x v="1"/>
    <n v="2"/>
    <n v="19.95"/>
  </r>
  <r>
    <n v="11017"/>
    <n v="4829"/>
    <n v="0"/>
    <d v="2023-03-23T00:00:00"/>
    <d v="1899-12-30T12:14:01"/>
    <n v="105"/>
    <x v="15"/>
    <x v="3"/>
    <x v="4"/>
    <x v="4"/>
    <n v="23"/>
    <x v="2"/>
    <x v="1"/>
    <n v="2"/>
    <n v="19.95"/>
  </r>
  <r>
    <n v="11018"/>
    <n v="4830"/>
    <n v="1"/>
    <d v="2023-03-23T00:00:00"/>
    <d v="1899-12-30T12:40:25"/>
    <n v="102"/>
    <x v="16"/>
    <x v="3"/>
    <x v="9"/>
    <x v="4"/>
    <n v="23"/>
    <x v="2"/>
    <x v="1"/>
    <n v="3"/>
    <n v="35.450000000000003"/>
  </r>
  <r>
    <n v="11019"/>
    <n v="4830"/>
    <n v="0"/>
    <d v="2023-03-23T00:00:00"/>
    <d v="1899-12-30T12:40:25"/>
    <n v="108"/>
    <x v="1"/>
    <x v="0"/>
    <x v="1"/>
    <x v="4"/>
    <n v="23"/>
    <x v="2"/>
    <x v="1"/>
    <n v="3"/>
    <n v="35.450000000000003"/>
  </r>
  <r>
    <n v="11020"/>
    <n v="4830"/>
    <n v="0"/>
    <d v="2023-03-23T00:00:00"/>
    <d v="1899-12-30T12:40:25"/>
    <n v="122"/>
    <x v="12"/>
    <x v="2"/>
    <x v="4"/>
    <x v="4"/>
    <n v="23"/>
    <x v="2"/>
    <x v="1"/>
    <n v="3"/>
    <n v="35.450000000000003"/>
  </r>
  <r>
    <n v="11021"/>
    <n v="4831"/>
    <n v="1"/>
    <d v="2023-03-23T00:00:00"/>
    <d v="1899-12-30T12:46:10"/>
    <n v="103"/>
    <x v="29"/>
    <x v="3"/>
    <x v="6"/>
    <x v="4"/>
    <n v="23"/>
    <x v="2"/>
    <x v="1"/>
    <n v="1"/>
    <n v="9"/>
  </r>
  <r>
    <n v="11022"/>
    <n v="4832"/>
    <n v="1"/>
    <d v="2023-03-23T00:00:00"/>
    <d v="1899-12-30T12:47:25"/>
    <n v="118"/>
    <x v="26"/>
    <x v="2"/>
    <x v="13"/>
    <x v="4"/>
    <n v="23"/>
    <x v="2"/>
    <x v="1"/>
    <n v="1"/>
    <n v="14.95"/>
  </r>
  <r>
    <n v="11023"/>
    <n v="4833"/>
    <n v="1"/>
    <d v="2023-03-23T00:00:00"/>
    <d v="1899-12-30T12:49:53"/>
    <n v="127"/>
    <x v="24"/>
    <x v="1"/>
    <x v="0"/>
    <x v="4"/>
    <n v="23"/>
    <x v="2"/>
    <x v="1"/>
    <n v="1"/>
    <n v="17.95"/>
  </r>
  <r>
    <n v="11024"/>
    <n v="4834"/>
    <n v="1"/>
    <d v="2023-03-23T00:00:00"/>
    <d v="1899-12-30T12:51:24"/>
    <n v="103"/>
    <x v="29"/>
    <x v="3"/>
    <x v="6"/>
    <x v="4"/>
    <n v="23"/>
    <x v="2"/>
    <x v="1"/>
    <n v="1"/>
    <n v="9"/>
  </r>
  <r>
    <n v="11025"/>
    <n v="4835"/>
    <n v="1"/>
    <d v="2023-03-23T00:00:00"/>
    <d v="1899-12-30T12:55:41"/>
    <n v="124"/>
    <x v="2"/>
    <x v="1"/>
    <x v="1"/>
    <x v="4"/>
    <n v="23"/>
    <x v="2"/>
    <x v="1"/>
    <n v="2"/>
    <n v="30"/>
  </r>
  <r>
    <n v="11026"/>
    <n v="4835"/>
    <n v="0"/>
    <d v="2023-03-23T00:00:00"/>
    <d v="1899-12-30T12:55:41"/>
    <n v="129"/>
    <x v="4"/>
    <x v="1"/>
    <x v="3"/>
    <x v="4"/>
    <n v="23"/>
    <x v="2"/>
    <x v="1"/>
    <n v="2"/>
    <n v="30"/>
  </r>
  <r>
    <n v="11027"/>
    <n v="4836"/>
    <n v="1"/>
    <d v="2023-03-23T00:00:00"/>
    <d v="1899-12-30T12:57:49"/>
    <n v="101"/>
    <x v="7"/>
    <x v="3"/>
    <x v="2"/>
    <x v="4"/>
    <n v="23"/>
    <x v="2"/>
    <x v="1"/>
    <n v="13"/>
    <n v="177.2"/>
  </r>
  <r>
    <n v="11028"/>
    <n v="4836"/>
    <n v="0"/>
    <d v="2023-03-23T00:00:00"/>
    <d v="1899-12-30T12:57:49"/>
    <n v="104"/>
    <x v="18"/>
    <x v="3"/>
    <x v="11"/>
    <x v="4"/>
    <n v="23"/>
    <x v="2"/>
    <x v="1"/>
    <n v="13"/>
    <n v="177.2"/>
  </r>
  <r>
    <n v="11029"/>
    <n v="4836"/>
    <n v="0"/>
    <d v="2023-03-23T00:00:00"/>
    <d v="1899-12-30T12:57:49"/>
    <n v="108"/>
    <x v="1"/>
    <x v="0"/>
    <x v="1"/>
    <x v="4"/>
    <n v="23"/>
    <x v="2"/>
    <x v="1"/>
    <n v="13"/>
    <n v="177.2"/>
  </r>
  <r>
    <n v="11030"/>
    <n v="4836"/>
    <n v="0"/>
    <d v="2023-03-23T00:00:00"/>
    <d v="1899-12-30T12:57:49"/>
    <n v="124"/>
    <x v="2"/>
    <x v="1"/>
    <x v="1"/>
    <x v="4"/>
    <n v="23"/>
    <x v="2"/>
    <x v="1"/>
    <n v="13"/>
    <n v="177.2"/>
  </r>
  <r>
    <n v="11031"/>
    <n v="4836"/>
    <n v="0"/>
    <d v="2023-03-23T00:00:00"/>
    <d v="1899-12-30T12:57:49"/>
    <n v="126"/>
    <x v="10"/>
    <x v="1"/>
    <x v="1"/>
    <x v="4"/>
    <n v="23"/>
    <x v="2"/>
    <x v="1"/>
    <n v="13"/>
    <n v="177.2"/>
  </r>
  <r>
    <n v="11032"/>
    <n v="4836"/>
    <n v="0"/>
    <d v="2023-03-23T00:00:00"/>
    <d v="1899-12-30T12:57:49"/>
    <n v="109"/>
    <x v="0"/>
    <x v="0"/>
    <x v="0"/>
    <x v="4"/>
    <n v="23"/>
    <x v="2"/>
    <x v="1"/>
    <n v="13"/>
    <n v="177.2"/>
  </r>
  <r>
    <n v="11033"/>
    <n v="4836"/>
    <n v="0"/>
    <d v="2023-03-23T00:00:00"/>
    <d v="1899-12-30T12:57:49"/>
    <n v="117"/>
    <x v="3"/>
    <x v="2"/>
    <x v="2"/>
    <x v="4"/>
    <n v="23"/>
    <x v="2"/>
    <x v="1"/>
    <n v="13"/>
    <n v="177.2"/>
  </r>
  <r>
    <n v="11034"/>
    <n v="4836"/>
    <n v="0"/>
    <d v="2023-03-23T00:00:00"/>
    <d v="1899-12-30T12:57:49"/>
    <n v="127"/>
    <x v="24"/>
    <x v="1"/>
    <x v="0"/>
    <x v="4"/>
    <n v="23"/>
    <x v="2"/>
    <x v="1"/>
    <n v="13"/>
    <n v="177.2"/>
  </r>
  <r>
    <n v="11035"/>
    <n v="4836"/>
    <n v="0"/>
    <d v="2023-03-23T00:00:00"/>
    <d v="1899-12-30T12:57:49"/>
    <n v="128"/>
    <x v="25"/>
    <x v="1"/>
    <x v="3"/>
    <x v="4"/>
    <n v="23"/>
    <x v="2"/>
    <x v="1"/>
    <n v="13"/>
    <n v="177.2"/>
  </r>
  <r>
    <n v="11036"/>
    <n v="4836"/>
    <n v="0"/>
    <d v="2023-03-23T00:00:00"/>
    <d v="1899-12-30T12:57:49"/>
    <n v="113"/>
    <x v="17"/>
    <x v="0"/>
    <x v="10"/>
    <x v="4"/>
    <n v="23"/>
    <x v="2"/>
    <x v="1"/>
    <n v="13"/>
    <n v="177.2"/>
  </r>
  <r>
    <n v="11037"/>
    <n v="4836"/>
    <n v="0"/>
    <d v="2023-03-23T00:00:00"/>
    <d v="1899-12-30T12:57:49"/>
    <n v="120"/>
    <x v="28"/>
    <x v="2"/>
    <x v="9"/>
    <x v="4"/>
    <n v="23"/>
    <x v="2"/>
    <x v="1"/>
    <n v="13"/>
    <n v="177.2"/>
  </r>
  <r>
    <n v="11038"/>
    <n v="4836"/>
    <n v="0"/>
    <d v="2023-03-23T00:00:00"/>
    <d v="1899-12-30T12:57:49"/>
    <n v="105"/>
    <x v="15"/>
    <x v="3"/>
    <x v="4"/>
    <x v="4"/>
    <n v="23"/>
    <x v="2"/>
    <x v="1"/>
    <n v="13"/>
    <n v="177.2"/>
  </r>
  <r>
    <n v="11039"/>
    <n v="4836"/>
    <n v="0"/>
    <d v="2023-03-23T00:00:00"/>
    <d v="1899-12-30T12:57:49"/>
    <n v="130"/>
    <x v="13"/>
    <x v="1"/>
    <x v="7"/>
    <x v="4"/>
    <n v="23"/>
    <x v="2"/>
    <x v="1"/>
    <n v="13"/>
    <n v="177.2"/>
  </r>
  <r>
    <n v="11040"/>
    <n v="4837"/>
    <n v="1"/>
    <d v="2023-03-23T00:00:00"/>
    <d v="1899-12-30T13:04:56"/>
    <n v="101"/>
    <x v="7"/>
    <x v="3"/>
    <x v="2"/>
    <x v="4"/>
    <n v="23"/>
    <x v="2"/>
    <x v="2"/>
    <n v="2"/>
    <n v="26.9"/>
  </r>
  <r>
    <n v="11041"/>
    <n v="4837"/>
    <n v="0"/>
    <d v="2023-03-23T00:00:00"/>
    <d v="1899-12-30T13:04:56"/>
    <n v="120"/>
    <x v="28"/>
    <x v="2"/>
    <x v="9"/>
    <x v="4"/>
    <n v="23"/>
    <x v="2"/>
    <x v="2"/>
    <n v="2"/>
    <n v="26.9"/>
  </r>
  <r>
    <n v="11042"/>
    <n v="4838"/>
    <n v="1"/>
    <d v="2023-03-23T00:00:00"/>
    <d v="1899-12-30T13:14:04"/>
    <n v="101"/>
    <x v="7"/>
    <x v="3"/>
    <x v="2"/>
    <x v="4"/>
    <n v="23"/>
    <x v="2"/>
    <x v="2"/>
    <n v="7"/>
    <n v="75.349999999999994"/>
  </r>
  <r>
    <n v="11043"/>
    <n v="4838"/>
    <n v="0"/>
    <d v="2023-03-23T00:00:00"/>
    <d v="1899-12-30T13:14:04"/>
    <n v="101"/>
    <x v="7"/>
    <x v="3"/>
    <x v="2"/>
    <x v="4"/>
    <n v="23"/>
    <x v="2"/>
    <x v="2"/>
    <n v="7"/>
    <n v="75.349999999999994"/>
  </r>
  <r>
    <n v="11044"/>
    <n v="4838"/>
    <n v="0"/>
    <d v="2023-03-23T00:00:00"/>
    <d v="1899-12-30T13:14:04"/>
    <n v="102"/>
    <x v="16"/>
    <x v="3"/>
    <x v="9"/>
    <x v="4"/>
    <n v="23"/>
    <x v="2"/>
    <x v="2"/>
    <n v="7"/>
    <n v="75.349999999999994"/>
  </r>
  <r>
    <n v="11045"/>
    <n v="4838"/>
    <n v="0"/>
    <d v="2023-03-23T00:00:00"/>
    <d v="1899-12-30T13:14:04"/>
    <n v="103"/>
    <x v="29"/>
    <x v="3"/>
    <x v="6"/>
    <x v="4"/>
    <n v="23"/>
    <x v="2"/>
    <x v="2"/>
    <n v="7"/>
    <n v="75.349999999999994"/>
  </r>
  <r>
    <n v="11046"/>
    <n v="4838"/>
    <n v="0"/>
    <d v="2023-03-23T00:00:00"/>
    <d v="1899-12-30T13:14:04"/>
    <n v="108"/>
    <x v="1"/>
    <x v="0"/>
    <x v="1"/>
    <x v="4"/>
    <n v="23"/>
    <x v="2"/>
    <x v="2"/>
    <n v="7"/>
    <n v="75.349999999999994"/>
  </r>
  <r>
    <n v="11047"/>
    <n v="4838"/>
    <n v="0"/>
    <d v="2023-03-23T00:00:00"/>
    <d v="1899-12-30T13:14:04"/>
    <n v="113"/>
    <x v="17"/>
    <x v="0"/>
    <x v="10"/>
    <x v="4"/>
    <n v="23"/>
    <x v="2"/>
    <x v="2"/>
    <n v="7"/>
    <n v="75.349999999999994"/>
  </r>
  <r>
    <n v="11048"/>
    <n v="4838"/>
    <n v="0"/>
    <d v="2023-03-23T00:00:00"/>
    <d v="1899-12-30T13:14:04"/>
    <n v="106"/>
    <x v="5"/>
    <x v="3"/>
    <x v="4"/>
    <x v="4"/>
    <n v="23"/>
    <x v="2"/>
    <x v="2"/>
    <n v="7"/>
    <n v="75.349999999999994"/>
  </r>
  <r>
    <n v="11050"/>
    <n v="4839"/>
    <n v="1"/>
    <d v="2023-03-23T00:00:00"/>
    <d v="1899-12-30T13:39:44"/>
    <n v="118"/>
    <x v="26"/>
    <x v="2"/>
    <x v="13"/>
    <x v="4"/>
    <n v="23"/>
    <x v="2"/>
    <x v="2"/>
    <n v="1"/>
    <n v="14.95"/>
  </r>
  <r>
    <n v="11051"/>
    <n v="4840"/>
    <n v="1"/>
    <d v="2023-03-23T00:00:00"/>
    <d v="1899-12-30T13:42:58"/>
    <n v="103"/>
    <x v="29"/>
    <x v="3"/>
    <x v="6"/>
    <x v="4"/>
    <n v="23"/>
    <x v="2"/>
    <x v="2"/>
    <n v="2"/>
    <n v="26.95"/>
  </r>
  <r>
    <n v="11052"/>
    <n v="4840"/>
    <n v="0"/>
    <d v="2023-03-23T00:00:00"/>
    <d v="1899-12-30T13:42:58"/>
    <n v="109"/>
    <x v="0"/>
    <x v="0"/>
    <x v="0"/>
    <x v="4"/>
    <n v="23"/>
    <x v="2"/>
    <x v="2"/>
    <n v="2"/>
    <n v="26.95"/>
  </r>
  <r>
    <n v="11053"/>
    <n v="4841"/>
    <n v="1"/>
    <d v="2023-03-23T00:00:00"/>
    <d v="1899-12-30T13:45:24"/>
    <n v="125"/>
    <x v="21"/>
    <x v="1"/>
    <x v="0"/>
    <x v="4"/>
    <n v="23"/>
    <x v="2"/>
    <x v="2"/>
    <n v="6"/>
    <n v="83.75"/>
  </r>
  <r>
    <n v="11054"/>
    <n v="4841"/>
    <n v="0"/>
    <d v="2023-03-23T00:00:00"/>
    <d v="1899-12-30T13:45:24"/>
    <n v="111"/>
    <x v="22"/>
    <x v="0"/>
    <x v="5"/>
    <x v="4"/>
    <n v="23"/>
    <x v="2"/>
    <x v="2"/>
    <n v="6"/>
    <n v="83.75"/>
  </r>
  <r>
    <n v="11055"/>
    <n v="4841"/>
    <n v="0"/>
    <d v="2023-03-23T00:00:00"/>
    <d v="1899-12-30T13:45:24"/>
    <n v="112"/>
    <x v="30"/>
    <x v="0"/>
    <x v="13"/>
    <x v="4"/>
    <n v="23"/>
    <x v="2"/>
    <x v="2"/>
    <n v="6"/>
    <n v="83.75"/>
  </r>
  <r>
    <n v="11056"/>
    <n v="4841"/>
    <n v="0"/>
    <d v="2023-03-23T00:00:00"/>
    <d v="1899-12-30T13:45:24"/>
    <n v="119"/>
    <x v="6"/>
    <x v="2"/>
    <x v="5"/>
    <x v="4"/>
    <n v="23"/>
    <x v="2"/>
    <x v="2"/>
    <n v="6"/>
    <n v="83.75"/>
  </r>
  <r>
    <n v="11057"/>
    <n v="4841"/>
    <n v="0"/>
    <d v="2023-03-23T00:00:00"/>
    <d v="1899-12-30T13:45:24"/>
    <n v="131"/>
    <x v="27"/>
    <x v="1"/>
    <x v="0"/>
    <x v="4"/>
    <n v="23"/>
    <x v="2"/>
    <x v="2"/>
    <n v="6"/>
    <n v="83.75"/>
  </r>
  <r>
    <n v="11058"/>
    <n v="4841"/>
    <n v="0"/>
    <d v="2023-03-23T00:00:00"/>
    <d v="1899-12-30T13:45:24"/>
    <n v="123"/>
    <x v="9"/>
    <x v="2"/>
    <x v="6"/>
    <x v="4"/>
    <n v="23"/>
    <x v="2"/>
    <x v="2"/>
    <n v="6"/>
    <n v="83.75"/>
  </r>
  <r>
    <n v="11059"/>
    <n v="4842"/>
    <n v="1"/>
    <d v="2023-03-23T00:00:00"/>
    <d v="1899-12-30T13:59:42"/>
    <n v="118"/>
    <x v="26"/>
    <x v="2"/>
    <x v="13"/>
    <x v="4"/>
    <n v="23"/>
    <x v="2"/>
    <x v="2"/>
    <n v="1"/>
    <n v="14.95"/>
  </r>
  <r>
    <n v="11060"/>
    <n v="4843"/>
    <n v="1"/>
    <d v="2023-03-23T00:00:00"/>
    <d v="1899-12-30T14:03:50"/>
    <n v="109"/>
    <x v="0"/>
    <x v="0"/>
    <x v="0"/>
    <x v="4"/>
    <n v="23"/>
    <x v="2"/>
    <x v="3"/>
    <n v="2"/>
    <n v="31.9"/>
  </r>
  <r>
    <n v="11061"/>
    <n v="4843"/>
    <n v="0"/>
    <d v="2023-03-23T00:00:00"/>
    <d v="1899-12-30T14:03:50"/>
    <n v="120"/>
    <x v="28"/>
    <x v="2"/>
    <x v="9"/>
    <x v="4"/>
    <n v="23"/>
    <x v="2"/>
    <x v="3"/>
    <n v="2"/>
    <n v="31.9"/>
  </r>
  <r>
    <n v="11062"/>
    <n v="4844"/>
    <n v="1"/>
    <d v="2023-03-23T00:00:00"/>
    <d v="1899-12-30T14:48:44"/>
    <n v="117"/>
    <x v="3"/>
    <x v="2"/>
    <x v="2"/>
    <x v="4"/>
    <n v="23"/>
    <x v="2"/>
    <x v="3"/>
    <n v="1"/>
    <n v="12.95"/>
  </r>
  <r>
    <n v="11063"/>
    <n v="4845"/>
    <n v="1"/>
    <d v="2023-03-23T00:00:00"/>
    <d v="1899-12-30T15:30:17"/>
    <n v="113"/>
    <x v="17"/>
    <x v="0"/>
    <x v="10"/>
    <x v="4"/>
    <n v="23"/>
    <x v="2"/>
    <x v="4"/>
    <n v="2"/>
    <n v="12"/>
  </r>
  <r>
    <n v="11064"/>
    <n v="4845"/>
    <n v="0"/>
    <d v="2023-03-23T00:00:00"/>
    <d v="1899-12-30T15:30:17"/>
    <n v="105"/>
    <x v="15"/>
    <x v="3"/>
    <x v="4"/>
    <x v="4"/>
    <n v="23"/>
    <x v="2"/>
    <x v="4"/>
    <n v="2"/>
    <n v="12"/>
  </r>
  <r>
    <n v="11065"/>
    <n v="4846"/>
    <n v="1"/>
    <d v="2023-03-23T00:00:00"/>
    <d v="1899-12-30T15:31:14"/>
    <n v="124"/>
    <x v="2"/>
    <x v="1"/>
    <x v="1"/>
    <x v="4"/>
    <n v="23"/>
    <x v="2"/>
    <x v="4"/>
    <n v="4"/>
    <n v="58.900000000000006"/>
  </r>
  <r>
    <n v="11066"/>
    <n v="4846"/>
    <n v="0"/>
    <d v="2023-03-23T00:00:00"/>
    <d v="1899-12-30T15:31:14"/>
    <n v="128"/>
    <x v="25"/>
    <x v="1"/>
    <x v="3"/>
    <x v="4"/>
    <n v="23"/>
    <x v="2"/>
    <x v="4"/>
    <n v="4"/>
    <n v="58.900000000000006"/>
  </r>
  <r>
    <n v="11067"/>
    <n v="4846"/>
    <n v="0"/>
    <d v="2023-03-23T00:00:00"/>
    <d v="1899-12-30T15:31:14"/>
    <n v="112"/>
    <x v="30"/>
    <x v="0"/>
    <x v="13"/>
    <x v="4"/>
    <n v="23"/>
    <x v="2"/>
    <x v="4"/>
    <n v="4"/>
    <n v="58.900000000000006"/>
  </r>
  <r>
    <n v="11068"/>
    <n v="4846"/>
    <n v="0"/>
    <d v="2023-03-23T00:00:00"/>
    <d v="1899-12-30T15:31:14"/>
    <n v="120"/>
    <x v="28"/>
    <x v="2"/>
    <x v="9"/>
    <x v="4"/>
    <n v="23"/>
    <x v="2"/>
    <x v="4"/>
    <n v="4"/>
    <n v="58.900000000000006"/>
  </r>
  <r>
    <n v="11069"/>
    <n v="4847"/>
    <n v="1"/>
    <d v="2023-03-23T00:00:00"/>
    <d v="1899-12-30T16:08:52"/>
    <n v="108"/>
    <x v="1"/>
    <x v="0"/>
    <x v="1"/>
    <x v="4"/>
    <n v="23"/>
    <x v="2"/>
    <x v="5"/>
    <n v="1"/>
    <n v="14.5"/>
  </r>
  <r>
    <n v="11070"/>
    <n v="4848"/>
    <n v="1"/>
    <d v="2023-03-23T00:00:00"/>
    <d v="1899-12-30T16:18:18"/>
    <n v="124"/>
    <x v="2"/>
    <x v="1"/>
    <x v="1"/>
    <x v="4"/>
    <n v="23"/>
    <x v="2"/>
    <x v="5"/>
    <n v="1"/>
    <n v="14.5"/>
  </r>
  <r>
    <n v="11071"/>
    <n v="4849"/>
    <n v="1"/>
    <d v="2023-03-23T00:00:00"/>
    <d v="1899-12-30T16:30:24"/>
    <n v="125"/>
    <x v="21"/>
    <x v="1"/>
    <x v="0"/>
    <x v="4"/>
    <n v="23"/>
    <x v="2"/>
    <x v="5"/>
    <n v="1"/>
    <n v="17.95"/>
  </r>
  <r>
    <n v="11072"/>
    <n v="4850"/>
    <n v="1"/>
    <d v="2023-03-23T00:00:00"/>
    <d v="1899-12-30T16:30:47"/>
    <n v="101"/>
    <x v="7"/>
    <x v="3"/>
    <x v="2"/>
    <x v="4"/>
    <n v="23"/>
    <x v="2"/>
    <x v="5"/>
    <n v="4"/>
    <n v="51.900000000000006"/>
  </r>
  <r>
    <n v="11073"/>
    <n v="4850"/>
    <n v="0"/>
    <d v="2023-03-23T00:00:00"/>
    <d v="1899-12-30T16:30:47"/>
    <n v="104"/>
    <x v="18"/>
    <x v="3"/>
    <x v="11"/>
    <x v="4"/>
    <n v="23"/>
    <x v="2"/>
    <x v="5"/>
    <n v="4"/>
    <n v="51.900000000000006"/>
  </r>
  <r>
    <n v="11074"/>
    <n v="4850"/>
    <n v="0"/>
    <d v="2023-03-23T00:00:00"/>
    <d v="1899-12-30T16:30:47"/>
    <n v="108"/>
    <x v="1"/>
    <x v="0"/>
    <x v="1"/>
    <x v="4"/>
    <n v="23"/>
    <x v="2"/>
    <x v="5"/>
    <n v="4"/>
    <n v="51.900000000000006"/>
  </r>
  <r>
    <n v="11075"/>
    <n v="4850"/>
    <n v="0"/>
    <d v="2023-03-23T00:00:00"/>
    <d v="1899-12-30T16:30:47"/>
    <n v="120"/>
    <x v="28"/>
    <x v="2"/>
    <x v="9"/>
    <x v="4"/>
    <n v="23"/>
    <x v="2"/>
    <x v="5"/>
    <n v="4"/>
    <n v="51.900000000000006"/>
  </r>
  <r>
    <n v="11076"/>
    <n v="4851"/>
    <n v="1"/>
    <d v="2023-03-23T00:00:00"/>
    <d v="1899-12-30T16:36:52"/>
    <n v="126"/>
    <x v="10"/>
    <x v="1"/>
    <x v="1"/>
    <x v="4"/>
    <n v="23"/>
    <x v="2"/>
    <x v="5"/>
    <n v="1"/>
    <n v="14.5"/>
  </r>
  <r>
    <n v="11077"/>
    <n v="4852"/>
    <n v="1"/>
    <d v="2023-03-23T00:00:00"/>
    <d v="1899-12-30T16:41:38"/>
    <n v="116"/>
    <x v="23"/>
    <x v="2"/>
    <x v="9"/>
    <x v="4"/>
    <n v="23"/>
    <x v="2"/>
    <x v="5"/>
    <n v="1"/>
    <n v="13.95"/>
  </r>
  <r>
    <n v="11078"/>
    <n v="4853"/>
    <n v="1"/>
    <d v="2023-03-23T00:00:00"/>
    <d v="1899-12-30T16:58:43"/>
    <n v="104"/>
    <x v="18"/>
    <x v="3"/>
    <x v="11"/>
    <x v="4"/>
    <n v="23"/>
    <x v="2"/>
    <x v="5"/>
    <n v="1"/>
    <n v="10.5"/>
  </r>
  <r>
    <n v="11079"/>
    <n v="4854"/>
    <n v="1"/>
    <d v="2023-03-23T00:00:00"/>
    <d v="1899-12-30T17:03:09"/>
    <n v="125"/>
    <x v="21"/>
    <x v="1"/>
    <x v="0"/>
    <x v="4"/>
    <n v="23"/>
    <x v="2"/>
    <x v="6"/>
    <n v="2"/>
    <n v="33.450000000000003"/>
  </r>
  <r>
    <n v="11080"/>
    <n v="4854"/>
    <n v="0"/>
    <d v="2023-03-23T00:00:00"/>
    <d v="1899-12-30T17:03:09"/>
    <n v="129"/>
    <x v="4"/>
    <x v="1"/>
    <x v="3"/>
    <x v="4"/>
    <n v="23"/>
    <x v="2"/>
    <x v="6"/>
    <n v="2"/>
    <n v="33.450000000000003"/>
  </r>
  <r>
    <n v="11082"/>
    <n v="4856"/>
    <n v="1"/>
    <d v="2023-03-23T00:00:00"/>
    <d v="1899-12-30T17:09:52"/>
    <n v="122"/>
    <x v="12"/>
    <x v="2"/>
    <x v="4"/>
    <x v="4"/>
    <n v="23"/>
    <x v="2"/>
    <x v="6"/>
    <n v="1"/>
    <n v="7"/>
  </r>
  <r>
    <n v="11083"/>
    <n v="4857"/>
    <n v="1"/>
    <d v="2023-03-23T00:00:00"/>
    <d v="1899-12-30T17:10:42"/>
    <n v="101"/>
    <x v="7"/>
    <x v="3"/>
    <x v="2"/>
    <x v="4"/>
    <n v="23"/>
    <x v="2"/>
    <x v="6"/>
    <n v="4"/>
    <n v="63.349999999999994"/>
  </r>
  <r>
    <n v="11084"/>
    <n v="4857"/>
    <n v="0"/>
    <d v="2023-03-23T00:00:00"/>
    <d v="1899-12-30T17:10:42"/>
    <n v="108"/>
    <x v="1"/>
    <x v="0"/>
    <x v="1"/>
    <x v="4"/>
    <n v="23"/>
    <x v="2"/>
    <x v="6"/>
    <n v="4"/>
    <n v="63.349999999999994"/>
  </r>
  <r>
    <n v="11085"/>
    <n v="4857"/>
    <n v="0"/>
    <d v="2023-03-23T00:00:00"/>
    <d v="1899-12-30T17:10:42"/>
    <n v="127"/>
    <x v="24"/>
    <x v="1"/>
    <x v="0"/>
    <x v="4"/>
    <n v="23"/>
    <x v="2"/>
    <x v="6"/>
    <n v="4"/>
    <n v="63.349999999999994"/>
  </r>
  <r>
    <n v="11086"/>
    <n v="4857"/>
    <n v="0"/>
    <d v="2023-03-23T00:00:00"/>
    <d v="1899-12-30T17:10:42"/>
    <n v="131"/>
    <x v="27"/>
    <x v="1"/>
    <x v="0"/>
    <x v="4"/>
    <n v="23"/>
    <x v="2"/>
    <x v="6"/>
    <n v="4"/>
    <n v="63.349999999999994"/>
  </r>
  <r>
    <n v="11087"/>
    <n v="4858"/>
    <n v="1"/>
    <d v="2023-03-23T00:00:00"/>
    <d v="1899-12-30T17:20:36"/>
    <n v="110"/>
    <x v="11"/>
    <x v="0"/>
    <x v="0"/>
    <x v="4"/>
    <n v="23"/>
    <x v="2"/>
    <x v="6"/>
    <n v="2"/>
    <n v="29.9"/>
  </r>
  <r>
    <n v="11088"/>
    <n v="4858"/>
    <n v="0"/>
    <d v="2023-03-23T00:00:00"/>
    <d v="1899-12-30T17:20:36"/>
    <n v="119"/>
    <x v="6"/>
    <x v="2"/>
    <x v="5"/>
    <x v="4"/>
    <n v="23"/>
    <x v="2"/>
    <x v="6"/>
    <n v="2"/>
    <n v="29.9"/>
  </r>
  <r>
    <n v="11089"/>
    <n v="4859"/>
    <n v="1"/>
    <d v="2023-03-23T00:00:00"/>
    <d v="1899-12-30T17:30:36"/>
    <n v="103"/>
    <x v="29"/>
    <x v="3"/>
    <x v="6"/>
    <x v="4"/>
    <n v="23"/>
    <x v="2"/>
    <x v="6"/>
    <n v="3"/>
    <n v="30.5"/>
  </r>
  <r>
    <n v="11090"/>
    <n v="4859"/>
    <n v="0"/>
    <d v="2023-03-23T00:00:00"/>
    <d v="1899-12-30T17:30:36"/>
    <n v="108"/>
    <x v="1"/>
    <x v="0"/>
    <x v="1"/>
    <x v="4"/>
    <n v="23"/>
    <x v="2"/>
    <x v="6"/>
    <n v="3"/>
    <n v="30.5"/>
  </r>
  <r>
    <n v="11091"/>
    <n v="4859"/>
    <n v="0"/>
    <d v="2023-03-23T00:00:00"/>
    <d v="1899-12-30T17:30:36"/>
    <n v="105"/>
    <x v="15"/>
    <x v="3"/>
    <x v="4"/>
    <x v="4"/>
    <n v="23"/>
    <x v="2"/>
    <x v="6"/>
    <n v="3"/>
    <n v="30.5"/>
  </r>
  <r>
    <n v="11092"/>
    <n v="4860"/>
    <n v="1"/>
    <d v="2023-03-23T00:00:00"/>
    <d v="1899-12-30T17:40:49"/>
    <n v="113"/>
    <x v="17"/>
    <x v="0"/>
    <x v="10"/>
    <x v="4"/>
    <n v="23"/>
    <x v="2"/>
    <x v="6"/>
    <n v="2"/>
    <n v="14"/>
  </r>
  <r>
    <n v="11093"/>
    <n v="4860"/>
    <n v="0"/>
    <d v="2023-03-23T00:00:00"/>
    <d v="1899-12-30T17:40:49"/>
    <n v="123"/>
    <x v="9"/>
    <x v="2"/>
    <x v="6"/>
    <x v="4"/>
    <n v="23"/>
    <x v="2"/>
    <x v="6"/>
    <n v="2"/>
    <n v="14"/>
  </r>
  <r>
    <n v="11094"/>
    <n v="4861"/>
    <n v="1"/>
    <d v="2023-03-23T00:00:00"/>
    <d v="1899-12-30T17:59:40"/>
    <n v="101"/>
    <x v="7"/>
    <x v="3"/>
    <x v="2"/>
    <x v="4"/>
    <n v="23"/>
    <x v="2"/>
    <x v="6"/>
    <n v="2"/>
    <n v="27.9"/>
  </r>
  <r>
    <n v="11095"/>
    <n v="4861"/>
    <n v="0"/>
    <d v="2023-03-23T00:00:00"/>
    <d v="1899-12-30T17:59:40"/>
    <n v="118"/>
    <x v="26"/>
    <x v="2"/>
    <x v="13"/>
    <x v="4"/>
    <n v="23"/>
    <x v="2"/>
    <x v="6"/>
    <n v="2"/>
    <n v="27.9"/>
  </r>
  <r>
    <n v="11096"/>
    <n v="4862"/>
    <n v="1"/>
    <d v="2023-03-23T00:00:00"/>
    <d v="1899-12-30T18:11:50"/>
    <n v="112"/>
    <x v="30"/>
    <x v="0"/>
    <x v="13"/>
    <x v="4"/>
    <n v="23"/>
    <x v="2"/>
    <x v="7"/>
    <n v="1"/>
    <n v="14.95"/>
  </r>
  <r>
    <n v="11097"/>
    <n v="4863"/>
    <n v="1"/>
    <d v="2023-03-23T00:00:00"/>
    <d v="1899-12-30T18:18:12"/>
    <n v="111"/>
    <x v="22"/>
    <x v="0"/>
    <x v="5"/>
    <x v="4"/>
    <n v="23"/>
    <x v="2"/>
    <x v="7"/>
    <n v="2"/>
    <n v="26.9"/>
  </r>
  <r>
    <n v="11098"/>
    <n v="4863"/>
    <n v="0"/>
    <d v="2023-03-23T00:00:00"/>
    <d v="1899-12-30T18:18:12"/>
    <n v="112"/>
    <x v="30"/>
    <x v="0"/>
    <x v="13"/>
    <x v="4"/>
    <n v="23"/>
    <x v="2"/>
    <x v="7"/>
    <n v="2"/>
    <n v="26.9"/>
  </r>
  <r>
    <n v="11099"/>
    <n v="4864"/>
    <n v="1"/>
    <d v="2023-03-23T00:00:00"/>
    <d v="1899-12-30T18:50:25"/>
    <n v="130"/>
    <x v="13"/>
    <x v="1"/>
    <x v="7"/>
    <x v="4"/>
    <n v="23"/>
    <x v="2"/>
    <x v="7"/>
    <n v="2"/>
    <n v="28.95"/>
  </r>
  <r>
    <n v="11100"/>
    <n v="4864"/>
    <n v="0"/>
    <d v="2023-03-23T00:00:00"/>
    <d v="1899-12-30T18:50:25"/>
    <n v="123"/>
    <x v="9"/>
    <x v="2"/>
    <x v="6"/>
    <x v="4"/>
    <n v="23"/>
    <x v="2"/>
    <x v="7"/>
    <n v="2"/>
    <n v="28.95"/>
  </r>
  <r>
    <n v="11101"/>
    <n v="4865"/>
    <n v="1"/>
    <d v="2023-03-23T00:00:00"/>
    <d v="1899-12-30T18:58:05"/>
    <n v="121"/>
    <x v="20"/>
    <x v="2"/>
    <x v="11"/>
    <x v="4"/>
    <n v="23"/>
    <x v="2"/>
    <x v="7"/>
    <n v="2"/>
    <n v="27.45"/>
  </r>
  <r>
    <n v="11102"/>
    <n v="4865"/>
    <n v="0"/>
    <d v="2023-03-23T00:00:00"/>
    <d v="1899-12-30T18:58:05"/>
    <n v="132"/>
    <x v="14"/>
    <x v="1"/>
    <x v="8"/>
    <x v="4"/>
    <n v="23"/>
    <x v="2"/>
    <x v="7"/>
    <n v="2"/>
    <n v="27.45"/>
  </r>
  <r>
    <n v="11103"/>
    <n v="4866"/>
    <n v="1"/>
    <d v="2023-03-23T00:00:00"/>
    <d v="1899-12-30T19:20:18"/>
    <n v="109"/>
    <x v="0"/>
    <x v="0"/>
    <x v="0"/>
    <x v="4"/>
    <n v="23"/>
    <x v="2"/>
    <x v="8"/>
    <n v="2"/>
    <n v="32.9"/>
  </r>
  <r>
    <n v="11104"/>
    <n v="4866"/>
    <n v="0"/>
    <d v="2023-03-23T00:00:00"/>
    <d v="1899-12-30T19:20:18"/>
    <n v="118"/>
    <x v="26"/>
    <x v="2"/>
    <x v="13"/>
    <x v="4"/>
    <n v="23"/>
    <x v="2"/>
    <x v="8"/>
    <n v="2"/>
    <n v="32.9"/>
  </r>
  <r>
    <n v="11105"/>
    <n v="4867"/>
    <n v="1"/>
    <d v="2023-03-23T00:00:00"/>
    <d v="1899-12-30T19:21:09"/>
    <n v="132"/>
    <x v="14"/>
    <x v="1"/>
    <x v="8"/>
    <x v="4"/>
    <n v="23"/>
    <x v="2"/>
    <x v="8"/>
    <n v="1"/>
    <n v="16.95"/>
  </r>
  <r>
    <n v="11106"/>
    <n v="4868"/>
    <n v="1"/>
    <d v="2023-03-23T00:00:00"/>
    <d v="1899-12-30T19:39:40"/>
    <n v="103"/>
    <x v="29"/>
    <x v="3"/>
    <x v="6"/>
    <x v="4"/>
    <n v="23"/>
    <x v="2"/>
    <x v="8"/>
    <n v="2"/>
    <n v="20.95"/>
  </r>
  <r>
    <n v="11107"/>
    <n v="4868"/>
    <n v="0"/>
    <d v="2023-03-23T00:00:00"/>
    <d v="1899-12-30T19:39:40"/>
    <n v="111"/>
    <x v="22"/>
    <x v="0"/>
    <x v="5"/>
    <x v="4"/>
    <n v="23"/>
    <x v="2"/>
    <x v="8"/>
    <n v="2"/>
    <n v="20.95"/>
  </r>
  <r>
    <n v="11108"/>
    <n v="4869"/>
    <n v="1"/>
    <d v="2023-03-23T00:00:00"/>
    <d v="1899-12-30T19:43:40"/>
    <n v="126"/>
    <x v="10"/>
    <x v="1"/>
    <x v="1"/>
    <x v="4"/>
    <n v="23"/>
    <x v="2"/>
    <x v="8"/>
    <n v="3"/>
    <n v="36.450000000000003"/>
  </r>
  <r>
    <n v="11109"/>
    <n v="4869"/>
    <n v="0"/>
    <d v="2023-03-23T00:00:00"/>
    <d v="1899-12-30T19:43:40"/>
    <n v="118"/>
    <x v="26"/>
    <x v="2"/>
    <x v="13"/>
    <x v="4"/>
    <n v="23"/>
    <x v="2"/>
    <x v="8"/>
    <n v="3"/>
    <n v="36.450000000000003"/>
  </r>
  <r>
    <n v="11110"/>
    <n v="4869"/>
    <n v="0"/>
    <d v="2023-03-23T00:00:00"/>
    <d v="1899-12-30T19:43:40"/>
    <n v="122"/>
    <x v="12"/>
    <x v="2"/>
    <x v="4"/>
    <x v="4"/>
    <n v="23"/>
    <x v="2"/>
    <x v="8"/>
    <n v="3"/>
    <n v="36.450000000000003"/>
  </r>
  <r>
    <n v="11111"/>
    <n v="4870"/>
    <n v="1"/>
    <d v="2023-03-23T00:00:00"/>
    <d v="1899-12-30T19:50:49"/>
    <n v="125"/>
    <x v="21"/>
    <x v="1"/>
    <x v="0"/>
    <x v="4"/>
    <n v="23"/>
    <x v="2"/>
    <x v="8"/>
    <n v="1"/>
    <n v="17.95"/>
  </r>
  <r>
    <n v="11112"/>
    <n v="4871"/>
    <n v="1"/>
    <d v="2023-03-23T00:00:00"/>
    <d v="1899-12-30T19:54:00"/>
    <n v="102"/>
    <x v="16"/>
    <x v="3"/>
    <x v="9"/>
    <x v="4"/>
    <n v="23"/>
    <x v="2"/>
    <x v="8"/>
    <n v="3"/>
    <n v="47.4"/>
  </r>
  <r>
    <n v="11113"/>
    <n v="4871"/>
    <n v="0"/>
    <d v="2023-03-23T00:00:00"/>
    <d v="1899-12-30T19:54:00"/>
    <n v="110"/>
    <x v="11"/>
    <x v="0"/>
    <x v="0"/>
    <x v="4"/>
    <n v="23"/>
    <x v="2"/>
    <x v="8"/>
    <n v="3"/>
    <n v="47.4"/>
  </r>
  <r>
    <n v="11114"/>
    <n v="4871"/>
    <n v="0"/>
    <d v="2023-03-23T00:00:00"/>
    <d v="1899-12-30T19:54:00"/>
    <n v="129"/>
    <x v="4"/>
    <x v="1"/>
    <x v="3"/>
    <x v="4"/>
    <n v="23"/>
    <x v="2"/>
    <x v="8"/>
    <n v="3"/>
    <n v="47.4"/>
  </r>
  <r>
    <n v="11115"/>
    <n v="4872"/>
    <n v="1"/>
    <d v="2023-03-23T00:00:00"/>
    <d v="1899-12-30T20:09:11"/>
    <n v="124"/>
    <x v="2"/>
    <x v="1"/>
    <x v="1"/>
    <x v="4"/>
    <n v="23"/>
    <x v="2"/>
    <x v="9"/>
    <n v="2"/>
    <n v="32.450000000000003"/>
  </r>
  <r>
    <n v="11116"/>
    <n v="4872"/>
    <n v="0"/>
    <d v="2023-03-23T00:00:00"/>
    <d v="1899-12-30T20:09:11"/>
    <n v="109"/>
    <x v="0"/>
    <x v="0"/>
    <x v="0"/>
    <x v="4"/>
    <n v="23"/>
    <x v="2"/>
    <x v="9"/>
    <n v="2"/>
    <n v="32.450000000000003"/>
  </r>
  <r>
    <n v="11117"/>
    <n v="4873"/>
    <n v="1"/>
    <d v="2023-03-23T00:00:00"/>
    <d v="1899-12-30T20:25:39"/>
    <n v="105"/>
    <x v="15"/>
    <x v="3"/>
    <x v="4"/>
    <x v="4"/>
    <n v="23"/>
    <x v="2"/>
    <x v="9"/>
    <n v="1"/>
    <n v="7"/>
  </r>
  <r>
    <n v="11118"/>
    <n v="4874"/>
    <n v="1"/>
    <d v="2023-03-23T00:00:00"/>
    <d v="1899-12-30T20:31:44"/>
    <n v="106"/>
    <x v="5"/>
    <x v="3"/>
    <x v="4"/>
    <x v="4"/>
    <n v="23"/>
    <x v="2"/>
    <x v="9"/>
    <n v="1"/>
    <n v="7"/>
  </r>
  <r>
    <n v="11119"/>
    <n v="4875"/>
    <n v="1"/>
    <d v="2023-03-23T00:00:00"/>
    <d v="1899-12-30T20:55:17"/>
    <n v="107"/>
    <x v="19"/>
    <x v="0"/>
    <x v="12"/>
    <x v="4"/>
    <n v="23"/>
    <x v="2"/>
    <x v="9"/>
    <n v="3"/>
    <n v="35.450000000000003"/>
  </r>
  <r>
    <n v="11120"/>
    <n v="4875"/>
    <n v="0"/>
    <d v="2023-03-23T00:00:00"/>
    <d v="1899-12-30T20:55:17"/>
    <n v="116"/>
    <x v="23"/>
    <x v="2"/>
    <x v="9"/>
    <x v="4"/>
    <n v="23"/>
    <x v="2"/>
    <x v="9"/>
    <n v="3"/>
    <n v="35.450000000000003"/>
  </r>
  <r>
    <n v="11121"/>
    <n v="4875"/>
    <n v="0"/>
    <d v="2023-03-23T00:00:00"/>
    <d v="1899-12-30T20:55:17"/>
    <n v="113"/>
    <x v="17"/>
    <x v="0"/>
    <x v="10"/>
    <x v="4"/>
    <n v="23"/>
    <x v="2"/>
    <x v="9"/>
    <n v="3"/>
    <n v="35.450000000000003"/>
  </r>
  <r>
    <n v="11122"/>
    <n v="4876"/>
    <n v="1"/>
    <d v="2023-03-23T00:00:00"/>
    <d v="1899-12-30T21:07:34"/>
    <n v="105"/>
    <x v="15"/>
    <x v="3"/>
    <x v="4"/>
    <x v="4"/>
    <n v="23"/>
    <x v="2"/>
    <x v="10"/>
    <n v="1"/>
    <n v="7"/>
  </r>
  <r>
    <n v="11123"/>
    <n v="4877"/>
    <n v="1"/>
    <d v="2023-03-23T00:00:00"/>
    <d v="1899-12-30T22:05:32"/>
    <n v="102"/>
    <x v="16"/>
    <x v="3"/>
    <x v="9"/>
    <x v="4"/>
    <n v="23"/>
    <x v="2"/>
    <x v="11"/>
    <n v="2"/>
    <n v="28.9"/>
  </r>
  <r>
    <n v="11124"/>
    <n v="4877"/>
    <n v="0"/>
    <d v="2023-03-23T00:00:00"/>
    <d v="1899-12-30T22:05:32"/>
    <n v="112"/>
    <x v="30"/>
    <x v="0"/>
    <x v="13"/>
    <x v="4"/>
    <n v="23"/>
    <x v="2"/>
    <x v="11"/>
    <n v="2"/>
    <n v="28.9"/>
  </r>
  <r>
    <n v="11125"/>
    <n v="4878"/>
    <n v="1"/>
    <d v="2023-03-23T00:00:00"/>
    <d v="1899-12-30T22:12:04"/>
    <n v="119"/>
    <x v="6"/>
    <x v="2"/>
    <x v="5"/>
    <x v="4"/>
    <n v="23"/>
    <x v="2"/>
    <x v="11"/>
    <n v="1"/>
    <n v="11.95"/>
  </r>
  <r>
    <n v="11126"/>
    <n v="4879"/>
    <n v="1"/>
    <d v="2023-03-23T00:00:00"/>
    <d v="1899-12-30T22:19:06"/>
    <n v="107"/>
    <x v="19"/>
    <x v="0"/>
    <x v="12"/>
    <x v="4"/>
    <n v="23"/>
    <x v="2"/>
    <x v="11"/>
    <n v="2"/>
    <n v="31"/>
  </r>
  <r>
    <n v="11127"/>
    <n v="4879"/>
    <n v="0"/>
    <d v="2023-03-23T00:00:00"/>
    <d v="1899-12-30T22:19:06"/>
    <n v="124"/>
    <x v="2"/>
    <x v="1"/>
    <x v="1"/>
    <x v="4"/>
    <n v="23"/>
    <x v="2"/>
    <x v="11"/>
    <n v="2"/>
    <n v="31"/>
  </r>
  <r>
    <n v="11128"/>
    <n v="4880"/>
    <n v="1"/>
    <d v="2023-03-23T00:00:00"/>
    <d v="1899-12-30T22:39:18"/>
    <n v="109"/>
    <x v="0"/>
    <x v="0"/>
    <x v="0"/>
    <x v="4"/>
    <n v="23"/>
    <x v="2"/>
    <x v="11"/>
    <n v="2"/>
    <n v="33.450000000000003"/>
  </r>
  <r>
    <n v="11129"/>
    <n v="4880"/>
    <n v="0"/>
    <d v="2023-03-23T00:00:00"/>
    <d v="1899-12-30T22:39:18"/>
    <n v="129"/>
    <x v="4"/>
    <x v="1"/>
    <x v="3"/>
    <x v="4"/>
    <n v="23"/>
    <x v="2"/>
    <x v="11"/>
    <n v="2"/>
    <n v="33.450000000000003"/>
  </r>
  <r>
    <n v="11130"/>
    <n v="4881"/>
    <n v="1"/>
    <d v="2023-03-24T00:00:00"/>
    <d v="1899-12-30T11:16:40"/>
    <n v="107"/>
    <x v="19"/>
    <x v="0"/>
    <x v="12"/>
    <x v="5"/>
    <n v="24"/>
    <x v="2"/>
    <x v="0"/>
    <n v="4"/>
    <n v="48.45"/>
  </r>
  <r>
    <n v="11131"/>
    <n v="4881"/>
    <n v="0"/>
    <d v="2023-03-24T00:00:00"/>
    <d v="1899-12-30T11:16:40"/>
    <n v="105"/>
    <x v="15"/>
    <x v="3"/>
    <x v="4"/>
    <x v="5"/>
    <n v="24"/>
    <x v="2"/>
    <x v="0"/>
    <n v="4"/>
    <n v="48.45"/>
  </r>
  <r>
    <n v="11132"/>
    <n v="4881"/>
    <n v="0"/>
    <d v="2023-03-24T00:00:00"/>
    <d v="1899-12-30T11:16:40"/>
    <n v="131"/>
    <x v="27"/>
    <x v="1"/>
    <x v="0"/>
    <x v="5"/>
    <n v="24"/>
    <x v="2"/>
    <x v="0"/>
    <n v="4"/>
    <n v="48.45"/>
  </r>
  <r>
    <n v="11133"/>
    <n v="4881"/>
    <n v="0"/>
    <d v="2023-03-24T00:00:00"/>
    <d v="1899-12-30T11:16:40"/>
    <n v="106"/>
    <x v="5"/>
    <x v="3"/>
    <x v="4"/>
    <x v="5"/>
    <n v="24"/>
    <x v="2"/>
    <x v="0"/>
    <n v="4"/>
    <n v="48.45"/>
  </r>
  <r>
    <n v="11134"/>
    <n v="4882"/>
    <n v="1"/>
    <d v="2023-03-24T00:00:00"/>
    <d v="1899-12-30T11:20:32"/>
    <n v="102"/>
    <x v="16"/>
    <x v="3"/>
    <x v="9"/>
    <x v="5"/>
    <n v="24"/>
    <x v="2"/>
    <x v="0"/>
    <n v="1"/>
    <n v="13.95"/>
  </r>
  <r>
    <n v="11135"/>
    <n v="4883"/>
    <n v="1"/>
    <d v="2023-03-24T00:00:00"/>
    <d v="1899-12-30T11:44:46"/>
    <n v="118"/>
    <x v="26"/>
    <x v="2"/>
    <x v="13"/>
    <x v="5"/>
    <n v="24"/>
    <x v="2"/>
    <x v="0"/>
    <n v="1"/>
    <n v="14.95"/>
  </r>
  <r>
    <n v="11136"/>
    <n v="4884"/>
    <n v="1"/>
    <d v="2023-03-24T00:00:00"/>
    <d v="1899-12-30T11:45:15"/>
    <n v="104"/>
    <x v="18"/>
    <x v="3"/>
    <x v="11"/>
    <x v="5"/>
    <n v="24"/>
    <x v="2"/>
    <x v="0"/>
    <n v="1"/>
    <n v="10.5"/>
  </r>
  <r>
    <n v="11137"/>
    <n v="4885"/>
    <n v="1"/>
    <d v="2023-03-24T00:00:00"/>
    <d v="1899-12-30T11:57:15"/>
    <n v="113"/>
    <x v="17"/>
    <x v="0"/>
    <x v="10"/>
    <x v="5"/>
    <n v="24"/>
    <x v="2"/>
    <x v="0"/>
    <n v="1"/>
    <n v="5"/>
  </r>
  <r>
    <n v="11138"/>
    <n v="4886"/>
    <n v="1"/>
    <d v="2023-03-24T00:00:00"/>
    <d v="1899-12-30T12:00:25"/>
    <n v="125"/>
    <x v="21"/>
    <x v="1"/>
    <x v="0"/>
    <x v="5"/>
    <n v="24"/>
    <x v="2"/>
    <x v="1"/>
    <n v="2"/>
    <n v="32.9"/>
  </r>
  <r>
    <n v="11139"/>
    <n v="4886"/>
    <n v="0"/>
    <d v="2023-03-24T00:00:00"/>
    <d v="1899-12-30T12:00:25"/>
    <n v="118"/>
    <x v="26"/>
    <x v="2"/>
    <x v="13"/>
    <x v="5"/>
    <n v="24"/>
    <x v="2"/>
    <x v="1"/>
    <n v="2"/>
    <n v="32.9"/>
  </r>
  <r>
    <n v="11140"/>
    <n v="4887"/>
    <n v="1"/>
    <d v="2023-03-24T00:00:00"/>
    <d v="1899-12-30T12:04:00"/>
    <n v="107"/>
    <x v="19"/>
    <x v="0"/>
    <x v="12"/>
    <x v="5"/>
    <n v="24"/>
    <x v="2"/>
    <x v="1"/>
    <n v="3"/>
    <n v="40.450000000000003"/>
  </r>
  <r>
    <n v="11141"/>
    <n v="4887"/>
    <n v="0"/>
    <d v="2023-03-24T00:00:00"/>
    <d v="1899-12-30T12:04:00"/>
    <n v="105"/>
    <x v="15"/>
    <x v="3"/>
    <x v="4"/>
    <x v="5"/>
    <n v="24"/>
    <x v="2"/>
    <x v="1"/>
    <n v="3"/>
    <n v="40.450000000000003"/>
  </r>
  <r>
    <n v="11142"/>
    <n v="4887"/>
    <n v="0"/>
    <d v="2023-03-24T00:00:00"/>
    <d v="1899-12-30T12:04:00"/>
    <n v="132"/>
    <x v="14"/>
    <x v="1"/>
    <x v="8"/>
    <x v="5"/>
    <n v="24"/>
    <x v="2"/>
    <x v="1"/>
    <n v="3"/>
    <n v="40.450000000000003"/>
  </r>
  <r>
    <n v="11143"/>
    <n v="4888"/>
    <n v="1"/>
    <d v="2023-03-24T00:00:00"/>
    <d v="1899-12-30T12:19:14"/>
    <n v="106"/>
    <x v="5"/>
    <x v="3"/>
    <x v="4"/>
    <x v="5"/>
    <n v="24"/>
    <x v="2"/>
    <x v="1"/>
    <n v="1"/>
    <n v="7"/>
  </r>
  <r>
    <n v="11144"/>
    <n v="4889"/>
    <n v="1"/>
    <d v="2023-03-24T00:00:00"/>
    <d v="1899-12-30T12:21:23"/>
    <n v="101"/>
    <x v="7"/>
    <x v="3"/>
    <x v="2"/>
    <x v="5"/>
    <n v="24"/>
    <x v="2"/>
    <x v="1"/>
    <n v="1"/>
    <n v="12.95"/>
  </r>
  <r>
    <n v="11145"/>
    <n v="4890"/>
    <n v="1"/>
    <d v="2023-03-24T00:00:00"/>
    <d v="1899-12-30T12:26:16"/>
    <n v="108"/>
    <x v="1"/>
    <x v="0"/>
    <x v="1"/>
    <x v="5"/>
    <n v="24"/>
    <x v="2"/>
    <x v="1"/>
    <n v="1"/>
    <n v="14.5"/>
  </r>
  <r>
    <n v="11146"/>
    <n v="4891"/>
    <n v="1"/>
    <d v="2023-03-24T00:00:00"/>
    <d v="1899-12-30T12:26:41"/>
    <n v="102"/>
    <x v="16"/>
    <x v="3"/>
    <x v="9"/>
    <x v="5"/>
    <n v="24"/>
    <x v="2"/>
    <x v="1"/>
    <n v="4"/>
    <n v="40.450000000000003"/>
  </r>
  <r>
    <n v="11147"/>
    <n v="4891"/>
    <n v="0"/>
    <d v="2023-03-24T00:00:00"/>
    <d v="1899-12-30T12:26:41"/>
    <n v="103"/>
    <x v="29"/>
    <x v="3"/>
    <x v="6"/>
    <x v="5"/>
    <n v="24"/>
    <x v="2"/>
    <x v="1"/>
    <n v="4"/>
    <n v="40.450000000000003"/>
  </r>
  <r>
    <n v="11148"/>
    <n v="4891"/>
    <n v="0"/>
    <d v="2023-03-24T00:00:00"/>
    <d v="1899-12-30T12:26:41"/>
    <n v="104"/>
    <x v="18"/>
    <x v="3"/>
    <x v="11"/>
    <x v="5"/>
    <n v="24"/>
    <x v="2"/>
    <x v="1"/>
    <n v="4"/>
    <n v="40.450000000000003"/>
  </r>
  <r>
    <n v="11149"/>
    <n v="4891"/>
    <n v="0"/>
    <d v="2023-03-24T00:00:00"/>
    <d v="1899-12-30T12:26:41"/>
    <n v="105"/>
    <x v="15"/>
    <x v="3"/>
    <x v="4"/>
    <x v="5"/>
    <n v="24"/>
    <x v="2"/>
    <x v="1"/>
    <n v="4"/>
    <n v="40.450000000000003"/>
  </r>
  <r>
    <n v="11150"/>
    <n v="4892"/>
    <n v="1"/>
    <d v="2023-03-24T00:00:00"/>
    <d v="1899-12-30T12:49:05"/>
    <n v="116"/>
    <x v="23"/>
    <x v="2"/>
    <x v="9"/>
    <x v="5"/>
    <n v="24"/>
    <x v="2"/>
    <x v="1"/>
    <n v="3"/>
    <n v="49.849999999999994"/>
  </r>
  <r>
    <n v="11151"/>
    <n v="4892"/>
    <n v="0"/>
    <d v="2023-03-24T00:00:00"/>
    <d v="1899-12-30T12:49:05"/>
    <n v="125"/>
    <x v="21"/>
    <x v="1"/>
    <x v="0"/>
    <x v="5"/>
    <n v="24"/>
    <x v="2"/>
    <x v="1"/>
    <n v="3"/>
    <n v="49.849999999999994"/>
  </r>
  <r>
    <n v="11152"/>
    <n v="4892"/>
    <n v="0"/>
    <d v="2023-03-24T00:00:00"/>
    <d v="1899-12-30T12:49:05"/>
    <n v="109"/>
    <x v="0"/>
    <x v="0"/>
    <x v="0"/>
    <x v="5"/>
    <n v="24"/>
    <x v="2"/>
    <x v="1"/>
    <n v="3"/>
    <n v="49.849999999999994"/>
  </r>
  <r>
    <n v="11153"/>
    <n v="4893"/>
    <n v="1"/>
    <d v="2023-03-24T00:00:00"/>
    <d v="1899-12-30T12:53:26"/>
    <n v="108"/>
    <x v="1"/>
    <x v="0"/>
    <x v="1"/>
    <x v="5"/>
    <n v="24"/>
    <x v="2"/>
    <x v="1"/>
    <n v="8"/>
    <n v="106.80000000000001"/>
  </r>
  <r>
    <n v="11154"/>
    <n v="4893"/>
    <n v="0"/>
    <d v="2023-03-24T00:00:00"/>
    <d v="1899-12-30T12:53:26"/>
    <n v="125"/>
    <x v="21"/>
    <x v="1"/>
    <x v="0"/>
    <x v="5"/>
    <n v="24"/>
    <x v="2"/>
    <x v="1"/>
    <n v="8"/>
    <n v="106.80000000000001"/>
  </r>
  <r>
    <n v="11155"/>
    <n v="4893"/>
    <n v="0"/>
    <d v="2023-03-24T00:00:00"/>
    <d v="1899-12-30T12:53:26"/>
    <n v="117"/>
    <x v="3"/>
    <x v="2"/>
    <x v="2"/>
    <x v="5"/>
    <n v="24"/>
    <x v="2"/>
    <x v="1"/>
    <n v="8"/>
    <n v="106.80000000000001"/>
  </r>
  <r>
    <n v="11156"/>
    <n v="4893"/>
    <n v="0"/>
    <d v="2023-03-24T00:00:00"/>
    <d v="1899-12-30T12:53:26"/>
    <n v="129"/>
    <x v="4"/>
    <x v="1"/>
    <x v="3"/>
    <x v="5"/>
    <n v="24"/>
    <x v="2"/>
    <x v="1"/>
    <n v="8"/>
    <n v="106.80000000000001"/>
  </r>
  <r>
    <n v="11157"/>
    <n v="4893"/>
    <n v="0"/>
    <d v="2023-03-24T00:00:00"/>
    <d v="1899-12-30T12:53:26"/>
    <n v="120"/>
    <x v="28"/>
    <x v="2"/>
    <x v="9"/>
    <x v="5"/>
    <n v="24"/>
    <x v="2"/>
    <x v="1"/>
    <n v="8"/>
    <n v="106.80000000000001"/>
  </r>
  <r>
    <n v="11158"/>
    <n v="4893"/>
    <n v="0"/>
    <d v="2023-03-24T00:00:00"/>
    <d v="1899-12-30T12:53:26"/>
    <n v="131"/>
    <x v="27"/>
    <x v="1"/>
    <x v="0"/>
    <x v="5"/>
    <n v="24"/>
    <x v="2"/>
    <x v="1"/>
    <n v="8"/>
    <n v="106.80000000000001"/>
  </r>
  <r>
    <n v="11159"/>
    <n v="4893"/>
    <n v="0"/>
    <d v="2023-03-24T00:00:00"/>
    <d v="1899-12-30T12:53:26"/>
    <n v="106"/>
    <x v="5"/>
    <x v="3"/>
    <x v="4"/>
    <x v="5"/>
    <n v="24"/>
    <x v="2"/>
    <x v="1"/>
    <n v="8"/>
    <n v="106.80000000000001"/>
  </r>
  <r>
    <n v="11160"/>
    <n v="4893"/>
    <n v="0"/>
    <d v="2023-03-24T00:00:00"/>
    <d v="1899-12-30T12:53:26"/>
    <n v="106"/>
    <x v="5"/>
    <x v="3"/>
    <x v="4"/>
    <x v="5"/>
    <n v="24"/>
    <x v="2"/>
    <x v="1"/>
    <n v="8"/>
    <n v="106.80000000000001"/>
  </r>
  <r>
    <n v="11161"/>
    <n v="4894"/>
    <n v="1"/>
    <d v="2023-03-24T00:00:00"/>
    <d v="1899-12-30T12:54:29"/>
    <n v="116"/>
    <x v="23"/>
    <x v="2"/>
    <x v="9"/>
    <x v="5"/>
    <n v="24"/>
    <x v="2"/>
    <x v="1"/>
    <n v="2"/>
    <n v="22.95"/>
  </r>
  <r>
    <n v="11162"/>
    <n v="4894"/>
    <n v="0"/>
    <d v="2023-03-24T00:00:00"/>
    <d v="1899-12-30T12:54:29"/>
    <n v="103"/>
    <x v="29"/>
    <x v="3"/>
    <x v="6"/>
    <x v="5"/>
    <n v="24"/>
    <x v="2"/>
    <x v="1"/>
    <n v="2"/>
    <n v="22.95"/>
  </r>
  <r>
    <n v="11163"/>
    <n v="4895"/>
    <n v="1"/>
    <d v="2023-03-24T00:00:00"/>
    <d v="1899-12-30T12:57:03"/>
    <n v="117"/>
    <x v="3"/>
    <x v="2"/>
    <x v="2"/>
    <x v="5"/>
    <n v="24"/>
    <x v="2"/>
    <x v="1"/>
    <n v="1"/>
    <n v="12.95"/>
  </r>
  <r>
    <n v="11164"/>
    <n v="4896"/>
    <n v="1"/>
    <d v="2023-03-24T00:00:00"/>
    <d v="1899-12-30T13:05:31"/>
    <n v="130"/>
    <x v="13"/>
    <x v="1"/>
    <x v="7"/>
    <x v="5"/>
    <n v="24"/>
    <x v="2"/>
    <x v="2"/>
    <n v="1"/>
    <n v="19.95"/>
  </r>
  <r>
    <n v="11165"/>
    <n v="4897"/>
    <n v="1"/>
    <d v="2023-03-24T00:00:00"/>
    <d v="1899-12-30T13:11:23"/>
    <n v="109"/>
    <x v="0"/>
    <x v="0"/>
    <x v="0"/>
    <x v="5"/>
    <n v="24"/>
    <x v="2"/>
    <x v="2"/>
    <n v="1"/>
    <n v="17.95"/>
  </r>
  <r>
    <n v="11166"/>
    <n v="4898"/>
    <n v="1"/>
    <d v="2023-03-24T00:00:00"/>
    <d v="1899-12-30T13:22:58"/>
    <n v="105"/>
    <x v="15"/>
    <x v="3"/>
    <x v="4"/>
    <x v="5"/>
    <n v="24"/>
    <x v="2"/>
    <x v="2"/>
    <n v="1"/>
    <n v="7"/>
  </r>
  <r>
    <n v="11167"/>
    <n v="4899"/>
    <n v="1"/>
    <d v="2023-03-24T00:00:00"/>
    <d v="1899-12-30T14:14:11"/>
    <n v="109"/>
    <x v="0"/>
    <x v="0"/>
    <x v="0"/>
    <x v="5"/>
    <n v="24"/>
    <x v="2"/>
    <x v="3"/>
    <n v="2"/>
    <n v="22.95"/>
  </r>
  <r>
    <n v="11168"/>
    <n v="4899"/>
    <n v="0"/>
    <d v="2023-03-24T00:00:00"/>
    <d v="1899-12-30T14:14:11"/>
    <n v="113"/>
    <x v="17"/>
    <x v="0"/>
    <x v="10"/>
    <x v="5"/>
    <n v="24"/>
    <x v="2"/>
    <x v="3"/>
    <n v="2"/>
    <n v="22.95"/>
  </r>
  <r>
    <n v="11169"/>
    <n v="4900"/>
    <n v="1"/>
    <d v="2023-03-24T00:00:00"/>
    <d v="1899-12-30T14:28:06"/>
    <n v="122"/>
    <x v="12"/>
    <x v="2"/>
    <x v="4"/>
    <x v="5"/>
    <n v="24"/>
    <x v="2"/>
    <x v="3"/>
    <n v="2"/>
    <n v="14"/>
  </r>
  <r>
    <n v="11170"/>
    <n v="4900"/>
    <n v="0"/>
    <d v="2023-03-24T00:00:00"/>
    <d v="1899-12-30T14:28:06"/>
    <n v="106"/>
    <x v="5"/>
    <x v="3"/>
    <x v="4"/>
    <x v="5"/>
    <n v="24"/>
    <x v="2"/>
    <x v="3"/>
    <n v="2"/>
    <n v="14"/>
  </r>
  <r>
    <n v="11171"/>
    <n v="4901"/>
    <n v="1"/>
    <d v="2023-03-24T00:00:00"/>
    <d v="1899-12-30T14:42:01"/>
    <n v="129"/>
    <x v="4"/>
    <x v="1"/>
    <x v="3"/>
    <x v="5"/>
    <n v="24"/>
    <x v="2"/>
    <x v="3"/>
    <n v="3"/>
    <n v="41.4"/>
  </r>
  <r>
    <n v="11172"/>
    <n v="4901"/>
    <n v="0"/>
    <d v="2023-03-24T00:00:00"/>
    <d v="1899-12-30T14:42:01"/>
    <n v="111"/>
    <x v="22"/>
    <x v="0"/>
    <x v="5"/>
    <x v="5"/>
    <n v="24"/>
    <x v="2"/>
    <x v="3"/>
    <n v="3"/>
    <n v="41.4"/>
  </r>
  <r>
    <n v="11173"/>
    <n v="4901"/>
    <n v="0"/>
    <d v="2023-03-24T00:00:00"/>
    <d v="1899-12-30T14:42:01"/>
    <n v="120"/>
    <x v="28"/>
    <x v="2"/>
    <x v="9"/>
    <x v="5"/>
    <n v="24"/>
    <x v="2"/>
    <x v="3"/>
    <n v="3"/>
    <n v="41.4"/>
  </r>
  <r>
    <n v="11174"/>
    <n v="4902"/>
    <n v="1"/>
    <d v="2023-03-24T00:00:00"/>
    <d v="1899-12-30T15:31:33"/>
    <n v="112"/>
    <x v="30"/>
    <x v="0"/>
    <x v="13"/>
    <x v="5"/>
    <n v="24"/>
    <x v="2"/>
    <x v="4"/>
    <n v="3"/>
    <n v="33.9"/>
  </r>
  <r>
    <n v="11175"/>
    <n v="4902"/>
    <n v="0"/>
    <d v="2023-03-24T00:00:00"/>
    <d v="1899-12-30T15:31:33"/>
    <n v="119"/>
    <x v="6"/>
    <x v="2"/>
    <x v="5"/>
    <x v="5"/>
    <n v="24"/>
    <x v="2"/>
    <x v="4"/>
    <n v="3"/>
    <n v="33.9"/>
  </r>
  <r>
    <n v="11176"/>
    <n v="4902"/>
    <n v="0"/>
    <d v="2023-03-24T00:00:00"/>
    <d v="1899-12-30T15:31:33"/>
    <n v="105"/>
    <x v="15"/>
    <x v="3"/>
    <x v="4"/>
    <x v="5"/>
    <n v="24"/>
    <x v="2"/>
    <x v="4"/>
    <n v="3"/>
    <n v="33.9"/>
  </r>
  <r>
    <n v="11177"/>
    <n v="4903"/>
    <n v="1"/>
    <d v="2023-03-24T00:00:00"/>
    <d v="1899-12-30T15:57:20"/>
    <n v="101"/>
    <x v="7"/>
    <x v="3"/>
    <x v="2"/>
    <x v="5"/>
    <n v="24"/>
    <x v="2"/>
    <x v="4"/>
    <n v="2"/>
    <n v="19.95"/>
  </r>
  <r>
    <n v="11178"/>
    <n v="4903"/>
    <n v="0"/>
    <d v="2023-03-24T00:00:00"/>
    <d v="1899-12-30T15:57:20"/>
    <n v="122"/>
    <x v="12"/>
    <x v="2"/>
    <x v="4"/>
    <x v="5"/>
    <n v="24"/>
    <x v="2"/>
    <x v="4"/>
    <n v="2"/>
    <n v="19.95"/>
  </r>
  <r>
    <n v="11179"/>
    <n v="4904"/>
    <n v="1"/>
    <d v="2023-03-24T00:00:00"/>
    <d v="1899-12-30T16:00:10"/>
    <n v="106"/>
    <x v="5"/>
    <x v="3"/>
    <x v="4"/>
    <x v="5"/>
    <n v="24"/>
    <x v="2"/>
    <x v="5"/>
    <n v="1"/>
    <n v="7"/>
  </r>
  <r>
    <n v="11180"/>
    <n v="4905"/>
    <n v="1"/>
    <d v="2023-03-24T00:00:00"/>
    <d v="1899-12-30T16:07:27"/>
    <n v="108"/>
    <x v="1"/>
    <x v="0"/>
    <x v="1"/>
    <x v="5"/>
    <n v="24"/>
    <x v="2"/>
    <x v="5"/>
    <n v="2"/>
    <n v="29.45"/>
  </r>
  <r>
    <n v="11181"/>
    <n v="4905"/>
    <n v="0"/>
    <d v="2023-03-24T00:00:00"/>
    <d v="1899-12-30T16:07:27"/>
    <n v="118"/>
    <x v="26"/>
    <x v="2"/>
    <x v="13"/>
    <x v="5"/>
    <n v="24"/>
    <x v="2"/>
    <x v="5"/>
    <n v="2"/>
    <n v="29.45"/>
  </r>
  <r>
    <n v="11182"/>
    <n v="4906"/>
    <n v="1"/>
    <d v="2023-03-24T00:00:00"/>
    <d v="1899-12-30T16:25:58"/>
    <n v="107"/>
    <x v="19"/>
    <x v="0"/>
    <x v="12"/>
    <x v="5"/>
    <n v="24"/>
    <x v="2"/>
    <x v="5"/>
    <n v="3"/>
    <n v="37.450000000000003"/>
  </r>
  <r>
    <n v="11183"/>
    <n v="4906"/>
    <n v="0"/>
    <d v="2023-03-24T00:00:00"/>
    <d v="1899-12-30T16:25:58"/>
    <n v="120"/>
    <x v="28"/>
    <x v="2"/>
    <x v="9"/>
    <x v="5"/>
    <n v="24"/>
    <x v="2"/>
    <x v="5"/>
    <n v="3"/>
    <n v="37.450000000000003"/>
  </r>
  <r>
    <n v="11184"/>
    <n v="4906"/>
    <n v="0"/>
    <d v="2023-03-24T00:00:00"/>
    <d v="1899-12-30T16:25:58"/>
    <n v="106"/>
    <x v="5"/>
    <x v="3"/>
    <x v="4"/>
    <x v="5"/>
    <n v="24"/>
    <x v="2"/>
    <x v="5"/>
    <n v="3"/>
    <n v="37.450000000000003"/>
  </r>
  <r>
    <n v="11185"/>
    <n v="4907"/>
    <n v="1"/>
    <d v="2023-03-24T00:00:00"/>
    <d v="1899-12-30T16:28:16"/>
    <n v="102"/>
    <x v="16"/>
    <x v="3"/>
    <x v="9"/>
    <x v="5"/>
    <n v="24"/>
    <x v="2"/>
    <x v="5"/>
    <n v="3"/>
    <n v="33.450000000000003"/>
  </r>
  <r>
    <n v="11186"/>
    <n v="4907"/>
    <n v="0"/>
    <d v="2023-03-24T00:00:00"/>
    <d v="1899-12-30T16:28:16"/>
    <n v="124"/>
    <x v="2"/>
    <x v="1"/>
    <x v="1"/>
    <x v="5"/>
    <n v="24"/>
    <x v="2"/>
    <x v="5"/>
    <n v="3"/>
    <n v="33.450000000000003"/>
  </r>
  <r>
    <n v="11187"/>
    <n v="4907"/>
    <n v="0"/>
    <d v="2023-03-24T00:00:00"/>
    <d v="1899-12-30T16:28:16"/>
    <n v="113"/>
    <x v="17"/>
    <x v="0"/>
    <x v="10"/>
    <x v="5"/>
    <n v="24"/>
    <x v="2"/>
    <x v="5"/>
    <n v="3"/>
    <n v="33.450000000000003"/>
  </r>
  <r>
    <n v="11188"/>
    <n v="4908"/>
    <n v="1"/>
    <d v="2023-03-24T00:00:00"/>
    <d v="1899-12-30T16:34:25"/>
    <n v="129"/>
    <x v="4"/>
    <x v="1"/>
    <x v="3"/>
    <x v="5"/>
    <n v="24"/>
    <x v="2"/>
    <x v="5"/>
    <n v="2"/>
    <n v="31"/>
  </r>
  <r>
    <n v="11189"/>
    <n v="4908"/>
    <n v="0"/>
    <d v="2023-03-24T00:00:00"/>
    <d v="1899-12-30T16:34:25"/>
    <n v="129"/>
    <x v="4"/>
    <x v="1"/>
    <x v="3"/>
    <x v="5"/>
    <n v="24"/>
    <x v="2"/>
    <x v="5"/>
    <n v="2"/>
    <n v="31"/>
  </r>
  <r>
    <n v="11190"/>
    <n v="4909"/>
    <n v="1"/>
    <d v="2023-03-24T00:00:00"/>
    <d v="1899-12-30T16:39:37"/>
    <n v="105"/>
    <x v="15"/>
    <x v="3"/>
    <x v="4"/>
    <x v="5"/>
    <n v="24"/>
    <x v="2"/>
    <x v="5"/>
    <n v="1"/>
    <n v="7"/>
  </r>
  <r>
    <n v="11191"/>
    <n v="4910"/>
    <n v="1"/>
    <d v="2023-03-24T00:00:00"/>
    <d v="1899-12-30T16:43:09"/>
    <n v="121"/>
    <x v="20"/>
    <x v="2"/>
    <x v="11"/>
    <x v="5"/>
    <n v="24"/>
    <x v="2"/>
    <x v="5"/>
    <n v="1"/>
    <n v="10.5"/>
  </r>
  <r>
    <n v="11192"/>
    <n v="4911"/>
    <n v="1"/>
    <d v="2023-03-24T00:00:00"/>
    <d v="1899-12-30T16:50:08"/>
    <n v="103"/>
    <x v="29"/>
    <x v="3"/>
    <x v="6"/>
    <x v="5"/>
    <n v="24"/>
    <x v="2"/>
    <x v="5"/>
    <n v="4"/>
    <n v="37.950000000000003"/>
  </r>
  <r>
    <n v="11193"/>
    <n v="4911"/>
    <n v="0"/>
    <d v="2023-03-24T00:00:00"/>
    <d v="1899-12-30T16:50:08"/>
    <n v="118"/>
    <x v="26"/>
    <x v="2"/>
    <x v="13"/>
    <x v="5"/>
    <n v="24"/>
    <x v="2"/>
    <x v="5"/>
    <n v="4"/>
    <n v="37.950000000000003"/>
  </r>
  <r>
    <n v="11194"/>
    <n v="4911"/>
    <n v="0"/>
    <d v="2023-03-24T00:00:00"/>
    <d v="1899-12-30T16:50:08"/>
    <n v="106"/>
    <x v="5"/>
    <x v="3"/>
    <x v="4"/>
    <x v="5"/>
    <n v="24"/>
    <x v="2"/>
    <x v="5"/>
    <n v="4"/>
    <n v="37.950000000000003"/>
  </r>
  <r>
    <n v="11195"/>
    <n v="4911"/>
    <n v="0"/>
    <d v="2023-03-24T00:00:00"/>
    <d v="1899-12-30T16:50:08"/>
    <n v="106"/>
    <x v="5"/>
    <x v="3"/>
    <x v="4"/>
    <x v="5"/>
    <n v="24"/>
    <x v="2"/>
    <x v="5"/>
    <n v="4"/>
    <n v="37.950000000000003"/>
  </r>
  <r>
    <n v="11196"/>
    <n v="4912"/>
    <n v="1"/>
    <d v="2023-03-24T00:00:00"/>
    <d v="1899-12-30T16:58:45"/>
    <n v="107"/>
    <x v="19"/>
    <x v="0"/>
    <x v="12"/>
    <x v="5"/>
    <n v="24"/>
    <x v="2"/>
    <x v="5"/>
    <n v="3"/>
    <n v="45.4"/>
  </r>
  <r>
    <n v="11197"/>
    <n v="4912"/>
    <n v="0"/>
    <d v="2023-03-24T00:00:00"/>
    <d v="1899-12-30T16:58:45"/>
    <n v="111"/>
    <x v="22"/>
    <x v="0"/>
    <x v="5"/>
    <x v="5"/>
    <n v="24"/>
    <x v="2"/>
    <x v="5"/>
    <n v="3"/>
    <n v="45.4"/>
  </r>
  <r>
    <n v="11198"/>
    <n v="4912"/>
    <n v="0"/>
    <d v="2023-03-24T00:00:00"/>
    <d v="1899-12-30T16:58:45"/>
    <n v="132"/>
    <x v="14"/>
    <x v="1"/>
    <x v="8"/>
    <x v="5"/>
    <n v="24"/>
    <x v="2"/>
    <x v="5"/>
    <n v="3"/>
    <n v="45.4"/>
  </r>
  <r>
    <n v="11199"/>
    <n v="4913"/>
    <n v="1"/>
    <d v="2023-03-24T00:00:00"/>
    <d v="1899-12-30T17:04:55"/>
    <n v="117"/>
    <x v="3"/>
    <x v="2"/>
    <x v="2"/>
    <x v="5"/>
    <n v="24"/>
    <x v="2"/>
    <x v="6"/>
    <n v="1"/>
    <n v="12.95"/>
  </r>
  <r>
    <n v="11201"/>
    <n v="4915"/>
    <n v="1"/>
    <d v="2023-03-24T00:00:00"/>
    <d v="1899-12-30T17:08:31"/>
    <n v="101"/>
    <x v="7"/>
    <x v="3"/>
    <x v="2"/>
    <x v="5"/>
    <n v="24"/>
    <x v="2"/>
    <x v="6"/>
    <n v="2"/>
    <n v="27.9"/>
  </r>
  <r>
    <n v="11202"/>
    <n v="4915"/>
    <n v="0"/>
    <d v="2023-03-24T00:00:00"/>
    <d v="1899-12-30T17:08:31"/>
    <n v="112"/>
    <x v="30"/>
    <x v="0"/>
    <x v="13"/>
    <x v="5"/>
    <n v="24"/>
    <x v="2"/>
    <x v="6"/>
    <n v="2"/>
    <n v="27.9"/>
  </r>
  <r>
    <n v="11203"/>
    <n v="4916"/>
    <n v="1"/>
    <d v="2023-03-24T00:00:00"/>
    <d v="1899-12-30T17:10:38"/>
    <n v="107"/>
    <x v="19"/>
    <x v="0"/>
    <x v="12"/>
    <x v="5"/>
    <n v="24"/>
    <x v="2"/>
    <x v="6"/>
    <n v="1"/>
    <n v="16.5"/>
  </r>
  <r>
    <n v="11204"/>
    <n v="4917"/>
    <n v="1"/>
    <d v="2023-03-24T00:00:00"/>
    <d v="1899-12-30T17:28:09"/>
    <n v="108"/>
    <x v="1"/>
    <x v="0"/>
    <x v="1"/>
    <x v="5"/>
    <n v="24"/>
    <x v="2"/>
    <x v="6"/>
    <n v="1"/>
    <n v="14.5"/>
  </r>
  <r>
    <n v="11205"/>
    <n v="4918"/>
    <n v="1"/>
    <d v="2023-03-24T00:00:00"/>
    <d v="1899-12-30T17:33:38"/>
    <n v="101"/>
    <x v="7"/>
    <x v="3"/>
    <x v="2"/>
    <x v="5"/>
    <n v="24"/>
    <x v="2"/>
    <x v="6"/>
    <n v="1"/>
    <n v="12.95"/>
  </r>
  <r>
    <n v="11206"/>
    <n v="4919"/>
    <n v="1"/>
    <d v="2023-03-24T00:00:00"/>
    <d v="1899-12-30T17:39:17"/>
    <n v="117"/>
    <x v="3"/>
    <x v="2"/>
    <x v="2"/>
    <x v="5"/>
    <n v="24"/>
    <x v="2"/>
    <x v="6"/>
    <n v="3"/>
    <n v="31.9"/>
  </r>
  <r>
    <n v="11207"/>
    <n v="4919"/>
    <n v="0"/>
    <d v="2023-03-24T00:00:00"/>
    <d v="1899-12-30T17:39:17"/>
    <n v="119"/>
    <x v="6"/>
    <x v="2"/>
    <x v="5"/>
    <x v="5"/>
    <n v="24"/>
    <x v="2"/>
    <x v="6"/>
    <n v="3"/>
    <n v="31.9"/>
  </r>
  <r>
    <n v="11208"/>
    <n v="4919"/>
    <n v="0"/>
    <d v="2023-03-24T00:00:00"/>
    <d v="1899-12-30T17:39:17"/>
    <n v="106"/>
    <x v="5"/>
    <x v="3"/>
    <x v="4"/>
    <x v="5"/>
    <n v="24"/>
    <x v="2"/>
    <x v="6"/>
    <n v="3"/>
    <n v="31.9"/>
  </r>
  <r>
    <n v="11209"/>
    <n v="4920"/>
    <n v="1"/>
    <d v="2023-03-24T00:00:00"/>
    <d v="1899-12-30T17:39:24"/>
    <n v="125"/>
    <x v="21"/>
    <x v="1"/>
    <x v="0"/>
    <x v="5"/>
    <n v="24"/>
    <x v="2"/>
    <x v="6"/>
    <n v="2"/>
    <n v="30.9"/>
  </r>
  <r>
    <n v="11210"/>
    <n v="4920"/>
    <n v="0"/>
    <d v="2023-03-24T00:00:00"/>
    <d v="1899-12-30T17:39:24"/>
    <n v="117"/>
    <x v="3"/>
    <x v="2"/>
    <x v="2"/>
    <x v="5"/>
    <n v="24"/>
    <x v="2"/>
    <x v="6"/>
    <n v="2"/>
    <n v="30.9"/>
  </r>
  <r>
    <n v="11211"/>
    <n v="4921"/>
    <n v="1"/>
    <d v="2023-03-24T00:00:00"/>
    <d v="1899-12-30T17:59:12"/>
    <n v="120"/>
    <x v="28"/>
    <x v="2"/>
    <x v="9"/>
    <x v="5"/>
    <n v="24"/>
    <x v="2"/>
    <x v="6"/>
    <n v="2"/>
    <n v="20.95"/>
  </r>
  <r>
    <n v="11212"/>
    <n v="4921"/>
    <n v="0"/>
    <d v="2023-03-24T00:00:00"/>
    <d v="1899-12-30T17:59:12"/>
    <n v="106"/>
    <x v="5"/>
    <x v="3"/>
    <x v="4"/>
    <x v="5"/>
    <n v="24"/>
    <x v="2"/>
    <x v="6"/>
    <n v="2"/>
    <n v="20.95"/>
  </r>
  <r>
    <n v="11213"/>
    <n v="4922"/>
    <n v="1"/>
    <d v="2023-03-24T00:00:00"/>
    <d v="1899-12-30T18:10:44"/>
    <n v="115"/>
    <x v="31"/>
    <x v="2"/>
    <x v="5"/>
    <x v="5"/>
    <n v="24"/>
    <x v="2"/>
    <x v="7"/>
    <n v="2"/>
    <n v="16.95"/>
  </r>
  <r>
    <n v="11214"/>
    <n v="4922"/>
    <n v="0"/>
    <d v="2023-03-24T00:00:00"/>
    <d v="1899-12-30T18:10:44"/>
    <n v="113"/>
    <x v="17"/>
    <x v="0"/>
    <x v="10"/>
    <x v="5"/>
    <n v="24"/>
    <x v="2"/>
    <x v="7"/>
    <n v="2"/>
    <n v="16.95"/>
  </r>
  <r>
    <n v="11215"/>
    <n v="4923"/>
    <n v="1"/>
    <d v="2023-03-24T00:00:00"/>
    <d v="1899-12-30T18:48:54"/>
    <n v="124"/>
    <x v="2"/>
    <x v="1"/>
    <x v="1"/>
    <x v="5"/>
    <n v="24"/>
    <x v="2"/>
    <x v="7"/>
    <n v="1"/>
    <n v="14.5"/>
  </r>
  <r>
    <n v="11216"/>
    <n v="4924"/>
    <n v="1"/>
    <d v="2023-03-24T00:00:00"/>
    <d v="1899-12-30T18:53:06"/>
    <n v="120"/>
    <x v="28"/>
    <x v="2"/>
    <x v="9"/>
    <x v="5"/>
    <n v="24"/>
    <x v="2"/>
    <x v="7"/>
    <n v="2"/>
    <n v="22.95"/>
  </r>
  <r>
    <n v="11217"/>
    <n v="4924"/>
    <n v="0"/>
    <d v="2023-03-24T00:00:00"/>
    <d v="1899-12-30T18:53:06"/>
    <n v="114"/>
    <x v="8"/>
    <x v="0"/>
    <x v="6"/>
    <x v="5"/>
    <n v="24"/>
    <x v="2"/>
    <x v="7"/>
    <n v="2"/>
    <n v="22.95"/>
  </r>
  <r>
    <n v="11218"/>
    <n v="4925"/>
    <n v="1"/>
    <d v="2023-03-24T00:00:00"/>
    <d v="1899-12-30T18:57:07"/>
    <n v="125"/>
    <x v="21"/>
    <x v="1"/>
    <x v="0"/>
    <x v="5"/>
    <n v="24"/>
    <x v="2"/>
    <x v="7"/>
    <n v="2"/>
    <n v="24.95"/>
  </r>
  <r>
    <n v="11219"/>
    <n v="4925"/>
    <n v="0"/>
    <d v="2023-03-24T00:00:00"/>
    <d v="1899-12-30T18:57:07"/>
    <n v="106"/>
    <x v="5"/>
    <x v="3"/>
    <x v="4"/>
    <x v="5"/>
    <n v="24"/>
    <x v="2"/>
    <x v="7"/>
    <n v="2"/>
    <n v="24.95"/>
  </r>
  <r>
    <n v="11220"/>
    <n v="4926"/>
    <n v="1"/>
    <d v="2023-03-24T00:00:00"/>
    <d v="1899-12-30T19:00:07"/>
    <n v="120"/>
    <x v="28"/>
    <x v="2"/>
    <x v="9"/>
    <x v="5"/>
    <n v="24"/>
    <x v="2"/>
    <x v="8"/>
    <n v="1"/>
    <n v="13.95"/>
  </r>
  <r>
    <n v="11221"/>
    <n v="4927"/>
    <n v="1"/>
    <d v="2023-03-24T00:00:00"/>
    <d v="1899-12-30T19:38:31"/>
    <n v="115"/>
    <x v="31"/>
    <x v="2"/>
    <x v="5"/>
    <x v="5"/>
    <n v="24"/>
    <x v="2"/>
    <x v="8"/>
    <n v="4"/>
    <n v="55.849999999999994"/>
  </r>
  <r>
    <n v="11222"/>
    <n v="4927"/>
    <n v="0"/>
    <d v="2023-03-24T00:00:00"/>
    <d v="1899-12-30T19:38:31"/>
    <n v="125"/>
    <x v="21"/>
    <x v="1"/>
    <x v="0"/>
    <x v="5"/>
    <n v="24"/>
    <x v="2"/>
    <x v="8"/>
    <n v="4"/>
    <n v="55.849999999999994"/>
  </r>
  <r>
    <n v="11223"/>
    <n v="4927"/>
    <n v="0"/>
    <d v="2023-03-24T00:00:00"/>
    <d v="1899-12-30T19:38:31"/>
    <n v="114"/>
    <x v="8"/>
    <x v="0"/>
    <x v="6"/>
    <x v="5"/>
    <n v="24"/>
    <x v="2"/>
    <x v="8"/>
    <n v="4"/>
    <n v="55.849999999999994"/>
  </r>
  <r>
    <n v="11224"/>
    <n v="4927"/>
    <n v="0"/>
    <d v="2023-03-24T00:00:00"/>
    <d v="1899-12-30T19:38:31"/>
    <n v="132"/>
    <x v="14"/>
    <x v="1"/>
    <x v="8"/>
    <x v="5"/>
    <n v="24"/>
    <x v="2"/>
    <x v="8"/>
    <n v="4"/>
    <n v="55.849999999999994"/>
  </r>
  <r>
    <n v="11225"/>
    <n v="4928"/>
    <n v="1"/>
    <d v="2023-03-24T00:00:00"/>
    <d v="1899-12-30T19:44:15"/>
    <n v="110"/>
    <x v="11"/>
    <x v="0"/>
    <x v="0"/>
    <x v="5"/>
    <n v="24"/>
    <x v="2"/>
    <x v="8"/>
    <n v="2"/>
    <n v="24.95"/>
  </r>
  <r>
    <n v="11226"/>
    <n v="4928"/>
    <n v="0"/>
    <d v="2023-03-24T00:00:00"/>
    <d v="1899-12-30T19:44:15"/>
    <n v="122"/>
    <x v="12"/>
    <x v="2"/>
    <x v="4"/>
    <x v="5"/>
    <n v="24"/>
    <x v="2"/>
    <x v="8"/>
    <n v="2"/>
    <n v="24.95"/>
  </r>
  <r>
    <n v="11228"/>
    <n v="4929"/>
    <n v="1"/>
    <d v="2023-03-24T00:00:00"/>
    <d v="1899-12-30T19:49:39"/>
    <n v="117"/>
    <x v="3"/>
    <x v="2"/>
    <x v="2"/>
    <x v="5"/>
    <n v="24"/>
    <x v="2"/>
    <x v="8"/>
    <n v="2"/>
    <n v="17.95"/>
  </r>
  <r>
    <n v="11229"/>
    <n v="4929"/>
    <n v="0"/>
    <d v="2023-03-24T00:00:00"/>
    <d v="1899-12-30T19:49:39"/>
    <n v="113"/>
    <x v="17"/>
    <x v="0"/>
    <x v="10"/>
    <x v="5"/>
    <n v="24"/>
    <x v="2"/>
    <x v="8"/>
    <n v="2"/>
    <n v="17.95"/>
  </r>
  <r>
    <n v="11230"/>
    <n v="4930"/>
    <n v="1"/>
    <d v="2023-03-24T00:00:00"/>
    <d v="1899-12-30T19:57:44"/>
    <n v="124"/>
    <x v="2"/>
    <x v="1"/>
    <x v="1"/>
    <x v="5"/>
    <n v="24"/>
    <x v="2"/>
    <x v="8"/>
    <n v="3"/>
    <n v="32.5"/>
  </r>
  <r>
    <n v="11231"/>
    <n v="4930"/>
    <n v="0"/>
    <d v="2023-03-24T00:00:00"/>
    <d v="1899-12-30T19:57:44"/>
    <n v="123"/>
    <x v="9"/>
    <x v="2"/>
    <x v="6"/>
    <x v="5"/>
    <n v="24"/>
    <x v="2"/>
    <x v="8"/>
    <n v="3"/>
    <n v="32.5"/>
  </r>
  <r>
    <n v="11232"/>
    <n v="4930"/>
    <n v="0"/>
    <d v="2023-03-24T00:00:00"/>
    <d v="1899-12-30T19:57:44"/>
    <n v="114"/>
    <x v="8"/>
    <x v="0"/>
    <x v="6"/>
    <x v="5"/>
    <n v="24"/>
    <x v="2"/>
    <x v="8"/>
    <n v="3"/>
    <n v="32.5"/>
  </r>
  <r>
    <n v="11233"/>
    <n v="4931"/>
    <n v="1"/>
    <d v="2023-03-24T00:00:00"/>
    <d v="1899-12-30T20:01:03"/>
    <n v="101"/>
    <x v="7"/>
    <x v="3"/>
    <x v="2"/>
    <x v="5"/>
    <n v="24"/>
    <x v="2"/>
    <x v="9"/>
    <n v="2"/>
    <n v="29.45"/>
  </r>
  <r>
    <n v="11234"/>
    <n v="4931"/>
    <n v="0"/>
    <d v="2023-03-24T00:00:00"/>
    <d v="1899-12-30T20:01:03"/>
    <n v="107"/>
    <x v="19"/>
    <x v="0"/>
    <x v="12"/>
    <x v="5"/>
    <n v="24"/>
    <x v="2"/>
    <x v="9"/>
    <n v="2"/>
    <n v="29.45"/>
  </r>
  <r>
    <n v="11235"/>
    <n v="4932"/>
    <n v="1"/>
    <d v="2023-03-24T00:00:00"/>
    <d v="1899-12-30T20:20:11"/>
    <n v="117"/>
    <x v="3"/>
    <x v="2"/>
    <x v="2"/>
    <x v="5"/>
    <n v="24"/>
    <x v="2"/>
    <x v="9"/>
    <n v="2"/>
    <n v="28.45"/>
  </r>
  <r>
    <n v="11236"/>
    <n v="4932"/>
    <n v="0"/>
    <d v="2023-03-24T00:00:00"/>
    <d v="1899-12-30T20:20:11"/>
    <n v="129"/>
    <x v="4"/>
    <x v="1"/>
    <x v="3"/>
    <x v="5"/>
    <n v="24"/>
    <x v="2"/>
    <x v="9"/>
    <n v="2"/>
    <n v="28.45"/>
  </r>
  <r>
    <n v="11237"/>
    <n v="4933"/>
    <n v="1"/>
    <d v="2023-03-24T00:00:00"/>
    <d v="1899-12-30T20:32:57"/>
    <n v="101"/>
    <x v="7"/>
    <x v="3"/>
    <x v="2"/>
    <x v="5"/>
    <n v="24"/>
    <x v="2"/>
    <x v="9"/>
    <n v="3"/>
    <n v="35.450000000000003"/>
  </r>
  <r>
    <n v="11238"/>
    <n v="4933"/>
    <n v="0"/>
    <d v="2023-03-24T00:00:00"/>
    <d v="1899-12-30T20:32:57"/>
    <n v="129"/>
    <x v="4"/>
    <x v="1"/>
    <x v="3"/>
    <x v="5"/>
    <n v="24"/>
    <x v="2"/>
    <x v="9"/>
    <n v="3"/>
    <n v="35.450000000000003"/>
  </r>
  <r>
    <n v="11239"/>
    <n v="4933"/>
    <n v="0"/>
    <d v="2023-03-24T00:00:00"/>
    <d v="1899-12-30T20:32:57"/>
    <n v="122"/>
    <x v="12"/>
    <x v="2"/>
    <x v="4"/>
    <x v="5"/>
    <n v="24"/>
    <x v="2"/>
    <x v="9"/>
    <n v="3"/>
    <n v="35.450000000000003"/>
  </r>
  <r>
    <n v="11240"/>
    <n v="4934"/>
    <n v="1"/>
    <d v="2023-03-24T00:00:00"/>
    <d v="1899-12-30T20:37:52"/>
    <n v="125"/>
    <x v="21"/>
    <x v="1"/>
    <x v="0"/>
    <x v="5"/>
    <n v="24"/>
    <x v="2"/>
    <x v="9"/>
    <n v="1"/>
    <n v="17.95"/>
  </r>
  <r>
    <n v="11241"/>
    <n v="4935"/>
    <n v="1"/>
    <d v="2023-03-24T00:00:00"/>
    <d v="1899-12-30T20:56:05"/>
    <n v="102"/>
    <x v="16"/>
    <x v="3"/>
    <x v="9"/>
    <x v="5"/>
    <n v="24"/>
    <x v="2"/>
    <x v="9"/>
    <n v="3"/>
    <n v="49.849999999999994"/>
  </r>
  <r>
    <n v="11242"/>
    <n v="4935"/>
    <n v="0"/>
    <d v="2023-03-24T00:00:00"/>
    <d v="1899-12-30T20:56:05"/>
    <n v="125"/>
    <x v="21"/>
    <x v="1"/>
    <x v="0"/>
    <x v="5"/>
    <n v="24"/>
    <x v="2"/>
    <x v="9"/>
    <n v="3"/>
    <n v="49.849999999999994"/>
  </r>
  <r>
    <n v="11243"/>
    <n v="4935"/>
    <n v="0"/>
    <d v="2023-03-24T00:00:00"/>
    <d v="1899-12-30T20:56:05"/>
    <n v="127"/>
    <x v="24"/>
    <x v="1"/>
    <x v="0"/>
    <x v="5"/>
    <n v="24"/>
    <x v="2"/>
    <x v="9"/>
    <n v="3"/>
    <n v="49.849999999999994"/>
  </r>
  <r>
    <n v="11244"/>
    <n v="4936"/>
    <n v="1"/>
    <d v="2023-03-24T00:00:00"/>
    <d v="1899-12-30T21:06:17"/>
    <n v="120"/>
    <x v="28"/>
    <x v="2"/>
    <x v="9"/>
    <x v="5"/>
    <n v="24"/>
    <x v="2"/>
    <x v="10"/>
    <n v="1"/>
    <n v="13.95"/>
  </r>
  <r>
    <n v="11245"/>
    <n v="4937"/>
    <n v="1"/>
    <d v="2023-03-24T00:00:00"/>
    <d v="1899-12-30T22:03:54"/>
    <n v="108"/>
    <x v="1"/>
    <x v="0"/>
    <x v="1"/>
    <x v="5"/>
    <n v="24"/>
    <x v="2"/>
    <x v="11"/>
    <n v="2"/>
    <n v="32.450000000000003"/>
  </r>
  <r>
    <n v="11246"/>
    <n v="4937"/>
    <n v="0"/>
    <d v="2023-03-24T00:00:00"/>
    <d v="1899-12-30T22:03:54"/>
    <n v="110"/>
    <x v="11"/>
    <x v="0"/>
    <x v="0"/>
    <x v="5"/>
    <n v="24"/>
    <x v="2"/>
    <x v="11"/>
    <n v="2"/>
    <n v="32.450000000000003"/>
  </r>
  <r>
    <n v="11247"/>
    <n v="4938"/>
    <n v="1"/>
    <d v="2023-03-24T00:00:00"/>
    <d v="1899-12-30T22:14:02"/>
    <n v="107"/>
    <x v="19"/>
    <x v="0"/>
    <x v="12"/>
    <x v="5"/>
    <n v="24"/>
    <x v="2"/>
    <x v="11"/>
    <n v="4"/>
    <n v="62.900000000000006"/>
  </r>
  <r>
    <n v="11248"/>
    <n v="4938"/>
    <n v="0"/>
    <d v="2023-03-24T00:00:00"/>
    <d v="1899-12-30T22:14:02"/>
    <n v="108"/>
    <x v="1"/>
    <x v="0"/>
    <x v="1"/>
    <x v="5"/>
    <n v="24"/>
    <x v="2"/>
    <x v="11"/>
    <n v="4"/>
    <n v="62.900000000000006"/>
  </r>
  <r>
    <n v="11249"/>
    <n v="4938"/>
    <n v="0"/>
    <d v="2023-03-24T00:00:00"/>
    <d v="1899-12-30T22:14:02"/>
    <n v="110"/>
    <x v="11"/>
    <x v="0"/>
    <x v="0"/>
    <x v="5"/>
    <n v="24"/>
    <x v="2"/>
    <x v="11"/>
    <n v="4"/>
    <n v="62.900000000000006"/>
  </r>
  <r>
    <n v="11250"/>
    <n v="4938"/>
    <n v="0"/>
    <d v="2023-03-24T00:00:00"/>
    <d v="1899-12-30T22:14:02"/>
    <n v="120"/>
    <x v="28"/>
    <x v="2"/>
    <x v="9"/>
    <x v="5"/>
    <n v="24"/>
    <x v="2"/>
    <x v="11"/>
    <n v="4"/>
    <n v="62.900000000000006"/>
  </r>
  <r>
    <n v="11251"/>
    <n v="4939"/>
    <n v="1"/>
    <d v="2023-03-24T00:00:00"/>
    <d v="1899-12-30T22:20:17"/>
    <n v="109"/>
    <x v="0"/>
    <x v="0"/>
    <x v="0"/>
    <x v="5"/>
    <n v="24"/>
    <x v="2"/>
    <x v="11"/>
    <n v="4"/>
    <n v="58.8"/>
  </r>
  <r>
    <n v="11252"/>
    <n v="4939"/>
    <n v="0"/>
    <d v="2023-03-24T00:00:00"/>
    <d v="1899-12-30T22:20:17"/>
    <n v="118"/>
    <x v="26"/>
    <x v="2"/>
    <x v="13"/>
    <x v="5"/>
    <n v="24"/>
    <x v="2"/>
    <x v="11"/>
    <n v="4"/>
    <n v="58.8"/>
  </r>
  <r>
    <n v="11253"/>
    <n v="4939"/>
    <n v="0"/>
    <d v="2023-03-24T00:00:00"/>
    <d v="1899-12-30T22:20:17"/>
    <n v="119"/>
    <x v="6"/>
    <x v="2"/>
    <x v="5"/>
    <x v="5"/>
    <n v="24"/>
    <x v="2"/>
    <x v="11"/>
    <n v="4"/>
    <n v="58.8"/>
  </r>
  <r>
    <n v="11254"/>
    <n v="4939"/>
    <n v="0"/>
    <d v="2023-03-24T00:00:00"/>
    <d v="1899-12-30T22:20:17"/>
    <n v="120"/>
    <x v="28"/>
    <x v="2"/>
    <x v="9"/>
    <x v="5"/>
    <n v="24"/>
    <x v="2"/>
    <x v="11"/>
    <n v="4"/>
    <n v="58.8"/>
  </r>
  <r>
    <n v="11255"/>
    <n v="4940"/>
    <n v="1"/>
    <d v="2023-03-24T00:00:00"/>
    <d v="1899-12-30T22:20:25"/>
    <n v="110"/>
    <x v="11"/>
    <x v="0"/>
    <x v="0"/>
    <x v="5"/>
    <n v="24"/>
    <x v="2"/>
    <x v="11"/>
    <n v="3"/>
    <n v="52.849999999999994"/>
  </r>
  <r>
    <n v="11256"/>
    <n v="4940"/>
    <n v="0"/>
    <d v="2023-03-24T00:00:00"/>
    <d v="1899-12-30T22:20:25"/>
    <n v="131"/>
    <x v="27"/>
    <x v="1"/>
    <x v="0"/>
    <x v="5"/>
    <n v="24"/>
    <x v="2"/>
    <x v="11"/>
    <n v="3"/>
    <n v="52.849999999999994"/>
  </r>
  <r>
    <n v="11257"/>
    <n v="4940"/>
    <n v="0"/>
    <d v="2023-03-24T00:00:00"/>
    <d v="1899-12-30T22:20:25"/>
    <n v="132"/>
    <x v="14"/>
    <x v="1"/>
    <x v="8"/>
    <x v="5"/>
    <n v="24"/>
    <x v="2"/>
    <x v="11"/>
    <n v="3"/>
    <n v="52.849999999999994"/>
  </r>
  <r>
    <n v="11258"/>
    <n v="4941"/>
    <n v="1"/>
    <d v="2023-03-25T00:00:00"/>
    <d v="1899-12-30T11:32:56"/>
    <n v="111"/>
    <x v="22"/>
    <x v="0"/>
    <x v="5"/>
    <x v="6"/>
    <n v="25"/>
    <x v="2"/>
    <x v="0"/>
    <n v="1"/>
    <n v="11.95"/>
  </r>
  <r>
    <n v="11259"/>
    <n v="4942"/>
    <n v="1"/>
    <d v="2023-03-25T00:00:00"/>
    <d v="1899-12-30T11:37:54"/>
    <n v="101"/>
    <x v="7"/>
    <x v="3"/>
    <x v="2"/>
    <x v="6"/>
    <n v="25"/>
    <x v="2"/>
    <x v="0"/>
    <n v="4"/>
    <n v="51.4"/>
  </r>
  <r>
    <n v="11260"/>
    <n v="4942"/>
    <n v="0"/>
    <d v="2023-03-25T00:00:00"/>
    <d v="1899-12-30T11:37:54"/>
    <n v="107"/>
    <x v="19"/>
    <x v="0"/>
    <x v="12"/>
    <x v="6"/>
    <n v="25"/>
    <x v="2"/>
    <x v="0"/>
    <n v="4"/>
    <n v="51.4"/>
  </r>
  <r>
    <n v="11261"/>
    <n v="4942"/>
    <n v="0"/>
    <d v="2023-03-25T00:00:00"/>
    <d v="1899-12-30T11:37:54"/>
    <n v="112"/>
    <x v="30"/>
    <x v="0"/>
    <x v="13"/>
    <x v="6"/>
    <n v="25"/>
    <x v="2"/>
    <x v="0"/>
    <n v="4"/>
    <n v="51.4"/>
  </r>
  <r>
    <n v="11262"/>
    <n v="4942"/>
    <n v="0"/>
    <d v="2023-03-25T00:00:00"/>
    <d v="1899-12-30T11:37:54"/>
    <n v="106"/>
    <x v="5"/>
    <x v="3"/>
    <x v="4"/>
    <x v="6"/>
    <n v="25"/>
    <x v="2"/>
    <x v="0"/>
    <n v="4"/>
    <n v="51.4"/>
  </r>
  <r>
    <n v="11263"/>
    <n v="4943"/>
    <n v="1"/>
    <d v="2023-03-25T00:00:00"/>
    <d v="1899-12-30T11:53:09"/>
    <n v="127"/>
    <x v="24"/>
    <x v="1"/>
    <x v="0"/>
    <x v="6"/>
    <n v="25"/>
    <x v="2"/>
    <x v="0"/>
    <n v="1"/>
    <n v="17.95"/>
  </r>
  <r>
    <n v="11264"/>
    <n v="4944"/>
    <n v="1"/>
    <d v="2023-03-25T00:00:00"/>
    <d v="1899-12-30T11:53:50"/>
    <n v="103"/>
    <x v="29"/>
    <x v="3"/>
    <x v="6"/>
    <x v="6"/>
    <n v="25"/>
    <x v="2"/>
    <x v="0"/>
    <n v="1"/>
    <n v="9"/>
  </r>
  <r>
    <n v="11265"/>
    <n v="4945"/>
    <n v="1"/>
    <d v="2023-03-25T00:00:00"/>
    <d v="1899-12-30T12:00:40"/>
    <n v="110"/>
    <x v="11"/>
    <x v="0"/>
    <x v="0"/>
    <x v="6"/>
    <n v="25"/>
    <x v="2"/>
    <x v="1"/>
    <n v="1"/>
    <n v="17.95"/>
  </r>
  <r>
    <n v="11266"/>
    <n v="4946"/>
    <n v="1"/>
    <d v="2023-03-25T00:00:00"/>
    <d v="1899-12-30T12:06:23"/>
    <n v="121"/>
    <x v="20"/>
    <x v="2"/>
    <x v="11"/>
    <x v="6"/>
    <n v="25"/>
    <x v="2"/>
    <x v="1"/>
    <n v="2"/>
    <n v="30.45"/>
  </r>
  <r>
    <n v="11267"/>
    <n v="4946"/>
    <n v="0"/>
    <d v="2023-03-25T00:00:00"/>
    <d v="1899-12-30T12:06:23"/>
    <n v="130"/>
    <x v="13"/>
    <x v="1"/>
    <x v="7"/>
    <x v="6"/>
    <n v="25"/>
    <x v="2"/>
    <x v="1"/>
    <n v="2"/>
    <n v="30.45"/>
  </r>
  <r>
    <n v="11268"/>
    <n v="4947"/>
    <n v="1"/>
    <d v="2023-03-25T00:00:00"/>
    <d v="1899-12-30T12:09:12"/>
    <n v="116"/>
    <x v="23"/>
    <x v="2"/>
    <x v="9"/>
    <x v="6"/>
    <n v="25"/>
    <x v="2"/>
    <x v="1"/>
    <n v="2"/>
    <n v="31.9"/>
  </r>
  <r>
    <n v="11269"/>
    <n v="4947"/>
    <n v="0"/>
    <d v="2023-03-25T00:00:00"/>
    <d v="1899-12-30T12:09:12"/>
    <n v="109"/>
    <x v="0"/>
    <x v="0"/>
    <x v="0"/>
    <x v="6"/>
    <n v="25"/>
    <x v="2"/>
    <x v="1"/>
    <n v="2"/>
    <n v="31.9"/>
  </r>
  <r>
    <n v="11270"/>
    <n v="4948"/>
    <n v="1"/>
    <d v="2023-03-25T00:00:00"/>
    <d v="1899-12-30T12:11:42"/>
    <n v="106"/>
    <x v="5"/>
    <x v="3"/>
    <x v="4"/>
    <x v="6"/>
    <n v="25"/>
    <x v="2"/>
    <x v="1"/>
    <n v="1"/>
    <n v="7"/>
  </r>
  <r>
    <n v="11271"/>
    <n v="4949"/>
    <n v="1"/>
    <d v="2023-03-25T00:00:00"/>
    <d v="1899-12-30T12:20:42"/>
    <n v="125"/>
    <x v="21"/>
    <x v="1"/>
    <x v="0"/>
    <x v="6"/>
    <n v="25"/>
    <x v="2"/>
    <x v="1"/>
    <n v="1"/>
    <n v="17.95"/>
  </r>
  <r>
    <n v="11272"/>
    <n v="4950"/>
    <n v="1"/>
    <d v="2023-03-25T00:00:00"/>
    <d v="1899-12-30T12:22:09"/>
    <n v="115"/>
    <x v="31"/>
    <x v="2"/>
    <x v="5"/>
    <x v="6"/>
    <n v="25"/>
    <x v="2"/>
    <x v="1"/>
    <n v="3"/>
    <n v="44.4"/>
  </r>
  <r>
    <n v="11273"/>
    <n v="4950"/>
    <n v="0"/>
    <d v="2023-03-25T00:00:00"/>
    <d v="1899-12-30T12:22:09"/>
    <n v="108"/>
    <x v="1"/>
    <x v="0"/>
    <x v="1"/>
    <x v="6"/>
    <n v="25"/>
    <x v="2"/>
    <x v="1"/>
    <n v="3"/>
    <n v="44.4"/>
  </r>
  <r>
    <n v="11274"/>
    <n v="4950"/>
    <n v="0"/>
    <d v="2023-03-25T00:00:00"/>
    <d v="1899-12-30T12:22:09"/>
    <n v="125"/>
    <x v="21"/>
    <x v="1"/>
    <x v="0"/>
    <x v="6"/>
    <n v="25"/>
    <x v="2"/>
    <x v="1"/>
    <n v="3"/>
    <n v="44.4"/>
  </r>
  <r>
    <n v="11275"/>
    <n v="4951"/>
    <n v="1"/>
    <d v="2023-03-25T00:00:00"/>
    <d v="1899-12-30T12:41:13"/>
    <n v="102"/>
    <x v="16"/>
    <x v="3"/>
    <x v="9"/>
    <x v="6"/>
    <n v="25"/>
    <x v="2"/>
    <x v="1"/>
    <n v="4"/>
    <n v="56.9"/>
  </r>
  <r>
    <n v="11276"/>
    <n v="4951"/>
    <n v="0"/>
    <d v="2023-03-25T00:00:00"/>
    <d v="1899-12-30T12:41:13"/>
    <n v="108"/>
    <x v="1"/>
    <x v="0"/>
    <x v="1"/>
    <x v="6"/>
    <n v="25"/>
    <x v="2"/>
    <x v="1"/>
    <n v="4"/>
    <n v="56.9"/>
  </r>
  <r>
    <n v="11277"/>
    <n v="4951"/>
    <n v="0"/>
    <d v="2023-03-25T00:00:00"/>
    <d v="1899-12-30T12:41:13"/>
    <n v="125"/>
    <x v="21"/>
    <x v="1"/>
    <x v="0"/>
    <x v="6"/>
    <n v="25"/>
    <x v="2"/>
    <x v="1"/>
    <n v="4"/>
    <n v="56.9"/>
  </r>
  <r>
    <n v="11278"/>
    <n v="4951"/>
    <n v="0"/>
    <d v="2023-03-25T00:00:00"/>
    <d v="1899-12-30T12:41:13"/>
    <n v="121"/>
    <x v="20"/>
    <x v="2"/>
    <x v="11"/>
    <x v="6"/>
    <n v="25"/>
    <x v="2"/>
    <x v="1"/>
    <n v="4"/>
    <n v="56.9"/>
  </r>
  <r>
    <n v="11279"/>
    <n v="4952"/>
    <n v="1"/>
    <d v="2023-03-25T00:00:00"/>
    <d v="1899-12-30T12:43:12"/>
    <n v="102"/>
    <x v="16"/>
    <x v="3"/>
    <x v="9"/>
    <x v="6"/>
    <n v="25"/>
    <x v="2"/>
    <x v="1"/>
    <n v="1"/>
    <n v="13.95"/>
  </r>
  <r>
    <n v="11280"/>
    <n v="4953"/>
    <n v="1"/>
    <d v="2023-03-25T00:00:00"/>
    <d v="1899-12-30T13:00:56"/>
    <n v="122"/>
    <x v="12"/>
    <x v="2"/>
    <x v="4"/>
    <x v="6"/>
    <n v="25"/>
    <x v="2"/>
    <x v="2"/>
    <n v="1"/>
    <n v="7"/>
  </r>
  <r>
    <n v="11281"/>
    <n v="4954"/>
    <n v="1"/>
    <d v="2023-03-25T00:00:00"/>
    <d v="1899-12-30T13:02:58"/>
    <n v="128"/>
    <x v="25"/>
    <x v="1"/>
    <x v="3"/>
    <x v="6"/>
    <n v="25"/>
    <x v="2"/>
    <x v="2"/>
    <n v="2"/>
    <n v="27.45"/>
  </r>
  <r>
    <n v="11282"/>
    <n v="4954"/>
    <n v="0"/>
    <d v="2023-03-25T00:00:00"/>
    <d v="1899-12-30T13:02:58"/>
    <n v="119"/>
    <x v="6"/>
    <x v="2"/>
    <x v="5"/>
    <x v="6"/>
    <n v="25"/>
    <x v="2"/>
    <x v="2"/>
    <n v="2"/>
    <n v="27.45"/>
  </r>
  <r>
    <n v="11283"/>
    <n v="4955"/>
    <n v="1"/>
    <d v="2023-03-25T00:00:00"/>
    <d v="1899-12-30T13:10:57"/>
    <n v="108"/>
    <x v="1"/>
    <x v="0"/>
    <x v="1"/>
    <x v="6"/>
    <n v="25"/>
    <x v="2"/>
    <x v="2"/>
    <n v="6"/>
    <n v="75.900000000000006"/>
  </r>
  <r>
    <n v="11284"/>
    <n v="4955"/>
    <n v="0"/>
    <d v="2023-03-25T00:00:00"/>
    <d v="1899-12-30T13:10:57"/>
    <n v="112"/>
    <x v="30"/>
    <x v="0"/>
    <x v="13"/>
    <x v="6"/>
    <n v="25"/>
    <x v="2"/>
    <x v="2"/>
    <n v="6"/>
    <n v="75.900000000000006"/>
  </r>
  <r>
    <n v="11285"/>
    <n v="4955"/>
    <n v="0"/>
    <d v="2023-03-25T00:00:00"/>
    <d v="1899-12-30T13:10:57"/>
    <n v="121"/>
    <x v="20"/>
    <x v="2"/>
    <x v="11"/>
    <x v="6"/>
    <n v="25"/>
    <x v="2"/>
    <x v="2"/>
    <n v="6"/>
    <n v="75.900000000000006"/>
  </r>
  <r>
    <n v="11286"/>
    <n v="4955"/>
    <n v="0"/>
    <d v="2023-03-25T00:00:00"/>
    <d v="1899-12-30T13:10:57"/>
    <n v="130"/>
    <x v="13"/>
    <x v="1"/>
    <x v="7"/>
    <x v="6"/>
    <n v="25"/>
    <x v="2"/>
    <x v="2"/>
    <n v="6"/>
    <n v="75.900000000000006"/>
  </r>
  <r>
    <n v="11287"/>
    <n v="4955"/>
    <n v="0"/>
    <d v="2023-03-25T00:00:00"/>
    <d v="1899-12-30T13:10:57"/>
    <n v="123"/>
    <x v="9"/>
    <x v="2"/>
    <x v="6"/>
    <x v="6"/>
    <n v="25"/>
    <x v="2"/>
    <x v="2"/>
    <n v="6"/>
    <n v="75.900000000000006"/>
  </r>
  <r>
    <n v="11288"/>
    <n v="4955"/>
    <n v="0"/>
    <d v="2023-03-25T00:00:00"/>
    <d v="1899-12-30T13:10:57"/>
    <n v="106"/>
    <x v="5"/>
    <x v="3"/>
    <x v="4"/>
    <x v="6"/>
    <n v="25"/>
    <x v="2"/>
    <x v="2"/>
    <n v="6"/>
    <n v="75.900000000000006"/>
  </r>
  <r>
    <n v="11289"/>
    <n v="4956"/>
    <n v="1"/>
    <d v="2023-03-25T00:00:00"/>
    <d v="1899-12-30T13:26:18"/>
    <n v="108"/>
    <x v="1"/>
    <x v="0"/>
    <x v="1"/>
    <x v="6"/>
    <n v="25"/>
    <x v="2"/>
    <x v="2"/>
    <n v="2"/>
    <n v="21.5"/>
  </r>
  <r>
    <n v="11290"/>
    <n v="4956"/>
    <n v="0"/>
    <d v="2023-03-25T00:00:00"/>
    <d v="1899-12-30T13:26:18"/>
    <n v="122"/>
    <x v="12"/>
    <x v="2"/>
    <x v="4"/>
    <x v="6"/>
    <n v="25"/>
    <x v="2"/>
    <x v="2"/>
    <n v="2"/>
    <n v="21.5"/>
  </r>
  <r>
    <n v="11291"/>
    <n v="4957"/>
    <n v="1"/>
    <d v="2023-03-25T00:00:00"/>
    <d v="1899-12-30T13:34:24"/>
    <n v="118"/>
    <x v="26"/>
    <x v="2"/>
    <x v="13"/>
    <x v="6"/>
    <n v="25"/>
    <x v="2"/>
    <x v="2"/>
    <n v="1"/>
    <n v="14.95"/>
  </r>
  <r>
    <n v="11292"/>
    <n v="4958"/>
    <n v="1"/>
    <d v="2023-03-25T00:00:00"/>
    <d v="1899-12-30T13:36:37"/>
    <n v="108"/>
    <x v="1"/>
    <x v="0"/>
    <x v="1"/>
    <x v="6"/>
    <n v="25"/>
    <x v="2"/>
    <x v="2"/>
    <n v="1"/>
    <n v="14.5"/>
  </r>
  <r>
    <n v="11293"/>
    <n v="4959"/>
    <n v="1"/>
    <d v="2023-03-25T00:00:00"/>
    <d v="1899-12-30T13:49:25"/>
    <n v="105"/>
    <x v="15"/>
    <x v="3"/>
    <x v="4"/>
    <x v="6"/>
    <n v="25"/>
    <x v="2"/>
    <x v="2"/>
    <n v="1"/>
    <n v="7"/>
  </r>
  <r>
    <n v="11294"/>
    <n v="4960"/>
    <n v="1"/>
    <d v="2023-03-25T00:00:00"/>
    <d v="1899-12-30T13:58:48"/>
    <n v="113"/>
    <x v="17"/>
    <x v="0"/>
    <x v="10"/>
    <x v="6"/>
    <n v="25"/>
    <x v="2"/>
    <x v="2"/>
    <n v="1"/>
    <n v="5"/>
  </r>
  <r>
    <n v="11295"/>
    <n v="4961"/>
    <n v="1"/>
    <d v="2023-03-25T00:00:00"/>
    <d v="1899-12-30T14:01:43"/>
    <n v="120"/>
    <x v="28"/>
    <x v="2"/>
    <x v="9"/>
    <x v="6"/>
    <n v="25"/>
    <x v="2"/>
    <x v="3"/>
    <n v="1"/>
    <n v="13.95"/>
  </r>
  <r>
    <n v="11296"/>
    <n v="4962"/>
    <n v="1"/>
    <d v="2023-03-25T00:00:00"/>
    <d v="1899-12-30T14:34:44"/>
    <n v="112"/>
    <x v="30"/>
    <x v="0"/>
    <x v="13"/>
    <x v="6"/>
    <n v="25"/>
    <x v="2"/>
    <x v="3"/>
    <n v="1"/>
    <n v="14.95"/>
  </r>
  <r>
    <n v="11298"/>
    <n v="4963"/>
    <n v="1"/>
    <d v="2023-03-25T00:00:00"/>
    <d v="1899-12-30T14:57:26"/>
    <n v="118"/>
    <x v="26"/>
    <x v="2"/>
    <x v="13"/>
    <x v="6"/>
    <n v="25"/>
    <x v="2"/>
    <x v="3"/>
    <n v="1"/>
    <n v="14.95"/>
  </r>
  <r>
    <n v="11299"/>
    <n v="4964"/>
    <n v="1"/>
    <d v="2023-03-25T00:00:00"/>
    <d v="1899-12-30T15:42:29"/>
    <n v="102"/>
    <x v="16"/>
    <x v="3"/>
    <x v="9"/>
    <x v="6"/>
    <n v="25"/>
    <x v="2"/>
    <x v="4"/>
    <n v="2"/>
    <n v="25.9"/>
  </r>
  <r>
    <n v="11300"/>
    <n v="4964"/>
    <n v="0"/>
    <d v="2023-03-25T00:00:00"/>
    <d v="1899-12-30T15:42:29"/>
    <n v="119"/>
    <x v="6"/>
    <x v="2"/>
    <x v="5"/>
    <x v="6"/>
    <n v="25"/>
    <x v="2"/>
    <x v="4"/>
    <n v="2"/>
    <n v="25.9"/>
  </r>
  <r>
    <n v="11301"/>
    <n v="4965"/>
    <n v="1"/>
    <d v="2023-03-25T00:00:00"/>
    <d v="1899-12-30T16:12:29"/>
    <n v="104"/>
    <x v="18"/>
    <x v="3"/>
    <x v="11"/>
    <x v="6"/>
    <n v="25"/>
    <x v="2"/>
    <x v="5"/>
    <n v="2"/>
    <n v="28.45"/>
  </r>
  <r>
    <n v="11302"/>
    <n v="4965"/>
    <n v="0"/>
    <d v="2023-03-25T00:00:00"/>
    <d v="1899-12-30T16:12:29"/>
    <n v="131"/>
    <x v="27"/>
    <x v="1"/>
    <x v="0"/>
    <x v="6"/>
    <n v="25"/>
    <x v="2"/>
    <x v="5"/>
    <n v="2"/>
    <n v="28.45"/>
  </r>
  <r>
    <n v="11303"/>
    <n v="4966"/>
    <n v="1"/>
    <d v="2023-03-25T00:00:00"/>
    <d v="1899-12-30T16:43:47"/>
    <n v="108"/>
    <x v="1"/>
    <x v="0"/>
    <x v="1"/>
    <x v="6"/>
    <n v="25"/>
    <x v="2"/>
    <x v="5"/>
    <n v="1"/>
    <n v="14.5"/>
  </r>
  <r>
    <n v="11304"/>
    <n v="4967"/>
    <n v="1"/>
    <d v="2023-03-25T00:00:00"/>
    <d v="1899-12-30T17:02:42"/>
    <n v="107"/>
    <x v="19"/>
    <x v="0"/>
    <x v="12"/>
    <x v="6"/>
    <n v="25"/>
    <x v="2"/>
    <x v="6"/>
    <n v="3"/>
    <n v="48.400000000000006"/>
  </r>
  <r>
    <n v="11305"/>
    <n v="4967"/>
    <n v="0"/>
    <d v="2023-03-25T00:00:00"/>
    <d v="1899-12-30T17:02:42"/>
    <n v="125"/>
    <x v="21"/>
    <x v="1"/>
    <x v="0"/>
    <x v="6"/>
    <n v="25"/>
    <x v="2"/>
    <x v="6"/>
    <n v="3"/>
    <n v="48.400000000000006"/>
  </r>
  <r>
    <n v="11306"/>
    <n v="4967"/>
    <n v="0"/>
    <d v="2023-03-25T00:00:00"/>
    <d v="1899-12-30T17:02:42"/>
    <n v="120"/>
    <x v="28"/>
    <x v="2"/>
    <x v="9"/>
    <x v="6"/>
    <n v="25"/>
    <x v="2"/>
    <x v="6"/>
    <n v="3"/>
    <n v="48.400000000000006"/>
  </r>
  <r>
    <n v="11307"/>
    <n v="4968"/>
    <n v="1"/>
    <d v="2023-03-25T00:00:00"/>
    <d v="1899-12-30T17:07:45"/>
    <n v="107"/>
    <x v="19"/>
    <x v="0"/>
    <x v="12"/>
    <x v="6"/>
    <n v="25"/>
    <x v="2"/>
    <x v="6"/>
    <n v="4"/>
    <n v="50.95"/>
  </r>
  <r>
    <n v="11308"/>
    <n v="4968"/>
    <n v="0"/>
    <d v="2023-03-25T00:00:00"/>
    <d v="1899-12-30T17:07:45"/>
    <n v="121"/>
    <x v="20"/>
    <x v="2"/>
    <x v="11"/>
    <x v="6"/>
    <n v="25"/>
    <x v="2"/>
    <x v="6"/>
    <n v="4"/>
    <n v="50.95"/>
  </r>
  <r>
    <n v="11309"/>
    <n v="4968"/>
    <n v="0"/>
    <d v="2023-03-25T00:00:00"/>
    <d v="1899-12-30T17:07:45"/>
    <n v="105"/>
    <x v="15"/>
    <x v="3"/>
    <x v="4"/>
    <x v="6"/>
    <n v="25"/>
    <x v="2"/>
    <x v="6"/>
    <n v="4"/>
    <n v="50.95"/>
  </r>
  <r>
    <n v="11310"/>
    <n v="4968"/>
    <n v="0"/>
    <d v="2023-03-25T00:00:00"/>
    <d v="1899-12-30T17:07:45"/>
    <n v="132"/>
    <x v="14"/>
    <x v="1"/>
    <x v="8"/>
    <x v="6"/>
    <n v="25"/>
    <x v="2"/>
    <x v="6"/>
    <n v="4"/>
    <n v="50.95"/>
  </r>
  <r>
    <n v="11311"/>
    <n v="4969"/>
    <n v="1"/>
    <d v="2023-03-25T00:00:00"/>
    <d v="1899-12-30T17:13:34"/>
    <n v="104"/>
    <x v="18"/>
    <x v="3"/>
    <x v="11"/>
    <x v="6"/>
    <n v="25"/>
    <x v="2"/>
    <x v="6"/>
    <n v="3"/>
    <n v="36.5"/>
  </r>
  <r>
    <n v="11312"/>
    <n v="4969"/>
    <n v="0"/>
    <d v="2023-03-25T00:00:00"/>
    <d v="1899-12-30T17:13:34"/>
    <n v="104"/>
    <x v="18"/>
    <x v="3"/>
    <x v="11"/>
    <x v="6"/>
    <n v="25"/>
    <x v="2"/>
    <x v="6"/>
    <n v="3"/>
    <n v="36.5"/>
  </r>
  <r>
    <n v="11313"/>
    <n v="4969"/>
    <n v="0"/>
    <d v="2023-03-25T00:00:00"/>
    <d v="1899-12-30T17:13:34"/>
    <n v="129"/>
    <x v="4"/>
    <x v="1"/>
    <x v="3"/>
    <x v="6"/>
    <n v="25"/>
    <x v="2"/>
    <x v="6"/>
    <n v="3"/>
    <n v="36.5"/>
  </r>
  <r>
    <n v="11314"/>
    <n v="4970"/>
    <n v="1"/>
    <d v="2023-03-25T00:00:00"/>
    <d v="1899-12-30T17:32:07"/>
    <n v="125"/>
    <x v="21"/>
    <x v="1"/>
    <x v="0"/>
    <x v="6"/>
    <n v="25"/>
    <x v="2"/>
    <x v="6"/>
    <n v="4"/>
    <n v="56.849999999999994"/>
  </r>
  <r>
    <n v="11315"/>
    <n v="4970"/>
    <n v="0"/>
    <d v="2023-03-25T00:00:00"/>
    <d v="1899-12-30T17:32:07"/>
    <n v="110"/>
    <x v="11"/>
    <x v="0"/>
    <x v="0"/>
    <x v="6"/>
    <n v="25"/>
    <x v="2"/>
    <x v="6"/>
    <n v="4"/>
    <n v="56.849999999999994"/>
  </r>
  <r>
    <n v="11316"/>
    <n v="4970"/>
    <n v="0"/>
    <d v="2023-03-25T00:00:00"/>
    <d v="1899-12-30T17:32:07"/>
    <n v="120"/>
    <x v="28"/>
    <x v="2"/>
    <x v="9"/>
    <x v="6"/>
    <n v="25"/>
    <x v="2"/>
    <x v="6"/>
    <n v="4"/>
    <n v="56.849999999999994"/>
  </r>
  <r>
    <n v="11317"/>
    <n v="4970"/>
    <n v="0"/>
    <d v="2023-03-25T00:00:00"/>
    <d v="1899-12-30T17:32:07"/>
    <n v="122"/>
    <x v="12"/>
    <x v="2"/>
    <x v="4"/>
    <x v="6"/>
    <n v="25"/>
    <x v="2"/>
    <x v="6"/>
    <n v="4"/>
    <n v="56.849999999999994"/>
  </r>
  <r>
    <n v="11318"/>
    <n v="4971"/>
    <n v="1"/>
    <d v="2023-03-25T00:00:00"/>
    <d v="1899-12-30T17:37:50"/>
    <n v="104"/>
    <x v="18"/>
    <x v="3"/>
    <x v="11"/>
    <x v="6"/>
    <n v="25"/>
    <x v="2"/>
    <x v="6"/>
    <n v="4"/>
    <n v="51.400000000000006"/>
  </r>
  <r>
    <n v="11319"/>
    <n v="4971"/>
    <n v="0"/>
    <d v="2023-03-25T00:00:00"/>
    <d v="1899-12-30T17:37:50"/>
    <n v="122"/>
    <x v="12"/>
    <x v="2"/>
    <x v="4"/>
    <x v="6"/>
    <n v="25"/>
    <x v="2"/>
    <x v="6"/>
    <n v="4"/>
    <n v="51.400000000000006"/>
  </r>
  <r>
    <n v="11320"/>
    <n v="4971"/>
    <n v="0"/>
    <d v="2023-03-25T00:00:00"/>
    <d v="1899-12-30T17:37:50"/>
    <n v="132"/>
    <x v="14"/>
    <x v="1"/>
    <x v="8"/>
    <x v="6"/>
    <n v="25"/>
    <x v="2"/>
    <x v="6"/>
    <n v="4"/>
    <n v="51.400000000000006"/>
  </r>
  <r>
    <n v="11321"/>
    <n v="4971"/>
    <n v="0"/>
    <d v="2023-03-25T00:00:00"/>
    <d v="1899-12-30T17:37:50"/>
    <n v="132"/>
    <x v="14"/>
    <x v="1"/>
    <x v="8"/>
    <x v="6"/>
    <n v="25"/>
    <x v="2"/>
    <x v="6"/>
    <n v="4"/>
    <n v="51.400000000000006"/>
  </r>
  <r>
    <n v="11322"/>
    <n v="4972"/>
    <n v="1"/>
    <d v="2023-03-25T00:00:00"/>
    <d v="1899-12-30T17:43:05"/>
    <n v="124"/>
    <x v="2"/>
    <x v="1"/>
    <x v="1"/>
    <x v="6"/>
    <n v="25"/>
    <x v="2"/>
    <x v="6"/>
    <n v="3"/>
    <n v="40.4"/>
  </r>
  <r>
    <n v="11323"/>
    <n v="4972"/>
    <n v="0"/>
    <d v="2023-03-25T00:00:00"/>
    <d v="1899-12-30T17:43:05"/>
    <n v="117"/>
    <x v="3"/>
    <x v="2"/>
    <x v="2"/>
    <x v="6"/>
    <n v="25"/>
    <x v="2"/>
    <x v="6"/>
    <n v="3"/>
    <n v="40.4"/>
  </r>
  <r>
    <n v="11324"/>
    <n v="4972"/>
    <n v="0"/>
    <d v="2023-03-25T00:00:00"/>
    <d v="1899-12-30T17:43:05"/>
    <n v="117"/>
    <x v="3"/>
    <x v="2"/>
    <x v="2"/>
    <x v="6"/>
    <n v="25"/>
    <x v="2"/>
    <x v="6"/>
    <n v="3"/>
    <n v="40.4"/>
  </r>
  <r>
    <n v="11325"/>
    <n v="4973"/>
    <n v="1"/>
    <d v="2023-03-25T00:00:00"/>
    <d v="1899-12-30T17:49:01"/>
    <n v="102"/>
    <x v="16"/>
    <x v="3"/>
    <x v="9"/>
    <x v="6"/>
    <n v="25"/>
    <x v="2"/>
    <x v="6"/>
    <n v="2"/>
    <n v="27.9"/>
  </r>
  <r>
    <n v="11326"/>
    <n v="4973"/>
    <n v="0"/>
    <d v="2023-03-25T00:00:00"/>
    <d v="1899-12-30T17:49:01"/>
    <n v="120"/>
    <x v="28"/>
    <x v="2"/>
    <x v="9"/>
    <x v="6"/>
    <n v="25"/>
    <x v="2"/>
    <x v="6"/>
    <n v="2"/>
    <n v="27.9"/>
  </r>
  <r>
    <n v="11327"/>
    <n v="4974"/>
    <n v="1"/>
    <d v="2023-03-25T00:00:00"/>
    <d v="1899-12-30T17:59:15"/>
    <n v="102"/>
    <x v="16"/>
    <x v="3"/>
    <x v="9"/>
    <x v="6"/>
    <n v="25"/>
    <x v="2"/>
    <x v="6"/>
    <n v="3"/>
    <n v="47.4"/>
  </r>
  <r>
    <n v="11328"/>
    <n v="4974"/>
    <n v="0"/>
    <d v="2023-03-25T00:00:00"/>
    <d v="1899-12-30T17:59:15"/>
    <n v="109"/>
    <x v="0"/>
    <x v="0"/>
    <x v="0"/>
    <x v="6"/>
    <n v="25"/>
    <x v="2"/>
    <x v="6"/>
    <n v="3"/>
    <n v="47.4"/>
  </r>
  <r>
    <n v="11329"/>
    <n v="4974"/>
    <n v="0"/>
    <d v="2023-03-25T00:00:00"/>
    <d v="1899-12-30T17:59:15"/>
    <n v="128"/>
    <x v="25"/>
    <x v="1"/>
    <x v="3"/>
    <x v="6"/>
    <n v="25"/>
    <x v="2"/>
    <x v="6"/>
    <n v="3"/>
    <n v="47.4"/>
  </r>
  <r>
    <n v="11330"/>
    <n v="4975"/>
    <n v="1"/>
    <d v="2023-03-25T00:00:00"/>
    <d v="1899-12-30T18:05:54"/>
    <n v="124"/>
    <x v="2"/>
    <x v="1"/>
    <x v="1"/>
    <x v="6"/>
    <n v="25"/>
    <x v="2"/>
    <x v="7"/>
    <n v="1"/>
    <n v="14.5"/>
  </r>
  <r>
    <n v="11331"/>
    <n v="4976"/>
    <n v="1"/>
    <d v="2023-03-25T00:00:00"/>
    <d v="1899-12-30T18:11:17"/>
    <n v="109"/>
    <x v="0"/>
    <x v="0"/>
    <x v="0"/>
    <x v="6"/>
    <n v="25"/>
    <x v="2"/>
    <x v="7"/>
    <n v="1"/>
    <n v="17.95"/>
  </r>
  <r>
    <n v="11332"/>
    <n v="4977"/>
    <n v="1"/>
    <d v="2023-03-25T00:00:00"/>
    <d v="1899-12-30T18:20:35"/>
    <n v="101"/>
    <x v="7"/>
    <x v="3"/>
    <x v="2"/>
    <x v="6"/>
    <n v="25"/>
    <x v="2"/>
    <x v="7"/>
    <n v="3"/>
    <n v="31.9"/>
  </r>
  <r>
    <n v="11333"/>
    <n v="4977"/>
    <n v="0"/>
    <d v="2023-03-25T00:00:00"/>
    <d v="1899-12-30T18:20:35"/>
    <n v="102"/>
    <x v="16"/>
    <x v="3"/>
    <x v="9"/>
    <x v="6"/>
    <n v="25"/>
    <x v="2"/>
    <x v="7"/>
    <n v="3"/>
    <n v="31.9"/>
  </r>
  <r>
    <n v="11334"/>
    <n v="4977"/>
    <n v="0"/>
    <d v="2023-03-25T00:00:00"/>
    <d v="1899-12-30T18:20:35"/>
    <n v="113"/>
    <x v="17"/>
    <x v="0"/>
    <x v="10"/>
    <x v="6"/>
    <n v="25"/>
    <x v="2"/>
    <x v="7"/>
    <n v="3"/>
    <n v="31.9"/>
  </r>
  <r>
    <n v="11335"/>
    <n v="4978"/>
    <n v="1"/>
    <d v="2023-03-25T00:00:00"/>
    <d v="1899-12-30T18:35:12"/>
    <n v="101"/>
    <x v="7"/>
    <x v="3"/>
    <x v="2"/>
    <x v="6"/>
    <n v="25"/>
    <x v="2"/>
    <x v="7"/>
    <n v="3"/>
    <n v="35.450000000000003"/>
  </r>
  <r>
    <n v="11336"/>
    <n v="4978"/>
    <n v="0"/>
    <d v="2023-03-25T00:00:00"/>
    <d v="1899-12-30T18:35:12"/>
    <n v="129"/>
    <x v="4"/>
    <x v="1"/>
    <x v="3"/>
    <x v="6"/>
    <n v="25"/>
    <x v="2"/>
    <x v="7"/>
    <n v="3"/>
    <n v="35.450000000000003"/>
  </r>
  <r>
    <n v="11337"/>
    <n v="4978"/>
    <n v="0"/>
    <d v="2023-03-25T00:00:00"/>
    <d v="1899-12-30T18:35:12"/>
    <n v="122"/>
    <x v="12"/>
    <x v="2"/>
    <x v="4"/>
    <x v="6"/>
    <n v="25"/>
    <x v="2"/>
    <x v="7"/>
    <n v="3"/>
    <n v="35.450000000000003"/>
  </r>
  <r>
    <n v="11338"/>
    <n v="4979"/>
    <n v="1"/>
    <d v="2023-03-25T00:00:00"/>
    <d v="1899-12-30T18:57:01"/>
    <n v="101"/>
    <x v="7"/>
    <x v="3"/>
    <x v="2"/>
    <x v="6"/>
    <n v="25"/>
    <x v="2"/>
    <x v="7"/>
    <n v="4"/>
    <n v="53.349999999999994"/>
  </r>
  <r>
    <n v="11339"/>
    <n v="4979"/>
    <n v="0"/>
    <d v="2023-03-25T00:00:00"/>
    <d v="1899-12-30T18:57:01"/>
    <n v="125"/>
    <x v="21"/>
    <x v="1"/>
    <x v="0"/>
    <x v="6"/>
    <n v="25"/>
    <x v="2"/>
    <x v="7"/>
    <n v="4"/>
    <n v="53.349999999999994"/>
  </r>
  <r>
    <n v="11340"/>
    <n v="4979"/>
    <n v="0"/>
    <d v="2023-03-25T00:00:00"/>
    <d v="1899-12-30T18:57:01"/>
    <n v="119"/>
    <x v="6"/>
    <x v="2"/>
    <x v="5"/>
    <x v="6"/>
    <n v="25"/>
    <x v="2"/>
    <x v="7"/>
    <n v="4"/>
    <n v="53.349999999999994"/>
  </r>
  <r>
    <n v="11341"/>
    <n v="4979"/>
    <n v="0"/>
    <d v="2023-03-25T00:00:00"/>
    <d v="1899-12-30T18:57:01"/>
    <n v="121"/>
    <x v="20"/>
    <x v="2"/>
    <x v="11"/>
    <x v="6"/>
    <n v="25"/>
    <x v="2"/>
    <x v="7"/>
    <n v="4"/>
    <n v="53.349999999999994"/>
  </r>
  <r>
    <n v="11342"/>
    <n v="4980"/>
    <n v="1"/>
    <d v="2023-03-25T00:00:00"/>
    <d v="1899-12-30T19:02:39"/>
    <n v="127"/>
    <x v="24"/>
    <x v="1"/>
    <x v="0"/>
    <x v="6"/>
    <n v="25"/>
    <x v="2"/>
    <x v="8"/>
    <n v="2"/>
    <n v="31.9"/>
  </r>
  <r>
    <n v="11343"/>
    <n v="4980"/>
    <n v="0"/>
    <d v="2023-03-25T00:00:00"/>
    <d v="1899-12-30T19:02:39"/>
    <n v="120"/>
    <x v="28"/>
    <x v="2"/>
    <x v="9"/>
    <x v="6"/>
    <n v="25"/>
    <x v="2"/>
    <x v="8"/>
    <n v="2"/>
    <n v="31.9"/>
  </r>
  <r>
    <n v="11344"/>
    <n v="4981"/>
    <n v="1"/>
    <d v="2023-03-25T00:00:00"/>
    <d v="1899-12-30T19:12:01"/>
    <n v="130"/>
    <x v="13"/>
    <x v="1"/>
    <x v="7"/>
    <x v="6"/>
    <n v="25"/>
    <x v="2"/>
    <x v="8"/>
    <n v="3"/>
    <n v="44.9"/>
  </r>
  <r>
    <n v="11345"/>
    <n v="4981"/>
    <n v="0"/>
    <d v="2023-03-25T00:00:00"/>
    <d v="1899-12-30T19:12:01"/>
    <n v="131"/>
    <x v="27"/>
    <x v="1"/>
    <x v="0"/>
    <x v="6"/>
    <n v="25"/>
    <x v="2"/>
    <x v="8"/>
    <n v="3"/>
    <n v="44.9"/>
  </r>
  <r>
    <n v="11346"/>
    <n v="4981"/>
    <n v="0"/>
    <d v="2023-03-25T00:00:00"/>
    <d v="1899-12-30T19:12:01"/>
    <n v="106"/>
    <x v="5"/>
    <x v="3"/>
    <x v="4"/>
    <x v="6"/>
    <n v="25"/>
    <x v="2"/>
    <x v="8"/>
    <n v="3"/>
    <n v="44.9"/>
  </r>
  <r>
    <n v="11347"/>
    <n v="4982"/>
    <n v="1"/>
    <d v="2023-03-25T00:00:00"/>
    <d v="1899-12-30T19:21:56"/>
    <n v="106"/>
    <x v="5"/>
    <x v="3"/>
    <x v="4"/>
    <x v="6"/>
    <n v="25"/>
    <x v="2"/>
    <x v="8"/>
    <n v="1"/>
    <n v="7"/>
  </r>
  <r>
    <n v="11348"/>
    <n v="4983"/>
    <n v="1"/>
    <d v="2023-03-25T00:00:00"/>
    <d v="1899-12-30T19:39:31"/>
    <n v="120"/>
    <x v="28"/>
    <x v="2"/>
    <x v="9"/>
    <x v="6"/>
    <n v="25"/>
    <x v="2"/>
    <x v="8"/>
    <n v="3"/>
    <n v="33.450000000000003"/>
  </r>
  <r>
    <n v="11349"/>
    <n v="4983"/>
    <n v="0"/>
    <d v="2023-03-25T00:00:00"/>
    <d v="1899-12-30T19:39:31"/>
    <n v="121"/>
    <x v="20"/>
    <x v="2"/>
    <x v="11"/>
    <x v="6"/>
    <n v="25"/>
    <x v="2"/>
    <x v="8"/>
    <n v="3"/>
    <n v="33.450000000000003"/>
  </r>
  <r>
    <n v="11350"/>
    <n v="4983"/>
    <n v="0"/>
    <d v="2023-03-25T00:00:00"/>
    <d v="1899-12-30T19:39:31"/>
    <n v="123"/>
    <x v="9"/>
    <x v="2"/>
    <x v="6"/>
    <x v="6"/>
    <n v="25"/>
    <x v="2"/>
    <x v="8"/>
    <n v="3"/>
    <n v="33.450000000000003"/>
  </r>
  <r>
    <n v="11351"/>
    <n v="4984"/>
    <n v="1"/>
    <d v="2023-03-25T00:00:00"/>
    <d v="1899-12-30T19:52:33"/>
    <n v="124"/>
    <x v="2"/>
    <x v="1"/>
    <x v="1"/>
    <x v="6"/>
    <n v="25"/>
    <x v="2"/>
    <x v="8"/>
    <n v="2"/>
    <n v="28.45"/>
  </r>
  <r>
    <n v="11352"/>
    <n v="4984"/>
    <n v="0"/>
    <d v="2023-03-25T00:00:00"/>
    <d v="1899-12-30T19:52:33"/>
    <n v="120"/>
    <x v="28"/>
    <x v="2"/>
    <x v="9"/>
    <x v="6"/>
    <n v="25"/>
    <x v="2"/>
    <x v="8"/>
    <n v="2"/>
    <n v="28.45"/>
  </r>
  <r>
    <n v="11353"/>
    <n v="4985"/>
    <n v="1"/>
    <d v="2023-03-25T00:00:00"/>
    <d v="1899-12-30T20:00:01"/>
    <n v="129"/>
    <x v="4"/>
    <x v="1"/>
    <x v="3"/>
    <x v="6"/>
    <n v="25"/>
    <x v="2"/>
    <x v="9"/>
    <n v="1"/>
    <n v="15.5"/>
  </r>
  <r>
    <n v="11354"/>
    <n v="4986"/>
    <n v="1"/>
    <d v="2023-03-25T00:00:00"/>
    <d v="1899-12-30T20:06:38"/>
    <n v="117"/>
    <x v="3"/>
    <x v="2"/>
    <x v="2"/>
    <x v="6"/>
    <n v="25"/>
    <x v="2"/>
    <x v="9"/>
    <n v="1"/>
    <n v="12.95"/>
  </r>
  <r>
    <n v="11355"/>
    <n v="4987"/>
    <n v="1"/>
    <d v="2023-03-25T00:00:00"/>
    <d v="1899-12-30T20:34:13"/>
    <n v="103"/>
    <x v="29"/>
    <x v="3"/>
    <x v="6"/>
    <x v="6"/>
    <n v="25"/>
    <x v="2"/>
    <x v="9"/>
    <n v="3"/>
    <n v="42.45"/>
  </r>
  <r>
    <n v="11356"/>
    <n v="4987"/>
    <n v="0"/>
    <d v="2023-03-25T00:00:00"/>
    <d v="1899-12-30T20:34:13"/>
    <n v="109"/>
    <x v="0"/>
    <x v="0"/>
    <x v="0"/>
    <x v="6"/>
    <n v="25"/>
    <x v="2"/>
    <x v="9"/>
    <n v="3"/>
    <n v="42.45"/>
  </r>
  <r>
    <n v="11357"/>
    <n v="4987"/>
    <n v="0"/>
    <d v="2023-03-25T00:00:00"/>
    <d v="1899-12-30T20:34:13"/>
    <n v="128"/>
    <x v="25"/>
    <x v="1"/>
    <x v="3"/>
    <x v="6"/>
    <n v="25"/>
    <x v="2"/>
    <x v="9"/>
    <n v="3"/>
    <n v="42.45"/>
  </r>
  <r>
    <n v="11358"/>
    <n v="4988"/>
    <n v="1"/>
    <d v="2023-03-25T00:00:00"/>
    <d v="1899-12-30T20:44:56"/>
    <n v="102"/>
    <x v="16"/>
    <x v="3"/>
    <x v="9"/>
    <x v="6"/>
    <n v="25"/>
    <x v="2"/>
    <x v="9"/>
    <n v="3"/>
    <n v="44.4"/>
  </r>
  <r>
    <n v="11359"/>
    <n v="4988"/>
    <n v="0"/>
    <d v="2023-03-25T00:00:00"/>
    <d v="1899-12-30T20:44:56"/>
    <n v="128"/>
    <x v="25"/>
    <x v="1"/>
    <x v="3"/>
    <x v="6"/>
    <n v="25"/>
    <x v="2"/>
    <x v="9"/>
    <n v="3"/>
    <n v="44.4"/>
  </r>
  <r>
    <n v="11360"/>
    <n v="4988"/>
    <n v="0"/>
    <d v="2023-03-25T00:00:00"/>
    <d v="1899-12-30T20:44:56"/>
    <n v="112"/>
    <x v="30"/>
    <x v="0"/>
    <x v="13"/>
    <x v="6"/>
    <n v="25"/>
    <x v="2"/>
    <x v="9"/>
    <n v="3"/>
    <n v="44.4"/>
  </r>
  <r>
    <n v="11361"/>
    <n v="4989"/>
    <n v="1"/>
    <d v="2023-03-25T00:00:00"/>
    <d v="1899-12-30T20:54:18"/>
    <n v="102"/>
    <x v="16"/>
    <x v="3"/>
    <x v="9"/>
    <x v="6"/>
    <n v="25"/>
    <x v="2"/>
    <x v="9"/>
    <n v="1"/>
    <n v="13.95"/>
  </r>
  <r>
    <n v="11362"/>
    <n v="4990"/>
    <n v="1"/>
    <d v="2023-03-25T00:00:00"/>
    <d v="1899-12-30T21:02:20"/>
    <n v="105"/>
    <x v="15"/>
    <x v="3"/>
    <x v="4"/>
    <x v="6"/>
    <n v="25"/>
    <x v="2"/>
    <x v="10"/>
    <n v="1"/>
    <n v="7"/>
  </r>
  <r>
    <n v="11363"/>
    <n v="4991"/>
    <n v="1"/>
    <d v="2023-03-25T00:00:00"/>
    <d v="1899-12-30T21:09:19"/>
    <n v="101"/>
    <x v="7"/>
    <x v="3"/>
    <x v="2"/>
    <x v="6"/>
    <n v="25"/>
    <x v="2"/>
    <x v="10"/>
    <n v="2"/>
    <n v="24.9"/>
  </r>
  <r>
    <n v="11364"/>
    <n v="4991"/>
    <n v="0"/>
    <d v="2023-03-25T00:00:00"/>
    <d v="1899-12-30T21:09:19"/>
    <n v="111"/>
    <x v="22"/>
    <x v="0"/>
    <x v="5"/>
    <x v="6"/>
    <n v="25"/>
    <x v="2"/>
    <x v="10"/>
    <n v="2"/>
    <n v="24.9"/>
  </r>
  <r>
    <n v="11365"/>
    <n v="4992"/>
    <n v="1"/>
    <d v="2023-03-25T00:00:00"/>
    <d v="1899-12-30T21:11:28"/>
    <n v="113"/>
    <x v="17"/>
    <x v="0"/>
    <x v="10"/>
    <x v="6"/>
    <n v="25"/>
    <x v="2"/>
    <x v="10"/>
    <n v="2"/>
    <n v="19.95"/>
  </r>
  <r>
    <n v="11366"/>
    <n v="4992"/>
    <n v="0"/>
    <d v="2023-03-25T00:00:00"/>
    <d v="1899-12-30T21:11:28"/>
    <n v="118"/>
    <x v="26"/>
    <x v="2"/>
    <x v="13"/>
    <x v="6"/>
    <n v="25"/>
    <x v="2"/>
    <x v="10"/>
    <n v="2"/>
    <n v="19.95"/>
  </r>
  <r>
    <n v="11367"/>
    <n v="4993"/>
    <n v="1"/>
    <d v="2023-03-25T00:00:00"/>
    <d v="1899-12-30T21:13:53"/>
    <n v="121"/>
    <x v="20"/>
    <x v="2"/>
    <x v="11"/>
    <x v="6"/>
    <n v="25"/>
    <x v="2"/>
    <x v="10"/>
    <n v="1"/>
    <n v="10.5"/>
  </r>
  <r>
    <n v="11368"/>
    <n v="4994"/>
    <n v="1"/>
    <d v="2023-03-25T00:00:00"/>
    <d v="1899-12-30T21:26:47"/>
    <n v="109"/>
    <x v="0"/>
    <x v="0"/>
    <x v="0"/>
    <x v="6"/>
    <n v="25"/>
    <x v="2"/>
    <x v="10"/>
    <n v="2"/>
    <n v="22.95"/>
  </r>
  <r>
    <n v="11369"/>
    <n v="4994"/>
    <n v="0"/>
    <d v="2023-03-25T00:00:00"/>
    <d v="1899-12-30T21:26:47"/>
    <n v="113"/>
    <x v="17"/>
    <x v="0"/>
    <x v="10"/>
    <x v="6"/>
    <n v="25"/>
    <x v="2"/>
    <x v="10"/>
    <n v="2"/>
    <n v="22.95"/>
  </r>
  <r>
    <n v="11370"/>
    <n v="4995"/>
    <n v="1"/>
    <d v="2023-03-25T00:00:00"/>
    <d v="1899-12-30T21:26:57"/>
    <n v="117"/>
    <x v="3"/>
    <x v="2"/>
    <x v="2"/>
    <x v="6"/>
    <n v="25"/>
    <x v="2"/>
    <x v="10"/>
    <n v="2"/>
    <n v="17.95"/>
  </r>
  <r>
    <n v="11371"/>
    <n v="4995"/>
    <n v="0"/>
    <d v="2023-03-25T00:00:00"/>
    <d v="1899-12-30T21:26:57"/>
    <n v="113"/>
    <x v="17"/>
    <x v="0"/>
    <x v="10"/>
    <x v="6"/>
    <n v="25"/>
    <x v="2"/>
    <x v="10"/>
    <n v="2"/>
    <n v="17.95"/>
  </r>
  <r>
    <n v="11372"/>
    <n v="4996"/>
    <n v="1"/>
    <d v="2023-03-25T00:00:00"/>
    <d v="1899-12-30T22:16:46"/>
    <n v="127"/>
    <x v="24"/>
    <x v="1"/>
    <x v="0"/>
    <x v="6"/>
    <n v="25"/>
    <x v="2"/>
    <x v="11"/>
    <n v="1"/>
    <n v="17.95"/>
  </r>
  <r>
    <n v="11373"/>
    <n v="4997"/>
    <n v="1"/>
    <d v="2023-03-26T00:00:00"/>
    <d v="1899-12-30T11:22:59"/>
    <n v="109"/>
    <x v="0"/>
    <x v="0"/>
    <x v="0"/>
    <x v="0"/>
    <n v="26"/>
    <x v="2"/>
    <x v="0"/>
    <n v="1"/>
    <n v="17.95"/>
  </r>
  <r>
    <n v="11374"/>
    <n v="4998"/>
    <n v="1"/>
    <d v="2023-03-26T00:00:00"/>
    <d v="1899-12-30T11:34:32"/>
    <n v="125"/>
    <x v="21"/>
    <x v="1"/>
    <x v="0"/>
    <x v="0"/>
    <n v="26"/>
    <x v="2"/>
    <x v="0"/>
    <n v="1"/>
    <n v="17.95"/>
  </r>
  <r>
    <n v="11375"/>
    <n v="4999"/>
    <n v="1"/>
    <d v="2023-03-26T00:00:00"/>
    <d v="1899-12-30T11:37:06"/>
    <n v="108"/>
    <x v="1"/>
    <x v="0"/>
    <x v="1"/>
    <x v="0"/>
    <n v="26"/>
    <x v="2"/>
    <x v="0"/>
    <n v="2"/>
    <n v="32.450000000000003"/>
  </r>
  <r>
    <n v="11376"/>
    <n v="4999"/>
    <n v="0"/>
    <d v="2023-03-26T00:00:00"/>
    <d v="1899-12-30T11:37:06"/>
    <n v="109"/>
    <x v="0"/>
    <x v="0"/>
    <x v="0"/>
    <x v="0"/>
    <n v="26"/>
    <x v="2"/>
    <x v="0"/>
    <n v="2"/>
    <n v="32.450000000000003"/>
  </r>
  <r>
    <n v="11377"/>
    <n v="5000"/>
    <n v="1"/>
    <d v="2023-03-26T00:00:00"/>
    <d v="1899-12-30T11:37:43"/>
    <n v="116"/>
    <x v="23"/>
    <x v="2"/>
    <x v="9"/>
    <x v="0"/>
    <n v="26"/>
    <x v="2"/>
    <x v="0"/>
    <n v="2"/>
    <n v="31.9"/>
  </r>
  <r>
    <n v="11378"/>
    <n v="5000"/>
    <n v="0"/>
    <d v="2023-03-26T00:00:00"/>
    <d v="1899-12-30T11:37:43"/>
    <n v="109"/>
    <x v="0"/>
    <x v="0"/>
    <x v="0"/>
    <x v="0"/>
    <n v="26"/>
    <x v="2"/>
    <x v="0"/>
    <n v="2"/>
    <n v="31.9"/>
  </r>
  <r>
    <n v="11379"/>
    <n v="5001"/>
    <n v="1"/>
    <d v="2023-03-26T00:00:00"/>
    <d v="1899-12-30T11:44:02"/>
    <n v="104"/>
    <x v="18"/>
    <x v="3"/>
    <x v="11"/>
    <x v="0"/>
    <n v="26"/>
    <x v="2"/>
    <x v="0"/>
    <n v="1"/>
    <n v="10.5"/>
  </r>
  <r>
    <n v="11380"/>
    <n v="5002"/>
    <n v="1"/>
    <d v="2023-03-26T00:00:00"/>
    <d v="1899-12-30T11:46:28"/>
    <n v="101"/>
    <x v="7"/>
    <x v="3"/>
    <x v="2"/>
    <x v="0"/>
    <n v="26"/>
    <x v="2"/>
    <x v="0"/>
    <n v="2"/>
    <n v="17.95"/>
  </r>
  <r>
    <n v="11381"/>
    <n v="5002"/>
    <n v="0"/>
    <d v="2023-03-26T00:00:00"/>
    <d v="1899-12-30T11:46:28"/>
    <n v="113"/>
    <x v="17"/>
    <x v="0"/>
    <x v="10"/>
    <x v="0"/>
    <n v="26"/>
    <x v="2"/>
    <x v="0"/>
    <n v="2"/>
    <n v="17.95"/>
  </r>
  <r>
    <n v="11382"/>
    <n v="5003"/>
    <n v="1"/>
    <d v="2023-03-26T00:00:00"/>
    <d v="1899-12-30T11:50:45"/>
    <n v="104"/>
    <x v="18"/>
    <x v="3"/>
    <x v="11"/>
    <x v="0"/>
    <n v="26"/>
    <x v="2"/>
    <x v="0"/>
    <n v="4"/>
    <n v="53.900000000000006"/>
  </r>
  <r>
    <n v="11383"/>
    <n v="5003"/>
    <n v="0"/>
    <d v="2023-03-26T00:00:00"/>
    <d v="1899-12-30T11:50:45"/>
    <n v="108"/>
    <x v="1"/>
    <x v="0"/>
    <x v="1"/>
    <x v="0"/>
    <n v="26"/>
    <x v="2"/>
    <x v="0"/>
    <n v="4"/>
    <n v="53.900000000000006"/>
  </r>
  <r>
    <n v="11384"/>
    <n v="5003"/>
    <n v="0"/>
    <d v="2023-03-26T00:00:00"/>
    <d v="1899-12-30T11:50:45"/>
    <n v="118"/>
    <x v="26"/>
    <x v="2"/>
    <x v="13"/>
    <x v="0"/>
    <n v="26"/>
    <x v="2"/>
    <x v="0"/>
    <n v="4"/>
    <n v="53.900000000000006"/>
  </r>
  <r>
    <n v="11385"/>
    <n v="5003"/>
    <n v="0"/>
    <d v="2023-03-26T00:00:00"/>
    <d v="1899-12-30T11:50:45"/>
    <n v="120"/>
    <x v="28"/>
    <x v="2"/>
    <x v="9"/>
    <x v="0"/>
    <n v="26"/>
    <x v="2"/>
    <x v="0"/>
    <n v="4"/>
    <n v="53.900000000000006"/>
  </r>
  <r>
    <n v="11386"/>
    <n v="5004"/>
    <n v="1"/>
    <d v="2023-03-26T00:00:00"/>
    <d v="1899-12-30T12:00:55"/>
    <n v="112"/>
    <x v="30"/>
    <x v="0"/>
    <x v="13"/>
    <x v="0"/>
    <n v="26"/>
    <x v="2"/>
    <x v="1"/>
    <n v="1"/>
    <n v="14.95"/>
  </r>
  <r>
    <n v="11387"/>
    <n v="5005"/>
    <n v="1"/>
    <d v="2023-03-26T00:00:00"/>
    <d v="1899-12-30T12:18:13"/>
    <n v="119"/>
    <x v="6"/>
    <x v="2"/>
    <x v="5"/>
    <x v="0"/>
    <n v="26"/>
    <x v="2"/>
    <x v="1"/>
    <n v="1"/>
    <n v="11.95"/>
  </r>
  <r>
    <n v="11388"/>
    <n v="5006"/>
    <n v="1"/>
    <d v="2023-03-26T00:00:00"/>
    <d v="1899-12-30T12:24:39"/>
    <n v="128"/>
    <x v="25"/>
    <x v="1"/>
    <x v="3"/>
    <x v="0"/>
    <n v="26"/>
    <x v="2"/>
    <x v="1"/>
    <n v="2"/>
    <n v="32.450000000000003"/>
  </r>
  <r>
    <n v="11389"/>
    <n v="5006"/>
    <n v="0"/>
    <d v="2023-03-26T00:00:00"/>
    <d v="1899-12-30T12:24:39"/>
    <n v="132"/>
    <x v="14"/>
    <x v="1"/>
    <x v="8"/>
    <x v="0"/>
    <n v="26"/>
    <x v="2"/>
    <x v="1"/>
    <n v="2"/>
    <n v="32.450000000000003"/>
  </r>
  <r>
    <n v="11390"/>
    <n v="5007"/>
    <n v="1"/>
    <d v="2023-03-26T00:00:00"/>
    <d v="1899-12-30T12:38:04"/>
    <n v="113"/>
    <x v="17"/>
    <x v="0"/>
    <x v="10"/>
    <x v="0"/>
    <n v="26"/>
    <x v="2"/>
    <x v="1"/>
    <n v="1"/>
    <n v="5"/>
  </r>
  <r>
    <n v="11391"/>
    <n v="5008"/>
    <n v="1"/>
    <d v="2023-03-26T00:00:00"/>
    <d v="1899-12-30T12:39:34"/>
    <n v="115"/>
    <x v="31"/>
    <x v="2"/>
    <x v="5"/>
    <x v="0"/>
    <n v="26"/>
    <x v="2"/>
    <x v="1"/>
    <n v="2"/>
    <n v="16.95"/>
  </r>
  <r>
    <n v="11392"/>
    <n v="5008"/>
    <n v="0"/>
    <d v="2023-03-26T00:00:00"/>
    <d v="1899-12-30T12:39:34"/>
    <n v="113"/>
    <x v="17"/>
    <x v="0"/>
    <x v="10"/>
    <x v="0"/>
    <n v="26"/>
    <x v="2"/>
    <x v="1"/>
    <n v="2"/>
    <n v="16.95"/>
  </r>
  <r>
    <n v="11393"/>
    <n v="5009"/>
    <n v="1"/>
    <d v="2023-03-26T00:00:00"/>
    <d v="1899-12-30T12:45:57"/>
    <n v="103"/>
    <x v="29"/>
    <x v="3"/>
    <x v="6"/>
    <x v="0"/>
    <n v="26"/>
    <x v="2"/>
    <x v="1"/>
    <n v="2"/>
    <n v="16"/>
  </r>
  <r>
    <n v="11394"/>
    <n v="5009"/>
    <n v="0"/>
    <d v="2023-03-26T00:00:00"/>
    <d v="1899-12-30T12:45:57"/>
    <n v="105"/>
    <x v="15"/>
    <x v="3"/>
    <x v="4"/>
    <x v="0"/>
    <n v="26"/>
    <x v="2"/>
    <x v="1"/>
    <n v="2"/>
    <n v="16"/>
  </r>
  <r>
    <n v="11395"/>
    <n v="5010"/>
    <n v="1"/>
    <d v="2023-03-26T00:00:00"/>
    <d v="1899-12-30T12:48:02"/>
    <n v="106"/>
    <x v="5"/>
    <x v="3"/>
    <x v="4"/>
    <x v="0"/>
    <n v="26"/>
    <x v="2"/>
    <x v="1"/>
    <n v="1"/>
    <n v="7"/>
  </r>
  <r>
    <n v="11396"/>
    <n v="5011"/>
    <n v="1"/>
    <d v="2023-03-26T00:00:00"/>
    <d v="1899-12-30T12:55:44"/>
    <n v="101"/>
    <x v="7"/>
    <x v="3"/>
    <x v="2"/>
    <x v="0"/>
    <n v="26"/>
    <x v="2"/>
    <x v="1"/>
    <n v="5"/>
    <n v="42.45"/>
  </r>
  <r>
    <n v="11397"/>
    <n v="5011"/>
    <n v="0"/>
    <d v="2023-03-26T00:00:00"/>
    <d v="1899-12-30T12:55:44"/>
    <n v="113"/>
    <x v="17"/>
    <x v="0"/>
    <x v="10"/>
    <x v="0"/>
    <n v="26"/>
    <x v="2"/>
    <x v="1"/>
    <n v="5"/>
    <n v="42.45"/>
  </r>
  <r>
    <n v="11398"/>
    <n v="5011"/>
    <n v="0"/>
    <d v="2023-03-26T00:00:00"/>
    <d v="1899-12-30T12:55:44"/>
    <n v="121"/>
    <x v="20"/>
    <x v="2"/>
    <x v="11"/>
    <x v="0"/>
    <n v="26"/>
    <x v="2"/>
    <x v="1"/>
    <n v="5"/>
    <n v="42.45"/>
  </r>
  <r>
    <n v="11399"/>
    <n v="5011"/>
    <n v="0"/>
    <d v="2023-03-26T00:00:00"/>
    <d v="1899-12-30T12:55:44"/>
    <n v="105"/>
    <x v="15"/>
    <x v="3"/>
    <x v="4"/>
    <x v="0"/>
    <n v="26"/>
    <x v="2"/>
    <x v="1"/>
    <n v="5"/>
    <n v="42.45"/>
  </r>
  <r>
    <n v="11400"/>
    <n v="5011"/>
    <n v="0"/>
    <d v="2023-03-26T00:00:00"/>
    <d v="1899-12-30T12:55:44"/>
    <n v="122"/>
    <x v="12"/>
    <x v="2"/>
    <x v="4"/>
    <x v="0"/>
    <n v="26"/>
    <x v="2"/>
    <x v="1"/>
    <n v="5"/>
    <n v="42.45"/>
  </r>
  <r>
    <n v="11401"/>
    <n v="5012"/>
    <n v="1"/>
    <d v="2023-03-26T00:00:00"/>
    <d v="1899-12-30T13:12:34"/>
    <n v="130"/>
    <x v="13"/>
    <x v="1"/>
    <x v="7"/>
    <x v="0"/>
    <n v="26"/>
    <x v="2"/>
    <x v="2"/>
    <n v="1"/>
    <n v="19.95"/>
  </r>
  <r>
    <n v="11402"/>
    <n v="5013"/>
    <n v="1"/>
    <d v="2023-03-26T00:00:00"/>
    <d v="1899-12-30T13:14:23"/>
    <n v="102"/>
    <x v="16"/>
    <x v="3"/>
    <x v="9"/>
    <x v="0"/>
    <n v="26"/>
    <x v="2"/>
    <x v="2"/>
    <n v="4"/>
    <n v="56.349999999999994"/>
  </r>
  <r>
    <n v="11403"/>
    <n v="5013"/>
    <n v="0"/>
    <d v="2023-03-26T00:00:00"/>
    <d v="1899-12-30T13:14:23"/>
    <n v="117"/>
    <x v="3"/>
    <x v="2"/>
    <x v="2"/>
    <x v="0"/>
    <n v="26"/>
    <x v="2"/>
    <x v="2"/>
    <n v="4"/>
    <n v="56.349999999999994"/>
  </r>
  <r>
    <n v="11404"/>
    <n v="5013"/>
    <n v="0"/>
    <d v="2023-03-26T00:00:00"/>
    <d v="1899-12-30T13:14:23"/>
    <n v="129"/>
    <x v="4"/>
    <x v="1"/>
    <x v="3"/>
    <x v="0"/>
    <n v="26"/>
    <x v="2"/>
    <x v="2"/>
    <n v="4"/>
    <n v="56.349999999999994"/>
  </r>
  <r>
    <n v="11405"/>
    <n v="5013"/>
    <n v="0"/>
    <d v="2023-03-26T00:00:00"/>
    <d v="1899-12-30T13:14:23"/>
    <n v="120"/>
    <x v="28"/>
    <x v="2"/>
    <x v="9"/>
    <x v="0"/>
    <n v="26"/>
    <x v="2"/>
    <x v="2"/>
    <n v="4"/>
    <n v="56.349999999999994"/>
  </r>
  <r>
    <n v="11406"/>
    <n v="5014"/>
    <n v="1"/>
    <d v="2023-03-26T00:00:00"/>
    <d v="1899-12-30T13:34:44"/>
    <n v="130"/>
    <x v="13"/>
    <x v="1"/>
    <x v="7"/>
    <x v="0"/>
    <n v="26"/>
    <x v="2"/>
    <x v="2"/>
    <n v="1"/>
    <n v="19.95"/>
  </r>
  <r>
    <n v="11407"/>
    <n v="5015"/>
    <n v="1"/>
    <d v="2023-03-26T00:00:00"/>
    <d v="1899-12-30T13:35:54"/>
    <n v="110"/>
    <x v="11"/>
    <x v="0"/>
    <x v="0"/>
    <x v="0"/>
    <n v="26"/>
    <x v="2"/>
    <x v="2"/>
    <n v="2"/>
    <n v="28.45"/>
  </r>
  <r>
    <n v="11408"/>
    <n v="5015"/>
    <n v="0"/>
    <d v="2023-03-26T00:00:00"/>
    <d v="1899-12-30T13:35:54"/>
    <n v="121"/>
    <x v="20"/>
    <x v="2"/>
    <x v="11"/>
    <x v="0"/>
    <n v="26"/>
    <x v="2"/>
    <x v="2"/>
    <n v="2"/>
    <n v="28.45"/>
  </r>
  <r>
    <n v="11409"/>
    <n v="5016"/>
    <n v="1"/>
    <d v="2023-03-26T00:00:00"/>
    <d v="1899-12-30T13:53:46"/>
    <n v="129"/>
    <x v="4"/>
    <x v="1"/>
    <x v="3"/>
    <x v="0"/>
    <n v="26"/>
    <x v="2"/>
    <x v="2"/>
    <n v="1"/>
    <n v="15.5"/>
  </r>
  <r>
    <n v="11410"/>
    <n v="5017"/>
    <n v="1"/>
    <d v="2023-03-26T00:00:00"/>
    <d v="1899-12-30T13:58:44"/>
    <n v="107"/>
    <x v="19"/>
    <x v="0"/>
    <x v="12"/>
    <x v="0"/>
    <n v="26"/>
    <x v="2"/>
    <x v="2"/>
    <n v="12"/>
    <n v="156.75"/>
  </r>
  <r>
    <n v="11411"/>
    <n v="5017"/>
    <n v="0"/>
    <d v="2023-03-26T00:00:00"/>
    <d v="1899-12-30T13:58:44"/>
    <n v="116"/>
    <x v="23"/>
    <x v="2"/>
    <x v="9"/>
    <x v="0"/>
    <n v="26"/>
    <x v="2"/>
    <x v="2"/>
    <n v="12"/>
    <n v="156.75"/>
  </r>
  <r>
    <n v="11412"/>
    <n v="5017"/>
    <n v="0"/>
    <d v="2023-03-26T00:00:00"/>
    <d v="1899-12-30T13:58:44"/>
    <n v="102"/>
    <x v="16"/>
    <x v="3"/>
    <x v="9"/>
    <x v="0"/>
    <n v="26"/>
    <x v="2"/>
    <x v="2"/>
    <n v="12"/>
    <n v="156.75"/>
  </r>
  <r>
    <n v="11413"/>
    <n v="5017"/>
    <n v="0"/>
    <d v="2023-03-26T00:00:00"/>
    <d v="1899-12-30T13:58:44"/>
    <n v="108"/>
    <x v="1"/>
    <x v="0"/>
    <x v="1"/>
    <x v="0"/>
    <n v="26"/>
    <x v="2"/>
    <x v="2"/>
    <n v="12"/>
    <n v="156.75"/>
  </r>
  <r>
    <n v="11414"/>
    <n v="5017"/>
    <n v="0"/>
    <d v="2023-03-26T00:00:00"/>
    <d v="1899-12-30T13:58:44"/>
    <n v="108"/>
    <x v="1"/>
    <x v="0"/>
    <x v="1"/>
    <x v="0"/>
    <n v="26"/>
    <x v="2"/>
    <x v="2"/>
    <n v="12"/>
    <n v="156.75"/>
  </r>
  <r>
    <n v="11415"/>
    <n v="5017"/>
    <n v="0"/>
    <d v="2023-03-26T00:00:00"/>
    <d v="1899-12-30T13:58:44"/>
    <n v="110"/>
    <x v="11"/>
    <x v="0"/>
    <x v="0"/>
    <x v="0"/>
    <n v="26"/>
    <x v="2"/>
    <x v="2"/>
    <n v="12"/>
    <n v="156.75"/>
  </r>
  <r>
    <n v="11416"/>
    <n v="5017"/>
    <n v="0"/>
    <d v="2023-03-26T00:00:00"/>
    <d v="1899-12-30T13:58:44"/>
    <n v="117"/>
    <x v="3"/>
    <x v="2"/>
    <x v="2"/>
    <x v="0"/>
    <n v="26"/>
    <x v="2"/>
    <x v="2"/>
    <n v="12"/>
    <n v="156.75"/>
  </r>
  <r>
    <n v="11417"/>
    <n v="5017"/>
    <n v="0"/>
    <d v="2023-03-26T00:00:00"/>
    <d v="1899-12-30T13:58:44"/>
    <n v="129"/>
    <x v="4"/>
    <x v="1"/>
    <x v="3"/>
    <x v="0"/>
    <n v="26"/>
    <x v="2"/>
    <x v="2"/>
    <n v="12"/>
    <n v="156.75"/>
  </r>
  <r>
    <n v="11418"/>
    <n v="5017"/>
    <n v="0"/>
    <d v="2023-03-26T00:00:00"/>
    <d v="1899-12-30T13:58:44"/>
    <n v="120"/>
    <x v="28"/>
    <x v="2"/>
    <x v="9"/>
    <x v="0"/>
    <n v="26"/>
    <x v="2"/>
    <x v="2"/>
    <n v="12"/>
    <n v="156.75"/>
  </r>
  <r>
    <n v="11419"/>
    <n v="5017"/>
    <n v="0"/>
    <d v="2023-03-26T00:00:00"/>
    <d v="1899-12-30T13:58:44"/>
    <n v="106"/>
    <x v="5"/>
    <x v="3"/>
    <x v="4"/>
    <x v="0"/>
    <n v="26"/>
    <x v="2"/>
    <x v="2"/>
    <n v="12"/>
    <n v="156.75"/>
  </r>
  <r>
    <n v="11420"/>
    <n v="5017"/>
    <n v="0"/>
    <d v="2023-03-26T00:00:00"/>
    <d v="1899-12-30T13:58:44"/>
    <n v="106"/>
    <x v="5"/>
    <x v="3"/>
    <x v="4"/>
    <x v="0"/>
    <n v="26"/>
    <x v="2"/>
    <x v="2"/>
    <n v="12"/>
    <n v="156.75"/>
  </r>
  <r>
    <n v="11421"/>
    <n v="5017"/>
    <n v="0"/>
    <d v="2023-03-26T00:00:00"/>
    <d v="1899-12-30T13:58:44"/>
    <n v="114"/>
    <x v="8"/>
    <x v="0"/>
    <x v="6"/>
    <x v="0"/>
    <n v="26"/>
    <x v="2"/>
    <x v="2"/>
    <n v="12"/>
    <n v="156.75"/>
  </r>
  <r>
    <n v="11422"/>
    <n v="5018"/>
    <n v="1"/>
    <d v="2023-03-26T00:00:00"/>
    <d v="1899-12-30T14:06:09"/>
    <n v="122"/>
    <x v="12"/>
    <x v="2"/>
    <x v="4"/>
    <x v="0"/>
    <n v="26"/>
    <x v="2"/>
    <x v="3"/>
    <n v="1"/>
    <n v="7"/>
  </r>
  <r>
    <n v="11423"/>
    <n v="5019"/>
    <n v="1"/>
    <d v="2023-03-26T00:00:00"/>
    <d v="1899-12-30T14:12:31"/>
    <n v="101"/>
    <x v="7"/>
    <x v="3"/>
    <x v="2"/>
    <x v="0"/>
    <n v="26"/>
    <x v="2"/>
    <x v="3"/>
    <n v="4"/>
    <n v="51.9"/>
  </r>
  <r>
    <n v="11424"/>
    <n v="5019"/>
    <n v="0"/>
    <d v="2023-03-26T00:00:00"/>
    <d v="1899-12-30T14:12:31"/>
    <n v="104"/>
    <x v="18"/>
    <x v="3"/>
    <x v="11"/>
    <x v="0"/>
    <n v="26"/>
    <x v="2"/>
    <x v="3"/>
    <n v="4"/>
    <n v="51.9"/>
  </r>
  <r>
    <n v="11425"/>
    <n v="5019"/>
    <n v="0"/>
    <d v="2023-03-26T00:00:00"/>
    <d v="1899-12-30T14:12:31"/>
    <n v="109"/>
    <x v="0"/>
    <x v="0"/>
    <x v="0"/>
    <x v="0"/>
    <n v="26"/>
    <x v="2"/>
    <x v="3"/>
    <n v="4"/>
    <n v="51.9"/>
  </r>
  <r>
    <n v="11426"/>
    <n v="5019"/>
    <n v="0"/>
    <d v="2023-03-26T00:00:00"/>
    <d v="1899-12-30T14:12:31"/>
    <n v="121"/>
    <x v="20"/>
    <x v="2"/>
    <x v="11"/>
    <x v="0"/>
    <n v="26"/>
    <x v="2"/>
    <x v="3"/>
    <n v="4"/>
    <n v="51.9"/>
  </r>
  <r>
    <n v="11427"/>
    <n v="5020"/>
    <n v="1"/>
    <d v="2023-03-26T00:00:00"/>
    <d v="1899-12-30T14:15:57"/>
    <n v="102"/>
    <x v="16"/>
    <x v="3"/>
    <x v="9"/>
    <x v="0"/>
    <n v="26"/>
    <x v="2"/>
    <x v="3"/>
    <n v="1"/>
    <n v="13.95"/>
  </r>
  <r>
    <n v="11428"/>
    <n v="5021"/>
    <n v="1"/>
    <d v="2023-03-26T00:00:00"/>
    <d v="1899-12-30T14:23:00"/>
    <n v="101"/>
    <x v="7"/>
    <x v="3"/>
    <x v="2"/>
    <x v="0"/>
    <n v="26"/>
    <x v="2"/>
    <x v="3"/>
    <n v="2"/>
    <n v="30.9"/>
  </r>
  <r>
    <n v="11429"/>
    <n v="5021"/>
    <n v="0"/>
    <d v="2023-03-26T00:00:00"/>
    <d v="1899-12-30T14:23:00"/>
    <n v="127"/>
    <x v="24"/>
    <x v="1"/>
    <x v="0"/>
    <x v="0"/>
    <n v="26"/>
    <x v="2"/>
    <x v="3"/>
    <n v="2"/>
    <n v="30.9"/>
  </r>
  <r>
    <n v="11430"/>
    <n v="5022"/>
    <n v="1"/>
    <d v="2023-03-26T00:00:00"/>
    <d v="1899-12-30T14:23:37"/>
    <n v="102"/>
    <x v="16"/>
    <x v="3"/>
    <x v="9"/>
    <x v="0"/>
    <n v="26"/>
    <x v="2"/>
    <x v="3"/>
    <n v="3"/>
    <n v="38.9"/>
  </r>
  <r>
    <n v="11431"/>
    <n v="5022"/>
    <n v="0"/>
    <d v="2023-03-26T00:00:00"/>
    <d v="1899-12-30T14:23:37"/>
    <n v="122"/>
    <x v="12"/>
    <x v="2"/>
    <x v="4"/>
    <x v="0"/>
    <n v="26"/>
    <x v="2"/>
    <x v="3"/>
    <n v="3"/>
    <n v="38.9"/>
  </r>
  <r>
    <n v="11432"/>
    <n v="5022"/>
    <n v="0"/>
    <d v="2023-03-26T00:00:00"/>
    <d v="1899-12-30T14:23:37"/>
    <n v="131"/>
    <x v="27"/>
    <x v="1"/>
    <x v="0"/>
    <x v="0"/>
    <n v="26"/>
    <x v="2"/>
    <x v="3"/>
    <n v="3"/>
    <n v="38.9"/>
  </r>
  <r>
    <n v="11433"/>
    <n v="5023"/>
    <n v="1"/>
    <d v="2023-03-26T00:00:00"/>
    <d v="1899-12-30T14:37:13"/>
    <n v="116"/>
    <x v="23"/>
    <x v="2"/>
    <x v="9"/>
    <x v="0"/>
    <n v="26"/>
    <x v="2"/>
    <x v="3"/>
    <n v="2"/>
    <n v="27.9"/>
  </r>
  <r>
    <n v="11434"/>
    <n v="5023"/>
    <n v="0"/>
    <d v="2023-03-26T00:00:00"/>
    <d v="1899-12-30T14:37:13"/>
    <n v="102"/>
    <x v="16"/>
    <x v="3"/>
    <x v="9"/>
    <x v="0"/>
    <n v="26"/>
    <x v="2"/>
    <x v="3"/>
    <n v="2"/>
    <n v="27.9"/>
  </r>
  <r>
    <n v="11435"/>
    <n v="5024"/>
    <n v="1"/>
    <d v="2023-03-26T00:00:00"/>
    <d v="1899-12-30T14:40:47"/>
    <n v="125"/>
    <x v="21"/>
    <x v="1"/>
    <x v="0"/>
    <x v="0"/>
    <n v="26"/>
    <x v="2"/>
    <x v="3"/>
    <n v="2"/>
    <n v="24.95"/>
  </r>
  <r>
    <n v="11436"/>
    <n v="5024"/>
    <n v="0"/>
    <d v="2023-03-26T00:00:00"/>
    <d v="1899-12-30T14:40:47"/>
    <n v="105"/>
    <x v="15"/>
    <x v="3"/>
    <x v="4"/>
    <x v="0"/>
    <n v="26"/>
    <x v="2"/>
    <x v="3"/>
    <n v="2"/>
    <n v="24.95"/>
  </r>
  <r>
    <n v="11437"/>
    <n v="5025"/>
    <n v="1"/>
    <d v="2023-03-26T00:00:00"/>
    <d v="1899-12-30T14:54:00"/>
    <n v="117"/>
    <x v="3"/>
    <x v="2"/>
    <x v="2"/>
    <x v="0"/>
    <n v="26"/>
    <x v="2"/>
    <x v="3"/>
    <n v="1"/>
    <n v="12.95"/>
  </r>
  <r>
    <n v="11438"/>
    <n v="5026"/>
    <n v="1"/>
    <d v="2023-03-26T00:00:00"/>
    <d v="1899-12-30T15:16:07"/>
    <n v="103"/>
    <x v="29"/>
    <x v="3"/>
    <x v="6"/>
    <x v="0"/>
    <n v="26"/>
    <x v="2"/>
    <x v="4"/>
    <n v="2"/>
    <n v="23.95"/>
  </r>
  <r>
    <n v="11439"/>
    <n v="5026"/>
    <n v="0"/>
    <d v="2023-03-26T00:00:00"/>
    <d v="1899-12-30T15:16:07"/>
    <n v="118"/>
    <x v="26"/>
    <x v="2"/>
    <x v="13"/>
    <x v="0"/>
    <n v="26"/>
    <x v="2"/>
    <x v="4"/>
    <n v="2"/>
    <n v="23.95"/>
  </r>
  <r>
    <n v="11440"/>
    <n v="5027"/>
    <n v="1"/>
    <d v="2023-03-26T00:00:00"/>
    <d v="1899-12-30T15:37:15"/>
    <n v="127"/>
    <x v="24"/>
    <x v="1"/>
    <x v="0"/>
    <x v="0"/>
    <n v="26"/>
    <x v="2"/>
    <x v="4"/>
    <n v="1"/>
    <n v="17.95"/>
  </r>
  <r>
    <n v="11441"/>
    <n v="5028"/>
    <n v="1"/>
    <d v="2023-03-26T00:00:00"/>
    <d v="1899-12-30T15:46:49"/>
    <n v="115"/>
    <x v="31"/>
    <x v="2"/>
    <x v="5"/>
    <x v="0"/>
    <n v="26"/>
    <x v="2"/>
    <x v="4"/>
    <n v="2"/>
    <n v="25.9"/>
  </r>
  <r>
    <n v="11442"/>
    <n v="5028"/>
    <n v="0"/>
    <d v="2023-03-26T00:00:00"/>
    <d v="1899-12-30T15:46:49"/>
    <n v="120"/>
    <x v="28"/>
    <x v="2"/>
    <x v="9"/>
    <x v="0"/>
    <n v="26"/>
    <x v="2"/>
    <x v="4"/>
    <n v="2"/>
    <n v="25.9"/>
  </r>
  <r>
    <n v="11443"/>
    <n v="5029"/>
    <n v="1"/>
    <d v="2023-03-26T00:00:00"/>
    <d v="1899-12-30T15:55:20"/>
    <n v="111"/>
    <x v="22"/>
    <x v="0"/>
    <x v="5"/>
    <x v="0"/>
    <n v="26"/>
    <x v="2"/>
    <x v="4"/>
    <n v="1"/>
    <n v="11.95"/>
  </r>
  <r>
    <n v="11444"/>
    <n v="5030"/>
    <n v="1"/>
    <d v="2023-03-26T00:00:00"/>
    <d v="1899-12-30T16:09:58"/>
    <n v="104"/>
    <x v="18"/>
    <x v="3"/>
    <x v="11"/>
    <x v="0"/>
    <n v="26"/>
    <x v="2"/>
    <x v="5"/>
    <n v="4"/>
    <n v="42.45"/>
  </r>
  <r>
    <n v="11445"/>
    <n v="5030"/>
    <n v="0"/>
    <d v="2023-03-26T00:00:00"/>
    <d v="1899-12-30T16:09:58"/>
    <n v="125"/>
    <x v="21"/>
    <x v="1"/>
    <x v="0"/>
    <x v="0"/>
    <n v="26"/>
    <x v="2"/>
    <x v="5"/>
    <n v="4"/>
    <n v="42.45"/>
  </r>
  <r>
    <n v="11446"/>
    <n v="5030"/>
    <n v="0"/>
    <d v="2023-03-26T00:00:00"/>
    <d v="1899-12-30T16:09:58"/>
    <n v="105"/>
    <x v="15"/>
    <x v="3"/>
    <x v="4"/>
    <x v="0"/>
    <n v="26"/>
    <x v="2"/>
    <x v="5"/>
    <n v="4"/>
    <n v="42.45"/>
  </r>
  <r>
    <n v="11447"/>
    <n v="5030"/>
    <n v="0"/>
    <d v="2023-03-26T00:00:00"/>
    <d v="1899-12-30T16:09:58"/>
    <n v="106"/>
    <x v="5"/>
    <x v="3"/>
    <x v="4"/>
    <x v="0"/>
    <n v="26"/>
    <x v="2"/>
    <x v="5"/>
    <n v="4"/>
    <n v="42.45"/>
  </r>
  <r>
    <n v="11448"/>
    <n v="5031"/>
    <n v="1"/>
    <d v="2023-03-26T00:00:00"/>
    <d v="1899-12-30T16:17:47"/>
    <n v="127"/>
    <x v="24"/>
    <x v="1"/>
    <x v="0"/>
    <x v="0"/>
    <n v="26"/>
    <x v="2"/>
    <x v="5"/>
    <n v="1"/>
    <n v="17.95"/>
  </r>
  <r>
    <n v="11450"/>
    <n v="5032"/>
    <n v="1"/>
    <d v="2023-03-26T00:00:00"/>
    <d v="1899-12-30T16:20:57"/>
    <n v="109"/>
    <x v="0"/>
    <x v="0"/>
    <x v="0"/>
    <x v="0"/>
    <n v="26"/>
    <x v="2"/>
    <x v="5"/>
    <n v="2"/>
    <n v="24.95"/>
  </r>
  <r>
    <n v="11451"/>
    <n v="5032"/>
    <n v="0"/>
    <d v="2023-03-26T00:00:00"/>
    <d v="1899-12-30T16:20:57"/>
    <n v="105"/>
    <x v="15"/>
    <x v="3"/>
    <x v="4"/>
    <x v="0"/>
    <n v="26"/>
    <x v="2"/>
    <x v="5"/>
    <n v="2"/>
    <n v="24.95"/>
  </r>
  <r>
    <n v="11452"/>
    <n v="5033"/>
    <n v="1"/>
    <d v="2023-03-26T00:00:00"/>
    <d v="1899-12-30T16:30:33"/>
    <n v="116"/>
    <x v="23"/>
    <x v="2"/>
    <x v="9"/>
    <x v="0"/>
    <n v="26"/>
    <x v="2"/>
    <x v="5"/>
    <n v="2"/>
    <n v="25.9"/>
  </r>
  <r>
    <n v="11453"/>
    <n v="5033"/>
    <n v="0"/>
    <d v="2023-03-26T00:00:00"/>
    <d v="1899-12-30T16:30:33"/>
    <n v="119"/>
    <x v="6"/>
    <x v="2"/>
    <x v="5"/>
    <x v="0"/>
    <n v="26"/>
    <x v="2"/>
    <x v="5"/>
    <n v="2"/>
    <n v="25.9"/>
  </r>
  <r>
    <n v="11454"/>
    <n v="5034"/>
    <n v="1"/>
    <d v="2023-03-26T00:00:00"/>
    <d v="1899-12-30T16:51:53"/>
    <n v="108"/>
    <x v="1"/>
    <x v="0"/>
    <x v="1"/>
    <x v="0"/>
    <n v="26"/>
    <x v="2"/>
    <x v="5"/>
    <n v="4"/>
    <n v="58.45"/>
  </r>
  <r>
    <n v="11455"/>
    <n v="5034"/>
    <n v="0"/>
    <d v="2023-03-26T00:00:00"/>
    <d v="1899-12-30T16:51:53"/>
    <n v="109"/>
    <x v="0"/>
    <x v="0"/>
    <x v="0"/>
    <x v="0"/>
    <n v="26"/>
    <x v="2"/>
    <x v="5"/>
    <n v="4"/>
    <n v="58.45"/>
  </r>
  <r>
    <n v="11456"/>
    <n v="5034"/>
    <n v="0"/>
    <d v="2023-03-26T00:00:00"/>
    <d v="1899-12-30T16:51:53"/>
    <n v="128"/>
    <x v="25"/>
    <x v="1"/>
    <x v="3"/>
    <x v="0"/>
    <n v="26"/>
    <x v="2"/>
    <x v="5"/>
    <n v="4"/>
    <n v="58.45"/>
  </r>
  <r>
    <n v="11457"/>
    <n v="5034"/>
    <n v="0"/>
    <d v="2023-03-26T00:00:00"/>
    <d v="1899-12-30T16:51:53"/>
    <n v="121"/>
    <x v="20"/>
    <x v="2"/>
    <x v="11"/>
    <x v="0"/>
    <n v="26"/>
    <x v="2"/>
    <x v="5"/>
    <n v="4"/>
    <n v="58.45"/>
  </r>
  <r>
    <n v="11458"/>
    <n v="5035"/>
    <n v="1"/>
    <d v="2023-03-26T00:00:00"/>
    <d v="1899-12-30T17:00:18"/>
    <n v="122"/>
    <x v="12"/>
    <x v="2"/>
    <x v="4"/>
    <x v="0"/>
    <n v="26"/>
    <x v="2"/>
    <x v="6"/>
    <n v="1"/>
    <n v="7"/>
  </r>
  <r>
    <n v="11459"/>
    <n v="5036"/>
    <n v="1"/>
    <d v="2023-03-26T00:00:00"/>
    <d v="1899-12-30T17:10:08"/>
    <n v="102"/>
    <x v="16"/>
    <x v="3"/>
    <x v="9"/>
    <x v="0"/>
    <n v="26"/>
    <x v="2"/>
    <x v="6"/>
    <n v="4"/>
    <n v="51.4"/>
  </r>
  <r>
    <n v="11460"/>
    <n v="5036"/>
    <n v="0"/>
    <d v="2023-03-26T00:00:00"/>
    <d v="1899-12-30T17:10:08"/>
    <n v="124"/>
    <x v="2"/>
    <x v="1"/>
    <x v="1"/>
    <x v="0"/>
    <n v="26"/>
    <x v="2"/>
    <x v="6"/>
    <n v="4"/>
    <n v="51.4"/>
  </r>
  <r>
    <n v="11461"/>
    <n v="5036"/>
    <n v="0"/>
    <d v="2023-03-26T00:00:00"/>
    <d v="1899-12-30T17:10:08"/>
    <n v="109"/>
    <x v="0"/>
    <x v="0"/>
    <x v="0"/>
    <x v="0"/>
    <n v="26"/>
    <x v="2"/>
    <x v="6"/>
    <n v="4"/>
    <n v="51.4"/>
  </r>
  <r>
    <n v="11462"/>
    <n v="5036"/>
    <n v="0"/>
    <d v="2023-03-26T00:00:00"/>
    <d v="1899-12-30T17:10:08"/>
    <n v="113"/>
    <x v="17"/>
    <x v="0"/>
    <x v="10"/>
    <x v="0"/>
    <n v="26"/>
    <x v="2"/>
    <x v="6"/>
    <n v="4"/>
    <n v="51.4"/>
  </r>
  <r>
    <n v="11463"/>
    <n v="5037"/>
    <n v="1"/>
    <d v="2023-03-26T00:00:00"/>
    <d v="1899-12-30T17:10:13"/>
    <n v="122"/>
    <x v="12"/>
    <x v="2"/>
    <x v="4"/>
    <x v="0"/>
    <n v="26"/>
    <x v="2"/>
    <x v="6"/>
    <n v="1"/>
    <n v="7"/>
  </r>
  <r>
    <n v="11464"/>
    <n v="5038"/>
    <n v="1"/>
    <d v="2023-03-26T00:00:00"/>
    <d v="1899-12-30T17:12:05"/>
    <n v="110"/>
    <x v="11"/>
    <x v="0"/>
    <x v="0"/>
    <x v="0"/>
    <n v="26"/>
    <x v="2"/>
    <x v="6"/>
    <n v="2"/>
    <n v="29.9"/>
  </r>
  <r>
    <n v="11465"/>
    <n v="5038"/>
    <n v="0"/>
    <d v="2023-03-26T00:00:00"/>
    <d v="1899-12-30T17:12:05"/>
    <n v="111"/>
    <x v="22"/>
    <x v="0"/>
    <x v="5"/>
    <x v="0"/>
    <n v="26"/>
    <x v="2"/>
    <x v="6"/>
    <n v="2"/>
    <n v="29.9"/>
  </r>
  <r>
    <n v="11466"/>
    <n v="5039"/>
    <n v="1"/>
    <d v="2023-03-26T00:00:00"/>
    <d v="1899-12-30T17:30:05"/>
    <n v="109"/>
    <x v="0"/>
    <x v="0"/>
    <x v="0"/>
    <x v="0"/>
    <n v="26"/>
    <x v="2"/>
    <x v="6"/>
    <n v="3"/>
    <n v="35.450000000000003"/>
  </r>
  <r>
    <n v="11467"/>
    <n v="5039"/>
    <n v="0"/>
    <d v="2023-03-26T00:00:00"/>
    <d v="1899-12-30T17:30:05"/>
    <n v="121"/>
    <x v="20"/>
    <x v="2"/>
    <x v="11"/>
    <x v="0"/>
    <n v="26"/>
    <x v="2"/>
    <x v="6"/>
    <n v="3"/>
    <n v="35.450000000000003"/>
  </r>
  <r>
    <n v="11468"/>
    <n v="5039"/>
    <n v="0"/>
    <d v="2023-03-26T00:00:00"/>
    <d v="1899-12-30T17:30:05"/>
    <n v="122"/>
    <x v="12"/>
    <x v="2"/>
    <x v="4"/>
    <x v="0"/>
    <n v="26"/>
    <x v="2"/>
    <x v="6"/>
    <n v="3"/>
    <n v="35.450000000000003"/>
  </r>
  <r>
    <n v="11469"/>
    <n v="5040"/>
    <n v="1"/>
    <d v="2023-03-26T00:00:00"/>
    <d v="1899-12-30T17:40:27"/>
    <n v="107"/>
    <x v="19"/>
    <x v="0"/>
    <x v="12"/>
    <x v="0"/>
    <n v="26"/>
    <x v="2"/>
    <x v="6"/>
    <n v="1"/>
    <n v="16.5"/>
  </r>
  <r>
    <n v="11470"/>
    <n v="5041"/>
    <n v="1"/>
    <d v="2023-03-26T00:00:00"/>
    <d v="1899-12-30T17:43:00"/>
    <n v="113"/>
    <x v="17"/>
    <x v="0"/>
    <x v="10"/>
    <x v="0"/>
    <n v="26"/>
    <x v="2"/>
    <x v="6"/>
    <n v="1"/>
    <n v="5"/>
  </r>
  <r>
    <n v="11471"/>
    <n v="5042"/>
    <n v="1"/>
    <d v="2023-03-26T00:00:00"/>
    <d v="1899-12-30T17:50:15"/>
    <n v="101"/>
    <x v="7"/>
    <x v="3"/>
    <x v="2"/>
    <x v="0"/>
    <n v="26"/>
    <x v="2"/>
    <x v="6"/>
    <n v="1"/>
    <n v="12.95"/>
  </r>
  <r>
    <n v="11472"/>
    <n v="5043"/>
    <n v="1"/>
    <d v="2023-03-26T00:00:00"/>
    <d v="1899-12-30T17:55:08"/>
    <n v="127"/>
    <x v="24"/>
    <x v="1"/>
    <x v="0"/>
    <x v="0"/>
    <n v="26"/>
    <x v="2"/>
    <x v="6"/>
    <n v="1"/>
    <n v="17.95"/>
  </r>
  <r>
    <n v="11473"/>
    <n v="5044"/>
    <n v="1"/>
    <d v="2023-03-26T00:00:00"/>
    <d v="1899-12-30T17:58:03"/>
    <n v="104"/>
    <x v="18"/>
    <x v="3"/>
    <x v="11"/>
    <x v="0"/>
    <n v="26"/>
    <x v="2"/>
    <x v="6"/>
    <n v="2"/>
    <n v="25.45"/>
  </r>
  <r>
    <n v="11474"/>
    <n v="5044"/>
    <n v="0"/>
    <d v="2023-03-26T00:00:00"/>
    <d v="1899-12-30T17:58:03"/>
    <n v="112"/>
    <x v="30"/>
    <x v="0"/>
    <x v="13"/>
    <x v="0"/>
    <n v="26"/>
    <x v="2"/>
    <x v="6"/>
    <n v="2"/>
    <n v="25.45"/>
  </r>
  <r>
    <n v="11475"/>
    <n v="5045"/>
    <n v="1"/>
    <d v="2023-03-26T00:00:00"/>
    <d v="1899-12-30T18:12:55"/>
    <n v="108"/>
    <x v="1"/>
    <x v="0"/>
    <x v="1"/>
    <x v="0"/>
    <n v="26"/>
    <x v="2"/>
    <x v="7"/>
    <n v="1"/>
    <n v="14.5"/>
  </r>
  <r>
    <n v="11476"/>
    <n v="5046"/>
    <n v="1"/>
    <d v="2023-03-26T00:00:00"/>
    <d v="1899-12-30T18:17:36"/>
    <n v="102"/>
    <x v="16"/>
    <x v="3"/>
    <x v="9"/>
    <x v="0"/>
    <n v="26"/>
    <x v="2"/>
    <x v="7"/>
    <n v="1"/>
    <n v="13.95"/>
  </r>
  <r>
    <n v="11477"/>
    <n v="5047"/>
    <n v="1"/>
    <d v="2023-03-26T00:00:00"/>
    <d v="1899-12-30T18:23:08"/>
    <n v="101"/>
    <x v="7"/>
    <x v="3"/>
    <x v="2"/>
    <x v="0"/>
    <n v="26"/>
    <x v="2"/>
    <x v="7"/>
    <n v="2"/>
    <n v="21.95"/>
  </r>
  <r>
    <n v="11478"/>
    <n v="5047"/>
    <n v="0"/>
    <d v="2023-03-26T00:00:00"/>
    <d v="1899-12-30T18:23:08"/>
    <n v="103"/>
    <x v="29"/>
    <x v="3"/>
    <x v="6"/>
    <x v="0"/>
    <n v="26"/>
    <x v="2"/>
    <x v="7"/>
    <n v="2"/>
    <n v="21.95"/>
  </r>
  <r>
    <n v="11479"/>
    <n v="5048"/>
    <n v="1"/>
    <d v="2023-03-26T00:00:00"/>
    <d v="1899-12-30T18:34:53"/>
    <n v="108"/>
    <x v="1"/>
    <x v="0"/>
    <x v="1"/>
    <x v="0"/>
    <n v="26"/>
    <x v="2"/>
    <x v="7"/>
    <n v="4"/>
    <n v="33.5"/>
  </r>
  <r>
    <n v="11480"/>
    <n v="5048"/>
    <n v="0"/>
    <d v="2023-03-26T00:00:00"/>
    <d v="1899-12-30T18:34:53"/>
    <n v="113"/>
    <x v="17"/>
    <x v="0"/>
    <x v="10"/>
    <x v="0"/>
    <n v="26"/>
    <x v="2"/>
    <x v="7"/>
    <n v="4"/>
    <n v="33.5"/>
  </r>
  <r>
    <n v="11481"/>
    <n v="5048"/>
    <n v="0"/>
    <d v="2023-03-26T00:00:00"/>
    <d v="1899-12-30T18:34:53"/>
    <n v="105"/>
    <x v="15"/>
    <x v="3"/>
    <x v="4"/>
    <x v="0"/>
    <n v="26"/>
    <x v="2"/>
    <x v="7"/>
    <n v="4"/>
    <n v="33.5"/>
  </r>
  <r>
    <n v="11482"/>
    <n v="5048"/>
    <n v="0"/>
    <d v="2023-03-26T00:00:00"/>
    <d v="1899-12-30T18:34:53"/>
    <n v="106"/>
    <x v="5"/>
    <x v="3"/>
    <x v="4"/>
    <x v="0"/>
    <n v="26"/>
    <x v="2"/>
    <x v="7"/>
    <n v="4"/>
    <n v="33.5"/>
  </r>
  <r>
    <n v="11483"/>
    <n v="5049"/>
    <n v="1"/>
    <d v="2023-03-26T00:00:00"/>
    <d v="1899-12-30T18:40:21"/>
    <n v="109"/>
    <x v="0"/>
    <x v="0"/>
    <x v="0"/>
    <x v="0"/>
    <n v="26"/>
    <x v="2"/>
    <x v="7"/>
    <n v="1"/>
    <n v="17.95"/>
  </r>
  <r>
    <n v="11484"/>
    <n v="5050"/>
    <n v="1"/>
    <d v="2023-03-26T00:00:00"/>
    <d v="1899-12-30T18:45:15"/>
    <n v="126"/>
    <x v="10"/>
    <x v="1"/>
    <x v="1"/>
    <x v="0"/>
    <n v="26"/>
    <x v="2"/>
    <x v="7"/>
    <n v="3"/>
    <n v="41.45"/>
  </r>
  <r>
    <n v="11485"/>
    <n v="5050"/>
    <n v="0"/>
    <d v="2023-03-26T00:00:00"/>
    <d v="1899-12-30T18:45:15"/>
    <n v="110"/>
    <x v="11"/>
    <x v="0"/>
    <x v="0"/>
    <x v="0"/>
    <n v="26"/>
    <x v="2"/>
    <x v="7"/>
    <n v="3"/>
    <n v="41.45"/>
  </r>
  <r>
    <n v="11486"/>
    <n v="5050"/>
    <n v="0"/>
    <d v="2023-03-26T00:00:00"/>
    <d v="1899-12-30T18:45:15"/>
    <n v="123"/>
    <x v="9"/>
    <x v="2"/>
    <x v="6"/>
    <x v="0"/>
    <n v="26"/>
    <x v="2"/>
    <x v="7"/>
    <n v="3"/>
    <n v="41.45"/>
  </r>
  <r>
    <n v="11487"/>
    <n v="5051"/>
    <n v="1"/>
    <d v="2023-03-26T00:00:00"/>
    <d v="1899-12-30T18:49:21"/>
    <n v="102"/>
    <x v="16"/>
    <x v="3"/>
    <x v="9"/>
    <x v="0"/>
    <n v="26"/>
    <x v="2"/>
    <x v="7"/>
    <n v="2"/>
    <n v="25.9"/>
  </r>
  <r>
    <n v="11488"/>
    <n v="5051"/>
    <n v="0"/>
    <d v="2023-03-26T00:00:00"/>
    <d v="1899-12-30T18:49:21"/>
    <n v="119"/>
    <x v="6"/>
    <x v="2"/>
    <x v="5"/>
    <x v="0"/>
    <n v="26"/>
    <x v="2"/>
    <x v="7"/>
    <n v="2"/>
    <n v="25.9"/>
  </r>
  <r>
    <n v="11489"/>
    <n v="5052"/>
    <n v="1"/>
    <d v="2023-03-26T00:00:00"/>
    <d v="1899-12-30T18:53:41"/>
    <n v="107"/>
    <x v="19"/>
    <x v="0"/>
    <x v="12"/>
    <x v="0"/>
    <n v="26"/>
    <x v="2"/>
    <x v="7"/>
    <n v="1"/>
    <n v="16.5"/>
  </r>
  <r>
    <n v="11490"/>
    <n v="5053"/>
    <n v="1"/>
    <d v="2023-03-26T00:00:00"/>
    <d v="1899-12-30T18:56:26"/>
    <n v="107"/>
    <x v="19"/>
    <x v="0"/>
    <x v="12"/>
    <x v="0"/>
    <n v="26"/>
    <x v="2"/>
    <x v="7"/>
    <n v="1"/>
    <n v="16.5"/>
  </r>
  <r>
    <n v="11491"/>
    <n v="5054"/>
    <n v="1"/>
    <d v="2023-03-26T00:00:00"/>
    <d v="1899-12-30T19:35:46"/>
    <n v="117"/>
    <x v="3"/>
    <x v="2"/>
    <x v="2"/>
    <x v="0"/>
    <n v="26"/>
    <x v="2"/>
    <x v="8"/>
    <n v="1"/>
    <n v="12.95"/>
  </r>
  <r>
    <n v="11492"/>
    <n v="5055"/>
    <n v="1"/>
    <d v="2023-03-26T00:00:00"/>
    <d v="1899-12-30T19:51:36"/>
    <n v="107"/>
    <x v="19"/>
    <x v="0"/>
    <x v="12"/>
    <x v="0"/>
    <n v="26"/>
    <x v="2"/>
    <x v="8"/>
    <n v="2"/>
    <n v="23.5"/>
  </r>
  <r>
    <n v="11493"/>
    <n v="5055"/>
    <n v="0"/>
    <d v="2023-03-26T00:00:00"/>
    <d v="1899-12-30T19:51:36"/>
    <n v="106"/>
    <x v="5"/>
    <x v="3"/>
    <x v="4"/>
    <x v="0"/>
    <n v="26"/>
    <x v="2"/>
    <x v="8"/>
    <n v="2"/>
    <n v="23.5"/>
  </r>
  <r>
    <n v="11494"/>
    <n v="5056"/>
    <n v="1"/>
    <d v="2023-03-26T00:00:00"/>
    <d v="1899-12-30T20:01:53"/>
    <n v="101"/>
    <x v="7"/>
    <x v="3"/>
    <x v="2"/>
    <x v="0"/>
    <n v="26"/>
    <x v="2"/>
    <x v="9"/>
    <n v="4"/>
    <n v="42.4"/>
  </r>
  <r>
    <n v="11495"/>
    <n v="5056"/>
    <n v="0"/>
    <d v="2023-03-26T00:00:00"/>
    <d v="1899-12-30T20:01:53"/>
    <n v="119"/>
    <x v="6"/>
    <x v="2"/>
    <x v="5"/>
    <x v="0"/>
    <n v="26"/>
    <x v="2"/>
    <x v="9"/>
    <n v="4"/>
    <n v="42.4"/>
  </r>
  <r>
    <n v="11496"/>
    <n v="5056"/>
    <n v="0"/>
    <d v="2023-03-26T00:00:00"/>
    <d v="1899-12-30T20:01:53"/>
    <n v="121"/>
    <x v="20"/>
    <x v="2"/>
    <x v="11"/>
    <x v="0"/>
    <n v="26"/>
    <x v="2"/>
    <x v="9"/>
    <n v="4"/>
    <n v="42.4"/>
  </r>
  <r>
    <n v="11497"/>
    <n v="5056"/>
    <n v="0"/>
    <d v="2023-03-26T00:00:00"/>
    <d v="1899-12-30T20:01:53"/>
    <n v="105"/>
    <x v="15"/>
    <x v="3"/>
    <x v="4"/>
    <x v="0"/>
    <n v="26"/>
    <x v="2"/>
    <x v="9"/>
    <n v="4"/>
    <n v="42.4"/>
  </r>
  <r>
    <n v="11498"/>
    <n v="5057"/>
    <n v="1"/>
    <d v="2023-03-26T00:00:00"/>
    <d v="1899-12-30T20:08:07"/>
    <n v="109"/>
    <x v="0"/>
    <x v="0"/>
    <x v="0"/>
    <x v="0"/>
    <n v="26"/>
    <x v="2"/>
    <x v="9"/>
    <n v="4"/>
    <n v="58.400000000000006"/>
  </r>
  <r>
    <n v="11499"/>
    <n v="5057"/>
    <n v="0"/>
    <d v="2023-03-26T00:00:00"/>
    <d v="1899-12-30T20:08:07"/>
    <n v="128"/>
    <x v="25"/>
    <x v="1"/>
    <x v="3"/>
    <x v="0"/>
    <n v="26"/>
    <x v="2"/>
    <x v="9"/>
    <n v="4"/>
    <n v="58.400000000000006"/>
  </r>
  <r>
    <n v="11500"/>
    <n v="5057"/>
    <n v="0"/>
    <d v="2023-03-26T00:00:00"/>
    <d v="1899-12-30T20:08:07"/>
    <n v="131"/>
    <x v="27"/>
    <x v="1"/>
    <x v="0"/>
    <x v="0"/>
    <n v="26"/>
    <x v="2"/>
    <x v="9"/>
    <n v="4"/>
    <n v="58.400000000000006"/>
  </r>
  <r>
    <n v="11501"/>
    <n v="5057"/>
    <n v="0"/>
    <d v="2023-03-26T00:00:00"/>
    <d v="1899-12-30T20:08:07"/>
    <n v="106"/>
    <x v="5"/>
    <x v="3"/>
    <x v="4"/>
    <x v="0"/>
    <n v="26"/>
    <x v="2"/>
    <x v="9"/>
    <n v="4"/>
    <n v="58.400000000000006"/>
  </r>
  <r>
    <n v="11502"/>
    <n v="5058"/>
    <n v="1"/>
    <d v="2023-03-26T00:00:00"/>
    <d v="1899-12-30T20:21:14"/>
    <n v="107"/>
    <x v="19"/>
    <x v="0"/>
    <x v="12"/>
    <x v="0"/>
    <n v="26"/>
    <x v="2"/>
    <x v="9"/>
    <n v="3"/>
    <n v="48.95"/>
  </r>
  <r>
    <n v="11503"/>
    <n v="5058"/>
    <n v="0"/>
    <d v="2023-03-26T00:00:00"/>
    <d v="1899-12-30T20:21:14"/>
    <n v="126"/>
    <x v="10"/>
    <x v="1"/>
    <x v="1"/>
    <x v="0"/>
    <n v="26"/>
    <x v="2"/>
    <x v="9"/>
    <n v="3"/>
    <n v="48.95"/>
  </r>
  <r>
    <n v="11504"/>
    <n v="5058"/>
    <n v="0"/>
    <d v="2023-03-26T00:00:00"/>
    <d v="1899-12-30T20:21:14"/>
    <n v="131"/>
    <x v="27"/>
    <x v="1"/>
    <x v="0"/>
    <x v="0"/>
    <n v="26"/>
    <x v="2"/>
    <x v="9"/>
    <n v="3"/>
    <n v="48.95"/>
  </r>
  <r>
    <n v="11505"/>
    <n v="5059"/>
    <n v="1"/>
    <d v="2023-03-26T00:00:00"/>
    <d v="1899-12-30T20:25:19"/>
    <n v="109"/>
    <x v="0"/>
    <x v="0"/>
    <x v="0"/>
    <x v="0"/>
    <n v="26"/>
    <x v="2"/>
    <x v="9"/>
    <n v="2"/>
    <n v="35.9"/>
  </r>
  <r>
    <n v="11506"/>
    <n v="5059"/>
    <n v="0"/>
    <d v="2023-03-26T00:00:00"/>
    <d v="1899-12-30T20:25:19"/>
    <n v="110"/>
    <x v="11"/>
    <x v="0"/>
    <x v="0"/>
    <x v="0"/>
    <n v="26"/>
    <x v="2"/>
    <x v="9"/>
    <n v="2"/>
    <n v="35.9"/>
  </r>
  <r>
    <n v="11507"/>
    <n v="5060"/>
    <n v="1"/>
    <d v="2023-03-26T00:00:00"/>
    <d v="1899-12-30T20:44:56"/>
    <n v="129"/>
    <x v="4"/>
    <x v="1"/>
    <x v="3"/>
    <x v="0"/>
    <n v="26"/>
    <x v="2"/>
    <x v="9"/>
    <n v="1"/>
    <n v="15.5"/>
  </r>
  <r>
    <n v="11508"/>
    <n v="5061"/>
    <n v="1"/>
    <d v="2023-03-26T00:00:00"/>
    <d v="1899-12-30T21:23:45"/>
    <n v="105"/>
    <x v="15"/>
    <x v="3"/>
    <x v="4"/>
    <x v="0"/>
    <n v="26"/>
    <x v="2"/>
    <x v="10"/>
    <n v="1"/>
    <n v="7"/>
  </r>
  <r>
    <n v="11509"/>
    <n v="5062"/>
    <n v="1"/>
    <d v="2023-03-27T00:00:00"/>
    <d v="1899-12-30T11:49:29"/>
    <n v="109"/>
    <x v="0"/>
    <x v="0"/>
    <x v="0"/>
    <x v="1"/>
    <n v="27"/>
    <x v="2"/>
    <x v="0"/>
    <n v="1"/>
    <n v="17.95"/>
  </r>
  <r>
    <n v="11510"/>
    <n v="5063"/>
    <n v="1"/>
    <d v="2023-03-27T00:00:00"/>
    <d v="1899-12-30T11:50:10"/>
    <n v="122"/>
    <x v="12"/>
    <x v="2"/>
    <x v="4"/>
    <x v="1"/>
    <n v="27"/>
    <x v="2"/>
    <x v="0"/>
    <n v="3"/>
    <n v="23"/>
  </r>
  <r>
    <n v="11511"/>
    <n v="5063"/>
    <n v="0"/>
    <d v="2023-03-27T00:00:00"/>
    <d v="1899-12-30T11:50:10"/>
    <n v="106"/>
    <x v="5"/>
    <x v="3"/>
    <x v="4"/>
    <x v="1"/>
    <n v="27"/>
    <x v="2"/>
    <x v="0"/>
    <n v="3"/>
    <n v="23"/>
  </r>
  <r>
    <n v="11512"/>
    <n v="5063"/>
    <n v="0"/>
    <d v="2023-03-27T00:00:00"/>
    <d v="1899-12-30T11:50:10"/>
    <n v="114"/>
    <x v="8"/>
    <x v="0"/>
    <x v="6"/>
    <x v="1"/>
    <n v="27"/>
    <x v="2"/>
    <x v="0"/>
    <n v="3"/>
    <n v="23"/>
  </r>
  <r>
    <n v="11513"/>
    <n v="5064"/>
    <n v="1"/>
    <d v="2023-03-27T00:00:00"/>
    <d v="1899-12-30T11:58:27"/>
    <n v="103"/>
    <x v="29"/>
    <x v="3"/>
    <x v="6"/>
    <x v="1"/>
    <n v="27"/>
    <x v="2"/>
    <x v="0"/>
    <n v="1"/>
    <n v="9"/>
  </r>
  <r>
    <n v="11514"/>
    <n v="5065"/>
    <n v="1"/>
    <d v="2023-03-27T00:00:00"/>
    <d v="1899-12-30T12:07:05"/>
    <n v="114"/>
    <x v="8"/>
    <x v="0"/>
    <x v="6"/>
    <x v="1"/>
    <n v="27"/>
    <x v="2"/>
    <x v="1"/>
    <n v="1"/>
    <n v="9"/>
  </r>
  <r>
    <n v="11515"/>
    <n v="5066"/>
    <n v="1"/>
    <d v="2023-03-27T00:00:00"/>
    <d v="1899-12-30T12:20:59"/>
    <n v="116"/>
    <x v="23"/>
    <x v="2"/>
    <x v="9"/>
    <x v="1"/>
    <n v="27"/>
    <x v="2"/>
    <x v="1"/>
    <n v="13"/>
    <n v="173.99999999999997"/>
  </r>
  <r>
    <n v="11516"/>
    <n v="5066"/>
    <n v="0"/>
    <d v="2023-03-27T00:00:00"/>
    <d v="1899-12-30T12:20:59"/>
    <n v="102"/>
    <x v="16"/>
    <x v="3"/>
    <x v="9"/>
    <x v="1"/>
    <n v="27"/>
    <x v="2"/>
    <x v="1"/>
    <n v="13"/>
    <n v="173.99999999999997"/>
  </r>
  <r>
    <n v="11517"/>
    <n v="5066"/>
    <n v="0"/>
    <d v="2023-03-27T00:00:00"/>
    <d v="1899-12-30T12:20:59"/>
    <n v="110"/>
    <x v="11"/>
    <x v="0"/>
    <x v="0"/>
    <x v="1"/>
    <n v="27"/>
    <x v="2"/>
    <x v="1"/>
    <n v="13"/>
    <n v="173.99999999999997"/>
  </r>
  <r>
    <n v="11518"/>
    <n v="5066"/>
    <n v="0"/>
    <d v="2023-03-27T00:00:00"/>
    <d v="1899-12-30T12:20:59"/>
    <n v="117"/>
    <x v="3"/>
    <x v="2"/>
    <x v="2"/>
    <x v="1"/>
    <n v="27"/>
    <x v="2"/>
    <x v="1"/>
    <n v="13"/>
    <n v="173.99999999999997"/>
  </r>
  <r>
    <n v="11519"/>
    <n v="5066"/>
    <n v="0"/>
    <d v="2023-03-27T00:00:00"/>
    <d v="1899-12-30T12:20:59"/>
    <n v="117"/>
    <x v="3"/>
    <x v="2"/>
    <x v="2"/>
    <x v="1"/>
    <n v="27"/>
    <x v="2"/>
    <x v="1"/>
    <n v="13"/>
    <n v="173.99999999999997"/>
  </r>
  <r>
    <n v="11520"/>
    <n v="5066"/>
    <n v="0"/>
    <d v="2023-03-27T00:00:00"/>
    <d v="1899-12-30T12:20:59"/>
    <n v="129"/>
    <x v="4"/>
    <x v="1"/>
    <x v="3"/>
    <x v="1"/>
    <n v="27"/>
    <x v="2"/>
    <x v="1"/>
    <n v="13"/>
    <n v="173.99999999999997"/>
  </r>
  <r>
    <n v="11521"/>
    <n v="5066"/>
    <n v="0"/>
    <d v="2023-03-27T00:00:00"/>
    <d v="1899-12-30T12:20:59"/>
    <n v="111"/>
    <x v="22"/>
    <x v="0"/>
    <x v="5"/>
    <x v="1"/>
    <n v="27"/>
    <x v="2"/>
    <x v="1"/>
    <n v="13"/>
    <n v="173.99999999999997"/>
  </r>
  <r>
    <n v="11522"/>
    <n v="5066"/>
    <n v="0"/>
    <d v="2023-03-27T00:00:00"/>
    <d v="1899-12-30T12:20:59"/>
    <n v="113"/>
    <x v="17"/>
    <x v="0"/>
    <x v="10"/>
    <x v="1"/>
    <n v="27"/>
    <x v="2"/>
    <x v="1"/>
    <n v="13"/>
    <n v="173.99999999999997"/>
  </r>
  <r>
    <n v="11523"/>
    <n v="5066"/>
    <n v="0"/>
    <d v="2023-03-27T00:00:00"/>
    <d v="1899-12-30T12:20:59"/>
    <n v="120"/>
    <x v="28"/>
    <x v="2"/>
    <x v="9"/>
    <x v="1"/>
    <n v="27"/>
    <x v="2"/>
    <x v="1"/>
    <n v="13"/>
    <n v="173.99999999999997"/>
  </r>
  <r>
    <n v="11524"/>
    <n v="5066"/>
    <n v="0"/>
    <d v="2023-03-27T00:00:00"/>
    <d v="1899-12-30T12:20:59"/>
    <n v="120"/>
    <x v="28"/>
    <x v="2"/>
    <x v="9"/>
    <x v="1"/>
    <n v="27"/>
    <x v="2"/>
    <x v="1"/>
    <n v="13"/>
    <n v="173.99999999999997"/>
  </r>
  <r>
    <n v="11525"/>
    <n v="5066"/>
    <n v="0"/>
    <d v="2023-03-27T00:00:00"/>
    <d v="1899-12-30T12:20:59"/>
    <n v="105"/>
    <x v="15"/>
    <x v="3"/>
    <x v="4"/>
    <x v="1"/>
    <n v="27"/>
    <x v="2"/>
    <x v="1"/>
    <n v="13"/>
    <n v="173.99999999999997"/>
  </r>
  <r>
    <n v="11526"/>
    <n v="5066"/>
    <n v="0"/>
    <d v="2023-03-27T00:00:00"/>
    <d v="1899-12-30T12:20:59"/>
    <n v="131"/>
    <x v="27"/>
    <x v="1"/>
    <x v="0"/>
    <x v="1"/>
    <n v="27"/>
    <x v="2"/>
    <x v="1"/>
    <n v="13"/>
    <n v="173.99999999999997"/>
  </r>
  <r>
    <n v="11527"/>
    <n v="5066"/>
    <n v="0"/>
    <d v="2023-03-27T00:00:00"/>
    <d v="1899-12-30T12:20:59"/>
    <n v="132"/>
    <x v="14"/>
    <x v="1"/>
    <x v="8"/>
    <x v="1"/>
    <n v="27"/>
    <x v="2"/>
    <x v="1"/>
    <n v="13"/>
    <n v="173.99999999999997"/>
  </r>
  <r>
    <n v="11528"/>
    <n v="5067"/>
    <n v="1"/>
    <d v="2023-03-27T00:00:00"/>
    <d v="1899-12-30T12:26:17"/>
    <n v="109"/>
    <x v="0"/>
    <x v="0"/>
    <x v="0"/>
    <x v="1"/>
    <n v="27"/>
    <x v="2"/>
    <x v="1"/>
    <n v="1"/>
    <n v="17.95"/>
  </r>
  <r>
    <n v="11529"/>
    <n v="5068"/>
    <n v="1"/>
    <d v="2023-03-27T00:00:00"/>
    <d v="1899-12-30T12:29:40"/>
    <n v="126"/>
    <x v="10"/>
    <x v="1"/>
    <x v="1"/>
    <x v="1"/>
    <n v="27"/>
    <x v="2"/>
    <x v="1"/>
    <n v="2"/>
    <n v="23.5"/>
  </r>
  <r>
    <n v="11530"/>
    <n v="5068"/>
    <n v="0"/>
    <d v="2023-03-27T00:00:00"/>
    <d v="1899-12-30T12:29:40"/>
    <n v="123"/>
    <x v="9"/>
    <x v="2"/>
    <x v="6"/>
    <x v="1"/>
    <n v="27"/>
    <x v="2"/>
    <x v="1"/>
    <n v="2"/>
    <n v="23.5"/>
  </r>
  <r>
    <n v="11531"/>
    <n v="5069"/>
    <n v="1"/>
    <d v="2023-03-27T00:00:00"/>
    <d v="1899-12-30T12:29:41"/>
    <n v="108"/>
    <x v="1"/>
    <x v="0"/>
    <x v="1"/>
    <x v="1"/>
    <n v="27"/>
    <x v="2"/>
    <x v="1"/>
    <n v="1"/>
    <n v="14.5"/>
  </r>
  <r>
    <n v="11532"/>
    <n v="5070"/>
    <n v="1"/>
    <d v="2023-03-27T00:00:00"/>
    <d v="1899-12-30T12:35:03"/>
    <n v="122"/>
    <x v="12"/>
    <x v="2"/>
    <x v="4"/>
    <x v="1"/>
    <n v="27"/>
    <x v="2"/>
    <x v="1"/>
    <n v="1"/>
    <n v="7"/>
  </r>
  <r>
    <n v="11533"/>
    <n v="5071"/>
    <n v="1"/>
    <d v="2023-03-27T00:00:00"/>
    <d v="1899-12-30T12:47:48"/>
    <n v="108"/>
    <x v="1"/>
    <x v="0"/>
    <x v="1"/>
    <x v="1"/>
    <n v="27"/>
    <x v="2"/>
    <x v="1"/>
    <n v="3"/>
    <n v="35.450000000000003"/>
  </r>
  <r>
    <n v="11534"/>
    <n v="5071"/>
    <n v="0"/>
    <d v="2023-03-27T00:00:00"/>
    <d v="1899-12-30T12:47:48"/>
    <n v="120"/>
    <x v="28"/>
    <x v="2"/>
    <x v="9"/>
    <x v="1"/>
    <n v="27"/>
    <x v="2"/>
    <x v="1"/>
    <n v="3"/>
    <n v="35.450000000000003"/>
  </r>
  <r>
    <n v="11535"/>
    <n v="5071"/>
    <n v="0"/>
    <d v="2023-03-27T00:00:00"/>
    <d v="1899-12-30T12:47:48"/>
    <n v="122"/>
    <x v="12"/>
    <x v="2"/>
    <x v="4"/>
    <x v="1"/>
    <n v="27"/>
    <x v="2"/>
    <x v="1"/>
    <n v="3"/>
    <n v="35.450000000000003"/>
  </r>
  <r>
    <n v="11536"/>
    <n v="5072"/>
    <n v="1"/>
    <d v="2023-03-27T00:00:00"/>
    <d v="1899-12-30T12:53:56"/>
    <n v="120"/>
    <x v="28"/>
    <x v="2"/>
    <x v="9"/>
    <x v="1"/>
    <n v="27"/>
    <x v="2"/>
    <x v="1"/>
    <n v="1"/>
    <n v="13.95"/>
  </r>
  <r>
    <n v="11537"/>
    <n v="5073"/>
    <n v="1"/>
    <d v="2023-03-27T00:00:00"/>
    <d v="1899-12-30T12:56:32"/>
    <n v="124"/>
    <x v="2"/>
    <x v="1"/>
    <x v="1"/>
    <x v="1"/>
    <n v="27"/>
    <x v="2"/>
    <x v="1"/>
    <n v="1"/>
    <n v="14.5"/>
  </r>
  <r>
    <n v="11538"/>
    <n v="5074"/>
    <n v="1"/>
    <d v="2023-03-27T00:00:00"/>
    <d v="1899-12-30T13:05:06"/>
    <n v="119"/>
    <x v="6"/>
    <x v="2"/>
    <x v="5"/>
    <x v="1"/>
    <n v="27"/>
    <x v="2"/>
    <x v="2"/>
    <n v="1"/>
    <n v="11.95"/>
  </r>
  <r>
    <n v="11539"/>
    <n v="5075"/>
    <n v="1"/>
    <d v="2023-03-27T00:00:00"/>
    <d v="1899-12-30T13:08:15"/>
    <n v="108"/>
    <x v="1"/>
    <x v="0"/>
    <x v="1"/>
    <x v="1"/>
    <n v="27"/>
    <x v="2"/>
    <x v="2"/>
    <n v="2"/>
    <n v="27.45"/>
  </r>
  <r>
    <n v="11540"/>
    <n v="5075"/>
    <n v="0"/>
    <d v="2023-03-27T00:00:00"/>
    <d v="1899-12-30T13:08:15"/>
    <n v="117"/>
    <x v="3"/>
    <x v="2"/>
    <x v="2"/>
    <x v="1"/>
    <n v="27"/>
    <x v="2"/>
    <x v="2"/>
    <n v="2"/>
    <n v="27.45"/>
  </r>
  <r>
    <n v="11541"/>
    <n v="5076"/>
    <n v="1"/>
    <d v="2023-03-27T00:00:00"/>
    <d v="1899-12-30T13:12:12"/>
    <n v="125"/>
    <x v="21"/>
    <x v="1"/>
    <x v="0"/>
    <x v="1"/>
    <n v="27"/>
    <x v="2"/>
    <x v="2"/>
    <n v="3"/>
    <n v="53.849999999999994"/>
  </r>
  <r>
    <n v="11542"/>
    <n v="5076"/>
    <n v="0"/>
    <d v="2023-03-27T00:00:00"/>
    <d v="1899-12-30T13:12:12"/>
    <n v="110"/>
    <x v="11"/>
    <x v="0"/>
    <x v="0"/>
    <x v="1"/>
    <n v="27"/>
    <x v="2"/>
    <x v="2"/>
    <n v="3"/>
    <n v="53.849999999999994"/>
  </r>
  <r>
    <n v="11543"/>
    <n v="5076"/>
    <n v="0"/>
    <d v="2023-03-27T00:00:00"/>
    <d v="1899-12-30T13:12:12"/>
    <n v="131"/>
    <x v="27"/>
    <x v="1"/>
    <x v="0"/>
    <x v="1"/>
    <n v="27"/>
    <x v="2"/>
    <x v="2"/>
    <n v="3"/>
    <n v="53.849999999999994"/>
  </r>
  <r>
    <n v="11544"/>
    <n v="5077"/>
    <n v="1"/>
    <d v="2023-03-27T00:00:00"/>
    <d v="1899-12-30T13:21:18"/>
    <n v="102"/>
    <x v="16"/>
    <x v="3"/>
    <x v="9"/>
    <x v="1"/>
    <n v="27"/>
    <x v="2"/>
    <x v="2"/>
    <n v="4"/>
    <n v="53.8"/>
  </r>
  <r>
    <n v="11545"/>
    <n v="5077"/>
    <n v="0"/>
    <d v="2023-03-27T00:00:00"/>
    <d v="1899-12-30T13:21:18"/>
    <n v="111"/>
    <x v="22"/>
    <x v="0"/>
    <x v="5"/>
    <x v="1"/>
    <n v="27"/>
    <x v="2"/>
    <x v="2"/>
    <n v="4"/>
    <n v="53.8"/>
  </r>
  <r>
    <n v="11546"/>
    <n v="5077"/>
    <n v="0"/>
    <d v="2023-03-27T00:00:00"/>
    <d v="1899-12-30T13:21:18"/>
    <n v="120"/>
    <x v="28"/>
    <x v="2"/>
    <x v="9"/>
    <x v="1"/>
    <n v="27"/>
    <x v="2"/>
    <x v="2"/>
    <n v="4"/>
    <n v="53.8"/>
  </r>
  <r>
    <n v="11547"/>
    <n v="5077"/>
    <n v="0"/>
    <d v="2023-03-27T00:00:00"/>
    <d v="1899-12-30T13:21:18"/>
    <n v="120"/>
    <x v="28"/>
    <x v="2"/>
    <x v="9"/>
    <x v="1"/>
    <n v="27"/>
    <x v="2"/>
    <x v="2"/>
    <n v="4"/>
    <n v="53.8"/>
  </r>
  <r>
    <n v="11548"/>
    <n v="5078"/>
    <n v="1"/>
    <d v="2023-03-27T00:00:00"/>
    <d v="1899-12-30T13:31:17"/>
    <n v="130"/>
    <x v="13"/>
    <x v="1"/>
    <x v="7"/>
    <x v="1"/>
    <n v="27"/>
    <x v="2"/>
    <x v="2"/>
    <n v="1"/>
    <n v="19.95"/>
  </r>
  <r>
    <n v="11549"/>
    <n v="5079"/>
    <n v="1"/>
    <d v="2023-03-27T00:00:00"/>
    <d v="1899-12-30T13:41:43"/>
    <n v="124"/>
    <x v="2"/>
    <x v="1"/>
    <x v="1"/>
    <x v="1"/>
    <n v="27"/>
    <x v="2"/>
    <x v="2"/>
    <n v="4"/>
    <n v="49.95"/>
  </r>
  <r>
    <n v="11550"/>
    <n v="5079"/>
    <n v="0"/>
    <d v="2023-03-27T00:00:00"/>
    <d v="1899-12-30T13:41:43"/>
    <n v="127"/>
    <x v="24"/>
    <x v="1"/>
    <x v="0"/>
    <x v="1"/>
    <n v="27"/>
    <x v="2"/>
    <x v="2"/>
    <n v="4"/>
    <n v="49.95"/>
  </r>
  <r>
    <n v="11551"/>
    <n v="5079"/>
    <n v="0"/>
    <d v="2023-03-27T00:00:00"/>
    <d v="1899-12-30T13:41:43"/>
    <n v="121"/>
    <x v="20"/>
    <x v="2"/>
    <x v="11"/>
    <x v="1"/>
    <n v="27"/>
    <x v="2"/>
    <x v="2"/>
    <n v="4"/>
    <n v="49.95"/>
  </r>
  <r>
    <n v="11552"/>
    <n v="5079"/>
    <n v="0"/>
    <d v="2023-03-27T00:00:00"/>
    <d v="1899-12-30T13:41:43"/>
    <n v="105"/>
    <x v="15"/>
    <x v="3"/>
    <x v="4"/>
    <x v="1"/>
    <n v="27"/>
    <x v="2"/>
    <x v="2"/>
    <n v="4"/>
    <n v="49.95"/>
  </r>
  <r>
    <n v="11553"/>
    <n v="5080"/>
    <n v="1"/>
    <d v="2023-03-27T00:00:00"/>
    <d v="1899-12-30T13:43:35"/>
    <n v="102"/>
    <x v="16"/>
    <x v="3"/>
    <x v="9"/>
    <x v="1"/>
    <n v="27"/>
    <x v="2"/>
    <x v="2"/>
    <n v="7"/>
    <n v="79.350000000000009"/>
  </r>
  <r>
    <n v="11554"/>
    <n v="5080"/>
    <n v="0"/>
    <d v="2023-03-27T00:00:00"/>
    <d v="1899-12-30T13:43:35"/>
    <n v="126"/>
    <x v="10"/>
    <x v="1"/>
    <x v="1"/>
    <x v="1"/>
    <n v="27"/>
    <x v="2"/>
    <x v="2"/>
    <n v="7"/>
    <n v="79.350000000000009"/>
  </r>
  <r>
    <n v="11555"/>
    <n v="5080"/>
    <n v="0"/>
    <d v="2023-03-27T00:00:00"/>
    <d v="1899-12-30T13:43:35"/>
    <n v="113"/>
    <x v="17"/>
    <x v="0"/>
    <x v="10"/>
    <x v="1"/>
    <n v="27"/>
    <x v="2"/>
    <x v="2"/>
    <n v="7"/>
    <n v="79.350000000000009"/>
  </r>
  <r>
    <n v="11556"/>
    <n v="5080"/>
    <n v="0"/>
    <d v="2023-03-27T00:00:00"/>
    <d v="1899-12-30T13:43:35"/>
    <n v="118"/>
    <x v="26"/>
    <x v="2"/>
    <x v="13"/>
    <x v="1"/>
    <n v="27"/>
    <x v="2"/>
    <x v="2"/>
    <n v="7"/>
    <n v="79.350000000000009"/>
  </r>
  <r>
    <n v="11557"/>
    <n v="5080"/>
    <n v="0"/>
    <d v="2023-03-27T00:00:00"/>
    <d v="1899-12-30T13:43:35"/>
    <n v="105"/>
    <x v="15"/>
    <x v="3"/>
    <x v="4"/>
    <x v="1"/>
    <n v="27"/>
    <x v="2"/>
    <x v="2"/>
    <n v="7"/>
    <n v="79.350000000000009"/>
  </r>
  <r>
    <n v="11558"/>
    <n v="5080"/>
    <n v="0"/>
    <d v="2023-03-27T00:00:00"/>
    <d v="1899-12-30T13:43:35"/>
    <n v="122"/>
    <x v="12"/>
    <x v="2"/>
    <x v="4"/>
    <x v="1"/>
    <n v="27"/>
    <x v="2"/>
    <x v="2"/>
    <n v="7"/>
    <n v="79.350000000000009"/>
  </r>
  <r>
    <n v="11559"/>
    <n v="5080"/>
    <n v="0"/>
    <d v="2023-03-27T00:00:00"/>
    <d v="1899-12-30T13:43:35"/>
    <n v="132"/>
    <x v="14"/>
    <x v="1"/>
    <x v="8"/>
    <x v="1"/>
    <n v="27"/>
    <x v="2"/>
    <x v="2"/>
    <n v="7"/>
    <n v="79.350000000000009"/>
  </r>
  <r>
    <n v="11560"/>
    <n v="5081"/>
    <n v="1"/>
    <d v="2023-03-27T00:00:00"/>
    <d v="1899-12-30T13:59:35"/>
    <n v="110"/>
    <x v="11"/>
    <x v="0"/>
    <x v="0"/>
    <x v="1"/>
    <n v="27"/>
    <x v="2"/>
    <x v="2"/>
    <n v="1"/>
    <n v="17.95"/>
  </r>
  <r>
    <n v="11561"/>
    <n v="5082"/>
    <n v="1"/>
    <d v="2023-03-27T00:00:00"/>
    <d v="1899-12-30T14:22:32"/>
    <n v="130"/>
    <x v="13"/>
    <x v="1"/>
    <x v="7"/>
    <x v="1"/>
    <n v="27"/>
    <x v="2"/>
    <x v="3"/>
    <n v="1"/>
    <n v="19.95"/>
  </r>
  <r>
    <n v="11562"/>
    <n v="5083"/>
    <n v="1"/>
    <d v="2023-03-27T00:00:00"/>
    <d v="1899-12-30T14:33:01"/>
    <n v="121"/>
    <x v="20"/>
    <x v="2"/>
    <x v="11"/>
    <x v="1"/>
    <n v="27"/>
    <x v="2"/>
    <x v="3"/>
    <n v="1"/>
    <n v="10.5"/>
  </r>
  <r>
    <n v="11563"/>
    <n v="5084"/>
    <n v="1"/>
    <d v="2023-03-27T00:00:00"/>
    <d v="1899-12-30T14:33:30"/>
    <n v="119"/>
    <x v="6"/>
    <x v="2"/>
    <x v="5"/>
    <x v="1"/>
    <n v="27"/>
    <x v="2"/>
    <x v="3"/>
    <n v="1"/>
    <n v="11.95"/>
  </r>
  <r>
    <n v="11564"/>
    <n v="5085"/>
    <n v="1"/>
    <d v="2023-03-27T00:00:00"/>
    <d v="1899-12-30T14:57:13"/>
    <n v="109"/>
    <x v="0"/>
    <x v="0"/>
    <x v="0"/>
    <x v="1"/>
    <n v="27"/>
    <x v="2"/>
    <x v="3"/>
    <n v="2"/>
    <n v="34.9"/>
  </r>
  <r>
    <n v="11565"/>
    <n v="5085"/>
    <n v="0"/>
    <d v="2023-03-27T00:00:00"/>
    <d v="1899-12-30T14:57:13"/>
    <n v="132"/>
    <x v="14"/>
    <x v="1"/>
    <x v="8"/>
    <x v="1"/>
    <n v="27"/>
    <x v="2"/>
    <x v="3"/>
    <n v="2"/>
    <n v="34.9"/>
  </r>
  <r>
    <n v="11566"/>
    <n v="5086"/>
    <n v="1"/>
    <d v="2023-03-27T00:00:00"/>
    <d v="1899-12-30T15:30:43"/>
    <n v="126"/>
    <x v="10"/>
    <x v="1"/>
    <x v="1"/>
    <x v="1"/>
    <n v="27"/>
    <x v="2"/>
    <x v="4"/>
    <n v="1"/>
    <n v="14.5"/>
  </r>
  <r>
    <n v="11567"/>
    <n v="5087"/>
    <n v="1"/>
    <d v="2023-03-27T00:00:00"/>
    <d v="1899-12-30T16:10:25"/>
    <n v="124"/>
    <x v="2"/>
    <x v="1"/>
    <x v="1"/>
    <x v="1"/>
    <n v="27"/>
    <x v="2"/>
    <x v="5"/>
    <n v="3"/>
    <n v="34.450000000000003"/>
  </r>
  <r>
    <n v="11568"/>
    <n v="5087"/>
    <n v="0"/>
    <d v="2023-03-27T00:00:00"/>
    <d v="1899-12-30T16:10:25"/>
    <n v="117"/>
    <x v="3"/>
    <x v="2"/>
    <x v="2"/>
    <x v="1"/>
    <n v="27"/>
    <x v="2"/>
    <x v="5"/>
    <n v="3"/>
    <n v="34.450000000000003"/>
  </r>
  <r>
    <n v="11569"/>
    <n v="5087"/>
    <n v="0"/>
    <d v="2023-03-27T00:00:00"/>
    <d v="1899-12-30T16:10:25"/>
    <n v="122"/>
    <x v="12"/>
    <x v="2"/>
    <x v="4"/>
    <x v="1"/>
    <n v="27"/>
    <x v="2"/>
    <x v="5"/>
    <n v="3"/>
    <n v="34.450000000000003"/>
  </r>
  <r>
    <n v="11570"/>
    <n v="5088"/>
    <n v="1"/>
    <d v="2023-03-27T00:00:00"/>
    <d v="1899-12-30T16:12:26"/>
    <n v="103"/>
    <x v="29"/>
    <x v="3"/>
    <x v="6"/>
    <x v="1"/>
    <n v="27"/>
    <x v="2"/>
    <x v="5"/>
    <n v="2"/>
    <n v="16"/>
  </r>
  <r>
    <n v="11571"/>
    <n v="5088"/>
    <n v="0"/>
    <d v="2023-03-27T00:00:00"/>
    <d v="1899-12-30T16:12:26"/>
    <n v="122"/>
    <x v="12"/>
    <x v="2"/>
    <x v="4"/>
    <x v="1"/>
    <n v="27"/>
    <x v="2"/>
    <x v="5"/>
    <n v="2"/>
    <n v="16"/>
  </r>
  <r>
    <n v="11572"/>
    <n v="5089"/>
    <n v="1"/>
    <d v="2023-03-27T00:00:00"/>
    <d v="1899-12-30T16:12:46"/>
    <n v="103"/>
    <x v="29"/>
    <x v="3"/>
    <x v="6"/>
    <x v="1"/>
    <n v="27"/>
    <x v="2"/>
    <x v="5"/>
    <n v="3"/>
    <n v="32.5"/>
  </r>
  <r>
    <n v="11573"/>
    <n v="5089"/>
    <n v="0"/>
    <d v="2023-03-27T00:00:00"/>
    <d v="1899-12-30T16:12:46"/>
    <n v="108"/>
    <x v="1"/>
    <x v="0"/>
    <x v="1"/>
    <x v="1"/>
    <n v="27"/>
    <x v="2"/>
    <x v="5"/>
    <n v="3"/>
    <n v="32.5"/>
  </r>
  <r>
    <n v="11574"/>
    <n v="5089"/>
    <n v="0"/>
    <d v="2023-03-27T00:00:00"/>
    <d v="1899-12-30T16:12:46"/>
    <n v="114"/>
    <x v="8"/>
    <x v="0"/>
    <x v="6"/>
    <x v="1"/>
    <n v="27"/>
    <x v="2"/>
    <x v="5"/>
    <n v="3"/>
    <n v="32.5"/>
  </r>
  <r>
    <n v="11575"/>
    <n v="5090"/>
    <n v="1"/>
    <d v="2023-03-27T00:00:00"/>
    <d v="1899-12-30T16:16:50"/>
    <n v="126"/>
    <x v="10"/>
    <x v="1"/>
    <x v="1"/>
    <x v="1"/>
    <n v="27"/>
    <x v="2"/>
    <x v="5"/>
    <n v="2"/>
    <n v="19.5"/>
  </r>
  <r>
    <n v="11576"/>
    <n v="5090"/>
    <n v="0"/>
    <d v="2023-03-27T00:00:00"/>
    <d v="1899-12-30T16:16:50"/>
    <n v="113"/>
    <x v="17"/>
    <x v="0"/>
    <x v="10"/>
    <x v="1"/>
    <n v="27"/>
    <x v="2"/>
    <x v="5"/>
    <n v="2"/>
    <n v="19.5"/>
  </r>
  <r>
    <n v="11577"/>
    <n v="5091"/>
    <n v="1"/>
    <d v="2023-03-27T00:00:00"/>
    <d v="1899-12-30T16:25:42"/>
    <n v="101"/>
    <x v="7"/>
    <x v="3"/>
    <x v="2"/>
    <x v="1"/>
    <n v="27"/>
    <x v="2"/>
    <x v="5"/>
    <n v="4"/>
    <n v="63.8"/>
  </r>
  <r>
    <n v="11578"/>
    <n v="5091"/>
    <n v="0"/>
    <d v="2023-03-27T00:00:00"/>
    <d v="1899-12-30T16:25:42"/>
    <n v="125"/>
    <x v="21"/>
    <x v="1"/>
    <x v="0"/>
    <x v="1"/>
    <n v="27"/>
    <x v="2"/>
    <x v="5"/>
    <n v="4"/>
    <n v="63.8"/>
  </r>
  <r>
    <n v="11579"/>
    <n v="5091"/>
    <n v="0"/>
    <d v="2023-03-27T00:00:00"/>
    <d v="1899-12-30T16:25:42"/>
    <n v="127"/>
    <x v="24"/>
    <x v="1"/>
    <x v="0"/>
    <x v="1"/>
    <n v="27"/>
    <x v="2"/>
    <x v="5"/>
    <n v="4"/>
    <n v="63.8"/>
  </r>
  <r>
    <n v="11580"/>
    <n v="5091"/>
    <n v="0"/>
    <d v="2023-03-27T00:00:00"/>
    <d v="1899-12-30T16:25:42"/>
    <n v="112"/>
    <x v="30"/>
    <x v="0"/>
    <x v="13"/>
    <x v="1"/>
    <n v="27"/>
    <x v="2"/>
    <x v="5"/>
    <n v="4"/>
    <n v="63.8"/>
  </r>
  <r>
    <n v="11581"/>
    <n v="5092"/>
    <n v="1"/>
    <d v="2023-03-27T00:00:00"/>
    <d v="1899-12-30T16:48:30"/>
    <n v="105"/>
    <x v="15"/>
    <x v="3"/>
    <x v="4"/>
    <x v="1"/>
    <n v="27"/>
    <x v="2"/>
    <x v="5"/>
    <n v="2"/>
    <n v="14"/>
  </r>
  <r>
    <n v="11582"/>
    <n v="5092"/>
    <n v="0"/>
    <d v="2023-03-27T00:00:00"/>
    <d v="1899-12-30T16:48:30"/>
    <n v="122"/>
    <x v="12"/>
    <x v="2"/>
    <x v="4"/>
    <x v="1"/>
    <n v="27"/>
    <x v="2"/>
    <x v="5"/>
    <n v="2"/>
    <n v="14"/>
  </r>
  <r>
    <n v="11583"/>
    <n v="5093"/>
    <n v="1"/>
    <d v="2023-03-27T00:00:00"/>
    <d v="1899-12-30T16:58:24"/>
    <n v="108"/>
    <x v="1"/>
    <x v="0"/>
    <x v="1"/>
    <x v="1"/>
    <n v="27"/>
    <x v="2"/>
    <x v="5"/>
    <n v="1"/>
    <n v="14.5"/>
  </r>
  <r>
    <n v="11584"/>
    <n v="5094"/>
    <n v="1"/>
    <d v="2023-03-27T00:00:00"/>
    <d v="1899-12-30T17:00:09"/>
    <n v="102"/>
    <x v="16"/>
    <x v="3"/>
    <x v="9"/>
    <x v="1"/>
    <n v="27"/>
    <x v="2"/>
    <x v="6"/>
    <n v="2"/>
    <n v="28.45"/>
  </r>
  <r>
    <n v="11585"/>
    <n v="5094"/>
    <n v="0"/>
    <d v="2023-03-27T00:00:00"/>
    <d v="1899-12-30T17:00:09"/>
    <n v="124"/>
    <x v="2"/>
    <x v="1"/>
    <x v="1"/>
    <x v="1"/>
    <n v="27"/>
    <x v="2"/>
    <x v="6"/>
    <n v="2"/>
    <n v="28.45"/>
  </r>
  <r>
    <n v="11586"/>
    <n v="5095"/>
    <n v="1"/>
    <d v="2023-03-27T00:00:00"/>
    <d v="1899-12-30T17:04:40"/>
    <n v="109"/>
    <x v="0"/>
    <x v="0"/>
    <x v="0"/>
    <x v="1"/>
    <n v="27"/>
    <x v="2"/>
    <x v="6"/>
    <n v="4"/>
    <n v="54.400000000000006"/>
  </r>
  <r>
    <n v="11587"/>
    <n v="5095"/>
    <n v="0"/>
    <d v="2023-03-27T00:00:00"/>
    <d v="1899-12-30T17:04:40"/>
    <n v="129"/>
    <x v="4"/>
    <x v="1"/>
    <x v="3"/>
    <x v="1"/>
    <n v="27"/>
    <x v="2"/>
    <x v="6"/>
    <n v="4"/>
    <n v="54.400000000000006"/>
  </r>
  <r>
    <n v="11588"/>
    <n v="5095"/>
    <n v="0"/>
    <d v="2023-03-27T00:00:00"/>
    <d v="1899-12-30T17:04:40"/>
    <n v="120"/>
    <x v="28"/>
    <x v="2"/>
    <x v="9"/>
    <x v="1"/>
    <n v="27"/>
    <x v="2"/>
    <x v="6"/>
    <n v="4"/>
    <n v="54.400000000000006"/>
  </r>
  <r>
    <n v="11589"/>
    <n v="5095"/>
    <n v="0"/>
    <d v="2023-03-27T00:00:00"/>
    <d v="1899-12-30T17:04:40"/>
    <n v="105"/>
    <x v="15"/>
    <x v="3"/>
    <x v="4"/>
    <x v="1"/>
    <n v="27"/>
    <x v="2"/>
    <x v="6"/>
    <n v="4"/>
    <n v="54.400000000000006"/>
  </r>
  <r>
    <n v="11590"/>
    <n v="5096"/>
    <n v="1"/>
    <d v="2023-03-27T00:00:00"/>
    <d v="1899-12-30T17:28:05"/>
    <n v="108"/>
    <x v="1"/>
    <x v="0"/>
    <x v="1"/>
    <x v="1"/>
    <n v="27"/>
    <x v="2"/>
    <x v="6"/>
    <n v="3"/>
    <n v="46.95"/>
  </r>
  <r>
    <n v="11591"/>
    <n v="5096"/>
    <n v="0"/>
    <d v="2023-03-27T00:00:00"/>
    <d v="1899-12-30T17:28:05"/>
    <n v="108"/>
    <x v="1"/>
    <x v="0"/>
    <x v="1"/>
    <x v="1"/>
    <n v="27"/>
    <x v="2"/>
    <x v="6"/>
    <n v="3"/>
    <n v="46.95"/>
  </r>
  <r>
    <n v="11592"/>
    <n v="5096"/>
    <n v="0"/>
    <d v="2023-03-27T00:00:00"/>
    <d v="1899-12-30T17:28:05"/>
    <n v="131"/>
    <x v="27"/>
    <x v="1"/>
    <x v="0"/>
    <x v="1"/>
    <n v="27"/>
    <x v="2"/>
    <x v="6"/>
    <n v="3"/>
    <n v="46.95"/>
  </r>
  <r>
    <n v="11593"/>
    <n v="5097"/>
    <n v="1"/>
    <d v="2023-03-27T00:00:00"/>
    <d v="1899-12-30T17:31:39"/>
    <n v="123"/>
    <x v="9"/>
    <x v="2"/>
    <x v="6"/>
    <x v="1"/>
    <n v="27"/>
    <x v="2"/>
    <x v="6"/>
    <n v="1"/>
    <n v="9"/>
  </r>
  <r>
    <n v="11594"/>
    <n v="5098"/>
    <n v="1"/>
    <d v="2023-03-27T00:00:00"/>
    <d v="1899-12-30T17:41:05"/>
    <n v="101"/>
    <x v="7"/>
    <x v="3"/>
    <x v="2"/>
    <x v="1"/>
    <n v="27"/>
    <x v="2"/>
    <x v="6"/>
    <n v="1"/>
    <n v="12.95"/>
  </r>
  <r>
    <n v="11595"/>
    <n v="5099"/>
    <n v="1"/>
    <d v="2023-03-27T00:00:00"/>
    <d v="1899-12-30T17:45:15"/>
    <n v="101"/>
    <x v="7"/>
    <x v="3"/>
    <x v="2"/>
    <x v="1"/>
    <n v="27"/>
    <x v="2"/>
    <x v="6"/>
    <n v="2"/>
    <n v="19.95"/>
  </r>
  <r>
    <n v="11596"/>
    <n v="5099"/>
    <n v="0"/>
    <d v="2023-03-27T00:00:00"/>
    <d v="1899-12-30T17:45:15"/>
    <n v="105"/>
    <x v="15"/>
    <x v="3"/>
    <x v="4"/>
    <x v="1"/>
    <n v="27"/>
    <x v="2"/>
    <x v="6"/>
    <n v="2"/>
    <n v="19.95"/>
  </r>
  <r>
    <n v="11598"/>
    <n v="5100"/>
    <n v="1"/>
    <d v="2023-03-27T00:00:00"/>
    <d v="1899-12-30T17:49:28"/>
    <n v="109"/>
    <x v="0"/>
    <x v="0"/>
    <x v="0"/>
    <x v="1"/>
    <n v="27"/>
    <x v="2"/>
    <x v="6"/>
    <n v="4"/>
    <n v="47.45"/>
  </r>
  <r>
    <n v="11599"/>
    <n v="5100"/>
    <n v="0"/>
    <d v="2023-03-27T00:00:00"/>
    <d v="1899-12-30T17:49:28"/>
    <n v="128"/>
    <x v="25"/>
    <x v="1"/>
    <x v="3"/>
    <x v="1"/>
    <n v="27"/>
    <x v="2"/>
    <x v="6"/>
    <n v="4"/>
    <n v="47.45"/>
  </r>
  <r>
    <n v="11600"/>
    <n v="5100"/>
    <n v="0"/>
    <d v="2023-03-27T00:00:00"/>
    <d v="1899-12-30T17:49:28"/>
    <n v="122"/>
    <x v="12"/>
    <x v="2"/>
    <x v="4"/>
    <x v="1"/>
    <n v="27"/>
    <x v="2"/>
    <x v="6"/>
    <n v="4"/>
    <n v="47.45"/>
  </r>
  <r>
    <n v="11601"/>
    <n v="5100"/>
    <n v="0"/>
    <d v="2023-03-27T00:00:00"/>
    <d v="1899-12-30T17:49:28"/>
    <n v="106"/>
    <x v="5"/>
    <x v="3"/>
    <x v="4"/>
    <x v="1"/>
    <n v="27"/>
    <x v="2"/>
    <x v="6"/>
    <n v="4"/>
    <n v="47.45"/>
  </r>
  <r>
    <n v="11602"/>
    <n v="5101"/>
    <n v="1"/>
    <d v="2023-03-27T00:00:00"/>
    <d v="1899-12-30T17:51:15"/>
    <n v="105"/>
    <x v="15"/>
    <x v="3"/>
    <x v="4"/>
    <x v="1"/>
    <n v="27"/>
    <x v="2"/>
    <x v="6"/>
    <n v="1"/>
    <n v="7"/>
  </r>
  <r>
    <n v="11603"/>
    <n v="5102"/>
    <n v="1"/>
    <d v="2023-03-27T00:00:00"/>
    <d v="1899-12-30T17:52:41"/>
    <n v="109"/>
    <x v="0"/>
    <x v="0"/>
    <x v="0"/>
    <x v="1"/>
    <n v="27"/>
    <x v="2"/>
    <x v="6"/>
    <n v="1"/>
    <n v="17.95"/>
  </r>
  <r>
    <n v="11605"/>
    <n v="5103"/>
    <n v="1"/>
    <d v="2023-03-27T00:00:00"/>
    <d v="1899-12-30T17:52:55"/>
    <n v="117"/>
    <x v="3"/>
    <x v="2"/>
    <x v="2"/>
    <x v="1"/>
    <n v="27"/>
    <x v="2"/>
    <x v="6"/>
    <n v="1"/>
    <n v="12.95"/>
  </r>
  <r>
    <n v="11606"/>
    <n v="5104"/>
    <n v="1"/>
    <d v="2023-03-27T00:00:00"/>
    <d v="1899-12-30T17:56:27"/>
    <n v="124"/>
    <x v="2"/>
    <x v="1"/>
    <x v="1"/>
    <x v="1"/>
    <n v="27"/>
    <x v="2"/>
    <x v="6"/>
    <n v="4"/>
    <n v="67.350000000000009"/>
  </r>
  <r>
    <n v="11607"/>
    <n v="5104"/>
    <n v="0"/>
    <d v="2023-03-27T00:00:00"/>
    <d v="1899-12-30T17:56:27"/>
    <n v="125"/>
    <x v="21"/>
    <x v="1"/>
    <x v="0"/>
    <x v="1"/>
    <n v="27"/>
    <x v="2"/>
    <x v="6"/>
    <n v="4"/>
    <n v="67.350000000000009"/>
  </r>
  <r>
    <n v="11608"/>
    <n v="5104"/>
    <n v="0"/>
    <d v="2023-03-27T00:00:00"/>
    <d v="1899-12-30T17:56:27"/>
    <n v="118"/>
    <x v="26"/>
    <x v="2"/>
    <x v="13"/>
    <x v="1"/>
    <n v="27"/>
    <x v="2"/>
    <x v="6"/>
    <n v="4"/>
    <n v="67.350000000000009"/>
  </r>
  <r>
    <n v="11609"/>
    <n v="5104"/>
    <n v="0"/>
    <d v="2023-03-27T00:00:00"/>
    <d v="1899-12-30T17:56:27"/>
    <n v="130"/>
    <x v="13"/>
    <x v="1"/>
    <x v="7"/>
    <x v="1"/>
    <n v="27"/>
    <x v="2"/>
    <x v="6"/>
    <n v="4"/>
    <n v="67.350000000000009"/>
  </r>
  <r>
    <n v="11610"/>
    <n v="5105"/>
    <n v="1"/>
    <d v="2023-03-27T00:00:00"/>
    <d v="1899-12-30T17:56:55"/>
    <n v="129"/>
    <x v="4"/>
    <x v="1"/>
    <x v="3"/>
    <x v="1"/>
    <n v="27"/>
    <x v="2"/>
    <x v="6"/>
    <n v="3"/>
    <n v="38.450000000000003"/>
  </r>
  <r>
    <n v="11611"/>
    <n v="5105"/>
    <n v="0"/>
    <d v="2023-03-27T00:00:00"/>
    <d v="1899-12-30T17:56:55"/>
    <n v="113"/>
    <x v="17"/>
    <x v="0"/>
    <x v="10"/>
    <x v="1"/>
    <n v="27"/>
    <x v="2"/>
    <x v="6"/>
    <n v="3"/>
    <n v="38.450000000000003"/>
  </r>
  <r>
    <n v="11612"/>
    <n v="5105"/>
    <n v="0"/>
    <d v="2023-03-27T00:00:00"/>
    <d v="1899-12-30T17:56:55"/>
    <n v="131"/>
    <x v="27"/>
    <x v="1"/>
    <x v="0"/>
    <x v="1"/>
    <n v="27"/>
    <x v="2"/>
    <x v="6"/>
    <n v="3"/>
    <n v="38.450000000000003"/>
  </r>
  <r>
    <n v="11613"/>
    <n v="5106"/>
    <n v="1"/>
    <d v="2023-03-27T00:00:00"/>
    <d v="1899-12-30T18:04:24"/>
    <n v="131"/>
    <x v="27"/>
    <x v="1"/>
    <x v="0"/>
    <x v="1"/>
    <n v="27"/>
    <x v="2"/>
    <x v="7"/>
    <n v="1"/>
    <n v="17.95"/>
  </r>
  <r>
    <n v="11614"/>
    <n v="5107"/>
    <n v="1"/>
    <d v="2023-03-27T00:00:00"/>
    <d v="1899-12-30T18:15:26"/>
    <n v="112"/>
    <x v="30"/>
    <x v="0"/>
    <x v="13"/>
    <x v="1"/>
    <n v="27"/>
    <x v="2"/>
    <x v="7"/>
    <n v="4"/>
    <n v="53.849999999999994"/>
  </r>
  <r>
    <n v="11615"/>
    <n v="5107"/>
    <n v="0"/>
    <d v="2023-03-27T00:00:00"/>
    <d v="1899-12-30T18:15:26"/>
    <n v="113"/>
    <x v="17"/>
    <x v="0"/>
    <x v="10"/>
    <x v="1"/>
    <n v="27"/>
    <x v="2"/>
    <x v="7"/>
    <n v="4"/>
    <n v="53.849999999999994"/>
  </r>
  <r>
    <n v="11616"/>
    <n v="5107"/>
    <n v="0"/>
    <d v="2023-03-27T00:00:00"/>
    <d v="1899-12-30T18:15:26"/>
    <n v="120"/>
    <x v="28"/>
    <x v="2"/>
    <x v="9"/>
    <x v="1"/>
    <n v="27"/>
    <x v="2"/>
    <x v="7"/>
    <n v="4"/>
    <n v="53.849999999999994"/>
  </r>
  <r>
    <n v="11617"/>
    <n v="5107"/>
    <n v="0"/>
    <d v="2023-03-27T00:00:00"/>
    <d v="1899-12-30T18:15:26"/>
    <n v="130"/>
    <x v="13"/>
    <x v="1"/>
    <x v="7"/>
    <x v="1"/>
    <n v="27"/>
    <x v="2"/>
    <x v="7"/>
    <n v="4"/>
    <n v="53.849999999999994"/>
  </r>
  <r>
    <n v="11618"/>
    <n v="5108"/>
    <n v="1"/>
    <d v="2023-03-27T00:00:00"/>
    <d v="1899-12-30T18:16:47"/>
    <n v="124"/>
    <x v="2"/>
    <x v="1"/>
    <x v="1"/>
    <x v="1"/>
    <n v="27"/>
    <x v="2"/>
    <x v="7"/>
    <n v="3"/>
    <n v="49.400000000000006"/>
  </r>
  <r>
    <n v="11619"/>
    <n v="5108"/>
    <n v="0"/>
    <d v="2023-03-27T00:00:00"/>
    <d v="1899-12-30T18:16:47"/>
    <n v="110"/>
    <x v="11"/>
    <x v="0"/>
    <x v="0"/>
    <x v="1"/>
    <n v="27"/>
    <x v="2"/>
    <x v="7"/>
    <n v="3"/>
    <n v="49.400000000000006"/>
  </r>
  <r>
    <n v="11620"/>
    <n v="5108"/>
    <n v="0"/>
    <d v="2023-03-27T00:00:00"/>
    <d v="1899-12-30T18:16:47"/>
    <n v="132"/>
    <x v="14"/>
    <x v="1"/>
    <x v="8"/>
    <x v="1"/>
    <n v="27"/>
    <x v="2"/>
    <x v="7"/>
    <n v="3"/>
    <n v="49.400000000000006"/>
  </r>
  <r>
    <n v="11621"/>
    <n v="5109"/>
    <n v="1"/>
    <d v="2023-03-27T00:00:00"/>
    <d v="1899-12-30T18:19:24"/>
    <n v="126"/>
    <x v="10"/>
    <x v="1"/>
    <x v="1"/>
    <x v="1"/>
    <n v="27"/>
    <x v="2"/>
    <x v="7"/>
    <n v="4"/>
    <n v="62.349999999999994"/>
  </r>
  <r>
    <n v="11622"/>
    <n v="5109"/>
    <n v="0"/>
    <d v="2023-03-27T00:00:00"/>
    <d v="1899-12-30T18:19:24"/>
    <n v="117"/>
    <x v="3"/>
    <x v="2"/>
    <x v="2"/>
    <x v="1"/>
    <n v="27"/>
    <x v="2"/>
    <x v="7"/>
    <n v="4"/>
    <n v="62.349999999999994"/>
  </r>
  <r>
    <n v="11623"/>
    <n v="5109"/>
    <n v="0"/>
    <d v="2023-03-27T00:00:00"/>
    <d v="1899-12-30T18:19:24"/>
    <n v="131"/>
    <x v="27"/>
    <x v="1"/>
    <x v="0"/>
    <x v="1"/>
    <n v="27"/>
    <x v="2"/>
    <x v="7"/>
    <n v="4"/>
    <n v="62.349999999999994"/>
  </r>
  <r>
    <n v="11624"/>
    <n v="5109"/>
    <n v="0"/>
    <d v="2023-03-27T00:00:00"/>
    <d v="1899-12-30T18:19:24"/>
    <n v="132"/>
    <x v="14"/>
    <x v="1"/>
    <x v="8"/>
    <x v="1"/>
    <n v="27"/>
    <x v="2"/>
    <x v="7"/>
    <n v="4"/>
    <n v="62.349999999999994"/>
  </r>
  <r>
    <n v="11625"/>
    <n v="5110"/>
    <n v="1"/>
    <d v="2023-03-27T00:00:00"/>
    <d v="1899-12-30T18:26:20"/>
    <n v="124"/>
    <x v="2"/>
    <x v="1"/>
    <x v="1"/>
    <x v="1"/>
    <n v="27"/>
    <x v="2"/>
    <x v="7"/>
    <n v="3"/>
    <n v="36.450000000000003"/>
  </r>
  <r>
    <n v="11626"/>
    <n v="5110"/>
    <n v="0"/>
    <d v="2023-03-27T00:00:00"/>
    <d v="1899-12-30T18:26:20"/>
    <n v="113"/>
    <x v="17"/>
    <x v="0"/>
    <x v="10"/>
    <x v="1"/>
    <n v="27"/>
    <x v="2"/>
    <x v="7"/>
    <n v="3"/>
    <n v="36.450000000000003"/>
  </r>
  <r>
    <n v="11627"/>
    <n v="5110"/>
    <n v="0"/>
    <d v="2023-03-27T00:00:00"/>
    <d v="1899-12-30T18:26:20"/>
    <n v="132"/>
    <x v="14"/>
    <x v="1"/>
    <x v="8"/>
    <x v="1"/>
    <n v="27"/>
    <x v="2"/>
    <x v="7"/>
    <n v="3"/>
    <n v="36.450000000000003"/>
  </r>
  <r>
    <n v="11628"/>
    <n v="5111"/>
    <n v="1"/>
    <d v="2023-03-27T00:00:00"/>
    <d v="1899-12-30T18:46:46"/>
    <n v="108"/>
    <x v="1"/>
    <x v="0"/>
    <x v="1"/>
    <x v="1"/>
    <n v="27"/>
    <x v="2"/>
    <x v="7"/>
    <n v="3"/>
    <n v="28.5"/>
  </r>
  <r>
    <n v="11629"/>
    <n v="5111"/>
    <n v="0"/>
    <d v="2023-03-27T00:00:00"/>
    <d v="1899-12-30T18:46:46"/>
    <n v="105"/>
    <x v="15"/>
    <x v="3"/>
    <x v="4"/>
    <x v="1"/>
    <n v="27"/>
    <x v="2"/>
    <x v="7"/>
    <n v="3"/>
    <n v="28.5"/>
  </r>
  <r>
    <n v="11630"/>
    <n v="5111"/>
    <n v="0"/>
    <d v="2023-03-27T00:00:00"/>
    <d v="1899-12-30T18:46:46"/>
    <n v="122"/>
    <x v="12"/>
    <x v="2"/>
    <x v="4"/>
    <x v="1"/>
    <n v="27"/>
    <x v="2"/>
    <x v="7"/>
    <n v="3"/>
    <n v="28.5"/>
  </r>
  <r>
    <n v="11631"/>
    <n v="5112"/>
    <n v="1"/>
    <d v="2023-03-27T00:00:00"/>
    <d v="1899-12-30T18:54:36"/>
    <n v="110"/>
    <x v="11"/>
    <x v="0"/>
    <x v="0"/>
    <x v="1"/>
    <n v="27"/>
    <x v="2"/>
    <x v="7"/>
    <n v="1"/>
    <n v="17.95"/>
  </r>
  <r>
    <n v="11632"/>
    <n v="5113"/>
    <n v="1"/>
    <d v="2023-03-27T00:00:00"/>
    <d v="1899-12-30T19:14:27"/>
    <n v="105"/>
    <x v="15"/>
    <x v="3"/>
    <x v="4"/>
    <x v="1"/>
    <n v="27"/>
    <x v="2"/>
    <x v="8"/>
    <n v="1"/>
    <n v="7"/>
  </r>
  <r>
    <n v="11633"/>
    <n v="5114"/>
    <n v="1"/>
    <d v="2023-03-27T00:00:00"/>
    <d v="1899-12-30T19:15:56"/>
    <n v="107"/>
    <x v="19"/>
    <x v="0"/>
    <x v="12"/>
    <x v="1"/>
    <n v="27"/>
    <x v="2"/>
    <x v="8"/>
    <n v="2"/>
    <n v="34.450000000000003"/>
  </r>
  <r>
    <n v="11634"/>
    <n v="5114"/>
    <n v="0"/>
    <d v="2023-03-27T00:00:00"/>
    <d v="1899-12-30T19:15:56"/>
    <n v="127"/>
    <x v="24"/>
    <x v="1"/>
    <x v="0"/>
    <x v="1"/>
    <n v="27"/>
    <x v="2"/>
    <x v="8"/>
    <n v="2"/>
    <n v="34.450000000000003"/>
  </r>
  <r>
    <n v="11635"/>
    <n v="5115"/>
    <n v="1"/>
    <d v="2023-03-27T00:00:00"/>
    <d v="1899-12-30T19:18:58"/>
    <n v="113"/>
    <x v="17"/>
    <x v="0"/>
    <x v="10"/>
    <x v="1"/>
    <n v="27"/>
    <x v="2"/>
    <x v="8"/>
    <n v="1"/>
    <n v="5"/>
  </r>
  <r>
    <n v="11636"/>
    <n v="5116"/>
    <n v="1"/>
    <d v="2023-03-27T00:00:00"/>
    <d v="1899-12-30T19:30:46"/>
    <n v="119"/>
    <x v="6"/>
    <x v="2"/>
    <x v="5"/>
    <x v="1"/>
    <n v="27"/>
    <x v="2"/>
    <x v="8"/>
    <n v="3"/>
    <n v="37.9"/>
  </r>
  <r>
    <n v="11637"/>
    <n v="5116"/>
    <n v="0"/>
    <d v="2023-03-27T00:00:00"/>
    <d v="1899-12-30T19:30:46"/>
    <n v="114"/>
    <x v="8"/>
    <x v="0"/>
    <x v="6"/>
    <x v="1"/>
    <n v="27"/>
    <x v="2"/>
    <x v="8"/>
    <n v="3"/>
    <n v="37.9"/>
  </r>
  <r>
    <n v="11638"/>
    <n v="5116"/>
    <n v="0"/>
    <d v="2023-03-27T00:00:00"/>
    <d v="1899-12-30T19:30:46"/>
    <n v="132"/>
    <x v="14"/>
    <x v="1"/>
    <x v="8"/>
    <x v="1"/>
    <n v="27"/>
    <x v="2"/>
    <x v="8"/>
    <n v="3"/>
    <n v="37.9"/>
  </r>
  <r>
    <n v="11639"/>
    <n v="5117"/>
    <n v="1"/>
    <d v="2023-03-27T00:00:00"/>
    <d v="1899-12-30T19:33:52"/>
    <n v="108"/>
    <x v="1"/>
    <x v="0"/>
    <x v="1"/>
    <x v="1"/>
    <n v="27"/>
    <x v="2"/>
    <x v="8"/>
    <n v="1"/>
    <n v="14.5"/>
  </r>
  <r>
    <n v="11640"/>
    <n v="5118"/>
    <n v="1"/>
    <d v="2023-03-27T00:00:00"/>
    <d v="1899-12-30T19:40:48"/>
    <n v="104"/>
    <x v="18"/>
    <x v="3"/>
    <x v="11"/>
    <x v="1"/>
    <n v="27"/>
    <x v="2"/>
    <x v="8"/>
    <n v="4"/>
    <n v="55.900000000000006"/>
  </r>
  <r>
    <n v="11641"/>
    <n v="5118"/>
    <n v="0"/>
    <d v="2023-03-27T00:00:00"/>
    <d v="1899-12-30T19:40:48"/>
    <n v="128"/>
    <x v="25"/>
    <x v="1"/>
    <x v="3"/>
    <x v="1"/>
    <n v="27"/>
    <x v="2"/>
    <x v="8"/>
    <n v="4"/>
    <n v="55.900000000000006"/>
  </r>
  <r>
    <n v="11642"/>
    <n v="5118"/>
    <n v="0"/>
    <d v="2023-03-27T00:00:00"/>
    <d v="1899-12-30T19:40:48"/>
    <n v="112"/>
    <x v="30"/>
    <x v="0"/>
    <x v="13"/>
    <x v="1"/>
    <n v="27"/>
    <x v="2"/>
    <x v="8"/>
    <n v="4"/>
    <n v="55.900000000000006"/>
  </r>
  <r>
    <n v="11643"/>
    <n v="5118"/>
    <n v="0"/>
    <d v="2023-03-27T00:00:00"/>
    <d v="1899-12-30T19:40:48"/>
    <n v="118"/>
    <x v="26"/>
    <x v="2"/>
    <x v="13"/>
    <x v="1"/>
    <n v="27"/>
    <x v="2"/>
    <x v="8"/>
    <n v="4"/>
    <n v="55.900000000000006"/>
  </r>
  <r>
    <n v="11644"/>
    <n v="5119"/>
    <n v="1"/>
    <d v="2023-03-27T00:00:00"/>
    <d v="1899-12-30T19:50:43"/>
    <n v="102"/>
    <x v="16"/>
    <x v="3"/>
    <x v="9"/>
    <x v="1"/>
    <n v="27"/>
    <x v="2"/>
    <x v="8"/>
    <n v="2"/>
    <n v="33.9"/>
  </r>
  <r>
    <n v="11645"/>
    <n v="5119"/>
    <n v="0"/>
    <d v="2023-03-27T00:00:00"/>
    <d v="1899-12-30T19:50:43"/>
    <n v="130"/>
    <x v="13"/>
    <x v="1"/>
    <x v="7"/>
    <x v="1"/>
    <n v="27"/>
    <x v="2"/>
    <x v="8"/>
    <n v="2"/>
    <n v="33.9"/>
  </r>
  <r>
    <n v="11646"/>
    <n v="5120"/>
    <n v="1"/>
    <d v="2023-03-27T00:00:00"/>
    <d v="1899-12-30T19:59:09"/>
    <n v="116"/>
    <x v="23"/>
    <x v="2"/>
    <x v="9"/>
    <x v="1"/>
    <n v="27"/>
    <x v="2"/>
    <x v="8"/>
    <n v="4"/>
    <n v="57.8"/>
  </r>
  <r>
    <n v="11647"/>
    <n v="5120"/>
    <n v="0"/>
    <d v="2023-03-27T00:00:00"/>
    <d v="1899-12-30T19:59:09"/>
    <n v="110"/>
    <x v="11"/>
    <x v="0"/>
    <x v="0"/>
    <x v="1"/>
    <n v="27"/>
    <x v="2"/>
    <x v="8"/>
    <n v="4"/>
    <n v="57.8"/>
  </r>
  <r>
    <n v="11648"/>
    <n v="5120"/>
    <n v="0"/>
    <d v="2023-03-27T00:00:00"/>
    <d v="1899-12-30T19:59:09"/>
    <n v="119"/>
    <x v="6"/>
    <x v="2"/>
    <x v="5"/>
    <x v="1"/>
    <n v="27"/>
    <x v="2"/>
    <x v="8"/>
    <n v="4"/>
    <n v="57.8"/>
  </r>
  <r>
    <n v="11649"/>
    <n v="5120"/>
    <n v="0"/>
    <d v="2023-03-27T00:00:00"/>
    <d v="1899-12-30T19:59:09"/>
    <n v="120"/>
    <x v="28"/>
    <x v="2"/>
    <x v="9"/>
    <x v="1"/>
    <n v="27"/>
    <x v="2"/>
    <x v="8"/>
    <n v="4"/>
    <n v="57.8"/>
  </r>
  <r>
    <n v="11650"/>
    <n v="5121"/>
    <n v="1"/>
    <d v="2023-03-27T00:00:00"/>
    <d v="1899-12-30T20:03:34"/>
    <n v="101"/>
    <x v="7"/>
    <x v="3"/>
    <x v="2"/>
    <x v="1"/>
    <n v="27"/>
    <x v="2"/>
    <x v="9"/>
    <n v="3"/>
    <n v="48.849999999999994"/>
  </r>
  <r>
    <n v="11651"/>
    <n v="5121"/>
    <n v="0"/>
    <d v="2023-03-27T00:00:00"/>
    <d v="1899-12-30T20:03:34"/>
    <n v="109"/>
    <x v="0"/>
    <x v="0"/>
    <x v="0"/>
    <x v="1"/>
    <n v="27"/>
    <x v="2"/>
    <x v="9"/>
    <n v="3"/>
    <n v="48.849999999999994"/>
  </r>
  <r>
    <n v="11652"/>
    <n v="5121"/>
    <n v="0"/>
    <d v="2023-03-27T00:00:00"/>
    <d v="1899-12-30T20:03:34"/>
    <n v="110"/>
    <x v="11"/>
    <x v="0"/>
    <x v="0"/>
    <x v="1"/>
    <n v="27"/>
    <x v="2"/>
    <x v="9"/>
    <n v="3"/>
    <n v="48.849999999999994"/>
  </r>
  <r>
    <n v="11653"/>
    <n v="5122"/>
    <n v="1"/>
    <d v="2023-03-27T00:00:00"/>
    <d v="1899-12-30T20:26:45"/>
    <n v="113"/>
    <x v="17"/>
    <x v="0"/>
    <x v="10"/>
    <x v="1"/>
    <n v="27"/>
    <x v="2"/>
    <x v="9"/>
    <n v="2"/>
    <n v="24.95"/>
  </r>
  <r>
    <n v="11654"/>
    <n v="5122"/>
    <n v="0"/>
    <d v="2023-03-27T00:00:00"/>
    <d v="1899-12-30T20:26:45"/>
    <n v="130"/>
    <x v="13"/>
    <x v="1"/>
    <x v="7"/>
    <x v="1"/>
    <n v="27"/>
    <x v="2"/>
    <x v="9"/>
    <n v="2"/>
    <n v="24.95"/>
  </r>
  <r>
    <n v="11655"/>
    <n v="5123"/>
    <n v="1"/>
    <d v="2023-03-27T00:00:00"/>
    <d v="1899-12-30T20:28:06"/>
    <n v="101"/>
    <x v="7"/>
    <x v="3"/>
    <x v="2"/>
    <x v="1"/>
    <n v="27"/>
    <x v="2"/>
    <x v="9"/>
    <n v="3"/>
    <n v="46.4"/>
  </r>
  <r>
    <n v="11656"/>
    <n v="5123"/>
    <n v="0"/>
    <d v="2023-03-27T00:00:00"/>
    <d v="1899-12-30T20:28:06"/>
    <n v="110"/>
    <x v="11"/>
    <x v="0"/>
    <x v="0"/>
    <x v="1"/>
    <n v="27"/>
    <x v="2"/>
    <x v="9"/>
    <n v="3"/>
    <n v="46.4"/>
  </r>
  <r>
    <n v="11657"/>
    <n v="5123"/>
    <n v="0"/>
    <d v="2023-03-27T00:00:00"/>
    <d v="1899-12-30T20:28:06"/>
    <n v="129"/>
    <x v="4"/>
    <x v="1"/>
    <x v="3"/>
    <x v="1"/>
    <n v="27"/>
    <x v="2"/>
    <x v="9"/>
    <n v="3"/>
    <n v="46.4"/>
  </r>
  <r>
    <n v="11658"/>
    <n v="5124"/>
    <n v="1"/>
    <d v="2023-03-27T00:00:00"/>
    <d v="1899-12-30T20:53:44"/>
    <n v="104"/>
    <x v="18"/>
    <x v="3"/>
    <x v="11"/>
    <x v="1"/>
    <n v="27"/>
    <x v="2"/>
    <x v="9"/>
    <n v="4"/>
    <n v="41"/>
  </r>
  <r>
    <n v="11659"/>
    <n v="5124"/>
    <n v="0"/>
    <d v="2023-03-27T00:00:00"/>
    <d v="1899-12-30T20:53:44"/>
    <n v="126"/>
    <x v="10"/>
    <x v="1"/>
    <x v="1"/>
    <x v="1"/>
    <n v="27"/>
    <x v="2"/>
    <x v="9"/>
    <n v="4"/>
    <n v="41"/>
  </r>
  <r>
    <n v="11660"/>
    <n v="5124"/>
    <n v="0"/>
    <d v="2023-03-27T00:00:00"/>
    <d v="1899-12-30T20:53:44"/>
    <n v="122"/>
    <x v="12"/>
    <x v="2"/>
    <x v="4"/>
    <x v="1"/>
    <n v="27"/>
    <x v="2"/>
    <x v="9"/>
    <n v="4"/>
    <n v="41"/>
  </r>
  <r>
    <n v="11661"/>
    <n v="5124"/>
    <n v="0"/>
    <d v="2023-03-27T00:00:00"/>
    <d v="1899-12-30T20:53:44"/>
    <n v="123"/>
    <x v="9"/>
    <x v="2"/>
    <x v="6"/>
    <x v="1"/>
    <n v="27"/>
    <x v="2"/>
    <x v="9"/>
    <n v="4"/>
    <n v="41"/>
  </r>
  <r>
    <n v="11662"/>
    <n v="5125"/>
    <n v="1"/>
    <d v="2023-03-27T00:00:00"/>
    <d v="1899-12-30T21:08:30"/>
    <n v="111"/>
    <x v="22"/>
    <x v="0"/>
    <x v="5"/>
    <x v="1"/>
    <n v="27"/>
    <x v="2"/>
    <x v="10"/>
    <n v="1"/>
    <n v="11.95"/>
  </r>
  <r>
    <n v="11663"/>
    <n v="5126"/>
    <n v="1"/>
    <d v="2023-03-27T00:00:00"/>
    <d v="1899-12-30T21:21:49"/>
    <n v="104"/>
    <x v="18"/>
    <x v="3"/>
    <x v="11"/>
    <x v="1"/>
    <n v="27"/>
    <x v="2"/>
    <x v="10"/>
    <n v="2"/>
    <n v="28.45"/>
  </r>
  <r>
    <n v="11664"/>
    <n v="5126"/>
    <n v="0"/>
    <d v="2023-03-27T00:00:00"/>
    <d v="1899-12-30T21:21:49"/>
    <n v="131"/>
    <x v="27"/>
    <x v="1"/>
    <x v="0"/>
    <x v="1"/>
    <n v="27"/>
    <x v="2"/>
    <x v="10"/>
    <n v="2"/>
    <n v="28.45"/>
  </r>
  <r>
    <n v="11665"/>
    <n v="5127"/>
    <n v="1"/>
    <d v="2023-03-27T00:00:00"/>
    <d v="1899-12-30T21:43:10"/>
    <n v="101"/>
    <x v="7"/>
    <x v="3"/>
    <x v="2"/>
    <x v="1"/>
    <n v="27"/>
    <x v="2"/>
    <x v="10"/>
    <n v="2"/>
    <n v="23.45"/>
  </r>
  <r>
    <n v="11666"/>
    <n v="5127"/>
    <n v="0"/>
    <d v="2023-03-27T00:00:00"/>
    <d v="1899-12-30T21:43:10"/>
    <n v="104"/>
    <x v="18"/>
    <x v="3"/>
    <x v="11"/>
    <x v="1"/>
    <n v="27"/>
    <x v="2"/>
    <x v="10"/>
    <n v="2"/>
    <n v="23.45"/>
  </r>
  <r>
    <n v="11667"/>
    <n v="5128"/>
    <n v="1"/>
    <d v="2023-03-27T00:00:00"/>
    <d v="1899-12-30T21:58:19"/>
    <n v="122"/>
    <x v="12"/>
    <x v="2"/>
    <x v="4"/>
    <x v="1"/>
    <n v="27"/>
    <x v="2"/>
    <x v="10"/>
    <n v="1"/>
    <n v="7"/>
  </r>
  <r>
    <n v="11668"/>
    <n v="5129"/>
    <n v="1"/>
    <d v="2023-03-27T00:00:00"/>
    <d v="1899-12-30T22:16:53"/>
    <n v="128"/>
    <x v="25"/>
    <x v="1"/>
    <x v="3"/>
    <x v="1"/>
    <n v="27"/>
    <x v="2"/>
    <x v="11"/>
    <n v="2"/>
    <n v="30.45"/>
  </r>
  <r>
    <n v="11669"/>
    <n v="5129"/>
    <n v="0"/>
    <d v="2023-03-27T00:00:00"/>
    <d v="1899-12-30T22:16:53"/>
    <n v="112"/>
    <x v="30"/>
    <x v="0"/>
    <x v="13"/>
    <x v="1"/>
    <n v="27"/>
    <x v="2"/>
    <x v="11"/>
    <n v="2"/>
    <n v="30.45"/>
  </r>
  <r>
    <n v="11671"/>
    <n v="5130"/>
    <n v="1"/>
    <d v="2023-03-27T00:00:00"/>
    <d v="1899-12-30T22:19:13"/>
    <n v="107"/>
    <x v="19"/>
    <x v="0"/>
    <x v="12"/>
    <x v="1"/>
    <n v="27"/>
    <x v="2"/>
    <x v="11"/>
    <n v="2"/>
    <n v="23.5"/>
  </r>
  <r>
    <n v="11672"/>
    <n v="5130"/>
    <n v="0"/>
    <d v="2023-03-27T00:00:00"/>
    <d v="1899-12-30T22:19:13"/>
    <n v="122"/>
    <x v="12"/>
    <x v="2"/>
    <x v="4"/>
    <x v="1"/>
    <n v="27"/>
    <x v="2"/>
    <x v="11"/>
    <n v="2"/>
    <n v="23.5"/>
  </r>
  <r>
    <n v="11673"/>
    <n v="5131"/>
    <n v="1"/>
    <d v="2023-03-27T00:00:00"/>
    <d v="1899-12-30T22:37:50"/>
    <n v="107"/>
    <x v="19"/>
    <x v="0"/>
    <x v="12"/>
    <x v="1"/>
    <n v="27"/>
    <x v="2"/>
    <x v="11"/>
    <n v="1"/>
    <n v="16.5"/>
  </r>
  <r>
    <n v="11674"/>
    <n v="5132"/>
    <n v="1"/>
    <d v="2023-03-27T00:00:00"/>
    <d v="1899-12-30T22:52:56"/>
    <n v="125"/>
    <x v="21"/>
    <x v="1"/>
    <x v="0"/>
    <x v="1"/>
    <n v="27"/>
    <x v="2"/>
    <x v="11"/>
    <n v="2"/>
    <n v="26.95"/>
  </r>
  <r>
    <n v="11675"/>
    <n v="5132"/>
    <n v="0"/>
    <d v="2023-03-27T00:00:00"/>
    <d v="1899-12-30T22:52:56"/>
    <n v="123"/>
    <x v="9"/>
    <x v="2"/>
    <x v="6"/>
    <x v="1"/>
    <n v="27"/>
    <x v="2"/>
    <x v="11"/>
    <n v="2"/>
    <n v="26.95"/>
  </r>
  <r>
    <n v="11676"/>
    <n v="5133"/>
    <n v="1"/>
    <d v="2023-03-28T00:00:00"/>
    <d v="1899-12-30T11:41:16"/>
    <n v="131"/>
    <x v="27"/>
    <x v="1"/>
    <x v="0"/>
    <x v="2"/>
    <n v="28"/>
    <x v="2"/>
    <x v="0"/>
    <n v="1"/>
    <n v="17.95"/>
  </r>
  <r>
    <n v="11677"/>
    <n v="5134"/>
    <n v="1"/>
    <d v="2023-03-28T00:00:00"/>
    <d v="1899-12-30T12:15:35"/>
    <n v="109"/>
    <x v="0"/>
    <x v="0"/>
    <x v="0"/>
    <x v="2"/>
    <n v="28"/>
    <x v="2"/>
    <x v="1"/>
    <n v="1"/>
    <n v="17.95"/>
  </r>
  <r>
    <n v="11678"/>
    <n v="5135"/>
    <n v="1"/>
    <d v="2023-03-28T00:00:00"/>
    <d v="1899-12-30T12:17:36"/>
    <n v="106"/>
    <x v="5"/>
    <x v="3"/>
    <x v="4"/>
    <x v="2"/>
    <n v="28"/>
    <x v="2"/>
    <x v="1"/>
    <n v="1"/>
    <n v="7"/>
  </r>
  <r>
    <n v="11679"/>
    <n v="5136"/>
    <n v="1"/>
    <d v="2023-03-28T00:00:00"/>
    <d v="1899-12-30T12:37:40"/>
    <n v="101"/>
    <x v="7"/>
    <x v="3"/>
    <x v="2"/>
    <x v="2"/>
    <n v="28"/>
    <x v="2"/>
    <x v="1"/>
    <n v="7"/>
    <n v="100.3"/>
  </r>
  <r>
    <n v="11680"/>
    <n v="5136"/>
    <n v="0"/>
    <d v="2023-03-28T00:00:00"/>
    <d v="1899-12-30T12:37:40"/>
    <n v="102"/>
    <x v="16"/>
    <x v="3"/>
    <x v="9"/>
    <x v="2"/>
    <n v="28"/>
    <x v="2"/>
    <x v="1"/>
    <n v="7"/>
    <n v="100.3"/>
  </r>
  <r>
    <n v="11681"/>
    <n v="5136"/>
    <n v="0"/>
    <d v="2023-03-28T00:00:00"/>
    <d v="1899-12-30T12:37:40"/>
    <n v="104"/>
    <x v="18"/>
    <x v="3"/>
    <x v="11"/>
    <x v="2"/>
    <n v="28"/>
    <x v="2"/>
    <x v="1"/>
    <n v="7"/>
    <n v="100.3"/>
  </r>
  <r>
    <n v="11682"/>
    <n v="5136"/>
    <n v="0"/>
    <d v="2023-03-28T00:00:00"/>
    <d v="1899-12-30T12:37:40"/>
    <n v="124"/>
    <x v="2"/>
    <x v="1"/>
    <x v="1"/>
    <x v="2"/>
    <n v="28"/>
    <x v="2"/>
    <x v="1"/>
    <n v="7"/>
    <n v="100.3"/>
  </r>
  <r>
    <n v="11683"/>
    <n v="5136"/>
    <n v="0"/>
    <d v="2023-03-28T00:00:00"/>
    <d v="1899-12-30T12:37:40"/>
    <n v="125"/>
    <x v="21"/>
    <x v="1"/>
    <x v="0"/>
    <x v="2"/>
    <n v="28"/>
    <x v="2"/>
    <x v="1"/>
    <n v="7"/>
    <n v="100.3"/>
  </r>
  <r>
    <n v="11684"/>
    <n v="5136"/>
    <n v="0"/>
    <d v="2023-03-28T00:00:00"/>
    <d v="1899-12-30T12:37:40"/>
    <n v="129"/>
    <x v="4"/>
    <x v="1"/>
    <x v="3"/>
    <x v="2"/>
    <n v="28"/>
    <x v="2"/>
    <x v="1"/>
    <n v="7"/>
    <n v="100.3"/>
  </r>
  <r>
    <n v="11685"/>
    <n v="5136"/>
    <n v="0"/>
    <d v="2023-03-28T00:00:00"/>
    <d v="1899-12-30T12:37:40"/>
    <n v="118"/>
    <x v="26"/>
    <x v="2"/>
    <x v="13"/>
    <x v="2"/>
    <n v="28"/>
    <x v="2"/>
    <x v="1"/>
    <n v="7"/>
    <n v="100.3"/>
  </r>
  <r>
    <n v="11686"/>
    <n v="5137"/>
    <n v="1"/>
    <d v="2023-03-28T00:00:00"/>
    <d v="1899-12-30T12:40:38"/>
    <n v="102"/>
    <x v="16"/>
    <x v="3"/>
    <x v="9"/>
    <x v="2"/>
    <n v="28"/>
    <x v="2"/>
    <x v="1"/>
    <n v="6"/>
    <n v="70.349999999999994"/>
  </r>
  <r>
    <n v="11687"/>
    <n v="5137"/>
    <n v="0"/>
    <d v="2023-03-28T00:00:00"/>
    <d v="1899-12-30T12:40:38"/>
    <n v="124"/>
    <x v="2"/>
    <x v="1"/>
    <x v="1"/>
    <x v="2"/>
    <n v="28"/>
    <x v="2"/>
    <x v="1"/>
    <n v="6"/>
    <n v="70.349999999999994"/>
  </r>
  <r>
    <n v="11688"/>
    <n v="5137"/>
    <n v="0"/>
    <d v="2023-03-28T00:00:00"/>
    <d v="1899-12-30T12:40:38"/>
    <n v="119"/>
    <x v="6"/>
    <x v="2"/>
    <x v="5"/>
    <x v="2"/>
    <n v="28"/>
    <x v="2"/>
    <x v="1"/>
    <n v="6"/>
    <n v="70.349999999999994"/>
  </r>
  <r>
    <n v="11689"/>
    <n v="5137"/>
    <n v="0"/>
    <d v="2023-03-28T00:00:00"/>
    <d v="1899-12-30T12:40:38"/>
    <n v="120"/>
    <x v="28"/>
    <x v="2"/>
    <x v="9"/>
    <x v="2"/>
    <n v="28"/>
    <x v="2"/>
    <x v="1"/>
    <n v="6"/>
    <n v="70.349999999999994"/>
  </r>
  <r>
    <n v="11690"/>
    <n v="5137"/>
    <n v="0"/>
    <d v="2023-03-28T00:00:00"/>
    <d v="1899-12-30T12:40:38"/>
    <n v="106"/>
    <x v="5"/>
    <x v="3"/>
    <x v="4"/>
    <x v="2"/>
    <n v="28"/>
    <x v="2"/>
    <x v="1"/>
    <n v="6"/>
    <n v="70.349999999999994"/>
  </r>
  <r>
    <n v="11691"/>
    <n v="5137"/>
    <n v="0"/>
    <d v="2023-03-28T00:00:00"/>
    <d v="1899-12-30T12:40:38"/>
    <n v="114"/>
    <x v="8"/>
    <x v="0"/>
    <x v="6"/>
    <x v="2"/>
    <n v="28"/>
    <x v="2"/>
    <x v="1"/>
    <n v="6"/>
    <n v="70.349999999999994"/>
  </r>
  <r>
    <n v="11692"/>
    <n v="5138"/>
    <n v="1"/>
    <d v="2023-03-28T00:00:00"/>
    <d v="1899-12-30T12:40:47"/>
    <n v="108"/>
    <x v="1"/>
    <x v="0"/>
    <x v="1"/>
    <x v="2"/>
    <n v="28"/>
    <x v="2"/>
    <x v="1"/>
    <n v="4"/>
    <n v="58.900000000000006"/>
  </r>
  <r>
    <n v="11693"/>
    <n v="5138"/>
    <n v="0"/>
    <d v="2023-03-28T00:00:00"/>
    <d v="1899-12-30T12:40:47"/>
    <n v="126"/>
    <x v="10"/>
    <x v="1"/>
    <x v="1"/>
    <x v="2"/>
    <n v="28"/>
    <x v="2"/>
    <x v="1"/>
    <n v="4"/>
    <n v="58.900000000000006"/>
  </r>
  <r>
    <n v="11694"/>
    <n v="5138"/>
    <n v="0"/>
    <d v="2023-03-28T00:00:00"/>
    <d v="1899-12-30T12:40:47"/>
    <n v="111"/>
    <x v="22"/>
    <x v="0"/>
    <x v="5"/>
    <x v="2"/>
    <n v="28"/>
    <x v="2"/>
    <x v="1"/>
    <n v="4"/>
    <n v="58.900000000000006"/>
  </r>
  <r>
    <n v="11695"/>
    <n v="5138"/>
    <n v="0"/>
    <d v="2023-03-28T00:00:00"/>
    <d v="1899-12-30T12:40:47"/>
    <n v="131"/>
    <x v="27"/>
    <x v="1"/>
    <x v="0"/>
    <x v="2"/>
    <n v="28"/>
    <x v="2"/>
    <x v="1"/>
    <n v="4"/>
    <n v="58.900000000000006"/>
  </r>
  <r>
    <n v="11696"/>
    <n v="5139"/>
    <n v="1"/>
    <d v="2023-03-28T00:00:00"/>
    <d v="1899-12-30T12:42:22"/>
    <n v="129"/>
    <x v="4"/>
    <x v="1"/>
    <x v="3"/>
    <x v="2"/>
    <n v="28"/>
    <x v="2"/>
    <x v="1"/>
    <n v="1"/>
    <n v="15.5"/>
  </r>
  <r>
    <n v="11697"/>
    <n v="5140"/>
    <n v="1"/>
    <d v="2023-03-28T00:00:00"/>
    <d v="1899-12-30T12:45:45"/>
    <n v="125"/>
    <x v="21"/>
    <x v="1"/>
    <x v="0"/>
    <x v="2"/>
    <n v="28"/>
    <x v="2"/>
    <x v="1"/>
    <n v="2"/>
    <n v="34.9"/>
  </r>
  <r>
    <n v="11698"/>
    <n v="5140"/>
    <n v="0"/>
    <d v="2023-03-28T00:00:00"/>
    <d v="1899-12-30T12:45:45"/>
    <n v="132"/>
    <x v="14"/>
    <x v="1"/>
    <x v="8"/>
    <x v="2"/>
    <n v="28"/>
    <x v="2"/>
    <x v="1"/>
    <n v="2"/>
    <n v="34.9"/>
  </r>
  <r>
    <n v="11699"/>
    <n v="5141"/>
    <n v="1"/>
    <d v="2023-03-28T00:00:00"/>
    <d v="1899-12-30T12:57:51"/>
    <n v="101"/>
    <x v="7"/>
    <x v="3"/>
    <x v="2"/>
    <x v="2"/>
    <n v="28"/>
    <x v="2"/>
    <x v="1"/>
    <n v="3"/>
    <n v="48.849999999999994"/>
  </r>
  <r>
    <n v="11700"/>
    <n v="5141"/>
    <n v="0"/>
    <d v="2023-03-28T00:00:00"/>
    <d v="1899-12-30T12:57:51"/>
    <n v="109"/>
    <x v="0"/>
    <x v="0"/>
    <x v="0"/>
    <x v="2"/>
    <n v="28"/>
    <x v="2"/>
    <x v="1"/>
    <n v="3"/>
    <n v="48.849999999999994"/>
  </r>
  <r>
    <n v="11701"/>
    <n v="5141"/>
    <n v="0"/>
    <d v="2023-03-28T00:00:00"/>
    <d v="1899-12-30T12:57:51"/>
    <n v="109"/>
    <x v="0"/>
    <x v="0"/>
    <x v="0"/>
    <x v="2"/>
    <n v="28"/>
    <x v="2"/>
    <x v="1"/>
    <n v="3"/>
    <n v="48.849999999999994"/>
  </r>
  <r>
    <n v="11702"/>
    <n v="5142"/>
    <n v="1"/>
    <d v="2023-03-28T00:00:00"/>
    <d v="1899-12-30T13:35:21"/>
    <n v="101"/>
    <x v="7"/>
    <x v="3"/>
    <x v="2"/>
    <x v="2"/>
    <n v="28"/>
    <x v="2"/>
    <x v="2"/>
    <n v="4"/>
    <n v="44.9"/>
  </r>
  <r>
    <n v="11703"/>
    <n v="5142"/>
    <n v="0"/>
    <d v="2023-03-28T00:00:00"/>
    <d v="1899-12-30T13:35:21"/>
    <n v="113"/>
    <x v="17"/>
    <x v="0"/>
    <x v="10"/>
    <x v="2"/>
    <n v="28"/>
    <x v="2"/>
    <x v="2"/>
    <n v="4"/>
    <n v="44.9"/>
  </r>
  <r>
    <n v="11704"/>
    <n v="5142"/>
    <n v="0"/>
    <d v="2023-03-28T00:00:00"/>
    <d v="1899-12-30T13:35:21"/>
    <n v="122"/>
    <x v="12"/>
    <x v="2"/>
    <x v="4"/>
    <x v="2"/>
    <n v="28"/>
    <x v="2"/>
    <x v="2"/>
    <n v="4"/>
    <n v="44.9"/>
  </r>
  <r>
    <n v="11705"/>
    <n v="5142"/>
    <n v="0"/>
    <d v="2023-03-28T00:00:00"/>
    <d v="1899-12-30T13:35:21"/>
    <n v="130"/>
    <x v="13"/>
    <x v="1"/>
    <x v="7"/>
    <x v="2"/>
    <n v="28"/>
    <x v="2"/>
    <x v="2"/>
    <n v="4"/>
    <n v="44.9"/>
  </r>
  <r>
    <n v="11706"/>
    <n v="5143"/>
    <n v="1"/>
    <d v="2023-03-28T00:00:00"/>
    <d v="1899-12-30T13:47:27"/>
    <n v="131"/>
    <x v="27"/>
    <x v="1"/>
    <x v="0"/>
    <x v="2"/>
    <n v="28"/>
    <x v="2"/>
    <x v="2"/>
    <n v="1"/>
    <n v="17.95"/>
  </r>
  <r>
    <n v="11707"/>
    <n v="5144"/>
    <n v="1"/>
    <d v="2023-03-28T00:00:00"/>
    <d v="1899-12-30T13:58:24"/>
    <n v="111"/>
    <x v="22"/>
    <x v="0"/>
    <x v="5"/>
    <x v="2"/>
    <n v="28"/>
    <x v="2"/>
    <x v="2"/>
    <n v="1"/>
    <n v="11.95"/>
  </r>
  <r>
    <n v="11708"/>
    <n v="5145"/>
    <n v="1"/>
    <d v="2023-03-28T00:00:00"/>
    <d v="1899-12-30T14:15:53"/>
    <n v="132"/>
    <x v="14"/>
    <x v="1"/>
    <x v="8"/>
    <x v="2"/>
    <n v="28"/>
    <x v="2"/>
    <x v="3"/>
    <n v="1"/>
    <n v="16.95"/>
  </r>
  <r>
    <n v="11709"/>
    <n v="5146"/>
    <n v="1"/>
    <d v="2023-03-28T00:00:00"/>
    <d v="1899-12-30T14:19:34"/>
    <n v="117"/>
    <x v="3"/>
    <x v="2"/>
    <x v="2"/>
    <x v="2"/>
    <n v="28"/>
    <x v="2"/>
    <x v="3"/>
    <n v="3"/>
    <n v="28.95"/>
  </r>
  <r>
    <n v="11710"/>
    <n v="5146"/>
    <n v="0"/>
    <d v="2023-03-28T00:00:00"/>
    <d v="1899-12-30T14:19:34"/>
    <n v="106"/>
    <x v="5"/>
    <x v="3"/>
    <x v="4"/>
    <x v="2"/>
    <n v="28"/>
    <x v="2"/>
    <x v="3"/>
    <n v="3"/>
    <n v="28.95"/>
  </r>
  <r>
    <n v="11711"/>
    <n v="5146"/>
    <n v="0"/>
    <d v="2023-03-28T00:00:00"/>
    <d v="1899-12-30T14:19:34"/>
    <n v="114"/>
    <x v="8"/>
    <x v="0"/>
    <x v="6"/>
    <x v="2"/>
    <n v="28"/>
    <x v="2"/>
    <x v="3"/>
    <n v="3"/>
    <n v="28.95"/>
  </r>
  <r>
    <n v="11712"/>
    <n v="5147"/>
    <n v="1"/>
    <d v="2023-03-28T00:00:00"/>
    <d v="1899-12-30T14:44:43"/>
    <n v="105"/>
    <x v="15"/>
    <x v="3"/>
    <x v="4"/>
    <x v="2"/>
    <n v="28"/>
    <x v="2"/>
    <x v="3"/>
    <n v="1"/>
    <n v="7"/>
  </r>
  <r>
    <n v="11713"/>
    <n v="5148"/>
    <n v="1"/>
    <d v="2023-03-28T00:00:00"/>
    <d v="1899-12-30T14:48:02"/>
    <n v="104"/>
    <x v="18"/>
    <x v="3"/>
    <x v="11"/>
    <x v="2"/>
    <n v="28"/>
    <x v="2"/>
    <x v="3"/>
    <n v="1"/>
    <n v="10.5"/>
  </r>
  <r>
    <n v="11714"/>
    <n v="5149"/>
    <n v="1"/>
    <d v="2023-03-28T00:00:00"/>
    <d v="1899-12-30T14:48:50"/>
    <n v="113"/>
    <x v="17"/>
    <x v="0"/>
    <x v="10"/>
    <x v="2"/>
    <n v="28"/>
    <x v="2"/>
    <x v="3"/>
    <n v="3"/>
    <n v="31.95"/>
  </r>
  <r>
    <n v="11715"/>
    <n v="5149"/>
    <n v="0"/>
    <d v="2023-03-28T00:00:00"/>
    <d v="1899-12-30T14:48:50"/>
    <n v="122"/>
    <x v="12"/>
    <x v="2"/>
    <x v="4"/>
    <x v="2"/>
    <n v="28"/>
    <x v="2"/>
    <x v="3"/>
    <n v="3"/>
    <n v="31.95"/>
  </r>
  <r>
    <n v="11716"/>
    <n v="5149"/>
    <n v="0"/>
    <d v="2023-03-28T00:00:00"/>
    <d v="1899-12-30T14:48:50"/>
    <n v="130"/>
    <x v="13"/>
    <x v="1"/>
    <x v="7"/>
    <x v="2"/>
    <n v="28"/>
    <x v="2"/>
    <x v="3"/>
    <n v="3"/>
    <n v="31.95"/>
  </r>
  <r>
    <n v="11718"/>
    <n v="5150"/>
    <n v="1"/>
    <d v="2023-03-28T00:00:00"/>
    <d v="1899-12-30T15:08:03"/>
    <n v="108"/>
    <x v="1"/>
    <x v="0"/>
    <x v="1"/>
    <x v="2"/>
    <n v="28"/>
    <x v="2"/>
    <x v="4"/>
    <n v="2"/>
    <n v="19.5"/>
  </r>
  <r>
    <n v="11719"/>
    <n v="5150"/>
    <n v="0"/>
    <d v="2023-03-28T00:00:00"/>
    <d v="1899-12-30T15:08:03"/>
    <n v="113"/>
    <x v="17"/>
    <x v="0"/>
    <x v="10"/>
    <x v="2"/>
    <n v="28"/>
    <x v="2"/>
    <x v="4"/>
    <n v="2"/>
    <n v="19.5"/>
  </r>
  <r>
    <n v="11720"/>
    <n v="5151"/>
    <n v="1"/>
    <d v="2023-03-28T00:00:00"/>
    <d v="1899-12-30T15:08:24"/>
    <n v="101"/>
    <x v="7"/>
    <x v="3"/>
    <x v="2"/>
    <x v="2"/>
    <n v="28"/>
    <x v="2"/>
    <x v="4"/>
    <n v="3"/>
    <n v="35.9"/>
  </r>
  <r>
    <n v="11721"/>
    <n v="5151"/>
    <n v="0"/>
    <d v="2023-03-28T00:00:00"/>
    <d v="1899-12-30T15:08:24"/>
    <n v="113"/>
    <x v="17"/>
    <x v="0"/>
    <x v="10"/>
    <x v="2"/>
    <n v="28"/>
    <x v="2"/>
    <x v="4"/>
    <n v="3"/>
    <n v="35.9"/>
  </r>
  <r>
    <n v="11722"/>
    <n v="5151"/>
    <n v="0"/>
    <d v="2023-03-28T00:00:00"/>
    <d v="1899-12-30T15:08:24"/>
    <n v="131"/>
    <x v="27"/>
    <x v="1"/>
    <x v="0"/>
    <x v="2"/>
    <n v="28"/>
    <x v="2"/>
    <x v="4"/>
    <n v="3"/>
    <n v="35.9"/>
  </r>
  <r>
    <n v="11723"/>
    <n v="5152"/>
    <n v="1"/>
    <d v="2023-03-28T00:00:00"/>
    <d v="1899-12-30T15:14:42"/>
    <n v="126"/>
    <x v="10"/>
    <x v="1"/>
    <x v="1"/>
    <x v="2"/>
    <n v="28"/>
    <x v="2"/>
    <x v="4"/>
    <n v="3"/>
    <n v="37"/>
  </r>
  <r>
    <n v="11724"/>
    <n v="5152"/>
    <n v="0"/>
    <d v="2023-03-28T00:00:00"/>
    <d v="1899-12-30T15:14:42"/>
    <n v="128"/>
    <x v="25"/>
    <x v="1"/>
    <x v="3"/>
    <x v="2"/>
    <n v="28"/>
    <x v="2"/>
    <x v="4"/>
    <n v="3"/>
    <n v="37"/>
  </r>
  <r>
    <n v="11725"/>
    <n v="5152"/>
    <n v="0"/>
    <d v="2023-03-28T00:00:00"/>
    <d v="1899-12-30T15:14:42"/>
    <n v="122"/>
    <x v="12"/>
    <x v="2"/>
    <x v="4"/>
    <x v="2"/>
    <n v="28"/>
    <x v="2"/>
    <x v="4"/>
    <n v="3"/>
    <n v="37"/>
  </r>
  <r>
    <n v="11726"/>
    <n v="5153"/>
    <n v="1"/>
    <d v="2023-03-28T00:00:00"/>
    <d v="1899-12-30T15:23:30"/>
    <n v="124"/>
    <x v="2"/>
    <x v="1"/>
    <x v="1"/>
    <x v="2"/>
    <n v="28"/>
    <x v="2"/>
    <x v="4"/>
    <n v="1"/>
    <n v="14.5"/>
  </r>
  <r>
    <n v="11727"/>
    <n v="5154"/>
    <n v="1"/>
    <d v="2023-03-28T00:00:00"/>
    <d v="1899-12-30T15:50:03"/>
    <n v="117"/>
    <x v="3"/>
    <x v="2"/>
    <x v="2"/>
    <x v="2"/>
    <n v="28"/>
    <x v="2"/>
    <x v="4"/>
    <n v="3"/>
    <n v="37.9"/>
  </r>
  <r>
    <n v="11728"/>
    <n v="5154"/>
    <n v="0"/>
    <d v="2023-03-28T00:00:00"/>
    <d v="1899-12-30T15:50:03"/>
    <n v="113"/>
    <x v="17"/>
    <x v="0"/>
    <x v="10"/>
    <x v="2"/>
    <n v="28"/>
    <x v="2"/>
    <x v="4"/>
    <n v="3"/>
    <n v="37.9"/>
  </r>
  <r>
    <n v="11729"/>
    <n v="5154"/>
    <n v="0"/>
    <d v="2023-03-28T00:00:00"/>
    <d v="1899-12-30T15:50:03"/>
    <n v="130"/>
    <x v="13"/>
    <x v="1"/>
    <x v="7"/>
    <x v="2"/>
    <n v="28"/>
    <x v="2"/>
    <x v="4"/>
    <n v="3"/>
    <n v="37.9"/>
  </r>
  <r>
    <n v="11730"/>
    <n v="5155"/>
    <n v="1"/>
    <d v="2023-03-28T00:00:00"/>
    <d v="1899-12-30T16:03:23"/>
    <n v="129"/>
    <x v="4"/>
    <x v="1"/>
    <x v="3"/>
    <x v="2"/>
    <n v="28"/>
    <x v="2"/>
    <x v="5"/>
    <n v="2"/>
    <n v="35.450000000000003"/>
  </r>
  <r>
    <n v="11731"/>
    <n v="5155"/>
    <n v="0"/>
    <d v="2023-03-28T00:00:00"/>
    <d v="1899-12-30T16:03:23"/>
    <n v="130"/>
    <x v="13"/>
    <x v="1"/>
    <x v="7"/>
    <x v="2"/>
    <n v="28"/>
    <x v="2"/>
    <x v="5"/>
    <n v="2"/>
    <n v="35.450000000000003"/>
  </r>
  <r>
    <n v="11732"/>
    <n v="5156"/>
    <n v="1"/>
    <d v="2023-03-28T00:00:00"/>
    <d v="1899-12-30T16:07:33"/>
    <n v="101"/>
    <x v="7"/>
    <x v="3"/>
    <x v="2"/>
    <x v="2"/>
    <n v="28"/>
    <x v="2"/>
    <x v="5"/>
    <n v="4"/>
    <n v="43.45"/>
  </r>
  <r>
    <n v="11733"/>
    <n v="5156"/>
    <n v="0"/>
    <d v="2023-03-28T00:00:00"/>
    <d v="1899-12-30T16:07:33"/>
    <n v="107"/>
    <x v="19"/>
    <x v="0"/>
    <x v="12"/>
    <x v="2"/>
    <n v="28"/>
    <x v="2"/>
    <x v="5"/>
    <n v="4"/>
    <n v="43.45"/>
  </r>
  <r>
    <n v="11734"/>
    <n v="5156"/>
    <n v="0"/>
    <d v="2023-03-28T00:00:00"/>
    <d v="1899-12-30T16:07:33"/>
    <n v="122"/>
    <x v="12"/>
    <x v="2"/>
    <x v="4"/>
    <x v="2"/>
    <n v="28"/>
    <x v="2"/>
    <x v="5"/>
    <n v="4"/>
    <n v="43.45"/>
  </r>
  <r>
    <n v="11735"/>
    <n v="5156"/>
    <n v="0"/>
    <d v="2023-03-28T00:00:00"/>
    <d v="1899-12-30T16:07:33"/>
    <n v="106"/>
    <x v="5"/>
    <x v="3"/>
    <x v="4"/>
    <x v="2"/>
    <n v="28"/>
    <x v="2"/>
    <x v="5"/>
    <n v="4"/>
    <n v="43.45"/>
  </r>
  <r>
    <n v="11736"/>
    <n v="5157"/>
    <n v="1"/>
    <d v="2023-03-28T00:00:00"/>
    <d v="1899-12-30T16:09:26"/>
    <n v="107"/>
    <x v="19"/>
    <x v="0"/>
    <x v="12"/>
    <x v="2"/>
    <n v="28"/>
    <x v="2"/>
    <x v="5"/>
    <n v="2"/>
    <n v="21.5"/>
  </r>
  <r>
    <n v="11737"/>
    <n v="5157"/>
    <n v="0"/>
    <d v="2023-03-28T00:00:00"/>
    <d v="1899-12-30T16:09:26"/>
    <n v="113"/>
    <x v="17"/>
    <x v="0"/>
    <x v="10"/>
    <x v="2"/>
    <n v="28"/>
    <x v="2"/>
    <x v="5"/>
    <n v="2"/>
    <n v="21.5"/>
  </r>
  <r>
    <n v="11738"/>
    <n v="5158"/>
    <n v="1"/>
    <d v="2023-03-28T00:00:00"/>
    <d v="1899-12-30T16:16:37"/>
    <n v="101"/>
    <x v="7"/>
    <x v="3"/>
    <x v="2"/>
    <x v="2"/>
    <n v="28"/>
    <x v="2"/>
    <x v="5"/>
    <n v="3"/>
    <n v="40.849999999999994"/>
  </r>
  <r>
    <n v="11739"/>
    <n v="5158"/>
    <n v="0"/>
    <d v="2023-03-28T00:00:00"/>
    <d v="1899-12-30T16:16:37"/>
    <n v="117"/>
    <x v="3"/>
    <x v="2"/>
    <x v="2"/>
    <x v="2"/>
    <n v="28"/>
    <x v="2"/>
    <x v="5"/>
    <n v="3"/>
    <n v="40.849999999999994"/>
  </r>
  <r>
    <n v="11740"/>
    <n v="5158"/>
    <n v="0"/>
    <d v="2023-03-28T00:00:00"/>
    <d v="1899-12-30T16:16:37"/>
    <n v="112"/>
    <x v="30"/>
    <x v="0"/>
    <x v="13"/>
    <x v="2"/>
    <n v="28"/>
    <x v="2"/>
    <x v="5"/>
    <n v="3"/>
    <n v="40.849999999999994"/>
  </r>
  <r>
    <n v="11741"/>
    <n v="5159"/>
    <n v="1"/>
    <d v="2023-03-28T00:00:00"/>
    <d v="1899-12-30T16:38:35"/>
    <n v="122"/>
    <x v="12"/>
    <x v="2"/>
    <x v="4"/>
    <x v="2"/>
    <n v="28"/>
    <x v="2"/>
    <x v="5"/>
    <n v="1"/>
    <n v="7"/>
  </r>
  <r>
    <n v="11742"/>
    <n v="5160"/>
    <n v="1"/>
    <d v="2023-03-28T00:00:00"/>
    <d v="1899-12-30T16:53:33"/>
    <n v="102"/>
    <x v="16"/>
    <x v="3"/>
    <x v="9"/>
    <x v="2"/>
    <n v="28"/>
    <x v="2"/>
    <x v="5"/>
    <n v="4"/>
    <n v="57.900000000000006"/>
  </r>
  <r>
    <n v="11743"/>
    <n v="5160"/>
    <n v="0"/>
    <d v="2023-03-28T00:00:00"/>
    <d v="1899-12-30T16:53:33"/>
    <n v="108"/>
    <x v="1"/>
    <x v="0"/>
    <x v="1"/>
    <x v="2"/>
    <n v="28"/>
    <x v="2"/>
    <x v="5"/>
    <n v="4"/>
    <n v="57.900000000000006"/>
  </r>
  <r>
    <n v="11744"/>
    <n v="5160"/>
    <n v="0"/>
    <d v="2023-03-28T00:00:00"/>
    <d v="1899-12-30T16:53:33"/>
    <n v="129"/>
    <x v="4"/>
    <x v="1"/>
    <x v="3"/>
    <x v="2"/>
    <n v="28"/>
    <x v="2"/>
    <x v="5"/>
    <n v="4"/>
    <n v="57.900000000000006"/>
  </r>
  <r>
    <n v="11745"/>
    <n v="5160"/>
    <n v="0"/>
    <d v="2023-03-28T00:00:00"/>
    <d v="1899-12-30T16:53:33"/>
    <n v="120"/>
    <x v="28"/>
    <x v="2"/>
    <x v="9"/>
    <x v="2"/>
    <n v="28"/>
    <x v="2"/>
    <x v="5"/>
    <n v="4"/>
    <n v="57.900000000000006"/>
  </r>
  <r>
    <n v="11746"/>
    <n v="5161"/>
    <n v="1"/>
    <d v="2023-03-28T00:00:00"/>
    <d v="1899-12-30T16:56:08"/>
    <n v="117"/>
    <x v="3"/>
    <x v="2"/>
    <x v="2"/>
    <x v="2"/>
    <n v="28"/>
    <x v="2"/>
    <x v="5"/>
    <n v="4"/>
    <n v="50.4"/>
  </r>
  <r>
    <n v="11747"/>
    <n v="5161"/>
    <n v="0"/>
    <d v="2023-03-28T00:00:00"/>
    <d v="1899-12-30T16:56:08"/>
    <n v="121"/>
    <x v="20"/>
    <x v="2"/>
    <x v="11"/>
    <x v="2"/>
    <n v="28"/>
    <x v="2"/>
    <x v="5"/>
    <n v="4"/>
    <n v="50.4"/>
  </r>
  <r>
    <n v="11748"/>
    <n v="5161"/>
    <n v="0"/>
    <d v="2023-03-28T00:00:00"/>
    <d v="1899-12-30T16:56:08"/>
    <n v="122"/>
    <x v="12"/>
    <x v="2"/>
    <x v="4"/>
    <x v="2"/>
    <n v="28"/>
    <x v="2"/>
    <x v="5"/>
    <n v="4"/>
    <n v="50.4"/>
  </r>
  <r>
    <n v="11749"/>
    <n v="5161"/>
    <n v="0"/>
    <d v="2023-03-28T00:00:00"/>
    <d v="1899-12-30T16:56:08"/>
    <n v="130"/>
    <x v="13"/>
    <x v="1"/>
    <x v="7"/>
    <x v="2"/>
    <n v="28"/>
    <x v="2"/>
    <x v="5"/>
    <n v="4"/>
    <n v="50.4"/>
  </r>
  <r>
    <n v="11750"/>
    <n v="5162"/>
    <n v="1"/>
    <d v="2023-03-28T00:00:00"/>
    <d v="1899-12-30T16:59:31"/>
    <n v="112"/>
    <x v="30"/>
    <x v="0"/>
    <x v="13"/>
    <x v="2"/>
    <n v="28"/>
    <x v="2"/>
    <x v="5"/>
    <n v="1"/>
    <n v="14.95"/>
  </r>
  <r>
    <n v="11751"/>
    <n v="5163"/>
    <n v="1"/>
    <d v="2023-03-28T00:00:00"/>
    <d v="1899-12-30T17:08:46"/>
    <n v="114"/>
    <x v="8"/>
    <x v="0"/>
    <x v="6"/>
    <x v="2"/>
    <n v="28"/>
    <x v="2"/>
    <x v="6"/>
    <n v="1"/>
    <n v="9"/>
  </r>
  <r>
    <n v="11752"/>
    <n v="5164"/>
    <n v="1"/>
    <d v="2023-03-28T00:00:00"/>
    <d v="1899-12-30T17:14:30"/>
    <n v="120"/>
    <x v="28"/>
    <x v="2"/>
    <x v="9"/>
    <x v="2"/>
    <n v="28"/>
    <x v="2"/>
    <x v="6"/>
    <n v="1"/>
    <n v="13.95"/>
  </r>
  <r>
    <n v="11753"/>
    <n v="5165"/>
    <n v="1"/>
    <d v="2023-03-28T00:00:00"/>
    <d v="1899-12-30T17:26:43"/>
    <n v="128"/>
    <x v="25"/>
    <x v="1"/>
    <x v="3"/>
    <x v="2"/>
    <n v="28"/>
    <x v="2"/>
    <x v="6"/>
    <n v="3"/>
    <n v="36.450000000000003"/>
  </r>
  <r>
    <n v="11754"/>
    <n v="5165"/>
    <n v="0"/>
    <d v="2023-03-28T00:00:00"/>
    <d v="1899-12-30T17:26:43"/>
    <n v="119"/>
    <x v="6"/>
    <x v="2"/>
    <x v="5"/>
    <x v="2"/>
    <n v="28"/>
    <x v="2"/>
    <x v="6"/>
    <n v="3"/>
    <n v="36.450000000000003"/>
  </r>
  <r>
    <n v="11755"/>
    <n v="5165"/>
    <n v="0"/>
    <d v="2023-03-28T00:00:00"/>
    <d v="1899-12-30T17:26:43"/>
    <n v="114"/>
    <x v="8"/>
    <x v="0"/>
    <x v="6"/>
    <x v="2"/>
    <n v="28"/>
    <x v="2"/>
    <x v="6"/>
    <n v="3"/>
    <n v="36.450000000000003"/>
  </r>
  <r>
    <n v="11756"/>
    <n v="5166"/>
    <n v="1"/>
    <d v="2023-03-28T00:00:00"/>
    <d v="1899-12-30T17:47:46"/>
    <n v="119"/>
    <x v="6"/>
    <x v="2"/>
    <x v="5"/>
    <x v="2"/>
    <n v="28"/>
    <x v="2"/>
    <x v="6"/>
    <n v="3"/>
    <n v="25.95"/>
  </r>
  <r>
    <n v="11757"/>
    <n v="5166"/>
    <n v="0"/>
    <d v="2023-03-28T00:00:00"/>
    <d v="1899-12-30T17:47:46"/>
    <n v="122"/>
    <x v="12"/>
    <x v="2"/>
    <x v="4"/>
    <x v="2"/>
    <n v="28"/>
    <x v="2"/>
    <x v="6"/>
    <n v="3"/>
    <n v="25.95"/>
  </r>
  <r>
    <n v="11758"/>
    <n v="5166"/>
    <n v="0"/>
    <d v="2023-03-28T00:00:00"/>
    <d v="1899-12-30T17:47:46"/>
    <n v="106"/>
    <x v="5"/>
    <x v="3"/>
    <x v="4"/>
    <x v="2"/>
    <n v="28"/>
    <x v="2"/>
    <x v="6"/>
    <n v="3"/>
    <n v="25.95"/>
  </r>
  <r>
    <n v="11759"/>
    <n v="5167"/>
    <n v="1"/>
    <d v="2023-03-28T00:00:00"/>
    <d v="1899-12-30T17:55:48"/>
    <n v="101"/>
    <x v="7"/>
    <x v="3"/>
    <x v="2"/>
    <x v="2"/>
    <n v="28"/>
    <x v="2"/>
    <x v="6"/>
    <n v="2"/>
    <n v="19.95"/>
  </r>
  <r>
    <n v="11760"/>
    <n v="5167"/>
    <n v="0"/>
    <d v="2023-03-28T00:00:00"/>
    <d v="1899-12-30T17:55:48"/>
    <n v="106"/>
    <x v="5"/>
    <x v="3"/>
    <x v="4"/>
    <x v="2"/>
    <n v="28"/>
    <x v="2"/>
    <x v="6"/>
    <n v="2"/>
    <n v="19.95"/>
  </r>
  <r>
    <n v="11761"/>
    <n v="5168"/>
    <n v="1"/>
    <d v="2023-03-28T00:00:00"/>
    <d v="1899-12-30T17:58:23"/>
    <n v="120"/>
    <x v="28"/>
    <x v="2"/>
    <x v="9"/>
    <x v="2"/>
    <n v="28"/>
    <x v="2"/>
    <x v="6"/>
    <n v="2"/>
    <n v="31.9"/>
  </r>
  <r>
    <n v="11762"/>
    <n v="5168"/>
    <n v="0"/>
    <d v="2023-03-28T00:00:00"/>
    <d v="1899-12-30T17:58:23"/>
    <n v="131"/>
    <x v="27"/>
    <x v="1"/>
    <x v="0"/>
    <x v="2"/>
    <n v="28"/>
    <x v="2"/>
    <x v="6"/>
    <n v="2"/>
    <n v="31.9"/>
  </r>
  <r>
    <n v="11763"/>
    <n v="5169"/>
    <n v="1"/>
    <d v="2023-03-28T00:00:00"/>
    <d v="1899-12-30T18:04:45"/>
    <n v="132"/>
    <x v="14"/>
    <x v="1"/>
    <x v="8"/>
    <x v="2"/>
    <n v="28"/>
    <x v="2"/>
    <x v="7"/>
    <n v="1"/>
    <n v="16.95"/>
  </r>
  <r>
    <n v="11764"/>
    <n v="5170"/>
    <n v="1"/>
    <d v="2023-03-28T00:00:00"/>
    <d v="1899-12-30T18:12:16"/>
    <n v="118"/>
    <x v="26"/>
    <x v="2"/>
    <x v="13"/>
    <x v="2"/>
    <n v="28"/>
    <x v="2"/>
    <x v="7"/>
    <n v="2"/>
    <n v="21.95"/>
  </r>
  <r>
    <n v="11765"/>
    <n v="5170"/>
    <n v="0"/>
    <d v="2023-03-28T00:00:00"/>
    <d v="1899-12-30T18:12:16"/>
    <n v="122"/>
    <x v="12"/>
    <x v="2"/>
    <x v="4"/>
    <x v="2"/>
    <n v="28"/>
    <x v="2"/>
    <x v="7"/>
    <n v="2"/>
    <n v="21.95"/>
  </r>
  <r>
    <n v="11766"/>
    <n v="5171"/>
    <n v="1"/>
    <d v="2023-03-28T00:00:00"/>
    <d v="1899-12-30T18:43:40"/>
    <n v="102"/>
    <x v="16"/>
    <x v="3"/>
    <x v="9"/>
    <x v="2"/>
    <n v="28"/>
    <x v="2"/>
    <x v="7"/>
    <n v="1"/>
    <n v="13.95"/>
  </r>
  <r>
    <n v="11767"/>
    <n v="5172"/>
    <n v="1"/>
    <d v="2023-03-28T00:00:00"/>
    <d v="1899-12-30T18:49:27"/>
    <n v="122"/>
    <x v="12"/>
    <x v="2"/>
    <x v="4"/>
    <x v="2"/>
    <n v="28"/>
    <x v="2"/>
    <x v="7"/>
    <n v="2"/>
    <n v="14"/>
  </r>
  <r>
    <n v="11768"/>
    <n v="5172"/>
    <n v="0"/>
    <d v="2023-03-28T00:00:00"/>
    <d v="1899-12-30T18:49:27"/>
    <n v="122"/>
    <x v="12"/>
    <x v="2"/>
    <x v="4"/>
    <x v="2"/>
    <n v="28"/>
    <x v="2"/>
    <x v="7"/>
    <n v="2"/>
    <n v="14"/>
  </r>
  <r>
    <n v="11769"/>
    <n v="5173"/>
    <n v="1"/>
    <d v="2023-03-28T00:00:00"/>
    <d v="1899-12-30T18:55:29"/>
    <n v="121"/>
    <x v="20"/>
    <x v="2"/>
    <x v="11"/>
    <x v="2"/>
    <n v="28"/>
    <x v="2"/>
    <x v="7"/>
    <n v="2"/>
    <n v="17.5"/>
  </r>
  <r>
    <n v="11770"/>
    <n v="5173"/>
    <n v="0"/>
    <d v="2023-03-28T00:00:00"/>
    <d v="1899-12-30T18:55:29"/>
    <n v="122"/>
    <x v="12"/>
    <x v="2"/>
    <x v="4"/>
    <x v="2"/>
    <n v="28"/>
    <x v="2"/>
    <x v="7"/>
    <n v="2"/>
    <n v="17.5"/>
  </r>
  <r>
    <n v="11771"/>
    <n v="5174"/>
    <n v="1"/>
    <d v="2023-03-28T00:00:00"/>
    <d v="1899-12-30T18:55:54"/>
    <n v="109"/>
    <x v="0"/>
    <x v="0"/>
    <x v="0"/>
    <x v="2"/>
    <n v="28"/>
    <x v="2"/>
    <x v="7"/>
    <n v="2"/>
    <n v="33.450000000000003"/>
  </r>
  <r>
    <n v="11772"/>
    <n v="5174"/>
    <n v="0"/>
    <d v="2023-03-28T00:00:00"/>
    <d v="1899-12-30T18:55:54"/>
    <n v="129"/>
    <x v="4"/>
    <x v="1"/>
    <x v="3"/>
    <x v="2"/>
    <n v="28"/>
    <x v="2"/>
    <x v="7"/>
    <n v="2"/>
    <n v="33.450000000000003"/>
  </r>
  <r>
    <n v="11773"/>
    <n v="5175"/>
    <n v="1"/>
    <d v="2023-03-28T00:00:00"/>
    <d v="1899-12-30T19:25:20"/>
    <n v="112"/>
    <x v="30"/>
    <x v="0"/>
    <x v="13"/>
    <x v="2"/>
    <n v="28"/>
    <x v="2"/>
    <x v="8"/>
    <n v="3"/>
    <n v="32.450000000000003"/>
  </r>
  <r>
    <n v="11774"/>
    <n v="5175"/>
    <n v="0"/>
    <d v="2023-03-28T00:00:00"/>
    <d v="1899-12-30T19:25:20"/>
    <n v="121"/>
    <x v="20"/>
    <x v="2"/>
    <x v="11"/>
    <x v="2"/>
    <n v="28"/>
    <x v="2"/>
    <x v="8"/>
    <n v="3"/>
    <n v="32.450000000000003"/>
  </r>
  <r>
    <n v="11775"/>
    <n v="5175"/>
    <n v="0"/>
    <d v="2023-03-28T00:00:00"/>
    <d v="1899-12-30T19:25:20"/>
    <n v="105"/>
    <x v="15"/>
    <x v="3"/>
    <x v="4"/>
    <x v="2"/>
    <n v="28"/>
    <x v="2"/>
    <x v="8"/>
    <n v="3"/>
    <n v="32.450000000000003"/>
  </r>
  <r>
    <n v="11776"/>
    <n v="5176"/>
    <n v="1"/>
    <d v="2023-03-28T00:00:00"/>
    <d v="1899-12-30T19:28:49"/>
    <n v="102"/>
    <x v="16"/>
    <x v="3"/>
    <x v="9"/>
    <x v="2"/>
    <n v="28"/>
    <x v="2"/>
    <x v="8"/>
    <n v="1"/>
    <n v="13.95"/>
  </r>
  <r>
    <n v="11777"/>
    <n v="5177"/>
    <n v="1"/>
    <d v="2023-03-28T00:00:00"/>
    <d v="1899-12-30T19:35:27"/>
    <n v="118"/>
    <x v="26"/>
    <x v="2"/>
    <x v="13"/>
    <x v="2"/>
    <n v="28"/>
    <x v="2"/>
    <x v="8"/>
    <n v="1"/>
    <n v="14.95"/>
  </r>
  <r>
    <n v="11778"/>
    <n v="5178"/>
    <n v="1"/>
    <d v="2023-03-28T00:00:00"/>
    <d v="1899-12-30T19:37:09"/>
    <n v="117"/>
    <x v="3"/>
    <x v="2"/>
    <x v="2"/>
    <x v="2"/>
    <n v="28"/>
    <x v="2"/>
    <x v="8"/>
    <n v="3"/>
    <n v="36.9"/>
  </r>
  <r>
    <n v="11779"/>
    <n v="5178"/>
    <n v="0"/>
    <d v="2023-03-28T00:00:00"/>
    <d v="1899-12-30T19:37:09"/>
    <n v="122"/>
    <x v="12"/>
    <x v="2"/>
    <x v="4"/>
    <x v="2"/>
    <n v="28"/>
    <x v="2"/>
    <x v="8"/>
    <n v="3"/>
    <n v="36.9"/>
  </r>
  <r>
    <n v="11780"/>
    <n v="5178"/>
    <n v="0"/>
    <d v="2023-03-28T00:00:00"/>
    <d v="1899-12-30T19:37:09"/>
    <n v="132"/>
    <x v="14"/>
    <x v="1"/>
    <x v="8"/>
    <x v="2"/>
    <n v="28"/>
    <x v="2"/>
    <x v="8"/>
    <n v="3"/>
    <n v="36.9"/>
  </r>
  <r>
    <n v="11781"/>
    <n v="5179"/>
    <n v="1"/>
    <d v="2023-03-28T00:00:00"/>
    <d v="1899-12-30T19:45:19"/>
    <n v="129"/>
    <x v="4"/>
    <x v="1"/>
    <x v="3"/>
    <x v="2"/>
    <n v="28"/>
    <x v="2"/>
    <x v="8"/>
    <n v="1"/>
    <n v="15.5"/>
  </r>
  <r>
    <n v="11782"/>
    <n v="5180"/>
    <n v="1"/>
    <d v="2023-03-28T00:00:00"/>
    <d v="1899-12-30T19:48:11"/>
    <n v="125"/>
    <x v="21"/>
    <x v="1"/>
    <x v="0"/>
    <x v="2"/>
    <n v="28"/>
    <x v="2"/>
    <x v="8"/>
    <n v="3"/>
    <n v="42.45"/>
  </r>
  <r>
    <n v="11783"/>
    <n v="5180"/>
    <n v="0"/>
    <d v="2023-03-28T00:00:00"/>
    <d v="1899-12-30T19:48:11"/>
    <n v="129"/>
    <x v="4"/>
    <x v="1"/>
    <x v="3"/>
    <x v="2"/>
    <n v="28"/>
    <x v="2"/>
    <x v="8"/>
    <n v="3"/>
    <n v="42.45"/>
  </r>
  <r>
    <n v="11784"/>
    <n v="5180"/>
    <n v="0"/>
    <d v="2023-03-28T00:00:00"/>
    <d v="1899-12-30T19:48:11"/>
    <n v="123"/>
    <x v="9"/>
    <x v="2"/>
    <x v="6"/>
    <x v="2"/>
    <n v="28"/>
    <x v="2"/>
    <x v="8"/>
    <n v="3"/>
    <n v="42.45"/>
  </r>
  <r>
    <n v="11785"/>
    <n v="5181"/>
    <n v="1"/>
    <d v="2023-03-28T00:00:00"/>
    <d v="1899-12-30T19:54:39"/>
    <n v="111"/>
    <x v="22"/>
    <x v="0"/>
    <x v="5"/>
    <x v="2"/>
    <n v="28"/>
    <x v="2"/>
    <x v="8"/>
    <n v="2"/>
    <n v="18.95"/>
  </r>
  <r>
    <n v="11786"/>
    <n v="5181"/>
    <n v="0"/>
    <d v="2023-03-28T00:00:00"/>
    <d v="1899-12-30T19:54:39"/>
    <n v="106"/>
    <x v="5"/>
    <x v="3"/>
    <x v="4"/>
    <x v="2"/>
    <n v="28"/>
    <x v="2"/>
    <x v="8"/>
    <n v="2"/>
    <n v="18.95"/>
  </r>
  <r>
    <n v="11787"/>
    <n v="5182"/>
    <n v="1"/>
    <d v="2023-03-28T00:00:00"/>
    <d v="1899-12-30T20:05:31"/>
    <n v="107"/>
    <x v="19"/>
    <x v="0"/>
    <x v="12"/>
    <x v="2"/>
    <n v="28"/>
    <x v="2"/>
    <x v="9"/>
    <n v="4"/>
    <n v="59.400000000000006"/>
  </r>
  <r>
    <n v="11788"/>
    <n v="5182"/>
    <n v="0"/>
    <d v="2023-03-28T00:00:00"/>
    <d v="1899-12-30T20:05:31"/>
    <n v="109"/>
    <x v="0"/>
    <x v="0"/>
    <x v="0"/>
    <x v="2"/>
    <n v="28"/>
    <x v="2"/>
    <x v="9"/>
    <n v="4"/>
    <n v="59.400000000000006"/>
  </r>
  <r>
    <n v="11789"/>
    <n v="5182"/>
    <n v="0"/>
    <d v="2023-03-28T00:00:00"/>
    <d v="1899-12-30T20:05:31"/>
    <n v="127"/>
    <x v="24"/>
    <x v="1"/>
    <x v="0"/>
    <x v="2"/>
    <n v="28"/>
    <x v="2"/>
    <x v="9"/>
    <n v="4"/>
    <n v="59.400000000000006"/>
  </r>
  <r>
    <n v="11790"/>
    <n v="5182"/>
    <n v="0"/>
    <d v="2023-03-28T00:00:00"/>
    <d v="1899-12-30T20:05:31"/>
    <n v="106"/>
    <x v="5"/>
    <x v="3"/>
    <x v="4"/>
    <x v="2"/>
    <n v="28"/>
    <x v="2"/>
    <x v="9"/>
    <n v="4"/>
    <n v="59.400000000000006"/>
  </r>
  <r>
    <n v="11791"/>
    <n v="5183"/>
    <n v="1"/>
    <d v="2023-03-28T00:00:00"/>
    <d v="1899-12-30T20:13:50"/>
    <n v="109"/>
    <x v="0"/>
    <x v="0"/>
    <x v="0"/>
    <x v="2"/>
    <n v="28"/>
    <x v="2"/>
    <x v="9"/>
    <n v="1"/>
    <n v="17.95"/>
  </r>
  <r>
    <n v="11792"/>
    <n v="5184"/>
    <n v="1"/>
    <d v="2023-03-28T00:00:00"/>
    <d v="1899-12-30T20:20:01"/>
    <n v="108"/>
    <x v="1"/>
    <x v="0"/>
    <x v="1"/>
    <x v="2"/>
    <n v="28"/>
    <x v="2"/>
    <x v="9"/>
    <n v="2"/>
    <n v="21.5"/>
  </r>
  <r>
    <n v="11793"/>
    <n v="5184"/>
    <n v="0"/>
    <d v="2023-03-28T00:00:00"/>
    <d v="1899-12-30T20:20:01"/>
    <n v="105"/>
    <x v="15"/>
    <x v="3"/>
    <x v="4"/>
    <x v="2"/>
    <n v="28"/>
    <x v="2"/>
    <x v="9"/>
    <n v="2"/>
    <n v="21.5"/>
  </r>
  <r>
    <n v="11794"/>
    <n v="5185"/>
    <n v="1"/>
    <d v="2023-03-28T00:00:00"/>
    <d v="1899-12-30T20:24:32"/>
    <n v="109"/>
    <x v="0"/>
    <x v="0"/>
    <x v="0"/>
    <x v="2"/>
    <n v="28"/>
    <x v="2"/>
    <x v="9"/>
    <n v="2"/>
    <n v="24.95"/>
  </r>
  <r>
    <n v="11795"/>
    <n v="5185"/>
    <n v="0"/>
    <d v="2023-03-28T00:00:00"/>
    <d v="1899-12-30T20:24:32"/>
    <n v="122"/>
    <x v="12"/>
    <x v="2"/>
    <x v="4"/>
    <x v="2"/>
    <n v="28"/>
    <x v="2"/>
    <x v="9"/>
    <n v="2"/>
    <n v="24.95"/>
  </r>
  <r>
    <n v="11796"/>
    <n v="5186"/>
    <n v="1"/>
    <d v="2023-03-28T00:00:00"/>
    <d v="1899-12-30T20:28:50"/>
    <n v="113"/>
    <x v="17"/>
    <x v="0"/>
    <x v="10"/>
    <x v="2"/>
    <n v="28"/>
    <x v="2"/>
    <x v="9"/>
    <n v="2"/>
    <n v="22.95"/>
  </r>
  <r>
    <n v="11797"/>
    <n v="5186"/>
    <n v="0"/>
    <d v="2023-03-28T00:00:00"/>
    <d v="1899-12-30T20:28:50"/>
    <n v="131"/>
    <x v="27"/>
    <x v="1"/>
    <x v="0"/>
    <x v="2"/>
    <n v="28"/>
    <x v="2"/>
    <x v="9"/>
    <n v="2"/>
    <n v="22.95"/>
  </r>
  <r>
    <n v="11798"/>
    <n v="5187"/>
    <n v="1"/>
    <d v="2023-03-28T00:00:00"/>
    <d v="1899-12-30T20:39:16"/>
    <n v="102"/>
    <x v="16"/>
    <x v="3"/>
    <x v="9"/>
    <x v="2"/>
    <n v="28"/>
    <x v="2"/>
    <x v="9"/>
    <n v="3"/>
    <n v="48.4"/>
  </r>
  <r>
    <n v="11799"/>
    <n v="5187"/>
    <n v="0"/>
    <d v="2023-03-28T00:00:00"/>
    <d v="1899-12-30T20:39:16"/>
    <n v="108"/>
    <x v="1"/>
    <x v="0"/>
    <x v="1"/>
    <x v="2"/>
    <n v="28"/>
    <x v="2"/>
    <x v="9"/>
    <n v="3"/>
    <n v="48.4"/>
  </r>
  <r>
    <n v="11800"/>
    <n v="5187"/>
    <n v="0"/>
    <d v="2023-03-28T00:00:00"/>
    <d v="1899-12-30T20:39:16"/>
    <n v="130"/>
    <x v="13"/>
    <x v="1"/>
    <x v="7"/>
    <x v="2"/>
    <n v="28"/>
    <x v="2"/>
    <x v="9"/>
    <n v="3"/>
    <n v="48.4"/>
  </r>
  <r>
    <n v="11801"/>
    <n v="5188"/>
    <n v="1"/>
    <d v="2023-03-28T00:00:00"/>
    <d v="1899-12-30T20:43:58"/>
    <n v="107"/>
    <x v="19"/>
    <x v="0"/>
    <x v="12"/>
    <x v="2"/>
    <n v="28"/>
    <x v="2"/>
    <x v="9"/>
    <n v="4"/>
    <n v="65.900000000000006"/>
  </r>
  <r>
    <n v="11802"/>
    <n v="5188"/>
    <n v="0"/>
    <d v="2023-03-28T00:00:00"/>
    <d v="1899-12-30T20:43:58"/>
    <n v="124"/>
    <x v="2"/>
    <x v="1"/>
    <x v="1"/>
    <x v="2"/>
    <n v="28"/>
    <x v="2"/>
    <x v="9"/>
    <n v="4"/>
    <n v="65.900000000000006"/>
  </r>
  <r>
    <n v="11803"/>
    <n v="5188"/>
    <n v="0"/>
    <d v="2023-03-28T00:00:00"/>
    <d v="1899-12-30T20:43:58"/>
    <n v="109"/>
    <x v="0"/>
    <x v="0"/>
    <x v="0"/>
    <x v="2"/>
    <n v="28"/>
    <x v="2"/>
    <x v="9"/>
    <n v="4"/>
    <n v="65.900000000000006"/>
  </r>
  <r>
    <n v="11804"/>
    <n v="5188"/>
    <n v="0"/>
    <d v="2023-03-28T00:00:00"/>
    <d v="1899-12-30T20:43:58"/>
    <n v="132"/>
    <x v="14"/>
    <x v="1"/>
    <x v="8"/>
    <x v="2"/>
    <n v="28"/>
    <x v="2"/>
    <x v="9"/>
    <n v="4"/>
    <n v="65.900000000000006"/>
  </r>
  <r>
    <n v="11805"/>
    <n v="5189"/>
    <n v="1"/>
    <d v="2023-03-28T00:00:00"/>
    <d v="1899-12-30T20:48:40"/>
    <n v="103"/>
    <x v="29"/>
    <x v="3"/>
    <x v="6"/>
    <x v="2"/>
    <n v="28"/>
    <x v="2"/>
    <x v="9"/>
    <n v="3"/>
    <n v="31.5"/>
  </r>
  <r>
    <n v="11806"/>
    <n v="5189"/>
    <n v="0"/>
    <d v="2023-03-28T00:00:00"/>
    <d v="1899-12-30T20:48:40"/>
    <n v="129"/>
    <x v="4"/>
    <x v="1"/>
    <x v="3"/>
    <x v="2"/>
    <n v="28"/>
    <x v="2"/>
    <x v="9"/>
    <n v="3"/>
    <n v="31.5"/>
  </r>
  <r>
    <n v="11807"/>
    <n v="5189"/>
    <n v="0"/>
    <d v="2023-03-28T00:00:00"/>
    <d v="1899-12-30T20:48:40"/>
    <n v="106"/>
    <x v="5"/>
    <x v="3"/>
    <x v="4"/>
    <x v="2"/>
    <n v="28"/>
    <x v="2"/>
    <x v="9"/>
    <n v="3"/>
    <n v="31.5"/>
  </r>
  <r>
    <n v="11808"/>
    <n v="5190"/>
    <n v="1"/>
    <d v="2023-03-28T00:00:00"/>
    <d v="1899-12-30T22:27:17"/>
    <n v="107"/>
    <x v="19"/>
    <x v="0"/>
    <x v="12"/>
    <x v="2"/>
    <n v="28"/>
    <x v="2"/>
    <x v="11"/>
    <n v="3"/>
    <n v="30.5"/>
  </r>
  <r>
    <n v="11809"/>
    <n v="5190"/>
    <n v="0"/>
    <d v="2023-03-28T00:00:00"/>
    <d v="1899-12-30T22:27:17"/>
    <n v="103"/>
    <x v="29"/>
    <x v="3"/>
    <x v="6"/>
    <x v="2"/>
    <n v="28"/>
    <x v="2"/>
    <x v="11"/>
    <n v="3"/>
    <n v="30.5"/>
  </r>
  <r>
    <n v="11810"/>
    <n v="5190"/>
    <n v="0"/>
    <d v="2023-03-28T00:00:00"/>
    <d v="1899-12-30T22:27:17"/>
    <n v="113"/>
    <x v="17"/>
    <x v="0"/>
    <x v="10"/>
    <x v="2"/>
    <n v="28"/>
    <x v="2"/>
    <x v="11"/>
    <n v="3"/>
    <n v="30.5"/>
  </r>
  <r>
    <n v="11811"/>
    <n v="5191"/>
    <n v="1"/>
    <d v="2023-03-28T00:00:00"/>
    <d v="1899-12-30T22:34:56"/>
    <n v="128"/>
    <x v="25"/>
    <x v="1"/>
    <x v="3"/>
    <x v="2"/>
    <n v="28"/>
    <x v="2"/>
    <x v="11"/>
    <n v="2"/>
    <n v="22.5"/>
  </r>
  <r>
    <n v="11812"/>
    <n v="5191"/>
    <n v="0"/>
    <d v="2023-03-28T00:00:00"/>
    <d v="1899-12-30T22:34:56"/>
    <n v="106"/>
    <x v="5"/>
    <x v="3"/>
    <x v="4"/>
    <x v="2"/>
    <n v="28"/>
    <x v="2"/>
    <x v="11"/>
    <n v="2"/>
    <n v="22.5"/>
  </r>
  <r>
    <n v="11813"/>
    <n v="5192"/>
    <n v="1"/>
    <d v="2023-03-28T00:00:00"/>
    <d v="1899-12-30T22:43:32"/>
    <n v="125"/>
    <x v="21"/>
    <x v="1"/>
    <x v="0"/>
    <x v="2"/>
    <n v="28"/>
    <x v="2"/>
    <x v="11"/>
    <n v="1"/>
    <n v="17.95"/>
  </r>
  <r>
    <n v="11814"/>
    <n v="5193"/>
    <n v="1"/>
    <d v="2023-03-29T00:00:00"/>
    <d v="1899-12-30T11:32:32"/>
    <n v="115"/>
    <x v="31"/>
    <x v="2"/>
    <x v="5"/>
    <x v="3"/>
    <n v="29"/>
    <x v="2"/>
    <x v="0"/>
    <n v="1"/>
    <n v="11.95"/>
  </r>
  <r>
    <n v="11815"/>
    <n v="5194"/>
    <n v="1"/>
    <d v="2023-03-29T00:00:00"/>
    <d v="1899-12-30T11:39:53"/>
    <n v="115"/>
    <x v="31"/>
    <x v="2"/>
    <x v="5"/>
    <x v="3"/>
    <n v="29"/>
    <x v="2"/>
    <x v="0"/>
    <n v="2"/>
    <n v="26.45"/>
  </r>
  <r>
    <n v="11816"/>
    <n v="5194"/>
    <n v="0"/>
    <d v="2023-03-29T00:00:00"/>
    <d v="1899-12-30T11:39:53"/>
    <n v="108"/>
    <x v="1"/>
    <x v="0"/>
    <x v="1"/>
    <x v="3"/>
    <n v="29"/>
    <x v="2"/>
    <x v="0"/>
    <n v="2"/>
    <n v="26.45"/>
  </r>
  <r>
    <n v="11817"/>
    <n v="5195"/>
    <n v="1"/>
    <d v="2023-03-29T00:00:00"/>
    <d v="1899-12-30T11:40:17"/>
    <n v="107"/>
    <x v="19"/>
    <x v="0"/>
    <x v="12"/>
    <x v="3"/>
    <n v="29"/>
    <x v="2"/>
    <x v="0"/>
    <n v="1"/>
    <n v="16.5"/>
  </r>
  <r>
    <n v="11818"/>
    <n v="5196"/>
    <n v="1"/>
    <d v="2023-03-29T00:00:00"/>
    <d v="1899-12-30T12:03:04"/>
    <n v="107"/>
    <x v="19"/>
    <x v="0"/>
    <x v="12"/>
    <x v="3"/>
    <n v="29"/>
    <x v="2"/>
    <x v="1"/>
    <n v="2"/>
    <n v="33.450000000000003"/>
  </r>
  <r>
    <n v="11819"/>
    <n v="5196"/>
    <n v="0"/>
    <d v="2023-03-29T00:00:00"/>
    <d v="1899-12-30T12:03:04"/>
    <n v="132"/>
    <x v="14"/>
    <x v="1"/>
    <x v="8"/>
    <x v="3"/>
    <n v="29"/>
    <x v="2"/>
    <x v="1"/>
    <n v="2"/>
    <n v="33.450000000000003"/>
  </r>
  <r>
    <n v="11820"/>
    <n v="5197"/>
    <n v="1"/>
    <d v="2023-03-29T00:00:00"/>
    <d v="1899-12-30T12:07:16"/>
    <n v="103"/>
    <x v="29"/>
    <x v="3"/>
    <x v="6"/>
    <x v="3"/>
    <n v="29"/>
    <x v="2"/>
    <x v="1"/>
    <n v="3"/>
    <n v="44.9"/>
  </r>
  <r>
    <n v="11821"/>
    <n v="5197"/>
    <n v="0"/>
    <d v="2023-03-29T00:00:00"/>
    <d v="1899-12-30T12:07:16"/>
    <n v="109"/>
    <x v="0"/>
    <x v="0"/>
    <x v="0"/>
    <x v="3"/>
    <n v="29"/>
    <x v="2"/>
    <x v="1"/>
    <n v="3"/>
    <n v="44.9"/>
  </r>
  <r>
    <n v="11822"/>
    <n v="5197"/>
    <n v="0"/>
    <d v="2023-03-29T00:00:00"/>
    <d v="1899-12-30T12:07:16"/>
    <n v="131"/>
    <x v="27"/>
    <x v="1"/>
    <x v="0"/>
    <x v="3"/>
    <n v="29"/>
    <x v="2"/>
    <x v="1"/>
    <n v="3"/>
    <n v="44.9"/>
  </r>
  <r>
    <n v="11823"/>
    <n v="5198"/>
    <n v="1"/>
    <d v="2023-03-29T00:00:00"/>
    <d v="1899-12-30T12:09:12"/>
    <n v="128"/>
    <x v="25"/>
    <x v="1"/>
    <x v="3"/>
    <x v="3"/>
    <n v="29"/>
    <x v="2"/>
    <x v="1"/>
    <n v="2"/>
    <n v="24.5"/>
  </r>
  <r>
    <n v="11824"/>
    <n v="5198"/>
    <n v="0"/>
    <d v="2023-03-29T00:00:00"/>
    <d v="1899-12-30T12:09:12"/>
    <n v="114"/>
    <x v="8"/>
    <x v="0"/>
    <x v="6"/>
    <x v="3"/>
    <n v="29"/>
    <x v="2"/>
    <x v="1"/>
    <n v="2"/>
    <n v="24.5"/>
  </r>
  <r>
    <n v="11825"/>
    <n v="5199"/>
    <n v="1"/>
    <d v="2023-03-29T00:00:00"/>
    <d v="1899-12-30T12:12:15"/>
    <n v="108"/>
    <x v="1"/>
    <x v="0"/>
    <x v="1"/>
    <x v="3"/>
    <n v="29"/>
    <x v="2"/>
    <x v="1"/>
    <n v="1"/>
    <n v="14.5"/>
  </r>
  <r>
    <n v="11826"/>
    <n v="5200"/>
    <n v="1"/>
    <d v="2023-03-29T00:00:00"/>
    <d v="1899-12-30T12:32:07"/>
    <n v="101"/>
    <x v="7"/>
    <x v="3"/>
    <x v="2"/>
    <x v="3"/>
    <n v="29"/>
    <x v="2"/>
    <x v="1"/>
    <n v="13"/>
    <n v="170.1"/>
  </r>
  <r>
    <n v="11827"/>
    <n v="5200"/>
    <n v="0"/>
    <d v="2023-03-29T00:00:00"/>
    <d v="1899-12-30T12:32:07"/>
    <n v="102"/>
    <x v="16"/>
    <x v="3"/>
    <x v="9"/>
    <x v="3"/>
    <n v="29"/>
    <x v="2"/>
    <x v="1"/>
    <n v="13"/>
    <n v="170.1"/>
  </r>
  <r>
    <n v="11828"/>
    <n v="5200"/>
    <n v="0"/>
    <d v="2023-03-29T00:00:00"/>
    <d v="1899-12-30T12:32:07"/>
    <n v="124"/>
    <x v="2"/>
    <x v="1"/>
    <x v="1"/>
    <x v="3"/>
    <n v="29"/>
    <x v="2"/>
    <x v="1"/>
    <n v="13"/>
    <n v="170.1"/>
  </r>
  <r>
    <n v="11829"/>
    <n v="5200"/>
    <n v="0"/>
    <d v="2023-03-29T00:00:00"/>
    <d v="1899-12-30T12:32:07"/>
    <n v="125"/>
    <x v="21"/>
    <x v="1"/>
    <x v="0"/>
    <x v="3"/>
    <n v="29"/>
    <x v="2"/>
    <x v="1"/>
    <n v="13"/>
    <n v="170.1"/>
  </r>
  <r>
    <n v="11830"/>
    <n v="5200"/>
    <n v="0"/>
    <d v="2023-03-29T00:00:00"/>
    <d v="1899-12-30T12:32:07"/>
    <n v="117"/>
    <x v="3"/>
    <x v="2"/>
    <x v="2"/>
    <x v="3"/>
    <n v="29"/>
    <x v="2"/>
    <x v="1"/>
    <n v="13"/>
    <n v="170.1"/>
  </r>
  <r>
    <n v="11831"/>
    <n v="5200"/>
    <n v="0"/>
    <d v="2023-03-29T00:00:00"/>
    <d v="1899-12-30T12:32:07"/>
    <n v="127"/>
    <x v="24"/>
    <x v="1"/>
    <x v="0"/>
    <x v="3"/>
    <n v="29"/>
    <x v="2"/>
    <x v="1"/>
    <n v="13"/>
    <n v="170.1"/>
  </r>
  <r>
    <n v="11832"/>
    <n v="5200"/>
    <n v="0"/>
    <d v="2023-03-29T00:00:00"/>
    <d v="1899-12-30T12:32:07"/>
    <n v="113"/>
    <x v="17"/>
    <x v="0"/>
    <x v="10"/>
    <x v="3"/>
    <n v="29"/>
    <x v="2"/>
    <x v="1"/>
    <n v="13"/>
    <n v="170.1"/>
  </r>
  <r>
    <n v="11833"/>
    <n v="5200"/>
    <n v="0"/>
    <d v="2023-03-29T00:00:00"/>
    <d v="1899-12-30T12:32:07"/>
    <n v="120"/>
    <x v="28"/>
    <x v="2"/>
    <x v="9"/>
    <x v="3"/>
    <n v="29"/>
    <x v="2"/>
    <x v="1"/>
    <n v="13"/>
    <n v="170.1"/>
  </r>
  <r>
    <n v="11834"/>
    <n v="5200"/>
    <n v="0"/>
    <d v="2023-03-29T00:00:00"/>
    <d v="1899-12-30T12:32:07"/>
    <n v="105"/>
    <x v="15"/>
    <x v="3"/>
    <x v="4"/>
    <x v="3"/>
    <n v="29"/>
    <x v="2"/>
    <x v="1"/>
    <n v="13"/>
    <n v="170.1"/>
  </r>
  <r>
    <n v="11835"/>
    <n v="5200"/>
    <n v="0"/>
    <d v="2023-03-29T00:00:00"/>
    <d v="1899-12-30T12:32:07"/>
    <n v="105"/>
    <x v="15"/>
    <x v="3"/>
    <x v="4"/>
    <x v="3"/>
    <n v="29"/>
    <x v="2"/>
    <x v="1"/>
    <n v="13"/>
    <n v="170.1"/>
  </r>
  <r>
    <n v="11836"/>
    <n v="5200"/>
    <n v="0"/>
    <d v="2023-03-29T00:00:00"/>
    <d v="1899-12-30T12:32:07"/>
    <n v="130"/>
    <x v="13"/>
    <x v="1"/>
    <x v="7"/>
    <x v="3"/>
    <n v="29"/>
    <x v="2"/>
    <x v="1"/>
    <n v="13"/>
    <n v="170.1"/>
  </r>
  <r>
    <n v="11837"/>
    <n v="5200"/>
    <n v="0"/>
    <d v="2023-03-29T00:00:00"/>
    <d v="1899-12-30T12:32:07"/>
    <n v="131"/>
    <x v="27"/>
    <x v="1"/>
    <x v="0"/>
    <x v="3"/>
    <n v="29"/>
    <x v="2"/>
    <x v="1"/>
    <n v="13"/>
    <n v="170.1"/>
  </r>
  <r>
    <n v="11838"/>
    <n v="5200"/>
    <n v="0"/>
    <d v="2023-03-29T00:00:00"/>
    <d v="1899-12-30T12:32:07"/>
    <n v="114"/>
    <x v="8"/>
    <x v="0"/>
    <x v="6"/>
    <x v="3"/>
    <n v="29"/>
    <x v="2"/>
    <x v="1"/>
    <n v="13"/>
    <n v="170.1"/>
  </r>
  <r>
    <n v="11839"/>
    <n v="5201"/>
    <n v="1"/>
    <d v="2023-03-29T00:00:00"/>
    <d v="1899-12-30T12:38:11"/>
    <n v="107"/>
    <x v="19"/>
    <x v="0"/>
    <x v="12"/>
    <x v="3"/>
    <n v="29"/>
    <x v="2"/>
    <x v="1"/>
    <n v="5"/>
    <n v="73.900000000000006"/>
  </r>
  <r>
    <n v="11840"/>
    <n v="5201"/>
    <n v="0"/>
    <d v="2023-03-29T00:00:00"/>
    <d v="1899-12-30T12:38:11"/>
    <n v="126"/>
    <x v="10"/>
    <x v="1"/>
    <x v="1"/>
    <x v="3"/>
    <n v="29"/>
    <x v="2"/>
    <x v="1"/>
    <n v="5"/>
    <n v="73.900000000000006"/>
  </r>
  <r>
    <n v="11841"/>
    <n v="5201"/>
    <n v="0"/>
    <d v="2023-03-29T00:00:00"/>
    <d v="1899-12-30T12:38:11"/>
    <n v="110"/>
    <x v="11"/>
    <x v="0"/>
    <x v="0"/>
    <x v="3"/>
    <n v="29"/>
    <x v="2"/>
    <x v="1"/>
    <n v="5"/>
    <n v="73.900000000000006"/>
  </r>
  <r>
    <n v="11842"/>
    <n v="5201"/>
    <n v="0"/>
    <d v="2023-03-29T00:00:00"/>
    <d v="1899-12-30T12:38:11"/>
    <n v="127"/>
    <x v="24"/>
    <x v="1"/>
    <x v="0"/>
    <x v="3"/>
    <n v="29"/>
    <x v="2"/>
    <x v="1"/>
    <n v="5"/>
    <n v="73.900000000000006"/>
  </r>
  <r>
    <n v="11843"/>
    <n v="5201"/>
    <n v="0"/>
    <d v="2023-03-29T00:00:00"/>
    <d v="1899-12-30T12:38:11"/>
    <n v="106"/>
    <x v="5"/>
    <x v="3"/>
    <x v="4"/>
    <x v="3"/>
    <n v="29"/>
    <x v="2"/>
    <x v="1"/>
    <n v="5"/>
    <n v="73.900000000000006"/>
  </r>
  <r>
    <n v="11844"/>
    <n v="5202"/>
    <n v="1"/>
    <d v="2023-03-29T00:00:00"/>
    <d v="1899-12-30T13:00:19"/>
    <n v="103"/>
    <x v="29"/>
    <x v="3"/>
    <x v="6"/>
    <x v="3"/>
    <n v="29"/>
    <x v="2"/>
    <x v="2"/>
    <n v="8"/>
    <n v="95.850000000000009"/>
  </r>
  <r>
    <n v="11845"/>
    <n v="5202"/>
    <n v="0"/>
    <d v="2023-03-29T00:00:00"/>
    <d v="1899-12-30T13:00:19"/>
    <n v="104"/>
    <x v="18"/>
    <x v="3"/>
    <x v="11"/>
    <x v="3"/>
    <n v="29"/>
    <x v="2"/>
    <x v="2"/>
    <n v="8"/>
    <n v="95.850000000000009"/>
  </r>
  <r>
    <n v="11846"/>
    <n v="5202"/>
    <n v="0"/>
    <d v="2023-03-29T00:00:00"/>
    <d v="1899-12-30T13:00:19"/>
    <n v="124"/>
    <x v="2"/>
    <x v="1"/>
    <x v="1"/>
    <x v="3"/>
    <n v="29"/>
    <x v="2"/>
    <x v="2"/>
    <n v="8"/>
    <n v="95.850000000000009"/>
  </r>
  <r>
    <n v="11847"/>
    <n v="5202"/>
    <n v="0"/>
    <d v="2023-03-29T00:00:00"/>
    <d v="1899-12-30T13:00:19"/>
    <n v="109"/>
    <x v="0"/>
    <x v="0"/>
    <x v="0"/>
    <x v="3"/>
    <n v="29"/>
    <x v="2"/>
    <x v="2"/>
    <n v="8"/>
    <n v="95.850000000000009"/>
  </r>
  <r>
    <n v="11848"/>
    <n v="5202"/>
    <n v="0"/>
    <d v="2023-03-29T00:00:00"/>
    <d v="1899-12-30T13:00:19"/>
    <n v="117"/>
    <x v="3"/>
    <x v="2"/>
    <x v="2"/>
    <x v="3"/>
    <n v="29"/>
    <x v="2"/>
    <x v="2"/>
    <n v="8"/>
    <n v="95.850000000000009"/>
  </r>
  <r>
    <n v="11849"/>
    <n v="5202"/>
    <n v="0"/>
    <d v="2023-03-29T00:00:00"/>
    <d v="1899-12-30T13:00:19"/>
    <n v="105"/>
    <x v="15"/>
    <x v="3"/>
    <x v="4"/>
    <x v="3"/>
    <n v="29"/>
    <x v="2"/>
    <x v="2"/>
    <n v="8"/>
    <n v="95.850000000000009"/>
  </r>
  <r>
    <n v="11850"/>
    <n v="5202"/>
    <n v="0"/>
    <d v="2023-03-29T00:00:00"/>
    <d v="1899-12-30T13:00:19"/>
    <n v="106"/>
    <x v="5"/>
    <x v="3"/>
    <x v="4"/>
    <x v="3"/>
    <n v="29"/>
    <x v="2"/>
    <x v="2"/>
    <n v="8"/>
    <n v="95.850000000000009"/>
  </r>
  <r>
    <n v="11851"/>
    <n v="5202"/>
    <n v="0"/>
    <d v="2023-03-29T00:00:00"/>
    <d v="1899-12-30T13:00:19"/>
    <n v="132"/>
    <x v="14"/>
    <x v="1"/>
    <x v="8"/>
    <x v="3"/>
    <n v="29"/>
    <x v="2"/>
    <x v="2"/>
    <n v="8"/>
    <n v="95.850000000000009"/>
  </r>
  <r>
    <n v="11852"/>
    <n v="5203"/>
    <n v="1"/>
    <d v="2023-03-29T00:00:00"/>
    <d v="1899-12-30T13:45:56"/>
    <n v="102"/>
    <x v="16"/>
    <x v="3"/>
    <x v="9"/>
    <x v="3"/>
    <n v="29"/>
    <x v="2"/>
    <x v="2"/>
    <n v="3"/>
    <n v="49.849999999999994"/>
  </r>
  <r>
    <n v="11853"/>
    <n v="5203"/>
    <n v="0"/>
    <d v="2023-03-29T00:00:00"/>
    <d v="1899-12-30T13:45:56"/>
    <n v="109"/>
    <x v="0"/>
    <x v="0"/>
    <x v="0"/>
    <x v="3"/>
    <n v="29"/>
    <x v="2"/>
    <x v="2"/>
    <n v="3"/>
    <n v="49.849999999999994"/>
  </r>
  <r>
    <n v="11854"/>
    <n v="5203"/>
    <n v="0"/>
    <d v="2023-03-29T00:00:00"/>
    <d v="1899-12-30T13:45:56"/>
    <n v="131"/>
    <x v="27"/>
    <x v="1"/>
    <x v="0"/>
    <x v="3"/>
    <n v="29"/>
    <x v="2"/>
    <x v="2"/>
    <n v="3"/>
    <n v="49.849999999999994"/>
  </r>
  <r>
    <n v="11855"/>
    <n v="5204"/>
    <n v="1"/>
    <d v="2023-03-29T00:00:00"/>
    <d v="1899-12-30T13:50:34"/>
    <n v="102"/>
    <x v="16"/>
    <x v="3"/>
    <x v="9"/>
    <x v="3"/>
    <n v="29"/>
    <x v="2"/>
    <x v="2"/>
    <n v="1"/>
    <n v="13.95"/>
  </r>
  <r>
    <n v="11856"/>
    <n v="5205"/>
    <n v="1"/>
    <d v="2023-03-29T00:00:00"/>
    <d v="1899-12-30T13:54:15"/>
    <n v="128"/>
    <x v="25"/>
    <x v="1"/>
    <x v="3"/>
    <x v="3"/>
    <n v="29"/>
    <x v="2"/>
    <x v="2"/>
    <n v="3"/>
    <n v="44.4"/>
  </r>
  <r>
    <n v="11857"/>
    <n v="5205"/>
    <n v="0"/>
    <d v="2023-03-29T00:00:00"/>
    <d v="1899-12-30T13:54:15"/>
    <n v="119"/>
    <x v="6"/>
    <x v="2"/>
    <x v="5"/>
    <x v="3"/>
    <n v="29"/>
    <x v="2"/>
    <x v="2"/>
    <n v="3"/>
    <n v="44.4"/>
  </r>
  <r>
    <n v="11858"/>
    <n v="5205"/>
    <n v="0"/>
    <d v="2023-03-29T00:00:00"/>
    <d v="1899-12-30T13:54:15"/>
    <n v="132"/>
    <x v="14"/>
    <x v="1"/>
    <x v="8"/>
    <x v="3"/>
    <n v="29"/>
    <x v="2"/>
    <x v="2"/>
    <n v="3"/>
    <n v="44.4"/>
  </r>
  <r>
    <n v="11859"/>
    <n v="5206"/>
    <n v="1"/>
    <d v="2023-03-29T00:00:00"/>
    <d v="1899-12-30T13:58:37"/>
    <n v="117"/>
    <x v="3"/>
    <x v="2"/>
    <x v="2"/>
    <x v="3"/>
    <n v="29"/>
    <x v="2"/>
    <x v="2"/>
    <n v="2"/>
    <n v="17.95"/>
  </r>
  <r>
    <n v="11860"/>
    <n v="5206"/>
    <n v="0"/>
    <d v="2023-03-29T00:00:00"/>
    <d v="1899-12-30T13:58:37"/>
    <n v="113"/>
    <x v="17"/>
    <x v="0"/>
    <x v="10"/>
    <x v="3"/>
    <n v="29"/>
    <x v="2"/>
    <x v="2"/>
    <n v="2"/>
    <n v="17.95"/>
  </r>
  <r>
    <n v="11861"/>
    <n v="5207"/>
    <n v="1"/>
    <d v="2023-03-29T00:00:00"/>
    <d v="1899-12-30T14:06:28"/>
    <n v="108"/>
    <x v="1"/>
    <x v="0"/>
    <x v="1"/>
    <x v="3"/>
    <n v="29"/>
    <x v="2"/>
    <x v="3"/>
    <n v="1"/>
    <n v="14.5"/>
  </r>
  <r>
    <n v="11862"/>
    <n v="5208"/>
    <n v="1"/>
    <d v="2023-03-29T00:00:00"/>
    <d v="1899-12-30T14:15:37"/>
    <n v="103"/>
    <x v="29"/>
    <x v="3"/>
    <x v="6"/>
    <x v="3"/>
    <n v="29"/>
    <x v="2"/>
    <x v="3"/>
    <n v="2"/>
    <n v="26.95"/>
  </r>
  <r>
    <n v="11863"/>
    <n v="5208"/>
    <n v="0"/>
    <d v="2023-03-29T00:00:00"/>
    <d v="1899-12-30T14:15:37"/>
    <n v="109"/>
    <x v="0"/>
    <x v="0"/>
    <x v="0"/>
    <x v="3"/>
    <n v="29"/>
    <x v="2"/>
    <x v="3"/>
    <n v="2"/>
    <n v="26.95"/>
  </r>
  <r>
    <n v="11864"/>
    <n v="5209"/>
    <n v="1"/>
    <d v="2023-03-29T00:00:00"/>
    <d v="1899-12-30T14:40:49"/>
    <n v="111"/>
    <x v="22"/>
    <x v="0"/>
    <x v="5"/>
    <x v="3"/>
    <n v="29"/>
    <x v="2"/>
    <x v="3"/>
    <n v="1"/>
    <n v="11.95"/>
  </r>
  <r>
    <n v="11865"/>
    <n v="5210"/>
    <n v="1"/>
    <d v="2023-03-29T00:00:00"/>
    <d v="1899-12-30T14:48:09"/>
    <n v="130"/>
    <x v="13"/>
    <x v="1"/>
    <x v="7"/>
    <x v="3"/>
    <n v="29"/>
    <x v="2"/>
    <x v="3"/>
    <n v="1"/>
    <n v="19.95"/>
  </r>
  <r>
    <n v="11866"/>
    <n v="5211"/>
    <n v="1"/>
    <d v="2023-03-29T00:00:00"/>
    <d v="1899-12-30T15:01:24"/>
    <n v="109"/>
    <x v="0"/>
    <x v="0"/>
    <x v="0"/>
    <x v="3"/>
    <n v="29"/>
    <x v="2"/>
    <x v="4"/>
    <n v="1"/>
    <n v="17.95"/>
  </r>
  <r>
    <n v="11867"/>
    <n v="5212"/>
    <n v="1"/>
    <d v="2023-03-29T00:00:00"/>
    <d v="1899-12-30T15:08:01"/>
    <n v="128"/>
    <x v="25"/>
    <x v="1"/>
    <x v="3"/>
    <x v="3"/>
    <n v="29"/>
    <x v="2"/>
    <x v="4"/>
    <n v="4"/>
    <n v="53.400000000000006"/>
  </r>
  <r>
    <n v="11868"/>
    <n v="5212"/>
    <n v="0"/>
    <d v="2023-03-29T00:00:00"/>
    <d v="1899-12-30T15:08:01"/>
    <n v="113"/>
    <x v="17"/>
    <x v="0"/>
    <x v="10"/>
    <x v="3"/>
    <n v="29"/>
    <x v="2"/>
    <x v="4"/>
    <n v="4"/>
    <n v="53.400000000000006"/>
  </r>
  <r>
    <n v="11869"/>
    <n v="5212"/>
    <n v="0"/>
    <d v="2023-03-29T00:00:00"/>
    <d v="1899-12-30T15:08:01"/>
    <n v="118"/>
    <x v="26"/>
    <x v="2"/>
    <x v="13"/>
    <x v="3"/>
    <n v="29"/>
    <x v="2"/>
    <x v="4"/>
    <n v="4"/>
    <n v="53.400000000000006"/>
  </r>
  <r>
    <n v="11870"/>
    <n v="5212"/>
    <n v="0"/>
    <d v="2023-03-29T00:00:00"/>
    <d v="1899-12-30T15:08:01"/>
    <n v="131"/>
    <x v="27"/>
    <x v="1"/>
    <x v="0"/>
    <x v="3"/>
    <n v="29"/>
    <x v="2"/>
    <x v="4"/>
    <n v="4"/>
    <n v="53.400000000000006"/>
  </r>
  <r>
    <n v="11871"/>
    <n v="5213"/>
    <n v="1"/>
    <d v="2023-03-29T00:00:00"/>
    <d v="1899-12-30T15:11:52"/>
    <n v="102"/>
    <x v="16"/>
    <x v="3"/>
    <x v="9"/>
    <x v="3"/>
    <n v="29"/>
    <x v="2"/>
    <x v="4"/>
    <n v="3"/>
    <n v="36.450000000000003"/>
  </r>
  <r>
    <n v="11872"/>
    <n v="5213"/>
    <n v="0"/>
    <d v="2023-03-29T00:00:00"/>
    <d v="1899-12-30T15:11:52"/>
    <n v="128"/>
    <x v="25"/>
    <x v="1"/>
    <x v="3"/>
    <x v="3"/>
    <n v="29"/>
    <x v="2"/>
    <x v="4"/>
    <n v="3"/>
    <n v="36.450000000000003"/>
  </r>
  <r>
    <n v="11873"/>
    <n v="5213"/>
    <n v="0"/>
    <d v="2023-03-29T00:00:00"/>
    <d v="1899-12-30T15:11:52"/>
    <n v="106"/>
    <x v="5"/>
    <x v="3"/>
    <x v="4"/>
    <x v="3"/>
    <n v="29"/>
    <x v="2"/>
    <x v="4"/>
    <n v="3"/>
    <n v="36.450000000000003"/>
  </r>
  <r>
    <n v="11874"/>
    <n v="5214"/>
    <n v="1"/>
    <d v="2023-03-29T00:00:00"/>
    <d v="1899-12-30T15:39:45"/>
    <n v="104"/>
    <x v="18"/>
    <x v="3"/>
    <x v="11"/>
    <x v="3"/>
    <n v="29"/>
    <x v="2"/>
    <x v="4"/>
    <n v="3"/>
    <n v="40.5"/>
  </r>
  <r>
    <n v="11875"/>
    <n v="5214"/>
    <n v="0"/>
    <d v="2023-03-29T00:00:00"/>
    <d v="1899-12-30T15:39:45"/>
    <n v="108"/>
    <x v="1"/>
    <x v="0"/>
    <x v="1"/>
    <x v="3"/>
    <n v="29"/>
    <x v="2"/>
    <x v="4"/>
    <n v="3"/>
    <n v="40.5"/>
  </r>
  <r>
    <n v="11876"/>
    <n v="5214"/>
    <n v="0"/>
    <d v="2023-03-29T00:00:00"/>
    <d v="1899-12-30T15:39:45"/>
    <n v="129"/>
    <x v="4"/>
    <x v="1"/>
    <x v="3"/>
    <x v="3"/>
    <n v="29"/>
    <x v="2"/>
    <x v="4"/>
    <n v="3"/>
    <n v="40.5"/>
  </r>
  <r>
    <n v="11877"/>
    <n v="5215"/>
    <n v="1"/>
    <d v="2023-03-29T00:00:00"/>
    <d v="1899-12-30T15:59:36"/>
    <n v="128"/>
    <x v="25"/>
    <x v="1"/>
    <x v="3"/>
    <x v="3"/>
    <n v="29"/>
    <x v="2"/>
    <x v="4"/>
    <n v="3"/>
    <n v="42.4"/>
  </r>
  <r>
    <n v="11878"/>
    <n v="5215"/>
    <n v="0"/>
    <d v="2023-03-29T00:00:00"/>
    <d v="1899-12-30T15:59:36"/>
    <n v="112"/>
    <x v="30"/>
    <x v="0"/>
    <x v="13"/>
    <x v="3"/>
    <n v="29"/>
    <x v="2"/>
    <x v="4"/>
    <n v="3"/>
    <n v="42.4"/>
  </r>
  <r>
    <n v="11879"/>
    <n v="5215"/>
    <n v="0"/>
    <d v="2023-03-29T00:00:00"/>
    <d v="1899-12-30T15:59:36"/>
    <n v="119"/>
    <x v="6"/>
    <x v="2"/>
    <x v="5"/>
    <x v="3"/>
    <n v="29"/>
    <x v="2"/>
    <x v="4"/>
    <n v="3"/>
    <n v="42.4"/>
  </r>
  <r>
    <n v="11880"/>
    <n v="5216"/>
    <n v="1"/>
    <d v="2023-03-29T00:00:00"/>
    <d v="1899-12-30T16:10:29"/>
    <n v="107"/>
    <x v="19"/>
    <x v="0"/>
    <x v="12"/>
    <x v="3"/>
    <n v="29"/>
    <x v="2"/>
    <x v="5"/>
    <n v="3"/>
    <n v="45.4"/>
  </r>
  <r>
    <n v="11881"/>
    <n v="5216"/>
    <n v="0"/>
    <d v="2023-03-29T00:00:00"/>
    <d v="1899-12-30T16:10:29"/>
    <n v="118"/>
    <x v="26"/>
    <x v="2"/>
    <x v="13"/>
    <x v="3"/>
    <n v="29"/>
    <x v="2"/>
    <x v="5"/>
    <n v="3"/>
    <n v="45.4"/>
  </r>
  <r>
    <n v="11882"/>
    <n v="5216"/>
    <n v="0"/>
    <d v="2023-03-29T00:00:00"/>
    <d v="1899-12-30T16:10:29"/>
    <n v="120"/>
    <x v="28"/>
    <x v="2"/>
    <x v="9"/>
    <x v="3"/>
    <n v="29"/>
    <x v="2"/>
    <x v="5"/>
    <n v="3"/>
    <n v="45.4"/>
  </r>
  <r>
    <n v="11883"/>
    <n v="5217"/>
    <n v="1"/>
    <d v="2023-03-29T00:00:00"/>
    <d v="1899-12-30T16:10:38"/>
    <n v="107"/>
    <x v="19"/>
    <x v="0"/>
    <x v="12"/>
    <x v="3"/>
    <n v="29"/>
    <x v="2"/>
    <x v="5"/>
    <n v="2"/>
    <n v="31.45"/>
  </r>
  <r>
    <n v="11884"/>
    <n v="5217"/>
    <n v="0"/>
    <d v="2023-03-29T00:00:00"/>
    <d v="1899-12-30T16:10:38"/>
    <n v="118"/>
    <x v="26"/>
    <x v="2"/>
    <x v="13"/>
    <x v="3"/>
    <n v="29"/>
    <x v="2"/>
    <x v="5"/>
    <n v="2"/>
    <n v="31.45"/>
  </r>
  <r>
    <n v="11885"/>
    <n v="5218"/>
    <n v="1"/>
    <d v="2023-03-29T00:00:00"/>
    <d v="1899-12-30T16:17:59"/>
    <n v="108"/>
    <x v="1"/>
    <x v="0"/>
    <x v="1"/>
    <x v="3"/>
    <n v="29"/>
    <x v="2"/>
    <x v="5"/>
    <n v="4"/>
    <n v="56.400000000000006"/>
  </r>
  <r>
    <n v="11886"/>
    <n v="5218"/>
    <n v="0"/>
    <d v="2023-03-29T00:00:00"/>
    <d v="1899-12-30T16:17:59"/>
    <n v="131"/>
    <x v="27"/>
    <x v="1"/>
    <x v="0"/>
    <x v="3"/>
    <n v="29"/>
    <x v="2"/>
    <x v="5"/>
    <n v="4"/>
    <n v="56.400000000000006"/>
  </r>
  <r>
    <n v="11887"/>
    <n v="5218"/>
    <n v="0"/>
    <d v="2023-03-29T00:00:00"/>
    <d v="1899-12-30T16:17:59"/>
    <n v="106"/>
    <x v="5"/>
    <x v="3"/>
    <x v="4"/>
    <x v="3"/>
    <n v="29"/>
    <x v="2"/>
    <x v="5"/>
    <n v="4"/>
    <n v="56.400000000000006"/>
  </r>
  <r>
    <n v="11888"/>
    <n v="5218"/>
    <n v="0"/>
    <d v="2023-03-29T00:00:00"/>
    <d v="1899-12-30T16:17:59"/>
    <n v="132"/>
    <x v="14"/>
    <x v="1"/>
    <x v="8"/>
    <x v="3"/>
    <n v="29"/>
    <x v="2"/>
    <x v="5"/>
    <n v="4"/>
    <n v="56.400000000000006"/>
  </r>
  <r>
    <n v="11889"/>
    <n v="5219"/>
    <n v="1"/>
    <d v="2023-03-29T00:00:00"/>
    <d v="1899-12-30T16:23:18"/>
    <n v="102"/>
    <x v="16"/>
    <x v="3"/>
    <x v="9"/>
    <x v="3"/>
    <n v="29"/>
    <x v="2"/>
    <x v="5"/>
    <n v="3"/>
    <n v="43.849999999999994"/>
  </r>
  <r>
    <n v="11890"/>
    <n v="5219"/>
    <n v="0"/>
    <d v="2023-03-29T00:00:00"/>
    <d v="1899-12-30T16:23:18"/>
    <n v="112"/>
    <x v="30"/>
    <x v="0"/>
    <x v="13"/>
    <x v="3"/>
    <n v="29"/>
    <x v="2"/>
    <x v="5"/>
    <n v="3"/>
    <n v="43.849999999999994"/>
  </r>
  <r>
    <n v="11891"/>
    <n v="5219"/>
    <n v="0"/>
    <d v="2023-03-29T00:00:00"/>
    <d v="1899-12-30T16:23:18"/>
    <n v="118"/>
    <x v="26"/>
    <x v="2"/>
    <x v="13"/>
    <x v="3"/>
    <n v="29"/>
    <x v="2"/>
    <x v="5"/>
    <n v="3"/>
    <n v="43.849999999999994"/>
  </r>
  <r>
    <n v="11892"/>
    <n v="5220"/>
    <n v="1"/>
    <d v="2023-03-29T00:00:00"/>
    <d v="1899-12-30T16:50:51"/>
    <n v="114"/>
    <x v="8"/>
    <x v="0"/>
    <x v="6"/>
    <x v="3"/>
    <n v="29"/>
    <x v="2"/>
    <x v="5"/>
    <n v="1"/>
    <n v="9"/>
  </r>
  <r>
    <n v="11893"/>
    <n v="5221"/>
    <n v="1"/>
    <d v="2023-03-29T00:00:00"/>
    <d v="1899-12-30T16:50:56"/>
    <n v="101"/>
    <x v="7"/>
    <x v="3"/>
    <x v="2"/>
    <x v="3"/>
    <n v="29"/>
    <x v="2"/>
    <x v="5"/>
    <n v="3"/>
    <n v="40.849999999999994"/>
  </r>
  <r>
    <n v="11894"/>
    <n v="5221"/>
    <n v="0"/>
    <d v="2023-03-29T00:00:00"/>
    <d v="1899-12-30T16:50:56"/>
    <n v="102"/>
    <x v="16"/>
    <x v="3"/>
    <x v="9"/>
    <x v="3"/>
    <n v="29"/>
    <x v="2"/>
    <x v="5"/>
    <n v="3"/>
    <n v="40.849999999999994"/>
  </r>
  <r>
    <n v="11895"/>
    <n v="5221"/>
    <n v="0"/>
    <d v="2023-03-29T00:00:00"/>
    <d v="1899-12-30T16:50:56"/>
    <n v="102"/>
    <x v="16"/>
    <x v="3"/>
    <x v="9"/>
    <x v="3"/>
    <n v="29"/>
    <x v="2"/>
    <x v="5"/>
    <n v="3"/>
    <n v="40.849999999999994"/>
  </r>
  <r>
    <n v="11896"/>
    <n v="5222"/>
    <n v="1"/>
    <d v="2023-03-29T00:00:00"/>
    <d v="1899-12-30T16:58:46"/>
    <n v="112"/>
    <x v="30"/>
    <x v="0"/>
    <x v="13"/>
    <x v="3"/>
    <n v="29"/>
    <x v="2"/>
    <x v="5"/>
    <n v="2"/>
    <n v="19.95"/>
  </r>
  <r>
    <n v="11897"/>
    <n v="5222"/>
    <n v="0"/>
    <d v="2023-03-29T00:00:00"/>
    <d v="1899-12-30T16:58:46"/>
    <n v="113"/>
    <x v="17"/>
    <x v="0"/>
    <x v="10"/>
    <x v="3"/>
    <n v="29"/>
    <x v="2"/>
    <x v="5"/>
    <n v="2"/>
    <n v="19.95"/>
  </r>
  <r>
    <n v="11898"/>
    <n v="5223"/>
    <n v="1"/>
    <d v="2023-03-29T00:00:00"/>
    <d v="1899-12-30T16:59:08"/>
    <n v="102"/>
    <x v="16"/>
    <x v="3"/>
    <x v="9"/>
    <x v="3"/>
    <n v="29"/>
    <x v="2"/>
    <x v="5"/>
    <n v="4"/>
    <n v="60.349999999999994"/>
  </r>
  <r>
    <n v="11899"/>
    <n v="5223"/>
    <n v="0"/>
    <d v="2023-03-29T00:00:00"/>
    <d v="1899-12-30T16:59:08"/>
    <n v="104"/>
    <x v="18"/>
    <x v="3"/>
    <x v="11"/>
    <x v="3"/>
    <n v="29"/>
    <x v="2"/>
    <x v="5"/>
    <n v="4"/>
    <n v="60.349999999999994"/>
  </r>
  <r>
    <n v="11900"/>
    <n v="5223"/>
    <n v="0"/>
    <d v="2023-03-29T00:00:00"/>
    <d v="1899-12-30T16:59:08"/>
    <n v="125"/>
    <x v="21"/>
    <x v="1"/>
    <x v="0"/>
    <x v="3"/>
    <n v="29"/>
    <x v="2"/>
    <x v="5"/>
    <n v="4"/>
    <n v="60.349999999999994"/>
  </r>
  <r>
    <n v="11901"/>
    <n v="5223"/>
    <n v="0"/>
    <d v="2023-03-29T00:00:00"/>
    <d v="1899-12-30T16:59:08"/>
    <n v="109"/>
    <x v="0"/>
    <x v="0"/>
    <x v="0"/>
    <x v="3"/>
    <n v="29"/>
    <x v="2"/>
    <x v="5"/>
    <n v="4"/>
    <n v="60.349999999999994"/>
  </r>
  <r>
    <n v="11902"/>
    <n v="5224"/>
    <n v="1"/>
    <d v="2023-03-29T00:00:00"/>
    <d v="1899-12-30T17:02:33"/>
    <n v="110"/>
    <x v="11"/>
    <x v="0"/>
    <x v="0"/>
    <x v="3"/>
    <n v="29"/>
    <x v="2"/>
    <x v="6"/>
    <n v="1"/>
    <n v="17.95"/>
  </r>
  <r>
    <n v="11903"/>
    <n v="5225"/>
    <n v="1"/>
    <d v="2023-03-29T00:00:00"/>
    <d v="1899-12-30T17:40:52"/>
    <n v="120"/>
    <x v="28"/>
    <x v="2"/>
    <x v="9"/>
    <x v="3"/>
    <n v="29"/>
    <x v="2"/>
    <x v="6"/>
    <n v="1"/>
    <n v="13.95"/>
  </r>
  <r>
    <n v="11905"/>
    <n v="5226"/>
    <n v="1"/>
    <d v="2023-03-29T00:00:00"/>
    <d v="1899-12-30T17:43:56"/>
    <n v="113"/>
    <x v="17"/>
    <x v="0"/>
    <x v="10"/>
    <x v="3"/>
    <n v="29"/>
    <x v="2"/>
    <x v="6"/>
    <n v="3"/>
    <n v="33.9"/>
  </r>
  <r>
    <n v="11906"/>
    <n v="5226"/>
    <n v="0"/>
    <d v="2023-03-29T00:00:00"/>
    <d v="1899-12-30T17:43:56"/>
    <n v="119"/>
    <x v="6"/>
    <x v="2"/>
    <x v="5"/>
    <x v="3"/>
    <n v="29"/>
    <x v="2"/>
    <x v="6"/>
    <n v="3"/>
    <n v="33.9"/>
  </r>
  <r>
    <n v="11908"/>
    <n v="5226"/>
    <n v="0"/>
    <d v="2023-03-29T00:00:00"/>
    <d v="1899-12-30T17:43:56"/>
    <n v="132"/>
    <x v="14"/>
    <x v="1"/>
    <x v="8"/>
    <x v="3"/>
    <n v="29"/>
    <x v="2"/>
    <x v="6"/>
    <n v="3"/>
    <n v="33.9"/>
  </r>
  <r>
    <n v="11909"/>
    <n v="5227"/>
    <n v="1"/>
    <d v="2023-03-29T00:00:00"/>
    <d v="1899-12-30T17:44:17"/>
    <n v="104"/>
    <x v="18"/>
    <x v="3"/>
    <x v="11"/>
    <x v="3"/>
    <n v="29"/>
    <x v="2"/>
    <x v="6"/>
    <n v="2"/>
    <n v="26"/>
  </r>
  <r>
    <n v="11910"/>
    <n v="5227"/>
    <n v="0"/>
    <d v="2023-03-29T00:00:00"/>
    <d v="1899-12-30T17:44:17"/>
    <n v="129"/>
    <x v="4"/>
    <x v="1"/>
    <x v="3"/>
    <x v="3"/>
    <n v="29"/>
    <x v="2"/>
    <x v="6"/>
    <n v="2"/>
    <n v="26"/>
  </r>
  <r>
    <n v="11911"/>
    <n v="5228"/>
    <n v="1"/>
    <d v="2023-03-29T00:00:00"/>
    <d v="1899-12-30T17:47:22"/>
    <n v="113"/>
    <x v="17"/>
    <x v="0"/>
    <x v="10"/>
    <x v="3"/>
    <n v="29"/>
    <x v="2"/>
    <x v="6"/>
    <n v="1"/>
    <n v="5"/>
  </r>
  <r>
    <n v="11912"/>
    <n v="5229"/>
    <n v="1"/>
    <d v="2023-03-29T00:00:00"/>
    <d v="1899-12-30T18:33:39"/>
    <n v="118"/>
    <x v="26"/>
    <x v="2"/>
    <x v="13"/>
    <x v="3"/>
    <n v="29"/>
    <x v="2"/>
    <x v="7"/>
    <n v="1"/>
    <n v="14.95"/>
  </r>
  <r>
    <n v="11913"/>
    <n v="5230"/>
    <n v="1"/>
    <d v="2023-03-29T00:00:00"/>
    <d v="1899-12-30T18:37:13"/>
    <n v="103"/>
    <x v="29"/>
    <x v="3"/>
    <x v="6"/>
    <x v="3"/>
    <n v="29"/>
    <x v="2"/>
    <x v="7"/>
    <n v="3"/>
    <n v="28.5"/>
  </r>
  <r>
    <n v="11914"/>
    <n v="5230"/>
    <n v="0"/>
    <d v="2023-03-29T00:00:00"/>
    <d v="1899-12-30T18:37:13"/>
    <n v="104"/>
    <x v="18"/>
    <x v="3"/>
    <x v="11"/>
    <x v="3"/>
    <n v="29"/>
    <x v="2"/>
    <x v="7"/>
    <n v="3"/>
    <n v="28.5"/>
  </r>
  <r>
    <n v="11915"/>
    <n v="5230"/>
    <n v="0"/>
    <d v="2023-03-29T00:00:00"/>
    <d v="1899-12-30T18:37:13"/>
    <n v="123"/>
    <x v="9"/>
    <x v="2"/>
    <x v="6"/>
    <x v="3"/>
    <n v="29"/>
    <x v="2"/>
    <x v="7"/>
    <n v="3"/>
    <n v="28.5"/>
  </r>
  <r>
    <n v="11916"/>
    <n v="5231"/>
    <n v="1"/>
    <d v="2023-03-29T00:00:00"/>
    <d v="1899-12-30T18:42:15"/>
    <n v="101"/>
    <x v="7"/>
    <x v="3"/>
    <x v="2"/>
    <x v="3"/>
    <n v="29"/>
    <x v="2"/>
    <x v="7"/>
    <n v="2"/>
    <n v="28.45"/>
  </r>
  <r>
    <n v="11917"/>
    <n v="5231"/>
    <n v="0"/>
    <d v="2023-03-29T00:00:00"/>
    <d v="1899-12-30T18:42:15"/>
    <n v="129"/>
    <x v="4"/>
    <x v="1"/>
    <x v="3"/>
    <x v="3"/>
    <n v="29"/>
    <x v="2"/>
    <x v="7"/>
    <n v="2"/>
    <n v="28.45"/>
  </r>
  <r>
    <n v="11918"/>
    <n v="5232"/>
    <n v="1"/>
    <d v="2023-03-29T00:00:00"/>
    <d v="1899-12-30T18:52:20"/>
    <n v="102"/>
    <x v="16"/>
    <x v="3"/>
    <x v="9"/>
    <x v="3"/>
    <n v="29"/>
    <x v="2"/>
    <x v="7"/>
    <n v="2"/>
    <n v="18.95"/>
  </r>
  <r>
    <n v="11919"/>
    <n v="5232"/>
    <n v="0"/>
    <d v="2023-03-29T00:00:00"/>
    <d v="1899-12-30T18:52:20"/>
    <n v="113"/>
    <x v="17"/>
    <x v="0"/>
    <x v="10"/>
    <x v="3"/>
    <n v="29"/>
    <x v="2"/>
    <x v="7"/>
    <n v="2"/>
    <n v="18.95"/>
  </r>
  <r>
    <n v="11920"/>
    <n v="5233"/>
    <n v="1"/>
    <d v="2023-03-29T00:00:00"/>
    <d v="1899-12-30T18:53:49"/>
    <n v="127"/>
    <x v="24"/>
    <x v="1"/>
    <x v="0"/>
    <x v="3"/>
    <n v="29"/>
    <x v="2"/>
    <x v="7"/>
    <n v="2"/>
    <n v="24.95"/>
  </r>
  <r>
    <n v="11921"/>
    <n v="5233"/>
    <n v="0"/>
    <d v="2023-03-29T00:00:00"/>
    <d v="1899-12-30T18:53:49"/>
    <n v="105"/>
    <x v="15"/>
    <x v="3"/>
    <x v="4"/>
    <x v="3"/>
    <n v="29"/>
    <x v="2"/>
    <x v="7"/>
    <n v="2"/>
    <n v="24.95"/>
  </r>
  <r>
    <n v="11922"/>
    <n v="5234"/>
    <n v="1"/>
    <d v="2023-03-29T00:00:00"/>
    <d v="1899-12-30T19:05:13"/>
    <n v="124"/>
    <x v="2"/>
    <x v="1"/>
    <x v="1"/>
    <x v="3"/>
    <n v="29"/>
    <x v="2"/>
    <x v="8"/>
    <n v="4"/>
    <n v="54.900000000000006"/>
  </r>
  <r>
    <n v="11923"/>
    <n v="5234"/>
    <n v="0"/>
    <d v="2023-03-29T00:00:00"/>
    <d v="1899-12-30T19:05:13"/>
    <n v="117"/>
    <x v="3"/>
    <x v="2"/>
    <x v="2"/>
    <x v="3"/>
    <n v="29"/>
    <x v="2"/>
    <x v="8"/>
    <n v="4"/>
    <n v="54.900000000000006"/>
  </r>
  <r>
    <n v="11924"/>
    <n v="5234"/>
    <n v="0"/>
    <d v="2023-03-29T00:00:00"/>
    <d v="1899-12-30T19:05:13"/>
    <n v="128"/>
    <x v="25"/>
    <x v="1"/>
    <x v="3"/>
    <x v="3"/>
    <n v="29"/>
    <x v="2"/>
    <x v="8"/>
    <n v="4"/>
    <n v="54.900000000000006"/>
  </r>
  <r>
    <n v="11925"/>
    <n v="5234"/>
    <n v="0"/>
    <d v="2023-03-29T00:00:00"/>
    <d v="1899-12-30T19:05:13"/>
    <n v="119"/>
    <x v="6"/>
    <x v="2"/>
    <x v="5"/>
    <x v="3"/>
    <n v="29"/>
    <x v="2"/>
    <x v="8"/>
    <n v="4"/>
    <n v="54.900000000000006"/>
  </r>
  <r>
    <n v="11926"/>
    <n v="5235"/>
    <n v="1"/>
    <d v="2023-03-29T00:00:00"/>
    <d v="1899-12-30T19:05:52"/>
    <n v="107"/>
    <x v="19"/>
    <x v="0"/>
    <x v="12"/>
    <x v="3"/>
    <n v="29"/>
    <x v="2"/>
    <x v="8"/>
    <n v="1"/>
    <n v="16.5"/>
  </r>
  <r>
    <n v="11927"/>
    <n v="5236"/>
    <n v="1"/>
    <d v="2023-03-29T00:00:00"/>
    <d v="1899-12-30T19:09:56"/>
    <n v="113"/>
    <x v="17"/>
    <x v="0"/>
    <x v="10"/>
    <x v="3"/>
    <n v="29"/>
    <x v="2"/>
    <x v="8"/>
    <n v="1"/>
    <n v="5"/>
  </r>
  <r>
    <n v="11928"/>
    <n v="5237"/>
    <n v="1"/>
    <d v="2023-03-29T00:00:00"/>
    <d v="1899-12-30T19:17:09"/>
    <n v="122"/>
    <x v="12"/>
    <x v="2"/>
    <x v="4"/>
    <x v="3"/>
    <n v="29"/>
    <x v="2"/>
    <x v="8"/>
    <n v="1"/>
    <n v="7"/>
  </r>
  <r>
    <n v="11929"/>
    <n v="5238"/>
    <n v="1"/>
    <d v="2023-03-29T00:00:00"/>
    <d v="1899-12-30T19:23:01"/>
    <n v="127"/>
    <x v="24"/>
    <x v="1"/>
    <x v="0"/>
    <x v="3"/>
    <n v="29"/>
    <x v="2"/>
    <x v="8"/>
    <n v="1"/>
    <n v="17.95"/>
  </r>
  <r>
    <n v="11930"/>
    <n v="5239"/>
    <n v="1"/>
    <d v="2023-03-29T00:00:00"/>
    <d v="1899-12-30T19:23:31"/>
    <n v="126"/>
    <x v="10"/>
    <x v="1"/>
    <x v="1"/>
    <x v="3"/>
    <n v="29"/>
    <x v="2"/>
    <x v="8"/>
    <n v="2"/>
    <n v="32.450000000000003"/>
  </r>
  <r>
    <n v="11931"/>
    <n v="5239"/>
    <n v="0"/>
    <d v="2023-03-29T00:00:00"/>
    <d v="1899-12-30T19:23:31"/>
    <n v="110"/>
    <x v="11"/>
    <x v="0"/>
    <x v="0"/>
    <x v="3"/>
    <n v="29"/>
    <x v="2"/>
    <x v="8"/>
    <n v="2"/>
    <n v="32.450000000000003"/>
  </r>
  <r>
    <n v="11932"/>
    <n v="5240"/>
    <n v="1"/>
    <d v="2023-03-29T00:00:00"/>
    <d v="1899-12-30T19:43:26"/>
    <n v="111"/>
    <x v="22"/>
    <x v="0"/>
    <x v="5"/>
    <x v="3"/>
    <n v="29"/>
    <x v="2"/>
    <x v="8"/>
    <n v="1"/>
    <n v="11.95"/>
  </r>
  <r>
    <n v="11933"/>
    <n v="5241"/>
    <n v="1"/>
    <d v="2023-03-29T00:00:00"/>
    <d v="1899-12-30T19:53:21"/>
    <n v="102"/>
    <x v="16"/>
    <x v="3"/>
    <x v="9"/>
    <x v="3"/>
    <n v="29"/>
    <x v="2"/>
    <x v="8"/>
    <n v="2"/>
    <n v="31.9"/>
  </r>
  <r>
    <n v="11934"/>
    <n v="5241"/>
    <n v="0"/>
    <d v="2023-03-29T00:00:00"/>
    <d v="1899-12-30T19:53:21"/>
    <n v="110"/>
    <x v="11"/>
    <x v="0"/>
    <x v="0"/>
    <x v="3"/>
    <n v="29"/>
    <x v="2"/>
    <x v="8"/>
    <n v="2"/>
    <n v="31.9"/>
  </r>
  <r>
    <n v="11935"/>
    <n v="5242"/>
    <n v="1"/>
    <d v="2023-03-29T00:00:00"/>
    <d v="1899-12-30T19:56:06"/>
    <n v="108"/>
    <x v="1"/>
    <x v="0"/>
    <x v="1"/>
    <x v="3"/>
    <n v="29"/>
    <x v="2"/>
    <x v="8"/>
    <n v="1"/>
    <n v="14.5"/>
  </r>
  <r>
    <n v="11936"/>
    <n v="5243"/>
    <n v="1"/>
    <d v="2023-03-29T00:00:00"/>
    <d v="1899-12-30T20:03:49"/>
    <n v="107"/>
    <x v="19"/>
    <x v="0"/>
    <x v="12"/>
    <x v="3"/>
    <n v="29"/>
    <x v="2"/>
    <x v="9"/>
    <n v="2"/>
    <n v="31"/>
  </r>
  <r>
    <n v="11937"/>
    <n v="5243"/>
    <n v="0"/>
    <d v="2023-03-29T00:00:00"/>
    <d v="1899-12-30T20:03:49"/>
    <n v="126"/>
    <x v="10"/>
    <x v="1"/>
    <x v="1"/>
    <x v="3"/>
    <n v="29"/>
    <x v="2"/>
    <x v="9"/>
    <n v="2"/>
    <n v="31"/>
  </r>
  <r>
    <n v="11938"/>
    <n v="5244"/>
    <n v="1"/>
    <d v="2023-03-29T00:00:00"/>
    <d v="1899-12-30T20:26:29"/>
    <n v="101"/>
    <x v="7"/>
    <x v="3"/>
    <x v="2"/>
    <x v="3"/>
    <n v="29"/>
    <x v="2"/>
    <x v="9"/>
    <n v="3"/>
    <n v="45.4"/>
  </r>
  <r>
    <n v="11939"/>
    <n v="5244"/>
    <n v="0"/>
    <d v="2023-03-29T00:00:00"/>
    <d v="1899-12-30T20:26:29"/>
    <n v="124"/>
    <x v="2"/>
    <x v="1"/>
    <x v="1"/>
    <x v="3"/>
    <n v="29"/>
    <x v="2"/>
    <x v="9"/>
    <n v="3"/>
    <n v="45.4"/>
  </r>
  <r>
    <n v="11940"/>
    <n v="5244"/>
    <n v="0"/>
    <d v="2023-03-29T00:00:00"/>
    <d v="1899-12-30T20:26:29"/>
    <n v="110"/>
    <x v="11"/>
    <x v="0"/>
    <x v="0"/>
    <x v="3"/>
    <n v="29"/>
    <x v="2"/>
    <x v="9"/>
    <n v="3"/>
    <n v="45.4"/>
  </r>
  <r>
    <n v="11941"/>
    <n v="5245"/>
    <n v="1"/>
    <d v="2023-03-29T00:00:00"/>
    <d v="1899-12-30T20:29:18"/>
    <n v="119"/>
    <x v="6"/>
    <x v="2"/>
    <x v="5"/>
    <x v="3"/>
    <n v="29"/>
    <x v="2"/>
    <x v="9"/>
    <n v="1"/>
    <n v="11.95"/>
  </r>
  <r>
    <n v="11942"/>
    <n v="5246"/>
    <n v="1"/>
    <d v="2023-03-29T00:00:00"/>
    <d v="1899-12-30T22:27:29"/>
    <n v="113"/>
    <x v="17"/>
    <x v="0"/>
    <x v="10"/>
    <x v="3"/>
    <n v="29"/>
    <x v="2"/>
    <x v="11"/>
    <n v="1"/>
    <n v="5"/>
  </r>
  <r>
    <n v="11943"/>
    <n v="5247"/>
    <n v="1"/>
    <d v="2023-03-30T00:00:00"/>
    <d v="1899-12-30T10:50:46"/>
    <n v="102"/>
    <x v="16"/>
    <x v="3"/>
    <x v="9"/>
    <x v="4"/>
    <n v="30"/>
    <x v="2"/>
    <x v="13"/>
    <n v="3"/>
    <n v="33.450000000000003"/>
  </r>
  <r>
    <n v="11944"/>
    <n v="5247"/>
    <n v="0"/>
    <d v="2023-03-30T00:00:00"/>
    <d v="1899-12-30T10:50:46"/>
    <n v="103"/>
    <x v="29"/>
    <x v="3"/>
    <x v="6"/>
    <x v="4"/>
    <n v="30"/>
    <x v="2"/>
    <x v="13"/>
    <n v="3"/>
    <n v="33.450000000000003"/>
  </r>
  <r>
    <n v="11945"/>
    <n v="5247"/>
    <n v="0"/>
    <d v="2023-03-30T00:00:00"/>
    <d v="1899-12-30T10:50:46"/>
    <n v="104"/>
    <x v="18"/>
    <x v="3"/>
    <x v="11"/>
    <x v="4"/>
    <n v="30"/>
    <x v="2"/>
    <x v="13"/>
    <n v="3"/>
    <n v="33.450000000000003"/>
  </r>
  <r>
    <n v="11946"/>
    <n v="5248"/>
    <n v="1"/>
    <d v="2023-03-30T00:00:00"/>
    <d v="1899-12-30T11:15:48"/>
    <n v="101"/>
    <x v="7"/>
    <x v="3"/>
    <x v="2"/>
    <x v="4"/>
    <n v="30"/>
    <x v="2"/>
    <x v="0"/>
    <n v="4"/>
    <n v="57.900000000000006"/>
  </r>
  <r>
    <n v="11947"/>
    <n v="5248"/>
    <n v="0"/>
    <d v="2023-03-30T00:00:00"/>
    <d v="1899-12-30T11:15:48"/>
    <n v="126"/>
    <x v="10"/>
    <x v="1"/>
    <x v="1"/>
    <x v="4"/>
    <n v="30"/>
    <x v="2"/>
    <x v="0"/>
    <n v="4"/>
    <n v="57.900000000000006"/>
  </r>
  <r>
    <n v="11948"/>
    <n v="5248"/>
    <n v="0"/>
    <d v="2023-03-30T00:00:00"/>
    <d v="1899-12-30T11:15:48"/>
    <n v="129"/>
    <x v="4"/>
    <x v="1"/>
    <x v="3"/>
    <x v="4"/>
    <n v="30"/>
    <x v="2"/>
    <x v="0"/>
    <n v="4"/>
    <n v="57.900000000000006"/>
  </r>
  <r>
    <n v="11949"/>
    <n v="5248"/>
    <n v="0"/>
    <d v="2023-03-30T00:00:00"/>
    <d v="1899-12-30T11:15:48"/>
    <n v="118"/>
    <x v="26"/>
    <x v="2"/>
    <x v="13"/>
    <x v="4"/>
    <n v="30"/>
    <x v="2"/>
    <x v="0"/>
    <n v="4"/>
    <n v="57.900000000000006"/>
  </r>
  <r>
    <n v="11950"/>
    <n v="5249"/>
    <n v="1"/>
    <d v="2023-03-30T00:00:00"/>
    <d v="1899-12-30T11:25:41"/>
    <n v="121"/>
    <x v="20"/>
    <x v="2"/>
    <x v="11"/>
    <x v="4"/>
    <n v="30"/>
    <x v="2"/>
    <x v="0"/>
    <n v="3"/>
    <n v="24.5"/>
  </r>
  <r>
    <n v="11951"/>
    <n v="5249"/>
    <n v="0"/>
    <d v="2023-03-30T00:00:00"/>
    <d v="1899-12-30T11:25:41"/>
    <n v="122"/>
    <x v="12"/>
    <x v="2"/>
    <x v="4"/>
    <x v="4"/>
    <n v="30"/>
    <x v="2"/>
    <x v="0"/>
    <n v="3"/>
    <n v="24.5"/>
  </r>
  <r>
    <n v="11952"/>
    <n v="5249"/>
    <n v="0"/>
    <d v="2023-03-30T00:00:00"/>
    <d v="1899-12-30T11:25:41"/>
    <n v="106"/>
    <x v="5"/>
    <x v="3"/>
    <x v="4"/>
    <x v="4"/>
    <n v="30"/>
    <x v="2"/>
    <x v="0"/>
    <n v="3"/>
    <n v="24.5"/>
  </r>
  <r>
    <n v="11953"/>
    <n v="5250"/>
    <n v="1"/>
    <d v="2023-03-30T00:00:00"/>
    <d v="1899-12-30T11:42:06"/>
    <n v="113"/>
    <x v="17"/>
    <x v="0"/>
    <x v="10"/>
    <x v="4"/>
    <n v="30"/>
    <x v="2"/>
    <x v="0"/>
    <n v="1"/>
    <n v="5"/>
  </r>
  <r>
    <n v="11954"/>
    <n v="5251"/>
    <n v="1"/>
    <d v="2023-03-30T00:00:00"/>
    <d v="1899-12-30T11:52:18"/>
    <n v="110"/>
    <x v="11"/>
    <x v="0"/>
    <x v="0"/>
    <x v="4"/>
    <n v="30"/>
    <x v="2"/>
    <x v="0"/>
    <n v="4"/>
    <n v="65.900000000000006"/>
  </r>
  <r>
    <n v="11955"/>
    <n v="5251"/>
    <n v="0"/>
    <d v="2023-03-30T00:00:00"/>
    <d v="1899-12-30T11:52:18"/>
    <n v="128"/>
    <x v="25"/>
    <x v="1"/>
    <x v="3"/>
    <x v="4"/>
    <n v="30"/>
    <x v="2"/>
    <x v="0"/>
    <n v="4"/>
    <n v="65.900000000000006"/>
  </r>
  <r>
    <n v="11956"/>
    <n v="5251"/>
    <n v="0"/>
    <d v="2023-03-30T00:00:00"/>
    <d v="1899-12-30T11:52:18"/>
    <n v="129"/>
    <x v="4"/>
    <x v="1"/>
    <x v="3"/>
    <x v="4"/>
    <n v="30"/>
    <x v="2"/>
    <x v="0"/>
    <n v="4"/>
    <n v="65.900000000000006"/>
  </r>
  <r>
    <n v="11957"/>
    <n v="5251"/>
    <n v="0"/>
    <d v="2023-03-30T00:00:00"/>
    <d v="1899-12-30T11:52:18"/>
    <n v="132"/>
    <x v="14"/>
    <x v="1"/>
    <x v="8"/>
    <x v="4"/>
    <n v="30"/>
    <x v="2"/>
    <x v="0"/>
    <n v="4"/>
    <n v="65.900000000000006"/>
  </r>
  <r>
    <n v="11958"/>
    <n v="5252"/>
    <n v="1"/>
    <d v="2023-03-30T00:00:00"/>
    <d v="1899-12-30T12:12:58"/>
    <n v="107"/>
    <x v="19"/>
    <x v="0"/>
    <x v="12"/>
    <x v="4"/>
    <n v="30"/>
    <x v="2"/>
    <x v="1"/>
    <n v="1"/>
    <n v="16.5"/>
  </r>
  <r>
    <n v="11959"/>
    <n v="5253"/>
    <n v="1"/>
    <d v="2023-03-30T00:00:00"/>
    <d v="1899-12-30T12:16:02"/>
    <n v="105"/>
    <x v="15"/>
    <x v="3"/>
    <x v="4"/>
    <x v="4"/>
    <n v="30"/>
    <x v="2"/>
    <x v="1"/>
    <n v="1"/>
    <n v="7"/>
  </r>
  <r>
    <n v="11960"/>
    <n v="5254"/>
    <n v="1"/>
    <d v="2023-03-30T00:00:00"/>
    <d v="1899-12-30T12:18:47"/>
    <n v="101"/>
    <x v="7"/>
    <x v="3"/>
    <x v="2"/>
    <x v="4"/>
    <n v="30"/>
    <x v="2"/>
    <x v="1"/>
    <n v="2"/>
    <n v="17.95"/>
  </r>
  <r>
    <n v="11961"/>
    <n v="5254"/>
    <n v="0"/>
    <d v="2023-03-30T00:00:00"/>
    <d v="1899-12-30T12:18:47"/>
    <n v="113"/>
    <x v="17"/>
    <x v="0"/>
    <x v="10"/>
    <x v="4"/>
    <n v="30"/>
    <x v="2"/>
    <x v="1"/>
    <n v="2"/>
    <n v="17.95"/>
  </r>
  <r>
    <n v="11962"/>
    <n v="5255"/>
    <n v="1"/>
    <d v="2023-03-30T00:00:00"/>
    <d v="1899-12-30T12:30:24"/>
    <n v="111"/>
    <x v="22"/>
    <x v="0"/>
    <x v="5"/>
    <x v="4"/>
    <n v="30"/>
    <x v="2"/>
    <x v="1"/>
    <n v="1"/>
    <n v="11.95"/>
  </r>
  <r>
    <n v="11963"/>
    <n v="5256"/>
    <n v="1"/>
    <d v="2023-03-30T00:00:00"/>
    <d v="1899-12-30T12:36:09"/>
    <n v="110"/>
    <x v="11"/>
    <x v="0"/>
    <x v="0"/>
    <x v="4"/>
    <n v="30"/>
    <x v="2"/>
    <x v="1"/>
    <n v="1"/>
    <n v="17.95"/>
  </r>
  <r>
    <n v="11964"/>
    <n v="5257"/>
    <n v="1"/>
    <d v="2023-03-30T00:00:00"/>
    <d v="1899-12-30T12:37:26"/>
    <n v="116"/>
    <x v="23"/>
    <x v="2"/>
    <x v="9"/>
    <x v="4"/>
    <n v="30"/>
    <x v="2"/>
    <x v="1"/>
    <n v="1"/>
    <n v="13.95"/>
  </r>
  <r>
    <n v="11965"/>
    <n v="5258"/>
    <n v="1"/>
    <d v="2023-03-30T00:00:00"/>
    <d v="1899-12-30T12:44:10"/>
    <n v="126"/>
    <x v="10"/>
    <x v="1"/>
    <x v="1"/>
    <x v="4"/>
    <n v="30"/>
    <x v="2"/>
    <x v="1"/>
    <n v="3"/>
    <n v="39.450000000000003"/>
  </r>
  <r>
    <n v="11966"/>
    <n v="5258"/>
    <n v="0"/>
    <d v="2023-03-30T00:00:00"/>
    <d v="1899-12-30T12:44:10"/>
    <n v="127"/>
    <x v="24"/>
    <x v="1"/>
    <x v="0"/>
    <x v="4"/>
    <n v="30"/>
    <x v="2"/>
    <x v="1"/>
    <n v="3"/>
    <n v="39.450000000000003"/>
  </r>
  <r>
    <n v="11967"/>
    <n v="5258"/>
    <n v="0"/>
    <d v="2023-03-30T00:00:00"/>
    <d v="1899-12-30T12:44:10"/>
    <n v="122"/>
    <x v="12"/>
    <x v="2"/>
    <x v="4"/>
    <x v="4"/>
    <n v="30"/>
    <x v="2"/>
    <x v="1"/>
    <n v="3"/>
    <n v="39.450000000000003"/>
  </r>
  <r>
    <n v="11968"/>
    <n v="5259"/>
    <n v="1"/>
    <d v="2023-03-30T00:00:00"/>
    <d v="1899-12-30T12:52:24"/>
    <n v="117"/>
    <x v="3"/>
    <x v="2"/>
    <x v="2"/>
    <x v="4"/>
    <n v="30"/>
    <x v="2"/>
    <x v="1"/>
    <n v="2"/>
    <n v="23.45"/>
  </r>
  <r>
    <n v="11969"/>
    <n v="5259"/>
    <n v="0"/>
    <d v="2023-03-30T00:00:00"/>
    <d v="1899-12-30T12:52:24"/>
    <n v="121"/>
    <x v="20"/>
    <x v="2"/>
    <x v="11"/>
    <x v="4"/>
    <n v="30"/>
    <x v="2"/>
    <x v="1"/>
    <n v="2"/>
    <n v="23.45"/>
  </r>
  <r>
    <n v="11970"/>
    <n v="5260"/>
    <n v="1"/>
    <d v="2023-03-30T00:00:00"/>
    <d v="1899-12-30T12:57:03"/>
    <n v="125"/>
    <x v="21"/>
    <x v="1"/>
    <x v="0"/>
    <x v="4"/>
    <n v="30"/>
    <x v="2"/>
    <x v="1"/>
    <n v="1"/>
    <n v="17.95"/>
  </r>
  <r>
    <n v="11971"/>
    <n v="5261"/>
    <n v="1"/>
    <d v="2023-03-30T00:00:00"/>
    <d v="1899-12-30T13:09:48"/>
    <n v="101"/>
    <x v="7"/>
    <x v="3"/>
    <x v="2"/>
    <x v="4"/>
    <n v="30"/>
    <x v="2"/>
    <x v="2"/>
    <n v="2"/>
    <n v="27.9"/>
  </r>
  <r>
    <n v="11972"/>
    <n v="5261"/>
    <n v="0"/>
    <d v="2023-03-30T00:00:00"/>
    <d v="1899-12-30T13:09:48"/>
    <n v="118"/>
    <x v="26"/>
    <x v="2"/>
    <x v="13"/>
    <x v="4"/>
    <n v="30"/>
    <x v="2"/>
    <x v="2"/>
    <n v="2"/>
    <n v="27.9"/>
  </r>
  <r>
    <n v="11973"/>
    <n v="5262"/>
    <n v="1"/>
    <d v="2023-03-30T00:00:00"/>
    <d v="1899-12-30T13:20:55"/>
    <n v="107"/>
    <x v="19"/>
    <x v="0"/>
    <x v="12"/>
    <x v="4"/>
    <n v="30"/>
    <x v="2"/>
    <x v="2"/>
    <n v="2"/>
    <n v="31"/>
  </r>
  <r>
    <n v="11974"/>
    <n v="5262"/>
    <n v="0"/>
    <d v="2023-03-30T00:00:00"/>
    <d v="1899-12-30T13:20:55"/>
    <n v="108"/>
    <x v="1"/>
    <x v="0"/>
    <x v="1"/>
    <x v="4"/>
    <n v="30"/>
    <x v="2"/>
    <x v="2"/>
    <n v="2"/>
    <n v="31"/>
  </r>
  <r>
    <n v="11975"/>
    <n v="5263"/>
    <n v="1"/>
    <d v="2023-03-30T00:00:00"/>
    <d v="1899-12-30T13:23:38"/>
    <n v="108"/>
    <x v="1"/>
    <x v="0"/>
    <x v="1"/>
    <x v="4"/>
    <n v="30"/>
    <x v="2"/>
    <x v="2"/>
    <n v="1"/>
    <n v="14.5"/>
  </r>
  <r>
    <n v="11976"/>
    <n v="5264"/>
    <n v="1"/>
    <d v="2023-03-30T00:00:00"/>
    <d v="1899-12-30T13:24:35"/>
    <n v="101"/>
    <x v="7"/>
    <x v="3"/>
    <x v="2"/>
    <x v="4"/>
    <n v="30"/>
    <x v="2"/>
    <x v="2"/>
    <n v="8"/>
    <n v="96.85"/>
  </r>
  <r>
    <n v="11977"/>
    <n v="5264"/>
    <n v="0"/>
    <d v="2023-03-30T00:00:00"/>
    <d v="1899-12-30T13:24:35"/>
    <n v="107"/>
    <x v="19"/>
    <x v="0"/>
    <x v="12"/>
    <x v="4"/>
    <n v="30"/>
    <x v="2"/>
    <x v="2"/>
    <n v="8"/>
    <n v="96.85"/>
  </r>
  <r>
    <n v="11978"/>
    <n v="5264"/>
    <n v="0"/>
    <d v="2023-03-30T00:00:00"/>
    <d v="1899-12-30T13:24:35"/>
    <n v="115"/>
    <x v="31"/>
    <x v="2"/>
    <x v="5"/>
    <x v="4"/>
    <n v="30"/>
    <x v="2"/>
    <x v="2"/>
    <n v="8"/>
    <n v="96.85"/>
  </r>
  <r>
    <n v="11979"/>
    <n v="5264"/>
    <n v="0"/>
    <d v="2023-03-30T00:00:00"/>
    <d v="1899-12-30T13:24:35"/>
    <n v="124"/>
    <x v="2"/>
    <x v="1"/>
    <x v="1"/>
    <x v="4"/>
    <n v="30"/>
    <x v="2"/>
    <x v="2"/>
    <n v="8"/>
    <n v="96.85"/>
  </r>
  <r>
    <n v="11980"/>
    <n v="5264"/>
    <n v="0"/>
    <d v="2023-03-30T00:00:00"/>
    <d v="1899-12-30T13:24:35"/>
    <n v="131"/>
    <x v="27"/>
    <x v="1"/>
    <x v="0"/>
    <x v="4"/>
    <n v="30"/>
    <x v="2"/>
    <x v="2"/>
    <n v="8"/>
    <n v="96.85"/>
  </r>
  <r>
    <n v="11981"/>
    <n v="5264"/>
    <n v="0"/>
    <d v="2023-03-30T00:00:00"/>
    <d v="1899-12-30T13:24:35"/>
    <n v="123"/>
    <x v="9"/>
    <x v="2"/>
    <x v="6"/>
    <x v="4"/>
    <n v="30"/>
    <x v="2"/>
    <x v="2"/>
    <n v="8"/>
    <n v="96.85"/>
  </r>
  <r>
    <n v="11982"/>
    <n v="5264"/>
    <n v="0"/>
    <d v="2023-03-30T00:00:00"/>
    <d v="1899-12-30T13:24:35"/>
    <n v="106"/>
    <x v="5"/>
    <x v="3"/>
    <x v="4"/>
    <x v="4"/>
    <n v="30"/>
    <x v="2"/>
    <x v="2"/>
    <n v="8"/>
    <n v="96.85"/>
  </r>
  <r>
    <n v="11983"/>
    <n v="5264"/>
    <n v="0"/>
    <d v="2023-03-30T00:00:00"/>
    <d v="1899-12-30T13:24:35"/>
    <n v="106"/>
    <x v="5"/>
    <x v="3"/>
    <x v="4"/>
    <x v="4"/>
    <n v="30"/>
    <x v="2"/>
    <x v="2"/>
    <n v="8"/>
    <n v="96.85"/>
  </r>
  <r>
    <n v="11984"/>
    <n v="5265"/>
    <n v="1"/>
    <d v="2023-03-30T00:00:00"/>
    <d v="1899-12-30T13:29:48"/>
    <n v="103"/>
    <x v="29"/>
    <x v="3"/>
    <x v="6"/>
    <x v="4"/>
    <n v="30"/>
    <x v="2"/>
    <x v="2"/>
    <n v="1"/>
    <n v="9"/>
  </r>
  <r>
    <n v="11985"/>
    <n v="5266"/>
    <n v="1"/>
    <d v="2023-03-30T00:00:00"/>
    <d v="1899-12-30T13:53:43"/>
    <n v="102"/>
    <x v="16"/>
    <x v="3"/>
    <x v="9"/>
    <x v="4"/>
    <n v="30"/>
    <x v="2"/>
    <x v="2"/>
    <n v="8"/>
    <n v="106.65"/>
  </r>
  <r>
    <n v="11986"/>
    <n v="5266"/>
    <n v="0"/>
    <d v="2023-03-30T00:00:00"/>
    <d v="1899-12-30T13:53:43"/>
    <n v="109"/>
    <x v="0"/>
    <x v="0"/>
    <x v="0"/>
    <x v="4"/>
    <n v="30"/>
    <x v="2"/>
    <x v="2"/>
    <n v="8"/>
    <n v="106.65"/>
  </r>
  <r>
    <n v="11987"/>
    <n v="5266"/>
    <n v="0"/>
    <d v="2023-03-30T00:00:00"/>
    <d v="1899-12-30T13:53:43"/>
    <n v="111"/>
    <x v="22"/>
    <x v="0"/>
    <x v="5"/>
    <x v="4"/>
    <n v="30"/>
    <x v="2"/>
    <x v="2"/>
    <n v="8"/>
    <n v="106.65"/>
  </r>
  <r>
    <n v="11988"/>
    <n v="5266"/>
    <n v="0"/>
    <d v="2023-03-30T00:00:00"/>
    <d v="1899-12-30T13:53:43"/>
    <n v="112"/>
    <x v="30"/>
    <x v="0"/>
    <x v="13"/>
    <x v="4"/>
    <n v="30"/>
    <x v="2"/>
    <x v="2"/>
    <n v="8"/>
    <n v="106.65"/>
  </r>
  <r>
    <n v="11989"/>
    <n v="5266"/>
    <n v="0"/>
    <d v="2023-03-30T00:00:00"/>
    <d v="1899-12-30T13:53:43"/>
    <n v="119"/>
    <x v="6"/>
    <x v="2"/>
    <x v="5"/>
    <x v="4"/>
    <n v="30"/>
    <x v="2"/>
    <x v="2"/>
    <n v="8"/>
    <n v="106.65"/>
  </r>
  <r>
    <n v="11990"/>
    <n v="5266"/>
    <n v="0"/>
    <d v="2023-03-30T00:00:00"/>
    <d v="1899-12-30T13:53:43"/>
    <n v="119"/>
    <x v="6"/>
    <x v="2"/>
    <x v="5"/>
    <x v="4"/>
    <n v="30"/>
    <x v="2"/>
    <x v="2"/>
    <n v="8"/>
    <n v="106.65"/>
  </r>
  <r>
    <n v="11991"/>
    <n v="5266"/>
    <n v="0"/>
    <d v="2023-03-30T00:00:00"/>
    <d v="1899-12-30T13:53:43"/>
    <n v="105"/>
    <x v="15"/>
    <x v="3"/>
    <x v="4"/>
    <x v="4"/>
    <n v="30"/>
    <x v="2"/>
    <x v="2"/>
    <n v="8"/>
    <n v="106.65"/>
  </r>
  <r>
    <n v="11992"/>
    <n v="5266"/>
    <n v="0"/>
    <d v="2023-03-30T00:00:00"/>
    <d v="1899-12-30T13:53:43"/>
    <n v="132"/>
    <x v="14"/>
    <x v="1"/>
    <x v="8"/>
    <x v="4"/>
    <n v="30"/>
    <x v="2"/>
    <x v="2"/>
    <n v="8"/>
    <n v="106.65"/>
  </r>
  <r>
    <n v="11993"/>
    <n v="5267"/>
    <n v="1"/>
    <d v="2023-03-30T00:00:00"/>
    <d v="1899-12-30T14:17:09"/>
    <n v="107"/>
    <x v="19"/>
    <x v="0"/>
    <x v="12"/>
    <x v="4"/>
    <n v="30"/>
    <x v="2"/>
    <x v="3"/>
    <n v="2"/>
    <n v="29.45"/>
  </r>
  <r>
    <n v="11994"/>
    <n v="5267"/>
    <n v="0"/>
    <d v="2023-03-30T00:00:00"/>
    <d v="1899-12-30T14:17:09"/>
    <n v="117"/>
    <x v="3"/>
    <x v="2"/>
    <x v="2"/>
    <x v="4"/>
    <n v="30"/>
    <x v="2"/>
    <x v="3"/>
    <n v="2"/>
    <n v="29.45"/>
  </r>
  <r>
    <n v="11995"/>
    <n v="5268"/>
    <n v="1"/>
    <d v="2023-03-30T00:00:00"/>
    <d v="1899-12-30T14:27:07"/>
    <n v="101"/>
    <x v="7"/>
    <x v="3"/>
    <x v="2"/>
    <x v="4"/>
    <n v="30"/>
    <x v="2"/>
    <x v="3"/>
    <n v="1"/>
    <n v="12.95"/>
  </r>
  <r>
    <n v="11996"/>
    <n v="5269"/>
    <n v="1"/>
    <d v="2023-03-30T00:00:00"/>
    <d v="1899-12-30T15:05:00"/>
    <n v="103"/>
    <x v="29"/>
    <x v="3"/>
    <x v="6"/>
    <x v="4"/>
    <n v="30"/>
    <x v="2"/>
    <x v="4"/>
    <n v="2"/>
    <n v="16"/>
  </r>
  <r>
    <n v="11997"/>
    <n v="5269"/>
    <n v="0"/>
    <d v="2023-03-30T00:00:00"/>
    <d v="1899-12-30T15:05:00"/>
    <n v="105"/>
    <x v="15"/>
    <x v="3"/>
    <x v="4"/>
    <x v="4"/>
    <n v="30"/>
    <x v="2"/>
    <x v="4"/>
    <n v="2"/>
    <n v="16"/>
  </r>
  <r>
    <n v="11998"/>
    <n v="5270"/>
    <n v="1"/>
    <d v="2023-03-30T00:00:00"/>
    <d v="1899-12-30T15:12:32"/>
    <n v="101"/>
    <x v="7"/>
    <x v="3"/>
    <x v="2"/>
    <x v="4"/>
    <n v="30"/>
    <x v="2"/>
    <x v="4"/>
    <n v="2"/>
    <n v="28.45"/>
  </r>
  <r>
    <n v="11999"/>
    <n v="5270"/>
    <n v="0"/>
    <d v="2023-03-30T00:00:00"/>
    <d v="1899-12-30T15:12:32"/>
    <n v="128"/>
    <x v="25"/>
    <x v="1"/>
    <x v="3"/>
    <x v="4"/>
    <n v="30"/>
    <x v="2"/>
    <x v="4"/>
    <n v="2"/>
    <n v="28.45"/>
  </r>
  <r>
    <n v="12000"/>
    <n v="5271"/>
    <n v="1"/>
    <d v="2023-03-30T00:00:00"/>
    <d v="1899-12-30T15:23:57"/>
    <n v="101"/>
    <x v="7"/>
    <x v="3"/>
    <x v="2"/>
    <x v="4"/>
    <n v="30"/>
    <x v="2"/>
    <x v="4"/>
    <n v="1"/>
    <n v="12.95"/>
  </r>
  <r>
    <n v="12001"/>
    <n v="5272"/>
    <n v="1"/>
    <d v="2023-03-30T00:00:00"/>
    <d v="1899-12-30T15:39:12"/>
    <n v="101"/>
    <x v="7"/>
    <x v="3"/>
    <x v="2"/>
    <x v="4"/>
    <n v="30"/>
    <x v="2"/>
    <x v="4"/>
    <n v="3"/>
    <n v="43.849999999999994"/>
  </r>
  <r>
    <n v="12002"/>
    <n v="5272"/>
    <n v="0"/>
    <d v="2023-03-30T00:00:00"/>
    <d v="1899-12-30T15:39:12"/>
    <n v="117"/>
    <x v="3"/>
    <x v="2"/>
    <x v="2"/>
    <x v="4"/>
    <n v="30"/>
    <x v="2"/>
    <x v="4"/>
    <n v="3"/>
    <n v="43.849999999999994"/>
  </r>
  <r>
    <n v="12003"/>
    <n v="5272"/>
    <n v="0"/>
    <d v="2023-03-30T00:00:00"/>
    <d v="1899-12-30T15:39:12"/>
    <n v="131"/>
    <x v="27"/>
    <x v="1"/>
    <x v="0"/>
    <x v="4"/>
    <n v="30"/>
    <x v="2"/>
    <x v="4"/>
    <n v="3"/>
    <n v="43.849999999999994"/>
  </r>
  <r>
    <n v="12004"/>
    <n v="5273"/>
    <n v="1"/>
    <d v="2023-03-30T00:00:00"/>
    <d v="1899-12-30T15:41:35"/>
    <n v="107"/>
    <x v="19"/>
    <x v="0"/>
    <x v="12"/>
    <x v="4"/>
    <n v="30"/>
    <x v="2"/>
    <x v="4"/>
    <n v="1"/>
    <n v="16.5"/>
  </r>
  <r>
    <n v="12005"/>
    <n v="5274"/>
    <n v="1"/>
    <d v="2023-03-30T00:00:00"/>
    <d v="1899-12-30T15:55:42"/>
    <n v="109"/>
    <x v="0"/>
    <x v="0"/>
    <x v="0"/>
    <x v="4"/>
    <n v="30"/>
    <x v="2"/>
    <x v="4"/>
    <n v="1"/>
    <n v="17.95"/>
  </r>
  <r>
    <n v="12006"/>
    <n v="5275"/>
    <n v="1"/>
    <d v="2023-03-30T00:00:00"/>
    <d v="1899-12-30T16:00:53"/>
    <n v="102"/>
    <x v="16"/>
    <x v="3"/>
    <x v="9"/>
    <x v="4"/>
    <n v="30"/>
    <x v="2"/>
    <x v="5"/>
    <n v="1"/>
    <n v="13.95"/>
  </r>
  <r>
    <n v="12007"/>
    <n v="5276"/>
    <n v="1"/>
    <d v="2023-03-30T00:00:00"/>
    <d v="1899-12-30T16:17:55"/>
    <n v="126"/>
    <x v="10"/>
    <x v="1"/>
    <x v="1"/>
    <x v="4"/>
    <n v="30"/>
    <x v="2"/>
    <x v="5"/>
    <n v="1"/>
    <n v="14.5"/>
  </r>
  <r>
    <n v="12008"/>
    <n v="5277"/>
    <n v="1"/>
    <d v="2023-03-30T00:00:00"/>
    <d v="1899-12-30T16:18:59"/>
    <n v="107"/>
    <x v="19"/>
    <x v="0"/>
    <x v="12"/>
    <x v="4"/>
    <n v="30"/>
    <x v="2"/>
    <x v="5"/>
    <n v="4"/>
    <n v="52.95"/>
  </r>
  <r>
    <n v="12009"/>
    <n v="5277"/>
    <n v="0"/>
    <d v="2023-03-30T00:00:00"/>
    <d v="1899-12-30T16:18:59"/>
    <n v="115"/>
    <x v="31"/>
    <x v="2"/>
    <x v="5"/>
    <x v="4"/>
    <n v="30"/>
    <x v="2"/>
    <x v="5"/>
    <n v="4"/>
    <n v="52.95"/>
  </r>
  <r>
    <n v="12010"/>
    <n v="5277"/>
    <n v="0"/>
    <d v="2023-03-30T00:00:00"/>
    <d v="1899-12-30T16:18:59"/>
    <n v="128"/>
    <x v="25"/>
    <x v="1"/>
    <x v="3"/>
    <x v="4"/>
    <n v="30"/>
    <x v="2"/>
    <x v="5"/>
    <n v="4"/>
    <n v="52.95"/>
  </r>
  <r>
    <n v="12011"/>
    <n v="5277"/>
    <n v="0"/>
    <d v="2023-03-30T00:00:00"/>
    <d v="1899-12-30T16:18:59"/>
    <n v="123"/>
    <x v="9"/>
    <x v="2"/>
    <x v="6"/>
    <x v="4"/>
    <n v="30"/>
    <x v="2"/>
    <x v="5"/>
    <n v="4"/>
    <n v="52.95"/>
  </r>
  <r>
    <n v="12012"/>
    <n v="5278"/>
    <n v="1"/>
    <d v="2023-03-30T00:00:00"/>
    <d v="1899-12-30T16:41:21"/>
    <n v="108"/>
    <x v="1"/>
    <x v="0"/>
    <x v="1"/>
    <x v="4"/>
    <n v="30"/>
    <x v="2"/>
    <x v="5"/>
    <n v="2"/>
    <n v="32.450000000000003"/>
  </r>
  <r>
    <n v="12013"/>
    <n v="5278"/>
    <n v="0"/>
    <d v="2023-03-30T00:00:00"/>
    <d v="1899-12-30T16:41:21"/>
    <n v="131"/>
    <x v="27"/>
    <x v="1"/>
    <x v="0"/>
    <x v="4"/>
    <n v="30"/>
    <x v="2"/>
    <x v="5"/>
    <n v="2"/>
    <n v="32.450000000000003"/>
  </r>
  <r>
    <n v="12014"/>
    <n v="5279"/>
    <n v="1"/>
    <d v="2023-03-30T00:00:00"/>
    <d v="1899-12-30T16:44:53"/>
    <n v="120"/>
    <x v="28"/>
    <x v="2"/>
    <x v="9"/>
    <x v="4"/>
    <n v="30"/>
    <x v="2"/>
    <x v="5"/>
    <n v="1"/>
    <n v="13.95"/>
  </r>
  <r>
    <n v="12015"/>
    <n v="5280"/>
    <n v="1"/>
    <d v="2023-03-30T00:00:00"/>
    <d v="1899-12-30T16:52:59"/>
    <n v="104"/>
    <x v="18"/>
    <x v="3"/>
    <x v="11"/>
    <x v="4"/>
    <n v="30"/>
    <x v="2"/>
    <x v="5"/>
    <n v="4"/>
    <n v="53.4"/>
  </r>
  <r>
    <n v="12016"/>
    <n v="5280"/>
    <n v="0"/>
    <d v="2023-03-30T00:00:00"/>
    <d v="1899-12-30T16:52:59"/>
    <n v="125"/>
    <x v="21"/>
    <x v="1"/>
    <x v="0"/>
    <x v="4"/>
    <n v="30"/>
    <x v="2"/>
    <x v="5"/>
    <n v="4"/>
    <n v="53.4"/>
  </r>
  <r>
    <n v="12017"/>
    <n v="5280"/>
    <n v="0"/>
    <d v="2023-03-30T00:00:00"/>
    <d v="1899-12-30T16:52:59"/>
    <n v="110"/>
    <x v="11"/>
    <x v="0"/>
    <x v="0"/>
    <x v="4"/>
    <n v="30"/>
    <x v="2"/>
    <x v="5"/>
    <n v="4"/>
    <n v="53.4"/>
  </r>
  <r>
    <n v="12018"/>
    <n v="5280"/>
    <n v="0"/>
    <d v="2023-03-30T00:00:00"/>
    <d v="1899-12-30T16:52:59"/>
    <n v="105"/>
    <x v="15"/>
    <x v="3"/>
    <x v="4"/>
    <x v="4"/>
    <n v="30"/>
    <x v="2"/>
    <x v="5"/>
    <n v="4"/>
    <n v="53.4"/>
  </r>
  <r>
    <n v="12019"/>
    <n v="5281"/>
    <n v="1"/>
    <d v="2023-03-30T00:00:00"/>
    <d v="1899-12-30T16:56:04"/>
    <n v="116"/>
    <x v="23"/>
    <x v="2"/>
    <x v="9"/>
    <x v="4"/>
    <n v="30"/>
    <x v="2"/>
    <x v="5"/>
    <n v="3"/>
    <n v="27.95"/>
  </r>
  <r>
    <n v="12020"/>
    <n v="5281"/>
    <n v="0"/>
    <d v="2023-03-30T00:00:00"/>
    <d v="1899-12-30T16:56:04"/>
    <n v="106"/>
    <x v="5"/>
    <x v="3"/>
    <x v="4"/>
    <x v="4"/>
    <n v="30"/>
    <x v="2"/>
    <x v="5"/>
    <n v="3"/>
    <n v="27.95"/>
  </r>
  <r>
    <n v="12021"/>
    <n v="5281"/>
    <n v="0"/>
    <d v="2023-03-30T00:00:00"/>
    <d v="1899-12-30T16:56:04"/>
    <n v="106"/>
    <x v="5"/>
    <x v="3"/>
    <x v="4"/>
    <x v="4"/>
    <n v="30"/>
    <x v="2"/>
    <x v="5"/>
    <n v="3"/>
    <n v="27.95"/>
  </r>
  <r>
    <n v="12023"/>
    <n v="5282"/>
    <n v="1"/>
    <d v="2023-03-30T00:00:00"/>
    <d v="1899-12-30T17:01:37"/>
    <n v="107"/>
    <x v="19"/>
    <x v="0"/>
    <x v="12"/>
    <x v="4"/>
    <n v="30"/>
    <x v="2"/>
    <x v="6"/>
    <n v="3"/>
    <n v="48.4"/>
  </r>
  <r>
    <n v="12024"/>
    <n v="5282"/>
    <n v="0"/>
    <d v="2023-03-30T00:00:00"/>
    <d v="1899-12-30T17:01:37"/>
    <n v="102"/>
    <x v="16"/>
    <x v="3"/>
    <x v="9"/>
    <x v="4"/>
    <n v="30"/>
    <x v="2"/>
    <x v="6"/>
    <n v="3"/>
    <n v="48.4"/>
  </r>
  <r>
    <n v="12025"/>
    <n v="5282"/>
    <n v="0"/>
    <d v="2023-03-30T00:00:00"/>
    <d v="1899-12-30T17:01:37"/>
    <n v="110"/>
    <x v="11"/>
    <x v="0"/>
    <x v="0"/>
    <x v="4"/>
    <n v="30"/>
    <x v="2"/>
    <x v="6"/>
    <n v="3"/>
    <n v="48.4"/>
  </r>
  <r>
    <n v="12026"/>
    <n v="5283"/>
    <n v="1"/>
    <d v="2023-03-30T00:00:00"/>
    <d v="1899-12-30T17:09:36"/>
    <n v="105"/>
    <x v="15"/>
    <x v="3"/>
    <x v="4"/>
    <x v="4"/>
    <n v="30"/>
    <x v="2"/>
    <x v="6"/>
    <n v="1"/>
    <n v="7"/>
  </r>
  <r>
    <n v="12027"/>
    <n v="5284"/>
    <n v="1"/>
    <d v="2023-03-30T00:00:00"/>
    <d v="1899-12-30T17:11:39"/>
    <n v="102"/>
    <x v="16"/>
    <x v="3"/>
    <x v="9"/>
    <x v="4"/>
    <n v="30"/>
    <x v="2"/>
    <x v="6"/>
    <n v="4"/>
    <n v="36.450000000000003"/>
  </r>
  <r>
    <n v="12028"/>
    <n v="5284"/>
    <n v="0"/>
    <d v="2023-03-30T00:00:00"/>
    <d v="1899-12-30T17:11:39"/>
    <n v="113"/>
    <x v="17"/>
    <x v="0"/>
    <x v="10"/>
    <x v="4"/>
    <n v="30"/>
    <x v="2"/>
    <x v="6"/>
    <n v="4"/>
    <n v="36.450000000000003"/>
  </r>
  <r>
    <n v="12029"/>
    <n v="5284"/>
    <n v="0"/>
    <d v="2023-03-30T00:00:00"/>
    <d v="1899-12-30T17:11:39"/>
    <n v="121"/>
    <x v="20"/>
    <x v="2"/>
    <x v="11"/>
    <x v="4"/>
    <n v="30"/>
    <x v="2"/>
    <x v="6"/>
    <n v="4"/>
    <n v="36.450000000000003"/>
  </r>
  <r>
    <n v="12030"/>
    <n v="5284"/>
    <n v="0"/>
    <d v="2023-03-30T00:00:00"/>
    <d v="1899-12-30T17:11:39"/>
    <n v="122"/>
    <x v="12"/>
    <x v="2"/>
    <x v="4"/>
    <x v="4"/>
    <n v="30"/>
    <x v="2"/>
    <x v="6"/>
    <n v="4"/>
    <n v="36.450000000000003"/>
  </r>
  <r>
    <n v="12031"/>
    <n v="5285"/>
    <n v="1"/>
    <d v="2023-03-30T00:00:00"/>
    <d v="1899-12-30T17:34:44"/>
    <n v="102"/>
    <x v="16"/>
    <x v="3"/>
    <x v="9"/>
    <x v="4"/>
    <n v="30"/>
    <x v="2"/>
    <x v="6"/>
    <n v="2"/>
    <n v="20.95"/>
  </r>
  <r>
    <n v="12032"/>
    <n v="5285"/>
    <n v="0"/>
    <d v="2023-03-30T00:00:00"/>
    <d v="1899-12-30T17:34:44"/>
    <n v="105"/>
    <x v="15"/>
    <x v="3"/>
    <x v="4"/>
    <x v="4"/>
    <n v="30"/>
    <x v="2"/>
    <x v="6"/>
    <n v="2"/>
    <n v="20.95"/>
  </r>
  <r>
    <n v="12033"/>
    <n v="5286"/>
    <n v="1"/>
    <d v="2023-03-30T00:00:00"/>
    <d v="1899-12-30T17:49:12"/>
    <n v="101"/>
    <x v="7"/>
    <x v="3"/>
    <x v="2"/>
    <x v="4"/>
    <n v="30"/>
    <x v="2"/>
    <x v="6"/>
    <n v="4"/>
    <n v="59.8"/>
  </r>
  <r>
    <n v="12034"/>
    <n v="5286"/>
    <n v="0"/>
    <d v="2023-03-30T00:00:00"/>
    <d v="1899-12-30T17:49:12"/>
    <n v="110"/>
    <x v="11"/>
    <x v="0"/>
    <x v="0"/>
    <x v="4"/>
    <n v="30"/>
    <x v="2"/>
    <x v="6"/>
    <n v="4"/>
    <n v="59.8"/>
  </r>
  <r>
    <n v="12035"/>
    <n v="5286"/>
    <n v="0"/>
    <d v="2023-03-30T00:00:00"/>
    <d v="1899-12-30T17:49:12"/>
    <n v="112"/>
    <x v="30"/>
    <x v="0"/>
    <x v="13"/>
    <x v="4"/>
    <n v="30"/>
    <x v="2"/>
    <x v="6"/>
    <n v="4"/>
    <n v="59.8"/>
  </r>
  <r>
    <n v="12036"/>
    <n v="5286"/>
    <n v="0"/>
    <d v="2023-03-30T00:00:00"/>
    <d v="1899-12-30T17:49:12"/>
    <n v="120"/>
    <x v="28"/>
    <x v="2"/>
    <x v="9"/>
    <x v="4"/>
    <n v="30"/>
    <x v="2"/>
    <x v="6"/>
    <n v="4"/>
    <n v="59.8"/>
  </r>
  <r>
    <n v="12037"/>
    <n v="5287"/>
    <n v="1"/>
    <d v="2023-03-30T00:00:00"/>
    <d v="1899-12-30T18:03:19"/>
    <n v="124"/>
    <x v="2"/>
    <x v="1"/>
    <x v="1"/>
    <x v="4"/>
    <n v="30"/>
    <x v="2"/>
    <x v="7"/>
    <n v="1"/>
    <n v="14.5"/>
  </r>
  <r>
    <n v="12038"/>
    <n v="5288"/>
    <n v="1"/>
    <d v="2023-03-30T00:00:00"/>
    <d v="1899-12-30T18:08:42"/>
    <n v="118"/>
    <x v="26"/>
    <x v="2"/>
    <x v="13"/>
    <x v="4"/>
    <n v="30"/>
    <x v="2"/>
    <x v="7"/>
    <n v="1"/>
    <n v="14.95"/>
  </r>
  <r>
    <n v="12039"/>
    <n v="5289"/>
    <n v="1"/>
    <d v="2023-03-30T00:00:00"/>
    <d v="1899-12-30T18:17:13"/>
    <n v="131"/>
    <x v="27"/>
    <x v="1"/>
    <x v="0"/>
    <x v="4"/>
    <n v="30"/>
    <x v="2"/>
    <x v="7"/>
    <n v="1"/>
    <n v="17.95"/>
  </r>
  <r>
    <n v="12040"/>
    <n v="5290"/>
    <n v="1"/>
    <d v="2023-03-30T00:00:00"/>
    <d v="1899-12-30T18:18:27"/>
    <n v="107"/>
    <x v="19"/>
    <x v="0"/>
    <x v="12"/>
    <x v="4"/>
    <n v="30"/>
    <x v="2"/>
    <x v="7"/>
    <n v="3"/>
    <n v="46.4"/>
  </r>
  <r>
    <n v="12041"/>
    <n v="5290"/>
    <n v="0"/>
    <d v="2023-03-30T00:00:00"/>
    <d v="1899-12-30T18:18:27"/>
    <n v="117"/>
    <x v="3"/>
    <x v="2"/>
    <x v="2"/>
    <x v="4"/>
    <n v="30"/>
    <x v="2"/>
    <x v="7"/>
    <n v="3"/>
    <n v="46.4"/>
  </r>
  <r>
    <n v="12042"/>
    <n v="5290"/>
    <n v="0"/>
    <d v="2023-03-30T00:00:00"/>
    <d v="1899-12-30T18:18:27"/>
    <n v="132"/>
    <x v="14"/>
    <x v="1"/>
    <x v="8"/>
    <x v="4"/>
    <n v="30"/>
    <x v="2"/>
    <x v="7"/>
    <n v="3"/>
    <n v="46.4"/>
  </r>
  <r>
    <n v="12043"/>
    <n v="5291"/>
    <n v="1"/>
    <d v="2023-03-30T00:00:00"/>
    <d v="1899-12-30T18:22:03"/>
    <n v="113"/>
    <x v="17"/>
    <x v="0"/>
    <x v="10"/>
    <x v="4"/>
    <n v="30"/>
    <x v="2"/>
    <x v="7"/>
    <n v="1"/>
    <n v="5"/>
  </r>
  <r>
    <n v="12044"/>
    <n v="5292"/>
    <n v="1"/>
    <d v="2023-03-30T00:00:00"/>
    <d v="1899-12-30T18:36:47"/>
    <n v="103"/>
    <x v="29"/>
    <x v="3"/>
    <x v="6"/>
    <x v="4"/>
    <n v="30"/>
    <x v="2"/>
    <x v="7"/>
    <n v="3"/>
    <n v="37.950000000000003"/>
  </r>
  <r>
    <n v="12045"/>
    <n v="5292"/>
    <n v="0"/>
    <d v="2023-03-30T00:00:00"/>
    <d v="1899-12-30T18:36:47"/>
    <n v="130"/>
    <x v="13"/>
    <x v="1"/>
    <x v="7"/>
    <x v="4"/>
    <n v="30"/>
    <x v="2"/>
    <x v="7"/>
    <n v="3"/>
    <n v="37.950000000000003"/>
  </r>
  <r>
    <n v="12046"/>
    <n v="5292"/>
    <n v="0"/>
    <d v="2023-03-30T00:00:00"/>
    <d v="1899-12-30T18:36:47"/>
    <n v="123"/>
    <x v="9"/>
    <x v="2"/>
    <x v="6"/>
    <x v="4"/>
    <n v="30"/>
    <x v="2"/>
    <x v="7"/>
    <n v="3"/>
    <n v="37.950000000000003"/>
  </r>
  <r>
    <n v="12047"/>
    <n v="5293"/>
    <n v="1"/>
    <d v="2023-03-30T00:00:00"/>
    <d v="1899-12-30T18:45:13"/>
    <n v="102"/>
    <x v="16"/>
    <x v="3"/>
    <x v="9"/>
    <x v="4"/>
    <n v="30"/>
    <x v="2"/>
    <x v="7"/>
    <n v="2"/>
    <n v="25.9"/>
  </r>
  <r>
    <n v="12048"/>
    <n v="5293"/>
    <n v="0"/>
    <d v="2023-03-30T00:00:00"/>
    <d v="1899-12-30T18:45:13"/>
    <n v="119"/>
    <x v="6"/>
    <x v="2"/>
    <x v="5"/>
    <x v="4"/>
    <n v="30"/>
    <x v="2"/>
    <x v="7"/>
    <n v="2"/>
    <n v="25.9"/>
  </r>
  <r>
    <n v="12049"/>
    <n v="5294"/>
    <n v="1"/>
    <d v="2023-03-30T00:00:00"/>
    <d v="1899-12-30T18:50:34"/>
    <n v="127"/>
    <x v="24"/>
    <x v="1"/>
    <x v="0"/>
    <x v="4"/>
    <n v="30"/>
    <x v="2"/>
    <x v="7"/>
    <n v="1"/>
    <n v="17.95"/>
  </r>
  <r>
    <n v="12050"/>
    <n v="5295"/>
    <n v="1"/>
    <d v="2023-03-30T00:00:00"/>
    <d v="1899-12-30T19:10:56"/>
    <n v="108"/>
    <x v="1"/>
    <x v="0"/>
    <x v="1"/>
    <x v="4"/>
    <n v="30"/>
    <x v="2"/>
    <x v="8"/>
    <n v="1"/>
    <n v="14.5"/>
  </r>
  <r>
    <n v="12051"/>
    <n v="5296"/>
    <n v="1"/>
    <d v="2023-03-30T00:00:00"/>
    <d v="1899-12-30T19:30:56"/>
    <n v="126"/>
    <x v="10"/>
    <x v="1"/>
    <x v="1"/>
    <x v="4"/>
    <n v="30"/>
    <x v="2"/>
    <x v="8"/>
    <n v="1"/>
    <n v="14.5"/>
  </r>
  <r>
    <n v="12052"/>
    <n v="5297"/>
    <n v="1"/>
    <d v="2023-03-30T00:00:00"/>
    <d v="1899-12-30T19:41:51"/>
    <n v="128"/>
    <x v="25"/>
    <x v="1"/>
    <x v="3"/>
    <x v="4"/>
    <n v="30"/>
    <x v="2"/>
    <x v="8"/>
    <n v="1"/>
    <n v="15.5"/>
  </r>
  <r>
    <n v="12053"/>
    <n v="5298"/>
    <n v="1"/>
    <d v="2023-03-30T00:00:00"/>
    <d v="1899-12-30T20:08:49"/>
    <n v="113"/>
    <x v="17"/>
    <x v="0"/>
    <x v="10"/>
    <x v="4"/>
    <n v="30"/>
    <x v="2"/>
    <x v="9"/>
    <n v="1"/>
    <n v="5"/>
  </r>
  <r>
    <n v="12054"/>
    <n v="5299"/>
    <n v="1"/>
    <d v="2023-03-30T00:00:00"/>
    <d v="1899-12-30T20:10:10"/>
    <n v="106"/>
    <x v="5"/>
    <x v="3"/>
    <x v="4"/>
    <x v="4"/>
    <n v="30"/>
    <x v="2"/>
    <x v="9"/>
    <n v="1"/>
    <n v="7"/>
  </r>
  <r>
    <n v="12055"/>
    <n v="5300"/>
    <n v="1"/>
    <d v="2023-03-30T00:00:00"/>
    <d v="1899-12-30T20:17:59"/>
    <n v="124"/>
    <x v="2"/>
    <x v="1"/>
    <x v="1"/>
    <x v="4"/>
    <n v="30"/>
    <x v="2"/>
    <x v="9"/>
    <n v="3"/>
    <n v="36.450000000000003"/>
  </r>
  <r>
    <n v="12056"/>
    <n v="5300"/>
    <n v="0"/>
    <d v="2023-03-30T00:00:00"/>
    <d v="1899-12-30T20:17:59"/>
    <n v="118"/>
    <x v="26"/>
    <x v="2"/>
    <x v="13"/>
    <x v="4"/>
    <n v="30"/>
    <x v="2"/>
    <x v="9"/>
    <n v="3"/>
    <n v="36.450000000000003"/>
  </r>
  <r>
    <n v="12057"/>
    <n v="5300"/>
    <n v="0"/>
    <d v="2023-03-30T00:00:00"/>
    <d v="1899-12-30T20:17:59"/>
    <n v="106"/>
    <x v="5"/>
    <x v="3"/>
    <x v="4"/>
    <x v="4"/>
    <n v="30"/>
    <x v="2"/>
    <x v="9"/>
    <n v="3"/>
    <n v="36.450000000000003"/>
  </r>
  <r>
    <n v="12058"/>
    <n v="5301"/>
    <n v="1"/>
    <d v="2023-03-30T00:00:00"/>
    <d v="1899-12-30T21:04:56"/>
    <n v="129"/>
    <x v="4"/>
    <x v="1"/>
    <x v="3"/>
    <x v="4"/>
    <n v="30"/>
    <x v="2"/>
    <x v="10"/>
    <n v="2"/>
    <n v="24.5"/>
  </r>
  <r>
    <n v="12059"/>
    <n v="5301"/>
    <n v="0"/>
    <d v="2023-03-30T00:00:00"/>
    <d v="1899-12-30T21:04:56"/>
    <n v="114"/>
    <x v="8"/>
    <x v="0"/>
    <x v="6"/>
    <x v="4"/>
    <n v="30"/>
    <x v="2"/>
    <x v="10"/>
    <n v="2"/>
    <n v="24.5"/>
  </r>
  <r>
    <n v="12060"/>
    <n v="5302"/>
    <n v="1"/>
    <d v="2023-03-30T00:00:00"/>
    <d v="1899-12-30T21:15:23"/>
    <n v="101"/>
    <x v="7"/>
    <x v="3"/>
    <x v="2"/>
    <x v="4"/>
    <n v="30"/>
    <x v="2"/>
    <x v="10"/>
    <n v="1"/>
    <n v="12.95"/>
  </r>
  <r>
    <n v="12061"/>
    <n v="5303"/>
    <n v="1"/>
    <d v="2023-03-30T00:00:00"/>
    <d v="1899-12-30T21:15:27"/>
    <n v="129"/>
    <x v="4"/>
    <x v="1"/>
    <x v="3"/>
    <x v="4"/>
    <n v="30"/>
    <x v="2"/>
    <x v="10"/>
    <n v="3"/>
    <n v="29.5"/>
  </r>
  <r>
    <n v="12062"/>
    <n v="5303"/>
    <n v="0"/>
    <d v="2023-03-30T00:00:00"/>
    <d v="1899-12-30T21:15:27"/>
    <n v="105"/>
    <x v="15"/>
    <x v="3"/>
    <x v="4"/>
    <x v="4"/>
    <n v="30"/>
    <x v="2"/>
    <x v="10"/>
    <n v="3"/>
    <n v="29.5"/>
  </r>
  <r>
    <n v="12063"/>
    <n v="5303"/>
    <n v="0"/>
    <d v="2023-03-30T00:00:00"/>
    <d v="1899-12-30T21:15:27"/>
    <n v="122"/>
    <x v="12"/>
    <x v="2"/>
    <x v="4"/>
    <x v="4"/>
    <n v="30"/>
    <x v="2"/>
    <x v="10"/>
    <n v="3"/>
    <n v="29.5"/>
  </r>
  <r>
    <n v="12065"/>
    <n v="5304"/>
    <n v="1"/>
    <d v="2023-03-30T00:00:00"/>
    <d v="1899-12-30T21:16:48"/>
    <n v="124"/>
    <x v="2"/>
    <x v="1"/>
    <x v="1"/>
    <x v="4"/>
    <n v="30"/>
    <x v="2"/>
    <x v="10"/>
    <n v="3"/>
    <n v="30.5"/>
  </r>
  <r>
    <n v="12066"/>
    <n v="5304"/>
    <n v="0"/>
    <d v="2023-03-30T00:00:00"/>
    <d v="1899-12-30T21:16:48"/>
    <n v="122"/>
    <x v="12"/>
    <x v="2"/>
    <x v="4"/>
    <x v="4"/>
    <n v="30"/>
    <x v="2"/>
    <x v="10"/>
    <n v="3"/>
    <n v="30.5"/>
  </r>
  <r>
    <n v="12067"/>
    <n v="5304"/>
    <n v="0"/>
    <d v="2023-03-30T00:00:00"/>
    <d v="1899-12-30T21:16:48"/>
    <n v="123"/>
    <x v="9"/>
    <x v="2"/>
    <x v="6"/>
    <x v="4"/>
    <n v="30"/>
    <x v="2"/>
    <x v="10"/>
    <n v="3"/>
    <n v="30.5"/>
  </r>
  <r>
    <n v="12068"/>
    <n v="5305"/>
    <n v="1"/>
    <d v="2023-03-30T00:00:00"/>
    <d v="1899-12-30T21:34:09"/>
    <n v="103"/>
    <x v="29"/>
    <x v="3"/>
    <x v="6"/>
    <x v="4"/>
    <n v="30"/>
    <x v="2"/>
    <x v="10"/>
    <n v="2"/>
    <n v="23.5"/>
  </r>
  <r>
    <n v="12069"/>
    <n v="5305"/>
    <n v="0"/>
    <d v="2023-03-30T00:00:00"/>
    <d v="1899-12-30T21:34:09"/>
    <n v="108"/>
    <x v="1"/>
    <x v="0"/>
    <x v="1"/>
    <x v="4"/>
    <n v="30"/>
    <x v="2"/>
    <x v="10"/>
    <n v="2"/>
    <n v="23.5"/>
  </r>
  <r>
    <n v="12070"/>
    <n v="5306"/>
    <n v="1"/>
    <d v="2023-03-30T00:00:00"/>
    <d v="1899-12-30T21:35:15"/>
    <n v="108"/>
    <x v="1"/>
    <x v="0"/>
    <x v="1"/>
    <x v="4"/>
    <n v="30"/>
    <x v="2"/>
    <x v="10"/>
    <n v="1"/>
    <n v="14.5"/>
  </r>
  <r>
    <n v="12071"/>
    <n v="5307"/>
    <n v="1"/>
    <d v="2023-03-30T00:00:00"/>
    <d v="1899-12-30T21:44:36"/>
    <n v="103"/>
    <x v="29"/>
    <x v="3"/>
    <x v="6"/>
    <x v="4"/>
    <n v="30"/>
    <x v="2"/>
    <x v="10"/>
    <n v="4"/>
    <n v="28"/>
  </r>
  <r>
    <n v="12072"/>
    <n v="5307"/>
    <n v="0"/>
    <d v="2023-03-30T00:00:00"/>
    <d v="1899-12-30T21:44:36"/>
    <n v="113"/>
    <x v="17"/>
    <x v="0"/>
    <x v="10"/>
    <x v="4"/>
    <n v="30"/>
    <x v="2"/>
    <x v="10"/>
    <n v="4"/>
    <n v="28"/>
  </r>
  <r>
    <n v="12073"/>
    <n v="5307"/>
    <n v="0"/>
    <d v="2023-03-30T00:00:00"/>
    <d v="1899-12-30T21:44:36"/>
    <n v="105"/>
    <x v="15"/>
    <x v="3"/>
    <x v="4"/>
    <x v="4"/>
    <n v="30"/>
    <x v="2"/>
    <x v="10"/>
    <n v="4"/>
    <n v="28"/>
  </r>
  <r>
    <n v="12074"/>
    <n v="5307"/>
    <n v="0"/>
    <d v="2023-03-30T00:00:00"/>
    <d v="1899-12-30T21:44:36"/>
    <n v="106"/>
    <x v="5"/>
    <x v="3"/>
    <x v="4"/>
    <x v="4"/>
    <n v="30"/>
    <x v="2"/>
    <x v="10"/>
    <n v="4"/>
    <n v="28"/>
  </r>
  <r>
    <n v="12075"/>
    <n v="5308"/>
    <n v="1"/>
    <d v="2023-03-30T00:00:00"/>
    <d v="1899-12-30T21:53:36"/>
    <n v="106"/>
    <x v="5"/>
    <x v="3"/>
    <x v="4"/>
    <x v="4"/>
    <n v="30"/>
    <x v="2"/>
    <x v="10"/>
    <n v="1"/>
    <n v="7"/>
  </r>
  <r>
    <n v="12076"/>
    <n v="5309"/>
    <n v="1"/>
    <d v="2023-03-31T00:00:00"/>
    <d v="1899-12-30T11:22:20"/>
    <n v="128"/>
    <x v="25"/>
    <x v="1"/>
    <x v="3"/>
    <x v="5"/>
    <n v="31"/>
    <x v="2"/>
    <x v="0"/>
    <n v="1"/>
    <n v="15.5"/>
  </r>
  <r>
    <n v="12077"/>
    <n v="5310"/>
    <n v="1"/>
    <d v="2023-03-31T00:00:00"/>
    <d v="1899-12-30T12:00:51"/>
    <n v="124"/>
    <x v="2"/>
    <x v="1"/>
    <x v="1"/>
    <x v="5"/>
    <n v="31"/>
    <x v="2"/>
    <x v="1"/>
    <n v="2"/>
    <n v="21.5"/>
  </r>
  <r>
    <n v="12078"/>
    <n v="5310"/>
    <n v="0"/>
    <d v="2023-03-31T00:00:00"/>
    <d v="1899-12-30T12:00:51"/>
    <n v="106"/>
    <x v="5"/>
    <x v="3"/>
    <x v="4"/>
    <x v="5"/>
    <n v="31"/>
    <x v="2"/>
    <x v="1"/>
    <n v="2"/>
    <n v="21.5"/>
  </r>
  <r>
    <n v="12079"/>
    <n v="5311"/>
    <n v="1"/>
    <d v="2023-03-31T00:00:00"/>
    <d v="1899-12-30T12:02:45"/>
    <n v="112"/>
    <x v="30"/>
    <x v="0"/>
    <x v="13"/>
    <x v="5"/>
    <n v="31"/>
    <x v="2"/>
    <x v="1"/>
    <n v="1"/>
    <n v="14.95"/>
  </r>
  <r>
    <n v="12080"/>
    <n v="5312"/>
    <n v="1"/>
    <d v="2023-03-31T00:00:00"/>
    <d v="1899-12-30T12:06:28"/>
    <n v="102"/>
    <x v="16"/>
    <x v="3"/>
    <x v="9"/>
    <x v="5"/>
    <n v="31"/>
    <x v="2"/>
    <x v="1"/>
    <n v="3"/>
    <n v="38.950000000000003"/>
  </r>
  <r>
    <n v="12081"/>
    <n v="5312"/>
    <n v="0"/>
    <d v="2023-03-31T00:00:00"/>
    <d v="1899-12-30T12:06:28"/>
    <n v="104"/>
    <x v="18"/>
    <x v="3"/>
    <x v="11"/>
    <x v="5"/>
    <n v="31"/>
    <x v="2"/>
    <x v="1"/>
    <n v="3"/>
    <n v="38.950000000000003"/>
  </r>
  <r>
    <n v="12082"/>
    <n v="5312"/>
    <n v="0"/>
    <d v="2023-03-31T00:00:00"/>
    <d v="1899-12-30T12:06:28"/>
    <n v="124"/>
    <x v="2"/>
    <x v="1"/>
    <x v="1"/>
    <x v="5"/>
    <n v="31"/>
    <x v="2"/>
    <x v="1"/>
    <n v="3"/>
    <n v="38.950000000000003"/>
  </r>
  <r>
    <n v="12083"/>
    <n v="5313"/>
    <n v="1"/>
    <d v="2023-03-31T00:00:00"/>
    <d v="1899-12-30T12:24:23"/>
    <n v="130"/>
    <x v="13"/>
    <x v="1"/>
    <x v="7"/>
    <x v="5"/>
    <n v="31"/>
    <x v="2"/>
    <x v="1"/>
    <n v="1"/>
    <n v="19.95"/>
  </r>
  <r>
    <n v="12084"/>
    <n v="5314"/>
    <n v="1"/>
    <d v="2023-03-31T00:00:00"/>
    <d v="1899-12-30T12:33:13"/>
    <n v="110"/>
    <x v="11"/>
    <x v="0"/>
    <x v="0"/>
    <x v="5"/>
    <n v="31"/>
    <x v="2"/>
    <x v="1"/>
    <n v="1"/>
    <n v="17.95"/>
  </r>
  <r>
    <n v="12085"/>
    <n v="5315"/>
    <n v="1"/>
    <d v="2023-03-31T00:00:00"/>
    <d v="1899-12-30T12:48:46"/>
    <n v="124"/>
    <x v="2"/>
    <x v="1"/>
    <x v="1"/>
    <x v="5"/>
    <n v="31"/>
    <x v="2"/>
    <x v="1"/>
    <n v="7"/>
    <n v="103.80000000000001"/>
  </r>
  <r>
    <n v="12086"/>
    <n v="5315"/>
    <n v="0"/>
    <d v="2023-03-31T00:00:00"/>
    <d v="1899-12-30T12:48:46"/>
    <n v="125"/>
    <x v="21"/>
    <x v="1"/>
    <x v="0"/>
    <x v="5"/>
    <n v="31"/>
    <x v="2"/>
    <x v="1"/>
    <n v="7"/>
    <n v="103.80000000000001"/>
  </r>
  <r>
    <n v="12087"/>
    <n v="5315"/>
    <n v="0"/>
    <d v="2023-03-31T00:00:00"/>
    <d v="1899-12-30T12:48:46"/>
    <n v="125"/>
    <x v="21"/>
    <x v="1"/>
    <x v="0"/>
    <x v="5"/>
    <n v="31"/>
    <x v="2"/>
    <x v="1"/>
    <n v="7"/>
    <n v="103.80000000000001"/>
  </r>
  <r>
    <n v="12088"/>
    <n v="5315"/>
    <n v="0"/>
    <d v="2023-03-31T00:00:00"/>
    <d v="1899-12-30T12:48:46"/>
    <n v="109"/>
    <x v="0"/>
    <x v="0"/>
    <x v="0"/>
    <x v="5"/>
    <n v="31"/>
    <x v="2"/>
    <x v="1"/>
    <n v="7"/>
    <n v="103.80000000000001"/>
  </r>
  <r>
    <n v="12089"/>
    <n v="5315"/>
    <n v="0"/>
    <d v="2023-03-31T00:00:00"/>
    <d v="1899-12-30T12:48:46"/>
    <n v="117"/>
    <x v="3"/>
    <x v="2"/>
    <x v="2"/>
    <x v="5"/>
    <n v="31"/>
    <x v="2"/>
    <x v="1"/>
    <n v="7"/>
    <n v="103.80000000000001"/>
  </r>
  <r>
    <n v="12090"/>
    <n v="5315"/>
    <n v="0"/>
    <d v="2023-03-31T00:00:00"/>
    <d v="1899-12-30T12:48:46"/>
    <n v="129"/>
    <x v="4"/>
    <x v="1"/>
    <x v="3"/>
    <x v="5"/>
    <n v="31"/>
    <x v="2"/>
    <x v="1"/>
    <n v="7"/>
    <n v="103.80000000000001"/>
  </r>
  <r>
    <n v="12091"/>
    <n v="5315"/>
    <n v="0"/>
    <d v="2023-03-31T00:00:00"/>
    <d v="1899-12-30T12:48:46"/>
    <n v="106"/>
    <x v="5"/>
    <x v="3"/>
    <x v="4"/>
    <x v="5"/>
    <n v="31"/>
    <x v="2"/>
    <x v="1"/>
    <n v="7"/>
    <n v="103.80000000000001"/>
  </r>
  <r>
    <n v="12092"/>
    <n v="5316"/>
    <n v="1"/>
    <d v="2023-03-31T00:00:00"/>
    <d v="1899-12-30T12:59:45"/>
    <n v="101"/>
    <x v="7"/>
    <x v="3"/>
    <x v="2"/>
    <x v="5"/>
    <n v="31"/>
    <x v="2"/>
    <x v="1"/>
    <n v="2"/>
    <n v="17.95"/>
  </r>
  <r>
    <n v="12093"/>
    <n v="5316"/>
    <n v="0"/>
    <d v="2023-03-31T00:00:00"/>
    <d v="1899-12-30T12:59:45"/>
    <n v="113"/>
    <x v="17"/>
    <x v="0"/>
    <x v="10"/>
    <x v="5"/>
    <n v="31"/>
    <x v="2"/>
    <x v="1"/>
    <n v="2"/>
    <n v="17.95"/>
  </r>
  <r>
    <n v="12094"/>
    <n v="5317"/>
    <n v="1"/>
    <d v="2023-03-31T00:00:00"/>
    <d v="1899-12-30T13:04:13"/>
    <n v="101"/>
    <x v="7"/>
    <x v="3"/>
    <x v="2"/>
    <x v="5"/>
    <n v="31"/>
    <x v="2"/>
    <x v="2"/>
    <n v="11"/>
    <n v="135.15"/>
  </r>
  <r>
    <n v="12095"/>
    <n v="5317"/>
    <n v="0"/>
    <d v="2023-03-31T00:00:00"/>
    <d v="1899-12-30T13:04:13"/>
    <n v="107"/>
    <x v="19"/>
    <x v="0"/>
    <x v="12"/>
    <x v="5"/>
    <n v="31"/>
    <x v="2"/>
    <x v="2"/>
    <n v="11"/>
    <n v="135.15"/>
  </r>
  <r>
    <n v="12096"/>
    <n v="5317"/>
    <n v="0"/>
    <d v="2023-03-31T00:00:00"/>
    <d v="1899-12-30T13:04:13"/>
    <n v="102"/>
    <x v="16"/>
    <x v="3"/>
    <x v="9"/>
    <x v="5"/>
    <n v="31"/>
    <x v="2"/>
    <x v="2"/>
    <n v="11"/>
    <n v="135.15"/>
  </r>
  <r>
    <n v="12097"/>
    <n v="5317"/>
    <n v="0"/>
    <d v="2023-03-31T00:00:00"/>
    <d v="1899-12-30T13:04:13"/>
    <n v="102"/>
    <x v="16"/>
    <x v="3"/>
    <x v="9"/>
    <x v="5"/>
    <n v="31"/>
    <x v="2"/>
    <x v="2"/>
    <n v="11"/>
    <n v="135.15"/>
  </r>
  <r>
    <n v="12098"/>
    <n v="5317"/>
    <n v="0"/>
    <d v="2023-03-31T00:00:00"/>
    <d v="1899-12-30T13:04:13"/>
    <n v="103"/>
    <x v="29"/>
    <x v="3"/>
    <x v="6"/>
    <x v="5"/>
    <n v="31"/>
    <x v="2"/>
    <x v="2"/>
    <n v="11"/>
    <n v="135.15"/>
  </r>
  <r>
    <n v="12099"/>
    <n v="5317"/>
    <n v="0"/>
    <d v="2023-03-31T00:00:00"/>
    <d v="1899-12-30T13:04:13"/>
    <n v="117"/>
    <x v="3"/>
    <x v="2"/>
    <x v="2"/>
    <x v="5"/>
    <n v="31"/>
    <x v="2"/>
    <x v="2"/>
    <n v="11"/>
    <n v="135.15"/>
  </r>
  <r>
    <n v="12100"/>
    <n v="5317"/>
    <n v="0"/>
    <d v="2023-03-31T00:00:00"/>
    <d v="1899-12-30T13:04:13"/>
    <n v="111"/>
    <x v="22"/>
    <x v="0"/>
    <x v="5"/>
    <x v="5"/>
    <n v="31"/>
    <x v="2"/>
    <x v="2"/>
    <n v="11"/>
    <n v="135.15"/>
  </r>
  <r>
    <n v="12101"/>
    <n v="5317"/>
    <n v="0"/>
    <d v="2023-03-31T00:00:00"/>
    <d v="1899-12-30T13:04:13"/>
    <n v="113"/>
    <x v="17"/>
    <x v="0"/>
    <x v="10"/>
    <x v="5"/>
    <n v="31"/>
    <x v="2"/>
    <x v="2"/>
    <n v="11"/>
    <n v="135.15"/>
  </r>
  <r>
    <n v="12102"/>
    <n v="5317"/>
    <n v="0"/>
    <d v="2023-03-31T00:00:00"/>
    <d v="1899-12-30T13:04:13"/>
    <n v="119"/>
    <x v="6"/>
    <x v="2"/>
    <x v="5"/>
    <x v="5"/>
    <n v="31"/>
    <x v="2"/>
    <x v="2"/>
    <n v="11"/>
    <n v="135.15"/>
  </r>
  <r>
    <n v="12103"/>
    <n v="5317"/>
    <n v="0"/>
    <d v="2023-03-31T00:00:00"/>
    <d v="1899-12-30T13:04:13"/>
    <n v="122"/>
    <x v="12"/>
    <x v="2"/>
    <x v="4"/>
    <x v="5"/>
    <n v="31"/>
    <x v="2"/>
    <x v="2"/>
    <n v="11"/>
    <n v="135.15"/>
  </r>
  <r>
    <n v="12104"/>
    <n v="5317"/>
    <n v="0"/>
    <d v="2023-03-31T00:00:00"/>
    <d v="1899-12-30T13:04:13"/>
    <n v="130"/>
    <x v="13"/>
    <x v="1"/>
    <x v="7"/>
    <x v="5"/>
    <n v="31"/>
    <x v="2"/>
    <x v="2"/>
    <n v="11"/>
    <n v="135.15"/>
  </r>
  <r>
    <n v="12105"/>
    <n v="5318"/>
    <n v="1"/>
    <d v="2023-03-31T00:00:00"/>
    <d v="1899-12-30T13:11:16"/>
    <n v="103"/>
    <x v="29"/>
    <x v="3"/>
    <x v="6"/>
    <x v="5"/>
    <n v="31"/>
    <x v="2"/>
    <x v="2"/>
    <n v="1"/>
    <n v="9"/>
  </r>
  <r>
    <n v="12106"/>
    <n v="5319"/>
    <n v="1"/>
    <d v="2023-03-31T00:00:00"/>
    <d v="1899-12-30T13:19:18"/>
    <n v="116"/>
    <x v="23"/>
    <x v="2"/>
    <x v="9"/>
    <x v="5"/>
    <n v="31"/>
    <x v="2"/>
    <x v="2"/>
    <n v="2"/>
    <n v="31.9"/>
  </r>
  <r>
    <n v="12107"/>
    <n v="5319"/>
    <n v="0"/>
    <d v="2023-03-31T00:00:00"/>
    <d v="1899-12-30T13:19:18"/>
    <n v="110"/>
    <x v="11"/>
    <x v="0"/>
    <x v="0"/>
    <x v="5"/>
    <n v="31"/>
    <x v="2"/>
    <x v="2"/>
    <n v="2"/>
    <n v="31.9"/>
  </r>
  <r>
    <n v="12108"/>
    <n v="5320"/>
    <n v="1"/>
    <d v="2023-03-31T00:00:00"/>
    <d v="1899-12-30T13:22:56"/>
    <n v="101"/>
    <x v="7"/>
    <x v="3"/>
    <x v="2"/>
    <x v="5"/>
    <n v="31"/>
    <x v="2"/>
    <x v="2"/>
    <n v="4"/>
    <n v="50.400000000000006"/>
  </r>
  <r>
    <n v="12109"/>
    <n v="5320"/>
    <n v="0"/>
    <d v="2023-03-31T00:00:00"/>
    <d v="1899-12-30T13:22:56"/>
    <n v="103"/>
    <x v="29"/>
    <x v="3"/>
    <x v="6"/>
    <x v="5"/>
    <n v="31"/>
    <x v="2"/>
    <x v="2"/>
    <n v="4"/>
    <n v="50.400000000000006"/>
  </r>
  <r>
    <n v="12110"/>
    <n v="5320"/>
    <n v="0"/>
    <d v="2023-03-31T00:00:00"/>
    <d v="1899-12-30T13:22:56"/>
    <n v="108"/>
    <x v="1"/>
    <x v="0"/>
    <x v="1"/>
    <x v="5"/>
    <n v="31"/>
    <x v="2"/>
    <x v="2"/>
    <n v="4"/>
    <n v="50.400000000000006"/>
  </r>
  <r>
    <n v="12111"/>
    <n v="5320"/>
    <n v="0"/>
    <d v="2023-03-31T00:00:00"/>
    <d v="1899-12-30T13:22:56"/>
    <n v="120"/>
    <x v="28"/>
    <x v="2"/>
    <x v="9"/>
    <x v="5"/>
    <n v="31"/>
    <x v="2"/>
    <x v="2"/>
    <n v="4"/>
    <n v="50.400000000000006"/>
  </r>
  <r>
    <n v="12112"/>
    <n v="5321"/>
    <n v="1"/>
    <d v="2023-03-31T00:00:00"/>
    <d v="1899-12-30T13:29:47"/>
    <n v="101"/>
    <x v="7"/>
    <x v="3"/>
    <x v="2"/>
    <x v="5"/>
    <n v="31"/>
    <x v="2"/>
    <x v="2"/>
    <n v="2"/>
    <n v="19.95"/>
  </r>
  <r>
    <n v="12113"/>
    <n v="5321"/>
    <n v="0"/>
    <d v="2023-03-31T00:00:00"/>
    <d v="1899-12-30T13:29:47"/>
    <n v="122"/>
    <x v="12"/>
    <x v="2"/>
    <x v="4"/>
    <x v="5"/>
    <n v="31"/>
    <x v="2"/>
    <x v="2"/>
    <n v="2"/>
    <n v="19.95"/>
  </r>
  <r>
    <n v="12114"/>
    <n v="5322"/>
    <n v="1"/>
    <d v="2023-03-31T00:00:00"/>
    <d v="1899-12-30T13:35:58"/>
    <n v="107"/>
    <x v="19"/>
    <x v="0"/>
    <x v="12"/>
    <x v="5"/>
    <n v="31"/>
    <x v="2"/>
    <x v="2"/>
    <n v="7"/>
    <n v="104.80000000000001"/>
  </r>
  <r>
    <n v="12115"/>
    <n v="5322"/>
    <n v="0"/>
    <d v="2023-03-31T00:00:00"/>
    <d v="1899-12-30T13:35:58"/>
    <n v="108"/>
    <x v="1"/>
    <x v="0"/>
    <x v="1"/>
    <x v="5"/>
    <n v="31"/>
    <x v="2"/>
    <x v="2"/>
    <n v="7"/>
    <n v="104.80000000000001"/>
  </r>
  <r>
    <n v="12116"/>
    <n v="5322"/>
    <n v="0"/>
    <d v="2023-03-31T00:00:00"/>
    <d v="1899-12-30T13:35:58"/>
    <n v="125"/>
    <x v="21"/>
    <x v="1"/>
    <x v="0"/>
    <x v="5"/>
    <n v="31"/>
    <x v="2"/>
    <x v="2"/>
    <n v="7"/>
    <n v="104.80000000000001"/>
  </r>
  <r>
    <n v="12117"/>
    <n v="5322"/>
    <n v="0"/>
    <d v="2023-03-31T00:00:00"/>
    <d v="1899-12-30T13:35:58"/>
    <n v="127"/>
    <x v="24"/>
    <x v="1"/>
    <x v="0"/>
    <x v="5"/>
    <n v="31"/>
    <x v="2"/>
    <x v="2"/>
    <n v="7"/>
    <n v="104.80000000000001"/>
  </r>
  <r>
    <n v="12118"/>
    <n v="5322"/>
    <n v="0"/>
    <d v="2023-03-31T00:00:00"/>
    <d v="1899-12-30T13:35:58"/>
    <n v="111"/>
    <x v="22"/>
    <x v="0"/>
    <x v="5"/>
    <x v="5"/>
    <n v="31"/>
    <x v="2"/>
    <x v="2"/>
    <n v="7"/>
    <n v="104.80000000000001"/>
  </r>
  <r>
    <n v="12119"/>
    <n v="5322"/>
    <n v="0"/>
    <d v="2023-03-31T00:00:00"/>
    <d v="1899-12-30T13:35:58"/>
    <n v="114"/>
    <x v="8"/>
    <x v="0"/>
    <x v="6"/>
    <x v="5"/>
    <n v="31"/>
    <x v="2"/>
    <x v="2"/>
    <n v="7"/>
    <n v="104.80000000000001"/>
  </r>
  <r>
    <n v="12120"/>
    <n v="5322"/>
    <n v="0"/>
    <d v="2023-03-31T00:00:00"/>
    <d v="1899-12-30T13:35:58"/>
    <n v="132"/>
    <x v="14"/>
    <x v="1"/>
    <x v="8"/>
    <x v="5"/>
    <n v="31"/>
    <x v="2"/>
    <x v="2"/>
    <n v="7"/>
    <n v="104.80000000000001"/>
  </r>
  <r>
    <n v="12121"/>
    <n v="5323"/>
    <n v="1"/>
    <d v="2023-03-31T00:00:00"/>
    <d v="1899-12-30T13:41:03"/>
    <n v="117"/>
    <x v="3"/>
    <x v="2"/>
    <x v="2"/>
    <x v="5"/>
    <n v="31"/>
    <x v="2"/>
    <x v="2"/>
    <n v="1"/>
    <n v="12.95"/>
  </r>
  <r>
    <n v="12122"/>
    <n v="5324"/>
    <n v="1"/>
    <d v="2023-03-31T00:00:00"/>
    <d v="1899-12-30T13:41:15"/>
    <n v="107"/>
    <x v="19"/>
    <x v="0"/>
    <x v="12"/>
    <x v="5"/>
    <n v="31"/>
    <x v="2"/>
    <x v="2"/>
    <n v="1"/>
    <n v="16.5"/>
  </r>
  <r>
    <n v="12123"/>
    <n v="5325"/>
    <n v="1"/>
    <d v="2023-03-31T00:00:00"/>
    <d v="1899-12-30T13:44:52"/>
    <n v="116"/>
    <x v="23"/>
    <x v="2"/>
    <x v="9"/>
    <x v="5"/>
    <n v="31"/>
    <x v="2"/>
    <x v="2"/>
    <n v="2"/>
    <n v="20.95"/>
  </r>
  <r>
    <n v="12124"/>
    <n v="5325"/>
    <n v="0"/>
    <d v="2023-03-31T00:00:00"/>
    <d v="1899-12-30T13:44:52"/>
    <n v="122"/>
    <x v="12"/>
    <x v="2"/>
    <x v="4"/>
    <x v="5"/>
    <n v="31"/>
    <x v="2"/>
    <x v="2"/>
    <n v="2"/>
    <n v="20.95"/>
  </r>
  <r>
    <n v="12125"/>
    <n v="5326"/>
    <n v="1"/>
    <d v="2023-03-31T00:00:00"/>
    <d v="1899-12-30T13:50:17"/>
    <n v="117"/>
    <x v="3"/>
    <x v="2"/>
    <x v="2"/>
    <x v="5"/>
    <n v="31"/>
    <x v="2"/>
    <x v="2"/>
    <n v="2"/>
    <n v="29.9"/>
  </r>
  <r>
    <n v="12126"/>
    <n v="5326"/>
    <n v="0"/>
    <d v="2023-03-31T00:00:00"/>
    <d v="1899-12-30T13:50:17"/>
    <n v="132"/>
    <x v="14"/>
    <x v="1"/>
    <x v="8"/>
    <x v="5"/>
    <n v="31"/>
    <x v="2"/>
    <x v="2"/>
    <n v="2"/>
    <n v="29.9"/>
  </r>
  <r>
    <n v="12127"/>
    <n v="5327"/>
    <n v="1"/>
    <d v="2023-03-31T00:00:00"/>
    <d v="1899-12-30T13:51:47"/>
    <n v="116"/>
    <x v="23"/>
    <x v="2"/>
    <x v="9"/>
    <x v="5"/>
    <n v="31"/>
    <x v="2"/>
    <x v="2"/>
    <n v="4"/>
    <n v="54.349999999999994"/>
  </r>
  <r>
    <n v="12128"/>
    <n v="5327"/>
    <n v="0"/>
    <d v="2023-03-31T00:00:00"/>
    <d v="1899-12-30T13:51:47"/>
    <n v="125"/>
    <x v="21"/>
    <x v="1"/>
    <x v="0"/>
    <x v="5"/>
    <n v="31"/>
    <x v="2"/>
    <x v="2"/>
    <n v="4"/>
    <n v="54.349999999999994"/>
  </r>
  <r>
    <n v="12129"/>
    <n v="5327"/>
    <n v="0"/>
    <d v="2023-03-31T00:00:00"/>
    <d v="1899-12-30T13:51:47"/>
    <n v="119"/>
    <x v="6"/>
    <x v="2"/>
    <x v="5"/>
    <x v="5"/>
    <n v="31"/>
    <x v="2"/>
    <x v="2"/>
    <n v="4"/>
    <n v="54.349999999999994"/>
  </r>
  <r>
    <n v="12130"/>
    <n v="5327"/>
    <n v="0"/>
    <d v="2023-03-31T00:00:00"/>
    <d v="1899-12-30T13:51:47"/>
    <n v="121"/>
    <x v="20"/>
    <x v="2"/>
    <x v="11"/>
    <x v="5"/>
    <n v="31"/>
    <x v="2"/>
    <x v="2"/>
    <n v="4"/>
    <n v="54.349999999999994"/>
  </r>
  <r>
    <n v="12131"/>
    <n v="5328"/>
    <n v="1"/>
    <d v="2023-03-31T00:00:00"/>
    <d v="1899-12-30T14:23:57"/>
    <n v="107"/>
    <x v="19"/>
    <x v="0"/>
    <x v="12"/>
    <x v="5"/>
    <n v="31"/>
    <x v="2"/>
    <x v="3"/>
    <n v="3"/>
    <n v="41.4"/>
  </r>
  <r>
    <n v="12132"/>
    <n v="5328"/>
    <n v="0"/>
    <d v="2023-03-31T00:00:00"/>
    <d v="1899-12-30T14:23:57"/>
    <n v="117"/>
    <x v="3"/>
    <x v="2"/>
    <x v="2"/>
    <x v="5"/>
    <n v="31"/>
    <x v="2"/>
    <x v="3"/>
    <n v="3"/>
    <n v="41.4"/>
  </r>
  <r>
    <n v="12133"/>
    <n v="5328"/>
    <n v="0"/>
    <d v="2023-03-31T00:00:00"/>
    <d v="1899-12-30T14:23:57"/>
    <n v="111"/>
    <x v="22"/>
    <x v="0"/>
    <x v="5"/>
    <x v="5"/>
    <n v="31"/>
    <x v="2"/>
    <x v="3"/>
    <n v="3"/>
    <n v="41.4"/>
  </r>
  <r>
    <n v="12134"/>
    <n v="5329"/>
    <n v="1"/>
    <d v="2023-03-31T00:00:00"/>
    <d v="1899-12-30T14:48:27"/>
    <n v="108"/>
    <x v="1"/>
    <x v="0"/>
    <x v="1"/>
    <x v="5"/>
    <n v="31"/>
    <x v="2"/>
    <x v="3"/>
    <n v="2"/>
    <n v="25"/>
  </r>
  <r>
    <n v="12135"/>
    <n v="5329"/>
    <n v="0"/>
    <d v="2023-03-31T00:00:00"/>
    <d v="1899-12-30T14:48:27"/>
    <n v="121"/>
    <x v="20"/>
    <x v="2"/>
    <x v="11"/>
    <x v="5"/>
    <n v="31"/>
    <x v="2"/>
    <x v="3"/>
    <n v="2"/>
    <n v="25"/>
  </r>
  <r>
    <n v="12136"/>
    <n v="5330"/>
    <n v="1"/>
    <d v="2023-03-31T00:00:00"/>
    <d v="1899-12-30T14:48:47"/>
    <n v="101"/>
    <x v="7"/>
    <x v="3"/>
    <x v="2"/>
    <x v="5"/>
    <n v="31"/>
    <x v="2"/>
    <x v="3"/>
    <n v="3"/>
    <n v="38.849999999999994"/>
  </r>
  <r>
    <n v="12137"/>
    <n v="5330"/>
    <n v="0"/>
    <d v="2023-03-31T00:00:00"/>
    <d v="1899-12-30T14:48:47"/>
    <n v="102"/>
    <x v="16"/>
    <x v="3"/>
    <x v="9"/>
    <x v="5"/>
    <n v="31"/>
    <x v="2"/>
    <x v="3"/>
    <n v="3"/>
    <n v="38.849999999999994"/>
  </r>
  <r>
    <n v="12138"/>
    <n v="5330"/>
    <n v="0"/>
    <d v="2023-03-31T00:00:00"/>
    <d v="1899-12-30T14:48:47"/>
    <n v="111"/>
    <x v="22"/>
    <x v="0"/>
    <x v="5"/>
    <x v="5"/>
    <n v="31"/>
    <x v="2"/>
    <x v="3"/>
    <n v="3"/>
    <n v="38.849999999999994"/>
  </r>
  <r>
    <n v="12139"/>
    <n v="5331"/>
    <n v="1"/>
    <d v="2023-03-31T00:00:00"/>
    <d v="1899-12-30T14:50:38"/>
    <n v="101"/>
    <x v="7"/>
    <x v="3"/>
    <x v="2"/>
    <x v="5"/>
    <n v="31"/>
    <x v="2"/>
    <x v="3"/>
    <n v="3"/>
    <n v="37.9"/>
  </r>
  <r>
    <n v="12140"/>
    <n v="5331"/>
    <n v="0"/>
    <d v="2023-03-31T00:00:00"/>
    <d v="1899-12-30T14:50:38"/>
    <n v="109"/>
    <x v="0"/>
    <x v="0"/>
    <x v="0"/>
    <x v="5"/>
    <n v="31"/>
    <x v="2"/>
    <x v="3"/>
    <n v="3"/>
    <n v="37.9"/>
  </r>
  <r>
    <n v="12141"/>
    <n v="5331"/>
    <n v="0"/>
    <d v="2023-03-31T00:00:00"/>
    <d v="1899-12-30T14:50:38"/>
    <n v="122"/>
    <x v="12"/>
    <x v="2"/>
    <x v="4"/>
    <x v="5"/>
    <n v="31"/>
    <x v="2"/>
    <x v="3"/>
    <n v="3"/>
    <n v="37.9"/>
  </r>
  <r>
    <n v="12142"/>
    <n v="5332"/>
    <n v="1"/>
    <d v="2023-03-31T00:00:00"/>
    <d v="1899-12-30T14:51:37"/>
    <n v="116"/>
    <x v="23"/>
    <x v="2"/>
    <x v="9"/>
    <x v="5"/>
    <n v="31"/>
    <x v="2"/>
    <x v="3"/>
    <n v="3"/>
    <n v="43.95"/>
  </r>
  <r>
    <n v="12143"/>
    <n v="5332"/>
    <n v="0"/>
    <d v="2023-03-31T00:00:00"/>
    <d v="1899-12-30T14:51:37"/>
    <n v="126"/>
    <x v="10"/>
    <x v="1"/>
    <x v="1"/>
    <x v="5"/>
    <n v="31"/>
    <x v="2"/>
    <x v="3"/>
    <n v="3"/>
    <n v="43.95"/>
  </r>
  <r>
    <n v="12144"/>
    <n v="5332"/>
    <n v="0"/>
    <d v="2023-03-31T00:00:00"/>
    <d v="1899-12-30T14:51:37"/>
    <n v="128"/>
    <x v="25"/>
    <x v="1"/>
    <x v="3"/>
    <x v="5"/>
    <n v="31"/>
    <x v="2"/>
    <x v="3"/>
    <n v="3"/>
    <n v="43.95"/>
  </r>
  <r>
    <n v="12145"/>
    <n v="5333"/>
    <n v="1"/>
    <d v="2023-03-31T00:00:00"/>
    <d v="1899-12-30T15:16:44"/>
    <n v="107"/>
    <x v="19"/>
    <x v="0"/>
    <x v="12"/>
    <x v="5"/>
    <n v="31"/>
    <x v="2"/>
    <x v="4"/>
    <n v="2"/>
    <n v="29.45"/>
  </r>
  <r>
    <n v="12146"/>
    <n v="5333"/>
    <n v="0"/>
    <d v="2023-03-31T00:00:00"/>
    <d v="1899-12-30T15:16:44"/>
    <n v="117"/>
    <x v="3"/>
    <x v="2"/>
    <x v="2"/>
    <x v="5"/>
    <n v="31"/>
    <x v="2"/>
    <x v="4"/>
    <n v="2"/>
    <n v="29.45"/>
  </r>
  <r>
    <n v="12147"/>
    <n v="5334"/>
    <n v="1"/>
    <d v="2023-03-31T00:00:00"/>
    <d v="1899-12-30T15:29:36"/>
    <n v="115"/>
    <x v="31"/>
    <x v="2"/>
    <x v="5"/>
    <x v="5"/>
    <n v="31"/>
    <x v="2"/>
    <x v="4"/>
    <n v="3"/>
    <n v="43.4"/>
  </r>
  <r>
    <n v="12148"/>
    <n v="5334"/>
    <n v="0"/>
    <d v="2023-03-31T00:00:00"/>
    <d v="1899-12-30T15:29:36"/>
    <n v="108"/>
    <x v="1"/>
    <x v="0"/>
    <x v="1"/>
    <x v="5"/>
    <n v="31"/>
    <x v="2"/>
    <x v="4"/>
    <n v="3"/>
    <n v="43.4"/>
  </r>
  <r>
    <n v="12149"/>
    <n v="5334"/>
    <n v="0"/>
    <d v="2023-03-31T00:00:00"/>
    <d v="1899-12-30T15:29:36"/>
    <n v="132"/>
    <x v="14"/>
    <x v="1"/>
    <x v="8"/>
    <x v="5"/>
    <n v="31"/>
    <x v="2"/>
    <x v="4"/>
    <n v="3"/>
    <n v="43.4"/>
  </r>
  <r>
    <n v="12150"/>
    <n v="5335"/>
    <n v="1"/>
    <d v="2023-03-31T00:00:00"/>
    <d v="1899-12-30T15:31:09"/>
    <n v="127"/>
    <x v="24"/>
    <x v="1"/>
    <x v="0"/>
    <x v="5"/>
    <n v="31"/>
    <x v="2"/>
    <x v="4"/>
    <n v="1"/>
    <n v="17.95"/>
  </r>
  <r>
    <n v="12151"/>
    <n v="5336"/>
    <n v="1"/>
    <d v="2023-03-31T00:00:00"/>
    <d v="1899-12-30T15:32:39"/>
    <n v="101"/>
    <x v="7"/>
    <x v="3"/>
    <x v="2"/>
    <x v="5"/>
    <n v="31"/>
    <x v="2"/>
    <x v="4"/>
    <n v="3"/>
    <n v="41.95"/>
  </r>
  <r>
    <n v="12152"/>
    <n v="5336"/>
    <n v="0"/>
    <d v="2023-03-31T00:00:00"/>
    <d v="1899-12-30T15:32:39"/>
    <n v="108"/>
    <x v="1"/>
    <x v="0"/>
    <x v="1"/>
    <x v="5"/>
    <n v="31"/>
    <x v="2"/>
    <x v="4"/>
    <n v="3"/>
    <n v="41.95"/>
  </r>
  <r>
    <n v="12153"/>
    <n v="5336"/>
    <n v="0"/>
    <d v="2023-03-31T00:00:00"/>
    <d v="1899-12-30T15:32:39"/>
    <n v="126"/>
    <x v="10"/>
    <x v="1"/>
    <x v="1"/>
    <x v="5"/>
    <n v="31"/>
    <x v="2"/>
    <x v="4"/>
    <n v="3"/>
    <n v="41.95"/>
  </r>
  <r>
    <n v="12154"/>
    <n v="5337"/>
    <n v="1"/>
    <d v="2023-03-31T00:00:00"/>
    <d v="1899-12-30T15:34:31"/>
    <n v="117"/>
    <x v="3"/>
    <x v="2"/>
    <x v="2"/>
    <x v="5"/>
    <n v="31"/>
    <x v="2"/>
    <x v="4"/>
    <n v="3"/>
    <n v="31.9"/>
  </r>
  <r>
    <n v="12155"/>
    <n v="5337"/>
    <n v="0"/>
    <d v="2023-03-31T00:00:00"/>
    <d v="1899-12-30T15:34:31"/>
    <n v="119"/>
    <x v="6"/>
    <x v="2"/>
    <x v="5"/>
    <x v="5"/>
    <n v="31"/>
    <x v="2"/>
    <x v="4"/>
    <n v="3"/>
    <n v="31.9"/>
  </r>
  <r>
    <n v="12156"/>
    <n v="5337"/>
    <n v="0"/>
    <d v="2023-03-31T00:00:00"/>
    <d v="1899-12-30T15:34:31"/>
    <n v="106"/>
    <x v="5"/>
    <x v="3"/>
    <x v="4"/>
    <x v="5"/>
    <n v="31"/>
    <x v="2"/>
    <x v="4"/>
    <n v="3"/>
    <n v="31.9"/>
  </r>
  <r>
    <n v="12157"/>
    <n v="5338"/>
    <n v="1"/>
    <d v="2023-03-31T00:00:00"/>
    <d v="1899-12-30T16:06:36"/>
    <n v="108"/>
    <x v="1"/>
    <x v="0"/>
    <x v="1"/>
    <x v="5"/>
    <n v="31"/>
    <x v="2"/>
    <x v="5"/>
    <n v="1"/>
    <n v="14.5"/>
  </r>
  <r>
    <n v="12158"/>
    <n v="5339"/>
    <n v="1"/>
    <d v="2023-03-31T00:00:00"/>
    <d v="1899-12-30T16:12:55"/>
    <n v="101"/>
    <x v="7"/>
    <x v="3"/>
    <x v="2"/>
    <x v="5"/>
    <n v="31"/>
    <x v="2"/>
    <x v="5"/>
    <n v="4"/>
    <n v="50.4"/>
  </r>
  <r>
    <n v="12159"/>
    <n v="5339"/>
    <n v="0"/>
    <d v="2023-03-31T00:00:00"/>
    <d v="1899-12-30T16:12:55"/>
    <n v="126"/>
    <x v="10"/>
    <x v="1"/>
    <x v="1"/>
    <x v="5"/>
    <n v="31"/>
    <x v="2"/>
    <x v="5"/>
    <n v="4"/>
    <n v="50.4"/>
  </r>
  <r>
    <n v="12160"/>
    <n v="5339"/>
    <n v="0"/>
    <d v="2023-03-31T00:00:00"/>
    <d v="1899-12-30T16:12:55"/>
    <n v="120"/>
    <x v="28"/>
    <x v="2"/>
    <x v="9"/>
    <x v="5"/>
    <n v="31"/>
    <x v="2"/>
    <x v="5"/>
    <n v="4"/>
    <n v="50.4"/>
  </r>
  <r>
    <n v="12161"/>
    <n v="5339"/>
    <n v="0"/>
    <d v="2023-03-31T00:00:00"/>
    <d v="1899-12-30T16:12:55"/>
    <n v="123"/>
    <x v="9"/>
    <x v="2"/>
    <x v="6"/>
    <x v="5"/>
    <n v="31"/>
    <x v="2"/>
    <x v="5"/>
    <n v="4"/>
    <n v="50.4"/>
  </r>
  <r>
    <n v="12162"/>
    <n v="5340"/>
    <n v="1"/>
    <d v="2023-03-31T00:00:00"/>
    <d v="1899-12-30T16:21:00"/>
    <n v="106"/>
    <x v="5"/>
    <x v="3"/>
    <x v="4"/>
    <x v="5"/>
    <n v="31"/>
    <x v="2"/>
    <x v="5"/>
    <n v="1"/>
    <n v="7"/>
  </r>
  <r>
    <n v="12163"/>
    <n v="5341"/>
    <n v="1"/>
    <d v="2023-03-31T00:00:00"/>
    <d v="1899-12-30T16:24:16"/>
    <n v="123"/>
    <x v="9"/>
    <x v="2"/>
    <x v="6"/>
    <x v="5"/>
    <n v="31"/>
    <x v="2"/>
    <x v="5"/>
    <n v="1"/>
    <n v="9"/>
  </r>
  <r>
    <n v="12164"/>
    <n v="5342"/>
    <n v="1"/>
    <d v="2023-03-31T00:00:00"/>
    <d v="1899-12-30T17:17:38"/>
    <n v="129"/>
    <x v="4"/>
    <x v="1"/>
    <x v="3"/>
    <x v="5"/>
    <n v="31"/>
    <x v="2"/>
    <x v="6"/>
    <n v="1"/>
    <n v="15.5"/>
  </r>
  <r>
    <n v="12165"/>
    <n v="5343"/>
    <n v="1"/>
    <d v="2023-03-31T00:00:00"/>
    <d v="1899-12-30T17:19:08"/>
    <n v="122"/>
    <x v="12"/>
    <x v="2"/>
    <x v="4"/>
    <x v="5"/>
    <n v="31"/>
    <x v="2"/>
    <x v="6"/>
    <n v="1"/>
    <n v="7"/>
  </r>
  <r>
    <n v="12166"/>
    <n v="5344"/>
    <n v="1"/>
    <d v="2023-03-31T00:00:00"/>
    <d v="1899-12-30T17:22:40"/>
    <n v="115"/>
    <x v="31"/>
    <x v="2"/>
    <x v="5"/>
    <x v="5"/>
    <n v="31"/>
    <x v="2"/>
    <x v="6"/>
    <n v="4"/>
    <n v="47.849999999999994"/>
  </r>
  <r>
    <n v="12167"/>
    <n v="5344"/>
    <n v="0"/>
    <d v="2023-03-31T00:00:00"/>
    <d v="1899-12-30T17:22:40"/>
    <n v="119"/>
    <x v="6"/>
    <x v="2"/>
    <x v="5"/>
    <x v="5"/>
    <n v="31"/>
    <x v="2"/>
    <x v="6"/>
    <n v="4"/>
    <n v="47.849999999999994"/>
  </r>
  <r>
    <n v="12168"/>
    <n v="5344"/>
    <n v="0"/>
    <d v="2023-03-31T00:00:00"/>
    <d v="1899-12-30T17:22:40"/>
    <n v="105"/>
    <x v="15"/>
    <x v="3"/>
    <x v="4"/>
    <x v="5"/>
    <n v="31"/>
    <x v="2"/>
    <x v="6"/>
    <n v="4"/>
    <n v="47.849999999999994"/>
  </r>
  <r>
    <n v="12169"/>
    <n v="5344"/>
    <n v="0"/>
    <d v="2023-03-31T00:00:00"/>
    <d v="1899-12-30T17:22:40"/>
    <n v="132"/>
    <x v="14"/>
    <x v="1"/>
    <x v="8"/>
    <x v="5"/>
    <n v="31"/>
    <x v="2"/>
    <x v="6"/>
    <n v="4"/>
    <n v="47.849999999999994"/>
  </r>
  <r>
    <n v="12170"/>
    <n v="5345"/>
    <n v="1"/>
    <d v="2023-03-31T00:00:00"/>
    <d v="1899-12-30T17:30:29"/>
    <n v="103"/>
    <x v="29"/>
    <x v="3"/>
    <x v="6"/>
    <x v="5"/>
    <n v="31"/>
    <x v="2"/>
    <x v="6"/>
    <n v="2"/>
    <n v="28.95"/>
  </r>
  <r>
    <n v="12171"/>
    <n v="5345"/>
    <n v="0"/>
    <d v="2023-03-31T00:00:00"/>
    <d v="1899-12-30T17:30:29"/>
    <n v="130"/>
    <x v="13"/>
    <x v="1"/>
    <x v="7"/>
    <x v="5"/>
    <n v="31"/>
    <x v="2"/>
    <x v="6"/>
    <n v="2"/>
    <n v="28.95"/>
  </r>
  <r>
    <n v="12172"/>
    <n v="5346"/>
    <n v="1"/>
    <d v="2023-03-31T00:00:00"/>
    <d v="1899-12-30T17:30:58"/>
    <n v="102"/>
    <x v="16"/>
    <x v="3"/>
    <x v="9"/>
    <x v="5"/>
    <n v="31"/>
    <x v="2"/>
    <x v="6"/>
    <n v="2"/>
    <n v="20.95"/>
  </r>
  <r>
    <n v="12173"/>
    <n v="5346"/>
    <n v="0"/>
    <d v="2023-03-31T00:00:00"/>
    <d v="1899-12-30T17:30:58"/>
    <n v="106"/>
    <x v="5"/>
    <x v="3"/>
    <x v="4"/>
    <x v="5"/>
    <n v="31"/>
    <x v="2"/>
    <x v="6"/>
    <n v="2"/>
    <n v="20.95"/>
  </r>
  <r>
    <n v="12174"/>
    <n v="5347"/>
    <n v="1"/>
    <d v="2023-03-31T00:00:00"/>
    <d v="1899-12-30T17:33:17"/>
    <n v="125"/>
    <x v="21"/>
    <x v="1"/>
    <x v="0"/>
    <x v="5"/>
    <n v="31"/>
    <x v="2"/>
    <x v="6"/>
    <n v="3"/>
    <n v="42.9"/>
  </r>
  <r>
    <n v="12175"/>
    <n v="5347"/>
    <n v="0"/>
    <d v="2023-03-31T00:00:00"/>
    <d v="1899-12-30T17:33:17"/>
    <n v="131"/>
    <x v="27"/>
    <x v="1"/>
    <x v="0"/>
    <x v="5"/>
    <n v="31"/>
    <x v="2"/>
    <x v="6"/>
    <n v="3"/>
    <n v="42.9"/>
  </r>
  <r>
    <n v="12176"/>
    <n v="5347"/>
    <n v="0"/>
    <d v="2023-03-31T00:00:00"/>
    <d v="1899-12-30T17:33:17"/>
    <n v="106"/>
    <x v="5"/>
    <x v="3"/>
    <x v="4"/>
    <x v="5"/>
    <n v="31"/>
    <x v="2"/>
    <x v="6"/>
    <n v="3"/>
    <n v="42.9"/>
  </r>
  <r>
    <n v="12177"/>
    <n v="5348"/>
    <n v="1"/>
    <d v="2023-03-31T00:00:00"/>
    <d v="1899-12-30T17:37:44"/>
    <n v="107"/>
    <x v="19"/>
    <x v="0"/>
    <x v="12"/>
    <x v="5"/>
    <n v="31"/>
    <x v="2"/>
    <x v="6"/>
    <n v="2"/>
    <n v="34.450000000000003"/>
  </r>
  <r>
    <n v="12178"/>
    <n v="5348"/>
    <n v="0"/>
    <d v="2023-03-31T00:00:00"/>
    <d v="1899-12-30T17:37:44"/>
    <n v="125"/>
    <x v="21"/>
    <x v="1"/>
    <x v="0"/>
    <x v="5"/>
    <n v="31"/>
    <x v="2"/>
    <x v="6"/>
    <n v="2"/>
    <n v="34.450000000000003"/>
  </r>
  <r>
    <n v="12179"/>
    <n v="5349"/>
    <n v="1"/>
    <d v="2023-03-31T00:00:00"/>
    <d v="1899-12-30T17:42:09"/>
    <n v="117"/>
    <x v="3"/>
    <x v="2"/>
    <x v="2"/>
    <x v="5"/>
    <n v="31"/>
    <x v="2"/>
    <x v="6"/>
    <n v="2"/>
    <n v="19.95"/>
  </r>
  <r>
    <n v="12180"/>
    <n v="5349"/>
    <n v="0"/>
    <d v="2023-03-31T00:00:00"/>
    <d v="1899-12-30T17:42:09"/>
    <n v="122"/>
    <x v="12"/>
    <x v="2"/>
    <x v="4"/>
    <x v="5"/>
    <n v="31"/>
    <x v="2"/>
    <x v="6"/>
    <n v="2"/>
    <n v="19.95"/>
  </r>
  <r>
    <n v="12181"/>
    <n v="5350"/>
    <n v="1"/>
    <d v="2023-03-31T00:00:00"/>
    <d v="1899-12-30T17:54:10"/>
    <n v="103"/>
    <x v="29"/>
    <x v="3"/>
    <x v="6"/>
    <x v="5"/>
    <n v="31"/>
    <x v="2"/>
    <x v="6"/>
    <n v="3"/>
    <n v="35.950000000000003"/>
  </r>
  <r>
    <n v="12182"/>
    <n v="5350"/>
    <n v="0"/>
    <d v="2023-03-31T00:00:00"/>
    <d v="1899-12-30T17:54:10"/>
    <n v="130"/>
    <x v="13"/>
    <x v="1"/>
    <x v="7"/>
    <x v="5"/>
    <n v="31"/>
    <x v="2"/>
    <x v="6"/>
    <n v="3"/>
    <n v="35.950000000000003"/>
  </r>
  <r>
    <n v="12183"/>
    <n v="5350"/>
    <n v="0"/>
    <d v="2023-03-31T00:00:00"/>
    <d v="1899-12-30T17:54:10"/>
    <n v="106"/>
    <x v="5"/>
    <x v="3"/>
    <x v="4"/>
    <x v="5"/>
    <n v="31"/>
    <x v="2"/>
    <x v="6"/>
    <n v="3"/>
    <n v="35.950000000000003"/>
  </r>
  <r>
    <n v="12184"/>
    <n v="5351"/>
    <n v="1"/>
    <d v="2023-03-31T00:00:00"/>
    <d v="1899-12-30T18:04:00"/>
    <n v="126"/>
    <x v="10"/>
    <x v="1"/>
    <x v="1"/>
    <x v="5"/>
    <n v="31"/>
    <x v="2"/>
    <x v="7"/>
    <n v="4"/>
    <n v="54.400000000000006"/>
  </r>
  <r>
    <n v="12185"/>
    <n v="5351"/>
    <n v="0"/>
    <d v="2023-03-31T00:00:00"/>
    <d v="1899-12-30T18:04:00"/>
    <n v="127"/>
    <x v="24"/>
    <x v="1"/>
    <x v="0"/>
    <x v="5"/>
    <n v="31"/>
    <x v="2"/>
    <x v="7"/>
    <n v="4"/>
    <n v="54.400000000000006"/>
  </r>
  <r>
    <n v="12186"/>
    <n v="5351"/>
    <n v="0"/>
    <d v="2023-03-31T00:00:00"/>
    <d v="1899-12-30T18:04:00"/>
    <n v="118"/>
    <x v="26"/>
    <x v="2"/>
    <x v="13"/>
    <x v="5"/>
    <n v="31"/>
    <x v="2"/>
    <x v="7"/>
    <n v="4"/>
    <n v="54.400000000000006"/>
  </r>
  <r>
    <n v="12187"/>
    <n v="5351"/>
    <n v="0"/>
    <d v="2023-03-31T00:00:00"/>
    <d v="1899-12-30T18:04:00"/>
    <n v="122"/>
    <x v="12"/>
    <x v="2"/>
    <x v="4"/>
    <x v="5"/>
    <n v="31"/>
    <x v="2"/>
    <x v="7"/>
    <n v="4"/>
    <n v="54.400000000000006"/>
  </r>
  <r>
    <n v="12188"/>
    <n v="5352"/>
    <n v="1"/>
    <d v="2023-03-31T00:00:00"/>
    <d v="1899-12-30T18:04:35"/>
    <n v="109"/>
    <x v="0"/>
    <x v="0"/>
    <x v="0"/>
    <x v="5"/>
    <n v="31"/>
    <x v="2"/>
    <x v="7"/>
    <n v="2"/>
    <n v="24.95"/>
  </r>
  <r>
    <n v="12189"/>
    <n v="5352"/>
    <n v="0"/>
    <d v="2023-03-31T00:00:00"/>
    <d v="1899-12-30T18:04:35"/>
    <n v="122"/>
    <x v="12"/>
    <x v="2"/>
    <x v="4"/>
    <x v="5"/>
    <n v="31"/>
    <x v="2"/>
    <x v="7"/>
    <n v="2"/>
    <n v="24.95"/>
  </r>
  <r>
    <n v="12190"/>
    <n v="5353"/>
    <n v="1"/>
    <d v="2023-03-31T00:00:00"/>
    <d v="1899-12-30T18:40:10"/>
    <n v="113"/>
    <x v="17"/>
    <x v="0"/>
    <x v="10"/>
    <x v="5"/>
    <n v="31"/>
    <x v="2"/>
    <x v="7"/>
    <n v="3"/>
    <n v="19"/>
  </r>
  <r>
    <n v="12191"/>
    <n v="5353"/>
    <n v="0"/>
    <d v="2023-03-31T00:00:00"/>
    <d v="1899-12-30T18:40:10"/>
    <n v="122"/>
    <x v="12"/>
    <x v="2"/>
    <x v="4"/>
    <x v="5"/>
    <n v="31"/>
    <x v="2"/>
    <x v="7"/>
    <n v="3"/>
    <n v="19"/>
  </r>
  <r>
    <n v="12192"/>
    <n v="5353"/>
    <n v="0"/>
    <d v="2023-03-31T00:00:00"/>
    <d v="1899-12-30T18:40:10"/>
    <n v="106"/>
    <x v="5"/>
    <x v="3"/>
    <x v="4"/>
    <x v="5"/>
    <n v="31"/>
    <x v="2"/>
    <x v="7"/>
    <n v="3"/>
    <n v="19"/>
  </r>
  <r>
    <n v="12193"/>
    <n v="5354"/>
    <n v="1"/>
    <d v="2023-03-31T00:00:00"/>
    <d v="1899-12-30T18:50:19"/>
    <n v="102"/>
    <x v="16"/>
    <x v="3"/>
    <x v="9"/>
    <x v="5"/>
    <n v="31"/>
    <x v="2"/>
    <x v="7"/>
    <n v="1"/>
    <n v="13.95"/>
  </r>
  <r>
    <n v="12194"/>
    <n v="5355"/>
    <n v="1"/>
    <d v="2023-03-31T00:00:00"/>
    <d v="1899-12-30T18:51:00"/>
    <n v="132"/>
    <x v="14"/>
    <x v="1"/>
    <x v="8"/>
    <x v="5"/>
    <n v="31"/>
    <x v="2"/>
    <x v="7"/>
    <n v="1"/>
    <n v="16.95"/>
  </r>
  <r>
    <n v="12195"/>
    <n v="5356"/>
    <n v="1"/>
    <d v="2023-03-31T00:00:00"/>
    <d v="1899-12-30T18:52:00"/>
    <n v="126"/>
    <x v="10"/>
    <x v="1"/>
    <x v="1"/>
    <x v="5"/>
    <n v="31"/>
    <x v="2"/>
    <x v="7"/>
    <n v="2"/>
    <n v="26.45"/>
  </r>
  <r>
    <n v="12196"/>
    <n v="5356"/>
    <n v="0"/>
    <d v="2023-03-31T00:00:00"/>
    <d v="1899-12-30T18:52:00"/>
    <n v="111"/>
    <x v="22"/>
    <x v="0"/>
    <x v="5"/>
    <x v="5"/>
    <n v="31"/>
    <x v="2"/>
    <x v="7"/>
    <n v="2"/>
    <n v="26.45"/>
  </r>
  <r>
    <n v="12197"/>
    <n v="5357"/>
    <n v="1"/>
    <d v="2023-03-31T00:00:00"/>
    <d v="1899-12-30T18:55:22"/>
    <n v="113"/>
    <x v="17"/>
    <x v="0"/>
    <x v="10"/>
    <x v="5"/>
    <n v="31"/>
    <x v="2"/>
    <x v="7"/>
    <n v="2"/>
    <n v="12"/>
  </r>
  <r>
    <n v="12198"/>
    <n v="5357"/>
    <n v="0"/>
    <d v="2023-03-31T00:00:00"/>
    <d v="1899-12-30T18:55:22"/>
    <n v="106"/>
    <x v="5"/>
    <x v="3"/>
    <x v="4"/>
    <x v="5"/>
    <n v="31"/>
    <x v="2"/>
    <x v="7"/>
    <n v="2"/>
    <n v="12"/>
  </r>
  <r>
    <n v="12199"/>
    <n v="5358"/>
    <n v="1"/>
    <d v="2023-03-31T00:00:00"/>
    <d v="1899-12-30T19:07:27"/>
    <n v="101"/>
    <x v="7"/>
    <x v="3"/>
    <x v="2"/>
    <x v="5"/>
    <n v="31"/>
    <x v="2"/>
    <x v="8"/>
    <n v="4"/>
    <n v="53.400000000000006"/>
  </r>
  <r>
    <n v="12200"/>
    <n v="5358"/>
    <n v="0"/>
    <d v="2023-03-31T00:00:00"/>
    <d v="1899-12-30T19:07:27"/>
    <n v="128"/>
    <x v="25"/>
    <x v="1"/>
    <x v="3"/>
    <x v="5"/>
    <n v="31"/>
    <x v="2"/>
    <x v="8"/>
    <n v="4"/>
    <n v="53.400000000000006"/>
  </r>
  <r>
    <n v="12201"/>
    <n v="5358"/>
    <n v="0"/>
    <d v="2023-03-31T00:00:00"/>
    <d v="1899-12-30T19:07:27"/>
    <n v="105"/>
    <x v="15"/>
    <x v="3"/>
    <x v="4"/>
    <x v="5"/>
    <n v="31"/>
    <x v="2"/>
    <x v="8"/>
    <n v="4"/>
    <n v="53.400000000000006"/>
  </r>
  <r>
    <n v="12202"/>
    <n v="5358"/>
    <n v="0"/>
    <d v="2023-03-31T00:00:00"/>
    <d v="1899-12-30T19:07:27"/>
    <n v="131"/>
    <x v="27"/>
    <x v="1"/>
    <x v="0"/>
    <x v="5"/>
    <n v="31"/>
    <x v="2"/>
    <x v="8"/>
    <n v="4"/>
    <n v="53.400000000000006"/>
  </r>
  <r>
    <n v="12203"/>
    <n v="5359"/>
    <n v="1"/>
    <d v="2023-03-31T00:00:00"/>
    <d v="1899-12-30T19:13:16"/>
    <n v="113"/>
    <x v="17"/>
    <x v="0"/>
    <x v="10"/>
    <x v="5"/>
    <n v="31"/>
    <x v="2"/>
    <x v="8"/>
    <n v="2"/>
    <n v="15.5"/>
  </r>
  <r>
    <n v="12204"/>
    <n v="5359"/>
    <n v="0"/>
    <d v="2023-03-31T00:00:00"/>
    <d v="1899-12-30T19:13:16"/>
    <n v="121"/>
    <x v="20"/>
    <x v="2"/>
    <x v="11"/>
    <x v="5"/>
    <n v="31"/>
    <x v="2"/>
    <x v="8"/>
    <n v="2"/>
    <n v="15.5"/>
  </r>
  <r>
    <n v="12205"/>
    <n v="5360"/>
    <n v="1"/>
    <d v="2023-03-31T00:00:00"/>
    <d v="1899-12-30T19:15:48"/>
    <n v="116"/>
    <x v="23"/>
    <x v="2"/>
    <x v="9"/>
    <x v="5"/>
    <n v="31"/>
    <x v="2"/>
    <x v="8"/>
    <n v="1"/>
    <n v="13.95"/>
  </r>
  <r>
    <n v="12206"/>
    <n v="5361"/>
    <n v="1"/>
    <d v="2023-03-31T00:00:00"/>
    <d v="1899-12-30T19:40:42"/>
    <n v="103"/>
    <x v="29"/>
    <x v="3"/>
    <x v="6"/>
    <x v="5"/>
    <n v="31"/>
    <x v="2"/>
    <x v="8"/>
    <n v="2"/>
    <n v="14"/>
  </r>
  <r>
    <n v="12207"/>
    <n v="5361"/>
    <n v="0"/>
    <d v="2023-03-31T00:00:00"/>
    <d v="1899-12-30T19:40:42"/>
    <n v="113"/>
    <x v="17"/>
    <x v="0"/>
    <x v="10"/>
    <x v="5"/>
    <n v="31"/>
    <x v="2"/>
    <x v="8"/>
    <n v="2"/>
    <n v="14"/>
  </r>
  <r>
    <n v="12208"/>
    <n v="5362"/>
    <n v="1"/>
    <d v="2023-03-31T00:00:00"/>
    <d v="1899-12-30T19:59:23"/>
    <n v="101"/>
    <x v="7"/>
    <x v="3"/>
    <x v="2"/>
    <x v="5"/>
    <n v="31"/>
    <x v="2"/>
    <x v="8"/>
    <n v="2"/>
    <n v="21.95"/>
  </r>
  <r>
    <n v="12209"/>
    <n v="5362"/>
    <n v="0"/>
    <d v="2023-03-31T00:00:00"/>
    <d v="1899-12-30T19:59:23"/>
    <n v="114"/>
    <x v="8"/>
    <x v="0"/>
    <x v="6"/>
    <x v="5"/>
    <n v="31"/>
    <x v="2"/>
    <x v="8"/>
    <n v="2"/>
    <n v="21.95"/>
  </r>
  <r>
    <n v="12210"/>
    <n v="5363"/>
    <n v="1"/>
    <d v="2023-03-31T00:00:00"/>
    <d v="1899-12-30T20:15:58"/>
    <n v="119"/>
    <x v="6"/>
    <x v="2"/>
    <x v="5"/>
    <x v="5"/>
    <n v="31"/>
    <x v="2"/>
    <x v="9"/>
    <n v="4"/>
    <n v="41.9"/>
  </r>
  <r>
    <n v="12211"/>
    <n v="5363"/>
    <n v="0"/>
    <d v="2023-03-31T00:00:00"/>
    <d v="1899-12-30T20:15:58"/>
    <n v="120"/>
    <x v="28"/>
    <x v="2"/>
    <x v="9"/>
    <x v="5"/>
    <n v="31"/>
    <x v="2"/>
    <x v="9"/>
    <n v="4"/>
    <n v="41.9"/>
  </r>
  <r>
    <n v="12212"/>
    <n v="5363"/>
    <n v="0"/>
    <d v="2023-03-31T00:00:00"/>
    <d v="1899-12-30T20:15:58"/>
    <n v="122"/>
    <x v="12"/>
    <x v="2"/>
    <x v="4"/>
    <x v="5"/>
    <n v="31"/>
    <x v="2"/>
    <x v="9"/>
    <n v="4"/>
    <n v="41.9"/>
  </r>
  <r>
    <n v="12213"/>
    <n v="5363"/>
    <n v="0"/>
    <d v="2023-03-31T00:00:00"/>
    <d v="1899-12-30T20:15:58"/>
    <n v="123"/>
    <x v="9"/>
    <x v="2"/>
    <x v="6"/>
    <x v="5"/>
    <n v="31"/>
    <x v="2"/>
    <x v="9"/>
    <n v="4"/>
    <n v="41.9"/>
  </r>
  <r>
    <n v="12214"/>
    <n v="5364"/>
    <n v="1"/>
    <d v="2023-03-31T00:00:00"/>
    <d v="1899-12-30T20:16:14"/>
    <n v="116"/>
    <x v="23"/>
    <x v="2"/>
    <x v="9"/>
    <x v="5"/>
    <n v="31"/>
    <x v="2"/>
    <x v="9"/>
    <n v="4"/>
    <n v="48.400000000000006"/>
  </r>
  <r>
    <n v="12215"/>
    <n v="5364"/>
    <n v="0"/>
    <d v="2023-03-31T00:00:00"/>
    <d v="1899-12-30T20:16:14"/>
    <n v="103"/>
    <x v="29"/>
    <x v="3"/>
    <x v="6"/>
    <x v="5"/>
    <n v="31"/>
    <x v="2"/>
    <x v="9"/>
    <n v="4"/>
    <n v="48.400000000000006"/>
  </r>
  <r>
    <n v="12216"/>
    <n v="5364"/>
    <n v="0"/>
    <d v="2023-03-31T00:00:00"/>
    <d v="1899-12-30T20:16:14"/>
    <n v="104"/>
    <x v="18"/>
    <x v="3"/>
    <x v="11"/>
    <x v="5"/>
    <n v="31"/>
    <x v="2"/>
    <x v="9"/>
    <n v="4"/>
    <n v="48.400000000000006"/>
  </r>
  <r>
    <n v="12217"/>
    <n v="5364"/>
    <n v="0"/>
    <d v="2023-03-31T00:00:00"/>
    <d v="1899-12-30T20:16:14"/>
    <n v="118"/>
    <x v="26"/>
    <x v="2"/>
    <x v="13"/>
    <x v="5"/>
    <n v="31"/>
    <x v="2"/>
    <x v="9"/>
    <n v="4"/>
    <n v="48.400000000000006"/>
  </r>
  <r>
    <n v="12218"/>
    <n v="5365"/>
    <n v="1"/>
    <d v="2023-03-31T00:00:00"/>
    <d v="1899-12-30T20:31:48"/>
    <n v="117"/>
    <x v="3"/>
    <x v="2"/>
    <x v="2"/>
    <x v="5"/>
    <n v="31"/>
    <x v="2"/>
    <x v="9"/>
    <n v="3"/>
    <n v="48.4"/>
  </r>
  <r>
    <n v="12219"/>
    <n v="5365"/>
    <n v="0"/>
    <d v="2023-03-31T00:00:00"/>
    <d v="1899-12-30T20:31:48"/>
    <n v="129"/>
    <x v="4"/>
    <x v="1"/>
    <x v="3"/>
    <x v="5"/>
    <n v="31"/>
    <x v="2"/>
    <x v="9"/>
    <n v="3"/>
    <n v="48.4"/>
  </r>
  <r>
    <n v="12220"/>
    <n v="5365"/>
    <n v="0"/>
    <d v="2023-03-31T00:00:00"/>
    <d v="1899-12-30T20:31:48"/>
    <n v="130"/>
    <x v="13"/>
    <x v="1"/>
    <x v="7"/>
    <x v="5"/>
    <n v="31"/>
    <x v="2"/>
    <x v="9"/>
    <n v="3"/>
    <n v="48.4"/>
  </r>
  <r>
    <n v="12221"/>
    <n v="5366"/>
    <n v="1"/>
    <d v="2023-03-31T00:00:00"/>
    <d v="1899-12-30T21:01:41"/>
    <n v="108"/>
    <x v="1"/>
    <x v="0"/>
    <x v="1"/>
    <x v="5"/>
    <n v="31"/>
    <x v="2"/>
    <x v="10"/>
    <n v="4"/>
    <n v="45.4"/>
  </r>
  <r>
    <n v="12222"/>
    <n v="5366"/>
    <n v="0"/>
    <d v="2023-03-31T00:00:00"/>
    <d v="1899-12-30T21:01:41"/>
    <n v="111"/>
    <x v="22"/>
    <x v="0"/>
    <x v="5"/>
    <x v="5"/>
    <n v="31"/>
    <x v="2"/>
    <x v="10"/>
    <n v="4"/>
    <n v="45.4"/>
  </r>
  <r>
    <n v="12223"/>
    <n v="5366"/>
    <n v="0"/>
    <d v="2023-03-31T00:00:00"/>
    <d v="1899-12-30T21:01:41"/>
    <n v="111"/>
    <x v="22"/>
    <x v="0"/>
    <x v="5"/>
    <x v="5"/>
    <n v="31"/>
    <x v="2"/>
    <x v="10"/>
    <n v="4"/>
    <n v="45.4"/>
  </r>
  <r>
    <n v="12224"/>
    <n v="5366"/>
    <n v="0"/>
    <d v="2023-03-31T00:00:00"/>
    <d v="1899-12-30T21:01:41"/>
    <n v="122"/>
    <x v="12"/>
    <x v="2"/>
    <x v="4"/>
    <x v="5"/>
    <n v="31"/>
    <x v="2"/>
    <x v="10"/>
    <n v="4"/>
    <n v="45.4"/>
  </r>
  <r>
    <n v="12225"/>
    <n v="5367"/>
    <n v="1"/>
    <d v="2023-03-31T00:00:00"/>
    <d v="1899-12-30T21:58:06"/>
    <n v="119"/>
    <x v="6"/>
    <x v="2"/>
    <x v="5"/>
    <x v="5"/>
    <n v="31"/>
    <x v="2"/>
    <x v="10"/>
    <n v="1"/>
    <n v="11.95"/>
  </r>
  <r>
    <n v="12226"/>
    <n v="5368"/>
    <n v="1"/>
    <d v="2023-03-31T00:00:00"/>
    <d v="1899-12-30T21:58:47"/>
    <n v="101"/>
    <x v="7"/>
    <x v="3"/>
    <x v="2"/>
    <x v="5"/>
    <n v="31"/>
    <x v="2"/>
    <x v="10"/>
    <n v="4"/>
    <n v="48.400000000000006"/>
  </r>
  <r>
    <n v="12227"/>
    <n v="5368"/>
    <n v="0"/>
    <d v="2023-03-31T00:00:00"/>
    <d v="1899-12-30T21:58:47"/>
    <n v="128"/>
    <x v="25"/>
    <x v="1"/>
    <x v="3"/>
    <x v="5"/>
    <n v="31"/>
    <x v="2"/>
    <x v="10"/>
    <n v="4"/>
    <n v="48.400000000000006"/>
  </r>
  <r>
    <n v="12228"/>
    <n v="5368"/>
    <n v="0"/>
    <d v="2023-03-31T00:00:00"/>
    <d v="1899-12-30T21:58:47"/>
    <n v="113"/>
    <x v="17"/>
    <x v="0"/>
    <x v="10"/>
    <x v="5"/>
    <n v="31"/>
    <x v="2"/>
    <x v="10"/>
    <n v="4"/>
    <n v="48.400000000000006"/>
  </r>
  <r>
    <n v="12229"/>
    <n v="5368"/>
    <n v="0"/>
    <d v="2023-03-31T00:00:00"/>
    <d v="1899-12-30T21:58:47"/>
    <n v="118"/>
    <x v="26"/>
    <x v="2"/>
    <x v="13"/>
    <x v="5"/>
    <n v="31"/>
    <x v="2"/>
    <x v="10"/>
    <n v="4"/>
    <n v="48.400000000000006"/>
  </r>
  <r>
    <n v="12230"/>
    <n v="5369"/>
    <n v="1"/>
    <d v="2023-03-31T00:00:00"/>
    <d v="1899-12-30T22:05:04"/>
    <n v="109"/>
    <x v="0"/>
    <x v="0"/>
    <x v="0"/>
    <x v="5"/>
    <n v="31"/>
    <x v="2"/>
    <x v="11"/>
    <n v="4"/>
    <n v="54.400000000000006"/>
  </r>
  <r>
    <n v="12231"/>
    <n v="5369"/>
    <n v="0"/>
    <d v="2023-03-31T00:00:00"/>
    <d v="1899-12-30T22:05:04"/>
    <n v="129"/>
    <x v="4"/>
    <x v="1"/>
    <x v="3"/>
    <x v="5"/>
    <n v="31"/>
    <x v="2"/>
    <x v="11"/>
    <n v="4"/>
    <n v="54.400000000000006"/>
  </r>
  <r>
    <n v="12232"/>
    <n v="5369"/>
    <n v="0"/>
    <d v="2023-03-31T00:00:00"/>
    <d v="1899-12-30T22:05:04"/>
    <n v="120"/>
    <x v="28"/>
    <x v="2"/>
    <x v="9"/>
    <x v="5"/>
    <n v="31"/>
    <x v="2"/>
    <x v="11"/>
    <n v="4"/>
    <n v="54.400000000000006"/>
  </r>
  <r>
    <n v="12233"/>
    <n v="5369"/>
    <n v="0"/>
    <d v="2023-03-31T00:00:00"/>
    <d v="1899-12-30T22:05:04"/>
    <n v="122"/>
    <x v="12"/>
    <x v="2"/>
    <x v="4"/>
    <x v="5"/>
    <n v="31"/>
    <x v="2"/>
    <x v="11"/>
    <n v="4"/>
    <n v="54.400000000000006"/>
  </r>
  <r>
    <n v="12234"/>
    <n v="5370"/>
    <n v="1"/>
    <d v="2023-03-31T00:00:00"/>
    <d v="1899-12-30T22:15:48"/>
    <n v="122"/>
    <x v="12"/>
    <x v="2"/>
    <x v="4"/>
    <x v="5"/>
    <n v="31"/>
    <x v="2"/>
    <x v="11"/>
    <n v="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8EF11-4988-44D4-90A0-DAB1532474F1}" name="C1_Top10_items_by_order_count"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chartFormat="4">
  <location ref="E3:F14" firstHeaderRow="1" firstDataRow="1" firstDataCol="1"/>
  <pivotFields count="15">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ascending" defaultSubtotal="0">
      <items count="32">
        <item x="22"/>
        <item x="25"/>
        <item x="20"/>
        <item x="16"/>
        <item x="3"/>
        <item x="27"/>
        <item x="31"/>
        <item x="6"/>
        <item x="9"/>
        <item x="12"/>
        <item x="17"/>
        <item x="14"/>
        <item x="10"/>
        <item x="5"/>
        <item x="7"/>
        <item x="29"/>
        <item x="0"/>
        <item x="15"/>
        <item x="24"/>
        <item x="4"/>
        <item x="19"/>
        <item x="11"/>
        <item x="8"/>
        <item x="30"/>
        <item x="13"/>
        <item x="2"/>
        <item x="21"/>
        <item x="26"/>
        <item x="23"/>
        <item x="28"/>
        <item x="1"/>
        <item x="1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multipleItemSelectionAllowed="1" showAll="0">
      <items count="15">
        <item x="10"/>
        <item x="4"/>
        <item x="6"/>
        <item x="11"/>
        <item x="5"/>
        <item x="2"/>
        <item x="9"/>
        <item x="1"/>
        <item x="13"/>
        <item x="3"/>
        <item x="12"/>
        <item x="8"/>
        <item x="0"/>
        <item x="7"/>
        <item t="default"/>
      </items>
      <extLst>
        <ext xmlns:x14="http://schemas.microsoft.com/office/spreadsheetml/2009/9/main" uri="{2946ED86-A175-432a-8AC1-64E0C546D7DE}">
          <x14:pivotField fillDownLabels="1"/>
        </ext>
      </extLst>
    </pivotField>
    <pivotField compact="0" outline="0" showAll="0" defaultSubtotal="0">
      <items count="7">
        <item x="1"/>
        <item x="2"/>
        <item x="3"/>
        <item x="4"/>
        <item x="5"/>
        <item x="6"/>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s>
  <rowFields count="1">
    <field x="6"/>
  </rowFields>
  <rowItems count="11">
    <i>
      <x v="9"/>
    </i>
    <i>
      <x v="17"/>
    </i>
    <i>
      <x v="26"/>
    </i>
    <i>
      <x v="29"/>
    </i>
    <i>
      <x v="30"/>
    </i>
    <i>
      <x v="13"/>
    </i>
    <i>
      <x v="3"/>
    </i>
    <i>
      <x v="16"/>
    </i>
    <i>
      <x v="10"/>
    </i>
    <i>
      <x v="14"/>
    </i>
    <i t="grand">
      <x/>
    </i>
  </rowItems>
  <colItems count="1">
    <i/>
  </colItems>
  <dataFields count="1">
    <dataField name="Count of order_details_id" fld="0" subtotal="count" baseField="5" baseItem="0"/>
  </dataFields>
  <formats count="2">
    <format dxfId="13">
      <pivotArea field="6" type="button" dataOnly="0" labelOnly="1" outline="0" axis="axisRow" fieldPosition="0"/>
    </format>
    <format dxfId="12">
      <pivotArea field="8" type="button" dataOnly="0" labelOnly="1" outline="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13F46B-F152-495A-A705-3D0A50364C85}" name="Items_by_order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F55" firstHeaderRow="1" firstDataRow="1" firstDataCol="1"/>
  <pivotFields count="15">
    <pivotField dataField="1" showAll="0"/>
    <pivotField showAll="0"/>
    <pivotField showAll="0"/>
    <pivotField numFmtId="14" showAll="0"/>
    <pivotField numFmtId="19" showAll="0"/>
    <pivotField showAll="0"/>
    <pivotField axis="axisRow" showAll="0">
      <items count="33">
        <item x="22"/>
        <item x="25"/>
        <item x="20"/>
        <item x="16"/>
        <item x="3"/>
        <item x="27"/>
        <item x="31"/>
        <item x="6"/>
        <item x="9"/>
        <item x="12"/>
        <item x="17"/>
        <item x="14"/>
        <item x="10"/>
        <item x="5"/>
        <item x="7"/>
        <item x="29"/>
        <item x="0"/>
        <item x="15"/>
        <item x="24"/>
        <item x="4"/>
        <item x="19"/>
        <item x="11"/>
        <item x="8"/>
        <item x="30"/>
        <item x="13"/>
        <item x="2"/>
        <item x="21"/>
        <item x="26"/>
        <item x="23"/>
        <item x="28"/>
        <item x="1"/>
        <item x="18"/>
        <item t="default"/>
      </items>
    </pivotField>
    <pivotField showAll="0"/>
    <pivotField numFmtId="2" showAll="0"/>
    <pivotField showAll="0">
      <items count="8">
        <item h="1" x="1"/>
        <item x="2"/>
        <item h="1" x="3"/>
        <item h="1" x="4"/>
        <item h="1" x="5"/>
        <item h="1" x="6"/>
        <item h="1" x="0"/>
        <item t="default"/>
      </items>
    </pivotField>
    <pivotField showAll="0"/>
    <pivotField showAll="0">
      <items count="4">
        <item x="0"/>
        <item x="1"/>
        <item x="2"/>
        <item t="default"/>
      </items>
    </pivotField>
    <pivotField showAll="0"/>
    <pivotField showAll="0"/>
    <pivotField numFmtId="2" showAll="0"/>
  </pivotFields>
  <rowFields count="1">
    <field x="6"/>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order_details_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E61AEC-D45F-4773-A322-EF7238BE0E59}" name="C3_Orders_per_h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N18" firstHeaderRow="1" firstDataRow="1" firstDataCol="1"/>
  <pivotFields count="15">
    <pivotField showAll="0"/>
    <pivotField showAll="0"/>
    <pivotField dataField="1" showAll="0"/>
    <pivotField numFmtId="14" showAll="0"/>
    <pivotField numFmtId="19" showAll="0"/>
    <pivotField showAll="0"/>
    <pivotField showAll="0"/>
    <pivotField showAll="0">
      <items count="5">
        <item x="3"/>
        <item x="0"/>
        <item x="1"/>
        <item x="2"/>
        <item t="default"/>
      </items>
    </pivotField>
    <pivotField numFmtId="2" showAll="0"/>
    <pivotField showAll="0">
      <items count="8">
        <item x="1"/>
        <item x="2"/>
        <item x="3"/>
        <item x="4"/>
        <item x="5"/>
        <item x="6"/>
        <item x="0"/>
        <item t="default"/>
      </items>
    </pivotField>
    <pivotField showAll="0"/>
    <pivotField showAll="0">
      <items count="4">
        <item x="0"/>
        <item x="1"/>
        <item x="2"/>
        <item t="default"/>
      </items>
    </pivotField>
    <pivotField axis="axisRow" showAll="0">
      <items count="15">
        <item x="13"/>
        <item x="0"/>
        <item x="1"/>
        <item x="2"/>
        <item x="3"/>
        <item x="4"/>
        <item x="5"/>
        <item x="6"/>
        <item x="7"/>
        <item x="8"/>
        <item x="9"/>
        <item x="10"/>
        <item x="11"/>
        <item x="12"/>
        <item t="default"/>
      </items>
    </pivotField>
    <pivotField showAll="0"/>
    <pivotField numFmtId="2" showAll="0"/>
  </pivotFields>
  <rowFields count="1">
    <field x="12"/>
  </rowFields>
  <rowItems count="15">
    <i>
      <x/>
    </i>
    <i>
      <x v="1"/>
    </i>
    <i>
      <x v="2"/>
    </i>
    <i>
      <x v="3"/>
    </i>
    <i>
      <x v="4"/>
    </i>
    <i>
      <x v="5"/>
    </i>
    <i>
      <x v="6"/>
    </i>
    <i>
      <x v="7"/>
    </i>
    <i>
      <x v="8"/>
    </i>
    <i>
      <x v="9"/>
    </i>
    <i>
      <x v="10"/>
    </i>
    <i>
      <x v="11"/>
    </i>
    <i>
      <x v="12"/>
    </i>
    <i>
      <x v="13"/>
    </i>
    <i t="grand">
      <x/>
    </i>
  </rowItems>
  <colItems count="1">
    <i/>
  </colItems>
  <dataFields count="1">
    <dataField name="Sum of Order_count" fld="2"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E7E967-D96C-4025-AF05-F48DC773D2B7}" name="C5_Revenue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3:T8" firstHeaderRow="1" firstDataRow="1" firstDataCol="1"/>
  <pivotFields count="15">
    <pivotField showAll="0"/>
    <pivotField showAll="0"/>
    <pivotField showAll="0"/>
    <pivotField numFmtId="14" showAll="0"/>
    <pivotField numFmtId="19"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items count="8">
        <item x="1"/>
        <item x="2"/>
        <item x="3"/>
        <item x="4"/>
        <item x="5"/>
        <item x="6"/>
        <item x="0"/>
        <item t="default"/>
      </items>
    </pivotField>
    <pivotField showAll="0"/>
    <pivotField showAll="0">
      <items count="4">
        <item x="0"/>
        <item x="1"/>
        <item x="2"/>
        <item t="default"/>
      </items>
    </pivotField>
    <pivotField showAll="0"/>
    <pivotField showAll="0"/>
    <pivotField numFmtId="2" showAll="0"/>
  </pivotFields>
  <rowFields count="1">
    <field x="7"/>
  </rowFields>
  <rowItems count="5">
    <i>
      <x v="2"/>
    </i>
    <i>
      <x v="1"/>
    </i>
    <i>
      <x v="3"/>
    </i>
    <i>
      <x/>
    </i>
    <i t="grand">
      <x/>
    </i>
  </rowItems>
  <colItems count="1">
    <i/>
  </colItems>
  <dataFields count="1">
    <dataField name="Sum of Price" fld="8" baseField="6" baseItem="0" numFmtId="165"/>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7" count="1" selected="0">
            <x v="2"/>
          </reference>
        </references>
      </pivotArea>
    </chartFormat>
    <chartFormat chart="1" format="7">
      <pivotArea type="data" outline="0" fieldPosition="0">
        <references count="2">
          <reference field="4294967294" count="1" selected="0">
            <x v="0"/>
          </reference>
          <reference field="7" count="1" selected="0">
            <x v="1"/>
          </reference>
        </references>
      </pivotArea>
    </chartFormat>
    <chartFormat chart="1" format="8">
      <pivotArea type="data" outline="0" fieldPosition="0">
        <references count="2">
          <reference field="4294967294" count="1" selected="0">
            <x v="0"/>
          </reference>
          <reference field="7" count="1" selected="0">
            <x v="3"/>
          </reference>
        </references>
      </pivotArea>
    </chartFormat>
    <chartFormat chart="1" format="9">
      <pivotArea type="data" outline="0" fieldPosition="0">
        <references count="2">
          <reference field="4294967294" count="1" selected="0">
            <x v="0"/>
          </reference>
          <reference field="7"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2" format="1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B86B0-5AD7-413F-A9D9-6179DDBFA0D2}" name="C4_Revenue_by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3:Q7" firstHeaderRow="1" firstDataRow="1" firstDataCol="1"/>
  <pivotFields count="15">
    <pivotField showAll="0"/>
    <pivotField showAll="0"/>
    <pivotField showAll="0"/>
    <pivotField numFmtId="14" showAll="0"/>
    <pivotField numFmtId="19" showAll="0"/>
    <pivotField showAll="0"/>
    <pivotField showAll="0"/>
    <pivotField showAll="0">
      <items count="5">
        <item x="3"/>
        <item x="0"/>
        <item x="1"/>
        <item x="2"/>
        <item t="default"/>
      </items>
    </pivotField>
    <pivotField dataField="1" showAll="0"/>
    <pivotField showAll="0">
      <items count="8">
        <item x="1"/>
        <item x="2"/>
        <item x="3"/>
        <item x="4"/>
        <item x="5"/>
        <item x="6"/>
        <item x="0"/>
        <item t="default"/>
      </items>
    </pivotField>
    <pivotField showAll="0"/>
    <pivotField axis="axisRow" showAll="0">
      <items count="4">
        <item x="0"/>
        <item x="1"/>
        <item x="2"/>
        <item t="default"/>
      </items>
    </pivotField>
    <pivotField showAll="0"/>
    <pivotField showAll="0"/>
    <pivotField numFmtId="2" showAll="0"/>
  </pivotFields>
  <rowFields count="1">
    <field x="11"/>
  </rowFields>
  <rowItems count="4">
    <i>
      <x/>
    </i>
    <i>
      <x v="1"/>
    </i>
    <i>
      <x v="2"/>
    </i>
    <i t="grand">
      <x/>
    </i>
  </rowItems>
  <colItems count="1">
    <i/>
  </colItems>
  <dataFields count="1">
    <dataField name="Sum of Price" fld="8" baseField="6" baseItem="0" numFmtId="165"/>
  </dataFields>
  <chartFormats count="5">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05B8B4-DBD9-4A4B-A5A3-2DA5A973CD39}" name="KPI1_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5">
    <pivotField showAll="0"/>
    <pivotField showAll="0"/>
    <pivotField showAll="0"/>
    <pivotField numFmtId="14" showAll="0"/>
    <pivotField numFmtId="19" showAll="0"/>
    <pivotField showAll="0"/>
    <pivotField showAll="0"/>
    <pivotField showAll="0"/>
    <pivotField dataField="1" showAll="0"/>
    <pivotField showAll="0">
      <items count="8">
        <item x="1"/>
        <item x="2"/>
        <item x="3"/>
        <item x="4"/>
        <item x="5"/>
        <item x="6"/>
        <item x="0"/>
        <item t="default"/>
      </items>
    </pivotField>
    <pivotField showAll="0"/>
    <pivotField showAll="0">
      <items count="4">
        <item x="0"/>
        <item x="1"/>
        <item x="2"/>
        <item t="default"/>
      </items>
    </pivotField>
    <pivotField showAll="0"/>
    <pivotField showAll="0"/>
    <pivotField numFmtId="2" showAll="0"/>
  </pivotFields>
  <rowItems count="1">
    <i/>
  </rowItems>
  <colItems count="1">
    <i/>
  </colItems>
  <dataFields count="1">
    <dataField name="Total_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153EEA-A7EB-4896-8056-D0C411B064F9}" name="KPI2_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5">
    <pivotField showAll="0"/>
    <pivotField showAll="0"/>
    <pivotField dataField="1" showAll="0"/>
    <pivotField numFmtId="14" showAll="0"/>
    <pivotField numFmtId="19" showAll="0"/>
    <pivotField showAll="0"/>
    <pivotField showAll="0"/>
    <pivotField showAll="0"/>
    <pivotField showAll="0"/>
    <pivotField showAll="0">
      <items count="8">
        <item x="1"/>
        <item x="2"/>
        <item x="3"/>
        <item x="4"/>
        <item x="5"/>
        <item x="6"/>
        <item x="0"/>
        <item t="default"/>
      </items>
    </pivotField>
    <pivotField showAll="0"/>
    <pivotField showAll="0">
      <items count="4">
        <item x="0"/>
        <item x="1"/>
        <item x="2"/>
        <item t="default"/>
      </items>
    </pivotField>
    <pivotField showAll="0"/>
    <pivotField showAll="0"/>
    <pivotField numFmtId="2" showAll="0"/>
  </pivotFields>
  <rowItems count="1">
    <i/>
  </rowItems>
  <colItems count="1">
    <i/>
  </colItems>
  <dataFields count="1">
    <dataField name="Total_Order"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E43372-AC62-4652-894A-ADBEB8C7758E}" name="C2_Top10_items_by_revenue"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chartFormat="3">
  <location ref="I3:J14"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ascending" defaultSubtotal="0">
      <items count="32">
        <item x="22"/>
        <item x="25"/>
        <item x="20"/>
        <item x="16"/>
        <item x="3"/>
        <item x="27"/>
        <item x="31"/>
        <item x="6"/>
        <item x="9"/>
        <item x="12"/>
        <item x="17"/>
        <item x="14"/>
        <item x="10"/>
        <item x="5"/>
        <item x="7"/>
        <item x="29"/>
        <item x="0"/>
        <item x="15"/>
        <item x="24"/>
        <item x="4"/>
        <item x="19"/>
        <item x="11"/>
        <item x="8"/>
        <item x="30"/>
        <item x="13"/>
        <item x="2"/>
        <item x="21"/>
        <item x="26"/>
        <item x="23"/>
        <item x="28"/>
        <item x="1"/>
        <item x="1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4">
        <item x="3"/>
        <item x="0"/>
        <item x="1"/>
        <item x="2"/>
      </items>
      <extLst>
        <ext xmlns:x14="http://schemas.microsoft.com/office/spreadsheetml/2009/9/main" uri="{2946ED86-A175-432a-8AC1-64E0C546D7DE}">
          <x14:pivotField fillDownLabels="1"/>
        </ext>
      </extLst>
    </pivotField>
    <pivotField dataField="1" compact="0" outline="0" multipleItemSelectionAllowed="1" showAll="0">
      <items count="15">
        <item x="10"/>
        <item x="4"/>
        <item x="6"/>
        <item x="11"/>
        <item x="5"/>
        <item x="2"/>
        <item x="9"/>
        <item x="1"/>
        <item x="13"/>
        <item x="3"/>
        <item x="12"/>
        <item x="8"/>
        <item x="0"/>
        <item x="7"/>
        <item t="default"/>
      </items>
      <extLst>
        <ext xmlns:x14="http://schemas.microsoft.com/office/spreadsheetml/2009/9/main" uri="{2946ED86-A175-432a-8AC1-64E0C546D7DE}">
          <x14:pivotField fillDownLabels="1"/>
        </ext>
      </extLst>
    </pivotField>
    <pivotField compact="0" outline="0" showAll="0" defaultSubtotal="0">
      <items count="7">
        <item x="1"/>
        <item x="2"/>
        <item x="3"/>
        <item x="4"/>
        <item x="5"/>
        <item x="6"/>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s>
  <rowFields count="1">
    <field x="6"/>
  </rowFields>
  <rowItems count="11">
    <i>
      <x v="21"/>
    </i>
    <i>
      <x v="5"/>
    </i>
    <i>
      <x v="29"/>
    </i>
    <i>
      <x v="11"/>
    </i>
    <i>
      <x v="20"/>
    </i>
    <i>
      <x v="14"/>
    </i>
    <i>
      <x v="3"/>
    </i>
    <i>
      <x v="30"/>
    </i>
    <i>
      <x v="26"/>
    </i>
    <i>
      <x v="16"/>
    </i>
    <i t="grand">
      <x/>
    </i>
  </rowItems>
  <colItems count="1">
    <i/>
  </colItems>
  <dataFields count="1">
    <dataField name="Sum of Price" fld="8" baseField="6" baseItem="0" numFmtId="165"/>
  </dataFields>
  <formats count="5">
    <format dxfId="18">
      <pivotArea field="6" type="button" dataOnly="0" labelOnly="1" outline="0" axis="axisRow" fieldPosition="0"/>
    </format>
    <format dxfId="17">
      <pivotArea field="8" type="button" dataOnly="0" labelOnly="1" outline="0"/>
    </format>
    <format dxfId="16">
      <pivotArea outline="0" fieldPosition="0">
        <references count="1">
          <reference field="4294967294" count="1" selected="0">
            <x v="0"/>
          </reference>
        </references>
      </pivotArea>
    </format>
    <format dxfId="15">
      <pivotArea dataOnly="0" outline="0" fieldPosition="0">
        <references count="1">
          <reference field="4294967294" count="1">
            <x v="0"/>
          </reference>
        </references>
      </pivotArea>
    </format>
    <format dxfId="14">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2F4BAF-D65B-496C-B364-6C5F2437273F}" sourceName="Category">
  <pivotTables>
    <pivotTable tabId="7" name="C1_Top10_items_by_order_count"/>
    <pivotTable tabId="7" name="C2_Top10_items_by_revenue"/>
    <pivotTable tabId="7" name="C3_Orders_per_hour"/>
    <pivotTable tabId="7" name="C4_Revenue_by_month"/>
  </pivotTables>
  <data>
    <tabular pivotCacheId="163268951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527DF01E-ABA1-4A94-BB2D-A205BE710517}" sourceName="Day">
  <pivotTables>
    <pivotTable tabId="7" name="C4_Revenue_by_month"/>
    <pivotTable tabId="7" name="C1_Top10_items_by_order_count"/>
    <pivotTable tabId="7" name="C2_Top10_items_by_revenue"/>
    <pivotTable tabId="7" name="C3_Orders_per_hour"/>
    <pivotTable tabId="7" name="C5_Revenue_by_category"/>
  </pivotTables>
  <data>
    <tabular pivotCacheId="1632689515">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209470-6C92-468E-B28D-B0E8F197117D}" sourceName="Month">
  <pivotTables>
    <pivotTable tabId="7" name="C1_Top10_items_by_order_count"/>
    <pivotTable tabId="7" name="C2_Top10_items_by_revenue"/>
    <pivotTable tabId="7" name="C3_Orders_per_hour"/>
    <pivotTable tabId="7" name="C5_Revenue_by_category"/>
  </pivotTables>
  <data>
    <tabular pivotCacheId="16326895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081CA61-E172-41A7-95D8-797F3DA14CE0}" cache="Slicer_Category" caption="Category" lockedPosition="1" rowHeight="216000"/>
  <slicer name="Day" xr10:uid="{857A121E-A3CB-4FD2-A938-C66B2FC7D9DF}" cache="Slicer_Day" caption="Day" lockedPosition="1" rowHeight="216000"/>
  <slicer name="Month" xr10:uid="{3402B78B-419F-46FB-902A-1F4D828CC2FD}" cache="Slicer_Month" caption="Month" lockedPosition="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683112-7B17-477A-A31B-B7A5ECC8C84F}" name="Table1" displayName="Table1" ref="A1:O12098" totalsRowShown="0">
  <autoFilter ref="A1:O12098" xr:uid="{19683112-7B17-477A-A31B-B7A5ECC8C84F}"/>
  <sortState xmlns:xlrd2="http://schemas.microsoft.com/office/spreadsheetml/2017/richdata2" ref="A2:O12098">
    <sortCondition ref="B1:B12098"/>
  </sortState>
  <tableColumns count="15">
    <tableColumn id="1" xr3:uid="{1B054F2A-63E6-41E8-8CD1-5CACE50E1FE2}" name="order_details_id"/>
    <tableColumn id="2" xr3:uid="{DC130252-4ADD-4768-B8EB-940B884179E3}" name="order_id"/>
    <tableColumn id="16" xr3:uid="{F3069F38-428A-4351-ACE7-7BD4CAC5E280}" name="Order_count" dataDxfId="11">
      <calculatedColumnFormula>IF(COUNTIF($B$2:B2,B2)=1,1,0)</calculatedColumnFormula>
    </tableColumn>
    <tableColumn id="3" xr3:uid="{432A0E51-E50E-4E89-B4D4-6A4B85E7B6D7}" name="order_date" dataDxfId="10"/>
    <tableColumn id="4" xr3:uid="{BD1CD09E-9C43-41FC-87ED-C471E882AB07}" name="order_time" dataDxfId="9"/>
    <tableColumn id="5" xr3:uid="{AFCB0948-C21C-4145-8C2F-93F2F4164A14}" name="item_id"/>
    <tableColumn id="9" xr3:uid="{0747872C-874F-499E-A081-EE54EBB07A0F}" name="item_name" dataDxfId="8">
      <calculatedColumnFormula>IFERROR(INDEX(menu_items!$B:$B,MATCH(F2,menu_items!$A:$A,0)),"Unknown value")</calculatedColumnFormula>
    </tableColumn>
    <tableColumn id="10" xr3:uid="{3492A1CA-DD84-454F-A288-117D7AA53AD4}" name="Category" dataDxfId="7">
      <calculatedColumnFormula>IFERROR(INDEX(menu_items!$C:$C,MATCH(F2,menu_items!$A:$A,0)),"Unknown value")</calculatedColumnFormula>
    </tableColumn>
    <tableColumn id="11" xr3:uid="{BE5C53EE-9979-4D7E-928E-AE1E5DD12A44}" name="Price" dataDxfId="6">
      <calculatedColumnFormula>IFERROR(INDEX(menu_items!$D:$D,MATCH(F2,menu_items!$A:$A,0)),0)</calculatedColumnFormula>
    </tableColumn>
    <tableColumn id="12" xr3:uid="{A68A6601-CA1C-4C67-8D7C-4B537FEEBCE0}" name="Day" dataDxfId="5">
      <calculatedColumnFormula>TEXT(D2,"ddd")</calculatedColumnFormula>
    </tableColumn>
    <tableColumn id="7" xr3:uid="{4553BDB7-CF0D-4EFC-9483-6A4463325E25}" name="Date" dataDxfId="4">
      <calculatedColumnFormula>DAY(D2)</calculatedColumnFormula>
    </tableColumn>
    <tableColumn id="8" xr3:uid="{5A6024A6-FD5A-450B-936E-5AE22D434812}" name="Month" dataDxfId="3">
      <calculatedColumnFormula>TEXT(D2,"mmm")</calculatedColumnFormula>
    </tableColumn>
    <tableColumn id="6" xr3:uid="{C754921D-B968-4141-8D76-79DD81E99CE3}" name="hour"/>
    <tableColumn id="13" xr3:uid="{E3078A10-2442-4A88-ADE0-B452B1CF6FA8}" name="items_in_this_order" dataDxfId="2">
      <calculatedColumnFormula>COUNTIF($B:$B,B2)</calculatedColumnFormula>
    </tableColumn>
    <tableColumn id="14" xr3:uid="{B732C4D1-D116-42F8-8EB5-73037A4EEE15}" name="order_total" dataDxfId="1">
      <calculatedColumnFormula>SUMIF($B:$B,B2,$I:$I)</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165183-FDF0-411D-B51C-D7E58A2E6A87}" name="Table2" displayName="Table2" ref="A1:D33" totalsRowShown="0">
  <autoFilter ref="A1:D33" xr:uid="{D8165183-FDF0-411D-B51C-D7E58A2E6A87}"/>
  <sortState xmlns:xlrd2="http://schemas.microsoft.com/office/spreadsheetml/2017/richdata2" ref="A2:D33">
    <sortCondition descending="1" ref="D1:D33"/>
  </sortState>
  <tableColumns count="4">
    <tableColumn id="1" xr3:uid="{4C5E1B23-8132-47A2-AB08-D48073489B75}" name="menu_item_id" dataDxfId="0"/>
    <tableColumn id="2" xr3:uid="{4808F5A6-7006-4A0F-A71A-5B3F42E2A80D}" name="item_name"/>
    <tableColumn id="3" xr3:uid="{909838AD-BEE1-46F1-88EE-1F373E13AEF9}" name="category"/>
    <tableColumn id="4" xr3:uid="{178195AF-95A4-46A3-9F6C-707D1ACB43CD}" name="price"/>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338120-FF70-4F12-84BA-2368BC81B7ED}">
  <we:reference id="wa200009404" version="1.0.0.8" store="en-US" storeType="OMEX"/>
  <we:alternateReferences>
    <we:reference id="wa200009404" version="1.0.0.8" store="wa200009404" storeType="OMEX"/>
  </we:alternateReferences>
  <we:properties>
    <we:property name="claude.fileId" value="&quot;6fc425a1-efd1-46fa-87c8-50fcb077571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8DB3-1437-4E2A-9B6F-F6CD68C5CB1E}">
  <dimension ref="A2:T74"/>
  <sheetViews>
    <sheetView tabSelected="1" zoomScaleNormal="100" workbookViewId="0">
      <selection activeCell="D11" sqref="D11"/>
    </sheetView>
  </sheetViews>
  <sheetFormatPr defaultRowHeight="15" x14ac:dyDescent="0.25"/>
  <cols>
    <col min="1" max="1" width="24" bestFit="1" customWidth="1"/>
    <col min="2" max="2" width="20.5703125" customWidth="1"/>
    <col min="3" max="3" width="29.5703125" customWidth="1"/>
    <col min="4" max="4" width="19.42578125" bestFit="1" customWidth="1"/>
    <col min="5" max="5" width="20.7109375" bestFit="1" customWidth="1"/>
    <col min="6" max="6" width="24" bestFit="1" customWidth="1"/>
    <col min="7" max="7" width="19" bestFit="1" customWidth="1"/>
    <col min="9" max="9" width="20.7109375" bestFit="1" customWidth="1"/>
    <col min="10" max="11" width="12" bestFit="1" customWidth="1"/>
    <col min="12" max="12" width="13.140625" bestFit="1" customWidth="1"/>
    <col min="13" max="13" width="13.28515625" bestFit="1" customWidth="1"/>
    <col min="14" max="14" width="19" bestFit="1" customWidth="1"/>
    <col min="15" max="15" width="12" bestFit="1" customWidth="1"/>
    <col min="16" max="16" width="13.28515625" style="12" bestFit="1" customWidth="1"/>
    <col min="17" max="17" width="12" bestFit="1" customWidth="1"/>
    <col min="18" max="18" width="15" bestFit="1" customWidth="1"/>
    <col min="19" max="19" width="13.28515625" bestFit="1" customWidth="1"/>
    <col min="20" max="20" width="12" bestFit="1" customWidth="1"/>
  </cols>
  <sheetData>
    <row r="2" spans="1:20" x14ac:dyDescent="0.25">
      <c r="A2" s="16" t="s">
        <v>76</v>
      </c>
      <c r="B2" s="16" t="s">
        <v>77</v>
      </c>
      <c r="C2" s="16" t="s">
        <v>78</v>
      </c>
    </row>
    <row r="3" spans="1:20" x14ac:dyDescent="0.25">
      <c r="A3" s="9" t="s">
        <v>53</v>
      </c>
      <c r="B3" s="13" t="s">
        <v>56</v>
      </c>
      <c r="C3" s="13" t="s">
        <v>73</v>
      </c>
      <c r="E3" s="6" t="s">
        <v>45</v>
      </c>
      <c r="F3" t="s">
        <v>1</v>
      </c>
      <c r="I3" s="6" t="s">
        <v>45</v>
      </c>
      <c r="J3" t="s">
        <v>35</v>
      </c>
      <c r="M3" s="6" t="s">
        <v>0</v>
      </c>
      <c r="N3" t="s">
        <v>68</v>
      </c>
      <c r="P3" s="6" t="s">
        <v>0</v>
      </c>
      <c r="Q3" t="s">
        <v>35</v>
      </c>
      <c r="S3" s="6" t="s">
        <v>0</v>
      </c>
      <c r="T3" t="s">
        <v>35</v>
      </c>
    </row>
    <row r="4" spans="1:20" x14ac:dyDescent="0.25">
      <c r="A4" s="9" t="s">
        <v>61</v>
      </c>
      <c r="B4" s="13" t="s">
        <v>57</v>
      </c>
      <c r="C4" s="13" t="s">
        <v>65</v>
      </c>
      <c r="E4" t="s">
        <v>11</v>
      </c>
      <c r="F4">
        <v>461</v>
      </c>
      <c r="I4" t="s">
        <v>18</v>
      </c>
      <c r="J4" s="10">
        <v>6461.9999999999591</v>
      </c>
      <c r="M4" s="7">
        <v>10</v>
      </c>
      <c r="N4">
        <v>2</v>
      </c>
      <c r="P4" s="7" t="s">
        <v>70</v>
      </c>
      <c r="Q4" s="10">
        <v>53816.949999998091</v>
      </c>
      <c r="S4" s="7" t="s">
        <v>38</v>
      </c>
      <c r="T4" s="10">
        <v>49462.699999998877</v>
      </c>
    </row>
    <row r="5" spans="1:20" x14ac:dyDescent="0.25">
      <c r="A5" s="14" t="s">
        <v>63</v>
      </c>
      <c r="B5" s="13" t="s">
        <v>58</v>
      </c>
      <c r="C5" s="13" t="s">
        <v>60</v>
      </c>
      <c r="E5" t="s">
        <v>10</v>
      </c>
      <c r="F5">
        <v>463</v>
      </c>
      <c r="I5" t="s">
        <v>17</v>
      </c>
      <c r="J5" s="10">
        <v>6533.7999999999583</v>
      </c>
      <c r="M5" s="7">
        <v>11</v>
      </c>
      <c r="N5">
        <v>286</v>
      </c>
      <c r="P5" s="7" t="s">
        <v>69</v>
      </c>
      <c r="Q5" s="10">
        <v>50790.349999998543</v>
      </c>
      <c r="S5" s="7" t="s">
        <v>37</v>
      </c>
      <c r="T5" s="10">
        <v>46720.64999999923</v>
      </c>
    </row>
    <row r="6" spans="1:20" x14ac:dyDescent="0.25">
      <c r="B6" s="13" t="s">
        <v>59</v>
      </c>
      <c r="C6" s="13" t="s">
        <v>75</v>
      </c>
      <c r="E6" t="s">
        <v>9</v>
      </c>
      <c r="F6">
        <v>470</v>
      </c>
      <c r="I6" t="s">
        <v>8</v>
      </c>
      <c r="J6" s="10">
        <v>6821.5499999999429</v>
      </c>
      <c r="M6" s="7">
        <v>12</v>
      </c>
      <c r="N6">
        <v>644</v>
      </c>
      <c r="P6" s="7" t="s">
        <v>71</v>
      </c>
      <c r="Q6" s="10">
        <v>54610.59999999818</v>
      </c>
      <c r="S6" s="7" t="s">
        <v>39</v>
      </c>
      <c r="T6" s="10">
        <v>34796.800000000665</v>
      </c>
    </row>
    <row r="7" spans="1:20" x14ac:dyDescent="0.25">
      <c r="C7" s="13" t="s">
        <v>72</v>
      </c>
      <c r="E7" t="s">
        <v>8</v>
      </c>
      <c r="F7">
        <v>489</v>
      </c>
      <c r="I7" t="s">
        <v>14</v>
      </c>
      <c r="J7" s="10">
        <v>7118.99999999995</v>
      </c>
      <c r="M7" s="7">
        <v>13</v>
      </c>
      <c r="N7">
        <v>590</v>
      </c>
      <c r="P7" s="7" t="s">
        <v>34</v>
      </c>
      <c r="Q7" s="10">
        <v>159217.89999999481</v>
      </c>
      <c r="S7" s="7" t="s">
        <v>36</v>
      </c>
      <c r="T7" s="10">
        <v>28237.750000000575</v>
      </c>
    </row>
    <row r="8" spans="1:20" x14ac:dyDescent="0.25">
      <c r="E8" t="s">
        <v>7</v>
      </c>
      <c r="F8">
        <v>562</v>
      </c>
      <c r="I8" t="s">
        <v>12</v>
      </c>
      <c r="J8" s="10">
        <v>7524</v>
      </c>
      <c r="M8" s="7">
        <v>14</v>
      </c>
      <c r="N8">
        <v>423</v>
      </c>
      <c r="P8"/>
      <c r="S8" s="7" t="s">
        <v>34</v>
      </c>
      <c r="T8" s="10">
        <v>159217.89999999935</v>
      </c>
    </row>
    <row r="9" spans="1:20" x14ac:dyDescent="0.25">
      <c r="B9" t="s">
        <v>55</v>
      </c>
      <c r="E9" t="s">
        <v>6</v>
      </c>
      <c r="F9">
        <v>571</v>
      </c>
      <c r="I9" t="s">
        <v>2</v>
      </c>
      <c r="J9" s="10">
        <v>8054.8999999999205</v>
      </c>
      <c r="M9" s="7">
        <v>15</v>
      </c>
      <c r="N9">
        <v>354</v>
      </c>
      <c r="P9"/>
    </row>
    <row r="10" spans="1:20" x14ac:dyDescent="0.25">
      <c r="B10" s="10">
        <v>159217.90000000186</v>
      </c>
      <c r="E10" t="s">
        <v>5</v>
      </c>
      <c r="F10">
        <v>583</v>
      </c>
      <c r="I10" t="s">
        <v>5</v>
      </c>
      <c r="J10" s="10">
        <v>8132.8499999999258</v>
      </c>
      <c r="M10" s="7">
        <v>16</v>
      </c>
      <c r="N10">
        <v>479</v>
      </c>
      <c r="P10"/>
    </row>
    <row r="11" spans="1:20" x14ac:dyDescent="0.25">
      <c r="E11" t="s">
        <v>4</v>
      </c>
      <c r="F11">
        <v>588</v>
      </c>
      <c r="I11" t="s">
        <v>7</v>
      </c>
      <c r="J11" s="10">
        <v>8149</v>
      </c>
      <c r="M11" s="7">
        <v>17</v>
      </c>
      <c r="N11">
        <v>618</v>
      </c>
      <c r="P11"/>
    </row>
    <row r="12" spans="1:20" x14ac:dyDescent="0.25">
      <c r="B12" t="s">
        <v>74</v>
      </c>
      <c r="E12" t="s">
        <v>3</v>
      </c>
      <c r="F12">
        <v>620</v>
      </c>
      <c r="I12" t="s">
        <v>9</v>
      </c>
      <c r="J12" s="10">
        <v>8436.4999999999509</v>
      </c>
      <c r="M12" s="7">
        <v>18</v>
      </c>
      <c r="N12">
        <v>595</v>
      </c>
      <c r="P12"/>
    </row>
    <row r="13" spans="1:20" x14ac:dyDescent="0.25">
      <c r="B13">
        <v>5343</v>
      </c>
      <c r="E13" t="s">
        <v>2</v>
      </c>
      <c r="F13">
        <v>622</v>
      </c>
      <c r="I13" t="s">
        <v>4</v>
      </c>
      <c r="J13" s="10">
        <v>10554.600000000037</v>
      </c>
      <c r="M13" s="7">
        <v>19</v>
      </c>
      <c r="N13">
        <v>497</v>
      </c>
      <c r="P13"/>
    </row>
    <row r="14" spans="1:20" x14ac:dyDescent="0.25">
      <c r="E14" t="s">
        <v>34</v>
      </c>
      <c r="F14">
        <v>5429</v>
      </c>
      <c r="I14" t="s">
        <v>34</v>
      </c>
      <c r="J14" s="10">
        <v>77788.199999999633</v>
      </c>
      <c r="M14" s="7">
        <v>20</v>
      </c>
      <c r="N14">
        <v>411</v>
      </c>
      <c r="P14"/>
    </row>
    <row r="15" spans="1:20" x14ac:dyDescent="0.25">
      <c r="B15" t="s">
        <v>62</v>
      </c>
      <c r="M15" s="7">
        <v>21</v>
      </c>
      <c r="N15">
        <v>289</v>
      </c>
      <c r="P15"/>
    </row>
    <row r="16" spans="1:20" x14ac:dyDescent="0.25">
      <c r="B16" s="11">
        <f>GETPIVOTDATA("Price",$B$9)/GETPIVOTDATA("Order_count",$B$12)</f>
        <v>29.799344937301488</v>
      </c>
      <c r="M16" s="7">
        <v>22</v>
      </c>
      <c r="N16">
        <v>151</v>
      </c>
      <c r="P16"/>
    </row>
    <row r="17" spans="2:16" x14ac:dyDescent="0.25">
      <c r="M17" s="7">
        <v>23</v>
      </c>
      <c r="N17">
        <v>4</v>
      </c>
      <c r="P17"/>
    </row>
    <row r="18" spans="2:16" x14ac:dyDescent="0.25">
      <c r="B18" t="s">
        <v>59</v>
      </c>
      <c r="M18" s="7" t="s">
        <v>34</v>
      </c>
      <c r="N18">
        <v>5343</v>
      </c>
      <c r="P18"/>
    </row>
    <row r="19" spans="2:16" x14ac:dyDescent="0.25">
      <c r="B19" t="str">
        <f>INDEX(E23:E54,MATCH(MAX(F23:F54),F23:F54,0))</f>
        <v>Hamburger</v>
      </c>
      <c r="P19"/>
    </row>
    <row r="20" spans="2:16" x14ac:dyDescent="0.25">
      <c r="P20"/>
    </row>
    <row r="21" spans="2:16" x14ac:dyDescent="0.25">
      <c r="P21"/>
    </row>
    <row r="22" spans="2:16" x14ac:dyDescent="0.25">
      <c r="E22" s="6" t="s">
        <v>0</v>
      </c>
      <c r="F22" t="s">
        <v>1</v>
      </c>
      <c r="P22"/>
    </row>
    <row r="23" spans="2:16" x14ac:dyDescent="0.25">
      <c r="E23" s="7" t="s">
        <v>20</v>
      </c>
      <c r="F23">
        <v>355</v>
      </c>
      <c r="P23"/>
    </row>
    <row r="24" spans="2:16" x14ac:dyDescent="0.25">
      <c r="E24" s="7" t="s">
        <v>31</v>
      </c>
      <c r="F24">
        <v>207</v>
      </c>
      <c r="P24"/>
    </row>
    <row r="25" spans="2:16" x14ac:dyDescent="0.25">
      <c r="E25" s="7" t="s">
        <v>29</v>
      </c>
      <c r="F25">
        <v>233</v>
      </c>
      <c r="P25"/>
    </row>
    <row r="26" spans="2:16" x14ac:dyDescent="0.25">
      <c r="E26" s="7" t="s">
        <v>5</v>
      </c>
      <c r="F26">
        <v>583</v>
      </c>
      <c r="P26"/>
    </row>
    <row r="27" spans="2:16" x14ac:dyDescent="0.25">
      <c r="E27" s="7" t="s">
        <v>13</v>
      </c>
      <c r="F27">
        <v>455</v>
      </c>
      <c r="P27"/>
    </row>
    <row r="28" spans="2:16" x14ac:dyDescent="0.25">
      <c r="E28" s="7" t="s">
        <v>17</v>
      </c>
      <c r="F28">
        <v>364</v>
      </c>
      <c r="P28"/>
    </row>
    <row r="29" spans="2:16" x14ac:dyDescent="0.25">
      <c r="E29" s="7" t="s">
        <v>33</v>
      </c>
      <c r="F29">
        <v>123</v>
      </c>
      <c r="P29"/>
    </row>
    <row r="30" spans="2:16" x14ac:dyDescent="0.25">
      <c r="E30" s="7" t="s">
        <v>15</v>
      </c>
      <c r="F30">
        <v>379</v>
      </c>
      <c r="P30"/>
    </row>
    <row r="31" spans="2:16" x14ac:dyDescent="0.25">
      <c r="E31" s="7" t="s">
        <v>28</v>
      </c>
      <c r="F31">
        <v>237</v>
      </c>
      <c r="P31"/>
    </row>
    <row r="32" spans="2:16" x14ac:dyDescent="0.25">
      <c r="E32" s="7" t="s">
        <v>11</v>
      </c>
      <c r="F32">
        <v>461</v>
      </c>
      <c r="P32"/>
    </row>
    <row r="33" spans="5:16" x14ac:dyDescent="0.25">
      <c r="E33" s="7" t="s">
        <v>3</v>
      </c>
      <c r="F33">
        <v>620</v>
      </c>
      <c r="P33"/>
    </row>
    <row r="34" spans="5:16" x14ac:dyDescent="0.25">
      <c r="E34" s="7" t="s">
        <v>14</v>
      </c>
      <c r="F34">
        <v>420</v>
      </c>
      <c r="P34"/>
    </row>
    <row r="35" spans="5:16" x14ac:dyDescent="0.25">
      <c r="E35" s="7" t="s">
        <v>25</v>
      </c>
      <c r="F35">
        <v>249</v>
      </c>
      <c r="P35"/>
    </row>
    <row r="36" spans="5:16" x14ac:dyDescent="0.25">
      <c r="E36" s="7" t="s">
        <v>6</v>
      </c>
      <c r="F36">
        <v>571</v>
      </c>
      <c r="P36"/>
    </row>
    <row r="37" spans="5:16" x14ac:dyDescent="0.25">
      <c r="E37" s="7" t="s">
        <v>2</v>
      </c>
      <c r="F37">
        <v>622</v>
      </c>
      <c r="P37"/>
    </row>
    <row r="38" spans="5:16" x14ac:dyDescent="0.25">
      <c r="E38" s="7" t="s">
        <v>24</v>
      </c>
      <c r="F38">
        <v>257</v>
      </c>
    </row>
    <row r="39" spans="5:16" x14ac:dyDescent="0.25">
      <c r="E39" s="7" t="s">
        <v>4</v>
      </c>
      <c r="F39">
        <v>588</v>
      </c>
    </row>
    <row r="40" spans="5:16" x14ac:dyDescent="0.25">
      <c r="E40" s="7" t="s">
        <v>10</v>
      </c>
      <c r="F40">
        <v>463</v>
      </c>
    </row>
    <row r="41" spans="5:16" x14ac:dyDescent="0.25">
      <c r="E41" s="7" t="s">
        <v>23</v>
      </c>
      <c r="F41">
        <v>273</v>
      </c>
    </row>
    <row r="42" spans="5:16" x14ac:dyDescent="0.25">
      <c r="E42" s="7" t="s">
        <v>19</v>
      </c>
      <c r="F42">
        <v>359</v>
      </c>
    </row>
    <row r="43" spans="5:16" x14ac:dyDescent="0.25">
      <c r="E43" s="7" t="s">
        <v>12</v>
      </c>
      <c r="F43">
        <v>456</v>
      </c>
    </row>
    <row r="44" spans="5:16" x14ac:dyDescent="0.25">
      <c r="E44" s="7" t="s">
        <v>18</v>
      </c>
      <c r="F44">
        <v>360</v>
      </c>
    </row>
    <row r="45" spans="5:16" x14ac:dyDescent="0.25">
      <c r="E45" s="7" t="s">
        <v>32</v>
      </c>
      <c r="F45">
        <v>205</v>
      </c>
    </row>
    <row r="46" spans="5:16" x14ac:dyDescent="0.25">
      <c r="E46" s="7" t="s">
        <v>22</v>
      </c>
      <c r="F46">
        <v>324</v>
      </c>
    </row>
    <row r="47" spans="5:16" x14ac:dyDescent="0.25">
      <c r="E47" s="7" t="s">
        <v>26</v>
      </c>
      <c r="F47">
        <v>239</v>
      </c>
    </row>
    <row r="48" spans="5:16" x14ac:dyDescent="0.25">
      <c r="E48" s="7" t="s">
        <v>16</v>
      </c>
      <c r="F48">
        <v>367</v>
      </c>
    </row>
    <row r="49" spans="5:16" x14ac:dyDescent="0.25">
      <c r="E49" s="7" t="s">
        <v>9</v>
      </c>
      <c r="F49">
        <v>470</v>
      </c>
    </row>
    <row r="50" spans="5:16" x14ac:dyDescent="0.25">
      <c r="E50" s="7" t="s">
        <v>21</v>
      </c>
      <c r="F50">
        <v>354</v>
      </c>
    </row>
    <row r="51" spans="5:16" x14ac:dyDescent="0.25">
      <c r="E51" s="7" t="s">
        <v>30</v>
      </c>
      <c r="F51">
        <v>214</v>
      </c>
    </row>
    <row r="52" spans="5:16" x14ac:dyDescent="0.25">
      <c r="E52" s="7" t="s">
        <v>8</v>
      </c>
      <c r="F52">
        <v>489</v>
      </c>
      <c r="P52"/>
    </row>
    <row r="53" spans="5:16" x14ac:dyDescent="0.25">
      <c r="E53" s="7" t="s">
        <v>7</v>
      </c>
      <c r="F53">
        <v>562</v>
      </c>
      <c r="P53"/>
    </row>
    <row r="54" spans="5:16" x14ac:dyDescent="0.25">
      <c r="E54" s="7" t="s">
        <v>27</v>
      </c>
      <c r="F54">
        <v>238</v>
      </c>
      <c r="P54"/>
    </row>
    <row r="55" spans="5:16" x14ac:dyDescent="0.25">
      <c r="E55" s="7" t="s">
        <v>34</v>
      </c>
      <c r="F55">
        <v>12097</v>
      </c>
      <c r="P55"/>
    </row>
    <row r="56" spans="5:16" x14ac:dyDescent="0.25">
      <c r="P56"/>
    </row>
    <row r="57" spans="5:16" x14ac:dyDescent="0.25">
      <c r="P57"/>
    </row>
    <row r="58" spans="5:16" x14ac:dyDescent="0.25">
      <c r="P58"/>
    </row>
    <row r="59" spans="5:16" x14ac:dyDescent="0.25">
      <c r="P59"/>
    </row>
    <row r="60" spans="5:16" x14ac:dyDescent="0.25">
      <c r="P60"/>
    </row>
    <row r="61" spans="5:16" x14ac:dyDescent="0.25">
      <c r="P61"/>
    </row>
    <row r="62" spans="5:16" x14ac:dyDescent="0.25">
      <c r="P62"/>
    </row>
    <row r="63" spans="5:16" x14ac:dyDescent="0.25">
      <c r="P63"/>
    </row>
    <row r="64" spans="5:16" x14ac:dyDescent="0.25">
      <c r="P64"/>
    </row>
    <row r="65" spans="16:16" x14ac:dyDescent="0.25">
      <c r="P65"/>
    </row>
    <row r="66" spans="16:16" x14ac:dyDescent="0.25">
      <c r="P66"/>
    </row>
    <row r="67" spans="16:16" x14ac:dyDescent="0.25">
      <c r="P67"/>
    </row>
    <row r="68" spans="16:16" x14ac:dyDescent="0.25">
      <c r="P68"/>
    </row>
    <row r="69" spans="16:16" x14ac:dyDescent="0.25">
      <c r="P69"/>
    </row>
    <row r="70" spans="16:16" x14ac:dyDescent="0.25">
      <c r="P70"/>
    </row>
    <row r="71" spans="16:16" x14ac:dyDescent="0.25">
      <c r="P71"/>
    </row>
    <row r="72" spans="16:16" x14ac:dyDescent="0.25">
      <c r="P72"/>
    </row>
    <row r="73" spans="16:16" x14ac:dyDescent="0.25">
      <c r="P73"/>
    </row>
    <row r="74" spans="16:16" x14ac:dyDescent="0.25">
      <c r="P7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FB27C-EE09-4AAB-9E0A-A67B77EA6A80}">
  <dimension ref="A1:U4"/>
  <sheetViews>
    <sheetView showGridLines="0" showRowColHeaders="0" zoomScale="80" zoomScaleNormal="80" workbookViewId="0">
      <selection activeCell="V15" sqref="V15"/>
    </sheetView>
  </sheetViews>
  <sheetFormatPr defaultRowHeight="15" x14ac:dyDescent="0.25"/>
  <cols>
    <col min="3" max="3" width="9.85546875" customWidth="1"/>
  </cols>
  <sheetData>
    <row r="1" spans="1:21" x14ac:dyDescent="0.25">
      <c r="A1" s="15"/>
      <c r="B1" s="15"/>
      <c r="C1" s="15"/>
      <c r="D1" s="15"/>
      <c r="E1" s="15"/>
      <c r="F1" s="15"/>
      <c r="G1" s="15"/>
      <c r="H1" s="15"/>
      <c r="I1" s="15"/>
      <c r="J1" s="15"/>
      <c r="K1" s="15"/>
      <c r="L1" s="15"/>
      <c r="M1" s="15"/>
      <c r="N1" s="15"/>
      <c r="O1" s="15"/>
      <c r="P1" s="15"/>
      <c r="Q1" s="15"/>
      <c r="R1" s="15"/>
      <c r="S1" s="15"/>
      <c r="T1" s="15"/>
      <c r="U1" s="15"/>
    </row>
    <row r="2" spans="1:21" x14ac:dyDescent="0.25">
      <c r="A2" s="15"/>
      <c r="B2" s="15"/>
      <c r="C2" s="15"/>
      <c r="D2" s="15"/>
      <c r="E2" s="15"/>
      <c r="F2" s="15"/>
      <c r="G2" s="15"/>
      <c r="H2" s="15"/>
      <c r="I2" s="15"/>
      <c r="J2" s="15"/>
      <c r="K2" s="15"/>
      <c r="L2" s="15"/>
      <c r="M2" s="15"/>
      <c r="N2" s="15"/>
      <c r="O2" s="15"/>
      <c r="P2" s="15"/>
      <c r="Q2" s="15"/>
      <c r="R2" s="15"/>
      <c r="S2" s="15"/>
      <c r="T2" s="15"/>
      <c r="U2" s="15"/>
    </row>
    <row r="3" spans="1:21" x14ac:dyDescent="0.25">
      <c r="A3" s="15"/>
      <c r="B3" s="15"/>
      <c r="C3" s="15"/>
      <c r="D3" s="15"/>
      <c r="E3" s="15"/>
      <c r="F3" s="15"/>
      <c r="G3" s="15"/>
      <c r="H3" s="15"/>
      <c r="I3" s="15"/>
      <c r="J3" s="15"/>
      <c r="K3" s="15"/>
      <c r="L3" s="15"/>
      <c r="M3" s="15"/>
      <c r="N3" s="15"/>
      <c r="O3" s="15"/>
      <c r="P3" s="15"/>
      <c r="Q3" s="15"/>
      <c r="R3" s="15"/>
      <c r="S3" s="15"/>
      <c r="T3" s="15"/>
      <c r="U3" s="15"/>
    </row>
    <row r="4" spans="1:21" ht="12" customHeight="1" x14ac:dyDescent="0.5">
      <c r="C4" s="8"/>
    </row>
  </sheetData>
  <sheetProtection sheet="1" objects="1" scenarios="1" selectLockedCells="1" pivotTables="0" selectUnlockedCells="1"/>
  <pageMargins left="0.7" right="0.7" top="0.75" bottom="0.75" header="0.3" footer="0.3"/>
  <pageSetup scale="46"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5BA5-B14D-4901-BD65-DDAB749D9158}">
  <dimension ref="A1:Q12098"/>
  <sheetViews>
    <sheetView zoomScaleNormal="100" workbookViewId="0">
      <selection activeCell="D7" sqref="D7"/>
    </sheetView>
  </sheetViews>
  <sheetFormatPr defaultRowHeight="15" x14ac:dyDescent="0.25"/>
  <cols>
    <col min="1" max="1" width="16.5703125" customWidth="1"/>
    <col min="2" max="2" width="10.7109375" customWidth="1"/>
    <col min="3" max="3" width="14.28515625" customWidth="1"/>
    <col min="4" max="4" width="13" customWidth="1"/>
    <col min="5" max="5" width="14.5703125" customWidth="1"/>
    <col min="6" max="6" width="11" customWidth="1"/>
    <col min="7" max="7" width="22.42578125" customWidth="1"/>
    <col min="8" max="8" width="14" style="5" customWidth="1"/>
    <col min="9" max="9" width="17.5703125" style="5" customWidth="1"/>
    <col min="10" max="10" width="7" customWidth="1"/>
    <col min="11" max="11" width="7.42578125" style="4" customWidth="1"/>
    <col min="12" max="12" width="9.85546875" style="3" customWidth="1"/>
    <col min="13" max="13" width="7.7109375" customWidth="1"/>
    <col min="14" max="14" width="21" customWidth="1"/>
    <col min="15" max="15" width="18.7109375" style="5" customWidth="1"/>
    <col min="16" max="16" width="38.85546875" customWidth="1"/>
    <col min="17" max="17" width="9.5703125" bestFit="1" customWidth="1"/>
  </cols>
  <sheetData>
    <row r="1" spans="1:17" x14ac:dyDescent="0.25">
      <c r="A1" t="s">
        <v>40</v>
      </c>
      <c r="B1" t="s">
        <v>41</v>
      </c>
      <c r="C1" t="s">
        <v>67</v>
      </c>
      <c r="D1" t="s">
        <v>42</v>
      </c>
      <c r="E1" t="s">
        <v>43</v>
      </c>
      <c r="F1" t="s">
        <v>44</v>
      </c>
      <c r="G1" t="s">
        <v>45</v>
      </c>
      <c r="H1" t="s">
        <v>46</v>
      </c>
      <c r="I1" s="5" t="s">
        <v>47</v>
      </c>
      <c r="J1" t="s">
        <v>48</v>
      </c>
      <c r="K1" t="s">
        <v>64</v>
      </c>
      <c r="L1" t="s">
        <v>66</v>
      </c>
      <c r="M1" t="s">
        <v>49</v>
      </c>
      <c r="N1" t="s">
        <v>50</v>
      </c>
      <c r="O1" s="5" t="s">
        <v>51</v>
      </c>
    </row>
    <row r="2" spans="1:17" x14ac:dyDescent="0.25">
      <c r="A2">
        <v>1</v>
      </c>
      <c r="B2">
        <v>1</v>
      </c>
      <c r="C2">
        <f>IF(COUNTIF($B$2:B2,B2)=1,1,0)</f>
        <v>1</v>
      </c>
      <c r="D2" s="1">
        <v>44927</v>
      </c>
      <c r="E2" s="2">
        <v>0.4851388888888889</v>
      </c>
      <c r="F2">
        <v>109</v>
      </c>
      <c r="G2" t="str">
        <f>IFERROR(INDEX(menu_items!$B:$B,MATCH(F2,menu_items!$A:$A,0)),"Unknown value")</f>
        <v>Korean Beef Bowl</v>
      </c>
      <c r="H2" t="str">
        <f>IFERROR(INDEX(menu_items!$C:$C,MATCH(F2,menu_items!$A:$A,0)),"Unknown value")</f>
        <v>Asian</v>
      </c>
      <c r="I2" s="5">
        <f>IFERROR(INDEX(menu_items!$D:$D,MATCH(F2,menu_items!$A:$A,0)),0)</f>
        <v>17.95</v>
      </c>
      <c r="J2" t="str">
        <f t="shared" ref="J2:J65" si="0">TEXT(D2,"ddd")</f>
        <v>Sun</v>
      </c>
      <c r="K2">
        <f t="shared" ref="K2:K65" si="1">DAY(D2)</f>
        <v>1</v>
      </c>
      <c r="L2" t="str">
        <f t="shared" ref="L2:L65" si="2">TEXT(D2,"mmm")</f>
        <v>Jan</v>
      </c>
      <c r="M2">
        <v>11</v>
      </c>
      <c r="N2">
        <f t="shared" ref="N2:N65" si="3">COUNTIF($B:$B,B2)</f>
        <v>1</v>
      </c>
      <c r="O2" s="5">
        <f t="shared" ref="O2:O65" si="4">SUMIF($B:$B,B2,$I:$I)</f>
        <v>17.95</v>
      </c>
    </row>
    <row r="3" spans="1:17" x14ac:dyDescent="0.25">
      <c r="A3">
        <v>2</v>
      </c>
      <c r="B3">
        <v>2</v>
      </c>
      <c r="C3">
        <f>IF(COUNTIF($B$2:B3,B3)=1,1,0)</f>
        <v>1</v>
      </c>
      <c r="D3" s="1">
        <v>44927</v>
      </c>
      <c r="E3" s="2">
        <v>0.49837962962962962</v>
      </c>
      <c r="F3">
        <v>108</v>
      </c>
      <c r="G3" t="str">
        <f>IFERROR(INDEX(menu_items!$B:$B,MATCH(F3,menu_items!$A:$A,0)),"Unknown value")</f>
        <v>Tofu Pad Thai</v>
      </c>
      <c r="H3" t="str">
        <f>IFERROR(INDEX(menu_items!$C:$C,MATCH(F3,menu_items!$A:$A,0)),"Unknown value")</f>
        <v>Asian</v>
      </c>
      <c r="I3" s="5">
        <f>IFERROR(INDEX(menu_items!$D:$D,MATCH(F3,menu_items!$A:$A,0)),0)</f>
        <v>14.5</v>
      </c>
      <c r="J3" t="str">
        <f t="shared" si="0"/>
        <v>Sun</v>
      </c>
      <c r="K3">
        <f t="shared" si="1"/>
        <v>1</v>
      </c>
      <c r="L3" t="str">
        <f t="shared" si="2"/>
        <v>Jan</v>
      </c>
      <c r="M3">
        <v>11</v>
      </c>
      <c r="N3">
        <f t="shared" si="3"/>
        <v>5</v>
      </c>
      <c r="O3" s="5">
        <f t="shared" si="4"/>
        <v>64.45</v>
      </c>
    </row>
    <row r="4" spans="1:17" x14ac:dyDescent="0.25">
      <c r="A4">
        <v>3</v>
      </c>
      <c r="B4">
        <v>2</v>
      </c>
      <c r="C4">
        <f>IF(COUNTIF($B$2:B4,B4)=1,1,0)</f>
        <v>0</v>
      </c>
      <c r="D4" s="1">
        <v>44927</v>
      </c>
      <c r="E4" s="2">
        <v>0.49837962962962962</v>
      </c>
      <c r="F4">
        <v>124</v>
      </c>
      <c r="G4" t="str">
        <f>IFERROR(INDEX(menu_items!$B:$B,MATCH(F4,menu_items!$A:$A,0)),"Unknown value")</f>
        <v>Spaghetti</v>
      </c>
      <c r="H4" t="str">
        <f>IFERROR(INDEX(menu_items!$C:$C,MATCH(F4,menu_items!$A:$A,0)),"Unknown value")</f>
        <v>Italian</v>
      </c>
      <c r="I4" s="5">
        <f>IFERROR(INDEX(menu_items!$D:$D,MATCH(F4,menu_items!$A:$A,0)),0)</f>
        <v>14.5</v>
      </c>
      <c r="J4" t="str">
        <f t="shared" si="0"/>
        <v>Sun</v>
      </c>
      <c r="K4">
        <f t="shared" si="1"/>
        <v>1</v>
      </c>
      <c r="L4" t="str">
        <f t="shared" si="2"/>
        <v>Jan</v>
      </c>
      <c r="M4">
        <v>11</v>
      </c>
      <c r="N4">
        <f t="shared" si="3"/>
        <v>5</v>
      </c>
      <c r="O4" s="5">
        <f t="shared" si="4"/>
        <v>64.45</v>
      </c>
    </row>
    <row r="5" spans="1:17" x14ac:dyDescent="0.25">
      <c r="A5">
        <v>4</v>
      </c>
      <c r="B5">
        <v>2</v>
      </c>
      <c r="C5">
        <f>IF(COUNTIF($B$2:B5,B5)=1,1,0)</f>
        <v>0</v>
      </c>
      <c r="D5" s="1">
        <v>44927</v>
      </c>
      <c r="E5" s="2">
        <v>0.49837962962962962</v>
      </c>
      <c r="F5">
        <v>117</v>
      </c>
      <c r="G5" t="str">
        <f>IFERROR(INDEX(menu_items!$B:$B,MATCH(F5,menu_items!$A:$A,0)),"Unknown value")</f>
        <v>Chicken Burrito</v>
      </c>
      <c r="H5" t="str">
        <f>IFERROR(INDEX(menu_items!$C:$C,MATCH(F5,menu_items!$A:$A,0)),"Unknown value")</f>
        <v>Mexican</v>
      </c>
      <c r="I5" s="5">
        <f>IFERROR(INDEX(menu_items!$D:$D,MATCH(F5,menu_items!$A:$A,0)),0)</f>
        <v>12.95</v>
      </c>
      <c r="J5" t="str">
        <f t="shared" si="0"/>
        <v>Sun</v>
      </c>
      <c r="K5">
        <f t="shared" si="1"/>
        <v>1</v>
      </c>
      <c r="L5" t="str">
        <f t="shared" si="2"/>
        <v>Jan</v>
      </c>
      <c r="M5">
        <v>11</v>
      </c>
      <c r="N5">
        <f t="shared" si="3"/>
        <v>5</v>
      </c>
      <c r="O5" s="5">
        <f t="shared" si="4"/>
        <v>64.45</v>
      </c>
    </row>
    <row r="6" spans="1:17" x14ac:dyDescent="0.25">
      <c r="A6">
        <v>5</v>
      </c>
      <c r="B6">
        <v>2</v>
      </c>
      <c r="C6">
        <f>IF(COUNTIF($B$2:B6,B6)=1,1,0)</f>
        <v>0</v>
      </c>
      <c r="D6" s="1">
        <v>44927</v>
      </c>
      <c r="E6" s="2">
        <v>0.49837962962962962</v>
      </c>
      <c r="F6">
        <v>129</v>
      </c>
      <c r="G6" t="str">
        <f>IFERROR(INDEX(menu_items!$B:$B,MATCH(F6,menu_items!$A:$A,0)),"Unknown value")</f>
        <v>Mushroom Ravioli</v>
      </c>
      <c r="H6" t="str">
        <f>IFERROR(INDEX(menu_items!$C:$C,MATCH(F6,menu_items!$A:$A,0)),"Unknown value")</f>
        <v>Italian</v>
      </c>
      <c r="I6" s="5">
        <f>IFERROR(INDEX(menu_items!$D:$D,MATCH(F6,menu_items!$A:$A,0)),0)</f>
        <v>15.5</v>
      </c>
      <c r="J6" t="str">
        <f t="shared" si="0"/>
        <v>Sun</v>
      </c>
      <c r="K6">
        <f t="shared" si="1"/>
        <v>1</v>
      </c>
      <c r="L6" t="str">
        <f t="shared" si="2"/>
        <v>Jan</v>
      </c>
      <c r="M6">
        <v>11</v>
      </c>
      <c r="N6">
        <f t="shared" si="3"/>
        <v>5</v>
      </c>
      <c r="O6" s="5">
        <f t="shared" si="4"/>
        <v>64.45</v>
      </c>
      <c r="Q6" s="5"/>
    </row>
    <row r="7" spans="1:17" x14ac:dyDescent="0.25">
      <c r="A7">
        <v>6</v>
      </c>
      <c r="B7">
        <v>2</v>
      </c>
      <c r="C7">
        <f>IF(COUNTIF($B$2:B7,B7)=1,1,0)</f>
        <v>0</v>
      </c>
      <c r="D7" s="1">
        <v>44927</v>
      </c>
      <c r="E7" s="2">
        <v>0.49837962962962962</v>
      </c>
      <c r="F7">
        <v>106</v>
      </c>
      <c r="G7" t="str">
        <f>IFERROR(INDEX(menu_items!$B:$B,MATCH(F7,menu_items!$A:$A,0)),"Unknown value")</f>
        <v>French Fries</v>
      </c>
      <c r="H7" t="str">
        <f>IFERROR(INDEX(menu_items!$C:$C,MATCH(F7,menu_items!$A:$A,0)),"Unknown value")</f>
        <v>American</v>
      </c>
      <c r="I7" s="5">
        <f>IFERROR(INDEX(menu_items!$D:$D,MATCH(F7,menu_items!$A:$A,0)),0)</f>
        <v>7</v>
      </c>
      <c r="J7" t="str">
        <f t="shared" si="0"/>
        <v>Sun</v>
      </c>
      <c r="K7">
        <f t="shared" si="1"/>
        <v>1</v>
      </c>
      <c r="L7" t="str">
        <f t="shared" si="2"/>
        <v>Jan</v>
      </c>
      <c r="M7">
        <v>11</v>
      </c>
      <c r="N7">
        <f t="shared" si="3"/>
        <v>5</v>
      </c>
      <c r="O7" s="5">
        <f t="shared" si="4"/>
        <v>64.45</v>
      </c>
    </row>
    <row r="8" spans="1:17" x14ac:dyDescent="0.25">
      <c r="A8">
        <v>7</v>
      </c>
      <c r="B8">
        <v>3</v>
      </c>
      <c r="C8">
        <f>IF(COUNTIF($B$2:B8,B8)=1,1,0)</f>
        <v>1</v>
      </c>
      <c r="D8" s="1">
        <v>44927</v>
      </c>
      <c r="E8" s="2">
        <v>0.50865740740740739</v>
      </c>
      <c r="F8">
        <v>117</v>
      </c>
      <c r="G8" t="str">
        <f>IFERROR(INDEX(menu_items!$B:$B,MATCH(F8,menu_items!$A:$A,0)),"Unknown value")</f>
        <v>Chicken Burrito</v>
      </c>
      <c r="H8" t="str">
        <f>IFERROR(INDEX(menu_items!$C:$C,MATCH(F8,menu_items!$A:$A,0)),"Unknown value")</f>
        <v>Mexican</v>
      </c>
      <c r="I8" s="5">
        <f>IFERROR(INDEX(menu_items!$D:$D,MATCH(F8,menu_items!$A:$A,0)),0)</f>
        <v>12.95</v>
      </c>
      <c r="J8" t="str">
        <f t="shared" si="0"/>
        <v>Sun</v>
      </c>
      <c r="K8">
        <f t="shared" si="1"/>
        <v>1</v>
      </c>
      <c r="L8" t="str">
        <f t="shared" si="2"/>
        <v>Jan</v>
      </c>
      <c r="M8">
        <v>12</v>
      </c>
      <c r="N8">
        <f t="shared" si="3"/>
        <v>2</v>
      </c>
      <c r="O8" s="5">
        <f t="shared" si="4"/>
        <v>24.9</v>
      </c>
    </row>
    <row r="9" spans="1:17" x14ac:dyDescent="0.25">
      <c r="A9">
        <v>8</v>
      </c>
      <c r="B9">
        <v>3</v>
      </c>
      <c r="C9">
        <f>IF(COUNTIF($B$2:B9,B9)=1,1,0)</f>
        <v>0</v>
      </c>
      <c r="D9" s="1">
        <v>44927</v>
      </c>
      <c r="E9" s="2">
        <v>0.50865740740740739</v>
      </c>
      <c r="F9">
        <v>119</v>
      </c>
      <c r="G9" t="str">
        <f>IFERROR(INDEX(menu_items!$B:$B,MATCH(F9,menu_items!$A:$A,0)),"Unknown value")</f>
        <v>Chicken Torta</v>
      </c>
      <c r="H9" t="str">
        <f>IFERROR(INDEX(menu_items!$C:$C,MATCH(F9,menu_items!$A:$A,0)),"Unknown value")</f>
        <v>Mexican</v>
      </c>
      <c r="I9" s="5">
        <f>IFERROR(INDEX(menu_items!$D:$D,MATCH(F9,menu_items!$A:$A,0)),0)</f>
        <v>11.95</v>
      </c>
      <c r="J9" t="str">
        <f t="shared" si="0"/>
        <v>Sun</v>
      </c>
      <c r="K9">
        <f t="shared" si="1"/>
        <v>1</v>
      </c>
      <c r="L9" t="str">
        <f t="shared" si="2"/>
        <v>Jan</v>
      </c>
      <c r="M9">
        <v>12</v>
      </c>
      <c r="N9">
        <f t="shared" si="3"/>
        <v>2</v>
      </c>
      <c r="O9" s="5">
        <f t="shared" si="4"/>
        <v>24.9</v>
      </c>
    </row>
    <row r="10" spans="1:17" x14ac:dyDescent="0.25">
      <c r="A10">
        <v>9</v>
      </c>
      <c r="B10">
        <v>4</v>
      </c>
      <c r="C10">
        <f>IF(COUNTIF($B$2:B10,B10)=1,1,0)</f>
        <v>1</v>
      </c>
      <c r="D10" s="1">
        <v>44927</v>
      </c>
      <c r="E10" s="2">
        <v>0.51146990740740739</v>
      </c>
      <c r="F10">
        <v>117</v>
      </c>
      <c r="G10" t="str">
        <f>IFERROR(INDEX(menu_items!$B:$B,MATCH(F10,menu_items!$A:$A,0)),"Unknown value")</f>
        <v>Chicken Burrito</v>
      </c>
      <c r="H10" t="str">
        <f>IFERROR(INDEX(menu_items!$C:$C,MATCH(F10,menu_items!$A:$A,0)),"Unknown value")</f>
        <v>Mexican</v>
      </c>
      <c r="I10" s="5">
        <f>IFERROR(INDEX(menu_items!$D:$D,MATCH(F10,menu_items!$A:$A,0)),0)</f>
        <v>12.95</v>
      </c>
      <c r="J10" t="str">
        <f t="shared" si="0"/>
        <v>Sun</v>
      </c>
      <c r="K10">
        <f t="shared" si="1"/>
        <v>1</v>
      </c>
      <c r="L10" t="str">
        <f t="shared" si="2"/>
        <v>Jan</v>
      </c>
      <c r="M10">
        <v>12</v>
      </c>
      <c r="N10">
        <f t="shared" si="3"/>
        <v>1</v>
      </c>
      <c r="O10" s="5">
        <f t="shared" si="4"/>
        <v>12.95</v>
      </c>
    </row>
    <row r="11" spans="1:17" x14ac:dyDescent="0.25">
      <c r="A11">
        <v>10</v>
      </c>
      <c r="B11">
        <v>5</v>
      </c>
      <c r="C11">
        <f>IF(COUNTIF($B$2:B11,B11)=1,1,0)</f>
        <v>1</v>
      </c>
      <c r="D11" s="1">
        <v>44927</v>
      </c>
      <c r="E11" s="2">
        <v>0.51493055555555556</v>
      </c>
      <c r="F11">
        <v>117</v>
      </c>
      <c r="G11" t="str">
        <f>IFERROR(INDEX(menu_items!$B:$B,MATCH(F11,menu_items!$A:$A,0)),"Unknown value")</f>
        <v>Chicken Burrito</v>
      </c>
      <c r="H11" t="str">
        <f>IFERROR(INDEX(menu_items!$C:$C,MATCH(F11,menu_items!$A:$A,0)),"Unknown value")</f>
        <v>Mexican</v>
      </c>
      <c r="I11" s="5">
        <f>IFERROR(INDEX(menu_items!$D:$D,MATCH(F11,menu_items!$A:$A,0)),0)</f>
        <v>12.95</v>
      </c>
      <c r="J11" t="str">
        <f t="shared" si="0"/>
        <v>Sun</v>
      </c>
      <c r="K11">
        <f t="shared" si="1"/>
        <v>1</v>
      </c>
      <c r="L11" t="str">
        <f t="shared" si="2"/>
        <v>Jan</v>
      </c>
      <c r="M11">
        <v>12</v>
      </c>
      <c r="N11">
        <f t="shared" si="3"/>
        <v>1</v>
      </c>
      <c r="O11" s="5">
        <f t="shared" si="4"/>
        <v>12.95</v>
      </c>
    </row>
    <row r="12" spans="1:17" x14ac:dyDescent="0.25">
      <c r="A12">
        <v>11</v>
      </c>
      <c r="B12">
        <v>6</v>
      </c>
      <c r="C12">
        <f>IF(COUNTIF($B$2:B12,B12)=1,1,0)</f>
        <v>1</v>
      </c>
      <c r="D12" s="1">
        <v>44927</v>
      </c>
      <c r="E12" s="2">
        <v>0.52055555555555555</v>
      </c>
      <c r="F12">
        <v>101</v>
      </c>
      <c r="G12" t="str">
        <f>IFERROR(INDEX(menu_items!$B:$B,MATCH(F12,menu_items!$A:$A,0)),"Unknown value")</f>
        <v>Hamburger</v>
      </c>
      <c r="H12" t="str">
        <f>IFERROR(INDEX(menu_items!$C:$C,MATCH(F12,menu_items!$A:$A,0)),"Unknown value")</f>
        <v>American</v>
      </c>
      <c r="I12" s="5">
        <f>IFERROR(INDEX(menu_items!$D:$D,MATCH(F12,menu_items!$A:$A,0)),0)</f>
        <v>12.95</v>
      </c>
      <c r="J12" t="str">
        <f t="shared" si="0"/>
        <v>Sun</v>
      </c>
      <c r="K12">
        <f t="shared" si="1"/>
        <v>1</v>
      </c>
      <c r="L12" t="str">
        <f t="shared" si="2"/>
        <v>Jan</v>
      </c>
      <c r="M12">
        <v>12</v>
      </c>
      <c r="N12">
        <f t="shared" si="3"/>
        <v>2</v>
      </c>
      <c r="O12" s="5">
        <f t="shared" si="4"/>
        <v>21.95</v>
      </c>
    </row>
    <row r="13" spans="1:17" x14ac:dyDescent="0.25">
      <c r="A13">
        <v>12</v>
      </c>
      <c r="B13">
        <v>6</v>
      </c>
      <c r="C13">
        <f>IF(COUNTIF($B$2:B13,B13)=1,1,0)</f>
        <v>0</v>
      </c>
      <c r="D13" s="1">
        <v>44927</v>
      </c>
      <c r="E13" s="2">
        <v>0.52055555555555555</v>
      </c>
      <c r="F13">
        <v>114</v>
      </c>
      <c r="G13" t="str">
        <f>IFERROR(INDEX(menu_items!$B:$B,MATCH(F13,menu_items!$A:$A,0)),"Unknown value")</f>
        <v>Potstickers</v>
      </c>
      <c r="H13" t="str">
        <f>IFERROR(INDEX(menu_items!$C:$C,MATCH(F13,menu_items!$A:$A,0)),"Unknown value")</f>
        <v>Asian</v>
      </c>
      <c r="I13" s="5">
        <f>IFERROR(INDEX(menu_items!$D:$D,MATCH(F13,menu_items!$A:$A,0)),0)</f>
        <v>9</v>
      </c>
      <c r="J13" t="str">
        <f t="shared" si="0"/>
        <v>Sun</v>
      </c>
      <c r="K13">
        <f t="shared" si="1"/>
        <v>1</v>
      </c>
      <c r="L13" t="str">
        <f t="shared" si="2"/>
        <v>Jan</v>
      </c>
      <c r="M13">
        <v>12</v>
      </c>
      <c r="N13">
        <f t="shared" si="3"/>
        <v>2</v>
      </c>
      <c r="O13" s="5">
        <f t="shared" si="4"/>
        <v>21.95</v>
      </c>
    </row>
    <row r="14" spans="1:17" x14ac:dyDescent="0.25">
      <c r="A14">
        <v>13</v>
      </c>
      <c r="B14">
        <v>7</v>
      </c>
      <c r="C14">
        <f>IF(COUNTIF($B$2:B14,B14)=1,1,0)</f>
        <v>1</v>
      </c>
      <c r="D14" s="1">
        <v>44927</v>
      </c>
      <c r="E14" s="2">
        <v>0.53515046296296298</v>
      </c>
      <c r="F14">
        <v>123</v>
      </c>
      <c r="G14" t="str">
        <f>IFERROR(INDEX(menu_items!$B:$B,MATCH(F14,menu_items!$A:$A,0)),"Unknown value")</f>
        <v>Chips &amp; Guacamole</v>
      </c>
      <c r="H14" t="str">
        <f>IFERROR(INDEX(menu_items!$C:$C,MATCH(F14,menu_items!$A:$A,0)),"Unknown value")</f>
        <v>Mexican</v>
      </c>
      <c r="I14" s="5">
        <f>IFERROR(INDEX(menu_items!$D:$D,MATCH(F14,menu_items!$A:$A,0)),0)</f>
        <v>9</v>
      </c>
      <c r="J14" t="str">
        <f t="shared" si="0"/>
        <v>Sun</v>
      </c>
      <c r="K14">
        <f t="shared" si="1"/>
        <v>1</v>
      </c>
      <c r="L14" t="str">
        <f t="shared" si="2"/>
        <v>Jan</v>
      </c>
      <c r="M14">
        <v>12</v>
      </c>
      <c r="N14">
        <f t="shared" si="3"/>
        <v>1</v>
      </c>
      <c r="O14" s="5">
        <f t="shared" si="4"/>
        <v>9</v>
      </c>
    </row>
    <row r="15" spans="1:17" x14ac:dyDescent="0.25">
      <c r="A15">
        <v>14</v>
      </c>
      <c r="B15">
        <v>8</v>
      </c>
      <c r="C15">
        <f>IF(COUNTIF($B$2:B15,B15)=1,1,0)</f>
        <v>1</v>
      </c>
      <c r="D15" s="1">
        <v>44927</v>
      </c>
      <c r="E15" s="2">
        <v>0.53584490740740742</v>
      </c>
      <c r="F15">
        <v>123</v>
      </c>
      <c r="G15" t="str">
        <f>IFERROR(INDEX(menu_items!$B:$B,MATCH(F15,menu_items!$A:$A,0)),"Unknown value")</f>
        <v>Chips &amp; Guacamole</v>
      </c>
      <c r="H15" t="str">
        <f>IFERROR(INDEX(menu_items!$C:$C,MATCH(F15,menu_items!$A:$A,0)),"Unknown value")</f>
        <v>Mexican</v>
      </c>
      <c r="I15" s="5">
        <f>IFERROR(INDEX(menu_items!$D:$D,MATCH(F15,menu_items!$A:$A,0)),0)</f>
        <v>9</v>
      </c>
      <c r="J15" t="str">
        <f t="shared" si="0"/>
        <v>Sun</v>
      </c>
      <c r="K15">
        <f t="shared" si="1"/>
        <v>1</v>
      </c>
      <c r="L15" t="str">
        <f t="shared" si="2"/>
        <v>Jan</v>
      </c>
      <c r="M15">
        <v>12</v>
      </c>
      <c r="N15">
        <f t="shared" si="3"/>
        <v>1</v>
      </c>
      <c r="O15" s="5">
        <f t="shared" si="4"/>
        <v>9</v>
      </c>
    </row>
    <row r="16" spans="1:17" x14ac:dyDescent="0.25">
      <c r="A16">
        <v>15</v>
      </c>
      <c r="B16">
        <v>9</v>
      </c>
      <c r="C16">
        <f>IF(COUNTIF($B$2:B16,B16)=1,1,0)</f>
        <v>1</v>
      </c>
      <c r="D16" s="1">
        <v>44927</v>
      </c>
      <c r="E16" s="2">
        <v>0.53612268518518513</v>
      </c>
      <c r="F16">
        <v>108</v>
      </c>
      <c r="G16" t="str">
        <f>IFERROR(INDEX(menu_items!$B:$B,MATCH(F16,menu_items!$A:$A,0)),"Unknown value")</f>
        <v>Tofu Pad Thai</v>
      </c>
      <c r="H16" t="str">
        <f>IFERROR(INDEX(menu_items!$C:$C,MATCH(F16,menu_items!$A:$A,0)),"Unknown value")</f>
        <v>Asian</v>
      </c>
      <c r="I16" s="5">
        <f>IFERROR(INDEX(menu_items!$D:$D,MATCH(F16,menu_items!$A:$A,0)),0)</f>
        <v>14.5</v>
      </c>
      <c r="J16" t="str">
        <f t="shared" si="0"/>
        <v>Sun</v>
      </c>
      <c r="K16">
        <f t="shared" si="1"/>
        <v>1</v>
      </c>
      <c r="L16" t="str">
        <f t="shared" si="2"/>
        <v>Jan</v>
      </c>
      <c r="M16">
        <v>12</v>
      </c>
      <c r="N16">
        <f t="shared" si="3"/>
        <v>9</v>
      </c>
      <c r="O16" s="5">
        <f t="shared" si="4"/>
        <v>132.25</v>
      </c>
    </row>
    <row r="17" spans="1:15" x14ac:dyDescent="0.25">
      <c r="A17">
        <v>16</v>
      </c>
      <c r="B17">
        <v>9</v>
      </c>
      <c r="C17">
        <f>IF(COUNTIF($B$2:B17,B17)=1,1,0)</f>
        <v>0</v>
      </c>
      <c r="D17" s="1">
        <v>44927</v>
      </c>
      <c r="E17" s="2">
        <v>0.53612268518518513</v>
      </c>
      <c r="F17">
        <v>126</v>
      </c>
      <c r="G17" t="str">
        <f>IFERROR(INDEX(menu_items!$B:$B,MATCH(F17,menu_items!$A:$A,0)),"Unknown value")</f>
        <v>Fettuccine Alfredo</v>
      </c>
      <c r="H17" t="str">
        <f>IFERROR(INDEX(menu_items!$C:$C,MATCH(F17,menu_items!$A:$A,0)),"Unknown value")</f>
        <v>Italian</v>
      </c>
      <c r="I17" s="5">
        <f>IFERROR(INDEX(menu_items!$D:$D,MATCH(F17,menu_items!$A:$A,0)),0)</f>
        <v>14.5</v>
      </c>
      <c r="J17" t="str">
        <f t="shared" si="0"/>
        <v>Sun</v>
      </c>
      <c r="K17">
        <f t="shared" si="1"/>
        <v>1</v>
      </c>
      <c r="L17" t="str">
        <f t="shared" si="2"/>
        <v>Jan</v>
      </c>
      <c r="M17">
        <v>12</v>
      </c>
      <c r="N17">
        <f t="shared" si="3"/>
        <v>9</v>
      </c>
      <c r="O17" s="5">
        <f t="shared" si="4"/>
        <v>132.25</v>
      </c>
    </row>
    <row r="18" spans="1:15" x14ac:dyDescent="0.25">
      <c r="A18">
        <v>17</v>
      </c>
      <c r="B18">
        <v>9</v>
      </c>
      <c r="C18">
        <f>IF(COUNTIF($B$2:B18,B18)=1,1,0)</f>
        <v>0</v>
      </c>
      <c r="D18" s="1">
        <v>44927</v>
      </c>
      <c r="E18" s="2">
        <v>0.53612268518518513</v>
      </c>
      <c r="F18">
        <v>110</v>
      </c>
      <c r="G18" t="str">
        <f>IFERROR(INDEX(menu_items!$B:$B,MATCH(F18,menu_items!$A:$A,0)),"Unknown value")</f>
        <v>Pork Ramen</v>
      </c>
      <c r="H18" t="str">
        <f>IFERROR(INDEX(menu_items!$C:$C,MATCH(F18,menu_items!$A:$A,0)),"Unknown value")</f>
        <v>Asian</v>
      </c>
      <c r="I18" s="5">
        <f>IFERROR(INDEX(menu_items!$D:$D,MATCH(F18,menu_items!$A:$A,0)),0)</f>
        <v>17.95</v>
      </c>
      <c r="J18" t="str">
        <f t="shared" si="0"/>
        <v>Sun</v>
      </c>
      <c r="K18">
        <f t="shared" si="1"/>
        <v>1</v>
      </c>
      <c r="L18" t="str">
        <f t="shared" si="2"/>
        <v>Jan</v>
      </c>
      <c r="M18">
        <v>12</v>
      </c>
      <c r="N18">
        <f t="shared" si="3"/>
        <v>9</v>
      </c>
      <c r="O18" s="5">
        <f t="shared" si="4"/>
        <v>132.25</v>
      </c>
    </row>
    <row r="19" spans="1:15" x14ac:dyDescent="0.25">
      <c r="A19">
        <v>18</v>
      </c>
      <c r="B19">
        <v>9</v>
      </c>
      <c r="C19">
        <f>IF(COUNTIF($B$2:B19,B19)=1,1,0)</f>
        <v>0</v>
      </c>
      <c r="D19" s="1">
        <v>44927</v>
      </c>
      <c r="E19" s="2">
        <v>0.53612268518518513</v>
      </c>
      <c r="F19">
        <v>117</v>
      </c>
      <c r="G19" t="str">
        <f>IFERROR(INDEX(menu_items!$B:$B,MATCH(F19,menu_items!$A:$A,0)),"Unknown value")</f>
        <v>Chicken Burrito</v>
      </c>
      <c r="H19" t="str">
        <f>IFERROR(INDEX(menu_items!$C:$C,MATCH(F19,menu_items!$A:$A,0)),"Unknown value")</f>
        <v>Mexican</v>
      </c>
      <c r="I19" s="5">
        <f>IFERROR(INDEX(menu_items!$D:$D,MATCH(F19,menu_items!$A:$A,0)),0)</f>
        <v>12.95</v>
      </c>
      <c r="J19" t="str">
        <f t="shared" si="0"/>
        <v>Sun</v>
      </c>
      <c r="K19">
        <f t="shared" si="1"/>
        <v>1</v>
      </c>
      <c r="L19" t="str">
        <f t="shared" si="2"/>
        <v>Jan</v>
      </c>
      <c r="M19">
        <v>12</v>
      </c>
      <c r="N19">
        <f t="shared" si="3"/>
        <v>9</v>
      </c>
      <c r="O19" s="5">
        <f t="shared" si="4"/>
        <v>132.25</v>
      </c>
    </row>
    <row r="20" spans="1:15" x14ac:dyDescent="0.25">
      <c r="A20">
        <v>19</v>
      </c>
      <c r="B20">
        <v>9</v>
      </c>
      <c r="C20">
        <f>IF(COUNTIF($B$2:B20,B20)=1,1,0)</f>
        <v>0</v>
      </c>
      <c r="D20" s="1">
        <v>44927</v>
      </c>
      <c r="E20" s="2">
        <v>0.53612268518518513</v>
      </c>
      <c r="F20">
        <v>117</v>
      </c>
      <c r="G20" t="str">
        <f>IFERROR(INDEX(menu_items!$B:$B,MATCH(F20,menu_items!$A:$A,0)),"Unknown value")</f>
        <v>Chicken Burrito</v>
      </c>
      <c r="H20" t="str">
        <f>IFERROR(INDEX(menu_items!$C:$C,MATCH(F20,menu_items!$A:$A,0)),"Unknown value")</f>
        <v>Mexican</v>
      </c>
      <c r="I20" s="5">
        <f>IFERROR(INDEX(menu_items!$D:$D,MATCH(F20,menu_items!$A:$A,0)),0)</f>
        <v>12.95</v>
      </c>
      <c r="J20" t="str">
        <f t="shared" si="0"/>
        <v>Sun</v>
      </c>
      <c r="K20">
        <f t="shared" si="1"/>
        <v>1</v>
      </c>
      <c r="L20" t="str">
        <f t="shared" si="2"/>
        <v>Jan</v>
      </c>
      <c r="M20">
        <v>12</v>
      </c>
      <c r="N20">
        <f t="shared" si="3"/>
        <v>9</v>
      </c>
      <c r="O20" s="5">
        <f t="shared" si="4"/>
        <v>132.25</v>
      </c>
    </row>
    <row r="21" spans="1:15" x14ac:dyDescent="0.25">
      <c r="A21">
        <v>20</v>
      </c>
      <c r="B21">
        <v>9</v>
      </c>
      <c r="C21">
        <f>IF(COUNTIF($B$2:B21,B21)=1,1,0)</f>
        <v>0</v>
      </c>
      <c r="D21" s="1">
        <v>44927</v>
      </c>
      <c r="E21" s="2">
        <v>0.53612268518518513</v>
      </c>
      <c r="F21">
        <v>129</v>
      </c>
      <c r="G21" t="str">
        <f>IFERROR(INDEX(menu_items!$B:$B,MATCH(F21,menu_items!$A:$A,0)),"Unknown value")</f>
        <v>Mushroom Ravioli</v>
      </c>
      <c r="H21" t="str">
        <f>IFERROR(INDEX(menu_items!$C:$C,MATCH(F21,menu_items!$A:$A,0)),"Unknown value")</f>
        <v>Italian</v>
      </c>
      <c r="I21" s="5">
        <f>IFERROR(INDEX(menu_items!$D:$D,MATCH(F21,menu_items!$A:$A,0)),0)</f>
        <v>15.5</v>
      </c>
      <c r="J21" t="str">
        <f t="shared" si="0"/>
        <v>Sun</v>
      </c>
      <c r="K21">
        <f t="shared" si="1"/>
        <v>1</v>
      </c>
      <c r="L21" t="str">
        <f t="shared" si="2"/>
        <v>Jan</v>
      </c>
      <c r="M21">
        <v>12</v>
      </c>
      <c r="N21">
        <f t="shared" si="3"/>
        <v>9</v>
      </c>
      <c r="O21" s="5">
        <f t="shared" si="4"/>
        <v>132.25</v>
      </c>
    </row>
    <row r="22" spans="1:15" x14ac:dyDescent="0.25">
      <c r="A22">
        <v>21</v>
      </c>
      <c r="B22">
        <v>9</v>
      </c>
      <c r="C22">
        <f>IF(COUNTIF($B$2:B22,B22)=1,1,0)</f>
        <v>0</v>
      </c>
      <c r="D22" s="1">
        <v>44927</v>
      </c>
      <c r="E22" s="2">
        <v>0.53612268518518513</v>
      </c>
      <c r="F22">
        <v>122</v>
      </c>
      <c r="G22" t="str">
        <f>IFERROR(INDEX(menu_items!$B:$B,MATCH(F22,menu_items!$A:$A,0)),"Unknown value")</f>
        <v>Chips &amp; Salsa</v>
      </c>
      <c r="H22" t="str">
        <f>IFERROR(INDEX(menu_items!$C:$C,MATCH(F22,menu_items!$A:$A,0)),"Unknown value")</f>
        <v>Mexican</v>
      </c>
      <c r="I22" s="5">
        <f>IFERROR(INDEX(menu_items!$D:$D,MATCH(F22,menu_items!$A:$A,0)),0)</f>
        <v>7</v>
      </c>
      <c r="J22" t="str">
        <f t="shared" si="0"/>
        <v>Sun</v>
      </c>
      <c r="K22">
        <f t="shared" si="1"/>
        <v>1</v>
      </c>
      <c r="L22" t="str">
        <f t="shared" si="2"/>
        <v>Jan</v>
      </c>
      <c r="M22">
        <v>12</v>
      </c>
      <c r="N22">
        <f t="shared" si="3"/>
        <v>9</v>
      </c>
      <c r="O22" s="5">
        <f t="shared" si="4"/>
        <v>132.25</v>
      </c>
    </row>
    <row r="23" spans="1:15" x14ac:dyDescent="0.25">
      <c r="A23">
        <v>22</v>
      </c>
      <c r="B23">
        <v>9</v>
      </c>
      <c r="C23">
        <f>IF(COUNTIF($B$2:B23,B23)=1,1,0)</f>
        <v>0</v>
      </c>
      <c r="D23" s="1">
        <v>44927</v>
      </c>
      <c r="E23" s="2">
        <v>0.53612268518518513</v>
      </c>
      <c r="F23">
        <v>130</v>
      </c>
      <c r="G23" t="str">
        <f>IFERROR(INDEX(menu_items!$B:$B,MATCH(F23,menu_items!$A:$A,0)),"Unknown value")</f>
        <v>Shrimp Scampi</v>
      </c>
      <c r="H23" t="str">
        <f>IFERROR(INDEX(menu_items!$C:$C,MATCH(F23,menu_items!$A:$A,0)),"Unknown value")</f>
        <v>Italian</v>
      </c>
      <c r="I23" s="5">
        <f>IFERROR(INDEX(menu_items!$D:$D,MATCH(F23,menu_items!$A:$A,0)),0)</f>
        <v>19.95</v>
      </c>
      <c r="J23" t="str">
        <f t="shared" si="0"/>
        <v>Sun</v>
      </c>
      <c r="K23">
        <f t="shared" si="1"/>
        <v>1</v>
      </c>
      <c r="L23" t="str">
        <f t="shared" si="2"/>
        <v>Jan</v>
      </c>
      <c r="M23">
        <v>12</v>
      </c>
      <c r="N23">
        <f t="shared" si="3"/>
        <v>9</v>
      </c>
      <c r="O23" s="5">
        <f t="shared" si="4"/>
        <v>132.25</v>
      </c>
    </row>
    <row r="24" spans="1:15" x14ac:dyDescent="0.25">
      <c r="A24">
        <v>23</v>
      </c>
      <c r="B24">
        <v>9</v>
      </c>
      <c r="C24">
        <f>IF(COUNTIF($B$2:B24,B24)=1,1,0)</f>
        <v>0</v>
      </c>
      <c r="D24" s="1">
        <v>44927</v>
      </c>
      <c r="E24" s="2">
        <v>0.53612268518518513</v>
      </c>
      <c r="F24">
        <v>132</v>
      </c>
      <c r="G24" t="str">
        <f>IFERROR(INDEX(menu_items!$B:$B,MATCH(F24,menu_items!$A:$A,0)),"Unknown value")</f>
        <v>Eggplant Parmesan</v>
      </c>
      <c r="H24" t="str">
        <f>IFERROR(INDEX(menu_items!$C:$C,MATCH(F24,menu_items!$A:$A,0)),"Unknown value")</f>
        <v>Italian</v>
      </c>
      <c r="I24" s="5">
        <f>IFERROR(INDEX(menu_items!$D:$D,MATCH(F24,menu_items!$A:$A,0)),0)</f>
        <v>16.95</v>
      </c>
      <c r="J24" t="str">
        <f t="shared" si="0"/>
        <v>Sun</v>
      </c>
      <c r="K24">
        <f t="shared" si="1"/>
        <v>1</v>
      </c>
      <c r="L24" t="str">
        <f t="shared" si="2"/>
        <v>Jan</v>
      </c>
      <c r="M24">
        <v>12</v>
      </c>
      <c r="N24">
        <f t="shared" si="3"/>
        <v>9</v>
      </c>
      <c r="O24" s="5">
        <f t="shared" si="4"/>
        <v>132.25</v>
      </c>
    </row>
    <row r="25" spans="1:15" x14ac:dyDescent="0.25">
      <c r="A25">
        <v>24</v>
      </c>
      <c r="B25">
        <v>10</v>
      </c>
      <c r="C25">
        <f>IF(COUNTIF($B$2:B25,B25)=1,1,0)</f>
        <v>1</v>
      </c>
      <c r="D25" s="1">
        <v>44927</v>
      </c>
      <c r="E25" s="2">
        <v>0.54184027777777777</v>
      </c>
      <c r="F25">
        <v>129</v>
      </c>
      <c r="G25" t="str">
        <f>IFERROR(INDEX(menu_items!$B:$B,MATCH(F25,menu_items!$A:$A,0)),"Unknown value")</f>
        <v>Mushroom Ravioli</v>
      </c>
      <c r="H25" t="str">
        <f>IFERROR(INDEX(menu_items!$C:$C,MATCH(F25,menu_items!$A:$A,0)),"Unknown value")</f>
        <v>Italian</v>
      </c>
      <c r="I25" s="5">
        <f>IFERROR(INDEX(menu_items!$D:$D,MATCH(F25,menu_items!$A:$A,0)),0)</f>
        <v>15.5</v>
      </c>
      <c r="J25" t="str">
        <f t="shared" si="0"/>
        <v>Sun</v>
      </c>
      <c r="K25">
        <f t="shared" si="1"/>
        <v>1</v>
      </c>
      <c r="L25" t="str">
        <f t="shared" si="2"/>
        <v>Jan</v>
      </c>
      <c r="M25">
        <v>13</v>
      </c>
      <c r="N25">
        <f t="shared" si="3"/>
        <v>2</v>
      </c>
      <c r="O25" s="5">
        <f t="shared" si="4"/>
        <v>22.5</v>
      </c>
    </row>
    <row r="26" spans="1:15" x14ac:dyDescent="0.25">
      <c r="A26">
        <v>25</v>
      </c>
      <c r="B26">
        <v>10</v>
      </c>
      <c r="C26">
        <f>IF(COUNTIF($B$2:B26,B26)=1,1,0)</f>
        <v>0</v>
      </c>
      <c r="D26" s="1">
        <v>44927</v>
      </c>
      <c r="E26" s="2">
        <v>0.54184027777777777</v>
      </c>
      <c r="F26">
        <v>105</v>
      </c>
      <c r="G26" t="str">
        <f>IFERROR(INDEX(menu_items!$B:$B,MATCH(F26,menu_items!$A:$A,0)),"Unknown value")</f>
        <v>Mac &amp; Cheese</v>
      </c>
      <c r="H26" t="str">
        <f>IFERROR(INDEX(menu_items!$C:$C,MATCH(F26,menu_items!$A:$A,0)),"Unknown value")</f>
        <v>American</v>
      </c>
      <c r="I26" s="5">
        <f>IFERROR(INDEX(menu_items!$D:$D,MATCH(F26,menu_items!$A:$A,0)),0)</f>
        <v>7</v>
      </c>
      <c r="J26" t="str">
        <f t="shared" si="0"/>
        <v>Sun</v>
      </c>
      <c r="K26">
        <f t="shared" si="1"/>
        <v>1</v>
      </c>
      <c r="L26" t="str">
        <f t="shared" si="2"/>
        <v>Jan</v>
      </c>
      <c r="M26">
        <v>13</v>
      </c>
      <c r="N26">
        <f t="shared" si="3"/>
        <v>2</v>
      </c>
      <c r="O26" s="5">
        <f t="shared" si="4"/>
        <v>22.5</v>
      </c>
    </row>
    <row r="27" spans="1:15" x14ac:dyDescent="0.25">
      <c r="A27">
        <v>26</v>
      </c>
      <c r="B27">
        <v>11</v>
      </c>
      <c r="C27">
        <f>IF(COUNTIF($B$2:B27,B27)=1,1,0)</f>
        <v>1</v>
      </c>
      <c r="D27" s="1">
        <v>44927</v>
      </c>
      <c r="E27" s="2">
        <v>0.54373842592592592</v>
      </c>
      <c r="F27">
        <v>101</v>
      </c>
      <c r="G27" t="str">
        <f>IFERROR(INDEX(menu_items!$B:$B,MATCH(F27,menu_items!$A:$A,0)),"Unknown value")</f>
        <v>Hamburger</v>
      </c>
      <c r="H27" t="str">
        <f>IFERROR(INDEX(menu_items!$C:$C,MATCH(F27,menu_items!$A:$A,0)),"Unknown value")</f>
        <v>American</v>
      </c>
      <c r="I27" s="5">
        <f>IFERROR(INDEX(menu_items!$D:$D,MATCH(F27,menu_items!$A:$A,0)),0)</f>
        <v>12.95</v>
      </c>
      <c r="J27" t="str">
        <f t="shared" si="0"/>
        <v>Sun</v>
      </c>
      <c r="K27">
        <f t="shared" si="1"/>
        <v>1</v>
      </c>
      <c r="L27" t="str">
        <f t="shared" si="2"/>
        <v>Jan</v>
      </c>
      <c r="M27">
        <v>13</v>
      </c>
      <c r="N27">
        <f t="shared" si="3"/>
        <v>4</v>
      </c>
      <c r="O27" s="5">
        <f t="shared" si="4"/>
        <v>45.849999999999994</v>
      </c>
    </row>
    <row r="28" spans="1:15" x14ac:dyDescent="0.25">
      <c r="A28">
        <v>27</v>
      </c>
      <c r="B28">
        <v>11</v>
      </c>
      <c r="C28">
        <f>IF(COUNTIF($B$2:B28,B28)=1,1,0)</f>
        <v>0</v>
      </c>
      <c r="D28" s="1">
        <v>44927</v>
      </c>
      <c r="E28" s="2">
        <v>0.54373842592592592</v>
      </c>
      <c r="F28">
        <v>102</v>
      </c>
      <c r="G28" t="str">
        <f>IFERROR(INDEX(menu_items!$B:$B,MATCH(F28,menu_items!$A:$A,0)),"Unknown value")</f>
        <v>Cheeseburger</v>
      </c>
      <c r="H28" t="str">
        <f>IFERROR(INDEX(menu_items!$C:$C,MATCH(F28,menu_items!$A:$A,0)),"Unknown value")</f>
        <v>American</v>
      </c>
      <c r="I28" s="5">
        <f>IFERROR(INDEX(menu_items!$D:$D,MATCH(F28,menu_items!$A:$A,0)),0)</f>
        <v>13.95</v>
      </c>
      <c r="J28" t="str">
        <f t="shared" si="0"/>
        <v>Sun</v>
      </c>
      <c r="K28">
        <f t="shared" si="1"/>
        <v>1</v>
      </c>
      <c r="L28" t="str">
        <f t="shared" si="2"/>
        <v>Jan</v>
      </c>
      <c r="M28">
        <v>13</v>
      </c>
      <c r="N28">
        <f t="shared" si="3"/>
        <v>4</v>
      </c>
      <c r="O28" s="5">
        <f t="shared" si="4"/>
        <v>45.849999999999994</v>
      </c>
    </row>
    <row r="29" spans="1:15" x14ac:dyDescent="0.25">
      <c r="A29">
        <v>28</v>
      </c>
      <c r="B29">
        <v>11</v>
      </c>
      <c r="C29">
        <f>IF(COUNTIF($B$2:B29,B29)=1,1,0)</f>
        <v>0</v>
      </c>
      <c r="D29" s="1">
        <v>44927</v>
      </c>
      <c r="E29" s="2">
        <v>0.54373842592592592</v>
      </c>
      <c r="F29">
        <v>102</v>
      </c>
      <c r="G29" t="str">
        <f>IFERROR(INDEX(menu_items!$B:$B,MATCH(F29,menu_items!$A:$A,0)),"Unknown value")</f>
        <v>Cheeseburger</v>
      </c>
      <c r="H29" t="str">
        <f>IFERROR(INDEX(menu_items!$C:$C,MATCH(F29,menu_items!$A:$A,0)),"Unknown value")</f>
        <v>American</v>
      </c>
      <c r="I29" s="5">
        <f>IFERROR(INDEX(menu_items!$D:$D,MATCH(F29,menu_items!$A:$A,0)),0)</f>
        <v>13.95</v>
      </c>
      <c r="J29" t="str">
        <f t="shared" si="0"/>
        <v>Sun</v>
      </c>
      <c r="K29">
        <f t="shared" si="1"/>
        <v>1</v>
      </c>
      <c r="L29" t="str">
        <f t="shared" si="2"/>
        <v>Jan</v>
      </c>
      <c r="M29">
        <v>13</v>
      </c>
      <c r="N29">
        <f t="shared" si="3"/>
        <v>4</v>
      </c>
      <c r="O29" s="5">
        <f t="shared" si="4"/>
        <v>45.849999999999994</v>
      </c>
    </row>
    <row r="30" spans="1:15" x14ac:dyDescent="0.25">
      <c r="A30">
        <v>29</v>
      </c>
      <c r="B30">
        <v>11</v>
      </c>
      <c r="C30">
        <f>IF(COUNTIF($B$2:B30,B30)=1,1,0)</f>
        <v>0</v>
      </c>
      <c r="D30" s="1">
        <v>44927</v>
      </c>
      <c r="E30" s="2">
        <v>0.54373842592592592</v>
      </c>
      <c r="F30">
        <v>113</v>
      </c>
      <c r="G30" t="str">
        <f>IFERROR(INDEX(menu_items!$B:$B,MATCH(F30,menu_items!$A:$A,0)),"Unknown value")</f>
        <v>Edamame</v>
      </c>
      <c r="H30" t="str">
        <f>IFERROR(INDEX(menu_items!$C:$C,MATCH(F30,menu_items!$A:$A,0)),"Unknown value")</f>
        <v>Asian</v>
      </c>
      <c r="I30" s="5">
        <f>IFERROR(INDEX(menu_items!$D:$D,MATCH(F30,menu_items!$A:$A,0)),0)</f>
        <v>5</v>
      </c>
      <c r="J30" t="str">
        <f t="shared" si="0"/>
        <v>Sun</v>
      </c>
      <c r="K30">
        <f t="shared" si="1"/>
        <v>1</v>
      </c>
      <c r="L30" t="str">
        <f t="shared" si="2"/>
        <v>Jan</v>
      </c>
      <c r="M30">
        <v>13</v>
      </c>
      <c r="N30">
        <f t="shared" si="3"/>
        <v>4</v>
      </c>
      <c r="O30" s="5">
        <f t="shared" si="4"/>
        <v>45.849999999999994</v>
      </c>
    </row>
    <row r="31" spans="1:15" x14ac:dyDescent="0.25">
      <c r="A31">
        <v>30</v>
      </c>
      <c r="B31">
        <v>12</v>
      </c>
      <c r="C31">
        <f>IF(COUNTIF($B$2:B31,B31)=1,1,0)</f>
        <v>1</v>
      </c>
      <c r="D31" s="1">
        <v>44927</v>
      </c>
      <c r="E31" s="2">
        <v>0.54491898148148143</v>
      </c>
      <c r="F31">
        <v>102</v>
      </c>
      <c r="G31" t="str">
        <f>IFERROR(INDEX(menu_items!$B:$B,MATCH(F31,menu_items!$A:$A,0)),"Unknown value")</f>
        <v>Cheeseburger</v>
      </c>
      <c r="H31" t="str">
        <f>IFERROR(INDEX(menu_items!$C:$C,MATCH(F31,menu_items!$A:$A,0)),"Unknown value")</f>
        <v>American</v>
      </c>
      <c r="I31" s="5">
        <f>IFERROR(INDEX(menu_items!$D:$D,MATCH(F31,menu_items!$A:$A,0)),0)</f>
        <v>13.95</v>
      </c>
      <c r="J31" t="str">
        <f t="shared" si="0"/>
        <v>Sun</v>
      </c>
      <c r="K31">
        <f t="shared" si="1"/>
        <v>1</v>
      </c>
      <c r="L31" t="str">
        <f t="shared" si="2"/>
        <v>Jan</v>
      </c>
      <c r="M31">
        <v>13</v>
      </c>
      <c r="N31">
        <f t="shared" si="3"/>
        <v>4</v>
      </c>
      <c r="O31" s="5">
        <f t="shared" si="4"/>
        <v>51.349999999999994</v>
      </c>
    </row>
    <row r="32" spans="1:15" x14ac:dyDescent="0.25">
      <c r="A32">
        <v>31</v>
      </c>
      <c r="B32">
        <v>12</v>
      </c>
      <c r="C32">
        <f>IF(COUNTIF($B$2:B32,B32)=1,1,0)</f>
        <v>0</v>
      </c>
      <c r="D32" s="1">
        <v>44927</v>
      </c>
      <c r="E32" s="2">
        <v>0.54491898148148143</v>
      </c>
      <c r="F32">
        <v>102</v>
      </c>
      <c r="G32" t="str">
        <f>IFERROR(INDEX(menu_items!$B:$B,MATCH(F32,menu_items!$A:$A,0)),"Unknown value")</f>
        <v>Cheeseburger</v>
      </c>
      <c r="H32" t="str">
        <f>IFERROR(INDEX(menu_items!$C:$C,MATCH(F32,menu_items!$A:$A,0)),"Unknown value")</f>
        <v>American</v>
      </c>
      <c r="I32" s="5">
        <f>IFERROR(INDEX(menu_items!$D:$D,MATCH(F32,menu_items!$A:$A,0)),0)</f>
        <v>13.95</v>
      </c>
      <c r="J32" t="str">
        <f t="shared" si="0"/>
        <v>Sun</v>
      </c>
      <c r="K32">
        <f t="shared" si="1"/>
        <v>1</v>
      </c>
      <c r="L32" t="str">
        <f t="shared" si="2"/>
        <v>Jan</v>
      </c>
      <c r="M32">
        <v>13</v>
      </c>
      <c r="N32">
        <f t="shared" si="3"/>
        <v>4</v>
      </c>
      <c r="O32" s="5">
        <f t="shared" si="4"/>
        <v>51.349999999999994</v>
      </c>
    </row>
    <row r="33" spans="1:15" x14ac:dyDescent="0.25">
      <c r="A33">
        <v>32</v>
      </c>
      <c r="B33">
        <v>12</v>
      </c>
      <c r="C33">
        <f>IF(COUNTIF($B$2:B33,B33)=1,1,0)</f>
        <v>0</v>
      </c>
      <c r="D33" s="1">
        <v>44927</v>
      </c>
      <c r="E33" s="2">
        <v>0.54491898148148143</v>
      </c>
      <c r="F33">
        <v>104</v>
      </c>
      <c r="G33" t="str">
        <f>IFERROR(INDEX(menu_items!$B:$B,MATCH(F33,menu_items!$A:$A,0)),"Unknown value")</f>
        <v>Veggie Burger</v>
      </c>
      <c r="H33" t="str">
        <f>IFERROR(INDEX(menu_items!$C:$C,MATCH(F33,menu_items!$A:$A,0)),"Unknown value")</f>
        <v>American</v>
      </c>
      <c r="I33" s="5">
        <f>IFERROR(INDEX(menu_items!$D:$D,MATCH(F33,menu_items!$A:$A,0)),0)</f>
        <v>10.5</v>
      </c>
      <c r="J33" t="str">
        <f t="shared" si="0"/>
        <v>Sun</v>
      </c>
      <c r="K33">
        <f t="shared" si="1"/>
        <v>1</v>
      </c>
      <c r="L33" t="str">
        <f t="shared" si="2"/>
        <v>Jan</v>
      </c>
      <c r="M33">
        <v>13</v>
      </c>
      <c r="N33">
        <f t="shared" si="3"/>
        <v>4</v>
      </c>
      <c r="O33" s="5">
        <f t="shared" si="4"/>
        <v>51.349999999999994</v>
      </c>
    </row>
    <row r="34" spans="1:15" x14ac:dyDescent="0.25">
      <c r="A34">
        <v>33</v>
      </c>
      <c r="B34">
        <v>12</v>
      </c>
      <c r="C34">
        <f>IF(COUNTIF($B$2:B34,B34)=1,1,0)</f>
        <v>0</v>
      </c>
      <c r="D34" s="1">
        <v>44927</v>
      </c>
      <c r="E34" s="2">
        <v>0.54491898148148143</v>
      </c>
      <c r="F34">
        <v>117</v>
      </c>
      <c r="G34" t="str">
        <f>IFERROR(INDEX(menu_items!$B:$B,MATCH(F34,menu_items!$A:$A,0)),"Unknown value")</f>
        <v>Chicken Burrito</v>
      </c>
      <c r="H34" t="str">
        <f>IFERROR(INDEX(menu_items!$C:$C,MATCH(F34,menu_items!$A:$A,0)),"Unknown value")</f>
        <v>Mexican</v>
      </c>
      <c r="I34" s="5">
        <f>IFERROR(INDEX(menu_items!$D:$D,MATCH(F34,menu_items!$A:$A,0)),0)</f>
        <v>12.95</v>
      </c>
      <c r="J34" t="str">
        <f t="shared" si="0"/>
        <v>Sun</v>
      </c>
      <c r="K34">
        <f t="shared" si="1"/>
        <v>1</v>
      </c>
      <c r="L34" t="str">
        <f t="shared" si="2"/>
        <v>Jan</v>
      </c>
      <c r="M34">
        <v>13</v>
      </c>
      <c r="N34">
        <f t="shared" si="3"/>
        <v>4</v>
      </c>
      <c r="O34" s="5">
        <f t="shared" si="4"/>
        <v>51.349999999999994</v>
      </c>
    </row>
    <row r="35" spans="1:15" x14ac:dyDescent="0.25">
      <c r="A35">
        <v>34</v>
      </c>
      <c r="B35">
        <v>13</v>
      </c>
      <c r="C35">
        <f>IF(COUNTIF($B$2:B35,B35)=1,1,0)</f>
        <v>1</v>
      </c>
      <c r="D35" s="1">
        <v>44927</v>
      </c>
      <c r="E35" s="2">
        <v>0.54994212962962963</v>
      </c>
      <c r="F35">
        <v>129</v>
      </c>
      <c r="G35" t="str">
        <f>IFERROR(INDEX(menu_items!$B:$B,MATCH(F35,menu_items!$A:$A,0)),"Unknown value")</f>
        <v>Mushroom Ravioli</v>
      </c>
      <c r="H35" t="str">
        <f>IFERROR(INDEX(menu_items!$C:$C,MATCH(F35,menu_items!$A:$A,0)),"Unknown value")</f>
        <v>Italian</v>
      </c>
      <c r="I35" s="5">
        <f>IFERROR(INDEX(menu_items!$D:$D,MATCH(F35,menu_items!$A:$A,0)),0)</f>
        <v>15.5</v>
      </c>
      <c r="J35" t="str">
        <f t="shared" si="0"/>
        <v>Sun</v>
      </c>
      <c r="K35">
        <f t="shared" si="1"/>
        <v>1</v>
      </c>
      <c r="L35" t="str">
        <f t="shared" si="2"/>
        <v>Jan</v>
      </c>
      <c r="M35">
        <v>13</v>
      </c>
      <c r="N35">
        <f t="shared" si="3"/>
        <v>1</v>
      </c>
      <c r="O35" s="5">
        <f t="shared" si="4"/>
        <v>15.5</v>
      </c>
    </row>
    <row r="36" spans="1:15" x14ac:dyDescent="0.25">
      <c r="A36">
        <v>35</v>
      </c>
      <c r="B36">
        <v>14</v>
      </c>
      <c r="C36">
        <f>IF(COUNTIF($B$2:B36,B36)=1,1,0)</f>
        <v>1</v>
      </c>
      <c r="D36" s="1">
        <v>44927</v>
      </c>
      <c r="E36" s="2">
        <v>0.55160879629629633</v>
      </c>
      <c r="F36">
        <v>114</v>
      </c>
      <c r="G36" t="str">
        <f>IFERROR(INDEX(menu_items!$B:$B,MATCH(F36,menu_items!$A:$A,0)),"Unknown value")</f>
        <v>Potstickers</v>
      </c>
      <c r="H36" t="str">
        <f>IFERROR(INDEX(menu_items!$C:$C,MATCH(F36,menu_items!$A:$A,0)),"Unknown value")</f>
        <v>Asian</v>
      </c>
      <c r="I36" s="5">
        <f>IFERROR(INDEX(menu_items!$D:$D,MATCH(F36,menu_items!$A:$A,0)),0)</f>
        <v>9</v>
      </c>
      <c r="J36" t="str">
        <f t="shared" si="0"/>
        <v>Sun</v>
      </c>
      <c r="K36">
        <f t="shared" si="1"/>
        <v>1</v>
      </c>
      <c r="L36" t="str">
        <f t="shared" si="2"/>
        <v>Jan</v>
      </c>
      <c r="M36">
        <v>13</v>
      </c>
      <c r="N36">
        <f t="shared" si="3"/>
        <v>1</v>
      </c>
      <c r="O36" s="5">
        <f t="shared" si="4"/>
        <v>9</v>
      </c>
    </row>
    <row r="37" spans="1:15" x14ac:dyDescent="0.25">
      <c r="A37">
        <v>36</v>
      </c>
      <c r="B37">
        <v>15</v>
      </c>
      <c r="C37">
        <f>IF(COUNTIF($B$2:B37,B37)=1,1,0)</f>
        <v>1</v>
      </c>
      <c r="D37" s="1">
        <v>44927</v>
      </c>
      <c r="E37" s="2">
        <v>0.56458333333333333</v>
      </c>
      <c r="F37">
        <v>107</v>
      </c>
      <c r="G37" t="str">
        <f>IFERROR(INDEX(menu_items!$B:$B,MATCH(F37,menu_items!$A:$A,0)),"Unknown value")</f>
        <v>Orange Chicken</v>
      </c>
      <c r="H37" t="str">
        <f>IFERROR(INDEX(menu_items!$C:$C,MATCH(F37,menu_items!$A:$A,0)),"Unknown value")</f>
        <v>Asian</v>
      </c>
      <c r="I37" s="5">
        <f>IFERROR(INDEX(menu_items!$D:$D,MATCH(F37,menu_items!$A:$A,0)),0)</f>
        <v>16.5</v>
      </c>
      <c r="J37" t="str">
        <f t="shared" si="0"/>
        <v>Sun</v>
      </c>
      <c r="K37">
        <f t="shared" si="1"/>
        <v>1</v>
      </c>
      <c r="L37" t="str">
        <f t="shared" si="2"/>
        <v>Jan</v>
      </c>
      <c r="M37">
        <v>13</v>
      </c>
      <c r="N37">
        <f t="shared" si="3"/>
        <v>4</v>
      </c>
      <c r="O37" s="5">
        <f t="shared" si="4"/>
        <v>50.5</v>
      </c>
    </row>
    <row r="38" spans="1:15" x14ac:dyDescent="0.25">
      <c r="A38">
        <v>37</v>
      </c>
      <c r="B38">
        <v>15</v>
      </c>
      <c r="C38">
        <f>IF(COUNTIF($B$2:B38,B38)=1,1,0)</f>
        <v>0</v>
      </c>
      <c r="D38" s="1">
        <v>44927</v>
      </c>
      <c r="E38" s="2">
        <v>0.56458333333333333</v>
      </c>
      <c r="F38">
        <v>124</v>
      </c>
      <c r="G38" t="str">
        <f>IFERROR(INDEX(menu_items!$B:$B,MATCH(F38,menu_items!$A:$A,0)),"Unknown value")</f>
        <v>Spaghetti</v>
      </c>
      <c r="H38" t="str">
        <f>IFERROR(INDEX(menu_items!$C:$C,MATCH(F38,menu_items!$A:$A,0)),"Unknown value")</f>
        <v>Italian</v>
      </c>
      <c r="I38" s="5">
        <f>IFERROR(INDEX(menu_items!$D:$D,MATCH(F38,menu_items!$A:$A,0)),0)</f>
        <v>14.5</v>
      </c>
      <c r="J38" t="str">
        <f t="shared" si="0"/>
        <v>Sun</v>
      </c>
      <c r="K38">
        <f t="shared" si="1"/>
        <v>1</v>
      </c>
      <c r="L38" t="str">
        <f t="shared" si="2"/>
        <v>Jan</v>
      </c>
      <c r="M38">
        <v>13</v>
      </c>
      <c r="N38">
        <f t="shared" si="3"/>
        <v>4</v>
      </c>
      <c r="O38" s="5">
        <f t="shared" si="4"/>
        <v>50.5</v>
      </c>
    </row>
    <row r="39" spans="1:15" x14ac:dyDescent="0.25">
      <c r="A39">
        <v>38</v>
      </c>
      <c r="B39">
        <v>15</v>
      </c>
      <c r="C39">
        <f>IF(COUNTIF($B$2:B39,B39)=1,1,0)</f>
        <v>0</v>
      </c>
      <c r="D39" s="1">
        <v>44927</v>
      </c>
      <c r="E39" s="2">
        <v>0.56458333333333333</v>
      </c>
      <c r="F39">
        <v>121</v>
      </c>
      <c r="G39" t="str">
        <f>IFERROR(INDEX(menu_items!$B:$B,MATCH(F39,menu_items!$A:$A,0)),"Unknown value")</f>
        <v>Cheese Quesadillas</v>
      </c>
      <c r="H39" t="str">
        <f>IFERROR(INDEX(menu_items!$C:$C,MATCH(F39,menu_items!$A:$A,0)),"Unknown value")</f>
        <v>Mexican</v>
      </c>
      <c r="I39" s="5">
        <f>IFERROR(INDEX(menu_items!$D:$D,MATCH(F39,menu_items!$A:$A,0)),0)</f>
        <v>10.5</v>
      </c>
      <c r="J39" t="str">
        <f t="shared" si="0"/>
        <v>Sun</v>
      </c>
      <c r="K39">
        <f t="shared" si="1"/>
        <v>1</v>
      </c>
      <c r="L39" t="str">
        <f t="shared" si="2"/>
        <v>Jan</v>
      </c>
      <c r="M39">
        <v>13</v>
      </c>
      <c r="N39">
        <f t="shared" si="3"/>
        <v>4</v>
      </c>
      <c r="O39" s="5">
        <f t="shared" si="4"/>
        <v>50.5</v>
      </c>
    </row>
    <row r="40" spans="1:15" x14ac:dyDescent="0.25">
      <c r="A40">
        <v>39</v>
      </c>
      <c r="B40">
        <v>15</v>
      </c>
      <c r="C40">
        <f>IF(COUNTIF($B$2:B40,B40)=1,1,0)</f>
        <v>0</v>
      </c>
      <c r="D40" s="1">
        <v>44927</v>
      </c>
      <c r="E40" s="2">
        <v>0.56458333333333333</v>
      </c>
      <c r="F40">
        <v>114</v>
      </c>
      <c r="G40" t="str">
        <f>IFERROR(INDEX(menu_items!$B:$B,MATCH(F40,menu_items!$A:$A,0)),"Unknown value")</f>
        <v>Potstickers</v>
      </c>
      <c r="H40" t="str">
        <f>IFERROR(INDEX(menu_items!$C:$C,MATCH(F40,menu_items!$A:$A,0)),"Unknown value")</f>
        <v>Asian</v>
      </c>
      <c r="I40" s="5">
        <f>IFERROR(INDEX(menu_items!$D:$D,MATCH(F40,menu_items!$A:$A,0)),0)</f>
        <v>9</v>
      </c>
      <c r="J40" t="str">
        <f t="shared" si="0"/>
        <v>Sun</v>
      </c>
      <c r="K40">
        <f t="shared" si="1"/>
        <v>1</v>
      </c>
      <c r="L40" t="str">
        <f t="shared" si="2"/>
        <v>Jan</v>
      </c>
      <c r="M40">
        <v>13</v>
      </c>
      <c r="N40">
        <f t="shared" si="3"/>
        <v>4</v>
      </c>
      <c r="O40" s="5">
        <f t="shared" si="4"/>
        <v>50.5</v>
      </c>
    </row>
    <row r="41" spans="1:15" x14ac:dyDescent="0.25">
      <c r="A41">
        <v>40</v>
      </c>
      <c r="B41">
        <v>16</v>
      </c>
      <c r="C41">
        <f>IF(COUNTIF($B$2:B41,B41)=1,1,0)</f>
        <v>1</v>
      </c>
      <c r="D41" s="1">
        <v>44927</v>
      </c>
      <c r="E41" s="2">
        <v>0.56535879629629626</v>
      </c>
      <c r="F41">
        <v>125</v>
      </c>
      <c r="G41" t="str">
        <f>IFERROR(INDEX(menu_items!$B:$B,MATCH(F41,menu_items!$A:$A,0)),"Unknown value")</f>
        <v>Spaghetti &amp; Meatballs</v>
      </c>
      <c r="H41" t="str">
        <f>IFERROR(INDEX(menu_items!$C:$C,MATCH(F41,menu_items!$A:$A,0)),"Unknown value")</f>
        <v>Italian</v>
      </c>
      <c r="I41" s="5">
        <f>IFERROR(INDEX(menu_items!$D:$D,MATCH(F41,menu_items!$A:$A,0)),0)</f>
        <v>17.95</v>
      </c>
      <c r="J41" t="str">
        <f t="shared" si="0"/>
        <v>Sun</v>
      </c>
      <c r="K41">
        <f t="shared" si="1"/>
        <v>1</v>
      </c>
      <c r="L41" t="str">
        <f t="shared" si="2"/>
        <v>Jan</v>
      </c>
      <c r="M41">
        <v>13</v>
      </c>
      <c r="N41">
        <f t="shared" si="3"/>
        <v>3</v>
      </c>
      <c r="O41" s="5">
        <f t="shared" si="4"/>
        <v>36.9</v>
      </c>
    </row>
    <row r="42" spans="1:15" x14ac:dyDescent="0.25">
      <c r="A42">
        <v>41</v>
      </c>
      <c r="B42">
        <v>16</v>
      </c>
      <c r="C42">
        <f>IF(COUNTIF($B$2:B42,B42)=1,1,0)</f>
        <v>0</v>
      </c>
      <c r="D42" s="1">
        <v>44927</v>
      </c>
      <c r="E42" s="2">
        <v>0.56535879629629626</v>
      </c>
      <c r="F42">
        <v>111</v>
      </c>
      <c r="G42" t="str">
        <f>IFERROR(INDEX(menu_items!$B:$B,MATCH(F42,menu_items!$A:$A,0)),"Unknown value")</f>
        <v>California Roll</v>
      </c>
      <c r="H42" t="str">
        <f>IFERROR(INDEX(menu_items!$C:$C,MATCH(F42,menu_items!$A:$A,0)),"Unknown value")</f>
        <v>Asian</v>
      </c>
      <c r="I42" s="5">
        <f>IFERROR(INDEX(menu_items!$D:$D,MATCH(F42,menu_items!$A:$A,0)),0)</f>
        <v>11.95</v>
      </c>
      <c r="J42" t="str">
        <f t="shared" si="0"/>
        <v>Sun</v>
      </c>
      <c r="K42">
        <f t="shared" si="1"/>
        <v>1</v>
      </c>
      <c r="L42" t="str">
        <f t="shared" si="2"/>
        <v>Jan</v>
      </c>
      <c r="M42">
        <v>13</v>
      </c>
      <c r="N42">
        <f t="shared" si="3"/>
        <v>3</v>
      </c>
      <c r="O42" s="5">
        <f t="shared" si="4"/>
        <v>36.9</v>
      </c>
    </row>
    <row r="43" spans="1:15" x14ac:dyDescent="0.25">
      <c r="A43">
        <v>42</v>
      </c>
      <c r="B43">
        <v>16</v>
      </c>
      <c r="C43">
        <f>IF(COUNTIF($B$2:B43,B43)=1,1,0)</f>
        <v>0</v>
      </c>
      <c r="D43" s="1">
        <v>44927</v>
      </c>
      <c r="E43" s="2">
        <v>0.56535879629629626</v>
      </c>
      <c r="F43">
        <v>106</v>
      </c>
      <c r="G43" t="str">
        <f>IFERROR(INDEX(menu_items!$B:$B,MATCH(F43,menu_items!$A:$A,0)),"Unknown value")</f>
        <v>French Fries</v>
      </c>
      <c r="H43" t="str">
        <f>IFERROR(INDEX(menu_items!$C:$C,MATCH(F43,menu_items!$A:$A,0)),"Unknown value")</f>
        <v>American</v>
      </c>
      <c r="I43" s="5">
        <f>IFERROR(INDEX(menu_items!$D:$D,MATCH(F43,menu_items!$A:$A,0)),0)</f>
        <v>7</v>
      </c>
      <c r="J43" t="str">
        <f t="shared" si="0"/>
        <v>Sun</v>
      </c>
      <c r="K43">
        <f t="shared" si="1"/>
        <v>1</v>
      </c>
      <c r="L43" t="str">
        <f t="shared" si="2"/>
        <v>Jan</v>
      </c>
      <c r="M43">
        <v>13</v>
      </c>
      <c r="N43">
        <f t="shared" si="3"/>
        <v>3</v>
      </c>
      <c r="O43" s="5">
        <f t="shared" si="4"/>
        <v>36.9</v>
      </c>
    </row>
    <row r="44" spans="1:15" x14ac:dyDescent="0.25">
      <c r="A44">
        <v>43</v>
      </c>
      <c r="B44">
        <v>17</v>
      </c>
      <c r="C44">
        <f>IF(COUNTIF($B$2:B44,B44)=1,1,0)</f>
        <v>1</v>
      </c>
      <c r="D44" s="1">
        <v>44927</v>
      </c>
      <c r="E44" s="2">
        <v>0.57847222222222228</v>
      </c>
      <c r="F44">
        <v>101</v>
      </c>
      <c r="G44" t="str">
        <f>IFERROR(INDEX(menu_items!$B:$B,MATCH(F44,menu_items!$A:$A,0)),"Unknown value")</f>
        <v>Hamburger</v>
      </c>
      <c r="H44" t="str">
        <f>IFERROR(INDEX(menu_items!$C:$C,MATCH(F44,menu_items!$A:$A,0)),"Unknown value")</f>
        <v>American</v>
      </c>
      <c r="I44" s="5">
        <f>IFERROR(INDEX(menu_items!$D:$D,MATCH(F44,menu_items!$A:$A,0)),0)</f>
        <v>12.95</v>
      </c>
      <c r="J44" t="str">
        <f t="shared" si="0"/>
        <v>Sun</v>
      </c>
      <c r="K44">
        <f t="shared" si="1"/>
        <v>1</v>
      </c>
      <c r="L44" t="str">
        <f t="shared" si="2"/>
        <v>Jan</v>
      </c>
      <c r="M44">
        <v>13</v>
      </c>
      <c r="N44">
        <f t="shared" si="3"/>
        <v>10</v>
      </c>
      <c r="O44" s="5">
        <f t="shared" si="4"/>
        <v>154.14999999999998</v>
      </c>
    </row>
    <row r="45" spans="1:15" x14ac:dyDescent="0.25">
      <c r="A45">
        <v>44</v>
      </c>
      <c r="B45">
        <v>17</v>
      </c>
      <c r="C45">
        <f>IF(COUNTIF($B$2:B45,B45)=1,1,0)</f>
        <v>0</v>
      </c>
      <c r="D45" s="1">
        <v>44927</v>
      </c>
      <c r="E45" s="2">
        <v>0.57847222222222228</v>
      </c>
      <c r="F45">
        <v>116</v>
      </c>
      <c r="G45" t="str">
        <f>IFERROR(INDEX(menu_items!$B:$B,MATCH(F45,menu_items!$A:$A,0)),"Unknown value")</f>
        <v>Steak Tacos</v>
      </c>
      <c r="H45" t="str">
        <f>IFERROR(INDEX(menu_items!$C:$C,MATCH(F45,menu_items!$A:$A,0)),"Unknown value")</f>
        <v>Mexican</v>
      </c>
      <c r="I45" s="5">
        <f>IFERROR(INDEX(menu_items!$D:$D,MATCH(F45,menu_items!$A:$A,0)),0)</f>
        <v>13.95</v>
      </c>
      <c r="J45" t="str">
        <f t="shared" si="0"/>
        <v>Sun</v>
      </c>
      <c r="K45">
        <f t="shared" si="1"/>
        <v>1</v>
      </c>
      <c r="L45" t="str">
        <f t="shared" si="2"/>
        <v>Jan</v>
      </c>
      <c r="M45">
        <v>13</v>
      </c>
      <c r="N45">
        <f t="shared" si="3"/>
        <v>10</v>
      </c>
      <c r="O45" s="5">
        <f t="shared" si="4"/>
        <v>154.14999999999998</v>
      </c>
    </row>
    <row r="46" spans="1:15" x14ac:dyDescent="0.25">
      <c r="A46">
        <v>45</v>
      </c>
      <c r="B46">
        <v>17</v>
      </c>
      <c r="C46">
        <f>IF(COUNTIF($B$2:B46,B46)=1,1,0)</f>
        <v>0</v>
      </c>
      <c r="D46" s="1">
        <v>44927</v>
      </c>
      <c r="E46" s="2">
        <v>0.57847222222222228</v>
      </c>
      <c r="F46">
        <v>124</v>
      </c>
      <c r="G46" t="str">
        <f>IFERROR(INDEX(menu_items!$B:$B,MATCH(F46,menu_items!$A:$A,0)),"Unknown value")</f>
        <v>Spaghetti</v>
      </c>
      <c r="H46" t="str">
        <f>IFERROR(INDEX(menu_items!$C:$C,MATCH(F46,menu_items!$A:$A,0)),"Unknown value")</f>
        <v>Italian</v>
      </c>
      <c r="I46" s="5">
        <f>IFERROR(INDEX(menu_items!$D:$D,MATCH(F46,menu_items!$A:$A,0)),0)</f>
        <v>14.5</v>
      </c>
      <c r="J46" t="str">
        <f t="shared" si="0"/>
        <v>Sun</v>
      </c>
      <c r="K46">
        <f t="shared" si="1"/>
        <v>1</v>
      </c>
      <c r="L46" t="str">
        <f t="shared" si="2"/>
        <v>Jan</v>
      </c>
      <c r="M46">
        <v>13</v>
      </c>
      <c r="N46">
        <f t="shared" si="3"/>
        <v>10</v>
      </c>
      <c r="O46" s="5">
        <f t="shared" si="4"/>
        <v>154.14999999999998</v>
      </c>
    </row>
    <row r="47" spans="1:15" x14ac:dyDescent="0.25">
      <c r="A47">
        <v>46</v>
      </c>
      <c r="B47">
        <v>17</v>
      </c>
      <c r="C47">
        <f>IF(COUNTIF($B$2:B47,B47)=1,1,0)</f>
        <v>0</v>
      </c>
      <c r="D47" s="1">
        <v>44927</v>
      </c>
      <c r="E47" s="2">
        <v>0.57847222222222228</v>
      </c>
      <c r="F47">
        <v>125</v>
      </c>
      <c r="G47" t="str">
        <f>IFERROR(INDEX(menu_items!$B:$B,MATCH(F47,menu_items!$A:$A,0)),"Unknown value")</f>
        <v>Spaghetti &amp; Meatballs</v>
      </c>
      <c r="H47" t="str">
        <f>IFERROR(INDEX(menu_items!$C:$C,MATCH(F47,menu_items!$A:$A,0)),"Unknown value")</f>
        <v>Italian</v>
      </c>
      <c r="I47" s="5">
        <f>IFERROR(INDEX(menu_items!$D:$D,MATCH(F47,menu_items!$A:$A,0)),0)</f>
        <v>17.95</v>
      </c>
      <c r="J47" t="str">
        <f t="shared" si="0"/>
        <v>Sun</v>
      </c>
      <c r="K47">
        <f t="shared" si="1"/>
        <v>1</v>
      </c>
      <c r="L47" t="str">
        <f t="shared" si="2"/>
        <v>Jan</v>
      </c>
      <c r="M47">
        <v>13</v>
      </c>
      <c r="N47">
        <f t="shared" si="3"/>
        <v>10</v>
      </c>
      <c r="O47" s="5">
        <f t="shared" si="4"/>
        <v>154.14999999999998</v>
      </c>
    </row>
    <row r="48" spans="1:15" x14ac:dyDescent="0.25">
      <c r="A48">
        <v>47</v>
      </c>
      <c r="B48">
        <v>17</v>
      </c>
      <c r="C48">
        <f>IF(COUNTIF($B$2:B48,B48)=1,1,0)</f>
        <v>0</v>
      </c>
      <c r="D48" s="1">
        <v>44927</v>
      </c>
      <c r="E48" s="2">
        <v>0.57847222222222228</v>
      </c>
      <c r="F48">
        <v>117</v>
      </c>
      <c r="G48" t="str">
        <f>IFERROR(INDEX(menu_items!$B:$B,MATCH(F48,menu_items!$A:$A,0)),"Unknown value")</f>
        <v>Chicken Burrito</v>
      </c>
      <c r="H48" t="str">
        <f>IFERROR(INDEX(menu_items!$C:$C,MATCH(F48,menu_items!$A:$A,0)),"Unknown value")</f>
        <v>Mexican</v>
      </c>
      <c r="I48" s="5">
        <f>IFERROR(INDEX(menu_items!$D:$D,MATCH(F48,menu_items!$A:$A,0)),0)</f>
        <v>12.95</v>
      </c>
      <c r="J48" t="str">
        <f t="shared" si="0"/>
        <v>Sun</v>
      </c>
      <c r="K48">
        <f t="shared" si="1"/>
        <v>1</v>
      </c>
      <c r="L48" t="str">
        <f t="shared" si="2"/>
        <v>Jan</v>
      </c>
      <c r="M48">
        <v>13</v>
      </c>
      <c r="N48">
        <f t="shared" si="3"/>
        <v>10</v>
      </c>
      <c r="O48" s="5">
        <f t="shared" si="4"/>
        <v>154.14999999999998</v>
      </c>
    </row>
    <row r="49" spans="1:15" x14ac:dyDescent="0.25">
      <c r="A49">
        <v>48</v>
      </c>
      <c r="B49">
        <v>17</v>
      </c>
      <c r="C49">
        <f>IF(COUNTIF($B$2:B49,B49)=1,1,0)</f>
        <v>0</v>
      </c>
      <c r="D49" s="1">
        <v>44927</v>
      </c>
      <c r="E49" s="2">
        <v>0.57847222222222228</v>
      </c>
      <c r="F49">
        <v>127</v>
      </c>
      <c r="G49" t="str">
        <f>IFERROR(INDEX(menu_items!$B:$B,MATCH(F49,menu_items!$A:$A,0)),"Unknown value")</f>
        <v>Meat Lasagna</v>
      </c>
      <c r="H49" t="str">
        <f>IFERROR(INDEX(menu_items!$C:$C,MATCH(F49,menu_items!$A:$A,0)),"Unknown value")</f>
        <v>Italian</v>
      </c>
      <c r="I49" s="5">
        <f>IFERROR(INDEX(menu_items!$D:$D,MATCH(F49,menu_items!$A:$A,0)),0)</f>
        <v>17.95</v>
      </c>
      <c r="J49" t="str">
        <f t="shared" si="0"/>
        <v>Sun</v>
      </c>
      <c r="K49">
        <f t="shared" si="1"/>
        <v>1</v>
      </c>
      <c r="L49" t="str">
        <f t="shared" si="2"/>
        <v>Jan</v>
      </c>
      <c r="M49">
        <v>13</v>
      </c>
      <c r="N49">
        <f t="shared" si="3"/>
        <v>10</v>
      </c>
      <c r="O49" s="5">
        <f t="shared" si="4"/>
        <v>154.14999999999998</v>
      </c>
    </row>
    <row r="50" spans="1:15" x14ac:dyDescent="0.25">
      <c r="A50">
        <v>49</v>
      </c>
      <c r="B50">
        <v>17</v>
      </c>
      <c r="C50">
        <f>IF(COUNTIF($B$2:B50,B50)=1,1,0)</f>
        <v>0</v>
      </c>
      <c r="D50" s="1">
        <v>44927</v>
      </c>
      <c r="E50" s="2">
        <v>0.57847222222222228</v>
      </c>
      <c r="F50">
        <v>128</v>
      </c>
      <c r="G50" t="str">
        <f>IFERROR(INDEX(menu_items!$B:$B,MATCH(F50,menu_items!$A:$A,0)),"Unknown value")</f>
        <v>Cheese Lasagna</v>
      </c>
      <c r="H50" t="str">
        <f>IFERROR(INDEX(menu_items!$C:$C,MATCH(F50,menu_items!$A:$A,0)),"Unknown value")</f>
        <v>Italian</v>
      </c>
      <c r="I50" s="5">
        <f>IFERROR(INDEX(menu_items!$D:$D,MATCH(F50,menu_items!$A:$A,0)),0)</f>
        <v>15.5</v>
      </c>
      <c r="J50" t="str">
        <f t="shared" si="0"/>
        <v>Sun</v>
      </c>
      <c r="K50">
        <f t="shared" si="1"/>
        <v>1</v>
      </c>
      <c r="L50" t="str">
        <f t="shared" si="2"/>
        <v>Jan</v>
      </c>
      <c r="M50">
        <v>13</v>
      </c>
      <c r="N50">
        <f t="shared" si="3"/>
        <v>10</v>
      </c>
      <c r="O50" s="5">
        <f t="shared" si="4"/>
        <v>154.14999999999998</v>
      </c>
    </row>
    <row r="51" spans="1:15" x14ac:dyDescent="0.25">
      <c r="A51">
        <v>50</v>
      </c>
      <c r="B51">
        <v>17</v>
      </c>
      <c r="C51">
        <f>IF(COUNTIF($B$2:B51,B51)=1,1,0)</f>
        <v>0</v>
      </c>
      <c r="D51" s="1">
        <v>44927</v>
      </c>
      <c r="E51" s="2">
        <v>0.57847222222222228</v>
      </c>
      <c r="F51">
        <v>129</v>
      </c>
      <c r="G51" t="str">
        <f>IFERROR(INDEX(menu_items!$B:$B,MATCH(F51,menu_items!$A:$A,0)),"Unknown value")</f>
        <v>Mushroom Ravioli</v>
      </c>
      <c r="H51" t="str">
        <f>IFERROR(INDEX(menu_items!$C:$C,MATCH(F51,menu_items!$A:$A,0)),"Unknown value")</f>
        <v>Italian</v>
      </c>
      <c r="I51" s="5">
        <f>IFERROR(INDEX(menu_items!$D:$D,MATCH(F51,menu_items!$A:$A,0)),0)</f>
        <v>15.5</v>
      </c>
      <c r="J51" t="str">
        <f t="shared" si="0"/>
        <v>Sun</v>
      </c>
      <c r="K51">
        <f t="shared" si="1"/>
        <v>1</v>
      </c>
      <c r="L51" t="str">
        <f t="shared" si="2"/>
        <v>Jan</v>
      </c>
      <c r="M51">
        <v>13</v>
      </c>
      <c r="N51">
        <f t="shared" si="3"/>
        <v>10</v>
      </c>
      <c r="O51" s="5">
        <f t="shared" si="4"/>
        <v>154.14999999999998</v>
      </c>
    </row>
    <row r="52" spans="1:15" x14ac:dyDescent="0.25">
      <c r="A52">
        <v>51</v>
      </c>
      <c r="B52">
        <v>17</v>
      </c>
      <c r="C52">
        <f>IF(COUNTIF($B$2:B52,B52)=1,1,0)</f>
        <v>0</v>
      </c>
      <c r="D52" s="1">
        <v>44927</v>
      </c>
      <c r="E52" s="2">
        <v>0.57847222222222228</v>
      </c>
      <c r="F52">
        <v>118</v>
      </c>
      <c r="G52" t="str">
        <f>IFERROR(INDEX(menu_items!$B:$B,MATCH(F52,menu_items!$A:$A,0)),"Unknown value")</f>
        <v>Steak Burrito</v>
      </c>
      <c r="H52" t="str">
        <f>IFERROR(INDEX(menu_items!$C:$C,MATCH(F52,menu_items!$A:$A,0)),"Unknown value")</f>
        <v>Mexican</v>
      </c>
      <c r="I52" s="5">
        <f>IFERROR(INDEX(menu_items!$D:$D,MATCH(F52,menu_items!$A:$A,0)),0)</f>
        <v>14.95</v>
      </c>
      <c r="J52" t="str">
        <f t="shared" si="0"/>
        <v>Sun</v>
      </c>
      <c r="K52">
        <f t="shared" si="1"/>
        <v>1</v>
      </c>
      <c r="L52" t="str">
        <f t="shared" si="2"/>
        <v>Jan</v>
      </c>
      <c r="M52">
        <v>13</v>
      </c>
      <c r="N52">
        <f t="shared" si="3"/>
        <v>10</v>
      </c>
      <c r="O52" s="5">
        <f t="shared" si="4"/>
        <v>154.14999999999998</v>
      </c>
    </row>
    <row r="53" spans="1:15" x14ac:dyDescent="0.25">
      <c r="A53">
        <v>52</v>
      </c>
      <c r="B53">
        <v>17</v>
      </c>
      <c r="C53">
        <f>IF(COUNTIF($B$2:B53,B53)=1,1,0)</f>
        <v>0</v>
      </c>
      <c r="D53" s="1">
        <v>44927</v>
      </c>
      <c r="E53" s="2">
        <v>0.57847222222222228</v>
      </c>
      <c r="F53">
        <v>131</v>
      </c>
      <c r="G53" t="str">
        <f>IFERROR(INDEX(menu_items!$B:$B,MATCH(F53,menu_items!$A:$A,0)),"Unknown value")</f>
        <v>Chicken Parmesan</v>
      </c>
      <c r="H53" t="str">
        <f>IFERROR(INDEX(menu_items!$C:$C,MATCH(F53,menu_items!$A:$A,0)),"Unknown value")</f>
        <v>Italian</v>
      </c>
      <c r="I53" s="5">
        <f>IFERROR(INDEX(menu_items!$D:$D,MATCH(F53,menu_items!$A:$A,0)),0)</f>
        <v>17.95</v>
      </c>
      <c r="J53" t="str">
        <f t="shared" si="0"/>
        <v>Sun</v>
      </c>
      <c r="K53">
        <f t="shared" si="1"/>
        <v>1</v>
      </c>
      <c r="L53" t="str">
        <f t="shared" si="2"/>
        <v>Jan</v>
      </c>
      <c r="M53">
        <v>13</v>
      </c>
      <c r="N53">
        <f t="shared" si="3"/>
        <v>10</v>
      </c>
      <c r="O53" s="5">
        <f t="shared" si="4"/>
        <v>154.14999999999998</v>
      </c>
    </row>
    <row r="54" spans="1:15" x14ac:dyDescent="0.25">
      <c r="A54">
        <v>53</v>
      </c>
      <c r="B54">
        <v>18</v>
      </c>
      <c r="C54">
        <f>IF(COUNTIF($B$2:B54,B54)=1,1,0)</f>
        <v>1</v>
      </c>
      <c r="D54" s="1">
        <v>44927</v>
      </c>
      <c r="E54" s="2">
        <v>0.58134259259259258</v>
      </c>
      <c r="F54">
        <v>111</v>
      </c>
      <c r="G54" t="str">
        <f>IFERROR(INDEX(menu_items!$B:$B,MATCH(F54,menu_items!$A:$A,0)),"Unknown value")</f>
        <v>California Roll</v>
      </c>
      <c r="H54" t="str">
        <f>IFERROR(INDEX(menu_items!$C:$C,MATCH(F54,menu_items!$A:$A,0)),"Unknown value")</f>
        <v>Asian</v>
      </c>
      <c r="I54" s="5">
        <f>IFERROR(INDEX(menu_items!$D:$D,MATCH(F54,menu_items!$A:$A,0)),0)</f>
        <v>11.95</v>
      </c>
      <c r="J54" t="str">
        <f t="shared" si="0"/>
        <v>Sun</v>
      </c>
      <c r="K54">
        <f t="shared" si="1"/>
        <v>1</v>
      </c>
      <c r="L54" t="str">
        <f t="shared" si="2"/>
        <v>Jan</v>
      </c>
      <c r="M54">
        <v>13</v>
      </c>
      <c r="N54">
        <f t="shared" si="3"/>
        <v>1</v>
      </c>
      <c r="O54" s="5">
        <f t="shared" si="4"/>
        <v>11.95</v>
      </c>
    </row>
    <row r="55" spans="1:15" x14ac:dyDescent="0.25">
      <c r="A55">
        <v>54</v>
      </c>
      <c r="B55">
        <v>19</v>
      </c>
      <c r="C55">
        <f>IF(COUNTIF($B$2:B55,B55)=1,1,0)</f>
        <v>1</v>
      </c>
      <c r="D55" s="1">
        <v>44927</v>
      </c>
      <c r="E55" s="2">
        <v>0.5827430555555555</v>
      </c>
      <c r="F55">
        <v>110</v>
      </c>
      <c r="G55" t="str">
        <f>IFERROR(INDEX(menu_items!$B:$B,MATCH(F55,menu_items!$A:$A,0)),"Unknown value")</f>
        <v>Pork Ramen</v>
      </c>
      <c r="H55" t="str">
        <f>IFERROR(INDEX(menu_items!$C:$C,MATCH(F55,menu_items!$A:$A,0)),"Unknown value")</f>
        <v>Asian</v>
      </c>
      <c r="I55" s="5">
        <f>IFERROR(INDEX(menu_items!$D:$D,MATCH(F55,menu_items!$A:$A,0)),0)</f>
        <v>17.95</v>
      </c>
      <c r="J55" t="str">
        <f t="shared" si="0"/>
        <v>Sun</v>
      </c>
      <c r="K55">
        <f t="shared" si="1"/>
        <v>1</v>
      </c>
      <c r="L55" t="str">
        <f t="shared" si="2"/>
        <v>Jan</v>
      </c>
      <c r="M55">
        <v>13</v>
      </c>
      <c r="N55">
        <f t="shared" si="3"/>
        <v>2</v>
      </c>
      <c r="O55" s="5">
        <f t="shared" si="4"/>
        <v>31.9</v>
      </c>
    </row>
    <row r="56" spans="1:15" x14ac:dyDescent="0.25">
      <c r="A56">
        <v>55</v>
      </c>
      <c r="B56">
        <v>19</v>
      </c>
      <c r="C56">
        <f>IF(COUNTIF($B$2:B56,B56)=1,1,0)</f>
        <v>0</v>
      </c>
      <c r="D56" s="1">
        <v>44927</v>
      </c>
      <c r="E56" s="2">
        <v>0.5827430555555555</v>
      </c>
      <c r="F56">
        <v>120</v>
      </c>
      <c r="G56" t="str">
        <f>IFERROR(INDEX(menu_items!$B:$B,MATCH(F56,menu_items!$A:$A,0)),"Unknown value")</f>
        <v>Steak Torta</v>
      </c>
      <c r="H56" t="str">
        <f>IFERROR(INDEX(menu_items!$C:$C,MATCH(F56,menu_items!$A:$A,0)),"Unknown value")</f>
        <v>Mexican</v>
      </c>
      <c r="I56" s="5">
        <f>IFERROR(INDEX(menu_items!$D:$D,MATCH(F56,menu_items!$A:$A,0)),0)</f>
        <v>13.95</v>
      </c>
      <c r="J56" t="str">
        <f t="shared" si="0"/>
        <v>Sun</v>
      </c>
      <c r="K56">
        <f t="shared" si="1"/>
        <v>1</v>
      </c>
      <c r="L56" t="str">
        <f t="shared" si="2"/>
        <v>Jan</v>
      </c>
      <c r="M56">
        <v>13</v>
      </c>
      <c r="N56">
        <f t="shared" si="3"/>
        <v>2</v>
      </c>
      <c r="O56" s="5">
        <f t="shared" si="4"/>
        <v>31.9</v>
      </c>
    </row>
    <row r="57" spans="1:15" x14ac:dyDescent="0.25">
      <c r="A57">
        <v>56</v>
      </c>
      <c r="B57">
        <v>20</v>
      </c>
      <c r="C57">
        <f>IF(COUNTIF($B$2:B57,B57)=1,1,0)</f>
        <v>1</v>
      </c>
      <c r="D57" s="1">
        <v>44927</v>
      </c>
      <c r="E57" s="2">
        <v>0.58550925925925923</v>
      </c>
      <c r="F57">
        <v>107</v>
      </c>
      <c r="G57" t="str">
        <f>IFERROR(INDEX(menu_items!$B:$B,MATCH(F57,menu_items!$A:$A,0)),"Unknown value")</f>
        <v>Orange Chicken</v>
      </c>
      <c r="H57" t="str">
        <f>IFERROR(INDEX(menu_items!$C:$C,MATCH(F57,menu_items!$A:$A,0)),"Unknown value")</f>
        <v>Asian</v>
      </c>
      <c r="I57" s="5">
        <f>IFERROR(INDEX(menu_items!$D:$D,MATCH(F57,menu_items!$A:$A,0)),0)</f>
        <v>16.5</v>
      </c>
      <c r="J57" t="str">
        <f t="shared" si="0"/>
        <v>Sun</v>
      </c>
      <c r="K57">
        <f t="shared" si="1"/>
        <v>1</v>
      </c>
      <c r="L57" t="str">
        <f t="shared" si="2"/>
        <v>Jan</v>
      </c>
      <c r="M57">
        <v>14</v>
      </c>
      <c r="N57">
        <f t="shared" si="3"/>
        <v>2</v>
      </c>
      <c r="O57" s="5">
        <f t="shared" si="4"/>
        <v>31</v>
      </c>
    </row>
    <row r="58" spans="1:15" x14ac:dyDescent="0.25">
      <c r="A58">
        <v>57</v>
      </c>
      <c r="B58">
        <v>20</v>
      </c>
      <c r="C58">
        <f>IF(COUNTIF($B$2:B58,B58)=1,1,0)</f>
        <v>0</v>
      </c>
      <c r="D58" s="1">
        <v>44927</v>
      </c>
      <c r="E58" s="2">
        <v>0.58550925925925923</v>
      </c>
      <c r="F58">
        <v>124</v>
      </c>
      <c r="G58" t="str">
        <f>IFERROR(INDEX(menu_items!$B:$B,MATCH(F58,menu_items!$A:$A,0)),"Unknown value")</f>
        <v>Spaghetti</v>
      </c>
      <c r="H58" t="str">
        <f>IFERROR(INDEX(menu_items!$C:$C,MATCH(F58,menu_items!$A:$A,0)),"Unknown value")</f>
        <v>Italian</v>
      </c>
      <c r="I58" s="5">
        <f>IFERROR(INDEX(menu_items!$D:$D,MATCH(F58,menu_items!$A:$A,0)),0)</f>
        <v>14.5</v>
      </c>
      <c r="J58" t="str">
        <f t="shared" si="0"/>
        <v>Sun</v>
      </c>
      <c r="K58">
        <f t="shared" si="1"/>
        <v>1</v>
      </c>
      <c r="L58" t="str">
        <f t="shared" si="2"/>
        <v>Jan</v>
      </c>
      <c r="M58">
        <v>14</v>
      </c>
      <c r="N58">
        <f t="shared" si="3"/>
        <v>2</v>
      </c>
      <c r="O58" s="5">
        <f t="shared" si="4"/>
        <v>31</v>
      </c>
    </row>
    <row r="59" spans="1:15" x14ac:dyDescent="0.25">
      <c r="A59">
        <v>58</v>
      </c>
      <c r="B59">
        <v>21</v>
      </c>
      <c r="C59">
        <f>IF(COUNTIF($B$2:B59,B59)=1,1,0)</f>
        <v>1</v>
      </c>
      <c r="D59" s="1">
        <v>44927</v>
      </c>
      <c r="E59" s="2">
        <v>0.59339120370370368</v>
      </c>
      <c r="F59">
        <v>110</v>
      </c>
      <c r="G59" t="str">
        <f>IFERROR(INDEX(menu_items!$B:$B,MATCH(F59,menu_items!$A:$A,0)),"Unknown value")</f>
        <v>Pork Ramen</v>
      </c>
      <c r="H59" t="str">
        <f>IFERROR(INDEX(menu_items!$C:$C,MATCH(F59,menu_items!$A:$A,0)),"Unknown value")</f>
        <v>Asian</v>
      </c>
      <c r="I59" s="5">
        <f>IFERROR(INDEX(menu_items!$D:$D,MATCH(F59,menu_items!$A:$A,0)),0)</f>
        <v>17.95</v>
      </c>
      <c r="J59" t="str">
        <f t="shared" si="0"/>
        <v>Sun</v>
      </c>
      <c r="K59">
        <f t="shared" si="1"/>
        <v>1</v>
      </c>
      <c r="L59" t="str">
        <f t="shared" si="2"/>
        <v>Jan</v>
      </c>
      <c r="M59">
        <v>14</v>
      </c>
      <c r="N59">
        <f t="shared" si="3"/>
        <v>1</v>
      </c>
      <c r="O59" s="5">
        <f t="shared" si="4"/>
        <v>17.95</v>
      </c>
    </row>
    <row r="60" spans="1:15" x14ac:dyDescent="0.25">
      <c r="A60">
        <v>59</v>
      </c>
      <c r="B60">
        <v>22</v>
      </c>
      <c r="C60">
        <f>IF(COUNTIF($B$2:B60,B60)=1,1,0)</f>
        <v>1</v>
      </c>
      <c r="D60" s="1">
        <v>44927</v>
      </c>
      <c r="E60" s="2">
        <v>0.59474537037037034</v>
      </c>
      <c r="F60">
        <v>124</v>
      </c>
      <c r="G60" t="str">
        <f>IFERROR(INDEX(menu_items!$B:$B,MATCH(F60,menu_items!$A:$A,0)),"Unknown value")</f>
        <v>Spaghetti</v>
      </c>
      <c r="H60" t="str">
        <f>IFERROR(INDEX(menu_items!$C:$C,MATCH(F60,menu_items!$A:$A,0)),"Unknown value")</f>
        <v>Italian</v>
      </c>
      <c r="I60" s="5">
        <f>IFERROR(INDEX(menu_items!$D:$D,MATCH(F60,menu_items!$A:$A,0)),0)</f>
        <v>14.5</v>
      </c>
      <c r="J60" t="str">
        <f t="shared" si="0"/>
        <v>Sun</v>
      </c>
      <c r="K60">
        <f t="shared" si="1"/>
        <v>1</v>
      </c>
      <c r="L60" t="str">
        <f t="shared" si="2"/>
        <v>Jan</v>
      </c>
      <c r="M60">
        <v>14</v>
      </c>
      <c r="N60">
        <f t="shared" si="3"/>
        <v>3</v>
      </c>
      <c r="O60" s="5">
        <f t="shared" si="4"/>
        <v>39.450000000000003</v>
      </c>
    </row>
    <row r="61" spans="1:15" x14ac:dyDescent="0.25">
      <c r="A61">
        <v>60</v>
      </c>
      <c r="B61">
        <v>22</v>
      </c>
      <c r="C61">
        <f>IF(COUNTIF($B$2:B61,B61)=1,1,0)</f>
        <v>0</v>
      </c>
      <c r="D61" s="1">
        <v>44927</v>
      </c>
      <c r="E61" s="2">
        <v>0.59474537037037034</v>
      </c>
      <c r="F61">
        <v>110</v>
      </c>
      <c r="G61" t="str">
        <f>IFERROR(INDEX(menu_items!$B:$B,MATCH(F61,menu_items!$A:$A,0)),"Unknown value")</f>
        <v>Pork Ramen</v>
      </c>
      <c r="H61" t="str">
        <f>IFERROR(INDEX(menu_items!$C:$C,MATCH(F61,menu_items!$A:$A,0)),"Unknown value")</f>
        <v>Asian</v>
      </c>
      <c r="I61" s="5">
        <f>IFERROR(INDEX(menu_items!$D:$D,MATCH(F61,menu_items!$A:$A,0)),0)</f>
        <v>17.95</v>
      </c>
      <c r="J61" t="str">
        <f t="shared" si="0"/>
        <v>Sun</v>
      </c>
      <c r="K61">
        <f t="shared" si="1"/>
        <v>1</v>
      </c>
      <c r="L61" t="str">
        <f t="shared" si="2"/>
        <v>Jan</v>
      </c>
      <c r="M61">
        <v>14</v>
      </c>
      <c r="N61">
        <f t="shared" si="3"/>
        <v>3</v>
      </c>
      <c r="O61" s="5">
        <f t="shared" si="4"/>
        <v>39.450000000000003</v>
      </c>
    </row>
    <row r="62" spans="1:15" x14ac:dyDescent="0.25">
      <c r="A62">
        <v>61</v>
      </c>
      <c r="B62">
        <v>22</v>
      </c>
      <c r="C62">
        <f>IF(COUNTIF($B$2:B62,B62)=1,1,0)</f>
        <v>0</v>
      </c>
      <c r="D62" s="1">
        <v>44927</v>
      </c>
      <c r="E62" s="2">
        <v>0.59474537037037034</v>
      </c>
      <c r="F62">
        <v>105</v>
      </c>
      <c r="G62" t="str">
        <f>IFERROR(INDEX(menu_items!$B:$B,MATCH(F62,menu_items!$A:$A,0)),"Unknown value")</f>
        <v>Mac &amp; Cheese</v>
      </c>
      <c r="H62" t="str">
        <f>IFERROR(INDEX(menu_items!$C:$C,MATCH(F62,menu_items!$A:$A,0)),"Unknown value")</f>
        <v>American</v>
      </c>
      <c r="I62" s="5">
        <f>IFERROR(INDEX(menu_items!$D:$D,MATCH(F62,menu_items!$A:$A,0)),0)</f>
        <v>7</v>
      </c>
      <c r="J62" t="str">
        <f t="shared" si="0"/>
        <v>Sun</v>
      </c>
      <c r="K62">
        <f t="shared" si="1"/>
        <v>1</v>
      </c>
      <c r="L62" t="str">
        <f t="shared" si="2"/>
        <v>Jan</v>
      </c>
      <c r="M62">
        <v>14</v>
      </c>
      <c r="N62">
        <f t="shared" si="3"/>
        <v>3</v>
      </c>
      <c r="O62" s="5">
        <f t="shared" si="4"/>
        <v>39.450000000000003</v>
      </c>
    </row>
    <row r="63" spans="1:15" x14ac:dyDescent="0.25">
      <c r="A63">
        <v>62</v>
      </c>
      <c r="B63">
        <v>23</v>
      </c>
      <c r="C63">
        <f>IF(COUNTIF($B$2:B63,B63)=1,1,0)</f>
        <v>1</v>
      </c>
      <c r="D63" s="1">
        <v>44927</v>
      </c>
      <c r="E63" s="2">
        <v>0.5965625</v>
      </c>
      <c r="F63">
        <v>105</v>
      </c>
      <c r="G63" t="str">
        <f>IFERROR(INDEX(menu_items!$B:$B,MATCH(F63,menu_items!$A:$A,0)),"Unknown value")</f>
        <v>Mac &amp; Cheese</v>
      </c>
      <c r="H63" t="str">
        <f>IFERROR(INDEX(menu_items!$C:$C,MATCH(F63,menu_items!$A:$A,0)),"Unknown value")</f>
        <v>American</v>
      </c>
      <c r="I63" s="5">
        <f>IFERROR(INDEX(menu_items!$D:$D,MATCH(F63,menu_items!$A:$A,0)),0)</f>
        <v>7</v>
      </c>
      <c r="J63" t="str">
        <f t="shared" si="0"/>
        <v>Sun</v>
      </c>
      <c r="K63">
        <f t="shared" si="1"/>
        <v>1</v>
      </c>
      <c r="L63" t="str">
        <f t="shared" si="2"/>
        <v>Jan</v>
      </c>
      <c r="M63">
        <v>14</v>
      </c>
      <c r="N63">
        <f t="shared" si="3"/>
        <v>1</v>
      </c>
      <c r="O63" s="5">
        <f t="shared" si="4"/>
        <v>7</v>
      </c>
    </row>
    <row r="64" spans="1:15" x14ac:dyDescent="0.25">
      <c r="A64">
        <v>63</v>
      </c>
      <c r="B64">
        <v>24</v>
      </c>
      <c r="C64">
        <f>IF(COUNTIF($B$2:B64,B64)=1,1,0)</f>
        <v>1</v>
      </c>
      <c r="D64" s="1">
        <v>44927</v>
      </c>
      <c r="E64" s="2">
        <v>0.59931712962962957</v>
      </c>
      <c r="F64">
        <v>101</v>
      </c>
      <c r="G64" t="str">
        <f>IFERROR(INDEX(menu_items!$B:$B,MATCH(F64,menu_items!$A:$A,0)),"Unknown value")</f>
        <v>Hamburger</v>
      </c>
      <c r="H64" t="str">
        <f>IFERROR(INDEX(menu_items!$C:$C,MATCH(F64,menu_items!$A:$A,0)),"Unknown value")</f>
        <v>American</v>
      </c>
      <c r="I64" s="5">
        <f>IFERROR(INDEX(menu_items!$D:$D,MATCH(F64,menu_items!$A:$A,0)),0)</f>
        <v>12.95</v>
      </c>
      <c r="J64" t="str">
        <f t="shared" si="0"/>
        <v>Sun</v>
      </c>
      <c r="K64">
        <f t="shared" si="1"/>
        <v>1</v>
      </c>
      <c r="L64" t="str">
        <f t="shared" si="2"/>
        <v>Jan</v>
      </c>
      <c r="M64">
        <v>14</v>
      </c>
      <c r="N64">
        <f t="shared" si="3"/>
        <v>4</v>
      </c>
      <c r="O64" s="5">
        <f t="shared" si="4"/>
        <v>47.849999999999994</v>
      </c>
    </row>
    <row r="65" spans="1:15" x14ac:dyDescent="0.25">
      <c r="A65">
        <v>64</v>
      </c>
      <c r="B65">
        <v>24</v>
      </c>
      <c r="C65">
        <f>IF(COUNTIF($B$2:B65,B65)=1,1,0)</f>
        <v>0</v>
      </c>
      <c r="D65" s="1">
        <v>44927</v>
      </c>
      <c r="E65" s="2">
        <v>0.59931712962962957</v>
      </c>
      <c r="F65">
        <v>110</v>
      </c>
      <c r="G65" t="str">
        <f>IFERROR(INDEX(menu_items!$B:$B,MATCH(F65,menu_items!$A:$A,0)),"Unknown value")</f>
        <v>Pork Ramen</v>
      </c>
      <c r="H65" t="str">
        <f>IFERROR(INDEX(menu_items!$C:$C,MATCH(F65,menu_items!$A:$A,0)),"Unknown value")</f>
        <v>Asian</v>
      </c>
      <c r="I65" s="5">
        <f>IFERROR(INDEX(menu_items!$D:$D,MATCH(F65,menu_items!$A:$A,0)),0)</f>
        <v>17.95</v>
      </c>
      <c r="J65" t="str">
        <f t="shared" si="0"/>
        <v>Sun</v>
      </c>
      <c r="K65">
        <f t="shared" si="1"/>
        <v>1</v>
      </c>
      <c r="L65" t="str">
        <f t="shared" si="2"/>
        <v>Jan</v>
      </c>
      <c r="M65">
        <v>14</v>
      </c>
      <c r="N65">
        <f t="shared" si="3"/>
        <v>4</v>
      </c>
      <c r="O65" s="5">
        <f t="shared" si="4"/>
        <v>47.849999999999994</v>
      </c>
    </row>
    <row r="66" spans="1:15" x14ac:dyDescent="0.25">
      <c r="A66">
        <v>65</v>
      </c>
      <c r="B66">
        <v>24</v>
      </c>
      <c r="C66">
        <f>IF(COUNTIF($B$2:B66,B66)=1,1,0)</f>
        <v>0</v>
      </c>
      <c r="D66" s="1">
        <v>44927</v>
      </c>
      <c r="E66" s="2">
        <v>0.59931712962962957</v>
      </c>
      <c r="F66">
        <v>113</v>
      </c>
      <c r="G66" t="str">
        <f>IFERROR(INDEX(menu_items!$B:$B,MATCH(F66,menu_items!$A:$A,0)),"Unknown value")</f>
        <v>Edamame</v>
      </c>
      <c r="H66" t="str">
        <f>IFERROR(INDEX(menu_items!$C:$C,MATCH(F66,menu_items!$A:$A,0)),"Unknown value")</f>
        <v>Asian</v>
      </c>
      <c r="I66" s="5">
        <f>IFERROR(INDEX(menu_items!$D:$D,MATCH(F66,menu_items!$A:$A,0)),0)</f>
        <v>5</v>
      </c>
      <c r="J66" t="str">
        <f t="shared" ref="J66:J128" si="5">TEXT(D66,"ddd")</f>
        <v>Sun</v>
      </c>
      <c r="K66">
        <f t="shared" ref="K66:K128" si="6">DAY(D66)</f>
        <v>1</v>
      </c>
      <c r="L66" t="str">
        <f t="shared" ref="L66:L128" si="7">TEXT(D66,"mmm")</f>
        <v>Jan</v>
      </c>
      <c r="M66">
        <v>14</v>
      </c>
      <c r="N66">
        <f t="shared" ref="N66:N129" si="8">COUNTIF($B:$B,B66)</f>
        <v>4</v>
      </c>
      <c r="O66" s="5">
        <f t="shared" ref="O66:O129" si="9">SUMIF($B:$B,B66,$I:$I)</f>
        <v>47.849999999999994</v>
      </c>
    </row>
    <row r="67" spans="1:15" x14ac:dyDescent="0.25">
      <c r="A67">
        <v>66</v>
      </c>
      <c r="B67">
        <v>24</v>
      </c>
      <c r="C67">
        <f>IF(COUNTIF($B$2:B67,B67)=1,1,0)</f>
        <v>0</v>
      </c>
      <c r="D67" s="1">
        <v>44927</v>
      </c>
      <c r="E67" s="2">
        <v>0.59931712962962957</v>
      </c>
      <c r="F67">
        <v>119</v>
      </c>
      <c r="G67" t="str">
        <f>IFERROR(INDEX(menu_items!$B:$B,MATCH(F67,menu_items!$A:$A,0)),"Unknown value")</f>
        <v>Chicken Torta</v>
      </c>
      <c r="H67" t="str">
        <f>IFERROR(INDEX(menu_items!$C:$C,MATCH(F67,menu_items!$A:$A,0)),"Unknown value")</f>
        <v>Mexican</v>
      </c>
      <c r="I67" s="5">
        <f>IFERROR(INDEX(menu_items!$D:$D,MATCH(F67,menu_items!$A:$A,0)),0)</f>
        <v>11.95</v>
      </c>
      <c r="J67" t="str">
        <f t="shared" si="5"/>
        <v>Sun</v>
      </c>
      <c r="K67">
        <f t="shared" si="6"/>
        <v>1</v>
      </c>
      <c r="L67" t="str">
        <f t="shared" si="7"/>
        <v>Jan</v>
      </c>
      <c r="M67">
        <v>14</v>
      </c>
      <c r="N67">
        <f t="shared" si="8"/>
        <v>4</v>
      </c>
      <c r="O67" s="5">
        <f t="shared" si="9"/>
        <v>47.849999999999994</v>
      </c>
    </row>
    <row r="68" spans="1:15" x14ac:dyDescent="0.25">
      <c r="A68">
        <v>67</v>
      </c>
      <c r="B68">
        <v>25</v>
      </c>
      <c r="C68">
        <f>IF(COUNTIF($B$2:B68,B68)=1,1,0)</f>
        <v>1</v>
      </c>
      <c r="D68" s="1">
        <v>44927</v>
      </c>
      <c r="E68" s="2">
        <v>0.61439814814814819</v>
      </c>
      <c r="F68">
        <v>120</v>
      </c>
      <c r="G68" t="str">
        <f>IFERROR(INDEX(menu_items!$B:$B,MATCH(F68,menu_items!$A:$A,0)),"Unknown value")</f>
        <v>Steak Torta</v>
      </c>
      <c r="H68" t="str">
        <f>IFERROR(INDEX(menu_items!$C:$C,MATCH(F68,menu_items!$A:$A,0)),"Unknown value")</f>
        <v>Mexican</v>
      </c>
      <c r="I68" s="5">
        <f>IFERROR(INDEX(menu_items!$D:$D,MATCH(F68,menu_items!$A:$A,0)),0)</f>
        <v>13.95</v>
      </c>
      <c r="J68" t="str">
        <f t="shared" si="5"/>
        <v>Sun</v>
      </c>
      <c r="K68">
        <f t="shared" si="6"/>
        <v>1</v>
      </c>
      <c r="L68" t="str">
        <f t="shared" si="7"/>
        <v>Jan</v>
      </c>
      <c r="M68">
        <v>14</v>
      </c>
      <c r="N68">
        <f t="shared" si="8"/>
        <v>2</v>
      </c>
      <c r="O68" s="5">
        <f t="shared" si="9"/>
        <v>20.95</v>
      </c>
    </row>
    <row r="69" spans="1:15" x14ac:dyDescent="0.25">
      <c r="A69">
        <v>68</v>
      </c>
      <c r="B69">
        <v>25</v>
      </c>
      <c r="C69">
        <f>IF(COUNTIF($B$2:B69,B69)=1,1,0)</f>
        <v>0</v>
      </c>
      <c r="D69" s="1">
        <v>44927</v>
      </c>
      <c r="E69" s="2">
        <v>0.61439814814814819</v>
      </c>
      <c r="F69">
        <v>106</v>
      </c>
      <c r="G69" t="str">
        <f>IFERROR(INDEX(menu_items!$B:$B,MATCH(F69,menu_items!$A:$A,0)),"Unknown value")</f>
        <v>French Fries</v>
      </c>
      <c r="H69" t="str">
        <f>IFERROR(INDEX(menu_items!$C:$C,MATCH(F69,menu_items!$A:$A,0)),"Unknown value")</f>
        <v>American</v>
      </c>
      <c r="I69" s="5">
        <f>IFERROR(INDEX(menu_items!$D:$D,MATCH(F69,menu_items!$A:$A,0)),0)</f>
        <v>7</v>
      </c>
      <c r="J69" t="str">
        <f t="shared" si="5"/>
        <v>Sun</v>
      </c>
      <c r="K69">
        <f t="shared" si="6"/>
        <v>1</v>
      </c>
      <c r="L69" t="str">
        <f t="shared" si="7"/>
        <v>Jan</v>
      </c>
      <c r="M69">
        <v>14</v>
      </c>
      <c r="N69">
        <f t="shared" si="8"/>
        <v>2</v>
      </c>
      <c r="O69" s="5">
        <f t="shared" si="9"/>
        <v>20.95</v>
      </c>
    </row>
    <row r="70" spans="1:15" x14ac:dyDescent="0.25">
      <c r="A70">
        <v>69</v>
      </c>
      <c r="B70">
        <v>26</v>
      </c>
      <c r="C70">
        <f>IF(COUNTIF($B$2:B70,B70)=1,1,0)</f>
        <v>1</v>
      </c>
      <c r="D70" s="1">
        <v>44927</v>
      </c>
      <c r="E70" s="2">
        <v>0.62113425925925925</v>
      </c>
      <c r="F70">
        <v>108</v>
      </c>
      <c r="G70" t="str">
        <f>IFERROR(INDEX(menu_items!$B:$B,MATCH(F70,menu_items!$A:$A,0)),"Unknown value")</f>
        <v>Tofu Pad Thai</v>
      </c>
      <c r="H70" t="str">
        <f>IFERROR(INDEX(menu_items!$C:$C,MATCH(F70,menu_items!$A:$A,0)),"Unknown value")</f>
        <v>Asian</v>
      </c>
      <c r="I70" s="5">
        <f>IFERROR(INDEX(menu_items!$D:$D,MATCH(F70,menu_items!$A:$A,0)),0)</f>
        <v>14.5</v>
      </c>
      <c r="J70" t="str">
        <f t="shared" si="5"/>
        <v>Sun</v>
      </c>
      <c r="K70">
        <f t="shared" si="6"/>
        <v>1</v>
      </c>
      <c r="L70" t="str">
        <f t="shared" si="7"/>
        <v>Jan</v>
      </c>
      <c r="M70">
        <v>14</v>
      </c>
      <c r="N70">
        <f t="shared" si="8"/>
        <v>2</v>
      </c>
      <c r="O70" s="5">
        <f t="shared" si="9"/>
        <v>31.45</v>
      </c>
    </row>
    <row r="71" spans="1:15" x14ac:dyDescent="0.25">
      <c r="A71">
        <v>70</v>
      </c>
      <c r="B71">
        <v>26</v>
      </c>
      <c r="C71">
        <f>IF(COUNTIF($B$2:B71,B71)=1,1,0)</f>
        <v>0</v>
      </c>
      <c r="D71" s="1">
        <v>44927</v>
      </c>
      <c r="E71" s="2">
        <v>0.62113425925925925</v>
      </c>
      <c r="F71">
        <v>132</v>
      </c>
      <c r="G71" t="str">
        <f>IFERROR(INDEX(menu_items!$B:$B,MATCH(F71,menu_items!$A:$A,0)),"Unknown value")</f>
        <v>Eggplant Parmesan</v>
      </c>
      <c r="H71" t="str">
        <f>IFERROR(INDEX(menu_items!$C:$C,MATCH(F71,menu_items!$A:$A,0)),"Unknown value")</f>
        <v>Italian</v>
      </c>
      <c r="I71" s="5">
        <f>IFERROR(INDEX(menu_items!$D:$D,MATCH(F71,menu_items!$A:$A,0)),0)</f>
        <v>16.95</v>
      </c>
      <c r="J71" t="str">
        <f t="shared" si="5"/>
        <v>Sun</v>
      </c>
      <c r="K71">
        <f t="shared" si="6"/>
        <v>1</v>
      </c>
      <c r="L71" t="str">
        <f t="shared" si="7"/>
        <v>Jan</v>
      </c>
      <c r="M71">
        <v>14</v>
      </c>
      <c r="N71">
        <f t="shared" si="8"/>
        <v>2</v>
      </c>
      <c r="O71" s="5">
        <f t="shared" si="9"/>
        <v>31.45</v>
      </c>
    </row>
    <row r="72" spans="1:15" x14ac:dyDescent="0.25">
      <c r="A72">
        <v>71</v>
      </c>
      <c r="B72">
        <v>27</v>
      </c>
      <c r="C72">
        <f>IF(COUNTIF($B$2:B72,B72)=1,1,0)</f>
        <v>1</v>
      </c>
      <c r="D72" s="1">
        <v>44927</v>
      </c>
      <c r="E72" s="2">
        <v>0.63283564814814819</v>
      </c>
      <c r="F72">
        <v>101</v>
      </c>
      <c r="G72" t="str">
        <f>IFERROR(INDEX(menu_items!$B:$B,MATCH(F72,menu_items!$A:$A,0)),"Unknown value")</f>
        <v>Hamburger</v>
      </c>
      <c r="H72" t="str">
        <f>IFERROR(INDEX(menu_items!$C:$C,MATCH(F72,menu_items!$A:$A,0)),"Unknown value")</f>
        <v>American</v>
      </c>
      <c r="I72" s="5">
        <f>IFERROR(INDEX(menu_items!$D:$D,MATCH(F72,menu_items!$A:$A,0)),0)</f>
        <v>12.95</v>
      </c>
      <c r="J72" t="str">
        <f t="shared" si="5"/>
        <v>Sun</v>
      </c>
      <c r="K72">
        <f t="shared" si="6"/>
        <v>1</v>
      </c>
      <c r="L72" t="str">
        <f t="shared" si="7"/>
        <v>Jan</v>
      </c>
      <c r="M72">
        <v>15</v>
      </c>
      <c r="N72">
        <f t="shared" si="8"/>
        <v>3</v>
      </c>
      <c r="O72" s="5">
        <f t="shared" si="9"/>
        <v>45.4</v>
      </c>
    </row>
    <row r="73" spans="1:15" x14ac:dyDescent="0.25">
      <c r="A73">
        <v>72</v>
      </c>
      <c r="B73">
        <v>27</v>
      </c>
      <c r="C73">
        <f>IF(COUNTIF($B$2:B73,B73)=1,1,0)</f>
        <v>0</v>
      </c>
      <c r="D73" s="1">
        <v>44927</v>
      </c>
      <c r="E73" s="2">
        <v>0.63283564814814819</v>
      </c>
      <c r="F73">
        <v>108</v>
      </c>
      <c r="G73" t="str">
        <f>IFERROR(INDEX(menu_items!$B:$B,MATCH(F73,menu_items!$A:$A,0)),"Unknown value")</f>
        <v>Tofu Pad Thai</v>
      </c>
      <c r="H73" t="str">
        <f>IFERROR(INDEX(menu_items!$C:$C,MATCH(F73,menu_items!$A:$A,0)),"Unknown value")</f>
        <v>Asian</v>
      </c>
      <c r="I73" s="5">
        <f>IFERROR(INDEX(menu_items!$D:$D,MATCH(F73,menu_items!$A:$A,0)),0)</f>
        <v>14.5</v>
      </c>
      <c r="J73" t="str">
        <f t="shared" si="5"/>
        <v>Sun</v>
      </c>
      <c r="K73">
        <f t="shared" si="6"/>
        <v>1</v>
      </c>
      <c r="L73" t="str">
        <f t="shared" si="7"/>
        <v>Jan</v>
      </c>
      <c r="M73">
        <v>15</v>
      </c>
      <c r="N73">
        <f t="shared" si="8"/>
        <v>3</v>
      </c>
      <c r="O73" s="5">
        <f t="shared" si="9"/>
        <v>45.4</v>
      </c>
    </row>
    <row r="74" spans="1:15" x14ac:dyDescent="0.25">
      <c r="A74">
        <v>73</v>
      </c>
      <c r="B74">
        <v>27</v>
      </c>
      <c r="C74">
        <f>IF(COUNTIF($B$2:B74,B74)=1,1,0)</f>
        <v>0</v>
      </c>
      <c r="D74" s="1">
        <v>44927</v>
      </c>
      <c r="E74" s="2">
        <v>0.63283564814814819</v>
      </c>
      <c r="F74">
        <v>131</v>
      </c>
      <c r="G74" t="str">
        <f>IFERROR(INDEX(menu_items!$B:$B,MATCH(F74,menu_items!$A:$A,0)),"Unknown value")</f>
        <v>Chicken Parmesan</v>
      </c>
      <c r="H74" t="str">
        <f>IFERROR(INDEX(menu_items!$C:$C,MATCH(F74,menu_items!$A:$A,0)),"Unknown value")</f>
        <v>Italian</v>
      </c>
      <c r="I74" s="5">
        <f>IFERROR(INDEX(menu_items!$D:$D,MATCH(F74,menu_items!$A:$A,0)),0)</f>
        <v>17.95</v>
      </c>
      <c r="J74" t="str">
        <f t="shared" si="5"/>
        <v>Sun</v>
      </c>
      <c r="K74">
        <f t="shared" si="6"/>
        <v>1</v>
      </c>
      <c r="L74" t="str">
        <f t="shared" si="7"/>
        <v>Jan</v>
      </c>
      <c r="M74">
        <v>15</v>
      </c>
      <c r="N74">
        <f t="shared" si="8"/>
        <v>3</v>
      </c>
      <c r="O74" s="5">
        <f t="shared" si="9"/>
        <v>45.4</v>
      </c>
    </row>
    <row r="75" spans="1:15" x14ac:dyDescent="0.25">
      <c r="A75">
        <v>74</v>
      </c>
      <c r="B75">
        <v>28</v>
      </c>
      <c r="C75">
        <f>IF(COUNTIF($B$2:B75,B75)=1,1,0)</f>
        <v>1</v>
      </c>
      <c r="D75" s="1">
        <v>44927</v>
      </c>
      <c r="E75" s="2">
        <v>0.64983796296296292</v>
      </c>
      <c r="F75">
        <v>103</v>
      </c>
      <c r="G75" t="str">
        <f>IFERROR(INDEX(menu_items!$B:$B,MATCH(F75,menu_items!$A:$A,0)),"Unknown value")</f>
        <v>Hot Dog</v>
      </c>
      <c r="H75" t="str">
        <f>IFERROR(INDEX(menu_items!$C:$C,MATCH(F75,menu_items!$A:$A,0)),"Unknown value")</f>
        <v>American</v>
      </c>
      <c r="I75" s="5">
        <f>IFERROR(INDEX(menu_items!$D:$D,MATCH(F75,menu_items!$A:$A,0)),0)</f>
        <v>9</v>
      </c>
      <c r="J75" t="str">
        <f t="shared" si="5"/>
        <v>Sun</v>
      </c>
      <c r="K75">
        <f t="shared" si="6"/>
        <v>1</v>
      </c>
      <c r="L75" t="str">
        <f t="shared" si="7"/>
        <v>Jan</v>
      </c>
      <c r="M75">
        <v>15</v>
      </c>
      <c r="N75">
        <f t="shared" si="8"/>
        <v>1</v>
      </c>
      <c r="O75" s="5">
        <f t="shared" si="9"/>
        <v>9</v>
      </c>
    </row>
    <row r="76" spans="1:15" x14ac:dyDescent="0.25">
      <c r="A76">
        <v>75</v>
      </c>
      <c r="B76">
        <v>29</v>
      </c>
      <c r="C76">
        <f>IF(COUNTIF($B$2:B76,B76)=1,1,0)</f>
        <v>1</v>
      </c>
      <c r="D76" s="1">
        <v>44927</v>
      </c>
      <c r="E76" s="2">
        <v>0.65348379629629627</v>
      </c>
      <c r="F76">
        <v>126</v>
      </c>
      <c r="G76" t="str">
        <f>IFERROR(INDEX(menu_items!$B:$B,MATCH(F76,menu_items!$A:$A,0)),"Unknown value")</f>
        <v>Fettuccine Alfredo</v>
      </c>
      <c r="H76" t="str">
        <f>IFERROR(INDEX(menu_items!$C:$C,MATCH(F76,menu_items!$A:$A,0)),"Unknown value")</f>
        <v>Italian</v>
      </c>
      <c r="I76" s="5">
        <f>IFERROR(INDEX(menu_items!$D:$D,MATCH(F76,menu_items!$A:$A,0)),0)</f>
        <v>14.5</v>
      </c>
      <c r="J76" t="str">
        <f t="shared" si="5"/>
        <v>Sun</v>
      </c>
      <c r="K76">
        <f t="shared" si="6"/>
        <v>1</v>
      </c>
      <c r="L76" t="str">
        <f t="shared" si="7"/>
        <v>Jan</v>
      </c>
      <c r="M76">
        <v>15</v>
      </c>
      <c r="N76">
        <f t="shared" si="8"/>
        <v>1</v>
      </c>
      <c r="O76" s="5">
        <f t="shared" si="9"/>
        <v>14.5</v>
      </c>
    </row>
    <row r="77" spans="1:15" x14ac:dyDescent="0.25">
      <c r="A77">
        <v>76</v>
      </c>
      <c r="B77">
        <v>30</v>
      </c>
      <c r="C77">
        <f>IF(COUNTIF($B$2:B77,B77)=1,1,0)</f>
        <v>1</v>
      </c>
      <c r="D77" s="1">
        <v>44927</v>
      </c>
      <c r="E77" s="2">
        <v>0.65376157407407409</v>
      </c>
      <c r="F77">
        <v>106</v>
      </c>
      <c r="G77" t="str">
        <f>IFERROR(INDEX(menu_items!$B:$B,MATCH(F77,menu_items!$A:$A,0)),"Unknown value")</f>
        <v>French Fries</v>
      </c>
      <c r="H77" t="str">
        <f>IFERROR(INDEX(menu_items!$C:$C,MATCH(F77,menu_items!$A:$A,0)),"Unknown value")</f>
        <v>American</v>
      </c>
      <c r="I77" s="5">
        <f>IFERROR(INDEX(menu_items!$D:$D,MATCH(F77,menu_items!$A:$A,0)),0)</f>
        <v>7</v>
      </c>
      <c r="J77" t="str">
        <f t="shared" si="5"/>
        <v>Sun</v>
      </c>
      <c r="K77">
        <f t="shared" si="6"/>
        <v>1</v>
      </c>
      <c r="L77" t="str">
        <f t="shared" si="7"/>
        <v>Jan</v>
      </c>
      <c r="M77">
        <v>15</v>
      </c>
      <c r="N77">
        <f t="shared" si="8"/>
        <v>1</v>
      </c>
      <c r="O77" s="5">
        <f t="shared" si="9"/>
        <v>7</v>
      </c>
    </row>
    <row r="78" spans="1:15" x14ac:dyDescent="0.25">
      <c r="A78">
        <v>77</v>
      </c>
      <c r="B78">
        <v>31</v>
      </c>
      <c r="C78">
        <f>IF(COUNTIF($B$2:B78,B78)=1,1,0)</f>
        <v>1</v>
      </c>
      <c r="D78" s="1">
        <v>44927</v>
      </c>
      <c r="E78" s="2">
        <v>0.65993055555555558</v>
      </c>
      <c r="F78">
        <v>129</v>
      </c>
      <c r="G78" t="str">
        <f>IFERROR(INDEX(menu_items!$B:$B,MATCH(F78,menu_items!$A:$A,0)),"Unknown value")</f>
        <v>Mushroom Ravioli</v>
      </c>
      <c r="H78" t="str">
        <f>IFERROR(INDEX(menu_items!$C:$C,MATCH(F78,menu_items!$A:$A,0)),"Unknown value")</f>
        <v>Italian</v>
      </c>
      <c r="I78" s="5">
        <f>IFERROR(INDEX(menu_items!$D:$D,MATCH(F78,menu_items!$A:$A,0)),0)</f>
        <v>15.5</v>
      </c>
      <c r="J78" t="str">
        <f t="shared" si="5"/>
        <v>Sun</v>
      </c>
      <c r="K78">
        <f t="shared" si="6"/>
        <v>1</v>
      </c>
      <c r="L78" t="str">
        <f t="shared" si="7"/>
        <v>Jan</v>
      </c>
      <c r="M78">
        <v>15</v>
      </c>
      <c r="N78">
        <f t="shared" si="8"/>
        <v>2</v>
      </c>
      <c r="O78" s="5">
        <f t="shared" si="9"/>
        <v>20.5</v>
      </c>
    </row>
    <row r="79" spans="1:15" x14ac:dyDescent="0.25">
      <c r="A79">
        <v>78</v>
      </c>
      <c r="B79">
        <v>31</v>
      </c>
      <c r="C79">
        <f>IF(COUNTIF($B$2:B79,B79)=1,1,0)</f>
        <v>0</v>
      </c>
      <c r="D79" s="1">
        <v>44927</v>
      </c>
      <c r="E79" s="2">
        <v>0.65993055555555558</v>
      </c>
      <c r="F79">
        <v>113</v>
      </c>
      <c r="G79" t="str">
        <f>IFERROR(INDEX(menu_items!$B:$B,MATCH(F79,menu_items!$A:$A,0)),"Unknown value")</f>
        <v>Edamame</v>
      </c>
      <c r="H79" t="str">
        <f>IFERROR(INDEX(menu_items!$C:$C,MATCH(F79,menu_items!$A:$A,0)),"Unknown value")</f>
        <v>Asian</v>
      </c>
      <c r="I79" s="5">
        <f>IFERROR(INDEX(menu_items!$D:$D,MATCH(F79,menu_items!$A:$A,0)),0)</f>
        <v>5</v>
      </c>
      <c r="J79" t="str">
        <f t="shared" si="5"/>
        <v>Sun</v>
      </c>
      <c r="K79">
        <f t="shared" si="6"/>
        <v>1</v>
      </c>
      <c r="L79" t="str">
        <f t="shared" si="7"/>
        <v>Jan</v>
      </c>
      <c r="M79">
        <v>15</v>
      </c>
      <c r="N79">
        <f t="shared" si="8"/>
        <v>2</v>
      </c>
      <c r="O79" s="5">
        <f t="shared" si="9"/>
        <v>20.5</v>
      </c>
    </row>
    <row r="80" spans="1:15" x14ac:dyDescent="0.25">
      <c r="A80">
        <v>79</v>
      </c>
      <c r="B80">
        <v>32</v>
      </c>
      <c r="C80">
        <f>IF(COUNTIF($B$2:B80,B80)=1,1,0)</f>
        <v>1</v>
      </c>
      <c r="D80" s="1">
        <v>44927</v>
      </c>
      <c r="E80" s="2">
        <v>0.6620138888888889</v>
      </c>
      <c r="F80">
        <v>107</v>
      </c>
      <c r="G80" t="str">
        <f>IFERROR(INDEX(menu_items!$B:$B,MATCH(F80,menu_items!$A:$A,0)),"Unknown value")</f>
        <v>Orange Chicken</v>
      </c>
      <c r="H80" t="str">
        <f>IFERROR(INDEX(menu_items!$C:$C,MATCH(F80,menu_items!$A:$A,0)),"Unknown value")</f>
        <v>Asian</v>
      </c>
      <c r="I80" s="5">
        <f>IFERROR(INDEX(menu_items!$D:$D,MATCH(F80,menu_items!$A:$A,0)),0)</f>
        <v>16.5</v>
      </c>
      <c r="J80" t="str">
        <f t="shared" si="5"/>
        <v>Sun</v>
      </c>
      <c r="K80">
        <f t="shared" si="6"/>
        <v>1</v>
      </c>
      <c r="L80" t="str">
        <f t="shared" si="7"/>
        <v>Jan</v>
      </c>
      <c r="M80">
        <v>15</v>
      </c>
      <c r="N80">
        <f t="shared" si="8"/>
        <v>4</v>
      </c>
      <c r="O80" s="5">
        <f t="shared" si="9"/>
        <v>61.900000000000006</v>
      </c>
    </row>
    <row r="81" spans="1:15" x14ac:dyDescent="0.25">
      <c r="A81">
        <v>80</v>
      </c>
      <c r="B81">
        <v>32</v>
      </c>
      <c r="C81">
        <f>IF(COUNTIF($B$2:B81,B81)=1,1,0)</f>
        <v>0</v>
      </c>
      <c r="D81" s="1">
        <v>44927</v>
      </c>
      <c r="E81" s="2">
        <v>0.6620138888888889</v>
      </c>
      <c r="F81">
        <v>126</v>
      </c>
      <c r="G81" t="str">
        <f>IFERROR(INDEX(menu_items!$B:$B,MATCH(F81,menu_items!$A:$A,0)),"Unknown value")</f>
        <v>Fettuccine Alfredo</v>
      </c>
      <c r="H81" t="str">
        <f>IFERROR(INDEX(menu_items!$C:$C,MATCH(F81,menu_items!$A:$A,0)),"Unknown value")</f>
        <v>Italian</v>
      </c>
      <c r="I81" s="5">
        <f>IFERROR(INDEX(menu_items!$D:$D,MATCH(F81,menu_items!$A:$A,0)),0)</f>
        <v>14.5</v>
      </c>
      <c r="J81" t="str">
        <f t="shared" si="5"/>
        <v>Sun</v>
      </c>
      <c r="K81">
        <f t="shared" si="6"/>
        <v>1</v>
      </c>
      <c r="L81" t="str">
        <f t="shared" si="7"/>
        <v>Jan</v>
      </c>
      <c r="M81">
        <v>15</v>
      </c>
      <c r="N81">
        <f t="shared" si="8"/>
        <v>4</v>
      </c>
      <c r="O81" s="5">
        <f t="shared" si="9"/>
        <v>61.900000000000006</v>
      </c>
    </row>
    <row r="82" spans="1:15" x14ac:dyDescent="0.25">
      <c r="A82">
        <v>81</v>
      </c>
      <c r="B82">
        <v>32</v>
      </c>
      <c r="C82">
        <f>IF(COUNTIF($B$2:B82,B82)=1,1,0)</f>
        <v>0</v>
      </c>
      <c r="D82" s="1">
        <v>44927</v>
      </c>
      <c r="E82" s="2">
        <v>0.6620138888888889</v>
      </c>
      <c r="F82">
        <v>110</v>
      </c>
      <c r="G82" t="str">
        <f>IFERROR(INDEX(menu_items!$B:$B,MATCH(F82,menu_items!$A:$A,0)),"Unknown value")</f>
        <v>Pork Ramen</v>
      </c>
      <c r="H82" t="str">
        <f>IFERROR(INDEX(menu_items!$C:$C,MATCH(F82,menu_items!$A:$A,0)),"Unknown value")</f>
        <v>Asian</v>
      </c>
      <c r="I82" s="5">
        <f>IFERROR(INDEX(menu_items!$D:$D,MATCH(F82,menu_items!$A:$A,0)),0)</f>
        <v>17.95</v>
      </c>
      <c r="J82" t="str">
        <f t="shared" si="5"/>
        <v>Sun</v>
      </c>
      <c r="K82">
        <f t="shared" si="6"/>
        <v>1</v>
      </c>
      <c r="L82" t="str">
        <f t="shared" si="7"/>
        <v>Jan</v>
      </c>
      <c r="M82">
        <v>15</v>
      </c>
      <c r="N82">
        <f t="shared" si="8"/>
        <v>4</v>
      </c>
      <c r="O82" s="5">
        <f t="shared" si="9"/>
        <v>61.900000000000006</v>
      </c>
    </row>
    <row r="83" spans="1:15" x14ac:dyDescent="0.25">
      <c r="A83">
        <v>82</v>
      </c>
      <c r="B83">
        <v>32</v>
      </c>
      <c r="C83">
        <f>IF(COUNTIF($B$2:B83,B83)=1,1,0)</f>
        <v>0</v>
      </c>
      <c r="D83" s="1">
        <v>44927</v>
      </c>
      <c r="E83" s="2">
        <v>0.6620138888888889</v>
      </c>
      <c r="F83">
        <v>117</v>
      </c>
      <c r="G83" t="str">
        <f>IFERROR(INDEX(menu_items!$B:$B,MATCH(F83,menu_items!$A:$A,0)),"Unknown value")</f>
        <v>Chicken Burrito</v>
      </c>
      <c r="H83" t="str">
        <f>IFERROR(INDEX(menu_items!$C:$C,MATCH(F83,menu_items!$A:$A,0)),"Unknown value")</f>
        <v>Mexican</v>
      </c>
      <c r="I83" s="5">
        <f>IFERROR(INDEX(menu_items!$D:$D,MATCH(F83,menu_items!$A:$A,0)),0)</f>
        <v>12.95</v>
      </c>
      <c r="J83" t="str">
        <f t="shared" si="5"/>
        <v>Sun</v>
      </c>
      <c r="K83">
        <f t="shared" si="6"/>
        <v>1</v>
      </c>
      <c r="L83" t="str">
        <f t="shared" si="7"/>
        <v>Jan</v>
      </c>
      <c r="M83">
        <v>15</v>
      </c>
      <c r="N83">
        <f t="shared" si="8"/>
        <v>4</v>
      </c>
      <c r="O83" s="5">
        <f t="shared" si="9"/>
        <v>61.900000000000006</v>
      </c>
    </row>
    <row r="84" spans="1:15" x14ac:dyDescent="0.25">
      <c r="A84">
        <v>83</v>
      </c>
      <c r="B84">
        <v>33</v>
      </c>
      <c r="C84">
        <f>IF(COUNTIF($B$2:B84,B84)=1,1,0)</f>
        <v>1</v>
      </c>
      <c r="D84" s="1">
        <v>44927</v>
      </c>
      <c r="E84" s="2">
        <v>0.66259259259259262</v>
      </c>
      <c r="F84">
        <v>101</v>
      </c>
      <c r="G84" t="str">
        <f>IFERROR(INDEX(menu_items!$B:$B,MATCH(F84,menu_items!$A:$A,0)),"Unknown value")</f>
        <v>Hamburger</v>
      </c>
      <c r="H84" t="str">
        <f>IFERROR(INDEX(menu_items!$C:$C,MATCH(F84,menu_items!$A:$A,0)),"Unknown value")</f>
        <v>American</v>
      </c>
      <c r="I84" s="5">
        <f>IFERROR(INDEX(menu_items!$D:$D,MATCH(F84,menu_items!$A:$A,0)),0)</f>
        <v>12.95</v>
      </c>
      <c r="J84" t="str">
        <f t="shared" si="5"/>
        <v>Sun</v>
      </c>
      <c r="K84">
        <f t="shared" si="6"/>
        <v>1</v>
      </c>
      <c r="L84" t="str">
        <f t="shared" si="7"/>
        <v>Jan</v>
      </c>
      <c r="M84">
        <v>15</v>
      </c>
      <c r="N84">
        <f t="shared" si="8"/>
        <v>2</v>
      </c>
      <c r="O84" s="5">
        <f t="shared" si="9"/>
        <v>27.45</v>
      </c>
    </row>
    <row r="85" spans="1:15" x14ac:dyDescent="0.25">
      <c r="A85">
        <v>84</v>
      </c>
      <c r="B85">
        <v>33</v>
      </c>
      <c r="C85">
        <f>IF(COUNTIF($B$2:B85,B85)=1,1,0)</f>
        <v>0</v>
      </c>
      <c r="D85" s="1">
        <v>44927</v>
      </c>
      <c r="E85" s="2">
        <v>0.66259259259259262</v>
      </c>
      <c r="F85">
        <v>126</v>
      </c>
      <c r="G85" t="str">
        <f>IFERROR(INDEX(menu_items!$B:$B,MATCH(F85,menu_items!$A:$A,0)),"Unknown value")</f>
        <v>Fettuccine Alfredo</v>
      </c>
      <c r="H85" t="str">
        <f>IFERROR(INDEX(menu_items!$C:$C,MATCH(F85,menu_items!$A:$A,0)),"Unknown value")</f>
        <v>Italian</v>
      </c>
      <c r="I85" s="5">
        <f>IFERROR(INDEX(menu_items!$D:$D,MATCH(F85,menu_items!$A:$A,0)),0)</f>
        <v>14.5</v>
      </c>
      <c r="J85" t="str">
        <f t="shared" si="5"/>
        <v>Sun</v>
      </c>
      <c r="K85">
        <f t="shared" si="6"/>
        <v>1</v>
      </c>
      <c r="L85" t="str">
        <f t="shared" si="7"/>
        <v>Jan</v>
      </c>
      <c r="M85">
        <v>15</v>
      </c>
      <c r="N85">
        <f t="shared" si="8"/>
        <v>2</v>
      </c>
      <c r="O85" s="5">
        <f t="shared" si="9"/>
        <v>27.45</v>
      </c>
    </row>
    <row r="86" spans="1:15" x14ac:dyDescent="0.25">
      <c r="A86">
        <v>85</v>
      </c>
      <c r="B86">
        <v>34</v>
      </c>
      <c r="C86">
        <f>IF(COUNTIF($B$2:B86,B86)=1,1,0)</f>
        <v>1</v>
      </c>
      <c r="D86" s="1">
        <v>44927</v>
      </c>
      <c r="E86" s="2">
        <v>0.6814930555555555</v>
      </c>
      <c r="F86">
        <v>114</v>
      </c>
      <c r="G86" t="str">
        <f>IFERROR(INDEX(menu_items!$B:$B,MATCH(F86,menu_items!$A:$A,0)),"Unknown value")</f>
        <v>Potstickers</v>
      </c>
      <c r="H86" t="str">
        <f>IFERROR(INDEX(menu_items!$C:$C,MATCH(F86,menu_items!$A:$A,0)),"Unknown value")</f>
        <v>Asian</v>
      </c>
      <c r="I86" s="5">
        <f>IFERROR(INDEX(menu_items!$D:$D,MATCH(F86,menu_items!$A:$A,0)),0)</f>
        <v>9</v>
      </c>
      <c r="J86" t="str">
        <f t="shared" si="5"/>
        <v>Sun</v>
      </c>
      <c r="K86">
        <f t="shared" si="6"/>
        <v>1</v>
      </c>
      <c r="L86" t="str">
        <f t="shared" si="7"/>
        <v>Jan</v>
      </c>
      <c r="M86">
        <v>16</v>
      </c>
      <c r="N86">
        <f t="shared" si="8"/>
        <v>1</v>
      </c>
      <c r="O86" s="5">
        <f t="shared" si="9"/>
        <v>9</v>
      </c>
    </row>
    <row r="87" spans="1:15" x14ac:dyDescent="0.25">
      <c r="A87">
        <v>86</v>
      </c>
      <c r="B87">
        <v>35</v>
      </c>
      <c r="C87">
        <f>IF(COUNTIF($B$2:B87,B87)=1,1,0)</f>
        <v>1</v>
      </c>
      <c r="D87" s="1">
        <v>44927</v>
      </c>
      <c r="E87" s="2">
        <v>0.68893518518518515</v>
      </c>
      <c r="F87">
        <v>126</v>
      </c>
      <c r="G87" t="str">
        <f>IFERROR(INDEX(menu_items!$B:$B,MATCH(F87,menu_items!$A:$A,0)),"Unknown value")</f>
        <v>Fettuccine Alfredo</v>
      </c>
      <c r="H87" t="str">
        <f>IFERROR(INDEX(menu_items!$C:$C,MATCH(F87,menu_items!$A:$A,0)),"Unknown value")</f>
        <v>Italian</v>
      </c>
      <c r="I87" s="5">
        <f>IFERROR(INDEX(menu_items!$D:$D,MATCH(F87,menu_items!$A:$A,0)),0)</f>
        <v>14.5</v>
      </c>
      <c r="J87" t="str">
        <f t="shared" si="5"/>
        <v>Sun</v>
      </c>
      <c r="K87">
        <f t="shared" si="6"/>
        <v>1</v>
      </c>
      <c r="L87" t="str">
        <f t="shared" si="7"/>
        <v>Jan</v>
      </c>
      <c r="M87">
        <v>16</v>
      </c>
      <c r="N87">
        <f t="shared" si="8"/>
        <v>4</v>
      </c>
      <c r="O87" s="5">
        <f t="shared" si="9"/>
        <v>41.45</v>
      </c>
    </row>
    <row r="88" spans="1:15" x14ac:dyDescent="0.25">
      <c r="A88">
        <v>87</v>
      </c>
      <c r="B88">
        <v>35</v>
      </c>
      <c r="C88">
        <f>IF(COUNTIF($B$2:B88,B88)=1,1,0)</f>
        <v>0</v>
      </c>
      <c r="D88" s="1">
        <v>44927</v>
      </c>
      <c r="E88" s="2">
        <v>0.68893518518518515</v>
      </c>
      <c r="F88">
        <v>112</v>
      </c>
      <c r="G88" t="str">
        <f>IFERROR(INDEX(menu_items!$B:$B,MATCH(F88,menu_items!$A:$A,0)),"Unknown value")</f>
        <v>Salmon Roll</v>
      </c>
      <c r="H88" t="str">
        <f>IFERROR(INDEX(menu_items!$C:$C,MATCH(F88,menu_items!$A:$A,0)),"Unknown value")</f>
        <v>Asian</v>
      </c>
      <c r="I88" s="5">
        <f>IFERROR(INDEX(menu_items!$D:$D,MATCH(F88,menu_items!$A:$A,0)),0)</f>
        <v>14.95</v>
      </c>
      <c r="J88" t="str">
        <f t="shared" si="5"/>
        <v>Sun</v>
      </c>
      <c r="K88">
        <f t="shared" si="6"/>
        <v>1</v>
      </c>
      <c r="L88" t="str">
        <f t="shared" si="7"/>
        <v>Jan</v>
      </c>
      <c r="M88">
        <v>16</v>
      </c>
      <c r="N88">
        <f t="shared" si="8"/>
        <v>4</v>
      </c>
      <c r="O88" s="5">
        <f t="shared" si="9"/>
        <v>41.45</v>
      </c>
    </row>
    <row r="89" spans="1:15" x14ac:dyDescent="0.25">
      <c r="A89">
        <v>88</v>
      </c>
      <c r="B89">
        <v>35</v>
      </c>
      <c r="C89">
        <f>IF(COUNTIF($B$2:B89,B89)=1,1,0)</f>
        <v>0</v>
      </c>
      <c r="D89" s="1">
        <v>44927</v>
      </c>
      <c r="E89" s="2">
        <v>0.68893518518518515</v>
      </c>
      <c r="F89">
        <v>113</v>
      </c>
      <c r="G89" t="str">
        <f>IFERROR(INDEX(menu_items!$B:$B,MATCH(F89,menu_items!$A:$A,0)),"Unknown value")</f>
        <v>Edamame</v>
      </c>
      <c r="H89" t="str">
        <f>IFERROR(INDEX(menu_items!$C:$C,MATCH(F89,menu_items!$A:$A,0)),"Unknown value")</f>
        <v>Asian</v>
      </c>
      <c r="I89" s="5">
        <f>IFERROR(INDEX(menu_items!$D:$D,MATCH(F89,menu_items!$A:$A,0)),0)</f>
        <v>5</v>
      </c>
      <c r="J89" t="str">
        <f t="shared" si="5"/>
        <v>Sun</v>
      </c>
      <c r="K89">
        <f t="shared" si="6"/>
        <v>1</v>
      </c>
      <c r="L89" t="str">
        <f t="shared" si="7"/>
        <v>Jan</v>
      </c>
      <c r="M89">
        <v>16</v>
      </c>
      <c r="N89">
        <f t="shared" si="8"/>
        <v>4</v>
      </c>
      <c r="O89" s="5">
        <f t="shared" si="9"/>
        <v>41.45</v>
      </c>
    </row>
    <row r="90" spans="1:15" x14ac:dyDescent="0.25">
      <c r="A90">
        <v>89</v>
      </c>
      <c r="B90">
        <v>35</v>
      </c>
      <c r="C90">
        <f>IF(COUNTIF($B$2:B90,B90)=1,1,0)</f>
        <v>0</v>
      </c>
      <c r="D90" s="1">
        <v>44927</v>
      </c>
      <c r="E90" s="2">
        <v>0.68893518518518515</v>
      </c>
      <c r="F90">
        <v>106</v>
      </c>
      <c r="G90" t="str">
        <f>IFERROR(INDEX(menu_items!$B:$B,MATCH(F90,menu_items!$A:$A,0)),"Unknown value")</f>
        <v>French Fries</v>
      </c>
      <c r="H90" t="str">
        <f>IFERROR(INDEX(menu_items!$C:$C,MATCH(F90,menu_items!$A:$A,0)),"Unknown value")</f>
        <v>American</v>
      </c>
      <c r="I90" s="5">
        <f>IFERROR(INDEX(menu_items!$D:$D,MATCH(F90,menu_items!$A:$A,0)),0)</f>
        <v>7</v>
      </c>
      <c r="J90" t="str">
        <f t="shared" si="5"/>
        <v>Sun</v>
      </c>
      <c r="K90">
        <f t="shared" si="6"/>
        <v>1</v>
      </c>
      <c r="L90" t="str">
        <f t="shared" si="7"/>
        <v>Jan</v>
      </c>
      <c r="M90">
        <v>16</v>
      </c>
      <c r="N90">
        <f t="shared" si="8"/>
        <v>4</v>
      </c>
      <c r="O90" s="5">
        <f t="shared" si="9"/>
        <v>41.45</v>
      </c>
    </row>
    <row r="91" spans="1:15" x14ac:dyDescent="0.25">
      <c r="A91">
        <v>90</v>
      </c>
      <c r="B91">
        <v>36</v>
      </c>
      <c r="C91">
        <f>IF(COUNTIF($B$2:B91,B91)=1,1,0)</f>
        <v>1</v>
      </c>
      <c r="D91" s="1">
        <v>44927</v>
      </c>
      <c r="E91" s="2">
        <v>0.70427083333333329</v>
      </c>
      <c r="F91">
        <v>101</v>
      </c>
      <c r="G91" t="str">
        <f>IFERROR(INDEX(menu_items!$B:$B,MATCH(F91,menu_items!$A:$A,0)),"Unknown value")</f>
        <v>Hamburger</v>
      </c>
      <c r="H91" t="str">
        <f>IFERROR(INDEX(menu_items!$C:$C,MATCH(F91,menu_items!$A:$A,0)),"Unknown value")</f>
        <v>American</v>
      </c>
      <c r="I91" s="5">
        <f>IFERROR(INDEX(menu_items!$D:$D,MATCH(F91,menu_items!$A:$A,0)),0)</f>
        <v>12.95</v>
      </c>
      <c r="J91" t="str">
        <f t="shared" si="5"/>
        <v>Sun</v>
      </c>
      <c r="K91">
        <f t="shared" si="6"/>
        <v>1</v>
      </c>
      <c r="L91" t="str">
        <f t="shared" si="7"/>
        <v>Jan</v>
      </c>
      <c r="M91">
        <v>16</v>
      </c>
      <c r="N91">
        <f t="shared" si="8"/>
        <v>2</v>
      </c>
      <c r="O91" s="5">
        <f t="shared" si="9"/>
        <v>27.45</v>
      </c>
    </row>
    <row r="92" spans="1:15" x14ac:dyDescent="0.25">
      <c r="A92">
        <v>91</v>
      </c>
      <c r="B92">
        <v>36</v>
      </c>
      <c r="C92">
        <f>IF(COUNTIF($B$2:B92,B92)=1,1,0)</f>
        <v>0</v>
      </c>
      <c r="D92" s="1">
        <v>44927</v>
      </c>
      <c r="E92" s="2">
        <v>0.70427083333333329</v>
      </c>
      <c r="F92">
        <v>108</v>
      </c>
      <c r="G92" t="str">
        <f>IFERROR(INDEX(menu_items!$B:$B,MATCH(F92,menu_items!$A:$A,0)),"Unknown value")</f>
        <v>Tofu Pad Thai</v>
      </c>
      <c r="H92" t="str">
        <f>IFERROR(INDEX(menu_items!$C:$C,MATCH(F92,menu_items!$A:$A,0)),"Unknown value")</f>
        <v>Asian</v>
      </c>
      <c r="I92" s="5">
        <f>IFERROR(INDEX(menu_items!$D:$D,MATCH(F92,menu_items!$A:$A,0)),0)</f>
        <v>14.5</v>
      </c>
      <c r="J92" t="str">
        <f t="shared" si="5"/>
        <v>Sun</v>
      </c>
      <c r="K92">
        <f t="shared" si="6"/>
        <v>1</v>
      </c>
      <c r="L92" t="str">
        <f t="shared" si="7"/>
        <v>Jan</v>
      </c>
      <c r="M92">
        <v>16</v>
      </c>
      <c r="N92">
        <f t="shared" si="8"/>
        <v>2</v>
      </c>
      <c r="O92" s="5">
        <f t="shared" si="9"/>
        <v>27.45</v>
      </c>
    </row>
    <row r="93" spans="1:15" x14ac:dyDescent="0.25">
      <c r="A93">
        <v>92</v>
      </c>
      <c r="B93">
        <v>37</v>
      </c>
      <c r="C93">
        <f>IF(COUNTIF($B$2:B93,B93)=1,1,0)</f>
        <v>1</v>
      </c>
      <c r="D93" s="1">
        <v>44927</v>
      </c>
      <c r="E93" s="2">
        <v>0.70565972222222217</v>
      </c>
      <c r="F93">
        <v>117</v>
      </c>
      <c r="G93" t="str">
        <f>IFERROR(INDEX(menu_items!$B:$B,MATCH(F93,menu_items!$A:$A,0)),"Unknown value")</f>
        <v>Chicken Burrito</v>
      </c>
      <c r="H93" t="str">
        <f>IFERROR(INDEX(menu_items!$C:$C,MATCH(F93,menu_items!$A:$A,0)),"Unknown value")</f>
        <v>Mexican</v>
      </c>
      <c r="I93" s="5">
        <f>IFERROR(INDEX(menu_items!$D:$D,MATCH(F93,menu_items!$A:$A,0)),0)</f>
        <v>12.95</v>
      </c>
      <c r="J93" t="str">
        <f t="shared" si="5"/>
        <v>Sun</v>
      </c>
      <c r="K93">
        <f t="shared" si="6"/>
        <v>1</v>
      </c>
      <c r="L93" t="str">
        <f t="shared" si="7"/>
        <v>Jan</v>
      </c>
      <c r="M93">
        <v>16</v>
      </c>
      <c r="N93">
        <f t="shared" si="8"/>
        <v>2</v>
      </c>
      <c r="O93" s="5">
        <f t="shared" si="9"/>
        <v>28.45</v>
      </c>
    </row>
    <row r="94" spans="1:15" x14ac:dyDescent="0.25">
      <c r="A94">
        <v>93</v>
      </c>
      <c r="B94">
        <v>37</v>
      </c>
      <c r="C94">
        <f>IF(COUNTIF($B$2:B94,B94)=1,1,0)</f>
        <v>0</v>
      </c>
      <c r="D94" s="1">
        <v>44927</v>
      </c>
      <c r="E94" s="2">
        <v>0.70565972222222217</v>
      </c>
      <c r="F94">
        <v>129</v>
      </c>
      <c r="G94" t="str">
        <f>IFERROR(INDEX(menu_items!$B:$B,MATCH(F94,menu_items!$A:$A,0)),"Unknown value")</f>
        <v>Mushroom Ravioli</v>
      </c>
      <c r="H94" t="str">
        <f>IFERROR(INDEX(menu_items!$C:$C,MATCH(F94,menu_items!$A:$A,0)),"Unknown value")</f>
        <v>Italian</v>
      </c>
      <c r="I94" s="5">
        <f>IFERROR(INDEX(menu_items!$D:$D,MATCH(F94,menu_items!$A:$A,0)),0)</f>
        <v>15.5</v>
      </c>
      <c r="J94" t="str">
        <f t="shared" si="5"/>
        <v>Sun</v>
      </c>
      <c r="K94">
        <f t="shared" si="6"/>
        <v>1</v>
      </c>
      <c r="L94" t="str">
        <f t="shared" si="7"/>
        <v>Jan</v>
      </c>
      <c r="M94">
        <v>16</v>
      </c>
      <c r="N94">
        <f t="shared" si="8"/>
        <v>2</v>
      </c>
      <c r="O94" s="5">
        <f t="shared" si="9"/>
        <v>28.45</v>
      </c>
    </row>
    <row r="95" spans="1:15" x14ac:dyDescent="0.25">
      <c r="A95">
        <v>94</v>
      </c>
      <c r="B95">
        <v>38</v>
      </c>
      <c r="C95">
        <f>IF(COUNTIF($B$2:B95,B95)=1,1,0)</f>
        <v>1</v>
      </c>
      <c r="D95" s="1">
        <v>44927</v>
      </c>
      <c r="E95" s="2">
        <v>0.7104166666666667</v>
      </c>
      <c r="F95">
        <v>109</v>
      </c>
      <c r="G95" t="str">
        <f>IFERROR(INDEX(menu_items!$B:$B,MATCH(F95,menu_items!$A:$A,0)),"Unknown value")</f>
        <v>Korean Beef Bowl</v>
      </c>
      <c r="H95" t="str">
        <f>IFERROR(INDEX(menu_items!$C:$C,MATCH(F95,menu_items!$A:$A,0)),"Unknown value")</f>
        <v>Asian</v>
      </c>
      <c r="I95" s="5">
        <f>IFERROR(INDEX(menu_items!$D:$D,MATCH(F95,menu_items!$A:$A,0)),0)</f>
        <v>17.95</v>
      </c>
      <c r="J95" t="str">
        <f t="shared" si="5"/>
        <v>Sun</v>
      </c>
      <c r="K95">
        <f t="shared" si="6"/>
        <v>1</v>
      </c>
      <c r="L95" t="str">
        <f t="shared" si="7"/>
        <v>Jan</v>
      </c>
      <c r="M95">
        <v>17</v>
      </c>
      <c r="N95">
        <f t="shared" si="8"/>
        <v>2</v>
      </c>
      <c r="O95" s="5">
        <f t="shared" si="9"/>
        <v>35.9</v>
      </c>
    </row>
    <row r="96" spans="1:15" x14ac:dyDescent="0.25">
      <c r="A96">
        <v>95</v>
      </c>
      <c r="B96">
        <v>38</v>
      </c>
      <c r="C96">
        <f>IF(COUNTIF($B$2:B96,B96)=1,1,0)</f>
        <v>0</v>
      </c>
      <c r="D96" s="1">
        <v>44927</v>
      </c>
      <c r="E96" s="2">
        <v>0.7104166666666667</v>
      </c>
      <c r="F96">
        <v>110</v>
      </c>
      <c r="G96" t="str">
        <f>IFERROR(INDEX(menu_items!$B:$B,MATCH(F96,menu_items!$A:$A,0)),"Unknown value")</f>
        <v>Pork Ramen</v>
      </c>
      <c r="H96" t="str">
        <f>IFERROR(INDEX(menu_items!$C:$C,MATCH(F96,menu_items!$A:$A,0)),"Unknown value")</f>
        <v>Asian</v>
      </c>
      <c r="I96" s="5">
        <f>IFERROR(INDEX(menu_items!$D:$D,MATCH(F96,menu_items!$A:$A,0)),0)</f>
        <v>17.95</v>
      </c>
      <c r="J96" t="str">
        <f t="shared" si="5"/>
        <v>Sun</v>
      </c>
      <c r="K96">
        <f t="shared" si="6"/>
        <v>1</v>
      </c>
      <c r="L96" t="str">
        <f t="shared" si="7"/>
        <v>Jan</v>
      </c>
      <c r="M96">
        <v>17</v>
      </c>
      <c r="N96">
        <f t="shared" si="8"/>
        <v>2</v>
      </c>
      <c r="O96" s="5">
        <f t="shared" si="9"/>
        <v>35.9</v>
      </c>
    </row>
    <row r="97" spans="1:15" x14ac:dyDescent="0.25">
      <c r="A97">
        <v>96</v>
      </c>
      <c r="B97">
        <v>39</v>
      </c>
      <c r="C97">
        <f>IF(COUNTIF($B$2:B97,B97)=1,1,0)</f>
        <v>1</v>
      </c>
      <c r="D97" s="1">
        <v>44927</v>
      </c>
      <c r="E97" s="2">
        <v>0.71346064814814814</v>
      </c>
      <c r="F97">
        <v>117</v>
      </c>
      <c r="G97" t="str">
        <f>IFERROR(INDEX(menu_items!$B:$B,MATCH(F97,menu_items!$A:$A,0)),"Unknown value")</f>
        <v>Chicken Burrito</v>
      </c>
      <c r="H97" t="str">
        <f>IFERROR(INDEX(menu_items!$C:$C,MATCH(F97,menu_items!$A:$A,0)),"Unknown value")</f>
        <v>Mexican</v>
      </c>
      <c r="I97" s="5">
        <f>IFERROR(INDEX(menu_items!$D:$D,MATCH(F97,menu_items!$A:$A,0)),0)</f>
        <v>12.95</v>
      </c>
      <c r="J97" t="str">
        <f t="shared" si="5"/>
        <v>Sun</v>
      </c>
      <c r="K97">
        <f t="shared" si="6"/>
        <v>1</v>
      </c>
      <c r="L97" t="str">
        <f t="shared" si="7"/>
        <v>Jan</v>
      </c>
      <c r="M97">
        <v>17</v>
      </c>
      <c r="N97">
        <f t="shared" si="8"/>
        <v>1</v>
      </c>
      <c r="O97" s="5">
        <f t="shared" si="9"/>
        <v>12.95</v>
      </c>
    </row>
    <row r="98" spans="1:15" x14ac:dyDescent="0.25">
      <c r="A98">
        <v>97</v>
      </c>
      <c r="B98">
        <v>40</v>
      </c>
      <c r="C98">
        <f>IF(COUNTIF($B$2:B98,B98)=1,1,0)</f>
        <v>1</v>
      </c>
      <c r="D98" s="1">
        <v>44927</v>
      </c>
      <c r="E98" s="2">
        <v>0.71847222222222218</v>
      </c>
      <c r="F98">
        <v>125</v>
      </c>
      <c r="G98" t="str">
        <f>IFERROR(INDEX(menu_items!$B:$B,MATCH(F98,menu_items!$A:$A,0)),"Unknown value")</f>
        <v>Spaghetti &amp; Meatballs</v>
      </c>
      <c r="H98" t="str">
        <f>IFERROR(INDEX(menu_items!$C:$C,MATCH(F98,menu_items!$A:$A,0)),"Unknown value")</f>
        <v>Italian</v>
      </c>
      <c r="I98" s="5">
        <f>IFERROR(INDEX(menu_items!$D:$D,MATCH(F98,menu_items!$A:$A,0)),0)</f>
        <v>17.95</v>
      </c>
      <c r="J98" t="str">
        <f t="shared" si="5"/>
        <v>Sun</v>
      </c>
      <c r="K98">
        <f t="shared" si="6"/>
        <v>1</v>
      </c>
      <c r="L98" t="str">
        <f t="shared" si="7"/>
        <v>Jan</v>
      </c>
      <c r="M98">
        <v>17</v>
      </c>
      <c r="N98">
        <f t="shared" si="8"/>
        <v>2</v>
      </c>
      <c r="O98" s="5">
        <f t="shared" si="9"/>
        <v>24.95</v>
      </c>
    </row>
    <row r="99" spans="1:15" x14ac:dyDescent="0.25">
      <c r="A99">
        <v>98</v>
      </c>
      <c r="B99">
        <v>40</v>
      </c>
      <c r="C99">
        <f>IF(COUNTIF($B$2:B99,B99)=1,1,0)</f>
        <v>0</v>
      </c>
      <c r="D99" s="1">
        <v>44927</v>
      </c>
      <c r="E99" s="2">
        <v>0.71847222222222218</v>
      </c>
      <c r="F99">
        <v>105</v>
      </c>
      <c r="G99" t="str">
        <f>IFERROR(INDEX(menu_items!$B:$B,MATCH(F99,menu_items!$A:$A,0)),"Unknown value")</f>
        <v>Mac &amp; Cheese</v>
      </c>
      <c r="H99" t="str">
        <f>IFERROR(INDEX(menu_items!$C:$C,MATCH(F99,menu_items!$A:$A,0)),"Unknown value")</f>
        <v>American</v>
      </c>
      <c r="I99" s="5">
        <f>IFERROR(INDEX(menu_items!$D:$D,MATCH(F99,menu_items!$A:$A,0)),0)</f>
        <v>7</v>
      </c>
      <c r="J99" t="str">
        <f t="shared" si="5"/>
        <v>Sun</v>
      </c>
      <c r="K99">
        <f t="shared" si="6"/>
        <v>1</v>
      </c>
      <c r="L99" t="str">
        <f t="shared" si="7"/>
        <v>Jan</v>
      </c>
      <c r="M99">
        <v>17</v>
      </c>
      <c r="N99">
        <f t="shared" si="8"/>
        <v>2</v>
      </c>
      <c r="O99" s="5">
        <f t="shared" si="9"/>
        <v>24.95</v>
      </c>
    </row>
    <row r="100" spans="1:15" x14ac:dyDescent="0.25">
      <c r="A100">
        <v>99</v>
      </c>
      <c r="B100">
        <v>41</v>
      </c>
      <c r="C100">
        <f>IF(COUNTIF($B$2:B100,B100)=1,1,0)</f>
        <v>1</v>
      </c>
      <c r="D100" s="1">
        <v>44927</v>
      </c>
      <c r="E100" s="2">
        <v>0.71898148148148144</v>
      </c>
      <c r="F100">
        <v>125</v>
      </c>
      <c r="G100" t="str">
        <f>IFERROR(INDEX(menu_items!$B:$B,MATCH(F100,menu_items!$A:$A,0)),"Unknown value")</f>
        <v>Spaghetti &amp; Meatballs</v>
      </c>
      <c r="H100" t="str">
        <f>IFERROR(INDEX(menu_items!$C:$C,MATCH(F100,menu_items!$A:$A,0)),"Unknown value")</f>
        <v>Italian</v>
      </c>
      <c r="I100" s="5">
        <f>IFERROR(INDEX(menu_items!$D:$D,MATCH(F100,menu_items!$A:$A,0)),0)</f>
        <v>17.95</v>
      </c>
      <c r="J100" t="str">
        <f t="shared" si="5"/>
        <v>Sun</v>
      </c>
      <c r="K100">
        <f t="shared" si="6"/>
        <v>1</v>
      </c>
      <c r="L100" t="str">
        <f t="shared" si="7"/>
        <v>Jan</v>
      </c>
      <c r="M100">
        <v>17</v>
      </c>
      <c r="N100">
        <f t="shared" si="8"/>
        <v>2</v>
      </c>
      <c r="O100" s="5">
        <f t="shared" si="9"/>
        <v>32.450000000000003</v>
      </c>
    </row>
    <row r="101" spans="1:15" x14ac:dyDescent="0.25">
      <c r="A101">
        <v>100</v>
      </c>
      <c r="B101">
        <v>41</v>
      </c>
      <c r="C101">
        <f>IF(COUNTIF($B$2:B101,B101)=1,1,0)</f>
        <v>0</v>
      </c>
      <c r="D101" s="1">
        <v>44927</v>
      </c>
      <c r="E101" s="2">
        <v>0.71898148148148144</v>
      </c>
      <c r="F101">
        <v>126</v>
      </c>
      <c r="G101" t="str">
        <f>IFERROR(INDEX(menu_items!$B:$B,MATCH(F101,menu_items!$A:$A,0)),"Unknown value")</f>
        <v>Fettuccine Alfredo</v>
      </c>
      <c r="H101" t="str">
        <f>IFERROR(INDEX(menu_items!$C:$C,MATCH(F101,menu_items!$A:$A,0)),"Unknown value")</f>
        <v>Italian</v>
      </c>
      <c r="I101" s="5">
        <f>IFERROR(INDEX(menu_items!$D:$D,MATCH(F101,menu_items!$A:$A,0)),0)</f>
        <v>14.5</v>
      </c>
      <c r="J101" t="str">
        <f t="shared" si="5"/>
        <v>Sun</v>
      </c>
      <c r="K101">
        <f t="shared" si="6"/>
        <v>1</v>
      </c>
      <c r="L101" t="str">
        <f t="shared" si="7"/>
        <v>Jan</v>
      </c>
      <c r="M101">
        <v>17</v>
      </c>
      <c r="N101">
        <f t="shared" si="8"/>
        <v>2</v>
      </c>
      <c r="O101" s="5">
        <f t="shared" si="9"/>
        <v>32.450000000000003</v>
      </c>
    </row>
    <row r="102" spans="1:15" x14ac:dyDescent="0.25">
      <c r="A102">
        <v>101</v>
      </c>
      <c r="B102">
        <v>42</v>
      </c>
      <c r="C102">
        <f>IF(COUNTIF($B$2:B102,B102)=1,1,0)</f>
        <v>1</v>
      </c>
      <c r="D102" s="1">
        <v>44927</v>
      </c>
      <c r="E102" s="2">
        <v>0.72788194444444443</v>
      </c>
      <c r="F102">
        <v>107</v>
      </c>
      <c r="G102" t="str">
        <f>IFERROR(INDEX(menu_items!$B:$B,MATCH(F102,menu_items!$A:$A,0)),"Unknown value")</f>
        <v>Orange Chicken</v>
      </c>
      <c r="H102" t="str">
        <f>IFERROR(INDEX(menu_items!$C:$C,MATCH(F102,menu_items!$A:$A,0)),"Unknown value")</f>
        <v>Asian</v>
      </c>
      <c r="I102" s="5">
        <f>IFERROR(INDEX(menu_items!$D:$D,MATCH(F102,menu_items!$A:$A,0)),0)</f>
        <v>16.5</v>
      </c>
      <c r="J102" t="str">
        <f t="shared" si="5"/>
        <v>Sun</v>
      </c>
      <c r="K102">
        <f t="shared" si="6"/>
        <v>1</v>
      </c>
      <c r="L102" t="str">
        <f t="shared" si="7"/>
        <v>Jan</v>
      </c>
      <c r="M102">
        <v>17</v>
      </c>
      <c r="N102">
        <f t="shared" si="8"/>
        <v>4</v>
      </c>
      <c r="O102" s="5">
        <f t="shared" si="9"/>
        <v>61.45</v>
      </c>
    </row>
    <row r="103" spans="1:15" x14ac:dyDescent="0.25">
      <c r="A103">
        <v>102</v>
      </c>
      <c r="B103">
        <v>42</v>
      </c>
      <c r="C103">
        <f>IF(COUNTIF($B$2:B103,B103)=1,1,0)</f>
        <v>0</v>
      </c>
      <c r="D103" s="1">
        <v>44927</v>
      </c>
      <c r="E103" s="2">
        <v>0.72788194444444443</v>
      </c>
      <c r="F103">
        <v>124</v>
      </c>
      <c r="G103" t="str">
        <f>IFERROR(INDEX(menu_items!$B:$B,MATCH(F103,menu_items!$A:$A,0)),"Unknown value")</f>
        <v>Spaghetti</v>
      </c>
      <c r="H103" t="str">
        <f>IFERROR(INDEX(menu_items!$C:$C,MATCH(F103,menu_items!$A:$A,0)),"Unknown value")</f>
        <v>Italian</v>
      </c>
      <c r="I103" s="5">
        <f>IFERROR(INDEX(menu_items!$D:$D,MATCH(F103,menu_items!$A:$A,0)),0)</f>
        <v>14.5</v>
      </c>
      <c r="J103" t="str">
        <f t="shared" si="5"/>
        <v>Sun</v>
      </c>
      <c r="K103">
        <f t="shared" si="6"/>
        <v>1</v>
      </c>
      <c r="L103" t="str">
        <f t="shared" si="7"/>
        <v>Jan</v>
      </c>
      <c r="M103">
        <v>17</v>
      </c>
      <c r="N103">
        <f t="shared" si="8"/>
        <v>4</v>
      </c>
      <c r="O103" s="5">
        <f t="shared" si="9"/>
        <v>61.45</v>
      </c>
    </row>
    <row r="104" spans="1:15" x14ac:dyDescent="0.25">
      <c r="A104">
        <v>103</v>
      </c>
      <c r="B104">
        <v>42</v>
      </c>
      <c r="C104">
        <f>IF(COUNTIF($B$2:B104,B104)=1,1,0)</f>
        <v>0</v>
      </c>
      <c r="D104" s="1">
        <v>44927</v>
      </c>
      <c r="E104" s="2">
        <v>0.72788194444444443</v>
      </c>
      <c r="F104">
        <v>129</v>
      </c>
      <c r="G104" t="str">
        <f>IFERROR(INDEX(menu_items!$B:$B,MATCH(F104,menu_items!$A:$A,0)),"Unknown value")</f>
        <v>Mushroom Ravioli</v>
      </c>
      <c r="H104" t="str">
        <f>IFERROR(INDEX(menu_items!$C:$C,MATCH(F104,menu_items!$A:$A,0)),"Unknown value")</f>
        <v>Italian</v>
      </c>
      <c r="I104" s="5">
        <f>IFERROR(INDEX(menu_items!$D:$D,MATCH(F104,menu_items!$A:$A,0)),0)</f>
        <v>15.5</v>
      </c>
      <c r="J104" t="str">
        <f t="shared" si="5"/>
        <v>Sun</v>
      </c>
      <c r="K104">
        <f t="shared" si="6"/>
        <v>1</v>
      </c>
      <c r="L104" t="str">
        <f t="shared" si="7"/>
        <v>Jan</v>
      </c>
      <c r="M104">
        <v>17</v>
      </c>
      <c r="N104">
        <f t="shared" si="8"/>
        <v>4</v>
      </c>
      <c r="O104" s="5">
        <f t="shared" si="9"/>
        <v>61.45</v>
      </c>
    </row>
    <row r="105" spans="1:15" x14ac:dyDescent="0.25">
      <c r="A105">
        <v>104</v>
      </c>
      <c r="B105">
        <v>42</v>
      </c>
      <c r="C105">
        <f>IF(COUNTIF($B$2:B105,B105)=1,1,0)</f>
        <v>0</v>
      </c>
      <c r="D105" s="1">
        <v>44927</v>
      </c>
      <c r="E105" s="2">
        <v>0.72788194444444443</v>
      </c>
      <c r="F105">
        <v>118</v>
      </c>
      <c r="G105" t="str">
        <f>IFERROR(INDEX(menu_items!$B:$B,MATCH(F105,menu_items!$A:$A,0)),"Unknown value")</f>
        <v>Steak Burrito</v>
      </c>
      <c r="H105" t="str">
        <f>IFERROR(INDEX(menu_items!$C:$C,MATCH(F105,menu_items!$A:$A,0)),"Unknown value")</f>
        <v>Mexican</v>
      </c>
      <c r="I105" s="5">
        <f>IFERROR(INDEX(menu_items!$D:$D,MATCH(F105,menu_items!$A:$A,0)),0)</f>
        <v>14.95</v>
      </c>
      <c r="J105" t="str">
        <f t="shared" si="5"/>
        <v>Sun</v>
      </c>
      <c r="K105">
        <f t="shared" si="6"/>
        <v>1</v>
      </c>
      <c r="L105" t="str">
        <f t="shared" si="7"/>
        <v>Jan</v>
      </c>
      <c r="M105">
        <v>17</v>
      </c>
      <c r="N105">
        <f t="shared" si="8"/>
        <v>4</v>
      </c>
      <c r="O105" s="5">
        <f t="shared" si="9"/>
        <v>61.45</v>
      </c>
    </row>
    <row r="106" spans="1:15" x14ac:dyDescent="0.25">
      <c r="A106">
        <v>105</v>
      </c>
      <c r="B106">
        <v>43</v>
      </c>
      <c r="C106">
        <f>IF(COUNTIF($B$2:B106,B106)=1,1,0)</f>
        <v>1</v>
      </c>
      <c r="D106" s="1">
        <v>44927</v>
      </c>
      <c r="E106" s="2">
        <v>0.73511574074074071</v>
      </c>
      <c r="F106">
        <v>103</v>
      </c>
      <c r="G106" t="str">
        <f>IFERROR(INDEX(menu_items!$B:$B,MATCH(F106,menu_items!$A:$A,0)),"Unknown value")</f>
        <v>Hot Dog</v>
      </c>
      <c r="H106" t="str">
        <f>IFERROR(INDEX(menu_items!$C:$C,MATCH(F106,menu_items!$A:$A,0)),"Unknown value")</f>
        <v>American</v>
      </c>
      <c r="I106" s="5">
        <f>IFERROR(INDEX(menu_items!$D:$D,MATCH(F106,menu_items!$A:$A,0)),0)</f>
        <v>9</v>
      </c>
      <c r="J106" t="str">
        <f t="shared" si="5"/>
        <v>Sun</v>
      </c>
      <c r="K106">
        <f t="shared" si="6"/>
        <v>1</v>
      </c>
      <c r="L106" t="str">
        <f t="shared" si="7"/>
        <v>Jan</v>
      </c>
      <c r="M106">
        <v>17</v>
      </c>
      <c r="N106">
        <f t="shared" si="8"/>
        <v>3</v>
      </c>
      <c r="O106" s="5">
        <f t="shared" si="9"/>
        <v>36.9</v>
      </c>
    </row>
    <row r="107" spans="1:15" x14ac:dyDescent="0.25">
      <c r="A107">
        <v>106</v>
      </c>
      <c r="B107">
        <v>43</v>
      </c>
      <c r="C107">
        <f>IF(COUNTIF($B$2:B107,B107)=1,1,0)</f>
        <v>0</v>
      </c>
      <c r="D107" s="1">
        <v>44927</v>
      </c>
      <c r="E107" s="2">
        <v>0.73511574074074071</v>
      </c>
      <c r="F107">
        <v>117</v>
      </c>
      <c r="G107" t="str">
        <f>IFERROR(INDEX(menu_items!$B:$B,MATCH(F107,menu_items!$A:$A,0)),"Unknown value")</f>
        <v>Chicken Burrito</v>
      </c>
      <c r="H107" t="str">
        <f>IFERROR(INDEX(menu_items!$C:$C,MATCH(F107,menu_items!$A:$A,0)),"Unknown value")</f>
        <v>Mexican</v>
      </c>
      <c r="I107" s="5">
        <f>IFERROR(INDEX(menu_items!$D:$D,MATCH(F107,menu_items!$A:$A,0)),0)</f>
        <v>12.95</v>
      </c>
      <c r="J107" t="str">
        <f t="shared" si="5"/>
        <v>Sun</v>
      </c>
      <c r="K107">
        <f t="shared" si="6"/>
        <v>1</v>
      </c>
      <c r="L107" t="str">
        <f t="shared" si="7"/>
        <v>Jan</v>
      </c>
      <c r="M107">
        <v>17</v>
      </c>
      <c r="N107">
        <f t="shared" si="8"/>
        <v>3</v>
      </c>
      <c r="O107" s="5">
        <f t="shared" si="9"/>
        <v>36.9</v>
      </c>
    </row>
    <row r="108" spans="1:15" x14ac:dyDescent="0.25">
      <c r="A108">
        <v>107</v>
      </c>
      <c r="B108">
        <v>43</v>
      </c>
      <c r="C108">
        <f>IF(COUNTIF($B$2:B108,B108)=1,1,0)</f>
        <v>0</v>
      </c>
      <c r="D108" s="1">
        <v>44927</v>
      </c>
      <c r="E108" s="2">
        <v>0.73511574074074071</v>
      </c>
      <c r="F108">
        <v>118</v>
      </c>
      <c r="G108" t="str">
        <f>IFERROR(INDEX(menu_items!$B:$B,MATCH(F108,menu_items!$A:$A,0)),"Unknown value")</f>
        <v>Steak Burrito</v>
      </c>
      <c r="H108" t="str">
        <f>IFERROR(INDEX(menu_items!$C:$C,MATCH(F108,menu_items!$A:$A,0)),"Unknown value")</f>
        <v>Mexican</v>
      </c>
      <c r="I108" s="5">
        <f>IFERROR(INDEX(menu_items!$D:$D,MATCH(F108,menu_items!$A:$A,0)),0)</f>
        <v>14.95</v>
      </c>
      <c r="J108" t="str">
        <f t="shared" si="5"/>
        <v>Sun</v>
      </c>
      <c r="K108">
        <f t="shared" si="6"/>
        <v>1</v>
      </c>
      <c r="L108" t="str">
        <f t="shared" si="7"/>
        <v>Jan</v>
      </c>
      <c r="M108">
        <v>17</v>
      </c>
      <c r="N108">
        <f t="shared" si="8"/>
        <v>3</v>
      </c>
      <c r="O108" s="5">
        <f t="shared" si="9"/>
        <v>36.9</v>
      </c>
    </row>
    <row r="109" spans="1:15" x14ac:dyDescent="0.25">
      <c r="A109">
        <v>108</v>
      </c>
      <c r="B109">
        <v>44</v>
      </c>
      <c r="C109">
        <f>IF(COUNTIF($B$2:B109,B109)=1,1,0)</f>
        <v>1</v>
      </c>
      <c r="D109" s="1">
        <v>44927</v>
      </c>
      <c r="E109" s="2">
        <v>0.74606481481481479</v>
      </c>
      <c r="F109">
        <v>130</v>
      </c>
      <c r="G109" t="str">
        <f>IFERROR(INDEX(menu_items!$B:$B,MATCH(F109,menu_items!$A:$A,0)),"Unknown value")</f>
        <v>Shrimp Scampi</v>
      </c>
      <c r="H109" t="str">
        <f>IFERROR(INDEX(menu_items!$C:$C,MATCH(F109,menu_items!$A:$A,0)),"Unknown value")</f>
        <v>Italian</v>
      </c>
      <c r="I109" s="5">
        <f>IFERROR(INDEX(menu_items!$D:$D,MATCH(F109,menu_items!$A:$A,0)),0)</f>
        <v>19.95</v>
      </c>
      <c r="J109" t="str">
        <f t="shared" si="5"/>
        <v>Sun</v>
      </c>
      <c r="K109">
        <f t="shared" si="6"/>
        <v>1</v>
      </c>
      <c r="L109" t="str">
        <f t="shared" si="7"/>
        <v>Jan</v>
      </c>
      <c r="M109">
        <v>17</v>
      </c>
      <c r="N109">
        <f t="shared" si="8"/>
        <v>1</v>
      </c>
      <c r="O109" s="5">
        <f t="shared" si="9"/>
        <v>19.95</v>
      </c>
    </row>
    <row r="110" spans="1:15" x14ac:dyDescent="0.25">
      <c r="A110">
        <v>109</v>
      </c>
      <c r="B110">
        <v>45</v>
      </c>
      <c r="C110">
        <f>IF(COUNTIF($B$2:B110,B110)=1,1,0)</f>
        <v>1</v>
      </c>
      <c r="D110" s="1">
        <v>44927</v>
      </c>
      <c r="E110" s="2">
        <v>0.74708333333333332</v>
      </c>
      <c r="F110">
        <v>125</v>
      </c>
      <c r="G110" t="str">
        <f>IFERROR(INDEX(menu_items!$B:$B,MATCH(F110,menu_items!$A:$A,0)),"Unknown value")</f>
        <v>Spaghetti &amp; Meatballs</v>
      </c>
      <c r="H110" t="str">
        <f>IFERROR(INDEX(menu_items!$C:$C,MATCH(F110,menu_items!$A:$A,0)),"Unknown value")</f>
        <v>Italian</v>
      </c>
      <c r="I110" s="5">
        <f>IFERROR(INDEX(menu_items!$D:$D,MATCH(F110,menu_items!$A:$A,0)),0)</f>
        <v>17.95</v>
      </c>
      <c r="J110" t="str">
        <f t="shared" si="5"/>
        <v>Sun</v>
      </c>
      <c r="K110">
        <f t="shared" si="6"/>
        <v>1</v>
      </c>
      <c r="L110" t="str">
        <f t="shared" si="7"/>
        <v>Jan</v>
      </c>
      <c r="M110">
        <v>17</v>
      </c>
      <c r="N110">
        <f t="shared" si="8"/>
        <v>3</v>
      </c>
      <c r="O110" s="5">
        <f t="shared" si="9"/>
        <v>42.9</v>
      </c>
    </row>
    <row r="111" spans="1:15" x14ac:dyDescent="0.25">
      <c r="A111">
        <v>110</v>
      </c>
      <c r="B111">
        <v>45</v>
      </c>
      <c r="C111">
        <f>IF(COUNTIF($B$2:B111,B111)=1,1,0)</f>
        <v>0</v>
      </c>
      <c r="D111" s="1">
        <v>44927</v>
      </c>
      <c r="E111" s="2">
        <v>0.74708333333333332</v>
      </c>
      <c r="F111">
        <v>109</v>
      </c>
      <c r="G111" t="str">
        <f>IFERROR(INDEX(menu_items!$B:$B,MATCH(F111,menu_items!$A:$A,0)),"Unknown value")</f>
        <v>Korean Beef Bowl</v>
      </c>
      <c r="H111" t="str">
        <f>IFERROR(INDEX(menu_items!$C:$C,MATCH(F111,menu_items!$A:$A,0)),"Unknown value")</f>
        <v>Asian</v>
      </c>
      <c r="I111" s="5">
        <f>IFERROR(INDEX(menu_items!$D:$D,MATCH(F111,menu_items!$A:$A,0)),0)</f>
        <v>17.95</v>
      </c>
      <c r="J111" t="str">
        <f t="shared" si="5"/>
        <v>Sun</v>
      </c>
      <c r="K111">
        <f t="shared" si="6"/>
        <v>1</v>
      </c>
      <c r="L111" t="str">
        <f t="shared" si="7"/>
        <v>Jan</v>
      </c>
      <c r="M111">
        <v>17</v>
      </c>
      <c r="N111">
        <f t="shared" si="8"/>
        <v>3</v>
      </c>
      <c r="O111" s="5">
        <f t="shared" si="9"/>
        <v>42.9</v>
      </c>
    </row>
    <row r="112" spans="1:15" x14ac:dyDescent="0.25">
      <c r="A112">
        <v>111</v>
      </c>
      <c r="B112">
        <v>45</v>
      </c>
      <c r="C112">
        <f>IF(COUNTIF($B$2:B112,B112)=1,1,0)</f>
        <v>0</v>
      </c>
      <c r="D112" s="1">
        <v>44927</v>
      </c>
      <c r="E112" s="2">
        <v>0.74708333333333332</v>
      </c>
      <c r="F112">
        <v>106</v>
      </c>
      <c r="G112" t="str">
        <f>IFERROR(INDEX(menu_items!$B:$B,MATCH(F112,menu_items!$A:$A,0)),"Unknown value")</f>
        <v>French Fries</v>
      </c>
      <c r="H112" t="str">
        <f>IFERROR(INDEX(menu_items!$C:$C,MATCH(F112,menu_items!$A:$A,0)),"Unknown value")</f>
        <v>American</v>
      </c>
      <c r="I112" s="5">
        <f>IFERROR(INDEX(menu_items!$D:$D,MATCH(F112,menu_items!$A:$A,0)),0)</f>
        <v>7</v>
      </c>
      <c r="J112" t="str">
        <f t="shared" si="5"/>
        <v>Sun</v>
      </c>
      <c r="K112">
        <f t="shared" si="6"/>
        <v>1</v>
      </c>
      <c r="L112" t="str">
        <f t="shared" si="7"/>
        <v>Jan</v>
      </c>
      <c r="M112">
        <v>17</v>
      </c>
      <c r="N112">
        <f t="shared" si="8"/>
        <v>3</v>
      </c>
      <c r="O112" s="5">
        <f t="shared" si="9"/>
        <v>42.9</v>
      </c>
    </row>
    <row r="113" spans="1:15" x14ac:dyDescent="0.25">
      <c r="A113">
        <v>112</v>
      </c>
      <c r="B113">
        <v>46</v>
      </c>
      <c r="C113">
        <f>IF(COUNTIF($B$2:B113,B113)=1,1,0)</f>
        <v>1</v>
      </c>
      <c r="D113" s="1">
        <v>44927</v>
      </c>
      <c r="E113" s="2">
        <v>0.76795138888888892</v>
      </c>
      <c r="F113">
        <v>104</v>
      </c>
      <c r="G113" t="str">
        <f>IFERROR(INDEX(menu_items!$B:$B,MATCH(F113,menu_items!$A:$A,0)),"Unknown value")</f>
        <v>Veggie Burger</v>
      </c>
      <c r="H113" t="str">
        <f>IFERROR(INDEX(menu_items!$C:$C,MATCH(F113,menu_items!$A:$A,0)),"Unknown value")</f>
        <v>American</v>
      </c>
      <c r="I113" s="5">
        <f>IFERROR(INDEX(menu_items!$D:$D,MATCH(F113,menu_items!$A:$A,0)),0)</f>
        <v>10.5</v>
      </c>
      <c r="J113" t="str">
        <f t="shared" si="5"/>
        <v>Sun</v>
      </c>
      <c r="K113">
        <f t="shared" si="6"/>
        <v>1</v>
      </c>
      <c r="L113" t="str">
        <f t="shared" si="7"/>
        <v>Jan</v>
      </c>
      <c r="M113">
        <v>18</v>
      </c>
      <c r="N113">
        <f t="shared" si="8"/>
        <v>3</v>
      </c>
      <c r="O113" s="5">
        <f t="shared" si="9"/>
        <v>32</v>
      </c>
    </row>
    <row r="114" spans="1:15" x14ac:dyDescent="0.25">
      <c r="A114">
        <v>113</v>
      </c>
      <c r="B114">
        <v>46</v>
      </c>
      <c r="C114">
        <f>IF(COUNTIF($B$2:B114,B114)=1,1,0)</f>
        <v>0</v>
      </c>
      <c r="D114" s="1">
        <v>44927</v>
      </c>
      <c r="E114" s="2">
        <v>0.76795138888888892</v>
      </c>
      <c r="F114">
        <v>108</v>
      </c>
      <c r="G114" t="str">
        <f>IFERROR(INDEX(menu_items!$B:$B,MATCH(F114,menu_items!$A:$A,0)),"Unknown value")</f>
        <v>Tofu Pad Thai</v>
      </c>
      <c r="H114" t="str">
        <f>IFERROR(INDEX(menu_items!$C:$C,MATCH(F114,menu_items!$A:$A,0)),"Unknown value")</f>
        <v>Asian</v>
      </c>
      <c r="I114" s="5">
        <f>IFERROR(INDEX(menu_items!$D:$D,MATCH(F114,menu_items!$A:$A,0)),0)</f>
        <v>14.5</v>
      </c>
      <c r="J114" t="str">
        <f t="shared" si="5"/>
        <v>Sun</v>
      </c>
      <c r="K114">
        <f t="shared" si="6"/>
        <v>1</v>
      </c>
      <c r="L114" t="str">
        <f t="shared" si="7"/>
        <v>Jan</v>
      </c>
      <c r="M114">
        <v>18</v>
      </c>
      <c r="N114">
        <f t="shared" si="8"/>
        <v>3</v>
      </c>
      <c r="O114" s="5">
        <f t="shared" si="9"/>
        <v>32</v>
      </c>
    </row>
    <row r="115" spans="1:15" x14ac:dyDescent="0.25">
      <c r="A115">
        <v>114</v>
      </c>
      <c r="B115">
        <v>46</v>
      </c>
      <c r="C115">
        <f>IF(COUNTIF($B$2:B115,B115)=1,1,0)</f>
        <v>0</v>
      </c>
      <c r="D115" s="1">
        <v>44927</v>
      </c>
      <c r="E115" s="2">
        <v>0.76795138888888892</v>
      </c>
      <c r="F115">
        <v>106</v>
      </c>
      <c r="G115" t="str">
        <f>IFERROR(INDEX(menu_items!$B:$B,MATCH(F115,menu_items!$A:$A,0)),"Unknown value")</f>
        <v>French Fries</v>
      </c>
      <c r="H115" t="str">
        <f>IFERROR(INDEX(menu_items!$C:$C,MATCH(F115,menu_items!$A:$A,0)),"Unknown value")</f>
        <v>American</v>
      </c>
      <c r="I115" s="5">
        <f>IFERROR(INDEX(menu_items!$D:$D,MATCH(F115,menu_items!$A:$A,0)),0)</f>
        <v>7</v>
      </c>
      <c r="J115" t="str">
        <f t="shared" si="5"/>
        <v>Sun</v>
      </c>
      <c r="K115">
        <f t="shared" si="6"/>
        <v>1</v>
      </c>
      <c r="L115" t="str">
        <f t="shared" si="7"/>
        <v>Jan</v>
      </c>
      <c r="M115">
        <v>18</v>
      </c>
      <c r="N115">
        <f t="shared" si="8"/>
        <v>3</v>
      </c>
      <c r="O115" s="5">
        <f t="shared" si="9"/>
        <v>32</v>
      </c>
    </row>
    <row r="116" spans="1:15" x14ac:dyDescent="0.25">
      <c r="A116">
        <v>115</v>
      </c>
      <c r="B116">
        <v>47</v>
      </c>
      <c r="C116">
        <f>IF(COUNTIF($B$2:B116,B116)=1,1,0)</f>
        <v>1</v>
      </c>
      <c r="D116" s="1">
        <v>44927</v>
      </c>
      <c r="E116" s="2">
        <v>0.76844907407407403</v>
      </c>
      <c r="F116">
        <v>105</v>
      </c>
      <c r="G116" t="str">
        <f>IFERROR(INDEX(menu_items!$B:$B,MATCH(F116,menu_items!$A:$A,0)),"Unknown value")</f>
        <v>Mac &amp; Cheese</v>
      </c>
      <c r="H116" t="str">
        <f>IFERROR(INDEX(menu_items!$C:$C,MATCH(F116,menu_items!$A:$A,0)),"Unknown value")</f>
        <v>American</v>
      </c>
      <c r="I116" s="5">
        <f>IFERROR(INDEX(menu_items!$D:$D,MATCH(F116,menu_items!$A:$A,0)),0)</f>
        <v>7</v>
      </c>
      <c r="J116" t="str">
        <f t="shared" si="5"/>
        <v>Sun</v>
      </c>
      <c r="K116">
        <f t="shared" si="6"/>
        <v>1</v>
      </c>
      <c r="L116" t="str">
        <f t="shared" si="7"/>
        <v>Jan</v>
      </c>
      <c r="M116">
        <v>18</v>
      </c>
      <c r="N116">
        <f t="shared" si="8"/>
        <v>2</v>
      </c>
      <c r="O116" s="5">
        <f t="shared" si="9"/>
        <v>23.95</v>
      </c>
    </row>
    <row r="117" spans="1:15" x14ac:dyDescent="0.25">
      <c r="A117">
        <v>116</v>
      </c>
      <c r="B117">
        <v>47</v>
      </c>
      <c r="C117">
        <f>IF(COUNTIF($B$2:B117,B117)=1,1,0)</f>
        <v>0</v>
      </c>
      <c r="D117" s="1">
        <v>44927</v>
      </c>
      <c r="E117" s="2">
        <v>0.76844907407407403</v>
      </c>
      <c r="F117">
        <v>132</v>
      </c>
      <c r="G117" t="str">
        <f>IFERROR(INDEX(menu_items!$B:$B,MATCH(F117,menu_items!$A:$A,0)),"Unknown value")</f>
        <v>Eggplant Parmesan</v>
      </c>
      <c r="H117" t="str">
        <f>IFERROR(INDEX(menu_items!$C:$C,MATCH(F117,menu_items!$A:$A,0)),"Unknown value")</f>
        <v>Italian</v>
      </c>
      <c r="I117" s="5">
        <f>IFERROR(INDEX(menu_items!$D:$D,MATCH(F117,menu_items!$A:$A,0)),0)</f>
        <v>16.95</v>
      </c>
      <c r="J117" t="str">
        <f t="shared" si="5"/>
        <v>Sun</v>
      </c>
      <c r="K117">
        <f t="shared" si="6"/>
        <v>1</v>
      </c>
      <c r="L117" t="str">
        <f t="shared" si="7"/>
        <v>Jan</v>
      </c>
      <c r="M117">
        <v>18</v>
      </c>
      <c r="N117">
        <f t="shared" si="8"/>
        <v>2</v>
      </c>
      <c r="O117" s="5">
        <f t="shared" si="9"/>
        <v>23.95</v>
      </c>
    </row>
    <row r="118" spans="1:15" x14ac:dyDescent="0.25">
      <c r="A118">
        <v>117</v>
      </c>
      <c r="B118">
        <v>48</v>
      </c>
      <c r="C118">
        <f>IF(COUNTIF($B$2:B118,B118)=1,1,0)</f>
        <v>1</v>
      </c>
      <c r="D118" s="1">
        <v>44927</v>
      </c>
      <c r="E118" s="2">
        <v>0.76854166666666668</v>
      </c>
      <c r="F118">
        <v>104</v>
      </c>
      <c r="G118" t="str">
        <f>IFERROR(INDEX(menu_items!$B:$B,MATCH(F118,menu_items!$A:$A,0)),"Unknown value")</f>
        <v>Veggie Burger</v>
      </c>
      <c r="H118" t="str">
        <f>IFERROR(INDEX(menu_items!$C:$C,MATCH(F118,menu_items!$A:$A,0)),"Unknown value")</f>
        <v>American</v>
      </c>
      <c r="I118" s="5">
        <f>IFERROR(INDEX(menu_items!$D:$D,MATCH(F118,menu_items!$A:$A,0)),0)</f>
        <v>10.5</v>
      </c>
      <c r="J118" t="str">
        <f t="shared" si="5"/>
        <v>Sun</v>
      </c>
      <c r="K118">
        <f t="shared" si="6"/>
        <v>1</v>
      </c>
      <c r="L118" t="str">
        <f t="shared" si="7"/>
        <v>Jan</v>
      </c>
      <c r="M118">
        <v>18</v>
      </c>
      <c r="N118">
        <f t="shared" si="8"/>
        <v>4</v>
      </c>
      <c r="O118" s="5">
        <f t="shared" si="9"/>
        <v>43.95</v>
      </c>
    </row>
    <row r="119" spans="1:15" x14ac:dyDescent="0.25">
      <c r="A119">
        <v>118</v>
      </c>
      <c r="B119">
        <v>48</v>
      </c>
      <c r="C119">
        <f>IF(COUNTIF($B$2:B119,B119)=1,1,0)</f>
        <v>0</v>
      </c>
      <c r="D119" s="1">
        <v>44927</v>
      </c>
      <c r="E119" s="2">
        <v>0.76854166666666668</v>
      </c>
      <c r="F119">
        <v>126</v>
      </c>
      <c r="G119" t="str">
        <f>IFERROR(INDEX(menu_items!$B:$B,MATCH(F119,menu_items!$A:$A,0)),"Unknown value")</f>
        <v>Fettuccine Alfredo</v>
      </c>
      <c r="H119" t="str">
        <f>IFERROR(INDEX(menu_items!$C:$C,MATCH(F119,menu_items!$A:$A,0)),"Unknown value")</f>
        <v>Italian</v>
      </c>
      <c r="I119" s="5">
        <f>IFERROR(INDEX(menu_items!$D:$D,MATCH(F119,menu_items!$A:$A,0)),0)</f>
        <v>14.5</v>
      </c>
      <c r="J119" t="str">
        <f t="shared" si="5"/>
        <v>Sun</v>
      </c>
      <c r="K119">
        <f t="shared" si="6"/>
        <v>1</v>
      </c>
      <c r="L119" t="str">
        <f t="shared" si="7"/>
        <v>Jan</v>
      </c>
      <c r="M119">
        <v>18</v>
      </c>
      <c r="N119">
        <f t="shared" si="8"/>
        <v>4</v>
      </c>
      <c r="O119" s="5">
        <f t="shared" si="9"/>
        <v>43.95</v>
      </c>
    </row>
    <row r="120" spans="1:15" x14ac:dyDescent="0.25">
      <c r="A120">
        <v>119</v>
      </c>
      <c r="B120">
        <v>48</v>
      </c>
      <c r="C120">
        <f>IF(COUNTIF($B$2:B120,B120)=1,1,0)</f>
        <v>0</v>
      </c>
      <c r="D120" s="1">
        <v>44927</v>
      </c>
      <c r="E120" s="2">
        <v>0.76854166666666668</v>
      </c>
      <c r="F120">
        <v>119</v>
      </c>
      <c r="G120" t="str">
        <f>IFERROR(INDEX(menu_items!$B:$B,MATCH(F120,menu_items!$A:$A,0)),"Unknown value")</f>
        <v>Chicken Torta</v>
      </c>
      <c r="H120" t="str">
        <f>IFERROR(INDEX(menu_items!$C:$C,MATCH(F120,menu_items!$A:$A,0)),"Unknown value")</f>
        <v>Mexican</v>
      </c>
      <c r="I120" s="5">
        <f>IFERROR(INDEX(menu_items!$D:$D,MATCH(F120,menu_items!$A:$A,0)),0)</f>
        <v>11.95</v>
      </c>
      <c r="J120" t="str">
        <f t="shared" si="5"/>
        <v>Sun</v>
      </c>
      <c r="K120">
        <f t="shared" si="6"/>
        <v>1</v>
      </c>
      <c r="L120" t="str">
        <f t="shared" si="7"/>
        <v>Jan</v>
      </c>
      <c r="M120">
        <v>18</v>
      </c>
      <c r="N120">
        <f t="shared" si="8"/>
        <v>4</v>
      </c>
      <c r="O120" s="5">
        <f t="shared" si="9"/>
        <v>43.95</v>
      </c>
    </row>
    <row r="121" spans="1:15" x14ac:dyDescent="0.25">
      <c r="A121">
        <v>120</v>
      </c>
      <c r="B121">
        <v>48</v>
      </c>
      <c r="C121">
        <f>IF(COUNTIF($B$2:B121,B121)=1,1,0)</f>
        <v>0</v>
      </c>
      <c r="D121" s="1">
        <v>44927</v>
      </c>
      <c r="E121" s="2">
        <v>0.76854166666666668</v>
      </c>
      <c r="F121">
        <v>122</v>
      </c>
      <c r="G121" t="str">
        <f>IFERROR(INDEX(menu_items!$B:$B,MATCH(F121,menu_items!$A:$A,0)),"Unknown value")</f>
        <v>Chips &amp; Salsa</v>
      </c>
      <c r="H121" t="str">
        <f>IFERROR(INDEX(menu_items!$C:$C,MATCH(F121,menu_items!$A:$A,0)),"Unknown value")</f>
        <v>Mexican</v>
      </c>
      <c r="I121" s="5">
        <f>IFERROR(INDEX(menu_items!$D:$D,MATCH(F121,menu_items!$A:$A,0)),0)</f>
        <v>7</v>
      </c>
      <c r="J121" t="str">
        <f t="shared" si="5"/>
        <v>Sun</v>
      </c>
      <c r="K121">
        <f t="shared" si="6"/>
        <v>1</v>
      </c>
      <c r="L121" t="str">
        <f t="shared" si="7"/>
        <v>Jan</v>
      </c>
      <c r="M121">
        <v>18</v>
      </c>
      <c r="N121">
        <f t="shared" si="8"/>
        <v>4</v>
      </c>
      <c r="O121" s="5">
        <f t="shared" si="9"/>
        <v>43.95</v>
      </c>
    </row>
    <row r="122" spans="1:15" x14ac:dyDescent="0.25">
      <c r="A122">
        <v>121</v>
      </c>
      <c r="B122">
        <v>49</v>
      </c>
      <c r="C122">
        <f>IF(COUNTIF($B$2:B122,B122)=1,1,0)</f>
        <v>1</v>
      </c>
      <c r="D122" s="1">
        <v>44927</v>
      </c>
      <c r="E122" s="2">
        <v>0.7729166666666667</v>
      </c>
      <c r="F122">
        <v>120</v>
      </c>
      <c r="G122" t="str">
        <f>IFERROR(INDEX(menu_items!$B:$B,MATCH(F122,menu_items!$A:$A,0)),"Unknown value")</f>
        <v>Steak Torta</v>
      </c>
      <c r="H122" t="str">
        <f>IFERROR(INDEX(menu_items!$C:$C,MATCH(F122,menu_items!$A:$A,0)),"Unknown value")</f>
        <v>Mexican</v>
      </c>
      <c r="I122" s="5">
        <f>IFERROR(INDEX(menu_items!$D:$D,MATCH(F122,menu_items!$A:$A,0)),0)</f>
        <v>13.95</v>
      </c>
      <c r="J122" t="str">
        <f t="shared" si="5"/>
        <v>Sun</v>
      </c>
      <c r="K122">
        <f t="shared" si="6"/>
        <v>1</v>
      </c>
      <c r="L122" t="str">
        <f t="shared" si="7"/>
        <v>Jan</v>
      </c>
      <c r="M122">
        <v>18</v>
      </c>
      <c r="N122">
        <f t="shared" si="8"/>
        <v>1</v>
      </c>
      <c r="O122" s="5">
        <f t="shared" si="9"/>
        <v>13.95</v>
      </c>
    </row>
    <row r="123" spans="1:15" x14ac:dyDescent="0.25">
      <c r="A123">
        <v>123</v>
      </c>
      <c r="B123">
        <v>51</v>
      </c>
      <c r="C123">
        <f>IF(COUNTIF($B$2:B123,B123)=1,1,0)</f>
        <v>1</v>
      </c>
      <c r="D123" s="1">
        <v>44927</v>
      </c>
      <c r="E123" s="2">
        <v>0.78365740740740741</v>
      </c>
      <c r="F123">
        <v>101</v>
      </c>
      <c r="G123" t="str">
        <f>IFERROR(INDEX(menu_items!$B:$B,MATCH(F123,menu_items!$A:$A,0)),"Unknown value")</f>
        <v>Hamburger</v>
      </c>
      <c r="H123" t="str">
        <f>IFERROR(INDEX(menu_items!$C:$C,MATCH(F123,menu_items!$A:$A,0)),"Unknown value")</f>
        <v>American</v>
      </c>
      <c r="I123" s="5">
        <f>IFERROR(INDEX(menu_items!$D:$D,MATCH(F123,menu_items!$A:$A,0)),0)</f>
        <v>12.95</v>
      </c>
      <c r="J123" t="str">
        <f t="shared" si="5"/>
        <v>Sun</v>
      </c>
      <c r="K123">
        <f t="shared" si="6"/>
        <v>1</v>
      </c>
      <c r="L123" t="str">
        <f t="shared" si="7"/>
        <v>Jan</v>
      </c>
      <c r="M123">
        <v>18</v>
      </c>
      <c r="N123">
        <f t="shared" si="8"/>
        <v>2</v>
      </c>
      <c r="O123" s="5">
        <f t="shared" si="9"/>
        <v>27.9</v>
      </c>
    </row>
    <row r="124" spans="1:15" x14ac:dyDescent="0.25">
      <c r="A124">
        <v>124</v>
      </c>
      <c r="B124">
        <v>51</v>
      </c>
      <c r="C124">
        <f>IF(COUNTIF($B$2:B124,B124)=1,1,0)</f>
        <v>0</v>
      </c>
      <c r="D124" s="1">
        <v>44927</v>
      </c>
      <c r="E124" s="2">
        <v>0.78365740740740741</v>
      </c>
      <c r="F124">
        <v>112</v>
      </c>
      <c r="G124" t="str">
        <f>IFERROR(INDEX(menu_items!$B:$B,MATCH(F124,menu_items!$A:$A,0)),"Unknown value")</f>
        <v>Salmon Roll</v>
      </c>
      <c r="H124" t="str">
        <f>IFERROR(INDEX(menu_items!$C:$C,MATCH(F124,menu_items!$A:$A,0)),"Unknown value")</f>
        <v>Asian</v>
      </c>
      <c r="I124" s="5">
        <f>IFERROR(INDEX(menu_items!$D:$D,MATCH(F124,menu_items!$A:$A,0)),0)</f>
        <v>14.95</v>
      </c>
      <c r="J124" t="str">
        <f t="shared" si="5"/>
        <v>Sun</v>
      </c>
      <c r="K124">
        <f t="shared" si="6"/>
        <v>1</v>
      </c>
      <c r="L124" t="str">
        <f t="shared" si="7"/>
        <v>Jan</v>
      </c>
      <c r="M124">
        <v>18</v>
      </c>
      <c r="N124">
        <f t="shared" si="8"/>
        <v>2</v>
      </c>
      <c r="O124" s="5">
        <f t="shared" si="9"/>
        <v>27.9</v>
      </c>
    </row>
    <row r="125" spans="1:15" x14ac:dyDescent="0.25">
      <c r="A125">
        <v>125</v>
      </c>
      <c r="B125">
        <v>52</v>
      </c>
      <c r="C125">
        <f>IF(COUNTIF($B$2:B125,B125)=1,1,0)</f>
        <v>1</v>
      </c>
      <c r="D125" s="1">
        <v>44927</v>
      </c>
      <c r="E125" s="2">
        <v>0.78682870370370372</v>
      </c>
      <c r="F125">
        <v>109</v>
      </c>
      <c r="G125" t="str">
        <f>IFERROR(INDEX(menu_items!$B:$B,MATCH(F125,menu_items!$A:$A,0)),"Unknown value")</f>
        <v>Korean Beef Bowl</v>
      </c>
      <c r="H125" t="str">
        <f>IFERROR(INDEX(menu_items!$C:$C,MATCH(F125,menu_items!$A:$A,0)),"Unknown value")</f>
        <v>Asian</v>
      </c>
      <c r="I125" s="5">
        <f>IFERROR(INDEX(menu_items!$D:$D,MATCH(F125,menu_items!$A:$A,0)),0)</f>
        <v>17.95</v>
      </c>
      <c r="J125" t="str">
        <f t="shared" si="5"/>
        <v>Sun</v>
      </c>
      <c r="K125">
        <f t="shared" si="6"/>
        <v>1</v>
      </c>
      <c r="L125" t="str">
        <f t="shared" si="7"/>
        <v>Jan</v>
      </c>
      <c r="M125">
        <v>18</v>
      </c>
      <c r="N125">
        <f t="shared" si="8"/>
        <v>3</v>
      </c>
      <c r="O125" s="5">
        <f t="shared" si="9"/>
        <v>40.450000000000003</v>
      </c>
    </row>
    <row r="126" spans="1:15" x14ac:dyDescent="0.25">
      <c r="A126">
        <v>126</v>
      </c>
      <c r="B126">
        <v>52</v>
      </c>
      <c r="C126">
        <f>IF(COUNTIF($B$2:B126,B126)=1,1,0)</f>
        <v>0</v>
      </c>
      <c r="D126" s="1">
        <v>44927</v>
      </c>
      <c r="E126" s="2">
        <v>0.78682870370370372</v>
      </c>
      <c r="F126">
        <v>129</v>
      </c>
      <c r="G126" t="str">
        <f>IFERROR(INDEX(menu_items!$B:$B,MATCH(F126,menu_items!$A:$A,0)),"Unknown value")</f>
        <v>Mushroom Ravioli</v>
      </c>
      <c r="H126" t="str">
        <f>IFERROR(INDEX(menu_items!$C:$C,MATCH(F126,menu_items!$A:$A,0)),"Unknown value")</f>
        <v>Italian</v>
      </c>
      <c r="I126" s="5">
        <f>IFERROR(INDEX(menu_items!$D:$D,MATCH(F126,menu_items!$A:$A,0)),0)</f>
        <v>15.5</v>
      </c>
      <c r="J126" t="str">
        <f t="shared" si="5"/>
        <v>Sun</v>
      </c>
      <c r="K126">
        <f t="shared" si="6"/>
        <v>1</v>
      </c>
      <c r="L126" t="str">
        <f t="shared" si="7"/>
        <v>Jan</v>
      </c>
      <c r="M126">
        <v>18</v>
      </c>
      <c r="N126">
        <f t="shared" si="8"/>
        <v>3</v>
      </c>
      <c r="O126" s="5">
        <f t="shared" si="9"/>
        <v>40.450000000000003</v>
      </c>
    </row>
    <row r="127" spans="1:15" x14ac:dyDescent="0.25">
      <c r="A127">
        <v>127</v>
      </c>
      <c r="B127">
        <v>52</v>
      </c>
      <c r="C127">
        <f>IF(COUNTIF($B$2:B127,B127)=1,1,0)</f>
        <v>0</v>
      </c>
      <c r="D127" s="1">
        <v>44927</v>
      </c>
      <c r="E127" s="2">
        <v>0.78682870370370372</v>
      </c>
      <c r="F127">
        <v>122</v>
      </c>
      <c r="G127" t="str">
        <f>IFERROR(INDEX(menu_items!$B:$B,MATCH(F127,menu_items!$A:$A,0)),"Unknown value")</f>
        <v>Chips &amp; Salsa</v>
      </c>
      <c r="H127" t="str">
        <f>IFERROR(INDEX(menu_items!$C:$C,MATCH(F127,menu_items!$A:$A,0)),"Unknown value")</f>
        <v>Mexican</v>
      </c>
      <c r="I127" s="5">
        <f>IFERROR(INDEX(menu_items!$D:$D,MATCH(F127,menu_items!$A:$A,0)),0)</f>
        <v>7</v>
      </c>
      <c r="J127" t="str">
        <f t="shared" si="5"/>
        <v>Sun</v>
      </c>
      <c r="K127">
        <f t="shared" si="6"/>
        <v>1</v>
      </c>
      <c r="L127" t="str">
        <f t="shared" si="7"/>
        <v>Jan</v>
      </c>
      <c r="M127">
        <v>18</v>
      </c>
      <c r="N127">
        <f t="shared" si="8"/>
        <v>3</v>
      </c>
      <c r="O127" s="5">
        <f t="shared" si="9"/>
        <v>40.450000000000003</v>
      </c>
    </row>
    <row r="128" spans="1:15" x14ac:dyDescent="0.25">
      <c r="A128">
        <v>128</v>
      </c>
      <c r="B128">
        <v>53</v>
      </c>
      <c r="C128">
        <f>IF(COUNTIF($B$2:B128,B128)=1,1,0)</f>
        <v>1</v>
      </c>
      <c r="D128" s="1">
        <v>44927</v>
      </c>
      <c r="E128" s="2">
        <v>0.7876967592592593</v>
      </c>
      <c r="F128">
        <v>112</v>
      </c>
      <c r="G128" t="str">
        <f>IFERROR(INDEX(menu_items!$B:$B,MATCH(F128,menu_items!$A:$A,0)),"Unknown value")</f>
        <v>Salmon Roll</v>
      </c>
      <c r="H128" t="str">
        <f>IFERROR(INDEX(menu_items!$C:$C,MATCH(F128,menu_items!$A:$A,0)),"Unknown value")</f>
        <v>Asian</v>
      </c>
      <c r="I128" s="5">
        <f>IFERROR(INDEX(menu_items!$D:$D,MATCH(F128,menu_items!$A:$A,0)),0)</f>
        <v>14.95</v>
      </c>
      <c r="J128" t="str">
        <f t="shared" si="5"/>
        <v>Sun</v>
      </c>
      <c r="K128">
        <f t="shared" si="6"/>
        <v>1</v>
      </c>
      <c r="L128" t="str">
        <f t="shared" si="7"/>
        <v>Jan</v>
      </c>
      <c r="M128">
        <v>18</v>
      </c>
      <c r="N128">
        <f t="shared" si="8"/>
        <v>2</v>
      </c>
      <c r="O128" s="5">
        <f t="shared" si="9"/>
        <v>23.95</v>
      </c>
    </row>
    <row r="129" spans="1:15" x14ac:dyDescent="0.25">
      <c r="A129">
        <v>129</v>
      </c>
      <c r="B129">
        <v>53</v>
      </c>
      <c r="C129">
        <f>IF(COUNTIF($B$2:B129,B129)=1,1,0)</f>
        <v>0</v>
      </c>
      <c r="D129" s="1">
        <v>44927</v>
      </c>
      <c r="E129" s="2">
        <v>0.7876967592592593</v>
      </c>
      <c r="F129">
        <v>123</v>
      </c>
      <c r="G129" t="str">
        <f>IFERROR(INDEX(menu_items!$B:$B,MATCH(F129,menu_items!$A:$A,0)),"Unknown value")</f>
        <v>Chips &amp; Guacamole</v>
      </c>
      <c r="H129" t="str">
        <f>IFERROR(INDEX(menu_items!$C:$C,MATCH(F129,menu_items!$A:$A,0)),"Unknown value")</f>
        <v>Mexican</v>
      </c>
      <c r="I129" s="5">
        <f>IFERROR(INDEX(menu_items!$D:$D,MATCH(F129,menu_items!$A:$A,0)),0)</f>
        <v>9</v>
      </c>
      <c r="J129" t="str">
        <f t="shared" ref="J129:J192" si="10">TEXT(D129,"ddd")</f>
        <v>Sun</v>
      </c>
      <c r="K129">
        <f t="shared" ref="K129:K192" si="11">DAY(D129)</f>
        <v>1</v>
      </c>
      <c r="L129" t="str">
        <f t="shared" ref="L129:L192" si="12">TEXT(D129,"mmm")</f>
        <v>Jan</v>
      </c>
      <c r="M129">
        <v>18</v>
      </c>
      <c r="N129">
        <f t="shared" si="8"/>
        <v>2</v>
      </c>
      <c r="O129" s="5">
        <f t="shared" si="9"/>
        <v>23.95</v>
      </c>
    </row>
    <row r="130" spans="1:15" x14ac:dyDescent="0.25">
      <c r="A130">
        <v>130</v>
      </c>
      <c r="B130">
        <v>54</v>
      </c>
      <c r="C130">
        <f>IF(COUNTIF($B$2:B130,B130)=1,1,0)</f>
        <v>1</v>
      </c>
      <c r="D130" s="1">
        <v>44927</v>
      </c>
      <c r="E130" s="2">
        <v>0.79288194444444449</v>
      </c>
      <c r="F130">
        <v>119</v>
      </c>
      <c r="G130" t="str">
        <f>IFERROR(INDEX(menu_items!$B:$B,MATCH(F130,menu_items!$A:$A,0)),"Unknown value")</f>
        <v>Chicken Torta</v>
      </c>
      <c r="H130" t="str">
        <f>IFERROR(INDEX(menu_items!$C:$C,MATCH(F130,menu_items!$A:$A,0)),"Unknown value")</f>
        <v>Mexican</v>
      </c>
      <c r="I130" s="5">
        <f>IFERROR(INDEX(menu_items!$D:$D,MATCH(F130,menu_items!$A:$A,0)),0)</f>
        <v>11.95</v>
      </c>
      <c r="J130" t="str">
        <f t="shared" si="10"/>
        <v>Sun</v>
      </c>
      <c r="K130">
        <f t="shared" si="11"/>
        <v>1</v>
      </c>
      <c r="L130" t="str">
        <f t="shared" si="12"/>
        <v>Jan</v>
      </c>
      <c r="M130">
        <v>19</v>
      </c>
      <c r="N130">
        <f t="shared" ref="N130:N193" si="13">COUNTIF($B:$B,B130)</f>
        <v>2</v>
      </c>
      <c r="O130" s="5">
        <f t="shared" ref="O130:O193" si="14">SUMIF($B:$B,B130,$I:$I)</f>
        <v>18.95</v>
      </c>
    </row>
    <row r="131" spans="1:15" x14ac:dyDescent="0.25">
      <c r="A131">
        <v>131</v>
      </c>
      <c r="B131">
        <v>54</v>
      </c>
      <c r="C131">
        <f>IF(COUNTIF($B$2:B131,B131)=1,1,0)</f>
        <v>0</v>
      </c>
      <c r="D131" s="1">
        <v>44927</v>
      </c>
      <c r="E131" s="2">
        <v>0.79288194444444449</v>
      </c>
      <c r="F131">
        <v>106</v>
      </c>
      <c r="G131" t="str">
        <f>IFERROR(INDEX(menu_items!$B:$B,MATCH(F131,menu_items!$A:$A,0)),"Unknown value")</f>
        <v>French Fries</v>
      </c>
      <c r="H131" t="str">
        <f>IFERROR(INDEX(menu_items!$C:$C,MATCH(F131,menu_items!$A:$A,0)),"Unknown value")</f>
        <v>American</v>
      </c>
      <c r="I131" s="5">
        <f>IFERROR(INDEX(menu_items!$D:$D,MATCH(F131,menu_items!$A:$A,0)),0)</f>
        <v>7</v>
      </c>
      <c r="J131" t="str">
        <f t="shared" si="10"/>
        <v>Sun</v>
      </c>
      <c r="K131">
        <f t="shared" si="11"/>
        <v>1</v>
      </c>
      <c r="L131" t="str">
        <f t="shared" si="12"/>
        <v>Jan</v>
      </c>
      <c r="M131">
        <v>19</v>
      </c>
      <c r="N131">
        <f t="shared" si="13"/>
        <v>2</v>
      </c>
      <c r="O131" s="5">
        <f t="shared" si="14"/>
        <v>18.95</v>
      </c>
    </row>
    <row r="132" spans="1:15" x14ac:dyDescent="0.25">
      <c r="A132">
        <v>132</v>
      </c>
      <c r="B132">
        <v>55</v>
      </c>
      <c r="C132">
        <f>IF(COUNTIF($B$2:B132,B132)=1,1,0)</f>
        <v>1</v>
      </c>
      <c r="D132" s="1">
        <v>44927</v>
      </c>
      <c r="E132" s="2">
        <v>0.79396990740740736</v>
      </c>
      <c r="F132">
        <v>118</v>
      </c>
      <c r="G132" t="str">
        <f>IFERROR(INDEX(menu_items!$B:$B,MATCH(F132,menu_items!$A:$A,0)),"Unknown value")</f>
        <v>Steak Burrito</v>
      </c>
      <c r="H132" t="str">
        <f>IFERROR(INDEX(menu_items!$C:$C,MATCH(F132,menu_items!$A:$A,0)),"Unknown value")</f>
        <v>Mexican</v>
      </c>
      <c r="I132" s="5">
        <f>IFERROR(INDEX(menu_items!$D:$D,MATCH(F132,menu_items!$A:$A,0)),0)</f>
        <v>14.95</v>
      </c>
      <c r="J132" t="str">
        <f t="shared" si="10"/>
        <v>Sun</v>
      </c>
      <c r="K132">
        <f t="shared" si="11"/>
        <v>1</v>
      </c>
      <c r="L132" t="str">
        <f t="shared" si="12"/>
        <v>Jan</v>
      </c>
      <c r="M132">
        <v>19</v>
      </c>
      <c r="N132">
        <f t="shared" si="13"/>
        <v>2</v>
      </c>
      <c r="O132" s="5">
        <f t="shared" si="14"/>
        <v>21.95</v>
      </c>
    </row>
    <row r="133" spans="1:15" x14ac:dyDescent="0.25">
      <c r="A133">
        <v>133</v>
      </c>
      <c r="B133">
        <v>55</v>
      </c>
      <c r="C133">
        <f>IF(COUNTIF($B$2:B133,B133)=1,1,0)</f>
        <v>0</v>
      </c>
      <c r="D133" s="1">
        <v>44927</v>
      </c>
      <c r="E133" s="2">
        <v>0.79396990740740736</v>
      </c>
      <c r="F133">
        <v>122</v>
      </c>
      <c r="G133" t="str">
        <f>IFERROR(INDEX(menu_items!$B:$B,MATCH(F133,menu_items!$A:$A,0)),"Unknown value")</f>
        <v>Chips &amp; Salsa</v>
      </c>
      <c r="H133" t="str">
        <f>IFERROR(INDEX(menu_items!$C:$C,MATCH(F133,menu_items!$A:$A,0)),"Unknown value")</f>
        <v>Mexican</v>
      </c>
      <c r="I133" s="5">
        <f>IFERROR(INDEX(menu_items!$D:$D,MATCH(F133,menu_items!$A:$A,0)),0)</f>
        <v>7</v>
      </c>
      <c r="J133" t="str">
        <f t="shared" si="10"/>
        <v>Sun</v>
      </c>
      <c r="K133">
        <f t="shared" si="11"/>
        <v>1</v>
      </c>
      <c r="L133" t="str">
        <f t="shared" si="12"/>
        <v>Jan</v>
      </c>
      <c r="M133">
        <v>19</v>
      </c>
      <c r="N133">
        <f t="shared" si="13"/>
        <v>2</v>
      </c>
      <c r="O133" s="5">
        <f t="shared" si="14"/>
        <v>21.95</v>
      </c>
    </row>
    <row r="134" spans="1:15" x14ac:dyDescent="0.25">
      <c r="A134">
        <v>134</v>
      </c>
      <c r="B134">
        <v>56</v>
      </c>
      <c r="C134">
        <f>IF(COUNTIF($B$2:B134,B134)=1,1,0)</f>
        <v>1</v>
      </c>
      <c r="D134" s="1">
        <v>44927</v>
      </c>
      <c r="E134" s="2">
        <v>0.79652777777777772</v>
      </c>
      <c r="F134">
        <v>108</v>
      </c>
      <c r="G134" t="str">
        <f>IFERROR(INDEX(menu_items!$B:$B,MATCH(F134,menu_items!$A:$A,0)),"Unknown value")</f>
        <v>Tofu Pad Thai</v>
      </c>
      <c r="H134" t="str">
        <f>IFERROR(INDEX(menu_items!$C:$C,MATCH(F134,menu_items!$A:$A,0)),"Unknown value")</f>
        <v>Asian</v>
      </c>
      <c r="I134" s="5">
        <f>IFERROR(INDEX(menu_items!$D:$D,MATCH(F134,menu_items!$A:$A,0)),0)</f>
        <v>14.5</v>
      </c>
      <c r="J134" t="str">
        <f t="shared" si="10"/>
        <v>Sun</v>
      </c>
      <c r="K134">
        <f t="shared" si="11"/>
        <v>1</v>
      </c>
      <c r="L134" t="str">
        <f t="shared" si="12"/>
        <v>Jan</v>
      </c>
      <c r="M134">
        <v>19</v>
      </c>
      <c r="N134">
        <f t="shared" si="13"/>
        <v>3</v>
      </c>
      <c r="O134" s="5">
        <f t="shared" si="14"/>
        <v>37</v>
      </c>
    </row>
    <row r="135" spans="1:15" x14ac:dyDescent="0.25">
      <c r="A135">
        <v>135</v>
      </c>
      <c r="B135">
        <v>56</v>
      </c>
      <c r="C135">
        <f>IF(COUNTIF($B$2:B135,B135)=1,1,0)</f>
        <v>0</v>
      </c>
      <c r="D135" s="1">
        <v>44927</v>
      </c>
      <c r="E135" s="2">
        <v>0.79652777777777772</v>
      </c>
      <c r="F135">
        <v>128</v>
      </c>
      <c r="G135" t="str">
        <f>IFERROR(INDEX(menu_items!$B:$B,MATCH(F135,menu_items!$A:$A,0)),"Unknown value")</f>
        <v>Cheese Lasagna</v>
      </c>
      <c r="H135" t="str">
        <f>IFERROR(INDEX(menu_items!$C:$C,MATCH(F135,menu_items!$A:$A,0)),"Unknown value")</f>
        <v>Italian</v>
      </c>
      <c r="I135" s="5">
        <f>IFERROR(INDEX(menu_items!$D:$D,MATCH(F135,menu_items!$A:$A,0)),0)</f>
        <v>15.5</v>
      </c>
      <c r="J135" t="str">
        <f t="shared" si="10"/>
        <v>Sun</v>
      </c>
      <c r="K135">
        <f t="shared" si="11"/>
        <v>1</v>
      </c>
      <c r="L135" t="str">
        <f t="shared" si="12"/>
        <v>Jan</v>
      </c>
      <c r="M135">
        <v>19</v>
      </c>
      <c r="N135">
        <f t="shared" si="13"/>
        <v>3</v>
      </c>
      <c r="O135" s="5">
        <f t="shared" si="14"/>
        <v>37</v>
      </c>
    </row>
    <row r="136" spans="1:15" x14ac:dyDescent="0.25">
      <c r="A136">
        <v>136</v>
      </c>
      <c r="B136">
        <v>56</v>
      </c>
      <c r="C136">
        <f>IF(COUNTIF($B$2:B136,B136)=1,1,0)</f>
        <v>0</v>
      </c>
      <c r="D136" s="1">
        <v>44927</v>
      </c>
      <c r="E136" s="2">
        <v>0.79652777777777772</v>
      </c>
      <c r="F136">
        <v>105</v>
      </c>
      <c r="G136" t="str">
        <f>IFERROR(INDEX(menu_items!$B:$B,MATCH(F136,menu_items!$A:$A,0)),"Unknown value")</f>
        <v>Mac &amp; Cheese</v>
      </c>
      <c r="H136" t="str">
        <f>IFERROR(INDEX(menu_items!$C:$C,MATCH(F136,menu_items!$A:$A,0)),"Unknown value")</f>
        <v>American</v>
      </c>
      <c r="I136" s="5">
        <f>IFERROR(INDEX(menu_items!$D:$D,MATCH(F136,menu_items!$A:$A,0)),0)</f>
        <v>7</v>
      </c>
      <c r="J136" t="str">
        <f t="shared" si="10"/>
        <v>Sun</v>
      </c>
      <c r="K136">
        <f t="shared" si="11"/>
        <v>1</v>
      </c>
      <c r="L136" t="str">
        <f t="shared" si="12"/>
        <v>Jan</v>
      </c>
      <c r="M136">
        <v>19</v>
      </c>
      <c r="N136">
        <f t="shared" si="13"/>
        <v>3</v>
      </c>
      <c r="O136" s="5">
        <f t="shared" si="14"/>
        <v>37</v>
      </c>
    </row>
    <row r="137" spans="1:15" x14ac:dyDescent="0.25">
      <c r="A137">
        <v>137</v>
      </c>
      <c r="B137">
        <v>57</v>
      </c>
      <c r="C137">
        <f>IF(COUNTIF($B$2:B137,B137)=1,1,0)</f>
        <v>1</v>
      </c>
      <c r="D137" s="1">
        <v>44927</v>
      </c>
      <c r="E137" s="2">
        <v>0.79920138888888892</v>
      </c>
      <c r="F137">
        <v>108</v>
      </c>
      <c r="G137" t="str">
        <f>IFERROR(INDEX(menu_items!$B:$B,MATCH(F137,menu_items!$A:$A,0)),"Unknown value")</f>
        <v>Tofu Pad Thai</v>
      </c>
      <c r="H137" t="str">
        <f>IFERROR(INDEX(menu_items!$C:$C,MATCH(F137,menu_items!$A:$A,0)),"Unknown value")</f>
        <v>Asian</v>
      </c>
      <c r="I137" s="5">
        <f>IFERROR(INDEX(menu_items!$D:$D,MATCH(F137,menu_items!$A:$A,0)),0)</f>
        <v>14.5</v>
      </c>
      <c r="J137" t="str">
        <f t="shared" si="10"/>
        <v>Sun</v>
      </c>
      <c r="K137">
        <f t="shared" si="11"/>
        <v>1</v>
      </c>
      <c r="L137" t="str">
        <f t="shared" si="12"/>
        <v>Jan</v>
      </c>
      <c r="M137">
        <v>19</v>
      </c>
      <c r="N137">
        <f t="shared" si="13"/>
        <v>1</v>
      </c>
      <c r="O137" s="5">
        <f t="shared" si="14"/>
        <v>14.5</v>
      </c>
    </row>
    <row r="138" spans="1:15" x14ac:dyDescent="0.25">
      <c r="A138">
        <v>138</v>
      </c>
      <c r="B138">
        <v>58</v>
      </c>
      <c r="C138">
        <f>IF(COUNTIF($B$2:B138,B138)=1,1,0)</f>
        <v>1</v>
      </c>
      <c r="D138" s="1">
        <v>44927</v>
      </c>
      <c r="E138" s="2">
        <v>0.812962962962963</v>
      </c>
      <c r="F138">
        <v>124</v>
      </c>
      <c r="G138" t="str">
        <f>IFERROR(INDEX(menu_items!$B:$B,MATCH(F138,menu_items!$A:$A,0)),"Unknown value")</f>
        <v>Spaghetti</v>
      </c>
      <c r="H138" t="str">
        <f>IFERROR(INDEX(menu_items!$C:$C,MATCH(F138,menu_items!$A:$A,0)),"Unknown value")</f>
        <v>Italian</v>
      </c>
      <c r="I138" s="5">
        <f>IFERROR(INDEX(menu_items!$D:$D,MATCH(F138,menu_items!$A:$A,0)),0)</f>
        <v>14.5</v>
      </c>
      <c r="J138" t="str">
        <f t="shared" si="10"/>
        <v>Sun</v>
      </c>
      <c r="K138">
        <f t="shared" si="11"/>
        <v>1</v>
      </c>
      <c r="L138" t="str">
        <f t="shared" si="12"/>
        <v>Jan</v>
      </c>
      <c r="M138">
        <v>19</v>
      </c>
      <c r="N138">
        <f t="shared" si="13"/>
        <v>2</v>
      </c>
      <c r="O138" s="5">
        <f t="shared" si="14"/>
        <v>19.5</v>
      </c>
    </row>
    <row r="139" spans="1:15" x14ac:dyDescent="0.25">
      <c r="A139">
        <v>139</v>
      </c>
      <c r="B139">
        <v>58</v>
      </c>
      <c r="C139">
        <f>IF(COUNTIF($B$2:B139,B139)=1,1,0)</f>
        <v>0</v>
      </c>
      <c r="D139" s="1">
        <v>44927</v>
      </c>
      <c r="E139" s="2">
        <v>0.812962962962963</v>
      </c>
      <c r="F139">
        <v>113</v>
      </c>
      <c r="G139" t="str">
        <f>IFERROR(INDEX(menu_items!$B:$B,MATCH(F139,menu_items!$A:$A,0)),"Unknown value")</f>
        <v>Edamame</v>
      </c>
      <c r="H139" t="str">
        <f>IFERROR(INDEX(menu_items!$C:$C,MATCH(F139,menu_items!$A:$A,0)),"Unknown value")</f>
        <v>Asian</v>
      </c>
      <c r="I139" s="5">
        <f>IFERROR(INDEX(menu_items!$D:$D,MATCH(F139,menu_items!$A:$A,0)),0)</f>
        <v>5</v>
      </c>
      <c r="J139" t="str">
        <f t="shared" si="10"/>
        <v>Sun</v>
      </c>
      <c r="K139">
        <f t="shared" si="11"/>
        <v>1</v>
      </c>
      <c r="L139" t="str">
        <f t="shared" si="12"/>
        <v>Jan</v>
      </c>
      <c r="M139">
        <v>19</v>
      </c>
      <c r="N139">
        <f t="shared" si="13"/>
        <v>2</v>
      </c>
      <c r="O139" s="5">
        <f t="shared" si="14"/>
        <v>19.5</v>
      </c>
    </row>
    <row r="140" spans="1:15" x14ac:dyDescent="0.25">
      <c r="A140">
        <v>140</v>
      </c>
      <c r="B140">
        <v>59</v>
      </c>
      <c r="C140">
        <f>IF(COUNTIF($B$2:B140,B140)=1,1,0)</f>
        <v>1</v>
      </c>
      <c r="D140" s="1">
        <v>44927</v>
      </c>
      <c r="E140" s="2">
        <v>0.81953703703703706</v>
      </c>
      <c r="F140">
        <v>127</v>
      </c>
      <c r="G140" t="str">
        <f>IFERROR(INDEX(menu_items!$B:$B,MATCH(F140,menu_items!$A:$A,0)),"Unknown value")</f>
        <v>Meat Lasagna</v>
      </c>
      <c r="H140" t="str">
        <f>IFERROR(INDEX(menu_items!$C:$C,MATCH(F140,menu_items!$A:$A,0)),"Unknown value")</f>
        <v>Italian</v>
      </c>
      <c r="I140" s="5">
        <f>IFERROR(INDEX(menu_items!$D:$D,MATCH(F140,menu_items!$A:$A,0)),0)</f>
        <v>17.95</v>
      </c>
      <c r="J140" t="str">
        <f t="shared" si="10"/>
        <v>Sun</v>
      </c>
      <c r="K140">
        <f t="shared" si="11"/>
        <v>1</v>
      </c>
      <c r="L140" t="str">
        <f t="shared" si="12"/>
        <v>Jan</v>
      </c>
      <c r="M140">
        <v>19</v>
      </c>
      <c r="N140">
        <f t="shared" si="13"/>
        <v>3</v>
      </c>
      <c r="O140" s="5">
        <f t="shared" si="14"/>
        <v>37.9</v>
      </c>
    </row>
    <row r="141" spans="1:15" x14ac:dyDescent="0.25">
      <c r="A141">
        <v>141</v>
      </c>
      <c r="B141">
        <v>59</v>
      </c>
      <c r="C141">
        <f>IF(COUNTIF($B$2:B141,B141)=1,1,0)</f>
        <v>0</v>
      </c>
      <c r="D141" s="1">
        <v>44927</v>
      </c>
      <c r="E141" s="2">
        <v>0.81953703703703706</v>
      </c>
      <c r="F141">
        <v>112</v>
      </c>
      <c r="G141" t="str">
        <f>IFERROR(INDEX(menu_items!$B:$B,MATCH(F141,menu_items!$A:$A,0)),"Unknown value")</f>
        <v>Salmon Roll</v>
      </c>
      <c r="H141" t="str">
        <f>IFERROR(INDEX(menu_items!$C:$C,MATCH(F141,menu_items!$A:$A,0)),"Unknown value")</f>
        <v>Asian</v>
      </c>
      <c r="I141" s="5">
        <f>IFERROR(INDEX(menu_items!$D:$D,MATCH(F141,menu_items!$A:$A,0)),0)</f>
        <v>14.95</v>
      </c>
      <c r="J141" t="str">
        <f t="shared" si="10"/>
        <v>Sun</v>
      </c>
      <c r="K141">
        <f t="shared" si="11"/>
        <v>1</v>
      </c>
      <c r="L141" t="str">
        <f t="shared" si="12"/>
        <v>Jan</v>
      </c>
      <c r="M141">
        <v>19</v>
      </c>
      <c r="N141">
        <f t="shared" si="13"/>
        <v>3</v>
      </c>
      <c r="O141" s="5">
        <f t="shared" si="14"/>
        <v>37.9</v>
      </c>
    </row>
    <row r="142" spans="1:15" x14ac:dyDescent="0.25">
      <c r="A142">
        <v>142</v>
      </c>
      <c r="B142">
        <v>59</v>
      </c>
      <c r="C142">
        <f>IF(COUNTIF($B$2:B142,B142)=1,1,0)</f>
        <v>0</v>
      </c>
      <c r="D142" s="1">
        <v>44927</v>
      </c>
      <c r="E142" s="2">
        <v>0.81953703703703706</v>
      </c>
      <c r="F142">
        <v>113</v>
      </c>
      <c r="G142" t="str">
        <f>IFERROR(INDEX(menu_items!$B:$B,MATCH(F142,menu_items!$A:$A,0)),"Unknown value")</f>
        <v>Edamame</v>
      </c>
      <c r="H142" t="str">
        <f>IFERROR(INDEX(menu_items!$C:$C,MATCH(F142,menu_items!$A:$A,0)),"Unknown value")</f>
        <v>Asian</v>
      </c>
      <c r="I142" s="5">
        <f>IFERROR(INDEX(menu_items!$D:$D,MATCH(F142,menu_items!$A:$A,0)),0)</f>
        <v>5</v>
      </c>
      <c r="J142" t="str">
        <f t="shared" si="10"/>
        <v>Sun</v>
      </c>
      <c r="K142">
        <f t="shared" si="11"/>
        <v>1</v>
      </c>
      <c r="L142" t="str">
        <f t="shared" si="12"/>
        <v>Jan</v>
      </c>
      <c r="M142">
        <v>19</v>
      </c>
      <c r="N142">
        <f t="shared" si="13"/>
        <v>3</v>
      </c>
      <c r="O142" s="5">
        <f t="shared" si="14"/>
        <v>37.9</v>
      </c>
    </row>
    <row r="143" spans="1:15" x14ac:dyDescent="0.25">
      <c r="A143">
        <v>143</v>
      </c>
      <c r="B143">
        <v>60</v>
      </c>
      <c r="C143">
        <f>IF(COUNTIF($B$2:B143,B143)=1,1,0)</f>
        <v>1</v>
      </c>
      <c r="D143" s="1">
        <v>44927</v>
      </c>
      <c r="E143" s="2">
        <v>0.83699074074074076</v>
      </c>
      <c r="F143">
        <v>104</v>
      </c>
      <c r="G143" t="str">
        <f>IFERROR(INDEX(menu_items!$B:$B,MATCH(F143,menu_items!$A:$A,0)),"Unknown value")</f>
        <v>Veggie Burger</v>
      </c>
      <c r="H143" t="str">
        <f>IFERROR(INDEX(menu_items!$C:$C,MATCH(F143,menu_items!$A:$A,0)),"Unknown value")</f>
        <v>American</v>
      </c>
      <c r="I143" s="5">
        <f>IFERROR(INDEX(menu_items!$D:$D,MATCH(F143,menu_items!$A:$A,0)),0)</f>
        <v>10.5</v>
      </c>
      <c r="J143" t="str">
        <f t="shared" si="10"/>
        <v>Sun</v>
      </c>
      <c r="K143">
        <f t="shared" si="11"/>
        <v>1</v>
      </c>
      <c r="L143" t="str">
        <f t="shared" si="12"/>
        <v>Jan</v>
      </c>
      <c r="M143">
        <v>20</v>
      </c>
      <c r="N143">
        <f t="shared" si="13"/>
        <v>2</v>
      </c>
      <c r="O143" s="5">
        <f t="shared" si="14"/>
        <v>28.45</v>
      </c>
    </row>
    <row r="144" spans="1:15" x14ac:dyDescent="0.25">
      <c r="A144">
        <v>144</v>
      </c>
      <c r="B144">
        <v>60</v>
      </c>
      <c r="C144">
        <f>IF(COUNTIF($B$2:B144,B144)=1,1,0)</f>
        <v>0</v>
      </c>
      <c r="D144" s="1">
        <v>44927</v>
      </c>
      <c r="E144" s="2">
        <v>0.83699074074074076</v>
      </c>
      <c r="F144">
        <v>125</v>
      </c>
      <c r="G144" t="str">
        <f>IFERROR(INDEX(menu_items!$B:$B,MATCH(F144,menu_items!$A:$A,0)),"Unknown value")</f>
        <v>Spaghetti &amp; Meatballs</v>
      </c>
      <c r="H144" t="str">
        <f>IFERROR(INDEX(menu_items!$C:$C,MATCH(F144,menu_items!$A:$A,0)),"Unknown value")</f>
        <v>Italian</v>
      </c>
      <c r="I144" s="5">
        <f>IFERROR(INDEX(menu_items!$D:$D,MATCH(F144,menu_items!$A:$A,0)),0)</f>
        <v>17.95</v>
      </c>
      <c r="J144" t="str">
        <f t="shared" si="10"/>
        <v>Sun</v>
      </c>
      <c r="K144">
        <f t="shared" si="11"/>
        <v>1</v>
      </c>
      <c r="L144" t="str">
        <f t="shared" si="12"/>
        <v>Jan</v>
      </c>
      <c r="M144">
        <v>20</v>
      </c>
      <c r="N144">
        <f t="shared" si="13"/>
        <v>2</v>
      </c>
      <c r="O144" s="5">
        <f t="shared" si="14"/>
        <v>28.45</v>
      </c>
    </row>
    <row r="145" spans="1:15" x14ac:dyDescent="0.25">
      <c r="A145">
        <v>145</v>
      </c>
      <c r="B145">
        <v>61</v>
      </c>
      <c r="C145">
        <f>IF(COUNTIF($B$2:B145,B145)=1,1,0)</f>
        <v>1</v>
      </c>
      <c r="D145" s="1">
        <v>44927</v>
      </c>
      <c r="E145" s="2">
        <v>0.83938657407407402</v>
      </c>
      <c r="F145">
        <v>101</v>
      </c>
      <c r="G145" t="str">
        <f>IFERROR(INDEX(menu_items!$B:$B,MATCH(F145,menu_items!$A:$A,0)),"Unknown value")</f>
        <v>Hamburger</v>
      </c>
      <c r="H145" t="str">
        <f>IFERROR(INDEX(menu_items!$C:$C,MATCH(F145,menu_items!$A:$A,0)),"Unknown value")</f>
        <v>American</v>
      </c>
      <c r="I145" s="5">
        <f>IFERROR(INDEX(menu_items!$D:$D,MATCH(F145,menu_items!$A:$A,0)),0)</f>
        <v>12.95</v>
      </c>
      <c r="J145" t="str">
        <f t="shared" si="10"/>
        <v>Sun</v>
      </c>
      <c r="K145">
        <f t="shared" si="11"/>
        <v>1</v>
      </c>
      <c r="L145" t="str">
        <f t="shared" si="12"/>
        <v>Jan</v>
      </c>
      <c r="M145">
        <v>20</v>
      </c>
      <c r="N145">
        <f t="shared" si="13"/>
        <v>2</v>
      </c>
      <c r="O145" s="5">
        <f t="shared" si="14"/>
        <v>25.9</v>
      </c>
    </row>
    <row r="146" spans="1:15" x14ac:dyDescent="0.25">
      <c r="A146">
        <v>146</v>
      </c>
      <c r="B146">
        <v>61</v>
      </c>
      <c r="C146">
        <f>IF(COUNTIF($B$2:B146,B146)=1,1,0)</f>
        <v>0</v>
      </c>
      <c r="D146" s="1">
        <v>44927</v>
      </c>
      <c r="E146" s="2">
        <v>0.83938657407407402</v>
      </c>
      <c r="F146">
        <v>117</v>
      </c>
      <c r="G146" t="str">
        <f>IFERROR(INDEX(menu_items!$B:$B,MATCH(F146,menu_items!$A:$A,0)),"Unknown value")</f>
        <v>Chicken Burrito</v>
      </c>
      <c r="H146" t="str">
        <f>IFERROR(INDEX(menu_items!$C:$C,MATCH(F146,menu_items!$A:$A,0)),"Unknown value")</f>
        <v>Mexican</v>
      </c>
      <c r="I146" s="5">
        <f>IFERROR(INDEX(menu_items!$D:$D,MATCH(F146,menu_items!$A:$A,0)),0)</f>
        <v>12.95</v>
      </c>
      <c r="J146" t="str">
        <f t="shared" si="10"/>
        <v>Sun</v>
      </c>
      <c r="K146">
        <f t="shared" si="11"/>
        <v>1</v>
      </c>
      <c r="L146" t="str">
        <f t="shared" si="12"/>
        <v>Jan</v>
      </c>
      <c r="M146">
        <v>20</v>
      </c>
      <c r="N146">
        <f t="shared" si="13"/>
        <v>2</v>
      </c>
      <c r="O146" s="5">
        <f t="shared" si="14"/>
        <v>25.9</v>
      </c>
    </row>
    <row r="147" spans="1:15" x14ac:dyDescent="0.25">
      <c r="A147">
        <v>147</v>
      </c>
      <c r="B147">
        <v>62</v>
      </c>
      <c r="C147">
        <f>IF(COUNTIF($B$2:B147,B147)=1,1,0)</f>
        <v>1</v>
      </c>
      <c r="D147" s="1">
        <v>44927</v>
      </c>
      <c r="E147" s="2">
        <v>0.86824074074074076</v>
      </c>
      <c r="F147">
        <v>101</v>
      </c>
      <c r="G147" t="str">
        <f>IFERROR(INDEX(menu_items!$B:$B,MATCH(F147,menu_items!$A:$A,0)),"Unknown value")</f>
        <v>Hamburger</v>
      </c>
      <c r="H147" t="str">
        <f>IFERROR(INDEX(menu_items!$C:$C,MATCH(F147,menu_items!$A:$A,0)),"Unknown value")</f>
        <v>American</v>
      </c>
      <c r="I147" s="5">
        <f>IFERROR(INDEX(menu_items!$D:$D,MATCH(F147,menu_items!$A:$A,0)),0)</f>
        <v>12.95</v>
      </c>
      <c r="J147" t="str">
        <f t="shared" si="10"/>
        <v>Sun</v>
      </c>
      <c r="K147">
        <f t="shared" si="11"/>
        <v>1</v>
      </c>
      <c r="L147" t="str">
        <f t="shared" si="12"/>
        <v>Jan</v>
      </c>
      <c r="M147">
        <v>20</v>
      </c>
      <c r="N147">
        <f t="shared" si="13"/>
        <v>2</v>
      </c>
      <c r="O147" s="5">
        <f t="shared" si="14"/>
        <v>21.95</v>
      </c>
    </row>
    <row r="148" spans="1:15" x14ac:dyDescent="0.25">
      <c r="A148">
        <v>148</v>
      </c>
      <c r="B148">
        <v>62</v>
      </c>
      <c r="C148">
        <f>IF(COUNTIF($B$2:B148,B148)=1,1,0)</f>
        <v>0</v>
      </c>
      <c r="D148" s="1">
        <v>44927</v>
      </c>
      <c r="E148" s="2">
        <v>0.86824074074074076</v>
      </c>
      <c r="F148">
        <v>123</v>
      </c>
      <c r="G148" t="str">
        <f>IFERROR(INDEX(menu_items!$B:$B,MATCH(F148,menu_items!$A:$A,0)),"Unknown value")</f>
        <v>Chips &amp; Guacamole</v>
      </c>
      <c r="H148" t="str">
        <f>IFERROR(INDEX(menu_items!$C:$C,MATCH(F148,menu_items!$A:$A,0)),"Unknown value")</f>
        <v>Mexican</v>
      </c>
      <c r="I148" s="5">
        <f>IFERROR(INDEX(menu_items!$D:$D,MATCH(F148,menu_items!$A:$A,0)),0)</f>
        <v>9</v>
      </c>
      <c r="J148" t="str">
        <f t="shared" si="10"/>
        <v>Sun</v>
      </c>
      <c r="K148">
        <f t="shared" si="11"/>
        <v>1</v>
      </c>
      <c r="L148" t="str">
        <f t="shared" si="12"/>
        <v>Jan</v>
      </c>
      <c r="M148">
        <v>20</v>
      </c>
      <c r="N148">
        <f t="shared" si="13"/>
        <v>2</v>
      </c>
      <c r="O148" s="5">
        <f t="shared" si="14"/>
        <v>21.95</v>
      </c>
    </row>
    <row r="149" spans="1:15" x14ac:dyDescent="0.25">
      <c r="A149">
        <v>149</v>
      </c>
      <c r="B149">
        <v>63</v>
      </c>
      <c r="C149">
        <f>IF(COUNTIF($B$2:B149,B149)=1,1,0)</f>
        <v>1</v>
      </c>
      <c r="D149" s="1">
        <v>44927</v>
      </c>
      <c r="E149" s="2">
        <v>0.8692361111111111</v>
      </c>
      <c r="F149">
        <v>112</v>
      </c>
      <c r="G149" t="str">
        <f>IFERROR(INDEX(menu_items!$B:$B,MATCH(F149,menu_items!$A:$A,0)),"Unknown value")</f>
        <v>Salmon Roll</v>
      </c>
      <c r="H149" t="str">
        <f>IFERROR(INDEX(menu_items!$C:$C,MATCH(F149,menu_items!$A:$A,0)),"Unknown value")</f>
        <v>Asian</v>
      </c>
      <c r="I149" s="5">
        <f>IFERROR(INDEX(menu_items!$D:$D,MATCH(F149,menu_items!$A:$A,0)),0)</f>
        <v>14.95</v>
      </c>
      <c r="J149" t="str">
        <f t="shared" si="10"/>
        <v>Sun</v>
      </c>
      <c r="K149">
        <f t="shared" si="11"/>
        <v>1</v>
      </c>
      <c r="L149" t="str">
        <f t="shared" si="12"/>
        <v>Jan</v>
      </c>
      <c r="M149">
        <v>20</v>
      </c>
      <c r="N149">
        <f t="shared" si="13"/>
        <v>1</v>
      </c>
      <c r="O149" s="5">
        <f t="shared" si="14"/>
        <v>14.95</v>
      </c>
    </row>
    <row r="150" spans="1:15" x14ac:dyDescent="0.25">
      <c r="A150">
        <v>150</v>
      </c>
      <c r="B150">
        <v>64</v>
      </c>
      <c r="C150">
        <f>IF(COUNTIF($B$2:B150,B150)=1,1,0)</f>
        <v>1</v>
      </c>
      <c r="D150" s="1">
        <v>44927</v>
      </c>
      <c r="E150" s="2">
        <v>0.869537037037037</v>
      </c>
      <c r="F150">
        <v>107</v>
      </c>
      <c r="G150" t="str">
        <f>IFERROR(INDEX(menu_items!$B:$B,MATCH(F150,menu_items!$A:$A,0)),"Unknown value")</f>
        <v>Orange Chicken</v>
      </c>
      <c r="H150" t="str">
        <f>IFERROR(INDEX(menu_items!$C:$C,MATCH(F150,menu_items!$A:$A,0)),"Unknown value")</f>
        <v>Asian</v>
      </c>
      <c r="I150" s="5">
        <f>IFERROR(INDEX(menu_items!$D:$D,MATCH(F150,menu_items!$A:$A,0)),0)</f>
        <v>16.5</v>
      </c>
      <c r="J150" t="str">
        <f t="shared" si="10"/>
        <v>Sun</v>
      </c>
      <c r="K150">
        <f t="shared" si="11"/>
        <v>1</v>
      </c>
      <c r="L150" t="str">
        <f t="shared" si="12"/>
        <v>Jan</v>
      </c>
      <c r="M150">
        <v>20</v>
      </c>
      <c r="N150">
        <f t="shared" si="13"/>
        <v>1</v>
      </c>
      <c r="O150" s="5">
        <f t="shared" si="14"/>
        <v>16.5</v>
      </c>
    </row>
    <row r="151" spans="1:15" x14ac:dyDescent="0.25">
      <c r="A151">
        <v>151</v>
      </c>
      <c r="B151">
        <v>65</v>
      </c>
      <c r="C151">
        <f>IF(COUNTIF($B$2:B151,B151)=1,1,0)</f>
        <v>1</v>
      </c>
      <c r="D151" s="1">
        <v>44927</v>
      </c>
      <c r="E151" s="2">
        <v>0.88611111111111107</v>
      </c>
      <c r="F151">
        <v>112</v>
      </c>
      <c r="G151" t="str">
        <f>IFERROR(INDEX(menu_items!$B:$B,MATCH(F151,menu_items!$A:$A,0)),"Unknown value")</f>
        <v>Salmon Roll</v>
      </c>
      <c r="H151" t="str">
        <f>IFERROR(INDEX(menu_items!$C:$C,MATCH(F151,menu_items!$A:$A,0)),"Unknown value")</f>
        <v>Asian</v>
      </c>
      <c r="I151" s="5">
        <f>IFERROR(INDEX(menu_items!$D:$D,MATCH(F151,menu_items!$A:$A,0)),0)</f>
        <v>14.95</v>
      </c>
      <c r="J151" t="str">
        <f t="shared" si="10"/>
        <v>Sun</v>
      </c>
      <c r="K151">
        <f t="shared" si="11"/>
        <v>1</v>
      </c>
      <c r="L151" t="str">
        <f t="shared" si="12"/>
        <v>Jan</v>
      </c>
      <c r="M151">
        <v>21</v>
      </c>
      <c r="N151">
        <f t="shared" si="13"/>
        <v>4</v>
      </c>
      <c r="O151" s="5">
        <f t="shared" si="14"/>
        <v>44.9</v>
      </c>
    </row>
    <row r="152" spans="1:15" x14ac:dyDescent="0.25">
      <c r="A152">
        <v>152</v>
      </c>
      <c r="B152">
        <v>65</v>
      </c>
      <c r="C152">
        <f>IF(COUNTIF($B$2:B152,B152)=1,1,0)</f>
        <v>0</v>
      </c>
      <c r="D152" s="1">
        <v>44927</v>
      </c>
      <c r="E152" s="2">
        <v>0.88611111111111107</v>
      </c>
      <c r="F152">
        <v>120</v>
      </c>
      <c r="G152" t="str">
        <f>IFERROR(INDEX(menu_items!$B:$B,MATCH(F152,menu_items!$A:$A,0)),"Unknown value")</f>
        <v>Steak Torta</v>
      </c>
      <c r="H152" t="str">
        <f>IFERROR(INDEX(menu_items!$C:$C,MATCH(F152,menu_items!$A:$A,0)),"Unknown value")</f>
        <v>Mexican</v>
      </c>
      <c r="I152" s="5">
        <f>IFERROR(INDEX(menu_items!$D:$D,MATCH(F152,menu_items!$A:$A,0)),0)</f>
        <v>13.95</v>
      </c>
      <c r="J152" t="str">
        <f t="shared" si="10"/>
        <v>Sun</v>
      </c>
      <c r="K152">
        <f t="shared" si="11"/>
        <v>1</v>
      </c>
      <c r="L152" t="str">
        <f t="shared" si="12"/>
        <v>Jan</v>
      </c>
      <c r="M152">
        <v>21</v>
      </c>
      <c r="N152">
        <f t="shared" si="13"/>
        <v>4</v>
      </c>
      <c r="O152" s="5">
        <f t="shared" si="14"/>
        <v>44.9</v>
      </c>
    </row>
    <row r="153" spans="1:15" x14ac:dyDescent="0.25">
      <c r="A153">
        <v>153</v>
      </c>
      <c r="B153">
        <v>65</v>
      </c>
      <c r="C153">
        <f>IF(COUNTIF($B$2:B153,B153)=1,1,0)</f>
        <v>0</v>
      </c>
      <c r="D153" s="1">
        <v>44927</v>
      </c>
      <c r="E153" s="2">
        <v>0.88611111111111107</v>
      </c>
      <c r="F153">
        <v>122</v>
      </c>
      <c r="G153" t="str">
        <f>IFERROR(INDEX(menu_items!$B:$B,MATCH(F153,menu_items!$A:$A,0)),"Unknown value")</f>
        <v>Chips &amp; Salsa</v>
      </c>
      <c r="H153" t="str">
        <f>IFERROR(INDEX(menu_items!$C:$C,MATCH(F153,menu_items!$A:$A,0)),"Unknown value")</f>
        <v>Mexican</v>
      </c>
      <c r="I153" s="5">
        <f>IFERROR(INDEX(menu_items!$D:$D,MATCH(F153,menu_items!$A:$A,0)),0)</f>
        <v>7</v>
      </c>
      <c r="J153" t="str">
        <f t="shared" si="10"/>
        <v>Sun</v>
      </c>
      <c r="K153">
        <f t="shared" si="11"/>
        <v>1</v>
      </c>
      <c r="L153" t="str">
        <f t="shared" si="12"/>
        <v>Jan</v>
      </c>
      <c r="M153">
        <v>21</v>
      </c>
      <c r="N153">
        <f t="shared" si="13"/>
        <v>4</v>
      </c>
      <c r="O153" s="5">
        <f t="shared" si="14"/>
        <v>44.9</v>
      </c>
    </row>
    <row r="154" spans="1:15" x14ac:dyDescent="0.25">
      <c r="A154">
        <v>154</v>
      </c>
      <c r="B154">
        <v>65</v>
      </c>
      <c r="C154">
        <f>IF(COUNTIF($B$2:B154,B154)=1,1,0)</f>
        <v>0</v>
      </c>
      <c r="D154" s="1">
        <v>44927</v>
      </c>
      <c r="E154" s="2">
        <v>0.88611111111111107</v>
      </c>
      <c r="F154">
        <v>123</v>
      </c>
      <c r="G154" t="str">
        <f>IFERROR(INDEX(menu_items!$B:$B,MATCH(F154,menu_items!$A:$A,0)),"Unknown value")</f>
        <v>Chips &amp; Guacamole</v>
      </c>
      <c r="H154" t="str">
        <f>IFERROR(INDEX(menu_items!$C:$C,MATCH(F154,menu_items!$A:$A,0)),"Unknown value")</f>
        <v>Mexican</v>
      </c>
      <c r="I154" s="5">
        <f>IFERROR(INDEX(menu_items!$D:$D,MATCH(F154,menu_items!$A:$A,0)),0)</f>
        <v>9</v>
      </c>
      <c r="J154" t="str">
        <f t="shared" si="10"/>
        <v>Sun</v>
      </c>
      <c r="K154">
        <f t="shared" si="11"/>
        <v>1</v>
      </c>
      <c r="L154" t="str">
        <f t="shared" si="12"/>
        <v>Jan</v>
      </c>
      <c r="M154">
        <v>21</v>
      </c>
      <c r="N154">
        <f t="shared" si="13"/>
        <v>4</v>
      </c>
      <c r="O154" s="5">
        <f t="shared" si="14"/>
        <v>44.9</v>
      </c>
    </row>
    <row r="155" spans="1:15" x14ac:dyDescent="0.25">
      <c r="A155">
        <v>155</v>
      </c>
      <c r="B155">
        <v>66</v>
      </c>
      <c r="C155">
        <f>IF(COUNTIF($B$2:B155,B155)=1,1,0)</f>
        <v>1</v>
      </c>
      <c r="D155" s="1">
        <v>44927</v>
      </c>
      <c r="E155" s="2">
        <v>0.90827546296296291</v>
      </c>
      <c r="F155">
        <v>108</v>
      </c>
      <c r="G155" t="str">
        <f>IFERROR(INDEX(menu_items!$B:$B,MATCH(F155,menu_items!$A:$A,0)),"Unknown value")</f>
        <v>Tofu Pad Thai</v>
      </c>
      <c r="H155" t="str">
        <f>IFERROR(INDEX(menu_items!$C:$C,MATCH(F155,menu_items!$A:$A,0)),"Unknown value")</f>
        <v>Asian</v>
      </c>
      <c r="I155" s="5">
        <f>IFERROR(INDEX(menu_items!$D:$D,MATCH(F155,menu_items!$A:$A,0)),0)</f>
        <v>14.5</v>
      </c>
      <c r="J155" t="str">
        <f t="shared" si="10"/>
        <v>Sun</v>
      </c>
      <c r="K155">
        <f t="shared" si="11"/>
        <v>1</v>
      </c>
      <c r="L155" t="str">
        <f t="shared" si="12"/>
        <v>Jan</v>
      </c>
      <c r="M155">
        <v>21</v>
      </c>
      <c r="N155">
        <f t="shared" si="13"/>
        <v>2</v>
      </c>
      <c r="O155" s="5">
        <f t="shared" si="14"/>
        <v>32.450000000000003</v>
      </c>
    </row>
    <row r="156" spans="1:15" x14ac:dyDescent="0.25">
      <c r="A156">
        <v>156</v>
      </c>
      <c r="B156">
        <v>66</v>
      </c>
      <c r="C156">
        <f>IF(COUNTIF($B$2:B156,B156)=1,1,0)</f>
        <v>0</v>
      </c>
      <c r="D156" s="1">
        <v>44927</v>
      </c>
      <c r="E156" s="2">
        <v>0.90827546296296291</v>
      </c>
      <c r="F156">
        <v>110</v>
      </c>
      <c r="G156" t="str">
        <f>IFERROR(INDEX(menu_items!$B:$B,MATCH(F156,menu_items!$A:$A,0)),"Unknown value")</f>
        <v>Pork Ramen</v>
      </c>
      <c r="H156" t="str">
        <f>IFERROR(INDEX(menu_items!$C:$C,MATCH(F156,menu_items!$A:$A,0)),"Unknown value")</f>
        <v>Asian</v>
      </c>
      <c r="I156" s="5">
        <f>IFERROR(INDEX(menu_items!$D:$D,MATCH(F156,menu_items!$A:$A,0)),0)</f>
        <v>17.95</v>
      </c>
      <c r="J156" t="str">
        <f t="shared" si="10"/>
        <v>Sun</v>
      </c>
      <c r="K156">
        <f t="shared" si="11"/>
        <v>1</v>
      </c>
      <c r="L156" t="str">
        <f t="shared" si="12"/>
        <v>Jan</v>
      </c>
      <c r="M156">
        <v>21</v>
      </c>
      <c r="N156">
        <f t="shared" si="13"/>
        <v>2</v>
      </c>
      <c r="O156" s="5">
        <f t="shared" si="14"/>
        <v>32.450000000000003</v>
      </c>
    </row>
    <row r="157" spans="1:15" x14ac:dyDescent="0.25">
      <c r="A157">
        <v>157</v>
      </c>
      <c r="B157">
        <v>67</v>
      </c>
      <c r="C157">
        <f>IF(COUNTIF($B$2:B157,B157)=1,1,0)</f>
        <v>1</v>
      </c>
      <c r="D157" s="1">
        <v>44927</v>
      </c>
      <c r="E157" s="2">
        <v>0.91921296296296295</v>
      </c>
      <c r="F157">
        <v>105</v>
      </c>
      <c r="G157" t="str">
        <f>IFERROR(INDEX(menu_items!$B:$B,MATCH(F157,menu_items!$A:$A,0)),"Unknown value")</f>
        <v>Mac &amp; Cheese</v>
      </c>
      <c r="H157" t="str">
        <f>IFERROR(INDEX(menu_items!$C:$C,MATCH(F157,menu_items!$A:$A,0)),"Unknown value")</f>
        <v>American</v>
      </c>
      <c r="I157" s="5">
        <f>IFERROR(INDEX(menu_items!$D:$D,MATCH(F157,menu_items!$A:$A,0)),0)</f>
        <v>7</v>
      </c>
      <c r="J157" t="str">
        <f t="shared" si="10"/>
        <v>Sun</v>
      </c>
      <c r="K157">
        <f t="shared" si="11"/>
        <v>1</v>
      </c>
      <c r="L157" t="str">
        <f t="shared" si="12"/>
        <v>Jan</v>
      </c>
      <c r="M157">
        <v>22</v>
      </c>
      <c r="N157">
        <f t="shared" si="13"/>
        <v>1</v>
      </c>
      <c r="O157" s="5">
        <f t="shared" si="14"/>
        <v>7</v>
      </c>
    </row>
    <row r="158" spans="1:15" x14ac:dyDescent="0.25">
      <c r="A158">
        <v>158</v>
      </c>
      <c r="B158">
        <v>68</v>
      </c>
      <c r="C158">
        <f>IF(COUNTIF($B$2:B158,B158)=1,1,0)</f>
        <v>1</v>
      </c>
      <c r="D158" s="1">
        <v>44927</v>
      </c>
      <c r="E158" s="2">
        <v>0.92189814814814819</v>
      </c>
      <c r="F158">
        <v>108</v>
      </c>
      <c r="G158" t="str">
        <f>IFERROR(INDEX(menu_items!$B:$B,MATCH(F158,menu_items!$A:$A,0)),"Unknown value")</f>
        <v>Tofu Pad Thai</v>
      </c>
      <c r="H158" t="str">
        <f>IFERROR(INDEX(menu_items!$C:$C,MATCH(F158,menu_items!$A:$A,0)),"Unknown value")</f>
        <v>Asian</v>
      </c>
      <c r="I158" s="5">
        <f>IFERROR(INDEX(menu_items!$D:$D,MATCH(F158,menu_items!$A:$A,0)),0)</f>
        <v>14.5</v>
      </c>
      <c r="J158" t="str">
        <f t="shared" si="10"/>
        <v>Sun</v>
      </c>
      <c r="K158">
        <f t="shared" si="11"/>
        <v>1</v>
      </c>
      <c r="L158" t="str">
        <f t="shared" si="12"/>
        <v>Jan</v>
      </c>
      <c r="M158">
        <v>22</v>
      </c>
      <c r="N158">
        <f t="shared" si="13"/>
        <v>3</v>
      </c>
      <c r="O158" s="5">
        <f t="shared" si="14"/>
        <v>40.4</v>
      </c>
    </row>
    <row r="159" spans="1:15" x14ac:dyDescent="0.25">
      <c r="A159">
        <v>159</v>
      </c>
      <c r="B159">
        <v>68</v>
      </c>
      <c r="C159">
        <f>IF(COUNTIF($B$2:B159,B159)=1,1,0)</f>
        <v>0</v>
      </c>
      <c r="D159" s="1">
        <v>44927</v>
      </c>
      <c r="E159" s="2">
        <v>0.92189814814814819</v>
      </c>
      <c r="F159">
        <v>117</v>
      </c>
      <c r="G159" t="str">
        <f>IFERROR(INDEX(menu_items!$B:$B,MATCH(F159,menu_items!$A:$A,0)),"Unknown value")</f>
        <v>Chicken Burrito</v>
      </c>
      <c r="H159" t="str">
        <f>IFERROR(INDEX(menu_items!$C:$C,MATCH(F159,menu_items!$A:$A,0)),"Unknown value")</f>
        <v>Mexican</v>
      </c>
      <c r="I159" s="5">
        <f>IFERROR(INDEX(menu_items!$D:$D,MATCH(F159,menu_items!$A:$A,0)),0)</f>
        <v>12.95</v>
      </c>
      <c r="J159" t="str">
        <f t="shared" si="10"/>
        <v>Sun</v>
      </c>
      <c r="K159">
        <f t="shared" si="11"/>
        <v>1</v>
      </c>
      <c r="L159" t="str">
        <f t="shared" si="12"/>
        <v>Jan</v>
      </c>
      <c r="M159">
        <v>22</v>
      </c>
      <c r="N159">
        <f t="shared" si="13"/>
        <v>3</v>
      </c>
      <c r="O159" s="5">
        <f t="shared" si="14"/>
        <v>40.4</v>
      </c>
    </row>
    <row r="160" spans="1:15" x14ac:dyDescent="0.25">
      <c r="A160">
        <v>160</v>
      </c>
      <c r="B160">
        <v>68</v>
      </c>
      <c r="C160">
        <f>IF(COUNTIF($B$2:B160,B160)=1,1,0)</f>
        <v>0</v>
      </c>
      <c r="D160" s="1">
        <v>44927</v>
      </c>
      <c r="E160" s="2">
        <v>0.92189814814814819</v>
      </c>
      <c r="F160">
        <v>117</v>
      </c>
      <c r="G160" t="str">
        <f>IFERROR(INDEX(menu_items!$B:$B,MATCH(F160,menu_items!$A:$A,0)),"Unknown value")</f>
        <v>Chicken Burrito</v>
      </c>
      <c r="H160" t="str">
        <f>IFERROR(INDEX(menu_items!$C:$C,MATCH(F160,menu_items!$A:$A,0)),"Unknown value")</f>
        <v>Mexican</v>
      </c>
      <c r="I160" s="5">
        <f>IFERROR(INDEX(menu_items!$D:$D,MATCH(F160,menu_items!$A:$A,0)),0)</f>
        <v>12.95</v>
      </c>
      <c r="J160" t="str">
        <f t="shared" si="10"/>
        <v>Sun</v>
      </c>
      <c r="K160">
        <f t="shared" si="11"/>
        <v>1</v>
      </c>
      <c r="L160" t="str">
        <f t="shared" si="12"/>
        <v>Jan</v>
      </c>
      <c r="M160">
        <v>22</v>
      </c>
      <c r="N160">
        <f t="shared" si="13"/>
        <v>3</v>
      </c>
      <c r="O160" s="5">
        <f t="shared" si="14"/>
        <v>40.4</v>
      </c>
    </row>
    <row r="161" spans="1:15" x14ac:dyDescent="0.25">
      <c r="A161">
        <v>161</v>
      </c>
      <c r="B161">
        <v>69</v>
      </c>
      <c r="C161">
        <f>IF(COUNTIF($B$2:B161,B161)=1,1,0)</f>
        <v>1</v>
      </c>
      <c r="D161" s="1">
        <v>44927</v>
      </c>
      <c r="E161" s="2">
        <v>0.92515046296296299</v>
      </c>
      <c r="F161">
        <v>101</v>
      </c>
      <c r="G161" t="str">
        <f>IFERROR(INDEX(menu_items!$B:$B,MATCH(F161,menu_items!$A:$A,0)),"Unknown value")</f>
        <v>Hamburger</v>
      </c>
      <c r="H161" t="str">
        <f>IFERROR(INDEX(menu_items!$C:$C,MATCH(F161,menu_items!$A:$A,0)),"Unknown value")</f>
        <v>American</v>
      </c>
      <c r="I161" s="5">
        <f>IFERROR(INDEX(menu_items!$D:$D,MATCH(F161,menu_items!$A:$A,0)),0)</f>
        <v>12.95</v>
      </c>
      <c r="J161" t="str">
        <f t="shared" si="10"/>
        <v>Sun</v>
      </c>
      <c r="K161">
        <f t="shared" si="11"/>
        <v>1</v>
      </c>
      <c r="L161" t="str">
        <f t="shared" si="12"/>
        <v>Jan</v>
      </c>
      <c r="M161">
        <v>22</v>
      </c>
      <c r="N161">
        <f t="shared" si="13"/>
        <v>1</v>
      </c>
      <c r="O161" s="5">
        <f t="shared" si="14"/>
        <v>12.95</v>
      </c>
    </row>
    <row r="162" spans="1:15" x14ac:dyDescent="0.25">
      <c r="A162">
        <v>162</v>
      </c>
      <c r="B162">
        <v>70</v>
      </c>
      <c r="C162">
        <f>IF(COUNTIF($B$2:B162,B162)=1,1,0)</f>
        <v>1</v>
      </c>
      <c r="D162" s="1">
        <v>44928</v>
      </c>
      <c r="E162" s="2">
        <v>0.48531249999999998</v>
      </c>
      <c r="F162">
        <v>127</v>
      </c>
      <c r="G162" t="str">
        <f>IFERROR(INDEX(menu_items!$B:$B,MATCH(F162,menu_items!$A:$A,0)),"Unknown value")</f>
        <v>Meat Lasagna</v>
      </c>
      <c r="H162" t="str">
        <f>IFERROR(INDEX(menu_items!$C:$C,MATCH(F162,menu_items!$A:$A,0)),"Unknown value")</f>
        <v>Italian</v>
      </c>
      <c r="I162" s="5">
        <f>IFERROR(INDEX(menu_items!$D:$D,MATCH(F162,menu_items!$A:$A,0)),0)</f>
        <v>17.95</v>
      </c>
      <c r="J162" t="str">
        <f t="shared" si="10"/>
        <v>Mon</v>
      </c>
      <c r="K162">
        <f t="shared" si="11"/>
        <v>2</v>
      </c>
      <c r="L162" t="str">
        <f t="shared" si="12"/>
        <v>Jan</v>
      </c>
      <c r="M162">
        <v>11</v>
      </c>
      <c r="N162">
        <f t="shared" si="13"/>
        <v>2</v>
      </c>
      <c r="O162" s="5">
        <f t="shared" si="14"/>
        <v>28.45</v>
      </c>
    </row>
    <row r="163" spans="1:15" x14ac:dyDescent="0.25">
      <c r="A163">
        <v>163</v>
      </c>
      <c r="B163">
        <v>70</v>
      </c>
      <c r="C163">
        <f>IF(COUNTIF($B$2:B163,B163)=1,1,0)</f>
        <v>0</v>
      </c>
      <c r="D163" s="1">
        <v>44928</v>
      </c>
      <c r="E163" s="2">
        <v>0.48531249999999998</v>
      </c>
      <c r="F163">
        <v>121</v>
      </c>
      <c r="G163" t="str">
        <f>IFERROR(INDEX(menu_items!$B:$B,MATCH(F163,menu_items!$A:$A,0)),"Unknown value")</f>
        <v>Cheese Quesadillas</v>
      </c>
      <c r="H163" t="str">
        <f>IFERROR(INDEX(menu_items!$C:$C,MATCH(F163,menu_items!$A:$A,0)),"Unknown value")</f>
        <v>Mexican</v>
      </c>
      <c r="I163" s="5">
        <f>IFERROR(INDEX(menu_items!$D:$D,MATCH(F163,menu_items!$A:$A,0)),0)</f>
        <v>10.5</v>
      </c>
      <c r="J163" t="str">
        <f t="shared" si="10"/>
        <v>Mon</v>
      </c>
      <c r="K163">
        <f t="shared" si="11"/>
        <v>2</v>
      </c>
      <c r="L163" t="str">
        <f t="shared" si="12"/>
        <v>Jan</v>
      </c>
      <c r="M163">
        <v>11</v>
      </c>
      <c r="N163">
        <f t="shared" si="13"/>
        <v>2</v>
      </c>
      <c r="O163" s="5">
        <f t="shared" si="14"/>
        <v>28.45</v>
      </c>
    </row>
    <row r="164" spans="1:15" x14ac:dyDescent="0.25">
      <c r="A164">
        <v>164</v>
      </c>
      <c r="B164">
        <v>71</v>
      </c>
      <c r="C164">
        <f>IF(COUNTIF($B$2:B164,B164)=1,1,0)</f>
        <v>1</v>
      </c>
      <c r="D164" s="1">
        <v>44928</v>
      </c>
      <c r="E164" s="2">
        <v>0.48668981481481483</v>
      </c>
      <c r="F164">
        <v>106</v>
      </c>
      <c r="G164" t="str">
        <f>IFERROR(INDEX(menu_items!$B:$B,MATCH(F164,menu_items!$A:$A,0)),"Unknown value")</f>
        <v>French Fries</v>
      </c>
      <c r="H164" t="str">
        <f>IFERROR(INDEX(menu_items!$C:$C,MATCH(F164,menu_items!$A:$A,0)),"Unknown value")</f>
        <v>American</v>
      </c>
      <c r="I164" s="5">
        <f>IFERROR(INDEX(menu_items!$D:$D,MATCH(F164,menu_items!$A:$A,0)),0)</f>
        <v>7</v>
      </c>
      <c r="J164" t="str">
        <f t="shared" si="10"/>
        <v>Mon</v>
      </c>
      <c r="K164">
        <f t="shared" si="11"/>
        <v>2</v>
      </c>
      <c r="L164" t="str">
        <f t="shared" si="12"/>
        <v>Jan</v>
      </c>
      <c r="M164">
        <v>11</v>
      </c>
      <c r="N164">
        <f t="shared" si="13"/>
        <v>1</v>
      </c>
      <c r="O164" s="5">
        <f t="shared" si="14"/>
        <v>7</v>
      </c>
    </row>
    <row r="165" spans="1:15" x14ac:dyDescent="0.25">
      <c r="A165">
        <v>165</v>
      </c>
      <c r="B165">
        <v>72</v>
      </c>
      <c r="C165">
        <f>IF(COUNTIF($B$2:B165,B165)=1,1,0)</f>
        <v>1</v>
      </c>
      <c r="D165" s="1">
        <v>44928</v>
      </c>
      <c r="E165" s="2">
        <v>0.49820601851851853</v>
      </c>
      <c r="F165">
        <v>131</v>
      </c>
      <c r="G165" t="str">
        <f>IFERROR(INDEX(menu_items!$B:$B,MATCH(F165,menu_items!$A:$A,0)),"Unknown value")</f>
        <v>Chicken Parmesan</v>
      </c>
      <c r="H165" t="str">
        <f>IFERROR(INDEX(menu_items!$C:$C,MATCH(F165,menu_items!$A:$A,0)),"Unknown value")</f>
        <v>Italian</v>
      </c>
      <c r="I165" s="5">
        <f>IFERROR(INDEX(menu_items!$D:$D,MATCH(F165,menu_items!$A:$A,0)),0)</f>
        <v>17.95</v>
      </c>
      <c r="J165" t="str">
        <f t="shared" si="10"/>
        <v>Mon</v>
      </c>
      <c r="K165">
        <f t="shared" si="11"/>
        <v>2</v>
      </c>
      <c r="L165" t="str">
        <f t="shared" si="12"/>
        <v>Jan</v>
      </c>
      <c r="M165">
        <v>11</v>
      </c>
      <c r="N165">
        <f t="shared" si="13"/>
        <v>1</v>
      </c>
      <c r="O165" s="5">
        <f t="shared" si="14"/>
        <v>17.95</v>
      </c>
    </row>
    <row r="166" spans="1:15" x14ac:dyDescent="0.25">
      <c r="A166">
        <v>166</v>
      </c>
      <c r="B166">
        <v>73</v>
      </c>
      <c r="C166">
        <f>IF(COUNTIF($B$2:B166,B166)=1,1,0)</f>
        <v>1</v>
      </c>
      <c r="D166" s="1">
        <v>44928</v>
      </c>
      <c r="E166" s="2">
        <v>0.49925925925925924</v>
      </c>
      <c r="F166">
        <v>106</v>
      </c>
      <c r="G166" t="str">
        <f>IFERROR(INDEX(menu_items!$B:$B,MATCH(F166,menu_items!$A:$A,0)),"Unknown value")</f>
        <v>French Fries</v>
      </c>
      <c r="H166" t="str">
        <f>IFERROR(INDEX(menu_items!$C:$C,MATCH(F166,menu_items!$A:$A,0)),"Unknown value")</f>
        <v>American</v>
      </c>
      <c r="I166" s="5">
        <f>IFERROR(INDEX(menu_items!$D:$D,MATCH(F166,menu_items!$A:$A,0)),0)</f>
        <v>7</v>
      </c>
      <c r="J166" t="str">
        <f t="shared" si="10"/>
        <v>Mon</v>
      </c>
      <c r="K166">
        <f t="shared" si="11"/>
        <v>2</v>
      </c>
      <c r="L166" t="str">
        <f t="shared" si="12"/>
        <v>Jan</v>
      </c>
      <c r="M166">
        <v>11</v>
      </c>
      <c r="N166">
        <f t="shared" si="13"/>
        <v>1</v>
      </c>
      <c r="O166" s="5">
        <f t="shared" si="14"/>
        <v>7</v>
      </c>
    </row>
    <row r="167" spans="1:15" x14ac:dyDescent="0.25">
      <c r="A167">
        <v>167</v>
      </c>
      <c r="B167">
        <v>74</v>
      </c>
      <c r="C167">
        <f>IF(COUNTIF($B$2:B167,B167)=1,1,0)</f>
        <v>1</v>
      </c>
      <c r="D167" s="1">
        <v>44928</v>
      </c>
      <c r="E167" s="2">
        <v>0.50083333333333335</v>
      </c>
      <c r="F167">
        <v>124</v>
      </c>
      <c r="G167" t="str">
        <f>IFERROR(INDEX(menu_items!$B:$B,MATCH(F167,menu_items!$A:$A,0)),"Unknown value")</f>
        <v>Spaghetti</v>
      </c>
      <c r="H167" t="str">
        <f>IFERROR(INDEX(menu_items!$C:$C,MATCH(F167,menu_items!$A:$A,0)),"Unknown value")</f>
        <v>Italian</v>
      </c>
      <c r="I167" s="5">
        <f>IFERROR(INDEX(menu_items!$D:$D,MATCH(F167,menu_items!$A:$A,0)),0)</f>
        <v>14.5</v>
      </c>
      <c r="J167" t="str">
        <f t="shared" si="10"/>
        <v>Mon</v>
      </c>
      <c r="K167">
        <f t="shared" si="11"/>
        <v>2</v>
      </c>
      <c r="L167" t="str">
        <f t="shared" si="12"/>
        <v>Jan</v>
      </c>
      <c r="M167">
        <v>12</v>
      </c>
      <c r="N167">
        <f t="shared" si="13"/>
        <v>4</v>
      </c>
      <c r="O167" s="5">
        <f t="shared" si="14"/>
        <v>58.95</v>
      </c>
    </row>
    <row r="168" spans="1:15" x14ac:dyDescent="0.25">
      <c r="A168">
        <v>168</v>
      </c>
      <c r="B168">
        <v>74</v>
      </c>
      <c r="C168">
        <f>IF(COUNTIF($B$2:B168,B168)=1,1,0)</f>
        <v>0</v>
      </c>
      <c r="D168" s="1">
        <v>44928</v>
      </c>
      <c r="E168" s="2">
        <v>0.50083333333333335</v>
      </c>
      <c r="F168">
        <v>129</v>
      </c>
      <c r="G168" t="str">
        <f>IFERROR(INDEX(menu_items!$B:$B,MATCH(F168,menu_items!$A:$A,0)),"Unknown value")</f>
        <v>Mushroom Ravioli</v>
      </c>
      <c r="H168" t="str">
        <f>IFERROR(INDEX(menu_items!$C:$C,MATCH(F168,menu_items!$A:$A,0)),"Unknown value")</f>
        <v>Italian</v>
      </c>
      <c r="I168" s="5">
        <f>IFERROR(INDEX(menu_items!$D:$D,MATCH(F168,menu_items!$A:$A,0)),0)</f>
        <v>15.5</v>
      </c>
      <c r="J168" t="str">
        <f t="shared" si="10"/>
        <v>Mon</v>
      </c>
      <c r="K168">
        <f t="shared" si="11"/>
        <v>2</v>
      </c>
      <c r="L168" t="str">
        <f t="shared" si="12"/>
        <v>Jan</v>
      </c>
      <c r="M168">
        <v>12</v>
      </c>
      <c r="N168">
        <f t="shared" si="13"/>
        <v>4</v>
      </c>
      <c r="O168" s="5">
        <f t="shared" si="14"/>
        <v>58.95</v>
      </c>
    </row>
    <row r="169" spans="1:15" x14ac:dyDescent="0.25">
      <c r="A169">
        <v>169</v>
      </c>
      <c r="B169">
        <v>74</v>
      </c>
      <c r="C169">
        <f>IF(COUNTIF($B$2:B169,B169)=1,1,0)</f>
        <v>0</v>
      </c>
      <c r="D169" s="1">
        <v>44928</v>
      </c>
      <c r="E169" s="2">
        <v>0.50083333333333335</v>
      </c>
      <c r="F169">
        <v>130</v>
      </c>
      <c r="G169" t="str">
        <f>IFERROR(INDEX(menu_items!$B:$B,MATCH(F169,menu_items!$A:$A,0)),"Unknown value")</f>
        <v>Shrimp Scampi</v>
      </c>
      <c r="H169" t="str">
        <f>IFERROR(INDEX(menu_items!$C:$C,MATCH(F169,menu_items!$A:$A,0)),"Unknown value")</f>
        <v>Italian</v>
      </c>
      <c r="I169" s="5">
        <f>IFERROR(INDEX(menu_items!$D:$D,MATCH(F169,menu_items!$A:$A,0)),0)</f>
        <v>19.95</v>
      </c>
      <c r="J169" t="str">
        <f t="shared" si="10"/>
        <v>Mon</v>
      </c>
      <c r="K169">
        <f t="shared" si="11"/>
        <v>2</v>
      </c>
      <c r="L169" t="str">
        <f t="shared" si="12"/>
        <v>Jan</v>
      </c>
      <c r="M169">
        <v>12</v>
      </c>
      <c r="N169">
        <f t="shared" si="13"/>
        <v>4</v>
      </c>
      <c r="O169" s="5">
        <f t="shared" si="14"/>
        <v>58.95</v>
      </c>
    </row>
    <row r="170" spans="1:15" x14ac:dyDescent="0.25">
      <c r="A170">
        <v>170</v>
      </c>
      <c r="B170">
        <v>74</v>
      </c>
      <c r="C170">
        <f>IF(COUNTIF($B$2:B170,B170)=1,1,0)</f>
        <v>0</v>
      </c>
      <c r="D170" s="1">
        <v>44928</v>
      </c>
      <c r="E170" s="2">
        <v>0.50083333333333335</v>
      </c>
      <c r="F170">
        <v>123</v>
      </c>
      <c r="G170" t="str">
        <f>IFERROR(INDEX(menu_items!$B:$B,MATCH(F170,menu_items!$A:$A,0)),"Unknown value")</f>
        <v>Chips &amp; Guacamole</v>
      </c>
      <c r="H170" t="str">
        <f>IFERROR(INDEX(menu_items!$C:$C,MATCH(F170,menu_items!$A:$A,0)),"Unknown value")</f>
        <v>Mexican</v>
      </c>
      <c r="I170" s="5">
        <f>IFERROR(INDEX(menu_items!$D:$D,MATCH(F170,menu_items!$A:$A,0)),0)</f>
        <v>9</v>
      </c>
      <c r="J170" t="str">
        <f t="shared" si="10"/>
        <v>Mon</v>
      </c>
      <c r="K170">
        <f t="shared" si="11"/>
        <v>2</v>
      </c>
      <c r="L170" t="str">
        <f t="shared" si="12"/>
        <v>Jan</v>
      </c>
      <c r="M170">
        <v>12</v>
      </c>
      <c r="N170">
        <f t="shared" si="13"/>
        <v>4</v>
      </c>
      <c r="O170" s="5">
        <f t="shared" si="14"/>
        <v>58.95</v>
      </c>
    </row>
    <row r="171" spans="1:15" x14ac:dyDescent="0.25">
      <c r="A171">
        <v>171</v>
      </c>
      <c r="B171">
        <v>75</v>
      </c>
      <c r="C171">
        <f>IF(COUNTIF($B$2:B171,B171)=1,1,0)</f>
        <v>1</v>
      </c>
      <c r="D171" s="1">
        <v>44928</v>
      </c>
      <c r="E171" s="2">
        <v>0.50711805555555556</v>
      </c>
      <c r="F171">
        <v>117</v>
      </c>
      <c r="G171" t="str">
        <f>IFERROR(INDEX(menu_items!$B:$B,MATCH(F171,menu_items!$A:$A,0)),"Unknown value")</f>
        <v>Chicken Burrito</v>
      </c>
      <c r="H171" t="str">
        <f>IFERROR(INDEX(menu_items!$C:$C,MATCH(F171,menu_items!$A:$A,0)),"Unknown value")</f>
        <v>Mexican</v>
      </c>
      <c r="I171" s="5">
        <f>IFERROR(INDEX(menu_items!$D:$D,MATCH(F171,menu_items!$A:$A,0)),0)</f>
        <v>12.95</v>
      </c>
      <c r="J171" t="str">
        <f t="shared" si="10"/>
        <v>Mon</v>
      </c>
      <c r="K171">
        <f t="shared" si="11"/>
        <v>2</v>
      </c>
      <c r="L171" t="str">
        <f t="shared" si="12"/>
        <v>Jan</v>
      </c>
      <c r="M171">
        <v>12</v>
      </c>
      <c r="N171">
        <f t="shared" si="13"/>
        <v>3</v>
      </c>
      <c r="O171" s="5">
        <f t="shared" si="14"/>
        <v>40.4</v>
      </c>
    </row>
    <row r="172" spans="1:15" x14ac:dyDescent="0.25">
      <c r="A172">
        <v>172</v>
      </c>
      <c r="B172">
        <v>75</v>
      </c>
      <c r="C172">
        <f>IF(COUNTIF($B$2:B172,B172)=1,1,0)</f>
        <v>0</v>
      </c>
      <c r="D172" s="1">
        <v>44928</v>
      </c>
      <c r="E172" s="2">
        <v>0.50711805555555556</v>
      </c>
      <c r="F172">
        <v>128</v>
      </c>
      <c r="G172" t="str">
        <f>IFERROR(INDEX(menu_items!$B:$B,MATCH(F172,menu_items!$A:$A,0)),"Unknown value")</f>
        <v>Cheese Lasagna</v>
      </c>
      <c r="H172" t="str">
        <f>IFERROR(INDEX(menu_items!$C:$C,MATCH(F172,menu_items!$A:$A,0)),"Unknown value")</f>
        <v>Italian</v>
      </c>
      <c r="I172" s="5">
        <f>IFERROR(INDEX(menu_items!$D:$D,MATCH(F172,menu_items!$A:$A,0)),0)</f>
        <v>15.5</v>
      </c>
      <c r="J172" t="str">
        <f t="shared" si="10"/>
        <v>Mon</v>
      </c>
      <c r="K172">
        <f t="shared" si="11"/>
        <v>2</v>
      </c>
      <c r="L172" t="str">
        <f t="shared" si="12"/>
        <v>Jan</v>
      </c>
      <c r="M172">
        <v>12</v>
      </c>
      <c r="N172">
        <f t="shared" si="13"/>
        <v>3</v>
      </c>
      <c r="O172" s="5">
        <f t="shared" si="14"/>
        <v>40.4</v>
      </c>
    </row>
    <row r="173" spans="1:15" x14ac:dyDescent="0.25">
      <c r="A173">
        <v>173</v>
      </c>
      <c r="B173">
        <v>75</v>
      </c>
      <c r="C173">
        <f>IF(COUNTIF($B$2:B173,B173)=1,1,0)</f>
        <v>0</v>
      </c>
      <c r="D173" s="1">
        <v>44928</v>
      </c>
      <c r="E173" s="2">
        <v>0.50711805555555556</v>
      </c>
      <c r="F173">
        <v>111</v>
      </c>
      <c r="G173" t="str">
        <f>IFERROR(INDEX(menu_items!$B:$B,MATCH(F173,menu_items!$A:$A,0)),"Unknown value")</f>
        <v>California Roll</v>
      </c>
      <c r="H173" t="str">
        <f>IFERROR(INDEX(menu_items!$C:$C,MATCH(F173,menu_items!$A:$A,0)),"Unknown value")</f>
        <v>Asian</v>
      </c>
      <c r="I173" s="5">
        <f>IFERROR(INDEX(menu_items!$D:$D,MATCH(F173,menu_items!$A:$A,0)),0)</f>
        <v>11.95</v>
      </c>
      <c r="J173" t="str">
        <f t="shared" si="10"/>
        <v>Mon</v>
      </c>
      <c r="K173">
        <f t="shared" si="11"/>
        <v>2</v>
      </c>
      <c r="L173" t="str">
        <f t="shared" si="12"/>
        <v>Jan</v>
      </c>
      <c r="M173">
        <v>12</v>
      </c>
      <c r="N173">
        <f t="shared" si="13"/>
        <v>3</v>
      </c>
      <c r="O173" s="5">
        <f t="shared" si="14"/>
        <v>40.4</v>
      </c>
    </row>
    <row r="174" spans="1:15" x14ac:dyDescent="0.25">
      <c r="A174">
        <v>174</v>
      </c>
      <c r="B174">
        <v>76</v>
      </c>
      <c r="C174">
        <f>IF(COUNTIF($B$2:B174,B174)=1,1,0)</f>
        <v>1</v>
      </c>
      <c r="D174" s="1">
        <v>44928</v>
      </c>
      <c r="E174" s="2">
        <v>0.51478009259259261</v>
      </c>
      <c r="F174">
        <v>107</v>
      </c>
      <c r="G174" t="str">
        <f>IFERROR(INDEX(menu_items!$B:$B,MATCH(F174,menu_items!$A:$A,0)),"Unknown value")</f>
        <v>Orange Chicken</v>
      </c>
      <c r="H174" t="str">
        <f>IFERROR(INDEX(menu_items!$C:$C,MATCH(F174,menu_items!$A:$A,0)),"Unknown value")</f>
        <v>Asian</v>
      </c>
      <c r="I174" s="5">
        <f>IFERROR(INDEX(menu_items!$D:$D,MATCH(F174,menu_items!$A:$A,0)),0)</f>
        <v>16.5</v>
      </c>
      <c r="J174" t="str">
        <f t="shared" si="10"/>
        <v>Mon</v>
      </c>
      <c r="K174">
        <f t="shared" si="11"/>
        <v>2</v>
      </c>
      <c r="L174" t="str">
        <f t="shared" si="12"/>
        <v>Jan</v>
      </c>
      <c r="M174">
        <v>12</v>
      </c>
      <c r="N174">
        <f t="shared" si="13"/>
        <v>4</v>
      </c>
      <c r="O174" s="5">
        <f t="shared" si="14"/>
        <v>59.400000000000006</v>
      </c>
    </row>
    <row r="175" spans="1:15" x14ac:dyDescent="0.25">
      <c r="A175">
        <v>175</v>
      </c>
      <c r="B175">
        <v>76</v>
      </c>
      <c r="C175">
        <f>IF(COUNTIF($B$2:B175,B175)=1,1,0)</f>
        <v>0</v>
      </c>
      <c r="D175" s="1">
        <v>44928</v>
      </c>
      <c r="E175" s="2">
        <v>0.51478009259259261</v>
      </c>
      <c r="F175">
        <v>109</v>
      </c>
      <c r="G175" t="str">
        <f>IFERROR(INDEX(menu_items!$B:$B,MATCH(F175,menu_items!$A:$A,0)),"Unknown value")</f>
        <v>Korean Beef Bowl</v>
      </c>
      <c r="H175" t="str">
        <f>IFERROR(INDEX(menu_items!$C:$C,MATCH(F175,menu_items!$A:$A,0)),"Unknown value")</f>
        <v>Asian</v>
      </c>
      <c r="I175" s="5">
        <f>IFERROR(INDEX(menu_items!$D:$D,MATCH(F175,menu_items!$A:$A,0)),0)</f>
        <v>17.95</v>
      </c>
      <c r="J175" t="str">
        <f t="shared" si="10"/>
        <v>Mon</v>
      </c>
      <c r="K175">
        <f t="shared" si="11"/>
        <v>2</v>
      </c>
      <c r="L175" t="str">
        <f t="shared" si="12"/>
        <v>Jan</v>
      </c>
      <c r="M175">
        <v>12</v>
      </c>
      <c r="N175">
        <f t="shared" si="13"/>
        <v>4</v>
      </c>
      <c r="O175" s="5">
        <f t="shared" si="14"/>
        <v>59.400000000000006</v>
      </c>
    </row>
    <row r="176" spans="1:15" x14ac:dyDescent="0.25">
      <c r="A176">
        <v>176</v>
      </c>
      <c r="B176">
        <v>76</v>
      </c>
      <c r="C176">
        <f>IF(COUNTIF($B$2:B176,B176)=1,1,0)</f>
        <v>0</v>
      </c>
      <c r="D176" s="1">
        <v>44928</v>
      </c>
      <c r="E176" s="2">
        <v>0.51478009259259261</v>
      </c>
      <c r="F176">
        <v>127</v>
      </c>
      <c r="G176" t="str">
        <f>IFERROR(INDEX(menu_items!$B:$B,MATCH(F176,menu_items!$A:$A,0)),"Unknown value")</f>
        <v>Meat Lasagna</v>
      </c>
      <c r="H176" t="str">
        <f>IFERROR(INDEX(menu_items!$C:$C,MATCH(F176,menu_items!$A:$A,0)),"Unknown value")</f>
        <v>Italian</v>
      </c>
      <c r="I176" s="5">
        <f>IFERROR(INDEX(menu_items!$D:$D,MATCH(F176,menu_items!$A:$A,0)),0)</f>
        <v>17.95</v>
      </c>
      <c r="J176" t="str">
        <f t="shared" si="10"/>
        <v>Mon</v>
      </c>
      <c r="K176">
        <f t="shared" si="11"/>
        <v>2</v>
      </c>
      <c r="L176" t="str">
        <f t="shared" si="12"/>
        <v>Jan</v>
      </c>
      <c r="M176">
        <v>12</v>
      </c>
      <c r="N176">
        <f t="shared" si="13"/>
        <v>4</v>
      </c>
      <c r="O176" s="5">
        <f t="shared" si="14"/>
        <v>59.400000000000006</v>
      </c>
    </row>
    <row r="177" spans="1:15" x14ac:dyDescent="0.25">
      <c r="A177">
        <v>177</v>
      </c>
      <c r="B177">
        <v>76</v>
      </c>
      <c r="C177">
        <f>IF(COUNTIF($B$2:B177,B177)=1,1,0)</f>
        <v>0</v>
      </c>
      <c r="D177" s="1">
        <v>44928</v>
      </c>
      <c r="E177" s="2">
        <v>0.51478009259259261</v>
      </c>
      <c r="F177">
        <v>122</v>
      </c>
      <c r="G177" t="str">
        <f>IFERROR(INDEX(menu_items!$B:$B,MATCH(F177,menu_items!$A:$A,0)),"Unknown value")</f>
        <v>Chips &amp; Salsa</v>
      </c>
      <c r="H177" t="str">
        <f>IFERROR(INDEX(menu_items!$C:$C,MATCH(F177,menu_items!$A:$A,0)),"Unknown value")</f>
        <v>Mexican</v>
      </c>
      <c r="I177" s="5">
        <f>IFERROR(INDEX(menu_items!$D:$D,MATCH(F177,menu_items!$A:$A,0)),0)</f>
        <v>7</v>
      </c>
      <c r="J177" t="str">
        <f t="shared" si="10"/>
        <v>Mon</v>
      </c>
      <c r="K177">
        <f t="shared" si="11"/>
        <v>2</v>
      </c>
      <c r="L177" t="str">
        <f t="shared" si="12"/>
        <v>Jan</v>
      </c>
      <c r="M177">
        <v>12</v>
      </c>
      <c r="N177">
        <f t="shared" si="13"/>
        <v>4</v>
      </c>
      <c r="O177" s="5">
        <f t="shared" si="14"/>
        <v>59.400000000000006</v>
      </c>
    </row>
    <row r="178" spans="1:15" x14ac:dyDescent="0.25">
      <c r="A178">
        <v>178</v>
      </c>
      <c r="B178">
        <v>77</v>
      </c>
      <c r="C178">
        <f>IF(COUNTIF($B$2:B178,B178)=1,1,0)</f>
        <v>1</v>
      </c>
      <c r="D178" s="1">
        <v>44928</v>
      </c>
      <c r="E178" s="2">
        <v>0.51581018518518518</v>
      </c>
      <c r="F178">
        <v>101</v>
      </c>
      <c r="G178" t="str">
        <f>IFERROR(INDEX(menu_items!$B:$B,MATCH(F178,menu_items!$A:$A,0)),"Unknown value")</f>
        <v>Hamburger</v>
      </c>
      <c r="H178" t="str">
        <f>IFERROR(INDEX(menu_items!$C:$C,MATCH(F178,menu_items!$A:$A,0)),"Unknown value")</f>
        <v>American</v>
      </c>
      <c r="I178" s="5">
        <f>IFERROR(INDEX(menu_items!$D:$D,MATCH(F178,menu_items!$A:$A,0)),0)</f>
        <v>12.95</v>
      </c>
      <c r="J178" t="str">
        <f t="shared" si="10"/>
        <v>Mon</v>
      </c>
      <c r="K178">
        <f t="shared" si="11"/>
        <v>2</v>
      </c>
      <c r="L178" t="str">
        <f t="shared" si="12"/>
        <v>Jan</v>
      </c>
      <c r="M178">
        <v>12</v>
      </c>
      <c r="N178">
        <f t="shared" si="13"/>
        <v>2</v>
      </c>
      <c r="O178" s="5">
        <f t="shared" si="14"/>
        <v>30.9</v>
      </c>
    </row>
    <row r="179" spans="1:15" x14ac:dyDescent="0.25">
      <c r="A179">
        <v>179</v>
      </c>
      <c r="B179">
        <v>77</v>
      </c>
      <c r="C179">
        <f>IF(COUNTIF($B$2:B179,B179)=1,1,0)</f>
        <v>0</v>
      </c>
      <c r="D179" s="1">
        <v>44928</v>
      </c>
      <c r="E179" s="2">
        <v>0.51581018518518518</v>
      </c>
      <c r="F179">
        <v>109</v>
      </c>
      <c r="G179" t="str">
        <f>IFERROR(INDEX(menu_items!$B:$B,MATCH(F179,menu_items!$A:$A,0)),"Unknown value")</f>
        <v>Korean Beef Bowl</v>
      </c>
      <c r="H179" t="str">
        <f>IFERROR(INDEX(menu_items!$C:$C,MATCH(F179,menu_items!$A:$A,0)),"Unknown value")</f>
        <v>Asian</v>
      </c>
      <c r="I179" s="5">
        <f>IFERROR(INDEX(menu_items!$D:$D,MATCH(F179,menu_items!$A:$A,0)),0)</f>
        <v>17.95</v>
      </c>
      <c r="J179" t="str">
        <f t="shared" si="10"/>
        <v>Mon</v>
      </c>
      <c r="K179">
        <f t="shared" si="11"/>
        <v>2</v>
      </c>
      <c r="L179" t="str">
        <f t="shared" si="12"/>
        <v>Jan</v>
      </c>
      <c r="M179">
        <v>12</v>
      </c>
      <c r="N179">
        <f t="shared" si="13"/>
        <v>2</v>
      </c>
      <c r="O179" s="5">
        <f t="shared" si="14"/>
        <v>30.9</v>
      </c>
    </row>
    <row r="180" spans="1:15" x14ac:dyDescent="0.25">
      <c r="A180">
        <v>180</v>
      </c>
      <c r="B180">
        <v>78</v>
      </c>
      <c r="C180">
        <f>IF(COUNTIF($B$2:B180,B180)=1,1,0)</f>
        <v>1</v>
      </c>
      <c r="D180" s="1">
        <v>44928</v>
      </c>
      <c r="E180" s="2">
        <v>0.51960648148148147</v>
      </c>
      <c r="F180">
        <v>107</v>
      </c>
      <c r="G180" t="str">
        <f>IFERROR(INDEX(menu_items!$B:$B,MATCH(F180,menu_items!$A:$A,0)),"Unknown value")</f>
        <v>Orange Chicken</v>
      </c>
      <c r="H180" t="str">
        <f>IFERROR(INDEX(menu_items!$C:$C,MATCH(F180,menu_items!$A:$A,0)),"Unknown value")</f>
        <v>Asian</v>
      </c>
      <c r="I180" s="5">
        <f>IFERROR(INDEX(menu_items!$D:$D,MATCH(F180,menu_items!$A:$A,0)),0)</f>
        <v>16.5</v>
      </c>
      <c r="J180" t="str">
        <f t="shared" si="10"/>
        <v>Mon</v>
      </c>
      <c r="K180">
        <f t="shared" si="11"/>
        <v>2</v>
      </c>
      <c r="L180" t="str">
        <f t="shared" si="12"/>
        <v>Jan</v>
      </c>
      <c r="M180">
        <v>12</v>
      </c>
      <c r="N180">
        <f t="shared" si="13"/>
        <v>6</v>
      </c>
      <c r="O180" s="5">
        <f t="shared" si="14"/>
        <v>80.900000000000006</v>
      </c>
    </row>
    <row r="181" spans="1:15" x14ac:dyDescent="0.25">
      <c r="A181">
        <v>181</v>
      </c>
      <c r="B181">
        <v>78</v>
      </c>
      <c r="C181">
        <f>IF(COUNTIF($B$2:B181,B181)=1,1,0)</f>
        <v>0</v>
      </c>
      <c r="D181" s="1">
        <v>44928</v>
      </c>
      <c r="E181" s="2">
        <v>0.51960648148148147</v>
      </c>
      <c r="F181">
        <v>108</v>
      </c>
      <c r="G181" t="str">
        <f>IFERROR(INDEX(menu_items!$B:$B,MATCH(F181,menu_items!$A:$A,0)),"Unknown value")</f>
        <v>Tofu Pad Thai</v>
      </c>
      <c r="H181" t="str">
        <f>IFERROR(INDEX(menu_items!$C:$C,MATCH(F181,menu_items!$A:$A,0)),"Unknown value")</f>
        <v>Asian</v>
      </c>
      <c r="I181" s="5">
        <f>IFERROR(INDEX(menu_items!$D:$D,MATCH(F181,menu_items!$A:$A,0)),0)</f>
        <v>14.5</v>
      </c>
      <c r="J181" t="str">
        <f t="shared" si="10"/>
        <v>Mon</v>
      </c>
      <c r="K181">
        <f t="shared" si="11"/>
        <v>2</v>
      </c>
      <c r="L181" t="str">
        <f t="shared" si="12"/>
        <v>Jan</v>
      </c>
      <c r="M181">
        <v>12</v>
      </c>
      <c r="N181">
        <f t="shared" si="13"/>
        <v>6</v>
      </c>
      <c r="O181" s="5">
        <f t="shared" si="14"/>
        <v>80.900000000000006</v>
      </c>
    </row>
    <row r="182" spans="1:15" x14ac:dyDescent="0.25">
      <c r="A182">
        <v>182</v>
      </c>
      <c r="B182">
        <v>78</v>
      </c>
      <c r="C182">
        <f>IF(COUNTIF($B$2:B182,B182)=1,1,0)</f>
        <v>0</v>
      </c>
      <c r="D182" s="1">
        <v>44928</v>
      </c>
      <c r="E182" s="2">
        <v>0.51960648148148147</v>
      </c>
      <c r="F182">
        <v>125</v>
      </c>
      <c r="G182" t="str">
        <f>IFERROR(INDEX(menu_items!$B:$B,MATCH(F182,menu_items!$A:$A,0)),"Unknown value")</f>
        <v>Spaghetti &amp; Meatballs</v>
      </c>
      <c r="H182" t="str">
        <f>IFERROR(INDEX(menu_items!$C:$C,MATCH(F182,menu_items!$A:$A,0)),"Unknown value")</f>
        <v>Italian</v>
      </c>
      <c r="I182" s="5">
        <f>IFERROR(INDEX(menu_items!$D:$D,MATCH(F182,menu_items!$A:$A,0)),0)</f>
        <v>17.95</v>
      </c>
      <c r="J182" t="str">
        <f t="shared" si="10"/>
        <v>Mon</v>
      </c>
      <c r="K182">
        <f t="shared" si="11"/>
        <v>2</v>
      </c>
      <c r="L182" t="str">
        <f t="shared" si="12"/>
        <v>Jan</v>
      </c>
      <c r="M182">
        <v>12</v>
      </c>
      <c r="N182">
        <f t="shared" si="13"/>
        <v>6</v>
      </c>
      <c r="O182" s="5">
        <f t="shared" si="14"/>
        <v>80.900000000000006</v>
      </c>
    </row>
    <row r="183" spans="1:15" x14ac:dyDescent="0.25">
      <c r="A183">
        <v>183</v>
      </c>
      <c r="B183">
        <v>78</v>
      </c>
      <c r="C183">
        <f>IF(COUNTIF($B$2:B183,B183)=1,1,0)</f>
        <v>0</v>
      </c>
      <c r="D183" s="1">
        <v>44928</v>
      </c>
      <c r="E183" s="2">
        <v>0.51960648148148147</v>
      </c>
      <c r="F183">
        <v>110</v>
      </c>
      <c r="G183" t="str">
        <f>IFERROR(INDEX(menu_items!$B:$B,MATCH(F183,menu_items!$A:$A,0)),"Unknown value")</f>
        <v>Pork Ramen</v>
      </c>
      <c r="H183" t="str">
        <f>IFERROR(INDEX(menu_items!$C:$C,MATCH(F183,menu_items!$A:$A,0)),"Unknown value")</f>
        <v>Asian</v>
      </c>
      <c r="I183" s="5">
        <f>IFERROR(INDEX(menu_items!$D:$D,MATCH(F183,menu_items!$A:$A,0)),0)</f>
        <v>17.95</v>
      </c>
      <c r="J183" t="str">
        <f t="shared" si="10"/>
        <v>Mon</v>
      </c>
      <c r="K183">
        <f t="shared" si="11"/>
        <v>2</v>
      </c>
      <c r="L183" t="str">
        <f t="shared" si="12"/>
        <v>Jan</v>
      </c>
      <c r="M183">
        <v>12</v>
      </c>
      <c r="N183">
        <f t="shared" si="13"/>
        <v>6</v>
      </c>
      <c r="O183" s="5">
        <f t="shared" si="14"/>
        <v>80.900000000000006</v>
      </c>
    </row>
    <row r="184" spans="1:15" x14ac:dyDescent="0.25">
      <c r="A184">
        <v>184</v>
      </c>
      <c r="B184">
        <v>78</v>
      </c>
      <c r="C184">
        <f>IF(COUNTIF($B$2:B184,B184)=1,1,0)</f>
        <v>0</v>
      </c>
      <c r="D184" s="1">
        <v>44928</v>
      </c>
      <c r="E184" s="2">
        <v>0.51960648148148147</v>
      </c>
      <c r="F184">
        <v>122</v>
      </c>
      <c r="G184" t="str">
        <f>IFERROR(INDEX(menu_items!$B:$B,MATCH(F184,menu_items!$A:$A,0)),"Unknown value")</f>
        <v>Chips &amp; Salsa</v>
      </c>
      <c r="H184" t="str">
        <f>IFERROR(INDEX(menu_items!$C:$C,MATCH(F184,menu_items!$A:$A,0)),"Unknown value")</f>
        <v>Mexican</v>
      </c>
      <c r="I184" s="5">
        <f>IFERROR(INDEX(menu_items!$D:$D,MATCH(F184,menu_items!$A:$A,0)),0)</f>
        <v>7</v>
      </c>
      <c r="J184" t="str">
        <f t="shared" si="10"/>
        <v>Mon</v>
      </c>
      <c r="K184">
        <f t="shared" si="11"/>
        <v>2</v>
      </c>
      <c r="L184" t="str">
        <f t="shared" si="12"/>
        <v>Jan</v>
      </c>
      <c r="M184">
        <v>12</v>
      </c>
      <c r="N184">
        <f t="shared" si="13"/>
        <v>6</v>
      </c>
      <c r="O184" s="5">
        <f t="shared" si="14"/>
        <v>80.900000000000006</v>
      </c>
    </row>
    <row r="185" spans="1:15" x14ac:dyDescent="0.25">
      <c r="A185">
        <v>185</v>
      </c>
      <c r="B185">
        <v>78</v>
      </c>
      <c r="C185">
        <f>IF(COUNTIF($B$2:B185,B185)=1,1,0)</f>
        <v>0</v>
      </c>
      <c r="D185" s="1">
        <v>44928</v>
      </c>
      <c r="E185" s="2">
        <v>0.51960648148148147</v>
      </c>
      <c r="F185">
        <v>106</v>
      </c>
      <c r="G185" t="str">
        <f>IFERROR(INDEX(menu_items!$B:$B,MATCH(F185,menu_items!$A:$A,0)),"Unknown value")</f>
        <v>French Fries</v>
      </c>
      <c r="H185" t="str">
        <f>IFERROR(INDEX(menu_items!$C:$C,MATCH(F185,menu_items!$A:$A,0)),"Unknown value")</f>
        <v>American</v>
      </c>
      <c r="I185" s="5">
        <f>IFERROR(INDEX(menu_items!$D:$D,MATCH(F185,menu_items!$A:$A,0)),0)</f>
        <v>7</v>
      </c>
      <c r="J185" t="str">
        <f t="shared" si="10"/>
        <v>Mon</v>
      </c>
      <c r="K185">
        <f t="shared" si="11"/>
        <v>2</v>
      </c>
      <c r="L185" t="str">
        <f t="shared" si="12"/>
        <v>Jan</v>
      </c>
      <c r="M185">
        <v>12</v>
      </c>
      <c r="N185">
        <f t="shared" si="13"/>
        <v>6</v>
      </c>
      <c r="O185" s="5">
        <f t="shared" si="14"/>
        <v>80.900000000000006</v>
      </c>
    </row>
    <row r="186" spans="1:15" x14ac:dyDescent="0.25">
      <c r="A186">
        <v>186</v>
      </c>
      <c r="B186">
        <v>79</v>
      </c>
      <c r="C186">
        <f>IF(COUNTIF($B$2:B186,B186)=1,1,0)</f>
        <v>1</v>
      </c>
      <c r="D186" s="1">
        <v>44928</v>
      </c>
      <c r="E186" s="2">
        <v>0.52026620370370369</v>
      </c>
      <c r="F186">
        <v>110</v>
      </c>
      <c r="G186" t="str">
        <f>IFERROR(INDEX(menu_items!$B:$B,MATCH(F186,menu_items!$A:$A,0)),"Unknown value")</f>
        <v>Pork Ramen</v>
      </c>
      <c r="H186" t="str">
        <f>IFERROR(INDEX(menu_items!$C:$C,MATCH(F186,menu_items!$A:$A,0)),"Unknown value")</f>
        <v>Asian</v>
      </c>
      <c r="I186" s="5">
        <f>IFERROR(INDEX(menu_items!$D:$D,MATCH(F186,menu_items!$A:$A,0)),0)</f>
        <v>17.95</v>
      </c>
      <c r="J186" t="str">
        <f t="shared" si="10"/>
        <v>Mon</v>
      </c>
      <c r="K186">
        <f t="shared" si="11"/>
        <v>2</v>
      </c>
      <c r="L186" t="str">
        <f t="shared" si="12"/>
        <v>Jan</v>
      </c>
      <c r="M186">
        <v>12</v>
      </c>
      <c r="N186">
        <f t="shared" si="13"/>
        <v>3</v>
      </c>
      <c r="O186" s="5">
        <f t="shared" si="14"/>
        <v>39.9</v>
      </c>
    </row>
    <row r="187" spans="1:15" x14ac:dyDescent="0.25">
      <c r="A187">
        <v>187</v>
      </c>
      <c r="B187">
        <v>79</v>
      </c>
      <c r="C187">
        <f>IF(COUNTIF($B$2:B187,B187)=1,1,0)</f>
        <v>0</v>
      </c>
      <c r="D187" s="1">
        <v>44928</v>
      </c>
      <c r="E187" s="2">
        <v>0.52026620370370369</v>
      </c>
      <c r="F187">
        <v>112</v>
      </c>
      <c r="G187" t="str">
        <f>IFERROR(INDEX(menu_items!$B:$B,MATCH(F187,menu_items!$A:$A,0)),"Unknown value")</f>
        <v>Salmon Roll</v>
      </c>
      <c r="H187" t="str">
        <f>IFERROR(INDEX(menu_items!$C:$C,MATCH(F187,menu_items!$A:$A,0)),"Unknown value")</f>
        <v>Asian</v>
      </c>
      <c r="I187" s="5">
        <f>IFERROR(INDEX(menu_items!$D:$D,MATCH(F187,menu_items!$A:$A,0)),0)</f>
        <v>14.95</v>
      </c>
      <c r="J187" t="str">
        <f t="shared" si="10"/>
        <v>Mon</v>
      </c>
      <c r="K187">
        <f t="shared" si="11"/>
        <v>2</v>
      </c>
      <c r="L187" t="str">
        <f t="shared" si="12"/>
        <v>Jan</v>
      </c>
      <c r="M187">
        <v>12</v>
      </c>
      <c r="N187">
        <f t="shared" si="13"/>
        <v>3</v>
      </c>
      <c r="O187" s="5">
        <f t="shared" si="14"/>
        <v>39.9</v>
      </c>
    </row>
    <row r="188" spans="1:15" x14ac:dyDescent="0.25">
      <c r="A188">
        <v>188</v>
      </c>
      <c r="B188">
        <v>79</v>
      </c>
      <c r="C188">
        <f>IF(COUNTIF($B$2:B188,B188)=1,1,0)</f>
        <v>0</v>
      </c>
      <c r="D188" s="1">
        <v>44928</v>
      </c>
      <c r="E188" s="2">
        <v>0.52026620370370369</v>
      </c>
      <c r="F188">
        <v>106</v>
      </c>
      <c r="G188" t="str">
        <f>IFERROR(INDEX(menu_items!$B:$B,MATCH(F188,menu_items!$A:$A,0)),"Unknown value")</f>
        <v>French Fries</v>
      </c>
      <c r="H188" t="str">
        <f>IFERROR(INDEX(menu_items!$C:$C,MATCH(F188,menu_items!$A:$A,0)),"Unknown value")</f>
        <v>American</v>
      </c>
      <c r="I188" s="5">
        <f>IFERROR(INDEX(menu_items!$D:$D,MATCH(F188,menu_items!$A:$A,0)),0)</f>
        <v>7</v>
      </c>
      <c r="J188" t="str">
        <f t="shared" si="10"/>
        <v>Mon</v>
      </c>
      <c r="K188">
        <f t="shared" si="11"/>
        <v>2</v>
      </c>
      <c r="L188" t="str">
        <f t="shared" si="12"/>
        <v>Jan</v>
      </c>
      <c r="M188">
        <v>12</v>
      </c>
      <c r="N188">
        <f t="shared" si="13"/>
        <v>3</v>
      </c>
      <c r="O188" s="5">
        <f t="shared" si="14"/>
        <v>39.9</v>
      </c>
    </row>
    <row r="189" spans="1:15" x14ac:dyDescent="0.25">
      <c r="A189">
        <v>189</v>
      </c>
      <c r="B189">
        <v>80</v>
      </c>
      <c r="C189">
        <f>IF(COUNTIF($B$2:B189,B189)=1,1,0)</f>
        <v>1</v>
      </c>
      <c r="D189" s="1">
        <v>44928</v>
      </c>
      <c r="E189" s="2">
        <v>0.52474537037037039</v>
      </c>
      <c r="F189">
        <v>113</v>
      </c>
      <c r="G189" t="str">
        <f>IFERROR(INDEX(menu_items!$B:$B,MATCH(F189,menu_items!$A:$A,0)),"Unknown value")</f>
        <v>Edamame</v>
      </c>
      <c r="H189" t="str">
        <f>IFERROR(INDEX(menu_items!$C:$C,MATCH(F189,menu_items!$A:$A,0)),"Unknown value")</f>
        <v>Asian</v>
      </c>
      <c r="I189" s="5">
        <f>IFERROR(INDEX(menu_items!$D:$D,MATCH(F189,menu_items!$A:$A,0)),0)</f>
        <v>5</v>
      </c>
      <c r="J189" t="str">
        <f t="shared" si="10"/>
        <v>Mon</v>
      </c>
      <c r="K189">
        <f t="shared" si="11"/>
        <v>2</v>
      </c>
      <c r="L189" t="str">
        <f t="shared" si="12"/>
        <v>Jan</v>
      </c>
      <c r="M189">
        <v>12</v>
      </c>
      <c r="N189">
        <f t="shared" si="13"/>
        <v>2</v>
      </c>
      <c r="O189" s="5">
        <f t="shared" si="14"/>
        <v>12</v>
      </c>
    </row>
    <row r="190" spans="1:15" x14ac:dyDescent="0.25">
      <c r="A190">
        <v>190</v>
      </c>
      <c r="B190">
        <v>80</v>
      </c>
      <c r="C190">
        <f>IF(COUNTIF($B$2:B190,B190)=1,1,0)</f>
        <v>0</v>
      </c>
      <c r="D190" s="1">
        <v>44928</v>
      </c>
      <c r="E190" s="2">
        <v>0.52474537037037039</v>
      </c>
      <c r="F190">
        <v>106</v>
      </c>
      <c r="G190" t="str">
        <f>IFERROR(INDEX(menu_items!$B:$B,MATCH(F190,menu_items!$A:$A,0)),"Unknown value")</f>
        <v>French Fries</v>
      </c>
      <c r="H190" t="str">
        <f>IFERROR(INDEX(menu_items!$C:$C,MATCH(F190,menu_items!$A:$A,0)),"Unknown value")</f>
        <v>American</v>
      </c>
      <c r="I190" s="5">
        <f>IFERROR(INDEX(menu_items!$D:$D,MATCH(F190,menu_items!$A:$A,0)),0)</f>
        <v>7</v>
      </c>
      <c r="J190" t="str">
        <f t="shared" si="10"/>
        <v>Mon</v>
      </c>
      <c r="K190">
        <f t="shared" si="11"/>
        <v>2</v>
      </c>
      <c r="L190" t="str">
        <f t="shared" si="12"/>
        <v>Jan</v>
      </c>
      <c r="M190">
        <v>12</v>
      </c>
      <c r="N190">
        <f t="shared" si="13"/>
        <v>2</v>
      </c>
      <c r="O190" s="5">
        <f t="shared" si="14"/>
        <v>12</v>
      </c>
    </row>
    <row r="191" spans="1:15" x14ac:dyDescent="0.25">
      <c r="A191">
        <v>191</v>
      </c>
      <c r="B191">
        <v>81</v>
      </c>
      <c r="C191">
        <f>IF(COUNTIF($B$2:B191,B191)=1,1,0)</f>
        <v>1</v>
      </c>
      <c r="D191" s="1">
        <v>44928</v>
      </c>
      <c r="E191" s="2">
        <v>0.52778935185185183</v>
      </c>
      <c r="F191">
        <v>106</v>
      </c>
      <c r="G191" t="str">
        <f>IFERROR(INDEX(menu_items!$B:$B,MATCH(F191,menu_items!$A:$A,0)),"Unknown value")</f>
        <v>French Fries</v>
      </c>
      <c r="H191" t="str">
        <f>IFERROR(INDEX(menu_items!$C:$C,MATCH(F191,menu_items!$A:$A,0)),"Unknown value")</f>
        <v>American</v>
      </c>
      <c r="I191" s="5">
        <f>IFERROR(INDEX(menu_items!$D:$D,MATCH(F191,menu_items!$A:$A,0)),0)</f>
        <v>7</v>
      </c>
      <c r="J191" t="str">
        <f t="shared" si="10"/>
        <v>Mon</v>
      </c>
      <c r="K191">
        <f t="shared" si="11"/>
        <v>2</v>
      </c>
      <c r="L191" t="str">
        <f t="shared" si="12"/>
        <v>Jan</v>
      </c>
      <c r="M191">
        <v>12</v>
      </c>
      <c r="N191">
        <f t="shared" si="13"/>
        <v>1</v>
      </c>
      <c r="O191" s="5">
        <f t="shared" si="14"/>
        <v>7</v>
      </c>
    </row>
    <row r="192" spans="1:15" x14ac:dyDescent="0.25">
      <c r="A192">
        <v>192</v>
      </c>
      <c r="B192">
        <v>82</v>
      </c>
      <c r="C192">
        <f>IF(COUNTIF($B$2:B192,B192)=1,1,0)</f>
        <v>1</v>
      </c>
      <c r="D192" s="1">
        <v>44928</v>
      </c>
      <c r="E192" s="2">
        <v>0.53184027777777776</v>
      </c>
      <c r="F192">
        <v>107</v>
      </c>
      <c r="G192" t="str">
        <f>IFERROR(INDEX(menu_items!$B:$B,MATCH(F192,menu_items!$A:$A,0)),"Unknown value")</f>
        <v>Orange Chicken</v>
      </c>
      <c r="H192" t="str">
        <f>IFERROR(INDEX(menu_items!$C:$C,MATCH(F192,menu_items!$A:$A,0)),"Unknown value")</f>
        <v>Asian</v>
      </c>
      <c r="I192" s="5">
        <f>IFERROR(INDEX(menu_items!$D:$D,MATCH(F192,menu_items!$A:$A,0)),0)</f>
        <v>16.5</v>
      </c>
      <c r="J192" t="str">
        <f t="shared" si="10"/>
        <v>Mon</v>
      </c>
      <c r="K192">
        <f t="shared" si="11"/>
        <v>2</v>
      </c>
      <c r="L192" t="str">
        <f t="shared" si="12"/>
        <v>Jan</v>
      </c>
      <c r="M192">
        <v>12</v>
      </c>
      <c r="N192">
        <f t="shared" si="13"/>
        <v>4</v>
      </c>
      <c r="O192" s="5">
        <f t="shared" si="14"/>
        <v>54.400000000000006</v>
      </c>
    </row>
    <row r="193" spans="1:15" x14ac:dyDescent="0.25">
      <c r="A193">
        <v>193</v>
      </c>
      <c r="B193">
        <v>82</v>
      </c>
      <c r="C193">
        <f>IF(COUNTIF($B$2:B193,B193)=1,1,0)</f>
        <v>0</v>
      </c>
      <c r="D193" s="1">
        <v>44928</v>
      </c>
      <c r="E193" s="2">
        <v>0.53184027777777776</v>
      </c>
      <c r="F193">
        <v>102</v>
      </c>
      <c r="G193" t="str">
        <f>IFERROR(INDEX(menu_items!$B:$B,MATCH(F193,menu_items!$A:$A,0)),"Unknown value")</f>
        <v>Cheeseburger</v>
      </c>
      <c r="H193" t="str">
        <f>IFERROR(INDEX(menu_items!$C:$C,MATCH(F193,menu_items!$A:$A,0)),"Unknown value")</f>
        <v>American</v>
      </c>
      <c r="I193" s="5">
        <f>IFERROR(INDEX(menu_items!$D:$D,MATCH(F193,menu_items!$A:$A,0)),0)</f>
        <v>13.95</v>
      </c>
      <c r="J193" t="str">
        <f t="shared" ref="J193:J256" si="15">TEXT(D193,"ddd")</f>
        <v>Mon</v>
      </c>
      <c r="K193">
        <f t="shared" ref="K193:K256" si="16">DAY(D193)</f>
        <v>2</v>
      </c>
      <c r="L193" t="str">
        <f t="shared" ref="L193:L256" si="17">TEXT(D193,"mmm")</f>
        <v>Jan</v>
      </c>
      <c r="M193">
        <v>12</v>
      </c>
      <c r="N193">
        <f t="shared" si="13"/>
        <v>4</v>
      </c>
      <c r="O193" s="5">
        <f t="shared" si="14"/>
        <v>54.400000000000006</v>
      </c>
    </row>
    <row r="194" spans="1:15" x14ac:dyDescent="0.25">
      <c r="A194">
        <v>194</v>
      </c>
      <c r="B194">
        <v>82</v>
      </c>
      <c r="C194">
        <f>IF(COUNTIF($B$2:B194,B194)=1,1,0)</f>
        <v>0</v>
      </c>
      <c r="D194" s="1">
        <v>44928</v>
      </c>
      <c r="E194" s="2">
        <v>0.53184027777777776</v>
      </c>
      <c r="F194">
        <v>122</v>
      </c>
      <c r="G194" t="str">
        <f>IFERROR(INDEX(menu_items!$B:$B,MATCH(F194,menu_items!$A:$A,0)),"Unknown value")</f>
        <v>Chips &amp; Salsa</v>
      </c>
      <c r="H194" t="str">
        <f>IFERROR(INDEX(menu_items!$C:$C,MATCH(F194,menu_items!$A:$A,0)),"Unknown value")</f>
        <v>Mexican</v>
      </c>
      <c r="I194" s="5">
        <f>IFERROR(INDEX(menu_items!$D:$D,MATCH(F194,menu_items!$A:$A,0)),0)</f>
        <v>7</v>
      </c>
      <c r="J194" t="str">
        <f t="shared" si="15"/>
        <v>Mon</v>
      </c>
      <c r="K194">
        <f t="shared" si="16"/>
        <v>2</v>
      </c>
      <c r="L194" t="str">
        <f t="shared" si="17"/>
        <v>Jan</v>
      </c>
      <c r="M194">
        <v>12</v>
      </c>
      <c r="N194">
        <f t="shared" ref="N194:N257" si="18">COUNTIF($B:$B,B194)</f>
        <v>4</v>
      </c>
      <c r="O194" s="5">
        <f t="shared" ref="O194:O257" si="19">SUMIF($B:$B,B194,$I:$I)</f>
        <v>54.400000000000006</v>
      </c>
    </row>
    <row r="195" spans="1:15" x14ac:dyDescent="0.25">
      <c r="A195">
        <v>195</v>
      </c>
      <c r="B195">
        <v>82</v>
      </c>
      <c r="C195">
        <f>IF(COUNTIF($B$2:B195,B195)=1,1,0)</f>
        <v>0</v>
      </c>
      <c r="D195" s="1">
        <v>44928</v>
      </c>
      <c r="E195" s="2">
        <v>0.53184027777777776</v>
      </c>
      <c r="F195">
        <v>132</v>
      </c>
      <c r="G195" t="str">
        <f>IFERROR(INDEX(menu_items!$B:$B,MATCH(F195,menu_items!$A:$A,0)),"Unknown value")</f>
        <v>Eggplant Parmesan</v>
      </c>
      <c r="H195" t="str">
        <f>IFERROR(INDEX(menu_items!$C:$C,MATCH(F195,menu_items!$A:$A,0)),"Unknown value")</f>
        <v>Italian</v>
      </c>
      <c r="I195" s="5">
        <f>IFERROR(INDEX(menu_items!$D:$D,MATCH(F195,menu_items!$A:$A,0)),0)</f>
        <v>16.95</v>
      </c>
      <c r="J195" t="str">
        <f t="shared" si="15"/>
        <v>Mon</v>
      </c>
      <c r="K195">
        <f t="shared" si="16"/>
        <v>2</v>
      </c>
      <c r="L195" t="str">
        <f t="shared" si="17"/>
        <v>Jan</v>
      </c>
      <c r="M195">
        <v>12</v>
      </c>
      <c r="N195">
        <f t="shared" si="18"/>
        <v>4</v>
      </c>
      <c r="O195" s="5">
        <f t="shared" si="19"/>
        <v>54.400000000000006</v>
      </c>
    </row>
    <row r="196" spans="1:15" x14ac:dyDescent="0.25">
      <c r="A196">
        <v>196</v>
      </c>
      <c r="B196">
        <v>83</v>
      </c>
      <c r="C196">
        <f>IF(COUNTIF($B$2:B196,B196)=1,1,0)</f>
        <v>1</v>
      </c>
      <c r="D196" s="1">
        <v>44928</v>
      </c>
      <c r="E196" s="2">
        <v>0.53711805555555558</v>
      </c>
      <c r="F196">
        <v>105</v>
      </c>
      <c r="G196" t="str">
        <f>IFERROR(INDEX(menu_items!$B:$B,MATCH(F196,menu_items!$A:$A,0)),"Unknown value")</f>
        <v>Mac &amp; Cheese</v>
      </c>
      <c r="H196" t="str">
        <f>IFERROR(INDEX(menu_items!$C:$C,MATCH(F196,menu_items!$A:$A,0)),"Unknown value")</f>
        <v>American</v>
      </c>
      <c r="I196" s="5">
        <f>IFERROR(INDEX(menu_items!$D:$D,MATCH(F196,menu_items!$A:$A,0)),0)</f>
        <v>7</v>
      </c>
      <c r="J196" t="str">
        <f t="shared" si="15"/>
        <v>Mon</v>
      </c>
      <c r="K196">
        <f t="shared" si="16"/>
        <v>2</v>
      </c>
      <c r="L196" t="str">
        <f t="shared" si="17"/>
        <v>Jan</v>
      </c>
      <c r="M196">
        <v>12</v>
      </c>
      <c r="N196">
        <f t="shared" si="18"/>
        <v>1</v>
      </c>
      <c r="O196" s="5">
        <f t="shared" si="19"/>
        <v>7</v>
      </c>
    </row>
    <row r="197" spans="1:15" x14ac:dyDescent="0.25">
      <c r="A197">
        <v>197</v>
      </c>
      <c r="B197">
        <v>84</v>
      </c>
      <c r="C197">
        <f>IF(COUNTIF($B$2:B197,B197)=1,1,0)</f>
        <v>1</v>
      </c>
      <c r="D197" s="1">
        <v>44928</v>
      </c>
      <c r="E197" s="2">
        <v>0.55116898148148152</v>
      </c>
      <c r="F197">
        <v>113</v>
      </c>
      <c r="G197" t="str">
        <f>IFERROR(INDEX(menu_items!$B:$B,MATCH(F197,menu_items!$A:$A,0)),"Unknown value")</f>
        <v>Edamame</v>
      </c>
      <c r="H197" t="str">
        <f>IFERROR(INDEX(menu_items!$C:$C,MATCH(F197,menu_items!$A:$A,0)),"Unknown value")</f>
        <v>Asian</v>
      </c>
      <c r="I197" s="5">
        <f>IFERROR(INDEX(menu_items!$D:$D,MATCH(F197,menu_items!$A:$A,0)),0)</f>
        <v>5</v>
      </c>
      <c r="J197" t="str">
        <f t="shared" si="15"/>
        <v>Mon</v>
      </c>
      <c r="K197">
        <f t="shared" si="16"/>
        <v>2</v>
      </c>
      <c r="L197" t="str">
        <f t="shared" si="17"/>
        <v>Jan</v>
      </c>
      <c r="M197">
        <v>13</v>
      </c>
      <c r="N197">
        <f t="shared" si="18"/>
        <v>1</v>
      </c>
      <c r="O197" s="5">
        <f t="shared" si="19"/>
        <v>5</v>
      </c>
    </row>
    <row r="198" spans="1:15" x14ac:dyDescent="0.25">
      <c r="A198">
        <v>198</v>
      </c>
      <c r="B198">
        <v>85</v>
      </c>
      <c r="C198">
        <f>IF(COUNTIF($B$2:B198,B198)=1,1,0)</f>
        <v>1</v>
      </c>
      <c r="D198" s="1">
        <v>44928</v>
      </c>
      <c r="E198" s="2">
        <v>0.56584490740740745</v>
      </c>
      <c r="F198">
        <v>108</v>
      </c>
      <c r="G198" t="str">
        <f>IFERROR(INDEX(menu_items!$B:$B,MATCH(F198,menu_items!$A:$A,0)),"Unknown value")</f>
        <v>Tofu Pad Thai</v>
      </c>
      <c r="H198" t="str">
        <f>IFERROR(INDEX(menu_items!$C:$C,MATCH(F198,menu_items!$A:$A,0)),"Unknown value")</f>
        <v>Asian</v>
      </c>
      <c r="I198" s="5">
        <f>IFERROR(INDEX(menu_items!$D:$D,MATCH(F198,menu_items!$A:$A,0)),0)</f>
        <v>14.5</v>
      </c>
      <c r="J198" t="str">
        <f t="shared" si="15"/>
        <v>Mon</v>
      </c>
      <c r="K198">
        <f t="shared" si="16"/>
        <v>2</v>
      </c>
      <c r="L198" t="str">
        <f t="shared" si="17"/>
        <v>Jan</v>
      </c>
      <c r="M198">
        <v>13</v>
      </c>
      <c r="N198">
        <f t="shared" si="18"/>
        <v>4</v>
      </c>
      <c r="O198" s="5">
        <f t="shared" si="19"/>
        <v>50.95</v>
      </c>
    </row>
    <row r="199" spans="1:15" x14ac:dyDescent="0.25">
      <c r="A199">
        <v>199</v>
      </c>
      <c r="B199">
        <v>85</v>
      </c>
      <c r="C199">
        <f>IF(COUNTIF($B$2:B199,B199)=1,1,0)</f>
        <v>0</v>
      </c>
      <c r="D199" s="1">
        <v>44928</v>
      </c>
      <c r="E199" s="2">
        <v>0.56584490740740745</v>
      </c>
      <c r="F199">
        <v>108</v>
      </c>
      <c r="G199" t="str">
        <f>IFERROR(INDEX(menu_items!$B:$B,MATCH(F199,menu_items!$A:$A,0)),"Unknown value")</f>
        <v>Tofu Pad Thai</v>
      </c>
      <c r="H199" t="str">
        <f>IFERROR(INDEX(menu_items!$C:$C,MATCH(F199,menu_items!$A:$A,0)),"Unknown value")</f>
        <v>Asian</v>
      </c>
      <c r="I199" s="5">
        <f>IFERROR(INDEX(menu_items!$D:$D,MATCH(F199,menu_items!$A:$A,0)),0)</f>
        <v>14.5</v>
      </c>
      <c r="J199" t="str">
        <f t="shared" si="15"/>
        <v>Mon</v>
      </c>
      <c r="K199">
        <f t="shared" si="16"/>
        <v>2</v>
      </c>
      <c r="L199" t="str">
        <f t="shared" si="17"/>
        <v>Jan</v>
      </c>
      <c r="M199">
        <v>13</v>
      </c>
      <c r="N199">
        <f t="shared" si="18"/>
        <v>4</v>
      </c>
      <c r="O199" s="5">
        <f t="shared" si="19"/>
        <v>50.95</v>
      </c>
    </row>
    <row r="200" spans="1:15" x14ac:dyDescent="0.25">
      <c r="A200">
        <v>200</v>
      </c>
      <c r="B200">
        <v>85</v>
      </c>
      <c r="C200">
        <f>IF(COUNTIF($B$2:B200,B200)=1,1,0)</f>
        <v>0</v>
      </c>
      <c r="D200" s="1">
        <v>44928</v>
      </c>
      <c r="E200" s="2">
        <v>0.56584490740740745</v>
      </c>
      <c r="F200">
        <v>117</v>
      </c>
      <c r="G200" t="str">
        <f>IFERROR(INDEX(menu_items!$B:$B,MATCH(F200,menu_items!$A:$A,0)),"Unknown value")</f>
        <v>Chicken Burrito</v>
      </c>
      <c r="H200" t="str">
        <f>IFERROR(INDEX(menu_items!$C:$C,MATCH(F200,menu_items!$A:$A,0)),"Unknown value")</f>
        <v>Mexican</v>
      </c>
      <c r="I200" s="5">
        <f>IFERROR(INDEX(menu_items!$D:$D,MATCH(F200,menu_items!$A:$A,0)),0)</f>
        <v>12.95</v>
      </c>
      <c r="J200" t="str">
        <f t="shared" si="15"/>
        <v>Mon</v>
      </c>
      <c r="K200">
        <f t="shared" si="16"/>
        <v>2</v>
      </c>
      <c r="L200" t="str">
        <f t="shared" si="17"/>
        <v>Jan</v>
      </c>
      <c r="M200">
        <v>13</v>
      </c>
      <c r="N200">
        <f t="shared" si="18"/>
        <v>4</v>
      </c>
      <c r="O200" s="5">
        <f t="shared" si="19"/>
        <v>50.95</v>
      </c>
    </row>
    <row r="201" spans="1:15" x14ac:dyDescent="0.25">
      <c r="A201">
        <v>201</v>
      </c>
      <c r="B201">
        <v>85</v>
      </c>
      <c r="C201">
        <f>IF(COUNTIF($B$2:B201,B201)=1,1,0)</f>
        <v>0</v>
      </c>
      <c r="D201" s="1">
        <v>44928</v>
      </c>
      <c r="E201" s="2">
        <v>0.56584490740740745</v>
      </c>
      <c r="F201">
        <v>114</v>
      </c>
      <c r="G201" t="str">
        <f>IFERROR(INDEX(menu_items!$B:$B,MATCH(F201,menu_items!$A:$A,0)),"Unknown value")</f>
        <v>Potstickers</v>
      </c>
      <c r="H201" t="str">
        <f>IFERROR(INDEX(menu_items!$C:$C,MATCH(F201,menu_items!$A:$A,0)),"Unknown value")</f>
        <v>Asian</v>
      </c>
      <c r="I201" s="5">
        <f>IFERROR(INDEX(menu_items!$D:$D,MATCH(F201,menu_items!$A:$A,0)),0)</f>
        <v>9</v>
      </c>
      <c r="J201" t="str">
        <f t="shared" si="15"/>
        <v>Mon</v>
      </c>
      <c r="K201">
        <f t="shared" si="16"/>
        <v>2</v>
      </c>
      <c r="L201" t="str">
        <f t="shared" si="17"/>
        <v>Jan</v>
      </c>
      <c r="M201">
        <v>13</v>
      </c>
      <c r="N201">
        <f t="shared" si="18"/>
        <v>4</v>
      </c>
      <c r="O201" s="5">
        <f t="shared" si="19"/>
        <v>50.95</v>
      </c>
    </row>
    <row r="202" spans="1:15" x14ac:dyDescent="0.25">
      <c r="A202">
        <v>202</v>
      </c>
      <c r="B202">
        <v>86</v>
      </c>
      <c r="C202">
        <f>IF(COUNTIF($B$2:B202,B202)=1,1,0)</f>
        <v>1</v>
      </c>
      <c r="D202" s="1">
        <v>44928</v>
      </c>
      <c r="E202" s="2">
        <v>0.56980324074074074</v>
      </c>
      <c r="F202">
        <v>109</v>
      </c>
      <c r="G202" t="str">
        <f>IFERROR(INDEX(menu_items!$B:$B,MATCH(F202,menu_items!$A:$A,0)),"Unknown value")</f>
        <v>Korean Beef Bowl</v>
      </c>
      <c r="H202" t="str">
        <f>IFERROR(INDEX(menu_items!$C:$C,MATCH(F202,menu_items!$A:$A,0)),"Unknown value")</f>
        <v>Asian</v>
      </c>
      <c r="I202" s="5">
        <f>IFERROR(INDEX(menu_items!$D:$D,MATCH(F202,menu_items!$A:$A,0)),0)</f>
        <v>17.95</v>
      </c>
      <c r="J202" t="str">
        <f t="shared" si="15"/>
        <v>Mon</v>
      </c>
      <c r="K202">
        <f t="shared" si="16"/>
        <v>2</v>
      </c>
      <c r="L202" t="str">
        <f t="shared" si="17"/>
        <v>Jan</v>
      </c>
      <c r="M202">
        <v>13</v>
      </c>
      <c r="N202">
        <f t="shared" si="18"/>
        <v>1</v>
      </c>
      <c r="O202" s="5">
        <f t="shared" si="19"/>
        <v>17.95</v>
      </c>
    </row>
    <row r="203" spans="1:15" x14ac:dyDescent="0.25">
      <c r="A203">
        <v>203</v>
      </c>
      <c r="B203">
        <v>87</v>
      </c>
      <c r="C203">
        <f>IF(COUNTIF($B$2:B203,B203)=1,1,0)</f>
        <v>1</v>
      </c>
      <c r="D203" s="1">
        <v>44928</v>
      </c>
      <c r="E203" s="2">
        <v>0.58405092592592589</v>
      </c>
      <c r="F203">
        <v>110</v>
      </c>
      <c r="G203" t="str">
        <f>IFERROR(INDEX(menu_items!$B:$B,MATCH(F203,menu_items!$A:$A,0)),"Unknown value")</f>
        <v>Pork Ramen</v>
      </c>
      <c r="H203" t="str">
        <f>IFERROR(INDEX(menu_items!$C:$C,MATCH(F203,menu_items!$A:$A,0)),"Unknown value")</f>
        <v>Asian</v>
      </c>
      <c r="I203" s="5">
        <f>IFERROR(INDEX(menu_items!$D:$D,MATCH(F203,menu_items!$A:$A,0)),0)</f>
        <v>17.95</v>
      </c>
      <c r="J203" t="str">
        <f t="shared" si="15"/>
        <v>Mon</v>
      </c>
      <c r="K203">
        <f t="shared" si="16"/>
        <v>2</v>
      </c>
      <c r="L203" t="str">
        <f t="shared" si="17"/>
        <v>Jan</v>
      </c>
      <c r="M203">
        <v>14</v>
      </c>
      <c r="N203">
        <f t="shared" si="18"/>
        <v>4</v>
      </c>
      <c r="O203" s="5">
        <f t="shared" si="19"/>
        <v>51.45</v>
      </c>
    </row>
    <row r="204" spans="1:15" x14ac:dyDescent="0.25">
      <c r="A204">
        <v>204</v>
      </c>
      <c r="B204">
        <v>87</v>
      </c>
      <c r="C204">
        <f>IF(COUNTIF($B$2:B204,B204)=1,1,0)</f>
        <v>0</v>
      </c>
      <c r="D204" s="1">
        <v>44928</v>
      </c>
      <c r="E204" s="2">
        <v>0.58405092592592589</v>
      </c>
      <c r="F204">
        <v>129</v>
      </c>
      <c r="G204" t="str">
        <f>IFERROR(INDEX(menu_items!$B:$B,MATCH(F204,menu_items!$A:$A,0)),"Unknown value")</f>
        <v>Mushroom Ravioli</v>
      </c>
      <c r="H204" t="str">
        <f>IFERROR(INDEX(menu_items!$C:$C,MATCH(F204,menu_items!$A:$A,0)),"Unknown value")</f>
        <v>Italian</v>
      </c>
      <c r="I204" s="5">
        <f>IFERROR(INDEX(menu_items!$D:$D,MATCH(F204,menu_items!$A:$A,0)),0)</f>
        <v>15.5</v>
      </c>
      <c r="J204" t="str">
        <f t="shared" si="15"/>
        <v>Mon</v>
      </c>
      <c r="K204">
        <f t="shared" si="16"/>
        <v>2</v>
      </c>
      <c r="L204" t="str">
        <f t="shared" si="17"/>
        <v>Jan</v>
      </c>
      <c r="M204">
        <v>14</v>
      </c>
      <c r="N204">
        <f t="shared" si="18"/>
        <v>4</v>
      </c>
      <c r="O204" s="5">
        <f t="shared" si="19"/>
        <v>51.45</v>
      </c>
    </row>
    <row r="205" spans="1:15" x14ac:dyDescent="0.25">
      <c r="A205">
        <v>205</v>
      </c>
      <c r="B205">
        <v>87</v>
      </c>
      <c r="C205">
        <f>IF(COUNTIF($B$2:B205,B205)=1,1,0)</f>
        <v>0</v>
      </c>
      <c r="D205" s="1">
        <v>44928</v>
      </c>
      <c r="E205" s="2">
        <v>0.58405092592592589</v>
      </c>
      <c r="F205">
        <v>123</v>
      </c>
      <c r="G205" t="str">
        <f>IFERROR(INDEX(menu_items!$B:$B,MATCH(F205,menu_items!$A:$A,0)),"Unknown value")</f>
        <v>Chips &amp; Guacamole</v>
      </c>
      <c r="H205" t="str">
        <f>IFERROR(INDEX(menu_items!$C:$C,MATCH(F205,menu_items!$A:$A,0)),"Unknown value")</f>
        <v>Mexican</v>
      </c>
      <c r="I205" s="5">
        <f>IFERROR(INDEX(menu_items!$D:$D,MATCH(F205,menu_items!$A:$A,0)),0)</f>
        <v>9</v>
      </c>
      <c r="J205" t="str">
        <f t="shared" si="15"/>
        <v>Mon</v>
      </c>
      <c r="K205">
        <f t="shared" si="16"/>
        <v>2</v>
      </c>
      <c r="L205" t="str">
        <f t="shared" si="17"/>
        <v>Jan</v>
      </c>
      <c r="M205">
        <v>14</v>
      </c>
      <c r="N205">
        <f t="shared" si="18"/>
        <v>4</v>
      </c>
      <c r="O205" s="5">
        <f t="shared" si="19"/>
        <v>51.45</v>
      </c>
    </row>
    <row r="206" spans="1:15" x14ac:dyDescent="0.25">
      <c r="A206">
        <v>206</v>
      </c>
      <c r="B206">
        <v>87</v>
      </c>
      <c r="C206">
        <f>IF(COUNTIF($B$2:B206,B206)=1,1,0)</f>
        <v>0</v>
      </c>
      <c r="D206" s="1">
        <v>44928</v>
      </c>
      <c r="E206" s="2">
        <v>0.58405092592592589</v>
      </c>
      <c r="F206">
        <v>123</v>
      </c>
      <c r="G206" t="str">
        <f>IFERROR(INDEX(menu_items!$B:$B,MATCH(F206,menu_items!$A:$A,0)),"Unknown value")</f>
        <v>Chips &amp; Guacamole</v>
      </c>
      <c r="H206" t="str">
        <f>IFERROR(INDEX(menu_items!$C:$C,MATCH(F206,menu_items!$A:$A,0)),"Unknown value")</f>
        <v>Mexican</v>
      </c>
      <c r="I206" s="5">
        <f>IFERROR(INDEX(menu_items!$D:$D,MATCH(F206,menu_items!$A:$A,0)),0)</f>
        <v>9</v>
      </c>
      <c r="J206" t="str">
        <f t="shared" si="15"/>
        <v>Mon</v>
      </c>
      <c r="K206">
        <f t="shared" si="16"/>
        <v>2</v>
      </c>
      <c r="L206" t="str">
        <f t="shared" si="17"/>
        <v>Jan</v>
      </c>
      <c r="M206">
        <v>14</v>
      </c>
      <c r="N206">
        <f t="shared" si="18"/>
        <v>4</v>
      </c>
      <c r="O206" s="5">
        <f t="shared" si="19"/>
        <v>51.45</v>
      </c>
    </row>
    <row r="207" spans="1:15" x14ac:dyDescent="0.25">
      <c r="A207">
        <v>207</v>
      </c>
      <c r="B207">
        <v>88</v>
      </c>
      <c r="C207">
        <f>IF(COUNTIF($B$2:B207,B207)=1,1,0)</f>
        <v>1</v>
      </c>
      <c r="D207" s="1">
        <v>44928</v>
      </c>
      <c r="E207" s="2">
        <v>0.59037037037037032</v>
      </c>
      <c r="F207">
        <v>124</v>
      </c>
      <c r="G207" t="str">
        <f>IFERROR(INDEX(menu_items!$B:$B,MATCH(F207,menu_items!$A:$A,0)),"Unknown value")</f>
        <v>Spaghetti</v>
      </c>
      <c r="H207" t="str">
        <f>IFERROR(INDEX(menu_items!$C:$C,MATCH(F207,menu_items!$A:$A,0)),"Unknown value")</f>
        <v>Italian</v>
      </c>
      <c r="I207" s="5">
        <f>IFERROR(INDEX(menu_items!$D:$D,MATCH(F207,menu_items!$A:$A,0)),0)</f>
        <v>14.5</v>
      </c>
      <c r="J207" t="str">
        <f t="shared" si="15"/>
        <v>Mon</v>
      </c>
      <c r="K207">
        <f t="shared" si="16"/>
        <v>2</v>
      </c>
      <c r="L207" t="str">
        <f t="shared" si="17"/>
        <v>Jan</v>
      </c>
      <c r="M207">
        <v>14</v>
      </c>
      <c r="N207">
        <f t="shared" si="18"/>
        <v>1</v>
      </c>
      <c r="O207" s="5">
        <f t="shared" si="19"/>
        <v>14.5</v>
      </c>
    </row>
    <row r="208" spans="1:15" x14ac:dyDescent="0.25">
      <c r="A208">
        <v>208</v>
      </c>
      <c r="B208">
        <v>89</v>
      </c>
      <c r="C208">
        <f>IF(COUNTIF($B$2:B208,B208)=1,1,0)</f>
        <v>1</v>
      </c>
      <c r="D208" s="1">
        <v>44928</v>
      </c>
      <c r="E208" s="2">
        <v>0.60438657407407403</v>
      </c>
      <c r="F208">
        <v>121</v>
      </c>
      <c r="G208" t="str">
        <f>IFERROR(INDEX(menu_items!$B:$B,MATCH(F208,menu_items!$A:$A,0)),"Unknown value")</f>
        <v>Cheese Quesadillas</v>
      </c>
      <c r="H208" t="str">
        <f>IFERROR(INDEX(menu_items!$C:$C,MATCH(F208,menu_items!$A:$A,0)),"Unknown value")</f>
        <v>Mexican</v>
      </c>
      <c r="I208" s="5">
        <f>IFERROR(INDEX(menu_items!$D:$D,MATCH(F208,menu_items!$A:$A,0)),0)</f>
        <v>10.5</v>
      </c>
      <c r="J208" t="str">
        <f t="shared" si="15"/>
        <v>Mon</v>
      </c>
      <c r="K208">
        <f t="shared" si="16"/>
        <v>2</v>
      </c>
      <c r="L208" t="str">
        <f t="shared" si="17"/>
        <v>Jan</v>
      </c>
      <c r="M208">
        <v>14</v>
      </c>
      <c r="N208">
        <f t="shared" si="18"/>
        <v>2</v>
      </c>
      <c r="O208" s="5">
        <f t="shared" si="19"/>
        <v>17.5</v>
      </c>
    </row>
    <row r="209" spans="1:15" x14ac:dyDescent="0.25">
      <c r="A209">
        <v>209</v>
      </c>
      <c r="B209">
        <v>89</v>
      </c>
      <c r="C209">
        <f>IF(COUNTIF($B$2:B209,B209)=1,1,0)</f>
        <v>0</v>
      </c>
      <c r="D209" s="1">
        <v>44928</v>
      </c>
      <c r="E209" s="2">
        <v>0.60438657407407403</v>
      </c>
      <c r="F209">
        <v>106</v>
      </c>
      <c r="G209" t="str">
        <f>IFERROR(INDEX(menu_items!$B:$B,MATCH(F209,menu_items!$A:$A,0)),"Unknown value")</f>
        <v>French Fries</v>
      </c>
      <c r="H209" t="str">
        <f>IFERROR(INDEX(menu_items!$C:$C,MATCH(F209,menu_items!$A:$A,0)),"Unknown value")</f>
        <v>American</v>
      </c>
      <c r="I209" s="5">
        <f>IFERROR(INDEX(menu_items!$D:$D,MATCH(F209,menu_items!$A:$A,0)),0)</f>
        <v>7</v>
      </c>
      <c r="J209" t="str">
        <f t="shared" si="15"/>
        <v>Mon</v>
      </c>
      <c r="K209">
        <f t="shared" si="16"/>
        <v>2</v>
      </c>
      <c r="L209" t="str">
        <f t="shared" si="17"/>
        <v>Jan</v>
      </c>
      <c r="M209">
        <v>14</v>
      </c>
      <c r="N209">
        <f t="shared" si="18"/>
        <v>2</v>
      </c>
      <c r="O209" s="5">
        <f t="shared" si="19"/>
        <v>17.5</v>
      </c>
    </row>
    <row r="210" spans="1:15" x14ac:dyDescent="0.25">
      <c r="A210">
        <v>210</v>
      </c>
      <c r="B210">
        <v>90</v>
      </c>
      <c r="C210">
        <f>IF(COUNTIF($B$2:B210,B210)=1,1,0)</f>
        <v>1</v>
      </c>
      <c r="D210" s="1">
        <v>44928</v>
      </c>
      <c r="E210" s="2">
        <v>0.63111111111111107</v>
      </c>
      <c r="F210">
        <v>120</v>
      </c>
      <c r="G210" t="str">
        <f>IFERROR(INDEX(menu_items!$B:$B,MATCH(F210,menu_items!$A:$A,0)),"Unknown value")</f>
        <v>Steak Torta</v>
      </c>
      <c r="H210" t="str">
        <f>IFERROR(INDEX(menu_items!$C:$C,MATCH(F210,menu_items!$A:$A,0)),"Unknown value")</f>
        <v>Mexican</v>
      </c>
      <c r="I210" s="5">
        <f>IFERROR(INDEX(menu_items!$D:$D,MATCH(F210,menu_items!$A:$A,0)),0)</f>
        <v>13.95</v>
      </c>
      <c r="J210" t="str">
        <f t="shared" si="15"/>
        <v>Mon</v>
      </c>
      <c r="K210">
        <f t="shared" si="16"/>
        <v>2</v>
      </c>
      <c r="L210" t="str">
        <f t="shared" si="17"/>
        <v>Jan</v>
      </c>
      <c r="M210">
        <v>15</v>
      </c>
      <c r="N210">
        <f t="shared" si="18"/>
        <v>2</v>
      </c>
      <c r="O210" s="5">
        <f t="shared" si="19"/>
        <v>20.95</v>
      </c>
    </row>
    <row r="211" spans="1:15" x14ac:dyDescent="0.25">
      <c r="A211">
        <v>211</v>
      </c>
      <c r="B211">
        <v>90</v>
      </c>
      <c r="C211">
        <f>IF(COUNTIF($B$2:B211,B211)=1,1,0)</f>
        <v>0</v>
      </c>
      <c r="D211" s="1">
        <v>44928</v>
      </c>
      <c r="E211" s="2">
        <v>0.63111111111111107</v>
      </c>
      <c r="F211">
        <v>106</v>
      </c>
      <c r="G211" t="str">
        <f>IFERROR(INDEX(menu_items!$B:$B,MATCH(F211,menu_items!$A:$A,0)),"Unknown value")</f>
        <v>French Fries</v>
      </c>
      <c r="H211" t="str">
        <f>IFERROR(INDEX(menu_items!$C:$C,MATCH(F211,menu_items!$A:$A,0)),"Unknown value")</f>
        <v>American</v>
      </c>
      <c r="I211" s="5">
        <f>IFERROR(INDEX(menu_items!$D:$D,MATCH(F211,menu_items!$A:$A,0)),0)</f>
        <v>7</v>
      </c>
      <c r="J211" t="str">
        <f t="shared" si="15"/>
        <v>Mon</v>
      </c>
      <c r="K211">
        <f t="shared" si="16"/>
        <v>2</v>
      </c>
      <c r="L211" t="str">
        <f t="shared" si="17"/>
        <v>Jan</v>
      </c>
      <c r="M211">
        <v>15</v>
      </c>
      <c r="N211">
        <f t="shared" si="18"/>
        <v>2</v>
      </c>
      <c r="O211" s="5">
        <f t="shared" si="19"/>
        <v>20.95</v>
      </c>
    </row>
    <row r="212" spans="1:15" x14ac:dyDescent="0.25">
      <c r="A212">
        <v>212</v>
      </c>
      <c r="B212">
        <v>91</v>
      </c>
      <c r="C212">
        <f>IF(COUNTIF($B$2:B212,B212)=1,1,0)</f>
        <v>1</v>
      </c>
      <c r="D212" s="1">
        <v>44928</v>
      </c>
      <c r="E212" s="2">
        <v>0.63521990740740741</v>
      </c>
      <c r="F212">
        <v>101</v>
      </c>
      <c r="G212" t="str">
        <f>IFERROR(INDEX(menu_items!$B:$B,MATCH(F212,menu_items!$A:$A,0)),"Unknown value")</f>
        <v>Hamburger</v>
      </c>
      <c r="H212" t="str">
        <f>IFERROR(INDEX(menu_items!$C:$C,MATCH(F212,menu_items!$A:$A,0)),"Unknown value")</f>
        <v>American</v>
      </c>
      <c r="I212" s="5">
        <f>IFERROR(INDEX(menu_items!$D:$D,MATCH(F212,menu_items!$A:$A,0)),0)</f>
        <v>12.95</v>
      </c>
      <c r="J212" t="str">
        <f t="shared" si="15"/>
        <v>Mon</v>
      </c>
      <c r="K212">
        <f t="shared" si="16"/>
        <v>2</v>
      </c>
      <c r="L212" t="str">
        <f t="shared" si="17"/>
        <v>Jan</v>
      </c>
      <c r="M212">
        <v>15</v>
      </c>
      <c r="N212">
        <f t="shared" si="18"/>
        <v>3</v>
      </c>
      <c r="O212" s="5">
        <f t="shared" si="19"/>
        <v>28.45</v>
      </c>
    </row>
    <row r="213" spans="1:15" x14ac:dyDescent="0.25">
      <c r="A213">
        <v>213</v>
      </c>
      <c r="B213">
        <v>91</v>
      </c>
      <c r="C213">
        <f>IF(COUNTIF($B$2:B213,B213)=1,1,0)</f>
        <v>0</v>
      </c>
      <c r="D213" s="1">
        <v>44928</v>
      </c>
      <c r="E213" s="2">
        <v>0.63521990740740741</v>
      </c>
      <c r="F213">
        <v>104</v>
      </c>
      <c r="G213" t="str">
        <f>IFERROR(INDEX(menu_items!$B:$B,MATCH(F213,menu_items!$A:$A,0)),"Unknown value")</f>
        <v>Veggie Burger</v>
      </c>
      <c r="H213" t="str">
        <f>IFERROR(INDEX(menu_items!$C:$C,MATCH(F213,menu_items!$A:$A,0)),"Unknown value")</f>
        <v>American</v>
      </c>
      <c r="I213" s="5">
        <f>IFERROR(INDEX(menu_items!$D:$D,MATCH(F213,menu_items!$A:$A,0)),0)</f>
        <v>10.5</v>
      </c>
      <c r="J213" t="str">
        <f t="shared" si="15"/>
        <v>Mon</v>
      </c>
      <c r="K213">
        <f t="shared" si="16"/>
        <v>2</v>
      </c>
      <c r="L213" t="str">
        <f t="shared" si="17"/>
        <v>Jan</v>
      </c>
      <c r="M213">
        <v>15</v>
      </c>
      <c r="N213">
        <f t="shared" si="18"/>
        <v>3</v>
      </c>
      <c r="O213" s="5">
        <f t="shared" si="19"/>
        <v>28.45</v>
      </c>
    </row>
    <row r="214" spans="1:15" x14ac:dyDescent="0.25">
      <c r="A214">
        <v>214</v>
      </c>
      <c r="B214">
        <v>91</v>
      </c>
      <c r="C214">
        <f>IF(COUNTIF($B$2:B214,B214)=1,1,0)</f>
        <v>0</v>
      </c>
      <c r="D214" s="1">
        <v>44928</v>
      </c>
      <c r="E214" s="2">
        <v>0.63521990740740741</v>
      </c>
      <c r="F214">
        <v>113</v>
      </c>
      <c r="G214" t="str">
        <f>IFERROR(INDEX(menu_items!$B:$B,MATCH(F214,menu_items!$A:$A,0)),"Unknown value")</f>
        <v>Edamame</v>
      </c>
      <c r="H214" t="str">
        <f>IFERROR(INDEX(menu_items!$C:$C,MATCH(F214,menu_items!$A:$A,0)),"Unknown value")</f>
        <v>Asian</v>
      </c>
      <c r="I214" s="5">
        <f>IFERROR(INDEX(menu_items!$D:$D,MATCH(F214,menu_items!$A:$A,0)),0)</f>
        <v>5</v>
      </c>
      <c r="J214" t="str">
        <f t="shared" si="15"/>
        <v>Mon</v>
      </c>
      <c r="K214">
        <f t="shared" si="16"/>
        <v>2</v>
      </c>
      <c r="L214" t="str">
        <f t="shared" si="17"/>
        <v>Jan</v>
      </c>
      <c r="M214">
        <v>15</v>
      </c>
      <c r="N214">
        <f t="shared" si="18"/>
        <v>3</v>
      </c>
      <c r="O214" s="5">
        <f t="shared" si="19"/>
        <v>28.45</v>
      </c>
    </row>
    <row r="215" spans="1:15" x14ac:dyDescent="0.25">
      <c r="A215">
        <v>215</v>
      </c>
      <c r="B215">
        <v>92</v>
      </c>
      <c r="C215">
        <f>IF(COUNTIF($B$2:B215,B215)=1,1,0)</f>
        <v>1</v>
      </c>
      <c r="D215" s="1">
        <v>44928</v>
      </c>
      <c r="E215" s="2">
        <v>0.6368287037037037</v>
      </c>
      <c r="F215">
        <v>101</v>
      </c>
      <c r="G215" t="str">
        <f>IFERROR(INDEX(menu_items!$B:$B,MATCH(F215,menu_items!$A:$A,0)),"Unknown value")</f>
        <v>Hamburger</v>
      </c>
      <c r="H215" t="str">
        <f>IFERROR(INDEX(menu_items!$C:$C,MATCH(F215,menu_items!$A:$A,0)),"Unknown value")</f>
        <v>American</v>
      </c>
      <c r="I215" s="5">
        <f>IFERROR(INDEX(menu_items!$D:$D,MATCH(F215,menu_items!$A:$A,0)),0)</f>
        <v>12.95</v>
      </c>
      <c r="J215" t="str">
        <f t="shared" si="15"/>
        <v>Mon</v>
      </c>
      <c r="K215">
        <f t="shared" si="16"/>
        <v>2</v>
      </c>
      <c r="L215" t="str">
        <f t="shared" si="17"/>
        <v>Jan</v>
      </c>
      <c r="M215">
        <v>15</v>
      </c>
      <c r="N215">
        <f t="shared" si="18"/>
        <v>9</v>
      </c>
      <c r="O215" s="5">
        <f t="shared" si="19"/>
        <v>112.7</v>
      </c>
    </row>
    <row r="216" spans="1:15" x14ac:dyDescent="0.25">
      <c r="A216">
        <v>216</v>
      </c>
      <c r="B216">
        <v>92</v>
      </c>
      <c r="C216">
        <f>IF(COUNTIF($B$2:B216,B216)=1,1,0)</f>
        <v>0</v>
      </c>
      <c r="D216" s="1">
        <v>44928</v>
      </c>
      <c r="E216" s="2">
        <v>0.6368287037037037</v>
      </c>
      <c r="F216">
        <v>117</v>
      </c>
      <c r="G216" t="str">
        <f>IFERROR(INDEX(menu_items!$B:$B,MATCH(F216,menu_items!$A:$A,0)),"Unknown value")</f>
        <v>Chicken Burrito</v>
      </c>
      <c r="H216" t="str">
        <f>IFERROR(INDEX(menu_items!$C:$C,MATCH(F216,menu_items!$A:$A,0)),"Unknown value")</f>
        <v>Mexican</v>
      </c>
      <c r="I216" s="5">
        <f>IFERROR(INDEX(menu_items!$D:$D,MATCH(F216,menu_items!$A:$A,0)),0)</f>
        <v>12.95</v>
      </c>
      <c r="J216" t="str">
        <f t="shared" si="15"/>
        <v>Mon</v>
      </c>
      <c r="K216">
        <f t="shared" si="16"/>
        <v>2</v>
      </c>
      <c r="L216" t="str">
        <f t="shared" si="17"/>
        <v>Jan</v>
      </c>
      <c r="M216">
        <v>15</v>
      </c>
      <c r="N216">
        <f t="shared" si="18"/>
        <v>9</v>
      </c>
      <c r="O216" s="5">
        <f t="shared" si="19"/>
        <v>112.7</v>
      </c>
    </row>
    <row r="217" spans="1:15" x14ac:dyDescent="0.25">
      <c r="A217">
        <v>217</v>
      </c>
      <c r="B217">
        <v>92</v>
      </c>
      <c r="C217">
        <f>IF(COUNTIF($B$2:B217,B217)=1,1,0)</f>
        <v>0</v>
      </c>
      <c r="D217" s="1">
        <v>44928</v>
      </c>
      <c r="E217" s="2">
        <v>0.6368287037037037</v>
      </c>
      <c r="F217">
        <v>117</v>
      </c>
      <c r="G217" t="str">
        <f>IFERROR(INDEX(menu_items!$B:$B,MATCH(F217,menu_items!$A:$A,0)),"Unknown value")</f>
        <v>Chicken Burrito</v>
      </c>
      <c r="H217" t="str">
        <f>IFERROR(INDEX(menu_items!$C:$C,MATCH(F217,menu_items!$A:$A,0)),"Unknown value")</f>
        <v>Mexican</v>
      </c>
      <c r="I217" s="5">
        <f>IFERROR(INDEX(menu_items!$D:$D,MATCH(F217,menu_items!$A:$A,0)),0)</f>
        <v>12.95</v>
      </c>
      <c r="J217" t="str">
        <f t="shared" si="15"/>
        <v>Mon</v>
      </c>
      <c r="K217">
        <f t="shared" si="16"/>
        <v>2</v>
      </c>
      <c r="L217" t="str">
        <f t="shared" si="17"/>
        <v>Jan</v>
      </c>
      <c r="M217">
        <v>15</v>
      </c>
      <c r="N217">
        <f t="shared" si="18"/>
        <v>9</v>
      </c>
      <c r="O217" s="5">
        <f t="shared" si="19"/>
        <v>112.7</v>
      </c>
    </row>
    <row r="218" spans="1:15" x14ac:dyDescent="0.25">
      <c r="A218">
        <v>218</v>
      </c>
      <c r="B218">
        <v>92</v>
      </c>
      <c r="C218">
        <f>IF(COUNTIF($B$2:B218,B218)=1,1,0)</f>
        <v>0</v>
      </c>
      <c r="D218" s="1">
        <v>44928</v>
      </c>
      <c r="E218" s="2">
        <v>0.6368287037037037</v>
      </c>
      <c r="F218">
        <v>127</v>
      </c>
      <c r="G218" t="str">
        <f>IFERROR(INDEX(menu_items!$B:$B,MATCH(F218,menu_items!$A:$A,0)),"Unknown value")</f>
        <v>Meat Lasagna</v>
      </c>
      <c r="H218" t="str">
        <f>IFERROR(INDEX(menu_items!$C:$C,MATCH(F218,menu_items!$A:$A,0)),"Unknown value")</f>
        <v>Italian</v>
      </c>
      <c r="I218" s="5">
        <f>IFERROR(INDEX(menu_items!$D:$D,MATCH(F218,menu_items!$A:$A,0)),0)</f>
        <v>17.95</v>
      </c>
      <c r="J218" t="str">
        <f t="shared" si="15"/>
        <v>Mon</v>
      </c>
      <c r="K218">
        <f t="shared" si="16"/>
        <v>2</v>
      </c>
      <c r="L218" t="str">
        <f t="shared" si="17"/>
        <v>Jan</v>
      </c>
      <c r="M218">
        <v>15</v>
      </c>
      <c r="N218">
        <f t="shared" si="18"/>
        <v>9</v>
      </c>
      <c r="O218" s="5">
        <f t="shared" si="19"/>
        <v>112.7</v>
      </c>
    </row>
    <row r="219" spans="1:15" x14ac:dyDescent="0.25">
      <c r="A219">
        <v>219</v>
      </c>
      <c r="B219">
        <v>92</v>
      </c>
      <c r="C219">
        <f>IF(COUNTIF($B$2:B219,B219)=1,1,0)</f>
        <v>0</v>
      </c>
      <c r="D219" s="1">
        <v>44928</v>
      </c>
      <c r="E219" s="2">
        <v>0.6368287037037037</v>
      </c>
      <c r="F219">
        <v>113</v>
      </c>
      <c r="G219" t="str">
        <f>IFERROR(INDEX(menu_items!$B:$B,MATCH(F219,menu_items!$A:$A,0)),"Unknown value")</f>
        <v>Edamame</v>
      </c>
      <c r="H219" t="str">
        <f>IFERROR(INDEX(menu_items!$C:$C,MATCH(F219,menu_items!$A:$A,0)),"Unknown value")</f>
        <v>Asian</v>
      </c>
      <c r="I219" s="5">
        <f>IFERROR(INDEX(menu_items!$D:$D,MATCH(F219,menu_items!$A:$A,0)),0)</f>
        <v>5</v>
      </c>
      <c r="J219" t="str">
        <f t="shared" si="15"/>
        <v>Mon</v>
      </c>
      <c r="K219">
        <f t="shared" si="16"/>
        <v>2</v>
      </c>
      <c r="L219" t="str">
        <f t="shared" si="17"/>
        <v>Jan</v>
      </c>
      <c r="M219">
        <v>15</v>
      </c>
      <c r="N219">
        <f t="shared" si="18"/>
        <v>9</v>
      </c>
      <c r="O219" s="5">
        <f t="shared" si="19"/>
        <v>112.7</v>
      </c>
    </row>
    <row r="220" spans="1:15" x14ac:dyDescent="0.25">
      <c r="A220">
        <v>220</v>
      </c>
      <c r="B220">
        <v>92</v>
      </c>
      <c r="C220">
        <f>IF(COUNTIF($B$2:B220,B220)=1,1,0)</f>
        <v>0</v>
      </c>
      <c r="D220" s="1">
        <v>44928</v>
      </c>
      <c r="E220" s="2">
        <v>0.6368287037037037</v>
      </c>
      <c r="F220">
        <v>118</v>
      </c>
      <c r="G220" t="str">
        <f>IFERROR(INDEX(menu_items!$B:$B,MATCH(F220,menu_items!$A:$A,0)),"Unknown value")</f>
        <v>Steak Burrito</v>
      </c>
      <c r="H220" t="str">
        <f>IFERROR(INDEX(menu_items!$C:$C,MATCH(F220,menu_items!$A:$A,0)),"Unknown value")</f>
        <v>Mexican</v>
      </c>
      <c r="I220" s="5">
        <f>IFERROR(INDEX(menu_items!$D:$D,MATCH(F220,menu_items!$A:$A,0)),0)</f>
        <v>14.95</v>
      </c>
      <c r="J220" t="str">
        <f t="shared" si="15"/>
        <v>Mon</v>
      </c>
      <c r="K220">
        <f t="shared" si="16"/>
        <v>2</v>
      </c>
      <c r="L220" t="str">
        <f t="shared" si="17"/>
        <v>Jan</v>
      </c>
      <c r="M220">
        <v>15</v>
      </c>
      <c r="N220">
        <f t="shared" si="18"/>
        <v>9</v>
      </c>
      <c r="O220" s="5">
        <f t="shared" si="19"/>
        <v>112.7</v>
      </c>
    </row>
    <row r="221" spans="1:15" x14ac:dyDescent="0.25">
      <c r="A221">
        <v>221</v>
      </c>
      <c r="B221">
        <v>92</v>
      </c>
      <c r="C221">
        <f>IF(COUNTIF($B$2:B221,B221)=1,1,0)</f>
        <v>0</v>
      </c>
      <c r="D221" s="1">
        <v>44928</v>
      </c>
      <c r="E221" s="2">
        <v>0.6368287037037037</v>
      </c>
      <c r="F221">
        <v>131</v>
      </c>
      <c r="G221" t="str">
        <f>IFERROR(INDEX(menu_items!$B:$B,MATCH(F221,menu_items!$A:$A,0)),"Unknown value")</f>
        <v>Chicken Parmesan</v>
      </c>
      <c r="H221" t="str">
        <f>IFERROR(INDEX(menu_items!$C:$C,MATCH(F221,menu_items!$A:$A,0)),"Unknown value")</f>
        <v>Italian</v>
      </c>
      <c r="I221" s="5">
        <f>IFERROR(INDEX(menu_items!$D:$D,MATCH(F221,menu_items!$A:$A,0)),0)</f>
        <v>17.95</v>
      </c>
      <c r="J221" t="str">
        <f t="shared" si="15"/>
        <v>Mon</v>
      </c>
      <c r="K221">
        <f t="shared" si="16"/>
        <v>2</v>
      </c>
      <c r="L221" t="str">
        <f t="shared" si="17"/>
        <v>Jan</v>
      </c>
      <c r="M221">
        <v>15</v>
      </c>
      <c r="N221">
        <f t="shared" si="18"/>
        <v>9</v>
      </c>
      <c r="O221" s="5">
        <f t="shared" si="19"/>
        <v>112.7</v>
      </c>
    </row>
    <row r="222" spans="1:15" x14ac:dyDescent="0.25">
      <c r="A222">
        <v>222</v>
      </c>
      <c r="B222">
        <v>92</v>
      </c>
      <c r="C222">
        <f>IF(COUNTIF($B$2:B222,B222)=1,1,0)</f>
        <v>0</v>
      </c>
      <c r="D222" s="1">
        <v>44928</v>
      </c>
      <c r="E222" s="2">
        <v>0.6368287037037037</v>
      </c>
      <c r="F222">
        <v>123</v>
      </c>
      <c r="G222" t="str">
        <f>IFERROR(INDEX(menu_items!$B:$B,MATCH(F222,menu_items!$A:$A,0)),"Unknown value")</f>
        <v>Chips &amp; Guacamole</v>
      </c>
      <c r="H222" t="str">
        <f>IFERROR(INDEX(menu_items!$C:$C,MATCH(F222,menu_items!$A:$A,0)),"Unknown value")</f>
        <v>Mexican</v>
      </c>
      <c r="I222" s="5">
        <f>IFERROR(INDEX(menu_items!$D:$D,MATCH(F222,menu_items!$A:$A,0)),0)</f>
        <v>9</v>
      </c>
      <c r="J222" t="str">
        <f t="shared" si="15"/>
        <v>Mon</v>
      </c>
      <c r="K222">
        <f t="shared" si="16"/>
        <v>2</v>
      </c>
      <c r="L222" t="str">
        <f t="shared" si="17"/>
        <v>Jan</v>
      </c>
      <c r="M222">
        <v>15</v>
      </c>
      <c r="N222">
        <f t="shared" si="18"/>
        <v>9</v>
      </c>
      <c r="O222" s="5">
        <f t="shared" si="19"/>
        <v>112.7</v>
      </c>
    </row>
    <row r="223" spans="1:15" x14ac:dyDescent="0.25">
      <c r="A223">
        <v>223</v>
      </c>
      <c r="B223">
        <v>92</v>
      </c>
      <c r="C223">
        <f>IF(COUNTIF($B$2:B223,B223)=1,1,0)</f>
        <v>0</v>
      </c>
      <c r="D223" s="1">
        <v>44928</v>
      </c>
      <c r="E223" s="2">
        <v>0.6368287037037037</v>
      </c>
      <c r="F223">
        <v>114</v>
      </c>
      <c r="G223" t="str">
        <f>IFERROR(INDEX(menu_items!$B:$B,MATCH(F223,menu_items!$A:$A,0)),"Unknown value")</f>
        <v>Potstickers</v>
      </c>
      <c r="H223" t="str">
        <f>IFERROR(INDEX(menu_items!$C:$C,MATCH(F223,menu_items!$A:$A,0)),"Unknown value")</f>
        <v>Asian</v>
      </c>
      <c r="I223" s="5">
        <f>IFERROR(INDEX(menu_items!$D:$D,MATCH(F223,menu_items!$A:$A,0)),0)</f>
        <v>9</v>
      </c>
      <c r="J223" t="str">
        <f t="shared" si="15"/>
        <v>Mon</v>
      </c>
      <c r="K223">
        <f t="shared" si="16"/>
        <v>2</v>
      </c>
      <c r="L223" t="str">
        <f t="shared" si="17"/>
        <v>Jan</v>
      </c>
      <c r="M223">
        <v>15</v>
      </c>
      <c r="N223">
        <f t="shared" si="18"/>
        <v>9</v>
      </c>
      <c r="O223" s="5">
        <f t="shared" si="19"/>
        <v>112.7</v>
      </c>
    </row>
    <row r="224" spans="1:15" x14ac:dyDescent="0.25">
      <c r="A224">
        <v>224</v>
      </c>
      <c r="B224">
        <v>93</v>
      </c>
      <c r="C224">
        <f>IF(COUNTIF($B$2:B224,B224)=1,1,0)</f>
        <v>1</v>
      </c>
      <c r="D224" s="1">
        <v>44928</v>
      </c>
      <c r="E224" s="2">
        <v>0.64549768518518513</v>
      </c>
      <c r="F224">
        <v>120</v>
      </c>
      <c r="G224" t="str">
        <f>IFERROR(INDEX(menu_items!$B:$B,MATCH(F224,menu_items!$A:$A,0)),"Unknown value")</f>
        <v>Steak Torta</v>
      </c>
      <c r="H224" t="str">
        <f>IFERROR(INDEX(menu_items!$C:$C,MATCH(F224,menu_items!$A:$A,0)),"Unknown value")</f>
        <v>Mexican</v>
      </c>
      <c r="I224" s="5">
        <f>IFERROR(INDEX(menu_items!$D:$D,MATCH(F224,menu_items!$A:$A,0)),0)</f>
        <v>13.95</v>
      </c>
      <c r="J224" t="str">
        <f t="shared" si="15"/>
        <v>Mon</v>
      </c>
      <c r="K224">
        <f t="shared" si="16"/>
        <v>2</v>
      </c>
      <c r="L224" t="str">
        <f t="shared" si="17"/>
        <v>Jan</v>
      </c>
      <c r="M224">
        <v>15</v>
      </c>
      <c r="N224">
        <f t="shared" si="18"/>
        <v>1</v>
      </c>
      <c r="O224" s="5">
        <f t="shared" si="19"/>
        <v>13.95</v>
      </c>
    </row>
    <row r="225" spans="1:15" x14ac:dyDescent="0.25">
      <c r="A225">
        <v>225</v>
      </c>
      <c r="B225">
        <v>94</v>
      </c>
      <c r="C225">
        <f>IF(COUNTIF($B$2:B225,B225)=1,1,0)</f>
        <v>1</v>
      </c>
      <c r="D225" s="1">
        <v>44928</v>
      </c>
      <c r="E225" s="2">
        <v>0.67865740740740743</v>
      </c>
      <c r="F225">
        <v>110</v>
      </c>
      <c r="G225" t="str">
        <f>IFERROR(INDEX(menu_items!$B:$B,MATCH(F225,menu_items!$A:$A,0)),"Unknown value")</f>
        <v>Pork Ramen</v>
      </c>
      <c r="H225" t="str">
        <f>IFERROR(INDEX(menu_items!$C:$C,MATCH(F225,menu_items!$A:$A,0)),"Unknown value")</f>
        <v>Asian</v>
      </c>
      <c r="I225" s="5">
        <f>IFERROR(INDEX(menu_items!$D:$D,MATCH(F225,menu_items!$A:$A,0)),0)</f>
        <v>17.95</v>
      </c>
      <c r="J225" t="str">
        <f t="shared" si="15"/>
        <v>Mon</v>
      </c>
      <c r="K225">
        <f t="shared" si="16"/>
        <v>2</v>
      </c>
      <c r="L225" t="str">
        <f t="shared" si="17"/>
        <v>Jan</v>
      </c>
      <c r="M225">
        <v>16</v>
      </c>
      <c r="N225">
        <f t="shared" si="18"/>
        <v>2</v>
      </c>
      <c r="O225" s="5">
        <f t="shared" si="19"/>
        <v>24.95</v>
      </c>
    </row>
    <row r="226" spans="1:15" x14ac:dyDescent="0.25">
      <c r="A226">
        <v>226</v>
      </c>
      <c r="B226">
        <v>94</v>
      </c>
      <c r="C226">
        <f>IF(COUNTIF($B$2:B226,B226)=1,1,0)</f>
        <v>0</v>
      </c>
      <c r="D226" s="1">
        <v>44928</v>
      </c>
      <c r="E226" s="2">
        <v>0.67865740740740743</v>
      </c>
      <c r="F226">
        <v>105</v>
      </c>
      <c r="G226" t="str">
        <f>IFERROR(INDEX(menu_items!$B:$B,MATCH(F226,menu_items!$A:$A,0)),"Unknown value")</f>
        <v>Mac &amp; Cheese</v>
      </c>
      <c r="H226" t="str">
        <f>IFERROR(INDEX(menu_items!$C:$C,MATCH(F226,menu_items!$A:$A,0)),"Unknown value")</f>
        <v>American</v>
      </c>
      <c r="I226" s="5">
        <f>IFERROR(INDEX(menu_items!$D:$D,MATCH(F226,menu_items!$A:$A,0)),0)</f>
        <v>7</v>
      </c>
      <c r="J226" t="str">
        <f t="shared" si="15"/>
        <v>Mon</v>
      </c>
      <c r="K226">
        <f t="shared" si="16"/>
        <v>2</v>
      </c>
      <c r="L226" t="str">
        <f t="shared" si="17"/>
        <v>Jan</v>
      </c>
      <c r="M226">
        <v>16</v>
      </c>
      <c r="N226">
        <f t="shared" si="18"/>
        <v>2</v>
      </c>
      <c r="O226" s="5">
        <f t="shared" si="19"/>
        <v>24.95</v>
      </c>
    </row>
    <row r="227" spans="1:15" x14ac:dyDescent="0.25">
      <c r="A227">
        <v>227</v>
      </c>
      <c r="B227">
        <v>95</v>
      </c>
      <c r="C227">
        <f>IF(COUNTIF($B$2:B227,B227)=1,1,0)</f>
        <v>1</v>
      </c>
      <c r="D227" s="1">
        <v>44928</v>
      </c>
      <c r="E227" s="2">
        <v>0.67921296296296296</v>
      </c>
      <c r="F227">
        <v>111</v>
      </c>
      <c r="G227" t="str">
        <f>IFERROR(INDEX(menu_items!$B:$B,MATCH(F227,menu_items!$A:$A,0)),"Unknown value")</f>
        <v>California Roll</v>
      </c>
      <c r="H227" t="str">
        <f>IFERROR(INDEX(menu_items!$C:$C,MATCH(F227,menu_items!$A:$A,0)),"Unknown value")</f>
        <v>Asian</v>
      </c>
      <c r="I227" s="5">
        <f>IFERROR(INDEX(menu_items!$D:$D,MATCH(F227,menu_items!$A:$A,0)),0)</f>
        <v>11.95</v>
      </c>
      <c r="J227" t="str">
        <f t="shared" si="15"/>
        <v>Mon</v>
      </c>
      <c r="K227">
        <f t="shared" si="16"/>
        <v>2</v>
      </c>
      <c r="L227" t="str">
        <f t="shared" si="17"/>
        <v>Jan</v>
      </c>
      <c r="M227">
        <v>16</v>
      </c>
      <c r="N227">
        <f t="shared" si="18"/>
        <v>2</v>
      </c>
      <c r="O227" s="5">
        <f t="shared" si="19"/>
        <v>26.9</v>
      </c>
    </row>
    <row r="228" spans="1:15" x14ac:dyDescent="0.25">
      <c r="A228">
        <v>228</v>
      </c>
      <c r="B228">
        <v>95</v>
      </c>
      <c r="C228">
        <f>IF(COUNTIF($B$2:B228,B228)=1,1,0)</f>
        <v>0</v>
      </c>
      <c r="D228" s="1">
        <v>44928</v>
      </c>
      <c r="E228" s="2">
        <v>0.67921296296296296</v>
      </c>
      <c r="F228">
        <v>118</v>
      </c>
      <c r="G228" t="str">
        <f>IFERROR(INDEX(menu_items!$B:$B,MATCH(F228,menu_items!$A:$A,0)),"Unknown value")</f>
        <v>Steak Burrito</v>
      </c>
      <c r="H228" t="str">
        <f>IFERROR(INDEX(menu_items!$C:$C,MATCH(F228,menu_items!$A:$A,0)),"Unknown value")</f>
        <v>Mexican</v>
      </c>
      <c r="I228" s="5">
        <f>IFERROR(INDEX(menu_items!$D:$D,MATCH(F228,menu_items!$A:$A,0)),0)</f>
        <v>14.95</v>
      </c>
      <c r="J228" t="str">
        <f t="shared" si="15"/>
        <v>Mon</v>
      </c>
      <c r="K228">
        <f t="shared" si="16"/>
        <v>2</v>
      </c>
      <c r="L228" t="str">
        <f t="shared" si="17"/>
        <v>Jan</v>
      </c>
      <c r="M228">
        <v>16</v>
      </c>
      <c r="N228">
        <f t="shared" si="18"/>
        <v>2</v>
      </c>
      <c r="O228" s="5">
        <f t="shared" si="19"/>
        <v>26.9</v>
      </c>
    </row>
    <row r="229" spans="1:15" x14ac:dyDescent="0.25">
      <c r="A229">
        <v>229</v>
      </c>
      <c r="B229">
        <v>96</v>
      </c>
      <c r="C229">
        <f>IF(COUNTIF($B$2:B229,B229)=1,1,0)</f>
        <v>1</v>
      </c>
      <c r="D229" s="1">
        <v>44928</v>
      </c>
      <c r="E229" s="2">
        <v>0.68148148148148147</v>
      </c>
      <c r="F229">
        <v>111</v>
      </c>
      <c r="G229" t="str">
        <f>IFERROR(INDEX(menu_items!$B:$B,MATCH(F229,menu_items!$A:$A,0)),"Unknown value")</f>
        <v>California Roll</v>
      </c>
      <c r="H229" t="str">
        <f>IFERROR(INDEX(menu_items!$C:$C,MATCH(F229,menu_items!$A:$A,0)),"Unknown value")</f>
        <v>Asian</v>
      </c>
      <c r="I229" s="5">
        <f>IFERROR(INDEX(menu_items!$D:$D,MATCH(F229,menu_items!$A:$A,0)),0)</f>
        <v>11.95</v>
      </c>
      <c r="J229" t="str">
        <f t="shared" si="15"/>
        <v>Mon</v>
      </c>
      <c r="K229">
        <f t="shared" si="16"/>
        <v>2</v>
      </c>
      <c r="L229" t="str">
        <f t="shared" si="17"/>
        <v>Jan</v>
      </c>
      <c r="M229">
        <v>16</v>
      </c>
      <c r="N229">
        <f t="shared" si="18"/>
        <v>1</v>
      </c>
      <c r="O229" s="5">
        <f t="shared" si="19"/>
        <v>11.95</v>
      </c>
    </row>
    <row r="230" spans="1:15" x14ac:dyDescent="0.25">
      <c r="A230">
        <v>230</v>
      </c>
      <c r="B230">
        <v>97</v>
      </c>
      <c r="C230">
        <f>IF(COUNTIF($B$2:B230,B230)=1,1,0)</f>
        <v>1</v>
      </c>
      <c r="D230" s="1">
        <v>44928</v>
      </c>
      <c r="E230" s="2">
        <v>0.69829861111111113</v>
      </c>
      <c r="F230">
        <v>107</v>
      </c>
      <c r="G230" t="str">
        <f>IFERROR(INDEX(menu_items!$B:$B,MATCH(F230,menu_items!$A:$A,0)),"Unknown value")</f>
        <v>Orange Chicken</v>
      </c>
      <c r="H230" t="str">
        <f>IFERROR(INDEX(menu_items!$C:$C,MATCH(F230,menu_items!$A:$A,0)),"Unknown value")</f>
        <v>Asian</v>
      </c>
      <c r="I230" s="5">
        <f>IFERROR(INDEX(menu_items!$D:$D,MATCH(F230,menu_items!$A:$A,0)),0)</f>
        <v>16.5</v>
      </c>
      <c r="J230" t="str">
        <f t="shared" si="15"/>
        <v>Mon</v>
      </c>
      <c r="K230">
        <f t="shared" si="16"/>
        <v>2</v>
      </c>
      <c r="L230" t="str">
        <f t="shared" si="17"/>
        <v>Jan</v>
      </c>
      <c r="M230">
        <v>16</v>
      </c>
      <c r="N230">
        <f t="shared" si="18"/>
        <v>1</v>
      </c>
      <c r="O230" s="5">
        <f t="shared" si="19"/>
        <v>16.5</v>
      </c>
    </row>
    <row r="231" spans="1:15" x14ac:dyDescent="0.25">
      <c r="A231">
        <v>231</v>
      </c>
      <c r="B231">
        <v>98</v>
      </c>
      <c r="C231">
        <f>IF(COUNTIF($B$2:B231,B231)=1,1,0)</f>
        <v>1</v>
      </c>
      <c r="D231" s="1">
        <v>44928</v>
      </c>
      <c r="E231" s="2">
        <v>0.72104166666666669</v>
      </c>
      <c r="F231">
        <v>108</v>
      </c>
      <c r="G231" t="str">
        <f>IFERROR(INDEX(menu_items!$B:$B,MATCH(F231,menu_items!$A:$A,0)),"Unknown value")</f>
        <v>Tofu Pad Thai</v>
      </c>
      <c r="H231" t="str">
        <f>IFERROR(INDEX(menu_items!$C:$C,MATCH(F231,menu_items!$A:$A,0)),"Unknown value")</f>
        <v>Asian</v>
      </c>
      <c r="I231" s="5">
        <f>IFERROR(INDEX(menu_items!$D:$D,MATCH(F231,menu_items!$A:$A,0)),0)</f>
        <v>14.5</v>
      </c>
      <c r="J231" t="str">
        <f t="shared" si="15"/>
        <v>Mon</v>
      </c>
      <c r="K231">
        <f t="shared" si="16"/>
        <v>2</v>
      </c>
      <c r="L231" t="str">
        <f t="shared" si="17"/>
        <v>Jan</v>
      </c>
      <c r="M231">
        <v>17</v>
      </c>
      <c r="N231">
        <f t="shared" si="18"/>
        <v>2</v>
      </c>
      <c r="O231" s="5">
        <f t="shared" si="19"/>
        <v>26.45</v>
      </c>
    </row>
    <row r="232" spans="1:15" x14ac:dyDescent="0.25">
      <c r="A232">
        <v>232</v>
      </c>
      <c r="B232">
        <v>98</v>
      </c>
      <c r="C232">
        <f>IF(COUNTIF($B$2:B232,B232)=1,1,0)</f>
        <v>0</v>
      </c>
      <c r="D232" s="1">
        <v>44928</v>
      </c>
      <c r="E232" s="2">
        <v>0.72104166666666669</v>
      </c>
      <c r="F232">
        <v>111</v>
      </c>
      <c r="G232" t="str">
        <f>IFERROR(INDEX(menu_items!$B:$B,MATCH(F232,menu_items!$A:$A,0)),"Unknown value")</f>
        <v>California Roll</v>
      </c>
      <c r="H232" t="str">
        <f>IFERROR(INDEX(menu_items!$C:$C,MATCH(F232,menu_items!$A:$A,0)),"Unknown value")</f>
        <v>Asian</v>
      </c>
      <c r="I232" s="5">
        <f>IFERROR(INDEX(menu_items!$D:$D,MATCH(F232,menu_items!$A:$A,0)),0)</f>
        <v>11.95</v>
      </c>
      <c r="J232" t="str">
        <f t="shared" si="15"/>
        <v>Mon</v>
      </c>
      <c r="K232">
        <f t="shared" si="16"/>
        <v>2</v>
      </c>
      <c r="L232" t="str">
        <f t="shared" si="17"/>
        <v>Jan</v>
      </c>
      <c r="M232">
        <v>17</v>
      </c>
      <c r="N232">
        <f t="shared" si="18"/>
        <v>2</v>
      </c>
      <c r="O232" s="5">
        <f t="shared" si="19"/>
        <v>26.45</v>
      </c>
    </row>
    <row r="233" spans="1:15" x14ac:dyDescent="0.25">
      <c r="A233">
        <v>233</v>
      </c>
      <c r="B233">
        <v>99</v>
      </c>
      <c r="C233">
        <f>IF(COUNTIF($B$2:B233,B233)=1,1,0)</f>
        <v>1</v>
      </c>
      <c r="D233" s="1">
        <v>44928</v>
      </c>
      <c r="E233" s="2">
        <v>0.74006944444444445</v>
      </c>
      <c r="F233">
        <v>117</v>
      </c>
      <c r="G233" t="str">
        <f>IFERROR(INDEX(menu_items!$B:$B,MATCH(F233,menu_items!$A:$A,0)),"Unknown value")</f>
        <v>Chicken Burrito</v>
      </c>
      <c r="H233" t="str">
        <f>IFERROR(INDEX(menu_items!$C:$C,MATCH(F233,menu_items!$A:$A,0)),"Unknown value")</f>
        <v>Mexican</v>
      </c>
      <c r="I233" s="5">
        <f>IFERROR(INDEX(menu_items!$D:$D,MATCH(F233,menu_items!$A:$A,0)),0)</f>
        <v>12.95</v>
      </c>
      <c r="J233" t="str">
        <f t="shared" si="15"/>
        <v>Mon</v>
      </c>
      <c r="K233">
        <f t="shared" si="16"/>
        <v>2</v>
      </c>
      <c r="L233" t="str">
        <f t="shared" si="17"/>
        <v>Jan</v>
      </c>
      <c r="M233">
        <v>17</v>
      </c>
      <c r="N233">
        <f t="shared" si="18"/>
        <v>1</v>
      </c>
      <c r="O233" s="5">
        <f t="shared" si="19"/>
        <v>12.95</v>
      </c>
    </row>
    <row r="234" spans="1:15" x14ac:dyDescent="0.25">
      <c r="A234">
        <v>234</v>
      </c>
      <c r="B234">
        <v>100</v>
      </c>
      <c r="C234">
        <f>IF(COUNTIF($B$2:B234,B234)=1,1,0)</f>
        <v>1</v>
      </c>
      <c r="D234" s="1">
        <v>44928</v>
      </c>
      <c r="E234" s="2">
        <v>0.74047453703703703</v>
      </c>
      <c r="F234">
        <v>109</v>
      </c>
      <c r="G234" t="str">
        <f>IFERROR(INDEX(menu_items!$B:$B,MATCH(F234,menu_items!$A:$A,0)),"Unknown value")</f>
        <v>Korean Beef Bowl</v>
      </c>
      <c r="H234" t="str">
        <f>IFERROR(INDEX(menu_items!$C:$C,MATCH(F234,menu_items!$A:$A,0)),"Unknown value")</f>
        <v>Asian</v>
      </c>
      <c r="I234" s="5">
        <f>IFERROR(INDEX(menu_items!$D:$D,MATCH(F234,menu_items!$A:$A,0)),0)</f>
        <v>17.95</v>
      </c>
      <c r="J234" t="str">
        <f t="shared" si="15"/>
        <v>Mon</v>
      </c>
      <c r="K234">
        <f t="shared" si="16"/>
        <v>2</v>
      </c>
      <c r="L234" t="str">
        <f t="shared" si="17"/>
        <v>Jan</v>
      </c>
      <c r="M234">
        <v>17</v>
      </c>
      <c r="N234">
        <f t="shared" si="18"/>
        <v>1</v>
      </c>
      <c r="O234" s="5">
        <f t="shared" si="19"/>
        <v>17.95</v>
      </c>
    </row>
    <row r="235" spans="1:15" x14ac:dyDescent="0.25">
      <c r="A235">
        <v>235</v>
      </c>
      <c r="B235">
        <v>101</v>
      </c>
      <c r="C235">
        <f>IF(COUNTIF($B$2:B235,B235)=1,1,0)</f>
        <v>1</v>
      </c>
      <c r="D235" s="1">
        <v>44928</v>
      </c>
      <c r="E235" s="2">
        <v>0.74413194444444442</v>
      </c>
      <c r="F235">
        <v>102</v>
      </c>
      <c r="G235" t="str">
        <f>IFERROR(INDEX(menu_items!$B:$B,MATCH(F235,menu_items!$A:$A,0)),"Unknown value")</f>
        <v>Cheeseburger</v>
      </c>
      <c r="H235" t="str">
        <f>IFERROR(INDEX(menu_items!$C:$C,MATCH(F235,menu_items!$A:$A,0)),"Unknown value")</f>
        <v>American</v>
      </c>
      <c r="I235" s="5">
        <f>IFERROR(INDEX(menu_items!$D:$D,MATCH(F235,menu_items!$A:$A,0)),0)</f>
        <v>13.95</v>
      </c>
      <c r="J235" t="str">
        <f t="shared" si="15"/>
        <v>Mon</v>
      </c>
      <c r="K235">
        <f t="shared" si="16"/>
        <v>2</v>
      </c>
      <c r="L235" t="str">
        <f t="shared" si="17"/>
        <v>Jan</v>
      </c>
      <c r="M235">
        <v>17</v>
      </c>
      <c r="N235">
        <f t="shared" si="18"/>
        <v>4</v>
      </c>
      <c r="O235" s="5">
        <f t="shared" si="19"/>
        <v>36.450000000000003</v>
      </c>
    </row>
    <row r="236" spans="1:15" x14ac:dyDescent="0.25">
      <c r="A236">
        <v>236</v>
      </c>
      <c r="B236">
        <v>101</v>
      </c>
      <c r="C236">
        <f>IF(COUNTIF($B$2:B236,B236)=1,1,0)</f>
        <v>0</v>
      </c>
      <c r="D236" s="1">
        <v>44928</v>
      </c>
      <c r="E236" s="2">
        <v>0.74413194444444442</v>
      </c>
      <c r="F236">
        <v>113</v>
      </c>
      <c r="G236" t="str">
        <f>IFERROR(INDEX(menu_items!$B:$B,MATCH(F236,menu_items!$A:$A,0)),"Unknown value")</f>
        <v>Edamame</v>
      </c>
      <c r="H236" t="str">
        <f>IFERROR(INDEX(menu_items!$C:$C,MATCH(F236,menu_items!$A:$A,0)),"Unknown value")</f>
        <v>Asian</v>
      </c>
      <c r="I236" s="5">
        <f>IFERROR(INDEX(menu_items!$D:$D,MATCH(F236,menu_items!$A:$A,0)),0)</f>
        <v>5</v>
      </c>
      <c r="J236" t="str">
        <f t="shared" si="15"/>
        <v>Mon</v>
      </c>
      <c r="K236">
        <f t="shared" si="16"/>
        <v>2</v>
      </c>
      <c r="L236" t="str">
        <f t="shared" si="17"/>
        <v>Jan</v>
      </c>
      <c r="M236">
        <v>17</v>
      </c>
      <c r="N236">
        <f t="shared" si="18"/>
        <v>4</v>
      </c>
      <c r="O236" s="5">
        <f t="shared" si="19"/>
        <v>36.450000000000003</v>
      </c>
    </row>
    <row r="237" spans="1:15" x14ac:dyDescent="0.25">
      <c r="A237">
        <v>237</v>
      </c>
      <c r="B237">
        <v>101</v>
      </c>
      <c r="C237">
        <f>IF(COUNTIF($B$2:B237,B237)=1,1,0)</f>
        <v>0</v>
      </c>
      <c r="D237" s="1">
        <v>44928</v>
      </c>
      <c r="E237" s="2">
        <v>0.74413194444444442</v>
      </c>
      <c r="F237">
        <v>121</v>
      </c>
      <c r="G237" t="str">
        <f>IFERROR(INDEX(menu_items!$B:$B,MATCH(F237,menu_items!$A:$A,0)),"Unknown value")</f>
        <v>Cheese Quesadillas</v>
      </c>
      <c r="H237" t="str">
        <f>IFERROR(INDEX(menu_items!$C:$C,MATCH(F237,menu_items!$A:$A,0)),"Unknown value")</f>
        <v>Mexican</v>
      </c>
      <c r="I237" s="5">
        <f>IFERROR(INDEX(menu_items!$D:$D,MATCH(F237,menu_items!$A:$A,0)),0)</f>
        <v>10.5</v>
      </c>
      <c r="J237" t="str">
        <f t="shared" si="15"/>
        <v>Mon</v>
      </c>
      <c r="K237">
        <f t="shared" si="16"/>
        <v>2</v>
      </c>
      <c r="L237" t="str">
        <f t="shared" si="17"/>
        <v>Jan</v>
      </c>
      <c r="M237">
        <v>17</v>
      </c>
      <c r="N237">
        <f t="shared" si="18"/>
        <v>4</v>
      </c>
      <c r="O237" s="5">
        <f t="shared" si="19"/>
        <v>36.450000000000003</v>
      </c>
    </row>
    <row r="238" spans="1:15" x14ac:dyDescent="0.25">
      <c r="A238">
        <v>238</v>
      </c>
      <c r="B238">
        <v>101</v>
      </c>
      <c r="C238">
        <f>IF(COUNTIF($B$2:B238,B238)=1,1,0)</f>
        <v>0</v>
      </c>
      <c r="D238" s="1">
        <v>44928</v>
      </c>
      <c r="E238" s="2">
        <v>0.74413194444444442</v>
      </c>
      <c r="F238">
        <v>122</v>
      </c>
      <c r="G238" t="str">
        <f>IFERROR(INDEX(menu_items!$B:$B,MATCH(F238,menu_items!$A:$A,0)),"Unknown value")</f>
        <v>Chips &amp; Salsa</v>
      </c>
      <c r="H238" t="str">
        <f>IFERROR(INDEX(menu_items!$C:$C,MATCH(F238,menu_items!$A:$A,0)),"Unknown value")</f>
        <v>Mexican</v>
      </c>
      <c r="I238" s="5">
        <f>IFERROR(INDEX(menu_items!$D:$D,MATCH(F238,menu_items!$A:$A,0)),0)</f>
        <v>7</v>
      </c>
      <c r="J238" t="str">
        <f t="shared" si="15"/>
        <v>Mon</v>
      </c>
      <c r="K238">
        <f t="shared" si="16"/>
        <v>2</v>
      </c>
      <c r="L238" t="str">
        <f t="shared" si="17"/>
        <v>Jan</v>
      </c>
      <c r="M238">
        <v>17</v>
      </c>
      <c r="N238">
        <f t="shared" si="18"/>
        <v>4</v>
      </c>
      <c r="O238" s="5">
        <f t="shared" si="19"/>
        <v>36.450000000000003</v>
      </c>
    </row>
    <row r="239" spans="1:15" x14ac:dyDescent="0.25">
      <c r="A239">
        <v>239</v>
      </c>
      <c r="B239">
        <v>102</v>
      </c>
      <c r="C239">
        <f>IF(COUNTIF($B$2:B239,B239)=1,1,0)</f>
        <v>1</v>
      </c>
      <c r="D239" s="1">
        <v>44928</v>
      </c>
      <c r="E239" s="2">
        <v>0.74587962962962961</v>
      </c>
      <c r="F239">
        <v>101</v>
      </c>
      <c r="G239" t="str">
        <f>IFERROR(INDEX(menu_items!$B:$B,MATCH(F239,menu_items!$A:$A,0)),"Unknown value")</f>
        <v>Hamburger</v>
      </c>
      <c r="H239" t="str">
        <f>IFERROR(INDEX(menu_items!$C:$C,MATCH(F239,menu_items!$A:$A,0)),"Unknown value")</f>
        <v>American</v>
      </c>
      <c r="I239" s="5">
        <f>IFERROR(INDEX(menu_items!$D:$D,MATCH(F239,menu_items!$A:$A,0)),0)</f>
        <v>12.95</v>
      </c>
      <c r="J239" t="str">
        <f t="shared" si="15"/>
        <v>Mon</v>
      </c>
      <c r="K239">
        <f t="shared" si="16"/>
        <v>2</v>
      </c>
      <c r="L239" t="str">
        <f t="shared" si="17"/>
        <v>Jan</v>
      </c>
      <c r="M239">
        <v>17</v>
      </c>
      <c r="N239">
        <f t="shared" si="18"/>
        <v>2</v>
      </c>
      <c r="O239" s="5">
        <f t="shared" si="19"/>
        <v>24.9</v>
      </c>
    </row>
    <row r="240" spans="1:15" x14ac:dyDescent="0.25">
      <c r="A240">
        <v>240</v>
      </c>
      <c r="B240">
        <v>102</v>
      </c>
      <c r="C240">
        <f>IF(COUNTIF($B$2:B240,B240)=1,1,0)</f>
        <v>0</v>
      </c>
      <c r="D240" s="1">
        <v>44928</v>
      </c>
      <c r="E240" s="2">
        <v>0.74587962962962961</v>
      </c>
      <c r="F240">
        <v>119</v>
      </c>
      <c r="G240" t="str">
        <f>IFERROR(INDEX(menu_items!$B:$B,MATCH(F240,menu_items!$A:$A,0)),"Unknown value")</f>
        <v>Chicken Torta</v>
      </c>
      <c r="H240" t="str">
        <f>IFERROR(INDEX(menu_items!$C:$C,MATCH(F240,menu_items!$A:$A,0)),"Unknown value")</f>
        <v>Mexican</v>
      </c>
      <c r="I240" s="5">
        <f>IFERROR(INDEX(menu_items!$D:$D,MATCH(F240,menu_items!$A:$A,0)),0)</f>
        <v>11.95</v>
      </c>
      <c r="J240" t="str">
        <f t="shared" si="15"/>
        <v>Mon</v>
      </c>
      <c r="K240">
        <f t="shared" si="16"/>
        <v>2</v>
      </c>
      <c r="L240" t="str">
        <f t="shared" si="17"/>
        <v>Jan</v>
      </c>
      <c r="M240">
        <v>17</v>
      </c>
      <c r="N240">
        <f t="shared" si="18"/>
        <v>2</v>
      </c>
      <c r="O240" s="5">
        <f t="shared" si="19"/>
        <v>24.9</v>
      </c>
    </row>
    <row r="241" spans="1:15" x14ac:dyDescent="0.25">
      <c r="A241">
        <v>241</v>
      </c>
      <c r="B241">
        <v>103</v>
      </c>
      <c r="C241">
        <f>IF(COUNTIF($B$2:B241,B241)=1,1,0)</f>
        <v>1</v>
      </c>
      <c r="D241" s="1">
        <v>44928</v>
      </c>
      <c r="E241" s="2">
        <v>0.75149305555555557</v>
      </c>
      <c r="F241">
        <v>123</v>
      </c>
      <c r="G241" t="str">
        <f>IFERROR(INDEX(menu_items!$B:$B,MATCH(F241,menu_items!$A:$A,0)),"Unknown value")</f>
        <v>Chips &amp; Guacamole</v>
      </c>
      <c r="H241" t="str">
        <f>IFERROR(INDEX(menu_items!$C:$C,MATCH(F241,menu_items!$A:$A,0)),"Unknown value")</f>
        <v>Mexican</v>
      </c>
      <c r="I241" s="5">
        <f>IFERROR(INDEX(menu_items!$D:$D,MATCH(F241,menu_items!$A:$A,0)),0)</f>
        <v>9</v>
      </c>
      <c r="J241" t="str">
        <f t="shared" si="15"/>
        <v>Mon</v>
      </c>
      <c r="K241">
        <f t="shared" si="16"/>
        <v>2</v>
      </c>
      <c r="L241" t="str">
        <f t="shared" si="17"/>
        <v>Jan</v>
      </c>
      <c r="M241">
        <v>18</v>
      </c>
      <c r="N241">
        <f t="shared" si="18"/>
        <v>1</v>
      </c>
      <c r="O241" s="5">
        <f t="shared" si="19"/>
        <v>9</v>
      </c>
    </row>
    <row r="242" spans="1:15" x14ac:dyDescent="0.25">
      <c r="A242">
        <v>242</v>
      </c>
      <c r="B242">
        <v>104</v>
      </c>
      <c r="C242">
        <f>IF(COUNTIF($B$2:B242,B242)=1,1,0)</f>
        <v>1</v>
      </c>
      <c r="D242" s="1">
        <v>44928</v>
      </c>
      <c r="E242" s="2">
        <v>0.75152777777777779</v>
      </c>
      <c r="F242">
        <v>101</v>
      </c>
      <c r="G242" t="str">
        <f>IFERROR(INDEX(menu_items!$B:$B,MATCH(F242,menu_items!$A:$A,0)),"Unknown value")</f>
        <v>Hamburger</v>
      </c>
      <c r="H242" t="str">
        <f>IFERROR(INDEX(menu_items!$C:$C,MATCH(F242,menu_items!$A:$A,0)),"Unknown value")</f>
        <v>American</v>
      </c>
      <c r="I242" s="5">
        <f>IFERROR(INDEX(menu_items!$D:$D,MATCH(F242,menu_items!$A:$A,0)),0)</f>
        <v>12.95</v>
      </c>
      <c r="J242" t="str">
        <f t="shared" si="15"/>
        <v>Mon</v>
      </c>
      <c r="K242">
        <f t="shared" si="16"/>
        <v>2</v>
      </c>
      <c r="L242" t="str">
        <f t="shared" si="17"/>
        <v>Jan</v>
      </c>
      <c r="M242">
        <v>18</v>
      </c>
      <c r="N242">
        <f t="shared" si="18"/>
        <v>4</v>
      </c>
      <c r="O242" s="5">
        <f t="shared" si="19"/>
        <v>56.849999999999994</v>
      </c>
    </row>
    <row r="243" spans="1:15" x14ac:dyDescent="0.25">
      <c r="A243">
        <v>243</v>
      </c>
      <c r="B243">
        <v>104</v>
      </c>
      <c r="C243">
        <f>IF(COUNTIF($B$2:B243,B243)=1,1,0)</f>
        <v>0</v>
      </c>
      <c r="D243" s="1">
        <v>44928</v>
      </c>
      <c r="E243" s="2">
        <v>0.75152777777777779</v>
      </c>
      <c r="F243">
        <v>103</v>
      </c>
      <c r="G243" t="str">
        <f>IFERROR(INDEX(menu_items!$B:$B,MATCH(F243,menu_items!$A:$A,0)),"Unknown value")</f>
        <v>Hot Dog</v>
      </c>
      <c r="H243" t="str">
        <f>IFERROR(INDEX(menu_items!$C:$C,MATCH(F243,menu_items!$A:$A,0)),"Unknown value")</f>
        <v>American</v>
      </c>
      <c r="I243" s="5">
        <f>IFERROR(INDEX(menu_items!$D:$D,MATCH(F243,menu_items!$A:$A,0)),0)</f>
        <v>9</v>
      </c>
      <c r="J243" t="str">
        <f t="shared" si="15"/>
        <v>Mon</v>
      </c>
      <c r="K243">
        <f t="shared" si="16"/>
        <v>2</v>
      </c>
      <c r="L243" t="str">
        <f t="shared" si="17"/>
        <v>Jan</v>
      </c>
      <c r="M243">
        <v>18</v>
      </c>
      <c r="N243">
        <f t="shared" si="18"/>
        <v>4</v>
      </c>
      <c r="O243" s="5">
        <f t="shared" si="19"/>
        <v>56.849999999999994</v>
      </c>
    </row>
    <row r="244" spans="1:15" x14ac:dyDescent="0.25">
      <c r="A244">
        <v>244</v>
      </c>
      <c r="B244">
        <v>104</v>
      </c>
      <c r="C244">
        <f>IF(COUNTIF($B$2:B244,B244)=1,1,0)</f>
        <v>0</v>
      </c>
      <c r="D244" s="1">
        <v>44928</v>
      </c>
      <c r="E244" s="2">
        <v>0.75152777777777779</v>
      </c>
      <c r="F244">
        <v>127</v>
      </c>
      <c r="G244" t="str">
        <f>IFERROR(INDEX(menu_items!$B:$B,MATCH(F244,menu_items!$A:$A,0)),"Unknown value")</f>
        <v>Meat Lasagna</v>
      </c>
      <c r="H244" t="str">
        <f>IFERROR(INDEX(menu_items!$C:$C,MATCH(F244,menu_items!$A:$A,0)),"Unknown value")</f>
        <v>Italian</v>
      </c>
      <c r="I244" s="5">
        <f>IFERROR(INDEX(menu_items!$D:$D,MATCH(F244,menu_items!$A:$A,0)),0)</f>
        <v>17.95</v>
      </c>
      <c r="J244" t="str">
        <f t="shared" si="15"/>
        <v>Mon</v>
      </c>
      <c r="K244">
        <f t="shared" si="16"/>
        <v>2</v>
      </c>
      <c r="L244" t="str">
        <f t="shared" si="17"/>
        <v>Jan</v>
      </c>
      <c r="M244">
        <v>18</v>
      </c>
      <c r="N244">
        <f t="shared" si="18"/>
        <v>4</v>
      </c>
      <c r="O244" s="5">
        <f t="shared" si="19"/>
        <v>56.849999999999994</v>
      </c>
    </row>
    <row r="245" spans="1:15" x14ac:dyDescent="0.25">
      <c r="A245">
        <v>245</v>
      </c>
      <c r="B245">
        <v>104</v>
      </c>
      <c r="C245">
        <f>IF(COUNTIF($B$2:B245,B245)=1,1,0)</f>
        <v>0</v>
      </c>
      <c r="D245" s="1">
        <v>44928</v>
      </c>
      <c r="E245" s="2">
        <v>0.75152777777777779</v>
      </c>
      <c r="F245">
        <v>132</v>
      </c>
      <c r="G245" t="str">
        <f>IFERROR(INDEX(menu_items!$B:$B,MATCH(F245,menu_items!$A:$A,0)),"Unknown value")</f>
        <v>Eggplant Parmesan</v>
      </c>
      <c r="H245" t="str">
        <f>IFERROR(INDEX(menu_items!$C:$C,MATCH(F245,menu_items!$A:$A,0)),"Unknown value")</f>
        <v>Italian</v>
      </c>
      <c r="I245" s="5">
        <f>IFERROR(INDEX(menu_items!$D:$D,MATCH(F245,menu_items!$A:$A,0)),0)</f>
        <v>16.95</v>
      </c>
      <c r="J245" t="str">
        <f t="shared" si="15"/>
        <v>Mon</v>
      </c>
      <c r="K245">
        <f t="shared" si="16"/>
        <v>2</v>
      </c>
      <c r="L245" t="str">
        <f t="shared" si="17"/>
        <v>Jan</v>
      </c>
      <c r="M245">
        <v>18</v>
      </c>
      <c r="N245">
        <f t="shared" si="18"/>
        <v>4</v>
      </c>
      <c r="O245" s="5">
        <f t="shared" si="19"/>
        <v>56.849999999999994</v>
      </c>
    </row>
    <row r="246" spans="1:15" x14ac:dyDescent="0.25">
      <c r="A246">
        <v>246</v>
      </c>
      <c r="B246">
        <v>105</v>
      </c>
      <c r="C246">
        <f>IF(COUNTIF($B$2:B246,B246)=1,1,0)</f>
        <v>1</v>
      </c>
      <c r="D246" s="1">
        <v>44928</v>
      </c>
      <c r="E246" s="2">
        <v>0.75834490740740745</v>
      </c>
      <c r="F246">
        <v>109</v>
      </c>
      <c r="G246" t="str">
        <f>IFERROR(INDEX(menu_items!$B:$B,MATCH(F246,menu_items!$A:$A,0)),"Unknown value")</f>
        <v>Korean Beef Bowl</v>
      </c>
      <c r="H246" t="str">
        <f>IFERROR(INDEX(menu_items!$C:$C,MATCH(F246,menu_items!$A:$A,0)),"Unknown value")</f>
        <v>Asian</v>
      </c>
      <c r="I246" s="5">
        <f>IFERROR(INDEX(menu_items!$D:$D,MATCH(F246,menu_items!$A:$A,0)),0)</f>
        <v>17.95</v>
      </c>
      <c r="J246" t="str">
        <f t="shared" si="15"/>
        <v>Mon</v>
      </c>
      <c r="K246">
        <f t="shared" si="16"/>
        <v>2</v>
      </c>
      <c r="L246" t="str">
        <f t="shared" si="17"/>
        <v>Jan</v>
      </c>
      <c r="M246">
        <v>18</v>
      </c>
      <c r="N246">
        <f t="shared" si="18"/>
        <v>3</v>
      </c>
      <c r="O246" s="5">
        <f t="shared" si="19"/>
        <v>34.9</v>
      </c>
    </row>
    <row r="247" spans="1:15" x14ac:dyDescent="0.25">
      <c r="A247">
        <v>247</v>
      </c>
      <c r="B247">
        <v>105</v>
      </c>
      <c r="C247">
        <f>IF(COUNTIF($B$2:B247,B247)=1,1,0)</f>
        <v>0</v>
      </c>
      <c r="D247" s="1">
        <v>44928</v>
      </c>
      <c r="E247" s="2">
        <v>0.75834490740740745</v>
      </c>
      <c r="F247">
        <v>113</v>
      </c>
      <c r="G247" t="str">
        <f>IFERROR(INDEX(menu_items!$B:$B,MATCH(F247,menu_items!$A:$A,0)),"Unknown value")</f>
        <v>Edamame</v>
      </c>
      <c r="H247" t="str">
        <f>IFERROR(INDEX(menu_items!$C:$C,MATCH(F247,menu_items!$A:$A,0)),"Unknown value")</f>
        <v>Asian</v>
      </c>
      <c r="I247" s="5">
        <f>IFERROR(INDEX(menu_items!$D:$D,MATCH(F247,menu_items!$A:$A,0)),0)</f>
        <v>5</v>
      </c>
      <c r="J247" t="str">
        <f t="shared" si="15"/>
        <v>Mon</v>
      </c>
      <c r="K247">
        <f t="shared" si="16"/>
        <v>2</v>
      </c>
      <c r="L247" t="str">
        <f t="shared" si="17"/>
        <v>Jan</v>
      </c>
      <c r="M247">
        <v>18</v>
      </c>
      <c r="N247">
        <f t="shared" si="18"/>
        <v>3</v>
      </c>
      <c r="O247" s="5">
        <f t="shared" si="19"/>
        <v>34.9</v>
      </c>
    </row>
    <row r="248" spans="1:15" x14ac:dyDescent="0.25">
      <c r="A248">
        <v>248</v>
      </c>
      <c r="B248">
        <v>105</v>
      </c>
      <c r="C248">
        <f>IF(COUNTIF($B$2:B248,B248)=1,1,0)</f>
        <v>0</v>
      </c>
      <c r="D248" s="1">
        <v>44928</v>
      </c>
      <c r="E248" s="2">
        <v>0.75834490740740745</v>
      </c>
      <c r="F248">
        <v>119</v>
      </c>
      <c r="G248" t="str">
        <f>IFERROR(INDEX(menu_items!$B:$B,MATCH(F248,menu_items!$A:$A,0)),"Unknown value")</f>
        <v>Chicken Torta</v>
      </c>
      <c r="H248" t="str">
        <f>IFERROR(INDEX(menu_items!$C:$C,MATCH(F248,menu_items!$A:$A,0)),"Unknown value")</f>
        <v>Mexican</v>
      </c>
      <c r="I248" s="5">
        <f>IFERROR(INDEX(menu_items!$D:$D,MATCH(F248,menu_items!$A:$A,0)),0)</f>
        <v>11.95</v>
      </c>
      <c r="J248" t="str">
        <f t="shared" si="15"/>
        <v>Mon</v>
      </c>
      <c r="K248">
        <f t="shared" si="16"/>
        <v>2</v>
      </c>
      <c r="L248" t="str">
        <f t="shared" si="17"/>
        <v>Jan</v>
      </c>
      <c r="M248">
        <v>18</v>
      </c>
      <c r="N248">
        <f t="shared" si="18"/>
        <v>3</v>
      </c>
      <c r="O248" s="5">
        <f t="shared" si="19"/>
        <v>34.9</v>
      </c>
    </row>
    <row r="249" spans="1:15" x14ac:dyDescent="0.25">
      <c r="A249">
        <v>249</v>
      </c>
      <c r="B249">
        <v>106</v>
      </c>
      <c r="C249">
        <f>IF(COUNTIF($B$2:B249,B249)=1,1,0)</f>
        <v>1</v>
      </c>
      <c r="D249" s="1">
        <v>44928</v>
      </c>
      <c r="E249" s="2">
        <v>0.75848379629629625</v>
      </c>
      <c r="F249">
        <v>129</v>
      </c>
      <c r="G249" t="str">
        <f>IFERROR(INDEX(menu_items!$B:$B,MATCH(F249,menu_items!$A:$A,0)),"Unknown value")</f>
        <v>Mushroom Ravioli</v>
      </c>
      <c r="H249" t="str">
        <f>IFERROR(INDEX(menu_items!$C:$C,MATCH(F249,menu_items!$A:$A,0)),"Unknown value")</f>
        <v>Italian</v>
      </c>
      <c r="I249" s="5">
        <f>IFERROR(INDEX(menu_items!$D:$D,MATCH(F249,menu_items!$A:$A,0)),0)</f>
        <v>15.5</v>
      </c>
      <c r="J249" t="str">
        <f t="shared" si="15"/>
        <v>Mon</v>
      </c>
      <c r="K249">
        <f t="shared" si="16"/>
        <v>2</v>
      </c>
      <c r="L249" t="str">
        <f t="shared" si="17"/>
        <v>Jan</v>
      </c>
      <c r="M249">
        <v>18</v>
      </c>
      <c r="N249">
        <f t="shared" si="18"/>
        <v>2</v>
      </c>
      <c r="O249" s="5">
        <f t="shared" si="19"/>
        <v>22.5</v>
      </c>
    </row>
    <row r="250" spans="1:15" x14ac:dyDescent="0.25">
      <c r="A250">
        <v>250</v>
      </c>
      <c r="B250">
        <v>106</v>
      </c>
      <c r="C250">
        <f>IF(COUNTIF($B$2:B250,B250)=1,1,0)</f>
        <v>0</v>
      </c>
      <c r="D250" s="1">
        <v>44928</v>
      </c>
      <c r="E250" s="2">
        <v>0.75848379629629625</v>
      </c>
      <c r="F250">
        <v>122</v>
      </c>
      <c r="G250" t="str">
        <f>IFERROR(INDEX(menu_items!$B:$B,MATCH(F250,menu_items!$A:$A,0)),"Unknown value")</f>
        <v>Chips &amp; Salsa</v>
      </c>
      <c r="H250" t="str">
        <f>IFERROR(INDEX(menu_items!$C:$C,MATCH(F250,menu_items!$A:$A,0)),"Unknown value")</f>
        <v>Mexican</v>
      </c>
      <c r="I250" s="5">
        <f>IFERROR(INDEX(menu_items!$D:$D,MATCH(F250,menu_items!$A:$A,0)),0)</f>
        <v>7</v>
      </c>
      <c r="J250" t="str">
        <f t="shared" si="15"/>
        <v>Mon</v>
      </c>
      <c r="K250">
        <f t="shared" si="16"/>
        <v>2</v>
      </c>
      <c r="L250" t="str">
        <f t="shared" si="17"/>
        <v>Jan</v>
      </c>
      <c r="M250">
        <v>18</v>
      </c>
      <c r="N250">
        <f t="shared" si="18"/>
        <v>2</v>
      </c>
      <c r="O250" s="5">
        <f t="shared" si="19"/>
        <v>22.5</v>
      </c>
    </row>
    <row r="251" spans="1:15" x14ac:dyDescent="0.25">
      <c r="A251">
        <v>251</v>
      </c>
      <c r="B251">
        <v>107</v>
      </c>
      <c r="C251">
        <f>IF(COUNTIF($B$2:B251,B251)=1,1,0)</f>
        <v>1</v>
      </c>
      <c r="D251" s="1">
        <v>44928</v>
      </c>
      <c r="E251" s="2">
        <v>0.76746527777777773</v>
      </c>
      <c r="F251">
        <v>102</v>
      </c>
      <c r="G251" t="str">
        <f>IFERROR(INDEX(menu_items!$B:$B,MATCH(F251,menu_items!$A:$A,0)),"Unknown value")</f>
        <v>Cheeseburger</v>
      </c>
      <c r="H251" t="str">
        <f>IFERROR(INDEX(menu_items!$C:$C,MATCH(F251,menu_items!$A:$A,0)),"Unknown value")</f>
        <v>American</v>
      </c>
      <c r="I251" s="5">
        <f>IFERROR(INDEX(menu_items!$D:$D,MATCH(F251,menu_items!$A:$A,0)),0)</f>
        <v>13.95</v>
      </c>
      <c r="J251" t="str">
        <f t="shared" si="15"/>
        <v>Mon</v>
      </c>
      <c r="K251">
        <f t="shared" si="16"/>
        <v>2</v>
      </c>
      <c r="L251" t="str">
        <f t="shared" si="17"/>
        <v>Jan</v>
      </c>
      <c r="M251">
        <v>18</v>
      </c>
      <c r="N251">
        <f t="shared" si="18"/>
        <v>4</v>
      </c>
      <c r="O251" s="5">
        <f t="shared" si="19"/>
        <v>50.849999999999994</v>
      </c>
    </row>
    <row r="252" spans="1:15" x14ac:dyDescent="0.25">
      <c r="A252">
        <v>252</v>
      </c>
      <c r="B252">
        <v>107</v>
      </c>
      <c r="C252">
        <f>IF(COUNTIF($B$2:B252,B252)=1,1,0)</f>
        <v>0</v>
      </c>
      <c r="D252" s="1">
        <v>44928</v>
      </c>
      <c r="E252" s="2">
        <v>0.76746527777777773</v>
      </c>
      <c r="F252">
        <v>117</v>
      </c>
      <c r="G252" t="str">
        <f>IFERROR(INDEX(menu_items!$B:$B,MATCH(F252,menu_items!$A:$A,0)),"Unknown value")</f>
        <v>Chicken Burrito</v>
      </c>
      <c r="H252" t="str">
        <f>IFERROR(INDEX(menu_items!$C:$C,MATCH(F252,menu_items!$A:$A,0)),"Unknown value")</f>
        <v>Mexican</v>
      </c>
      <c r="I252" s="5">
        <f>IFERROR(INDEX(menu_items!$D:$D,MATCH(F252,menu_items!$A:$A,0)),0)</f>
        <v>12.95</v>
      </c>
      <c r="J252" t="str">
        <f t="shared" si="15"/>
        <v>Mon</v>
      </c>
      <c r="K252">
        <f t="shared" si="16"/>
        <v>2</v>
      </c>
      <c r="L252" t="str">
        <f t="shared" si="17"/>
        <v>Jan</v>
      </c>
      <c r="M252">
        <v>18</v>
      </c>
      <c r="N252">
        <f t="shared" si="18"/>
        <v>4</v>
      </c>
      <c r="O252" s="5">
        <f t="shared" si="19"/>
        <v>50.849999999999994</v>
      </c>
    </row>
    <row r="253" spans="1:15" x14ac:dyDescent="0.25">
      <c r="A253">
        <v>253</v>
      </c>
      <c r="B253">
        <v>107</v>
      </c>
      <c r="C253">
        <f>IF(COUNTIF($B$2:B253,B253)=1,1,0)</f>
        <v>0</v>
      </c>
      <c r="D253" s="1">
        <v>44928</v>
      </c>
      <c r="E253" s="2">
        <v>0.76746527777777773</v>
      </c>
      <c r="F253">
        <v>122</v>
      </c>
      <c r="G253" t="str">
        <f>IFERROR(INDEX(menu_items!$B:$B,MATCH(F253,menu_items!$A:$A,0)),"Unknown value")</f>
        <v>Chips &amp; Salsa</v>
      </c>
      <c r="H253" t="str">
        <f>IFERROR(INDEX(menu_items!$C:$C,MATCH(F253,menu_items!$A:$A,0)),"Unknown value")</f>
        <v>Mexican</v>
      </c>
      <c r="I253" s="5">
        <f>IFERROR(INDEX(menu_items!$D:$D,MATCH(F253,menu_items!$A:$A,0)),0)</f>
        <v>7</v>
      </c>
      <c r="J253" t="str">
        <f t="shared" si="15"/>
        <v>Mon</v>
      </c>
      <c r="K253">
        <f t="shared" si="16"/>
        <v>2</v>
      </c>
      <c r="L253" t="str">
        <f t="shared" si="17"/>
        <v>Jan</v>
      </c>
      <c r="M253">
        <v>18</v>
      </c>
      <c r="N253">
        <f t="shared" si="18"/>
        <v>4</v>
      </c>
      <c r="O253" s="5">
        <f t="shared" si="19"/>
        <v>50.849999999999994</v>
      </c>
    </row>
    <row r="254" spans="1:15" x14ac:dyDescent="0.25">
      <c r="A254">
        <v>254</v>
      </c>
      <c r="B254">
        <v>107</v>
      </c>
      <c r="C254">
        <f>IF(COUNTIF($B$2:B254,B254)=1,1,0)</f>
        <v>0</v>
      </c>
      <c r="D254" s="1">
        <v>44928</v>
      </c>
      <c r="E254" s="2">
        <v>0.76746527777777773</v>
      </c>
      <c r="F254">
        <v>132</v>
      </c>
      <c r="G254" t="str">
        <f>IFERROR(INDEX(menu_items!$B:$B,MATCH(F254,menu_items!$A:$A,0)),"Unknown value")</f>
        <v>Eggplant Parmesan</v>
      </c>
      <c r="H254" t="str">
        <f>IFERROR(INDEX(menu_items!$C:$C,MATCH(F254,menu_items!$A:$A,0)),"Unknown value")</f>
        <v>Italian</v>
      </c>
      <c r="I254" s="5">
        <f>IFERROR(INDEX(menu_items!$D:$D,MATCH(F254,menu_items!$A:$A,0)),0)</f>
        <v>16.95</v>
      </c>
      <c r="J254" t="str">
        <f t="shared" si="15"/>
        <v>Mon</v>
      </c>
      <c r="K254">
        <f t="shared" si="16"/>
        <v>2</v>
      </c>
      <c r="L254" t="str">
        <f t="shared" si="17"/>
        <v>Jan</v>
      </c>
      <c r="M254">
        <v>18</v>
      </c>
      <c r="N254">
        <f t="shared" si="18"/>
        <v>4</v>
      </c>
      <c r="O254" s="5">
        <f t="shared" si="19"/>
        <v>50.849999999999994</v>
      </c>
    </row>
    <row r="255" spans="1:15" x14ac:dyDescent="0.25">
      <c r="A255">
        <v>255</v>
      </c>
      <c r="B255">
        <v>108</v>
      </c>
      <c r="C255">
        <f>IF(COUNTIF($B$2:B255,B255)=1,1,0)</f>
        <v>1</v>
      </c>
      <c r="D255" s="1">
        <v>44928</v>
      </c>
      <c r="E255" s="2">
        <v>0.76765046296296291</v>
      </c>
      <c r="F255">
        <v>108</v>
      </c>
      <c r="G255" t="str">
        <f>IFERROR(INDEX(menu_items!$B:$B,MATCH(F255,menu_items!$A:$A,0)),"Unknown value")</f>
        <v>Tofu Pad Thai</v>
      </c>
      <c r="H255" t="str">
        <f>IFERROR(INDEX(menu_items!$C:$C,MATCH(F255,menu_items!$A:$A,0)),"Unknown value")</f>
        <v>Asian</v>
      </c>
      <c r="I255" s="5">
        <f>IFERROR(INDEX(menu_items!$D:$D,MATCH(F255,menu_items!$A:$A,0)),0)</f>
        <v>14.5</v>
      </c>
      <c r="J255" t="str">
        <f t="shared" si="15"/>
        <v>Mon</v>
      </c>
      <c r="K255">
        <f t="shared" si="16"/>
        <v>2</v>
      </c>
      <c r="L255" t="str">
        <f t="shared" si="17"/>
        <v>Jan</v>
      </c>
      <c r="M255">
        <v>18</v>
      </c>
      <c r="N255">
        <f t="shared" si="18"/>
        <v>3</v>
      </c>
      <c r="O255" s="5">
        <f t="shared" si="19"/>
        <v>41.45</v>
      </c>
    </row>
    <row r="256" spans="1:15" x14ac:dyDescent="0.25">
      <c r="A256">
        <v>256</v>
      </c>
      <c r="B256">
        <v>108</v>
      </c>
      <c r="C256">
        <f>IF(COUNTIF($B$2:B256,B256)=1,1,0)</f>
        <v>0</v>
      </c>
      <c r="D256" s="1">
        <v>44928</v>
      </c>
      <c r="E256" s="2">
        <v>0.76765046296296291</v>
      </c>
      <c r="F256">
        <v>109</v>
      </c>
      <c r="G256" t="str">
        <f>IFERROR(INDEX(menu_items!$B:$B,MATCH(F256,menu_items!$A:$A,0)),"Unknown value")</f>
        <v>Korean Beef Bowl</v>
      </c>
      <c r="H256" t="str">
        <f>IFERROR(INDEX(menu_items!$C:$C,MATCH(F256,menu_items!$A:$A,0)),"Unknown value")</f>
        <v>Asian</v>
      </c>
      <c r="I256" s="5">
        <f>IFERROR(INDEX(menu_items!$D:$D,MATCH(F256,menu_items!$A:$A,0)),0)</f>
        <v>17.95</v>
      </c>
      <c r="J256" t="str">
        <f t="shared" si="15"/>
        <v>Mon</v>
      </c>
      <c r="K256">
        <f t="shared" si="16"/>
        <v>2</v>
      </c>
      <c r="L256" t="str">
        <f t="shared" si="17"/>
        <v>Jan</v>
      </c>
      <c r="M256">
        <v>18</v>
      </c>
      <c r="N256">
        <f t="shared" si="18"/>
        <v>3</v>
      </c>
      <c r="O256" s="5">
        <f t="shared" si="19"/>
        <v>41.45</v>
      </c>
    </row>
    <row r="257" spans="1:15" x14ac:dyDescent="0.25">
      <c r="A257">
        <v>257</v>
      </c>
      <c r="B257">
        <v>108</v>
      </c>
      <c r="C257">
        <f>IF(COUNTIF($B$2:B257,B257)=1,1,0)</f>
        <v>0</v>
      </c>
      <c r="D257" s="1">
        <v>44928</v>
      </c>
      <c r="E257" s="2">
        <v>0.76765046296296291</v>
      </c>
      <c r="F257">
        <v>123</v>
      </c>
      <c r="G257" t="str">
        <f>IFERROR(INDEX(menu_items!$B:$B,MATCH(F257,menu_items!$A:$A,0)),"Unknown value")</f>
        <v>Chips &amp; Guacamole</v>
      </c>
      <c r="H257" t="str">
        <f>IFERROR(INDEX(menu_items!$C:$C,MATCH(F257,menu_items!$A:$A,0)),"Unknown value")</f>
        <v>Mexican</v>
      </c>
      <c r="I257" s="5">
        <f>IFERROR(INDEX(menu_items!$D:$D,MATCH(F257,menu_items!$A:$A,0)),0)</f>
        <v>9</v>
      </c>
      <c r="J257" t="str">
        <f t="shared" ref="J257:J319" si="20">TEXT(D257,"ddd")</f>
        <v>Mon</v>
      </c>
      <c r="K257">
        <f t="shared" ref="K257:K319" si="21">DAY(D257)</f>
        <v>2</v>
      </c>
      <c r="L257" t="str">
        <f t="shared" ref="L257:L319" si="22">TEXT(D257,"mmm")</f>
        <v>Jan</v>
      </c>
      <c r="M257">
        <v>18</v>
      </c>
      <c r="N257">
        <f t="shared" si="18"/>
        <v>3</v>
      </c>
      <c r="O257" s="5">
        <f t="shared" si="19"/>
        <v>41.45</v>
      </c>
    </row>
    <row r="258" spans="1:15" x14ac:dyDescent="0.25">
      <c r="A258">
        <v>258</v>
      </c>
      <c r="B258">
        <v>109</v>
      </c>
      <c r="C258">
        <f>IF(COUNTIF($B$2:B258,B258)=1,1,0)</f>
        <v>1</v>
      </c>
      <c r="D258" s="1">
        <v>44928</v>
      </c>
      <c r="E258" s="2">
        <v>0.76932870370370365</v>
      </c>
      <c r="F258">
        <v>110</v>
      </c>
      <c r="G258" t="str">
        <f>IFERROR(INDEX(menu_items!$B:$B,MATCH(F258,menu_items!$A:$A,0)),"Unknown value")</f>
        <v>Pork Ramen</v>
      </c>
      <c r="H258" t="str">
        <f>IFERROR(INDEX(menu_items!$C:$C,MATCH(F258,menu_items!$A:$A,0)),"Unknown value")</f>
        <v>Asian</v>
      </c>
      <c r="I258" s="5">
        <f>IFERROR(INDEX(menu_items!$D:$D,MATCH(F258,menu_items!$A:$A,0)),0)</f>
        <v>17.95</v>
      </c>
      <c r="J258" t="str">
        <f t="shared" si="20"/>
        <v>Mon</v>
      </c>
      <c r="K258">
        <f t="shared" si="21"/>
        <v>2</v>
      </c>
      <c r="L258" t="str">
        <f t="shared" si="22"/>
        <v>Jan</v>
      </c>
      <c r="M258">
        <v>18</v>
      </c>
      <c r="N258">
        <f t="shared" ref="N258:N321" si="23">COUNTIF($B:$B,B258)</f>
        <v>4</v>
      </c>
      <c r="O258" s="5">
        <f t="shared" ref="O258:O321" si="24">SUMIF($B:$B,B258,$I:$I)</f>
        <v>47.849999999999994</v>
      </c>
    </row>
    <row r="259" spans="1:15" x14ac:dyDescent="0.25">
      <c r="A259">
        <v>259</v>
      </c>
      <c r="B259">
        <v>109</v>
      </c>
      <c r="C259">
        <f>IF(COUNTIF($B$2:B259,B259)=1,1,0)</f>
        <v>0</v>
      </c>
      <c r="D259" s="1">
        <v>44928</v>
      </c>
      <c r="E259" s="2">
        <v>0.76932870370370365</v>
      </c>
      <c r="F259">
        <v>117</v>
      </c>
      <c r="G259" t="str">
        <f>IFERROR(INDEX(menu_items!$B:$B,MATCH(F259,menu_items!$A:$A,0)),"Unknown value")</f>
        <v>Chicken Burrito</v>
      </c>
      <c r="H259" t="str">
        <f>IFERROR(INDEX(menu_items!$C:$C,MATCH(F259,menu_items!$A:$A,0)),"Unknown value")</f>
        <v>Mexican</v>
      </c>
      <c r="I259" s="5">
        <f>IFERROR(INDEX(menu_items!$D:$D,MATCH(F259,menu_items!$A:$A,0)),0)</f>
        <v>12.95</v>
      </c>
      <c r="J259" t="str">
        <f t="shared" si="20"/>
        <v>Mon</v>
      </c>
      <c r="K259">
        <f t="shared" si="21"/>
        <v>2</v>
      </c>
      <c r="L259" t="str">
        <f t="shared" si="22"/>
        <v>Jan</v>
      </c>
      <c r="M259">
        <v>18</v>
      </c>
      <c r="N259">
        <f t="shared" si="23"/>
        <v>4</v>
      </c>
      <c r="O259" s="5">
        <f t="shared" si="24"/>
        <v>47.849999999999994</v>
      </c>
    </row>
    <row r="260" spans="1:15" x14ac:dyDescent="0.25">
      <c r="A260">
        <v>260</v>
      </c>
      <c r="B260">
        <v>109</v>
      </c>
      <c r="C260">
        <f>IF(COUNTIF($B$2:B260,B260)=1,1,0)</f>
        <v>0</v>
      </c>
      <c r="D260" s="1">
        <v>44928</v>
      </c>
      <c r="E260" s="2">
        <v>0.76932870370370365</v>
      </c>
      <c r="F260">
        <v>113</v>
      </c>
      <c r="G260" t="str">
        <f>IFERROR(INDEX(menu_items!$B:$B,MATCH(F260,menu_items!$A:$A,0)),"Unknown value")</f>
        <v>Edamame</v>
      </c>
      <c r="H260" t="str">
        <f>IFERROR(INDEX(menu_items!$C:$C,MATCH(F260,menu_items!$A:$A,0)),"Unknown value")</f>
        <v>Asian</v>
      </c>
      <c r="I260" s="5">
        <f>IFERROR(INDEX(menu_items!$D:$D,MATCH(F260,menu_items!$A:$A,0)),0)</f>
        <v>5</v>
      </c>
      <c r="J260" t="str">
        <f t="shared" si="20"/>
        <v>Mon</v>
      </c>
      <c r="K260">
        <f t="shared" si="21"/>
        <v>2</v>
      </c>
      <c r="L260" t="str">
        <f t="shared" si="22"/>
        <v>Jan</v>
      </c>
      <c r="M260">
        <v>18</v>
      </c>
      <c r="N260">
        <f t="shared" si="23"/>
        <v>4</v>
      </c>
      <c r="O260" s="5">
        <f t="shared" si="24"/>
        <v>47.849999999999994</v>
      </c>
    </row>
    <row r="261" spans="1:15" x14ac:dyDescent="0.25">
      <c r="A261">
        <v>261</v>
      </c>
      <c r="B261">
        <v>109</v>
      </c>
      <c r="C261">
        <f>IF(COUNTIF($B$2:B261,B261)=1,1,0)</f>
        <v>0</v>
      </c>
      <c r="D261" s="1">
        <v>44928</v>
      </c>
      <c r="E261" s="2">
        <v>0.76932870370370365</v>
      </c>
      <c r="F261">
        <v>119</v>
      </c>
      <c r="G261" t="str">
        <f>IFERROR(INDEX(menu_items!$B:$B,MATCH(F261,menu_items!$A:$A,0)),"Unknown value")</f>
        <v>Chicken Torta</v>
      </c>
      <c r="H261" t="str">
        <f>IFERROR(INDEX(menu_items!$C:$C,MATCH(F261,menu_items!$A:$A,0)),"Unknown value")</f>
        <v>Mexican</v>
      </c>
      <c r="I261" s="5">
        <f>IFERROR(INDEX(menu_items!$D:$D,MATCH(F261,menu_items!$A:$A,0)),0)</f>
        <v>11.95</v>
      </c>
      <c r="J261" t="str">
        <f t="shared" si="20"/>
        <v>Mon</v>
      </c>
      <c r="K261">
        <f t="shared" si="21"/>
        <v>2</v>
      </c>
      <c r="L261" t="str">
        <f t="shared" si="22"/>
        <v>Jan</v>
      </c>
      <c r="M261">
        <v>18</v>
      </c>
      <c r="N261">
        <f t="shared" si="23"/>
        <v>4</v>
      </c>
      <c r="O261" s="5">
        <f t="shared" si="24"/>
        <v>47.849999999999994</v>
      </c>
    </row>
    <row r="262" spans="1:15" x14ac:dyDescent="0.25">
      <c r="A262">
        <v>262</v>
      </c>
      <c r="B262">
        <v>110</v>
      </c>
      <c r="C262">
        <f>IF(COUNTIF($B$2:B262,B262)=1,1,0)</f>
        <v>1</v>
      </c>
      <c r="D262" s="1">
        <v>44928</v>
      </c>
      <c r="E262" s="2">
        <v>0.77521990740740743</v>
      </c>
      <c r="F262">
        <v>107</v>
      </c>
      <c r="G262" t="str">
        <f>IFERROR(INDEX(menu_items!$B:$B,MATCH(F262,menu_items!$A:$A,0)),"Unknown value")</f>
        <v>Orange Chicken</v>
      </c>
      <c r="H262" t="str">
        <f>IFERROR(INDEX(menu_items!$C:$C,MATCH(F262,menu_items!$A:$A,0)),"Unknown value")</f>
        <v>Asian</v>
      </c>
      <c r="I262" s="5">
        <f>IFERROR(INDEX(menu_items!$D:$D,MATCH(F262,menu_items!$A:$A,0)),0)</f>
        <v>16.5</v>
      </c>
      <c r="J262" t="str">
        <f t="shared" si="20"/>
        <v>Mon</v>
      </c>
      <c r="K262">
        <f t="shared" si="21"/>
        <v>2</v>
      </c>
      <c r="L262" t="str">
        <f t="shared" si="22"/>
        <v>Jan</v>
      </c>
      <c r="M262">
        <v>18</v>
      </c>
      <c r="N262">
        <f t="shared" si="23"/>
        <v>4</v>
      </c>
      <c r="O262" s="5">
        <f t="shared" si="24"/>
        <v>45.95</v>
      </c>
    </row>
    <row r="263" spans="1:15" x14ac:dyDescent="0.25">
      <c r="A263">
        <v>263</v>
      </c>
      <c r="B263">
        <v>110</v>
      </c>
      <c r="C263">
        <f>IF(COUNTIF($B$2:B263,B263)=1,1,0)</f>
        <v>0</v>
      </c>
      <c r="D263" s="1">
        <v>44928</v>
      </c>
      <c r="E263" s="2">
        <v>0.77521990740740743</v>
      </c>
      <c r="F263">
        <v>111</v>
      </c>
      <c r="G263" t="str">
        <f>IFERROR(INDEX(menu_items!$B:$B,MATCH(F263,menu_items!$A:$A,0)),"Unknown value")</f>
        <v>California Roll</v>
      </c>
      <c r="H263" t="str">
        <f>IFERROR(INDEX(menu_items!$C:$C,MATCH(F263,menu_items!$A:$A,0)),"Unknown value")</f>
        <v>Asian</v>
      </c>
      <c r="I263" s="5">
        <f>IFERROR(INDEX(menu_items!$D:$D,MATCH(F263,menu_items!$A:$A,0)),0)</f>
        <v>11.95</v>
      </c>
      <c r="J263" t="str">
        <f t="shared" si="20"/>
        <v>Mon</v>
      </c>
      <c r="K263">
        <f t="shared" si="21"/>
        <v>2</v>
      </c>
      <c r="L263" t="str">
        <f t="shared" si="22"/>
        <v>Jan</v>
      </c>
      <c r="M263">
        <v>18</v>
      </c>
      <c r="N263">
        <f t="shared" si="23"/>
        <v>4</v>
      </c>
      <c r="O263" s="5">
        <f t="shared" si="24"/>
        <v>45.95</v>
      </c>
    </row>
    <row r="264" spans="1:15" x14ac:dyDescent="0.25">
      <c r="A264">
        <v>264</v>
      </c>
      <c r="B264">
        <v>110</v>
      </c>
      <c r="C264">
        <f>IF(COUNTIF($B$2:B264,B264)=1,1,0)</f>
        <v>0</v>
      </c>
      <c r="D264" s="1">
        <v>44928</v>
      </c>
      <c r="E264" s="2">
        <v>0.77521990740740743</v>
      </c>
      <c r="F264">
        <v>121</v>
      </c>
      <c r="G264" t="str">
        <f>IFERROR(INDEX(menu_items!$B:$B,MATCH(F264,menu_items!$A:$A,0)),"Unknown value")</f>
        <v>Cheese Quesadillas</v>
      </c>
      <c r="H264" t="str">
        <f>IFERROR(INDEX(menu_items!$C:$C,MATCH(F264,menu_items!$A:$A,0)),"Unknown value")</f>
        <v>Mexican</v>
      </c>
      <c r="I264" s="5">
        <f>IFERROR(INDEX(menu_items!$D:$D,MATCH(F264,menu_items!$A:$A,0)),0)</f>
        <v>10.5</v>
      </c>
      <c r="J264" t="str">
        <f t="shared" si="20"/>
        <v>Mon</v>
      </c>
      <c r="K264">
        <f t="shared" si="21"/>
        <v>2</v>
      </c>
      <c r="L264" t="str">
        <f t="shared" si="22"/>
        <v>Jan</v>
      </c>
      <c r="M264">
        <v>18</v>
      </c>
      <c r="N264">
        <f t="shared" si="23"/>
        <v>4</v>
      </c>
      <c r="O264" s="5">
        <f t="shared" si="24"/>
        <v>45.95</v>
      </c>
    </row>
    <row r="265" spans="1:15" x14ac:dyDescent="0.25">
      <c r="A265">
        <v>265</v>
      </c>
      <c r="B265">
        <v>110</v>
      </c>
      <c r="C265">
        <f>IF(COUNTIF($B$2:B265,B265)=1,1,0)</f>
        <v>0</v>
      </c>
      <c r="D265" s="1">
        <v>44928</v>
      </c>
      <c r="E265" s="2">
        <v>0.77521990740740743</v>
      </c>
      <c r="F265">
        <v>122</v>
      </c>
      <c r="G265" t="str">
        <f>IFERROR(INDEX(menu_items!$B:$B,MATCH(F265,menu_items!$A:$A,0)),"Unknown value")</f>
        <v>Chips &amp; Salsa</v>
      </c>
      <c r="H265" t="str">
        <f>IFERROR(INDEX(menu_items!$C:$C,MATCH(F265,menu_items!$A:$A,0)),"Unknown value")</f>
        <v>Mexican</v>
      </c>
      <c r="I265" s="5">
        <f>IFERROR(INDEX(menu_items!$D:$D,MATCH(F265,menu_items!$A:$A,0)),0)</f>
        <v>7</v>
      </c>
      <c r="J265" t="str">
        <f t="shared" si="20"/>
        <v>Mon</v>
      </c>
      <c r="K265">
        <f t="shared" si="21"/>
        <v>2</v>
      </c>
      <c r="L265" t="str">
        <f t="shared" si="22"/>
        <v>Jan</v>
      </c>
      <c r="M265">
        <v>18</v>
      </c>
      <c r="N265">
        <f t="shared" si="23"/>
        <v>4</v>
      </c>
      <c r="O265" s="5">
        <f t="shared" si="24"/>
        <v>45.95</v>
      </c>
    </row>
    <row r="266" spans="1:15" x14ac:dyDescent="0.25">
      <c r="A266">
        <v>266</v>
      </c>
      <c r="B266">
        <v>111</v>
      </c>
      <c r="C266">
        <f>IF(COUNTIF($B$2:B266,B266)=1,1,0)</f>
        <v>1</v>
      </c>
      <c r="D266" s="1">
        <v>44928</v>
      </c>
      <c r="E266" s="2">
        <v>0.77640046296296295</v>
      </c>
      <c r="F266">
        <v>102</v>
      </c>
      <c r="G266" t="str">
        <f>IFERROR(INDEX(menu_items!$B:$B,MATCH(F266,menu_items!$A:$A,0)),"Unknown value")</f>
        <v>Cheeseburger</v>
      </c>
      <c r="H266" t="str">
        <f>IFERROR(INDEX(menu_items!$C:$C,MATCH(F266,menu_items!$A:$A,0)),"Unknown value")</f>
        <v>American</v>
      </c>
      <c r="I266" s="5">
        <f>IFERROR(INDEX(menu_items!$D:$D,MATCH(F266,menu_items!$A:$A,0)),0)</f>
        <v>13.95</v>
      </c>
      <c r="J266" t="str">
        <f t="shared" si="20"/>
        <v>Mon</v>
      </c>
      <c r="K266">
        <f t="shared" si="21"/>
        <v>2</v>
      </c>
      <c r="L266" t="str">
        <f t="shared" si="22"/>
        <v>Jan</v>
      </c>
      <c r="M266">
        <v>18</v>
      </c>
      <c r="N266">
        <f t="shared" si="23"/>
        <v>4</v>
      </c>
      <c r="O266" s="5">
        <f t="shared" si="24"/>
        <v>53.400000000000006</v>
      </c>
    </row>
    <row r="267" spans="1:15" x14ac:dyDescent="0.25">
      <c r="A267">
        <v>267</v>
      </c>
      <c r="B267">
        <v>111</v>
      </c>
      <c r="C267">
        <f>IF(COUNTIF($B$2:B267,B267)=1,1,0)</f>
        <v>0</v>
      </c>
      <c r="D267" s="1">
        <v>44928</v>
      </c>
      <c r="E267" s="2">
        <v>0.77640046296296295</v>
      </c>
      <c r="F267">
        <v>124</v>
      </c>
      <c r="G267" t="str">
        <f>IFERROR(INDEX(menu_items!$B:$B,MATCH(F267,menu_items!$A:$A,0)),"Unknown value")</f>
        <v>Spaghetti</v>
      </c>
      <c r="H267" t="str">
        <f>IFERROR(INDEX(menu_items!$C:$C,MATCH(F267,menu_items!$A:$A,0)),"Unknown value")</f>
        <v>Italian</v>
      </c>
      <c r="I267" s="5">
        <f>IFERROR(INDEX(menu_items!$D:$D,MATCH(F267,menu_items!$A:$A,0)),0)</f>
        <v>14.5</v>
      </c>
      <c r="J267" t="str">
        <f t="shared" si="20"/>
        <v>Mon</v>
      </c>
      <c r="K267">
        <f t="shared" si="21"/>
        <v>2</v>
      </c>
      <c r="L267" t="str">
        <f t="shared" si="22"/>
        <v>Jan</v>
      </c>
      <c r="M267">
        <v>18</v>
      </c>
      <c r="N267">
        <f t="shared" si="23"/>
        <v>4</v>
      </c>
      <c r="O267" s="5">
        <f t="shared" si="24"/>
        <v>53.400000000000006</v>
      </c>
    </row>
    <row r="268" spans="1:15" x14ac:dyDescent="0.25">
      <c r="A268">
        <v>268</v>
      </c>
      <c r="B268">
        <v>111</v>
      </c>
      <c r="C268">
        <f>IF(COUNTIF($B$2:B268,B268)=1,1,0)</f>
        <v>0</v>
      </c>
      <c r="D268" s="1">
        <v>44928</v>
      </c>
      <c r="E268" s="2">
        <v>0.77640046296296295</v>
      </c>
      <c r="F268">
        <v>113</v>
      </c>
      <c r="G268" t="str">
        <f>IFERROR(INDEX(menu_items!$B:$B,MATCH(F268,menu_items!$A:$A,0)),"Unknown value")</f>
        <v>Edamame</v>
      </c>
      <c r="H268" t="str">
        <f>IFERROR(INDEX(menu_items!$C:$C,MATCH(F268,menu_items!$A:$A,0)),"Unknown value")</f>
        <v>Asian</v>
      </c>
      <c r="I268" s="5">
        <f>IFERROR(INDEX(menu_items!$D:$D,MATCH(F268,menu_items!$A:$A,0)),0)</f>
        <v>5</v>
      </c>
      <c r="J268" t="str">
        <f t="shared" si="20"/>
        <v>Mon</v>
      </c>
      <c r="K268">
        <f t="shared" si="21"/>
        <v>2</v>
      </c>
      <c r="L268" t="str">
        <f t="shared" si="22"/>
        <v>Jan</v>
      </c>
      <c r="M268">
        <v>18</v>
      </c>
      <c r="N268">
        <f t="shared" si="23"/>
        <v>4</v>
      </c>
      <c r="O268" s="5">
        <f t="shared" si="24"/>
        <v>53.400000000000006</v>
      </c>
    </row>
    <row r="269" spans="1:15" x14ac:dyDescent="0.25">
      <c r="A269">
        <v>269</v>
      </c>
      <c r="B269">
        <v>111</v>
      </c>
      <c r="C269">
        <f>IF(COUNTIF($B$2:B269,B269)=1,1,0)</f>
        <v>0</v>
      </c>
      <c r="D269" s="1">
        <v>44928</v>
      </c>
      <c r="E269" s="2">
        <v>0.77640046296296295</v>
      </c>
      <c r="F269">
        <v>130</v>
      </c>
      <c r="G269" t="str">
        <f>IFERROR(INDEX(menu_items!$B:$B,MATCH(F269,menu_items!$A:$A,0)),"Unknown value")</f>
        <v>Shrimp Scampi</v>
      </c>
      <c r="H269" t="str">
        <f>IFERROR(INDEX(menu_items!$C:$C,MATCH(F269,menu_items!$A:$A,0)),"Unknown value")</f>
        <v>Italian</v>
      </c>
      <c r="I269" s="5">
        <f>IFERROR(INDEX(menu_items!$D:$D,MATCH(F269,menu_items!$A:$A,0)),0)</f>
        <v>19.95</v>
      </c>
      <c r="J269" t="str">
        <f t="shared" si="20"/>
        <v>Mon</v>
      </c>
      <c r="K269">
        <f t="shared" si="21"/>
        <v>2</v>
      </c>
      <c r="L269" t="str">
        <f t="shared" si="22"/>
        <v>Jan</v>
      </c>
      <c r="M269">
        <v>18</v>
      </c>
      <c r="N269">
        <f t="shared" si="23"/>
        <v>4</v>
      </c>
      <c r="O269" s="5">
        <f t="shared" si="24"/>
        <v>53.400000000000006</v>
      </c>
    </row>
    <row r="270" spans="1:15" x14ac:dyDescent="0.25">
      <c r="A270">
        <v>270</v>
      </c>
      <c r="B270">
        <v>112</v>
      </c>
      <c r="C270">
        <f>IF(COUNTIF($B$2:B270,B270)=1,1,0)</f>
        <v>1</v>
      </c>
      <c r="D270" s="1">
        <v>44928</v>
      </c>
      <c r="E270" s="2">
        <v>0.77893518518518523</v>
      </c>
      <c r="F270">
        <v>113</v>
      </c>
      <c r="G270" t="str">
        <f>IFERROR(INDEX(menu_items!$B:$B,MATCH(F270,menu_items!$A:$A,0)),"Unknown value")</f>
        <v>Edamame</v>
      </c>
      <c r="H270" t="str">
        <f>IFERROR(INDEX(menu_items!$C:$C,MATCH(F270,menu_items!$A:$A,0)),"Unknown value")</f>
        <v>Asian</v>
      </c>
      <c r="I270" s="5">
        <f>IFERROR(INDEX(menu_items!$D:$D,MATCH(F270,menu_items!$A:$A,0)),0)</f>
        <v>5</v>
      </c>
      <c r="J270" t="str">
        <f t="shared" si="20"/>
        <v>Mon</v>
      </c>
      <c r="K270">
        <f t="shared" si="21"/>
        <v>2</v>
      </c>
      <c r="L270" t="str">
        <f t="shared" si="22"/>
        <v>Jan</v>
      </c>
      <c r="M270">
        <v>18</v>
      </c>
      <c r="N270">
        <f t="shared" si="23"/>
        <v>1</v>
      </c>
      <c r="O270" s="5">
        <f t="shared" si="24"/>
        <v>5</v>
      </c>
    </row>
    <row r="271" spans="1:15" x14ac:dyDescent="0.25">
      <c r="A271">
        <v>271</v>
      </c>
      <c r="B271">
        <v>113</v>
      </c>
      <c r="C271">
        <f>IF(COUNTIF($B$2:B271,B271)=1,1,0)</f>
        <v>1</v>
      </c>
      <c r="D271" s="1">
        <v>44928</v>
      </c>
      <c r="E271" s="2">
        <v>0.7849652777777778</v>
      </c>
      <c r="F271">
        <v>102</v>
      </c>
      <c r="G271" t="str">
        <f>IFERROR(INDEX(menu_items!$B:$B,MATCH(F271,menu_items!$A:$A,0)),"Unknown value")</f>
        <v>Cheeseburger</v>
      </c>
      <c r="H271" t="str">
        <f>IFERROR(INDEX(menu_items!$C:$C,MATCH(F271,menu_items!$A:$A,0)),"Unknown value")</f>
        <v>American</v>
      </c>
      <c r="I271" s="5">
        <f>IFERROR(INDEX(menu_items!$D:$D,MATCH(F271,menu_items!$A:$A,0)),0)</f>
        <v>13.95</v>
      </c>
      <c r="J271" t="str">
        <f t="shared" si="20"/>
        <v>Mon</v>
      </c>
      <c r="K271">
        <f t="shared" si="21"/>
        <v>2</v>
      </c>
      <c r="L271" t="str">
        <f t="shared" si="22"/>
        <v>Jan</v>
      </c>
      <c r="M271">
        <v>18</v>
      </c>
      <c r="N271">
        <f t="shared" si="23"/>
        <v>3</v>
      </c>
      <c r="O271" s="5">
        <f t="shared" si="24"/>
        <v>36.450000000000003</v>
      </c>
    </row>
    <row r="272" spans="1:15" x14ac:dyDescent="0.25">
      <c r="A272">
        <v>272</v>
      </c>
      <c r="B272">
        <v>113</v>
      </c>
      <c r="C272">
        <f>IF(COUNTIF($B$2:B272,B272)=1,1,0)</f>
        <v>0</v>
      </c>
      <c r="D272" s="1">
        <v>44928</v>
      </c>
      <c r="E272" s="2">
        <v>0.7849652777777778</v>
      </c>
      <c r="F272">
        <v>129</v>
      </c>
      <c r="G272" t="str">
        <f>IFERROR(INDEX(menu_items!$B:$B,MATCH(F272,menu_items!$A:$A,0)),"Unknown value")</f>
        <v>Mushroom Ravioli</v>
      </c>
      <c r="H272" t="str">
        <f>IFERROR(INDEX(menu_items!$C:$C,MATCH(F272,menu_items!$A:$A,0)),"Unknown value")</f>
        <v>Italian</v>
      </c>
      <c r="I272" s="5">
        <f>IFERROR(INDEX(menu_items!$D:$D,MATCH(F272,menu_items!$A:$A,0)),0)</f>
        <v>15.5</v>
      </c>
      <c r="J272" t="str">
        <f t="shared" si="20"/>
        <v>Mon</v>
      </c>
      <c r="K272">
        <f t="shared" si="21"/>
        <v>2</v>
      </c>
      <c r="L272" t="str">
        <f t="shared" si="22"/>
        <v>Jan</v>
      </c>
      <c r="M272">
        <v>18</v>
      </c>
      <c r="N272">
        <f t="shared" si="23"/>
        <v>3</v>
      </c>
      <c r="O272" s="5">
        <f t="shared" si="24"/>
        <v>36.450000000000003</v>
      </c>
    </row>
    <row r="273" spans="1:15" x14ac:dyDescent="0.25">
      <c r="A273">
        <v>273</v>
      </c>
      <c r="B273">
        <v>113</v>
      </c>
      <c r="C273">
        <f>IF(COUNTIF($B$2:B273,B273)=1,1,0)</f>
        <v>0</v>
      </c>
      <c r="D273" s="1">
        <v>44928</v>
      </c>
      <c r="E273" s="2">
        <v>0.7849652777777778</v>
      </c>
      <c r="F273">
        <v>105</v>
      </c>
      <c r="G273" t="str">
        <f>IFERROR(INDEX(menu_items!$B:$B,MATCH(F273,menu_items!$A:$A,0)),"Unknown value")</f>
        <v>Mac &amp; Cheese</v>
      </c>
      <c r="H273" t="str">
        <f>IFERROR(INDEX(menu_items!$C:$C,MATCH(F273,menu_items!$A:$A,0)),"Unknown value")</f>
        <v>American</v>
      </c>
      <c r="I273" s="5">
        <f>IFERROR(INDEX(menu_items!$D:$D,MATCH(F273,menu_items!$A:$A,0)),0)</f>
        <v>7</v>
      </c>
      <c r="J273" t="str">
        <f t="shared" si="20"/>
        <v>Mon</v>
      </c>
      <c r="K273">
        <f t="shared" si="21"/>
        <v>2</v>
      </c>
      <c r="L273" t="str">
        <f t="shared" si="22"/>
        <v>Jan</v>
      </c>
      <c r="M273">
        <v>18</v>
      </c>
      <c r="N273">
        <f t="shared" si="23"/>
        <v>3</v>
      </c>
      <c r="O273" s="5">
        <f t="shared" si="24"/>
        <v>36.450000000000003</v>
      </c>
    </row>
    <row r="274" spans="1:15" x14ac:dyDescent="0.25">
      <c r="A274">
        <v>274</v>
      </c>
      <c r="B274">
        <v>114</v>
      </c>
      <c r="C274">
        <f>IF(COUNTIF($B$2:B274,B274)=1,1,0)</f>
        <v>1</v>
      </c>
      <c r="D274" s="1">
        <v>44928</v>
      </c>
      <c r="E274" s="2">
        <v>0.79134259259259254</v>
      </c>
      <c r="F274">
        <v>113</v>
      </c>
      <c r="G274" t="str">
        <f>IFERROR(INDEX(menu_items!$B:$B,MATCH(F274,menu_items!$A:$A,0)),"Unknown value")</f>
        <v>Edamame</v>
      </c>
      <c r="H274" t="str">
        <f>IFERROR(INDEX(menu_items!$C:$C,MATCH(F274,menu_items!$A:$A,0)),"Unknown value")</f>
        <v>Asian</v>
      </c>
      <c r="I274" s="5">
        <f>IFERROR(INDEX(menu_items!$D:$D,MATCH(F274,menu_items!$A:$A,0)),0)</f>
        <v>5</v>
      </c>
      <c r="J274" t="str">
        <f t="shared" si="20"/>
        <v>Mon</v>
      </c>
      <c r="K274">
        <f t="shared" si="21"/>
        <v>2</v>
      </c>
      <c r="L274" t="str">
        <f t="shared" si="22"/>
        <v>Jan</v>
      </c>
      <c r="M274">
        <v>18</v>
      </c>
      <c r="N274">
        <f t="shared" si="23"/>
        <v>2</v>
      </c>
      <c r="O274" s="5">
        <f t="shared" si="24"/>
        <v>18.95</v>
      </c>
    </row>
    <row r="275" spans="1:15" x14ac:dyDescent="0.25">
      <c r="A275">
        <v>275</v>
      </c>
      <c r="B275">
        <v>114</v>
      </c>
      <c r="C275">
        <f>IF(COUNTIF($B$2:B275,B275)=1,1,0)</f>
        <v>0</v>
      </c>
      <c r="D275" s="1">
        <v>44928</v>
      </c>
      <c r="E275" s="2">
        <v>0.79134259259259254</v>
      </c>
      <c r="F275">
        <v>120</v>
      </c>
      <c r="G275" t="str">
        <f>IFERROR(INDEX(menu_items!$B:$B,MATCH(F275,menu_items!$A:$A,0)),"Unknown value")</f>
        <v>Steak Torta</v>
      </c>
      <c r="H275" t="str">
        <f>IFERROR(INDEX(menu_items!$C:$C,MATCH(F275,menu_items!$A:$A,0)),"Unknown value")</f>
        <v>Mexican</v>
      </c>
      <c r="I275" s="5">
        <f>IFERROR(INDEX(menu_items!$D:$D,MATCH(F275,menu_items!$A:$A,0)),0)</f>
        <v>13.95</v>
      </c>
      <c r="J275" t="str">
        <f t="shared" si="20"/>
        <v>Mon</v>
      </c>
      <c r="K275">
        <f t="shared" si="21"/>
        <v>2</v>
      </c>
      <c r="L275" t="str">
        <f t="shared" si="22"/>
        <v>Jan</v>
      </c>
      <c r="M275">
        <v>18</v>
      </c>
      <c r="N275">
        <f t="shared" si="23"/>
        <v>2</v>
      </c>
      <c r="O275" s="5">
        <f t="shared" si="24"/>
        <v>18.95</v>
      </c>
    </row>
    <row r="276" spans="1:15" x14ac:dyDescent="0.25">
      <c r="A276">
        <v>276</v>
      </c>
      <c r="B276">
        <v>115</v>
      </c>
      <c r="C276">
        <f>IF(COUNTIF($B$2:B276,B276)=1,1,0)</f>
        <v>1</v>
      </c>
      <c r="D276" s="1">
        <v>44928</v>
      </c>
      <c r="E276" s="2">
        <v>0.79533564814814817</v>
      </c>
      <c r="F276">
        <v>107</v>
      </c>
      <c r="G276" t="str">
        <f>IFERROR(INDEX(menu_items!$B:$B,MATCH(F276,menu_items!$A:$A,0)),"Unknown value")</f>
        <v>Orange Chicken</v>
      </c>
      <c r="H276" t="str">
        <f>IFERROR(INDEX(menu_items!$C:$C,MATCH(F276,menu_items!$A:$A,0)),"Unknown value")</f>
        <v>Asian</v>
      </c>
      <c r="I276" s="5">
        <f>IFERROR(INDEX(menu_items!$D:$D,MATCH(F276,menu_items!$A:$A,0)),0)</f>
        <v>16.5</v>
      </c>
      <c r="J276" t="str">
        <f t="shared" si="20"/>
        <v>Mon</v>
      </c>
      <c r="K276">
        <f t="shared" si="21"/>
        <v>2</v>
      </c>
      <c r="L276" t="str">
        <f t="shared" si="22"/>
        <v>Jan</v>
      </c>
      <c r="M276">
        <v>19</v>
      </c>
      <c r="N276">
        <f t="shared" si="23"/>
        <v>3</v>
      </c>
      <c r="O276" s="5">
        <f t="shared" si="24"/>
        <v>35.450000000000003</v>
      </c>
    </row>
    <row r="277" spans="1:15" x14ac:dyDescent="0.25">
      <c r="A277">
        <v>277</v>
      </c>
      <c r="B277">
        <v>115</v>
      </c>
      <c r="C277">
        <f>IF(COUNTIF($B$2:B277,B277)=1,1,0)</f>
        <v>0</v>
      </c>
      <c r="D277" s="1">
        <v>44928</v>
      </c>
      <c r="E277" s="2">
        <v>0.79533564814814817</v>
      </c>
      <c r="F277">
        <v>111</v>
      </c>
      <c r="G277" t="str">
        <f>IFERROR(INDEX(menu_items!$B:$B,MATCH(F277,menu_items!$A:$A,0)),"Unknown value")</f>
        <v>California Roll</v>
      </c>
      <c r="H277" t="str">
        <f>IFERROR(INDEX(menu_items!$C:$C,MATCH(F277,menu_items!$A:$A,0)),"Unknown value")</f>
        <v>Asian</v>
      </c>
      <c r="I277" s="5">
        <f>IFERROR(INDEX(menu_items!$D:$D,MATCH(F277,menu_items!$A:$A,0)),0)</f>
        <v>11.95</v>
      </c>
      <c r="J277" t="str">
        <f t="shared" si="20"/>
        <v>Mon</v>
      </c>
      <c r="K277">
        <f t="shared" si="21"/>
        <v>2</v>
      </c>
      <c r="L277" t="str">
        <f t="shared" si="22"/>
        <v>Jan</v>
      </c>
      <c r="M277">
        <v>19</v>
      </c>
      <c r="N277">
        <f t="shared" si="23"/>
        <v>3</v>
      </c>
      <c r="O277" s="5">
        <f t="shared" si="24"/>
        <v>35.450000000000003</v>
      </c>
    </row>
    <row r="278" spans="1:15" x14ac:dyDescent="0.25">
      <c r="A278">
        <v>278</v>
      </c>
      <c r="B278">
        <v>115</v>
      </c>
      <c r="C278">
        <f>IF(COUNTIF($B$2:B278,B278)=1,1,0)</f>
        <v>0</v>
      </c>
      <c r="D278" s="1">
        <v>44928</v>
      </c>
      <c r="E278" s="2">
        <v>0.79533564814814817</v>
      </c>
      <c r="F278">
        <v>106</v>
      </c>
      <c r="G278" t="str">
        <f>IFERROR(INDEX(menu_items!$B:$B,MATCH(F278,menu_items!$A:$A,0)),"Unknown value")</f>
        <v>French Fries</v>
      </c>
      <c r="H278" t="str">
        <f>IFERROR(INDEX(menu_items!$C:$C,MATCH(F278,menu_items!$A:$A,0)),"Unknown value")</f>
        <v>American</v>
      </c>
      <c r="I278" s="5">
        <f>IFERROR(INDEX(menu_items!$D:$D,MATCH(F278,menu_items!$A:$A,0)),0)</f>
        <v>7</v>
      </c>
      <c r="J278" t="str">
        <f t="shared" si="20"/>
        <v>Mon</v>
      </c>
      <c r="K278">
        <f t="shared" si="21"/>
        <v>2</v>
      </c>
      <c r="L278" t="str">
        <f t="shared" si="22"/>
        <v>Jan</v>
      </c>
      <c r="M278">
        <v>19</v>
      </c>
      <c r="N278">
        <f t="shared" si="23"/>
        <v>3</v>
      </c>
      <c r="O278" s="5">
        <f t="shared" si="24"/>
        <v>35.450000000000003</v>
      </c>
    </row>
    <row r="279" spans="1:15" x14ac:dyDescent="0.25">
      <c r="A279">
        <v>279</v>
      </c>
      <c r="B279">
        <v>116</v>
      </c>
      <c r="C279">
        <f>IF(COUNTIF($B$2:B279,B279)=1,1,0)</f>
        <v>1</v>
      </c>
      <c r="D279" s="1">
        <v>44928</v>
      </c>
      <c r="E279" s="2">
        <v>0.80473379629629627</v>
      </c>
      <c r="F279">
        <v>124</v>
      </c>
      <c r="G279" t="str">
        <f>IFERROR(INDEX(menu_items!$B:$B,MATCH(F279,menu_items!$A:$A,0)),"Unknown value")</f>
        <v>Spaghetti</v>
      </c>
      <c r="H279" t="str">
        <f>IFERROR(INDEX(menu_items!$C:$C,MATCH(F279,menu_items!$A:$A,0)),"Unknown value")</f>
        <v>Italian</v>
      </c>
      <c r="I279" s="5">
        <f>IFERROR(INDEX(menu_items!$D:$D,MATCH(F279,menu_items!$A:$A,0)),0)</f>
        <v>14.5</v>
      </c>
      <c r="J279" t="str">
        <f t="shared" si="20"/>
        <v>Mon</v>
      </c>
      <c r="K279">
        <f t="shared" si="21"/>
        <v>2</v>
      </c>
      <c r="L279" t="str">
        <f t="shared" si="22"/>
        <v>Jan</v>
      </c>
      <c r="M279">
        <v>19</v>
      </c>
      <c r="N279">
        <f t="shared" si="23"/>
        <v>1</v>
      </c>
      <c r="O279" s="5">
        <f t="shared" si="24"/>
        <v>14.5</v>
      </c>
    </row>
    <row r="280" spans="1:15" x14ac:dyDescent="0.25">
      <c r="A280">
        <v>280</v>
      </c>
      <c r="B280">
        <v>117</v>
      </c>
      <c r="C280">
        <f>IF(COUNTIF($B$2:B280,B280)=1,1,0)</f>
        <v>1</v>
      </c>
      <c r="D280" s="1">
        <v>44928</v>
      </c>
      <c r="E280" s="2">
        <v>0.80766203703703698</v>
      </c>
      <c r="F280">
        <v>118</v>
      </c>
      <c r="G280" t="str">
        <f>IFERROR(INDEX(menu_items!$B:$B,MATCH(F280,menu_items!$A:$A,0)),"Unknown value")</f>
        <v>Steak Burrito</v>
      </c>
      <c r="H280" t="str">
        <f>IFERROR(INDEX(menu_items!$C:$C,MATCH(F280,menu_items!$A:$A,0)),"Unknown value")</f>
        <v>Mexican</v>
      </c>
      <c r="I280" s="5">
        <f>IFERROR(INDEX(menu_items!$D:$D,MATCH(F280,menu_items!$A:$A,0)),0)</f>
        <v>14.95</v>
      </c>
      <c r="J280" t="str">
        <f t="shared" si="20"/>
        <v>Mon</v>
      </c>
      <c r="K280">
        <f t="shared" si="21"/>
        <v>2</v>
      </c>
      <c r="L280" t="str">
        <f t="shared" si="22"/>
        <v>Jan</v>
      </c>
      <c r="M280">
        <v>19</v>
      </c>
      <c r="N280">
        <f t="shared" si="23"/>
        <v>2</v>
      </c>
      <c r="O280" s="5">
        <f t="shared" si="24"/>
        <v>28.9</v>
      </c>
    </row>
    <row r="281" spans="1:15" x14ac:dyDescent="0.25">
      <c r="A281">
        <v>281</v>
      </c>
      <c r="B281">
        <v>117</v>
      </c>
      <c r="C281">
        <f>IF(COUNTIF($B$2:B281,B281)=1,1,0)</f>
        <v>0</v>
      </c>
      <c r="D281" s="1">
        <v>44928</v>
      </c>
      <c r="E281" s="2">
        <v>0.80766203703703698</v>
      </c>
      <c r="F281">
        <v>120</v>
      </c>
      <c r="G281" t="str">
        <f>IFERROR(INDEX(menu_items!$B:$B,MATCH(F281,menu_items!$A:$A,0)),"Unknown value")</f>
        <v>Steak Torta</v>
      </c>
      <c r="H281" t="str">
        <f>IFERROR(INDEX(menu_items!$C:$C,MATCH(F281,menu_items!$A:$A,0)),"Unknown value")</f>
        <v>Mexican</v>
      </c>
      <c r="I281" s="5">
        <f>IFERROR(INDEX(menu_items!$D:$D,MATCH(F281,menu_items!$A:$A,0)),0)</f>
        <v>13.95</v>
      </c>
      <c r="J281" t="str">
        <f t="shared" si="20"/>
        <v>Mon</v>
      </c>
      <c r="K281">
        <f t="shared" si="21"/>
        <v>2</v>
      </c>
      <c r="L281" t="str">
        <f t="shared" si="22"/>
        <v>Jan</v>
      </c>
      <c r="M281">
        <v>19</v>
      </c>
      <c r="N281">
        <f t="shared" si="23"/>
        <v>2</v>
      </c>
      <c r="O281" s="5">
        <f t="shared" si="24"/>
        <v>28.9</v>
      </c>
    </row>
    <row r="282" spans="1:15" x14ac:dyDescent="0.25">
      <c r="A282">
        <v>282</v>
      </c>
      <c r="B282">
        <v>118</v>
      </c>
      <c r="C282">
        <f>IF(COUNTIF($B$2:B282,B282)=1,1,0)</f>
        <v>1</v>
      </c>
      <c r="D282" s="1">
        <v>44928</v>
      </c>
      <c r="E282" s="2">
        <v>0.81040509259259264</v>
      </c>
      <c r="F282">
        <v>119</v>
      </c>
      <c r="G282" t="str">
        <f>IFERROR(INDEX(menu_items!$B:$B,MATCH(F282,menu_items!$A:$A,0)),"Unknown value")</f>
        <v>Chicken Torta</v>
      </c>
      <c r="H282" t="str">
        <f>IFERROR(INDEX(menu_items!$C:$C,MATCH(F282,menu_items!$A:$A,0)),"Unknown value")</f>
        <v>Mexican</v>
      </c>
      <c r="I282" s="5">
        <f>IFERROR(INDEX(menu_items!$D:$D,MATCH(F282,menu_items!$A:$A,0)),0)</f>
        <v>11.95</v>
      </c>
      <c r="J282" t="str">
        <f t="shared" si="20"/>
        <v>Mon</v>
      </c>
      <c r="K282">
        <f t="shared" si="21"/>
        <v>2</v>
      </c>
      <c r="L282" t="str">
        <f t="shared" si="22"/>
        <v>Jan</v>
      </c>
      <c r="M282">
        <v>19</v>
      </c>
      <c r="N282">
        <f t="shared" si="23"/>
        <v>2</v>
      </c>
      <c r="O282" s="5">
        <f t="shared" si="24"/>
        <v>29.9</v>
      </c>
    </row>
    <row r="283" spans="1:15" x14ac:dyDescent="0.25">
      <c r="A283">
        <v>283</v>
      </c>
      <c r="B283">
        <v>118</v>
      </c>
      <c r="C283">
        <f>IF(COUNTIF($B$2:B283,B283)=1,1,0)</f>
        <v>0</v>
      </c>
      <c r="D283" s="1">
        <v>44928</v>
      </c>
      <c r="E283" s="2">
        <v>0.81040509259259264</v>
      </c>
      <c r="F283">
        <v>131</v>
      </c>
      <c r="G283" t="str">
        <f>IFERROR(INDEX(menu_items!$B:$B,MATCH(F283,menu_items!$A:$A,0)),"Unknown value")</f>
        <v>Chicken Parmesan</v>
      </c>
      <c r="H283" t="str">
        <f>IFERROR(INDEX(menu_items!$C:$C,MATCH(F283,menu_items!$A:$A,0)),"Unknown value")</f>
        <v>Italian</v>
      </c>
      <c r="I283" s="5">
        <f>IFERROR(INDEX(menu_items!$D:$D,MATCH(F283,menu_items!$A:$A,0)),0)</f>
        <v>17.95</v>
      </c>
      <c r="J283" t="str">
        <f t="shared" si="20"/>
        <v>Mon</v>
      </c>
      <c r="K283">
        <f t="shared" si="21"/>
        <v>2</v>
      </c>
      <c r="L283" t="str">
        <f t="shared" si="22"/>
        <v>Jan</v>
      </c>
      <c r="M283">
        <v>19</v>
      </c>
      <c r="N283">
        <f t="shared" si="23"/>
        <v>2</v>
      </c>
      <c r="O283" s="5">
        <f t="shared" si="24"/>
        <v>29.9</v>
      </c>
    </row>
    <row r="284" spans="1:15" x14ac:dyDescent="0.25">
      <c r="A284">
        <v>284</v>
      </c>
      <c r="B284">
        <v>119</v>
      </c>
      <c r="C284">
        <f>IF(COUNTIF($B$2:B284,B284)=1,1,0)</f>
        <v>1</v>
      </c>
      <c r="D284" s="1">
        <v>44928</v>
      </c>
      <c r="E284" s="2">
        <v>0.81422453703703701</v>
      </c>
      <c r="F284">
        <v>125</v>
      </c>
      <c r="G284" t="str">
        <f>IFERROR(INDEX(menu_items!$B:$B,MATCH(F284,menu_items!$A:$A,0)),"Unknown value")</f>
        <v>Spaghetti &amp; Meatballs</v>
      </c>
      <c r="H284" t="str">
        <f>IFERROR(INDEX(menu_items!$C:$C,MATCH(F284,menu_items!$A:$A,0)),"Unknown value")</f>
        <v>Italian</v>
      </c>
      <c r="I284" s="5">
        <f>IFERROR(INDEX(menu_items!$D:$D,MATCH(F284,menu_items!$A:$A,0)),0)</f>
        <v>17.95</v>
      </c>
      <c r="J284" t="str">
        <f t="shared" si="20"/>
        <v>Mon</v>
      </c>
      <c r="K284">
        <f t="shared" si="21"/>
        <v>2</v>
      </c>
      <c r="L284" t="str">
        <f t="shared" si="22"/>
        <v>Jan</v>
      </c>
      <c r="M284">
        <v>19</v>
      </c>
      <c r="N284">
        <f t="shared" si="23"/>
        <v>1</v>
      </c>
      <c r="O284" s="5">
        <f t="shared" si="24"/>
        <v>17.95</v>
      </c>
    </row>
    <row r="285" spans="1:15" x14ac:dyDescent="0.25">
      <c r="A285">
        <v>285</v>
      </c>
      <c r="B285">
        <v>120</v>
      </c>
      <c r="C285">
        <f>IF(COUNTIF($B$2:B285,B285)=1,1,0)</f>
        <v>1</v>
      </c>
      <c r="D285" s="1">
        <v>44928</v>
      </c>
      <c r="E285" s="2">
        <v>0.8160532407407407</v>
      </c>
      <c r="F285">
        <v>108</v>
      </c>
      <c r="G285" t="str">
        <f>IFERROR(INDEX(menu_items!$B:$B,MATCH(F285,menu_items!$A:$A,0)),"Unknown value")</f>
        <v>Tofu Pad Thai</v>
      </c>
      <c r="H285" t="str">
        <f>IFERROR(INDEX(menu_items!$C:$C,MATCH(F285,menu_items!$A:$A,0)),"Unknown value")</f>
        <v>Asian</v>
      </c>
      <c r="I285" s="5">
        <f>IFERROR(INDEX(menu_items!$D:$D,MATCH(F285,menu_items!$A:$A,0)),0)</f>
        <v>14.5</v>
      </c>
      <c r="J285" t="str">
        <f t="shared" si="20"/>
        <v>Mon</v>
      </c>
      <c r="K285">
        <f t="shared" si="21"/>
        <v>2</v>
      </c>
      <c r="L285" t="str">
        <f t="shared" si="22"/>
        <v>Jan</v>
      </c>
      <c r="M285">
        <v>19</v>
      </c>
      <c r="N285">
        <f t="shared" si="23"/>
        <v>3</v>
      </c>
      <c r="O285" s="5">
        <f t="shared" si="24"/>
        <v>50.400000000000006</v>
      </c>
    </row>
    <row r="286" spans="1:15" x14ac:dyDescent="0.25">
      <c r="A286">
        <v>286</v>
      </c>
      <c r="B286">
        <v>120</v>
      </c>
      <c r="C286">
        <f>IF(COUNTIF($B$2:B286,B286)=1,1,0)</f>
        <v>0</v>
      </c>
      <c r="D286" s="1">
        <v>44928</v>
      </c>
      <c r="E286" s="2">
        <v>0.8160532407407407</v>
      </c>
      <c r="F286">
        <v>109</v>
      </c>
      <c r="G286" t="str">
        <f>IFERROR(INDEX(menu_items!$B:$B,MATCH(F286,menu_items!$A:$A,0)),"Unknown value")</f>
        <v>Korean Beef Bowl</v>
      </c>
      <c r="H286" t="str">
        <f>IFERROR(INDEX(menu_items!$C:$C,MATCH(F286,menu_items!$A:$A,0)),"Unknown value")</f>
        <v>Asian</v>
      </c>
      <c r="I286" s="5">
        <f>IFERROR(INDEX(menu_items!$D:$D,MATCH(F286,menu_items!$A:$A,0)),0)</f>
        <v>17.95</v>
      </c>
      <c r="J286" t="str">
        <f t="shared" si="20"/>
        <v>Mon</v>
      </c>
      <c r="K286">
        <f t="shared" si="21"/>
        <v>2</v>
      </c>
      <c r="L286" t="str">
        <f t="shared" si="22"/>
        <v>Jan</v>
      </c>
      <c r="M286">
        <v>19</v>
      </c>
      <c r="N286">
        <f t="shared" si="23"/>
        <v>3</v>
      </c>
      <c r="O286" s="5">
        <f t="shared" si="24"/>
        <v>50.400000000000006</v>
      </c>
    </row>
    <row r="287" spans="1:15" x14ac:dyDescent="0.25">
      <c r="A287">
        <v>287</v>
      </c>
      <c r="B287">
        <v>120</v>
      </c>
      <c r="C287">
        <f>IF(COUNTIF($B$2:B287,B287)=1,1,0)</f>
        <v>0</v>
      </c>
      <c r="D287" s="1">
        <v>44928</v>
      </c>
      <c r="E287" s="2">
        <v>0.8160532407407407</v>
      </c>
      <c r="F287">
        <v>131</v>
      </c>
      <c r="G287" t="str">
        <f>IFERROR(INDEX(menu_items!$B:$B,MATCH(F287,menu_items!$A:$A,0)),"Unknown value")</f>
        <v>Chicken Parmesan</v>
      </c>
      <c r="H287" t="str">
        <f>IFERROR(INDEX(menu_items!$C:$C,MATCH(F287,menu_items!$A:$A,0)),"Unknown value")</f>
        <v>Italian</v>
      </c>
      <c r="I287" s="5">
        <f>IFERROR(INDEX(menu_items!$D:$D,MATCH(F287,menu_items!$A:$A,0)),0)</f>
        <v>17.95</v>
      </c>
      <c r="J287" t="str">
        <f t="shared" si="20"/>
        <v>Mon</v>
      </c>
      <c r="K287">
        <f t="shared" si="21"/>
        <v>2</v>
      </c>
      <c r="L287" t="str">
        <f t="shared" si="22"/>
        <v>Jan</v>
      </c>
      <c r="M287">
        <v>19</v>
      </c>
      <c r="N287">
        <f t="shared" si="23"/>
        <v>3</v>
      </c>
      <c r="O287" s="5">
        <f t="shared" si="24"/>
        <v>50.400000000000006</v>
      </c>
    </row>
    <row r="288" spans="1:15" x14ac:dyDescent="0.25">
      <c r="A288">
        <v>288</v>
      </c>
      <c r="B288">
        <v>121</v>
      </c>
      <c r="C288">
        <f>IF(COUNTIF($B$2:B288,B288)=1,1,0)</f>
        <v>1</v>
      </c>
      <c r="D288" s="1">
        <v>44928</v>
      </c>
      <c r="E288" s="2">
        <v>0.81861111111111107</v>
      </c>
      <c r="F288">
        <v>101</v>
      </c>
      <c r="G288" t="str">
        <f>IFERROR(INDEX(menu_items!$B:$B,MATCH(F288,menu_items!$A:$A,0)),"Unknown value")</f>
        <v>Hamburger</v>
      </c>
      <c r="H288" t="str">
        <f>IFERROR(INDEX(menu_items!$C:$C,MATCH(F288,menu_items!$A:$A,0)),"Unknown value")</f>
        <v>American</v>
      </c>
      <c r="I288" s="5">
        <f>IFERROR(INDEX(menu_items!$D:$D,MATCH(F288,menu_items!$A:$A,0)),0)</f>
        <v>12.95</v>
      </c>
      <c r="J288" t="str">
        <f t="shared" si="20"/>
        <v>Mon</v>
      </c>
      <c r="K288">
        <f t="shared" si="21"/>
        <v>2</v>
      </c>
      <c r="L288" t="str">
        <f t="shared" si="22"/>
        <v>Jan</v>
      </c>
      <c r="M288">
        <v>19</v>
      </c>
      <c r="N288">
        <f t="shared" si="23"/>
        <v>4</v>
      </c>
      <c r="O288" s="5">
        <f t="shared" si="24"/>
        <v>51.849999999999994</v>
      </c>
    </row>
    <row r="289" spans="1:15" x14ac:dyDescent="0.25">
      <c r="A289">
        <v>289</v>
      </c>
      <c r="B289">
        <v>121</v>
      </c>
      <c r="C289">
        <f>IF(COUNTIF($B$2:B289,B289)=1,1,0)</f>
        <v>0</v>
      </c>
      <c r="D289" s="1">
        <v>44928</v>
      </c>
      <c r="E289" s="2">
        <v>0.81861111111111107</v>
      </c>
      <c r="F289">
        <v>125</v>
      </c>
      <c r="G289" t="str">
        <f>IFERROR(INDEX(menu_items!$B:$B,MATCH(F289,menu_items!$A:$A,0)),"Unknown value")</f>
        <v>Spaghetti &amp; Meatballs</v>
      </c>
      <c r="H289" t="str">
        <f>IFERROR(INDEX(menu_items!$C:$C,MATCH(F289,menu_items!$A:$A,0)),"Unknown value")</f>
        <v>Italian</v>
      </c>
      <c r="I289" s="5">
        <f>IFERROR(INDEX(menu_items!$D:$D,MATCH(F289,menu_items!$A:$A,0)),0)</f>
        <v>17.95</v>
      </c>
      <c r="J289" t="str">
        <f t="shared" si="20"/>
        <v>Mon</v>
      </c>
      <c r="K289">
        <f t="shared" si="21"/>
        <v>2</v>
      </c>
      <c r="L289" t="str">
        <f t="shared" si="22"/>
        <v>Jan</v>
      </c>
      <c r="M289">
        <v>19</v>
      </c>
      <c r="N289">
        <f t="shared" si="23"/>
        <v>4</v>
      </c>
      <c r="O289" s="5">
        <f t="shared" si="24"/>
        <v>51.849999999999994</v>
      </c>
    </row>
    <row r="290" spans="1:15" x14ac:dyDescent="0.25">
      <c r="A290">
        <v>290</v>
      </c>
      <c r="B290">
        <v>121</v>
      </c>
      <c r="C290">
        <f>IF(COUNTIF($B$2:B290,B290)=1,1,0)</f>
        <v>0</v>
      </c>
      <c r="D290" s="1">
        <v>44928</v>
      </c>
      <c r="E290" s="2">
        <v>0.81861111111111107</v>
      </c>
      <c r="F290">
        <v>120</v>
      </c>
      <c r="G290" t="str">
        <f>IFERROR(INDEX(menu_items!$B:$B,MATCH(F290,menu_items!$A:$A,0)),"Unknown value")</f>
        <v>Steak Torta</v>
      </c>
      <c r="H290" t="str">
        <f>IFERROR(INDEX(menu_items!$C:$C,MATCH(F290,menu_items!$A:$A,0)),"Unknown value")</f>
        <v>Mexican</v>
      </c>
      <c r="I290" s="5">
        <f>IFERROR(INDEX(menu_items!$D:$D,MATCH(F290,menu_items!$A:$A,0)),0)</f>
        <v>13.95</v>
      </c>
      <c r="J290" t="str">
        <f t="shared" si="20"/>
        <v>Mon</v>
      </c>
      <c r="K290">
        <f t="shared" si="21"/>
        <v>2</v>
      </c>
      <c r="L290" t="str">
        <f t="shared" si="22"/>
        <v>Jan</v>
      </c>
      <c r="M290">
        <v>19</v>
      </c>
      <c r="N290">
        <f t="shared" si="23"/>
        <v>4</v>
      </c>
      <c r="O290" s="5">
        <f t="shared" si="24"/>
        <v>51.849999999999994</v>
      </c>
    </row>
    <row r="291" spans="1:15" x14ac:dyDescent="0.25">
      <c r="A291">
        <v>291</v>
      </c>
      <c r="B291">
        <v>121</v>
      </c>
      <c r="C291">
        <f>IF(COUNTIF($B$2:B291,B291)=1,1,0)</f>
        <v>0</v>
      </c>
      <c r="D291" s="1">
        <v>44928</v>
      </c>
      <c r="E291" s="2">
        <v>0.81861111111111107</v>
      </c>
      <c r="F291">
        <v>105</v>
      </c>
      <c r="G291" t="str">
        <f>IFERROR(INDEX(menu_items!$B:$B,MATCH(F291,menu_items!$A:$A,0)),"Unknown value")</f>
        <v>Mac &amp; Cheese</v>
      </c>
      <c r="H291" t="str">
        <f>IFERROR(INDEX(menu_items!$C:$C,MATCH(F291,menu_items!$A:$A,0)),"Unknown value")</f>
        <v>American</v>
      </c>
      <c r="I291" s="5">
        <f>IFERROR(INDEX(menu_items!$D:$D,MATCH(F291,menu_items!$A:$A,0)),0)</f>
        <v>7</v>
      </c>
      <c r="J291" t="str">
        <f t="shared" si="20"/>
        <v>Mon</v>
      </c>
      <c r="K291">
        <f t="shared" si="21"/>
        <v>2</v>
      </c>
      <c r="L291" t="str">
        <f t="shared" si="22"/>
        <v>Jan</v>
      </c>
      <c r="M291">
        <v>19</v>
      </c>
      <c r="N291">
        <f t="shared" si="23"/>
        <v>4</v>
      </c>
      <c r="O291" s="5">
        <f t="shared" si="24"/>
        <v>51.849999999999994</v>
      </c>
    </row>
    <row r="292" spans="1:15" x14ac:dyDescent="0.25">
      <c r="A292">
        <v>292</v>
      </c>
      <c r="B292">
        <v>122</v>
      </c>
      <c r="C292">
        <f>IF(COUNTIF($B$2:B292,B292)=1,1,0)</f>
        <v>1</v>
      </c>
      <c r="D292" s="1">
        <v>44928</v>
      </c>
      <c r="E292" s="2">
        <v>0.82660879629629624</v>
      </c>
      <c r="F292">
        <v>117</v>
      </c>
      <c r="G292" t="str">
        <f>IFERROR(INDEX(menu_items!$B:$B,MATCH(F292,menu_items!$A:$A,0)),"Unknown value")</f>
        <v>Chicken Burrito</v>
      </c>
      <c r="H292" t="str">
        <f>IFERROR(INDEX(menu_items!$C:$C,MATCH(F292,menu_items!$A:$A,0)),"Unknown value")</f>
        <v>Mexican</v>
      </c>
      <c r="I292" s="5">
        <f>IFERROR(INDEX(menu_items!$D:$D,MATCH(F292,menu_items!$A:$A,0)),0)</f>
        <v>12.95</v>
      </c>
      <c r="J292" t="str">
        <f t="shared" si="20"/>
        <v>Mon</v>
      </c>
      <c r="K292">
        <f t="shared" si="21"/>
        <v>2</v>
      </c>
      <c r="L292" t="str">
        <f t="shared" si="22"/>
        <v>Jan</v>
      </c>
      <c r="M292">
        <v>19</v>
      </c>
      <c r="N292">
        <f t="shared" si="23"/>
        <v>1</v>
      </c>
      <c r="O292" s="5">
        <f t="shared" si="24"/>
        <v>12.95</v>
      </c>
    </row>
    <row r="293" spans="1:15" x14ac:dyDescent="0.25">
      <c r="A293">
        <v>293</v>
      </c>
      <c r="B293">
        <v>123</v>
      </c>
      <c r="C293">
        <f>IF(COUNTIF($B$2:B293,B293)=1,1,0)</f>
        <v>1</v>
      </c>
      <c r="D293" s="1">
        <v>44928</v>
      </c>
      <c r="E293" s="2">
        <v>0.84177083333333336</v>
      </c>
      <c r="F293">
        <v>110</v>
      </c>
      <c r="G293" t="str">
        <f>IFERROR(INDEX(menu_items!$B:$B,MATCH(F293,menu_items!$A:$A,0)),"Unknown value")</f>
        <v>Pork Ramen</v>
      </c>
      <c r="H293" t="str">
        <f>IFERROR(INDEX(menu_items!$C:$C,MATCH(F293,menu_items!$A:$A,0)),"Unknown value")</f>
        <v>Asian</v>
      </c>
      <c r="I293" s="5">
        <f>IFERROR(INDEX(menu_items!$D:$D,MATCH(F293,menu_items!$A:$A,0)),0)</f>
        <v>17.95</v>
      </c>
      <c r="J293" t="str">
        <f t="shared" si="20"/>
        <v>Mon</v>
      </c>
      <c r="K293">
        <f t="shared" si="21"/>
        <v>2</v>
      </c>
      <c r="L293" t="str">
        <f t="shared" si="22"/>
        <v>Jan</v>
      </c>
      <c r="M293">
        <v>20</v>
      </c>
      <c r="N293">
        <f t="shared" si="23"/>
        <v>1</v>
      </c>
      <c r="O293" s="5">
        <f t="shared" si="24"/>
        <v>17.95</v>
      </c>
    </row>
    <row r="294" spans="1:15" x14ac:dyDescent="0.25">
      <c r="A294">
        <v>294</v>
      </c>
      <c r="B294">
        <v>124</v>
      </c>
      <c r="C294">
        <f>IF(COUNTIF($B$2:B294,B294)=1,1,0)</f>
        <v>1</v>
      </c>
      <c r="D294" s="1">
        <v>44928</v>
      </c>
      <c r="E294" s="2">
        <v>0.84206018518518522</v>
      </c>
      <c r="F294">
        <v>101</v>
      </c>
      <c r="G294" t="str">
        <f>IFERROR(INDEX(menu_items!$B:$B,MATCH(F294,menu_items!$A:$A,0)),"Unknown value")</f>
        <v>Hamburger</v>
      </c>
      <c r="H294" t="str">
        <f>IFERROR(INDEX(menu_items!$C:$C,MATCH(F294,menu_items!$A:$A,0)),"Unknown value")</f>
        <v>American</v>
      </c>
      <c r="I294" s="5">
        <f>IFERROR(INDEX(menu_items!$D:$D,MATCH(F294,menu_items!$A:$A,0)),0)</f>
        <v>12.95</v>
      </c>
      <c r="J294" t="str">
        <f t="shared" si="20"/>
        <v>Mon</v>
      </c>
      <c r="K294">
        <f t="shared" si="21"/>
        <v>2</v>
      </c>
      <c r="L294" t="str">
        <f t="shared" si="22"/>
        <v>Jan</v>
      </c>
      <c r="M294">
        <v>20</v>
      </c>
      <c r="N294">
        <f t="shared" si="23"/>
        <v>4</v>
      </c>
      <c r="O294" s="5">
        <f t="shared" si="24"/>
        <v>42.9</v>
      </c>
    </row>
    <row r="295" spans="1:15" x14ac:dyDescent="0.25">
      <c r="A295">
        <v>295</v>
      </c>
      <c r="B295">
        <v>124</v>
      </c>
      <c r="C295">
        <f>IF(COUNTIF($B$2:B295,B295)=1,1,0)</f>
        <v>0</v>
      </c>
      <c r="D295" s="1">
        <v>44928</v>
      </c>
      <c r="E295" s="2">
        <v>0.84206018518518522</v>
      </c>
      <c r="F295">
        <v>120</v>
      </c>
      <c r="G295" t="str">
        <f>IFERROR(INDEX(menu_items!$B:$B,MATCH(F295,menu_items!$A:$A,0)),"Unknown value")</f>
        <v>Steak Torta</v>
      </c>
      <c r="H295" t="str">
        <f>IFERROR(INDEX(menu_items!$C:$C,MATCH(F295,menu_items!$A:$A,0)),"Unknown value")</f>
        <v>Mexican</v>
      </c>
      <c r="I295" s="5">
        <f>IFERROR(INDEX(menu_items!$D:$D,MATCH(F295,menu_items!$A:$A,0)),0)</f>
        <v>13.95</v>
      </c>
      <c r="J295" t="str">
        <f t="shared" si="20"/>
        <v>Mon</v>
      </c>
      <c r="K295">
        <f t="shared" si="21"/>
        <v>2</v>
      </c>
      <c r="L295" t="str">
        <f t="shared" si="22"/>
        <v>Jan</v>
      </c>
      <c r="M295">
        <v>20</v>
      </c>
      <c r="N295">
        <f t="shared" si="23"/>
        <v>4</v>
      </c>
      <c r="O295" s="5">
        <f t="shared" si="24"/>
        <v>42.9</v>
      </c>
    </row>
    <row r="296" spans="1:15" x14ac:dyDescent="0.25">
      <c r="A296">
        <v>296</v>
      </c>
      <c r="B296">
        <v>124</v>
      </c>
      <c r="C296">
        <f>IF(COUNTIF($B$2:B296,B296)=1,1,0)</f>
        <v>0</v>
      </c>
      <c r="D296" s="1">
        <v>44928</v>
      </c>
      <c r="E296" s="2">
        <v>0.84206018518518522</v>
      </c>
      <c r="F296">
        <v>122</v>
      </c>
      <c r="G296" t="str">
        <f>IFERROR(INDEX(menu_items!$B:$B,MATCH(F296,menu_items!$A:$A,0)),"Unknown value")</f>
        <v>Chips &amp; Salsa</v>
      </c>
      <c r="H296" t="str">
        <f>IFERROR(INDEX(menu_items!$C:$C,MATCH(F296,menu_items!$A:$A,0)),"Unknown value")</f>
        <v>Mexican</v>
      </c>
      <c r="I296" s="5">
        <f>IFERROR(INDEX(menu_items!$D:$D,MATCH(F296,menu_items!$A:$A,0)),0)</f>
        <v>7</v>
      </c>
      <c r="J296" t="str">
        <f t="shared" si="20"/>
        <v>Mon</v>
      </c>
      <c r="K296">
        <f t="shared" si="21"/>
        <v>2</v>
      </c>
      <c r="L296" t="str">
        <f t="shared" si="22"/>
        <v>Jan</v>
      </c>
      <c r="M296">
        <v>20</v>
      </c>
      <c r="N296">
        <f t="shared" si="23"/>
        <v>4</v>
      </c>
      <c r="O296" s="5">
        <f t="shared" si="24"/>
        <v>42.9</v>
      </c>
    </row>
    <row r="297" spans="1:15" x14ac:dyDescent="0.25">
      <c r="A297">
        <v>297</v>
      </c>
      <c r="B297">
        <v>124</v>
      </c>
      <c r="C297">
        <f>IF(COUNTIF($B$2:B297,B297)=1,1,0)</f>
        <v>0</v>
      </c>
      <c r="D297" s="1">
        <v>44928</v>
      </c>
      <c r="E297" s="2">
        <v>0.84206018518518522</v>
      </c>
      <c r="F297">
        <v>114</v>
      </c>
      <c r="G297" t="str">
        <f>IFERROR(INDEX(menu_items!$B:$B,MATCH(F297,menu_items!$A:$A,0)),"Unknown value")</f>
        <v>Potstickers</v>
      </c>
      <c r="H297" t="str">
        <f>IFERROR(INDEX(menu_items!$C:$C,MATCH(F297,menu_items!$A:$A,0)),"Unknown value")</f>
        <v>Asian</v>
      </c>
      <c r="I297" s="5">
        <f>IFERROR(INDEX(menu_items!$D:$D,MATCH(F297,menu_items!$A:$A,0)),0)</f>
        <v>9</v>
      </c>
      <c r="J297" t="str">
        <f t="shared" si="20"/>
        <v>Mon</v>
      </c>
      <c r="K297">
        <f t="shared" si="21"/>
        <v>2</v>
      </c>
      <c r="L297" t="str">
        <f t="shared" si="22"/>
        <v>Jan</v>
      </c>
      <c r="M297">
        <v>20</v>
      </c>
      <c r="N297">
        <f t="shared" si="23"/>
        <v>4</v>
      </c>
      <c r="O297" s="5">
        <f t="shared" si="24"/>
        <v>42.9</v>
      </c>
    </row>
    <row r="298" spans="1:15" x14ac:dyDescent="0.25">
      <c r="A298">
        <v>299</v>
      </c>
      <c r="B298">
        <v>126</v>
      </c>
      <c r="C298">
        <f>IF(COUNTIF($B$2:B298,B298)=1,1,0)</f>
        <v>1</v>
      </c>
      <c r="D298" s="1">
        <v>44928</v>
      </c>
      <c r="E298" s="2">
        <v>0.87062499999999998</v>
      </c>
      <c r="F298">
        <v>132</v>
      </c>
      <c r="G298" t="str">
        <f>IFERROR(INDEX(menu_items!$B:$B,MATCH(F298,menu_items!$A:$A,0)),"Unknown value")</f>
        <v>Eggplant Parmesan</v>
      </c>
      <c r="H298" t="str">
        <f>IFERROR(INDEX(menu_items!$C:$C,MATCH(F298,menu_items!$A:$A,0)),"Unknown value")</f>
        <v>Italian</v>
      </c>
      <c r="I298" s="5">
        <f>IFERROR(INDEX(menu_items!$D:$D,MATCH(F298,menu_items!$A:$A,0)),0)</f>
        <v>16.95</v>
      </c>
      <c r="J298" t="str">
        <f t="shared" si="20"/>
        <v>Mon</v>
      </c>
      <c r="K298">
        <f t="shared" si="21"/>
        <v>2</v>
      </c>
      <c r="L298" t="str">
        <f t="shared" si="22"/>
        <v>Jan</v>
      </c>
      <c r="M298">
        <v>20</v>
      </c>
      <c r="N298">
        <f t="shared" si="23"/>
        <v>1</v>
      </c>
      <c r="O298" s="5">
        <f t="shared" si="24"/>
        <v>16.95</v>
      </c>
    </row>
    <row r="299" spans="1:15" x14ac:dyDescent="0.25">
      <c r="A299">
        <v>300</v>
      </c>
      <c r="B299">
        <v>127</v>
      </c>
      <c r="C299">
        <f>IF(COUNTIF($B$2:B299,B299)=1,1,0)</f>
        <v>1</v>
      </c>
      <c r="D299" s="1">
        <v>44928</v>
      </c>
      <c r="E299" s="2">
        <v>0.87387731481481479</v>
      </c>
      <c r="F299">
        <v>113</v>
      </c>
      <c r="G299" t="str">
        <f>IFERROR(INDEX(menu_items!$B:$B,MATCH(F299,menu_items!$A:$A,0)),"Unknown value")</f>
        <v>Edamame</v>
      </c>
      <c r="H299" t="str">
        <f>IFERROR(INDEX(menu_items!$C:$C,MATCH(F299,menu_items!$A:$A,0)),"Unknown value")</f>
        <v>Asian</v>
      </c>
      <c r="I299" s="5">
        <f>IFERROR(INDEX(menu_items!$D:$D,MATCH(F299,menu_items!$A:$A,0)),0)</f>
        <v>5</v>
      </c>
      <c r="J299" t="str">
        <f t="shared" si="20"/>
        <v>Mon</v>
      </c>
      <c r="K299">
        <f t="shared" si="21"/>
        <v>2</v>
      </c>
      <c r="L299" t="str">
        <f t="shared" si="22"/>
        <v>Jan</v>
      </c>
      <c r="M299">
        <v>20</v>
      </c>
      <c r="N299">
        <f t="shared" si="23"/>
        <v>1</v>
      </c>
      <c r="O299" s="5">
        <f t="shared" si="24"/>
        <v>5</v>
      </c>
    </row>
    <row r="300" spans="1:15" x14ac:dyDescent="0.25">
      <c r="A300">
        <v>301</v>
      </c>
      <c r="B300">
        <v>128</v>
      </c>
      <c r="C300">
        <f>IF(COUNTIF($B$2:B300,B300)=1,1,0)</f>
        <v>1</v>
      </c>
      <c r="D300" s="1">
        <v>44928</v>
      </c>
      <c r="E300" s="2">
        <v>0.87854166666666667</v>
      </c>
      <c r="F300">
        <v>122</v>
      </c>
      <c r="G300" t="str">
        <f>IFERROR(INDEX(menu_items!$B:$B,MATCH(F300,menu_items!$A:$A,0)),"Unknown value")</f>
        <v>Chips &amp; Salsa</v>
      </c>
      <c r="H300" t="str">
        <f>IFERROR(INDEX(menu_items!$C:$C,MATCH(F300,menu_items!$A:$A,0)),"Unknown value")</f>
        <v>Mexican</v>
      </c>
      <c r="I300" s="5">
        <f>IFERROR(INDEX(menu_items!$D:$D,MATCH(F300,menu_items!$A:$A,0)),0)</f>
        <v>7</v>
      </c>
      <c r="J300" t="str">
        <f t="shared" si="20"/>
        <v>Mon</v>
      </c>
      <c r="K300">
        <f t="shared" si="21"/>
        <v>2</v>
      </c>
      <c r="L300" t="str">
        <f t="shared" si="22"/>
        <v>Jan</v>
      </c>
      <c r="M300">
        <v>21</v>
      </c>
      <c r="N300">
        <f t="shared" si="23"/>
        <v>1</v>
      </c>
      <c r="O300" s="5">
        <f t="shared" si="24"/>
        <v>7</v>
      </c>
    </row>
    <row r="301" spans="1:15" x14ac:dyDescent="0.25">
      <c r="A301">
        <v>302</v>
      </c>
      <c r="B301">
        <v>129</v>
      </c>
      <c r="C301">
        <f>IF(COUNTIF($B$2:B301,B301)=1,1,0)</f>
        <v>1</v>
      </c>
      <c r="D301" s="1">
        <v>44928</v>
      </c>
      <c r="E301" s="2">
        <v>0.88405092592592593</v>
      </c>
      <c r="F301">
        <v>107</v>
      </c>
      <c r="G301" t="str">
        <f>IFERROR(INDEX(menu_items!$B:$B,MATCH(F301,menu_items!$A:$A,0)),"Unknown value")</f>
        <v>Orange Chicken</v>
      </c>
      <c r="H301" t="str">
        <f>IFERROR(INDEX(menu_items!$C:$C,MATCH(F301,menu_items!$A:$A,0)),"Unknown value")</f>
        <v>Asian</v>
      </c>
      <c r="I301" s="5">
        <f>IFERROR(INDEX(menu_items!$D:$D,MATCH(F301,menu_items!$A:$A,0)),0)</f>
        <v>16.5</v>
      </c>
      <c r="J301" t="str">
        <f t="shared" si="20"/>
        <v>Mon</v>
      </c>
      <c r="K301">
        <f t="shared" si="21"/>
        <v>2</v>
      </c>
      <c r="L301" t="str">
        <f t="shared" si="22"/>
        <v>Jan</v>
      </c>
      <c r="M301">
        <v>21</v>
      </c>
      <c r="N301">
        <f t="shared" si="23"/>
        <v>2</v>
      </c>
      <c r="O301" s="5">
        <f t="shared" si="24"/>
        <v>25.5</v>
      </c>
    </row>
    <row r="302" spans="1:15" x14ac:dyDescent="0.25">
      <c r="A302">
        <v>303</v>
      </c>
      <c r="B302">
        <v>129</v>
      </c>
      <c r="C302">
        <f>IF(COUNTIF($B$2:B302,B302)=1,1,0)</f>
        <v>0</v>
      </c>
      <c r="D302" s="1">
        <v>44928</v>
      </c>
      <c r="E302" s="2">
        <v>0.88405092592592593</v>
      </c>
      <c r="F302">
        <v>114</v>
      </c>
      <c r="G302" t="str">
        <f>IFERROR(INDEX(menu_items!$B:$B,MATCH(F302,menu_items!$A:$A,0)),"Unknown value")</f>
        <v>Potstickers</v>
      </c>
      <c r="H302" t="str">
        <f>IFERROR(INDEX(menu_items!$C:$C,MATCH(F302,menu_items!$A:$A,0)),"Unknown value")</f>
        <v>Asian</v>
      </c>
      <c r="I302" s="5">
        <f>IFERROR(INDEX(menu_items!$D:$D,MATCH(F302,menu_items!$A:$A,0)),0)</f>
        <v>9</v>
      </c>
      <c r="J302" t="str">
        <f t="shared" si="20"/>
        <v>Mon</v>
      </c>
      <c r="K302">
        <f t="shared" si="21"/>
        <v>2</v>
      </c>
      <c r="L302" t="str">
        <f t="shared" si="22"/>
        <v>Jan</v>
      </c>
      <c r="M302">
        <v>21</v>
      </c>
      <c r="N302">
        <f t="shared" si="23"/>
        <v>2</v>
      </c>
      <c r="O302" s="5">
        <f t="shared" si="24"/>
        <v>25.5</v>
      </c>
    </row>
    <row r="303" spans="1:15" x14ac:dyDescent="0.25">
      <c r="A303">
        <v>304</v>
      </c>
      <c r="B303">
        <v>130</v>
      </c>
      <c r="C303">
        <f>IF(COUNTIF($B$2:B303,B303)=1,1,0)</f>
        <v>1</v>
      </c>
      <c r="D303" s="1">
        <v>44928</v>
      </c>
      <c r="E303" s="2">
        <v>0.88535879629629632</v>
      </c>
      <c r="F303">
        <v>109</v>
      </c>
      <c r="G303" t="str">
        <f>IFERROR(INDEX(menu_items!$B:$B,MATCH(F303,menu_items!$A:$A,0)),"Unknown value")</f>
        <v>Korean Beef Bowl</v>
      </c>
      <c r="H303" t="str">
        <f>IFERROR(INDEX(menu_items!$C:$C,MATCH(F303,menu_items!$A:$A,0)),"Unknown value")</f>
        <v>Asian</v>
      </c>
      <c r="I303" s="5">
        <f>IFERROR(INDEX(menu_items!$D:$D,MATCH(F303,menu_items!$A:$A,0)),0)</f>
        <v>17.95</v>
      </c>
      <c r="J303" t="str">
        <f t="shared" si="20"/>
        <v>Mon</v>
      </c>
      <c r="K303">
        <f t="shared" si="21"/>
        <v>2</v>
      </c>
      <c r="L303" t="str">
        <f t="shared" si="22"/>
        <v>Jan</v>
      </c>
      <c r="M303">
        <v>21</v>
      </c>
      <c r="N303">
        <f t="shared" si="23"/>
        <v>4</v>
      </c>
      <c r="O303" s="5">
        <f t="shared" si="24"/>
        <v>58.4</v>
      </c>
    </row>
    <row r="304" spans="1:15" x14ac:dyDescent="0.25">
      <c r="A304">
        <v>305</v>
      </c>
      <c r="B304">
        <v>130</v>
      </c>
      <c r="C304">
        <f>IF(COUNTIF($B$2:B304,B304)=1,1,0)</f>
        <v>0</v>
      </c>
      <c r="D304" s="1">
        <v>44928</v>
      </c>
      <c r="E304" s="2">
        <v>0.88535879629629632</v>
      </c>
      <c r="F304">
        <v>110</v>
      </c>
      <c r="G304" t="str">
        <f>IFERROR(INDEX(menu_items!$B:$B,MATCH(F304,menu_items!$A:$A,0)),"Unknown value")</f>
        <v>Pork Ramen</v>
      </c>
      <c r="H304" t="str">
        <f>IFERROR(INDEX(menu_items!$C:$C,MATCH(F304,menu_items!$A:$A,0)),"Unknown value")</f>
        <v>Asian</v>
      </c>
      <c r="I304" s="5">
        <f>IFERROR(INDEX(menu_items!$D:$D,MATCH(F304,menu_items!$A:$A,0)),0)</f>
        <v>17.95</v>
      </c>
      <c r="J304" t="str">
        <f t="shared" si="20"/>
        <v>Mon</v>
      </c>
      <c r="K304">
        <f t="shared" si="21"/>
        <v>2</v>
      </c>
      <c r="L304" t="str">
        <f t="shared" si="22"/>
        <v>Jan</v>
      </c>
      <c r="M304">
        <v>21</v>
      </c>
      <c r="N304">
        <f t="shared" si="23"/>
        <v>4</v>
      </c>
      <c r="O304" s="5">
        <f t="shared" si="24"/>
        <v>58.4</v>
      </c>
    </row>
    <row r="305" spans="1:15" x14ac:dyDescent="0.25">
      <c r="A305">
        <v>306</v>
      </c>
      <c r="B305">
        <v>130</v>
      </c>
      <c r="C305">
        <f>IF(COUNTIF($B$2:B305,B305)=1,1,0)</f>
        <v>0</v>
      </c>
      <c r="D305" s="1">
        <v>44928</v>
      </c>
      <c r="E305" s="2">
        <v>0.88535879629629632</v>
      </c>
      <c r="F305">
        <v>129</v>
      </c>
      <c r="G305" t="str">
        <f>IFERROR(INDEX(menu_items!$B:$B,MATCH(F305,menu_items!$A:$A,0)),"Unknown value")</f>
        <v>Mushroom Ravioli</v>
      </c>
      <c r="H305" t="str">
        <f>IFERROR(INDEX(menu_items!$C:$C,MATCH(F305,menu_items!$A:$A,0)),"Unknown value")</f>
        <v>Italian</v>
      </c>
      <c r="I305" s="5">
        <f>IFERROR(INDEX(menu_items!$D:$D,MATCH(F305,menu_items!$A:$A,0)),0)</f>
        <v>15.5</v>
      </c>
      <c r="J305" t="str">
        <f t="shared" si="20"/>
        <v>Mon</v>
      </c>
      <c r="K305">
        <f t="shared" si="21"/>
        <v>2</v>
      </c>
      <c r="L305" t="str">
        <f t="shared" si="22"/>
        <v>Jan</v>
      </c>
      <c r="M305">
        <v>21</v>
      </c>
      <c r="N305">
        <f t="shared" si="23"/>
        <v>4</v>
      </c>
      <c r="O305" s="5">
        <f t="shared" si="24"/>
        <v>58.4</v>
      </c>
    </row>
    <row r="306" spans="1:15" x14ac:dyDescent="0.25">
      <c r="A306">
        <v>307</v>
      </c>
      <c r="B306">
        <v>130</v>
      </c>
      <c r="C306">
        <f>IF(COUNTIF($B$2:B306,B306)=1,1,0)</f>
        <v>0</v>
      </c>
      <c r="D306" s="1">
        <v>44928</v>
      </c>
      <c r="E306" s="2">
        <v>0.88535879629629632</v>
      </c>
      <c r="F306">
        <v>105</v>
      </c>
      <c r="G306" t="str">
        <f>IFERROR(INDEX(menu_items!$B:$B,MATCH(F306,menu_items!$A:$A,0)),"Unknown value")</f>
        <v>Mac &amp; Cheese</v>
      </c>
      <c r="H306" t="str">
        <f>IFERROR(INDEX(menu_items!$C:$C,MATCH(F306,menu_items!$A:$A,0)),"Unknown value")</f>
        <v>American</v>
      </c>
      <c r="I306" s="5">
        <f>IFERROR(INDEX(menu_items!$D:$D,MATCH(F306,menu_items!$A:$A,0)),0)</f>
        <v>7</v>
      </c>
      <c r="J306" t="str">
        <f t="shared" si="20"/>
        <v>Mon</v>
      </c>
      <c r="K306">
        <f t="shared" si="21"/>
        <v>2</v>
      </c>
      <c r="L306" t="str">
        <f t="shared" si="22"/>
        <v>Jan</v>
      </c>
      <c r="M306">
        <v>21</v>
      </c>
      <c r="N306">
        <f t="shared" si="23"/>
        <v>4</v>
      </c>
      <c r="O306" s="5">
        <f t="shared" si="24"/>
        <v>58.4</v>
      </c>
    </row>
    <row r="307" spans="1:15" x14ac:dyDescent="0.25">
      <c r="A307">
        <v>308</v>
      </c>
      <c r="B307">
        <v>131</v>
      </c>
      <c r="C307">
        <f>IF(COUNTIF($B$2:B307,B307)=1,1,0)</f>
        <v>1</v>
      </c>
      <c r="D307" s="1">
        <v>44928</v>
      </c>
      <c r="E307" s="2">
        <v>0.89803240740740742</v>
      </c>
      <c r="F307">
        <v>104</v>
      </c>
      <c r="G307" t="str">
        <f>IFERROR(INDEX(menu_items!$B:$B,MATCH(F307,menu_items!$A:$A,0)),"Unknown value")</f>
        <v>Veggie Burger</v>
      </c>
      <c r="H307" t="str">
        <f>IFERROR(INDEX(menu_items!$C:$C,MATCH(F307,menu_items!$A:$A,0)),"Unknown value")</f>
        <v>American</v>
      </c>
      <c r="I307" s="5">
        <f>IFERROR(INDEX(menu_items!$D:$D,MATCH(F307,menu_items!$A:$A,0)),0)</f>
        <v>10.5</v>
      </c>
      <c r="J307" t="str">
        <f t="shared" si="20"/>
        <v>Mon</v>
      </c>
      <c r="K307">
        <f t="shared" si="21"/>
        <v>2</v>
      </c>
      <c r="L307" t="str">
        <f t="shared" si="22"/>
        <v>Jan</v>
      </c>
      <c r="M307">
        <v>21</v>
      </c>
      <c r="N307">
        <f t="shared" si="23"/>
        <v>4</v>
      </c>
      <c r="O307" s="5">
        <f t="shared" si="24"/>
        <v>48.5</v>
      </c>
    </row>
    <row r="308" spans="1:15" x14ac:dyDescent="0.25">
      <c r="A308">
        <v>309</v>
      </c>
      <c r="B308">
        <v>131</v>
      </c>
      <c r="C308">
        <f>IF(COUNTIF($B$2:B308,B308)=1,1,0)</f>
        <v>0</v>
      </c>
      <c r="D308" s="1">
        <v>44928</v>
      </c>
      <c r="E308" s="2">
        <v>0.89803240740740742</v>
      </c>
      <c r="F308">
        <v>124</v>
      </c>
      <c r="G308" t="str">
        <f>IFERROR(INDEX(menu_items!$B:$B,MATCH(F308,menu_items!$A:$A,0)),"Unknown value")</f>
        <v>Spaghetti</v>
      </c>
      <c r="H308" t="str">
        <f>IFERROR(INDEX(menu_items!$C:$C,MATCH(F308,menu_items!$A:$A,0)),"Unknown value")</f>
        <v>Italian</v>
      </c>
      <c r="I308" s="5">
        <f>IFERROR(INDEX(menu_items!$D:$D,MATCH(F308,menu_items!$A:$A,0)),0)</f>
        <v>14.5</v>
      </c>
      <c r="J308" t="str">
        <f t="shared" si="20"/>
        <v>Mon</v>
      </c>
      <c r="K308">
        <f t="shared" si="21"/>
        <v>2</v>
      </c>
      <c r="L308" t="str">
        <f t="shared" si="22"/>
        <v>Jan</v>
      </c>
      <c r="M308">
        <v>21</v>
      </c>
      <c r="N308">
        <f t="shared" si="23"/>
        <v>4</v>
      </c>
      <c r="O308" s="5">
        <f t="shared" si="24"/>
        <v>48.5</v>
      </c>
    </row>
    <row r="309" spans="1:15" x14ac:dyDescent="0.25">
      <c r="A309">
        <v>310</v>
      </c>
      <c r="B309">
        <v>131</v>
      </c>
      <c r="C309">
        <f>IF(COUNTIF($B$2:B309,B309)=1,1,0)</f>
        <v>0</v>
      </c>
      <c r="D309" s="1">
        <v>44928</v>
      </c>
      <c r="E309" s="2">
        <v>0.89803240740740742</v>
      </c>
      <c r="F309">
        <v>126</v>
      </c>
      <c r="G309" t="str">
        <f>IFERROR(INDEX(menu_items!$B:$B,MATCH(F309,menu_items!$A:$A,0)),"Unknown value")</f>
        <v>Fettuccine Alfredo</v>
      </c>
      <c r="H309" t="str">
        <f>IFERROR(INDEX(menu_items!$C:$C,MATCH(F309,menu_items!$A:$A,0)),"Unknown value")</f>
        <v>Italian</v>
      </c>
      <c r="I309" s="5">
        <f>IFERROR(INDEX(menu_items!$D:$D,MATCH(F309,menu_items!$A:$A,0)),0)</f>
        <v>14.5</v>
      </c>
      <c r="J309" t="str">
        <f t="shared" si="20"/>
        <v>Mon</v>
      </c>
      <c r="K309">
        <f t="shared" si="21"/>
        <v>2</v>
      </c>
      <c r="L309" t="str">
        <f t="shared" si="22"/>
        <v>Jan</v>
      </c>
      <c r="M309">
        <v>21</v>
      </c>
      <c r="N309">
        <f t="shared" si="23"/>
        <v>4</v>
      </c>
      <c r="O309" s="5">
        <f t="shared" si="24"/>
        <v>48.5</v>
      </c>
    </row>
    <row r="310" spans="1:15" x14ac:dyDescent="0.25">
      <c r="A310">
        <v>311</v>
      </c>
      <c r="B310">
        <v>131</v>
      </c>
      <c r="C310">
        <f>IF(COUNTIF($B$2:B310,B310)=1,1,0)</f>
        <v>0</v>
      </c>
      <c r="D310" s="1">
        <v>44928</v>
      </c>
      <c r="E310" s="2">
        <v>0.89803240740740742</v>
      </c>
      <c r="F310">
        <v>123</v>
      </c>
      <c r="G310" t="str">
        <f>IFERROR(INDEX(menu_items!$B:$B,MATCH(F310,menu_items!$A:$A,0)),"Unknown value")</f>
        <v>Chips &amp; Guacamole</v>
      </c>
      <c r="H310" t="str">
        <f>IFERROR(INDEX(menu_items!$C:$C,MATCH(F310,menu_items!$A:$A,0)),"Unknown value")</f>
        <v>Mexican</v>
      </c>
      <c r="I310" s="5">
        <f>IFERROR(INDEX(menu_items!$D:$D,MATCH(F310,menu_items!$A:$A,0)),0)</f>
        <v>9</v>
      </c>
      <c r="J310" t="str">
        <f t="shared" si="20"/>
        <v>Mon</v>
      </c>
      <c r="K310">
        <f t="shared" si="21"/>
        <v>2</v>
      </c>
      <c r="L310" t="str">
        <f t="shared" si="22"/>
        <v>Jan</v>
      </c>
      <c r="M310">
        <v>21</v>
      </c>
      <c r="N310">
        <f t="shared" si="23"/>
        <v>4</v>
      </c>
      <c r="O310" s="5">
        <f t="shared" si="24"/>
        <v>48.5</v>
      </c>
    </row>
    <row r="311" spans="1:15" x14ac:dyDescent="0.25">
      <c r="A311">
        <v>312</v>
      </c>
      <c r="B311">
        <v>132</v>
      </c>
      <c r="C311">
        <f>IF(COUNTIF($B$2:B311,B311)=1,1,0)</f>
        <v>1</v>
      </c>
      <c r="D311" s="1">
        <v>44928</v>
      </c>
      <c r="E311" s="2">
        <v>0.90468749999999998</v>
      </c>
      <c r="F311">
        <v>113</v>
      </c>
      <c r="G311" t="str">
        <f>IFERROR(INDEX(menu_items!$B:$B,MATCH(F311,menu_items!$A:$A,0)),"Unknown value")</f>
        <v>Edamame</v>
      </c>
      <c r="H311" t="str">
        <f>IFERROR(INDEX(menu_items!$C:$C,MATCH(F311,menu_items!$A:$A,0)),"Unknown value")</f>
        <v>Asian</v>
      </c>
      <c r="I311" s="5">
        <f>IFERROR(INDEX(menu_items!$D:$D,MATCH(F311,menu_items!$A:$A,0)),0)</f>
        <v>5</v>
      </c>
      <c r="J311" t="str">
        <f t="shared" si="20"/>
        <v>Mon</v>
      </c>
      <c r="K311">
        <f t="shared" si="21"/>
        <v>2</v>
      </c>
      <c r="L311" t="str">
        <f t="shared" si="22"/>
        <v>Jan</v>
      </c>
      <c r="M311">
        <v>21</v>
      </c>
      <c r="N311">
        <f t="shared" si="23"/>
        <v>1</v>
      </c>
      <c r="O311" s="5">
        <f t="shared" si="24"/>
        <v>5</v>
      </c>
    </row>
    <row r="312" spans="1:15" x14ac:dyDescent="0.25">
      <c r="A312">
        <v>313</v>
      </c>
      <c r="B312">
        <v>133</v>
      </c>
      <c r="C312">
        <f>IF(COUNTIF($B$2:B312,B312)=1,1,0)</f>
        <v>1</v>
      </c>
      <c r="D312" s="1">
        <v>44928</v>
      </c>
      <c r="E312" s="2">
        <v>0.91686342592592596</v>
      </c>
      <c r="F312">
        <v>101</v>
      </c>
      <c r="G312" t="str">
        <f>IFERROR(INDEX(menu_items!$B:$B,MATCH(F312,menu_items!$A:$A,0)),"Unknown value")</f>
        <v>Hamburger</v>
      </c>
      <c r="H312" t="str">
        <f>IFERROR(INDEX(menu_items!$C:$C,MATCH(F312,menu_items!$A:$A,0)),"Unknown value")</f>
        <v>American</v>
      </c>
      <c r="I312" s="5">
        <f>IFERROR(INDEX(menu_items!$D:$D,MATCH(F312,menu_items!$A:$A,0)),0)</f>
        <v>12.95</v>
      </c>
      <c r="J312" t="str">
        <f t="shared" si="20"/>
        <v>Mon</v>
      </c>
      <c r="K312">
        <f t="shared" si="21"/>
        <v>2</v>
      </c>
      <c r="L312" t="str">
        <f t="shared" si="22"/>
        <v>Jan</v>
      </c>
      <c r="M312">
        <v>22</v>
      </c>
      <c r="N312">
        <f t="shared" si="23"/>
        <v>3</v>
      </c>
      <c r="O312" s="5">
        <f t="shared" si="24"/>
        <v>39.9</v>
      </c>
    </row>
    <row r="313" spans="1:15" x14ac:dyDescent="0.25">
      <c r="A313">
        <v>314</v>
      </c>
      <c r="B313">
        <v>133</v>
      </c>
      <c r="C313">
        <f>IF(COUNTIF($B$2:B313,B313)=1,1,0)</f>
        <v>0</v>
      </c>
      <c r="D313" s="1">
        <v>44928</v>
      </c>
      <c r="E313" s="2">
        <v>0.91686342592592596</v>
      </c>
      <c r="F313">
        <v>109</v>
      </c>
      <c r="G313" t="str">
        <f>IFERROR(INDEX(menu_items!$B:$B,MATCH(F313,menu_items!$A:$A,0)),"Unknown value")</f>
        <v>Korean Beef Bowl</v>
      </c>
      <c r="H313" t="str">
        <f>IFERROR(INDEX(menu_items!$C:$C,MATCH(F313,menu_items!$A:$A,0)),"Unknown value")</f>
        <v>Asian</v>
      </c>
      <c r="I313" s="5">
        <f>IFERROR(INDEX(menu_items!$D:$D,MATCH(F313,menu_items!$A:$A,0)),0)</f>
        <v>17.95</v>
      </c>
      <c r="J313" t="str">
        <f t="shared" si="20"/>
        <v>Mon</v>
      </c>
      <c r="K313">
        <f t="shared" si="21"/>
        <v>2</v>
      </c>
      <c r="L313" t="str">
        <f t="shared" si="22"/>
        <v>Jan</v>
      </c>
      <c r="M313">
        <v>22</v>
      </c>
      <c r="N313">
        <f t="shared" si="23"/>
        <v>3</v>
      </c>
      <c r="O313" s="5">
        <f t="shared" si="24"/>
        <v>39.9</v>
      </c>
    </row>
    <row r="314" spans="1:15" x14ac:dyDescent="0.25">
      <c r="A314">
        <v>315</v>
      </c>
      <c r="B314">
        <v>133</v>
      </c>
      <c r="C314">
        <f>IF(COUNTIF($B$2:B314,B314)=1,1,0)</f>
        <v>0</v>
      </c>
      <c r="D314" s="1">
        <v>44928</v>
      </c>
      <c r="E314" s="2">
        <v>0.91686342592592596</v>
      </c>
      <c r="F314">
        <v>114</v>
      </c>
      <c r="G314" t="str">
        <f>IFERROR(INDEX(menu_items!$B:$B,MATCH(F314,menu_items!$A:$A,0)),"Unknown value")</f>
        <v>Potstickers</v>
      </c>
      <c r="H314" t="str">
        <f>IFERROR(INDEX(menu_items!$C:$C,MATCH(F314,menu_items!$A:$A,0)),"Unknown value")</f>
        <v>Asian</v>
      </c>
      <c r="I314" s="5">
        <f>IFERROR(INDEX(menu_items!$D:$D,MATCH(F314,menu_items!$A:$A,0)),0)</f>
        <v>9</v>
      </c>
      <c r="J314" t="str">
        <f t="shared" si="20"/>
        <v>Mon</v>
      </c>
      <c r="K314">
        <f t="shared" si="21"/>
        <v>2</v>
      </c>
      <c r="L314" t="str">
        <f t="shared" si="22"/>
        <v>Jan</v>
      </c>
      <c r="M314">
        <v>22</v>
      </c>
      <c r="N314">
        <f t="shared" si="23"/>
        <v>3</v>
      </c>
      <c r="O314" s="5">
        <f t="shared" si="24"/>
        <v>39.9</v>
      </c>
    </row>
    <row r="315" spans="1:15" x14ac:dyDescent="0.25">
      <c r="A315">
        <v>316</v>
      </c>
      <c r="B315">
        <v>134</v>
      </c>
      <c r="C315">
        <f>IF(COUNTIF($B$2:B315,B315)=1,1,0)</f>
        <v>1</v>
      </c>
      <c r="D315" s="1">
        <v>44928</v>
      </c>
      <c r="E315" s="2">
        <v>0.9259722222222222</v>
      </c>
      <c r="F315">
        <v>107</v>
      </c>
      <c r="G315" t="str">
        <f>IFERROR(INDEX(menu_items!$B:$B,MATCH(F315,menu_items!$A:$A,0)),"Unknown value")</f>
        <v>Orange Chicken</v>
      </c>
      <c r="H315" t="str">
        <f>IFERROR(INDEX(menu_items!$C:$C,MATCH(F315,menu_items!$A:$A,0)),"Unknown value")</f>
        <v>Asian</v>
      </c>
      <c r="I315" s="5">
        <f>IFERROR(INDEX(menu_items!$D:$D,MATCH(F315,menu_items!$A:$A,0)),0)</f>
        <v>16.5</v>
      </c>
      <c r="J315" t="str">
        <f t="shared" si="20"/>
        <v>Mon</v>
      </c>
      <c r="K315">
        <f t="shared" si="21"/>
        <v>2</v>
      </c>
      <c r="L315" t="str">
        <f t="shared" si="22"/>
        <v>Jan</v>
      </c>
      <c r="M315">
        <v>22</v>
      </c>
      <c r="N315">
        <f t="shared" si="23"/>
        <v>3</v>
      </c>
      <c r="O315" s="5">
        <f t="shared" si="24"/>
        <v>32.5</v>
      </c>
    </row>
    <row r="316" spans="1:15" x14ac:dyDescent="0.25">
      <c r="A316">
        <v>317</v>
      </c>
      <c r="B316">
        <v>134</v>
      </c>
      <c r="C316">
        <f>IF(COUNTIF($B$2:B316,B316)=1,1,0)</f>
        <v>0</v>
      </c>
      <c r="D316" s="1">
        <v>44928</v>
      </c>
      <c r="E316" s="2">
        <v>0.9259722222222222</v>
      </c>
      <c r="F316">
        <v>105</v>
      </c>
      <c r="G316" t="str">
        <f>IFERROR(INDEX(menu_items!$B:$B,MATCH(F316,menu_items!$A:$A,0)),"Unknown value")</f>
        <v>Mac &amp; Cheese</v>
      </c>
      <c r="H316" t="str">
        <f>IFERROR(INDEX(menu_items!$C:$C,MATCH(F316,menu_items!$A:$A,0)),"Unknown value")</f>
        <v>American</v>
      </c>
      <c r="I316" s="5">
        <f>IFERROR(INDEX(menu_items!$D:$D,MATCH(F316,menu_items!$A:$A,0)),0)</f>
        <v>7</v>
      </c>
      <c r="J316" t="str">
        <f t="shared" si="20"/>
        <v>Mon</v>
      </c>
      <c r="K316">
        <f t="shared" si="21"/>
        <v>2</v>
      </c>
      <c r="L316" t="str">
        <f t="shared" si="22"/>
        <v>Jan</v>
      </c>
      <c r="M316">
        <v>22</v>
      </c>
      <c r="N316">
        <f t="shared" si="23"/>
        <v>3</v>
      </c>
      <c r="O316" s="5">
        <f t="shared" si="24"/>
        <v>32.5</v>
      </c>
    </row>
    <row r="317" spans="1:15" x14ac:dyDescent="0.25">
      <c r="A317">
        <v>318</v>
      </c>
      <c r="B317">
        <v>134</v>
      </c>
      <c r="C317">
        <f>IF(COUNTIF($B$2:B317,B317)=1,1,0)</f>
        <v>0</v>
      </c>
      <c r="D317" s="1">
        <v>44928</v>
      </c>
      <c r="E317" s="2">
        <v>0.9259722222222222</v>
      </c>
      <c r="F317">
        <v>123</v>
      </c>
      <c r="G317" t="str">
        <f>IFERROR(INDEX(menu_items!$B:$B,MATCH(F317,menu_items!$A:$A,0)),"Unknown value")</f>
        <v>Chips &amp; Guacamole</v>
      </c>
      <c r="H317" t="str">
        <f>IFERROR(INDEX(menu_items!$C:$C,MATCH(F317,menu_items!$A:$A,0)),"Unknown value")</f>
        <v>Mexican</v>
      </c>
      <c r="I317" s="5">
        <f>IFERROR(INDEX(menu_items!$D:$D,MATCH(F317,menu_items!$A:$A,0)),0)</f>
        <v>9</v>
      </c>
      <c r="J317" t="str">
        <f t="shared" si="20"/>
        <v>Mon</v>
      </c>
      <c r="K317">
        <f t="shared" si="21"/>
        <v>2</v>
      </c>
      <c r="L317" t="str">
        <f t="shared" si="22"/>
        <v>Jan</v>
      </c>
      <c r="M317">
        <v>22</v>
      </c>
      <c r="N317">
        <f t="shared" si="23"/>
        <v>3</v>
      </c>
      <c r="O317" s="5">
        <f t="shared" si="24"/>
        <v>32.5</v>
      </c>
    </row>
    <row r="318" spans="1:15" x14ac:dyDescent="0.25">
      <c r="A318">
        <v>319</v>
      </c>
      <c r="B318">
        <v>135</v>
      </c>
      <c r="C318">
        <f>IF(COUNTIF($B$2:B318,B318)=1,1,0)</f>
        <v>1</v>
      </c>
      <c r="D318" s="1">
        <v>44928</v>
      </c>
      <c r="E318" s="2">
        <v>0.9371990740740741</v>
      </c>
      <c r="F318">
        <v>132</v>
      </c>
      <c r="G318" t="str">
        <f>IFERROR(INDEX(menu_items!$B:$B,MATCH(F318,menu_items!$A:$A,0)),"Unknown value")</f>
        <v>Eggplant Parmesan</v>
      </c>
      <c r="H318" t="str">
        <f>IFERROR(INDEX(menu_items!$C:$C,MATCH(F318,menu_items!$A:$A,0)),"Unknown value")</f>
        <v>Italian</v>
      </c>
      <c r="I318" s="5">
        <f>IFERROR(INDEX(menu_items!$D:$D,MATCH(F318,menu_items!$A:$A,0)),0)</f>
        <v>16.95</v>
      </c>
      <c r="J318" t="str">
        <f t="shared" si="20"/>
        <v>Mon</v>
      </c>
      <c r="K318">
        <f t="shared" si="21"/>
        <v>2</v>
      </c>
      <c r="L318" t="str">
        <f t="shared" si="22"/>
        <v>Jan</v>
      </c>
      <c r="M318">
        <v>22</v>
      </c>
      <c r="N318">
        <f t="shared" si="23"/>
        <v>1</v>
      </c>
      <c r="O318" s="5">
        <f t="shared" si="24"/>
        <v>16.95</v>
      </c>
    </row>
    <row r="319" spans="1:15" x14ac:dyDescent="0.25">
      <c r="A319">
        <v>320</v>
      </c>
      <c r="B319">
        <v>136</v>
      </c>
      <c r="C319">
        <f>IF(COUNTIF($B$2:B319,B319)=1,1,0)</f>
        <v>1</v>
      </c>
      <c r="D319" s="1">
        <v>44928</v>
      </c>
      <c r="E319" s="2">
        <v>0.93945601851851857</v>
      </c>
      <c r="F319">
        <v>124</v>
      </c>
      <c r="G319" t="str">
        <f>IFERROR(INDEX(menu_items!$B:$B,MATCH(F319,menu_items!$A:$A,0)),"Unknown value")</f>
        <v>Spaghetti</v>
      </c>
      <c r="H319" t="str">
        <f>IFERROR(INDEX(menu_items!$C:$C,MATCH(F319,menu_items!$A:$A,0)),"Unknown value")</f>
        <v>Italian</v>
      </c>
      <c r="I319" s="5">
        <f>IFERROR(INDEX(menu_items!$D:$D,MATCH(F319,menu_items!$A:$A,0)),0)</f>
        <v>14.5</v>
      </c>
      <c r="J319" t="str">
        <f t="shared" si="20"/>
        <v>Mon</v>
      </c>
      <c r="K319">
        <f t="shared" si="21"/>
        <v>2</v>
      </c>
      <c r="L319" t="str">
        <f t="shared" si="22"/>
        <v>Jan</v>
      </c>
      <c r="M319">
        <v>22</v>
      </c>
      <c r="N319">
        <f t="shared" si="23"/>
        <v>2</v>
      </c>
      <c r="O319" s="5">
        <f t="shared" si="24"/>
        <v>29.45</v>
      </c>
    </row>
    <row r="320" spans="1:15" x14ac:dyDescent="0.25">
      <c r="A320">
        <v>321</v>
      </c>
      <c r="B320">
        <v>136</v>
      </c>
      <c r="C320">
        <f>IF(COUNTIF($B$2:B320,B320)=1,1,0)</f>
        <v>0</v>
      </c>
      <c r="D320" s="1">
        <v>44928</v>
      </c>
      <c r="E320" s="2">
        <v>0.93945601851851857</v>
      </c>
      <c r="F320">
        <v>118</v>
      </c>
      <c r="G320" t="str">
        <f>IFERROR(INDEX(menu_items!$B:$B,MATCH(F320,menu_items!$A:$A,0)),"Unknown value")</f>
        <v>Steak Burrito</v>
      </c>
      <c r="H320" t="str">
        <f>IFERROR(INDEX(menu_items!$C:$C,MATCH(F320,menu_items!$A:$A,0)),"Unknown value")</f>
        <v>Mexican</v>
      </c>
      <c r="I320" s="5">
        <f>IFERROR(INDEX(menu_items!$D:$D,MATCH(F320,menu_items!$A:$A,0)),0)</f>
        <v>14.95</v>
      </c>
      <c r="J320" t="str">
        <f t="shared" ref="J320:J382" si="25">TEXT(D320,"ddd")</f>
        <v>Mon</v>
      </c>
      <c r="K320">
        <f t="shared" ref="K320:K382" si="26">DAY(D320)</f>
        <v>2</v>
      </c>
      <c r="L320" t="str">
        <f t="shared" ref="L320:L382" si="27">TEXT(D320,"mmm")</f>
        <v>Jan</v>
      </c>
      <c r="M320">
        <v>22</v>
      </c>
      <c r="N320">
        <f t="shared" si="23"/>
        <v>2</v>
      </c>
      <c r="O320" s="5">
        <f t="shared" si="24"/>
        <v>29.45</v>
      </c>
    </row>
    <row r="321" spans="1:15" x14ac:dyDescent="0.25">
      <c r="A321">
        <v>322</v>
      </c>
      <c r="B321">
        <v>137</v>
      </c>
      <c r="C321">
        <f>IF(COUNTIF($B$2:B321,B321)=1,1,0)</f>
        <v>1</v>
      </c>
      <c r="D321" s="1">
        <v>44929</v>
      </c>
      <c r="E321" s="2">
        <v>0.48206018518518517</v>
      </c>
      <c r="F321">
        <v>128</v>
      </c>
      <c r="G321" t="str">
        <f>IFERROR(INDEX(menu_items!$B:$B,MATCH(F321,menu_items!$A:$A,0)),"Unknown value")</f>
        <v>Cheese Lasagna</v>
      </c>
      <c r="H321" t="str">
        <f>IFERROR(INDEX(menu_items!$C:$C,MATCH(F321,menu_items!$A:$A,0)),"Unknown value")</f>
        <v>Italian</v>
      </c>
      <c r="I321" s="5">
        <f>IFERROR(INDEX(menu_items!$D:$D,MATCH(F321,menu_items!$A:$A,0)),0)</f>
        <v>15.5</v>
      </c>
      <c r="J321" t="str">
        <f t="shared" si="25"/>
        <v>Tue</v>
      </c>
      <c r="K321">
        <f t="shared" si="26"/>
        <v>3</v>
      </c>
      <c r="L321" t="str">
        <f t="shared" si="27"/>
        <v>Jan</v>
      </c>
      <c r="M321">
        <v>11</v>
      </c>
      <c r="N321">
        <f t="shared" si="23"/>
        <v>3</v>
      </c>
      <c r="O321" s="5">
        <f t="shared" si="24"/>
        <v>27.5</v>
      </c>
    </row>
    <row r="322" spans="1:15" x14ac:dyDescent="0.25">
      <c r="A322">
        <v>323</v>
      </c>
      <c r="B322">
        <v>137</v>
      </c>
      <c r="C322">
        <f>IF(COUNTIF($B$2:B322,B322)=1,1,0)</f>
        <v>0</v>
      </c>
      <c r="D322" s="1">
        <v>44929</v>
      </c>
      <c r="E322" s="2">
        <v>0.48206018518518517</v>
      </c>
      <c r="F322">
        <v>113</v>
      </c>
      <c r="G322" t="str">
        <f>IFERROR(INDEX(menu_items!$B:$B,MATCH(F322,menu_items!$A:$A,0)),"Unknown value")</f>
        <v>Edamame</v>
      </c>
      <c r="H322" t="str">
        <f>IFERROR(INDEX(menu_items!$C:$C,MATCH(F322,menu_items!$A:$A,0)),"Unknown value")</f>
        <v>Asian</v>
      </c>
      <c r="I322" s="5">
        <f>IFERROR(INDEX(menu_items!$D:$D,MATCH(F322,menu_items!$A:$A,0)),0)</f>
        <v>5</v>
      </c>
      <c r="J322" t="str">
        <f t="shared" si="25"/>
        <v>Tue</v>
      </c>
      <c r="K322">
        <f t="shared" si="26"/>
        <v>3</v>
      </c>
      <c r="L322" t="str">
        <f t="shared" si="27"/>
        <v>Jan</v>
      </c>
      <c r="M322">
        <v>11</v>
      </c>
      <c r="N322">
        <f t="shared" ref="N322:N385" si="28">COUNTIF($B:$B,B322)</f>
        <v>3</v>
      </c>
      <c r="O322" s="5">
        <f t="shared" ref="O322:O385" si="29">SUMIF($B:$B,B322,$I:$I)</f>
        <v>27.5</v>
      </c>
    </row>
    <row r="323" spans="1:15" x14ac:dyDescent="0.25">
      <c r="A323">
        <v>324</v>
      </c>
      <c r="B323">
        <v>137</v>
      </c>
      <c r="C323">
        <f>IF(COUNTIF($B$2:B323,B323)=1,1,0)</f>
        <v>0</v>
      </c>
      <c r="D323" s="1">
        <v>44929</v>
      </c>
      <c r="E323" s="2">
        <v>0.48206018518518517</v>
      </c>
      <c r="F323">
        <v>122</v>
      </c>
      <c r="G323" t="str">
        <f>IFERROR(INDEX(menu_items!$B:$B,MATCH(F323,menu_items!$A:$A,0)),"Unknown value")</f>
        <v>Chips &amp; Salsa</v>
      </c>
      <c r="H323" t="str">
        <f>IFERROR(INDEX(menu_items!$C:$C,MATCH(F323,menu_items!$A:$A,0)),"Unknown value")</f>
        <v>Mexican</v>
      </c>
      <c r="I323" s="5">
        <f>IFERROR(INDEX(menu_items!$D:$D,MATCH(F323,menu_items!$A:$A,0)),0)</f>
        <v>7</v>
      </c>
      <c r="J323" t="str">
        <f t="shared" si="25"/>
        <v>Tue</v>
      </c>
      <c r="K323">
        <f t="shared" si="26"/>
        <v>3</v>
      </c>
      <c r="L323" t="str">
        <f t="shared" si="27"/>
        <v>Jan</v>
      </c>
      <c r="M323">
        <v>11</v>
      </c>
      <c r="N323">
        <f t="shared" si="28"/>
        <v>3</v>
      </c>
      <c r="O323" s="5">
        <f t="shared" si="29"/>
        <v>27.5</v>
      </c>
    </row>
    <row r="324" spans="1:15" x14ac:dyDescent="0.25">
      <c r="A324">
        <v>325</v>
      </c>
      <c r="B324">
        <v>138</v>
      </c>
      <c r="C324">
        <f>IF(COUNTIF($B$2:B324,B324)=1,1,0)</f>
        <v>1</v>
      </c>
      <c r="D324" s="1">
        <v>44929</v>
      </c>
      <c r="E324" s="2">
        <v>0.48946759259259259</v>
      </c>
      <c r="F324">
        <v>102</v>
      </c>
      <c r="G324" t="str">
        <f>IFERROR(INDEX(menu_items!$B:$B,MATCH(F324,menu_items!$A:$A,0)),"Unknown value")</f>
        <v>Cheeseburger</v>
      </c>
      <c r="H324" t="str">
        <f>IFERROR(INDEX(menu_items!$C:$C,MATCH(F324,menu_items!$A:$A,0)),"Unknown value")</f>
        <v>American</v>
      </c>
      <c r="I324" s="5">
        <f>IFERROR(INDEX(menu_items!$D:$D,MATCH(F324,menu_items!$A:$A,0)),0)</f>
        <v>13.95</v>
      </c>
      <c r="J324" t="str">
        <f t="shared" si="25"/>
        <v>Tue</v>
      </c>
      <c r="K324">
        <f t="shared" si="26"/>
        <v>3</v>
      </c>
      <c r="L324" t="str">
        <f t="shared" si="27"/>
        <v>Jan</v>
      </c>
      <c r="M324">
        <v>11</v>
      </c>
      <c r="N324">
        <f t="shared" si="28"/>
        <v>4</v>
      </c>
      <c r="O324" s="5">
        <f t="shared" si="29"/>
        <v>63.8</v>
      </c>
    </row>
    <row r="325" spans="1:15" x14ac:dyDescent="0.25">
      <c r="A325">
        <v>326</v>
      </c>
      <c r="B325">
        <v>138</v>
      </c>
      <c r="C325">
        <f>IF(COUNTIF($B$2:B325,B325)=1,1,0)</f>
        <v>0</v>
      </c>
      <c r="D325" s="1">
        <v>44929</v>
      </c>
      <c r="E325" s="2">
        <v>0.48946759259259259</v>
      </c>
      <c r="F325">
        <v>125</v>
      </c>
      <c r="G325" t="str">
        <f>IFERROR(INDEX(menu_items!$B:$B,MATCH(F325,menu_items!$A:$A,0)),"Unknown value")</f>
        <v>Spaghetti &amp; Meatballs</v>
      </c>
      <c r="H325" t="str">
        <f>IFERROR(INDEX(menu_items!$C:$C,MATCH(F325,menu_items!$A:$A,0)),"Unknown value")</f>
        <v>Italian</v>
      </c>
      <c r="I325" s="5">
        <f>IFERROR(INDEX(menu_items!$D:$D,MATCH(F325,menu_items!$A:$A,0)),0)</f>
        <v>17.95</v>
      </c>
      <c r="J325" t="str">
        <f t="shared" si="25"/>
        <v>Tue</v>
      </c>
      <c r="K325">
        <f t="shared" si="26"/>
        <v>3</v>
      </c>
      <c r="L325" t="str">
        <f t="shared" si="27"/>
        <v>Jan</v>
      </c>
      <c r="M325">
        <v>11</v>
      </c>
      <c r="N325">
        <f t="shared" si="28"/>
        <v>4</v>
      </c>
      <c r="O325" s="5">
        <f t="shared" si="29"/>
        <v>63.8</v>
      </c>
    </row>
    <row r="326" spans="1:15" x14ac:dyDescent="0.25">
      <c r="A326">
        <v>327</v>
      </c>
      <c r="B326">
        <v>138</v>
      </c>
      <c r="C326">
        <f>IF(COUNTIF($B$2:B326,B326)=1,1,0)</f>
        <v>0</v>
      </c>
      <c r="D326" s="1">
        <v>44929</v>
      </c>
      <c r="E326" s="2">
        <v>0.48946759259259259</v>
      </c>
      <c r="F326">
        <v>127</v>
      </c>
      <c r="G326" t="str">
        <f>IFERROR(INDEX(menu_items!$B:$B,MATCH(F326,menu_items!$A:$A,0)),"Unknown value")</f>
        <v>Meat Lasagna</v>
      </c>
      <c r="H326" t="str">
        <f>IFERROR(INDEX(menu_items!$C:$C,MATCH(F326,menu_items!$A:$A,0)),"Unknown value")</f>
        <v>Italian</v>
      </c>
      <c r="I326" s="5">
        <f>IFERROR(INDEX(menu_items!$D:$D,MATCH(F326,menu_items!$A:$A,0)),0)</f>
        <v>17.95</v>
      </c>
      <c r="J326" t="str">
        <f t="shared" si="25"/>
        <v>Tue</v>
      </c>
      <c r="K326">
        <f t="shared" si="26"/>
        <v>3</v>
      </c>
      <c r="L326" t="str">
        <f t="shared" si="27"/>
        <v>Jan</v>
      </c>
      <c r="M326">
        <v>11</v>
      </c>
      <c r="N326">
        <f t="shared" si="28"/>
        <v>4</v>
      </c>
      <c r="O326" s="5">
        <f t="shared" si="29"/>
        <v>63.8</v>
      </c>
    </row>
    <row r="327" spans="1:15" x14ac:dyDescent="0.25">
      <c r="A327">
        <v>328</v>
      </c>
      <c r="B327">
        <v>138</v>
      </c>
      <c r="C327">
        <f>IF(COUNTIF($B$2:B327,B327)=1,1,0)</f>
        <v>0</v>
      </c>
      <c r="D327" s="1">
        <v>44929</v>
      </c>
      <c r="E327" s="2">
        <v>0.48946759259259259</v>
      </c>
      <c r="F327">
        <v>120</v>
      </c>
      <c r="G327" t="str">
        <f>IFERROR(INDEX(menu_items!$B:$B,MATCH(F327,menu_items!$A:$A,0)),"Unknown value")</f>
        <v>Steak Torta</v>
      </c>
      <c r="H327" t="str">
        <f>IFERROR(INDEX(menu_items!$C:$C,MATCH(F327,menu_items!$A:$A,0)),"Unknown value")</f>
        <v>Mexican</v>
      </c>
      <c r="I327" s="5">
        <f>IFERROR(INDEX(menu_items!$D:$D,MATCH(F327,menu_items!$A:$A,0)),0)</f>
        <v>13.95</v>
      </c>
      <c r="J327" t="str">
        <f t="shared" si="25"/>
        <v>Tue</v>
      </c>
      <c r="K327">
        <f t="shared" si="26"/>
        <v>3</v>
      </c>
      <c r="L327" t="str">
        <f t="shared" si="27"/>
        <v>Jan</v>
      </c>
      <c r="M327">
        <v>11</v>
      </c>
      <c r="N327">
        <f t="shared" si="28"/>
        <v>4</v>
      </c>
      <c r="O327" s="5">
        <f t="shared" si="29"/>
        <v>63.8</v>
      </c>
    </row>
    <row r="328" spans="1:15" x14ac:dyDescent="0.25">
      <c r="A328">
        <v>329</v>
      </c>
      <c r="B328">
        <v>139</v>
      </c>
      <c r="C328">
        <f>IF(COUNTIF($B$2:B328,B328)=1,1,0)</f>
        <v>1</v>
      </c>
      <c r="D328" s="1">
        <v>44929</v>
      </c>
      <c r="E328" s="2">
        <v>0.49836805555555558</v>
      </c>
      <c r="F328">
        <v>124</v>
      </c>
      <c r="G328" t="str">
        <f>IFERROR(INDEX(menu_items!$B:$B,MATCH(F328,menu_items!$A:$A,0)),"Unknown value")</f>
        <v>Spaghetti</v>
      </c>
      <c r="H328" t="str">
        <f>IFERROR(INDEX(menu_items!$C:$C,MATCH(F328,menu_items!$A:$A,0)),"Unknown value")</f>
        <v>Italian</v>
      </c>
      <c r="I328" s="5">
        <f>IFERROR(INDEX(menu_items!$D:$D,MATCH(F328,menu_items!$A:$A,0)),0)</f>
        <v>14.5</v>
      </c>
      <c r="J328" t="str">
        <f t="shared" si="25"/>
        <v>Tue</v>
      </c>
      <c r="K328">
        <f t="shared" si="26"/>
        <v>3</v>
      </c>
      <c r="L328" t="str">
        <f t="shared" si="27"/>
        <v>Jan</v>
      </c>
      <c r="M328">
        <v>11</v>
      </c>
      <c r="N328">
        <f t="shared" si="28"/>
        <v>1</v>
      </c>
      <c r="O328" s="5">
        <f t="shared" si="29"/>
        <v>14.5</v>
      </c>
    </row>
    <row r="329" spans="1:15" x14ac:dyDescent="0.25">
      <c r="A329">
        <v>330</v>
      </c>
      <c r="B329">
        <v>140</v>
      </c>
      <c r="C329">
        <f>IF(COUNTIF($B$2:B329,B329)=1,1,0)</f>
        <v>1</v>
      </c>
      <c r="D329" s="1">
        <v>44929</v>
      </c>
      <c r="E329" s="2">
        <v>0.51856481481481487</v>
      </c>
      <c r="F329">
        <v>119</v>
      </c>
      <c r="G329" t="str">
        <f>IFERROR(INDEX(menu_items!$B:$B,MATCH(F329,menu_items!$A:$A,0)),"Unknown value")</f>
        <v>Chicken Torta</v>
      </c>
      <c r="H329" t="str">
        <f>IFERROR(INDEX(menu_items!$C:$C,MATCH(F329,menu_items!$A:$A,0)),"Unknown value")</f>
        <v>Mexican</v>
      </c>
      <c r="I329" s="5">
        <f>IFERROR(INDEX(menu_items!$D:$D,MATCH(F329,menu_items!$A:$A,0)),0)</f>
        <v>11.95</v>
      </c>
      <c r="J329" t="str">
        <f t="shared" si="25"/>
        <v>Tue</v>
      </c>
      <c r="K329">
        <f t="shared" si="26"/>
        <v>3</v>
      </c>
      <c r="L329" t="str">
        <f t="shared" si="27"/>
        <v>Jan</v>
      </c>
      <c r="M329">
        <v>12</v>
      </c>
      <c r="N329">
        <f t="shared" si="28"/>
        <v>2</v>
      </c>
      <c r="O329" s="5">
        <f t="shared" si="29"/>
        <v>28.9</v>
      </c>
    </row>
    <row r="330" spans="1:15" x14ac:dyDescent="0.25">
      <c r="A330">
        <v>331</v>
      </c>
      <c r="B330">
        <v>140</v>
      </c>
      <c r="C330">
        <f>IF(COUNTIF($B$2:B330,B330)=1,1,0)</f>
        <v>0</v>
      </c>
      <c r="D330" s="1">
        <v>44929</v>
      </c>
      <c r="E330" s="2">
        <v>0.51856481481481487</v>
      </c>
      <c r="F330">
        <v>132</v>
      </c>
      <c r="G330" t="str">
        <f>IFERROR(INDEX(menu_items!$B:$B,MATCH(F330,menu_items!$A:$A,0)),"Unknown value")</f>
        <v>Eggplant Parmesan</v>
      </c>
      <c r="H330" t="str">
        <f>IFERROR(INDEX(menu_items!$C:$C,MATCH(F330,menu_items!$A:$A,0)),"Unknown value")</f>
        <v>Italian</v>
      </c>
      <c r="I330" s="5">
        <f>IFERROR(INDEX(menu_items!$D:$D,MATCH(F330,menu_items!$A:$A,0)),0)</f>
        <v>16.95</v>
      </c>
      <c r="J330" t="str">
        <f t="shared" si="25"/>
        <v>Tue</v>
      </c>
      <c r="K330">
        <f t="shared" si="26"/>
        <v>3</v>
      </c>
      <c r="L330" t="str">
        <f t="shared" si="27"/>
        <v>Jan</v>
      </c>
      <c r="M330">
        <v>12</v>
      </c>
      <c r="N330">
        <f t="shared" si="28"/>
        <v>2</v>
      </c>
      <c r="O330" s="5">
        <f t="shared" si="29"/>
        <v>28.9</v>
      </c>
    </row>
    <row r="331" spans="1:15" x14ac:dyDescent="0.25">
      <c r="A331">
        <v>332</v>
      </c>
      <c r="B331">
        <v>141</v>
      </c>
      <c r="C331">
        <f>IF(COUNTIF($B$2:B331,B331)=1,1,0)</f>
        <v>1</v>
      </c>
      <c r="D331" s="1">
        <v>44929</v>
      </c>
      <c r="E331" s="2">
        <v>0.55278935185185185</v>
      </c>
      <c r="F331">
        <v>108</v>
      </c>
      <c r="G331" t="str">
        <f>IFERROR(INDEX(menu_items!$B:$B,MATCH(F331,menu_items!$A:$A,0)),"Unknown value")</f>
        <v>Tofu Pad Thai</v>
      </c>
      <c r="H331" t="str">
        <f>IFERROR(INDEX(menu_items!$C:$C,MATCH(F331,menu_items!$A:$A,0)),"Unknown value")</f>
        <v>Asian</v>
      </c>
      <c r="I331" s="5">
        <f>IFERROR(INDEX(menu_items!$D:$D,MATCH(F331,menu_items!$A:$A,0)),0)</f>
        <v>14.5</v>
      </c>
      <c r="J331" t="str">
        <f t="shared" si="25"/>
        <v>Tue</v>
      </c>
      <c r="K331">
        <f t="shared" si="26"/>
        <v>3</v>
      </c>
      <c r="L331" t="str">
        <f t="shared" si="27"/>
        <v>Jan</v>
      </c>
      <c r="M331">
        <v>13</v>
      </c>
      <c r="N331">
        <f t="shared" si="28"/>
        <v>1</v>
      </c>
      <c r="O331" s="5">
        <f t="shared" si="29"/>
        <v>14.5</v>
      </c>
    </row>
    <row r="332" spans="1:15" x14ac:dyDescent="0.25">
      <c r="A332">
        <v>333</v>
      </c>
      <c r="B332">
        <v>142</v>
      </c>
      <c r="C332">
        <f>IF(COUNTIF($B$2:B332,B332)=1,1,0)</f>
        <v>1</v>
      </c>
      <c r="D332" s="1">
        <v>44929</v>
      </c>
      <c r="E332" s="2">
        <v>0.56526620370370373</v>
      </c>
      <c r="F332">
        <v>126</v>
      </c>
      <c r="G332" t="str">
        <f>IFERROR(INDEX(menu_items!$B:$B,MATCH(F332,menu_items!$A:$A,0)),"Unknown value")</f>
        <v>Fettuccine Alfredo</v>
      </c>
      <c r="H332" t="str">
        <f>IFERROR(INDEX(menu_items!$C:$C,MATCH(F332,menu_items!$A:$A,0)),"Unknown value")</f>
        <v>Italian</v>
      </c>
      <c r="I332" s="5">
        <f>IFERROR(INDEX(menu_items!$D:$D,MATCH(F332,menu_items!$A:$A,0)),0)</f>
        <v>14.5</v>
      </c>
      <c r="J332" t="str">
        <f t="shared" si="25"/>
        <v>Tue</v>
      </c>
      <c r="K332">
        <f t="shared" si="26"/>
        <v>3</v>
      </c>
      <c r="L332" t="str">
        <f t="shared" si="27"/>
        <v>Jan</v>
      </c>
      <c r="M332">
        <v>13</v>
      </c>
      <c r="N332">
        <f t="shared" si="28"/>
        <v>1</v>
      </c>
      <c r="O332" s="5">
        <f t="shared" si="29"/>
        <v>14.5</v>
      </c>
    </row>
    <row r="333" spans="1:15" x14ac:dyDescent="0.25">
      <c r="A333">
        <v>334</v>
      </c>
      <c r="B333">
        <v>143</v>
      </c>
      <c r="C333">
        <f>IF(COUNTIF($B$2:B333,B333)=1,1,0)</f>
        <v>1</v>
      </c>
      <c r="D333" s="1">
        <v>44929</v>
      </c>
      <c r="E333" s="2">
        <v>0.57055555555555559</v>
      </c>
      <c r="F333">
        <v>102</v>
      </c>
      <c r="G333" t="str">
        <f>IFERROR(INDEX(menu_items!$B:$B,MATCH(F333,menu_items!$A:$A,0)),"Unknown value")</f>
        <v>Cheeseburger</v>
      </c>
      <c r="H333" t="str">
        <f>IFERROR(INDEX(menu_items!$C:$C,MATCH(F333,menu_items!$A:$A,0)),"Unknown value")</f>
        <v>American</v>
      </c>
      <c r="I333" s="5">
        <f>IFERROR(INDEX(menu_items!$D:$D,MATCH(F333,menu_items!$A:$A,0)),0)</f>
        <v>13.95</v>
      </c>
      <c r="J333" t="str">
        <f t="shared" si="25"/>
        <v>Tue</v>
      </c>
      <c r="K333">
        <f t="shared" si="26"/>
        <v>3</v>
      </c>
      <c r="L333" t="str">
        <f t="shared" si="27"/>
        <v>Jan</v>
      </c>
      <c r="M333">
        <v>13</v>
      </c>
      <c r="N333">
        <f t="shared" si="28"/>
        <v>8</v>
      </c>
      <c r="O333" s="5">
        <f t="shared" si="29"/>
        <v>102.80000000000001</v>
      </c>
    </row>
    <row r="334" spans="1:15" x14ac:dyDescent="0.25">
      <c r="A334">
        <v>335</v>
      </c>
      <c r="B334">
        <v>143</v>
      </c>
      <c r="C334">
        <f>IF(COUNTIF($B$2:B334,B334)=1,1,0)</f>
        <v>0</v>
      </c>
      <c r="D334" s="1">
        <v>44929</v>
      </c>
      <c r="E334" s="2">
        <v>0.57055555555555559</v>
      </c>
      <c r="F334">
        <v>108</v>
      </c>
      <c r="G334" t="str">
        <f>IFERROR(INDEX(menu_items!$B:$B,MATCH(F334,menu_items!$A:$A,0)),"Unknown value")</f>
        <v>Tofu Pad Thai</v>
      </c>
      <c r="H334" t="str">
        <f>IFERROR(INDEX(menu_items!$C:$C,MATCH(F334,menu_items!$A:$A,0)),"Unknown value")</f>
        <v>Asian</v>
      </c>
      <c r="I334" s="5">
        <f>IFERROR(INDEX(menu_items!$D:$D,MATCH(F334,menu_items!$A:$A,0)),0)</f>
        <v>14.5</v>
      </c>
      <c r="J334" t="str">
        <f t="shared" si="25"/>
        <v>Tue</v>
      </c>
      <c r="K334">
        <f t="shared" si="26"/>
        <v>3</v>
      </c>
      <c r="L334" t="str">
        <f t="shared" si="27"/>
        <v>Jan</v>
      </c>
      <c r="M334">
        <v>13</v>
      </c>
      <c r="N334">
        <f t="shared" si="28"/>
        <v>8</v>
      </c>
      <c r="O334" s="5">
        <f t="shared" si="29"/>
        <v>102.80000000000001</v>
      </c>
    </row>
    <row r="335" spans="1:15" x14ac:dyDescent="0.25">
      <c r="A335">
        <v>336</v>
      </c>
      <c r="B335">
        <v>143</v>
      </c>
      <c r="C335">
        <f>IF(COUNTIF($B$2:B335,B335)=1,1,0)</f>
        <v>0</v>
      </c>
      <c r="D335" s="1">
        <v>44929</v>
      </c>
      <c r="E335" s="2">
        <v>0.57055555555555559</v>
      </c>
      <c r="F335">
        <v>109</v>
      </c>
      <c r="G335" t="str">
        <f>IFERROR(INDEX(menu_items!$B:$B,MATCH(F335,menu_items!$A:$A,0)),"Unknown value")</f>
        <v>Korean Beef Bowl</v>
      </c>
      <c r="H335" t="str">
        <f>IFERROR(INDEX(menu_items!$C:$C,MATCH(F335,menu_items!$A:$A,0)),"Unknown value")</f>
        <v>Asian</v>
      </c>
      <c r="I335" s="5">
        <f>IFERROR(INDEX(menu_items!$D:$D,MATCH(F335,menu_items!$A:$A,0)),0)</f>
        <v>17.95</v>
      </c>
      <c r="J335" t="str">
        <f t="shared" si="25"/>
        <v>Tue</v>
      </c>
      <c r="K335">
        <f t="shared" si="26"/>
        <v>3</v>
      </c>
      <c r="L335" t="str">
        <f t="shared" si="27"/>
        <v>Jan</v>
      </c>
      <c r="M335">
        <v>13</v>
      </c>
      <c r="N335">
        <f t="shared" si="28"/>
        <v>8</v>
      </c>
      <c r="O335" s="5">
        <f t="shared" si="29"/>
        <v>102.80000000000001</v>
      </c>
    </row>
    <row r="336" spans="1:15" x14ac:dyDescent="0.25">
      <c r="A336">
        <v>337</v>
      </c>
      <c r="B336">
        <v>143</v>
      </c>
      <c r="C336">
        <f>IF(COUNTIF($B$2:B336,B336)=1,1,0)</f>
        <v>0</v>
      </c>
      <c r="D336" s="1">
        <v>44929</v>
      </c>
      <c r="E336" s="2">
        <v>0.57055555555555559</v>
      </c>
      <c r="F336">
        <v>129</v>
      </c>
      <c r="G336" t="str">
        <f>IFERROR(INDEX(menu_items!$B:$B,MATCH(F336,menu_items!$A:$A,0)),"Unknown value")</f>
        <v>Mushroom Ravioli</v>
      </c>
      <c r="H336" t="str">
        <f>IFERROR(INDEX(menu_items!$C:$C,MATCH(F336,menu_items!$A:$A,0)),"Unknown value")</f>
        <v>Italian</v>
      </c>
      <c r="I336" s="5">
        <f>IFERROR(INDEX(menu_items!$D:$D,MATCH(F336,menu_items!$A:$A,0)),0)</f>
        <v>15.5</v>
      </c>
      <c r="J336" t="str">
        <f t="shared" si="25"/>
        <v>Tue</v>
      </c>
      <c r="K336">
        <f t="shared" si="26"/>
        <v>3</v>
      </c>
      <c r="L336" t="str">
        <f t="shared" si="27"/>
        <v>Jan</v>
      </c>
      <c r="M336">
        <v>13</v>
      </c>
      <c r="N336">
        <f t="shared" si="28"/>
        <v>8</v>
      </c>
      <c r="O336" s="5">
        <f t="shared" si="29"/>
        <v>102.80000000000001</v>
      </c>
    </row>
    <row r="337" spans="1:15" x14ac:dyDescent="0.25">
      <c r="A337">
        <v>338</v>
      </c>
      <c r="B337">
        <v>143</v>
      </c>
      <c r="C337">
        <f>IF(COUNTIF($B$2:B337,B337)=1,1,0)</f>
        <v>0</v>
      </c>
      <c r="D337" s="1">
        <v>44929</v>
      </c>
      <c r="E337" s="2">
        <v>0.57055555555555559</v>
      </c>
      <c r="F337">
        <v>113</v>
      </c>
      <c r="G337" t="str">
        <f>IFERROR(INDEX(menu_items!$B:$B,MATCH(F337,menu_items!$A:$A,0)),"Unknown value")</f>
        <v>Edamame</v>
      </c>
      <c r="H337" t="str">
        <f>IFERROR(INDEX(menu_items!$C:$C,MATCH(F337,menu_items!$A:$A,0)),"Unknown value")</f>
        <v>Asian</v>
      </c>
      <c r="I337" s="5">
        <f>IFERROR(INDEX(menu_items!$D:$D,MATCH(F337,menu_items!$A:$A,0)),0)</f>
        <v>5</v>
      </c>
      <c r="J337" t="str">
        <f t="shared" si="25"/>
        <v>Tue</v>
      </c>
      <c r="K337">
        <f t="shared" si="26"/>
        <v>3</v>
      </c>
      <c r="L337" t="str">
        <f t="shared" si="27"/>
        <v>Jan</v>
      </c>
      <c r="M337">
        <v>13</v>
      </c>
      <c r="N337">
        <f t="shared" si="28"/>
        <v>8</v>
      </c>
      <c r="O337" s="5">
        <f t="shared" si="29"/>
        <v>102.80000000000001</v>
      </c>
    </row>
    <row r="338" spans="1:15" x14ac:dyDescent="0.25">
      <c r="A338">
        <v>339</v>
      </c>
      <c r="B338">
        <v>143</v>
      </c>
      <c r="C338">
        <f>IF(COUNTIF($B$2:B338,B338)=1,1,0)</f>
        <v>0</v>
      </c>
      <c r="D338" s="1">
        <v>44929</v>
      </c>
      <c r="E338" s="2">
        <v>0.57055555555555559</v>
      </c>
      <c r="F338">
        <v>119</v>
      </c>
      <c r="G338" t="str">
        <f>IFERROR(INDEX(menu_items!$B:$B,MATCH(F338,menu_items!$A:$A,0)),"Unknown value")</f>
        <v>Chicken Torta</v>
      </c>
      <c r="H338" t="str">
        <f>IFERROR(INDEX(menu_items!$C:$C,MATCH(F338,menu_items!$A:$A,0)),"Unknown value")</f>
        <v>Mexican</v>
      </c>
      <c r="I338" s="5">
        <f>IFERROR(INDEX(menu_items!$D:$D,MATCH(F338,menu_items!$A:$A,0)),0)</f>
        <v>11.95</v>
      </c>
      <c r="J338" t="str">
        <f t="shared" si="25"/>
        <v>Tue</v>
      </c>
      <c r="K338">
        <f t="shared" si="26"/>
        <v>3</v>
      </c>
      <c r="L338" t="str">
        <f t="shared" si="27"/>
        <v>Jan</v>
      </c>
      <c r="M338">
        <v>13</v>
      </c>
      <c r="N338">
        <f t="shared" si="28"/>
        <v>8</v>
      </c>
      <c r="O338" s="5">
        <f t="shared" si="29"/>
        <v>102.80000000000001</v>
      </c>
    </row>
    <row r="339" spans="1:15" x14ac:dyDescent="0.25">
      <c r="A339">
        <v>340</v>
      </c>
      <c r="B339">
        <v>143</v>
      </c>
      <c r="C339">
        <f>IF(COUNTIF($B$2:B339,B339)=1,1,0)</f>
        <v>0</v>
      </c>
      <c r="D339" s="1">
        <v>44929</v>
      </c>
      <c r="E339" s="2">
        <v>0.57055555555555559</v>
      </c>
      <c r="F339">
        <v>106</v>
      </c>
      <c r="G339" t="str">
        <f>IFERROR(INDEX(menu_items!$B:$B,MATCH(F339,menu_items!$A:$A,0)),"Unknown value")</f>
        <v>French Fries</v>
      </c>
      <c r="H339" t="str">
        <f>IFERROR(INDEX(menu_items!$C:$C,MATCH(F339,menu_items!$A:$A,0)),"Unknown value")</f>
        <v>American</v>
      </c>
      <c r="I339" s="5">
        <f>IFERROR(INDEX(menu_items!$D:$D,MATCH(F339,menu_items!$A:$A,0)),0)</f>
        <v>7</v>
      </c>
      <c r="J339" t="str">
        <f t="shared" si="25"/>
        <v>Tue</v>
      </c>
      <c r="K339">
        <f t="shared" si="26"/>
        <v>3</v>
      </c>
      <c r="L339" t="str">
        <f t="shared" si="27"/>
        <v>Jan</v>
      </c>
      <c r="M339">
        <v>13</v>
      </c>
      <c r="N339">
        <f t="shared" si="28"/>
        <v>8</v>
      </c>
      <c r="O339" s="5">
        <f t="shared" si="29"/>
        <v>102.80000000000001</v>
      </c>
    </row>
    <row r="340" spans="1:15" x14ac:dyDescent="0.25">
      <c r="A340">
        <v>341</v>
      </c>
      <c r="B340">
        <v>143</v>
      </c>
      <c r="C340">
        <f>IF(COUNTIF($B$2:B340,B340)=1,1,0)</f>
        <v>0</v>
      </c>
      <c r="D340" s="1">
        <v>44929</v>
      </c>
      <c r="E340" s="2">
        <v>0.57055555555555559</v>
      </c>
      <c r="F340">
        <v>132</v>
      </c>
      <c r="G340" t="str">
        <f>IFERROR(INDEX(menu_items!$B:$B,MATCH(F340,menu_items!$A:$A,0)),"Unknown value")</f>
        <v>Eggplant Parmesan</v>
      </c>
      <c r="H340" t="str">
        <f>IFERROR(INDEX(menu_items!$C:$C,MATCH(F340,menu_items!$A:$A,0)),"Unknown value")</f>
        <v>Italian</v>
      </c>
      <c r="I340" s="5">
        <f>IFERROR(INDEX(menu_items!$D:$D,MATCH(F340,menu_items!$A:$A,0)),0)</f>
        <v>16.95</v>
      </c>
      <c r="J340" t="str">
        <f t="shared" si="25"/>
        <v>Tue</v>
      </c>
      <c r="K340">
        <f t="shared" si="26"/>
        <v>3</v>
      </c>
      <c r="L340" t="str">
        <f t="shared" si="27"/>
        <v>Jan</v>
      </c>
      <c r="M340">
        <v>13</v>
      </c>
      <c r="N340">
        <f t="shared" si="28"/>
        <v>8</v>
      </c>
      <c r="O340" s="5">
        <f t="shared" si="29"/>
        <v>102.80000000000001</v>
      </c>
    </row>
    <row r="341" spans="1:15" x14ac:dyDescent="0.25">
      <c r="A341">
        <v>342</v>
      </c>
      <c r="B341">
        <v>144</v>
      </c>
      <c r="C341">
        <f>IF(COUNTIF($B$2:B341,B341)=1,1,0)</f>
        <v>1</v>
      </c>
      <c r="D341" s="1">
        <v>44929</v>
      </c>
      <c r="E341" s="2">
        <v>0.57254629629629628</v>
      </c>
      <c r="F341">
        <v>101</v>
      </c>
      <c r="G341" t="str">
        <f>IFERROR(INDEX(menu_items!$B:$B,MATCH(F341,menu_items!$A:$A,0)),"Unknown value")</f>
        <v>Hamburger</v>
      </c>
      <c r="H341" t="str">
        <f>IFERROR(INDEX(menu_items!$C:$C,MATCH(F341,menu_items!$A:$A,0)),"Unknown value")</f>
        <v>American</v>
      </c>
      <c r="I341" s="5">
        <f>IFERROR(INDEX(menu_items!$D:$D,MATCH(F341,menu_items!$A:$A,0)),0)</f>
        <v>12.95</v>
      </c>
      <c r="J341" t="str">
        <f t="shared" si="25"/>
        <v>Tue</v>
      </c>
      <c r="K341">
        <f t="shared" si="26"/>
        <v>3</v>
      </c>
      <c r="L341" t="str">
        <f t="shared" si="27"/>
        <v>Jan</v>
      </c>
      <c r="M341">
        <v>13</v>
      </c>
      <c r="N341">
        <f t="shared" si="28"/>
        <v>12</v>
      </c>
      <c r="O341" s="5">
        <f t="shared" si="29"/>
        <v>146.25</v>
      </c>
    </row>
    <row r="342" spans="1:15" x14ac:dyDescent="0.25">
      <c r="A342">
        <v>343</v>
      </c>
      <c r="B342">
        <v>144</v>
      </c>
      <c r="C342">
        <f>IF(COUNTIF($B$2:B342,B342)=1,1,0)</f>
        <v>0</v>
      </c>
      <c r="D342" s="1">
        <v>44929</v>
      </c>
      <c r="E342" s="2">
        <v>0.57254629629629628</v>
      </c>
      <c r="F342">
        <v>107</v>
      </c>
      <c r="G342" t="str">
        <f>IFERROR(INDEX(menu_items!$B:$B,MATCH(F342,menu_items!$A:$A,0)),"Unknown value")</f>
        <v>Orange Chicken</v>
      </c>
      <c r="H342" t="str">
        <f>IFERROR(INDEX(menu_items!$C:$C,MATCH(F342,menu_items!$A:$A,0)),"Unknown value")</f>
        <v>Asian</v>
      </c>
      <c r="I342" s="5">
        <f>IFERROR(INDEX(menu_items!$D:$D,MATCH(F342,menu_items!$A:$A,0)),0)</f>
        <v>16.5</v>
      </c>
      <c r="J342" t="str">
        <f t="shared" si="25"/>
        <v>Tue</v>
      </c>
      <c r="K342">
        <f t="shared" si="26"/>
        <v>3</v>
      </c>
      <c r="L342" t="str">
        <f t="shared" si="27"/>
        <v>Jan</v>
      </c>
      <c r="M342">
        <v>13</v>
      </c>
      <c r="N342">
        <f t="shared" si="28"/>
        <v>12</v>
      </c>
      <c r="O342" s="5">
        <f t="shared" si="29"/>
        <v>146.25</v>
      </c>
    </row>
    <row r="343" spans="1:15" x14ac:dyDescent="0.25">
      <c r="A343">
        <v>344</v>
      </c>
      <c r="B343">
        <v>144</v>
      </c>
      <c r="C343">
        <f>IF(COUNTIF($B$2:B343,B343)=1,1,0)</f>
        <v>0</v>
      </c>
      <c r="D343" s="1">
        <v>44929</v>
      </c>
      <c r="E343" s="2">
        <v>0.57254629629629628</v>
      </c>
      <c r="F343">
        <v>102</v>
      </c>
      <c r="G343" t="str">
        <f>IFERROR(INDEX(menu_items!$B:$B,MATCH(F343,menu_items!$A:$A,0)),"Unknown value")</f>
        <v>Cheeseburger</v>
      </c>
      <c r="H343" t="str">
        <f>IFERROR(INDEX(menu_items!$C:$C,MATCH(F343,menu_items!$A:$A,0)),"Unknown value")</f>
        <v>American</v>
      </c>
      <c r="I343" s="5">
        <f>IFERROR(INDEX(menu_items!$D:$D,MATCH(F343,menu_items!$A:$A,0)),0)</f>
        <v>13.95</v>
      </c>
      <c r="J343" t="str">
        <f t="shared" si="25"/>
        <v>Tue</v>
      </c>
      <c r="K343">
        <f t="shared" si="26"/>
        <v>3</v>
      </c>
      <c r="L343" t="str">
        <f t="shared" si="27"/>
        <v>Jan</v>
      </c>
      <c r="M343">
        <v>13</v>
      </c>
      <c r="N343">
        <f t="shared" si="28"/>
        <v>12</v>
      </c>
      <c r="O343" s="5">
        <f t="shared" si="29"/>
        <v>146.25</v>
      </c>
    </row>
    <row r="344" spans="1:15" x14ac:dyDescent="0.25">
      <c r="A344">
        <v>345</v>
      </c>
      <c r="B344">
        <v>144</v>
      </c>
      <c r="C344">
        <f>IF(COUNTIF($B$2:B344,B344)=1,1,0)</f>
        <v>0</v>
      </c>
      <c r="D344" s="1">
        <v>44929</v>
      </c>
      <c r="E344" s="2">
        <v>0.57254629629629628</v>
      </c>
      <c r="F344">
        <v>104</v>
      </c>
      <c r="G344" t="str">
        <f>IFERROR(INDEX(menu_items!$B:$B,MATCH(F344,menu_items!$A:$A,0)),"Unknown value")</f>
        <v>Veggie Burger</v>
      </c>
      <c r="H344" t="str">
        <f>IFERROR(INDEX(menu_items!$C:$C,MATCH(F344,menu_items!$A:$A,0)),"Unknown value")</f>
        <v>American</v>
      </c>
      <c r="I344" s="5">
        <f>IFERROR(INDEX(menu_items!$D:$D,MATCH(F344,menu_items!$A:$A,0)),0)</f>
        <v>10.5</v>
      </c>
      <c r="J344" t="str">
        <f t="shared" si="25"/>
        <v>Tue</v>
      </c>
      <c r="K344">
        <f t="shared" si="26"/>
        <v>3</v>
      </c>
      <c r="L344" t="str">
        <f t="shared" si="27"/>
        <v>Jan</v>
      </c>
      <c r="M344">
        <v>13</v>
      </c>
      <c r="N344">
        <f t="shared" si="28"/>
        <v>12</v>
      </c>
      <c r="O344" s="5">
        <f t="shared" si="29"/>
        <v>146.25</v>
      </c>
    </row>
    <row r="345" spans="1:15" x14ac:dyDescent="0.25">
      <c r="A345">
        <v>346</v>
      </c>
      <c r="B345">
        <v>144</v>
      </c>
      <c r="C345">
        <f>IF(COUNTIF($B$2:B345,B345)=1,1,0)</f>
        <v>0</v>
      </c>
      <c r="D345" s="1">
        <v>44929</v>
      </c>
      <c r="E345" s="2">
        <v>0.57254629629629628</v>
      </c>
      <c r="F345">
        <v>124</v>
      </c>
      <c r="G345" t="str">
        <f>IFERROR(INDEX(menu_items!$B:$B,MATCH(F345,menu_items!$A:$A,0)),"Unknown value")</f>
        <v>Spaghetti</v>
      </c>
      <c r="H345" t="str">
        <f>IFERROR(INDEX(menu_items!$C:$C,MATCH(F345,menu_items!$A:$A,0)),"Unknown value")</f>
        <v>Italian</v>
      </c>
      <c r="I345" s="5">
        <f>IFERROR(INDEX(menu_items!$D:$D,MATCH(F345,menu_items!$A:$A,0)),0)</f>
        <v>14.5</v>
      </c>
      <c r="J345" t="str">
        <f t="shared" si="25"/>
        <v>Tue</v>
      </c>
      <c r="K345">
        <f t="shared" si="26"/>
        <v>3</v>
      </c>
      <c r="L345" t="str">
        <f t="shared" si="27"/>
        <v>Jan</v>
      </c>
      <c r="M345">
        <v>13</v>
      </c>
      <c r="N345">
        <f t="shared" si="28"/>
        <v>12</v>
      </c>
      <c r="O345" s="5">
        <f t="shared" si="29"/>
        <v>146.25</v>
      </c>
    </row>
    <row r="346" spans="1:15" x14ac:dyDescent="0.25">
      <c r="A346">
        <v>347</v>
      </c>
      <c r="B346">
        <v>144</v>
      </c>
      <c r="C346">
        <f>IF(COUNTIF($B$2:B346,B346)=1,1,0)</f>
        <v>0</v>
      </c>
      <c r="D346" s="1">
        <v>44929</v>
      </c>
      <c r="E346" s="2">
        <v>0.57254629629629628</v>
      </c>
      <c r="F346">
        <v>125</v>
      </c>
      <c r="G346" t="str">
        <f>IFERROR(INDEX(menu_items!$B:$B,MATCH(F346,menu_items!$A:$A,0)),"Unknown value")</f>
        <v>Spaghetti &amp; Meatballs</v>
      </c>
      <c r="H346" t="str">
        <f>IFERROR(INDEX(menu_items!$C:$C,MATCH(F346,menu_items!$A:$A,0)),"Unknown value")</f>
        <v>Italian</v>
      </c>
      <c r="I346" s="5">
        <f>IFERROR(INDEX(menu_items!$D:$D,MATCH(F346,menu_items!$A:$A,0)),0)</f>
        <v>17.95</v>
      </c>
      <c r="J346" t="str">
        <f t="shared" si="25"/>
        <v>Tue</v>
      </c>
      <c r="K346">
        <f t="shared" si="26"/>
        <v>3</v>
      </c>
      <c r="L346" t="str">
        <f t="shared" si="27"/>
        <v>Jan</v>
      </c>
      <c r="M346">
        <v>13</v>
      </c>
      <c r="N346">
        <f t="shared" si="28"/>
        <v>12</v>
      </c>
      <c r="O346" s="5">
        <f t="shared" si="29"/>
        <v>146.25</v>
      </c>
    </row>
    <row r="347" spans="1:15" x14ac:dyDescent="0.25">
      <c r="A347">
        <v>348</v>
      </c>
      <c r="B347">
        <v>144</v>
      </c>
      <c r="C347">
        <f>IF(COUNTIF($B$2:B347,B347)=1,1,0)</f>
        <v>0</v>
      </c>
      <c r="D347" s="1">
        <v>44929</v>
      </c>
      <c r="E347" s="2">
        <v>0.57254629629629628</v>
      </c>
      <c r="F347">
        <v>112</v>
      </c>
      <c r="G347" t="str">
        <f>IFERROR(INDEX(menu_items!$B:$B,MATCH(F347,menu_items!$A:$A,0)),"Unknown value")</f>
        <v>Salmon Roll</v>
      </c>
      <c r="H347" t="str">
        <f>IFERROR(INDEX(menu_items!$C:$C,MATCH(F347,menu_items!$A:$A,0)),"Unknown value")</f>
        <v>Asian</v>
      </c>
      <c r="I347" s="5">
        <f>IFERROR(INDEX(menu_items!$D:$D,MATCH(F347,menu_items!$A:$A,0)),0)</f>
        <v>14.95</v>
      </c>
      <c r="J347" t="str">
        <f t="shared" si="25"/>
        <v>Tue</v>
      </c>
      <c r="K347">
        <f t="shared" si="26"/>
        <v>3</v>
      </c>
      <c r="L347" t="str">
        <f t="shared" si="27"/>
        <v>Jan</v>
      </c>
      <c r="M347">
        <v>13</v>
      </c>
      <c r="N347">
        <f t="shared" si="28"/>
        <v>12</v>
      </c>
      <c r="O347" s="5">
        <f t="shared" si="29"/>
        <v>146.25</v>
      </c>
    </row>
    <row r="348" spans="1:15" x14ac:dyDescent="0.25">
      <c r="A348">
        <v>349</v>
      </c>
      <c r="B348">
        <v>144</v>
      </c>
      <c r="C348">
        <f>IF(COUNTIF($B$2:B348,B348)=1,1,0)</f>
        <v>0</v>
      </c>
      <c r="D348" s="1">
        <v>44929</v>
      </c>
      <c r="E348" s="2">
        <v>0.57254629629629628</v>
      </c>
      <c r="F348">
        <v>105</v>
      </c>
      <c r="G348" t="str">
        <f>IFERROR(INDEX(menu_items!$B:$B,MATCH(F348,menu_items!$A:$A,0)),"Unknown value")</f>
        <v>Mac &amp; Cheese</v>
      </c>
      <c r="H348" t="str">
        <f>IFERROR(INDEX(menu_items!$C:$C,MATCH(F348,menu_items!$A:$A,0)),"Unknown value")</f>
        <v>American</v>
      </c>
      <c r="I348" s="5">
        <f>IFERROR(INDEX(menu_items!$D:$D,MATCH(F348,menu_items!$A:$A,0)),0)</f>
        <v>7</v>
      </c>
      <c r="J348" t="str">
        <f t="shared" si="25"/>
        <v>Tue</v>
      </c>
      <c r="K348">
        <f t="shared" si="26"/>
        <v>3</v>
      </c>
      <c r="L348" t="str">
        <f t="shared" si="27"/>
        <v>Jan</v>
      </c>
      <c r="M348">
        <v>13</v>
      </c>
      <c r="N348">
        <f t="shared" si="28"/>
        <v>12</v>
      </c>
      <c r="O348" s="5">
        <f t="shared" si="29"/>
        <v>146.25</v>
      </c>
    </row>
    <row r="349" spans="1:15" x14ac:dyDescent="0.25">
      <c r="A349">
        <v>350</v>
      </c>
      <c r="B349">
        <v>144</v>
      </c>
      <c r="C349">
        <f>IF(COUNTIF($B$2:B349,B349)=1,1,0)</f>
        <v>0</v>
      </c>
      <c r="D349" s="1">
        <v>44929</v>
      </c>
      <c r="E349" s="2">
        <v>0.57254629629629628</v>
      </c>
      <c r="F349">
        <v>105</v>
      </c>
      <c r="G349" t="str">
        <f>IFERROR(INDEX(menu_items!$B:$B,MATCH(F349,menu_items!$A:$A,0)),"Unknown value")</f>
        <v>Mac &amp; Cheese</v>
      </c>
      <c r="H349" t="str">
        <f>IFERROR(INDEX(menu_items!$C:$C,MATCH(F349,menu_items!$A:$A,0)),"Unknown value")</f>
        <v>American</v>
      </c>
      <c r="I349" s="5">
        <f>IFERROR(INDEX(menu_items!$D:$D,MATCH(F349,menu_items!$A:$A,0)),0)</f>
        <v>7</v>
      </c>
      <c r="J349" t="str">
        <f t="shared" si="25"/>
        <v>Tue</v>
      </c>
      <c r="K349">
        <f t="shared" si="26"/>
        <v>3</v>
      </c>
      <c r="L349" t="str">
        <f t="shared" si="27"/>
        <v>Jan</v>
      </c>
      <c r="M349">
        <v>13</v>
      </c>
      <c r="N349">
        <f t="shared" si="28"/>
        <v>12</v>
      </c>
      <c r="O349" s="5">
        <f t="shared" si="29"/>
        <v>146.25</v>
      </c>
    </row>
    <row r="350" spans="1:15" x14ac:dyDescent="0.25">
      <c r="A350">
        <v>351</v>
      </c>
      <c r="B350">
        <v>144</v>
      </c>
      <c r="C350">
        <f>IF(COUNTIF($B$2:B350,B350)=1,1,0)</f>
        <v>0</v>
      </c>
      <c r="D350" s="1">
        <v>44929</v>
      </c>
      <c r="E350" s="2">
        <v>0.57254629629629628</v>
      </c>
      <c r="F350">
        <v>122</v>
      </c>
      <c r="G350" t="str">
        <f>IFERROR(INDEX(menu_items!$B:$B,MATCH(F350,menu_items!$A:$A,0)),"Unknown value")</f>
        <v>Chips &amp; Salsa</v>
      </c>
      <c r="H350" t="str">
        <f>IFERROR(INDEX(menu_items!$C:$C,MATCH(F350,menu_items!$A:$A,0)),"Unknown value")</f>
        <v>Mexican</v>
      </c>
      <c r="I350" s="5">
        <f>IFERROR(INDEX(menu_items!$D:$D,MATCH(F350,menu_items!$A:$A,0)),0)</f>
        <v>7</v>
      </c>
      <c r="J350" t="str">
        <f t="shared" si="25"/>
        <v>Tue</v>
      </c>
      <c r="K350">
        <f t="shared" si="26"/>
        <v>3</v>
      </c>
      <c r="L350" t="str">
        <f t="shared" si="27"/>
        <v>Jan</v>
      </c>
      <c r="M350">
        <v>13</v>
      </c>
      <c r="N350">
        <f t="shared" si="28"/>
        <v>12</v>
      </c>
      <c r="O350" s="5">
        <f t="shared" si="29"/>
        <v>146.25</v>
      </c>
    </row>
    <row r="351" spans="1:15" x14ac:dyDescent="0.25">
      <c r="A351">
        <v>352</v>
      </c>
      <c r="B351">
        <v>144</v>
      </c>
      <c r="C351">
        <f>IF(COUNTIF($B$2:B351,B351)=1,1,0)</f>
        <v>0</v>
      </c>
      <c r="D351" s="1">
        <v>44929</v>
      </c>
      <c r="E351" s="2">
        <v>0.57254629629629628</v>
      </c>
      <c r="F351">
        <v>106</v>
      </c>
      <c r="G351" t="str">
        <f>IFERROR(INDEX(menu_items!$B:$B,MATCH(F351,menu_items!$A:$A,0)),"Unknown value")</f>
        <v>French Fries</v>
      </c>
      <c r="H351" t="str">
        <f>IFERROR(INDEX(menu_items!$C:$C,MATCH(F351,menu_items!$A:$A,0)),"Unknown value")</f>
        <v>American</v>
      </c>
      <c r="I351" s="5">
        <f>IFERROR(INDEX(menu_items!$D:$D,MATCH(F351,menu_items!$A:$A,0)),0)</f>
        <v>7</v>
      </c>
      <c r="J351" t="str">
        <f t="shared" si="25"/>
        <v>Tue</v>
      </c>
      <c r="K351">
        <f t="shared" si="26"/>
        <v>3</v>
      </c>
      <c r="L351" t="str">
        <f t="shared" si="27"/>
        <v>Jan</v>
      </c>
      <c r="M351">
        <v>13</v>
      </c>
      <c r="N351">
        <f t="shared" si="28"/>
        <v>12</v>
      </c>
      <c r="O351" s="5">
        <f t="shared" si="29"/>
        <v>146.25</v>
      </c>
    </row>
    <row r="352" spans="1:15" x14ac:dyDescent="0.25">
      <c r="A352">
        <v>353</v>
      </c>
      <c r="B352">
        <v>144</v>
      </c>
      <c r="C352">
        <f>IF(COUNTIF($B$2:B352,B352)=1,1,0)</f>
        <v>0</v>
      </c>
      <c r="D352" s="1">
        <v>44929</v>
      </c>
      <c r="E352" s="2">
        <v>0.57254629629629628</v>
      </c>
      <c r="F352">
        <v>132</v>
      </c>
      <c r="G352" t="str">
        <f>IFERROR(INDEX(menu_items!$B:$B,MATCH(F352,menu_items!$A:$A,0)),"Unknown value")</f>
        <v>Eggplant Parmesan</v>
      </c>
      <c r="H352" t="str">
        <f>IFERROR(INDEX(menu_items!$C:$C,MATCH(F352,menu_items!$A:$A,0)),"Unknown value")</f>
        <v>Italian</v>
      </c>
      <c r="I352" s="5">
        <f>IFERROR(INDEX(menu_items!$D:$D,MATCH(F352,menu_items!$A:$A,0)),0)</f>
        <v>16.95</v>
      </c>
      <c r="J352" t="str">
        <f t="shared" si="25"/>
        <v>Tue</v>
      </c>
      <c r="K352">
        <f t="shared" si="26"/>
        <v>3</v>
      </c>
      <c r="L352" t="str">
        <f t="shared" si="27"/>
        <v>Jan</v>
      </c>
      <c r="M352">
        <v>13</v>
      </c>
      <c r="N352">
        <f t="shared" si="28"/>
        <v>12</v>
      </c>
      <c r="O352" s="5">
        <f t="shared" si="29"/>
        <v>146.25</v>
      </c>
    </row>
    <row r="353" spans="1:15" x14ac:dyDescent="0.25">
      <c r="A353">
        <v>354</v>
      </c>
      <c r="B353">
        <v>145</v>
      </c>
      <c r="C353">
        <f>IF(COUNTIF($B$2:B353,B353)=1,1,0)</f>
        <v>1</v>
      </c>
      <c r="D353" s="1">
        <v>44929</v>
      </c>
      <c r="E353" s="2">
        <v>0.57902777777777781</v>
      </c>
      <c r="F353">
        <v>114</v>
      </c>
      <c r="G353" t="str">
        <f>IFERROR(INDEX(menu_items!$B:$B,MATCH(F353,menu_items!$A:$A,0)),"Unknown value")</f>
        <v>Potstickers</v>
      </c>
      <c r="H353" t="str">
        <f>IFERROR(INDEX(menu_items!$C:$C,MATCH(F353,menu_items!$A:$A,0)),"Unknown value")</f>
        <v>Asian</v>
      </c>
      <c r="I353" s="5">
        <f>IFERROR(INDEX(menu_items!$D:$D,MATCH(F353,menu_items!$A:$A,0)),0)</f>
        <v>9</v>
      </c>
      <c r="J353" t="str">
        <f t="shared" si="25"/>
        <v>Tue</v>
      </c>
      <c r="K353">
        <f t="shared" si="26"/>
        <v>3</v>
      </c>
      <c r="L353" t="str">
        <f t="shared" si="27"/>
        <v>Jan</v>
      </c>
      <c r="M353">
        <v>13</v>
      </c>
      <c r="N353">
        <f t="shared" si="28"/>
        <v>1</v>
      </c>
      <c r="O353" s="5">
        <f t="shared" si="29"/>
        <v>9</v>
      </c>
    </row>
    <row r="354" spans="1:15" x14ac:dyDescent="0.25">
      <c r="A354">
        <v>355</v>
      </c>
      <c r="B354">
        <v>146</v>
      </c>
      <c r="C354">
        <f>IF(COUNTIF($B$2:B354,B354)=1,1,0)</f>
        <v>1</v>
      </c>
      <c r="D354" s="1">
        <v>44929</v>
      </c>
      <c r="E354" s="2">
        <v>0.59872685185185182</v>
      </c>
      <c r="F354">
        <v>102</v>
      </c>
      <c r="G354" t="str">
        <f>IFERROR(INDEX(menu_items!$B:$B,MATCH(F354,menu_items!$A:$A,0)),"Unknown value")</f>
        <v>Cheeseburger</v>
      </c>
      <c r="H354" t="str">
        <f>IFERROR(INDEX(menu_items!$C:$C,MATCH(F354,menu_items!$A:$A,0)),"Unknown value")</f>
        <v>American</v>
      </c>
      <c r="I354" s="5">
        <f>IFERROR(INDEX(menu_items!$D:$D,MATCH(F354,menu_items!$A:$A,0)),0)</f>
        <v>13.95</v>
      </c>
      <c r="J354" t="str">
        <f t="shared" si="25"/>
        <v>Tue</v>
      </c>
      <c r="K354">
        <f t="shared" si="26"/>
        <v>3</v>
      </c>
      <c r="L354" t="str">
        <f t="shared" si="27"/>
        <v>Jan</v>
      </c>
      <c r="M354">
        <v>14</v>
      </c>
      <c r="N354">
        <f t="shared" si="28"/>
        <v>3</v>
      </c>
      <c r="O354" s="5">
        <f t="shared" si="29"/>
        <v>49.849999999999994</v>
      </c>
    </row>
    <row r="355" spans="1:15" x14ac:dyDescent="0.25">
      <c r="A355">
        <v>356</v>
      </c>
      <c r="B355">
        <v>146</v>
      </c>
      <c r="C355">
        <f>IF(COUNTIF($B$2:B355,B355)=1,1,0)</f>
        <v>0</v>
      </c>
      <c r="D355" s="1">
        <v>44929</v>
      </c>
      <c r="E355" s="2">
        <v>0.59872685185185182</v>
      </c>
      <c r="F355">
        <v>125</v>
      </c>
      <c r="G355" t="str">
        <f>IFERROR(INDEX(menu_items!$B:$B,MATCH(F355,menu_items!$A:$A,0)),"Unknown value")</f>
        <v>Spaghetti &amp; Meatballs</v>
      </c>
      <c r="H355" t="str">
        <f>IFERROR(INDEX(menu_items!$C:$C,MATCH(F355,menu_items!$A:$A,0)),"Unknown value")</f>
        <v>Italian</v>
      </c>
      <c r="I355" s="5">
        <f>IFERROR(INDEX(menu_items!$D:$D,MATCH(F355,menu_items!$A:$A,0)),0)</f>
        <v>17.95</v>
      </c>
      <c r="J355" t="str">
        <f t="shared" si="25"/>
        <v>Tue</v>
      </c>
      <c r="K355">
        <f t="shared" si="26"/>
        <v>3</v>
      </c>
      <c r="L355" t="str">
        <f t="shared" si="27"/>
        <v>Jan</v>
      </c>
      <c r="M355">
        <v>14</v>
      </c>
      <c r="N355">
        <f t="shared" si="28"/>
        <v>3</v>
      </c>
      <c r="O355" s="5">
        <f t="shared" si="29"/>
        <v>49.849999999999994</v>
      </c>
    </row>
    <row r="356" spans="1:15" x14ac:dyDescent="0.25">
      <c r="A356">
        <v>357</v>
      </c>
      <c r="B356">
        <v>146</v>
      </c>
      <c r="C356">
        <f>IF(COUNTIF($B$2:B356,B356)=1,1,0)</f>
        <v>0</v>
      </c>
      <c r="D356" s="1">
        <v>44929</v>
      </c>
      <c r="E356" s="2">
        <v>0.59872685185185182</v>
      </c>
      <c r="F356">
        <v>109</v>
      </c>
      <c r="G356" t="str">
        <f>IFERROR(INDEX(menu_items!$B:$B,MATCH(F356,menu_items!$A:$A,0)),"Unknown value")</f>
        <v>Korean Beef Bowl</v>
      </c>
      <c r="H356" t="str">
        <f>IFERROR(INDEX(menu_items!$C:$C,MATCH(F356,menu_items!$A:$A,0)),"Unknown value")</f>
        <v>Asian</v>
      </c>
      <c r="I356" s="5">
        <f>IFERROR(INDEX(menu_items!$D:$D,MATCH(F356,menu_items!$A:$A,0)),0)</f>
        <v>17.95</v>
      </c>
      <c r="J356" t="str">
        <f t="shared" si="25"/>
        <v>Tue</v>
      </c>
      <c r="K356">
        <f t="shared" si="26"/>
        <v>3</v>
      </c>
      <c r="L356" t="str">
        <f t="shared" si="27"/>
        <v>Jan</v>
      </c>
      <c r="M356">
        <v>14</v>
      </c>
      <c r="N356">
        <f t="shared" si="28"/>
        <v>3</v>
      </c>
      <c r="O356" s="5">
        <f t="shared" si="29"/>
        <v>49.849999999999994</v>
      </c>
    </row>
    <row r="357" spans="1:15" x14ac:dyDescent="0.25">
      <c r="A357">
        <v>359</v>
      </c>
      <c r="B357">
        <v>148</v>
      </c>
      <c r="C357">
        <f>IF(COUNTIF($B$2:B357,B357)=1,1,0)</f>
        <v>1</v>
      </c>
      <c r="D357" s="1">
        <v>44929</v>
      </c>
      <c r="E357" s="2">
        <v>0.61159722222222224</v>
      </c>
      <c r="F357">
        <v>128</v>
      </c>
      <c r="G357" t="str">
        <f>IFERROR(INDEX(menu_items!$B:$B,MATCH(F357,menu_items!$A:$A,0)),"Unknown value")</f>
        <v>Cheese Lasagna</v>
      </c>
      <c r="H357" t="str">
        <f>IFERROR(INDEX(menu_items!$C:$C,MATCH(F357,menu_items!$A:$A,0)),"Unknown value")</f>
        <v>Italian</v>
      </c>
      <c r="I357" s="5">
        <f>IFERROR(INDEX(menu_items!$D:$D,MATCH(F357,menu_items!$A:$A,0)),0)</f>
        <v>15.5</v>
      </c>
      <c r="J357" t="str">
        <f t="shared" si="25"/>
        <v>Tue</v>
      </c>
      <c r="K357">
        <f t="shared" si="26"/>
        <v>3</v>
      </c>
      <c r="L357" t="str">
        <f t="shared" si="27"/>
        <v>Jan</v>
      </c>
      <c r="M357">
        <v>14</v>
      </c>
      <c r="N357">
        <f t="shared" si="28"/>
        <v>1</v>
      </c>
      <c r="O357" s="5">
        <f t="shared" si="29"/>
        <v>15.5</v>
      </c>
    </row>
    <row r="358" spans="1:15" x14ac:dyDescent="0.25">
      <c r="A358">
        <v>360</v>
      </c>
      <c r="B358">
        <v>149</v>
      </c>
      <c r="C358">
        <f>IF(COUNTIF($B$2:B358,B358)=1,1,0)</f>
        <v>1</v>
      </c>
      <c r="D358" s="1">
        <v>44929</v>
      </c>
      <c r="E358" s="2">
        <v>0.6171875</v>
      </c>
      <c r="F358">
        <v>131</v>
      </c>
      <c r="G358" t="str">
        <f>IFERROR(INDEX(menu_items!$B:$B,MATCH(F358,menu_items!$A:$A,0)),"Unknown value")</f>
        <v>Chicken Parmesan</v>
      </c>
      <c r="H358" t="str">
        <f>IFERROR(INDEX(menu_items!$C:$C,MATCH(F358,menu_items!$A:$A,0)),"Unknown value")</f>
        <v>Italian</v>
      </c>
      <c r="I358" s="5">
        <f>IFERROR(INDEX(menu_items!$D:$D,MATCH(F358,menu_items!$A:$A,0)),0)</f>
        <v>17.95</v>
      </c>
      <c r="J358" t="str">
        <f t="shared" si="25"/>
        <v>Tue</v>
      </c>
      <c r="K358">
        <f t="shared" si="26"/>
        <v>3</v>
      </c>
      <c r="L358" t="str">
        <f t="shared" si="27"/>
        <v>Jan</v>
      </c>
      <c r="M358">
        <v>14</v>
      </c>
      <c r="N358">
        <f t="shared" si="28"/>
        <v>1</v>
      </c>
      <c r="O358" s="5">
        <f t="shared" si="29"/>
        <v>17.95</v>
      </c>
    </row>
    <row r="359" spans="1:15" x14ac:dyDescent="0.25">
      <c r="A359">
        <v>361</v>
      </c>
      <c r="B359">
        <v>150</v>
      </c>
      <c r="C359">
        <f>IF(COUNTIF($B$2:B359,B359)=1,1,0)</f>
        <v>1</v>
      </c>
      <c r="D359" s="1">
        <v>44929</v>
      </c>
      <c r="E359" s="2">
        <v>0.61803240740740739</v>
      </c>
      <c r="F359">
        <v>113</v>
      </c>
      <c r="G359" t="str">
        <f>IFERROR(INDEX(menu_items!$B:$B,MATCH(F359,menu_items!$A:$A,0)),"Unknown value")</f>
        <v>Edamame</v>
      </c>
      <c r="H359" t="str">
        <f>IFERROR(INDEX(menu_items!$C:$C,MATCH(F359,menu_items!$A:$A,0)),"Unknown value")</f>
        <v>Asian</v>
      </c>
      <c r="I359" s="5">
        <f>IFERROR(INDEX(menu_items!$D:$D,MATCH(F359,menu_items!$A:$A,0)),0)</f>
        <v>5</v>
      </c>
      <c r="J359" t="str">
        <f t="shared" si="25"/>
        <v>Tue</v>
      </c>
      <c r="K359">
        <f t="shared" si="26"/>
        <v>3</v>
      </c>
      <c r="L359" t="str">
        <f t="shared" si="27"/>
        <v>Jan</v>
      </c>
      <c r="M359">
        <v>14</v>
      </c>
      <c r="N359">
        <f t="shared" si="28"/>
        <v>1</v>
      </c>
      <c r="O359" s="5">
        <f t="shared" si="29"/>
        <v>5</v>
      </c>
    </row>
    <row r="360" spans="1:15" x14ac:dyDescent="0.25">
      <c r="A360">
        <v>362</v>
      </c>
      <c r="B360">
        <v>151</v>
      </c>
      <c r="C360">
        <f>IF(COUNTIF($B$2:B360,B360)=1,1,0)</f>
        <v>1</v>
      </c>
      <c r="D360" s="1">
        <v>44929</v>
      </c>
      <c r="E360" s="2">
        <v>0.63164351851851852</v>
      </c>
      <c r="F360">
        <v>105</v>
      </c>
      <c r="G360" t="str">
        <f>IFERROR(INDEX(menu_items!$B:$B,MATCH(F360,menu_items!$A:$A,0)),"Unknown value")</f>
        <v>Mac &amp; Cheese</v>
      </c>
      <c r="H360" t="str">
        <f>IFERROR(INDEX(menu_items!$C:$C,MATCH(F360,menu_items!$A:$A,0)),"Unknown value")</f>
        <v>American</v>
      </c>
      <c r="I360" s="5">
        <f>IFERROR(INDEX(menu_items!$D:$D,MATCH(F360,menu_items!$A:$A,0)),0)</f>
        <v>7</v>
      </c>
      <c r="J360" t="str">
        <f t="shared" si="25"/>
        <v>Tue</v>
      </c>
      <c r="K360">
        <f t="shared" si="26"/>
        <v>3</v>
      </c>
      <c r="L360" t="str">
        <f t="shared" si="27"/>
        <v>Jan</v>
      </c>
      <c r="M360">
        <v>15</v>
      </c>
      <c r="N360">
        <f t="shared" si="28"/>
        <v>2</v>
      </c>
      <c r="O360" s="5">
        <f t="shared" si="29"/>
        <v>16</v>
      </c>
    </row>
    <row r="361" spans="1:15" x14ac:dyDescent="0.25">
      <c r="A361">
        <v>363</v>
      </c>
      <c r="B361">
        <v>151</v>
      </c>
      <c r="C361">
        <f>IF(COUNTIF($B$2:B361,B361)=1,1,0)</f>
        <v>0</v>
      </c>
      <c r="D361" s="1">
        <v>44929</v>
      </c>
      <c r="E361" s="2">
        <v>0.63164351851851852</v>
      </c>
      <c r="F361">
        <v>123</v>
      </c>
      <c r="G361" t="str">
        <f>IFERROR(INDEX(menu_items!$B:$B,MATCH(F361,menu_items!$A:$A,0)),"Unknown value")</f>
        <v>Chips &amp; Guacamole</v>
      </c>
      <c r="H361" t="str">
        <f>IFERROR(INDEX(menu_items!$C:$C,MATCH(F361,menu_items!$A:$A,0)),"Unknown value")</f>
        <v>Mexican</v>
      </c>
      <c r="I361" s="5">
        <f>IFERROR(INDEX(menu_items!$D:$D,MATCH(F361,menu_items!$A:$A,0)),0)</f>
        <v>9</v>
      </c>
      <c r="J361" t="str">
        <f t="shared" si="25"/>
        <v>Tue</v>
      </c>
      <c r="K361">
        <f t="shared" si="26"/>
        <v>3</v>
      </c>
      <c r="L361" t="str">
        <f t="shared" si="27"/>
        <v>Jan</v>
      </c>
      <c r="M361">
        <v>15</v>
      </c>
      <c r="N361">
        <f t="shared" si="28"/>
        <v>2</v>
      </c>
      <c r="O361" s="5">
        <f t="shared" si="29"/>
        <v>16</v>
      </c>
    </row>
    <row r="362" spans="1:15" x14ac:dyDescent="0.25">
      <c r="A362">
        <v>364</v>
      </c>
      <c r="B362">
        <v>152</v>
      </c>
      <c r="C362">
        <f>IF(COUNTIF($B$2:B362,B362)=1,1,0)</f>
        <v>1</v>
      </c>
      <c r="D362" s="1">
        <v>44929</v>
      </c>
      <c r="E362" s="2">
        <v>0.63173611111111116</v>
      </c>
      <c r="F362">
        <v>109</v>
      </c>
      <c r="G362" t="str">
        <f>IFERROR(INDEX(menu_items!$B:$B,MATCH(F362,menu_items!$A:$A,0)),"Unknown value")</f>
        <v>Korean Beef Bowl</v>
      </c>
      <c r="H362" t="str">
        <f>IFERROR(INDEX(menu_items!$C:$C,MATCH(F362,menu_items!$A:$A,0)),"Unknown value")</f>
        <v>Asian</v>
      </c>
      <c r="I362" s="5">
        <f>IFERROR(INDEX(menu_items!$D:$D,MATCH(F362,menu_items!$A:$A,0)),0)</f>
        <v>17.95</v>
      </c>
      <c r="J362" t="str">
        <f t="shared" si="25"/>
        <v>Tue</v>
      </c>
      <c r="K362">
        <f t="shared" si="26"/>
        <v>3</v>
      </c>
      <c r="L362" t="str">
        <f t="shared" si="27"/>
        <v>Jan</v>
      </c>
      <c r="M362">
        <v>15</v>
      </c>
      <c r="N362">
        <f t="shared" si="28"/>
        <v>4</v>
      </c>
      <c r="O362" s="5">
        <f t="shared" si="29"/>
        <v>51.9</v>
      </c>
    </row>
    <row r="363" spans="1:15" x14ac:dyDescent="0.25">
      <c r="A363">
        <v>365</v>
      </c>
      <c r="B363">
        <v>152</v>
      </c>
      <c r="C363">
        <f>IF(COUNTIF($B$2:B363,B363)=1,1,0)</f>
        <v>0</v>
      </c>
      <c r="D363" s="1">
        <v>44929</v>
      </c>
      <c r="E363" s="2">
        <v>0.63173611111111116</v>
      </c>
      <c r="F363">
        <v>131</v>
      </c>
      <c r="G363" t="str">
        <f>IFERROR(INDEX(menu_items!$B:$B,MATCH(F363,menu_items!$A:$A,0)),"Unknown value")</f>
        <v>Chicken Parmesan</v>
      </c>
      <c r="H363" t="str">
        <f>IFERROR(INDEX(menu_items!$C:$C,MATCH(F363,menu_items!$A:$A,0)),"Unknown value")</f>
        <v>Italian</v>
      </c>
      <c r="I363" s="5">
        <f>IFERROR(INDEX(menu_items!$D:$D,MATCH(F363,menu_items!$A:$A,0)),0)</f>
        <v>17.95</v>
      </c>
      <c r="J363" t="str">
        <f t="shared" si="25"/>
        <v>Tue</v>
      </c>
      <c r="K363">
        <f t="shared" si="26"/>
        <v>3</v>
      </c>
      <c r="L363" t="str">
        <f t="shared" si="27"/>
        <v>Jan</v>
      </c>
      <c r="M363">
        <v>15</v>
      </c>
      <c r="N363">
        <f t="shared" si="28"/>
        <v>4</v>
      </c>
      <c r="O363" s="5">
        <f t="shared" si="29"/>
        <v>51.9</v>
      </c>
    </row>
    <row r="364" spans="1:15" x14ac:dyDescent="0.25">
      <c r="A364">
        <v>366</v>
      </c>
      <c r="B364">
        <v>152</v>
      </c>
      <c r="C364">
        <f>IF(COUNTIF($B$2:B364,B364)=1,1,0)</f>
        <v>0</v>
      </c>
      <c r="D364" s="1">
        <v>44929</v>
      </c>
      <c r="E364" s="2">
        <v>0.63173611111111116</v>
      </c>
      <c r="F364">
        <v>106</v>
      </c>
      <c r="G364" t="str">
        <f>IFERROR(INDEX(menu_items!$B:$B,MATCH(F364,menu_items!$A:$A,0)),"Unknown value")</f>
        <v>French Fries</v>
      </c>
      <c r="H364" t="str">
        <f>IFERROR(INDEX(menu_items!$C:$C,MATCH(F364,menu_items!$A:$A,0)),"Unknown value")</f>
        <v>American</v>
      </c>
      <c r="I364" s="5">
        <f>IFERROR(INDEX(menu_items!$D:$D,MATCH(F364,menu_items!$A:$A,0)),0)</f>
        <v>7</v>
      </c>
      <c r="J364" t="str">
        <f t="shared" si="25"/>
        <v>Tue</v>
      </c>
      <c r="K364">
        <f t="shared" si="26"/>
        <v>3</v>
      </c>
      <c r="L364" t="str">
        <f t="shared" si="27"/>
        <v>Jan</v>
      </c>
      <c r="M364">
        <v>15</v>
      </c>
      <c r="N364">
        <f t="shared" si="28"/>
        <v>4</v>
      </c>
      <c r="O364" s="5">
        <f t="shared" si="29"/>
        <v>51.9</v>
      </c>
    </row>
    <row r="365" spans="1:15" x14ac:dyDescent="0.25">
      <c r="A365">
        <v>367</v>
      </c>
      <c r="B365">
        <v>152</v>
      </c>
      <c r="C365">
        <f>IF(COUNTIF($B$2:B365,B365)=1,1,0)</f>
        <v>0</v>
      </c>
      <c r="D365" s="1">
        <v>44929</v>
      </c>
      <c r="E365" s="2">
        <v>0.63173611111111116</v>
      </c>
      <c r="F365">
        <v>114</v>
      </c>
      <c r="G365" t="str">
        <f>IFERROR(INDEX(menu_items!$B:$B,MATCH(F365,menu_items!$A:$A,0)),"Unknown value")</f>
        <v>Potstickers</v>
      </c>
      <c r="H365" t="str">
        <f>IFERROR(INDEX(menu_items!$C:$C,MATCH(F365,menu_items!$A:$A,0)),"Unknown value")</f>
        <v>Asian</v>
      </c>
      <c r="I365" s="5">
        <f>IFERROR(INDEX(menu_items!$D:$D,MATCH(F365,menu_items!$A:$A,0)),0)</f>
        <v>9</v>
      </c>
      <c r="J365" t="str">
        <f t="shared" si="25"/>
        <v>Tue</v>
      </c>
      <c r="K365">
        <f t="shared" si="26"/>
        <v>3</v>
      </c>
      <c r="L365" t="str">
        <f t="shared" si="27"/>
        <v>Jan</v>
      </c>
      <c r="M365">
        <v>15</v>
      </c>
      <c r="N365">
        <f t="shared" si="28"/>
        <v>4</v>
      </c>
      <c r="O365" s="5">
        <f t="shared" si="29"/>
        <v>51.9</v>
      </c>
    </row>
    <row r="366" spans="1:15" x14ac:dyDescent="0.25">
      <c r="A366">
        <v>368</v>
      </c>
      <c r="B366">
        <v>153</v>
      </c>
      <c r="C366">
        <f>IF(COUNTIF($B$2:B366,B366)=1,1,0)</f>
        <v>1</v>
      </c>
      <c r="D366" s="1">
        <v>44929</v>
      </c>
      <c r="E366" s="2">
        <v>0.63650462962962961</v>
      </c>
      <c r="F366">
        <v>129</v>
      </c>
      <c r="G366" t="str">
        <f>IFERROR(INDEX(menu_items!$B:$B,MATCH(F366,menu_items!$A:$A,0)),"Unknown value")</f>
        <v>Mushroom Ravioli</v>
      </c>
      <c r="H366" t="str">
        <f>IFERROR(INDEX(menu_items!$C:$C,MATCH(F366,menu_items!$A:$A,0)),"Unknown value")</f>
        <v>Italian</v>
      </c>
      <c r="I366" s="5">
        <f>IFERROR(INDEX(menu_items!$D:$D,MATCH(F366,menu_items!$A:$A,0)),0)</f>
        <v>15.5</v>
      </c>
      <c r="J366" t="str">
        <f t="shared" si="25"/>
        <v>Tue</v>
      </c>
      <c r="K366">
        <f t="shared" si="26"/>
        <v>3</v>
      </c>
      <c r="L366" t="str">
        <f t="shared" si="27"/>
        <v>Jan</v>
      </c>
      <c r="M366">
        <v>15</v>
      </c>
      <c r="N366">
        <f t="shared" si="28"/>
        <v>1</v>
      </c>
      <c r="O366" s="5">
        <f t="shared" si="29"/>
        <v>15.5</v>
      </c>
    </row>
    <row r="367" spans="1:15" x14ac:dyDescent="0.25">
      <c r="A367">
        <v>369</v>
      </c>
      <c r="B367">
        <v>154</v>
      </c>
      <c r="C367">
        <f>IF(COUNTIF($B$2:B367,B367)=1,1,0)</f>
        <v>1</v>
      </c>
      <c r="D367" s="1">
        <v>44929</v>
      </c>
      <c r="E367" s="2">
        <v>0.64077546296296295</v>
      </c>
      <c r="F367">
        <v>119</v>
      </c>
      <c r="G367" t="str">
        <f>IFERROR(INDEX(menu_items!$B:$B,MATCH(F367,menu_items!$A:$A,0)),"Unknown value")</f>
        <v>Chicken Torta</v>
      </c>
      <c r="H367" t="str">
        <f>IFERROR(INDEX(menu_items!$C:$C,MATCH(F367,menu_items!$A:$A,0)),"Unknown value")</f>
        <v>Mexican</v>
      </c>
      <c r="I367" s="5">
        <f>IFERROR(INDEX(menu_items!$D:$D,MATCH(F367,menu_items!$A:$A,0)),0)</f>
        <v>11.95</v>
      </c>
      <c r="J367" t="str">
        <f t="shared" si="25"/>
        <v>Tue</v>
      </c>
      <c r="K367">
        <f t="shared" si="26"/>
        <v>3</v>
      </c>
      <c r="L367" t="str">
        <f t="shared" si="27"/>
        <v>Jan</v>
      </c>
      <c r="M367">
        <v>15</v>
      </c>
      <c r="N367">
        <f t="shared" si="28"/>
        <v>1</v>
      </c>
      <c r="O367" s="5">
        <f t="shared" si="29"/>
        <v>11.95</v>
      </c>
    </row>
    <row r="368" spans="1:15" x14ac:dyDescent="0.25">
      <c r="A368">
        <v>370</v>
      </c>
      <c r="B368">
        <v>155</v>
      </c>
      <c r="C368">
        <f>IF(COUNTIF($B$2:B368,B368)=1,1,0)</f>
        <v>1</v>
      </c>
      <c r="D368" s="1">
        <v>44929</v>
      </c>
      <c r="E368" s="2">
        <v>0.64512731481481478</v>
      </c>
      <c r="F368">
        <v>104</v>
      </c>
      <c r="G368" t="str">
        <f>IFERROR(INDEX(menu_items!$B:$B,MATCH(F368,menu_items!$A:$A,0)),"Unknown value")</f>
        <v>Veggie Burger</v>
      </c>
      <c r="H368" t="str">
        <f>IFERROR(INDEX(menu_items!$C:$C,MATCH(F368,menu_items!$A:$A,0)),"Unknown value")</f>
        <v>American</v>
      </c>
      <c r="I368" s="5">
        <f>IFERROR(INDEX(menu_items!$D:$D,MATCH(F368,menu_items!$A:$A,0)),0)</f>
        <v>10.5</v>
      </c>
      <c r="J368" t="str">
        <f t="shared" si="25"/>
        <v>Tue</v>
      </c>
      <c r="K368">
        <f t="shared" si="26"/>
        <v>3</v>
      </c>
      <c r="L368" t="str">
        <f t="shared" si="27"/>
        <v>Jan</v>
      </c>
      <c r="M368">
        <v>15</v>
      </c>
      <c r="N368">
        <f t="shared" si="28"/>
        <v>4</v>
      </c>
      <c r="O368" s="5">
        <f t="shared" si="29"/>
        <v>42.4</v>
      </c>
    </row>
    <row r="369" spans="1:15" x14ac:dyDescent="0.25">
      <c r="A369">
        <v>371</v>
      </c>
      <c r="B369">
        <v>155</v>
      </c>
      <c r="C369">
        <f>IF(COUNTIF($B$2:B369,B369)=1,1,0)</f>
        <v>0</v>
      </c>
      <c r="D369" s="1">
        <v>44929</v>
      </c>
      <c r="E369" s="2">
        <v>0.64512731481481478</v>
      </c>
      <c r="F369">
        <v>111</v>
      </c>
      <c r="G369" t="str">
        <f>IFERROR(INDEX(menu_items!$B:$B,MATCH(F369,menu_items!$A:$A,0)),"Unknown value")</f>
        <v>California Roll</v>
      </c>
      <c r="H369" t="str">
        <f>IFERROR(INDEX(menu_items!$C:$C,MATCH(F369,menu_items!$A:$A,0)),"Unknown value")</f>
        <v>Asian</v>
      </c>
      <c r="I369" s="5">
        <f>IFERROR(INDEX(menu_items!$D:$D,MATCH(F369,menu_items!$A:$A,0)),0)</f>
        <v>11.95</v>
      </c>
      <c r="J369" t="str">
        <f t="shared" si="25"/>
        <v>Tue</v>
      </c>
      <c r="K369">
        <f t="shared" si="26"/>
        <v>3</v>
      </c>
      <c r="L369" t="str">
        <f t="shared" si="27"/>
        <v>Jan</v>
      </c>
      <c r="M369">
        <v>15</v>
      </c>
      <c r="N369">
        <f t="shared" si="28"/>
        <v>4</v>
      </c>
      <c r="O369" s="5">
        <f t="shared" si="29"/>
        <v>42.4</v>
      </c>
    </row>
    <row r="370" spans="1:15" x14ac:dyDescent="0.25">
      <c r="A370">
        <v>372</v>
      </c>
      <c r="B370">
        <v>155</v>
      </c>
      <c r="C370">
        <f>IF(COUNTIF($B$2:B370,B370)=1,1,0)</f>
        <v>0</v>
      </c>
      <c r="D370" s="1">
        <v>44929</v>
      </c>
      <c r="E370" s="2">
        <v>0.64512731481481478</v>
      </c>
      <c r="F370">
        <v>113</v>
      </c>
      <c r="G370" t="str">
        <f>IFERROR(INDEX(menu_items!$B:$B,MATCH(F370,menu_items!$A:$A,0)),"Unknown value")</f>
        <v>Edamame</v>
      </c>
      <c r="H370" t="str">
        <f>IFERROR(INDEX(menu_items!$C:$C,MATCH(F370,menu_items!$A:$A,0)),"Unknown value")</f>
        <v>Asian</v>
      </c>
      <c r="I370" s="5">
        <f>IFERROR(INDEX(menu_items!$D:$D,MATCH(F370,menu_items!$A:$A,0)),0)</f>
        <v>5</v>
      </c>
      <c r="J370" t="str">
        <f t="shared" si="25"/>
        <v>Tue</v>
      </c>
      <c r="K370">
        <f t="shared" si="26"/>
        <v>3</v>
      </c>
      <c r="L370" t="str">
        <f t="shared" si="27"/>
        <v>Jan</v>
      </c>
      <c r="M370">
        <v>15</v>
      </c>
      <c r="N370">
        <f t="shared" si="28"/>
        <v>4</v>
      </c>
      <c r="O370" s="5">
        <f t="shared" si="29"/>
        <v>42.4</v>
      </c>
    </row>
    <row r="371" spans="1:15" x14ac:dyDescent="0.25">
      <c r="A371">
        <v>373</v>
      </c>
      <c r="B371">
        <v>155</v>
      </c>
      <c r="C371">
        <f>IF(COUNTIF($B$2:B371,B371)=1,1,0)</f>
        <v>0</v>
      </c>
      <c r="D371" s="1">
        <v>44929</v>
      </c>
      <c r="E371" s="2">
        <v>0.64512731481481478</v>
      </c>
      <c r="F371">
        <v>118</v>
      </c>
      <c r="G371" t="str">
        <f>IFERROR(INDEX(menu_items!$B:$B,MATCH(F371,menu_items!$A:$A,0)),"Unknown value")</f>
        <v>Steak Burrito</v>
      </c>
      <c r="H371" t="str">
        <f>IFERROR(INDEX(menu_items!$C:$C,MATCH(F371,menu_items!$A:$A,0)),"Unknown value")</f>
        <v>Mexican</v>
      </c>
      <c r="I371" s="5">
        <f>IFERROR(INDEX(menu_items!$D:$D,MATCH(F371,menu_items!$A:$A,0)),0)</f>
        <v>14.95</v>
      </c>
      <c r="J371" t="str">
        <f t="shared" si="25"/>
        <v>Tue</v>
      </c>
      <c r="K371">
        <f t="shared" si="26"/>
        <v>3</v>
      </c>
      <c r="L371" t="str">
        <f t="shared" si="27"/>
        <v>Jan</v>
      </c>
      <c r="M371">
        <v>15</v>
      </c>
      <c r="N371">
        <f t="shared" si="28"/>
        <v>4</v>
      </c>
      <c r="O371" s="5">
        <f t="shared" si="29"/>
        <v>42.4</v>
      </c>
    </row>
    <row r="372" spans="1:15" x14ac:dyDescent="0.25">
      <c r="A372">
        <v>374</v>
      </c>
      <c r="B372">
        <v>156</v>
      </c>
      <c r="C372">
        <f>IF(COUNTIF($B$2:B372,B372)=1,1,0)</f>
        <v>1</v>
      </c>
      <c r="D372" s="1">
        <v>44929</v>
      </c>
      <c r="E372" s="2">
        <v>0.65438657407407408</v>
      </c>
      <c r="F372">
        <v>111</v>
      </c>
      <c r="G372" t="str">
        <f>IFERROR(INDEX(menu_items!$B:$B,MATCH(F372,menu_items!$A:$A,0)),"Unknown value")</f>
        <v>California Roll</v>
      </c>
      <c r="H372" t="str">
        <f>IFERROR(INDEX(menu_items!$C:$C,MATCH(F372,menu_items!$A:$A,0)),"Unknown value")</f>
        <v>Asian</v>
      </c>
      <c r="I372" s="5">
        <f>IFERROR(INDEX(menu_items!$D:$D,MATCH(F372,menu_items!$A:$A,0)),0)</f>
        <v>11.95</v>
      </c>
      <c r="J372" t="str">
        <f t="shared" si="25"/>
        <v>Tue</v>
      </c>
      <c r="K372">
        <f t="shared" si="26"/>
        <v>3</v>
      </c>
      <c r="L372" t="str">
        <f t="shared" si="27"/>
        <v>Jan</v>
      </c>
      <c r="M372">
        <v>15</v>
      </c>
      <c r="N372">
        <f t="shared" si="28"/>
        <v>2</v>
      </c>
      <c r="O372" s="5">
        <f t="shared" si="29"/>
        <v>18.95</v>
      </c>
    </row>
    <row r="373" spans="1:15" x14ac:dyDescent="0.25">
      <c r="A373">
        <v>375</v>
      </c>
      <c r="B373">
        <v>156</v>
      </c>
      <c r="C373">
        <f>IF(COUNTIF($B$2:B373,B373)=1,1,0)</f>
        <v>0</v>
      </c>
      <c r="D373" s="1">
        <v>44929</v>
      </c>
      <c r="E373" s="2">
        <v>0.65438657407407408</v>
      </c>
      <c r="F373">
        <v>106</v>
      </c>
      <c r="G373" t="str">
        <f>IFERROR(INDEX(menu_items!$B:$B,MATCH(F373,menu_items!$A:$A,0)),"Unknown value")</f>
        <v>French Fries</v>
      </c>
      <c r="H373" t="str">
        <f>IFERROR(INDEX(menu_items!$C:$C,MATCH(F373,menu_items!$A:$A,0)),"Unknown value")</f>
        <v>American</v>
      </c>
      <c r="I373" s="5">
        <f>IFERROR(INDEX(menu_items!$D:$D,MATCH(F373,menu_items!$A:$A,0)),0)</f>
        <v>7</v>
      </c>
      <c r="J373" t="str">
        <f t="shared" si="25"/>
        <v>Tue</v>
      </c>
      <c r="K373">
        <f t="shared" si="26"/>
        <v>3</v>
      </c>
      <c r="L373" t="str">
        <f t="shared" si="27"/>
        <v>Jan</v>
      </c>
      <c r="M373">
        <v>15</v>
      </c>
      <c r="N373">
        <f t="shared" si="28"/>
        <v>2</v>
      </c>
      <c r="O373" s="5">
        <f t="shared" si="29"/>
        <v>18.95</v>
      </c>
    </row>
    <row r="374" spans="1:15" x14ac:dyDescent="0.25">
      <c r="A374">
        <v>376</v>
      </c>
      <c r="B374">
        <v>157</v>
      </c>
      <c r="C374">
        <f>IF(COUNTIF($B$2:B374,B374)=1,1,0)</f>
        <v>1</v>
      </c>
      <c r="D374" s="1">
        <v>44929</v>
      </c>
      <c r="E374" s="2">
        <v>0.65489583333333334</v>
      </c>
      <c r="F374">
        <v>117</v>
      </c>
      <c r="G374" t="str">
        <f>IFERROR(INDEX(menu_items!$B:$B,MATCH(F374,menu_items!$A:$A,0)),"Unknown value")</f>
        <v>Chicken Burrito</v>
      </c>
      <c r="H374" t="str">
        <f>IFERROR(INDEX(menu_items!$C:$C,MATCH(F374,menu_items!$A:$A,0)),"Unknown value")</f>
        <v>Mexican</v>
      </c>
      <c r="I374" s="5">
        <f>IFERROR(INDEX(menu_items!$D:$D,MATCH(F374,menu_items!$A:$A,0)),0)</f>
        <v>12.95</v>
      </c>
      <c r="J374" t="str">
        <f t="shared" si="25"/>
        <v>Tue</v>
      </c>
      <c r="K374">
        <f t="shared" si="26"/>
        <v>3</v>
      </c>
      <c r="L374" t="str">
        <f t="shared" si="27"/>
        <v>Jan</v>
      </c>
      <c r="M374">
        <v>15</v>
      </c>
      <c r="N374">
        <f t="shared" si="28"/>
        <v>4</v>
      </c>
      <c r="O374" s="5">
        <f t="shared" si="29"/>
        <v>62.349999999999994</v>
      </c>
    </row>
    <row r="375" spans="1:15" x14ac:dyDescent="0.25">
      <c r="A375">
        <v>377</v>
      </c>
      <c r="B375">
        <v>157</v>
      </c>
      <c r="C375">
        <f>IF(COUNTIF($B$2:B375,B375)=1,1,0)</f>
        <v>0</v>
      </c>
      <c r="D375" s="1">
        <v>44929</v>
      </c>
      <c r="E375" s="2">
        <v>0.65489583333333334</v>
      </c>
      <c r="F375">
        <v>128</v>
      </c>
      <c r="G375" t="str">
        <f>IFERROR(INDEX(menu_items!$B:$B,MATCH(F375,menu_items!$A:$A,0)),"Unknown value")</f>
        <v>Cheese Lasagna</v>
      </c>
      <c r="H375" t="str">
        <f>IFERROR(INDEX(menu_items!$C:$C,MATCH(F375,menu_items!$A:$A,0)),"Unknown value")</f>
        <v>Italian</v>
      </c>
      <c r="I375" s="5">
        <f>IFERROR(INDEX(menu_items!$D:$D,MATCH(F375,menu_items!$A:$A,0)),0)</f>
        <v>15.5</v>
      </c>
      <c r="J375" t="str">
        <f t="shared" si="25"/>
        <v>Tue</v>
      </c>
      <c r="K375">
        <f t="shared" si="26"/>
        <v>3</v>
      </c>
      <c r="L375" t="str">
        <f t="shared" si="27"/>
        <v>Jan</v>
      </c>
      <c r="M375">
        <v>15</v>
      </c>
      <c r="N375">
        <f t="shared" si="28"/>
        <v>4</v>
      </c>
      <c r="O375" s="5">
        <f t="shared" si="29"/>
        <v>62.349999999999994</v>
      </c>
    </row>
    <row r="376" spans="1:15" x14ac:dyDescent="0.25">
      <c r="A376">
        <v>378</v>
      </c>
      <c r="B376">
        <v>157</v>
      </c>
      <c r="C376">
        <f>IF(COUNTIF($B$2:B376,B376)=1,1,0)</f>
        <v>0</v>
      </c>
      <c r="D376" s="1">
        <v>44929</v>
      </c>
      <c r="E376" s="2">
        <v>0.65489583333333334</v>
      </c>
      <c r="F376">
        <v>120</v>
      </c>
      <c r="G376" t="str">
        <f>IFERROR(INDEX(menu_items!$B:$B,MATCH(F376,menu_items!$A:$A,0)),"Unknown value")</f>
        <v>Steak Torta</v>
      </c>
      <c r="H376" t="str">
        <f>IFERROR(INDEX(menu_items!$C:$C,MATCH(F376,menu_items!$A:$A,0)),"Unknown value")</f>
        <v>Mexican</v>
      </c>
      <c r="I376" s="5">
        <f>IFERROR(INDEX(menu_items!$D:$D,MATCH(F376,menu_items!$A:$A,0)),0)</f>
        <v>13.95</v>
      </c>
      <c r="J376" t="str">
        <f t="shared" si="25"/>
        <v>Tue</v>
      </c>
      <c r="K376">
        <f t="shared" si="26"/>
        <v>3</v>
      </c>
      <c r="L376" t="str">
        <f t="shared" si="27"/>
        <v>Jan</v>
      </c>
      <c r="M376">
        <v>15</v>
      </c>
      <c r="N376">
        <f t="shared" si="28"/>
        <v>4</v>
      </c>
      <c r="O376" s="5">
        <f t="shared" si="29"/>
        <v>62.349999999999994</v>
      </c>
    </row>
    <row r="377" spans="1:15" x14ac:dyDescent="0.25">
      <c r="A377">
        <v>379</v>
      </c>
      <c r="B377">
        <v>157</v>
      </c>
      <c r="C377">
        <f>IF(COUNTIF($B$2:B377,B377)=1,1,0)</f>
        <v>0</v>
      </c>
      <c r="D377" s="1">
        <v>44929</v>
      </c>
      <c r="E377" s="2">
        <v>0.65489583333333334</v>
      </c>
      <c r="F377">
        <v>130</v>
      </c>
      <c r="G377" t="str">
        <f>IFERROR(INDEX(menu_items!$B:$B,MATCH(F377,menu_items!$A:$A,0)),"Unknown value")</f>
        <v>Shrimp Scampi</v>
      </c>
      <c r="H377" t="str">
        <f>IFERROR(INDEX(menu_items!$C:$C,MATCH(F377,menu_items!$A:$A,0)),"Unknown value")</f>
        <v>Italian</v>
      </c>
      <c r="I377" s="5">
        <f>IFERROR(INDEX(menu_items!$D:$D,MATCH(F377,menu_items!$A:$A,0)),0)</f>
        <v>19.95</v>
      </c>
      <c r="J377" t="str">
        <f t="shared" si="25"/>
        <v>Tue</v>
      </c>
      <c r="K377">
        <f t="shared" si="26"/>
        <v>3</v>
      </c>
      <c r="L377" t="str">
        <f t="shared" si="27"/>
        <v>Jan</v>
      </c>
      <c r="M377">
        <v>15</v>
      </c>
      <c r="N377">
        <f t="shared" si="28"/>
        <v>4</v>
      </c>
      <c r="O377" s="5">
        <f t="shared" si="29"/>
        <v>62.349999999999994</v>
      </c>
    </row>
    <row r="378" spans="1:15" x14ac:dyDescent="0.25">
      <c r="A378">
        <v>380</v>
      </c>
      <c r="B378">
        <v>158</v>
      </c>
      <c r="C378">
        <f>IF(COUNTIF($B$2:B378,B378)=1,1,0)</f>
        <v>1</v>
      </c>
      <c r="D378" s="1">
        <v>44929</v>
      </c>
      <c r="E378" s="2">
        <v>0.66284722222222225</v>
      </c>
      <c r="F378">
        <v>127</v>
      </c>
      <c r="G378" t="str">
        <f>IFERROR(INDEX(menu_items!$B:$B,MATCH(F378,menu_items!$A:$A,0)),"Unknown value")</f>
        <v>Meat Lasagna</v>
      </c>
      <c r="H378" t="str">
        <f>IFERROR(INDEX(menu_items!$C:$C,MATCH(F378,menu_items!$A:$A,0)),"Unknown value")</f>
        <v>Italian</v>
      </c>
      <c r="I378" s="5">
        <f>IFERROR(INDEX(menu_items!$D:$D,MATCH(F378,menu_items!$A:$A,0)),0)</f>
        <v>17.95</v>
      </c>
      <c r="J378" t="str">
        <f t="shared" si="25"/>
        <v>Tue</v>
      </c>
      <c r="K378">
        <f t="shared" si="26"/>
        <v>3</v>
      </c>
      <c r="L378" t="str">
        <f t="shared" si="27"/>
        <v>Jan</v>
      </c>
      <c r="M378">
        <v>15</v>
      </c>
      <c r="N378">
        <f t="shared" si="28"/>
        <v>2</v>
      </c>
      <c r="O378" s="5">
        <f t="shared" si="29"/>
        <v>24.95</v>
      </c>
    </row>
    <row r="379" spans="1:15" x14ac:dyDescent="0.25">
      <c r="A379">
        <v>381</v>
      </c>
      <c r="B379">
        <v>158</v>
      </c>
      <c r="C379">
        <f>IF(COUNTIF($B$2:B379,B379)=1,1,0)</f>
        <v>0</v>
      </c>
      <c r="D379" s="1">
        <v>44929</v>
      </c>
      <c r="E379" s="2">
        <v>0.66284722222222225</v>
      </c>
      <c r="F379">
        <v>106</v>
      </c>
      <c r="G379" t="str">
        <f>IFERROR(INDEX(menu_items!$B:$B,MATCH(F379,menu_items!$A:$A,0)),"Unknown value")</f>
        <v>French Fries</v>
      </c>
      <c r="H379" t="str">
        <f>IFERROR(INDEX(menu_items!$C:$C,MATCH(F379,menu_items!$A:$A,0)),"Unknown value")</f>
        <v>American</v>
      </c>
      <c r="I379" s="5">
        <f>IFERROR(INDEX(menu_items!$D:$D,MATCH(F379,menu_items!$A:$A,0)),0)</f>
        <v>7</v>
      </c>
      <c r="J379" t="str">
        <f t="shared" si="25"/>
        <v>Tue</v>
      </c>
      <c r="K379">
        <f t="shared" si="26"/>
        <v>3</v>
      </c>
      <c r="L379" t="str">
        <f t="shared" si="27"/>
        <v>Jan</v>
      </c>
      <c r="M379">
        <v>15</v>
      </c>
      <c r="N379">
        <f t="shared" si="28"/>
        <v>2</v>
      </c>
      <c r="O379" s="5">
        <f t="shared" si="29"/>
        <v>24.95</v>
      </c>
    </row>
    <row r="380" spans="1:15" x14ac:dyDescent="0.25">
      <c r="A380">
        <v>382</v>
      </c>
      <c r="B380">
        <v>159</v>
      </c>
      <c r="C380">
        <f>IF(COUNTIF($B$2:B380,B380)=1,1,0)</f>
        <v>1</v>
      </c>
      <c r="D380" s="1">
        <v>44929</v>
      </c>
      <c r="E380" s="2">
        <v>0.66622685185185182</v>
      </c>
      <c r="F380">
        <v>125</v>
      </c>
      <c r="G380" t="str">
        <f>IFERROR(INDEX(menu_items!$B:$B,MATCH(F380,menu_items!$A:$A,0)),"Unknown value")</f>
        <v>Spaghetti &amp; Meatballs</v>
      </c>
      <c r="H380" t="str">
        <f>IFERROR(INDEX(menu_items!$C:$C,MATCH(F380,menu_items!$A:$A,0)),"Unknown value")</f>
        <v>Italian</v>
      </c>
      <c r="I380" s="5">
        <f>IFERROR(INDEX(menu_items!$D:$D,MATCH(F380,menu_items!$A:$A,0)),0)</f>
        <v>17.95</v>
      </c>
      <c r="J380" t="str">
        <f t="shared" si="25"/>
        <v>Tue</v>
      </c>
      <c r="K380">
        <f t="shared" si="26"/>
        <v>3</v>
      </c>
      <c r="L380" t="str">
        <f t="shared" si="27"/>
        <v>Jan</v>
      </c>
      <c r="M380">
        <v>15</v>
      </c>
      <c r="N380">
        <f t="shared" si="28"/>
        <v>2</v>
      </c>
      <c r="O380" s="5">
        <f t="shared" si="29"/>
        <v>24.95</v>
      </c>
    </row>
    <row r="381" spans="1:15" x14ac:dyDescent="0.25">
      <c r="A381">
        <v>383</v>
      </c>
      <c r="B381">
        <v>159</v>
      </c>
      <c r="C381">
        <f>IF(COUNTIF($B$2:B381,B381)=1,1,0)</f>
        <v>0</v>
      </c>
      <c r="D381" s="1">
        <v>44929</v>
      </c>
      <c r="E381" s="2">
        <v>0.66622685185185182</v>
      </c>
      <c r="F381">
        <v>106</v>
      </c>
      <c r="G381" t="str">
        <f>IFERROR(INDEX(menu_items!$B:$B,MATCH(F381,menu_items!$A:$A,0)),"Unknown value")</f>
        <v>French Fries</v>
      </c>
      <c r="H381" t="str">
        <f>IFERROR(INDEX(menu_items!$C:$C,MATCH(F381,menu_items!$A:$A,0)),"Unknown value")</f>
        <v>American</v>
      </c>
      <c r="I381" s="5">
        <f>IFERROR(INDEX(menu_items!$D:$D,MATCH(F381,menu_items!$A:$A,0)),0)</f>
        <v>7</v>
      </c>
      <c r="J381" t="str">
        <f t="shared" si="25"/>
        <v>Tue</v>
      </c>
      <c r="K381">
        <f t="shared" si="26"/>
        <v>3</v>
      </c>
      <c r="L381" t="str">
        <f t="shared" si="27"/>
        <v>Jan</v>
      </c>
      <c r="M381">
        <v>15</v>
      </c>
      <c r="N381">
        <f t="shared" si="28"/>
        <v>2</v>
      </c>
      <c r="O381" s="5">
        <f t="shared" si="29"/>
        <v>24.95</v>
      </c>
    </row>
    <row r="382" spans="1:15" x14ac:dyDescent="0.25">
      <c r="A382">
        <v>384</v>
      </c>
      <c r="B382">
        <v>160</v>
      </c>
      <c r="C382">
        <f>IF(COUNTIF($B$2:B382,B382)=1,1,0)</f>
        <v>1</v>
      </c>
      <c r="D382" s="1">
        <v>44929</v>
      </c>
      <c r="E382" s="2">
        <v>0.69135416666666671</v>
      </c>
      <c r="F382">
        <v>108</v>
      </c>
      <c r="G382" t="str">
        <f>IFERROR(INDEX(menu_items!$B:$B,MATCH(F382,menu_items!$A:$A,0)),"Unknown value")</f>
        <v>Tofu Pad Thai</v>
      </c>
      <c r="H382" t="str">
        <f>IFERROR(INDEX(menu_items!$C:$C,MATCH(F382,menu_items!$A:$A,0)),"Unknown value")</f>
        <v>Asian</v>
      </c>
      <c r="I382" s="5">
        <f>IFERROR(INDEX(menu_items!$D:$D,MATCH(F382,menu_items!$A:$A,0)),0)</f>
        <v>14.5</v>
      </c>
      <c r="J382" t="str">
        <f t="shared" si="25"/>
        <v>Tue</v>
      </c>
      <c r="K382">
        <f t="shared" si="26"/>
        <v>3</v>
      </c>
      <c r="L382" t="str">
        <f t="shared" si="27"/>
        <v>Jan</v>
      </c>
      <c r="M382">
        <v>16</v>
      </c>
      <c r="N382">
        <f t="shared" si="28"/>
        <v>1</v>
      </c>
      <c r="O382" s="5">
        <f t="shared" si="29"/>
        <v>14.5</v>
      </c>
    </row>
    <row r="383" spans="1:15" x14ac:dyDescent="0.25">
      <c r="A383">
        <v>385</v>
      </c>
      <c r="B383">
        <v>161</v>
      </c>
      <c r="C383">
        <f>IF(COUNTIF($B$2:B383,B383)=1,1,0)</f>
        <v>1</v>
      </c>
      <c r="D383" s="1">
        <v>44929</v>
      </c>
      <c r="E383" s="2">
        <v>0.6970601851851852</v>
      </c>
      <c r="F383">
        <v>109</v>
      </c>
      <c r="G383" t="str">
        <f>IFERROR(INDEX(menu_items!$B:$B,MATCH(F383,menu_items!$A:$A,0)),"Unknown value")</f>
        <v>Korean Beef Bowl</v>
      </c>
      <c r="H383" t="str">
        <f>IFERROR(INDEX(menu_items!$C:$C,MATCH(F383,menu_items!$A:$A,0)),"Unknown value")</f>
        <v>Asian</v>
      </c>
      <c r="I383" s="5">
        <f>IFERROR(INDEX(menu_items!$D:$D,MATCH(F383,menu_items!$A:$A,0)),0)</f>
        <v>17.95</v>
      </c>
      <c r="J383" t="str">
        <f t="shared" ref="J383:J445" si="30">TEXT(D383,"ddd")</f>
        <v>Tue</v>
      </c>
      <c r="K383">
        <f t="shared" ref="K383:K445" si="31">DAY(D383)</f>
        <v>3</v>
      </c>
      <c r="L383" t="str">
        <f t="shared" ref="L383:L445" si="32">TEXT(D383,"mmm")</f>
        <v>Jan</v>
      </c>
      <c r="M383">
        <v>16</v>
      </c>
      <c r="N383">
        <f t="shared" si="28"/>
        <v>2</v>
      </c>
      <c r="O383" s="5">
        <f t="shared" si="29"/>
        <v>24.95</v>
      </c>
    </row>
    <row r="384" spans="1:15" x14ac:dyDescent="0.25">
      <c r="A384">
        <v>386</v>
      </c>
      <c r="B384">
        <v>161</v>
      </c>
      <c r="C384">
        <f>IF(COUNTIF($B$2:B384,B384)=1,1,0)</f>
        <v>0</v>
      </c>
      <c r="D384" s="1">
        <v>44929</v>
      </c>
      <c r="E384" s="2">
        <v>0.6970601851851852</v>
      </c>
      <c r="F384">
        <v>122</v>
      </c>
      <c r="G384" t="str">
        <f>IFERROR(INDEX(menu_items!$B:$B,MATCH(F384,menu_items!$A:$A,0)),"Unknown value")</f>
        <v>Chips &amp; Salsa</v>
      </c>
      <c r="H384" t="str">
        <f>IFERROR(INDEX(menu_items!$C:$C,MATCH(F384,menu_items!$A:$A,0)),"Unknown value")</f>
        <v>Mexican</v>
      </c>
      <c r="I384" s="5">
        <f>IFERROR(INDEX(menu_items!$D:$D,MATCH(F384,menu_items!$A:$A,0)),0)</f>
        <v>7</v>
      </c>
      <c r="J384" t="str">
        <f t="shared" si="30"/>
        <v>Tue</v>
      </c>
      <c r="K384">
        <f t="shared" si="31"/>
        <v>3</v>
      </c>
      <c r="L384" t="str">
        <f t="shared" si="32"/>
        <v>Jan</v>
      </c>
      <c r="M384">
        <v>16</v>
      </c>
      <c r="N384">
        <f t="shared" si="28"/>
        <v>2</v>
      </c>
      <c r="O384" s="5">
        <f t="shared" si="29"/>
        <v>24.95</v>
      </c>
    </row>
    <row r="385" spans="1:15" x14ac:dyDescent="0.25">
      <c r="A385">
        <v>388</v>
      </c>
      <c r="B385">
        <v>162</v>
      </c>
      <c r="C385">
        <f>IF(COUNTIF($B$2:B385,B385)=1,1,0)</f>
        <v>1</v>
      </c>
      <c r="D385" s="1">
        <v>44929</v>
      </c>
      <c r="E385" s="2">
        <v>0.70233796296296291</v>
      </c>
      <c r="F385">
        <v>107</v>
      </c>
      <c r="G385" t="str">
        <f>IFERROR(INDEX(menu_items!$B:$B,MATCH(F385,menu_items!$A:$A,0)),"Unknown value")</f>
        <v>Orange Chicken</v>
      </c>
      <c r="H385" t="str">
        <f>IFERROR(INDEX(menu_items!$C:$C,MATCH(F385,menu_items!$A:$A,0)),"Unknown value")</f>
        <v>Asian</v>
      </c>
      <c r="I385" s="5">
        <f>IFERROR(INDEX(menu_items!$D:$D,MATCH(F385,menu_items!$A:$A,0)),0)</f>
        <v>16.5</v>
      </c>
      <c r="J385" t="str">
        <f t="shared" si="30"/>
        <v>Tue</v>
      </c>
      <c r="K385">
        <f t="shared" si="31"/>
        <v>3</v>
      </c>
      <c r="L385" t="str">
        <f t="shared" si="32"/>
        <v>Jan</v>
      </c>
      <c r="M385">
        <v>16</v>
      </c>
      <c r="N385">
        <f t="shared" si="28"/>
        <v>1</v>
      </c>
      <c r="O385" s="5">
        <f t="shared" si="29"/>
        <v>16.5</v>
      </c>
    </row>
    <row r="386" spans="1:15" x14ac:dyDescent="0.25">
      <c r="A386">
        <v>389</v>
      </c>
      <c r="B386">
        <v>163</v>
      </c>
      <c r="C386">
        <f>IF(COUNTIF($B$2:B386,B386)=1,1,0)</f>
        <v>1</v>
      </c>
      <c r="D386" s="1">
        <v>44929</v>
      </c>
      <c r="E386" s="2">
        <v>0.70479166666666671</v>
      </c>
      <c r="F386">
        <v>109</v>
      </c>
      <c r="G386" t="str">
        <f>IFERROR(INDEX(menu_items!$B:$B,MATCH(F386,menu_items!$A:$A,0)),"Unknown value")</f>
        <v>Korean Beef Bowl</v>
      </c>
      <c r="H386" t="str">
        <f>IFERROR(INDEX(menu_items!$C:$C,MATCH(F386,menu_items!$A:$A,0)),"Unknown value")</f>
        <v>Asian</v>
      </c>
      <c r="I386" s="5">
        <f>IFERROR(INDEX(menu_items!$D:$D,MATCH(F386,menu_items!$A:$A,0)),0)</f>
        <v>17.95</v>
      </c>
      <c r="J386" t="str">
        <f t="shared" si="30"/>
        <v>Tue</v>
      </c>
      <c r="K386">
        <f t="shared" si="31"/>
        <v>3</v>
      </c>
      <c r="L386" t="str">
        <f t="shared" si="32"/>
        <v>Jan</v>
      </c>
      <c r="M386">
        <v>16</v>
      </c>
      <c r="N386">
        <f t="shared" ref="N386:N449" si="33">COUNTIF($B:$B,B386)</f>
        <v>3</v>
      </c>
      <c r="O386" s="5">
        <f t="shared" ref="O386:O449" si="34">SUMIF($B:$B,B386,$I:$I)</f>
        <v>31.95</v>
      </c>
    </row>
    <row r="387" spans="1:15" x14ac:dyDescent="0.25">
      <c r="A387">
        <v>390</v>
      </c>
      <c r="B387">
        <v>163</v>
      </c>
      <c r="C387">
        <f>IF(COUNTIF($B$2:B387,B387)=1,1,0)</f>
        <v>0</v>
      </c>
      <c r="D387" s="1">
        <v>44929</v>
      </c>
      <c r="E387" s="2">
        <v>0.70479166666666671</v>
      </c>
      <c r="F387">
        <v>113</v>
      </c>
      <c r="G387" t="str">
        <f>IFERROR(INDEX(menu_items!$B:$B,MATCH(F387,menu_items!$A:$A,0)),"Unknown value")</f>
        <v>Edamame</v>
      </c>
      <c r="H387" t="str">
        <f>IFERROR(INDEX(menu_items!$C:$C,MATCH(F387,menu_items!$A:$A,0)),"Unknown value")</f>
        <v>Asian</v>
      </c>
      <c r="I387" s="5">
        <f>IFERROR(INDEX(menu_items!$D:$D,MATCH(F387,menu_items!$A:$A,0)),0)</f>
        <v>5</v>
      </c>
      <c r="J387" t="str">
        <f t="shared" si="30"/>
        <v>Tue</v>
      </c>
      <c r="K387">
        <f t="shared" si="31"/>
        <v>3</v>
      </c>
      <c r="L387" t="str">
        <f t="shared" si="32"/>
        <v>Jan</v>
      </c>
      <c r="M387">
        <v>16</v>
      </c>
      <c r="N387">
        <f t="shared" si="33"/>
        <v>3</v>
      </c>
      <c r="O387" s="5">
        <f t="shared" si="34"/>
        <v>31.95</v>
      </c>
    </row>
    <row r="388" spans="1:15" x14ac:dyDescent="0.25">
      <c r="A388">
        <v>391</v>
      </c>
      <c r="B388">
        <v>163</v>
      </c>
      <c r="C388">
        <f>IF(COUNTIF($B$2:B388,B388)=1,1,0)</f>
        <v>0</v>
      </c>
      <c r="D388" s="1">
        <v>44929</v>
      </c>
      <c r="E388" s="2">
        <v>0.70479166666666671</v>
      </c>
      <c r="F388">
        <v>114</v>
      </c>
      <c r="G388" t="str">
        <f>IFERROR(INDEX(menu_items!$B:$B,MATCH(F388,menu_items!$A:$A,0)),"Unknown value")</f>
        <v>Potstickers</v>
      </c>
      <c r="H388" t="str">
        <f>IFERROR(INDEX(menu_items!$C:$C,MATCH(F388,menu_items!$A:$A,0)),"Unknown value")</f>
        <v>Asian</v>
      </c>
      <c r="I388" s="5">
        <f>IFERROR(INDEX(menu_items!$D:$D,MATCH(F388,menu_items!$A:$A,0)),0)</f>
        <v>9</v>
      </c>
      <c r="J388" t="str">
        <f t="shared" si="30"/>
        <v>Tue</v>
      </c>
      <c r="K388">
        <f t="shared" si="31"/>
        <v>3</v>
      </c>
      <c r="L388" t="str">
        <f t="shared" si="32"/>
        <v>Jan</v>
      </c>
      <c r="M388">
        <v>16</v>
      </c>
      <c r="N388">
        <f t="shared" si="33"/>
        <v>3</v>
      </c>
      <c r="O388" s="5">
        <f t="shared" si="34"/>
        <v>31.95</v>
      </c>
    </row>
    <row r="389" spans="1:15" x14ac:dyDescent="0.25">
      <c r="A389">
        <v>392</v>
      </c>
      <c r="B389">
        <v>164</v>
      </c>
      <c r="C389">
        <f>IF(COUNTIF($B$2:B389,B389)=1,1,0)</f>
        <v>1</v>
      </c>
      <c r="D389" s="1">
        <v>44929</v>
      </c>
      <c r="E389" s="2">
        <v>0.7059375</v>
      </c>
      <c r="F389">
        <v>102</v>
      </c>
      <c r="G389" t="str">
        <f>IFERROR(INDEX(menu_items!$B:$B,MATCH(F389,menu_items!$A:$A,0)),"Unknown value")</f>
        <v>Cheeseburger</v>
      </c>
      <c r="H389" t="str">
        <f>IFERROR(INDEX(menu_items!$C:$C,MATCH(F389,menu_items!$A:$A,0)),"Unknown value")</f>
        <v>American</v>
      </c>
      <c r="I389" s="5">
        <f>IFERROR(INDEX(menu_items!$D:$D,MATCH(F389,menu_items!$A:$A,0)),0)</f>
        <v>13.95</v>
      </c>
      <c r="J389" t="str">
        <f t="shared" si="30"/>
        <v>Tue</v>
      </c>
      <c r="K389">
        <f t="shared" si="31"/>
        <v>3</v>
      </c>
      <c r="L389" t="str">
        <f t="shared" si="32"/>
        <v>Jan</v>
      </c>
      <c r="M389">
        <v>16</v>
      </c>
      <c r="N389">
        <f t="shared" si="33"/>
        <v>2</v>
      </c>
      <c r="O389" s="5">
        <f t="shared" si="34"/>
        <v>18.95</v>
      </c>
    </row>
    <row r="390" spans="1:15" x14ac:dyDescent="0.25">
      <c r="A390">
        <v>393</v>
      </c>
      <c r="B390">
        <v>164</v>
      </c>
      <c r="C390">
        <f>IF(COUNTIF($B$2:B390,B390)=1,1,0)</f>
        <v>0</v>
      </c>
      <c r="D390" s="1">
        <v>44929</v>
      </c>
      <c r="E390" s="2">
        <v>0.7059375</v>
      </c>
      <c r="F390">
        <v>113</v>
      </c>
      <c r="G390" t="str">
        <f>IFERROR(INDEX(menu_items!$B:$B,MATCH(F390,menu_items!$A:$A,0)),"Unknown value")</f>
        <v>Edamame</v>
      </c>
      <c r="H390" t="str">
        <f>IFERROR(INDEX(menu_items!$C:$C,MATCH(F390,menu_items!$A:$A,0)),"Unknown value")</f>
        <v>Asian</v>
      </c>
      <c r="I390" s="5">
        <f>IFERROR(INDEX(menu_items!$D:$D,MATCH(F390,menu_items!$A:$A,0)),0)</f>
        <v>5</v>
      </c>
      <c r="J390" t="str">
        <f t="shared" si="30"/>
        <v>Tue</v>
      </c>
      <c r="K390">
        <f t="shared" si="31"/>
        <v>3</v>
      </c>
      <c r="L390" t="str">
        <f t="shared" si="32"/>
        <v>Jan</v>
      </c>
      <c r="M390">
        <v>16</v>
      </c>
      <c r="N390">
        <f t="shared" si="33"/>
        <v>2</v>
      </c>
      <c r="O390" s="5">
        <f t="shared" si="34"/>
        <v>18.95</v>
      </c>
    </row>
    <row r="391" spans="1:15" x14ac:dyDescent="0.25">
      <c r="A391">
        <v>394</v>
      </c>
      <c r="B391">
        <v>165</v>
      </c>
      <c r="C391">
        <f>IF(COUNTIF($B$2:B391,B391)=1,1,0)</f>
        <v>1</v>
      </c>
      <c r="D391" s="1">
        <v>44929</v>
      </c>
      <c r="E391" s="2">
        <v>0.7066782407407407</v>
      </c>
      <c r="F391">
        <v>119</v>
      </c>
      <c r="G391" t="str">
        <f>IFERROR(INDEX(menu_items!$B:$B,MATCH(F391,menu_items!$A:$A,0)),"Unknown value")</f>
        <v>Chicken Torta</v>
      </c>
      <c r="H391" t="str">
        <f>IFERROR(INDEX(menu_items!$C:$C,MATCH(F391,menu_items!$A:$A,0)),"Unknown value")</f>
        <v>Mexican</v>
      </c>
      <c r="I391" s="5">
        <f>IFERROR(INDEX(menu_items!$D:$D,MATCH(F391,menu_items!$A:$A,0)),0)</f>
        <v>11.95</v>
      </c>
      <c r="J391" t="str">
        <f t="shared" si="30"/>
        <v>Tue</v>
      </c>
      <c r="K391">
        <f t="shared" si="31"/>
        <v>3</v>
      </c>
      <c r="L391" t="str">
        <f t="shared" si="32"/>
        <v>Jan</v>
      </c>
      <c r="M391">
        <v>16</v>
      </c>
      <c r="N391">
        <f t="shared" si="33"/>
        <v>1</v>
      </c>
      <c r="O391" s="5">
        <f t="shared" si="34"/>
        <v>11.95</v>
      </c>
    </row>
    <row r="392" spans="1:15" x14ac:dyDescent="0.25">
      <c r="A392">
        <v>395</v>
      </c>
      <c r="B392">
        <v>166</v>
      </c>
      <c r="C392">
        <f>IF(COUNTIF($B$2:B392,B392)=1,1,0)</f>
        <v>1</v>
      </c>
      <c r="D392" s="1">
        <v>44929</v>
      </c>
      <c r="E392" s="2">
        <v>0.70753472222222225</v>
      </c>
      <c r="F392">
        <v>119</v>
      </c>
      <c r="G392" t="str">
        <f>IFERROR(INDEX(menu_items!$B:$B,MATCH(F392,menu_items!$A:$A,0)),"Unknown value")</f>
        <v>Chicken Torta</v>
      </c>
      <c r="H392" t="str">
        <f>IFERROR(INDEX(menu_items!$C:$C,MATCH(F392,menu_items!$A:$A,0)),"Unknown value")</f>
        <v>Mexican</v>
      </c>
      <c r="I392" s="5">
        <f>IFERROR(INDEX(menu_items!$D:$D,MATCH(F392,menu_items!$A:$A,0)),0)</f>
        <v>11.95</v>
      </c>
      <c r="J392" t="str">
        <f t="shared" si="30"/>
        <v>Tue</v>
      </c>
      <c r="K392">
        <f t="shared" si="31"/>
        <v>3</v>
      </c>
      <c r="L392" t="str">
        <f t="shared" si="32"/>
        <v>Jan</v>
      </c>
      <c r="M392">
        <v>16</v>
      </c>
      <c r="N392">
        <f t="shared" si="33"/>
        <v>1</v>
      </c>
      <c r="O392" s="5">
        <f t="shared" si="34"/>
        <v>11.95</v>
      </c>
    </row>
    <row r="393" spans="1:15" x14ac:dyDescent="0.25">
      <c r="A393">
        <v>396</v>
      </c>
      <c r="B393">
        <v>167</v>
      </c>
      <c r="C393">
        <f>IF(COUNTIF($B$2:B393,B393)=1,1,0)</f>
        <v>1</v>
      </c>
      <c r="D393" s="1">
        <v>44929</v>
      </c>
      <c r="E393" s="2">
        <v>0.70890046296296294</v>
      </c>
      <c r="F393">
        <v>101</v>
      </c>
      <c r="G393" t="str">
        <f>IFERROR(INDEX(menu_items!$B:$B,MATCH(F393,menu_items!$A:$A,0)),"Unknown value")</f>
        <v>Hamburger</v>
      </c>
      <c r="H393" t="str">
        <f>IFERROR(INDEX(menu_items!$C:$C,MATCH(F393,menu_items!$A:$A,0)),"Unknown value")</f>
        <v>American</v>
      </c>
      <c r="I393" s="5">
        <f>IFERROR(INDEX(menu_items!$D:$D,MATCH(F393,menu_items!$A:$A,0)),0)</f>
        <v>12.95</v>
      </c>
      <c r="J393" t="str">
        <f t="shared" si="30"/>
        <v>Tue</v>
      </c>
      <c r="K393">
        <f t="shared" si="31"/>
        <v>3</v>
      </c>
      <c r="L393" t="str">
        <f t="shared" si="32"/>
        <v>Jan</v>
      </c>
      <c r="M393">
        <v>17</v>
      </c>
      <c r="N393">
        <f t="shared" si="33"/>
        <v>3</v>
      </c>
      <c r="O393" s="5">
        <f t="shared" si="34"/>
        <v>30.9</v>
      </c>
    </row>
    <row r="394" spans="1:15" x14ac:dyDescent="0.25">
      <c r="A394">
        <v>397</v>
      </c>
      <c r="B394">
        <v>167</v>
      </c>
      <c r="C394">
        <f>IF(COUNTIF($B$2:B394,B394)=1,1,0)</f>
        <v>0</v>
      </c>
      <c r="D394" s="1">
        <v>44929</v>
      </c>
      <c r="E394" s="2">
        <v>0.70890046296296294</v>
      </c>
      <c r="F394">
        <v>117</v>
      </c>
      <c r="G394" t="str">
        <f>IFERROR(INDEX(menu_items!$B:$B,MATCH(F394,menu_items!$A:$A,0)),"Unknown value")</f>
        <v>Chicken Burrito</v>
      </c>
      <c r="H394" t="str">
        <f>IFERROR(INDEX(menu_items!$C:$C,MATCH(F394,menu_items!$A:$A,0)),"Unknown value")</f>
        <v>Mexican</v>
      </c>
      <c r="I394" s="5">
        <f>IFERROR(INDEX(menu_items!$D:$D,MATCH(F394,menu_items!$A:$A,0)),0)</f>
        <v>12.95</v>
      </c>
      <c r="J394" t="str">
        <f t="shared" si="30"/>
        <v>Tue</v>
      </c>
      <c r="K394">
        <f t="shared" si="31"/>
        <v>3</v>
      </c>
      <c r="L394" t="str">
        <f t="shared" si="32"/>
        <v>Jan</v>
      </c>
      <c r="M394">
        <v>17</v>
      </c>
      <c r="N394">
        <f t="shared" si="33"/>
        <v>3</v>
      </c>
      <c r="O394" s="5">
        <f t="shared" si="34"/>
        <v>30.9</v>
      </c>
    </row>
    <row r="395" spans="1:15" x14ac:dyDescent="0.25">
      <c r="A395">
        <v>398</v>
      </c>
      <c r="B395">
        <v>167</v>
      </c>
      <c r="C395">
        <f>IF(COUNTIF($B$2:B395,B395)=1,1,0)</f>
        <v>0</v>
      </c>
      <c r="D395" s="1">
        <v>44929</v>
      </c>
      <c r="E395" s="2">
        <v>0.70890046296296294</v>
      </c>
      <c r="F395">
        <v>113</v>
      </c>
      <c r="G395" t="str">
        <f>IFERROR(INDEX(menu_items!$B:$B,MATCH(F395,menu_items!$A:$A,0)),"Unknown value")</f>
        <v>Edamame</v>
      </c>
      <c r="H395" t="str">
        <f>IFERROR(INDEX(menu_items!$C:$C,MATCH(F395,menu_items!$A:$A,0)),"Unknown value")</f>
        <v>Asian</v>
      </c>
      <c r="I395" s="5">
        <f>IFERROR(INDEX(menu_items!$D:$D,MATCH(F395,menu_items!$A:$A,0)),0)</f>
        <v>5</v>
      </c>
      <c r="J395" t="str">
        <f t="shared" si="30"/>
        <v>Tue</v>
      </c>
      <c r="K395">
        <f t="shared" si="31"/>
        <v>3</v>
      </c>
      <c r="L395" t="str">
        <f t="shared" si="32"/>
        <v>Jan</v>
      </c>
      <c r="M395">
        <v>17</v>
      </c>
      <c r="N395">
        <f t="shared" si="33"/>
        <v>3</v>
      </c>
      <c r="O395" s="5">
        <f t="shared" si="34"/>
        <v>30.9</v>
      </c>
    </row>
    <row r="396" spans="1:15" x14ac:dyDescent="0.25">
      <c r="A396">
        <v>399</v>
      </c>
      <c r="B396">
        <v>168</v>
      </c>
      <c r="C396">
        <f>IF(COUNTIF($B$2:B396,B396)=1,1,0)</f>
        <v>1</v>
      </c>
      <c r="D396" s="1">
        <v>44929</v>
      </c>
      <c r="E396" s="2">
        <v>0.71003472222222219</v>
      </c>
      <c r="F396">
        <v>107</v>
      </c>
      <c r="G396" t="str">
        <f>IFERROR(INDEX(menu_items!$B:$B,MATCH(F396,menu_items!$A:$A,0)),"Unknown value")</f>
        <v>Orange Chicken</v>
      </c>
      <c r="H396" t="str">
        <f>IFERROR(INDEX(menu_items!$C:$C,MATCH(F396,menu_items!$A:$A,0)),"Unknown value")</f>
        <v>Asian</v>
      </c>
      <c r="I396" s="5">
        <f>IFERROR(INDEX(menu_items!$D:$D,MATCH(F396,menu_items!$A:$A,0)),0)</f>
        <v>16.5</v>
      </c>
      <c r="J396" t="str">
        <f t="shared" si="30"/>
        <v>Tue</v>
      </c>
      <c r="K396">
        <f t="shared" si="31"/>
        <v>3</v>
      </c>
      <c r="L396" t="str">
        <f t="shared" si="32"/>
        <v>Jan</v>
      </c>
      <c r="M396">
        <v>17</v>
      </c>
      <c r="N396">
        <f t="shared" si="33"/>
        <v>2</v>
      </c>
      <c r="O396" s="5">
        <f t="shared" si="34"/>
        <v>33.450000000000003</v>
      </c>
    </row>
    <row r="397" spans="1:15" x14ac:dyDescent="0.25">
      <c r="A397">
        <v>400</v>
      </c>
      <c r="B397">
        <v>168</v>
      </c>
      <c r="C397">
        <f>IF(COUNTIF($B$2:B397,B397)=1,1,0)</f>
        <v>0</v>
      </c>
      <c r="D397" s="1">
        <v>44929</v>
      </c>
      <c r="E397" s="2">
        <v>0.71003472222222219</v>
      </c>
      <c r="F397">
        <v>132</v>
      </c>
      <c r="G397" t="str">
        <f>IFERROR(INDEX(menu_items!$B:$B,MATCH(F397,menu_items!$A:$A,0)),"Unknown value")</f>
        <v>Eggplant Parmesan</v>
      </c>
      <c r="H397" t="str">
        <f>IFERROR(INDEX(menu_items!$C:$C,MATCH(F397,menu_items!$A:$A,0)),"Unknown value")</f>
        <v>Italian</v>
      </c>
      <c r="I397" s="5">
        <f>IFERROR(INDEX(menu_items!$D:$D,MATCH(F397,menu_items!$A:$A,0)),0)</f>
        <v>16.95</v>
      </c>
      <c r="J397" t="str">
        <f t="shared" si="30"/>
        <v>Tue</v>
      </c>
      <c r="K397">
        <f t="shared" si="31"/>
        <v>3</v>
      </c>
      <c r="L397" t="str">
        <f t="shared" si="32"/>
        <v>Jan</v>
      </c>
      <c r="M397">
        <v>17</v>
      </c>
      <c r="N397">
        <f t="shared" si="33"/>
        <v>2</v>
      </c>
      <c r="O397" s="5">
        <f t="shared" si="34"/>
        <v>33.450000000000003</v>
      </c>
    </row>
    <row r="398" spans="1:15" x14ac:dyDescent="0.25">
      <c r="A398">
        <v>401</v>
      </c>
      <c r="B398">
        <v>169</v>
      </c>
      <c r="C398">
        <f>IF(COUNTIF($B$2:B398,B398)=1,1,0)</f>
        <v>1</v>
      </c>
      <c r="D398" s="1">
        <v>44929</v>
      </c>
      <c r="E398" s="2">
        <v>0.71930555555555553</v>
      </c>
      <c r="F398">
        <v>125</v>
      </c>
      <c r="G398" t="str">
        <f>IFERROR(INDEX(menu_items!$B:$B,MATCH(F398,menu_items!$A:$A,0)),"Unknown value")</f>
        <v>Spaghetti &amp; Meatballs</v>
      </c>
      <c r="H398" t="str">
        <f>IFERROR(INDEX(menu_items!$C:$C,MATCH(F398,menu_items!$A:$A,0)),"Unknown value")</f>
        <v>Italian</v>
      </c>
      <c r="I398" s="5">
        <f>IFERROR(INDEX(menu_items!$D:$D,MATCH(F398,menu_items!$A:$A,0)),0)</f>
        <v>17.95</v>
      </c>
      <c r="J398" t="str">
        <f t="shared" si="30"/>
        <v>Tue</v>
      </c>
      <c r="K398">
        <f t="shared" si="31"/>
        <v>3</v>
      </c>
      <c r="L398" t="str">
        <f t="shared" si="32"/>
        <v>Jan</v>
      </c>
      <c r="M398">
        <v>17</v>
      </c>
      <c r="N398">
        <f t="shared" si="33"/>
        <v>3</v>
      </c>
      <c r="O398" s="5">
        <f t="shared" si="34"/>
        <v>49.849999999999994</v>
      </c>
    </row>
    <row r="399" spans="1:15" x14ac:dyDescent="0.25">
      <c r="A399">
        <v>402</v>
      </c>
      <c r="B399">
        <v>169</v>
      </c>
      <c r="C399">
        <f>IF(COUNTIF($B$2:B399,B399)=1,1,0)</f>
        <v>0</v>
      </c>
      <c r="D399" s="1">
        <v>44929</v>
      </c>
      <c r="E399" s="2">
        <v>0.71930555555555553</v>
      </c>
      <c r="F399">
        <v>110</v>
      </c>
      <c r="G399" t="str">
        <f>IFERROR(INDEX(menu_items!$B:$B,MATCH(F399,menu_items!$A:$A,0)),"Unknown value")</f>
        <v>Pork Ramen</v>
      </c>
      <c r="H399" t="str">
        <f>IFERROR(INDEX(menu_items!$C:$C,MATCH(F399,menu_items!$A:$A,0)),"Unknown value")</f>
        <v>Asian</v>
      </c>
      <c r="I399" s="5">
        <f>IFERROR(INDEX(menu_items!$D:$D,MATCH(F399,menu_items!$A:$A,0)),0)</f>
        <v>17.95</v>
      </c>
      <c r="J399" t="str">
        <f t="shared" si="30"/>
        <v>Tue</v>
      </c>
      <c r="K399">
        <f t="shared" si="31"/>
        <v>3</v>
      </c>
      <c r="L399" t="str">
        <f t="shared" si="32"/>
        <v>Jan</v>
      </c>
      <c r="M399">
        <v>17</v>
      </c>
      <c r="N399">
        <f t="shared" si="33"/>
        <v>3</v>
      </c>
      <c r="O399" s="5">
        <f t="shared" si="34"/>
        <v>49.849999999999994</v>
      </c>
    </row>
    <row r="400" spans="1:15" x14ac:dyDescent="0.25">
      <c r="A400">
        <v>403</v>
      </c>
      <c r="B400">
        <v>169</v>
      </c>
      <c r="C400">
        <f>IF(COUNTIF($B$2:B400,B400)=1,1,0)</f>
        <v>0</v>
      </c>
      <c r="D400" s="1">
        <v>44929</v>
      </c>
      <c r="E400" s="2">
        <v>0.71930555555555553</v>
      </c>
      <c r="F400">
        <v>120</v>
      </c>
      <c r="G400" t="str">
        <f>IFERROR(INDEX(menu_items!$B:$B,MATCH(F400,menu_items!$A:$A,0)),"Unknown value")</f>
        <v>Steak Torta</v>
      </c>
      <c r="H400" t="str">
        <f>IFERROR(INDEX(menu_items!$C:$C,MATCH(F400,menu_items!$A:$A,0)),"Unknown value")</f>
        <v>Mexican</v>
      </c>
      <c r="I400" s="5">
        <f>IFERROR(INDEX(menu_items!$D:$D,MATCH(F400,menu_items!$A:$A,0)),0)</f>
        <v>13.95</v>
      </c>
      <c r="J400" t="str">
        <f t="shared" si="30"/>
        <v>Tue</v>
      </c>
      <c r="K400">
        <f t="shared" si="31"/>
        <v>3</v>
      </c>
      <c r="L400" t="str">
        <f t="shared" si="32"/>
        <v>Jan</v>
      </c>
      <c r="M400">
        <v>17</v>
      </c>
      <c r="N400">
        <f t="shared" si="33"/>
        <v>3</v>
      </c>
      <c r="O400" s="5">
        <f t="shared" si="34"/>
        <v>49.849999999999994</v>
      </c>
    </row>
    <row r="401" spans="1:15" x14ac:dyDescent="0.25">
      <c r="A401">
        <v>404</v>
      </c>
      <c r="B401">
        <v>170</v>
      </c>
      <c r="C401">
        <f>IF(COUNTIF($B$2:B401,B401)=1,1,0)</f>
        <v>1</v>
      </c>
      <c r="D401" s="1">
        <v>44929</v>
      </c>
      <c r="E401" s="2">
        <v>0.72327546296296297</v>
      </c>
      <c r="F401">
        <v>109</v>
      </c>
      <c r="G401" t="str">
        <f>IFERROR(INDEX(menu_items!$B:$B,MATCH(F401,menu_items!$A:$A,0)),"Unknown value")</f>
        <v>Korean Beef Bowl</v>
      </c>
      <c r="H401" t="str">
        <f>IFERROR(INDEX(menu_items!$C:$C,MATCH(F401,menu_items!$A:$A,0)),"Unknown value")</f>
        <v>Asian</v>
      </c>
      <c r="I401" s="5">
        <f>IFERROR(INDEX(menu_items!$D:$D,MATCH(F401,menu_items!$A:$A,0)),0)</f>
        <v>17.95</v>
      </c>
      <c r="J401" t="str">
        <f t="shared" si="30"/>
        <v>Tue</v>
      </c>
      <c r="K401">
        <f t="shared" si="31"/>
        <v>3</v>
      </c>
      <c r="L401" t="str">
        <f t="shared" si="32"/>
        <v>Jan</v>
      </c>
      <c r="M401">
        <v>17</v>
      </c>
      <c r="N401">
        <f t="shared" si="33"/>
        <v>1</v>
      </c>
      <c r="O401" s="5">
        <f t="shared" si="34"/>
        <v>17.95</v>
      </c>
    </row>
    <row r="402" spans="1:15" x14ac:dyDescent="0.25">
      <c r="A402">
        <v>405</v>
      </c>
      <c r="B402">
        <v>171</v>
      </c>
      <c r="C402">
        <f>IF(COUNTIF($B$2:B402,B402)=1,1,0)</f>
        <v>1</v>
      </c>
      <c r="D402" s="1">
        <v>44929</v>
      </c>
      <c r="E402" s="2">
        <v>0.72434027777777776</v>
      </c>
      <c r="F402">
        <v>111</v>
      </c>
      <c r="G402" t="str">
        <f>IFERROR(INDEX(menu_items!$B:$B,MATCH(F402,menu_items!$A:$A,0)),"Unknown value")</f>
        <v>California Roll</v>
      </c>
      <c r="H402" t="str">
        <f>IFERROR(INDEX(menu_items!$C:$C,MATCH(F402,menu_items!$A:$A,0)),"Unknown value")</f>
        <v>Asian</v>
      </c>
      <c r="I402" s="5">
        <f>IFERROR(INDEX(menu_items!$D:$D,MATCH(F402,menu_items!$A:$A,0)),0)</f>
        <v>11.95</v>
      </c>
      <c r="J402" t="str">
        <f t="shared" si="30"/>
        <v>Tue</v>
      </c>
      <c r="K402">
        <f t="shared" si="31"/>
        <v>3</v>
      </c>
      <c r="L402" t="str">
        <f t="shared" si="32"/>
        <v>Jan</v>
      </c>
      <c r="M402">
        <v>17</v>
      </c>
      <c r="N402">
        <f t="shared" si="33"/>
        <v>1</v>
      </c>
      <c r="O402" s="5">
        <f t="shared" si="34"/>
        <v>11.95</v>
      </c>
    </row>
    <row r="403" spans="1:15" x14ac:dyDescent="0.25">
      <c r="A403">
        <v>406</v>
      </c>
      <c r="B403">
        <v>172</v>
      </c>
      <c r="C403">
        <f>IF(COUNTIF($B$2:B403,B403)=1,1,0)</f>
        <v>1</v>
      </c>
      <c r="D403" s="1">
        <v>44929</v>
      </c>
      <c r="E403" s="2">
        <v>0.72875000000000001</v>
      </c>
      <c r="F403">
        <v>111</v>
      </c>
      <c r="G403" t="str">
        <f>IFERROR(INDEX(menu_items!$B:$B,MATCH(F403,menu_items!$A:$A,0)),"Unknown value")</f>
        <v>California Roll</v>
      </c>
      <c r="H403" t="str">
        <f>IFERROR(INDEX(menu_items!$C:$C,MATCH(F403,menu_items!$A:$A,0)),"Unknown value")</f>
        <v>Asian</v>
      </c>
      <c r="I403" s="5">
        <f>IFERROR(INDEX(menu_items!$D:$D,MATCH(F403,menu_items!$A:$A,0)),0)</f>
        <v>11.95</v>
      </c>
      <c r="J403" t="str">
        <f t="shared" si="30"/>
        <v>Tue</v>
      </c>
      <c r="K403">
        <f t="shared" si="31"/>
        <v>3</v>
      </c>
      <c r="L403" t="str">
        <f t="shared" si="32"/>
        <v>Jan</v>
      </c>
      <c r="M403">
        <v>17</v>
      </c>
      <c r="N403">
        <f t="shared" si="33"/>
        <v>3</v>
      </c>
      <c r="O403" s="5">
        <f t="shared" si="34"/>
        <v>27.95</v>
      </c>
    </row>
    <row r="404" spans="1:15" x14ac:dyDescent="0.25">
      <c r="A404">
        <v>407</v>
      </c>
      <c r="B404">
        <v>172</v>
      </c>
      <c r="C404">
        <f>IF(COUNTIF($B$2:B404,B404)=1,1,0)</f>
        <v>0</v>
      </c>
      <c r="D404" s="1">
        <v>44929</v>
      </c>
      <c r="E404" s="2">
        <v>0.72875000000000001</v>
      </c>
      <c r="F404">
        <v>123</v>
      </c>
      <c r="G404" t="str">
        <f>IFERROR(INDEX(menu_items!$B:$B,MATCH(F404,menu_items!$A:$A,0)),"Unknown value")</f>
        <v>Chips &amp; Guacamole</v>
      </c>
      <c r="H404" t="str">
        <f>IFERROR(INDEX(menu_items!$C:$C,MATCH(F404,menu_items!$A:$A,0)),"Unknown value")</f>
        <v>Mexican</v>
      </c>
      <c r="I404" s="5">
        <f>IFERROR(INDEX(menu_items!$D:$D,MATCH(F404,menu_items!$A:$A,0)),0)</f>
        <v>9</v>
      </c>
      <c r="J404" t="str">
        <f t="shared" si="30"/>
        <v>Tue</v>
      </c>
      <c r="K404">
        <f t="shared" si="31"/>
        <v>3</v>
      </c>
      <c r="L404" t="str">
        <f t="shared" si="32"/>
        <v>Jan</v>
      </c>
      <c r="M404">
        <v>17</v>
      </c>
      <c r="N404">
        <f t="shared" si="33"/>
        <v>3</v>
      </c>
      <c r="O404" s="5">
        <f t="shared" si="34"/>
        <v>27.95</v>
      </c>
    </row>
    <row r="405" spans="1:15" x14ac:dyDescent="0.25">
      <c r="A405">
        <v>408</v>
      </c>
      <c r="B405">
        <v>172</v>
      </c>
      <c r="C405">
        <f>IF(COUNTIF($B$2:B405,B405)=1,1,0)</f>
        <v>0</v>
      </c>
      <c r="D405" s="1">
        <v>44929</v>
      </c>
      <c r="E405" s="2">
        <v>0.72875000000000001</v>
      </c>
      <c r="F405">
        <v>106</v>
      </c>
      <c r="G405" t="str">
        <f>IFERROR(INDEX(menu_items!$B:$B,MATCH(F405,menu_items!$A:$A,0)),"Unknown value")</f>
        <v>French Fries</v>
      </c>
      <c r="H405" t="str">
        <f>IFERROR(INDEX(menu_items!$C:$C,MATCH(F405,menu_items!$A:$A,0)),"Unknown value")</f>
        <v>American</v>
      </c>
      <c r="I405" s="5">
        <f>IFERROR(INDEX(menu_items!$D:$D,MATCH(F405,menu_items!$A:$A,0)),0)</f>
        <v>7</v>
      </c>
      <c r="J405" t="str">
        <f t="shared" si="30"/>
        <v>Tue</v>
      </c>
      <c r="K405">
        <f t="shared" si="31"/>
        <v>3</v>
      </c>
      <c r="L405" t="str">
        <f t="shared" si="32"/>
        <v>Jan</v>
      </c>
      <c r="M405">
        <v>17</v>
      </c>
      <c r="N405">
        <f t="shared" si="33"/>
        <v>3</v>
      </c>
      <c r="O405" s="5">
        <f t="shared" si="34"/>
        <v>27.95</v>
      </c>
    </row>
    <row r="406" spans="1:15" x14ac:dyDescent="0.25">
      <c r="A406">
        <v>409</v>
      </c>
      <c r="B406">
        <v>173</v>
      </c>
      <c r="C406">
        <f>IF(COUNTIF($B$2:B406,B406)=1,1,0)</f>
        <v>1</v>
      </c>
      <c r="D406" s="1">
        <v>44929</v>
      </c>
      <c r="E406" s="2">
        <v>0.73298611111111112</v>
      </c>
      <c r="F406">
        <v>102</v>
      </c>
      <c r="G406" t="str">
        <f>IFERROR(INDEX(menu_items!$B:$B,MATCH(F406,menu_items!$A:$A,0)),"Unknown value")</f>
        <v>Cheeseburger</v>
      </c>
      <c r="H406" t="str">
        <f>IFERROR(INDEX(menu_items!$C:$C,MATCH(F406,menu_items!$A:$A,0)),"Unknown value")</f>
        <v>American</v>
      </c>
      <c r="I406" s="5">
        <f>IFERROR(INDEX(menu_items!$D:$D,MATCH(F406,menu_items!$A:$A,0)),0)</f>
        <v>13.95</v>
      </c>
      <c r="J406" t="str">
        <f t="shared" si="30"/>
        <v>Tue</v>
      </c>
      <c r="K406">
        <f t="shared" si="31"/>
        <v>3</v>
      </c>
      <c r="L406" t="str">
        <f t="shared" si="32"/>
        <v>Jan</v>
      </c>
      <c r="M406">
        <v>17</v>
      </c>
      <c r="N406">
        <f t="shared" si="33"/>
        <v>3</v>
      </c>
      <c r="O406" s="5">
        <f t="shared" si="34"/>
        <v>45.4</v>
      </c>
    </row>
    <row r="407" spans="1:15" x14ac:dyDescent="0.25">
      <c r="A407">
        <v>410</v>
      </c>
      <c r="B407">
        <v>173</v>
      </c>
      <c r="C407">
        <f>IF(COUNTIF($B$2:B407,B407)=1,1,0)</f>
        <v>0</v>
      </c>
      <c r="D407" s="1">
        <v>44929</v>
      </c>
      <c r="E407" s="2">
        <v>0.73298611111111112</v>
      </c>
      <c r="F407">
        <v>108</v>
      </c>
      <c r="G407" t="str">
        <f>IFERROR(INDEX(menu_items!$B:$B,MATCH(F407,menu_items!$A:$A,0)),"Unknown value")</f>
        <v>Tofu Pad Thai</v>
      </c>
      <c r="H407" t="str">
        <f>IFERROR(INDEX(menu_items!$C:$C,MATCH(F407,menu_items!$A:$A,0)),"Unknown value")</f>
        <v>Asian</v>
      </c>
      <c r="I407" s="5">
        <f>IFERROR(INDEX(menu_items!$D:$D,MATCH(F407,menu_items!$A:$A,0)),0)</f>
        <v>14.5</v>
      </c>
      <c r="J407" t="str">
        <f t="shared" si="30"/>
        <v>Tue</v>
      </c>
      <c r="K407">
        <f t="shared" si="31"/>
        <v>3</v>
      </c>
      <c r="L407" t="str">
        <f t="shared" si="32"/>
        <v>Jan</v>
      </c>
      <c r="M407">
        <v>17</v>
      </c>
      <c r="N407">
        <f t="shared" si="33"/>
        <v>3</v>
      </c>
      <c r="O407" s="5">
        <f t="shared" si="34"/>
        <v>45.4</v>
      </c>
    </row>
    <row r="408" spans="1:15" x14ac:dyDescent="0.25">
      <c r="A408">
        <v>411</v>
      </c>
      <c r="B408">
        <v>173</v>
      </c>
      <c r="C408">
        <f>IF(COUNTIF($B$2:B408,B408)=1,1,0)</f>
        <v>0</v>
      </c>
      <c r="D408" s="1">
        <v>44929</v>
      </c>
      <c r="E408" s="2">
        <v>0.73298611111111112</v>
      </c>
      <c r="F408">
        <v>132</v>
      </c>
      <c r="G408" t="str">
        <f>IFERROR(INDEX(menu_items!$B:$B,MATCH(F408,menu_items!$A:$A,0)),"Unknown value")</f>
        <v>Eggplant Parmesan</v>
      </c>
      <c r="H408" t="str">
        <f>IFERROR(INDEX(menu_items!$C:$C,MATCH(F408,menu_items!$A:$A,0)),"Unknown value")</f>
        <v>Italian</v>
      </c>
      <c r="I408" s="5">
        <f>IFERROR(INDEX(menu_items!$D:$D,MATCH(F408,menu_items!$A:$A,0)),0)</f>
        <v>16.95</v>
      </c>
      <c r="J408" t="str">
        <f t="shared" si="30"/>
        <v>Tue</v>
      </c>
      <c r="K408">
        <f t="shared" si="31"/>
        <v>3</v>
      </c>
      <c r="L408" t="str">
        <f t="shared" si="32"/>
        <v>Jan</v>
      </c>
      <c r="M408">
        <v>17</v>
      </c>
      <c r="N408">
        <f t="shared" si="33"/>
        <v>3</v>
      </c>
      <c r="O408" s="5">
        <f t="shared" si="34"/>
        <v>45.4</v>
      </c>
    </row>
    <row r="409" spans="1:15" x14ac:dyDescent="0.25">
      <c r="A409">
        <v>412</v>
      </c>
      <c r="B409">
        <v>174</v>
      </c>
      <c r="C409">
        <f>IF(COUNTIF($B$2:B409,B409)=1,1,0)</f>
        <v>1</v>
      </c>
      <c r="D409" s="1">
        <v>44929</v>
      </c>
      <c r="E409" s="2">
        <v>0.7345949074074074</v>
      </c>
      <c r="F409">
        <v>107</v>
      </c>
      <c r="G409" t="str">
        <f>IFERROR(INDEX(menu_items!$B:$B,MATCH(F409,menu_items!$A:$A,0)),"Unknown value")</f>
        <v>Orange Chicken</v>
      </c>
      <c r="H409" t="str">
        <f>IFERROR(INDEX(menu_items!$C:$C,MATCH(F409,menu_items!$A:$A,0)),"Unknown value")</f>
        <v>Asian</v>
      </c>
      <c r="I409" s="5">
        <f>IFERROR(INDEX(menu_items!$D:$D,MATCH(F409,menu_items!$A:$A,0)),0)</f>
        <v>16.5</v>
      </c>
      <c r="J409" t="str">
        <f t="shared" si="30"/>
        <v>Tue</v>
      </c>
      <c r="K409">
        <f t="shared" si="31"/>
        <v>3</v>
      </c>
      <c r="L409" t="str">
        <f t="shared" si="32"/>
        <v>Jan</v>
      </c>
      <c r="M409">
        <v>17</v>
      </c>
      <c r="N409">
        <f t="shared" si="33"/>
        <v>4</v>
      </c>
      <c r="O409" s="5">
        <f t="shared" si="34"/>
        <v>62.349999999999994</v>
      </c>
    </row>
    <row r="410" spans="1:15" x14ac:dyDescent="0.25">
      <c r="A410">
        <v>413</v>
      </c>
      <c r="B410">
        <v>174</v>
      </c>
      <c r="C410">
        <f>IF(COUNTIF($B$2:B410,B410)=1,1,0)</f>
        <v>0</v>
      </c>
      <c r="D410" s="1">
        <v>44929</v>
      </c>
      <c r="E410" s="2">
        <v>0.7345949074074074</v>
      </c>
      <c r="F410">
        <v>102</v>
      </c>
      <c r="G410" t="str">
        <f>IFERROR(INDEX(menu_items!$B:$B,MATCH(F410,menu_items!$A:$A,0)),"Unknown value")</f>
        <v>Cheeseburger</v>
      </c>
      <c r="H410" t="str">
        <f>IFERROR(INDEX(menu_items!$C:$C,MATCH(F410,menu_items!$A:$A,0)),"Unknown value")</f>
        <v>American</v>
      </c>
      <c r="I410" s="5">
        <f>IFERROR(INDEX(menu_items!$D:$D,MATCH(F410,menu_items!$A:$A,0)),0)</f>
        <v>13.95</v>
      </c>
      <c r="J410" t="str">
        <f t="shared" si="30"/>
        <v>Tue</v>
      </c>
      <c r="K410">
        <f t="shared" si="31"/>
        <v>3</v>
      </c>
      <c r="L410" t="str">
        <f t="shared" si="32"/>
        <v>Jan</v>
      </c>
      <c r="M410">
        <v>17</v>
      </c>
      <c r="N410">
        <f t="shared" si="33"/>
        <v>4</v>
      </c>
      <c r="O410" s="5">
        <f t="shared" si="34"/>
        <v>62.349999999999994</v>
      </c>
    </row>
    <row r="411" spans="1:15" x14ac:dyDescent="0.25">
      <c r="A411">
        <v>414</v>
      </c>
      <c r="B411">
        <v>174</v>
      </c>
      <c r="C411">
        <f>IF(COUNTIF($B$2:B411,B411)=1,1,0)</f>
        <v>0</v>
      </c>
      <c r="D411" s="1">
        <v>44929</v>
      </c>
      <c r="E411" s="2">
        <v>0.7345949074074074</v>
      </c>
      <c r="F411">
        <v>102</v>
      </c>
      <c r="G411" t="str">
        <f>IFERROR(INDEX(menu_items!$B:$B,MATCH(F411,menu_items!$A:$A,0)),"Unknown value")</f>
        <v>Cheeseburger</v>
      </c>
      <c r="H411" t="str">
        <f>IFERROR(INDEX(menu_items!$C:$C,MATCH(F411,menu_items!$A:$A,0)),"Unknown value")</f>
        <v>American</v>
      </c>
      <c r="I411" s="5">
        <f>IFERROR(INDEX(menu_items!$D:$D,MATCH(F411,menu_items!$A:$A,0)),0)</f>
        <v>13.95</v>
      </c>
      <c r="J411" t="str">
        <f t="shared" si="30"/>
        <v>Tue</v>
      </c>
      <c r="K411">
        <f t="shared" si="31"/>
        <v>3</v>
      </c>
      <c r="L411" t="str">
        <f t="shared" si="32"/>
        <v>Jan</v>
      </c>
      <c r="M411">
        <v>17</v>
      </c>
      <c r="N411">
        <f t="shared" si="33"/>
        <v>4</v>
      </c>
      <c r="O411" s="5">
        <f t="shared" si="34"/>
        <v>62.349999999999994</v>
      </c>
    </row>
    <row r="412" spans="1:15" x14ac:dyDescent="0.25">
      <c r="A412">
        <v>415</v>
      </c>
      <c r="B412">
        <v>174</v>
      </c>
      <c r="C412">
        <f>IF(COUNTIF($B$2:B412,B412)=1,1,0)</f>
        <v>0</v>
      </c>
      <c r="D412" s="1">
        <v>44929</v>
      </c>
      <c r="E412" s="2">
        <v>0.7345949074074074</v>
      </c>
      <c r="F412">
        <v>110</v>
      </c>
      <c r="G412" t="str">
        <f>IFERROR(INDEX(menu_items!$B:$B,MATCH(F412,menu_items!$A:$A,0)),"Unknown value")</f>
        <v>Pork Ramen</v>
      </c>
      <c r="H412" t="str">
        <f>IFERROR(INDEX(menu_items!$C:$C,MATCH(F412,menu_items!$A:$A,0)),"Unknown value")</f>
        <v>Asian</v>
      </c>
      <c r="I412" s="5">
        <f>IFERROR(INDEX(menu_items!$D:$D,MATCH(F412,menu_items!$A:$A,0)),0)</f>
        <v>17.95</v>
      </c>
      <c r="J412" t="str">
        <f t="shared" si="30"/>
        <v>Tue</v>
      </c>
      <c r="K412">
        <f t="shared" si="31"/>
        <v>3</v>
      </c>
      <c r="L412" t="str">
        <f t="shared" si="32"/>
        <v>Jan</v>
      </c>
      <c r="M412">
        <v>17</v>
      </c>
      <c r="N412">
        <f t="shared" si="33"/>
        <v>4</v>
      </c>
      <c r="O412" s="5">
        <f t="shared" si="34"/>
        <v>62.349999999999994</v>
      </c>
    </row>
    <row r="413" spans="1:15" x14ac:dyDescent="0.25">
      <c r="A413">
        <v>416</v>
      </c>
      <c r="B413">
        <v>175</v>
      </c>
      <c r="C413">
        <f>IF(COUNTIF($B$2:B413,B413)=1,1,0)</f>
        <v>1</v>
      </c>
      <c r="D413" s="1">
        <v>44929</v>
      </c>
      <c r="E413" s="2">
        <v>0.74364583333333334</v>
      </c>
      <c r="F413">
        <v>117</v>
      </c>
      <c r="G413" t="str">
        <f>IFERROR(INDEX(menu_items!$B:$B,MATCH(F413,menu_items!$A:$A,0)),"Unknown value")</f>
        <v>Chicken Burrito</v>
      </c>
      <c r="H413" t="str">
        <f>IFERROR(INDEX(menu_items!$C:$C,MATCH(F413,menu_items!$A:$A,0)),"Unknown value")</f>
        <v>Mexican</v>
      </c>
      <c r="I413" s="5">
        <f>IFERROR(INDEX(menu_items!$D:$D,MATCH(F413,menu_items!$A:$A,0)),0)</f>
        <v>12.95</v>
      </c>
      <c r="J413" t="str">
        <f t="shared" si="30"/>
        <v>Tue</v>
      </c>
      <c r="K413">
        <f t="shared" si="31"/>
        <v>3</v>
      </c>
      <c r="L413" t="str">
        <f t="shared" si="32"/>
        <v>Jan</v>
      </c>
      <c r="M413">
        <v>17</v>
      </c>
      <c r="N413">
        <f t="shared" si="33"/>
        <v>1</v>
      </c>
      <c r="O413" s="5">
        <f t="shared" si="34"/>
        <v>12.95</v>
      </c>
    </row>
    <row r="414" spans="1:15" x14ac:dyDescent="0.25">
      <c r="A414">
        <v>417</v>
      </c>
      <c r="B414">
        <v>176</v>
      </c>
      <c r="C414">
        <f>IF(COUNTIF($B$2:B414,B414)=1,1,0)</f>
        <v>1</v>
      </c>
      <c r="D414" s="1">
        <v>44929</v>
      </c>
      <c r="E414" s="2">
        <v>0.74440972222222224</v>
      </c>
      <c r="F414">
        <v>102</v>
      </c>
      <c r="G414" t="str">
        <f>IFERROR(INDEX(menu_items!$B:$B,MATCH(F414,menu_items!$A:$A,0)),"Unknown value")</f>
        <v>Cheeseburger</v>
      </c>
      <c r="H414" t="str">
        <f>IFERROR(INDEX(menu_items!$C:$C,MATCH(F414,menu_items!$A:$A,0)),"Unknown value")</f>
        <v>American</v>
      </c>
      <c r="I414" s="5">
        <f>IFERROR(INDEX(menu_items!$D:$D,MATCH(F414,menu_items!$A:$A,0)),0)</f>
        <v>13.95</v>
      </c>
      <c r="J414" t="str">
        <f t="shared" si="30"/>
        <v>Tue</v>
      </c>
      <c r="K414">
        <f t="shared" si="31"/>
        <v>3</v>
      </c>
      <c r="L414" t="str">
        <f t="shared" si="32"/>
        <v>Jan</v>
      </c>
      <c r="M414">
        <v>17</v>
      </c>
      <c r="N414">
        <f t="shared" si="33"/>
        <v>2</v>
      </c>
      <c r="O414" s="5">
        <f t="shared" si="34"/>
        <v>28.9</v>
      </c>
    </row>
    <row r="415" spans="1:15" x14ac:dyDescent="0.25">
      <c r="A415">
        <v>418</v>
      </c>
      <c r="B415">
        <v>176</v>
      </c>
      <c r="C415">
        <f>IF(COUNTIF($B$2:B415,B415)=1,1,0)</f>
        <v>0</v>
      </c>
      <c r="D415" s="1">
        <v>44929</v>
      </c>
      <c r="E415" s="2">
        <v>0.74440972222222224</v>
      </c>
      <c r="F415">
        <v>118</v>
      </c>
      <c r="G415" t="str">
        <f>IFERROR(INDEX(menu_items!$B:$B,MATCH(F415,menu_items!$A:$A,0)),"Unknown value")</f>
        <v>Steak Burrito</v>
      </c>
      <c r="H415" t="str">
        <f>IFERROR(INDEX(menu_items!$C:$C,MATCH(F415,menu_items!$A:$A,0)),"Unknown value")</f>
        <v>Mexican</v>
      </c>
      <c r="I415" s="5">
        <f>IFERROR(INDEX(menu_items!$D:$D,MATCH(F415,menu_items!$A:$A,0)),0)</f>
        <v>14.95</v>
      </c>
      <c r="J415" t="str">
        <f t="shared" si="30"/>
        <v>Tue</v>
      </c>
      <c r="K415">
        <f t="shared" si="31"/>
        <v>3</v>
      </c>
      <c r="L415" t="str">
        <f t="shared" si="32"/>
        <v>Jan</v>
      </c>
      <c r="M415">
        <v>17</v>
      </c>
      <c r="N415">
        <f t="shared" si="33"/>
        <v>2</v>
      </c>
      <c r="O415" s="5">
        <f t="shared" si="34"/>
        <v>28.9</v>
      </c>
    </row>
    <row r="416" spans="1:15" x14ac:dyDescent="0.25">
      <c r="A416">
        <v>419</v>
      </c>
      <c r="B416">
        <v>177</v>
      </c>
      <c r="C416">
        <f>IF(COUNTIF($B$2:B416,B416)=1,1,0)</f>
        <v>1</v>
      </c>
      <c r="D416" s="1">
        <v>44929</v>
      </c>
      <c r="E416" s="2">
        <v>0.74624999999999997</v>
      </c>
      <c r="F416">
        <v>111</v>
      </c>
      <c r="G416" t="str">
        <f>IFERROR(INDEX(menu_items!$B:$B,MATCH(F416,menu_items!$A:$A,0)),"Unknown value")</f>
        <v>California Roll</v>
      </c>
      <c r="H416" t="str">
        <f>IFERROR(INDEX(menu_items!$C:$C,MATCH(F416,menu_items!$A:$A,0)),"Unknown value")</f>
        <v>Asian</v>
      </c>
      <c r="I416" s="5">
        <f>IFERROR(INDEX(menu_items!$D:$D,MATCH(F416,menu_items!$A:$A,0)),0)</f>
        <v>11.95</v>
      </c>
      <c r="J416" t="str">
        <f t="shared" si="30"/>
        <v>Tue</v>
      </c>
      <c r="K416">
        <f t="shared" si="31"/>
        <v>3</v>
      </c>
      <c r="L416" t="str">
        <f t="shared" si="32"/>
        <v>Jan</v>
      </c>
      <c r="M416">
        <v>17</v>
      </c>
      <c r="N416">
        <f t="shared" si="33"/>
        <v>2</v>
      </c>
      <c r="O416" s="5">
        <f t="shared" si="34"/>
        <v>18.95</v>
      </c>
    </row>
    <row r="417" spans="1:15" x14ac:dyDescent="0.25">
      <c r="A417">
        <v>420</v>
      </c>
      <c r="B417">
        <v>177</v>
      </c>
      <c r="C417">
        <f>IF(COUNTIF($B$2:B417,B417)=1,1,0)</f>
        <v>0</v>
      </c>
      <c r="D417" s="1">
        <v>44929</v>
      </c>
      <c r="E417" s="2">
        <v>0.74624999999999997</v>
      </c>
      <c r="F417">
        <v>106</v>
      </c>
      <c r="G417" t="str">
        <f>IFERROR(INDEX(menu_items!$B:$B,MATCH(F417,menu_items!$A:$A,0)),"Unknown value")</f>
        <v>French Fries</v>
      </c>
      <c r="H417" t="str">
        <f>IFERROR(INDEX(menu_items!$C:$C,MATCH(F417,menu_items!$A:$A,0)),"Unknown value")</f>
        <v>American</v>
      </c>
      <c r="I417" s="5">
        <f>IFERROR(INDEX(menu_items!$D:$D,MATCH(F417,menu_items!$A:$A,0)),0)</f>
        <v>7</v>
      </c>
      <c r="J417" t="str">
        <f t="shared" si="30"/>
        <v>Tue</v>
      </c>
      <c r="K417">
        <f t="shared" si="31"/>
        <v>3</v>
      </c>
      <c r="L417" t="str">
        <f t="shared" si="32"/>
        <v>Jan</v>
      </c>
      <c r="M417">
        <v>17</v>
      </c>
      <c r="N417">
        <f t="shared" si="33"/>
        <v>2</v>
      </c>
      <c r="O417" s="5">
        <f t="shared" si="34"/>
        <v>18.95</v>
      </c>
    </row>
    <row r="418" spans="1:15" x14ac:dyDescent="0.25">
      <c r="A418">
        <v>421</v>
      </c>
      <c r="B418">
        <v>178</v>
      </c>
      <c r="C418">
        <f>IF(COUNTIF($B$2:B418,B418)=1,1,0)</f>
        <v>1</v>
      </c>
      <c r="D418" s="1">
        <v>44929</v>
      </c>
      <c r="E418" s="2">
        <v>0.76045138888888886</v>
      </c>
      <c r="F418">
        <v>118</v>
      </c>
      <c r="G418" t="str">
        <f>IFERROR(INDEX(menu_items!$B:$B,MATCH(F418,menu_items!$A:$A,0)),"Unknown value")</f>
        <v>Steak Burrito</v>
      </c>
      <c r="H418" t="str">
        <f>IFERROR(INDEX(menu_items!$C:$C,MATCH(F418,menu_items!$A:$A,0)),"Unknown value")</f>
        <v>Mexican</v>
      </c>
      <c r="I418" s="5">
        <f>IFERROR(INDEX(menu_items!$D:$D,MATCH(F418,menu_items!$A:$A,0)),0)</f>
        <v>14.95</v>
      </c>
      <c r="J418" t="str">
        <f t="shared" si="30"/>
        <v>Tue</v>
      </c>
      <c r="K418">
        <f t="shared" si="31"/>
        <v>3</v>
      </c>
      <c r="L418" t="str">
        <f t="shared" si="32"/>
        <v>Jan</v>
      </c>
      <c r="M418">
        <v>18</v>
      </c>
      <c r="N418">
        <f t="shared" si="33"/>
        <v>1</v>
      </c>
      <c r="O418" s="5">
        <f t="shared" si="34"/>
        <v>14.95</v>
      </c>
    </row>
    <row r="419" spans="1:15" x14ac:dyDescent="0.25">
      <c r="A419">
        <v>422</v>
      </c>
      <c r="B419">
        <v>179</v>
      </c>
      <c r="C419">
        <f>IF(COUNTIF($B$2:B419,B419)=1,1,0)</f>
        <v>1</v>
      </c>
      <c r="D419" s="1">
        <v>44929</v>
      </c>
      <c r="E419" s="2">
        <v>0.76405092592592594</v>
      </c>
      <c r="F419">
        <v>109</v>
      </c>
      <c r="G419" t="str">
        <f>IFERROR(INDEX(menu_items!$B:$B,MATCH(F419,menu_items!$A:$A,0)),"Unknown value")</f>
        <v>Korean Beef Bowl</v>
      </c>
      <c r="H419" t="str">
        <f>IFERROR(INDEX(menu_items!$C:$C,MATCH(F419,menu_items!$A:$A,0)),"Unknown value")</f>
        <v>Asian</v>
      </c>
      <c r="I419" s="5">
        <f>IFERROR(INDEX(menu_items!$D:$D,MATCH(F419,menu_items!$A:$A,0)),0)</f>
        <v>17.95</v>
      </c>
      <c r="J419" t="str">
        <f t="shared" si="30"/>
        <v>Tue</v>
      </c>
      <c r="K419">
        <f t="shared" si="31"/>
        <v>3</v>
      </c>
      <c r="L419" t="str">
        <f t="shared" si="32"/>
        <v>Jan</v>
      </c>
      <c r="M419">
        <v>18</v>
      </c>
      <c r="N419">
        <f t="shared" si="33"/>
        <v>3</v>
      </c>
      <c r="O419" s="5">
        <f t="shared" si="34"/>
        <v>48.849999999999994</v>
      </c>
    </row>
    <row r="420" spans="1:15" x14ac:dyDescent="0.25">
      <c r="A420">
        <v>423</v>
      </c>
      <c r="B420">
        <v>179</v>
      </c>
      <c r="C420">
        <f>IF(COUNTIF($B$2:B420,B420)=1,1,0)</f>
        <v>0</v>
      </c>
      <c r="D420" s="1">
        <v>44929</v>
      </c>
      <c r="E420" s="2">
        <v>0.76405092592592594</v>
      </c>
      <c r="F420">
        <v>120</v>
      </c>
      <c r="G420" t="str">
        <f>IFERROR(INDEX(menu_items!$B:$B,MATCH(F420,menu_items!$A:$A,0)),"Unknown value")</f>
        <v>Steak Torta</v>
      </c>
      <c r="H420" t="str">
        <f>IFERROR(INDEX(menu_items!$C:$C,MATCH(F420,menu_items!$A:$A,0)),"Unknown value")</f>
        <v>Mexican</v>
      </c>
      <c r="I420" s="5">
        <f>IFERROR(INDEX(menu_items!$D:$D,MATCH(F420,menu_items!$A:$A,0)),0)</f>
        <v>13.95</v>
      </c>
      <c r="J420" t="str">
        <f t="shared" si="30"/>
        <v>Tue</v>
      </c>
      <c r="K420">
        <f t="shared" si="31"/>
        <v>3</v>
      </c>
      <c r="L420" t="str">
        <f t="shared" si="32"/>
        <v>Jan</v>
      </c>
      <c r="M420">
        <v>18</v>
      </c>
      <c r="N420">
        <f t="shared" si="33"/>
        <v>3</v>
      </c>
      <c r="O420" s="5">
        <f t="shared" si="34"/>
        <v>48.849999999999994</v>
      </c>
    </row>
    <row r="421" spans="1:15" x14ac:dyDescent="0.25">
      <c r="A421">
        <v>424</v>
      </c>
      <c r="B421">
        <v>179</v>
      </c>
      <c r="C421">
        <f>IF(COUNTIF($B$2:B421,B421)=1,1,0)</f>
        <v>0</v>
      </c>
      <c r="D421" s="1">
        <v>44929</v>
      </c>
      <c r="E421" s="2">
        <v>0.76405092592592594</v>
      </c>
      <c r="F421">
        <v>132</v>
      </c>
      <c r="G421" t="str">
        <f>IFERROR(INDEX(menu_items!$B:$B,MATCH(F421,menu_items!$A:$A,0)),"Unknown value")</f>
        <v>Eggplant Parmesan</v>
      </c>
      <c r="H421" t="str">
        <f>IFERROR(INDEX(menu_items!$C:$C,MATCH(F421,menu_items!$A:$A,0)),"Unknown value")</f>
        <v>Italian</v>
      </c>
      <c r="I421" s="5">
        <f>IFERROR(INDEX(menu_items!$D:$D,MATCH(F421,menu_items!$A:$A,0)),0)</f>
        <v>16.95</v>
      </c>
      <c r="J421" t="str">
        <f t="shared" si="30"/>
        <v>Tue</v>
      </c>
      <c r="K421">
        <f t="shared" si="31"/>
        <v>3</v>
      </c>
      <c r="L421" t="str">
        <f t="shared" si="32"/>
        <v>Jan</v>
      </c>
      <c r="M421">
        <v>18</v>
      </c>
      <c r="N421">
        <f t="shared" si="33"/>
        <v>3</v>
      </c>
      <c r="O421" s="5">
        <f t="shared" si="34"/>
        <v>48.849999999999994</v>
      </c>
    </row>
    <row r="422" spans="1:15" x14ac:dyDescent="0.25">
      <c r="A422">
        <v>425</v>
      </c>
      <c r="B422">
        <v>180</v>
      </c>
      <c r="C422">
        <f>IF(COUNTIF($B$2:B422,B422)=1,1,0)</f>
        <v>1</v>
      </c>
      <c r="D422" s="1">
        <v>44929</v>
      </c>
      <c r="E422" s="2">
        <v>0.77331018518518524</v>
      </c>
      <c r="F422">
        <v>108</v>
      </c>
      <c r="G422" t="str">
        <f>IFERROR(INDEX(menu_items!$B:$B,MATCH(F422,menu_items!$A:$A,0)),"Unknown value")</f>
        <v>Tofu Pad Thai</v>
      </c>
      <c r="H422" t="str">
        <f>IFERROR(INDEX(menu_items!$C:$C,MATCH(F422,menu_items!$A:$A,0)),"Unknown value")</f>
        <v>Asian</v>
      </c>
      <c r="I422" s="5">
        <f>IFERROR(INDEX(menu_items!$D:$D,MATCH(F422,menu_items!$A:$A,0)),0)</f>
        <v>14.5</v>
      </c>
      <c r="J422" t="str">
        <f t="shared" si="30"/>
        <v>Tue</v>
      </c>
      <c r="K422">
        <f t="shared" si="31"/>
        <v>3</v>
      </c>
      <c r="L422" t="str">
        <f t="shared" si="32"/>
        <v>Jan</v>
      </c>
      <c r="M422">
        <v>18</v>
      </c>
      <c r="N422">
        <f t="shared" si="33"/>
        <v>2</v>
      </c>
      <c r="O422" s="5">
        <f t="shared" si="34"/>
        <v>26.45</v>
      </c>
    </row>
    <row r="423" spans="1:15" x14ac:dyDescent="0.25">
      <c r="A423">
        <v>426</v>
      </c>
      <c r="B423">
        <v>180</v>
      </c>
      <c r="C423">
        <f>IF(COUNTIF($B$2:B423,B423)=1,1,0)</f>
        <v>0</v>
      </c>
      <c r="D423" s="1">
        <v>44929</v>
      </c>
      <c r="E423" s="2">
        <v>0.77331018518518524</v>
      </c>
      <c r="F423">
        <v>119</v>
      </c>
      <c r="G423" t="str">
        <f>IFERROR(INDEX(menu_items!$B:$B,MATCH(F423,menu_items!$A:$A,0)),"Unknown value")</f>
        <v>Chicken Torta</v>
      </c>
      <c r="H423" t="str">
        <f>IFERROR(INDEX(menu_items!$C:$C,MATCH(F423,menu_items!$A:$A,0)),"Unknown value")</f>
        <v>Mexican</v>
      </c>
      <c r="I423" s="5">
        <f>IFERROR(INDEX(menu_items!$D:$D,MATCH(F423,menu_items!$A:$A,0)),0)</f>
        <v>11.95</v>
      </c>
      <c r="J423" t="str">
        <f t="shared" si="30"/>
        <v>Tue</v>
      </c>
      <c r="K423">
        <f t="shared" si="31"/>
        <v>3</v>
      </c>
      <c r="L423" t="str">
        <f t="shared" si="32"/>
        <v>Jan</v>
      </c>
      <c r="M423">
        <v>18</v>
      </c>
      <c r="N423">
        <f t="shared" si="33"/>
        <v>2</v>
      </c>
      <c r="O423" s="5">
        <f t="shared" si="34"/>
        <v>26.45</v>
      </c>
    </row>
    <row r="424" spans="1:15" x14ac:dyDescent="0.25">
      <c r="A424">
        <v>427</v>
      </c>
      <c r="B424">
        <v>181</v>
      </c>
      <c r="C424">
        <f>IF(COUNTIF($B$2:B424,B424)=1,1,0)</f>
        <v>1</v>
      </c>
      <c r="D424" s="1">
        <v>44929</v>
      </c>
      <c r="E424" s="2">
        <v>0.78439814814814812</v>
      </c>
      <c r="F424">
        <v>129</v>
      </c>
      <c r="G424" t="str">
        <f>IFERROR(INDEX(menu_items!$B:$B,MATCH(F424,menu_items!$A:$A,0)),"Unknown value")</f>
        <v>Mushroom Ravioli</v>
      </c>
      <c r="H424" t="str">
        <f>IFERROR(INDEX(menu_items!$C:$C,MATCH(F424,menu_items!$A:$A,0)),"Unknown value")</f>
        <v>Italian</v>
      </c>
      <c r="I424" s="5">
        <f>IFERROR(INDEX(menu_items!$D:$D,MATCH(F424,menu_items!$A:$A,0)),0)</f>
        <v>15.5</v>
      </c>
      <c r="J424" t="str">
        <f t="shared" si="30"/>
        <v>Tue</v>
      </c>
      <c r="K424">
        <f t="shared" si="31"/>
        <v>3</v>
      </c>
      <c r="L424" t="str">
        <f t="shared" si="32"/>
        <v>Jan</v>
      </c>
      <c r="M424">
        <v>18</v>
      </c>
      <c r="N424">
        <f t="shared" si="33"/>
        <v>1</v>
      </c>
      <c r="O424" s="5">
        <f t="shared" si="34"/>
        <v>15.5</v>
      </c>
    </row>
    <row r="425" spans="1:15" x14ac:dyDescent="0.25">
      <c r="A425">
        <v>428</v>
      </c>
      <c r="B425">
        <v>182</v>
      </c>
      <c r="C425">
        <f>IF(COUNTIF($B$2:B425,B425)=1,1,0)</f>
        <v>1</v>
      </c>
      <c r="D425" s="1">
        <v>44929</v>
      </c>
      <c r="E425" s="2">
        <v>0.78483796296296293</v>
      </c>
      <c r="F425">
        <v>115</v>
      </c>
      <c r="G425" t="str">
        <f>IFERROR(INDEX(menu_items!$B:$B,MATCH(F425,menu_items!$A:$A,0)),"Unknown value")</f>
        <v>Chicken Tacos</v>
      </c>
      <c r="H425" t="str">
        <f>IFERROR(INDEX(menu_items!$C:$C,MATCH(F425,menu_items!$A:$A,0)),"Unknown value")</f>
        <v>Mexican</v>
      </c>
      <c r="I425" s="5">
        <f>IFERROR(INDEX(menu_items!$D:$D,MATCH(F425,menu_items!$A:$A,0)),0)</f>
        <v>11.95</v>
      </c>
      <c r="J425" t="str">
        <f t="shared" si="30"/>
        <v>Tue</v>
      </c>
      <c r="K425">
        <f t="shared" si="31"/>
        <v>3</v>
      </c>
      <c r="L425" t="str">
        <f t="shared" si="32"/>
        <v>Jan</v>
      </c>
      <c r="M425">
        <v>18</v>
      </c>
      <c r="N425">
        <f t="shared" si="33"/>
        <v>2</v>
      </c>
      <c r="O425" s="5">
        <f t="shared" si="34"/>
        <v>26.9</v>
      </c>
    </row>
    <row r="426" spans="1:15" x14ac:dyDescent="0.25">
      <c r="A426">
        <v>429</v>
      </c>
      <c r="B426">
        <v>182</v>
      </c>
      <c r="C426">
        <f>IF(COUNTIF($B$2:B426,B426)=1,1,0)</f>
        <v>0</v>
      </c>
      <c r="D426" s="1">
        <v>44929</v>
      </c>
      <c r="E426" s="2">
        <v>0.78483796296296293</v>
      </c>
      <c r="F426">
        <v>118</v>
      </c>
      <c r="G426" t="str">
        <f>IFERROR(INDEX(menu_items!$B:$B,MATCH(F426,menu_items!$A:$A,0)),"Unknown value")</f>
        <v>Steak Burrito</v>
      </c>
      <c r="H426" t="str">
        <f>IFERROR(INDEX(menu_items!$C:$C,MATCH(F426,menu_items!$A:$A,0)),"Unknown value")</f>
        <v>Mexican</v>
      </c>
      <c r="I426" s="5">
        <f>IFERROR(INDEX(menu_items!$D:$D,MATCH(F426,menu_items!$A:$A,0)),0)</f>
        <v>14.95</v>
      </c>
      <c r="J426" t="str">
        <f t="shared" si="30"/>
        <v>Tue</v>
      </c>
      <c r="K426">
        <f t="shared" si="31"/>
        <v>3</v>
      </c>
      <c r="L426" t="str">
        <f t="shared" si="32"/>
        <v>Jan</v>
      </c>
      <c r="M426">
        <v>18</v>
      </c>
      <c r="N426">
        <f t="shared" si="33"/>
        <v>2</v>
      </c>
      <c r="O426" s="5">
        <f t="shared" si="34"/>
        <v>26.9</v>
      </c>
    </row>
    <row r="427" spans="1:15" x14ac:dyDescent="0.25">
      <c r="A427">
        <v>430</v>
      </c>
      <c r="B427">
        <v>183</v>
      </c>
      <c r="C427">
        <f>IF(COUNTIF($B$2:B427,B427)=1,1,0)</f>
        <v>1</v>
      </c>
      <c r="D427" s="1">
        <v>44929</v>
      </c>
      <c r="E427" s="2">
        <v>0.78813657407407411</v>
      </c>
      <c r="F427">
        <v>111</v>
      </c>
      <c r="G427" t="str">
        <f>IFERROR(INDEX(menu_items!$B:$B,MATCH(F427,menu_items!$A:$A,0)),"Unknown value")</f>
        <v>California Roll</v>
      </c>
      <c r="H427" t="str">
        <f>IFERROR(INDEX(menu_items!$C:$C,MATCH(F427,menu_items!$A:$A,0)),"Unknown value")</f>
        <v>Asian</v>
      </c>
      <c r="I427" s="5">
        <f>IFERROR(INDEX(menu_items!$D:$D,MATCH(F427,menu_items!$A:$A,0)),0)</f>
        <v>11.95</v>
      </c>
      <c r="J427" t="str">
        <f t="shared" si="30"/>
        <v>Tue</v>
      </c>
      <c r="K427">
        <f t="shared" si="31"/>
        <v>3</v>
      </c>
      <c r="L427" t="str">
        <f t="shared" si="32"/>
        <v>Jan</v>
      </c>
      <c r="M427">
        <v>18</v>
      </c>
      <c r="N427">
        <f t="shared" si="33"/>
        <v>3</v>
      </c>
      <c r="O427" s="5">
        <f t="shared" si="34"/>
        <v>51.849999999999994</v>
      </c>
    </row>
    <row r="428" spans="1:15" x14ac:dyDescent="0.25">
      <c r="A428">
        <v>431</v>
      </c>
      <c r="B428">
        <v>183</v>
      </c>
      <c r="C428">
        <f>IF(COUNTIF($B$2:B428,B428)=1,1,0)</f>
        <v>0</v>
      </c>
      <c r="D428" s="1">
        <v>44929</v>
      </c>
      <c r="E428" s="2">
        <v>0.78813657407407411</v>
      </c>
      <c r="F428">
        <v>130</v>
      </c>
      <c r="G428" t="str">
        <f>IFERROR(INDEX(menu_items!$B:$B,MATCH(F428,menu_items!$A:$A,0)),"Unknown value")</f>
        <v>Shrimp Scampi</v>
      </c>
      <c r="H428" t="str">
        <f>IFERROR(INDEX(menu_items!$C:$C,MATCH(F428,menu_items!$A:$A,0)),"Unknown value")</f>
        <v>Italian</v>
      </c>
      <c r="I428" s="5">
        <f>IFERROR(INDEX(menu_items!$D:$D,MATCH(F428,menu_items!$A:$A,0)),0)</f>
        <v>19.95</v>
      </c>
      <c r="J428" t="str">
        <f t="shared" si="30"/>
        <v>Tue</v>
      </c>
      <c r="K428">
        <f t="shared" si="31"/>
        <v>3</v>
      </c>
      <c r="L428" t="str">
        <f t="shared" si="32"/>
        <v>Jan</v>
      </c>
      <c r="M428">
        <v>18</v>
      </c>
      <c r="N428">
        <f t="shared" si="33"/>
        <v>3</v>
      </c>
      <c r="O428" s="5">
        <f t="shared" si="34"/>
        <v>51.849999999999994</v>
      </c>
    </row>
    <row r="429" spans="1:15" x14ac:dyDescent="0.25">
      <c r="A429">
        <v>432</v>
      </c>
      <c r="B429">
        <v>183</v>
      </c>
      <c r="C429">
        <f>IF(COUNTIF($B$2:B429,B429)=1,1,0)</f>
        <v>0</v>
      </c>
      <c r="D429" s="1">
        <v>44929</v>
      </c>
      <c r="E429" s="2">
        <v>0.78813657407407411</v>
      </c>
      <c r="F429">
        <v>130</v>
      </c>
      <c r="G429" t="str">
        <f>IFERROR(INDEX(menu_items!$B:$B,MATCH(F429,menu_items!$A:$A,0)),"Unknown value")</f>
        <v>Shrimp Scampi</v>
      </c>
      <c r="H429" t="str">
        <f>IFERROR(INDEX(menu_items!$C:$C,MATCH(F429,menu_items!$A:$A,0)),"Unknown value")</f>
        <v>Italian</v>
      </c>
      <c r="I429" s="5">
        <f>IFERROR(INDEX(menu_items!$D:$D,MATCH(F429,menu_items!$A:$A,0)),0)</f>
        <v>19.95</v>
      </c>
      <c r="J429" t="str">
        <f t="shared" si="30"/>
        <v>Tue</v>
      </c>
      <c r="K429">
        <f t="shared" si="31"/>
        <v>3</v>
      </c>
      <c r="L429" t="str">
        <f t="shared" si="32"/>
        <v>Jan</v>
      </c>
      <c r="M429">
        <v>18</v>
      </c>
      <c r="N429">
        <f t="shared" si="33"/>
        <v>3</v>
      </c>
      <c r="O429" s="5">
        <f t="shared" si="34"/>
        <v>51.849999999999994</v>
      </c>
    </row>
    <row r="430" spans="1:15" x14ac:dyDescent="0.25">
      <c r="A430">
        <v>433</v>
      </c>
      <c r="B430">
        <v>184</v>
      </c>
      <c r="C430">
        <f>IF(COUNTIF($B$2:B430,B430)=1,1,0)</f>
        <v>1</v>
      </c>
      <c r="D430" s="1">
        <v>44929</v>
      </c>
      <c r="E430" s="2">
        <v>0.7910300925925926</v>
      </c>
      <c r="F430">
        <v>109</v>
      </c>
      <c r="G430" t="str">
        <f>IFERROR(INDEX(menu_items!$B:$B,MATCH(F430,menu_items!$A:$A,0)),"Unknown value")</f>
        <v>Korean Beef Bowl</v>
      </c>
      <c r="H430" t="str">
        <f>IFERROR(INDEX(menu_items!$C:$C,MATCH(F430,menu_items!$A:$A,0)),"Unknown value")</f>
        <v>Asian</v>
      </c>
      <c r="I430" s="5">
        <f>IFERROR(INDEX(menu_items!$D:$D,MATCH(F430,menu_items!$A:$A,0)),0)</f>
        <v>17.95</v>
      </c>
      <c r="J430" t="str">
        <f t="shared" si="30"/>
        <v>Tue</v>
      </c>
      <c r="K430">
        <f t="shared" si="31"/>
        <v>3</v>
      </c>
      <c r="L430" t="str">
        <f t="shared" si="32"/>
        <v>Jan</v>
      </c>
      <c r="M430">
        <v>18</v>
      </c>
      <c r="N430">
        <f t="shared" si="33"/>
        <v>1</v>
      </c>
      <c r="O430" s="5">
        <f t="shared" si="34"/>
        <v>17.95</v>
      </c>
    </row>
    <row r="431" spans="1:15" x14ac:dyDescent="0.25">
      <c r="A431">
        <v>434</v>
      </c>
      <c r="B431">
        <v>185</v>
      </c>
      <c r="C431">
        <f>IF(COUNTIF($B$2:B431,B431)=1,1,0)</f>
        <v>1</v>
      </c>
      <c r="D431" s="1">
        <v>44929</v>
      </c>
      <c r="E431" s="2">
        <v>0.79760416666666667</v>
      </c>
      <c r="F431">
        <v>120</v>
      </c>
      <c r="G431" t="str">
        <f>IFERROR(INDEX(menu_items!$B:$B,MATCH(F431,menu_items!$A:$A,0)),"Unknown value")</f>
        <v>Steak Torta</v>
      </c>
      <c r="H431" t="str">
        <f>IFERROR(INDEX(menu_items!$C:$C,MATCH(F431,menu_items!$A:$A,0)),"Unknown value")</f>
        <v>Mexican</v>
      </c>
      <c r="I431" s="5">
        <f>IFERROR(INDEX(menu_items!$D:$D,MATCH(F431,menu_items!$A:$A,0)),0)</f>
        <v>13.95</v>
      </c>
      <c r="J431" t="str">
        <f t="shared" si="30"/>
        <v>Tue</v>
      </c>
      <c r="K431">
        <f t="shared" si="31"/>
        <v>3</v>
      </c>
      <c r="L431" t="str">
        <f t="shared" si="32"/>
        <v>Jan</v>
      </c>
      <c r="M431">
        <v>19</v>
      </c>
      <c r="N431">
        <f t="shared" si="33"/>
        <v>2</v>
      </c>
      <c r="O431" s="5">
        <f t="shared" si="34"/>
        <v>33.9</v>
      </c>
    </row>
    <row r="432" spans="1:15" x14ac:dyDescent="0.25">
      <c r="A432">
        <v>435</v>
      </c>
      <c r="B432">
        <v>185</v>
      </c>
      <c r="C432">
        <f>IF(COUNTIF($B$2:B432,B432)=1,1,0)</f>
        <v>0</v>
      </c>
      <c r="D432" s="1">
        <v>44929</v>
      </c>
      <c r="E432" s="2">
        <v>0.79760416666666667</v>
      </c>
      <c r="F432">
        <v>130</v>
      </c>
      <c r="G432" t="str">
        <f>IFERROR(INDEX(menu_items!$B:$B,MATCH(F432,menu_items!$A:$A,0)),"Unknown value")</f>
        <v>Shrimp Scampi</v>
      </c>
      <c r="H432" t="str">
        <f>IFERROR(INDEX(menu_items!$C:$C,MATCH(F432,menu_items!$A:$A,0)),"Unknown value")</f>
        <v>Italian</v>
      </c>
      <c r="I432" s="5">
        <f>IFERROR(INDEX(menu_items!$D:$D,MATCH(F432,menu_items!$A:$A,0)),0)</f>
        <v>19.95</v>
      </c>
      <c r="J432" t="str">
        <f t="shared" si="30"/>
        <v>Tue</v>
      </c>
      <c r="K432">
        <f t="shared" si="31"/>
        <v>3</v>
      </c>
      <c r="L432" t="str">
        <f t="shared" si="32"/>
        <v>Jan</v>
      </c>
      <c r="M432">
        <v>19</v>
      </c>
      <c r="N432">
        <f t="shared" si="33"/>
        <v>2</v>
      </c>
      <c r="O432" s="5">
        <f t="shared" si="34"/>
        <v>33.9</v>
      </c>
    </row>
    <row r="433" spans="1:15" x14ac:dyDescent="0.25">
      <c r="A433">
        <v>436</v>
      </c>
      <c r="B433">
        <v>186</v>
      </c>
      <c r="C433">
        <f>IF(COUNTIF($B$2:B433,B433)=1,1,0)</f>
        <v>1</v>
      </c>
      <c r="D433" s="1">
        <v>44929</v>
      </c>
      <c r="E433" s="2">
        <v>0.81666666666666665</v>
      </c>
      <c r="F433">
        <v>129</v>
      </c>
      <c r="G433" t="str">
        <f>IFERROR(INDEX(menu_items!$B:$B,MATCH(F433,menu_items!$A:$A,0)),"Unknown value")</f>
        <v>Mushroom Ravioli</v>
      </c>
      <c r="H433" t="str">
        <f>IFERROR(INDEX(menu_items!$C:$C,MATCH(F433,menu_items!$A:$A,0)),"Unknown value")</f>
        <v>Italian</v>
      </c>
      <c r="I433" s="5">
        <f>IFERROR(INDEX(menu_items!$D:$D,MATCH(F433,menu_items!$A:$A,0)),0)</f>
        <v>15.5</v>
      </c>
      <c r="J433" t="str">
        <f t="shared" si="30"/>
        <v>Tue</v>
      </c>
      <c r="K433">
        <f t="shared" si="31"/>
        <v>3</v>
      </c>
      <c r="L433" t="str">
        <f t="shared" si="32"/>
        <v>Jan</v>
      </c>
      <c r="M433">
        <v>19</v>
      </c>
      <c r="N433">
        <f t="shared" si="33"/>
        <v>4</v>
      </c>
      <c r="O433" s="5">
        <f t="shared" si="34"/>
        <v>49.45</v>
      </c>
    </row>
    <row r="434" spans="1:15" x14ac:dyDescent="0.25">
      <c r="A434">
        <v>437</v>
      </c>
      <c r="B434">
        <v>186</v>
      </c>
      <c r="C434">
        <f>IF(COUNTIF($B$2:B434,B434)=1,1,0)</f>
        <v>0</v>
      </c>
      <c r="D434" s="1">
        <v>44929</v>
      </c>
      <c r="E434" s="2">
        <v>0.81666666666666665</v>
      </c>
      <c r="F434">
        <v>105</v>
      </c>
      <c r="G434" t="str">
        <f>IFERROR(INDEX(menu_items!$B:$B,MATCH(F434,menu_items!$A:$A,0)),"Unknown value")</f>
        <v>Mac &amp; Cheese</v>
      </c>
      <c r="H434" t="str">
        <f>IFERROR(INDEX(menu_items!$C:$C,MATCH(F434,menu_items!$A:$A,0)),"Unknown value")</f>
        <v>American</v>
      </c>
      <c r="I434" s="5">
        <f>IFERROR(INDEX(menu_items!$D:$D,MATCH(F434,menu_items!$A:$A,0)),0)</f>
        <v>7</v>
      </c>
      <c r="J434" t="str">
        <f t="shared" si="30"/>
        <v>Tue</v>
      </c>
      <c r="K434">
        <f t="shared" si="31"/>
        <v>3</v>
      </c>
      <c r="L434" t="str">
        <f t="shared" si="32"/>
        <v>Jan</v>
      </c>
      <c r="M434">
        <v>19</v>
      </c>
      <c r="N434">
        <f t="shared" si="33"/>
        <v>4</v>
      </c>
      <c r="O434" s="5">
        <f t="shared" si="34"/>
        <v>49.45</v>
      </c>
    </row>
    <row r="435" spans="1:15" x14ac:dyDescent="0.25">
      <c r="A435">
        <v>438</v>
      </c>
      <c r="B435">
        <v>186</v>
      </c>
      <c r="C435">
        <f>IF(COUNTIF($B$2:B435,B435)=1,1,0)</f>
        <v>0</v>
      </c>
      <c r="D435" s="1">
        <v>44929</v>
      </c>
      <c r="E435" s="2">
        <v>0.81666666666666665</v>
      </c>
      <c r="F435">
        <v>130</v>
      </c>
      <c r="G435" t="str">
        <f>IFERROR(INDEX(menu_items!$B:$B,MATCH(F435,menu_items!$A:$A,0)),"Unknown value")</f>
        <v>Shrimp Scampi</v>
      </c>
      <c r="H435" t="str">
        <f>IFERROR(INDEX(menu_items!$C:$C,MATCH(F435,menu_items!$A:$A,0)),"Unknown value")</f>
        <v>Italian</v>
      </c>
      <c r="I435" s="5">
        <f>IFERROR(INDEX(menu_items!$D:$D,MATCH(F435,menu_items!$A:$A,0)),0)</f>
        <v>19.95</v>
      </c>
      <c r="J435" t="str">
        <f t="shared" si="30"/>
        <v>Tue</v>
      </c>
      <c r="K435">
        <f t="shared" si="31"/>
        <v>3</v>
      </c>
      <c r="L435" t="str">
        <f t="shared" si="32"/>
        <v>Jan</v>
      </c>
      <c r="M435">
        <v>19</v>
      </c>
      <c r="N435">
        <f t="shared" si="33"/>
        <v>4</v>
      </c>
      <c r="O435" s="5">
        <f t="shared" si="34"/>
        <v>49.45</v>
      </c>
    </row>
    <row r="436" spans="1:15" x14ac:dyDescent="0.25">
      <c r="A436">
        <v>439</v>
      </c>
      <c r="B436">
        <v>186</v>
      </c>
      <c r="C436">
        <f>IF(COUNTIF($B$2:B436,B436)=1,1,0)</f>
        <v>0</v>
      </c>
      <c r="D436" s="1">
        <v>44929</v>
      </c>
      <c r="E436" s="2">
        <v>0.81666666666666665</v>
      </c>
      <c r="F436">
        <v>106</v>
      </c>
      <c r="G436" t="str">
        <f>IFERROR(INDEX(menu_items!$B:$B,MATCH(F436,menu_items!$A:$A,0)),"Unknown value")</f>
        <v>French Fries</v>
      </c>
      <c r="H436" t="str">
        <f>IFERROR(INDEX(menu_items!$C:$C,MATCH(F436,menu_items!$A:$A,0)),"Unknown value")</f>
        <v>American</v>
      </c>
      <c r="I436" s="5">
        <f>IFERROR(INDEX(menu_items!$D:$D,MATCH(F436,menu_items!$A:$A,0)),0)</f>
        <v>7</v>
      </c>
      <c r="J436" t="str">
        <f t="shared" si="30"/>
        <v>Tue</v>
      </c>
      <c r="K436">
        <f t="shared" si="31"/>
        <v>3</v>
      </c>
      <c r="L436" t="str">
        <f t="shared" si="32"/>
        <v>Jan</v>
      </c>
      <c r="M436">
        <v>19</v>
      </c>
      <c r="N436">
        <f t="shared" si="33"/>
        <v>4</v>
      </c>
      <c r="O436" s="5">
        <f t="shared" si="34"/>
        <v>49.45</v>
      </c>
    </row>
    <row r="437" spans="1:15" x14ac:dyDescent="0.25">
      <c r="A437">
        <v>440</v>
      </c>
      <c r="B437">
        <v>187</v>
      </c>
      <c r="C437">
        <f>IF(COUNTIF($B$2:B437,B437)=1,1,0)</f>
        <v>1</v>
      </c>
      <c r="D437" s="1">
        <v>44929</v>
      </c>
      <c r="E437" s="2">
        <v>0.8175</v>
      </c>
      <c r="F437">
        <v>124</v>
      </c>
      <c r="G437" t="str">
        <f>IFERROR(INDEX(menu_items!$B:$B,MATCH(F437,menu_items!$A:$A,0)),"Unknown value")</f>
        <v>Spaghetti</v>
      </c>
      <c r="H437" t="str">
        <f>IFERROR(INDEX(menu_items!$C:$C,MATCH(F437,menu_items!$A:$A,0)),"Unknown value")</f>
        <v>Italian</v>
      </c>
      <c r="I437" s="5">
        <f>IFERROR(INDEX(menu_items!$D:$D,MATCH(F437,menu_items!$A:$A,0)),0)</f>
        <v>14.5</v>
      </c>
      <c r="J437" t="str">
        <f t="shared" si="30"/>
        <v>Tue</v>
      </c>
      <c r="K437">
        <f t="shared" si="31"/>
        <v>3</v>
      </c>
      <c r="L437" t="str">
        <f t="shared" si="32"/>
        <v>Jan</v>
      </c>
      <c r="M437">
        <v>19</v>
      </c>
      <c r="N437">
        <f t="shared" si="33"/>
        <v>2</v>
      </c>
      <c r="O437" s="5">
        <f t="shared" si="34"/>
        <v>34.450000000000003</v>
      </c>
    </row>
    <row r="438" spans="1:15" x14ac:dyDescent="0.25">
      <c r="A438">
        <v>441</v>
      </c>
      <c r="B438">
        <v>187</v>
      </c>
      <c r="C438">
        <f>IF(COUNTIF($B$2:B438,B438)=1,1,0)</f>
        <v>0</v>
      </c>
      <c r="D438" s="1">
        <v>44929</v>
      </c>
      <c r="E438" s="2">
        <v>0.8175</v>
      </c>
      <c r="F438">
        <v>130</v>
      </c>
      <c r="G438" t="str">
        <f>IFERROR(INDEX(menu_items!$B:$B,MATCH(F438,menu_items!$A:$A,0)),"Unknown value")</f>
        <v>Shrimp Scampi</v>
      </c>
      <c r="H438" t="str">
        <f>IFERROR(INDEX(menu_items!$C:$C,MATCH(F438,menu_items!$A:$A,0)),"Unknown value")</f>
        <v>Italian</v>
      </c>
      <c r="I438" s="5">
        <f>IFERROR(INDEX(menu_items!$D:$D,MATCH(F438,menu_items!$A:$A,0)),0)</f>
        <v>19.95</v>
      </c>
      <c r="J438" t="str">
        <f t="shared" si="30"/>
        <v>Tue</v>
      </c>
      <c r="K438">
        <f t="shared" si="31"/>
        <v>3</v>
      </c>
      <c r="L438" t="str">
        <f t="shared" si="32"/>
        <v>Jan</v>
      </c>
      <c r="M438">
        <v>19</v>
      </c>
      <c r="N438">
        <f t="shared" si="33"/>
        <v>2</v>
      </c>
      <c r="O438" s="5">
        <f t="shared" si="34"/>
        <v>34.450000000000003</v>
      </c>
    </row>
    <row r="439" spans="1:15" x14ac:dyDescent="0.25">
      <c r="A439">
        <v>442</v>
      </c>
      <c r="B439">
        <v>188</v>
      </c>
      <c r="C439">
        <f>IF(COUNTIF($B$2:B439,B439)=1,1,0)</f>
        <v>1</v>
      </c>
      <c r="D439" s="1">
        <v>44929</v>
      </c>
      <c r="E439" s="2">
        <v>0.83934027777777775</v>
      </c>
      <c r="F439">
        <v>124</v>
      </c>
      <c r="G439" t="str">
        <f>IFERROR(INDEX(menu_items!$B:$B,MATCH(F439,menu_items!$A:$A,0)),"Unknown value")</f>
        <v>Spaghetti</v>
      </c>
      <c r="H439" t="str">
        <f>IFERROR(INDEX(menu_items!$C:$C,MATCH(F439,menu_items!$A:$A,0)),"Unknown value")</f>
        <v>Italian</v>
      </c>
      <c r="I439" s="5">
        <f>IFERROR(INDEX(menu_items!$D:$D,MATCH(F439,menu_items!$A:$A,0)),0)</f>
        <v>14.5</v>
      </c>
      <c r="J439" t="str">
        <f t="shared" si="30"/>
        <v>Tue</v>
      </c>
      <c r="K439">
        <f t="shared" si="31"/>
        <v>3</v>
      </c>
      <c r="L439" t="str">
        <f t="shared" si="32"/>
        <v>Jan</v>
      </c>
      <c r="M439">
        <v>20</v>
      </c>
      <c r="N439">
        <f t="shared" si="33"/>
        <v>3</v>
      </c>
      <c r="O439" s="5">
        <f t="shared" si="34"/>
        <v>34.450000000000003</v>
      </c>
    </row>
    <row r="440" spans="1:15" x14ac:dyDescent="0.25">
      <c r="A440">
        <v>443</v>
      </c>
      <c r="B440">
        <v>188</v>
      </c>
      <c r="C440">
        <f>IF(COUNTIF($B$2:B440,B440)=1,1,0)</f>
        <v>0</v>
      </c>
      <c r="D440" s="1">
        <v>44929</v>
      </c>
      <c r="E440" s="2">
        <v>0.83934027777777775</v>
      </c>
      <c r="F440">
        <v>113</v>
      </c>
      <c r="G440" t="str">
        <f>IFERROR(INDEX(menu_items!$B:$B,MATCH(F440,menu_items!$A:$A,0)),"Unknown value")</f>
        <v>Edamame</v>
      </c>
      <c r="H440" t="str">
        <f>IFERROR(INDEX(menu_items!$C:$C,MATCH(F440,menu_items!$A:$A,0)),"Unknown value")</f>
        <v>Asian</v>
      </c>
      <c r="I440" s="5">
        <f>IFERROR(INDEX(menu_items!$D:$D,MATCH(F440,menu_items!$A:$A,0)),0)</f>
        <v>5</v>
      </c>
      <c r="J440" t="str">
        <f t="shared" si="30"/>
        <v>Tue</v>
      </c>
      <c r="K440">
        <f t="shared" si="31"/>
        <v>3</v>
      </c>
      <c r="L440" t="str">
        <f t="shared" si="32"/>
        <v>Jan</v>
      </c>
      <c r="M440">
        <v>20</v>
      </c>
      <c r="N440">
        <f t="shared" si="33"/>
        <v>3</v>
      </c>
      <c r="O440" s="5">
        <f t="shared" si="34"/>
        <v>34.450000000000003</v>
      </c>
    </row>
    <row r="441" spans="1:15" x14ac:dyDescent="0.25">
      <c r="A441">
        <v>444</v>
      </c>
      <c r="B441">
        <v>188</v>
      </c>
      <c r="C441">
        <f>IF(COUNTIF($B$2:B441,B441)=1,1,0)</f>
        <v>0</v>
      </c>
      <c r="D441" s="1">
        <v>44929</v>
      </c>
      <c r="E441" s="2">
        <v>0.83934027777777775</v>
      </c>
      <c r="F441">
        <v>118</v>
      </c>
      <c r="G441" t="str">
        <f>IFERROR(INDEX(menu_items!$B:$B,MATCH(F441,menu_items!$A:$A,0)),"Unknown value")</f>
        <v>Steak Burrito</v>
      </c>
      <c r="H441" t="str">
        <f>IFERROR(INDEX(menu_items!$C:$C,MATCH(F441,menu_items!$A:$A,0)),"Unknown value")</f>
        <v>Mexican</v>
      </c>
      <c r="I441" s="5">
        <f>IFERROR(INDEX(menu_items!$D:$D,MATCH(F441,menu_items!$A:$A,0)),0)</f>
        <v>14.95</v>
      </c>
      <c r="J441" t="str">
        <f t="shared" si="30"/>
        <v>Tue</v>
      </c>
      <c r="K441">
        <f t="shared" si="31"/>
        <v>3</v>
      </c>
      <c r="L441" t="str">
        <f t="shared" si="32"/>
        <v>Jan</v>
      </c>
      <c r="M441">
        <v>20</v>
      </c>
      <c r="N441">
        <f t="shared" si="33"/>
        <v>3</v>
      </c>
      <c r="O441" s="5">
        <f t="shared" si="34"/>
        <v>34.450000000000003</v>
      </c>
    </row>
    <row r="442" spans="1:15" x14ac:dyDescent="0.25">
      <c r="A442">
        <v>445</v>
      </c>
      <c r="B442">
        <v>189</v>
      </c>
      <c r="C442">
        <f>IF(COUNTIF($B$2:B442,B442)=1,1,0)</f>
        <v>1</v>
      </c>
      <c r="D442" s="1">
        <v>44929</v>
      </c>
      <c r="E442" s="2">
        <v>0.84182870370370366</v>
      </c>
      <c r="F442">
        <v>107</v>
      </c>
      <c r="G442" t="str">
        <f>IFERROR(INDEX(menu_items!$B:$B,MATCH(F442,menu_items!$A:$A,0)),"Unknown value")</f>
        <v>Orange Chicken</v>
      </c>
      <c r="H442" t="str">
        <f>IFERROR(INDEX(menu_items!$C:$C,MATCH(F442,menu_items!$A:$A,0)),"Unknown value")</f>
        <v>Asian</v>
      </c>
      <c r="I442" s="5">
        <f>IFERROR(INDEX(menu_items!$D:$D,MATCH(F442,menu_items!$A:$A,0)),0)</f>
        <v>16.5</v>
      </c>
      <c r="J442" t="str">
        <f t="shared" si="30"/>
        <v>Tue</v>
      </c>
      <c r="K442">
        <f t="shared" si="31"/>
        <v>3</v>
      </c>
      <c r="L442" t="str">
        <f t="shared" si="32"/>
        <v>Jan</v>
      </c>
      <c r="M442">
        <v>20</v>
      </c>
      <c r="N442">
        <f t="shared" si="33"/>
        <v>2</v>
      </c>
      <c r="O442" s="5">
        <f t="shared" si="34"/>
        <v>23.5</v>
      </c>
    </row>
    <row r="443" spans="1:15" x14ac:dyDescent="0.25">
      <c r="A443">
        <v>446</v>
      </c>
      <c r="B443">
        <v>189</v>
      </c>
      <c r="C443">
        <f>IF(COUNTIF($B$2:B443,B443)=1,1,0)</f>
        <v>0</v>
      </c>
      <c r="D443" s="1">
        <v>44929</v>
      </c>
      <c r="E443" s="2">
        <v>0.84182870370370366</v>
      </c>
      <c r="F443">
        <v>106</v>
      </c>
      <c r="G443" t="str">
        <f>IFERROR(INDEX(menu_items!$B:$B,MATCH(F443,menu_items!$A:$A,0)),"Unknown value")</f>
        <v>French Fries</v>
      </c>
      <c r="H443" t="str">
        <f>IFERROR(INDEX(menu_items!$C:$C,MATCH(F443,menu_items!$A:$A,0)),"Unknown value")</f>
        <v>American</v>
      </c>
      <c r="I443" s="5">
        <f>IFERROR(INDEX(menu_items!$D:$D,MATCH(F443,menu_items!$A:$A,0)),0)</f>
        <v>7</v>
      </c>
      <c r="J443" t="str">
        <f t="shared" si="30"/>
        <v>Tue</v>
      </c>
      <c r="K443">
        <f t="shared" si="31"/>
        <v>3</v>
      </c>
      <c r="L443" t="str">
        <f t="shared" si="32"/>
        <v>Jan</v>
      </c>
      <c r="M443">
        <v>20</v>
      </c>
      <c r="N443">
        <f t="shared" si="33"/>
        <v>2</v>
      </c>
      <c r="O443" s="5">
        <f t="shared" si="34"/>
        <v>23.5</v>
      </c>
    </row>
    <row r="444" spans="1:15" x14ac:dyDescent="0.25">
      <c r="A444">
        <v>447</v>
      </c>
      <c r="B444">
        <v>190</v>
      </c>
      <c r="C444">
        <f>IF(COUNTIF($B$2:B444,B444)=1,1,0)</f>
        <v>1</v>
      </c>
      <c r="D444" s="1">
        <v>44929</v>
      </c>
      <c r="E444" s="2">
        <v>0.84332175925925923</v>
      </c>
      <c r="F444">
        <v>101</v>
      </c>
      <c r="G444" t="str">
        <f>IFERROR(INDEX(menu_items!$B:$B,MATCH(F444,menu_items!$A:$A,0)),"Unknown value")</f>
        <v>Hamburger</v>
      </c>
      <c r="H444" t="str">
        <f>IFERROR(INDEX(menu_items!$C:$C,MATCH(F444,menu_items!$A:$A,0)),"Unknown value")</f>
        <v>American</v>
      </c>
      <c r="I444" s="5">
        <f>IFERROR(INDEX(menu_items!$D:$D,MATCH(F444,menu_items!$A:$A,0)),0)</f>
        <v>12.95</v>
      </c>
      <c r="J444" t="str">
        <f t="shared" si="30"/>
        <v>Tue</v>
      </c>
      <c r="K444">
        <f t="shared" si="31"/>
        <v>3</v>
      </c>
      <c r="L444" t="str">
        <f t="shared" si="32"/>
        <v>Jan</v>
      </c>
      <c r="M444">
        <v>20</v>
      </c>
      <c r="N444">
        <f t="shared" si="33"/>
        <v>4</v>
      </c>
      <c r="O444" s="5">
        <f t="shared" si="34"/>
        <v>57.8</v>
      </c>
    </row>
    <row r="445" spans="1:15" x14ac:dyDescent="0.25">
      <c r="A445">
        <v>448</v>
      </c>
      <c r="B445">
        <v>190</v>
      </c>
      <c r="C445">
        <f>IF(COUNTIF($B$2:B445,B445)=1,1,0)</f>
        <v>0</v>
      </c>
      <c r="D445" s="1">
        <v>44929</v>
      </c>
      <c r="E445" s="2">
        <v>0.84332175925925923</v>
      </c>
      <c r="F445">
        <v>125</v>
      </c>
      <c r="G445" t="str">
        <f>IFERROR(INDEX(menu_items!$B:$B,MATCH(F445,menu_items!$A:$A,0)),"Unknown value")</f>
        <v>Spaghetti &amp; Meatballs</v>
      </c>
      <c r="H445" t="str">
        <f>IFERROR(INDEX(menu_items!$C:$C,MATCH(F445,menu_items!$A:$A,0)),"Unknown value")</f>
        <v>Italian</v>
      </c>
      <c r="I445" s="5">
        <f>IFERROR(INDEX(menu_items!$D:$D,MATCH(F445,menu_items!$A:$A,0)),0)</f>
        <v>17.95</v>
      </c>
      <c r="J445" t="str">
        <f t="shared" si="30"/>
        <v>Tue</v>
      </c>
      <c r="K445">
        <f t="shared" si="31"/>
        <v>3</v>
      </c>
      <c r="L445" t="str">
        <f t="shared" si="32"/>
        <v>Jan</v>
      </c>
      <c r="M445">
        <v>20</v>
      </c>
      <c r="N445">
        <f t="shared" si="33"/>
        <v>4</v>
      </c>
      <c r="O445" s="5">
        <f t="shared" si="34"/>
        <v>57.8</v>
      </c>
    </row>
    <row r="446" spans="1:15" x14ac:dyDescent="0.25">
      <c r="A446">
        <v>449</v>
      </c>
      <c r="B446">
        <v>190</v>
      </c>
      <c r="C446">
        <f>IF(COUNTIF($B$2:B446,B446)=1,1,0)</f>
        <v>0</v>
      </c>
      <c r="D446" s="1">
        <v>44929</v>
      </c>
      <c r="E446" s="2">
        <v>0.84332175925925923</v>
      </c>
      <c r="F446">
        <v>112</v>
      </c>
      <c r="G446" t="str">
        <f>IFERROR(INDEX(menu_items!$B:$B,MATCH(F446,menu_items!$A:$A,0)),"Unknown value")</f>
        <v>Salmon Roll</v>
      </c>
      <c r="H446" t="str">
        <f>IFERROR(INDEX(menu_items!$C:$C,MATCH(F446,menu_items!$A:$A,0)),"Unknown value")</f>
        <v>Asian</v>
      </c>
      <c r="I446" s="5">
        <f>IFERROR(INDEX(menu_items!$D:$D,MATCH(F446,menu_items!$A:$A,0)),0)</f>
        <v>14.95</v>
      </c>
      <c r="J446" t="str">
        <f t="shared" ref="J446:J507" si="35">TEXT(D446,"ddd")</f>
        <v>Tue</v>
      </c>
      <c r="K446">
        <f t="shared" ref="K446:K507" si="36">DAY(D446)</f>
        <v>3</v>
      </c>
      <c r="L446" t="str">
        <f t="shared" ref="L446:L507" si="37">TEXT(D446,"mmm")</f>
        <v>Jan</v>
      </c>
      <c r="M446">
        <v>20</v>
      </c>
      <c r="N446">
        <f t="shared" si="33"/>
        <v>4</v>
      </c>
      <c r="O446" s="5">
        <f t="shared" si="34"/>
        <v>57.8</v>
      </c>
    </row>
    <row r="447" spans="1:15" x14ac:dyDescent="0.25">
      <c r="A447">
        <v>450</v>
      </c>
      <c r="B447">
        <v>190</v>
      </c>
      <c r="C447">
        <f>IF(COUNTIF($B$2:B447,B447)=1,1,0)</f>
        <v>0</v>
      </c>
      <c r="D447" s="1">
        <v>44929</v>
      </c>
      <c r="E447" s="2">
        <v>0.84332175925925923</v>
      </c>
      <c r="F447">
        <v>119</v>
      </c>
      <c r="G447" t="str">
        <f>IFERROR(INDEX(menu_items!$B:$B,MATCH(F447,menu_items!$A:$A,0)),"Unknown value")</f>
        <v>Chicken Torta</v>
      </c>
      <c r="H447" t="str">
        <f>IFERROR(INDEX(menu_items!$C:$C,MATCH(F447,menu_items!$A:$A,0)),"Unknown value")</f>
        <v>Mexican</v>
      </c>
      <c r="I447" s="5">
        <f>IFERROR(INDEX(menu_items!$D:$D,MATCH(F447,menu_items!$A:$A,0)),0)</f>
        <v>11.95</v>
      </c>
      <c r="J447" t="str">
        <f t="shared" si="35"/>
        <v>Tue</v>
      </c>
      <c r="K447">
        <f t="shared" si="36"/>
        <v>3</v>
      </c>
      <c r="L447" t="str">
        <f t="shared" si="37"/>
        <v>Jan</v>
      </c>
      <c r="M447">
        <v>20</v>
      </c>
      <c r="N447">
        <f t="shared" si="33"/>
        <v>4</v>
      </c>
      <c r="O447" s="5">
        <f t="shared" si="34"/>
        <v>57.8</v>
      </c>
    </row>
    <row r="448" spans="1:15" x14ac:dyDescent="0.25">
      <c r="A448">
        <v>451</v>
      </c>
      <c r="B448">
        <v>191</v>
      </c>
      <c r="C448">
        <f>IF(COUNTIF($B$2:B448,B448)=1,1,0)</f>
        <v>1</v>
      </c>
      <c r="D448" s="1">
        <v>44929</v>
      </c>
      <c r="E448" s="2">
        <v>0.8505787037037037</v>
      </c>
      <c r="F448">
        <v>102</v>
      </c>
      <c r="G448" t="str">
        <f>IFERROR(INDEX(menu_items!$B:$B,MATCH(F448,menu_items!$A:$A,0)),"Unknown value")</f>
        <v>Cheeseburger</v>
      </c>
      <c r="H448" t="str">
        <f>IFERROR(INDEX(menu_items!$C:$C,MATCH(F448,menu_items!$A:$A,0)),"Unknown value")</f>
        <v>American</v>
      </c>
      <c r="I448" s="5">
        <f>IFERROR(INDEX(menu_items!$D:$D,MATCH(F448,menu_items!$A:$A,0)),0)</f>
        <v>13.95</v>
      </c>
      <c r="J448" t="str">
        <f t="shared" si="35"/>
        <v>Tue</v>
      </c>
      <c r="K448">
        <f t="shared" si="36"/>
        <v>3</v>
      </c>
      <c r="L448" t="str">
        <f t="shared" si="37"/>
        <v>Jan</v>
      </c>
      <c r="M448">
        <v>20</v>
      </c>
      <c r="N448">
        <f t="shared" si="33"/>
        <v>2</v>
      </c>
      <c r="O448" s="5">
        <f t="shared" si="34"/>
        <v>22.95</v>
      </c>
    </row>
    <row r="449" spans="1:15" x14ac:dyDescent="0.25">
      <c r="A449">
        <v>452</v>
      </c>
      <c r="B449">
        <v>191</v>
      </c>
      <c r="C449">
        <f>IF(COUNTIF($B$2:B449,B449)=1,1,0)</f>
        <v>0</v>
      </c>
      <c r="D449" s="1">
        <v>44929</v>
      </c>
      <c r="E449" s="2">
        <v>0.8505787037037037</v>
      </c>
      <c r="F449">
        <v>103</v>
      </c>
      <c r="G449" t="str">
        <f>IFERROR(INDEX(menu_items!$B:$B,MATCH(F449,menu_items!$A:$A,0)),"Unknown value")</f>
        <v>Hot Dog</v>
      </c>
      <c r="H449" t="str">
        <f>IFERROR(INDEX(menu_items!$C:$C,MATCH(F449,menu_items!$A:$A,0)),"Unknown value")</f>
        <v>American</v>
      </c>
      <c r="I449" s="5">
        <f>IFERROR(INDEX(menu_items!$D:$D,MATCH(F449,menu_items!$A:$A,0)),0)</f>
        <v>9</v>
      </c>
      <c r="J449" t="str">
        <f t="shared" si="35"/>
        <v>Tue</v>
      </c>
      <c r="K449">
        <f t="shared" si="36"/>
        <v>3</v>
      </c>
      <c r="L449" t="str">
        <f t="shared" si="37"/>
        <v>Jan</v>
      </c>
      <c r="M449">
        <v>20</v>
      </c>
      <c r="N449">
        <f t="shared" si="33"/>
        <v>2</v>
      </c>
      <c r="O449" s="5">
        <f t="shared" si="34"/>
        <v>22.95</v>
      </c>
    </row>
    <row r="450" spans="1:15" x14ac:dyDescent="0.25">
      <c r="A450">
        <v>453</v>
      </c>
      <c r="B450">
        <v>192</v>
      </c>
      <c r="C450">
        <f>IF(COUNTIF($B$2:B450,B450)=1,1,0)</f>
        <v>1</v>
      </c>
      <c r="D450" s="1">
        <v>44929</v>
      </c>
      <c r="E450" s="2">
        <v>0.85425925925925927</v>
      </c>
      <c r="F450">
        <v>120</v>
      </c>
      <c r="G450" t="str">
        <f>IFERROR(INDEX(menu_items!$B:$B,MATCH(F450,menu_items!$A:$A,0)),"Unknown value")</f>
        <v>Steak Torta</v>
      </c>
      <c r="H450" t="str">
        <f>IFERROR(INDEX(menu_items!$C:$C,MATCH(F450,menu_items!$A:$A,0)),"Unknown value")</f>
        <v>Mexican</v>
      </c>
      <c r="I450" s="5">
        <f>IFERROR(INDEX(menu_items!$D:$D,MATCH(F450,menu_items!$A:$A,0)),0)</f>
        <v>13.95</v>
      </c>
      <c r="J450" t="str">
        <f t="shared" si="35"/>
        <v>Tue</v>
      </c>
      <c r="K450">
        <f t="shared" si="36"/>
        <v>3</v>
      </c>
      <c r="L450" t="str">
        <f t="shared" si="37"/>
        <v>Jan</v>
      </c>
      <c r="M450">
        <v>20</v>
      </c>
      <c r="N450">
        <f t="shared" ref="N450:N513" si="38">COUNTIF($B:$B,B450)</f>
        <v>2</v>
      </c>
      <c r="O450" s="5">
        <f t="shared" ref="O450:O513" si="39">SUMIF($B:$B,B450,$I:$I)</f>
        <v>20.95</v>
      </c>
    </row>
    <row r="451" spans="1:15" x14ac:dyDescent="0.25">
      <c r="A451">
        <v>454</v>
      </c>
      <c r="B451">
        <v>192</v>
      </c>
      <c r="C451">
        <f>IF(COUNTIF($B$2:B451,B451)=1,1,0)</f>
        <v>0</v>
      </c>
      <c r="D451" s="1">
        <v>44929</v>
      </c>
      <c r="E451" s="2">
        <v>0.85425925925925927</v>
      </c>
      <c r="F451">
        <v>105</v>
      </c>
      <c r="G451" t="str">
        <f>IFERROR(INDEX(menu_items!$B:$B,MATCH(F451,menu_items!$A:$A,0)),"Unknown value")</f>
        <v>Mac &amp; Cheese</v>
      </c>
      <c r="H451" t="str">
        <f>IFERROR(INDEX(menu_items!$C:$C,MATCH(F451,menu_items!$A:$A,0)),"Unknown value")</f>
        <v>American</v>
      </c>
      <c r="I451" s="5">
        <f>IFERROR(INDEX(menu_items!$D:$D,MATCH(F451,menu_items!$A:$A,0)),0)</f>
        <v>7</v>
      </c>
      <c r="J451" t="str">
        <f t="shared" si="35"/>
        <v>Tue</v>
      </c>
      <c r="K451">
        <f t="shared" si="36"/>
        <v>3</v>
      </c>
      <c r="L451" t="str">
        <f t="shared" si="37"/>
        <v>Jan</v>
      </c>
      <c r="M451">
        <v>20</v>
      </c>
      <c r="N451">
        <f t="shared" si="38"/>
        <v>2</v>
      </c>
      <c r="O451" s="5">
        <f t="shared" si="39"/>
        <v>20.95</v>
      </c>
    </row>
    <row r="452" spans="1:15" x14ac:dyDescent="0.25">
      <c r="A452">
        <v>455</v>
      </c>
      <c r="B452">
        <v>193</v>
      </c>
      <c r="C452">
        <f>IF(COUNTIF($B$2:B452,B452)=1,1,0)</f>
        <v>1</v>
      </c>
      <c r="D452" s="1">
        <v>44929</v>
      </c>
      <c r="E452" s="2">
        <v>0.87207175925925928</v>
      </c>
      <c r="F452">
        <v>107</v>
      </c>
      <c r="G452" t="str">
        <f>IFERROR(INDEX(menu_items!$B:$B,MATCH(F452,menu_items!$A:$A,0)),"Unknown value")</f>
        <v>Orange Chicken</v>
      </c>
      <c r="H452" t="str">
        <f>IFERROR(INDEX(menu_items!$C:$C,MATCH(F452,menu_items!$A:$A,0)),"Unknown value")</f>
        <v>Asian</v>
      </c>
      <c r="I452" s="5">
        <f>IFERROR(INDEX(menu_items!$D:$D,MATCH(F452,menu_items!$A:$A,0)),0)</f>
        <v>16.5</v>
      </c>
      <c r="J452" t="str">
        <f t="shared" si="35"/>
        <v>Tue</v>
      </c>
      <c r="K452">
        <f t="shared" si="36"/>
        <v>3</v>
      </c>
      <c r="L452" t="str">
        <f t="shared" si="37"/>
        <v>Jan</v>
      </c>
      <c r="M452">
        <v>20</v>
      </c>
      <c r="N452">
        <f t="shared" si="38"/>
        <v>3</v>
      </c>
      <c r="O452" s="5">
        <f t="shared" si="39"/>
        <v>39.450000000000003</v>
      </c>
    </row>
    <row r="453" spans="1:15" x14ac:dyDescent="0.25">
      <c r="A453">
        <v>456</v>
      </c>
      <c r="B453">
        <v>193</v>
      </c>
      <c r="C453">
        <f>IF(COUNTIF($B$2:B453,B453)=1,1,0)</f>
        <v>0</v>
      </c>
      <c r="D453" s="1">
        <v>44929</v>
      </c>
      <c r="E453" s="2">
        <v>0.87207175925925928</v>
      </c>
      <c r="F453">
        <v>102</v>
      </c>
      <c r="G453" t="str">
        <f>IFERROR(INDEX(menu_items!$B:$B,MATCH(F453,menu_items!$A:$A,0)),"Unknown value")</f>
        <v>Cheeseburger</v>
      </c>
      <c r="H453" t="str">
        <f>IFERROR(INDEX(menu_items!$C:$C,MATCH(F453,menu_items!$A:$A,0)),"Unknown value")</f>
        <v>American</v>
      </c>
      <c r="I453" s="5">
        <f>IFERROR(INDEX(menu_items!$D:$D,MATCH(F453,menu_items!$A:$A,0)),0)</f>
        <v>13.95</v>
      </c>
      <c r="J453" t="str">
        <f t="shared" si="35"/>
        <v>Tue</v>
      </c>
      <c r="K453">
        <f t="shared" si="36"/>
        <v>3</v>
      </c>
      <c r="L453" t="str">
        <f t="shared" si="37"/>
        <v>Jan</v>
      </c>
      <c r="M453">
        <v>20</v>
      </c>
      <c r="N453">
        <f t="shared" si="38"/>
        <v>3</v>
      </c>
      <c r="O453" s="5">
        <f t="shared" si="39"/>
        <v>39.450000000000003</v>
      </c>
    </row>
    <row r="454" spans="1:15" x14ac:dyDescent="0.25">
      <c r="A454">
        <v>457</v>
      </c>
      <c r="B454">
        <v>193</v>
      </c>
      <c r="C454">
        <f>IF(COUNTIF($B$2:B454,B454)=1,1,0)</f>
        <v>0</v>
      </c>
      <c r="D454" s="1">
        <v>44929</v>
      </c>
      <c r="E454" s="2">
        <v>0.87207175925925928</v>
      </c>
      <c r="F454">
        <v>103</v>
      </c>
      <c r="G454" t="str">
        <f>IFERROR(INDEX(menu_items!$B:$B,MATCH(F454,menu_items!$A:$A,0)),"Unknown value")</f>
        <v>Hot Dog</v>
      </c>
      <c r="H454" t="str">
        <f>IFERROR(INDEX(menu_items!$C:$C,MATCH(F454,menu_items!$A:$A,0)),"Unknown value")</f>
        <v>American</v>
      </c>
      <c r="I454" s="5">
        <f>IFERROR(INDEX(menu_items!$D:$D,MATCH(F454,menu_items!$A:$A,0)),0)</f>
        <v>9</v>
      </c>
      <c r="J454" t="str">
        <f t="shared" si="35"/>
        <v>Tue</v>
      </c>
      <c r="K454">
        <f t="shared" si="36"/>
        <v>3</v>
      </c>
      <c r="L454" t="str">
        <f t="shared" si="37"/>
        <v>Jan</v>
      </c>
      <c r="M454">
        <v>20</v>
      </c>
      <c r="N454">
        <f t="shared" si="38"/>
        <v>3</v>
      </c>
      <c r="O454" s="5">
        <f t="shared" si="39"/>
        <v>39.450000000000003</v>
      </c>
    </row>
    <row r="455" spans="1:15" x14ac:dyDescent="0.25">
      <c r="A455">
        <v>458</v>
      </c>
      <c r="B455">
        <v>194</v>
      </c>
      <c r="C455">
        <f>IF(COUNTIF($B$2:B455,B455)=1,1,0)</f>
        <v>1</v>
      </c>
      <c r="D455" s="1">
        <v>44929</v>
      </c>
      <c r="E455" s="2">
        <v>0.8898611111111111</v>
      </c>
      <c r="F455">
        <v>101</v>
      </c>
      <c r="G455" t="str">
        <f>IFERROR(INDEX(menu_items!$B:$B,MATCH(F455,menu_items!$A:$A,0)),"Unknown value")</f>
        <v>Hamburger</v>
      </c>
      <c r="H455" t="str">
        <f>IFERROR(INDEX(menu_items!$C:$C,MATCH(F455,menu_items!$A:$A,0)),"Unknown value")</f>
        <v>American</v>
      </c>
      <c r="I455" s="5">
        <f>IFERROR(INDEX(menu_items!$D:$D,MATCH(F455,menu_items!$A:$A,0)),0)</f>
        <v>12.95</v>
      </c>
      <c r="J455" t="str">
        <f t="shared" si="35"/>
        <v>Tue</v>
      </c>
      <c r="K455">
        <f t="shared" si="36"/>
        <v>3</v>
      </c>
      <c r="L455" t="str">
        <f t="shared" si="37"/>
        <v>Jan</v>
      </c>
      <c r="M455">
        <v>21</v>
      </c>
      <c r="N455">
        <f t="shared" si="38"/>
        <v>1</v>
      </c>
      <c r="O455" s="5">
        <f t="shared" si="39"/>
        <v>12.95</v>
      </c>
    </row>
    <row r="456" spans="1:15" x14ac:dyDescent="0.25">
      <c r="A456">
        <v>459</v>
      </c>
      <c r="B456">
        <v>195</v>
      </c>
      <c r="C456">
        <f>IF(COUNTIF($B$2:B456,B456)=1,1,0)</f>
        <v>1</v>
      </c>
      <c r="D456" s="1">
        <v>44929</v>
      </c>
      <c r="E456" s="2">
        <v>0.8925925925925926</v>
      </c>
      <c r="F456">
        <v>101</v>
      </c>
      <c r="G456" t="str">
        <f>IFERROR(INDEX(menu_items!$B:$B,MATCH(F456,menu_items!$A:$A,0)),"Unknown value")</f>
        <v>Hamburger</v>
      </c>
      <c r="H456" t="str">
        <f>IFERROR(INDEX(menu_items!$C:$C,MATCH(F456,menu_items!$A:$A,0)),"Unknown value")</f>
        <v>American</v>
      </c>
      <c r="I456" s="5">
        <f>IFERROR(INDEX(menu_items!$D:$D,MATCH(F456,menu_items!$A:$A,0)),0)</f>
        <v>12.95</v>
      </c>
      <c r="J456" t="str">
        <f t="shared" si="35"/>
        <v>Tue</v>
      </c>
      <c r="K456">
        <f t="shared" si="36"/>
        <v>3</v>
      </c>
      <c r="L456" t="str">
        <f t="shared" si="37"/>
        <v>Jan</v>
      </c>
      <c r="M456">
        <v>21</v>
      </c>
      <c r="N456">
        <f t="shared" si="38"/>
        <v>1</v>
      </c>
      <c r="O456" s="5">
        <f t="shared" si="39"/>
        <v>12.95</v>
      </c>
    </row>
    <row r="457" spans="1:15" x14ac:dyDescent="0.25">
      <c r="A457">
        <v>460</v>
      </c>
      <c r="B457">
        <v>196</v>
      </c>
      <c r="C457">
        <f>IF(COUNTIF($B$2:B457,B457)=1,1,0)</f>
        <v>1</v>
      </c>
      <c r="D457" s="1">
        <v>44929</v>
      </c>
      <c r="E457" s="2">
        <v>0.90293981481481478</v>
      </c>
      <c r="F457">
        <v>120</v>
      </c>
      <c r="G457" t="str">
        <f>IFERROR(INDEX(menu_items!$B:$B,MATCH(F457,menu_items!$A:$A,0)),"Unknown value")</f>
        <v>Steak Torta</v>
      </c>
      <c r="H457" t="str">
        <f>IFERROR(INDEX(menu_items!$C:$C,MATCH(F457,menu_items!$A:$A,0)),"Unknown value")</f>
        <v>Mexican</v>
      </c>
      <c r="I457" s="5">
        <f>IFERROR(INDEX(menu_items!$D:$D,MATCH(F457,menu_items!$A:$A,0)),0)</f>
        <v>13.95</v>
      </c>
      <c r="J457" t="str">
        <f t="shared" si="35"/>
        <v>Tue</v>
      </c>
      <c r="K457">
        <f t="shared" si="36"/>
        <v>3</v>
      </c>
      <c r="L457" t="str">
        <f t="shared" si="37"/>
        <v>Jan</v>
      </c>
      <c r="M457">
        <v>21</v>
      </c>
      <c r="N457">
        <f t="shared" si="38"/>
        <v>3</v>
      </c>
      <c r="O457" s="5">
        <f t="shared" si="39"/>
        <v>37.9</v>
      </c>
    </row>
    <row r="458" spans="1:15" x14ac:dyDescent="0.25">
      <c r="A458">
        <v>461</v>
      </c>
      <c r="B458">
        <v>196</v>
      </c>
      <c r="C458">
        <f>IF(COUNTIF($B$2:B458,B458)=1,1,0)</f>
        <v>0</v>
      </c>
      <c r="D458" s="1">
        <v>44929</v>
      </c>
      <c r="E458" s="2">
        <v>0.90293981481481478</v>
      </c>
      <c r="F458">
        <v>122</v>
      </c>
      <c r="G458" t="str">
        <f>IFERROR(INDEX(menu_items!$B:$B,MATCH(F458,menu_items!$A:$A,0)),"Unknown value")</f>
        <v>Chips &amp; Salsa</v>
      </c>
      <c r="H458" t="str">
        <f>IFERROR(INDEX(menu_items!$C:$C,MATCH(F458,menu_items!$A:$A,0)),"Unknown value")</f>
        <v>Mexican</v>
      </c>
      <c r="I458" s="5">
        <f>IFERROR(INDEX(menu_items!$D:$D,MATCH(F458,menu_items!$A:$A,0)),0)</f>
        <v>7</v>
      </c>
      <c r="J458" t="str">
        <f t="shared" si="35"/>
        <v>Tue</v>
      </c>
      <c r="K458">
        <f t="shared" si="36"/>
        <v>3</v>
      </c>
      <c r="L458" t="str">
        <f t="shared" si="37"/>
        <v>Jan</v>
      </c>
      <c r="M458">
        <v>21</v>
      </c>
      <c r="N458">
        <f t="shared" si="38"/>
        <v>3</v>
      </c>
      <c r="O458" s="5">
        <f t="shared" si="39"/>
        <v>37.9</v>
      </c>
    </row>
    <row r="459" spans="1:15" x14ac:dyDescent="0.25">
      <c r="A459">
        <v>462</v>
      </c>
      <c r="B459">
        <v>196</v>
      </c>
      <c r="C459">
        <f>IF(COUNTIF($B$2:B459,B459)=1,1,0)</f>
        <v>0</v>
      </c>
      <c r="D459" s="1">
        <v>44929</v>
      </c>
      <c r="E459" s="2">
        <v>0.90293981481481478</v>
      </c>
      <c r="F459">
        <v>132</v>
      </c>
      <c r="G459" t="str">
        <f>IFERROR(INDEX(menu_items!$B:$B,MATCH(F459,menu_items!$A:$A,0)),"Unknown value")</f>
        <v>Eggplant Parmesan</v>
      </c>
      <c r="H459" t="str">
        <f>IFERROR(INDEX(menu_items!$C:$C,MATCH(F459,menu_items!$A:$A,0)),"Unknown value")</f>
        <v>Italian</v>
      </c>
      <c r="I459" s="5">
        <f>IFERROR(INDEX(menu_items!$D:$D,MATCH(F459,menu_items!$A:$A,0)),0)</f>
        <v>16.95</v>
      </c>
      <c r="J459" t="str">
        <f t="shared" si="35"/>
        <v>Tue</v>
      </c>
      <c r="K459">
        <f t="shared" si="36"/>
        <v>3</v>
      </c>
      <c r="L459" t="str">
        <f t="shared" si="37"/>
        <v>Jan</v>
      </c>
      <c r="M459">
        <v>21</v>
      </c>
      <c r="N459">
        <f t="shared" si="38"/>
        <v>3</v>
      </c>
      <c r="O459" s="5">
        <f t="shared" si="39"/>
        <v>37.9</v>
      </c>
    </row>
    <row r="460" spans="1:15" x14ac:dyDescent="0.25">
      <c r="A460">
        <v>463</v>
      </c>
      <c r="B460">
        <v>197</v>
      </c>
      <c r="C460">
        <f>IF(COUNTIF($B$2:B460,B460)=1,1,0)</f>
        <v>1</v>
      </c>
      <c r="D460" s="1">
        <v>44929</v>
      </c>
      <c r="E460" s="2">
        <v>0.90819444444444442</v>
      </c>
      <c r="F460">
        <v>125</v>
      </c>
      <c r="G460" t="str">
        <f>IFERROR(INDEX(menu_items!$B:$B,MATCH(F460,menu_items!$A:$A,0)),"Unknown value")</f>
        <v>Spaghetti &amp; Meatballs</v>
      </c>
      <c r="H460" t="str">
        <f>IFERROR(INDEX(menu_items!$C:$C,MATCH(F460,menu_items!$A:$A,0)),"Unknown value")</f>
        <v>Italian</v>
      </c>
      <c r="I460" s="5">
        <f>IFERROR(INDEX(menu_items!$D:$D,MATCH(F460,menu_items!$A:$A,0)),0)</f>
        <v>17.95</v>
      </c>
      <c r="J460" t="str">
        <f t="shared" si="35"/>
        <v>Tue</v>
      </c>
      <c r="K460">
        <f t="shared" si="36"/>
        <v>3</v>
      </c>
      <c r="L460" t="str">
        <f t="shared" si="37"/>
        <v>Jan</v>
      </c>
      <c r="M460">
        <v>21</v>
      </c>
      <c r="N460">
        <f t="shared" si="38"/>
        <v>4</v>
      </c>
      <c r="O460" s="5">
        <f t="shared" si="39"/>
        <v>64.349999999999994</v>
      </c>
    </row>
    <row r="461" spans="1:15" x14ac:dyDescent="0.25">
      <c r="A461">
        <v>464</v>
      </c>
      <c r="B461">
        <v>197</v>
      </c>
      <c r="C461">
        <f>IF(COUNTIF($B$2:B461,B461)=1,1,0)</f>
        <v>0</v>
      </c>
      <c r="D461" s="1">
        <v>44929</v>
      </c>
      <c r="E461" s="2">
        <v>0.90819444444444442</v>
      </c>
      <c r="F461">
        <v>110</v>
      </c>
      <c r="G461" t="str">
        <f>IFERROR(INDEX(menu_items!$B:$B,MATCH(F461,menu_items!$A:$A,0)),"Unknown value")</f>
        <v>Pork Ramen</v>
      </c>
      <c r="H461" t="str">
        <f>IFERROR(INDEX(menu_items!$C:$C,MATCH(F461,menu_items!$A:$A,0)),"Unknown value")</f>
        <v>Asian</v>
      </c>
      <c r="I461" s="5">
        <f>IFERROR(INDEX(menu_items!$D:$D,MATCH(F461,menu_items!$A:$A,0)),0)</f>
        <v>17.95</v>
      </c>
      <c r="J461" t="str">
        <f t="shared" si="35"/>
        <v>Tue</v>
      </c>
      <c r="K461">
        <f t="shared" si="36"/>
        <v>3</v>
      </c>
      <c r="L461" t="str">
        <f t="shared" si="37"/>
        <v>Jan</v>
      </c>
      <c r="M461">
        <v>21</v>
      </c>
      <c r="N461">
        <f t="shared" si="38"/>
        <v>4</v>
      </c>
      <c r="O461" s="5">
        <f t="shared" si="39"/>
        <v>64.349999999999994</v>
      </c>
    </row>
    <row r="462" spans="1:15" x14ac:dyDescent="0.25">
      <c r="A462">
        <v>465</v>
      </c>
      <c r="B462">
        <v>197</v>
      </c>
      <c r="C462">
        <f>IF(COUNTIF($B$2:B462,B462)=1,1,0)</f>
        <v>0</v>
      </c>
      <c r="D462" s="1">
        <v>44929</v>
      </c>
      <c r="E462" s="2">
        <v>0.90819444444444442</v>
      </c>
      <c r="F462">
        <v>127</v>
      </c>
      <c r="G462" t="str">
        <f>IFERROR(INDEX(menu_items!$B:$B,MATCH(F462,menu_items!$A:$A,0)),"Unknown value")</f>
        <v>Meat Lasagna</v>
      </c>
      <c r="H462" t="str">
        <f>IFERROR(INDEX(menu_items!$C:$C,MATCH(F462,menu_items!$A:$A,0)),"Unknown value")</f>
        <v>Italian</v>
      </c>
      <c r="I462" s="5">
        <f>IFERROR(INDEX(menu_items!$D:$D,MATCH(F462,menu_items!$A:$A,0)),0)</f>
        <v>17.95</v>
      </c>
      <c r="J462" t="str">
        <f t="shared" si="35"/>
        <v>Tue</v>
      </c>
      <c r="K462">
        <f t="shared" si="36"/>
        <v>3</v>
      </c>
      <c r="L462" t="str">
        <f t="shared" si="37"/>
        <v>Jan</v>
      </c>
      <c r="M462">
        <v>21</v>
      </c>
      <c r="N462">
        <f t="shared" si="38"/>
        <v>4</v>
      </c>
      <c r="O462" s="5">
        <f t="shared" si="39"/>
        <v>64.349999999999994</v>
      </c>
    </row>
    <row r="463" spans="1:15" x14ac:dyDescent="0.25">
      <c r="A463">
        <v>466</v>
      </c>
      <c r="B463">
        <v>197</v>
      </c>
      <c r="C463">
        <f>IF(COUNTIF($B$2:B463,B463)=1,1,0)</f>
        <v>0</v>
      </c>
      <c r="D463" s="1">
        <v>44929</v>
      </c>
      <c r="E463" s="2">
        <v>0.90819444444444442</v>
      </c>
      <c r="F463">
        <v>121</v>
      </c>
      <c r="G463" t="str">
        <f>IFERROR(INDEX(menu_items!$B:$B,MATCH(F463,menu_items!$A:$A,0)),"Unknown value")</f>
        <v>Cheese Quesadillas</v>
      </c>
      <c r="H463" t="str">
        <f>IFERROR(INDEX(menu_items!$C:$C,MATCH(F463,menu_items!$A:$A,0)),"Unknown value")</f>
        <v>Mexican</v>
      </c>
      <c r="I463" s="5">
        <f>IFERROR(INDEX(menu_items!$D:$D,MATCH(F463,menu_items!$A:$A,0)),0)</f>
        <v>10.5</v>
      </c>
      <c r="J463" t="str">
        <f t="shared" si="35"/>
        <v>Tue</v>
      </c>
      <c r="K463">
        <f t="shared" si="36"/>
        <v>3</v>
      </c>
      <c r="L463" t="str">
        <f t="shared" si="37"/>
        <v>Jan</v>
      </c>
      <c r="M463">
        <v>21</v>
      </c>
      <c r="N463">
        <f t="shared" si="38"/>
        <v>4</v>
      </c>
      <c r="O463" s="5">
        <f t="shared" si="39"/>
        <v>64.349999999999994</v>
      </c>
    </row>
    <row r="464" spans="1:15" x14ac:dyDescent="0.25">
      <c r="A464">
        <v>467</v>
      </c>
      <c r="B464">
        <v>198</v>
      </c>
      <c r="C464">
        <f>IF(COUNTIF($B$2:B464,B464)=1,1,0)</f>
        <v>1</v>
      </c>
      <c r="D464" s="1">
        <v>44929</v>
      </c>
      <c r="E464" s="2">
        <v>0.91368055555555561</v>
      </c>
      <c r="F464">
        <v>107</v>
      </c>
      <c r="G464" t="str">
        <f>IFERROR(INDEX(menu_items!$B:$B,MATCH(F464,menu_items!$A:$A,0)),"Unknown value")</f>
        <v>Orange Chicken</v>
      </c>
      <c r="H464" t="str">
        <f>IFERROR(INDEX(menu_items!$C:$C,MATCH(F464,menu_items!$A:$A,0)),"Unknown value")</f>
        <v>Asian</v>
      </c>
      <c r="I464" s="5">
        <f>IFERROR(INDEX(menu_items!$D:$D,MATCH(F464,menu_items!$A:$A,0)),0)</f>
        <v>16.5</v>
      </c>
      <c r="J464" t="str">
        <f t="shared" si="35"/>
        <v>Tue</v>
      </c>
      <c r="K464">
        <f t="shared" si="36"/>
        <v>3</v>
      </c>
      <c r="L464" t="str">
        <f t="shared" si="37"/>
        <v>Jan</v>
      </c>
      <c r="M464">
        <v>21</v>
      </c>
      <c r="N464">
        <f t="shared" si="38"/>
        <v>2</v>
      </c>
      <c r="O464" s="5">
        <f t="shared" si="39"/>
        <v>25.5</v>
      </c>
    </row>
    <row r="465" spans="1:15" x14ac:dyDescent="0.25">
      <c r="A465">
        <v>468</v>
      </c>
      <c r="B465">
        <v>198</v>
      </c>
      <c r="C465">
        <f>IF(COUNTIF($B$2:B465,B465)=1,1,0)</f>
        <v>0</v>
      </c>
      <c r="D465" s="1">
        <v>44929</v>
      </c>
      <c r="E465" s="2">
        <v>0.91368055555555561</v>
      </c>
      <c r="F465">
        <v>103</v>
      </c>
      <c r="G465" t="str">
        <f>IFERROR(INDEX(menu_items!$B:$B,MATCH(F465,menu_items!$A:$A,0)),"Unknown value")</f>
        <v>Hot Dog</v>
      </c>
      <c r="H465" t="str">
        <f>IFERROR(INDEX(menu_items!$C:$C,MATCH(F465,menu_items!$A:$A,0)),"Unknown value")</f>
        <v>American</v>
      </c>
      <c r="I465" s="5">
        <f>IFERROR(INDEX(menu_items!$D:$D,MATCH(F465,menu_items!$A:$A,0)),0)</f>
        <v>9</v>
      </c>
      <c r="J465" t="str">
        <f t="shared" si="35"/>
        <v>Tue</v>
      </c>
      <c r="K465">
        <f t="shared" si="36"/>
        <v>3</v>
      </c>
      <c r="L465" t="str">
        <f t="shared" si="37"/>
        <v>Jan</v>
      </c>
      <c r="M465">
        <v>21</v>
      </c>
      <c r="N465">
        <f t="shared" si="38"/>
        <v>2</v>
      </c>
      <c r="O465" s="5">
        <f t="shared" si="39"/>
        <v>25.5</v>
      </c>
    </row>
    <row r="466" spans="1:15" x14ac:dyDescent="0.25">
      <c r="A466">
        <v>469</v>
      </c>
      <c r="B466">
        <v>199</v>
      </c>
      <c r="C466">
        <f>IF(COUNTIF($B$2:B466,B466)=1,1,0)</f>
        <v>1</v>
      </c>
      <c r="D466" s="1">
        <v>44929</v>
      </c>
      <c r="E466" s="2">
        <v>0.92405092592592597</v>
      </c>
      <c r="F466">
        <v>103</v>
      </c>
      <c r="G466" t="str">
        <f>IFERROR(INDEX(menu_items!$B:$B,MATCH(F466,menu_items!$A:$A,0)),"Unknown value")</f>
        <v>Hot Dog</v>
      </c>
      <c r="H466" t="str">
        <f>IFERROR(INDEX(menu_items!$C:$C,MATCH(F466,menu_items!$A:$A,0)),"Unknown value")</f>
        <v>American</v>
      </c>
      <c r="I466" s="5">
        <f>IFERROR(INDEX(menu_items!$D:$D,MATCH(F466,menu_items!$A:$A,0)),0)</f>
        <v>9</v>
      </c>
      <c r="J466" t="str">
        <f t="shared" si="35"/>
        <v>Tue</v>
      </c>
      <c r="K466">
        <f t="shared" si="36"/>
        <v>3</v>
      </c>
      <c r="L466" t="str">
        <f t="shared" si="37"/>
        <v>Jan</v>
      </c>
      <c r="M466">
        <v>22</v>
      </c>
      <c r="N466">
        <f t="shared" si="38"/>
        <v>1</v>
      </c>
      <c r="O466" s="5">
        <f t="shared" si="39"/>
        <v>9</v>
      </c>
    </row>
    <row r="467" spans="1:15" x14ac:dyDescent="0.25">
      <c r="A467">
        <v>471</v>
      </c>
      <c r="B467">
        <v>201</v>
      </c>
      <c r="C467">
        <f>IF(COUNTIF($B$2:B467,B467)=1,1,0)</f>
        <v>1</v>
      </c>
      <c r="D467" s="1">
        <v>44929</v>
      </c>
      <c r="E467" s="2">
        <v>0.93748842592592596</v>
      </c>
      <c r="F467">
        <v>116</v>
      </c>
      <c r="G467" t="str">
        <f>IFERROR(INDEX(menu_items!$B:$B,MATCH(F467,menu_items!$A:$A,0)),"Unknown value")</f>
        <v>Steak Tacos</v>
      </c>
      <c r="H467" t="str">
        <f>IFERROR(INDEX(menu_items!$C:$C,MATCH(F467,menu_items!$A:$A,0)),"Unknown value")</f>
        <v>Mexican</v>
      </c>
      <c r="I467" s="5">
        <f>IFERROR(INDEX(menu_items!$D:$D,MATCH(F467,menu_items!$A:$A,0)),0)</f>
        <v>13.95</v>
      </c>
      <c r="J467" t="str">
        <f t="shared" si="35"/>
        <v>Tue</v>
      </c>
      <c r="K467">
        <f t="shared" si="36"/>
        <v>3</v>
      </c>
      <c r="L467" t="str">
        <f t="shared" si="37"/>
        <v>Jan</v>
      </c>
      <c r="M467">
        <v>22</v>
      </c>
      <c r="N467">
        <f t="shared" si="38"/>
        <v>3</v>
      </c>
      <c r="O467" s="5">
        <f t="shared" si="39"/>
        <v>37.4</v>
      </c>
    </row>
    <row r="468" spans="1:15" x14ac:dyDescent="0.25">
      <c r="A468">
        <v>472</v>
      </c>
      <c r="B468">
        <v>201</v>
      </c>
      <c r="C468">
        <f>IF(COUNTIF($B$2:B468,B468)=1,1,0)</f>
        <v>0</v>
      </c>
      <c r="D468" s="1">
        <v>44929</v>
      </c>
      <c r="E468" s="2">
        <v>0.93748842592592596</v>
      </c>
      <c r="F468">
        <v>104</v>
      </c>
      <c r="G468" t="str">
        <f>IFERROR(INDEX(menu_items!$B:$B,MATCH(F468,menu_items!$A:$A,0)),"Unknown value")</f>
        <v>Veggie Burger</v>
      </c>
      <c r="H468" t="str">
        <f>IFERROR(INDEX(menu_items!$C:$C,MATCH(F468,menu_items!$A:$A,0)),"Unknown value")</f>
        <v>American</v>
      </c>
      <c r="I468" s="5">
        <f>IFERROR(INDEX(menu_items!$D:$D,MATCH(F468,menu_items!$A:$A,0)),0)</f>
        <v>10.5</v>
      </c>
      <c r="J468" t="str">
        <f t="shared" si="35"/>
        <v>Tue</v>
      </c>
      <c r="K468">
        <f t="shared" si="36"/>
        <v>3</v>
      </c>
      <c r="L468" t="str">
        <f t="shared" si="37"/>
        <v>Jan</v>
      </c>
      <c r="M468">
        <v>22</v>
      </c>
      <c r="N468">
        <f t="shared" si="38"/>
        <v>3</v>
      </c>
      <c r="O468" s="5">
        <f t="shared" si="39"/>
        <v>37.4</v>
      </c>
    </row>
    <row r="469" spans="1:15" x14ac:dyDescent="0.25">
      <c r="A469">
        <v>473</v>
      </c>
      <c r="B469">
        <v>201</v>
      </c>
      <c r="C469">
        <f>IF(COUNTIF($B$2:B469,B469)=1,1,0)</f>
        <v>0</v>
      </c>
      <c r="D469" s="1">
        <v>44929</v>
      </c>
      <c r="E469" s="2">
        <v>0.93748842592592596</v>
      </c>
      <c r="F469">
        <v>117</v>
      </c>
      <c r="G469" t="str">
        <f>IFERROR(INDEX(menu_items!$B:$B,MATCH(F469,menu_items!$A:$A,0)),"Unknown value")</f>
        <v>Chicken Burrito</v>
      </c>
      <c r="H469" t="str">
        <f>IFERROR(INDEX(menu_items!$C:$C,MATCH(F469,menu_items!$A:$A,0)),"Unknown value")</f>
        <v>Mexican</v>
      </c>
      <c r="I469" s="5">
        <f>IFERROR(INDEX(menu_items!$D:$D,MATCH(F469,menu_items!$A:$A,0)),0)</f>
        <v>12.95</v>
      </c>
      <c r="J469" t="str">
        <f t="shared" si="35"/>
        <v>Tue</v>
      </c>
      <c r="K469">
        <f t="shared" si="36"/>
        <v>3</v>
      </c>
      <c r="L469" t="str">
        <f t="shared" si="37"/>
        <v>Jan</v>
      </c>
      <c r="M469">
        <v>22</v>
      </c>
      <c r="N469">
        <f t="shared" si="38"/>
        <v>3</v>
      </c>
      <c r="O469" s="5">
        <f t="shared" si="39"/>
        <v>37.4</v>
      </c>
    </row>
    <row r="470" spans="1:15" x14ac:dyDescent="0.25">
      <c r="A470">
        <v>475</v>
      </c>
      <c r="B470">
        <v>202</v>
      </c>
      <c r="C470">
        <f>IF(COUNTIF($B$2:B470,B470)=1,1,0)</f>
        <v>1</v>
      </c>
      <c r="D470" s="1">
        <v>44929</v>
      </c>
      <c r="E470" s="2">
        <v>0.95172453703703708</v>
      </c>
      <c r="F470">
        <v>102</v>
      </c>
      <c r="G470" t="str">
        <f>IFERROR(INDEX(menu_items!$B:$B,MATCH(F470,menu_items!$A:$A,0)),"Unknown value")</f>
        <v>Cheeseburger</v>
      </c>
      <c r="H470" t="str">
        <f>IFERROR(INDEX(menu_items!$C:$C,MATCH(F470,menu_items!$A:$A,0)),"Unknown value")</f>
        <v>American</v>
      </c>
      <c r="I470" s="5">
        <f>IFERROR(INDEX(menu_items!$D:$D,MATCH(F470,menu_items!$A:$A,0)),0)</f>
        <v>13.95</v>
      </c>
      <c r="J470" t="str">
        <f t="shared" si="35"/>
        <v>Tue</v>
      </c>
      <c r="K470">
        <f t="shared" si="36"/>
        <v>3</v>
      </c>
      <c r="L470" t="str">
        <f t="shared" si="37"/>
        <v>Jan</v>
      </c>
      <c r="M470">
        <v>22</v>
      </c>
      <c r="N470">
        <f t="shared" si="38"/>
        <v>1</v>
      </c>
      <c r="O470" s="5">
        <f t="shared" si="39"/>
        <v>13.95</v>
      </c>
    </row>
    <row r="471" spans="1:15" x14ac:dyDescent="0.25">
      <c r="A471">
        <v>476</v>
      </c>
      <c r="B471">
        <v>203</v>
      </c>
      <c r="C471">
        <f>IF(COUNTIF($B$2:B471,B471)=1,1,0)</f>
        <v>1</v>
      </c>
      <c r="D471" s="1">
        <v>44930</v>
      </c>
      <c r="E471" s="2">
        <v>0.47972222222222222</v>
      </c>
      <c r="F471">
        <v>102</v>
      </c>
      <c r="G471" t="str">
        <f>IFERROR(INDEX(menu_items!$B:$B,MATCH(F471,menu_items!$A:$A,0)),"Unknown value")</f>
        <v>Cheeseburger</v>
      </c>
      <c r="H471" t="str">
        <f>IFERROR(INDEX(menu_items!$C:$C,MATCH(F471,menu_items!$A:$A,0)),"Unknown value")</f>
        <v>American</v>
      </c>
      <c r="I471" s="5">
        <f>IFERROR(INDEX(menu_items!$D:$D,MATCH(F471,menu_items!$A:$A,0)),0)</f>
        <v>13.95</v>
      </c>
      <c r="J471" t="str">
        <f t="shared" si="35"/>
        <v>Wed</v>
      </c>
      <c r="K471">
        <f t="shared" si="36"/>
        <v>4</v>
      </c>
      <c r="L471" t="str">
        <f t="shared" si="37"/>
        <v>Jan</v>
      </c>
      <c r="M471">
        <v>11</v>
      </c>
      <c r="N471">
        <f t="shared" si="38"/>
        <v>4</v>
      </c>
      <c r="O471" s="5">
        <f t="shared" si="39"/>
        <v>55.849999999999994</v>
      </c>
    </row>
    <row r="472" spans="1:15" x14ac:dyDescent="0.25">
      <c r="A472">
        <v>477</v>
      </c>
      <c r="B472">
        <v>203</v>
      </c>
      <c r="C472">
        <f>IF(COUNTIF($B$2:B472,B472)=1,1,0)</f>
        <v>0</v>
      </c>
      <c r="D472" s="1">
        <v>44930</v>
      </c>
      <c r="E472" s="2">
        <v>0.47972222222222222</v>
      </c>
      <c r="F472">
        <v>127</v>
      </c>
      <c r="G472" t="str">
        <f>IFERROR(INDEX(menu_items!$B:$B,MATCH(F472,menu_items!$A:$A,0)),"Unknown value")</f>
        <v>Meat Lasagna</v>
      </c>
      <c r="H472" t="str">
        <f>IFERROR(INDEX(menu_items!$C:$C,MATCH(F472,menu_items!$A:$A,0)),"Unknown value")</f>
        <v>Italian</v>
      </c>
      <c r="I472" s="5">
        <f>IFERROR(INDEX(menu_items!$D:$D,MATCH(F472,menu_items!$A:$A,0)),0)</f>
        <v>17.95</v>
      </c>
      <c r="J472" t="str">
        <f t="shared" si="35"/>
        <v>Wed</v>
      </c>
      <c r="K472">
        <f t="shared" si="36"/>
        <v>4</v>
      </c>
      <c r="L472" t="str">
        <f t="shared" si="37"/>
        <v>Jan</v>
      </c>
      <c r="M472">
        <v>11</v>
      </c>
      <c r="N472">
        <f t="shared" si="38"/>
        <v>4</v>
      </c>
      <c r="O472" s="5">
        <f t="shared" si="39"/>
        <v>55.849999999999994</v>
      </c>
    </row>
    <row r="473" spans="1:15" x14ac:dyDescent="0.25">
      <c r="A473">
        <v>478</v>
      </c>
      <c r="B473">
        <v>203</v>
      </c>
      <c r="C473">
        <f>IF(COUNTIF($B$2:B473,B473)=1,1,0)</f>
        <v>0</v>
      </c>
      <c r="D473" s="1">
        <v>44930</v>
      </c>
      <c r="E473" s="2">
        <v>0.47972222222222222</v>
      </c>
      <c r="F473">
        <v>112</v>
      </c>
      <c r="G473" t="str">
        <f>IFERROR(INDEX(menu_items!$B:$B,MATCH(F473,menu_items!$A:$A,0)),"Unknown value")</f>
        <v>Salmon Roll</v>
      </c>
      <c r="H473" t="str">
        <f>IFERROR(INDEX(menu_items!$C:$C,MATCH(F473,menu_items!$A:$A,0)),"Unknown value")</f>
        <v>Asian</v>
      </c>
      <c r="I473" s="5">
        <f>IFERROR(INDEX(menu_items!$D:$D,MATCH(F473,menu_items!$A:$A,0)),0)</f>
        <v>14.95</v>
      </c>
      <c r="J473" t="str">
        <f t="shared" si="35"/>
        <v>Wed</v>
      </c>
      <c r="K473">
        <f t="shared" si="36"/>
        <v>4</v>
      </c>
      <c r="L473" t="str">
        <f t="shared" si="37"/>
        <v>Jan</v>
      </c>
      <c r="M473">
        <v>11</v>
      </c>
      <c r="N473">
        <f t="shared" si="38"/>
        <v>4</v>
      </c>
      <c r="O473" s="5">
        <f t="shared" si="39"/>
        <v>55.849999999999994</v>
      </c>
    </row>
    <row r="474" spans="1:15" x14ac:dyDescent="0.25">
      <c r="A474">
        <v>479</v>
      </c>
      <c r="B474">
        <v>203</v>
      </c>
      <c r="C474">
        <f>IF(COUNTIF($B$2:B474,B474)=1,1,0)</f>
        <v>0</v>
      </c>
      <c r="D474" s="1">
        <v>44930</v>
      </c>
      <c r="E474" s="2">
        <v>0.47972222222222222</v>
      </c>
      <c r="F474">
        <v>114</v>
      </c>
      <c r="G474" t="str">
        <f>IFERROR(INDEX(menu_items!$B:$B,MATCH(F474,menu_items!$A:$A,0)),"Unknown value")</f>
        <v>Potstickers</v>
      </c>
      <c r="H474" t="str">
        <f>IFERROR(INDEX(menu_items!$C:$C,MATCH(F474,menu_items!$A:$A,0)),"Unknown value")</f>
        <v>Asian</v>
      </c>
      <c r="I474" s="5">
        <f>IFERROR(INDEX(menu_items!$D:$D,MATCH(F474,menu_items!$A:$A,0)),0)</f>
        <v>9</v>
      </c>
      <c r="J474" t="str">
        <f t="shared" si="35"/>
        <v>Wed</v>
      </c>
      <c r="K474">
        <f t="shared" si="36"/>
        <v>4</v>
      </c>
      <c r="L474" t="str">
        <f t="shared" si="37"/>
        <v>Jan</v>
      </c>
      <c r="M474">
        <v>11</v>
      </c>
      <c r="N474">
        <f t="shared" si="38"/>
        <v>4</v>
      </c>
      <c r="O474" s="5">
        <f t="shared" si="39"/>
        <v>55.849999999999994</v>
      </c>
    </row>
    <row r="475" spans="1:15" x14ac:dyDescent="0.25">
      <c r="A475">
        <v>480</v>
      </c>
      <c r="B475">
        <v>204</v>
      </c>
      <c r="C475">
        <f>IF(COUNTIF($B$2:B475,B475)=1,1,0)</f>
        <v>1</v>
      </c>
      <c r="D475" s="1">
        <v>44930</v>
      </c>
      <c r="E475" s="2">
        <v>0.4836226851851852</v>
      </c>
      <c r="F475">
        <v>122</v>
      </c>
      <c r="G475" t="str">
        <f>IFERROR(INDEX(menu_items!$B:$B,MATCH(F475,menu_items!$A:$A,0)),"Unknown value")</f>
        <v>Chips &amp; Salsa</v>
      </c>
      <c r="H475" t="str">
        <f>IFERROR(INDEX(menu_items!$C:$C,MATCH(F475,menu_items!$A:$A,0)),"Unknown value")</f>
        <v>Mexican</v>
      </c>
      <c r="I475" s="5">
        <f>IFERROR(INDEX(menu_items!$D:$D,MATCH(F475,menu_items!$A:$A,0)),0)</f>
        <v>7</v>
      </c>
      <c r="J475" t="str">
        <f t="shared" si="35"/>
        <v>Wed</v>
      </c>
      <c r="K475">
        <f t="shared" si="36"/>
        <v>4</v>
      </c>
      <c r="L475" t="str">
        <f t="shared" si="37"/>
        <v>Jan</v>
      </c>
      <c r="M475">
        <v>11</v>
      </c>
      <c r="N475">
        <f t="shared" si="38"/>
        <v>1</v>
      </c>
      <c r="O475" s="5">
        <f t="shared" si="39"/>
        <v>7</v>
      </c>
    </row>
    <row r="476" spans="1:15" x14ac:dyDescent="0.25">
      <c r="A476">
        <v>481</v>
      </c>
      <c r="B476">
        <v>205</v>
      </c>
      <c r="C476">
        <f>IF(COUNTIF($B$2:B476,B476)=1,1,0)</f>
        <v>1</v>
      </c>
      <c r="D476" s="1">
        <v>44930</v>
      </c>
      <c r="E476" s="2">
        <v>0.48881944444444442</v>
      </c>
      <c r="F476">
        <v>102</v>
      </c>
      <c r="G476" t="str">
        <f>IFERROR(INDEX(menu_items!$B:$B,MATCH(F476,menu_items!$A:$A,0)),"Unknown value")</f>
        <v>Cheeseburger</v>
      </c>
      <c r="H476" t="str">
        <f>IFERROR(INDEX(menu_items!$C:$C,MATCH(F476,menu_items!$A:$A,0)),"Unknown value")</f>
        <v>American</v>
      </c>
      <c r="I476" s="5">
        <f>IFERROR(INDEX(menu_items!$D:$D,MATCH(F476,menu_items!$A:$A,0)),0)</f>
        <v>13.95</v>
      </c>
      <c r="J476" t="str">
        <f t="shared" si="35"/>
        <v>Wed</v>
      </c>
      <c r="K476">
        <f t="shared" si="36"/>
        <v>4</v>
      </c>
      <c r="L476" t="str">
        <f t="shared" si="37"/>
        <v>Jan</v>
      </c>
      <c r="M476">
        <v>11</v>
      </c>
      <c r="N476">
        <f t="shared" si="38"/>
        <v>3</v>
      </c>
      <c r="O476" s="5">
        <f t="shared" si="39"/>
        <v>34.9</v>
      </c>
    </row>
    <row r="477" spans="1:15" x14ac:dyDescent="0.25">
      <c r="A477">
        <v>482</v>
      </c>
      <c r="B477">
        <v>205</v>
      </c>
      <c r="C477">
        <f>IF(COUNTIF($B$2:B477,B477)=1,1,0)</f>
        <v>0</v>
      </c>
      <c r="D477" s="1">
        <v>44930</v>
      </c>
      <c r="E477" s="2">
        <v>0.48881944444444442</v>
      </c>
      <c r="F477">
        <v>103</v>
      </c>
      <c r="G477" t="str">
        <f>IFERROR(INDEX(menu_items!$B:$B,MATCH(F477,menu_items!$A:$A,0)),"Unknown value")</f>
        <v>Hot Dog</v>
      </c>
      <c r="H477" t="str">
        <f>IFERROR(INDEX(menu_items!$C:$C,MATCH(F477,menu_items!$A:$A,0)),"Unknown value")</f>
        <v>American</v>
      </c>
      <c r="I477" s="5">
        <f>IFERROR(INDEX(menu_items!$D:$D,MATCH(F477,menu_items!$A:$A,0)),0)</f>
        <v>9</v>
      </c>
      <c r="J477" t="str">
        <f t="shared" si="35"/>
        <v>Wed</v>
      </c>
      <c r="K477">
        <f t="shared" si="36"/>
        <v>4</v>
      </c>
      <c r="L477" t="str">
        <f t="shared" si="37"/>
        <v>Jan</v>
      </c>
      <c r="M477">
        <v>11</v>
      </c>
      <c r="N477">
        <f t="shared" si="38"/>
        <v>3</v>
      </c>
      <c r="O477" s="5">
        <f t="shared" si="39"/>
        <v>34.9</v>
      </c>
    </row>
    <row r="478" spans="1:15" x14ac:dyDescent="0.25">
      <c r="A478">
        <v>483</v>
      </c>
      <c r="B478">
        <v>205</v>
      </c>
      <c r="C478">
        <f>IF(COUNTIF($B$2:B478,B478)=1,1,0)</f>
        <v>0</v>
      </c>
      <c r="D478" s="1">
        <v>44930</v>
      </c>
      <c r="E478" s="2">
        <v>0.48881944444444442</v>
      </c>
      <c r="F478">
        <v>119</v>
      </c>
      <c r="G478" t="str">
        <f>IFERROR(INDEX(menu_items!$B:$B,MATCH(F478,menu_items!$A:$A,0)),"Unknown value")</f>
        <v>Chicken Torta</v>
      </c>
      <c r="H478" t="str">
        <f>IFERROR(INDEX(menu_items!$C:$C,MATCH(F478,menu_items!$A:$A,0)),"Unknown value")</f>
        <v>Mexican</v>
      </c>
      <c r="I478" s="5">
        <f>IFERROR(INDEX(menu_items!$D:$D,MATCH(F478,menu_items!$A:$A,0)),0)</f>
        <v>11.95</v>
      </c>
      <c r="J478" t="str">
        <f t="shared" si="35"/>
        <v>Wed</v>
      </c>
      <c r="K478">
        <f t="shared" si="36"/>
        <v>4</v>
      </c>
      <c r="L478" t="str">
        <f t="shared" si="37"/>
        <v>Jan</v>
      </c>
      <c r="M478">
        <v>11</v>
      </c>
      <c r="N478">
        <f t="shared" si="38"/>
        <v>3</v>
      </c>
      <c r="O478" s="5">
        <f t="shared" si="39"/>
        <v>34.9</v>
      </c>
    </row>
    <row r="479" spans="1:15" x14ac:dyDescent="0.25">
      <c r="A479">
        <v>484</v>
      </c>
      <c r="B479">
        <v>206</v>
      </c>
      <c r="C479">
        <f>IF(COUNTIF($B$2:B479,B479)=1,1,0)</f>
        <v>1</v>
      </c>
      <c r="D479" s="1">
        <v>44930</v>
      </c>
      <c r="E479" s="2">
        <v>0.48969907407407409</v>
      </c>
      <c r="F479">
        <v>111</v>
      </c>
      <c r="G479" t="str">
        <f>IFERROR(INDEX(menu_items!$B:$B,MATCH(F479,menu_items!$A:$A,0)),"Unknown value")</f>
        <v>California Roll</v>
      </c>
      <c r="H479" t="str">
        <f>IFERROR(INDEX(menu_items!$C:$C,MATCH(F479,menu_items!$A:$A,0)),"Unknown value")</f>
        <v>Asian</v>
      </c>
      <c r="I479" s="5">
        <f>IFERROR(INDEX(menu_items!$D:$D,MATCH(F479,menu_items!$A:$A,0)),0)</f>
        <v>11.95</v>
      </c>
      <c r="J479" t="str">
        <f t="shared" si="35"/>
        <v>Wed</v>
      </c>
      <c r="K479">
        <f t="shared" si="36"/>
        <v>4</v>
      </c>
      <c r="L479" t="str">
        <f t="shared" si="37"/>
        <v>Jan</v>
      </c>
      <c r="M479">
        <v>11</v>
      </c>
      <c r="N479">
        <f t="shared" si="38"/>
        <v>3</v>
      </c>
      <c r="O479" s="5">
        <f t="shared" si="39"/>
        <v>23.95</v>
      </c>
    </row>
    <row r="480" spans="1:15" x14ac:dyDescent="0.25">
      <c r="A480">
        <v>485</v>
      </c>
      <c r="B480">
        <v>206</v>
      </c>
      <c r="C480">
        <f>IF(COUNTIF($B$2:B480,B480)=1,1,0)</f>
        <v>0</v>
      </c>
      <c r="D480" s="1">
        <v>44930</v>
      </c>
      <c r="E480" s="2">
        <v>0.48969907407407409</v>
      </c>
      <c r="F480">
        <v>113</v>
      </c>
      <c r="G480" t="str">
        <f>IFERROR(INDEX(menu_items!$B:$B,MATCH(F480,menu_items!$A:$A,0)),"Unknown value")</f>
        <v>Edamame</v>
      </c>
      <c r="H480" t="str">
        <f>IFERROR(INDEX(menu_items!$C:$C,MATCH(F480,menu_items!$A:$A,0)),"Unknown value")</f>
        <v>Asian</v>
      </c>
      <c r="I480" s="5">
        <f>IFERROR(INDEX(menu_items!$D:$D,MATCH(F480,menu_items!$A:$A,0)),0)</f>
        <v>5</v>
      </c>
      <c r="J480" t="str">
        <f t="shared" si="35"/>
        <v>Wed</v>
      </c>
      <c r="K480">
        <f t="shared" si="36"/>
        <v>4</v>
      </c>
      <c r="L480" t="str">
        <f t="shared" si="37"/>
        <v>Jan</v>
      </c>
      <c r="M480">
        <v>11</v>
      </c>
      <c r="N480">
        <f t="shared" si="38"/>
        <v>3</v>
      </c>
      <c r="O480" s="5">
        <f t="shared" si="39"/>
        <v>23.95</v>
      </c>
    </row>
    <row r="481" spans="1:15" x14ac:dyDescent="0.25">
      <c r="A481">
        <v>486</v>
      </c>
      <c r="B481">
        <v>206</v>
      </c>
      <c r="C481">
        <f>IF(COUNTIF($B$2:B481,B481)=1,1,0)</f>
        <v>0</v>
      </c>
      <c r="D481" s="1">
        <v>44930</v>
      </c>
      <c r="E481" s="2">
        <v>0.48969907407407409</v>
      </c>
      <c r="F481">
        <v>122</v>
      </c>
      <c r="G481" t="str">
        <f>IFERROR(INDEX(menu_items!$B:$B,MATCH(F481,menu_items!$A:$A,0)),"Unknown value")</f>
        <v>Chips &amp; Salsa</v>
      </c>
      <c r="H481" t="str">
        <f>IFERROR(INDEX(menu_items!$C:$C,MATCH(F481,menu_items!$A:$A,0)),"Unknown value")</f>
        <v>Mexican</v>
      </c>
      <c r="I481" s="5">
        <f>IFERROR(INDEX(menu_items!$D:$D,MATCH(F481,menu_items!$A:$A,0)),0)</f>
        <v>7</v>
      </c>
      <c r="J481" t="str">
        <f t="shared" si="35"/>
        <v>Wed</v>
      </c>
      <c r="K481">
        <f t="shared" si="36"/>
        <v>4</v>
      </c>
      <c r="L481" t="str">
        <f t="shared" si="37"/>
        <v>Jan</v>
      </c>
      <c r="M481">
        <v>11</v>
      </c>
      <c r="N481">
        <f t="shared" si="38"/>
        <v>3</v>
      </c>
      <c r="O481" s="5">
        <f t="shared" si="39"/>
        <v>23.95</v>
      </c>
    </row>
    <row r="482" spans="1:15" x14ac:dyDescent="0.25">
      <c r="A482">
        <v>487</v>
      </c>
      <c r="B482">
        <v>207</v>
      </c>
      <c r="C482">
        <f>IF(COUNTIF($B$2:B482,B482)=1,1,0)</f>
        <v>1</v>
      </c>
      <c r="D482" s="1">
        <v>44930</v>
      </c>
      <c r="E482" s="2">
        <v>0.50275462962962958</v>
      </c>
      <c r="F482">
        <v>122</v>
      </c>
      <c r="G482" t="str">
        <f>IFERROR(INDEX(menu_items!$B:$B,MATCH(F482,menu_items!$A:$A,0)),"Unknown value")</f>
        <v>Chips &amp; Salsa</v>
      </c>
      <c r="H482" t="str">
        <f>IFERROR(INDEX(menu_items!$C:$C,MATCH(F482,menu_items!$A:$A,0)),"Unknown value")</f>
        <v>Mexican</v>
      </c>
      <c r="I482" s="5">
        <f>IFERROR(INDEX(menu_items!$D:$D,MATCH(F482,menu_items!$A:$A,0)),0)</f>
        <v>7</v>
      </c>
      <c r="J482" t="str">
        <f t="shared" si="35"/>
        <v>Wed</v>
      </c>
      <c r="K482">
        <f t="shared" si="36"/>
        <v>4</v>
      </c>
      <c r="L482" t="str">
        <f t="shared" si="37"/>
        <v>Jan</v>
      </c>
      <c r="M482">
        <v>12</v>
      </c>
      <c r="N482">
        <f t="shared" si="38"/>
        <v>1</v>
      </c>
      <c r="O482" s="5">
        <f t="shared" si="39"/>
        <v>7</v>
      </c>
    </row>
    <row r="483" spans="1:15" x14ac:dyDescent="0.25">
      <c r="A483">
        <v>488</v>
      </c>
      <c r="B483">
        <v>208</v>
      </c>
      <c r="C483">
        <f>IF(COUNTIF($B$2:B483,B483)=1,1,0)</f>
        <v>1</v>
      </c>
      <c r="D483" s="1">
        <v>44930</v>
      </c>
      <c r="E483" s="2">
        <v>0.50839120370370372</v>
      </c>
      <c r="F483">
        <v>101</v>
      </c>
      <c r="G483" t="str">
        <f>IFERROR(INDEX(menu_items!$B:$B,MATCH(F483,menu_items!$A:$A,0)),"Unknown value")</f>
        <v>Hamburger</v>
      </c>
      <c r="H483" t="str">
        <f>IFERROR(INDEX(menu_items!$C:$C,MATCH(F483,menu_items!$A:$A,0)),"Unknown value")</f>
        <v>American</v>
      </c>
      <c r="I483" s="5">
        <f>IFERROR(INDEX(menu_items!$D:$D,MATCH(F483,menu_items!$A:$A,0)),0)</f>
        <v>12.95</v>
      </c>
      <c r="J483" t="str">
        <f t="shared" si="35"/>
        <v>Wed</v>
      </c>
      <c r="K483">
        <f t="shared" si="36"/>
        <v>4</v>
      </c>
      <c r="L483" t="str">
        <f t="shared" si="37"/>
        <v>Jan</v>
      </c>
      <c r="M483">
        <v>12</v>
      </c>
      <c r="N483">
        <f t="shared" si="38"/>
        <v>5</v>
      </c>
      <c r="O483" s="5">
        <f t="shared" si="39"/>
        <v>48.9</v>
      </c>
    </row>
    <row r="484" spans="1:15" x14ac:dyDescent="0.25">
      <c r="A484">
        <v>489</v>
      </c>
      <c r="B484">
        <v>208</v>
      </c>
      <c r="C484">
        <f>IF(COUNTIF($B$2:B484,B484)=1,1,0)</f>
        <v>0</v>
      </c>
      <c r="D484" s="1">
        <v>44930</v>
      </c>
      <c r="E484" s="2">
        <v>0.50839120370370372</v>
      </c>
      <c r="F484">
        <v>101</v>
      </c>
      <c r="G484" t="str">
        <f>IFERROR(INDEX(menu_items!$B:$B,MATCH(F484,menu_items!$A:$A,0)),"Unknown value")</f>
        <v>Hamburger</v>
      </c>
      <c r="H484" t="str">
        <f>IFERROR(INDEX(menu_items!$C:$C,MATCH(F484,menu_items!$A:$A,0)),"Unknown value")</f>
        <v>American</v>
      </c>
      <c r="I484" s="5">
        <f>IFERROR(INDEX(menu_items!$D:$D,MATCH(F484,menu_items!$A:$A,0)),0)</f>
        <v>12.95</v>
      </c>
      <c r="J484" t="str">
        <f t="shared" si="35"/>
        <v>Wed</v>
      </c>
      <c r="K484">
        <f t="shared" si="36"/>
        <v>4</v>
      </c>
      <c r="L484" t="str">
        <f t="shared" si="37"/>
        <v>Jan</v>
      </c>
      <c r="M484">
        <v>12</v>
      </c>
      <c r="N484">
        <f t="shared" si="38"/>
        <v>5</v>
      </c>
      <c r="O484" s="5">
        <f t="shared" si="39"/>
        <v>48.9</v>
      </c>
    </row>
    <row r="485" spans="1:15" x14ac:dyDescent="0.25">
      <c r="A485">
        <v>490</v>
      </c>
      <c r="B485">
        <v>208</v>
      </c>
      <c r="C485">
        <f>IF(COUNTIF($B$2:B485,B485)=1,1,0)</f>
        <v>0</v>
      </c>
      <c r="D485" s="1">
        <v>44930</v>
      </c>
      <c r="E485" s="2">
        <v>0.50839120370370372</v>
      </c>
      <c r="F485">
        <v>103</v>
      </c>
      <c r="G485" t="str">
        <f>IFERROR(INDEX(menu_items!$B:$B,MATCH(F485,menu_items!$A:$A,0)),"Unknown value")</f>
        <v>Hot Dog</v>
      </c>
      <c r="H485" t="str">
        <f>IFERROR(INDEX(menu_items!$C:$C,MATCH(F485,menu_items!$A:$A,0)),"Unknown value")</f>
        <v>American</v>
      </c>
      <c r="I485" s="5">
        <f>IFERROR(INDEX(menu_items!$D:$D,MATCH(F485,menu_items!$A:$A,0)),0)</f>
        <v>9</v>
      </c>
      <c r="J485" t="str">
        <f t="shared" si="35"/>
        <v>Wed</v>
      </c>
      <c r="K485">
        <f t="shared" si="36"/>
        <v>4</v>
      </c>
      <c r="L485" t="str">
        <f t="shared" si="37"/>
        <v>Jan</v>
      </c>
      <c r="M485">
        <v>12</v>
      </c>
      <c r="N485">
        <f t="shared" si="38"/>
        <v>5</v>
      </c>
      <c r="O485" s="5">
        <f t="shared" si="39"/>
        <v>48.9</v>
      </c>
    </row>
    <row r="486" spans="1:15" x14ac:dyDescent="0.25">
      <c r="A486">
        <v>491</v>
      </c>
      <c r="B486">
        <v>208</v>
      </c>
      <c r="C486">
        <f>IF(COUNTIF($B$2:B486,B486)=1,1,0)</f>
        <v>0</v>
      </c>
      <c r="D486" s="1">
        <v>44930</v>
      </c>
      <c r="E486" s="2">
        <v>0.50839120370370372</v>
      </c>
      <c r="F486">
        <v>113</v>
      </c>
      <c r="G486" t="str">
        <f>IFERROR(INDEX(menu_items!$B:$B,MATCH(F486,menu_items!$A:$A,0)),"Unknown value")</f>
        <v>Edamame</v>
      </c>
      <c r="H486" t="str">
        <f>IFERROR(INDEX(menu_items!$C:$C,MATCH(F486,menu_items!$A:$A,0)),"Unknown value")</f>
        <v>Asian</v>
      </c>
      <c r="I486" s="5">
        <f>IFERROR(INDEX(menu_items!$D:$D,MATCH(F486,menu_items!$A:$A,0)),0)</f>
        <v>5</v>
      </c>
      <c r="J486" t="str">
        <f t="shared" si="35"/>
        <v>Wed</v>
      </c>
      <c r="K486">
        <f t="shared" si="36"/>
        <v>4</v>
      </c>
      <c r="L486" t="str">
        <f t="shared" si="37"/>
        <v>Jan</v>
      </c>
      <c r="M486">
        <v>12</v>
      </c>
      <c r="N486">
        <f t="shared" si="38"/>
        <v>5</v>
      </c>
      <c r="O486" s="5">
        <f t="shared" si="39"/>
        <v>48.9</v>
      </c>
    </row>
    <row r="487" spans="1:15" x14ac:dyDescent="0.25">
      <c r="A487">
        <v>492</v>
      </c>
      <c r="B487">
        <v>208</v>
      </c>
      <c r="C487">
        <f>IF(COUNTIF($B$2:B487,B487)=1,1,0)</f>
        <v>0</v>
      </c>
      <c r="D487" s="1">
        <v>44930</v>
      </c>
      <c r="E487" s="2">
        <v>0.50839120370370372</v>
      </c>
      <c r="F487">
        <v>114</v>
      </c>
      <c r="G487" t="str">
        <f>IFERROR(INDEX(menu_items!$B:$B,MATCH(F487,menu_items!$A:$A,0)),"Unknown value")</f>
        <v>Potstickers</v>
      </c>
      <c r="H487" t="str">
        <f>IFERROR(INDEX(menu_items!$C:$C,MATCH(F487,menu_items!$A:$A,0)),"Unknown value")</f>
        <v>Asian</v>
      </c>
      <c r="I487" s="5">
        <f>IFERROR(INDEX(menu_items!$D:$D,MATCH(F487,menu_items!$A:$A,0)),0)</f>
        <v>9</v>
      </c>
      <c r="J487" t="str">
        <f t="shared" si="35"/>
        <v>Wed</v>
      </c>
      <c r="K487">
        <f t="shared" si="36"/>
        <v>4</v>
      </c>
      <c r="L487" t="str">
        <f t="shared" si="37"/>
        <v>Jan</v>
      </c>
      <c r="M487">
        <v>12</v>
      </c>
      <c r="N487">
        <f t="shared" si="38"/>
        <v>5</v>
      </c>
      <c r="O487" s="5">
        <f t="shared" si="39"/>
        <v>48.9</v>
      </c>
    </row>
    <row r="488" spans="1:15" x14ac:dyDescent="0.25">
      <c r="A488">
        <v>493</v>
      </c>
      <c r="B488">
        <v>209</v>
      </c>
      <c r="C488">
        <f>IF(COUNTIF($B$2:B488,B488)=1,1,0)</f>
        <v>1</v>
      </c>
      <c r="D488" s="1">
        <v>44930</v>
      </c>
      <c r="E488" s="2">
        <v>0.52033564814814814</v>
      </c>
      <c r="F488">
        <v>102</v>
      </c>
      <c r="G488" t="str">
        <f>IFERROR(INDEX(menu_items!$B:$B,MATCH(F488,menu_items!$A:$A,0)),"Unknown value")</f>
        <v>Cheeseburger</v>
      </c>
      <c r="H488" t="str">
        <f>IFERROR(INDEX(menu_items!$C:$C,MATCH(F488,menu_items!$A:$A,0)),"Unknown value")</f>
        <v>American</v>
      </c>
      <c r="I488" s="5">
        <f>IFERROR(INDEX(menu_items!$D:$D,MATCH(F488,menu_items!$A:$A,0)),0)</f>
        <v>13.95</v>
      </c>
      <c r="J488" t="str">
        <f t="shared" si="35"/>
        <v>Wed</v>
      </c>
      <c r="K488">
        <f t="shared" si="36"/>
        <v>4</v>
      </c>
      <c r="L488" t="str">
        <f t="shared" si="37"/>
        <v>Jan</v>
      </c>
      <c r="M488">
        <v>12</v>
      </c>
      <c r="N488">
        <f t="shared" si="38"/>
        <v>1</v>
      </c>
      <c r="O488" s="5">
        <f t="shared" si="39"/>
        <v>13.95</v>
      </c>
    </row>
    <row r="489" spans="1:15" x14ac:dyDescent="0.25">
      <c r="A489">
        <v>494</v>
      </c>
      <c r="B489">
        <v>210</v>
      </c>
      <c r="C489">
        <f>IF(COUNTIF($B$2:B489,B489)=1,1,0)</f>
        <v>1</v>
      </c>
      <c r="D489" s="1">
        <v>44930</v>
      </c>
      <c r="E489" s="2">
        <v>0.52376157407407409</v>
      </c>
      <c r="F489">
        <v>131</v>
      </c>
      <c r="G489" t="str">
        <f>IFERROR(INDEX(menu_items!$B:$B,MATCH(F489,menu_items!$A:$A,0)),"Unknown value")</f>
        <v>Chicken Parmesan</v>
      </c>
      <c r="H489" t="str">
        <f>IFERROR(INDEX(menu_items!$C:$C,MATCH(F489,menu_items!$A:$A,0)),"Unknown value")</f>
        <v>Italian</v>
      </c>
      <c r="I489" s="5">
        <f>IFERROR(INDEX(menu_items!$D:$D,MATCH(F489,menu_items!$A:$A,0)),0)</f>
        <v>17.95</v>
      </c>
      <c r="J489" t="str">
        <f t="shared" si="35"/>
        <v>Wed</v>
      </c>
      <c r="K489">
        <f t="shared" si="36"/>
        <v>4</v>
      </c>
      <c r="L489" t="str">
        <f t="shared" si="37"/>
        <v>Jan</v>
      </c>
      <c r="M489">
        <v>12</v>
      </c>
      <c r="N489">
        <f t="shared" si="38"/>
        <v>1</v>
      </c>
      <c r="O489" s="5">
        <f t="shared" si="39"/>
        <v>17.95</v>
      </c>
    </row>
    <row r="490" spans="1:15" x14ac:dyDescent="0.25">
      <c r="A490">
        <v>495</v>
      </c>
      <c r="B490">
        <v>211</v>
      </c>
      <c r="C490">
        <f>IF(COUNTIF($B$2:B490,B490)=1,1,0)</f>
        <v>1</v>
      </c>
      <c r="D490" s="1">
        <v>44930</v>
      </c>
      <c r="E490" s="2">
        <v>0.53773148148148153</v>
      </c>
      <c r="F490">
        <v>113</v>
      </c>
      <c r="G490" t="str">
        <f>IFERROR(INDEX(menu_items!$B:$B,MATCH(F490,menu_items!$A:$A,0)),"Unknown value")</f>
        <v>Edamame</v>
      </c>
      <c r="H490" t="str">
        <f>IFERROR(INDEX(menu_items!$C:$C,MATCH(F490,menu_items!$A:$A,0)),"Unknown value")</f>
        <v>Asian</v>
      </c>
      <c r="I490" s="5">
        <f>IFERROR(INDEX(menu_items!$D:$D,MATCH(F490,menu_items!$A:$A,0)),0)</f>
        <v>5</v>
      </c>
      <c r="J490" t="str">
        <f t="shared" si="35"/>
        <v>Wed</v>
      </c>
      <c r="K490">
        <f t="shared" si="36"/>
        <v>4</v>
      </c>
      <c r="L490" t="str">
        <f t="shared" si="37"/>
        <v>Jan</v>
      </c>
      <c r="M490">
        <v>12</v>
      </c>
      <c r="N490">
        <f t="shared" si="38"/>
        <v>1</v>
      </c>
      <c r="O490" s="5">
        <f t="shared" si="39"/>
        <v>5</v>
      </c>
    </row>
    <row r="491" spans="1:15" x14ac:dyDescent="0.25">
      <c r="A491">
        <v>496</v>
      </c>
      <c r="B491">
        <v>212</v>
      </c>
      <c r="C491">
        <f>IF(COUNTIF($B$2:B491,B491)=1,1,0)</f>
        <v>1</v>
      </c>
      <c r="D491" s="1">
        <v>44930</v>
      </c>
      <c r="E491" s="2">
        <v>0.55281250000000004</v>
      </c>
      <c r="F491">
        <v>110</v>
      </c>
      <c r="G491" t="str">
        <f>IFERROR(INDEX(menu_items!$B:$B,MATCH(F491,menu_items!$A:$A,0)),"Unknown value")</f>
        <v>Pork Ramen</v>
      </c>
      <c r="H491" t="str">
        <f>IFERROR(INDEX(menu_items!$C:$C,MATCH(F491,menu_items!$A:$A,0)),"Unknown value")</f>
        <v>Asian</v>
      </c>
      <c r="I491" s="5">
        <f>IFERROR(INDEX(menu_items!$D:$D,MATCH(F491,menu_items!$A:$A,0)),0)</f>
        <v>17.95</v>
      </c>
      <c r="J491" t="str">
        <f t="shared" si="35"/>
        <v>Wed</v>
      </c>
      <c r="K491">
        <f t="shared" si="36"/>
        <v>4</v>
      </c>
      <c r="L491" t="str">
        <f t="shared" si="37"/>
        <v>Jan</v>
      </c>
      <c r="M491">
        <v>13</v>
      </c>
      <c r="N491">
        <f t="shared" si="38"/>
        <v>1</v>
      </c>
      <c r="O491" s="5">
        <f t="shared" si="39"/>
        <v>17.95</v>
      </c>
    </row>
    <row r="492" spans="1:15" x14ac:dyDescent="0.25">
      <c r="A492">
        <v>497</v>
      </c>
      <c r="B492">
        <v>213</v>
      </c>
      <c r="C492">
        <f>IF(COUNTIF($B$2:B492,B492)=1,1,0)</f>
        <v>1</v>
      </c>
      <c r="D492" s="1">
        <v>44930</v>
      </c>
      <c r="E492" s="2">
        <v>0.55600694444444443</v>
      </c>
      <c r="F492">
        <v>125</v>
      </c>
      <c r="G492" t="str">
        <f>IFERROR(INDEX(menu_items!$B:$B,MATCH(F492,menu_items!$A:$A,0)),"Unknown value")</f>
        <v>Spaghetti &amp; Meatballs</v>
      </c>
      <c r="H492" t="str">
        <f>IFERROR(INDEX(menu_items!$C:$C,MATCH(F492,menu_items!$A:$A,0)),"Unknown value")</f>
        <v>Italian</v>
      </c>
      <c r="I492" s="5">
        <f>IFERROR(INDEX(menu_items!$D:$D,MATCH(F492,menu_items!$A:$A,0)),0)</f>
        <v>17.95</v>
      </c>
      <c r="J492" t="str">
        <f t="shared" si="35"/>
        <v>Wed</v>
      </c>
      <c r="K492">
        <f t="shared" si="36"/>
        <v>4</v>
      </c>
      <c r="L492" t="str">
        <f t="shared" si="37"/>
        <v>Jan</v>
      </c>
      <c r="M492">
        <v>13</v>
      </c>
      <c r="N492">
        <f t="shared" si="38"/>
        <v>1</v>
      </c>
      <c r="O492" s="5">
        <f t="shared" si="39"/>
        <v>17.95</v>
      </c>
    </row>
    <row r="493" spans="1:15" x14ac:dyDescent="0.25">
      <c r="A493">
        <v>498</v>
      </c>
      <c r="B493">
        <v>214</v>
      </c>
      <c r="C493">
        <f>IF(COUNTIF($B$2:B493,B493)=1,1,0)</f>
        <v>1</v>
      </c>
      <c r="D493" s="1">
        <v>44930</v>
      </c>
      <c r="E493" s="2">
        <v>0.56893518518518515</v>
      </c>
      <c r="F493">
        <v>110</v>
      </c>
      <c r="G493" t="str">
        <f>IFERROR(INDEX(menu_items!$B:$B,MATCH(F493,menu_items!$A:$A,0)),"Unknown value")</f>
        <v>Pork Ramen</v>
      </c>
      <c r="H493" t="str">
        <f>IFERROR(INDEX(menu_items!$C:$C,MATCH(F493,menu_items!$A:$A,0)),"Unknown value")</f>
        <v>Asian</v>
      </c>
      <c r="I493" s="5">
        <f>IFERROR(INDEX(menu_items!$D:$D,MATCH(F493,menu_items!$A:$A,0)),0)</f>
        <v>17.95</v>
      </c>
      <c r="J493" t="str">
        <f t="shared" si="35"/>
        <v>Wed</v>
      </c>
      <c r="K493">
        <f t="shared" si="36"/>
        <v>4</v>
      </c>
      <c r="L493" t="str">
        <f t="shared" si="37"/>
        <v>Jan</v>
      </c>
      <c r="M493">
        <v>13</v>
      </c>
      <c r="N493">
        <f t="shared" si="38"/>
        <v>4</v>
      </c>
      <c r="O493" s="5">
        <f t="shared" si="39"/>
        <v>66.349999999999994</v>
      </c>
    </row>
    <row r="494" spans="1:15" x14ac:dyDescent="0.25">
      <c r="A494">
        <v>499</v>
      </c>
      <c r="B494">
        <v>214</v>
      </c>
      <c r="C494">
        <f>IF(COUNTIF($B$2:B494,B494)=1,1,0)</f>
        <v>0</v>
      </c>
      <c r="D494" s="1">
        <v>44930</v>
      </c>
      <c r="E494" s="2">
        <v>0.56893518518518515</v>
      </c>
      <c r="F494">
        <v>117</v>
      </c>
      <c r="G494" t="str">
        <f>IFERROR(INDEX(menu_items!$B:$B,MATCH(F494,menu_items!$A:$A,0)),"Unknown value")</f>
        <v>Chicken Burrito</v>
      </c>
      <c r="H494" t="str">
        <f>IFERROR(INDEX(menu_items!$C:$C,MATCH(F494,menu_items!$A:$A,0)),"Unknown value")</f>
        <v>Mexican</v>
      </c>
      <c r="I494" s="5">
        <f>IFERROR(INDEX(menu_items!$D:$D,MATCH(F494,menu_items!$A:$A,0)),0)</f>
        <v>12.95</v>
      </c>
      <c r="J494" t="str">
        <f t="shared" si="35"/>
        <v>Wed</v>
      </c>
      <c r="K494">
        <f t="shared" si="36"/>
        <v>4</v>
      </c>
      <c r="L494" t="str">
        <f t="shared" si="37"/>
        <v>Jan</v>
      </c>
      <c r="M494">
        <v>13</v>
      </c>
      <c r="N494">
        <f t="shared" si="38"/>
        <v>4</v>
      </c>
      <c r="O494" s="5">
        <f t="shared" si="39"/>
        <v>66.349999999999994</v>
      </c>
    </row>
    <row r="495" spans="1:15" x14ac:dyDescent="0.25">
      <c r="A495">
        <v>500</v>
      </c>
      <c r="B495">
        <v>214</v>
      </c>
      <c r="C495">
        <f>IF(COUNTIF($B$2:B495,B495)=1,1,0)</f>
        <v>0</v>
      </c>
      <c r="D495" s="1">
        <v>44930</v>
      </c>
      <c r="E495" s="2">
        <v>0.56893518518518515</v>
      </c>
      <c r="F495">
        <v>129</v>
      </c>
      <c r="G495" t="str">
        <f>IFERROR(INDEX(menu_items!$B:$B,MATCH(F495,menu_items!$A:$A,0)),"Unknown value")</f>
        <v>Mushroom Ravioli</v>
      </c>
      <c r="H495" t="str">
        <f>IFERROR(INDEX(menu_items!$C:$C,MATCH(F495,menu_items!$A:$A,0)),"Unknown value")</f>
        <v>Italian</v>
      </c>
      <c r="I495" s="5">
        <f>IFERROR(INDEX(menu_items!$D:$D,MATCH(F495,menu_items!$A:$A,0)),0)</f>
        <v>15.5</v>
      </c>
      <c r="J495" t="str">
        <f t="shared" si="35"/>
        <v>Wed</v>
      </c>
      <c r="K495">
        <f t="shared" si="36"/>
        <v>4</v>
      </c>
      <c r="L495" t="str">
        <f t="shared" si="37"/>
        <v>Jan</v>
      </c>
      <c r="M495">
        <v>13</v>
      </c>
      <c r="N495">
        <f t="shared" si="38"/>
        <v>4</v>
      </c>
      <c r="O495" s="5">
        <f t="shared" si="39"/>
        <v>66.349999999999994</v>
      </c>
    </row>
    <row r="496" spans="1:15" x14ac:dyDescent="0.25">
      <c r="A496">
        <v>501</v>
      </c>
      <c r="B496">
        <v>214</v>
      </c>
      <c r="C496">
        <f>IF(COUNTIF($B$2:B496,B496)=1,1,0)</f>
        <v>0</v>
      </c>
      <c r="D496" s="1">
        <v>44930</v>
      </c>
      <c r="E496" s="2">
        <v>0.56893518518518515</v>
      </c>
      <c r="F496">
        <v>130</v>
      </c>
      <c r="G496" t="str">
        <f>IFERROR(INDEX(menu_items!$B:$B,MATCH(F496,menu_items!$A:$A,0)),"Unknown value")</f>
        <v>Shrimp Scampi</v>
      </c>
      <c r="H496" t="str">
        <f>IFERROR(INDEX(menu_items!$C:$C,MATCH(F496,menu_items!$A:$A,0)),"Unknown value")</f>
        <v>Italian</v>
      </c>
      <c r="I496" s="5">
        <f>IFERROR(INDEX(menu_items!$D:$D,MATCH(F496,menu_items!$A:$A,0)),0)</f>
        <v>19.95</v>
      </c>
      <c r="J496" t="str">
        <f t="shared" si="35"/>
        <v>Wed</v>
      </c>
      <c r="K496">
        <f t="shared" si="36"/>
        <v>4</v>
      </c>
      <c r="L496" t="str">
        <f t="shared" si="37"/>
        <v>Jan</v>
      </c>
      <c r="M496">
        <v>13</v>
      </c>
      <c r="N496">
        <f t="shared" si="38"/>
        <v>4</v>
      </c>
      <c r="O496" s="5">
        <f t="shared" si="39"/>
        <v>66.349999999999994</v>
      </c>
    </row>
    <row r="497" spans="1:15" x14ac:dyDescent="0.25">
      <c r="A497">
        <v>502</v>
      </c>
      <c r="B497">
        <v>215</v>
      </c>
      <c r="C497">
        <f>IF(COUNTIF($B$2:B497,B497)=1,1,0)</f>
        <v>1</v>
      </c>
      <c r="D497" s="1">
        <v>44930</v>
      </c>
      <c r="E497" s="2">
        <v>0.57278935185185187</v>
      </c>
      <c r="F497">
        <v>126</v>
      </c>
      <c r="G497" t="str">
        <f>IFERROR(INDEX(menu_items!$B:$B,MATCH(F497,menu_items!$A:$A,0)),"Unknown value")</f>
        <v>Fettuccine Alfredo</v>
      </c>
      <c r="H497" t="str">
        <f>IFERROR(INDEX(menu_items!$C:$C,MATCH(F497,menu_items!$A:$A,0)),"Unknown value")</f>
        <v>Italian</v>
      </c>
      <c r="I497" s="5">
        <f>IFERROR(INDEX(menu_items!$D:$D,MATCH(F497,menu_items!$A:$A,0)),0)</f>
        <v>14.5</v>
      </c>
      <c r="J497" t="str">
        <f t="shared" si="35"/>
        <v>Wed</v>
      </c>
      <c r="K497">
        <f t="shared" si="36"/>
        <v>4</v>
      </c>
      <c r="L497" t="str">
        <f t="shared" si="37"/>
        <v>Jan</v>
      </c>
      <c r="M497">
        <v>13</v>
      </c>
      <c r="N497">
        <f t="shared" si="38"/>
        <v>1</v>
      </c>
      <c r="O497" s="5">
        <f t="shared" si="39"/>
        <v>14.5</v>
      </c>
    </row>
    <row r="498" spans="1:15" x14ac:dyDescent="0.25">
      <c r="A498">
        <v>503</v>
      </c>
      <c r="B498">
        <v>216</v>
      </c>
      <c r="C498">
        <f>IF(COUNTIF($B$2:B498,B498)=1,1,0)</f>
        <v>1</v>
      </c>
      <c r="D498" s="1">
        <v>44930</v>
      </c>
      <c r="E498" s="2">
        <v>0.60550925925925925</v>
      </c>
      <c r="F498">
        <v>101</v>
      </c>
      <c r="G498" t="str">
        <f>IFERROR(INDEX(menu_items!$B:$B,MATCH(F498,menu_items!$A:$A,0)),"Unknown value")</f>
        <v>Hamburger</v>
      </c>
      <c r="H498" t="str">
        <f>IFERROR(INDEX(menu_items!$C:$C,MATCH(F498,menu_items!$A:$A,0)),"Unknown value")</f>
        <v>American</v>
      </c>
      <c r="I498" s="5">
        <f>IFERROR(INDEX(menu_items!$D:$D,MATCH(F498,menu_items!$A:$A,0)),0)</f>
        <v>12.95</v>
      </c>
      <c r="J498" t="str">
        <f t="shared" si="35"/>
        <v>Wed</v>
      </c>
      <c r="K498">
        <f t="shared" si="36"/>
        <v>4</v>
      </c>
      <c r="L498" t="str">
        <f t="shared" si="37"/>
        <v>Jan</v>
      </c>
      <c r="M498">
        <v>14</v>
      </c>
      <c r="N498">
        <f t="shared" si="38"/>
        <v>3</v>
      </c>
      <c r="O498" s="5">
        <f t="shared" si="39"/>
        <v>45.4</v>
      </c>
    </row>
    <row r="499" spans="1:15" x14ac:dyDescent="0.25">
      <c r="A499">
        <v>504</v>
      </c>
      <c r="B499">
        <v>216</v>
      </c>
      <c r="C499">
        <f>IF(COUNTIF($B$2:B499,B499)=1,1,0)</f>
        <v>0</v>
      </c>
      <c r="D499" s="1">
        <v>44930</v>
      </c>
      <c r="E499" s="2">
        <v>0.60550925925925925</v>
      </c>
      <c r="F499">
        <v>124</v>
      </c>
      <c r="G499" t="str">
        <f>IFERROR(INDEX(menu_items!$B:$B,MATCH(F499,menu_items!$A:$A,0)),"Unknown value")</f>
        <v>Spaghetti</v>
      </c>
      <c r="H499" t="str">
        <f>IFERROR(INDEX(menu_items!$C:$C,MATCH(F499,menu_items!$A:$A,0)),"Unknown value")</f>
        <v>Italian</v>
      </c>
      <c r="I499" s="5">
        <f>IFERROR(INDEX(menu_items!$D:$D,MATCH(F499,menu_items!$A:$A,0)),0)</f>
        <v>14.5</v>
      </c>
      <c r="J499" t="str">
        <f t="shared" si="35"/>
        <v>Wed</v>
      </c>
      <c r="K499">
        <f t="shared" si="36"/>
        <v>4</v>
      </c>
      <c r="L499" t="str">
        <f t="shared" si="37"/>
        <v>Jan</v>
      </c>
      <c r="M499">
        <v>14</v>
      </c>
      <c r="N499">
        <f t="shared" si="38"/>
        <v>3</v>
      </c>
      <c r="O499" s="5">
        <f t="shared" si="39"/>
        <v>45.4</v>
      </c>
    </row>
    <row r="500" spans="1:15" x14ac:dyDescent="0.25">
      <c r="A500">
        <v>505</v>
      </c>
      <c r="B500">
        <v>216</v>
      </c>
      <c r="C500">
        <f>IF(COUNTIF($B$2:B500,B500)=1,1,0)</f>
        <v>0</v>
      </c>
      <c r="D500" s="1">
        <v>44930</v>
      </c>
      <c r="E500" s="2">
        <v>0.60550925925925925</v>
      </c>
      <c r="F500">
        <v>109</v>
      </c>
      <c r="G500" t="str">
        <f>IFERROR(INDEX(menu_items!$B:$B,MATCH(F500,menu_items!$A:$A,0)),"Unknown value")</f>
        <v>Korean Beef Bowl</v>
      </c>
      <c r="H500" t="str">
        <f>IFERROR(INDEX(menu_items!$C:$C,MATCH(F500,menu_items!$A:$A,0)),"Unknown value")</f>
        <v>Asian</v>
      </c>
      <c r="I500" s="5">
        <f>IFERROR(INDEX(menu_items!$D:$D,MATCH(F500,menu_items!$A:$A,0)),0)</f>
        <v>17.95</v>
      </c>
      <c r="J500" t="str">
        <f t="shared" si="35"/>
        <v>Wed</v>
      </c>
      <c r="K500">
        <f t="shared" si="36"/>
        <v>4</v>
      </c>
      <c r="L500" t="str">
        <f t="shared" si="37"/>
        <v>Jan</v>
      </c>
      <c r="M500">
        <v>14</v>
      </c>
      <c r="N500">
        <f t="shared" si="38"/>
        <v>3</v>
      </c>
      <c r="O500" s="5">
        <f t="shared" si="39"/>
        <v>45.4</v>
      </c>
    </row>
    <row r="501" spans="1:15" x14ac:dyDescent="0.25">
      <c r="A501">
        <v>506</v>
      </c>
      <c r="B501">
        <v>217</v>
      </c>
      <c r="C501">
        <f>IF(COUNTIF($B$2:B501,B501)=1,1,0)</f>
        <v>1</v>
      </c>
      <c r="D501" s="1">
        <v>44930</v>
      </c>
      <c r="E501" s="2">
        <v>0.60767361111111107</v>
      </c>
      <c r="F501">
        <v>108</v>
      </c>
      <c r="G501" t="str">
        <f>IFERROR(INDEX(menu_items!$B:$B,MATCH(F501,menu_items!$A:$A,0)),"Unknown value")</f>
        <v>Tofu Pad Thai</v>
      </c>
      <c r="H501" t="str">
        <f>IFERROR(INDEX(menu_items!$C:$C,MATCH(F501,menu_items!$A:$A,0)),"Unknown value")</f>
        <v>Asian</v>
      </c>
      <c r="I501" s="5">
        <f>IFERROR(INDEX(menu_items!$D:$D,MATCH(F501,menu_items!$A:$A,0)),0)</f>
        <v>14.5</v>
      </c>
      <c r="J501" t="str">
        <f t="shared" si="35"/>
        <v>Wed</v>
      </c>
      <c r="K501">
        <f t="shared" si="36"/>
        <v>4</v>
      </c>
      <c r="L501" t="str">
        <f t="shared" si="37"/>
        <v>Jan</v>
      </c>
      <c r="M501">
        <v>14</v>
      </c>
      <c r="N501">
        <f t="shared" si="38"/>
        <v>2</v>
      </c>
      <c r="O501" s="5">
        <f t="shared" si="39"/>
        <v>32.450000000000003</v>
      </c>
    </row>
    <row r="502" spans="1:15" x14ac:dyDescent="0.25">
      <c r="A502">
        <v>507</v>
      </c>
      <c r="B502">
        <v>217</v>
      </c>
      <c r="C502">
        <f>IF(COUNTIF($B$2:B502,B502)=1,1,0)</f>
        <v>0</v>
      </c>
      <c r="D502" s="1">
        <v>44930</v>
      </c>
      <c r="E502" s="2">
        <v>0.60767361111111107</v>
      </c>
      <c r="F502">
        <v>131</v>
      </c>
      <c r="G502" t="str">
        <f>IFERROR(INDEX(menu_items!$B:$B,MATCH(F502,menu_items!$A:$A,0)),"Unknown value")</f>
        <v>Chicken Parmesan</v>
      </c>
      <c r="H502" t="str">
        <f>IFERROR(INDEX(menu_items!$C:$C,MATCH(F502,menu_items!$A:$A,0)),"Unknown value")</f>
        <v>Italian</v>
      </c>
      <c r="I502" s="5">
        <f>IFERROR(INDEX(menu_items!$D:$D,MATCH(F502,menu_items!$A:$A,0)),0)</f>
        <v>17.95</v>
      </c>
      <c r="J502" t="str">
        <f t="shared" si="35"/>
        <v>Wed</v>
      </c>
      <c r="K502">
        <f t="shared" si="36"/>
        <v>4</v>
      </c>
      <c r="L502" t="str">
        <f t="shared" si="37"/>
        <v>Jan</v>
      </c>
      <c r="M502">
        <v>14</v>
      </c>
      <c r="N502">
        <f t="shared" si="38"/>
        <v>2</v>
      </c>
      <c r="O502" s="5">
        <f t="shared" si="39"/>
        <v>32.450000000000003</v>
      </c>
    </row>
    <row r="503" spans="1:15" x14ac:dyDescent="0.25">
      <c r="A503">
        <v>508</v>
      </c>
      <c r="B503">
        <v>218</v>
      </c>
      <c r="C503">
        <f>IF(COUNTIF($B$2:B503,B503)=1,1,0)</f>
        <v>1</v>
      </c>
      <c r="D503" s="1">
        <v>44930</v>
      </c>
      <c r="E503" s="2">
        <v>0.60776620370370371</v>
      </c>
      <c r="F503">
        <v>122</v>
      </c>
      <c r="G503" t="str">
        <f>IFERROR(INDEX(menu_items!$B:$B,MATCH(F503,menu_items!$A:$A,0)),"Unknown value")</f>
        <v>Chips &amp; Salsa</v>
      </c>
      <c r="H503" t="str">
        <f>IFERROR(INDEX(menu_items!$C:$C,MATCH(F503,menu_items!$A:$A,0)),"Unknown value")</f>
        <v>Mexican</v>
      </c>
      <c r="I503" s="5">
        <f>IFERROR(INDEX(menu_items!$D:$D,MATCH(F503,menu_items!$A:$A,0)),0)</f>
        <v>7</v>
      </c>
      <c r="J503" t="str">
        <f t="shared" si="35"/>
        <v>Wed</v>
      </c>
      <c r="K503">
        <f t="shared" si="36"/>
        <v>4</v>
      </c>
      <c r="L503" t="str">
        <f t="shared" si="37"/>
        <v>Jan</v>
      </c>
      <c r="M503">
        <v>14</v>
      </c>
      <c r="N503">
        <f t="shared" si="38"/>
        <v>1</v>
      </c>
      <c r="O503" s="5">
        <f t="shared" si="39"/>
        <v>7</v>
      </c>
    </row>
    <row r="504" spans="1:15" x14ac:dyDescent="0.25">
      <c r="A504">
        <v>509</v>
      </c>
      <c r="B504">
        <v>219</v>
      </c>
      <c r="C504">
        <f>IF(COUNTIF($B$2:B504,B504)=1,1,0)</f>
        <v>1</v>
      </c>
      <c r="D504" s="1">
        <v>44930</v>
      </c>
      <c r="E504" s="2">
        <v>0.61251157407407408</v>
      </c>
      <c r="F504">
        <v>101</v>
      </c>
      <c r="G504" t="str">
        <f>IFERROR(INDEX(menu_items!$B:$B,MATCH(F504,menu_items!$A:$A,0)),"Unknown value")</f>
        <v>Hamburger</v>
      </c>
      <c r="H504" t="str">
        <f>IFERROR(INDEX(menu_items!$C:$C,MATCH(F504,menu_items!$A:$A,0)),"Unknown value")</f>
        <v>American</v>
      </c>
      <c r="I504" s="5">
        <f>IFERROR(INDEX(menu_items!$D:$D,MATCH(F504,menu_items!$A:$A,0)),0)</f>
        <v>12.95</v>
      </c>
      <c r="J504" t="str">
        <f t="shared" si="35"/>
        <v>Wed</v>
      </c>
      <c r="K504">
        <f t="shared" si="36"/>
        <v>4</v>
      </c>
      <c r="L504" t="str">
        <f t="shared" si="37"/>
        <v>Jan</v>
      </c>
      <c r="M504">
        <v>14</v>
      </c>
      <c r="N504">
        <f t="shared" si="38"/>
        <v>4</v>
      </c>
      <c r="O504" s="5">
        <f t="shared" si="39"/>
        <v>60.349999999999994</v>
      </c>
    </row>
    <row r="505" spans="1:15" x14ac:dyDescent="0.25">
      <c r="A505">
        <v>510</v>
      </c>
      <c r="B505">
        <v>219</v>
      </c>
      <c r="C505">
        <f>IF(COUNTIF($B$2:B505,B505)=1,1,0)</f>
        <v>0</v>
      </c>
      <c r="D505" s="1">
        <v>44930</v>
      </c>
      <c r="E505" s="2">
        <v>0.61251157407407408</v>
      </c>
      <c r="F505">
        <v>124</v>
      </c>
      <c r="G505" t="str">
        <f>IFERROR(INDEX(menu_items!$B:$B,MATCH(F505,menu_items!$A:$A,0)),"Unknown value")</f>
        <v>Spaghetti</v>
      </c>
      <c r="H505" t="str">
        <f>IFERROR(INDEX(menu_items!$C:$C,MATCH(F505,menu_items!$A:$A,0)),"Unknown value")</f>
        <v>Italian</v>
      </c>
      <c r="I505" s="5">
        <f>IFERROR(INDEX(menu_items!$D:$D,MATCH(F505,menu_items!$A:$A,0)),0)</f>
        <v>14.5</v>
      </c>
      <c r="J505" t="str">
        <f t="shared" si="35"/>
        <v>Wed</v>
      </c>
      <c r="K505">
        <f t="shared" si="36"/>
        <v>4</v>
      </c>
      <c r="L505" t="str">
        <f t="shared" si="37"/>
        <v>Jan</v>
      </c>
      <c r="M505">
        <v>14</v>
      </c>
      <c r="N505">
        <f t="shared" si="38"/>
        <v>4</v>
      </c>
      <c r="O505" s="5">
        <f t="shared" si="39"/>
        <v>60.349999999999994</v>
      </c>
    </row>
    <row r="506" spans="1:15" x14ac:dyDescent="0.25">
      <c r="A506">
        <v>511</v>
      </c>
      <c r="B506">
        <v>219</v>
      </c>
      <c r="C506">
        <f>IF(COUNTIF($B$2:B506,B506)=1,1,0)</f>
        <v>0</v>
      </c>
      <c r="D506" s="1">
        <v>44930</v>
      </c>
      <c r="E506" s="2">
        <v>0.61251157407407408</v>
      </c>
      <c r="F506">
        <v>118</v>
      </c>
      <c r="G506" t="str">
        <f>IFERROR(INDEX(menu_items!$B:$B,MATCH(F506,menu_items!$A:$A,0)),"Unknown value")</f>
        <v>Steak Burrito</v>
      </c>
      <c r="H506" t="str">
        <f>IFERROR(INDEX(menu_items!$C:$C,MATCH(F506,menu_items!$A:$A,0)),"Unknown value")</f>
        <v>Mexican</v>
      </c>
      <c r="I506" s="5">
        <f>IFERROR(INDEX(menu_items!$D:$D,MATCH(F506,menu_items!$A:$A,0)),0)</f>
        <v>14.95</v>
      </c>
      <c r="J506" t="str">
        <f t="shared" si="35"/>
        <v>Wed</v>
      </c>
      <c r="K506">
        <f t="shared" si="36"/>
        <v>4</v>
      </c>
      <c r="L506" t="str">
        <f t="shared" si="37"/>
        <v>Jan</v>
      </c>
      <c r="M506">
        <v>14</v>
      </c>
      <c r="N506">
        <f t="shared" si="38"/>
        <v>4</v>
      </c>
      <c r="O506" s="5">
        <f t="shared" si="39"/>
        <v>60.349999999999994</v>
      </c>
    </row>
    <row r="507" spans="1:15" x14ac:dyDescent="0.25">
      <c r="A507">
        <v>512</v>
      </c>
      <c r="B507">
        <v>219</v>
      </c>
      <c r="C507">
        <f>IF(COUNTIF($B$2:B507,B507)=1,1,0)</f>
        <v>0</v>
      </c>
      <c r="D507" s="1">
        <v>44930</v>
      </c>
      <c r="E507" s="2">
        <v>0.61251157407407408</v>
      </c>
      <c r="F507">
        <v>131</v>
      </c>
      <c r="G507" t="str">
        <f>IFERROR(INDEX(menu_items!$B:$B,MATCH(F507,menu_items!$A:$A,0)),"Unknown value")</f>
        <v>Chicken Parmesan</v>
      </c>
      <c r="H507" t="str">
        <f>IFERROR(INDEX(menu_items!$C:$C,MATCH(F507,menu_items!$A:$A,0)),"Unknown value")</f>
        <v>Italian</v>
      </c>
      <c r="I507" s="5">
        <f>IFERROR(INDEX(menu_items!$D:$D,MATCH(F507,menu_items!$A:$A,0)),0)</f>
        <v>17.95</v>
      </c>
      <c r="J507" t="str">
        <f t="shared" si="35"/>
        <v>Wed</v>
      </c>
      <c r="K507">
        <f t="shared" si="36"/>
        <v>4</v>
      </c>
      <c r="L507" t="str">
        <f t="shared" si="37"/>
        <v>Jan</v>
      </c>
      <c r="M507">
        <v>14</v>
      </c>
      <c r="N507">
        <f t="shared" si="38"/>
        <v>4</v>
      </c>
      <c r="O507" s="5">
        <f t="shared" si="39"/>
        <v>60.349999999999994</v>
      </c>
    </row>
    <row r="508" spans="1:15" x14ac:dyDescent="0.25">
      <c r="A508">
        <v>513</v>
      </c>
      <c r="B508">
        <v>220</v>
      </c>
      <c r="C508">
        <f>IF(COUNTIF($B$2:B508,B508)=1,1,0)</f>
        <v>1</v>
      </c>
      <c r="D508" s="1">
        <v>44930</v>
      </c>
      <c r="E508" s="2">
        <v>0.6472106481481481</v>
      </c>
      <c r="F508">
        <v>109</v>
      </c>
      <c r="G508" t="str">
        <f>IFERROR(INDEX(menu_items!$B:$B,MATCH(F508,menu_items!$A:$A,0)),"Unknown value")</f>
        <v>Korean Beef Bowl</v>
      </c>
      <c r="H508" t="str">
        <f>IFERROR(INDEX(menu_items!$C:$C,MATCH(F508,menu_items!$A:$A,0)),"Unknown value")</f>
        <v>Asian</v>
      </c>
      <c r="I508" s="5">
        <f>IFERROR(INDEX(menu_items!$D:$D,MATCH(F508,menu_items!$A:$A,0)),0)</f>
        <v>17.95</v>
      </c>
      <c r="J508" t="str">
        <f t="shared" ref="J508:J571" si="40">TEXT(D508,"ddd")</f>
        <v>Wed</v>
      </c>
      <c r="K508">
        <f t="shared" ref="K508:K571" si="41">DAY(D508)</f>
        <v>4</v>
      </c>
      <c r="L508" t="str">
        <f t="shared" ref="L508:L571" si="42">TEXT(D508,"mmm")</f>
        <v>Jan</v>
      </c>
      <c r="M508">
        <v>15</v>
      </c>
      <c r="N508">
        <f t="shared" si="38"/>
        <v>4</v>
      </c>
      <c r="O508" s="5">
        <f t="shared" si="39"/>
        <v>54.849999999999994</v>
      </c>
    </row>
    <row r="509" spans="1:15" x14ac:dyDescent="0.25">
      <c r="A509">
        <v>514</v>
      </c>
      <c r="B509">
        <v>220</v>
      </c>
      <c r="C509">
        <f>IF(COUNTIF($B$2:B509,B509)=1,1,0)</f>
        <v>0</v>
      </c>
      <c r="D509" s="1">
        <v>44930</v>
      </c>
      <c r="E509" s="2">
        <v>0.6472106481481481</v>
      </c>
      <c r="F509">
        <v>110</v>
      </c>
      <c r="G509" t="str">
        <f>IFERROR(INDEX(menu_items!$B:$B,MATCH(F509,menu_items!$A:$A,0)),"Unknown value")</f>
        <v>Pork Ramen</v>
      </c>
      <c r="H509" t="str">
        <f>IFERROR(INDEX(menu_items!$C:$C,MATCH(F509,menu_items!$A:$A,0)),"Unknown value")</f>
        <v>Asian</v>
      </c>
      <c r="I509" s="5">
        <f>IFERROR(INDEX(menu_items!$D:$D,MATCH(F509,menu_items!$A:$A,0)),0)</f>
        <v>17.95</v>
      </c>
      <c r="J509" t="str">
        <f t="shared" si="40"/>
        <v>Wed</v>
      </c>
      <c r="K509">
        <f t="shared" si="41"/>
        <v>4</v>
      </c>
      <c r="L509" t="str">
        <f t="shared" si="42"/>
        <v>Jan</v>
      </c>
      <c r="M509">
        <v>15</v>
      </c>
      <c r="N509">
        <f t="shared" si="38"/>
        <v>4</v>
      </c>
      <c r="O509" s="5">
        <f t="shared" si="39"/>
        <v>54.849999999999994</v>
      </c>
    </row>
    <row r="510" spans="1:15" x14ac:dyDescent="0.25">
      <c r="A510">
        <v>515</v>
      </c>
      <c r="B510">
        <v>220</v>
      </c>
      <c r="C510">
        <f>IF(COUNTIF($B$2:B510,B510)=1,1,0)</f>
        <v>0</v>
      </c>
      <c r="D510" s="1">
        <v>44930</v>
      </c>
      <c r="E510" s="2">
        <v>0.6472106481481481</v>
      </c>
      <c r="F510">
        <v>111</v>
      </c>
      <c r="G510" t="str">
        <f>IFERROR(INDEX(menu_items!$B:$B,MATCH(F510,menu_items!$A:$A,0)),"Unknown value")</f>
        <v>California Roll</v>
      </c>
      <c r="H510" t="str">
        <f>IFERROR(INDEX(menu_items!$C:$C,MATCH(F510,menu_items!$A:$A,0)),"Unknown value")</f>
        <v>Asian</v>
      </c>
      <c r="I510" s="5">
        <f>IFERROR(INDEX(menu_items!$D:$D,MATCH(F510,menu_items!$A:$A,0)),0)</f>
        <v>11.95</v>
      </c>
      <c r="J510" t="str">
        <f t="shared" si="40"/>
        <v>Wed</v>
      </c>
      <c r="K510">
        <f t="shared" si="41"/>
        <v>4</v>
      </c>
      <c r="L510" t="str">
        <f t="shared" si="42"/>
        <v>Jan</v>
      </c>
      <c r="M510">
        <v>15</v>
      </c>
      <c r="N510">
        <f t="shared" si="38"/>
        <v>4</v>
      </c>
      <c r="O510" s="5">
        <f t="shared" si="39"/>
        <v>54.849999999999994</v>
      </c>
    </row>
    <row r="511" spans="1:15" x14ac:dyDescent="0.25">
      <c r="A511">
        <v>516</v>
      </c>
      <c r="B511">
        <v>220</v>
      </c>
      <c r="C511">
        <f>IF(COUNTIF($B$2:B511,B511)=1,1,0)</f>
        <v>0</v>
      </c>
      <c r="D511" s="1">
        <v>44930</v>
      </c>
      <c r="E511" s="2">
        <v>0.6472106481481481</v>
      </c>
      <c r="F511">
        <v>122</v>
      </c>
      <c r="G511" t="str">
        <f>IFERROR(INDEX(menu_items!$B:$B,MATCH(F511,menu_items!$A:$A,0)),"Unknown value")</f>
        <v>Chips &amp; Salsa</v>
      </c>
      <c r="H511" t="str">
        <f>IFERROR(INDEX(menu_items!$C:$C,MATCH(F511,menu_items!$A:$A,0)),"Unknown value")</f>
        <v>Mexican</v>
      </c>
      <c r="I511" s="5">
        <f>IFERROR(INDEX(menu_items!$D:$D,MATCH(F511,menu_items!$A:$A,0)),0)</f>
        <v>7</v>
      </c>
      <c r="J511" t="str">
        <f t="shared" si="40"/>
        <v>Wed</v>
      </c>
      <c r="K511">
        <f t="shared" si="41"/>
        <v>4</v>
      </c>
      <c r="L511" t="str">
        <f t="shared" si="42"/>
        <v>Jan</v>
      </c>
      <c r="M511">
        <v>15</v>
      </c>
      <c r="N511">
        <f t="shared" si="38"/>
        <v>4</v>
      </c>
      <c r="O511" s="5">
        <f t="shared" si="39"/>
        <v>54.849999999999994</v>
      </c>
    </row>
    <row r="512" spans="1:15" x14ac:dyDescent="0.25">
      <c r="A512">
        <v>517</v>
      </c>
      <c r="B512">
        <v>221</v>
      </c>
      <c r="C512">
        <f>IF(COUNTIF($B$2:B512,B512)=1,1,0)</f>
        <v>1</v>
      </c>
      <c r="D512" s="1">
        <v>44930</v>
      </c>
      <c r="E512" s="2">
        <v>0.64812499999999995</v>
      </c>
      <c r="F512">
        <v>124</v>
      </c>
      <c r="G512" t="str">
        <f>IFERROR(INDEX(menu_items!$B:$B,MATCH(F512,menu_items!$A:$A,0)),"Unknown value")</f>
        <v>Spaghetti</v>
      </c>
      <c r="H512" t="str">
        <f>IFERROR(INDEX(menu_items!$C:$C,MATCH(F512,menu_items!$A:$A,0)),"Unknown value")</f>
        <v>Italian</v>
      </c>
      <c r="I512" s="5">
        <f>IFERROR(INDEX(menu_items!$D:$D,MATCH(F512,menu_items!$A:$A,0)),0)</f>
        <v>14.5</v>
      </c>
      <c r="J512" t="str">
        <f t="shared" si="40"/>
        <v>Wed</v>
      </c>
      <c r="K512">
        <f t="shared" si="41"/>
        <v>4</v>
      </c>
      <c r="L512" t="str">
        <f t="shared" si="42"/>
        <v>Jan</v>
      </c>
      <c r="M512">
        <v>15</v>
      </c>
      <c r="N512">
        <f t="shared" si="38"/>
        <v>3</v>
      </c>
      <c r="O512" s="5">
        <f t="shared" si="39"/>
        <v>35.450000000000003</v>
      </c>
    </row>
    <row r="513" spans="1:15" x14ac:dyDescent="0.25">
      <c r="A513">
        <v>518</v>
      </c>
      <c r="B513">
        <v>221</v>
      </c>
      <c r="C513">
        <f>IF(COUNTIF($B$2:B513,B513)=1,1,0)</f>
        <v>0</v>
      </c>
      <c r="D513" s="1">
        <v>44930</v>
      </c>
      <c r="E513" s="2">
        <v>0.64812499999999995</v>
      </c>
      <c r="F513">
        <v>119</v>
      </c>
      <c r="G513" t="str">
        <f>IFERROR(INDEX(menu_items!$B:$B,MATCH(F513,menu_items!$A:$A,0)),"Unknown value")</f>
        <v>Chicken Torta</v>
      </c>
      <c r="H513" t="str">
        <f>IFERROR(INDEX(menu_items!$C:$C,MATCH(F513,menu_items!$A:$A,0)),"Unknown value")</f>
        <v>Mexican</v>
      </c>
      <c r="I513" s="5">
        <f>IFERROR(INDEX(menu_items!$D:$D,MATCH(F513,menu_items!$A:$A,0)),0)</f>
        <v>11.95</v>
      </c>
      <c r="J513" t="str">
        <f t="shared" si="40"/>
        <v>Wed</v>
      </c>
      <c r="K513">
        <f t="shared" si="41"/>
        <v>4</v>
      </c>
      <c r="L513" t="str">
        <f t="shared" si="42"/>
        <v>Jan</v>
      </c>
      <c r="M513">
        <v>15</v>
      </c>
      <c r="N513">
        <f t="shared" si="38"/>
        <v>3</v>
      </c>
      <c r="O513" s="5">
        <f t="shared" si="39"/>
        <v>35.450000000000003</v>
      </c>
    </row>
    <row r="514" spans="1:15" x14ac:dyDescent="0.25">
      <c r="A514">
        <v>519</v>
      </c>
      <c r="B514">
        <v>221</v>
      </c>
      <c r="C514">
        <f>IF(COUNTIF($B$2:B514,B514)=1,1,0)</f>
        <v>0</v>
      </c>
      <c r="D514" s="1">
        <v>44930</v>
      </c>
      <c r="E514" s="2">
        <v>0.64812499999999995</v>
      </c>
      <c r="F514">
        <v>114</v>
      </c>
      <c r="G514" t="str">
        <f>IFERROR(INDEX(menu_items!$B:$B,MATCH(F514,menu_items!$A:$A,0)),"Unknown value")</f>
        <v>Potstickers</v>
      </c>
      <c r="H514" t="str">
        <f>IFERROR(INDEX(menu_items!$C:$C,MATCH(F514,menu_items!$A:$A,0)),"Unknown value")</f>
        <v>Asian</v>
      </c>
      <c r="I514" s="5">
        <f>IFERROR(INDEX(menu_items!$D:$D,MATCH(F514,menu_items!$A:$A,0)),0)</f>
        <v>9</v>
      </c>
      <c r="J514" t="str">
        <f t="shared" si="40"/>
        <v>Wed</v>
      </c>
      <c r="K514">
        <f t="shared" si="41"/>
        <v>4</v>
      </c>
      <c r="L514" t="str">
        <f t="shared" si="42"/>
        <v>Jan</v>
      </c>
      <c r="M514">
        <v>15</v>
      </c>
      <c r="N514">
        <f t="shared" ref="N514:N577" si="43">COUNTIF($B:$B,B514)</f>
        <v>3</v>
      </c>
      <c r="O514" s="5">
        <f t="shared" ref="O514:O577" si="44">SUMIF($B:$B,B514,$I:$I)</f>
        <v>35.450000000000003</v>
      </c>
    </row>
    <row r="515" spans="1:15" x14ac:dyDescent="0.25">
      <c r="A515">
        <v>520</v>
      </c>
      <c r="B515">
        <v>222</v>
      </c>
      <c r="C515">
        <f>IF(COUNTIF($B$2:B515,B515)=1,1,0)</f>
        <v>1</v>
      </c>
      <c r="D515" s="1">
        <v>44930</v>
      </c>
      <c r="E515" s="2">
        <v>0.65738425925925925</v>
      </c>
      <c r="F515">
        <v>125</v>
      </c>
      <c r="G515" t="str">
        <f>IFERROR(INDEX(menu_items!$B:$B,MATCH(F515,menu_items!$A:$A,0)),"Unknown value")</f>
        <v>Spaghetti &amp; Meatballs</v>
      </c>
      <c r="H515" t="str">
        <f>IFERROR(INDEX(menu_items!$C:$C,MATCH(F515,menu_items!$A:$A,0)),"Unknown value")</f>
        <v>Italian</v>
      </c>
      <c r="I515" s="5">
        <f>IFERROR(INDEX(menu_items!$D:$D,MATCH(F515,menu_items!$A:$A,0)),0)</f>
        <v>17.95</v>
      </c>
      <c r="J515" t="str">
        <f t="shared" si="40"/>
        <v>Wed</v>
      </c>
      <c r="K515">
        <f t="shared" si="41"/>
        <v>4</v>
      </c>
      <c r="L515" t="str">
        <f t="shared" si="42"/>
        <v>Jan</v>
      </c>
      <c r="M515">
        <v>15</v>
      </c>
      <c r="N515">
        <f t="shared" si="43"/>
        <v>2</v>
      </c>
      <c r="O515" s="5">
        <f t="shared" si="44"/>
        <v>31.9</v>
      </c>
    </row>
    <row r="516" spans="1:15" x14ac:dyDescent="0.25">
      <c r="A516">
        <v>521</v>
      </c>
      <c r="B516">
        <v>222</v>
      </c>
      <c r="C516">
        <f>IF(COUNTIF($B$2:B516,B516)=1,1,0)</f>
        <v>0</v>
      </c>
      <c r="D516" s="1">
        <v>44930</v>
      </c>
      <c r="E516" s="2">
        <v>0.65738425925925925</v>
      </c>
      <c r="F516">
        <v>120</v>
      </c>
      <c r="G516" t="str">
        <f>IFERROR(INDEX(menu_items!$B:$B,MATCH(F516,menu_items!$A:$A,0)),"Unknown value")</f>
        <v>Steak Torta</v>
      </c>
      <c r="H516" t="str">
        <f>IFERROR(INDEX(menu_items!$C:$C,MATCH(F516,menu_items!$A:$A,0)),"Unknown value")</f>
        <v>Mexican</v>
      </c>
      <c r="I516" s="5">
        <f>IFERROR(INDEX(menu_items!$D:$D,MATCH(F516,menu_items!$A:$A,0)),0)</f>
        <v>13.95</v>
      </c>
      <c r="J516" t="str">
        <f t="shared" si="40"/>
        <v>Wed</v>
      </c>
      <c r="K516">
        <f t="shared" si="41"/>
        <v>4</v>
      </c>
      <c r="L516" t="str">
        <f t="shared" si="42"/>
        <v>Jan</v>
      </c>
      <c r="M516">
        <v>15</v>
      </c>
      <c r="N516">
        <f t="shared" si="43"/>
        <v>2</v>
      </c>
      <c r="O516" s="5">
        <f t="shared" si="44"/>
        <v>31.9</v>
      </c>
    </row>
    <row r="517" spans="1:15" x14ac:dyDescent="0.25">
      <c r="A517">
        <v>522</v>
      </c>
      <c r="B517">
        <v>223</v>
      </c>
      <c r="C517">
        <f>IF(COUNTIF($B$2:B517,B517)=1,1,0)</f>
        <v>1</v>
      </c>
      <c r="D517" s="1">
        <v>44930</v>
      </c>
      <c r="E517" s="2">
        <v>0.67245370370370372</v>
      </c>
      <c r="F517">
        <v>112</v>
      </c>
      <c r="G517" t="str">
        <f>IFERROR(INDEX(menu_items!$B:$B,MATCH(F517,menu_items!$A:$A,0)),"Unknown value")</f>
        <v>Salmon Roll</v>
      </c>
      <c r="H517" t="str">
        <f>IFERROR(INDEX(menu_items!$C:$C,MATCH(F517,menu_items!$A:$A,0)),"Unknown value")</f>
        <v>Asian</v>
      </c>
      <c r="I517" s="5">
        <f>IFERROR(INDEX(menu_items!$D:$D,MATCH(F517,menu_items!$A:$A,0)),0)</f>
        <v>14.95</v>
      </c>
      <c r="J517" t="str">
        <f t="shared" si="40"/>
        <v>Wed</v>
      </c>
      <c r="K517">
        <f t="shared" si="41"/>
        <v>4</v>
      </c>
      <c r="L517" t="str">
        <f t="shared" si="42"/>
        <v>Jan</v>
      </c>
      <c r="M517">
        <v>16</v>
      </c>
      <c r="N517">
        <f t="shared" si="43"/>
        <v>1</v>
      </c>
      <c r="O517" s="5">
        <f t="shared" si="44"/>
        <v>14.95</v>
      </c>
    </row>
    <row r="518" spans="1:15" x14ac:dyDescent="0.25">
      <c r="A518">
        <v>523</v>
      </c>
      <c r="B518">
        <v>224</v>
      </c>
      <c r="C518">
        <f>IF(COUNTIF($B$2:B518,B518)=1,1,0)</f>
        <v>1</v>
      </c>
      <c r="D518" s="1">
        <v>44930</v>
      </c>
      <c r="E518" s="2">
        <v>0.69442129629629634</v>
      </c>
      <c r="F518">
        <v>103</v>
      </c>
      <c r="G518" t="str">
        <f>IFERROR(INDEX(menu_items!$B:$B,MATCH(F518,menu_items!$A:$A,0)),"Unknown value")</f>
        <v>Hot Dog</v>
      </c>
      <c r="H518" t="str">
        <f>IFERROR(INDEX(menu_items!$C:$C,MATCH(F518,menu_items!$A:$A,0)),"Unknown value")</f>
        <v>American</v>
      </c>
      <c r="I518" s="5">
        <f>IFERROR(INDEX(menu_items!$D:$D,MATCH(F518,menu_items!$A:$A,0)),0)</f>
        <v>9</v>
      </c>
      <c r="J518" t="str">
        <f t="shared" si="40"/>
        <v>Wed</v>
      </c>
      <c r="K518">
        <f t="shared" si="41"/>
        <v>4</v>
      </c>
      <c r="L518" t="str">
        <f t="shared" si="42"/>
        <v>Jan</v>
      </c>
      <c r="M518">
        <v>16</v>
      </c>
      <c r="N518">
        <f t="shared" si="43"/>
        <v>4</v>
      </c>
      <c r="O518" s="5">
        <f t="shared" si="44"/>
        <v>40.9</v>
      </c>
    </row>
    <row r="519" spans="1:15" x14ac:dyDescent="0.25">
      <c r="A519">
        <v>524</v>
      </c>
      <c r="B519">
        <v>224</v>
      </c>
      <c r="C519">
        <f>IF(COUNTIF($B$2:B519,B519)=1,1,0)</f>
        <v>0</v>
      </c>
      <c r="D519" s="1">
        <v>44930</v>
      </c>
      <c r="E519" s="2">
        <v>0.69442129629629634</v>
      </c>
      <c r="F519">
        <v>117</v>
      </c>
      <c r="G519" t="str">
        <f>IFERROR(INDEX(menu_items!$B:$B,MATCH(F519,menu_items!$A:$A,0)),"Unknown value")</f>
        <v>Chicken Burrito</v>
      </c>
      <c r="H519" t="str">
        <f>IFERROR(INDEX(menu_items!$C:$C,MATCH(F519,menu_items!$A:$A,0)),"Unknown value")</f>
        <v>Mexican</v>
      </c>
      <c r="I519" s="5">
        <f>IFERROR(INDEX(menu_items!$D:$D,MATCH(F519,menu_items!$A:$A,0)),0)</f>
        <v>12.95</v>
      </c>
      <c r="J519" t="str">
        <f t="shared" si="40"/>
        <v>Wed</v>
      </c>
      <c r="K519">
        <f t="shared" si="41"/>
        <v>4</v>
      </c>
      <c r="L519" t="str">
        <f t="shared" si="42"/>
        <v>Jan</v>
      </c>
      <c r="M519">
        <v>16</v>
      </c>
      <c r="N519">
        <f t="shared" si="43"/>
        <v>4</v>
      </c>
      <c r="O519" s="5">
        <f t="shared" si="44"/>
        <v>40.9</v>
      </c>
    </row>
    <row r="520" spans="1:15" x14ac:dyDescent="0.25">
      <c r="A520">
        <v>525</v>
      </c>
      <c r="B520">
        <v>224</v>
      </c>
      <c r="C520">
        <f>IF(COUNTIF($B$2:B520,B520)=1,1,0)</f>
        <v>0</v>
      </c>
      <c r="D520" s="1">
        <v>44930</v>
      </c>
      <c r="E520" s="2">
        <v>0.69442129629629634</v>
      </c>
      <c r="F520">
        <v>111</v>
      </c>
      <c r="G520" t="str">
        <f>IFERROR(INDEX(menu_items!$B:$B,MATCH(F520,menu_items!$A:$A,0)),"Unknown value")</f>
        <v>California Roll</v>
      </c>
      <c r="H520" t="str">
        <f>IFERROR(INDEX(menu_items!$C:$C,MATCH(F520,menu_items!$A:$A,0)),"Unknown value")</f>
        <v>Asian</v>
      </c>
      <c r="I520" s="5">
        <f>IFERROR(INDEX(menu_items!$D:$D,MATCH(F520,menu_items!$A:$A,0)),0)</f>
        <v>11.95</v>
      </c>
      <c r="J520" t="str">
        <f t="shared" si="40"/>
        <v>Wed</v>
      </c>
      <c r="K520">
        <f t="shared" si="41"/>
        <v>4</v>
      </c>
      <c r="L520" t="str">
        <f t="shared" si="42"/>
        <v>Jan</v>
      </c>
      <c r="M520">
        <v>16</v>
      </c>
      <c r="N520">
        <f t="shared" si="43"/>
        <v>4</v>
      </c>
      <c r="O520" s="5">
        <f t="shared" si="44"/>
        <v>40.9</v>
      </c>
    </row>
    <row r="521" spans="1:15" x14ac:dyDescent="0.25">
      <c r="A521">
        <v>526</v>
      </c>
      <c r="B521">
        <v>224</v>
      </c>
      <c r="C521">
        <f>IF(COUNTIF($B$2:B521,B521)=1,1,0)</f>
        <v>0</v>
      </c>
      <c r="D521" s="1">
        <v>44930</v>
      </c>
      <c r="E521" s="2">
        <v>0.69442129629629634</v>
      </c>
      <c r="F521">
        <v>106</v>
      </c>
      <c r="G521" t="str">
        <f>IFERROR(INDEX(menu_items!$B:$B,MATCH(F521,menu_items!$A:$A,0)),"Unknown value")</f>
        <v>French Fries</v>
      </c>
      <c r="H521" t="str">
        <f>IFERROR(INDEX(menu_items!$C:$C,MATCH(F521,menu_items!$A:$A,0)),"Unknown value")</f>
        <v>American</v>
      </c>
      <c r="I521" s="5">
        <f>IFERROR(INDEX(menu_items!$D:$D,MATCH(F521,menu_items!$A:$A,0)),0)</f>
        <v>7</v>
      </c>
      <c r="J521" t="str">
        <f t="shared" si="40"/>
        <v>Wed</v>
      </c>
      <c r="K521">
        <f t="shared" si="41"/>
        <v>4</v>
      </c>
      <c r="L521" t="str">
        <f t="shared" si="42"/>
        <v>Jan</v>
      </c>
      <c r="M521">
        <v>16</v>
      </c>
      <c r="N521">
        <f t="shared" si="43"/>
        <v>4</v>
      </c>
      <c r="O521" s="5">
        <f t="shared" si="44"/>
        <v>40.9</v>
      </c>
    </row>
    <row r="522" spans="1:15" x14ac:dyDescent="0.25">
      <c r="A522">
        <v>527</v>
      </c>
      <c r="B522">
        <v>225</v>
      </c>
      <c r="C522">
        <f>IF(COUNTIF($B$2:B522,B522)=1,1,0)</f>
        <v>1</v>
      </c>
      <c r="D522" s="1">
        <v>44930</v>
      </c>
      <c r="E522" s="2">
        <v>0.69569444444444439</v>
      </c>
      <c r="F522">
        <v>101</v>
      </c>
      <c r="G522" t="str">
        <f>IFERROR(INDEX(menu_items!$B:$B,MATCH(F522,menu_items!$A:$A,0)),"Unknown value")</f>
        <v>Hamburger</v>
      </c>
      <c r="H522" t="str">
        <f>IFERROR(INDEX(menu_items!$C:$C,MATCH(F522,menu_items!$A:$A,0)),"Unknown value")</f>
        <v>American</v>
      </c>
      <c r="I522" s="5">
        <f>IFERROR(INDEX(menu_items!$D:$D,MATCH(F522,menu_items!$A:$A,0)),0)</f>
        <v>12.95</v>
      </c>
      <c r="J522" t="str">
        <f t="shared" si="40"/>
        <v>Wed</v>
      </c>
      <c r="K522">
        <f t="shared" si="41"/>
        <v>4</v>
      </c>
      <c r="L522" t="str">
        <f t="shared" si="42"/>
        <v>Jan</v>
      </c>
      <c r="M522">
        <v>16</v>
      </c>
      <c r="N522">
        <f t="shared" si="43"/>
        <v>3</v>
      </c>
      <c r="O522" s="5">
        <f t="shared" si="44"/>
        <v>32.9</v>
      </c>
    </row>
    <row r="523" spans="1:15" x14ac:dyDescent="0.25">
      <c r="A523">
        <v>528</v>
      </c>
      <c r="B523">
        <v>225</v>
      </c>
      <c r="C523">
        <f>IF(COUNTIF($B$2:B523,B523)=1,1,0)</f>
        <v>0</v>
      </c>
      <c r="D523" s="1">
        <v>44930</v>
      </c>
      <c r="E523" s="2">
        <v>0.69569444444444439</v>
      </c>
      <c r="F523">
        <v>101</v>
      </c>
      <c r="G523" t="str">
        <f>IFERROR(INDEX(menu_items!$B:$B,MATCH(F523,menu_items!$A:$A,0)),"Unknown value")</f>
        <v>Hamburger</v>
      </c>
      <c r="H523" t="str">
        <f>IFERROR(INDEX(menu_items!$C:$C,MATCH(F523,menu_items!$A:$A,0)),"Unknown value")</f>
        <v>American</v>
      </c>
      <c r="I523" s="5">
        <f>IFERROR(INDEX(menu_items!$D:$D,MATCH(F523,menu_items!$A:$A,0)),0)</f>
        <v>12.95</v>
      </c>
      <c r="J523" t="str">
        <f t="shared" si="40"/>
        <v>Wed</v>
      </c>
      <c r="K523">
        <f t="shared" si="41"/>
        <v>4</v>
      </c>
      <c r="L523" t="str">
        <f t="shared" si="42"/>
        <v>Jan</v>
      </c>
      <c r="M523">
        <v>16</v>
      </c>
      <c r="N523">
        <f t="shared" si="43"/>
        <v>3</v>
      </c>
      <c r="O523" s="5">
        <f t="shared" si="44"/>
        <v>32.9</v>
      </c>
    </row>
    <row r="524" spans="1:15" x14ac:dyDescent="0.25">
      <c r="A524">
        <v>529</v>
      </c>
      <c r="B524">
        <v>225</v>
      </c>
      <c r="C524">
        <f>IF(COUNTIF($B$2:B524,B524)=1,1,0)</f>
        <v>0</v>
      </c>
      <c r="D524" s="1">
        <v>44930</v>
      </c>
      <c r="E524" s="2">
        <v>0.69569444444444439</v>
      </c>
      <c r="F524">
        <v>105</v>
      </c>
      <c r="G524" t="str">
        <f>IFERROR(INDEX(menu_items!$B:$B,MATCH(F524,menu_items!$A:$A,0)),"Unknown value")</f>
        <v>Mac &amp; Cheese</v>
      </c>
      <c r="H524" t="str">
        <f>IFERROR(INDEX(menu_items!$C:$C,MATCH(F524,menu_items!$A:$A,0)),"Unknown value")</f>
        <v>American</v>
      </c>
      <c r="I524" s="5">
        <f>IFERROR(INDEX(menu_items!$D:$D,MATCH(F524,menu_items!$A:$A,0)),0)</f>
        <v>7</v>
      </c>
      <c r="J524" t="str">
        <f t="shared" si="40"/>
        <v>Wed</v>
      </c>
      <c r="K524">
        <f t="shared" si="41"/>
        <v>4</v>
      </c>
      <c r="L524" t="str">
        <f t="shared" si="42"/>
        <v>Jan</v>
      </c>
      <c r="M524">
        <v>16</v>
      </c>
      <c r="N524">
        <f t="shared" si="43"/>
        <v>3</v>
      </c>
      <c r="O524" s="5">
        <f t="shared" si="44"/>
        <v>32.9</v>
      </c>
    </row>
    <row r="525" spans="1:15" x14ac:dyDescent="0.25">
      <c r="A525">
        <v>530</v>
      </c>
      <c r="B525">
        <v>226</v>
      </c>
      <c r="C525">
        <f>IF(COUNTIF($B$2:B525,B525)=1,1,0)</f>
        <v>1</v>
      </c>
      <c r="D525" s="1">
        <v>44930</v>
      </c>
      <c r="E525" s="2">
        <v>0.70809027777777778</v>
      </c>
      <c r="F525">
        <v>108</v>
      </c>
      <c r="G525" t="str">
        <f>IFERROR(INDEX(menu_items!$B:$B,MATCH(F525,menu_items!$A:$A,0)),"Unknown value")</f>
        <v>Tofu Pad Thai</v>
      </c>
      <c r="H525" t="str">
        <f>IFERROR(INDEX(menu_items!$C:$C,MATCH(F525,menu_items!$A:$A,0)),"Unknown value")</f>
        <v>Asian</v>
      </c>
      <c r="I525" s="5">
        <f>IFERROR(INDEX(menu_items!$D:$D,MATCH(F525,menu_items!$A:$A,0)),0)</f>
        <v>14.5</v>
      </c>
      <c r="J525" t="str">
        <f t="shared" si="40"/>
        <v>Wed</v>
      </c>
      <c r="K525">
        <f t="shared" si="41"/>
        <v>4</v>
      </c>
      <c r="L525" t="str">
        <f t="shared" si="42"/>
        <v>Jan</v>
      </c>
      <c r="M525">
        <v>16</v>
      </c>
      <c r="N525">
        <f t="shared" si="43"/>
        <v>1</v>
      </c>
      <c r="O525" s="5">
        <f t="shared" si="44"/>
        <v>14.5</v>
      </c>
    </row>
    <row r="526" spans="1:15" x14ac:dyDescent="0.25">
      <c r="A526">
        <v>531</v>
      </c>
      <c r="B526">
        <v>227</v>
      </c>
      <c r="C526">
        <f>IF(COUNTIF($B$2:B526,B526)=1,1,0)</f>
        <v>1</v>
      </c>
      <c r="D526" s="1">
        <v>44930</v>
      </c>
      <c r="E526" s="2">
        <v>0.72545138888888894</v>
      </c>
      <c r="F526">
        <v>101</v>
      </c>
      <c r="G526" t="str">
        <f>IFERROR(INDEX(menu_items!$B:$B,MATCH(F526,menu_items!$A:$A,0)),"Unknown value")</f>
        <v>Hamburger</v>
      </c>
      <c r="H526" t="str">
        <f>IFERROR(INDEX(menu_items!$C:$C,MATCH(F526,menu_items!$A:$A,0)),"Unknown value")</f>
        <v>American</v>
      </c>
      <c r="I526" s="5">
        <f>IFERROR(INDEX(menu_items!$D:$D,MATCH(F526,menu_items!$A:$A,0)),0)</f>
        <v>12.95</v>
      </c>
      <c r="J526" t="str">
        <f t="shared" si="40"/>
        <v>Wed</v>
      </c>
      <c r="K526">
        <f t="shared" si="41"/>
        <v>4</v>
      </c>
      <c r="L526" t="str">
        <f t="shared" si="42"/>
        <v>Jan</v>
      </c>
      <c r="M526">
        <v>17</v>
      </c>
      <c r="N526">
        <f t="shared" si="43"/>
        <v>2</v>
      </c>
      <c r="O526" s="5">
        <f t="shared" si="44"/>
        <v>21.95</v>
      </c>
    </row>
    <row r="527" spans="1:15" x14ac:dyDescent="0.25">
      <c r="A527">
        <v>532</v>
      </c>
      <c r="B527">
        <v>227</v>
      </c>
      <c r="C527">
        <f>IF(COUNTIF($B$2:B527,B527)=1,1,0)</f>
        <v>0</v>
      </c>
      <c r="D527" s="1">
        <v>44930</v>
      </c>
      <c r="E527" s="2">
        <v>0.72545138888888894</v>
      </c>
      <c r="F527">
        <v>114</v>
      </c>
      <c r="G527" t="str">
        <f>IFERROR(INDEX(menu_items!$B:$B,MATCH(F527,menu_items!$A:$A,0)),"Unknown value")</f>
        <v>Potstickers</v>
      </c>
      <c r="H527" t="str">
        <f>IFERROR(INDEX(menu_items!$C:$C,MATCH(F527,menu_items!$A:$A,0)),"Unknown value")</f>
        <v>Asian</v>
      </c>
      <c r="I527" s="5">
        <f>IFERROR(INDEX(menu_items!$D:$D,MATCH(F527,menu_items!$A:$A,0)),0)</f>
        <v>9</v>
      </c>
      <c r="J527" t="str">
        <f t="shared" si="40"/>
        <v>Wed</v>
      </c>
      <c r="K527">
        <f t="shared" si="41"/>
        <v>4</v>
      </c>
      <c r="L527" t="str">
        <f t="shared" si="42"/>
        <v>Jan</v>
      </c>
      <c r="M527">
        <v>17</v>
      </c>
      <c r="N527">
        <f t="shared" si="43"/>
        <v>2</v>
      </c>
      <c r="O527" s="5">
        <f t="shared" si="44"/>
        <v>21.95</v>
      </c>
    </row>
    <row r="528" spans="1:15" x14ac:dyDescent="0.25">
      <c r="A528">
        <v>533</v>
      </c>
      <c r="B528">
        <v>228</v>
      </c>
      <c r="C528">
        <f>IF(COUNTIF($B$2:B528,B528)=1,1,0)</f>
        <v>1</v>
      </c>
      <c r="D528" s="1">
        <v>44930</v>
      </c>
      <c r="E528" s="2">
        <v>0.73013888888888889</v>
      </c>
      <c r="F528">
        <v>127</v>
      </c>
      <c r="G528" t="str">
        <f>IFERROR(INDEX(menu_items!$B:$B,MATCH(F528,menu_items!$A:$A,0)),"Unknown value")</f>
        <v>Meat Lasagna</v>
      </c>
      <c r="H528" t="str">
        <f>IFERROR(INDEX(menu_items!$C:$C,MATCH(F528,menu_items!$A:$A,0)),"Unknown value")</f>
        <v>Italian</v>
      </c>
      <c r="I528" s="5">
        <f>IFERROR(INDEX(menu_items!$D:$D,MATCH(F528,menu_items!$A:$A,0)),0)</f>
        <v>17.95</v>
      </c>
      <c r="J528" t="str">
        <f t="shared" si="40"/>
        <v>Wed</v>
      </c>
      <c r="K528">
        <f t="shared" si="41"/>
        <v>4</v>
      </c>
      <c r="L528" t="str">
        <f t="shared" si="42"/>
        <v>Jan</v>
      </c>
      <c r="M528">
        <v>17</v>
      </c>
      <c r="N528">
        <f t="shared" si="43"/>
        <v>1</v>
      </c>
      <c r="O528" s="5">
        <f t="shared" si="44"/>
        <v>17.95</v>
      </c>
    </row>
    <row r="529" spans="1:15" x14ac:dyDescent="0.25">
      <c r="A529">
        <v>534</v>
      </c>
      <c r="B529">
        <v>229</v>
      </c>
      <c r="C529">
        <f>IF(COUNTIF($B$2:B529,B529)=1,1,0)</f>
        <v>1</v>
      </c>
      <c r="D529" s="1">
        <v>44930</v>
      </c>
      <c r="E529" s="2">
        <v>0.73468750000000005</v>
      </c>
      <c r="F529">
        <v>127</v>
      </c>
      <c r="G529" t="str">
        <f>IFERROR(INDEX(menu_items!$B:$B,MATCH(F529,menu_items!$A:$A,0)),"Unknown value")</f>
        <v>Meat Lasagna</v>
      </c>
      <c r="H529" t="str">
        <f>IFERROR(INDEX(menu_items!$C:$C,MATCH(F529,menu_items!$A:$A,0)),"Unknown value")</f>
        <v>Italian</v>
      </c>
      <c r="I529" s="5">
        <f>IFERROR(INDEX(menu_items!$D:$D,MATCH(F529,menu_items!$A:$A,0)),0)</f>
        <v>17.95</v>
      </c>
      <c r="J529" t="str">
        <f t="shared" si="40"/>
        <v>Wed</v>
      </c>
      <c r="K529">
        <f t="shared" si="41"/>
        <v>4</v>
      </c>
      <c r="L529" t="str">
        <f t="shared" si="42"/>
        <v>Jan</v>
      </c>
      <c r="M529">
        <v>17</v>
      </c>
      <c r="N529">
        <f t="shared" si="43"/>
        <v>3</v>
      </c>
      <c r="O529" s="5">
        <f t="shared" si="44"/>
        <v>49.849999999999994</v>
      </c>
    </row>
    <row r="530" spans="1:15" x14ac:dyDescent="0.25">
      <c r="A530">
        <v>535</v>
      </c>
      <c r="B530">
        <v>229</v>
      </c>
      <c r="C530">
        <f>IF(COUNTIF($B$2:B530,B530)=1,1,0)</f>
        <v>0</v>
      </c>
      <c r="D530" s="1">
        <v>44930</v>
      </c>
      <c r="E530" s="2">
        <v>0.73468750000000005</v>
      </c>
      <c r="F530">
        <v>119</v>
      </c>
      <c r="G530" t="str">
        <f>IFERROR(INDEX(menu_items!$B:$B,MATCH(F530,menu_items!$A:$A,0)),"Unknown value")</f>
        <v>Chicken Torta</v>
      </c>
      <c r="H530" t="str">
        <f>IFERROR(INDEX(menu_items!$C:$C,MATCH(F530,menu_items!$A:$A,0)),"Unknown value")</f>
        <v>Mexican</v>
      </c>
      <c r="I530" s="5">
        <f>IFERROR(INDEX(menu_items!$D:$D,MATCH(F530,menu_items!$A:$A,0)),0)</f>
        <v>11.95</v>
      </c>
      <c r="J530" t="str">
        <f t="shared" si="40"/>
        <v>Wed</v>
      </c>
      <c r="K530">
        <f t="shared" si="41"/>
        <v>4</v>
      </c>
      <c r="L530" t="str">
        <f t="shared" si="42"/>
        <v>Jan</v>
      </c>
      <c r="M530">
        <v>17</v>
      </c>
      <c r="N530">
        <f t="shared" si="43"/>
        <v>3</v>
      </c>
      <c r="O530" s="5">
        <f t="shared" si="44"/>
        <v>49.849999999999994</v>
      </c>
    </row>
    <row r="531" spans="1:15" x14ac:dyDescent="0.25">
      <c r="A531">
        <v>536</v>
      </c>
      <c r="B531">
        <v>229</v>
      </c>
      <c r="C531">
        <f>IF(COUNTIF($B$2:B531,B531)=1,1,0)</f>
        <v>0</v>
      </c>
      <c r="D531" s="1">
        <v>44930</v>
      </c>
      <c r="E531" s="2">
        <v>0.73468750000000005</v>
      </c>
      <c r="F531">
        <v>130</v>
      </c>
      <c r="G531" t="str">
        <f>IFERROR(INDEX(menu_items!$B:$B,MATCH(F531,menu_items!$A:$A,0)),"Unknown value")</f>
        <v>Shrimp Scampi</v>
      </c>
      <c r="H531" t="str">
        <f>IFERROR(INDEX(menu_items!$C:$C,MATCH(F531,menu_items!$A:$A,0)),"Unknown value")</f>
        <v>Italian</v>
      </c>
      <c r="I531" s="5">
        <f>IFERROR(INDEX(menu_items!$D:$D,MATCH(F531,menu_items!$A:$A,0)),0)</f>
        <v>19.95</v>
      </c>
      <c r="J531" t="str">
        <f t="shared" si="40"/>
        <v>Wed</v>
      </c>
      <c r="K531">
        <f t="shared" si="41"/>
        <v>4</v>
      </c>
      <c r="L531" t="str">
        <f t="shared" si="42"/>
        <v>Jan</v>
      </c>
      <c r="M531">
        <v>17</v>
      </c>
      <c r="N531">
        <f t="shared" si="43"/>
        <v>3</v>
      </c>
      <c r="O531" s="5">
        <f t="shared" si="44"/>
        <v>49.849999999999994</v>
      </c>
    </row>
    <row r="532" spans="1:15" x14ac:dyDescent="0.25">
      <c r="A532">
        <v>537</v>
      </c>
      <c r="B532">
        <v>230</v>
      </c>
      <c r="C532">
        <f>IF(COUNTIF($B$2:B532,B532)=1,1,0)</f>
        <v>1</v>
      </c>
      <c r="D532" s="1">
        <v>44930</v>
      </c>
      <c r="E532" s="2">
        <v>0.74905092592592593</v>
      </c>
      <c r="F532">
        <v>106</v>
      </c>
      <c r="G532" t="str">
        <f>IFERROR(INDEX(menu_items!$B:$B,MATCH(F532,menu_items!$A:$A,0)),"Unknown value")</f>
        <v>French Fries</v>
      </c>
      <c r="H532" t="str">
        <f>IFERROR(INDEX(menu_items!$C:$C,MATCH(F532,menu_items!$A:$A,0)),"Unknown value")</f>
        <v>American</v>
      </c>
      <c r="I532" s="5">
        <f>IFERROR(INDEX(menu_items!$D:$D,MATCH(F532,menu_items!$A:$A,0)),0)</f>
        <v>7</v>
      </c>
      <c r="J532" t="str">
        <f t="shared" si="40"/>
        <v>Wed</v>
      </c>
      <c r="K532">
        <f t="shared" si="41"/>
        <v>4</v>
      </c>
      <c r="L532" t="str">
        <f t="shared" si="42"/>
        <v>Jan</v>
      </c>
      <c r="M532">
        <v>17</v>
      </c>
      <c r="N532">
        <f t="shared" si="43"/>
        <v>1</v>
      </c>
      <c r="O532" s="5">
        <f t="shared" si="44"/>
        <v>7</v>
      </c>
    </row>
    <row r="533" spans="1:15" x14ac:dyDescent="0.25">
      <c r="A533">
        <v>538</v>
      </c>
      <c r="B533">
        <v>231</v>
      </c>
      <c r="C533">
        <f>IF(COUNTIF($B$2:B533,B533)=1,1,0)</f>
        <v>1</v>
      </c>
      <c r="D533" s="1">
        <v>44930</v>
      </c>
      <c r="E533" s="2">
        <v>0.75298611111111113</v>
      </c>
      <c r="F533">
        <v>102</v>
      </c>
      <c r="G533" t="str">
        <f>IFERROR(INDEX(menu_items!$B:$B,MATCH(F533,menu_items!$A:$A,0)),"Unknown value")</f>
        <v>Cheeseburger</v>
      </c>
      <c r="H533" t="str">
        <f>IFERROR(INDEX(menu_items!$C:$C,MATCH(F533,menu_items!$A:$A,0)),"Unknown value")</f>
        <v>American</v>
      </c>
      <c r="I533" s="5">
        <f>IFERROR(INDEX(menu_items!$D:$D,MATCH(F533,menu_items!$A:$A,0)),0)</f>
        <v>13.95</v>
      </c>
      <c r="J533" t="str">
        <f t="shared" si="40"/>
        <v>Wed</v>
      </c>
      <c r="K533">
        <f t="shared" si="41"/>
        <v>4</v>
      </c>
      <c r="L533" t="str">
        <f t="shared" si="42"/>
        <v>Jan</v>
      </c>
      <c r="M533">
        <v>18</v>
      </c>
      <c r="N533">
        <f t="shared" si="43"/>
        <v>3</v>
      </c>
      <c r="O533" s="5">
        <f t="shared" si="44"/>
        <v>37.849999999999994</v>
      </c>
    </row>
    <row r="534" spans="1:15" x14ac:dyDescent="0.25">
      <c r="A534">
        <v>539</v>
      </c>
      <c r="B534">
        <v>231</v>
      </c>
      <c r="C534">
        <f>IF(COUNTIF($B$2:B534,B534)=1,1,0)</f>
        <v>0</v>
      </c>
      <c r="D534" s="1">
        <v>44930</v>
      </c>
      <c r="E534" s="2">
        <v>0.75298611111111113</v>
      </c>
      <c r="F534">
        <v>111</v>
      </c>
      <c r="G534" t="str">
        <f>IFERROR(INDEX(menu_items!$B:$B,MATCH(F534,menu_items!$A:$A,0)),"Unknown value")</f>
        <v>California Roll</v>
      </c>
      <c r="H534" t="str">
        <f>IFERROR(INDEX(menu_items!$C:$C,MATCH(F534,menu_items!$A:$A,0)),"Unknown value")</f>
        <v>Asian</v>
      </c>
      <c r="I534" s="5">
        <f>IFERROR(INDEX(menu_items!$D:$D,MATCH(F534,menu_items!$A:$A,0)),0)</f>
        <v>11.95</v>
      </c>
      <c r="J534" t="str">
        <f t="shared" si="40"/>
        <v>Wed</v>
      </c>
      <c r="K534">
        <f t="shared" si="41"/>
        <v>4</v>
      </c>
      <c r="L534" t="str">
        <f t="shared" si="42"/>
        <v>Jan</v>
      </c>
      <c r="M534">
        <v>18</v>
      </c>
      <c r="N534">
        <f t="shared" si="43"/>
        <v>3</v>
      </c>
      <c r="O534" s="5">
        <f t="shared" si="44"/>
        <v>37.849999999999994</v>
      </c>
    </row>
    <row r="535" spans="1:15" x14ac:dyDescent="0.25">
      <c r="A535">
        <v>540</v>
      </c>
      <c r="B535">
        <v>231</v>
      </c>
      <c r="C535">
        <f>IF(COUNTIF($B$2:B535,B535)=1,1,0)</f>
        <v>0</v>
      </c>
      <c r="D535" s="1">
        <v>44930</v>
      </c>
      <c r="E535" s="2">
        <v>0.75298611111111113</v>
      </c>
      <c r="F535">
        <v>119</v>
      </c>
      <c r="G535" t="str">
        <f>IFERROR(INDEX(menu_items!$B:$B,MATCH(F535,menu_items!$A:$A,0)),"Unknown value")</f>
        <v>Chicken Torta</v>
      </c>
      <c r="H535" t="str">
        <f>IFERROR(INDEX(menu_items!$C:$C,MATCH(F535,menu_items!$A:$A,0)),"Unknown value")</f>
        <v>Mexican</v>
      </c>
      <c r="I535" s="5">
        <f>IFERROR(INDEX(menu_items!$D:$D,MATCH(F535,menu_items!$A:$A,0)),0)</f>
        <v>11.95</v>
      </c>
      <c r="J535" t="str">
        <f t="shared" si="40"/>
        <v>Wed</v>
      </c>
      <c r="K535">
        <f t="shared" si="41"/>
        <v>4</v>
      </c>
      <c r="L535" t="str">
        <f t="shared" si="42"/>
        <v>Jan</v>
      </c>
      <c r="M535">
        <v>18</v>
      </c>
      <c r="N535">
        <f t="shared" si="43"/>
        <v>3</v>
      </c>
      <c r="O535" s="5">
        <f t="shared" si="44"/>
        <v>37.849999999999994</v>
      </c>
    </row>
    <row r="536" spans="1:15" x14ac:dyDescent="0.25">
      <c r="A536">
        <v>541</v>
      </c>
      <c r="B536">
        <v>232</v>
      </c>
      <c r="C536">
        <f>IF(COUNTIF($B$2:B536,B536)=1,1,0)</f>
        <v>1</v>
      </c>
      <c r="D536" s="1">
        <v>44930</v>
      </c>
      <c r="E536" s="2">
        <v>0.76526620370370368</v>
      </c>
      <c r="F536">
        <v>101</v>
      </c>
      <c r="G536" t="str">
        <f>IFERROR(INDEX(menu_items!$B:$B,MATCH(F536,menu_items!$A:$A,0)),"Unknown value")</f>
        <v>Hamburger</v>
      </c>
      <c r="H536" t="str">
        <f>IFERROR(INDEX(menu_items!$C:$C,MATCH(F536,menu_items!$A:$A,0)),"Unknown value")</f>
        <v>American</v>
      </c>
      <c r="I536" s="5">
        <f>IFERROR(INDEX(menu_items!$D:$D,MATCH(F536,menu_items!$A:$A,0)),0)</f>
        <v>12.95</v>
      </c>
      <c r="J536" t="str">
        <f t="shared" si="40"/>
        <v>Wed</v>
      </c>
      <c r="K536">
        <f t="shared" si="41"/>
        <v>4</v>
      </c>
      <c r="L536" t="str">
        <f t="shared" si="42"/>
        <v>Jan</v>
      </c>
      <c r="M536">
        <v>18</v>
      </c>
      <c r="N536">
        <f t="shared" si="43"/>
        <v>2</v>
      </c>
      <c r="O536" s="5">
        <f t="shared" si="44"/>
        <v>21.95</v>
      </c>
    </row>
    <row r="537" spans="1:15" x14ac:dyDescent="0.25">
      <c r="A537">
        <v>542</v>
      </c>
      <c r="B537">
        <v>232</v>
      </c>
      <c r="C537">
        <f>IF(COUNTIF($B$2:B537,B537)=1,1,0)</f>
        <v>0</v>
      </c>
      <c r="D537" s="1">
        <v>44930</v>
      </c>
      <c r="E537" s="2">
        <v>0.76526620370370368</v>
      </c>
      <c r="F537">
        <v>123</v>
      </c>
      <c r="G537" t="str">
        <f>IFERROR(INDEX(menu_items!$B:$B,MATCH(F537,menu_items!$A:$A,0)),"Unknown value")</f>
        <v>Chips &amp; Guacamole</v>
      </c>
      <c r="H537" t="str">
        <f>IFERROR(INDEX(menu_items!$C:$C,MATCH(F537,menu_items!$A:$A,0)),"Unknown value")</f>
        <v>Mexican</v>
      </c>
      <c r="I537" s="5">
        <f>IFERROR(INDEX(menu_items!$D:$D,MATCH(F537,menu_items!$A:$A,0)),0)</f>
        <v>9</v>
      </c>
      <c r="J537" t="str">
        <f t="shared" si="40"/>
        <v>Wed</v>
      </c>
      <c r="K537">
        <f t="shared" si="41"/>
        <v>4</v>
      </c>
      <c r="L537" t="str">
        <f t="shared" si="42"/>
        <v>Jan</v>
      </c>
      <c r="M537">
        <v>18</v>
      </c>
      <c r="N537">
        <f t="shared" si="43"/>
        <v>2</v>
      </c>
      <c r="O537" s="5">
        <f t="shared" si="44"/>
        <v>21.95</v>
      </c>
    </row>
    <row r="538" spans="1:15" x14ac:dyDescent="0.25">
      <c r="A538">
        <v>543</v>
      </c>
      <c r="B538">
        <v>233</v>
      </c>
      <c r="C538">
        <f>IF(COUNTIF($B$2:B538,B538)=1,1,0)</f>
        <v>1</v>
      </c>
      <c r="D538" s="1">
        <v>44930</v>
      </c>
      <c r="E538" s="2">
        <v>0.76864583333333336</v>
      </c>
      <c r="F538">
        <v>131</v>
      </c>
      <c r="G538" t="str">
        <f>IFERROR(INDEX(menu_items!$B:$B,MATCH(F538,menu_items!$A:$A,0)),"Unknown value")</f>
        <v>Chicken Parmesan</v>
      </c>
      <c r="H538" t="str">
        <f>IFERROR(INDEX(menu_items!$C:$C,MATCH(F538,menu_items!$A:$A,0)),"Unknown value")</f>
        <v>Italian</v>
      </c>
      <c r="I538" s="5">
        <f>IFERROR(INDEX(menu_items!$D:$D,MATCH(F538,menu_items!$A:$A,0)),0)</f>
        <v>17.95</v>
      </c>
      <c r="J538" t="str">
        <f t="shared" si="40"/>
        <v>Wed</v>
      </c>
      <c r="K538">
        <f t="shared" si="41"/>
        <v>4</v>
      </c>
      <c r="L538" t="str">
        <f t="shared" si="42"/>
        <v>Jan</v>
      </c>
      <c r="M538">
        <v>18</v>
      </c>
      <c r="N538">
        <f t="shared" si="43"/>
        <v>1</v>
      </c>
      <c r="O538" s="5">
        <f t="shared" si="44"/>
        <v>17.95</v>
      </c>
    </row>
    <row r="539" spans="1:15" x14ac:dyDescent="0.25">
      <c r="A539">
        <v>544</v>
      </c>
      <c r="B539">
        <v>234</v>
      </c>
      <c r="C539">
        <f>IF(COUNTIF($B$2:B539,B539)=1,1,0)</f>
        <v>1</v>
      </c>
      <c r="D539" s="1">
        <v>44930</v>
      </c>
      <c r="E539" s="2">
        <v>0.77510416666666671</v>
      </c>
      <c r="F539">
        <v>103</v>
      </c>
      <c r="G539" t="str">
        <f>IFERROR(INDEX(menu_items!$B:$B,MATCH(F539,menu_items!$A:$A,0)),"Unknown value")</f>
        <v>Hot Dog</v>
      </c>
      <c r="H539" t="str">
        <f>IFERROR(INDEX(menu_items!$C:$C,MATCH(F539,menu_items!$A:$A,0)),"Unknown value")</f>
        <v>American</v>
      </c>
      <c r="I539" s="5">
        <f>IFERROR(INDEX(menu_items!$D:$D,MATCH(F539,menu_items!$A:$A,0)),0)</f>
        <v>9</v>
      </c>
      <c r="J539" t="str">
        <f t="shared" si="40"/>
        <v>Wed</v>
      </c>
      <c r="K539">
        <f t="shared" si="41"/>
        <v>4</v>
      </c>
      <c r="L539" t="str">
        <f t="shared" si="42"/>
        <v>Jan</v>
      </c>
      <c r="M539">
        <v>18</v>
      </c>
      <c r="N539">
        <f t="shared" si="43"/>
        <v>3</v>
      </c>
      <c r="O539" s="5">
        <f t="shared" si="44"/>
        <v>33.9</v>
      </c>
    </row>
    <row r="540" spans="1:15" x14ac:dyDescent="0.25">
      <c r="A540">
        <v>545</v>
      </c>
      <c r="B540">
        <v>234</v>
      </c>
      <c r="C540">
        <f>IF(COUNTIF($B$2:B540,B540)=1,1,0)</f>
        <v>0</v>
      </c>
      <c r="D540" s="1">
        <v>44930</v>
      </c>
      <c r="E540" s="2">
        <v>0.77510416666666671</v>
      </c>
      <c r="F540">
        <v>117</v>
      </c>
      <c r="G540" t="str">
        <f>IFERROR(INDEX(menu_items!$B:$B,MATCH(F540,menu_items!$A:$A,0)),"Unknown value")</f>
        <v>Chicken Burrito</v>
      </c>
      <c r="H540" t="str">
        <f>IFERROR(INDEX(menu_items!$C:$C,MATCH(F540,menu_items!$A:$A,0)),"Unknown value")</f>
        <v>Mexican</v>
      </c>
      <c r="I540" s="5">
        <f>IFERROR(INDEX(menu_items!$D:$D,MATCH(F540,menu_items!$A:$A,0)),0)</f>
        <v>12.95</v>
      </c>
      <c r="J540" t="str">
        <f t="shared" si="40"/>
        <v>Wed</v>
      </c>
      <c r="K540">
        <f t="shared" si="41"/>
        <v>4</v>
      </c>
      <c r="L540" t="str">
        <f t="shared" si="42"/>
        <v>Jan</v>
      </c>
      <c r="M540">
        <v>18</v>
      </c>
      <c r="N540">
        <f t="shared" si="43"/>
        <v>3</v>
      </c>
      <c r="O540" s="5">
        <f t="shared" si="44"/>
        <v>33.9</v>
      </c>
    </row>
    <row r="541" spans="1:15" x14ac:dyDescent="0.25">
      <c r="A541">
        <v>546</v>
      </c>
      <c r="B541">
        <v>234</v>
      </c>
      <c r="C541">
        <f>IF(COUNTIF($B$2:B541,B541)=1,1,0)</f>
        <v>0</v>
      </c>
      <c r="D541" s="1">
        <v>44930</v>
      </c>
      <c r="E541" s="2">
        <v>0.77510416666666671</v>
      </c>
      <c r="F541">
        <v>111</v>
      </c>
      <c r="G541" t="str">
        <f>IFERROR(INDEX(menu_items!$B:$B,MATCH(F541,menu_items!$A:$A,0)),"Unknown value")</f>
        <v>California Roll</v>
      </c>
      <c r="H541" t="str">
        <f>IFERROR(INDEX(menu_items!$C:$C,MATCH(F541,menu_items!$A:$A,0)),"Unknown value")</f>
        <v>Asian</v>
      </c>
      <c r="I541" s="5">
        <f>IFERROR(INDEX(menu_items!$D:$D,MATCH(F541,menu_items!$A:$A,0)),0)</f>
        <v>11.95</v>
      </c>
      <c r="J541" t="str">
        <f t="shared" si="40"/>
        <v>Wed</v>
      </c>
      <c r="K541">
        <f t="shared" si="41"/>
        <v>4</v>
      </c>
      <c r="L541" t="str">
        <f t="shared" si="42"/>
        <v>Jan</v>
      </c>
      <c r="M541">
        <v>18</v>
      </c>
      <c r="N541">
        <f t="shared" si="43"/>
        <v>3</v>
      </c>
      <c r="O541" s="5">
        <f t="shared" si="44"/>
        <v>33.9</v>
      </c>
    </row>
    <row r="542" spans="1:15" x14ac:dyDescent="0.25">
      <c r="A542">
        <v>547</v>
      </c>
      <c r="B542">
        <v>235</v>
      </c>
      <c r="C542">
        <f>IF(COUNTIF($B$2:B542,B542)=1,1,0)</f>
        <v>1</v>
      </c>
      <c r="D542" s="1">
        <v>44930</v>
      </c>
      <c r="E542" s="2">
        <v>0.78576388888888893</v>
      </c>
      <c r="F542">
        <v>102</v>
      </c>
      <c r="G542" t="str">
        <f>IFERROR(INDEX(menu_items!$B:$B,MATCH(F542,menu_items!$A:$A,0)),"Unknown value")</f>
        <v>Cheeseburger</v>
      </c>
      <c r="H542" t="str">
        <f>IFERROR(INDEX(menu_items!$C:$C,MATCH(F542,menu_items!$A:$A,0)),"Unknown value")</f>
        <v>American</v>
      </c>
      <c r="I542" s="5">
        <f>IFERROR(INDEX(menu_items!$D:$D,MATCH(F542,menu_items!$A:$A,0)),0)</f>
        <v>13.95</v>
      </c>
      <c r="J542" t="str">
        <f t="shared" si="40"/>
        <v>Wed</v>
      </c>
      <c r="K542">
        <f t="shared" si="41"/>
        <v>4</v>
      </c>
      <c r="L542" t="str">
        <f t="shared" si="42"/>
        <v>Jan</v>
      </c>
      <c r="M542">
        <v>18</v>
      </c>
      <c r="N542">
        <f t="shared" si="43"/>
        <v>1</v>
      </c>
      <c r="O542" s="5">
        <f t="shared" si="44"/>
        <v>13.95</v>
      </c>
    </row>
    <row r="543" spans="1:15" x14ac:dyDescent="0.25">
      <c r="A543">
        <v>548</v>
      </c>
      <c r="B543">
        <v>236</v>
      </c>
      <c r="C543">
        <f>IF(COUNTIF($B$2:B543,B543)=1,1,0)</f>
        <v>1</v>
      </c>
      <c r="D543" s="1">
        <v>44930</v>
      </c>
      <c r="E543" s="2">
        <v>0.80629629629629629</v>
      </c>
      <c r="F543">
        <v>108</v>
      </c>
      <c r="G543" t="str">
        <f>IFERROR(INDEX(menu_items!$B:$B,MATCH(F543,menu_items!$A:$A,0)),"Unknown value")</f>
        <v>Tofu Pad Thai</v>
      </c>
      <c r="H543" t="str">
        <f>IFERROR(INDEX(menu_items!$C:$C,MATCH(F543,menu_items!$A:$A,0)),"Unknown value")</f>
        <v>Asian</v>
      </c>
      <c r="I543" s="5">
        <f>IFERROR(INDEX(menu_items!$D:$D,MATCH(F543,menu_items!$A:$A,0)),0)</f>
        <v>14.5</v>
      </c>
      <c r="J543" t="str">
        <f t="shared" si="40"/>
        <v>Wed</v>
      </c>
      <c r="K543">
        <f t="shared" si="41"/>
        <v>4</v>
      </c>
      <c r="L543" t="str">
        <f t="shared" si="42"/>
        <v>Jan</v>
      </c>
      <c r="M543">
        <v>19</v>
      </c>
      <c r="N543">
        <f t="shared" si="43"/>
        <v>2</v>
      </c>
      <c r="O543" s="5">
        <f t="shared" si="44"/>
        <v>29</v>
      </c>
    </row>
    <row r="544" spans="1:15" x14ac:dyDescent="0.25">
      <c r="A544">
        <v>549</v>
      </c>
      <c r="B544">
        <v>236</v>
      </c>
      <c r="C544">
        <f>IF(COUNTIF($B$2:B544,B544)=1,1,0)</f>
        <v>0</v>
      </c>
      <c r="D544" s="1">
        <v>44930</v>
      </c>
      <c r="E544" s="2">
        <v>0.80629629629629629</v>
      </c>
      <c r="F544">
        <v>126</v>
      </c>
      <c r="G544" t="str">
        <f>IFERROR(INDEX(menu_items!$B:$B,MATCH(F544,menu_items!$A:$A,0)),"Unknown value")</f>
        <v>Fettuccine Alfredo</v>
      </c>
      <c r="H544" t="str">
        <f>IFERROR(INDEX(menu_items!$C:$C,MATCH(F544,menu_items!$A:$A,0)),"Unknown value")</f>
        <v>Italian</v>
      </c>
      <c r="I544" s="5">
        <f>IFERROR(INDEX(menu_items!$D:$D,MATCH(F544,menu_items!$A:$A,0)),0)</f>
        <v>14.5</v>
      </c>
      <c r="J544" t="str">
        <f t="shared" si="40"/>
        <v>Wed</v>
      </c>
      <c r="K544">
        <f t="shared" si="41"/>
        <v>4</v>
      </c>
      <c r="L544" t="str">
        <f t="shared" si="42"/>
        <v>Jan</v>
      </c>
      <c r="M544">
        <v>19</v>
      </c>
      <c r="N544">
        <f t="shared" si="43"/>
        <v>2</v>
      </c>
      <c r="O544" s="5">
        <f t="shared" si="44"/>
        <v>29</v>
      </c>
    </row>
    <row r="545" spans="1:15" x14ac:dyDescent="0.25">
      <c r="A545">
        <v>550</v>
      </c>
      <c r="B545">
        <v>237</v>
      </c>
      <c r="C545">
        <f>IF(COUNTIF($B$2:B545,B545)=1,1,0)</f>
        <v>1</v>
      </c>
      <c r="D545" s="1">
        <v>44930</v>
      </c>
      <c r="E545" s="2">
        <v>0.81097222222222221</v>
      </c>
      <c r="F545">
        <v>126</v>
      </c>
      <c r="G545" t="str">
        <f>IFERROR(INDEX(menu_items!$B:$B,MATCH(F545,menu_items!$A:$A,0)),"Unknown value")</f>
        <v>Fettuccine Alfredo</v>
      </c>
      <c r="H545" t="str">
        <f>IFERROR(INDEX(menu_items!$C:$C,MATCH(F545,menu_items!$A:$A,0)),"Unknown value")</f>
        <v>Italian</v>
      </c>
      <c r="I545" s="5">
        <f>IFERROR(INDEX(menu_items!$D:$D,MATCH(F545,menu_items!$A:$A,0)),0)</f>
        <v>14.5</v>
      </c>
      <c r="J545" t="str">
        <f t="shared" si="40"/>
        <v>Wed</v>
      </c>
      <c r="K545">
        <f t="shared" si="41"/>
        <v>4</v>
      </c>
      <c r="L545" t="str">
        <f t="shared" si="42"/>
        <v>Jan</v>
      </c>
      <c r="M545">
        <v>19</v>
      </c>
      <c r="N545">
        <f t="shared" si="43"/>
        <v>1</v>
      </c>
      <c r="O545" s="5">
        <f t="shared" si="44"/>
        <v>14.5</v>
      </c>
    </row>
    <row r="546" spans="1:15" x14ac:dyDescent="0.25">
      <c r="A546">
        <v>551</v>
      </c>
      <c r="B546">
        <v>238</v>
      </c>
      <c r="C546">
        <f>IF(COUNTIF($B$2:B546,B546)=1,1,0)</f>
        <v>1</v>
      </c>
      <c r="D546" s="1">
        <v>44930</v>
      </c>
      <c r="E546" s="2">
        <v>0.82309027777777777</v>
      </c>
      <c r="F546">
        <v>130</v>
      </c>
      <c r="G546" t="str">
        <f>IFERROR(INDEX(menu_items!$B:$B,MATCH(F546,menu_items!$A:$A,0)),"Unknown value")</f>
        <v>Shrimp Scampi</v>
      </c>
      <c r="H546" t="str">
        <f>IFERROR(INDEX(menu_items!$C:$C,MATCH(F546,menu_items!$A:$A,0)),"Unknown value")</f>
        <v>Italian</v>
      </c>
      <c r="I546" s="5">
        <f>IFERROR(INDEX(menu_items!$D:$D,MATCH(F546,menu_items!$A:$A,0)),0)</f>
        <v>19.95</v>
      </c>
      <c r="J546" t="str">
        <f t="shared" si="40"/>
        <v>Wed</v>
      </c>
      <c r="K546">
        <f t="shared" si="41"/>
        <v>4</v>
      </c>
      <c r="L546" t="str">
        <f t="shared" si="42"/>
        <v>Jan</v>
      </c>
      <c r="M546">
        <v>19</v>
      </c>
      <c r="N546">
        <f t="shared" si="43"/>
        <v>1</v>
      </c>
      <c r="O546" s="5">
        <f t="shared" si="44"/>
        <v>19.95</v>
      </c>
    </row>
    <row r="547" spans="1:15" x14ac:dyDescent="0.25">
      <c r="A547">
        <v>552</v>
      </c>
      <c r="B547">
        <v>239</v>
      </c>
      <c r="C547">
        <f>IF(COUNTIF($B$2:B547,B547)=1,1,0)</f>
        <v>1</v>
      </c>
      <c r="D547" s="1">
        <v>44930</v>
      </c>
      <c r="E547" s="2">
        <v>0.83185185185185184</v>
      </c>
      <c r="F547">
        <v>117</v>
      </c>
      <c r="G547" t="str">
        <f>IFERROR(INDEX(menu_items!$B:$B,MATCH(F547,menu_items!$A:$A,0)),"Unknown value")</f>
        <v>Chicken Burrito</v>
      </c>
      <c r="H547" t="str">
        <f>IFERROR(INDEX(menu_items!$C:$C,MATCH(F547,menu_items!$A:$A,0)),"Unknown value")</f>
        <v>Mexican</v>
      </c>
      <c r="I547" s="5">
        <f>IFERROR(INDEX(menu_items!$D:$D,MATCH(F547,menu_items!$A:$A,0)),0)</f>
        <v>12.95</v>
      </c>
      <c r="J547" t="str">
        <f t="shared" si="40"/>
        <v>Wed</v>
      </c>
      <c r="K547">
        <f t="shared" si="41"/>
        <v>4</v>
      </c>
      <c r="L547" t="str">
        <f t="shared" si="42"/>
        <v>Jan</v>
      </c>
      <c r="M547">
        <v>19</v>
      </c>
      <c r="N547">
        <f t="shared" si="43"/>
        <v>2</v>
      </c>
      <c r="O547" s="5">
        <f t="shared" si="44"/>
        <v>19.95</v>
      </c>
    </row>
    <row r="548" spans="1:15" x14ac:dyDescent="0.25">
      <c r="A548">
        <v>553</v>
      </c>
      <c r="B548">
        <v>239</v>
      </c>
      <c r="C548">
        <f>IF(COUNTIF($B$2:B548,B548)=1,1,0)</f>
        <v>0</v>
      </c>
      <c r="D548" s="1">
        <v>44930</v>
      </c>
      <c r="E548" s="2">
        <v>0.83185185185185184</v>
      </c>
      <c r="F548">
        <v>106</v>
      </c>
      <c r="G548" t="str">
        <f>IFERROR(INDEX(menu_items!$B:$B,MATCH(F548,menu_items!$A:$A,0)),"Unknown value")</f>
        <v>French Fries</v>
      </c>
      <c r="H548" t="str">
        <f>IFERROR(INDEX(menu_items!$C:$C,MATCH(F548,menu_items!$A:$A,0)),"Unknown value")</f>
        <v>American</v>
      </c>
      <c r="I548" s="5">
        <f>IFERROR(INDEX(menu_items!$D:$D,MATCH(F548,menu_items!$A:$A,0)),0)</f>
        <v>7</v>
      </c>
      <c r="J548" t="str">
        <f t="shared" si="40"/>
        <v>Wed</v>
      </c>
      <c r="K548">
        <f t="shared" si="41"/>
        <v>4</v>
      </c>
      <c r="L548" t="str">
        <f t="shared" si="42"/>
        <v>Jan</v>
      </c>
      <c r="M548">
        <v>19</v>
      </c>
      <c r="N548">
        <f t="shared" si="43"/>
        <v>2</v>
      </c>
      <c r="O548" s="5">
        <f t="shared" si="44"/>
        <v>19.95</v>
      </c>
    </row>
    <row r="549" spans="1:15" x14ac:dyDescent="0.25">
      <c r="A549">
        <v>554</v>
      </c>
      <c r="B549">
        <v>240</v>
      </c>
      <c r="C549">
        <f>IF(COUNTIF($B$2:B549,B549)=1,1,0)</f>
        <v>1</v>
      </c>
      <c r="D549" s="1">
        <v>44930</v>
      </c>
      <c r="E549" s="2">
        <v>0.8405555555555555</v>
      </c>
      <c r="F549">
        <v>125</v>
      </c>
      <c r="G549" t="str">
        <f>IFERROR(INDEX(menu_items!$B:$B,MATCH(F549,menu_items!$A:$A,0)),"Unknown value")</f>
        <v>Spaghetti &amp; Meatballs</v>
      </c>
      <c r="H549" t="str">
        <f>IFERROR(INDEX(menu_items!$C:$C,MATCH(F549,menu_items!$A:$A,0)),"Unknown value")</f>
        <v>Italian</v>
      </c>
      <c r="I549" s="5">
        <f>IFERROR(INDEX(menu_items!$D:$D,MATCH(F549,menu_items!$A:$A,0)),0)</f>
        <v>17.95</v>
      </c>
      <c r="J549" t="str">
        <f t="shared" si="40"/>
        <v>Wed</v>
      </c>
      <c r="K549">
        <f t="shared" si="41"/>
        <v>4</v>
      </c>
      <c r="L549" t="str">
        <f t="shared" si="42"/>
        <v>Jan</v>
      </c>
      <c r="M549">
        <v>20</v>
      </c>
      <c r="N549">
        <f t="shared" si="43"/>
        <v>1</v>
      </c>
      <c r="O549" s="5">
        <f t="shared" si="44"/>
        <v>17.95</v>
      </c>
    </row>
    <row r="550" spans="1:15" x14ac:dyDescent="0.25">
      <c r="A550">
        <v>555</v>
      </c>
      <c r="B550">
        <v>241</v>
      </c>
      <c r="C550">
        <f>IF(COUNTIF($B$2:B550,B550)=1,1,0)</f>
        <v>1</v>
      </c>
      <c r="D550" s="1">
        <v>44930</v>
      </c>
      <c r="E550" s="2">
        <v>0.84126157407407409</v>
      </c>
      <c r="F550">
        <v>120</v>
      </c>
      <c r="G550" t="str">
        <f>IFERROR(INDEX(menu_items!$B:$B,MATCH(F550,menu_items!$A:$A,0)),"Unknown value")</f>
        <v>Steak Torta</v>
      </c>
      <c r="H550" t="str">
        <f>IFERROR(INDEX(menu_items!$C:$C,MATCH(F550,menu_items!$A:$A,0)),"Unknown value")</f>
        <v>Mexican</v>
      </c>
      <c r="I550" s="5">
        <f>IFERROR(INDEX(menu_items!$D:$D,MATCH(F550,menu_items!$A:$A,0)),0)</f>
        <v>13.95</v>
      </c>
      <c r="J550" t="str">
        <f t="shared" si="40"/>
        <v>Wed</v>
      </c>
      <c r="K550">
        <f t="shared" si="41"/>
        <v>4</v>
      </c>
      <c r="L550" t="str">
        <f t="shared" si="42"/>
        <v>Jan</v>
      </c>
      <c r="M550">
        <v>20</v>
      </c>
      <c r="N550">
        <f t="shared" si="43"/>
        <v>2</v>
      </c>
      <c r="O550" s="5">
        <f t="shared" si="44"/>
        <v>22.95</v>
      </c>
    </row>
    <row r="551" spans="1:15" x14ac:dyDescent="0.25">
      <c r="A551">
        <v>556</v>
      </c>
      <c r="B551">
        <v>241</v>
      </c>
      <c r="C551">
        <f>IF(COUNTIF($B$2:B551,B551)=1,1,0)</f>
        <v>0</v>
      </c>
      <c r="D551" s="1">
        <v>44930</v>
      </c>
      <c r="E551" s="2">
        <v>0.84126157407407409</v>
      </c>
      <c r="F551">
        <v>123</v>
      </c>
      <c r="G551" t="str">
        <f>IFERROR(INDEX(menu_items!$B:$B,MATCH(F551,menu_items!$A:$A,0)),"Unknown value")</f>
        <v>Chips &amp; Guacamole</v>
      </c>
      <c r="H551" t="str">
        <f>IFERROR(INDEX(menu_items!$C:$C,MATCH(F551,menu_items!$A:$A,0)),"Unknown value")</f>
        <v>Mexican</v>
      </c>
      <c r="I551" s="5">
        <f>IFERROR(INDEX(menu_items!$D:$D,MATCH(F551,menu_items!$A:$A,0)),0)</f>
        <v>9</v>
      </c>
      <c r="J551" t="str">
        <f t="shared" si="40"/>
        <v>Wed</v>
      </c>
      <c r="K551">
        <f t="shared" si="41"/>
        <v>4</v>
      </c>
      <c r="L551" t="str">
        <f t="shared" si="42"/>
        <v>Jan</v>
      </c>
      <c r="M551">
        <v>20</v>
      </c>
      <c r="N551">
        <f t="shared" si="43"/>
        <v>2</v>
      </c>
      <c r="O551" s="5">
        <f t="shared" si="44"/>
        <v>22.95</v>
      </c>
    </row>
    <row r="552" spans="1:15" x14ac:dyDescent="0.25">
      <c r="A552">
        <v>557</v>
      </c>
      <c r="B552">
        <v>242</v>
      </c>
      <c r="C552">
        <f>IF(COUNTIF($B$2:B552,B552)=1,1,0)</f>
        <v>1</v>
      </c>
      <c r="D552" s="1">
        <v>44930</v>
      </c>
      <c r="E552" s="2">
        <v>0.84408564814814813</v>
      </c>
      <c r="F552">
        <v>116</v>
      </c>
      <c r="G552" t="str">
        <f>IFERROR(INDEX(menu_items!$B:$B,MATCH(F552,menu_items!$A:$A,0)),"Unknown value")</f>
        <v>Steak Tacos</v>
      </c>
      <c r="H552" t="str">
        <f>IFERROR(INDEX(menu_items!$C:$C,MATCH(F552,menu_items!$A:$A,0)),"Unknown value")</f>
        <v>Mexican</v>
      </c>
      <c r="I552" s="5">
        <f>IFERROR(INDEX(menu_items!$D:$D,MATCH(F552,menu_items!$A:$A,0)),0)</f>
        <v>13.95</v>
      </c>
      <c r="J552" t="str">
        <f t="shared" si="40"/>
        <v>Wed</v>
      </c>
      <c r="K552">
        <f t="shared" si="41"/>
        <v>4</v>
      </c>
      <c r="L552" t="str">
        <f t="shared" si="42"/>
        <v>Jan</v>
      </c>
      <c r="M552">
        <v>20</v>
      </c>
      <c r="N552">
        <f t="shared" si="43"/>
        <v>3</v>
      </c>
      <c r="O552" s="5">
        <f t="shared" si="44"/>
        <v>37.9</v>
      </c>
    </row>
    <row r="553" spans="1:15" x14ac:dyDescent="0.25">
      <c r="A553">
        <v>558</v>
      </c>
      <c r="B553">
        <v>242</v>
      </c>
      <c r="C553">
        <f>IF(COUNTIF($B$2:B553,B553)=1,1,0)</f>
        <v>0</v>
      </c>
      <c r="D553" s="1">
        <v>44930</v>
      </c>
      <c r="E553" s="2">
        <v>0.84408564814814813</v>
      </c>
      <c r="F553">
        <v>106</v>
      </c>
      <c r="G553" t="str">
        <f>IFERROR(INDEX(menu_items!$B:$B,MATCH(F553,menu_items!$A:$A,0)),"Unknown value")</f>
        <v>French Fries</v>
      </c>
      <c r="H553" t="str">
        <f>IFERROR(INDEX(menu_items!$C:$C,MATCH(F553,menu_items!$A:$A,0)),"Unknown value")</f>
        <v>American</v>
      </c>
      <c r="I553" s="5">
        <f>IFERROR(INDEX(menu_items!$D:$D,MATCH(F553,menu_items!$A:$A,0)),0)</f>
        <v>7</v>
      </c>
      <c r="J553" t="str">
        <f t="shared" si="40"/>
        <v>Wed</v>
      </c>
      <c r="K553">
        <f t="shared" si="41"/>
        <v>4</v>
      </c>
      <c r="L553" t="str">
        <f t="shared" si="42"/>
        <v>Jan</v>
      </c>
      <c r="M553">
        <v>20</v>
      </c>
      <c r="N553">
        <f t="shared" si="43"/>
        <v>3</v>
      </c>
      <c r="O553" s="5">
        <f t="shared" si="44"/>
        <v>37.9</v>
      </c>
    </row>
    <row r="554" spans="1:15" x14ac:dyDescent="0.25">
      <c r="A554">
        <v>559</v>
      </c>
      <c r="B554">
        <v>242</v>
      </c>
      <c r="C554">
        <f>IF(COUNTIF($B$2:B554,B554)=1,1,0)</f>
        <v>0</v>
      </c>
      <c r="D554" s="1">
        <v>44930</v>
      </c>
      <c r="E554" s="2">
        <v>0.84408564814814813</v>
      </c>
      <c r="F554">
        <v>132</v>
      </c>
      <c r="G554" t="str">
        <f>IFERROR(INDEX(menu_items!$B:$B,MATCH(F554,menu_items!$A:$A,0)),"Unknown value")</f>
        <v>Eggplant Parmesan</v>
      </c>
      <c r="H554" t="str">
        <f>IFERROR(INDEX(menu_items!$C:$C,MATCH(F554,menu_items!$A:$A,0)),"Unknown value")</f>
        <v>Italian</v>
      </c>
      <c r="I554" s="5">
        <f>IFERROR(INDEX(menu_items!$D:$D,MATCH(F554,menu_items!$A:$A,0)),0)</f>
        <v>16.95</v>
      </c>
      <c r="J554" t="str">
        <f t="shared" si="40"/>
        <v>Wed</v>
      </c>
      <c r="K554">
        <f t="shared" si="41"/>
        <v>4</v>
      </c>
      <c r="L554" t="str">
        <f t="shared" si="42"/>
        <v>Jan</v>
      </c>
      <c r="M554">
        <v>20</v>
      </c>
      <c r="N554">
        <f t="shared" si="43"/>
        <v>3</v>
      </c>
      <c r="O554" s="5">
        <f t="shared" si="44"/>
        <v>37.9</v>
      </c>
    </row>
    <row r="555" spans="1:15" x14ac:dyDescent="0.25">
      <c r="A555">
        <v>560</v>
      </c>
      <c r="B555">
        <v>243</v>
      </c>
      <c r="C555">
        <f>IF(COUNTIF($B$2:B555,B555)=1,1,0)</f>
        <v>1</v>
      </c>
      <c r="D555" s="1">
        <v>44930</v>
      </c>
      <c r="E555" s="2">
        <v>0.85158564814814819</v>
      </c>
      <c r="F555">
        <v>108</v>
      </c>
      <c r="G555" t="str">
        <f>IFERROR(INDEX(menu_items!$B:$B,MATCH(F555,menu_items!$A:$A,0)),"Unknown value")</f>
        <v>Tofu Pad Thai</v>
      </c>
      <c r="H555" t="str">
        <f>IFERROR(INDEX(menu_items!$C:$C,MATCH(F555,menu_items!$A:$A,0)),"Unknown value")</f>
        <v>Asian</v>
      </c>
      <c r="I555" s="5">
        <f>IFERROR(INDEX(menu_items!$D:$D,MATCH(F555,menu_items!$A:$A,0)),0)</f>
        <v>14.5</v>
      </c>
      <c r="J555" t="str">
        <f t="shared" si="40"/>
        <v>Wed</v>
      </c>
      <c r="K555">
        <f t="shared" si="41"/>
        <v>4</v>
      </c>
      <c r="L555" t="str">
        <f t="shared" si="42"/>
        <v>Jan</v>
      </c>
      <c r="M555">
        <v>20</v>
      </c>
      <c r="N555">
        <f t="shared" si="43"/>
        <v>2</v>
      </c>
      <c r="O555" s="5">
        <f t="shared" si="44"/>
        <v>23.5</v>
      </c>
    </row>
    <row r="556" spans="1:15" x14ac:dyDescent="0.25">
      <c r="A556">
        <v>561</v>
      </c>
      <c r="B556">
        <v>243</v>
      </c>
      <c r="C556">
        <f>IF(COUNTIF($B$2:B556,B556)=1,1,0)</f>
        <v>0</v>
      </c>
      <c r="D556" s="1">
        <v>44930</v>
      </c>
      <c r="E556" s="2">
        <v>0.85158564814814819</v>
      </c>
      <c r="F556">
        <v>123</v>
      </c>
      <c r="G556" t="str">
        <f>IFERROR(INDEX(menu_items!$B:$B,MATCH(F556,menu_items!$A:$A,0)),"Unknown value")</f>
        <v>Chips &amp; Guacamole</v>
      </c>
      <c r="H556" t="str">
        <f>IFERROR(INDEX(menu_items!$C:$C,MATCH(F556,menu_items!$A:$A,0)),"Unknown value")</f>
        <v>Mexican</v>
      </c>
      <c r="I556" s="5">
        <f>IFERROR(INDEX(menu_items!$D:$D,MATCH(F556,menu_items!$A:$A,0)),0)</f>
        <v>9</v>
      </c>
      <c r="J556" t="str">
        <f t="shared" si="40"/>
        <v>Wed</v>
      </c>
      <c r="K556">
        <f t="shared" si="41"/>
        <v>4</v>
      </c>
      <c r="L556" t="str">
        <f t="shared" si="42"/>
        <v>Jan</v>
      </c>
      <c r="M556">
        <v>20</v>
      </c>
      <c r="N556">
        <f t="shared" si="43"/>
        <v>2</v>
      </c>
      <c r="O556" s="5">
        <f t="shared" si="44"/>
        <v>23.5</v>
      </c>
    </row>
    <row r="557" spans="1:15" x14ac:dyDescent="0.25">
      <c r="A557">
        <v>562</v>
      </c>
      <c r="B557">
        <v>244</v>
      </c>
      <c r="C557">
        <f>IF(COUNTIF($B$2:B557,B557)=1,1,0)</f>
        <v>1</v>
      </c>
      <c r="D557" s="1">
        <v>44930</v>
      </c>
      <c r="E557" s="2">
        <v>0.85164351851851849</v>
      </c>
      <c r="F557">
        <v>117</v>
      </c>
      <c r="G557" t="str">
        <f>IFERROR(INDEX(menu_items!$B:$B,MATCH(F557,menu_items!$A:$A,0)),"Unknown value")</f>
        <v>Chicken Burrito</v>
      </c>
      <c r="H557" t="str">
        <f>IFERROR(INDEX(menu_items!$C:$C,MATCH(F557,menu_items!$A:$A,0)),"Unknown value")</f>
        <v>Mexican</v>
      </c>
      <c r="I557" s="5">
        <f>IFERROR(INDEX(menu_items!$D:$D,MATCH(F557,menu_items!$A:$A,0)),0)</f>
        <v>12.95</v>
      </c>
      <c r="J557" t="str">
        <f t="shared" si="40"/>
        <v>Wed</v>
      </c>
      <c r="K557">
        <f t="shared" si="41"/>
        <v>4</v>
      </c>
      <c r="L557" t="str">
        <f t="shared" si="42"/>
        <v>Jan</v>
      </c>
      <c r="M557">
        <v>20</v>
      </c>
      <c r="N557">
        <f t="shared" si="43"/>
        <v>2</v>
      </c>
      <c r="O557" s="5">
        <f t="shared" si="44"/>
        <v>19.95</v>
      </c>
    </row>
    <row r="558" spans="1:15" x14ac:dyDescent="0.25">
      <c r="A558">
        <v>563</v>
      </c>
      <c r="B558">
        <v>244</v>
      </c>
      <c r="C558">
        <f>IF(COUNTIF($B$2:B558,B558)=1,1,0)</f>
        <v>0</v>
      </c>
      <c r="D558" s="1">
        <v>44930</v>
      </c>
      <c r="E558" s="2">
        <v>0.85164351851851849</v>
      </c>
      <c r="F558">
        <v>122</v>
      </c>
      <c r="G558" t="str">
        <f>IFERROR(INDEX(menu_items!$B:$B,MATCH(F558,menu_items!$A:$A,0)),"Unknown value")</f>
        <v>Chips &amp; Salsa</v>
      </c>
      <c r="H558" t="str">
        <f>IFERROR(INDEX(menu_items!$C:$C,MATCH(F558,menu_items!$A:$A,0)),"Unknown value")</f>
        <v>Mexican</v>
      </c>
      <c r="I558" s="5">
        <f>IFERROR(INDEX(menu_items!$D:$D,MATCH(F558,menu_items!$A:$A,0)),0)</f>
        <v>7</v>
      </c>
      <c r="J558" t="str">
        <f t="shared" si="40"/>
        <v>Wed</v>
      </c>
      <c r="K558">
        <f t="shared" si="41"/>
        <v>4</v>
      </c>
      <c r="L558" t="str">
        <f t="shared" si="42"/>
        <v>Jan</v>
      </c>
      <c r="M558">
        <v>20</v>
      </c>
      <c r="N558">
        <f t="shared" si="43"/>
        <v>2</v>
      </c>
      <c r="O558" s="5">
        <f t="shared" si="44"/>
        <v>19.95</v>
      </c>
    </row>
    <row r="559" spans="1:15" x14ac:dyDescent="0.25">
      <c r="A559">
        <v>564</v>
      </c>
      <c r="B559">
        <v>245</v>
      </c>
      <c r="C559">
        <f>IF(COUNTIF($B$2:B559,B559)=1,1,0)</f>
        <v>1</v>
      </c>
      <c r="D559" s="1">
        <v>44930</v>
      </c>
      <c r="E559" s="2">
        <v>0.85325231481481478</v>
      </c>
      <c r="F559">
        <v>101</v>
      </c>
      <c r="G559" t="str">
        <f>IFERROR(INDEX(menu_items!$B:$B,MATCH(F559,menu_items!$A:$A,0)),"Unknown value")</f>
        <v>Hamburger</v>
      </c>
      <c r="H559" t="str">
        <f>IFERROR(INDEX(menu_items!$C:$C,MATCH(F559,menu_items!$A:$A,0)),"Unknown value")</f>
        <v>American</v>
      </c>
      <c r="I559" s="5">
        <f>IFERROR(INDEX(menu_items!$D:$D,MATCH(F559,menu_items!$A:$A,0)),0)</f>
        <v>12.95</v>
      </c>
      <c r="J559" t="str">
        <f t="shared" si="40"/>
        <v>Wed</v>
      </c>
      <c r="K559">
        <f t="shared" si="41"/>
        <v>4</v>
      </c>
      <c r="L559" t="str">
        <f t="shared" si="42"/>
        <v>Jan</v>
      </c>
      <c r="M559">
        <v>20</v>
      </c>
      <c r="N559">
        <f t="shared" si="43"/>
        <v>2</v>
      </c>
      <c r="O559" s="5">
        <f t="shared" si="44"/>
        <v>23.45</v>
      </c>
    </row>
    <row r="560" spans="1:15" x14ac:dyDescent="0.25">
      <c r="A560">
        <v>565</v>
      </c>
      <c r="B560">
        <v>245</v>
      </c>
      <c r="C560">
        <f>IF(COUNTIF($B$2:B560,B560)=1,1,0)</f>
        <v>0</v>
      </c>
      <c r="D560" s="1">
        <v>44930</v>
      </c>
      <c r="E560" s="2">
        <v>0.85325231481481478</v>
      </c>
      <c r="F560">
        <v>104</v>
      </c>
      <c r="G560" t="str">
        <f>IFERROR(INDEX(menu_items!$B:$B,MATCH(F560,menu_items!$A:$A,0)),"Unknown value")</f>
        <v>Veggie Burger</v>
      </c>
      <c r="H560" t="str">
        <f>IFERROR(INDEX(menu_items!$C:$C,MATCH(F560,menu_items!$A:$A,0)),"Unknown value")</f>
        <v>American</v>
      </c>
      <c r="I560" s="5">
        <f>IFERROR(INDEX(menu_items!$D:$D,MATCH(F560,menu_items!$A:$A,0)),0)</f>
        <v>10.5</v>
      </c>
      <c r="J560" t="str">
        <f t="shared" si="40"/>
        <v>Wed</v>
      </c>
      <c r="K560">
        <f t="shared" si="41"/>
        <v>4</v>
      </c>
      <c r="L560" t="str">
        <f t="shared" si="42"/>
        <v>Jan</v>
      </c>
      <c r="M560">
        <v>20</v>
      </c>
      <c r="N560">
        <f t="shared" si="43"/>
        <v>2</v>
      </c>
      <c r="O560" s="5">
        <f t="shared" si="44"/>
        <v>23.45</v>
      </c>
    </row>
    <row r="561" spans="1:15" x14ac:dyDescent="0.25">
      <c r="A561">
        <v>566</v>
      </c>
      <c r="B561">
        <v>246</v>
      </c>
      <c r="C561">
        <f>IF(COUNTIF($B$2:B561,B561)=1,1,0)</f>
        <v>1</v>
      </c>
      <c r="D561" s="1">
        <v>44930</v>
      </c>
      <c r="E561" s="2">
        <v>0.85472222222222227</v>
      </c>
      <c r="F561">
        <v>103</v>
      </c>
      <c r="G561" t="str">
        <f>IFERROR(INDEX(menu_items!$B:$B,MATCH(F561,menu_items!$A:$A,0)),"Unknown value")</f>
        <v>Hot Dog</v>
      </c>
      <c r="H561" t="str">
        <f>IFERROR(INDEX(menu_items!$C:$C,MATCH(F561,menu_items!$A:$A,0)),"Unknown value")</f>
        <v>American</v>
      </c>
      <c r="I561" s="5">
        <f>IFERROR(INDEX(menu_items!$D:$D,MATCH(F561,menu_items!$A:$A,0)),0)</f>
        <v>9</v>
      </c>
      <c r="J561" t="str">
        <f t="shared" si="40"/>
        <v>Wed</v>
      </c>
      <c r="K561">
        <f t="shared" si="41"/>
        <v>4</v>
      </c>
      <c r="L561" t="str">
        <f t="shared" si="42"/>
        <v>Jan</v>
      </c>
      <c r="M561">
        <v>20</v>
      </c>
      <c r="N561">
        <f t="shared" si="43"/>
        <v>2</v>
      </c>
      <c r="O561" s="5">
        <f t="shared" si="44"/>
        <v>14</v>
      </c>
    </row>
    <row r="562" spans="1:15" x14ac:dyDescent="0.25">
      <c r="A562">
        <v>567</v>
      </c>
      <c r="B562">
        <v>246</v>
      </c>
      <c r="C562">
        <f>IF(COUNTIF($B$2:B562,B562)=1,1,0)</f>
        <v>0</v>
      </c>
      <c r="D562" s="1">
        <v>44930</v>
      </c>
      <c r="E562" s="2">
        <v>0.85472222222222227</v>
      </c>
      <c r="F562">
        <v>113</v>
      </c>
      <c r="G562" t="str">
        <f>IFERROR(INDEX(menu_items!$B:$B,MATCH(F562,menu_items!$A:$A,0)),"Unknown value")</f>
        <v>Edamame</v>
      </c>
      <c r="H562" t="str">
        <f>IFERROR(INDEX(menu_items!$C:$C,MATCH(F562,menu_items!$A:$A,0)),"Unknown value")</f>
        <v>Asian</v>
      </c>
      <c r="I562" s="5">
        <f>IFERROR(INDEX(menu_items!$D:$D,MATCH(F562,menu_items!$A:$A,0)),0)</f>
        <v>5</v>
      </c>
      <c r="J562" t="str">
        <f t="shared" si="40"/>
        <v>Wed</v>
      </c>
      <c r="K562">
        <f t="shared" si="41"/>
        <v>4</v>
      </c>
      <c r="L562" t="str">
        <f t="shared" si="42"/>
        <v>Jan</v>
      </c>
      <c r="M562">
        <v>20</v>
      </c>
      <c r="N562">
        <f t="shared" si="43"/>
        <v>2</v>
      </c>
      <c r="O562" s="5">
        <f t="shared" si="44"/>
        <v>14</v>
      </c>
    </row>
    <row r="563" spans="1:15" x14ac:dyDescent="0.25">
      <c r="A563">
        <v>568</v>
      </c>
      <c r="B563">
        <v>247</v>
      </c>
      <c r="C563">
        <f>IF(COUNTIF($B$2:B563,B563)=1,1,0)</f>
        <v>1</v>
      </c>
      <c r="D563" s="1">
        <v>44930</v>
      </c>
      <c r="E563" s="2">
        <v>0.87186342592592592</v>
      </c>
      <c r="F563">
        <v>109</v>
      </c>
      <c r="G563" t="str">
        <f>IFERROR(INDEX(menu_items!$B:$B,MATCH(F563,menu_items!$A:$A,0)),"Unknown value")</f>
        <v>Korean Beef Bowl</v>
      </c>
      <c r="H563" t="str">
        <f>IFERROR(INDEX(menu_items!$C:$C,MATCH(F563,menu_items!$A:$A,0)),"Unknown value")</f>
        <v>Asian</v>
      </c>
      <c r="I563" s="5">
        <f>IFERROR(INDEX(menu_items!$D:$D,MATCH(F563,menu_items!$A:$A,0)),0)</f>
        <v>17.95</v>
      </c>
      <c r="J563" t="str">
        <f t="shared" si="40"/>
        <v>Wed</v>
      </c>
      <c r="K563">
        <f t="shared" si="41"/>
        <v>4</v>
      </c>
      <c r="L563" t="str">
        <f t="shared" si="42"/>
        <v>Jan</v>
      </c>
      <c r="M563">
        <v>20</v>
      </c>
      <c r="N563">
        <f t="shared" si="43"/>
        <v>3</v>
      </c>
      <c r="O563" s="5">
        <f t="shared" si="44"/>
        <v>40.9</v>
      </c>
    </row>
    <row r="564" spans="1:15" x14ac:dyDescent="0.25">
      <c r="A564">
        <v>569</v>
      </c>
      <c r="B564">
        <v>247</v>
      </c>
      <c r="C564">
        <f>IF(COUNTIF($B$2:B564,B564)=1,1,0)</f>
        <v>0</v>
      </c>
      <c r="D564" s="1">
        <v>44930</v>
      </c>
      <c r="E564" s="2">
        <v>0.87186342592592592</v>
      </c>
      <c r="F564">
        <v>120</v>
      </c>
      <c r="G564" t="str">
        <f>IFERROR(INDEX(menu_items!$B:$B,MATCH(F564,menu_items!$A:$A,0)),"Unknown value")</f>
        <v>Steak Torta</v>
      </c>
      <c r="H564" t="str">
        <f>IFERROR(INDEX(menu_items!$C:$C,MATCH(F564,menu_items!$A:$A,0)),"Unknown value")</f>
        <v>Mexican</v>
      </c>
      <c r="I564" s="5">
        <f>IFERROR(INDEX(menu_items!$D:$D,MATCH(F564,menu_items!$A:$A,0)),0)</f>
        <v>13.95</v>
      </c>
      <c r="J564" t="str">
        <f t="shared" si="40"/>
        <v>Wed</v>
      </c>
      <c r="K564">
        <f t="shared" si="41"/>
        <v>4</v>
      </c>
      <c r="L564" t="str">
        <f t="shared" si="42"/>
        <v>Jan</v>
      </c>
      <c r="M564">
        <v>20</v>
      </c>
      <c r="N564">
        <f t="shared" si="43"/>
        <v>3</v>
      </c>
      <c r="O564" s="5">
        <f t="shared" si="44"/>
        <v>40.9</v>
      </c>
    </row>
    <row r="565" spans="1:15" x14ac:dyDescent="0.25">
      <c r="A565">
        <v>570</v>
      </c>
      <c r="B565">
        <v>247</v>
      </c>
      <c r="C565">
        <f>IF(COUNTIF($B$2:B565,B565)=1,1,0)</f>
        <v>0</v>
      </c>
      <c r="D565" s="1">
        <v>44930</v>
      </c>
      <c r="E565" s="2">
        <v>0.87186342592592592</v>
      </c>
      <c r="F565">
        <v>123</v>
      </c>
      <c r="G565" t="str">
        <f>IFERROR(INDEX(menu_items!$B:$B,MATCH(F565,menu_items!$A:$A,0)),"Unknown value")</f>
        <v>Chips &amp; Guacamole</v>
      </c>
      <c r="H565" t="str">
        <f>IFERROR(INDEX(menu_items!$C:$C,MATCH(F565,menu_items!$A:$A,0)),"Unknown value")</f>
        <v>Mexican</v>
      </c>
      <c r="I565" s="5">
        <f>IFERROR(INDEX(menu_items!$D:$D,MATCH(F565,menu_items!$A:$A,0)),0)</f>
        <v>9</v>
      </c>
      <c r="J565" t="str">
        <f t="shared" si="40"/>
        <v>Wed</v>
      </c>
      <c r="K565">
        <f t="shared" si="41"/>
        <v>4</v>
      </c>
      <c r="L565" t="str">
        <f t="shared" si="42"/>
        <v>Jan</v>
      </c>
      <c r="M565">
        <v>20</v>
      </c>
      <c r="N565">
        <f t="shared" si="43"/>
        <v>3</v>
      </c>
      <c r="O565" s="5">
        <f t="shared" si="44"/>
        <v>40.9</v>
      </c>
    </row>
    <row r="566" spans="1:15" x14ac:dyDescent="0.25">
      <c r="A566">
        <v>571</v>
      </c>
      <c r="B566">
        <v>248</v>
      </c>
      <c r="C566">
        <f>IF(COUNTIF($B$2:B566,B566)=1,1,0)</f>
        <v>1</v>
      </c>
      <c r="D566" s="1">
        <v>44930</v>
      </c>
      <c r="E566" s="2">
        <v>0.87383101851851852</v>
      </c>
      <c r="F566">
        <v>109</v>
      </c>
      <c r="G566" t="str">
        <f>IFERROR(INDEX(menu_items!$B:$B,MATCH(F566,menu_items!$A:$A,0)),"Unknown value")</f>
        <v>Korean Beef Bowl</v>
      </c>
      <c r="H566" t="str">
        <f>IFERROR(INDEX(menu_items!$C:$C,MATCH(F566,menu_items!$A:$A,0)),"Unknown value")</f>
        <v>Asian</v>
      </c>
      <c r="I566" s="5">
        <f>IFERROR(INDEX(menu_items!$D:$D,MATCH(F566,menu_items!$A:$A,0)),0)</f>
        <v>17.95</v>
      </c>
      <c r="J566" t="str">
        <f t="shared" si="40"/>
        <v>Wed</v>
      </c>
      <c r="K566">
        <f t="shared" si="41"/>
        <v>4</v>
      </c>
      <c r="L566" t="str">
        <f t="shared" si="42"/>
        <v>Jan</v>
      </c>
      <c r="M566">
        <v>20</v>
      </c>
      <c r="N566">
        <f t="shared" si="43"/>
        <v>2</v>
      </c>
      <c r="O566" s="5">
        <f t="shared" si="44"/>
        <v>24.95</v>
      </c>
    </row>
    <row r="567" spans="1:15" x14ac:dyDescent="0.25">
      <c r="A567">
        <v>572</v>
      </c>
      <c r="B567">
        <v>248</v>
      </c>
      <c r="C567">
        <f>IF(COUNTIF($B$2:B567,B567)=1,1,0)</f>
        <v>0</v>
      </c>
      <c r="D567" s="1">
        <v>44930</v>
      </c>
      <c r="E567" s="2">
        <v>0.87383101851851852</v>
      </c>
      <c r="F567">
        <v>106</v>
      </c>
      <c r="G567" t="str">
        <f>IFERROR(INDEX(menu_items!$B:$B,MATCH(F567,menu_items!$A:$A,0)),"Unknown value")</f>
        <v>French Fries</v>
      </c>
      <c r="H567" t="str">
        <f>IFERROR(INDEX(menu_items!$C:$C,MATCH(F567,menu_items!$A:$A,0)),"Unknown value")</f>
        <v>American</v>
      </c>
      <c r="I567" s="5">
        <f>IFERROR(INDEX(menu_items!$D:$D,MATCH(F567,menu_items!$A:$A,0)),0)</f>
        <v>7</v>
      </c>
      <c r="J567" t="str">
        <f t="shared" si="40"/>
        <v>Wed</v>
      </c>
      <c r="K567">
        <f t="shared" si="41"/>
        <v>4</v>
      </c>
      <c r="L567" t="str">
        <f t="shared" si="42"/>
        <v>Jan</v>
      </c>
      <c r="M567">
        <v>20</v>
      </c>
      <c r="N567">
        <f t="shared" si="43"/>
        <v>2</v>
      </c>
      <c r="O567" s="5">
        <f t="shared" si="44"/>
        <v>24.95</v>
      </c>
    </row>
    <row r="568" spans="1:15" x14ac:dyDescent="0.25">
      <c r="A568">
        <v>573</v>
      </c>
      <c r="B568">
        <v>249</v>
      </c>
      <c r="C568">
        <f>IF(COUNTIF($B$2:B568,B568)=1,1,0)</f>
        <v>1</v>
      </c>
      <c r="D568" s="1">
        <v>44930</v>
      </c>
      <c r="E568" s="2">
        <v>0.87935185185185183</v>
      </c>
      <c r="F568">
        <v>101</v>
      </c>
      <c r="G568" t="str">
        <f>IFERROR(INDEX(menu_items!$B:$B,MATCH(F568,menu_items!$A:$A,0)),"Unknown value")</f>
        <v>Hamburger</v>
      </c>
      <c r="H568" t="str">
        <f>IFERROR(INDEX(menu_items!$C:$C,MATCH(F568,menu_items!$A:$A,0)),"Unknown value")</f>
        <v>American</v>
      </c>
      <c r="I568" s="5">
        <f>IFERROR(INDEX(menu_items!$D:$D,MATCH(F568,menu_items!$A:$A,0)),0)</f>
        <v>12.95</v>
      </c>
      <c r="J568" t="str">
        <f t="shared" si="40"/>
        <v>Wed</v>
      </c>
      <c r="K568">
        <f t="shared" si="41"/>
        <v>4</v>
      </c>
      <c r="L568" t="str">
        <f t="shared" si="42"/>
        <v>Jan</v>
      </c>
      <c r="M568">
        <v>21</v>
      </c>
      <c r="N568">
        <f t="shared" si="43"/>
        <v>2</v>
      </c>
      <c r="O568" s="5">
        <f t="shared" si="44"/>
        <v>26.9</v>
      </c>
    </row>
    <row r="569" spans="1:15" x14ac:dyDescent="0.25">
      <c r="A569">
        <v>574</v>
      </c>
      <c r="B569">
        <v>249</v>
      </c>
      <c r="C569">
        <f>IF(COUNTIF($B$2:B569,B569)=1,1,0)</f>
        <v>0</v>
      </c>
      <c r="D569" s="1">
        <v>44930</v>
      </c>
      <c r="E569" s="2">
        <v>0.87935185185185183</v>
      </c>
      <c r="F569">
        <v>116</v>
      </c>
      <c r="G569" t="str">
        <f>IFERROR(INDEX(menu_items!$B:$B,MATCH(F569,menu_items!$A:$A,0)),"Unknown value")</f>
        <v>Steak Tacos</v>
      </c>
      <c r="H569" t="str">
        <f>IFERROR(INDEX(menu_items!$C:$C,MATCH(F569,menu_items!$A:$A,0)),"Unknown value")</f>
        <v>Mexican</v>
      </c>
      <c r="I569" s="5">
        <f>IFERROR(INDEX(menu_items!$D:$D,MATCH(F569,menu_items!$A:$A,0)),0)</f>
        <v>13.95</v>
      </c>
      <c r="J569" t="str">
        <f t="shared" si="40"/>
        <v>Wed</v>
      </c>
      <c r="K569">
        <f t="shared" si="41"/>
        <v>4</v>
      </c>
      <c r="L569" t="str">
        <f t="shared" si="42"/>
        <v>Jan</v>
      </c>
      <c r="M569">
        <v>21</v>
      </c>
      <c r="N569">
        <f t="shared" si="43"/>
        <v>2</v>
      </c>
      <c r="O569" s="5">
        <f t="shared" si="44"/>
        <v>26.9</v>
      </c>
    </row>
    <row r="570" spans="1:15" x14ac:dyDescent="0.25">
      <c r="A570">
        <v>575</v>
      </c>
      <c r="B570">
        <v>250</v>
      </c>
      <c r="C570">
        <f>IF(COUNTIF($B$2:B570,B570)=1,1,0)</f>
        <v>1</v>
      </c>
      <c r="D570" s="1">
        <v>44930</v>
      </c>
      <c r="E570" s="2">
        <v>0.87991898148148151</v>
      </c>
      <c r="F570">
        <v>125</v>
      </c>
      <c r="G570" t="str">
        <f>IFERROR(INDEX(menu_items!$B:$B,MATCH(F570,menu_items!$A:$A,0)),"Unknown value")</f>
        <v>Spaghetti &amp; Meatballs</v>
      </c>
      <c r="H570" t="str">
        <f>IFERROR(INDEX(menu_items!$C:$C,MATCH(F570,menu_items!$A:$A,0)),"Unknown value")</f>
        <v>Italian</v>
      </c>
      <c r="I570" s="5">
        <f>IFERROR(INDEX(menu_items!$D:$D,MATCH(F570,menu_items!$A:$A,0)),0)</f>
        <v>17.95</v>
      </c>
      <c r="J570" t="str">
        <f t="shared" si="40"/>
        <v>Wed</v>
      </c>
      <c r="K570">
        <f t="shared" si="41"/>
        <v>4</v>
      </c>
      <c r="L570" t="str">
        <f t="shared" si="42"/>
        <v>Jan</v>
      </c>
      <c r="M570">
        <v>21</v>
      </c>
      <c r="N570">
        <f t="shared" si="43"/>
        <v>1</v>
      </c>
      <c r="O570" s="5">
        <f t="shared" si="44"/>
        <v>17.95</v>
      </c>
    </row>
    <row r="571" spans="1:15" x14ac:dyDescent="0.25">
      <c r="A571">
        <v>576</v>
      </c>
      <c r="B571">
        <v>251</v>
      </c>
      <c r="C571">
        <f>IF(COUNTIF($B$2:B571,B571)=1,1,0)</f>
        <v>1</v>
      </c>
      <c r="D571" s="1">
        <v>44930</v>
      </c>
      <c r="E571" s="2">
        <v>0.88200231481481484</v>
      </c>
      <c r="F571">
        <v>129</v>
      </c>
      <c r="G571" t="str">
        <f>IFERROR(INDEX(menu_items!$B:$B,MATCH(F571,menu_items!$A:$A,0)),"Unknown value")</f>
        <v>Mushroom Ravioli</v>
      </c>
      <c r="H571" t="str">
        <f>IFERROR(INDEX(menu_items!$C:$C,MATCH(F571,menu_items!$A:$A,0)),"Unknown value")</f>
        <v>Italian</v>
      </c>
      <c r="I571" s="5">
        <f>IFERROR(INDEX(menu_items!$D:$D,MATCH(F571,menu_items!$A:$A,0)),0)</f>
        <v>15.5</v>
      </c>
      <c r="J571" t="str">
        <f t="shared" si="40"/>
        <v>Wed</v>
      </c>
      <c r="K571">
        <f t="shared" si="41"/>
        <v>4</v>
      </c>
      <c r="L571" t="str">
        <f t="shared" si="42"/>
        <v>Jan</v>
      </c>
      <c r="M571">
        <v>21</v>
      </c>
      <c r="N571">
        <f t="shared" si="43"/>
        <v>1</v>
      </c>
      <c r="O571" s="5">
        <f t="shared" si="44"/>
        <v>15.5</v>
      </c>
    </row>
    <row r="572" spans="1:15" x14ac:dyDescent="0.25">
      <c r="A572">
        <v>577</v>
      </c>
      <c r="B572">
        <v>252</v>
      </c>
      <c r="C572">
        <f>IF(COUNTIF($B$2:B572,B572)=1,1,0)</f>
        <v>1</v>
      </c>
      <c r="D572" s="1">
        <v>44930</v>
      </c>
      <c r="E572" s="2">
        <v>0.92586805555555551</v>
      </c>
      <c r="F572">
        <v>119</v>
      </c>
      <c r="G572" t="str">
        <f>IFERROR(INDEX(menu_items!$B:$B,MATCH(F572,menu_items!$A:$A,0)),"Unknown value")</f>
        <v>Chicken Torta</v>
      </c>
      <c r="H572" t="str">
        <f>IFERROR(INDEX(menu_items!$C:$C,MATCH(F572,menu_items!$A:$A,0)),"Unknown value")</f>
        <v>Mexican</v>
      </c>
      <c r="I572" s="5">
        <f>IFERROR(INDEX(menu_items!$D:$D,MATCH(F572,menu_items!$A:$A,0)),0)</f>
        <v>11.95</v>
      </c>
      <c r="J572" t="str">
        <f t="shared" ref="J572:J635" si="45">TEXT(D572,"ddd")</f>
        <v>Wed</v>
      </c>
      <c r="K572">
        <f t="shared" ref="K572:K635" si="46">DAY(D572)</f>
        <v>4</v>
      </c>
      <c r="L572" t="str">
        <f t="shared" ref="L572:L635" si="47">TEXT(D572,"mmm")</f>
        <v>Jan</v>
      </c>
      <c r="M572">
        <v>22</v>
      </c>
      <c r="N572">
        <f t="shared" si="43"/>
        <v>1</v>
      </c>
      <c r="O572" s="5">
        <f t="shared" si="44"/>
        <v>11.95</v>
      </c>
    </row>
    <row r="573" spans="1:15" x14ac:dyDescent="0.25">
      <c r="A573">
        <v>578</v>
      </c>
      <c r="B573">
        <v>253</v>
      </c>
      <c r="C573">
        <f>IF(COUNTIF($B$2:B573,B573)=1,1,0)</f>
        <v>1</v>
      </c>
      <c r="D573" s="1">
        <v>44930</v>
      </c>
      <c r="E573" s="2">
        <v>0.92798611111111107</v>
      </c>
      <c r="F573">
        <v>115</v>
      </c>
      <c r="G573" t="str">
        <f>IFERROR(INDEX(menu_items!$B:$B,MATCH(F573,menu_items!$A:$A,0)),"Unknown value")</f>
        <v>Chicken Tacos</v>
      </c>
      <c r="H573" t="str">
        <f>IFERROR(INDEX(menu_items!$C:$C,MATCH(F573,menu_items!$A:$A,0)),"Unknown value")</f>
        <v>Mexican</v>
      </c>
      <c r="I573" s="5">
        <f>IFERROR(INDEX(menu_items!$D:$D,MATCH(F573,menu_items!$A:$A,0)),0)</f>
        <v>11.95</v>
      </c>
      <c r="J573" t="str">
        <f t="shared" si="45"/>
        <v>Wed</v>
      </c>
      <c r="K573">
        <f t="shared" si="46"/>
        <v>4</v>
      </c>
      <c r="L573" t="str">
        <f t="shared" si="47"/>
        <v>Jan</v>
      </c>
      <c r="M573">
        <v>22</v>
      </c>
      <c r="N573">
        <f t="shared" si="43"/>
        <v>1</v>
      </c>
      <c r="O573" s="5">
        <f t="shared" si="44"/>
        <v>11.95</v>
      </c>
    </row>
    <row r="574" spans="1:15" x14ac:dyDescent="0.25">
      <c r="A574">
        <v>579</v>
      </c>
      <c r="B574">
        <v>254</v>
      </c>
      <c r="C574">
        <f>IF(COUNTIF($B$2:B574,B574)=1,1,0)</f>
        <v>1</v>
      </c>
      <c r="D574" s="1">
        <v>44930</v>
      </c>
      <c r="E574" s="2">
        <v>0.93209490740740741</v>
      </c>
      <c r="F574">
        <v>101</v>
      </c>
      <c r="G574" t="str">
        <f>IFERROR(INDEX(menu_items!$B:$B,MATCH(F574,menu_items!$A:$A,0)),"Unknown value")</f>
        <v>Hamburger</v>
      </c>
      <c r="H574" t="str">
        <f>IFERROR(INDEX(menu_items!$C:$C,MATCH(F574,menu_items!$A:$A,0)),"Unknown value")</f>
        <v>American</v>
      </c>
      <c r="I574" s="5">
        <f>IFERROR(INDEX(menu_items!$D:$D,MATCH(F574,menu_items!$A:$A,0)),0)</f>
        <v>12.95</v>
      </c>
      <c r="J574" t="str">
        <f t="shared" si="45"/>
        <v>Wed</v>
      </c>
      <c r="K574">
        <f t="shared" si="46"/>
        <v>4</v>
      </c>
      <c r="L574" t="str">
        <f t="shared" si="47"/>
        <v>Jan</v>
      </c>
      <c r="M574">
        <v>22</v>
      </c>
      <c r="N574">
        <f t="shared" si="43"/>
        <v>3</v>
      </c>
      <c r="O574" s="5">
        <f t="shared" si="44"/>
        <v>39.4</v>
      </c>
    </row>
    <row r="575" spans="1:15" x14ac:dyDescent="0.25">
      <c r="A575">
        <v>580</v>
      </c>
      <c r="B575">
        <v>254</v>
      </c>
      <c r="C575">
        <f>IF(COUNTIF($B$2:B575,B575)=1,1,0)</f>
        <v>0</v>
      </c>
      <c r="D575" s="1">
        <v>44930</v>
      </c>
      <c r="E575" s="2">
        <v>0.93209490740740741</v>
      </c>
      <c r="F575">
        <v>115</v>
      </c>
      <c r="G575" t="str">
        <f>IFERROR(INDEX(menu_items!$B:$B,MATCH(F575,menu_items!$A:$A,0)),"Unknown value")</f>
        <v>Chicken Tacos</v>
      </c>
      <c r="H575" t="str">
        <f>IFERROR(INDEX(menu_items!$C:$C,MATCH(F575,menu_items!$A:$A,0)),"Unknown value")</f>
        <v>Mexican</v>
      </c>
      <c r="I575" s="5">
        <f>IFERROR(INDEX(menu_items!$D:$D,MATCH(F575,menu_items!$A:$A,0)),0)</f>
        <v>11.95</v>
      </c>
      <c r="J575" t="str">
        <f t="shared" si="45"/>
        <v>Wed</v>
      </c>
      <c r="K575">
        <f t="shared" si="46"/>
        <v>4</v>
      </c>
      <c r="L575" t="str">
        <f t="shared" si="47"/>
        <v>Jan</v>
      </c>
      <c r="M575">
        <v>22</v>
      </c>
      <c r="N575">
        <f t="shared" si="43"/>
        <v>3</v>
      </c>
      <c r="O575" s="5">
        <f t="shared" si="44"/>
        <v>39.4</v>
      </c>
    </row>
    <row r="576" spans="1:15" x14ac:dyDescent="0.25">
      <c r="A576">
        <v>581</v>
      </c>
      <c r="B576">
        <v>254</v>
      </c>
      <c r="C576">
        <f>IF(COUNTIF($B$2:B576,B576)=1,1,0)</f>
        <v>0</v>
      </c>
      <c r="D576" s="1">
        <v>44930</v>
      </c>
      <c r="E576" s="2">
        <v>0.93209490740740741</v>
      </c>
      <c r="F576">
        <v>124</v>
      </c>
      <c r="G576" t="str">
        <f>IFERROR(INDEX(menu_items!$B:$B,MATCH(F576,menu_items!$A:$A,0)),"Unknown value")</f>
        <v>Spaghetti</v>
      </c>
      <c r="H576" t="str">
        <f>IFERROR(INDEX(menu_items!$C:$C,MATCH(F576,menu_items!$A:$A,0)),"Unknown value")</f>
        <v>Italian</v>
      </c>
      <c r="I576" s="5">
        <f>IFERROR(INDEX(menu_items!$D:$D,MATCH(F576,menu_items!$A:$A,0)),0)</f>
        <v>14.5</v>
      </c>
      <c r="J576" t="str">
        <f t="shared" si="45"/>
        <v>Wed</v>
      </c>
      <c r="K576">
        <f t="shared" si="46"/>
        <v>4</v>
      </c>
      <c r="L576" t="str">
        <f t="shared" si="47"/>
        <v>Jan</v>
      </c>
      <c r="M576">
        <v>22</v>
      </c>
      <c r="N576">
        <f t="shared" si="43"/>
        <v>3</v>
      </c>
      <c r="O576" s="5">
        <f t="shared" si="44"/>
        <v>39.4</v>
      </c>
    </row>
    <row r="577" spans="1:15" x14ac:dyDescent="0.25">
      <c r="A577">
        <v>582</v>
      </c>
      <c r="B577">
        <v>255</v>
      </c>
      <c r="C577">
        <f>IF(COUNTIF($B$2:B577,B577)=1,1,0)</f>
        <v>1</v>
      </c>
      <c r="D577" s="1">
        <v>44931</v>
      </c>
      <c r="E577" s="2">
        <v>0.47471064814814817</v>
      </c>
      <c r="F577">
        <v>124</v>
      </c>
      <c r="G577" t="str">
        <f>IFERROR(INDEX(menu_items!$B:$B,MATCH(F577,menu_items!$A:$A,0)),"Unknown value")</f>
        <v>Spaghetti</v>
      </c>
      <c r="H577" t="str">
        <f>IFERROR(INDEX(menu_items!$C:$C,MATCH(F577,menu_items!$A:$A,0)),"Unknown value")</f>
        <v>Italian</v>
      </c>
      <c r="I577" s="5">
        <f>IFERROR(INDEX(menu_items!$D:$D,MATCH(F577,menu_items!$A:$A,0)),0)</f>
        <v>14.5</v>
      </c>
      <c r="J577" t="str">
        <f t="shared" si="45"/>
        <v>Thu</v>
      </c>
      <c r="K577">
        <f t="shared" si="46"/>
        <v>5</v>
      </c>
      <c r="L577" t="str">
        <f t="shared" si="47"/>
        <v>Jan</v>
      </c>
      <c r="M577">
        <v>11</v>
      </c>
      <c r="N577">
        <f t="shared" si="43"/>
        <v>4</v>
      </c>
      <c r="O577" s="5">
        <f t="shared" si="44"/>
        <v>64.900000000000006</v>
      </c>
    </row>
    <row r="578" spans="1:15" x14ac:dyDescent="0.25">
      <c r="A578">
        <v>583</v>
      </c>
      <c r="B578">
        <v>255</v>
      </c>
      <c r="C578">
        <f>IF(COUNTIF($B$2:B578,B578)=1,1,0)</f>
        <v>0</v>
      </c>
      <c r="D578" s="1">
        <v>44931</v>
      </c>
      <c r="E578" s="2">
        <v>0.47471064814814817</v>
      </c>
      <c r="F578">
        <v>126</v>
      </c>
      <c r="G578" t="str">
        <f>IFERROR(INDEX(menu_items!$B:$B,MATCH(F578,menu_items!$A:$A,0)),"Unknown value")</f>
        <v>Fettuccine Alfredo</v>
      </c>
      <c r="H578" t="str">
        <f>IFERROR(INDEX(menu_items!$C:$C,MATCH(F578,menu_items!$A:$A,0)),"Unknown value")</f>
        <v>Italian</v>
      </c>
      <c r="I578" s="5">
        <f>IFERROR(INDEX(menu_items!$D:$D,MATCH(F578,menu_items!$A:$A,0)),0)</f>
        <v>14.5</v>
      </c>
      <c r="J578" t="str">
        <f t="shared" si="45"/>
        <v>Thu</v>
      </c>
      <c r="K578">
        <f t="shared" si="46"/>
        <v>5</v>
      </c>
      <c r="L578" t="str">
        <f t="shared" si="47"/>
        <v>Jan</v>
      </c>
      <c r="M578">
        <v>11</v>
      </c>
      <c r="N578">
        <f t="shared" ref="N578:N641" si="48">COUNTIF($B:$B,B578)</f>
        <v>4</v>
      </c>
      <c r="O578" s="5">
        <f t="shared" ref="O578:O641" si="49">SUMIF($B:$B,B578,$I:$I)</f>
        <v>64.900000000000006</v>
      </c>
    </row>
    <row r="579" spans="1:15" x14ac:dyDescent="0.25">
      <c r="A579">
        <v>584</v>
      </c>
      <c r="B579">
        <v>255</v>
      </c>
      <c r="C579">
        <f>IF(COUNTIF($B$2:B579,B579)=1,1,0)</f>
        <v>0</v>
      </c>
      <c r="D579" s="1">
        <v>44931</v>
      </c>
      <c r="E579" s="2">
        <v>0.47471064814814817</v>
      </c>
      <c r="F579">
        <v>109</v>
      </c>
      <c r="G579" t="str">
        <f>IFERROR(INDEX(menu_items!$B:$B,MATCH(F579,menu_items!$A:$A,0)),"Unknown value")</f>
        <v>Korean Beef Bowl</v>
      </c>
      <c r="H579" t="str">
        <f>IFERROR(INDEX(menu_items!$C:$C,MATCH(F579,menu_items!$A:$A,0)),"Unknown value")</f>
        <v>Asian</v>
      </c>
      <c r="I579" s="5">
        <f>IFERROR(INDEX(menu_items!$D:$D,MATCH(F579,menu_items!$A:$A,0)),0)</f>
        <v>17.95</v>
      </c>
      <c r="J579" t="str">
        <f t="shared" si="45"/>
        <v>Thu</v>
      </c>
      <c r="K579">
        <f t="shared" si="46"/>
        <v>5</v>
      </c>
      <c r="L579" t="str">
        <f t="shared" si="47"/>
        <v>Jan</v>
      </c>
      <c r="M579">
        <v>11</v>
      </c>
      <c r="N579">
        <f t="shared" si="48"/>
        <v>4</v>
      </c>
      <c r="O579" s="5">
        <f t="shared" si="49"/>
        <v>64.900000000000006</v>
      </c>
    </row>
    <row r="580" spans="1:15" x14ac:dyDescent="0.25">
      <c r="A580">
        <v>585</v>
      </c>
      <c r="B580">
        <v>255</v>
      </c>
      <c r="C580">
        <f>IF(COUNTIF($B$2:B580,B580)=1,1,0)</f>
        <v>0</v>
      </c>
      <c r="D580" s="1">
        <v>44931</v>
      </c>
      <c r="E580" s="2">
        <v>0.47471064814814817</v>
      </c>
      <c r="F580">
        <v>131</v>
      </c>
      <c r="G580" t="str">
        <f>IFERROR(INDEX(menu_items!$B:$B,MATCH(F580,menu_items!$A:$A,0)),"Unknown value")</f>
        <v>Chicken Parmesan</v>
      </c>
      <c r="H580" t="str">
        <f>IFERROR(INDEX(menu_items!$C:$C,MATCH(F580,menu_items!$A:$A,0)),"Unknown value")</f>
        <v>Italian</v>
      </c>
      <c r="I580" s="5">
        <f>IFERROR(INDEX(menu_items!$D:$D,MATCH(F580,menu_items!$A:$A,0)),0)</f>
        <v>17.95</v>
      </c>
      <c r="J580" t="str">
        <f t="shared" si="45"/>
        <v>Thu</v>
      </c>
      <c r="K580">
        <f t="shared" si="46"/>
        <v>5</v>
      </c>
      <c r="L580" t="str">
        <f t="shared" si="47"/>
        <v>Jan</v>
      </c>
      <c r="M580">
        <v>11</v>
      </c>
      <c r="N580">
        <f t="shared" si="48"/>
        <v>4</v>
      </c>
      <c r="O580" s="5">
        <f t="shared" si="49"/>
        <v>64.900000000000006</v>
      </c>
    </row>
    <row r="581" spans="1:15" x14ac:dyDescent="0.25">
      <c r="A581">
        <v>586</v>
      </c>
      <c r="B581">
        <v>256</v>
      </c>
      <c r="C581">
        <f>IF(COUNTIF($B$2:B581,B581)=1,1,0)</f>
        <v>1</v>
      </c>
      <c r="D581" s="1">
        <v>44931</v>
      </c>
      <c r="E581" s="2">
        <v>0.49729166666666669</v>
      </c>
      <c r="F581">
        <v>112</v>
      </c>
      <c r="G581" t="str">
        <f>IFERROR(INDEX(menu_items!$B:$B,MATCH(F581,menu_items!$A:$A,0)),"Unknown value")</f>
        <v>Salmon Roll</v>
      </c>
      <c r="H581" t="str">
        <f>IFERROR(INDEX(menu_items!$C:$C,MATCH(F581,menu_items!$A:$A,0)),"Unknown value")</f>
        <v>Asian</v>
      </c>
      <c r="I581" s="5">
        <f>IFERROR(INDEX(menu_items!$D:$D,MATCH(F581,menu_items!$A:$A,0)),0)</f>
        <v>14.95</v>
      </c>
      <c r="J581" t="str">
        <f t="shared" si="45"/>
        <v>Thu</v>
      </c>
      <c r="K581">
        <f t="shared" si="46"/>
        <v>5</v>
      </c>
      <c r="L581" t="str">
        <f t="shared" si="47"/>
        <v>Jan</v>
      </c>
      <c r="M581">
        <v>11</v>
      </c>
      <c r="N581">
        <f t="shared" si="48"/>
        <v>1</v>
      </c>
      <c r="O581" s="5">
        <f t="shared" si="49"/>
        <v>14.95</v>
      </c>
    </row>
    <row r="582" spans="1:15" x14ac:dyDescent="0.25">
      <c r="A582">
        <v>587</v>
      </c>
      <c r="B582">
        <v>257</v>
      </c>
      <c r="C582">
        <f>IF(COUNTIF($B$2:B582,B582)=1,1,0)</f>
        <v>1</v>
      </c>
      <c r="D582" s="1">
        <v>44931</v>
      </c>
      <c r="E582" s="2">
        <v>0.49935185185185182</v>
      </c>
      <c r="F582">
        <v>102</v>
      </c>
      <c r="G582" t="str">
        <f>IFERROR(INDEX(menu_items!$B:$B,MATCH(F582,menu_items!$A:$A,0)),"Unknown value")</f>
        <v>Cheeseburger</v>
      </c>
      <c r="H582" t="str">
        <f>IFERROR(INDEX(menu_items!$C:$C,MATCH(F582,menu_items!$A:$A,0)),"Unknown value")</f>
        <v>American</v>
      </c>
      <c r="I582" s="5">
        <f>IFERROR(INDEX(menu_items!$D:$D,MATCH(F582,menu_items!$A:$A,0)),0)</f>
        <v>13.95</v>
      </c>
      <c r="J582" t="str">
        <f t="shared" si="45"/>
        <v>Thu</v>
      </c>
      <c r="K582">
        <f t="shared" si="46"/>
        <v>5</v>
      </c>
      <c r="L582" t="str">
        <f t="shared" si="47"/>
        <v>Jan</v>
      </c>
      <c r="M582">
        <v>11</v>
      </c>
      <c r="N582">
        <f t="shared" si="48"/>
        <v>2</v>
      </c>
      <c r="O582" s="5">
        <f t="shared" si="49"/>
        <v>22.95</v>
      </c>
    </row>
    <row r="583" spans="1:15" x14ac:dyDescent="0.25">
      <c r="A583">
        <v>588</v>
      </c>
      <c r="B583">
        <v>257</v>
      </c>
      <c r="C583">
        <f>IF(COUNTIF($B$2:B583,B583)=1,1,0)</f>
        <v>0</v>
      </c>
      <c r="D583" s="1">
        <v>44931</v>
      </c>
      <c r="E583" s="2">
        <v>0.49935185185185182</v>
      </c>
      <c r="F583">
        <v>103</v>
      </c>
      <c r="G583" t="str">
        <f>IFERROR(INDEX(menu_items!$B:$B,MATCH(F583,menu_items!$A:$A,0)),"Unknown value")</f>
        <v>Hot Dog</v>
      </c>
      <c r="H583" t="str">
        <f>IFERROR(INDEX(menu_items!$C:$C,MATCH(F583,menu_items!$A:$A,0)),"Unknown value")</f>
        <v>American</v>
      </c>
      <c r="I583" s="5">
        <f>IFERROR(INDEX(menu_items!$D:$D,MATCH(F583,menu_items!$A:$A,0)),0)</f>
        <v>9</v>
      </c>
      <c r="J583" t="str">
        <f t="shared" si="45"/>
        <v>Thu</v>
      </c>
      <c r="K583">
        <f t="shared" si="46"/>
        <v>5</v>
      </c>
      <c r="L583" t="str">
        <f t="shared" si="47"/>
        <v>Jan</v>
      </c>
      <c r="M583">
        <v>11</v>
      </c>
      <c r="N583">
        <f t="shared" si="48"/>
        <v>2</v>
      </c>
      <c r="O583" s="5">
        <f t="shared" si="49"/>
        <v>22.95</v>
      </c>
    </row>
    <row r="584" spans="1:15" x14ac:dyDescent="0.25">
      <c r="A584">
        <v>589</v>
      </c>
      <c r="B584">
        <v>258</v>
      </c>
      <c r="C584">
        <f>IF(COUNTIF($B$2:B584,B584)=1,1,0)</f>
        <v>1</v>
      </c>
      <c r="D584" s="1">
        <v>44931</v>
      </c>
      <c r="E584" s="2">
        <v>0.49957175925925928</v>
      </c>
      <c r="F584">
        <v>108</v>
      </c>
      <c r="G584" t="str">
        <f>IFERROR(INDEX(menu_items!$B:$B,MATCH(F584,menu_items!$A:$A,0)),"Unknown value")</f>
        <v>Tofu Pad Thai</v>
      </c>
      <c r="H584" t="str">
        <f>IFERROR(INDEX(menu_items!$C:$C,MATCH(F584,menu_items!$A:$A,0)),"Unknown value")</f>
        <v>Asian</v>
      </c>
      <c r="I584" s="5">
        <f>IFERROR(INDEX(menu_items!$D:$D,MATCH(F584,menu_items!$A:$A,0)),0)</f>
        <v>14.5</v>
      </c>
      <c r="J584" t="str">
        <f t="shared" si="45"/>
        <v>Thu</v>
      </c>
      <c r="K584">
        <f t="shared" si="46"/>
        <v>5</v>
      </c>
      <c r="L584" t="str">
        <f t="shared" si="47"/>
        <v>Jan</v>
      </c>
      <c r="M584">
        <v>11</v>
      </c>
      <c r="N584">
        <f t="shared" si="48"/>
        <v>1</v>
      </c>
      <c r="O584" s="5">
        <f t="shared" si="49"/>
        <v>14.5</v>
      </c>
    </row>
    <row r="585" spans="1:15" x14ac:dyDescent="0.25">
      <c r="A585">
        <v>590</v>
      </c>
      <c r="B585">
        <v>259</v>
      </c>
      <c r="C585">
        <f>IF(COUNTIF($B$2:B585,B585)=1,1,0)</f>
        <v>1</v>
      </c>
      <c r="D585" s="1">
        <v>44931</v>
      </c>
      <c r="E585" s="2">
        <v>0.50306712962962963</v>
      </c>
      <c r="F585">
        <v>113</v>
      </c>
      <c r="G585" t="str">
        <f>IFERROR(INDEX(menu_items!$B:$B,MATCH(F585,menu_items!$A:$A,0)),"Unknown value")</f>
        <v>Edamame</v>
      </c>
      <c r="H585" t="str">
        <f>IFERROR(INDEX(menu_items!$C:$C,MATCH(F585,menu_items!$A:$A,0)),"Unknown value")</f>
        <v>Asian</v>
      </c>
      <c r="I585" s="5">
        <f>IFERROR(INDEX(menu_items!$D:$D,MATCH(F585,menu_items!$A:$A,0)),0)</f>
        <v>5</v>
      </c>
      <c r="J585" t="str">
        <f t="shared" si="45"/>
        <v>Thu</v>
      </c>
      <c r="K585">
        <f t="shared" si="46"/>
        <v>5</v>
      </c>
      <c r="L585" t="str">
        <f t="shared" si="47"/>
        <v>Jan</v>
      </c>
      <c r="M585">
        <v>12</v>
      </c>
      <c r="N585">
        <f t="shared" si="48"/>
        <v>1</v>
      </c>
      <c r="O585" s="5">
        <f t="shared" si="49"/>
        <v>5</v>
      </c>
    </row>
    <row r="586" spans="1:15" x14ac:dyDescent="0.25">
      <c r="A586">
        <v>591</v>
      </c>
      <c r="B586">
        <v>260</v>
      </c>
      <c r="C586">
        <f>IF(COUNTIF($B$2:B586,B586)=1,1,0)</f>
        <v>1</v>
      </c>
      <c r="D586" s="1">
        <v>44931</v>
      </c>
      <c r="E586" s="2">
        <v>0.5044791666666667</v>
      </c>
      <c r="F586">
        <v>124</v>
      </c>
      <c r="G586" t="str">
        <f>IFERROR(INDEX(menu_items!$B:$B,MATCH(F586,menu_items!$A:$A,0)),"Unknown value")</f>
        <v>Spaghetti</v>
      </c>
      <c r="H586" t="str">
        <f>IFERROR(INDEX(menu_items!$C:$C,MATCH(F586,menu_items!$A:$A,0)),"Unknown value")</f>
        <v>Italian</v>
      </c>
      <c r="I586" s="5">
        <f>IFERROR(INDEX(menu_items!$D:$D,MATCH(F586,menu_items!$A:$A,0)),0)</f>
        <v>14.5</v>
      </c>
      <c r="J586" t="str">
        <f t="shared" si="45"/>
        <v>Thu</v>
      </c>
      <c r="K586">
        <f t="shared" si="46"/>
        <v>5</v>
      </c>
      <c r="L586" t="str">
        <f t="shared" si="47"/>
        <v>Jan</v>
      </c>
      <c r="M586">
        <v>12</v>
      </c>
      <c r="N586">
        <f t="shared" si="48"/>
        <v>2</v>
      </c>
      <c r="O586" s="5">
        <f t="shared" si="49"/>
        <v>23.5</v>
      </c>
    </row>
    <row r="587" spans="1:15" x14ac:dyDescent="0.25">
      <c r="A587">
        <v>592</v>
      </c>
      <c r="B587">
        <v>260</v>
      </c>
      <c r="C587">
        <f>IF(COUNTIF($B$2:B587,B587)=1,1,0)</f>
        <v>0</v>
      </c>
      <c r="D587" s="1">
        <v>44931</v>
      </c>
      <c r="E587" s="2">
        <v>0.5044791666666667</v>
      </c>
      <c r="F587">
        <v>114</v>
      </c>
      <c r="G587" t="str">
        <f>IFERROR(INDEX(menu_items!$B:$B,MATCH(F587,menu_items!$A:$A,0)),"Unknown value")</f>
        <v>Potstickers</v>
      </c>
      <c r="H587" t="str">
        <f>IFERROR(INDEX(menu_items!$C:$C,MATCH(F587,menu_items!$A:$A,0)),"Unknown value")</f>
        <v>Asian</v>
      </c>
      <c r="I587" s="5">
        <f>IFERROR(INDEX(menu_items!$D:$D,MATCH(F587,menu_items!$A:$A,0)),0)</f>
        <v>9</v>
      </c>
      <c r="J587" t="str">
        <f t="shared" si="45"/>
        <v>Thu</v>
      </c>
      <c r="K587">
        <f t="shared" si="46"/>
        <v>5</v>
      </c>
      <c r="L587" t="str">
        <f t="shared" si="47"/>
        <v>Jan</v>
      </c>
      <c r="M587">
        <v>12</v>
      </c>
      <c r="N587">
        <f t="shared" si="48"/>
        <v>2</v>
      </c>
      <c r="O587" s="5">
        <f t="shared" si="49"/>
        <v>23.5</v>
      </c>
    </row>
    <row r="588" spans="1:15" x14ac:dyDescent="0.25">
      <c r="A588">
        <v>593</v>
      </c>
      <c r="B588">
        <v>261</v>
      </c>
      <c r="C588">
        <f>IF(COUNTIF($B$2:B588,B588)=1,1,0)</f>
        <v>1</v>
      </c>
      <c r="D588" s="1">
        <v>44931</v>
      </c>
      <c r="E588" s="2">
        <v>0.52672453703703703</v>
      </c>
      <c r="F588">
        <v>115</v>
      </c>
      <c r="G588" t="str">
        <f>IFERROR(INDEX(menu_items!$B:$B,MATCH(F588,menu_items!$A:$A,0)),"Unknown value")</f>
        <v>Chicken Tacos</v>
      </c>
      <c r="H588" t="str">
        <f>IFERROR(INDEX(menu_items!$C:$C,MATCH(F588,menu_items!$A:$A,0)),"Unknown value")</f>
        <v>Mexican</v>
      </c>
      <c r="I588" s="5">
        <f>IFERROR(INDEX(menu_items!$D:$D,MATCH(F588,menu_items!$A:$A,0)),0)</f>
        <v>11.95</v>
      </c>
      <c r="J588" t="str">
        <f t="shared" si="45"/>
        <v>Thu</v>
      </c>
      <c r="K588">
        <f t="shared" si="46"/>
        <v>5</v>
      </c>
      <c r="L588" t="str">
        <f t="shared" si="47"/>
        <v>Jan</v>
      </c>
      <c r="M588">
        <v>12</v>
      </c>
      <c r="N588">
        <f t="shared" si="48"/>
        <v>1</v>
      </c>
      <c r="O588" s="5">
        <f t="shared" si="49"/>
        <v>11.95</v>
      </c>
    </row>
    <row r="589" spans="1:15" x14ac:dyDescent="0.25">
      <c r="A589">
        <v>594</v>
      </c>
      <c r="B589">
        <v>262</v>
      </c>
      <c r="C589">
        <f>IF(COUNTIF($B$2:B589,B589)=1,1,0)</f>
        <v>1</v>
      </c>
      <c r="D589" s="1">
        <v>44931</v>
      </c>
      <c r="E589" s="2">
        <v>0.52917824074074071</v>
      </c>
      <c r="F589">
        <v>102</v>
      </c>
      <c r="G589" t="str">
        <f>IFERROR(INDEX(menu_items!$B:$B,MATCH(F589,menu_items!$A:$A,0)),"Unknown value")</f>
        <v>Cheeseburger</v>
      </c>
      <c r="H589" t="str">
        <f>IFERROR(INDEX(menu_items!$C:$C,MATCH(F589,menu_items!$A:$A,0)),"Unknown value")</f>
        <v>American</v>
      </c>
      <c r="I589" s="5">
        <f>IFERROR(INDEX(menu_items!$D:$D,MATCH(F589,menu_items!$A:$A,0)),0)</f>
        <v>13.95</v>
      </c>
      <c r="J589" t="str">
        <f t="shared" si="45"/>
        <v>Thu</v>
      </c>
      <c r="K589">
        <f t="shared" si="46"/>
        <v>5</v>
      </c>
      <c r="L589" t="str">
        <f t="shared" si="47"/>
        <v>Jan</v>
      </c>
      <c r="M589">
        <v>12</v>
      </c>
      <c r="N589">
        <f t="shared" si="48"/>
        <v>1</v>
      </c>
      <c r="O589" s="5">
        <f t="shared" si="49"/>
        <v>13.95</v>
      </c>
    </row>
    <row r="590" spans="1:15" x14ac:dyDescent="0.25">
      <c r="A590">
        <v>595</v>
      </c>
      <c r="B590">
        <v>263</v>
      </c>
      <c r="C590">
        <f>IF(COUNTIF($B$2:B590,B590)=1,1,0)</f>
        <v>1</v>
      </c>
      <c r="D590" s="1">
        <v>44931</v>
      </c>
      <c r="E590" s="2">
        <v>0.53983796296296294</v>
      </c>
      <c r="F590">
        <v>130</v>
      </c>
      <c r="G590" t="str">
        <f>IFERROR(INDEX(menu_items!$B:$B,MATCH(F590,menu_items!$A:$A,0)),"Unknown value")</f>
        <v>Shrimp Scampi</v>
      </c>
      <c r="H590" t="str">
        <f>IFERROR(INDEX(menu_items!$C:$C,MATCH(F590,menu_items!$A:$A,0)),"Unknown value")</f>
        <v>Italian</v>
      </c>
      <c r="I590" s="5">
        <f>IFERROR(INDEX(menu_items!$D:$D,MATCH(F590,menu_items!$A:$A,0)),0)</f>
        <v>19.95</v>
      </c>
      <c r="J590" t="str">
        <f t="shared" si="45"/>
        <v>Thu</v>
      </c>
      <c r="K590">
        <f t="shared" si="46"/>
        <v>5</v>
      </c>
      <c r="L590" t="str">
        <f t="shared" si="47"/>
        <v>Jan</v>
      </c>
      <c r="M590">
        <v>12</v>
      </c>
      <c r="N590">
        <f t="shared" si="48"/>
        <v>1</v>
      </c>
      <c r="O590" s="5">
        <f t="shared" si="49"/>
        <v>19.95</v>
      </c>
    </row>
    <row r="591" spans="1:15" x14ac:dyDescent="0.25">
      <c r="A591">
        <v>596</v>
      </c>
      <c r="B591">
        <v>264</v>
      </c>
      <c r="C591">
        <f>IF(COUNTIF($B$2:B591,B591)=1,1,0)</f>
        <v>1</v>
      </c>
      <c r="D591" s="1">
        <v>44931</v>
      </c>
      <c r="E591" s="2">
        <v>0.54443287037037036</v>
      </c>
      <c r="F591">
        <v>129</v>
      </c>
      <c r="G591" t="str">
        <f>IFERROR(INDEX(menu_items!$B:$B,MATCH(F591,menu_items!$A:$A,0)),"Unknown value")</f>
        <v>Mushroom Ravioli</v>
      </c>
      <c r="H591" t="str">
        <f>IFERROR(INDEX(menu_items!$C:$C,MATCH(F591,menu_items!$A:$A,0)),"Unknown value")</f>
        <v>Italian</v>
      </c>
      <c r="I591" s="5">
        <f>IFERROR(INDEX(menu_items!$D:$D,MATCH(F591,menu_items!$A:$A,0)),0)</f>
        <v>15.5</v>
      </c>
      <c r="J591" t="str">
        <f t="shared" si="45"/>
        <v>Thu</v>
      </c>
      <c r="K591">
        <f t="shared" si="46"/>
        <v>5</v>
      </c>
      <c r="L591" t="str">
        <f t="shared" si="47"/>
        <v>Jan</v>
      </c>
      <c r="M591">
        <v>13</v>
      </c>
      <c r="N591">
        <f t="shared" si="48"/>
        <v>1</v>
      </c>
      <c r="O591" s="5">
        <f t="shared" si="49"/>
        <v>15.5</v>
      </c>
    </row>
    <row r="592" spans="1:15" x14ac:dyDescent="0.25">
      <c r="A592">
        <v>597</v>
      </c>
      <c r="B592">
        <v>265</v>
      </c>
      <c r="C592">
        <f>IF(COUNTIF($B$2:B592,B592)=1,1,0)</f>
        <v>1</v>
      </c>
      <c r="D592" s="1">
        <v>44931</v>
      </c>
      <c r="E592" s="2">
        <v>0.54493055555555558</v>
      </c>
      <c r="F592">
        <v>103</v>
      </c>
      <c r="G592" t="str">
        <f>IFERROR(INDEX(menu_items!$B:$B,MATCH(F592,menu_items!$A:$A,0)),"Unknown value")</f>
        <v>Hot Dog</v>
      </c>
      <c r="H592" t="str">
        <f>IFERROR(INDEX(menu_items!$C:$C,MATCH(F592,menu_items!$A:$A,0)),"Unknown value")</f>
        <v>American</v>
      </c>
      <c r="I592" s="5">
        <f>IFERROR(INDEX(menu_items!$D:$D,MATCH(F592,menu_items!$A:$A,0)),0)</f>
        <v>9</v>
      </c>
      <c r="J592" t="str">
        <f t="shared" si="45"/>
        <v>Thu</v>
      </c>
      <c r="K592">
        <f t="shared" si="46"/>
        <v>5</v>
      </c>
      <c r="L592" t="str">
        <f t="shared" si="47"/>
        <v>Jan</v>
      </c>
      <c r="M592">
        <v>13</v>
      </c>
      <c r="N592">
        <f t="shared" si="48"/>
        <v>4</v>
      </c>
      <c r="O592" s="5">
        <f t="shared" si="49"/>
        <v>45.45</v>
      </c>
    </row>
    <row r="593" spans="1:15" x14ac:dyDescent="0.25">
      <c r="A593">
        <v>598</v>
      </c>
      <c r="B593">
        <v>265</v>
      </c>
      <c r="C593">
        <f>IF(COUNTIF($B$2:B593,B593)=1,1,0)</f>
        <v>0</v>
      </c>
      <c r="D593" s="1">
        <v>44931</v>
      </c>
      <c r="E593" s="2">
        <v>0.54493055555555558</v>
      </c>
      <c r="F593">
        <v>129</v>
      </c>
      <c r="G593" t="str">
        <f>IFERROR(INDEX(menu_items!$B:$B,MATCH(F593,menu_items!$A:$A,0)),"Unknown value")</f>
        <v>Mushroom Ravioli</v>
      </c>
      <c r="H593" t="str">
        <f>IFERROR(INDEX(menu_items!$C:$C,MATCH(F593,menu_items!$A:$A,0)),"Unknown value")</f>
        <v>Italian</v>
      </c>
      <c r="I593" s="5">
        <f>IFERROR(INDEX(menu_items!$D:$D,MATCH(F593,menu_items!$A:$A,0)),0)</f>
        <v>15.5</v>
      </c>
      <c r="J593" t="str">
        <f t="shared" si="45"/>
        <v>Thu</v>
      </c>
      <c r="K593">
        <f t="shared" si="46"/>
        <v>5</v>
      </c>
      <c r="L593" t="str">
        <f t="shared" si="47"/>
        <v>Jan</v>
      </c>
      <c r="M593">
        <v>13</v>
      </c>
      <c r="N593">
        <f t="shared" si="48"/>
        <v>4</v>
      </c>
      <c r="O593" s="5">
        <f t="shared" si="49"/>
        <v>45.45</v>
      </c>
    </row>
    <row r="594" spans="1:15" x14ac:dyDescent="0.25">
      <c r="A594">
        <v>599</v>
      </c>
      <c r="B594">
        <v>265</v>
      </c>
      <c r="C594">
        <f>IF(COUNTIF($B$2:B594,B594)=1,1,0)</f>
        <v>0</v>
      </c>
      <c r="D594" s="1">
        <v>44931</v>
      </c>
      <c r="E594" s="2">
        <v>0.54493055555555558</v>
      </c>
      <c r="F594">
        <v>120</v>
      </c>
      <c r="G594" t="str">
        <f>IFERROR(INDEX(menu_items!$B:$B,MATCH(F594,menu_items!$A:$A,0)),"Unknown value")</f>
        <v>Steak Torta</v>
      </c>
      <c r="H594" t="str">
        <f>IFERROR(INDEX(menu_items!$C:$C,MATCH(F594,menu_items!$A:$A,0)),"Unknown value")</f>
        <v>Mexican</v>
      </c>
      <c r="I594" s="5">
        <f>IFERROR(INDEX(menu_items!$D:$D,MATCH(F594,menu_items!$A:$A,0)),0)</f>
        <v>13.95</v>
      </c>
      <c r="J594" t="str">
        <f t="shared" si="45"/>
        <v>Thu</v>
      </c>
      <c r="K594">
        <f t="shared" si="46"/>
        <v>5</v>
      </c>
      <c r="L594" t="str">
        <f t="shared" si="47"/>
        <v>Jan</v>
      </c>
      <c r="M594">
        <v>13</v>
      </c>
      <c r="N594">
        <f t="shared" si="48"/>
        <v>4</v>
      </c>
      <c r="O594" s="5">
        <f t="shared" si="49"/>
        <v>45.45</v>
      </c>
    </row>
    <row r="595" spans="1:15" x14ac:dyDescent="0.25">
      <c r="A595">
        <v>600</v>
      </c>
      <c r="B595">
        <v>265</v>
      </c>
      <c r="C595">
        <f>IF(COUNTIF($B$2:B595,B595)=1,1,0)</f>
        <v>0</v>
      </c>
      <c r="D595" s="1">
        <v>44931</v>
      </c>
      <c r="E595" s="2">
        <v>0.54493055555555558</v>
      </c>
      <c r="F595">
        <v>122</v>
      </c>
      <c r="G595" t="str">
        <f>IFERROR(INDEX(menu_items!$B:$B,MATCH(F595,menu_items!$A:$A,0)),"Unknown value")</f>
        <v>Chips &amp; Salsa</v>
      </c>
      <c r="H595" t="str">
        <f>IFERROR(INDEX(menu_items!$C:$C,MATCH(F595,menu_items!$A:$A,0)),"Unknown value")</f>
        <v>Mexican</v>
      </c>
      <c r="I595" s="5">
        <f>IFERROR(INDEX(menu_items!$D:$D,MATCH(F595,menu_items!$A:$A,0)),0)</f>
        <v>7</v>
      </c>
      <c r="J595" t="str">
        <f t="shared" si="45"/>
        <v>Thu</v>
      </c>
      <c r="K595">
        <f t="shared" si="46"/>
        <v>5</v>
      </c>
      <c r="L595" t="str">
        <f t="shared" si="47"/>
        <v>Jan</v>
      </c>
      <c r="M595">
        <v>13</v>
      </c>
      <c r="N595">
        <f t="shared" si="48"/>
        <v>4</v>
      </c>
      <c r="O595" s="5">
        <f t="shared" si="49"/>
        <v>45.45</v>
      </c>
    </row>
    <row r="596" spans="1:15" x14ac:dyDescent="0.25">
      <c r="A596">
        <v>601</v>
      </c>
      <c r="B596">
        <v>266</v>
      </c>
      <c r="C596">
        <f>IF(COUNTIF($B$2:B596,B596)=1,1,0)</f>
        <v>1</v>
      </c>
      <c r="D596" s="1">
        <v>44931</v>
      </c>
      <c r="E596" s="2">
        <v>0.54825231481481485</v>
      </c>
      <c r="F596">
        <v>118</v>
      </c>
      <c r="G596" t="str">
        <f>IFERROR(INDEX(menu_items!$B:$B,MATCH(F596,menu_items!$A:$A,0)),"Unknown value")</f>
        <v>Steak Burrito</v>
      </c>
      <c r="H596" t="str">
        <f>IFERROR(INDEX(menu_items!$C:$C,MATCH(F596,menu_items!$A:$A,0)),"Unknown value")</f>
        <v>Mexican</v>
      </c>
      <c r="I596" s="5">
        <f>IFERROR(INDEX(menu_items!$D:$D,MATCH(F596,menu_items!$A:$A,0)),0)</f>
        <v>14.95</v>
      </c>
      <c r="J596" t="str">
        <f t="shared" si="45"/>
        <v>Thu</v>
      </c>
      <c r="K596">
        <f t="shared" si="46"/>
        <v>5</v>
      </c>
      <c r="L596" t="str">
        <f t="shared" si="47"/>
        <v>Jan</v>
      </c>
      <c r="M596">
        <v>13</v>
      </c>
      <c r="N596">
        <f t="shared" si="48"/>
        <v>1</v>
      </c>
      <c r="O596" s="5">
        <f t="shared" si="49"/>
        <v>14.95</v>
      </c>
    </row>
    <row r="597" spans="1:15" x14ac:dyDescent="0.25">
      <c r="A597">
        <v>602</v>
      </c>
      <c r="B597">
        <v>267</v>
      </c>
      <c r="C597">
        <f>IF(COUNTIF($B$2:B597,B597)=1,1,0)</f>
        <v>1</v>
      </c>
      <c r="D597" s="1">
        <v>44931</v>
      </c>
      <c r="E597" s="2">
        <v>0.56793981481481481</v>
      </c>
      <c r="F597">
        <v>125</v>
      </c>
      <c r="G597" t="str">
        <f>IFERROR(INDEX(menu_items!$B:$B,MATCH(F597,menu_items!$A:$A,0)),"Unknown value")</f>
        <v>Spaghetti &amp; Meatballs</v>
      </c>
      <c r="H597" t="str">
        <f>IFERROR(INDEX(menu_items!$C:$C,MATCH(F597,menu_items!$A:$A,0)),"Unknown value")</f>
        <v>Italian</v>
      </c>
      <c r="I597" s="5">
        <f>IFERROR(INDEX(menu_items!$D:$D,MATCH(F597,menu_items!$A:$A,0)),0)</f>
        <v>17.95</v>
      </c>
      <c r="J597" t="str">
        <f t="shared" si="45"/>
        <v>Thu</v>
      </c>
      <c r="K597">
        <f t="shared" si="46"/>
        <v>5</v>
      </c>
      <c r="L597" t="str">
        <f t="shared" si="47"/>
        <v>Jan</v>
      </c>
      <c r="M597">
        <v>13</v>
      </c>
      <c r="N597">
        <f t="shared" si="48"/>
        <v>3</v>
      </c>
      <c r="O597" s="5">
        <f t="shared" si="49"/>
        <v>45.400000000000006</v>
      </c>
    </row>
    <row r="598" spans="1:15" x14ac:dyDescent="0.25">
      <c r="A598">
        <v>603</v>
      </c>
      <c r="B598">
        <v>267</v>
      </c>
      <c r="C598">
        <f>IF(COUNTIF($B$2:B598,B598)=1,1,0)</f>
        <v>0</v>
      </c>
      <c r="D598" s="1">
        <v>44931</v>
      </c>
      <c r="E598" s="2">
        <v>0.56793981481481481</v>
      </c>
      <c r="F598">
        <v>128</v>
      </c>
      <c r="G598" t="str">
        <f>IFERROR(INDEX(menu_items!$B:$B,MATCH(F598,menu_items!$A:$A,0)),"Unknown value")</f>
        <v>Cheese Lasagna</v>
      </c>
      <c r="H598" t="str">
        <f>IFERROR(INDEX(menu_items!$C:$C,MATCH(F598,menu_items!$A:$A,0)),"Unknown value")</f>
        <v>Italian</v>
      </c>
      <c r="I598" s="5">
        <f>IFERROR(INDEX(menu_items!$D:$D,MATCH(F598,menu_items!$A:$A,0)),0)</f>
        <v>15.5</v>
      </c>
      <c r="J598" t="str">
        <f t="shared" si="45"/>
        <v>Thu</v>
      </c>
      <c r="K598">
        <f t="shared" si="46"/>
        <v>5</v>
      </c>
      <c r="L598" t="str">
        <f t="shared" si="47"/>
        <v>Jan</v>
      </c>
      <c r="M598">
        <v>13</v>
      </c>
      <c r="N598">
        <f t="shared" si="48"/>
        <v>3</v>
      </c>
      <c r="O598" s="5">
        <f t="shared" si="49"/>
        <v>45.400000000000006</v>
      </c>
    </row>
    <row r="599" spans="1:15" x14ac:dyDescent="0.25">
      <c r="A599">
        <v>604</v>
      </c>
      <c r="B599">
        <v>267</v>
      </c>
      <c r="C599">
        <f>IF(COUNTIF($B$2:B599,B599)=1,1,0)</f>
        <v>0</v>
      </c>
      <c r="D599" s="1">
        <v>44931</v>
      </c>
      <c r="E599" s="2">
        <v>0.56793981481481481</v>
      </c>
      <c r="F599">
        <v>111</v>
      </c>
      <c r="G599" t="str">
        <f>IFERROR(INDEX(menu_items!$B:$B,MATCH(F599,menu_items!$A:$A,0)),"Unknown value")</f>
        <v>California Roll</v>
      </c>
      <c r="H599" t="str">
        <f>IFERROR(INDEX(menu_items!$C:$C,MATCH(F599,menu_items!$A:$A,0)),"Unknown value")</f>
        <v>Asian</v>
      </c>
      <c r="I599" s="5">
        <f>IFERROR(INDEX(menu_items!$D:$D,MATCH(F599,menu_items!$A:$A,0)),0)</f>
        <v>11.95</v>
      </c>
      <c r="J599" t="str">
        <f t="shared" si="45"/>
        <v>Thu</v>
      </c>
      <c r="K599">
        <f t="shared" si="46"/>
        <v>5</v>
      </c>
      <c r="L599" t="str">
        <f t="shared" si="47"/>
        <v>Jan</v>
      </c>
      <c r="M599">
        <v>13</v>
      </c>
      <c r="N599">
        <f t="shared" si="48"/>
        <v>3</v>
      </c>
      <c r="O599" s="5">
        <f t="shared" si="49"/>
        <v>45.400000000000006</v>
      </c>
    </row>
    <row r="600" spans="1:15" x14ac:dyDescent="0.25">
      <c r="A600">
        <v>605</v>
      </c>
      <c r="B600">
        <v>268</v>
      </c>
      <c r="C600">
        <f>IF(COUNTIF($B$2:B600,B600)=1,1,0)</f>
        <v>1</v>
      </c>
      <c r="D600" s="1">
        <v>44931</v>
      </c>
      <c r="E600" s="2">
        <v>0.56997685185185187</v>
      </c>
      <c r="F600">
        <v>117</v>
      </c>
      <c r="G600" t="str">
        <f>IFERROR(INDEX(menu_items!$B:$B,MATCH(F600,menu_items!$A:$A,0)),"Unknown value")</f>
        <v>Chicken Burrito</v>
      </c>
      <c r="H600" t="str">
        <f>IFERROR(INDEX(menu_items!$C:$C,MATCH(F600,menu_items!$A:$A,0)),"Unknown value")</f>
        <v>Mexican</v>
      </c>
      <c r="I600" s="5">
        <f>IFERROR(INDEX(menu_items!$D:$D,MATCH(F600,menu_items!$A:$A,0)),0)</f>
        <v>12.95</v>
      </c>
      <c r="J600" t="str">
        <f t="shared" si="45"/>
        <v>Thu</v>
      </c>
      <c r="K600">
        <f t="shared" si="46"/>
        <v>5</v>
      </c>
      <c r="L600" t="str">
        <f t="shared" si="47"/>
        <v>Jan</v>
      </c>
      <c r="M600">
        <v>13</v>
      </c>
      <c r="N600">
        <f t="shared" si="48"/>
        <v>2</v>
      </c>
      <c r="O600" s="5">
        <f t="shared" si="49"/>
        <v>17.95</v>
      </c>
    </row>
    <row r="601" spans="1:15" x14ac:dyDescent="0.25">
      <c r="A601">
        <v>606</v>
      </c>
      <c r="B601">
        <v>268</v>
      </c>
      <c r="C601">
        <f>IF(COUNTIF($B$2:B601,B601)=1,1,0)</f>
        <v>0</v>
      </c>
      <c r="D601" s="1">
        <v>44931</v>
      </c>
      <c r="E601" s="2">
        <v>0.56997685185185187</v>
      </c>
      <c r="F601">
        <v>113</v>
      </c>
      <c r="G601" t="str">
        <f>IFERROR(INDEX(menu_items!$B:$B,MATCH(F601,menu_items!$A:$A,0)),"Unknown value")</f>
        <v>Edamame</v>
      </c>
      <c r="H601" t="str">
        <f>IFERROR(INDEX(menu_items!$C:$C,MATCH(F601,menu_items!$A:$A,0)),"Unknown value")</f>
        <v>Asian</v>
      </c>
      <c r="I601" s="5">
        <f>IFERROR(INDEX(menu_items!$D:$D,MATCH(F601,menu_items!$A:$A,0)),0)</f>
        <v>5</v>
      </c>
      <c r="J601" t="str">
        <f t="shared" si="45"/>
        <v>Thu</v>
      </c>
      <c r="K601">
        <f t="shared" si="46"/>
        <v>5</v>
      </c>
      <c r="L601" t="str">
        <f t="shared" si="47"/>
        <v>Jan</v>
      </c>
      <c r="M601">
        <v>13</v>
      </c>
      <c r="N601">
        <f t="shared" si="48"/>
        <v>2</v>
      </c>
      <c r="O601" s="5">
        <f t="shared" si="49"/>
        <v>17.95</v>
      </c>
    </row>
    <row r="602" spans="1:15" x14ac:dyDescent="0.25">
      <c r="A602">
        <v>607</v>
      </c>
      <c r="B602">
        <v>269</v>
      </c>
      <c r="C602">
        <f>IF(COUNTIF($B$2:B602,B602)=1,1,0)</f>
        <v>1</v>
      </c>
      <c r="D602" s="1">
        <v>44931</v>
      </c>
      <c r="E602" s="2">
        <v>0.57608796296296294</v>
      </c>
      <c r="F602">
        <v>103</v>
      </c>
      <c r="G602" t="str">
        <f>IFERROR(INDEX(menu_items!$B:$B,MATCH(F602,menu_items!$A:$A,0)),"Unknown value")</f>
        <v>Hot Dog</v>
      </c>
      <c r="H602" t="str">
        <f>IFERROR(INDEX(menu_items!$C:$C,MATCH(F602,menu_items!$A:$A,0)),"Unknown value")</f>
        <v>American</v>
      </c>
      <c r="I602" s="5">
        <f>IFERROR(INDEX(menu_items!$D:$D,MATCH(F602,menu_items!$A:$A,0)),0)</f>
        <v>9</v>
      </c>
      <c r="J602" t="str">
        <f t="shared" si="45"/>
        <v>Thu</v>
      </c>
      <c r="K602">
        <f t="shared" si="46"/>
        <v>5</v>
      </c>
      <c r="L602" t="str">
        <f t="shared" si="47"/>
        <v>Jan</v>
      </c>
      <c r="M602">
        <v>13</v>
      </c>
      <c r="N602">
        <f t="shared" si="48"/>
        <v>1</v>
      </c>
      <c r="O602" s="5">
        <f t="shared" si="49"/>
        <v>9</v>
      </c>
    </row>
    <row r="603" spans="1:15" x14ac:dyDescent="0.25">
      <c r="A603">
        <v>608</v>
      </c>
      <c r="B603">
        <v>270</v>
      </c>
      <c r="C603">
        <f>IF(COUNTIF($B$2:B603,B603)=1,1,0)</f>
        <v>1</v>
      </c>
      <c r="D603" s="1">
        <v>44931</v>
      </c>
      <c r="E603" s="2">
        <v>0.58960648148148154</v>
      </c>
      <c r="F603">
        <v>105</v>
      </c>
      <c r="G603" t="str">
        <f>IFERROR(INDEX(menu_items!$B:$B,MATCH(F603,menu_items!$A:$A,0)),"Unknown value")</f>
        <v>Mac &amp; Cheese</v>
      </c>
      <c r="H603" t="str">
        <f>IFERROR(INDEX(menu_items!$C:$C,MATCH(F603,menu_items!$A:$A,0)),"Unknown value")</f>
        <v>American</v>
      </c>
      <c r="I603" s="5">
        <f>IFERROR(INDEX(menu_items!$D:$D,MATCH(F603,menu_items!$A:$A,0)),0)</f>
        <v>7</v>
      </c>
      <c r="J603" t="str">
        <f t="shared" si="45"/>
        <v>Thu</v>
      </c>
      <c r="K603">
        <f t="shared" si="46"/>
        <v>5</v>
      </c>
      <c r="L603" t="str">
        <f t="shared" si="47"/>
        <v>Jan</v>
      </c>
      <c r="M603">
        <v>14</v>
      </c>
      <c r="N603">
        <f t="shared" si="48"/>
        <v>3</v>
      </c>
      <c r="O603" s="5">
        <f t="shared" si="49"/>
        <v>33.950000000000003</v>
      </c>
    </row>
    <row r="604" spans="1:15" x14ac:dyDescent="0.25">
      <c r="A604">
        <v>609</v>
      </c>
      <c r="B604">
        <v>270</v>
      </c>
      <c r="C604">
        <f>IF(COUNTIF($B$2:B604,B604)=1,1,0)</f>
        <v>0</v>
      </c>
      <c r="D604" s="1">
        <v>44931</v>
      </c>
      <c r="E604" s="2">
        <v>0.58960648148148154</v>
      </c>
      <c r="F604">
        <v>130</v>
      </c>
      <c r="G604" t="str">
        <f>IFERROR(INDEX(menu_items!$B:$B,MATCH(F604,menu_items!$A:$A,0)),"Unknown value")</f>
        <v>Shrimp Scampi</v>
      </c>
      <c r="H604" t="str">
        <f>IFERROR(INDEX(menu_items!$C:$C,MATCH(F604,menu_items!$A:$A,0)),"Unknown value")</f>
        <v>Italian</v>
      </c>
      <c r="I604" s="5">
        <f>IFERROR(INDEX(menu_items!$D:$D,MATCH(F604,menu_items!$A:$A,0)),0)</f>
        <v>19.95</v>
      </c>
      <c r="J604" t="str">
        <f t="shared" si="45"/>
        <v>Thu</v>
      </c>
      <c r="K604">
        <f t="shared" si="46"/>
        <v>5</v>
      </c>
      <c r="L604" t="str">
        <f t="shared" si="47"/>
        <v>Jan</v>
      </c>
      <c r="M604">
        <v>14</v>
      </c>
      <c r="N604">
        <f t="shared" si="48"/>
        <v>3</v>
      </c>
      <c r="O604" s="5">
        <f t="shared" si="49"/>
        <v>33.950000000000003</v>
      </c>
    </row>
    <row r="605" spans="1:15" x14ac:dyDescent="0.25">
      <c r="A605">
        <v>610</v>
      </c>
      <c r="B605">
        <v>270</v>
      </c>
      <c r="C605">
        <f>IF(COUNTIF($B$2:B605,B605)=1,1,0)</f>
        <v>0</v>
      </c>
      <c r="D605" s="1">
        <v>44931</v>
      </c>
      <c r="E605" s="2">
        <v>0.58960648148148154</v>
      </c>
      <c r="F605">
        <v>106</v>
      </c>
      <c r="G605" t="str">
        <f>IFERROR(INDEX(menu_items!$B:$B,MATCH(F605,menu_items!$A:$A,0)),"Unknown value")</f>
        <v>French Fries</v>
      </c>
      <c r="H605" t="str">
        <f>IFERROR(INDEX(menu_items!$C:$C,MATCH(F605,menu_items!$A:$A,0)),"Unknown value")</f>
        <v>American</v>
      </c>
      <c r="I605" s="5">
        <f>IFERROR(INDEX(menu_items!$D:$D,MATCH(F605,menu_items!$A:$A,0)),0)</f>
        <v>7</v>
      </c>
      <c r="J605" t="str">
        <f t="shared" si="45"/>
        <v>Thu</v>
      </c>
      <c r="K605">
        <f t="shared" si="46"/>
        <v>5</v>
      </c>
      <c r="L605" t="str">
        <f t="shared" si="47"/>
        <v>Jan</v>
      </c>
      <c r="M605">
        <v>14</v>
      </c>
      <c r="N605">
        <f t="shared" si="48"/>
        <v>3</v>
      </c>
      <c r="O605" s="5">
        <f t="shared" si="49"/>
        <v>33.950000000000003</v>
      </c>
    </row>
    <row r="606" spans="1:15" x14ac:dyDescent="0.25">
      <c r="A606">
        <v>611</v>
      </c>
      <c r="B606">
        <v>271</v>
      </c>
      <c r="C606">
        <f>IF(COUNTIF($B$2:B606,B606)=1,1,0)</f>
        <v>1</v>
      </c>
      <c r="D606" s="1">
        <v>44931</v>
      </c>
      <c r="E606" s="2">
        <v>0.5988310185185185</v>
      </c>
      <c r="F606">
        <v>107</v>
      </c>
      <c r="G606" t="str">
        <f>IFERROR(INDEX(menu_items!$B:$B,MATCH(F606,menu_items!$A:$A,0)),"Unknown value")</f>
        <v>Orange Chicken</v>
      </c>
      <c r="H606" t="str">
        <f>IFERROR(INDEX(menu_items!$C:$C,MATCH(F606,menu_items!$A:$A,0)),"Unknown value")</f>
        <v>Asian</v>
      </c>
      <c r="I606" s="5">
        <f>IFERROR(INDEX(menu_items!$D:$D,MATCH(F606,menu_items!$A:$A,0)),0)</f>
        <v>16.5</v>
      </c>
      <c r="J606" t="str">
        <f t="shared" si="45"/>
        <v>Thu</v>
      </c>
      <c r="K606">
        <f t="shared" si="46"/>
        <v>5</v>
      </c>
      <c r="L606" t="str">
        <f t="shared" si="47"/>
        <v>Jan</v>
      </c>
      <c r="M606">
        <v>14</v>
      </c>
      <c r="N606">
        <f t="shared" si="48"/>
        <v>10</v>
      </c>
      <c r="O606" s="5">
        <f t="shared" si="49"/>
        <v>117.85000000000001</v>
      </c>
    </row>
    <row r="607" spans="1:15" x14ac:dyDescent="0.25">
      <c r="A607">
        <v>612</v>
      </c>
      <c r="B607">
        <v>271</v>
      </c>
      <c r="C607">
        <f>IF(COUNTIF($B$2:B607,B607)=1,1,0)</f>
        <v>0</v>
      </c>
      <c r="D607" s="1">
        <v>44931</v>
      </c>
      <c r="E607" s="2">
        <v>0.5988310185185185</v>
      </c>
      <c r="F607">
        <v>102</v>
      </c>
      <c r="G607" t="str">
        <f>IFERROR(INDEX(menu_items!$B:$B,MATCH(F607,menu_items!$A:$A,0)),"Unknown value")</f>
        <v>Cheeseburger</v>
      </c>
      <c r="H607" t="str">
        <f>IFERROR(INDEX(menu_items!$C:$C,MATCH(F607,menu_items!$A:$A,0)),"Unknown value")</f>
        <v>American</v>
      </c>
      <c r="I607" s="5">
        <f>IFERROR(INDEX(menu_items!$D:$D,MATCH(F607,menu_items!$A:$A,0)),0)</f>
        <v>13.95</v>
      </c>
      <c r="J607" t="str">
        <f t="shared" si="45"/>
        <v>Thu</v>
      </c>
      <c r="K607">
        <f t="shared" si="46"/>
        <v>5</v>
      </c>
      <c r="L607" t="str">
        <f t="shared" si="47"/>
        <v>Jan</v>
      </c>
      <c r="M607">
        <v>14</v>
      </c>
      <c r="N607">
        <f t="shared" si="48"/>
        <v>10</v>
      </c>
      <c r="O607" s="5">
        <f t="shared" si="49"/>
        <v>117.85000000000001</v>
      </c>
    </row>
    <row r="608" spans="1:15" x14ac:dyDescent="0.25">
      <c r="A608">
        <v>613</v>
      </c>
      <c r="B608">
        <v>271</v>
      </c>
      <c r="C608">
        <f>IF(COUNTIF($B$2:B608,B608)=1,1,0)</f>
        <v>0</v>
      </c>
      <c r="D608" s="1">
        <v>44931</v>
      </c>
      <c r="E608" s="2">
        <v>0.5988310185185185</v>
      </c>
      <c r="F608">
        <v>103</v>
      </c>
      <c r="G608" t="str">
        <f>IFERROR(INDEX(menu_items!$B:$B,MATCH(F608,menu_items!$A:$A,0)),"Unknown value")</f>
        <v>Hot Dog</v>
      </c>
      <c r="H608" t="str">
        <f>IFERROR(INDEX(menu_items!$C:$C,MATCH(F608,menu_items!$A:$A,0)),"Unknown value")</f>
        <v>American</v>
      </c>
      <c r="I608" s="5">
        <f>IFERROR(INDEX(menu_items!$D:$D,MATCH(F608,menu_items!$A:$A,0)),0)</f>
        <v>9</v>
      </c>
      <c r="J608" t="str">
        <f t="shared" si="45"/>
        <v>Thu</v>
      </c>
      <c r="K608">
        <f t="shared" si="46"/>
        <v>5</v>
      </c>
      <c r="L608" t="str">
        <f t="shared" si="47"/>
        <v>Jan</v>
      </c>
      <c r="M608">
        <v>14</v>
      </c>
      <c r="N608">
        <f t="shared" si="48"/>
        <v>10</v>
      </c>
      <c r="O608" s="5">
        <f t="shared" si="49"/>
        <v>117.85000000000001</v>
      </c>
    </row>
    <row r="609" spans="1:15" x14ac:dyDescent="0.25">
      <c r="A609">
        <v>614</v>
      </c>
      <c r="B609">
        <v>271</v>
      </c>
      <c r="C609">
        <f>IF(COUNTIF($B$2:B609,B609)=1,1,0)</f>
        <v>0</v>
      </c>
      <c r="D609" s="1">
        <v>44931</v>
      </c>
      <c r="E609" s="2">
        <v>0.5988310185185185</v>
      </c>
      <c r="F609">
        <v>104</v>
      </c>
      <c r="G609" t="str">
        <f>IFERROR(INDEX(menu_items!$B:$B,MATCH(F609,menu_items!$A:$A,0)),"Unknown value")</f>
        <v>Veggie Burger</v>
      </c>
      <c r="H609" t="str">
        <f>IFERROR(INDEX(menu_items!$C:$C,MATCH(F609,menu_items!$A:$A,0)),"Unknown value")</f>
        <v>American</v>
      </c>
      <c r="I609" s="5">
        <f>IFERROR(INDEX(menu_items!$D:$D,MATCH(F609,menu_items!$A:$A,0)),0)</f>
        <v>10.5</v>
      </c>
      <c r="J609" t="str">
        <f t="shared" si="45"/>
        <v>Thu</v>
      </c>
      <c r="K609">
        <f t="shared" si="46"/>
        <v>5</v>
      </c>
      <c r="L609" t="str">
        <f t="shared" si="47"/>
        <v>Jan</v>
      </c>
      <c r="M609">
        <v>14</v>
      </c>
      <c r="N609">
        <f t="shared" si="48"/>
        <v>10</v>
      </c>
      <c r="O609" s="5">
        <f t="shared" si="49"/>
        <v>117.85000000000001</v>
      </c>
    </row>
    <row r="610" spans="1:15" x14ac:dyDescent="0.25">
      <c r="A610">
        <v>615</v>
      </c>
      <c r="B610">
        <v>271</v>
      </c>
      <c r="C610">
        <f>IF(COUNTIF($B$2:B610,B610)=1,1,0)</f>
        <v>0</v>
      </c>
      <c r="D610" s="1">
        <v>44931</v>
      </c>
      <c r="E610" s="2">
        <v>0.5988310185185185</v>
      </c>
      <c r="F610">
        <v>108</v>
      </c>
      <c r="G610" t="str">
        <f>IFERROR(INDEX(menu_items!$B:$B,MATCH(F610,menu_items!$A:$A,0)),"Unknown value")</f>
        <v>Tofu Pad Thai</v>
      </c>
      <c r="H610" t="str">
        <f>IFERROR(INDEX(menu_items!$C:$C,MATCH(F610,menu_items!$A:$A,0)),"Unknown value")</f>
        <v>Asian</v>
      </c>
      <c r="I610" s="5">
        <f>IFERROR(INDEX(menu_items!$D:$D,MATCH(F610,menu_items!$A:$A,0)),0)</f>
        <v>14.5</v>
      </c>
      <c r="J610" t="str">
        <f t="shared" si="45"/>
        <v>Thu</v>
      </c>
      <c r="K610">
        <f t="shared" si="46"/>
        <v>5</v>
      </c>
      <c r="L610" t="str">
        <f t="shared" si="47"/>
        <v>Jan</v>
      </c>
      <c r="M610">
        <v>14</v>
      </c>
      <c r="N610">
        <f t="shared" si="48"/>
        <v>10</v>
      </c>
      <c r="O610" s="5">
        <f t="shared" si="49"/>
        <v>117.85000000000001</v>
      </c>
    </row>
    <row r="611" spans="1:15" x14ac:dyDescent="0.25">
      <c r="A611">
        <v>616</v>
      </c>
      <c r="B611">
        <v>271</v>
      </c>
      <c r="C611">
        <f>IF(COUNTIF($B$2:B611,B611)=1,1,0)</f>
        <v>0</v>
      </c>
      <c r="D611" s="1">
        <v>44931</v>
      </c>
      <c r="E611" s="2">
        <v>0.5988310185185185</v>
      </c>
      <c r="F611">
        <v>117</v>
      </c>
      <c r="G611" t="str">
        <f>IFERROR(INDEX(menu_items!$B:$B,MATCH(F611,menu_items!$A:$A,0)),"Unknown value")</f>
        <v>Chicken Burrito</v>
      </c>
      <c r="H611" t="str">
        <f>IFERROR(INDEX(menu_items!$C:$C,MATCH(F611,menu_items!$A:$A,0)),"Unknown value")</f>
        <v>Mexican</v>
      </c>
      <c r="I611" s="5">
        <f>IFERROR(INDEX(menu_items!$D:$D,MATCH(F611,menu_items!$A:$A,0)),0)</f>
        <v>12.95</v>
      </c>
      <c r="J611" t="str">
        <f t="shared" si="45"/>
        <v>Thu</v>
      </c>
      <c r="K611">
        <f t="shared" si="46"/>
        <v>5</v>
      </c>
      <c r="L611" t="str">
        <f t="shared" si="47"/>
        <v>Jan</v>
      </c>
      <c r="M611">
        <v>14</v>
      </c>
      <c r="N611">
        <f t="shared" si="48"/>
        <v>10</v>
      </c>
      <c r="O611" s="5">
        <f t="shared" si="49"/>
        <v>117.85000000000001</v>
      </c>
    </row>
    <row r="612" spans="1:15" x14ac:dyDescent="0.25">
      <c r="A612">
        <v>617</v>
      </c>
      <c r="B612">
        <v>271</v>
      </c>
      <c r="C612">
        <f>IF(COUNTIF($B$2:B612,B612)=1,1,0)</f>
        <v>0</v>
      </c>
      <c r="D612" s="1">
        <v>44931</v>
      </c>
      <c r="E612" s="2">
        <v>0.5988310185185185</v>
      </c>
      <c r="F612">
        <v>120</v>
      </c>
      <c r="G612" t="str">
        <f>IFERROR(INDEX(menu_items!$B:$B,MATCH(F612,menu_items!$A:$A,0)),"Unknown value")</f>
        <v>Steak Torta</v>
      </c>
      <c r="H612" t="str">
        <f>IFERROR(INDEX(menu_items!$C:$C,MATCH(F612,menu_items!$A:$A,0)),"Unknown value")</f>
        <v>Mexican</v>
      </c>
      <c r="I612" s="5">
        <f>IFERROR(INDEX(menu_items!$D:$D,MATCH(F612,menu_items!$A:$A,0)),0)</f>
        <v>13.95</v>
      </c>
      <c r="J612" t="str">
        <f t="shared" si="45"/>
        <v>Thu</v>
      </c>
      <c r="K612">
        <f t="shared" si="46"/>
        <v>5</v>
      </c>
      <c r="L612" t="str">
        <f t="shared" si="47"/>
        <v>Jan</v>
      </c>
      <c r="M612">
        <v>14</v>
      </c>
      <c r="N612">
        <f t="shared" si="48"/>
        <v>10</v>
      </c>
      <c r="O612" s="5">
        <f t="shared" si="49"/>
        <v>117.85000000000001</v>
      </c>
    </row>
    <row r="613" spans="1:15" x14ac:dyDescent="0.25">
      <c r="A613">
        <v>618</v>
      </c>
      <c r="B613">
        <v>271</v>
      </c>
      <c r="C613">
        <f>IF(COUNTIF($B$2:B613,B613)=1,1,0)</f>
        <v>0</v>
      </c>
      <c r="D613" s="1">
        <v>44931</v>
      </c>
      <c r="E613" s="2">
        <v>0.5988310185185185</v>
      </c>
      <c r="F613">
        <v>121</v>
      </c>
      <c r="G613" t="str">
        <f>IFERROR(INDEX(menu_items!$B:$B,MATCH(F613,menu_items!$A:$A,0)),"Unknown value")</f>
        <v>Cheese Quesadillas</v>
      </c>
      <c r="H613" t="str">
        <f>IFERROR(INDEX(menu_items!$C:$C,MATCH(F613,menu_items!$A:$A,0)),"Unknown value")</f>
        <v>Mexican</v>
      </c>
      <c r="I613" s="5">
        <f>IFERROR(INDEX(menu_items!$D:$D,MATCH(F613,menu_items!$A:$A,0)),0)</f>
        <v>10.5</v>
      </c>
      <c r="J613" t="str">
        <f t="shared" si="45"/>
        <v>Thu</v>
      </c>
      <c r="K613">
        <f t="shared" si="46"/>
        <v>5</v>
      </c>
      <c r="L613" t="str">
        <f t="shared" si="47"/>
        <v>Jan</v>
      </c>
      <c r="M613">
        <v>14</v>
      </c>
      <c r="N613">
        <f t="shared" si="48"/>
        <v>10</v>
      </c>
      <c r="O613" s="5">
        <f t="shared" si="49"/>
        <v>117.85000000000001</v>
      </c>
    </row>
    <row r="614" spans="1:15" x14ac:dyDescent="0.25">
      <c r="A614">
        <v>619</v>
      </c>
      <c r="B614">
        <v>271</v>
      </c>
      <c r="C614">
        <f>IF(COUNTIF($B$2:B614,B614)=1,1,0)</f>
        <v>0</v>
      </c>
      <c r="D614" s="1">
        <v>44931</v>
      </c>
      <c r="E614" s="2">
        <v>0.5988310185185185</v>
      </c>
      <c r="F614">
        <v>105</v>
      </c>
      <c r="G614" t="str">
        <f>IFERROR(INDEX(menu_items!$B:$B,MATCH(F614,menu_items!$A:$A,0)),"Unknown value")</f>
        <v>Mac &amp; Cheese</v>
      </c>
      <c r="H614" t="str">
        <f>IFERROR(INDEX(menu_items!$C:$C,MATCH(F614,menu_items!$A:$A,0)),"Unknown value")</f>
        <v>American</v>
      </c>
      <c r="I614" s="5">
        <f>IFERROR(INDEX(menu_items!$D:$D,MATCH(F614,menu_items!$A:$A,0)),0)</f>
        <v>7</v>
      </c>
      <c r="J614" t="str">
        <f t="shared" si="45"/>
        <v>Thu</v>
      </c>
      <c r="K614">
        <f t="shared" si="46"/>
        <v>5</v>
      </c>
      <c r="L614" t="str">
        <f t="shared" si="47"/>
        <v>Jan</v>
      </c>
      <c r="M614">
        <v>14</v>
      </c>
      <c r="N614">
        <f t="shared" si="48"/>
        <v>10</v>
      </c>
      <c r="O614" s="5">
        <f t="shared" si="49"/>
        <v>117.85000000000001</v>
      </c>
    </row>
    <row r="615" spans="1:15" x14ac:dyDescent="0.25">
      <c r="A615">
        <v>620</v>
      </c>
      <c r="B615">
        <v>271</v>
      </c>
      <c r="C615">
        <f>IF(COUNTIF($B$2:B615,B615)=1,1,0)</f>
        <v>0</v>
      </c>
      <c r="D615" s="1">
        <v>44931</v>
      </c>
      <c r="E615" s="2">
        <v>0.5988310185185185</v>
      </c>
      <c r="F615">
        <v>114</v>
      </c>
      <c r="G615" t="str">
        <f>IFERROR(INDEX(menu_items!$B:$B,MATCH(F615,menu_items!$A:$A,0)),"Unknown value")</f>
        <v>Potstickers</v>
      </c>
      <c r="H615" t="str">
        <f>IFERROR(INDEX(menu_items!$C:$C,MATCH(F615,menu_items!$A:$A,0)),"Unknown value")</f>
        <v>Asian</v>
      </c>
      <c r="I615" s="5">
        <f>IFERROR(INDEX(menu_items!$D:$D,MATCH(F615,menu_items!$A:$A,0)),0)</f>
        <v>9</v>
      </c>
      <c r="J615" t="str">
        <f t="shared" si="45"/>
        <v>Thu</v>
      </c>
      <c r="K615">
        <f t="shared" si="46"/>
        <v>5</v>
      </c>
      <c r="L615" t="str">
        <f t="shared" si="47"/>
        <v>Jan</v>
      </c>
      <c r="M615">
        <v>14</v>
      </c>
      <c r="N615">
        <f t="shared" si="48"/>
        <v>10</v>
      </c>
      <c r="O615" s="5">
        <f t="shared" si="49"/>
        <v>117.85000000000001</v>
      </c>
    </row>
    <row r="616" spans="1:15" x14ac:dyDescent="0.25">
      <c r="A616">
        <v>621</v>
      </c>
      <c r="B616">
        <v>272</v>
      </c>
      <c r="C616">
        <f>IF(COUNTIF($B$2:B616,B616)=1,1,0)</f>
        <v>1</v>
      </c>
      <c r="D616" s="1">
        <v>44931</v>
      </c>
      <c r="E616" s="2">
        <v>0.60005787037037039</v>
      </c>
      <c r="F616">
        <v>117</v>
      </c>
      <c r="G616" t="str">
        <f>IFERROR(INDEX(menu_items!$B:$B,MATCH(F616,menu_items!$A:$A,0)),"Unknown value")</f>
        <v>Chicken Burrito</v>
      </c>
      <c r="H616" t="str">
        <f>IFERROR(INDEX(menu_items!$C:$C,MATCH(F616,menu_items!$A:$A,0)),"Unknown value")</f>
        <v>Mexican</v>
      </c>
      <c r="I616" s="5">
        <f>IFERROR(INDEX(menu_items!$D:$D,MATCH(F616,menu_items!$A:$A,0)),0)</f>
        <v>12.95</v>
      </c>
      <c r="J616" t="str">
        <f t="shared" si="45"/>
        <v>Thu</v>
      </c>
      <c r="K616">
        <f t="shared" si="46"/>
        <v>5</v>
      </c>
      <c r="L616" t="str">
        <f t="shared" si="47"/>
        <v>Jan</v>
      </c>
      <c r="M616">
        <v>14</v>
      </c>
      <c r="N616">
        <f t="shared" si="48"/>
        <v>1</v>
      </c>
      <c r="O616" s="5">
        <f t="shared" si="49"/>
        <v>12.95</v>
      </c>
    </row>
    <row r="617" spans="1:15" x14ac:dyDescent="0.25">
      <c r="A617">
        <v>622</v>
      </c>
      <c r="B617">
        <v>273</v>
      </c>
      <c r="C617">
        <f>IF(COUNTIF($B$2:B617,B617)=1,1,0)</f>
        <v>1</v>
      </c>
      <c r="D617" s="1">
        <v>44931</v>
      </c>
      <c r="E617" s="2">
        <v>0.60277777777777775</v>
      </c>
      <c r="F617">
        <v>121</v>
      </c>
      <c r="G617" t="str">
        <f>IFERROR(INDEX(menu_items!$B:$B,MATCH(F617,menu_items!$A:$A,0)),"Unknown value")</f>
        <v>Cheese Quesadillas</v>
      </c>
      <c r="H617" t="str">
        <f>IFERROR(INDEX(menu_items!$C:$C,MATCH(F617,menu_items!$A:$A,0)),"Unknown value")</f>
        <v>Mexican</v>
      </c>
      <c r="I617" s="5">
        <f>IFERROR(INDEX(menu_items!$D:$D,MATCH(F617,menu_items!$A:$A,0)),0)</f>
        <v>10.5</v>
      </c>
      <c r="J617" t="str">
        <f t="shared" si="45"/>
        <v>Thu</v>
      </c>
      <c r="K617">
        <f t="shared" si="46"/>
        <v>5</v>
      </c>
      <c r="L617" t="str">
        <f t="shared" si="47"/>
        <v>Jan</v>
      </c>
      <c r="M617">
        <v>14</v>
      </c>
      <c r="N617">
        <f t="shared" si="48"/>
        <v>1</v>
      </c>
      <c r="O617" s="5">
        <f t="shared" si="49"/>
        <v>10.5</v>
      </c>
    </row>
    <row r="618" spans="1:15" x14ac:dyDescent="0.25">
      <c r="A618">
        <v>623</v>
      </c>
      <c r="B618">
        <v>274</v>
      </c>
      <c r="C618">
        <f>IF(COUNTIF($B$2:B618,B618)=1,1,0)</f>
        <v>1</v>
      </c>
      <c r="D618" s="1">
        <v>44931</v>
      </c>
      <c r="E618" s="2">
        <v>0.60871527777777779</v>
      </c>
      <c r="F618">
        <v>125</v>
      </c>
      <c r="G618" t="str">
        <f>IFERROR(INDEX(menu_items!$B:$B,MATCH(F618,menu_items!$A:$A,0)),"Unknown value")</f>
        <v>Spaghetti &amp; Meatballs</v>
      </c>
      <c r="H618" t="str">
        <f>IFERROR(INDEX(menu_items!$C:$C,MATCH(F618,menu_items!$A:$A,0)),"Unknown value")</f>
        <v>Italian</v>
      </c>
      <c r="I618" s="5">
        <f>IFERROR(INDEX(menu_items!$D:$D,MATCH(F618,menu_items!$A:$A,0)),0)</f>
        <v>17.95</v>
      </c>
      <c r="J618" t="str">
        <f t="shared" si="45"/>
        <v>Thu</v>
      </c>
      <c r="K618">
        <f t="shared" si="46"/>
        <v>5</v>
      </c>
      <c r="L618" t="str">
        <f t="shared" si="47"/>
        <v>Jan</v>
      </c>
      <c r="M618">
        <v>14</v>
      </c>
      <c r="N618">
        <f t="shared" si="48"/>
        <v>2</v>
      </c>
      <c r="O618" s="5">
        <f t="shared" si="49"/>
        <v>24.95</v>
      </c>
    </row>
    <row r="619" spans="1:15" x14ac:dyDescent="0.25">
      <c r="A619">
        <v>624</v>
      </c>
      <c r="B619">
        <v>274</v>
      </c>
      <c r="C619">
        <f>IF(COUNTIF($B$2:B619,B619)=1,1,0)</f>
        <v>0</v>
      </c>
      <c r="D619" s="1">
        <v>44931</v>
      </c>
      <c r="E619" s="2">
        <v>0.60871527777777779</v>
      </c>
      <c r="F619">
        <v>106</v>
      </c>
      <c r="G619" t="str">
        <f>IFERROR(INDEX(menu_items!$B:$B,MATCH(F619,menu_items!$A:$A,0)),"Unknown value")</f>
        <v>French Fries</v>
      </c>
      <c r="H619" t="str">
        <f>IFERROR(INDEX(menu_items!$C:$C,MATCH(F619,menu_items!$A:$A,0)),"Unknown value")</f>
        <v>American</v>
      </c>
      <c r="I619" s="5">
        <f>IFERROR(INDEX(menu_items!$D:$D,MATCH(F619,menu_items!$A:$A,0)),0)</f>
        <v>7</v>
      </c>
      <c r="J619" t="str">
        <f t="shared" si="45"/>
        <v>Thu</v>
      </c>
      <c r="K619">
        <f t="shared" si="46"/>
        <v>5</v>
      </c>
      <c r="L619" t="str">
        <f t="shared" si="47"/>
        <v>Jan</v>
      </c>
      <c r="M619">
        <v>14</v>
      </c>
      <c r="N619">
        <f t="shared" si="48"/>
        <v>2</v>
      </c>
      <c r="O619" s="5">
        <f t="shared" si="49"/>
        <v>24.95</v>
      </c>
    </row>
    <row r="620" spans="1:15" x14ac:dyDescent="0.25">
      <c r="A620">
        <v>625</v>
      </c>
      <c r="B620">
        <v>275</v>
      </c>
      <c r="C620">
        <f>IF(COUNTIF($B$2:B620,B620)=1,1,0)</f>
        <v>1</v>
      </c>
      <c r="D620" s="1">
        <v>44931</v>
      </c>
      <c r="E620" s="2">
        <v>0.60988425925925926</v>
      </c>
      <c r="F620">
        <v>108</v>
      </c>
      <c r="G620" t="str">
        <f>IFERROR(INDEX(menu_items!$B:$B,MATCH(F620,menu_items!$A:$A,0)),"Unknown value")</f>
        <v>Tofu Pad Thai</v>
      </c>
      <c r="H620" t="str">
        <f>IFERROR(INDEX(menu_items!$C:$C,MATCH(F620,menu_items!$A:$A,0)),"Unknown value")</f>
        <v>Asian</v>
      </c>
      <c r="I620" s="5">
        <f>IFERROR(INDEX(menu_items!$D:$D,MATCH(F620,menu_items!$A:$A,0)),0)</f>
        <v>14.5</v>
      </c>
      <c r="J620" t="str">
        <f t="shared" si="45"/>
        <v>Thu</v>
      </c>
      <c r="K620">
        <f t="shared" si="46"/>
        <v>5</v>
      </c>
      <c r="L620" t="str">
        <f t="shared" si="47"/>
        <v>Jan</v>
      </c>
      <c r="M620">
        <v>14</v>
      </c>
      <c r="N620">
        <f t="shared" si="48"/>
        <v>4</v>
      </c>
      <c r="O620" s="5">
        <f t="shared" si="49"/>
        <v>47.95</v>
      </c>
    </row>
    <row r="621" spans="1:15" x14ac:dyDescent="0.25">
      <c r="A621">
        <v>626</v>
      </c>
      <c r="B621">
        <v>275</v>
      </c>
      <c r="C621">
        <f>IF(COUNTIF($B$2:B621,B621)=1,1,0)</f>
        <v>0</v>
      </c>
      <c r="D621" s="1">
        <v>44931</v>
      </c>
      <c r="E621" s="2">
        <v>0.60988425925925926</v>
      </c>
      <c r="F621">
        <v>124</v>
      </c>
      <c r="G621" t="str">
        <f>IFERROR(INDEX(menu_items!$B:$B,MATCH(F621,menu_items!$A:$A,0)),"Unknown value")</f>
        <v>Spaghetti</v>
      </c>
      <c r="H621" t="str">
        <f>IFERROR(INDEX(menu_items!$C:$C,MATCH(F621,menu_items!$A:$A,0)),"Unknown value")</f>
        <v>Italian</v>
      </c>
      <c r="I621" s="5">
        <f>IFERROR(INDEX(menu_items!$D:$D,MATCH(F621,menu_items!$A:$A,0)),0)</f>
        <v>14.5</v>
      </c>
      <c r="J621" t="str">
        <f t="shared" si="45"/>
        <v>Thu</v>
      </c>
      <c r="K621">
        <f t="shared" si="46"/>
        <v>5</v>
      </c>
      <c r="L621" t="str">
        <f t="shared" si="47"/>
        <v>Jan</v>
      </c>
      <c r="M621">
        <v>14</v>
      </c>
      <c r="N621">
        <f t="shared" si="48"/>
        <v>4</v>
      </c>
      <c r="O621" s="5">
        <f t="shared" si="49"/>
        <v>47.95</v>
      </c>
    </row>
    <row r="622" spans="1:15" x14ac:dyDescent="0.25">
      <c r="A622">
        <v>627</v>
      </c>
      <c r="B622">
        <v>275</v>
      </c>
      <c r="C622">
        <f>IF(COUNTIF($B$2:B622,B622)=1,1,0)</f>
        <v>0</v>
      </c>
      <c r="D622" s="1">
        <v>44931</v>
      </c>
      <c r="E622" s="2">
        <v>0.60988425925925926</v>
      </c>
      <c r="F622">
        <v>113</v>
      </c>
      <c r="G622" t="str">
        <f>IFERROR(INDEX(menu_items!$B:$B,MATCH(F622,menu_items!$A:$A,0)),"Unknown value")</f>
        <v>Edamame</v>
      </c>
      <c r="H622" t="str">
        <f>IFERROR(INDEX(menu_items!$C:$C,MATCH(F622,menu_items!$A:$A,0)),"Unknown value")</f>
        <v>Asian</v>
      </c>
      <c r="I622" s="5">
        <f>IFERROR(INDEX(menu_items!$D:$D,MATCH(F622,menu_items!$A:$A,0)),0)</f>
        <v>5</v>
      </c>
      <c r="J622" t="str">
        <f t="shared" si="45"/>
        <v>Thu</v>
      </c>
      <c r="K622">
        <f t="shared" si="46"/>
        <v>5</v>
      </c>
      <c r="L622" t="str">
        <f t="shared" si="47"/>
        <v>Jan</v>
      </c>
      <c r="M622">
        <v>14</v>
      </c>
      <c r="N622">
        <f t="shared" si="48"/>
        <v>4</v>
      </c>
      <c r="O622" s="5">
        <f t="shared" si="49"/>
        <v>47.95</v>
      </c>
    </row>
    <row r="623" spans="1:15" x14ac:dyDescent="0.25">
      <c r="A623">
        <v>628</v>
      </c>
      <c r="B623">
        <v>275</v>
      </c>
      <c r="C623">
        <f>IF(COUNTIF($B$2:B623,B623)=1,1,0)</f>
        <v>0</v>
      </c>
      <c r="D623" s="1">
        <v>44931</v>
      </c>
      <c r="E623" s="2">
        <v>0.60988425925925926</v>
      </c>
      <c r="F623">
        <v>120</v>
      </c>
      <c r="G623" t="str">
        <f>IFERROR(INDEX(menu_items!$B:$B,MATCH(F623,menu_items!$A:$A,0)),"Unknown value")</f>
        <v>Steak Torta</v>
      </c>
      <c r="H623" t="str">
        <f>IFERROR(INDEX(menu_items!$C:$C,MATCH(F623,menu_items!$A:$A,0)),"Unknown value")</f>
        <v>Mexican</v>
      </c>
      <c r="I623" s="5">
        <f>IFERROR(INDEX(menu_items!$D:$D,MATCH(F623,menu_items!$A:$A,0)),0)</f>
        <v>13.95</v>
      </c>
      <c r="J623" t="str">
        <f t="shared" si="45"/>
        <v>Thu</v>
      </c>
      <c r="K623">
        <f t="shared" si="46"/>
        <v>5</v>
      </c>
      <c r="L623" t="str">
        <f t="shared" si="47"/>
        <v>Jan</v>
      </c>
      <c r="M623">
        <v>14</v>
      </c>
      <c r="N623">
        <f t="shared" si="48"/>
        <v>4</v>
      </c>
      <c r="O623" s="5">
        <f t="shared" si="49"/>
        <v>47.95</v>
      </c>
    </row>
    <row r="624" spans="1:15" x14ac:dyDescent="0.25">
      <c r="A624">
        <v>629</v>
      </c>
      <c r="B624">
        <v>276</v>
      </c>
      <c r="C624">
        <f>IF(COUNTIF($B$2:B624,B624)=1,1,0)</f>
        <v>1</v>
      </c>
      <c r="D624" s="1">
        <v>44931</v>
      </c>
      <c r="E624" s="2">
        <v>0.63770833333333332</v>
      </c>
      <c r="F624">
        <v>124</v>
      </c>
      <c r="G624" t="str">
        <f>IFERROR(INDEX(menu_items!$B:$B,MATCH(F624,menu_items!$A:$A,0)),"Unknown value")</f>
        <v>Spaghetti</v>
      </c>
      <c r="H624" t="str">
        <f>IFERROR(INDEX(menu_items!$C:$C,MATCH(F624,menu_items!$A:$A,0)),"Unknown value")</f>
        <v>Italian</v>
      </c>
      <c r="I624" s="5">
        <f>IFERROR(INDEX(menu_items!$D:$D,MATCH(F624,menu_items!$A:$A,0)),0)</f>
        <v>14.5</v>
      </c>
      <c r="J624" t="str">
        <f t="shared" si="45"/>
        <v>Thu</v>
      </c>
      <c r="K624">
        <f t="shared" si="46"/>
        <v>5</v>
      </c>
      <c r="L624" t="str">
        <f t="shared" si="47"/>
        <v>Jan</v>
      </c>
      <c r="M624">
        <v>15</v>
      </c>
      <c r="N624">
        <f t="shared" si="48"/>
        <v>2</v>
      </c>
      <c r="O624" s="5">
        <f t="shared" si="49"/>
        <v>21.5</v>
      </c>
    </row>
    <row r="625" spans="1:15" x14ac:dyDescent="0.25">
      <c r="A625">
        <v>630</v>
      </c>
      <c r="B625">
        <v>276</v>
      </c>
      <c r="C625">
        <f>IF(COUNTIF($B$2:B625,B625)=1,1,0)</f>
        <v>0</v>
      </c>
      <c r="D625" s="1">
        <v>44931</v>
      </c>
      <c r="E625" s="2">
        <v>0.63770833333333332</v>
      </c>
      <c r="F625">
        <v>122</v>
      </c>
      <c r="G625" t="str">
        <f>IFERROR(INDEX(menu_items!$B:$B,MATCH(F625,menu_items!$A:$A,0)),"Unknown value")</f>
        <v>Chips &amp; Salsa</v>
      </c>
      <c r="H625" t="str">
        <f>IFERROR(INDEX(menu_items!$C:$C,MATCH(F625,menu_items!$A:$A,0)),"Unknown value")</f>
        <v>Mexican</v>
      </c>
      <c r="I625" s="5">
        <f>IFERROR(INDEX(menu_items!$D:$D,MATCH(F625,menu_items!$A:$A,0)),0)</f>
        <v>7</v>
      </c>
      <c r="J625" t="str">
        <f t="shared" si="45"/>
        <v>Thu</v>
      </c>
      <c r="K625">
        <f t="shared" si="46"/>
        <v>5</v>
      </c>
      <c r="L625" t="str">
        <f t="shared" si="47"/>
        <v>Jan</v>
      </c>
      <c r="M625">
        <v>15</v>
      </c>
      <c r="N625">
        <f t="shared" si="48"/>
        <v>2</v>
      </c>
      <c r="O625" s="5">
        <f t="shared" si="49"/>
        <v>21.5</v>
      </c>
    </row>
    <row r="626" spans="1:15" x14ac:dyDescent="0.25">
      <c r="A626">
        <v>631</v>
      </c>
      <c r="B626">
        <v>277</v>
      </c>
      <c r="C626">
        <f>IF(COUNTIF($B$2:B626,B626)=1,1,0)</f>
        <v>1</v>
      </c>
      <c r="D626" s="1">
        <v>44931</v>
      </c>
      <c r="E626" s="2">
        <v>0.65405092592592595</v>
      </c>
      <c r="F626">
        <v>125</v>
      </c>
      <c r="G626" t="str">
        <f>IFERROR(INDEX(menu_items!$B:$B,MATCH(F626,menu_items!$A:$A,0)),"Unknown value")</f>
        <v>Spaghetti &amp; Meatballs</v>
      </c>
      <c r="H626" t="str">
        <f>IFERROR(INDEX(menu_items!$C:$C,MATCH(F626,menu_items!$A:$A,0)),"Unknown value")</f>
        <v>Italian</v>
      </c>
      <c r="I626" s="5">
        <f>IFERROR(INDEX(menu_items!$D:$D,MATCH(F626,menu_items!$A:$A,0)),0)</f>
        <v>17.95</v>
      </c>
      <c r="J626" t="str">
        <f t="shared" si="45"/>
        <v>Thu</v>
      </c>
      <c r="K626">
        <f t="shared" si="46"/>
        <v>5</v>
      </c>
      <c r="L626" t="str">
        <f t="shared" si="47"/>
        <v>Jan</v>
      </c>
      <c r="M626">
        <v>15</v>
      </c>
      <c r="N626">
        <f t="shared" si="48"/>
        <v>1</v>
      </c>
      <c r="O626" s="5">
        <f t="shared" si="49"/>
        <v>17.95</v>
      </c>
    </row>
    <row r="627" spans="1:15" x14ac:dyDescent="0.25">
      <c r="A627">
        <v>632</v>
      </c>
      <c r="B627">
        <v>278</v>
      </c>
      <c r="C627">
        <f>IF(COUNTIF($B$2:B627,B627)=1,1,0)</f>
        <v>1</v>
      </c>
      <c r="D627" s="1">
        <v>44931</v>
      </c>
      <c r="E627" s="2">
        <v>0.65927083333333336</v>
      </c>
      <c r="F627">
        <v>127</v>
      </c>
      <c r="G627" t="str">
        <f>IFERROR(INDEX(menu_items!$B:$B,MATCH(F627,menu_items!$A:$A,0)),"Unknown value")</f>
        <v>Meat Lasagna</v>
      </c>
      <c r="H627" t="str">
        <f>IFERROR(INDEX(menu_items!$C:$C,MATCH(F627,menu_items!$A:$A,0)),"Unknown value")</f>
        <v>Italian</v>
      </c>
      <c r="I627" s="5">
        <f>IFERROR(INDEX(menu_items!$D:$D,MATCH(F627,menu_items!$A:$A,0)),0)</f>
        <v>17.95</v>
      </c>
      <c r="J627" t="str">
        <f t="shared" si="45"/>
        <v>Thu</v>
      </c>
      <c r="K627">
        <f t="shared" si="46"/>
        <v>5</v>
      </c>
      <c r="L627" t="str">
        <f t="shared" si="47"/>
        <v>Jan</v>
      </c>
      <c r="M627">
        <v>15</v>
      </c>
      <c r="N627">
        <f t="shared" si="48"/>
        <v>2</v>
      </c>
      <c r="O627" s="5">
        <f t="shared" si="49"/>
        <v>24.95</v>
      </c>
    </row>
    <row r="628" spans="1:15" x14ac:dyDescent="0.25">
      <c r="A628">
        <v>633</v>
      </c>
      <c r="B628">
        <v>278</v>
      </c>
      <c r="C628">
        <f>IF(COUNTIF($B$2:B628,B628)=1,1,0)</f>
        <v>0</v>
      </c>
      <c r="D628" s="1">
        <v>44931</v>
      </c>
      <c r="E628" s="2">
        <v>0.65927083333333336</v>
      </c>
      <c r="F628">
        <v>105</v>
      </c>
      <c r="G628" t="str">
        <f>IFERROR(INDEX(menu_items!$B:$B,MATCH(F628,menu_items!$A:$A,0)),"Unknown value")</f>
        <v>Mac &amp; Cheese</v>
      </c>
      <c r="H628" t="str">
        <f>IFERROR(INDEX(menu_items!$C:$C,MATCH(F628,menu_items!$A:$A,0)),"Unknown value")</f>
        <v>American</v>
      </c>
      <c r="I628" s="5">
        <f>IFERROR(INDEX(menu_items!$D:$D,MATCH(F628,menu_items!$A:$A,0)),0)</f>
        <v>7</v>
      </c>
      <c r="J628" t="str">
        <f t="shared" si="45"/>
        <v>Thu</v>
      </c>
      <c r="K628">
        <f t="shared" si="46"/>
        <v>5</v>
      </c>
      <c r="L628" t="str">
        <f t="shared" si="47"/>
        <v>Jan</v>
      </c>
      <c r="M628">
        <v>15</v>
      </c>
      <c r="N628">
        <f t="shared" si="48"/>
        <v>2</v>
      </c>
      <c r="O628" s="5">
        <f t="shared" si="49"/>
        <v>24.95</v>
      </c>
    </row>
    <row r="629" spans="1:15" x14ac:dyDescent="0.25">
      <c r="A629">
        <v>634</v>
      </c>
      <c r="B629">
        <v>279</v>
      </c>
      <c r="C629">
        <f>IF(COUNTIF($B$2:B629,B629)=1,1,0)</f>
        <v>1</v>
      </c>
      <c r="D629" s="1">
        <v>44931</v>
      </c>
      <c r="E629" s="2">
        <v>0.67156249999999995</v>
      </c>
      <c r="F629">
        <v>102</v>
      </c>
      <c r="G629" t="str">
        <f>IFERROR(INDEX(menu_items!$B:$B,MATCH(F629,menu_items!$A:$A,0)),"Unknown value")</f>
        <v>Cheeseburger</v>
      </c>
      <c r="H629" t="str">
        <f>IFERROR(INDEX(menu_items!$C:$C,MATCH(F629,menu_items!$A:$A,0)),"Unknown value")</f>
        <v>American</v>
      </c>
      <c r="I629" s="5">
        <f>IFERROR(INDEX(menu_items!$D:$D,MATCH(F629,menu_items!$A:$A,0)),0)</f>
        <v>13.95</v>
      </c>
      <c r="J629" t="str">
        <f t="shared" si="45"/>
        <v>Thu</v>
      </c>
      <c r="K629">
        <f t="shared" si="46"/>
        <v>5</v>
      </c>
      <c r="L629" t="str">
        <f t="shared" si="47"/>
        <v>Jan</v>
      </c>
      <c r="M629">
        <v>16</v>
      </c>
      <c r="N629">
        <f t="shared" si="48"/>
        <v>2</v>
      </c>
      <c r="O629" s="5">
        <f t="shared" si="49"/>
        <v>22.95</v>
      </c>
    </row>
    <row r="630" spans="1:15" x14ac:dyDescent="0.25">
      <c r="A630">
        <v>635</v>
      </c>
      <c r="B630">
        <v>279</v>
      </c>
      <c r="C630">
        <f>IF(COUNTIF($B$2:B630,B630)=1,1,0)</f>
        <v>0</v>
      </c>
      <c r="D630" s="1">
        <v>44931</v>
      </c>
      <c r="E630" s="2">
        <v>0.67156249999999995</v>
      </c>
      <c r="F630">
        <v>103</v>
      </c>
      <c r="G630" t="str">
        <f>IFERROR(INDEX(menu_items!$B:$B,MATCH(F630,menu_items!$A:$A,0)),"Unknown value")</f>
        <v>Hot Dog</v>
      </c>
      <c r="H630" t="str">
        <f>IFERROR(INDEX(menu_items!$C:$C,MATCH(F630,menu_items!$A:$A,0)),"Unknown value")</f>
        <v>American</v>
      </c>
      <c r="I630" s="5">
        <f>IFERROR(INDEX(menu_items!$D:$D,MATCH(F630,menu_items!$A:$A,0)),0)</f>
        <v>9</v>
      </c>
      <c r="J630" t="str">
        <f t="shared" si="45"/>
        <v>Thu</v>
      </c>
      <c r="K630">
        <f t="shared" si="46"/>
        <v>5</v>
      </c>
      <c r="L630" t="str">
        <f t="shared" si="47"/>
        <v>Jan</v>
      </c>
      <c r="M630">
        <v>16</v>
      </c>
      <c r="N630">
        <f t="shared" si="48"/>
        <v>2</v>
      </c>
      <c r="O630" s="5">
        <f t="shared" si="49"/>
        <v>22.95</v>
      </c>
    </row>
    <row r="631" spans="1:15" x14ac:dyDescent="0.25">
      <c r="A631">
        <v>636</v>
      </c>
      <c r="B631">
        <v>280</v>
      </c>
      <c r="C631">
        <f>IF(COUNTIF($B$2:B631,B631)=1,1,0)</f>
        <v>1</v>
      </c>
      <c r="D631" s="1">
        <v>44931</v>
      </c>
      <c r="E631" s="2">
        <v>0.68082175925925925</v>
      </c>
      <c r="F631">
        <v>119</v>
      </c>
      <c r="G631" t="str">
        <f>IFERROR(INDEX(menu_items!$B:$B,MATCH(F631,menu_items!$A:$A,0)),"Unknown value")</f>
        <v>Chicken Torta</v>
      </c>
      <c r="H631" t="str">
        <f>IFERROR(INDEX(menu_items!$C:$C,MATCH(F631,menu_items!$A:$A,0)),"Unknown value")</f>
        <v>Mexican</v>
      </c>
      <c r="I631" s="5">
        <f>IFERROR(INDEX(menu_items!$D:$D,MATCH(F631,menu_items!$A:$A,0)),0)</f>
        <v>11.95</v>
      </c>
      <c r="J631" t="str">
        <f t="shared" si="45"/>
        <v>Thu</v>
      </c>
      <c r="K631">
        <f t="shared" si="46"/>
        <v>5</v>
      </c>
      <c r="L631" t="str">
        <f t="shared" si="47"/>
        <v>Jan</v>
      </c>
      <c r="M631">
        <v>16</v>
      </c>
      <c r="N631">
        <f t="shared" si="48"/>
        <v>2</v>
      </c>
      <c r="O631" s="5">
        <f t="shared" si="49"/>
        <v>28.9</v>
      </c>
    </row>
    <row r="632" spans="1:15" x14ac:dyDescent="0.25">
      <c r="A632">
        <v>637</v>
      </c>
      <c r="B632">
        <v>280</v>
      </c>
      <c r="C632">
        <f>IF(COUNTIF($B$2:B632,B632)=1,1,0)</f>
        <v>0</v>
      </c>
      <c r="D632" s="1">
        <v>44931</v>
      </c>
      <c r="E632" s="2">
        <v>0.68082175925925925</v>
      </c>
      <c r="F632">
        <v>132</v>
      </c>
      <c r="G632" t="str">
        <f>IFERROR(INDEX(menu_items!$B:$B,MATCH(F632,menu_items!$A:$A,0)),"Unknown value")</f>
        <v>Eggplant Parmesan</v>
      </c>
      <c r="H632" t="str">
        <f>IFERROR(INDEX(menu_items!$C:$C,MATCH(F632,menu_items!$A:$A,0)),"Unknown value")</f>
        <v>Italian</v>
      </c>
      <c r="I632" s="5">
        <f>IFERROR(INDEX(menu_items!$D:$D,MATCH(F632,menu_items!$A:$A,0)),0)</f>
        <v>16.95</v>
      </c>
      <c r="J632" t="str">
        <f t="shared" si="45"/>
        <v>Thu</v>
      </c>
      <c r="K632">
        <f t="shared" si="46"/>
        <v>5</v>
      </c>
      <c r="L632" t="str">
        <f t="shared" si="47"/>
        <v>Jan</v>
      </c>
      <c r="M632">
        <v>16</v>
      </c>
      <c r="N632">
        <f t="shared" si="48"/>
        <v>2</v>
      </c>
      <c r="O632" s="5">
        <f t="shared" si="49"/>
        <v>28.9</v>
      </c>
    </row>
    <row r="633" spans="1:15" x14ac:dyDescent="0.25">
      <c r="A633">
        <v>638</v>
      </c>
      <c r="B633">
        <v>281</v>
      </c>
      <c r="C633">
        <f>IF(COUNTIF($B$2:B633,B633)=1,1,0)</f>
        <v>1</v>
      </c>
      <c r="D633" s="1">
        <v>44931</v>
      </c>
      <c r="E633" s="2">
        <v>0.69013888888888886</v>
      </c>
      <c r="F633">
        <v>120</v>
      </c>
      <c r="G633" t="str">
        <f>IFERROR(INDEX(menu_items!$B:$B,MATCH(F633,menu_items!$A:$A,0)),"Unknown value")</f>
        <v>Steak Torta</v>
      </c>
      <c r="H633" t="str">
        <f>IFERROR(INDEX(menu_items!$C:$C,MATCH(F633,menu_items!$A:$A,0)),"Unknown value")</f>
        <v>Mexican</v>
      </c>
      <c r="I633" s="5">
        <f>IFERROR(INDEX(menu_items!$D:$D,MATCH(F633,menu_items!$A:$A,0)),0)</f>
        <v>13.95</v>
      </c>
      <c r="J633" t="str">
        <f t="shared" si="45"/>
        <v>Thu</v>
      </c>
      <c r="K633">
        <f t="shared" si="46"/>
        <v>5</v>
      </c>
      <c r="L633" t="str">
        <f t="shared" si="47"/>
        <v>Jan</v>
      </c>
      <c r="M633">
        <v>16</v>
      </c>
      <c r="N633">
        <f t="shared" si="48"/>
        <v>1</v>
      </c>
      <c r="O633" s="5">
        <f t="shared" si="49"/>
        <v>13.95</v>
      </c>
    </row>
    <row r="634" spans="1:15" x14ac:dyDescent="0.25">
      <c r="A634">
        <v>639</v>
      </c>
      <c r="B634">
        <v>282</v>
      </c>
      <c r="C634">
        <f>IF(COUNTIF($B$2:B634,B634)=1,1,0)</f>
        <v>1</v>
      </c>
      <c r="D634" s="1">
        <v>44931</v>
      </c>
      <c r="E634" s="2">
        <v>0.70113425925925921</v>
      </c>
      <c r="F634">
        <v>108</v>
      </c>
      <c r="G634" t="str">
        <f>IFERROR(INDEX(menu_items!$B:$B,MATCH(F634,menu_items!$A:$A,0)),"Unknown value")</f>
        <v>Tofu Pad Thai</v>
      </c>
      <c r="H634" t="str">
        <f>IFERROR(INDEX(menu_items!$C:$C,MATCH(F634,menu_items!$A:$A,0)),"Unknown value")</f>
        <v>Asian</v>
      </c>
      <c r="I634" s="5">
        <f>IFERROR(INDEX(menu_items!$D:$D,MATCH(F634,menu_items!$A:$A,0)),0)</f>
        <v>14.5</v>
      </c>
      <c r="J634" t="str">
        <f t="shared" si="45"/>
        <v>Thu</v>
      </c>
      <c r="K634">
        <f t="shared" si="46"/>
        <v>5</v>
      </c>
      <c r="L634" t="str">
        <f t="shared" si="47"/>
        <v>Jan</v>
      </c>
      <c r="M634">
        <v>16</v>
      </c>
      <c r="N634">
        <f t="shared" si="48"/>
        <v>4</v>
      </c>
      <c r="O634" s="5">
        <f t="shared" si="49"/>
        <v>63.900000000000006</v>
      </c>
    </row>
    <row r="635" spans="1:15" x14ac:dyDescent="0.25">
      <c r="A635">
        <v>640</v>
      </c>
      <c r="B635">
        <v>282</v>
      </c>
      <c r="C635">
        <f>IF(COUNTIF($B$2:B635,B635)=1,1,0)</f>
        <v>0</v>
      </c>
      <c r="D635" s="1">
        <v>44931</v>
      </c>
      <c r="E635" s="2">
        <v>0.70113425925925921</v>
      </c>
      <c r="F635">
        <v>124</v>
      </c>
      <c r="G635" t="str">
        <f>IFERROR(INDEX(menu_items!$B:$B,MATCH(F635,menu_items!$A:$A,0)),"Unknown value")</f>
        <v>Spaghetti</v>
      </c>
      <c r="H635" t="str">
        <f>IFERROR(INDEX(menu_items!$C:$C,MATCH(F635,menu_items!$A:$A,0)),"Unknown value")</f>
        <v>Italian</v>
      </c>
      <c r="I635" s="5">
        <f>IFERROR(INDEX(menu_items!$D:$D,MATCH(F635,menu_items!$A:$A,0)),0)</f>
        <v>14.5</v>
      </c>
      <c r="J635" t="str">
        <f t="shared" si="45"/>
        <v>Thu</v>
      </c>
      <c r="K635">
        <f t="shared" si="46"/>
        <v>5</v>
      </c>
      <c r="L635" t="str">
        <f t="shared" si="47"/>
        <v>Jan</v>
      </c>
      <c r="M635">
        <v>16</v>
      </c>
      <c r="N635">
        <f t="shared" si="48"/>
        <v>4</v>
      </c>
      <c r="O635" s="5">
        <f t="shared" si="49"/>
        <v>63.900000000000006</v>
      </c>
    </row>
    <row r="636" spans="1:15" x14ac:dyDescent="0.25">
      <c r="A636">
        <v>641</v>
      </c>
      <c r="B636">
        <v>282</v>
      </c>
      <c r="C636">
        <f>IF(COUNTIF($B$2:B636,B636)=1,1,0)</f>
        <v>0</v>
      </c>
      <c r="D636" s="1">
        <v>44931</v>
      </c>
      <c r="E636" s="2">
        <v>0.70113425925925921</v>
      </c>
      <c r="F636">
        <v>118</v>
      </c>
      <c r="G636" t="str">
        <f>IFERROR(INDEX(menu_items!$B:$B,MATCH(F636,menu_items!$A:$A,0)),"Unknown value")</f>
        <v>Steak Burrito</v>
      </c>
      <c r="H636" t="str">
        <f>IFERROR(INDEX(menu_items!$C:$C,MATCH(F636,menu_items!$A:$A,0)),"Unknown value")</f>
        <v>Mexican</v>
      </c>
      <c r="I636" s="5">
        <f>IFERROR(INDEX(menu_items!$D:$D,MATCH(F636,menu_items!$A:$A,0)),0)</f>
        <v>14.95</v>
      </c>
      <c r="J636" t="str">
        <f t="shared" ref="J636:J699" si="50">TEXT(D636,"ddd")</f>
        <v>Thu</v>
      </c>
      <c r="K636">
        <f t="shared" ref="K636:K699" si="51">DAY(D636)</f>
        <v>5</v>
      </c>
      <c r="L636" t="str">
        <f t="shared" ref="L636:L699" si="52">TEXT(D636,"mmm")</f>
        <v>Jan</v>
      </c>
      <c r="M636">
        <v>16</v>
      </c>
      <c r="N636">
        <f t="shared" si="48"/>
        <v>4</v>
      </c>
      <c r="O636" s="5">
        <f t="shared" si="49"/>
        <v>63.900000000000006</v>
      </c>
    </row>
    <row r="637" spans="1:15" x14ac:dyDescent="0.25">
      <c r="A637">
        <v>642</v>
      </c>
      <c r="B637">
        <v>282</v>
      </c>
      <c r="C637">
        <f>IF(COUNTIF($B$2:B637,B637)=1,1,0)</f>
        <v>0</v>
      </c>
      <c r="D637" s="1">
        <v>44931</v>
      </c>
      <c r="E637" s="2">
        <v>0.70113425925925921</v>
      </c>
      <c r="F637">
        <v>130</v>
      </c>
      <c r="G637" t="str">
        <f>IFERROR(INDEX(menu_items!$B:$B,MATCH(F637,menu_items!$A:$A,0)),"Unknown value")</f>
        <v>Shrimp Scampi</v>
      </c>
      <c r="H637" t="str">
        <f>IFERROR(INDEX(menu_items!$C:$C,MATCH(F637,menu_items!$A:$A,0)),"Unknown value")</f>
        <v>Italian</v>
      </c>
      <c r="I637" s="5">
        <f>IFERROR(INDEX(menu_items!$D:$D,MATCH(F637,menu_items!$A:$A,0)),0)</f>
        <v>19.95</v>
      </c>
      <c r="J637" t="str">
        <f t="shared" si="50"/>
        <v>Thu</v>
      </c>
      <c r="K637">
        <f t="shared" si="51"/>
        <v>5</v>
      </c>
      <c r="L637" t="str">
        <f t="shared" si="52"/>
        <v>Jan</v>
      </c>
      <c r="M637">
        <v>16</v>
      </c>
      <c r="N637">
        <f t="shared" si="48"/>
        <v>4</v>
      </c>
      <c r="O637" s="5">
        <f t="shared" si="49"/>
        <v>63.900000000000006</v>
      </c>
    </row>
    <row r="638" spans="1:15" x14ac:dyDescent="0.25">
      <c r="A638">
        <v>643</v>
      </c>
      <c r="B638">
        <v>283</v>
      </c>
      <c r="C638">
        <f>IF(COUNTIF($B$2:B638,B638)=1,1,0)</f>
        <v>1</v>
      </c>
      <c r="D638" s="1">
        <v>44931</v>
      </c>
      <c r="E638" s="2">
        <v>0.70258101851851851</v>
      </c>
      <c r="F638">
        <v>111</v>
      </c>
      <c r="G638" t="str">
        <f>IFERROR(INDEX(menu_items!$B:$B,MATCH(F638,menu_items!$A:$A,0)),"Unknown value")</f>
        <v>California Roll</v>
      </c>
      <c r="H638" t="str">
        <f>IFERROR(INDEX(menu_items!$C:$C,MATCH(F638,menu_items!$A:$A,0)),"Unknown value")</f>
        <v>Asian</v>
      </c>
      <c r="I638" s="5">
        <f>IFERROR(INDEX(menu_items!$D:$D,MATCH(F638,menu_items!$A:$A,0)),0)</f>
        <v>11.95</v>
      </c>
      <c r="J638" t="str">
        <f t="shared" si="50"/>
        <v>Thu</v>
      </c>
      <c r="K638">
        <f t="shared" si="51"/>
        <v>5</v>
      </c>
      <c r="L638" t="str">
        <f t="shared" si="52"/>
        <v>Jan</v>
      </c>
      <c r="M638">
        <v>16</v>
      </c>
      <c r="N638">
        <f t="shared" si="48"/>
        <v>1</v>
      </c>
      <c r="O638" s="5">
        <f t="shared" si="49"/>
        <v>11.95</v>
      </c>
    </row>
    <row r="639" spans="1:15" x14ac:dyDescent="0.25">
      <c r="A639">
        <v>644</v>
      </c>
      <c r="B639">
        <v>284</v>
      </c>
      <c r="C639">
        <f>IF(COUNTIF($B$2:B639,B639)=1,1,0)</f>
        <v>1</v>
      </c>
      <c r="D639" s="1">
        <v>44931</v>
      </c>
      <c r="E639" s="2">
        <v>0.70712962962962966</v>
      </c>
      <c r="F639">
        <v>125</v>
      </c>
      <c r="G639" t="str">
        <f>IFERROR(INDEX(menu_items!$B:$B,MATCH(F639,menu_items!$A:$A,0)),"Unknown value")</f>
        <v>Spaghetti &amp; Meatballs</v>
      </c>
      <c r="H639" t="str">
        <f>IFERROR(INDEX(menu_items!$C:$C,MATCH(F639,menu_items!$A:$A,0)),"Unknown value")</f>
        <v>Italian</v>
      </c>
      <c r="I639" s="5">
        <f>IFERROR(INDEX(menu_items!$D:$D,MATCH(F639,menu_items!$A:$A,0)),0)</f>
        <v>17.95</v>
      </c>
      <c r="J639" t="str">
        <f t="shared" si="50"/>
        <v>Thu</v>
      </c>
      <c r="K639">
        <f t="shared" si="51"/>
        <v>5</v>
      </c>
      <c r="L639" t="str">
        <f t="shared" si="52"/>
        <v>Jan</v>
      </c>
      <c r="M639">
        <v>16</v>
      </c>
      <c r="N639">
        <f t="shared" si="48"/>
        <v>3</v>
      </c>
      <c r="O639" s="5">
        <f t="shared" si="49"/>
        <v>47.849999999999994</v>
      </c>
    </row>
    <row r="640" spans="1:15" x14ac:dyDescent="0.25">
      <c r="A640">
        <v>645</v>
      </c>
      <c r="B640">
        <v>284</v>
      </c>
      <c r="C640">
        <f>IF(COUNTIF($B$2:B640,B640)=1,1,0)</f>
        <v>0</v>
      </c>
      <c r="D640" s="1">
        <v>44931</v>
      </c>
      <c r="E640" s="2">
        <v>0.70712962962962966</v>
      </c>
      <c r="F640">
        <v>109</v>
      </c>
      <c r="G640" t="str">
        <f>IFERROR(INDEX(menu_items!$B:$B,MATCH(F640,menu_items!$A:$A,0)),"Unknown value")</f>
        <v>Korean Beef Bowl</v>
      </c>
      <c r="H640" t="str">
        <f>IFERROR(INDEX(menu_items!$C:$C,MATCH(F640,menu_items!$A:$A,0)),"Unknown value")</f>
        <v>Asian</v>
      </c>
      <c r="I640" s="5">
        <f>IFERROR(INDEX(menu_items!$D:$D,MATCH(F640,menu_items!$A:$A,0)),0)</f>
        <v>17.95</v>
      </c>
      <c r="J640" t="str">
        <f t="shared" si="50"/>
        <v>Thu</v>
      </c>
      <c r="K640">
        <f t="shared" si="51"/>
        <v>5</v>
      </c>
      <c r="L640" t="str">
        <f t="shared" si="52"/>
        <v>Jan</v>
      </c>
      <c r="M640">
        <v>16</v>
      </c>
      <c r="N640">
        <f t="shared" si="48"/>
        <v>3</v>
      </c>
      <c r="O640" s="5">
        <f t="shared" si="49"/>
        <v>47.849999999999994</v>
      </c>
    </row>
    <row r="641" spans="1:15" x14ac:dyDescent="0.25">
      <c r="A641">
        <v>646</v>
      </c>
      <c r="B641">
        <v>284</v>
      </c>
      <c r="C641">
        <f>IF(COUNTIF($B$2:B641,B641)=1,1,0)</f>
        <v>0</v>
      </c>
      <c r="D641" s="1">
        <v>44931</v>
      </c>
      <c r="E641" s="2">
        <v>0.70712962962962966</v>
      </c>
      <c r="F641">
        <v>111</v>
      </c>
      <c r="G641" t="str">
        <f>IFERROR(INDEX(menu_items!$B:$B,MATCH(F641,menu_items!$A:$A,0)),"Unknown value")</f>
        <v>California Roll</v>
      </c>
      <c r="H641" t="str">
        <f>IFERROR(INDEX(menu_items!$C:$C,MATCH(F641,menu_items!$A:$A,0)),"Unknown value")</f>
        <v>Asian</v>
      </c>
      <c r="I641" s="5">
        <f>IFERROR(INDEX(menu_items!$D:$D,MATCH(F641,menu_items!$A:$A,0)),0)</f>
        <v>11.95</v>
      </c>
      <c r="J641" t="str">
        <f t="shared" si="50"/>
        <v>Thu</v>
      </c>
      <c r="K641">
        <f t="shared" si="51"/>
        <v>5</v>
      </c>
      <c r="L641" t="str">
        <f t="shared" si="52"/>
        <v>Jan</v>
      </c>
      <c r="M641">
        <v>16</v>
      </c>
      <c r="N641">
        <f t="shared" si="48"/>
        <v>3</v>
      </c>
      <c r="O641" s="5">
        <f t="shared" si="49"/>
        <v>47.849999999999994</v>
      </c>
    </row>
    <row r="642" spans="1:15" x14ac:dyDescent="0.25">
      <c r="A642">
        <v>647</v>
      </c>
      <c r="B642">
        <v>285</v>
      </c>
      <c r="C642">
        <f>IF(COUNTIF($B$2:B642,B642)=1,1,0)</f>
        <v>1</v>
      </c>
      <c r="D642" s="1">
        <v>44931</v>
      </c>
      <c r="E642" s="2">
        <v>0.7073842592592593</v>
      </c>
      <c r="F642">
        <v>119</v>
      </c>
      <c r="G642" t="str">
        <f>IFERROR(INDEX(menu_items!$B:$B,MATCH(F642,menu_items!$A:$A,0)),"Unknown value")</f>
        <v>Chicken Torta</v>
      </c>
      <c r="H642" t="str">
        <f>IFERROR(INDEX(menu_items!$C:$C,MATCH(F642,menu_items!$A:$A,0)),"Unknown value")</f>
        <v>Mexican</v>
      </c>
      <c r="I642" s="5">
        <f>IFERROR(INDEX(menu_items!$D:$D,MATCH(F642,menu_items!$A:$A,0)),0)</f>
        <v>11.95</v>
      </c>
      <c r="J642" t="str">
        <f t="shared" si="50"/>
        <v>Thu</v>
      </c>
      <c r="K642">
        <f t="shared" si="51"/>
        <v>5</v>
      </c>
      <c r="L642" t="str">
        <f t="shared" si="52"/>
        <v>Jan</v>
      </c>
      <c r="M642">
        <v>16</v>
      </c>
      <c r="N642">
        <f t="shared" ref="N642:N705" si="53">COUNTIF($B:$B,B642)</f>
        <v>1</v>
      </c>
      <c r="O642" s="5">
        <f t="shared" ref="O642:O705" si="54">SUMIF($B:$B,B642,$I:$I)</f>
        <v>11.95</v>
      </c>
    </row>
    <row r="643" spans="1:15" x14ac:dyDescent="0.25">
      <c r="A643">
        <v>648</v>
      </c>
      <c r="B643">
        <v>286</v>
      </c>
      <c r="C643">
        <f>IF(COUNTIF($B$2:B643,B643)=1,1,0)</f>
        <v>1</v>
      </c>
      <c r="D643" s="1">
        <v>44931</v>
      </c>
      <c r="E643" s="2">
        <v>0.70929398148148148</v>
      </c>
      <c r="F643">
        <v>117</v>
      </c>
      <c r="G643" t="str">
        <f>IFERROR(INDEX(menu_items!$B:$B,MATCH(F643,menu_items!$A:$A,0)),"Unknown value")</f>
        <v>Chicken Burrito</v>
      </c>
      <c r="H643" t="str">
        <f>IFERROR(INDEX(menu_items!$C:$C,MATCH(F643,menu_items!$A:$A,0)),"Unknown value")</f>
        <v>Mexican</v>
      </c>
      <c r="I643" s="5">
        <f>IFERROR(INDEX(menu_items!$D:$D,MATCH(F643,menu_items!$A:$A,0)),0)</f>
        <v>12.95</v>
      </c>
      <c r="J643" t="str">
        <f t="shared" si="50"/>
        <v>Thu</v>
      </c>
      <c r="K643">
        <f t="shared" si="51"/>
        <v>5</v>
      </c>
      <c r="L643" t="str">
        <f t="shared" si="52"/>
        <v>Jan</v>
      </c>
      <c r="M643">
        <v>17</v>
      </c>
      <c r="N643">
        <f t="shared" si="53"/>
        <v>2</v>
      </c>
      <c r="O643" s="5">
        <f t="shared" si="54"/>
        <v>27.9</v>
      </c>
    </row>
    <row r="644" spans="1:15" x14ac:dyDescent="0.25">
      <c r="A644">
        <v>649</v>
      </c>
      <c r="B644">
        <v>286</v>
      </c>
      <c r="C644">
        <f>IF(COUNTIF($B$2:B644,B644)=1,1,0)</f>
        <v>0</v>
      </c>
      <c r="D644" s="1">
        <v>44931</v>
      </c>
      <c r="E644" s="2">
        <v>0.70929398148148148</v>
      </c>
      <c r="F644">
        <v>118</v>
      </c>
      <c r="G644" t="str">
        <f>IFERROR(INDEX(menu_items!$B:$B,MATCH(F644,menu_items!$A:$A,0)),"Unknown value")</f>
        <v>Steak Burrito</v>
      </c>
      <c r="H644" t="str">
        <f>IFERROR(INDEX(menu_items!$C:$C,MATCH(F644,menu_items!$A:$A,0)),"Unknown value")</f>
        <v>Mexican</v>
      </c>
      <c r="I644" s="5">
        <f>IFERROR(INDEX(menu_items!$D:$D,MATCH(F644,menu_items!$A:$A,0)),0)</f>
        <v>14.95</v>
      </c>
      <c r="J644" t="str">
        <f t="shared" si="50"/>
        <v>Thu</v>
      </c>
      <c r="K644">
        <f t="shared" si="51"/>
        <v>5</v>
      </c>
      <c r="L644" t="str">
        <f t="shared" si="52"/>
        <v>Jan</v>
      </c>
      <c r="M644">
        <v>17</v>
      </c>
      <c r="N644">
        <f t="shared" si="53"/>
        <v>2</v>
      </c>
      <c r="O644" s="5">
        <f t="shared" si="54"/>
        <v>27.9</v>
      </c>
    </row>
    <row r="645" spans="1:15" x14ac:dyDescent="0.25">
      <c r="A645">
        <v>650</v>
      </c>
      <c r="B645">
        <v>287</v>
      </c>
      <c r="C645">
        <f>IF(COUNTIF($B$2:B645,B645)=1,1,0)</f>
        <v>1</v>
      </c>
      <c r="D645" s="1">
        <v>44931</v>
      </c>
      <c r="E645" s="2">
        <v>0.72927083333333331</v>
      </c>
      <c r="F645">
        <v>117</v>
      </c>
      <c r="G645" t="str">
        <f>IFERROR(INDEX(menu_items!$B:$B,MATCH(F645,menu_items!$A:$A,0)),"Unknown value")</f>
        <v>Chicken Burrito</v>
      </c>
      <c r="H645" t="str">
        <f>IFERROR(INDEX(menu_items!$C:$C,MATCH(F645,menu_items!$A:$A,0)),"Unknown value")</f>
        <v>Mexican</v>
      </c>
      <c r="I645" s="5">
        <f>IFERROR(INDEX(menu_items!$D:$D,MATCH(F645,menu_items!$A:$A,0)),0)</f>
        <v>12.95</v>
      </c>
      <c r="J645" t="str">
        <f t="shared" si="50"/>
        <v>Thu</v>
      </c>
      <c r="K645">
        <f t="shared" si="51"/>
        <v>5</v>
      </c>
      <c r="L645" t="str">
        <f t="shared" si="52"/>
        <v>Jan</v>
      </c>
      <c r="M645">
        <v>17</v>
      </c>
      <c r="N645">
        <f t="shared" si="53"/>
        <v>4</v>
      </c>
      <c r="O645" s="5">
        <f t="shared" si="54"/>
        <v>46.849999999999994</v>
      </c>
    </row>
    <row r="646" spans="1:15" x14ac:dyDescent="0.25">
      <c r="A646">
        <v>651</v>
      </c>
      <c r="B646">
        <v>287</v>
      </c>
      <c r="C646">
        <f>IF(COUNTIF($B$2:B646,B646)=1,1,0)</f>
        <v>0</v>
      </c>
      <c r="D646" s="1">
        <v>44931</v>
      </c>
      <c r="E646" s="2">
        <v>0.72927083333333331</v>
      </c>
      <c r="F646">
        <v>112</v>
      </c>
      <c r="G646" t="str">
        <f>IFERROR(INDEX(menu_items!$B:$B,MATCH(F646,menu_items!$A:$A,0)),"Unknown value")</f>
        <v>Salmon Roll</v>
      </c>
      <c r="H646" t="str">
        <f>IFERROR(INDEX(menu_items!$C:$C,MATCH(F646,menu_items!$A:$A,0)),"Unknown value")</f>
        <v>Asian</v>
      </c>
      <c r="I646" s="5">
        <f>IFERROR(INDEX(menu_items!$D:$D,MATCH(F646,menu_items!$A:$A,0)),0)</f>
        <v>14.95</v>
      </c>
      <c r="J646" t="str">
        <f t="shared" si="50"/>
        <v>Thu</v>
      </c>
      <c r="K646">
        <f t="shared" si="51"/>
        <v>5</v>
      </c>
      <c r="L646" t="str">
        <f t="shared" si="52"/>
        <v>Jan</v>
      </c>
      <c r="M646">
        <v>17</v>
      </c>
      <c r="N646">
        <f t="shared" si="53"/>
        <v>4</v>
      </c>
      <c r="O646" s="5">
        <f t="shared" si="54"/>
        <v>46.849999999999994</v>
      </c>
    </row>
    <row r="647" spans="1:15" x14ac:dyDescent="0.25">
      <c r="A647">
        <v>652</v>
      </c>
      <c r="B647">
        <v>287</v>
      </c>
      <c r="C647">
        <f>IF(COUNTIF($B$2:B647,B647)=1,1,0)</f>
        <v>0</v>
      </c>
      <c r="D647" s="1">
        <v>44931</v>
      </c>
      <c r="E647" s="2">
        <v>0.72927083333333331</v>
      </c>
      <c r="F647">
        <v>113</v>
      </c>
      <c r="G647" t="str">
        <f>IFERROR(INDEX(menu_items!$B:$B,MATCH(F647,menu_items!$A:$A,0)),"Unknown value")</f>
        <v>Edamame</v>
      </c>
      <c r="H647" t="str">
        <f>IFERROR(INDEX(menu_items!$C:$C,MATCH(F647,menu_items!$A:$A,0)),"Unknown value")</f>
        <v>Asian</v>
      </c>
      <c r="I647" s="5">
        <f>IFERROR(INDEX(menu_items!$D:$D,MATCH(F647,menu_items!$A:$A,0)),0)</f>
        <v>5</v>
      </c>
      <c r="J647" t="str">
        <f t="shared" si="50"/>
        <v>Thu</v>
      </c>
      <c r="K647">
        <f t="shared" si="51"/>
        <v>5</v>
      </c>
      <c r="L647" t="str">
        <f t="shared" si="52"/>
        <v>Jan</v>
      </c>
      <c r="M647">
        <v>17</v>
      </c>
      <c r="N647">
        <f t="shared" si="53"/>
        <v>4</v>
      </c>
      <c r="O647" s="5">
        <f t="shared" si="54"/>
        <v>46.849999999999994</v>
      </c>
    </row>
    <row r="648" spans="1:15" x14ac:dyDescent="0.25">
      <c r="A648">
        <v>653</v>
      </c>
      <c r="B648">
        <v>287</v>
      </c>
      <c r="C648">
        <f>IF(COUNTIF($B$2:B648,B648)=1,1,0)</f>
        <v>0</v>
      </c>
      <c r="D648" s="1">
        <v>44931</v>
      </c>
      <c r="E648" s="2">
        <v>0.72927083333333331</v>
      </c>
      <c r="F648">
        <v>120</v>
      </c>
      <c r="G648" t="str">
        <f>IFERROR(INDEX(menu_items!$B:$B,MATCH(F648,menu_items!$A:$A,0)),"Unknown value")</f>
        <v>Steak Torta</v>
      </c>
      <c r="H648" t="str">
        <f>IFERROR(INDEX(menu_items!$C:$C,MATCH(F648,menu_items!$A:$A,0)),"Unknown value")</f>
        <v>Mexican</v>
      </c>
      <c r="I648" s="5">
        <f>IFERROR(INDEX(menu_items!$D:$D,MATCH(F648,menu_items!$A:$A,0)),0)</f>
        <v>13.95</v>
      </c>
      <c r="J648" t="str">
        <f t="shared" si="50"/>
        <v>Thu</v>
      </c>
      <c r="K648">
        <f t="shared" si="51"/>
        <v>5</v>
      </c>
      <c r="L648" t="str">
        <f t="shared" si="52"/>
        <v>Jan</v>
      </c>
      <c r="M648">
        <v>17</v>
      </c>
      <c r="N648">
        <f t="shared" si="53"/>
        <v>4</v>
      </c>
      <c r="O648" s="5">
        <f t="shared" si="54"/>
        <v>46.849999999999994</v>
      </c>
    </row>
    <row r="649" spans="1:15" x14ac:dyDescent="0.25">
      <c r="A649">
        <v>654</v>
      </c>
      <c r="B649">
        <v>288</v>
      </c>
      <c r="C649">
        <f>IF(COUNTIF($B$2:B649,B649)=1,1,0)</f>
        <v>1</v>
      </c>
      <c r="D649" s="1">
        <v>44931</v>
      </c>
      <c r="E649" s="2">
        <v>0.73106481481481478</v>
      </c>
      <c r="F649">
        <v>115</v>
      </c>
      <c r="G649" t="str">
        <f>IFERROR(INDEX(menu_items!$B:$B,MATCH(F649,menu_items!$A:$A,0)),"Unknown value")</f>
        <v>Chicken Tacos</v>
      </c>
      <c r="H649" t="str">
        <f>IFERROR(INDEX(menu_items!$C:$C,MATCH(F649,menu_items!$A:$A,0)),"Unknown value")</f>
        <v>Mexican</v>
      </c>
      <c r="I649" s="5">
        <f>IFERROR(INDEX(menu_items!$D:$D,MATCH(F649,menu_items!$A:$A,0)),0)</f>
        <v>11.95</v>
      </c>
      <c r="J649" t="str">
        <f t="shared" si="50"/>
        <v>Thu</v>
      </c>
      <c r="K649">
        <f t="shared" si="51"/>
        <v>5</v>
      </c>
      <c r="L649" t="str">
        <f t="shared" si="52"/>
        <v>Jan</v>
      </c>
      <c r="M649">
        <v>17</v>
      </c>
      <c r="N649">
        <f t="shared" si="53"/>
        <v>3</v>
      </c>
      <c r="O649" s="5">
        <f t="shared" si="54"/>
        <v>32.9</v>
      </c>
    </row>
    <row r="650" spans="1:15" x14ac:dyDescent="0.25">
      <c r="A650">
        <v>655</v>
      </c>
      <c r="B650">
        <v>288</v>
      </c>
      <c r="C650">
        <f>IF(COUNTIF($B$2:B650,B650)=1,1,0)</f>
        <v>0</v>
      </c>
      <c r="D650" s="1">
        <v>44931</v>
      </c>
      <c r="E650" s="2">
        <v>0.73106481481481478</v>
      </c>
      <c r="F650">
        <v>119</v>
      </c>
      <c r="G650" t="str">
        <f>IFERROR(INDEX(menu_items!$B:$B,MATCH(F650,menu_items!$A:$A,0)),"Unknown value")</f>
        <v>Chicken Torta</v>
      </c>
      <c r="H650" t="str">
        <f>IFERROR(INDEX(menu_items!$C:$C,MATCH(F650,menu_items!$A:$A,0)),"Unknown value")</f>
        <v>Mexican</v>
      </c>
      <c r="I650" s="5">
        <f>IFERROR(INDEX(menu_items!$D:$D,MATCH(F650,menu_items!$A:$A,0)),0)</f>
        <v>11.95</v>
      </c>
      <c r="J650" t="str">
        <f t="shared" si="50"/>
        <v>Thu</v>
      </c>
      <c r="K650">
        <f t="shared" si="51"/>
        <v>5</v>
      </c>
      <c r="L650" t="str">
        <f t="shared" si="52"/>
        <v>Jan</v>
      </c>
      <c r="M650">
        <v>17</v>
      </c>
      <c r="N650">
        <f t="shared" si="53"/>
        <v>3</v>
      </c>
      <c r="O650" s="5">
        <f t="shared" si="54"/>
        <v>32.9</v>
      </c>
    </row>
    <row r="651" spans="1:15" x14ac:dyDescent="0.25">
      <c r="A651">
        <v>656</v>
      </c>
      <c r="B651">
        <v>288</v>
      </c>
      <c r="C651">
        <f>IF(COUNTIF($B$2:B651,B651)=1,1,0)</f>
        <v>0</v>
      </c>
      <c r="D651" s="1">
        <v>44931</v>
      </c>
      <c r="E651" s="2">
        <v>0.73106481481481478</v>
      </c>
      <c r="F651">
        <v>123</v>
      </c>
      <c r="G651" t="str">
        <f>IFERROR(INDEX(menu_items!$B:$B,MATCH(F651,menu_items!$A:$A,0)),"Unknown value")</f>
        <v>Chips &amp; Guacamole</v>
      </c>
      <c r="H651" t="str">
        <f>IFERROR(INDEX(menu_items!$C:$C,MATCH(F651,menu_items!$A:$A,0)),"Unknown value")</f>
        <v>Mexican</v>
      </c>
      <c r="I651" s="5">
        <f>IFERROR(INDEX(menu_items!$D:$D,MATCH(F651,menu_items!$A:$A,0)),0)</f>
        <v>9</v>
      </c>
      <c r="J651" t="str">
        <f t="shared" si="50"/>
        <v>Thu</v>
      </c>
      <c r="K651">
        <f t="shared" si="51"/>
        <v>5</v>
      </c>
      <c r="L651" t="str">
        <f t="shared" si="52"/>
        <v>Jan</v>
      </c>
      <c r="M651">
        <v>17</v>
      </c>
      <c r="N651">
        <f t="shared" si="53"/>
        <v>3</v>
      </c>
      <c r="O651" s="5">
        <f t="shared" si="54"/>
        <v>32.9</v>
      </c>
    </row>
    <row r="652" spans="1:15" x14ac:dyDescent="0.25">
      <c r="A652">
        <v>657</v>
      </c>
      <c r="B652">
        <v>289</v>
      </c>
      <c r="C652">
        <f>IF(COUNTIF($B$2:B652,B652)=1,1,0)</f>
        <v>1</v>
      </c>
      <c r="D652" s="1">
        <v>44931</v>
      </c>
      <c r="E652" s="2">
        <v>0.73359953703703706</v>
      </c>
      <c r="F652">
        <v>124</v>
      </c>
      <c r="G652" t="str">
        <f>IFERROR(INDEX(menu_items!$B:$B,MATCH(F652,menu_items!$A:$A,0)),"Unknown value")</f>
        <v>Spaghetti</v>
      </c>
      <c r="H652" t="str">
        <f>IFERROR(INDEX(menu_items!$C:$C,MATCH(F652,menu_items!$A:$A,0)),"Unknown value")</f>
        <v>Italian</v>
      </c>
      <c r="I652" s="5">
        <f>IFERROR(INDEX(menu_items!$D:$D,MATCH(F652,menu_items!$A:$A,0)),0)</f>
        <v>14.5</v>
      </c>
      <c r="J652" t="str">
        <f t="shared" si="50"/>
        <v>Thu</v>
      </c>
      <c r="K652">
        <f t="shared" si="51"/>
        <v>5</v>
      </c>
      <c r="L652" t="str">
        <f t="shared" si="52"/>
        <v>Jan</v>
      </c>
      <c r="M652">
        <v>17</v>
      </c>
      <c r="N652">
        <f t="shared" si="53"/>
        <v>1</v>
      </c>
      <c r="O652" s="5">
        <f t="shared" si="54"/>
        <v>14.5</v>
      </c>
    </row>
    <row r="653" spans="1:15" x14ac:dyDescent="0.25">
      <c r="A653">
        <v>658</v>
      </c>
      <c r="B653">
        <v>290</v>
      </c>
      <c r="C653">
        <f>IF(COUNTIF($B$2:B653,B653)=1,1,0)</f>
        <v>1</v>
      </c>
      <c r="D653" s="1">
        <v>44931</v>
      </c>
      <c r="E653" s="2">
        <v>0.73699074074074078</v>
      </c>
      <c r="F653">
        <v>108</v>
      </c>
      <c r="G653" t="str">
        <f>IFERROR(INDEX(menu_items!$B:$B,MATCH(F653,menu_items!$A:$A,0)),"Unknown value")</f>
        <v>Tofu Pad Thai</v>
      </c>
      <c r="H653" t="str">
        <f>IFERROR(INDEX(menu_items!$C:$C,MATCH(F653,menu_items!$A:$A,0)),"Unknown value")</f>
        <v>Asian</v>
      </c>
      <c r="I653" s="5">
        <f>IFERROR(INDEX(menu_items!$D:$D,MATCH(F653,menu_items!$A:$A,0)),0)</f>
        <v>14.5</v>
      </c>
      <c r="J653" t="str">
        <f t="shared" si="50"/>
        <v>Thu</v>
      </c>
      <c r="K653">
        <f t="shared" si="51"/>
        <v>5</v>
      </c>
      <c r="L653" t="str">
        <f t="shared" si="52"/>
        <v>Jan</v>
      </c>
      <c r="M653">
        <v>17</v>
      </c>
      <c r="N653">
        <f t="shared" si="53"/>
        <v>2</v>
      </c>
      <c r="O653" s="5">
        <f t="shared" si="54"/>
        <v>31.45</v>
      </c>
    </row>
    <row r="654" spans="1:15" x14ac:dyDescent="0.25">
      <c r="A654">
        <v>659</v>
      </c>
      <c r="B654">
        <v>290</v>
      </c>
      <c r="C654">
        <f>IF(COUNTIF($B$2:B654,B654)=1,1,0)</f>
        <v>0</v>
      </c>
      <c r="D654" s="1">
        <v>44931</v>
      </c>
      <c r="E654" s="2">
        <v>0.73699074074074078</v>
      </c>
      <c r="F654">
        <v>132</v>
      </c>
      <c r="G654" t="str">
        <f>IFERROR(INDEX(menu_items!$B:$B,MATCH(F654,menu_items!$A:$A,0)),"Unknown value")</f>
        <v>Eggplant Parmesan</v>
      </c>
      <c r="H654" t="str">
        <f>IFERROR(INDEX(menu_items!$C:$C,MATCH(F654,menu_items!$A:$A,0)),"Unknown value")</f>
        <v>Italian</v>
      </c>
      <c r="I654" s="5">
        <f>IFERROR(INDEX(menu_items!$D:$D,MATCH(F654,menu_items!$A:$A,0)),0)</f>
        <v>16.95</v>
      </c>
      <c r="J654" t="str">
        <f t="shared" si="50"/>
        <v>Thu</v>
      </c>
      <c r="K654">
        <f t="shared" si="51"/>
        <v>5</v>
      </c>
      <c r="L654" t="str">
        <f t="shared" si="52"/>
        <v>Jan</v>
      </c>
      <c r="M654">
        <v>17</v>
      </c>
      <c r="N654">
        <f t="shared" si="53"/>
        <v>2</v>
      </c>
      <c r="O654" s="5">
        <f t="shared" si="54"/>
        <v>31.45</v>
      </c>
    </row>
    <row r="655" spans="1:15" x14ac:dyDescent="0.25">
      <c r="A655">
        <v>660</v>
      </c>
      <c r="B655">
        <v>291</v>
      </c>
      <c r="C655">
        <f>IF(COUNTIF($B$2:B655,B655)=1,1,0)</f>
        <v>1</v>
      </c>
      <c r="D655" s="1">
        <v>44931</v>
      </c>
      <c r="E655" s="2">
        <v>0.73934027777777778</v>
      </c>
      <c r="F655">
        <v>101</v>
      </c>
      <c r="G655" t="str">
        <f>IFERROR(INDEX(menu_items!$B:$B,MATCH(F655,menu_items!$A:$A,0)),"Unknown value")</f>
        <v>Hamburger</v>
      </c>
      <c r="H655" t="str">
        <f>IFERROR(INDEX(menu_items!$C:$C,MATCH(F655,menu_items!$A:$A,0)),"Unknown value")</f>
        <v>American</v>
      </c>
      <c r="I655" s="5">
        <f>IFERROR(INDEX(menu_items!$D:$D,MATCH(F655,menu_items!$A:$A,0)),0)</f>
        <v>12.95</v>
      </c>
      <c r="J655" t="str">
        <f t="shared" si="50"/>
        <v>Thu</v>
      </c>
      <c r="K655">
        <f t="shared" si="51"/>
        <v>5</v>
      </c>
      <c r="L655" t="str">
        <f t="shared" si="52"/>
        <v>Jan</v>
      </c>
      <c r="M655">
        <v>17</v>
      </c>
      <c r="N655">
        <f t="shared" si="53"/>
        <v>3</v>
      </c>
      <c r="O655" s="5">
        <f t="shared" si="54"/>
        <v>39.9</v>
      </c>
    </row>
    <row r="656" spans="1:15" x14ac:dyDescent="0.25">
      <c r="A656">
        <v>661</v>
      </c>
      <c r="B656">
        <v>291</v>
      </c>
      <c r="C656">
        <f>IF(COUNTIF($B$2:B656,B656)=1,1,0)</f>
        <v>0</v>
      </c>
      <c r="D656" s="1">
        <v>44931</v>
      </c>
      <c r="E656" s="2">
        <v>0.73934027777777778</v>
      </c>
      <c r="F656">
        <v>103</v>
      </c>
      <c r="G656" t="str">
        <f>IFERROR(INDEX(menu_items!$B:$B,MATCH(F656,menu_items!$A:$A,0)),"Unknown value")</f>
        <v>Hot Dog</v>
      </c>
      <c r="H656" t="str">
        <f>IFERROR(INDEX(menu_items!$C:$C,MATCH(F656,menu_items!$A:$A,0)),"Unknown value")</f>
        <v>American</v>
      </c>
      <c r="I656" s="5">
        <f>IFERROR(INDEX(menu_items!$D:$D,MATCH(F656,menu_items!$A:$A,0)),0)</f>
        <v>9</v>
      </c>
      <c r="J656" t="str">
        <f t="shared" si="50"/>
        <v>Thu</v>
      </c>
      <c r="K656">
        <f t="shared" si="51"/>
        <v>5</v>
      </c>
      <c r="L656" t="str">
        <f t="shared" si="52"/>
        <v>Jan</v>
      </c>
      <c r="M656">
        <v>17</v>
      </c>
      <c r="N656">
        <f t="shared" si="53"/>
        <v>3</v>
      </c>
      <c r="O656" s="5">
        <f t="shared" si="54"/>
        <v>39.9</v>
      </c>
    </row>
    <row r="657" spans="1:15" x14ac:dyDescent="0.25">
      <c r="A657">
        <v>662</v>
      </c>
      <c r="B657">
        <v>291</v>
      </c>
      <c r="C657">
        <f>IF(COUNTIF($B$2:B657,B657)=1,1,0)</f>
        <v>0</v>
      </c>
      <c r="D657" s="1">
        <v>44931</v>
      </c>
      <c r="E657" s="2">
        <v>0.73934027777777778</v>
      </c>
      <c r="F657">
        <v>125</v>
      </c>
      <c r="G657" t="str">
        <f>IFERROR(INDEX(menu_items!$B:$B,MATCH(F657,menu_items!$A:$A,0)),"Unknown value")</f>
        <v>Spaghetti &amp; Meatballs</v>
      </c>
      <c r="H657" t="str">
        <f>IFERROR(INDEX(menu_items!$C:$C,MATCH(F657,menu_items!$A:$A,0)),"Unknown value")</f>
        <v>Italian</v>
      </c>
      <c r="I657" s="5">
        <f>IFERROR(INDEX(menu_items!$D:$D,MATCH(F657,menu_items!$A:$A,0)),0)</f>
        <v>17.95</v>
      </c>
      <c r="J657" t="str">
        <f t="shared" si="50"/>
        <v>Thu</v>
      </c>
      <c r="K657">
        <f t="shared" si="51"/>
        <v>5</v>
      </c>
      <c r="L657" t="str">
        <f t="shared" si="52"/>
        <v>Jan</v>
      </c>
      <c r="M657">
        <v>17</v>
      </c>
      <c r="N657">
        <f t="shared" si="53"/>
        <v>3</v>
      </c>
      <c r="O657" s="5">
        <f t="shared" si="54"/>
        <v>39.9</v>
      </c>
    </row>
    <row r="658" spans="1:15" x14ac:dyDescent="0.25">
      <c r="A658">
        <v>663</v>
      </c>
      <c r="B658">
        <v>292</v>
      </c>
      <c r="C658">
        <f>IF(COUNTIF($B$2:B658,B658)=1,1,0)</f>
        <v>1</v>
      </c>
      <c r="D658" s="1">
        <v>44931</v>
      </c>
      <c r="E658" s="2">
        <v>0.74234953703703699</v>
      </c>
      <c r="F658">
        <v>130</v>
      </c>
      <c r="G658" t="str">
        <f>IFERROR(INDEX(menu_items!$B:$B,MATCH(F658,menu_items!$A:$A,0)),"Unknown value")</f>
        <v>Shrimp Scampi</v>
      </c>
      <c r="H658" t="str">
        <f>IFERROR(INDEX(menu_items!$C:$C,MATCH(F658,menu_items!$A:$A,0)),"Unknown value")</f>
        <v>Italian</v>
      </c>
      <c r="I658" s="5">
        <f>IFERROR(INDEX(menu_items!$D:$D,MATCH(F658,menu_items!$A:$A,0)),0)</f>
        <v>19.95</v>
      </c>
      <c r="J658" t="str">
        <f t="shared" si="50"/>
        <v>Thu</v>
      </c>
      <c r="K658">
        <f t="shared" si="51"/>
        <v>5</v>
      </c>
      <c r="L658" t="str">
        <f t="shared" si="52"/>
        <v>Jan</v>
      </c>
      <c r="M658">
        <v>17</v>
      </c>
      <c r="N658">
        <f t="shared" si="53"/>
        <v>2</v>
      </c>
      <c r="O658" s="5">
        <f t="shared" si="54"/>
        <v>37.9</v>
      </c>
    </row>
    <row r="659" spans="1:15" x14ac:dyDescent="0.25">
      <c r="A659">
        <v>664</v>
      </c>
      <c r="B659">
        <v>292</v>
      </c>
      <c r="C659">
        <f>IF(COUNTIF($B$2:B659,B659)=1,1,0)</f>
        <v>0</v>
      </c>
      <c r="D659" s="1">
        <v>44931</v>
      </c>
      <c r="E659" s="2">
        <v>0.74234953703703699</v>
      </c>
      <c r="F659">
        <v>131</v>
      </c>
      <c r="G659" t="str">
        <f>IFERROR(INDEX(menu_items!$B:$B,MATCH(F659,menu_items!$A:$A,0)),"Unknown value")</f>
        <v>Chicken Parmesan</v>
      </c>
      <c r="H659" t="str">
        <f>IFERROR(INDEX(menu_items!$C:$C,MATCH(F659,menu_items!$A:$A,0)),"Unknown value")</f>
        <v>Italian</v>
      </c>
      <c r="I659" s="5">
        <f>IFERROR(INDEX(menu_items!$D:$D,MATCH(F659,menu_items!$A:$A,0)),0)</f>
        <v>17.95</v>
      </c>
      <c r="J659" t="str">
        <f t="shared" si="50"/>
        <v>Thu</v>
      </c>
      <c r="K659">
        <f t="shared" si="51"/>
        <v>5</v>
      </c>
      <c r="L659" t="str">
        <f t="shared" si="52"/>
        <v>Jan</v>
      </c>
      <c r="M659">
        <v>17</v>
      </c>
      <c r="N659">
        <f t="shared" si="53"/>
        <v>2</v>
      </c>
      <c r="O659" s="5">
        <f t="shared" si="54"/>
        <v>37.9</v>
      </c>
    </row>
    <row r="660" spans="1:15" x14ac:dyDescent="0.25">
      <c r="A660">
        <v>665</v>
      </c>
      <c r="B660">
        <v>293</v>
      </c>
      <c r="C660">
        <f>IF(COUNTIF($B$2:B660,B660)=1,1,0)</f>
        <v>1</v>
      </c>
      <c r="D660" s="1">
        <v>44931</v>
      </c>
      <c r="E660" s="2">
        <v>0.74905092592592593</v>
      </c>
      <c r="F660">
        <v>108</v>
      </c>
      <c r="G660" t="str">
        <f>IFERROR(INDEX(menu_items!$B:$B,MATCH(F660,menu_items!$A:$A,0)),"Unknown value")</f>
        <v>Tofu Pad Thai</v>
      </c>
      <c r="H660" t="str">
        <f>IFERROR(INDEX(menu_items!$C:$C,MATCH(F660,menu_items!$A:$A,0)),"Unknown value")</f>
        <v>Asian</v>
      </c>
      <c r="I660" s="5">
        <f>IFERROR(INDEX(menu_items!$D:$D,MATCH(F660,menu_items!$A:$A,0)),0)</f>
        <v>14.5</v>
      </c>
      <c r="J660" t="str">
        <f t="shared" si="50"/>
        <v>Thu</v>
      </c>
      <c r="K660">
        <f t="shared" si="51"/>
        <v>5</v>
      </c>
      <c r="L660" t="str">
        <f t="shared" si="52"/>
        <v>Jan</v>
      </c>
      <c r="M660">
        <v>17</v>
      </c>
      <c r="N660">
        <f t="shared" si="53"/>
        <v>2</v>
      </c>
      <c r="O660" s="5">
        <f t="shared" si="54"/>
        <v>32.450000000000003</v>
      </c>
    </row>
    <row r="661" spans="1:15" x14ac:dyDescent="0.25">
      <c r="A661">
        <v>666</v>
      </c>
      <c r="B661">
        <v>293</v>
      </c>
      <c r="C661">
        <f>IF(COUNTIF($B$2:B661,B661)=1,1,0)</f>
        <v>0</v>
      </c>
      <c r="D661" s="1">
        <v>44931</v>
      </c>
      <c r="E661" s="2">
        <v>0.74905092592592593</v>
      </c>
      <c r="F661">
        <v>127</v>
      </c>
      <c r="G661" t="str">
        <f>IFERROR(INDEX(menu_items!$B:$B,MATCH(F661,menu_items!$A:$A,0)),"Unknown value")</f>
        <v>Meat Lasagna</v>
      </c>
      <c r="H661" t="str">
        <f>IFERROR(INDEX(menu_items!$C:$C,MATCH(F661,menu_items!$A:$A,0)),"Unknown value")</f>
        <v>Italian</v>
      </c>
      <c r="I661" s="5">
        <f>IFERROR(INDEX(menu_items!$D:$D,MATCH(F661,menu_items!$A:$A,0)),0)</f>
        <v>17.95</v>
      </c>
      <c r="J661" t="str">
        <f t="shared" si="50"/>
        <v>Thu</v>
      </c>
      <c r="K661">
        <f t="shared" si="51"/>
        <v>5</v>
      </c>
      <c r="L661" t="str">
        <f t="shared" si="52"/>
        <v>Jan</v>
      </c>
      <c r="M661">
        <v>17</v>
      </c>
      <c r="N661">
        <f t="shared" si="53"/>
        <v>2</v>
      </c>
      <c r="O661" s="5">
        <f t="shared" si="54"/>
        <v>32.450000000000003</v>
      </c>
    </row>
    <row r="662" spans="1:15" x14ac:dyDescent="0.25">
      <c r="A662">
        <v>667</v>
      </c>
      <c r="B662">
        <v>294</v>
      </c>
      <c r="C662">
        <f>IF(COUNTIF($B$2:B662,B662)=1,1,0)</f>
        <v>1</v>
      </c>
      <c r="D662" s="1">
        <v>44931</v>
      </c>
      <c r="E662" s="2">
        <v>0.76151620370370365</v>
      </c>
      <c r="F662">
        <v>101</v>
      </c>
      <c r="G662" t="str">
        <f>IFERROR(INDEX(menu_items!$B:$B,MATCH(F662,menu_items!$A:$A,0)),"Unknown value")</f>
        <v>Hamburger</v>
      </c>
      <c r="H662" t="str">
        <f>IFERROR(INDEX(menu_items!$C:$C,MATCH(F662,menu_items!$A:$A,0)),"Unknown value")</f>
        <v>American</v>
      </c>
      <c r="I662" s="5">
        <f>IFERROR(INDEX(menu_items!$D:$D,MATCH(F662,menu_items!$A:$A,0)),0)</f>
        <v>12.95</v>
      </c>
      <c r="J662" t="str">
        <f t="shared" si="50"/>
        <v>Thu</v>
      </c>
      <c r="K662">
        <f t="shared" si="51"/>
        <v>5</v>
      </c>
      <c r="L662" t="str">
        <f t="shared" si="52"/>
        <v>Jan</v>
      </c>
      <c r="M662">
        <v>18</v>
      </c>
      <c r="N662">
        <f t="shared" si="53"/>
        <v>3</v>
      </c>
      <c r="O662" s="5">
        <f t="shared" si="54"/>
        <v>32.9</v>
      </c>
    </row>
    <row r="663" spans="1:15" x14ac:dyDescent="0.25">
      <c r="A663">
        <v>668</v>
      </c>
      <c r="B663">
        <v>294</v>
      </c>
      <c r="C663">
        <f>IF(COUNTIF($B$2:B663,B663)=1,1,0)</f>
        <v>0</v>
      </c>
      <c r="D663" s="1">
        <v>44931</v>
      </c>
      <c r="E663" s="2">
        <v>0.76151620370370365</v>
      </c>
      <c r="F663">
        <v>117</v>
      </c>
      <c r="G663" t="str">
        <f>IFERROR(INDEX(menu_items!$B:$B,MATCH(F663,menu_items!$A:$A,0)),"Unknown value")</f>
        <v>Chicken Burrito</v>
      </c>
      <c r="H663" t="str">
        <f>IFERROR(INDEX(menu_items!$C:$C,MATCH(F663,menu_items!$A:$A,0)),"Unknown value")</f>
        <v>Mexican</v>
      </c>
      <c r="I663" s="5">
        <f>IFERROR(INDEX(menu_items!$D:$D,MATCH(F663,menu_items!$A:$A,0)),0)</f>
        <v>12.95</v>
      </c>
      <c r="J663" t="str">
        <f t="shared" si="50"/>
        <v>Thu</v>
      </c>
      <c r="K663">
        <f t="shared" si="51"/>
        <v>5</v>
      </c>
      <c r="L663" t="str">
        <f t="shared" si="52"/>
        <v>Jan</v>
      </c>
      <c r="M663">
        <v>18</v>
      </c>
      <c r="N663">
        <f t="shared" si="53"/>
        <v>3</v>
      </c>
      <c r="O663" s="5">
        <f t="shared" si="54"/>
        <v>32.9</v>
      </c>
    </row>
    <row r="664" spans="1:15" x14ac:dyDescent="0.25">
      <c r="A664">
        <v>669</v>
      </c>
      <c r="B664">
        <v>294</v>
      </c>
      <c r="C664">
        <f>IF(COUNTIF($B$2:B664,B664)=1,1,0)</f>
        <v>0</v>
      </c>
      <c r="D664" s="1">
        <v>44931</v>
      </c>
      <c r="E664" s="2">
        <v>0.76151620370370365</v>
      </c>
      <c r="F664">
        <v>106</v>
      </c>
      <c r="G664" t="str">
        <f>IFERROR(INDEX(menu_items!$B:$B,MATCH(F664,menu_items!$A:$A,0)),"Unknown value")</f>
        <v>French Fries</v>
      </c>
      <c r="H664" t="str">
        <f>IFERROR(INDEX(menu_items!$C:$C,MATCH(F664,menu_items!$A:$A,0)),"Unknown value")</f>
        <v>American</v>
      </c>
      <c r="I664" s="5">
        <f>IFERROR(INDEX(menu_items!$D:$D,MATCH(F664,menu_items!$A:$A,0)),0)</f>
        <v>7</v>
      </c>
      <c r="J664" t="str">
        <f t="shared" si="50"/>
        <v>Thu</v>
      </c>
      <c r="K664">
        <f t="shared" si="51"/>
        <v>5</v>
      </c>
      <c r="L664" t="str">
        <f t="shared" si="52"/>
        <v>Jan</v>
      </c>
      <c r="M664">
        <v>18</v>
      </c>
      <c r="N664">
        <f t="shared" si="53"/>
        <v>3</v>
      </c>
      <c r="O664" s="5">
        <f t="shared" si="54"/>
        <v>32.9</v>
      </c>
    </row>
    <row r="665" spans="1:15" x14ac:dyDescent="0.25">
      <c r="A665">
        <v>670</v>
      </c>
      <c r="B665">
        <v>295</v>
      </c>
      <c r="C665">
        <f>IF(COUNTIF($B$2:B665,B665)=1,1,0)</f>
        <v>1</v>
      </c>
      <c r="D665" s="1">
        <v>44931</v>
      </c>
      <c r="E665" s="2">
        <v>0.76402777777777775</v>
      </c>
      <c r="F665">
        <v>102</v>
      </c>
      <c r="G665" t="str">
        <f>IFERROR(INDEX(menu_items!$B:$B,MATCH(F665,menu_items!$A:$A,0)),"Unknown value")</f>
        <v>Cheeseburger</v>
      </c>
      <c r="H665" t="str">
        <f>IFERROR(INDEX(menu_items!$C:$C,MATCH(F665,menu_items!$A:$A,0)),"Unknown value")</f>
        <v>American</v>
      </c>
      <c r="I665" s="5">
        <f>IFERROR(INDEX(menu_items!$D:$D,MATCH(F665,menu_items!$A:$A,0)),0)</f>
        <v>13.95</v>
      </c>
      <c r="J665" t="str">
        <f t="shared" si="50"/>
        <v>Thu</v>
      </c>
      <c r="K665">
        <f t="shared" si="51"/>
        <v>5</v>
      </c>
      <c r="L665" t="str">
        <f t="shared" si="52"/>
        <v>Jan</v>
      </c>
      <c r="M665">
        <v>18</v>
      </c>
      <c r="N665">
        <f t="shared" si="53"/>
        <v>1</v>
      </c>
      <c r="O665" s="5">
        <f t="shared" si="54"/>
        <v>13.95</v>
      </c>
    </row>
    <row r="666" spans="1:15" x14ac:dyDescent="0.25">
      <c r="A666">
        <v>671</v>
      </c>
      <c r="B666">
        <v>296</v>
      </c>
      <c r="C666">
        <f>IF(COUNTIF($B$2:B666,B666)=1,1,0)</f>
        <v>1</v>
      </c>
      <c r="D666" s="1">
        <v>44931</v>
      </c>
      <c r="E666" s="2">
        <v>0.78256944444444443</v>
      </c>
      <c r="F666">
        <v>126</v>
      </c>
      <c r="G666" t="str">
        <f>IFERROR(INDEX(menu_items!$B:$B,MATCH(F666,menu_items!$A:$A,0)),"Unknown value")</f>
        <v>Fettuccine Alfredo</v>
      </c>
      <c r="H666" t="str">
        <f>IFERROR(INDEX(menu_items!$C:$C,MATCH(F666,menu_items!$A:$A,0)),"Unknown value")</f>
        <v>Italian</v>
      </c>
      <c r="I666" s="5">
        <f>IFERROR(INDEX(menu_items!$D:$D,MATCH(F666,menu_items!$A:$A,0)),0)</f>
        <v>14.5</v>
      </c>
      <c r="J666" t="str">
        <f t="shared" si="50"/>
        <v>Thu</v>
      </c>
      <c r="K666">
        <f t="shared" si="51"/>
        <v>5</v>
      </c>
      <c r="L666" t="str">
        <f t="shared" si="52"/>
        <v>Jan</v>
      </c>
      <c r="M666">
        <v>18</v>
      </c>
      <c r="N666">
        <f t="shared" si="53"/>
        <v>3</v>
      </c>
      <c r="O666" s="5">
        <f t="shared" si="54"/>
        <v>39.450000000000003</v>
      </c>
    </row>
    <row r="667" spans="1:15" x14ac:dyDescent="0.25">
      <c r="A667">
        <v>672</v>
      </c>
      <c r="B667">
        <v>296</v>
      </c>
      <c r="C667">
        <f>IF(COUNTIF($B$2:B667,B667)=1,1,0)</f>
        <v>0</v>
      </c>
      <c r="D667" s="1">
        <v>44931</v>
      </c>
      <c r="E667" s="2">
        <v>0.78256944444444443</v>
      </c>
      <c r="F667">
        <v>110</v>
      </c>
      <c r="G667" t="str">
        <f>IFERROR(INDEX(menu_items!$B:$B,MATCH(F667,menu_items!$A:$A,0)),"Unknown value")</f>
        <v>Pork Ramen</v>
      </c>
      <c r="H667" t="str">
        <f>IFERROR(INDEX(menu_items!$C:$C,MATCH(F667,menu_items!$A:$A,0)),"Unknown value")</f>
        <v>Asian</v>
      </c>
      <c r="I667" s="5">
        <f>IFERROR(INDEX(menu_items!$D:$D,MATCH(F667,menu_items!$A:$A,0)),0)</f>
        <v>17.95</v>
      </c>
      <c r="J667" t="str">
        <f t="shared" si="50"/>
        <v>Thu</v>
      </c>
      <c r="K667">
        <f t="shared" si="51"/>
        <v>5</v>
      </c>
      <c r="L667" t="str">
        <f t="shared" si="52"/>
        <v>Jan</v>
      </c>
      <c r="M667">
        <v>18</v>
      </c>
      <c r="N667">
        <f t="shared" si="53"/>
        <v>3</v>
      </c>
      <c r="O667" s="5">
        <f t="shared" si="54"/>
        <v>39.450000000000003</v>
      </c>
    </row>
    <row r="668" spans="1:15" x14ac:dyDescent="0.25">
      <c r="A668">
        <v>673</v>
      </c>
      <c r="B668">
        <v>296</v>
      </c>
      <c r="C668">
        <f>IF(COUNTIF($B$2:B668,B668)=1,1,0)</f>
        <v>0</v>
      </c>
      <c r="D668" s="1">
        <v>44931</v>
      </c>
      <c r="E668" s="2">
        <v>0.78256944444444443</v>
      </c>
      <c r="F668">
        <v>106</v>
      </c>
      <c r="G668" t="str">
        <f>IFERROR(INDEX(menu_items!$B:$B,MATCH(F668,menu_items!$A:$A,0)),"Unknown value")</f>
        <v>French Fries</v>
      </c>
      <c r="H668" t="str">
        <f>IFERROR(INDEX(menu_items!$C:$C,MATCH(F668,menu_items!$A:$A,0)),"Unknown value")</f>
        <v>American</v>
      </c>
      <c r="I668" s="5">
        <f>IFERROR(INDEX(menu_items!$D:$D,MATCH(F668,menu_items!$A:$A,0)),0)</f>
        <v>7</v>
      </c>
      <c r="J668" t="str">
        <f t="shared" si="50"/>
        <v>Thu</v>
      </c>
      <c r="K668">
        <f t="shared" si="51"/>
        <v>5</v>
      </c>
      <c r="L668" t="str">
        <f t="shared" si="52"/>
        <v>Jan</v>
      </c>
      <c r="M668">
        <v>18</v>
      </c>
      <c r="N668">
        <f t="shared" si="53"/>
        <v>3</v>
      </c>
      <c r="O668" s="5">
        <f t="shared" si="54"/>
        <v>39.450000000000003</v>
      </c>
    </row>
    <row r="669" spans="1:15" x14ac:dyDescent="0.25">
      <c r="A669">
        <v>674</v>
      </c>
      <c r="B669">
        <v>297</v>
      </c>
      <c r="C669">
        <f>IF(COUNTIF($B$2:B669,B669)=1,1,0)</f>
        <v>1</v>
      </c>
      <c r="D669" s="1">
        <v>44931</v>
      </c>
      <c r="E669" s="2">
        <v>0.79326388888888888</v>
      </c>
      <c r="F669">
        <v>105</v>
      </c>
      <c r="G669" t="str">
        <f>IFERROR(INDEX(menu_items!$B:$B,MATCH(F669,menu_items!$A:$A,0)),"Unknown value")</f>
        <v>Mac &amp; Cheese</v>
      </c>
      <c r="H669" t="str">
        <f>IFERROR(INDEX(menu_items!$C:$C,MATCH(F669,menu_items!$A:$A,0)),"Unknown value")</f>
        <v>American</v>
      </c>
      <c r="I669" s="5">
        <f>IFERROR(INDEX(menu_items!$D:$D,MATCH(F669,menu_items!$A:$A,0)),0)</f>
        <v>7</v>
      </c>
      <c r="J669" t="str">
        <f t="shared" si="50"/>
        <v>Thu</v>
      </c>
      <c r="K669">
        <f t="shared" si="51"/>
        <v>5</v>
      </c>
      <c r="L669" t="str">
        <f t="shared" si="52"/>
        <v>Jan</v>
      </c>
      <c r="M669">
        <v>19</v>
      </c>
      <c r="N669">
        <f t="shared" si="53"/>
        <v>1</v>
      </c>
      <c r="O669" s="5">
        <f t="shared" si="54"/>
        <v>7</v>
      </c>
    </row>
    <row r="670" spans="1:15" x14ac:dyDescent="0.25">
      <c r="A670">
        <v>675</v>
      </c>
      <c r="B670">
        <v>298</v>
      </c>
      <c r="C670">
        <f>IF(COUNTIF($B$2:B670,B670)=1,1,0)</f>
        <v>1</v>
      </c>
      <c r="D670" s="1">
        <v>44931</v>
      </c>
      <c r="E670" s="2">
        <v>0.79902777777777778</v>
      </c>
      <c r="F670">
        <v>102</v>
      </c>
      <c r="G670" t="str">
        <f>IFERROR(INDEX(menu_items!$B:$B,MATCH(F670,menu_items!$A:$A,0)),"Unknown value")</f>
        <v>Cheeseburger</v>
      </c>
      <c r="H670" t="str">
        <f>IFERROR(INDEX(menu_items!$C:$C,MATCH(F670,menu_items!$A:$A,0)),"Unknown value")</f>
        <v>American</v>
      </c>
      <c r="I670" s="5">
        <f>IFERROR(INDEX(menu_items!$D:$D,MATCH(F670,menu_items!$A:$A,0)),0)</f>
        <v>13.95</v>
      </c>
      <c r="J670" t="str">
        <f t="shared" si="50"/>
        <v>Thu</v>
      </c>
      <c r="K670">
        <f t="shared" si="51"/>
        <v>5</v>
      </c>
      <c r="L670" t="str">
        <f t="shared" si="52"/>
        <v>Jan</v>
      </c>
      <c r="M670">
        <v>19</v>
      </c>
      <c r="N670">
        <f t="shared" si="53"/>
        <v>4</v>
      </c>
      <c r="O670" s="5">
        <f t="shared" si="54"/>
        <v>51.4</v>
      </c>
    </row>
    <row r="671" spans="1:15" x14ac:dyDescent="0.25">
      <c r="A671">
        <v>676</v>
      </c>
      <c r="B671">
        <v>298</v>
      </c>
      <c r="C671">
        <f>IF(COUNTIF($B$2:B671,B671)=1,1,0)</f>
        <v>0</v>
      </c>
      <c r="D671" s="1">
        <v>44931</v>
      </c>
      <c r="E671" s="2">
        <v>0.79902777777777778</v>
      </c>
      <c r="F671">
        <v>102</v>
      </c>
      <c r="G671" t="str">
        <f>IFERROR(INDEX(menu_items!$B:$B,MATCH(F671,menu_items!$A:$A,0)),"Unknown value")</f>
        <v>Cheeseburger</v>
      </c>
      <c r="H671" t="str">
        <f>IFERROR(INDEX(menu_items!$C:$C,MATCH(F671,menu_items!$A:$A,0)),"Unknown value")</f>
        <v>American</v>
      </c>
      <c r="I671" s="5">
        <f>IFERROR(INDEX(menu_items!$D:$D,MATCH(F671,menu_items!$A:$A,0)),0)</f>
        <v>13.95</v>
      </c>
      <c r="J671" t="str">
        <f t="shared" si="50"/>
        <v>Thu</v>
      </c>
      <c r="K671">
        <f t="shared" si="51"/>
        <v>5</v>
      </c>
      <c r="L671" t="str">
        <f t="shared" si="52"/>
        <v>Jan</v>
      </c>
      <c r="M671">
        <v>19</v>
      </c>
      <c r="N671">
        <f t="shared" si="53"/>
        <v>4</v>
      </c>
      <c r="O671" s="5">
        <f t="shared" si="54"/>
        <v>51.4</v>
      </c>
    </row>
    <row r="672" spans="1:15" x14ac:dyDescent="0.25">
      <c r="A672">
        <v>677</v>
      </c>
      <c r="B672">
        <v>298</v>
      </c>
      <c r="C672">
        <f>IF(COUNTIF($B$2:B672,B672)=1,1,0)</f>
        <v>0</v>
      </c>
      <c r="D672" s="1">
        <v>44931</v>
      </c>
      <c r="E672" s="2">
        <v>0.79902777777777778</v>
      </c>
      <c r="F672">
        <v>103</v>
      </c>
      <c r="G672" t="str">
        <f>IFERROR(INDEX(menu_items!$B:$B,MATCH(F672,menu_items!$A:$A,0)),"Unknown value")</f>
        <v>Hot Dog</v>
      </c>
      <c r="H672" t="str">
        <f>IFERROR(INDEX(menu_items!$C:$C,MATCH(F672,menu_items!$A:$A,0)),"Unknown value")</f>
        <v>American</v>
      </c>
      <c r="I672" s="5">
        <f>IFERROR(INDEX(menu_items!$D:$D,MATCH(F672,menu_items!$A:$A,0)),0)</f>
        <v>9</v>
      </c>
      <c r="J672" t="str">
        <f t="shared" si="50"/>
        <v>Thu</v>
      </c>
      <c r="K672">
        <f t="shared" si="51"/>
        <v>5</v>
      </c>
      <c r="L672" t="str">
        <f t="shared" si="52"/>
        <v>Jan</v>
      </c>
      <c r="M672">
        <v>19</v>
      </c>
      <c r="N672">
        <f t="shared" si="53"/>
        <v>4</v>
      </c>
      <c r="O672" s="5">
        <f t="shared" si="54"/>
        <v>51.4</v>
      </c>
    </row>
    <row r="673" spans="1:15" x14ac:dyDescent="0.25">
      <c r="A673">
        <v>678</v>
      </c>
      <c r="B673">
        <v>298</v>
      </c>
      <c r="C673">
        <f>IF(COUNTIF($B$2:B673,B673)=1,1,0)</f>
        <v>0</v>
      </c>
      <c r="D673" s="1">
        <v>44931</v>
      </c>
      <c r="E673" s="2">
        <v>0.79902777777777778</v>
      </c>
      <c r="F673">
        <v>108</v>
      </c>
      <c r="G673" t="str">
        <f>IFERROR(INDEX(menu_items!$B:$B,MATCH(F673,menu_items!$A:$A,0)),"Unknown value")</f>
        <v>Tofu Pad Thai</v>
      </c>
      <c r="H673" t="str">
        <f>IFERROR(INDEX(menu_items!$C:$C,MATCH(F673,menu_items!$A:$A,0)),"Unknown value")</f>
        <v>Asian</v>
      </c>
      <c r="I673" s="5">
        <f>IFERROR(INDEX(menu_items!$D:$D,MATCH(F673,menu_items!$A:$A,0)),0)</f>
        <v>14.5</v>
      </c>
      <c r="J673" t="str">
        <f t="shared" si="50"/>
        <v>Thu</v>
      </c>
      <c r="K673">
        <f t="shared" si="51"/>
        <v>5</v>
      </c>
      <c r="L673" t="str">
        <f t="shared" si="52"/>
        <v>Jan</v>
      </c>
      <c r="M673">
        <v>19</v>
      </c>
      <c r="N673">
        <f t="shared" si="53"/>
        <v>4</v>
      </c>
      <c r="O673" s="5">
        <f t="shared" si="54"/>
        <v>51.4</v>
      </c>
    </row>
    <row r="674" spans="1:15" x14ac:dyDescent="0.25">
      <c r="A674">
        <v>679</v>
      </c>
      <c r="B674">
        <v>299</v>
      </c>
      <c r="C674">
        <f>IF(COUNTIF($B$2:B674,B674)=1,1,0)</f>
        <v>1</v>
      </c>
      <c r="D674" s="1">
        <v>44931</v>
      </c>
      <c r="E674" s="2">
        <v>0.81563657407407408</v>
      </c>
      <c r="F674">
        <v>108</v>
      </c>
      <c r="G674" t="str">
        <f>IFERROR(INDEX(menu_items!$B:$B,MATCH(F674,menu_items!$A:$A,0)),"Unknown value")</f>
        <v>Tofu Pad Thai</v>
      </c>
      <c r="H674" t="str">
        <f>IFERROR(INDEX(menu_items!$C:$C,MATCH(F674,menu_items!$A:$A,0)),"Unknown value")</f>
        <v>Asian</v>
      </c>
      <c r="I674" s="5">
        <f>IFERROR(INDEX(menu_items!$D:$D,MATCH(F674,menu_items!$A:$A,0)),0)</f>
        <v>14.5</v>
      </c>
      <c r="J674" t="str">
        <f t="shared" si="50"/>
        <v>Thu</v>
      </c>
      <c r="K674">
        <f t="shared" si="51"/>
        <v>5</v>
      </c>
      <c r="L674" t="str">
        <f t="shared" si="52"/>
        <v>Jan</v>
      </c>
      <c r="M674">
        <v>19</v>
      </c>
      <c r="N674">
        <f t="shared" si="53"/>
        <v>2</v>
      </c>
      <c r="O674" s="5">
        <f t="shared" si="54"/>
        <v>32.450000000000003</v>
      </c>
    </row>
    <row r="675" spans="1:15" x14ac:dyDescent="0.25">
      <c r="A675">
        <v>680</v>
      </c>
      <c r="B675">
        <v>299</v>
      </c>
      <c r="C675">
        <f>IF(COUNTIF($B$2:B675,B675)=1,1,0)</f>
        <v>0</v>
      </c>
      <c r="D675" s="1">
        <v>44931</v>
      </c>
      <c r="E675" s="2">
        <v>0.81563657407407408</v>
      </c>
      <c r="F675">
        <v>131</v>
      </c>
      <c r="G675" t="str">
        <f>IFERROR(INDEX(menu_items!$B:$B,MATCH(F675,menu_items!$A:$A,0)),"Unknown value")</f>
        <v>Chicken Parmesan</v>
      </c>
      <c r="H675" t="str">
        <f>IFERROR(INDEX(menu_items!$C:$C,MATCH(F675,menu_items!$A:$A,0)),"Unknown value")</f>
        <v>Italian</v>
      </c>
      <c r="I675" s="5">
        <f>IFERROR(INDEX(menu_items!$D:$D,MATCH(F675,menu_items!$A:$A,0)),0)</f>
        <v>17.95</v>
      </c>
      <c r="J675" t="str">
        <f t="shared" si="50"/>
        <v>Thu</v>
      </c>
      <c r="K675">
        <f t="shared" si="51"/>
        <v>5</v>
      </c>
      <c r="L675" t="str">
        <f t="shared" si="52"/>
        <v>Jan</v>
      </c>
      <c r="M675">
        <v>19</v>
      </c>
      <c r="N675">
        <f t="shared" si="53"/>
        <v>2</v>
      </c>
      <c r="O675" s="5">
        <f t="shared" si="54"/>
        <v>32.450000000000003</v>
      </c>
    </row>
    <row r="676" spans="1:15" x14ac:dyDescent="0.25">
      <c r="A676">
        <v>681</v>
      </c>
      <c r="B676">
        <v>300</v>
      </c>
      <c r="C676">
        <f>IF(COUNTIF($B$2:B676,B676)=1,1,0)</f>
        <v>1</v>
      </c>
      <c r="D676" s="1">
        <v>44931</v>
      </c>
      <c r="E676" s="2">
        <v>0.82145833333333329</v>
      </c>
      <c r="F676">
        <v>107</v>
      </c>
      <c r="G676" t="str">
        <f>IFERROR(INDEX(menu_items!$B:$B,MATCH(F676,menu_items!$A:$A,0)),"Unknown value")</f>
        <v>Orange Chicken</v>
      </c>
      <c r="H676" t="str">
        <f>IFERROR(INDEX(menu_items!$C:$C,MATCH(F676,menu_items!$A:$A,0)),"Unknown value")</f>
        <v>Asian</v>
      </c>
      <c r="I676" s="5">
        <f>IFERROR(INDEX(menu_items!$D:$D,MATCH(F676,menu_items!$A:$A,0)),0)</f>
        <v>16.5</v>
      </c>
      <c r="J676" t="str">
        <f t="shared" si="50"/>
        <v>Thu</v>
      </c>
      <c r="K676">
        <f t="shared" si="51"/>
        <v>5</v>
      </c>
      <c r="L676" t="str">
        <f t="shared" si="52"/>
        <v>Jan</v>
      </c>
      <c r="M676">
        <v>19</v>
      </c>
      <c r="N676">
        <f t="shared" si="53"/>
        <v>4</v>
      </c>
      <c r="O676" s="5">
        <f t="shared" si="54"/>
        <v>61.400000000000006</v>
      </c>
    </row>
    <row r="677" spans="1:15" x14ac:dyDescent="0.25">
      <c r="A677">
        <v>682</v>
      </c>
      <c r="B677">
        <v>300</v>
      </c>
      <c r="C677">
        <f>IF(COUNTIF($B$2:B677,B677)=1,1,0)</f>
        <v>0</v>
      </c>
      <c r="D677" s="1">
        <v>44931</v>
      </c>
      <c r="E677" s="2">
        <v>0.82145833333333329</v>
      </c>
      <c r="F677">
        <v>110</v>
      </c>
      <c r="G677" t="str">
        <f>IFERROR(INDEX(menu_items!$B:$B,MATCH(F677,menu_items!$A:$A,0)),"Unknown value")</f>
        <v>Pork Ramen</v>
      </c>
      <c r="H677" t="str">
        <f>IFERROR(INDEX(menu_items!$C:$C,MATCH(F677,menu_items!$A:$A,0)),"Unknown value")</f>
        <v>Asian</v>
      </c>
      <c r="I677" s="5">
        <f>IFERROR(INDEX(menu_items!$D:$D,MATCH(F677,menu_items!$A:$A,0)),0)</f>
        <v>17.95</v>
      </c>
      <c r="J677" t="str">
        <f t="shared" si="50"/>
        <v>Thu</v>
      </c>
      <c r="K677">
        <f t="shared" si="51"/>
        <v>5</v>
      </c>
      <c r="L677" t="str">
        <f t="shared" si="52"/>
        <v>Jan</v>
      </c>
      <c r="M677">
        <v>19</v>
      </c>
      <c r="N677">
        <f t="shared" si="53"/>
        <v>4</v>
      </c>
      <c r="O677" s="5">
        <f t="shared" si="54"/>
        <v>61.400000000000006</v>
      </c>
    </row>
    <row r="678" spans="1:15" x14ac:dyDescent="0.25">
      <c r="A678">
        <v>683</v>
      </c>
      <c r="B678">
        <v>300</v>
      </c>
      <c r="C678">
        <f>IF(COUNTIF($B$2:B678,B678)=1,1,0)</f>
        <v>0</v>
      </c>
      <c r="D678" s="1">
        <v>44931</v>
      </c>
      <c r="E678" s="2">
        <v>0.82145833333333329</v>
      </c>
      <c r="F678">
        <v>127</v>
      </c>
      <c r="G678" t="str">
        <f>IFERROR(INDEX(menu_items!$B:$B,MATCH(F678,menu_items!$A:$A,0)),"Unknown value")</f>
        <v>Meat Lasagna</v>
      </c>
      <c r="H678" t="str">
        <f>IFERROR(INDEX(menu_items!$C:$C,MATCH(F678,menu_items!$A:$A,0)),"Unknown value")</f>
        <v>Italian</v>
      </c>
      <c r="I678" s="5">
        <f>IFERROR(INDEX(menu_items!$D:$D,MATCH(F678,menu_items!$A:$A,0)),0)</f>
        <v>17.95</v>
      </c>
      <c r="J678" t="str">
        <f t="shared" si="50"/>
        <v>Thu</v>
      </c>
      <c r="K678">
        <f t="shared" si="51"/>
        <v>5</v>
      </c>
      <c r="L678" t="str">
        <f t="shared" si="52"/>
        <v>Jan</v>
      </c>
      <c r="M678">
        <v>19</v>
      </c>
      <c r="N678">
        <f t="shared" si="53"/>
        <v>4</v>
      </c>
      <c r="O678" s="5">
        <f t="shared" si="54"/>
        <v>61.400000000000006</v>
      </c>
    </row>
    <row r="679" spans="1:15" x14ac:dyDescent="0.25">
      <c r="A679">
        <v>684</v>
      </c>
      <c r="B679">
        <v>300</v>
      </c>
      <c r="C679">
        <f>IF(COUNTIF($B$2:B679,B679)=1,1,0)</f>
        <v>0</v>
      </c>
      <c r="D679" s="1">
        <v>44931</v>
      </c>
      <c r="E679" s="2">
        <v>0.82145833333333329</v>
      </c>
      <c r="F679">
        <v>123</v>
      </c>
      <c r="G679" t="str">
        <f>IFERROR(INDEX(menu_items!$B:$B,MATCH(F679,menu_items!$A:$A,0)),"Unknown value")</f>
        <v>Chips &amp; Guacamole</v>
      </c>
      <c r="H679" t="str">
        <f>IFERROR(INDEX(menu_items!$C:$C,MATCH(F679,menu_items!$A:$A,0)),"Unknown value")</f>
        <v>Mexican</v>
      </c>
      <c r="I679" s="5">
        <f>IFERROR(INDEX(menu_items!$D:$D,MATCH(F679,menu_items!$A:$A,0)),0)</f>
        <v>9</v>
      </c>
      <c r="J679" t="str">
        <f t="shared" si="50"/>
        <v>Thu</v>
      </c>
      <c r="K679">
        <f t="shared" si="51"/>
        <v>5</v>
      </c>
      <c r="L679" t="str">
        <f t="shared" si="52"/>
        <v>Jan</v>
      </c>
      <c r="M679">
        <v>19</v>
      </c>
      <c r="N679">
        <f t="shared" si="53"/>
        <v>4</v>
      </c>
      <c r="O679" s="5">
        <f t="shared" si="54"/>
        <v>61.400000000000006</v>
      </c>
    </row>
    <row r="680" spans="1:15" x14ac:dyDescent="0.25">
      <c r="A680">
        <v>685</v>
      </c>
      <c r="B680">
        <v>301</v>
      </c>
      <c r="C680">
        <f>IF(COUNTIF($B$2:B680,B680)=1,1,0)</f>
        <v>1</v>
      </c>
      <c r="D680" s="1">
        <v>44931</v>
      </c>
      <c r="E680" s="2">
        <v>0.82358796296296299</v>
      </c>
      <c r="F680">
        <v>111</v>
      </c>
      <c r="G680" t="str">
        <f>IFERROR(INDEX(menu_items!$B:$B,MATCH(F680,menu_items!$A:$A,0)),"Unknown value")</f>
        <v>California Roll</v>
      </c>
      <c r="H680" t="str">
        <f>IFERROR(INDEX(menu_items!$C:$C,MATCH(F680,menu_items!$A:$A,0)),"Unknown value")</f>
        <v>Asian</v>
      </c>
      <c r="I680" s="5">
        <f>IFERROR(INDEX(menu_items!$D:$D,MATCH(F680,menu_items!$A:$A,0)),0)</f>
        <v>11.95</v>
      </c>
      <c r="J680" t="str">
        <f t="shared" si="50"/>
        <v>Thu</v>
      </c>
      <c r="K680">
        <f t="shared" si="51"/>
        <v>5</v>
      </c>
      <c r="L680" t="str">
        <f t="shared" si="52"/>
        <v>Jan</v>
      </c>
      <c r="M680">
        <v>19</v>
      </c>
      <c r="N680">
        <f t="shared" si="53"/>
        <v>1</v>
      </c>
      <c r="O680" s="5">
        <f t="shared" si="54"/>
        <v>11.95</v>
      </c>
    </row>
    <row r="681" spans="1:15" x14ac:dyDescent="0.25">
      <c r="A681">
        <v>686</v>
      </c>
      <c r="B681">
        <v>302</v>
      </c>
      <c r="C681">
        <f>IF(COUNTIF($B$2:B681,B681)=1,1,0)</f>
        <v>1</v>
      </c>
      <c r="D681" s="1">
        <v>44931</v>
      </c>
      <c r="E681" s="2">
        <v>0.8316782407407407</v>
      </c>
      <c r="F681">
        <v>118</v>
      </c>
      <c r="G681" t="str">
        <f>IFERROR(INDEX(menu_items!$B:$B,MATCH(F681,menu_items!$A:$A,0)),"Unknown value")</f>
        <v>Steak Burrito</v>
      </c>
      <c r="H681" t="str">
        <f>IFERROR(INDEX(menu_items!$C:$C,MATCH(F681,menu_items!$A:$A,0)),"Unknown value")</f>
        <v>Mexican</v>
      </c>
      <c r="I681" s="5">
        <f>IFERROR(INDEX(menu_items!$D:$D,MATCH(F681,menu_items!$A:$A,0)),0)</f>
        <v>14.95</v>
      </c>
      <c r="J681" t="str">
        <f t="shared" si="50"/>
        <v>Thu</v>
      </c>
      <c r="K681">
        <f t="shared" si="51"/>
        <v>5</v>
      </c>
      <c r="L681" t="str">
        <f t="shared" si="52"/>
        <v>Jan</v>
      </c>
      <c r="M681">
        <v>19</v>
      </c>
      <c r="N681">
        <f t="shared" si="53"/>
        <v>1</v>
      </c>
      <c r="O681" s="5">
        <f t="shared" si="54"/>
        <v>14.95</v>
      </c>
    </row>
    <row r="682" spans="1:15" x14ac:dyDescent="0.25">
      <c r="A682">
        <v>687</v>
      </c>
      <c r="B682">
        <v>303</v>
      </c>
      <c r="C682">
        <f>IF(COUNTIF($B$2:B682,B682)=1,1,0)</f>
        <v>1</v>
      </c>
      <c r="D682" s="1">
        <v>44931</v>
      </c>
      <c r="E682" s="2">
        <v>0.83531250000000001</v>
      </c>
      <c r="F682">
        <v>107</v>
      </c>
      <c r="G682" t="str">
        <f>IFERROR(INDEX(menu_items!$B:$B,MATCH(F682,menu_items!$A:$A,0)),"Unknown value")</f>
        <v>Orange Chicken</v>
      </c>
      <c r="H682" t="str">
        <f>IFERROR(INDEX(menu_items!$C:$C,MATCH(F682,menu_items!$A:$A,0)),"Unknown value")</f>
        <v>Asian</v>
      </c>
      <c r="I682" s="5">
        <f>IFERROR(INDEX(menu_items!$D:$D,MATCH(F682,menu_items!$A:$A,0)),0)</f>
        <v>16.5</v>
      </c>
      <c r="J682" t="str">
        <f t="shared" si="50"/>
        <v>Thu</v>
      </c>
      <c r="K682">
        <f t="shared" si="51"/>
        <v>5</v>
      </c>
      <c r="L682" t="str">
        <f t="shared" si="52"/>
        <v>Jan</v>
      </c>
      <c r="M682">
        <v>20</v>
      </c>
      <c r="N682">
        <f t="shared" si="53"/>
        <v>3</v>
      </c>
      <c r="O682" s="5">
        <f t="shared" si="54"/>
        <v>39.450000000000003</v>
      </c>
    </row>
    <row r="683" spans="1:15" x14ac:dyDescent="0.25">
      <c r="A683">
        <v>688</v>
      </c>
      <c r="B683">
        <v>303</v>
      </c>
      <c r="C683">
        <f>IF(COUNTIF($B$2:B683,B683)=1,1,0)</f>
        <v>0</v>
      </c>
      <c r="D683" s="1">
        <v>44931</v>
      </c>
      <c r="E683" s="2">
        <v>0.83531250000000001</v>
      </c>
      <c r="F683">
        <v>110</v>
      </c>
      <c r="G683" t="str">
        <f>IFERROR(INDEX(menu_items!$B:$B,MATCH(F683,menu_items!$A:$A,0)),"Unknown value")</f>
        <v>Pork Ramen</v>
      </c>
      <c r="H683" t="str">
        <f>IFERROR(INDEX(menu_items!$C:$C,MATCH(F683,menu_items!$A:$A,0)),"Unknown value")</f>
        <v>Asian</v>
      </c>
      <c r="I683" s="5">
        <f>IFERROR(INDEX(menu_items!$D:$D,MATCH(F683,menu_items!$A:$A,0)),0)</f>
        <v>17.95</v>
      </c>
      <c r="J683" t="str">
        <f t="shared" si="50"/>
        <v>Thu</v>
      </c>
      <c r="K683">
        <f t="shared" si="51"/>
        <v>5</v>
      </c>
      <c r="L683" t="str">
        <f t="shared" si="52"/>
        <v>Jan</v>
      </c>
      <c r="M683">
        <v>20</v>
      </c>
      <c r="N683">
        <f t="shared" si="53"/>
        <v>3</v>
      </c>
      <c r="O683" s="5">
        <f t="shared" si="54"/>
        <v>39.450000000000003</v>
      </c>
    </row>
    <row r="684" spans="1:15" x14ac:dyDescent="0.25">
      <c r="A684">
        <v>689</v>
      </c>
      <c r="B684">
        <v>303</v>
      </c>
      <c r="C684">
        <f>IF(COUNTIF($B$2:B684,B684)=1,1,0)</f>
        <v>0</v>
      </c>
      <c r="D684" s="1">
        <v>44931</v>
      </c>
      <c r="E684" s="2">
        <v>0.83531250000000001</v>
      </c>
      <c r="F684">
        <v>113</v>
      </c>
      <c r="G684" t="str">
        <f>IFERROR(INDEX(menu_items!$B:$B,MATCH(F684,menu_items!$A:$A,0)),"Unknown value")</f>
        <v>Edamame</v>
      </c>
      <c r="H684" t="str">
        <f>IFERROR(INDEX(menu_items!$C:$C,MATCH(F684,menu_items!$A:$A,0)),"Unknown value")</f>
        <v>Asian</v>
      </c>
      <c r="I684" s="5">
        <f>IFERROR(INDEX(menu_items!$D:$D,MATCH(F684,menu_items!$A:$A,0)),0)</f>
        <v>5</v>
      </c>
      <c r="J684" t="str">
        <f t="shared" si="50"/>
        <v>Thu</v>
      </c>
      <c r="K684">
        <f t="shared" si="51"/>
        <v>5</v>
      </c>
      <c r="L684" t="str">
        <f t="shared" si="52"/>
        <v>Jan</v>
      </c>
      <c r="M684">
        <v>20</v>
      </c>
      <c r="N684">
        <f t="shared" si="53"/>
        <v>3</v>
      </c>
      <c r="O684" s="5">
        <f t="shared" si="54"/>
        <v>39.450000000000003</v>
      </c>
    </row>
    <row r="685" spans="1:15" x14ac:dyDescent="0.25">
      <c r="A685">
        <v>690</v>
      </c>
      <c r="B685">
        <v>304</v>
      </c>
      <c r="C685">
        <f>IF(COUNTIF($B$2:B685,B685)=1,1,0)</f>
        <v>1</v>
      </c>
      <c r="D685" s="1">
        <v>44931</v>
      </c>
      <c r="E685" s="2">
        <v>0.83886574074074072</v>
      </c>
      <c r="F685">
        <v>109</v>
      </c>
      <c r="G685" t="str">
        <f>IFERROR(INDEX(menu_items!$B:$B,MATCH(F685,menu_items!$A:$A,0)),"Unknown value")</f>
        <v>Korean Beef Bowl</v>
      </c>
      <c r="H685" t="str">
        <f>IFERROR(INDEX(menu_items!$C:$C,MATCH(F685,menu_items!$A:$A,0)),"Unknown value")</f>
        <v>Asian</v>
      </c>
      <c r="I685" s="5">
        <f>IFERROR(INDEX(menu_items!$D:$D,MATCH(F685,menu_items!$A:$A,0)),0)</f>
        <v>17.95</v>
      </c>
      <c r="J685" t="str">
        <f t="shared" si="50"/>
        <v>Thu</v>
      </c>
      <c r="K685">
        <f t="shared" si="51"/>
        <v>5</v>
      </c>
      <c r="L685" t="str">
        <f t="shared" si="52"/>
        <v>Jan</v>
      </c>
      <c r="M685">
        <v>20</v>
      </c>
      <c r="N685">
        <f t="shared" si="53"/>
        <v>2</v>
      </c>
      <c r="O685" s="5">
        <f t="shared" si="54"/>
        <v>33.450000000000003</v>
      </c>
    </row>
    <row r="686" spans="1:15" x14ac:dyDescent="0.25">
      <c r="A686">
        <v>691</v>
      </c>
      <c r="B686">
        <v>304</v>
      </c>
      <c r="C686">
        <f>IF(COUNTIF($B$2:B686,B686)=1,1,0)</f>
        <v>0</v>
      </c>
      <c r="D686" s="1">
        <v>44931</v>
      </c>
      <c r="E686" s="2">
        <v>0.83886574074074072</v>
      </c>
      <c r="F686">
        <v>129</v>
      </c>
      <c r="G686" t="str">
        <f>IFERROR(INDEX(menu_items!$B:$B,MATCH(F686,menu_items!$A:$A,0)),"Unknown value")</f>
        <v>Mushroom Ravioli</v>
      </c>
      <c r="H686" t="str">
        <f>IFERROR(INDEX(menu_items!$C:$C,MATCH(F686,menu_items!$A:$A,0)),"Unknown value")</f>
        <v>Italian</v>
      </c>
      <c r="I686" s="5">
        <f>IFERROR(INDEX(menu_items!$D:$D,MATCH(F686,menu_items!$A:$A,0)),0)</f>
        <v>15.5</v>
      </c>
      <c r="J686" t="str">
        <f t="shared" si="50"/>
        <v>Thu</v>
      </c>
      <c r="K686">
        <f t="shared" si="51"/>
        <v>5</v>
      </c>
      <c r="L686" t="str">
        <f t="shared" si="52"/>
        <v>Jan</v>
      </c>
      <c r="M686">
        <v>20</v>
      </c>
      <c r="N686">
        <f t="shared" si="53"/>
        <v>2</v>
      </c>
      <c r="O686" s="5">
        <f t="shared" si="54"/>
        <v>33.450000000000003</v>
      </c>
    </row>
    <row r="687" spans="1:15" x14ac:dyDescent="0.25">
      <c r="A687">
        <v>692</v>
      </c>
      <c r="B687">
        <v>305</v>
      </c>
      <c r="C687">
        <f>IF(COUNTIF($B$2:B687,B687)=1,1,0)</f>
        <v>1</v>
      </c>
      <c r="D687" s="1">
        <v>44931</v>
      </c>
      <c r="E687" s="2">
        <v>0.85810185185185184</v>
      </c>
      <c r="F687">
        <v>113</v>
      </c>
      <c r="G687" t="str">
        <f>IFERROR(INDEX(menu_items!$B:$B,MATCH(F687,menu_items!$A:$A,0)),"Unknown value")</f>
        <v>Edamame</v>
      </c>
      <c r="H687" t="str">
        <f>IFERROR(INDEX(menu_items!$C:$C,MATCH(F687,menu_items!$A:$A,0)),"Unknown value")</f>
        <v>Asian</v>
      </c>
      <c r="I687" s="5">
        <f>IFERROR(INDEX(menu_items!$D:$D,MATCH(F687,menu_items!$A:$A,0)),0)</f>
        <v>5</v>
      </c>
      <c r="J687" t="str">
        <f t="shared" si="50"/>
        <v>Thu</v>
      </c>
      <c r="K687">
        <f t="shared" si="51"/>
        <v>5</v>
      </c>
      <c r="L687" t="str">
        <f t="shared" si="52"/>
        <v>Jan</v>
      </c>
      <c r="M687">
        <v>20</v>
      </c>
      <c r="N687">
        <f t="shared" si="53"/>
        <v>3</v>
      </c>
      <c r="O687" s="5">
        <f t="shared" si="54"/>
        <v>25.95</v>
      </c>
    </row>
    <row r="688" spans="1:15" x14ac:dyDescent="0.25">
      <c r="A688">
        <v>693</v>
      </c>
      <c r="B688">
        <v>305</v>
      </c>
      <c r="C688">
        <f>IF(COUNTIF($B$2:B688,B688)=1,1,0)</f>
        <v>0</v>
      </c>
      <c r="D688" s="1">
        <v>44931</v>
      </c>
      <c r="E688" s="2">
        <v>0.85810185185185184</v>
      </c>
      <c r="F688">
        <v>120</v>
      </c>
      <c r="G688" t="str">
        <f>IFERROR(INDEX(menu_items!$B:$B,MATCH(F688,menu_items!$A:$A,0)),"Unknown value")</f>
        <v>Steak Torta</v>
      </c>
      <c r="H688" t="str">
        <f>IFERROR(INDEX(menu_items!$C:$C,MATCH(F688,menu_items!$A:$A,0)),"Unknown value")</f>
        <v>Mexican</v>
      </c>
      <c r="I688" s="5">
        <f>IFERROR(INDEX(menu_items!$D:$D,MATCH(F688,menu_items!$A:$A,0)),0)</f>
        <v>13.95</v>
      </c>
      <c r="J688" t="str">
        <f t="shared" si="50"/>
        <v>Thu</v>
      </c>
      <c r="K688">
        <f t="shared" si="51"/>
        <v>5</v>
      </c>
      <c r="L688" t="str">
        <f t="shared" si="52"/>
        <v>Jan</v>
      </c>
      <c r="M688">
        <v>20</v>
      </c>
      <c r="N688">
        <f t="shared" si="53"/>
        <v>3</v>
      </c>
      <c r="O688" s="5">
        <f t="shared" si="54"/>
        <v>25.95</v>
      </c>
    </row>
    <row r="689" spans="1:15" x14ac:dyDescent="0.25">
      <c r="A689">
        <v>694</v>
      </c>
      <c r="B689">
        <v>305</v>
      </c>
      <c r="C689">
        <f>IF(COUNTIF($B$2:B689,B689)=1,1,0)</f>
        <v>0</v>
      </c>
      <c r="D689" s="1">
        <v>44931</v>
      </c>
      <c r="E689" s="2">
        <v>0.85810185185185184</v>
      </c>
      <c r="F689">
        <v>122</v>
      </c>
      <c r="G689" t="str">
        <f>IFERROR(INDEX(menu_items!$B:$B,MATCH(F689,menu_items!$A:$A,0)),"Unknown value")</f>
        <v>Chips &amp; Salsa</v>
      </c>
      <c r="H689" t="str">
        <f>IFERROR(INDEX(menu_items!$C:$C,MATCH(F689,menu_items!$A:$A,0)),"Unknown value")</f>
        <v>Mexican</v>
      </c>
      <c r="I689" s="5">
        <f>IFERROR(INDEX(menu_items!$D:$D,MATCH(F689,menu_items!$A:$A,0)),0)</f>
        <v>7</v>
      </c>
      <c r="J689" t="str">
        <f t="shared" si="50"/>
        <v>Thu</v>
      </c>
      <c r="K689">
        <f t="shared" si="51"/>
        <v>5</v>
      </c>
      <c r="L689" t="str">
        <f t="shared" si="52"/>
        <v>Jan</v>
      </c>
      <c r="M689">
        <v>20</v>
      </c>
      <c r="N689">
        <f t="shared" si="53"/>
        <v>3</v>
      </c>
      <c r="O689" s="5">
        <f t="shared" si="54"/>
        <v>25.95</v>
      </c>
    </row>
    <row r="690" spans="1:15" x14ac:dyDescent="0.25">
      <c r="A690">
        <v>695</v>
      </c>
      <c r="B690">
        <v>306</v>
      </c>
      <c r="C690">
        <f>IF(COUNTIF($B$2:B690,B690)=1,1,0)</f>
        <v>1</v>
      </c>
      <c r="D690" s="1">
        <v>44931</v>
      </c>
      <c r="E690" s="2">
        <v>0.85949074074074072</v>
      </c>
      <c r="F690">
        <v>107</v>
      </c>
      <c r="G690" t="str">
        <f>IFERROR(INDEX(menu_items!$B:$B,MATCH(F690,menu_items!$A:$A,0)),"Unknown value")</f>
        <v>Orange Chicken</v>
      </c>
      <c r="H690" t="str">
        <f>IFERROR(INDEX(menu_items!$C:$C,MATCH(F690,menu_items!$A:$A,0)),"Unknown value")</f>
        <v>Asian</v>
      </c>
      <c r="I690" s="5">
        <f>IFERROR(INDEX(menu_items!$D:$D,MATCH(F690,menu_items!$A:$A,0)),0)</f>
        <v>16.5</v>
      </c>
      <c r="J690" t="str">
        <f t="shared" si="50"/>
        <v>Thu</v>
      </c>
      <c r="K690">
        <f t="shared" si="51"/>
        <v>5</v>
      </c>
      <c r="L690" t="str">
        <f t="shared" si="52"/>
        <v>Jan</v>
      </c>
      <c r="M690">
        <v>20</v>
      </c>
      <c r="N690">
        <f t="shared" si="53"/>
        <v>3</v>
      </c>
      <c r="O690" s="5">
        <f t="shared" si="54"/>
        <v>46.400000000000006</v>
      </c>
    </row>
    <row r="691" spans="1:15" x14ac:dyDescent="0.25">
      <c r="A691">
        <v>696</v>
      </c>
      <c r="B691">
        <v>306</v>
      </c>
      <c r="C691">
        <f>IF(COUNTIF($B$2:B691,B691)=1,1,0)</f>
        <v>0</v>
      </c>
      <c r="D691" s="1">
        <v>44931</v>
      </c>
      <c r="E691" s="2">
        <v>0.85949074074074072</v>
      </c>
      <c r="F691">
        <v>109</v>
      </c>
      <c r="G691" t="str">
        <f>IFERROR(INDEX(menu_items!$B:$B,MATCH(F691,menu_items!$A:$A,0)),"Unknown value")</f>
        <v>Korean Beef Bowl</v>
      </c>
      <c r="H691" t="str">
        <f>IFERROR(INDEX(menu_items!$C:$C,MATCH(F691,menu_items!$A:$A,0)),"Unknown value")</f>
        <v>Asian</v>
      </c>
      <c r="I691" s="5">
        <f>IFERROR(INDEX(menu_items!$D:$D,MATCH(F691,menu_items!$A:$A,0)),0)</f>
        <v>17.95</v>
      </c>
      <c r="J691" t="str">
        <f t="shared" si="50"/>
        <v>Thu</v>
      </c>
      <c r="K691">
        <f t="shared" si="51"/>
        <v>5</v>
      </c>
      <c r="L691" t="str">
        <f t="shared" si="52"/>
        <v>Jan</v>
      </c>
      <c r="M691">
        <v>20</v>
      </c>
      <c r="N691">
        <f t="shared" si="53"/>
        <v>3</v>
      </c>
      <c r="O691" s="5">
        <f t="shared" si="54"/>
        <v>46.400000000000006</v>
      </c>
    </row>
    <row r="692" spans="1:15" x14ac:dyDescent="0.25">
      <c r="A692">
        <v>697</v>
      </c>
      <c r="B692">
        <v>306</v>
      </c>
      <c r="C692">
        <f>IF(COUNTIF($B$2:B692,B692)=1,1,0)</f>
        <v>0</v>
      </c>
      <c r="D692" s="1">
        <v>44931</v>
      </c>
      <c r="E692" s="2">
        <v>0.85949074074074072</v>
      </c>
      <c r="F692">
        <v>111</v>
      </c>
      <c r="G692" t="str">
        <f>IFERROR(INDEX(menu_items!$B:$B,MATCH(F692,menu_items!$A:$A,0)),"Unknown value")</f>
        <v>California Roll</v>
      </c>
      <c r="H692" t="str">
        <f>IFERROR(INDEX(menu_items!$C:$C,MATCH(F692,menu_items!$A:$A,0)),"Unknown value")</f>
        <v>Asian</v>
      </c>
      <c r="I692" s="5">
        <f>IFERROR(INDEX(menu_items!$D:$D,MATCH(F692,menu_items!$A:$A,0)),0)</f>
        <v>11.95</v>
      </c>
      <c r="J692" t="str">
        <f t="shared" si="50"/>
        <v>Thu</v>
      </c>
      <c r="K692">
        <f t="shared" si="51"/>
        <v>5</v>
      </c>
      <c r="L692" t="str">
        <f t="shared" si="52"/>
        <v>Jan</v>
      </c>
      <c r="M692">
        <v>20</v>
      </c>
      <c r="N692">
        <f t="shared" si="53"/>
        <v>3</v>
      </c>
      <c r="O692" s="5">
        <f t="shared" si="54"/>
        <v>46.400000000000006</v>
      </c>
    </row>
    <row r="693" spans="1:15" x14ac:dyDescent="0.25">
      <c r="A693">
        <v>698</v>
      </c>
      <c r="B693">
        <v>307</v>
      </c>
      <c r="C693">
        <f>IF(COUNTIF($B$2:B693,B693)=1,1,0)</f>
        <v>1</v>
      </c>
      <c r="D693" s="1">
        <v>44931</v>
      </c>
      <c r="E693" s="2">
        <v>0.90668981481481481</v>
      </c>
      <c r="F693">
        <v>108</v>
      </c>
      <c r="G693" t="str">
        <f>IFERROR(INDEX(menu_items!$B:$B,MATCH(F693,menu_items!$A:$A,0)),"Unknown value")</f>
        <v>Tofu Pad Thai</v>
      </c>
      <c r="H693" t="str">
        <f>IFERROR(INDEX(menu_items!$C:$C,MATCH(F693,menu_items!$A:$A,0)),"Unknown value")</f>
        <v>Asian</v>
      </c>
      <c r="I693" s="5">
        <f>IFERROR(INDEX(menu_items!$D:$D,MATCH(F693,menu_items!$A:$A,0)),0)</f>
        <v>14.5</v>
      </c>
      <c r="J693" t="str">
        <f t="shared" si="50"/>
        <v>Thu</v>
      </c>
      <c r="K693">
        <f t="shared" si="51"/>
        <v>5</v>
      </c>
      <c r="L693" t="str">
        <f t="shared" si="52"/>
        <v>Jan</v>
      </c>
      <c r="M693">
        <v>21</v>
      </c>
      <c r="N693">
        <f t="shared" si="53"/>
        <v>2</v>
      </c>
      <c r="O693" s="5">
        <f t="shared" si="54"/>
        <v>21.5</v>
      </c>
    </row>
    <row r="694" spans="1:15" x14ac:dyDescent="0.25">
      <c r="A694">
        <v>699</v>
      </c>
      <c r="B694">
        <v>307</v>
      </c>
      <c r="C694">
        <f>IF(COUNTIF($B$2:B694,B694)=1,1,0)</f>
        <v>0</v>
      </c>
      <c r="D694" s="1">
        <v>44931</v>
      </c>
      <c r="E694" s="2">
        <v>0.90668981481481481</v>
      </c>
      <c r="F694">
        <v>106</v>
      </c>
      <c r="G694" t="str">
        <f>IFERROR(INDEX(menu_items!$B:$B,MATCH(F694,menu_items!$A:$A,0)),"Unknown value")</f>
        <v>French Fries</v>
      </c>
      <c r="H694" t="str">
        <f>IFERROR(INDEX(menu_items!$C:$C,MATCH(F694,menu_items!$A:$A,0)),"Unknown value")</f>
        <v>American</v>
      </c>
      <c r="I694" s="5">
        <f>IFERROR(INDEX(menu_items!$D:$D,MATCH(F694,menu_items!$A:$A,0)),0)</f>
        <v>7</v>
      </c>
      <c r="J694" t="str">
        <f t="shared" si="50"/>
        <v>Thu</v>
      </c>
      <c r="K694">
        <f t="shared" si="51"/>
        <v>5</v>
      </c>
      <c r="L694" t="str">
        <f t="shared" si="52"/>
        <v>Jan</v>
      </c>
      <c r="M694">
        <v>21</v>
      </c>
      <c r="N694">
        <f t="shared" si="53"/>
        <v>2</v>
      </c>
      <c r="O694" s="5">
        <f t="shared" si="54"/>
        <v>21.5</v>
      </c>
    </row>
    <row r="695" spans="1:15" x14ac:dyDescent="0.25">
      <c r="A695">
        <v>700</v>
      </c>
      <c r="B695">
        <v>308</v>
      </c>
      <c r="C695">
        <f>IF(COUNTIF($B$2:B695,B695)=1,1,0)</f>
        <v>1</v>
      </c>
      <c r="D695" s="1">
        <v>44931</v>
      </c>
      <c r="E695" s="2">
        <v>0.91650462962962964</v>
      </c>
      <c r="F695">
        <v>109</v>
      </c>
      <c r="G695" t="str">
        <f>IFERROR(INDEX(menu_items!$B:$B,MATCH(F695,menu_items!$A:$A,0)),"Unknown value")</f>
        <v>Korean Beef Bowl</v>
      </c>
      <c r="H695" t="str">
        <f>IFERROR(INDEX(menu_items!$C:$C,MATCH(F695,menu_items!$A:$A,0)),"Unknown value")</f>
        <v>Asian</v>
      </c>
      <c r="I695" s="5">
        <f>IFERROR(INDEX(menu_items!$D:$D,MATCH(F695,menu_items!$A:$A,0)),0)</f>
        <v>17.95</v>
      </c>
      <c r="J695" t="str">
        <f t="shared" si="50"/>
        <v>Thu</v>
      </c>
      <c r="K695">
        <f t="shared" si="51"/>
        <v>5</v>
      </c>
      <c r="L695" t="str">
        <f t="shared" si="52"/>
        <v>Jan</v>
      </c>
      <c r="M695">
        <v>21</v>
      </c>
      <c r="N695">
        <f t="shared" si="53"/>
        <v>3</v>
      </c>
      <c r="O695" s="5">
        <f t="shared" si="54"/>
        <v>39.9</v>
      </c>
    </row>
    <row r="696" spans="1:15" x14ac:dyDescent="0.25">
      <c r="A696">
        <v>701</v>
      </c>
      <c r="B696">
        <v>308</v>
      </c>
      <c r="C696">
        <f>IF(COUNTIF($B$2:B696,B696)=1,1,0)</f>
        <v>0</v>
      </c>
      <c r="D696" s="1">
        <v>44931</v>
      </c>
      <c r="E696" s="2">
        <v>0.91650462962962964</v>
      </c>
      <c r="F696">
        <v>112</v>
      </c>
      <c r="G696" t="str">
        <f>IFERROR(INDEX(menu_items!$B:$B,MATCH(F696,menu_items!$A:$A,0)),"Unknown value")</f>
        <v>Salmon Roll</v>
      </c>
      <c r="H696" t="str">
        <f>IFERROR(INDEX(menu_items!$C:$C,MATCH(F696,menu_items!$A:$A,0)),"Unknown value")</f>
        <v>Asian</v>
      </c>
      <c r="I696" s="5">
        <f>IFERROR(INDEX(menu_items!$D:$D,MATCH(F696,menu_items!$A:$A,0)),0)</f>
        <v>14.95</v>
      </c>
      <c r="J696" t="str">
        <f t="shared" si="50"/>
        <v>Thu</v>
      </c>
      <c r="K696">
        <f t="shared" si="51"/>
        <v>5</v>
      </c>
      <c r="L696" t="str">
        <f t="shared" si="52"/>
        <v>Jan</v>
      </c>
      <c r="M696">
        <v>21</v>
      </c>
      <c r="N696">
        <f t="shared" si="53"/>
        <v>3</v>
      </c>
      <c r="O696" s="5">
        <f t="shared" si="54"/>
        <v>39.9</v>
      </c>
    </row>
    <row r="697" spans="1:15" x14ac:dyDescent="0.25">
      <c r="A697">
        <v>702</v>
      </c>
      <c r="B697">
        <v>308</v>
      </c>
      <c r="C697">
        <f>IF(COUNTIF($B$2:B697,B697)=1,1,0)</f>
        <v>0</v>
      </c>
      <c r="D697" s="1">
        <v>44931</v>
      </c>
      <c r="E697" s="2">
        <v>0.91650462962962964</v>
      </c>
      <c r="F697">
        <v>106</v>
      </c>
      <c r="G697" t="str">
        <f>IFERROR(INDEX(menu_items!$B:$B,MATCH(F697,menu_items!$A:$A,0)),"Unknown value")</f>
        <v>French Fries</v>
      </c>
      <c r="H697" t="str">
        <f>IFERROR(INDEX(menu_items!$C:$C,MATCH(F697,menu_items!$A:$A,0)),"Unknown value")</f>
        <v>American</v>
      </c>
      <c r="I697" s="5">
        <f>IFERROR(INDEX(menu_items!$D:$D,MATCH(F697,menu_items!$A:$A,0)),0)</f>
        <v>7</v>
      </c>
      <c r="J697" t="str">
        <f t="shared" si="50"/>
        <v>Thu</v>
      </c>
      <c r="K697">
        <f t="shared" si="51"/>
        <v>5</v>
      </c>
      <c r="L697" t="str">
        <f t="shared" si="52"/>
        <v>Jan</v>
      </c>
      <c r="M697">
        <v>21</v>
      </c>
      <c r="N697">
        <f t="shared" si="53"/>
        <v>3</v>
      </c>
      <c r="O697" s="5">
        <f t="shared" si="54"/>
        <v>39.9</v>
      </c>
    </row>
    <row r="698" spans="1:15" x14ac:dyDescent="0.25">
      <c r="A698">
        <v>703</v>
      </c>
      <c r="B698">
        <v>309</v>
      </c>
      <c r="C698">
        <f>IF(COUNTIF($B$2:B698,B698)=1,1,0)</f>
        <v>1</v>
      </c>
      <c r="D698" s="1">
        <v>44932</v>
      </c>
      <c r="E698" s="2">
        <v>0.48548611111111112</v>
      </c>
      <c r="F698">
        <v>124</v>
      </c>
      <c r="G698" t="str">
        <f>IFERROR(INDEX(menu_items!$B:$B,MATCH(F698,menu_items!$A:$A,0)),"Unknown value")</f>
        <v>Spaghetti</v>
      </c>
      <c r="H698" t="str">
        <f>IFERROR(INDEX(menu_items!$C:$C,MATCH(F698,menu_items!$A:$A,0)),"Unknown value")</f>
        <v>Italian</v>
      </c>
      <c r="I698" s="5">
        <f>IFERROR(INDEX(menu_items!$D:$D,MATCH(F698,menu_items!$A:$A,0)),0)</f>
        <v>14.5</v>
      </c>
      <c r="J698" t="str">
        <f t="shared" si="50"/>
        <v>Fri</v>
      </c>
      <c r="K698">
        <f t="shared" si="51"/>
        <v>6</v>
      </c>
      <c r="L698" t="str">
        <f t="shared" si="52"/>
        <v>Jan</v>
      </c>
      <c r="M698">
        <v>11</v>
      </c>
      <c r="N698">
        <f t="shared" si="53"/>
        <v>2</v>
      </c>
      <c r="O698" s="5">
        <f t="shared" si="54"/>
        <v>29.45</v>
      </c>
    </row>
    <row r="699" spans="1:15" x14ac:dyDescent="0.25">
      <c r="A699">
        <v>704</v>
      </c>
      <c r="B699">
        <v>309</v>
      </c>
      <c r="C699">
        <f>IF(COUNTIF($B$2:B699,B699)=1,1,0)</f>
        <v>0</v>
      </c>
      <c r="D699" s="1">
        <v>44932</v>
      </c>
      <c r="E699" s="2">
        <v>0.48548611111111112</v>
      </c>
      <c r="F699">
        <v>118</v>
      </c>
      <c r="G699" t="str">
        <f>IFERROR(INDEX(menu_items!$B:$B,MATCH(F699,menu_items!$A:$A,0)),"Unknown value")</f>
        <v>Steak Burrito</v>
      </c>
      <c r="H699" t="str">
        <f>IFERROR(INDEX(menu_items!$C:$C,MATCH(F699,menu_items!$A:$A,0)),"Unknown value")</f>
        <v>Mexican</v>
      </c>
      <c r="I699" s="5">
        <f>IFERROR(INDEX(menu_items!$D:$D,MATCH(F699,menu_items!$A:$A,0)),0)</f>
        <v>14.95</v>
      </c>
      <c r="J699" t="str">
        <f t="shared" si="50"/>
        <v>Fri</v>
      </c>
      <c r="K699">
        <f t="shared" si="51"/>
        <v>6</v>
      </c>
      <c r="L699" t="str">
        <f t="shared" si="52"/>
        <v>Jan</v>
      </c>
      <c r="M699">
        <v>11</v>
      </c>
      <c r="N699">
        <f t="shared" si="53"/>
        <v>2</v>
      </c>
      <c r="O699" s="5">
        <f t="shared" si="54"/>
        <v>29.45</v>
      </c>
    </row>
    <row r="700" spans="1:15" x14ac:dyDescent="0.25">
      <c r="A700">
        <v>705</v>
      </c>
      <c r="B700">
        <v>310</v>
      </c>
      <c r="C700">
        <f>IF(COUNTIF($B$2:B700,B700)=1,1,0)</f>
        <v>1</v>
      </c>
      <c r="D700" s="1">
        <v>44932</v>
      </c>
      <c r="E700" s="2">
        <v>0.48666666666666669</v>
      </c>
      <c r="F700">
        <v>109</v>
      </c>
      <c r="G700" t="str">
        <f>IFERROR(INDEX(menu_items!$B:$B,MATCH(F700,menu_items!$A:$A,0)),"Unknown value")</f>
        <v>Korean Beef Bowl</v>
      </c>
      <c r="H700" t="str">
        <f>IFERROR(INDEX(menu_items!$C:$C,MATCH(F700,menu_items!$A:$A,0)),"Unknown value")</f>
        <v>Asian</v>
      </c>
      <c r="I700" s="5">
        <f>IFERROR(INDEX(menu_items!$D:$D,MATCH(F700,menu_items!$A:$A,0)),0)</f>
        <v>17.95</v>
      </c>
      <c r="J700" t="str">
        <f t="shared" ref="J700:J763" si="55">TEXT(D700,"ddd")</f>
        <v>Fri</v>
      </c>
      <c r="K700">
        <f t="shared" ref="K700:K763" si="56">DAY(D700)</f>
        <v>6</v>
      </c>
      <c r="L700" t="str">
        <f t="shared" ref="L700:L763" si="57">TEXT(D700,"mmm")</f>
        <v>Jan</v>
      </c>
      <c r="M700">
        <v>11</v>
      </c>
      <c r="N700">
        <f t="shared" si="53"/>
        <v>2</v>
      </c>
      <c r="O700" s="5">
        <f t="shared" si="54"/>
        <v>24.95</v>
      </c>
    </row>
    <row r="701" spans="1:15" x14ac:dyDescent="0.25">
      <c r="A701">
        <v>706</v>
      </c>
      <c r="B701">
        <v>310</v>
      </c>
      <c r="C701">
        <f>IF(COUNTIF($B$2:B701,B701)=1,1,0)</f>
        <v>0</v>
      </c>
      <c r="D701" s="1">
        <v>44932</v>
      </c>
      <c r="E701" s="2">
        <v>0.48666666666666669</v>
      </c>
      <c r="F701">
        <v>106</v>
      </c>
      <c r="G701" t="str">
        <f>IFERROR(INDEX(menu_items!$B:$B,MATCH(F701,menu_items!$A:$A,0)),"Unknown value")</f>
        <v>French Fries</v>
      </c>
      <c r="H701" t="str">
        <f>IFERROR(INDEX(menu_items!$C:$C,MATCH(F701,menu_items!$A:$A,0)),"Unknown value")</f>
        <v>American</v>
      </c>
      <c r="I701" s="5">
        <f>IFERROR(INDEX(menu_items!$D:$D,MATCH(F701,menu_items!$A:$A,0)),0)</f>
        <v>7</v>
      </c>
      <c r="J701" t="str">
        <f t="shared" si="55"/>
        <v>Fri</v>
      </c>
      <c r="K701">
        <f t="shared" si="56"/>
        <v>6</v>
      </c>
      <c r="L701" t="str">
        <f t="shared" si="57"/>
        <v>Jan</v>
      </c>
      <c r="M701">
        <v>11</v>
      </c>
      <c r="N701">
        <f t="shared" si="53"/>
        <v>2</v>
      </c>
      <c r="O701" s="5">
        <f t="shared" si="54"/>
        <v>24.95</v>
      </c>
    </row>
    <row r="702" spans="1:15" x14ac:dyDescent="0.25">
      <c r="A702">
        <v>707</v>
      </c>
      <c r="B702">
        <v>311</v>
      </c>
      <c r="C702">
        <f>IF(COUNTIF($B$2:B702,B702)=1,1,0)</f>
        <v>1</v>
      </c>
      <c r="D702" s="1">
        <v>44932</v>
      </c>
      <c r="E702" s="2">
        <v>0.49822916666666667</v>
      </c>
      <c r="F702">
        <v>120</v>
      </c>
      <c r="G702" t="str">
        <f>IFERROR(INDEX(menu_items!$B:$B,MATCH(F702,menu_items!$A:$A,0)),"Unknown value")</f>
        <v>Steak Torta</v>
      </c>
      <c r="H702" t="str">
        <f>IFERROR(INDEX(menu_items!$C:$C,MATCH(F702,menu_items!$A:$A,0)),"Unknown value")</f>
        <v>Mexican</v>
      </c>
      <c r="I702" s="5">
        <f>IFERROR(INDEX(menu_items!$D:$D,MATCH(F702,menu_items!$A:$A,0)),0)</f>
        <v>13.95</v>
      </c>
      <c r="J702" t="str">
        <f t="shared" si="55"/>
        <v>Fri</v>
      </c>
      <c r="K702">
        <f t="shared" si="56"/>
        <v>6</v>
      </c>
      <c r="L702" t="str">
        <f t="shared" si="57"/>
        <v>Jan</v>
      </c>
      <c r="M702">
        <v>11</v>
      </c>
      <c r="N702">
        <f t="shared" si="53"/>
        <v>1</v>
      </c>
      <c r="O702" s="5">
        <f t="shared" si="54"/>
        <v>13.95</v>
      </c>
    </row>
    <row r="703" spans="1:15" x14ac:dyDescent="0.25">
      <c r="A703">
        <v>708</v>
      </c>
      <c r="B703">
        <v>312</v>
      </c>
      <c r="C703">
        <f>IF(COUNTIF($B$2:B703,B703)=1,1,0)</f>
        <v>1</v>
      </c>
      <c r="D703" s="1">
        <v>44932</v>
      </c>
      <c r="E703" s="2">
        <v>0.5037152777777778</v>
      </c>
      <c r="F703">
        <v>107</v>
      </c>
      <c r="G703" t="str">
        <f>IFERROR(INDEX(menu_items!$B:$B,MATCH(F703,menu_items!$A:$A,0)),"Unknown value")</f>
        <v>Orange Chicken</v>
      </c>
      <c r="H703" t="str">
        <f>IFERROR(INDEX(menu_items!$C:$C,MATCH(F703,menu_items!$A:$A,0)),"Unknown value")</f>
        <v>Asian</v>
      </c>
      <c r="I703" s="5">
        <f>IFERROR(INDEX(menu_items!$D:$D,MATCH(F703,menu_items!$A:$A,0)),0)</f>
        <v>16.5</v>
      </c>
      <c r="J703" t="str">
        <f t="shared" si="55"/>
        <v>Fri</v>
      </c>
      <c r="K703">
        <f t="shared" si="56"/>
        <v>6</v>
      </c>
      <c r="L703" t="str">
        <f t="shared" si="57"/>
        <v>Jan</v>
      </c>
      <c r="M703">
        <v>12</v>
      </c>
      <c r="N703">
        <f t="shared" si="53"/>
        <v>4</v>
      </c>
      <c r="O703" s="5">
        <f t="shared" si="54"/>
        <v>51.400000000000006</v>
      </c>
    </row>
    <row r="704" spans="1:15" x14ac:dyDescent="0.25">
      <c r="A704">
        <v>709</v>
      </c>
      <c r="B704">
        <v>312</v>
      </c>
      <c r="C704">
        <f>IF(COUNTIF($B$2:B704,B704)=1,1,0)</f>
        <v>0</v>
      </c>
      <c r="D704" s="1">
        <v>44932</v>
      </c>
      <c r="E704" s="2">
        <v>0.5037152777777778</v>
      </c>
      <c r="F704">
        <v>115</v>
      </c>
      <c r="G704" t="str">
        <f>IFERROR(INDEX(menu_items!$B:$B,MATCH(F704,menu_items!$A:$A,0)),"Unknown value")</f>
        <v>Chicken Tacos</v>
      </c>
      <c r="H704" t="str">
        <f>IFERROR(INDEX(menu_items!$C:$C,MATCH(F704,menu_items!$A:$A,0)),"Unknown value")</f>
        <v>Mexican</v>
      </c>
      <c r="I704" s="5">
        <f>IFERROR(INDEX(menu_items!$D:$D,MATCH(F704,menu_items!$A:$A,0)),0)</f>
        <v>11.95</v>
      </c>
      <c r="J704" t="str">
        <f t="shared" si="55"/>
        <v>Fri</v>
      </c>
      <c r="K704">
        <f t="shared" si="56"/>
        <v>6</v>
      </c>
      <c r="L704" t="str">
        <f t="shared" si="57"/>
        <v>Jan</v>
      </c>
      <c r="M704">
        <v>12</v>
      </c>
      <c r="N704">
        <f t="shared" si="53"/>
        <v>4</v>
      </c>
      <c r="O704" s="5">
        <f t="shared" si="54"/>
        <v>51.400000000000006</v>
      </c>
    </row>
    <row r="705" spans="1:15" x14ac:dyDescent="0.25">
      <c r="A705">
        <v>710</v>
      </c>
      <c r="B705">
        <v>312</v>
      </c>
      <c r="C705">
        <f>IF(COUNTIF($B$2:B705,B705)=1,1,0)</f>
        <v>0</v>
      </c>
      <c r="D705" s="1">
        <v>44932</v>
      </c>
      <c r="E705" s="2">
        <v>0.5037152777777778</v>
      </c>
      <c r="F705">
        <v>103</v>
      </c>
      <c r="G705" t="str">
        <f>IFERROR(INDEX(menu_items!$B:$B,MATCH(F705,menu_items!$A:$A,0)),"Unknown value")</f>
        <v>Hot Dog</v>
      </c>
      <c r="H705" t="str">
        <f>IFERROR(INDEX(menu_items!$C:$C,MATCH(F705,menu_items!$A:$A,0)),"Unknown value")</f>
        <v>American</v>
      </c>
      <c r="I705" s="5">
        <f>IFERROR(INDEX(menu_items!$D:$D,MATCH(F705,menu_items!$A:$A,0)),0)</f>
        <v>9</v>
      </c>
      <c r="J705" t="str">
        <f t="shared" si="55"/>
        <v>Fri</v>
      </c>
      <c r="K705">
        <f t="shared" si="56"/>
        <v>6</v>
      </c>
      <c r="L705" t="str">
        <f t="shared" si="57"/>
        <v>Jan</v>
      </c>
      <c r="M705">
        <v>12</v>
      </c>
      <c r="N705">
        <f t="shared" si="53"/>
        <v>4</v>
      </c>
      <c r="O705" s="5">
        <f t="shared" si="54"/>
        <v>51.400000000000006</v>
      </c>
    </row>
    <row r="706" spans="1:15" x14ac:dyDescent="0.25">
      <c r="A706">
        <v>711</v>
      </c>
      <c r="B706">
        <v>312</v>
      </c>
      <c r="C706">
        <f>IF(COUNTIF($B$2:B706,B706)=1,1,0)</f>
        <v>0</v>
      </c>
      <c r="D706" s="1">
        <v>44932</v>
      </c>
      <c r="E706" s="2">
        <v>0.5037152777777778</v>
      </c>
      <c r="F706">
        <v>120</v>
      </c>
      <c r="G706" t="str">
        <f>IFERROR(INDEX(menu_items!$B:$B,MATCH(F706,menu_items!$A:$A,0)),"Unknown value")</f>
        <v>Steak Torta</v>
      </c>
      <c r="H706" t="str">
        <f>IFERROR(INDEX(menu_items!$C:$C,MATCH(F706,menu_items!$A:$A,0)),"Unknown value")</f>
        <v>Mexican</v>
      </c>
      <c r="I706" s="5">
        <f>IFERROR(INDEX(menu_items!$D:$D,MATCH(F706,menu_items!$A:$A,0)),0)</f>
        <v>13.95</v>
      </c>
      <c r="J706" t="str">
        <f t="shared" si="55"/>
        <v>Fri</v>
      </c>
      <c r="K706">
        <f t="shared" si="56"/>
        <v>6</v>
      </c>
      <c r="L706" t="str">
        <f t="shared" si="57"/>
        <v>Jan</v>
      </c>
      <c r="M706">
        <v>12</v>
      </c>
      <c r="N706">
        <f t="shared" ref="N706:N769" si="58">COUNTIF($B:$B,B706)</f>
        <v>4</v>
      </c>
      <c r="O706" s="5">
        <f t="shared" ref="O706:O769" si="59">SUMIF($B:$B,B706,$I:$I)</f>
        <v>51.400000000000006</v>
      </c>
    </row>
    <row r="707" spans="1:15" x14ac:dyDescent="0.25">
      <c r="A707">
        <v>712</v>
      </c>
      <c r="B707">
        <v>313</v>
      </c>
      <c r="C707">
        <f>IF(COUNTIF($B$2:B707,B707)=1,1,0)</f>
        <v>1</v>
      </c>
      <c r="D707" s="1">
        <v>44932</v>
      </c>
      <c r="E707" s="2">
        <v>0.50635416666666666</v>
      </c>
      <c r="F707">
        <v>108</v>
      </c>
      <c r="G707" t="str">
        <f>IFERROR(INDEX(menu_items!$B:$B,MATCH(F707,menu_items!$A:$A,0)),"Unknown value")</f>
        <v>Tofu Pad Thai</v>
      </c>
      <c r="H707" t="str">
        <f>IFERROR(INDEX(menu_items!$C:$C,MATCH(F707,menu_items!$A:$A,0)),"Unknown value")</f>
        <v>Asian</v>
      </c>
      <c r="I707" s="5">
        <f>IFERROR(INDEX(menu_items!$D:$D,MATCH(F707,menu_items!$A:$A,0)),0)</f>
        <v>14.5</v>
      </c>
      <c r="J707" t="str">
        <f t="shared" si="55"/>
        <v>Fri</v>
      </c>
      <c r="K707">
        <f t="shared" si="56"/>
        <v>6</v>
      </c>
      <c r="L707" t="str">
        <f t="shared" si="57"/>
        <v>Jan</v>
      </c>
      <c r="M707">
        <v>12</v>
      </c>
      <c r="N707">
        <f t="shared" si="58"/>
        <v>1</v>
      </c>
      <c r="O707" s="5">
        <f t="shared" si="59"/>
        <v>14.5</v>
      </c>
    </row>
    <row r="708" spans="1:15" x14ac:dyDescent="0.25">
      <c r="A708">
        <v>713</v>
      </c>
      <c r="B708">
        <v>314</v>
      </c>
      <c r="C708">
        <f>IF(COUNTIF($B$2:B708,B708)=1,1,0)</f>
        <v>1</v>
      </c>
      <c r="D708" s="1">
        <v>44932</v>
      </c>
      <c r="E708" s="2">
        <v>0.50831018518518523</v>
      </c>
      <c r="F708">
        <v>116</v>
      </c>
      <c r="G708" t="str">
        <f>IFERROR(INDEX(menu_items!$B:$B,MATCH(F708,menu_items!$A:$A,0)),"Unknown value")</f>
        <v>Steak Tacos</v>
      </c>
      <c r="H708" t="str">
        <f>IFERROR(INDEX(menu_items!$C:$C,MATCH(F708,menu_items!$A:$A,0)),"Unknown value")</f>
        <v>Mexican</v>
      </c>
      <c r="I708" s="5">
        <f>IFERROR(INDEX(menu_items!$D:$D,MATCH(F708,menu_items!$A:$A,0)),0)</f>
        <v>13.95</v>
      </c>
      <c r="J708" t="str">
        <f t="shared" si="55"/>
        <v>Fri</v>
      </c>
      <c r="K708">
        <f t="shared" si="56"/>
        <v>6</v>
      </c>
      <c r="L708" t="str">
        <f t="shared" si="57"/>
        <v>Jan</v>
      </c>
      <c r="M708">
        <v>12</v>
      </c>
      <c r="N708">
        <f t="shared" si="58"/>
        <v>5</v>
      </c>
      <c r="O708" s="5">
        <f t="shared" si="59"/>
        <v>77.850000000000009</v>
      </c>
    </row>
    <row r="709" spans="1:15" x14ac:dyDescent="0.25">
      <c r="A709">
        <v>714</v>
      </c>
      <c r="B709">
        <v>314</v>
      </c>
      <c r="C709">
        <f>IF(COUNTIF($B$2:B709,B709)=1,1,0)</f>
        <v>0</v>
      </c>
      <c r="D709" s="1">
        <v>44932</v>
      </c>
      <c r="E709" s="2">
        <v>0.50831018518518523</v>
      </c>
      <c r="F709">
        <v>124</v>
      </c>
      <c r="G709" t="str">
        <f>IFERROR(INDEX(menu_items!$B:$B,MATCH(F709,menu_items!$A:$A,0)),"Unknown value")</f>
        <v>Spaghetti</v>
      </c>
      <c r="H709" t="str">
        <f>IFERROR(INDEX(menu_items!$C:$C,MATCH(F709,menu_items!$A:$A,0)),"Unknown value")</f>
        <v>Italian</v>
      </c>
      <c r="I709" s="5">
        <f>IFERROR(INDEX(menu_items!$D:$D,MATCH(F709,menu_items!$A:$A,0)),0)</f>
        <v>14.5</v>
      </c>
      <c r="J709" t="str">
        <f t="shared" si="55"/>
        <v>Fri</v>
      </c>
      <c r="K709">
        <f t="shared" si="56"/>
        <v>6</v>
      </c>
      <c r="L709" t="str">
        <f t="shared" si="57"/>
        <v>Jan</v>
      </c>
      <c r="M709">
        <v>12</v>
      </c>
      <c r="N709">
        <f t="shared" si="58"/>
        <v>5</v>
      </c>
      <c r="O709" s="5">
        <f t="shared" si="59"/>
        <v>77.850000000000009</v>
      </c>
    </row>
    <row r="710" spans="1:15" x14ac:dyDescent="0.25">
      <c r="A710">
        <v>715</v>
      </c>
      <c r="B710">
        <v>314</v>
      </c>
      <c r="C710">
        <f>IF(COUNTIF($B$2:B710,B710)=1,1,0)</f>
        <v>0</v>
      </c>
      <c r="D710" s="1">
        <v>44932</v>
      </c>
      <c r="E710" s="2">
        <v>0.50831018518518523</v>
      </c>
      <c r="F710">
        <v>126</v>
      </c>
      <c r="G710" t="str">
        <f>IFERROR(INDEX(menu_items!$B:$B,MATCH(F710,menu_items!$A:$A,0)),"Unknown value")</f>
        <v>Fettuccine Alfredo</v>
      </c>
      <c r="H710" t="str">
        <f>IFERROR(INDEX(menu_items!$C:$C,MATCH(F710,menu_items!$A:$A,0)),"Unknown value")</f>
        <v>Italian</v>
      </c>
      <c r="I710" s="5">
        <f>IFERROR(INDEX(menu_items!$D:$D,MATCH(F710,menu_items!$A:$A,0)),0)</f>
        <v>14.5</v>
      </c>
      <c r="J710" t="str">
        <f t="shared" si="55"/>
        <v>Fri</v>
      </c>
      <c r="K710">
        <f t="shared" si="56"/>
        <v>6</v>
      </c>
      <c r="L710" t="str">
        <f t="shared" si="57"/>
        <v>Jan</v>
      </c>
      <c r="M710">
        <v>12</v>
      </c>
      <c r="N710">
        <f t="shared" si="58"/>
        <v>5</v>
      </c>
      <c r="O710" s="5">
        <f t="shared" si="59"/>
        <v>77.850000000000009</v>
      </c>
    </row>
    <row r="711" spans="1:15" x14ac:dyDescent="0.25">
      <c r="A711">
        <v>716</v>
      </c>
      <c r="B711">
        <v>314</v>
      </c>
      <c r="C711">
        <f>IF(COUNTIF($B$2:B711,B711)=1,1,0)</f>
        <v>0</v>
      </c>
      <c r="D711" s="1">
        <v>44932</v>
      </c>
      <c r="E711" s="2">
        <v>0.50831018518518523</v>
      </c>
      <c r="F711">
        <v>109</v>
      </c>
      <c r="G711" t="str">
        <f>IFERROR(INDEX(menu_items!$B:$B,MATCH(F711,menu_items!$A:$A,0)),"Unknown value")</f>
        <v>Korean Beef Bowl</v>
      </c>
      <c r="H711" t="str">
        <f>IFERROR(INDEX(menu_items!$C:$C,MATCH(F711,menu_items!$A:$A,0)),"Unknown value")</f>
        <v>Asian</v>
      </c>
      <c r="I711" s="5">
        <f>IFERROR(INDEX(menu_items!$D:$D,MATCH(F711,menu_items!$A:$A,0)),0)</f>
        <v>17.95</v>
      </c>
      <c r="J711" t="str">
        <f t="shared" si="55"/>
        <v>Fri</v>
      </c>
      <c r="K711">
        <f t="shared" si="56"/>
        <v>6</v>
      </c>
      <c r="L711" t="str">
        <f t="shared" si="57"/>
        <v>Jan</v>
      </c>
      <c r="M711">
        <v>12</v>
      </c>
      <c r="N711">
        <f t="shared" si="58"/>
        <v>5</v>
      </c>
      <c r="O711" s="5">
        <f t="shared" si="59"/>
        <v>77.850000000000009</v>
      </c>
    </row>
    <row r="712" spans="1:15" x14ac:dyDescent="0.25">
      <c r="A712">
        <v>717</v>
      </c>
      <c r="B712">
        <v>314</v>
      </c>
      <c r="C712">
        <f>IF(COUNTIF($B$2:B712,B712)=1,1,0)</f>
        <v>0</v>
      </c>
      <c r="D712" s="1">
        <v>44932</v>
      </c>
      <c r="E712" s="2">
        <v>0.50831018518518523</v>
      </c>
      <c r="F712">
        <v>132</v>
      </c>
      <c r="G712" t="str">
        <f>IFERROR(INDEX(menu_items!$B:$B,MATCH(F712,menu_items!$A:$A,0)),"Unknown value")</f>
        <v>Eggplant Parmesan</v>
      </c>
      <c r="H712" t="str">
        <f>IFERROR(INDEX(menu_items!$C:$C,MATCH(F712,menu_items!$A:$A,0)),"Unknown value")</f>
        <v>Italian</v>
      </c>
      <c r="I712" s="5">
        <f>IFERROR(INDEX(menu_items!$D:$D,MATCH(F712,menu_items!$A:$A,0)),0)</f>
        <v>16.95</v>
      </c>
      <c r="J712" t="str">
        <f t="shared" si="55"/>
        <v>Fri</v>
      </c>
      <c r="K712">
        <f t="shared" si="56"/>
        <v>6</v>
      </c>
      <c r="L712" t="str">
        <f t="shared" si="57"/>
        <v>Jan</v>
      </c>
      <c r="M712">
        <v>12</v>
      </c>
      <c r="N712">
        <f t="shared" si="58"/>
        <v>5</v>
      </c>
      <c r="O712" s="5">
        <f t="shared" si="59"/>
        <v>77.850000000000009</v>
      </c>
    </row>
    <row r="713" spans="1:15" x14ac:dyDescent="0.25">
      <c r="A713">
        <v>718</v>
      </c>
      <c r="B713">
        <v>315</v>
      </c>
      <c r="C713">
        <f>IF(COUNTIF($B$2:B713,B713)=1,1,0)</f>
        <v>1</v>
      </c>
      <c r="D713" s="1">
        <v>44932</v>
      </c>
      <c r="E713" s="2">
        <v>0.51226851851851851</v>
      </c>
      <c r="F713">
        <v>108</v>
      </c>
      <c r="G713" t="str">
        <f>IFERROR(INDEX(menu_items!$B:$B,MATCH(F713,menu_items!$A:$A,0)),"Unknown value")</f>
        <v>Tofu Pad Thai</v>
      </c>
      <c r="H713" t="str">
        <f>IFERROR(INDEX(menu_items!$C:$C,MATCH(F713,menu_items!$A:$A,0)),"Unknown value")</f>
        <v>Asian</v>
      </c>
      <c r="I713" s="5">
        <f>IFERROR(INDEX(menu_items!$D:$D,MATCH(F713,menu_items!$A:$A,0)),0)</f>
        <v>14.5</v>
      </c>
      <c r="J713" t="str">
        <f t="shared" si="55"/>
        <v>Fri</v>
      </c>
      <c r="K713">
        <f t="shared" si="56"/>
        <v>6</v>
      </c>
      <c r="L713" t="str">
        <f t="shared" si="57"/>
        <v>Jan</v>
      </c>
      <c r="M713">
        <v>12</v>
      </c>
      <c r="N713">
        <f t="shared" si="58"/>
        <v>1</v>
      </c>
      <c r="O713" s="5">
        <f t="shared" si="59"/>
        <v>14.5</v>
      </c>
    </row>
    <row r="714" spans="1:15" x14ac:dyDescent="0.25">
      <c r="A714">
        <v>719</v>
      </c>
      <c r="B714">
        <v>316</v>
      </c>
      <c r="C714">
        <f>IF(COUNTIF($B$2:B714,B714)=1,1,0)</f>
        <v>1</v>
      </c>
      <c r="D714" s="1">
        <v>44932</v>
      </c>
      <c r="E714" s="2">
        <v>0.52053240740740736</v>
      </c>
      <c r="F714">
        <v>109</v>
      </c>
      <c r="G714" t="str">
        <f>IFERROR(INDEX(menu_items!$B:$B,MATCH(F714,menu_items!$A:$A,0)),"Unknown value")</f>
        <v>Korean Beef Bowl</v>
      </c>
      <c r="H714" t="str">
        <f>IFERROR(INDEX(menu_items!$C:$C,MATCH(F714,menu_items!$A:$A,0)),"Unknown value")</f>
        <v>Asian</v>
      </c>
      <c r="I714" s="5">
        <f>IFERROR(INDEX(menu_items!$D:$D,MATCH(F714,menu_items!$A:$A,0)),0)</f>
        <v>17.95</v>
      </c>
      <c r="J714" t="str">
        <f t="shared" si="55"/>
        <v>Fri</v>
      </c>
      <c r="K714">
        <f t="shared" si="56"/>
        <v>6</v>
      </c>
      <c r="L714" t="str">
        <f t="shared" si="57"/>
        <v>Jan</v>
      </c>
      <c r="M714">
        <v>12</v>
      </c>
      <c r="N714">
        <f t="shared" si="58"/>
        <v>2</v>
      </c>
      <c r="O714" s="5">
        <f t="shared" si="59"/>
        <v>30.9</v>
      </c>
    </row>
    <row r="715" spans="1:15" x14ac:dyDescent="0.25">
      <c r="A715">
        <v>720</v>
      </c>
      <c r="B715">
        <v>316</v>
      </c>
      <c r="C715">
        <f>IF(COUNTIF($B$2:B715,B715)=1,1,0)</f>
        <v>0</v>
      </c>
      <c r="D715" s="1">
        <v>44932</v>
      </c>
      <c r="E715" s="2">
        <v>0.52053240740740736</v>
      </c>
      <c r="F715">
        <v>117</v>
      </c>
      <c r="G715" t="str">
        <f>IFERROR(INDEX(menu_items!$B:$B,MATCH(F715,menu_items!$A:$A,0)),"Unknown value")</f>
        <v>Chicken Burrito</v>
      </c>
      <c r="H715" t="str">
        <f>IFERROR(INDEX(menu_items!$C:$C,MATCH(F715,menu_items!$A:$A,0)),"Unknown value")</f>
        <v>Mexican</v>
      </c>
      <c r="I715" s="5">
        <f>IFERROR(INDEX(menu_items!$D:$D,MATCH(F715,menu_items!$A:$A,0)),0)</f>
        <v>12.95</v>
      </c>
      <c r="J715" t="str">
        <f t="shared" si="55"/>
        <v>Fri</v>
      </c>
      <c r="K715">
        <f t="shared" si="56"/>
        <v>6</v>
      </c>
      <c r="L715" t="str">
        <f t="shared" si="57"/>
        <v>Jan</v>
      </c>
      <c r="M715">
        <v>12</v>
      </c>
      <c r="N715">
        <f t="shared" si="58"/>
        <v>2</v>
      </c>
      <c r="O715" s="5">
        <f t="shared" si="59"/>
        <v>30.9</v>
      </c>
    </row>
    <row r="716" spans="1:15" x14ac:dyDescent="0.25">
      <c r="A716">
        <v>721</v>
      </c>
      <c r="B716">
        <v>317</v>
      </c>
      <c r="C716">
        <f>IF(COUNTIF($B$2:B716,B716)=1,1,0)</f>
        <v>1</v>
      </c>
      <c r="D716" s="1">
        <v>44932</v>
      </c>
      <c r="E716" s="2">
        <v>0.52152777777777781</v>
      </c>
      <c r="F716">
        <v>102</v>
      </c>
      <c r="G716" t="str">
        <f>IFERROR(INDEX(menu_items!$B:$B,MATCH(F716,menu_items!$A:$A,0)),"Unknown value")</f>
        <v>Cheeseburger</v>
      </c>
      <c r="H716" t="str">
        <f>IFERROR(INDEX(menu_items!$C:$C,MATCH(F716,menu_items!$A:$A,0)),"Unknown value")</f>
        <v>American</v>
      </c>
      <c r="I716" s="5">
        <f>IFERROR(INDEX(menu_items!$D:$D,MATCH(F716,menu_items!$A:$A,0)),0)</f>
        <v>13.95</v>
      </c>
      <c r="J716" t="str">
        <f t="shared" si="55"/>
        <v>Fri</v>
      </c>
      <c r="K716">
        <f t="shared" si="56"/>
        <v>6</v>
      </c>
      <c r="L716" t="str">
        <f t="shared" si="57"/>
        <v>Jan</v>
      </c>
      <c r="M716">
        <v>12</v>
      </c>
      <c r="N716">
        <f t="shared" si="58"/>
        <v>7</v>
      </c>
      <c r="O716" s="5">
        <f t="shared" si="59"/>
        <v>109.2</v>
      </c>
    </row>
    <row r="717" spans="1:15" x14ac:dyDescent="0.25">
      <c r="A717">
        <v>722</v>
      </c>
      <c r="B717">
        <v>317</v>
      </c>
      <c r="C717">
        <f>IF(COUNTIF($B$2:B717,B717)=1,1,0)</f>
        <v>0</v>
      </c>
      <c r="D717" s="1">
        <v>44932</v>
      </c>
      <c r="E717" s="2">
        <v>0.52152777777777781</v>
      </c>
      <c r="F717">
        <v>108</v>
      </c>
      <c r="G717" t="str">
        <f>IFERROR(INDEX(menu_items!$B:$B,MATCH(F717,menu_items!$A:$A,0)),"Unknown value")</f>
        <v>Tofu Pad Thai</v>
      </c>
      <c r="H717" t="str">
        <f>IFERROR(INDEX(menu_items!$C:$C,MATCH(F717,menu_items!$A:$A,0)),"Unknown value")</f>
        <v>Asian</v>
      </c>
      <c r="I717" s="5">
        <f>IFERROR(INDEX(menu_items!$D:$D,MATCH(F717,menu_items!$A:$A,0)),0)</f>
        <v>14.5</v>
      </c>
      <c r="J717" t="str">
        <f t="shared" si="55"/>
        <v>Fri</v>
      </c>
      <c r="K717">
        <f t="shared" si="56"/>
        <v>6</v>
      </c>
      <c r="L717" t="str">
        <f t="shared" si="57"/>
        <v>Jan</v>
      </c>
      <c r="M717">
        <v>12</v>
      </c>
      <c r="N717">
        <f t="shared" si="58"/>
        <v>7</v>
      </c>
      <c r="O717" s="5">
        <f t="shared" si="59"/>
        <v>109.2</v>
      </c>
    </row>
    <row r="718" spans="1:15" x14ac:dyDescent="0.25">
      <c r="A718">
        <v>723</v>
      </c>
      <c r="B718">
        <v>317</v>
      </c>
      <c r="C718">
        <f>IF(COUNTIF($B$2:B718,B718)=1,1,0)</f>
        <v>0</v>
      </c>
      <c r="D718" s="1">
        <v>44932</v>
      </c>
      <c r="E718" s="2">
        <v>0.52152777777777781</v>
      </c>
      <c r="F718">
        <v>125</v>
      </c>
      <c r="G718" t="str">
        <f>IFERROR(INDEX(menu_items!$B:$B,MATCH(F718,menu_items!$A:$A,0)),"Unknown value")</f>
        <v>Spaghetti &amp; Meatballs</v>
      </c>
      <c r="H718" t="str">
        <f>IFERROR(INDEX(menu_items!$C:$C,MATCH(F718,menu_items!$A:$A,0)),"Unknown value")</f>
        <v>Italian</v>
      </c>
      <c r="I718" s="5">
        <f>IFERROR(INDEX(menu_items!$D:$D,MATCH(F718,menu_items!$A:$A,0)),0)</f>
        <v>17.95</v>
      </c>
      <c r="J718" t="str">
        <f t="shared" si="55"/>
        <v>Fri</v>
      </c>
      <c r="K718">
        <f t="shared" si="56"/>
        <v>6</v>
      </c>
      <c r="L718" t="str">
        <f t="shared" si="57"/>
        <v>Jan</v>
      </c>
      <c r="M718">
        <v>12</v>
      </c>
      <c r="N718">
        <f t="shared" si="58"/>
        <v>7</v>
      </c>
      <c r="O718" s="5">
        <f t="shared" si="59"/>
        <v>109.2</v>
      </c>
    </row>
    <row r="719" spans="1:15" x14ac:dyDescent="0.25">
      <c r="A719">
        <v>724</v>
      </c>
      <c r="B719">
        <v>317</v>
      </c>
      <c r="C719">
        <f>IF(COUNTIF($B$2:B719,B719)=1,1,0)</f>
        <v>0</v>
      </c>
      <c r="D719" s="1">
        <v>44932</v>
      </c>
      <c r="E719" s="2">
        <v>0.52152777777777781</v>
      </c>
      <c r="F719">
        <v>109</v>
      </c>
      <c r="G719" t="str">
        <f>IFERROR(INDEX(menu_items!$B:$B,MATCH(F719,menu_items!$A:$A,0)),"Unknown value")</f>
        <v>Korean Beef Bowl</v>
      </c>
      <c r="H719" t="str">
        <f>IFERROR(INDEX(menu_items!$C:$C,MATCH(F719,menu_items!$A:$A,0)),"Unknown value")</f>
        <v>Asian</v>
      </c>
      <c r="I719" s="5">
        <f>IFERROR(INDEX(menu_items!$D:$D,MATCH(F719,menu_items!$A:$A,0)),0)</f>
        <v>17.95</v>
      </c>
      <c r="J719" t="str">
        <f t="shared" si="55"/>
        <v>Fri</v>
      </c>
      <c r="K719">
        <f t="shared" si="56"/>
        <v>6</v>
      </c>
      <c r="L719" t="str">
        <f t="shared" si="57"/>
        <v>Jan</v>
      </c>
      <c r="M719">
        <v>12</v>
      </c>
      <c r="N719">
        <f t="shared" si="58"/>
        <v>7</v>
      </c>
      <c r="O719" s="5">
        <f t="shared" si="59"/>
        <v>109.2</v>
      </c>
    </row>
    <row r="720" spans="1:15" x14ac:dyDescent="0.25">
      <c r="A720">
        <v>725</v>
      </c>
      <c r="B720">
        <v>317</v>
      </c>
      <c r="C720">
        <f>IF(COUNTIF($B$2:B720,B720)=1,1,0)</f>
        <v>0</v>
      </c>
      <c r="D720" s="1">
        <v>44932</v>
      </c>
      <c r="E720" s="2">
        <v>0.52152777777777781</v>
      </c>
      <c r="F720">
        <v>112</v>
      </c>
      <c r="G720" t="str">
        <f>IFERROR(INDEX(menu_items!$B:$B,MATCH(F720,menu_items!$A:$A,0)),"Unknown value")</f>
        <v>Salmon Roll</v>
      </c>
      <c r="H720" t="str">
        <f>IFERROR(INDEX(menu_items!$C:$C,MATCH(F720,menu_items!$A:$A,0)),"Unknown value")</f>
        <v>Asian</v>
      </c>
      <c r="I720" s="5">
        <f>IFERROR(INDEX(menu_items!$D:$D,MATCH(F720,menu_items!$A:$A,0)),0)</f>
        <v>14.95</v>
      </c>
      <c r="J720" t="str">
        <f t="shared" si="55"/>
        <v>Fri</v>
      </c>
      <c r="K720">
        <f t="shared" si="56"/>
        <v>6</v>
      </c>
      <c r="L720" t="str">
        <f t="shared" si="57"/>
        <v>Jan</v>
      </c>
      <c r="M720">
        <v>12</v>
      </c>
      <c r="N720">
        <f t="shared" si="58"/>
        <v>7</v>
      </c>
      <c r="O720" s="5">
        <f t="shared" si="59"/>
        <v>109.2</v>
      </c>
    </row>
    <row r="721" spans="1:15" x14ac:dyDescent="0.25">
      <c r="A721">
        <v>726</v>
      </c>
      <c r="B721">
        <v>317</v>
      </c>
      <c r="C721">
        <f>IF(COUNTIF($B$2:B721,B721)=1,1,0)</f>
        <v>0</v>
      </c>
      <c r="D721" s="1">
        <v>44932</v>
      </c>
      <c r="E721" s="2">
        <v>0.52152777777777781</v>
      </c>
      <c r="F721">
        <v>119</v>
      </c>
      <c r="G721" t="str">
        <f>IFERROR(INDEX(menu_items!$B:$B,MATCH(F721,menu_items!$A:$A,0)),"Unknown value")</f>
        <v>Chicken Torta</v>
      </c>
      <c r="H721" t="str">
        <f>IFERROR(INDEX(menu_items!$C:$C,MATCH(F721,menu_items!$A:$A,0)),"Unknown value")</f>
        <v>Mexican</v>
      </c>
      <c r="I721" s="5">
        <f>IFERROR(INDEX(menu_items!$D:$D,MATCH(F721,menu_items!$A:$A,0)),0)</f>
        <v>11.95</v>
      </c>
      <c r="J721" t="str">
        <f t="shared" si="55"/>
        <v>Fri</v>
      </c>
      <c r="K721">
        <f t="shared" si="56"/>
        <v>6</v>
      </c>
      <c r="L721" t="str">
        <f t="shared" si="57"/>
        <v>Jan</v>
      </c>
      <c r="M721">
        <v>12</v>
      </c>
      <c r="N721">
        <f t="shared" si="58"/>
        <v>7</v>
      </c>
      <c r="O721" s="5">
        <f t="shared" si="59"/>
        <v>109.2</v>
      </c>
    </row>
    <row r="722" spans="1:15" x14ac:dyDescent="0.25">
      <c r="A722">
        <v>727</v>
      </c>
      <c r="B722">
        <v>317</v>
      </c>
      <c r="C722">
        <f>IF(COUNTIF($B$2:B722,B722)=1,1,0)</f>
        <v>0</v>
      </c>
      <c r="D722" s="1">
        <v>44932</v>
      </c>
      <c r="E722" s="2">
        <v>0.52152777777777781</v>
      </c>
      <c r="F722">
        <v>131</v>
      </c>
      <c r="G722" t="str">
        <f>IFERROR(INDEX(menu_items!$B:$B,MATCH(F722,menu_items!$A:$A,0)),"Unknown value")</f>
        <v>Chicken Parmesan</v>
      </c>
      <c r="H722" t="str">
        <f>IFERROR(INDEX(menu_items!$C:$C,MATCH(F722,menu_items!$A:$A,0)),"Unknown value")</f>
        <v>Italian</v>
      </c>
      <c r="I722" s="5">
        <f>IFERROR(INDEX(menu_items!$D:$D,MATCH(F722,menu_items!$A:$A,0)),0)</f>
        <v>17.95</v>
      </c>
      <c r="J722" t="str">
        <f t="shared" si="55"/>
        <v>Fri</v>
      </c>
      <c r="K722">
        <f t="shared" si="56"/>
        <v>6</v>
      </c>
      <c r="L722" t="str">
        <f t="shared" si="57"/>
        <v>Jan</v>
      </c>
      <c r="M722">
        <v>12</v>
      </c>
      <c r="N722">
        <f t="shared" si="58"/>
        <v>7</v>
      </c>
      <c r="O722" s="5">
        <f t="shared" si="59"/>
        <v>109.2</v>
      </c>
    </row>
    <row r="723" spans="1:15" x14ac:dyDescent="0.25">
      <c r="A723">
        <v>728</v>
      </c>
      <c r="B723">
        <v>318</v>
      </c>
      <c r="C723">
        <f>IF(COUNTIF($B$2:B723,B723)=1,1,0)</f>
        <v>1</v>
      </c>
      <c r="D723" s="1">
        <v>44932</v>
      </c>
      <c r="E723" s="2">
        <v>0.53141203703703699</v>
      </c>
      <c r="F723">
        <v>110</v>
      </c>
      <c r="G723" t="str">
        <f>IFERROR(INDEX(menu_items!$B:$B,MATCH(F723,menu_items!$A:$A,0)),"Unknown value")</f>
        <v>Pork Ramen</v>
      </c>
      <c r="H723" t="str">
        <f>IFERROR(INDEX(menu_items!$C:$C,MATCH(F723,menu_items!$A:$A,0)),"Unknown value")</f>
        <v>Asian</v>
      </c>
      <c r="I723" s="5">
        <f>IFERROR(INDEX(menu_items!$D:$D,MATCH(F723,menu_items!$A:$A,0)),0)</f>
        <v>17.95</v>
      </c>
      <c r="J723" t="str">
        <f t="shared" si="55"/>
        <v>Fri</v>
      </c>
      <c r="K723">
        <f t="shared" si="56"/>
        <v>6</v>
      </c>
      <c r="L723" t="str">
        <f t="shared" si="57"/>
        <v>Jan</v>
      </c>
      <c r="M723">
        <v>12</v>
      </c>
      <c r="N723">
        <f t="shared" si="58"/>
        <v>4</v>
      </c>
      <c r="O723" s="5">
        <f t="shared" si="59"/>
        <v>50.95</v>
      </c>
    </row>
    <row r="724" spans="1:15" x14ac:dyDescent="0.25">
      <c r="A724">
        <v>729</v>
      </c>
      <c r="B724">
        <v>318</v>
      </c>
      <c r="C724">
        <f>IF(COUNTIF($B$2:B724,B724)=1,1,0)</f>
        <v>0</v>
      </c>
      <c r="D724" s="1">
        <v>44932</v>
      </c>
      <c r="E724" s="2">
        <v>0.53141203703703699</v>
      </c>
      <c r="F724">
        <v>129</v>
      </c>
      <c r="G724" t="str">
        <f>IFERROR(INDEX(menu_items!$B:$B,MATCH(F724,menu_items!$A:$A,0)),"Unknown value")</f>
        <v>Mushroom Ravioli</v>
      </c>
      <c r="H724" t="str">
        <f>IFERROR(INDEX(menu_items!$C:$C,MATCH(F724,menu_items!$A:$A,0)),"Unknown value")</f>
        <v>Italian</v>
      </c>
      <c r="I724" s="5">
        <f>IFERROR(INDEX(menu_items!$D:$D,MATCH(F724,menu_items!$A:$A,0)),0)</f>
        <v>15.5</v>
      </c>
      <c r="J724" t="str">
        <f t="shared" si="55"/>
        <v>Fri</v>
      </c>
      <c r="K724">
        <f t="shared" si="56"/>
        <v>6</v>
      </c>
      <c r="L724" t="str">
        <f t="shared" si="57"/>
        <v>Jan</v>
      </c>
      <c r="M724">
        <v>12</v>
      </c>
      <c r="N724">
        <f t="shared" si="58"/>
        <v>4</v>
      </c>
      <c r="O724" s="5">
        <f t="shared" si="59"/>
        <v>50.95</v>
      </c>
    </row>
    <row r="725" spans="1:15" x14ac:dyDescent="0.25">
      <c r="A725">
        <v>730</v>
      </c>
      <c r="B725">
        <v>318</v>
      </c>
      <c r="C725">
        <f>IF(COUNTIF($B$2:B725,B725)=1,1,0)</f>
        <v>0</v>
      </c>
      <c r="D725" s="1">
        <v>44932</v>
      </c>
      <c r="E725" s="2">
        <v>0.53141203703703699</v>
      </c>
      <c r="F725">
        <v>121</v>
      </c>
      <c r="G725" t="str">
        <f>IFERROR(INDEX(menu_items!$B:$B,MATCH(F725,menu_items!$A:$A,0)),"Unknown value")</f>
        <v>Cheese Quesadillas</v>
      </c>
      <c r="H725" t="str">
        <f>IFERROR(INDEX(menu_items!$C:$C,MATCH(F725,menu_items!$A:$A,0)),"Unknown value")</f>
        <v>Mexican</v>
      </c>
      <c r="I725" s="5">
        <f>IFERROR(INDEX(menu_items!$D:$D,MATCH(F725,menu_items!$A:$A,0)),0)</f>
        <v>10.5</v>
      </c>
      <c r="J725" t="str">
        <f t="shared" si="55"/>
        <v>Fri</v>
      </c>
      <c r="K725">
        <f t="shared" si="56"/>
        <v>6</v>
      </c>
      <c r="L725" t="str">
        <f t="shared" si="57"/>
        <v>Jan</v>
      </c>
      <c r="M725">
        <v>12</v>
      </c>
      <c r="N725">
        <f t="shared" si="58"/>
        <v>4</v>
      </c>
      <c r="O725" s="5">
        <f t="shared" si="59"/>
        <v>50.95</v>
      </c>
    </row>
    <row r="726" spans="1:15" x14ac:dyDescent="0.25">
      <c r="A726">
        <v>731</v>
      </c>
      <c r="B726">
        <v>318</v>
      </c>
      <c r="C726">
        <f>IF(COUNTIF($B$2:B726,B726)=1,1,0)</f>
        <v>0</v>
      </c>
      <c r="D726" s="1">
        <v>44932</v>
      </c>
      <c r="E726" s="2">
        <v>0.53141203703703699</v>
      </c>
      <c r="F726">
        <v>122</v>
      </c>
      <c r="G726" t="str">
        <f>IFERROR(INDEX(menu_items!$B:$B,MATCH(F726,menu_items!$A:$A,0)),"Unknown value")</f>
        <v>Chips &amp; Salsa</v>
      </c>
      <c r="H726" t="str">
        <f>IFERROR(INDEX(menu_items!$C:$C,MATCH(F726,menu_items!$A:$A,0)),"Unknown value")</f>
        <v>Mexican</v>
      </c>
      <c r="I726" s="5">
        <f>IFERROR(INDEX(menu_items!$D:$D,MATCH(F726,menu_items!$A:$A,0)),0)</f>
        <v>7</v>
      </c>
      <c r="J726" t="str">
        <f t="shared" si="55"/>
        <v>Fri</v>
      </c>
      <c r="K726">
        <f t="shared" si="56"/>
        <v>6</v>
      </c>
      <c r="L726" t="str">
        <f t="shared" si="57"/>
        <v>Jan</v>
      </c>
      <c r="M726">
        <v>12</v>
      </c>
      <c r="N726">
        <f t="shared" si="58"/>
        <v>4</v>
      </c>
      <c r="O726" s="5">
        <f t="shared" si="59"/>
        <v>50.95</v>
      </c>
    </row>
    <row r="727" spans="1:15" x14ac:dyDescent="0.25">
      <c r="A727">
        <v>732</v>
      </c>
      <c r="B727">
        <v>319</v>
      </c>
      <c r="C727">
        <f>IF(COUNTIF($B$2:B727,B727)=1,1,0)</f>
        <v>1</v>
      </c>
      <c r="D727" s="1">
        <v>44932</v>
      </c>
      <c r="E727" s="2">
        <v>0.53219907407407407</v>
      </c>
      <c r="F727">
        <v>117</v>
      </c>
      <c r="G727" t="str">
        <f>IFERROR(INDEX(menu_items!$B:$B,MATCH(F727,menu_items!$A:$A,0)),"Unknown value")</f>
        <v>Chicken Burrito</v>
      </c>
      <c r="H727" t="str">
        <f>IFERROR(INDEX(menu_items!$C:$C,MATCH(F727,menu_items!$A:$A,0)),"Unknown value")</f>
        <v>Mexican</v>
      </c>
      <c r="I727" s="5">
        <f>IFERROR(INDEX(menu_items!$D:$D,MATCH(F727,menu_items!$A:$A,0)),0)</f>
        <v>12.95</v>
      </c>
      <c r="J727" t="str">
        <f t="shared" si="55"/>
        <v>Fri</v>
      </c>
      <c r="K727">
        <f t="shared" si="56"/>
        <v>6</v>
      </c>
      <c r="L727" t="str">
        <f t="shared" si="57"/>
        <v>Jan</v>
      </c>
      <c r="M727">
        <v>12</v>
      </c>
      <c r="N727">
        <f t="shared" si="58"/>
        <v>1</v>
      </c>
      <c r="O727" s="5">
        <f t="shared" si="59"/>
        <v>12.95</v>
      </c>
    </row>
    <row r="728" spans="1:15" x14ac:dyDescent="0.25">
      <c r="A728">
        <v>733</v>
      </c>
      <c r="B728">
        <v>320</v>
      </c>
      <c r="C728">
        <f>IF(COUNTIF($B$2:B728,B728)=1,1,0)</f>
        <v>1</v>
      </c>
      <c r="D728" s="1">
        <v>44932</v>
      </c>
      <c r="E728" s="2">
        <v>0.53240740740740744</v>
      </c>
      <c r="F728">
        <v>102</v>
      </c>
      <c r="G728" t="str">
        <f>IFERROR(INDEX(menu_items!$B:$B,MATCH(F728,menu_items!$A:$A,0)),"Unknown value")</f>
        <v>Cheeseburger</v>
      </c>
      <c r="H728" t="str">
        <f>IFERROR(INDEX(menu_items!$C:$C,MATCH(F728,menu_items!$A:$A,0)),"Unknown value")</f>
        <v>American</v>
      </c>
      <c r="I728" s="5">
        <f>IFERROR(INDEX(menu_items!$D:$D,MATCH(F728,menu_items!$A:$A,0)),0)</f>
        <v>13.95</v>
      </c>
      <c r="J728" t="str">
        <f t="shared" si="55"/>
        <v>Fri</v>
      </c>
      <c r="K728">
        <f t="shared" si="56"/>
        <v>6</v>
      </c>
      <c r="L728" t="str">
        <f t="shared" si="57"/>
        <v>Jan</v>
      </c>
      <c r="M728">
        <v>12</v>
      </c>
      <c r="N728">
        <f t="shared" si="58"/>
        <v>2</v>
      </c>
      <c r="O728" s="5">
        <f t="shared" si="59"/>
        <v>24.45</v>
      </c>
    </row>
    <row r="729" spans="1:15" x14ac:dyDescent="0.25">
      <c r="A729">
        <v>734</v>
      </c>
      <c r="B729">
        <v>320</v>
      </c>
      <c r="C729">
        <f>IF(COUNTIF($B$2:B729,B729)=1,1,0)</f>
        <v>0</v>
      </c>
      <c r="D729" s="1">
        <v>44932</v>
      </c>
      <c r="E729" s="2">
        <v>0.53240740740740744</v>
      </c>
      <c r="F729">
        <v>104</v>
      </c>
      <c r="G729" t="str">
        <f>IFERROR(INDEX(menu_items!$B:$B,MATCH(F729,menu_items!$A:$A,0)),"Unknown value")</f>
        <v>Veggie Burger</v>
      </c>
      <c r="H729" t="str">
        <f>IFERROR(INDEX(menu_items!$C:$C,MATCH(F729,menu_items!$A:$A,0)),"Unknown value")</f>
        <v>American</v>
      </c>
      <c r="I729" s="5">
        <f>IFERROR(INDEX(menu_items!$D:$D,MATCH(F729,menu_items!$A:$A,0)),0)</f>
        <v>10.5</v>
      </c>
      <c r="J729" t="str">
        <f t="shared" si="55"/>
        <v>Fri</v>
      </c>
      <c r="K729">
        <f t="shared" si="56"/>
        <v>6</v>
      </c>
      <c r="L729" t="str">
        <f t="shared" si="57"/>
        <v>Jan</v>
      </c>
      <c r="M729">
        <v>12</v>
      </c>
      <c r="N729">
        <f t="shared" si="58"/>
        <v>2</v>
      </c>
      <c r="O729" s="5">
        <f t="shared" si="59"/>
        <v>24.45</v>
      </c>
    </row>
    <row r="730" spans="1:15" x14ac:dyDescent="0.25">
      <c r="A730">
        <v>735</v>
      </c>
      <c r="B730">
        <v>321</v>
      </c>
      <c r="C730">
        <f>IF(COUNTIF($B$2:B730,B730)=1,1,0)</f>
        <v>1</v>
      </c>
      <c r="D730" s="1">
        <v>44932</v>
      </c>
      <c r="E730" s="2">
        <v>0.53913194444444446</v>
      </c>
      <c r="F730">
        <v>117</v>
      </c>
      <c r="G730" t="str">
        <f>IFERROR(INDEX(menu_items!$B:$B,MATCH(F730,menu_items!$A:$A,0)),"Unknown value")</f>
        <v>Chicken Burrito</v>
      </c>
      <c r="H730" t="str">
        <f>IFERROR(INDEX(menu_items!$C:$C,MATCH(F730,menu_items!$A:$A,0)),"Unknown value")</f>
        <v>Mexican</v>
      </c>
      <c r="I730" s="5">
        <f>IFERROR(INDEX(menu_items!$D:$D,MATCH(F730,menu_items!$A:$A,0)),0)</f>
        <v>12.95</v>
      </c>
      <c r="J730" t="str">
        <f t="shared" si="55"/>
        <v>Fri</v>
      </c>
      <c r="K730">
        <f t="shared" si="56"/>
        <v>6</v>
      </c>
      <c r="L730" t="str">
        <f t="shared" si="57"/>
        <v>Jan</v>
      </c>
      <c r="M730">
        <v>12</v>
      </c>
      <c r="N730">
        <f t="shared" si="58"/>
        <v>1</v>
      </c>
      <c r="O730" s="5">
        <f t="shared" si="59"/>
        <v>12.95</v>
      </c>
    </row>
    <row r="731" spans="1:15" x14ac:dyDescent="0.25">
      <c r="A731">
        <v>736</v>
      </c>
      <c r="B731">
        <v>322</v>
      </c>
      <c r="C731">
        <f>IF(COUNTIF($B$2:B731,B731)=1,1,0)</f>
        <v>1</v>
      </c>
      <c r="D731" s="1">
        <v>44932</v>
      </c>
      <c r="E731" s="2">
        <v>0.54320601851851846</v>
      </c>
      <c r="F731">
        <v>102</v>
      </c>
      <c r="G731" t="str">
        <f>IFERROR(INDEX(menu_items!$B:$B,MATCH(F731,menu_items!$A:$A,0)),"Unknown value")</f>
        <v>Cheeseburger</v>
      </c>
      <c r="H731" t="str">
        <f>IFERROR(INDEX(menu_items!$C:$C,MATCH(F731,menu_items!$A:$A,0)),"Unknown value")</f>
        <v>American</v>
      </c>
      <c r="I731" s="5">
        <f>IFERROR(INDEX(menu_items!$D:$D,MATCH(F731,menu_items!$A:$A,0)),0)</f>
        <v>13.95</v>
      </c>
      <c r="J731" t="str">
        <f t="shared" si="55"/>
        <v>Fri</v>
      </c>
      <c r="K731">
        <f t="shared" si="56"/>
        <v>6</v>
      </c>
      <c r="L731" t="str">
        <f t="shared" si="57"/>
        <v>Jan</v>
      </c>
      <c r="M731">
        <v>13</v>
      </c>
      <c r="N731">
        <f t="shared" si="58"/>
        <v>4</v>
      </c>
      <c r="O731" s="5">
        <f t="shared" si="59"/>
        <v>45.95</v>
      </c>
    </row>
    <row r="732" spans="1:15" x14ac:dyDescent="0.25">
      <c r="A732">
        <v>737</v>
      </c>
      <c r="B732">
        <v>322</v>
      </c>
      <c r="C732">
        <f>IF(COUNTIF($B$2:B732,B732)=1,1,0)</f>
        <v>0</v>
      </c>
      <c r="D732" s="1">
        <v>44932</v>
      </c>
      <c r="E732" s="2">
        <v>0.54320601851851846</v>
      </c>
      <c r="F732">
        <v>104</v>
      </c>
      <c r="G732" t="str">
        <f>IFERROR(INDEX(menu_items!$B:$B,MATCH(F732,menu_items!$A:$A,0)),"Unknown value")</f>
        <v>Veggie Burger</v>
      </c>
      <c r="H732" t="str">
        <f>IFERROR(INDEX(menu_items!$C:$C,MATCH(F732,menu_items!$A:$A,0)),"Unknown value")</f>
        <v>American</v>
      </c>
      <c r="I732" s="5">
        <f>IFERROR(INDEX(menu_items!$D:$D,MATCH(F732,menu_items!$A:$A,0)),0)</f>
        <v>10.5</v>
      </c>
      <c r="J732" t="str">
        <f t="shared" si="55"/>
        <v>Fri</v>
      </c>
      <c r="K732">
        <f t="shared" si="56"/>
        <v>6</v>
      </c>
      <c r="L732" t="str">
        <f t="shared" si="57"/>
        <v>Jan</v>
      </c>
      <c r="M732">
        <v>13</v>
      </c>
      <c r="N732">
        <f t="shared" si="58"/>
        <v>4</v>
      </c>
      <c r="O732" s="5">
        <f t="shared" si="59"/>
        <v>45.95</v>
      </c>
    </row>
    <row r="733" spans="1:15" x14ac:dyDescent="0.25">
      <c r="A733">
        <v>738</v>
      </c>
      <c r="B733">
        <v>322</v>
      </c>
      <c r="C733">
        <f>IF(COUNTIF($B$2:B733,B733)=1,1,0)</f>
        <v>0</v>
      </c>
      <c r="D733" s="1">
        <v>44932</v>
      </c>
      <c r="E733" s="2">
        <v>0.54320601851851846</v>
      </c>
      <c r="F733">
        <v>108</v>
      </c>
      <c r="G733" t="str">
        <f>IFERROR(INDEX(menu_items!$B:$B,MATCH(F733,menu_items!$A:$A,0)),"Unknown value")</f>
        <v>Tofu Pad Thai</v>
      </c>
      <c r="H733" t="str">
        <f>IFERROR(INDEX(menu_items!$C:$C,MATCH(F733,menu_items!$A:$A,0)),"Unknown value")</f>
        <v>Asian</v>
      </c>
      <c r="I733" s="5">
        <f>IFERROR(INDEX(menu_items!$D:$D,MATCH(F733,menu_items!$A:$A,0)),0)</f>
        <v>14.5</v>
      </c>
      <c r="J733" t="str">
        <f t="shared" si="55"/>
        <v>Fri</v>
      </c>
      <c r="K733">
        <f t="shared" si="56"/>
        <v>6</v>
      </c>
      <c r="L733" t="str">
        <f t="shared" si="57"/>
        <v>Jan</v>
      </c>
      <c r="M733">
        <v>13</v>
      </c>
      <c r="N733">
        <f t="shared" si="58"/>
        <v>4</v>
      </c>
      <c r="O733" s="5">
        <f t="shared" si="59"/>
        <v>45.95</v>
      </c>
    </row>
    <row r="734" spans="1:15" x14ac:dyDescent="0.25">
      <c r="A734">
        <v>739</v>
      </c>
      <c r="B734">
        <v>322</v>
      </c>
      <c r="C734">
        <f>IF(COUNTIF($B$2:B734,B734)=1,1,0)</f>
        <v>0</v>
      </c>
      <c r="D734" s="1">
        <v>44932</v>
      </c>
      <c r="E734" s="2">
        <v>0.54320601851851846</v>
      </c>
      <c r="F734">
        <v>106</v>
      </c>
      <c r="G734" t="str">
        <f>IFERROR(INDEX(menu_items!$B:$B,MATCH(F734,menu_items!$A:$A,0)),"Unknown value")</f>
        <v>French Fries</v>
      </c>
      <c r="H734" t="str">
        <f>IFERROR(INDEX(menu_items!$C:$C,MATCH(F734,menu_items!$A:$A,0)),"Unknown value")</f>
        <v>American</v>
      </c>
      <c r="I734" s="5">
        <f>IFERROR(INDEX(menu_items!$D:$D,MATCH(F734,menu_items!$A:$A,0)),0)</f>
        <v>7</v>
      </c>
      <c r="J734" t="str">
        <f t="shared" si="55"/>
        <v>Fri</v>
      </c>
      <c r="K734">
        <f t="shared" si="56"/>
        <v>6</v>
      </c>
      <c r="L734" t="str">
        <f t="shared" si="57"/>
        <v>Jan</v>
      </c>
      <c r="M734">
        <v>13</v>
      </c>
      <c r="N734">
        <f t="shared" si="58"/>
        <v>4</v>
      </c>
      <c r="O734" s="5">
        <f t="shared" si="59"/>
        <v>45.95</v>
      </c>
    </row>
    <row r="735" spans="1:15" x14ac:dyDescent="0.25">
      <c r="A735">
        <v>740</v>
      </c>
      <c r="B735">
        <v>323</v>
      </c>
      <c r="C735">
        <f>IF(COUNTIF($B$2:B735,B735)=1,1,0)</f>
        <v>1</v>
      </c>
      <c r="D735" s="1">
        <v>44932</v>
      </c>
      <c r="E735" s="2">
        <v>0.54552083333333334</v>
      </c>
      <c r="F735">
        <v>108</v>
      </c>
      <c r="G735" t="str">
        <f>IFERROR(INDEX(menu_items!$B:$B,MATCH(F735,menu_items!$A:$A,0)),"Unknown value")</f>
        <v>Tofu Pad Thai</v>
      </c>
      <c r="H735" t="str">
        <f>IFERROR(INDEX(menu_items!$C:$C,MATCH(F735,menu_items!$A:$A,0)),"Unknown value")</f>
        <v>Asian</v>
      </c>
      <c r="I735" s="5">
        <f>IFERROR(INDEX(menu_items!$D:$D,MATCH(F735,menu_items!$A:$A,0)),0)</f>
        <v>14.5</v>
      </c>
      <c r="J735" t="str">
        <f t="shared" si="55"/>
        <v>Fri</v>
      </c>
      <c r="K735">
        <f t="shared" si="56"/>
        <v>6</v>
      </c>
      <c r="L735" t="str">
        <f t="shared" si="57"/>
        <v>Jan</v>
      </c>
      <c r="M735">
        <v>13</v>
      </c>
      <c r="N735">
        <f t="shared" si="58"/>
        <v>1</v>
      </c>
      <c r="O735" s="5">
        <f t="shared" si="59"/>
        <v>14.5</v>
      </c>
    </row>
    <row r="736" spans="1:15" x14ac:dyDescent="0.25">
      <c r="A736">
        <v>741</v>
      </c>
      <c r="B736">
        <v>324</v>
      </c>
      <c r="C736">
        <f>IF(COUNTIF($B$2:B736,B736)=1,1,0)</f>
        <v>1</v>
      </c>
      <c r="D736" s="1">
        <v>44932</v>
      </c>
      <c r="E736" s="2">
        <v>0.54634259259259255</v>
      </c>
      <c r="F736">
        <v>124</v>
      </c>
      <c r="G736" t="str">
        <f>IFERROR(INDEX(menu_items!$B:$B,MATCH(F736,menu_items!$A:$A,0)),"Unknown value")</f>
        <v>Spaghetti</v>
      </c>
      <c r="H736" t="str">
        <f>IFERROR(INDEX(menu_items!$C:$C,MATCH(F736,menu_items!$A:$A,0)),"Unknown value")</f>
        <v>Italian</v>
      </c>
      <c r="I736" s="5">
        <f>IFERROR(INDEX(menu_items!$D:$D,MATCH(F736,menu_items!$A:$A,0)),0)</f>
        <v>14.5</v>
      </c>
      <c r="J736" t="str">
        <f t="shared" si="55"/>
        <v>Fri</v>
      </c>
      <c r="K736">
        <f t="shared" si="56"/>
        <v>6</v>
      </c>
      <c r="L736" t="str">
        <f t="shared" si="57"/>
        <v>Jan</v>
      </c>
      <c r="M736">
        <v>13</v>
      </c>
      <c r="N736">
        <f t="shared" si="58"/>
        <v>1</v>
      </c>
      <c r="O736" s="5">
        <f t="shared" si="59"/>
        <v>14.5</v>
      </c>
    </row>
    <row r="737" spans="1:15" x14ac:dyDescent="0.25">
      <c r="A737">
        <v>742</v>
      </c>
      <c r="B737">
        <v>325</v>
      </c>
      <c r="C737">
        <f>IF(COUNTIF($B$2:B737,B737)=1,1,0)</f>
        <v>1</v>
      </c>
      <c r="D737" s="1">
        <v>44932</v>
      </c>
      <c r="E737" s="2">
        <v>0.54689814814814819</v>
      </c>
      <c r="F737">
        <v>108</v>
      </c>
      <c r="G737" t="str">
        <f>IFERROR(INDEX(menu_items!$B:$B,MATCH(F737,menu_items!$A:$A,0)),"Unknown value")</f>
        <v>Tofu Pad Thai</v>
      </c>
      <c r="H737" t="str">
        <f>IFERROR(INDEX(menu_items!$C:$C,MATCH(F737,menu_items!$A:$A,0)),"Unknown value")</f>
        <v>Asian</v>
      </c>
      <c r="I737" s="5">
        <f>IFERROR(INDEX(menu_items!$D:$D,MATCH(F737,menu_items!$A:$A,0)),0)</f>
        <v>14.5</v>
      </c>
      <c r="J737" t="str">
        <f t="shared" si="55"/>
        <v>Fri</v>
      </c>
      <c r="K737">
        <f t="shared" si="56"/>
        <v>6</v>
      </c>
      <c r="L737" t="str">
        <f t="shared" si="57"/>
        <v>Jan</v>
      </c>
      <c r="M737">
        <v>13</v>
      </c>
      <c r="N737">
        <f t="shared" si="58"/>
        <v>2</v>
      </c>
      <c r="O737" s="5">
        <f t="shared" si="59"/>
        <v>31.45</v>
      </c>
    </row>
    <row r="738" spans="1:15" x14ac:dyDescent="0.25">
      <c r="A738">
        <v>743</v>
      </c>
      <c r="B738">
        <v>325</v>
      </c>
      <c r="C738">
        <f>IF(COUNTIF($B$2:B738,B738)=1,1,0)</f>
        <v>0</v>
      </c>
      <c r="D738" s="1">
        <v>44932</v>
      </c>
      <c r="E738" s="2">
        <v>0.54689814814814819</v>
      </c>
      <c r="F738">
        <v>132</v>
      </c>
      <c r="G738" t="str">
        <f>IFERROR(INDEX(menu_items!$B:$B,MATCH(F738,menu_items!$A:$A,0)),"Unknown value")</f>
        <v>Eggplant Parmesan</v>
      </c>
      <c r="H738" t="str">
        <f>IFERROR(INDEX(menu_items!$C:$C,MATCH(F738,menu_items!$A:$A,0)),"Unknown value")</f>
        <v>Italian</v>
      </c>
      <c r="I738" s="5">
        <f>IFERROR(INDEX(menu_items!$D:$D,MATCH(F738,menu_items!$A:$A,0)),0)</f>
        <v>16.95</v>
      </c>
      <c r="J738" t="str">
        <f t="shared" si="55"/>
        <v>Fri</v>
      </c>
      <c r="K738">
        <f t="shared" si="56"/>
        <v>6</v>
      </c>
      <c r="L738" t="str">
        <f t="shared" si="57"/>
        <v>Jan</v>
      </c>
      <c r="M738">
        <v>13</v>
      </c>
      <c r="N738">
        <f t="shared" si="58"/>
        <v>2</v>
      </c>
      <c r="O738" s="5">
        <f t="shared" si="59"/>
        <v>31.45</v>
      </c>
    </row>
    <row r="739" spans="1:15" x14ac:dyDescent="0.25">
      <c r="A739">
        <v>744</v>
      </c>
      <c r="B739">
        <v>326</v>
      </c>
      <c r="C739">
        <f>IF(COUNTIF($B$2:B739,B739)=1,1,0)</f>
        <v>1</v>
      </c>
      <c r="D739" s="1">
        <v>44932</v>
      </c>
      <c r="E739" s="2">
        <v>0.54876157407407411</v>
      </c>
      <c r="F739">
        <v>102</v>
      </c>
      <c r="G739" t="str">
        <f>IFERROR(INDEX(menu_items!$B:$B,MATCH(F739,menu_items!$A:$A,0)),"Unknown value")</f>
        <v>Cheeseburger</v>
      </c>
      <c r="H739" t="str">
        <f>IFERROR(INDEX(menu_items!$C:$C,MATCH(F739,menu_items!$A:$A,0)),"Unknown value")</f>
        <v>American</v>
      </c>
      <c r="I739" s="5">
        <f>IFERROR(INDEX(menu_items!$D:$D,MATCH(F739,menu_items!$A:$A,0)),0)</f>
        <v>13.95</v>
      </c>
      <c r="J739" t="str">
        <f t="shared" si="55"/>
        <v>Fri</v>
      </c>
      <c r="K739">
        <f t="shared" si="56"/>
        <v>6</v>
      </c>
      <c r="L739" t="str">
        <f t="shared" si="57"/>
        <v>Jan</v>
      </c>
      <c r="M739">
        <v>13</v>
      </c>
      <c r="N739">
        <f t="shared" si="58"/>
        <v>2</v>
      </c>
      <c r="O739" s="5">
        <f t="shared" si="59"/>
        <v>22.95</v>
      </c>
    </row>
    <row r="740" spans="1:15" x14ac:dyDescent="0.25">
      <c r="A740">
        <v>745</v>
      </c>
      <c r="B740">
        <v>326</v>
      </c>
      <c r="C740">
        <f>IF(COUNTIF($B$2:B740,B740)=1,1,0)</f>
        <v>0</v>
      </c>
      <c r="D740" s="1">
        <v>44932</v>
      </c>
      <c r="E740" s="2">
        <v>0.54876157407407411</v>
      </c>
      <c r="F740">
        <v>123</v>
      </c>
      <c r="G740" t="str">
        <f>IFERROR(INDEX(menu_items!$B:$B,MATCH(F740,menu_items!$A:$A,0)),"Unknown value")</f>
        <v>Chips &amp; Guacamole</v>
      </c>
      <c r="H740" t="str">
        <f>IFERROR(INDEX(menu_items!$C:$C,MATCH(F740,menu_items!$A:$A,0)),"Unknown value")</f>
        <v>Mexican</v>
      </c>
      <c r="I740" s="5">
        <f>IFERROR(INDEX(menu_items!$D:$D,MATCH(F740,menu_items!$A:$A,0)),0)</f>
        <v>9</v>
      </c>
      <c r="J740" t="str">
        <f t="shared" si="55"/>
        <v>Fri</v>
      </c>
      <c r="K740">
        <f t="shared" si="56"/>
        <v>6</v>
      </c>
      <c r="L740" t="str">
        <f t="shared" si="57"/>
        <v>Jan</v>
      </c>
      <c r="M740">
        <v>13</v>
      </c>
      <c r="N740">
        <f t="shared" si="58"/>
        <v>2</v>
      </c>
      <c r="O740" s="5">
        <f t="shared" si="59"/>
        <v>22.95</v>
      </c>
    </row>
    <row r="741" spans="1:15" x14ac:dyDescent="0.25">
      <c r="A741">
        <v>746</v>
      </c>
      <c r="B741">
        <v>327</v>
      </c>
      <c r="C741">
        <f>IF(COUNTIF($B$2:B741,B741)=1,1,0)</f>
        <v>1</v>
      </c>
      <c r="D741" s="1">
        <v>44932</v>
      </c>
      <c r="E741" s="2">
        <v>0.54923611111111115</v>
      </c>
      <c r="F741">
        <v>108</v>
      </c>
      <c r="G741" t="str">
        <f>IFERROR(INDEX(menu_items!$B:$B,MATCH(F741,menu_items!$A:$A,0)),"Unknown value")</f>
        <v>Tofu Pad Thai</v>
      </c>
      <c r="H741" t="str">
        <f>IFERROR(INDEX(menu_items!$C:$C,MATCH(F741,menu_items!$A:$A,0)),"Unknown value")</f>
        <v>Asian</v>
      </c>
      <c r="I741" s="5">
        <f>IFERROR(INDEX(menu_items!$D:$D,MATCH(F741,menu_items!$A:$A,0)),0)</f>
        <v>14.5</v>
      </c>
      <c r="J741" t="str">
        <f t="shared" si="55"/>
        <v>Fri</v>
      </c>
      <c r="K741">
        <f t="shared" si="56"/>
        <v>6</v>
      </c>
      <c r="L741" t="str">
        <f t="shared" si="57"/>
        <v>Jan</v>
      </c>
      <c r="M741">
        <v>13</v>
      </c>
      <c r="N741">
        <f t="shared" si="58"/>
        <v>1</v>
      </c>
      <c r="O741" s="5">
        <f t="shared" si="59"/>
        <v>14.5</v>
      </c>
    </row>
    <row r="742" spans="1:15" x14ac:dyDescent="0.25">
      <c r="A742">
        <v>747</v>
      </c>
      <c r="B742">
        <v>328</v>
      </c>
      <c r="C742">
        <f>IF(COUNTIF($B$2:B742,B742)=1,1,0)</f>
        <v>1</v>
      </c>
      <c r="D742" s="1">
        <v>44932</v>
      </c>
      <c r="E742" s="2">
        <v>0.55318287037037039</v>
      </c>
      <c r="F742">
        <v>128</v>
      </c>
      <c r="G742" t="str">
        <f>IFERROR(INDEX(menu_items!$B:$B,MATCH(F742,menu_items!$A:$A,0)),"Unknown value")</f>
        <v>Cheese Lasagna</v>
      </c>
      <c r="H742" t="str">
        <f>IFERROR(INDEX(menu_items!$C:$C,MATCH(F742,menu_items!$A:$A,0)),"Unknown value")</f>
        <v>Italian</v>
      </c>
      <c r="I742" s="5">
        <f>IFERROR(INDEX(menu_items!$D:$D,MATCH(F742,menu_items!$A:$A,0)),0)</f>
        <v>15.5</v>
      </c>
      <c r="J742" t="str">
        <f t="shared" si="55"/>
        <v>Fri</v>
      </c>
      <c r="K742">
        <f t="shared" si="56"/>
        <v>6</v>
      </c>
      <c r="L742" t="str">
        <f t="shared" si="57"/>
        <v>Jan</v>
      </c>
      <c r="M742">
        <v>13</v>
      </c>
      <c r="N742">
        <f t="shared" si="58"/>
        <v>1</v>
      </c>
      <c r="O742" s="5">
        <f t="shared" si="59"/>
        <v>15.5</v>
      </c>
    </row>
    <row r="743" spans="1:15" x14ac:dyDescent="0.25">
      <c r="A743">
        <v>748</v>
      </c>
      <c r="B743">
        <v>329</v>
      </c>
      <c r="C743">
        <f>IF(COUNTIF($B$2:B743,B743)=1,1,0)</f>
        <v>1</v>
      </c>
      <c r="D743" s="1">
        <v>44932</v>
      </c>
      <c r="E743" s="2">
        <v>0.55745370370370373</v>
      </c>
      <c r="F743">
        <v>122</v>
      </c>
      <c r="G743" t="str">
        <f>IFERROR(INDEX(menu_items!$B:$B,MATCH(F743,menu_items!$A:$A,0)),"Unknown value")</f>
        <v>Chips &amp; Salsa</v>
      </c>
      <c r="H743" t="str">
        <f>IFERROR(INDEX(menu_items!$C:$C,MATCH(F743,menu_items!$A:$A,0)),"Unknown value")</f>
        <v>Mexican</v>
      </c>
      <c r="I743" s="5">
        <f>IFERROR(INDEX(menu_items!$D:$D,MATCH(F743,menu_items!$A:$A,0)),0)</f>
        <v>7</v>
      </c>
      <c r="J743" t="str">
        <f t="shared" si="55"/>
        <v>Fri</v>
      </c>
      <c r="K743">
        <f t="shared" si="56"/>
        <v>6</v>
      </c>
      <c r="L743" t="str">
        <f t="shared" si="57"/>
        <v>Jan</v>
      </c>
      <c r="M743">
        <v>13</v>
      </c>
      <c r="N743">
        <f t="shared" si="58"/>
        <v>2</v>
      </c>
      <c r="O743" s="5">
        <f t="shared" si="59"/>
        <v>16</v>
      </c>
    </row>
    <row r="744" spans="1:15" x14ac:dyDescent="0.25">
      <c r="A744">
        <v>749</v>
      </c>
      <c r="B744">
        <v>329</v>
      </c>
      <c r="C744">
        <f>IF(COUNTIF($B$2:B744,B744)=1,1,0)</f>
        <v>0</v>
      </c>
      <c r="D744" s="1">
        <v>44932</v>
      </c>
      <c r="E744" s="2">
        <v>0.55745370370370373</v>
      </c>
      <c r="F744">
        <v>123</v>
      </c>
      <c r="G744" t="str">
        <f>IFERROR(INDEX(menu_items!$B:$B,MATCH(F744,menu_items!$A:$A,0)),"Unknown value")</f>
        <v>Chips &amp; Guacamole</v>
      </c>
      <c r="H744" t="str">
        <f>IFERROR(INDEX(menu_items!$C:$C,MATCH(F744,menu_items!$A:$A,0)),"Unknown value")</f>
        <v>Mexican</v>
      </c>
      <c r="I744" s="5">
        <f>IFERROR(INDEX(menu_items!$D:$D,MATCH(F744,menu_items!$A:$A,0)),0)</f>
        <v>9</v>
      </c>
      <c r="J744" t="str">
        <f t="shared" si="55"/>
        <v>Fri</v>
      </c>
      <c r="K744">
        <f t="shared" si="56"/>
        <v>6</v>
      </c>
      <c r="L744" t="str">
        <f t="shared" si="57"/>
        <v>Jan</v>
      </c>
      <c r="M744">
        <v>13</v>
      </c>
      <c r="N744">
        <f t="shared" si="58"/>
        <v>2</v>
      </c>
      <c r="O744" s="5">
        <f t="shared" si="59"/>
        <v>16</v>
      </c>
    </row>
    <row r="745" spans="1:15" x14ac:dyDescent="0.25">
      <c r="A745">
        <v>750</v>
      </c>
      <c r="B745">
        <v>330</v>
      </c>
      <c r="C745">
        <f>IF(COUNTIF($B$2:B745,B745)=1,1,0)</f>
        <v>1</v>
      </c>
      <c r="D745" s="1">
        <v>44932</v>
      </c>
      <c r="E745" s="2">
        <v>0.56054398148148143</v>
      </c>
      <c r="F745">
        <v>107</v>
      </c>
      <c r="G745" t="str">
        <f>IFERROR(INDEX(menu_items!$B:$B,MATCH(F745,menu_items!$A:$A,0)),"Unknown value")</f>
        <v>Orange Chicken</v>
      </c>
      <c r="H745" t="str">
        <f>IFERROR(INDEX(menu_items!$C:$C,MATCH(F745,menu_items!$A:$A,0)),"Unknown value")</f>
        <v>Asian</v>
      </c>
      <c r="I745" s="5">
        <f>IFERROR(INDEX(menu_items!$D:$D,MATCH(F745,menu_items!$A:$A,0)),0)</f>
        <v>16.5</v>
      </c>
      <c r="J745" t="str">
        <f t="shared" si="55"/>
        <v>Fri</v>
      </c>
      <c r="K745">
        <f t="shared" si="56"/>
        <v>6</v>
      </c>
      <c r="L745" t="str">
        <f t="shared" si="57"/>
        <v>Jan</v>
      </c>
      <c r="M745">
        <v>13</v>
      </c>
      <c r="N745">
        <f t="shared" si="58"/>
        <v>14</v>
      </c>
      <c r="O745" s="5">
        <f t="shared" si="59"/>
        <v>189.7</v>
      </c>
    </row>
    <row r="746" spans="1:15" x14ac:dyDescent="0.25">
      <c r="A746">
        <v>751</v>
      </c>
      <c r="B746">
        <v>330</v>
      </c>
      <c r="C746">
        <f>IF(COUNTIF($B$2:B746,B746)=1,1,0)</f>
        <v>0</v>
      </c>
      <c r="D746" s="1">
        <v>44932</v>
      </c>
      <c r="E746" s="2">
        <v>0.56054398148148143</v>
      </c>
      <c r="F746">
        <v>103</v>
      </c>
      <c r="G746" t="str">
        <f>IFERROR(INDEX(menu_items!$B:$B,MATCH(F746,menu_items!$A:$A,0)),"Unknown value")</f>
        <v>Hot Dog</v>
      </c>
      <c r="H746" t="str">
        <f>IFERROR(INDEX(menu_items!$C:$C,MATCH(F746,menu_items!$A:$A,0)),"Unknown value")</f>
        <v>American</v>
      </c>
      <c r="I746" s="5">
        <f>IFERROR(INDEX(menu_items!$D:$D,MATCH(F746,menu_items!$A:$A,0)),0)</f>
        <v>9</v>
      </c>
      <c r="J746" t="str">
        <f t="shared" si="55"/>
        <v>Fri</v>
      </c>
      <c r="K746">
        <f t="shared" si="56"/>
        <v>6</v>
      </c>
      <c r="L746" t="str">
        <f t="shared" si="57"/>
        <v>Jan</v>
      </c>
      <c r="M746">
        <v>13</v>
      </c>
      <c r="N746">
        <f t="shared" si="58"/>
        <v>14</v>
      </c>
      <c r="O746" s="5">
        <f t="shared" si="59"/>
        <v>189.7</v>
      </c>
    </row>
    <row r="747" spans="1:15" x14ac:dyDescent="0.25">
      <c r="A747">
        <v>752</v>
      </c>
      <c r="B747">
        <v>330</v>
      </c>
      <c r="C747">
        <f>IF(COUNTIF($B$2:B747,B747)=1,1,0)</f>
        <v>0</v>
      </c>
      <c r="D747" s="1">
        <v>44932</v>
      </c>
      <c r="E747" s="2">
        <v>0.56054398148148143</v>
      </c>
      <c r="F747">
        <v>108</v>
      </c>
      <c r="G747" t="str">
        <f>IFERROR(INDEX(menu_items!$B:$B,MATCH(F747,menu_items!$A:$A,0)),"Unknown value")</f>
        <v>Tofu Pad Thai</v>
      </c>
      <c r="H747" t="str">
        <f>IFERROR(INDEX(menu_items!$C:$C,MATCH(F747,menu_items!$A:$A,0)),"Unknown value")</f>
        <v>Asian</v>
      </c>
      <c r="I747" s="5">
        <f>IFERROR(INDEX(menu_items!$D:$D,MATCH(F747,menu_items!$A:$A,0)),0)</f>
        <v>14.5</v>
      </c>
      <c r="J747" t="str">
        <f t="shared" si="55"/>
        <v>Fri</v>
      </c>
      <c r="K747">
        <f t="shared" si="56"/>
        <v>6</v>
      </c>
      <c r="L747" t="str">
        <f t="shared" si="57"/>
        <v>Jan</v>
      </c>
      <c r="M747">
        <v>13</v>
      </c>
      <c r="N747">
        <f t="shared" si="58"/>
        <v>14</v>
      </c>
      <c r="O747" s="5">
        <f t="shared" si="59"/>
        <v>189.7</v>
      </c>
    </row>
    <row r="748" spans="1:15" x14ac:dyDescent="0.25">
      <c r="A748">
        <v>753</v>
      </c>
      <c r="B748">
        <v>330</v>
      </c>
      <c r="C748">
        <f>IF(COUNTIF($B$2:B748,B748)=1,1,0)</f>
        <v>0</v>
      </c>
      <c r="D748" s="1">
        <v>44932</v>
      </c>
      <c r="E748" s="2">
        <v>0.56054398148148143</v>
      </c>
      <c r="F748">
        <v>108</v>
      </c>
      <c r="G748" t="str">
        <f>IFERROR(INDEX(menu_items!$B:$B,MATCH(F748,menu_items!$A:$A,0)),"Unknown value")</f>
        <v>Tofu Pad Thai</v>
      </c>
      <c r="H748" t="str">
        <f>IFERROR(INDEX(menu_items!$C:$C,MATCH(F748,menu_items!$A:$A,0)),"Unknown value")</f>
        <v>Asian</v>
      </c>
      <c r="I748" s="5">
        <f>IFERROR(INDEX(menu_items!$D:$D,MATCH(F748,menu_items!$A:$A,0)),0)</f>
        <v>14.5</v>
      </c>
      <c r="J748" t="str">
        <f t="shared" si="55"/>
        <v>Fri</v>
      </c>
      <c r="K748">
        <f t="shared" si="56"/>
        <v>6</v>
      </c>
      <c r="L748" t="str">
        <f t="shared" si="57"/>
        <v>Jan</v>
      </c>
      <c r="M748">
        <v>13</v>
      </c>
      <c r="N748">
        <f t="shared" si="58"/>
        <v>14</v>
      </c>
      <c r="O748" s="5">
        <f t="shared" si="59"/>
        <v>189.7</v>
      </c>
    </row>
    <row r="749" spans="1:15" x14ac:dyDescent="0.25">
      <c r="A749">
        <v>754</v>
      </c>
      <c r="B749">
        <v>330</v>
      </c>
      <c r="C749">
        <f>IF(COUNTIF($B$2:B749,B749)=1,1,0)</f>
        <v>0</v>
      </c>
      <c r="D749" s="1">
        <v>44932</v>
      </c>
      <c r="E749" s="2">
        <v>0.56054398148148143</v>
      </c>
      <c r="F749">
        <v>124</v>
      </c>
      <c r="G749" t="str">
        <f>IFERROR(INDEX(menu_items!$B:$B,MATCH(F749,menu_items!$A:$A,0)),"Unknown value")</f>
        <v>Spaghetti</v>
      </c>
      <c r="H749" t="str">
        <f>IFERROR(INDEX(menu_items!$C:$C,MATCH(F749,menu_items!$A:$A,0)),"Unknown value")</f>
        <v>Italian</v>
      </c>
      <c r="I749" s="5">
        <f>IFERROR(INDEX(menu_items!$D:$D,MATCH(F749,menu_items!$A:$A,0)),0)</f>
        <v>14.5</v>
      </c>
      <c r="J749" t="str">
        <f t="shared" si="55"/>
        <v>Fri</v>
      </c>
      <c r="K749">
        <f t="shared" si="56"/>
        <v>6</v>
      </c>
      <c r="L749" t="str">
        <f t="shared" si="57"/>
        <v>Jan</v>
      </c>
      <c r="M749">
        <v>13</v>
      </c>
      <c r="N749">
        <f t="shared" si="58"/>
        <v>14</v>
      </c>
      <c r="O749" s="5">
        <f t="shared" si="59"/>
        <v>189.7</v>
      </c>
    </row>
    <row r="750" spans="1:15" x14ac:dyDescent="0.25">
      <c r="A750">
        <v>755</v>
      </c>
      <c r="B750">
        <v>330</v>
      </c>
      <c r="C750">
        <f>IF(COUNTIF($B$2:B750,B750)=1,1,0)</f>
        <v>0</v>
      </c>
      <c r="D750" s="1">
        <v>44932</v>
      </c>
      <c r="E750" s="2">
        <v>0.56054398148148143</v>
      </c>
      <c r="F750">
        <v>125</v>
      </c>
      <c r="G750" t="str">
        <f>IFERROR(INDEX(menu_items!$B:$B,MATCH(F750,menu_items!$A:$A,0)),"Unknown value")</f>
        <v>Spaghetti &amp; Meatballs</v>
      </c>
      <c r="H750" t="str">
        <f>IFERROR(INDEX(menu_items!$C:$C,MATCH(F750,menu_items!$A:$A,0)),"Unknown value")</f>
        <v>Italian</v>
      </c>
      <c r="I750" s="5">
        <f>IFERROR(INDEX(menu_items!$D:$D,MATCH(F750,menu_items!$A:$A,0)),0)</f>
        <v>17.95</v>
      </c>
      <c r="J750" t="str">
        <f t="shared" si="55"/>
        <v>Fri</v>
      </c>
      <c r="K750">
        <f t="shared" si="56"/>
        <v>6</v>
      </c>
      <c r="L750" t="str">
        <f t="shared" si="57"/>
        <v>Jan</v>
      </c>
      <c r="M750">
        <v>13</v>
      </c>
      <c r="N750">
        <f t="shared" si="58"/>
        <v>14</v>
      </c>
      <c r="O750" s="5">
        <f t="shared" si="59"/>
        <v>189.7</v>
      </c>
    </row>
    <row r="751" spans="1:15" x14ac:dyDescent="0.25">
      <c r="A751">
        <v>756</v>
      </c>
      <c r="B751">
        <v>330</v>
      </c>
      <c r="C751">
        <f>IF(COUNTIF($B$2:B751,B751)=1,1,0)</f>
        <v>0</v>
      </c>
      <c r="D751" s="1">
        <v>44932</v>
      </c>
      <c r="E751" s="2">
        <v>0.56054398148148143</v>
      </c>
      <c r="F751">
        <v>109</v>
      </c>
      <c r="G751" t="str">
        <f>IFERROR(INDEX(menu_items!$B:$B,MATCH(F751,menu_items!$A:$A,0)),"Unknown value")</f>
        <v>Korean Beef Bowl</v>
      </c>
      <c r="H751" t="str">
        <f>IFERROR(INDEX(menu_items!$C:$C,MATCH(F751,menu_items!$A:$A,0)),"Unknown value")</f>
        <v>Asian</v>
      </c>
      <c r="I751" s="5">
        <f>IFERROR(INDEX(menu_items!$D:$D,MATCH(F751,menu_items!$A:$A,0)),0)</f>
        <v>17.95</v>
      </c>
      <c r="J751" t="str">
        <f t="shared" si="55"/>
        <v>Fri</v>
      </c>
      <c r="K751">
        <f t="shared" si="56"/>
        <v>6</v>
      </c>
      <c r="L751" t="str">
        <f t="shared" si="57"/>
        <v>Jan</v>
      </c>
      <c r="M751">
        <v>13</v>
      </c>
      <c r="N751">
        <f t="shared" si="58"/>
        <v>14</v>
      </c>
      <c r="O751" s="5">
        <f t="shared" si="59"/>
        <v>189.7</v>
      </c>
    </row>
    <row r="752" spans="1:15" x14ac:dyDescent="0.25">
      <c r="A752">
        <v>757</v>
      </c>
      <c r="B752">
        <v>330</v>
      </c>
      <c r="C752">
        <f>IF(COUNTIF($B$2:B752,B752)=1,1,0)</f>
        <v>0</v>
      </c>
      <c r="D752" s="1">
        <v>44932</v>
      </c>
      <c r="E752" s="2">
        <v>0.56054398148148143</v>
      </c>
      <c r="F752">
        <v>112</v>
      </c>
      <c r="G752" t="str">
        <f>IFERROR(INDEX(menu_items!$B:$B,MATCH(F752,menu_items!$A:$A,0)),"Unknown value")</f>
        <v>Salmon Roll</v>
      </c>
      <c r="H752" t="str">
        <f>IFERROR(INDEX(menu_items!$C:$C,MATCH(F752,menu_items!$A:$A,0)),"Unknown value")</f>
        <v>Asian</v>
      </c>
      <c r="I752" s="5">
        <f>IFERROR(INDEX(menu_items!$D:$D,MATCH(F752,menu_items!$A:$A,0)),0)</f>
        <v>14.95</v>
      </c>
      <c r="J752" t="str">
        <f t="shared" si="55"/>
        <v>Fri</v>
      </c>
      <c r="K752">
        <f t="shared" si="56"/>
        <v>6</v>
      </c>
      <c r="L752" t="str">
        <f t="shared" si="57"/>
        <v>Jan</v>
      </c>
      <c r="M752">
        <v>13</v>
      </c>
      <c r="N752">
        <f t="shared" si="58"/>
        <v>14</v>
      </c>
      <c r="O752" s="5">
        <f t="shared" si="59"/>
        <v>189.7</v>
      </c>
    </row>
    <row r="753" spans="1:15" x14ac:dyDescent="0.25">
      <c r="A753">
        <v>758</v>
      </c>
      <c r="B753">
        <v>330</v>
      </c>
      <c r="C753">
        <f>IF(COUNTIF($B$2:B753,B753)=1,1,0)</f>
        <v>0</v>
      </c>
      <c r="D753" s="1">
        <v>44932</v>
      </c>
      <c r="E753" s="2">
        <v>0.56054398148148143</v>
      </c>
      <c r="F753">
        <v>118</v>
      </c>
      <c r="G753" t="str">
        <f>IFERROR(INDEX(menu_items!$B:$B,MATCH(F753,menu_items!$A:$A,0)),"Unknown value")</f>
        <v>Steak Burrito</v>
      </c>
      <c r="H753" t="str">
        <f>IFERROR(INDEX(menu_items!$C:$C,MATCH(F753,menu_items!$A:$A,0)),"Unknown value")</f>
        <v>Mexican</v>
      </c>
      <c r="I753" s="5">
        <f>IFERROR(INDEX(menu_items!$D:$D,MATCH(F753,menu_items!$A:$A,0)),0)</f>
        <v>14.95</v>
      </c>
      <c r="J753" t="str">
        <f t="shared" si="55"/>
        <v>Fri</v>
      </c>
      <c r="K753">
        <f t="shared" si="56"/>
        <v>6</v>
      </c>
      <c r="L753" t="str">
        <f t="shared" si="57"/>
        <v>Jan</v>
      </c>
      <c r="M753">
        <v>13</v>
      </c>
      <c r="N753">
        <f t="shared" si="58"/>
        <v>14</v>
      </c>
      <c r="O753" s="5">
        <f t="shared" si="59"/>
        <v>189.7</v>
      </c>
    </row>
    <row r="754" spans="1:15" x14ac:dyDescent="0.25">
      <c r="A754">
        <v>759</v>
      </c>
      <c r="B754">
        <v>330</v>
      </c>
      <c r="C754">
        <f>IF(COUNTIF($B$2:B754,B754)=1,1,0)</f>
        <v>0</v>
      </c>
      <c r="D754" s="1">
        <v>44932</v>
      </c>
      <c r="E754" s="2">
        <v>0.56054398148148143</v>
      </c>
      <c r="F754">
        <v>120</v>
      </c>
      <c r="G754" t="str">
        <f>IFERROR(INDEX(menu_items!$B:$B,MATCH(F754,menu_items!$A:$A,0)),"Unknown value")</f>
        <v>Steak Torta</v>
      </c>
      <c r="H754" t="str">
        <f>IFERROR(INDEX(menu_items!$C:$C,MATCH(F754,menu_items!$A:$A,0)),"Unknown value")</f>
        <v>Mexican</v>
      </c>
      <c r="I754" s="5">
        <f>IFERROR(INDEX(menu_items!$D:$D,MATCH(F754,menu_items!$A:$A,0)),0)</f>
        <v>13.95</v>
      </c>
      <c r="J754" t="str">
        <f t="shared" si="55"/>
        <v>Fri</v>
      </c>
      <c r="K754">
        <f t="shared" si="56"/>
        <v>6</v>
      </c>
      <c r="L754" t="str">
        <f t="shared" si="57"/>
        <v>Jan</v>
      </c>
      <c r="M754">
        <v>13</v>
      </c>
      <c r="N754">
        <f t="shared" si="58"/>
        <v>14</v>
      </c>
      <c r="O754" s="5">
        <f t="shared" si="59"/>
        <v>189.7</v>
      </c>
    </row>
    <row r="755" spans="1:15" x14ac:dyDescent="0.25">
      <c r="A755">
        <v>760</v>
      </c>
      <c r="B755">
        <v>330</v>
      </c>
      <c r="C755">
        <f>IF(COUNTIF($B$2:B755,B755)=1,1,0)</f>
        <v>0</v>
      </c>
      <c r="D755" s="1">
        <v>44932</v>
      </c>
      <c r="E755" s="2">
        <v>0.56054398148148143</v>
      </c>
      <c r="F755">
        <v>122</v>
      </c>
      <c r="G755" t="str">
        <f>IFERROR(INDEX(menu_items!$B:$B,MATCH(F755,menu_items!$A:$A,0)),"Unknown value")</f>
        <v>Chips &amp; Salsa</v>
      </c>
      <c r="H755" t="str">
        <f>IFERROR(INDEX(menu_items!$C:$C,MATCH(F755,menu_items!$A:$A,0)),"Unknown value")</f>
        <v>Mexican</v>
      </c>
      <c r="I755" s="5">
        <f>IFERROR(INDEX(menu_items!$D:$D,MATCH(F755,menu_items!$A:$A,0)),0)</f>
        <v>7</v>
      </c>
      <c r="J755" t="str">
        <f t="shared" si="55"/>
        <v>Fri</v>
      </c>
      <c r="K755">
        <f t="shared" si="56"/>
        <v>6</v>
      </c>
      <c r="L755" t="str">
        <f t="shared" si="57"/>
        <v>Jan</v>
      </c>
      <c r="M755">
        <v>13</v>
      </c>
      <c r="N755">
        <f t="shared" si="58"/>
        <v>14</v>
      </c>
      <c r="O755" s="5">
        <f t="shared" si="59"/>
        <v>189.7</v>
      </c>
    </row>
    <row r="756" spans="1:15" x14ac:dyDescent="0.25">
      <c r="A756">
        <v>761</v>
      </c>
      <c r="B756">
        <v>330</v>
      </c>
      <c r="C756">
        <f>IF(COUNTIF($B$2:B756,B756)=1,1,0)</f>
        <v>0</v>
      </c>
      <c r="D756" s="1">
        <v>44932</v>
      </c>
      <c r="E756" s="2">
        <v>0.56054398148148143</v>
      </c>
      <c r="F756">
        <v>122</v>
      </c>
      <c r="G756" t="str">
        <f>IFERROR(INDEX(menu_items!$B:$B,MATCH(F756,menu_items!$A:$A,0)),"Unknown value")</f>
        <v>Chips &amp; Salsa</v>
      </c>
      <c r="H756" t="str">
        <f>IFERROR(INDEX(menu_items!$C:$C,MATCH(F756,menu_items!$A:$A,0)),"Unknown value")</f>
        <v>Mexican</v>
      </c>
      <c r="I756" s="5">
        <f>IFERROR(INDEX(menu_items!$D:$D,MATCH(F756,menu_items!$A:$A,0)),0)</f>
        <v>7</v>
      </c>
      <c r="J756" t="str">
        <f t="shared" si="55"/>
        <v>Fri</v>
      </c>
      <c r="K756">
        <f t="shared" si="56"/>
        <v>6</v>
      </c>
      <c r="L756" t="str">
        <f t="shared" si="57"/>
        <v>Jan</v>
      </c>
      <c r="M756">
        <v>13</v>
      </c>
      <c r="N756">
        <f t="shared" si="58"/>
        <v>14</v>
      </c>
      <c r="O756" s="5">
        <f t="shared" si="59"/>
        <v>189.7</v>
      </c>
    </row>
    <row r="757" spans="1:15" x14ac:dyDescent="0.25">
      <c r="A757">
        <v>762</v>
      </c>
      <c r="B757">
        <v>330</v>
      </c>
      <c r="C757">
        <f>IF(COUNTIF($B$2:B757,B757)=1,1,0)</f>
        <v>0</v>
      </c>
      <c r="D757" s="1">
        <v>44932</v>
      </c>
      <c r="E757" s="2">
        <v>0.56054398148148143</v>
      </c>
      <c r="F757">
        <v>131</v>
      </c>
      <c r="G757" t="str">
        <f>IFERROR(INDEX(menu_items!$B:$B,MATCH(F757,menu_items!$A:$A,0)),"Unknown value")</f>
        <v>Chicken Parmesan</v>
      </c>
      <c r="H757" t="str">
        <f>IFERROR(INDEX(menu_items!$C:$C,MATCH(F757,menu_items!$A:$A,0)),"Unknown value")</f>
        <v>Italian</v>
      </c>
      <c r="I757" s="5">
        <f>IFERROR(INDEX(menu_items!$D:$D,MATCH(F757,menu_items!$A:$A,0)),0)</f>
        <v>17.95</v>
      </c>
      <c r="J757" t="str">
        <f t="shared" si="55"/>
        <v>Fri</v>
      </c>
      <c r="K757">
        <f t="shared" si="56"/>
        <v>6</v>
      </c>
      <c r="L757" t="str">
        <f t="shared" si="57"/>
        <v>Jan</v>
      </c>
      <c r="M757">
        <v>13</v>
      </c>
      <c r="N757">
        <f t="shared" si="58"/>
        <v>14</v>
      </c>
      <c r="O757" s="5">
        <f t="shared" si="59"/>
        <v>189.7</v>
      </c>
    </row>
    <row r="758" spans="1:15" x14ac:dyDescent="0.25">
      <c r="A758">
        <v>763</v>
      </c>
      <c r="B758">
        <v>330</v>
      </c>
      <c r="C758">
        <f>IF(COUNTIF($B$2:B758,B758)=1,1,0)</f>
        <v>0</v>
      </c>
      <c r="D758" s="1">
        <v>44932</v>
      </c>
      <c r="E758" s="2">
        <v>0.56054398148148143</v>
      </c>
      <c r="F758">
        <v>114</v>
      </c>
      <c r="G758" t="str">
        <f>IFERROR(INDEX(menu_items!$B:$B,MATCH(F758,menu_items!$A:$A,0)),"Unknown value")</f>
        <v>Potstickers</v>
      </c>
      <c r="H758" t="str">
        <f>IFERROR(INDEX(menu_items!$C:$C,MATCH(F758,menu_items!$A:$A,0)),"Unknown value")</f>
        <v>Asian</v>
      </c>
      <c r="I758" s="5">
        <f>IFERROR(INDEX(menu_items!$D:$D,MATCH(F758,menu_items!$A:$A,0)),0)</f>
        <v>9</v>
      </c>
      <c r="J758" t="str">
        <f t="shared" si="55"/>
        <v>Fri</v>
      </c>
      <c r="K758">
        <f t="shared" si="56"/>
        <v>6</v>
      </c>
      <c r="L758" t="str">
        <f t="shared" si="57"/>
        <v>Jan</v>
      </c>
      <c r="M758">
        <v>13</v>
      </c>
      <c r="N758">
        <f t="shared" si="58"/>
        <v>14</v>
      </c>
      <c r="O758" s="5">
        <f t="shared" si="59"/>
        <v>189.7</v>
      </c>
    </row>
    <row r="759" spans="1:15" x14ac:dyDescent="0.25">
      <c r="A759">
        <v>764</v>
      </c>
      <c r="B759">
        <v>331</v>
      </c>
      <c r="C759">
        <f>IF(COUNTIF($B$2:B759,B759)=1,1,0)</f>
        <v>1</v>
      </c>
      <c r="D759" s="1">
        <v>44932</v>
      </c>
      <c r="E759" s="2">
        <v>0.57187500000000002</v>
      </c>
      <c r="F759">
        <v>119</v>
      </c>
      <c r="G759" t="str">
        <f>IFERROR(INDEX(menu_items!$B:$B,MATCH(F759,menu_items!$A:$A,0)),"Unknown value")</f>
        <v>Chicken Torta</v>
      </c>
      <c r="H759" t="str">
        <f>IFERROR(INDEX(menu_items!$C:$C,MATCH(F759,menu_items!$A:$A,0)),"Unknown value")</f>
        <v>Mexican</v>
      </c>
      <c r="I759" s="5">
        <f>IFERROR(INDEX(menu_items!$D:$D,MATCH(F759,menu_items!$A:$A,0)),0)</f>
        <v>11.95</v>
      </c>
      <c r="J759" t="str">
        <f t="shared" si="55"/>
        <v>Fri</v>
      </c>
      <c r="K759">
        <f t="shared" si="56"/>
        <v>6</v>
      </c>
      <c r="L759" t="str">
        <f t="shared" si="57"/>
        <v>Jan</v>
      </c>
      <c r="M759">
        <v>13</v>
      </c>
      <c r="N759">
        <f t="shared" si="58"/>
        <v>1</v>
      </c>
      <c r="O759" s="5">
        <f t="shared" si="59"/>
        <v>11.95</v>
      </c>
    </row>
    <row r="760" spans="1:15" x14ac:dyDescent="0.25">
      <c r="A760">
        <v>765</v>
      </c>
      <c r="B760">
        <v>332</v>
      </c>
      <c r="C760">
        <f>IF(COUNTIF($B$2:B760,B760)=1,1,0)</f>
        <v>1</v>
      </c>
      <c r="D760" s="1">
        <v>44932</v>
      </c>
      <c r="E760" s="2">
        <v>0.59167824074074071</v>
      </c>
      <c r="F760">
        <v>120</v>
      </c>
      <c r="G760" t="str">
        <f>IFERROR(INDEX(menu_items!$B:$B,MATCH(F760,menu_items!$A:$A,0)),"Unknown value")</f>
        <v>Steak Torta</v>
      </c>
      <c r="H760" t="str">
        <f>IFERROR(INDEX(menu_items!$C:$C,MATCH(F760,menu_items!$A:$A,0)),"Unknown value")</f>
        <v>Mexican</v>
      </c>
      <c r="I760" s="5">
        <f>IFERROR(INDEX(menu_items!$D:$D,MATCH(F760,menu_items!$A:$A,0)),0)</f>
        <v>13.95</v>
      </c>
      <c r="J760" t="str">
        <f t="shared" si="55"/>
        <v>Fri</v>
      </c>
      <c r="K760">
        <f t="shared" si="56"/>
        <v>6</v>
      </c>
      <c r="L760" t="str">
        <f t="shared" si="57"/>
        <v>Jan</v>
      </c>
      <c r="M760">
        <v>14</v>
      </c>
      <c r="N760">
        <f t="shared" si="58"/>
        <v>3</v>
      </c>
      <c r="O760" s="5">
        <f t="shared" si="59"/>
        <v>27.95</v>
      </c>
    </row>
    <row r="761" spans="1:15" x14ac:dyDescent="0.25">
      <c r="A761">
        <v>766</v>
      </c>
      <c r="B761">
        <v>332</v>
      </c>
      <c r="C761">
        <f>IF(COUNTIF($B$2:B761,B761)=1,1,0)</f>
        <v>0</v>
      </c>
      <c r="D761" s="1">
        <v>44932</v>
      </c>
      <c r="E761" s="2">
        <v>0.59167824074074071</v>
      </c>
      <c r="F761">
        <v>105</v>
      </c>
      <c r="G761" t="str">
        <f>IFERROR(INDEX(menu_items!$B:$B,MATCH(F761,menu_items!$A:$A,0)),"Unknown value")</f>
        <v>Mac &amp; Cheese</v>
      </c>
      <c r="H761" t="str">
        <f>IFERROR(INDEX(menu_items!$C:$C,MATCH(F761,menu_items!$A:$A,0)),"Unknown value")</f>
        <v>American</v>
      </c>
      <c r="I761" s="5">
        <f>IFERROR(INDEX(menu_items!$D:$D,MATCH(F761,menu_items!$A:$A,0)),0)</f>
        <v>7</v>
      </c>
      <c r="J761" t="str">
        <f t="shared" si="55"/>
        <v>Fri</v>
      </c>
      <c r="K761">
        <f t="shared" si="56"/>
        <v>6</v>
      </c>
      <c r="L761" t="str">
        <f t="shared" si="57"/>
        <v>Jan</v>
      </c>
      <c r="M761">
        <v>14</v>
      </c>
      <c r="N761">
        <f t="shared" si="58"/>
        <v>3</v>
      </c>
      <c r="O761" s="5">
        <f t="shared" si="59"/>
        <v>27.95</v>
      </c>
    </row>
    <row r="762" spans="1:15" x14ac:dyDescent="0.25">
      <c r="A762">
        <v>767</v>
      </c>
      <c r="B762">
        <v>332</v>
      </c>
      <c r="C762">
        <f>IF(COUNTIF($B$2:B762,B762)=1,1,0)</f>
        <v>0</v>
      </c>
      <c r="D762" s="1">
        <v>44932</v>
      </c>
      <c r="E762" s="2">
        <v>0.59167824074074071</v>
      </c>
      <c r="F762">
        <v>106</v>
      </c>
      <c r="G762" t="str">
        <f>IFERROR(INDEX(menu_items!$B:$B,MATCH(F762,menu_items!$A:$A,0)),"Unknown value")</f>
        <v>French Fries</v>
      </c>
      <c r="H762" t="str">
        <f>IFERROR(INDEX(menu_items!$C:$C,MATCH(F762,menu_items!$A:$A,0)),"Unknown value")</f>
        <v>American</v>
      </c>
      <c r="I762" s="5">
        <f>IFERROR(INDEX(menu_items!$D:$D,MATCH(F762,menu_items!$A:$A,0)),0)</f>
        <v>7</v>
      </c>
      <c r="J762" t="str">
        <f t="shared" si="55"/>
        <v>Fri</v>
      </c>
      <c r="K762">
        <f t="shared" si="56"/>
        <v>6</v>
      </c>
      <c r="L762" t="str">
        <f t="shared" si="57"/>
        <v>Jan</v>
      </c>
      <c r="M762">
        <v>14</v>
      </c>
      <c r="N762">
        <f t="shared" si="58"/>
        <v>3</v>
      </c>
      <c r="O762" s="5">
        <f t="shared" si="59"/>
        <v>27.95</v>
      </c>
    </row>
    <row r="763" spans="1:15" x14ac:dyDescent="0.25">
      <c r="A763">
        <v>768</v>
      </c>
      <c r="B763">
        <v>333</v>
      </c>
      <c r="C763">
        <f>IF(COUNTIF($B$2:B763,B763)=1,1,0)</f>
        <v>1</v>
      </c>
      <c r="D763" s="1">
        <v>44932</v>
      </c>
      <c r="E763" s="2">
        <v>0.59486111111111106</v>
      </c>
      <c r="F763">
        <v>103</v>
      </c>
      <c r="G763" t="str">
        <f>IFERROR(INDEX(menu_items!$B:$B,MATCH(F763,menu_items!$A:$A,0)),"Unknown value")</f>
        <v>Hot Dog</v>
      </c>
      <c r="H763" t="str">
        <f>IFERROR(INDEX(menu_items!$C:$C,MATCH(F763,menu_items!$A:$A,0)),"Unknown value")</f>
        <v>American</v>
      </c>
      <c r="I763" s="5">
        <f>IFERROR(INDEX(menu_items!$D:$D,MATCH(F763,menu_items!$A:$A,0)),0)</f>
        <v>9</v>
      </c>
      <c r="J763" t="str">
        <f t="shared" si="55"/>
        <v>Fri</v>
      </c>
      <c r="K763">
        <f t="shared" si="56"/>
        <v>6</v>
      </c>
      <c r="L763" t="str">
        <f t="shared" si="57"/>
        <v>Jan</v>
      </c>
      <c r="M763">
        <v>14</v>
      </c>
      <c r="N763">
        <f t="shared" si="58"/>
        <v>1</v>
      </c>
      <c r="O763" s="5">
        <f t="shared" si="59"/>
        <v>9</v>
      </c>
    </row>
    <row r="764" spans="1:15" x14ac:dyDescent="0.25">
      <c r="A764">
        <v>769</v>
      </c>
      <c r="B764">
        <v>334</v>
      </c>
      <c r="C764">
        <f>IF(COUNTIF($B$2:B764,B764)=1,1,0)</f>
        <v>1</v>
      </c>
      <c r="D764" s="1">
        <v>44932</v>
      </c>
      <c r="E764" s="2">
        <v>0.60020833333333334</v>
      </c>
      <c r="F764">
        <v>116</v>
      </c>
      <c r="G764" t="str">
        <f>IFERROR(INDEX(menu_items!$B:$B,MATCH(F764,menu_items!$A:$A,0)),"Unknown value")</f>
        <v>Steak Tacos</v>
      </c>
      <c r="H764" t="str">
        <f>IFERROR(INDEX(menu_items!$C:$C,MATCH(F764,menu_items!$A:$A,0)),"Unknown value")</f>
        <v>Mexican</v>
      </c>
      <c r="I764" s="5">
        <f>IFERROR(INDEX(menu_items!$D:$D,MATCH(F764,menu_items!$A:$A,0)),0)</f>
        <v>13.95</v>
      </c>
      <c r="J764" t="str">
        <f t="shared" ref="J764:J826" si="60">TEXT(D764,"ddd")</f>
        <v>Fri</v>
      </c>
      <c r="K764">
        <f t="shared" ref="K764:K826" si="61">DAY(D764)</f>
        <v>6</v>
      </c>
      <c r="L764" t="str">
        <f t="shared" ref="L764:L826" si="62">TEXT(D764,"mmm")</f>
        <v>Jan</v>
      </c>
      <c r="M764">
        <v>14</v>
      </c>
      <c r="N764">
        <f t="shared" si="58"/>
        <v>4</v>
      </c>
      <c r="O764" s="5">
        <f t="shared" si="59"/>
        <v>32.950000000000003</v>
      </c>
    </row>
    <row r="765" spans="1:15" x14ac:dyDescent="0.25">
      <c r="A765">
        <v>770</v>
      </c>
      <c r="B765">
        <v>334</v>
      </c>
      <c r="C765">
        <f>IF(COUNTIF($B$2:B765,B765)=1,1,0)</f>
        <v>0</v>
      </c>
      <c r="D765" s="1">
        <v>44932</v>
      </c>
      <c r="E765" s="2">
        <v>0.60020833333333334</v>
      </c>
      <c r="F765">
        <v>113</v>
      </c>
      <c r="G765" t="str">
        <f>IFERROR(INDEX(menu_items!$B:$B,MATCH(F765,menu_items!$A:$A,0)),"Unknown value")</f>
        <v>Edamame</v>
      </c>
      <c r="H765" t="str">
        <f>IFERROR(INDEX(menu_items!$C:$C,MATCH(F765,menu_items!$A:$A,0)),"Unknown value")</f>
        <v>Asian</v>
      </c>
      <c r="I765" s="5">
        <f>IFERROR(INDEX(menu_items!$D:$D,MATCH(F765,menu_items!$A:$A,0)),0)</f>
        <v>5</v>
      </c>
      <c r="J765" t="str">
        <f t="shared" si="60"/>
        <v>Fri</v>
      </c>
      <c r="K765">
        <f t="shared" si="61"/>
        <v>6</v>
      </c>
      <c r="L765" t="str">
        <f t="shared" si="62"/>
        <v>Jan</v>
      </c>
      <c r="M765">
        <v>14</v>
      </c>
      <c r="N765">
        <f t="shared" si="58"/>
        <v>4</v>
      </c>
      <c r="O765" s="5">
        <f t="shared" si="59"/>
        <v>32.950000000000003</v>
      </c>
    </row>
    <row r="766" spans="1:15" x14ac:dyDescent="0.25">
      <c r="A766">
        <v>771</v>
      </c>
      <c r="B766">
        <v>334</v>
      </c>
      <c r="C766">
        <f>IF(COUNTIF($B$2:B766,B766)=1,1,0)</f>
        <v>0</v>
      </c>
      <c r="D766" s="1">
        <v>44932</v>
      </c>
      <c r="E766" s="2">
        <v>0.60020833333333334</v>
      </c>
      <c r="F766">
        <v>105</v>
      </c>
      <c r="G766" t="str">
        <f>IFERROR(INDEX(menu_items!$B:$B,MATCH(F766,menu_items!$A:$A,0)),"Unknown value")</f>
        <v>Mac &amp; Cheese</v>
      </c>
      <c r="H766" t="str">
        <f>IFERROR(INDEX(menu_items!$C:$C,MATCH(F766,menu_items!$A:$A,0)),"Unknown value")</f>
        <v>American</v>
      </c>
      <c r="I766" s="5">
        <f>IFERROR(INDEX(menu_items!$D:$D,MATCH(F766,menu_items!$A:$A,0)),0)</f>
        <v>7</v>
      </c>
      <c r="J766" t="str">
        <f t="shared" si="60"/>
        <v>Fri</v>
      </c>
      <c r="K766">
        <f t="shared" si="61"/>
        <v>6</v>
      </c>
      <c r="L766" t="str">
        <f t="shared" si="62"/>
        <v>Jan</v>
      </c>
      <c r="M766">
        <v>14</v>
      </c>
      <c r="N766">
        <f t="shared" si="58"/>
        <v>4</v>
      </c>
      <c r="O766" s="5">
        <f t="shared" si="59"/>
        <v>32.950000000000003</v>
      </c>
    </row>
    <row r="767" spans="1:15" x14ac:dyDescent="0.25">
      <c r="A767">
        <v>772</v>
      </c>
      <c r="B767">
        <v>334</v>
      </c>
      <c r="C767">
        <f>IF(COUNTIF($B$2:B767,B767)=1,1,0)</f>
        <v>0</v>
      </c>
      <c r="D767" s="1">
        <v>44932</v>
      </c>
      <c r="E767" s="2">
        <v>0.60020833333333334</v>
      </c>
      <c r="F767">
        <v>106</v>
      </c>
      <c r="G767" t="str">
        <f>IFERROR(INDEX(menu_items!$B:$B,MATCH(F767,menu_items!$A:$A,0)),"Unknown value")</f>
        <v>French Fries</v>
      </c>
      <c r="H767" t="str">
        <f>IFERROR(INDEX(menu_items!$C:$C,MATCH(F767,menu_items!$A:$A,0)),"Unknown value")</f>
        <v>American</v>
      </c>
      <c r="I767" s="5">
        <f>IFERROR(INDEX(menu_items!$D:$D,MATCH(F767,menu_items!$A:$A,0)),0)</f>
        <v>7</v>
      </c>
      <c r="J767" t="str">
        <f t="shared" si="60"/>
        <v>Fri</v>
      </c>
      <c r="K767">
        <f t="shared" si="61"/>
        <v>6</v>
      </c>
      <c r="L767" t="str">
        <f t="shared" si="62"/>
        <v>Jan</v>
      </c>
      <c r="M767">
        <v>14</v>
      </c>
      <c r="N767">
        <f t="shared" si="58"/>
        <v>4</v>
      </c>
      <c r="O767" s="5">
        <f t="shared" si="59"/>
        <v>32.950000000000003</v>
      </c>
    </row>
    <row r="768" spans="1:15" x14ac:dyDescent="0.25">
      <c r="A768">
        <v>773</v>
      </c>
      <c r="B768">
        <v>335</v>
      </c>
      <c r="C768">
        <f>IF(COUNTIF($B$2:B768,B768)=1,1,0)</f>
        <v>1</v>
      </c>
      <c r="D768" s="1">
        <v>44932</v>
      </c>
      <c r="E768" s="2">
        <v>0.60054398148148147</v>
      </c>
      <c r="F768">
        <v>128</v>
      </c>
      <c r="G768" t="str">
        <f>IFERROR(INDEX(menu_items!$B:$B,MATCH(F768,menu_items!$A:$A,0)),"Unknown value")</f>
        <v>Cheese Lasagna</v>
      </c>
      <c r="H768" t="str">
        <f>IFERROR(INDEX(menu_items!$C:$C,MATCH(F768,menu_items!$A:$A,0)),"Unknown value")</f>
        <v>Italian</v>
      </c>
      <c r="I768" s="5">
        <f>IFERROR(INDEX(menu_items!$D:$D,MATCH(F768,menu_items!$A:$A,0)),0)</f>
        <v>15.5</v>
      </c>
      <c r="J768" t="str">
        <f t="shared" si="60"/>
        <v>Fri</v>
      </c>
      <c r="K768">
        <f t="shared" si="61"/>
        <v>6</v>
      </c>
      <c r="L768" t="str">
        <f t="shared" si="62"/>
        <v>Jan</v>
      </c>
      <c r="M768">
        <v>14</v>
      </c>
      <c r="N768">
        <f t="shared" si="58"/>
        <v>1</v>
      </c>
      <c r="O768" s="5">
        <f t="shared" si="59"/>
        <v>15.5</v>
      </c>
    </row>
    <row r="769" spans="1:15" x14ac:dyDescent="0.25">
      <c r="A769">
        <v>774</v>
      </c>
      <c r="B769">
        <v>336</v>
      </c>
      <c r="C769">
        <f>IF(COUNTIF($B$2:B769,B769)=1,1,0)</f>
        <v>1</v>
      </c>
      <c r="D769" s="1">
        <v>44932</v>
      </c>
      <c r="E769" s="2">
        <v>0.61922453703703706</v>
      </c>
      <c r="F769">
        <v>119</v>
      </c>
      <c r="G769" t="str">
        <f>IFERROR(INDEX(menu_items!$B:$B,MATCH(F769,menu_items!$A:$A,0)),"Unknown value")</f>
        <v>Chicken Torta</v>
      </c>
      <c r="H769" t="str">
        <f>IFERROR(INDEX(menu_items!$C:$C,MATCH(F769,menu_items!$A:$A,0)),"Unknown value")</f>
        <v>Mexican</v>
      </c>
      <c r="I769" s="5">
        <f>IFERROR(INDEX(menu_items!$D:$D,MATCH(F769,menu_items!$A:$A,0)),0)</f>
        <v>11.95</v>
      </c>
      <c r="J769" t="str">
        <f t="shared" si="60"/>
        <v>Fri</v>
      </c>
      <c r="K769">
        <f t="shared" si="61"/>
        <v>6</v>
      </c>
      <c r="L769" t="str">
        <f t="shared" si="62"/>
        <v>Jan</v>
      </c>
      <c r="M769">
        <v>14</v>
      </c>
      <c r="N769">
        <f t="shared" si="58"/>
        <v>1</v>
      </c>
      <c r="O769" s="5">
        <f t="shared" si="59"/>
        <v>11.95</v>
      </c>
    </row>
    <row r="770" spans="1:15" x14ac:dyDescent="0.25">
      <c r="A770">
        <v>775</v>
      </c>
      <c r="B770">
        <v>337</v>
      </c>
      <c r="C770">
        <f>IF(COUNTIF($B$2:B770,B770)=1,1,0)</f>
        <v>1</v>
      </c>
      <c r="D770" s="1">
        <v>44932</v>
      </c>
      <c r="E770" s="2">
        <v>0.62722222222222224</v>
      </c>
      <c r="F770">
        <v>109</v>
      </c>
      <c r="G770" t="str">
        <f>IFERROR(INDEX(menu_items!$B:$B,MATCH(F770,menu_items!$A:$A,0)),"Unknown value")</f>
        <v>Korean Beef Bowl</v>
      </c>
      <c r="H770" t="str">
        <f>IFERROR(INDEX(menu_items!$C:$C,MATCH(F770,menu_items!$A:$A,0)),"Unknown value")</f>
        <v>Asian</v>
      </c>
      <c r="I770" s="5">
        <f>IFERROR(INDEX(menu_items!$D:$D,MATCH(F770,menu_items!$A:$A,0)),0)</f>
        <v>17.95</v>
      </c>
      <c r="J770" t="str">
        <f t="shared" si="60"/>
        <v>Fri</v>
      </c>
      <c r="K770">
        <f t="shared" si="61"/>
        <v>6</v>
      </c>
      <c r="L770" t="str">
        <f t="shared" si="62"/>
        <v>Jan</v>
      </c>
      <c r="M770">
        <v>15</v>
      </c>
      <c r="N770">
        <f t="shared" ref="N770:N833" si="63">COUNTIF($B:$B,B770)</f>
        <v>2</v>
      </c>
      <c r="O770" s="5">
        <f t="shared" ref="O770:O833" si="64">SUMIF($B:$B,B770,$I:$I)</f>
        <v>22.95</v>
      </c>
    </row>
    <row r="771" spans="1:15" x14ac:dyDescent="0.25">
      <c r="A771">
        <v>776</v>
      </c>
      <c r="B771">
        <v>337</v>
      </c>
      <c r="C771">
        <f>IF(COUNTIF($B$2:B771,B771)=1,1,0)</f>
        <v>0</v>
      </c>
      <c r="D771" s="1">
        <v>44932</v>
      </c>
      <c r="E771" s="2">
        <v>0.62722222222222224</v>
      </c>
      <c r="F771">
        <v>113</v>
      </c>
      <c r="G771" t="str">
        <f>IFERROR(INDEX(menu_items!$B:$B,MATCH(F771,menu_items!$A:$A,0)),"Unknown value")</f>
        <v>Edamame</v>
      </c>
      <c r="H771" t="str">
        <f>IFERROR(INDEX(menu_items!$C:$C,MATCH(F771,menu_items!$A:$A,0)),"Unknown value")</f>
        <v>Asian</v>
      </c>
      <c r="I771" s="5">
        <f>IFERROR(INDEX(menu_items!$D:$D,MATCH(F771,menu_items!$A:$A,0)),0)</f>
        <v>5</v>
      </c>
      <c r="J771" t="str">
        <f t="shared" si="60"/>
        <v>Fri</v>
      </c>
      <c r="K771">
        <f t="shared" si="61"/>
        <v>6</v>
      </c>
      <c r="L771" t="str">
        <f t="shared" si="62"/>
        <v>Jan</v>
      </c>
      <c r="M771">
        <v>15</v>
      </c>
      <c r="N771">
        <f t="shared" si="63"/>
        <v>2</v>
      </c>
      <c r="O771" s="5">
        <f t="shared" si="64"/>
        <v>22.95</v>
      </c>
    </row>
    <row r="772" spans="1:15" x14ac:dyDescent="0.25">
      <c r="A772">
        <v>777</v>
      </c>
      <c r="B772">
        <v>338</v>
      </c>
      <c r="C772">
        <f>IF(COUNTIF($B$2:B772,B772)=1,1,0)</f>
        <v>1</v>
      </c>
      <c r="D772" s="1">
        <v>44932</v>
      </c>
      <c r="E772" s="2">
        <v>0.63780092592592597</v>
      </c>
      <c r="F772">
        <v>129</v>
      </c>
      <c r="G772" t="str">
        <f>IFERROR(INDEX(menu_items!$B:$B,MATCH(F772,menu_items!$A:$A,0)),"Unknown value")</f>
        <v>Mushroom Ravioli</v>
      </c>
      <c r="H772" t="str">
        <f>IFERROR(INDEX(menu_items!$C:$C,MATCH(F772,menu_items!$A:$A,0)),"Unknown value")</f>
        <v>Italian</v>
      </c>
      <c r="I772" s="5">
        <f>IFERROR(INDEX(menu_items!$D:$D,MATCH(F772,menu_items!$A:$A,0)),0)</f>
        <v>15.5</v>
      </c>
      <c r="J772" t="str">
        <f t="shared" si="60"/>
        <v>Fri</v>
      </c>
      <c r="K772">
        <f t="shared" si="61"/>
        <v>6</v>
      </c>
      <c r="L772" t="str">
        <f t="shared" si="62"/>
        <v>Jan</v>
      </c>
      <c r="M772">
        <v>15</v>
      </c>
      <c r="N772">
        <f t="shared" si="63"/>
        <v>2</v>
      </c>
      <c r="O772" s="5">
        <f t="shared" si="64"/>
        <v>22.5</v>
      </c>
    </row>
    <row r="773" spans="1:15" x14ac:dyDescent="0.25">
      <c r="A773">
        <v>778</v>
      </c>
      <c r="B773">
        <v>338</v>
      </c>
      <c r="C773">
        <f>IF(COUNTIF($B$2:B773,B773)=1,1,0)</f>
        <v>0</v>
      </c>
      <c r="D773" s="1">
        <v>44932</v>
      </c>
      <c r="E773" s="2">
        <v>0.63780092592592597</v>
      </c>
      <c r="F773">
        <v>106</v>
      </c>
      <c r="G773" t="str">
        <f>IFERROR(INDEX(menu_items!$B:$B,MATCH(F773,menu_items!$A:$A,0)),"Unknown value")</f>
        <v>French Fries</v>
      </c>
      <c r="H773" t="str">
        <f>IFERROR(INDEX(menu_items!$C:$C,MATCH(F773,menu_items!$A:$A,0)),"Unknown value")</f>
        <v>American</v>
      </c>
      <c r="I773" s="5">
        <f>IFERROR(INDEX(menu_items!$D:$D,MATCH(F773,menu_items!$A:$A,0)),0)</f>
        <v>7</v>
      </c>
      <c r="J773" t="str">
        <f t="shared" si="60"/>
        <v>Fri</v>
      </c>
      <c r="K773">
        <f t="shared" si="61"/>
        <v>6</v>
      </c>
      <c r="L773" t="str">
        <f t="shared" si="62"/>
        <v>Jan</v>
      </c>
      <c r="M773">
        <v>15</v>
      </c>
      <c r="N773">
        <f t="shared" si="63"/>
        <v>2</v>
      </c>
      <c r="O773" s="5">
        <f t="shared" si="64"/>
        <v>22.5</v>
      </c>
    </row>
    <row r="774" spans="1:15" x14ac:dyDescent="0.25">
      <c r="A774">
        <v>780</v>
      </c>
      <c r="B774">
        <v>339</v>
      </c>
      <c r="C774">
        <f>IF(COUNTIF($B$2:B774,B774)=1,1,0)</f>
        <v>1</v>
      </c>
      <c r="D774" s="1">
        <v>44932</v>
      </c>
      <c r="E774" s="2">
        <v>0.64251157407407411</v>
      </c>
      <c r="F774">
        <v>122</v>
      </c>
      <c r="G774" t="str">
        <f>IFERROR(INDEX(menu_items!$B:$B,MATCH(F774,menu_items!$A:$A,0)),"Unknown value")</f>
        <v>Chips &amp; Salsa</v>
      </c>
      <c r="H774" t="str">
        <f>IFERROR(INDEX(menu_items!$C:$C,MATCH(F774,menu_items!$A:$A,0)),"Unknown value")</f>
        <v>Mexican</v>
      </c>
      <c r="I774" s="5">
        <f>IFERROR(INDEX(menu_items!$D:$D,MATCH(F774,menu_items!$A:$A,0)),0)</f>
        <v>7</v>
      </c>
      <c r="J774" t="str">
        <f t="shared" si="60"/>
        <v>Fri</v>
      </c>
      <c r="K774">
        <f t="shared" si="61"/>
        <v>6</v>
      </c>
      <c r="L774" t="str">
        <f t="shared" si="62"/>
        <v>Jan</v>
      </c>
      <c r="M774">
        <v>15</v>
      </c>
      <c r="N774">
        <f t="shared" si="63"/>
        <v>1</v>
      </c>
      <c r="O774" s="5">
        <f t="shared" si="64"/>
        <v>7</v>
      </c>
    </row>
    <row r="775" spans="1:15" x14ac:dyDescent="0.25">
      <c r="A775">
        <v>781</v>
      </c>
      <c r="B775">
        <v>340</v>
      </c>
      <c r="C775">
        <f>IF(COUNTIF($B$2:B775,B775)=1,1,0)</f>
        <v>1</v>
      </c>
      <c r="D775" s="1">
        <v>44932</v>
      </c>
      <c r="E775" s="2">
        <v>0.64967592592592593</v>
      </c>
      <c r="F775">
        <v>118</v>
      </c>
      <c r="G775" t="str">
        <f>IFERROR(INDEX(menu_items!$B:$B,MATCH(F775,menu_items!$A:$A,0)),"Unknown value")</f>
        <v>Steak Burrito</v>
      </c>
      <c r="H775" t="str">
        <f>IFERROR(INDEX(menu_items!$C:$C,MATCH(F775,menu_items!$A:$A,0)),"Unknown value")</f>
        <v>Mexican</v>
      </c>
      <c r="I775" s="5">
        <f>IFERROR(INDEX(menu_items!$D:$D,MATCH(F775,menu_items!$A:$A,0)),0)</f>
        <v>14.95</v>
      </c>
      <c r="J775" t="str">
        <f t="shared" si="60"/>
        <v>Fri</v>
      </c>
      <c r="K775">
        <f t="shared" si="61"/>
        <v>6</v>
      </c>
      <c r="L775" t="str">
        <f t="shared" si="62"/>
        <v>Jan</v>
      </c>
      <c r="M775">
        <v>15</v>
      </c>
      <c r="N775">
        <f t="shared" si="63"/>
        <v>1</v>
      </c>
      <c r="O775" s="5">
        <f t="shared" si="64"/>
        <v>14.95</v>
      </c>
    </row>
    <row r="776" spans="1:15" x14ac:dyDescent="0.25">
      <c r="A776">
        <v>782</v>
      </c>
      <c r="B776">
        <v>341</v>
      </c>
      <c r="C776">
        <f>IF(COUNTIF($B$2:B776,B776)=1,1,0)</f>
        <v>1</v>
      </c>
      <c r="D776" s="1">
        <v>44932</v>
      </c>
      <c r="E776" s="2">
        <v>0.64984953703703707</v>
      </c>
      <c r="F776">
        <v>101</v>
      </c>
      <c r="G776" t="str">
        <f>IFERROR(INDEX(menu_items!$B:$B,MATCH(F776,menu_items!$A:$A,0)),"Unknown value")</f>
        <v>Hamburger</v>
      </c>
      <c r="H776" t="str">
        <f>IFERROR(INDEX(menu_items!$C:$C,MATCH(F776,menu_items!$A:$A,0)),"Unknown value")</f>
        <v>American</v>
      </c>
      <c r="I776" s="5">
        <f>IFERROR(INDEX(menu_items!$D:$D,MATCH(F776,menu_items!$A:$A,0)),0)</f>
        <v>12.95</v>
      </c>
      <c r="J776" t="str">
        <f t="shared" si="60"/>
        <v>Fri</v>
      </c>
      <c r="K776">
        <f t="shared" si="61"/>
        <v>6</v>
      </c>
      <c r="L776" t="str">
        <f t="shared" si="62"/>
        <v>Jan</v>
      </c>
      <c r="M776">
        <v>15</v>
      </c>
      <c r="N776">
        <f t="shared" si="63"/>
        <v>2</v>
      </c>
      <c r="O776" s="5">
        <f t="shared" si="64"/>
        <v>17.95</v>
      </c>
    </row>
    <row r="777" spans="1:15" x14ac:dyDescent="0.25">
      <c r="A777">
        <v>783</v>
      </c>
      <c r="B777">
        <v>341</v>
      </c>
      <c r="C777">
        <f>IF(COUNTIF($B$2:B777,B777)=1,1,0)</f>
        <v>0</v>
      </c>
      <c r="D777" s="1">
        <v>44932</v>
      </c>
      <c r="E777" s="2">
        <v>0.64984953703703707</v>
      </c>
      <c r="F777">
        <v>113</v>
      </c>
      <c r="G777" t="str">
        <f>IFERROR(INDEX(menu_items!$B:$B,MATCH(F777,menu_items!$A:$A,0)),"Unknown value")</f>
        <v>Edamame</v>
      </c>
      <c r="H777" t="str">
        <f>IFERROR(INDEX(menu_items!$C:$C,MATCH(F777,menu_items!$A:$A,0)),"Unknown value")</f>
        <v>Asian</v>
      </c>
      <c r="I777" s="5">
        <f>IFERROR(INDEX(menu_items!$D:$D,MATCH(F777,menu_items!$A:$A,0)),0)</f>
        <v>5</v>
      </c>
      <c r="J777" t="str">
        <f t="shared" si="60"/>
        <v>Fri</v>
      </c>
      <c r="K777">
        <f t="shared" si="61"/>
        <v>6</v>
      </c>
      <c r="L777" t="str">
        <f t="shared" si="62"/>
        <v>Jan</v>
      </c>
      <c r="M777">
        <v>15</v>
      </c>
      <c r="N777">
        <f t="shared" si="63"/>
        <v>2</v>
      </c>
      <c r="O777" s="5">
        <f t="shared" si="64"/>
        <v>17.95</v>
      </c>
    </row>
    <row r="778" spans="1:15" x14ac:dyDescent="0.25">
      <c r="A778">
        <v>784</v>
      </c>
      <c r="B778">
        <v>342</v>
      </c>
      <c r="C778">
        <f>IF(COUNTIF($B$2:B778,B778)=1,1,0)</f>
        <v>1</v>
      </c>
      <c r="D778" s="1">
        <v>44932</v>
      </c>
      <c r="E778" s="2">
        <v>0.65569444444444447</v>
      </c>
      <c r="F778">
        <v>120</v>
      </c>
      <c r="G778" t="str">
        <f>IFERROR(INDEX(menu_items!$B:$B,MATCH(F778,menu_items!$A:$A,0)),"Unknown value")</f>
        <v>Steak Torta</v>
      </c>
      <c r="H778" t="str">
        <f>IFERROR(INDEX(menu_items!$C:$C,MATCH(F778,menu_items!$A:$A,0)),"Unknown value")</f>
        <v>Mexican</v>
      </c>
      <c r="I778" s="5">
        <f>IFERROR(INDEX(menu_items!$D:$D,MATCH(F778,menu_items!$A:$A,0)),0)</f>
        <v>13.95</v>
      </c>
      <c r="J778" t="str">
        <f t="shared" si="60"/>
        <v>Fri</v>
      </c>
      <c r="K778">
        <f t="shared" si="61"/>
        <v>6</v>
      </c>
      <c r="L778" t="str">
        <f t="shared" si="62"/>
        <v>Jan</v>
      </c>
      <c r="M778">
        <v>15</v>
      </c>
      <c r="N778">
        <f t="shared" si="63"/>
        <v>2</v>
      </c>
      <c r="O778" s="5">
        <f t="shared" si="64"/>
        <v>20.95</v>
      </c>
    </row>
    <row r="779" spans="1:15" x14ac:dyDescent="0.25">
      <c r="A779">
        <v>785</v>
      </c>
      <c r="B779">
        <v>342</v>
      </c>
      <c r="C779">
        <f>IF(COUNTIF($B$2:B779,B779)=1,1,0)</f>
        <v>0</v>
      </c>
      <c r="D779" s="1">
        <v>44932</v>
      </c>
      <c r="E779" s="2">
        <v>0.65569444444444447</v>
      </c>
      <c r="F779">
        <v>105</v>
      </c>
      <c r="G779" t="str">
        <f>IFERROR(INDEX(menu_items!$B:$B,MATCH(F779,menu_items!$A:$A,0)),"Unknown value")</f>
        <v>Mac &amp; Cheese</v>
      </c>
      <c r="H779" t="str">
        <f>IFERROR(INDEX(menu_items!$C:$C,MATCH(F779,menu_items!$A:$A,0)),"Unknown value")</f>
        <v>American</v>
      </c>
      <c r="I779" s="5">
        <f>IFERROR(INDEX(menu_items!$D:$D,MATCH(F779,menu_items!$A:$A,0)),0)</f>
        <v>7</v>
      </c>
      <c r="J779" t="str">
        <f t="shared" si="60"/>
        <v>Fri</v>
      </c>
      <c r="K779">
        <f t="shared" si="61"/>
        <v>6</v>
      </c>
      <c r="L779" t="str">
        <f t="shared" si="62"/>
        <v>Jan</v>
      </c>
      <c r="M779">
        <v>15</v>
      </c>
      <c r="N779">
        <f t="shared" si="63"/>
        <v>2</v>
      </c>
      <c r="O779" s="5">
        <f t="shared" si="64"/>
        <v>20.95</v>
      </c>
    </row>
    <row r="780" spans="1:15" x14ac:dyDescent="0.25">
      <c r="A780">
        <v>786</v>
      </c>
      <c r="B780">
        <v>343</v>
      </c>
      <c r="C780">
        <f>IF(COUNTIF($B$2:B780,B780)=1,1,0)</f>
        <v>1</v>
      </c>
      <c r="D780" s="1">
        <v>44932</v>
      </c>
      <c r="E780" s="2">
        <v>0.65667824074074077</v>
      </c>
      <c r="F780">
        <v>124</v>
      </c>
      <c r="G780" t="str">
        <f>IFERROR(INDEX(menu_items!$B:$B,MATCH(F780,menu_items!$A:$A,0)),"Unknown value")</f>
        <v>Spaghetti</v>
      </c>
      <c r="H780" t="str">
        <f>IFERROR(INDEX(menu_items!$C:$C,MATCH(F780,menu_items!$A:$A,0)),"Unknown value")</f>
        <v>Italian</v>
      </c>
      <c r="I780" s="5">
        <f>IFERROR(INDEX(menu_items!$D:$D,MATCH(F780,menu_items!$A:$A,0)),0)</f>
        <v>14.5</v>
      </c>
      <c r="J780" t="str">
        <f t="shared" si="60"/>
        <v>Fri</v>
      </c>
      <c r="K780">
        <f t="shared" si="61"/>
        <v>6</v>
      </c>
      <c r="L780" t="str">
        <f t="shared" si="62"/>
        <v>Jan</v>
      </c>
      <c r="M780">
        <v>15</v>
      </c>
      <c r="N780">
        <f t="shared" si="63"/>
        <v>2</v>
      </c>
      <c r="O780" s="5">
        <f t="shared" si="64"/>
        <v>32.450000000000003</v>
      </c>
    </row>
    <row r="781" spans="1:15" x14ac:dyDescent="0.25">
      <c r="A781">
        <v>787</v>
      </c>
      <c r="B781">
        <v>343</v>
      </c>
      <c r="C781">
        <f>IF(COUNTIF($B$2:B781,B781)=1,1,0)</f>
        <v>0</v>
      </c>
      <c r="D781" s="1">
        <v>44932</v>
      </c>
      <c r="E781" s="2">
        <v>0.65667824074074077</v>
      </c>
      <c r="F781">
        <v>125</v>
      </c>
      <c r="G781" t="str">
        <f>IFERROR(INDEX(menu_items!$B:$B,MATCH(F781,menu_items!$A:$A,0)),"Unknown value")</f>
        <v>Spaghetti &amp; Meatballs</v>
      </c>
      <c r="H781" t="str">
        <f>IFERROR(INDEX(menu_items!$C:$C,MATCH(F781,menu_items!$A:$A,0)),"Unknown value")</f>
        <v>Italian</v>
      </c>
      <c r="I781" s="5">
        <f>IFERROR(INDEX(menu_items!$D:$D,MATCH(F781,menu_items!$A:$A,0)),0)</f>
        <v>17.95</v>
      </c>
      <c r="J781" t="str">
        <f t="shared" si="60"/>
        <v>Fri</v>
      </c>
      <c r="K781">
        <f t="shared" si="61"/>
        <v>6</v>
      </c>
      <c r="L781" t="str">
        <f t="shared" si="62"/>
        <v>Jan</v>
      </c>
      <c r="M781">
        <v>15</v>
      </c>
      <c r="N781">
        <f t="shared" si="63"/>
        <v>2</v>
      </c>
      <c r="O781" s="5">
        <f t="shared" si="64"/>
        <v>32.450000000000003</v>
      </c>
    </row>
    <row r="782" spans="1:15" x14ac:dyDescent="0.25">
      <c r="A782">
        <v>788</v>
      </c>
      <c r="B782">
        <v>344</v>
      </c>
      <c r="C782">
        <f>IF(COUNTIF($B$2:B782,B782)=1,1,0)</f>
        <v>1</v>
      </c>
      <c r="D782" s="1">
        <v>44932</v>
      </c>
      <c r="E782" s="2">
        <v>0.66748842592592594</v>
      </c>
      <c r="F782">
        <v>110</v>
      </c>
      <c r="G782" t="str">
        <f>IFERROR(INDEX(menu_items!$B:$B,MATCH(F782,menu_items!$A:$A,0)),"Unknown value")</f>
        <v>Pork Ramen</v>
      </c>
      <c r="H782" t="str">
        <f>IFERROR(INDEX(menu_items!$C:$C,MATCH(F782,menu_items!$A:$A,0)),"Unknown value")</f>
        <v>Asian</v>
      </c>
      <c r="I782" s="5">
        <f>IFERROR(INDEX(menu_items!$D:$D,MATCH(F782,menu_items!$A:$A,0)),0)</f>
        <v>17.95</v>
      </c>
      <c r="J782" t="str">
        <f t="shared" si="60"/>
        <v>Fri</v>
      </c>
      <c r="K782">
        <f t="shared" si="61"/>
        <v>6</v>
      </c>
      <c r="L782" t="str">
        <f t="shared" si="62"/>
        <v>Jan</v>
      </c>
      <c r="M782">
        <v>16</v>
      </c>
      <c r="N782">
        <f t="shared" si="63"/>
        <v>1</v>
      </c>
      <c r="O782" s="5">
        <f t="shared" si="64"/>
        <v>17.95</v>
      </c>
    </row>
    <row r="783" spans="1:15" x14ac:dyDescent="0.25">
      <c r="A783">
        <v>789</v>
      </c>
      <c r="B783">
        <v>345</v>
      </c>
      <c r="C783">
        <f>IF(COUNTIF($B$2:B783,B783)=1,1,0)</f>
        <v>1</v>
      </c>
      <c r="D783" s="1">
        <v>44932</v>
      </c>
      <c r="E783" s="2">
        <v>0.66790509259259256</v>
      </c>
      <c r="F783">
        <v>118</v>
      </c>
      <c r="G783" t="str">
        <f>IFERROR(INDEX(menu_items!$B:$B,MATCH(F783,menu_items!$A:$A,0)),"Unknown value")</f>
        <v>Steak Burrito</v>
      </c>
      <c r="H783" t="str">
        <f>IFERROR(INDEX(menu_items!$C:$C,MATCH(F783,menu_items!$A:$A,0)),"Unknown value")</f>
        <v>Mexican</v>
      </c>
      <c r="I783" s="5">
        <f>IFERROR(INDEX(menu_items!$D:$D,MATCH(F783,menu_items!$A:$A,0)),0)</f>
        <v>14.95</v>
      </c>
      <c r="J783" t="str">
        <f t="shared" si="60"/>
        <v>Fri</v>
      </c>
      <c r="K783">
        <f t="shared" si="61"/>
        <v>6</v>
      </c>
      <c r="L783" t="str">
        <f t="shared" si="62"/>
        <v>Jan</v>
      </c>
      <c r="M783">
        <v>16</v>
      </c>
      <c r="N783">
        <f t="shared" si="63"/>
        <v>2</v>
      </c>
      <c r="O783" s="5">
        <f t="shared" si="64"/>
        <v>32.9</v>
      </c>
    </row>
    <row r="784" spans="1:15" x14ac:dyDescent="0.25">
      <c r="A784">
        <v>790</v>
      </c>
      <c r="B784">
        <v>345</v>
      </c>
      <c r="C784">
        <f>IF(COUNTIF($B$2:B784,B784)=1,1,0)</f>
        <v>0</v>
      </c>
      <c r="D784" s="1">
        <v>44932</v>
      </c>
      <c r="E784" s="2">
        <v>0.66790509259259256</v>
      </c>
      <c r="F784">
        <v>131</v>
      </c>
      <c r="G784" t="str">
        <f>IFERROR(INDEX(menu_items!$B:$B,MATCH(F784,menu_items!$A:$A,0)),"Unknown value")</f>
        <v>Chicken Parmesan</v>
      </c>
      <c r="H784" t="str">
        <f>IFERROR(INDEX(menu_items!$C:$C,MATCH(F784,menu_items!$A:$A,0)),"Unknown value")</f>
        <v>Italian</v>
      </c>
      <c r="I784" s="5">
        <f>IFERROR(INDEX(menu_items!$D:$D,MATCH(F784,menu_items!$A:$A,0)),0)</f>
        <v>17.95</v>
      </c>
      <c r="J784" t="str">
        <f t="shared" si="60"/>
        <v>Fri</v>
      </c>
      <c r="K784">
        <f t="shared" si="61"/>
        <v>6</v>
      </c>
      <c r="L784" t="str">
        <f t="shared" si="62"/>
        <v>Jan</v>
      </c>
      <c r="M784">
        <v>16</v>
      </c>
      <c r="N784">
        <f t="shared" si="63"/>
        <v>2</v>
      </c>
      <c r="O784" s="5">
        <f t="shared" si="64"/>
        <v>32.9</v>
      </c>
    </row>
    <row r="785" spans="1:15" x14ac:dyDescent="0.25">
      <c r="A785">
        <v>791</v>
      </c>
      <c r="B785">
        <v>346</v>
      </c>
      <c r="C785">
        <f>IF(COUNTIF($B$2:B785,B785)=1,1,0)</f>
        <v>1</v>
      </c>
      <c r="D785" s="1">
        <v>44932</v>
      </c>
      <c r="E785" s="2">
        <v>0.6875</v>
      </c>
      <c r="F785">
        <v>126</v>
      </c>
      <c r="G785" t="str">
        <f>IFERROR(INDEX(menu_items!$B:$B,MATCH(F785,menu_items!$A:$A,0)),"Unknown value")</f>
        <v>Fettuccine Alfredo</v>
      </c>
      <c r="H785" t="str">
        <f>IFERROR(INDEX(menu_items!$C:$C,MATCH(F785,menu_items!$A:$A,0)),"Unknown value")</f>
        <v>Italian</v>
      </c>
      <c r="I785" s="5">
        <f>IFERROR(INDEX(menu_items!$D:$D,MATCH(F785,menu_items!$A:$A,0)),0)</f>
        <v>14.5</v>
      </c>
      <c r="J785" t="str">
        <f t="shared" si="60"/>
        <v>Fri</v>
      </c>
      <c r="K785">
        <f t="shared" si="61"/>
        <v>6</v>
      </c>
      <c r="L785" t="str">
        <f t="shared" si="62"/>
        <v>Jan</v>
      </c>
      <c r="M785">
        <v>16</v>
      </c>
      <c r="N785">
        <f t="shared" si="63"/>
        <v>4</v>
      </c>
      <c r="O785" s="5">
        <f t="shared" si="64"/>
        <v>62.350000000000009</v>
      </c>
    </row>
    <row r="786" spans="1:15" x14ac:dyDescent="0.25">
      <c r="A786">
        <v>792</v>
      </c>
      <c r="B786">
        <v>346</v>
      </c>
      <c r="C786">
        <f>IF(COUNTIF($B$2:B786,B786)=1,1,0)</f>
        <v>0</v>
      </c>
      <c r="D786" s="1">
        <v>44932</v>
      </c>
      <c r="E786" s="2">
        <v>0.6875</v>
      </c>
      <c r="F786">
        <v>109</v>
      </c>
      <c r="G786" t="str">
        <f>IFERROR(INDEX(menu_items!$B:$B,MATCH(F786,menu_items!$A:$A,0)),"Unknown value")</f>
        <v>Korean Beef Bowl</v>
      </c>
      <c r="H786" t="str">
        <f>IFERROR(INDEX(menu_items!$C:$C,MATCH(F786,menu_items!$A:$A,0)),"Unknown value")</f>
        <v>Asian</v>
      </c>
      <c r="I786" s="5">
        <f>IFERROR(INDEX(menu_items!$D:$D,MATCH(F786,menu_items!$A:$A,0)),0)</f>
        <v>17.95</v>
      </c>
      <c r="J786" t="str">
        <f t="shared" si="60"/>
        <v>Fri</v>
      </c>
      <c r="K786">
        <f t="shared" si="61"/>
        <v>6</v>
      </c>
      <c r="L786" t="str">
        <f t="shared" si="62"/>
        <v>Jan</v>
      </c>
      <c r="M786">
        <v>16</v>
      </c>
      <c r="N786">
        <f t="shared" si="63"/>
        <v>4</v>
      </c>
      <c r="O786" s="5">
        <f t="shared" si="64"/>
        <v>62.350000000000009</v>
      </c>
    </row>
    <row r="787" spans="1:15" x14ac:dyDescent="0.25">
      <c r="A787">
        <v>793</v>
      </c>
      <c r="B787">
        <v>346</v>
      </c>
      <c r="C787">
        <f>IF(COUNTIF($B$2:B787,B787)=1,1,0)</f>
        <v>0</v>
      </c>
      <c r="D787" s="1">
        <v>44932</v>
      </c>
      <c r="E787" s="2">
        <v>0.6875</v>
      </c>
      <c r="F787">
        <v>110</v>
      </c>
      <c r="G787" t="str">
        <f>IFERROR(INDEX(menu_items!$B:$B,MATCH(F787,menu_items!$A:$A,0)),"Unknown value")</f>
        <v>Pork Ramen</v>
      </c>
      <c r="H787" t="str">
        <f>IFERROR(INDEX(menu_items!$C:$C,MATCH(F787,menu_items!$A:$A,0)),"Unknown value")</f>
        <v>Asian</v>
      </c>
      <c r="I787" s="5">
        <f>IFERROR(INDEX(menu_items!$D:$D,MATCH(F787,menu_items!$A:$A,0)),0)</f>
        <v>17.95</v>
      </c>
      <c r="J787" t="str">
        <f t="shared" si="60"/>
        <v>Fri</v>
      </c>
      <c r="K787">
        <f t="shared" si="61"/>
        <v>6</v>
      </c>
      <c r="L787" t="str">
        <f t="shared" si="62"/>
        <v>Jan</v>
      </c>
      <c r="M787">
        <v>16</v>
      </c>
      <c r="N787">
        <f t="shared" si="63"/>
        <v>4</v>
      </c>
      <c r="O787" s="5">
        <f t="shared" si="64"/>
        <v>62.350000000000009</v>
      </c>
    </row>
    <row r="788" spans="1:15" x14ac:dyDescent="0.25">
      <c r="A788">
        <v>794</v>
      </c>
      <c r="B788">
        <v>346</v>
      </c>
      <c r="C788">
        <f>IF(COUNTIF($B$2:B788,B788)=1,1,0)</f>
        <v>0</v>
      </c>
      <c r="D788" s="1">
        <v>44932</v>
      </c>
      <c r="E788" s="2">
        <v>0.6875</v>
      </c>
      <c r="F788">
        <v>111</v>
      </c>
      <c r="G788" t="str">
        <f>IFERROR(INDEX(menu_items!$B:$B,MATCH(F788,menu_items!$A:$A,0)),"Unknown value")</f>
        <v>California Roll</v>
      </c>
      <c r="H788" t="str">
        <f>IFERROR(INDEX(menu_items!$C:$C,MATCH(F788,menu_items!$A:$A,0)),"Unknown value")</f>
        <v>Asian</v>
      </c>
      <c r="I788" s="5">
        <f>IFERROR(INDEX(menu_items!$D:$D,MATCH(F788,menu_items!$A:$A,0)),0)</f>
        <v>11.95</v>
      </c>
      <c r="J788" t="str">
        <f t="shared" si="60"/>
        <v>Fri</v>
      </c>
      <c r="K788">
        <f t="shared" si="61"/>
        <v>6</v>
      </c>
      <c r="L788" t="str">
        <f t="shared" si="62"/>
        <v>Jan</v>
      </c>
      <c r="M788">
        <v>16</v>
      </c>
      <c r="N788">
        <f t="shared" si="63"/>
        <v>4</v>
      </c>
      <c r="O788" s="5">
        <f t="shared" si="64"/>
        <v>62.350000000000009</v>
      </c>
    </row>
    <row r="789" spans="1:15" x14ac:dyDescent="0.25">
      <c r="A789">
        <v>795</v>
      </c>
      <c r="B789">
        <v>347</v>
      </c>
      <c r="C789">
        <f>IF(COUNTIF($B$2:B789,B789)=1,1,0)</f>
        <v>1</v>
      </c>
      <c r="D789" s="1">
        <v>44932</v>
      </c>
      <c r="E789" s="2">
        <v>0.69255787037037042</v>
      </c>
      <c r="F789">
        <v>131</v>
      </c>
      <c r="G789" t="str">
        <f>IFERROR(INDEX(menu_items!$B:$B,MATCH(F789,menu_items!$A:$A,0)),"Unknown value")</f>
        <v>Chicken Parmesan</v>
      </c>
      <c r="H789" t="str">
        <f>IFERROR(INDEX(menu_items!$C:$C,MATCH(F789,menu_items!$A:$A,0)),"Unknown value")</f>
        <v>Italian</v>
      </c>
      <c r="I789" s="5">
        <f>IFERROR(INDEX(menu_items!$D:$D,MATCH(F789,menu_items!$A:$A,0)),0)</f>
        <v>17.95</v>
      </c>
      <c r="J789" t="str">
        <f t="shared" si="60"/>
        <v>Fri</v>
      </c>
      <c r="K789">
        <f t="shared" si="61"/>
        <v>6</v>
      </c>
      <c r="L789" t="str">
        <f t="shared" si="62"/>
        <v>Jan</v>
      </c>
      <c r="M789">
        <v>16</v>
      </c>
      <c r="N789">
        <f t="shared" si="63"/>
        <v>3</v>
      </c>
      <c r="O789" s="5">
        <f t="shared" si="64"/>
        <v>41.9</v>
      </c>
    </row>
    <row r="790" spans="1:15" x14ac:dyDescent="0.25">
      <c r="A790">
        <v>796</v>
      </c>
      <c r="B790">
        <v>347</v>
      </c>
      <c r="C790">
        <f>IF(COUNTIF($B$2:B790,B790)=1,1,0)</f>
        <v>0</v>
      </c>
      <c r="D790" s="1">
        <v>44932</v>
      </c>
      <c r="E790" s="2">
        <v>0.69255787037037042</v>
      </c>
      <c r="F790">
        <v>106</v>
      </c>
      <c r="G790" t="str">
        <f>IFERROR(INDEX(menu_items!$B:$B,MATCH(F790,menu_items!$A:$A,0)),"Unknown value")</f>
        <v>French Fries</v>
      </c>
      <c r="H790" t="str">
        <f>IFERROR(INDEX(menu_items!$C:$C,MATCH(F790,menu_items!$A:$A,0)),"Unknown value")</f>
        <v>American</v>
      </c>
      <c r="I790" s="5">
        <f>IFERROR(INDEX(menu_items!$D:$D,MATCH(F790,menu_items!$A:$A,0)),0)</f>
        <v>7</v>
      </c>
      <c r="J790" t="str">
        <f t="shared" si="60"/>
        <v>Fri</v>
      </c>
      <c r="K790">
        <f t="shared" si="61"/>
        <v>6</v>
      </c>
      <c r="L790" t="str">
        <f t="shared" si="62"/>
        <v>Jan</v>
      </c>
      <c r="M790">
        <v>16</v>
      </c>
      <c r="N790">
        <f t="shared" si="63"/>
        <v>3</v>
      </c>
      <c r="O790" s="5">
        <f t="shared" si="64"/>
        <v>41.9</v>
      </c>
    </row>
    <row r="791" spans="1:15" x14ac:dyDescent="0.25">
      <c r="A791">
        <v>797</v>
      </c>
      <c r="B791">
        <v>347</v>
      </c>
      <c r="C791">
        <f>IF(COUNTIF($B$2:B791,B791)=1,1,0)</f>
        <v>0</v>
      </c>
      <c r="D791" s="1">
        <v>44932</v>
      </c>
      <c r="E791" s="2">
        <v>0.69255787037037042</v>
      </c>
      <c r="F791">
        <v>132</v>
      </c>
      <c r="G791" t="str">
        <f>IFERROR(INDEX(menu_items!$B:$B,MATCH(F791,menu_items!$A:$A,0)),"Unknown value")</f>
        <v>Eggplant Parmesan</v>
      </c>
      <c r="H791" t="str">
        <f>IFERROR(INDEX(menu_items!$C:$C,MATCH(F791,menu_items!$A:$A,0)),"Unknown value")</f>
        <v>Italian</v>
      </c>
      <c r="I791" s="5">
        <f>IFERROR(INDEX(menu_items!$D:$D,MATCH(F791,menu_items!$A:$A,0)),0)</f>
        <v>16.95</v>
      </c>
      <c r="J791" t="str">
        <f t="shared" si="60"/>
        <v>Fri</v>
      </c>
      <c r="K791">
        <f t="shared" si="61"/>
        <v>6</v>
      </c>
      <c r="L791" t="str">
        <f t="shared" si="62"/>
        <v>Jan</v>
      </c>
      <c r="M791">
        <v>16</v>
      </c>
      <c r="N791">
        <f t="shared" si="63"/>
        <v>3</v>
      </c>
      <c r="O791" s="5">
        <f t="shared" si="64"/>
        <v>41.9</v>
      </c>
    </row>
    <row r="792" spans="1:15" x14ac:dyDescent="0.25">
      <c r="A792">
        <v>798</v>
      </c>
      <c r="B792">
        <v>348</v>
      </c>
      <c r="C792">
        <f>IF(COUNTIF($B$2:B792,B792)=1,1,0)</f>
        <v>1</v>
      </c>
      <c r="D792" s="1">
        <v>44932</v>
      </c>
      <c r="E792" s="2">
        <v>0.70083333333333331</v>
      </c>
      <c r="F792">
        <v>108</v>
      </c>
      <c r="G792" t="str">
        <f>IFERROR(INDEX(menu_items!$B:$B,MATCH(F792,menu_items!$A:$A,0)),"Unknown value")</f>
        <v>Tofu Pad Thai</v>
      </c>
      <c r="H792" t="str">
        <f>IFERROR(INDEX(menu_items!$C:$C,MATCH(F792,menu_items!$A:$A,0)),"Unknown value")</f>
        <v>Asian</v>
      </c>
      <c r="I792" s="5">
        <f>IFERROR(INDEX(menu_items!$D:$D,MATCH(F792,menu_items!$A:$A,0)),0)</f>
        <v>14.5</v>
      </c>
      <c r="J792" t="str">
        <f t="shared" si="60"/>
        <v>Fri</v>
      </c>
      <c r="K792">
        <f t="shared" si="61"/>
        <v>6</v>
      </c>
      <c r="L792" t="str">
        <f t="shared" si="62"/>
        <v>Jan</v>
      </c>
      <c r="M792">
        <v>16</v>
      </c>
      <c r="N792">
        <f t="shared" si="63"/>
        <v>3</v>
      </c>
      <c r="O792" s="5">
        <f t="shared" si="64"/>
        <v>28.5</v>
      </c>
    </row>
    <row r="793" spans="1:15" x14ac:dyDescent="0.25">
      <c r="A793">
        <v>799</v>
      </c>
      <c r="B793">
        <v>348</v>
      </c>
      <c r="C793">
        <f>IF(COUNTIF($B$2:B793,B793)=1,1,0)</f>
        <v>0</v>
      </c>
      <c r="D793" s="1">
        <v>44932</v>
      </c>
      <c r="E793" s="2">
        <v>0.70083333333333331</v>
      </c>
      <c r="F793">
        <v>106</v>
      </c>
      <c r="G793" t="str">
        <f>IFERROR(INDEX(menu_items!$B:$B,MATCH(F793,menu_items!$A:$A,0)),"Unknown value")</f>
        <v>French Fries</v>
      </c>
      <c r="H793" t="str">
        <f>IFERROR(INDEX(menu_items!$C:$C,MATCH(F793,menu_items!$A:$A,0)),"Unknown value")</f>
        <v>American</v>
      </c>
      <c r="I793" s="5">
        <f>IFERROR(INDEX(menu_items!$D:$D,MATCH(F793,menu_items!$A:$A,0)),0)</f>
        <v>7</v>
      </c>
      <c r="J793" t="str">
        <f t="shared" si="60"/>
        <v>Fri</v>
      </c>
      <c r="K793">
        <f t="shared" si="61"/>
        <v>6</v>
      </c>
      <c r="L793" t="str">
        <f t="shared" si="62"/>
        <v>Jan</v>
      </c>
      <c r="M793">
        <v>16</v>
      </c>
      <c r="N793">
        <f t="shared" si="63"/>
        <v>3</v>
      </c>
      <c r="O793" s="5">
        <f t="shared" si="64"/>
        <v>28.5</v>
      </c>
    </row>
    <row r="794" spans="1:15" x14ac:dyDescent="0.25">
      <c r="A794">
        <v>800</v>
      </c>
      <c r="B794">
        <v>348</v>
      </c>
      <c r="C794">
        <f>IF(COUNTIF($B$2:B794,B794)=1,1,0)</f>
        <v>0</v>
      </c>
      <c r="D794" s="1">
        <v>44932</v>
      </c>
      <c r="E794" s="2">
        <v>0.70083333333333331</v>
      </c>
      <c r="F794">
        <v>106</v>
      </c>
      <c r="G794" t="str">
        <f>IFERROR(INDEX(menu_items!$B:$B,MATCH(F794,menu_items!$A:$A,0)),"Unknown value")</f>
        <v>French Fries</v>
      </c>
      <c r="H794" t="str">
        <f>IFERROR(INDEX(menu_items!$C:$C,MATCH(F794,menu_items!$A:$A,0)),"Unknown value")</f>
        <v>American</v>
      </c>
      <c r="I794" s="5">
        <f>IFERROR(INDEX(menu_items!$D:$D,MATCH(F794,menu_items!$A:$A,0)),0)</f>
        <v>7</v>
      </c>
      <c r="J794" t="str">
        <f t="shared" si="60"/>
        <v>Fri</v>
      </c>
      <c r="K794">
        <f t="shared" si="61"/>
        <v>6</v>
      </c>
      <c r="L794" t="str">
        <f t="shared" si="62"/>
        <v>Jan</v>
      </c>
      <c r="M794">
        <v>16</v>
      </c>
      <c r="N794">
        <f t="shared" si="63"/>
        <v>3</v>
      </c>
      <c r="O794" s="5">
        <f t="shared" si="64"/>
        <v>28.5</v>
      </c>
    </row>
    <row r="795" spans="1:15" x14ac:dyDescent="0.25">
      <c r="A795">
        <v>801</v>
      </c>
      <c r="B795">
        <v>349</v>
      </c>
      <c r="C795">
        <f>IF(COUNTIF($B$2:B795,B795)=1,1,0)</f>
        <v>1</v>
      </c>
      <c r="D795" s="1">
        <v>44932</v>
      </c>
      <c r="E795" s="2">
        <v>0.72636574074074078</v>
      </c>
      <c r="F795">
        <v>113</v>
      </c>
      <c r="G795" t="str">
        <f>IFERROR(INDEX(menu_items!$B:$B,MATCH(F795,menu_items!$A:$A,0)),"Unknown value")</f>
        <v>Edamame</v>
      </c>
      <c r="H795" t="str">
        <f>IFERROR(INDEX(menu_items!$C:$C,MATCH(F795,menu_items!$A:$A,0)),"Unknown value")</f>
        <v>Asian</v>
      </c>
      <c r="I795" s="5">
        <f>IFERROR(INDEX(menu_items!$D:$D,MATCH(F795,menu_items!$A:$A,0)),0)</f>
        <v>5</v>
      </c>
      <c r="J795" t="str">
        <f t="shared" si="60"/>
        <v>Fri</v>
      </c>
      <c r="K795">
        <f t="shared" si="61"/>
        <v>6</v>
      </c>
      <c r="L795" t="str">
        <f t="shared" si="62"/>
        <v>Jan</v>
      </c>
      <c r="M795">
        <v>17</v>
      </c>
      <c r="N795">
        <f t="shared" si="63"/>
        <v>1</v>
      </c>
      <c r="O795" s="5">
        <f t="shared" si="64"/>
        <v>5</v>
      </c>
    </row>
    <row r="796" spans="1:15" x14ac:dyDescent="0.25">
      <c r="A796">
        <v>802</v>
      </c>
      <c r="B796">
        <v>350</v>
      </c>
      <c r="C796">
        <f>IF(COUNTIF($B$2:B796,B796)=1,1,0)</f>
        <v>1</v>
      </c>
      <c r="D796" s="1">
        <v>44932</v>
      </c>
      <c r="E796" s="2">
        <v>0.73408564814814814</v>
      </c>
      <c r="F796">
        <v>108</v>
      </c>
      <c r="G796" t="str">
        <f>IFERROR(INDEX(menu_items!$B:$B,MATCH(F796,menu_items!$A:$A,0)),"Unknown value")</f>
        <v>Tofu Pad Thai</v>
      </c>
      <c r="H796" t="str">
        <f>IFERROR(INDEX(menu_items!$C:$C,MATCH(F796,menu_items!$A:$A,0)),"Unknown value")</f>
        <v>Asian</v>
      </c>
      <c r="I796" s="5">
        <f>IFERROR(INDEX(menu_items!$D:$D,MATCH(F796,menu_items!$A:$A,0)),0)</f>
        <v>14.5</v>
      </c>
      <c r="J796" t="str">
        <f t="shared" si="60"/>
        <v>Fri</v>
      </c>
      <c r="K796">
        <f t="shared" si="61"/>
        <v>6</v>
      </c>
      <c r="L796" t="str">
        <f t="shared" si="62"/>
        <v>Jan</v>
      </c>
      <c r="M796">
        <v>17</v>
      </c>
      <c r="N796">
        <f t="shared" si="63"/>
        <v>3</v>
      </c>
      <c r="O796" s="5">
        <f t="shared" si="64"/>
        <v>26.5</v>
      </c>
    </row>
    <row r="797" spans="1:15" x14ac:dyDescent="0.25">
      <c r="A797">
        <v>803</v>
      </c>
      <c r="B797">
        <v>350</v>
      </c>
      <c r="C797">
        <f>IF(COUNTIF($B$2:B797,B797)=1,1,0)</f>
        <v>0</v>
      </c>
      <c r="D797" s="1">
        <v>44932</v>
      </c>
      <c r="E797" s="2">
        <v>0.73408564814814814</v>
      </c>
      <c r="F797">
        <v>113</v>
      </c>
      <c r="G797" t="str">
        <f>IFERROR(INDEX(menu_items!$B:$B,MATCH(F797,menu_items!$A:$A,0)),"Unknown value")</f>
        <v>Edamame</v>
      </c>
      <c r="H797" t="str">
        <f>IFERROR(INDEX(menu_items!$C:$C,MATCH(F797,menu_items!$A:$A,0)),"Unknown value")</f>
        <v>Asian</v>
      </c>
      <c r="I797" s="5">
        <f>IFERROR(INDEX(menu_items!$D:$D,MATCH(F797,menu_items!$A:$A,0)),0)</f>
        <v>5</v>
      </c>
      <c r="J797" t="str">
        <f t="shared" si="60"/>
        <v>Fri</v>
      </c>
      <c r="K797">
        <f t="shared" si="61"/>
        <v>6</v>
      </c>
      <c r="L797" t="str">
        <f t="shared" si="62"/>
        <v>Jan</v>
      </c>
      <c r="M797">
        <v>17</v>
      </c>
      <c r="N797">
        <f t="shared" si="63"/>
        <v>3</v>
      </c>
      <c r="O797" s="5">
        <f t="shared" si="64"/>
        <v>26.5</v>
      </c>
    </row>
    <row r="798" spans="1:15" x14ac:dyDescent="0.25">
      <c r="A798">
        <v>804</v>
      </c>
      <c r="B798">
        <v>350</v>
      </c>
      <c r="C798">
        <f>IF(COUNTIF($B$2:B798,B798)=1,1,0)</f>
        <v>0</v>
      </c>
      <c r="D798" s="1">
        <v>44932</v>
      </c>
      <c r="E798" s="2">
        <v>0.73408564814814814</v>
      </c>
      <c r="F798">
        <v>122</v>
      </c>
      <c r="G798" t="str">
        <f>IFERROR(INDEX(menu_items!$B:$B,MATCH(F798,menu_items!$A:$A,0)),"Unknown value")</f>
        <v>Chips &amp; Salsa</v>
      </c>
      <c r="H798" t="str">
        <f>IFERROR(INDEX(menu_items!$C:$C,MATCH(F798,menu_items!$A:$A,0)),"Unknown value")</f>
        <v>Mexican</v>
      </c>
      <c r="I798" s="5">
        <f>IFERROR(INDEX(menu_items!$D:$D,MATCH(F798,menu_items!$A:$A,0)),0)</f>
        <v>7</v>
      </c>
      <c r="J798" t="str">
        <f t="shared" si="60"/>
        <v>Fri</v>
      </c>
      <c r="K798">
        <f t="shared" si="61"/>
        <v>6</v>
      </c>
      <c r="L798" t="str">
        <f t="shared" si="62"/>
        <v>Jan</v>
      </c>
      <c r="M798">
        <v>17</v>
      </c>
      <c r="N798">
        <f t="shared" si="63"/>
        <v>3</v>
      </c>
      <c r="O798" s="5">
        <f t="shared" si="64"/>
        <v>26.5</v>
      </c>
    </row>
    <row r="799" spans="1:15" x14ac:dyDescent="0.25">
      <c r="A799">
        <v>805</v>
      </c>
      <c r="B799">
        <v>351</v>
      </c>
      <c r="C799">
        <f>IF(COUNTIF($B$2:B799,B799)=1,1,0)</f>
        <v>1</v>
      </c>
      <c r="D799" s="1">
        <v>44932</v>
      </c>
      <c r="E799" s="2">
        <v>0.73436342592592596</v>
      </c>
      <c r="F799">
        <v>107</v>
      </c>
      <c r="G799" t="str">
        <f>IFERROR(INDEX(menu_items!$B:$B,MATCH(F799,menu_items!$A:$A,0)),"Unknown value")</f>
        <v>Orange Chicken</v>
      </c>
      <c r="H799" t="str">
        <f>IFERROR(INDEX(menu_items!$C:$C,MATCH(F799,menu_items!$A:$A,0)),"Unknown value")</f>
        <v>Asian</v>
      </c>
      <c r="I799" s="5">
        <f>IFERROR(INDEX(menu_items!$D:$D,MATCH(F799,menu_items!$A:$A,0)),0)</f>
        <v>16.5</v>
      </c>
      <c r="J799" t="str">
        <f t="shared" si="60"/>
        <v>Fri</v>
      </c>
      <c r="K799">
        <f t="shared" si="61"/>
        <v>6</v>
      </c>
      <c r="L799" t="str">
        <f t="shared" si="62"/>
        <v>Jan</v>
      </c>
      <c r="M799">
        <v>17</v>
      </c>
      <c r="N799">
        <f t="shared" si="63"/>
        <v>2</v>
      </c>
      <c r="O799" s="5">
        <f t="shared" si="64"/>
        <v>34.450000000000003</v>
      </c>
    </row>
    <row r="800" spans="1:15" x14ac:dyDescent="0.25">
      <c r="A800">
        <v>806</v>
      </c>
      <c r="B800">
        <v>351</v>
      </c>
      <c r="C800">
        <f>IF(COUNTIF($B$2:B800,B800)=1,1,0)</f>
        <v>0</v>
      </c>
      <c r="D800" s="1">
        <v>44932</v>
      </c>
      <c r="E800" s="2">
        <v>0.73436342592592596</v>
      </c>
      <c r="F800">
        <v>109</v>
      </c>
      <c r="G800" t="str">
        <f>IFERROR(INDEX(menu_items!$B:$B,MATCH(F800,menu_items!$A:$A,0)),"Unknown value")</f>
        <v>Korean Beef Bowl</v>
      </c>
      <c r="H800" t="str">
        <f>IFERROR(INDEX(menu_items!$C:$C,MATCH(F800,menu_items!$A:$A,0)),"Unknown value")</f>
        <v>Asian</v>
      </c>
      <c r="I800" s="5">
        <f>IFERROR(INDEX(menu_items!$D:$D,MATCH(F800,menu_items!$A:$A,0)),0)</f>
        <v>17.95</v>
      </c>
      <c r="J800" t="str">
        <f t="shared" si="60"/>
        <v>Fri</v>
      </c>
      <c r="K800">
        <f t="shared" si="61"/>
        <v>6</v>
      </c>
      <c r="L800" t="str">
        <f t="shared" si="62"/>
        <v>Jan</v>
      </c>
      <c r="M800">
        <v>17</v>
      </c>
      <c r="N800">
        <f t="shared" si="63"/>
        <v>2</v>
      </c>
      <c r="O800" s="5">
        <f t="shared" si="64"/>
        <v>34.450000000000003</v>
      </c>
    </row>
    <row r="801" spans="1:15" x14ac:dyDescent="0.25">
      <c r="A801">
        <v>807</v>
      </c>
      <c r="B801">
        <v>352</v>
      </c>
      <c r="C801">
        <f>IF(COUNTIF($B$2:B801,B801)=1,1,0)</f>
        <v>1</v>
      </c>
      <c r="D801" s="1">
        <v>44932</v>
      </c>
      <c r="E801" s="2">
        <v>0.7401388888888889</v>
      </c>
      <c r="F801">
        <v>107</v>
      </c>
      <c r="G801" t="str">
        <f>IFERROR(INDEX(menu_items!$B:$B,MATCH(F801,menu_items!$A:$A,0)),"Unknown value")</f>
        <v>Orange Chicken</v>
      </c>
      <c r="H801" t="str">
        <f>IFERROR(INDEX(menu_items!$C:$C,MATCH(F801,menu_items!$A:$A,0)),"Unknown value")</f>
        <v>Asian</v>
      </c>
      <c r="I801" s="5">
        <f>IFERROR(INDEX(menu_items!$D:$D,MATCH(F801,menu_items!$A:$A,0)),0)</f>
        <v>16.5</v>
      </c>
      <c r="J801" t="str">
        <f t="shared" si="60"/>
        <v>Fri</v>
      </c>
      <c r="K801">
        <f t="shared" si="61"/>
        <v>6</v>
      </c>
      <c r="L801" t="str">
        <f t="shared" si="62"/>
        <v>Jan</v>
      </c>
      <c r="M801">
        <v>17</v>
      </c>
      <c r="N801">
        <f t="shared" si="63"/>
        <v>2</v>
      </c>
      <c r="O801" s="5">
        <f t="shared" si="64"/>
        <v>34.450000000000003</v>
      </c>
    </row>
    <row r="802" spans="1:15" x14ac:dyDescent="0.25">
      <c r="A802">
        <v>808</v>
      </c>
      <c r="B802">
        <v>352</v>
      </c>
      <c r="C802">
        <f>IF(COUNTIF($B$2:B802,B802)=1,1,0)</f>
        <v>0</v>
      </c>
      <c r="D802" s="1">
        <v>44932</v>
      </c>
      <c r="E802" s="2">
        <v>0.7401388888888889</v>
      </c>
      <c r="F802">
        <v>110</v>
      </c>
      <c r="G802" t="str">
        <f>IFERROR(INDEX(menu_items!$B:$B,MATCH(F802,menu_items!$A:$A,0)),"Unknown value")</f>
        <v>Pork Ramen</v>
      </c>
      <c r="H802" t="str">
        <f>IFERROR(INDEX(menu_items!$C:$C,MATCH(F802,menu_items!$A:$A,0)),"Unknown value")</f>
        <v>Asian</v>
      </c>
      <c r="I802" s="5">
        <f>IFERROR(INDEX(menu_items!$D:$D,MATCH(F802,menu_items!$A:$A,0)),0)</f>
        <v>17.95</v>
      </c>
      <c r="J802" t="str">
        <f t="shared" si="60"/>
        <v>Fri</v>
      </c>
      <c r="K802">
        <f t="shared" si="61"/>
        <v>6</v>
      </c>
      <c r="L802" t="str">
        <f t="shared" si="62"/>
        <v>Jan</v>
      </c>
      <c r="M802">
        <v>17</v>
      </c>
      <c r="N802">
        <f t="shared" si="63"/>
        <v>2</v>
      </c>
      <c r="O802" s="5">
        <f t="shared" si="64"/>
        <v>34.450000000000003</v>
      </c>
    </row>
    <row r="803" spans="1:15" x14ac:dyDescent="0.25">
      <c r="A803">
        <v>809</v>
      </c>
      <c r="B803">
        <v>353</v>
      </c>
      <c r="C803">
        <f>IF(COUNTIF($B$2:B803,B803)=1,1,0)</f>
        <v>1</v>
      </c>
      <c r="D803" s="1">
        <v>44932</v>
      </c>
      <c r="E803" s="2">
        <v>0.74986111111111109</v>
      </c>
      <c r="F803">
        <v>101</v>
      </c>
      <c r="G803" t="str">
        <f>IFERROR(INDEX(menu_items!$B:$B,MATCH(F803,menu_items!$A:$A,0)),"Unknown value")</f>
        <v>Hamburger</v>
      </c>
      <c r="H803" t="str">
        <f>IFERROR(INDEX(menu_items!$C:$C,MATCH(F803,menu_items!$A:$A,0)),"Unknown value")</f>
        <v>American</v>
      </c>
      <c r="I803" s="5">
        <f>IFERROR(INDEX(menu_items!$D:$D,MATCH(F803,menu_items!$A:$A,0)),0)</f>
        <v>12.95</v>
      </c>
      <c r="J803" t="str">
        <f t="shared" si="60"/>
        <v>Fri</v>
      </c>
      <c r="K803">
        <f t="shared" si="61"/>
        <v>6</v>
      </c>
      <c r="L803" t="str">
        <f t="shared" si="62"/>
        <v>Jan</v>
      </c>
      <c r="M803">
        <v>17</v>
      </c>
      <c r="N803">
        <f t="shared" si="63"/>
        <v>3</v>
      </c>
      <c r="O803" s="5">
        <f t="shared" si="64"/>
        <v>38.849999999999994</v>
      </c>
    </row>
    <row r="804" spans="1:15" x14ac:dyDescent="0.25">
      <c r="A804">
        <v>810</v>
      </c>
      <c r="B804">
        <v>353</v>
      </c>
      <c r="C804">
        <f>IF(COUNTIF($B$2:B804,B804)=1,1,0)</f>
        <v>0</v>
      </c>
      <c r="D804" s="1">
        <v>44932</v>
      </c>
      <c r="E804" s="2">
        <v>0.74986111111111109</v>
      </c>
      <c r="F804">
        <v>102</v>
      </c>
      <c r="G804" t="str">
        <f>IFERROR(INDEX(menu_items!$B:$B,MATCH(F804,menu_items!$A:$A,0)),"Unknown value")</f>
        <v>Cheeseburger</v>
      </c>
      <c r="H804" t="str">
        <f>IFERROR(INDEX(menu_items!$C:$C,MATCH(F804,menu_items!$A:$A,0)),"Unknown value")</f>
        <v>American</v>
      </c>
      <c r="I804" s="5">
        <f>IFERROR(INDEX(menu_items!$D:$D,MATCH(F804,menu_items!$A:$A,0)),0)</f>
        <v>13.95</v>
      </c>
      <c r="J804" t="str">
        <f t="shared" si="60"/>
        <v>Fri</v>
      </c>
      <c r="K804">
        <f t="shared" si="61"/>
        <v>6</v>
      </c>
      <c r="L804" t="str">
        <f t="shared" si="62"/>
        <v>Jan</v>
      </c>
      <c r="M804">
        <v>17</v>
      </c>
      <c r="N804">
        <f t="shared" si="63"/>
        <v>3</v>
      </c>
      <c r="O804" s="5">
        <f t="shared" si="64"/>
        <v>38.849999999999994</v>
      </c>
    </row>
    <row r="805" spans="1:15" x14ac:dyDescent="0.25">
      <c r="A805">
        <v>811</v>
      </c>
      <c r="B805">
        <v>353</v>
      </c>
      <c r="C805">
        <f>IF(COUNTIF($B$2:B805,B805)=1,1,0)</f>
        <v>0</v>
      </c>
      <c r="D805" s="1">
        <v>44932</v>
      </c>
      <c r="E805" s="2">
        <v>0.74986111111111109</v>
      </c>
      <c r="F805">
        <v>119</v>
      </c>
      <c r="G805" t="str">
        <f>IFERROR(INDEX(menu_items!$B:$B,MATCH(F805,menu_items!$A:$A,0)),"Unknown value")</f>
        <v>Chicken Torta</v>
      </c>
      <c r="H805" t="str">
        <f>IFERROR(INDEX(menu_items!$C:$C,MATCH(F805,menu_items!$A:$A,0)),"Unknown value")</f>
        <v>Mexican</v>
      </c>
      <c r="I805" s="5">
        <f>IFERROR(INDEX(menu_items!$D:$D,MATCH(F805,menu_items!$A:$A,0)),0)</f>
        <v>11.95</v>
      </c>
      <c r="J805" t="str">
        <f t="shared" si="60"/>
        <v>Fri</v>
      </c>
      <c r="K805">
        <f t="shared" si="61"/>
        <v>6</v>
      </c>
      <c r="L805" t="str">
        <f t="shared" si="62"/>
        <v>Jan</v>
      </c>
      <c r="M805">
        <v>17</v>
      </c>
      <c r="N805">
        <f t="shared" si="63"/>
        <v>3</v>
      </c>
      <c r="O805" s="5">
        <f t="shared" si="64"/>
        <v>38.849999999999994</v>
      </c>
    </row>
    <row r="806" spans="1:15" x14ac:dyDescent="0.25">
      <c r="A806">
        <v>812</v>
      </c>
      <c r="B806">
        <v>354</v>
      </c>
      <c r="C806">
        <f>IF(COUNTIF($B$2:B806,B806)=1,1,0)</f>
        <v>1</v>
      </c>
      <c r="D806" s="1">
        <v>44932</v>
      </c>
      <c r="E806" s="2">
        <v>0.75120370370370371</v>
      </c>
      <c r="F806">
        <v>126</v>
      </c>
      <c r="G806" t="str">
        <f>IFERROR(INDEX(menu_items!$B:$B,MATCH(F806,menu_items!$A:$A,0)),"Unknown value")</f>
        <v>Fettuccine Alfredo</v>
      </c>
      <c r="H806" t="str">
        <f>IFERROR(INDEX(menu_items!$C:$C,MATCH(F806,menu_items!$A:$A,0)),"Unknown value")</f>
        <v>Italian</v>
      </c>
      <c r="I806" s="5">
        <f>IFERROR(INDEX(menu_items!$D:$D,MATCH(F806,menu_items!$A:$A,0)),0)</f>
        <v>14.5</v>
      </c>
      <c r="J806" t="str">
        <f t="shared" si="60"/>
        <v>Fri</v>
      </c>
      <c r="K806">
        <f t="shared" si="61"/>
        <v>6</v>
      </c>
      <c r="L806" t="str">
        <f t="shared" si="62"/>
        <v>Jan</v>
      </c>
      <c r="M806">
        <v>18</v>
      </c>
      <c r="N806">
        <f t="shared" si="63"/>
        <v>2</v>
      </c>
      <c r="O806" s="5">
        <f t="shared" si="64"/>
        <v>31.45</v>
      </c>
    </row>
    <row r="807" spans="1:15" x14ac:dyDescent="0.25">
      <c r="A807">
        <v>813</v>
      </c>
      <c r="B807">
        <v>354</v>
      </c>
      <c r="C807">
        <f>IF(COUNTIF($B$2:B807,B807)=1,1,0)</f>
        <v>0</v>
      </c>
      <c r="D807" s="1">
        <v>44932</v>
      </c>
      <c r="E807" s="2">
        <v>0.75120370370370371</v>
      </c>
      <c r="F807">
        <v>132</v>
      </c>
      <c r="G807" t="str">
        <f>IFERROR(INDEX(menu_items!$B:$B,MATCH(F807,menu_items!$A:$A,0)),"Unknown value")</f>
        <v>Eggplant Parmesan</v>
      </c>
      <c r="H807" t="str">
        <f>IFERROR(INDEX(menu_items!$C:$C,MATCH(F807,menu_items!$A:$A,0)),"Unknown value")</f>
        <v>Italian</v>
      </c>
      <c r="I807" s="5">
        <f>IFERROR(INDEX(menu_items!$D:$D,MATCH(F807,menu_items!$A:$A,0)),0)</f>
        <v>16.95</v>
      </c>
      <c r="J807" t="str">
        <f t="shared" si="60"/>
        <v>Fri</v>
      </c>
      <c r="K807">
        <f t="shared" si="61"/>
        <v>6</v>
      </c>
      <c r="L807" t="str">
        <f t="shared" si="62"/>
        <v>Jan</v>
      </c>
      <c r="M807">
        <v>18</v>
      </c>
      <c r="N807">
        <f t="shared" si="63"/>
        <v>2</v>
      </c>
      <c r="O807" s="5">
        <f t="shared" si="64"/>
        <v>31.45</v>
      </c>
    </row>
    <row r="808" spans="1:15" x14ac:dyDescent="0.25">
      <c r="A808">
        <v>814</v>
      </c>
      <c r="B808">
        <v>355</v>
      </c>
      <c r="C808">
        <f>IF(COUNTIF($B$2:B808,B808)=1,1,0)</f>
        <v>1</v>
      </c>
      <c r="D808" s="1">
        <v>44932</v>
      </c>
      <c r="E808" s="2">
        <v>0.7602430555555556</v>
      </c>
      <c r="F808">
        <v>103</v>
      </c>
      <c r="G808" t="str">
        <f>IFERROR(INDEX(menu_items!$B:$B,MATCH(F808,menu_items!$A:$A,0)),"Unknown value")</f>
        <v>Hot Dog</v>
      </c>
      <c r="H808" t="str">
        <f>IFERROR(INDEX(menu_items!$C:$C,MATCH(F808,menu_items!$A:$A,0)),"Unknown value")</f>
        <v>American</v>
      </c>
      <c r="I808" s="5">
        <f>IFERROR(INDEX(menu_items!$D:$D,MATCH(F808,menu_items!$A:$A,0)),0)</f>
        <v>9</v>
      </c>
      <c r="J808" t="str">
        <f t="shared" si="60"/>
        <v>Fri</v>
      </c>
      <c r="K808">
        <f t="shared" si="61"/>
        <v>6</v>
      </c>
      <c r="L808" t="str">
        <f t="shared" si="62"/>
        <v>Jan</v>
      </c>
      <c r="M808">
        <v>18</v>
      </c>
      <c r="N808">
        <f t="shared" si="63"/>
        <v>2</v>
      </c>
      <c r="O808" s="5">
        <f t="shared" si="64"/>
        <v>21.95</v>
      </c>
    </row>
    <row r="809" spans="1:15" x14ac:dyDescent="0.25">
      <c r="A809">
        <v>815</v>
      </c>
      <c r="B809">
        <v>355</v>
      </c>
      <c r="C809">
        <f>IF(COUNTIF($B$2:B809,B809)=1,1,0)</f>
        <v>0</v>
      </c>
      <c r="D809" s="1">
        <v>44932</v>
      </c>
      <c r="E809" s="2">
        <v>0.7602430555555556</v>
      </c>
      <c r="F809">
        <v>117</v>
      </c>
      <c r="G809" t="str">
        <f>IFERROR(INDEX(menu_items!$B:$B,MATCH(F809,menu_items!$A:$A,0)),"Unknown value")</f>
        <v>Chicken Burrito</v>
      </c>
      <c r="H809" t="str">
        <f>IFERROR(INDEX(menu_items!$C:$C,MATCH(F809,menu_items!$A:$A,0)),"Unknown value")</f>
        <v>Mexican</v>
      </c>
      <c r="I809" s="5">
        <f>IFERROR(INDEX(menu_items!$D:$D,MATCH(F809,menu_items!$A:$A,0)),0)</f>
        <v>12.95</v>
      </c>
      <c r="J809" t="str">
        <f t="shared" si="60"/>
        <v>Fri</v>
      </c>
      <c r="K809">
        <f t="shared" si="61"/>
        <v>6</v>
      </c>
      <c r="L809" t="str">
        <f t="shared" si="62"/>
        <v>Jan</v>
      </c>
      <c r="M809">
        <v>18</v>
      </c>
      <c r="N809">
        <f t="shared" si="63"/>
        <v>2</v>
      </c>
      <c r="O809" s="5">
        <f t="shared" si="64"/>
        <v>21.95</v>
      </c>
    </row>
    <row r="810" spans="1:15" x14ac:dyDescent="0.25">
      <c r="A810">
        <v>816</v>
      </c>
      <c r="B810">
        <v>356</v>
      </c>
      <c r="C810">
        <f>IF(COUNTIF($B$2:B810,B810)=1,1,0)</f>
        <v>1</v>
      </c>
      <c r="D810" s="1">
        <v>44932</v>
      </c>
      <c r="E810" s="2">
        <v>0.76116898148148149</v>
      </c>
      <c r="F810">
        <v>103</v>
      </c>
      <c r="G810" t="str">
        <f>IFERROR(INDEX(menu_items!$B:$B,MATCH(F810,menu_items!$A:$A,0)),"Unknown value")</f>
        <v>Hot Dog</v>
      </c>
      <c r="H810" t="str">
        <f>IFERROR(INDEX(menu_items!$C:$C,MATCH(F810,menu_items!$A:$A,0)),"Unknown value")</f>
        <v>American</v>
      </c>
      <c r="I810" s="5">
        <f>IFERROR(INDEX(menu_items!$D:$D,MATCH(F810,menu_items!$A:$A,0)),0)</f>
        <v>9</v>
      </c>
      <c r="J810" t="str">
        <f t="shared" si="60"/>
        <v>Fri</v>
      </c>
      <c r="K810">
        <f t="shared" si="61"/>
        <v>6</v>
      </c>
      <c r="L810" t="str">
        <f t="shared" si="62"/>
        <v>Jan</v>
      </c>
      <c r="M810">
        <v>18</v>
      </c>
      <c r="N810">
        <f t="shared" si="63"/>
        <v>1</v>
      </c>
      <c r="O810" s="5">
        <f t="shared" si="64"/>
        <v>9</v>
      </c>
    </row>
    <row r="811" spans="1:15" x14ac:dyDescent="0.25">
      <c r="A811">
        <v>817</v>
      </c>
      <c r="B811">
        <v>357</v>
      </c>
      <c r="C811">
        <f>IF(COUNTIF($B$2:B811,B811)=1,1,0)</f>
        <v>1</v>
      </c>
      <c r="D811" s="1">
        <v>44932</v>
      </c>
      <c r="E811" s="2">
        <v>0.7694212962962963</v>
      </c>
      <c r="F811">
        <v>102</v>
      </c>
      <c r="G811" t="str">
        <f>IFERROR(INDEX(menu_items!$B:$B,MATCH(F811,menu_items!$A:$A,0)),"Unknown value")</f>
        <v>Cheeseburger</v>
      </c>
      <c r="H811" t="str">
        <f>IFERROR(INDEX(menu_items!$C:$C,MATCH(F811,menu_items!$A:$A,0)),"Unknown value")</f>
        <v>American</v>
      </c>
      <c r="I811" s="5">
        <f>IFERROR(INDEX(menu_items!$D:$D,MATCH(F811,menu_items!$A:$A,0)),0)</f>
        <v>13.95</v>
      </c>
      <c r="J811" t="str">
        <f t="shared" si="60"/>
        <v>Fri</v>
      </c>
      <c r="K811">
        <f t="shared" si="61"/>
        <v>6</v>
      </c>
      <c r="L811" t="str">
        <f t="shared" si="62"/>
        <v>Jan</v>
      </c>
      <c r="M811">
        <v>18</v>
      </c>
      <c r="N811">
        <f t="shared" si="63"/>
        <v>3</v>
      </c>
      <c r="O811" s="5">
        <f t="shared" si="64"/>
        <v>38.9</v>
      </c>
    </row>
    <row r="812" spans="1:15" x14ac:dyDescent="0.25">
      <c r="A812">
        <v>818</v>
      </c>
      <c r="B812">
        <v>357</v>
      </c>
      <c r="C812">
        <f>IF(COUNTIF($B$2:B812,B812)=1,1,0)</f>
        <v>0</v>
      </c>
      <c r="D812" s="1">
        <v>44932</v>
      </c>
      <c r="E812" s="2">
        <v>0.7694212962962963</v>
      </c>
      <c r="F812">
        <v>105</v>
      </c>
      <c r="G812" t="str">
        <f>IFERROR(INDEX(menu_items!$B:$B,MATCH(F812,menu_items!$A:$A,0)),"Unknown value")</f>
        <v>Mac &amp; Cheese</v>
      </c>
      <c r="H812" t="str">
        <f>IFERROR(INDEX(menu_items!$C:$C,MATCH(F812,menu_items!$A:$A,0)),"Unknown value")</f>
        <v>American</v>
      </c>
      <c r="I812" s="5">
        <f>IFERROR(INDEX(menu_items!$D:$D,MATCH(F812,menu_items!$A:$A,0)),0)</f>
        <v>7</v>
      </c>
      <c r="J812" t="str">
        <f t="shared" si="60"/>
        <v>Fri</v>
      </c>
      <c r="K812">
        <f t="shared" si="61"/>
        <v>6</v>
      </c>
      <c r="L812" t="str">
        <f t="shared" si="62"/>
        <v>Jan</v>
      </c>
      <c r="M812">
        <v>18</v>
      </c>
      <c r="N812">
        <f t="shared" si="63"/>
        <v>3</v>
      </c>
      <c r="O812" s="5">
        <f t="shared" si="64"/>
        <v>38.9</v>
      </c>
    </row>
    <row r="813" spans="1:15" x14ac:dyDescent="0.25">
      <c r="A813">
        <v>819</v>
      </c>
      <c r="B813">
        <v>357</v>
      </c>
      <c r="C813">
        <f>IF(COUNTIF($B$2:B813,B813)=1,1,0)</f>
        <v>0</v>
      </c>
      <c r="D813" s="1">
        <v>44932</v>
      </c>
      <c r="E813" s="2">
        <v>0.7694212962962963</v>
      </c>
      <c r="F813">
        <v>131</v>
      </c>
      <c r="G813" t="str">
        <f>IFERROR(INDEX(menu_items!$B:$B,MATCH(F813,menu_items!$A:$A,0)),"Unknown value")</f>
        <v>Chicken Parmesan</v>
      </c>
      <c r="H813" t="str">
        <f>IFERROR(INDEX(menu_items!$C:$C,MATCH(F813,menu_items!$A:$A,0)),"Unknown value")</f>
        <v>Italian</v>
      </c>
      <c r="I813" s="5">
        <f>IFERROR(INDEX(menu_items!$D:$D,MATCH(F813,menu_items!$A:$A,0)),0)</f>
        <v>17.95</v>
      </c>
      <c r="J813" t="str">
        <f t="shared" si="60"/>
        <v>Fri</v>
      </c>
      <c r="K813">
        <f t="shared" si="61"/>
        <v>6</v>
      </c>
      <c r="L813" t="str">
        <f t="shared" si="62"/>
        <v>Jan</v>
      </c>
      <c r="M813">
        <v>18</v>
      </c>
      <c r="N813">
        <f t="shared" si="63"/>
        <v>3</v>
      </c>
      <c r="O813" s="5">
        <f t="shared" si="64"/>
        <v>38.9</v>
      </c>
    </row>
    <row r="814" spans="1:15" x14ac:dyDescent="0.25">
      <c r="A814">
        <v>820</v>
      </c>
      <c r="B814">
        <v>358</v>
      </c>
      <c r="C814">
        <f>IF(COUNTIF($B$2:B814,B814)=1,1,0)</f>
        <v>1</v>
      </c>
      <c r="D814" s="1">
        <v>44932</v>
      </c>
      <c r="E814" s="2">
        <v>0.77097222222222217</v>
      </c>
      <c r="F814">
        <v>117</v>
      </c>
      <c r="G814" t="str">
        <f>IFERROR(INDEX(menu_items!$B:$B,MATCH(F814,menu_items!$A:$A,0)),"Unknown value")</f>
        <v>Chicken Burrito</v>
      </c>
      <c r="H814" t="str">
        <f>IFERROR(INDEX(menu_items!$C:$C,MATCH(F814,menu_items!$A:$A,0)),"Unknown value")</f>
        <v>Mexican</v>
      </c>
      <c r="I814" s="5">
        <f>IFERROR(INDEX(menu_items!$D:$D,MATCH(F814,menu_items!$A:$A,0)),0)</f>
        <v>12.95</v>
      </c>
      <c r="J814" t="str">
        <f t="shared" si="60"/>
        <v>Fri</v>
      </c>
      <c r="K814">
        <f t="shared" si="61"/>
        <v>6</v>
      </c>
      <c r="L814" t="str">
        <f t="shared" si="62"/>
        <v>Jan</v>
      </c>
      <c r="M814">
        <v>18</v>
      </c>
      <c r="N814">
        <f t="shared" si="63"/>
        <v>1</v>
      </c>
      <c r="O814" s="5">
        <f t="shared" si="64"/>
        <v>12.95</v>
      </c>
    </row>
    <row r="815" spans="1:15" x14ac:dyDescent="0.25">
      <c r="A815">
        <v>821</v>
      </c>
      <c r="B815">
        <v>359</v>
      </c>
      <c r="C815">
        <f>IF(COUNTIF($B$2:B815,B815)=1,1,0)</f>
        <v>1</v>
      </c>
      <c r="D815" s="1">
        <v>44932</v>
      </c>
      <c r="E815" s="2">
        <v>0.77300925925925923</v>
      </c>
      <c r="F815">
        <v>126</v>
      </c>
      <c r="G815" t="str">
        <f>IFERROR(INDEX(menu_items!$B:$B,MATCH(F815,menu_items!$A:$A,0)),"Unknown value")</f>
        <v>Fettuccine Alfredo</v>
      </c>
      <c r="H815" t="str">
        <f>IFERROR(INDEX(menu_items!$C:$C,MATCH(F815,menu_items!$A:$A,0)),"Unknown value")</f>
        <v>Italian</v>
      </c>
      <c r="I815" s="5">
        <f>IFERROR(INDEX(menu_items!$D:$D,MATCH(F815,menu_items!$A:$A,0)),0)</f>
        <v>14.5</v>
      </c>
      <c r="J815" t="str">
        <f t="shared" si="60"/>
        <v>Fri</v>
      </c>
      <c r="K815">
        <f t="shared" si="61"/>
        <v>6</v>
      </c>
      <c r="L815" t="str">
        <f t="shared" si="62"/>
        <v>Jan</v>
      </c>
      <c r="M815">
        <v>18</v>
      </c>
      <c r="N815">
        <f t="shared" si="63"/>
        <v>2</v>
      </c>
      <c r="O815" s="5">
        <f t="shared" si="64"/>
        <v>21.5</v>
      </c>
    </row>
    <row r="816" spans="1:15" x14ac:dyDescent="0.25">
      <c r="A816">
        <v>822</v>
      </c>
      <c r="B816">
        <v>359</v>
      </c>
      <c r="C816">
        <f>IF(COUNTIF($B$2:B816,B816)=1,1,0)</f>
        <v>0</v>
      </c>
      <c r="D816" s="1">
        <v>44932</v>
      </c>
      <c r="E816" s="2">
        <v>0.77300925925925923</v>
      </c>
      <c r="F816">
        <v>106</v>
      </c>
      <c r="G816" t="str">
        <f>IFERROR(INDEX(menu_items!$B:$B,MATCH(F816,menu_items!$A:$A,0)),"Unknown value")</f>
        <v>French Fries</v>
      </c>
      <c r="H816" t="str">
        <f>IFERROR(INDEX(menu_items!$C:$C,MATCH(F816,menu_items!$A:$A,0)),"Unknown value")</f>
        <v>American</v>
      </c>
      <c r="I816" s="5">
        <f>IFERROR(INDEX(menu_items!$D:$D,MATCH(F816,menu_items!$A:$A,0)),0)</f>
        <v>7</v>
      </c>
      <c r="J816" t="str">
        <f t="shared" si="60"/>
        <v>Fri</v>
      </c>
      <c r="K816">
        <f t="shared" si="61"/>
        <v>6</v>
      </c>
      <c r="L816" t="str">
        <f t="shared" si="62"/>
        <v>Jan</v>
      </c>
      <c r="M816">
        <v>18</v>
      </c>
      <c r="N816">
        <f t="shared" si="63"/>
        <v>2</v>
      </c>
      <c r="O816" s="5">
        <f t="shared" si="64"/>
        <v>21.5</v>
      </c>
    </row>
    <row r="817" spans="1:15" x14ac:dyDescent="0.25">
      <c r="A817">
        <v>823</v>
      </c>
      <c r="B817">
        <v>360</v>
      </c>
      <c r="C817">
        <f>IF(COUNTIF($B$2:B817,B817)=1,1,0)</f>
        <v>1</v>
      </c>
      <c r="D817" s="1">
        <v>44932</v>
      </c>
      <c r="E817" s="2">
        <v>0.78516203703703702</v>
      </c>
      <c r="F817">
        <v>101</v>
      </c>
      <c r="G817" t="str">
        <f>IFERROR(INDEX(menu_items!$B:$B,MATCH(F817,menu_items!$A:$A,0)),"Unknown value")</f>
        <v>Hamburger</v>
      </c>
      <c r="H817" t="str">
        <f>IFERROR(INDEX(menu_items!$C:$C,MATCH(F817,menu_items!$A:$A,0)),"Unknown value")</f>
        <v>American</v>
      </c>
      <c r="I817" s="5">
        <f>IFERROR(INDEX(menu_items!$D:$D,MATCH(F817,menu_items!$A:$A,0)),0)</f>
        <v>12.95</v>
      </c>
      <c r="J817" t="str">
        <f t="shared" si="60"/>
        <v>Fri</v>
      </c>
      <c r="K817">
        <f t="shared" si="61"/>
        <v>6</v>
      </c>
      <c r="L817" t="str">
        <f t="shared" si="62"/>
        <v>Jan</v>
      </c>
      <c r="M817">
        <v>18</v>
      </c>
      <c r="N817">
        <f t="shared" si="63"/>
        <v>3</v>
      </c>
      <c r="O817" s="5">
        <f t="shared" si="64"/>
        <v>45.4</v>
      </c>
    </row>
    <row r="818" spans="1:15" x14ac:dyDescent="0.25">
      <c r="A818">
        <v>824</v>
      </c>
      <c r="B818">
        <v>360</v>
      </c>
      <c r="C818">
        <f>IF(COUNTIF($B$2:B818,B818)=1,1,0)</f>
        <v>0</v>
      </c>
      <c r="D818" s="1">
        <v>44932</v>
      </c>
      <c r="E818" s="2">
        <v>0.78516203703703702</v>
      </c>
      <c r="F818">
        <v>126</v>
      </c>
      <c r="G818" t="str">
        <f>IFERROR(INDEX(menu_items!$B:$B,MATCH(F818,menu_items!$A:$A,0)),"Unknown value")</f>
        <v>Fettuccine Alfredo</v>
      </c>
      <c r="H818" t="str">
        <f>IFERROR(INDEX(menu_items!$C:$C,MATCH(F818,menu_items!$A:$A,0)),"Unknown value")</f>
        <v>Italian</v>
      </c>
      <c r="I818" s="5">
        <f>IFERROR(INDEX(menu_items!$D:$D,MATCH(F818,menu_items!$A:$A,0)),0)</f>
        <v>14.5</v>
      </c>
      <c r="J818" t="str">
        <f t="shared" si="60"/>
        <v>Fri</v>
      </c>
      <c r="K818">
        <f t="shared" si="61"/>
        <v>6</v>
      </c>
      <c r="L818" t="str">
        <f t="shared" si="62"/>
        <v>Jan</v>
      </c>
      <c r="M818">
        <v>18</v>
      </c>
      <c r="N818">
        <f t="shared" si="63"/>
        <v>3</v>
      </c>
      <c r="O818" s="5">
        <f t="shared" si="64"/>
        <v>45.4</v>
      </c>
    </row>
    <row r="819" spans="1:15" x14ac:dyDescent="0.25">
      <c r="A819">
        <v>825</v>
      </c>
      <c r="B819">
        <v>360</v>
      </c>
      <c r="C819">
        <f>IF(COUNTIF($B$2:B819,B819)=1,1,0)</f>
        <v>0</v>
      </c>
      <c r="D819" s="1">
        <v>44932</v>
      </c>
      <c r="E819" s="2">
        <v>0.78516203703703702</v>
      </c>
      <c r="F819">
        <v>109</v>
      </c>
      <c r="G819" t="str">
        <f>IFERROR(INDEX(menu_items!$B:$B,MATCH(F819,menu_items!$A:$A,0)),"Unknown value")</f>
        <v>Korean Beef Bowl</v>
      </c>
      <c r="H819" t="str">
        <f>IFERROR(INDEX(menu_items!$C:$C,MATCH(F819,menu_items!$A:$A,0)),"Unknown value")</f>
        <v>Asian</v>
      </c>
      <c r="I819" s="5">
        <f>IFERROR(INDEX(menu_items!$D:$D,MATCH(F819,menu_items!$A:$A,0)),0)</f>
        <v>17.95</v>
      </c>
      <c r="J819" t="str">
        <f t="shared" si="60"/>
        <v>Fri</v>
      </c>
      <c r="K819">
        <f t="shared" si="61"/>
        <v>6</v>
      </c>
      <c r="L819" t="str">
        <f t="shared" si="62"/>
        <v>Jan</v>
      </c>
      <c r="M819">
        <v>18</v>
      </c>
      <c r="N819">
        <f t="shared" si="63"/>
        <v>3</v>
      </c>
      <c r="O819" s="5">
        <f t="shared" si="64"/>
        <v>45.4</v>
      </c>
    </row>
    <row r="820" spans="1:15" x14ac:dyDescent="0.25">
      <c r="A820">
        <v>826</v>
      </c>
      <c r="B820">
        <v>361</v>
      </c>
      <c r="C820">
        <f>IF(COUNTIF($B$2:B820,B820)=1,1,0)</f>
        <v>1</v>
      </c>
      <c r="D820" s="1">
        <v>44932</v>
      </c>
      <c r="E820" s="2">
        <v>0.80043981481481485</v>
      </c>
      <c r="F820">
        <v>107</v>
      </c>
      <c r="G820" t="str">
        <f>IFERROR(INDEX(menu_items!$B:$B,MATCH(F820,menu_items!$A:$A,0)),"Unknown value")</f>
        <v>Orange Chicken</v>
      </c>
      <c r="H820" t="str">
        <f>IFERROR(INDEX(menu_items!$C:$C,MATCH(F820,menu_items!$A:$A,0)),"Unknown value")</f>
        <v>Asian</v>
      </c>
      <c r="I820" s="5">
        <f>IFERROR(INDEX(menu_items!$D:$D,MATCH(F820,menu_items!$A:$A,0)),0)</f>
        <v>16.5</v>
      </c>
      <c r="J820" t="str">
        <f t="shared" si="60"/>
        <v>Fri</v>
      </c>
      <c r="K820">
        <f t="shared" si="61"/>
        <v>6</v>
      </c>
      <c r="L820" t="str">
        <f t="shared" si="62"/>
        <v>Jan</v>
      </c>
      <c r="M820">
        <v>19</v>
      </c>
      <c r="N820">
        <f t="shared" si="63"/>
        <v>2</v>
      </c>
      <c r="O820" s="5">
        <f t="shared" si="64"/>
        <v>34.450000000000003</v>
      </c>
    </row>
    <row r="821" spans="1:15" x14ac:dyDescent="0.25">
      <c r="A821">
        <v>827</v>
      </c>
      <c r="B821">
        <v>361</v>
      </c>
      <c r="C821">
        <f>IF(COUNTIF($B$2:B821,B821)=1,1,0)</f>
        <v>0</v>
      </c>
      <c r="D821" s="1">
        <v>44932</v>
      </c>
      <c r="E821" s="2">
        <v>0.80043981481481485</v>
      </c>
      <c r="F821">
        <v>110</v>
      </c>
      <c r="G821" t="str">
        <f>IFERROR(INDEX(menu_items!$B:$B,MATCH(F821,menu_items!$A:$A,0)),"Unknown value")</f>
        <v>Pork Ramen</v>
      </c>
      <c r="H821" t="str">
        <f>IFERROR(INDEX(menu_items!$C:$C,MATCH(F821,menu_items!$A:$A,0)),"Unknown value")</f>
        <v>Asian</v>
      </c>
      <c r="I821" s="5">
        <f>IFERROR(INDEX(menu_items!$D:$D,MATCH(F821,menu_items!$A:$A,0)),0)</f>
        <v>17.95</v>
      </c>
      <c r="J821" t="str">
        <f t="shared" si="60"/>
        <v>Fri</v>
      </c>
      <c r="K821">
        <f t="shared" si="61"/>
        <v>6</v>
      </c>
      <c r="L821" t="str">
        <f t="shared" si="62"/>
        <v>Jan</v>
      </c>
      <c r="M821">
        <v>19</v>
      </c>
      <c r="N821">
        <f t="shared" si="63"/>
        <v>2</v>
      </c>
      <c r="O821" s="5">
        <f t="shared" si="64"/>
        <v>34.450000000000003</v>
      </c>
    </row>
    <row r="822" spans="1:15" x14ac:dyDescent="0.25">
      <c r="A822">
        <v>828</v>
      </c>
      <c r="B822">
        <v>362</v>
      </c>
      <c r="C822">
        <f>IF(COUNTIF($B$2:B822,B822)=1,1,0)</f>
        <v>1</v>
      </c>
      <c r="D822" s="1">
        <v>44932</v>
      </c>
      <c r="E822" s="2">
        <v>0.80111111111111111</v>
      </c>
      <c r="F822">
        <v>101</v>
      </c>
      <c r="G822" t="str">
        <f>IFERROR(INDEX(menu_items!$B:$B,MATCH(F822,menu_items!$A:$A,0)),"Unknown value")</f>
        <v>Hamburger</v>
      </c>
      <c r="H822" t="str">
        <f>IFERROR(INDEX(menu_items!$C:$C,MATCH(F822,menu_items!$A:$A,0)),"Unknown value")</f>
        <v>American</v>
      </c>
      <c r="I822" s="5">
        <f>IFERROR(INDEX(menu_items!$D:$D,MATCH(F822,menu_items!$A:$A,0)),0)</f>
        <v>12.95</v>
      </c>
      <c r="J822" t="str">
        <f t="shared" si="60"/>
        <v>Fri</v>
      </c>
      <c r="K822">
        <f t="shared" si="61"/>
        <v>6</v>
      </c>
      <c r="L822" t="str">
        <f t="shared" si="62"/>
        <v>Jan</v>
      </c>
      <c r="M822">
        <v>19</v>
      </c>
      <c r="N822">
        <f t="shared" si="63"/>
        <v>2</v>
      </c>
      <c r="O822" s="5">
        <f t="shared" si="64"/>
        <v>28.45</v>
      </c>
    </row>
    <row r="823" spans="1:15" x14ac:dyDescent="0.25">
      <c r="A823">
        <v>829</v>
      </c>
      <c r="B823">
        <v>362</v>
      </c>
      <c r="C823">
        <f>IF(COUNTIF($B$2:B823,B823)=1,1,0)</f>
        <v>0</v>
      </c>
      <c r="D823" s="1">
        <v>44932</v>
      </c>
      <c r="E823" s="2">
        <v>0.80111111111111111</v>
      </c>
      <c r="F823">
        <v>129</v>
      </c>
      <c r="G823" t="str">
        <f>IFERROR(INDEX(menu_items!$B:$B,MATCH(F823,menu_items!$A:$A,0)),"Unknown value")</f>
        <v>Mushroom Ravioli</v>
      </c>
      <c r="H823" t="str">
        <f>IFERROR(INDEX(menu_items!$C:$C,MATCH(F823,menu_items!$A:$A,0)),"Unknown value")</f>
        <v>Italian</v>
      </c>
      <c r="I823" s="5">
        <f>IFERROR(INDEX(menu_items!$D:$D,MATCH(F823,menu_items!$A:$A,0)),0)</f>
        <v>15.5</v>
      </c>
      <c r="J823" t="str">
        <f t="shared" si="60"/>
        <v>Fri</v>
      </c>
      <c r="K823">
        <f t="shared" si="61"/>
        <v>6</v>
      </c>
      <c r="L823" t="str">
        <f t="shared" si="62"/>
        <v>Jan</v>
      </c>
      <c r="M823">
        <v>19</v>
      </c>
      <c r="N823">
        <f t="shared" si="63"/>
        <v>2</v>
      </c>
      <c r="O823" s="5">
        <f t="shared" si="64"/>
        <v>28.45</v>
      </c>
    </row>
    <row r="824" spans="1:15" x14ac:dyDescent="0.25">
      <c r="A824">
        <v>830</v>
      </c>
      <c r="B824">
        <v>363</v>
      </c>
      <c r="C824">
        <f>IF(COUNTIF($B$2:B824,B824)=1,1,0)</f>
        <v>1</v>
      </c>
      <c r="D824" s="1">
        <v>44932</v>
      </c>
      <c r="E824" s="2">
        <v>0.8059143518518519</v>
      </c>
      <c r="F824">
        <v>128</v>
      </c>
      <c r="G824" t="str">
        <f>IFERROR(INDEX(menu_items!$B:$B,MATCH(F824,menu_items!$A:$A,0)),"Unknown value")</f>
        <v>Cheese Lasagna</v>
      </c>
      <c r="H824" t="str">
        <f>IFERROR(INDEX(menu_items!$C:$C,MATCH(F824,menu_items!$A:$A,0)),"Unknown value")</f>
        <v>Italian</v>
      </c>
      <c r="I824" s="5">
        <f>IFERROR(INDEX(menu_items!$D:$D,MATCH(F824,menu_items!$A:$A,0)),0)</f>
        <v>15.5</v>
      </c>
      <c r="J824" t="str">
        <f t="shared" si="60"/>
        <v>Fri</v>
      </c>
      <c r="K824">
        <f t="shared" si="61"/>
        <v>6</v>
      </c>
      <c r="L824" t="str">
        <f t="shared" si="62"/>
        <v>Jan</v>
      </c>
      <c r="M824">
        <v>19</v>
      </c>
      <c r="N824">
        <f t="shared" si="63"/>
        <v>2</v>
      </c>
      <c r="O824" s="5">
        <f t="shared" si="64"/>
        <v>31</v>
      </c>
    </row>
    <row r="825" spans="1:15" x14ac:dyDescent="0.25">
      <c r="A825">
        <v>831</v>
      </c>
      <c r="B825">
        <v>363</v>
      </c>
      <c r="C825">
        <f>IF(COUNTIF($B$2:B825,B825)=1,1,0)</f>
        <v>0</v>
      </c>
      <c r="D825" s="1">
        <v>44932</v>
      </c>
      <c r="E825" s="2">
        <v>0.8059143518518519</v>
      </c>
      <c r="F825">
        <v>129</v>
      </c>
      <c r="G825" t="str">
        <f>IFERROR(INDEX(menu_items!$B:$B,MATCH(F825,menu_items!$A:$A,0)),"Unknown value")</f>
        <v>Mushroom Ravioli</v>
      </c>
      <c r="H825" t="str">
        <f>IFERROR(INDEX(menu_items!$C:$C,MATCH(F825,menu_items!$A:$A,0)),"Unknown value")</f>
        <v>Italian</v>
      </c>
      <c r="I825" s="5">
        <f>IFERROR(INDEX(menu_items!$D:$D,MATCH(F825,menu_items!$A:$A,0)),0)</f>
        <v>15.5</v>
      </c>
      <c r="J825" t="str">
        <f t="shared" si="60"/>
        <v>Fri</v>
      </c>
      <c r="K825">
        <f t="shared" si="61"/>
        <v>6</v>
      </c>
      <c r="L825" t="str">
        <f t="shared" si="62"/>
        <v>Jan</v>
      </c>
      <c r="M825">
        <v>19</v>
      </c>
      <c r="N825">
        <f t="shared" si="63"/>
        <v>2</v>
      </c>
      <c r="O825" s="5">
        <f t="shared" si="64"/>
        <v>31</v>
      </c>
    </row>
    <row r="826" spans="1:15" x14ac:dyDescent="0.25">
      <c r="A826">
        <v>832</v>
      </c>
      <c r="B826">
        <v>364</v>
      </c>
      <c r="C826">
        <f>IF(COUNTIF($B$2:B826,B826)=1,1,0)</f>
        <v>1</v>
      </c>
      <c r="D826" s="1">
        <v>44932</v>
      </c>
      <c r="E826" s="2">
        <v>0.8106944444444445</v>
      </c>
      <c r="F826">
        <v>117</v>
      </c>
      <c r="G826" t="str">
        <f>IFERROR(INDEX(menu_items!$B:$B,MATCH(F826,menu_items!$A:$A,0)),"Unknown value")</f>
        <v>Chicken Burrito</v>
      </c>
      <c r="H826" t="str">
        <f>IFERROR(INDEX(menu_items!$C:$C,MATCH(F826,menu_items!$A:$A,0)),"Unknown value")</f>
        <v>Mexican</v>
      </c>
      <c r="I826" s="5">
        <f>IFERROR(INDEX(menu_items!$D:$D,MATCH(F826,menu_items!$A:$A,0)),0)</f>
        <v>12.95</v>
      </c>
      <c r="J826" t="str">
        <f t="shared" si="60"/>
        <v>Fri</v>
      </c>
      <c r="K826">
        <f t="shared" si="61"/>
        <v>6</v>
      </c>
      <c r="L826" t="str">
        <f t="shared" si="62"/>
        <v>Jan</v>
      </c>
      <c r="M826">
        <v>19</v>
      </c>
      <c r="N826">
        <f t="shared" si="63"/>
        <v>1</v>
      </c>
      <c r="O826" s="5">
        <f t="shared" si="64"/>
        <v>12.95</v>
      </c>
    </row>
    <row r="827" spans="1:15" x14ac:dyDescent="0.25">
      <c r="A827">
        <v>834</v>
      </c>
      <c r="B827">
        <v>365</v>
      </c>
      <c r="C827">
        <f>IF(COUNTIF($B$2:B827,B827)=1,1,0)</f>
        <v>1</v>
      </c>
      <c r="D827" s="1">
        <v>44932</v>
      </c>
      <c r="E827" s="2">
        <v>0.81766203703703699</v>
      </c>
      <c r="F827">
        <v>125</v>
      </c>
      <c r="G827" t="str">
        <f>IFERROR(INDEX(menu_items!$B:$B,MATCH(F827,menu_items!$A:$A,0)),"Unknown value")</f>
        <v>Spaghetti &amp; Meatballs</v>
      </c>
      <c r="H827" t="str">
        <f>IFERROR(INDEX(menu_items!$C:$C,MATCH(F827,menu_items!$A:$A,0)),"Unknown value")</f>
        <v>Italian</v>
      </c>
      <c r="I827" s="5">
        <f>IFERROR(INDEX(menu_items!$D:$D,MATCH(F827,menu_items!$A:$A,0)),0)</f>
        <v>17.95</v>
      </c>
      <c r="J827" t="str">
        <f t="shared" ref="J827:J888" si="65">TEXT(D827,"ddd")</f>
        <v>Fri</v>
      </c>
      <c r="K827">
        <f t="shared" ref="K827:K888" si="66">DAY(D827)</f>
        <v>6</v>
      </c>
      <c r="L827" t="str">
        <f t="shared" ref="L827:L888" si="67">TEXT(D827,"mmm")</f>
        <v>Jan</v>
      </c>
      <c r="M827">
        <v>19</v>
      </c>
      <c r="N827">
        <f t="shared" si="63"/>
        <v>3</v>
      </c>
      <c r="O827" s="5">
        <f t="shared" si="64"/>
        <v>38.450000000000003</v>
      </c>
    </row>
    <row r="828" spans="1:15" x14ac:dyDescent="0.25">
      <c r="A828">
        <v>835</v>
      </c>
      <c r="B828">
        <v>365</v>
      </c>
      <c r="C828">
        <f>IF(COUNTIF($B$2:B828,B828)=1,1,0)</f>
        <v>0</v>
      </c>
      <c r="D828" s="1">
        <v>44932</v>
      </c>
      <c r="E828" s="2">
        <v>0.81766203703703699</v>
      </c>
      <c r="F828">
        <v>128</v>
      </c>
      <c r="G828" t="str">
        <f>IFERROR(INDEX(menu_items!$B:$B,MATCH(F828,menu_items!$A:$A,0)),"Unknown value")</f>
        <v>Cheese Lasagna</v>
      </c>
      <c r="H828" t="str">
        <f>IFERROR(INDEX(menu_items!$C:$C,MATCH(F828,menu_items!$A:$A,0)),"Unknown value")</f>
        <v>Italian</v>
      </c>
      <c r="I828" s="5">
        <f>IFERROR(INDEX(menu_items!$D:$D,MATCH(F828,menu_items!$A:$A,0)),0)</f>
        <v>15.5</v>
      </c>
      <c r="J828" t="str">
        <f t="shared" si="65"/>
        <v>Fri</v>
      </c>
      <c r="K828">
        <f t="shared" si="66"/>
        <v>6</v>
      </c>
      <c r="L828" t="str">
        <f t="shared" si="67"/>
        <v>Jan</v>
      </c>
      <c r="M828">
        <v>19</v>
      </c>
      <c r="N828">
        <f t="shared" si="63"/>
        <v>3</v>
      </c>
      <c r="O828" s="5">
        <f t="shared" si="64"/>
        <v>38.450000000000003</v>
      </c>
    </row>
    <row r="829" spans="1:15" x14ac:dyDescent="0.25">
      <c r="A829">
        <v>836</v>
      </c>
      <c r="B829">
        <v>365</v>
      </c>
      <c r="C829">
        <f>IF(COUNTIF($B$2:B829,B829)=1,1,0)</f>
        <v>0</v>
      </c>
      <c r="D829" s="1">
        <v>44932</v>
      </c>
      <c r="E829" s="2">
        <v>0.81766203703703699</v>
      </c>
      <c r="F829">
        <v>113</v>
      </c>
      <c r="G829" t="str">
        <f>IFERROR(INDEX(menu_items!$B:$B,MATCH(F829,menu_items!$A:$A,0)),"Unknown value")</f>
        <v>Edamame</v>
      </c>
      <c r="H829" t="str">
        <f>IFERROR(INDEX(menu_items!$C:$C,MATCH(F829,menu_items!$A:$A,0)),"Unknown value")</f>
        <v>Asian</v>
      </c>
      <c r="I829" s="5">
        <f>IFERROR(INDEX(menu_items!$D:$D,MATCH(F829,menu_items!$A:$A,0)),0)</f>
        <v>5</v>
      </c>
      <c r="J829" t="str">
        <f t="shared" si="65"/>
        <v>Fri</v>
      </c>
      <c r="K829">
        <f t="shared" si="66"/>
        <v>6</v>
      </c>
      <c r="L829" t="str">
        <f t="shared" si="67"/>
        <v>Jan</v>
      </c>
      <c r="M829">
        <v>19</v>
      </c>
      <c r="N829">
        <f t="shared" si="63"/>
        <v>3</v>
      </c>
      <c r="O829" s="5">
        <f t="shared" si="64"/>
        <v>38.450000000000003</v>
      </c>
    </row>
    <row r="830" spans="1:15" x14ac:dyDescent="0.25">
      <c r="A830">
        <v>837</v>
      </c>
      <c r="B830">
        <v>366</v>
      </c>
      <c r="C830">
        <f>IF(COUNTIF($B$2:B830,B830)=1,1,0)</f>
        <v>1</v>
      </c>
      <c r="D830" s="1">
        <v>44932</v>
      </c>
      <c r="E830" s="2">
        <v>0.83634259259259258</v>
      </c>
      <c r="F830">
        <v>110</v>
      </c>
      <c r="G830" t="str">
        <f>IFERROR(INDEX(menu_items!$B:$B,MATCH(F830,menu_items!$A:$A,0)),"Unknown value")</f>
        <v>Pork Ramen</v>
      </c>
      <c r="H830" t="str">
        <f>IFERROR(INDEX(menu_items!$C:$C,MATCH(F830,menu_items!$A:$A,0)),"Unknown value")</f>
        <v>Asian</v>
      </c>
      <c r="I830" s="5">
        <f>IFERROR(INDEX(menu_items!$D:$D,MATCH(F830,menu_items!$A:$A,0)),0)</f>
        <v>17.95</v>
      </c>
      <c r="J830" t="str">
        <f t="shared" si="65"/>
        <v>Fri</v>
      </c>
      <c r="K830">
        <f t="shared" si="66"/>
        <v>6</v>
      </c>
      <c r="L830" t="str">
        <f t="shared" si="67"/>
        <v>Jan</v>
      </c>
      <c r="M830">
        <v>20</v>
      </c>
      <c r="N830">
        <f t="shared" si="63"/>
        <v>1</v>
      </c>
      <c r="O830" s="5">
        <f t="shared" si="64"/>
        <v>17.95</v>
      </c>
    </row>
    <row r="831" spans="1:15" x14ac:dyDescent="0.25">
      <c r="A831">
        <v>838</v>
      </c>
      <c r="B831">
        <v>367</v>
      </c>
      <c r="C831">
        <f>IF(COUNTIF($B$2:B831,B831)=1,1,0)</f>
        <v>1</v>
      </c>
      <c r="D831" s="1">
        <v>44932</v>
      </c>
      <c r="E831" s="2">
        <v>0.83694444444444449</v>
      </c>
      <c r="F831">
        <v>109</v>
      </c>
      <c r="G831" t="str">
        <f>IFERROR(INDEX(menu_items!$B:$B,MATCH(F831,menu_items!$A:$A,0)),"Unknown value")</f>
        <v>Korean Beef Bowl</v>
      </c>
      <c r="H831" t="str">
        <f>IFERROR(INDEX(menu_items!$C:$C,MATCH(F831,menu_items!$A:$A,0)),"Unknown value")</f>
        <v>Asian</v>
      </c>
      <c r="I831" s="5">
        <f>IFERROR(INDEX(menu_items!$D:$D,MATCH(F831,menu_items!$A:$A,0)),0)</f>
        <v>17.95</v>
      </c>
      <c r="J831" t="str">
        <f t="shared" si="65"/>
        <v>Fri</v>
      </c>
      <c r="K831">
        <f t="shared" si="66"/>
        <v>6</v>
      </c>
      <c r="L831" t="str">
        <f t="shared" si="67"/>
        <v>Jan</v>
      </c>
      <c r="M831">
        <v>20</v>
      </c>
      <c r="N831">
        <f t="shared" si="63"/>
        <v>2</v>
      </c>
      <c r="O831" s="5">
        <f t="shared" si="64"/>
        <v>35.9</v>
      </c>
    </row>
    <row r="832" spans="1:15" x14ac:dyDescent="0.25">
      <c r="A832">
        <v>839</v>
      </c>
      <c r="B832">
        <v>367</v>
      </c>
      <c r="C832">
        <f>IF(COUNTIF($B$2:B832,B832)=1,1,0)</f>
        <v>0</v>
      </c>
      <c r="D832" s="1">
        <v>44932</v>
      </c>
      <c r="E832" s="2">
        <v>0.83694444444444449</v>
      </c>
      <c r="F832">
        <v>131</v>
      </c>
      <c r="G832" t="str">
        <f>IFERROR(INDEX(menu_items!$B:$B,MATCH(F832,menu_items!$A:$A,0)),"Unknown value")</f>
        <v>Chicken Parmesan</v>
      </c>
      <c r="H832" t="str">
        <f>IFERROR(INDEX(menu_items!$C:$C,MATCH(F832,menu_items!$A:$A,0)),"Unknown value")</f>
        <v>Italian</v>
      </c>
      <c r="I832" s="5">
        <f>IFERROR(INDEX(menu_items!$D:$D,MATCH(F832,menu_items!$A:$A,0)),0)</f>
        <v>17.95</v>
      </c>
      <c r="J832" t="str">
        <f t="shared" si="65"/>
        <v>Fri</v>
      </c>
      <c r="K832">
        <f t="shared" si="66"/>
        <v>6</v>
      </c>
      <c r="L832" t="str">
        <f t="shared" si="67"/>
        <v>Jan</v>
      </c>
      <c r="M832">
        <v>20</v>
      </c>
      <c r="N832">
        <f t="shared" si="63"/>
        <v>2</v>
      </c>
      <c r="O832" s="5">
        <f t="shared" si="64"/>
        <v>35.9</v>
      </c>
    </row>
    <row r="833" spans="1:15" x14ac:dyDescent="0.25">
      <c r="A833">
        <v>840</v>
      </c>
      <c r="B833">
        <v>368</v>
      </c>
      <c r="C833">
        <f>IF(COUNTIF($B$2:B833,B833)=1,1,0)</f>
        <v>1</v>
      </c>
      <c r="D833" s="1">
        <v>44932</v>
      </c>
      <c r="E833" s="2">
        <v>0.85296296296296292</v>
      </c>
      <c r="F833">
        <v>130</v>
      </c>
      <c r="G833" t="str">
        <f>IFERROR(INDEX(menu_items!$B:$B,MATCH(F833,menu_items!$A:$A,0)),"Unknown value")</f>
        <v>Shrimp Scampi</v>
      </c>
      <c r="H833" t="str">
        <f>IFERROR(INDEX(menu_items!$C:$C,MATCH(F833,menu_items!$A:$A,0)),"Unknown value")</f>
        <v>Italian</v>
      </c>
      <c r="I833" s="5">
        <f>IFERROR(INDEX(menu_items!$D:$D,MATCH(F833,menu_items!$A:$A,0)),0)</f>
        <v>19.95</v>
      </c>
      <c r="J833" t="str">
        <f t="shared" si="65"/>
        <v>Fri</v>
      </c>
      <c r="K833">
        <f t="shared" si="66"/>
        <v>6</v>
      </c>
      <c r="L833" t="str">
        <f t="shared" si="67"/>
        <v>Jan</v>
      </c>
      <c r="M833">
        <v>20</v>
      </c>
      <c r="N833">
        <f t="shared" si="63"/>
        <v>2</v>
      </c>
      <c r="O833" s="5">
        <f t="shared" si="64"/>
        <v>26.95</v>
      </c>
    </row>
    <row r="834" spans="1:15" x14ac:dyDescent="0.25">
      <c r="A834">
        <v>841</v>
      </c>
      <c r="B834">
        <v>368</v>
      </c>
      <c r="C834">
        <f>IF(COUNTIF($B$2:B834,B834)=1,1,0)</f>
        <v>0</v>
      </c>
      <c r="D834" s="1">
        <v>44932</v>
      </c>
      <c r="E834" s="2">
        <v>0.85296296296296292</v>
      </c>
      <c r="F834">
        <v>106</v>
      </c>
      <c r="G834" t="str">
        <f>IFERROR(INDEX(menu_items!$B:$B,MATCH(F834,menu_items!$A:$A,0)),"Unknown value")</f>
        <v>French Fries</v>
      </c>
      <c r="H834" t="str">
        <f>IFERROR(INDEX(menu_items!$C:$C,MATCH(F834,menu_items!$A:$A,0)),"Unknown value")</f>
        <v>American</v>
      </c>
      <c r="I834" s="5">
        <f>IFERROR(INDEX(menu_items!$D:$D,MATCH(F834,menu_items!$A:$A,0)),0)</f>
        <v>7</v>
      </c>
      <c r="J834" t="str">
        <f t="shared" si="65"/>
        <v>Fri</v>
      </c>
      <c r="K834">
        <f t="shared" si="66"/>
        <v>6</v>
      </c>
      <c r="L834" t="str">
        <f t="shared" si="67"/>
        <v>Jan</v>
      </c>
      <c r="M834">
        <v>20</v>
      </c>
      <c r="N834">
        <f t="shared" ref="N834:N897" si="68">COUNTIF($B:$B,B834)</f>
        <v>2</v>
      </c>
      <c r="O834" s="5">
        <f t="shared" ref="O834:O897" si="69">SUMIF($B:$B,B834,$I:$I)</f>
        <v>26.95</v>
      </c>
    </row>
    <row r="835" spans="1:15" x14ac:dyDescent="0.25">
      <c r="A835">
        <v>842</v>
      </c>
      <c r="B835">
        <v>369</v>
      </c>
      <c r="C835">
        <f>IF(COUNTIF($B$2:B835,B835)=1,1,0)</f>
        <v>1</v>
      </c>
      <c r="D835" s="1">
        <v>44932</v>
      </c>
      <c r="E835" s="2">
        <v>0.85423611111111108</v>
      </c>
      <c r="F835">
        <v>131</v>
      </c>
      <c r="G835" t="str">
        <f>IFERROR(INDEX(menu_items!$B:$B,MATCH(F835,menu_items!$A:$A,0)),"Unknown value")</f>
        <v>Chicken Parmesan</v>
      </c>
      <c r="H835" t="str">
        <f>IFERROR(INDEX(menu_items!$C:$C,MATCH(F835,menu_items!$A:$A,0)),"Unknown value")</f>
        <v>Italian</v>
      </c>
      <c r="I835" s="5">
        <f>IFERROR(INDEX(menu_items!$D:$D,MATCH(F835,menu_items!$A:$A,0)),0)</f>
        <v>17.95</v>
      </c>
      <c r="J835" t="str">
        <f t="shared" si="65"/>
        <v>Fri</v>
      </c>
      <c r="K835">
        <f t="shared" si="66"/>
        <v>6</v>
      </c>
      <c r="L835" t="str">
        <f t="shared" si="67"/>
        <v>Jan</v>
      </c>
      <c r="M835">
        <v>20</v>
      </c>
      <c r="N835">
        <f t="shared" si="68"/>
        <v>1</v>
      </c>
      <c r="O835" s="5">
        <f t="shared" si="69"/>
        <v>17.95</v>
      </c>
    </row>
    <row r="836" spans="1:15" x14ac:dyDescent="0.25">
      <c r="A836">
        <v>843</v>
      </c>
      <c r="B836">
        <v>370</v>
      </c>
      <c r="C836">
        <f>IF(COUNTIF($B$2:B836,B836)=1,1,0)</f>
        <v>1</v>
      </c>
      <c r="D836" s="1">
        <v>44932</v>
      </c>
      <c r="E836" s="2">
        <v>0.87673611111111116</v>
      </c>
      <c r="F836">
        <v>125</v>
      </c>
      <c r="G836" t="str">
        <f>IFERROR(INDEX(menu_items!$B:$B,MATCH(F836,menu_items!$A:$A,0)),"Unknown value")</f>
        <v>Spaghetti &amp; Meatballs</v>
      </c>
      <c r="H836" t="str">
        <f>IFERROR(INDEX(menu_items!$C:$C,MATCH(F836,menu_items!$A:$A,0)),"Unknown value")</f>
        <v>Italian</v>
      </c>
      <c r="I836" s="5">
        <f>IFERROR(INDEX(menu_items!$D:$D,MATCH(F836,menu_items!$A:$A,0)),0)</f>
        <v>17.95</v>
      </c>
      <c r="J836" t="str">
        <f t="shared" si="65"/>
        <v>Fri</v>
      </c>
      <c r="K836">
        <f t="shared" si="66"/>
        <v>6</v>
      </c>
      <c r="L836" t="str">
        <f t="shared" si="67"/>
        <v>Jan</v>
      </c>
      <c r="M836">
        <v>21</v>
      </c>
      <c r="N836">
        <f t="shared" si="68"/>
        <v>2</v>
      </c>
      <c r="O836" s="5">
        <f t="shared" si="69"/>
        <v>35.9</v>
      </c>
    </row>
    <row r="837" spans="1:15" x14ac:dyDescent="0.25">
      <c r="A837">
        <v>844</v>
      </c>
      <c r="B837">
        <v>370</v>
      </c>
      <c r="C837">
        <f>IF(COUNTIF($B$2:B837,B837)=1,1,0)</f>
        <v>0</v>
      </c>
      <c r="D837" s="1">
        <v>44932</v>
      </c>
      <c r="E837" s="2">
        <v>0.87673611111111116</v>
      </c>
      <c r="F837">
        <v>109</v>
      </c>
      <c r="G837" t="str">
        <f>IFERROR(INDEX(menu_items!$B:$B,MATCH(F837,menu_items!$A:$A,0)),"Unknown value")</f>
        <v>Korean Beef Bowl</v>
      </c>
      <c r="H837" t="str">
        <f>IFERROR(INDEX(menu_items!$C:$C,MATCH(F837,menu_items!$A:$A,0)),"Unknown value")</f>
        <v>Asian</v>
      </c>
      <c r="I837" s="5">
        <f>IFERROR(INDEX(menu_items!$D:$D,MATCH(F837,menu_items!$A:$A,0)),0)</f>
        <v>17.95</v>
      </c>
      <c r="J837" t="str">
        <f t="shared" si="65"/>
        <v>Fri</v>
      </c>
      <c r="K837">
        <f t="shared" si="66"/>
        <v>6</v>
      </c>
      <c r="L837" t="str">
        <f t="shared" si="67"/>
        <v>Jan</v>
      </c>
      <c r="M837">
        <v>21</v>
      </c>
      <c r="N837">
        <f t="shared" si="68"/>
        <v>2</v>
      </c>
      <c r="O837" s="5">
        <f t="shared" si="69"/>
        <v>35.9</v>
      </c>
    </row>
    <row r="838" spans="1:15" x14ac:dyDescent="0.25">
      <c r="A838">
        <v>845</v>
      </c>
      <c r="B838">
        <v>371</v>
      </c>
      <c r="C838">
        <f>IF(COUNTIF($B$2:B838,B838)=1,1,0)</f>
        <v>1</v>
      </c>
      <c r="D838" s="1">
        <v>44932</v>
      </c>
      <c r="E838" s="2">
        <v>0.88564814814814818</v>
      </c>
      <c r="F838">
        <v>113</v>
      </c>
      <c r="G838" t="str">
        <f>IFERROR(INDEX(menu_items!$B:$B,MATCH(F838,menu_items!$A:$A,0)),"Unknown value")</f>
        <v>Edamame</v>
      </c>
      <c r="H838" t="str">
        <f>IFERROR(INDEX(menu_items!$C:$C,MATCH(F838,menu_items!$A:$A,0)),"Unknown value")</f>
        <v>Asian</v>
      </c>
      <c r="I838" s="5">
        <f>IFERROR(INDEX(menu_items!$D:$D,MATCH(F838,menu_items!$A:$A,0)),0)</f>
        <v>5</v>
      </c>
      <c r="J838" t="str">
        <f t="shared" si="65"/>
        <v>Fri</v>
      </c>
      <c r="K838">
        <f t="shared" si="66"/>
        <v>6</v>
      </c>
      <c r="L838" t="str">
        <f t="shared" si="67"/>
        <v>Jan</v>
      </c>
      <c r="M838">
        <v>21</v>
      </c>
      <c r="N838">
        <f t="shared" si="68"/>
        <v>1</v>
      </c>
      <c r="O838" s="5">
        <f t="shared" si="69"/>
        <v>5</v>
      </c>
    </row>
    <row r="839" spans="1:15" x14ac:dyDescent="0.25">
      <c r="A839">
        <v>846</v>
      </c>
      <c r="B839">
        <v>372</v>
      </c>
      <c r="C839">
        <f>IF(COUNTIF($B$2:B839,B839)=1,1,0)</f>
        <v>1</v>
      </c>
      <c r="D839" s="1">
        <v>44932</v>
      </c>
      <c r="E839" s="2">
        <v>0.93540509259259264</v>
      </c>
      <c r="F839">
        <v>131</v>
      </c>
      <c r="G839" t="str">
        <f>IFERROR(INDEX(menu_items!$B:$B,MATCH(F839,menu_items!$A:$A,0)),"Unknown value")</f>
        <v>Chicken Parmesan</v>
      </c>
      <c r="H839" t="str">
        <f>IFERROR(INDEX(menu_items!$C:$C,MATCH(F839,menu_items!$A:$A,0)),"Unknown value")</f>
        <v>Italian</v>
      </c>
      <c r="I839" s="5">
        <f>IFERROR(INDEX(menu_items!$D:$D,MATCH(F839,menu_items!$A:$A,0)),0)</f>
        <v>17.95</v>
      </c>
      <c r="J839" t="str">
        <f t="shared" si="65"/>
        <v>Fri</v>
      </c>
      <c r="K839">
        <f t="shared" si="66"/>
        <v>6</v>
      </c>
      <c r="L839" t="str">
        <f t="shared" si="67"/>
        <v>Jan</v>
      </c>
      <c r="M839">
        <v>22</v>
      </c>
      <c r="N839">
        <f t="shared" si="68"/>
        <v>1</v>
      </c>
      <c r="O839" s="5">
        <f t="shared" si="69"/>
        <v>17.95</v>
      </c>
    </row>
    <row r="840" spans="1:15" x14ac:dyDescent="0.25">
      <c r="A840">
        <v>847</v>
      </c>
      <c r="B840">
        <v>373</v>
      </c>
      <c r="C840">
        <f>IF(COUNTIF($B$2:B840,B840)=1,1,0)</f>
        <v>1</v>
      </c>
      <c r="D840" s="1">
        <v>44933</v>
      </c>
      <c r="E840" s="2">
        <v>0.48979166666666668</v>
      </c>
      <c r="F840">
        <v>104</v>
      </c>
      <c r="G840" t="str">
        <f>IFERROR(INDEX(menu_items!$B:$B,MATCH(F840,menu_items!$A:$A,0)),"Unknown value")</f>
        <v>Veggie Burger</v>
      </c>
      <c r="H840" t="str">
        <f>IFERROR(INDEX(menu_items!$C:$C,MATCH(F840,menu_items!$A:$A,0)),"Unknown value")</f>
        <v>American</v>
      </c>
      <c r="I840" s="5">
        <f>IFERROR(INDEX(menu_items!$D:$D,MATCH(F840,menu_items!$A:$A,0)),0)</f>
        <v>10.5</v>
      </c>
      <c r="J840" t="str">
        <f t="shared" si="65"/>
        <v>Sat</v>
      </c>
      <c r="K840">
        <f t="shared" si="66"/>
        <v>7</v>
      </c>
      <c r="L840" t="str">
        <f t="shared" si="67"/>
        <v>Jan</v>
      </c>
      <c r="M840">
        <v>11</v>
      </c>
      <c r="N840">
        <f t="shared" si="68"/>
        <v>3</v>
      </c>
      <c r="O840" s="5">
        <f t="shared" si="69"/>
        <v>38.950000000000003</v>
      </c>
    </row>
    <row r="841" spans="1:15" x14ac:dyDescent="0.25">
      <c r="A841">
        <v>848</v>
      </c>
      <c r="B841">
        <v>373</v>
      </c>
      <c r="C841">
        <f>IF(COUNTIF($B$2:B841,B841)=1,1,0)</f>
        <v>0</v>
      </c>
      <c r="D841" s="1">
        <v>44933</v>
      </c>
      <c r="E841" s="2">
        <v>0.48979166666666668</v>
      </c>
      <c r="F841">
        <v>108</v>
      </c>
      <c r="G841" t="str">
        <f>IFERROR(INDEX(menu_items!$B:$B,MATCH(F841,menu_items!$A:$A,0)),"Unknown value")</f>
        <v>Tofu Pad Thai</v>
      </c>
      <c r="H841" t="str">
        <f>IFERROR(INDEX(menu_items!$C:$C,MATCH(F841,menu_items!$A:$A,0)),"Unknown value")</f>
        <v>Asian</v>
      </c>
      <c r="I841" s="5">
        <f>IFERROR(INDEX(menu_items!$D:$D,MATCH(F841,menu_items!$A:$A,0)),0)</f>
        <v>14.5</v>
      </c>
      <c r="J841" t="str">
        <f t="shared" si="65"/>
        <v>Sat</v>
      </c>
      <c r="K841">
        <f t="shared" si="66"/>
        <v>7</v>
      </c>
      <c r="L841" t="str">
        <f t="shared" si="67"/>
        <v>Jan</v>
      </c>
      <c r="M841">
        <v>11</v>
      </c>
      <c r="N841">
        <f t="shared" si="68"/>
        <v>3</v>
      </c>
      <c r="O841" s="5">
        <f t="shared" si="69"/>
        <v>38.950000000000003</v>
      </c>
    </row>
    <row r="842" spans="1:15" x14ac:dyDescent="0.25">
      <c r="A842">
        <v>849</v>
      </c>
      <c r="B842">
        <v>373</v>
      </c>
      <c r="C842">
        <f>IF(COUNTIF($B$2:B842,B842)=1,1,0)</f>
        <v>0</v>
      </c>
      <c r="D842" s="1">
        <v>44933</v>
      </c>
      <c r="E842" s="2">
        <v>0.48979166666666668</v>
      </c>
      <c r="F842">
        <v>120</v>
      </c>
      <c r="G842" t="str">
        <f>IFERROR(INDEX(menu_items!$B:$B,MATCH(F842,menu_items!$A:$A,0)),"Unknown value")</f>
        <v>Steak Torta</v>
      </c>
      <c r="H842" t="str">
        <f>IFERROR(INDEX(menu_items!$C:$C,MATCH(F842,menu_items!$A:$A,0)),"Unknown value")</f>
        <v>Mexican</v>
      </c>
      <c r="I842" s="5">
        <f>IFERROR(INDEX(menu_items!$D:$D,MATCH(F842,menu_items!$A:$A,0)),0)</f>
        <v>13.95</v>
      </c>
      <c r="J842" t="str">
        <f t="shared" si="65"/>
        <v>Sat</v>
      </c>
      <c r="K842">
        <f t="shared" si="66"/>
        <v>7</v>
      </c>
      <c r="L842" t="str">
        <f t="shared" si="67"/>
        <v>Jan</v>
      </c>
      <c r="M842">
        <v>11</v>
      </c>
      <c r="N842">
        <f t="shared" si="68"/>
        <v>3</v>
      </c>
      <c r="O842" s="5">
        <f t="shared" si="69"/>
        <v>38.950000000000003</v>
      </c>
    </row>
    <row r="843" spans="1:15" x14ac:dyDescent="0.25">
      <c r="A843">
        <v>850</v>
      </c>
      <c r="B843">
        <v>374</v>
      </c>
      <c r="C843">
        <f>IF(COUNTIF($B$2:B843,B843)=1,1,0)</f>
        <v>1</v>
      </c>
      <c r="D843" s="1">
        <v>44933</v>
      </c>
      <c r="E843" s="2">
        <v>0.49721064814814814</v>
      </c>
      <c r="F843">
        <v>107</v>
      </c>
      <c r="G843" t="str">
        <f>IFERROR(INDEX(menu_items!$B:$B,MATCH(F843,menu_items!$A:$A,0)),"Unknown value")</f>
        <v>Orange Chicken</v>
      </c>
      <c r="H843" t="str">
        <f>IFERROR(INDEX(menu_items!$C:$C,MATCH(F843,menu_items!$A:$A,0)),"Unknown value")</f>
        <v>Asian</v>
      </c>
      <c r="I843" s="5">
        <f>IFERROR(INDEX(menu_items!$D:$D,MATCH(F843,menu_items!$A:$A,0)),0)</f>
        <v>16.5</v>
      </c>
      <c r="J843" t="str">
        <f t="shared" si="65"/>
        <v>Sat</v>
      </c>
      <c r="K843">
        <f t="shared" si="66"/>
        <v>7</v>
      </c>
      <c r="L843" t="str">
        <f t="shared" si="67"/>
        <v>Jan</v>
      </c>
      <c r="M843">
        <v>11</v>
      </c>
      <c r="N843">
        <f t="shared" si="68"/>
        <v>3</v>
      </c>
      <c r="O843" s="5">
        <f t="shared" si="69"/>
        <v>40.450000000000003</v>
      </c>
    </row>
    <row r="844" spans="1:15" x14ac:dyDescent="0.25">
      <c r="A844">
        <v>851</v>
      </c>
      <c r="B844">
        <v>374</v>
      </c>
      <c r="C844">
        <f>IF(COUNTIF($B$2:B844,B844)=1,1,0)</f>
        <v>0</v>
      </c>
      <c r="D844" s="1">
        <v>44933</v>
      </c>
      <c r="E844" s="2">
        <v>0.49721064814814814</v>
      </c>
      <c r="F844">
        <v>103</v>
      </c>
      <c r="G844" t="str">
        <f>IFERROR(INDEX(menu_items!$B:$B,MATCH(F844,menu_items!$A:$A,0)),"Unknown value")</f>
        <v>Hot Dog</v>
      </c>
      <c r="H844" t="str">
        <f>IFERROR(INDEX(menu_items!$C:$C,MATCH(F844,menu_items!$A:$A,0)),"Unknown value")</f>
        <v>American</v>
      </c>
      <c r="I844" s="5">
        <f>IFERROR(INDEX(menu_items!$D:$D,MATCH(F844,menu_items!$A:$A,0)),0)</f>
        <v>9</v>
      </c>
      <c r="J844" t="str">
        <f t="shared" si="65"/>
        <v>Sat</v>
      </c>
      <c r="K844">
        <f t="shared" si="66"/>
        <v>7</v>
      </c>
      <c r="L844" t="str">
        <f t="shared" si="67"/>
        <v>Jan</v>
      </c>
      <c r="M844">
        <v>11</v>
      </c>
      <c r="N844">
        <f t="shared" si="68"/>
        <v>3</v>
      </c>
      <c r="O844" s="5">
        <f t="shared" si="69"/>
        <v>40.450000000000003</v>
      </c>
    </row>
    <row r="845" spans="1:15" x14ac:dyDescent="0.25">
      <c r="A845">
        <v>852</v>
      </c>
      <c r="B845">
        <v>374</v>
      </c>
      <c r="C845">
        <f>IF(COUNTIF($B$2:B845,B845)=1,1,0)</f>
        <v>0</v>
      </c>
      <c r="D845" s="1">
        <v>44933</v>
      </c>
      <c r="E845" s="2">
        <v>0.49721064814814814</v>
      </c>
      <c r="F845">
        <v>118</v>
      </c>
      <c r="G845" t="str">
        <f>IFERROR(INDEX(menu_items!$B:$B,MATCH(F845,menu_items!$A:$A,0)),"Unknown value")</f>
        <v>Steak Burrito</v>
      </c>
      <c r="H845" t="str">
        <f>IFERROR(INDEX(menu_items!$C:$C,MATCH(F845,menu_items!$A:$A,0)),"Unknown value")</f>
        <v>Mexican</v>
      </c>
      <c r="I845" s="5">
        <f>IFERROR(INDEX(menu_items!$D:$D,MATCH(F845,menu_items!$A:$A,0)),0)</f>
        <v>14.95</v>
      </c>
      <c r="J845" t="str">
        <f t="shared" si="65"/>
        <v>Sat</v>
      </c>
      <c r="K845">
        <f t="shared" si="66"/>
        <v>7</v>
      </c>
      <c r="L845" t="str">
        <f t="shared" si="67"/>
        <v>Jan</v>
      </c>
      <c r="M845">
        <v>11</v>
      </c>
      <c r="N845">
        <f t="shared" si="68"/>
        <v>3</v>
      </c>
      <c r="O845" s="5">
        <f t="shared" si="69"/>
        <v>40.450000000000003</v>
      </c>
    </row>
    <row r="846" spans="1:15" x14ac:dyDescent="0.25">
      <c r="A846">
        <v>853</v>
      </c>
      <c r="B846">
        <v>375</v>
      </c>
      <c r="C846">
        <f>IF(COUNTIF($B$2:B846,B846)=1,1,0)</f>
        <v>1</v>
      </c>
      <c r="D846" s="1">
        <v>44933</v>
      </c>
      <c r="E846" s="2">
        <v>0.49902777777777779</v>
      </c>
      <c r="F846">
        <v>129</v>
      </c>
      <c r="G846" t="str">
        <f>IFERROR(INDEX(menu_items!$B:$B,MATCH(F846,menu_items!$A:$A,0)),"Unknown value")</f>
        <v>Mushroom Ravioli</v>
      </c>
      <c r="H846" t="str">
        <f>IFERROR(INDEX(menu_items!$C:$C,MATCH(F846,menu_items!$A:$A,0)),"Unknown value")</f>
        <v>Italian</v>
      </c>
      <c r="I846" s="5">
        <f>IFERROR(INDEX(menu_items!$D:$D,MATCH(F846,menu_items!$A:$A,0)),0)</f>
        <v>15.5</v>
      </c>
      <c r="J846" t="str">
        <f t="shared" si="65"/>
        <v>Sat</v>
      </c>
      <c r="K846">
        <f t="shared" si="66"/>
        <v>7</v>
      </c>
      <c r="L846" t="str">
        <f t="shared" si="67"/>
        <v>Jan</v>
      </c>
      <c r="M846">
        <v>11</v>
      </c>
      <c r="N846">
        <f t="shared" si="68"/>
        <v>1</v>
      </c>
      <c r="O846" s="5">
        <f t="shared" si="69"/>
        <v>15.5</v>
      </c>
    </row>
    <row r="847" spans="1:15" x14ac:dyDescent="0.25">
      <c r="A847">
        <v>855</v>
      </c>
      <c r="B847">
        <v>376</v>
      </c>
      <c r="C847">
        <f>IF(COUNTIF($B$2:B847,B847)=1,1,0)</f>
        <v>1</v>
      </c>
      <c r="D847" s="1">
        <v>44933</v>
      </c>
      <c r="E847" s="2">
        <v>0.50089120370370366</v>
      </c>
      <c r="F847">
        <v>132</v>
      </c>
      <c r="G847" t="str">
        <f>IFERROR(INDEX(menu_items!$B:$B,MATCH(F847,menu_items!$A:$A,0)),"Unknown value")</f>
        <v>Eggplant Parmesan</v>
      </c>
      <c r="H847" t="str">
        <f>IFERROR(INDEX(menu_items!$C:$C,MATCH(F847,menu_items!$A:$A,0)),"Unknown value")</f>
        <v>Italian</v>
      </c>
      <c r="I847" s="5">
        <f>IFERROR(INDEX(menu_items!$D:$D,MATCH(F847,menu_items!$A:$A,0)),0)</f>
        <v>16.95</v>
      </c>
      <c r="J847" t="str">
        <f t="shared" si="65"/>
        <v>Sat</v>
      </c>
      <c r="K847">
        <f t="shared" si="66"/>
        <v>7</v>
      </c>
      <c r="L847" t="str">
        <f t="shared" si="67"/>
        <v>Jan</v>
      </c>
      <c r="M847">
        <v>12</v>
      </c>
      <c r="N847">
        <f t="shared" si="68"/>
        <v>1</v>
      </c>
      <c r="O847" s="5">
        <f t="shared" si="69"/>
        <v>16.95</v>
      </c>
    </row>
    <row r="848" spans="1:15" x14ac:dyDescent="0.25">
      <c r="A848">
        <v>856</v>
      </c>
      <c r="B848">
        <v>377</v>
      </c>
      <c r="C848">
        <f>IF(COUNTIF($B$2:B848,B848)=1,1,0)</f>
        <v>1</v>
      </c>
      <c r="D848" s="1">
        <v>44933</v>
      </c>
      <c r="E848" s="2">
        <v>0.50229166666666669</v>
      </c>
      <c r="F848">
        <v>109</v>
      </c>
      <c r="G848" t="str">
        <f>IFERROR(INDEX(menu_items!$B:$B,MATCH(F848,menu_items!$A:$A,0)),"Unknown value")</f>
        <v>Korean Beef Bowl</v>
      </c>
      <c r="H848" t="str">
        <f>IFERROR(INDEX(menu_items!$C:$C,MATCH(F848,menu_items!$A:$A,0)),"Unknown value")</f>
        <v>Asian</v>
      </c>
      <c r="I848" s="5">
        <f>IFERROR(INDEX(menu_items!$D:$D,MATCH(F848,menu_items!$A:$A,0)),0)</f>
        <v>17.95</v>
      </c>
      <c r="J848" t="str">
        <f t="shared" si="65"/>
        <v>Sat</v>
      </c>
      <c r="K848">
        <f t="shared" si="66"/>
        <v>7</v>
      </c>
      <c r="L848" t="str">
        <f t="shared" si="67"/>
        <v>Jan</v>
      </c>
      <c r="M848">
        <v>12</v>
      </c>
      <c r="N848">
        <f t="shared" si="68"/>
        <v>2</v>
      </c>
      <c r="O848" s="5">
        <f t="shared" si="69"/>
        <v>24.95</v>
      </c>
    </row>
    <row r="849" spans="1:15" x14ac:dyDescent="0.25">
      <c r="A849">
        <v>857</v>
      </c>
      <c r="B849">
        <v>377</v>
      </c>
      <c r="C849">
        <f>IF(COUNTIF($B$2:B849,B849)=1,1,0)</f>
        <v>0</v>
      </c>
      <c r="D849" s="1">
        <v>44933</v>
      </c>
      <c r="E849" s="2">
        <v>0.50229166666666669</v>
      </c>
      <c r="F849">
        <v>106</v>
      </c>
      <c r="G849" t="str">
        <f>IFERROR(INDEX(menu_items!$B:$B,MATCH(F849,menu_items!$A:$A,0)),"Unknown value")</f>
        <v>French Fries</v>
      </c>
      <c r="H849" t="str">
        <f>IFERROR(INDEX(menu_items!$C:$C,MATCH(F849,menu_items!$A:$A,0)),"Unknown value")</f>
        <v>American</v>
      </c>
      <c r="I849" s="5">
        <f>IFERROR(INDEX(menu_items!$D:$D,MATCH(F849,menu_items!$A:$A,0)),0)</f>
        <v>7</v>
      </c>
      <c r="J849" t="str">
        <f t="shared" si="65"/>
        <v>Sat</v>
      </c>
      <c r="K849">
        <f t="shared" si="66"/>
        <v>7</v>
      </c>
      <c r="L849" t="str">
        <f t="shared" si="67"/>
        <v>Jan</v>
      </c>
      <c r="M849">
        <v>12</v>
      </c>
      <c r="N849">
        <f t="shared" si="68"/>
        <v>2</v>
      </c>
      <c r="O849" s="5">
        <f t="shared" si="69"/>
        <v>24.95</v>
      </c>
    </row>
    <row r="850" spans="1:15" x14ac:dyDescent="0.25">
      <c r="A850">
        <v>858</v>
      </c>
      <c r="B850">
        <v>378</v>
      </c>
      <c r="C850">
        <f>IF(COUNTIF($B$2:B850,B850)=1,1,0)</f>
        <v>1</v>
      </c>
      <c r="D850" s="1">
        <v>44933</v>
      </c>
      <c r="E850" s="2">
        <v>0.51362268518518517</v>
      </c>
      <c r="F850">
        <v>127</v>
      </c>
      <c r="G850" t="str">
        <f>IFERROR(INDEX(menu_items!$B:$B,MATCH(F850,menu_items!$A:$A,0)),"Unknown value")</f>
        <v>Meat Lasagna</v>
      </c>
      <c r="H850" t="str">
        <f>IFERROR(INDEX(menu_items!$C:$C,MATCH(F850,menu_items!$A:$A,0)),"Unknown value")</f>
        <v>Italian</v>
      </c>
      <c r="I850" s="5">
        <f>IFERROR(INDEX(menu_items!$D:$D,MATCH(F850,menu_items!$A:$A,0)),0)</f>
        <v>17.95</v>
      </c>
      <c r="J850" t="str">
        <f t="shared" si="65"/>
        <v>Sat</v>
      </c>
      <c r="K850">
        <f t="shared" si="66"/>
        <v>7</v>
      </c>
      <c r="L850" t="str">
        <f t="shared" si="67"/>
        <v>Jan</v>
      </c>
      <c r="M850">
        <v>12</v>
      </c>
      <c r="N850">
        <f t="shared" si="68"/>
        <v>1</v>
      </c>
      <c r="O850" s="5">
        <f t="shared" si="69"/>
        <v>17.95</v>
      </c>
    </row>
    <row r="851" spans="1:15" x14ac:dyDescent="0.25">
      <c r="A851">
        <v>859</v>
      </c>
      <c r="B851">
        <v>379</v>
      </c>
      <c r="C851">
        <f>IF(COUNTIF($B$2:B851,B851)=1,1,0)</f>
        <v>1</v>
      </c>
      <c r="D851" s="1">
        <v>44933</v>
      </c>
      <c r="E851" s="2">
        <v>0.51778935185185182</v>
      </c>
      <c r="F851">
        <v>106</v>
      </c>
      <c r="G851" t="str">
        <f>IFERROR(INDEX(menu_items!$B:$B,MATCH(F851,menu_items!$A:$A,0)),"Unknown value")</f>
        <v>French Fries</v>
      </c>
      <c r="H851" t="str">
        <f>IFERROR(INDEX(menu_items!$C:$C,MATCH(F851,menu_items!$A:$A,0)),"Unknown value")</f>
        <v>American</v>
      </c>
      <c r="I851" s="5">
        <f>IFERROR(INDEX(menu_items!$D:$D,MATCH(F851,menu_items!$A:$A,0)),0)</f>
        <v>7</v>
      </c>
      <c r="J851" t="str">
        <f t="shared" si="65"/>
        <v>Sat</v>
      </c>
      <c r="K851">
        <f t="shared" si="66"/>
        <v>7</v>
      </c>
      <c r="L851" t="str">
        <f t="shared" si="67"/>
        <v>Jan</v>
      </c>
      <c r="M851">
        <v>12</v>
      </c>
      <c r="N851">
        <f t="shared" si="68"/>
        <v>1</v>
      </c>
      <c r="O851" s="5">
        <f t="shared" si="69"/>
        <v>7</v>
      </c>
    </row>
    <row r="852" spans="1:15" x14ac:dyDescent="0.25">
      <c r="A852">
        <v>860</v>
      </c>
      <c r="B852">
        <v>380</v>
      </c>
      <c r="C852">
        <f>IF(COUNTIF($B$2:B852,B852)=1,1,0)</f>
        <v>1</v>
      </c>
      <c r="D852" s="1">
        <v>44933</v>
      </c>
      <c r="E852" s="2">
        <v>0.52233796296296298</v>
      </c>
      <c r="F852">
        <v>116</v>
      </c>
      <c r="G852" t="str">
        <f>IFERROR(INDEX(menu_items!$B:$B,MATCH(F852,menu_items!$A:$A,0)),"Unknown value")</f>
        <v>Steak Tacos</v>
      </c>
      <c r="H852" t="str">
        <f>IFERROR(INDEX(menu_items!$C:$C,MATCH(F852,menu_items!$A:$A,0)),"Unknown value")</f>
        <v>Mexican</v>
      </c>
      <c r="I852" s="5">
        <f>IFERROR(INDEX(menu_items!$D:$D,MATCH(F852,menu_items!$A:$A,0)),0)</f>
        <v>13.95</v>
      </c>
      <c r="J852" t="str">
        <f t="shared" si="65"/>
        <v>Sat</v>
      </c>
      <c r="K852">
        <f t="shared" si="66"/>
        <v>7</v>
      </c>
      <c r="L852" t="str">
        <f t="shared" si="67"/>
        <v>Jan</v>
      </c>
      <c r="M852">
        <v>12</v>
      </c>
      <c r="N852">
        <f t="shared" si="68"/>
        <v>2</v>
      </c>
      <c r="O852" s="5">
        <f t="shared" si="69"/>
        <v>27.9</v>
      </c>
    </row>
    <row r="853" spans="1:15" x14ac:dyDescent="0.25">
      <c r="A853">
        <v>861</v>
      </c>
      <c r="B853">
        <v>380</v>
      </c>
      <c r="C853">
        <f>IF(COUNTIF($B$2:B853,B853)=1,1,0)</f>
        <v>0</v>
      </c>
      <c r="D853" s="1">
        <v>44933</v>
      </c>
      <c r="E853" s="2">
        <v>0.52233796296296298</v>
      </c>
      <c r="F853">
        <v>102</v>
      </c>
      <c r="G853" t="str">
        <f>IFERROR(INDEX(menu_items!$B:$B,MATCH(F853,menu_items!$A:$A,0)),"Unknown value")</f>
        <v>Cheeseburger</v>
      </c>
      <c r="H853" t="str">
        <f>IFERROR(INDEX(menu_items!$C:$C,MATCH(F853,menu_items!$A:$A,0)),"Unknown value")</f>
        <v>American</v>
      </c>
      <c r="I853" s="5">
        <f>IFERROR(INDEX(menu_items!$D:$D,MATCH(F853,menu_items!$A:$A,0)),0)</f>
        <v>13.95</v>
      </c>
      <c r="J853" t="str">
        <f t="shared" si="65"/>
        <v>Sat</v>
      </c>
      <c r="K853">
        <f t="shared" si="66"/>
        <v>7</v>
      </c>
      <c r="L853" t="str">
        <f t="shared" si="67"/>
        <v>Jan</v>
      </c>
      <c r="M853">
        <v>12</v>
      </c>
      <c r="N853">
        <f t="shared" si="68"/>
        <v>2</v>
      </c>
      <c r="O853" s="5">
        <f t="shared" si="69"/>
        <v>27.9</v>
      </c>
    </row>
    <row r="854" spans="1:15" x14ac:dyDescent="0.25">
      <c r="A854">
        <v>862</v>
      </c>
      <c r="B854">
        <v>381</v>
      </c>
      <c r="C854">
        <f>IF(COUNTIF($B$2:B854,B854)=1,1,0)</f>
        <v>1</v>
      </c>
      <c r="D854" s="1">
        <v>44933</v>
      </c>
      <c r="E854" s="2">
        <v>0.52298611111111115</v>
      </c>
      <c r="F854">
        <v>105</v>
      </c>
      <c r="G854" t="str">
        <f>IFERROR(INDEX(menu_items!$B:$B,MATCH(F854,menu_items!$A:$A,0)),"Unknown value")</f>
        <v>Mac &amp; Cheese</v>
      </c>
      <c r="H854" t="str">
        <f>IFERROR(INDEX(menu_items!$C:$C,MATCH(F854,menu_items!$A:$A,0)),"Unknown value")</f>
        <v>American</v>
      </c>
      <c r="I854" s="5">
        <f>IFERROR(INDEX(menu_items!$D:$D,MATCH(F854,menu_items!$A:$A,0)),0)</f>
        <v>7</v>
      </c>
      <c r="J854" t="str">
        <f t="shared" si="65"/>
        <v>Sat</v>
      </c>
      <c r="K854">
        <f t="shared" si="66"/>
        <v>7</v>
      </c>
      <c r="L854" t="str">
        <f t="shared" si="67"/>
        <v>Jan</v>
      </c>
      <c r="M854">
        <v>12</v>
      </c>
      <c r="N854">
        <f t="shared" si="68"/>
        <v>1</v>
      </c>
      <c r="O854" s="5">
        <f t="shared" si="69"/>
        <v>7</v>
      </c>
    </row>
    <row r="855" spans="1:15" x14ac:dyDescent="0.25">
      <c r="A855">
        <v>863</v>
      </c>
      <c r="B855">
        <v>382</v>
      </c>
      <c r="C855">
        <f>IF(COUNTIF($B$2:B855,B855)=1,1,0)</f>
        <v>1</v>
      </c>
      <c r="D855" s="1">
        <v>44933</v>
      </c>
      <c r="E855" s="2">
        <v>0.52299768518518519</v>
      </c>
      <c r="F855">
        <v>106</v>
      </c>
      <c r="G855" t="str">
        <f>IFERROR(INDEX(menu_items!$B:$B,MATCH(F855,menu_items!$A:$A,0)),"Unknown value")</f>
        <v>French Fries</v>
      </c>
      <c r="H855" t="str">
        <f>IFERROR(INDEX(menu_items!$C:$C,MATCH(F855,menu_items!$A:$A,0)),"Unknown value")</f>
        <v>American</v>
      </c>
      <c r="I855" s="5">
        <f>IFERROR(INDEX(menu_items!$D:$D,MATCH(F855,menu_items!$A:$A,0)),0)</f>
        <v>7</v>
      </c>
      <c r="J855" t="str">
        <f t="shared" si="65"/>
        <v>Sat</v>
      </c>
      <c r="K855">
        <f t="shared" si="66"/>
        <v>7</v>
      </c>
      <c r="L855" t="str">
        <f t="shared" si="67"/>
        <v>Jan</v>
      </c>
      <c r="M855">
        <v>12</v>
      </c>
      <c r="N855">
        <f t="shared" si="68"/>
        <v>2</v>
      </c>
      <c r="O855" s="5">
        <f t="shared" si="69"/>
        <v>23.95</v>
      </c>
    </row>
    <row r="856" spans="1:15" x14ac:dyDescent="0.25">
      <c r="A856">
        <v>864</v>
      </c>
      <c r="B856">
        <v>382</v>
      </c>
      <c r="C856">
        <f>IF(COUNTIF($B$2:B856,B856)=1,1,0)</f>
        <v>0</v>
      </c>
      <c r="D856" s="1">
        <v>44933</v>
      </c>
      <c r="E856" s="2">
        <v>0.52299768518518519</v>
      </c>
      <c r="F856">
        <v>132</v>
      </c>
      <c r="G856" t="str">
        <f>IFERROR(INDEX(menu_items!$B:$B,MATCH(F856,menu_items!$A:$A,0)),"Unknown value")</f>
        <v>Eggplant Parmesan</v>
      </c>
      <c r="H856" t="str">
        <f>IFERROR(INDEX(menu_items!$C:$C,MATCH(F856,menu_items!$A:$A,0)),"Unknown value")</f>
        <v>Italian</v>
      </c>
      <c r="I856" s="5">
        <f>IFERROR(INDEX(menu_items!$D:$D,MATCH(F856,menu_items!$A:$A,0)),0)</f>
        <v>16.95</v>
      </c>
      <c r="J856" t="str">
        <f t="shared" si="65"/>
        <v>Sat</v>
      </c>
      <c r="K856">
        <f t="shared" si="66"/>
        <v>7</v>
      </c>
      <c r="L856" t="str">
        <f t="shared" si="67"/>
        <v>Jan</v>
      </c>
      <c r="M856">
        <v>12</v>
      </c>
      <c r="N856">
        <f t="shared" si="68"/>
        <v>2</v>
      </c>
      <c r="O856" s="5">
        <f t="shared" si="69"/>
        <v>23.95</v>
      </c>
    </row>
    <row r="857" spans="1:15" x14ac:dyDescent="0.25">
      <c r="A857">
        <v>865</v>
      </c>
      <c r="B857">
        <v>383</v>
      </c>
      <c r="C857">
        <f>IF(COUNTIF($B$2:B857,B857)=1,1,0)</f>
        <v>1</v>
      </c>
      <c r="D857" s="1">
        <v>44933</v>
      </c>
      <c r="E857" s="2">
        <v>0.53054398148148152</v>
      </c>
      <c r="F857">
        <v>122</v>
      </c>
      <c r="G857" t="str">
        <f>IFERROR(INDEX(menu_items!$B:$B,MATCH(F857,menu_items!$A:$A,0)),"Unknown value")</f>
        <v>Chips &amp; Salsa</v>
      </c>
      <c r="H857" t="str">
        <f>IFERROR(INDEX(menu_items!$C:$C,MATCH(F857,menu_items!$A:$A,0)),"Unknown value")</f>
        <v>Mexican</v>
      </c>
      <c r="I857" s="5">
        <f>IFERROR(INDEX(menu_items!$D:$D,MATCH(F857,menu_items!$A:$A,0)),0)</f>
        <v>7</v>
      </c>
      <c r="J857" t="str">
        <f t="shared" si="65"/>
        <v>Sat</v>
      </c>
      <c r="K857">
        <f t="shared" si="66"/>
        <v>7</v>
      </c>
      <c r="L857" t="str">
        <f t="shared" si="67"/>
        <v>Jan</v>
      </c>
      <c r="M857">
        <v>12</v>
      </c>
      <c r="N857">
        <f t="shared" si="68"/>
        <v>1</v>
      </c>
      <c r="O857" s="5">
        <f t="shared" si="69"/>
        <v>7</v>
      </c>
    </row>
    <row r="858" spans="1:15" x14ac:dyDescent="0.25">
      <c r="A858">
        <v>866</v>
      </c>
      <c r="B858">
        <v>384</v>
      </c>
      <c r="C858">
        <f>IF(COUNTIF($B$2:B858,B858)=1,1,0)</f>
        <v>1</v>
      </c>
      <c r="D858" s="1">
        <v>44933</v>
      </c>
      <c r="E858" s="2">
        <v>0.53594907407407411</v>
      </c>
      <c r="F858">
        <v>109</v>
      </c>
      <c r="G858" t="str">
        <f>IFERROR(INDEX(menu_items!$B:$B,MATCH(F858,menu_items!$A:$A,0)),"Unknown value")</f>
        <v>Korean Beef Bowl</v>
      </c>
      <c r="H858" t="str">
        <f>IFERROR(INDEX(menu_items!$C:$C,MATCH(F858,menu_items!$A:$A,0)),"Unknown value")</f>
        <v>Asian</v>
      </c>
      <c r="I858" s="5">
        <f>IFERROR(INDEX(menu_items!$D:$D,MATCH(F858,menu_items!$A:$A,0)),0)</f>
        <v>17.95</v>
      </c>
      <c r="J858" t="str">
        <f t="shared" si="65"/>
        <v>Sat</v>
      </c>
      <c r="K858">
        <f t="shared" si="66"/>
        <v>7</v>
      </c>
      <c r="L858" t="str">
        <f t="shared" si="67"/>
        <v>Jan</v>
      </c>
      <c r="M858">
        <v>12</v>
      </c>
      <c r="N858">
        <f t="shared" si="68"/>
        <v>4</v>
      </c>
      <c r="O858" s="5">
        <f t="shared" si="69"/>
        <v>60.4</v>
      </c>
    </row>
    <row r="859" spans="1:15" x14ac:dyDescent="0.25">
      <c r="A859">
        <v>867</v>
      </c>
      <c r="B859">
        <v>384</v>
      </c>
      <c r="C859">
        <f>IF(COUNTIF($B$2:B859,B859)=1,1,0)</f>
        <v>0</v>
      </c>
      <c r="D859" s="1">
        <v>44933</v>
      </c>
      <c r="E859" s="2">
        <v>0.53594907407407411</v>
      </c>
      <c r="F859">
        <v>110</v>
      </c>
      <c r="G859" t="str">
        <f>IFERROR(INDEX(menu_items!$B:$B,MATCH(F859,menu_items!$A:$A,0)),"Unknown value")</f>
        <v>Pork Ramen</v>
      </c>
      <c r="H859" t="str">
        <f>IFERROR(INDEX(menu_items!$C:$C,MATCH(F859,menu_items!$A:$A,0)),"Unknown value")</f>
        <v>Asian</v>
      </c>
      <c r="I859" s="5">
        <f>IFERROR(INDEX(menu_items!$D:$D,MATCH(F859,menu_items!$A:$A,0)),0)</f>
        <v>17.95</v>
      </c>
      <c r="J859" t="str">
        <f t="shared" si="65"/>
        <v>Sat</v>
      </c>
      <c r="K859">
        <f t="shared" si="66"/>
        <v>7</v>
      </c>
      <c r="L859" t="str">
        <f t="shared" si="67"/>
        <v>Jan</v>
      </c>
      <c r="M859">
        <v>12</v>
      </c>
      <c r="N859">
        <f t="shared" si="68"/>
        <v>4</v>
      </c>
      <c r="O859" s="5">
        <f t="shared" si="69"/>
        <v>60.4</v>
      </c>
    </row>
    <row r="860" spans="1:15" x14ac:dyDescent="0.25">
      <c r="A860">
        <v>868</v>
      </c>
      <c r="B860">
        <v>384</v>
      </c>
      <c r="C860">
        <f>IF(COUNTIF($B$2:B860,B860)=1,1,0)</f>
        <v>0</v>
      </c>
      <c r="D860" s="1">
        <v>44933</v>
      </c>
      <c r="E860" s="2">
        <v>0.53594907407407411</v>
      </c>
      <c r="F860">
        <v>128</v>
      </c>
      <c r="G860" t="str">
        <f>IFERROR(INDEX(menu_items!$B:$B,MATCH(F860,menu_items!$A:$A,0)),"Unknown value")</f>
        <v>Cheese Lasagna</v>
      </c>
      <c r="H860" t="str">
        <f>IFERROR(INDEX(menu_items!$C:$C,MATCH(F860,menu_items!$A:$A,0)),"Unknown value")</f>
        <v>Italian</v>
      </c>
      <c r="I860" s="5">
        <f>IFERROR(INDEX(menu_items!$D:$D,MATCH(F860,menu_items!$A:$A,0)),0)</f>
        <v>15.5</v>
      </c>
      <c r="J860" t="str">
        <f t="shared" si="65"/>
        <v>Sat</v>
      </c>
      <c r="K860">
        <f t="shared" si="66"/>
        <v>7</v>
      </c>
      <c r="L860" t="str">
        <f t="shared" si="67"/>
        <v>Jan</v>
      </c>
      <c r="M860">
        <v>12</v>
      </c>
      <c r="N860">
        <f t="shared" si="68"/>
        <v>4</v>
      </c>
      <c r="O860" s="5">
        <f t="shared" si="69"/>
        <v>60.4</v>
      </c>
    </row>
    <row r="861" spans="1:15" x14ac:dyDescent="0.25">
      <c r="A861">
        <v>869</v>
      </c>
      <c r="B861">
        <v>384</v>
      </c>
      <c r="C861">
        <f>IF(COUNTIF($B$2:B861,B861)=1,1,0)</f>
        <v>0</v>
      </c>
      <c r="D861" s="1">
        <v>44933</v>
      </c>
      <c r="E861" s="2">
        <v>0.53594907407407411</v>
      </c>
      <c r="F861">
        <v>114</v>
      </c>
      <c r="G861" t="str">
        <f>IFERROR(INDEX(menu_items!$B:$B,MATCH(F861,menu_items!$A:$A,0)),"Unknown value")</f>
        <v>Potstickers</v>
      </c>
      <c r="H861" t="str">
        <f>IFERROR(INDEX(menu_items!$C:$C,MATCH(F861,menu_items!$A:$A,0)),"Unknown value")</f>
        <v>Asian</v>
      </c>
      <c r="I861" s="5">
        <f>IFERROR(INDEX(menu_items!$D:$D,MATCH(F861,menu_items!$A:$A,0)),0)</f>
        <v>9</v>
      </c>
      <c r="J861" t="str">
        <f t="shared" si="65"/>
        <v>Sat</v>
      </c>
      <c r="K861">
        <f t="shared" si="66"/>
        <v>7</v>
      </c>
      <c r="L861" t="str">
        <f t="shared" si="67"/>
        <v>Jan</v>
      </c>
      <c r="M861">
        <v>12</v>
      </c>
      <c r="N861">
        <f t="shared" si="68"/>
        <v>4</v>
      </c>
      <c r="O861" s="5">
        <f t="shared" si="69"/>
        <v>60.4</v>
      </c>
    </row>
    <row r="862" spans="1:15" x14ac:dyDescent="0.25">
      <c r="A862">
        <v>870</v>
      </c>
      <c r="B862">
        <v>385</v>
      </c>
      <c r="C862">
        <f>IF(COUNTIF($B$2:B862,B862)=1,1,0)</f>
        <v>1</v>
      </c>
      <c r="D862" s="1">
        <v>44933</v>
      </c>
      <c r="E862" s="2">
        <v>0.53771990740740738</v>
      </c>
      <c r="F862">
        <v>132</v>
      </c>
      <c r="G862" t="str">
        <f>IFERROR(INDEX(menu_items!$B:$B,MATCH(F862,menu_items!$A:$A,0)),"Unknown value")</f>
        <v>Eggplant Parmesan</v>
      </c>
      <c r="H862" t="str">
        <f>IFERROR(INDEX(menu_items!$C:$C,MATCH(F862,menu_items!$A:$A,0)),"Unknown value")</f>
        <v>Italian</v>
      </c>
      <c r="I862" s="5">
        <f>IFERROR(INDEX(menu_items!$D:$D,MATCH(F862,menu_items!$A:$A,0)),0)</f>
        <v>16.95</v>
      </c>
      <c r="J862" t="str">
        <f t="shared" si="65"/>
        <v>Sat</v>
      </c>
      <c r="K862">
        <f t="shared" si="66"/>
        <v>7</v>
      </c>
      <c r="L862" t="str">
        <f t="shared" si="67"/>
        <v>Jan</v>
      </c>
      <c r="M862">
        <v>12</v>
      </c>
      <c r="N862">
        <f t="shared" si="68"/>
        <v>1</v>
      </c>
      <c r="O862" s="5">
        <f t="shared" si="69"/>
        <v>16.95</v>
      </c>
    </row>
    <row r="863" spans="1:15" x14ac:dyDescent="0.25">
      <c r="A863">
        <v>871</v>
      </c>
      <c r="B863">
        <v>386</v>
      </c>
      <c r="C863">
        <f>IF(COUNTIF($B$2:B863,B863)=1,1,0)</f>
        <v>1</v>
      </c>
      <c r="D863" s="1">
        <v>44933</v>
      </c>
      <c r="E863" s="2">
        <v>0.54046296296296292</v>
      </c>
      <c r="F863">
        <v>127</v>
      </c>
      <c r="G863" t="str">
        <f>IFERROR(INDEX(menu_items!$B:$B,MATCH(F863,menu_items!$A:$A,0)),"Unknown value")</f>
        <v>Meat Lasagna</v>
      </c>
      <c r="H863" t="str">
        <f>IFERROR(INDEX(menu_items!$C:$C,MATCH(F863,menu_items!$A:$A,0)),"Unknown value")</f>
        <v>Italian</v>
      </c>
      <c r="I863" s="5">
        <f>IFERROR(INDEX(menu_items!$D:$D,MATCH(F863,menu_items!$A:$A,0)),0)</f>
        <v>17.95</v>
      </c>
      <c r="J863" t="str">
        <f t="shared" si="65"/>
        <v>Sat</v>
      </c>
      <c r="K863">
        <f t="shared" si="66"/>
        <v>7</v>
      </c>
      <c r="L863" t="str">
        <f t="shared" si="67"/>
        <v>Jan</v>
      </c>
      <c r="M863">
        <v>12</v>
      </c>
      <c r="N863">
        <f t="shared" si="68"/>
        <v>3</v>
      </c>
      <c r="O863" s="5">
        <f t="shared" si="69"/>
        <v>35.450000000000003</v>
      </c>
    </row>
    <row r="864" spans="1:15" x14ac:dyDescent="0.25">
      <c r="A864">
        <v>872</v>
      </c>
      <c r="B864">
        <v>386</v>
      </c>
      <c r="C864">
        <f>IF(COUNTIF($B$2:B864,B864)=1,1,0)</f>
        <v>0</v>
      </c>
      <c r="D864" s="1">
        <v>44933</v>
      </c>
      <c r="E864" s="2">
        <v>0.54046296296296292</v>
      </c>
      <c r="F864">
        <v>121</v>
      </c>
      <c r="G864" t="str">
        <f>IFERROR(INDEX(menu_items!$B:$B,MATCH(F864,menu_items!$A:$A,0)),"Unknown value")</f>
        <v>Cheese Quesadillas</v>
      </c>
      <c r="H864" t="str">
        <f>IFERROR(INDEX(menu_items!$C:$C,MATCH(F864,menu_items!$A:$A,0)),"Unknown value")</f>
        <v>Mexican</v>
      </c>
      <c r="I864" s="5">
        <f>IFERROR(INDEX(menu_items!$D:$D,MATCH(F864,menu_items!$A:$A,0)),0)</f>
        <v>10.5</v>
      </c>
      <c r="J864" t="str">
        <f t="shared" si="65"/>
        <v>Sat</v>
      </c>
      <c r="K864">
        <f t="shared" si="66"/>
        <v>7</v>
      </c>
      <c r="L864" t="str">
        <f t="shared" si="67"/>
        <v>Jan</v>
      </c>
      <c r="M864">
        <v>12</v>
      </c>
      <c r="N864">
        <f t="shared" si="68"/>
        <v>3</v>
      </c>
      <c r="O864" s="5">
        <f t="shared" si="69"/>
        <v>35.450000000000003</v>
      </c>
    </row>
    <row r="865" spans="1:15" x14ac:dyDescent="0.25">
      <c r="A865">
        <v>873</v>
      </c>
      <c r="B865">
        <v>386</v>
      </c>
      <c r="C865">
        <f>IF(COUNTIF($B$2:B865,B865)=1,1,0)</f>
        <v>0</v>
      </c>
      <c r="D865" s="1">
        <v>44933</v>
      </c>
      <c r="E865" s="2">
        <v>0.54046296296296292</v>
      </c>
      <c r="F865">
        <v>106</v>
      </c>
      <c r="G865" t="str">
        <f>IFERROR(INDEX(menu_items!$B:$B,MATCH(F865,menu_items!$A:$A,0)),"Unknown value")</f>
        <v>French Fries</v>
      </c>
      <c r="H865" t="str">
        <f>IFERROR(INDEX(menu_items!$C:$C,MATCH(F865,menu_items!$A:$A,0)),"Unknown value")</f>
        <v>American</v>
      </c>
      <c r="I865" s="5">
        <f>IFERROR(INDEX(menu_items!$D:$D,MATCH(F865,menu_items!$A:$A,0)),0)</f>
        <v>7</v>
      </c>
      <c r="J865" t="str">
        <f t="shared" si="65"/>
        <v>Sat</v>
      </c>
      <c r="K865">
        <f t="shared" si="66"/>
        <v>7</v>
      </c>
      <c r="L865" t="str">
        <f t="shared" si="67"/>
        <v>Jan</v>
      </c>
      <c r="M865">
        <v>12</v>
      </c>
      <c r="N865">
        <f t="shared" si="68"/>
        <v>3</v>
      </c>
      <c r="O865" s="5">
        <f t="shared" si="69"/>
        <v>35.450000000000003</v>
      </c>
    </row>
    <row r="866" spans="1:15" x14ac:dyDescent="0.25">
      <c r="A866">
        <v>874</v>
      </c>
      <c r="B866">
        <v>387</v>
      </c>
      <c r="C866">
        <f>IF(COUNTIF($B$2:B866,B866)=1,1,0)</f>
        <v>1</v>
      </c>
      <c r="D866" s="1">
        <v>44933</v>
      </c>
      <c r="E866" s="2">
        <v>0.54391203703703705</v>
      </c>
      <c r="F866">
        <v>101</v>
      </c>
      <c r="G866" t="str">
        <f>IFERROR(INDEX(menu_items!$B:$B,MATCH(F866,menu_items!$A:$A,0)),"Unknown value")</f>
        <v>Hamburger</v>
      </c>
      <c r="H866" t="str">
        <f>IFERROR(INDEX(menu_items!$C:$C,MATCH(F866,menu_items!$A:$A,0)),"Unknown value")</f>
        <v>American</v>
      </c>
      <c r="I866" s="5">
        <f>IFERROR(INDEX(menu_items!$D:$D,MATCH(F866,menu_items!$A:$A,0)),0)</f>
        <v>12.95</v>
      </c>
      <c r="J866" t="str">
        <f t="shared" si="65"/>
        <v>Sat</v>
      </c>
      <c r="K866">
        <f t="shared" si="66"/>
        <v>7</v>
      </c>
      <c r="L866" t="str">
        <f t="shared" si="67"/>
        <v>Jan</v>
      </c>
      <c r="M866">
        <v>13</v>
      </c>
      <c r="N866">
        <f t="shared" si="68"/>
        <v>7</v>
      </c>
      <c r="O866" s="5">
        <f t="shared" si="69"/>
        <v>84.4</v>
      </c>
    </row>
    <row r="867" spans="1:15" x14ac:dyDescent="0.25">
      <c r="A867">
        <v>875</v>
      </c>
      <c r="B867">
        <v>387</v>
      </c>
      <c r="C867">
        <f>IF(COUNTIF($B$2:B867,B867)=1,1,0)</f>
        <v>0</v>
      </c>
      <c r="D867" s="1">
        <v>44933</v>
      </c>
      <c r="E867" s="2">
        <v>0.54391203703703705</v>
      </c>
      <c r="F867">
        <v>107</v>
      </c>
      <c r="G867" t="str">
        <f>IFERROR(INDEX(menu_items!$B:$B,MATCH(F867,menu_items!$A:$A,0)),"Unknown value")</f>
        <v>Orange Chicken</v>
      </c>
      <c r="H867" t="str">
        <f>IFERROR(INDEX(menu_items!$C:$C,MATCH(F867,menu_items!$A:$A,0)),"Unknown value")</f>
        <v>Asian</v>
      </c>
      <c r="I867" s="5">
        <f>IFERROR(INDEX(menu_items!$D:$D,MATCH(F867,menu_items!$A:$A,0)),0)</f>
        <v>16.5</v>
      </c>
      <c r="J867" t="str">
        <f t="shared" si="65"/>
        <v>Sat</v>
      </c>
      <c r="K867">
        <f t="shared" si="66"/>
        <v>7</v>
      </c>
      <c r="L867" t="str">
        <f t="shared" si="67"/>
        <v>Jan</v>
      </c>
      <c r="M867">
        <v>13</v>
      </c>
      <c r="N867">
        <f t="shared" si="68"/>
        <v>7</v>
      </c>
      <c r="O867" s="5">
        <f t="shared" si="69"/>
        <v>84.4</v>
      </c>
    </row>
    <row r="868" spans="1:15" x14ac:dyDescent="0.25">
      <c r="A868">
        <v>876</v>
      </c>
      <c r="B868">
        <v>387</v>
      </c>
      <c r="C868">
        <f>IF(COUNTIF($B$2:B868,B868)=1,1,0)</f>
        <v>0</v>
      </c>
      <c r="D868" s="1">
        <v>44933</v>
      </c>
      <c r="E868" s="2">
        <v>0.54391203703703705</v>
      </c>
      <c r="F868">
        <v>104</v>
      </c>
      <c r="G868" t="str">
        <f>IFERROR(INDEX(menu_items!$B:$B,MATCH(F868,menu_items!$A:$A,0)),"Unknown value")</f>
        <v>Veggie Burger</v>
      </c>
      <c r="H868" t="str">
        <f>IFERROR(INDEX(menu_items!$C:$C,MATCH(F868,menu_items!$A:$A,0)),"Unknown value")</f>
        <v>American</v>
      </c>
      <c r="I868" s="5">
        <f>IFERROR(INDEX(menu_items!$D:$D,MATCH(F868,menu_items!$A:$A,0)),0)</f>
        <v>10.5</v>
      </c>
      <c r="J868" t="str">
        <f t="shared" si="65"/>
        <v>Sat</v>
      </c>
      <c r="K868">
        <f t="shared" si="66"/>
        <v>7</v>
      </c>
      <c r="L868" t="str">
        <f t="shared" si="67"/>
        <v>Jan</v>
      </c>
      <c r="M868">
        <v>13</v>
      </c>
      <c r="N868">
        <f t="shared" si="68"/>
        <v>7</v>
      </c>
      <c r="O868" s="5">
        <f t="shared" si="69"/>
        <v>84.4</v>
      </c>
    </row>
    <row r="869" spans="1:15" x14ac:dyDescent="0.25">
      <c r="A869">
        <v>877</v>
      </c>
      <c r="B869">
        <v>387</v>
      </c>
      <c r="C869">
        <f>IF(COUNTIF($B$2:B869,B869)=1,1,0)</f>
        <v>0</v>
      </c>
      <c r="D869" s="1">
        <v>44933</v>
      </c>
      <c r="E869" s="2">
        <v>0.54391203703703705</v>
      </c>
      <c r="F869">
        <v>124</v>
      </c>
      <c r="G869" t="str">
        <f>IFERROR(INDEX(menu_items!$B:$B,MATCH(F869,menu_items!$A:$A,0)),"Unknown value")</f>
        <v>Spaghetti</v>
      </c>
      <c r="H869" t="str">
        <f>IFERROR(INDEX(menu_items!$C:$C,MATCH(F869,menu_items!$A:$A,0)),"Unknown value")</f>
        <v>Italian</v>
      </c>
      <c r="I869" s="5">
        <f>IFERROR(INDEX(menu_items!$D:$D,MATCH(F869,menu_items!$A:$A,0)),0)</f>
        <v>14.5</v>
      </c>
      <c r="J869" t="str">
        <f t="shared" si="65"/>
        <v>Sat</v>
      </c>
      <c r="K869">
        <f t="shared" si="66"/>
        <v>7</v>
      </c>
      <c r="L869" t="str">
        <f t="shared" si="67"/>
        <v>Jan</v>
      </c>
      <c r="M869">
        <v>13</v>
      </c>
      <c r="N869">
        <f t="shared" si="68"/>
        <v>7</v>
      </c>
      <c r="O869" s="5">
        <f t="shared" si="69"/>
        <v>84.4</v>
      </c>
    </row>
    <row r="870" spans="1:15" x14ac:dyDescent="0.25">
      <c r="A870">
        <v>878</v>
      </c>
      <c r="B870">
        <v>387</v>
      </c>
      <c r="C870">
        <f>IF(COUNTIF($B$2:B870,B870)=1,1,0)</f>
        <v>0</v>
      </c>
      <c r="D870" s="1">
        <v>44933</v>
      </c>
      <c r="E870" s="2">
        <v>0.54391203703703705</v>
      </c>
      <c r="F870">
        <v>113</v>
      </c>
      <c r="G870" t="str">
        <f>IFERROR(INDEX(menu_items!$B:$B,MATCH(F870,menu_items!$A:$A,0)),"Unknown value")</f>
        <v>Edamame</v>
      </c>
      <c r="H870" t="str">
        <f>IFERROR(INDEX(menu_items!$C:$C,MATCH(F870,menu_items!$A:$A,0)),"Unknown value")</f>
        <v>Asian</v>
      </c>
      <c r="I870" s="5">
        <f>IFERROR(INDEX(menu_items!$D:$D,MATCH(F870,menu_items!$A:$A,0)),0)</f>
        <v>5</v>
      </c>
      <c r="J870" t="str">
        <f t="shared" si="65"/>
        <v>Sat</v>
      </c>
      <c r="K870">
        <f t="shared" si="66"/>
        <v>7</v>
      </c>
      <c r="L870" t="str">
        <f t="shared" si="67"/>
        <v>Jan</v>
      </c>
      <c r="M870">
        <v>13</v>
      </c>
      <c r="N870">
        <f t="shared" si="68"/>
        <v>7</v>
      </c>
      <c r="O870" s="5">
        <f t="shared" si="69"/>
        <v>84.4</v>
      </c>
    </row>
    <row r="871" spans="1:15" x14ac:dyDescent="0.25">
      <c r="A871">
        <v>879</v>
      </c>
      <c r="B871">
        <v>387</v>
      </c>
      <c r="C871">
        <f>IF(COUNTIF($B$2:B871,B871)=1,1,0)</f>
        <v>0</v>
      </c>
      <c r="D871" s="1">
        <v>44933</v>
      </c>
      <c r="E871" s="2">
        <v>0.54391203703703705</v>
      </c>
      <c r="F871">
        <v>122</v>
      </c>
      <c r="G871" t="str">
        <f>IFERROR(INDEX(menu_items!$B:$B,MATCH(F871,menu_items!$A:$A,0)),"Unknown value")</f>
        <v>Chips &amp; Salsa</v>
      </c>
      <c r="H871" t="str">
        <f>IFERROR(INDEX(menu_items!$C:$C,MATCH(F871,menu_items!$A:$A,0)),"Unknown value")</f>
        <v>Mexican</v>
      </c>
      <c r="I871" s="5">
        <f>IFERROR(INDEX(menu_items!$D:$D,MATCH(F871,menu_items!$A:$A,0)),0)</f>
        <v>7</v>
      </c>
      <c r="J871" t="str">
        <f t="shared" si="65"/>
        <v>Sat</v>
      </c>
      <c r="K871">
        <f t="shared" si="66"/>
        <v>7</v>
      </c>
      <c r="L871" t="str">
        <f t="shared" si="67"/>
        <v>Jan</v>
      </c>
      <c r="M871">
        <v>13</v>
      </c>
      <c r="N871">
        <f t="shared" si="68"/>
        <v>7</v>
      </c>
      <c r="O871" s="5">
        <f t="shared" si="69"/>
        <v>84.4</v>
      </c>
    </row>
    <row r="872" spans="1:15" x14ac:dyDescent="0.25">
      <c r="A872">
        <v>880</v>
      </c>
      <c r="B872">
        <v>387</v>
      </c>
      <c r="C872">
        <f>IF(COUNTIF($B$2:B872,B872)=1,1,0)</f>
        <v>0</v>
      </c>
      <c r="D872" s="1">
        <v>44933</v>
      </c>
      <c r="E872" s="2">
        <v>0.54391203703703705</v>
      </c>
      <c r="F872">
        <v>131</v>
      </c>
      <c r="G872" t="str">
        <f>IFERROR(INDEX(menu_items!$B:$B,MATCH(F872,menu_items!$A:$A,0)),"Unknown value")</f>
        <v>Chicken Parmesan</v>
      </c>
      <c r="H872" t="str">
        <f>IFERROR(INDEX(menu_items!$C:$C,MATCH(F872,menu_items!$A:$A,0)),"Unknown value")</f>
        <v>Italian</v>
      </c>
      <c r="I872" s="5">
        <f>IFERROR(INDEX(menu_items!$D:$D,MATCH(F872,menu_items!$A:$A,0)),0)</f>
        <v>17.95</v>
      </c>
      <c r="J872" t="str">
        <f t="shared" si="65"/>
        <v>Sat</v>
      </c>
      <c r="K872">
        <f t="shared" si="66"/>
        <v>7</v>
      </c>
      <c r="L872" t="str">
        <f t="shared" si="67"/>
        <v>Jan</v>
      </c>
      <c r="M872">
        <v>13</v>
      </c>
      <c r="N872">
        <f t="shared" si="68"/>
        <v>7</v>
      </c>
      <c r="O872" s="5">
        <f t="shared" si="69"/>
        <v>84.4</v>
      </c>
    </row>
    <row r="873" spans="1:15" x14ac:dyDescent="0.25">
      <c r="A873">
        <v>881</v>
      </c>
      <c r="B873">
        <v>388</v>
      </c>
      <c r="C873">
        <f>IF(COUNTIF($B$2:B873,B873)=1,1,0)</f>
        <v>1</v>
      </c>
      <c r="D873" s="1">
        <v>44933</v>
      </c>
      <c r="E873" s="2">
        <v>0.54509259259259257</v>
      </c>
      <c r="F873">
        <v>101</v>
      </c>
      <c r="G873" t="str">
        <f>IFERROR(INDEX(menu_items!$B:$B,MATCH(F873,menu_items!$A:$A,0)),"Unknown value")</f>
        <v>Hamburger</v>
      </c>
      <c r="H873" t="str">
        <f>IFERROR(INDEX(menu_items!$C:$C,MATCH(F873,menu_items!$A:$A,0)),"Unknown value")</f>
        <v>American</v>
      </c>
      <c r="I873" s="5">
        <f>IFERROR(INDEX(menu_items!$D:$D,MATCH(F873,menu_items!$A:$A,0)),0)</f>
        <v>12.95</v>
      </c>
      <c r="J873" t="str">
        <f t="shared" si="65"/>
        <v>Sat</v>
      </c>
      <c r="K873">
        <f t="shared" si="66"/>
        <v>7</v>
      </c>
      <c r="L873" t="str">
        <f t="shared" si="67"/>
        <v>Jan</v>
      </c>
      <c r="M873">
        <v>13</v>
      </c>
      <c r="N873">
        <f t="shared" si="68"/>
        <v>4</v>
      </c>
      <c r="O873" s="5">
        <f t="shared" si="69"/>
        <v>54.400000000000006</v>
      </c>
    </row>
    <row r="874" spans="1:15" x14ac:dyDescent="0.25">
      <c r="A874">
        <v>882</v>
      </c>
      <c r="B874">
        <v>388</v>
      </c>
      <c r="C874">
        <f>IF(COUNTIF($B$2:B874,B874)=1,1,0)</f>
        <v>0</v>
      </c>
      <c r="D874" s="1">
        <v>44933</v>
      </c>
      <c r="E874" s="2">
        <v>0.54509259259259257</v>
      </c>
      <c r="F874">
        <v>103</v>
      </c>
      <c r="G874" t="str">
        <f>IFERROR(INDEX(menu_items!$B:$B,MATCH(F874,menu_items!$A:$A,0)),"Unknown value")</f>
        <v>Hot Dog</v>
      </c>
      <c r="H874" t="str">
        <f>IFERROR(INDEX(menu_items!$C:$C,MATCH(F874,menu_items!$A:$A,0)),"Unknown value")</f>
        <v>American</v>
      </c>
      <c r="I874" s="5">
        <f>IFERROR(INDEX(menu_items!$D:$D,MATCH(F874,menu_items!$A:$A,0)),0)</f>
        <v>9</v>
      </c>
      <c r="J874" t="str">
        <f t="shared" si="65"/>
        <v>Sat</v>
      </c>
      <c r="K874">
        <f t="shared" si="66"/>
        <v>7</v>
      </c>
      <c r="L874" t="str">
        <f t="shared" si="67"/>
        <v>Jan</v>
      </c>
      <c r="M874">
        <v>13</v>
      </c>
      <c r="N874">
        <f t="shared" si="68"/>
        <v>4</v>
      </c>
      <c r="O874" s="5">
        <f t="shared" si="69"/>
        <v>54.400000000000006</v>
      </c>
    </row>
    <row r="875" spans="1:15" x14ac:dyDescent="0.25">
      <c r="A875">
        <v>883</v>
      </c>
      <c r="B875">
        <v>388</v>
      </c>
      <c r="C875">
        <f>IF(COUNTIF($B$2:B875,B875)=1,1,0)</f>
        <v>0</v>
      </c>
      <c r="D875" s="1">
        <v>44933</v>
      </c>
      <c r="E875" s="2">
        <v>0.54509259259259257</v>
      </c>
      <c r="F875">
        <v>128</v>
      </c>
      <c r="G875" t="str">
        <f>IFERROR(INDEX(menu_items!$B:$B,MATCH(F875,menu_items!$A:$A,0)),"Unknown value")</f>
        <v>Cheese Lasagna</v>
      </c>
      <c r="H875" t="str">
        <f>IFERROR(INDEX(menu_items!$C:$C,MATCH(F875,menu_items!$A:$A,0)),"Unknown value")</f>
        <v>Italian</v>
      </c>
      <c r="I875" s="5">
        <f>IFERROR(INDEX(menu_items!$D:$D,MATCH(F875,menu_items!$A:$A,0)),0)</f>
        <v>15.5</v>
      </c>
      <c r="J875" t="str">
        <f t="shared" si="65"/>
        <v>Sat</v>
      </c>
      <c r="K875">
        <f t="shared" si="66"/>
        <v>7</v>
      </c>
      <c r="L875" t="str">
        <f t="shared" si="67"/>
        <v>Jan</v>
      </c>
      <c r="M875">
        <v>13</v>
      </c>
      <c r="N875">
        <f t="shared" si="68"/>
        <v>4</v>
      </c>
      <c r="O875" s="5">
        <f t="shared" si="69"/>
        <v>54.400000000000006</v>
      </c>
    </row>
    <row r="876" spans="1:15" x14ac:dyDescent="0.25">
      <c r="A876">
        <v>884</v>
      </c>
      <c r="B876">
        <v>388</v>
      </c>
      <c r="C876">
        <f>IF(COUNTIF($B$2:B876,B876)=1,1,0)</f>
        <v>0</v>
      </c>
      <c r="D876" s="1">
        <v>44933</v>
      </c>
      <c r="E876" s="2">
        <v>0.54509259259259257</v>
      </c>
      <c r="F876">
        <v>132</v>
      </c>
      <c r="G876" t="str">
        <f>IFERROR(INDEX(menu_items!$B:$B,MATCH(F876,menu_items!$A:$A,0)),"Unknown value")</f>
        <v>Eggplant Parmesan</v>
      </c>
      <c r="H876" t="str">
        <f>IFERROR(INDEX(menu_items!$C:$C,MATCH(F876,menu_items!$A:$A,0)),"Unknown value")</f>
        <v>Italian</v>
      </c>
      <c r="I876" s="5">
        <f>IFERROR(INDEX(menu_items!$D:$D,MATCH(F876,menu_items!$A:$A,0)),0)</f>
        <v>16.95</v>
      </c>
      <c r="J876" t="str">
        <f t="shared" si="65"/>
        <v>Sat</v>
      </c>
      <c r="K876">
        <f t="shared" si="66"/>
        <v>7</v>
      </c>
      <c r="L876" t="str">
        <f t="shared" si="67"/>
        <v>Jan</v>
      </c>
      <c r="M876">
        <v>13</v>
      </c>
      <c r="N876">
        <f t="shared" si="68"/>
        <v>4</v>
      </c>
      <c r="O876" s="5">
        <f t="shared" si="69"/>
        <v>54.400000000000006</v>
      </c>
    </row>
    <row r="877" spans="1:15" x14ac:dyDescent="0.25">
      <c r="A877">
        <v>885</v>
      </c>
      <c r="B877">
        <v>389</v>
      </c>
      <c r="C877">
        <f>IF(COUNTIF($B$2:B877,B877)=1,1,0)</f>
        <v>1</v>
      </c>
      <c r="D877" s="1">
        <v>44933</v>
      </c>
      <c r="E877" s="2">
        <v>0.54880787037037038</v>
      </c>
      <c r="F877">
        <v>130</v>
      </c>
      <c r="G877" t="str">
        <f>IFERROR(INDEX(menu_items!$B:$B,MATCH(F877,menu_items!$A:$A,0)),"Unknown value")</f>
        <v>Shrimp Scampi</v>
      </c>
      <c r="H877" t="str">
        <f>IFERROR(INDEX(menu_items!$C:$C,MATCH(F877,menu_items!$A:$A,0)),"Unknown value")</f>
        <v>Italian</v>
      </c>
      <c r="I877" s="5">
        <f>IFERROR(INDEX(menu_items!$D:$D,MATCH(F877,menu_items!$A:$A,0)),0)</f>
        <v>19.95</v>
      </c>
      <c r="J877" t="str">
        <f t="shared" si="65"/>
        <v>Sat</v>
      </c>
      <c r="K877">
        <f t="shared" si="66"/>
        <v>7</v>
      </c>
      <c r="L877" t="str">
        <f t="shared" si="67"/>
        <v>Jan</v>
      </c>
      <c r="M877">
        <v>13</v>
      </c>
      <c r="N877">
        <f t="shared" si="68"/>
        <v>1</v>
      </c>
      <c r="O877" s="5">
        <f t="shared" si="69"/>
        <v>19.95</v>
      </c>
    </row>
    <row r="878" spans="1:15" x14ac:dyDescent="0.25">
      <c r="A878">
        <v>886</v>
      </c>
      <c r="B878">
        <v>390</v>
      </c>
      <c r="C878">
        <f>IF(COUNTIF($B$2:B878,B878)=1,1,0)</f>
        <v>1</v>
      </c>
      <c r="D878" s="1">
        <v>44933</v>
      </c>
      <c r="E878" s="2">
        <v>0.55245370370370372</v>
      </c>
      <c r="F878">
        <v>112</v>
      </c>
      <c r="G878" t="str">
        <f>IFERROR(INDEX(menu_items!$B:$B,MATCH(F878,menu_items!$A:$A,0)),"Unknown value")</f>
        <v>Salmon Roll</v>
      </c>
      <c r="H878" t="str">
        <f>IFERROR(INDEX(menu_items!$C:$C,MATCH(F878,menu_items!$A:$A,0)),"Unknown value")</f>
        <v>Asian</v>
      </c>
      <c r="I878" s="5">
        <f>IFERROR(INDEX(menu_items!$D:$D,MATCH(F878,menu_items!$A:$A,0)),0)</f>
        <v>14.95</v>
      </c>
      <c r="J878" t="str">
        <f t="shared" si="65"/>
        <v>Sat</v>
      </c>
      <c r="K878">
        <f t="shared" si="66"/>
        <v>7</v>
      </c>
      <c r="L878" t="str">
        <f t="shared" si="67"/>
        <v>Jan</v>
      </c>
      <c r="M878">
        <v>13</v>
      </c>
      <c r="N878">
        <f t="shared" si="68"/>
        <v>1</v>
      </c>
      <c r="O878" s="5">
        <f t="shared" si="69"/>
        <v>14.95</v>
      </c>
    </row>
    <row r="879" spans="1:15" x14ac:dyDescent="0.25">
      <c r="A879">
        <v>887</v>
      </c>
      <c r="B879">
        <v>391</v>
      </c>
      <c r="C879">
        <f>IF(COUNTIF($B$2:B879,B879)=1,1,0)</f>
        <v>1</v>
      </c>
      <c r="D879" s="1">
        <v>44933</v>
      </c>
      <c r="E879" s="2">
        <v>0.55938657407407411</v>
      </c>
      <c r="F879">
        <v>114</v>
      </c>
      <c r="G879" t="str">
        <f>IFERROR(INDEX(menu_items!$B:$B,MATCH(F879,menu_items!$A:$A,0)),"Unknown value")</f>
        <v>Potstickers</v>
      </c>
      <c r="H879" t="str">
        <f>IFERROR(INDEX(menu_items!$C:$C,MATCH(F879,menu_items!$A:$A,0)),"Unknown value")</f>
        <v>Asian</v>
      </c>
      <c r="I879" s="5">
        <f>IFERROR(INDEX(menu_items!$D:$D,MATCH(F879,menu_items!$A:$A,0)),0)</f>
        <v>9</v>
      </c>
      <c r="J879" t="str">
        <f t="shared" si="65"/>
        <v>Sat</v>
      </c>
      <c r="K879">
        <f t="shared" si="66"/>
        <v>7</v>
      </c>
      <c r="L879" t="str">
        <f t="shared" si="67"/>
        <v>Jan</v>
      </c>
      <c r="M879">
        <v>13</v>
      </c>
      <c r="N879">
        <f t="shared" si="68"/>
        <v>1</v>
      </c>
      <c r="O879" s="5">
        <f t="shared" si="69"/>
        <v>9</v>
      </c>
    </row>
    <row r="880" spans="1:15" x14ac:dyDescent="0.25">
      <c r="A880">
        <v>888</v>
      </c>
      <c r="B880">
        <v>392</v>
      </c>
      <c r="C880">
        <f>IF(COUNTIF($B$2:B880,B880)=1,1,0)</f>
        <v>1</v>
      </c>
      <c r="D880" s="1">
        <v>44933</v>
      </c>
      <c r="E880" s="2">
        <v>0.56721064814814814</v>
      </c>
      <c r="F880">
        <v>107</v>
      </c>
      <c r="G880" t="str">
        <f>IFERROR(INDEX(menu_items!$B:$B,MATCH(F880,menu_items!$A:$A,0)),"Unknown value")</f>
        <v>Orange Chicken</v>
      </c>
      <c r="H880" t="str">
        <f>IFERROR(INDEX(menu_items!$C:$C,MATCH(F880,menu_items!$A:$A,0)),"Unknown value")</f>
        <v>Asian</v>
      </c>
      <c r="I880" s="5">
        <f>IFERROR(INDEX(menu_items!$D:$D,MATCH(F880,menu_items!$A:$A,0)),0)</f>
        <v>16.5</v>
      </c>
      <c r="J880" t="str">
        <f t="shared" si="65"/>
        <v>Sat</v>
      </c>
      <c r="K880">
        <f t="shared" si="66"/>
        <v>7</v>
      </c>
      <c r="L880" t="str">
        <f t="shared" si="67"/>
        <v>Jan</v>
      </c>
      <c r="M880">
        <v>13</v>
      </c>
      <c r="N880">
        <f t="shared" si="68"/>
        <v>8</v>
      </c>
      <c r="O880" s="5">
        <f t="shared" si="69"/>
        <v>92.8</v>
      </c>
    </row>
    <row r="881" spans="1:15" x14ac:dyDescent="0.25">
      <c r="A881">
        <v>889</v>
      </c>
      <c r="B881">
        <v>392</v>
      </c>
      <c r="C881">
        <f>IF(COUNTIF($B$2:B881,B881)=1,1,0)</f>
        <v>0</v>
      </c>
      <c r="D881" s="1">
        <v>44933</v>
      </c>
      <c r="E881" s="2">
        <v>0.56721064814814814</v>
      </c>
      <c r="F881">
        <v>116</v>
      </c>
      <c r="G881" t="str">
        <f>IFERROR(INDEX(menu_items!$B:$B,MATCH(F881,menu_items!$A:$A,0)),"Unknown value")</f>
        <v>Steak Tacos</v>
      </c>
      <c r="H881" t="str">
        <f>IFERROR(INDEX(menu_items!$C:$C,MATCH(F881,menu_items!$A:$A,0)),"Unknown value")</f>
        <v>Mexican</v>
      </c>
      <c r="I881" s="5">
        <f>IFERROR(INDEX(menu_items!$D:$D,MATCH(F881,menu_items!$A:$A,0)),0)</f>
        <v>13.95</v>
      </c>
      <c r="J881" t="str">
        <f t="shared" si="65"/>
        <v>Sat</v>
      </c>
      <c r="K881">
        <f t="shared" si="66"/>
        <v>7</v>
      </c>
      <c r="L881" t="str">
        <f t="shared" si="67"/>
        <v>Jan</v>
      </c>
      <c r="M881">
        <v>13</v>
      </c>
      <c r="N881">
        <f t="shared" si="68"/>
        <v>8</v>
      </c>
      <c r="O881" s="5">
        <f t="shared" si="69"/>
        <v>92.8</v>
      </c>
    </row>
    <row r="882" spans="1:15" x14ac:dyDescent="0.25">
      <c r="A882">
        <v>890</v>
      </c>
      <c r="B882">
        <v>392</v>
      </c>
      <c r="C882">
        <f>IF(COUNTIF($B$2:B882,B882)=1,1,0)</f>
        <v>0</v>
      </c>
      <c r="D882" s="1">
        <v>44933</v>
      </c>
      <c r="E882" s="2">
        <v>0.56721064814814814</v>
      </c>
      <c r="F882">
        <v>102</v>
      </c>
      <c r="G882" t="str">
        <f>IFERROR(INDEX(menu_items!$B:$B,MATCH(F882,menu_items!$A:$A,0)),"Unknown value")</f>
        <v>Cheeseburger</v>
      </c>
      <c r="H882" t="str">
        <f>IFERROR(INDEX(menu_items!$C:$C,MATCH(F882,menu_items!$A:$A,0)),"Unknown value")</f>
        <v>American</v>
      </c>
      <c r="I882" s="5">
        <f>IFERROR(INDEX(menu_items!$D:$D,MATCH(F882,menu_items!$A:$A,0)),0)</f>
        <v>13.95</v>
      </c>
      <c r="J882" t="str">
        <f t="shared" si="65"/>
        <v>Sat</v>
      </c>
      <c r="K882">
        <f t="shared" si="66"/>
        <v>7</v>
      </c>
      <c r="L882" t="str">
        <f t="shared" si="67"/>
        <v>Jan</v>
      </c>
      <c r="M882">
        <v>13</v>
      </c>
      <c r="N882">
        <f t="shared" si="68"/>
        <v>8</v>
      </c>
      <c r="O882" s="5">
        <f t="shared" si="69"/>
        <v>92.8</v>
      </c>
    </row>
    <row r="883" spans="1:15" x14ac:dyDescent="0.25">
      <c r="A883">
        <v>891</v>
      </c>
      <c r="B883">
        <v>392</v>
      </c>
      <c r="C883">
        <f>IF(COUNTIF($B$2:B883,B883)=1,1,0)</f>
        <v>0</v>
      </c>
      <c r="D883" s="1">
        <v>44933</v>
      </c>
      <c r="E883" s="2">
        <v>0.56721064814814814</v>
      </c>
      <c r="F883">
        <v>113</v>
      </c>
      <c r="G883" t="str">
        <f>IFERROR(INDEX(menu_items!$B:$B,MATCH(F883,menu_items!$A:$A,0)),"Unknown value")</f>
        <v>Edamame</v>
      </c>
      <c r="H883" t="str">
        <f>IFERROR(INDEX(menu_items!$C:$C,MATCH(F883,menu_items!$A:$A,0)),"Unknown value")</f>
        <v>Asian</v>
      </c>
      <c r="I883" s="5">
        <f>IFERROR(INDEX(menu_items!$D:$D,MATCH(F883,menu_items!$A:$A,0)),0)</f>
        <v>5</v>
      </c>
      <c r="J883" t="str">
        <f t="shared" si="65"/>
        <v>Sat</v>
      </c>
      <c r="K883">
        <f t="shared" si="66"/>
        <v>7</v>
      </c>
      <c r="L883" t="str">
        <f t="shared" si="67"/>
        <v>Jan</v>
      </c>
      <c r="M883">
        <v>13</v>
      </c>
      <c r="N883">
        <f t="shared" si="68"/>
        <v>8</v>
      </c>
      <c r="O883" s="5">
        <f t="shared" si="69"/>
        <v>92.8</v>
      </c>
    </row>
    <row r="884" spans="1:15" x14ac:dyDescent="0.25">
      <c r="A884">
        <v>892</v>
      </c>
      <c r="B884">
        <v>392</v>
      </c>
      <c r="C884">
        <f>IF(COUNTIF($B$2:B884,B884)=1,1,0)</f>
        <v>0</v>
      </c>
      <c r="D884" s="1">
        <v>44933</v>
      </c>
      <c r="E884" s="2">
        <v>0.56721064814814814</v>
      </c>
      <c r="F884">
        <v>119</v>
      </c>
      <c r="G884" t="str">
        <f>IFERROR(INDEX(menu_items!$B:$B,MATCH(F884,menu_items!$A:$A,0)),"Unknown value")</f>
        <v>Chicken Torta</v>
      </c>
      <c r="H884" t="str">
        <f>IFERROR(INDEX(menu_items!$C:$C,MATCH(F884,menu_items!$A:$A,0)),"Unknown value")</f>
        <v>Mexican</v>
      </c>
      <c r="I884" s="5">
        <f>IFERROR(INDEX(menu_items!$D:$D,MATCH(F884,menu_items!$A:$A,0)),0)</f>
        <v>11.95</v>
      </c>
      <c r="J884" t="str">
        <f t="shared" si="65"/>
        <v>Sat</v>
      </c>
      <c r="K884">
        <f t="shared" si="66"/>
        <v>7</v>
      </c>
      <c r="L884" t="str">
        <f t="shared" si="67"/>
        <v>Jan</v>
      </c>
      <c r="M884">
        <v>13</v>
      </c>
      <c r="N884">
        <f t="shared" si="68"/>
        <v>8</v>
      </c>
      <c r="O884" s="5">
        <f t="shared" si="69"/>
        <v>92.8</v>
      </c>
    </row>
    <row r="885" spans="1:15" x14ac:dyDescent="0.25">
      <c r="A885">
        <v>893</v>
      </c>
      <c r="B885">
        <v>392</v>
      </c>
      <c r="C885">
        <f>IF(COUNTIF($B$2:B885,B885)=1,1,0)</f>
        <v>0</v>
      </c>
      <c r="D885" s="1">
        <v>44933</v>
      </c>
      <c r="E885" s="2">
        <v>0.56721064814814814</v>
      </c>
      <c r="F885">
        <v>120</v>
      </c>
      <c r="G885" t="str">
        <f>IFERROR(INDEX(menu_items!$B:$B,MATCH(F885,menu_items!$A:$A,0)),"Unknown value")</f>
        <v>Steak Torta</v>
      </c>
      <c r="H885" t="str">
        <f>IFERROR(INDEX(menu_items!$C:$C,MATCH(F885,menu_items!$A:$A,0)),"Unknown value")</f>
        <v>Mexican</v>
      </c>
      <c r="I885" s="5">
        <f>IFERROR(INDEX(menu_items!$D:$D,MATCH(F885,menu_items!$A:$A,0)),0)</f>
        <v>13.95</v>
      </c>
      <c r="J885" t="str">
        <f t="shared" si="65"/>
        <v>Sat</v>
      </c>
      <c r="K885">
        <f t="shared" si="66"/>
        <v>7</v>
      </c>
      <c r="L885" t="str">
        <f t="shared" si="67"/>
        <v>Jan</v>
      </c>
      <c r="M885">
        <v>13</v>
      </c>
      <c r="N885">
        <f t="shared" si="68"/>
        <v>8</v>
      </c>
      <c r="O885" s="5">
        <f t="shared" si="69"/>
        <v>92.8</v>
      </c>
    </row>
    <row r="886" spans="1:15" x14ac:dyDescent="0.25">
      <c r="A886">
        <v>894</v>
      </c>
      <c r="B886">
        <v>392</v>
      </c>
      <c r="C886">
        <f>IF(COUNTIF($B$2:B886,B886)=1,1,0)</f>
        <v>0</v>
      </c>
      <c r="D886" s="1">
        <v>44933</v>
      </c>
      <c r="E886" s="2">
        <v>0.56721064814814814</v>
      </c>
      <c r="F886">
        <v>121</v>
      </c>
      <c r="G886" t="str">
        <f>IFERROR(INDEX(menu_items!$B:$B,MATCH(F886,menu_items!$A:$A,0)),"Unknown value")</f>
        <v>Cheese Quesadillas</v>
      </c>
      <c r="H886" t="str">
        <f>IFERROR(INDEX(menu_items!$C:$C,MATCH(F886,menu_items!$A:$A,0)),"Unknown value")</f>
        <v>Mexican</v>
      </c>
      <c r="I886" s="5">
        <f>IFERROR(INDEX(menu_items!$D:$D,MATCH(F886,menu_items!$A:$A,0)),0)</f>
        <v>10.5</v>
      </c>
      <c r="J886" t="str">
        <f t="shared" si="65"/>
        <v>Sat</v>
      </c>
      <c r="K886">
        <f t="shared" si="66"/>
        <v>7</v>
      </c>
      <c r="L886" t="str">
        <f t="shared" si="67"/>
        <v>Jan</v>
      </c>
      <c r="M886">
        <v>13</v>
      </c>
      <c r="N886">
        <f t="shared" si="68"/>
        <v>8</v>
      </c>
      <c r="O886" s="5">
        <f t="shared" si="69"/>
        <v>92.8</v>
      </c>
    </row>
    <row r="887" spans="1:15" x14ac:dyDescent="0.25">
      <c r="A887">
        <v>895</v>
      </c>
      <c r="B887">
        <v>392</v>
      </c>
      <c r="C887">
        <f>IF(COUNTIF($B$2:B887,B887)=1,1,0)</f>
        <v>0</v>
      </c>
      <c r="D887" s="1">
        <v>44933</v>
      </c>
      <c r="E887" s="2">
        <v>0.56721064814814814</v>
      </c>
      <c r="F887">
        <v>122</v>
      </c>
      <c r="G887" t="str">
        <f>IFERROR(INDEX(menu_items!$B:$B,MATCH(F887,menu_items!$A:$A,0)),"Unknown value")</f>
        <v>Chips &amp; Salsa</v>
      </c>
      <c r="H887" t="str">
        <f>IFERROR(INDEX(menu_items!$C:$C,MATCH(F887,menu_items!$A:$A,0)),"Unknown value")</f>
        <v>Mexican</v>
      </c>
      <c r="I887" s="5">
        <f>IFERROR(INDEX(menu_items!$D:$D,MATCH(F887,menu_items!$A:$A,0)),0)</f>
        <v>7</v>
      </c>
      <c r="J887" t="str">
        <f t="shared" si="65"/>
        <v>Sat</v>
      </c>
      <c r="K887">
        <f t="shared" si="66"/>
        <v>7</v>
      </c>
      <c r="L887" t="str">
        <f t="shared" si="67"/>
        <v>Jan</v>
      </c>
      <c r="M887">
        <v>13</v>
      </c>
      <c r="N887">
        <f t="shared" si="68"/>
        <v>8</v>
      </c>
      <c r="O887" s="5">
        <f t="shared" si="69"/>
        <v>92.8</v>
      </c>
    </row>
    <row r="888" spans="1:15" x14ac:dyDescent="0.25">
      <c r="A888">
        <v>896</v>
      </c>
      <c r="B888">
        <v>393</v>
      </c>
      <c r="C888">
        <f>IF(COUNTIF($B$2:B888,B888)=1,1,0)</f>
        <v>1</v>
      </c>
      <c r="D888" s="1">
        <v>44933</v>
      </c>
      <c r="E888" s="2">
        <v>0.57535879629629627</v>
      </c>
      <c r="F888">
        <v>126</v>
      </c>
      <c r="G888" t="str">
        <f>IFERROR(INDEX(menu_items!$B:$B,MATCH(F888,menu_items!$A:$A,0)),"Unknown value")</f>
        <v>Fettuccine Alfredo</v>
      </c>
      <c r="H888" t="str">
        <f>IFERROR(INDEX(menu_items!$C:$C,MATCH(F888,menu_items!$A:$A,0)),"Unknown value")</f>
        <v>Italian</v>
      </c>
      <c r="I888" s="5">
        <f>IFERROR(INDEX(menu_items!$D:$D,MATCH(F888,menu_items!$A:$A,0)),0)</f>
        <v>14.5</v>
      </c>
      <c r="J888" t="str">
        <f t="shared" si="65"/>
        <v>Sat</v>
      </c>
      <c r="K888">
        <f t="shared" si="66"/>
        <v>7</v>
      </c>
      <c r="L888" t="str">
        <f t="shared" si="67"/>
        <v>Jan</v>
      </c>
      <c r="M888">
        <v>13</v>
      </c>
      <c r="N888">
        <f t="shared" si="68"/>
        <v>2</v>
      </c>
      <c r="O888" s="5">
        <f t="shared" si="69"/>
        <v>32.450000000000003</v>
      </c>
    </row>
    <row r="889" spans="1:15" x14ac:dyDescent="0.25">
      <c r="A889">
        <v>897</v>
      </c>
      <c r="B889">
        <v>393</v>
      </c>
      <c r="C889">
        <f>IF(COUNTIF($B$2:B889,B889)=1,1,0)</f>
        <v>0</v>
      </c>
      <c r="D889" s="1">
        <v>44933</v>
      </c>
      <c r="E889" s="2">
        <v>0.57535879629629627</v>
      </c>
      <c r="F889">
        <v>109</v>
      </c>
      <c r="G889" t="str">
        <f>IFERROR(INDEX(menu_items!$B:$B,MATCH(F889,menu_items!$A:$A,0)),"Unknown value")</f>
        <v>Korean Beef Bowl</v>
      </c>
      <c r="H889" t="str">
        <f>IFERROR(INDEX(menu_items!$C:$C,MATCH(F889,menu_items!$A:$A,0)),"Unknown value")</f>
        <v>Asian</v>
      </c>
      <c r="I889" s="5">
        <f>IFERROR(INDEX(menu_items!$D:$D,MATCH(F889,menu_items!$A:$A,0)),0)</f>
        <v>17.95</v>
      </c>
      <c r="J889" t="str">
        <f t="shared" ref="J889:J951" si="70">TEXT(D889,"ddd")</f>
        <v>Sat</v>
      </c>
      <c r="K889">
        <f t="shared" ref="K889:K951" si="71">DAY(D889)</f>
        <v>7</v>
      </c>
      <c r="L889" t="str">
        <f t="shared" ref="L889:L951" si="72">TEXT(D889,"mmm")</f>
        <v>Jan</v>
      </c>
      <c r="M889">
        <v>13</v>
      </c>
      <c r="N889">
        <f t="shared" si="68"/>
        <v>2</v>
      </c>
      <c r="O889" s="5">
        <f t="shared" si="69"/>
        <v>32.450000000000003</v>
      </c>
    </row>
    <row r="890" spans="1:15" x14ac:dyDescent="0.25">
      <c r="A890">
        <v>898</v>
      </c>
      <c r="B890">
        <v>394</v>
      </c>
      <c r="C890">
        <f>IF(COUNTIF($B$2:B890,B890)=1,1,0)</f>
        <v>1</v>
      </c>
      <c r="D890" s="1">
        <v>44933</v>
      </c>
      <c r="E890" s="2">
        <v>0.58493055555555551</v>
      </c>
      <c r="F890">
        <v>107</v>
      </c>
      <c r="G890" t="str">
        <f>IFERROR(INDEX(menu_items!$B:$B,MATCH(F890,menu_items!$A:$A,0)),"Unknown value")</f>
        <v>Orange Chicken</v>
      </c>
      <c r="H890" t="str">
        <f>IFERROR(INDEX(menu_items!$C:$C,MATCH(F890,menu_items!$A:$A,0)),"Unknown value")</f>
        <v>Asian</v>
      </c>
      <c r="I890" s="5">
        <f>IFERROR(INDEX(menu_items!$D:$D,MATCH(F890,menu_items!$A:$A,0)),0)</f>
        <v>16.5</v>
      </c>
      <c r="J890" t="str">
        <f t="shared" si="70"/>
        <v>Sat</v>
      </c>
      <c r="K890">
        <f t="shared" si="71"/>
        <v>7</v>
      </c>
      <c r="L890" t="str">
        <f t="shared" si="72"/>
        <v>Jan</v>
      </c>
      <c r="M890">
        <v>14</v>
      </c>
      <c r="N890">
        <f t="shared" si="68"/>
        <v>12</v>
      </c>
      <c r="O890" s="5">
        <f t="shared" si="69"/>
        <v>152.69999999999999</v>
      </c>
    </row>
    <row r="891" spans="1:15" x14ac:dyDescent="0.25">
      <c r="A891">
        <v>899</v>
      </c>
      <c r="B891">
        <v>394</v>
      </c>
      <c r="C891">
        <f>IF(COUNTIF($B$2:B891,B891)=1,1,0)</f>
        <v>0</v>
      </c>
      <c r="D891" s="1">
        <v>44933</v>
      </c>
      <c r="E891" s="2">
        <v>0.58493055555555551</v>
      </c>
      <c r="F891">
        <v>104</v>
      </c>
      <c r="G891" t="str">
        <f>IFERROR(INDEX(menu_items!$B:$B,MATCH(F891,menu_items!$A:$A,0)),"Unknown value")</f>
        <v>Veggie Burger</v>
      </c>
      <c r="H891" t="str">
        <f>IFERROR(INDEX(menu_items!$C:$C,MATCH(F891,menu_items!$A:$A,0)),"Unknown value")</f>
        <v>American</v>
      </c>
      <c r="I891" s="5">
        <f>IFERROR(INDEX(menu_items!$D:$D,MATCH(F891,menu_items!$A:$A,0)),0)</f>
        <v>10.5</v>
      </c>
      <c r="J891" t="str">
        <f t="shared" si="70"/>
        <v>Sat</v>
      </c>
      <c r="K891">
        <f t="shared" si="71"/>
        <v>7</v>
      </c>
      <c r="L891" t="str">
        <f t="shared" si="72"/>
        <v>Jan</v>
      </c>
      <c r="M891">
        <v>14</v>
      </c>
      <c r="N891">
        <f t="shared" si="68"/>
        <v>12</v>
      </c>
      <c r="O891" s="5">
        <f t="shared" si="69"/>
        <v>152.69999999999999</v>
      </c>
    </row>
    <row r="892" spans="1:15" x14ac:dyDescent="0.25">
      <c r="A892">
        <v>900</v>
      </c>
      <c r="B892">
        <v>394</v>
      </c>
      <c r="C892">
        <f>IF(COUNTIF($B$2:B892,B892)=1,1,0)</f>
        <v>0</v>
      </c>
      <c r="D892" s="1">
        <v>44933</v>
      </c>
      <c r="E892" s="2">
        <v>0.58493055555555551</v>
      </c>
      <c r="F892">
        <v>109</v>
      </c>
      <c r="G892" t="str">
        <f>IFERROR(INDEX(menu_items!$B:$B,MATCH(F892,menu_items!$A:$A,0)),"Unknown value")</f>
        <v>Korean Beef Bowl</v>
      </c>
      <c r="H892" t="str">
        <f>IFERROR(INDEX(menu_items!$C:$C,MATCH(F892,menu_items!$A:$A,0)),"Unknown value")</f>
        <v>Asian</v>
      </c>
      <c r="I892" s="5">
        <f>IFERROR(INDEX(menu_items!$D:$D,MATCH(F892,menu_items!$A:$A,0)),0)</f>
        <v>17.95</v>
      </c>
      <c r="J892" t="str">
        <f t="shared" si="70"/>
        <v>Sat</v>
      </c>
      <c r="K892">
        <f t="shared" si="71"/>
        <v>7</v>
      </c>
      <c r="L892" t="str">
        <f t="shared" si="72"/>
        <v>Jan</v>
      </c>
      <c r="M892">
        <v>14</v>
      </c>
      <c r="N892">
        <f t="shared" si="68"/>
        <v>12</v>
      </c>
      <c r="O892" s="5">
        <f t="shared" si="69"/>
        <v>152.69999999999999</v>
      </c>
    </row>
    <row r="893" spans="1:15" x14ac:dyDescent="0.25">
      <c r="A893">
        <v>901</v>
      </c>
      <c r="B893">
        <v>394</v>
      </c>
      <c r="C893">
        <f>IF(COUNTIF($B$2:B893,B893)=1,1,0)</f>
        <v>0</v>
      </c>
      <c r="D893" s="1">
        <v>44933</v>
      </c>
      <c r="E893" s="2">
        <v>0.58493055555555551</v>
      </c>
      <c r="F893">
        <v>109</v>
      </c>
      <c r="G893" t="str">
        <f>IFERROR(INDEX(menu_items!$B:$B,MATCH(F893,menu_items!$A:$A,0)),"Unknown value")</f>
        <v>Korean Beef Bowl</v>
      </c>
      <c r="H893" t="str">
        <f>IFERROR(INDEX(menu_items!$C:$C,MATCH(F893,menu_items!$A:$A,0)),"Unknown value")</f>
        <v>Asian</v>
      </c>
      <c r="I893" s="5">
        <f>IFERROR(INDEX(menu_items!$D:$D,MATCH(F893,menu_items!$A:$A,0)),0)</f>
        <v>17.95</v>
      </c>
      <c r="J893" t="str">
        <f t="shared" si="70"/>
        <v>Sat</v>
      </c>
      <c r="K893">
        <f t="shared" si="71"/>
        <v>7</v>
      </c>
      <c r="L893" t="str">
        <f t="shared" si="72"/>
        <v>Jan</v>
      </c>
      <c r="M893">
        <v>14</v>
      </c>
      <c r="N893">
        <f t="shared" si="68"/>
        <v>12</v>
      </c>
      <c r="O893" s="5">
        <f t="shared" si="69"/>
        <v>152.69999999999999</v>
      </c>
    </row>
    <row r="894" spans="1:15" x14ac:dyDescent="0.25">
      <c r="A894">
        <v>902</v>
      </c>
      <c r="B894">
        <v>394</v>
      </c>
      <c r="C894">
        <f>IF(COUNTIF($B$2:B894,B894)=1,1,0)</f>
        <v>0</v>
      </c>
      <c r="D894" s="1">
        <v>44933</v>
      </c>
      <c r="E894" s="2">
        <v>0.58493055555555551</v>
      </c>
      <c r="F894">
        <v>112</v>
      </c>
      <c r="G894" t="str">
        <f>IFERROR(INDEX(menu_items!$B:$B,MATCH(F894,menu_items!$A:$A,0)),"Unknown value")</f>
        <v>Salmon Roll</v>
      </c>
      <c r="H894" t="str">
        <f>IFERROR(INDEX(menu_items!$C:$C,MATCH(F894,menu_items!$A:$A,0)),"Unknown value")</f>
        <v>Asian</v>
      </c>
      <c r="I894" s="5">
        <f>IFERROR(INDEX(menu_items!$D:$D,MATCH(F894,menu_items!$A:$A,0)),0)</f>
        <v>14.95</v>
      </c>
      <c r="J894" t="str">
        <f t="shared" si="70"/>
        <v>Sat</v>
      </c>
      <c r="K894">
        <f t="shared" si="71"/>
        <v>7</v>
      </c>
      <c r="L894" t="str">
        <f t="shared" si="72"/>
        <v>Jan</v>
      </c>
      <c r="M894">
        <v>14</v>
      </c>
      <c r="N894">
        <f t="shared" si="68"/>
        <v>12</v>
      </c>
      <c r="O894" s="5">
        <f t="shared" si="69"/>
        <v>152.69999999999999</v>
      </c>
    </row>
    <row r="895" spans="1:15" x14ac:dyDescent="0.25">
      <c r="A895">
        <v>903</v>
      </c>
      <c r="B895">
        <v>394</v>
      </c>
      <c r="C895">
        <f>IF(COUNTIF($B$2:B895,B895)=1,1,0)</f>
        <v>0</v>
      </c>
      <c r="D895" s="1">
        <v>44933</v>
      </c>
      <c r="E895" s="2">
        <v>0.58493055555555551</v>
      </c>
      <c r="F895">
        <v>113</v>
      </c>
      <c r="G895" t="str">
        <f>IFERROR(INDEX(menu_items!$B:$B,MATCH(F895,menu_items!$A:$A,0)),"Unknown value")</f>
        <v>Edamame</v>
      </c>
      <c r="H895" t="str">
        <f>IFERROR(INDEX(menu_items!$C:$C,MATCH(F895,menu_items!$A:$A,0)),"Unknown value")</f>
        <v>Asian</v>
      </c>
      <c r="I895" s="5">
        <f>IFERROR(INDEX(menu_items!$D:$D,MATCH(F895,menu_items!$A:$A,0)),0)</f>
        <v>5</v>
      </c>
      <c r="J895" t="str">
        <f t="shared" si="70"/>
        <v>Sat</v>
      </c>
      <c r="K895">
        <f t="shared" si="71"/>
        <v>7</v>
      </c>
      <c r="L895" t="str">
        <f t="shared" si="72"/>
        <v>Jan</v>
      </c>
      <c r="M895">
        <v>14</v>
      </c>
      <c r="N895">
        <f t="shared" si="68"/>
        <v>12</v>
      </c>
      <c r="O895" s="5">
        <f t="shared" si="69"/>
        <v>152.69999999999999</v>
      </c>
    </row>
    <row r="896" spans="1:15" x14ac:dyDescent="0.25">
      <c r="A896">
        <v>904</v>
      </c>
      <c r="B896">
        <v>394</v>
      </c>
      <c r="C896">
        <f>IF(COUNTIF($B$2:B896,B896)=1,1,0)</f>
        <v>0</v>
      </c>
      <c r="D896" s="1">
        <v>44933</v>
      </c>
      <c r="E896" s="2">
        <v>0.58493055555555551</v>
      </c>
      <c r="F896">
        <v>113</v>
      </c>
      <c r="G896" t="str">
        <f>IFERROR(INDEX(menu_items!$B:$B,MATCH(F896,menu_items!$A:$A,0)),"Unknown value")</f>
        <v>Edamame</v>
      </c>
      <c r="H896" t="str">
        <f>IFERROR(INDEX(menu_items!$C:$C,MATCH(F896,menu_items!$A:$A,0)),"Unknown value")</f>
        <v>Asian</v>
      </c>
      <c r="I896" s="5">
        <f>IFERROR(INDEX(menu_items!$D:$D,MATCH(F896,menu_items!$A:$A,0)),0)</f>
        <v>5</v>
      </c>
      <c r="J896" t="str">
        <f t="shared" si="70"/>
        <v>Sat</v>
      </c>
      <c r="K896">
        <f t="shared" si="71"/>
        <v>7</v>
      </c>
      <c r="L896" t="str">
        <f t="shared" si="72"/>
        <v>Jan</v>
      </c>
      <c r="M896">
        <v>14</v>
      </c>
      <c r="N896">
        <f t="shared" si="68"/>
        <v>12</v>
      </c>
      <c r="O896" s="5">
        <f t="shared" si="69"/>
        <v>152.69999999999999</v>
      </c>
    </row>
    <row r="897" spans="1:15" x14ac:dyDescent="0.25">
      <c r="A897">
        <v>905</v>
      </c>
      <c r="B897">
        <v>394</v>
      </c>
      <c r="C897">
        <f>IF(COUNTIF($B$2:B897,B897)=1,1,0)</f>
        <v>0</v>
      </c>
      <c r="D897" s="1">
        <v>44933</v>
      </c>
      <c r="E897" s="2">
        <v>0.58493055555555551</v>
      </c>
      <c r="F897">
        <v>120</v>
      </c>
      <c r="G897" t="str">
        <f>IFERROR(INDEX(menu_items!$B:$B,MATCH(F897,menu_items!$A:$A,0)),"Unknown value")</f>
        <v>Steak Torta</v>
      </c>
      <c r="H897" t="str">
        <f>IFERROR(INDEX(menu_items!$C:$C,MATCH(F897,menu_items!$A:$A,0)),"Unknown value")</f>
        <v>Mexican</v>
      </c>
      <c r="I897" s="5">
        <f>IFERROR(INDEX(menu_items!$D:$D,MATCH(F897,menu_items!$A:$A,0)),0)</f>
        <v>13.95</v>
      </c>
      <c r="J897" t="str">
        <f t="shared" si="70"/>
        <v>Sat</v>
      </c>
      <c r="K897">
        <f t="shared" si="71"/>
        <v>7</v>
      </c>
      <c r="L897" t="str">
        <f t="shared" si="72"/>
        <v>Jan</v>
      </c>
      <c r="M897">
        <v>14</v>
      </c>
      <c r="N897">
        <f t="shared" si="68"/>
        <v>12</v>
      </c>
      <c r="O897" s="5">
        <f t="shared" si="69"/>
        <v>152.69999999999999</v>
      </c>
    </row>
    <row r="898" spans="1:15" x14ac:dyDescent="0.25">
      <c r="A898">
        <v>906</v>
      </c>
      <c r="B898">
        <v>394</v>
      </c>
      <c r="C898">
        <f>IF(COUNTIF($B$2:B898,B898)=1,1,0)</f>
        <v>0</v>
      </c>
      <c r="D898" s="1">
        <v>44933</v>
      </c>
      <c r="E898" s="2">
        <v>0.58493055555555551</v>
      </c>
      <c r="F898">
        <v>122</v>
      </c>
      <c r="G898" t="str">
        <f>IFERROR(INDEX(menu_items!$B:$B,MATCH(F898,menu_items!$A:$A,0)),"Unknown value")</f>
        <v>Chips &amp; Salsa</v>
      </c>
      <c r="H898" t="str">
        <f>IFERROR(INDEX(menu_items!$C:$C,MATCH(F898,menu_items!$A:$A,0)),"Unknown value")</f>
        <v>Mexican</v>
      </c>
      <c r="I898" s="5">
        <f>IFERROR(INDEX(menu_items!$D:$D,MATCH(F898,menu_items!$A:$A,0)),0)</f>
        <v>7</v>
      </c>
      <c r="J898" t="str">
        <f t="shared" si="70"/>
        <v>Sat</v>
      </c>
      <c r="K898">
        <f t="shared" si="71"/>
        <v>7</v>
      </c>
      <c r="L898" t="str">
        <f t="shared" si="72"/>
        <v>Jan</v>
      </c>
      <c r="M898">
        <v>14</v>
      </c>
      <c r="N898">
        <f t="shared" ref="N898:N961" si="73">COUNTIF($B:$B,B898)</f>
        <v>12</v>
      </c>
      <c r="O898" s="5">
        <f t="shared" ref="O898:O961" si="74">SUMIF($B:$B,B898,$I:$I)</f>
        <v>152.69999999999999</v>
      </c>
    </row>
    <row r="899" spans="1:15" x14ac:dyDescent="0.25">
      <c r="A899">
        <v>907</v>
      </c>
      <c r="B899">
        <v>394</v>
      </c>
      <c r="C899">
        <f>IF(COUNTIF($B$2:B899,B899)=1,1,0)</f>
        <v>0</v>
      </c>
      <c r="D899" s="1">
        <v>44933</v>
      </c>
      <c r="E899" s="2">
        <v>0.58493055555555551</v>
      </c>
      <c r="F899">
        <v>130</v>
      </c>
      <c r="G899" t="str">
        <f>IFERROR(INDEX(menu_items!$B:$B,MATCH(F899,menu_items!$A:$A,0)),"Unknown value")</f>
        <v>Shrimp Scampi</v>
      </c>
      <c r="H899" t="str">
        <f>IFERROR(INDEX(menu_items!$C:$C,MATCH(F899,menu_items!$A:$A,0)),"Unknown value")</f>
        <v>Italian</v>
      </c>
      <c r="I899" s="5">
        <f>IFERROR(INDEX(menu_items!$D:$D,MATCH(F899,menu_items!$A:$A,0)),0)</f>
        <v>19.95</v>
      </c>
      <c r="J899" t="str">
        <f t="shared" si="70"/>
        <v>Sat</v>
      </c>
      <c r="K899">
        <f t="shared" si="71"/>
        <v>7</v>
      </c>
      <c r="L899" t="str">
        <f t="shared" si="72"/>
        <v>Jan</v>
      </c>
      <c r="M899">
        <v>14</v>
      </c>
      <c r="N899">
        <f t="shared" si="73"/>
        <v>12</v>
      </c>
      <c r="O899" s="5">
        <f t="shared" si="74"/>
        <v>152.69999999999999</v>
      </c>
    </row>
    <row r="900" spans="1:15" x14ac:dyDescent="0.25">
      <c r="A900">
        <v>908</v>
      </c>
      <c r="B900">
        <v>394</v>
      </c>
      <c r="C900">
        <f>IF(COUNTIF($B$2:B900,B900)=1,1,0)</f>
        <v>0</v>
      </c>
      <c r="D900" s="1">
        <v>44933</v>
      </c>
      <c r="E900" s="2">
        <v>0.58493055555555551</v>
      </c>
      <c r="F900">
        <v>106</v>
      </c>
      <c r="G900" t="str">
        <f>IFERROR(INDEX(menu_items!$B:$B,MATCH(F900,menu_items!$A:$A,0)),"Unknown value")</f>
        <v>French Fries</v>
      </c>
      <c r="H900" t="str">
        <f>IFERROR(INDEX(menu_items!$C:$C,MATCH(F900,menu_items!$A:$A,0)),"Unknown value")</f>
        <v>American</v>
      </c>
      <c r="I900" s="5">
        <f>IFERROR(INDEX(menu_items!$D:$D,MATCH(F900,menu_items!$A:$A,0)),0)</f>
        <v>7</v>
      </c>
      <c r="J900" t="str">
        <f t="shared" si="70"/>
        <v>Sat</v>
      </c>
      <c r="K900">
        <f t="shared" si="71"/>
        <v>7</v>
      </c>
      <c r="L900" t="str">
        <f t="shared" si="72"/>
        <v>Jan</v>
      </c>
      <c r="M900">
        <v>14</v>
      </c>
      <c r="N900">
        <f t="shared" si="73"/>
        <v>12</v>
      </c>
      <c r="O900" s="5">
        <f t="shared" si="74"/>
        <v>152.69999999999999</v>
      </c>
    </row>
    <row r="901" spans="1:15" x14ac:dyDescent="0.25">
      <c r="A901">
        <v>909</v>
      </c>
      <c r="B901">
        <v>394</v>
      </c>
      <c r="C901">
        <f>IF(COUNTIF($B$2:B901,B901)=1,1,0)</f>
        <v>0</v>
      </c>
      <c r="D901" s="1">
        <v>44933</v>
      </c>
      <c r="E901" s="2">
        <v>0.58493055555555551</v>
      </c>
      <c r="F901">
        <v>132</v>
      </c>
      <c r="G901" t="str">
        <f>IFERROR(INDEX(menu_items!$B:$B,MATCH(F901,menu_items!$A:$A,0)),"Unknown value")</f>
        <v>Eggplant Parmesan</v>
      </c>
      <c r="H901" t="str">
        <f>IFERROR(INDEX(menu_items!$C:$C,MATCH(F901,menu_items!$A:$A,0)),"Unknown value")</f>
        <v>Italian</v>
      </c>
      <c r="I901" s="5">
        <f>IFERROR(INDEX(menu_items!$D:$D,MATCH(F901,menu_items!$A:$A,0)),0)</f>
        <v>16.95</v>
      </c>
      <c r="J901" t="str">
        <f t="shared" si="70"/>
        <v>Sat</v>
      </c>
      <c r="K901">
        <f t="shared" si="71"/>
        <v>7</v>
      </c>
      <c r="L901" t="str">
        <f t="shared" si="72"/>
        <v>Jan</v>
      </c>
      <c r="M901">
        <v>14</v>
      </c>
      <c r="N901">
        <f t="shared" si="73"/>
        <v>12</v>
      </c>
      <c r="O901" s="5">
        <f t="shared" si="74"/>
        <v>152.69999999999999</v>
      </c>
    </row>
    <row r="902" spans="1:15" x14ac:dyDescent="0.25">
      <c r="A902">
        <v>910</v>
      </c>
      <c r="B902">
        <v>395</v>
      </c>
      <c r="C902">
        <f>IF(COUNTIF($B$2:B902,B902)=1,1,0)</f>
        <v>1</v>
      </c>
      <c r="D902" s="1">
        <v>44933</v>
      </c>
      <c r="E902" s="2">
        <v>0.59106481481481477</v>
      </c>
      <c r="F902">
        <v>111</v>
      </c>
      <c r="G902" t="str">
        <f>IFERROR(INDEX(menu_items!$B:$B,MATCH(F902,menu_items!$A:$A,0)),"Unknown value")</f>
        <v>California Roll</v>
      </c>
      <c r="H902" t="str">
        <f>IFERROR(INDEX(menu_items!$C:$C,MATCH(F902,menu_items!$A:$A,0)),"Unknown value")</f>
        <v>Asian</v>
      </c>
      <c r="I902" s="5">
        <f>IFERROR(INDEX(menu_items!$D:$D,MATCH(F902,menu_items!$A:$A,0)),0)</f>
        <v>11.95</v>
      </c>
      <c r="J902" t="str">
        <f t="shared" si="70"/>
        <v>Sat</v>
      </c>
      <c r="K902">
        <f t="shared" si="71"/>
        <v>7</v>
      </c>
      <c r="L902" t="str">
        <f t="shared" si="72"/>
        <v>Jan</v>
      </c>
      <c r="M902">
        <v>14</v>
      </c>
      <c r="N902">
        <f t="shared" si="73"/>
        <v>1</v>
      </c>
      <c r="O902" s="5">
        <f t="shared" si="74"/>
        <v>11.95</v>
      </c>
    </row>
    <row r="903" spans="1:15" x14ac:dyDescent="0.25">
      <c r="A903">
        <v>911</v>
      </c>
      <c r="B903">
        <v>396</v>
      </c>
      <c r="C903">
        <f>IF(COUNTIF($B$2:B903,B903)=1,1,0)</f>
        <v>1</v>
      </c>
      <c r="D903" s="1">
        <v>44933</v>
      </c>
      <c r="E903" s="2">
        <v>0.59190972222222227</v>
      </c>
      <c r="F903">
        <v>131</v>
      </c>
      <c r="G903" t="str">
        <f>IFERROR(INDEX(menu_items!$B:$B,MATCH(F903,menu_items!$A:$A,0)),"Unknown value")</f>
        <v>Chicken Parmesan</v>
      </c>
      <c r="H903" t="str">
        <f>IFERROR(INDEX(menu_items!$C:$C,MATCH(F903,menu_items!$A:$A,0)),"Unknown value")</f>
        <v>Italian</v>
      </c>
      <c r="I903" s="5">
        <f>IFERROR(INDEX(menu_items!$D:$D,MATCH(F903,menu_items!$A:$A,0)),0)</f>
        <v>17.95</v>
      </c>
      <c r="J903" t="str">
        <f t="shared" si="70"/>
        <v>Sat</v>
      </c>
      <c r="K903">
        <f t="shared" si="71"/>
        <v>7</v>
      </c>
      <c r="L903" t="str">
        <f t="shared" si="72"/>
        <v>Jan</v>
      </c>
      <c r="M903">
        <v>14</v>
      </c>
      <c r="N903">
        <f t="shared" si="73"/>
        <v>1</v>
      </c>
      <c r="O903" s="5">
        <f t="shared" si="74"/>
        <v>17.95</v>
      </c>
    </row>
    <row r="904" spans="1:15" x14ac:dyDescent="0.25">
      <c r="A904">
        <v>912</v>
      </c>
      <c r="B904">
        <v>397</v>
      </c>
      <c r="C904">
        <f>IF(COUNTIF($B$2:B904,B904)=1,1,0)</f>
        <v>1</v>
      </c>
      <c r="D904" s="1">
        <v>44933</v>
      </c>
      <c r="E904" s="2">
        <v>0.6049768518518519</v>
      </c>
      <c r="F904">
        <v>124</v>
      </c>
      <c r="G904" t="str">
        <f>IFERROR(INDEX(menu_items!$B:$B,MATCH(F904,menu_items!$A:$A,0)),"Unknown value")</f>
        <v>Spaghetti</v>
      </c>
      <c r="H904" t="str">
        <f>IFERROR(INDEX(menu_items!$C:$C,MATCH(F904,menu_items!$A:$A,0)),"Unknown value")</f>
        <v>Italian</v>
      </c>
      <c r="I904" s="5">
        <f>IFERROR(INDEX(menu_items!$D:$D,MATCH(F904,menu_items!$A:$A,0)),0)</f>
        <v>14.5</v>
      </c>
      <c r="J904" t="str">
        <f t="shared" si="70"/>
        <v>Sat</v>
      </c>
      <c r="K904">
        <f t="shared" si="71"/>
        <v>7</v>
      </c>
      <c r="L904" t="str">
        <f t="shared" si="72"/>
        <v>Jan</v>
      </c>
      <c r="M904">
        <v>14</v>
      </c>
      <c r="N904">
        <f t="shared" si="73"/>
        <v>3</v>
      </c>
      <c r="O904" s="5">
        <f t="shared" si="74"/>
        <v>37.450000000000003</v>
      </c>
    </row>
    <row r="905" spans="1:15" x14ac:dyDescent="0.25">
      <c r="A905">
        <v>913</v>
      </c>
      <c r="B905">
        <v>397</v>
      </c>
      <c r="C905">
        <f>IF(COUNTIF($B$2:B905,B905)=1,1,0)</f>
        <v>0</v>
      </c>
      <c r="D905" s="1">
        <v>44933</v>
      </c>
      <c r="E905" s="2">
        <v>0.6049768518518519</v>
      </c>
      <c r="F905">
        <v>109</v>
      </c>
      <c r="G905" t="str">
        <f>IFERROR(INDEX(menu_items!$B:$B,MATCH(F905,menu_items!$A:$A,0)),"Unknown value")</f>
        <v>Korean Beef Bowl</v>
      </c>
      <c r="H905" t="str">
        <f>IFERROR(INDEX(menu_items!$C:$C,MATCH(F905,menu_items!$A:$A,0)),"Unknown value")</f>
        <v>Asian</v>
      </c>
      <c r="I905" s="5">
        <f>IFERROR(INDEX(menu_items!$D:$D,MATCH(F905,menu_items!$A:$A,0)),0)</f>
        <v>17.95</v>
      </c>
      <c r="J905" t="str">
        <f t="shared" si="70"/>
        <v>Sat</v>
      </c>
      <c r="K905">
        <f t="shared" si="71"/>
        <v>7</v>
      </c>
      <c r="L905" t="str">
        <f t="shared" si="72"/>
        <v>Jan</v>
      </c>
      <c r="M905">
        <v>14</v>
      </c>
      <c r="N905">
        <f t="shared" si="73"/>
        <v>3</v>
      </c>
      <c r="O905" s="5">
        <f t="shared" si="74"/>
        <v>37.450000000000003</v>
      </c>
    </row>
    <row r="906" spans="1:15" x14ac:dyDescent="0.25">
      <c r="A906">
        <v>914</v>
      </c>
      <c r="B906">
        <v>397</v>
      </c>
      <c r="C906">
        <f>IF(COUNTIF($B$2:B906,B906)=1,1,0)</f>
        <v>0</v>
      </c>
      <c r="D906" s="1">
        <v>44933</v>
      </c>
      <c r="E906" s="2">
        <v>0.6049768518518519</v>
      </c>
      <c r="F906">
        <v>113</v>
      </c>
      <c r="G906" t="str">
        <f>IFERROR(INDEX(menu_items!$B:$B,MATCH(F906,menu_items!$A:$A,0)),"Unknown value")</f>
        <v>Edamame</v>
      </c>
      <c r="H906" t="str">
        <f>IFERROR(INDEX(menu_items!$C:$C,MATCH(F906,menu_items!$A:$A,0)),"Unknown value")</f>
        <v>Asian</v>
      </c>
      <c r="I906" s="5">
        <f>IFERROR(INDEX(menu_items!$D:$D,MATCH(F906,menu_items!$A:$A,0)),0)</f>
        <v>5</v>
      </c>
      <c r="J906" t="str">
        <f t="shared" si="70"/>
        <v>Sat</v>
      </c>
      <c r="K906">
        <f t="shared" si="71"/>
        <v>7</v>
      </c>
      <c r="L906" t="str">
        <f t="shared" si="72"/>
        <v>Jan</v>
      </c>
      <c r="M906">
        <v>14</v>
      </c>
      <c r="N906">
        <f t="shared" si="73"/>
        <v>3</v>
      </c>
      <c r="O906" s="5">
        <f t="shared" si="74"/>
        <v>37.450000000000003</v>
      </c>
    </row>
    <row r="907" spans="1:15" x14ac:dyDescent="0.25">
      <c r="A907">
        <v>915</v>
      </c>
      <c r="B907">
        <v>398</v>
      </c>
      <c r="C907">
        <f>IF(COUNTIF($B$2:B907,B907)=1,1,0)</f>
        <v>1</v>
      </c>
      <c r="D907" s="1">
        <v>44933</v>
      </c>
      <c r="E907" s="2">
        <v>0.62252314814814813</v>
      </c>
      <c r="F907">
        <v>113</v>
      </c>
      <c r="G907" t="str">
        <f>IFERROR(INDEX(menu_items!$B:$B,MATCH(F907,menu_items!$A:$A,0)),"Unknown value")</f>
        <v>Edamame</v>
      </c>
      <c r="H907" t="str">
        <f>IFERROR(INDEX(menu_items!$C:$C,MATCH(F907,menu_items!$A:$A,0)),"Unknown value")</f>
        <v>Asian</v>
      </c>
      <c r="I907" s="5">
        <f>IFERROR(INDEX(menu_items!$D:$D,MATCH(F907,menu_items!$A:$A,0)),0)</f>
        <v>5</v>
      </c>
      <c r="J907" t="str">
        <f t="shared" si="70"/>
        <v>Sat</v>
      </c>
      <c r="K907">
        <f t="shared" si="71"/>
        <v>7</v>
      </c>
      <c r="L907" t="str">
        <f t="shared" si="72"/>
        <v>Jan</v>
      </c>
      <c r="M907">
        <v>14</v>
      </c>
      <c r="N907">
        <f t="shared" si="73"/>
        <v>1</v>
      </c>
      <c r="O907" s="5">
        <f t="shared" si="74"/>
        <v>5</v>
      </c>
    </row>
    <row r="908" spans="1:15" x14ac:dyDescent="0.25">
      <c r="A908">
        <v>916</v>
      </c>
      <c r="B908">
        <v>399</v>
      </c>
      <c r="C908">
        <f>IF(COUNTIF($B$2:B908,B908)=1,1,0)</f>
        <v>1</v>
      </c>
      <c r="D908" s="1">
        <v>44933</v>
      </c>
      <c r="E908" s="2">
        <v>0.65820601851851857</v>
      </c>
      <c r="F908">
        <v>101</v>
      </c>
      <c r="G908" t="str">
        <f>IFERROR(INDEX(menu_items!$B:$B,MATCH(F908,menu_items!$A:$A,0)),"Unknown value")</f>
        <v>Hamburger</v>
      </c>
      <c r="H908" t="str">
        <f>IFERROR(INDEX(menu_items!$C:$C,MATCH(F908,menu_items!$A:$A,0)),"Unknown value")</f>
        <v>American</v>
      </c>
      <c r="I908" s="5">
        <f>IFERROR(INDEX(menu_items!$D:$D,MATCH(F908,menu_items!$A:$A,0)),0)</f>
        <v>12.95</v>
      </c>
      <c r="J908" t="str">
        <f t="shared" si="70"/>
        <v>Sat</v>
      </c>
      <c r="K908">
        <f t="shared" si="71"/>
        <v>7</v>
      </c>
      <c r="L908" t="str">
        <f t="shared" si="72"/>
        <v>Jan</v>
      </c>
      <c r="M908">
        <v>15</v>
      </c>
      <c r="N908">
        <f t="shared" si="73"/>
        <v>4</v>
      </c>
      <c r="O908" s="5">
        <f t="shared" si="74"/>
        <v>53.849999999999994</v>
      </c>
    </row>
    <row r="909" spans="1:15" x14ac:dyDescent="0.25">
      <c r="A909">
        <v>917</v>
      </c>
      <c r="B909">
        <v>399</v>
      </c>
      <c r="C909">
        <f>IF(COUNTIF($B$2:B909,B909)=1,1,0)</f>
        <v>0</v>
      </c>
      <c r="D909" s="1">
        <v>44933</v>
      </c>
      <c r="E909" s="2">
        <v>0.65820601851851857</v>
      </c>
      <c r="F909">
        <v>102</v>
      </c>
      <c r="G909" t="str">
        <f>IFERROR(INDEX(menu_items!$B:$B,MATCH(F909,menu_items!$A:$A,0)),"Unknown value")</f>
        <v>Cheeseburger</v>
      </c>
      <c r="H909" t="str">
        <f>IFERROR(INDEX(menu_items!$C:$C,MATCH(F909,menu_items!$A:$A,0)),"Unknown value")</f>
        <v>American</v>
      </c>
      <c r="I909" s="5">
        <f>IFERROR(INDEX(menu_items!$D:$D,MATCH(F909,menu_items!$A:$A,0)),0)</f>
        <v>13.95</v>
      </c>
      <c r="J909" t="str">
        <f t="shared" si="70"/>
        <v>Sat</v>
      </c>
      <c r="K909">
        <f t="shared" si="71"/>
        <v>7</v>
      </c>
      <c r="L909" t="str">
        <f t="shared" si="72"/>
        <v>Jan</v>
      </c>
      <c r="M909">
        <v>15</v>
      </c>
      <c r="N909">
        <f t="shared" si="73"/>
        <v>4</v>
      </c>
      <c r="O909" s="5">
        <f t="shared" si="74"/>
        <v>53.849999999999994</v>
      </c>
    </row>
    <row r="910" spans="1:15" x14ac:dyDescent="0.25">
      <c r="A910">
        <v>918</v>
      </c>
      <c r="B910">
        <v>399</v>
      </c>
      <c r="C910">
        <f>IF(COUNTIF($B$2:B910,B910)=1,1,0)</f>
        <v>0</v>
      </c>
      <c r="D910" s="1">
        <v>44933</v>
      </c>
      <c r="E910" s="2">
        <v>0.65820601851851857</v>
      </c>
      <c r="F910">
        <v>125</v>
      </c>
      <c r="G910" t="str">
        <f>IFERROR(INDEX(menu_items!$B:$B,MATCH(F910,menu_items!$A:$A,0)),"Unknown value")</f>
        <v>Spaghetti &amp; Meatballs</v>
      </c>
      <c r="H910" t="str">
        <f>IFERROR(INDEX(menu_items!$C:$C,MATCH(F910,menu_items!$A:$A,0)),"Unknown value")</f>
        <v>Italian</v>
      </c>
      <c r="I910" s="5">
        <f>IFERROR(INDEX(menu_items!$D:$D,MATCH(F910,menu_items!$A:$A,0)),0)</f>
        <v>17.95</v>
      </c>
      <c r="J910" t="str">
        <f t="shared" si="70"/>
        <v>Sat</v>
      </c>
      <c r="K910">
        <f t="shared" si="71"/>
        <v>7</v>
      </c>
      <c r="L910" t="str">
        <f t="shared" si="72"/>
        <v>Jan</v>
      </c>
      <c r="M910">
        <v>15</v>
      </c>
      <c r="N910">
        <f t="shared" si="73"/>
        <v>4</v>
      </c>
      <c r="O910" s="5">
        <f t="shared" si="74"/>
        <v>53.849999999999994</v>
      </c>
    </row>
    <row r="911" spans="1:15" x14ac:dyDescent="0.25">
      <c r="A911">
        <v>919</v>
      </c>
      <c r="B911">
        <v>399</v>
      </c>
      <c r="C911">
        <f>IF(COUNTIF($B$2:B911,B911)=1,1,0)</f>
        <v>0</v>
      </c>
      <c r="D911" s="1">
        <v>44933</v>
      </c>
      <c r="E911" s="2">
        <v>0.65820601851851857</v>
      </c>
      <c r="F911">
        <v>114</v>
      </c>
      <c r="G911" t="str">
        <f>IFERROR(INDEX(menu_items!$B:$B,MATCH(F911,menu_items!$A:$A,0)),"Unknown value")</f>
        <v>Potstickers</v>
      </c>
      <c r="H911" t="str">
        <f>IFERROR(INDEX(menu_items!$C:$C,MATCH(F911,menu_items!$A:$A,0)),"Unknown value")</f>
        <v>Asian</v>
      </c>
      <c r="I911" s="5">
        <f>IFERROR(INDEX(menu_items!$D:$D,MATCH(F911,menu_items!$A:$A,0)),0)</f>
        <v>9</v>
      </c>
      <c r="J911" t="str">
        <f t="shared" si="70"/>
        <v>Sat</v>
      </c>
      <c r="K911">
        <f t="shared" si="71"/>
        <v>7</v>
      </c>
      <c r="L911" t="str">
        <f t="shared" si="72"/>
        <v>Jan</v>
      </c>
      <c r="M911">
        <v>15</v>
      </c>
      <c r="N911">
        <f t="shared" si="73"/>
        <v>4</v>
      </c>
      <c r="O911" s="5">
        <f t="shared" si="74"/>
        <v>53.849999999999994</v>
      </c>
    </row>
    <row r="912" spans="1:15" x14ac:dyDescent="0.25">
      <c r="A912">
        <v>920</v>
      </c>
      <c r="B912">
        <v>400</v>
      </c>
      <c r="C912">
        <f>IF(COUNTIF($B$2:B912,B912)=1,1,0)</f>
        <v>1</v>
      </c>
      <c r="D912" s="1">
        <v>44933</v>
      </c>
      <c r="E912" s="2">
        <v>0.66883101851851856</v>
      </c>
      <c r="F912">
        <v>113</v>
      </c>
      <c r="G912" t="str">
        <f>IFERROR(INDEX(menu_items!$B:$B,MATCH(F912,menu_items!$A:$A,0)),"Unknown value")</f>
        <v>Edamame</v>
      </c>
      <c r="H912" t="str">
        <f>IFERROR(INDEX(menu_items!$C:$C,MATCH(F912,menu_items!$A:$A,0)),"Unknown value")</f>
        <v>Asian</v>
      </c>
      <c r="I912" s="5">
        <f>IFERROR(INDEX(menu_items!$D:$D,MATCH(F912,menu_items!$A:$A,0)),0)</f>
        <v>5</v>
      </c>
      <c r="J912" t="str">
        <f t="shared" si="70"/>
        <v>Sat</v>
      </c>
      <c r="K912">
        <f t="shared" si="71"/>
        <v>7</v>
      </c>
      <c r="L912" t="str">
        <f t="shared" si="72"/>
        <v>Jan</v>
      </c>
      <c r="M912">
        <v>16</v>
      </c>
      <c r="N912">
        <f t="shared" si="73"/>
        <v>2</v>
      </c>
      <c r="O912" s="5">
        <f t="shared" si="74"/>
        <v>12</v>
      </c>
    </row>
    <row r="913" spans="1:15" x14ac:dyDescent="0.25">
      <c r="A913">
        <v>921</v>
      </c>
      <c r="B913">
        <v>400</v>
      </c>
      <c r="C913">
        <f>IF(COUNTIF($B$2:B913,B913)=1,1,0)</f>
        <v>0</v>
      </c>
      <c r="D913" s="1">
        <v>44933</v>
      </c>
      <c r="E913" s="2">
        <v>0.66883101851851856</v>
      </c>
      <c r="F913">
        <v>106</v>
      </c>
      <c r="G913" t="str">
        <f>IFERROR(INDEX(menu_items!$B:$B,MATCH(F913,menu_items!$A:$A,0)),"Unknown value")</f>
        <v>French Fries</v>
      </c>
      <c r="H913" t="str">
        <f>IFERROR(INDEX(menu_items!$C:$C,MATCH(F913,menu_items!$A:$A,0)),"Unknown value")</f>
        <v>American</v>
      </c>
      <c r="I913" s="5">
        <f>IFERROR(INDEX(menu_items!$D:$D,MATCH(F913,menu_items!$A:$A,0)),0)</f>
        <v>7</v>
      </c>
      <c r="J913" t="str">
        <f t="shared" si="70"/>
        <v>Sat</v>
      </c>
      <c r="K913">
        <f t="shared" si="71"/>
        <v>7</v>
      </c>
      <c r="L913" t="str">
        <f t="shared" si="72"/>
        <v>Jan</v>
      </c>
      <c r="M913">
        <v>16</v>
      </c>
      <c r="N913">
        <f t="shared" si="73"/>
        <v>2</v>
      </c>
      <c r="O913" s="5">
        <f t="shared" si="74"/>
        <v>12</v>
      </c>
    </row>
    <row r="914" spans="1:15" x14ac:dyDescent="0.25">
      <c r="A914">
        <v>922</v>
      </c>
      <c r="B914">
        <v>401</v>
      </c>
      <c r="C914">
        <f>IF(COUNTIF($B$2:B914,B914)=1,1,0)</f>
        <v>1</v>
      </c>
      <c r="D914" s="1">
        <v>44933</v>
      </c>
      <c r="E914" s="2">
        <v>0.67262731481481486</v>
      </c>
      <c r="F914">
        <v>132</v>
      </c>
      <c r="G914" t="str">
        <f>IFERROR(INDEX(menu_items!$B:$B,MATCH(F914,menu_items!$A:$A,0)),"Unknown value")</f>
        <v>Eggplant Parmesan</v>
      </c>
      <c r="H914" t="str">
        <f>IFERROR(INDEX(menu_items!$C:$C,MATCH(F914,menu_items!$A:$A,0)),"Unknown value")</f>
        <v>Italian</v>
      </c>
      <c r="I914" s="5">
        <f>IFERROR(INDEX(menu_items!$D:$D,MATCH(F914,menu_items!$A:$A,0)),0)</f>
        <v>16.95</v>
      </c>
      <c r="J914" t="str">
        <f t="shared" si="70"/>
        <v>Sat</v>
      </c>
      <c r="K914">
        <f t="shared" si="71"/>
        <v>7</v>
      </c>
      <c r="L914" t="str">
        <f t="shared" si="72"/>
        <v>Jan</v>
      </c>
      <c r="M914">
        <v>16</v>
      </c>
      <c r="N914">
        <f t="shared" si="73"/>
        <v>1</v>
      </c>
      <c r="O914" s="5">
        <f t="shared" si="74"/>
        <v>16.95</v>
      </c>
    </row>
    <row r="915" spans="1:15" x14ac:dyDescent="0.25">
      <c r="A915">
        <v>923</v>
      </c>
      <c r="B915">
        <v>402</v>
      </c>
      <c r="C915">
        <f>IF(COUNTIF($B$2:B915,B915)=1,1,0)</f>
        <v>1</v>
      </c>
      <c r="D915" s="1">
        <v>44933</v>
      </c>
      <c r="E915" s="2">
        <v>0.68386574074074069</v>
      </c>
      <c r="F915">
        <v>125</v>
      </c>
      <c r="G915" t="str">
        <f>IFERROR(INDEX(menu_items!$B:$B,MATCH(F915,menu_items!$A:$A,0)),"Unknown value")</f>
        <v>Spaghetti &amp; Meatballs</v>
      </c>
      <c r="H915" t="str">
        <f>IFERROR(INDEX(menu_items!$C:$C,MATCH(F915,menu_items!$A:$A,0)),"Unknown value")</f>
        <v>Italian</v>
      </c>
      <c r="I915" s="5">
        <f>IFERROR(INDEX(menu_items!$D:$D,MATCH(F915,menu_items!$A:$A,0)),0)</f>
        <v>17.95</v>
      </c>
      <c r="J915" t="str">
        <f t="shared" si="70"/>
        <v>Sat</v>
      </c>
      <c r="K915">
        <f t="shared" si="71"/>
        <v>7</v>
      </c>
      <c r="L915" t="str">
        <f t="shared" si="72"/>
        <v>Jan</v>
      </c>
      <c r="M915">
        <v>16</v>
      </c>
      <c r="N915">
        <f t="shared" si="73"/>
        <v>2</v>
      </c>
      <c r="O915" s="5">
        <f t="shared" si="74"/>
        <v>30.9</v>
      </c>
    </row>
    <row r="916" spans="1:15" x14ac:dyDescent="0.25">
      <c r="A916">
        <v>924</v>
      </c>
      <c r="B916">
        <v>402</v>
      </c>
      <c r="C916">
        <f>IF(COUNTIF($B$2:B916,B916)=1,1,0)</f>
        <v>0</v>
      </c>
      <c r="D916" s="1">
        <v>44933</v>
      </c>
      <c r="E916" s="2">
        <v>0.68386574074074069</v>
      </c>
      <c r="F916">
        <v>117</v>
      </c>
      <c r="G916" t="str">
        <f>IFERROR(INDEX(menu_items!$B:$B,MATCH(F916,menu_items!$A:$A,0)),"Unknown value")</f>
        <v>Chicken Burrito</v>
      </c>
      <c r="H916" t="str">
        <f>IFERROR(INDEX(menu_items!$C:$C,MATCH(F916,menu_items!$A:$A,0)),"Unknown value")</f>
        <v>Mexican</v>
      </c>
      <c r="I916" s="5">
        <f>IFERROR(INDEX(menu_items!$D:$D,MATCH(F916,menu_items!$A:$A,0)),0)</f>
        <v>12.95</v>
      </c>
      <c r="J916" t="str">
        <f t="shared" si="70"/>
        <v>Sat</v>
      </c>
      <c r="K916">
        <f t="shared" si="71"/>
        <v>7</v>
      </c>
      <c r="L916" t="str">
        <f t="shared" si="72"/>
        <v>Jan</v>
      </c>
      <c r="M916">
        <v>16</v>
      </c>
      <c r="N916">
        <f t="shared" si="73"/>
        <v>2</v>
      </c>
      <c r="O916" s="5">
        <f t="shared" si="74"/>
        <v>30.9</v>
      </c>
    </row>
    <row r="917" spans="1:15" x14ac:dyDescent="0.25">
      <c r="A917">
        <v>925</v>
      </c>
      <c r="B917">
        <v>403</v>
      </c>
      <c r="C917">
        <f>IF(COUNTIF($B$2:B917,B917)=1,1,0)</f>
        <v>1</v>
      </c>
      <c r="D917" s="1">
        <v>44933</v>
      </c>
      <c r="E917" s="2">
        <v>0.68483796296296295</v>
      </c>
      <c r="F917">
        <v>101</v>
      </c>
      <c r="G917" t="str">
        <f>IFERROR(INDEX(menu_items!$B:$B,MATCH(F917,menu_items!$A:$A,0)),"Unknown value")</f>
        <v>Hamburger</v>
      </c>
      <c r="H917" t="str">
        <f>IFERROR(INDEX(menu_items!$C:$C,MATCH(F917,menu_items!$A:$A,0)),"Unknown value")</f>
        <v>American</v>
      </c>
      <c r="I917" s="5">
        <f>IFERROR(INDEX(menu_items!$D:$D,MATCH(F917,menu_items!$A:$A,0)),0)</f>
        <v>12.95</v>
      </c>
      <c r="J917" t="str">
        <f t="shared" si="70"/>
        <v>Sat</v>
      </c>
      <c r="K917">
        <f t="shared" si="71"/>
        <v>7</v>
      </c>
      <c r="L917" t="str">
        <f t="shared" si="72"/>
        <v>Jan</v>
      </c>
      <c r="M917">
        <v>16</v>
      </c>
      <c r="N917">
        <f t="shared" si="73"/>
        <v>3</v>
      </c>
      <c r="O917" s="5">
        <f t="shared" si="74"/>
        <v>39.4</v>
      </c>
    </row>
    <row r="918" spans="1:15" x14ac:dyDescent="0.25">
      <c r="A918">
        <v>926</v>
      </c>
      <c r="B918">
        <v>403</v>
      </c>
      <c r="C918">
        <f>IF(COUNTIF($B$2:B918,B918)=1,1,0)</f>
        <v>0</v>
      </c>
      <c r="D918" s="1">
        <v>44933</v>
      </c>
      <c r="E918" s="2">
        <v>0.68483796296296295</v>
      </c>
      <c r="F918">
        <v>108</v>
      </c>
      <c r="G918" t="str">
        <f>IFERROR(INDEX(menu_items!$B:$B,MATCH(F918,menu_items!$A:$A,0)),"Unknown value")</f>
        <v>Tofu Pad Thai</v>
      </c>
      <c r="H918" t="str">
        <f>IFERROR(INDEX(menu_items!$C:$C,MATCH(F918,menu_items!$A:$A,0)),"Unknown value")</f>
        <v>Asian</v>
      </c>
      <c r="I918" s="5">
        <f>IFERROR(INDEX(menu_items!$D:$D,MATCH(F918,menu_items!$A:$A,0)),0)</f>
        <v>14.5</v>
      </c>
      <c r="J918" t="str">
        <f t="shared" si="70"/>
        <v>Sat</v>
      </c>
      <c r="K918">
        <f t="shared" si="71"/>
        <v>7</v>
      </c>
      <c r="L918" t="str">
        <f t="shared" si="72"/>
        <v>Jan</v>
      </c>
      <c r="M918">
        <v>16</v>
      </c>
      <c r="N918">
        <f t="shared" si="73"/>
        <v>3</v>
      </c>
      <c r="O918" s="5">
        <f t="shared" si="74"/>
        <v>39.4</v>
      </c>
    </row>
    <row r="919" spans="1:15" x14ac:dyDescent="0.25">
      <c r="A919">
        <v>927</v>
      </c>
      <c r="B919">
        <v>403</v>
      </c>
      <c r="C919">
        <f>IF(COUNTIF($B$2:B919,B919)=1,1,0)</f>
        <v>0</v>
      </c>
      <c r="D919" s="1">
        <v>44933</v>
      </c>
      <c r="E919" s="2">
        <v>0.68483796296296295</v>
      </c>
      <c r="F919">
        <v>119</v>
      </c>
      <c r="G919" t="str">
        <f>IFERROR(INDEX(menu_items!$B:$B,MATCH(F919,menu_items!$A:$A,0)),"Unknown value")</f>
        <v>Chicken Torta</v>
      </c>
      <c r="H919" t="str">
        <f>IFERROR(INDEX(menu_items!$C:$C,MATCH(F919,menu_items!$A:$A,0)),"Unknown value")</f>
        <v>Mexican</v>
      </c>
      <c r="I919" s="5">
        <f>IFERROR(INDEX(menu_items!$D:$D,MATCH(F919,menu_items!$A:$A,0)),0)</f>
        <v>11.95</v>
      </c>
      <c r="J919" t="str">
        <f t="shared" si="70"/>
        <v>Sat</v>
      </c>
      <c r="K919">
        <f t="shared" si="71"/>
        <v>7</v>
      </c>
      <c r="L919" t="str">
        <f t="shared" si="72"/>
        <v>Jan</v>
      </c>
      <c r="M919">
        <v>16</v>
      </c>
      <c r="N919">
        <f t="shared" si="73"/>
        <v>3</v>
      </c>
      <c r="O919" s="5">
        <f t="shared" si="74"/>
        <v>39.4</v>
      </c>
    </row>
    <row r="920" spans="1:15" x14ac:dyDescent="0.25">
      <c r="A920">
        <v>928</v>
      </c>
      <c r="B920">
        <v>404</v>
      </c>
      <c r="C920">
        <f>IF(COUNTIF($B$2:B920,B920)=1,1,0)</f>
        <v>1</v>
      </c>
      <c r="D920" s="1">
        <v>44933</v>
      </c>
      <c r="E920" s="2">
        <v>0.69406250000000003</v>
      </c>
      <c r="F920">
        <v>104</v>
      </c>
      <c r="G920" t="str">
        <f>IFERROR(INDEX(menu_items!$B:$B,MATCH(F920,menu_items!$A:$A,0)),"Unknown value")</f>
        <v>Veggie Burger</v>
      </c>
      <c r="H920" t="str">
        <f>IFERROR(INDEX(menu_items!$C:$C,MATCH(F920,menu_items!$A:$A,0)),"Unknown value")</f>
        <v>American</v>
      </c>
      <c r="I920" s="5">
        <f>IFERROR(INDEX(menu_items!$D:$D,MATCH(F920,menu_items!$A:$A,0)),0)</f>
        <v>10.5</v>
      </c>
      <c r="J920" t="str">
        <f t="shared" si="70"/>
        <v>Sat</v>
      </c>
      <c r="K920">
        <f t="shared" si="71"/>
        <v>7</v>
      </c>
      <c r="L920" t="str">
        <f t="shared" si="72"/>
        <v>Jan</v>
      </c>
      <c r="M920">
        <v>16</v>
      </c>
      <c r="N920">
        <f t="shared" si="73"/>
        <v>1</v>
      </c>
      <c r="O920" s="5">
        <f t="shared" si="74"/>
        <v>10.5</v>
      </c>
    </row>
    <row r="921" spans="1:15" x14ac:dyDescent="0.25">
      <c r="A921">
        <v>929</v>
      </c>
      <c r="B921">
        <v>405</v>
      </c>
      <c r="C921">
        <f>IF(COUNTIF($B$2:B921,B921)=1,1,0)</f>
        <v>1</v>
      </c>
      <c r="D921" s="1">
        <v>44933</v>
      </c>
      <c r="E921" s="2">
        <v>0.69740740740740736</v>
      </c>
      <c r="F921">
        <v>120</v>
      </c>
      <c r="G921" t="str">
        <f>IFERROR(INDEX(menu_items!$B:$B,MATCH(F921,menu_items!$A:$A,0)),"Unknown value")</f>
        <v>Steak Torta</v>
      </c>
      <c r="H921" t="str">
        <f>IFERROR(INDEX(menu_items!$C:$C,MATCH(F921,menu_items!$A:$A,0)),"Unknown value")</f>
        <v>Mexican</v>
      </c>
      <c r="I921" s="5">
        <f>IFERROR(INDEX(menu_items!$D:$D,MATCH(F921,menu_items!$A:$A,0)),0)</f>
        <v>13.95</v>
      </c>
      <c r="J921" t="str">
        <f t="shared" si="70"/>
        <v>Sat</v>
      </c>
      <c r="K921">
        <f t="shared" si="71"/>
        <v>7</v>
      </c>
      <c r="L921" t="str">
        <f t="shared" si="72"/>
        <v>Jan</v>
      </c>
      <c r="M921">
        <v>16</v>
      </c>
      <c r="N921">
        <f t="shared" si="73"/>
        <v>1</v>
      </c>
      <c r="O921" s="5">
        <f t="shared" si="74"/>
        <v>13.95</v>
      </c>
    </row>
    <row r="922" spans="1:15" x14ac:dyDescent="0.25">
      <c r="A922">
        <v>930</v>
      </c>
      <c r="B922">
        <v>406</v>
      </c>
      <c r="C922">
        <f>IF(COUNTIF($B$2:B922,B922)=1,1,0)</f>
        <v>1</v>
      </c>
      <c r="D922" s="1">
        <v>44933</v>
      </c>
      <c r="E922" s="2">
        <v>0.70195601851851852</v>
      </c>
      <c r="F922">
        <v>103</v>
      </c>
      <c r="G922" t="str">
        <f>IFERROR(INDEX(menu_items!$B:$B,MATCH(F922,menu_items!$A:$A,0)),"Unknown value")</f>
        <v>Hot Dog</v>
      </c>
      <c r="H922" t="str">
        <f>IFERROR(INDEX(menu_items!$C:$C,MATCH(F922,menu_items!$A:$A,0)),"Unknown value")</f>
        <v>American</v>
      </c>
      <c r="I922" s="5">
        <f>IFERROR(INDEX(menu_items!$D:$D,MATCH(F922,menu_items!$A:$A,0)),0)</f>
        <v>9</v>
      </c>
      <c r="J922" t="str">
        <f t="shared" si="70"/>
        <v>Sat</v>
      </c>
      <c r="K922">
        <f t="shared" si="71"/>
        <v>7</v>
      </c>
      <c r="L922" t="str">
        <f t="shared" si="72"/>
        <v>Jan</v>
      </c>
      <c r="M922">
        <v>16</v>
      </c>
      <c r="N922">
        <f t="shared" si="73"/>
        <v>3</v>
      </c>
      <c r="O922" s="5">
        <f t="shared" si="74"/>
        <v>41.45</v>
      </c>
    </row>
    <row r="923" spans="1:15" x14ac:dyDescent="0.25">
      <c r="A923">
        <v>931</v>
      </c>
      <c r="B923">
        <v>406</v>
      </c>
      <c r="C923">
        <f>IF(COUNTIF($B$2:B923,B923)=1,1,0)</f>
        <v>0</v>
      </c>
      <c r="D923" s="1">
        <v>44933</v>
      </c>
      <c r="E923" s="2">
        <v>0.70195601851851852</v>
      </c>
      <c r="F923">
        <v>108</v>
      </c>
      <c r="G923" t="str">
        <f>IFERROR(INDEX(menu_items!$B:$B,MATCH(F923,menu_items!$A:$A,0)),"Unknown value")</f>
        <v>Tofu Pad Thai</v>
      </c>
      <c r="H923" t="str">
        <f>IFERROR(INDEX(menu_items!$C:$C,MATCH(F923,menu_items!$A:$A,0)),"Unknown value")</f>
        <v>Asian</v>
      </c>
      <c r="I923" s="5">
        <f>IFERROR(INDEX(menu_items!$D:$D,MATCH(F923,menu_items!$A:$A,0)),0)</f>
        <v>14.5</v>
      </c>
      <c r="J923" t="str">
        <f t="shared" si="70"/>
        <v>Sat</v>
      </c>
      <c r="K923">
        <f t="shared" si="71"/>
        <v>7</v>
      </c>
      <c r="L923" t="str">
        <f t="shared" si="72"/>
        <v>Jan</v>
      </c>
      <c r="M923">
        <v>16</v>
      </c>
      <c r="N923">
        <f t="shared" si="73"/>
        <v>3</v>
      </c>
      <c r="O923" s="5">
        <f t="shared" si="74"/>
        <v>41.45</v>
      </c>
    </row>
    <row r="924" spans="1:15" x14ac:dyDescent="0.25">
      <c r="A924">
        <v>932</v>
      </c>
      <c r="B924">
        <v>406</v>
      </c>
      <c r="C924">
        <f>IF(COUNTIF($B$2:B924,B924)=1,1,0)</f>
        <v>0</v>
      </c>
      <c r="D924" s="1">
        <v>44933</v>
      </c>
      <c r="E924" s="2">
        <v>0.70195601851851852</v>
      </c>
      <c r="F924">
        <v>127</v>
      </c>
      <c r="G924" t="str">
        <f>IFERROR(INDEX(menu_items!$B:$B,MATCH(F924,menu_items!$A:$A,0)),"Unknown value")</f>
        <v>Meat Lasagna</v>
      </c>
      <c r="H924" t="str">
        <f>IFERROR(INDEX(menu_items!$C:$C,MATCH(F924,menu_items!$A:$A,0)),"Unknown value")</f>
        <v>Italian</v>
      </c>
      <c r="I924" s="5">
        <f>IFERROR(INDEX(menu_items!$D:$D,MATCH(F924,menu_items!$A:$A,0)),0)</f>
        <v>17.95</v>
      </c>
      <c r="J924" t="str">
        <f t="shared" si="70"/>
        <v>Sat</v>
      </c>
      <c r="K924">
        <f t="shared" si="71"/>
        <v>7</v>
      </c>
      <c r="L924" t="str">
        <f t="shared" si="72"/>
        <v>Jan</v>
      </c>
      <c r="M924">
        <v>16</v>
      </c>
      <c r="N924">
        <f t="shared" si="73"/>
        <v>3</v>
      </c>
      <c r="O924" s="5">
        <f t="shared" si="74"/>
        <v>41.45</v>
      </c>
    </row>
    <row r="925" spans="1:15" x14ac:dyDescent="0.25">
      <c r="A925">
        <v>933</v>
      </c>
      <c r="B925">
        <v>407</v>
      </c>
      <c r="C925">
        <f>IF(COUNTIF($B$2:B925,B925)=1,1,0)</f>
        <v>1</v>
      </c>
      <c r="D925" s="1">
        <v>44933</v>
      </c>
      <c r="E925" s="2">
        <v>0.70604166666666668</v>
      </c>
      <c r="F925">
        <v>102</v>
      </c>
      <c r="G925" t="str">
        <f>IFERROR(INDEX(menu_items!$B:$B,MATCH(F925,menu_items!$A:$A,0)),"Unknown value")</f>
        <v>Cheeseburger</v>
      </c>
      <c r="H925" t="str">
        <f>IFERROR(INDEX(menu_items!$C:$C,MATCH(F925,menu_items!$A:$A,0)),"Unknown value")</f>
        <v>American</v>
      </c>
      <c r="I925" s="5">
        <f>IFERROR(INDEX(menu_items!$D:$D,MATCH(F925,menu_items!$A:$A,0)),0)</f>
        <v>13.95</v>
      </c>
      <c r="J925" t="str">
        <f t="shared" si="70"/>
        <v>Sat</v>
      </c>
      <c r="K925">
        <f t="shared" si="71"/>
        <v>7</v>
      </c>
      <c r="L925" t="str">
        <f t="shared" si="72"/>
        <v>Jan</v>
      </c>
      <c r="M925">
        <v>16</v>
      </c>
      <c r="N925">
        <f t="shared" si="73"/>
        <v>3</v>
      </c>
      <c r="O925" s="5">
        <f t="shared" si="74"/>
        <v>33.450000000000003</v>
      </c>
    </row>
    <row r="926" spans="1:15" x14ac:dyDescent="0.25">
      <c r="A926">
        <v>934</v>
      </c>
      <c r="B926">
        <v>407</v>
      </c>
      <c r="C926">
        <f>IF(COUNTIF($B$2:B926,B926)=1,1,0)</f>
        <v>0</v>
      </c>
      <c r="D926" s="1">
        <v>44933</v>
      </c>
      <c r="E926" s="2">
        <v>0.70604166666666668</v>
      </c>
      <c r="F926">
        <v>108</v>
      </c>
      <c r="G926" t="str">
        <f>IFERROR(INDEX(menu_items!$B:$B,MATCH(F926,menu_items!$A:$A,0)),"Unknown value")</f>
        <v>Tofu Pad Thai</v>
      </c>
      <c r="H926" t="str">
        <f>IFERROR(INDEX(menu_items!$C:$C,MATCH(F926,menu_items!$A:$A,0)),"Unknown value")</f>
        <v>Asian</v>
      </c>
      <c r="I926" s="5">
        <f>IFERROR(INDEX(menu_items!$D:$D,MATCH(F926,menu_items!$A:$A,0)),0)</f>
        <v>14.5</v>
      </c>
      <c r="J926" t="str">
        <f t="shared" si="70"/>
        <v>Sat</v>
      </c>
      <c r="K926">
        <f t="shared" si="71"/>
        <v>7</v>
      </c>
      <c r="L926" t="str">
        <f t="shared" si="72"/>
        <v>Jan</v>
      </c>
      <c r="M926">
        <v>16</v>
      </c>
      <c r="N926">
        <f t="shared" si="73"/>
        <v>3</v>
      </c>
      <c r="O926" s="5">
        <f t="shared" si="74"/>
        <v>33.450000000000003</v>
      </c>
    </row>
    <row r="927" spans="1:15" x14ac:dyDescent="0.25">
      <c r="A927">
        <v>935</v>
      </c>
      <c r="B927">
        <v>407</v>
      </c>
      <c r="C927">
        <f>IF(COUNTIF($B$2:B927,B927)=1,1,0)</f>
        <v>0</v>
      </c>
      <c r="D927" s="1">
        <v>44933</v>
      </c>
      <c r="E927" s="2">
        <v>0.70604166666666668</v>
      </c>
      <c r="F927">
        <v>113</v>
      </c>
      <c r="G927" t="str">
        <f>IFERROR(INDEX(menu_items!$B:$B,MATCH(F927,menu_items!$A:$A,0)),"Unknown value")</f>
        <v>Edamame</v>
      </c>
      <c r="H927" t="str">
        <f>IFERROR(INDEX(menu_items!$C:$C,MATCH(F927,menu_items!$A:$A,0)),"Unknown value")</f>
        <v>Asian</v>
      </c>
      <c r="I927" s="5">
        <f>IFERROR(INDEX(menu_items!$D:$D,MATCH(F927,menu_items!$A:$A,0)),0)</f>
        <v>5</v>
      </c>
      <c r="J927" t="str">
        <f t="shared" si="70"/>
        <v>Sat</v>
      </c>
      <c r="K927">
        <f t="shared" si="71"/>
        <v>7</v>
      </c>
      <c r="L927" t="str">
        <f t="shared" si="72"/>
        <v>Jan</v>
      </c>
      <c r="M927">
        <v>16</v>
      </c>
      <c r="N927">
        <f t="shared" si="73"/>
        <v>3</v>
      </c>
      <c r="O927" s="5">
        <f t="shared" si="74"/>
        <v>33.450000000000003</v>
      </c>
    </row>
    <row r="928" spans="1:15" x14ac:dyDescent="0.25">
      <c r="A928">
        <v>936</v>
      </c>
      <c r="B928">
        <v>408</v>
      </c>
      <c r="C928">
        <f>IF(COUNTIF($B$2:B928,B928)=1,1,0)</f>
        <v>1</v>
      </c>
      <c r="D928" s="1">
        <v>44933</v>
      </c>
      <c r="E928" s="2">
        <v>0.71468750000000003</v>
      </c>
      <c r="F928">
        <v>115</v>
      </c>
      <c r="G928" t="str">
        <f>IFERROR(INDEX(menu_items!$B:$B,MATCH(F928,menu_items!$A:$A,0)),"Unknown value")</f>
        <v>Chicken Tacos</v>
      </c>
      <c r="H928" t="str">
        <f>IFERROR(INDEX(menu_items!$C:$C,MATCH(F928,menu_items!$A:$A,0)),"Unknown value")</f>
        <v>Mexican</v>
      </c>
      <c r="I928" s="5">
        <f>IFERROR(INDEX(menu_items!$D:$D,MATCH(F928,menu_items!$A:$A,0)),0)</f>
        <v>11.95</v>
      </c>
      <c r="J928" t="str">
        <f t="shared" si="70"/>
        <v>Sat</v>
      </c>
      <c r="K928">
        <f t="shared" si="71"/>
        <v>7</v>
      </c>
      <c r="L928" t="str">
        <f t="shared" si="72"/>
        <v>Jan</v>
      </c>
      <c r="M928">
        <v>17</v>
      </c>
      <c r="N928">
        <f t="shared" si="73"/>
        <v>2</v>
      </c>
      <c r="O928" s="5">
        <f t="shared" si="74"/>
        <v>26.9</v>
      </c>
    </row>
    <row r="929" spans="1:15" x14ac:dyDescent="0.25">
      <c r="A929">
        <v>937</v>
      </c>
      <c r="B929">
        <v>408</v>
      </c>
      <c r="C929">
        <f>IF(COUNTIF($B$2:B929,B929)=1,1,0)</f>
        <v>0</v>
      </c>
      <c r="D929" s="1">
        <v>44933</v>
      </c>
      <c r="E929" s="2">
        <v>0.71468750000000003</v>
      </c>
      <c r="F929">
        <v>118</v>
      </c>
      <c r="G929" t="str">
        <f>IFERROR(INDEX(menu_items!$B:$B,MATCH(F929,menu_items!$A:$A,0)),"Unknown value")</f>
        <v>Steak Burrito</v>
      </c>
      <c r="H929" t="str">
        <f>IFERROR(INDEX(menu_items!$C:$C,MATCH(F929,menu_items!$A:$A,0)),"Unknown value")</f>
        <v>Mexican</v>
      </c>
      <c r="I929" s="5">
        <f>IFERROR(INDEX(menu_items!$D:$D,MATCH(F929,menu_items!$A:$A,0)),0)</f>
        <v>14.95</v>
      </c>
      <c r="J929" t="str">
        <f t="shared" si="70"/>
        <v>Sat</v>
      </c>
      <c r="K929">
        <f t="shared" si="71"/>
        <v>7</v>
      </c>
      <c r="L929" t="str">
        <f t="shared" si="72"/>
        <v>Jan</v>
      </c>
      <c r="M929">
        <v>17</v>
      </c>
      <c r="N929">
        <f t="shared" si="73"/>
        <v>2</v>
      </c>
      <c r="O929" s="5">
        <f t="shared" si="74"/>
        <v>26.9</v>
      </c>
    </row>
    <row r="930" spans="1:15" x14ac:dyDescent="0.25">
      <c r="A930">
        <v>938</v>
      </c>
      <c r="B930">
        <v>409</v>
      </c>
      <c r="C930">
        <f>IF(COUNTIF($B$2:B930,B930)=1,1,0)</f>
        <v>1</v>
      </c>
      <c r="D930" s="1">
        <v>44933</v>
      </c>
      <c r="E930" s="2">
        <v>0.71879629629629627</v>
      </c>
      <c r="F930">
        <v>113</v>
      </c>
      <c r="G930" t="str">
        <f>IFERROR(INDEX(menu_items!$B:$B,MATCH(F930,menu_items!$A:$A,0)),"Unknown value")</f>
        <v>Edamame</v>
      </c>
      <c r="H930" t="str">
        <f>IFERROR(INDEX(menu_items!$C:$C,MATCH(F930,menu_items!$A:$A,0)),"Unknown value")</f>
        <v>Asian</v>
      </c>
      <c r="I930" s="5">
        <f>IFERROR(INDEX(menu_items!$D:$D,MATCH(F930,menu_items!$A:$A,0)),0)</f>
        <v>5</v>
      </c>
      <c r="J930" t="str">
        <f t="shared" si="70"/>
        <v>Sat</v>
      </c>
      <c r="K930">
        <f t="shared" si="71"/>
        <v>7</v>
      </c>
      <c r="L930" t="str">
        <f t="shared" si="72"/>
        <v>Jan</v>
      </c>
      <c r="M930">
        <v>17</v>
      </c>
      <c r="N930">
        <f t="shared" si="73"/>
        <v>1</v>
      </c>
      <c r="O930" s="5">
        <f t="shared" si="74"/>
        <v>5</v>
      </c>
    </row>
    <row r="931" spans="1:15" x14ac:dyDescent="0.25">
      <c r="A931">
        <v>939</v>
      </c>
      <c r="B931">
        <v>410</v>
      </c>
      <c r="C931">
        <f>IF(COUNTIF($B$2:B931,B931)=1,1,0)</f>
        <v>1</v>
      </c>
      <c r="D931" s="1">
        <v>44933</v>
      </c>
      <c r="E931" s="2">
        <v>0.73181712962962964</v>
      </c>
      <c r="F931">
        <v>107</v>
      </c>
      <c r="G931" t="str">
        <f>IFERROR(INDEX(menu_items!$B:$B,MATCH(F931,menu_items!$A:$A,0)),"Unknown value")</f>
        <v>Orange Chicken</v>
      </c>
      <c r="H931" t="str">
        <f>IFERROR(INDEX(menu_items!$C:$C,MATCH(F931,menu_items!$A:$A,0)),"Unknown value")</f>
        <v>Asian</v>
      </c>
      <c r="I931" s="5">
        <f>IFERROR(INDEX(menu_items!$D:$D,MATCH(F931,menu_items!$A:$A,0)),0)</f>
        <v>16.5</v>
      </c>
      <c r="J931" t="str">
        <f t="shared" si="70"/>
        <v>Sat</v>
      </c>
      <c r="K931">
        <f t="shared" si="71"/>
        <v>7</v>
      </c>
      <c r="L931" t="str">
        <f t="shared" si="72"/>
        <v>Jan</v>
      </c>
      <c r="M931">
        <v>17</v>
      </c>
      <c r="N931">
        <f t="shared" si="73"/>
        <v>2</v>
      </c>
      <c r="O931" s="5">
        <f t="shared" si="74"/>
        <v>32</v>
      </c>
    </row>
    <row r="932" spans="1:15" x14ac:dyDescent="0.25">
      <c r="A932">
        <v>940</v>
      </c>
      <c r="B932">
        <v>410</v>
      </c>
      <c r="C932">
        <f>IF(COUNTIF($B$2:B932,B932)=1,1,0)</f>
        <v>0</v>
      </c>
      <c r="D932" s="1">
        <v>44933</v>
      </c>
      <c r="E932" s="2">
        <v>0.73181712962962964</v>
      </c>
      <c r="F932">
        <v>128</v>
      </c>
      <c r="G932" t="str">
        <f>IFERROR(INDEX(menu_items!$B:$B,MATCH(F932,menu_items!$A:$A,0)),"Unknown value")</f>
        <v>Cheese Lasagna</v>
      </c>
      <c r="H932" t="str">
        <f>IFERROR(INDEX(menu_items!$C:$C,MATCH(F932,menu_items!$A:$A,0)),"Unknown value")</f>
        <v>Italian</v>
      </c>
      <c r="I932" s="5">
        <f>IFERROR(INDEX(menu_items!$D:$D,MATCH(F932,menu_items!$A:$A,0)),0)</f>
        <v>15.5</v>
      </c>
      <c r="J932" t="str">
        <f t="shared" si="70"/>
        <v>Sat</v>
      </c>
      <c r="K932">
        <f t="shared" si="71"/>
        <v>7</v>
      </c>
      <c r="L932" t="str">
        <f t="shared" si="72"/>
        <v>Jan</v>
      </c>
      <c r="M932">
        <v>17</v>
      </c>
      <c r="N932">
        <f t="shared" si="73"/>
        <v>2</v>
      </c>
      <c r="O932" s="5">
        <f t="shared" si="74"/>
        <v>32</v>
      </c>
    </row>
    <row r="933" spans="1:15" x14ac:dyDescent="0.25">
      <c r="A933">
        <v>942</v>
      </c>
      <c r="B933">
        <v>411</v>
      </c>
      <c r="C933">
        <f>IF(COUNTIF($B$2:B933,B933)=1,1,0)</f>
        <v>1</v>
      </c>
      <c r="D933" s="1">
        <v>44933</v>
      </c>
      <c r="E933" s="2">
        <v>0.7487152777777778</v>
      </c>
      <c r="F933">
        <v>117</v>
      </c>
      <c r="G933" t="str">
        <f>IFERROR(INDEX(menu_items!$B:$B,MATCH(F933,menu_items!$A:$A,0)),"Unknown value")</f>
        <v>Chicken Burrito</v>
      </c>
      <c r="H933" t="str">
        <f>IFERROR(INDEX(menu_items!$C:$C,MATCH(F933,menu_items!$A:$A,0)),"Unknown value")</f>
        <v>Mexican</v>
      </c>
      <c r="I933" s="5">
        <f>IFERROR(INDEX(menu_items!$D:$D,MATCH(F933,menu_items!$A:$A,0)),0)</f>
        <v>12.95</v>
      </c>
      <c r="J933" t="str">
        <f t="shared" si="70"/>
        <v>Sat</v>
      </c>
      <c r="K933">
        <f t="shared" si="71"/>
        <v>7</v>
      </c>
      <c r="L933" t="str">
        <f t="shared" si="72"/>
        <v>Jan</v>
      </c>
      <c r="M933">
        <v>17</v>
      </c>
      <c r="N933">
        <f t="shared" si="73"/>
        <v>2</v>
      </c>
      <c r="O933" s="5">
        <f t="shared" si="74"/>
        <v>19.95</v>
      </c>
    </row>
    <row r="934" spans="1:15" x14ac:dyDescent="0.25">
      <c r="A934">
        <v>943</v>
      </c>
      <c r="B934">
        <v>411</v>
      </c>
      <c r="C934">
        <f>IF(COUNTIF($B$2:B934,B934)=1,1,0)</f>
        <v>0</v>
      </c>
      <c r="D934" s="1">
        <v>44933</v>
      </c>
      <c r="E934" s="2">
        <v>0.7487152777777778</v>
      </c>
      <c r="F934">
        <v>105</v>
      </c>
      <c r="G934" t="str">
        <f>IFERROR(INDEX(menu_items!$B:$B,MATCH(F934,menu_items!$A:$A,0)),"Unknown value")</f>
        <v>Mac &amp; Cheese</v>
      </c>
      <c r="H934" t="str">
        <f>IFERROR(INDEX(menu_items!$C:$C,MATCH(F934,menu_items!$A:$A,0)),"Unknown value")</f>
        <v>American</v>
      </c>
      <c r="I934" s="5">
        <f>IFERROR(INDEX(menu_items!$D:$D,MATCH(F934,menu_items!$A:$A,0)),0)</f>
        <v>7</v>
      </c>
      <c r="J934" t="str">
        <f t="shared" si="70"/>
        <v>Sat</v>
      </c>
      <c r="K934">
        <f t="shared" si="71"/>
        <v>7</v>
      </c>
      <c r="L934" t="str">
        <f t="shared" si="72"/>
        <v>Jan</v>
      </c>
      <c r="M934">
        <v>17</v>
      </c>
      <c r="N934">
        <f t="shared" si="73"/>
        <v>2</v>
      </c>
      <c r="O934" s="5">
        <f t="shared" si="74"/>
        <v>19.95</v>
      </c>
    </row>
    <row r="935" spans="1:15" x14ac:dyDescent="0.25">
      <c r="A935">
        <v>944</v>
      </c>
      <c r="B935">
        <v>412</v>
      </c>
      <c r="C935">
        <f>IF(COUNTIF($B$2:B935,B935)=1,1,0)</f>
        <v>1</v>
      </c>
      <c r="D935" s="1">
        <v>44933</v>
      </c>
      <c r="E935" s="2">
        <v>0.75539351851851855</v>
      </c>
      <c r="F935">
        <v>115</v>
      </c>
      <c r="G935" t="str">
        <f>IFERROR(INDEX(menu_items!$B:$B,MATCH(F935,menu_items!$A:$A,0)),"Unknown value")</f>
        <v>Chicken Tacos</v>
      </c>
      <c r="H935" t="str">
        <f>IFERROR(INDEX(menu_items!$C:$C,MATCH(F935,menu_items!$A:$A,0)),"Unknown value")</f>
        <v>Mexican</v>
      </c>
      <c r="I935" s="5">
        <f>IFERROR(INDEX(menu_items!$D:$D,MATCH(F935,menu_items!$A:$A,0)),0)</f>
        <v>11.95</v>
      </c>
      <c r="J935" t="str">
        <f t="shared" si="70"/>
        <v>Sat</v>
      </c>
      <c r="K935">
        <f t="shared" si="71"/>
        <v>7</v>
      </c>
      <c r="L935" t="str">
        <f t="shared" si="72"/>
        <v>Jan</v>
      </c>
      <c r="M935">
        <v>18</v>
      </c>
      <c r="N935">
        <f t="shared" si="73"/>
        <v>2</v>
      </c>
      <c r="O935" s="5">
        <f t="shared" si="74"/>
        <v>20.95</v>
      </c>
    </row>
    <row r="936" spans="1:15" x14ac:dyDescent="0.25">
      <c r="A936">
        <v>945</v>
      </c>
      <c r="B936">
        <v>412</v>
      </c>
      <c r="C936">
        <f>IF(COUNTIF($B$2:B936,B936)=1,1,0)</f>
        <v>0</v>
      </c>
      <c r="D936" s="1">
        <v>44933</v>
      </c>
      <c r="E936" s="2">
        <v>0.75539351851851855</v>
      </c>
      <c r="F936">
        <v>123</v>
      </c>
      <c r="G936" t="str">
        <f>IFERROR(INDEX(menu_items!$B:$B,MATCH(F936,menu_items!$A:$A,0)),"Unknown value")</f>
        <v>Chips &amp; Guacamole</v>
      </c>
      <c r="H936" t="str">
        <f>IFERROR(INDEX(menu_items!$C:$C,MATCH(F936,menu_items!$A:$A,0)),"Unknown value")</f>
        <v>Mexican</v>
      </c>
      <c r="I936" s="5">
        <f>IFERROR(INDEX(menu_items!$D:$D,MATCH(F936,menu_items!$A:$A,0)),0)</f>
        <v>9</v>
      </c>
      <c r="J936" t="str">
        <f t="shared" si="70"/>
        <v>Sat</v>
      </c>
      <c r="K936">
        <f t="shared" si="71"/>
        <v>7</v>
      </c>
      <c r="L936" t="str">
        <f t="shared" si="72"/>
        <v>Jan</v>
      </c>
      <c r="M936">
        <v>18</v>
      </c>
      <c r="N936">
        <f t="shared" si="73"/>
        <v>2</v>
      </c>
      <c r="O936" s="5">
        <f t="shared" si="74"/>
        <v>20.95</v>
      </c>
    </row>
    <row r="937" spans="1:15" x14ac:dyDescent="0.25">
      <c r="A937">
        <v>946</v>
      </c>
      <c r="B937">
        <v>413</v>
      </c>
      <c r="C937">
        <f>IF(COUNTIF($B$2:B937,B937)=1,1,0)</f>
        <v>1</v>
      </c>
      <c r="D937" s="1">
        <v>44933</v>
      </c>
      <c r="E937" s="2">
        <v>0.75800925925925922</v>
      </c>
      <c r="F937">
        <v>114</v>
      </c>
      <c r="G937" t="str">
        <f>IFERROR(INDEX(menu_items!$B:$B,MATCH(F937,menu_items!$A:$A,0)),"Unknown value")</f>
        <v>Potstickers</v>
      </c>
      <c r="H937" t="str">
        <f>IFERROR(INDEX(menu_items!$C:$C,MATCH(F937,menu_items!$A:$A,0)),"Unknown value")</f>
        <v>Asian</v>
      </c>
      <c r="I937" s="5">
        <f>IFERROR(INDEX(menu_items!$D:$D,MATCH(F937,menu_items!$A:$A,0)),0)</f>
        <v>9</v>
      </c>
      <c r="J937" t="str">
        <f t="shared" si="70"/>
        <v>Sat</v>
      </c>
      <c r="K937">
        <f t="shared" si="71"/>
        <v>7</v>
      </c>
      <c r="L937" t="str">
        <f t="shared" si="72"/>
        <v>Jan</v>
      </c>
      <c r="M937">
        <v>18</v>
      </c>
      <c r="N937">
        <f t="shared" si="73"/>
        <v>1</v>
      </c>
      <c r="O937" s="5">
        <f t="shared" si="74"/>
        <v>9</v>
      </c>
    </row>
    <row r="938" spans="1:15" x14ac:dyDescent="0.25">
      <c r="A938">
        <v>947</v>
      </c>
      <c r="B938">
        <v>414</v>
      </c>
      <c r="C938">
        <f>IF(COUNTIF($B$2:B938,B938)=1,1,0)</f>
        <v>1</v>
      </c>
      <c r="D938" s="1">
        <v>44933</v>
      </c>
      <c r="E938" s="2">
        <v>0.75928240740740738</v>
      </c>
      <c r="F938">
        <v>108</v>
      </c>
      <c r="G938" t="str">
        <f>IFERROR(INDEX(menu_items!$B:$B,MATCH(F938,menu_items!$A:$A,0)),"Unknown value")</f>
        <v>Tofu Pad Thai</v>
      </c>
      <c r="H938" t="str">
        <f>IFERROR(INDEX(menu_items!$C:$C,MATCH(F938,menu_items!$A:$A,0)),"Unknown value")</f>
        <v>Asian</v>
      </c>
      <c r="I938" s="5">
        <f>IFERROR(INDEX(menu_items!$D:$D,MATCH(F938,menu_items!$A:$A,0)),0)</f>
        <v>14.5</v>
      </c>
      <c r="J938" t="str">
        <f t="shared" si="70"/>
        <v>Sat</v>
      </c>
      <c r="K938">
        <f t="shared" si="71"/>
        <v>7</v>
      </c>
      <c r="L938" t="str">
        <f t="shared" si="72"/>
        <v>Jan</v>
      </c>
      <c r="M938">
        <v>18</v>
      </c>
      <c r="N938">
        <f t="shared" si="73"/>
        <v>3</v>
      </c>
      <c r="O938" s="5">
        <f t="shared" si="74"/>
        <v>41.95</v>
      </c>
    </row>
    <row r="939" spans="1:15" x14ac:dyDescent="0.25">
      <c r="A939">
        <v>948</v>
      </c>
      <c r="B939">
        <v>414</v>
      </c>
      <c r="C939">
        <f>IF(COUNTIF($B$2:B939,B939)=1,1,0)</f>
        <v>0</v>
      </c>
      <c r="D939" s="1">
        <v>44933</v>
      </c>
      <c r="E939" s="2">
        <v>0.75928240740740738</v>
      </c>
      <c r="F939">
        <v>124</v>
      </c>
      <c r="G939" t="str">
        <f>IFERROR(INDEX(menu_items!$B:$B,MATCH(F939,menu_items!$A:$A,0)),"Unknown value")</f>
        <v>Spaghetti</v>
      </c>
      <c r="H939" t="str">
        <f>IFERROR(INDEX(menu_items!$C:$C,MATCH(F939,menu_items!$A:$A,0)),"Unknown value")</f>
        <v>Italian</v>
      </c>
      <c r="I939" s="5">
        <f>IFERROR(INDEX(menu_items!$D:$D,MATCH(F939,menu_items!$A:$A,0)),0)</f>
        <v>14.5</v>
      </c>
      <c r="J939" t="str">
        <f t="shared" si="70"/>
        <v>Sat</v>
      </c>
      <c r="K939">
        <f t="shared" si="71"/>
        <v>7</v>
      </c>
      <c r="L939" t="str">
        <f t="shared" si="72"/>
        <v>Jan</v>
      </c>
      <c r="M939">
        <v>18</v>
      </c>
      <c r="N939">
        <f t="shared" si="73"/>
        <v>3</v>
      </c>
      <c r="O939" s="5">
        <f t="shared" si="74"/>
        <v>41.95</v>
      </c>
    </row>
    <row r="940" spans="1:15" x14ac:dyDescent="0.25">
      <c r="A940">
        <v>949</v>
      </c>
      <c r="B940">
        <v>414</v>
      </c>
      <c r="C940">
        <f>IF(COUNTIF($B$2:B940,B940)=1,1,0)</f>
        <v>0</v>
      </c>
      <c r="D940" s="1">
        <v>44933</v>
      </c>
      <c r="E940" s="2">
        <v>0.75928240740740738</v>
      </c>
      <c r="F940">
        <v>117</v>
      </c>
      <c r="G940" t="str">
        <f>IFERROR(INDEX(menu_items!$B:$B,MATCH(F940,menu_items!$A:$A,0)),"Unknown value")</f>
        <v>Chicken Burrito</v>
      </c>
      <c r="H940" t="str">
        <f>IFERROR(INDEX(menu_items!$C:$C,MATCH(F940,menu_items!$A:$A,0)),"Unknown value")</f>
        <v>Mexican</v>
      </c>
      <c r="I940" s="5">
        <f>IFERROR(INDEX(menu_items!$D:$D,MATCH(F940,menu_items!$A:$A,0)),0)</f>
        <v>12.95</v>
      </c>
      <c r="J940" t="str">
        <f t="shared" si="70"/>
        <v>Sat</v>
      </c>
      <c r="K940">
        <f t="shared" si="71"/>
        <v>7</v>
      </c>
      <c r="L940" t="str">
        <f t="shared" si="72"/>
        <v>Jan</v>
      </c>
      <c r="M940">
        <v>18</v>
      </c>
      <c r="N940">
        <f t="shared" si="73"/>
        <v>3</v>
      </c>
      <c r="O940" s="5">
        <f t="shared" si="74"/>
        <v>41.95</v>
      </c>
    </row>
    <row r="941" spans="1:15" x14ac:dyDescent="0.25">
      <c r="A941">
        <v>950</v>
      </c>
      <c r="B941">
        <v>415</v>
      </c>
      <c r="C941">
        <f>IF(COUNTIF($B$2:B941,B941)=1,1,0)</f>
        <v>1</v>
      </c>
      <c r="D941" s="1">
        <v>44933</v>
      </c>
      <c r="E941" s="2">
        <v>0.76137731481481485</v>
      </c>
      <c r="F941">
        <v>102</v>
      </c>
      <c r="G941" t="str">
        <f>IFERROR(INDEX(menu_items!$B:$B,MATCH(F941,menu_items!$A:$A,0)),"Unknown value")</f>
        <v>Cheeseburger</v>
      </c>
      <c r="H941" t="str">
        <f>IFERROR(INDEX(menu_items!$C:$C,MATCH(F941,menu_items!$A:$A,0)),"Unknown value")</f>
        <v>American</v>
      </c>
      <c r="I941" s="5">
        <f>IFERROR(INDEX(menu_items!$D:$D,MATCH(F941,menu_items!$A:$A,0)),0)</f>
        <v>13.95</v>
      </c>
      <c r="J941" t="str">
        <f t="shared" si="70"/>
        <v>Sat</v>
      </c>
      <c r="K941">
        <f t="shared" si="71"/>
        <v>7</v>
      </c>
      <c r="L941" t="str">
        <f t="shared" si="72"/>
        <v>Jan</v>
      </c>
      <c r="M941">
        <v>18</v>
      </c>
      <c r="N941">
        <f t="shared" si="73"/>
        <v>1</v>
      </c>
      <c r="O941" s="5">
        <f t="shared" si="74"/>
        <v>13.95</v>
      </c>
    </row>
    <row r="942" spans="1:15" x14ac:dyDescent="0.25">
      <c r="A942">
        <v>951</v>
      </c>
      <c r="B942">
        <v>416</v>
      </c>
      <c r="C942">
        <f>IF(COUNTIF($B$2:B942,B942)=1,1,0)</f>
        <v>1</v>
      </c>
      <c r="D942" s="1">
        <v>44933</v>
      </c>
      <c r="E942" s="2">
        <v>0.7622916666666667</v>
      </c>
      <c r="F942">
        <v>131</v>
      </c>
      <c r="G942" t="str">
        <f>IFERROR(INDEX(menu_items!$B:$B,MATCH(F942,menu_items!$A:$A,0)),"Unknown value")</f>
        <v>Chicken Parmesan</v>
      </c>
      <c r="H942" t="str">
        <f>IFERROR(INDEX(menu_items!$C:$C,MATCH(F942,menu_items!$A:$A,0)),"Unknown value")</f>
        <v>Italian</v>
      </c>
      <c r="I942" s="5">
        <f>IFERROR(INDEX(menu_items!$D:$D,MATCH(F942,menu_items!$A:$A,0)),0)</f>
        <v>17.95</v>
      </c>
      <c r="J942" t="str">
        <f t="shared" si="70"/>
        <v>Sat</v>
      </c>
      <c r="K942">
        <f t="shared" si="71"/>
        <v>7</v>
      </c>
      <c r="L942" t="str">
        <f t="shared" si="72"/>
        <v>Jan</v>
      </c>
      <c r="M942">
        <v>18</v>
      </c>
      <c r="N942">
        <f t="shared" si="73"/>
        <v>1</v>
      </c>
      <c r="O942" s="5">
        <f t="shared" si="74"/>
        <v>17.95</v>
      </c>
    </row>
    <row r="943" spans="1:15" x14ac:dyDescent="0.25">
      <c r="A943">
        <v>952</v>
      </c>
      <c r="B943">
        <v>417</v>
      </c>
      <c r="C943">
        <f>IF(COUNTIF($B$2:B943,B943)=1,1,0)</f>
        <v>1</v>
      </c>
      <c r="D943" s="1">
        <v>44933</v>
      </c>
      <c r="E943" s="2">
        <v>0.76712962962962961</v>
      </c>
      <c r="F943">
        <v>113</v>
      </c>
      <c r="G943" t="str">
        <f>IFERROR(INDEX(menu_items!$B:$B,MATCH(F943,menu_items!$A:$A,0)),"Unknown value")</f>
        <v>Edamame</v>
      </c>
      <c r="H943" t="str">
        <f>IFERROR(INDEX(menu_items!$C:$C,MATCH(F943,menu_items!$A:$A,0)),"Unknown value")</f>
        <v>Asian</v>
      </c>
      <c r="I943" s="5">
        <f>IFERROR(INDEX(menu_items!$D:$D,MATCH(F943,menu_items!$A:$A,0)),0)</f>
        <v>5</v>
      </c>
      <c r="J943" t="str">
        <f t="shared" si="70"/>
        <v>Sat</v>
      </c>
      <c r="K943">
        <f t="shared" si="71"/>
        <v>7</v>
      </c>
      <c r="L943" t="str">
        <f t="shared" si="72"/>
        <v>Jan</v>
      </c>
      <c r="M943">
        <v>18</v>
      </c>
      <c r="N943">
        <f t="shared" si="73"/>
        <v>1</v>
      </c>
      <c r="O943" s="5">
        <f t="shared" si="74"/>
        <v>5</v>
      </c>
    </row>
    <row r="944" spans="1:15" x14ac:dyDescent="0.25">
      <c r="A944">
        <v>953</v>
      </c>
      <c r="B944">
        <v>418</v>
      </c>
      <c r="C944">
        <f>IF(COUNTIF($B$2:B944,B944)=1,1,0)</f>
        <v>1</v>
      </c>
      <c r="D944" s="1">
        <v>44933</v>
      </c>
      <c r="E944" s="2">
        <v>0.77790509259259255</v>
      </c>
      <c r="F944">
        <v>104</v>
      </c>
      <c r="G944" t="str">
        <f>IFERROR(INDEX(menu_items!$B:$B,MATCH(F944,menu_items!$A:$A,0)),"Unknown value")</f>
        <v>Veggie Burger</v>
      </c>
      <c r="H944" t="str">
        <f>IFERROR(INDEX(menu_items!$C:$C,MATCH(F944,menu_items!$A:$A,0)),"Unknown value")</f>
        <v>American</v>
      </c>
      <c r="I944" s="5">
        <f>IFERROR(INDEX(menu_items!$D:$D,MATCH(F944,menu_items!$A:$A,0)),0)</f>
        <v>10.5</v>
      </c>
      <c r="J944" t="str">
        <f t="shared" si="70"/>
        <v>Sat</v>
      </c>
      <c r="K944">
        <f t="shared" si="71"/>
        <v>7</v>
      </c>
      <c r="L944" t="str">
        <f t="shared" si="72"/>
        <v>Jan</v>
      </c>
      <c r="M944">
        <v>18</v>
      </c>
      <c r="N944">
        <f t="shared" si="73"/>
        <v>2</v>
      </c>
      <c r="O944" s="5">
        <f t="shared" si="74"/>
        <v>24.45</v>
      </c>
    </row>
    <row r="945" spans="1:15" x14ac:dyDescent="0.25">
      <c r="A945">
        <v>954</v>
      </c>
      <c r="B945">
        <v>418</v>
      </c>
      <c r="C945">
        <f>IF(COUNTIF($B$2:B945,B945)=1,1,0)</f>
        <v>0</v>
      </c>
      <c r="D945" s="1">
        <v>44933</v>
      </c>
      <c r="E945" s="2">
        <v>0.77790509259259255</v>
      </c>
      <c r="F945">
        <v>120</v>
      </c>
      <c r="G945" t="str">
        <f>IFERROR(INDEX(menu_items!$B:$B,MATCH(F945,menu_items!$A:$A,0)),"Unknown value")</f>
        <v>Steak Torta</v>
      </c>
      <c r="H945" t="str">
        <f>IFERROR(INDEX(menu_items!$C:$C,MATCH(F945,menu_items!$A:$A,0)),"Unknown value")</f>
        <v>Mexican</v>
      </c>
      <c r="I945" s="5">
        <f>IFERROR(INDEX(menu_items!$D:$D,MATCH(F945,menu_items!$A:$A,0)),0)</f>
        <v>13.95</v>
      </c>
      <c r="J945" t="str">
        <f t="shared" si="70"/>
        <v>Sat</v>
      </c>
      <c r="K945">
        <f t="shared" si="71"/>
        <v>7</v>
      </c>
      <c r="L945" t="str">
        <f t="shared" si="72"/>
        <v>Jan</v>
      </c>
      <c r="M945">
        <v>18</v>
      </c>
      <c r="N945">
        <f t="shared" si="73"/>
        <v>2</v>
      </c>
      <c r="O945" s="5">
        <f t="shared" si="74"/>
        <v>24.45</v>
      </c>
    </row>
    <row r="946" spans="1:15" x14ac:dyDescent="0.25">
      <c r="A946">
        <v>955</v>
      </c>
      <c r="B946">
        <v>419</v>
      </c>
      <c r="C946">
        <f>IF(COUNTIF($B$2:B946,B946)=1,1,0)</f>
        <v>1</v>
      </c>
      <c r="D946" s="1">
        <v>44933</v>
      </c>
      <c r="E946" s="2">
        <v>0.79341435185185183</v>
      </c>
      <c r="F946">
        <v>101</v>
      </c>
      <c r="G946" t="str">
        <f>IFERROR(INDEX(menu_items!$B:$B,MATCH(F946,menu_items!$A:$A,0)),"Unknown value")</f>
        <v>Hamburger</v>
      </c>
      <c r="H946" t="str">
        <f>IFERROR(INDEX(menu_items!$C:$C,MATCH(F946,menu_items!$A:$A,0)),"Unknown value")</f>
        <v>American</v>
      </c>
      <c r="I946" s="5">
        <f>IFERROR(INDEX(menu_items!$D:$D,MATCH(F946,menu_items!$A:$A,0)),0)</f>
        <v>12.95</v>
      </c>
      <c r="J946" t="str">
        <f t="shared" si="70"/>
        <v>Sat</v>
      </c>
      <c r="K946">
        <f t="shared" si="71"/>
        <v>7</v>
      </c>
      <c r="L946" t="str">
        <f t="shared" si="72"/>
        <v>Jan</v>
      </c>
      <c r="M946">
        <v>19</v>
      </c>
      <c r="N946">
        <f t="shared" si="73"/>
        <v>4</v>
      </c>
      <c r="O946" s="5">
        <f t="shared" si="74"/>
        <v>65.8</v>
      </c>
    </row>
    <row r="947" spans="1:15" x14ac:dyDescent="0.25">
      <c r="A947">
        <v>956</v>
      </c>
      <c r="B947">
        <v>419</v>
      </c>
      <c r="C947">
        <f>IF(COUNTIF($B$2:B947,B947)=1,1,0)</f>
        <v>0</v>
      </c>
      <c r="D947" s="1">
        <v>44933</v>
      </c>
      <c r="E947" s="2">
        <v>0.79341435185185183</v>
      </c>
      <c r="F947">
        <v>109</v>
      </c>
      <c r="G947" t="str">
        <f>IFERROR(INDEX(menu_items!$B:$B,MATCH(F947,menu_items!$A:$A,0)),"Unknown value")</f>
        <v>Korean Beef Bowl</v>
      </c>
      <c r="H947" t="str">
        <f>IFERROR(INDEX(menu_items!$C:$C,MATCH(F947,menu_items!$A:$A,0)),"Unknown value")</f>
        <v>Asian</v>
      </c>
      <c r="I947" s="5">
        <f>IFERROR(INDEX(menu_items!$D:$D,MATCH(F947,menu_items!$A:$A,0)),0)</f>
        <v>17.95</v>
      </c>
      <c r="J947" t="str">
        <f t="shared" si="70"/>
        <v>Sat</v>
      </c>
      <c r="K947">
        <f t="shared" si="71"/>
        <v>7</v>
      </c>
      <c r="L947" t="str">
        <f t="shared" si="72"/>
        <v>Jan</v>
      </c>
      <c r="M947">
        <v>19</v>
      </c>
      <c r="N947">
        <f t="shared" si="73"/>
        <v>4</v>
      </c>
      <c r="O947" s="5">
        <f t="shared" si="74"/>
        <v>65.8</v>
      </c>
    </row>
    <row r="948" spans="1:15" x14ac:dyDescent="0.25">
      <c r="A948">
        <v>957</v>
      </c>
      <c r="B948">
        <v>419</v>
      </c>
      <c r="C948">
        <f>IF(COUNTIF($B$2:B948,B948)=1,1,0)</f>
        <v>0</v>
      </c>
      <c r="D948" s="1">
        <v>44933</v>
      </c>
      <c r="E948" s="2">
        <v>0.79341435185185183</v>
      </c>
      <c r="F948">
        <v>127</v>
      </c>
      <c r="G948" t="str">
        <f>IFERROR(INDEX(menu_items!$B:$B,MATCH(F948,menu_items!$A:$A,0)),"Unknown value")</f>
        <v>Meat Lasagna</v>
      </c>
      <c r="H948" t="str">
        <f>IFERROR(INDEX(menu_items!$C:$C,MATCH(F948,menu_items!$A:$A,0)),"Unknown value")</f>
        <v>Italian</v>
      </c>
      <c r="I948" s="5">
        <f>IFERROR(INDEX(menu_items!$D:$D,MATCH(F948,menu_items!$A:$A,0)),0)</f>
        <v>17.95</v>
      </c>
      <c r="J948" t="str">
        <f t="shared" si="70"/>
        <v>Sat</v>
      </c>
      <c r="K948">
        <f t="shared" si="71"/>
        <v>7</v>
      </c>
      <c r="L948" t="str">
        <f t="shared" si="72"/>
        <v>Jan</v>
      </c>
      <c r="M948">
        <v>19</v>
      </c>
      <c r="N948">
        <f t="shared" si="73"/>
        <v>4</v>
      </c>
      <c r="O948" s="5">
        <f t="shared" si="74"/>
        <v>65.8</v>
      </c>
    </row>
    <row r="949" spans="1:15" x14ac:dyDescent="0.25">
      <c r="A949">
        <v>958</v>
      </c>
      <c r="B949">
        <v>419</v>
      </c>
      <c r="C949">
        <f>IF(COUNTIF($B$2:B949,B949)=1,1,0)</f>
        <v>0</v>
      </c>
      <c r="D949" s="1">
        <v>44933</v>
      </c>
      <c r="E949" s="2">
        <v>0.79341435185185183</v>
      </c>
      <c r="F949">
        <v>132</v>
      </c>
      <c r="G949" t="str">
        <f>IFERROR(INDEX(menu_items!$B:$B,MATCH(F949,menu_items!$A:$A,0)),"Unknown value")</f>
        <v>Eggplant Parmesan</v>
      </c>
      <c r="H949" t="str">
        <f>IFERROR(INDEX(menu_items!$C:$C,MATCH(F949,menu_items!$A:$A,0)),"Unknown value")</f>
        <v>Italian</v>
      </c>
      <c r="I949" s="5">
        <f>IFERROR(INDEX(menu_items!$D:$D,MATCH(F949,menu_items!$A:$A,0)),0)</f>
        <v>16.95</v>
      </c>
      <c r="J949" t="str">
        <f t="shared" si="70"/>
        <v>Sat</v>
      </c>
      <c r="K949">
        <f t="shared" si="71"/>
        <v>7</v>
      </c>
      <c r="L949" t="str">
        <f t="shared" si="72"/>
        <v>Jan</v>
      </c>
      <c r="M949">
        <v>19</v>
      </c>
      <c r="N949">
        <f t="shared" si="73"/>
        <v>4</v>
      </c>
      <c r="O949" s="5">
        <f t="shared" si="74"/>
        <v>65.8</v>
      </c>
    </row>
    <row r="950" spans="1:15" x14ac:dyDescent="0.25">
      <c r="A950">
        <v>959</v>
      </c>
      <c r="B950">
        <v>420</v>
      </c>
      <c r="C950">
        <f>IF(COUNTIF($B$2:B950,B950)=1,1,0)</f>
        <v>1</v>
      </c>
      <c r="D950" s="1">
        <v>44933</v>
      </c>
      <c r="E950" s="2">
        <v>0.7949074074074074</v>
      </c>
      <c r="F950">
        <v>124</v>
      </c>
      <c r="G950" t="str">
        <f>IFERROR(INDEX(menu_items!$B:$B,MATCH(F950,menu_items!$A:$A,0)),"Unknown value")</f>
        <v>Spaghetti</v>
      </c>
      <c r="H950" t="str">
        <f>IFERROR(INDEX(menu_items!$C:$C,MATCH(F950,menu_items!$A:$A,0)),"Unknown value")</f>
        <v>Italian</v>
      </c>
      <c r="I950" s="5">
        <f>IFERROR(INDEX(menu_items!$D:$D,MATCH(F950,menu_items!$A:$A,0)),0)</f>
        <v>14.5</v>
      </c>
      <c r="J950" t="str">
        <f t="shared" si="70"/>
        <v>Sat</v>
      </c>
      <c r="K950">
        <f t="shared" si="71"/>
        <v>7</v>
      </c>
      <c r="L950" t="str">
        <f t="shared" si="72"/>
        <v>Jan</v>
      </c>
      <c r="M950">
        <v>19</v>
      </c>
      <c r="N950">
        <f t="shared" si="73"/>
        <v>2</v>
      </c>
      <c r="O950" s="5">
        <f t="shared" si="74"/>
        <v>29.45</v>
      </c>
    </row>
    <row r="951" spans="1:15" x14ac:dyDescent="0.25">
      <c r="A951">
        <v>960</v>
      </c>
      <c r="B951">
        <v>420</v>
      </c>
      <c r="C951">
        <f>IF(COUNTIF($B$2:B951,B951)=1,1,0)</f>
        <v>0</v>
      </c>
      <c r="D951" s="1">
        <v>44933</v>
      </c>
      <c r="E951" s="2">
        <v>0.7949074074074074</v>
      </c>
      <c r="F951">
        <v>112</v>
      </c>
      <c r="G951" t="str">
        <f>IFERROR(INDEX(menu_items!$B:$B,MATCH(F951,menu_items!$A:$A,0)),"Unknown value")</f>
        <v>Salmon Roll</v>
      </c>
      <c r="H951" t="str">
        <f>IFERROR(INDEX(menu_items!$C:$C,MATCH(F951,menu_items!$A:$A,0)),"Unknown value")</f>
        <v>Asian</v>
      </c>
      <c r="I951" s="5">
        <f>IFERROR(INDEX(menu_items!$D:$D,MATCH(F951,menu_items!$A:$A,0)),0)</f>
        <v>14.95</v>
      </c>
      <c r="J951" t="str">
        <f t="shared" si="70"/>
        <v>Sat</v>
      </c>
      <c r="K951">
        <f t="shared" si="71"/>
        <v>7</v>
      </c>
      <c r="L951" t="str">
        <f t="shared" si="72"/>
        <v>Jan</v>
      </c>
      <c r="M951">
        <v>19</v>
      </c>
      <c r="N951">
        <f t="shared" si="73"/>
        <v>2</v>
      </c>
      <c r="O951" s="5">
        <f t="shared" si="74"/>
        <v>29.45</v>
      </c>
    </row>
    <row r="952" spans="1:15" x14ac:dyDescent="0.25">
      <c r="A952">
        <v>961</v>
      </c>
      <c r="B952">
        <v>421</v>
      </c>
      <c r="C952">
        <f>IF(COUNTIF($B$2:B952,B952)=1,1,0)</f>
        <v>1</v>
      </c>
      <c r="D952" s="1">
        <v>44933</v>
      </c>
      <c r="E952" s="2">
        <v>0.80692129629629628</v>
      </c>
      <c r="F952">
        <v>101</v>
      </c>
      <c r="G952" t="str">
        <f>IFERROR(INDEX(menu_items!$B:$B,MATCH(F952,menu_items!$A:$A,0)),"Unknown value")</f>
        <v>Hamburger</v>
      </c>
      <c r="H952" t="str">
        <f>IFERROR(INDEX(menu_items!$C:$C,MATCH(F952,menu_items!$A:$A,0)),"Unknown value")</f>
        <v>American</v>
      </c>
      <c r="I952" s="5">
        <f>IFERROR(INDEX(menu_items!$D:$D,MATCH(F952,menu_items!$A:$A,0)),0)</f>
        <v>12.95</v>
      </c>
      <c r="J952" t="str">
        <f t="shared" ref="J952:J1015" si="75">TEXT(D952,"ddd")</f>
        <v>Sat</v>
      </c>
      <c r="K952">
        <f t="shared" ref="K952:K1015" si="76">DAY(D952)</f>
        <v>7</v>
      </c>
      <c r="L952" t="str">
        <f t="shared" ref="L952:L1015" si="77">TEXT(D952,"mmm")</f>
        <v>Jan</v>
      </c>
      <c r="M952">
        <v>19</v>
      </c>
      <c r="N952">
        <f t="shared" si="73"/>
        <v>3</v>
      </c>
      <c r="O952" s="5">
        <f t="shared" si="74"/>
        <v>37.4</v>
      </c>
    </row>
    <row r="953" spans="1:15" x14ac:dyDescent="0.25">
      <c r="A953">
        <v>962</v>
      </c>
      <c r="B953">
        <v>421</v>
      </c>
      <c r="C953">
        <f>IF(COUNTIF($B$2:B953,B953)=1,1,0)</f>
        <v>0</v>
      </c>
      <c r="D953" s="1">
        <v>44933</v>
      </c>
      <c r="E953" s="2">
        <v>0.80692129629629628</v>
      </c>
      <c r="F953">
        <v>116</v>
      </c>
      <c r="G953" t="str">
        <f>IFERROR(INDEX(menu_items!$B:$B,MATCH(F953,menu_items!$A:$A,0)),"Unknown value")</f>
        <v>Steak Tacos</v>
      </c>
      <c r="H953" t="str">
        <f>IFERROR(INDEX(menu_items!$C:$C,MATCH(F953,menu_items!$A:$A,0)),"Unknown value")</f>
        <v>Mexican</v>
      </c>
      <c r="I953" s="5">
        <f>IFERROR(INDEX(menu_items!$D:$D,MATCH(F953,menu_items!$A:$A,0)),0)</f>
        <v>13.95</v>
      </c>
      <c r="J953" t="str">
        <f t="shared" si="75"/>
        <v>Sat</v>
      </c>
      <c r="K953">
        <f t="shared" si="76"/>
        <v>7</v>
      </c>
      <c r="L953" t="str">
        <f t="shared" si="77"/>
        <v>Jan</v>
      </c>
      <c r="M953">
        <v>19</v>
      </c>
      <c r="N953">
        <f t="shared" si="73"/>
        <v>3</v>
      </c>
      <c r="O953" s="5">
        <f t="shared" si="74"/>
        <v>37.4</v>
      </c>
    </row>
    <row r="954" spans="1:15" x14ac:dyDescent="0.25">
      <c r="A954">
        <v>963</v>
      </c>
      <c r="B954">
        <v>421</v>
      </c>
      <c r="C954">
        <f>IF(COUNTIF($B$2:B954,B954)=1,1,0)</f>
        <v>0</v>
      </c>
      <c r="D954" s="1">
        <v>44933</v>
      </c>
      <c r="E954" s="2">
        <v>0.80692129629629628</v>
      </c>
      <c r="F954">
        <v>104</v>
      </c>
      <c r="G954" t="str">
        <f>IFERROR(INDEX(menu_items!$B:$B,MATCH(F954,menu_items!$A:$A,0)),"Unknown value")</f>
        <v>Veggie Burger</v>
      </c>
      <c r="H954" t="str">
        <f>IFERROR(INDEX(menu_items!$C:$C,MATCH(F954,menu_items!$A:$A,0)),"Unknown value")</f>
        <v>American</v>
      </c>
      <c r="I954" s="5">
        <f>IFERROR(INDEX(menu_items!$D:$D,MATCH(F954,menu_items!$A:$A,0)),0)</f>
        <v>10.5</v>
      </c>
      <c r="J954" t="str">
        <f t="shared" si="75"/>
        <v>Sat</v>
      </c>
      <c r="K954">
        <f t="shared" si="76"/>
        <v>7</v>
      </c>
      <c r="L954" t="str">
        <f t="shared" si="77"/>
        <v>Jan</v>
      </c>
      <c r="M954">
        <v>19</v>
      </c>
      <c r="N954">
        <f t="shared" si="73"/>
        <v>3</v>
      </c>
      <c r="O954" s="5">
        <f t="shared" si="74"/>
        <v>37.4</v>
      </c>
    </row>
    <row r="955" spans="1:15" x14ac:dyDescent="0.25">
      <c r="A955">
        <v>964</v>
      </c>
      <c r="B955">
        <v>422</v>
      </c>
      <c r="C955">
        <f>IF(COUNTIF($B$2:B955,B955)=1,1,0)</f>
        <v>1</v>
      </c>
      <c r="D955" s="1">
        <v>44933</v>
      </c>
      <c r="E955" s="2">
        <v>0.81278935185185186</v>
      </c>
      <c r="F955">
        <v>125</v>
      </c>
      <c r="G955" t="str">
        <f>IFERROR(INDEX(menu_items!$B:$B,MATCH(F955,menu_items!$A:$A,0)),"Unknown value")</f>
        <v>Spaghetti &amp; Meatballs</v>
      </c>
      <c r="H955" t="str">
        <f>IFERROR(INDEX(menu_items!$C:$C,MATCH(F955,menu_items!$A:$A,0)),"Unknown value")</f>
        <v>Italian</v>
      </c>
      <c r="I955" s="5">
        <f>IFERROR(INDEX(menu_items!$D:$D,MATCH(F955,menu_items!$A:$A,0)),0)</f>
        <v>17.95</v>
      </c>
      <c r="J955" t="str">
        <f t="shared" si="75"/>
        <v>Sat</v>
      </c>
      <c r="K955">
        <f t="shared" si="76"/>
        <v>7</v>
      </c>
      <c r="L955" t="str">
        <f t="shared" si="77"/>
        <v>Jan</v>
      </c>
      <c r="M955">
        <v>19</v>
      </c>
      <c r="N955">
        <f t="shared" si="73"/>
        <v>3</v>
      </c>
      <c r="O955" s="5">
        <f t="shared" si="74"/>
        <v>48.849999999999994</v>
      </c>
    </row>
    <row r="956" spans="1:15" x14ac:dyDescent="0.25">
      <c r="A956">
        <v>965</v>
      </c>
      <c r="B956">
        <v>422</v>
      </c>
      <c r="C956">
        <f>IF(COUNTIF($B$2:B956,B956)=1,1,0)</f>
        <v>0</v>
      </c>
      <c r="D956" s="1">
        <v>44933</v>
      </c>
      <c r="E956" s="2">
        <v>0.81278935185185186</v>
      </c>
      <c r="F956">
        <v>117</v>
      </c>
      <c r="G956" t="str">
        <f>IFERROR(INDEX(menu_items!$B:$B,MATCH(F956,menu_items!$A:$A,0)),"Unknown value")</f>
        <v>Chicken Burrito</v>
      </c>
      <c r="H956" t="str">
        <f>IFERROR(INDEX(menu_items!$C:$C,MATCH(F956,menu_items!$A:$A,0)),"Unknown value")</f>
        <v>Mexican</v>
      </c>
      <c r="I956" s="5">
        <f>IFERROR(INDEX(menu_items!$D:$D,MATCH(F956,menu_items!$A:$A,0)),0)</f>
        <v>12.95</v>
      </c>
      <c r="J956" t="str">
        <f t="shared" si="75"/>
        <v>Sat</v>
      </c>
      <c r="K956">
        <f t="shared" si="76"/>
        <v>7</v>
      </c>
      <c r="L956" t="str">
        <f t="shared" si="77"/>
        <v>Jan</v>
      </c>
      <c r="M956">
        <v>19</v>
      </c>
      <c r="N956">
        <f t="shared" si="73"/>
        <v>3</v>
      </c>
      <c r="O956" s="5">
        <f t="shared" si="74"/>
        <v>48.849999999999994</v>
      </c>
    </row>
    <row r="957" spans="1:15" x14ac:dyDescent="0.25">
      <c r="A957">
        <v>966</v>
      </c>
      <c r="B957">
        <v>422</v>
      </c>
      <c r="C957">
        <f>IF(COUNTIF($B$2:B957,B957)=1,1,0)</f>
        <v>0</v>
      </c>
      <c r="D957" s="1">
        <v>44933</v>
      </c>
      <c r="E957" s="2">
        <v>0.81278935185185186</v>
      </c>
      <c r="F957">
        <v>131</v>
      </c>
      <c r="G957" t="str">
        <f>IFERROR(INDEX(menu_items!$B:$B,MATCH(F957,menu_items!$A:$A,0)),"Unknown value")</f>
        <v>Chicken Parmesan</v>
      </c>
      <c r="H957" t="str">
        <f>IFERROR(INDEX(menu_items!$C:$C,MATCH(F957,menu_items!$A:$A,0)),"Unknown value")</f>
        <v>Italian</v>
      </c>
      <c r="I957" s="5">
        <f>IFERROR(INDEX(menu_items!$D:$D,MATCH(F957,menu_items!$A:$A,0)),0)</f>
        <v>17.95</v>
      </c>
      <c r="J957" t="str">
        <f t="shared" si="75"/>
        <v>Sat</v>
      </c>
      <c r="K957">
        <f t="shared" si="76"/>
        <v>7</v>
      </c>
      <c r="L957" t="str">
        <f t="shared" si="77"/>
        <v>Jan</v>
      </c>
      <c r="M957">
        <v>19</v>
      </c>
      <c r="N957">
        <f t="shared" si="73"/>
        <v>3</v>
      </c>
      <c r="O957" s="5">
        <f t="shared" si="74"/>
        <v>48.849999999999994</v>
      </c>
    </row>
    <row r="958" spans="1:15" x14ac:dyDescent="0.25">
      <c r="A958">
        <v>967</v>
      </c>
      <c r="B958">
        <v>423</v>
      </c>
      <c r="C958">
        <f>IF(COUNTIF($B$2:B958,B958)=1,1,0)</f>
        <v>1</v>
      </c>
      <c r="D958" s="1">
        <v>44933</v>
      </c>
      <c r="E958" s="2">
        <v>0.82299768518518523</v>
      </c>
      <c r="F958">
        <v>117</v>
      </c>
      <c r="G958" t="str">
        <f>IFERROR(INDEX(menu_items!$B:$B,MATCH(F958,menu_items!$A:$A,0)),"Unknown value")</f>
        <v>Chicken Burrito</v>
      </c>
      <c r="H958" t="str">
        <f>IFERROR(INDEX(menu_items!$C:$C,MATCH(F958,menu_items!$A:$A,0)),"Unknown value")</f>
        <v>Mexican</v>
      </c>
      <c r="I958" s="5">
        <f>IFERROR(INDEX(menu_items!$D:$D,MATCH(F958,menu_items!$A:$A,0)),0)</f>
        <v>12.95</v>
      </c>
      <c r="J958" t="str">
        <f t="shared" si="75"/>
        <v>Sat</v>
      </c>
      <c r="K958">
        <f t="shared" si="76"/>
        <v>7</v>
      </c>
      <c r="L958" t="str">
        <f t="shared" si="77"/>
        <v>Jan</v>
      </c>
      <c r="M958">
        <v>19</v>
      </c>
      <c r="N958">
        <f t="shared" si="73"/>
        <v>2</v>
      </c>
      <c r="O958" s="5">
        <f t="shared" si="74"/>
        <v>26.9</v>
      </c>
    </row>
    <row r="959" spans="1:15" x14ac:dyDescent="0.25">
      <c r="A959">
        <v>968</v>
      </c>
      <c r="B959">
        <v>423</v>
      </c>
      <c r="C959">
        <f>IF(COUNTIF($B$2:B959,B959)=1,1,0)</f>
        <v>0</v>
      </c>
      <c r="D959" s="1">
        <v>44933</v>
      </c>
      <c r="E959" s="2">
        <v>0.82299768518518523</v>
      </c>
      <c r="F959">
        <v>120</v>
      </c>
      <c r="G959" t="str">
        <f>IFERROR(INDEX(menu_items!$B:$B,MATCH(F959,menu_items!$A:$A,0)),"Unknown value")</f>
        <v>Steak Torta</v>
      </c>
      <c r="H959" t="str">
        <f>IFERROR(INDEX(menu_items!$C:$C,MATCH(F959,menu_items!$A:$A,0)),"Unknown value")</f>
        <v>Mexican</v>
      </c>
      <c r="I959" s="5">
        <f>IFERROR(INDEX(menu_items!$D:$D,MATCH(F959,menu_items!$A:$A,0)),0)</f>
        <v>13.95</v>
      </c>
      <c r="J959" t="str">
        <f t="shared" si="75"/>
        <v>Sat</v>
      </c>
      <c r="K959">
        <f t="shared" si="76"/>
        <v>7</v>
      </c>
      <c r="L959" t="str">
        <f t="shared" si="77"/>
        <v>Jan</v>
      </c>
      <c r="M959">
        <v>19</v>
      </c>
      <c r="N959">
        <f t="shared" si="73"/>
        <v>2</v>
      </c>
      <c r="O959" s="5">
        <f t="shared" si="74"/>
        <v>26.9</v>
      </c>
    </row>
    <row r="960" spans="1:15" x14ac:dyDescent="0.25">
      <c r="A960">
        <v>969</v>
      </c>
      <c r="B960">
        <v>424</v>
      </c>
      <c r="C960">
        <f>IF(COUNTIF($B$2:B960,B960)=1,1,0)</f>
        <v>1</v>
      </c>
      <c r="D960" s="1">
        <v>44933</v>
      </c>
      <c r="E960" s="2">
        <v>0.8343518518518519</v>
      </c>
      <c r="F960">
        <v>113</v>
      </c>
      <c r="G960" t="str">
        <f>IFERROR(INDEX(menu_items!$B:$B,MATCH(F960,menu_items!$A:$A,0)),"Unknown value")</f>
        <v>Edamame</v>
      </c>
      <c r="H960" t="str">
        <f>IFERROR(INDEX(menu_items!$C:$C,MATCH(F960,menu_items!$A:$A,0)),"Unknown value")</f>
        <v>Asian</v>
      </c>
      <c r="I960" s="5">
        <f>IFERROR(INDEX(menu_items!$D:$D,MATCH(F960,menu_items!$A:$A,0)),0)</f>
        <v>5</v>
      </c>
      <c r="J960" t="str">
        <f t="shared" si="75"/>
        <v>Sat</v>
      </c>
      <c r="K960">
        <f t="shared" si="76"/>
        <v>7</v>
      </c>
      <c r="L960" t="str">
        <f t="shared" si="77"/>
        <v>Jan</v>
      </c>
      <c r="M960">
        <v>20</v>
      </c>
      <c r="N960">
        <f t="shared" si="73"/>
        <v>1</v>
      </c>
      <c r="O960" s="5">
        <f t="shared" si="74"/>
        <v>5</v>
      </c>
    </row>
    <row r="961" spans="1:15" x14ac:dyDescent="0.25">
      <c r="A961">
        <v>970</v>
      </c>
      <c r="B961">
        <v>425</v>
      </c>
      <c r="C961">
        <f>IF(COUNTIF($B$2:B961,B961)=1,1,0)</f>
        <v>1</v>
      </c>
      <c r="D961" s="1">
        <v>44933</v>
      </c>
      <c r="E961" s="2">
        <v>0.84813657407407406</v>
      </c>
      <c r="F961">
        <v>121</v>
      </c>
      <c r="G961" t="str">
        <f>IFERROR(INDEX(menu_items!$B:$B,MATCH(F961,menu_items!$A:$A,0)),"Unknown value")</f>
        <v>Cheese Quesadillas</v>
      </c>
      <c r="H961" t="str">
        <f>IFERROR(INDEX(menu_items!$C:$C,MATCH(F961,menu_items!$A:$A,0)),"Unknown value")</f>
        <v>Mexican</v>
      </c>
      <c r="I961" s="5">
        <f>IFERROR(INDEX(menu_items!$D:$D,MATCH(F961,menu_items!$A:$A,0)),0)</f>
        <v>10.5</v>
      </c>
      <c r="J961" t="str">
        <f t="shared" si="75"/>
        <v>Sat</v>
      </c>
      <c r="K961">
        <f t="shared" si="76"/>
        <v>7</v>
      </c>
      <c r="L961" t="str">
        <f t="shared" si="77"/>
        <v>Jan</v>
      </c>
      <c r="M961">
        <v>20</v>
      </c>
      <c r="N961">
        <f t="shared" si="73"/>
        <v>1</v>
      </c>
      <c r="O961" s="5">
        <f t="shared" si="74"/>
        <v>10.5</v>
      </c>
    </row>
    <row r="962" spans="1:15" x14ac:dyDescent="0.25">
      <c r="A962">
        <v>971</v>
      </c>
      <c r="B962">
        <v>426</v>
      </c>
      <c r="C962">
        <f>IF(COUNTIF($B$2:B962,B962)=1,1,0)</f>
        <v>1</v>
      </c>
      <c r="D962" s="1">
        <v>44933</v>
      </c>
      <c r="E962" s="2">
        <v>0.85121527777777772</v>
      </c>
      <c r="F962">
        <v>108</v>
      </c>
      <c r="G962" t="str">
        <f>IFERROR(INDEX(menu_items!$B:$B,MATCH(F962,menu_items!$A:$A,0)),"Unknown value")</f>
        <v>Tofu Pad Thai</v>
      </c>
      <c r="H962" t="str">
        <f>IFERROR(INDEX(menu_items!$C:$C,MATCH(F962,menu_items!$A:$A,0)),"Unknown value")</f>
        <v>Asian</v>
      </c>
      <c r="I962" s="5">
        <f>IFERROR(INDEX(menu_items!$D:$D,MATCH(F962,menu_items!$A:$A,0)),0)</f>
        <v>14.5</v>
      </c>
      <c r="J962" t="str">
        <f t="shared" si="75"/>
        <v>Sat</v>
      </c>
      <c r="K962">
        <f t="shared" si="76"/>
        <v>7</v>
      </c>
      <c r="L962" t="str">
        <f t="shared" si="77"/>
        <v>Jan</v>
      </c>
      <c r="M962">
        <v>20</v>
      </c>
      <c r="N962">
        <f t="shared" ref="N962:N1025" si="78">COUNTIF($B:$B,B962)</f>
        <v>3</v>
      </c>
      <c r="O962" s="5">
        <f t="shared" ref="O962:O1025" si="79">SUMIF($B:$B,B962,$I:$I)</f>
        <v>38.950000000000003</v>
      </c>
    </row>
    <row r="963" spans="1:15" x14ac:dyDescent="0.25">
      <c r="A963">
        <v>972</v>
      </c>
      <c r="B963">
        <v>426</v>
      </c>
      <c r="C963">
        <f>IF(COUNTIF($B$2:B963,B963)=1,1,0)</f>
        <v>0</v>
      </c>
      <c r="D963" s="1">
        <v>44933</v>
      </c>
      <c r="E963" s="2">
        <v>0.85121527777777772</v>
      </c>
      <c r="F963">
        <v>120</v>
      </c>
      <c r="G963" t="str">
        <f>IFERROR(INDEX(menu_items!$B:$B,MATCH(F963,menu_items!$A:$A,0)),"Unknown value")</f>
        <v>Steak Torta</v>
      </c>
      <c r="H963" t="str">
        <f>IFERROR(INDEX(menu_items!$C:$C,MATCH(F963,menu_items!$A:$A,0)),"Unknown value")</f>
        <v>Mexican</v>
      </c>
      <c r="I963" s="5">
        <f>IFERROR(INDEX(menu_items!$D:$D,MATCH(F963,menu_items!$A:$A,0)),0)</f>
        <v>13.95</v>
      </c>
      <c r="J963" t="str">
        <f t="shared" si="75"/>
        <v>Sat</v>
      </c>
      <c r="K963">
        <f t="shared" si="76"/>
        <v>7</v>
      </c>
      <c r="L963" t="str">
        <f t="shared" si="77"/>
        <v>Jan</v>
      </c>
      <c r="M963">
        <v>20</v>
      </c>
      <c r="N963">
        <f t="shared" si="78"/>
        <v>3</v>
      </c>
      <c r="O963" s="5">
        <f t="shared" si="79"/>
        <v>38.950000000000003</v>
      </c>
    </row>
    <row r="964" spans="1:15" x14ac:dyDescent="0.25">
      <c r="A964">
        <v>973</v>
      </c>
      <c r="B964">
        <v>426</v>
      </c>
      <c r="C964">
        <f>IF(COUNTIF($B$2:B964,B964)=1,1,0)</f>
        <v>0</v>
      </c>
      <c r="D964" s="1">
        <v>44933</v>
      </c>
      <c r="E964" s="2">
        <v>0.85121527777777772</v>
      </c>
      <c r="F964">
        <v>121</v>
      </c>
      <c r="G964" t="str">
        <f>IFERROR(INDEX(menu_items!$B:$B,MATCH(F964,menu_items!$A:$A,0)),"Unknown value")</f>
        <v>Cheese Quesadillas</v>
      </c>
      <c r="H964" t="str">
        <f>IFERROR(INDEX(menu_items!$C:$C,MATCH(F964,menu_items!$A:$A,0)),"Unknown value")</f>
        <v>Mexican</v>
      </c>
      <c r="I964" s="5">
        <f>IFERROR(INDEX(menu_items!$D:$D,MATCH(F964,menu_items!$A:$A,0)),0)</f>
        <v>10.5</v>
      </c>
      <c r="J964" t="str">
        <f t="shared" si="75"/>
        <v>Sat</v>
      </c>
      <c r="K964">
        <f t="shared" si="76"/>
        <v>7</v>
      </c>
      <c r="L964" t="str">
        <f t="shared" si="77"/>
        <v>Jan</v>
      </c>
      <c r="M964">
        <v>20</v>
      </c>
      <c r="N964">
        <f t="shared" si="78"/>
        <v>3</v>
      </c>
      <c r="O964" s="5">
        <f t="shared" si="79"/>
        <v>38.950000000000003</v>
      </c>
    </row>
    <row r="965" spans="1:15" x14ac:dyDescent="0.25">
      <c r="A965">
        <v>974</v>
      </c>
      <c r="B965">
        <v>427</v>
      </c>
      <c r="C965">
        <f>IF(COUNTIF($B$2:B965,B965)=1,1,0)</f>
        <v>1</v>
      </c>
      <c r="D965" s="1">
        <v>44933</v>
      </c>
      <c r="E965" s="2">
        <v>0.90902777777777777</v>
      </c>
      <c r="F965">
        <v>131</v>
      </c>
      <c r="G965" t="str">
        <f>IFERROR(INDEX(menu_items!$B:$B,MATCH(F965,menu_items!$A:$A,0)),"Unknown value")</f>
        <v>Chicken Parmesan</v>
      </c>
      <c r="H965" t="str">
        <f>IFERROR(INDEX(menu_items!$C:$C,MATCH(F965,menu_items!$A:$A,0)),"Unknown value")</f>
        <v>Italian</v>
      </c>
      <c r="I965" s="5">
        <f>IFERROR(INDEX(menu_items!$D:$D,MATCH(F965,menu_items!$A:$A,0)),0)</f>
        <v>17.95</v>
      </c>
      <c r="J965" t="str">
        <f t="shared" si="75"/>
        <v>Sat</v>
      </c>
      <c r="K965">
        <f t="shared" si="76"/>
        <v>7</v>
      </c>
      <c r="L965" t="str">
        <f t="shared" si="77"/>
        <v>Jan</v>
      </c>
      <c r="M965">
        <v>21</v>
      </c>
      <c r="N965">
        <f t="shared" si="78"/>
        <v>1</v>
      </c>
      <c r="O965" s="5">
        <f t="shared" si="79"/>
        <v>17.95</v>
      </c>
    </row>
    <row r="966" spans="1:15" x14ac:dyDescent="0.25">
      <c r="A966">
        <v>975</v>
      </c>
      <c r="B966">
        <v>428</v>
      </c>
      <c r="C966">
        <f>IF(COUNTIF($B$2:B966,B966)=1,1,0)</f>
        <v>1</v>
      </c>
      <c r="D966" s="1">
        <v>44933</v>
      </c>
      <c r="E966" s="2">
        <v>0.92013888888888884</v>
      </c>
      <c r="F966">
        <v>116</v>
      </c>
      <c r="G966" t="str">
        <f>IFERROR(INDEX(menu_items!$B:$B,MATCH(F966,menu_items!$A:$A,0)),"Unknown value")</f>
        <v>Steak Tacos</v>
      </c>
      <c r="H966" t="str">
        <f>IFERROR(INDEX(menu_items!$C:$C,MATCH(F966,menu_items!$A:$A,0)),"Unknown value")</f>
        <v>Mexican</v>
      </c>
      <c r="I966" s="5">
        <f>IFERROR(INDEX(menu_items!$D:$D,MATCH(F966,menu_items!$A:$A,0)),0)</f>
        <v>13.95</v>
      </c>
      <c r="J966" t="str">
        <f t="shared" si="75"/>
        <v>Sat</v>
      </c>
      <c r="K966">
        <f t="shared" si="76"/>
        <v>7</v>
      </c>
      <c r="L966" t="str">
        <f t="shared" si="77"/>
        <v>Jan</v>
      </c>
      <c r="M966">
        <v>22</v>
      </c>
      <c r="N966">
        <f t="shared" si="78"/>
        <v>2</v>
      </c>
      <c r="O966" s="5">
        <f t="shared" si="79"/>
        <v>31.9</v>
      </c>
    </row>
    <row r="967" spans="1:15" x14ac:dyDescent="0.25">
      <c r="A967">
        <v>976</v>
      </c>
      <c r="B967">
        <v>428</v>
      </c>
      <c r="C967">
        <f>IF(COUNTIF($B$2:B967,B967)=1,1,0)</f>
        <v>0</v>
      </c>
      <c r="D967" s="1">
        <v>44933</v>
      </c>
      <c r="E967" s="2">
        <v>0.92013888888888884</v>
      </c>
      <c r="F967">
        <v>110</v>
      </c>
      <c r="G967" t="str">
        <f>IFERROR(INDEX(menu_items!$B:$B,MATCH(F967,menu_items!$A:$A,0)),"Unknown value")</f>
        <v>Pork Ramen</v>
      </c>
      <c r="H967" t="str">
        <f>IFERROR(INDEX(menu_items!$C:$C,MATCH(F967,menu_items!$A:$A,0)),"Unknown value")</f>
        <v>Asian</v>
      </c>
      <c r="I967" s="5">
        <f>IFERROR(INDEX(menu_items!$D:$D,MATCH(F967,menu_items!$A:$A,0)),0)</f>
        <v>17.95</v>
      </c>
      <c r="J967" t="str">
        <f t="shared" si="75"/>
        <v>Sat</v>
      </c>
      <c r="K967">
        <f t="shared" si="76"/>
        <v>7</v>
      </c>
      <c r="L967" t="str">
        <f t="shared" si="77"/>
        <v>Jan</v>
      </c>
      <c r="M967">
        <v>22</v>
      </c>
      <c r="N967">
        <f t="shared" si="78"/>
        <v>2</v>
      </c>
      <c r="O967" s="5">
        <f t="shared" si="79"/>
        <v>31.9</v>
      </c>
    </row>
    <row r="968" spans="1:15" x14ac:dyDescent="0.25">
      <c r="A968">
        <v>977</v>
      </c>
      <c r="B968">
        <v>429</v>
      </c>
      <c r="C968">
        <f>IF(COUNTIF($B$2:B968,B968)=1,1,0)</f>
        <v>1</v>
      </c>
      <c r="D968" s="1">
        <v>44933</v>
      </c>
      <c r="E968" s="2">
        <v>0.92839120370370365</v>
      </c>
      <c r="F968">
        <v>122</v>
      </c>
      <c r="G968" t="str">
        <f>IFERROR(INDEX(menu_items!$B:$B,MATCH(F968,menu_items!$A:$A,0)),"Unknown value")</f>
        <v>Chips &amp; Salsa</v>
      </c>
      <c r="H968" t="str">
        <f>IFERROR(INDEX(menu_items!$C:$C,MATCH(F968,menu_items!$A:$A,0)),"Unknown value")</f>
        <v>Mexican</v>
      </c>
      <c r="I968" s="5">
        <f>IFERROR(INDEX(menu_items!$D:$D,MATCH(F968,menu_items!$A:$A,0)),0)</f>
        <v>7</v>
      </c>
      <c r="J968" t="str">
        <f t="shared" si="75"/>
        <v>Sat</v>
      </c>
      <c r="K968">
        <f t="shared" si="76"/>
        <v>7</v>
      </c>
      <c r="L968" t="str">
        <f t="shared" si="77"/>
        <v>Jan</v>
      </c>
      <c r="M968">
        <v>22</v>
      </c>
      <c r="N968">
        <f t="shared" si="78"/>
        <v>1</v>
      </c>
      <c r="O968" s="5">
        <f t="shared" si="79"/>
        <v>7</v>
      </c>
    </row>
    <row r="969" spans="1:15" x14ac:dyDescent="0.25">
      <c r="A969">
        <v>978</v>
      </c>
      <c r="B969">
        <v>430</v>
      </c>
      <c r="C969">
        <f>IF(COUNTIF($B$2:B969,B969)=1,1,0)</f>
        <v>1</v>
      </c>
      <c r="D969" s="1">
        <v>44933</v>
      </c>
      <c r="E969" s="2">
        <v>0.94876157407407402</v>
      </c>
      <c r="F969">
        <v>126</v>
      </c>
      <c r="G969" t="str">
        <f>IFERROR(INDEX(menu_items!$B:$B,MATCH(F969,menu_items!$A:$A,0)),"Unknown value")</f>
        <v>Fettuccine Alfredo</v>
      </c>
      <c r="H969" t="str">
        <f>IFERROR(INDEX(menu_items!$C:$C,MATCH(F969,menu_items!$A:$A,0)),"Unknown value")</f>
        <v>Italian</v>
      </c>
      <c r="I969" s="5">
        <f>IFERROR(INDEX(menu_items!$D:$D,MATCH(F969,menu_items!$A:$A,0)),0)</f>
        <v>14.5</v>
      </c>
      <c r="J969" t="str">
        <f t="shared" si="75"/>
        <v>Sat</v>
      </c>
      <c r="K969">
        <f t="shared" si="76"/>
        <v>7</v>
      </c>
      <c r="L969" t="str">
        <f t="shared" si="77"/>
        <v>Jan</v>
      </c>
      <c r="M969">
        <v>22</v>
      </c>
      <c r="N969">
        <f t="shared" si="78"/>
        <v>2</v>
      </c>
      <c r="O969" s="5">
        <f t="shared" si="79"/>
        <v>28.45</v>
      </c>
    </row>
    <row r="970" spans="1:15" x14ac:dyDescent="0.25">
      <c r="A970">
        <v>979</v>
      </c>
      <c r="B970">
        <v>430</v>
      </c>
      <c r="C970">
        <f>IF(COUNTIF($B$2:B970,B970)=1,1,0)</f>
        <v>0</v>
      </c>
      <c r="D970" s="1">
        <v>44933</v>
      </c>
      <c r="E970" s="2">
        <v>0.94876157407407402</v>
      </c>
      <c r="F970">
        <v>120</v>
      </c>
      <c r="G970" t="str">
        <f>IFERROR(INDEX(menu_items!$B:$B,MATCH(F970,menu_items!$A:$A,0)),"Unknown value")</f>
        <v>Steak Torta</v>
      </c>
      <c r="H970" t="str">
        <f>IFERROR(INDEX(menu_items!$C:$C,MATCH(F970,menu_items!$A:$A,0)),"Unknown value")</f>
        <v>Mexican</v>
      </c>
      <c r="I970" s="5">
        <f>IFERROR(INDEX(menu_items!$D:$D,MATCH(F970,menu_items!$A:$A,0)),0)</f>
        <v>13.95</v>
      </c>
      <c r="J970" t="str">
        <f t="shared" si="75"/>
        <v>Sat</v>
      </c>
      <c r="K970">
        <f t="shared" si="76"/>
        <v>7</v>
      </c>
      <c r="L970" t="str">
        <f t="shared" si="77"/>
        <v>Jan</v>
      </c>
      <c r="M970">
        <v>22</v>
      </c>
      <c r="N970">
        <f t="shared" si="78"/>
        <v>2</v>
      </c>
      <c r="O970" s="5">
        <f t="shared" si="79"/>
        <v>28.45</v>
      </c>
    </row>
    <row r="971" spans="1:15" x14ac:dyDescent="0.25">
      <c r="A971">
        <v>980</v>
      </c>
      <c r="B971">
        <v>431</v>
      </c>
      <c r="C971">
        <f>IF(COUNTIF($B$2:B971,B971)=1,1,0)</f>
        <v>1</v>
      </c>
      <c r="D971" s="1">
        <v>44934</v>
      </c>
      <c r="E971" s="2">
        <v>0.47028935185185183</v>
      </c>
      <c r="F971">
        <v>107</v>
      </c>
      <c r="G971" t="str">
        <f>IFERROR(INDEX(menu_items!$B:$B,MATCH(F971,menu_items!$A:$A,0)),"Unknown value")</f>
        <v>Orange Chicken</v>
      </c>
      <c r="H971" t="str">
        <f>IFERROR(INDEX(menu_items!$C:$C,MATCH(F971,menu_items!$A:$A,0)),"Unknown value")</f>
        <v>Asian</v>
      </c>
      <c r="I971" s="5">
        <f>IFERROR(INDEX(menu_items!$D:$D,MATCH(F971,menu_items!$A:$A,0)),0)</f>
        <v>16.5</v>
      </c>
      <c r="J971" t="str">
        <f t="shared" si="75"/>
        <v>Sun</v>
      </c>
      <c r="K971">
        <f t="shared" si="76"/>
        <v>8</v>
      </c>
      <c r="L971" t="str">
        <f t="shared" si="77"/>
        <v>Jan</v>
      </c>
      <c r="M971">
        <v>11</v>
      </c>
      <c r="N971">
        <f t="shared" si="78"/>
        <v>4</v>
      </c>
      <c r="O971" s="5">
        <f t="shared" si="79"/>
        <v>61.400000000000006</v>
      </c>
    </row>
    <row r="972" spans="1:15" x14ac:dyDescent="0.25">
      <c r="A972">
        <v>981</v>
      </c>
      <c r="B972">
        <v>431</v>
      </c>
      <c r="C972">
        <f>IF(COUNTIF($B$2:B972,B972)=1,1,0)</f>
        <v>0</v>
      </c>
      <c r="D972" s="1">
        <v>44934</v>
      </c>
      <c r="E972" s="2">
        <v>0.47028935185185183</v>
      </c>
      <c r="F972">
        <v>103</v>
      </c>
      <c r="G972" t="str">
        <f>IFERROR(INDEX(menu_items!$B:$B,MATCH(F972,menu_items!$A:$A,0)),"Unknown value")</f>
        <v>Hot Dog</v>
      </c>
      <c r="H972" t="str">
        <f>IFERROR(INDEX(menu_items!$C:$C,MATCH(F972,menu_items!$A:$A,0)),"Unknown value")</f>
        <v>American</v>
      </c>
      <c r="I972" s="5">
        <f>IFERROR(INDEX(menu_items!$D:$D,MATCH(F972,menu_items!$A:$A,0)),0)</f>
        <v>9</v>
      </c>
      <c r="J972" t="str">
        <f t="shared" si="75"/>
        <v>Sun</v>
      </c>
      <c r="K972">
        <f t="shared" si="76"/>
        <v>8</v>
      </c>
      <c r="L972" t="str">
        <f t="shared" si="77"/>
        <v>Jan</v>
      </c>
      <c r="M972">
        <v>11</v>
      </c>
      <c r="N972">
        <f t="shared" si="78"/>
        <v>4</v>
      </c>
      <c r="O972" s="5">
        <f t="shared" si="79"/>
        <v>61.400000000000006</v>
      </c>
    </row>
    <row r="973" spans="1:15" x14ac:dyDescent="0.25">
      <c r="A973">
        <v>982</v>
      </c>
      <c r="B973">
        <v>431</v>
      </c>
      <c r="C973">
        <f>IF(COUNTIF($B$2:B973,B973)=1,1,0)</f>
        <v>0</v>
      </c>
      <c r="D973" s="1">
        <v>44934</v>
      </c>
      <c r="E973" s="2">
        <v>0.47028935185185183</v>
      </c>
      <c r="F973">
        <v>125</v>
      </c>
      <c r="G973" t="str">
        <f>IFERROR(INDEX(menu_items!$B:$B,MATCH(F973,menu_items!$A:$A,0)),"Unknown value")</f>
        <v>Spaghetti &amp; Meatballs</v>
      </c>
      <c r="H973" t="str">
        <f>IFERROR(INDEX(menu_items!$C:$C,MATCH(F973,menu_items!$A:$A,0)),"Unknown value")</f>
        <v>Italian</v>
      </c>
      <c r="I973" s="5">
        <f>IFERROR(INDEX(menu_items!$D:$D,MATCH(F973,menu_items!$A:$A,0)),0)</f>
        <v>17.95</v>
      </c>
      <c r="J973" t="str">
        <f t="shared" si="75"/>
        <v>Sun</v>
      </c>
      <c r="K973">
        <f t="shared" si="76"/>
        <v>8</v>
      </c>
      <c r="L973" t="str">
        <f t="shared" si="77"/>
        <v>Jan</v>
      </c>
      <c r="M973">
        <v>11</v>
      </c>
      <c r="N973">
        <f t="shared" si="78"/>
        <v>4</v>
      </c>
      <c r="O973" s="5">
        <f t="shared" si="79"/>
        <v>61.400000000000006</v>
      </c>
    </row>
    <row r="974" spans="1:15" x14ac:dyDescent="0.25">
      <c r="A974">
        <v>983</v>
      </c>
      <c r="B974">
        <v>431</v>
      </c>
      <c r="C974">
        <f>IF(COUNTIF($B$2:B974,B974)=1,1,0)</f>
        <v>0</v>
      </c>
      <c r="D974" s="1">
        <v>44934</v>
      </c>
      <c r="E974" s="2">
        <v>0.47028935185185183</v>
      </c>
      <c r="F974">
        <v>109</v>
      </c>
      <c r="G974" t="str">
        <f>IFERROR(INDEX(menu_items!$B:$B,MATCH(F974,menu_items!$A:$A,0)),"Unknown value")</f>
        <v>Korean Beef Bowl</v>
      </c>
      <c r="H974" t="str">
        <f>IFERROR(INDEX(menu_items!$C:$C,MATCH(F974,menu_items!$A:$A,0)),"Unknown value")</f>
        <v>Asian</v>
      </c>
      <c r="I974" s="5">
        <f>IFERROR(INDEX(menu_items!$D:$D,MATCH(F974,menu_items!$A:$A,0)),0)</f>
        <v>17.95</v>
      </c>
      <c r="J974" t="str">
        <f t="shared" si="75"/>
        <v>Sun</v>
      </c>
      <c r="K974">
        <f t="shared" si="76"/>
        <v>8</v>
      </c>
      <c r="L974" t="str">
        <f t="shared" si="77"/>
        <v>Jan</v>
      </c>
      <c r="M974">
        <v>11</v>
      </c>
      <c r="N974">
        <f t="shared" si="78"/>
        <v>4</v>
      </c>
      <c r="O974" s="5">
        <f t="shared" si="79"/>
        <v>61.400000000000006</v>
      </c>
    </row>
    <row r="975" spans="1:15" x14ac:dyDescent="0.25">
      <c r="A975">
        <v>984</v>
      </c>
      <c r="B975">
        <v>432</v>
      </c>
      <c r="C975">
        <f>IF(COUNTIF($B$2:B975,B975)=1,1,0)</f>
        <v>1</v>
      </c>
      <c r="D975" s="1">
        <v>44934</v>
      </c>
      <c r="E975" s="2">
        <v>0.48549768518518521</v>
      </c>
      <c r="F975">
        <v>110</v>
      </c>
      <c r="G975" t="str">
        <f>IFERROR(INDEX(menu_items!$B:$B,MATCH(F975,menu_items!$A:$A,0)),"Unknown value")</f>
        <v>Pork Ramen</v>
      </c>
      <c r="H975" t="str">
        <f>IFERROR(INDEX(menu_items!$C:$C,MATCH(F975,menu_items!$A:$A,0)),"Unknown value")</f>
        <v>Asian</v>
      </c>
      <c r="I975" s="5">
        <f>IFERROR(INDEX(menu_items!$D:$D,MATCH(F975,menu_items!$A:$A,0)),0)</f>
        <v>17.95</v>
      </c>
      <c r="J975" t="str">
        <f t="shared" si="75"/>
        <v>Sun</v>
      </c>
      <c r="K975">
        <f t="shared" si="76"/>
        <v>8</v>
      </c>
      <c r="L975" t="str">
        <f t="shared" si="77"/>
        <v>Jan</v>
      </c>
      <c r="M975">
        <v>11</v>
      </c>
      <c r="N975">
        <f t="shared" si="78"/>
        <v>3</v>
      </c>
      <c r="O975" s="5">
        <f t="shared" si="79"/>
        <v>41.9</v>
      </c>
    </row>
    <row r="976" spans="1:15" x14ac:dyDescent="0.25">
      <c r="A976">
        <v>985</v>
      </c>
      <c r="B976">
        <v>432</v>
      </c>
      <c r="C976">
        <f>IF(COUNTIF($B$2:B976,B976)=1,1,0)</f>
        <v>0</v>
      </c>
      <c r="D976" s="1">
        <v>44934</v>
      </c>
      <c r="E976" s="2">
        <v>0.48549768518518521</v>
      </c>
      <c r="F976">
        <v>106</v>
      </c>
      <c r="G976" t="str">
        <f>IFERROR(INDEX(menu_items!$B:$B,MATCH(F976,menu_items!$A:$A,0)),"Unknown value")</f>
        <v>French Fries</v>
      </c>
      <c r="H976" t="str">
        <f>IFERROR(INDEX(menu_items!$C:$C,MATCH(F976,menu_items!$A:$A,0)),"Unknown value")</f>
        <v>American</v>
      </c>
      <c r="I976" s="5">
        <f>IFERROR(INDEX(menu_items!$D:$D,MATCH(F976,menu_items!$A:$A,0)),0)</f>
        <v>7</v>
      </c>
      <c r="J976" t="str">
        <f t="shared" si="75"/>
        <v>Sun</v>
      </c>
      <c r="K976">
        <f t="shared" si="76"/>
        <v>8</v>
      </c>
      <c r="L976" t="str">
        <f t="shared" si="77"/>
        <v>Jan</v>
      </c>
      <c r="M976">
        <v>11</v>
      </c>
      <c r="N976">
        <f t="shared" si="78"/>
        <v>3</v>
      </c>
      <c r="O976" s="5">
        <f t="shared" si="79"/>
        <v>41.9</v>
      </c>
    </row>
    <row r="977" spans="1:15" x14ac:dyDescent="0.25">
      <c r="A977">
        <v>986</v>
      </c>
      <c r="B977">
        <v>432</v>
      </c>
      <c r="C977">
        <f>IF(COUNTIF($B$2:B977,B977)=1,1,0)</f>
        <v>0</v>
      </c>
      <c r="D977" s="1">
        <v>44934</v>
      </c>
      <c r="E977" s="2">
        <v>0.48549768518518521</v>
      </c>
      <c r="F977">
        <v>132</v>
      </c>
      <c r="G977" t="str">
        <f>IFERROR(INDEX(menu_items!$B:$B,MATCH(F977,menu_items!$A:$A,0)),"Unknown value")</f>
        <v>Eggplant Parmesan</v>
      </c>
      <c r="H977" t="str">
        <f>IFERROR(INDEX(menu_items!$C:$C,MATCH(F977,menu_items!$A:$A,0)),"Unknown value")</f>
        <v>Italian</v>
      </c>
      <c r="I977" s="5">
        <f>IFERROR(INDEX(menu_items!$D:$D,MATCH(F977,menu_items!$A:$A,0)),0)</f>
        <v>16.95</v>
      </c>
      <c r="J977" t="str">
        <f t="shared" si="75"/>
        <v>Sun</v>
      </c>
      <c r="K977">
        <f t="shared" si="76"/>
        <v>8</v>
      </c>
      <c r="L977" t="str">
        <f t="shared" si="77"/>
        <v>Jan</v>
      </c>
      <c r="M977">
        <v>11</v>
      </c>
      <c r="N977">
        <f t="shared" si="78"/>
        <v>3</v>
      </c>
      <c r="O977" s="5">
        <f t="shared" si="79"/>
        <v>41.9</v>
      </c>
    </row>
    <row r="978" spans="1:15" x14ac:dyDescent="0.25">
      <c r="A978">
        <v>987</v>
      </c>
      <c r="B978">
        <v>433</v>
      </c>
      <c r="C978">
        <f>IF(COUNTIF($B$2:B978,B978)=1,1,0)</f>
        <v>1</v>
      </c>
      <c r="D978" s="1">
        <v>44934</v>
      </c>
      <c r="E978" s="2">
        <v>0.4929398148148148</v>
      </c>
      <c r="F978">
        <v>122</v>
      </c>
      <c r="G978" t="str">
        <f>IFERROR(INDEX(menu_items!$B:$B,MATCH(F978,menu_items!$A:$A,0)),"Unknown value")</f>
        <v>Chips &amp; Salsa</v>
      </c>
      <c r="H978" t="str">
        <f>IFERROR(INDEX(menu_items!$C:$C,MATCH(F978,menu_items!$A:$A,0)),"Unknown value")</f>
        <v>Mexican</v>
      </c>
      <c r="I978" s="5">
        <f>IFERROR(INDEX(menu_items!$D:$D,MATCH(F978,menu_items!$A:$A,0)),0)</f>
        <v>7</v>
      </c>
      <c r="J978" t="str">
        <f t="shared" si="75"/>
        <v>Sun</v>
      </c>
      <c r="K978">
        <f t="shared" si="76"/>
        <v>8</v>
      </c>
      <c r="L978" t="str">
        <f t="shared" si="77"/>
        <v>Jan</v>
      </c>
      <c r="M978">
        <v>11</v>
      </c>
      <c r="N978">
        <f t="shared" si="78"/>
        <v>1</v>
      </c>
      <c r="O978" s="5">
        <f t="shared" si="79"/>
        <v>7</v>
      </c>
    </row>
    <row r="979" spans="1:15" x14ac:dyDescent="0.25">
      <c r="A979">
        <v>988</v>
      </c>
      <c r="B979">
        <v>434</v>
      </c>
      <c r="C979">
        <f>IF(COUNTIF($B$2:B979,B979)=1,1,0)</f>
        <v>1</v>
      </c>
      <c r="D979" s="1">
        <v>44934</v>
      </c>
      <c r="E979" s="2">
        <v>0.49599537037037039</v>
      </c>
      <c r="F979">
        <v>111</v>
      </c>
      <c r="G979" t="str">
        <f>IFERROR(INDEX(menu_items!$B:$B,MATCH(F979,menu_items!$A:$A,0)),"Unknown value")</f>
        <v>California Roll</v>
      </c>
      <c r="H979" t="str">
        <f>IFERROR(INDEX(menu_items!$C:$C,MATCH(F979,menu_items!$A:$A,0)),"Unknown value")</f>
        <v>Asian</v>
      </c>
      <c r="I979" s="5">
        <f>IFERROR(INDEX(menu_items!$D:$D,MATCH(F979,menu_items!$A:$A,0)),0)</f>
        <v>11.95</v>
      </c>
      <c r="J979" t="str">
        <f t="shared" si="75"/>
        <v>Sun</v>
      </c>
      <c r="K979">
        <f t="shared" si="76"/>
        <v>8</v>
      </c>
      <c r="L979" t="str">
        <f t="shared" si="77"/>
        <v>Jan</v>
      </c>
      <c r="M979">
        <v>11</v>
      </c>
      <c r="N979">
        <f t="shared" si="78"/>
        <v>3</v>
      </c>
      <c r="O979" s="5">
        <f t="shared" si="79"/>
        <v>35.9</v>
      </c>
    </row>
    <row r="980" spans="1:15" x14ac:dyDescent="0.25">
      <c r="A980">
        <v>989</v>
      </c>
      <c r="B980">
        <v>434</v>
      </c>
      <c r="C980">
        <f>IF(COUNTIF($B$2:B980,B980)=1,1,0)</f>
        <v>0</v>
      </c>
      <c r="D980" s="1">
        <v>44934</v>
      </c>
      <c r="E980" s="2">
        <v>0.49599537037037039</v>
      </c>
      <c r="F980">
        <v>122</v>
      </c>
      <c r="G980" t="str">
        <f>IFERROR(INDEX(menu_items!$B:$B,MATCH(F980,menu_items!$A:$A,0)),"Unknown value")</f>
        <v>Chips &amp; Salsa</v>
      </c>
      <c r="H980" t="str">
        <f>IFERROR(INDEX(menu_items!$C:$C,MATCH(F980,menu_items!$A:$A,0)),"Unknown value")</f>
        <v>Mexican</v>
      </c>
      <c r="I980" s="5">
        <f>IFERROR(INDEX(menu_items!$D:$D,MATCH(F980,menu_items!$A:$A,0)),0)</f>
        <v>7</v>
      </c>
      <c r="J980" t="str">
        <f t="shared" si="75"/>
        <v>Sun</v>
      </c>
      <c r="K980">
        <f t="shared" si="76"/>
        <v>8</v>
      </c>
      <c r="L980" t="str">
        <f t="shared" si="77"/>
        <v>Jan</v>
      </c>
      <c r="M980">
        <v>11</v>
      </c>
      <c r="N980">
        <f t="shared" si="78"/>
        <v>3</v>
      </c>
      <c r="O980" s="5">
        <f t="shared" si="79"/>
        <v>35.9</v>
      </c>
    </row>
    <row r="981" spans="1:15" x14ac:dyDescent="0.25">
      <c r="A981">
        <v>990</v>
      </c>
      <c r="B981">
        <v>434</v>
      </c>
      <c r="C981">
        <f>IF(COUNTIF($B$2:B981,B981)=1,1,0)</f>
        <v>0</v>
      </c>
      <c r="D981" s="1">
        <v>44934</v>
      </c>
      <c r="E981" s="2">
        <v>0.49599537037037039</v>
      </c>
      <c r="F981">
        <v>132</v>
      </c>
      <c r="G981" t="str">
        <f>IFERROR(INDEX(menu_items!$B:$B,MATCH(F981,menu_items!$A:$A,0)),"Unknown value")</f>
        <v>Eggplant Parmesan</v>
      </c>
      <c r="H981" t="str">
        <f>IFERROR(INDEX(menu_items!$C:$C,MATCH(F981,menu_items!$A:$A,0)),"Unknown value")</f>
        <v>Italian</v>
      </c>
      <c r="I981" s="5">
        <f>IFERROR(INDEX(menu_items!$D:$D,MATCH(F981,menu_items!$A:$A,0)),0)</f>
        <v>16.95</v>
      </c>
      <c r="J981" t="str">
        <f t="shared" si="75"/>
        <v>Sun</v>
      </c>
      <c r="K981">
        <f t="shared" si="76"/>
        <v>8</v>
      </c>
      <c r="L981" t="str">
        <f t="shared" si="77"/>
        <v>Jan</v>
      </c>
      <c r="M981">
        <v>11</v>
      </c>
      <c r="N981">
        <f t="shared" si="78"/>
        <v>3</v>
      </c>
      <c r="O981" s="5">
        <f t="shared" si="79"/>
        <v>35.9</v>
      </c>
    </row>
    <row r="982" spans="1:15" x14ac:dyDescent="0.25">
      <c r="A982">
        <v>991</v>
      </c>
      <c r="B982">
        <v>435</v>
      </c>
      <c r="C982">
        <f>IF(COUNTIF($B$2:B982,B982)=1,1,0)</f>
        <v>1</v>
      </c>
      <c r="D982" s="1">
        <v>44934</v>
      </c>
      <c r="E982" s="2">
        <v>0.50427083333333333</v>
      </c>
      <c r="F982">
        <v>108</v>
      </c>
      <c r="G982" t="str">
        <f>IFERROR(INDEX(menu_items!$B:$B,MATCH(F982,menu_items!$A:$A,0)),"Unknown value")</f>
        <v>Tofu Pad Thai</v>
      </c>
      <c r="H982" t="str">
        <f>IFERROR(INDEX(menu_items!$C:$C,MATCH(F982,menu_items!$A:$A,0)),"Unknown value")</f>
        <v>Asian</v>
      </c>
      <c r="I982" s="5">
        <f>IFERROR(INDEX(menu_items!$D:$D,MATCH(F982,menu_items!$A:$A,0)),0)</f>
        <v>14.5</v>
      </c>
      <c r="J982" t="str">
        <f t="shared" si="75"/>
        <v>Sun</v>
      </c>
      <c r="K982">
        <f t="shared" si="76"/>
        <v>8</v>
      </c>
      <c r="L982" t="str">
        <f t="shared" si="77"/>
        <v>Jan</v>
      </c>
      <c r="M982">
        <v>12</v>
      </c>
      <c r="N982">
        <f t="shared" si="78"/>
        <v>3</v>
      </c>
      <c r="O982" s="5">
        <f t="shared" si="79"/>
        <v>38.450000000000003</v>
      </c>
    </row>
    <row r="983" spans="1:15" x14ac:dyDescent="0.25">
      <c r="A983">
        <v>992</v>
      </c>
      <c r="B983">
        <v>435</v>
      </c>
      <c r="C983">
        <f>IF(COUNTIF($B$2:B983,B983)=1,1,0)</f>
        <v>0</v>
      </c>
      <c r="D983" s="1">
        <v>44934</v>
      </c>
      <c r="E983" s="2">
        <v>0.50427083333333333</v>
      </c>
      <c r="F983">
        <v>112</v>
      </c>
      <c r="G983" t="str">
        <f>IFERROR(INDEX(menu_items!$B:$B,MATCH(F983,menu_items!$A:$A,0)),"Unknown value")</f>
        <v>Salmon Roll</v>
      </c>
      <c r="H983" t="str">
        <f>IFERROR(INDEX(menu_items!$C:$C,MATCH(F983,menu_items!$A:$A,0)),"Unknown value")</f>
        <v>Asian</v>
      </c>
      <c r="I983" s="5">
        <f>IFERROR(INDEX(menu_items!$D:$D,MATCH(F983,menu_items!$A:$A,0)),0)</f>
        <v>14.95</v>
      </c>
      <c r="J983" t="str">
        <f t="shared" si="75"/>
        <v>Sun</v>
      </c>
      <c r="K983">
        <f t="shared" si="76"/>
        <v>8</v>
      </c>
      <c r="L983" t="str">
        <f t="shared" si="77"/>
        <v>Jan</v>
      </c>
      <c r="M983">
        <v>12</v>
      </c>
      <c r="N983">
        <f t="shared" si="78"/>
        <v>3</v>
      </c>
      <c r="O983" s="5">
        <f t="shared" si="79"/>
        <v>38.450000000000003</v>
      </c>
    </row>
    <row r="984" spans="1:15" x14ac:dyDescent="0.25">
      <c r="A984">
        <v>993</v>
      </c>
      <c r="B984">
        <v>435</v>
      </c>
      <c r="C984">
        <f>IF(COUNTIF($B$2:B984,B984)=1,1,0)</f>
        <v>0</v>
      </c>
      <c r="D984" s="1">
        <v>44934</v>
      </c>
      <c r="E984" s="2">
        <v>0.50427083333333333</v>
      </c>
      <c r="F984">
        <v>123</v>
      </c>
      <c r="G984" t="str">
        <f>IFERROR(INDEX(menu_items!$B:$B,MATCH(F984,menu_items!$A:$A,0)),"Unknown value")</f>
        <v>Chips &amp; Guacamole</v>
      </c>
      <c r="H984" t="str">
        <f>IFERROR(INDEX(menu_items!$C:$C,MATCH(F984,menu_items!$A:$A,0)),"Unknown value")</f>
        <v>Mexican</v>
      </c>
      <c r="I984" s="5">
        <f>IFERROR(INDEX(menu_items!$D:$D,MATCH(F984,menu_items!$A:$A,0)),0)</f>
        <v>9</v>
      </c>
      <c r="J984" t="str">
        <f t="shared" si="75"/>
        <v>Sun</v>
      </c>
      <c r="K984">
        <f t="shared" si="76"/>
        <v>8</v>
      </c>
      <c r="L984" t="str">
        <f t="shared" si="77"/>
        <v>Jan</v>
      </c>
      <c r="M984">
        <v>12</v>
      </c>
      <c r="N984">
        <f t="shared" si="78"/>
        <v>3</v>
      </c>
      <c r="O984" s="5">
        <f t="shared" si="79"/>
        <v>38.450000000000003</v>
      </c>
    </row>
    <row r="985" spans="1:15" x14ac:dyDescent="0.25">
      <c r="A985">
        <v>994</v>
      </c>
      <c r="B985">
        <v>436</v>
      </c>
      <c r="C985">
        <f>IF(COUNTIF($B$2:B985,B985)=1,1,0)</f>
        <v>1</v>
      </c>
      <c r="D985" s="1">
        <v>44934</v>
      </c>
      <c r="E985" s="2">
        <v>0.50510416666666669</v>
      </c>
      <c r="F985">
        <v>108</v>
      </c>
      <c r="G985" t="str">
        <f>IFERROR(INDEX(menu_items!$B:$B,MATCH(F985,menu_items!$A:$A,0)),"Unknown value")</f>
        <v>Tofu Pad Thai</v>
      </c>
      <c r="H985" t="str">
        <f>IFERROR(INDEX(menu_items!$C:$C,MATCH(F985,menu_items!$A:$A,0)),"Unknown value")</f>
        <v>Asian</v>
      </c>
      <c r="I985" s="5">
        <f>IFERROR(INDEX(menu_items!$D:$D,MATCH(F985,menu_items!$A:$A,0)),0)</f>
        <v>14.5</v>
      </c>
      <c r="J985" t="str">
        <f t="shared" si="75"/>
        <v>Sun</v>
      </c>
      <c r="K985">
        <f t="shared" si="76"/>
        <v>8</v>
      </c>
      <c r="L985" t="str">
        <f t="shared" si="77"/>
        <v>Jan</v>
      </c>
      <c r="M985">
        <v>12</v>
      </c>
      <c r="N985">
        <f t="shared" si="78"/>
        <v>4</v>
      </c>
      <c r="O985" s="5">
        <f t="shared" si="79"/>
        <v>57.349999999999994</v>
      </c>
    </row>
    <row r="986" spans="1:15" x14ac:dyDescent="0.25">
      <c r="A986">
        <v>995</v>
      </c>
      <c r="B986">
        <v>436</v>
      </c>
      <c r="C986">
        <f>IF(COUNTIF($B$2:B986,B986)=1,1,0)</f>
        <v>0</v>
      </c>
      <c r="D986" s="1">
        <v>44934</v>
      </c>
      <c r="E986" s="2">
        <v>0.50510416666666669</v>
      </c>
      <c r="F986">
        <v>117</v>
      </c>
      <c r="G986" t="str">
        <f>IFERROR(INDEX(menu_items!$B:$B,MATCH(F986,menu_items!$A:$A,0)),"Unknown value")</f>
        <v>Chicken Burrito</v>
      </c>
      <c r="H986" t="str">
        <f>IFERROR(INDEX(menu_items!$C:$C,MATCH(F986,menu_items!$A:$A,0)),"Unknown value")</f>
        <v>Mexican</v>
      </c>
      <c r="I986" s="5">
        <f>IFERROR(INDEX(menu_items!$D:$D,MATCH(F986,menu_items!$A:$A,0)),0)</f>
        <v>12.95</v>
      </c>
      <c r="J986" t="str">
        <f t="shared" si="75"/>
        <v>Sun</v>
      </c>
      <c r="K986">
        <f t="shared" si="76"/>
        <v>8</v>
      </c>
      <c r="L986" t="str">
        <f t="shared" si="77"/>
        <v>Jan</v>
      </c>
      <c r="M986">
        <v>12</v>
      </c>
      <c r="N986">
        <f t="shared" si="78"/>
        <v>4</v>
      </c>
      <c r="O986" s="5">
        <f t="shared" si="79"/>
        <v>57.349999999999994</v>
      </c>
    </row>
    <row r="987" spans="1:15" x14ac:dyDescent="0.25">
      <c r="A987">
        <v>996</v>
      </c>
      <c r="B987">
        <v>436</v>
      </c>
      <c r="C987">
        <f>IF(COUNTIF($B$2:B987,B987)=1,1,0)</f>
        <v>0</v>
      </c>
      <c r="D987" s="1">
        <v>44934</v>
      </c>
      <c r="E987" s="2">
        <v>0.50510416666666669</v>
      </c>
      <c r="F987">
        <v>112</v>
      </c>
      <c r="G987" t="str">
        <f>IFERROR(INDEX(menu_items!$B:$B,MATCH(F987,menu_items!$A:$A,0)),"Unknown value")</f>
        <v>Salmon Roll</v>
      </c>
      <c r="H987" t="str">
        <f>IFERROR(INDEX(menu_items!$C:$C,MATCH(F987,menu_items!$A:$A,0)),"Unknown value")</f>
        <v>Asian</v>
      </c>
      <c r="I987" s="5">
        <f>IFERROR(INDEX(menu_items!$D:$D,MATCH(F987,menu_items!$A:$A,0)),0)</f>
        <v>14.95</v>
      </c>
      <c r="J987" t="str">
        <f t="shared" si="75"/>
        <v>Sun</v>
      </c>
      <c r="K987">
        <f t="shared" si="76"/>
        <v>8</v>
      </c>
      <c r="L987" t="str">
        <f t="shared" si="77"/>
        <v>Jan</v>
      </c>
      <c r="M987">
        <v>12</v>
      </c>
      <c r="N987">
        <f t="shared" si="78"/>
        <v>4</v>
      </c>
      <c r="O987" s="5">
        <f t="shared" si="79"/>
        <v>57.349999999999994</v>
      </c>
    </row>
    <row r="988" spans="1:15" x14ac:dyDescent="0.25">
      <c r="A988">
        <v>997</v>
      </c>
      <c r="B988">
        <v>436</v>
      </c>
      <c r="C988">
        <f>IF(COUNTIF($B$2:B988,B988)=1,1,0)</f>
        <v>0</v>
      </c>
      <c r="D988" s="1">
        <v>44934</v>
      </c>
      <c r="E988" s="2">
        <v>0.50510416666666669</v>
      </c>
      <c r="F988">
        <v>118</v>
      </c>
      <c r="G988" t="str">
        <f>IFERROR(INDEX(menu_items!$B:$B,MATCH(F988,menu_items!$A:$A,0)),"Unknown value")</f>
        <v>Steak Burrito</v>
      </c>
      <c r="H988" t="str">
        <f>IFERROR(INDEX(menu_items!$C:$C,MATCH(F988,menu_items!$A:$A,0)),"Unknown value")</f>
        <v>Mexican</v>
      </c>
      <c r="I988" s="5">
        <f>IFERROR(INDEX(menu_items!$D:$D,MATCH(F988,menu_items!$A:$A,0)),0)</f>
        <v>14.95</v>
      </c>
      <c r="J988" t="str">
        <f t="shared" si="75"/>
        <v>Sun</v>
      </c>
      <c r="K988">
        <f t="shared" si="76"/>
        <v>8</v>
      </c>
      <c r="L988" t="str">
        <f t="shared" si="77"/>
        <v>Jan</v>
      </c>
      <c r="M988">
        <v>12</v>
      </c>
      <c r="N988">
        <f t="shared" si="78"/>
        <v>4</v>
      </c>
      <c r="O988" s="5">
        <f t="shared" si="79"/>
        <v>57.349999999999994</v>
      </c>
    </row>
    <row r="989" spans="1:15" x14ac:dyDescent="0.25">
      <c r="A989">
        <v>998</v>
      </c>
      <c r="B989">
        <v>437</v>
      </c>
      <c r="C989">
        <f>IF(COUNTIF($B$2:B989,B989)=1,1,0)</f>
        <v>1</v>
      </c>
      <c r="D989" s="1">
        <v>44934</v>
      </c>
      <c r="E989" s="2">
        <v>0.50548611111111108</v>
      </c>
      <c r="F989">
        <v>101</v>
      </c>
      <c r="G989" t="str">
        <f>IFERROR(INDEX(menu_items!$B:$B,MATCH(F989,menu_items!$A:$A,0)),"Unknown value")</f>
        <v>Hamburger</v>
      </c>
      <c r="H989" t="str">
        <f>IFERROR(INDEX(menu_items!$C:$C,MATCH(F989,menu_items!$A:$A,0)),"Unknown value")</f>
        <v>American</v>
      </c>
      <c r="I989" s="5">
        <f>IFERROR(INDEX(menu_items!$D:$D,MATCH(F989,menu_items!$A:$A,0)),0)</f>
        <v>12.95</v>
      </c>
      <c r="J989" t="str">
        <f t="shared" si="75"/>
        <v>Sun</v>
      </c>
      <c r="K989">
        <f t="shared" si="76"/>
        <v>8</v>
      </c>
      <c r="L989" t="str">
        <f t="shared" si="77"/>
        <v>Jan</v>
      </c>
      <c r="M989">
        <v>12</v>
      </c>
      <c r="N989">
        <f t="shared" si="78"/>
        <v>1</v>
      </c>
      <c r="O989" s="5">
        <f t="shared" si="79"/>
        <v>12.95</v>
      </c>
    </row>
    <row r="990" spans="1:15" x14ac:dyDescent="0.25">
      <c r="A990">
        <v>999</v>
      </c>
      <c r="B990">
        <v>438</v>
      </c>
      <c r="C990">
        <f>IF(COUNTIF($B$2:B990,B990)=1,1,0)</f>
        <v>1</v>
      </c>
      <c r="D990" s="1">
        <v>44934</v>
      </c>
      <c r="E990" s="2">
        <v>0.50599537037037035</v>
      </c>
      <c r="F990">
        <v>132</v>
      </c>
      <c r="G990" t="str">
        <f>IFERROR(INDEX(menu_items!$B:$B,MATCH(F990,menu_items!$A:$A,0)),"Unknown value")</f>
        <v>Eggplant Parmesan</v>
      </c>
      <c r="H990" t="str">
        <f>IFERROR(INDEX(menu_items!$C:$C,MATCH(F990,menu_items!$A:$A,0)),"Unknown value")</f>
        <v>Italian</v>
      </c>
      <c r="I990" s="5">
        <f>IFERROR(INDEX(menu_items!$D:$D,MATCH(F990,menu_items!$A:$A,0)),0)</f>
        <v>16.95</v>
      </c>
      <c r="J990" t="str">
        <f t="shared" si="75"/>
        <v>Sun</v>
      </c>
      <c r="K990">
        <f t="shared" si="76"/>
        <v>8</v>
      </c>
      <c r="L990" t="str">
        <f t="shared" si="77"/>
        <v>Jan</v>
      </c>
      <c r="M990">
        <v>12</v>
      </c>
      <c r="N990">
        <f t="shared" si="78"/>
        <v>1</v>
      </c>
      <c r="O990" s="5">
        <f t="shared" si="79"/>
        <v>16.95</v>
      </c>
    </row>
    <row r="991" spans="1:15" x14ac:dyDescent="0.25">
      <c r="A991">
        <v>1000</v>
      </c>
      <c r="B991">
        <v>439</v>
      </c>
      <c r="C991">
        <f>IF(COUNTIF($B$2:B991,B991)=1,1,0)</f>
        <v>1</v>
      </c>
      <c r="D991" s="1">
        <v>44934</v>
      </c>
      <c r="E991" s="2">
        <v>0.50912037037037039</v>
      </c>
      <c r="F991">
        <v>103</v>
      </c>
      <c r="G991" t="str">
        <f>IFERROR(INDEX(menu_items!$B:$B,MATCH(F991,menu_items!$A:$A,0)),"Unknown value")</f>
        <v>Hot Dog</v>
      </c>
      <c r="H991" t="str">
        <f>IFERROR(INDEX(menu_items!$C:$C,MATCH(F991,menu_items!$A:$A,0)),"Unknown value")</f>
        <v>American</v>
      </c>
      <c r="I991" s="5">
        <f>IFERROR(INDEX(menu_items!$D:$D,MATCH(F991,menu_items!$A:$A,0)),0)</f>
        <v>9</v>
      </c>
      <c r="J991" t="str">
        <f t="shared" si="75"/>
        <v>Sun</v>
      </c>
      <c r="K991">
        <f t="shared" si="76"/>
        <v>8</v>
      </c>
      <c r="L991" t="str">
        <f t="shared" si="77"/>
        <v>Jan</v>
      </c>
      <c r="M991">
        <v>12</v>
      </c>
      <c r="N991">
        <f t="shared" si="78"/>
        <v>3</v>
      </c>
      <c r="O991" s="5">
        <f t="shared" si="79"/>
        <v>23</v>
      </c>
    </row>
    <row r="992" spans="1:15" x14ac:dyDescent="0.25">
      <c r="A992">
        <v>1001</v>
      </c>
      <c r="B992">
        <v>439</v>
      </c>
      <c r="C992">
        <f>IF(COUNTIF($B$2:B992,B992)=1,1,0)</f>
        <v>0</v>
      </c>
      <c r="D992" s="1">
        <v>44934</v>
      </c>
      <c r="E992" s="2">
        <v>0.50912037037037039</v>
      </c>
      <c r="F992">
        <v>113</v>
      </c>
      <c r="G992" t="str">
        <f>IFERROR(INDEX(menu_items!$B:$B,MATCH(F992,menu_items!$A:$A,0)),"Unknown value")</f>
        <v>Edamame</v>
      </c>
      <c r="H992" t="str">
        <f>IFERROR(INDEX(menu_items!$C:$C,MATCH(F992,menu_items!$A:$A,0)),"Unknown value")</f>
        <v>Asian</v>
      </c>
      <c r="I992" s="5">
        <f>IFERROR(INDEX(menu_items!$D:$D,MATCH(F992,menu_items!$A:$A,0)),0)</f>
        <v>5</v>
      </c>
      <c r="J992" t="str">
        <f t="shared" si="75"/>
        <v>Sun</v>
      </c>
      <c r="K992">
        <f t="shared" si="76"/>
        <v>8</v>
      </c>
      <c r="L992" t="str">
        <f t="shared" si="77"/>
        <v>Jan</v>
      </c>
      <c r="M992">
        <v>12</v>
      </c>
      <c r="N992">
        <f t="shared" si="78"/>
        <v>3</v>
      </c>
      <c r="O992" s="5">
        <f t="shared" si="79"/>
        <v>23</v>
      </c>
    </row>
    <row r="993" spans="1:15" x14ac:dyDescent="0.25">
      <c r="A993">
        <v>1002</v>
      </c>
      <c r="B993">
        <v>439</v>
      </c>
      <c r="C993">
        <f>IF(COUNTIF($B$2:B993,B993)=1,1,0)</f>
        <v>0</v>
      </c>
      <c r="D993" s="1">
        <v>44934</v>
      </c>
      <c r="E993" s="2">
        <v>0.50912037037037039</v>
      </c>
      <c r="F993">
        <v>114</v>
      </c>
      <c r="G993" t="str">
        <f>IFERROR(INDEX(menu_items!$B:$B,MATCH(F993,menu_items!$A:$A,0)),"Unknown value")</f>
        <v>Potstickers</v>
      </c>
      <c r="H993" t="str">
        <f>IFERROR(INDEX(menu_items!$C:$C,MATCH(F993,menu_items!$A:$A,0)),"Unknown value")</f>
        <v>Asian</v>
      </c>
      <c r="I993" s="5">
        <f>IFERROR(INDEX(menu_items!$D:$D,MATCH(F993,menu_items!$A:$A,0)),0)</f>
        <v>9</v>
      </c>
      <c r="J993" t="str">
        <f t="shared" si="75"/>
        <v>Sun</v>
      </c>
      <c r="K993">
        <f t="shared" si="76"/>
        <v>8</v>
      </c>
      <c r="L993" t="str">
        <f t="shared" si="77"/>
        <v>Jan</v>
      </c>
      <c r="M993">
        <v>12</v>
      </c>
      <c r="N993">
        <f t="shared" si="78"/>
        <v>3</v>
      </c>
      <c r="O993" s="5">
        <f t="shared" si="79"/>
        <v>23</v>
      </c>
    </row>
    <row r="994" spans="1:15" x14ac:dyDescent="0.25">
      <c r="A994">
        <v>1003</v>
      </c>
      <c r="B994">
        <v>440</v>
      </c>
      <c r="C994">
        <f>IF(COUNTIF($B$2:B994,B994)=1,1,0)</f>
        <v>1</v>
      </c>
      <c r="D994" s="1">
        <v>44934</v>
      </c>
      <c r="E994" s="2">
        <v>0.51150462962962961</v>
      </c>
      <c r="F994">
        <v>116</v>
      </c>
      <c r="G994" t="str">
        <f>IFERROR(INDEX(menu_items!$B:$B,MATCH(F994,menu_items!$A:$A,0)),"Unknown value")</f>
        <v>Steak Tacos</v>
      </c>
      <c r="H994" t="str">
        <f>IFERROR(INDEX(menu_items!$C:$C,MATCH(F994,menu_items!$A:$A,0)),"Unknown value")</f>
        <v>Mexican</v>
      </c>
      <c r="I994" s="5">
        <f>IFERROR(INDEX(menu_items!$D:$D,MATCH(F994,menu_items!$A:$A,0)),0)</f>
        <v>13.95</v>
      </c>
      <c r="J994" t="str">
        <f t="shared" si="75"/>
        <v>Sun</v>
      </c>
      <c r="K994">
        <f t="shared" si="76"/>
        <v>8</v>
      </c>
      <c r="L994" t="str">
        <f t="shared" si="77"/>
        <v>Jan</v>
      </c>
      <c r="M994">
        <v>12</v>
      </c>
      <c r="N994">
        <f t="shared" si="78"/>
        <v>14</v>
      </c>
      <c r="O994" s="5">
        <f t="shared" si="79"/>
        <v>192.14999999999998</v>
      </c>
    </row>
    <row r="995" spans="1:15" x14ac:dyDescent="0.25">
      <c r="A995">
        <v>1004</v>
      </c>
      <c r="B995">
        <v>440</v>
      </c>
      <c r="C995">
        <f>IF(COUNTIF($B$2:B995,B995)=1,1,0)</f>
        <v>0</v>
      </c>
      <c r="D995" s="1">
        <v>44934</v>
      </c>
      <c r="E995" s="2">
        <v>0.51150462962962961</v>
      </c>
      <c r="F995">
        <v>103</v>
      </c>
      <c r="G995" t="str">
        <f>IFERROR(INDEX(menu_items!$B:$B,MATCH(F995,menu_items!$A:$A,0)),"Unknown value")</f>
        <v>Hot Dog</v>
      </c>
      <c r="H995" t="str">
        <f>IFERROR(INDEX(menu_items!$C:$C,MATCH(F995,menu_items!$A:$A,0)),"Unknown value")</f>
        <v>American</v>
      </c>
      <c r="I995" s="5">
        <f>IFERROR(INDEX(menu_items!$D:$D,MATCH(F995,menu_items!$A:$A,0)),0)</f>
        <v>9</v>
      </c>
      <c r="J995" t="str">
        <f t="shared" si="75"/>
        <v>Sun</v>
      </c>
      <c r="K995">
        <f t="shared" si="76"/>
        <v>8</v>
      </c>
      <c r="L995" t="str">
        <f t="shared" si="77"/>
        <v>Jan</v>
      </c>
      <c r="M995">
        <v>12</v>
      </c>
      <c r="N995">
        <f t="shared" si="78"/>
        <v>14</v>
      </c>
      <c r="O995" s="5">
        <f t="shared" si="79"/>
        <v>192.14999999999998</v>
      </c>
    </row>
    <row r="996" spans="1:15" x14ac:dyDescent="0.25">
      <c r="A996">
        <v>1005</v>
      </c>
      <c r="B996">
        <v>440</v>
      </c>
      <c r="C996">
        <f>IF(COUNTIF($B$2:B996,B996)=1,1,0)</f>
        <v>0</v>
      </c>
      <c r="D996" s="1">
        <v>44934</v>
      </c>
      <c r="E996" s="2">
        <v>0.51150462962962961</v>
      </c>
      <c r="F996">
        <v>124</v>
      </c>
      <c r="G996" t="str">
        <f>IFERROR(INDEX(menu_items!$B:$B,MATCH(F996,menu_items!$A:$A,0)),"Unknown value")</f>
        <v>Spaghetti</v>
      </c>
      <c r="H996" t="str">
        <f>IFERROR(INDEX(menu_items!$C:$C,MATCH(F996,menu_items!$A:$A,0)),"Unknown value")</f>
        <v>Italian</v>
      </c>
      <c r="I996" s="5">
        <f>IFERROR(INDEX(menu_items!$D:$D,MATCH(F996,menu_items!$A:$A,0)),0)</f>
        <v>14.5</v>
      </c>
      <c r="J996" t="str">
        <f t="shared" si="75"/>
        <v>Sun</v>
      </c>
      <c r="K996">
        <f t="shared" si="76"/>
        <v>8</v>
      </c>
      <c r="L996" t="str">
        <f t="shared" si="77"/>
        <v>Jan</v>
      </c>
      <c r="M996">
        <v>12</v>
      </c>
      <c r="N996">
        <f t="shared" si="78"/>
        <v>14</v>
      </c>
      <c r="O996" s="5">
        <f t="shared" si="79"/>
        <v>192.14999999999998</v>
      </c>
    </row>
    <row r="997" spans="1:15" x14ac:dyDescent="0.25">
      <c r="A997">
        <v>1006</v>
      </c>
      <c r="B997">
        <v>440</v>
      </c>
      <c r="C997">
        <f>IF(COUNTIF($B$2:B997,B997)=1,1,0)</f>
        <v>0</v>
      </c>
      <c r="D997" s="1">
        <v>44934</v>
      </c>
      <c r="E997" s="2">
        <v>0.51150462962962961</v>
      </c>
      <c r="F997">
        <v>125</v>
      </c>
      <c r="G997" t="str">
        <f>IFERROR(INDEX(menu_items!$B:$B,MATCH(F997,menu_items!$A:$A,0)),"Unknown value")</f>
        <v>Spaghetti &amp; Meatballs</v>
      </c>
      <c r="H997" t="str">
        <f>IFERROR(INDEX(menu_items!$C:$C,MATCH(F997,menu_items!$A:$A,0)),"Unknown value")</f>
        <v>Italian</v>
      </c>
      <c r="I997" s="5">
        <f>IFERROR(INDEX(menu_items!$D:$D,MATCH(F997,menu_items!$A:$A,0)),0)</f>
        <v>17.95</v>
      </c>
      <c r="J997" t="str">
        <f t="shared" si="75"/>
        <v>Sun</v>
      </c>
      <c r="K997">
        <f t="shared" si="76"/>
        <v>8</v>
      </c>
      <c r="L997" t="str">
        <f t="shared" si="77"/>
        <v>Jan</v>
      </c>
      <c r="M997">
        <v>12</v>
      </c>
      <c r="N997">
        <f t="shared" si="78"/>
        <v>14</v>
      </c>
      <c r="O997" s="5">
        <f t="shared" si="79"/>
        <v>192.14999999999998</v>
      </c>
    </row>
    <row r="998" spans="1:15" x14ac:dyDescent="0.25">
      <c r="A998">
        <v>1007</v>
      </c>
      <c r="B998">
        <v>440</v>
      </c>
      <c r="C998">
        <f>IF(COUNTIF($B$2:B998,B998)=1,1,0)</f>
        <v>0</v>
      </c>
      <c r="D998" s="1">
        <v>44934</v>
      </c>
      <c r="E998" s="2">
        <v>0.51150462962962961</v>
      </c>
      <c r="F998">
        <v>125</v>
      </c>
      <c r="G998" t="str">
        <f>IFERROR(INDEX(menu_items!$B:$B,MATCH(F998,menu_items!$A:$A,0)),"Unknown value")</f>
        <v>Spaghetti &amp; Meatballs</v>
      </c>
      <c r="H998" t="str">
        <f>IFERROR(INDEX(menu_items!$C:$C,MATCH(F998,menu_items!$A:$A,0)),"Unknown value")</f>
        <v>Italian</v>
      </c>
      <c r="I998" s="5">
        <f>IFERROR(INDEX(menu_items!$D:$D,MATCH(F998,menu_items!$A:$A,0)),0)</f>
        <v>17.95</v>
      </c>
      <c r="J998" t="str">
        <f t="shared" si="75"/>
        <v>Sun</v>
      </c>
      <c r="K998">
        <f t="shared" si="76"/>
        <v>8</v>
      </c>
      <c r="L998" t="str">
        <f t="shared" si="77"/>
        <v>Jan</v>
      </c>
      <c r="M998">
        <v>12</v>
      </c>
      <c r="N998">
        <f t="shared" si="78"/>
        <v>14</v>
      </c>
      <c r="O998" s="5">
        <f t="shared" si="79"/>
        <v>192.14999999999998</v>
      </c>
    </row>
    <row r="999" spans="1:15" x14ac:dyDescent="0.25">
      <c r="A999">
        <v>1008</v>
      </c>
      <c r="B999">
        <v>440</v>
      </c>
      <c r="C999">
        <f>IF(COUNTIF($B$2:B999,B999)=1,1,0)</f>
        <v>0</v>
      </c>
      <c r="D999" s="1">
        <v>44934</v>
      </c>
      <c r="E999" s="2">
        <v>0.51150462962962961</v>
      </c>
      <c r="F999">
        <v>126</v>
      </c>
      <c r="G999" t="str">
        <f>IFERROR(INDEX(menu_items!$B:$B,MATCH(F999,menu_items!$A:$A,0)),"Unknown value")</f>
        <v>Fettuccine Alfredo</v>
      </c>
      <c r="H999" t="str">
        <f>IFERROR(INDEX(menu_items!$C:$C,MATCH(F999,menu_items!$A:$A,0)),"Unknown value")</f>
        <v>Italian</v>
      </c>
      <c r="I999" s="5">
        <f>IFERROR(INDEX(menu_items!$D:$D,MATCH(F999,menu_items!$A:$A,0)),0)</f>
        <v>14.5</v>
      </c>
      <c r="J999" t="str">
        <f t="shared" si="75"/>
        <v>Sun</v>
      </c>
      <c r="K999">
        <f t="shared" si="76"/>
        <v>8</v>
      </c>
      <c r="L999" t="str">
        <f t="shared" si="77"/>
        <v>Jan</v>
      </c>
      <c r="M999">
        <v>12</v>
      </c>
      <c r="N999">
        <f t="shared" si="78"/>
        <v>14</v>
      </c>
      <c r="O999" s="5">
        <f t="shared" si="79"/>
        <v>192.14999999999998</v>
      </c>
    </row>
    <row r="1000" spans="1:15" x14ac:dyDescent="0.25">
      <c r="A1000">
        <v>1009</v>
      </c>
      <c r="B1000">
        <v>440</v>
      </c>
      <c r="C1000">
        <f>IF(COUNTIF($B$2:B1000,B1000)=1,1,0)</f>
        <v>0</v>
      </c>
      <c r="D1000" s="1">
        <v>44934</v>
      </c>
      <c r="E1000" s="2">
        <v>0.51150462962962961</v>
      </c>
      <c r="F1000">
        <v>126</v>
      </c>
      <c r="G1000" t="str">
        <f>IFERROR(INDEX(menu_items!$B:$B,MATCH(F1000,menu_items!$A:$A,0)),"Unknown value")</f>
        <v>Fettuccine Alfredo</v>
      </c>
      <c r="H1000" t="str">
        <f>IFERROR(INDEX(menu_items!$C:$C,MATCH(F1000,menu_items!$A:$A,0)),"Unknown value")</f>
        <v>Italian</v>
      </c>
      <c r="I1000" s="5">
        <f>IFERROR(INDEX(menu_items!$D:$D,MATCH(F1000,menu_items!$A:$A,0)),0)</f>
        <v>14.5</v>
      </c>
      <c r="J1000" t="str">
        <f t="shared" si="75"/>
        <v>Sun</v>
      </c>
      <c r="K1000">
        <f t="shared" si="76"/>
        <v>8</v>
      </c>
      <c r="L1000" t="str">
        <f t="shared" si="77"/>
        <v>Jan</v>
      </c>
      <c r="M1000">
        <v>12</v>
      </c>
      <c r="N1000">
        <f t="shared" si="78"/>
        <v>14</v>
      </c>
      <c r="O1000" s="5">
        <f t="shared" si="79"/>
        <v>192.14999999999998</v>
      </c>
    </row>
    <row r="1001" spans="1:15" x14ac:dyDescent="0.25">
      <c r="A1001">
        <v>1010</v>
      </c>
      <c r="B1001">
        <v>440</v>
      </c>
      <c r="C1001">
        <f>IF(COUNTIF($B$2:B1001,B1001)=1,1,0)</f>
        <v>0</v>
      </c>
      <c r="D1001" s="1">
        <v>44934</v>
      </c>
      <c r="E1001" s="2">
        <v>0.51150462962962961</v>
      </c>
      <c r="F1001">
        <v>109</v>
      </c>
      <c r="G1001" t="str">
        <f>IFERROR(INDEX(menu_items!$B:$B,MATCH(F1001,menu_items!$A:$A,0)),"Unknown value")</f>
        <v>Korean Beef Bowl</v>
      </c>
      <c r="H1001" t="str">
        <f>IFERROR(INDEX(menu_items!$C:$C,MATCH(F1001,menu_items!$A:$A,0)),"Unknown value")</f>
        <v>Asian</v>
      </c>
      <c r="I1001" s="5">
        <f>IFERROR(INDEX(menu_items!$D:$D,MATCH(F1001,menu_items!$A:$A,0)),0)</f>
        <v>17.95</v>
      </c>
      <c r="J1001" t="str">
        <f t="shared" si="75"/>
        <v>Sun</v>
      </c>
      <c r="K1001">
        <f t="shared" si="76"/>
        <v>8</v>
      </c>
      <c r="L1001" t="str">
        <f t="shared" si="77"/>
        <v>Jan</v>
      </c>
      <c r="M1001">
        <v>12</v>
      </c>
      <c r="N1001">
        <f t="shared" si="78"/>
        <v>14</v>
      </c>
      <c r="O1001" s="5">
        <f t="shared" si="79"/>
        <v>192.14999999999998</v>
      </c>
    </row>
    <row r="1002" spans="1:15" x14ac:dyDescent="0.25">
      <c r="A1002">
        <v>1011</v>
      </c>
      <c r="B1002">
        <v>440</v>
      </c>
      <c r="C1002">
        <f>IF(COUNTIF($B$2:B1002,B1002)=1,1,0)</f>
        <v>0</v>
      </c>
      <c r="D1002" s="1">
        <v>44934</v>
      </c>
      <c r="E1002" s="2">
        <v>0.51150462962962961</v>
      </c>
      <c r="F1002">
        <v>127</v>
      </c>
      <c r="G1002" t="str">
        <f>IFERROR(INDEX(menu_items!$B:$B,MATCH(F1002,menu_items!$A:$A,0)),"Unknown value")</f>
        <v>Meat Lasagna</v>
      </c>
      <c r="H1002" t="str">
        <f>IFERROR(INDEX(menu_items!$C:$C,MATCH(F1002,menu_items!$A:$A,0)),"Unknown value")</f>
        <v>Italian</v>
      </c>
      <c r="I1002" s="5">
        <f>IFERROR(INDEX(menu_items!$D:$D,MATCH(F1002,menu_items!$A:$A,0)),0)</f>
        <v>17.95</v>
      </c>
      <c r="J1002" t="str">
        <f t="shared" si="75"/>
        <v>Sun</v>
      </c>
      <c r="K1002">
        <f t="shared" si="76"/>
        <v>8</v>
      </c>
      <c r="L1002" t="str">
        <f t="shared" si="77"/>
        <v>Jan</v>
      </c>
      <c r="M1002">
        <v>12</v>
      </c>
      <c r="N1002">
        <f t="shared" si="78"/>
        <v>14</v>
      </c>
      <c r="O1002" s="5">
        <f t="shared" si="79"/>
        <v>192.14999999999998</v>
      </c>
    </row>
    <row r="1003" spans="1:15" x14ac:dyDescent="0.25">
      <c r="A1003">
        <v>1012</v>
      </c>
      <c r="B1003">
        <v>440</v>
      </c>
      <c r="C1003">
        <f>IF(COUNTIF($B$2:B1003,B1003)=1,1,0)</f>
        <v>0</v>
      </c>
      <c r="D1003" s="1">
        <v>44934</v>
      </c>
      <c r="E1003" s="2">
        <v>0.51150462962962961</v>
      </c>
      <c r="F1003">
        <v>113</v>
      </c>
      <c r="G1003" t="str">
        <f>IFERROR(INDEX(menu_items!$B:$B,MATCH(F1003,menu_items!$A:$A,0)),"Unknown value")</f>
        <v>Edamame</v>
      </c>
      <c r="H1003" t="str">
        <f>IFERROR(INDEX(menu_items!$C:$C,MATCH(F1003,menu_items!$A:$A,0)),"Unknown value")</f>
        <v>Asian</v>
      </c>
      <c r="I1003" s="5">
        <f>IFERROR(INDEX(menu_items!$D:$D,MATCH(F1003,menu_items!$A:$A,0)),0)</f>
        <v>5</v>
      </c>
      <c r="J1003" t="str">
        <f t="shared" si="75"/>
        <v>Sun</v>
      </c>
      <c r="K1003">
        <f t="shared" si="76"/>
        <v>8</v>
      </c>
      <c r="L1003" t="str">
        <f t="shared" si="77"/>
        <v>Jan</v>
      </c>
      <c r="M1003">
        <v>12</v>
      </c>
      <c r="N1003">
        <f t="shared" si="78"/>
        <v>14</v>
      </c>
      <c r="O1003" s="5">
        <f t="shared" si="79"/>
        <v>192.14999999999998</v>
      </c>
    </row>
    <row r="1004" spans="1:15" x14ac:dyDescent="0.25">
      <c r="A1004">
        <v>1013</v>
      </c>
      <c r="B1004">
        <v>440</v>
      </c>
      <c r="C1004">
        <f>IF(COUNTIF($B$2:B1004,B1004)=1,1,0)</f>
        <v>0</v>
      </c>
      <c r="D1004" s="1">
        <v>44934</v>
      </c>
      <c r="E1004" s="2">
        <v>0.51150462962962961</v>
      </c>
      <c r="F1004">
        <v>122</v>
      </c>
      <c r="G1004" t="str">
        <f>IFERROR(INDEX(menu_items!$B:$B,MATCH(F1004,menu_items!$A:$A,0)),"Unknown value")</f>
        <v>Chips &amp; Salsa</v>
      </c>
      <c r="H1004" t="str">
        <f>IFERROR(INDEX(menu_items!$C:$C,MATCH(F1004,menu_items!$A:$A,0)),"Unknown value")</f>
        <v>Mexican</v>
      </c>
      <c r="I1004" s="5">
        <f>IFERROR(INDEX(menu_items!$D:$D,MATCH(F1004,menu_items!$A:$A,0)),0)</f>
        <v>7</v>
      </c>
      <c r="J1004" t="str">
        <f t="shared" si="75"/>
        <v>Sun</v>
      </c>
      <c r="K1004">
        <f t="shared" si="76"/>
        <v>8</v>
      </c>
      <c r="L1004" t="str">
        <f t="shared" si="77"/>
        <v>Jan</v>
      </c>
      <c r="M1004">
        <v>12</v>
      </c>
      <c r="N1004">
        <f t="shared" si="78"/>
        <v>14</v>
      </c>
      <c r="O1004" s="5">
        <f t="shared" si="79"/>
        <v>192.14999999999998</v>
      </c>
    </row>
    <row r="1005" spans="1:15" x14ac:dyDescent="0.25">
      <c r="A1005">
        <v>1014</v>
      </c>
      <c r="B1005">
        <v>440</v>
      </c>
      <c r="C1005">
        <f>IF(COUNTIF($B$2:B1005,B1005)=1,1,0)</f>
        <v>0</v>
      </c>
      <c r="D1005" s="1">
        <v>44934</v>
      </c>
      <c r="E1005" s="2">
        <v>0.51150462962962961</v>
      </c>
      <c r="F1005">
        <v>131</v>
      </c>
      <c r="G1005" t="str">
        <f>IFERROR(INDEX(menu_items!$B:$B,MATCH(F1005,menu_items!$A:$A,0)),"Unknown value")</f>
        <v>Chicken Parmesan</v>
      </c>
      <c r="H1005" t="str">
        <f>IFERROR(INDEX(menu_items!$C:$C,MATCH(F1005,menu_items!$A:$A,0)),"Unknown value")</f>
        <v>Italian</v>
      </c>
      <c r="I1005" s="5">
        <f>IFERROR(INDEX(menu_items!$D:$D,MATCH(F1005,menu_items!$A:$A,0)),0)</f>
        <v>17.95</v>
      </c>
      <c r="J1005" t="str">
        <f t="shared" si="75"/>
        <v>Sun</v>
      </c>
      <c r="K1005">
        <f t="shared" si="76"/>
        <v>8</v>
      </c>
      <c r="L1005" t="str">
        <f t="shared" si="77"/>
        <v>Jan</v>
      </c>
      <c r="M1005">
        <v>12</v>
      </c>
      <c r="N1005">
        <f t="shared" si="78"/>
        <v>14</v>
      </c>
      <c r="O1005" s="5">
        <f t="shared" si="79"/>
        <v>192.14999999999998</v>
      </c>
    </row>
    <row r="1006" spans="1:15" x14ac:dyDescent="0.25">
      <c r="A1006">
        <v>1015</v>
      </c>
      <c r="B1006">
        <v>440</v>
      </c>
      <c r="C1006">
        <f>IF(COUNTIF($B$2:B1006,B1006)=1,1,0)</f>
        <v>0</v>
      </c>
      <c r="D1006" s="1">
        <v>44934</v>
      </c>
      <c r="E1006" s="2">
        <v>0.51150462962962961</v>
      </c>
      <c r="F1006">
        <v>106</v>
      </c>
      <c r="G1006" t="str">
        <f>IFERROR(INDEX(menu_items!$B:$B,MATCH(F1006,menu_items!$A:$A,0)),"Unknown value")</f>
        <v>French Fries</v>
      </c>
      <c r="H1006" t="str">
        <f>IFERROR(INDEX(menu_items!$C:$C,MATCH(F1006,menu_items!$A:$A,0)),"Unknown value")</f>
        <v>American</v>
      </c>
      <c r="I1006" s="5">
        <f>IFERROR(INDEX(menu_items!$D:$D,MATCH(F1006,menu_items!$A:$A,0)),0)</f>
        <v>7</v>
      </c>
      <c r="J1006" t="str">
        <f t="shared" si="75"/>
        <v>Sun</v>
      </c>
      <c r="K1006">
        <f t="shared" si="76"/>
        <v>8</v>
      </c>
      <c r="L1006" t="str">
        <f t="shared" si="77"/>
        <v>Jan</v>
      </c>
      <c r="M1006">
        <v>12</v>
      </c>
      <c r="N1006">
        <f t="shared" si="78"/>
        <v>14</v>
      </c>
      <c r="O1006" s="5">
        <f t="shared" si="79"/>
        <v>192.14999999999998</v>
      </c>
    </row>
    <row r="1007" spans="1:15" x14ac:dyDescent="0.25">
      <c r="A1007">
        <v>1016</v>
      </c>
      <c r="B1007">
        <v>440</v>
      </c>
      <c r="C1007">
        <f>IF(COUNTIF($B$2:B1007,B1007)=1,1,0)</f>
        <v>0</v>
      </c>
      <c r="D1007" s="1">
        <v>44934</v>
      </c>
      <c r="E1007" s="2">
        <v>0.51150462962962961</v>
      </c>
      <c r="F1007">
        <v>132</v>
      </c>
      <c r="G1007" t="str">
        <f>IFERROR(INDEX(menu_items!$B:$B,MATCH(F1007,menu_items!$A:$A,0)),"Unknown value")</f>
        <v>Eggplant Parmesan</v>
      </c>
      <c r="H1007" t="str">
        <f>IFERROR(INDEX(menu_items!$C:$C,MATCH(F1007,menu_items!$A:$A,0)),"Unknown value")</f>
        <v>Italian</v>
      </c>
      <c r="I1007" s="5">
        <f>IFERROR(INDEX(menu_items!$D:$D,MATCH(F1007,menu_items!$A:$A,0)),0)</f>
        <v>16.95</v>
      </c>
      <c r="J1007" t="str">
        <f t="shared" si="75"/>
        <v>Sun</v>
      </c>
      <c r="K1007">
        <f t="shared" si="76"/>
        <v>8</v>
      </c>
      <c r="L1007" t="str">
        <f t="shared" si="77"/>
        <v>Jan</v>
      </c>
      <c r="M1007">
        <v>12</v>
      </c>
      <c r="N1007">
        <f t="shared" si="78"/>
        <v>14</v>
      </c>
      <c r="O1007" s="5">
        <f t="shared" si="79"/>
        <v>192.14999999999998</v>
      </c>
    </row>
    <row r="1008" spans="1:15" x14ac:dyDescent="0.25">
      <c r="A1008">
        <v>1017</v>
      </c>
      <c r="B1008">
        <v>441</v>
      </c>
      <c r="C1008">
        <f>IF(COUNTIF($B$2:B1008,B1008)=1,1,0)</f>
        <v>1</v>
      </c>
      <c r="D1008" s="1">
        <v>44934</v>
      </c>
      <c r="E1008" s="2">
        <v>0.51178240740740744</v>
      </c>
      <c r="F1008">
        <v>122</v>
      </c>
      <c r="G1008" t="str">
        <f>IFERROR(INDEX(menu_items!$B:$B,MATCH(F1008,menu_items!$A:$A,0)),"Unknown value")</f>
        <v>Chips &amp; Salsa</v>
      </c>
      <c r="H1008" t="str">
        <f>IFERROR(INDEX(menu_items!$C:$C,MATCH(F1008,menu_items!$A:$A,0)),"Unknown value")</f>
        <v>Mexican</v>
      </c>
      <c r="I1008" s="5">
        <f>IFERROR(INDEX(menu_items!$D:$D,MATCH(F1008,menu_items!$A:$A,0)),0)</f>
        <v>7</v>
      </c>
      <c r="J1008" t="str">
        <f t="shared" si="75"/>
        <v>Sun</v>
      </c>
      <c r="K1008">
        <f t="shared" si="76"/>
        <v>8</v>
      </c>
      <c r="L1008" t="str">
        <f t="shared" si="77"/>
        <v>Jan</v>
      </c>
      <c r="M1008">
        <v>12</v>
      </c>
      <c r="N1008">
        <f t="shared" si="78"/>
        <v>2</v>
      </c>
      <c r="O1008" s="5">
        <f t="shared" si="79"/>
        <v>14</v>
      </c>
    </row>
    <row r="1009" spans="1:15" x14ac:dyDescent="0.25">
      <c r="A1009">
        <v>1018</v>
      </c>
      <c r="B1009">
        <v>441</v>
      </c>
      <c r="C1009">
        <f>IF(COUNTIF($B$2:B1009,B1009)=1,1,0)</f>
        <v>0</v>
      </c>
      <c r="D1009" s="1">
        <v>44934</v>
      </c>
      <c r="E1009" s="2">
        <v>0.51178240740740744</v>
      </c>
      <c r="F1009">
        <v>106</v>
      </c>
      <c r="G1009" t="str">
        <f>IFERROR(INDEX(menu_items!$B:$B,MATCH(F1009,menu_items!$A:$A,0)),"Unknown value")</f>
        <v>French Fries</v>
      </c>
      <c r="H1009" t="str">
        <f>IFERROR(INDEX(menu_items!$C:$C,MATCH(F1009,menu_items!$A:$A,0)),"Unknown value")</f>
        <v>American</v>
      </c>
      <c r="I1009" s="5">
        <f>IFERROR(INDEX(menu_items!$D:$D,MATCH(F1009,menu_items!$A:$A,0)),0)</f>
        <v>7</v>
      </c>
      <c r="J1009" t="str">
        <f t="shared" si="75"/>
        <v>Sun</v>
      </c>
      <c r="K1009">
        <f t="shared" si="76"/>
        <v>8</v>
      </c>
      <c r="L1009" t="str">
        <f t="shared" si="77"/>
        <v>Jan</v>
      </c>
      <c r="M1009">
        <v>12</v>
      </c>
      <c r="N1009">
        <f t="shared" si="78"/>
        <v>2</v>
      </c>
      <c r="O1009" s="5">
        <f t="shared" si="79"/>
        <v>14</v>
      </c>
    </row>
    <row r="1010" spans="1:15" x14ac:dyDescent="0.25">
      <c r="A1010">
        <v>1019</v>
      </c>
      <c r="B1010">
        <v>442</v>
      </c>
      <c r="C1010">
        <f>IF(COUNTIF($B$2:B1010,B1010)=1,1,0)</f>
        <v>1</v>
      </c>
      <c r="D1010" s="1">
        <v>44934</v>
      </c>
      <c r="E1010" s="2">
        <v>0.52001157407407406</v>
      </c>
      <c r="F1010">
        <v>118</v>
      </c>
      <c r="G1010" t="str">
        <f>IFERROR(INDEX(menu_items!$B:$B,MATCH(F1010,menu_items!$A:$A,0)),"Unknown value")</f>
        <v>Steak Burrito</v>
      </c>
      <c r="H1010" t="str">
        <f>IFERROR(INDEX(menu_items!$C:$C,MATCH(F1010,menu_items!$A:$A,0)),"Unknown value")</f>
        <v>Mexican</v>
      </c>
      <c r="I1010" s="5">
        <f>IFERROR(INDEX(menu_items!$D:$D,MATCH(F1010,menu_items!$A:$A,0)),0)</f>
        <v>14.95</v>
      </c>
      <c r="J1010" t="str">
        <f t="shared" si="75"/>
        <v>Sun</v>
      </c>
      <c r="K1010">
        <f t="shared" si="76"/>
        <v>8</v>
      </c>
      <c r="L1010" t="str">
        <f t="shared" si="77"/>
        <v>Jan</v>
      </c>
      <c r="M1010">
        <v>12</v>
      </c>
      <c r="N1010">
        <f t="shared" si="78"/>
        <v>1</v>
      </c>
      <c r="O1010" s="5">
        <f t="shared" si="79"/>
        <v>14.95</v>
      </c>
    </row>
    <row r="1011" spans="1:15" x14ac:dyDescent="0.25">
      <c r="A1011">
        <v>1020</v>
      </c>
      <c r="B1011">
        <v>443</v>
      </c>
      <c r="C1011">
        <f>IF(COUNTIF($B$2:B1011,B1011)=1,1,0)</f>
        <v>1</v>
      </c>
      <c r="D1011" s="1">
        <v>44934</v>
      </c>
      <c r="E1011" s="2">
        <v>0.52384259259259258</v>
      </c>
      <c r="F1011">
        <v>107</v>
      </c>
      <c r="G1011" t="str">
        <f>IFERROR(INDEX(menu_items!$B:$B,MATCH(F1011,menu_items!$A:$A,0)),"Unknown value")</f>
        <v>Orange Chicken</v>
      </c>
      <c r="H1011" t="str">
        <f>IFERROR(INDEX(menu_items!$C:$C,MATCH(F1011,menu_items!$A:$A,0)),"Unknown value")</f>
        <v>Asian</v>
      </c>
      <c r="I1011" s="5">
        <f>IFERROR(INDEX(menu_items!$D:$D,MATCH(F1011,menu_items!$A:$A,0)),0)</f>
        <v>16.5</v>
      </c>
      <c r="J1011" t="str">
        <f t="shared" si="75"/>
        <v>Sun</v>
      </c>
      <c r="K1011">
        <f t="shared" si="76"/>
        <v>8</v>
      </c>
      <c r="L1011" t="str">
        <f t="shared" si="77"/>
        <v>Jan</v>
      </c>
      <c r="M1011">
        <v>12</v>
      </c>
      <c r="N1011">
        <f t="shared" si="78"/>
        <v>14</v>
      </c>
      <c r="O1011" s="5">
        <f t="shared" si="79"/>
        <v>169.7</v>
      </c>
    </row>
    <row r="1012" spans="1:15" x14ac:dyDescent="0.25">
      <c r="A1012">
        <v>1021</v>
      </c>
      <c r="B1012">
        <v>443</v>
      </c>
      <c r="C1012">
        <f>IF(COUNTIF($B$2:B1012,B1012)=1,1,0)</f>
        <v>0</v>
      </c>
      <c r="D1012" s="1">
        <v>44934</v>
      </c>
      <c r="E1012" s="2">
        <v>0.52384259259259258</v>
      </c>
      <c r="F1012">
        <v>102</v>
      </c>
      <c r="G1012" t="str">
        <f>IFERROR(INDEX(menu_items!$B:$B,MATCH(F1012,menu_items!$A:$A,0)),"Unknown value")</f>
        <v>Cheeseburger</v>
      </c>
      <c r="H1012" t="str">
        <f>IFERROR(INDEX(menu_items!$C:$C,MATCH(F1012,menu_items!$A:$A,0)),"Unknown value")</f>
        <v>American</v>
      </c>
      <c r="I1012" s="5">
        <f>IFERROR(INDEX(menu_items!$D:$D,MATCH(F1012,menu_items!$A:$A,0)),0)</f>
        <v>13.95</v>
      </c>
      <c r="J1012" t="str">
        <f t="shared" si="75"/>
        <v>Sun</v>
      </c>
      <c r="K1012">
        <f t="shared" si="76"/>
        <v>8</v>
      </c>
      <c r="L1012" t="str">
        <f t="shared" si="77"/>
        <v>Jan</v>
      </c>
      <c r="M1012">
        <v>12</v>
      </c>
      <c r="N1012">
        <f t="shared" si="78"/>
        <v>14</v>
      </c>
      <c r="O1012" s="5">
        <f t="shared" si="79"/>
        <v>169.7</v>
      </c>
    </row>
    <row r="1013" spans="1:15" x14ac:dyDescent="0.25">
      <c r="A1013">
        <v>1022</v>
      </c>
      <c r="B1013">
        <v>443</v>
      </c>
      <c r="C1013">
        <f>IF(COUNTIF($B$2:B1013,B1013)=1,1,0)</f>
        <v>0</v>
      </c>
      <c r="D1013" s="1">
        <v>44934</v>
      </c>
      <c r="E1013" s="2">
        <v>0.52384259259259258</v>
      </c>
      <c r="F1013">
        <v>125</v>
      </c>
      <c r="G1013" t="str">
        <f>IFERROR(INDEX(menu_items!$B:$B,MATCH(F1013,menu_items!$A:$A,0)),"Unknown value")</f>
        <v>Spaghetti &amp; Meatballs</v>
      </c>
      <c r="H1013" t="str">
        <f>IFERROR(INDEX(menu_items!$C:$C,MATCH(F1013,menu_items!$A:$A,0)),"Unknown value")</f>
        <v>Italian</v>
      </c>
      <c r="I1013" s="5">
        <f>IFERROR(INDEX(menu_items!$D:$D,MATCH(F1013,menu_items!$A:$A,0)),0)</f>
        <v>17.95</v>
      </c>
      <c r="J1013" t="str">
        <f t="shared" si="75"/>
        <v>Sun</v>
      </c>
      <c r="K1013">
        <f t="shared" si="76"/>
        <v>8</v>
      </c>
      <c r="L1013" t="str">
        <f t="shared" si="77"/>
        <v>Jan</v>
      </c>
      <c r="M1013">
        <v>12</v>
      </c>
      <c r="N1013">
        <f t="shared" si="78"/>
        <v>14</v>
      </c>
      <c r="O1013" s="5">
        <f t="shared" si="79"/>
        <v>169.7</v>
      </c>
    </row>
    <row r="1014" spans="1:15" x14ac:dyDescent="0.25">
      <c r="A1014">
        <v>1023</v>
      </c>
      <c r="B1014">
        <v>443</v>
      </c>
      <c r="C1014">
        <f>IF(COUNTIF($B$2:B1014,B1014)=1,1,0)</f>
        <v>0</v>
      </c>
      <c r="D1014" s="1">
        <v>44934</v>
      </c>
      <c r="E1014" s="2">
        <v>0.52384259259259258</v>
      </c>
      <c r="F1014">
        <v>110</v>
      </c>
      <c r="G1014" t="str">
        <f>IFERROR(INDEX(menu_items!$B:$B,MATCH(F1014,menu_items!$A:$A,0)),"Unknown value")</f>
        <v>Pork Ramen</v>
      </c>
      <c r="H1014" t="str">
        <f>IFERROR(INDEX(menu_items!$C:$C,MATCH(F1014,menu_items!$A:$A,0)),"Unknown value")</f>
        <v>Asian</v>
      </c>
      <c r="I1014" s="5">
        <f>IFERROR(INDEX(menu_items!$D:$D,MATCH(F1014,menu_items!$A:$A,0)),0)</f>
        <v>17.95</v>
      </c>
      <c r="J1014" t="str">
        <f t="shared" si="75"/>
        <v>Sun</v>
      </c>
      <c r="K1014">
        <f t="shared" si="76"/>
        <v>8</v>
      </c>
      <c r="L1014" t="str">
        <f t="shared" si="77"/>
        <v>Jan</v>
      </c>
      <c r="M1014">
        <v>12</v>
      </c>
      <c r="N1014">
        <f t="shared" si="78"/>
        <v>14</v>
      </c>
      <c r="O1014" s="5">
        <f t="shared" si="79"/>
        <v>169.7</v>
      </c>
    </row>
    <row r="1015" spans="1:15" x14ac:dyDescent="0.25">
      <c r="A1015">
        <v>1024</v>
      </c>
      <c r="B1015">
        <v>443</v>
      </c>
      <c r="C1015">
        <f>IF(COUNTIF($B$2:B1015,B1015)=1,1,0)</f>
        <v>0</v>
      </c>
      <c r="D1015" s="1">
        <v>44934</v>
      </c>
      <c r="E1015" s="2">
        <v>0.52384259259259258</v>
      </c>
      <c r="F1015">
        <v>127</v>
      </c>
      <c r="G1015" t="str">
        <f>IFERROR(INDEX(menu_items!$B:$B,MATCH(F1015,menu_items!$A:$A,0)),"Unknown value")</f>
        <v>Meat Lasagna</v>
      </c>
      <c r="H1015" t="str">
        <f>IFERROR(INDEX(menu_items!$C:$C,MATCH(F1015,menu_items!$A:$A,0)),"Unknown value")</f>
        <v>Italian</v>
      </c>
      <c r="I1015" s="5">
        <f>IFERROR(INDEX(menu_items!$D:$D,MATCH(F1015,menu_items!$A:$A,0)),0)</f>
        <v>17.95</v>
      </c>
      <c r="J1015" t="str">
        <f t="shared" si="75"/>
        <v>Sun</v>
      </c>
      <c r="K1015">
        <f t="shared" si="76"/>
        <v>8</v>
      </c>
      <c r="L1015" t="str">
        <f t="shared" si="77"/>
        <v>Jan</v>
      </c>
      <c r="M1015">
        <v>12</v>
      </c>
      <c r="N1015">
        <f t="shared" si="78"/>
        <v>14</v>
      </c>
      <c r="O1015" s="5">
        <f t="shared" si="79"/>
        <v>169.7</v>
      </c>
    </row>
    <row r="1016" spans="1:15" x14ac:dyDescent="0.25">
      <c r="A1016">
        <v>1025</v>
      </c>
      <c r="B1016">
        <v>443</v>
      </c>
      <c r="C1016">
        <f>IF(COUNTIF($B$2:B1016,B1016)=1,1,0)</f>
        <v>0</v>
      </c>
      <c r="D1016" s="1">
        <v>44934</v>
      </c>
      <c r="E1016" s="2">
        <v>0.52384259259259258</v>
      </c>
      <c r="F1016">
        <v>129</v>
      </c>
      <c r="G1016" t="str">
        <f>IFERROR(INDEX(menu_items!$B:$B,MATCH(F1016,menu_items!$A:$A,0)),"Unknown value")</f>
        <v>Mushroom Ravioli</v>
      </c>
      <c r="H1016" t="str">
        <f>IFERROR(INDEX(menu_items!$C:$C,MATCH(F1016,menu_items!$A:$A,0)),"Unknown value")</f>
        <v>Italian</v>
      </c>
      <c r="I1016" s="5">
        <f>IFERROR(INDEX(menu_items!$D:$D,MATCH(F1016,menu_items!$A:$A,0)),0)</f>
        <v>15.5</v>
      </c>
      <c r="J1016" t="str">
        <f t="shared" ref="J1016:J1078" si="80">TEXT(D1016,"ddd")</f>
        <v>Sun</v>
      </c>
      <c r="K1016">
        <f t="shared" ref="K1016:K1078" si="81">DAY(D1016)</f>
        <v>8</v>
      </c>
      <c r="L1016" t="str">
        <f t="shared" ref="L1016:L1078" si="82">TEXT(D1016,"mmm")</f>
        <v>Jan</v>
      </c>
      <c r="M1016">
        <v>12</v>
      </c>
      <c r="N1016">
        <f t="shared" si="78"/>
        <v>14</v>
      </c>
      <c r="O1016" s="5">
        <f t="shared" si="79"/>
        <v>169.7</v>
      </c>
    </row>
    <row r="1017" spans="1:15" x14ac:dyDescent="0.25">
      <c r="A1017">
        <v>1026</v>
      </c>
      <c r="B1017">
        <v>443</v>
      </c>
      <c r="C1017">
        <f>IF(COUNTIF($B$2:B1017,B1017)=1,1,0)</f>
        <v>0</v>
      </c>
      <c r="D1017" s="1">
        <v>44934</v>
      </c>
      <c r="E1017" s="2">
        <v>0.52384259259259258</v>
      </c>
      <c r="F1017">
        <v>113</v>
      </c>
      <c r="G1017" t="str">
        <f>IFERROR(INDEX(menu_items!$B:$B,MATCH(F1017,menu_items!$A:$A,0)),"Unknown value")</f>
        <v>Edamame</v>
      </c>
      <c r="H1017" t="str">
        <f>IFERROR(INDEX(menu_items!$C:$C,MATCH(F1017,menu_items!$A:$A,0)),"Unknown value")</f>
        <v>Asian</v>
      </c>
      <c r="I1017" s="5">
        <f>IFERROR(INDEX(menu_items!$D:$D,MATCH(F1017,menu_items!$A:$A,0)),0)</f>
        <v>5</v>
      </c>
      <c r="J1017" t="str">
        <f t="shared" si="80"/>
        <v>Sun</v>
      </c>
      <c r="K1017">
        <f t="shared" si="81"/>
        <v>8</v>
      </c>
      <c r="L1017" t="str">
        <f t="shared" si="82"/>
        <v>Jan</v>
      </c>
      <c r="M1017">
        <v>12</v>
      </c>
      <c r="N1017">
        <f t="shared" si="78"/>
        <v>14</v>
      </c>
      <c r="O1017" s="5">
        <f t="shared" si="79"/>
        <v>169.7</v>
      </c>
    </row>
    <row r="1018" spans="1:15" x14ac:dyDescent="0.25">
      <c r="A1018">
        <v>1027</v>
      </c>
      <c r="B1018">
        <v>443</v>
      </c>
      <c r="C1018">
        <f>IF(COUNTIF($B$2:B1018,B1018)=1,1,0)</f>
        <v>0</v>
      </c>
      <c r="D1018" s="1">
        <v>44934</v>
      </c>
      <c r="E1018" s="2">
        <v>0.52384259259259258</v>
      </c>
      <c r="F1018">
        <v>120</v>
      </c>
      <c r="G1018" t="str">
        <f>IFERROR(INDEX(menu_items!$B:$B,MATCH(F1018,menu_items!$A:$A,0)),"Unknown value")</f>
        <v>Steak Torta</v>
      </c>
      <c r="H1018" t="str">
        <f>IFERROR(INDEX(menu_items!$C:$C,MATCH(F1018,menu_items!$A:$A,0)),"Unknown value")</f>
        <v>Mexican</v>
      </c>
      <c r="I1018" s="5">
        <f>IFERROR(INDEX(menu_items!$D:$D,MATCH(F1018,menu_items!$A:$A,0)),0)</f>
        <v>13.95</v>
      </c>
      <c r="J1018" t="str">
        <f t="shared" si="80"/>
        <v>Sun</v>
      </c>
      <c r="K1018">
        <f t="shared" si="81"/>
        <v>8</v>
      </c>
      <c r="L1018" t="str">
        <f t="shared" si="82"/>
        <v>Jan</v>
      </c>
      <c r="M1018">
        <v>12</v>
      </c>
      <c r="N1018">
        <f t="shared" si="78"/>
        <v>14</v>
      </c>
      <c r="O1018" s="5">
        <f t="shared" si="79"/>
        <v>169.7</v>
      </c>
    </row>
    <row r="1019" spans="1:15" x14ac:dyDescent="0.25">
      <c r="A1019">
        <v>1028</v>
      </c>
      <c r="B1019">
        <v>443</v>
      </c>
      <c r="C1019">
        <f>IF(COUNTIF($B$2:B1019,B1019)=1,1,0)</f>
        <v>0</v>
      </c>
      <c r="D1019" s="1">
        <v>44934</v>
      </c>
      <c r="E1019" s="2">
        <v>0.52384259259259258</v>
      </c>
      <c r="F1019">
        <v>120</v>
      </c>
      <c r="G1019" t="str">
        <f>IFERROR(INDEX(menu_items!$B:$B,MATCH(F1019,menu_items!$A:$A,0)),"Unknown value")</f>
        <v>Steak Torta</v>
      </c>
      <c r="H1019" t="str">
        <f>IFERROR(INDEX(menu_items!$C:$C,MATCH(F1019,menu_items!$A:$A,0)),"Unknown value")</f>
        <v>Mexican</v>
      </c>
      <c r="I1019" s="5">
        <f>IFERROR(INDEX(menu_items!$D:$D,MATCH(F1019,menu_items!$A:$A,0)),0)</f>
        <v>13.95</v>
      </c>
      <c r="J1019" t="str">
        <f t="shared" si="80"/>
        <v>Sun</v>
      </c>
      <c r="K1019">
        <f t="shared" si="81"/>
        <v>8</v>
      </c>
      <c r="L1019" t="str">
        <f t="shared" si="82"/>
        <v>Jan</v>
      </c>
      <c r="M1019">
        <v>12</v>
      </c>
      <c r="N1019">
        <f t="shared" si="78"/>
        <v>14</v>
      </c>
      <c r="O1019" s="5">
        <f t="shared" si="79"/>
        <v>169.7</v>
      </c>
    </row>
    <row r="1020" spans="1:15" x14ac:dyDescent="0.25">
      <c r="A1020">
        <v>1029</v>
      </c>
      <c r="B1020">
        <v>443</v>
      </c>
      <c r="C1020">
        <f>IF(COUNTIF($B$2:B1020,B1020)=1,1,0)</f>
        <v>0</v>
      </c>
      <c r="D1020" s="1">
        <v>44934</v>
      </c>
      <c r="E1020" s="2">
        <v>0.52384259259259258</v>
      </c>
      <c r="F1020">
        <v>105</v>
      </c>
      <c r="G1020" t="str">
        <f>IFERROR(INDEX(menu_items!$B:$B,MATCH(F1020,menu_items!$A:$A,0)),"Unknown value")</f>
        <v>Mac &amp; Cheese</v>
      </c>
      <c r="H1020" t="str">
        <f>IFERROR(INDEX(menu_items!$C:$C,MATCH(F1020,menu_items!$A:$A,0)),"Unknown value")</f>
        <v>American</v>
      </c>
      <c r="I1020" s="5">
        <f>IFERROR(INDEX(menu_items!$D:$D,MATCH(F1020,menu_items!$A:$A,0)),0)</f>
        <v>7</v>
      </c>
      <c r="J1020" t="str">
        <f t="shared" si="80"/>
        <v>Sun</v>
      </c>
      <c r="K1020">
        <f t="shared" si="81"/>
        <v>8</v>
      </c>
      <c r="L1020" t="str">
        <f t="shared" si="82"/>
        <v>Jan</v>
      </c>
      <c r="M1020">
        <v>12</v>
      </c>
      <c r="N1020">
        <f t="shared" si="78"/>
        <v>14</v>
      </c>
      <c r="O1020" s="5">
        <f t="shared" si="79"/>
        <v>169.7</v>
      </c>
    </row>
    <row r="1021" spans="1:15" x14ac:dyDescent="0.25">
      <c r="A1021">
        <v>1030</v>
      </c>
      <c r="B1021">
        <v>443</v>
      </c>
      <c r="C1021">
        <f>IF(COUNTIF($B$2:B1021,B1021)=1,1,0)</f>
        <v>0</v>
      </c>
      <c r="D1021" s="1">
        <v>44934</v>
      </c>
      <c r="E1021" s="2">
        <v>0.52384259259259258</v>
      </c>
      <c r="F1021">
        <v>122</v>
      </c>
      <c r="G1021" t="str">
        <f>IFERROR(INDEX(menu_items!$B:$B,MATCH(F1021,menu_items!$A:$A,0)),"Unknown value")</f>
        <v>Chips &amp; Salsa</v>
      </c>
      <c r="H1021" t="str">
        <f>IFERROR(INDEX(menu_items!$C:$C,MATCH(F1021,menu_items!$A:$A,0)),"Unknown value")</f>
        <v>Mexican</v>
      </c>
      <c r="I1021" s="5">
        <f>IFERROR(INDEX(menu_items!$D:$D,MATCH(F1021,menu_items!$A:$A,0)),0)</f>
        <v>7</v>
      </c>
      <c r="J1021" t="str">
        <f t="shared" si="80"/>
        <v>Sun</v>
      </c>
      <c r="K1021">
        <f t="shared" si="81"/>
        <v>8</v>
      </c>
      <c r="L1021" t="str">
        <f t="shared" si="82"/>
        <v>Jan</v>
      </c>
      <c r="M1021">
        <v>12</v>
      </c>
      <c r="N1021">
        <f t="shared" si="78"/>
        <v>14</v>
      </c>
      <c r="O1021" s="5">
        <f t="shared" si="79"/>
        <v>169.7</v>
      </c>
    </row>
    <row r="1022" spans="1:15" x14ac:dyDescent="0.25">
      <c r="A1022">
        <v>1031</v>
      </c>
      <c r="B1022">
        <v>443</v>
      </c>
      <c r="C1022">
        <f>IF(COUNTIF($B$2:B1022,B1022)=1,1,0)</f>
        <v>0</v>
      </c>
      <c r="D1022" s="1">
        <v>44934</v>
      </c>
      <c r="E1022" s="2">
        <v>0.52384259259259258</v>
      </c>
      <c r="F1022">
        <v>122</v>
      </c>
      <c r="G1022" t="str">
        <f>IFERROR(INDEX(menu_items!$B:$B,MATCH(F1022,menu_items!$A:$A,0)),"Unknown value")</f>
        <v>Chips &amp; Salsa</v>
      </c>
      <c r="H1022" t="str">
        <f>IFERROR(INDEX(menu_items!$C:$C,MATCH(F1022,menu_items!$A:$A,0)),"Unknown value")</f>
        <v>Mexican</v>
      </c>
      <c r="I1022" s="5">
        <f>IFERROR(INDEX(menu_items!$D:$D,MATCH(F1022,menu_items!$A:$A,0)),0)</f>
        <v>7</v>
      </c>
      <c r="J1022" t="str">
        <f t="shared" si="80"/>
        <v>Sun</v>
      </c>
      <c r="K1022">
        <f t="shared" si="81"/>
        <v>8</v>
      </c>
      <c r="L1022" t="str">
        <f t="shared" si="82"/>
        <v>Jan</v>
      </c>
      <c r="M1022">
        <v>12</v>
      </c>
      <c r="N1022">
        <f t="shared" si="78"/>
        <v>14</v>
      </c>
      <c r="O1022" s="5">
        <f t="shared" si="79"/>
        <v>169.7</v>
      </c>
    </row>
    <row r="1023" spans="1:15" x14ac:dyDescent="0.25">
      <c r="A1023">
        <v>1032</v>
      </c>
      <c r="B1023">
        <v>443</v>
      </c>
      <c r="C1023">
        <f>IF(COUNTIF($B$2:B1023,B1023)=1,1,0)</f>
        <v>0</v>
      </c>
      <c r="D1023" s="1">
        <v>44934</v>
      </c>
      <c r="E1023" s="2">
        <v>0.52384259259259258</v>
      </c>
      <c r="F1023">
        <v>123</v>
      </c>
      <c r="G1023" t="str">
        <f>IFERROR(INDEX(menu_items!$B:$B,MATCH(F1023,menu_items!$A:$A,0)),"Unknown value")</f>
        <v>Chips &amp; Guacamole</v>
      </c>
      <c r="H1023" t="str">
        <f>IFERROR(INDEX(menu_items!$C:$C,MATCH(F1023,menu_items!$A:$A,0)),"Unknown value")</f>
        <v>Mexican</v>
      </c>
      <c r="I1023" s="5">
        <f>IFERROR(INDEX(menu_items!$D:$D,MATCH(F1023,menu_items!$A:$A,0)),0)</f>
        <v>9</v>
      </c>
      <c r="J1023" t="str">
        <f t="shared" si="80"/>
        <v>Sun</v>
      </c>
      <c r="K1023">
        <f t="shared" si="81"/>
        <v>8</v>
      </c>
      <c r="L1023" t="str">
        <f t="shared" si="82"/>
        <v>Jan</v>
      </c>
      <c r="M1023">
        <v>12</v>
      </c>
      <c r="N1023">
        <f t="shared" si="78"/>
        <v>14</v>
      </c>
      <c r="O1023" s="5">
        <f t="shared" si="79"/>
        <v>169.7</v>
      </c>
    </row>
    <row r="1024" spans="1:15" x14ac:dyDescent="0.25">
      <c r="A1024">
        <v>1033</v>
      </c>
      <c r="B1024">
        <v>443</v>
      </c>
      <c r="C1024">
        <f>IF(COUNTIF($B$2:B1024,B1024)=1,1,0)</f>
        <v>0</v>
      </c>
      <c r="D1024" s="1">
        <v>44934</v>
      </c>
      <c r="E1024" s="2">
        <v>0.52384259259259258</v>
      </c>
      <c r="F1024">
        <v>106</v>
      </c>
      <c r="G1024" t="str">
        <f>IFERROR(INDEX(menu_items!$B:$B,MATCH(F1024,menu_items!$A:$A,0)),"Unknown value")</f>
        <v>French Fries</v>
      </c>
      <c r="H1024" t="str">
        <f>IFERROR(INDEX(menu_items!$C:$C,MATCH(F1024,menu_items!$A:$A,0)),"Unknown value")</f>
        <v>American</v>
      </c>
      <c r="I1024" s="5">
        <f>IFERROR(INDEX(menu_items!$D:$D,MATCH(F1024,menu_items!$A:$A,0)),0)</f>
        <v>7</v>
      </c>
      <c r="J1024" t="str">
        <f t="shared" si="80"/>
        <v>Sun</v>
      </c>
      <c r="K1024">
        <f t="shared" si="81"/>
        <v>8</v>
      </c>
      <c r="L1024" t="str">
        <f t="shared" si="82"/>
        <v>Jan</v>
      </c>
      <c r="M1024">
        <v>12</v>
      </c>
      <c r="N1024">
        <f t="shared" si="78"/>
        <v>14</v>
      </c>
      <c r="O1024" s="5">
        <f t="shared" si="79"/>
        <v>169.7</v>
      </c>
    </row>
    <row r="1025" spans="1:15" x14ac:dyDescent="0.25">
      <c r="A1025">
        <v>1034</v>
      </c>
      <c r="B1025">
        <v>444</v>
      </c>
      <c r="C1025">
        <f>IF(COUNTIF($B$2:B1025,B1025)=1,1,0)</f>
        <v>1</v>
      </c>
      <c r="D1025" s="1">
        <v>44934</v>
      </c>
      <c r="E1025" s="2">
        <v>0.5278356481481481</v>
      </c>
      <c r="F1025">
        <v>125</v>
      </c>
      <c r="G1025" t="str">
        <f>IFERROR(INDEX(menu_items!$B:$B,MATCH(F1025,menu_items!$A:$A,0)),"Unknown value")</f>
        <v>Spaghetti &amp; Meatballs</v>
      </c>
      <c r="H1025" t="str">
        <f>IFERROR(INDEX(menu_items!$C:$C,MATCH(F1025,menu_items!$A:$A,0)),"Unknown value")</f>
        <v>Italian</v>
      </c>
      <c r="I1025" s="5">
        <f>IFERROR(INDEX(menu_items!$D:$D,MATCH(F1025,menu_items!$A:$A,0)),0)</f>
        <v>17.95</v>
      </c>
      <c r="J1025" t="str">
        <f t="shared" si="80"/>
        <v>Sun</v>
      </c>
      <c r="K1025">
        <f t="shared" si="81"/>
        <v>8</v>
      </c>
      <c r="L1025" t="str">
        <f t="shared" si="82"/>
        <v>Jan</v>
      </c>
      <c r="M1025">
        <v>12</v>
      </c>
      <c r="N1025">
        <f t="shared" si="78"/>
        <v>1</v>
      </c>
      <c r="O1025" s="5">
        <f t="shared" si="79"/>
        <v>17.95</v>
      </c>
    </row>
    <row r="1026" spans="1:15" x14ac:dyDescent="0.25">
      <c r="A1026">
        <v>1035</v>
      </c>
      <c r="B1026">
        <v>445</v>
      </c>
      <c r="C1026">
        <f>IF(COUNTIF($B$2:B1026,B1026)=1,1,0)</f>
        <v>1</v>
      </c>
      <c r="D1026" s="1">
        <v>44934</v>
      </c>
      <c r="E1026" s="2">
        <v>0.54003472222222226</v>
      </c>
      <c r="F1026">
        <v>109</v>
      </c>
      <c r="G1026" t="str">
        <f>IFERROR(INDEX(menu_items!$B:$B,MATCH(F1026,menu_items!$A:$A,0)),"Unknown value")</f>
        <v>Korean Beef Bowl</v>
      </c>
      <c r="H1026" t="str">
        <f>IFERROR(INDEX(menu_items!$C:$C,MATCH(F1026,menu_items!$A:$A,0)),"Unknown value")</f>
        <v>Asian</v>
      </c>
      <c r="I1026" s="5">
        <f>IFERROR(INDEX(menu_items!$D:$D,MATCH(F1026,menu_items!$A:$A,0)),0)</f>
        <v>17.95</v>
      </c>
      <c r="J1026" t="str">
        <f t="shared" si="80"/>
        <v>Sun</v>
      </c>
      <c r="K1026">
        <f t="shared" si="81"/>
        <v>8</v>
      </c>
      <c r="L1026" t="str">
        <f t="shared" si="82"/>
        <v>Jan</v>
      </c>
      <c r="M1026">
        <v>12</v>
      </c>
      <c r="N1026">
        <f t="shared" ref="N1026:N1089" si="83">COUNTIF($B:$B,B1026)</f>
        <v>1</v>
      </c>
      <c r="O1026" s="5">
        <f t="shared" ref="O1026:O1089" si="84">SUMIF($B:$B,B1026,$I:$I)</f>
        <v>17.95</v>
      </c>
    </row>
    <row r="1027" spans="1:15" x14ac:dyDescent="0.25">
      <c r="A1027">
        <v>1036</v>
      </c>
      <c r="B1027">
        <v>446</v>
      </c>
      <c r="C1027">
        <f>IF(COUNTIF($B$2:B1027,B1027)=1,1,0)</f>
        <v>1</v>
      </c>
      <c r="D1027" s="1">
        <v>44934</v>
      </c>
      <c r="E1027" s="2">
        <v>0.5402893518518519</v>
      </c>
      <c r="F1027">
        <v>107</v>
      </c>
      <c r="G1027" t="str">
        <f>IFERROR(INDEX(menu_items!$B:$B,MATCH(F1027,menu_items!$A:$A,0)),"Unknown value")</f>
        <v>Orange Chicken</v>
      </c>
      <c r="H1027" t="str">
        <f>IFERROR(INDEX(menu_items!$C:$C,MATCH(F1027,menu_items!$A:$A,0)),"Unknown value")</f>
        <v>Asian</v>
      </c>
      <c r="I1027" s="5">
        <f>IFERROR(INDEX(menu_items!$D:$D,MATCH(F1027,menu_items!$A:$A,0)),0)</f>
        <v>16.5</v>
      </c>
      <c r="J1027" t="str">
        <f t="shared" si="80"/>
        <v>Sun</v>
      </c>
      <c r="K1027">
        <f t="shared" si="81"/>
        <v>8</v>
      </c>
      <c r="L1027" t="str">
        <f t="shared" si="82"/>
        <v>Jan</v>
      </c>
      <c r="M1027">
        <v>12</v>
      </c>
      <c r="N1027">
        <f t="shared" si="83"/>
        <v>3</v>
      </c>
      <c r="O1027" s="5">
        <f t="shared" si="84"/>
        <v>48.400000000000006</v>
      </c>
    </row>
    <row r="1028" spans="1:15" x14ac:dyDescent="0.25">
      <c r="A1028">
        <v>1037</v>
      </c>
      <c r="B1028">
        <v>446</v>
      </c>
      <c r="C1028">
        <f>IF(COUNTIF($B$2:B1028,B1028)=1,1,0)</f>
        <v>0</v>
      </c>
      <c r="D1028" s="1">
        <v>44934</v>
      </c>
      <c r="E1028" s="2">
        <v>0.5402893518518519</v>
      </c>
      <c r="F1028">
        <v>127</v>
      </c>
      <c r="G1028" t="str">
        <f>IFERROR(INDEX(menu_items!$B:$B,MATCH(F1028,menu_items!$A:$A,0)),"Unknown value")</f>
        <v>Meat Lasagna</v>
      </c>
      <c r="H1028" t="str">
        <f>IFERROR(INDEX(menu_items!$C:$C,MATCH(F1028,menu_items!$A:$A,0)),"Unknown value")</f>
        <v>Italian</v>
      </c>
      <c r="I1028" s="5">
        <f>IFERROR(INDEX(menu_items!$D:$D,MATCH(F1028,menu_items!$A:$A,0)),0)</f>
        <v>17.95</v>
      </c>
      <c r="J1028" t="str">
        <f t="shared" si="80"/>
        <v>Sun</v>
      </c>
      <c r="K1028">
        <f t="shared" si="81"/>
        <v>8</v>
      </c>
      <c r="L1028" t="str">
        <f t="shared" si="82"/>
        <v>Jan</v>
      </c>
      <c r="M1028">
        <v>12</v>
      </c>
      <c r="N1028">
        <f t="shared" si="83"/>
        <v>3</v>
      </c>
      <c r="O1028" s="5">
        <f t="shared" si="84"/>
        <v>48.400000000000006</v>
      </c>
    </row>
    <row r="1029" spans="1:15" x14ac:dyDescent="0.25">
      <c r="A1029">
        <v>1038</v>
      </c>
      <c r="B1029">
        <v>446</v>
      </c>
      <c r="C1029">
        <f>IF(COUNTIF($B$2:B1029,B1029)=1,1,0)</f>
        <v>0</v>
      </c>
      <c r="D1029" s="1">
        <v>44934</v>
      </c>
      <c r="E1029" s="2">
        <v>0.5402893518518519</v>
      </c>
      <c r="F1029">
        <v>120</v>
      </c>
      <c r="G1029" t="str">
        <f>IFERROR(INDEX(menu_items!$B:$B,MATCH(F1029,menu_items!$A:$A,0)),"Unknown value")</f>
        <v>Steak Torta</v>
      </c>
      <c r="H1029" t="str">
        <f>IFERROR(INDEX(menu_items!$C:$C,MATCH(F1029,menu_items!$A:$A,0)),"Unknown value")</f>
        <v>Mexican</v>
      </c>
      <c r="I1029" s="5">
        <f>IFERROR(INDEX(menu_items!$D:$D,MATCH(F1029,menu_items!$A:$A,0)),0)</f>
        <v>13.95</v>
      </c>
      <c r="J1029" t="str">
        <f t="shared" si="80"/>
        <v>Sun</v>
      </c>
      <c r="K1029">
        <f t="shared" si="81"/>
        <v>8</v>
      </c>
      <c r="L1029" t="str">
        <f t="shared" si="82"/>
        <v>Jan</v>
      </c>
      <c r="M1029">
        <v>12</v>
      </c>
      <c r="N1029">
        <f t="shared" si="83"/>
        <v>3</v>
      </c>
      <c r="O1029" s="5">
        <f t="shared" si="84"/>
        <v>48.400000000000006</v>
      </c>
    </row>
    <row r="1030" spans="1:15" x14ac:dyDescent="0.25">
      <c r="A1030">
        <v>1039</v>
      </c>
      <c r="B1030">
        <v>447</v>
      </c>
      <c r="C1030">
        <f>IF(COUNTIF($B$2:B1030,B1030)=1,1,0)</f>
        <v>1</v>
      </c>
      <c r="D1030" s="1">
        <v>44934</v>
      </c>
      <c r="E1030" s="2">
        <v>0.54305555555555551</v>
      </c>
      <c r="F1030">
        <v>124</v>
      </c>
      <c r="G1030" t="str">
        <f>IFERROR(INDEX(menu_items!$B:$B,MATCH(F1030,menu_items!$A:$A,0)),"Unknown value")</f>
        <v>Spaghetti</v>
      </c>
      <c r="H1030" t="str">
        <f>IFERROR(INDEX(menu_items!$C:$C,MATCH(F1030,menu_items!$A:$A,0)),"Unknown value")</f>
        <v>Italian</v>
      </c>
      <c r="I1030" s="5">
        <f>IFERROR(INDEX(menu_items!$D:$D,MATCH(F1030,menu_items!$A:$A,0)),0)</f>
        <v>14.5</v>
      </c>
      <c r="J1030" t="str">
        <f t="shared" si="80"/>
        <v>Sun</v>
      </c>
      <c r="K1030">
        <f t="shared" si="81"/>
        <v>8</v>
      </c>
      <c r="L1030" t="str">
        <f t="shared" si="82"/>
        <v>Jan</v>
      </c>
      <c r="M1030">
        <v>13</v>
      </c>
      <c r="N1030">
        <f t="shared" si="83"/>
        <v>1</v>
      </c>
      <c r="O1030" s="5">
        <f t="shared" si="84"/>
        <v>14.5</v>
      </c>
    </row>
    <row r="1031" spans="1:15" x14ac:dyDescent="0.25">
      <c r="A1031">
        <v>1040</v>
      </c>
      <c r="B1031">
        <v>448</v>
      </c>
      <c r="C1031">
        <f>IF(COUNTIF($B$2:B1031,B1031)=1,1,0)</f>
        <v>1</v>
      </c>
      <c r="D1031" s="1">
        <v>44934</v>
      </c>
      <c r="E1031" s="2">
        <v>0.5441435185185185</v>
      </c>
      <c r="F1031">
        <v>109</v>
      </c>
      <c r="G1031" t="str">
        <f>IFERROR(INDEX(menu_items!$B:$B,MATCH(F1031,menu_items!$A:$A,0)),"Unknown value")</f>
        <v>Korean Beef Bowl</v>
      </c>
      <c r="H1031" t="str">
        <f>IFERROR(INDEX(menu_items!$C:$C,MATCH(F1031,menu_items!$A:$A,0)),"Unknown value")</f>
        <v>Asian</v>
      </c>
      <c r="I1031" s="5">
        <f>IFERROR(INDEX(menu_items!$D:$D,MATCH(F1031,menu_items!$A:$A,0)),0)</f>
        <v>17.95</v>
      </c>
      <c r="J1031" t="str">
        <f t="shared" si="80"/>
        <v>Sun</v>
      </c>
      <c r="K1031">
        <f t="shared" si="81"/>
        <v>8</v>
      </c>
      <c r="L1031" t="str">
        <f t="shared" si="82"/>
        <v>Jan</v>
      </c>
      <c r="M1031">
        <v>13</v>
      </c>
      <c r="N1031">
        <f t="shared" si="83"/>
        <v>3</v>
      </c>
      <c r="O1031" s="5">
        <f t="shared" si="84"/>
        <v>46.849999999999994</v>
      </c>
    </row>
    <row r="1032" spans="1:15" x14ac:dyDescent="0.25">
      <c r="A1032">
        <v>1041</v>
      </c>
      <c r="B1032">
        <v>448</v>
      </c>
      <c r="C1032">
        <f>IF(COUNTIF($B$2:B1032,B1032)=1,1,0)</f>
        <v>0</v>
      </c>
      <c r="D1032" s="1">
        <v>44934</v>
      </c>
      <c r="E1032" s="2">
        <v>0.5441435185185185</v>
      </c>
      <c r="F1032">
        <v>112</v>
      </c>
      <c r="G1032" t="str">
        <f>IFERROR(INDEX(menu_items!$B:$B,MATCH(F1032,menu_items!$A:$A,0)),"Unknown value")</f>
        <v>Salmon Roll</v>
      </c>
      <c r="H1032" t="str">
        <f>IFERROR(INDEX(menu_items!$C:$C,MATCH(F1032,menu_items!$A:$A,0)),"Unknown value")</f>
        <v>Asian</v>
      </c>
      <c r="I1032" s="5">
        <f>IFERROR(INDEX(menu_items!$D:$D,MATCH(F1032,menu_items!$A:$A,0)),0)</f>
        <v>14.95</v>
      </c>
      <c r="J1032" t="str">
        <f t="shared" si="80"/>
        <v>Sun</v>
      </c>
      <c r="K1032">
        <f t="shared" si="81"/>
        <v>8</v>
      </c>
      <c r="L1032" t="str">
        <f t="shared" si="82"/>
        <v>Jan</v>
      </c>
      <c r="M1032">
        <v>13</v>
      </c>
      <c r="N1032">
        <f t="shared" si="83"/>
        <v>3</v>
      </c>
      <c r="O1032" s="5">
        <f t="shared" si="84"/>
        <v>46.849999999999994</v>
      </c>
    </row>
    <row r="1033" spans="1:15" x14ac:dyDescent="0.25">
      <c r="A1033">
        <v>1042</v>
      </c>
      <c r="B1033">
        <v>448</v>
      </c>
      <c r="C1033">
        <f>IF(COUNTIF($B$2:B1033,B1033)=1,1,0)</f>
        <v>0</v>
      </c>
      <c r="D1033" s="1">
        <v>44934</v>
      </c>
      <c r="E1033" s="2">
        <v>0.5441435185185185</v>
      </c>
      <c r="F1033">
        <v>120</v>
      </c>
      <c r="G1033" t="str">
        <f>IFERROR(INDEX(menu_items!$B:$B,MATCH(F1033,menu_items!$A:$A,0)),"Unknown value")</f>
        <v>Steak Torta</v>
      </c>
      <c r="H1033" t="str">
        <f>IFERROR(INDEX(menu_items!$C:$C,MATCH(F1033,menu_items!$A:$A,0)),"Unknown value")</f>
        <v>Mexican</v>
      </c>
      <c r="I1033" s="5">
        <f>IFERROR(INDEX(menu_items!$D:$D,MATCH(F1033,menu_items!$A:$A,0)),0)</f>
        <v>13.95</v>
      </c>
      <c r="J1033" t="str">
        <f t="shared" si="80"/>
        <v>Sun</v>
      </c>
      <c r="K1033">
        <f t="shared" si="81"/>
        <v>8</v>
      </c>
      <c r="L1033" t="str">
        <f t="shared" si="82"/>
        <v>Jan</v>
      </c>
      <c r="M1033">
        <v>13</v>
      </c>
      <c r="N1033">
        <f t="shared" si="83"/>
        <v>3</v>
      </c>
      <c r="O1033" s="5">
        <f t="shared" si="84"/>
        <v>46.849999999999994</v>
      </c>
    </row>
    <row r="1034" spans="1:15" x14ac:dyDescent="0.25">
      <c r="A1034">
        <v>1043</v>
      </c>
      <c r="B1034">
        <v>449</v>
      </c>
      <c r="C1034">
        <f>IF(COUNTIF($B$2:B1034,B1034)=1,1,0)</f>
        <v>1</v>
      </c>
      <c r="D1034" s="1">
        <v>44934</v>
      </c>
      <c r="E1034" s="2">
        <v>0.54461805555555554</v>
      </c>
      <c r="F1034">
        <v>106</v>
      </c>
      <c r="G1034" t="str">
        <f>IFERROR(INDEX(menu_items!$B:$B,MATCH(F1034,menu_items!$A:$A,0)),"Unknown value")</f>
        <v>French Fries</v>
      </c>
      <c r="H1034" t="str">
        <f>IFERROR(INDEX(menu_items!$C:$C,MATCH(F1034,menu_items!$A:$A,0)),"Unknown value")</f>
        <v>American</v>
      </c>
      <c r="I1034" s="5">
        <f>IFERROR(INDEX(menu_items!$D:$D,MATCH(F1034,menu_items!$A:$A,0)),0)</f>
        <v>7</v>
      </c>
      <c r="J1034" t="str">
        <f t="shared" si="80"/>
        <v>Sun</v>
      </c>
      <c r="K1034">
        <f t="shared" si="81"/>
        <v>8</v>
      </c>
      <c r="L1034" t="str">
        <f t="shared" si="82"/>
        <v>Jan</v>
      </c>
      <c r="M1034">
        <v>13</v>
      </c>
      <c r="N1034">
        <f t="shared" si="83"/>
        <v>1</v>
      </c>
      <c r="O1034" s="5">
        <f t="shared" si="84"/>
        <v>7</v>
      </c>
    </row>
    <row r="1035" spans="1:15" x14ac:dyDescent="0.25">
      <c r="A1035">
        <v>1044</v>
      </c>
      <c r="B1035">
        <v>450</v>
      </c>
      <c r="C1035">
        <f>IF(COUNTIF($B$2:B1035,B1035)=1,1,0)</f>
        <v>1</v>
      </c>
      <c r="D1035" s="1">
        <v>44934</v>
      </c>
      <c r="E1035" s="2">
        <v>0.54714120370370367</v>
      </c>
      <c r="F1035">
        <v>107</v>
      </c>
      <c r="G1035" t="str">
        <f>IFERROR(INDEX(menu_items!$B:$B,MATCH(F1035,menu_items!$A:$A,0)),"Unknown value")</f>
        <v>Orange Chicken</v>
      </c>
      <c r="H1035" t="str">
        <f>IFERROR(INDEX(menu_items!$C:$C,MATCH(F1035,menu_items!$A:$A,0)),"Unknown value")</f>
        <v>Asian</v>
      </c>
      <c r="I1035" s="5">
        <f>IFERROR(INDEX(menu_items!$D:$D,MATCH(F1035,menu_items!$A:$A,0)),0)</f>
        <v>16.5</v>
      </c>
      <c r="J1035" t="str">
        <f t="shared" si="80"/>
        <v>Sun</v>
      </c>
      <c r="K1035">
        <f t="shared" si="81"/>
        <v>8</v>
      </c>
      <c r="L1035" t="str">
        <f t="shared" si="82"/>
        <v>Jan</v>
      </c>
      <c r="M1035">
        <v>13</v>
      </c>
      <c r="N1035">
        <f t="shared" si="83"/>
        <v>1</v>
      </c>
      <c r="O1035" s="5">
        <f t="shared" si="84"/>
        <v>16.5</v>
      </c>
    </row>
    <row r="1036" spans="1:15" x14ac:dyDescent="0.25">
      <c r="A1036">
        <v>1045</v>
      </c>
      <c r="B1036">
        <v>451</v>
      </c>
      <c r="C1036">
        <f>IF(COUNTIF($B$2:B1036,B1036)=1,1,0)</f>
        <v>1</v>
      </c>
      <c r="D1036" s="1">
        <v>44934</v>
      </c>
      <c r="E1036" s="2">
        <v>0.55493055555555559</v>
      </c>
      <c r="F1036">
        <v>124</v>
      </c>
      <c r="G1036" t="str">
        <f>IFERROR(INDEX(menu_items!$B:$B,MATCH(F1036,menu_items!$A:$A,0)),"Unknown value")</f>
        <v>Spaghetti</v>
      </c>
      <c r="H1036" t="str">
        <f>IFERROR(INDEX(menu_items!$C:$C,MATCH(F1036,menu_items!$A:$A,0)),"Unknown value")</f>
        <v>Italian</v>
      </c>
      <c r="I1036" s="5">
        <f>IFERROR(INDEX(menu_items!$D:$D,MATCH(F1036,menu_items!$A:$A,0)),0)</f>
        <v>14.5</v>
      </c>
      <c r="J1036" t="str">
        <f t="shared" si="80"/>
        <v>Sun</v>
      </c>
      <c r="K1036">
        <f t="shared" si="81"/>
        <v>8</v>
      </c>
      <c r="L1036" t="str">
        <f t="shared" si="82"/>
        <v>Jan</v>
      </c>
      <c r="M1036">
        <v>13</v>
      </c>
      <c r="N1036">
        <f t="shared" si="83"/>
        <v>3</v>
      </c>
      <c r="O1036" s="5">
        <f t="shared" si="84"/>
        <v>39.450000000000003</v>
      </c>
    </row>
    <row r="1037" spans="1:15" x14ac:dyDescent="0.25">
      <c r="A1037">
        <v>1046</v>
      </c>
      <c r="B1037">
        <v>451</v>
      </c>
      <c r="C1037">
        <f>IF(COUNTIF($B$2:B1037,B1037)=1,1,0)</f>
        <v>0</v>
      </c>
      <c r="D1037" s="1">
        <v>44934</v>
      </c>
      <c r="E1037" s="2">
        <v>0.55493055555555559</v>
      </c>
      <c r="F1037">
        <v>110</v>
      </c>
      <c r="G1037" t="str">
        <f>IFERROR(INDEX(menu_items!$B:$B,MATCH(F1037,menu_items!$A:$A,0)),"Unknown value")</f>
        <v>Pork Ramen</v>
      </c>
      <c r="H1037" t="str">
        <f>IFERROR(INDEX(menu_items!$C:$C,MATCH(F1037,menu_items!$A:$A,0)),"Unknown value")</f>
        <v>Asian</v>
      </c>
      <c r="I1037" s="5">
        <f>IFERROR(INDEX(menu_items!$D:$D,MATCH(F1037,menu_items!$A:$A,0)),0)</f>
        <v>17.95</v>
      </c>
      <c r="J1037" t="str">
        <f t="shared" si="80"/>
        <v>Sun</v>
      </c>
      <c r="K1037">
        <f t="shared" si="81"/>
        <v>8</v>
      </c>
      <c r="L1037" t="str">
        <f t="shared" si="82"/>
        <v>Jan</v>
      </c>
      <c r="M1037">
        <v>13</v>
      </c>
      <c r="N1037">
        <f t="shared" si="83"/>
        <v>3</v>
      </c>
      <c r="O1037" s="5">
        <f t="shared" si="84"/>
        <v>39.450000000000003</v>
      </c>
    </row>
    <row r="1038" spans="1:15" x14ac:dyDescent="0.25">
      <c r="A1038">
        <v>1047</v>
      </c>
      <c r="B1038">
        <v>451</v>
      </c>
      <c r="C1038">
        <f>IF(COUNTIF($B$2:B1038,B1038)=1,1,0)</f>
        <v>0</v>
      </c>
      <c r="D1038" s="1">
        <v>44934</v>
      </c>
      <c r="E1038" s="2">
        <v>0.55493055555555559</v>
      </c>
      <c r="F1038">
        <v>105</v>
      </c>
      <c r="G1038" t="str">
        <f>IFERROR(INDEX(menu_items!$B:$B,MATCH(F1038,menu_items!$A:$A,0)),"Unknown value")</f>
        <v>Mac &amp; Cheese</v>
      </c>
      <c r="H1038" t="str">
        <f>IFERROR(INDEX(menu_items!$C:$C,MATCH(F1038,menu_items!$A:$A,0)),"Unknown value")</f>
        <v>American</v>
      </c>
      <c r="I1038" s="5">
        <f>IFERROR(INDEX(menu_items!$D:$D,MATCH(F1038,menu_items!$A:$A,0)),0)</f>
        <v>7</v>
      </c>
      <c r="J1038" t="str">
        <f t="shared" si="80"/>
        <v>Sun</v>
      </c>
      <c r="K1038">
        <f t="shared" si="81"/>
        <v>8</v>
      </c>
      <c r="L1038" t="str">
        <f t="shared" si="82"/>
        <v>Jan</v>
      </c>
      <c r="M1038">
        <v>13</v>
      </c>
      <c r="N1038">
        <f t="shared" si="83"/>
        <v>3</v>
      </c>
      <c r="O1038" s="5">
        <f t="shared" si="84"/>
        <v>39.450000000000003</v>
      </c>
    </row>
    <row r="1039" spans="1:15" x14ac:dyDescent="0.25">
      <c r="A1039">
        <v>1048</v>
      </c>
      <c r="B1039">
        <v>452</v>
      </c>
      <c r="C1039">
        <f>IF(COUNTIF($B$2:B1039,B1039)=1,1,0)</f>
        <v>1</v>
      </c>
      <c r="D1039" s="1">
        <v>44934</v>
      </c>
      <c r="E1039" s="2">
        <v>0.55846064814814811</v>
      </c>
      <c r="F1039">
        <v>101</v>
      </c>
      <c r="G1039" t="str">
        <f>IFERROR(INDEX(menu_items!$B:$B,MATCH(F1039,menu_items!$A:$A,0)),"Unknown value")</f>
        <v>Hamburger</v>
      </c>
      <c r="H1039" t="str">
        <f>IFERROR(INDEX(menu_items!$C:$C,MATCH(F1039,menu_items!$A:$A,0)),"Unknown value")</f>
        <v>American</v>
      </c>
      <c r="I1039" s="5">
        <f>IFERROR(INDEX(menu_items!$D:$D,MATCH(F1039,menu_items!$A:$A,0)),0)</f>
        <v>12.95</v>
      </c>
      <c r="J1039" t="str">
        <f t="shared" si="80"/>
        <v>Sun</v>
      </c>
      <c r="K1039">
        <f t="shared" si="81"/>
        <v>8</v>
      </c>
      <c r="L1039" t="str">
        <f t="shared" si="82"/>
        <v>Jan</v>
      </c>
      <c r="M1039">
        <v>13</v>
      </c>
      <c r="N1039">
        <f t="shared" si="83"/>
        <v>3</v>
      </c>
      <c r="O1039" s="5">
        <f t="shared" si="84"/>
        <v>43.4</v>
      </c>
    </row>
    <row r="1040" spans="1:15" x14ac:dyDescent="0.25">
      <c r="A1040">
        <v>1049</v>
      </c>
      <c r="B1040">
        <v>452</v>
      </c>
      <c r="C1040">
        <f>IF(COUNTIF($B$2:B1040,B1040)=1,1,0)</f>
        <v>0</v>
      </c>
      <c r="D1040" s="1">
        <v>44934</v>
      </c>
      <c r="E1040" s="2">
        <v>0.55846064814814811</v>
      </c>
      <c r="F1040">
        <v>107</v>
      </c>
      <c r="G1040" t="str">
        <f>IFERROR(INDEX(menu_items!$B:$B,MATCH(F1040,menu_items!$A:$A,0)),"Unknown value")</f>
        <v>Orange Chicken</v>
      </c>
      <c r="H1040" t="str">
        <f>IFERROR(INDEX(menu_items!$C:$C,MATCH(F1040,menu_items!$A:$A,0)),"Unknown value")</f>
        <v>Asian</v>
      </c>
      <c r="I1040" s="5">
        <f>IFERROR(INDEX(menu_items!$D:$D,MATCH(F1040,menu_items!$A:$A,0)),0)</f>
        <v>16.5</v>
      </c>
      <c r="J1040" t="str">
        <f t="shared" si="80"/>
        <v>Sun</v>
      </c>
      <c r="K1040">
        <f t="shared" si="81"/>
        <v>8</v>
      </c>
      <c r="L1040" t="str">
        <f t="shared" si="82"/>
        <v>Jan</v>
      </c>
      <c r="M1040">
        <v>13</v>
      </c>
      <c r="N1040">
        <f t="shared" si="83"/>
        <v>3</v>
      </c>
      <c r="O1040" s="5">
        <f t="shared" si="84"/>
        <v>43.4</v>
      </c>
    </row>
    <row r="1041" spans="1:15" x14ac:dyDescent="0.25">
      <c r="A1041">
        <v>1050</v>
      </c>
      <c r="B1041">
        <v>452</v>
      </c>
      <c r="C1041">
        <f>IF(COUNTIF($B$2:B1041,B1041)=1,1,0)</f>
        <v>0</v>
      </c>
      <c r="D1041" s="1">
        <v>44934</v>
      </c>
      <c r="E1041" s="2">
        <v>0.55846064814814811</v>
      </c>
      <c r="F1041">
        <v>120</v>
      </c>
      <c r="G1041" t="str">
        <f>IFERROR(INDEX(menu_items!$B:$B,MATCH(F1041,menu_items!$A:$A,0)),"Unknown value")</f>
        <v>Steak Torta</v>
      </c>
      <c r="H1041" t="str">
        <f>IFERROR(INDEX(menu_items!$C:$C,MATCH(F1041,menu_items!$A:$A,0)),"Unknown value")</f>
        <v>Mexican</v>
      </c>
      <c r="I1041" s="5">
        <f>IFERROR(INDEX(menu_items!$D:$D,MATCH(F1041,menu_items!$A:$A,0)),0)</f>
        <v>13.95</v>
      </c>
      <c r="J1041" t="str">
        <f t="shared" si="80"/>
        <v>Sun</v>
      </c>
      <c r="K1041">
        <f t="shared" si="81"/>
        <v>8</v>
      </c>
      <c r="L1041" t="str">
        <f t="shared" si="82"/>
        <v>Jan</v>
      </c>
      <c r="M1041">
        <v>13</v>
      </c>
      <c r="N1041">
        <f t="shared" si="83"/>
        <v>3</v>
      </c>
      <c r="O1041" s="5">
        <f t="shared" si="84"/>
        <v>43.4</v>
      </c>
    </row>
    <row r="1042" spans="1:15" x14ac:dyDescent="0.25">
      <c r="A1042">
        <v>1051</v>
      </c>
      <c r="B1042">
        <v>453</v>
      </c>
      <c r="C1042">
        <f>IF(COUNTIF($B$2:B1042,B1042)=1,1,0)</f>
        <v>1</v>
      </c>
      <c r="D1042" s="1">
        <v>44934</v>
      </c>
      <c r="E1042" s="2">
        <v>0.56057870370370366</v>
      </c>
      <c r="F1042">
        <v>102</v>
      </c>
      <c r="G1042" t="str">
        <f>IFERROR(INDEX(menu_items!$B:$B,MATCH(F1042,menu_items!$A:$A,0)),"Unknown value")</f>
        <v>Cheeseburger</v>
      </c>
      <c r="H1042" t="str">
        <f>IFERROR(INDEX(menu_items!$C:$C,MATCH(F1042,menu_items!$A:$A,0)),"Unknown value")</f>
        <v>American</v>
      </c>
      <c r="I1042" s="5">
        <f>IFERROR(INDEX(menu_items!$D:$D,MATCH(F1042,menu_items!$A:$A,0)),0)</f>
        <v>13.95</v>
      </c>
      <c r="J1042" t="str">
        <f t="shared" si="80"/>
        <v>Sun</v>
      </c>
      <c r="K1042">
        <f t="shared" si="81"/>
        <v>8</v>
      </c>
      <c r="L1042" t="str">
        <f t="shared" si="82"/>
        <v>Jan</v>
      </c>
      <c r="M1042">
        <v>13</v>
      </c>
      <c r="N1042">
        <f t="shared" si="83"/>
        <v>4</v>
      </c>
      <c r="O1042" s="5">
        <f t="shared" si="84"/>
        <v>52.849999999999994</v>
      </c>
    </row>
    <row r="1043" spans="1:15" x14ac:dyDescent="0.25">
      <c r="A1043">
        <v>1052</v>
      </c>
      <c r="B1043">
        <v>453</v>
      </c>
      <c r="C1043">
        <f>IF(COUNTIF($B$2:B1043,B1043)=1,1,0)</f>
        <v>0</v>
      </c>
      <c r="D1043" s="1">
        <v>44934</v>
      </c>
      <c r="E1043" s="2">
        <v>0.56057870370370366</v>
      </c>
      <c r="F1043">
        <v>125</v>
      </c>
      <c r="G1043" t="str">
        <f>IFERROR(INDEX(menu_items!$B:$B,MATCH(F1043,menu_items!$A:$A,0)),"Unknown value")</f>
        <v>Spaghetti &amp; Meatballs</v>
      </c>
      <c r="H1043" t="str">
        <f>IFERROR(INDEX(menu_items!$C:$C,MATCH(F1043,menu_items!$A:$A,0)),"Unknown value")</f>
        <v>Italian</v>
      </c>
      <c r="I1043" s="5">
        <f>IFERROR(INDEX(menu_items!$D:$D,MATCH(F1043,menu_items!$A:$A,0)),0)</f>
        <v>17.95</v>
      </c>
      <c r="J1043" t="str">
        <f t="shared" si="80"/>
        <v>Sun</v>
      </c>
      <c r="K1043">
        <f t="shared" si="81"/>
        <v>8</v>
      </c>
      <c r="L1043" t="str">
        <f t="shared" si="82"/>
        <v>Jan</v>
      </c>
      <c r="M1043">
        <v>13</v>
      </c>
      <c r="N1043">
        <f t="shared" si="83"/>
        <v>4</v>
      </c>
      <c r="O1043" s="5">
        <f t="shared" si="84"/>
        <v>52.849999999999994</v>
      </c>
    </row>
    <row r="1044" spans="1:15" x14ac:dyDescent="0.25">
      <c r="A1044">
        <v>1053</v>
      </c>
      <c r="B1044">
        <v>453</v>
      </c>
      <c r="C1044">
        <f>IF(COUNTIF($B$2:B1044,B1044)=1,1,0)</f>
        <v>0</v>
      </c>
      <c r="D1044" s="1">
        <v>44934</v>
      </c>
      <c r="E1044" s="2">
        <v>0.56057870370370366</v>
      </c>
      <c r="F1044">
        <v>120</v>
      </c>
      <c r="G1044" t="str">
        <f>IFERROR(INDEX(menu_items!$B:$B,MATCH(F1044,menu_items!$A:$A,0)),"Unknown value")</f>
        <v>Steak Torta</v>
      </c>
      <c r="H1044" t="str">
        <f>IFERROR(INDEX(menu_items!$C:$C,MATCH(F1044,menu_items!$A:$A,0)),"Unknown value")</f>
        <v>Mexican</v>
      </c>
      <c r="I1044" s="5">
        <f>IFERROR(INDEX(menu_items!$D:$D,MATCH(F1044,menu_items!$A:$A,0)),0)</f>
        <v>13.95</v>
      </c>
      <c r="J1044" t="str">
        <f t="shared" si="80"/>
        <v>Sun</v>
      </c>
      <c r="K1044">
        <f t="shared" si="81"/>
        <v>8</v>
      </c>
      <c r="L1044" t="str">
        <f t="shared" si="82"/>
        <v>Jan</v>
      </c>
      <c r="M1044">
        <v>13</v>
      </c>
      <c r="N1044">
        <f t="shared" si="83"/>
        <v>4</v>
      </c>
      <c r="O1044" s="5">
        <f t="shared" si="84"/>
        <v>52.849999999999994</v>
      </c>
    </row>
    <row r="1045" spans="1:15" x14ac:dyDescent="0.25">
      <c r="A1045">
        <v>1054</v>
      </c>
      <c r="B1045">
        <v>453</v>
      </c>
      <c r="C1045">
        <f>IF(COUNTIF($B$2:B1045,B1045)=1,1,0)</f>
        <v>0</v>
      </c>
      <c r="D1045" s="1">
        <v>44934</v>
      </c>
      <c r="E1045" s="2">
        <v>0.56057870370370366</v>
      </c>
      <c r="F1045">
        <v>106</v>
      </c>
      <c r="G1045" t="str">
        <f>IFERROR(INDEX(menu_items!$B:$B,MATCH(F1045,menu_items!$A:$A,0)),"Unknown value")</f>
        <v>French Fries</v>
      </c>
      <c r="H1045" t="str">
        <f>IFERROR(INDEX(menu_items!$C:$C,MATCH(F1045,menu_items!$A:$A,0)),"Unknown value")</f>
        <v>American</v>
      </c>
      <c r="I1045" s="5">
        <f>IFERROR(INDEX(menu_items!$D:$D,MATCH(F1045,menu_items!$A:$A,0)),0)</f>
        <v>7</v>
      </c>
      <c r="J1045" t="str">
        <f t="shared" si="80"/>
        <v>Sun</v>
      </c>
      <c r="K1045">
        <f t="shared" si="81"/>
        <v>8</v>
      </c>
      <c r="L1045" t="str">
        <f t="shared" si="82"/>
        <v>Jan</v>
      </c>
      <c r="M1045">
        <v>13</v>
      </c>
      <c r="N1045">
        <f t="shared" si="83"/>
        <v>4</v>
      </c>
      <c r="O1045" s="5">
        <f t="shared" si="84"/>
        <v>52.849999999999994</v>
      </c>
    </row>
    <row r="1046" spans="1:15" x14ac:dyDescent="0.25">
      <c r="A1046">
        <v>1055</v>
      </c>
      <c r="B1046">
        <v>454</v>
      </c>
      <c r="C1046">
        <f>IF(COUNTIF($B$2:B1046,B1046)=1,1,0)</f>
        <v>1</v>
      </c>
      <c r="D1046" s="1">
        <v>44934</v>
      </c>
      <c r="E1046" s="2">
        <v>0.56365740740740744</v>
      </c>
      <c r="F1046">
        <v>122</v>
      </c>
      <c r="G1046" t="str">
        <f>IFERROR(INDEX(menu_items!$B:$B,MATCH(F1046,menu_items!$A:$A,0)),"Unknown value")</f>
        <v>Chips &amp; Salsa</v>
      </c>
      <c r="H1046" t="str">
        <f>IFERROR(INDEX(menu_items!$C:$C,MATCH(F1046,menu_items!$A:$A,0)),"Unknown value")</f>
        <v>Mexican</v>
      </c>
      <c r="I1046" s="5">
        <f>IFERROR(INDEX(menu_items!$D:$D,MATCH(F1046,menu_items!$A:$A,0)),0)</f>
        <v>7</v>
      </c>
      <c r="J1046" t="str">
        <f t="shared" si="80"/>
        <v>Sun</v>
      </c>
      <c r="K1046">
        <f t="shared" si="81"/>
        <v>8</v>
      </c>
      <c r="L1046" t="str">
        <f t="shared" si="82"/>
        <v>Jan</v>
      </c>
      <c r="M1046">
        <v>13</v>
      </c>
      <c r="N1046">
        <f t="shared" si="83"/>
        <v>1</v>
      </c>
      <c r="O1046" s="5">
        <f t="shared" si="84"/>
        <v>7</v>
      </c>
    </row>
    <row r="1047" spans="1:15" x14ac:dyDescent="0.25">
      <c r="A1047">
        <v>1056</v>
      </c>
      <c r="B1047">
        <v>455</v>
      </c>
      <c r="C1047">
        <f>IF(COUNTIF($B$2:B1047,B1047)=1,1,0)</f>
        <v>1</v>
      </c>
      <c r="D1047" s="1">
        <v>44934</v>
      </c>
      <c r="E1047" s="2">
        <v>0.56891203703703708</v>
      </c>
      <c r="F1047">
        <v>117</v>
      </c>
      <c r="G1047" t="str">
        <f>IFERROR(INDEX(menu_items!$B:$B,MATCH(F1047,menu_items!$A:$A,0)),"Unknown value")</f>
        <v>Chicken Burrito</v>
      </c>
      <c r="H1047" t="str">
        <f>IFERROR(INDEX(menu_items!$C:$C,MATCH(F1047,menu_items!$A:$A,0)),"Unknown value")</f>
        <v>Mexican</v>
      </c>
      <c r="I1047" s="5">
        <f>IFERROR(INDEX(menu_items!$D:$D,MATCH(F1047,menu_items!$A:$A,0)),0)</f>
        <v>12.95</v>
      </c>
      <c r="J1047" t="str">
        <f t="shared" si="80"/>
        <v>Sun</v>
      </c>
      <c r="K1047">
        <f t="shared" si="81"/>
        <v>8</v>
      </c>
      <c r="L1047" t="str">
        <f t="shared" si="82"/>
        <v>Jan</v>
      </c>
      <c r="M1047">
        <v>13</v>
      </c>
      <c r="N1047">
        <f t="shared" si="83"/>
        <v>1</v>
      </c>
      <c r="O1047" s="5">
        <f t="shared" si="84"/>
        <v>12.95</v>
      </c>
    </row>
    <row r="1048" spans="1:15" x14ac:dyDescent="0.25">
      <c r="A1048">
        <v>1057</v>
      </c>
      <c r="B1048">
        <v>456</v>
      </c>
      <c r="C1048">
        <f>IF(COUNTIF($B$2:B1048,B1048)=1,1,0)</f>
        <v>1</v>
      </c>
      <c r="D1048" s="1">
        <v>44934</v>
      </c>
      <c r="E1048" s="2">
        <v>0.57491898148148146</v>
      </c>
      <c r="F1048">
        <v>131</v>
      </c>
      <c r="G1048" t="str">
        <f>IFERROR(INDEX(menu_items!$B:$B,MATCH(F1048,menu_items!$A:$A,0)),"Unknown value")</f>
        <v>Chicken Parmesan</v>
      </c>
      <c r="H1048" t="str">
        <f>IFERROR(INDEX(menu_items!$C:$C,MATCH(F1048,menu_items!$A:$A,0)),"Unknown value")</f>
        <v>Italian</v>
      </c>
      <c r="I1048" s="5">
        <f>IFERROR(INDEX(menu_items!$D:$D,MATCH(F1048,menu_items!$A:$A,0)),0)</f>
        <v>17.95</v>
      </c>
      <c r="J1048" t="str">
        <f t="shared" si="80"/>
        <v>Sun</v>
      </c>
      <c r="K1048">
        <f t="shared" si="81"/>
        <v>8</v>
      </c>
      <c r="L1048" t="str">
        <f t="shared" si="82"/>
        <v>Jan</v>
      </c>
      <c r="M1048">
        <v>13</v>
      </c>
      <c r="N1048">
        <f t="shared" si="83"/>
        <v>1</v>
      </c>
      <c r="O1048" s="5">
        <f t="shared" si="84"/>
        <v>17.95</v>
      </c>
    </row>
    <row r="1049" spans="1:15" x14ac:dyDescent="0.25">
      <c r="A1049">
        <v>1058</v>
      </c>
      <c r="B1049">
        <v>457</v>
      </c>
      <c r="C1049">
        <f>IF(COUNTIF($B$2:B1049,B1049)=1,1,0)</f>
        <v>1</v>
      </c>
      <c r="D1049" s="1">
        <v>44934</v>
      </c>
      <c r="E1049" s="2">
        <v>0.58268518518518519</v>
      </c>
      <c r="F1049">
        <v>102</v>
      </c>
      <c r="G1049" t="str">
        <f>IFERROR(INDEX(menu_items!$B:$B,MATCH(F1049,menu_items!$A:$A,0)),"Unknown value")</f>
        <v>Cheeseburger</v>
      </c>
      <c r="H1049" t="str">
        <f>IFERROR(INDEX(menu_items!$C:$C,MATCH(F1049,menu_items!$A:$A,0)),"Unknown value")</f>
        <v>American</v>
      </c>
      <c r="I1049" s="5">
        <f>IFERROR(INDEX(menu_items!$D:$D,MATCH(F1049,menu_items!$A:$A,0)),0)</f>
        <v>13.95</v>
      </c>
      <c r="J1049" t="str">
        <f t="shared" si="80"/>
        <v>Sun</v>
      </c>
      <c r="K1049">
        <f t="shared" si="81"/>
        <v>8</v>
      </c>
      <c r="L1049" t="str">
        <f t="shared" si="82"/>
        <v>Jan</v>
      </c>
      <c r="M1049">
        <v>13</v>
      </c>
      <c r="N1049">
        <f t="shared" si="83"/>
        <v>3</v>
      </c>
      <c r="O1049" s="5">
        <f t="shared" si="84"/>
        <v>37.450000000000003</v>
      </c>
    </row>
    <row r="1050" spans="1:15" x14ac:dyDescent="0.25">
      <c r="A1050">
        <v>1059</v>
      </c>
      <c r="B1050">
        <v>457</v>
      </c>
      <c r="C1050">
        <f>IF(COUNTIF($B$2:B1050,B1050)=1,1,0)</f>
        <v>0</v>
      </c>
      <c r="D1050" s="1">
        <v>44934</v>
      </c>
      <c r="E1050" s="2">
        <v>0.58268518518518519</v>
      </c>
      <c r="F1050">
        <v>103</v>
      </c>
      <c r="G1050" t="str">
        <f>IFERROR(INDEX(menu_items!$B:$B,MATCH(F1050,menu_items!$A:$A,0)),"Unknown value")</f>
        <v>Hot Dog</v>
      </c>
      <c r="H1050" t="str">
        <f>IFERROR(INDEX(menu_items!$C:$C,MATCH(F1050,menu_items!$A:$A,0)),"Unknown value")</f>
        <v>American</v>
      </c>
      <c r="I1050" s="5">
        <f>IFERROR(INDEX(menu_items!$D:$D,MATCH(F1050,menu_items!$A:$A,0)),0)</f>
        <v>9</v>
      </c>
      <c r="J1050" t="str">
        <f t="shared" si="80"/>
        <v>Sun</v>
      </c>
      <c r="K1050">
        <f t="shared" si="81"/>
        <v>8</v>
      </c>
      <c r="L1050" t="str">
        <f t="shared" si="82"/>
        <v>Jan</v>
      </c>
      <c r="M1050">
        <v>13</v>
      </c>
      <c r="N1050">
        <f t="shared" si="83"/>
        <v>3</v>
      </c>
      <c r="O1050" s="5">
        <f t="shared" si="84"/>
        <v>37.450000000000003</v>
      </c>
    </row>
    <row r="1051" spans="1:15" x14ac:dyDescent="0.25">
      <c r="A1051">
        <v>1060</v>
      </c>
      <c r="B1051">
        <v>457</v>
      </c>
      <c r="C1051">
        <f>IF(COUNTIF($B$2:B1051,B1051)=1,1,0)</f>
        <v>0</v>
      </c>
      <c r="D1051" s="1">
        <v>44934</v>
      </c>
      <c r="E1051" s="2">
        <v>0.58268518518518519</v>
      </c>
      <c r="F1051">
        <v>108</v>
      </c>
      <c r="G1051" t="str">
        <f>IFERROR(INDEX(menu_items!$B:$B,MATCH(F1051,menu_items!$A:$A,0)),"Unknown value")</f>
        <v>Tofu Pad Thai</v>
      </c>
      <c r="H1051" t="str">
        <f>IFERROR(INDEX(menu_items!$C:$C,MATCH(F1051,menu_items!$A:$A,0)),"Unknown value")</f>
        <v>Asian</v>
      </c>
      <c r="I1051" s="5">
        <f>IFERROR(INDEX(menu_items!$D:$D,MATCH(F1051,menu_items!$A:$A,0)),0)</f>
        <v>14.5</v>
      </c>
      <c r="J1051" t="str">
        <f t="shared" si="80"/>
        <v>Sun</v>
      </c>
      <c r="K1051">
        <f t="shared" si="81"/>
        <v>8</v>
      </c>
      <c r="L1051" t="str">
        <f t="shared" si="82"/>
        <v>Jan</v>
      </c>
      <c r="M1051">
        <v>13</v>
      </c>
      <c r="N1051">
        <f t="shared" si="83"/>
        <v>3</v>
      </c>
      <c r="O1051" s="5">
        <f t="shared" si="84"/>
        <v>37.450000000000003</v>
      </c>
    </row>
    <row r="1052" spans="1:15" x14ac:dyDescent="0.25">
      <c r="A1052">
        <v>1061</v>
      </c>
      <c r="B1052">
        <v>458</v>
      </c>
      <c r="C1052">
        <f>IF(COUNTIF($B$2:B1052,B1052)=1,1,0)</f>
        <v>1</v>
      </c>
      <c r="D1052" s="1">
        <v>44934</v>
      </c>
      <c r="E1052" s="2">
        <v>0.58339120370370368</v>
      </c>
      <c r="F1052">
        <v>119</v>
      </c>
      <c r="G1052" t="str">
        <f>IFERROR(INDEX(menu_items!$B:$B,MATCH(F1052,menu_items!$A:$A,0)),"Unknown value")</f>
        <v>Chicken Torta</v>
      </c>
      <c r="H1052" t="str">
        <f>IFERROR(INDEX(menu_items!$C:$C,MATCH(F1052,menu_items!$A:$A,0)),"Unknown value")</f>
        <v>Mexican</v>
      </c>
      <c r="I1052" s="5">
        <f>IFERROR(INDEX(menu_items!$D:$D,MATCH(F1052,menu_items!$A:$A,0)),0)</f>
        <v>11.95</v>
      </c>
      <c r="J1052" t="str">
        <f t="shared" si="80"/>
        <v>Sun</v>
      </c>
      <c r="K1052">
        <f t="shared" si="81"/>
        <v>8</v>
      </c>
      <c r="L1052" t="str">
        <f t="shared" si="82"/>
        <v>Jan</v>
      </c>
      <c r="M1052">
        <v>14</v>
      </c>
      <c r="N1052">
        <f t="shared" si="83"/>
        <v>3</v>
      </c>
      <c r="O1052" s="5">
        <f t="shared" si="84"/>
        <v>29.95</v>
      </c>
    </row>
    <row r="1053" spans="1:15" x14ac:dyDescent="0.25">
      <c r="A1053">
        <v>1062</v>
      </c>
      <c r="B1053">
        <v>458</v>
      </c>
      <c r="C1053">
        <f>IF(COUNTIF($B$2:B1053,B1053)=1,1,0)</f>
        <v>0</v>
      </c>
      <c r="D1053" s="1">
        <v>44934</v>
      </c>
      <c r="E1053" s="2">
        <v>0.58339120370370368</v>
      </c>
      <c r="F1053">
        <v>123</v>
      </c>
      <c r="G1053" t="str">
        <f>IFERROR(INDEX(menu_items!$B:$B,MATCH(F1053,menu_items!$A:$A,0)),"Unknown value")</f>
        <v>Chips &amp; Guacamole</v>
      </c>
      <c r="H1053" t="str">
        <f>IFERROR(INDEX(menu_items!$C:$C,MATCH(F1053,menu_items!$A:$A,0)),"Unknown value")</f>
        <v>Mexican</v>
      </c>
      <c r="I1053" s="5">
        <f>IFERROR(INDEX(menu_items!$D:$D,MATCH(F1053,menu_items!$A:$A,0)),0)</f>
        <v>9</v>
      </c>
      <c r="J1053" t="str">
        <f t="shared" si="80"/>
        <v>Sun</v>
      </c>
      <c r="K1053">
        <f t="shared" si="81"/>
        <v>8</v>
      </c>
      <c r="L1053" t="str">
        <f t="shared" si="82"/>
        <v>Jan</v>
      </c>
      <c r="M1053">
        <v>14</v>
      </c>
      <c r="N1053">
        <f t="shared" si="83"/>
        <v>3</v>
      </c>
      <c r="O1053" s="5">
        <f t="shared" si="84"/>
        <v>29.95</v>
      </c>
    </row>
    <row r="1054" spans="1:15" x14ac:dyDescent="0.25">
      <c r="A1054">
        <v>1063</v>
      </c>
      <c r="B1054">
        <v>458</v>
      </c>
      <c r="C1054">
        <f>IF(COUNTIF($B$2:B1054,B1054)=1,1,0)</f>
        <v>0</v>
      </c>
      <c r="D1054" s="1">
        <v>44934</v>
      </c>
      <c r="E1054" s="2">
        <v>0.58339120370370368</v>
      </c>
      <c r="F1054">
        <v>114</v>
      </c>
      <c r="G1054" t="str">
        <f>IFERROR(INDEX(menu_items!$B:$B,MATCH(F1054,menu_items!$A:$A,0)),"Unknown value")</f>
        <v>Potstickers</v>
      </c>
      <c r="H1054" t="str">
        <f>IFERROR(INDEX(menu_items!$C:$C,MATCH(F1054,menu_items!$A:$A,0)),"Unknown value")</f>
        <v>Asian</v>
      </c>
      <c r="I1054" s="5">
        <f>IFERROR(INDEX(menu_items!$D:$D,MATCH(F1054,menu_items!$A:$A,0)),0)</f>
        <v>9</v>
      </c>
      <c r="J1054" t="str">
        <f t="shared" si="80"/>
        <v>Sun</v>
      </c>
      <c r="K1054">
        <f t="shared" si="81"/>
        <v>8</v>
      </c>
      <c r="L1054" t="str">
        <f t="shared" si="82"/>
        <v>Jan</v>
      </c>
      <c r="M1054">
        <v>14</v>
      </c>
      <c r="N1054">
        <f t="shared" si="83"/>
        <v>3</v>
      </c>
      <c r="O1054" s="5">
        <f t="shared" si="84"/>
        <v>29.95</v>
      </c>
    </row>
    <row r="1055" spans="1:15" x14ac:dyDescent="0.25">
      <c r="A1055">
        <v>1064</v>
      </c>
      <c r="B1055">
        <v>459</v>
      </c>
      <c r="C1055">
        <f>IF(COUNTIF($B$2:B1055,B1055)=1,1,0)</f>
        <v>1</v>
      </c>
      <c r="D1055" s="1">
        <v>44934</v>
      </c>
      <c r="E1055" s="2">
        <v>0.59307870370370375</v>
      </c>
      <c r="F1055">
        <v>122</v>
      </c>
      <c r="G1055" t="str">
        <f>IFERROR(INDEX(menu_items!$B:$B,MATCH(F1055,menu_items!$A:$A,0)),"Unknown value")</f>
        <v>Chips &amp; Salsa</v>
      </c>
      <c r="H1055" t="str">
        <f>IFERROR(INDEX(menu_items!$C:$C,MATCH(F1055,menu_items!$A:$A,0)),"Unknown value")</f>
        <v>Mexican</v>
      </c>
      <c r="I1055" s="5">
        <f>IFERROR(INDEX(menu_items!$D:$D,MATCH(F1055,menu_items!$A:$A,0)),0)</f>
        <v>7</v>
      </c>
      <c r="J1055" t="str">
        <f t="shared" si="80"/>
        <v>Sun</v>
      </c>
      <c r="K1055">
        <f t="shared" si="81"/>
        <v>8</v>
      </c>
      <c r="L1055" t="str">
        <f t="shared" si="82"/>
        <v>Jan</v>
      </c>
      <c r="M1055">
        <v>14</v>
      </c>
      <c r="N1055">
        <f t="shared" si="83"/>
        <v>1</v>
      </c>
      <c r="O1055" s="5">
        <f t="shared" si="84"/>
        <v>7</v>
      </c>
    </row>
    <row r="1056" spans="1:15" x14ac:dyDescent="0.25">
      <c r="A1056">
        <v>1065</v>
      </c>
      <c r="B1056">
        <v>460</v>
      </c>
      <c r="C1056">
        <f>IF(COUNTIF($B$2:B1056,B1056)=1,1,0)</f>
        <v>1</v>
      </c>
      <c r="D1056" s="1">
        <v>44934</v>
      </c>
      <c r="E1056" s="2">
        <v>0.59719907407407402</v>
      </c>
      <c r="F1056">
        <v>126</v>
      </c>
      <c r="G1056" t="str">
        <f>IFERROR(INDEX(menu_items!$B:$B,MATCH(F1056,menu_items!$A:$A,0)),"Unknown value")</f>
        <v>Fettuccine Alfredo</v>
      </c>
      <c r="H1056" t="str">
        <f>IFERROR(INDEX(menu_items!$C:$C,MATCH(F1056,menu_items!$A:$A,0)),"Unknown value")</f>
        <v>Italian</v>
      </c>
      <c r="I1056" s="5">
        <f>IFERROR(INDEX(menu_items!$D:$D,MATCH(F1056,menu_items!$A:$A,0)),0)</f>
        <v>14.5</v>
      </c>
      <c r="J1056" t="str">
        <f t="shared" si="80"/>
        <v>Sun</v>
      </c>
      <c r="K1056">
        <f t="shared" si="81"/>
        <v>8</v>
      </c>
      <c r="L1056" t="str">
        <f t="shared" si="82"/>
        <v>Jan</v>
      </c>
      <c r="M1056">
        <v>14</v>
      </c>
      <c r="N1056">
        <f t="shared" si="83"/>
        <v>2</v>
      </c>
      <c r="O1056" s="5">
        <f t="shared" si="84"/>
        <v>27.45</v>
      </c>
    </row>
    <row r="1057" spans="1:15" x14ac:dyDescent="0.25">
      <c r="A1057">
        <v>1066</v>
      </c>
      <c r="B1057">
        <v>460</v>
      </c>
      <c r="C1057">
        <f>IF(COUNTIF($B$2:B1057,B1057)=1,1,0)</f>
        <v>0</v>
      </c>
      <c r="D1057" s="1">
        <v>44934</v>
      </c>
      <c r="E1057" s="2">
        <v>0.59719907407407402</v>
      </c>
      <c r="F1057">
        <v>117</v>
      </c>
      <c r="G1057" t="str">
        <f>IFERROR(INDEX(menu_items!$B:$B,MATCH(F1057,menu_items!$A:$A,0)),"Unknown value")</f>
        <v>Chicken Burrito</v>
      </c>
      <c r="H1057" t="str">
        <f>IFERROR(INDEX(menu_items!$C:$C,MATCH(F1057,menu_items!$A:$A,0)),"Unknown value")</f>
        <v>Mexican</v>
      </c>
      <c r="I1057" s="5">
        <f>IFERROR(INDEX(menu_items!$D:$D,MATCH(F1057,menu_items!$A:$A,0)),0)</f>
        <v>12.95</v>
      </c>
      <c r="J1057" t="str">
        <f t="shared" si="80"/>
        <v>Sun</v>
      </c>
      <c r="K1057">
        <f t="shared" si="81"/>
        <v>8</v>
      </c>
      <c r="L1057" t="str">
        <f t="shared" si="82"/>
        <v>Jan</v>
      </c>
      <c r="M1057">
        <v>14</v>
      </c>
      <c r="N1057">
        <f t="shared" si="83"/>
        <v>2</v>
      </c>
      <c r="O1057" s="5">
        <f t="shared" si="84"/>
        <v>27.45</v>
      </c>
    </row>
    <row r="1058" spans="1:15" x14ac:dyDescent="0.25">
      <c r="A1058">
        <v>1067</v>
      </c>
      <c r="B1058">
        <v>461</v>
      </c>
      <c r="C1058">
        <f>IF(COUNTIF($B$2:B1058,B1058)=1,1,0)</f>
        <v>1</v>
      </c>
      <c r="D1058" s="1">
        <v>44934</v>
      </c>
      <c r="E1058" s="2">
        <v>0.59813657407407406</v>
      </c>
      <c r="F1058">
        <v>102</v>
      </c>
      <c r="G1058" t="str">
        <f>IFERROR(INDEX(menu_items!$B:$B,MATCH(F1058,menu_items!$A:$A,0)),"Unknown value")</f>
        <v>Cheeseburger</v>
      </c>
      <c r="H1058" t="str">
        <f>IFERROR(INDEX(menu_items!$C:$C,MATCH(F1058,menu_items!$A:$A,0)),"Unknown value")</f>
        <v>American</v>
      </c>
      <c r="I1058" s="5">
        <f>IFERROR(INDEX(menu_items!$D:$D,MATCH(F1058,menu_items!$A:$A,0)),0)</f>
        <v>13.95</v>
      </c>
      <c r="J1058" t="str">
        <f t="shared" si="80"/>
        <v>Sun</v>
      </c>
      <c r="K1058">
        <f t="shared" si="81"/>
        <v>8</v>
      </c>
      <c r="L1058" t="str">
        <f t="shared" si="82"/>
        <v>Jan</v>
      </c>
      <c r="M1058">
        <v>14</v>
      </c>
      <c r="N1058">
        <f t="shared" si="83"/>
        <v>2</v>
      </c>
      <c r="O1058" s="5">
        <f t="shared" si="84"/>
        <v>31.9</v>
      </c>
    </row>
    <row r="1059" spans="1:15" x14ac:dyDescent="0.25">
      <c r="A1059">
        <v>1068</v>
      </c>
      <c r="B1059">
        <v>461</v>
      </c>
      <c r="C1059">
        <f>IF(COUNTIF($B$2:B1059,B1059)=1,1,0)</f>
        <v>0</v>
      </c>
      <c r="D1059" s="1">
        <v>44934</v>
      </c>
      <c r="E1059" s="2">
        <v>0.59813657407407406</v>
      </c>
      <c r="F1059">
        <v>109</v>
      </c>
      <c r="G1059" t="str">
        <f>IFERROR(INDEX(menu_items!$B:$B,MATCH(F1059,menu_items!$A:$A,0)),"Unknown value")</f>
        <v>Korean Beef Bowl</v>
      </c>
      <c r="H1059" t="str">
        <f>IFERROR(INDEX(menu_items!$C:$C,MATCH(F1059,menu_items!$A:$A,0)),"Unknown value")</f>
        <v>Asian</v>
      </c>
      <c r="I1059" s="5">
        <f>IFERROR(INDEX(menu_items!$D:$D,MATCH(F1059,menu_items!$A:$A,0)),0)</f>
        <v>17.95</v>
      </c>
      <c r="J1059" t="str">
        <f t="shared" si="80"/>
        <v>Sun</v>
      </c>
      <c r="K1059">
        <f t="shared" si="81"/>
        <v>8</v>
      </c>
      <c r="L1059" t="str">
        <f t="shared" si="82"/>
        <v>Jan</v>
      </c>
      <c r="M1059">
        <v>14</v>
      </c>
      <c r="N1059">
        <f t="shared" si="83"/>
        <v>2</v>
      </c>
      <c r="O1059" s="5">
        <f t="shared" si="84"/>
        <v>31.9</v>
      </c>
    </row>
    <row r="1060" spans="1:15" x14ac:dyDescent="0.25">
      <c r="A1060">
        <v>1069</v>
      </c>
      <c r="B1060">
        <v>462</v>
      </c>
      <c r="C1060">
        <f>IF(COUNTIF($B$2:B1060,B1060)=1,1,0)</f>
        <v>1</v>
      </c>
      <c r="D1060" s="1">
        <v>44934</v>
      </c>
      <c r="E1060" s="2">
        <v>0.61019675925925931</v>
      </c>
      <c r="F1060">
        <v>131</v>
      </c>
      <c r="G1060" t="str">
        <f>IFERROR(INDEX(menu_items!$B:$B,MATCH(F1060,menu_items!$A:$A,0)),"Unknown value")</f>
        <v>Chicken Parmesan</v>
      </c>
      <c r="H1060" t="str">
        <f>IFERROR(INDEX(menu_items!$C:$C,MATCH(F1060,menu_items!$A:$A,0)),"Unknown value")</f>
        <v>Italian</v>
      </c>
      <c r="I1060" s="5">
        <f>IFERROR(INDEX(menu_items!$D:$D,MATCH(F1060,menu_items!$A:$A,0)),0)</f>
        <v>17.95</v>
      </c>
      <c r="J1060" t="str">
        <f t="shared" si="80"/>
        <v>Sun</v>
      </c>
      <c r="K1060">
        <f t="shared" si="81"/>
        <v>8</v>
      </c>
      <c r="L1060" t="str">
        <f t="shared" si="82"/>
        <v>Jan</v>
      </c>
      <c r="M1060">
        <v>14</v>
      </c>
      <c r="N1060">
        <f t="shared" si="83"/>
        <v>1</v>
      </c>
      <c r="O1060" s="5">
        <f t="shared" si="84"/>
        <v>17.95</v>
      </c>
    </row>
    <row r="1061" spans="1:15" x14ac:dyDescent="0.25">
      <c r="A1061">
        <v>1070</v>
      </c>
      <c r="B1061">
        <v>463</v>
      </c>
      <c r="C1061">
        <f>IF(COUNTIF($B$2:B1061,B1061)=1,1,0)</f>
        <v>1</v>
      </c>
      <c r="D1061" s="1">
        <v>44934</v>
      </c>
      <c r="E1061" s="2">
        <v>0.61143518518518514</v>
      </c>
      <c r="F1061">
        <v>101</v>
      </c>
      <c r="G1061" t="str">
        <f>IFERROR(INDEX(menu_items!$B:$B,MATCH(F1061,menu_items!$A:$A,0)),"Unknown value")</f>
        <v>Hamburger</v>
      </c>
      <c r="H1061" t="str">
        <f>IFERROR(INDEX(menu_items!$C:$C,MATCH(F1061,menu_items!$A:$A,0)),"Unknown value")</f>
        <v>American</v>
      </c>
      <c r="I1061" s="5">
        <f>IFERROR(INDEX(menu_items!$D:$D,MATCH(F1061,menu_items!$A:$A,0)),0)</f>
        <v>12.95</v>
      </c>
      <c r="J1061" t="str">
        <f t="shared" si="80"/>
        <v>Sun</v>
      </c>
      <c r="K1061">
        <f t="shared" si="81"/>
        <v>8</v>
      </c>
      <c r="L1061" t="str">
        <f t="shared" si="82"/>
        <v>Jan</v>
      </c>
      <c r="M1061">
        <v>14</v>
      </c>
      <c r="N1061">
        <f t="shared" si="83"/>
        <v>2</v>
      </c>
      <c r="O1061" s="5">
        <f t="shared" si="84"/>
        <v>24.9</v>
      </c>
    </row>
    <row r="1062" spans="1:15" x14ac:dyDescent="0.25">
      <c r="A1062">
        <v>1071</v>
      </c>
      <c r="B1062">
        <v>463</v>
      </c>
      <c r="C1062">
        <f>IF(COUNTIF($B$2:B1062,B1062)=1,1,0)</f>
        <v>0</v>
      </c>
      <c r="D1062" s="1">
        <v>44934</v>
      </c>
      <c r="E1062" s="2">
        <v>0.61143518518518514</v>
      </c>
      <c r="F1062">
        <v>119</v>
      </c>
      <c r="G1062" t="str">
        <f>IFERROR(INDEX(menu_items!$B:$B,MATCH(F1062,menu_items!$A:$A,0)),"Unknown value")</f>
        <v>Chicken Torta</v>
      </c>
      <c r="H1062" t="str">
        <f>IFERROR(INDEX(menu_items!$C:$C,MATCH(F1062,menu_items!$A:$A,0)),"Unknown value")</f>
        <v>Mexican</v>
      </c>
      <c r="I1062" s="5">
        <f>IFERROR(INDEX(menu_items!$D:$D,MATCH(F1062,menu_items!$A:$A,0)),0)</f>
        <v>11.95</v>
      </c>
      <c r="J1062" t="str">
        <f t="shared" si="80"/>
        <v>Sun</v>
      </c>
      <c r="K1062">
        <f t="shared" si="81"/>
        <v>8</v>
      </c>
      <c r="L1062" t="str">
        <f t="shared" si="82"/>
        <v>Jan</v>
      </c>
      <c r="M1062">
        <v>14</v>
      </c>
      <c r="N1062">
        <f t="shared" si="83"/>
        <v>2</v>
      </c>
      <c r="O1062" s="5">
        <f t="shared" si="84"/>
        <v>24.9</v>
      </c>
    </row>
    <row r="1063" spans="1:15" x14ac:dyDescent="0.25">
      <c r="A1063">
        <v>1072</v>
      </c>
      <c r="B1063">
        <v>464</v>
      </c>
      <c r="C1063">
        <f>IF(COUNTIF($B$2:B1063,B1063)=1,1,0)</f>
        <v>1</v>
      </c>
      <c r="D1063" s="1">
        <v>44934</v>
      </c>
      <c r="E1063" s="2">
        <v>0.61737268518518518</v>
      </c>
      <c r="F1063">
        <v>101</v>
      </c>
      <c r="G1063" t="str">
        <f>IFERROR(INDEX(menu_items!$B:$B,MATCH(F1063,menu_items!$A:$A,0)),"Unknown value")</f>
        <v>Hamburger</v>
      </c>
      <c r="H1063" t="str">
        <f>IFERROR(INDEX(menu_items!$C:$C,MATCH(F1063,menu_items!$A:$A,0)),"Unknown value")</f>
        <v>American</v>
      </c>
      <c r="I1063" s="5">
        <f>IFERROR(INDEX(menu_items!$D:$D,MATCH(F1063,menu_items!$A:$A,0)),0)</f>
        <v>12.95</v>
      </c>
      <c r="J1063" t="str">
        <f t="shared" si="80"/>
        <v>Sun</v>
      </c>
      <c r="K1063">
        <f t="shared" si="81"/>
        <v>8</v>
      </c>
      <c r="L1063" t="str">
        <f t="shared" si="82"/>
        <v>Jan</v>
      </c>
      <c r="M1063">
        <v>14</v>
      </c>
      <c r="N1063">
        <f t="shared" si="83"/>
        <v>2</v>
      </c>
      <c r="O1063" s="5">
        <f t="shared" si="84"/>
        <v>26.9</v>
      </c>
    </row>
    <row r="1064" spans="1:15" x14ac:dyDescent="0.25">
      <c r="A1064">
        <v>1073</v>
      </c>
      <c r="B1064">
        <v>464</v>
      </c>
      <c r="C1064">
        <f>IF(COUNTIF($B$2:B1064,B1064)=1,1,0)</f>
        <v>0</v>
      </c>
      <c r="D1064" s="1">
        <v>44934</v>
      </c>
      <c r="E1064" s="2">
        <v>0.61737268518518518</v>
      </c>
      <c r="F1064">
        <v>116</v>
      </c>
      <c r="G1064" t="str">
        <f>IFERROR(INDEX(menu_items!$B:$B,MATCH(F1064,menu_items!$A:$A,0)),"Unknown value")</f>
        <v>Steak Tacos</v>
      </c>
      <c r="H1064" t="str">
        <f>IFERROR(INDEX(menu_items!$C:$C,MATCH(F1064,menu_items!$A:$A,0)),"Unknown value")</f>
        <v>Mexican</v>
      </c>
      <c r="I1064" s="5">
        <f>IFERROR(INDEX(menu_items!$D:$D,MATCH(F1064,menu_items!$A:$A,0)),0)</f>
        <v>13.95</v>
      </c>
      <c r="J1064" t="str">
        <f t="shared" si="80"/>
        <v>Sun</v>
      </c>
      <c r="K1064">
        <f t="shared" si="81"/>
        <v>8</v>
      </c>
      <c r="L1064" t="str">
        <f t="shared" si="82"/>
        <v>Jan</v>
      </c>
      <c r="M1064">
        <v>14</v>
      </c>
      <c r="N1064">
        <f t="shared" si="83"/>
        <v>2</v>
      </c>
      <c r="O1064" s="5">
        <f t="shared" si="84"/>
        <v>26.9</v>
      </c>
    </row>
    <row r="1065" spans="1:15" x14ac:dyDescent="0.25">
      <c r="A1065">
        <v>1074</v>
      </c>
      <c r="B1065">
        <v>465</v>
      </c>
      <c r="C1065">
        <f>IF(COUNTIF($B$2:B1065,B1065)=1,1,0)</f>
        <v>1</v>
      </c>
      <c r="D1065" s="1">
        <v>44934</v>
      </c>
      <c r="E1065" s="2">
        <v>0.62179398148148146</v>
      </c>
      <c r="F1065">
        <v>111</v>
      </c>
      <c r="G1065" t="str">
        <f>IFERROR(INDEX(menu_items!$B:$B,MATCH(F1065,menu_items!$A:$A,0)),"Unknown value")</f>
        <v>California Roll</v>
      </c>
      <c r="H1065" t="str">
        <f>IFERROR(INDEX(menu_items!$C:$C,MATCH(F1065,menu_items!$A:$A,0)),"Unknown value")</f>
        <v>Asian</v>
      </c>
      <c r="I1065" s="5">
        <f>IFERROR(INDEX(menu_items!$D:$D,MATCH(F1065,menu_items!$A:$A,0)),0)</f>
        <v>11.95</v>
      </c>
      <c r="J1065" t="str">
        <f t="shared" si="80"/>
        <v>Sun</v>
      </c>
      <c r="K1065">
        <f t="shared" si="81"/>
        <v>8</v>
      </c>
      <c r="L1065" t="str">
        <f t="shared" si="82"/>
        <v>Jan</v>
      </c>
      <c r="M1065">
        <v>14</v>
      </c>
      <c r="N1065">
        <f t="shared" si="83"/>
        <v>1</v>
      </c>
      <c r="O1065" s="5">
        <f t="shared" si="84"/>
        <v>11.95</v>
      </c>
    </row>
    <row r="1066" spans="1:15" x14ac:dyDescent="0.25">
      <c r="A1066">
        <v>1075</v>
      </c>
      <c r="B1066">
        <v>466</v>
      </c>
      <c r="C1066">
        <f>IF(COUNTIF($B$2:B1066,B1066)=1,1,0)</f>
        <v>1</v>
      </c>
      <c r="D1066" s="1">
        <v>44934</v>
      </c>
      <c r="E1066" s="2">
        <v>0.64594907407407409</v>
      </c>
      <c r="F1066">
        <v>131</v>
      </c>
      <c r="G1066" t="str">
        <f>IFERROR(INDEX(menu_items!$B:$B,MATCH(F1066,menu_items!$A:$A,0)),"Unknown value")</f>
        <v>Chicken Parmesan</v>
      </c>
      <c r="H1066" t="str">
        <f>IFERROR(INDEX(menu_items!$C:$C,MATCH(F1066,menu_items!$A:$A,0)),"Unknown value")</f>
        <v>Italian</v>
      </c>
      <c r="I1066" s="5">
        <f>IFERROR(INDEX(menu_items!$D:$D,MATCH(F1066,menu_items!$A:$A,0)),0)</f>
        <v>17.95</v>
      </c>
      <c r="J1066" t="str">
        <f t="shared" si="80"/>
        <v>Sun</v>
      </c>
      <c r="K1066">
        <f t="shared" si="81"/>
        <v>8</v>
      </c>
      <c r="L1066" t="str">
        <f t="shared" si="82"/>
        <v>Jan</v>
      </c>
      <c r="M1066">
        <v>15</v>
      </c>
      <c r="N1066">
        <f t="shared" si="83"/>
        <v>1</v>
      </c>
      <c r="O1066" s="5">
        <f t="shared" si="84"/>
        <v>17.95</v>
      </c>
    </row>
    <row r="1067" spans="1:15" x14ac:dyDescent="0.25">
      <c r="A1067">
        <v>1077</v>
      </c>
      <c r="B1067">
        <v>467</v>
      </c>
      <c r="C1067">
        <f>IF(COUNTIF($B$2:B1067,B1067)=1,1,0)</f>
        <v>1</v>
      </c>
      <c r="D1067" s="1">
        <v>44934</v>
      </c>
      <c r="E1067" s="2">
        <v>0.64806712962962965</v>
      </c>
      <c r="F1067">
        <v>119</v>
      </c>
      <c r="G1067" t="str">
        <f>IFERROR(INDEX(menu_items!$B:$B,MATCH(F1067,menu_items!$A:$A,0)),"Unknown value")</f>
        <v>Chicken Torta</v>
      </c>
      <c r="H1067" t="str">
        <f>IFERROR(INDEX(menu_items!$C:$C,MATCH(F1067,menu_items!$A:$A,0)),"Unknown value")</f>
        <v>Mexican</v>
      </c>
      <c r="I1067" s="5">
        <f>IFERROR(INDEX(menu_items!$D:$D,MATCH(F1067,menu_items!$A:$A,0)),0)</f>
        <v>11.95</v>
      </c>
      <c r="J1067" t="str">
        <f t="shared" si="80"/>
        <v>Sun</v>
      </c>
      <c r="K1067">
        <f t="shared" si="81"/>
        <v>8</v>
      </c>
      <c r="L1067" t="str">
        <f t="shared" si="82"/>
        <v>Jan</v>
      </c>
      <c r="M1067">
        <v>15</v>
      </c>
      <c r="N1067">
        <f t="shared" si="83"/>
        <v>1</v>
      </c>
      <c r="O1067" s="5">
        <f t="shared" si="84"/>
        <v>11.95</v>
      </c>
    </row>
    <row r="1068" spans="1:15" x14ac:dyDescent="0.25">
      <c r="A1068">
        <v>1078</v>
      </c>
      <c r="B1068">
        <v>468</v>
      </c>
      <c r="C1068">
        <f>IF(COUNTIF($B$2:B1068,B1068)=1,1,0)</f>
        <v>1</v>
      </c>
      <c r="D1068" s="1">
        <v>44934</v>
      </c>
      <c r="E1068" s="2">
        <v>0.65013888888888893</v>
      </c>
      <c r="F1068">
        <v>125</v>
      </c>
      <c r="G1068" t="str">
        <f>IFERROR(INDEX(menu_items!$B:$B,MATCH(F1068,menu_items!$A:$A,0)),"Unknown value")</f>
        <v>Spaghetti &amp; Meatballs</v>
      </c>
      <c r="H1068" t="str">
        <f>IFERROR(INDEX(menu_items!$C:$C,MATCH(F1068,menu_items!$A:$A,0)),"Unknown value")</f>
        <v>Italian</v>
      </c>
      <c r="I1068" s="5">
        <f>IFERROR(INDEX(menu_items!$D:$D,MATCH(F1068,menu_items!$A:$A,0)),0)</f>
        <v>17.95</v>
      </c>
      <c r="J1068" t="str">
        <f t="shared" si="80"/>
        <v>Sun</v>
      </c>
      <c r="K1068">
        <f t="shared" si="81"/>
        <v>8</v>
      </c>
      <c r="L1068" t="str">
        <f t="shared" si="82"/>
        <v>Jan</v>
      </c>
      <c r="M1068">
        <v>15</v>
      </c>
      <c r="N1068">
        <f t="shared" si="83"/>
        <v>2</v>
      </c>
      <c r="O1068" s="5">
        <f t="shared" si="84"/>
        <v>22.95</v>
      </c>
    </row>
    <row r="1069" spans="1:15" x14ac:dyDescent="0.25">
      <c r="A1069">
        <v>1079</v>
      </c>
      <c r="B1069">
        <v>468</v>
      </c>
      <c r="C1069">
        <f>IF(COUNTIF($B$2:B1069,B1069)=1,1,0)</f>
        <v>0</v>
      </c>
      <c r="D1069" s="1">
        <v>44934</v>
      </c>
      <c r="E1069" s="2">
        <v>0.65013888888888893</v>
      </c>
      <c r="F1069">
        <v>113</v>
      </c>
      <c r="G1069" t="str">
        <f>IFERROR(INDEX(menu_items!$B:$B,MATCH(F1069,menu_items!$A:$A,0)),"Unknown value")</f>
        <v>Edamame</v>
      </c>
      <c r="H1069" t="str">
        <f>IFERROR(INDEX(menu_items!$C:$C,MATCH(F1069,menu_items!$A:$A,0)),"Unknown value")</f>
        <v>Asian</v>
      </c>
      <c r="I1069" s="5">
        <f>IFERROR(INDEX(menu_items!$D:$D,MATCH(F1069,menu_items!$A:$A,0)),0)</f>
        <v>5</v>
      </c>
      <c r="J1069" t="str">
        <f t="shared" si="80"/>
        <v>Sun</v>
      </c>
      <c r="K1069">
        <f t="shared" si="81"/>
        <v>8</v>
      </c>
      <c r="L1069" t="str">
        <f t="shared" si="82"/>
        <v>Jan</v>
      </c>
      <c r="M1069">
        <v>15</v>
      </c>
      <c r="N1069">
        <f t="shared" si="83"/>
        <v>2</v>
      </c>
      <c r="O1069" s="5">
        <f t="shared" si="84"/>
        <v>22.95</v>
      </c>
    </row>
    <row r="1070" spans="1:15" x14ac:dyDescent="0.25">
      <c r="A1070">
        <v>1080</v>
      </c>
      <c r="B1070">
        <v>469</v>
      </c>
      <c r="C1070">
        <f>IF(COUNTIF($B$2:B1070,B1070)=1,1,0)</f>
        <v>1</v>
      </c>
      <c r="D1070" s="1">
        <v>44934</v>
      </c>
      <c r="E1070" s="2">
        <v>0.65090277777777783</v>
      </c>
      <c r="F1070">
        <v>101</v>
      </c>
      <c r="G1070" t="str">
        <f>IFERROR(INDEX(menu_items!$B:$B,MATCH(F1070,menu_items!$A:$A,0)),"Unknown value")</f>
        <v>Hamburger</v>
      </c>
      <c r="H1070" t="str">
        <f>IFERROR(INDEX(menu_items!$C:$C,MATCH(F1070,menu_items!$A:$A,0)),"Unknown value")</f>
        <v>American</v>
      </c>
      <c r="I1070" s="5">
        <f>IFERROR(INDEX(menu_items!$D:$D,MATCH(F1070,menu_items!$A:$A,0)),0)</f>
        <v>12.95</v>
      </c>
      <c r="J1070" t="str">
        <f t="shared" si="80"/>
        <v>Sun</v>
      </c>
      <c r="K1070">
        <f t="shared" si="81"/>
        <v>8</v>
      </c>
      <c r="L1070" t="str">
        <f t="shared" si="82"/>
        <v>Jan</v>
      </c>
      <c r="M1070">
        <v>15</v>
      </c>
      <c r="N1070">
        <f t="shared" si="83"/>
        <v>2</v>
      </c>
      <c r="O1070" s="5">
        <f t="shared" si="84"/>
        <v>26.9</v>
      </c>
    </row>
    <row r="1071" spans="1:15" x14ac:dyDescent="0.25">
      <c r="A1071">
        <v>1081</v>
      </c>
      <c r="B1071">
        <v>469</v>
      </c>
      <c r="C1071">
        <f>IF(COUNTIF($B$2:B1071,B1071)=1,1,0)</f>
        <v>0</v>
      </c>
      <c r="D1071" s="1">
        <v>44934</v>
      </c>
      <c r="E1071" s="2">
        <v>0.65090277777777783</v>
      </c>
      <c r="F1071">
        <v>120</v>
      </c>
      <c r="G1071" t="str">
        <f>IFERROR(INDEX(menu_items!$B:$B,MATCH(F1071,menu_items!$A:$A,0)),"Unknown value")</f>
        <v>Steak Torta</v>
      </c>
      <c r="H1071" t="str">
        <f>IFERROR(INDEX(menu_items!$C:$C,MATCH(F1071,menu_items!$A:$A,0)),"Unknown value")</f>
        <v>Mexican</v>
      </c>
      <c r="I1071" s="5">
        <f>IFERROR(INDEX(menu_items!$D:$D,MATCH(F1071,menu_items!$A:$A,0)),0)</f>
        <v>13.95</v>
      </c>
      <c r="J1071" t="str">
        <f t="shared" si="80"/>
        <v>Sun</v>
      </c>
      <c r="K1071">
        <f t="shared" si="81"/>
        <v>8</v>
      </c>
      <c r="L1071" t="str">
        <f t="shared" si="82"/>
        <v>Jan</v>
      </c>
      <c r="M1071">
        <v>15</v>
      </c>
      <c r="N1071">
        <f t="shared" si="83"/>
        <v>2</v>
      </c>
      <c r="O1071" s="5">
        <f t="shared" si="84"/>
        <v>26.9</v>
      </c>
    </row>
    <row r="1072" spans="1:15" x14ac:dyDescent="0.25">
      <c r="A1072">
        <v>1082</v>
      </c>
      <c r="B1072">
        <v>470</v>
      </c>
      <c r="C1072">
        <f>IF(COUNTIF($B$2:B1072,B1072)=1,1,0)</f>
        <v>1</v>
      </c>
      <c r="D1072" s="1">
        <v>44934</v>
      </c>
      <c r="E1072" s="2">
        <v>0.65917824074074072</v>
      </c>
      <c r="F1072">
        <v>132</v>
      </c>
      <c r="G1072" t="str">
        <f>IFERROR(INDEX(menu_items!$B:$B,MATCH(F1072,menu_items!$A:$A,0)),"Unknown value")</f>
        <v>Eggplant Parmesan</v>
      </c>
      <c r="H1072" t="str">
        <f>IFERROR(INDEX(menu_items!$C:$C,MATCH(F1072,menu_items!$A:$A,0)),"Unknown value")</f>
        <v>Italian</v>
      </c>
      <c r="I1072" s="5">
        <f>IFERROR(INDEX(menu_items!$D:$D,MATCH(F1072,menu_items!$A:$A,0)),0)</f>
        <v>16.95</v>
      </c>
      <c r="J1072" t="str">
        <f t="shared" si="80"/>
        <v>Sun</v>
      </c>
      <c r="K1072">
        <f t="shared" si="81"/>
        <v>8</v>
      </c>
      <c r="L1072" t="str">
        <f t="shared" si="82"/>
        <v>Jan</v>
      </c>
      <c r="M1072">
        <v>15</v>
      </c>
      <c r="N1072">
        <f t="shared" si="83"/>
        <v>1</v>
      </c>
      <c r="O1072" s="5">
        <f t="shared" si="84"/>
        <v>16.95</v>
      </c>
    </row>
    <row r="1073" spans="1:15" x14ac:dyDescent="0.25">
      <c r="A1073">
        <v>1083</v>
      </c>
      <c r="B1073">
        <v>471</v>
      </c>
      <c r="C1073">
        <f>IF(COUNTIF($B$2:B1073,B1073)=1,1,0)</f>
        <v>1</v>
      </c>
      <c r="D1073" s="1">
        <v>44934</v>
      </c>
      <c r="E1073" s="2">
        <v>0.68085648148148148</v>
      </c>
      <c r="F1073">
        <v>127</v>
      </c>
      <c r="G1073" t="str">
        <f>IFERROR(INDEX(menu_items!$B:$B,MATCH(F1073,menu_items!$A:$A,0)),"Unknown value")</f>
        <v>Meat Lasagna</v>
      </c>
      <c r="H1073" t="str">
        <f>IFERROR(INDEX(menu_items!$C:$C,MATCH(F1073,menu_items!$A:$A,0)),"Unknown value")</f>
        <v>Italian</v>
      </c>
      <c r="I1073" s="5">
        <f>IFERROR(INDEX(menu_items!$D:$D,MATCH(F1073,menu_items!$A:$A,0)),0)</f>
        <v>17.95</v>
      </c>
      <c r="J1073" t="str">
        <f t="shared" si="80"/>
        <v>Sun</v>
      </c>
      <c r="K1073">
        <f t="shared" si="81"/>
        <v>8</v>
      </c>
      <c r="L1073" t="str">
        <f t="shared" si="82"/>
        <v>Jan</v>
      </c>
      <c r="M1073">
        <v>16</v>
      </c>
      <c r="N1073">
        <f t="shared" si="83"/>
        <v>1</v>
      </c>
      <c r="O1073" s="5">
        <f t="shared" si="84"/>
        <v>17.95</v>
      </c>
    </row>
    <row r="1074" spans="1:15" x14ac:dyDescent="0.25">
      <c r="A1074">
        <v>1084</v>
      </c>
      <c r="B1074">
        <v>472</v>
      </c>
      <c r="C1074">
        <f>IF(COUNTIF($B$2:B1074,B1074)=1,1,0)</f>
        <v>1</v>
      </c>
      <c r="D1074" s="1">
        <v>44934</v>
      </c>
      <c r="E1074" s="2">
        <v>0.68738425925925928</v>
      </c>
      <c r="F1074">
        <v>127</v>
      </c>
      <c r="G1074" t="str">
        <f>IFERROR(INDEX(menu_items!$B:$B,MATCH(F1074,menu_items!$A:$A,0)),"Unknown value")</f>
        <v>Meat Lasagna</v>
      </c>
      <c r="H1074" t="str">
        <f>IFERROR(INDEX(menu_items!$C:$C,MATCH(F1074,menu_items!$A:$A,0)),"Unknown value")</f>
        <v>Italian</v>
      </c>
      <c r="I1074" s="5">
        <f>IFERROR(INDEX(menu_items!$D:$D,MATCH(F1074,menu_items!$A:$A,0)),0)</f>
        <v>17.95</v>
      </c>
      <c r="J1074" t="str">
        <f t="shared" si="80"/>
        <v>Sun</v>
      </c>
      <c r="K1074">
        <f t="shared" si="81"/>
        <v>8</v>
      </c>
      <c r="L1074" t="str">
        <f t="shared" si="82"/>
        <v>Jan</v>
      </c>
      <c r="M1074">
        <v>16</v>
      </c>
      <c r="N1074">
        <f t="shared" si="83"/>
        <v>2</v>
      </c>
      <c r="O1074" s="5">
        <f t="shared" si="84"/>
        <v>35.9</v>
      </c>
    </row>
    <row r="1075" spans="1:15" x14ac:dyDescent="0.25">
      <c r="A1075">
        <v>1085</v>
      </c>
      <c r="B1075">
        <v>472</v>
      </c>
      <c r="C1075">
        <f>IF(COUNTIF($B$2:B1075,B1075)=1,1,0)</f>
        <v>0</v>
      </c>
      <c r="D1075" s="1">
        <v>44934</v>
      </c>
      <c r="E1075" s="2">
        <v>0.68738425925925928</v>
      </c>
      <c r="F1075">
        <v>127</v>
      </c>
      <c r="G1075" t="str">
        <f>IFERROR(INDEX(menu_items!$B:$B,MATCH(F1075,menu_items!$A:$A,0)),"Unknown value")</f>
        <v>Meat Lasagna</v>
      </c>
      <c r="H1075" t="str">
        <f>IFERROR(INDEX(menu_items!$C:$C,MATCH(F1075,menu_items!$A:$A,0)),"Unknown value")</f>
        <v>Italian</v>
      </c>
      <c r="I1075" s="5">
        <f>IFERROR(INDEX(menu_items!$D:$D,MATCH(F1075,menu_items!$A:$A,0)),0)</f>
        <v>17.95</v>
      </c>
      <c r="J1075" t="str">
        <f t="shared" si="80"/>
        <v>Sun</v>
      </c>
      <c r="K1075">
        <f t="shared" si="81"/>
        <v>8</v>
      </c>
      <c r="L1075" t="str">
        <f t="shared" si="82"/>
        <v>Jan</v>
      </c>
      <c r="M1075">
        <v>16</v>
      </c>
      <c r="N1075">
        <f t="shared" si="83"/>
        <v>2</v>
      </c>
      <c r="O1075" s="5">
        <f t="shared" si="84"/>
        <v>35.9</v>
      </c>
    </row>
    <row r="1076" spans="1:15" x14ac:dyDescent="0.25">
      <c r="A1076">
        <v>1086</v>
      </c>
      <c r="B1076">
        <v>473</v>
      </c>
      <c r="C1076">
        <f>IF(COUNTIF($B$2:B1076,B1076)=1,1,0)</f>
        <v>1</v>
      </c>
      <c r="D1076" s="1">
        <v>44934</v>
      </c>
      <c r="E1076" s="2">
        <v>0.69545138888888891</v>
      </c>
      <c r="F1076">
        <v>109</v>
      </c>
      <c r="G1076" t="str">
        <f>IFERROR(INDEX(menu_items!$B:$B,MATCH(F1076,menu_items!$A:$A,0)),"Unknown value")</f>
        <v>Korean Beef Bowl</v>
      </c>
      <c r="H1076" t="str">
        <f>IFERROR(INDEX(menu_items!$C:$C,MATCH(F1076,menu_items!$A:$A,0)),"Unknown value")</f>
        <v>Asian</v>
      </c>
      <c r="I1076" s="5">
        <f>IFERROR(INDEX(menu_items!$D:$D,MATCH(F1076,menu_items!$A:$A,0)),0)</f>
        <v>17.95</v>
      </c>
      <c r="J1076" t="str">
        <f t="shared" si="80"/>
        <v>Sun</v>
      </c>
      <c r="K1076">
        <f t="shared" si="81"/>
        <v>8</v>
      </c>
      <c r="L1076" t="str">
        <f t="shared" si="82"/>
        <v>Jan</v>
      </c>
      <c r="M1076">
        <v>16</v>
      </c>
      <c r="N1076">
        <f t="shared" si="83"/>
        <v>3</v>
      </c>
      <c r="O1076" s="5">
        <f t="shared" si="84"/>
        <v>36.9</v>
      </c>
    </row>
    <row r="1077" spans="1:15" x14ac:dyDescent="0.25">
      <c r="A1077">
        <v>1087</v>
      </c>
      <c r="B1077">
        <v>473</v>
      </c>
      <c r="C1077">
        <f>IF(COUNTIF($B$2:B1077,B1077)=1,1,0)</f>
        <v>0</v>
      </c>
      <c r="D1077" s="1">
        <v>44934</v>
      </c>
      <c r="E1077" s="2">
        <v>0.69545138888888891</v>
      </c>
      <c r="F1077">
        <v>119</v>
      </c>
      <c r="G1077" t="str">
        <f>IFERROR(INDEX(menu_items!$B:$B,MATCH(F1077,menu_items!$A:$A,0)),"Unknown value")</f>
        <v>Chicken Torta</v>
      </c>
      <c r="H1077" t="str">
        <f>IFERROR(INDEX(menu_items!$C:$C,MATCH(F1077,menu_items!$A:$A,0)),"Unknown value")</f>
        <v>Mexican</v>
      </c>
      <c r="I1077" s="5">
        <f>IFERROR(INDEX(menu_items!$D:$D,MATCH(F1077,menu_items!$A:$A,0)),0)</f>
        <v>11.95</v>
      </c>
      <c r="J1077" t="str">
        <f t="shared" si="80"/>
        <v>Sun</v>
      </c>
      <c r="K1077">
        <f t="shared" si="81"/>
        <v>8</v>
      </c>
      <c r="L1077" t="str">
        <f t="shared" si="82"/>
        <v>Jan</v>
      </c>
      <c r="M1077">
        <v>16</v>
      </c>
      <c r="N1077">
        <f t="shared" si="83"/>
        <v>3</v>
      </c>
      <c r="O1077" s="5">
        <f t="shared" si="84"/>
        <v>36.9</v>
      </c>
    </row>
    <row r="1078" spans="1:15" x14ac:dyDescent="0.25">
      <c r="A1078">
        <v>1088</v>
      </c>
      <c r="B1078">
        <v>473</v>
      </c>
      <c r="C1078">
        <f>IF(COUNTIF($B$2:B1078,B1078)=1,1,0)</f>
        <v>0</v>
      </c>
      <c r="D1078" s="1">
        <v>44934</v>
      </c>
      <c r="E1078" s="2">
        <v>0.69545138888888891</v>
      </c>
      <c r="F1078">
        <v>105</v>
      </c>
      <c r="G1078" t="str">
        <f>IFERROR(INDEX(menu_items!$B:$B,MATCH(F1078,menu_items!$A:$A,0)),"Unknown value")</f>
        <v>Mac &amp; Cheese</v>
      </c>
      <c r="H1078" t="str">
        <f>IFERROR(INDEX(menu_items!$C:$C,MATCH(F1078,menu_items!$A:$A,0)),"Unknown value")</f>
        <v>American</v>
      </c>
      <c r="I1078" s="5">
        <f>IFERROR(INDEX(menu_items!$D:$D,MATCH(F1078,menu_items!$A:$A,0)),0)</f>
        <v>7</v>
      </c>
      <c r="J1078" t="str">
        <f t="shared" si="80"/>
        <v>Sun</v>
      </c>
      <c r="K1078">
        <f t="shared" si="81"/>
        <v>8</v>
      </c>
      <c r="L1078" t="str">
        <f t="shared" si="82"/>
        <v>Jan</v>
      </c>
      <c r="M1078">
        <v>16</v>
      </c>
      <c r="N1078">
        <f t="shared" si="83"/>
        <v>3</v>
      </c>
      <c r="O1078" s="5">
        <f t="shared" si="84"/>
        <v>36.9</v>
      </c>
    </row>
    <row r="1079" spans="1:15" x14ac:dyDescent="0.25">
      <c r="A1079">
        <v>1089</v>
      </c>
      <c r="B1079">
        <v>474</v>
      </c>
      <c r="C1079">
        <f>IF(COUNTIF($B$2:B1079,B1079)=1,1,0)</f>
        <v>1</v>
      </c>
      <c r="D1079" s="1">
        <v>44934</v>
      </c>
      <c r="E1079" s="2">
        <v>0.69986111111111116</v>
      </c>
      <c r="F1079">
        <v>126</v>
      </c>
      <c r="G1079" t="str">
        <f>IFERROR(INDEX(menu_items!$B:$B,MATCH(F1079,menu_items!$A:$A,0)),"Unknown value")</f>
        <v>Fettuccine Alfredo</v>
      </c>
      <c r="H1079" t="str">
        <f>IFERROR(INDEX(menu_items!$C:$C,MATCH(F1079,menu_items!$A:$A,0)),"Unknown value")</f>
        <v>Italian</v>
      </c>
      <c r="I1079" s="5">
        <f>IFERROR(INDEX(menu_items!$D:$D,MATCH(F1079,menu_items!$A:$A,0)),0)</f>
        <v>14.5</v>
      </c>
      <c r="J1079" t="str">
        <f t="shared" ref="J1079:J1142" si="85">TEXT(D1079,"ddd")</f>
        <v>Sun</v>
      </c>
      <c r="K1079">
        <f t="shared" ref="K1079:K1142" si="86">DAY(D1079)</f>
        <v>8</v>
      </c>
      <c r="L1079" t="str">
        <f t="shared" ref="L1079:L1142" si="87">TEXT(D1079,"mmm")</f>
        <v>Jan</v>
      </c>
      <c r="M1079">
        <v>16</v>
      </c>
      <c r="N1079">
        <f t="shared" si="83"/>
        <v>2</v>
      </c>
      <c r="O1079" s="5">
        <f t="shared" si="84"/>
        <v>19.5</v>
      </c>
    </row>
    <row r="1080" spans="1:15" x14ac:dyDescent="0.25">
      <c r="A1080">
        <v>1090</v>
      </c>
      <c r="B1080">
        <v>474</v>
      </c>
      <c r="C1080">
        <f>IF(COUNTIF($B$2:B1080,B1080)=1,1,0)</f>
        <v>0</v>
      </c>
      <c r="D1080" s="1">
        <v>44934</v>
      </c>
      <c r="E1080" s="2">
        <v>0.69986111111111116</v>
      </c>
      <c r="F1080">
        <v>113</v>
      </c>
      <c r="G1080" t="str">
        <f>IFERROR(INDEX(menu_items!$B:$B,MATCH(F1080,menu_items!$A:$A,0)),"Unknown value")</f>
        <v>Edamame</v>
      </c>
      <c r="H1080" t="str">
        <f>IFERROR(INDEX(menu_items!$C:$C,MATCH(F1080,menu_items!$A:$A,0)),"Unknown value")</f>
        <v>Asian</v>
      </c>
      <c r="I1080" s="5">
        <f>IFERROR(INDEX(menu_items!$D:$D,MATCH(F1080,menu_items!$A:$A,0)),0)</f>
        <v>5</v>
      </c>
      <c r="J1080" t="str">
        <f t="shared" si="85"/>
        <v>Sun</v>
      </c>
      <c r="K1080">
        <f t="shared" si="86"/>
        <v>8</v>
      </c>
      <c r="L1080" t="str">
        <f t="shared" si="87"/>
        <v>Jan</v>
      </c>
      <c r="M1080">
        <v>16</v>
      </c>
      <c r="N1080">
        <f t="shared" si="83"/>
        <v>2</v>
      </c>
      <c r="O1080" s="5">
        <f t="shared" si="84"/>
        <v>19.5</v>
      </c>
    </row>
    <row r="1081" spans="1:15" x14ac:dyDescent="0.25">
      <c r="A1081">
        <v>1091</v>
      </c>
      <c r="B1081">
        <v>475</v>
      </c>
      <c r="C1081">
        <f>IF(COUNTIF($B$2:B1081,B1081)=1,1,0)</f>
        <v>1</v>
      </c>
      <c r="D1081" s="1">
        <v>44934</v>
      </c>
      <c r="E1081" s="2">
        <v>0.71894675925925922</v>
      </c>
      <c r="F1081">
        <v>107</v>
      </c>
      <c r="G1081" t="str">
        <f>IFERROR(INDEX(menu_items!$B:$B,MATCH(F1081,menu_items!$A:$A,0)),"Unknown value")</f>
        <v>Orange Chicken</v>
      </c>
      <c r="H1081" t="str">
        <f>IFERROR(INDEX(menu_items!$C:$C,MATCH(F1081,menu_items!$A:$A,0)),"Unknown value")</f>
        <v>Asian</v>
      </c>
      <c r="I1081" s="5">
        <f>IFERROR(INDEX(menu_items!$D:$D,MATCH(F1081,menu_items!$A:$A,0)),0)</f>
        <v>16.5</v>
      </c>
      <c r="J1081" t="str">
        <f t="shared" si="85"/>
        <v>Sun</v>
      </c>
      <c r="K1081">
        <f t="shared" si="86"/>
        <v>8</v>
      </c>
      <c r="L1081" t="str">
        <f t="shared" si="87"/>
        <v>Jan</v>
      </c>
      <c r="M1081">
        <v>17</v>
      </c>
      <c r="N1081">
        <f t="shared" si="83"/>
        <v>2</v>
      </c>
      <c r="O1081" s="5">
        <f t="shared" si="84"/>
        <v>23.5</v>
      </c>
    </row>
    <row r="1082" spans="1:15" x14ac:dyDescent="0.25">
      <c r="A1082">
        <v>1092</v>
      </c>
      <c r="B1082">
        <v>475</v>
      </c>
      <c r="C1082">
        <f>IF(COUNTIF($B$2:B1082,B1082)=1,1,0)</f>
        <v>0</v>
      </c>
      <c r="D1082" s="1">
        <v>44934</v>
      </c>
      <c r="E1082" s="2">
        <v>0.71894675925925922</v>
      </c>
      <c r="F1082">
        <v>106</v>
      </c>
      <c r="G1082" t="str">
        <f>IFERROR(INDEX(menu_items!$B:$B,MATCH(F1082,menu_items!$A:$A,0)),"Unknown value")</f>
        <v>French Fries</v>
      </c>
      <c r="H1082" t="str">
        <f>IFERROR(INDEX(menu_items!$C:$C,MATCH(F1082,menu_items!$A:$A,0)),"Unknown value")</f>
        <v>American</v>
      </c>
      <c r="I1082" s="5">
        <f>IFERROR(INDEX(menu_items!$D:$D,MATCH(F1082,menu_items!$A:$A,0)),0)</f>
        <v>7</v>
      </c>
      <c r="J1082" t="str">
        <f t="shared" si="85"/>
        <v>Sun</v>
      </c>
      <c r="K1082">
        <f t="shared" si="86"/>
        <v>8</v>
      </c>
      <c r="L1082" t="str">
        <f t="shared" si="87"/>
        <v>Jan</v>
      </c>
      <c r="M1082">
        <v>17</v>
      </c>
      <c r="N1082">
        <f t="shared" si="83"/>
        <v>2</v>
      </c>
      <c r="O1082" s="5">
        <f t="shared" si="84"/>
        <v>23.5</v>
      </c>
    </row>
    <row r="1083" spans="1:15" x14ac:dyDescent="0.25">
      <c r="A1083">
        <v>1093</v>
      </c>
      <c r="B1083">
        <v>476</v>
      </c>
      <c r="C1083">
        <f>IF(COUNTIF($B$2:B1083,B1083)=1,1,0)</f>
        <v>1</v>
      </c>
      <c r="D1083" s="1">
        <v>44934</v>
      </c>
      <c r="E1083" s="2">
        <v>0.72773148148148148</v>
      </c>
      <c r="F1083">
        <v>113</v>
      </c>
      <c r="G1083" t="str">
        <f>IFERROR(INDEX(menu_items!$B:$B,MATCH(F1083,menu_items!$A:$A,0)),"Unknown value")</f>
        <v>Edamame</v>
      </c>
      <c r="H1083" t="str">
        <f>IFERROR(INDEX(menu_items!$C:$C,MATCH(F1083,menu_items!$A:$A,0)),"Unknown value")</f>
        <v>Asian</v>
      </c>
      <c r="I1083" s="5">
        <f>IFERROR(INDEX(menu_items!$D:$D,MATCH(F1083,menu_items!$A:$A,0)),0)</f>
        <v>5</v>
      </c>
      <c r="J1083" t="str">
        <f t="shared" si="85"/>
        <v>Sun</v>
      </c>
      <c r="K1083">
        <f t="shared" si="86"/>
        <v>8</v>
      </c>
      <c r="L1083" t="str">
        <f t="shared" si="87"/>
        <v>Jan</v>
      </c>
      <c r="M1083">
        <v>17</v>
      </c>
      <c r="N1083">
        <f t="shared" si="83"/>
        <v>3</v>
      </c>
      <c r="O1083" s="5">
        <f t="shared" si="84"/>
        <v>33.9</v>
      </c>
    </row>
    <row r="1084" spans="1:15" x14ac:dyDescent="0.25">
      <c r="A1084">
        <v>1094</v>
      </c>
      <c r="B1084">
        <v>476</v>
      </c>
      <c r="C1084">
        <f>IF(COUNTIF($B$2:B1084,B1084)=1,1,0)</f>
        <v>0</v>
      </c>
      <c r="D1084" s="1">
        <v>44934</v>
      </c>
      <c r="E1084" s="2">
        <v>0.72773148148148148</v>
      </c>
      <c r="F1084">
        <v>119</v>
      </c>
      <c r="G1084" t="str">
        <f>IFERROR(INDEX(menu_items!$B:$B,MATCH(F1084,menu_items!$A:$A,0)),"Unknown value")</f>
        <v>Chicken Torta</v>
      </c>
      <c r="H1084" t="str">
        <f>IFERROR(INDEX(menu_items!$C:$C,MATCH(F1084,menu_items!$A:$A,0)),"Unknown value")</f>
        <v>Mexican</v>
      </c>
      <c r="I1084" s="5">
        <f>IFERROR(INDEX(menu_items!$D:$D,MATCH(F1084,menu_items!$A:$A,0)),0)</f>
        <v>11.95</v>
      </c>
      <c r="J1084" t="str">
        <f t="shared" si="85"/>
        <v>Sun</v>
      </c>
      <c r="K1084">
        <f t="shared" si="86"/>
        <v>8</v>
      </c>
      <c r="L1084" t="str">
        <f t="shared" si="87"/>
        <v>Jan</v>
      </c>
      <c r="M1084">
        <v>17</v>
      </c>
      <c r="N1084">
        <f t="shared" si="83"/>
        <v>3</v>
      </c>
      <c r="O1084" s="5">
        <f t="shared" si="84"/>
        <v>33.9</v>
      </c>
    </row>
    <row r="1085" spans="1:15" x14ac:dyDescent="0.25">
      <c r="A1085">
        <v>1095</v>
      </c>
      <c r="B1085">
        <v>476</v>
      </c>
      <c r="C1085">
        <f>IF(COUNTIF($B$2:B1085,B1085)=1,1,0)</f>
        <v>0</v>
      </c>
      <c r="D1085" s="1">
        <v>44934</v>
      </c>
      <c r="E1085" s="2">
        <v>0.72773148148148148</v>
      </c>
      <c r="F1085">
        <v>132</v>
      </c>
      <c r="G1085" t="str">
        <f>IFERROR(INDEX(menu_items!$B:$B,MATCH(F1085,menu_items!$A:$A,0)),"Unknown value")</f>
        <v>Eggplant Parmesan</v>
      </c>
      <c r="H1085" t="str">
        <f>IFERROR(INDEX(menu_items!$C:$C,MATCH(F1085,menu_items!$A:$A,0)),"Unknown value")</f>
        <v>Italian</v>
      </c>
      <c r="I1085" s="5">
        <f>IFERROR(INDEX(menu_items!$D:$D,MATCH(F1085,menu_items!$A:$A,0)),0)</f>
        <v>16.95</v>
      </c>
      <c r="J1085" t="str">
        <f t="shared" si="85"/>
        <v>Sun</v>
      </c>
      <c r="K1085">
        <f t="shared" si="86"/>
        <v>8</v>
      </c>
      <c r="L1085" t="str">
        <f t="shared" si="87"/>
        <v>Jan</v>
      </c>
      <c r="M1085">
        <v>17</v>
      </c>
      <c r="N1085">
        <f t="shared" si="83"/>
        <v>3</v>
      </c>
      <c r="O1085" s="5">
        <f t="shared" si="84"/>
        <v>33.9</v>
      </c>
    </row>
    <row r="1086" spans="1:15" x14ac:dyDescent="0.25">
      <c r="A1086">
        <v>1096</v>
      </c>
      <c r="B1086">
        <v>477</v>
      </c>
      <c r="C1086">
        <f>IF(COUNTIF($B$2:B1086,B1086)=1,1,0)</f>
        <v>1</v>
      </c>
      <c r="D1086" s="1">
        <v>44934</v>
      </c>
      <c r="E1086" s="2">
        <v>0.72921296296296301</v>
      </c>
      <c r="F1086">
        <v>126</v>
      </c>
      <c r="G1086" t="str">
        <f>IFERROR(INDEX(menu_items!$B:$B,MATCH(F1086,menu_items!$A:$A,0)),"Unknown value")</f>
        <v>Fettuccine Alfredo</v>
      </c>
      <c r="H1086" t="str">
        <f>IFERROR(INDEX(menu_items!$C:$C,MATCH(F1086,menu_items!$A:$A,0)),"Unknown value")</f>
        <v>Italian</v>
      </c>
      <c r="I1086" s="5">
        <f>IFERROR(INDEX(menu_items!$D:$D,MATCH(F1086,menu_items!$A:$A,0)),0)</f>
        <v>14.5</v>
      </c>
      <c r="J1086" t="str">
        <f t="shared" si="85"/>
        <v>Sun</v>
      </c>
      <c r="K1086">
        <f t="shared" si="86"/>
        <v>8</v>
      </c>
      <c r="L1086" t="str">
        <f t="shared" si="87"/>
        <v>Jan</v>
      </c>
      <c r="M1086">
        <v>17</v>
      </c>
      <c r="N1086">
        <f t="shared" si="83"/>
        <v>2</v>
      </c>
      <c r="O1086" s="5">
        <f t="shared" si="84"/>
        <v>30</v>
      </c>
    </row>
    <row r="1087" spans="1:15" x14ac:dyDescent="0.25">
      <c r="A1087">
        <v>1097</v>
      </c>
      <c r="B1087">
        <v>477</v>
      </c>
      <c r="C1087">
        <f>IF(COUNTIF($B$2:B1087,B1087)=1,1,0)</f>
        <v>0</v>
      </c>
      <c r="D1087" s="1">
        <v>44934</v>
      </c>
      <c r="E1087" s="2">
        <v>0.72921296296296301</v>
      </c>
      <c r="F1087">
        <v>129</v>
      </c>
      <c r="G1087" t="str">
        <f>IFERROR(INDEX(menu_items!$B:$B,MATCH(F1087,menu_items!$A:$A,0)),"Unknown value")</f>
        <v>Mushroom Ravioli</v>
      </c>
      <c r="H1087" t="str">
        <f>IFERROR(INDEX(menu_items!$C:$C,MATCH(F1087,menu_items!$A:$A,0)),"Unknown value")</f>
        <v>Italian</v>
      </c>
      <c r="I1087" s="5">
        <f>IFERROR(INDEX(menu_items!$D:$D,MATCH(F1087,menu_items!$A:$A,0)),0)</f>
        <v>15.5</v>
      </c>
      <c r="J1087" t="str">
        <f t="shared" si="85"/>
        <v>Sun</v>
      </c>
      <c r="K1087">
        <f t="shared" si="86"/>
        <v>8</v>
      </c>
      <c r="L1087" t="str">
        <f t="shared" si="87"/>
        <v>Jan</v>
      </c>
      <c r="M1087">
        <v>17</v>
      </c>
      <c r="N1087">
        <f t="shared" si="83"/>
        <v>2</v>
      </c>
      <c r="O1087" s="5">
        <f t="shared" si="84"/>
        <v>30</v>
      </c>
    </row>
    <row r="1088" spans="1:15" x14ac:dyDescent="0.25">
      <c r="A1088">
        <v>1098</v>
      </c>
      <c r="B1088">
        <v>478</v>
      </c>
      <c r="C1088">
        <f>IF(COUNTIF($B$2:B1088,B1088)=1,1,0)</f>
        <v>1</v>
      </c>
      <c r="D1088" s="1">
        <v>44934</v>
      </c>
      <c r="E1088" s="2">
        <v>0.73328703703703701</v>
      </c>
      <c r="F1088">
        <v>116</v>
      </c>
      <c r="G1088" t="str">
        <f>IFERROR(INDEX(menu_items!$B:$B,MATCH(F1088,menu_items!$A:$A,0)),"Unknown value")</f>
        <v>Steak Tacos</v>
      </c>
      <c r="H1088" t="str">
        <f>IFERROR(INDEX(menu_items!$C:$C,MATCH(F1088,menu_items!$A:$A,0)),"Unknown value")</f>
        <v>Mexican</v>
      </c>
      <c r="I1088" s="5">
        <f>IFERROR(INDEX(menu_items!$D:$D,MATCH(F1088,menu_items!$A:$A,0)),0)</f>
        <v>13.95</v>
      </c>
      <c r="J1088" t="str">
        <f t="shared" si="85"/>
        <v>Sun</v>
      </c>
      <c r="K1088">
        <f t="shared" si="86"/>
        <v>8</v>
      </c>
      <c r="L1088" t="str">
        <f t="shared" si="87"/>
        <v>Jan</v>
      </c>
      <c r="M1088">
        <v>17</v>
      </c>
      <c r="N1088">
        <f t="shared" si="83"/>
        <v>2</v>
      </c>
      <c r="O1088" s="5">
        <f t="shared" si="84"/>
        <v>22.95</v>
      </c>
    </row>
    <row r="1089" spans="1:15" x14ac:dyDescent="0.25">
      <c r="A1089">
        <v>1099</v>
      </c>
      <c r="B1089">
        <v>478</v>
      </c>
      <c r="C1089">
        <f>IF(COUNTIF($B$2:B1089,B1089)=1,1,0)</f>
        <v>0</v>
      </c>
      <c r="D1089" s="1">
        <v>44934</v>
      </c>
      <c r="E1089" s="2">
        <v>0.73328703703703701</v>
      </c>
      <c r="F1089">
        <v>103</v>
      </c>
      <c r="G1089" t="str">
        <f>IFERROR(INDEX(menu_items!$B:$B,MATCH(F1089,menu_items!$A:$A,0)),"Unknown value")</f>
        <v>Hot Dog</v>
      </c>
      <c r="H1089" t="str">
        <f>IFERROR(INDEX(menu_items!$C:$C,MATCH(F1089,menu_items!$A:$A,0)),"Unknown value")</f>
        <v>American</v>
      </c>
      <c r="I1089" s="5">
        <f>IFERROR(INDEX(menu_items!$D:$D,MATCH(F1089,menu_items!$A:$A,0)),0)</f>
        <v>9</v>
      </c>
      <c r="J1089" t="str">
        <f t="shared" si="85"/>
        <v>Sun</v>
      </c>
      <c r="K1089">
        <f t="shared" si="86"/>
        <v>8</v>
      </c>
      <c r="L1089" t="str">
        <f t="shared" si="87"/>
        <v>Jan</v>
      </c>
      <c r="M1089">
        <v>17</v>
      </c>
      <c r="N1089">
        <f t="shared" si="83"/>
        <v>2</v>
      </c>
      <c r="O1089" s="5">
        <f t="shared" si="84"/>
        <v>22.95</v>
      </c>
    </row>
    <row r="1090" spans="1:15" x14ac:dyDescent="0.25">
      <c r="A1090">
        <v>1100</v>
      </c>
      <c r="B1090">
        <v>479</v>
      </c>
      <c r="C1090">
        <f>IF(COUNTIF($B$2:B1090,B1090)=1,1,0)</f>
        <v>1</v>
      </c>
      <c r="D1090" s="1">
        <v>44934</v>
      </c>
      <c r="E1090" s="2">
        <v>0.73406249999999995</v>
      </c>
      <c r="F1090">
        <v>124</v>
      </c>
      <c r="G1090" t="str">
        <f>IFERROR(INDEX(menu_items!$B:$B,MATCH(F1090,menu_items!$A:$A,0)),"Unknown value")</f>
        <v>Spaghetti</v>
      </c>
      <c r="H1090" t="str">
        <f>IFERROR(INDEX(menu_items!$C:$C,MATCH(F1090,menu_items!$A:$A,0)),"Unknown value")</f>
        <v>Italian</v>
      </c>
      <c r="I1090" s="5">
        <f>IFERROR(INDEX(menu_items!$D:$D,MATCH(F1090,menu_items!$A:$A,0)),0)</f>
        <v>14.5</v>
      </c>
      <c r="J1090" t="str">
        <f t="shared" si="85"/>
        <v>Sun</v>
      </c>
      <c r="K1090">
        <f t="shared" si="86"/>
        <v>8</v>
      </c>
      <c r="L1090" t="str">
        <f t="shared" si="87"/>
        <v>Jan</v>
      </c>
      <c r="M1090">
        <v>17</v>
      </c>
      <c r="N1090">
        <f t="shared" ref="N1090:N1153" si="88">COUNTIF($B:$B,B1090)</f>
        <v>2</v>
      </c>
      <c r="O1090" s="5">
        <f t="shared" ref="O1090:O1153" si="89">SUMIF($B:$B,B1090,$I:$I)</f>
        <v>32.450000000000003</v>
      </c>
    </row>
    <row r="1091" spans="1:15" x14ac:dyDescent="0.25">
      <c r="A1091">
        <v>1101</v>
      </c>
      <c r="B1091">
        <v>479</v>
      </c>
      <c r="C1091">
        <f>IF(COUNTIF($B$2:B1091,B1091)=1,1,0)</f>
        <v>0</v>
      </c>
      <c r="D1091" s="1">
        <v>44934</v>
      </c>
      <c r="E1091" s="2">
        <v>0.73406249999999995</v>
      </c>
      <c r="F1091">
        <v>110</v>
      </c>
      <c r="G1091" t="str">
        <f>IFERROR(INDEX(menu_items!$B:$B,MATCH(F1091,menu_items!$A:$A,0)),"Unknown value")</f>
        <v>Pork Ramen</v>
      </c>
      <c r="H1091" t="str">
        <f>IFERROR(INDEX(menu_items!$C:$C,MATCH(F1091,menu_items!$A:$A,0)),"Unknown value")</f>
        <v>Asian</v>
      </c>
      <c r="I1091" s="5">
        <f>IFERROR(INDEX(menu_items!$D:$D,MATCH(F1091,menu_items!$A:$A,0)),0)</f>
        <v>17.95</v>
      </c>
      <c r="J1091" t="str">
        <f t="shared" si="85"/>
        <v>Sun</v>
      </c>
      <c r="K1091">
        <f t="shared" si="86"/>
        <v>8</v>
      </c>
      <c r="L1091" t="str">
        <f t="shared" si="87"/>
        <v>Jan</v>
      </c>
      <c r="M1091">
        <v>17</v>
      </c>
      <c r="N1091">
        <f t="shared" si="88"/>
        <v>2</v>
      </c>
      <c r="O1091" s="5">
        <f t="shared" si="89"/>
        <v>32.450000000000003</v>
      </c>
    </row>
    <row r="1092" spans="1:15" x14ac:dyDescent="0.25">
      <c r="A1092">
        <v>1102</v>
      </c>
      <c r="B1092">
        <v>480</v>
      </c>
      <c r="C1092">
        <f>IF(COUNTIF($B$2:B1092,B1092)=1,1,0)</f>
        <v>1</v>
      </c>
      <c r="D1092" s="1">
        <v>44934</v>
      </c>
      <c r="E1092" s="2">
        <v>0.73716435185185181</v>
      </c>
      <c r="F1092">
        <v>113</v>
      </c>
      <c r="G1092" t="str">
        <f>IFERROR(INDEX(menu_items!$B:$B,MATCH(F1092,menu_items!$A:$A,0)),"Unknown value")</f>
        <v>Edamame</v>
      </c>
      <c r="H1092" t="str">
        <f>IFERROR(INDEX(menu_items!$C:$C,MATCH(F1092,menu_items!$A:$A,0)),"Unknown value")</f>
        <v>Asian</v>
      </c>
      <c r="I1092" s="5">
        <f>IFERROR(INDEX(menu_items!$D:$D,MATCH(F1092,menu_items!$A:$A,0)),0)</f>
        <v>5</v>
      </c>
      <c r="J1092" t="str">
        <f t="shared" si="85"/>
        <v>Sun</v>
      </c>
      <c r="K1092">
        <f t="shared" si="86"/>
        <v>8</v>
      </c>
      <c r="L1092" t="str">
        <f t="shared" si="87"/>
        <v>Jan</v>
      </c>
      <c r="M1092">
        <v>17</v>
      </c>
      <c r="N1092">
        <f t="shared" si="88"/>
        <v>1</v>
      </c>
      <c r="O1092" s="5">
        <f t="shared" si="89"/>
        <v>5</v>
      </c>
    </row>
    <row r="1093" spans="1:15" x14ac:dyDescent="0.25">
      <c r="A1093">
        <v>1103</v>
      </c>
      <c r="B1093">
        <v>481</v>
      </c>
      <c r="C1093">
        <f>IF(COUNTIF($B$2:B1093,B1093)=1,1,0)</f>
        <v>1</v>
      </c>
      <c r="D1093" s="1">
        <v>44934</v>
      </c>
      <c r="E1093" s="2">
        <v>0.73723379629629626</v>
      </c>
      <c r="F1093">
        <v>113</v>
      </c>
      <c r="G1093" t="str">
        <f>IFERROR(INDEX(menu_items!$B:$B,MATCH(F1093,menu_items!$A:$A,0)),"Unknown value")</f>
        <v>Edamame</v>
      </c>
      <c r="H1093" t="str">
        <f>IFERROR(INDEX(menu_items!$C:$C,MATCH(F1093,menu_items!$A:$A,0)),"Unknown value")</f>
        <v>Asian</v>
      </c>
      <c r="I1093" s="5">
        <f>IFERROR(INDEX(menu_items!$D:$D,MATCH(F1093,menu_items!$A:$A,0)),0)</f>
        <v>5</v>
      </c>
      <c r="J1093" t="str">
        <f t="shared" si="85"/>
        <v>Sun</v>
      </c>
      <c r="K1093">
        <f t="shared" si="86"/>
        <v>8</v>
      </c>
      <c r="L1093" t="str">
        <f t="shared" si="87"/>
        <v>Jan</v>
      </c>
      <c r="M1093">
        <v>17</v>
      </c>
      <c r="N1093">
        <f t="shared" si="88"/>
        <v>2</v>
      </c>
      <c r="O1093" s="5">
        <f t="shared" si="89"/>
        <v>22.95</v>
      </c>
    </row>
    <row r="1094" spans="1:15" x14ac:dyDescent="0.25">
      <c r="A1094">
        <v>1104</v>
      </c>
      <c r="B1094">
        <v>481</v>
      </c>
      <c r="C1094">
        <f>IF(COUNTIF($B$2:B1094,B1094)=1,1,0)</f>
        <v>0</v>
      </c>
      <c r="D1094" s="1">
        <v>44934</v>
      </c>
      <c r="E1094" s="2">
        <v>0.73723379629629626</v>
      </c>
      <c r="F1094">
        <v>131</v>
      </c>
      <c r="G1094" t="str">
        <f>IFERROR(INDEX(menu_items!$B:$B,MATCH(F1094,menu_items!$A:$A,0)),"Unknown value")</f>
        <v>Chicken Parmesan</v>
      </c>
      <c r="H1094" t="str">
        <f>IFERROR(INDEX(menu_items!$C:$C,MATCH(F1094,menu_items!$A:$A,0)),"Unknown value")</f>
        <v>Italian</v>
      </c>
      <c r="I1094" s="5">
        <f>IFERROR(INDEX(menu_items!$D:$D,MATCH(F1094,menu_items!$A:$A,0)),0)</f>
        <v>17.95</v>
      </c>
      <c r="J1094" t="str">
        <f t="shared" si="85"/>
        <v>Sun</v>
      </c>
      <c r="K1094">
        <f t="shared" si="86"/>
        <v>8</v>
      </c>
      <c r="L1094" t="str">
        <f t="shared" si="87"/>
        <v>Jan</v>
      </c>
      <c r="M1094">
        <v>17</v>
      </c>
      <c r="N1094">
        <f t="shared" si="88"/>
        <v>2</v>
      </c>
      <c r="O1094" s="5">
        <f t="shared" si="89"/>
        <v>22.95</v>
      </c>
    </row>
    <row r="1095" spans="1:15" x14ac:dyDescent="0.25">
      <c r="A1095">
        <v>1105</v>
      </c>
      <c r="B1095">
        <v>482</v>
      </c>
      <c r="C1095">
        <f>IF(COUNTIF($B$2:B1095,B1095)=1,1,0)</f>
        <v>1</v>
      </c>
      <c r="D1095" s="1">
        <v>44934</v>
      </c>
      <c r="E1095" s="2">
        <v>0.74493055555555554</v>
      </c>
      <c r="F1095">
        <v>126</v>
      </c>
      <c r="G1095" t="str">
        <f>IFERROR(INDEX(menu_items!$B:$B,MATCH(F1095,menu_items!$A:$A,0)),"Unknown value")</f>
        <v>Fettuccine Alfredo</v>
      </c>
      <c r="H1095" t="str">
        <f>IFERROR(INDEX(menu_items!$C:$C,MATCH(F1095,menu_items!$A:$A,0)),"Unknown value")</f>
        <v>Italian</v>
      </c>
      <c r="I1095" s="5">
        <f>IFERROR(INDEX(menu_items!$D:$D,MATCH(F1095,menu_items!$A:$A,0)),0)</f>
        <v>14.5</v>
      </c>
      <c r="J1095" t="str">
        <f t="shared" si="85"/>
        <v>Sun</v>
      </c>
      <c r="K1095">
        <f t="shared" si="86"/>
        <v>8</v>
      </c>
      <c r="L1095" t="str">
        <f t="shared" si="87"/>
        <v>Jan</v>
      </c>
      <c r="M1095">
        <v>17</v>
      </c>
      <c r="N1095">
        <f t="shared" si="88"/>
        <v>3</v>
      </c>
      <c r="O1095" s="5">
        <f t="shared" si="89"/>
        <v>34.450000000000003</v>
      </c>
    </row>
    <row r="1096" spans="1:15" x14ac:dyDescent="0.25">
      <c r="A1096">
        <v>1106</v>
      </c>
      <c r="B1096">
        <v>482</v>
      </c>
      <c r="C1096">
        <f>IF(COUNTIF($B$2:B1096,B1096)=1,1,0)</f>
        <v>0</v>
      </c>
      <c r="D1096" s="1">
        <v>44934</v>
      </c>
      <c r="E1096" s="2">
        <v>0.74493055555555554</v>
      </c>
      <c r="F1096">
        <v>117</v>
      </c>
      <c r="G1096" t="str">
        <f>IFERROR(INDEX(menu_items!$B:$B,MATCH(F1096,menu_items!$A:$A,0)),"Unknown value")</f>
        <v>Chicken Burrito</v>
      </c>
      <c r="H1096" t="str">
        <f>IFERROR(INDEX(menu_items!$C:$C,MATCH(F1096,menu_items!$A:$A,0)),"Unknown value")</f>
        <v>Mexican</v>
      </c>
      <c r="I1096" s="5">
        <f>IFERROR(INDEX(menu_items!$D:$D,MATCH(F1096,menu_items!$A:$A,0)),0)</f>
        <v>12.95</v>
      </c>
      <c r="J1096" t="str">
        <f t="shared" si="85"/>
        <v>Sun</v>
      </c>
      <c r="K1096">
        <f t="shared" si="86"/>
        <v>8</v>
      </c>
      <c r="L1096" t="str">
        <f t="shared" si="87"/>
        <v>Jan</v>
      </c>
      <c r="M1096">
        <v>17</v>
      </c>
      <c r="N1096">
        <f t="shared" si="88"/>
        <v>3</v>
      </c>
      <c r="O1096" s="5">
        <f t="shared" si="89"/>
        <v>34.450000000000003</v>
      </c>
    </row>
    <row r="1097" spans="1:15" x14ac:dyDescent="0.25">
      <c r="A1097">
        <v>1107</v>
      </c>
      <c r="B1097">
        <v>482</v>
      </c>
      <c r="C1097">
        <f>IF(COUNTIF($B$2:B1097,B1097)=1,1,0)</f>
        <v>0</v>
      </c>
      <c r="D1097" s="1">
        <v>44934</v>
      </c>
      <c r="E1097" s="2">
        <v>0.74493055555555554</v>
      </c>
      <c r="F1097">
        <v>122</v>
      </c>
      <c r="G1097" t="str">
        <f>IFERROR(INDEX(menu_items!$B:$B,MATCH(F1097,menu_items!$A:$A,0)),"Unknown value")</f>
        <v>Chips &amp; Salsa</v>
      </c>
      <c r="H1097" t="str">
        <f>IFERROR(INDEX(menu_items!$C:$C,MATCH(F1097,menu_items!$A:$A,0)),"Unknown value")</f>
        <v>Mexican</v>
      </c>
      <c r="I1097" s="5">
        <f>IFERROR(INDEX(menu_items!$D:$D,MATCH(F1097,menu_items!$A:$A,0)),0)</f>
        <v>7</v>
      </c>
      <c r="J1097" t="str">
        <f t="shared" si="85"/>
        <v>Sun</v>
      </c>
      <c r="K1097">
        <f t="shared" si="86"/>
        <v>8</v>
      </c>
      <c r="L1097" t="str">
        <f t="shared" si="87"/>
        <v>Jan</v>
      </c>
      <c r="M1097">
        <v>17</v>
      </c>
      <c r="N1097">
        <f t="shared" si="88"/>
        <v>3</v>
      </c>
      <c r="O1097" s="5">
        <f t="shared" si="89"/>
        <v>34.450000000000003</v>
      </c>
    </row>
    <row r="1098" spans="1:15" x14ac:dyDescent="0.25">
      <c r="A1098">
        <v>1108</v>
      </c>
      <c r="B1098">
        <v>483</v>
      </c>
      <c r="C1098">
        <f>IF(COUNTIF($B$2:B1098,B1098)=1,1,0)</f>
        <v>1</v>
      </c>
      <c r="D1098" s="1">
        <v>44934</v>
      </c>
      <c r="E1098" s="2">
        <v>0.74589120370370365</v>
      </c>
      <c r="F1098">
        <v>101</v>
      </c>
      <c r="G1098" t="str">
        <f>IFERROR(INDEX(menu_items!$B:$B,MATCH(F1098,menu_items!$A:$A,0)),"Unknown value")</f>
        <v>Hamburger</v>
      </c>
      <c r="H1098" t="str">
        <f>IFERROR(INDEX(menu_items!$C:$C,MATCH(F1098,menu_items!$A:$A,0)),"Unknown value")</f>
        <v>American</v>
      </c>
      <c r="I1098" s="5">
        <f>IFERROR(INDEX(menu_items!$D:$D,MATCH(F1098,menu_items!$A:$A,0)),0)</f>
        <v>12.95</v>
      </c>
      <c r="J1098" t="str">
        <f t="shared" si="85"/>
        <v>Sun</v>
      </c>
      <c r="K1098">
        <f t="shared" si="86"/>
        <v>8</v>
      </c>
      <c r="L1098" t="str">
        <f t="shared" si="87"/>
        <v>Jan</v>
      </c>
      <c r="M1098">
        <v>17</v>
      </c>
      <c r="N1098">
        <f t="shared" si="88"/>
        <v>4</v>
      </c>
      <c r="O1098" s="5">
        <f t="shared" si="89"/>
        <v>46.849999999999994</v>
      </c>
    </row>
    <row r="1099" spans="1:15" x14ac:dyDescent="0.25">
      <c r="A1099">
        <v>1109</v>
      </c>
      <c r="B1099">
        <v>483</v>
      </c>
      <c r="C1099">
        <f>IF(COUNTIF($B$2:B1099,B1099)=1,1,0)</f>
        <v>0</v>
      </c>
      <c r="D1099" s="1">
        <v>44934</v>
      </c>
      <c r="E1099" s="2">
        <v>0.74589120370370365</v>
      </c>
      <c r="F1099">
        <v>111</v>
      </c>
      <c r="G1099" t="str">
        <f>IFERROR(INDEX(menu_items!$B:$B,MATCH(F1099,menu_items!$A:$A,0)),"Unknown value")</f>
        <v>California Roll</v>
      </c>
      <c r="H1099" t="str">
        <f>IFERROR(INDEX(menu_items!$C:$C,MATCH(F1099,menu_items!$A:$A,0)),"Unknown value")</f>
        <v>Asian</v>
      </c>
      <c r="I1099" s="5">
        <f>IFERROR(INDEX(menu_items!$D:$D,MATCH(F1099,menu_items!$A:$A,0)),0)</f>
        <v>11.95</v>
      </c>
      <c r="J1099" t="str">
        <f t="shared" si="85"/>
        <v>Sun</v>
      </c>
      <c r="K1099">
        <f t="shared" si="86"/>
        <v>8</v>
      </c>
      <c r="L1099" t="str">
        <f t="shared" si="87"/>
        <v>Jan</v>
      </c>
      <c r="M1099">
        <v>17</v>
      </c>
      <c r="N1099">
        <f t="shared" si="88"/>
        <v>4</v>
      </c>
      <c r="O1099" s="5">
        <f t="shared" si="89"/>
        <v>46.849999999999994</v>
      </c>
    </row>
    <row r="1100" spans="1:15" x14ac:dyDescent="0.25">
      <c r="A1100">
        <v>1110</v>
      </c>
      <c r="B1100">
        <v>483</v>
      </c>
      <c r="C1100">
        <f>IF(COUNTIF($B$2:B1100,B1100)=1,1,0)</f>
        <v>0</v>
      </c>
      <c r="D1100" s="1">
        <v>44934</v>
      </c>
      <c r="E1100" s="2">
        <v>0.74589120370370365</v>
      </c>
      <c r="F1100">
        <v>112</v>
      </c>
      <c r="G1100" t="str">
        <f>IFERROR(INDEX(menu_items!$B:$B,MATCH(F1100,menu_items!$A:$A,0)),"Unknown value")</f>
        <v>Salmon Roll</v>
      </c>
      <c r="H1100" t="str">
        <f>IFERROR(INDEX(menu_items!$C:$C,MATCH(F1100,menu_items!$A:$A,0)),"Unknown value")</f>
        <v>Asian</v>
      </c>
      <c r="I1100" s="5">
        <f>IFERROR(INDEX(menu_items!$D:$D,MATCH(F1100,menu_items!$A:$A,0)),0)</f>
        <v>14.95</v>
      </c>
      <c r="J1100" t="str">
        <f t="shared" si="85"/>
        <v>Sun</v>
      </c>
      <c r="K1100">
        <f t="shared" si="86"/>
        <v>8</v>
      </c>
      <c r="L1100" t="str">
        <f t="shared" si="87"/>
        <v>Jan</v>
      </c>
      <c r="M1100">
        <v>17</v>
      </c>
      <c r="N1100">
        <f t="shared" si="88"/>
        <v>4</v>
      </c>
      <c r="O1100" s="5">
        <f t="shared" si="89"/>
        <v>46.849999999999994</v>
      </c>
    </row>
    <row r="1101" spans="1:15" x14ac:dyDescent="0.25">
      <c r="A1101">
        <v>1111</v>
      </c>
      <c r="B1101">
        <v>483</v>
      </c>
      <c r="C1101">
        <f>IF(COUNTIF($B$2:B1101,B1101)=1,1,0)</f>
        <v>0</v>
      </c>
      <c r="D1101" s="1">
        <v>44934</v>
      </c>
      <c r="E1101" s="2">
        <v>0.74589120370370365</v>
      </c>
      <c r="F1101">
        <v>122</v>
      </c>
      <c r="G1101" t="str">
        <f>IFERROR(INDEX(menu_items!$B:$B,MATCH(F1101,menu_items!$A:$A,0)),"Unknown value")</f>
        <v>Chips &amp; Salsa</v>
      </c>
      <c r="H1101" t="str">
        <f>IFERROR(INDEX(menu_items!$C:$C,MATCH(F1101,menu_items!$A:$A,0)),"Unknown value")</f>
        <v>Mexican</v>
      </c>
      <c r="I1101" s="5">
        <f>IFERROR(INDEX(menu_items!$D:$D,MATCH(F1101,menu_items!$A:$A,0)),0)</f>
        <v>7</v>
      </c>
      <c r="J1101" t="str">
        <f t="shared" si="85"/>
        <v>Sun</v>
      </c>
      <c r="K1101">
        <f t="shared" si="86"/>
        <v>8</v>
      </c>
      <c r="L1101" t="str">
        <f t="shared" si="87"/>
        <v>Jan</v>
      </c>
      <c r="M1101">
        <v>17</v>
      </c>
      <c r="N1101">
        <f t="shared" si="88"/>
        <v>4</v>
      </c>
      <c r="O1101" s="5">
        <f t="shared" si="89"/>
        <v>46.849999999999994</v>
      </c>
    </row>
    <row r="1102" spans="1:15" x14ac:dyDescent="0.25">
      <c r="A1102">
        <v>1112</v>
      </c>
      <c r="B1102">
        <v>484</v>
      </c>
      <c r="C1102">
        <f>IF(COUNTIF($B$2:B1102,B1102)=1,1,0)</f>
        <v>1</v>
      </c>
      <c r="D1102" s="1">
        <v>44934</v>
      </c>
      <c r="E1102" s="2">
        <v>0.75201388888888887</v>
      </c>
      <c r="F1102">
        <v>125</v>
      </c>
      <c r="G1102" t="str">
        <f>IFERROR(INDEX(menu_items!$B:$B,MATCH(F1102,menu_items!$A:$A,0)),"Unknown value")</f>
        <v>Spaghetti &amp; Meatballs</v>
      </c>
      <c r="H1102" t="str">
        <f>IFERROR(INDEX(menu_items!$C:$C,MATCH(F1102,menu_items!$A:$A,0)),"Unknown value")</f>
        <v>Italian</v>
      </c>
      <c r="I1102" s="5">
        <f>IFERROR(INDEX(menu_items!$D:$D,MATCH(F1102,menu_items!$A:$A,0)),0)</f>
        <v>17.95</v>
      </c>
      <c r="J1102" t="str">
        <f t="shared" si="85"/>
        <v>Sun</v>
      </c>
      <c r="K1102">
        <f t="shared" si="86"/>
        <v>8</v>
      </c>
      <c r="L1102" t="str">
        <f t="shared" si="87"/>
        <v>Jan</v>
      </c>
      <c r="M1102">
        <v>18</v>
      </c>
      <c r="N1102">
        <f t="shared" si="88"/>
        <v>2</v>
      </c>
      <c r="O1102" s="5">
        <f t="shared" si="89"/>
        <v>33.450000000000003</v>
      </c>
    </row>
    <row r="1103" spans="1:15" x14ac:dyDescent="0.25">
      <c r="A1103">
        <v>1113</v>
      </c>
      <c r="B1103">
        <v>484</v>
      </c>
      <c r="C1103">
        <f>IF(COUNTIF($B$2:B1103,B1103)=1,1,0)</f>
        <v>0</v>
      </c>
      <c r="D1103" s="1">
        <v>44934</v>
      </c>
      <c r="E1103" s="2">
        <v>0.75201388888888887</v>
      </c>
      <c r="F1103">
        <v>129</v>
      </c>
      <c r="G1103" t="str">
        <f>IFERROR(INDEX(menu_items!$B:$B,MATCH(F1103,menu_items!$A:$A,0)),"Unknown value")</f>
        <v>Mushroom Ravioli</v>
      </c>
      <c r="H1103" t="str">
        <f>IFERROR(INDEX(menu_items!$C:$C,MATCH(F1103,menu_items!$A:$A,0)),"Unknown value")</f>
        <v>Italian</v>
      </c>
      <c r="I1103" s="5">
        <f>IFERROR(INDEX(menu_items!$D:$D,MATCH(F1103,menu_items!$A:$A,0)),0)</f>
        <v>15.5</v>
      </c>
      <c r="J1103" t="str">
        <f t="shared" si="85"/>
        <v>Sun</v>
      </c>
      <c r="K1103">
        <f t="shared" si="86"/>
        <v>8</v>
      </c>
      <c r="L1103" t="str">
        <f t="shared" si="87"/>
        <v>Jan</v>
      </c>
      <c r="M1103">
        <v>18</v>
      </c>
      <c r="N1103">
        <f t="shared" si="88"/>
        <v>2</v>
      </c>
      <c r="O1103" s="5">
        <f t="shared" si="89"/>
        <v>33.450000000000003</v>
      </c>
    </row>
    <row r="1104" spans="1:15" x14ac:dyDescent="0.25">
      <c r="A1104">
        <v>1114</v>
      </c>
      <c r="B1104">
        <v>485</v>
      </c>
      <c r="C1104">
        <f>IF(COUNTIF($B$2:B1104,B1104)=1,1,0)</f>
        <v>1</v>
      </c>
      <c r="D1104" s="1">
        <v>44934</v>
      </c>
      <c r="E1104" s="2">
        <v>0.75521990740740741</v>
      </c>
      <c r="F1104">
        <v>102</v>
      </c>
      <c r="G1104" t="str">
        <f>IFERROR(INDEX(menu_items!$B:$B,MATCH(F1104,menu_items!$A:$A,0)),"Unknown value")</f>
        <v>Cheeseburger</v>
      </c>
      <c r="H1104" t="str">
        <f>IFERROR(INDEX(menu_items!$C:$C,MATCH(F1104,menu_items!$A:$A,0)),"Unknown value")</f>
        <v>American</v>
      </c>
      <c r="I1104" s="5">
        <f>IFERROR(INDEX(menu_items!$D:$D,MATCH(F1104,menu_items!$A:$A,0)),0)</f>
        <v>13.95</v>
      </c>
      <c r="J1104" t="str">
        <f t="shared" si="85"/>
        <v>Sun</v>
      </c>
      <c r="K1104">
        <f t="shared" si="86"/>
        <v>8</v>
      </c>
      <c r="L1104" t="str">
        <f t="shared" si="87"/>
        <v>Jan</v>
      </c>
      <c r="M1104">
        <v>18</v>
      </c>
      <c r="N1104">
        <f t="shared" si="88"/>
        <v>1</v>
      </c>
      <c r="O1104" s="5">
        <f t="shared" si="89"/>
        <v>13.95</v>
      </c>
    </row>
    <row r="1105" spans="1:15" x14ac:dyDescent="0.25">
      <c r="A1105">
        <v>1115</v>
      </c>
      <c r="B1105">
        <v>486</v>
      </c>
      <c r="C1105">
        <f>IF(COUNTIF($B$2:B1105,B1105)=1,1,0)</f>
        <v>1</v>
      </c>
      <c r="D1105" s="1">
        <v>44934</v>
      </c>
      <c r="E1105" s="2">
        <v>0.76050925925925927</v>
      </c>
      <c r="F1105">
        <v>123</v>
      </c>
      <c r="G1105" t="str">
        <f>IFERROR(INDEX(menu_items!$B:$B,MATCH(F1105,menu_items!$A:$A,0)),"Unknown value")</f>
        <v>Chips &amp; Guacamole</v>
      </c>
      <c r="H1105" t="str">
        <f>IFERROR(INDEX(menu_items!$C:$C,MATCH(F1105,menu_items!$A:$A,0)),"Unknown value")</f>
        <v>Mexican</v>
      </c>
      <c r="I1105" s="5">
        <f>IFERROR(INDEX(menu_items!$D:$D,MATCH(F1105,menu_items!$A:$A,0)),0)</f>
        <v>9</v>
      </c>
      <c r="J1105" t="str">
        <f t="shared" si="85"/>
        <v>Sun</v>
      </c>
      <c r="K1105">
        <f t="shared" si="86"/>
        <v>8</v>
      </c>
      <c r="L1105" t="str">
        <f t="shared" si="87"/>
        <v>Jan</v>
      </c>
      <c r="M1105">
        <v>18</v>
      </c>
      <c r="N1105">
        <f t="shared" si="88"/>
        <v>1</v>
      </c>
      <c r="O1105" s="5">
        <f t="shared" si="89"/>
        <v>9</v>
      </c>
    </row>
    <row r="1106" spans="1:15" x14ac:dyDescent="0.25">
      <c r="A1106">
        <v>1116</v>
      </c>
      <c r="B1106">
        <v>487</v>
      </c>
      <c r="C1106">
        <f>IF(COUNTIF($B$2:B1106,B1106)=1,1,0)</f>
        <v>1</v>
      </c>
      <c r="D1106" s="1">
        <v>44934</v>
      </c>
      <c r="E1106" s="2">
        <v>0.77101851851851855</v>
      </c>
      <c r="F1106">
        <v>109</v>
      </c>
      <c r="G1106" t="str">
        <f>IFERROR(INDEX(menu_items!$B:$B,MATCH(F1106,menu_items!$A:$A,0)),"Unknown value")</f>
        <v>Korean Beef Bowl</v>
      </c>
      <c r="H1106" t="str">
        <f>IFERROR(INDEX(menu_items!$C:$C,MATCH(F1106,menu_items!$A:$A,0)),"Unknown value")</f>
        <v>Asian</v>
      </c>
      <c r="I1106" s="5">
        <f>IFERROR(INDEX(menu_items!$D:$D,MATCH(F1106,menu_items!$A:$A,0)),0)</f>
        <v>17.95</v>
      </c>
      <c r="J1106" t="str">
        <f t="shared" si="85"/>
        <v>Sun</v>
      </c>
      <c r="K1106">
        <f t="shared" si="86"/>
        <v>8</v>
      </c>
      <c r="L1106" t="str">
        <f t="shared" si="87"/>
        <v>Jan</v>
      </c>
      <c r="M1106">
        <v>18</v>
      </c>
      <c r="N1106">
        <f t="shared" si="88"/>
        <v>3</v>
      </c>
      <c r="O1106" s="5">
        <f t="shared" si="89"/>
        <v>49.849999999999994</v>
      </c>
    </row>
    <row r="1107" spans="1:15" x14ac:dyDescent="0.25">
      <c r="A1107">
        <v>1117</v>
      </c>
      <c r="B1107">
        <v>487</v>
      </c>
      <c r="C1107">
        <f>IF(COUNTIF($B$2:B1107,B1107)=1,1,0)</f>
        <v>0</v>
      </c>
      <c r="D1107" s="1">
        <v>44934</v>
      </c>
      <c r="E1107" s="2">
        <v>0.77101851851851855</v>
      </c>
      <c r="F1107">
        <v>120</v>
      </c>
      <c r="G1107" t="str">
        <f>IFERROR(INDEX(menu_items!$B:$B,MATCH(F1107,menu_items!$A:$A,0)),"Unknown value")</f>
        <v>Steak Torta</v>
      </c>
      <c r="H1107" t="str">
        <f>IFERROR(INDEX(menu_items!$C:$C,MATCH(F1107,menu_items!$A:$A,0)),"Unknown value")</f>
        <v>Mexican</v>
      </c>
      <c r="I1107" s="5">
        <f>IFERROR(INDEX(menu_items!$D:$D,MATCH(F1107,menu_items!$A:$A,0)),0)</f>
        <v>13.95</v>
      </c>
      <c r="J1107" t="str">
        <f t="shared" si="85"/>
        <v>Sun</v>
      </c>
      <c r="K1107">
        <f t="shared" si="86"/>
        <v>8</v>
      </c>
      <c r="L1107" t="str">
        <f t="shared" si="87"/>
        <v>Jan</v>
      </c>
      <c r="M1107">
        <v>18</v>
      </c>
      <c r="N1107">
        <f t="shared" si="88"/>
        <v>3</v>
      </c>
      <c r="O1107" s="5">
        <f t="shared" si="89"/>
        <v>49.849999999999994</v>
      </c>
    </row>
    <row r="1108" spans="1:15" x14ac:dyDescent="0.25">
      <c r="A1108">
        <v>1118</v>
      </c>
      <c r="B1108">
        <v>487</v>
      </c>
      <c r="C1108">
        <f>IF(COUNTIF($B$2:B1108,B1108)=1,1,0)</f>
        <v>0</v>
      </c>
      <c r="D1108" s="1">
        <v>44934</v>
      </c>
      <c r="E1108" s="2">
        <v>0.77101851851851855</v>
      </c>
      <c r="F1108">
        <v>131</v>
      </c>
      <c r="G1108" t="str">
        <f>IFERROR(INDEX(menu_items!$B:$B,MATCH(F1108,menu_items!$A:$A,0)),"Unknown value")</f>
        <v>Chicken Parmesan</v>
      </c>
      <c r="H1108" t="str">
        <f>IFERROR(INDEX(menu_items!$C:$C,MATCH(F1108,menu_items!$A:$A,0)),"Unknown value")</f>
        <v>Italian</v>
      </c>
      <c r="I1108" s="5">
        <f>IFERROR(INDEX(menu_items!$D:$D,MATCH(F1108,menu_items!$A:$A,0)),0)</f>
        <v>17.95</v>
      </c>
      <c r="J1108" t="str">
        <f t="shared" si="85"/>
        <v>Sun</v>
      </c>
      <c r="K1108">
        <f t="shared" si="86"/>
        <v>8</v>
      </c>
      <c r="L1108" t="str">
        <f t="shared" si="87"/>
        <v>Jan</v>
      </c>
      <c r="M1108">
        <v>18</v>
      </c>
      <c r="N1108">
        <f t="shared" si="88"/>
        <v>3</v>
      </c>
      <c r="O1108" s="5">
        <f t="shared" si="89"/>
        <v>49.849999999999994</v>
      </c>
    </row>
    <row r="1109" spans="1:15" x14ac:dyDescent="0.25">
      <c r="A1109">
        <v>1119</v>
      </c>
      <c r="B1109">
        <v>488</v>
      </c>
      <c r="C1109">
        <f>IF(COUNTIF($B$2:B1109,B1109)=1,1,0)</f>
        <v>1</v>
      </c>
      <c r="D1109" s="1">
        <v>44934</v>
      </c>
      <c r="E1109" s="2">
        <v>0.78196759259259263</v>
      </c>
      <c r="F1109">
        <v>132</v>
      </c>
      <c r="G1109" t="str">
        <f>IFERROR(INDEX(menu_items!$B:$B,MATCH(F1109,menu_items!$A:$A,0)),"Unknown value")</f>
        <v>Eggplant Parmesan</v>
      </c>
      <c r="H1109" t="str">
        <f>IFERROR(INDEX(menu_items!$C:$C,MATCH(F1109,menu_items!$A:$A,0)),"Unknown value")</f>
        <v>Italian</v>
      </c>
      <c r="I1109" s="5">
        <f>IFERROR(INDEX(menu_items!$D:$D,MATCH(F1109,menu_items!$A:$A,0)),0)</f>
        <v>16.95</v>
      </c>
      <c r="J1109" t="str">
        <f t="shared" si="85"/>
        <v>Sun</v>
      </c>
      <c r="K1109">
        <f t="shared" si="86"/>
        <v>8</v>
      </c>
      <c r="L1109" t="str">
        <f t="shared" si="87"/>
        <v>Jan</v>
      </c>
      <c r="M1109">
        <v>18</v>
      </c>
      <c r="N1109">
        <f t="shared" si="88"/>
        <v>1</v>
      </c>
      <c r="O1109" s="5">
        <f t="shared" si="89"/>
        <v>16.95</v>
      </c>
    </row>
    <row r="1110" spans="1:15" x14ac:dyDescent="0.25">
      <c r="A1110">
        <v>1120</v>
      </c>
      <c r="B1110">
        <v>489</v>
      </c>
      <c r="C1110">
        <f>IF(COUNTIF($B$2:B1110,B1110)=1,1,0)</f>
        <v>1</v>
      </c>
      <c r="D1110" s="1">
        <v>44934</v>
      </c>
      <c r="E1110" s="2">
        <v>0.78383101851851855</v>
      </c>
      <c r="F1110">
        <v>118</v>
      </c>
      <c r="G1110" t="str">
        <f>IFERROR(INDEX(menu_items!$B:$B,MATCH(F1110,menu_items!$A:$A,0)),"Unknown value")</f>
        <v>Steak Burrito</v>
      </c>
      <c r="H1110" t="str">
        <f>IFERROR(INDEX(menu_items!$C:$C,MATCH(F1110,menu_items!$A:$A,0)),"Unknown value")</f>
        <v>Mexican</v>
      </c>
      <c r="I1110" s="5">
        <f>IFERROR(INDEX(menu_items!$D:$D,MATCH(F1110,menu_items!$A:$A,0)),0)</f>
        <v>14.95</v>
      </c>
      <c r="J1110" t="str">
        <f t="shared" si="85"/>
        <v>Sun</v>
      </c>
      <c r="K1110">
        <f t="shared" si="86"/>
        <v>8</v>
      </c>
      <c r="L1110" t="str">
        <f t="shared" si="87"/>
        <v>Jan</v>
      </c>
      <c r="M1110">
        <v>18</v>
      </c>
      <c r="N1110">
        <f t="shared" si="88"/>
        <v>1</v>
      </c>
      <c r="O1110" s="5">
        <f t="shared" si="89"/>
        <v>14.95</v>
      </c>
    </row>
    <row r="1111" spans="1:15" x14ac:dyDescent="0.25">
      <c r="A1111">
        <v>1121</v>
      </c>
      <c r="B1111">
        <v>490</v>
      </c>
      <c r="C1111">
        <f>IF(COUNTIF($B$2:B1111,B1111)=1,1,0)</f>
        <v>1</v>
      </c>
      <c r="D1111" s="1">
        <v>44934</v>
      </c>
      <c r="E1111" s="2">
        <v>0.78430555555555559</v>
      </c>
      <c r="F1111">
        <v>107</v>
      </c>
      <c r="G1111" t="str">
        <f>IFERROR(INDEX(menu_items!$B:$B,MATCH(F1111,menu_items!$A:$A,0)),"Unknown value")</f>
        <v>Orange Chicken</v>
      </c>
      <c r="H1111" t="str">
        <f>IFERROR(INDEX(menu_items!$C:$C,MATCH(F1111,menu_items!$A:$A,0)),"Unknown value")</f>
        <v>Asian</v>
      </c>
      <c r="I1111" s="5">
        <f>IFERROR(INDEX(menu_items!$D:$D,MATCH(F1111,menu_items!$A:$A,0)),0)</f>
        <v>16.5</v>
      </c>
      <c r="J1111" t="str">
        <f t="shared" si="85"/>
        <v>Sun</v>
      </c>
      <c r="K1111">
        <f t="shared" si="86"/>
        <v>8</v>
      </c>
      <c r="L1111" t="str">
        <f t="shared" si="87"/>
        <v>Jan</v>
      </c>
      <c r="M1111">
        <v>18</v>
      </c>
      <c r="N1111">
        <f t="shared" si="88"/>
        <v>3</v>
      </c>
      <c r="O1111" s="5">
        <f t="shared" si="89"/>
        <v>42.95</v>
      </c>
    </row>
    <row r="1112" spans="1:15" x14ac:dyDescent="0.25">
      <c r="A1112">
        <v>1122</v>
      </c>
      <c r="B1112">
        <v>490</v>
      </c>
      <c r="C1112">
        <f>IF(COUNTIF($B$2:B1112,B1112)=1,1,0)</f>
        <v>0</v>
      </c>
      <c r="D1112" s="1">
        <v>44934</v>
      </c>
      <c r="E1112" s="2">
        <v>0.78430555555555559</v>
      </c>
      <c r="F1112">
        <v>108</v>
      </c>
      <c r="G1112" t="str">
        <f>IFERROR(INDEX(menu_items!$B:$B,MATCH(F1112,menu_items!$A:$A,0)),"Unknown value")</f>
        <v>Tofu Pad Thai</v>
      </c>
      <c r="H1112" t="str">
        <f>IFERROR(INDEX(menu_items!$C:$C,MATCH(F1112,menu_items!$A:$A,0)),"Unknown value")</f>
        <v>Asian</v>
      </c>
      <c r="I1112" s="5">
        <f>IFERROR(INDEX(menu_items!$D:$D,MATCH(F1112,menu_items!$A:$A,0)),0)</f>
        <v>14.5</v>
      </c>
      <c r="J1112" t="str">
        <f t="shared" si="85"/>
        <v>Sun</v>
      </c>
      <c r="K1112">
        <f t="shared" si="86"/>
        <v>8</v>
      </c>
      <c r="L1112" t="str">
        <f t="shared" si="87"/>
        <v>Jan</v>
      </c>
      <c r="M1112">
        <v>18</v>
      </c>
      <c r="N1112">
        <f t="shared" si="88"/>
        <v>3</v>
      </c>
      <c r="O1112" s="5">
        <f t="shared" si="89"/>
        <v>42.95</v>
      </c>
    </row>
    <row r="1113" spans="1:15" x14ac:dyDescent="0.25">
      <c r="A1113">
        <v>1123</v>
      </c>
      <c r="B1113">
        <v>490</v>
      </c>
      <c r="C1113">
        <f>IF(COUNTIF($B$2:B1113,B1113)=1,1,0)</f>
        <v>0</v>
      </c>
      <c r="D1113" s="1">
        <v>44934</v>
      </c>
      <c r="E1113" s="2">
        <v>0.78430555555555559</v>
      </c>
      <c r="F1113">
        <v>111</v>
      </c>
      <c r="G1113" t="str">
        <f>IFERROR(INDEX(menu_items!$B:$B,MATCH(F1113,menu_items!$A:$A,0)),"Unknown value")</f>
        <v>California Roll</v>
      </c>
      <c r="H1113" t="str">
        <f>IFERROR(INDEX(menu_items!$C:$C,MATCH(F1113,menu_items!$A:$A,0)),"Unknown value")</f>
        <v>Asian</v>
      </c>
      <c r="I1113" s="5">
        <f>IFERROR(INDEX(menu_items!$D:$D,MATCH(F1113,menu_items!$A:$A,0)),0)</f>
        <v>11.95</v>
      </c>
      <c r="J1113" t="str">
        <f t="shared" si="85"/>
        <v>Sun</v>
      </c>
      <c r="K1113">
        <f t="shared" si="86"/>
        <v>8</v>
      </c>
      <c r="L1113" t="str">
        <f t="shared" si="87"/>
        <v>Jan</v>
      </c>
      <c r="M1113">
        <v>18</v>
      </c>
      <c r="N1113">
        <f t="shared" si="88"/>
        <v>3</v>
      </c>
      <c r="O1113" s="5">
        <f t="shared" si="89"/>
        <v>42.95</v>
      </c>
    </row>
    <row r="1114" spans="1:15" x14ac:dyDescent="0.25">
      <c r="A1114">
        <v>1124</v>
      </c>
      <c r="B1114">
        <v>491</v>
      </c>
      <c r="C1114">
        <f>IF(COUNTIF($B$2:B1114,B1114)=1,1,0)</f>
        <v>1</v>
      </c>
      <c r="D1114" s="1">
        <v>44934</v>
      </c>
      <c r="E1114" s="2">
        <v>0.79249999999999998</v>
      </c>
      <c r="F1114">
        <v>111</v>
      </c>
      <c r="G1114" t="str">
        <f>IFERROR(INDEX(menu_items!$B:$B,MATCH(F1114,menu_items!$A:$A,0)),"Unknown value")</f>
        <v>California Roll</v>
      </c>
      <c r="H1114" t="str">
        <f>IFERROR(INDEX(menu_items!$C:$C,MATCH(F1114,menu_items!$A:$A,0)),"Unknown value")</f>
        <v>Asian</v>
      </c>
      <c r="I1114" s="5">
        <f>IFERROR(INDEX(menu_items!$D:$D,MATCH(F1114,menu_items!$A:$A,0)),0)</f>
        <v>11.95</v>
      </c>
      <c r="J1114" t="str">
        <f t="shared" si="85"/>
        <v>Sun</v>
      </c>
      <c r="K1114">
        <f t="shared" si="86"/>
        <v>8</v>
      </c>
      <c r="L1114" t="str">
        <f t="shared" si="87"/>
        <v>Jan</v>
      </c>
      <c r="M1114">
        <v>19</v>
      </c>
      <c r="N1114">
        <f t="shared" si="88"/>
        <v>4</v>
      </c>
      <c r="O1114" s="5">
        <f t="shared" si="89"/>
        <v>43.849999999999994</v>
      </c>
    </row>
    <row r="1115" spans="1:15" x14ac:dyDescent="0.25">
      <c r="A1115">
        <v>1125</v>
      </c>
      <c r="B1115">
        <v>491</v>
      </c>
      <c r="C1115">
        <f>IF(COUNTIF($B$2:B1115,B1115)=1,1,0)</f>
        <v>0</v>
      </c>
      <c r="D1115" s="1">
        <v>44934</v>
      </c>
      <c r="E1115" s="2">
        <v>0.79249999999999998</v>
      </c>
      <c r="F1115">
        <v>113</v>
      </c>
      <c r="G1115" t="str">
        <f>IFERROR(INDEX(menu_items!$B:$B,MATCH(F1115,menu_items!$A:$A,0)),"Unknown value")</f>
        <v>Edamame</v>
      </c>
      <c r="H1115" t="str">
        <f>IFERROR(INDEX(menu_items!$C:$C,MATCH(F1115,menu_items!$A:$A,0)),"Unknown value")</f>
        <v>Asian</v>
      </c>
      <c r="I1115" s="5">
        <f>IFERROR(INDEX(menu_items!$D:$D,MATCH(F1115,menu_items!$A:$A,0)),0)</f>
        <v>5</v>
      </c>
      <c r="J1115" t="str">
        <f t="shared" si="85"/>
        <v>Sun</v>
      </c>
      <c r="K1115">
        <f t="shared" si="86"/>
        <v>8</v>
      </c>
      <c r="L1115" t="str">
        <f t="shared" si="87"/>
        <v>Jan</v>
      </c>
      <c r="M1115">
        <v>19</v>
      </c>
      <c r="N1115">
        <f t="shared" si="88"/>
        <v>4</v>
      </c>
      <c r="O1115" s="5">
        <f t="shared" si="89"/>
        <v>43.849999999999994</v>
      </c>
    </row>
    <row r="1116" spans="1:15" x14ac:dyDescent="0.25">
      <c r="A1116">
        <v>1126</v>
      </c>
      <c r="B1116">
        <v>491</v>
      </c>
      <c r="C1116">
        <f>IF(COUNTIF($B$2:B1116,B1116)=1,1,0)</f>
        <v>0</v>
      </c>
      <c r="D1116" s="1">
        <v>44934</v>
      </c>
      <c r="E1116" s="2">
        <v>0.79249999999999998</v>
      </c>
      <c r="F1116">
        <v>118</v>
      </c>
      <c r="G1116" t="str">
        <f>IFERROR(INDEX(menu_items!$B:$B,MATCH(F1116,menu_items!$A:$A,0)),"Unknown value")</f>
        <v>Steak Burrito</v>
      </c>
      <c r="H1116" t="str">
        <f>IFERROR(INDEX(menu_items!$C:$C,MATCH(F1116,menu_items!$A:$A,0)),"Unknown value")</f>
        <v>Mexican</v>
      </c>
      <c r="I1116" s="5">
        <f>IFERROR(INDEX(menu_items!$D:$D,MATCH(F1116,menu_items!$A:$A,0)),0)</f>
        <v>14.95</v>
      </c>
      <c r="J1116" t="str">
        <f t="shared" si="85"/>
        <v>Sun</v>
      </c>
      <c r="K1116">
        <f t="shared" si="86"/>
        <v>8</v>
      </c>
      <c r="L1116" t="str">
        <f t="shared" si="87"/>
        <v>Jan</v>
      </c>
      <c r="M1116">
        <v>19</v>
      </c>
      <c r="N1116">
        <f t="shared" si="88"/>
        <v>4</v>
      </c>
      <c r="O1116" s="5">
        <f t="shared" si="89"/>
        <v>43.849999999999994</v>
      </c>
    </row>
    <row r="1117" spans="1:15" x14ac:dyDescent="0.25">
      <c r="A1117">
        <v>1127</v>
      </c>
      <c r="B1117">
        <v>491</v>
      </c>
      <c r="C1117">
        <f>IF(COUNTIF($B$2:B1117,B1117)=1,1,0)</f>
        <v>0</v>
      </c>
      <c r="D1117" s="1">
        <v>44934</v>
      </c>
      <c r="E1117" s="2">
        <v>0.79249999999999998</v>
      </c>
      <c r="F1117">
        <v>119</v>
      </c>
      <c r="G1117" t="str">
        <f>IFERROR(INDEX(menu_items!$B:$B,MATCH(F1117,menu_items!$A:$A,0)),"Unknown value")</f>
        <v>Chicken Torta</v>
      </c>
      <c r="H1117" t="str">
        <f>IFERROR(INDEX(menu_items!$C:$C,MATCH(F1117,menu_items!$A:$A,0)),"Unknown value")</f>
        <v>Mexican</v>
      </c>
      <c r="I1117" s="5">
        <f>IFERROR(INDEX(menu_items!$D:$D,MATCH(F1117,menu_items!$A:$A,0)),0)</f>
        <v>11.95</v>
      </c>
      <c r="J1117" t="str">
        <f t="shared" si="85"/>
        <v>Sun</v>
      </c>
      <c r="K1117">
        <f t="shared" si="86"/>
        <v>8</v>
      </c>
      <c r="L1117" t="str">
        <f t="shared" si="87"/>
        <v>Jan</v>
      </c>
      <c r="M1117">
        <v>19</v>
      </c>
      <c r="N1117">
        <f t="shared" si="88"/>
        <v>4</v>
      </c>
      <c r="O1117" s="5">
        <f t="shared" si="89"/>
        <v>43.849999999999994</v>
      </c>
    </row>
    <row r="1118" spans="1:15" x14ac:dyDescent="0.25">
      <c r="A1118">
        <v>1128</v>
      </c>
      <c r="B1118">
        <v>492</v>
      </c>
      <c r="C1118">
        <f>IF(COUNTIF($B$2:B1118,B1118)=1,1,0)</f>
        <v>1</v>
      </c>
      <c r="D1118" s="1">
        <v>44934</v>
      </c>
      <c r="E1118" s="2">
        <v>0.79607638888888888</v>
      </c>
      <c r="F1118">
        <v>104</v>
      </c>
      <c r="G1118" t="str">
        <f>IFERROR(INDEX(menu_items!$B:$B,MATCH(F1118,menu_items!$A:$A,0)),"Unknown value")</f>
        <v>Veggie Burger</v>
      </c>
      <c r="H1118" t="str">
        <f>IFERROR(INDEX(menu_items!$C:$C,MATCH(F1118,menu_items!$A:$A,0)),"Unknown value")</f>
        <v>American</v>
      </c>
      <c r="I1118" s="5">
        <f>IFERROR(INDEX(menu_items!$D:$D,MATCH(F1118,menu_items!$A:$A,0)),0)</f>
        <v>10.5</v>
      </c>
      <c r="J1118" t="str">
        <f t="shared" si="85"/>
        <v>Sun</v>
      </c>
      <c r="K1118">
        <f t="shared" si="86"/>
        <v>8</v>
      </c>
      <c r="L1118" t="str">
        <f t="shared" si="87"/>
        <v>Jan</v>
      </c>
      <c r="M1118">
        <v>19</v>
      </c>
      <c r="N1118">
        <f t="shared" si="88"/>
        <v>3</v>
      </c>
      <c r="O1118" s="5">
        <f t="shared" si="89"/>
        <v>42.4</v>
      </c>
    </row>
    <row r="1119" spans="1:15" x14ac:dyDescent="0.25">
      <c r="A1119">
        <v>1129</v>
      </c>
      <c r="B1119">
        <v>492</v>
      </c>
      <c r="C1119">
        <f>IF(COUNTIF($B$2:B1119,B1119)=1,1,0)</f>
        <v>0</v>
      </c>
      <c r="D1119" s="1">
        <v>44934</v>
      </c>
      <c r="E1119" s="2">
        <v>0.79607638888888888</v>
      </c>
      <c r="F1119">
        <v>120</v>
      </c>
      <c r="G1119" t="str">
        <f>IFERROR(INDEX(menu_items!$B:$B,MATCH(F1119,menu_items!$A:$A,0)),"Unknown value")</f>
        <v>Steak Torta</v>
      </c>
      <c r="H1119" t="str">
        <f>IFERROR(INDEX(menu_items!$C:$C,MATCH(F1119,menu_items!$A:$A,0)),"Unknown value")</f>
        <v>Mexican</v>
      </c>
      <c r="I1119" s="5">
        <f>IFERROR(INDEX(menu_items!$D:$D,MATCH(F1119,menu_items!$A:$A,0)),0)</f>
        <v>13.95</v>
      </c>
      <c r="J1119" t="str">
        <f t="shared" si="85"/>
        <v>Sun</v>
      </c>
      <c r="K1119">
        <f t="shared" si="86"/>
        <v>8</v>
      </c>
      <c r="L1119" t="str">
        <f t="shared" si="87"/>
        <v>Jan</v>
      </c>
      <c r="M1119">
        <v>19</v>
      </c>
      <c r="N1119">
        <f t="shared" si="88"/>
        <v>3</v>
      </c>
      <c r="O1119" s="5">
        <f t="shared" si="89"/>
        <v>42.4</v>
      </c>
    </row>
    <row r="1120" spans="1:15" x14ac:dyDescent="0.25">
      <c r="A1120">
        <v>1130</v>
      </c>
      <c r="B1120">
        <v>492</v>
      </c>
      <c r="C1120">
        <f>IF(COUNTIF($B$2:B1120,B1120)=1,1,0)</f>
        <v>0</v>
      </c>
      <c r="D1120" s="1">
        <v>44934</v>
      </c>
      <c r="E1120" s="2">
        <v>0.79607638888888888</v>
      </c>
      <c r="F1120">
        <v>131</v>
      </c>
      <c r="G1120" t="str">
        <f>IFERROR(INDEX(menu_items!$B:$B,MATCH(F1120,menu_items!$A:$A,0)),"Unknown value")</f>
        <v>Chicken Parmesan</v>
      </c>
      <c r="H1120" t="str">
        <f>IFERROR(INDEX(menu_items!$C:$C,MATCH(F1120,menu_items!$A:$A,0)),"Unknown value")</f>
        <v>Italian</v>
      </c>
      <c r="I1120" s="5">
        <f>IFERROR(INDEX(menu_items!$D:$D,MATCH(F1120,menu_items!$A:$A,0)),0)</f>
        <v>17.95</v>
      </c>
      <c r="J1120" t="str">
        <f t="shared" si="85"/>
        <v>Sun</v>
      </c>
      <c r="K1120">
        <f t="shared" si="86"/>
        <v>8</v>
      </c>
      <c r="L1120" t="str">
        <f t="shared" si="87"/>
        <v>Jan</v>
      </c>
      <c r="M1120">
        <v>19</v>
      </c>
      <c r="N1120">
        <f t="shared" si="88"/>
        <v>3</v>
      </c>
      <c r="O1120" s="5">
        <f t="shared" si="89"/>
        <v>42.4</v>
      </c>
    </row>
    <row r="1121" spans="1:15" x14ac:dyDescent="0.25">
      <c r="A1121">
        <v>1131</v>
      </c>
      <c r="B1121">
        <v>493</v>
      </c>
      <c r="C1121">
        <f>IF(COUNTIF($B$2:B1121,B1121)=1,1,0)</f>
        <v>1</v>
      </c>
      <c r="D1121" s="1">
        <v>44934</v>
      </c>
      <c r="E1121" s="2">
        <v>0.81373842592592593</v>
      </c>
      <c r="F1121">
        <v>117</v>
      </c>
      <c r="G1121" t="str">
        <f>IFERROR(INDEX(menu_items!$B:$B,MATCH(F1121,menu_items!$A:$A,0)),"Unknown value")</f>
        <v>Chicken Burrito</v>
      </c>
      <c r="H1121" t="str">
        <f>IFERROR(INDEX(menu_items!$C:$C,MATCH(F1121,menu_items!$A:$A,0)),"Unknown value")</f>
        <v>Mexican</v>
      </c>
      <c r="I1121" s="5">
        <f>IFERROR(INDEX(menu_items!$D:$D,MATCH(F1121,menu_items!$A:$A,0)),0)</f>
        <v>12.95</v>
      </c>
      <c r="J1121" t="str">
        <f t="shared" si="85"/>
        <v>Sun</v>
      </c>
      <c r="K1121">
        <f t="shared" si="86"/>
        <v>8</v>
      </c>
      <c r="L1121" t="str">
        <f t="shared" si="87"/>
        <v>Jan</v>
      </c>
      <c r="M1121">
        <v>19</v>
      </c>
      <c r="N1121">
        <f t="shared" si="88"/>
        <v>1</v>
      </c>
      <c r="O1121" s="5">
        <f t="shared" si="89"/>
        <v>12.95</v>
      </c>
    </row>
    <row r="1122" spans="1:15" x14ac:dyDescent="0.25">
      <c r="A1122">
        <v>1132</v>
      </c>
      <c r="B1122">
        <v>494</v>
      </c>
      <c r="C1122">
        <f>IF(COUNTIF($B$2:B1122,B1122)=1,1,0)</f>
        <v>1</v>
      </c>
      <c r="D1122" s="1">
        <v>44934</v>
      </c>
      <c r="E1122" s="2">
        <v>0.81851851851851853</v>
      </c>
      <c r="F1122">
        <v>124</v>
      </c>
      <c r="G1122" t="str">
        <f>IFERROR(INDEX(menu_items!$B:$B,MATCH(F1122,menu_items!$A:$A,0)),"Unknown value")</f>
        <v>Spaghetti</v>
      </c>
      <c r="H1122" t="str">
        <f>IFERROR(INDEX(menu_items!$C:$C,MATCH(F1122,menu_items!$A:$A,0)),"Unknown value")</f>
        <v>Italian</v>
      </c>
      <c r="I1122" s="5">
        <f>IFERROR(INDEX(menu_items!$D:$D,MATCH(F1122,menu_items!$A:$A,0)),0)</f>
        <v>14.5</v>
      </c>
      <c r="J1122" t="str">
        <f t="shared" si="85"/>
        <v>Sun</v>
      </c>
      <c r="K1122">
        <f t="shared" si="86"/>
        <v>8</v>
      </c>
      <c r="L1122" t="str">
        <f t="shared" si="87"/>
        <v>Jan</v>
      </c>
      <c r="M1122">
        <v>19</v>
      </c>
      <c r="N1122">
        <f t="shared" si="88"/>
        <v>4</v>
      </c>
      <c r="O1122" s="5">
        <f t="shared" si="89"/>
        <v>54.95</v>
      </c>
    </row>
    <row r="1123" spans="1:15" x14ac:dyDescent="0.25">
      <c r="A1123">
        <v>1133</v>
      </c>
      <c r="B1123">
        <v>494</v>
      </c>
      <c r="C1123">
        <f>IF(COUNTIF($B$2:B1123,B1123)=1,1,0)</f>
        <v>0</v>
      </c>
      <c r="D1123" s="1">
        <v>44934</v>
      </c>
      <c r="E1123" s="2">
        <v>0.81851851851851853</v>
      </c>
      <c r="F1123">
        <v>125</v>
      </c>
      <c r="G1123" t="str">
        <f>IFERROR(INDEX(menu_items!$B:$B,MATCH(F1123,menu_items!$A:$A,0)),"Unknown value")</f>
        <v>Spaghetti &amp; Meatballs</v>
      </c>
      <c r="H1123" t="str">
        <f>IFERROR(INDEX(menu_items!$C:$C,MATCH(F1123,menu_items!$A:$A,0)),"Unknown value")</f>
        <v>Italian</v>
      </c>
      <c r="I1123" s="5">
        <f>IFERROR(INDEX(menu_items!$D:$D,MATCH(F1123,menu_items!$A:$A,0)),0)</f>
        <v>17.95</v>
      </c>
      <c r="J1123" t="str">
        <f t="shared" si="85"/>
        <v>Sun</v>
      </c>
      <c r="K1123">
        <f t="shared" si="86"/>
        <v>8</v>
      </c>
      <c r="L1123" t="str">
        <f t="shared" si="87"/>
        <v>Jan</v>
      </c>
      <c r="M1123">
        <v>19</v>
      </c>
      <c r="N1123">
        <f t="shared" si="88"/>
        <v>4</v>
      </c>
      <c r="O1123" s="5">
        <f t="shared" si="89"/>
        <v>54.95</v>
      </c>
    </row>
    <row r="1124" spans="1:15" x14ac:dyDescent="0.25">
      <c r="A1124">
        <v>1134</v>
      </c>
      <c r="B1124">
        <v>494</v>
      </c>
      <c r="C1124">
        <f>IF(COUNTIF($B$2:B1124,B1124)=1,1,0)</f>
        <v>0</v>
      </c>
      <c r="D1124" s="1">
        <v>44934</v>
      </c>
      <c r="E1124" s="2">
        <v>0.81851851851851853</v>
      </c>
      <c r="F1124">
        <v>129</v>
      </c>
      <c r="G1124" t="str">
        <f>IFERROR(INDEX(menu_items!$B:$B,MATCH(F1124,menu_items!$A:$A,0)),"Unknown value")</f>
        <v>Mushroom Ravioli</v>
      </c>
      <c r="H1124" t="str">
        <f>IFERROR(INDEX(menu_items!$C:$C,MATCH(F1124,menu_items!$A:$A,0)),"Unknown value")</f>
        <v>Italian</v>
      </c>
      <c r="I1124" s="5">
        <f>IFERROR(INDEX(menu_items!$D:$D,MATCH(F1124,menu_items!$A:$A,0)),0)</f>
        <v>15.5</v>
      </c>
      <c r="J1124" t="str">
        <f t="shared" si="85"/>
        <v>Sun</v>
      </c>
      <c r="K1124">
        <f t="shared" si="86"/>
        <v>8</v>
      </c>
      <c r="L1124" t="str">
        <f t="shared" si="87"/>
        <v>Jan</v>
      </c>
      <c r="M1124">
        <v>19</v>
      </c>
      <c r="N1124">
        <f t="shared" si="88"/>
        <v>4</v>
      </c>
      <c r="O1124" s="5">
        <f t="shared" si="89"/>
        <v>54.95</v>
      </c>
    </row>
    <row r="1125" spans="1:15" x14ac:dyDescent="0.25">
      <c r="A1125">
        <v>1135</v>
      </c>
      <c r="B1125">
        <v>494</v>
      </c>
      <c r="C1125">
        <f>IF(COUNTIF($B$2:B1125,B1125)=1,1,0)</f>
        <v>0</v>
      </c>
      <c r="D1125" s="1">
        <v>44934</v>
      </c>
      <c r="E1125" s="2">
        <v>0.81851851851851853</v>
      </c>
      <c r="F1125">
        <v>105</v>
      </c>
      <c r="G1125" t="str">
        <f>IFERROR(INDEX(menu_items!$B:$B,MATCH(F1125,menu_items!$A:$A,0)),"Unknown value")</f>
        <v>Mac &amp; Cheese</v>
      </c>
      <c r="H1125" t="str">
        <f>IFERROR(INDEX(menu_items!$C:$C,MATCH(F1125,menu_items!$A:$A,0)),"Unknown value")</f>
        <v>American</v>
      </c>
      <c r="I1125" s="5">
        <f>IFERROR(INDEX(menu_items!$D:$D,MATCH(F1125,menu_items!$A:$A,0)),0)</f>
        <v>7</v>
      </c>
      <c r="J1125" t="str">
        <f t="shared" si="85"/>
        <v>Sun</v>
      </c>
      <c r="K1125">
        <f t="shared" si="86"/>
        <v>8</v>
      </c>
      <c r="L1125" t="str">
        <f t="shared" si="87"/>
        <v>Jan</v>
      </c>
      <c r="M1125">
        <v>19</v>
      </c>
      <c r="N1125">
        <f t="shared" si="88"/>
        <v>4</v>
      </c>
      <c r="O1125" s="5">
        <f t="shared" si="89"/>
        <v>54.95</v>
      </c>
    </row>
    <row r="1126" spans="1:15" x14ac:dyDescent="0.25">
      <c r="A1126">
        <v>1136</v>
      </c>
      <c r="B1126">
        <v>495</v>
      </c>
      <c r="C1126">
        <f>IF(COUNTIF($B$2:B1126,B1126)=1,1,0)</f>
        <v>1</v>
      </c>
      <c r="D1126" s="1">
        <v>44934</v>
      </c>
      <c r="E1126" s="2">
        <v>0.82143518518518521</v>
      </c>
      <c r="F1126">
        <v>117</v>
      </c>
      <c r="G1126" t="str">
        <f>IFERROR(INDEX(menu_items!$B:$B,MATCH(F1126,menu_items!$A:$A,0)),"Unknown value")</f>
        <v>Chicken Burrito</v>
      </c>
      <c r="H1126" t="str">
        <f>IFERROR(INDEX(menu_items!$C:$C,MATCH(F1126,menu_items!$A:$A,0)),"Unknown value")</f>
        <v>Mexican</v>
      </c>
      <c r="I1126" s="5">
        <f>IFERROR(INDEX(menu_items!$D:$D,MATCH(F1126,menu_items!$A:$A,0)),0)</f>
        <v>12.95</v>
      </c>
      <c r="J1126" t="str">
        <f t="shared" si="85"/>
        <v>Sun</v>
      </c>
      <c r="K1126">
        <f t="shared" si="86"/>
        <v>8</v>
      </c>
      <c r="L1126" t="str">
        <f t="shared" si="87"/>
        <v>Jan</v>
      </c>
      <c r="M1126">
        <v>19</v>
      </c>
      <c r="N1126">
        <f t="shared" si="88"/>
        <v>2</v>
      </c>
      <c r="O1126" s="5">
        <f t="shared" si="89"/>
        <v>26.9</v>
      </c>
    </row>
    <row r="1127" spans="1:15" x14ac:dyDescent="0.25">
      <c r="A1127">
        <v>1137</v>
      </c>
      <c r="B1127">
        <v>495</v>
      </c>
      <c r="C1127">
        <f>IF(COUNTIF($B$2:B1127,B1127)=1,1,0)</f>
        <v>0</v>
      </c>
      <c r="D1127" s="1">
        <v>44934</v>
      </c>
      <c r="E1127" s="2">
        <v>0.82143518518518521</v>
      </c>
      <c r="F1127">
        <v>120</v>
      </c>
      <c r="G1127" t="str">
        <f>IFERROR(INDEX(menu_items!$B:$B,MATCH(F1127,menu_items!$A:$A,0)),"Unknown value")</f>
        <v>Steak Torta</v>
      </c>
      <c r="H1127" t="str">
        <f>IFERROR(INDEX(menu_items!$C:$C,MATCH(F1127,menu_items!$A:$A,0)),"Unknown value")</f>
        <v>Mexican</v>
      </c>
      <c r="I1127" s="5">
        <f>IFERROR(INDEX(menu_items!$D:$D,MATCH(F1127,menu_items!$A:$A,0)),0)</f>
        <v>13.95</v>
      </c>
      <c r="J1127" t="str">
        <f t="shared" si="85"/>
        <v>Sun</v>
      </c>
      <c r="K1127">
        <f t="shared" si="86"/>
        <v>8</v>
      </c>
      <c r="L1127" t="str">
        <f t="shared" si="87"/>
        <v>Jan</v>
      </c>
      <c r="M1127">
        <v>19</v>
      </c>
      <c r="N1127">
        <f t="shared" si="88"/>
        <v>2</v>
      </c>
      <c r="O1127" s="5">
        <f t="shared" si="89"/>
        <v>26.9</v>
      </c>
    </row>
    <row r="1128" spans="1:15" x14ac:dyDescent="0.25">
      <c r="A1128">
        <v>1138</v>
      </c>
      <c r="B1128">
        <v>496</v>
      </c>
      <c r="C1128">
        <f>IF(COUNTIF($B$2:B1128,B1128)=1,1,0)</f>
        <v>1</v>
      </c>
      <c r="D1128" s="1">
        <v>44934</v>
      </c>
      <c r="E1128" s="2">
        <v>0.82381944444444444</v>
      </c>
      <c r="F1128">
        <v>109</v>
      </c>
      <c r="G1128" t="str">
        <f>IFERROR(INDEX(menu_items!$B:$B,MATCH(F1128,menu_items!$A:$A,0)),"Unknown value")</f>
        <v>Korean Beef Bowl</v>
      </c>
      <c r="H1128" t="str">
        <f>IFERROR(INDEX(menu_items!$C:$C,MATCH(F1128,menu_items!$A:$A,0)),"Unknown value")</f>
        <v>Asian</v>
      </c>
      <c r="I1128" s="5">
        <f>IFERROR(INDEX(menu_items!$D:$D,MATCH(F1128,menu_items!$A:$A,0)),0)</f>
        <v>17.95</v>
      </c>
      <c r="J1128" t="str">
        <f t="shared" si="85"/>
        <v>Sun</v>
      </c>
      <c r="K1128">
        <f t="shared" si="86"/>
        <v>8</v>
      </c>
      <c r="L1128" t="str">
        <f t="shared" si="87"/>
        <v>Jan</v>
      </c>
      <c r="M1128">
        <v>19</v>
      </c>
      <c r="N1128">
        <f t="shared" si="88"/>
        <v>2</v>
      </c>
      <c r="O1128" s="5">
        <f t="shared" si="89"/>
        <v>28.45</v>
      </c>
    </row>
    <row r="1129" spans="1:15" x14ac:dyDescent="0.25">
      <c r="A1129">
        <v>1139</v>
      </c>
      <c r="B1129">
        <v>496</v>
      </c>
      <c r="C1129">
        <f>IF(COUNTIF($B$2:B1129,B1129)=1,1,0)</f>
        <v>0</v>
      </c>
      <c r="D1129" s="1">
        <v>44934</v>
      </c>
      <c r="E1129" s="2">
        <v>0.82381944444444444</v>
      </c>
      <c r="F1129">
        <v>121</v>
      </c>
      <c r="G1129" t="str">
        <f>IFERROR(INDEX(menu_items!$B:$B,MATCH(F1129,menu_items!$A:$A,0)),"Unknown value")</f>
        <v>Cheese Quesadillas</v>
      </c>
      <c r="H1129" t="str">
        <f>IFERROR(INDEX(menu_items!$C:$C,MATCH(F1129,menu_items!$A:$A,0)),"Unknown value")</f>
        <v>Mexican</v>
      </c>
      <c r="I1129" s="5">
        <f>IFERROR(INDEX(menu_items!$D:$D,MATCH(F1129,menu_items!$A:$A,0)),0)</f>
        <v>10.5</v>
      </c>
      <c r="J1129" t="str">
        <f t="shared" si="85"/>
        <v>Sun</v>
      </c>
      <c r="K1129">
        <f t="shared" si="86"/>
        <v>8</v>
      </c>
      <c r="L1129" t="str">
        <f t="shared" si="87"/>
        <v>Jan</v>
      </c>
      <c r="M1129">
        <v>19</v>
      </c>
      <c r="N1129">
        <f t="shared" si="88"/>
        <v>2</v>
      </c>
      <c r="O1129" s="5">
        <f t="shared" si="89"/>
        <v>28.45</v>
      </c>
    </row>
    <row r="1130" spans="1:15" x14ac:dyDescent="0.25">
      <c r="A1130">
        <v>1140</v>
      </c>
      <c r="B1130">
        <v>497</v>
      </c>
      <c r="C1130">
        <f>IF(COUNTIF($B$2:B1130,B1130)=1,1,0)</f>
        <v>1</v>
      </c>
      <c r="D1130" s="1">
        <v>44934</v>
      </c>
      <c r="E1130" s="2">
        <v>0.82599537037037041</v>
      </c>
      <c r="F1130">
        <v>132</v>
      </c>
      <c r="G1130" t="str">
        <f>IFERROR(INDEX(menu_items!$B:$B,MATCH(F1130,menu_items!$A:$A,0)),"Unknown value")</f>
        <v>Eggplant Parmesan</v>
      </c>
      <c r="H1130" t="str">
        <f>IFERROR(INDEX(menu_items!$C:$C,MATCH(F1130,menu_items!$A:$A,0)),"Unknown value")</f>
        <v>Italian</v>
      </c>
      <c r="I1130" s="5">
        <f>IFERROR(INDEX(menu_items!$D:$D,MATCH(F1130,menu_items!$A:$A,0)),0)</f>
        <v>16.95</v>
      </c>
      <c r="J1130" t="str">
        <f t="shared" si="85"/>
        <v>Sun</v>
      </c>
      <c r="K1130">
        <f t="shared" si="86"/>
        <v>8</v>
      </c>
      <c r="L1130" t="str">
        <f t="shared" si="87"/>
        <v>Jan</v>
      </c>
      <c r="M1130">
        <v>19</v>
      </c>
      <c r="N1130">
        <f t="shared" si="88"/>
        <v>1</v>
      </c>
      <c r="O1130" s="5">
        <f t="shared" si="89"/>
        <v>16.95</v>
      </c>
    </row>
    <row r="1131" spans="1:15" x14ac:dyDescent="0.25">
      <c r="A1131">
        <v>1141</v>
      </c>
      <c r="B1131">
        <v>498</v>
      </c>
      <c r="C1131">
        <f>IF(COUNTIF($B$2:B1131,B1131)=1,1,0)</f>
        <v>1</v>
      </c>
      <c r="D1131" s="1">
        <v>44934</v>
      </c>
      <c r="E1131" s="2">
        <v>0.83501157407407411</v>
      </c>
      <c r="F1131">
        <v>117</v>
      </c>
      <c r="G1131" t="str">
        <f>IFERROR(INDEX(menu_items!$B:$B,MATCH(F1131,menu_items!$A:$A,0)),"Unknown value")</f>
        <v>Chicken Burrito</v>
      </c>
      <c r="H1131" t="str">
        <f>IFERROR(INDEX(menu_items!$C:$C,MATCH(F1131,menu_items!$A:$A,0)),"Unknown value")</f>
        <v>Mexican</v>
      </c>
      <c r="I1131" s="5">
        <f>IFERROR(INDEX(menu_items!$D:$D,MATCH(F1131,menu_items!$A:$A,0)),0)</f>
        <v>12.95</v>
      </c>
      <c r="J1131" t="str">
        <f t="shared" si="85"/>
        <v>Sun</v>
      </c>
      <c r="K1131">
        <f t="shared" si="86"/>
        <v>8</v>
      </c>
      <c r="L1131" t="str">
        <f t="shared" si="87"/>
        <v>Jan</v>
      </c>
      <c r="M1131">
        <v>20</v>
      </c>
      <c r="N1131">
        <f t="shared" si="88"/>
        <v>1</v>
      </c>
      <c r="O1131" s="5">
        <f t="shared" si="89"/>
        <v>12.95</v>
      </c>
    </row>
    <row r="1132" spans="1:15" x14ac:dyDescent="0.25">
      <c r="A1132">
        <v>1142</v>
      </c>
      <c r="B1132">
        <v>499</v>
      </c>
      <c r="C1132">
        <f>IF(COUNTIF($B$2:B1132,B1132)=1,1,0)</f>
        <v>1</v>
      </c>
      <c r="D1132" s="1">
        <v>44934</v>
      </c>
      <c r="E1132" s="2">
        <v>0.88247685185185187</v>
      </c>
      <c r="F1132">
        <v>116</v>
      </c>
      <c r="G1132" t="str">
        <f>IFERROR(INDEX(menu_items!$B:$B,MATCH(F1132,menu_items!$A:$A,0)),"Unknown value")</f>
        <v>Steak Tacos</v>
      </c>
      <c r="H1132" t="str">
        <f>IFERROR(INDEX(menu_items!$C:$C,MATCH(F1132,menu_items!$A:$A,0)),"Unknown value")</f>
        <v>Mexican</v>
      </c>
      <c r="I1132" s="5">
        <f>IFERROR(INDEX(menu_items!$D:$D,MATCH(F1132,menu_items!$A:$A,0)),0)</f>
        <v>13.95</v>
      </c>
      <c r="J1132" t="str">
        <f t="shared" si="85"/>
        <v>Sun</v>
      </c>
      <c r="K1132">
        <f t="shared" si="86"/>
        <v>8</v>
      </c>
      <c r="L1132" t="str">
        <f t="shared" si="87"/>
        <v>Jan</v>
      </c>
      <c r="M1132">
        <v>21</v>
      </c>
      <c r="N1132">
        <f t="shared" si="88"/>
        <v>4</v>
      </c>
      <c r="O1132" s="5">
        <f t="shared" si="89"/>
        <v>62.349999999999994</v>
      </c>
    </row>
    <row r="1133" spans="1:15" x14ac:dyDescent="0.25">
      <c r="A1133">
        <v>1143</v>
      </c>
      <c r="B1133">
        <v>499</v>
      </c>
      <c r="C1133">
        <f>IF(COUNTIF($B$2:B1133,B1133)=1,1,0)</f>
        <v>0</v>
      </c>
      <c r="D1133" s="1">
        <v>44934</v>
      </c>
      <c r="E1133" s="2">
        <v>0.88247685185185187</v>
      </c>
      <c r="F1133">
        <v>125</v>
      </c>
      <c r="G1133" t="str">
        <f>IFERROR(INDEX(menu_items!$B:$B,MATCH(F1133,menu_items!$A:$A,0)),"Unknown value")</f>
        <v>Spaghetti &amp; Meatballs</v>
      </c>
      <c r="H1133" t="str">
        <f>IFERROR(INDEX(menu_items!$C:$C,MATCH(F1133,menu_items!$A:$A,0)),"Unknown value")</f>
        <v>Italian</v>
      </c>
      <c r="I1133" s="5">
        <f>IFERROR(INDEX(menu_items!$D:$D,MATCH(F1133,menu_items!$A:$A,0)),0)</f>
        <v>17.95</v>
      </c>
      <c r="J1133" t="str">
        <f t="shared" si="85"/>
        <v>Sun</v>
      </c>
      <c r="K1133">
        <f t="shared" si="86"/>
        <v>8</v>
      </c>
      <c r="L1133" t="str">
        <f t="shared" si="87"/>
        <v>Jan</v>
      </c>
      <c r="M1133">
        <v>21</v>
      </c>
      <c r="N1133">
        <f t="shared" si="88"/>
        <v>4</v>
      </c>
      <c r="O1133" s="5">
        <f t="shared" si="89"/>
        <v>62.349999999999994</v>
      </c>
    </row>
    <row r="1134" spans="1:15" x14ac:dyDescent="0.25">
      <c r="A1134">
        <v>1144</v>
      </c>
      <c r="B1134">
        <v>499</v>
      </c>
      <c r="C1134">
        <f>IF(COUNTIF($B$2:B1134,B1134)=1,1,0)</f>
        <v>0</v>
      </c>
      <c r="D1134" s="1">
        <v>44934</v>
      </c>
      <c r="E1134" s="2">
        <v>0.88247685185185187</v>
      </c>
      <c r="F1134">
        <v>129</v>
      </c>
      <c r="G1134" t="str">
        <f>IFERROR(INDEX(menu_items!$B:$B,MATCH(F1134,menu_items!$A:$A,0)),"Unknown value")</f>
        <v>Mushroom Ravioli</v>
      </c>
      <c r="H1134" t="str">
        <f>IFERROR(INDEX(menu_items!$C:$C,MATCH(F1134,menu_items!$A:$A,0)),"Unknown value")</f>
        <v>Italian</v>
      </c>
      <c r="I1134" s="5">
        <f>IFERROR(INDEX(menu_items!$D:$D,MATCH(F1134,menu_items!$A:$A,0)),0)</f>
        <v>15.5</v>
      </c>
      <c r="J1134" t="str">
        <f t="shared" si="85"/>
        <v>Sun</v>
      </c>
      <c r="K1134">
        <f t="shared" si="86"/>
        <v>8</v>
      </c>
      <c r="L1134" t="str">
        <f t="shared" si="87"/>
        <v>Jan</v>
      </c>
      <c r="M1134">
        <v>21</v>
      </c>
      <c r="N1134">
        <f t="shared" si="88"/>
        <v>4</v>
      </c>
      <c r="O1134" s="5">
        <f t="shared" si="89"/>
        <v>62.349999999999994</v>
      </c>
    </row>
    <row r="1135" spans="1:15" x14ac:dyDescent="0.25">
      <c r="A1135">
        <v>1145</v>
      </c>
      <c r="B1135">
        <v>499</v>
      </c>
      <c r="C1135">
        <f>IF(COUNTIF($B$2:B1135,B1135)=1,1,0)</f>
        <v>0</v>
      </c>
      <c r="D1135" s="1">
        <v>44934</v>
      </c>
      <c r="E1135" s="2">
        <v>0.88247685185185187</v>
      </c>
      <c r="F1135">
        <v>112</v>
      </c>
      <c r="G1135" t="str">
        <f>IFERROR(INDEX(menu_items!$B:$B,MATCH(F1135,menu_items!$A:$A,0)),"Unknown value")</f>
        <v>Salmon Roll</v>
      </c>
      <c r="H1135" t="str">
        <f>IFERROR(INDEX(menu_items!$C:$C,MATCH(F1135,menu_items!$A:$A,0)),"Unknown value")</f>
        <v>Asian</v>
      </c>
      <c r="I1135" s="5">
        <f>IFERROR(INDEX(menu_items!$D:$D,MATCH(F1135,menu_items!$A:$A,0)),0)</f>
        <v>14.95</v>
      </c>
      <c r="J1135" t="str">
        <f t="shared" si="85"/>
        <v>Sun</v>
      </c>
      <c r="K1135">
        <f t="shared" si="86"/>
        <v>8</v>
      </c>
      <c r="L1135" t="str">
        <f t="shared" si="87"/>
        <v>Jan</v>
      </c>
      <c r="M1135">
        <v>21</v>
      </c>
      <c r="N1135">
        <f t="shared" si="88"/>
        <v>4</v>
      </c>
      <c r="O1135" s="5">
        <f t="shared" si="89"/>
        <v>62.349999999999994</v>
      </c>
    </row>
    <row r="1136" spans="1:15" x14ac:dyDescent="0.25">
      <c r="A1136">
        <v>1146</v>
      </c>
      <c r="B1136">
        <v>500</v>
      </c>
      <c r="C1136">
        <f>IF(COUNTIF($B$2:B1136,B1136)=1,1,0)</f>
        <v>1</v>
      </c>
      <c r="D1136" s="1">
        <v>44934</v>
      </c>
      <c r="E1136" s="2">
        <v>0.90751157407407412</v>
      </c>
      <c r="F1136">
        <v>128</v>
      </c>
      <c r="G1136" t="str">
        <f>IFERROR(INDEX(menu_items!$B:$B,MATCH(F1136,menu_items!$A:$A,0)),"Unknown value")</f>
        <v>Cheese Lasagna</v>
      </c>
      <c r="H1136" t="str">
        <f>IFERROR(INDEX(menu_items!$C:$C,MATCH(F1136,menu_items!$A:$A,0)),"Unknown value")</f>
        <v>Italian</v>
      </c>
      <c r="I1136" s="5">
        <f>IFERROR(INDEX(menu_items!$D:$D,MATCH(F1136,menu_items!$A:$A,0)),0)</f>
        <v>15.5</v>
      </c>
      <c r="J1136" t="str">
        <f t="shared" si="85"/>
        <v>Sun</v>
      </c>
      <c r="K1136">
        <f t="shared" si="86"/>
        <v>8</v>
      </c>
      <c r="L1136" t="str">
        <f t="shared" si="87"/>
        <v>Jan</v>
      </c>
      <c r="M1136">
        <v>21</v>
      </c>
      <c r="N1136">
        <f t="shared" si="88"/>
        <v>1</v>
      </c>
      <c r="O1136" s="5">
        <f t="shared" si="89"/>
        <v>15.5</v>
      </c>
    </row>
    <row r="1137" spans="1:15" x14ac:dyDescent="0.25">
      <c r="A1137">
        <v>1147</v>
      </c>
      <c r="B1137">
        <v>501</v>
      </c>
      <c r="C1137">
        <f>IF(COUNTIF($B$2:B1137,B1137)=1,1,0)</f>
        <v>1</v>
      </c>
      <c r="D1137" s="1">
        <v>44934</v>
      </c>
      <c r="E1137" s="2">
        <v>0.91077546296296297</v>
      </c>
      <c r="F1137">
        <v>102</v>
      </c>
      <c r="G1137" t="str">
        <f>IFERROR(INDEX(menu_items!$B:$B,MATCH(F1137,menu_items!$A:$A,0)),"Unknown value")</f>
        <v>Cheeseburger</v>
      </c>
      <c r="H1137" t="str">
        <f>IFERROR(INDEX(menu_items!$C:$C,MATCH(F1137,menu_items!$A:$A,0)),"Unknown value")</f>
        <v>American</v>
      </c>
      <c r="I1137" s="5">
        <f>IFERROR(INDEX(menu_items!$D:$D,MATCH(F1137,menu_items!$A:$A,0)),0)</f>
        <v>13.95</v>
      </c>
      <c r="J1137" t="str">
        <f t="shared" si="85"/>
        <v>Sun</v>
      </c>
      <c r="K1137">
        <f t="shared" si="86"/>
        <v>8</v>
      </c>
      <c r="L1137" t="str">
        <f t="shared" si="87"/>
        <v>Jan</v>
      </c>
      <c r="M1137">
        <v>21</v>
      </c>
      <c r="N1137">
        <f t="shared" si="88"/>
        <v>3</v>
      </c>
      <c r="O1137" s="5">
        <f t="shared" si="89"/>
        <v>38.9</v>
      </c>
    </row>
    <row r="1138" spans="1:15" x14ac:dyDescent="0.25">
      <c r="A1138">
        <v>1148</v>
      </c>
      <c r="B1138">
        <v>501</v>
      </c>
      <c r="C1138">
        <f>IF(COUNTIF($B$2:B1138,B1138)=1,1,0)</f>
        <v>0</v>
      </c>
      <c r="D1138" s="1">
        <v>44934</v>
      </c>
      <c r="E1138" s="2">
        <v>0.91077546296296297</v>
      </c>
      <c r="F1138">
        <v>109</v>
      </c>
      <c r="G1138" t="str">
        <f>IFERROR(INDEX(menu_items!$B:$B,MATCH(F1138,menu_items!$A:$A,0)),"Unknown value")</f>
        <v>Korean Beef Bowl</v>
      </c>
      <c r="H1138" t="str">
        <f>IFERROR(INDEX(menu_items!$C:$C,MATCH(F1138,menu_items!$A:$A,0)),"Unknown value")</f>
        <v>Asian</v>
      </c>
      <c r="I1138" s="5">
        <f>IFERROR(INDEX(menu_items!$D:$D,MATCH(F1138,menu_items!$A:$A,0)),0)</f>
        <v>17.95</v>
      </c>
      <c r="J1138" t="str">
        <f t="shared" si="85"/>
        <v>Sun</v>
      </c>
      <c r="K1138">
        <f t="shared" si="86"/>
        <v>8</v>
      </c>
      <c r="L1138" t="str">
        <f t="shared" si="87"/>
        <v>Jan</v>
      </c>
      <c r="M1138">
        <v>21</v>
      </c>
      <c r="N1138">
        <f t="shared" si="88"/>
        <v>3</v>
      </c>
      <c r="O1138" s="5">
        <f t="shared" si="89"/>
        <v>38.9</v>
      </c>
    </row>
    <row r="1139" spans="1:15" x14ac:dyDescent="0.25">
      <c r="A1139">
        <v>1149</v>
      </c>
      <c r="B1139">
        <v>501</v>
      </c>
      <c r="C1139">
        <f>IF(COUNTIF($B$2:B1139,B1139)=1,1,0)</f>
        <v>0</v>
      </c>
      <c r="D1139" s="1">
        <v>44934</v>
      </c>
      <c r="E1139" s="2">
        <v>0.91077546296296297</v>
      </c>
      <c r="F1139">
        <v>105</v>
      </c>
      <c r="G1139" t="str">
        <f>IFERROR(INDEX(menu_items!$B:$B,MATCH(F1139,menu_items!$A:$A,0)),"Unknown value")</f>
        <v>Mac &amp; Cheese</v>
      </c>
      <c r="H1139" t="str">
        <f>IFERROR(INDEX(menu_items!$C:$C,MATCH(F1139,menu_items!$A:$A,0)),"Unknown value")</f>
        <v>American</v>
      </c>
      <c r="I1139" s="5">
        <f>IFERROR(INDEX(menu_items!$D:$D,MATCH(F1139,menu_items!$A:$A,0)),0)</f>
        <v>7</v>
      </c>
      <c r="J1139" t="str">
        <f t="shared" si="85"/>
        <v>Sun</v>
      </c>
      <c r="K1139">
        <f t="shared" si="86"/>
        <v>8</v>
      </c>
      <c r="L1139" t="str">
        <f t="shared" si="87"/>
        <v>Jan</v>
      </c>
      <c r="M1139">
        <v>21</v>
      </c>
      <c r="N1139">
        <f t="shared" si="88"/>
        <v>3</v>
      </c>
      <c r="O1139" s="5">
        <f t="shared" si="89"/>
        <v>38.9</v>
      </c>
    </row>
    <row r="1140" spans="1:15" x14ac:dyDescent="0.25">
      <c r="A1140">
        <v>1150</v>
      </c>
      <c r="B1140">
        <v>502</v>
      </c>
      <c r="C1140">
        <f>IF(COUNTIF($B$2:B1140,B1140)=1,1,0)</f>
        <v>1</v>
      </c>
      <c r="D1140" s="1">
        <v>44934</v>
      </c>
      <c r="E1140" s="2">
        <v>0.93481481481481477</v>
      </c>
      <c r="F1140">
        <v>127</v>
      </c>
      <c r="G1140" t="str">
        <f>IFERROR(INDEX(menu_items!$B:$B,MATCH(F1140,menu_items!$A:$A,0)),"Unknown value")</f>
        <v>Meat Lasagna</v>
      </c>
      <c r="H1140" t="str">
        <f>IFERROR(INDEX(menu_items!$C:$C,MATCH(F1140,menu_items!$A:$A,0)),"Unknown value")</f>
        <v>Italian</v>
      </c>
      <c r="I1140" s="5">
        <f>IFERROR(INDEX(menu_items!$D:$D,MATCH(F1140,menu_items!$A:$A,0)),0)</f>
        <v>17.95</v>
      </c>
      <c r="J1140" t="str">
        <f t="shared" si="85"/>
        <v>Sun</v>
      </c>
      <c r="K1140">
        <f t="shared" si="86"/>
        <v>8</v>
      </c>
      <c r="L1140" t="str">
        <f t="shared" si="87"/>
        <v>Jan</v>
      </c>
      <c r="M1140">
        <v>22</v>
      </c>
      <c r="N1140">
        <f t="shared" si="88"/>
        <v>1</v>
      </c>
      <c r="O1140" s="5">
        <f t="shared" si="89"/>
        <v>17.95</v>
      </c>
    </row>
    <row r="1141" spans="1:15" x14ac:dyDescent="0.25">
      <c r="A1141">
        <v>1151</v>
      </c>
      <c r="B1141">
        <v>503</v>
      </c>
      <c r="C1141">
        <f>IF(COUNTIF($B$2:B1141,B1141)=1,1,0)</f>
        <v>1</v>
      </c>
      <c r="D1141" s="1">
        <v>44935</v>
      </c>
      <c r="E1141" s="2">
        <v>0.46968749999999998</v>
      </c>
      <c r="F1141">
        <v>113</v>
      </c>
      <c r="G1141" t="str">
        <f>IFERROR(INDEX(menu_items!$B:$B,MATCH(F1141,menu_items!$A:$A,0)),"Unknown value")</f>
        <v>Edamame</v>
      </c>
      <c r="H1141" t="str">
        <f>IFERROR(INDEX(menu_items!$C:$C,MATCH(F1141,menu_items!$A:$A,0)),"Unknown value")</f>
        <v>Asian</v>
      </c>
      <c r="I1141" s="5">
        <f>IFERROR(INDEX(menu_items!$D:$D,MATCH(F1141,menu_items!$A:$A,0)),0)</f>
        <v>5</v>
      </c>
      <c r="J1141" t="str">
        <f t="shared" si="85"/>
        <v>Mon</v>
      </c>
      <c r="K1141">
        <f t="shared" si="86"/>
        <v>9</v>
      </c>
      <c r="L1141" t="str">
        <f t="shared" si="87"/>
        <v>Jan</v>
      </c>
      <c r="M1141">
        <v>11</v>
      </c>
      <c r="N1141">
        <f t="shared" si="88"/>
        <v>2</v>
      </c>
      <c r="O1141" s="5">
        <f t="shared" si="89"/>
        <v>18.95</v>
      </c>
    </row>
    <row r="1142" spans="1:15" x14ac:dyDescent="0.25">
      <c r="A1142">
        <v>1152</v>
      </c>
      <c r="B1142">
        <v>503</v>
      </c>
      <c r="C1142">
        <f>IF(COUNTIF($B$2:B1142,B1142)=1,1,0)</f>
        <v>0</v>
      </c>
      <c r="D1142" s="1">
        <v>44935</v>
      </c>
      <c r="E1142" s="2">
        <v>0.46968749999999998</v>
      </c>
      <c r="F1142">
        <v>120</v>
      </c>
      <c r="G1142" t="str">
        <f>IFERROR(INDEX(menu_items!$B:$B,MATCH(F1142,menu_items!$A:$A,0)),"Unknown value")</f>
        <v>Steak Torta</v>
      </c>
      <c r="H1142" t="str">
        <f>IFERROR(INDEX(menu_items!$C:$C,MATCH(F1142,menu_items!$A:$A,0)),"Unknown value")</f>
        <v>Mexican</v>
      </c>
      <c r="I1142" s="5">
        <f>IFERROR(INDEX(menu_items!$D:$D,MATCH(F1142,menu_items!$A:$A,0)),0)</f>
        <v>13.95</v>
      </c>
      <c r="J1142" t="str">
        <f t="shared" si="85"/>
        <v>Mon</v>
      </c>
      <c r="K1142">
        <f t="shared" si="86"/>
        <v>9</v>
      </c>
      <c r="L1142" t="str">
        <f t="shared" si="87"/>
        <v>Jan</v>
      </c>
      <c r="M1142">
        <v>11</v>
      </c>
      <c r="N1142">
        <f t="shared" si="88"/>
        <v>2</v>
      </c>
      <c r="O1142" s="5">
        <f t="shared" si="89"/>
        <v>18.95</v>
      </c>
    </row>
    <row r="1143" spans="1:15" x14ac:dyDescent="0.25">
      <c r="A1143">
        <v>1153</v>
      </c>
      <c r="B1143">
        <v>504</v>
      </c>
      <c r="C1143">
        <f>IF(COUNTIF($B$2:B1143,B1143)=1,1,0)</f>
        <v>1</v>
      </c>
      <c r="D1143" s="1">
        <v>44935</v>
      </c>
      <c r="E1143" s="2">
        <v>0.49187500000000001</v>
      </c>
      <c r="F1143">
        <v>114</v>
      </c>
      <c r="G1143" t="str">
        <f>IFERROR(INDEX(menu_items!$B:$B,MATCH(F1143,menu_items!$A:$A,0)),"Unknown value")</f>
        <v>Potstickers</v>
      </c>
      <c r="H1143" t="str">
        <f>IFERROR(INDEX(menu_items!$C:$C,MATCH(F1143,menu_items!$A:$A,0)),"Unknown value")</f>
        <v>Asian</v>
      </c>
      <c r="I1143" s="5">
        <f>IFERROR(INDEX(menu_items!$D:$D,MATCH(F1143,menu_items!$A:$A,0)),0)</f>
        <v>9</v>
      </c>
      <c r="J1143" t="str">
        <f t="shared" ref="J1143:J1204" si="90">TEXT(D1143,"ddd")</f>
        <v>Mon</v>
      </c>
      <c r="K1143">
        <f t="shared" ref="K1143:K1204" si="91">DAY(D1143)</f>
        <v>9</v>
      </c>
      <c r="L1143" t="str">
        <f t="shared" ref="L1143:L1204" si="92">TEXT(D1143,"mmm")</f>
        <v>Jan</v>
      </c>
      <c r="M1143">
        <v>11</v>
      </c>
      <c r="N1143">
        <f t="shared" si="88"/>
        <v>1</v>
      </c>
      <c r="O1143" s="5">
        <f t="shared" si="89"/>
        <v>9</v>
      </c>
    </row>
    <row r="1144" spans="1:15" x14ac:dyDescent="0.25">
      <c r="A1144">
        <v>1154</v>
      </c>
      <c r="B1144">
        <v>505</v>
      </c>
      <c r="C1144">
        <f>IF(COUNTIF($B$2:B1144,B1144)=1,1,0)</f>
        <v>1</v>
      </c>
      <c r="D1144" s="1">
        <v>44935</v>
      </c>
      <c r="E1144" s="2">
        <v>0.49664351851851851</v>
      </c>
      <c r="F1144">
        <v>113</v>
      </c>
      <c r="G1144" t="str">
        <f>IFERROR(INDEX(menu_items!$B:$B,MATCH(F1144,menu_items!$A:$A,0)),"Unknown value")</f>
        <v>Edamame</v>
      </c>
      <c r="H1144" t="str">
        <f>IFERROR(INDEX(menu_items!$C:$C,MATCH(F1144,menu_items!$A:$A,0)),"Unknown value")</f>
        <v>Asian</v>
      </c>
      <c r="I1144" s="5">
        <f>IFERROR(INDEX(menu_items!$D:$D,MATCH(F1144,menu_items!$A:$A,0)),0)</f>
        <v>5</v>
      </c>
      <c r="J1144" t="str">
        <f t="shared" si="90"/>
        <v>Mon</v>
      </c>
      <c r="K1144">
        <f t="shared" si="91"/>
        <v>9</v>
      </c>
      <c r="L1144" t="str">
        <f t="shared" si="92"/>
        <v>Jan</v>
      </c>
      <c r="M1144">
        <v>11</v>
      </c>
      <c r="N1144">
        <f t="shared" si="88"/>
        <v>1</v>
      </c>
      <c r="O1144" s="5">
        <f t="shared" si="89"/>
        <v>5</v>
      </c>
    </row>
    <row r="1145" spans="1:15" x14ac:dyDescent="0.25">
      <c r="A1145">
        <v>1156</v>
      </c>
      <c r="B1145">
        <v>506</v>
      </c>
      <c r="C1145">
        <f>IF(COUNTIF($B$2:B1145,B1145)=1,1,0)</f>
        <v>1</v>
      </c>
      <c r="D1145" s="1">
        <v>44935</v>
      </c>
      <c r="E1145" s="2">
        <v>0.50149305555555557</v>
      </c>
      <c r="F1145">
        <v>131</v>
      </c>
      <c r="G1145" t="str">
        <f>IFERROR(INDEX(menu_items!$B:$B,MATCH(F1145,menu_items!$A:$A,0)),"Unknown value")</f>
        <v>Chicken Parmesan</v>
      </c>
      <c r="H1145" t="str">
        <f>IFERROR(INDEX(menu_items!$C:$C,MATCH(F1145,menu_items!$A:$A,0)),"Unknown value")</f>
        <v>Italian</v>
      </c>
      <c r="I1145" s="5">
        <f>IFERROR(INDEX(menu_items!$D:$D,MATCH(F1145,menu_items!$A:$A,0)),0)</f>
        <v>17.95</v>
      </c>
      <c r="J1145" t="str">
        <f t="shared" si="90"/>
        <v>Mon</v>
      </c>
      <c r="K1145">
        <f t="shared" si="91"/>
        <v>9</v>
      </c>
      <c r="L1145" t="str">
        <f t="shared" si="92"/>
        <v>Jan</v>
      </c>
      <c r="M1145">
        <v>12</v>
      </c>
      <c r="N1145">
        <f t="shared" si="88"/>
        <v>1</v>
      </c>
      <c r="O1145" s="5">
        <f t="shared" si="89"/>
        <v>17.95</v>
      </c>
    </row>
    <row r="1146" spans="1:15" x14ac:dyDescent="0.25">
      <c r="A1146">
        <v>1157</v>
      </c>
      <c r="B1146">
        <v>507</v>
      </c>
      <c r="C1146">
        <f>IF(COUNTIF($B$2:B1146,B1146)=1,1,0)</f>
        <v>1</v>
      </c>
      <c r="D1146" s="1">
        <v>44935</v>
      </c>
      <c r="E1146" s="2">
        <v>0.50420138888888888</v>
      </c>
      <c r="F1146">
        <v>104</v>
      </c>
      <c r="G1146" t="str">
        <f>IFERROR(INDEX(menu_items!$B:$B,MATCH(F1146,menu_items!$A:$A,0)),"Unknown value")</f>
        <v>Veggie Burger</v>
      </c>
      <c r="H1146" t="str">
        <f>IFERROR(INDEX(menu_items!$C:$C,MATCH(F1146,menu_items!$A:$A,0)),"Unknown value")</f>
        <v>American</v>
      </c>
      <c r="I1146" s="5">
        <f>IFERROR(INDEX(menu_items!$D:$D,MATCH(F1146,menu_items!$A:$A,0)),0)</f>
        <v>10.5</v>
      </c>
      <c r="J1146" t="str">
        <f t="shared" si="90"/>
        <v>Mon</v>
      </c>
      <c r="K1146">
        <f t="shared" si="91"/>
        <v>9</v>
      </c>
      <c r="L1146" t="str">
        <f t="shared" si="92"/>
        <v>Jan</v>
      </c>
      <c r="M1146">
        <v>12</v>
      </c>
      <c r="N1146">
        <f t="shared" si="88"/>
        <v>1</v>
      </c>
      <c r="O1146" s="5">
        <f t="shared" si="89"/>
        <v>10.5</v>
      </c>
    </row>
    <row r="1147" spans="1:15" x14ac:dyDescent="0.25">
      <c r="A1147">
        <v>1158</v>
      </c>
      <c r="B1147">
        <v>508</v>
      </c>
      <c r="C1147">
        <f>IF(COUNTIF($B$2:B1147,B1147)=1,1,0)</f>
        <v>1</v>
      </c>
      <c r="D1147" s="1">
        <v>44935</v>
      </c>
      <c r="E1147" s="2">
        <v>0.5093981481481481</v>
      </c>
      <c r="F1147">
        <v>102</v>
      </c>
      <c r="G1147" t="str">
        <f>IFERROR(INDEX(menu_items!$B:$B,MATCH(F1147,menu_items!$A:$A,0)),"Unknown value")</f>
        <v>Cheeseburger</v>
      </c>
      <c r="H1147" t="str">
        <f>IFERROR(INDEX(menu_items!$C:$C,MATCH(F1147,menu_items!$A:$A,0)),"Unknown value")</f>
        <v>American</v>
      </c>
      <c r="I1147" s="5">
        <f>IFERROR(INDEX(menu_items!$D:$D,MATCH(F1147,menu_items!$A:$A,0)),0)</f>
        <v>13.95</v>
      </c>
      <c r="J1147" t="str">
        <f t="shared" si="90"/>
        <v>Mon</v>
      </c>
      <c r="K1147">
        <f t="shared" si="91"/>
        <v>9</v>
      </c>
      <c r="L1147" t="str">
        <f t="shared" si="92"/>
        <v>Jan</v>
      </c>
      <c r="M1147">
        <v>12</v>
      </c>
      <c r="N1147">
        <f t="shared" si="88"/>
        <v>3</v>
      </c>
      <c r="O1147" s="5">
        <f t="shared" si="89"/>
        <v>32.9</v>
      </c>
    </row>
    <row r="1148" spans="1:15" x14ac:dyDescent="0.25">
      <c r="A1148">
        <v>1159</v>
      </c>
      <c r="B1148">
        <v>508</v>
      </c>
      <c r="C1148">
        <f>IF(COUNTIF($B$2:B1148,B1148)=1,1,0)</f>
        <v>0</v>
      </c>
      <c r="D1148" s="1">
        <v>44935</v>
      </c>
      <c r="E1148" s="2">
        <v>0.5093981481481481</v>
      </c>
      <c r="F1148">
        <v>102</v>
      </c>
      <c r="G1148" t="str">
        <f>IFERROR(INDEX(menu_items!$B:$B,MATCH(F1148,menu_items!$A:$A,0)),"Unknown value")</f>
        <v>Cheeseburger</v>
      </c>
      <c r="H1148" t="str">
        <f>IFERROR(INDEX(menu_items!$C:$C,MATCH(F1148,menu_items!$A:$A,0)),"Unknown value")</f>
        <v>American</v>
      </c>
      <c r="I1148" s="5">
        <f>IFERROR(INDEX(menu_items!$D:$D,MATCH(F1148,menu_items!$A:$A,0)),0)</f>
        <v>13.95</v>
      </c>
      <c r="J1148" t="str">
        <f t="shared" si="90"/>
        <v>Mon</v>
      </c>
      <c r="K1148">
        <f t="shared" si="91"/>
        <v>9</v>
      </c>
      <c r="L1148" t="str">
        <f t="shared" si="92"/>
        <v>Jan</v>
      </c>
      <c r="M1148">
        <v>12</v>
      </c>
      <c r="N1148">
        <f t="shared" si="88"/>
        <v>3</v>
      </c>
      <c r="O1148" s="5">
        <f t="shared" si="89"/>
        <v>32.9</v>
      </c>
    </row>
    <row r="1149" spans="1:15" x14ac:dyDescent="0.25">
      <c r="A1149">
        <v>1160</v>
      </c>
      <c r="B1149">
        <v>508</v>
      </c>
      <c r="C1149">
        <f>IF(COUNTIF($B$2:B1149,B1149)=1,1,0)</f>
        <v>0</v>
      </c>
      <c r="D1149" s="1">
        <v>44935</v>
      </c>
      <c r="E1149" s="2">
        <v>0.5093981481481481</v>
      </c>
      <c r="F1149">
        <v>113</v>
      </c>
      <c r="G1149" t="str">
        <f>IFERROR(INDEX(menu_items!$B:$B,MATCH(F1149,menu_items!$A:$A,0)),"Unknown value")</f>
        <v>Edamame</v>
      </c>
      <c r="H1149" t="str">
        <f>IFERROR(INDEX(menu_items!$C:$C,MATCH(F1149,menu_items!$A:$A,0)),"Unknown value")</f>
        <v>Asian</v>
      </c>
      <c r="I1149" s="5">
        <f>IFERROR(INDEX(menu_items!$D:$D,MATCH(F1149,menu_items!$A:$A,0)),0)</f>
        <v>5</v>
      </c>
      <c r="J1149" t="str">
        <f t="shared" si="90"/>
        <v>Mon</v>
      </c>
      <c r="K1149">
        <f t="shared" si="91"/>
        <v>9</v>
      </c>
      <c r="L1149" t="str">
        <f t="shared" si="92"/>
        <v>Jan</v>
      </c>
      <c r="M1149">
        <v>12</v>
      </c>
      <c r="N1149">
        <f t="shared" si="88"/>
        <v>3</v>
      </c>
      <c r="O1149" s="5">
        <f t="shared" si="89"/>
        <v>32.9</v>
      </c>
    </row>
    <row r="1150" spans="1:15" x14ac:dyDescent="0.25">
      <c r="A1150">
        <v>1161</v>
      </c>
      <c r="B1150">
        <v>509</v>
      </c>
      <c r="C1150">
        <f>IF(COUNTIF($B$2:B1150,B1150)=1,1,0)</f>
        <v>1</v>
      </c>
      <c r="D1150" s="1">
        <v>44935</v>
      </c>
      <c r="E1150" s="2">
        <v>0.50969907407407411</v>
      </c>
      <c r="F1150">
        <v>122</v>
      </c>
      <c r="G1150" t="str">
        <f>IFERROR(INDEX(menu_items!$B:$B,MATCH(F1150,menu_items!$A:$A,0)),"Unknown value")</f>
        <v>Chips &amp; Salsa</v>
      </c>
      <c r="H1150" t="str">
        <f>IFERROR(INDEX(menu_items!$C:$C,MATCH(F1150,menu_items!$A:$A,0)),"Unknown value")</f>
        <v>Mexican</v>
      </c>
      <c r="I1150" s="5">
        <f>IFERROR(INDEX(menu_items!$D:$D,MATCH(F1150,menu_items!$A:$A,0)),0)</f>
        <v>7</v>
      </c>
      <c r="J1150" t="str">
        <f t="shared" si="90"/>
        <v>Mon</v>
      </c>
      <c r="K1150">
        <f t="shared" si="91"/>
        <v>9</v>
      </c>
      <c r="L1150" t="str">
        <f t="shared" si="92"/>
        <v>Jan</v>
      </c>
      <c r="M1150">
        <v>12</v>
      </c>
      <c r="N1150">
        <f t="shared" si="88"/>
        <v>1</v>
      </c>
      <c r="O1150" s="5">
        <f t="shared" si="89"/>
        <v>7</v>
      </c>
    </row>
    <row r="1151" spans="1:15" x14ac:dyDescent="0.25">
      <c r="A1151">
        <v>1162</v>
      </c>
      <c r="B1151">
        <v>510</v>
      </c>
      <c r="C1151">
        <f>IF(COUNTIF($B$2:B1151,B1151)=1,1,0)</f>
        <v>1</v>
      </c>
      <c r="D1151" s="1">
        <v>44935</v>
      </c>
      <c r="E1151" s="2">
        <v>0.51045138888888886</v>
      </c>
      <c r="F1151">
        <v>108</v>
      </c>
      <c r="G1151" t="str">
        <f>IFERROR(INDEX(menu_items!$B:$B,MATCH(F1151,menu_items!$A:$A,0)),"Unknown value")</f>
        <v>Tofu Pad Thai</v>
      </c>
      <c r="H1151" t="str">
        <f>IFERROR(INDEX(menu_items!$C:$C,MATCH(F1151,menu_items!$A:$A,0)),"Unknown value")</f>
        <v>Asian</v>
      </c>
      <c r="I1151" s="5">
        <f>IFERROR(INDEX(menu_items!$D:$D,MATCH(F1151,menu_items!$A:$A,0)),0)</f>
        <v>14.5</v>
      </c>
      <c r="J1151" t="str">
        <f t="shared" si="90"/>
        <v>Mon</v>
      </c>
      <c r="K1151">
        <f t="shared" si="91"/>
        <v>9</v>
      </c>
      <c r="L1151" t="str">
        <f t="shared" si="92"/>
        <v>Jan</v>
      </c>
      <c r="M1151">
        <v>12</v>
      </c>
      <c r="N1151">
        <f t="shared" si="88"/>
        <v>4</v>
      </c>
      <c r="O1151" s="5">
        <f t="shared" si="89"/>
        <v>48.95</v>
      </c>
    </row>
    <row r="1152" spans="1:15" x14ac:dyDescent="0.25">
      <c r="A1152">
        <v>1163</v>
      </c>
      <c r="B1152">
        <v>510</v>
      </c>
      <c r="C1152">
        <f>IF(COUNTIF($B$2:B1152,B1152)=1,1,0)</f>
        <v>0</v>
      </c>
      <c r="D1152" s="1">
        <v>44935</v>
      </c>
      <c r="E1152" s="2">
        <v>0.51045138888888886</v>
      </c>
      <c r="F1152">
        <v>108</v>
      </c>
      <c r="G1152" t="str">
        <f>IFERROR(INDEX(menu_items!$B:$B,MATCH(F1152,menu_items!$A:$A,0)),"Unknown value")</f>
        <v>Tofu Pad Thai</v>
      </c>
      <c r="H1152" t="str">
        <f>IFERROR(INDEX(menu_items!$C:$C,MATCH(F1152,menu_items!$A:$A,0)),"Unknown value")</f>
        <v>Asian</v>
      </c>
      <c r="I1152" s="5">
        <f>IFERROR(INDEX(menu_items!$D:$D,MATCH(F1152,menu_items!$A:$A,0)),0)</f>
        <v>14.5</v>
      </c>
      <c r="J1152" t="str">
        <f t="shared" si="90"/>
        <v>Mon</v>
      </c>
      <c r="K1152">
        <f t="shared" si="91"/>
        <v>9</v>
      </c>
      <c r="L1152" t="str">
        <f t="shared" si="92"/>
        <v>Jan</v>
      </c>
      <c r="M1152">
        <v>12</v>
      </c>
      <c r="N1152">
        <f t="shared" si="88"/>
        <v>4</v>
      </c>
      <c r="O1152" s="5">
        <f t="shared" si="89"/>
        <v>48.95</v>
      </c>
    </row>
    <row r="1153" spans="1:15" x14ac:dyDescent="0.25">
      <c r="A1153">
        <v>1164</v>
      </c>
      <c r="B1153">
        <v>510</v>
      </c>
      <c r="C1153">
        <f>IF(COUNTIF($B$2:B1153,B1153)=1,1,0)</f>
        <v>0</v>
      </c>
      <c r="D1153" s="1">
        <v>44935</v>
      </c>
      <c r="E1153" s="2">
        <v>0.51045138888888886</v>
      </c>
      <c r="F1153">
        <v>117</v>
      </c>
      <c r="G1153" t="str">
        <f>IFERROR(INDEX(menu_items!$B:$B,MATCH(F1153,menu_items!$A:$A,0)),"Unknown value")</f>
        <v>Chicken Burrito</v>
      </c>
      <c r="H1153" t="str">
        <f>IFERROR(INDEX(menu_items!$C:$C,MATCH(F1153,menu_items!$A:$A,0)),"Unknown value")</f>
        <v>Mexican</v>
      </c>
      <c r="I1153" s="5">
        <f>IFERROR(INDEX(menu_items!$D:$D,MATCH(F1153,menu_items!$A:$A,0)),0)</f>
        <v>12.95</v>
      </c>
      <c r="J1153" t="str">
        <f t="shared" si="90"/>
        <v>Mon</v>
      </c>
      <c r="K1153">
        <f t="shared" si="91"/>
        <v>9</v>
      </c>
      <c r="L1153" t="str">
        <f t="shared" si="92"/>
        <v>Jan</v>
      </c>
      <c r="M1153">
        <v>12</v>
      </c>
      <c r="N1153">
        <f t="shared" si="88"/>
        <v>4</v>
      </c>
      <c r="O1153" s="5">
        <f t="shared" si="89"/>
        <v>48.95</v>
      </c>
    </row>
    <row r="1154" spans="1:15" x14ac:dyDescent="0.25">
      <c r="A1154">
        <v>1165</v>
      </c>
      <c r="B1154">
        <v>510</v>
      </c>
      <c r="C1154">
        <f>IF(COUNTIF($B$2:B1154,B1154)=1,1,0)</f>
        <v>0</v>
      </c>
      <c r="D1154" s="1">
        <v>44935</v>
      </c>
      <c r="E1154" s="2">
        <v>0.51045138888888886</v>
      </c>
      <c r="F1154">
        <v>122</v>
      </c>
      <c r="G1154" t="str">
        <f>IFERROR(INDEX(menu_items!$B:$B,MATCH(F1154,menu_items!$A:$A,0)),"Unknown value")</f>
        <v>Chips &amp; Salsa</v>
      </c>
      <c r="H1154" t="str">
        <f>IFERROR(INDEX(menu_items!$C:$C,MATCH(F1154,menu_items!$A:$A,0)),"Unknown value")</f>
        <v>Mexican</v>
      </c>
      <c r="I1154" s="5">
        <f>IFERROR(INDEX(menu_items!$D:$D,MATCH(F1154,menu_items!$A:$A,0)),0)</f>
        <v>7</v>
      </c>
      <c r="J1154" t="str">
        <f t="shared" si="90"/>
        <v>Mon</v>
      </c>
      <c r="K1154">
        <f t="shared" si="91"/>
        <v>9</v>
      </c>
      <c r="L1154" t="str">
        <f t="shared" si="92"/>
        <v>Jan</v>
      </c>
      <c r="M1154">
        <v>12</v>
      </c>
      <c r="N1154">
        <f t="shared" ref="N1154:N1217" si="93">COUNTIF($B:$B,B1154)</f>
        <v>4</v>
      </c>
      <c r="O1154" s="5">
        <f t="shared" ref="O1154:O1217" si="94">SUMIF($B:$B,B1154,$I:$I)</f>
        <v>48.95</v>
      </c>
    </row>
    <row r="1155" spans="1:15" x14ac:dyDescent="0.25">
      <c r="A1155">
        <v>1166</v>
      </c>
      <c r="B1155">
        <v>511</v>
      </c>
      <c r="C1155">
        <f>IF(COUNTIF($B$2:B1155,B1155)=1,1,0)</f>
        <v>1</v>
      </c>
      <c r="D1155" s="1">
        <v>44935</v>
      </c>
      <c r="E1155" s="2">
        <v>0.51274305555555555</v>
      </c>
      <c r="F1155">
        <v>124</v>
      </c>
      <c r="G1155" t="str">
        <f>IFERROR(INDEX(menu_items!$B:$B,MATCH(F1155,menu_items!$A:$A,0)),"Unknown value")</f>
        <v>Spaghetti</v>
      </c>
      <c r="H1155" t="str">
        <f>IFERROR(INDEX(menu_items!$C:$C,MATCH(F1155,menu_items!$A:$A,0)),"Unknown value")</f>
        <v>Italian</v>
      </c>
      <c r="I1155" s="5">
        <f>IFERROR(INDEX(menu_items!$D:$D,MATCH(F1155,menu_items!$A:$A,0)),0)</f>
        <v>14.5</v>
      </c>
      <c r="J1155" t="str">
        <f t="shared" si="90"/>
        <v>Mon</v>
      </c>
      <c r="K1155">
        <f t="shared" si="91"/>
        <v>9</v>
      </c>
      <c r="L1155" t="str">
        <f t="shared" si="92"/>
        <v>Jan</v>
      </c>
      <c r="M1155">
        <v>12</v>
      </c>
      <c r="N1155">
        <f t="shared" si="93"/>
        <v>1</v>
      </c>
      <c r="O1155" s="5">
        <f t="shared" si="94"/>
        <v>14.5</v>
      </c>
    </row>
    <row r="1156" spans="1:15" x14ac:dyDescent="0.25">
      <c r="A1156">
        <v>1167</v>
      </c>
      <c r="B1156">
        <v>512</v>
      </c>
      <c r="C1156">
        <f>IF(COUNTIF($B$2:B1156,B1156)=1,1,0)</f>
        <v>1</v>
      </c>
      <c r="D1156" s="1">
        <v>44935</v>
      </c>
      <c r="E1156" s="2">
        <v>0.51347222222222222</v>
      </c>
      <c r="F1156">
        <v>127</v>
      </c>
      <c r="G1156" t="str">
        <f>IFERROR(INDEX(menu_items!$B:$B,MATCH(F1156,menu_items!$A:$A,0)),"Unknown value")</f>
        <v>Meat Lasagna</v>
      </c>
      <c r="H1156" t="str">
        <f>IFERROR(INDEX(menu_items!$C:$C,MATCH(F1156,menu_items!$A:$A,0)),"Unknown value")</f>
        <v>Italian</v>
      </c>
      <c r="I1156" s="5">
        <f>IFERROR(INDEX(menu_items!$D:$D,MATCH(F1156,menu_items!$A:$A,0)),0)</f>
        <v>17.95</v>
      </c>
      <c r="J1156" t="str">
        <f t="shared" si="90"/>
        <v>Mon</v>
      </c>
      <c r="K1156">
        <f t="shared" si="91"/>
        <v>9</v>
      </c>
      <c r="L1156" t="str">
        <f t="shared" si="92"/>
        <v>Jan</v>
      </c>
      <c r="M1156">
        <v>12</v>
      </c>
      <c r="N1156">
        <f t="shared" si="93"/>
        <v>1</v>
      </c>
      <c r="O1156" s="5">
        <f t="shared" si="94"/>
        <v>17.95</v>
      </c>
    </row>
    <row r="1157" spans="1:15" x14ac:dyDescent="0.25">
      <c r="A1157">
        <v>1168</v>
      </c>
      <c r="B1157">
        <v>513</v>
      </c>
      <c r="C1157">
        <f>IF(COUNTIF($B$2:B1157,B1157)=1,1,0)</f>
        <v>1</v>
      </c>
      <c r="D1157" s="1">
        <v>44935</v>
      </c>
      <c r="E1157" s="2">
        <v>0.51583333333333337</v>
      </c>
      <c r="F1157">
        <v>125</v>
      </c>
      <c r="G1157" t="str">
        <f>IFERROR(INDEX(menu_items!$B:$B,MATCH(F1157,menu_items!$A:$A,0)),"Unknown value")</f>
        <v>Spaghetti &amp; Meatballs</v>
      </c>
      <c r="H1157" t="str">
        <f>IFERROR(INDEX(menu_items!$C:$C,MATCH(F1157,menu_items!$A:$A,0)),"Unknown value")</f>
        <v>Italian</v>
      </c>
      <c r="I1157" s="5">
        <f>IFERROR(INDEX(menu_items!$D:$D,MATCH(F1157,menu_items!$A:$A,0)),0)</f>
        <v>17.95</v>
      </c>
      <c r="J1157" t="str">
        <f t="shared" si="90"/>
        <v>Mon</v>
      </c>
      <c r="K1157">
        <f t="shared" si="91"/>
        <v>9</v>
      </c>
      <c r="L1157" t="str">
        <f t="shared" si="92"/>
        <v>Jan</v>
      </c>
      <c r="M1157">
        <v>12</v>
      </c>
      <c r="N1157">
        <f t="shared" si="93"/>
        <v>4</v>
      </c>
      <c r="O1157" s="5">
        <f t="shared" si="94"/>
        <v>47.9</v>
      </c>
    </row>
    <row r="1158" spans="1:15" x14ac:dyDescent="0.25">
      <c r="A1158">
        <v>1169</v>
      </c>
      <c r="B1158">
        <v>513</v>
      </c>
      <c r="C1158">
        <f>IF(COUNTIF($B$2:B1158,B1158)=1,1,0)</f>
        <v>0</v>
      </c>
      <c r="D1158" s="1">
        <v>44935</v>
      </c>
      <c r="E1158" s="2">
        <v>0.51583333333333337</v>
      </c>
      <c r="F1158">
        <v>127</v>
      </c>
      <c r="G1158" t="str">
        <f>IFERROR(INDEX(menu_items!$B:$B,MATCH(F1158,menu_items!$A:$A,0)),"Unknown value")</f>
        <v>Meat Lasagna</v>
      </c>
      <c r="H1158" t="str">
        <f>IFERROR(INDEX(menu_items!$C:$C,MATCH(F1158,menu_items!$A:$A,0)),"Unknown value")</f>
        <v>Italian</v>
      </c>
      <c r="I1158" s="5">
        <f>IFERROR(INDEX(menu_items!$D:$D,MATCH(F1158,menu_items!$A:$A,0)),0)</f>
        <v>17.95</v>
      </c>
      <c r="J1158" t="str">
        <f t="shared" si="90"/>
        <v>Mon</v>
      </c>
      <c r="K1158">
        <f t="shared" si="91"/>
        <v>9</v>
      </c>
      <c r="L1158" t="str">
        <f t="shared" si="92"/>
        <v>Jan</v>
      </c>
      <c r="M1158">
        <v>12</v>
      </c>
      <c r="N1158">
        <f t="shared" si="93"/>
        <v>4</v>
      </c>
      <c r="O1158" s="5">
        <f t="shared" si="94"/>
        <v>47.9</v>
      </c>
    </row>
    <row r="1159" spans="1:15" x14ac:dyDescent="0.25">
      <c r="A1159">
        <v>1170</v>
      </c>
      <c r="B1159">
        <v>513</v>
      </c>
      <c r="C1159">
        <f>IF(COUNTIF($B$2:B1159,B1159)=1,1,0)</f>
        <v>0</v>
      </c>
      <c r="D1159" s="1">
        <v>44935</v>
      </c>
      <c r="E1159" s="2">
        <v>0.51583333333333337</v>
      </c>
      <c r="F1159">
        <v>113</v>
      </c>
      <c r="G1159" t="str">
        <f>IFERROR(INDEX(menu_items!$B:$B,MATCH(F1159,menu_items!$A:$A,0)),"Unknown value")</f>
        <v>Edamame</v>
      </c>
      <c r="H1159" t="str">
        <f>IFERROR(INDEX(menu_items!$C:$C,MATCH(F1159,menu_items!$A:$A,0)),"Unknown value")</f>
        <v>Asian</v>
      </c>
      <c r="I1159" s="5">
        <f>IFERROR(INDEX(menu_items!$D:$D,MATCH(F1159,menu_items!$A:$A,0)),0)</f>
        <v>5</v>
      </c>
      <c r="J1159" t="str">
        <f t="shared" si="90"/>
        <v>Mon</v>
      </c>
      <c r="K1159">
        <f t="shared" si="91"/>
        <v>9</v>
      </c>
      <c r="L1159" t="str">
        <f t="shared" si="92"/>
        <v>Jan</v>
      </c>
      <c r="M1159">
        <v>12</v>
      </c>
      <c r="N1159">
        <f t="shared" si="93"/>
        <v>4</v>
      </c>
      <c r="O1159" s="5">
        <f t="shared" si="94"/>
        <v>47.9</v>
      </c>
    </row>
    <row r="1160" spans="1:15" x14ac:dyDescent="0.25">
      <c r="A1160">
        <v>1171</v>
      </c>
      <c r="B1160">
        <v>513</v>
      </c>
      <c r="C1160">
        <f>IF(COUNTIF($B$2:B1160,B1160)=1,1,0)</f>
        <v>0</v>
      </c>
      <c r="D1160" s="1">
        <v>44935</v>
      </c>
      <c r="E1160" s="2">
        <v>0.51583333333333337</v>
      </c>
      <c r="F1160">
        <v>106</v>
      </c>
      <c r="G1160" t="str">
        <f>IFERROR(INDEX(menu_items!$B:$B,MATCH(F1160,menu_items!$A:$A,0)),"Unknown value")</f>
        <v>French Fries</v>
      </c>
      <c r="H1160" t="str">
        <f>IFERROR(INDEX(menu_items!$C:$C,MATCH(F1160,menu_items!$A:$A,0)),"Unknown value")</f>
        <v>American</v>
      </c>
      <c r="I1160" s="5">
        <f>IFERROR(INDEX(menu_items!$D:$D,MATCH(F1160,menu_items!$A:$A,0)),0)</f>
        <v>7</v>
      </c>
      <c r="J1160" t="str">
        <f t="shared" si="90"/>
        <v>Mon</v>
      </c>
      <c r="K1160">
        <f t="shared" si="91"/>
        <v>9</v>
      </c>
      <c r="L1160" t="str">
        <f t="shared" si="92"/>
        <v>Jan</v>
      </c>
      <c r="M1160">
        <v>12</v>
      </c>
      <c r="N1160">
        <f t="shared" si="93"/>
        <v>4</v>
      </c>
      <c r="O1160" s="5">
        <f t="shared" si="94"/>
        <v>47.9</v>
      </c>
    </row>
    <row r="1161" spans="1:15" x14ac:dyDescent="0.25">
      <c r="A1161">
        <v>1172</v>
      </c>
      <c r="B1161">
        <v>514</v>
      </c>
      <c r="C1161">
        <f>IF(COUNTIF($B$2:B1161,B1161)=1,1,0)</f>
        <v>1</v>
      </c>
      <c r="D1161" s="1">
        <v>44935</v>
      </c>
      <c r="E1161" s="2">
        <v>0.51859953703703698</v>
      </c>
      <c r="F1161">
        <v>108</v>
      </c>
      <c r="G1161" t="str">
        <f>IFERROR(INDEX(menu_items!$B:$B,MATCH(F1161,menu_items!$A:$A,0)),"Unknown value")</f>
        <v>Tofu Pad Thai</v>
      </c>
      <c r="H1161" t="str">
        <f>IFERROR(INDEX(menu_items!$C:$C,MATCH(F1161,menu_items!$A:$A,0)),"Unknown value")</f>
        <v>Asian</v>
      </c>
      <c r="I1161" s="5">
        <f>IFERROR(INDEX(menu_items!$D:$D,MATCH(F1161,menu_items!$A:$A,0)),0)</f>
        <v>14.5</v>
      </c>
      <c r="J1161" t="str">
        <f t="shared" si="90"/>
        <v>Mon</v>
      </c>
      <c r="K1161">
        <f t="shared" si="91"/>
        <v>9</v>
      </c>
      <c r="L1161" t="str">
        <f t="shared" si="92"/>
        <v>Jan</v>
      </c>
      <c r="M1161">
        <v>12</v>
      </c>
      <c r="N1161">
        <f t="shared" si="93"/>
        <v>1</v>
      </c>
      <c r="O1161" s="5">
        <f t="shared" si="94"/>
        <v>14.5</v>
      </c>
    </row>
    <row r="1162" spans="1:15" x14ac:dyDescent="0.25">
      <c r="A1162">
        <v>1173</v>
      </c>
      <c r="B1162">
        <v>515</v>
      </c>
      <c r="C1162">
        <f>IF(COUNTIF($B$2:B1162,B1162)=1,1,0)</f>
        <v>1</v>
      </c>
      <c r="D1162" s="1">
        <v>44935</v>
      </c>
      <c r="E1162" s="2">
        <v>0.54695601851851849</v>
      </c>
      <c r="F1162">
        <v>104</v>
      </c>
      <c r="G1162" t="str">
        <f>IFERROR(INDEX(menu_items!$B:$B,MATCH(F1162,menu_items!$A:$A,0)),"Unknown value")</f>
        <v>Veggie Burger</v>
      </c>
      <c r="H1162" t="str">
        <f>IFERROR(INDEX(menu_items!$C:$C,MATCH(F1162,menu_items!$A:$A,0)),"Unknown value")</f>
        <v>American</v>
      </c>
      <c r="I1162" s="5">
        <f>IFERROR(INDEX(menu_items!$D:$D,MATCH(F1162,menu_items!$A:$A,0)),0)</f>
        <v>10.5</v>
      </c>
      <c r="J1162" t="str">
        <f t="shared" si="90"/>
        <v>Mon</v>
      </c>
      <c r="K1162">
        <f t="shared" si="91"/>
        <v>9</v>
      </c>
      <c r="L1162" t="str">
        <f t="shared" si="92"/>
        <v>Jan</v>
      </c>
      <c r="M1162">
        <v>13</v>
      </c>
      <c r="N1162">
        <f t="shared" si="93"/>
        <v>2</v>
      </c>
      <c r="O1162" s="5">
        <f t="shared" si="94"/>
        <v>26</v>
      </c>
    </row>
    <row r="1163" spans="1:15" x14ac:dyDescent="0.25">
      <c r="A1163">
        <v>1174</v>
      </c>
      <c r="B1163">
        <v>515</v>
      </c>
      <c r="C1163">
        <f>IF(COUNTIF($B$2:B1163,B1163)=1,1,0)</f>
        <v>0</v>
      </c>
      <c r="D1163" s="1">
        <v>44935</v>
      </c>
      <c r="E1163" s="2">
        <v>0.54695601851851849</v>
      </c>
      <c r="F1163">
        <v>128</v>
      </c>
      <c r="G1163" t="str">
        <f>IFERROR(INDEX(menu_items!$B:$B,MATCH(F1163,menu_items!$A:$A,0)),"Unknown value")</f>
        <v>Cheese Lasagna</v>
      </c>
      <c r="H1163" t="str">
        <f>IFERROR(INDEX(menu_items!$C:$C,MATCH(F1163,menu_items!$A:$A,0)),"Unknown value")</f>
        <v>Italian</v>
      </c>
      <c r="I1163" s="5">
        <f>IFERROR(INDEX(menu_items!$D:$D,MATCH(F1163,menu_items!$A:$A,0)),0)</f>
        <v>15.5</v>
      </c>
      <c r="J1163" t="str">
        <f t="shared" si="90"/>
        <v>Mon</v>
      </c>
      <c r="K1163">
        <f t="shared" si="91"/>
        <v>9</v>
      </c>
      <c r="L1163" t="str">
        <f t="shared" si="92"/>
        <v>Jan</v>
      </c>
      <c r="M1163">
        <v>13</v>
      </c>
      <c r="N1163">
        <f t="shared" si="93"/>
        <v>2</v>
      </c>
      <c r="O1163" s="5">
        <f t="shared" si="94"/>
        <v>26</v>
      </c>
    </row>
    <row r="1164" spans="1:15" x14ac:dyDescent="0.25">
      <c r="A1164">
        <v>1175</v>
      </c>
      <c r="B1164">
        <v>516</v>
      </c>
      <c r="C1164">
        <f>IF(COUNTIF($B$2:B1164,B1164)=1,1,0)</f>
        <v>1</v>
      </c>
      <c r="D1164" s="1">
        <v>44935</v>
      </c>
      <c r="E1164" s="2">
        <v>0.54802083333333329</v>
      </c>
      <c r="F1164">
        <v>111</v>
      </c>
      <c r="G1164" t="str">
        <f>IFERROR(INDEX(menu_items!$B:$B,MATCH(F1164,menu_items!$A:$A,0)),"Unknown value")</f>
        <v>California Roll</v>
      </c>
      <c r="H1164" t="str">
        <f>IFERROR(INDEX(menu_items!$C:$C,MATCH(F1164,menu_items!$A:$A,0)),"Unknown value")</f>
        <v>Asian</v>
      </c>
      <c r="I1164" s="5">
        <f>IFERROR(INDEX(menu_items!$D:$D,MATCH(F1164,menu_items!$A:$A,0)),0)</f>
        <v>11.95</v>
      </c>
      <c r="J1164" t="str">
        <f t="shared" si="90"/>
        <v>Mon</v>
      </c>
      <c r="K1164">
        <f t="shared" si="91"/>
        <v>9</v>
      </c>
      <c r="L1164" t="str">
        <f t="shared" si="92"/>
        <v>Jan</v>
      </c>
      <c r="M1164">
        <v>13</v>
      </c>
      <c r="N1164">
        <f t="shared" si="93"/>
        <v>2</v>
      </c>
      <c r="O1164" s="5">
        <f t="shared" si="94"/>
        <v>28.9</v>
      </c>
    </row>
    <row r="1165" spans="1:15" x14ac:dyDescent="0.25">
      <c r="A1165">
        <v>1176</v>
      </c>
      <c r="B1165">
        <v>516</v>
      </c>
      <c r="C1165">
        <f>IF(COUNTIF($B$2:B1165,B1165)=1,1,0)</f>
        <v>0</v>
      </c>
      <c r="D1165" s="1">
        <v>44935</v>
      </c>
      <c r="E1165" s="2">
        <v>0.54802083333333329</v>
      </c>
      <c r="F1165">
        <v>132</v>
      </c>
      <c r="G1165" t="str">
        <f>IFERROR(INDEX(menu_items!$B:$B,MATCH(F1165,menu_items!$A:$A,0)),"Unknown value")</f>
        <v>Eggplant Parmesan</v>
      </c>
      <c r="H1165" t="str">
        <f>IFERROR(INDEX(menu_items!$C:$C,MATCH(F1165,menu_items!$A:$A,0)),"Unknown value")</f>
        <v>Italian</v>
      </c>
      <c r="I1165" s="5">
        <f>IFERROR(INDEX(menu_items!$D:$D,MATCH(F1165,menu_items!$A:$A,0)),0)</f>
        <v>16.95</v>
      </c>
      <c r="J1165" t="str">
        <f t="shared" si="90"/>
        <v>Mon</v>
      </c>
      <c r="K1165">
        <f t="shared" si="91"/>
        <v>9</v>
      </c>
      <c r="L1165" t="str">
        <f t="shared" si="92"/>
        <v>Jan</v>
      </c>
      <c r="M1165">
        <v>13</v>
      </c>
      <c r="N1165">
        <f t="shared" si="93"/>
        <v>2</v>
      </c>
      <c r="O1165" s="5">
        <f t="shared" si="94"/>
        <v>28.9</v>
      </c>
    </row>
    <row r="1166" spans="1:15" x14ac:dyDescent="0.25">
      <c r="A1166">
        <v>1177</v>
      </c>
      <c r="B1166">
        <v>517</v>
      </c>
      <c r="C1166">
        <f>IF(COUNTIF($B$2:B1166,B1166)=1,1,0)</f>
        <v>1</v>
      </c>
      <c r="D1166" s="1">
        <v>44935</v>
      </c>
      <c r="E1166" s="2">
        <v>0.54804398148148148</v>
      </c>
      <c r="F1166">
        <v>129</v>
      </c>
      <c r="G1166" t="str">
        <f>IFERROR(INDEX(menu_items!$B:$B,MATCH(F1166,menu_items!$A:$A,0)),"Unknown value")</f>
        <v>Mushroom Ravioli</v>
      </c>
      <c r="H1166" t="str">
        <f>IFERROR(INDEX(menu_items!$C:$C,MATCH(F1166,menu_items!$A:$A,0)),"Unknown value")</f>
        <v>Italian</v>
      </c>
      <c r="I1166" s="5">
        <f>IFERROR(INDEX(menu_items!$D:$D,MATCH(F1166,menu_items!$A:$A,0)),0)</f>
        <v>15.5</v>
      </c>
      <c r="J1166" t="str">
        <f t="shared" si="90"/>
        <v>Mon</v>
      </c>
      <c r="K1166">
        <f t="shared" si="91"/>
        <v>9</v>
      </c>
      <c r="L1166" t="str">
        <f t="shared" si="92"/>
        <v>Jan</v>
      </c>
      <c r="M1166">
        <v>13</v>
      </c>
      <c r="N1166">
        <f t="shared" si="93"/>
        <v>1</v>
      </c>
      <c r="O1166" s="5">
        <f t="shared" si="94"/>
        <v>15.5</v>
      </c>
    </row>
    <row r="1167" spans="1:15" x14ac:dyDescent="0.25">
      <c r="A1167">
        <v>1178</v>
      </c>
      <c r="B1167">
        <v>518</v>
      </c>
      <c r="C1167">
        <f>IF(COUNTIF($B$2:B1167,B1167)=1,1,0)</f>
        <v>1</v>
      </c>
      <c r="D1167" s="1">
        <v>44935</v>
      </c>
      <c r="E1167" s="2">
        <v>0.54959490740740746</v>
      </c>
      <c r="F1167">
        <v>107</v>
      </c>
      <c r="G1167" t="str">
        <f>IFERROR(INDEX(menu_items!$B:$B,MATCH(F1167,menu_items!$A:$A,0)),"Unknown value")</f>
        <v>Orange Chicken</v>
      </c>
      <c r="H1167" t="str">
        <f>IFERROR(INDEX(menu_items!$C:$C,MATCH(F1167,menu_items!$A:$A,0)),"Unknown value")</f>
        <v>Asian</v>
      </c>
      <c r="I1167" s="5">
        <f>IFERROR(INDEX(menu_items!$D:$D,MATCH(F1167,menu_items!$A:$A,0)),0)</f>
        <v>16.5</v>
      </c>
      <c r="J1167" t="str">
        <f t="shared" si="90"/>
        <v>Mon</v>
      </c>
      <c r="K1167">
        <f t="shared" si="91"/>
        <v>9</v>
      </c>
      <c r="L1167" t="str">
        <f t="shared" si="92"/>
        <v>Jan</v>
      </c>
      <c r="M1167">
        <v>13</v>
      </c>
      <c r="N1167">
        <f t="shared" si="93"/>
        <v>3</v>
      </c>
      <c r="O1167" s="5">
        <f t="shared" si="94"/>
        <v>42.4</v>
      </c>
    </row>
    <row r="1168" spans="1:15" x14ac:dyDescent="0.25">
      <c r="A1168">
        <v>1179</v>
      </c>
      <c r="B1168">
        <v>518</v>
      </c>
      <c r="C1168">
        <f>IF(COUNTIF($B$2:B1168,B1168)=1,1,0)</f>
        <v>0</v>
      </c>
      <c r="D1168" s="1">
        <v>44935</v>
      </c>
      <c r="E1168" s="2">
        <v>0.54959490740740746</v>
      </c>
      <c r="F1168">
        <v>119</v>
      </c>
      <c r="G1168" t="str">
        <f>IFERROR(INDEX(menu_items!$B:$B,MATCH(F1168,menu_items!$A:$A,0)),"Unknown value")</f>
        <v>Chicken Torta</v>
      </c>
      <c r="H1168" t="str">
        <f>IFERROR(INDEX(menu_items!$C:$C,MATCH(F1168,menu_items!$A:$A,0)),"Unknown value")</f>
        <v>Mexican</v>
      </c>
      <c r="I1168" s="5">
        <f>IFERROR(INDEX(menu_items!$D:$D,MATCH(F1168,menu_items!$A:$A,0)),0)</f>
        <v>11.95</v>
      </c>
      <c r="J1168" t="str">
        <f t="shared" si="90"/>
        <v>Mon</v>
      </c>
      <c r="K1168">
        <f t="shared" si="91"/>
        <v>9</v>
      </c>
      <c r="L1168" t="str">
        <f t="shared" si="92"/>
        <v>Jan</v>
      </c>
      <c r="M1168">
        <v>13</v>
      </c>
      <c r="N1168">
        <f t="shared" si="93"/>
        <v>3</v>
      </c>
      <c r="O1168" s="5">
        <f t="shared" si="94"/>
        <v>42.4</v>
      </c>
    </row>
    <row r="1169" spans="1:15" x14ac:dyDescent="0.25">
      <c r="A1169">
        <v>1180</v>
      </c>
      <c r="B1169">
        <v>518</v>
      </c>
      <c r="C1169">
        <f>IF(COUNTIF($B$2:B1169,B1169)=1,1,0)</f>
        <v>0</v>
      </c>
      <c r="D1169" s="1">
        <v>44935</v>
      </c>
      <c r="E1169" s="2">
        <v>0.54959490740740746</v>
      </c>
      <c r="F1169">
        <v>120</v>
      </c>
      <c r="G1169" t="str">
        <f>IFERROR(INDEX(menu_items!$B:$B,MATCH(F1169,menu_items!$A:$A,0)),"Unknown value")</f>
        <v>Steak Torta</v>
      </c>
      <c r="H1169" t="str">
        <f>IFERROR(INDEX(menu_items!$C:$C,MATCH(F1169,menu_items!$A:$A,0)),"Unknown value")</f>
        <v>Mexican</v>
      </c>
      <c r="I1169" s="5">
        <f>IFERROR(INDEX(menu_items!$D:$D,MATCH(F1169,menu_items!$A:$A,0)),0)</f>
        <v>13.95</v>
      </c>
      <c r="J1169" t="str">
        <f t="shared" si="90"/>
        <v>Mon</v>
      </c>
      <c r="K1169">
        <f t="shared" si="91"/>
        <v>9</v>
      </c>
      <c r="L1169" t="str">
        <f t="shared" si="92"/>
        <v>Jan</v>
      </c>
      <c r="M1169">
        <v>13</v>
      </c>
      <c r="N1169">
        <f t="shared" si="93"/>
        <v>3</v>
      </c>
      <c r="O1169" s="5">
        <f t="shared" si="94"/>
        <v>42.4</v>
      </c>
    </row>
    <row r="1170" spans="1:15" x14ac:dyDescent="0.25">
      <c r="A1170">
        <v>1181</v>
      </c>
      <c r="B1170">
        <v>519</v>
      </c>
      <c r="C1170">
        <f>IF(COUNTIF($B$2:B1170,B1170)=1,1,0)</f>
        <v>1</v>
      </c>
      <c r="D1170" s="1">
        <v>44935</v>
      </c>
      <c r="E1170" s="2">
        <v>0.55231481481481481</v>
      </c>
      <c r="F1170">
        <v>119</v>
      </c>
      <c r="G1170" t="str">
        <f>IFERROR(INDEX(menu_items!$B:$B,MATCH(F1170,menu_items!$A:$A,0)),"Unknown value")</f>
        <v>Chicken Torta</v>
      </c>
      <c r="H1170" t="str">
        <f>IFERROR(INDEX(menu_items!$C:$C,MATCH(F1170,menu_items!$A:$A,0)),"Unknown value")</f>
        <v>Mexican</v>
      </c>
      <c r="I1170" s="5">
        <f>IFERROR(INDEX(menu_items!$D:$D,MATCH(F1170,menu_items!$A:$A,0)),0)</f>
        <v>11.95</v>
      </c>
      <c r="J1170" t="str">
        <f t="shared" si="90"/>
        <v>Mon</v>
      </c>
      <c r="K1170">
        <f t="shared" si="91"/>
        <v>9</v>
      </c>
      <c r="L1170" t="str">
        <f t="shared" si="92"/>
        <v>Jan</v>
      </c>
      <c r="M1170">
        <v>13</v>
      </c>
      <c r="N1170">
        <f t="shared" si="93"/>
        <v>1</v>
      </c>
      <c r="O1170" s="5">
        <f t="shared" si="94"/>
        <v>11.95</v>
      </c>
    </row>
    <row r="1171" spans="1:15" x14ac:dyDescent="0.25">
      <c r="A1171">
        <v>1182</v>
      </c>
      <c r="B1171">
        <v>520</v>
      </c>
      <c r="C1171">
        <f>IF(COUNTIF($B$2:B1171,B1171)=1,1,0)</f>
        <v>1</v>
      </c>
      <c r="D1171" s="1">
        <v>44935</v>
      </c>
      <c r="E1171" s="2">
        <v>0.55732638888888886</v>
      </c>
      <c r="F1171">
        <v>130</v>
      </c>
      <c r="G1171" t="str">
        <f>IFERROR(INDEX(menu_items!$B:$B,MATCH(F1171,menu_items!$A:$A,0)),"Unknown value")</f>
        <v>Shrimp Scampi</v>
      </c>
      <c r="H1171" t="str">
        <f>IFERROR(INDEX(menu_items!$C:$C,MATCH(F1171,menu_items!$A:$A,0)),"Unknown value")</f>
        <v>Italian</v>
      </c>
      <c r="I1171" s="5">
        <f>IFERROR(INDEX(menu_items!$D:$D,MATCH(F1171,menu_items!$A:$A,0)),0)</f>
        <v>19.95</v>
      </c>
      <c r="J1171" t="str">
        <f t="shared" si="90"/>
        <v>Mon</v>
      </c>
      <c r="K1171">
        <f t="shared" si="91"/>
        <v>9</v>
      </c>
      <c r="L1171" t="str">
        <f t="shared" si="92"/>
        <v>Jan</v>
      </c>
      <c r="M1171">
        <v>13</v>
      </c>
      <c r="N1171">
        <f t="shared" si="93"/>
        <v>1</v>
      </c>
      <c r="O1171" s="5">
        <f t="shared" si="94"/>
        <v>19.95</v>
      </c>
    </row>
    <row r="1172" spans="1:15" x14ac:dyDescent="0.25">
      <c r="A1172">
        <v>1183</v>
      </c>
      <c r="B1172">
        <v>521</v>
      </c>
      <c r="C1172">
        <f>IF(COUNTIF($B$2:B1172,B1172)=1,1,0)</f>
        <v>1</v>
      </c>
      <c r="D1172" s="1">
        <v>44935</v>
      </c>
      <c r="E1172" s="2">
        <v>0.57160879629629635</v>
      </c>
      <c r="F1172">
        <v>106</v>
      </c>
      <c r="G1172" t="str">
        <f>IFERROR(INDEX(menu_items!$B:$B,MATCH(F1172,menu_items!$A:$A,0)),"Unknown value")</f>
        <v>French Fries</v>
      </c>
      <c r="H1172" t="str">
        <f>IFERROR(INDEX(menu_items!$C:$C,MATCH(F1172,menu_items!$A:$A,0)),"Unknown value")</f>
        <v>American</v>
      </c>
      <c r="I1172" s="5">
        <f>IFERROR(INDEX(menu_items!$D:$D,MATCH(F1172,menu_items!$A:$A,0)),0)</f>
        <v>7</v>
      </c>
      <c r="J1172" t="str">
        <f t="shared" si="90"/>
        <v>Mon</v>
      </c>
      <c r="K1172">
        <f t="shared" si="91"/>
        <v>9</v>
      </c>
      <c r="L1172" t="str">
        <f t="shared" si="92"/>
        <v>Jan</v>
      </c>
      <c r="M1172">
        <v>13</v>
      </c>
      <c r="N1172">
        <f t="shared" si="93"/>
        <v>1</v>
      </c>
      <c r="O1172" s="5">
        <f t="shared" si="94"/>
        <v>7</v>
      </c>
    </row>
    <row r="1173" spans="1:15" x14ac:dyDescent="0.25">
      <c r="A1173">
        <v>1184</v>
      </c>
      <c r="B1173">
        <v>522</v>
      </c>
      <c r="C1173">
        <f>IF(COUNTIF($B$2:B1173,B1173)=1,1,0)</f>
        <v>1</v>
      </c>
      <c r="D1173" s="1">
        <v>44935</v>
      </c>
      <c r="E1173" s="2">
        <v>0.58996527777777774</v>
      </c>
      <c r="F1173">
        <v>101</v>
      </c>
      <c r="G1173" t="str">
        <f>IFERROR(INDEX(menu_items!$B:$B,MATCH(F1173,menu_items!$A:$A,0)),"Unknown value")</f>
        <v>Hamburger</v>
      </c>
      <c r="H1173" t="str">
        <f>IFERROR(INDEX(menu_items!$C:$C,MATCH(F1173,menu_items!$A:$A,0)),"Unknown value")</f>
        <v>American</v>
      </c>
      <c r="I1173" s="5">
        <f>IFERROR(INDEX(menu_items!$D:$D,MATCH(F1173,menu_items!$A:$A,0)),0)</f>
        <v>12.95</v>
      </c>
      <c r="J1173" t="str">
        <f t="shared" si="90"/>
        <v>Mon</v>
      </c>
      <c r="K1173">
        <f t="shared" si="91"/>
        <v>9</v>
      </c>
      <c r="L1173" t="str">
        <f t="shared" si="92"/>
        <v>Jan</v>
      </c>
      <c r="M1173">
        <v>14</v>
      </c>
      <c r="N1173">
        <f t="shared" si="93"/>
        <v>11</v>
      </c>
      <c r="O1173" s="5">
        <f t="shared" si="94"/>
        <v>158.75</v>
      </c>
    </row>
    <row r="1174" spans="1:15" x14ac:dyDescent="0.25">
      <c r="A1174">
        <v>1185</v>
      </c>
      <c r="B1174">
        <v>522</v>
      </c>
      <c r="C1174">
        <f>IF(COUNTIF($B$2:B1174,B1174)=1,1,0)</f>
        <v>0</v>
      </c>
      <c r="D1174" s="1">
        <v>44935</v>
      </c>
      <c r="E1174" s="2">
        <v>0.58996527777777774</v>
      </c>
      <c r="F1174">
        <v>107</v>
      </c>
      <c r="G1174" t="str">
        <f>IFERROR(INDEX(menu_items!$B:$B,MATCH(F1174,menu_items!$A:$A,0)),"Unknown value")</f>
        <v>Orange Chicken</v>
      </c>
      <c r="H1174" t="str">
        <f>IFERROR(INDEX(menu_items!$C:$C,MATCH(F1174,menu_items!$A:$A,0)),"Unknown value")</f>
        <v>Asian</v>
      </c>
      <c r="I1174" s="5">
        <f>IFERROR(INDEX(menu_items!$D:$D,MATCH(F1174,menu_items!$A:$A,0)),0)</f>
        <v>16.5</v>
      </c>
      <c r="J1174" t="str">
        <f t="shared" si="90"/>
        <v>Mon</v>
      </c>
      <c r="K1174">
        <f t="shared" si="91"/>
        <v>9</v>
      </c>
      <c r="L1174" t="str">
        <f t="shared" si="92"/>
        <v>Jan</v>
      </c>
      <c r="M1174">
        <v>14</v>
      </c>
      <c r="N1174">
        <f t="shared" si="93"/>
        <v>11</v>
      </c>
      <c r="O1174" s="5">
        <f t="shared" si="94"/>
        <v>158.75</v>
      </c>
    </row>
    <row r="1175" spans="1:15" x14ac:dyDescent="0.25">
      <c r="A1175">
        <v>1186</v>
      </c>
      <c r="B1175">
        <v>522</v>
      </c>
      <c r="C1175">
        <f>IF(COUNTIF($B$2:B1175,B1175)=1,1,0)</f>
        <v>0</v>
      </c>
      <c r="D1175" s="1">
        <v>44935</v>
      </c>
      <c r="E1175" s="2">
        <v>0.58996527777777774</v>
      </c>
      <c r="F1175">
        <v>108</v>
      </c>
      <c r="G1175" t="str">
        <f>IFERROR(INDEX(menu_items!$B:$B,MATCH(F1175,menu_items!$A:$A,0)),"Unknown value")</f>
        <v>Tofu Pad Thai</v>
      </c>
      <c r="H1175" t="str">
        <f>IFERROR(INDEX(menu_items!$C:$C,MATCH(F1175,menu_items!$A:$A,0)),"Unknown value")</f>
        <v>Asian</v>
      </c>
      <c r="I1175" s="5">
        <f>IFERROR(INDEX(menu_items!$D:$D,MATCH(F1175,menu_items!$A:$A,0)),0)</f>
        <v>14.5</v>
      </c>
      <c r="J1175" t="str">
        <f t="shared" si="90"/>
        <v>Mon</v>
      </c>
      <c r="K1175">
        <f t="shared" si="91"/>
        <v>9</v>
      </c>
      <c r="L1175" t="str">
        <f t="shared" si="92"/>
        <v>Jan</v>
      </c>
      <c r="M1175">
        <v>14</v>
      </c>
      <c r="N1175">
        <f t="shared" si="93"/>
        <v>11</v>
      </c>
      <c r="O1175" s="5">
        <f t="shared" si="94"/>
        <v>158.75</v>
      </c>
    </row>
    <row r="1176" spans="1:15" x14ac:dyDescent="0.25">
      <c r="A1176">
        <v>1187</v>
      </c>
      <c r="B1176">
        <v>522</v>
      </c>
      <c r="C1176">
        <f>IF(COUNTIF($B$2:B1176,B1176)=1,1,0)</f>
        <v>0</v>
      </c>
      <c r="D1176" s="1">
        <v>44935</v>
      </c>
      <c r="E1176" s="2">
        <v>0.58996527777777774</v>
      </c>
      <c r="F1176">
        <v>124</v>
      </c>
      <c r="G1176" t="str">
        <f>IFERROR(INDEX(menu_items!$B:$B,MATCH(F1176,menu_items!$A:$A,0)),"Unknown value")</f>
        <v>Spaghetti</v>
      </c>
      <c r="H1176" t="str">
        <f>IFERROR(INDEX(menu_items!$C:$C,MATCH(F1176,menu_items!$A:$A,0)),"Unknown value")</f>
        <v>Italian</v>
      </c>
      <c r="I1176" s="5">
        <f>IFERROR(INDEX(menu_items!$D:$D,MATCH(F1176,menu_items!$A:$A,0)),0)</f>
        <v>14.5</v>
      </c>
      <c r="J1176" t="str">
        <f t="shared" si="90"/>
        <v>Mon</v>
      </c>
      <c r="K1176">
        <f t="shared" si="91"/>
        <v>9</v>
      </c>
      <c r="L1176" t="str">
        <f t="shared" si="92"/>
        <v>Jan</v>
      </c>
      <c r="M1176">
        <v>14</v>
      </c>
      <c r="N1176">
        <f t="shared" si="93"/>
        <v>11</v>
      </c>
      <c r="O1176" s="5">
        <f t="shared" si="94"/>
        <v>158.75</v>
      </c>
    </row>
    <row r="1177" spans="1:15" x14ac:dyDescent="0.25">
      <c r="A1177">
        <v>1188</v>
      </c>
      <c r="B1177">
        <v>522</v>
      </c>
      <c r="C1177">
        <f>IF(COUNTIF($B$2:B1177,B1177)=1,1,0)</f>
        <v>0</v>
      </c>
      <c r="D1177" s="1">
        <v>44935</v>
      </c>
      <c r="E1177" s="2">
        <v>0.58996527777777774</v>
      </c>
      <c r="F1177">
        <v>125</v>
      </c>
      <c r="G1177" t="str">
        <f>IFERROR(INDEX(menu_items!$B:$B,MATCH(F1177,menu_items!$A:$A,0)),"Unknown value")</f>
        <v>Spaghetti &amp; Meatballs</v>
      </c>
      <c r="H1177" t="str">
        <f>IFERROR(INDEX(menu_items!$C:$C,MATCH(F1177,menu_items!$A:$A,0)),"Unknown value")</f>
        <v>Italian</v>
      </c>
      <c r="I1177" s="5">
        <f>IFERROR(INDEX(menu_items!$D:$D,MATCH(F1177,menu_items!$A:$A,0)),0)</f>
        <v>17.95</v>
      </c>
      <c r="J1177" t="str">
        <f t="shared" si="90"/>
        <v>Mon</v>
      </c>
      <c r="K1177">
        <f t="shared" si="91"/>
        <v>9</v>
      </c>
      <c r="L1177" t="str">
        <f t="shared" si="92"/>
        <v>Jan</v>
      </c>
      <c r="M1177">
        <v>14</v>
      </c>
      <c r="N1177">
        <f t="shared" si="93"/>
        <v>11</v>
      </c>
      <c r="O1177" s="5">
        <f t="shared" si="94"/>
        <v>158.75</v>
      </c>
    </row>
    <row r="1178" spans="1:15" x14ac:dyDescent="0.25">
      <c r="A1178">
        <v>1189</v>
      </c>
      <c r="B1178">
        <v>522</v>
      </c>
      <c r="C1178">
        <f>IF(COUNTIF($B$2:B1178,B1178)=1,1,0)</f>
        <v>0</v>
      </c>
      <c r="D1178" s="1">
        <v>44935</v>
      </c>
      <c r="E1178" s="2">
        <v>0.58996527777777774</v>
      </c>
      <c r="F1178">
        <v>126</v>
      </c>
      <c r="G1178" t="str">
        <f>IFERROR(INDEX(menu_items!$B:$B,MATCH(F1178,menu_items!$A:$A,0)),"Unknown value")</f>
        <v>Fettuccine Alfredo</v>
      </c>
      <c r="H1178" t="str">
        <f>IFERROR(INDEX(menu_items!$C:$C,MATCH(F1178,menu_items!$A:$A,0)),"Unknown value")</f>
        <v>Italian</v>
      </c>
      <c r="I1178" s="5">
        <f>IFERROR(INDEX(menu_items!$D:$D,MATCH(F1178,menu_items!$A:$A,0)),0)</f>
        <v>14.5</v>
      </c>
      <c r="J1178" t="str">
        <f t="shared" si="90"/>
        <v>Mon</v>
      </c>
      <c r="K1178">
        <f t="shared" si="91"/>
        <v>9</v>
      </c>
      <c r="L1178" t="str">
        <f t="shared" si="92"/>
        <v>Jan</v>
      </c>
      <c r="M1178">
        <v>14</v>
      </c>
      <c r="N1178">
        <f t="shared" si="93"/>
        <v>11</v>
      </c>
      <c r="O1178" s="5">
        <f t="shared" si="94"/>
        <v>158.75</v>
      </c>
    </row>
    <row r="1179" spans="1:15" x14ac:dyDescent="0.25">
      <c r="A1179">
        <v>1190</v>
      </c>
      <c r="B1179">
        <v>522</v>
      </c>
      <c r="C1179">
        <f>IF(COUNTIF($B$2:B1179,B1179)=1,1,0)</f>
        <v>0</v>
      </c>
      <c r="D1179" s="1">
        <v>44935</v>
      </c>
      <c r="E1179" s="2">
        <v>0.58996527777777774</v>
      </c>
      <c r="F1179">
        <v>110</v>
      </c>
      <c r="G1179" t="str">
        <f>IFERROR(INDEX(menu_items!$B:$B,MATCH(F1179,menu_items!$A:$A,0)),"Unknown value")</f>
        <v>Pork Ramen</v>
      </c>
      <c r="H1179" t="str">
        <f>IFERROR(INDEX(menu_items!$C:$C,MATCH(F1179,menu_items!$A:$A,0)),"Unknown value")</f>
        <v>Asian</v>
      </c>
      <c r="I1179" s="5">
        <f>IFERROR(INDEX(menu_items!$D:$D,MATCH(F1179,menu_items!$A:$A,0)),0)</f>
        <v>17.95</v>
      </c>
      <c r="J1179" t="str">
        <f t="shared" si="90"/>
        <v>Mon</v>
      </c>
      <c r="K1179">
        <f t="shared" si="91"/>
        <v>9</v>
      </c>
      <c r="L1179" t="str">
        <f t="shared" si="92"/>
        <v>Jan</v>
      </c>
      <c r="M1179">
        <v>14</v>
      </c>
      <c r="N1179">
        <f t="shared" si="93"/>
        <v>11</v>
      </c>
      <c r="O1179" s="5">
        <f t="shared" si="94"/>
        <v>158.75</v>
      </c>
    </row>
    <row r="1180" spans="1:15" x14ac:dyDescent="0.25">
      <c r="A1180">
        <v>1191</v>
      </c>
      <c r="B1180">
        <v>522</v>
      </c>
      <c r="C1180">
        <f>IF(COUNTIF($B$2:B1180,B1180)=1,1,0)</f>
        <v>0</v>
      </c>
      <c r="D1180" s="1">
        <v>44935</v>
      </c>
      <c r="E1180" s="2">
        <v>0.58996527777777774</v>
      </c>
      <c r="F1180">
        <v>127</v>
      </c>
      <c r="G1180" t="str">
        <f>IFERROR(INDEX(menu_items!$B:$B,MATCH(F1180,menu_items!$A:$A,0)),"Unknown value")</f>
        <v>Meat Lasagna</v>
      </c>
      <c r="H1180" t="str">
        <f>IFERROR(INDEX(menu_items!$C:$C,MATCH(F1180,menu_items!$A:$A,0)),"Unknown value")</f>
        <v>Italian</v>
      </c>
      <c r="I1180" s="5">
        <f>IFERROR(INDEX(menu_items!$D:$D,MATCH(F1180,menu_items!$A:$A,0)),0)</f>
        <v>17.95</v>
      </c>
      <c r="J1180" t="str">
        <f t="shared" si="90"/>
        <v>Mon</v>
      </c>
      <c r="K1180">
        <f t="shared" si="91"/>
        <v>9</v>
      </c>
      <c r="L1180" t="str">
        <f t="shared" si="92"/>
        <v>Jan</v>
      </c>
      <c r="M1180">
        <v>14</v>
      </c>
      <c r="N1180">
        <f t="shared" si="93"/>
        <v>11</v>
      </c>
      <c r="O1180" s="5">
        <f t="shared" si="94"/>
        <v>158.75</v>
      </c>
    </row>
    <row r="1181" spans="1:15" x14ac:dyDescent="0.25">
      <c r="A1181">
        <v>1192</v>
      </c>
      <c r="B1181">
        <v>522</v>
      </c>
      <c r="C1181">
        <f>IF(COUNTIF($B$2:B1181,B1181)=1,1,0)</f>
        <v>0</v>
      </c>
      <c r="D1181" s="1">
        <v>44935</v>
      </c>
      <c r="E1181" s="2">
        <v>0.58996527777777774</v>
      </c>
      <c r="F1181">
        <v>120</v>
      </c>
      <c r="G1181" t="str">
        <f>IFERROR(INDEX(menu_items!$B:$B,MATCH(F1181,menu_items!$A:$A,0)),"Unknown value")</f>
        <v>Steak Torta</v>
      </c>
      <c r="H1181" t="str">
        <f>IFERROR(INDEX(menu_items!$C:$C,MATCH(F1181,menu_items!$A:$A,0)),"Unknown value")</f>
        <v>Mexican</v>
      </c>
      <c r="I1181" s="5">
        <f>IFERROR(INDEX(menu_items!$D:$D,MATCH(F1181,menu_items!$A:$A,0)),0)</f>
        <v>13.95</v>
      </c>
      <c r="J1181" t="str">
        <f t="shared" si="90"/>
        <v>Mon</v>
      </c>
      <c r="K1181">
        <f t="shared" si="91"/>
        <v>9</v>
      </c>
      <c r="L1181" t="str">
        <f t="shared" si="92"/>
        <v>Jan</v>
      </c>
      <c r="M1181">
        <v>14</v>
      </c>
      <c r="N1181">
        <f t="shared" si="93"/>
        <v>11</v>
      </c>
      <c r="O1181" s="5">
        <f t="shared" si="94"/>
        <v>158.75</v>
      </c>
    </row>
    <row r="1182" spans="1:15" x14ac:dyDescent="0.25">
      <c r="A1182">
        <v>1193</v>
      </c>
      <c r="B1182">
        <v>522</v>
      </c>
      <c r="C1182">
        <f>IF(COUNTIF($B$2:B1182,B1182)=1,1,0)</f>
        <v>0</v>
      </c>
      <c r="D1182" s="1">
        <v>44935</v>
      </c>
      <c r="E1182" s="2">
        <v>0.58996527777777774</v>
      </c>
      <c r="F1182">
        <v>114</v>
      </c>
      <c r="G1182" t="str">
        <f>IFERROR(INDEX(menu_items!$B:$B,MATCH(F1182,menu_items!$A:$A,0)),"Unknown value")</f>
        <v>Potstickers</v>
      </c>
      <c r="H1182" t="str">
        <f>IFERROR(INDEX(menu_items!$C:$C,MATCH(F1182,menu_items!$A:$A,0)),"Unknown value")</f>
        <v>Asian</v>
      </c>
      <c r="I1182" s="5">
        <f>IFERROR(INDEX(menu_items!$D:$D,MATCH(F1182,menu_items!$A:$A,0)),0)</f>
        <v>9</v>
      </c>
      <c r="J1182" t="str">
        <f t="shared" si="90"/>
        <v>Mon</v>
      </c>
      <c r="K1182">
        <f t="shared" si="91"/>
        <v>9</v>
      </c>
      <c r="L1182" t="str">
        <f t="shared" si="92"/>
        <v>Jan</v>
      </c>
      <c r="M1182">
        <v>14</v>
      </c>
      <c r="N1182">
        <f t="shared" si="93"/>
        <v>11</v>
      </c>
      <c r="O1182" s="5">
        <f t="shared" si="94"/>
        <v>158.75</v>
      </c>
    </row>
    <row r="1183" spans="1:15" x14ac:dyDescent="0.25">
      <c r="A1183">
        <v>1194</v>
      </c>
      <c r="B1183">
        <v>522</v>
      </c>
      <c r="C1183">
        <f>IF(COUNTIF($B$2:B1183,B1183)=1,1,0)</f>
        <v>0</v>
      </c>
      <c r="D1183" s="1">
        <v>44935</v>
      </c>
      <c r="E1183" s="2">
        <v>0.58996527777777774</v>
      </c>
      <c r="F1183">
        <v>114</v>
      </c>
      <c r="G1183" t="str">
        <f>IFERROR(INDEX(menu_items!$B:$B,MATCH(F1183,menu_items!$A:$A,0)),"Unknown value")</f>
        <v>Potstickers</v>
      </c>
      <c r="H1183" t="str">
        <f>IFERROR(INDEX(menu_items!$C:$C,MATCH(F1183,menu_items!$A:$A,0)),"Unknown value")</f>
        <v>Asian</v>
      </c>
      <c r="I1183" s="5">
        <f>IFERROR(INDEX(menu_items!$D:$D,MATCH(F1183,menu_items!$A:$A,0)),0)</f>
        <v>9</v>
      </c>
      <c r="J1183" t="str">
        <f t="shared" si="90"/>
        <v>Mon</v>
      </c>
      <c r="K1183">
        <f t="shared" si="91"/>
        <v>9</v>
      </c>
      <c r="L1183" t="str">
        <f t="shared" si="92"/>
        <v>Jan</v>
      </c>
      <c r="M1183">
        <v>14</v>
      </c>
      <c r="N1183">
        <f t="shared" si="93"/>
        <v>11</v>
      </c>
      <c r="O1183" s="5">
        <f t="shared" si="94"/>
        <v>158.75</v>
      </c>
    </row>
    <row r="1184" spans="1:15" x14ac:dyDescent="0.25">
      <c r="A1184">
        <v>1195</v>
      </c>
      <c r="B1184">
        <v>523</v>
      </c>
      <c r="C1184">
        <f>IF(COUNTIF($B$2:B1184,B1184)=1,1,0)</f>
        <v>1</v>
      </c>
      <c r="D1184" s="1">
        <v>44935</v>
      </c>
      <c r="E1184" s="2">
        <v>0.61266203703703703</v>
      </c>
      <c r="F1184">
        <v>119</v>
      </c>
      <c r="G1184" t="str">
        <f>IFERROR(INDEX(menu_items!$B:$B,MATCH(F1184,menu_items!$A:$A,0)),"Unknown value")</f>
        <v>Chicken Torta</v>
      </c>
      <c r="H1184" t="str">
        <f>IFERROR(INDEX(menu_items!$C:$C,MATCH(F1184,menu_items!$A:$A,0)),"Unknown value")</f>
        <v>Mexican</v>
      </c>
      <c r="I1184" s="5">
        <f>IFERROR(INDEX(menu_items!$D:$D,MATCH(F1184,menu_items!$A:$A,0)),0)</f>
        <v>11.95</v>
      </c>
      <c r="J1184" t="str">
        <f t="shared" si="90"/>
        <v>Mon</v>
      </c>
      <c r="K1184">
        <f t="shared" si="91"/>
        <v>9</v>
      </c>
      <c r="L1184" t="str">
        <f t="shared" si="92"/>
        <v>Jan</v>
      </c>
      <c r="M1184">
        <v>14</v>
      </c>
      <c r="N1184">
        <f t="shared" si="93"/>
        <v>1</v>
      </c>
      <c r="O1184" s="5">
        <f t="shared" si="94"/>
        <v>11.95</v>
      </c>
    </row>
    <row r="1185" spans="1:15" x14ac:dyDescent="0.25">
      <c r="A1185">
        <v>1196</v>
      </c>
      <c r="B1185">
        <v>524</v>
      </c>
      <c r="C1185">
        <f>IF(COUNTIF($B$2:B1185,B1185)=1,1,0)</f>
        <v>1</v>
      </c>
      <c r="D1185" s="1">
        <v>44935</v>
      </c>
      <c r="E1185" s="2">
        <v>0.6191550925925926</v>
      </c>
      <c r="F1185">
        <v>120</v>
      </c>
      <c r="G1185" t="str">
        <f>IFERROR(INDEX(menu_items!$B:$B,MATCH(F1185,menu_items!$A:$A,0)),"Unknown value")</f>
        <v>Steak Torta</v>
      </c>
      <c r="H1185" t="str">
        <f>IFERROR(INDEX(menu_items!$C:$C,MATCH(F1185,menu_items!$A:$A,0)),"Unknown value")</f>
        <v>Mexican</v>
      </c>
      <c r="I1185" s="5">
        <f>IFERROR(INDEX(menu_items!$D:$D,MATCH(F1185,menu_items!$A:$A,0)),0)</f>
        <v>13.95</v>
      </c>
      <c r="J1185" t="str">
        <f t="shared" si="90"/>
        <v>Mon</v>
      </c>
      <c r="K1185">
        <f t="shared" si="91"/>
        <v>9</v>
      </c>
      <c r="L1185" t="str">
        <f t="shared" si="92"/>
        <v>Jan</v>
      </c>
      <c r="M1185">
        <v>14</v>
      </c>
      <c r="N1185">
        <f t="shared" si="93"/>
        <v>2</v>
      </c>
      <c r="O1185" s="5">
        <f t="shared" si="94"/>
        <v>20.95</v>
      </c>
    </row>
    <row r="1186" spans="1:15" x14ac:dyDescent="0.25">
      <c r="A1186">
        <v>1197</v>
      </c>
      <c r="B1186">
        <v>524</v>
      </c>
      <c r="C1186">
        <f>IF(COUNTIF($B$2:B1186,B1186)=1,1,0)</f>
        <v>0</v>
      </c>
      <c r="D1186" s="1">
        <v>44935</v>
      </c>
      <c r="E1186" s="2">
        <v>0.6191550925925926</v>
      </c>
      <c r="F1186">
        <v>106</v>
      </c>
      <c r="G1186" t="str">
        <f>IFERROR(INDEX(menu_items!$B:$B,MATCH(F1186,menu_items!$A:$A,0)),"Unknown value")</f>
        <v>French Fries</v>
      </c>
      <c r="H1186" t="str">
        <f>IFERROR(INDEX(menu_items!$C:$C,MATCH(F1186,menu_items!$A:$A,0)),"Unknown value")</f>
        <v>American</v>
      </c>
      <c r="I1186" s="5">
        <f>IFERROR(INDEX(menu_items!$D:$D,MATCH(F1186,menu_items!$A:$A,0)),0)</f>
        <v>7</v>
      </c>
      <c r="J1186" t="str">
        <f t="shared" si="90"/>
        <v>Mon</v>
      </c>
      <c r="K1186">
        <f t="shared" si="91"/>
        <v>9</v>
      </c>
      <c r="L1186" t="str">
        <f t="shared" si="92"/>
        <v>Jan</v>
      </c>
      <c r="M1186">
        <v>14</v>
      </c>
      <c r="N1186">
        <f t="shared" si="93"/>
        <v>2</v>
      </c>
      <c r="O1186" s="5">
        <f t="shared" si="94"/>
        <v>20.95</v>
      </c>
    </row>
    <row r="1187" spans="1:15" x14ac:dyDescent="0.25">
      <c r="A1187">
        <v>1198</v>
      </c>
      <c r="B1187">
        <v>525</v>
      </c>
      <c r="C1187">
        <f>IF(COUNTIF($B$2:B1187,B1187)=1,1,0)</f>
        <v>1</v>
      </c>
      <c r="D1187" s="1">
        <v>44935</v>
      </c>
      <c r="E1187" s="2">
        <v>0.63108796296296299</v>
      </c>
      <c r="F1187">
        <v>113</v>
      </c>
      <c r="G1187" t="str">
        <f>IFERROR(INDEX(menu_items!$B:$B,MATCH(F1187,menu_items!$A:$A,0)),"Unknown value")</f>
        <v>Edamame</v>
      </c>
      <c r="H1187" t="str">
        <f>IFERROR(INDEX(menu_items!$C:$C,MATCH(F1187,menu_items!$A:$A,0)),"Unknown value")</f>
        <v>Asian</v>
      </c>
      <c r="I1187" s="5">
        <f>IFERROR(INDEX(menu_items!$D:$D,MATCH(F1187,menu_items!$A:$A,0)),0)</f>
        <v>5</v>
      </c>
      <c r="J1187" t="str">
        <f t="shared" si="90"/>
        <v>Mon</v>
      </c>
      <c r="K1187">
        <f t="shared" si="91"/>
        <v>9</v>
      </c>
      <c r="L1187" t="str">
        <f t="shared" si="92"/>
        <v>Jan</v>
      </c>
      <c r="M1187">
        <v>15</v>
      </c>
      <c r="N1187">
        <f t="shared" si="93"/>
        <v>1</v>
      </c>
      <c r="O1187" s="5">
        <f t="shared" si="94"/>
        <v>5</v>
      </c>
    </row>
    <row r="1188" spans="1:15" x14ac:dyDescent="0.25">
      <c r="A1188">
        <v>1199</v>
      </c>
      <c r="B1188">
        <v>526</v>
      </c>
      <c r="C1188">
        <f>IF(COUNTIF($B$2:B1188,B1188)=1,1,0)</f>
        <v>1</v>
      </c>
      <c r="D1188" s="1">
        <v>44935</v>
      </c>
      <c r="E1188" s="2">
        <v>0.63209490740740737</v>
      </c>
      <c r="F1188">
        <v>102</v>
      </c>
      <c r="G1188" t="str">
        <f>IFERROR(INDEX(menu_items!$B:$B,MATCH(F1188,menu_items!$A:$A,0)),"Unknown value")</f>
        <v>Cheeseburger</v>
      </c>
      <c r="H1188" t="str">
        <f>IFERROR(INDEX(menu_items!$C:$C,MATCH(F1188,menu_items!$A:$A,0)),"Unknown value")</f>
        <v>American</v>
      </c>
      <c r="I1188" s="5">
        <f>IFERROR(INDEX(menu_items!$D:$D,MATCH(F1188,menu_items!$A:$A,0)),0)</f>
        <v>13.95</v>
      </c>
      <c r="J1188" t="str">
        <f t="shared" si="90"/>
        <v>Mon</v>
      </c>
      <c r="K1188">
        <f t="shared" si="91"/>
        <v>9</v>
      </c>
      <c r="L1188" t="str">
        <f t="shared" si="92"/>
        <v>Jan</v>
      </c>
      <c r="M1188">
        <v>15</v>
      </c>
      <c r="N1188">
        <f t="shared" si="93"/>
        <v>2</v>
      </c>
      <c r="O1188" s="5">
        <f t="shared" si="94"/>
        <v>28.45</v>
      </c>
    </row>
    <row r="1189" spans="1:15" x14ac:dyDescent="0.25">
      <c r="A1189">
        <v>1200</v>
      </c>
      <c r="B1189">
        <v>526</v>
      </c>
      <c r="C1189">
        <f>IF(COUNTIF($B$2:B1189,B1189)=1,1,0)</f>
        <v>0</v>
      </c>
      <c r="D1189" s="1">
        <v>44935</v>
      </c>
      <c r="E1189" s="2">
        <v>0.63209490740740737</v>
      </c>
      <c r="F1189">
        <v>124</v>
      </c>
      <c r="G1189" t="str">
        <f>IFERROR(INDEX(menu_items!$B:$B,MATCH(F1189,menu_items!$A:$A,0)),"Unknown value")</f>
        <v>Spaghetti</v>
      </c>
      <c r="H1189" t="str">
        <f>IFERROR(INDEX(menu_items!$C:$C,MATCH(F1189,menu_items!$A:$A,0)),"Unknown value")</f>
        <v>Italian</v>
      </c>
      <c r="I1189" s="5">
        <f>IFERROR(INDEX(menu_items!$D:$D,MATCH(F1189,menu_items!$A:$A,0)),0)</f>
        <v>14.5</v>
      </c>
      <c r="J1189" t="str">
        <f t="shared" si="90"/>
        <v>Mon</v>
      </c>
      <c r="K1189">
        <f t="shared" si="91"/>
        <v>9</v>
      </c>
      <c r="L1189" t="str">
        <f t="shared" si="92"/>
        <v>Jan</v>
      </c>
      <c r="M1189">
        <v>15</v>
      </c>
      <c r="N1189">
        <f t="shared" si="93"/>
        <v>2</v>
      </c>
      <c r="O1189" s="5">
        <f t="shared" si="94"/>
        <v>28.45</v>
      </c>
    </row>
    <row r="1190" spans="1:15" x14ac:dyDescent="0.25">
      <c r="A1190">
        <v>1201</v>
      </c>
      <c r="B1190">
        <v>527</v>
      </c>
      <c r="C1190">
        <f>IF(COUNTIF($B$2:B1190,B1190)=1,1,0)</f>
        <v>1</v>
      </c>
      <c r="D1190" s="1">
        <v>44935</v>
      </c>
      <c r="E1190" s="2">
        <v>0.64140046296296294</v>
      </c>
      <c r="F1190">
        <v>125</v>
      </c>
      <c r="G1190" t="str">
        <f>IFERROR(INDEX(menu_items!$B:$B,MATCH(F1190,menu_items!$A:$A,0)),"Unknown value")</f>
        <v>Spaghetti &amp; Meatballs</v>
      </c>
      <c r="H1190" t="str">
        <f>IFERROR(INDEX(menu_items!$C:$C,MATCH(F1190,menu_items!$A:$A,0)),"Unknown value")</f>
        <v>Italian</v>
      </c>
      <c r="I1190" s="5">
        <f>IFERROR(INDEX(menu_items!$D:$D,MATCH(F1190,menu_items!$A:$A,0)),0)</f>
        <v>17.95</v>
      </c>
      <c r="J1190" t="str">
        <f t="shared" si="90"/>
        <v>Mon</v>
      </c>
      <c r="K1190">
        <f t="shared" si="91"/>
        <v>9</v>
      </c>
      <c r="L1190" t="str">
        <f t="shared" si="92"/>
        <v>Jan</v>
      </c>
      <c r="M1190">
        <v>15</v>
      </c>
      <c r="N1190">
        <f t="shared" si="93"/>
        <v>2</v>
      </c>
      <c r="O1190" s="5">
        <f t="shared" si="94"/>
        <v>24.95</v>
      </c>
    </row>
    <row r="1191" spans="1:15" x14ac:dyDescent="0.25">
      <c r="A1191">
        <v>1202</v>
      </c>
      <c r="B1191">
        <v>527</v>
      </c>
      <c r="C1191">
        <f>IF(COUNTIF($B$2:B1191,B1191)=1,1,0)</f>
        <v>0</v>
      </c>
      <c r="D1191" s="1">
        <v>44935</v>
      </c>
      <c r="E1191" s="2">
        <v>0.64140046296296294</v>
      </c>
      <c r="F1191">
        <v>105</v>
      </c>
      <c r="G1191" t="str">
        <f>IFERROR(INDEX(menu_items!$B:$B,MATCH(F1191,menu_items!$A:$A,0)),"Unknown value")</f>
        <v>Mac &amp; Cheese</v>
      </c>
      <c r="H1191" t="str">
        <f>IFERROR(INDEX(menu_items!$C:$C,MATCH(F1191,menu_items!$A:$A,0)),"Unknown value")</f>
        <v>American</v>
      </c>
      <c r="I1191" s="5">
        <f>IFERROR(INDEX(menu_items!$D:$D,MATCH(F1191,menu_items!$A:$A,0)),0)</f>
        <v>7</v>
      </c>
      <c r="J1191" t="str">
        <f t="shared" si="90"/>
        <v>Mon</v>
      </c>
      <c r="K1191">
        <f t="shared" si="91"/>
        <v>9</v>
      </c>
      <c r="L1191" t="str">
        <f t="shared" si="92"/>
        <v>Jan</v>
      </c>
      <c r="M1191">
        <v>15</v>
      </c>
      <c r="N1191">
        <f t="shared" si="93"/>
        <v>2</v>
      </c>
      <c r="O1191" s="5">
        <f t="shared" si="94"/>
        <v>24.95</v>
      </c>
    </row>
    <row r="1192" spans="1:15" x14ac:dyDescent="0.25">
      <c r="A1192">
        <v>1203</v>
      </c>
      <c r="B1192">
        <v>528</v>
      </c>
      <c r="C1192">
        <f>IF(COUNTIF($B$2:B1192,B1192)=1,1,0)</f>
        <v>1</v>
      </c>
      <c r="D1192" s="1">
        <v>44935</v>
      </c>
      <c r="E1192" s="2">
        <v>0.64399305555555553</v>
      </c>
      <c r="F1192">
        <v>110</v>
      </c>
      <c r="G1192" t="str">
        <f>IFERROR(INDEX(menu_items!$B:$B,MATCH(F1192,menu_items!$A:$A,0)),"Unknown value")</f>
        <v>Pork Ramen</v>
      </c>
      <c r="H1192" t="str">
        <f>IFERROR(INDEX(menu_items!$C:$C,MATCH(F1192,menu_items!$A:$A,0)),"Unknown value")</f>
        <v>Asian</v>
      </c>
      <c r="I1192" s="5">
        <f>IFERROR(INDEX(menu_items!$D:$D,MATCH(F1192,menu_items!$A:$A,0)),0)</f>
        <v>17.95</v>
      </c>
      <c r="J1192" t="str">
        <f t="shared" si="90"/>
        <v>Mon</v>
      </c>
      <c r="K1192">
        <f t="shared" si="91"/>
        <v>9</v>
      </c>
      <c r="L1192" t="str">
        <f t="shared" si="92"/>
        <v>Jan</v>
      </c>
      <c r="M1192">
        <v>15</v>
      </c>
      <c r="N1192">
        <f t="shared" si="93"/>
        <v>1</v>
      </c>
      <c r="O1192" s="5">
        <f t="shared" si="94"/>
        <v>17.95</v>
      </c>
    </row>
    <row r="1193" spans="1:15" x14ac:dyDescent="0.25">
      <c r="A1193">
        <v>1204</v>
      </c>
      <c r="B1193">
        <v>529</v>
      </c>
      <c r="C1193">
        <f>IF(COUNTIF($B$2:B1193,B1193)=1,1,0)</f>
        <v>1</v>
      </c>
      <c r="D1193" s="1">
        <v>44935</v>
      </c>
      <c r="E1193" s="2">
        <v>0.64653935185185185</v>
      </c>
      <c r="F1193">
        <v>116</v>
      </c>
      <c r="G1193" t="str">
        <f>IFERROR(INDEX(menu_items!$B:$B,MATCH(F1193,menu_items!$A:$A,0)),"Unknown value")</f>
        <v>Steak Tacos</v>
      </c>
      <c r="H1193" t="str">
        <f>IFERROR(INDEX(menu_items!$C:$C,MATCH(F1193,menu_items!$A:$A,0)),"Unknown value")</f>
        <v>Mexican</v>
      </c>
      <c r="I1193" s="5">
        <f>IFERROR(INDEX(menu_items!$D:$D,MATCH(F1193,menu_items!$A:$A,0)),0)</f>
        <v>13.95</v>
      </c>
      <c r="J1193" t="str">
        <f t="shared" si="90"/>
        <v>Mon</v>
      </c>
      <c r="K1193">
        <f t="shared" si="91"/>
        <v>9</v>
      </c>
      <c r="L1193" t="str">
        <f t="shared" si="92"/>
        <v>Jan</v>
      </c>
      <c r="M1193">
        <v>15</v>
      </c>
      <c r="N1193">
        <f t="shared" si="93"/>
        <v>3</v>
      </c>
      <c r="O1193" s="5">
        <f t="shared" si="94"/>
        <v>45.849999999999994</v>
      </c>
    </row>
    <row r="1194" spans="1:15" x14ac:dyDescent="0.25">
      <c r="A1194">
        <v>1205</v>
      </c>
      <c r="B1194">
        <v>529</v>
      </c>
      <c r="C1194">
        <f>IF(COUNTIF($B$2:B1194,B1194)=1,1,0)</f>
        <v>0</v>
      </c>
      <c r="D1194" s="1">
        <v>44935</v>
      </c>
      <c r="E1194" s="2">
        <v>0.64653935185185185</v>
      </c>
      <c r="F1194">
        <v>102</v>
      </c>
      <c r="G1194" t="str">
        <f>IFERROR(INDEX(menu_items!$B:$B,MATCH(F1194,menu_items!$A:$A,0)),"Unknown value")</f>
        <v>Cheeseburger</v>
      </c>
      <c r="H1194" t="str">
        <f>IFERROR(INDEX(menu_items!$C:$C,MATCH(F1194,menu_items!$A:$A,0)),"Unknown value")</f>
        <v>American</v>
      </c>
      <c r="I1194" s="5">
        <f>IFERROR(INDEX(menu_items!$D:$D,MATCH(F1194,menu_items!$A:$A,0)),0)</f>
        <v>13.95</v>
      </c>
      <c r="J1194" t="str">
        <f t="shared" si="90"/>
        <v>Mon</v>
      </c>
      <c r="K1194">
        <f t="shared" si="91"/>
        <v>9</v>
      </c>
      <c r="L1194" t="str">
        <f t="shared" si="92"/>
        <v>Jan</v>
      </c>
      <c r="M1194">
        <v>15</v>
      </c>
      <c r="N1194">
        <f t="shared" si="93"/>
        <v>3</v>
      </c>
      <c r="O1194" s="5">
        <f t="shared" si="94"/>
        <v>45.849999999999994</v>
      </c>
    </row>
    <row r="1195" spans="1:15" x14ac:dyDescent="0.25">
      <c r="A1195">
        <v>1206</v>
      </c>
      <c r="B1195">
        <v>529</v>
      </c>
      <c r="C1195">
        <f>IF(COUNTIF($B$2:B1195,B1195)=1,1,0)</f>
        <v>0</v>
      </c>
      <c r="D1195" s="1">
        <v>44935</v>
      </c>
      <c r="E1195" s="2">
        <v>0.64653935185185185</v>
      </c>
      <c r="F1195">
        <v>109</v>
      </c>
      <c r="G1195" t="str">
        <f>IFERROR(INDEX(menu_items!$B:$B,MATCH(F1195,menu_items!$A:$A,0)),"Unknown value")</f>
        <v>Korean Beef Bowl</v>
      </c>
      <c r="H1195" t="str">
        <f>IFERROR(INDEX(menu_items!$C:$C,MATCH(F1195,menu_items!$A:$A,0)),"Unknown value")</f>
        <v>Asian</v>
      </c>
      <c r="I1195" s="5">
        <f>IFERROR(INDEX(menu_items!$D:$D,MATCH(F1195,menu_items!$A:$A,0)),0)</f>
        <v>17.95</v>
      </c>
      <c r="J1195" t="str">
        <f t="shared" si="90"/>
        <v>Mon</v>
      </c>
      <c r="K1195">
        <f t="shared" si="91"/>
        <v>9</v>
      </c>
      <c r="L1195" t="str">
        <f t="shared" si="92"/>
        <v>Jan</v>
      </c>
      <c r="M1195">
        <v>15</v>
      </c>
      <c r="N1195">
        <f t="shared" si="93"/>
        <v>3</v>
      </c>
      <c r="O1195" s="5">
        <f t="shared" si="94"/>
        <v>45.849999999999994</v>
      </c>
    </row>
    <row r="1196" spans="1:15" x14ac:dyDescent="0.25">
      <c r="A1196">
        <v>1207</v>
      </c>
      <c r="B1196">
        <v>530</v>
      </c>
      <c r="C1196">
        <f>IF(COUNTIF($B$2:B1196,B1196)=1,1,0)</f>
        <v>1</v>
      </c>
      <c r="D1196" s="1">
        <v>44935</v>
      </c>
      <c r="E1196" s="2">
        <v>0.65487268518518515</v>
      </c>
      <c r="F1196">
        <v>108</v>
      </c>
      <c r="G1196" t="str">
        <f>IFERROR(INDEX(menu_items!$B:$B,MATCH(F1196,menu_items!$A:$A,0)),"Unknown value")</f>
        <v>Tofu Pad Thai</v>
      </c>
      <c r="H1196" t="str">
        <f>IFERROR(INDEX(menu_items!$C:$C,MATCH(F1196,menu_items!$A:$A,0)),"Unknown value")</f>
        <v>Asian</v>
      </c>
      <c r="I1196" s="5">
        <f>IFERROR(INDEX(menu_items!$D:$D,MATCH(F1196,menu_items!$A:$A,0)),0)</f>
        <v>14.5</v>
      </c>
      <c r="J1196" t="str">
        <f t="shared" si="90"/>
        <v>Mon</v>
      </c>
      <c r="K1196">
        <f t="shared" si="91"/>
        <v>9</v>
      </c>
      <c r="L1196" t="str">
        <f t="shared" si="92"/>
        <v>Jan</v>
      </c>
      <c r="M1196">
        <v>15</v>
      </c>
      <c r="N1196">
        <f t="shared" si="93"/>
        <v>2</v>
      </c>
      <c r="O1196" s="5">
        <f t="shared" si="94"/>
        <v>27.45</v>
      </c>
    </row>
    <row r="1197" spans="1:15" x14ac:dyDescent="0.25">
      <c r="A1197">
        <v>1208</v>
      </c>
      <c r="B1197">
        <v>530</v>
      </c>
      <c r="C1197">
        <f>IF(COUNTIF($B$2:B1197,B1197)=1,1,0)</f>
        <v>0</v>
      </c>
      <c r="D1197" s="1">
        <v>44935</v>
      </c>
      <c r="E1197" s="2">
        <v>0.65487268518518515</v>
      </c>
      <c r="F1197">
        <v>117</v>
      </c>
      <c r="G1197" t="str">
        <f>IFERROR(INDEX(menu_items!$B:$B,MATCH(F1197,menu_items!$A:$A,0)),"Unknown value")</f>
        <v>Chicken Burrito</v>
      </c>
      <c r="H1197" t="str">
        <f>IFERROR(INDEX(menu_items!$C:$C,MATCH(F1197,menu_items!$A:$A,0)),"Unknown value")</f>
        <v>Mexican</v>
      </c>
      <c r="I1197" s="5">
        <f>IFERROR(INDEX(menu_items!$D:$D,MATCH(F1197,menu_items!$A:$A,0)),0)</f>
        <v>12.95</v>
      </c>
      <c r="J1197" t="str">
        <f t="shared" si="90"/>
        <v>Mon</v>
      </c>
      <c r="K1197">
        <f t="shared" si="91"/>
        <v>9</v>
      </c>
      <c r="L1197" t="str">
        <f t="shared" si="92"/>
        <v>Jan</v>
      </c>
      <c r="M1197">
        <v>15</v>
      </c>
      <c r="N1197">
        <f t="shared" si="93"/>
        <v>2</v>
      </c>
      <c r="O1197" s="5">
        <f t="shared" si="94"/>
        <v>27.45</v>
      </c>
    </row>
    <row r="1198" spans="1:15" x14ac:dyDescent="0.25">
      <c r="A1198">
        <v>1209</v>
      </c>
      <c r="B1198">
        <v>531</v>
      </c>
      <c r="C1198">
        <f>IF(COUNTIF($B$2:B1198,B1198)=1,1,0)</f>
        <v>1</v>
      </c>
      <c r="D1198" s="1">
        <v>44935</v>
      </c>
      <c r="E1198" s="2">
        <v>0.66539351851851847</v>
      </c>
      <c r="F1198">
        <v>118</v>
      </c>
      <c r="G1198" t="str">
        <f>IFERROR(INDEX(menu_items!$B:$B,MATCH(F1198,menu_items!$A:$A,0)),"Unknown value")</f>
        <v>Steak Burrito</v>
      </c>
      <c r="H1198" t="str">
        <f>IFERROR(INDEX(menu_items!$C:$C,MATCH(F1198,menu_items!$A:$A,0)),"Unknown value")</f>
        <v>Mexican</v>
      </c>
      <c r="I1198" s="5">
        <f>IFERROR(INDEX(menu_items!$D:$D,MATCH(F1198,menu_items!$A:$A,0)),0)</f>
        <v>14.95</v>
      </c>
      <c r="J1198" t="str">
        <f t="shared" si="90"/>
        <v>Mon</v>
      </c>
      <c r="K1198">
        <f t="shared" si="91"/>
        <v>9</v>
      </c>
      <c r="L1198" t="str">
        <f t="shared" si="92"/>
        <v>Jan</v>
      </c>
      <c r="M1198">
        <v>15</v>
      </c>
      <c r="N1198">
        <f t="shared" si="93"/>
        <v>1</v>
      </c>
      <c r="O1198" s="5">
        <f t="shared" si="94"/>
        <v>14.95</v>
      </c>
    </row>
    <row r="1199" spans="1:15" x14ac:dyDescent="0.25">
      <c r="A1199">
        <v>1210</v>
      </c>
      <c r="B1199">
        <v>532</v>
      </c>
      <c r="C1199">
        <f>IF(COUNTIF($B$2:B1199,B1199)=1,1,0)</f>
        <v>1</v>
      </c>
      <c r="D1199" s="1">
        <v>44935</v>
      </c>
      <c r="E1199" s="2">
        <v>0.67671296296296302</v>
      </c>
      <c r="F1199">
        <v>118</v>
      </c>
      <c r="G1199" t="str">
        <f>IFERROR(INDEX(menu_items!$B:$B,MATCH(F1199,menu_items!$A:$A,0)),"Unknown value")</f>
        <v>Steak Burrito</v>
      </c>
      <c r="H1199" t="str">
        <f>IFERROR(INDEX(menu_items!$C:$C,MATCH(F1199,menu_items!$A:$A,0)),"Unknown value")</f>
        <v>Mexican</v>
      </c>
      <c r="I1199" s="5">
        <f>IFERROR(INDEX(menu_items!$D:$D,MATCH(F1199,menu_items!$A:$A,0)),0)</f>
        <v>14.95</v>
      </c>
      <c r="J1199" t="str">
        <f t="shared" si="90"/>
        <v>Mon</v>
      </c>
      <c r="K1199">
        <f t="shared" si="91"/>
        <v>9</v>
      </c>
      <c r="L1199" t="str">
        <f t="shared" si="92"/>
        <v>Jan</v>
      </c>
      <c r="M1199">
        <v>16</v>
      </c>
      <c r="N1199">
        <f t="shared" si="93"/>
        <v>2</v>
      </c>
      <c r="O1199" s="5">
        <f t="shared" si="94"/>
        <v>25.45</v>
      </c>
    </row>
    <row r="1200" spans="1:15" x14ac:dyDescent="0.25">
      <c r="A1200">
        <v>1211</v>
      </c>
      <c r="B1200">
        <v>532</v>
      </c>
      <c r="C1200">
        <f>IF(COUNTIF($B$2:B1200,B1200)=1,1,0)</f>
        <v>0</v>
      </c>
      <c r="D1200" s="1">
        <v>44935</v>
      </c>
      <c r="E1200" s="2">
        <v>0.67671296296296302</v>
      </c>
      <c r="F1200">
        <v>121</v>
      </c>
      <c r="G1200" t="str">
        <f>IFERROR(INDEX(menu_items!$B:$B,MATCH(F1200,menu_items!$A:$A,0)),"Unknown value")</f>
        <v>Cheese Quesadillas</v>
      </c>
      <c r="H1200" t="str">
        <f>IFERROR(INDEX(menu_items!$C:$C,MATCH(F1200,menu_items!$A:$A,0)),"Unknown value")</f>
        <v>Mexican</v>
      </c>
      <c r="I1200" s="5">
        <f>IFERROR(INDEX(menu_items!$D:$D,MATCH(F1200,menu_items!$A:$A,0)),0)</f>
        <v>10.5</v>
      </c>
      <c r="J1200" t="str">
        <f t="shared" si="90"/>
        <v>Mon</v>
      </c>
      <c r="K1200">
        <f t="shared" si="91"/>
        <v>9</v>
      </c>
      <c r="L1200" t="str">
        <f t="shared" si="92"/>
        <v>Jan</v>
      </c>
      <c r="M1200">
        <v>16</v>
      </c>
      <c r="N1200">
        <f t="shared" si="93"/>
        <v>2</v>
      </c>
      <c r="O1200" s="5">
        <f t="shared" si="94"/>
        <v>25.45</v>
      </c>
    </row>
    <row r="1201" spans="1:15" x14ac:dyDescent="0.25">
      <c r="A1201">
        <v>1212</v>
      </c>
      <c r="B1201">
        <v>533</v>
      </c>
      <c r="C1201">
        <f>IF(COUNTIF($B$2:B1201,B1201)=1,1,0)</f>
        <v>1</v>
      </c>
      <c r="D1201" s="1">
        <v>44935</v>
      </c>
      <c r="E1201" s="2">
        <v>0.68660879629629634</v>
      </c>
      <c r="F1201">
        <v>124</v>
      </c>
      <c r="G1201" t="str">
        <f>IFERROR(INDEX(menu_items!$B:$B,MATCH(F1201,menu_items!$A:$A,0)),"Unknown value")</f>
        <v>Spaghetti</v>
      </c>
      <c r="H1201" t="str">
        <f>IFERROR(INDEX(menu_items!$C:$C,MATCH(F1201,menu_items!$A:$A,0)),"Unknown value")</f>
        <v>Italian</v>
      </c>
      <c r="I1201" s="5">
        <f>IFERROR(INDEX(menu_items!$D:$D,MATCH(F1201,menu_items!$A:$A,0)),0)</f>
        <v>14.5</v>
      </c>
      <c r="J1201" t="str">
        <f t="shared" si="90"/>
        <v>Mon</v>
      </c>
      <c r="K1201">
        <f t="shared" si="91"/>
        <v>9</v>
      </c>
      <c r="L1201" t="str">
        <f t="shared" si="92"/>
        <v>Jan</v>
      </c>
      <c r="M1201">
        <v>16</v>
      </c>
      <c r="N1201">
        <f t="shared" si="93"/>
        <v>2</v>
      </c>
      <c r="O1201" s="5">
        <f t="shared" si="94"/>
        <v>21.5</v>
      </c>
    </row>
    <row r="1202" spans="1:15" x14ac:dyDescent="0.25">
      <c r="A1202">
        <v>1213</v>
      </c>
      <c r="B1202">
        <v>533</v>
      </c>
      <c r="C1202">
        <f>IF(COUNTIF($B$2:B1202,B1202)=1,1,0)</f>
        <v>0</v>
      </c>
      <c r="D1202" s="1">
        <v>44935</v>
      </c>
      <c r="E1202" s="2">
        <v>0.68660879629629634</v>
      </c>
      <c r="F1202">
        <v>122</v>
      </c>
      <c r="G1202" t="str">
        <f>IFERROR(INDEX(menu_items!$B:$B,MATCH(F1202,menu_items!$A:$A,0)),"Unknown value")</f>
        <v>Chips &amp; Salsa</v>
      </c>
      <c r="H1202" t="str">
        <f>IFERROR(INDEX(menu_items!$C:$C,MATCH(F1202,menu_items!$A:$A,0)),"Unknown value")</f>
        <v>Mexican</v>
      </c>
      <c r="I1202" s="5">
        <f>IFERROR(INDEX(menu_items!$D:$D,MATCH(F1202,menu_items!$A:$A,0)),0)</f>
        <v>7</v>
      </c>
      <c r="J1202" t="str">
        <f t="shared" si="90"/>
        <v>Mon</v>
      </c>
      <c r="K1202">
        <f t="shared" si="91"/>
        <v>9</v>
      </c>
      <c r="L1202" t="str">
        <f t="shared" si="92"/>
        <v>Jan</v>
      </c>
      <c r="M1202">
        <v>16</v>
      </c>
      <c r="N1202">
        <f t="shared" si="93"/>
        <v>2</v>
      </c>
      <c r="O1202" s="5">
        <f t="shared" si="94"/>
        <v>21.5</v>
      </c>
    </row>
    <row r="1203" spans="1:15" x14ac:dyDescent="0.25">
      <c r="A1203">
        <v>1215</v>
      </c>
      <c r="B1203">
        <v>534</v>
      </c>
      <c r="C1203">
        <f>IF(COUNTIF($B$2:B1203,B1203)=1,1,0)</f>
        <v>1</v>
      </c>
      <c r="D1203" s="1">
        <v>44935</v>
      </c>
      <c r="E1203" s="2">
        <v>0.6968981481481481</v>
      </c>
      <c r="F1203">
        <v>119</v>
      </c>
      <c r="G1203" t="str">
        <f>IFERROR(INDEX(menu_items!$B:$B,MATCH(F1203,menu_items!$A:$A,0)),"Unknown value")</f>
        <v>Chicken Torta</v>
      </c>
      <c r="H1203" t="str">
        <f>IFERROR(INDEX(menu_items!$C:$C,MATCH(F1203,menu_items!$A:$A,0)),"Unknown value")</f>
        <v>Mexican</v>
      </c>
      <c r="I1203" s="5">
        <f>IFERROR(INDEX(menu_items!$D:$D,MATCH(F1203,menu_items!$A:$A,0)),0)</f>
        <v>11.95</v>
      </c>
      <c r="J1203" t="str">
        <f t="shared" si="90"/>
        <v>Mon</v>
      </c>
      <c r="K1203">
        <f t="shared" si="91"/>
        <v>9</v>
      </c>
      <c r="L1203" t="str">
        <f t="shared" si="92"/>
        <v>Jan</v>
      </c>
      <c r="M1203">
        <v>16</v>
      </c>
      <c r="N1203">
        <f t="shared" si="93"/>
        <v>2</v>
      </c>
      <c r="O1203" s="5">
        <f t="shared" si="94"/>
        <v>18.95</v>
      </c>
    </row>
    <row r="1204" spans="1:15" x14ac:dyDescent="0.25">
      <c r="A1204">
        <v>1216</v>
      </c>
      <c r="B1204">
        <v>534</v>
      </c>
      <c r="C1204">
        <f>IF(COUNTIF($B$2:B1204,B1204)=1,1,0)</f>
        <v>0</v>
      </c>
      <c r="D1204" s="1">
        <v>44935</v>
      </c>
      <c r="E1204" s="2">
        <v>0.6968981481481481</v>
      </c>
      <c r="F1204">
        <v>105</v>
      </c>
      <c r="G1204" t="str">
        <f>IFERROR(INDEX(menu_items!$B:$B,MATCH(F1204,menu_items!$A:$A,0)),"Unknown value")</f>
        <v>Mac &amp; Cheese</v>
      </c>
      <c r="H1204" t="str">
        <f>IFERROR(INDEX(menu_items!$C:$C,MATCH(F1204,menu_items!$A:$A,0)),"Unknown value")</f>
        <v>American</v>
      </c>
      <c r="I1204" s="5">
        <f>IFERROR(INDEX(menu_items!$D:$D,MATCH(F1204,menu_items!$A:$A,0)),0)</f>
        <v>7</v>
      </c>
      <c r="J1204" t="str">
        <f t="shared" si="90"/>
        <v>Mon</v>
      </c>
      <c r="K1204">
        <f t="shared" si="91"/>
        <v>9</v>
      </c>
      <c r="L1204" t="str">
        <f t="shared" si="92"/>
        <v>Jan</v>
      </c>
      <c r="M1204">
        <v>16</v>
      </c>
      <c r="N1204">
        <f t="shared" si="93"/>
        <v>2</v>
      </c>
      <c r="O1204" s="5">
        <f t="shared" si="94"/>
        <v>18.95</v>
      </c>
    </row>
    <row r="1205" spans="1:15" x14ac:dyDescent="0.25">
      <c r="A1205">
        <v>1217</v>
      </c>
      <c r="B1205">
        <v>535</v>
      </c>
      <c r="C1205">
        <f>IF(COUNTIF($B$2:B1205,B1205)=1,1,0)</f>
        <v>1</v>
      </c>
      <c r="D1205" s="1">
        <v>44935</v>
      </c>
      <c r="E1205" s="2">
        <v>0.7144328703703704</v>
      </c>
      <c r="F1205">
        <v>108</v>
      </c>
      <c r="G1205" t="str">
        <f>IFERROR(INDEX(menu_items!$B:$B,MATCH(F1205,menu_items!$A:$A,0)),"Unknown value")</f>
        <v>Tofu Pad Thai</v>
      </c>
      <c r="H1205" t="str">
        <f>IFERROR(INDEX(menu_items!$C:$C,MATCH(F1205,menu_items!$A:$A,0)),"Unknown value")</f>
        <v>Asian</v>
      </c>
      <c r="I1205" s="5">
        <f>IFERROR(INDEX(menu_items!$D:$D,MATCH(F1205,menu_items!$A:$A,0)),0)</f>
        <v>14.5</v>
      </c>
      <c r="J1205" t="str">
        <f t="shared" ref="J1205:J1267" si="95">TEXT(D1205,"ddd")</f>
        <v>Mon</v>
      </c>
      <c r="K1205">
        <f t="shared" ref="K1205:K1267" si="96">DAY(D1205)</f>
        <v>9</v>
      </c>
      <c r="L1205" t="str">
        <f t="shared" ref="L1205:L1267" si="97">TEXT(D1205,"mmm")</f>
        <v>Jan</v>
      </c>
      <c r="M1205">
        <v>17</v>
      </c>
      <c r="N1205">
        <f t="shared" si="93"/>
        <v>1</v>
      </c>
      <c r="O1205" s="5">
        <f t="shared" si="94"/>
        <v>14.5</v>
      </c>
    </row>
    <row r="1206" spans="1:15" x14ac:dyDescent="0.25">
      <c r="A1206">
        <v>1218</v>
      </c>
      <c r="B1206">
        <v>536</v>
      </c>
      <c r="C1206">
        <f>IF(COUNTIF($B$2:B1206,B1206)=1,1,0)</f>
        <v>1</v>
      </c>
      <c r="D1206" s="1">
        <v>44935</v>
      </c>
      <c r="E1206" s="2">
        <v>0.72141203703703705</v>
      </c>
      <c r="F1206">
        <v>115</v>
      </c>
      <c r="G1206" t="str">
        <f>IFERROR(INDEX(menu_items!$B:$B,MATCH(F1206,menu_items!$A:$A,0)),"Unknown value")</f>
        <v>Chicken Tacos</v>
      </c>
      <c r="H1206" t="str">
        <f>IFERROR(INDEX(menu_items!$C:$C,MATCH(F1206,menu_items!$A:$A,0)),"Unknown value")</f>
        <v>Mexican</v>
      </c>
      <c r="I1206" s="5">
        <f>IFERROR(INDEX(menu_items!$D:$D,MATCH(F1206,menu_items!$A:$A,0)),0)</f>
        <v>11.95</v>
      </c>
      <c r="J1206" t="str">
        <f t="shared" si="95"/>
        <v>Mon</v>
      </c>
      <c r="K1206">
        <f t="shared" si="96"/>
        <v>9</v>
      </c>
      <c r="L1206" t="str">
        <f t="shared" si="97"/>
        <v>Jan</v>
      </c>
      <c r="M1206">
        <v>17</v>
      </c>
      <c r="N1206">
        <f t="shared" si="93"/>
        <v>2</v>
      </c>
      <c r="O1206" s="5">
        <f t="shared" si="94"/>
        <v>26.9</v>
      </c>
    </row>
    <row r="1207" spans="1:15" x14ac:dyDescent="0.25">
      <c r="A1207">
        <v>1219</v>
      </c>
      <c r="B1207">
        <v>536</v>
      </c>
      <c r="C1207">
        <f>IF(COUNTIF($B$2:B1207,B1207)=1,1,0)</f>
        <v>0</v>
      </c>
      <c r="D1207" s="1">
        <v>44935</v>
      </c>
      <c r="E1207" s="2">
        <v>0.72141203703703705</v>
      </c>
      <c r="F1207">
        <v>118</v>
      </c>
      <c r="G1207" t="str">
        <f>IFERROR(INDEX(menu_items!$B:$B,MATCH(F1207,menu_items!$A:$A,0)),"Unknown value")</f>
        <v>Steak Burrito</v>
      </c>
      <c r="H1207" t="str">
        <f>IFERROR(INDEX(menu_items!$C:$C,MATCH(F1207,menu_items!$A:$A,0)),"Unknown value")</f>
        <v>Mexican</v>
      </c>
      <c r="I1207" s="5">
        <f>IFERROR(INDEX(menu_items!$D:$D,MATCH(F1207,menu_items!$A:$A,0)),0)</f>
        <v>14.95</v>
      </c>
      <c r="J1207" t="str">
        <f t="shared" si="95"/>
        <v>Mon</v>
      </c>
      <c r="K1207">
        <f t="shared" si="96"/>
        <v>9</v>
      </c>
      <c r="L1207" t="str">
        <f t="shared" si="97"/>
        <v>Jan</v>
      </c>
      <c r="M1207">
        <v>17</v>
      </c>
      <c r="N1207">
        <f t="shared" si="93"/>
        <v>2</v>
      </c>
      <c r="O1207" s="5">
        <f t="shared" si="94"/>
        <v>26.9</v>
      </c>
    </row>
    <row r="1208" spans="1:15" x14ac:dyDescent="0.25">
      <c r="A1208">
        <v>1220</v>
      </c>
      <c r="B1208">
        <v>537</v>
      </c>
      <c r="C1208">
        <f>IF(COUNTIF($B$2:B1208,B1208)=1,1,0)</f>
        <v>1</v>
      </c>
      <c r="D1208" s="1">
        <v>44935</v>
      </c>
      <c r="E1208" s="2">
        <v>0.72490740740740744</v>
      </c>
      <c r="F1208">
        <v>108</v>
      </c>
      <c r="G1208" t="str">
        <f>IFERROR(INDEX(menu_items!$B:$B,MATCH(F1208,menu_items!$A:$A,0)),"Unknown value")</f>
        <v>Tofu Pad Thai</v>
      </c>
      <c r="H1208" t="str">
        <f>IFERROR(INDEX(menu_items!$C:$C,MATCH(F1208,menu_items!$A:$A,0)),"Unknown value")</f>
        <v>Asian</v>
      </c>
      <c r="I1208" s="5">
        <f>IFERROR(INDEX(menu_items!$D:$D,MATCH(F1208,menu_items!$A:$A,0)),0)</f>
        <v>14.5</v>
      </c>
      <c r="J1208" t="str">
        <f t="shared" si="95"/>
        <v>Mon</v>
      </c>
      <c r="K1208">
        <f t="shared" si="96"/>
        <v>9</v>
      </c>
      <c r="L1208" t="str">
        <f t="shared" si="97"/>
        <v>Jan</v>
      </c>
      <c r="M1208">
        <v>17</v>
      </c>
      <c r="N1208">
        <f t="shared" si="93"/>
        <v>3</v>
      </c>
      <c r="O1208" s="5">
        <f t="shared" si="94"/>
        <v>45.400000000000006</v>
      </c>
    </row>
    <row r="1209" spans="1:15" x14ac:dyDescent="0.25">
      <c r="A1209">
        <v>1221</v>
      </c>
      <c r="B1209">
        <v>537</v>
      </c>
      <c r="C1209">
        <f>IF(COUNTIF($B$2:B1209,B1209)=1,1,0)</f>
        <v>0</v>
      </c>
      <c r="D1209" s="1">
        <v>44935</v>
      </c>
      <c r="E1209" s="2">
        <v>0.72490740740740744</v>
      </c>
      <c r="F1209">
        <v>109</v>
      </c>
      <c r="G1209" t="str">
        <f>IFERROR(INDEX(menu_items!$B:$B,MATCH(F1209,menu_items!$A:$A,0)),"Unknown value")</f>
        <v>Korean Beef Bowl</v>
      </c>
      <c r="H1209" t="str">
        <f>IFERROR(INDEX(menu_items!$C:$C,MATCH(F1209,menu_items!$A:$A,0)),"Unknown value")</f>
        <v>Asian</v>
      </c>
      <c r="I1209" s="5">
        <f>IFERROR(INDEX(menu_items!$D:$D,MATCH(F1209,menu_items!$A:$A,0)),0)</f>
        <v>17.95</v>
      </c>
      <c r="J1209" t="str">
        <f t="shared" si="95"/>
        <v>Mon</v>
      </c>
      <c r="K1209">
        <f t="shared" si="96"/>
        <v>9</v>
      </c>
      <c r="L1209" t="str">
        <f t="shared" si="97"/>
        <v>Jan</v>
      </c>
      <c r="M1209">
        <v>17</v>
      </c>
      <c r="N1209">
        <f t="shared" si="93"/>
        <v>3</v>
      </c>
      <c r="O1209" s="5">
        <f t="shared" si="94"/>
        <v>45.400000000000006</v>
      </c>
    </row>
    <row r="1210" spans="1:15" x14ac:dyDescent="0.25">
      <c r="A1210">
        <v>1222</v>
      </c>
      <c r="B1210">
        <v>537</v>
      </c>
      <c r="C1210">
        <f>IF(COUNTIF($B$2:B1210,B1210)=1,1,0)</f>
        <v>0</v>
      </c>
      <c r="D1210" s="1">
        <v>44935</v>
      </c>
      <c r="E1210" s="2">
        <v>0.72490740740740744</v>
      </c>
      <c r="F1210">
        <v>117</v>
      </c>
      <c r="G1210" t="str">
        <f>IFERROR(INDEX(menu_items!$B:$B,MATCH(F1210,menu_items!$A:$A,0)),"Unknown value")</f>
        <v>Chicken Burrito</v>
      </c>
      <c r="H1210" t="str">
        <f>IFERROR(INDEX(menu_items!$C:$C,MATCH(F1210,menu_items!$A:$A,0)),"Unknown value")</f>
        <v>Mexican</v>
      </c>
      <c r="I1210" s="5">
        <f>IFERROR(INDEX(menu_items!$D:$D,MATCH(F1210,menu_items!$A:$A,0)),0)</f>
        <v>12.95</v>
      </c>
      <c r="J1210" t="str">
        <f t="shared" si="95"/>
        <v>Mon</v>
      </c>
      <c r="K1210">
        <f t="shared" si="96"/>
        <v>9</v>
      </c>
      <c r="L1210" t="str">
        <f t="shared" si="97"/>
        <v>Jan</v>
      </c>
      <c r="M1210">
        <v>17</v>
      </c>
      <c r="N1210">
        <f t="shared" si="93"/>
        <v>3</v>
      </c>
      <c r="O1210" s="5">
        <f t="shared" si="94"/>
        <v>45.400000000000006</v>
      </c>
    </row>
    <row r="1211" spans="1:15" x14ac:dyDescent="0.25">
      <c r="A1211">
        <v>1223</v>
      </c>
      <c r="B1211">
        <v>538</v>
      </c>
      <c r="C1211">
        <f>IF(COUNTIF($B$2:B1211,B1211)=1,1,0)</f>
        <v>1</v>
      </c>
      <c r="D1211" s="1">
        <v>44935</v>
      </c>
      <c r="E1211" s="2">
        <v>0.73893518518518519</v>
      </c>
      <c r="F1211">
        <v>123</v>
      </c>
      <c r="G1211" t="str">
        <f>IFERROR(INDEX(menu_items!$B:$B,MATCH(F1211,menu_items!$A:$A,0)),"Unknown value")</f>
        <v>Chips &amp; Guacamole</v>
      </c>
      <c r="H1211" t="str">
        <f>IFERROR(INDEX(menu_items!$C:$C,MATCH(F1211,menu_items!$A:$A,0)),"Unknown value")</f>
        <v>Mexican</v>
      </c>
      <c r="I1211" s="5">
        <f>IFERROR(INDEX(menu_items!$D:$D,MATCH(F1211,menu_items!$A:$A,0)),0)</f>
        <v>9</v>
      </c>
      <c r="J1211" t="str">
        <f t="shared" si="95"/>
        <v>Mon</v>
      </c>
      <c r="K1211">
        <f t="shared" si="96"/>
        <v>9</v>
      </c>
      <c r="L1211" t="str">
        <f t="shared" si="97"/>
        <v>Jan</v>
      </c>
      <c r="M1211">
        <v>17</v>
      </c>
      <c r="N1211">
        <f t="shared" si="93"/>
        <v>1</v>
      </c>
      <c r="O1211" s="5">
        <f t="shared" si="94"/>
        <v>9</v>
      </c>
    </row>
    <row r="1212" spans="1:15" x14ac:dyDescent="0.25">
      <c r="A1212">
        <v>1224</v>
      </c>
      <c r="B1212">
        <v>539</v>
      </c>
      <c r="C1212">
        <f>IF(COUNTIF($B$2:B1212,B1212)=1,1,0)</f>
        <v>1</v>
      </c>
      <c r="D1212" s="1">
        <v>44935</v>
      </c>
      <c r="E1212" s="2">
        <v>0.74414351851851857</v>
      </c>
      <c r="F1212">
        <v>124</v>
      </c>
      <c r="G1212" t="str">
        <f>IFERROR(INDEX(menu_items!$B:$B,MATCH(F1212,menu_items!$A:$A,0)),"Unknown value")</f>
        <v>Spaghetti</v>
      </c>
      <c r="H1212" t="str">
        <f>IFERROR(INDEX(menu_items!$C:$C,MATCH(F1212,menu_items!$A:$A,0)),"Unknown value")</f>
        <v>Italian</v>
      </c>
      <c r="I1212" s="5">
        <f>IFERROR(INDEX(menu_items!$D:$D,MATCH(F1212,menu_items!$A:$A,0)),0)</f>
        <v>14.5</v>
      </c>
      <c r="J1212" t="str">
        <f t="shared" si="95"/>
        <v>Mon</v>
      </c>
      <c r="K1212">
        <f t="shared" si="96"/>
        <v>9</v>
      </c>
      <c r="L1212" t="str">
        <f t="shared" si="97"/>
        <v>Jan</v>
      </c>
      <c r="M1212">
        <v>17</v>
      </c>
      <c r="N1212">
        <f t="shared" si="93"/>
        <v>3</v>
      </c>
      <c r="O1212" s="5">
        <f t="shared" si="94"/>
        <v>50.400000000000006</v>
      </c>
    </row>
    <row r="1213" spans="1:15" x14ac:dyDescent="0.25">
      <c r="A1213">
        <v>1225</v>
      </c>
      <c r="B1213">
        <v>539</v>
      </c>
      <c r="C1213">
        <f>IF(COUNTIF($B$2:B1213,B1213)=1,1,0)</f>
        <v>0</v>
      </c>
      <c r="D1213" s="1">
        <v>44935</v>
      </c>
      <c r="E1213" s="2">
        <v>0.74414351851851857</v>
      </c>
      <c r="F1213">
        <v>127</v>
      </c>
      <c r="G1213" t="str">
        <f>IFERROR(INDEX(menu_items!$B:$B,MATCH(F1213,menu_items!$A:$A,0)),"Unknown value")</f>
        <v>Meat Lasagna</v>
      </c>
      <c r="H1213" t="str">
        <f>IFERROR(INDEX(menu_items!$C:$C,MATCH(F1213,menu_items!$A:$A,0)),"Unknown value")</f>
        <v>Italian</v>
      </c>
      <c r="I1213" s="5">
        <f>IFERROR(INDEX(menu_items!$D:$D,MATCH(F1213,menu_items!$A:$A,0)),0)</f>
        <v>17.95</v>
      </c>
      <c r="J1213" t="str">
        <f t="shared" si="95"/>
        <v>Mon</v>
      </c>
      <c r="K1213">
        <f t="shared" si="96"/>
        <v>9</v>
      </c>
      <c r="L1213" t="str">
        <f t="shared" si="97"/>
        <v>Jan</v>
      </c>
      <c r="M1213">
        <v>17</v>
      </c>
      <c r="N1213">
        <f t="shared" si="93"/>
        <v>3</v>
      </c>
      <c r="O1213" s="5">
        <f t="shared" si="94"/>
        <v>50.400000000000006</v>
      </c>
    </row>
    <row r="1214" spans="1:15" x14ac:dyDescent="0.25">
      <c r="A1214">
        <v>1226</v>
      </c>
      <c r="B1214">
        <v>539</v>
      </c>
      <c r="C1214">
        <f>IF(COUNTIF($B$2:B1214,B1214)=1,1,0)</f>
        <v>0</v>
      </c>
      <c r="D1214" s="1">
        <v>44935</v>
      </c>
      <c r="E1214" s="2">
        <v>0.74414351851851857</v>
      </c>
      <c r="F1214">
        <v>131</v>
      </c>
      <c r="G1214" t="str">
        <f>IFERROR(INDEX(menu_items!$B:$B,MATCH(F1214,menu_items!$A:$A,0)),"Unknown value")</f>
        <v>Chicken Parmesan</v>
      </c>
      <c r="H1214" t="str">
        <f>IFERROR(INDEX(menu_items!$C:$C,MATCH(F1214,menu_items!$A:$A,0)),"Unknown value")</f>
        <v>Italian</v>
      </c>
      <c r="I1214" s="5">
        <f>IFERROR(INDEX(menu_items!$D:$D,MATCH(F1214,menu_items!$A:$A,0)),0)</f>
        <v>17.95</v>
      </c>
      <c r="J1214" t="str">
        <f t="shared" si="95"/>
        <v>Mon</v>
      </c>
      <c r="K1214">
        <f t="shared" si="96"/>
        <v>9</v>
      </c>
      <c r="L1214" t="str">
        <f t="shared" si="97"/>
        <v>Jan</v>
      </c>
      <c r="M1214">
        <v>17</v>
      </c>
      <c r="N1214">
        <f t="shared" si="93"/>
        <v>3</v>
      </c>
      <c r="O1214" s="5">
        <f t="shared" si="94"/>
        <v>50.400000000000006</v>
      </c>
    </row>
    <row r="1215" spans="1:15" x14ac:dyDescent="0.25">
      <c r="A1215">
        <v>1227</v>
      </c>
      <c r="B1215">
        <v>540</v>
      </c>
      <c r="C1215">
        <f>IF(COUNTIF($B$2:B1215,B1215)=1,1,0)</f>
        <v>1</v>
      </c>
      <c r="D1215" s="1">
        <v>44935</v>
      </c>
      <c r="E1215" s="2">
        <v>0.7449189814814815</v>
      </c>
      <c r="F1215">
        <v>123</v>
      </c>
      <c r="G1215" t="str">
        <f>IFERROR(INDEX(menu_items!$B:$B,MATCH(F1215,menu_items!$A:$A,0)),"Unknown value")</f>
        <v>Chips &amp; Guacamole</v>
      </c>
      <c r="H1215" t="str">
        <f>IFERROR(INDEX(menu_items!$C:$C,MATCH(F1215,menu_items!$A:$A,0)),"Unknown value")</f>
        <v>Mexican</v>
      </c>
      <c r="I1215" s="5">
        <f>IFERROR(INDEX(menu_items!$D:$D,MATCH(F1215,menu_items!$A:$A,0)),0)</f>
        <v>9</v>
      </c>
      <c r="J1215" t="str">
        <f t="shared" si="95"/>
        <v>Mon</v>
      </c>
      <c r="K1215">
        <f t="shared" si="96"/>
        <v>9</v>
      </c>
      <c r="L1215" t="str">
        <f t="shared" si="97"/>
        <v>Jan</v>
      </c>
      <c r="M1215">
        <v>17</v>
      </c>
      <c r="N1215">
        <f t="shared" si="93"/>
        <v>1</v>
      </c>
      <c r="O1215" s="5">
        <f t="shared" si="94"/>
        <v>9</v>
      </c>
    </row>
    <row r="1216" spans="1:15" x14ac:dyDescent="0.25">
      <c r="A1216">
        <v>1228</v>
      </c>
      <c r="B1216">
        <v>541</v>
      </c>
      <c r="C1216">
        <f>IF(COUNTIF($B$2:B1216,B1216)=1,1,0)</f>
        <v>1</v>
      </c>
      <c r="D1216" s="1">
        <v>44935</v>
      </c>
      <c r="E1216" s="2">
        <v>0.75540509259259259</v>
      </c>
      <c r="F1216">
        <v>107</v>
      </c>
      <c r="G1216" t="str">
        <f>IFERROR(INDEX(menu_items!$B:$B,MATCH(F1216,menu_items!$A:$A,0)),"Unknown value")</f>
        <v>Orange Chicken</v>
      </c>
      <c r="H1216" t="str">
        <f>IFERROR(INDEX(menu_items!$C:$C,MATCH(F1216,menu_items!$A:$A,0)),"Unknown value")</f>
        <v>Asian</v>
      </c>
      <c r="I1216" s="5">
        <f>IFERROR(INDEX(menu_items!$D:$D,MATCH(F1216,menu_items!$A:$A,0)),0)</f>
        <v>16.5</v>
      </c>
      <c r="J1216" t="str">
        <f t="shared" si="95"/>
        <v>Mon</v>
      </c>
      <c r="K1216">
        <f t="shared" si="96"/>
        <v>9</v>
      </c>
      <c r="L1216" t="str">
        <f t="shared" si="97"/>
        <v>Jan</v>
      </c>
      <c r="M1216">
        <v>18</v>
      </c>
      <c r="N1216">
        <f t="shared" si="93"/>
        <v>1</v>
      </c>
      <c r="O1216" s="5">
        <f t="shared" si="94"/>
        <v>16.5</v>
      </c>
    </row>
    <row r="1217" spans="1:15" x14ac:dyDescent="0.25">
      <c r="A1217">
        <v>1229</v>
      </c>
      <c r="B1217">
        <v>542</v>
      </c>
      <c r="C1217">
        <f>IF(COUNTIF($B$2:B1217,B1217)=1,1,0)</f>
        <v>1</v>
      </c>
      <c r="D1217" s="1">
        <v>44935</v>
      </c>
      <c r="E1217" s="2">
        <v>0.75562499999999999</v>
      </c>
      <c r="F1217">
        <v>101</v>
      </c>
      <c r="G1217" t="str">
        <f>IFERROR(INDEX(menu_items!$B:$B,MATCH(F1217,menu_items!$A:$A,0)),"Unknown value")</f>
        <v>Hamburger</v>
      </c>
      <c r="H1217" t="str">
        <f>IFERROR(INDEX(menu_items!$C:$C,MATCH(F1217,menu_items!$A:$A,0)),"Unknown value")</f>
        <v>American</v>
      </c>
      <c r="I1217" s="5">
        <f>IFERROR(INDEX(menu_items!$D:$D,MATCH(F1217,menu_items!$A:$A,0)),0)</f>
        <v>12.95</v>
      </c>
      <c r="J1217" t="str">
        <f t="shared" si="95"/>
        <v>Mon</v>
      </c>
      <c r="K1217">
        <f t="shared" si="96"/>
        <v>9</v>
      </c>
      <c r="L1217" t="str">
        <f t="shared" si="97"/>
        <v>Jan</v>
      </c>
      <c r="M1217">
        <v>18</v>
      </c>
      <c r="N1217">
        <f t="shared" si="93"/>
        <v>2</v>
      </c>
      <c r="O1217" s="5">
        <f t="shared" si="94"/>
        <v>24.9</v>
      </c>
    </row>
    <row r="1218" spans="1:15" x14ac:dyDescent="0.25">
      <c r="A1218">
        <v>1230</v>
      </c>
      <c r="B1218">
        <v>542</v>
      </c>
      <c r="C1218">
        <f>IF(COUNTIF($B$2:B1218,B1218)=1,1,0)</f>
        <v>0</v>
      </c>
      <c r="D1218" s="1">
        <v>44935</v>
      </c>
      <c r="E1218" s="2">
        <v>0.75562499999999999</v>
      </c>
      <c r="F1218">
        <v>119</v>
      </c>
      <c r="G1218" t="str">
        <f>IFERROR(INDEX(menu_items!$B:$B,MATCH(F1218,menu_items!$A:$A,0)),"Unknown value")</f>
        <v>Chicken Torta</v>
      </c>
      <c r="H1218" t="str">
        <f>IFERROR(INDEX(menu_items!$C:$C,MATCH(F1218,menu_items!$A:$A,0)),"Unknown value")</f>
        <v>Mexican</v>
      </c>
      <c r="I1218" s="5">
        <f>IFERROR(INDEX(menu_items!$D:$D,MATCH(F1218,menu_items!$A:$A,0)),0)</f>
        <v>11.95</v>
      </c>
      <c r="J1218" t="str">
        <f t="shared" si="95"/>
        <v>Mon</v>
      </c>
      <c r="K1218">
        <f t="shared" si="96"/>
        <v>9</v>
      </c>
      <c r="L1218" t="str">
        <f t="shared" si="97"/>
        <v>Jan</v>
      </c>
      <c r="M1218">
        <v>18</v>
      </c>
      <c r="N1218">
        <f t="shared" ref="N1218:N1281" si="98">COUNTIF($B:$B,B1218)</f>
        <v>2</v>
      </c>
      <c r="O1218" s="5">
        <f t="shared" ref="O1218:O1281" si="99">SUMIF($B:$B,B1218,$I:$I)</f>
        <v>24.9</v>
      </c>
    </row>
    <row r="1219" spans="1:15" x14ac:dyDescent="0.25">
      <c r="A1219">
        <v>1231</v>
      </c>
      <c r="B1219">
        <v>543</v>
      </c>
      <c r="C1219">
        <f>IF(COUNTIF($B$2:B1219,B1219)=1,1,0)</f>
        <v>1</v>
      </c>
      <c r="D1219" s="1">
        <v>44935</v>
      </c>
      <c r="E1219" s="2">
        <v>0.76665509259259257</v>
      </c>
      <c r="F1219">
        <v>104</v>
      </c>
      <c r="G1219" t="str">
        <f>IFERROR(INDEX(menu_items!$B:$B,MATCH(F1219,menu_items!$A:$A,0)),"Unknown value")</f>
        <v>Veggie Burger</v>
      </c>
      <c r="H1219" t="str">
        <f>IFERROR(INDEX(menu_items!$C:$C,MATCH(F1219,menu_items!$A:$A,0)),"Unknown value")</f>
        <v>American</v>
      </c>
      <c r="I1219" s="5">
        <f>IFERROR(INDEX(menu_items!$D:$D,MATCH(F1219,menu_items!$A:$A,0)),0)</f>
        <v>10.5</v>
      </c>
      <c r="J1219" t="str">
        <f t="shared" si="95"/>
        <v>Mon</v>
      </c>
      <c r="K1219">
        <f t="shared" si="96"/>
        <v>9</v>
      </c>
      <c r="L1219" t="str">
        <f t="shared" si="97"/>
        <v>Jan</v>
      </c>
      <c r="M1219">
        <v>18</v>
      </c>
      <c r="N1219">
        <f t="shared" si="98"/>
        <v>3</v>
      </c>
      <c r="O1219" s="5">
        <f t="shared" si="99"/>
        <v>40.5</v>
      </c>
    </row>
    <row r="1220" spans="1:15" x14ac:dyDescent="0.25">
      <c r="A1220">
        <v>1232</v>
      </c>
      <c r="B1220">
        <v>543</v>
      </c>
      <c r="C1220">
        <f>IF(COUNTIF($B$2:B1220,B1220)=1,1,0)</f>
        <v>0</v>
      </c>
      <c r="D1220" s="1">
        <v>44935</v>
      </c>
      <c r="E1220" s="2">
        <v>0.76665509259259257</v>
      </c>
      <c r="F1220">
        <v>108</v>
      </c>
      <c r="G1220" t="str">
        <f>IFERROR(INDEX(menu_items!$B:$B,MATCH(F1220,menu_items!$A:$A,0)),"Unknown value")</f>
        <v>Tofu Pad Thai</v>
      </c>
      <c r="H1220" t="str">
        <f>IFERROR(INDEX(menu_items!$C:$C,MATCH(F1220,menu_items!$A:$A,0)),"Unknown value")</f>
        <v>Asian</v>
      </c>
      <c r="I1220" s="5">
        <f>IFERROR(INDEX(menu_items!$D:$D,MATCH(F1220,menu_items!$A:$A,0)),0)</f>
        <v>14.5</v>
      </c>
      <c r="J1220" t="str">
        <f t="shared" si="95"/>
        <v>Mon</v>
      </c>
      <c r="K1220">
        <f t="shared" si="96"/>
        <v>9</v>
      </c>
      <c r="L1220" t="str">
        <f t="shared" si="97"/>
        <v>Jan</v>
      </c>
      <c r="M1220">
        <v>18</v>
      </c>
      <c r="N1220">
        <f t="shared" si="98"/>
        <v>3</v>
      </c>
      <c r="O1220" s="5">
        <f t="shared" si="99"/>
        <v>40.5</v>
      </c>
    </row>
    <row r="1221" spans="1:15" x14ac:dyDescent="0.25">
      <c r="A1221">
        <v>1233</v>
      </c>
      <c r="B1221">
        <v>543</v>
      </c>
      <c r="C1221">
        <f>IF(COUNTIF($B$2:B1221,B1221)=1,1,0)</f>
        <v>0</v>
      </c>
      <c r="D1221" s="1">
        <v>44935</v>
      </c>
      <c r="E1221" s="2">
        <v>0.76665509259259257</v>
      </c>
      <c r="F1221">
        <v>128</v>
      </c>
      <c r="G1221" t="str">
        <f>IFERROR(INDEX(menu_items!$B:$B,MATCH(F1221,menu_items!$A:$A,0)),"Unknown value")</f>
        <v>Cheese Lasagna</v>
      </c>
      <c r="H1221" t="str">
        <f>IFERROR(INDEX(menu_items!$C:$C,MATCH(F1221,menu_items!$A:$A,0)),"Unknown value")</f>
        <v>Italian</v>
      </c>
      <c r="I1221" s="5">
        <f>IFERROR(INDEX(menu_items!$D:$D,MATCH(F1221,menu_items!$A:$A,0)),0)</f>
        <v>15.5</v>
      </c>
      <c r="J1221" t="str">
        <f t="shared" si="95"/>
        <v>Mon</v>
      </c>
      <c r="K1221">
        <f t="shared" si="96"/>
        <v>9</v>
      </c>
      <c r="L1221" t="str">
        <f t="shared" si="97"/>
        <v>Jan</v>
      </c>
      <c r="M1221">
        <v>18</v>
      </c>
      <c r="N1221">
        <f t="shared" si="98"/>
        <v>3</v>
      </c>
      <c r="O1221" s="5">
        <f t="shared" si="99"/>
        <v>40.5</v>
      </c>
    </row>
    <row r="1222" spans="1:15" x14ac:dyDescent="0.25">
      <c r="A1222">
        <v>1234</v>
      </c>
      <c r="B1222">
        <v>544</v>
      </c>
      <c r="C1222">
        <f>IF(COUNTIF($B$2:B1222,B1222)=1,1,0)</f>
        <v>1</v>
      </c>
      <c r="D1222" s="1">
        <v>44935</v>
      </c>
      <c r="E1222" s="2">
        <v>0.77157407407407408</v>
      </c>
      <c r="F1222">
        <v>111</v>
      </c>
      <c r="G1222" t="str">
        <f>IFERROR(INDEX(menu_items!$B:$B,MATCH(F1222,menu_items!$A:$A,0)),"Unknown value")</f>
        <v>California Roll</v>
      </c>
      <c r="H1222" t="str">
        <f>IFERROR(INDEX(menu_items!$C:$C,MATCH(F1222,menu_items!$A:$A,0)),"Unknown value")</f>
        <v>Asian</v>
      </c>
      <c r="I1222" s="5">
        <f>IFERROR(INDEX(menu_items!$D:$D,MATCH(F1222,menu_items!$A:$A,0)),0)</f>
        <v>11.95</v>
      </c>
      <c r="J1222" t="str">
        <f t="shared" si="95"/>
        <v>Mon</v>
      </c>
      <c r="K1222">
        <f t="shared" si="96"/>
        <v>9</v>
      </c>
      <c r="L1222" t="str">
        <f t="shared" si="97"/>
        <v>Jan</v>
      </c>
      <c r="M1222">
        <v>18</v>
      </c>
      <c r="N1222">
        <f t="shared" si="98"/>
        <v>2</v>
      </c>
      <c r="O1222" s="5">
        <f t="shared" si="99"/>
        <v>25.9</v>
      </c>
    </row>
    <row r="1223" spans="1:15" x14ac:dyDescent="0.25">
      <c r="A1223">
        <v>1235</v>
      </c>
      <c r="B1223">
        <v>544</v>
      </c>
      <c r="C1223">
        <f>IF(COUNTIF($B$2:B1223,B1223)=1,1,0)</f>
        <v>0</v>
      </c>
      <c r="D1223" s="1">
        <v>44935</v>
      </c>
      <c r="E1223" s="2">
        <v>0.77157407407407408</v>
      </c>
      <c r="F1223">
        <v>120</v>
      </c>
      <c r="G1223" t="str">
        <f>IFERROR(INDEX(menu_items!$B:$B,MATCH(F1223,menu_items!$A:$A,0)),"Unknown value")</f>
        <v>Steak Torta</v>
      </c>
      <c r="H1223" t="str">
        <f>IFERROR(INDEX(menu_items!$C:$C,MATCH(F1223,menu_items!$A:$A,0)),"Unknown value")</f>
        <v>Mexican</v>
      </c>
      <c r="I1223" s="5">
        <f>IFERROR(INDEX(menu_items!$D:$D,MATCH(F1223,menu_items!$A:$A,0)),0)</f>
        <v>13.95</v>
      </c>
      <c r="J1223" t="str">
        <f t="shared" si="95"/>
        <v>Mon</v>
      </c>
      <c r="K1223">
        <f t="shared" si="96"/>
        <v>9</v>
      </c>
      <c r="L1223" t="str">
        <f t="shared" si="97"/>
        <v>Jan</v>
      </c>
      <c r="M1223">
        <v>18</v>
      </c>
      <c r="N1223">
        <f t="shared" si="98"/>
        <v>2</v>
      </c>
      <c r="O1223" s="5">
        <f t="shared" si="99"/>
        <v>25.9</v>
      </c>
    </row>
    <row r="1224" spans="1:15" x14ac:dyDescent="0.25">
      <c r="A1224">
        <v>1236</v>
      </c>
      <c r="B1224">
        <v>545</v>
      </c>
      <c r="C1224">
        <f>IF(COUNTIF($B$2:B1224,B1224)=1,1,0)</f>
        <v>1</v>
      </c>
      <c r="D1224" s="1">
        <v>44935</v>
      </c>
      <c r="E1224" s="2">
        <v>0.78226851851851853</v>
      </c>
      <c r="F1224">
        <v>113</v>
      </c>
      <c r="G1224" t="str">
        <f>IFERROR(INDEX(menu_items!$B:$B,MATCH(F1224,menu_items!$A:$A,0)),"Unknown value")</f>
        <v>Edamame</v>
      </c>
      <c r="H1224" t="str">
        <f>IFERROR(INDEX(menu_items!$C:$C,MATCH(F1224,menu_items!$A:$A,0)),"Unknown value")</f>
        <v>Asian</v>
      </c>
      <c r="I1224" s="5">
        <f>IFERROR(INDEX(menu_items!$D:$D,MATCH(F1224,menu_items!$A:$A,0)),0)</f>
        <v>5</v>
      </c>
      <c r="J1224" t="str">
        <f t="shared" si="95"/>
        <v>Mon</v>
      </c>
      <c r="K1224">
        <f t="shared" si="96"/>
        <v>9</v>
      </c>
      <c r="L1224" t="str">
        <f t="shared" si="97"/>
        <v>Jan</v>
      </c>
      <c r="M1224">
        <v>18</v>
      </c>
      <c r="N1224">
        <f t="shared" si="98"/>
        <v>4</v>
      </c>
      <c r="O1224" s="5">
        <f t="shared" si="99"/>
        <v>35.450000000000003</v>
      </c>
    </row>
    <row r="1225" spans="1:15" x14ac:dyDescent="0.25">
      <c r="A1225">
        <v>1237</v>
      </c>
      <c r="B1225">
        <v>545</v>
      </c>
      <c r="C1225">
        <f>IF(COUNTIF($B$2:B1225,B1225)=1,1,0)</f>
        <v>0</v>
      </c>
      <c r="D1225" s="1">
        <v>44935</v>
      </c>
      <c r="E1225" s="2">
        <v>0.78226851851851853</v>
      </c>
      <c r="F1225">
        <v>113</v>
      </c>
      <c r="G1225" t="str">
        <f>IFERROR(INDEX(menu_items!$B:$B,MATCH(F1225,menu_items!$A:$A,0)),"Unknown value")</f>
        <v>Edamame</v>
      </c>
      <c r="H1225" t="str">
        <f>IFERROR(INDEX(menu_items!$C:$C,MATCH(F1225,menu_items!$A:$A,0)),"Unknown value")</f>
        <v>Asian</v>
      </c>
      <c r="I1225" s="5">
        <f>IFERROR(INDEX(menu_items!$D:$D,MATCH(F1225,menu_items!$A:$A,0)),0)</f>
        <v>5</v>
      </c>
      <c r="J1225" t="str">
        <f t="shared" si="95"/>
        <v>Mon</v>
      </c>
      <c r="K1225">
        <f t="shared" si="96"/>
        <v>9</v>
      </c>
      <c r="L1225" t="str">
        <f t="shared" si="97"/>
        <v>Jan</v>
      </c>
      <c r="M1225">
        <v>18</v>
      </c>
      <c r="N1225">
        <f t="shared" si="98"/>
        <v>4</v>
      </c>
      <c r="O1225" s="5">
        <f t="shared" si="99"/>
        <v>35.450000000000003</v>
      </c>
    </row>
    <row r="1226" spans="1:15" x14ac:dyDescent="0.25">
      <c r="A1226">
        <v>1238</v>
      </c>
      <c r="B1226">
        <v>545</v>
      </c>
      <c r="C1226">
        <f>IF(COUNTIF($B$2:B1226,B1226)=1,1,0)</f>
        <v>0</v>
      </c>
      <c r="D1226" s="1">
        <v>44935</v>
      </c>
      <c r="E1226" s="2">
        <v>0.78226851851851853</v>
      </c>
      <c r="F1226">
        <v>118</v>
      </c>
      <c r="G1226" t="str">
        <f>IFERROR(INDEX(menu_items!$B:$B,MATCH(F1226,menu_items!$A:$A,0)),"Unknown value")</f>
        <v>Steak Burrito</v>
      </c>
      <c r="H1226" t="str">
        <f>IFERROR(INDEX(menu_items!$C:$C,MATCH(F1226,menu_items!$A:$A,0)),"Unknown value")</f>
        <v>Mexican</v>
      </c>
      <c r="I1226" s="5">
        <f>IFERROR(INDEX(menu_items!$D:$D,MATCH(F1226,menu_items!$A:$A,0)),0)</f>
        <v>14.95</v>
      </c>
      <c r="J1226" t="str">
        <f t="shared" si="95"/>
        <v>Mon</v>
      </c>
      <c r="K1226">
        <f t="shared" si="96"/>
        <v>9</v>
      </c>
      <c r="L1226" t="str">
        <f t="shared" si="97"/>
        <v>Jan</v>
      </c>
      <c r="M1226">
        <v>18</v>
      </c>
      <c r="N1226">
        <f t="shared" si="98"/>
        <v>4</v>
      </c>
      <c r="O1226" s="5">
        <f t="shared" si="99"/>
        <v>35.450000000000003</v>
      </c>
    </row>
    <row r="1227" spans="1:15" x14ac:dyDescent="0.25">
      <c r="A1227">
        <v>1239</v>
      </c>
      <c r="B1227">
        <v>545</v>
      </c>
      <c r="C1227">
        <f>IF(COUNTIF($B$2:B1227,B1227)=1,1,0)</f>
        <v>0</v>
      </c>
      <c r="D1227" s="1">
        <v>44935</v>
      </c>
      <c r="E1227" s="2">
        <v>0.78226851851851853</v>
      </c>
      <c r="F1227">
        <v>121</v>
      </c>
      <c r="G1227" t="str">
        <f>IFERROR(INDEX(menu_items!$B:$B,MATCH(F1227,menu_items!$A:$A,0)),"Unknown value")</f>
        <v>Cheese Quesadillas</v>
      </c>
      <c r="H1227" t="str">
        <f>IFERROR(INDEX(menu_items!$C:$C,MATCH(F1227,menu_items!$A:$A,0)),"Unknown value")</f>
        <v>Mexican</v>
      </c>
      <c r="I1227" s="5">
        <f>IFERROR(INDEX(menu_items!$D:$D,MATCH(F1227,menu_items!$A:$A,0)),0)</f>
        <v>10.5</v>
      </c>
      <c r="J1227" t="str">
        <f t="shared" si="95"/>
        <v>Mon</v>
      </c>
      <c r="K1227">
        <f t="shared" si="96"/>
        <v>9</v>
      </c>
      <c r="L1227" t="str">
        <f t="shared" si="97"/>
        <v>Jan</v>
      </c>
      <c r="M1227">
        <v>18</v>
      </c>
      <c r="N1227">
        <f t="shared" si="98"/>
        <v>4</v>
      </c>
      <c r="O1227" s="5">
        <f t="shared" si="99"/>
        <v>35.450000000000003</v>
      </c>
    </row>
    <row r="1228" spans="1:15" x14ac:dyDescent="0.25">
      <c r="A1228">
        <v>1240</v>
      </c>
      <c r="B1228">
        <v>546</v>
      </c>
      <c r="C1228">
        <f>IF(COUNTIF($B$2:B1228,B1228)=1,1,0)</f>
        <v>1</v>
      </c>
      <c r="D1228" s="1">
        <v>44935</v>
      </c>
      <c r="E1228" s="2">
        <v>0.78295138888888893</v>
      </c>
      <c r="F1228">
        <v>126</v>
      </c>
      <c r="G1228" t="str">
        <f>IFERROR(INDEX(menu_items!$B:$B,MATCH(F1228,menu_items!$A:$A,0)),"Unknown value")</f>
        <v>Fettuccine Alfredo</v>
      </c>
      <c r="H1228" t="str">
        <f>IFERROR(INDEX(menu_items!$C:$C,MATCH(F1228,menu_items!$A:$A,0)),"Unknown value")</f>
        <v>Italian</v>
      </c>
      <c r="I1228" s="5">
        <f>IFERROR(INDEX(menu_items!$D:$D,MATCH(F1228,menu_items!$A:$A,0)),0)</f>
        <v>14.5</v>
      </c>
      <c r="J1228" t="str">
        <f t="shared" si="95"/>
        <v>Mon</v>
      </c>
      <c r="K1228">
        <f t="shared" si="96"/>
        <v>9</v>
      </c>
      <c r="L1228" t="str">
        <f t="shared" si="97"/>
        <v>Jan</v>
      </c>
      <c r="M1228">
        <v>18</v>
      </c>
      <c r="N1228">
        <f t="shared" si="98"/>
        <v>1</v>
      </c>
      <c r="O1228" s="5">
        <f t="shared" si="99"/>
        <v>14.5</v>
      </c>
    </row>
    <row r="1229" spans="1:15" x14ac:dyDescent="0.25">
      <c r="A1229">
        <v>1241</v>
      </c>
      <c r="B1229">
        <v>547</v>
      </c>
      <c r="C1229">
        <f>IF(COUNTIF($B$2:B1229,B1229)=1,1,0)</f>
        <v>1</v>
      </c>
      <c r="D1229" s="1">
        <v>44935</v>
      </c>
      <c r="E1229" s="2">
        <v>0.78429398148148144</v>
      </c>
      <c r="F1229">
        <v>107</v>
      </c>
      <c r="G1229" t="str">
        <f>IFERROR(INDEX(menu_items!$B:$B,MATCH(F1229,menu_items!$A:$A,0)),"Unknown value")</f>
        <v>Orange Chicken</v>
      </c>
      <c r="H1229" t="str">
        <f>IFERROR(INDEX(menu_items!$C:$C,MATCH(F1229,menu_items!$A:$A,0)),"Unknown value")</f>
        <v>Asian</v>
      </c>
      <c r="I1229" s="5">
        <f>IFERROR(INDEX(menu_items!$D:$D,MATCH(F1229,menu_items!$A:$A,0)),0)</f>
        <v>16.5</v>
      </c>
      <c r="J1229" t="str">
        <f t="shared" si="95"/>
        <v>Mon</v>
      </c>
      <c r="K1229">
        <f t="shared" si="96"/>
        <v>9</v>
      </c>
      <c r="L1229" t="str">
        <f t="shared" si="97"/>
        <v>Jan</v>
      </c>
      <c r="M1229">
        <v>18</v>
      </c>
      <c r="N1229">
        <f t="shared" si="98"/>
        <v>1</v>
      </c>
      <c r="O1229" s="5">
        <f t="shared" si="99"/>
        <v>16.5</v>
      </c>
    </row>
    <row r="1230" spans="1:15" x14ac:dyDescent="0.25">
      <c r="A1230">
        <v>1242</v>
      </c>
      <c r="B1230">
        <v>548</v>
      </c>
      <c r="C1230">
        <f>IF(COUNTIF($B$2:B1230,B1230)=1,1,0)</f>
        <v>1</v>
      </c>
      <c r="D1230" s="1">
        <v>44935</v>
      </c>
      <c r="E1230" s="2">
        <v>0.79593749999999996</v>
      </c>
      <c r="F1230">
        <v>109</v>
      </c>
      <c r="G1230" t="str">
        <f>IFERROR(INDEX(menu_items!$B:$B,MATCH(F1230,menu_items!$A:$A,0)),"Unknown value")</f>
        <v>Korean Beef Bowl</v>
      </c>
      <c r="H1230" t="str">
        <f>IFERROR(INDEX(menu_items!$C:$C,MATCH(F1230,menu_items!$A:$A,0)),"Unknown value")</f>
        <v>Asian</v>
      </c>
      <c r="I1230" s="5">
        <f>IFERROR(INDEX(menu_items!$D:$D,MATCH(F1230,menu_items!$A:$A,0)),0)</f>
        <v>17.95</v>
      </c>
      <c r="J1230" t="str">
        <f t="shared" si="95"/>
        <v>Mon</v>
      </c>
      <c r="K1230">
        <f t="shared" si="96"/>
        <v>9</v>
      </c>
      <c r="L1230" t="str">
        <f t="shared" si="97"/>
        <v>Jan</v>
      </c>
      <c r="M1230">
        <v>19</v>
      </c>
      <c r="N1230">
        <f t="shared" si="98"/>
        <v>1</v>
      </c>
      <c r="O1230" s="5">
        <f t="shared" si="99"/>
        <v>17.95</v>
      </c>
    </row>
    <row r="1231" spans="1:15" x14ac:dyDescent="0.25">
      <c r="A1231">
        <v>1243</v>
      </c>
      <c r="B1231">
        <v>549</v>
      </c>
      <c r="C1231">
        <f>IF(COUNTIF($B$2:B1231,B1231)=1,1,0)</f>
        <v>1</v>
      </c>
      <c r="D1231" s="1">
        <v>44935</v>
      </c>
      <c r="E1231" s="2">
        <v>0.79622685185185182</v>
      </c>
      <c r="F1231">
        <v>107</v>
      </c>
      <c r="G1231" t="str">
        <f>IFERROR(INDEX(menu_items!$B:$B,MATCH(F1231,menu_items!$A:$A,0)),"Unknown value")</f>
        <v>Orange Chicken</v>
      </c>
      <c r="H1231" t="str">
        <f>IFERROR(INDEX(menu_items!$C:$C,MATCH(F1231,menu_items!$A:$A,0)),"Unknown value")</f>
        <v>Asian</v>
      </c>
      <c r="I1231" s="5">
        <f>IFERROR(INDEX(menu_items!$D:$D,MATCH(F1231,menu_items!$A:$A,0)),0)</f>
        <v>16.5</v>
      </c>
      <c r="J1231" t="str">
        <f t="shared" si="95"/>
        <v>Mon</v>
      </c>
      <c r="K1231">
        <f t="shared" si="96"/>
        <v>9</v>
      </c>
      <c r="L1231" t="str">
        <f t="shared" si="97"/>
        <v>Jan</v>
      </c>
      <c r="M1231">
        <v>19</v>
      </c>
      <c r="N1231">
        <f t="shared" si="98"/>
        <v>2</v>
      </c>
      <c r="O1231" s="5">
        <f t="shared" si="99"/>
        <v>23.5</v>
      </c>
    </row>
    <row r="1232" spans="1:15" x14ac:dyDescent="0.25">
      <c r="A1232">
        <v>1244</v>
      </c>
      <c r="B1232">
        <v>549</v>
      </c>
      <c r="C1232">
        <f>IF(COUNTIF($B$2:B1232,B1232)=1,1,0)</f>
        <v>0</v>
      </c>
      <c r="D1232" s="1">
        <v>44935</v>
      </c>
      <c r="E1232" s="2">
        <v>0.79622685185185182</v>
      </c>
      <c r="F1232">
        <v>106</v>
      </c>
      <c r="G1232" t="str">
        <f>IFERROR(INDEX(menu_items!$B:$B,MATCH(F1232,menu_items!$A:$A,0)),"Unknown value")</f>
        <v>French Fries</v>
      </c>
      <c r="H1232" t="str">
        <f>IFERROR(INDEX(menu_items!$C:$C,MATCH(F1232,menu_items!$A:$A,0)),"Unknown value")</f>
        <v>American</v>
      </c>
      <c r="I1232" s="5">
        <f>IFERROR(INDEX(menu_items!$D:$D,MATCH(F1232,menu_items!$A:$A,0)),0)</f>
        <v>7</v>
      </c>
      <c r="J1232" t="str">
        <f t="shared" si="95"/>
        <v>Mon</v>
      </c>
      <c r="K1232">
        <f t="shared" si="96"/>
        <v>9</v>
      </c>
      <c r="L1232" t="str">
        <f t="shared" si="97"/>
        <v>Jan</v>
      </c>
      <c r="M1232">
        <v>19</v>
      </c>
      <c r="N1232">
        <f t="shared" si="98"/>
        <v>2</v>
      </c>
      <c r="O1232" s="5">
        <f t="shared" si="99"/>
        <v>23.5</v>
      </c>
    </row>
    <row r="1233" spans="1:15" x14ac:dyDescent="0.25">
      <c r="A1233">
        <v>1245</v>
      </c>
      <c r="B1233">
        <v>550</v>
      </c>
      <c r="C1233">
        <f>IF(COUNTIF($B$2:B1233,B1233)=1,1,0)</f>
        <v>1</v>
      </c>
      <c r="D1233" s="1">
        <v>44935</v>
      </c>
      <c r="E1233" s="2">
        <v>0.80068287037037034</v>
      </c>
      <c r="F1233">
        <v>131</v>
      </c>
      <c r="G1233" t="str">
        <f>IFERROR(INDEX(menu_items!$B:$B,MATCH(F1233,menu_items!$A:$A,0)),"Unknown value")</f>
        <v>Chicken Parmesan</v>
      </c>
      <c r="H1233" t="str">
        <f>IFERROR(INDEX(menu_items!$C:$C,MATCH(F1233,menu_items!$A:$A,0)),"Unknown value")</f>
        <v>Italian</v>
      </c>
      <c r="I1233" s="5">
        <f>IFERROR(INDEX(menu_items!$D:$D,MATCH(F1233,menu_items!$A:$A,0)),0)</f>
        <v>17.95</v>
      </c>
      <c r="J1233" t="str">
        <f t="shared" si="95"/>
        <v>Mon</v>
      </c>
      <c r="K1233">
        <f t="shared" si="96"/>
        <v>9</v>
      </c>
      <c r="L1233" t="str">
        <f t="shared" si="97"/>
        <v>Jan</v>
      </c>
      <c r="M1233">
        <v>19</v>
      </c>
      <c r="N1233">
        <f t="shared" si="98"/>
        <v>2</v>
      </c>
      <c r="O1233" s="5">
        <f t="shared" si="99"/>
        <v>26.95</v>
      </c>
    </row>
    <row r="1234" spans="1:15" x14ac:dyDescent="0.25">
      <c r="A1234">
        <v>1246</v>
      </c>
      <c r="B1234">
        <v>550</v>
      </c>
      <c r="C1234">
        <f>IF(COUNTIF($B$2:B1234,B1234)=1,1,0)</f>
        <v>0</v>
      </c>
      <c r="D1234" s="1">
        <v>44935</v>
      </c>
      <c r="E1234" s="2">
        <v>0.80068287037037034</v>
      </c>
      <c r="F1234">
        <v>114</v>
      </c>
      <c r="G1234" t="str">
        <f>IFERROR(INDEX(menu_items!$B:$B,MATCH(F1234,menu_items!$A:$A,0)),"Unknown value")</f>
        <v>Potstickers</v>
      </c>
      <c r="H1234" t="str">
        <f>IFERROR(INDEX(menu_items!$C:$C,MATCH(F1234,menu_items!$A:$A,0)),"Unknown value")</f>
        <v>Asian</v>
      </c>
      <c r="I1234" s="5">
        <f>IFERROR(INDEX(menu_items!$D:$D,MATCH(F1234,menu_items!$A:$A,0)),0)</f>
        <v>9</v>
      </c>
      <c r="J1234" t="str">
        <f t="shared" si="95"/>
        <v>Mon</v>
      </c>
      <c r="K1234">
        <f t="shared" si="96"/>
        <v>9</v>
      </c>
      <c r="L1234" t="str">
        <f t="shared" si="97"/>
        <v>Jan</v>
      </c>
      <c r="M1234">
        <v>19</v>
      </c>
      <c r="N1234">
        <f t="shared" si="98"/>
        <v>2</v>
      </c>
      <c r="O1234" s="5">
        <f t="shared" si="99"/>
        <v>26.95</v>
      </c>
    </row>
    <row r="1235" spans="1:15" x14ac:dyDescent="0.25">
      <c r="A1235">
        <v>1247</v>
      </c>
      <c r="B1235">
        <v>551</v>
      </c>
      <c r="C1235">
        <f>IF(COUNTIF($B$2:B1235,B1235)=1,1,0)</f>
        <v>1</v>
      </c>
      <c r="D1235" s="1">
        <v>44935</v>
      </c>
      <c r="E1235" s="2">
        <v>0.81</v>
      </c>
      <c r="F1235">
        <v>125</v>
      </c>
      <c r="G1235" t="str">
        <f>IFERROR(INDEX(menu_items!$B:$B,MATCH(F1235,menu_items!$A:$A,0)),"Unknown value")</f>
        <v>Spaghetti &amp; Meatballs</v>
      </c>
      <c r="H1235" t="str">
        <f>IFERROR(INDEX(menu_items!$C:$C,MATCH(F1235,menu_items!$A:$A,0)),"Unknown value")</f>
        <v>Italian</v>
      </c>
      <c r="I1235" s="5">
        <f>IFERROR(INDEX(menu_items!$D:$D,MATCH(F1235,menu_items!$A:$A,0)),0)</f>
        <v>17.95</v>
      </c>
      <c r="J1235" t="str">
        <f t="shared" si="95"/>
        <v>Mon</v>
      </c>
      <c r="K1235">
        <f t="shared" si="96"/>
        <v>9</v>
      </c>
      <c r="L1235" t="str">
        <f t="shared" si="97"/>
        <v>Jan</v>
      </c>
      <c r="M1235">
        <v>19</v>
      </c>
      <c r="N1235">
        <f t="shared" si="98"/>
        <v>4</v>
      </c>
      <c r="O1235" s="5">
        <f t="shared" si="99"/>
        <v>44.45</v>
      </c>
    </row>
    <row r="1236" spans="1:15" x14ac:dyDescent="0.25">
      <c r="A1236">
        <v>1248</v>
      </c>
      <c r="B1236">
        <v>551</v>
      </c>
      <c r="C1236">
        <f>IF(COUNTIF($B$2:B1236,B1236)=1,1,0)</f>
        <v>0</v>
      </c>
      <c r="D1236" s="1">
        <v>44935</v>
      </c>
      <c r="E1236" s="2">
        <v>0.81</v>
      </c>
      <c r="F1236">
        <v>121</v>
      </c>
      <c r="G1236" t="str">
        <f>IFERROR(INDEX(menu_items!$B:$B,MATCH(F1236,menu_items!$A:$A,0)),"Unknown value")</f>
        <v>Cheese Quesadillas</v>
      </c>
      <c r="H1236" t="str">
        <f>IFERROR(INDEX(menu_items!$C:$C,MATCH(F1236,menu_items!$A:$A,0)),"Unknown value")</f>
        <v>Mexican</v>
      </c>
      <c r="I1236" s="5">
        <f>IFERROR(INDEX(menu_items!$D:$D,MATCH(F1236,menu_items!$A:$A,0)),0)</f>
        <v>10.5</v>
      </c>
      <c r="J1236" t="str">
        <f t="shared" si="95"/>
        <v>Mon</v>
      </c>
      <c r="K1236">
        <f t="shared" si="96"/>
        <v>9</v>
      </c>
      <c r="L1236" t="str">
        <f t="shared" si="97"/>
        <v>Jan</v>
      </c>
      <c r="M1236">
        <v>19</v>
      </c>
      <c r="N1236">
        <f t="shared" si="98"/>
        <v>4</v>
      </c>
      <c r="O1236" s="5">
        <f t="shared" si="99"/>
        <v>44.45</v>
      </c>
    </row>
    <row r="1237" spans="1:15" x14ac:dyDescent="0.25">
      <c r="A1237">
        <v>1249</v>
      </c>
      <c r="B1237">
        <v>551</v>
      </c>
      <c r="C1237">
        <f>IF(COUNTIF($B$2:B1237,B1237)=1,1,0)</f>
        <v>0</v>
      </c>
      <c r="D1237" s="1">
        <v>44935</v>
      </c>
      <c r="E1237" s="2">
        <v>0.81</v>
      </c>
      <c r="F1237">
        <v>106</v>
      </c>
      <c r="G1237" t="str">
        <f>IFERROR(INDEX(menu_items!$B:$B,MATCH(F1237,menu_items!$A:$A,0)),"Unknown value")</f>
        <v>French Fries</v>
      </c>
      <c r="H1237" t="str">
        <f>IFERROR(INDEX(menu_items!$C:$C,MATCH(F1237,menu_items!$A:$A,0)),"Unknown value")</f>
        <v>American</v>
      </c>
      <c r="I1237" s="5">
        <f>IFERROR(INDEX(menu_items!$D:$D,MATCH(F1237,menu_items!$A:$A,0)),0)</f>
        <v>7</v>
      </c>
      <c r="J1237" t="str">
        <f t="shared" si="95"/>
        <v>Mon</v>
      </c>
      <c r="K1237">
        <f t="shared" si="96"/>
        <v>9</v>
      </c>
      <c r="L1237" t="str">
        <f t="shared" si="97"/>
        <v>Jan</v>
      </c>
      <c r="M1237">
        <v>19</v>
      </c>
      <c r="N1237">
        <f t="shared" si="98"/>
        <v>4</v>
      </c>
      <c r="O1237" s="5">
        <f t="shared" si="99"/>
        <v>44.45</v>
      </c>
    </row>
    <row r="1238" spans="1:15" x14ac:dyDescent="0.25">
      <c r="A1238">
        <v>1250</v>
      </c>
      <c r="B1238">
        <v>551</v>
      </c>
      <c r="C1238">
        <f>IF(COUNTIF($B$2:B1238,B1238)=1,1,0)</f>
        <v>0</v>
      </c>
      <c r="D1238" s="1">
        <v>44935</v>
      </c>
      <c r="E1238" s="2">
        <v>0.81</v>
      </c>
      <c r="F1238">
        <v>114</v>
      </c>
      <c r="G1238" t="str">
        <f>IFERROR(INDEX(menu_items!$B:$B,MATCH(F1238,menu_items!$A:$A,0)),"Unknown value")</f>
        <v>Potstickers</v>
      </c>
      <c r="H1238" t="str">
        <f>IFERROR(INDEX(menu_items!$C:$C,MATCH(F1238,menu_items!$A:$A,0)),"Unknown value")</f>
        <v>Asian</v>
      </c>
      <c r="I1238" s="5">
        <f>IFERROR(INDEX(menu_items!$D:$D,MATCH(F1238,menu_items!$A:$A,0)),0)</f>
        <v>9</v>
      </c>
      <c r="J1238" t="str">
        <f t="shared" si="95"/>
        <v>Mon</v>
      </c>
      <c r="K1238">
        <f t="shared" si="96"/>
        <v>9</v>
      </c>
      <c r="L1238" t="str">
        <f t="shared" si="97"/>
        <v>Jan</v>
      </c>
      <c r="M1238">
        <v>19</v>
      </c>
      <c r="N1238">
        <f t="shared" si="98"/>
        <v>4</v>
      </c>
      <c r="O1238" s="5">
        <f t="shared" si="99"/>
        <v>44.45</v>
      </c>
    </row>
    <row r="1239" spans="1:15" x14ac:dyDescent="0.25">
      <c r="A1239">
        <v>1251</v>
      </c>
      <c r="B1239">
        <v>552</v>
      </c>
      <c r="C1239">
        <f>IF(COUNTIF($B$2:B1239,B1239)=1,1,0)</f>
        <v>1</v>
      </c>
      <c r="D1239" s="1">
        <v>44935</v>
      </c>
      <c r="E1239" s="2">
        <v>0.8134837962962963</v>
      </c>
      <c r="F1239">
        <v>103</v>
      </c>
      <c r="G1239" t="str">
        <f>IFERROR(INDEX(menu_items!$B:$B,MATCH(F1239,menu_items!$A:$A,0)),"Unknown value")</f>
        <v>Hot Dog</v>
      </c>
      <c r="H1239" t="str">
        <f>IFERROR(INDEX(menu_items!$C:$C,MATCH(F1239,menu_items!$A:$A,0)),"Unknown value")</f>
        <v>American</v>
      </c>
      <c r="I1239" s="5">
        <f>IFERROR(INDEX(menu_items!$D:$D,MATCH(F1239,menu_items!$A:$A,0)),0)</f>
        <v>9</v>
      </c>
      <c r="J1239" t="str">
        <f t="shared" si="95"/>
        <v>Mon</v>
      </c>
      <c r="K1239">
        <f t="shared" si="96"/>
        <v>9</v>
      </c>
      <c r="L1239" t="str">
        <f t="shared" si="97"/>
        <v>Jan</v>
      </c>
      <c r="M1239">
        <v>19</v>
      </c>
      <c r="N1239">
        <f t="shared" si="98"/>
        <v>3</v>
      </c>
      <c r="O1239" s="5">
        <f t="shared" si="99"/>
        <v>36.450000000000003</v>
      </c>
    </row>
    <row r="1240" spans="1:15" x14ac:dyDescent="0.25">
      <c r="A1240">
        <v>1252</v>
      </c>
      <c r="B1240">
        <v>552</v>
      </c>
      <c r="C1240">
        <f>IF(COUNTIF($B$2:B1240,B1240)=1,1,0)</f>
        <v>0</v>
      </c>
      <c r="D1240" s="1">
        <v>44935</v>
      </c>
      <c r="E1240" s="2">
        <v>0.8134837962962963</v>
      </c>
      <c r="F1240">
        <v>126</v>
      </c>
      <c r="G1240" t="str">
        <f>IFERROR(INDEX(menu_items!$B:$B,MATCH(F1240,menu_items!$A:$A,0)),"Unknown value")</f>
        <v>Fettuccine Alfredo</v>
      </c>
      <c r="H1240" t="str">
        <f>IFERROR(INDEX(menu_items!$C:$C,MATCH(F1240,menu_items!$A:$A,0)),"Unknown value")</f>
        <v>Italian</v>
      </c>
      <c r="I1240" s="5">
        <f>IFERROR(INDEX(menu_items!$D:$D,MATCH(F1240,menu_items!$A:$A,0)),0)</f>
        <v>14.5</v>
      </c>
      <c r="J1240" t="str">
        <f t="shared" si="95"/>
        <v>Mon</v>
      </c>
      <c r="K1240">
        <f t="shared" si="96"/>
        <v>9</v>
      </c>
      <c r="L1240" t="str">
        <f t="shared" si="97"/>
        <v>Jan</v>
      </c>
      <c r="M1240">
        <v>19</v>
      </c>
      <c r="N1240">
        <f t="shared" si="98"/>
        <v>3</v>
      </c>
      <c r="O1240" s="5">
        <f t="shared" si="99"/>
        <v>36.450000000000003</v>
      </c>
    </row>
    <row r="1241" spans="1:15" x14ac:dyDescent="0.25">
      <c r="A1241">
        <v>1253</v>
      </c>
      <c r="B1241">
        <v>552</v>
      </c>
      <c r="C1241">
        <f>IF(COUNTIF($B$2:B1241,B1241)=1,1,0)</f>
        <v>0</v>
      </c>
      <c r="D1241" s="1">
        <v>44935</v>
      </c>
      <c r="E1241" s="2">
        <v>0.8134837962962963</v>
      </c>
      <c r="F1241">
        <v>117</v>
      </c>
      <c r="G1241" t="str">
        <f>IFERROR(INDEX(menu_items!$B:$B,MATCH(F1241,menu_items!$A:$A,0)),"Unknown value")</f>
        <v>Chicken Burrito</v>
      </c>
      <c r="H1241" t="str">
        <f>IFERROR(INDEX(menu_items!$C:$C,MATCH(F1241,menu_items!$A:$A,0)),"Unknown value")</f>
        <v>Mexican</v>
      </c>
      <c r="I1241" s="5">
        <f>IFERROR(INDEX(menu_items!$D:$D,MATCH(F1241,menu_items!$A:$A,0)),0)</f>
        <v>12.95</v>
      </c>
      <c r="J1241" t="str">
        <f t="shared" si="95"/>
        <v>Mon</v>
      </c>
      <c r="K1241">
        <f t="shared" si="96"/>
        <v>9</v>
      </c>
      <c r="L1241" t="str">
        <f t="shared" si="97"/>
        <v>Jan</v>
      </c>
      <c r="M1241">
        <v>19</v>
      </c>
      <c r="N1241">
        <f t="shared" si="98"/>
        <v>3</v>
      </c>
      <c r="O1241" s="5">
        <f t="shared" si="99"/>
        <v>36.450000000000003</v>
      </c>
    </row>
    <row r="1242" spans="1:15" x14ac:dyDescent="0.25">
      <c r="A1242">
        <v>1254</v>
      </c>
      <c r="B1242">
        <v>553</v>
      </c>
      <c r="C1242">
        <f>IF(COUNTIF($B$2:B1242,B1242)=1,1,0)</f>
        <v>1</v>
      </c>
      <c r="D1242" s="1">
        <v>44935</v>
      </c>
      <c r="E1242" s="2">
        <v>0.84359953703703705</v>
      </c>
      <c r="F1242">
        <v>129</v>
      </c>
      <c r="G1242" t="str">
        <f>IFERROR(INDEX(menu_items!$B:$B,MATCH(F1242,menu_items!$A:$A,0)),"Unknown value")</f>
        <v>Mushroom Ravioli</v>
      </c>
      <c r="H1242" t="str">
        <f>IFERROR(INDEX(menu_items!$C:$C,MATCH(F1242,menu_items!$A:$A,0)),"Unknown value")</f>
        <v>Italian</v>
      </c>
      <c r="I1242" s="5">
        <f>IFERROR(INDEX(menu_items!$D:$D,MATCH(F1242,menu_items!$A:$A,0)),0)</f>
        <v>15.5</v>
      </c>
      <c r="J1242" t="str">
        <f t="shared" si="95"/>
        <v>Mon</v>
      </c>
      <c r="K1242">
        <f t="shared" si="96"/>
        <v>9</v>
      </c>
      <c r="L1242" t="str">
        <f t="shared" si="97"/>
        <v>Jan</v>
      </c>
      <c r="M1242">
        <v>20</v>
      </c>
      <c r="N1242">
        <f t="shared" si="98"/>
        <v>1</v>
      </c>
      <c r="O1242" s="5">
        <f t="shared" si="99"/>
        <v>15.5</v>
      </c>
    </row>
    <row r="1243" spans="1:15" x14ac:dyDescent="0.25">
      <c r="A1243">
        <v>1255</v>
      </c>
      <c r="B1243">
        <v>554</v>
      </c>
      <c r="C1243">
        <f>IF(COUNTIF($B$2:B1243,B1243)=1,1,0)</f>
        <v>1</v>
      </c>
      <c r="D1243" s="1">
        <v>44935</v>
      </c>
      <c r="E1243" s="2">
        <v>0.84434027777777776</v>
      </c>
      <c r="F1243">
        <v>103</v>
      </c>
      <c r="G1243" t="str">
        <f>IFERROR(INDEX(menu_items!$B:$B,MATCH(F1243,menu_items!$A:$A,0)),"Unknown value")</f>
        <v>Hot Dog</v>
      </c>
      <c r="H1243" t="str">
        <f>IFERROR(INDEX(menu_items!$C:$C,MATCH(F1243,menu_items!$A:$A,0)),"Unknown value")</f>
        <v>American</v>
      </c>
      <c r="I1243" s="5">
        <f>IFERROR(INDEX(menu_items!$D:$D,MATCH(F1243,menu_items!$A:$A,0)),0)</f>
        <v>9</v>
      </c>
      <c r="J1243" t="str">
        <f t="shared" si="95"/>
        <v>Mon</v>
      </c>
      <c r="K1243">
        <f t="shared" si="96"/>
        <v>9</v>
      </c>
      <c r="L1243" t="str">
        <f t="shared" si="97"/>
        <v>Jan</v>
      </c>
      <c r="M1243">
        <v>20</v>
      </c>
      <c r="N1243">
        <f t="shared" si="98"/>
        <v>2</v>
      </c>
      <c r="O1243" s="5">
        <f t="shared" si="99"/>
        <v>23.5</v>
      </c>
    </row>
    <row r="1244" spans="1:15" x14ac:dyDescent="0.25">
      <c r="A1244">
        <v>1256</v>
      </c>
      <c r="B1244">
        <v>554</v>
      </c>
      <c r="C1244">
        <f>IF(COUNTIF($B$2:B1244,B1244)=1,1,0)</f>
        <v>0</v>
      </c>
      <c r="D1244" s="1">
        <v>44935</v>
      </c>
      <c r="E1244" s="2">
        <v>0.84434027777777776</v>
      </c>
      <c r="F1244">
        <v>126</v>
      </c>
      <c r="G1244" t="str">
        <f>IFERROR(INDEX(menu_items!$B:$B,MATCH(F1244,menu_items!$A:$A,0)),"Unknown value")</f>
        <v>Fettuccine Alfredo</v>
      </c>
      <c r="H1244" t="str">
        <f>IFERROR(INDEX(menu_items!$C:$C,MATCH(F1244,menu_items!$A:$A,0)),"Unknown value")</f>
        <v>Italian</v>
      </c>
      <c r="I1244" s="5">
        <f>IFERROR(INDEX(menu_items!$D:$D,MATCH(F1244,menu_items!$A:$A,0)),0)</f>
        <v>14.5</v>
      </c>
      <c r="J1244" t="str">
        <f t="shared" si="95"/>
        <v>Mon</v>
      </c>
      <c r="K1244">
        <f t="shared" si="96"/>
        <v>9</v>
      </c>
      <c r="L1244" t="str">
        <f t="shared" si="97"/>
        <v>Jan</v>
      </c>
      <c r="M1244">
        <v>20</v>
      </c>
      <c r="N1244">
        <f t="shared" si="98"/>
        <v>2</v>
      </c>
      <c r="O1244" s="5">
        <f t="shared" si="99"/>
        <v>23.5</v>
      </c>
    </row>
    <row r="1245" spans="1:15" x14ac:dyDescent="0.25">
      <c r="A1245">
        <v>1257</v>
      </c>
      <c r="B1245">
        <v>555</v>
      </c>
      <c r="C1245">
        <f>IF(COUNTIF($B$2:B1245,B1245)=1,1,0)</f>
        <v>1</v>
      </c>
      <c r="D1245" s="1">
        <v>44935</v>
      </c>
      <c r="E1245" s="2">
        <v>0.84612268518518519</v>
      </c>
      <c r="F1245">
        <v>101</v>
      </c>
      <c r="G1245" t="str">
        <f>IFERROR(INDEX(menu_items!$B:$B,MATCH(F1245,menu_items!$A:$A,0)),"Unknown value")</f>
        <v>Hamburger</v>
      </c>
      <c r="H1245" t="str">
        <f>IFERROR(INDEX(menu_items!$C:$C,MATCH(F1245,menu_items!$A:$A,0)),"Unknown value")</f>
        <v>American</v>
      </c>
      <c r="I1245" s="5">
        <f>IFERROR(INDEX(menu_items!$D:$D,MATCH(F1245,menu_items!$A:$A,0)),0)</f>
        <v>12.95</v>
      </c>
      <c r="J1245" t="str">
        <f t="shared" si="95"/>
        <v>Mon</v>
      </c>
      <c r="K1245">
        <f t="shared" si="96"/>
        <v>9</v>
      </c>
      <c r="L1245" t="str">
        <f t="shared" si="97"/>
        <v>Jan</v>
      </c>
      <c r="M1245">
        <v>20</v>
      </c>
      <c r="N1245">
        <f t="shared" si="98"/>
        <v>2</v>
      </c>
      <c r="O1245" s="5">
        <f t="shared" si="99"/>
        <v>30.9</v>
      </c>
    </row>
    <row r="1246" spans="1:15" x14ac:dyDescent="0.25">
      <c r="A1246">
        <v>1258</v>
      </c>
      <c r="B1246">
        <v>555</v>
      </c>
      <c r="C1246">
        <f>IF(COUNTIF($B$2:B1246,B1246)=1,1,0)</f>
        <v>0</v>
      </c>
      <c r="D1246" s="1">
        <v>44935</v>
      </c>
      <c r="E1246" s="2">
        <v>0.84612268518518519</v>
      </c>
      <c r="F1246">
        <v>109</v>
      </c>
      <c r="G1246" t="str">
        <f>IFERROR(INDEX(menu_items!$B:$B,MATCH(F1246,menu_items!$A:$A,0)),"Unknown value")</f>
        <v>Korean Beef Bowl</v>
      </c>
      <c r="H1246" t="str">
        <f>IFERROR(INDEX(menu_items!$C:$C,MATCH(F1246,menu_items!$A:$A,0)),"Unknown value")</f>
        <v>Asian</v>
      </c>
      <c r="I1246" s="5">
        <f>IFERROR(INDEX(menu_items!$D:$D,MATCH(F1246,menu_items!$A:$A,0)),0)</f>
        <v>17.95</v>
      </c>
      <c r="J1246" t="str">
        <f t="shared" si="95"/>
        <v>Mon</v>
      </c>
      <c r="K1246">
        <f t="shared" si="96"/>
        <v>9</v>
      </c>
      <c r="L1246" t="str">
        <f t="shared" si="97"/>
        <v>Jan</v>
      </c>
      <c r="M1246">
        <v>20</v>
      </c>
      <c r="N1246">
        <f t="shared" si="98"/>
        <v>2</v>
      </c>
      <c r="O1246" s="5">
        <f t="shared" si="99"/>
        <v>30.9</v>
      </c>
    </row>
    <row r="1247" spans="1:15" x14ac:dyDescent="0.25">
      <c r="A1247">
        <v>1259</v>
      </c>
      <c r="B1247">
        <v>556</v>
      </c>
      <c r="C1247">
        <f>IF(COUNTIF($B$2:B1247,B1247)=1,1,0)</f>
        <v>1</v>
      </c>
      <c r="D1247" s="1">
        <v>44935</v>
      </c>
      <c r="E1247" s="2">
        <v>0.84944444444444445</v>
      </c>
      <c r="F1247">
        <v>125</v>
      </c>
      <c r="G1247" t="str">
        <f>IFERROR(INDEX(menu_items!$B:$B,MATCH(F1247,menu_items!$A:$A,0)),"Unknown value")</f>
        <v>Spaghetti &amp; Meatballs</v>
      </c>
      <c r="H1247" t="str">
        <f>IFERROR(INDEX(menu_items!$C:$C,MATCH(F1247,menu_items!$A:$A,0)),"Unknown value")</f>
        <v>Italian</v>
      </c>
      <c r="I1247" s="5">
        <f>IFERROR(INDEX(menu_items!$D:$D,MATCH(F1247,menu_items!$A:$A,0)),0)</f>
        <v>17.95</v>
      </c>
      <c r="J1247" t="str">
        <f t="shared" si="95"/>
        <v>Mon</v>
      </c>
      <c r="K1247">
        <f t="shared" si="96"/>
        <v>9</v>
      </c>
      <c r="L1247" t="str">
        <f t="shared" si="97"/>
        <v>Jan</v>
      </c>
      <c r="M1247">
        <v>20</v>
      </c>
      <c r="N1247">
        <f t="shared" si="98"/>
        <v>1</v>
      </c>
      <c r="O1247" s="5">
        <f t="shared" si="99"/>
        <v>17.95</v>
      </c>
    </row>
    <row r="1248" spans="1:15" x14ac:dyDescent="0.25">
      <c r="A1248">
        <v>1261</v>
      </c>
      <c r="B1248">
        <v>557</v>
      </c>
      <c r="C1248">
        <f>IF(COUNTIF($B$2:B1248,B1248)=1,1,0)</f>
        <v>1</v>
      </c>
      <c r="D1248" s="1">
        <v>44935</v>
      </c>
      <c r="E1248" s="2">
        <v>0.85423611111111108</v>
      </c>
      <c r="F1248">
        <v>120</v>
      </c>
      <c r="G1248" t="str">
        <f>IFERROR(INDEX(menu_items!$B:$B,MATCH(F1248,menu_items!$A:$A,0)),"Unknown value")</f>
        <v>Steak Torta</v>
      </c>
      <c r="H1248" t="str">
        <f>IFERROR(INDEX(menu_items!$C:$C,MATCH(F1248,menu_items!$A:$A,0)),"Unknown value")</f>
        <v>Mexican</v>
      </c>
      <c r="I1248" s="5">
        <f>IFERROR(INDEX(menu_items!$D:$D,MATCH(F1248,menu_items!$A:$A,0)),0)</f>
        <v>13.95</v>
      </c>
      <c r="J1248" t="str">
        <f t="shared" si="95"/>
        <v>Mon</v>
      </c>
      <c r="K1248">
        <f t="shared" si="96"/>
        <v>9</v>
      </c>
      <c r="L1248" t="str">
        <f t="shared" si="97"/>
        <v>Jan</v>
      </c>
      <c r="M1248">
        <v>20</v>
      </c>
      <c r="N1248">
        <f t="shared" si="98"/>
        <v>2</v>
      </c>
      <c r="O1248" s="5">
        <f t="shared" si="99"/>
        <v>20.95</v>
      </c>
    </row>
    <row r="1249" spans="1:15" x14ac:dyDescent="0.25">
      <c r="A1249">
        <v>1262</v>
      </c>
      <c r="B1249">
        <v>557</v>
      </c>
      <c r="C1249">
        <f>IF(COUNTIF($B$2:B1249,B1249)=1,1,0)</f>
        <v>0</v>
      </c>
      <c r="D1249" s="1">
        <v>44935</v>
      </c>
      <c r="E1249" s="2">
        <v>0.85423611111111108</v>
      </c>
      <c r="F1249">
        <v>122</v>
      </c>
      <c r="G1249" t="str">
        <f>IFERROR(INDEX(menu_items!$B:$B,MATCH(F1249,menu_items!$A:$A,0)),"Unknown value")</f>
        <v>Chips &amp; Salsa</v>
      </c>
      <c r="H1249" t="str">
        <f>IFERROR(INDEX(menu_items!$C:$C,MATCH(F1249,menu_items!$A:$A,0)),"Unknown value")</f>
        <v>Mexican</v>
      </c>
      <c r="I1249" s="5">
        <f>IFERROR(INDEX(menu_items!$D:$D,MATCH(F1249,menu_items!$A:$A,0)),0)</f>
        <v>7</v>
      </c>
      <c r="J1249" t="str">
        <f t="shared" si="95"/>
        <v>Mon</v>
      </c>
      <c r="K1249">
        <f t="shared" si="96"/>
        <v>9</v>
      </c>
      <c r="L1249" t="str">
        <f t="shared" si="97"/>
        <v>Jan</v>
      </c>
      <c r="M1249">
        <v>20</v>
      </c>
      <c r="N1249">
        <f t="shared" si="98"/>
        <v>2</v>
      </c>
      <c r="O1249" s="5">
        <f t="shared" si="99"/>
        <v>20.95</v>
      </c>
    </row>
    <row r="1250" spans="1:15" x14ac:dyDescent="0.25">
      <c r="A1250">
        <v>1263</v>
      </c>
      <c r="B1250">
        <v>558</v>
      </c>
      <c r="C1250">
        <f>IF(COUNTIF($B$2:B1250,B1250)=1,1,0)</f>
        <v>1</v>
      </c>
      <c r="D1250" s="1">
        <v>44935</v>
      </c>
      <c r="E1250" s="2">
        <v>0.86886574074074074</v>
      </c>
      <c r="F1250">
        <v>109</v>
      </c>
      <c r="G1250" t="str">
        <f>IFERROR(INDEX(menu_items!$B:$B,MATCH(F1250,menu_items!$A:$A,0)),"Unknown value")</f>
        <v>Korean Beef Bowl</v>
      </c>
      <c r="H1250" t="str">
        <f>IFERROR(INDEX(menu_items!$C:$C,MATCH(F1250,menu_items!$A:$A,0)),"Unknown value")</f>
        <v>Asian</v>
      </c>
      <c r="I1250" s="5">
        <f>IFERROR(INDEX(menu_items!$D:$D,MATCH(F1250,menu_items!$A:$A,0)),0)</f>
        <v>17.95</v>
      </c>
      <c r="J1250" t="str">
        <f t="shared" si="95"/>
        <v>Mon</v>
      </c>
      <c r="K1250">
        <f t="shared" si="96"/>
        <v>9</v>
      </c>
      <c r="L1250" t="str">
        <f t="shared" si="97"/>
        <v>Jan</v>
      </c>
      <c r="M1250">
        <v>20</v>
      </c>
      <c r="N1250">
        <f t="shared" si="98"/>
        <v>1</v>
      </c>
      <c r="O1250" s="5">
        <f t="shared" si="99"/>
        <v>17.95</v>
      </c>
    </row>
    <row r="1251" spans="1:15" x14ac:dyDescent="0.25">
      <c r="A1251">
        <v>1264</v>
      </c>
      <c r="B1251">
        <v>559</v>
      </c>
      <c r="C1251">
        <f>IF(COUNTIF($B$2:B1251,B1251)=1,1,0)</f>
        <v>1</v>
      </c>
      <c r="D1251" s="1">
        <v>44935</v>
      </c>
      <c r="E1251" s="2">
        <v>0.8821296296296296</v>
      </c>
      <c r="F1251">
        <v>108</v>
      </c>
      <c r="G1251" t="str">
        <f>IFERROR(INDEX(menu_items!$B:$B,MATCH(F1251,menu_items!$A:$A,0)),"Unknown value")</f>
        <v>Tofu Pad Thai</v>
      </c>
      <c r="H1251" t="str">
        <f>IFERROR(INDEX(menu_items!$C:$C,MATCH(F1251,menu_items!$A:$A,0)),"Unknown value")</f>
        <v>Asian</v>
      </c>
      <c r="I1251" s="5">
        <f>IFERROR(INDEX(menu_items!$D:$D,MATCH(F1251,menu_items!$A:$A,0)),0)</f>
        <v>14.5</v>
      </c>
      <c r="J1251" t="str">
        <f t="shared" si="95"/>
        <v>Mon</v>
      </c>
      <c r="K1251">
        <f t="shared" si="96"/>
        <v>9</v>
      </c>
      <c r="L1251" t="str">
        <f t="shared" si="97"/>
        <v>Jan</v>
      </c>
      <c r="M1251">
        <v>21</v>
      </c>
      <c r="N1251">
        <f t="shared" si="98"/>
        <v>1</v>
      </c>
      <c r="O1251" s="5">
        <f t="shared" si="99"/>
        <v>14.5</v>
      </c>
    </row>
    <row r="1252" spans="1:15" x14ac:dyDescent="0.25">
      <c r="A1252">
        <v>1265</v>
      </c>
      <c r="B1252">
        <v>560</v>
      </c>
      <c r="C1252">
        <f>IF(COUNTIF($B$2:B1252,B1252)=1,1,0)</f>
        <v>1</v>
      </c>
      <c r="D1252" s="1">
        <v>44935</v>
      </c>
      <c r="E1252" s="2">
        <v>0.88458333333333339</v>
      </c>
      <c r="F1252">
        <v>126</v>
      </c>
      <c r="G1252" t="str">
        <f>IFERROR(INDEX(menu_items!$B:$B,MATCH(F1252,menu_items!$A:$A,0)),"Unknown value")</f>
        <v>Fettuccine Alfredo</v>
      </c>
      <c r="H1252" t="str">
        <f>IFERROR(INDEX(menu_items!$C:$C,MATCH(F1252,menu_items!$A:$A,0)),"Unknown value")</f>
        <v>Italian</v>
      </c>
      <c r="I1252" s="5">
        <f>IFERROR(INDEX(menu_items!$D:$D,MATCH(F1252,menu_items!$A:$A,0)),0)</f>
        <v>14.5</v>
      </c>
      <c r="J1252" t="str">
        <f t="shared" si="95"/>
        <v>Mon</v>
      </c>
      <c r="K1252">
        <f t="shared" si="96"/>
        <v>9</v>
      </c>
      <c r="L1252" t="str">
        <f t="shared" si="97"/>
        <v>Jan</v>
      </c>
      <c r="M1252">
        <v>21</v>
      </c>
      <c r="N1252">
        <f t="shared" si="98"/>
        <v>2</v>
      </c>
      <c r="O1252" s="5">
        <f t="shared" si="99"/>
        <v>21.5</v>
      </c>
    </row>
    <row r="1253" spans="1:15" x14ac:dyDescent="0.25">
      <c r="A1253">
        <v>1266</v>
      </c>
      <c r="B1253">
        <v>560</v>
      </c>
      <c r="C1253">
        <f>IF(COUNTIF($B$2:B1253,B1253)=1,1,0)</f>
        <v>0</v>
      </c>
      <c r="D1253" s="1">
        <v>44935</v>
      </c>
      <c r="E1253" s="2">
        <v>0.88458333333333339</v>
      </c>
      <c r="F1253">
        <v>122</v>
      </c>
      <c r="G1253" t="str">
        <f>IFERROR(INDEX(menu_items!$B:$B,MATCH(F1253,menu_items!$A:$A,0)),"Unknown value")</f>
        <v>Chips &amp; Salsa</v>
      </c>
      <c r="H1253" t="str">
        <f>IFERROR(INDEX(menu_items!$C:$C,MATCH(F1253,menu_items!$A:$A,0)),"Unknown value")</f>
        <v>Mexican</v>
      </c>
      <c r="I1253" s="5">
        <f>IFERROR(INDEX(menu_items!$D:$D,MATCH(F1253,menu_items!$A:$A,0)),0)</f>
        <v>7</v>
      </c>
      <c r="J1253" t="str">
        <f t="shared" si="95"/>
        <v>Mon</v>
      </c>
      <c r="K1253">
        <f t="shared" si="96"/>
        <v>9</v>
      </c>
      <c r="L1253" t="str">
        <f t="shared" si="97"/>
        <v>Jan</v>
      </c>
      <c r="M1253">
        <v>21</v>
      </c>
      <c r="N1253">
        <f t="shared" si="98"/>
        <v>2</v>
      </c>
      <c r="O1253" s="5">
        <f t="shared" si="99"/>
        <v>21.5</v>
      </c>
    </row>
    <row r="1254" spans="1:15" x14ac:dyDescent="0.25">
      <c r="A1254">
        <v>1267</v>
      </c>
      <c r="B1254">
        <v>561</v>
      </c>
      <c r="C1254">
        <f>IF(COUNTIF($B$2:B1254,B1254)=1,1,0)</f>
        <v>1</v>
      </c>
      <c r="D1254" s="1">
        <v>44935</v>
      </c>
      <c r="E1254" s="2">
        <v>0.90828703703703706</v>
      </c>
      <c r="F1254">
        <v>123</v>
      </c>
      <c r="G1254" t="str">
        <f>IFERROR(INDEX(menu_items!$B:$B,MATCH(F1254,menu_items!$A:$A,0)),"Unknown value")</f>
        <v>Chips &amp; Guacamole</v>
      </c>
      <c r="H1254" t="str">
        <f>IFERROR(INDEX(menu_items!$C:$C,MATCH(F1254,menu_items!$A:$A,0)),"Unknown value")</f>
        <v>Mexican</v>
      </c>
      <c r="I1254" s="5">
        <f>IFERROR(INDEX(menu_items!$D:$D,MATCH(F1254,menu_items!$A:$A,0)),0)</f>
        <v>9</v>
      </c>
      <c r="J1254" t="str">
        <f t="shared" si="95"/>
        <v>Mon</v>
      </c>
      <c r="K1254">
        <f t="shared" si="96"/>
        <v>9</v>
      </c>
      <c r="L1254" t="str">
        <f t="shared" si="97"/>
        <v>Jan</v>
      </c>
      <c r="M1254">
        <v>21</v>
      </c>
      <c r="N1254">
        <f t="shared" si="98"/>
        <v>1</v>
      </c>
      <c r="O1254" s="5">
        <f t="shared" si="99"/>
        <v>9</v>
      </c>
    </row>
    <row r="1255" spans="1:15" x14ac:dyDescent="0.25">
      <c r="A1255">
        <v>1268</v>
      </c>
      <c r="B1255">
        <v>562</v>
      </c>
      <c r="C1255">
        <f>IF(COUNTIF($B$2:B1255,B1255)=1,1,0)</f>
        <v>1</v>
      </c>
      <c r="D1255" s="1">
        <v>44935</v>
      </c>
      <c r="E1255" s="2">
        <v>0.91950231481481481</v>
      </c>
      <c r="F1255">
        <v>103</v>
      </c>
      <c r="G1255" t="str">
        <f>IFERROR(INDEX(menu_items!$B:$B,MATCH(F1255,menu_items!$A:$A,0)),"Unknown value")</f>
        <v>Hot Dog</v>
      </c>
      <c r="H1255" t="str">
        <f>IFERROR(INDEX(menu_items!$C:$C,MATCH(F1255,menu_items!$A:$A,0)),"Unknown value")</f>
        <v>American</v>
      </c>
      <c r="I1255" s="5">
        <f>IFERROR(INDEX(menu_items!$D:$D,MATCH(F1255,menu_items!$A:$A,0)),0)</f>
        <v>9</v>
      </c>
      <c r="J1255" t="str">
        <f t="shared" si="95"/>
        <v>Mon</v>
      </c>
      <c r="K1255">
        <f t="shared" si="96"/>
        <v>9</v>
      </c>
      <c r="L1255" t="str">
        <f t="shared" si="97"/>
        <v>Jan</v>
      </c>
      <c r="M1255">
        <v>22</v>
      </c>
      <c r="N1255">
        <f t="shared" si="98"/>
        <v>1</v>
      </c>
      <c r="O1255" s="5">
        <f t="shared" si="99"/>
        <v>9</v>
      </c>
    </row>
    <row r="1256" spans="1:15" x14ac:dyDescent="0.25">
      <c r="A1256">
        <v>1269</v>
      </c>
      <c r="B1256">
        <v>563</v>
      </c>
      <c r="C1256">
        <f>IF(COUNTIF($B$2:B1256,B1256)=1,1,0)</f>
        <v>1</v>
      </c>
      <c r="D1256" s="1">
        <v>44935</v>
      </c>
      <c r="E1256" s="2">
        <v>0.92989583333333337</v>
      </c>
      <c r="F1256">
        <v>129</v>
      </c>
      <c r="G1256" t="str">
        <f>IFERROR(INDEX(menu_items!$B:$B,MATCH(F1256,menu_items!$A:$A,0)),"Unknown value")</f>
        <v>Mushroom Ravioli</v>
      </c>
      <c r="H1256" t="str">
        <f>IFERROR(INDEX(menu_items!$C:$C,MATCH(F1256,menu_items!$A:$A,0)),"Unknown value")</f>
        <v>Italian</v>
      </c>
      <c r="I1256" s="5">
        <f>IFERROR(INDEX(menu_items!$D:$D,MATCH(F1256,menu_items!$A:$A,0)),0)</f>
        <v>15.5</v>
      </c>
      <c r="J1256" t="str">
        <f t="shared" si="95"/>
        <v>Mon</v>
      </c>
      <c r="K1256">
        <f t="shared" si="96"/>
        <v>9</v>
      </c>
      <c r="L1256" t="str">
        <f t="shared" si="97"/>
        <v>Jan</v>
      </c>
      <c r="M1256">
        <v>22</v>
      </c>
      <c r="N1256">
        <f t="shared" si="98"/>
        <v>2</v>
      </c>
      <c r="O1256" s="5">
        <f t="shared" si="99"/>
        <v>32.450000000000003</v>
      </c>
    </row>
    <row r="1257" spans="1:15" x14ac:dyDescent="0.25">
      <c r="A1257">
        <v>1270</v>
      </c>
      <c r="B1257">
        <v>563</v>
      </c>
      <c r="C1257">
        <f>IF(COUNTIF($B$2:B1257,B1257)=1,1,0)</f>
        <v>0</v>
      </c>
      <c r="D1257" s="1">
        <v>44935</v>
      </c>
      <c r="E1257" s="2">
        <v>0.92989583333333337</v>
      </c>
      <c r="F1257">
        <v>132</v>
      </c>
      <c r="G1257" t="str">
        <f>IFERROR(INDEX(menu_items!$B:$B,MATCH(F1257,menu_items!$A:$A,0)),"Unknown value")</f>
        <v>Eggplant Parmesan</v>
      </c>
      <c r="H1257" t="str">
        <f>IFERROR(INDEX(menu_items!$C:$C,MATCH(F1257,menu_items!$A:$A,0)),"Unknown value")</f>
        <v>Italian</v>
      </c>
      <c r="I1257" s="5">
        <f>IFERROR(INDEX(menu_items!$D:$D,MATCH(F1257,menu_items!$A:$A,0)),0)</f>
        <v>16.95</v>
      </c>
      <c r="J1257" t="str">
        <f t="shared" si="95"/>
        <v>Mon</v>
      </c>
      <c r="K1257">
        <f t="shared" si="96"/>
        <v>9</v>
      </c>
      <c r="L1257" t="str">
        <f t="shared" si="97"/>
        <v>Jan</v>
      </c>
      <c r="M1257">
        <v>22</v>
      </c>
      <c r="N1257">
        <f t="shared" si="98"/>
        <v>2</v>
      </c>
      <c r="O1257" s="5">
        <f t="shared" si="99"/>
        <v>32.450000000000003</v>
      </c>
    </row>
    <row r="1258" spans="1:15" x14ac:dyDescent="0.25">
      <c r="A1258">
        <v>1271</v>
      </c>
      <c r="B1258">
        <v>564</v>
      </c>
      <c r="C1258">
        <f>IF(COUNTIF($B$2:B1258,B1258)=1,1,0)</f>
        <v>1</v>
      </c>
      <c r="D1258" s="1">
        <v>44935</v>
      </c>
      <c r="E1258" s="2">
        <v>0.93925925925925924</v>
      </c>
      <c r="F1258">
        <v>128</v>
      </c>
      <c r="G1258" t="str">
        <f>IFERROR(INDEX(menu_items!$B:$B,MATCH(F1258,menu_items!$A:$A,0)),"Unknown value")</f>
        <v>Cheese Lasagna</v>
      </c>
      <c r="H1258" t="str">
        <f>IFERROR(INDEX(menu_items!$C:$C,MATCH(F1258,menu_items!$A:$A,0)),"Unknown value")</f>
        <v>Italian</v>
      </c>
      <c r="I1258" s="5">
        <f>IFERROR(INDEX(menu_items!$D:$D,MATCH(F1258,menu_items!$A:$A,0)),0)</f>
        <v>15.5</v>
      </c>
      <c r="J1258" t="str">
        <f t="shared" si="95"/>
        <v>Mon</v>
      </c>
      <c r="K1258">
        <f t="shared" si="96"/>
        <v>9</v>
      </c>
      <c r="L1258" t="str">
        <f t="shared" si="97"/>
        <v>Jan</v>
      </c>
      <c r="M1258">
        <v>22</v>
      </c>
      <c r="N1258">
        <f t="shared" si="98"/>
        <v>3</v>
      </c>
      <c r="O1258" s="5">
        <f t="shared" si="99"/>
        <v>29.5</v>
      </c>
    </row>
    <row r="1259" spans="1:15" x14ac:dyDescent="0.25">
      <c r="A1259">
        <v>1272</v>
      </c>
      <c r="B1259">
        <v>564</v>
      </c>
      <c r="C1259">
        <f>IF(COUNTIF($B$2:B1259,B1259)=1,1,0)</f>
        <v>0</v>
      </c>
      <c r="D1259" s="1">
        <v>44935</v>
      </c>
      <c r="E1259" s="2">
        <v>0.93925925925925924</v>
      </c>
      <c r="F1259">
        <v>113</v>
      </c>
      <c r="G1259" t="str">
        <f>IFERROR(INDEX(menu_items!$B:$B,MATCH(F1259,menu_items!$A:$A,0)),"Unknown value")</f>
        <v>Edamame</v>
      </c>
      <c r="H1259" t="str">
        <f>IFERROR(INDEX(menu_items!$C:$C,MATCH(F1259,menu_items!$A:$A,0)),"Unknown value")</f>
        <v>Asian</v>
      </c>
      <c r="I1259" s="5">
        <f>IFERROR(INDEX(menu_items!$D:$D,MATCH(F1259,menu_items!$A:$A,0)),0)</f>
        <v>5</v>
      </c>
      <c r="J1259" t="str">
        <f t="shared" si="95"/>
        <v>Mon</v>
      </c>
      <c r="K1259">
        <f t="shared" si="96"/>
        <v>9</v>
      </c>
      <c r="L1259" t="str">
        <f t="shared" si="97"/>
        <v>Jan</v>
      </c>
      <c r="M1259">
        <v>22</v>
      </c>
      <c r="N1259">
        <f t="shared" si="98"/>
        <v>3</v>
      </c>
      <c r="O1259" s="5">
        <f t="shared" si="99"/>
        <v>29.5</v>
      </c>
    </row>
    <row r="1260" spans="1:15" x14ac:dyDescent="0.25">
      <c r="A1260">
        <v>1273</v>
      </c>
      <c r="B1260">
        <v>564</v>
      </c>
      <c r="C1260">
        <f>IF(COUNTIF($B$2:B1260,B1260)=1,1,0)</f>
        <v>0</v>
      </c>
      <c r="D1260" s="1">
        <v>44935</v>
      </c>
      <c r="E1260" s="2">
        <v>0.93925925925925924</v>
      </c>
      <c r="F1260">
        <v>123</v>
      </c>
      <c r="G1260" t="str">
        <f>IFERROR(INDEX(menu_items!$B:$B,MATCH(F1260,menu_items!$A:$A,0)),"Unknown value")</f>
        <v>Chips &amp; Guacamole</v>
      </c>
      <c r="H1260" t="str">
        <f>IFERROR(INDEX(menu_items!$C:$C,MATCH(F1260,menu_items!$A:$A,0)),"Unknown value")</f>
        <v>Mexican</v>
      </c>
      <c r="I1260" s="5">
        <f>IFERROR(INDEX(menu_items!$D:$D,MATCH(F1260,menu_items!$A:$A,0)),0)</f>
        <v>9</v>
      </c>
      <c r="J1260" t="str">
        <f t="shared" si="95"/>
        <v>Mon</v>
      </c>
      <c r="K1260">
        <f t="shared" si="96"/>
        <v>9</v>
      </c>
      <c r="L1260" t="str">
        <f t="shared" si="97"/>
        <v>Jan</v>
      </c>
      <c r="M1260">
        <v>22</v>
      </c>
      <c r="N1260">
        <f t="shared" si="98"/>
        <v>3</v>
      </c>
      <c r="O1260" s="5">
        <f t="shared" si="99"/>
        <v>29.5</v>
      </c>
    </row>
    <row r="1261" spans="1:15" x14ac:dyDescent="0.25">
      <c r="A1261">
        <v>1274</v>
      </c>
      <c r="B1261">
        <v>565</v>
      </c>
      <c r="C1261">
        <f>IF(COUNTIF($B$2:B1261,B1261)=1,1,0)</f>
        <v>1</v>
      </c>
      <c r="D1261" s="1">
        <v>44936</v>
      </c>
      <c r="E1261" s="2">
        <v>0.50785879629629627</v>
      </c>
      <c r="F1261">
        <v>127</v>
      </c>
      <c r="G1261" t="str">
        <f>IFERROR(INDEX(menu_items!$B:$B,MATCH(F1261,menu_items!$A:$A,0)),"Unknown value")</f>
        <v>Meat Lasagna</v>
      </c>
      <c r="H1261" t="str">
        <f>IFERROR(INDEX(menu_items!$C:$C,MATCH(F1261,menu_items!$A:$A,0)),"Unknown value")</f>
        <v>Italian</v>
      </c>
      <c r="I1261" s="5">
        <f>IFERROR(INDEX(menu_items!$D:$D,MATCH(F1261,menu_items!$A:$A,0)),0)</f>
        <v>17.95</v>
      </c>
      <c r="J1261" t="str">
        <f t="shared" si="95"/>
        <v>Tue</v>
      </c>
      <c r="K1261">
        <f t="shared" si="96"/>
        <v>10</v>
      </c>
      <c r="L1261" t="str">
        <f t="shared" si="97"/>
        <v>Jan</v>
      </c>
      <c r="M1261">
        <v>12</v>
      </c>
      <c r="N1261">
        <f t="shared" si="98"/>
        <v>1</v>
      </c>
      <c r="O1261" s="5">
        <f t="shared" si="99"/>
        <v>17.95</v>
      </c>
    </row>
    <row r="1262" spans="1:15" x14ac:dyDescent="0.25">
      <c r="A1262">
        <v>1275</v>
      </c>
      <c r="B1262">
        <v>566</v>
      </c>
      <c r="C1262">
        <f>IF(COUNTIF($B$2:B1262,B1262)=1,1,0)</f>
        <v>1</v>
      </c>
      <c r="D1262" s="1">
        <v>44936</v>
      </c>
      <c r="E1262" s="2">
        <v>0.51480324074074069</v>
      </c>
      <c r="F1262">
        <v>123</v>
      </c>
      <c r="G1262" t="str">
        <f>IFERROR(INDEX(menu_items!$B:$B,MATCH(F1262,menu_items!$A:$A,0)),"Unknown value")</f>
        <v>Chips &amp; Guacamole</v>
      </c>
      <c r="H1262" t="str">
        <f>IFERROR(INDEX(menu_items!$C:$C,MATCH(F1262,menu_items!$A:$A,0)),"Unknown value")</f>
        <v>Mexican</v>
      </c>
      <c r="I1262" s="5">
        <f>IFERROR(INDEX(menu_items!$D:$D,MATCH(F1262,menu_items!$A:$A,0)),0)</f>
        <v>9</v>
      </c>
      <c r="J1262" t="str">
        <f t="shared" si="95"/>
        <v>Tue</v>
      </c>
      <c r="K1262">
        <f t="shared" si="96"/>
        <v>10</v>
      </c>
      <c r="L1262" t="str">
        <f t="shared" si="97"/>
        <v>Jan</v>
      </c>
      <c r="M1262">
        <v>12</v>
      </c>
      <c r="N1262">
        <f t="shared" si="98"/>
        <v>1</v>
      </c>
      <c r="O1262" s="5">
        <f t="shared" si="99"/>
        <v>9</v>
      </c>
    </row>
    <row r="1263" spans="1:15" x14ac:dyDescent="0.25">
      <c r="A1263">
        <v>1276</v>
      </c>
      <c r="B1263">
        <v>567</v>
      </c>
      <c r="C1263">
        <f>IF(COUNTIF($B$2:B1263,B1263)=1,1,0)</f>
        <v>1</v>
      </c>
      <c r="D1263" s="1">
        <v>44936</v>
      </c>
      <c r="E1263" s="2">
        <v>0.51929398148148154</v>
      </c>
      <c r="F1263">
        <v>101</v>
      </c>
      <c r="G1263" t="str">
        <f>IFERROR(INDEX(menu_items!$B:$B,MATCH(F1263,menu_items!$A:$A,0)),"Unknown value")</f>
        <v>Hamburger</v>
      </c>
      <c r="H1263" t="str">
        <f>IFERROR(INDEX(menu_items!$C:$C,MATCH(F1263,menu_items!$A:$A,0)),"Unknown value")</f>
        <v>American</v>
      </c>
      <c r="I1263" s="5">
        <f>IFERROR(INDEX(menu_items!$D:$D,MATCH(F1263,menu_items!$A:$A,0)),0)</f>
        <v>12.95</v>
      </c>
      <c r="J1263" t="str">
        <f t="shared" si="95"/>
        <v>Tue</v>
      </c>
      <c r="K1263">
        <f t="shared" si="96"/>
        <v>10</v>
      </c>
      <c r="L1263" t="str">
        <f t="shared" si="97"/>
        <v>Jan</v>
      </c>
      <c r="M1263">
        <v>12</v>
      </c>
      <c r="N1263">
        <f t="shared" si="98"/>
        <v>10</v>
      </c>
      <c r="O1263" s="5">
        <f t="shared" si="99"/>
        <v>111.8</v>
      </c>
    </row>
    <row r="1264" spans="1:15" x14ac:dyDescent="0.25">
      <c r="A1264">
        <v>1277</v>
      </c>
      <c r="B1264">
        <v>567</v>
      </c>
      <c r="C1264">
        <f>IF(COUNTIF($B$2:B1264,B1264)=1,1,0)</f>
        <v>0</v>
      </c>
      <c r="D1264" s="1">
        <v>44936</v>
      </c>
      <c r="E1264" s="2">
        <v>0.51929398148148154</v>
      </c>
      <c r="F1264">
        <v>124</v>
      </c>
      <c r="G1264" t="str">
        <f>IFERROR(INDEX(menu_items!$B:$B,MATCH(F1264,menu_items!$A:$A,0)),"Unknown value")</f>
        <v>Spaghetti</v>
      </c>
      <c r="H1264" t="str">
        <f>IFERROR(INDEX(menu_items!$C:$C,MATCH(F1264,menu_items!$A:$A,0)),"Unknown value")</f>
        <v>Italian</v>
      </c>
      <c r="I1264" s="5">
        <f>IFERROR(INDEX(menu_items!$D:$D,MATCH(F1264,menu_items!$A:$A,0)),0)</f>
        <v>14.5</v>
      </c>
      <c r="J1264" t="str">
        <f t="shared" si="95"/>
        <v>Tue</v>
      </c>
      <c r="K1264">
        <f t="shared" si="96"/>
        <v>10</v>
      </c>
      <c r="L1264" t="str">
        <f t="shared" si="97"/>
        <v>Jan</v>
      </c>
      <c r="M1264">
        <v>12</v>
      </c>
      <c r="N1264">
        <f t="shared" si="98"/>
        <v>10</v>
      </c>
      <c r="O1264" s="5">
        <f t="shared" si="99"/>
        <v>111.8</v>
      </c>
    </row>
    <row r="1265" spans="1:15" x14ac:dyDescent="0.25">
      <c r="A1265">
        <v>1278</v>
      </c>
      <c r="B1265">
        <v>567</v>
      </c>
      <c r="C1265">
        <f>IF(COUNTIF($B$2:B1265,B1265)=1,1,0)</f>
        <v>0</v>
      </c>
      <c r="D1265" s="1">
        <v>44936</v>
      </c>
      <c r="E1265" s="2">
        <v>0.51929398148148154</v>
      </c>
      <c r="F1265">
        <v>125</v>
      </c>
      <c r="G1265" t="str">
        <f>IFERROR(INDEX(menu_items!$B:$B,MATCH(F1265,menu_items!$A:$A,0)),"Unknown value")</f>
        <v>Spaghetti &amp; Meatballs</v>
      </c>
      <c r="H1265" t="str">
        <f>IFERROR(INDEX(menu_items!$C:$C,MATCH(F1265,menu_items!$A:$A,0)),"Unknown value")</f>
        <v>Italian</v>
      </c>
      <c r="I1265" s="5">
        <f>IFERROR(INDEX(menu_items!$D:$D,MATCH(F1265,menu_items!$A:$A,0)),0)</f>
        <v>17.95</v>
      </c>
      <c r="J1265" t="str">
        <f t="shared" si="95"/>
        <v>Tue</v>
      </c>
      <c r="K1265">
        <f t="shared" si="96"/>
        <v>10</v>
      </c>
      <c r="L1265" t="str">
        <f t="shared" si="97"/>
        <v>Jan</v>
      </c>
      <c r="M1265">
        <v>12</v>
      </c>
      <c r="N1265">
        <f t="shared" si="98"/>
        <v>10</v>
      </c>
      <c r="O1265" s="5">
        <f t="shared" si="99"/>
        <v>111.8</v>
      </c>
    </row>
    <row r="1266" spans="1:15" x14ac:dyDescent="0.25">
      <c r="A1266">
        <v>1279</v>
      </c>
      <c r="B1266">
        <v>567</v>
      </c>
      <c r="C1266">
        <f>IF(COUNTIF($B$2:B1266,B1266)=1,1,0)</f>
        <v>0</v>
      </c>
      <c r="D1266" s="1">
        <v>44936</v>
      </c>
      <c r="E1266" s="2">
        <v>0.51929398148148154</v>
      </c>
      <c r="F1266">
        <v>113</v>
      </c>
      <c r="G1266" t="str">
        <f>IFERROR(INDEX(menu_items!$B:$B,MATCH(F1266,menu_items!$A:$A,0)),"Unknown value")</f>
        <v>Edamame</v>
      </c>
      <c r="H1266" t="str">
        <f>IFERROR(INDEX(menu_items!$C:$C,MATCH(F1266,menu_items!$A:$A,0)),"Unknown value")</f>
        <v>Asian</v>
      </c>
      <c r="I1266" s="5">
        <f>IFERROR(INDEX(menu_items!$D:$D,MATCH(F1266,menu_items!$A:$A,0)),0)</f>
        <v>5</v>
      </c>
      <c r="J1266" t="str">
        <f t="shared" si="95"/>
        <v>Tue</v>
      </c>
      <c r="K1266">
        <f t="shared" si="96"/>
        <v>10</v>
      </c>
      <c r="L1266" t="str">
        <f t="shared" si="97"/>
        <v>Jan</v>
      </c>
      <c r="M1266">
        <v>12</v>
      </c>
      <c r="N1266">
        <f t="shared" si="98"/>
        <v>10</v>
      </c>
      <c r="O1266" s="5">
        <f t="shared" si="99"/>
        <v>111.8</v>
      </c>
    </row>
    <row r="1267" spans="1:15" x14ac:dyDescent="0.25">
      <c r="A1267">
        <v>1280</v>
      </c>
      <c r="B1267">
        <v>567</v>
      </c>
      <c r="C1267">
        <f>IF(COUNTIF($B$2:B1267,B1267)=1,1,0)</f>
        <v>0</v>
      </c>
      <c r="D1267" s="1">
        <v>44936</v>
      </c>
      <c r="E1267" s="2">
        <v>0.51929398148148154</v>
      </c>
      <c r="F1267">
        <v>120</v>
      </c>
      <c r="G1267" t="str">
        <f>IFERROR(INDEX(menu_items!$B:$B,MATCH(F1267,menu_items!$A:$A,0)),"Unknown value")</f>
        <v>Steak Torta</v>
      </c>
      <c r="H1267" t="str">
        <f>IFERROR(INDEX(menu_items!$C:$C,MATCH(F1267,menu_items!$A:$A,0)),"Unknown value")</f>
        <v>Mexican</v>
      </c>
      <c r="I1267" s="5">
        <f>IFERROR(INDEX(menu_items!$D:$D,MATCH(F1267,menu_items!$A:$A,0)),0)</f>
        <v>13.95</v>
      </c>
      <c r="J1267" t="str">
        <f t="shared" si="95"/>
        <v>Tue</v>
      </c>
      <c r="K1267">
        <f t="shared" si="96"/>
        <v>10</v>
      </c>
      <c r="L1267" t="str">
        <f t="shared" si="97"/>
        <v>Jan</v>
      </c>
      <c r="M1267">
        <v>12</v>
      </c>
      <c r="N1267">
        <f t="shared" si="98"/>
        <v>10</v>
      </c>
      <c r="O1267" s="5">
        <f t="shared" si="99"/>
        <v>111.8</v>
      </c>
    </row>
    <row r="1268" spans="1:15" x14ac:dyDescent="0.25">
      <c r="A1268">
        <v>1281</v>
      </c>
      <c r="B1268">
        <v>567</v>
      </c>
      <c r="C1268">
        <f>IF(COUNTIF($B$2:B1268,B1268)=1,1,0)</f>
        <v>0</v>
      </c>
      <c r="D1268" s="1">
        <v>44936</v>
      </c>
      <c r="E1268" s="2">
        <v>0.51929398148148154</v>
      </c>
      <c r="F1268">
        <v>120</v>
      </c>
      <c r="G1268" t="str">
        <f>IFERROR(INDEX(menu_items!$B:$B,MATCH(F1268,menu_items!$A:$A,0)),"Unknown value")</f>
        <v>Steak Torta</v>
      </c>
      <c r="H1268" t="str">
        <f>IFERROR(INDEX(menu_items!$C:$C,MATCH(F1268,menu_items!$A:$A,0)),"Unknown value")</f>
        <v>Mexican</v>
      </c>
      <c r="I1268" s="5">
        <f>IFERROR(INDEX(menu_items!$D:$D,MATCH(F1268,menu_items!$A:$A,0)),0)</f>
        <v>13.95</v>
      </c>
      <c r="J1268" t="str">
        <f t="shared" ref="J1268:J1330" si="100">TEXT(D1268,"ddd")</f>
        <v>Tue</v>
      </c>
      <c r="K1268">
        <f t="shared" ref="K1268:K1330" si="101">DAY(D1268)</f>
        <v>10</v>
      </c>
      <c r="L1268" t="str">
        <f t="shared" ref="L1268:L1330" si="102">TEXT(D1268,"mmm")</f>
        <v>Jan</v>
      </c>
      <c r="M1268">
        <v>12</v>
      </c>
      <c r="N1268">
        <f t="shared" si="98"/>
        <v>10</v>
      </c>
      <c r="O1268" s="5">
        <f t="shared" si="99"/>
        <v>111.8</v>
      </c>
    </row>
    <row r="1269" spans="1:15" x14ac:dyDescent="0.25">
      <c r="A1269">
        <v>1282</v>
      </c>
      <c r="B1269">
        <v>567</v>
      </c>
      <c r="C1269">
        <f>IF(COUNTIF($B$2:B1269,B1269)=1,1,0)</f>
        <v>0</v>
      </c>
      <c r="D1269" s="1">
        <v>44936</v>
      </c>
      <c r="E1269" s="2">
        <v>0.51929398148148154</v>
      </c>
      <c r="F1269">
        <v>121</v>
      </c>
      <c r="G1269" t="str">
        <f>IFERROR(INDEX(menu_items!$B:$B,MATCH(F1269,menu_items!$A:$A,0)),"Unknown value")</f>
        <v>Cheese Quesadillas</v>
      </c>
      <c r="H1269" t="str">
        <f>IFERROR(INDEX(menu_items!$C:$C,MATCH(F1269,menu_items!$A:$A,0)),"Unknown value")</f>
        <v>Mexican</v>
      </c>
      <c r="I1269" s="5">
        <f>IFERROR(INDEX(menu_items!$D:$D,MATCH(F1269,menu_items!$A:$A,0)),0)</f>
        <v>10.5</v>
      </c>
      <c r="J1269" t="str">
        <f t="shared" si="100"/>
        <v>Tue</v>
      </c>
      <c r="K1269">
        <f t="shared" si="101"/>
        <v>10</v>
      </c>
      <c r="L1269" t="str">
        <f t="shared" si="102"/>
        <v>Jan</v>
      </c>
      <c r="M1269">
        <v>12</v>
      </c>
      <c r="N1269">
        <f t="shared" si="98"/>
        <v>10</v>
      </c>
      <c r="O1269" s="5">
        <f t="shared" si="99"/>
        <v>111.8</v>
      </c>
    </row>
    <row r="1270" spans="1:15" x14ac:dyDescent="0.25">
      <c r="A1270">
        <v>1283</v>
      </c>
      <c r="B1270">
        <v>567</v>
      </c>
      <c r="C1270">
        <f>IF(COUNTIF($B$2:B1270,B1270)=1,1,0)</f>
        <v>0</v>
      </c>
      <c r="D1270" s="1">
        <v>44936</v>
      </c>
      <c r="E1270" s="2">
        <v>0.51929398148148154</v>
      </c>
      <c r="F1270">
        <v>122</v>
      </c>
      <c r="G1270" t="str">
        <f>IFERROR(INDEX(menu_items!$B:$B,MATCH(F1270,menu_items!$A:$A,0)),"Unknown value")</f>
        <v>Chips &amp; Salsa</v>
      </c>
      <c r="H1270" t="str">
        <f>IFERROR(INDEX(menu_items!$C:$C,MATCH(F1270,menu_items!$A:$A,0)),"Unknown value")</f>
        <v>Mexican</v>
      </c>
      <c r="I1270" s="5">
        <f>IFERROR(INDEX(menu_items!$D:$D,MATCH(F1270,menu_items!$A:$A,0)),0)</f>
        <v>7</v>
      </c>
      <c r="J1270" t="str">
        <f t="shared" si="100"/>
        <v>Tue</v>
      </c>
      <c r="K1270">
        <f t="shared" si="101"/>
        <v>10</v>
      </c>
      <c r="L1270" t="str">
        <f t="shared" si="102"/>
        <v>Jan</v>
      </c>
      <c r="M1270">
        <v>12</v>
      </c>
      <c r="N1270">
        <f t="shared" si="98"/>
        <v>10</v>
      </c>
      <c r="O1270" s="5">
        <f t="shared" si="99"/>
        <v>111.8</v>
      </c>
    </row>
    <row r="1271" spans="1:15" x14ac:dyDescent="0.25">
      <c r="A1271">
        <v>1284</v>
      </c>
      <c r="B1271">
        <v>567</v>
      </c>
      <c r="C1271">
        <f>IF(COUNTIF($B$2:B1271,B1271)=1,1,0)</f>
        <v>0</v>
      </c>
      <c r="D1271" s="1">
        <v>44936</v>
      </c>
      <c r="E1271" s="2">
        <v>0.51929398148148154</v>
      </c>
      <c r="F1271">
        <v>123</v>
      </c>
      <c r="G1271" t="str">
        <f>IFERROR(INDEX(menu_items!$B:$B,MATCH(F1271,menu_items!$A:$A,0)),"Unknown value")</f>
        <v>Chips &amp; Guacamole</v>
      </c>
      <c r="H1271" t="str">
        <f>IFERROR(INDEX(menu_items!$C:$C,MATCH(F1271,menu_items!$A:$A,0)),"Unknown value")</f>
        <v>Mexican</v>
      </c>
      <c r="I1271" s="5">
        <f>IFERROR(INDEX(menu_items!$D:$D,MATCH(F1271,menu_items!$A:$A,0)),0)</f>
        <v>9</v>
      </c>
      <c r="J1271" t="str">
        <f t="shared" si="100"/>
        <v>Tue</v>
      </c>
      <c r="K1271">
        <f t="shared" si="101"/>
        <v>10</v>
      </c>
      <c r="L1271" t="str">
        <f t="shared" si="102"/>
        <v>Jan</v>
      </c>
      <c r="M1271">
        <v>12</v>
      </c>
      <c r="N1271">
        <f t="shared" si="98"/>
        <v>10</v>
      </c>
      <c r="O1271" s="5">
        <f t="shared" si="99"/>
        <v>111.8</v>
      </c>
    </row>
    <row r="1272" spans="1:15" x14ac:dyDescent="0.25">
      <c r="A1272">
        <v>1285</v>
      </c>
      <c r="B1272">
        <v>567</v>
      </c>
      <c r="C1272">
        <f>IF(COUNTIF($B$2:B1272,B1272)=1,1,0)</f>
        <v>0</v>
      </c>
      <c r="D1272" s="1">
        <v>44936</v>
      </c>
      <c r="E1272" s="2">
        <v>0.51929398148148154</v>
      </c>
      <c r="F1272">
        <v>106</v>
      </c>
      <c r="G1272" t="str">
        <f>IFERROR(INDEX(menu_items!$B:$B,MATCH(F1272,menu_items!$A:$A,0)),"Unknown value")</f>
        <v>French Fries</v>
      </c>
      <c r="H1272" t="str">
        <f>IFERROR(INDEX(menu_items!$C:$C,MATCH(F1272,menu_items!$A:$A,0)),"Unknown value")</f>
        <v>American</v>
      </c>
      <c r="I1272" s="5">
        <f>IFERROR(INDEX(menu_items!$D:$D,MATCH(F1272,menu_items!$A:$A,0)),0)</f>
        <v>7</v>
      </c>
      <c r="J1272" t="str">
        <f t="shared" si="100"/>
        <v>Tue</v>
      </c>
      <c r="K1272">
        <f t="shared" si="101"/>
        <v>10</v>
      </c>
      <c r="L1272" t="str">
        <f t="shared" si="102"/>
        <v>Jan</v>
      </c>
      <c r="M1272">
        <v>12</v>
      </c>
      <c r="N1272">
        <f t="shared" si="98"/>
        <v>10</v>
      </c>
      <c r="O1272" s="5">
        <f t="shared" si="99"/>
        <v>111.8</v>
      </c>
    </row>
    <row r="1273" spans="1:15" x14ac:dyDescent="0.25">
      <c r="A1273">
        <v>1286</v>
      </c>
      <c r="B1273">
        <v>568</v>
      </c>
      <c r="C1273">
        <f>IF(COUNTIF($B$2:B1273,B1273)=1,1,0)</f>
        <v>1</v>
      </c>
      <c r="D1273" s="1">
        <v>44936</v>
      </c>
      <c r="E1273" s="2">
        <v>0.52005787037037032</v>
      </c>
      <c r="F1273">
        <v>129</v>
      </c>
      <c r="G1273" t="str">
        <f>IFERROR(INDEX(menu_items!$B:$B,MATCH(F1273,menu_items!$A:$A,0)),"Unknown value")</f>
        <v>Mushroom Ravioli</v>
      </c>
      <c r="H1273" t="str">
        <f>IFERROR(INDEX(menu_items!$C:$C,MATCH(F1273,menu_items!$A:$A,0)),"Unknown value")</f>
        <v>Italian</v>
      </c>
      <c r="I1273" s="5">
        <f>IFERROR(INDEX(menu_items!$D:$D,MATCH(F1273,menu_items!$A:$A,0)),0)</f>
        <v>15.5</v>
      </c>
      <c r="J1273" t="str">
        <f t="shared" si="100"/>
        <v>Tue</v>
      </c>
      <c r="K1273">
        <f t="shared" si="101"/>
        <v>10</v>
      </c>
      <c r="L1273" t="str">
        <f t="shared" si="102"/>
        <v>Jan</v>
      </c>
      <c r="M1273">
        <v>12</v>
      </c>
      <c r="N1273">
        <f t="shared" si="98"/>
        <v>1</v>
      </c>
      <c r="O1273" s="5">
        <f t="shared" si="99"/>
        <v>15.5</v>
      </c>
    </row>
    <row r="1274" spans="1:15" x14ac:dyDescent="0.25">
      <c r="A1274">
        <v>1287</v>
      </c>
      <c r="B1274">
        <v>569</v>
      </c>
      <c r="C1274">
        <f>IF(COUNTIF($B$2:B1274,B1274)=1,1,0)</f>
        <v>1</v>
      </c>
      <c r="D1274" s="1">
        <v>44936</v>
      </c>
      <c r="E1274" s="2">
        <v>0.52581018518518519</v>
      </c>
      <c r="F1274">
        <v>101</v>
      </c>
      <c r="G1274" t="str">
        <f>IFERROR(INDEX(menu_items!$B:$B,MATCH(F1274,menu_items!$A:$A,0)),"Unknown value")</f>
        <v>Hamburger</v>
      </c>
      <c r="H1274" t="str">
        <f>IFERROR(INDEX(menu_items!$C:$C,MATCH(F1274,menu_items!$A:$A,0)),"Unknown value")</f>
        <v>American</v>
      </c>
      <c r="I1274" s="5">
        <f>IFERROR(INDEX(menu_items!$D:$D,MATCH(F1274,menu_items!$A:$A,0)),0)</f>
        <v>12.95</v>
      </c>
      <c r="J1274" t="str">
        <f t="shared" si="100"/>
        <v>Tue</v>
      </c>
      <c r="K1274">
        <f t="shared" si="101"/>
        <v>10</v>
      </c>
      <c r="L1274" t="str">
        <f t="shared" si="102"/>
        <v>Jan</v>
      </c>
      <c r="M1274">
        <v>12</v>
      </c>
      <c r="N1274">
        <f t="shared" si="98"/>
        <v>3</v>
      </c>
      <c r="O1274" s="5">
        <f t="shared" si="99"/>
        <v>36.450000000000003</v>
      </c>
    </row>
    <row r="1275" spans="1:15" x14ac:dyDescent="0.25">
      <c r="A1275">
        <v>1288</v>
      </c>
      <c r="B1275">
        <v>569</v>
      </c>
      <c r="C1275">
        <f>IF(COUNTIF($B$2:B1275,B1275)=1,1,0)</f>
        <v>0</v>
      </c>
      <c r="D1275" s="1">
        <v>44936</v>
      </c>
      <c r="E1275" s="2">
        <v>0.52581018518518519</v>
      </c>
      <c r="F1275">
        <v>103</v>
      </c>
      <c r="G1275" t="str">
        <f>IFERROR(INDEX(menu_items!$B:$B,MATCH(F1275,menu_items!$A:$A,0)),"Unknown value")</f>
        <v>Hot Dog</v>
      </c>
      <c r="H1275" t="str">
        <f>IFERROR(INDEX(menu_items!$C:$C,MATCH(F1275,menu_items!$A:$A,0)),"Unknown value")</f>
        <v>American</v>
      </c>
      <c r="I1275" s="5">
        <f>IFERROR(INDEX(menu_items!$D:$D,MATCH(F1275,menu_items!$A:$A,0)),0)</f>
        <v>9</v>
      </c>
      <c r="J1275" t="str">
        <f t="shared" si="100"/>
        <v>Tue</v>
      </c>
      <c r="K1275">
        <f t="shared" si="101"/>
        <v>10</v>
      </c>
      <c r="L1275" t="str">
        <f t="shared" si="102"/>
        <v>Jan</v>
      </c>
      <c r="M1275">
        <v>12</v>
      </c>
      <c r="N1275">
        <f t="shared" si="98"/>
        <v>3</v>
      </c>
      <c r="O1275" s="5">
        <f t="shared" si="99"/>
        <v>36.450000000000003</v>
      </c>
    </row>
    <row r="1276" spans="1:15" x14ac:dyDescent="0.25">
      <c r="A1276">
        <v>1289</v>
      </c>
      <c r="B1276">
        <v>569</v>
      </c>
      <c r="C1276">
        <f>IF(COUNTIF($B$2:B1276,B1276)=1,1,0)</f>
        <v>0</v>
      </c>
      <c r="D1276" s="1">
        <v>44936</v>
      </c>
      <c r="E1276" s="2">
        <v>0.52581018518518519</v>
      </c>
      <c r="F1276">
        <v>108</v>
      </c>
      <c r="G1276" t="str">
        <f>IFERROR(INDEX(menu_items!$B:$B,MATCH(F1276,menu_items!$A:$A,0)),"Unknown value")</f>
        <v>Tofu Pad Thai</v>
      </c>
      <c r="H1276" t="str">
        <f>IFERROR(INDEX(menu_items!$C:$C,MATCH(F1276,menu_items!$A:$A,0)),"Unknown value")</f>
        <v>Asian</v>
      </c>
      <c r="I1276" s="5">
        <f>IFERROR(INDEX(menu_items!$D:$D,MATCH(F1276,menu_items!$A:$A,0)),0)</f>
        <v>14.5</v>
      </c>
      <c r="J1276" t="str">
        <f t="shared" si="100"/>
        <v>Tue</v>
      </c>
      <c r="K1276">
        <f t="shared" si="101"/>
        <v>10</v>
      </c>
      <c r="L1276" t="str">
        <f t="shared" si="102"/>
        <v>Jan</v>
      </c>
      <c r="M1276">
        <v>12</v>
      </c>
      <c r="N1276">
        <f t="shared" si="98"/>
        <v>3</v>
      </c>
      <c r="O1276" s="5">
        <f t="shared" si="99"/>
        <v>36.450000000000003</v>
      </c>
    </row>
    <row r="1277" spans="1:15" x14ac:dyDescent="0.25">
      <c r="A1277">
        <v>1290</v>
      </c>
      <c r="B1277">
        <v>570</v>
      </c>
      <c r="C1277">
        <f>IF(COUNTIF($B$2:B1277,B1277)=1,1,0)</f>
        <v>1</v>
      </c>
      <c r="D1277" s="1">
        <v>44936</v>
      </c>
      <c r="E1277" s="2">
        <v>0.55137731481481478</v>
      </c>
      <c r="F1277">
        <v>126</v>
      </c>
      <c r="G1277" t="str">
        <f>IFERROR(INDEX(menu_items!$B:$B,MATCH(F1277,menu_items!$A:$A,0)),"Unknown value")</f>
        <v>Fettuccine Alfredo</v>
      </c>
      <c r="H1277" t="str">
        <f>IFERROR(INDEX(menu_items!$C:$C,MATCH(F1277,menu_items!$A:$A,0)),"Unknown value")</f>
        <v>Italian</v>
      </c>
      <c r="I1277" s="5">
        <f>IFERROR(INDEX(menu_items!$D:$D,MATCH(F1277,menu_items!$A:$A,0)),0)</f>
        <v>14.5</v>
      </c>
      <c r="J1277" t="str">
        <f t="shared" si="100"/>
        <v>Tue</v>
      </c>
      <c r="K1277">
        <f t="shared" si="101"/>
        <v>10</v>
      </c>
      <c r="L1277" t="str">
        <f t="shared" si="102"/>
        <v>Jan</v>
      </c>
      <c r="M1277">
        <v>13</v>
      </c>
      <c r="N1277">
        <f t="shared" si="98"/>
        <v>2</v>
      </c>
      <c r="O1277" s="5">
        <f t="shared" si="99"/>
        <v>21.5</v>
      </c>
    </row>
    <row r="1278" spans="1:15" x14ac:dyDescent="0.25">
      <c r="A1278">
        <v>1291</v>
      </c>
      <c r="B1278">
        <v>570</v>
      </c>
      <c r="C1278">
        <f>IF(COUNTIF($B$2:B1278,B1278)=1,1,0)</f>
        <v>0</v>
      </c>
      <c r="D1278" s="1">
        <v>44936</v>
      </c>
      <c r="E1278" s="2">
        <v>0.55137731481481478</v>
      </c>
      <c r="F1278">
        <v>105</v>
      </c>
      <c r="G1278" t="str">
        <f>IFERROR(INDEX(menu_items!$B:$B,MATCH(F1278,menu_items!$A:$A,0)),"Unknown value")</f>
        <v>Mac &amp; Cheese</v>
      </c>
      <c r="H1278" t="str">
        <f>IFERROR(INDEX(menu_items!$C:$C,MATCH(F1278,menu_items!$A:$A,0)),"Unknown value")</f>
        <v>American</v>
      </c>
      <c r="I1278" s="5">
        <f>IFERROR(INDEX(menu_items!$D:$D,MATCH(F1278,menu_items!$A:$A,0)),0)</f>
        <v>7</v>
      </c>
      <c r="J1278" t="str">
        <f t="shared" si="100"/>
        <v>Tue</v>
      </c>
      <c r="K1278">
        <f t="shared" si="101"/>
        <v>10</v>
      </c>
      <c r="L1278" t="str">
        <f t="shared" si="102"/>
        <v>Jan</v>
      </c>
      <c r="M1278">
        <v>13</v>
      </c>
      <c r="N1278">
        <f t="shared" si="98"/>
        <v>2</v>
      </c>
      <c r="O1278" s="5">
        <f t="shared" si="99"/>
        <v>21.5</v>
      </c>
    </row>
    <row r="1279" spans="1:15" x14ac:dyDescent="0.25">
      <c r="A1279">
        <v>1292</v>
      </c>
      <c r="B1279">
        <v>571</v>
      </c>
      <c r="C1279">
        <f>IF(COUNTIF($B$2:B1279,B1279)=1,1,0)</f>
        <v>1</v>
      </c>
      <c r="D1279" s="1">
        <v>44936</v>
      </c>
      <c r="E1279" s="2">
        <v>0.55193287037037042</v>
      </c>
      <c r="F1279">
        <v>107</v>
      </c>
      <c r="G1279" t="str">
        <f>IFERROR(INDEX(menu_items!$B:$B,MATCH(F1279,menu_items!$A:$A,0)),"Unknown value")</f>
        <v>Orange Chicken</v>
      </c>
      <c r="H1279" t="str">
        <f>IFERROR(INDEX(menu_items!$C:$C,MATCH(F1279,menu_items!$A:$A,0)),"Unknown value")</f>
        <v>Asian</v>
      </c>
      <c r="I1279" s="5">
        <f>IFERROR(INDEX(menu_items!$D:$D,MATCH(F1279,menu_items!$A:$A,0)),0)</f>
        <v>16.5</v>
      </c>
      <c r="J1279" t="str">
        <f t="shared" si="100"/>
        <v>Tue</v>
      </c>
      <c r="K1279">
        <f t="shared" si="101"/>
        <v>10</v>
      </c>
      <c r="L1279" t="str">
        <f t="shared" si="102"/>
        <v>Jan</v>
      </c>
      <c r="M1279">
        <v>13</v>
      </c>
      <c r="N1279">
        <f t="shared" si="98"/>
        <v>1</v>
      </c>
      <c r="O1279" s="5">
        <f t="shared" si="99"/>
        <v>16.5</v>
      </c>
    </row>
    <row r="1280" spans="1:15" x14ac:dyDescent="0.25">
      <c r="A1280">
        <v>1293</v>
      </c>
      <c r="B1280">
        <v>572</v>
      </c>
      <c r="C1280">
        <f>IF(COUNTIF($B$2:B1280,B1280)=1,1,0)</f>
        <v>1</v>
      </c>
      <c r="D1280" s="1">
        <v>44936</v>
      </c>
      <c r="E1280" s="2">
        <v>0.55245370370370372</v>
      </c>
      <c r="F1280">
        <v>105</v>
      </c>
      <c r="G1280" t="str">
        <f>IFERROR(INDEX(menu_items!$B:$B,MATCH(F1280,menu_items!$A:$A,0)),"Unknown value")</f>
        <v>Mac &amp; Cheese</v>
      </c>
      <c r="H1280" t="str">
        <f>IFERROR(INDEX(menu_items!$C:$C,MATCH(F1280,menu_items!$A:$A,0)),"Unknown value")</f>
        <v>American</v>
      </c>
      <c r="I1280" s="5">
        <f>IFERROR(INDEX(menu_items!$D:$D,MATCH(F1280,menu_items!$A:$A,0)),0)</f>
        <v>7</v>
      </c>
      <c r="J1280" t="str">
        <f t="shared" si="100"/>
        <v>Tue</v>
      </c>
      <c r="K1280">
        <f t="shared" si="101"/>
        <v>10</v>
      </c>
      <c r="L1280" t="str">
        <f t="shared" si="102"/>
        <v>Jan</v>
      </c>
      <c r="M1280">
        <v>13</v>
      </c>
      <c r="N1280">
        <f t="shared" si="98"/>
        <v>1</v>
      </c>
      <c r="O1280" s="5">
        <f t="shared" si="99"/>
        <v>7</v>
      </c>
    </row>
    <row r="1281" spans="1:15" x14ac:dyDescent="0.25">
      <c r="A1281">
        <v>1294</v>
      </c>
      <c r="B1281">
        <v>573</v>
      </c>
      <c r="C1281">
        <f>IF(COUNTIF($B$2:B1281,B1281)=1,1,0)</f>
        <v>1</v>
      </c>
      <c r="D1281" s="1">
        <v>44936</v>
      </c>
      <c r="E1281" s="2">
        <v>0.56913194444444448</v>
      </c>
      <c r="F1281">
        <v>108</v>
      </c>
      <c r="G1281" t="str">
        <f>IFERROR(INDEX(menu_items!$B:$B,MATCH(F1281,menu_items!$A:$A,0)),"Unknown value")</f>
        <v>Tofu Pad Thai</v>
      </c>
      <c r="H1281" t="str">
        <f>IFERROR(INDEX(menu_items!$C:$C,MATCH(F1281,menu_items!$A:$A,0)),"Unknown value")</f>
        <v>Asian</v>
      </c>
      <c r="I1281" s="5">
        <f>IFERROR(INDEX(menu_items!$D:$D,MATCH(F1281,menu_items!$A:$A,0)),0)</f>
        <v>14.5</v>
      </c>
      <c r="J1281" t="str">
        <f t="shared" si="100"/>
        <v>Tue</v>
      </c>
      <c r="K1281">
        <f t="shared" si="101"/>
        <v>10</v>
      </c>
      <c r="L1281" t="str">
        <f t="shared" si="102"/>
        <v>Jan</v>
      </c>
      <c r="M1281">
        <v>13</v>
      </c>
      <c r="N1281">
        <f t="shared" si="98"/>
        <v>2</v>
      </c>
      <c r="O1281" s="5">
        <f t="shared" si="99"/>
        <v>29</v>
      </c>
    </row>
    <row r="1282" spans="1:15" x14ac:dyDescent="0.25">
      <c r="A1282">
        <v>1295</v>
      </c>
      <c r="B1282">
        <v>573</v>
      </c>
      <c r="C1282">
        <f>IF(COUNTIF($B$2:B1282,B1282)=1,1,0)</f>
        <v>0</v>
      </c>
      <c r="D1282" s="1">
        <v>44936</v>
      </c>
      <c r="E1282" s="2">
        <v>0.56913194444444448</v>
      </c>
      <c r="F1282">
        <v>124</v>
      </c>
      <c r="G1282" t="str">
        <f>IFERROR(INDEX(menu_items!$B:$B,MATCH(F1282,menu_items!$A:$A,0)),"Unknown value")</f>
        <v>Spaghetti</v>
      </c>
      <c r="H1282" t="str">
        <f>IFERROR(INDEX(menu_items!$C:$C,MATCH(F1282,menu_items!$A:$A,0)),"Unknown value")</f>
        <v>Italian</v>
      </c>
      <c r="I1282" s="5">
        <f>IFERROR(INDEX(menu_items!$D:$D,MATCH(F1282,menu_items!$A:$A,0)),0)</f>
        <v>14.5</v>
      </c>
      <c r="J1282" t="str">
        <f t="shared" si="100"/>
        <v>Tue</v>
      </c>
      <c r="K1282">
        <f t="shared" si="101"/>
        <v>10</v>
      </c>
      <c r="L1282" t="str">
        <f t="shared" si="102"/>
        <v>Jan</v>
      </c>
      <c r="M1282">
        <v>13</v>
      </c>
      <c r="N1282">
        <f t="shared" ref="N1282:N1345" si="103">COUNTIF($B:$B,B1282)</f>
        <v>2</v>
      </c>
      <c r="O1282" s="5">
        <f t="shared" ref="O1282:O1345" si="104">SUMIF($B:$B,B1282,$I:$I)</f>
        <v>29</v>
      </c>
    </row>
    <row r="1283" spans="1:15" x14ac:dyDescent="0.25">
      <c r="A1283">
        <v>1296</v>
      </c>
      <c r="B1283">
        <v>574</v>
      </c>
      <c r="C1283">
        <f>IF(COUNTIF($B$2:B1283,B1283)=1,1,0)</f>
        <v>1</v>
      </c>
      <c r="D1283" s="1">
        <v>44936</v>
      </c>
      <c r="E1283" s="2">
        <v>0.57006944444444441</v>
      </c>
      <c r="F1283">
        <v>127</v>
      </c>
      <c r="G1283" t="str">
        <f>IFERROR(INDEX(menu_items!$B:$B,MATCH(F1283,menu_items!$A:$A,0)),"Unknown value")</f>
        <v>Meat Lasagna</v>
      </c>
      <c r="H1283" t="str">
        <f>IFERROR(INDEX(menu_items!$C:$C,MATCH(F1283,menu_items!$A:$A,0)),"Unknown value")</f>
        <v>Italian</v>
      </c>
      <c r="I1283" s="5">
        <f>IFERROR(INDEX(menu_items!$D:$D,MATCH(F1283,menu_items!$A:$A,0)),0)</f>
        <v>17.95</v>
      </c>
      <c r="J1283" t="str">
        <f t="shared" si="100"/>
        <v>Tue</v>
      </c>
      <c r="K1283">
        <f t="shared" si="101"/>
        <v>10</v>
      </c>
      <c r="L1283" t="str">
        <f t="shared" si="102"/>
        <v>Jan</v>
      </c>
      <c r="M1283">
        <v>13</v>
      </c>
      <c r="N1283">
        <f t="shared" si="103"/>
        <v>1</v>
      </c>
      <c r="O1283" s="5">
        <f t="shared" si="104"/>
        <v>17.95</v>
      </c>
    </row>
    <row r="1284" spans="1:15" x14ac:dyDescent="0.25">
      <c r="A1284">
        <v>1297</v>
      </c>
      <c r="B1284">
        <v>575</v>
      </c>
      <c r="C1284">
        <f>IF(COUNTIF($B$2:B1284,B1284)=1,1,0)</f>
        <v>1</v>
      </c>
      <c r="D1284" s="1">
        <v>44936</v>
      </c>
      <c r="E1284" s="2">
        <v>0.57018518518518524</v>
      </c>
      <c r="F1284">
        <v>108</v>
      </c>
      <c r="G1284" t="str">
        <f>IFERROR(INDEX(menu_items!$B:$B,MATCH(F1284,menu_items!$A:$A,0)),"Unknown value")</f>
        <v>Tofu Pad Thai</v>
      </c>
      <c r="H1284" t="str">
        <f>IFERROR(INDEX(menu_items!$C:$C,MATCH(F1284,menu_items!$A:$A,0)),"Unknown value")</f>
        <v>Asian</v>
      </c>
      <c r="I1284" s="5">
        <f>IFERROR(INDEX(menu_items!$D:$D,MATCH(F1284,menu_items!$A:$A,0)),0)</f>
        <v>14.5</v>
      </c>
      <c r="J1284" t="str">
        <f t="shared" si="100"/>
        <v>Tue</v>
      </c>
      <c r="K1284">
        <f t="shared" si="101"/>
        <v>10</v>
      </c>
      <c r="L1284" t="str">
        <f t="shared" si="102"/>
        <v>Jan</v>
      </c>
      <c r="M1284">
        <v>13</v>
      </c>
      <c r="N1284">
        <f t="shared" si="103"/>
        <v>4</v>
      </c>
      <c r="O1284" s="5">
        <f t="shared" si="104"/>
        <v>49.4</v>
      </c>
    </row>
    <row r="1285" spans="1:15" x14ac:dyDescent="0.25">
      <c r="A1285">
        <v>1298</v>
      </c>
      <c r="B1285">
        <v>575</v>
      </c>
      <c r="C1285">
        <f>IF(COUNTIF($B$2:B1285,B1285)=1,1,0)</f>
        <v>0</v>
      </c>
      <c r="D1285" s="1">
        <v>44936</v>
      </c>
      <c r="E1285" s="2">
        <v>0.57018518518518524</v>
      </c>
      <c r="F1285">
        <v>111</v>
      </c>
      <c r="G1285" t="str">
        <f>IFERROR(INDEX(menu_items!$B:$B,MATCH(F1285,menu_items!$A:$A,0)),"Unknown value")</f>
        <v>California Roll</v>
      </c>
      <c r="H1285" t="str">
        <f>IFERROR(INDEX(menu_items!$C:$C,MATCH(F1285,menu_items!$A:$A,0)),"Unknown value")</f>
        <v>Asian</v>
      </c>
      <c r="I1285" s="5">
        <f>IFERROR(INDEX(menu_items!$D:$D,MATCH(F1285,menu_items!$A:$A,0)),0)</f>
        <v>11.95</v>
      </c>
      <c r="J1285" t="str">
        <f t="shared" si="100"/>
        <v>Tue</v>
      </c>
      <c r="K1285">
        <f t="shared" si="101"/>
        <v>10</v>
      </c>
      <c r="L1285" t="str">
        <f t="shared" si="102"/>
        <v>Jan</v>
      </c>
      <c r="M1285">
        <v>13</v>
      </c>
      <c r="N1285">
        <f t="shared" si="103"/>
        <v>4</v>
      </c>
      <c r="O1285" s="5">
        <f t="shared" si="104"/>
        <v>49.4</v>
      </c>
    </row>
    <row r="1286" spans="1:15" x14ac:dyDescent="0.25">
      <c r="A1286">
        <v>1299</v>
      </c>
      <c r="B1286">
        <v>575</v>
      </c>
      <c r="C1286">
        <f>IF(COUNTIF($B$2:B1286,B1286)=1,1,0)</f>
        <v>0</v>
      </c>
      <c r="D1286" s="1">
        <v>44936</v>
      </c>
      <c r="E1286" s="2">
        <v>0.57018518518518524</v>
      </c>
      <c r="F1286">
        <v>113</v>
      </c>
      <c r="G1286" t="str">
        <f>IFERROR(INDEX(menu_items!$B:$B,MATCH(F1286,menu_items!$A:$A,0)),"Unknown value")</f>
        <v>Edamame</v>
      </c>
      <c r="H1286" t="str">
        <f>IFERROR(INDEX(menu_items!$C:$C,MATCH(F1286,menu_items!$A:$A,0)),"Unknown value")</f>
        <v>Asian</v>
      </c>
      <c r="I1286" s="5">
        <f>IFERROR(INDEX(menu_items!$D:$D,MATCH(F1286,menu_items!$A:$A,0)),0)</f>
        <v>5</v>
      </c>
      <c r="J1286" t="str">
        <f t="shared" si="100"/>
        <v>Tue</v>
      </c>
      <c r="K1286">
        <f t="shared" si="101"/>
        <v>10</v>
      </c>
      <c r="L1286" t="str">
        <f t="shared" si="102"/>
        <v>Jan</v>
      </c>
      <c r="M1286">
        <v>13</v>
      </c>
      <c r="N1286">
        <f t="shared" si="103"/>
        <v>4</v>
      </c>
      <c r="O1286" s="5">
        <f t="shared" si="104"/>
        <v>49.4</v>
      </c>
    </row>
    <row r="1287" spans="1:15" x14ac:dyDescent="0.25">
      <c r="A1287">
        <v>1300</v>
      </c>
      <c r="B1287">
        <v>575</v>
      </c>
      <c r="C1287">
        <f>IF(COUNTIF($B$2:B1287,B1287)=1,1,0)</f>
        <v>0</v>
      </c>
      <c r="D1287" s="1">
        <v>44936</v>
      </c>
      <c r="E1287" s="2">
        <v>0.57018518518518524</v>
      </c>
      <c r="F1287">
        <v>131</v>
      </c>
      <c r="G1287" t="str">
        <f>IFERROR(INDEX(menu_items!$B:$B,MATCH(F1287,menu_items!$A:$A,0)),"Unknown value")</f>
        <v>Chicken Parmesan</v>
      </c>
      <c r="H1287" t="str">
        <f>IFERROR(INDEX(menu_items!$C:$C,MATCH(F1287,menu_items!$A:$A,0)),"Unknown value")</f>
        <v>Italian</v>
      </c>
      <c r="I1287" s="5">
        <f>IFERROR(INDEX(menu_items!$D:$D,MATCH(F1287,menu_items!$A:$A,0)),0)</f>
        <v>17.95</v>
      </c>
      <c r="J1287" t="str">
        <f t="shared" si="100"/>
        <v>Tue</v>
      </c>
      <c r="K1287">
        <f t="shared" si="101"/>
        <v>10</v>
      </c>
      <c r="L1287" t="str">
        <f t="shared" si="102"/>
        <v>Jan</v>
      </c>
      <c r="M1287">
        <v>13</v>
      </c>
      <c r="N1287">
        <f t="shared" si="103"/>
        <v>4</v>
      </c>
      <c r="O1287" s="5">
        <f t="shared" si="104"/>
        <v>49.4</v>
      </c>
    </row>
    <row r="1288" spans="1:15" x14ac:dyDescent="0.25">
      <c r="A1288">
        <v>1301</v>
      </c>
      <c r="B1288">
        <v>576</v>
      </c>
      <c r="C1288">
        <f>IF(COUNTIF($B$2:B1288,B1288)=1,1,0)</f>
        <v>1</v>
      </c>
      <c r="D1288" s="1">
        <v>44936</v>
      </c>
      <c r="E1288" s="2">
        <v>0.57247685185185182</v>
      </c>
      <c r="F1288">
        <v>107</v>
      </c>
      <c r="G1288" t="str">
        <f>IFERROR(INDEX(menu_items!$B:$B,MATCH(F1288,menu_items!$A:$A,0)),"Unknown value")</f>
        <v>Orange Chicken</v>
      </c>
      <c r="H1288" t="str">
        <f>IFERROR(INDEX(menu_items!$C:$C,MATCH(F1288,menu_items!$A:$A,0)),"Unknown value")</f>
        <v>Asian</v>
      </c>
      <c r="I1288" s="5">
        <f>IFERROR(INDEX(menu_items!$D:$D,MATCH(F1288,menu_items!$A:$A,0)),0)</f>
        <v>16.5</v>
      </c>
      <c r="J1288" t="str">
        <f t="shared" si="100"/>
        <v>Tue</v>
      </c>
      <c r="K1288">
        <f t="shared" si="101"/>
        <v>10</v>
      </c>
      <c r="L1288" t="str">
        <f t="shared" si="102"/>
        <v>Jan</v>
      </c>
      <c r="M1288">
        <v>13</v>
      </c>
      <c r="N1288">
        <f t="shared" si="103"/>
        <v>3</v>
      </c>
      <c r="O1288" s="5">
        <f t="shared" si="104"/>
        <v>43.45</v>
      </c>
    </row>
    <row r="1289" spans="1:15" x14ac:dyDescent="0.25">
      <c r="A1289">
        <v>1302</v>
      </c>
      <c r="B1289">
        <v>576</v>
      </c>
      <c r="C1289">
        <f>IF(COUNTIF($B$2:B1289,B1289)=1,1,0)</f>
        <v>0</v>
      </c>
      <c r="D1289" s="1">
        <v>44936</v>
      </c>
      <c r="E1289" s="2">
        <v>0.57247685185185182</v>
      </c>
      <c r="F1289">
        <v>103</v>
      </c>
      <c r="G1289" t="str">
        <f>IFERROR(INDEX(menu_items!$B:$B,MATCH(F1289,menu_items!$A:$A,0)),"Unknown value")</f>
        <v>Hot Dog</v>
      </c>
      <c r="H1289" t="str">
        <f>IFERROR(INDEX(menu_items!$C:$C,MATCH(F1289,menu_items!$A:$A,0)),"Unknown value")</f>
        <v>American</v>
      </c>
      <c r="I1289" s="5">
        <f>IFERROR(INDEX(menu_items!$D:$D,MATCH(F1289,menu_items!$A:$A,0)),0)</f>
        <v>9</v>
      </c>
      <c r="J1289" t="str">
        <f t="shared" si="100"/>
        <v>Tue</v>
      </c>
      <c r="K1289">
        <f t="shared" si="101"/>
        <v>10</v>
      </c>
      <c r="L1289" t="str">
        <f t="shared" si="102"/>
        <v>Jan</v>
      </c>
      <c r="M1289">
        <v>13</v>
      </c>
      <c r="N1289">
        <f t="shared" si="103"/>
        <v>3</v>
      </c>
      <c r="O1289" s="5">
        <f t="shared" si="104"/>
        <v>43.45</v>
      </c>
    </row>
    <row r="1290" spans="1:15" x14ac:dyDescent="0.25">
      <c r="A1290">
        <v>1303</v>
      </c>
      <c r="B1290">
        <v>576</v>
      </c>
      <c r="C1290">
        <f>IF(COUNTIF($B$2:B1290,B1290)=1,1,0)</f>
        <v>0</v>
      </c>
      <c r="D1290" s="1">
        <v>44936</v>
      </c>
      <c r="E1290" s="2">
        <v>0.57247685185185182</v>
      </c>
      <c r="F1290">
        <v>131</v>
      </c>
      <c r="G1290" t="str">
        <f>IFERROR(INDEX(menu_items!$B:$B,MATCH(F1290,menu_items!$A:$A,0)),"Unknown value")</f>
        <v>Chicken Parmesan</v>
      </c>
      <c r="H1290" t="str">
        <f>IFERROR(INDEX(menu_items!$C:$C,MATCH(F1290,menu_items!$A:$A,0)),"Unknown value")</f>
        <v>Italian</v>
      </c>
      <c r="I1290" s="5">
        <f>IFERROR(INDEX(menu_items!$D:$D,MATCH(F1290,menu_items!$A:$A,0)),0)</f>
        <v>17.95</v>
      </c>
      <c r="J1290" t="str">
        <f t="shared" si="100"/>
        <v>Tue</v>
      </c>
      <c r="K1290">
        <f t="shared" si="101"/>
        <v>10</v>
      </c>
      <c r="L1290" t="str">
        <f t="shared" si="102"/>
        <v>Jan</v>
      </c>
      <c r="M1290">
        <v>13</v>
      </c>
      <c r="N1290">
        <f t="shared" si="103"/>
        <v>3</v>
      </c>
      <c r="O1290" s="5">
        <f t="shared" si="104"/>
        <v>43.45</v>
      </c>
    </row>
    <row r="1291" spans="1:15" x14ac:dyDescent="0.25">
      <c r="A1291">
        <v>1304</v>
      </c>
      <c r="B1291">
        <v>577</v>
      </c>
      <c r="C1291">
        <f>IF(COUNTIF($B$2:B1291,B1291)=1,1,0)</f>
        <v>1</v>
      </c>
      <c r="D1291" s="1">
        <v>44936</v>
      </c>
      <c r="E1291" s="2">
        <v>0.57291666666666663</v>
      </c>
      <c r="F1291">
        <v>131</v>
      </c>
      <c r="G1291" t="str">
        <f>IFERROR(INDEX(menu_items!$B:$B,MATCH(F1291,menu_items!$A:$A,0)),"Unknown value")</f>
        <v>Chicken Parmesan</v>
      </c>
      <c r="H1291" t="str">
        <f>IFERROR(INDEX(menu_items!$C:$C,MATCH(F1291,menu_items!$A:$A,0)),"Unknown value")</f>
        <v>Italian</v>
      </c>
      <c r="I1291" s="5">
        <f>IFERROR(INDEX(menu_items!$D:$D,MATCH(F1291,menu_items!$A:$A,0)),0)</f>
        <v>17.95</v>
      </c>
      <c r="J1291" t="str">
        <f t="shared" si="100"/>
        <v>Tue</v>
      </c>
      <c r="K1291">
        <f t="shared" si="101"/>
        <v>10</v>
      </c>
      <c r="L1291" t="str">
        <f t="shared" si="102"/>
        <v>Jan</v>
      </c>
      <c r="M1291">
        <v>13</v>
      </c>
      <c r="N1291">
        <f t="shared" si="103"/>
        <v>2</v>
      </c>
      <c r="O1291" s="5">
        <f t="shared" si="104"/>
        <v>34.9</v>
      </c>
    </row>
    <row r="1292" spans="1:15" x14ac:dyDescent="0.25">
      <c r="A1292">
        <v>1305</v>
      </c>
      <c r="B1292">
        <v>577</v>
      </c>
      <c r="C1292">
        <f>IF(COUNTIF($B$2:B1292,B1292)=1,1,0)</f>
        <v>0</v>
      </c>
      <c r="D1292" s="1">
        <v>44936</v>
      </c>
      <c r="E1292" s="2">
        <v>0.57291666666666663</v>
      </c>
      <c r="F1292">
        <v>132</v>
      </c>
      <c r="G1292" t="str">
        <f>IFERROR(INDEX(menu_items!$B:$B,MATCH(F1292,menu_items!$A:$A,0)),"Unknown value")</f>
        <v>Eggplant Parmesan</v>
      </c>
      <c r="H1292" t="str">
        <f>IFERROR(INDEX(menu_items!$C:$C,MATCH(F1292,menu_items!$A:$A,0)),"Unknown value")</f>
        <v>Italian</v>
      </c>
      <c r="I1292" s="5">
        <f>IFERROR(INDEX(menu_items!$D:$D,MATCH(F1292,menu_items!$A:$A,0)),0)</f>
        <v>16.95</v>
      </c>
      <c r="J1292" t="str">
        <f t="shared" si="100"/>
        <v>Tue</v>
      </c>
      <c r="K1292">
        <f t="shared" si="101"/>
        <v>10</v>
      </c>
      <c r="L1292" t="str">
        <f t="shared" si="102"/>
        <v>Jan</v>
      </c>
      <c r="M1292">
        <v>13</v>
      </c>
      <c r="N1292">
        <f t="shared" si="103"/>
        <v>2</v>
      </c>
      <c r="O1292" s="5">
        <f t="shared" si="104"/>
        <v>34.9</v>
      </c>
    </row>
    <row r="1293" spans="1:15" x14ac:dyDescent="0.25">
      <c r="A1293">
        <v>1306</v>
      </c>
      <c r="B1293">
        <v>578</v>
      </c>
      <c r="C1293">
        <f>IF(COUNTIF($B$2:B1293,B1293)=1,1,0)</f>
        <v>1</v>
      </c>
      <c r="D1293" s="1">
        <v>44936</v>
      </c>
      <c r="E1293" s="2">
        <v>0.57556712962962964</v>
      </c>
      <c r="F1293">
        <v>101</v>
      </c>
      <c r="G1293" t="str">
        <f>IFERROR(INDEX(menu_items!$B:$B,MATCH(F1293,menu_items!$A:$A,0)),"Unknown value")</f>
        <v>Hamburger</v>
      </c>
      <c r="H1293" t="str">
        <f>IFERROR(INDEX(menu_items!$C:$C,MATCH(F1293,menu_items!$A:$A,0)),"Unknown value")</f>
        <v>American</v>
      </c>
      <c r="I1293" s="5">
        <f>IFERROR(INDEX(menu_items!$D:$D,MATCH(F1293,menu_items!$A:$A,0)),0)</f>
        <v>12.95</v>
      </c>
      <c r="J1293" t="str">
        <f t="shared" si="100"/>
        <v>Tue</v>
      </c>
      <c r="K1293">
        <f t="shared" si="101"/>
        <v>10</v>
      </c>
      <c r="L1293" t="str">
        <f t="shared" si="102"/>
        <v>Jan</v>
      </c>
      <c r="M1293">
        <v>13</v>
      </c>
      <c r="N1293">
        <f t="shared" si="103"/>
        <v>4</v>
      </c>
      <c r="O1293" s="5">
        <f t="shared" si="104"/>
        <v>46.849999999999994</v>
      </c>
    </row>
    <row r="1294" spans="1:15" x14ac:dyDescent="0.25">
      <c r="A1294">
        <v>1307</v>
      </c>
      <c r="B1294">
        <v>578</v>
      </c>
      <c r="C1294">
        <f>IF(COUNTIF($B$2:B1294,B1294)=1,1,0)</f>
        <v>0</v>
      </c>
      <c r="D1294" s="1">
        <v>44936</v>
      </c>
      <c r="E1294" s="2">
        <v>0.57556712962962964</v>
      </c>
      <c r="F1294">
        <v>116</v>
      </c>
      <c r="G1294" t="str">
        <f>IFERROR(INDEX(menu_items!$B:$B,MATCH(F1294,menu_items!$A:$A,0)),"Unknown value")</f>
        <v>Steak Tacos</v>
      </c>
      <c r="H1294" t="str">
        <f>IFERROR(INDEX(menu_items!$C:$C,MATCH(F1294,menu_items!$A:$A,0)),"Unknown value")</f>
        <v>Mexican</v>
      </c>
      <c r="I1294" s="5">
        <f>IFERROR(INDEX(menu_items!$D:$D,MATCH(F1294,menu_items!$A:$A,0)),0)</f>
        <v>13.95</v>
      </c>
      <c r="J1294" t="str">
        <f t="shared" si="100"/>
        <v>Tue</v>
      </c>
      <c r="K1294">
        <f t="shared" si="101"/>
        <v>10</v>
      </c>
      <c r="L1294" t="str">
        <f t="shared" si="102"/>
        <v>Jan</v>
      </c>
      <c r="M1294">
        <v>13</v>
      </c>
      <c r="N1294">
        <f t="shared" si="103"/>
        <v>4</v>
      </c>
      <c r="O1294" s="5">
        <f t="shared" si="104"/>
        <v>46.849999999999994</v>
      </c>
    </row>
    <row r="1295" spans="1:15" x14ac:dyDescent="0.25">
      <c r="A1295">
        <v>1308</v>
      </c>
      <c r="B1295">
        <v>578</v>
      </c>
      <c r="C1295">
        <f>IF(COUNTIF($B$2:B1295,B1295)=1,1,0)</f>
        <v>0</v>
      </c>
      <c r="D1295" s="1">
        <v>44936</v>
      </c>
      <c r="E1295" s="2">
        <v>0.57556712962962964</v>
      </c>
      <c r="F1295">
        <v>113</v>
      </c>
      <c r="G1295" t="str">
        <f>IFERROR(INDEX(menu_items!$B:$B,MATCH(F1295,menu_items!$A:$A,0)),"Unknown value")</f>
        <v>Edamame</v>
      </c>
      <c r="H1295" t="str">
        <f>IFERROR(INDEX(menu_items!$C:$C,MATCH(F1295,menu_items!$A:$A,0)),"Unknown value")</f>
        <v>Asian</v>
      </c>
      <c r="I1295" s="5">
        <f>IFERROR(INDEX(menu_items!$D:$D,MATCH(F1295,menu_items!$A:$A,0)),0)</f>
        <v>5</v>
      </c>
      <c r="J1295" t="str">
        <f t="shared" si="100"/>
        <v>Tue</v>
      </c>
      <c r="K1295">
        <f t="shared" si="101"/>
        <v>10</v>
      </c>
      <c r="L1295" t="str">
        <f t="shared" si="102"/>
        <v>Jan</v>
      </c>
      <c r="M1295">
        <v>13</v>
      </c>
      <c r="N1295">
        <f t="shared" si="103"/>
        <v>4</v>
      </c>
      <c r="O1295" s="5">
        <f t="shared" si="104"/>
        <v>46.849999999999994</v>
      </c>
    </row>
    <row r="1296" spans="1:15" x14ac:dyDescent="0.25">
      <c r="A1296">
        <v>1309</v>
      </c>
      <c r="B1296">
        <v>578</v>
      </c>
      <c r="C1296">
        <f>IF(COUNTIF($B$2:B1296,B1296)=1,1,0)</f>
        <v>0</v>
      </c>
      <c r="D1296" s="1">
        <v>44936</v>
      </c>
      <c r="E1296" s="2">
        <v>0.57556712962962964</v>
      </c>
      <c r="F1296">
        <v>118</v>
      </c>
      <c r="G1296" t="str">
        <f>IFERROR(INDEX(menu_items!$B:$B,MATCH(F1296,menu_items!$A:$A,0)),"Unknown value")</f>
        <v>Steak Burrito</v>
      </c>
      <c r="H1296" t="str">
        <f>IFERROR(INDEX(menu_items!$C:$C,MATCH(F1296,menu_items!$A:$A,0)),"Unknown value")</f>
        <v>Mexican</v>
      </c>
      <c r="I1296" s="5">
        <f>IFERROR(INDEX(menu_items!$D:$D,MATCH(F1296,menu_items!$A:$A,0)),0)</f>
        <v>14.95</v>
      </c>
      <c r="J1296" t="str">
        <f t="shared" si="100"/>
        <v>Tue</v>
      </c>
      <c r="K1296">
        <f t="shared" si="101"/>
        <v>10</v>
      </c>
      <c r="L1296" t="str">
        <f t="shared" si="102"/>
        <v>Jan</v>
      </c>
      <c r="M1296">
        <v>13</v>
      </c>
      <c r="N1296">
        <f t="shared" si="103"/>
        <v>4</v>
      </c>
      <c r="O1296" s="5">
        <f t="shared" si="104"/>
        <v>46.849999999999994</v>
      </c>
    </row>
    <row r="1297" spans="1:15" x14ac:dyDescent="0.25">
      <c r="A1297">
        <v>1311</v>
      </c>
      <c r="B1297">
        <v>579</v>
      </c>
      <c r="C1297">
        <f>IF(COUNTIF($B$2:B1297,B1297)=1,1,0)</f>
        <v>1</v>
      </c>
      <c r="D1297" s="1">
        <v>44936</v>
      </c>
      <c r="E1297" s="2">
        <v>0.57730324074074069</v>
      </c>
      <c r="F1297">
        <v>126</v>
      </c>
      <c r="G1297" t="str">
        <f>IFERROR(INDEX(menu_items!$B:$B,MATCH(F1297,menu_items!$A:$A,0)),"Unknown value")</f>
        <v>Fettuccine Alfredo</v>
      </c>
      <c r="H1297" t="str">
        <f>IFERROR(INDEX(menu_items!$C:$C,MATCH(F1297,menu_items!$A:$A,0)),"Unknown value")</f>
        <v>Italian</v>
      </c>
      <c r="I1297" s="5">
        <f>IFERROR(INDEX(menu_items!$D:$D,MATCH(F1297,menu_items!$A:$A,0)),0)</f>
        <v>14.5</v>
      </c>
      <c r="J1297" t="str">
        <f t="shared" si="100"/>
        <v>Tue</v>
      </c>
      <c r="K1297">
        <f t="shared" si="101"/>
        <v>10</v>
      </c>
      <c r="L1297" t="str">
        <f t="shared" si="102"/>
        <v>Jan</v>
      </c>
      <c r="M1297">
        <v>13</v>
      </c>
      <c r="N1297">
        <f t="shared" si="103"/>
        <v>1</v>
      </c>
      <c r="O1297" s="5">
        <f t="shared" si="104"/>
        <v>14.5</v>
      </c>
    </row>
    <row r="1298" spans="1:15" x14ac:dyDescent="0.25">
      <c r="A1298">
        <v>1312</v>
      </c>
      <c r="B1298">
        <v>580</v>
      </c>
      <c r="C1298">
        <f>IF(COUNTIF($B$2:B1298,B1298)=1,1,0)</f>
        <v>1</v>
      </c>
      <c r="D1298" s="1">
        <v>44936</v>
      </c>
      <c r="E1298" s="2">
        <v>0.58056712962962964</v>
      </c>
      <c r="F1298">
        <v>109</v>
      </c>
      <c r="G1298" t="str">
        <f>IFERROR(INDEX(menu_items!$B:$B,MATCH(F1298,menu_items!$A:$A,0)),"Unknown value")</f>
        <v>Korean Beef Bowl</v>
      </c>
      <c r="H1298" t="str">
        <f>IFERROR(INDEX(menu_items!$C:$C,MATCH(F1298,menu_items!$A:$A,0)),"Unknown value")</f>
        <v>Asian</v>
      </c>
      <c r="I1298" s="5">
        <f>IFERROR(INDEX(menu_items!$D:$D,MATCH(F1298,menu_items!$A:$A,0)),0)</f>
        <v>17.95</v>
      </c>
      <c r="J1298" t="str">
        <f t="shared" si="100"/>
        <v>Tue</v>
      </c>
      <c r="K1298">
        <f t="shared" si="101"/>
        <v>10</v>
      </c>
      <c r="L1298" t="str">
        <f t="shared" si="102"/>
        <v>Jan</v>
      </c>
      <c r="M1298">
        <v>13</v>
      </c>
      <c r="N1298">
        <f t="shared" si="103"/>
        <v>2</v>
      </c>
      <c r="O1298" s="5">
        <f t="shared" si="104"/>
        <v>24.95</v>
      </c>
    </row>
    <row r="1299" spans="1:15" x14ac:dyDescent="0.25">
      <c r="A1299">
        <v>1313</v>
      </c>
      <c r="B1299">
        <v>580</v>
      </c>
      <c r="C1299">
        <f>IF(COUNTIF($B$2:B1299,B1299)=1,1,0)</f>
        <v>0</v>
      </c>
      <c r="D1299" s="1">
        <v>44936</v>
      </c>
      <c r="E1299" s="2">
        <v>0.58056712962962964</v>
      </c>
      <c r="F1299">
        <v>105</v>
      </c>
      <c r="G1299" t="str">
        <f>IFERROR(INDEX(menu_items!$B:$B,MATCH(F1299,menu_items!$A:$A,0)),"Unknown value")</f>
        <v>Mac &amp; Cheese</v>
      </c>
      <c r="H1299" t="str">
        <f>IFERROR(INDEX(menu_items!$C:$C,MATCH(F1299,menu_items!$A:$A,0)),"Unknown value")</f>
        <v>American</v>
      </c>
      <c r="I1299" s="5">
        <f>IFERROR(INDEX(menu_items!$D:$D,MATCH(F1299,menu_items!$A:$A,0)),0)</f>
        <v>7</v>
      </c>
      <c r="J1299" t="str">
        <f t="shared" si="100"/>
        <v>Tue</v>
      </c>
      <c r="K1299">
        <f t="shared" si="101"/>
        <v>10</v>
      </c>
      <c r="L1299" t="str">
        <f t="shared" si="102"/>
        <v>Jan</v>
      </c>
      <c r="M1299">
        <v>13</v>
      </c>
      <c r="N1299">
        <f t="shared" si="103"/>
        <v>2</v>
      </c>
      <c r="O1299" s="5">
        <f t="shared" si="104"/>
        <v>24.95</v>
      </c>
    </row>
    <row r="1300" spans="1:15" x14ac:dyDescent="0.25">
      <c r="A1300">
        <v>1314</v>
      </c>
      <c r="B1300">
        <v>581</v>
      </c>
      <c r="C1300">
        <f>IF(COUNTIF($B$2:B1300,B1300)=1,1,0)</f>
        <v>1</v>
      </c>
      <c r="D1300" s="1">
        <v>44936</v>
      </c>
      <c r="E1300" s="2">
        <v>0.59237268518518515</v>
      </c>
      <c r="F1300">
        <v>129</v>
      </c>
      <c r="G1300" t="str">
        <f>IFERROR(INDEX(menu_items!$B:$B,MATCH(F1300,menu_items!$A:$A,0)),"Unknown value")</f>
        <v>Mushroom Ravioli</v>
      </c>
      <c r="H1300" t="str">
        <f>IFERROR(INDEX(menu_items!$C:$C,MATCH(F1300,menu_items!$A:$A,0)),"Unknown value")</f>
        <v>Italian</v>
      </c>
      <c r="I1300" s="5">
        <f>IFERROR(INDEX(menu_items!$D:$D,MATCH(F1300,menu_items!$A:$A,0)),0)</f>
        <v>15.5</v>
      </c>
      <c r="J1300" t="str">
        <f t="shared" si="100"/>
        <v>Tue</v>
      </c>
      <c r="K1300">
        <f t="shared" si="101"/>
        <v>10</v>
      </c>
      <c r="L1300" t="str">
        <f t="shared" si="102"/>
        <v>Jan</v>
      </c>
      <c r="M1300">
        <v>14</v>
      </c>
      <c r="N1300">
        <f t="shared" si="103"/>
        <v>1</v>
      </c>
      <c r="O1300" s="5">
        <f t="shared" si="104"/>
        <v>15.5</v>
      </c>
    </row>
    <row r="1301" spans="1:15" x14ac:dyDescent="0.25">
      <c r="A1301">
        <v>1315</v>
      </c>
      <c r="B1301">
        <v>582</v>
      </c>
      <c r="C1301">
        <f>IF(COUNTIF($B$2:B1301,B1301)=1,1,0)</f>
        <v>1</v>
      </c>
      <c r="D1301" s="1">
        <v>44936</v>
      </c>
      <c r="E1301" s="2">
        <v>0.60016203703703708</v>
      </c>
      <c r="F1301">
        <v>128</v>
      </c>
      <c r="G1301" t="str">
        <f>IFERROR(INDEX(menu_items!$B:$B,MATCH(F1301,menu_items!$A:$A,0)),"Unknown value")</f>
        <v>Cheese Lasagna</v>
      </c>
      <c r="H1301" t="str">
        <f>IFERROR(INDEX(menu_items!$C:$C,MATCH(F1301,menu_items!$A:$A,0)),"Unknown value")</f>
        <v>Italian</v>
      </c>
      <c r="I1301" s="5">
        <f>IFERROR(INDEX(menu_items!$D:$D,MATCH(F1301,menu_items!$A:$A,0)),0)</f>
        <v>15.5</v>
      </c>
      <c r="J1301" t="str">
        <f t="shared" si="100"/>
        <v>Tue</v>
      </c>
      <c r="K1301">
        <f t="shared" si="101"/>
        <v>10</v>
      </c>
      <c r="L1301" t="str">
        <f t="shared" si="102"/>
        <v>Jan</v>
      </c>
      <c r="M1301">
        <v>14</v>
      </c>
      <c r="N1301">
        <f t="shared" si="103"/>
        <v>1</v>
      </c>
      <c r="O1301" s="5">
        <f t="shared" si="104"/>
        <v>15.5</v>
      </c>
    </row>
    <row r="1302" spans="1:15" x14ac:dyDescent="0.25">
      <c r="A1302">
        <v>1316</v>
      </c>
      <c r="B1302">
        <v>583</v>
      </c>
      <c r="C1302">
        <f>IF(COUNTIF($B$2:B1302,B1302)=1,1,0)</f>
        <v>1</v>
      </c>
      <c r="D1302" s="1">
        <v>44936</v>
      </c>
      <c r="E1302" s="2">
        <v>0.60646990740740736</v>
      </c>
      <c r="F1302">
        <v>117</v>
      </c>
      <c r="G1302" t="str">
        <f>IFERROR(INDEX(menu_items!$B:$B,MATCH(F1302,menu_items!$A:$A,0)),"Unknown value")</f>
        <v>Chicken Burrito</v>
      </c>
      <c r="H1302" t="str">
        <f>IFERROR(INDEX(menu_items!$C:$C,MATCH(F1302,menu_items!$A:$A,0)),"Unknown value")</f>
        <v>Mexican</v>
      </c>
      <c r="I1302" s="5">
        <f>IFERROR(INDEX(menu_items!$D:$D,MATCH(F1302,menu_items!$A:$A,0)),0)</f>
        <v>12.95</v>
      </c>
      <c r="J1302" t="str">
        <f t="shared" si="100"/>
        <v>Tue</v>
      </c>
      <c r="K1302">
        <f t="shared" si="101"/>
        <v>10</v>
      </c>
      <c r="L1302" t="str">
        <f t="shared" si="102"/>
        <v>Jan</v>
      </c>
      <c r="M1302">
        <v>14</v>
      </c>
      <c r="N1302">
        <f t="shared" si="103"/>
        <v>1</v>
      </c>
      <c r="O1302" s="5">
        <f t="shared" si="104"/>
        <v>12.95</v>
      </c>
    </row>
    <row r="1303" spans="1:15" x14ac:dyDescent="0.25">
      <c r="A1303">
        <v>1317</v>
      </c>
      <c r="B1303">
        <v>584</v>
      </c>
      <c r="C1303">
        <f>IF(COUNTIF($B$2:B1303,B1303)=1,1,0)</f>
        <v>1</v>
      </c>
      <c r="D1303" s="1">
        <v>44936</v>
      </c>
      <c r="E1303" s="2">
        <v>0.62880787037037034</v>
      </c>
      <c r="F1303">
        <v>120</v>
      </c>
      <c r="G1303" t="str">
        <f>IFERROR(INDEX(menu_items!$B:$B,MATCH(F1303,menu_items!$A:$A,0)),"Unknown value")</f>
        <v>Steak Torta</v>
      </c>
      <c r="H1303" t="str">
        <f>IFERROR(INDEX(menu_items!$C:$C,MATCH(F1303,menu_items!$A:$A,0)),"Unknown value")</f>
        <v>Mexican</v>
      </c>
      <c r="I1303" s="5">
        <f>IFERROR(INDEX(menu_items!$D:$D,MATCH(F1303,menu_items!$A:$A,0)),0)</f>
        <v>13.95</v>
      </c>
      <c r="J1303" t="str">
        <f t="shared" si="100"/>
        <v>Tue</v>
      </c>
      <c r="K1303">
        <f t="shared" si="101"/>
        <v>10</v>
      </c>
      <c r="L1303" t="str">
        <f t="shared" si="102"/>
        <v>Jan</v>
      </c>
      <c r="M1303">
        <v>15</v>
      </c>
      <c r="N1303">
        <f t="shared" si="103"/>
        <v>2</v>
      </c>
      <c r="O1303" s="5">
        <f t="shared" si="104"/>
        <v>24.45</v>
      </c>
    </row>
    <row r="1304" spans="1:15" x14ac:dyDescent="0.25">
      <c r="A1304">
        <v>1318</v>
      </c>
      <c r="B1304">
        <v>584</v>
      </c>
      <c r="C1304">
        <f>IF(COUNTIF($B$2:B1304,B1304)=1,1,0)</f>
        <v>0</v>
      </c>
      <c r="D1304" s="1">
        <v>44936</v>
      </c>
      <c r="E1304" s="2">
        <v>0.62880787037037034</v>
      </c>
      <c r="F1304">
        <v>121</v>
      </c>
      <c r="G1304" t="str">
        <f>IFERROR(INDEX(menu_items!$B:$B,MATCH(F1304,menu_items!$A:$A,0)),"Unknown value")</f>
        <v>Cheese Quesadillas</v>
      </c>
      <c r="H1304" t="str">
        <f>IFERROR(INDEX(menu_items!$C:$C,MATCH(F1304,menu_items!$A:$A,0)),"Unknown value")</f>
        <v>Mexican</v>
      </c>
      <c r="I1304" s="5">
        <f>IFERROR(INDEX(menu_items!$D:$D,MATCH(F1304,menu_items!$A:$A,0)),0)</f>
        <v>10.5</v>
      </c>
      <c r="J1304" t="str">
        <f t="shared" si="100"/>
        <v>Tue</v>
      </c>
      <c r="K1304">
        <f t="shared" si="101"/>
        <v>10</v>
      </c>
      <c r="L1304" t="str">
        <f t="shared" si="102"/>
        <v>Jan</v>
      </c>
      <c r="M1304">
        <v>15</v>
      </c>
      <c r="N1304">
        <f t="shared" si="103"/>
        <v>2</v>
      </c>
      <c r="O1304" s="5">
        <f t="shared" si="104"/>
        <v>24.45</v>
      </c>
    </row>
    <row r="1305" spans="1:15" x14ac:dyDescent="0.25">
      <c r="A1305">
        <v>1319</v>
      </c>
      <c r="B1305">
        <v>585</v>
      </c>
      <c r="C1305">
        <f>IF(COUNTIF($B$2:B1305,B1305)=1,1,0)</f>
        <v>1</v>
      </c>
      <c r="D1305" s="1">
        <v>44936</v>
      </c>
      <c r="E1305" s="2">
        <v>0.66576388888888893</v>
      </c>
      <c r="F1305">
        <v>115</v>
      </c>
      <c r="G1305" t="str">
        <f>IFERROR(INDEX(menu_items!$B:$B,MATCH(F1305,menu_items!$A:$A,0)),"Unknown value")</f>
        <v>Chicken Tacos</v>
      </c>
      <c r="H1305" t="str">
        <f>IFERROR(INDEX(menu_items!$C:$C,MATCH(F1305,menu_items!$A:$A,0)),"Unknown value")</f>
        <v>Mexican</v>
      </c>
      <c r="I1305" s="5">
        <f>IFERROR(INDEX(menu_items!$D:$D,MATCH(F1305,menu_items!$A:$A,0)),0)</f>
        <v>11.95</v>
      </c>
      <c r="J1305" t="str">
        <f t="shared" si="100"/>
        <v>Tue</v>
      </c>
      <c r="K1305">
        <f t="shared" si="101"/>
        <v>10</v>
      </c>
      <c r="L1305" t="str">
        <f t="shared" si="102"/>
        <v>Jan</v>
      </c>
      <c r="M1305">
        <v>15</v>
      </c>
      <c r="N1305">
        <f t="shared" si="103"/>
        <v>2</v>
      </c>
      <c r="O1305" s="5">
        <f t="shared" si="104"/>
        <v>27.45</v>
      </c>
    </row>
    <row r="1306" spans="1:15" x14ac:dyDescent="0.25">
      <c r="A1306">
        <v>1320</v>
      </c>
      <c r="B1306">
        <v>585</v>
      </c>
      <c r="C1306">
        <f>IF(COUNTIF($B$2:B1306,B1306)=1,1,0)</f>
        <v>0</v>
      </c>
      <c r="D1306" s="1">
        <v>44936</v>
      </c>
      <c r="E1306" s="2">
        <v>0.66576388888888893</v>
      </c>
      <c r="F1306">
        <v>129</v>
      </c>
      <c r="G1306" t="str">
        <f>IFERROR(INDEX(menu_items!$B:$B,MATCH(F1306,menu_items!$A:$A,0)),"Unknown value")</f>
        <v>Mushroom Ravioli</v>
      </c>
      <c r="H1306" t="str">
        <f>IFERROR(INDEX(menu_items!$C:$C,MATCH(F1306,menu_items!$A:$A,0)),"Unknown value")</f>
        <v>Italian</v>
      </c>
      <c r="I1306" s="5">
        <f>IFERROR(INDEX(menu_items!$D:$D,MATCH(F1306,menu_items!$A:$A,0)),0)</f>
        <v>15.5</v>
      </c>
      <c r="J1306" t="str">
        <f t="shared" si="100"/>
        <v>Tue</v>
      </c>
      <c r="K1306">
        <f t="shared" si="101"/>
        <v>10</v>
      </c>
      <c r="L1306" t="str">
        <f t="shared" si="102"/>
        <v>Jan</v>
      </c>
      <c r="M1306">
        <v>15</v>
      </c>
      <c r="N1306">
        <f t="shared" si="103"/>
        <v>2</v>
      </c>
      <c r="O1306" s="5">
        <f t="shared" si="104"/>
        <v>27.45</v>
      </c>
    </row>
    <row r="1307" spans="1:15" x14ac:dyDescent="0.25">
      <c r="A1307">
        <v>1321</v>
      </c>
      <c r="B1307">
        <v>586</v>
      </c>
      <c r="C1307">
        <f>IF(COUNTIF($B$2:B1307,B1307)=1,1,0)</f>
        <v>1</v>
      </c>
      <c r="D1307" s="1">
        <v>44936</v>
      </c>
      <c r="E1307" s="2">
        <v>0.67357638888888893</v>
      </c>
      <c r="F1307">
        <v>110</v>
      </c>
      <c r="G1307" t="str">
        <f>IFERROR(INDEX(menu_items!$B:$B,MATCH(F1307,menu_items!$A:$A,0)),"Unknown value")</f>
        <v>Pork Ramen</v>
      </c>
      <c r="H1307" t="str">
        <f>IFERROR(INDEX(menu_items!$C:$C,MATCH(F1307,menu_items!$A:$A,0)),"Unknown value")</f>
        <v>Asian</v>
      </c>
      <c r="I1307" s="5">
        <f>IFERROR(INDEX(menu_items!$D:$D,MATCH(F1307,menu_items!$A:$A,0)),0)</f>
        <v>17.95</v>
      </c>
      <c r="J1307" t="str">
        <f t="shared" si="100"/>
        <v>Tue</v>
      </c>
      <c r="K1307">
        <f t="shared" si="101"/>
        <v>10</v>
      </c>
      <c r="L1307" t="str">
        <f t="shared" si="102"/>
        <v>Jan</v>
      </c>
      <c r="M1307">
        <v>16</v>
      </c>
      <c r="N1307">
        <f t="shared" si="103"/>
        <v>2</v>
      </c>
      <c r="O1307" s="5">
        <f t="shared" si="104"/>
        <v>24.95</v>
      </c>
    </row>
    <row r="1308" spans="1:15" x14ac:dyDescent="0.25">
      <c r="A1308">
        <v>1322</v>
      </c>
      <c r="B1308">
        <v>586</v>
      </c>
      <c r="C1308">
        <f>IF(COUNTIF($B$2:B1308,B1308)=1,1,0)</f>
        <v>0</v>
      </c>
      <c r="D1308" s="1">
        <v>44936</v>
      </c>
      <c r="E1308" s="2">
        <v>0.67357638888888893</v>
      </c>
      <c r="F1308">
        <v>105</v>
      </c>
      <c r="G1308" t="str">
        <f>IFERROR(INDEX(menu_items!$B:$B,MATCH(F1308,menu_items!$A:$A,0)),"Unknown value")</f>
        <v>Mac &amp; Cheese</v>
      </c>
      <c r="H1308" t="str">
        <f>IFERROR(INDEX(menu_items!$C:$C,MATCH(F1308,menu_items!$A:$A,0)),"Unknown value")</f>
        <v>American</v>
      </c>
      <c r="I1308" s="5">
        <f>IFERROR(INDEX(menu_items!$D:$D,MATCH(F1308,menu_items!$A:$A,0)),0)</f>
        <v>7</v>
      </c>
      <c r="J1308" t="str">
        <f t="shared" si="100"/>
        <v>Tue</v>
      </c>
      <c r="K1308">
        <f t="shared" si="101"/>
        <v>10</v>
      </c>
      <c r="L1308" t="str">
        <f t="shared" si="102"/>
        <v>Jan</v>
      </c>
      <c r="M1308">
        <v>16</v>
      </c>
      <c r="N1308">
        <f t="shared" si="103"/>
        <v>2</v>
      </c>
      <c r="O1308" s="5">
        <f t="shared" si="104"/>
        <v>24.95</v>
      </c>
    </row>
    <row r="1309" spans="1:15" x14ac:dyDescent="0.25">
      <c r="A1309">
        <v>1323</v>
      </c>
      <c r="B1309">
        <v>587</v>
      </c>
      <c r="C1309">
        <f>IF(COUNTIF($B$2:B1309,B1309)=1,1,0)</f>
        <v>1</v>
      </c>
      <c r="D1309" s="1">
        <v>44936</v>
      </c>
      <c r="E1309" s="2">
        <v>0.6893055555555555</v>
      </c>
      <c r="F1309">
        <v>118</v>
      </c>
      <c r="G1309" t="str">
        <f>IFERROR(INDEX(menu_items!$B:$B,MATCH(F1309,menu_items!$A:$A,0)),"Unknown value")</f>
        <v>Steak Burrito</v>
      </c>
      <c r="H1309" t="str">
        <f>IFERROR(INDEX(menu_items!$C:$C,MATCH(F1309,menu_items!$A:$A,0)),"Unknown value")</f>
        <v>Mexican</v>
      </c>
      <c r="I1309" s="5">
        <f>IFERROR(INDEX(menu_items!$D:$D,MATCH(F1309,menu_items!$A:$A,0)),0)</f>
        <v>14.95</v>
      </c>
      <c r="J1309" t="str">
        <f t="shared" si="100"/>
        <v>Tue</v>
      </c>
      <c r="K1309">
        <f t="shared" si="101"/>
        <v>10</v>
      </c>
      <c r="L1309" t="str">
        <f t="shared" si="102"/>
        <v>Jan</v>
      </c>
      <c r="M1309">
        <v>16</v>
      </c>
      <c r="N1309">
        <f t="shared" si="103"/>
        <v>2</v>
      </c>
      <c r="O1309" s="5">
        <f t="shared" si="104"/>
        <v>29.9</v>
      </c>
    </row>
    <row r="1310" spans="1:15" x14ac:dyDescent="0.25">
      <c r="A1310">
        <v>1324</v>
      </c>
      <c r="B1310">
        <v>587</v>
      </c>
      <c r="C1310">
        <f>IF(COUNTIF($B$2:B1310,B1310)=1,1,0)</f>
        <v>0</v>
      </c>
      <c r="D1310" s="1">
        <v>44936</v>
      </c>
      <c r="E1310" s="2">
        <v>0.6893055555555555</v>
      </c>
      <c r="F1310">
        <v>118</v>
      </c>
      <c r="G1310" t="str">
        <f>IFERROR(INDEX(menu_items!$B:$B,MATCH(F1310,menu_items!$A:$A,0)),"Unknown value")</f>
        <v>Steak Burrito</v>
      </c>
      <c r="H1310" t="str">
        <f>IFERROR(INDEX(menu_items!$C:$C,MATCH(F1310,menu_items!$A:$A,0)),"Unknown value")</f>
        <v>Mexican</v>
      </c>
      <c r="I1310" s="5">
        <f>IFERROR(INDEX(menu_items!$D:$D,MATCH(F1310,menu_items!$A:$A,0)),0)</f>
        <v>14.95</v>
      </c>
      <c r="J1310" t="str">
        <f t="shared" si="100"/>
        <v>Tue</v>
      </c>
      <c r="K1310">
        <f t="shared" si="101"/>
        <v>10</v>
      </c>
      <c r="L1310" t="str">
        <f t="shared" si="102"/>
        <v>Jan</v>
      </c>
      <c r="M1310">
        <v>16</v>
      </c>
      <c r="N1310">
        <f t="shared" si="103"/>
        <v>2</v>
      </c>
      <c r="O1310" s="5">
        <f t="shared" si="104"/>
        <v>29.9</v>
      </c>
    </row>
    <row r="1311" spans="1:15" x14ac:dyDescent="0.25">
      <c r="A1311">
        <v>1325</v>
      </c>
      <c r="B1311">
        <v>588</v>
      </c>
      <c r="C1311">
        <f>IF(COUNTIF($B$2:B1311,B1311)=1,1,0)</f>
        <v>1</v>
      </c>
      <c r="D1311" s="1">
        <v>44936</v>
      </c>
      <c r="E1311" s="2">
        <v>0.69</v>
      </c>
      <c r="F1311">
        <v>102</v>
      </c>
      <c r="G1311" t="str">
        <f>IFERROR(INDEX(menu_items!$B:$B,MATCH(F1311,menu_items!$A:$A,0)),"Unknown value")</f>
        <v>Cheeseburger</v>
      </c>
      <c r="H1311" t="str">
        <f>IFERROR(INDEX(menu_items!$C:$C,MATCH(F1311,menu_items!$A:$A,0)),"Unknown value")</f>
        <v>American</v>
      </c>
      <c r="I1311" s="5">
        <f>IFERROR(INDEX(menu_items!$D:$D,MATCH(F1311,menu_items!$A:$A,0)),0)</f>
        <v>13.95</v>
      </c>
      <c r="J1311" t="str">
        <f t="shared" si="100"/>
        <v>Tue</v>
      </c>
      <c r="K1311">
        <f t="shared" si="101"/>
        <v>10</v>
      </c>
      <c r="L1311" t="str">
        <f t="shared" si="102"/>
        <v>Jan</v>
      </c>
      <c r="M1311">
        <v>16</v>
      </c>
      <c r="N1311">
        <f t="shared" si="103"/>
        <v>1</v>
      </c>
      <c r="O1311" s="5">
        <f t="shared" si="104"/>
        <v>13.95</v>
      </c>
    </row>
    <row r="1312" spans="1:15" x14ac:dyDescent="0.25">
      <c r="A1312">
        <v>1326</v>
      </c>
      <c r="B1312">
        <v>589</v>
      </c>
      <c r="C1312">
        <f>IF(COUNTIF($B$2:B1312,B1312)=1,1,0)</f>
        <v>1</v>
      </c>
      <c r="D1312" s="1">
        <v>44936</v>
      </c>
      <c r="E1312" s="2">
        <v>0.71711805555555552</v>
      </c>
      <c r="F1312">
        <v>117</v>
      </c>
      <c r="G1312" t="str">
        <f>IFERROR(INDEX(menu_items!$B:$B,MATCH(F1312,menu_items!$A:$A,0)),"Unknown value")</f>
        <v>Chicken Burrito</v>
      </c>
      <c r="H1312" t="str">
        <f>IFERROR(INDEX(menu_items!$C:$C,MATCH(F1312,menu_items!$A:$A,0)),"Unknown value")</f>
        <v>Mexican</v>
      </c>
      <c r="I1312" s="5">
        <f>IFERROR(INDEX(menu_items!$D:$D,MATCH(F1312,menu_items!$A:$A,0)),0)</f>
        <v>12.95</v>
      </c>
      <c r="J1312" t="str">
        <f t="shared" si="100"/>
        <v>Tue</v>
      </c>
      <c r="K1312">
        <f t="shared" si="101"/>
        <v>10</v>
      </c>
      <c r="L1312" t="str">
        <f t="shared" si="102"/>
        <v>Jan</v>
      </c>
      <c r="M1312">
        <v>17</v>
      </c>
      <c r="N1312">
        <f t="shared" si="103"/>
        <v>3</v>
      </c>
      <c r="O1312" s="5">
        <f t="shared" si="104"/>
        <v>45.4</v>
      </c>
    </row>
    <row r="1313" spans="1:15" x14ac:dyDescent="0.25">
      <c r="A1313">
        <v>1327</v>
      </c>
      <c r="B1313">
        <v>589</v>
      </c>
      <c r="C1313">
        <f>IF(COUNTIF($B$2:B1313,B1313)=1,1,0)</f>
        <v>0</v>
      </c>
      <c r="D1313" s="1">
        <v>44936</v>
      </c>
      <c r="E1313" s="2">
        <v>0.71711805555555552</v>
      </c>
      <c r="F1313">
        <v>128</v>
      </c>
      <c r="G1313" t="str">
        <f>IFERROR(INDEX(menu_items!$B:$B,MATCH(F1313,menu_items!$A:$A,0)),"Unknown value")</f>
        <v>Cheese Lasagna</v>
      </c>
      <c r="H1313" t="str">
        <f>IFERROR(INDEX(menu_items!$C:$C,MATCH(F1313,menu_items!$A:$A,0)),"Unknown value")</f>
        <v>Italian</v>
      </c>
      <c r="I1313" s="5">
        <f>IFERROR(INDEX(menu_items!$D:$D,MATCH(F1313,menu_items!$A:$A,0)),0)</f>
        <v>15.5</v>
      </c>
      <c r="J1313" t="str">
        <f t="shared" si="100"/>
        <v>Tue</v>
      </c>
      <c r="K1313">
        <f t="shared" si="101"/>
        <v>10</v>
      </c>
      <c r="L1313" t="str">
        <f t="shared" si="102"/>
        <v>Jan</v>
      </c>
      <c r="M1313">
        <v>17</v>
      </c>
      <c r="N1313">
        <f t="shared" si="103"/>
        <v>3</v>
      </c>
      <c r="O1313" s="5">
        <f t="shared" si="104"/>
        <v>45.4</v>
      </c>
    </row>
    <row r="1314" spans="1:15" x14ac:dyDescent="0.25">
      <c r="A1314">
        <v>1328</v>
      </c>
      <c r="B1314">
        <v>589</v>
      </c>
      <c r="C1314">
        <f>IF(COUNTIF($B$2:B1314,B1314)=1,1,0)</f>
        <v>0</v>
      </c>
      <c r="D1314" s="1">
        <v>44936</v>
      </c>
      <c r="E1314" s="2">
        <v>0.71711805555555552</v>
      </c>
      <c r="F1314">
        <v>132</v>
      </c>
      <c r="G1314" t="str">
        <f>IFERROR(INDEX(menu_items!$B:$B,MATCH(F1314,menu_items!$A:$A,0)),"Unknown value")</f>
        <v>Eggplant Parmesan</v>
      </c>
      <c r="H1314" t="str">
        <f>IFERROR(INDEX(menu_items!$C:$C,MATCH(F1314,menu_items!$A:$A,0)),"Unknown value")</f>
        <v>Italian</v>
      </c>
      <c r="I1314" s="5">
        <f>IFERROR(INDEX(menu_items!$D:$D,MATCH(F1314,menu_items!$A:$A,0)),0)</f>
        <v>16.95</v>
      </c>
      <c r="J1314" t="str">
        <f t="shared" si="100"/>
        <v>Tue</v>
      </c>
      <c r="K1314">
        <f t="shared" si="101"/>
        <v>10</v>
      </c>
      <c r="L1314" t="str">
        <f t="shared" si="102"/>
        <v>Jan</v>
      </c>
      <c r="M1314">
        <v>17</v>
      </c>
      <c r="N1314">
        <f t="shared" si="103"/>
        <v>3</v>
      </c>
      <c r="O1314" s="5">
        <f t="shared" si="104"/>
        <v>45.4</v>
      </c>
    </row>
    <row r="1315" spans="1:15" x14ac:dyDescent="0.25">
      <c r="A1315">
        <v>1329</v>
      </c>
      <c r="B1315">
        <v>590</v>
      </c>
      <c r="C1315">
        <f>IF(COUNTIF($B$2:B1315,B1315)=1,1,0)</f>
        <v>1</v>
      </c>
      <c r="D1315" s="1">
        <v>44936</v>
      </c>
      <c r="E1315" s="2">
        <v>0.7247569444444445</v>
      </c>
      <c r="F1315">
        <v>124</v>
      </c>
      <c r="G1315" t="str">
        <f>IFERROR(INDEX(menu_items!$B:$B,MATCH(F1315,menu_items!$A:$A,0)),"Unknown value")</f>
        <v>Spaghetti</v>
      </c>
      <c r="H1315" t="str">
        <f>IFERROR(INDEX(menu_items!$C:$C,MATCH(F1315,menu_items!$A:$A,0)),"Unknown value")</f>
        <v>Italian</v>
      </c>
      <c r="I1315" s="5">
        <f>IFERROR(INDEX(menu_items!$D:$D,MATCH(F1315,menu_items!$A:$A,0)),0)</f>
        <v>14.5</v>
      </c>
      <c r="J1315" t="str">
        <f t="shared" si="100"/>
        <v>Tue</v>
      </c>
      <c r="K1315">
        <f t="shared" si="101"/>
        <v>10</v>
      </c>
      <c r="L1315" t="str">
        <f t="shared" si="102"/>
        <v>Jan</v>
      </c>
      <c r="M1315">
        <v>17</v>
      </c>
      <c r="N1315">
        <f t="shared" si="103"/>
        <v>1</v>
      </c>
      <c r="O1315" s="5">
        <f t="shared" si="104"/>
        <v>14.5</v>
      </c>
    </row>
    <row r="1316" spans="1:15" x14ac:dyDescent="0.25">
      <c r="A1316">
        <v>1330</v>
      </c>
      <c r="B1316">
        <v>591</v>
      </c>
      <c r="C1316">
        <f>IF(COUNTIF($B$2:B1316,B1316)=1,1,0)</f>
        <v>1</v>
      </c>
      <c r="D1316" s="1">
        <v>44936</v>
      </c>
      <c r="E1316" s="2">
        <v>0.7311805555555555</v>
      </c>
      <c r="F1316">
        <v>125</v>
      </c>
      <c r="G1316" t="str">
        <f>IFERROR(INDEX(menu_items!$B:$B,MATCH(F1316,menu_items!$A:$A,0)),"Unknown value")</f>
        <v>Spaghetti &amp; Meatballs</v>
      </c>
      <c r="H1316" t="str">
        <f>IFERROR(INDEX(menu_items!$C:$C,MATCH(F1316,menu_items!$A:$A,0)),"Unknown value")</f>
        <v>Italian</v>
      </c>
      <c r="I1316" s="5">
        <f>IFERROR(INDEX(menu_items!$D:$D,MATCH(F1316,menu_items!$A:$A,0)),0)</f>
        <v>17.95</v>
      </c>
      <c r="J1316" t="str">
        <f t="shared" si="100"/>
        <v>Tue</v>
      </c>
      <c r="K1316">
        <f t="shared" si="101"/>
        <v>10</v>
      </c>
      <c r="L1316" t="str">
        <f t="shared" si="102"/>
        <v>Jan</v>
      </c>
      <c r="M1316">
        <v>17</v>
      </c>
      <c r="N1316">
        <f t="shared" si="103"/>
        <v>3</v>
      </c>
      <c r="O1316" s="5">
        <f t="shared" si="104"/>
        <v>44.9</v>
      </c>
    </row>
    <row r="1317" spans="1:15" x14ac:dyDescent="0.25">
      <c r="A1317">
        <v>1331</v>
      </c>
      <c r="B1317">
        <v>591</v>
      </c>
      <c r="C1317">
        <f>IF(COUNTIF($B$2:B1317,B1317)=1,1,0)</f>
        <v>0</v>
      </c>
      <c r="D1317" s="1">
        <v>44936</v>
      </c>
      <c r="E1317" s="2">
        <v>0.7311805555555555</v>
      </c>
      <c r="F1317">
        <v>105</v>
      </c>
      <c r="G1317" t="str">
        <f>IFERROR(INDEX(menu_items!$B:$B,MATCH(F1317,menu_items!$A:$A,0)),"Unknown value")</f>
        <v>Mac &amp; Cheese</v>
      </c>
      <c r="H1317" t="str">
        <f>IFERROR(INDEX(menu_items!$C:$C,MATCH(F1317,menu_items!$A:$A,0)),"Unknown value")</f>
        <v>American</v>
      </c>
      <c r="I1317" s="5">
        <f>IFERROR(INDEX(menu_items!$D:$D,MATCH(F1317,menu_items!$A:$A,0)),0)</f>
        <v>7</v>
      </c>
      <c r="J1317" t="str">
        <f t="shared" si="100"/>
        <v>Tue</v>
      </c>
      <c r="K1317">
        <f t="shared" si="101"/>
        <v>10</v>
      </c>
      <c r="L1317" t="str">
        <f t="shared" si="102"/>
        <v>Jan</v>
      </c>
      <c r="M1317">
        <v>17</v>
      </c>
      <c r="N1317">
        <f t="shared" si="103"/>
        <v>3</v>
      </c>
      <c r="O1317" s="5">
        <f t="shared" si="104"/>
        <v>44.9</v>
      </c>
    </row>
    <row r="1318" spans="1:15" x14ac:dyDescent="0.25">
      <c r="A1318">
        <v>1332</v>
      </c>
      <c r="B1318">
        <v>591</v>
      </c>
      <c r="C1318">
        <f>IF(COUNTIF($B$2:B1318,B1318)=1,1,0)</f>
        <v>0</v>
      </c>
      <c r="D1318" s="1">
        <v>44936</v>
      </c>
      <c r="E1318" s="2">
        <v>0.7311805555555555</v>
      </c>
      <c r="F1318">
        <v>130</v>
      </c>
      <c r="G1318" t="str">
        <f>IFERROR(INDEX(menu_items!$B:$B,MATCH(F1318,menu_items!$A:$A,0)),"Unknown value")</f>
        <v>Shrimp Scampi</v>
      </c>
      <c r="H1318" t="str">
        <f>IFERROR(INDEX(menu_items!$C:$C,MATCH(F1318,menu_items!$A:$A,0)),"Unknown value")</f>
        <v>Italian</v>
      </c>
      <c r="I1318" s="5">
        <f>IFERROR(INDEX(menu_items!$D:$D,MATCH(F1318,menu_items!$A:$A,0)),0)</f>
        <v>19.95</v>
      </c>
      <c r="J1318" t="str">
        <f t="shared" si="100"/>
        <v>Tue</v>
      </c>
      <c r="K1318">
        <f t="shared" si="101"/>
        <v>10</v>
      </c>
      <c r="L1318" t="str">
        <f t="shared" si="102"/>
        <v>Jan</v>
      </c>
      <c r="M1318">
        <v>17</v>
      </c>
      <c r="N1318">
        <f t="shared" si="103"/>
        <v>3</v>
      </c>
      <c r="O1318" s="5">
        <f t="shared" si="104"/>
        <v>44.9</v>
      </c>
    </row>
    <row r="1319" spans="1:15" x14ac:dyDescent="0.25">
      <c r="A1319">
        <v>1333</v>
      </c>
      <c r="B1319">
        <v>592</v>
      </c>
      <c r="C1319">
        <f>IF(COUNTIF($B$2:B1319,B1319)=1,1,0)</f>
        <v>1</v>
      </c>
      <c r="D1319" s="1">
        <v>44936</v>
      </c>
      <c r="E1319" s="2">
        <v>0.73744212962962963</v>
      </c>
      <c r="F1319">
        <v>127</v>
      </c>
      <c r="G1319" t="str">
        <f>IFERROR(INDEX(menu_items!$B:$B,MATCH(F1319,menu_items!$A:$A,0)),"Unknown value")</f>
        <v>Meat Lasagna</v>
      </c>
      <c r="H1319" t="str">
        <f>IFERROR(INDEX(menu_items!$C:$C,MATCH(F1319,menu_items!$A:$A,0)),"Unknown value")</f>
        <v>Italian</v>
      </c>
      <c r="I1319" s="5">
        <f>IFERROR(INDEX(menu_items!$D:$D,MATCH(F1319,menu_items!$A:$A,0)),0)</f>
        <v>17.95</v>
      </c>
      <c r="J1319" t="str">
        <f t="shared" si="100"/>
        <v>Tue</v>
      </c>
      <c r="K1319">
        <f t="shared" si="101"/>
        <v>10</v>
      </c>
      <c r="L1319" t="str">
        <f t="shared" si="102"/>
        <v>Jan</v>
      </c>
      <c r="M1319">
        <v>17</v>
      </c>
      <c r="N1319">
        <f t="shared" si="103"/>
        <v>3</v>
      </c>
      <c r="O1319" s="5">
        <f t="shared" si="104"/>
        <v>39.9</v>
      </c>
    </row>
    <row r="1320" spans="1:15" x14ac:dyDescent="0.25">
      <c r="A1320">
        <v>1334</v>
      </c>
      <c r="B1320">
        <v>592</v>
      </c>
      <c r="C1320">
        <f>IF(COUNTIF($B$2:B1320,B1320)=1,1,0)</f>
        <v>0</v>
      </c>
      <c r="D1320" s="1">
        <v>44936</v>
      </c>
      <c r="E1320" s="2">
        <v>0.73744212962962963</v>
      </c>
      <c r="F1320">
        <v>112</v>
      </c>
      <c r="G1320" t="str">
        <f>IFERROR(INDEX(menu_items!$B:$B,MATCH(F1320,menu_items!$A:$A,0)),"Unknown value")</f>
        <v>Salmon Roll</v>
      </c>
      <c r="H1320" t="str">
        <f>IFERROR(INDEX(menu_items!$C:$C,MATCH(F1320,menu_items!$A:$A,0)),"Unknown value")</f>
        <v>Asian</v>
      </c>
      <c r="I1320" s="5">
        <f>IFERROR(INDEX(menu_items!$D:$D,MATCH(F1320,menu_items!$A:$A,0)),0)</f>
        <v>14.95</v>
      </c>
      <c r="J1320" t="str">
        <f t="shared" si="100"/>
        <v>Tue</v>
      </c>
      <c r="K1320">
        <f t="shared" si="101"/>
        <v>10</v>
      </c>
      <c r="L1320" t="str">
        <f t="shared" si="102"/>
        <v>Jan</v>
      </c>
      <c r="M1320">
        <v>17</v>
      </c>
      <c r="N1320">
        <f t="shared" si="103"/>
        <v>3</v>
      </c>
      <c r="O1320" s="5">
        <f t="shared" si="104"/>
        <v>39.9</v>
      </c>
    </row>
    <row r="1321" spans="1:15" x14ac:dyDescent="0.25">
      <c r="A1321">
        <v>1335</v>
      </c>
      <c r="B1321">
        <v>592</v>
      </c>
      <c r="C1321">
        <f>IF(COUNTIF($B$2:B1321,B1321)=1,1,0)</f>
        <v>0</v>
      </c>
      <c r="D1321" s="1">
        <v>44936</v>
      </c>
      <c r="E1321" s="2">
        <v>0.73744212962962963</v>
      </c>
      <c r="F1321">
        <v>106</v>
      </c>
      <c r="G1321" t="str">
        <f>IFERROR(INDEX(menu_items!$B:$B,MATCH(F1321,menu_items!$A:$A,0)),"Unknown value")</f>
        <v>French Fries</v>
      </c>
      <c r="H1321" t="str">
        <f>IFERROR(INDEX(menu_items!$C:$C,MATCH(F1321,menu_items!$A:$A,0)),"Unknown value")</f>
        <v>American</v>
      </c>
      <c r="I1321" s="5">
        <f>IFERROR(INDEX(menu_items!$D:$D,MATCH(F1321,menu_items!$A:$A,0)),0)</f>
        <v>7</v>
      </c>
      <c r="J1321" t="str">
        <f t="shared" si="100"/>
        <v>Tue</v>
      </c>
      <c r="K1321">
        <f t="shared" si="101"/>
        <v>10</v>
      </c>
      <c r="L1321" t="str">
        <f t="shared" si="102"/>
        <v>Jan</v>
      </c>
      <c r="M1321">
        <v>17</v>
      </c>
      <c r="N1321">
        <f t="shared" si="103"/>
        <v>3</v>
      </c>
      <c r="O1321" s="5">
        <f t="shared" si="104"/>
        <v>39.9</v>
      </c>
    </row>
    <row r="1322" spans="1:15" x14ac:dyDescent="0.25">
      <c r="A1322">
        <v>1336</v>
      </c>
      <c r="B1322">
        <v>593</v>
      </c>
      <c r="C1322">
        <f>IF(COUNTIF($B$2:B1322,B1322)=1,1,0)</f>
        <v>1</v>
      </c>
      <c r="D1322" s="1">
        <v>44936</v>
      </c>
      <c r="E1322" s="2">
        <v>0.74232638888888891</v>
      </c>
      <c r="F1322">
        <v>102</v>
      </c>
      <c r="G1322" t="str">
        <f>IFERROR(INDEX(menu_items!$B:$B,MATCH(F1322,menu_items!$A:$A,0)),"Unknown value")</f>
        <v>Cheeseburger</v>
      </c>
      <c r="H1322" t="str">
        <f>IFERROR(INDEX(menu_items!$C:$C,MATCH(F1322,menu_items!$A:$A,0)),"Unknown value")</f>
        <v>American</v>
      </c>
      <c r="I1322" s="5">
        <f>IFERROR(INDEX(menu_items!$D:$D,MATCH(F1322,menu_items!$A:$A,0)),0)</f>
        <v>13.95</v>
      </c>
      <c r="J1322" t="str">
        <f t="shared" si="100"/>
        <v>Tue</v>
      </c>
      <c r="K1322">
        <f t="shared" si="101"/>
        <v>10</v>
      </c>
      <c r="L1322" t="str">
        <f t="shared" si="102"/>
        <v>Jan</v>
      </c>
      <c r="M1322">
        <v>17</v>
      </c>
      <c r="N1322">
        <f t="shared" si="103"/>
        <v>2</v>
      </c>
      <c r="O1322" s="5">
        <f t="shared" si="104"/>
        <v>20.95</v>
      </c>
    </row>
    <row r="1323" spans="1:15" x14ac:dyDescent="0.25">
      <c r="A1323">
        <v>1337</v>
      </c>
      <c r="B1323">
        <v>593</v>
      </c>
      <c r="C1323">
        <f>IF(COUNTIF($B$2:B1323,B1323)=1,1,0)</f>
        <v>0</v>
      </c>
      <c r="D1323" s="1">
        <v>44936</v>
      </c>
      <c r="E1323" s="2">
        <v>0.74232638888888891</v>
      </c>
      <c r="F1323">
        <v>122</v>
      </c>
      <c r="G1323" t="str">
        <f>IFERROR(INDEX(menu_items!$B:$B,MATCH(F1323,menu_items!$A:$A,0)),"Unknown value")</f>
        <v>Chips &amp; Salsa</v>
      </c>
      <c r="H1323" t="str">
        <f>IFERROR(INDEX(menu_items!$C:$C,MATCH(F1323,menu_items!$A:$A,0)),"Unknown value")</f>
        <v>Mexican</v>
      </c>
      <c r="I1323" s="5">
        <f>IFERROR(INDEX(menu_items!$D:$D,MATCH(F1323,menu_items!$A:$A,0)),0)</f>
        <v>7</v>
      </c>
      <c r="J1323" t="str">
        <f t="shared" si="100"/>
        <v>Tue</v>
      </c>
      <c r="K1323">
        <f t="shared" si="101"/>
        <v>10</v>
      </c>
      <c r="L1323" t="str">
        <f t="shared" si="102"/>
        <v>Jan</v>
      </c>
      <c r="M1323">
        <v>17</v>
      </c>
      <c r="N1323">
        <f t="shared" si="103"/>
        <v>2</v>
      </c>
      <c r="O1323" s="5">
        <f t="shared" si="104"/>
        <v>20.95</v>
      </c>
    </row>
    <row r="1324" spans="1:15" x14ac:dyDescent="0.25">
      <c r="A1324">
        <v>1338</v>
      </c>
      <c r="B1324">
        <v>594</v>
      </c>
      <c r="C1324">
        <f>IF(COUNTIF($B$2:B1324,B1324)=1,1,0)</f>
        <v>1</v>
      </c>
      <c r="D1324" s="1">
        <v>44936</v>
      </c>
      <c r="E1324" s="2">
        <v>0.74327546296296299</v>
      </c>
      <c r="F1324">
        <v>116</v>
      </c>
      <c r="G1324" t="str">
        <f>IFERROR(INDEX(menu_items!$B:$B,MATCH(F1324,menu_items!$A:$A,0)),"Unknown value")</f>
        <v>Steak Tacos</v>
      </c>
      <c r="H1324" t="str">
        <f>IFERROR(INDEX(menu_items!$C:$C,MATCH(F1324,menu_items!$A:$A,0)),"Unknown value")</f>
        <v>Mexican</v>
      </c>
      <c r="I1324" s="5">
        <f>IFERROR(INDEX(menu_items!$D:$D,MATCH(F1324,menu_items!$A:$A,0)),0)</f>
        <v>13.95</v>
      </c>
      <c r="J1324" t="str">
        <f t="shared" si="100"/>
        <v>Tue</v>
      </c>
      <c r="K1324">
        <f t="shared" si="101"/>
        <v>10</v>
      </c>
      <c r="L1324" t="str">
        <f t="shared" si="102"/>
        <v>Jan</v>
      </c>
      <c r="M1324">
        <v>17</v>
      </c>
      <c r="N1324">
        <f t="shared" si="103"/>
        <v>1</v>
      </c>
      <c r="O1324" s="5">
        <f t="shared" si="104"/>
        <v>13.95</v>
      </c>
    </row>
    <row r="1325" spans="1:15" x14ac:dyDescent="0.25">
      <c r="A1325">
        <v>1339</v>
      </c>
      <c r="B1325">
        <v>595</v>
      </c>
      <c r="C1325">
        <f>IF(COUNTIF($B$2:B1325,B1325)=1,1,0)</f>
        <v>1</v>
      </c>
      <c r="D1325" s="1">
        <v>44936</v>
      </c>
      <c r="E1325" s="2">
        <v>0.75865740740740739</v>
      </c>
      <c r="F1325">
        <v>108</v>
      </c>
      <c r="G1325" t="str">
        <f>IFERROR(INDEX(menu_items!$B:$B,MATCH(F1325,menu_items!$A:$A,0)),"Unknown value")</f>
        <v>Tofu Pad Thai</v>
      </c>
      <c r="H1325" t="str">
        <f>IFERROR(INDEX(menu_items!$C:$C,MATCH(F1325,menu_items!$A:$A,0)),"Unknown value")</f>
        <v>Asian</v>
      </c>
      <c r="I1325" s="5">
        <f>IFERROR(INDEX(menu_items!$D:$D,MATCH(F1325,menu_items!$A:$A,0)),0)</f>
        <v>14.5</v>
      </c>
      <c r="J1325" t="str">
        <f t="shared" si="100"/>
        <v>Tue</v>
      </c>
      <c r="K1325">
        <f t="shared" si="101"/>
        <v>10</v>
      </c>
      <c r="L1325" t="str">
        <f t="shared" si="102"/>
        <v>Jan</v>
      </c>
      <c r="M1325">
        <v>18</v>
      </c>
      <c r="N1325">
        <f t="shared" si="103"/>
        <v>2</v>
      </c>
      <c r="O1325" s="5">
        <f t="shared" si="104"/>
        <v>26.45</v>
      </c>
    </row>
    <row r="1326" spans="1:15" x14ac:dyDescent="0.25">
      <c r="A1326">
        <v>1340</v>
      </c>
      <c r="B1326">
        <v>595</v>
      </c>
      <c r="C1326">
        <f>IF(COUNTIF($B$2:B1326,B1326)=1,1,0)</f>
        <v>0</v>
      </c>
      <c r="D1326" s="1">
        <v>44936</v>
      </c>
      <c r="E1326" s="2">
        <v>0.75865740740740739</v>
      </c>
      <c r="F1326">
        <v>119</v>
      </c>
      <c r="G1326" t="str">
        <f>IFERROR(INDEX(menu_items!$B:$B,MATCH(F1326,menu_items!$A:$A,0)),"Unknown value")</f>
        <v>Chicken Torta</v>
      </c>
      <c r="H1326" t="str">
        <f>IFERROR(INDEX(menu_items!$C:$C,MATCH(F1326,menu_items!$A:$A,0)),"Unknown value")</f>
        <v>Mexican</v>
      </c>
      <c r="I1326" s="5">
        <f>IFERROR(INDEX(menu_items!$D:$D,MATCH(F1326,menu_items!$A:$A,0)),0)</f>
        <v>11.95</v>
      </c>
      <c r="J1326" t="str">
        <f t="shared" si="100"/>
        <v>Tue</v>
      </c>
      <c r="K1326">
        <f t="shared" si="101"/>
        <v>10</v>
      </c>
      <c r="L1326" t="str">
        <f t="shared" si="102"/>
        <v>Jan</v>
      </c>
      <c r="M1326">
        <v>18</v>
      </c>
      <c r="N1326">
        <f t="shared" si="103"/>
        <v>2</v>
      </c>
      <c r="O1326" s="5">
        <f t="shared" si="104"/>
        <v>26.45</v>
      </c>
    </row>
    <row r="1327" spans="1:15" x14ac:dyDescent="0.25">
      <c r="A1327">
        <v>1341</v>
      </c>
      <c r="B1327">
        <v>596</v>
      </c>
      <c r="C1327">
        <f>IF(COUNTIF($B$2:B1327,B1327)=1,1,0)</f>
        <v>1</v>
      </c>
      <c r="D1327" s="1">
        <v>44936</v>
      </c>
      <c r="E1327" s="2">
        <v>0.76674768518518521</v>
      </c>
      <c r="F1327">
        <v>112</v>
      </c>
      <c r="G1327" t="str">
        <f>IFERROR(INDEX(menu_items!$B:$B,MATCH(F1327,menu_items!$A:$A,0)),"Unknown value")</f>
        <v>Salmon Roll</v>
      </c>
      <c r="H1327" t="str">
        <f>IFERROR(INDEX(menu_items!$C:$C,MATCH(F1327,menu_items!$A:$A,0)),"Unknown value")</f>
        <v>Asian</v>
      </c>
      <c r="I1327" s="5">
        <f>IFERROR(INDEX(menu_items!$D:$D,MATCH(F1327,menu_items!$A:$A,0)),0)</f>
        <v>14.95</v>
      </c>
      <c r="J1327" t="str">
        <f t="shared" si="100"/>
        <v>Tue</v>
      </c>
      <c r="K1327">
        <f t="shared" si="101"/>
        <v>10</v>
      </c>
      <c r="L1327" t="str">
        <f t="shared" si="102"/>
        <v>Jan</v>
      </c>
      <c r="M1327">
        <v>18</v>
      </c>
      <c r="N1327">
        <f t="shared" si="103"/>
        <v>2</v>
      </c>
      <c r="O1327" s="5">
        <f t="shared" si="104"/>
        <v>25.45</v>
      </c>
    </row>
    <row r="1328" spans="1:15" x14ac:dyDescent="0.25">
      <c r="A1328">
        <v>1342</v>
      </c>
      <c r="B1328">
        <v>596</v>
      </c>
      <c r="C1328">
        <f>IF(COUNTIF($B$2:B1328,B1328)=1,1,0)</f>
        <v>0</v>
      </c>
      <c r="D1328" s="1">
        <v>44936</v>
      </c>
      <c r="E1328" s="2">
        <v>0.76674768518518521</v>
      </c>
      <c r="F1328">
        <v>121</v>
      </c>
      <c r="G1328" t="str">
        <f>IFERROR(INDEX(menu_items!$B:$B,MATCH(F1328,menu_items!$A:$A,0)),"Unknown value")</f>
        <v>Cheese Quesadillas</v>
      </c>
      <c r="H1328" t="str">
        <f>IFERROR(INDEX(menu_items!$C:$C,MATCH(F1328,menu_items!$A:$A,0)),"Unknown value")</f>
        <v>Mexican</v>
      </c>
      <c r="I1328" s="5">
        <f>IFERROR(INDEX(menu_items!$D:$D,MATCH(F1328,menu_items!$A:$A,0)),0)</f>
        <v>10.5</v>
      </c>
      <c r="J1328" t="str">
        <f t="shared" si="100"/>
        <v>Tue</v>
      </c>
      <c r="K1328">
        <f t="shared" si="101"/>
        <v>10</v>
      </c>
      <c r="L1328" t="str">
        <f t="shared" si="102"/>
        <v>Jan</v>
      </c>
      <c r="M1328">
        <v>18</v>
      </c>
      <c r="N1328">
        <f t="shared" si="103"/>
        <v>2</v>
      </c>
      <c r="O1328" s="5">
        <f t="shared" si="104"/>
        <v>25.45</v>
      </c>
    </row>
    <row r="1329" spans="1:15" x14ac:dyDescent="0.25">
      <c r="A1329">
        <v>1343</v>
      </c>
      <c r="B1329">
        <v>597</v>
      </c>
      <c r="C1329">
        <f>IF(COUNTIF($B$2:B1329,B1329)=1,1,0)</f>
        <v>1</v>
      </c>
      <c r="D1329" s="1">
        <v>44936</v>
      </c>
      <c r="E1329" s="2">
        <v>0.77263888888888888</v>
      </c>
      <c r="F1329">
        <v>102</v>
      </c>
      <c r="G1329" t="str">
        <f>IFERROR(INDEX(menu_items!$B:$B,MATCH(F1329,menu_items!$A:$A,0)),"Unknown value")</f>
        <v>Cheeseburger</v>
      </c>
      <c r="H1329" t="str">
        <f>IFERROR(INDEX(menu_items!$C:$C,MATCH(F1329,menu_items!$A:$A,0)),"Unknown value")</f>
        <v>American</v>
      </c>
      <c r="I1329" s="5">
        <f>IFERROR(INDEX(menu_items!$D:$D,MATCH(F1329,menu_items!$A:$A,0)),0)</f>
        <v>13.95</v>
      </c>
      <c r="J1329" t="str">
        <f t="shared" si="100"/>
        <v>Tue</v>
      </c>
      <c r="K1329">
        <f t="shared" si="101"/>
        <v>10</v>
      </c>
      <c r="L1329" t="str">
        <f t="shared" si="102"/>
        <v>Jan</v>
      </c>
      <c r="M1329">
        <v>18</v>
      </c>
      <c r="N1329">
        <f t="shared" si="103"/>
        <v>3</v>
      </c>
      <c r="O1329" s="5">
        <f t="shared" si="104"/>
        <v>32.9</v>
      </c>
    </row>
    <row r="1330" spans="1:15" x14ac:dyDescent="0.25">
      <c r="A1330">
        <v>1344</v>
      </c>
      <c r="B1330">
        <v>597</v>
      </c>
      <c r="C1330">
        <f>IF(COUNTIF($B$2:B1330,B1330)=1,1,0)</f>
        <v>0</v>
      </c>
      <c r="D1330" s="1">
        <v>44936</v>
      </c>
      <c r="E1330" s="2">
        <v>0.77263888888888888</v>
      </c>
      <c r="F1330">
        <v>119</v>
      </c>
      <c r="G1330" t="str">
        <f>IFERROR(INDEX(menu_items!$B:$B,MATCH(F1330,menu_items!$A:$A,0)),"Unknown value")</f>
        <v>Chicken Torta</v>
      </c>
      <c r="H1330" t="str">
        <f>IFERROR(INDEX(menu_items!$C:$C,MATCH(F1330,menu_items!$A:$A,0)),"Unknown value")</f>
        <v>Mexican</v>
      </c>
      <c r="I1330" s="5">
        <f>IFERROR(INDEX(menu_items!$D:$D,MATCH(F1330,menu_items!$A:$A,0)),0)</f>
        <v>11.95</v>
      </c>
      <c r="J1330" t="str">
        <f t="shared" si="100"/>
        <v>Tue</v>
      </c>
      <c r="K1330">
        <f t="shared" si="101"/>
        <v>10</v>
      </c>
      <c r="L1330" t="str">
        <f t="shared" si="102"/>
        <v>Jan</v>
      </c>
      <c r="M1330">
        <v>18</v>
      </c>
      <c r="N1330">
        <f t="shared" si="103"/>
        <v>3</v>
      </c>
      <c r="O1330" s="5">
        <f t="shared" si="104"/>
        <v>32.9</v>
      </c>
    </row>
    <row r="1331" spans="1:15" x14ac:dyDescent="0.25">
      <c r="A1331">
        <v>1345</v>
      </c>
      <c r="B1331">
        <v>597</v>
      </c>
      <c r="C1331">
        <f>IF(COUNTIF($B$2:B1331,B1331)=1,1,0)</f>
        <v>0</v>
      </c>
      <c r="D1331" s="1">
        <v>44936</v>
      </c>
      <c r="E1331" s="2">
        <v>0.77263888888888888</v>
      </c>
      <c r="F1331">
        <v>122</v>
      </c>
      <c r="G1331" t="str">
        <f>IFERROR(INDEX(menu_items!$B:$B,MATCH(F1331,menu_items!$A:$A,0)),"Unknown value")</f>
        <v>Chips &amp; Salsa</v>
      </c>
      <c r="H1331" t="str">
        <f>IFERROR(INDEX(menu_items!$C:$C,MATCH(F1331,menu_items!$A:$A,0)),"Unknown value")</f>
        <v>Mexican</v>
      </c>
      <c r="I1331" s="5">
        <f>IFERROR(INDEX(menu_items!$D:$D,MATCH(F1331,menu_items!$A:$A,0)),0)</f>
        <v>7</v>
      </c>
      <c r="J1331" t="str">
        <f t="shared" ref="J1331:J1392" si="105">TEXT(D1331,"ddd")</f>
        <v>Tue</v>
      </c>
      <c r="K1331">
        <f t="shared" ref="K1331:K1392" si="106">DAY(D1331)</f>
        <v>10</v>
      </c>
      <c r="L1331" t="str">
        <f t="shared" ref="L1331:L1392" si="107">TEXT(D1331,"mmm")</f>
        <v>Jan</v>
      </c>
      <c r="M1331">
        <v>18</v>
      </c>
      <c r="N1331">
        <f t="shared" si="103"/>
        <v>3</v>
      </c>
      <c r="O1331" s="5">
        <f t="shared" si="104"/>
        <v>32.9</v>
      </c>
    </row>
    <row r="1332" spans="1:15" x14ac:dyDescent="0.25">
      <c r="A1332">
        <v>1346</v>
      </c>
      <c r="B1332">
        <v>598</v>
      </c>
      <c r="C1332">
        <f>IF(COUNTIF($B$2:B1332,B1332)=1,1,0)</f>
        <v>1</v>
      </c>
      <c r="D1332" s="1">
        <v>44936</v>
      </c>
      <c r="E1332" s="2">
        <v>0.77377314814814813</v>
      </c>
      <c r="F1332">
        <v>119</v>
      </c>
      <c r="G1332" t="str">
        <f>IFERROR(INDEX(menu_items!$B:$B,MATCH(F1332,menu_items!$A:$A,0)),"Unknown value")</f>
        <v>Chicken Torta</v>
      </c>
      <c r="H1332" t="str">
        <f>IFERROR(INDEX(menu_items!$C:$C,MATCH(F1332,menu_items!$A:$A,0)),"Unknown value")</f>
        <v>Mexican</v>
      </c>
      <c r="I1332" s="5">
        <f>IFERROR(INDEX(menu_items!$D:$D,MATCH(F1332,menu_items!$A:$A,0)),0)</f>
        <v>11.95</v>
      </c>
      <c r="J1332" t="str">
        <f t="shared" si="105"/>
        <v>Tue</v>
      </c>
      <c r="K1332">
        <f t="shared" si="106"/>
        <v>10</v>
      </c>
      <c r="L1332" t="str">
        <f t="shared" si="107"/>
        <v>Jan</v>
      </c>
      <c r="M1332">
        <v>18</v>
      </c>
      <c r="N1332">
        <f t="shared" si="103"/>
        <v>1</v>
      </c>
      <c r="O1332" s="5">
        <f t="shared" si="104"/>
        <v>11.95</v>
      </c>
    </row>
    <row r="1333" spans="1:15" x14ac:dyDescent="0.25">
      <c r="A1333">
        <v>1347</v>
      </c>
      <c r="B1333">
        <v>599</v>
      </c>
      <c r="C1333">
        <f>IF(COUNTIF($B$2:B1333,B1333)=1,1,0)</f>
        <v>1</v>
      </c>
      <c r="D1333" s="1">
        <v>44936</v>
      </c>
      <c r="E1333" s="2">
        <v>0.77392361111111108</v>
      </c>
      <c r="F1333">
        <v>118</v>
      </c>
      <c r="G1333" t="str">
        <f>IFERROR(INDEX(menu_items!$B:$B,MATCH(F1333,menu_items!$A:$A,0)),"Unknown value")</f>
        <v>Steak Burrito</v>
      </c>
      <c r="H1333" t="str">
        <f>IFERROR(INDEX(menu_items!$C:$C,MATCH(F1333,menu_items!$A:$A,0)),"Unknown value")</f>
        <v>Mexican</v>
      </c>
      <c r="I1333" s="5">
        <f>IFERROR(INDEX(menu_items!$D:$D,MATCH(F1333,menu_items!$A:$A,0)),0)</f>
        <v>14.95</v>
      </c>
      <c r="J1333" t="str">
        <f t="shared" si="105"/>
        <v>Tue</v>
      </c>
      <c r="K1333">
        <f t="shared" si="106"/>
        <v>10</v>
      </c>
      <c r="L1333" t="str">
        <f t="shared" si="107"/>
        <v>Jan</v>
      </c>
      <c r="M1333">
        <v>18</v>
      </c>
      <c r="N1333">
        <f t="shared" si="103"/>
        <v>1</v>
      </c>
      <c r="O1333" s="5">
        <f t="shared" si="104"/>
        <v>14.95</v>
      </c>
    </row>
    <row r="1334" spans="1:15" x14ac:dyDescent="0.25">
      <c r="A1334">
        <v>1348</v>
      </c>
      <c r="B1334">
        <v>600</v>
      </c>
      <c r="C1334">
        <f>IF(COUNTIF($B$2:B1334,B1334)=1,1,0)</f>
        <v>1</v>
      </c>
      <c r="D1334" s="1">
        <v>44936</v>
      </c>
      <c r="E1334" s="2">
        <v>0.78740740740740744</v>
      </c>
      <c r="F1334">
        <v>108</v>
      </c>
      <c r="G1334" t="str">
        <f>IFERROR(INDEX(menu_items!$B:$B,MATCH(F1334,menu_items!$A:$A,0)),"Unknown value")</f>
        <v>Tofu Pad Thai</v>
      </c>
      <c r="H1334" t="str">
        <f>IFERROR(INDEX(menu_items!$C:$C,MATCH(F1334,menu_items!$A:$A,0)),"Unknown value")</f>
        <v>Asian</v>
      </c>
      <c r="I1334" s="5">
        <f>IFERROR(INDEX(menu_items!$D:$D,MATCH(F1334,menu_items!$A:$A,0)),0)</f>
        <v>14.5</v>
      </c>
      <c r="J1334" t="str">
        <f t="shared" si="105"/>
        <v>Tue</v>
      </c>
      <c r="K1334">
        <f t="shared" si="106"/>
        <v>10</v>
      </c>
      <c r="L1334" t="str">
        <f t="shared" si="107"/>
        <v>Jan</v>
      </c>
      <c r="M1334">
        <v>18</v>
      </c>
      <c r="N1334">
        <f t="shared" si="103"/>
        <v>4</v>
      </c>
      <c r="O1334" s="5">
        <f t="shared" si="104"/>
        <v>63.45</v>
      </c>
    </row>
    <row r="1335" spans="1:15" x14ac:dyDescent="0.25">
      <c r="A1335">
        <v>1349</v>
      </c>
      <c r="B1335">
        <v>600</v>
      </c>
      <c r="C1335">
        <f>IF(COUNTIF($B$2:B1335,B1335)=1,1,0)</f>
        <v>0</v>
      </c>
      <c r="D1335" s="1">
        <v>44936</v>
      </c>
      <c r="E1335" s="2">
        <v>0.78740740740740744</v>
      </c>
      <c r="F1335">
        <v>125</v>
      </c>
      <c r="G1335" t="str">
        <f>IFERROR(INDEX(menu_items!$B:$B,MATCH(F1335,menu_items!$A:$A,0)),"Unknown value")</f>
        <v>Spaghetti &amp; Meatballs</v>
      </c>
      <c r="H1335" t="str">
        <f>IFERROR(INDEX(menu_items!$C:$C,MATCH(F1335,menu_items!$A:$A,0)),"Unknown value")</f>
        <v>Italian</v>
      </c>
      <c r="I1335" s="5">
        <f>IFERROR(INDEX(menu_items!$D:$D,MATCH(F1335,menu_items!$A:$A,0)),0)</f>
        <v>17.95</v>
      </c>
      <c r="J1335" t="str">
        <f t="shared" si="105"/>
        <v>Tue</v>
      </c>
      <c r="K1335">
        <f t="shared" si="106"/>
        <v>10</v>
      </c>
      <c r="L1335" t="str">
        <f t="shared" si="107"/>
        <v>Jan</v>
      </c>
      <c r="M1335">
        <v>18</v>
      </c>
      <c r="N1335">
        <f t="shared" si="103"/>
        <v>4</v>
      </c>
      <c r="O1335" s="5">
        <f t="shared" si="104"/>
        <v>63.45</v>
      </c>
    </row>
    <row r="1336" spans="1:15" x14ac:dyDescent="0.25">
      <c r="A1336">
        <v>1350</v>
      </c>
      <c r="B1336">
        <v>600</v>
      </c>
      <c r="C1336">
        <f>IF(COUNTIF($B$2:B1336,B1336)=1,1,0)</f>
        <v>0</v>
      </c>
      <c r="D1336" s="1">
        <v>44936</v>
      </c>
      <c r="E1336" s="2">
        <v>0.78740740740740744</v>
      </c>
      <c r="F1336">
        <v>128</v>
      </c>
      <c r="G1336" t="str">
        <f>IFERROR(INDEX(menu_items!$B:$B,MATCH(F1336,menu_items!$A:$A,0)),"Unknown value")</f>
        <v>Cheese Lasagna</v>
      </c>
      <c r="H1336" t="str">
        <f>IFERROR(INDEX(menu_items!$C:$C,MATCH(F1336,menu_items!$A:$A,0)),"Unknown value")</f>
        <v>Italian</v>
      </c>
      <c r="I1336" s="5">
        <f>IFERROR(INDEX(menu_items!$D:$D,MATCH(F1336,menu_items!$A:$A,0)),0)</f>
        <v>15.5</v>
      </c>
      <c r="J1336" t="str">
        <f t="shared" si="105"/>
        <v>Tue</v>
      </c>
      <c r="K1336">
        <f t="shared" si="106"/>
        <v>10</v>
      </c>
      <c r="L1336" t="str">
        <f t="shared" si="107"/>
        <v>Jan</v>
      </c>
      <c r="M1336">
        <v>18</v>
      </c>
      <c r="N1336">
        <f t="shared" si="103"/>
        <v>4</v>
      </c>
      <c r="O1336" s="5">
        <f t="shared" si="104"/>
        <v>63.45</v>
      </c>
    </row>
    <row r="1337" spans="1:15" x14ac:dyDescent="0.25">
      <c r="A1337">
        <v>1351</v>
      </c>
      <c r="B1337">
        <v>600</v>
      </c>
      <c r="C1337">
        <f>IF(COUNTIF($B$2:B1337,B1337)=1,1,0)</f>
        <v>0</v>
      </c>
      <c r="D1337" s="1">
        <v>44936</v>
      </c>
      <c r="E1337" s="2">
        <v>0.78740740740740744</v>
      </c>
      <c r="F1337">
        <v>129</v>
      </c>
      <c r="G1337" t="str">
        <f>IFERROR(INDEX(menu_items!$B:$B,MATCH(F1337,menu_items!$A:$A,0)),"Unknown value")</f>
        <v>Mushroom Ravioli</v>
      </c>
      <c r="H1337" t="str">
        <f>IFERROR(INDEX(menu_items!$C:$C,MATCH(F1337,menu_items!$A:$A,0)),"Unknown value")</f>
        <v>Italian</v>
      </c>
      <c r="I1337" s="5">
        <f>IFERROR(INDEX(menu_items!$D:$D,MATCH(F1337,menu_items!$A:$A,0)),0)</f>
        <v>15.5</v>
      </c>
      <c r="J1337" t="str">
        <f t="shared" si="105"/>
        <v>Tue</v>
      </c>
      <c r="K1337">
        <f t="shared" si="106"/>
        <v>10</v>
      </c>
      <c r="L1337" t="str">
        <f t="shared" si="107"/>
        <v>Jan</v>
      </c>
      <c r="M1337">
        <v>18</v>
      </c>
      <c r="N1337">
        <f t="shared" si="103"/>
        <v>4</v>
      </c>
      <c r="O1337" s="5">
        <f t="shared" si="104"/>
        <v>63.45</v>
      </c>
    </row>
    <row r="1338" spans="1:15" x14ac:dyDescent="0.25">
      <c r="A1338">
        <v>1352</v>
      </c>
      <c r="B1338">
        <v>601</v>
      </c>
      <c r="C1338">
        <f>IF(COUNTIF($B$2:B1338,B1338)=1,1,0)</f>
        <v>1</v>
      </c>
      <c r="D1338" s="1">
        <v>44936</v>
      </c>
      <c r="E1338" s="2">
        <v>0.79049768518518515</v>
      </c>
      <c r="F1338">
        <v>101</v>
      </c>
      <c r="G1338" t="str">
        <f>IFERROR(INDEX(menu_items!$B:$B,MATCH(F1338,menu_items!$A:$A,0)),"Unknown value")</f>
        <v>Hamburger</v>
      </c>
      <c r="H1338" t="str">
        <f>IFERROR(INDEX(menu_items!$C:$C,MATCH(F1338,menu_items!$A:$A,0)),"Unknown value")</f>
        <v>American</v>
      </c>
      <c r="I1338" s="5">
        <f>IFERROR(INDEX(menu_items!$D:$D,MATCH(F1338,menu_items!$A:$A,0)),0)</f>
        <v>12.95</v>
      </c>
      <c r="J1338" t="str">
        <f t="shared" si="105"/>
        <v>Tue</v>
      </c>
      <c r="K1338">
        <f t="shared" si="106"/>
        <v>10</v>
      </c>
      <c r="L1338" t="str">
        <f t="shared" si="107"/>
        <v>Jan</v>
      </c>
      <c r="M1338">
        <v>18</v>
      </c>
      <c r="N1338">
        <f t="shared" si="103"/>
        <v>3</v>
      </c>
      <c r="O1338" s="5">
        <f t="shared" si="104"/>
        <v>47.4</v>
      </c>
    </row>
    <row r="1339" spans="1:15" x14ac:dyDescent="0.25">
      <c r="A1339">
        <v>1353</v>
      </c>
      <c r="B1339">
        <v>601</v>
      </c>
      <c r="C1339">
        <f>IF(COUNTIF($B$2:B1339,B1339)=1,1,0)</f>
        <v>0</v>
      </c>
      <c r="D1339" s="1">
        <v>44936</v>
      </c>
      <c r="E1339" s="2">
        <v>0.79049768518518515</v>
      </c>
      <c r="F1339">
        <v>108</v>
      </c>
      <c r="G1339" t="str">
        <f>IFERROR(INDEX(menu_items!$B:$B,MATCH(F1339,menu_items!$A:$A,0)),"Unknown value")</f>
        <v>Tofu Pad Thai</v>
      </c>
      <c r="H1339" t="str">
        <f>IFERROR(INDEX(menu_items!$C:$C,MATCH(F1339,menu_items!$A:$A,0)),"Unknown value")</f>
        <v>Asian</v>
      </c>
      <c r="I1339" s="5">
        <f>IFERROR(INDEX(menu_items!$D:$D,MATCH(F1339,menu_items!$A:$A,0)),0)</f>
        <v>14.5</v>
      </c>
      <c r="J1339" t="str">
        <f t="shared" si="105"/>
        <v>Tue</v>
      </c>
      <c r="K1339">
        <f t="shared" si="106"/>
        <v>10</v>
      </c>
      <c r="L1339" t="str">
        <f t="shared" si="107"/>
        <v>Jan</v>
      </c>
      <c r="M1339">
        <v>18</v>
      </c>
      <c r="N1339">
        <f t="shared" si="103"/>
        <v>3</v>
      </c>
      <c r="O1339" s="5">
        <f t="shared" si="104"/>
        <v>47.4</v>
      </c>
    </row>
    <row r="1340" spans="1:15" x14ac:dyDescent="0.25">
      <c r="A1340">
        <v>1354</v>
      </c>
      <c r="B1340">
        <v>601</v>
      </c>
      <c r="C1340">
        <f>IF(COUNTIF($B$2:B1340,B1340)=1,1,0)</f>
        <v>0</v>
      </c>
      <c r="D1340" s="1">
        <v>44936</v>
      </c>
      <c r="E1340" s="2">
        <v>0.79049768518518515</v>
      </c>
      <c r="F1340">
        <v>130</v>
      </c>
      <c r="G1340" t="str">
        <f>IFERROR(INDEX(menu_items!$B:$B,MATCH(F1340,menu_items!$A:$A,0)),"Unknown value")</f>
        <v>Shrimp Scampi</v>
      </c>
      <c r="H1340" t="str">
        <f>IFERROR(INDEX(menu_items!$C:$C,MATCH(F1340,menu_items!$A:$A,0)),"Unknown value")</f>
        <v>Italian</v>
      </c>
      <c r="I1340" s="5">
        <f>IFERROR(INDEX(menu_items!$D:$D,MATCH(F1340,menu_items!$A:$A,0)),0)</f>
        <v>19.95</v>
      </c>
      <c r="J1340" t="str">
        <f t="shared" si="105"/>
        <v>Tue</v>
      </c>
      <c r="K1340">
        <f t="shared" si="106"/>
        <v>10</v>
      </c>
      <c r="L1340" t="str">
        <f t="shared" si="107"/>
        <v>Jan</v>
      </c>
      <c r="M1340">
        <v>18</v>
      </c>
      <c r="N1340">
        <f t="shared" si="103"/>
        <v>3</v>
      </c>
      <c r="O1340" s="5">
        <f t="shared" si="104"/>
        <v>47.4</v>
      </c>
    </row>
    <row r="1341" spans="1:15" x14ac:dyDescent="0.25">
      <c r="A1341">
        <v>1355</v>
      </c>
      <c r="B1341">
        <v>602</v>
      </c>
      <c r="C1341">
        <f>IF(COUNTIF($B$2:B1341,B1341)=1,1,0)</f>
        <v>1</v>
      </c>
      <c r="D1341" s="1">
        <v>44936</v>
      </c>
      <c r="E1341" s="2">
        <v>0.79336805555555556</v>
      </c>
      <c r="F1341">
        <v>118</v>
      </c>
      <c r="G1341" t="str">
        <f>IFERROR(INDEX(menu_items!$B:$B,MATCH(F1341,menu_items!$A:$A,0)),"Unknown value")</f>
        <v>Steak Burrito</v>
      </c>
      <c r="H1341" t="str">
        <f>IFERROR(INDEX(menu_items!$C:$C,MATCH(F1341,menu_items!$A:$A,0)),"Unknown value")</f>
        <v>Mexican</v>
      </c>
      <c r="I1341" s="5">
        <f>IFERROR(INDEX(menu_items!$D:$D,MATCH(F1341,menu_items!$A:$A,0)),0)</f>
        <v>14.95</v>
      </c>
      <c r="J1341" t="str">
        <f t="shared" si="105"/>
        <v>Tue</v>
      </c>
      <c r="K1341">
        <f t="shared" si="106"/>
        <v>10</v>
      </c>
      <c r="L1341" t="str">
        <f t="shared" si="107"/>
        <v>Jan</v>
      </c>
      <c r="M1341">
        <v>19</v>
      </c>
      <c r="N1341">
        <f t="shared" si="103"/>
        <v>1</v>
      </c>
      <c r="O1341" s="5">
        <f t="shared" si="104"/>
        <v>14.95</v>
      </c>
    </row>
    <row r="1342" spans="1:15" x14ac:dyDescent="0.25">
      <c r="A1342">
        <v>1356</v>
      </c>
      <c r="B1342">
        <v>603</v>
      </c>
      <c r="C1342">
        <f>IF(COUNTIF($B$2:B1342,B1342)=1,1,0)</f>
        <v>1</v>
      </c>
      <c r="D1342" s="1">
        <v>44936</v>
      </c>
      <c r="E1342" s="2">
        <v>0.79387731481481483</v>
      </c>
      <c r="F1342">
        <v>129</v>
      </c>
      <c r="G1342" t="str">
        <f>IFERROR(INDEX(menu_items!$B:$B,MATCH(F1342,menu_items!$A:$A,0)),"Unknown value")</f>
        <v>Mushroom Ravioli</v>
      </c>
      <c r="H1342" t="str">
        <f>IFERROR(INDEX(menu_items!$C:$C,MATCH(F1342,menu_items!$A:$A,0)),"Unknown value")</f>
        <v>Italian</v>
      </c>
      <c r="I1342" s="5">
        <f>IFERROR(INDEX(menu_items!$D:$D,MATCH(F1342,menu_items!$A:$A,0)),0)</f>
        <v>15.5</v>
      </c>
      <c r="J1342" t="str">
        <f t="shared" si="105"/>
        <v>Tue</v>
      </c>
      <c r="K1342">
        <f t="shared" si="106"/>
        <v>10</v>
      </c>
      <c r="L1342" t="str">
        <f t="shared" si="107"/>
        <v>Jan</v>
      </c>
      <c r="M1342">
        <v>19</v>
      </c>
      <c r="N1342">
        <f t="shared" si="103"/>
        <v>1</v>
      </c>
      <c r="O1342" s="5">
        <f t="shared" si="104"/>
        <v>15.5</v>
      </c>
    </row>
    <row r="1343" spans="1:15" x14ac:dyDescent="0.25">
      <c r="A1343">
        <v>1357</v>
      </c>
      <c r="B1343">
        <v>604</v>
      </c>
      <c r="C1343">
        <f>IF(COUNTIF($B$2:B1343,B1343)=1,1,0)</f>
        <v>1</v>
      </c>
      <c r="D1343" s="1">
        <v>44936</v>
      </c>
      <c r="E1343" s="2">
        <v>0.80103009259259261</v>
      </c>
      <c r="F1343">
        <v>121</v>
      </c>
      <c r="G1343" t="str">
        <f>IFERROR(INDEX(menu_items!$B:$B,MATCH(F1343,menu_items!$A:$A,0)),"Unknown value")</f>
        <v>Cheese Quesadillas</v>
      </c>
      <c r="H1343" t="str">
        <f>IFERROR(INDEX(menu_items!$C:$C,MATCH(F1343,menu_items!$A:$A,0)),"Unknown value")</f>
        <v>Mexican</v>
      </c>
      <c r="I1343" s="5">
        <f>IFERROR(INDEX(menu_items!$D:$D,MATCH(F1343,menu_items!$A:$A,0)),0)</f>
        <v>10.5</v>
      </c>
      <c r="J1343" t="str">
        <f t="shared" si="105"/>
        <v>Tue</v>
      </c>
      <c r="K1343">
        <f t="shared" si="106"/>
        <v>10</v>
      </c>
      <c r="L1343" t="str">
        <f t="shared" si="107"/>
        <v>Jan</v>
      </c>
      <c r="M1343">
        <v>19</v>
      </c>
      <c r="N1343">
        <f t="shared" si="103"/>
        <v>2</v>
      </c>
      <c r="O1343" s="5">
        <f t="shared" si="104"/>
        <v>19.5</v>
      </c>
    </row>
    <row r="1344" spans="1:15" x14ac:dyDescent="0.25">
      <c r="A1344">
        <v>1358</v>
      </c>
      <c r="B1344">
        <v>604</v>
      </c>
      <c r="C1344">
        <f>IF(COUNTIF($B$2:B1344,B1344)=1,1,0)</f>
        <v>0</v>
      </c>
      <c r="D1344" s="1">
        <v>44936</v>
      </c>
      <c r="E1344" s="2">
        <v>0.80103009259259261</v>
      </c>
      <c r="F1344">
        <v>123</v>
      </c>
      <c r="G1344" t="str">
        <f>IFERROR(INDEX(menu_items!$B:$B,MATCH(F1344,menu_items!$A:$A,0)),"Unknown value")</f>
        <v>Chips &amp; Guacamole</v>
      </c>
      <c r="H1344" t="str">
        <f>IFERROR(INDEX(menu_items!$C:$C,MATCH(F1344,menu_items!$A:$A,0)),"Unknown value")</f>
        <v>Mexican</v>
      </c>
      <c r="I1344" s="5">
        <f>IFERROR(INDEX(menu_items!$D:$D,MATCH(F1344,menu_items!$A:$A,0)),0)</f>
        <v>9</v>
      </c>
      <c r="J1344" t="str">
        <f t="shared" si="105"/>
        <v>Tue</v>
      </c>
      <c r="K1344">
        <f t="shared" si="106"/>
        <v>10</v>
      </c>
      <c r="L1344" t="str">
        <f t="shared" si="107"/>
        <v>Jan</v>
      </c>
      <c r="M1344">
        <v>19</v>
      </c>
      <c r="N1344">
        <f t="shared" si="103"/>
        <v>2</v>
      </c>
      <c r="O1344" s="5">
        <f t="shared" si="104"/>
        <v>19.5</v>
      </c>
    </row>
    <row r="1345" spans="1:15" x14ac:dyDescent="0.25">
      <c r="A1345">
        <v>1359</v>
      </c>
      <c r="B1345">
        <v>605</v>
      </c>
      <c r="C1345">
        <f>IF(COUNTIF($B$2:B1345,B1345)=1,1,0)</f>
        <v>1</v>
      </c>
      <c r="D1345" s="1">
        <v>44936</v>
      </c>
      <c r="E1345" s="2">
        <v>0.80822916666666667</v>
      </c>
      <c r="F1345">
        <v>113</v>
      </c>
      <c r="G1345" t="str">
        <f>IFERROR(INDEX(menu_items!$B:$B,MATCH(F1345,menu_items!$A:$A,0)),"Unknown value")</f>
        <v>Edamame</v>
      </c>
      <c r="H1345" t="str">
        <f>IFERROR(INDEX(menu_items!$C:$C,MATCH(F1345,menu_items!$A:$A,0)),"Unknown value")</f>
        <v>Asian</v>
      </c>
      <c r="I1345" s="5">
        <f>IFERROR(INDEX(menu_items!$D:$D,MATCH(F1345,menu_items!$A:$A,0)),0)</f>
        <v>5</v>
      </c>
      <c r="J1345" t="str">
        <f t="shared" si="105"/>
        <v>Tue</v>
      </c>
      <c r="K1345">
        <f t="shared" si="106"/>
        <v>10</v>
      </c>
      <c r="L1345" t="str">
        <f t="shared" si="107"/>
        <v>Jan</v>
      </c>
      <c r="M1345">
        <v>19</v>
      </c>
      <c r="N1345">
        <f t="shared" si="103"/>
        <v>1</v>
      </c>
      <c r="O1345" s="5">
        <f t="shared" si="104"/>
        <v>5</v>
      </c>
    </row>
    <row r="1346" spans="1:15" x14ac:dyDescent="0.25">
      <c r="A1346">
        <v>1361</v>
      </c>
      <c r="B1346">
        <v>606</v>
      </c>
      <c r="C1346">
        <f>IF(COUNTIF($B$2:B1346,B1346)=1,1,0)</f>
        <v>1</v>
      </c>
      <c r="D1346" s="1">
        <v>44936</v>
      </c>
      <c r="E1346" s="2">
        <v>0.81062500000000004</v>
      </c>
      <c r="F1346">
        <v>113</v>
      </c>
      <c r="G1346" t="str">
        <f>IFERROR(INDEX(menu_items!$B:$B,MATCH(F1346,menu_items!$A:$A,0)),"Unknown value")</f>
        <v>Edamame</v>
      </c>
      <c r="H1346" t="str">
        <f>IFERROR(INDEX(menu_items!$C:$C,MATCH(F1346,menu_items!$A:$A,0)),"Unknown value")</f>
        <v>Asian</v>
      </c>
      <c r="I1346" s="5">
        <f>IFERROR(INDEX(menu_items!$D:$D,MATCH(F1346,menu_items!$A:$A,0)),0)</f>
        <v>5</v>
      </c>
      <c r="J1346" t="str">
        <f t="shared" si="105"/>
        <v>Tue</v>
      </c>
      <c r="K1346">
        <f t="shared" si="106"/>
        <v>10</v>
      </c>
      <c r="L1346" t="str">
        <f t="shared" si="107"/>
        <v>Jan</v>
      </c>
      <c r="M1346">
        <v>19</v>
      </c>
      <c r="N1346">
        <f t="shared" ref="N1346:N1409" si="108">COUNTIF($B:$B,B1346)</f>
        <v>1</v>
      </c>
      <c r="O1346" s="5">
        <f t="shared" ref="O1346:O1409" si="109">SUMIF($B:$B,B1346,$I:$I)</f>
        <v>5</v>
      </c>
    </row>
    <row r="1347" spans="1:15" x14ac:dyDescent="0.25">
      <c r="A1347">
        <v>1362</v>
      </c>
      <c r="B1347">
        <v>607</v>
      </c>
      <c r="C1347">
        <f>IF(COUNTIF($B$2:B1347,B1347)=1,1,0)</f>
        <v>1</v>
      </c>
      <c r="D1347" s="1">
        <v>44936</v>
      </c>
      <c r="E1347" s="2">
        <v>0.81685185185185183</v>
      </c>
      <c r="F1347">
        <v>101</v>
      </c>
      <c r="G1347" t="str">
        <f>IFERROR(INDEX(menu_items!$B:$B,MATCH(F1347,menu_items!$A:$A,0)),"Unknown value")</f>
        <v>Hamburger</v>
      </c>
      <c r="H1347" t="str">
        <f>IFERROR(INDEX(menu_items!$C:$C,MATCH(F1347,menu_items!$A:$A,0)),"Unknown value")</f>
        <v>American</v>
      </c>
      <c r="I1347" s="5">
        <f>IFERROR(INDEX(menu_items!$D:$D,MATCH(F1347,menu_items!$A:$A,0)),0)</f>
        <v>12.95</v>
      </c>
      <c r="J1347" t="str">
        <f t="shared" si="105"/>
        <v>Tue</v>
      </c>
      <c r="K1347">
        <f t="shared" si="106"/>
        <v>10</v>
      </c>
      <c r="L1347" t="str">
        <f t="shared" si="107"/>
        <v>Jan</v>
      </c>
      <c r="M1347">
        <v>19</v>
      </c>
      <c r="N1347">
        <f t="shared" si="108"/>
        <v>3</v>
      </c>
      <c r="O1347" s="5">
        <f t="shared" si="109"/>
        <v>34.9</v>
      </c>
    </row>
    <row r="1348" spans="1:15" x14ac:dyDescent="0.25">
      <c r="A1348">
        <v>1363</v>
      </c>
      <c r="B1348">
        <v>607</v>
      </c>
      <c r="C1348">
        <f>IF(COUNTIF($B$2:B1348,B1348)=1,1,0)</f>
        <v>0</v>
      </c>
      <c r="D1348" s="1">
        <v>44936</v>
      </c>
      <c r="E1348" s="2">
        <v>0.81685185185185183</v>
      </c>
      <c r="F1348">
        <v>117</v>
      </c>
      <c r="G1348" t="str">
        <f>IFERROR(INDEX(menu_items!$B:$B,MATCH(F1348,menu_items!$A:$A,0)),"Unknown value")</f>
        <v>Chicken Burrito</v>
      </c>
      <c r="H1348" t="str">
        <f>IFERROR(INDEX(menu_items!$C:$C,MATCH(F1348,menu_items!$A:$A,0)),"Unknown value")</f>
        <v>Mexican</v>
      </c>
      <c r="I1348" s="5">
        <f>IFERROR(INDEX(menu_items!$D:$D,MATCH(F1348,menu_items!$A:$A,0)),0)</f>
        <v>12.95</v>
      </c>
      <c r="J1348" t="str">
        <f t="shared" si="105"/>
        <v>Tue</v>
      </c>
      <c r="K1348">
        <f t="shared" si="106"/>
        <v>10</v>
      </c>
      <c r="L1348" t="str">
        <f t="shared" si="107"/>
        <v>Jan</v>
      </c>
      <c r="M1348">
        <v>19</v>
      </c>
      <c r="N1348">
        <f t="shared" si="108"/>
        <v>3</v>
      </c>
      <c r="O1348" s="5">
        <f t="shared" si="109"/>
        <v>34.9</v>
      </c>
    </row>
    <row r="1349" spans="1:15" x14ac:dyDescent="0.25">
      <c r="A1349">
        <v>1364</v>
      </c>
      <c r="B1349">
        <v>607</v>
      </c>
      <c r="C1349">
        <f>IF(COUNTIF($B$2:B1349,B1349)=1,1,0)</f>
        <v>0</v>
      </c>
      <c r="D1349" s="1">
        <v>44936</v>
      </c>
      <c r="E1349" s="2">
        <v>0.81685185185185183</v>
      </c>
      <c r="F1349">
        <v>123</v>
      </c>
      <c r="G1349" t="str">
        <f>IFERROR(INDEX(menu_items!$B:$B,MATCH(F1349,menu_items!$A:$A,0)),"Unknown value")</f>
        <v>Chips &amp; Guacamole</v>
      </c>
      <c r="H1349" t="str">
        <f>IFERROR(INDEX(menu_items!$C:$C,MATCH(F1349,menu_items!$A:$A,0)),"Unknown value")</f>
        <v>Mexican</v>
      </c>
      <c r="I1349" s="5">
        <f>IFERROR(INDEX(menu_items!$D:$D,MATCH(F1349,menu_items!$A:$A,0)),0)</f>
        <v>9</v>
      </c>
      <c r="J1349" t="str">
        <f t="shared" si="105"/>
        <v>Tue</v>
      </c>
      <c r="K1349">
        <f t="shared" si="106"/>
        <v>10</v>
      </c>
      <c r="L1349" t="str">
        <f t="shared" si="107"/>
        <v>Jan</v>
      </c>
      <c r="M1349">
        <v>19</v>
      </c>
      <c r="N1349">
        <f t="shared" si="108"/>
        <v>3</v>
      </c>
      <c r="O1349" s="5">
        <f t="shared" si="109"/>
        <v>34.9</v>
      </c>
    </row>
    <row r="1350" spans="1:15" x14ac:dyDescent="0.25">
      <c r="A1350">
        <v>1365</v>
      </c>
      <c r="B1350">
        <v>608</v>
      </c>
      <c r="C1350">
        <f>IF(COUNTIF($B$2:B1350,B1350)=1,1,0)</f>
        <v>1</v>
      </c>
      <c r="D1350" s="1">
        <v>44936</v>
      </c>
      <c r="E1350" s="2">
        <v>0.81704861111111116</v>
      </c>
      <c r="F1350">
        <v>109</v>
      </c>
      <c r="G1350" t="str">
        <f>IFERROR(INDEX(menu_items!$B:$B,MATCH(F1350,menu_items!$A:$A,0)),"Unknown value")</f>
        <v>Korean Beef Bowl</v>
      </c>
      <c r="H1350" t="str">
        <f>IFERROR(INDEX(menu_items!$C:$C,MATCH(F1350,menu_items!$A:$A,0)),"Unknown value")</f>
        <v>Asian</v>
      </c>
      <c r="I1350" s="5">
        <f>IFERROR(INDEX(menu_items!$D:$D,MATCH(F1350,menu_items!$A:$A,0)),0)</f>
        <v>17.95</v>
      </c>
      <c r="J1350" t="str">
        <f t="shared" si="105"/>
        <v>Tue</v>
      </c>
      <c r="K1350">
        <f t="shared" si="106"/>
        <v>10</v>
      </c>
      <c r="L1350" t="str">
        <f t="shared" si="107"/>
        <v>Jan</v>
      </c>
      <c r="M1350">
        <v>19</v>
      </c>
      <c r="N1350">
        <f t="shared" si="108"/>
        <v>4</v>
      </c>
      <c r="O1350" s="5">
        <f t="shared" si="109"/>
        <v>36.950000000000003</v>
      </c>
    </row>
    <row r="1351" spans="1:15" x14ac:dyDescent="0.25">
      <c r="A1351">
        <v>1366</v>
      </c>
      <c r="B1351">
        <v>608</v>
      </c>
      <c r="C1351">
        <f>IF(COUNTIF($B$2:B1351,B1351)=1,1,0)</f>
        <v>0</v>
      </c>
      <c r="D1351" s="1">
        <v>44936</v>
      </c>
      <c r="E1351" s="2">
        <v>0.81704861111111116</v>
      </c>
      <c r="F1351">
        <v>113</v>
      </c>
      <c r="G1351" t="str">
        <f>IFERROR(INDEX(menu_items!$B:$B,MATCH(F1351,menu_items!$A:$A,0)),"Unknown value")</f>
        <v>Edamame</v>
      </c>
      <c r="H1351" t="str">
        <f>IFERROR(INDEX(menu_items!$C:$C,MATCH(F1351,menu_items!$A:$A,0)),"Unknown value")</f>
        <v>Asian</v>
      </c>
      <c r="I1351" s="5">
        <f>IFERROR(INDEX(menu_items!$D:$D,MATCH(F1351,menu_items!$A:$A,0)),0)</f>
        <v>5</v>
      </c>
      <c r="J1351" t="str">
        <f t="shared" si="105"/>
        <v>Tue</v>
      </c>
      <c r="K1351">
        <f t="shared" si="106"/>
        <v>10</v>
      </c>
      <c r="L1351" t="str">
        <f t="shared" si="107"/>
        <v>Jan</v>
      </c>
      <c r="M1351">
        <v>19</v>
      </c>
      <c r="N1351">
        <f t="shared" si="108"/>
        <v>4</v>
      </c>
      <c r="O1351" s="5">
        <f t="shared" si="109"/>
        <v>36.950000000000003</v>
      </c>
    </row>
    <row r="1352" spans="1:15" x14ac:dyDescent="0.25">
      <c r="A1352">
        <v>1367</v>
      </c>
      <c r="B1352">
        <v>608</v>
      </c>
      <c r="C1352">
        <f>IF(COUNTIF($B$2:B1352,B1352)=1,1,0)</f>
        <v>0</v>
      </c>
      <c r="D1352" s="1">
        <v>44936</v>
      </c>
      <c r="E1352" s="2">
        <v>0.81704861111111116</v>
      </c>
      <c r="F1352">
        <v>106</v>
      </c>
      <c r="G1352" t="str">
        <f>IFERROR(INDEX(menu_items!$B:$B,MATCH(F1352,menu_items!$A:$A,0)),"Unknown value")</f>
        <v>French Fries</v>
      </c>
      <c r="H1352" t="str">
        <f>IFERROR(INDEX(menu_items!$C:$C,MATCH(F1352,menu_items!$A:$A,0)),"Unknown value")</f>
        <v>American</v>
      </c>
      <c r="I1352" s="5">
        <f>IFERROR(INDEX(menu_items!$D:$D,MATCH(F1352,menu_items!$A:$A,0)),0)</f>
        <v>7</v>
      </c>
      <c r="J1352" t="str">
        <f t="shared" si="105"/>
        <v>Tue</v>
      </c>
      <c r="K1352">
        <f t="shared" si="106"/>
        <v>10</v>
      </c>
      <c r="L1352" t="str">
        <f t="shared" si="107"/>
        <v>Jan</v>
      </c>
      <c r="M1352">
        <v>19</v>
      </c>
      <c r="N1352">
        <f t="shared" si="108"/>
        <v>4</v>
      </c>
      <c r="O1352" s="5">
        <f t="shared" si="109"/>
        <v>36.950000000000003</v>
      </c>
    </row>
    <row r="1353" spans="1:15" x14ac:dyDescent="0.25">
      <c r="A1353">
        <v>1368</v>
      </c>
      <c r="B1353">
        <v>608</v>
      </c>
      <c r="C1353">
        <f>IF(COUNTIF($B$2:B1353,B1353)=1,1,0)</f>
        <v>0</v>
      </c>
      <c r="D1353" s="1">
        <v>44936</v>
      </c>
      <c r="E1353" s="2">
        <v>0.81704861111111116</v>
      </c>
      <c r="F1353">
        <v>106</v>
      </c>
      <c r="G1353" t="str">
        <f>IFERROR(INDEX(menu_items!$B:$B,MATCH(F1353,menu_items!$A:$A,0)),"Unknown value")</f>
        <v>French Fries</v>
      </c>
      <c r="H1353" t="str">
        <f>IFERROR(INDEX(menu_items!$C:$C,MATCH(F1353,menu_items!$A:$A,0)),"Unknown value")</f>
        <v>American</v>
      </c>
      <c r="I1353" s="5">
        <f>IFERROR(INDEX(menu_items!$D:$D,MATCH(F1353,menu_items!$A:$A,0)),0)</f>
        <v>7</v>
      </c>
      <c r="J1353" t="str">
        <f t="shared" si="105"/>
        <v>Tue</v>
      </c>
      <c r="K1353">
        <f t="shared" si="106"/>
        <v>10</v>
      </c>
      <c r="L1353" t="str">
        <f t="shared" si="107"/>
        <v>Jan</v>
      </c>
      <c r="M1353">
        <v>19</v>
      </c>
      <c r="N1353">
        <f t="shared" si="108"/>
        <v>4</v>
      </c>
      <c r="O1353" s="5">
        <f t="shared" si="109"/>
        <v>36.950000000000003</v>
      </c>
    </row>
    <row r="1354" spans="1:15" x14ac:dyDescent="0.25">
      <c r="A1354">
        <v>1369</v>
      </c>
      <c r="B1354">
        <v>609</v>
      </c>
      <c r="C1354">
        <f>IF(COUNTIF($B$2:B1354,B1354)=1,1,0)</f>
        <v>1</v>
      </c>
      <c r="D1354" s="1">
        <v>44936</v>
      </c>
      <c r="E1354" s="2">
        <v>0.81912037037037033</v>
      </c>
      <c r="F1354">
        <v>125</v>
      </c>
      <c r="G1354" t="str">
        <f>IFERROR(INDEX(menu_items!$B:$B,MATCH(F1354,menu_items!$A:$A,0)),"Unknown value")</f>
        <v>Spaghetti &amp; Meatballs</v>
      </c>
      <c r="H1354" t="str">
        <f>IFERROR(INDEX(menu_items!$C:$C,MATCH(F1354,menu_items!$A:$A,0)),"Unknown value")</f>
        <v>Italian</v>
      </c>
      <c r="I1354" s="5">
        <f>IFERROR(INDEX(menu_items!$D:$D,MATCH(F1354,menu_items!$A:$A,0)),0)</f>
        <v>17.95</v>
      </c>
      <c r="J1354" t="str">
        <f t="shared" si="105"/>
        <v>Tue</v>
      </c>
      <c r="K1354">
        <f t="shared" si="106"/>
        <v>10</v>
      </c>
      <c r="L1354" t="str">
        <f t="shared" si="107"/>
        <v>Jan</v>
      </c>
      <c r="M1354">
        <v>19</v>
      </c>
      <c r="N1354">
        <f t="shared" si="108"/>
        <v>1</v>
      </c>
      <c r="O1354" s="5">
        <f t="shared" si="109"/>
        <v>17.95</v>
      </c>
    </row>
    <row r="1355" spans="1:15" x14ac:dyDescent="0.25">
      <c r="A1355">
        <v>1370</v>
      </c>
      <c r="B1355">
        <v>610</v>
      </c>
      <c r="C1355">
        <f>IF(COUNTIF($B$2:B1355,B1355)=1,1,0)</f>
        <v>1</v>
      </c>
      <c r="D1355" s="1">
        <v>44936</v>
      </c>
      <c r="E1355" s="2">
        <v>0.82710648148148147</v>
      </c>
      <c r="F1355">
        <v>107</v>
      </c>
      <c r="G1355" t="str">
        <f>IFERROR(INDEX(menu_items!$B:$B,MATCH(F1355,menu_items!$A:$A,0)),"Unknown value")</f>
        <v>Orange Chicken</v>
      </c>
      <c r="H1355" t="str">
        <f>IFERROR(INDEX(menu_items!$C:$C,MATCH(F1355,menu_items!$A:$A,0)),"Unknown value")</f>
        <v>Asian</v>
      </c>
      <c r="I1355" s="5">
        <f>IFERROR(INDEX(menu_items!$D:$D,MATCH(F1355,menu_items!$A:$A,0)),0)</f>
        <v>16.5</v>
      </c>
      <c r="J1355" t="str">
        <f t="shared" si="105"/>
        <v>Tue</v>
      </c>
      <c r="K1355">
        <f t="shared" si="106"/>
        <v>10</v>
      </c>
      <c r="L1355" t="str">
        <f t="shared" si="107"/>
        <v>Jan</v>
      </c>
      <c r="M1355">
        <v>19</v>
      </c>
      <c r="N1355">
        <f t="shared" si="108"/>
        <v>2</v>
      </c>
      <c r="O1355" s="5">
        <f t="shared" si="109"/>
        <v>21.5</v>
      </c>
    </row>
    <row r="1356" spans="1:15" x14ac:dyDescent="0.25">
      <c r="A1356">
        <v>1371</v>
      </c>
      <c r="B1356">
        <v>610</v>
      </c>
      <c r="C1356">
        <f>IF(COUNTIF($B$2:B1356,B1356)=1,1,0)</f>
        <v>0</v>
      </c>
      <c r="D1356" s="1">
        <v>44936</v>
      </c>
      <c r="E1356" s="2">
        <v>0.82710648148148147</v>
      </c>
      <c r="F1356">
        <v>113</v>
      </c>
      <c r="G1356" t="str">
        <f>IFERROR(INDEX(menu_items!$B:$B,MATCH(F1356,menu_items!$A:$A,0)),"Unknown value")</f>
        <v>Edamame</v>
      </c>
      <c r="H1356" t="str">
        <f>IFERROR(INDEX(menu_items!$C:$C,MATCH(F1356,menu_items!$A:$A,0)),"Unknown value")</f>
        <v>Asian</v>
      </c>
      <c r="I1356" s="5">
        <f>IFERROR(INDEX(menu_items!$D:$D,MATCH(F1356,menu_items!$A:$A,0)),0)</f>
        <v>5</v>
      </c>
      <c r="J1356" t="str">
        <f t="shared" si="105"/>
        <v>Tue</v>
      </c>
      <c r="K1356">
        <f t="shared" si="106"/>
        <v>10</v>
      </c>
      <c r="L1356" t="str">
        <f t="shared" si="107"/>
        <v>Jan</v>
      </c>
      <c r="M1356">
        <v>19</v>
      </c>
      <c r="N1356">
        <f t="shared" si="108"/>
        <v>2</v>
      </c>
      <c r="O1356" s="5">
        <f t="shared" si="109"/>
        <v>21.5</v>
      </c>
    </row>
    <row r="1357" spans="1:15" x14ac:dyDescent="0.25">
      <c r="A1357">
        <v>1372</v>
      </c>
      <c r="B1357">
        <v>611</v>
      </c>
      <c r="C1357">
        <f>IF(COUNTIF($B$2:B1357,B1357)=1,1,0)</f>
        <v>1</v>
      </c>
      <c r="D1357" s="1">
        <v>44936</v>
      </c>
      <c r="E1357" s="2">
        <v>0.83206018518518521</v>
      </c>
      <c r="F1357">
        <v>124</v>
      </c>
      <c r="G1357" t="str">
        <f>IFERROR(INDEX(menu_items!$B:$B,MATCH(F1357,menu_items!$A:$A,0)),"Unknown value")</f>
        <v>Spaghetti</v>
      </c>
      <c r="H1357" t="str">
        <f>IFERROR(INDEX(menu_items!$C:$C,MATCH(F1357,menu_items!$A:$A,0)),"Unknown value")</f>
        <v>Italian</v>
      </c>
      <c r="I1357" s="5">
        <f>IFERROR(INDEX(menu_items!$D:$D,MATCH(F1357,menu_items!$A:$A,0)),0)</f>
        <v>14.5</v>
      </c>
      <c r="J1357" t="str">
        <f t="shared" si="105"/>
        <v>Tue</v>
      </c>
      <c r="K1357">
        <f t="shared" si="106"/>
        <v>10</v>
      </c>
      <c r="L1357" t="str">
        <f t="shared" si="107"/>
        <v>Jan</v>
      </c>
      <c r="M1357">
        <v>19</v>
      </c>
      <c r="N1357">
        <f t="shared" si="108"/>
        <v>3</v>
      </c>
      <c r="O1357" s="5">
        <f t="shared" si="109"/>
        <v>37</v>
      </c>
    </row>
    <row r="1358" spans="1:15" x14ac:dyDescent="0.25">
      <c r="A1358">
        <v>1373</v>
      </c>
      <c r="B1358">
        <v>611</v>
      </c>
      <c r="C1358">
        <f>IF(COUNTIF($B$2:B1358,B1358)=1,1,0)</f>
        <v>0</v>
      </c>
      <c r="D1358" s="1">
        <v>44936</v>
      </c>
      <c r="E1358" s="2">
        <v>0.83206018518518521</v>
      </c>
      <c r="F1358">
        <v>129</v>
      </c>
      <c r="G1358" t="str">
        <f>IFERROR(INDEX(menu_items!$B:$B,MATCH(F1358,menu_items!$A:$A,0)),"Unknown value")</f>
        <v>Mushroom Ravioli</v>
      </c>
      <c r="H1358" t="str">
        <f>IFERROR(INDEX(menu_items!$C:$C,MATCH(F1358,menu_items!$A:$A,0)),"Unknown value")</f>
        <v>Italian</v>
      </c>
      <c r="I1358" s="5">
        <f>IFERROR(INDEX(menu_items!$D:$D,MATCH(F1358,menu_items!$A:$A,0)),0)</f>
        <v>15.5</v>
      </c>
      <c r="J1358" t="str">
        <f t="shared" si="105"/>
        <v>Tue</v>
      </c>
      <c r="K1358">
        <f t="shared" si="106"/>
        <v>10</v>
      </c>
      <c r="L1358" t="str">
        <f t="shared" si="107"/>
        <v>Jan</v>
      </c>
      <c r="M1358">
        <v>19</v>
      </c>
      <c r="N1358">
        <f t="shared" si="108"/>
        <v>3</v>
      </c>
      <c r="O1358" s="5">
        <f t="shared" si="109"/>
        <v>37</v>
      </c>
    </row>
    <row r="1359" spans="1:15" x14ac:dyDescent="0.25">
      <c r="A1359">
        <v>1374</v>
      </c>
      <c r="B1359">
        <v>611</v>
      </c>
      <c r="C1359">
        <f>IF(COUNTIF($B$2:B1359,B1359)=1,1,0)</f>
        <v>0</v>
      </c>
      <c r="D1359" s="1">
        <v>44936</v>
      </c>
      <c r="E1359" s="2">
        <v>0.83206018518518521</v>
      </c>
      <c r="F1359">
        <v>105</v>
      </c>
      <c r="G1359" t="str">
        <f>IFERROR(INDEX(menu_items!$B:$B,MATCH(F1359,menu_items!$A:$A,0)),"Unknown value")</f>
        <v>Mac &amp; Cheese</v>
      </c>
      <c r="H1359" t="str">
        <f>IFERROR(INDEX(menu_items!$C:$C,MATCH(F1359,menu_items!$A:$A,0)),"Unknown value")</f>
        <v>American</v>
      </c>
      <c r="I1359" s="5">
        <f>IFERROR(INDEX(menu_items!$D:$D,MATCH(F1359,menu_items!$A:$A,0)),0)</f>
        <v>7</v>
      </c>
      <c r="J1359" t="str">
        <f t="shared" si="105"/>
        <v>Tue</v>
      </c>
      <c r="K1359">
        <f t="shared" si="106"/>
        <v>10</v>
      </c>
      <c r="L1359" t="str">
        <f t="shared" si="107"/>
        <v>Jan</v>
      </c>
      <c r="M1359">
        <v>19</v>
      </c>
      <c r="N1359">
        <f t="shared" si="108"/>
        <v>3</v>
      </c>
      <c r="O1359" s="5">
        <f t="shared" si="109"/>
        <v>37</v>
      </c>
    </row>
    <row r="1360" spans="1:15" x14ac:dyDescent="0.25">
      <c r="A1360">
        <v>1376</v>
      </c>
      <c r="B1360">
        <v>612</v>
      </c>
      <c r="C1360">
        <f>IF(COUNTIF($B$2:B1360,B1360)=1,1,0)</f>
        <v>1</v>
      </c>
      <c r="D1360" s="1">
        <v>44936</v>
      </c>
      <c r="E1360" s="2">
        <v>0.83211805555555551</v>
      </c>
      <c r="F1360">
        <v>107</v>
      </c>
      <c r="G1360" t="str">
        <f>IFERROR(INDEX(menu_items!$B:$B,MATCH(F1360,menu_items!$A:$A,0)),"Unknown value")</f>
        <v>Orange Chicken</v>
      </c>
      <c r="H1360" t="str">
        <f>IFERROR(INDEX(menu_items!$C:$C,MATCH(F1360,menu_items!$A:$A,0)),"Unknown value")</f>
        <v>Asian</v>
      </c>
      <c r="I1360" s="5">
        <f>IFERROR(INDEX(menu_items!$D:$D,MATCH(F1360,menu_items!$A:$A,0)),0)</f>
        <v>16.5</v>
      </c>
      <c r="J1360" t="str">
        <f t="shared" si="105"/>
        <v>Tue</v>
      </c>
      <c r="K1360">
        <f t="shared" si="106"/>
        <v>10</v>
      </c>
      <c r="L1360" t="str">
        <f t="shared" si="107"/>
        <v>Jan</v>
      </c>
      <c r="M1360">
        <v>19</v>
      </c>
      <c r="N1360">
        <f t="shared" si="108"/>
        <v>4</v>
      </c>
      <c r="O1360" s="5">
        <f t="shared" si="109"/>
        <v>55.45</v>
      </c>
    </row>
    <row r="1361" spans="1:15" x14ac:dyDescent="0.25">
      <c r="A1361">
        <v>1377</v>
      </c>
      <c r="B1361">
        <v>612</v>
      </c>
      <c r="C1361">
        <f>IF(COUNTIF($B$2:B1361,B1361)=1,1,0)</f>
        <v>0</v>
      </c>
      <c r="D1361" s="1">
        <v>44936</v>
      </c>
      <c r="E1361" s="2">
        <v>0.83211805555555551</v>
      </c>
      <c r="F1361">
        <v>117</v>
      </c>
      <c r="G1361" t="str">
        <f>IFERROR(INDEX(menu_items!$B:$B,MATCH(F1361,menu_items!$A:$A,0)),"Unknown value")</f>
        <v>Chicken Burrito</v>
      </c>
      <c r="H1361" t="str">
        <f>IFERROR(INDEX(menu_items!$C:$C,MATCH(F1361,menu_items!$A:$A,0)),"Unknown value")</f>
        <v>Mexican</v>
      </c>
      <c r="I1361" s="5">
        <f>IFERROR(INDEX(menu_items!$D:$D,MATCH(F1361,menu_items!$A:$A,0)),0)</f>
        <v>12.95</v>
      </c>
      <c r="J1361" t="str">
        <f t="shared" si="105"/>
        <v>Tue</v>
      </c>
      <c r="K1361">
        <f t="shared" si="106"/>
        <v>10</v>
      </c>
      <c r="L1361" t="str">
        <f t="shared" si="107"/>
        <v>Jan</v>
      </c>
      <c r="M1361">
        <v>19</v>
      </c>
      <c r="N1361">
        <f t="shared" si="108"/>
        <v>4</v>
      </c>
      <c r="O1361" s="5">
        <f t="shared" si="109"/>
        <v>55.45</v>
      </c>
    </row>
    <row r="1362" spans="1:15" x14ac:dyDescent="0.25">
      <c r="A1362">
        <v>1378</v>
      </c>
      <c r="B1362">
        <v>612</v>
      </c>
      <c r="C1362">
        <f>IF(COUNTIF($B$2:B1362,B1362)=1,1,0)</f>
        <v>0</v>
      </c>
      <c r="D1362" s="1">
        <v>44936</v>
      </c>
      <c r="E1362" s="2">
        <v>0.83211805555555551</v>
      </c>
      <c r="F1362">
        <v>129</v>
      </c>
      <c r="G1362" t="str">
        <f>IFERROR(INDEX(menu_items!$B:$B,MATCH(F1362,menu_items!$A:$A,0)),"Unknown value")</f>
        <v>Mushroom Ravioli</v>
      </c>
      <c r="H1362" t="str">
        <f>IFERROR(INDEX(menu_items!$C:$C,MATCH(F1362,menu_items!$A:$A,0)),"Unknown value")</f>
        <v>Italian</v>
      </c>
      <c r="I1362" s="5">
        <f>IFERROR(INDEX(menu_items!$D:$D,MATCH(F1362,menu_items!$A:$A,0)),0)</f>
        <v>15.5</v>
      </c>
      <c r="J1362" t="str">
        <f t="shared" si="105"/>
        <v>Tue</v>
      </c>
      <c r="K1362">
        <f t="shared" si="106"/>
        <v>10</v>
      </c>
      <c r="L1362" t="str">
        <f t="shared" si="107"/>
        <v>Jan</v>
      </c>
      <c r="M1362">
        <v>19</v>
      </c>
      <c r="N1362">
        <f t="shared" si="108"/>
        <v>4</v>
      </c>
      <c r="O1362" s="5">
        <f t="shared" si="109"/>
        <v>55.45</v>
      </c>
    </row>
    <row r="1363" spans="1:15" x14ac:dyDescent="0.25">
      <c r="A1363">
        <v>1379</v>
      </c>
      <c r="B1363">
        <v>612</v>
      </c>
      <c r="C1363">
        <f>IF(COUNTIF($B$2:B1363,B1363)=1,1,0)</f>
        <v>0</v>
      </c>
      <c r="D1363" s="1">
        <v>44936</v>
      </c>
      <c r="E1363" s="2">
        <v>0.83211805555555551</v>
      </c>
      <c r="F1363">
        <v>121</v>
      </c>
      <c r="G1363" t="str">
        <f>IFERROR(INDEX(menu_items!$B:$B,MATCH(F1363,menu_items!$A:$A,0)),"Unknown value")</f>
        <v>Cheese Quesadillas</v>
      </c>
      <c r="H1363" t="str">
        <f>IFERROR(INDEX(menu_items!$C:$C,MATCH(F1363,menu_items!$A:$A,0)),"Unknown value")</f>
        <v>Mexican</v>
      </c>
      <c r="I1363" s="5">
        <f>IFERROR(INDEX(menu_items!$D:$D,MATCH(F1363,menu_items!$A:$A,0)),0)</f>
        <v>10.5</v>
      </c>
      <c r="J1363" t="str">
        <f t="shared" si="105"/>
        <v>Tue</v>
      </c>
      <c r="K1363">
        <f t="shared" si="106"/>
        <v>10</v>
      </c>
      <c r="L1363" t="str">
        <f t="shared" si="107"/>
        <v>Jan</v>
      </c>
      <c r="M1363">
        <v>19</v>
      </c>
      <c r="N1363">
        <f t="shared" si="108"/>
        <v>4</v>
      </c>
      <c r="O1363" s="5">
        <f t="shared" si="109"/>
        <v>55.45</v>
      </c>
    </row>
    <row r="1364" spans="1:15" x14ac:dyDescent="0.25">
      <c r="A1364">
        <v>1380</v>
      </c>
      <c r="B1364">
        <v>613</v>
      </c>
      <c r="C1364">
        <f>IF(COUNTIF($B$2:B1364,B1364)=1,1,0)</f>
        <v>1</v>
      </c>
      <c r="D1364" s="1">
        <v>44936</v>
      </c>
      <c r="E1364" s="2">
        <v>0.84078703703703705</v>
      </c>
      <c r="F1364">
        <v>111</v>
      </c>
      <c r="G1364" t="str">
        <f>IFERROR(INDEX(menu_items!$B:$B,MATCH(F1364,menu_items!$A:$A,0)),"Unknown value")</f>
        <v>California Roll</v>
      </c>
      <c r="H1364" t="str">
        <f>IFERROR(INDEX(menu_items!$C:$C,MATCH(F1364,menu_items!$A:$A,0)),"Unknown value")</f>
        <v>Asian</v>
      </c>
      <c r="I1364" s="5">
        <f>IFERROR(INDEX(menu_items!$D:$D,MATCH(F1364,menu_items!$A:$A,0)),0)</f>
        <v>11.95</v>
      </c>
      <c r="J1364" t="str">
        <f t="shared" si="105"/>
        <v>Tue</v>
      </c>
      <c r="K1364">
        <f t="shared" si="106"/>
        <v>10</v>
      </c>
      <c r="L1364" t="str">
        <f t="shared" si="107"/>
        <v>Jan</v>
      </c>
      <c r="M1364">
        <v>20</v>
      </c>
      <c r="N1364">
        <f t="shared" si="108"/>
        <v>1</v>
      </c>
      <c r="O1364" s="5">
        <f t="shared" si="109"/>
        <v>11.95</v>
      </c>
    </row>
    <row r="1365" spans="1:15" x14ac:dyDescent="0.25">
      <c r="A1365">
        <v>1381</v>
      </c>
      <c r="B1365">
        <v>614</v>
      </c>
      <c r="C1365">
        <f>IF(COUNTIF($B$2:B1365,B1365)=1,1,0)</f>
        <v>1</v>
      </c>
      <c r="D1365" s="1">
        <v>44936</v>
      </c>
      <c r="E1365" s="2">
        <v>0.84204861111111107</v>
      </c>
      <c r="F1365">
        <v>118</v>
      </c>
      <c r="G1365" t="str">
        <f>IFERROR(INDEX(menu_items!$B:$B,MATCH(F1365,menu_items!$A:$A,0)),"Unknown value")</f>
        <v>Steak Burrito</v>
      </c>
      <c r="H1365" t="str">
        <f>IFERROR(INDEX(menu_items!$C:$C,MATCH(F1365,menu_items!$A:$A,0)),"Unknown value")</f>
        <v>Mexican</v>
      </c>
      <c r="I1365" s="5">
        <f>IFERROR(INDEX(menu_items!$D:$D,MATCH(F1365,menu_items!$A:$A,0)),0)</f>
        <v>14.95</v>
      </c>
      <c r="J1365" t="str">
        <f t="shared" si="105"/>
        <v>Tue</v>
      </c>
      <c r="K1365">
        <f t="shared" si="106"/>
        <v>10</v>
      </c>
      <c r="L1365" t="str">
        <f t="shared" si="107"/>
        <v>Jan</v>
      </c>
      <c r="M1365">
        <v>20</v>
      </c>
      <c r="N1365">
        <f t="shared" si="108"/>
        <v>1</v>
      </c>
      <c r="O1365" s="5">
        <f t="shared" si="109"/>
        <v>14.95</v>
      </c>
    </row>
    <row r="1366" spans="1:15" x14ac:dyDescent="0.25">
      <c r="A1366">
        <v>1382</v>
      </c>
      <c r="B1366">
        <v>615</v>
      </c>
      <c r="C1366">
        <f>IF(COUNTIF($B$2:B1366,B1366)=1,1,0)</f>
        <v>1</v>
      </c>
      <c r="D1366" s="1">
        <v>44936</v>
      </c>
      <c r="E1366" s="2">
        <v>0.84309027777777779</v>
      </c>
      <c r="F1366">
        <v>102</v>
      </c>
      <c r="G1366" t="str">
        <f>IFERROR(INDEX(menu_items!$B:$B,MATCH(F1366,menu_items!$A:$A,0)),"Unknown value")</f>
        <v>Cheeseburger</v>
      </c>
      <c r="H1366" t="str">
        <f>IFERROR(INDEX(menu_items!$C:$C,MATCH(F1366,menu_items!$A:$A,0)),"Unknown value")</f>
        <v>American</v>
      </c>
      <c r="I1366" s="5">
        <f>IFERROR(INDEX(menu_items!$D:$D,MATCH(F1366,menu_items!$A:$A,0)),0)</f>
        <v>13.95</v>
      </c>
      <c r="J1366" t="str">
        <f t="shared" si="105"/>
        <v>Tue</v>
      </c>
      <c r="K1366">
        <f t="shared" si="106"/>
        <v>10</v>
      </c>
      <c r="L1366" t="str">
        <f t="shared" si="107"/>
        <v>Jan</v>
      </c>
      <c r="M1366">
        <v>20</v>
      </c>
      <c r="N1366">
        <f t="shared" si="108"/>
        <v>2</v>
      </c>
      <c r="O1366" s="5">
        <f t="shared" si="109"/>
        <v>28.9</v>
      </c>
    </row>
    <row r="1367" spans="1:15" x14ac:dyDescent="0.25">
      <c r="A1367">
        <v>1383</v>
      </c>
      <c r="B1367">
        <v>615</v>
      </c>
      <c r="C1367">
        <f>IF(COUNTIF($B$2:B1367,B1367)=1,1,0)</f>
        <v>0</v>
      </c>
      <c r="D1367" s="1">
        <v>44936</v>
      </c>
      <c r="E1367" s="2">
        <v>0.84309027777777779</v>
      </c>
      <c r="F1367">
        <v>112</v>
      </c>
      <c r="G1367" t="str">
        <f>IFERROR(INDEX(menu_items!$B:$B,MATCH(F1367,menu_items!$A:$A,0)),"Unknown value")</f>
        <v>Salmon Roll</v>
      </c>
      <c r="H1367" t="str">
        <f>IFERROR(INDEX(menu_items!$C:$C,MATCH(F1367,menu_items!$A:$A,0)),"Unknown value")</f>
        <v>Asian</v>
      </c>
      <c r="I1367" s="5">
        <f>IFERROR(INDEX(menu_items!$D:$D,MATCH(F1367,menu_items!$A:$A,0)),0)</f>
        <v>14.95</v>
      </c>
      <c r="J1367" t="str">
        <f t="shared" si="105"/>
        <v>Tue</v>
      </c>
      <c r="K1367">
        <f t="shared" si="106"/>
        <v>10</v>
      </c>
      <c r="L1367" t="str">
        <f t="shared" si="107"/>
        <v>Jan</v>
      </c>
      <c r="M1367">
        <v>20</v>
      </c>
      <c r="N1367">
        <f t="shared" si="108"/>
        <v>2</v>
      </c>
      <c r="O1367" s="5">
        <f t="shared" si="109"/>
        <v>28.9</v>
      </c>
    </row>
    <row r="1368" spans="1:15" x14ac:dyDescent="0.25">
      <c r="A1368">
        <v>1384</v>
      </c>
      <c r="B1368">
        <v>616</v>
      </c>
      <c r="C1368">
        <f>IF(COUNTIF($B$2:B1368,B1368)=1,1,0)</f>
        <v>1</v>
      </c>
      <c r="D1368" s="1">
        <v>44936</v>
      </c>
      <c r="E1368" s="2">
        <v>0.84733796296296293</v>
      </c>
      <c r="F1368">
        <v>119</v>
      </c>
      <c r="G1368" t="str">
        <f>IFERROR(INDEX(menu_items!$B:$B,MATCH(F1368,menu_items!$A:$A,0)),"Unknown value")</f>
        <v>Chicken Torta</v>
      </c>
      <c r="H1368" t="str">
        <f>IFERROR(INDEX(menu_items!$C:$C,MATCH(F1368,menu_items!$A:$A,0)),"Unknown value")</f>
        <v>Mexican</v>
      </c>
      <c r="I1368" s="5">
        <f>IFERROR(INDEX(menu_items!$D:$D,MATCH(F1368,menu_items!$A:$A,0)),0)</f>
        <v>11.95</v>
      </c>
      <c r="J1368" t="str">
        <f t="shared" si="105"/>
        <v>Tue</v>
      </c>
      <c r="K1368">
        <f t="shared" si="106"/>
        <v>10</v>
      </c>
      <c r="L1368" t="str">
        <f t="shared" si="107"/>
        <v>Jan</v>
      </c>
      <c r="M1368">
        <v>20</v>
      </c>
      <c r="N1368">
        <f t="shared" si="108"/>
        <v>2</v>
      </c>
      <c r="O1368" s="5">
        <f t="shared" si="109"/>
        <v>28.9</v>
      </c>
    </row>
    <row r="1369" spans="1:15" x14ac:dyDescent="0.25">
      <c r="A1369">
        <v>1385</v>
      </c>
      <c r="B1369">
        <v>616</v>
      </c>
      <c r="C1369">
        <f>IF(COUNTIF($B$2:B1369,B1369)=1,1,0)</f>
        <v>0</v>
      </c>
      <c r="D1369" s="1">
        <v>44936</v>
      </c>
      <c r="E1369" s="2">
        <v>0.84733796296296293</v>
      </c>
      <c r="F1369">
        <v>132</v>
      </c>
      <c r="G1369" t="str">
        <f>IFERROR(INDEX(menu_items!$B:$B,MATCH(F1369,menu_items!$A:$A,0)),"Unknown value")</f>
        <v>Eggplant Parmesan</v>
      </c>
      <c r="H1369" t="str">
        <f>IFERROR(INDEX(menu_items!$C:$C,MATCH(F1369,menu_items!$A:$A,0)),"Unknown value")</f>
        <v>Italian</v>
      </c>
      <c r="I1369" s="5">
        <f>IFERROR(INDEX(menu_items!$D:$D,MATCH(F1369,menu_items!$A:$A,0)),0)</f>
        <v>16.95</v>
      </c>
      <c r="J1369" t="str">
        <f t="shared" si="105"/>
        <v>Tue</v>
      </c>
      <c r="K1369">
        <f t="shared" si="106"/>
        <v>10</v>
      </c>
      <c r="L1369" t="str">
        <f t="shared" si="107"/>
        <v>Jan</v>
      </c>
      <c r="M1369">
        <v>20</v>
      </c>
      <c r="N1369">
        <f t="shared" si="108"/>
        <v>2</v>
      </c>
      <c r="O1369" s="5">
        <f t="shared" si="109"/>
        <v>28.9</v>
      </c>
    </row>
    <row r="1370" spans="1:15" x14ac:dyDescent="0.25">
      <c r="A1370">
        <v>1386</v>
      </c>
      <c r="B1370">
        <v>617</v>
      </c>
      <c r="C1370">
        <f>IF(COUNTIF($B$2:B1370,B1370)=1,1,0)</f>
        <v>1</v>
      </c>
      <c r="D1370" s="1">
        <v>44936</v>
      </c>
      <c r="E1370" s="2">
        <v>0.85238425925925931</v>
      </c>
      <c r="F1370">
        <v>104</v>
      </c>
      <c r="G1370" t="str">
        <f>IFERROR(INDEX(menu_items!$B:$B,MATCH(F1370,menu_items!$A:$A,0)),"Unknown value")</f>
        <v>Veggie Burger</v>
      </c>
      <c r="H1370" t="str">
        <f>IFERROR(INDEX(menu_items!$C:$C,MATCH(F1370,menu_items!$A:$A,0)),"Unknown value")</f>
        <v>American</v>
      </c>
      <c r="I1370" s="5">
        <f>IFERROR(INDEX(menu_items!$D:$D,MATCH(F1370,menu_items!$A:$A,0)),0)</f>
        <v>10.5</v>
      </c>
      <c r="J1370" t="str">
        <f t="shared" si="105"/>
        <v>Tue</v>
      </c>
      <c r="K1370">
        <f t="shared" si="106"/>
        <v>10</v>
      </c>
      <c r="L1370" t="str">
        <f t="shared" si="107"/>
        <v>Jan</v>
      </c>
      <c r="M1370">
        <v>20</v>
      </c>
      <c r="N1370">
        <f t="shared" si="108"/>
        <v>2</v>
      </c>
      <c r="O1370" s="5">
        <f t="shared" si="109"/>
        <v>17.5</v>
      </c>
    </row>
    <row r="1371" spans="1:15" x14ac:dyDescent="0.25">
      <c r="A1371">
        <v>1387</v>
      </c>
      <c r="B1371">
        <v>617</v>
      </c>
      <c r="C1371">
        <f>IF(COUNTIF($B$2:B1371,B1371)=1,1,0)</f>
        <v>0</v>
      </c>
      <c r="D1371" s="1">
        <v>44936</v>
      </c>
      <c r="E1371" s="2">
        <v>0.85238425925925931</v>
      </c>
      <c r="F1371">
        <v>105</v>
      </c>
      <c r="G1371" t="str">
        <f>IFERROR(INDEX(menu_items!$B:$B,MATCH(F1371,menu_items!$A:$A,0)),"Unknown value")</f>
        <v>Mac &amp; Cheese</v>
      </c>
      <c r="H1371" t="str">
        <f>IFERROR(INDEX(menu_items!$C:$C,MATCH(F1371,menu_items!$A:$A,0)),"Unknown value")</f>
        <v>American</v>
      </c>
      <c r="I1371" s="5">
        <f>IFERROR(INDEX(menu_items!$D:$D,MATCH(F1371,menu_items!$A:$A,0)),0)</f>
        <v>7</v>
      </c>
      <c r="J1371" t="str">
        <f t="shared" si="105"/>
        <v>Tue</v>
      </c>
      <c r="K1371">
        <f t="shared" si="106"/>
        <v>10</v>
      </c>
      <c r="L1371" t="str">
        <f t="shared" si="107"/>
        <v>Jan</v>
      </c>
      <c r="M1371">
        <v>20</v>
      </c>
      <c r="N1371">
        <f t="shared" si="108"/>
        <v>2</v>
      </c>
      <c r="O1371" s="5">
        <f t="shared" si="109"/>
        <v>17.5</v>
      </c>
    </row>
    <row r="1372" spans="1:15" x14ac:dyDescent="0.25">
      <c r="A1372">
        <v>1388</v>
      </c>
      <c r="B1372">
        <v>618</v>
      </c>
      <c r="C1372">
        <f>IF(COUNTIF($B$2:B1372,B1372)=1,1,0)</f>
        <v>1</v>
      </c>
      <c r="D1372" s="1">
        <v>44936</v>
      </c>
      <c r="E1372" s="2">
        <v>0.85502314814814817</v>
      </c>
      <c r="F1372">
        <v>119</v>
      </c>
      <c r="G1372" t="str">
        <f>IFERROR(INDEX(menu_items!$B:$B,MATCH(F1372,menu_items!$A:$A,0)),"Unknown value")</f>
        <v>Chicken Torta</v>
      </c>
      <c r="H1372" t="str">
        <f>IFERROR(INDEX(menu_items!$C:$C,MATCH(F1372,menu_items!$A:$A,0)),"Unknown value")</f>
        <v>Mexican</v>
      </c>
      <c r="I1372" s="5">
        <f>IFERROR(INDEX(menu_items!$D:$D,MATCH(F1372,menu_items!$A:$A,0)),0)</f>
        <v>11.95</v>
      </c>
      <c r="J1372" t="str">
        <f t="shared" si="105"/>
        <v>Tue</v>
      </c>
      <c r="K1372">
        <f t="shared" si="106"/>
        <v>10</v>
      </c>
      <c r="L1372" t="str">
        <f t="shared" si="107"/>
        <v>Jan</v>
      </c>
      <c r="M1372">
        <v>20</v>
      </c>
      <c r="N1372">
        <f t="shared" si="108"/>
        <v>2</v>
      </c>
      <c r="O1372" s="5">
        <f t="shared" si="109"/>
        <v>31.9</v>
      </c>
    </row>
    <row r="1373" spans="1:15" x14ac:dyDescent="0.25">
      <c r="A1373">
        <v>1389</v>
      </c>
      <c r="B1373">
        <v>618</v>
      </c>
      <c r="C1373">
        <f>IF(COUNTIF($B$2:B1373,B1373)=1,1,0)</f>
        <v>0</v>
      </c>
      <c r="D1373" s="1">
        <v>44936</v>
      </c>
      <c r="E1373" s="2">
        <v>0.85502314814814817</v>
      </c>
      <c r="F1373">
        <v>130</v>
      </c>
      <c r="G1373" t="str">
        <f>IFERROR(INDEX(menu_items!$B:$B,MATCH(F1373,menu_items!$A:$A,0)),"Unknown value")</f>
        <v>Shrimp Scampi</v>
      </c>
      <c r="H1373" t="str">
        <f>IFERROR(INDEX(menu_items!$C:$C,MATCH(F1373,menu_items!$A:$A,0)),"Unknown value")</f>
        <v>Italian</v>
      </c>
      <c r="I1373" s="5">
        <f>IFERROR(INDEX(menu_items!$D:$D,MATCH(F1373,menu_items!$A:$A,0)),0)</f>
        <v>19.95</v>
      </c>
      <c r="J1373" t="str">
        <f t="shared" si="105"/>
        <v>Tue</v>
      </c>
      <c r="K1373">
        <f t="shared" si="106"/>
        <v>10</v>
      </c>
      <c r="L1373" t="str">
        <f t="shared" si="107"/>
        <v>Jan</v>
      </c>
      <c r="M1373">
        <v>20</v>
      </c>
      <c r="N1373">
        <f t="shared" si="108"/>
        <v>2</v>
      </c>
      <c r="O1373" s="5">
        <f t="shared" si="109"/>
        <v>31.9</v>
      </c>
    </row>
    <row r="1374" spans="1:15" x14ac:dyDescent="0.25">
      <c r="A1374">
        <v>1390</v>
      </c>
      <c r="B1374">
        <v>619</v>
      </c>
      <c r="C1374">
        <f>IF(COUNTIF($B$2:B1374,B1374)=1,1,0)</f>
        <v>1</v>
      </c>
      <c r="D1374" s="1">
        <v>44936</v>
      </c>
      <c r="E1374" s="2">
        <v>0.86247685185185186</v>
      </c>
      <c r="F1374">
        <v>110</v>
      </c>
      <c r="G1374" t="str">
        <f>IFERROR(INDEX(menu_items!$B:$B,MATCH(F1374,menu_items!$A:$A,0)),"Unknown value")</f>
        <v>Pork Ramen</v>
      </c>
      <c r="H1374" t="str">
        <f>IFERROR(INDEX(menu_items!$C:$C,MATCH(F1374,menu_items!$A:$A,0)),"Unknown value")</f>
        <v>Asian</v>
      </c>
      <c r="I1374" s="5">
        <f>IFERROR(INDEX(menu_items!$D:$D,MATCH(F1374,menu_items!$A:$A,0)),0)</f>
        <v>17.95</v>
      </c>
      <c r="J1374" t="str">
        <f t="shared" si="105"/>
        <v>Tue</v>
      </c>
      <c r="K1374">
        <f t="shared" si="106"/>
        <v>10</v>
      </c>
      <c r="L1374" t="str">
        <f t="shared" si="107"/>
        <v>Jan</v>
      </c>
      <c r="M1374">
        <v>20</v>
      </c>
      <c r="N1374">
        <f t="shared" si="108"/>
        <v>1</v>
      </c>
      <c r="O1374" s="5">
        <f t="shared" si="109"/>
        <v>17.95</v>
      </c>
    </row>
    <row r="1375" spans="1:15" x14ac:dyDescent="0.25">
      <c r="A1375">
        <v>1391</v>
      </c>
      <c r="B1375">
        <v>620</v>
      </c>
      <c r="C1375">
        <f>IF(COUNTIF($B$2:B1375,B1375)=1,1,0)</f>
        <v>1</v>
      </c>
      <c r="D1375" s="1">
        <v>44936</v>
      </c>
      <c r="E1375" s="2">
        <v>0.86510416666666667</v>
      </c>
      <c r="F1375">
        <v>101</v>
      </c>
      <c r="G1375" t="str">
        <f>IFERROR(INDEX(menu_items!$B:$B,MATCH(F1375,menu_items!$A:$A,0)),"Unknown value")</f>
        <v>Hamburger</v>
      </c>
      <c r="H1375" t="str">
        <f>IFERROR(INDEX(menu_items!$C:$C,MATCH(F1375,menu_items!$A:$A,0)),"Unknown value")</f>
        <v>American</v>
      </c>
      <c r="I1375" s="5">
        <f>IFERROR(INDEX(menu_items!$D:$D,MATCH(F1375,menu_items!$A:$A,0)),0)</f>
        <v>12.95</v>
      </c>
      <c r="J1375" t="str">
        <f t="shared" si="105"/>
        <v>Tue</v>
      </c>
      <c r="K1375">
        <f t="shared" si="106"/>
        <v>10</v>
      </c>
      <c r="L1375" t="str">
        <f t="shared" si="107"/>
        <v>Jan</v>
      </c>
      <c r="M1375">
        <v>20</v>
      </c>
      <c r="N1375">
        <f t="shared" si="108"/>
        <v>4</v>
      </c>
      <c r="O1375" s="5">
        <f t="shared" si="109"/>
        <v>50.849999999999994</v>
      </c>
    </row>
    <row r="1376" spans="1:15" x14ac:dyDescent="0.25">
      <c r="A1376">
        <v>1392</v>
      </c>
      <c r="B1376">
        <v>620</v>
      </c>
      <c r="C1376">
        <f>IF(COUNTIF($B$2:B1376,B1376)=1,1,0)</f>
        <v>0</v>
      </c>
      <c r="D1376" s="1">
        <v>44936</v>
      </c>
      <c r="E1376" s="2">
        <v>0.86510416666666667</v>
      </c>
      <c r="F1376">
        <v>102</v>
      </c>
      <c r="G1376" t="str">
        <f>IFERROR(INDEX(menu_items!$B:$B,MATCH(F1376,menu_items!$A:$A,0)),"Unknown value")</f>
        <v>Cheeseburger</v>
      </c>
      <c r="H1376" t="str">
        <f>IFERROR(INDEX(menu_items!$C:$C,MATCH(F1376,menu_items!$A:$A,0)),"Unknown value")</f>
        <v>American</v>
      </c>
      <c r="I1376" s="5">
        <f>IFERROR(INDEX(menu_items!$D:$D,MATCH(F1376,menu_items!$A:$A,0)),0)</f>
        <v>13.95</v>
      </c>
      <c r="J1376" t="str">
        <f t="shared" si="105"/>
        <v>Tue</v>
      </c>
      <c r="K1376">
        <f t="shared" si="106"/>
        <v>10</v>
      </c>
      <c r="L1376" t="str">
        <f t="shared" si="107"/>
        <v>Jan</v>
      </c>
      <c r="M1376">
        <v>20</v>
      </c>
      <c r="N1376">
        <f t="shared" si="108"/>
        <v>4</v>
      </c>
      <c r="O1376" s="5">
        <f t="shared" si="109"/>
        <v>50.849999999999994</v>
      </c>
    </row>
    <row r="1377" spans="1:15" x14ac:dyDescent="0.25">
      <c r="A1377">
        <v>1393</v>
      </c>
      <c r="B1377">
        <v>620</v>
      </c>
      <c r="C1377">
        <f>IF(COUNTIF($B$2:B1377,B1377)=1,1,0)</f>
        <v>0</v>
      </c>
      <c r="D1377" s="1">
        <v>44936</v>
      </c>
      <c r="E1377" s="2">
        <v>0.86510416666666667</v>
      </c>
      <c r="F1377">
        <v>118</v>
      </c>
      <c r="G1377" t="str">
        <f>IFERROR(INDEX(menu_items!$B:$B,MATCH(F1377,menu_items!$A:$A,0)),"Unknown value")</f>
        <v>Steak Burrito</v>
      </c>
      <c r="H1377" t="str">
        <f>IFERROR(INDEX(menu_items!$C:$C,MATCH(F1377,menu_items!$A:$A,0)),"Unknown value")</f>
        <v>Mexican</v>
      </c>
      <c r="I1377" s="5">
        <f>IFERROR(INDEX(menu_items!$D:$D,MATCH(F1377,menu_items!$A:$A,0)),0)</f>
        <v>14.95</v>
      </c>
      <c r="J1377" t="str">
        <f t="shared" si="105"/>
        <v>Tue</v>
      </c>
      <c r="K1377">
        <f t="shared" si="106"/>
        <v>10</v>
      </c>
      <c r="L1377" t="str">
        <f t="shared" si="107"/>
        <v>Jan</v>
      </c>
      <c r="M1377">
        <v>20</v>
      </c>
      <c r="N1377">
        <f t="shared" si="108"/>
        <v>4</v>
      </c>
      <c r="O1377" s="5">
        <f t="shared" si="109"/>
        <v>50.849999999999994</v>
      </c>
    </row>
    <row r="1378" spans="1:15" x14ac:dyDescent="0.25">
      <c r="A1378">
        <v>1394</v>
      </c>
      <c r="B1378">
        <v>620</v>
      </c>
      <c r="C1378">
        <f>IF(COUNTIF($B$2:B1378,B1378)=1,1,0)</f>
        <v>0</v>
      </c>
      <c r="D1378" s="1">
        <v>44936</v>
      </c>
      <c r="E1378" s="2">
        <v>0.86510416666666667</v>
      </c>
      <c r="F1378">
        <v>114</v>
      </c>
      <c r="G1378" t="str">
        <f>IFERROR(INDEX(menu_items!$B:$B,MATCH(F1378,menu_items!$A:$A,0)),"Unknown value")</f>
        <v>Potstickers</v>
      </c>
      <c r="H1378" t="str">
        <f>IFERROR(INDEX(menu_items!$C:$C,MATCH(F1378,menu_items!$A:$A,0)),"Unknown value")</f>
        <v>Asian</v>
      </c>
      <c r="I1378" s="5">
        <f>IFERROR(INDEX(menu_items!$D:$D,MATCH(F1378,menu_items!$A:$A,0)),0)</f>
        <v>9</v>
      </c>
      <c r="J1378" t="str">
        <f t="shared" si="105"/>
        <v>Tue</v>
      </c>
      <c r="K1378">
        <f t="shared" si="106"/>
        <v>10</v>
      </c>
      <c r="L1378" t="str">
        <f t="shared" si="107"/>
        <v>Jan</v>
      </c>
      <c r="M1378">
        <v>20</v>
      </c>
      <c r="N1378">
        <f t="shared" si="108"/>
        <v>4</v>
      </c>
      <c r="O1378" s="5">
        <f t="shared" si="109"/>
        <v>50.849999999999994</v>
      </c>
    </row>
    <row r="1379" spans="1:15" x14ac:dyDescent="0.25">
      <c r="A1379">
        <v>1395</v>
      </c>
      <c r="B1379">
        <v>621</v>
      </c>
      <c r="C1379">
        <f>IF(COUNTIF($B$2:B1379,B1379)=1,1,0)</f>
        <v>1</v>
      </c>
      <c r="D1379" s="1">
        <v>44936</v>
      </c>
      <c r="E1379" s="2">
        <v>0.86769675925925926</v>
      </c>
      <c r="F1379">
        <v>116</v>
      </c>
      <c r="G1379" t="str">
        <f>IFERROR(INDEX(menu_items!$B:$B,MATCH(F1379,menu_items!$A:$A,0)),"Unknown value")</f>
        <v>Steak Tacos</v>
      </c>
      <c r="H1379" t="str">
        <f>IFERROR(INDEX(menu_items!$C:$C,MATCH(F1379,menu_items!$A:$A,0)),"Unknown value")</f>
        <v>Mexican</v>
      </c>
      <c r="I1379" s="5">
        <f>IFERROR(INDEX(menu_items!$D:$D,MATCH(F1379,menu_items!$A:$A,0)),0)</f>
        <v>13.95</v>
      </c>
      <c r="J1379" t="str">
        <f t="shared" si="105"/>
        <v>Tue</v>
      </c>
      <c r="K1379">
        <f t="shared" si="106"/>
        <v>10</v>
      </c>
      <c r="L1379" t="str">
        <f t="shared" si="107"/>
        <v>Jan</v>
      </c>
      <c r="M1379">
        <v>20</v>
      </c>
      <c r="N1379">
        <f t="shared" si="108"/>
        <v>4</v>
      </c>
      <c r="O1379" s="5">
        <f t="shared" si="109"/>
        <v>54.4</v>
      </c>
    </row>
    <row r="1380" spans="1:15" x14ac:dyDescent="0.25">
      <c r="A1380">
        <v>1396</v>
      </c>
      <c r="B1380">
        <v>621</v>
      </c>
      <c r="C1380">
        <f>IF(COUNTIF($B$2:B1380,B1380)=1,1,0)</f>
        <v>0</v>
      </c>
      <c r="D1380" s="1">
        <v>44936</v>
      </c>
      <c r="E1380" s="2">
        <v>0.86769675925925926</v>
      </c>
      <c r="F1380">
        <v>125</v>
      </c>
      <c r="G1380" t="str">
        <f>IFERROR(INDEX(menu_items!$B:$B,MATCH(F1380,menu_items!$A:$A,0)),"Unknown value")</f>
        <v>Spaghetti &amp; Meatballs</v>
      </c>
      <c r="H1380" t="str">
        <f>IFERROR(INDEX(menu_items!$C:$C,MATCH(F1380,menu_items!$A:$A,0)),"Unknown value")</f>
        <v>Italian</v>
      </c>
      <c r="I1380" s="5">
        <f>IFERROR(INDEX(menu_items!$D:$D,MATCH(F1380,menu_items!$A:$A,0)),0)</f>
        <v>17.95</v>
      </c>
      <c r="J1380" t="str">
        <f t="shared" si="105"/>
        <v>Tue</v>
      </c>
      <c r="K1380">
        <f t="shared" si="106"/>
        <v>10</v>
      </c>
      <c r="L1380" t="str">
        <f t="shared" si="107"/>
        <v>Jan</v>
      </c>
      <c r="M1380">
        <v>20</v>
      </c>
      <c r="N1380">
        <f t="shared" si="108"/>
        <v>4</v>
      </c>
      <c r="O1380" s="5">
        <f t="shared" si="109"/>
        <v>54.4</v>
      </c>
    </row>
    <row r="1381" spans="1:15" x14ac:dyDescent="0.25">
      <c r="A1381">
        <v>1397</v>
      </c>
      <c r="B1381">
        <v>621</v>
      </c>
      <c r="C1381">
        <f>IF(COUNTIF($B$2:B1381,B1381)=1,1,0)</f>
        <v>0</v>
      </c>
      <c r="D1381" s="1">
        <v>44936</v>
      </c>
      <c r="E1381" s="2">
        <v>0.86769675925925926</v>
      </c>
      <c r="F1381">
        <v>129</v>
      </c>
      <c r="G1381" t="str">
        <f>IFERROR(INDEX(menu_items!$B:$B,MATCH(F1381,menu_items!$A:$A,0)),"Unknown value")</f>
        <v>Mushroom Ravioli</v>
      </c>
      <c r="H1381" t="str">
        <f>IFERROR(INDEX(menu_items!$C:$C,MATCH(F1381,menu_items!$A:$A,0)),"Unknown value")</f>
        <v>Italian</v>
      </c>
      <c r="I1381" s="5">
        <f>IFERROR(INDEX(menu_items!$D:$D,MATCH(F1381,menu_items!$A:$A,0)),0)</f>
        <v>15.5</v>
      </c>
      <c r="J1381" t="str">
        <f t="shared" si="105"/>
        <v>Tue</v>
      </c>
      <c r="K1381">
        <f t="shared" si="106"/>
        <v>10</v>
      </c>
      <c r="L1381" t="str">
        <f t="shared" si="107"/>
        <v>Jan</v>
      </c>
      <c r="M1381">
        <v>20</v>
      </c>
      <c r="N1381">
        <f t="shared" si="108"/>
        <v>4</v>
      </c>
      <c r="O1381" s="5">
        <f t="shared" si="109"/>
        <v>54.4</v>
      </c>
    </row>
    <row r="1382" spans="1:15" x14ac:dyDescent="0.25">
      <c r="A1382">
        <v>1398</v>
      </c>
      <c r="B1382">
        <v>621</v>
      </c>
      <c r="C1382">
        <f>IF(COUNTIF($B$2:B1382,B1382)=1,1,0)</f>
        <v>0</v>
      </c>
      <c r="D1382" s="1">
        <v>44936</v>
      </c>
      <c r="E1382" s="2">
        <v>0.86769675925925926</v>
      </c>
      <c r="F1382">
        <v>122</v>
      </c>
      <c r="G1382" t="str">
        <f>IFERROR(INDEX(menu_items!$B:$B,MATCH(F1382,menu_items!$A:$A,0)),"Unknown value")</f>
        <v>Chips &amp; Salsa</v>
      </c>
      <c r="H1382" t="str">
        <f>IFERROR(INDEX(menu_items!$C:$C,MATCH(F1382,menu_items!$A:$A,0)),"Unknown value")</f>
        <v>Mexican</v>
      </c>
      <c r="I1382" s="5">
        <f>IFERROR(INDEX(menu_items!$D:$D,MATCH(F1382,menu_items!$A:$A,0)),0)</f>
        <v>7</v>
      </c>
      <c r="J1382" t="str">
        <f t="shared" si="105"/>
        <v>Tue</v>
      </c>
      <c r="K1382">
        <f t="shared" si="106"/>
        <v>10</v>
      </c>
      <c r="L1382" t="str">
        <f t="shared" si="107"/>
        <v>Jan</v>
      </c>
      <c r="M1382">
        <v>20</v>
      </c>
      <c r="N1382">
        <f t="shared" si="108"/>
        <v>4</v>
      </c>
      <c r="O1382" s="5">
        <f t="shared" si="109"/>
        <v>54.4</v>
      </c>
    </row>
    <row r="1383" spans="1:15" x14ac:dyDescent="0.25">
      <c r="A1383">
        <v>1399</v>
      </c>
      <c r="B1383">
        <v>622</v>
      </c>
      <c r="C1383">
        <f>IF(COUNTIF($B$2:B1383,B1383)=1,1,0)</f>
        <v>1</v>
      </c>
      <c r="D1383" s="1">
        <v>44936</v>
      </c>
      <c r="E1383" s="2">
        <v>0.87339120370370371</v>
      </c>
      <c r="F1383">
        <v>117</v>
      </c>
      <c r="G1383" t="str">
        <f>IFERROR(INDEX(menu_items!$B:$B,MATCH(F1383,menu_items!$A:$A,0)),"Unknown value")</f>
        <v>Chicken Burrito</v>
      </c>
      <c r="H1383" t="str">
        <f>IFERROR(INDEX(menu_items!$C:$C,MATCH(F1383,menu_items!$A:$A,0)),"Unknown value")</f>
        <v>Mexican</v>
      </c>
      <c r="I1383" s="5">
        <f>IFERROR(INDEX(menu_items!$D:$D,MATCH(F1383,menu_items!$A:$A,0)),0)</f>
        <v>12.95</v>
      </c>
      <c r="J1383" t="str">
        <f t="shared" si="105"/>
        <v>Tue</v>
      </c>
      <c r="K1383">
        <f t="shared" si="106"/>
        <v>10</v>
      </c>
      <c r="L1383" t="str">
        <f t="shared" si="107"/>
        <v>Jan</v>
      </c>
      <c r="M1383">
        <v>20</v>
      </c>
      <c r="N1383">
        <f t="shared" si="108"/>
        <v>2</v>
      </c>
      <c r="O1383" s="5">
        <f t="shared" si="109"/>
        <v>19.95</v>
      </c>
    </row>
    <row r="1384" spans="1:15" x14ac:dyDescent="0.25">
      <c r="A1384">
        <v>1400</v>
      </c>
      <c r="B1384">
        <v>622</v>
      </c>
      <c r="C1384">
        <f>IF(COUNTIF($B$2:B1384,B1384)=1,1,0)</f>
        <v>0</v>
      </c>
      <c r="D1384" s="1">
        <v>44936</v>
      </c>
      <c r="E1384" s="2">
        <v>0.87339120370370371</v>
      </c>
      <c r="F1384">
        <v>122</v>
      </c>
      <c r="G1384" t="str">
        <f>IFERROR(INDEX(menu_items!$B:$B,MATCH(F1384,menu_items!$A:$A,0)),"Unknown value")</f>
        <v>Chips &amp; Salsa</v>
      </c>
      <c r="H1384" t="str">
        <f>IFERROR(INDEX(menu_items!$C:$C,MATCH(F1384,menu_items!$A:$A,0)),"Unknown value")</f>
        <v>Mexican</v>
      </c>
      <c r="I1384" s="5">
        <f>IFERROR(INDEX(menu_items!$D:$D,MATCH(F1384,menu_items!$A:$A,0)),0)</f>
        <v>7</v>
      </c>
      <c r="J1384" t="str">
        <f t="shared" si="105"/>
        <v>Tue</v>
      </c>
      <c r="K1384">
        <f t="shared" si="106"/>
        <v>10</v>
      </c>
      <c r="L1384" t="str">
        <f t="shared" si="107"/>
        <v>Jan</v>
      </c>
      <c r="M1384">
        <v>20</v>
      </c>
      <c r="N1384">
        <f t="shared" si="108"/>
        <v>2</v>
      </c>
      <c r="O1384" s="5">
        <f t="shared" si="109"/>
        <v>19.95</v>
      </c>
    </row>
    <row r="1385" spans="1:15" x14ac:dyDescent="0.25">
      <c r="A1385">
        <v>1401</v>
      </c>
      <c r="B1385">
        <v>623</v>
      </c>
      <c r="C1385">
        <f>IF(COUNTIF($B$2:B1385,B1385)=1,1,0)</f>
        <v>1</v>
      </c>
      <c r="D1385" s="1">
        <v>44936</v>
      </c>
      <c r="E1385" s="2">
        <v>0.88982638888888888</v>
      </c>
      <c r="F1385">
        <v>102</v>
      </c>
      <c r="G1385" t="str">
        <f>IFERROR(INDEX(menu_items!$B:$B,MATCH(F1385,menu_items!$A:$A,0)),"Unknown value")</f>
        <v>Cheeseburger</v>
      </c>
      <c r="H1385" t="str">
        <f>IFERROR(INDEX(menu_items!$C:$C,MATCH(F1385,menu_items!$A:$A,0)),"Unknown value")</f>
        <v>American</v>
      </c>
      <c r="I1385" s="5">
        <f>IFERROR(INDEX(menu_items!$D:$D,MATCH(F1385,menu_items!$A:$A,0)),0)</f>
        <v>13.95</v>
      </c>
      <c r="J1385" t="str">
        <f t="shared" si="105"/>
        <v>Tue</v>
      </c>
      <c r="K1385">
        <f t="shared" si="106"/>
        <v>10</v>
      </c>
      <c r="L1385" t="str">
        <f t="shared" si="107"/>
        <v>Jan</v>
      </c>
      <c r="M1385">
        <v>21</v>
      </c>
      <c r="N1385">
        <f t="shared" si="108"/>
        <v>2</v>
      </c>
      <c r="O1385" s="5">
        <f t="shared" si="109"/>
        <v>31.9</v>
      </c>
    </row>
    <row r="1386" spans="1:15" x14ac:dyDescent="0.25">
      <c r="A1386">
        <v>1402</v>
      </c>
      <c r="B1386">
        <v>623</v>
      </c>
      <c r="C1386">
        <f>IF(COUNTIF($B$2:B1386,B1386)=1,1,0)</f>
        <v>0</v>
      </c>
      <c r="D1386" s="1">
        <v>44936</v>
      </c>
      <c r="E1386" s="2">
        <v>0.88982638888888888</v>
      </c>
      <c r="F1386">
        <v>109</v>
      </c>
      <c r="G1386" t="str">
        <f>IFERROR(INDEX(menu_items!$B:$B,MATCH(F1386,menu_items!$A:$A,0)),"Unknown value")</f>
        <v>Korean Beef Bowl</v>
      </c>
      <c r="H1386" t="str">
        <f>IFERROR(INDEX(menu_items!$C:$C,MATCH(F1386,menu_items!$A:$A,0)),"Unknown value")</f>
        <v>Asian</v>
      </c>
      <c r="I1386" s="5">
        <f>IFERROR(INDEX(menu_items!$D:$D,MATCH(F1386,menu_items!$A:$A,0)),0)</f>
        <v>17.95</v>
      </c>
      <c r="J1386" t="str">
        <f t="shared" si="105"/>
        <v>Tue</v>
      </c>
      <c r="K1386">
        <f t="shared" si="106"/>
        <v>10</v>
      </c>
      <c r="L1386" t="str">
        <f t="shared" si="107"/>
        <v>Jan</v>
      </c>
      <c r="M1386">
        <v>21</v>
      </c>
      <c r="N1386">
        <f t="shared" si="108"/>
        <v>2</v>
      </c>
      <c r="O1386" s="5">
        <f t="shared" si="109"/>
        <v>31.9</v>
      </c>
    </row>
    <row r="1387" spans="1:15" x14ac:dyDescent="0.25">
      <c r="A1387">
        <v>1403</v>
      </c>
      <c r="B1387">
        <v>624</v>
      </c>
      <c r="C1387">
        <f>IF(COUNTIF($B$2:B1387,B1387)=1,1,0)</f>
        <v>1</v>
      </c>
      <c r="D1387" s="1">
        <v>44936</v>
      </c>
      <c r="E1387" s="2">
        <v>0.89078703703703699</v>
      </c>
      <c r="F1387">
        <v>102</v>
      </c>
      <c r="G1387" t="str">
        <f>IFERROR(INDEX(menu_items!$B:$B,MATCH(F1387,menu_items!$A:$A,0)),"Unknown value")</f>
        <v>Cheeseburger</v>
      </c>
      <c r="H1387" t="str">
        <f>IFERROR(INDEX(menu_items!$C:$C,MATCH(F1387,menu_items!$A:$A,0)),"Unknown value")</f>
        <v>American</v>
      </c>
      <c r="I1387" s="5">
        <f>IFERROR(INDEX(menu_items!$D:$D,MATCH(F1387,menu_items!$A:$A,0)),0)</f>
        <v>13.95</v>
      </c>
      <c r="J1387" t="str">
        <f t="shared" si="105"/>
        <v>Tue</v>
      </c>
      <c r="K1387">
        <f t="shared" si="106"/>
        <v>10</v>
      </c>
      <c r="L1387" t="str">
        <f t="shared" si="107"/>
        <v>Jan</v>
      </c>
      <c r="M1387">
        <v>21</v>
      </c>
      <c r="N1387">
        <f t="shared" si="108"/>
        <v>2</v>
      </c>
      <c r="O1387" s="5">
        <f t="shared" si="109"/>
        <v>30.9</v>
      </c>
    </row>
    <row r="1388" spans="1:15" x14ac:dyDescent="0.25">
      <c r="A1388">
        <v>1404</v>
      </c>
      <c r="B1388">
        <v>624</v>
      </c>
      <c r="C1388">
        <f>IF(COUNTIF($B$2:B1388,B1388)=1,1,0)</f>
        <v>0</v>
      </c>
      <c r="D1388" s="1">
        <v>44936</v>
      </c>
      <c r="E1388" s="2">
        <v>0.89078703703703699</v>
      </c>
      <c r="F1388">
        <v>132</v>
      </c>
      <c r="G1388" t="str">
        <f>IFERROR(INDEX(menu_items!$B:$B,MATCH(F1388,menu_items!$A:$A,0)),"Unknown value")</f>
        <v>Eggplant Parmesan</v>
      </c>
      <c r="H1388" t="str">
        <f>IFERROR(INDEX(menu_items!$C:$C,MATCH(F1388,menu_items!$A:$A,0)),"Unknown value")</f>
        <v>Italian</v>
      </c>
      <c r="I1388" s="5">
        <f>IFERROR(INDEX(menu_items!$D:$D,MATCH(F1388,menu_items!$A:$A,0)),0)</f>
        <v>16.95</v>
      </c>
      <c r="J1388" t="str">
        <f t="shared" si="105"/>
        <v>Tue</v>
      </c>
      <c r="K1388">
        <f t="shared" si="106"/>
        <v>10</v>
      </c>
      <c r="L1388" t="str">
        <f t="shared" si="107"/>
        <v>Jan</v>
      </c>
      <c r="M1388">
        <v>21</v>
      </c>
      <c r="N1388">
        <f t="shared" si="108"/>
        <v>2</v>
      </c>
      <c r="O1388" s="5">
        <f t="shared" si="109"/>
        <v>30.9</v>
      </c>
    </row>
    <row r="1389" spans="1:15" x14ac:dyDescent="0.25">
      <c r="A1389">
        <v>1405</v>
      </c>
      <c r="B1389">
        <v>625</v>
      </c>
      <c r="C1389">
        <f>IF(COUNTIF($B$2:B1389,B1389)=1,1,0)</f>
        <v>1</v>
      </c>
      <c r="D1389" s="1">
        <v>44936</v>
      </c>
      <c r="E1389" s="2">
        <v>0.90998842592592588</v>
      </c>
      <c r="F1389">
        <v>131</v>
      </c>
      <c r="G1389" t="str">
        <f>IFERROR(INDEX(menu_items!$B:$B,MATCH(F1389,menu_items!$A:$A,0)),"Unknown value")</f>
        <v>Chicken Parmesan</v>
      </c>
      <c r="H1389" t="str">
        <f>IFERROR(INDEX(menu_items!$C:$C,MATCH(F1389,menu_items!$A:$A,0)),"Unknown value")</f>
        <v>Italian</v>
      </c>
      <c r="I1389" s="5">
        <f>IFERROR(INDEX(menu_items!$D:$D,MATCH(F1389,menu_items!$A:$A,0)),0)</f>
        <v>17.95</v>
      </c>
      <c r="J1389" t="str">
        <f t="shared" si="105"/>
        <v>Tue</v>
      </c>
      <c r="K1389">
        <f t="shared" si="106"/>
        <v>10</v>
      </c>
      <c r="L1389" t="str">
        <f t="shared" si="107"/>
        <v>Jan</v>
      </c>
      <c r="M1389">
        <v>21</v>
      </c>
      <c r="N1389">
        <f t="shared" si="108"/>
        <v>2</v>
      </c>
      <c r="O1389" s="5">
        <f t="shared" si="109"/>
        <v>26.95</v>
      </c>
    </row>
    <row r="1390" spans="1:15" x14ac:dyDescent="0.25">
      <c r="A1390">
        <v>1406</v>
      </c>
      <c r="B1390">
        <v>625</v>
      </c>
      <c r="C1390">
        <f>IF(COUNTIF($B$2:B1390,B1390)=1,1,0)</f>
        <v>0</v>
      </c>
      <c r="D1390" s="1">
        <v>44936</v>
      </c>
      <c r="E1390" s="2">
        <v>0.90998842592592588</v>
      </c>
      <c r="F1390">
        <v>123</v>
      </c>
      <c r="G1390" t="str">
        <f>IFERROR(INDEX(menu_items!$B:$B,MATCH(F1390,menu_items!$A:$A,0)),"Unknown value")</f>
        <v>Chips &amp; Guacamole</v>
      </c>
      <c r="H1390" t="str">
        <f>IFERROR(INDEX(menu_items!$C:$C,MATCH(F1390,menu_items!$A:$A,0)),"Unknown value")</f>
        <v>Mexican</v>
      </c>
      <c r="I1390" s="5">
        <f>IFERROR(INDEX(menu_items!$D:$D,MATCH(F1390,menu_items!$A:$A,0)),0)</f>
        <v>9</v>
      </c>
      <c r="J1390" t="str">
        <f t="shared" si="105"/>
        <v>Tue</v>
      </c>
      <c r="K1390">
        <f t="shared" si="106"/>
        <v>10</v>
      </c>
      <c r="L1390" t="str">
        <f t="shared" si="107"/>
        <v>Jan</v>
      </c>
      <c r="M1390">
        <v>21</v>
      </c>
      <c r="N1390">
        <f t="shared" si="108"/>
        <v>2</v>
      </c>
      <c r="O1390" s="5">
        <f t="shared" si="109"/>
        <v>26.95</v>
      </c>
    </row>
    <row r="1391" spans="1:15" x14ac:dyDescent="0.25">
      <c r="A1391">
        <v>1407</v>
      </c>
      <c r="B1391">
        <v>626</v>
      </c>
      <c r="C1391">
        <f>IF(COUNTIF($B$2:B1391,B1391)=1,1,0)</f>
        <v>1</v>
      </c>
      <c r="D1391" s="1">
        <v>44936</v>
      </c>
      <c r="E1391" s="2">
        <v>0.91333333333333333</v>
      </c>
      <c r="F1391">
        <v>108</v>
      </c>
      <c r="G1391" t="str">
        <f>IFERROR(INDEX(menu_items!$B:$B,MATCH(F1391,menu_items!$A:$A,0)),"Unknown value")</f>
        <v>Tofu Pad Thai</v>
      </c>
      <c r="H1391" t="str">
        <f>IFERROR(INDEX(menu_items!$C:$C,MATCH(F1391,menu_items!$A:$A,0)),"Unknown value")</f>
        <v>Asian</v>
      </c>
      <c r="I1391" s="5">
        <f>IFERROR(INDEX(menu_items!$D:$D,MATCH(F1391,menu_items!$A:$A,0)),0)</f>
        <v>14.5</v>
      </c>
      <c r="J1391" t="str">
        <f t="shared" si="105"/>
        <v>Tue</v>
      </c>
      <c r="K1391">
        <f t="shared" si="106"/>
        <v>10</v>
      </c>
      <c r="L1391" t="str">
        <f t="shared" si="107"/>
        <v>Jan</v>
      </c>
      <c r="M1391">
        <v>21</v>
      </c>
      <c r="N1391">
        <f t="shared" si="108"/>
        <v>2</v>
      </c>
      <c r="O1391" s="5">
        <f t="shared" si="109"/>
        <v>32.450000000000003</v>
      </c>
    </row>
    <row r="1392" spans="1:15" x14ac:dyDescent="0.25">
      <c r="A1392">
        <v>1408</v>
      </c>
      <c r="B1392">
        <v>626</v>
      </c>
      <c r="C1392">
        <f>IF(COUNTIF($B$2:B1392,B1392)=1,1,0)</f>
        <v>0</v>
      </c>
      <c r="D1392" s="1">
        <v>44936</v>
      </c>
      <c r="E1392" s="2">
        <v>0.91333333333333333</v>
      </c>
      <c r="F1392">
        <v>125</v>
      </c>
      <c r="G1392" t="str">
        <f>IFERROR(INDEX(menu_items!$B:$B,MATCH(F1392,menu_items!$A:$A,0)),"Unknown value")</f>
        <v>Spaghetti &amp; Meatballs</v>
      </c>
      <c r="H1392" t="str">
        <f>IFERROR(INDEX(menu_items!$C:$C,MATCH(F1392,menu_items!$A:$A,0)),"Unknown value")</f>
        <v>Italian</v>
      </c>
      <c r="I1392" s="5">
        <f>IFERROR(INDEX(menu_items!$D:$D,MATCH(F1392,menu_items!$A:$A,0)),0)</f>
        <v>17.95</v>
      </c>
      <c r="J1392" t="str">
        <f t="shared" si="105"/>
        <v>Tue</v>
      </c>
      <c r="K1392">
        <f t="shared" si="106"/>
        <v>10</v>
      </c>
      <c r="L1392" t="str">
        <f t="shared" si="107"/>
        <v>Jan</v>
      </c>
      <c r="M1392">
        <v>21</v>
      </c>
      <c r="N1392">
        <f t="shared" si="108"/>
        <v>2</v>
      </c>
      <c r="O1392" s="5">
        <f t="shared" si="109"/>
        <v>32.450000000000003</v>
      </c>
    </row>
    <row r="1393" spans="1:15" x14ac:dyDescent="0.25">
      <c r="A1393">
        <v>1409</v>
      </c>
      <c r="B1393">
        <v>627</v>
      </c>
      <c r="C1393">
        <f>IF(COUNTIF($B$2:B1393,B1393)=1,1,0)</f>
        <v>1</v>
      </c>
      <c r="D1393" s="1">
        <v>44936</v>
      </c>
      <c r="E1393" s="2">
        <v>0.92957175925925928</v>
      </c>
      <c r="F1393">
        <v>114</v>
      </c>
      <c r="G1393" t="str">
        <f>IFERROR(INDEX(menu_items!$B:$B,MATCH(F1393,menu_items!$A:$A,0)),"Unknown value")</f>
        <v>Potstickers</v>
      </c>
      <c r="H1393" t="str">
        <f>IFERROR(INDEX(menu_items!$C:$C,MATCH(F1393,menu_items!$A:$A,0)),"Unknown value")</f>
        <v>Asian</v>
      </c>
      <c r="I1393" s="5">
        <f>IFERROR(INDEX(menu_items!$D:$D,MATCH(F1393,menu_items!$A:$A,0)),0)</f>
        <v>9</v>
      </c>
      <c r="J1393" t="str">
        <f t="shared" ref="J1393:J1456" si="110">TEXT(D1393,"ddd")</f>
        <v>Tue</v>
      </c>
      <c r="K1393">
        <f t="shared" ref="K1393:K1456" si="111">DAY(D1393)</f>
        <v>10</v>
      </c>
      <c r="L1393" t="str">
        <f t="shared" ref="L1393:L1456" si="112">TEXT(D1393,"mmm")</f>
        <v>Jan</v>
      </c>
      <c r="M1393">
        <v>22</v>
      </c>
      <c r="N1393">
        <f t="shared" si="108"/>
        <v>2</v>
      </c>
      <c r="O1393" s="5">
        <f t="shared" si="109"/>
        <v>18</v>
      </c>
    </row>
    <row r="1394" spans="1:15" x14ac:dyDescent="0.25">
      <c r="A1394">
        <v>1410</v>
      </c>
      <c r="B1394">
        <v>627</v>
      </c>
      <c r="C1394">
        <f>IF(COUNTIF($B$2:B1394,B1394)=1,1,0)</f>
        <v>0</v>
      </c>
      <c r="D1394" s="1">
        <v>44936</v>
      </c>
      <c r="E1394" s="2">
        <v>0.92957175925925928</v>
      </c>
      <c r="F1394">
        <v>114</v>
      </c>
      <c r="G1394" t="str">
        <f>IFERROR(INDEX(menu_items!$B:$B,MATCH(F1394,menu_items!$A:$A,0)),"Unknown value")</f>
        <v>Potstickers</v>
      </c>
      <c r="H1394" t="str">
        <f>IFERROR(INDEX(menu_items!$C:$C,MATCH(F1394,menu_items!$A:$A,0)),"Unknown value")</f>
        <v>Asian</v>
      </c>
      <c r="I1394" s="5">
        <f>IFERROR(INDEX(menu_items!$D:$D,MATCH(F1394,menu_items!$A:$A,0)),0)</f>
        <v>9</v>
      </c>
      <c r="J1394" t="str">
        <f t="shared" si="110"/>
        <v>Tue</v>
      </c>
      <c r="K1394">
        <f t="shared" si="111"/>
        <v>10</v>
      </c>
      <c r="L1394" t="str">
        <f t="shared" si="112"/>
        <v>Jan</v>
      </c>
      <c r="M1394">
        <v>22</v>
      </c>
      <c r="N1394">
        <f t="shared" si="108"/>
        <v>2</v>
      </c>
      <c r="O1394" s="5">
        <f t="shared" si="109"/>
        <v>18</v>
      </c>
    </row>
    <row r="1395" spans="1:15" x14ac:dyDescent="0.25">
      <c r="A1395">
        <v>1411</v>
      </c>
      <c r="B1395">
        <v>628</v>
      </c>
      <c r="C1395">
        <f>IF(COUNTIF($B$2:B1395,B1395)=1,1,0)</f>
        <v>1</v>
      </c>
      <c r="D1395" s="1">
        <v>44936</v>
      </c>
      <c r="E1395" s="2">
        <v>0.94950231481481484</v>
      </c>
      <c r="F1395">
        <v>108</v>
      </c>
      <c r="G1395" t="str">
        <f>IFERROR(INDEX(menu_items!$B:$B,MATCH(F1395,menu_items!$A:$A,0)),"Unknown value")</f>
        <v>Tofu Pad Thai</v>
      </c>
      <c r="H1395" t="str">
        <f>IFERROR(INDEX(menu_items!$C:$C,MATCH(F1395,menu_items!$A:$A,0)),"Unknown value")</f>
        <v>Asian</v>
      </c>
      <c r="I1395" s="5">
        <f>IFERROR(INDEX(menu_items!$D:$D,MATCH(F1395,menu_items!$A:$A,0)),0)</f>
        <v>14.5</v>
      </c>
      <c r="J1395" t="str">
        <f t="shared" si="110"/>
        <v>Tue</v>
      </c>
      <c r="K1395">
        <f t="shared" si="111"/>
        <v>10</v>
      </c>
      <c r="L1395" t="str">
        <f t="shared" si="112"/>
        <v>Jan</v>
      </c>
      <c r="M1395">
        <v>22</v>
      </c>
      <c r="N1395">
        <f t="shared" si="108"/>
        <v>4</v>
      </c>
      <c r="O1395" s="5">
        <f t="shared" si="109"/>
        <v>58.400000000000006</v>
      </c>
    </row>
    <row r="1396" spans="1:15" x14ac:dyDescent="0.25">
      <c r="A1396">
        <v>1412</v>
      </c>
      <c r="B1396">
        <v>628</v>
      </c>
      <c r="C1396">
        <f>IF(COUNTIF($B$2:B1396,B1396)=1,1,0)</f>
        <v>0</v>
      </c>
      <c r="D1396" s="1">
        <v>44936</v>
      </c>
      <c r="E1396" s="2">
        <v>0.94950231481481484</v>
      </c>
      <c r="F1396">
        <v>127</v>
      </c>
      <c r="G1396" t="str">
        <f>IFERROR(INDEX(menu_items!$B:$B,MATCH(F1396,menu_items!$A:$A,0)),"Unknown value")</f>
        <v>Meat Lasagna</v>
      </c>
      <c r="H1396" t="str">
        <f>IFERROR(INDEX(menu_items!$C:$C,MATCH(F1396,menu_items!$A:$A,0)),"Unknown value")</f>
        <v>Italian</v>
      </c>
      <c r="I1396" s="5">
        <f>IFERROR(INDEX(menu_items!$D:$D,MATCH(F1396,menu_items!$A:$A,0)),0)</f>
        <v>17.95</v>
      </c>
      <c r="J1396" t="str">
        <f t="shared" si="110"/>
        <v>Tue</v>
      </c>
      <c r="K1396">
        <f t="shared" si="111"/>
        <v>10</v>
      </c>
      <c r="L1396" t="str">
        <f t="shared" si="112"/>
        <v>Jan</v>
      </c>
      <c r="M1396">
        <v>22</v>
      </c>
      <c r="N1396">
        <f t="shared" si="108"/>
        <v>4</v>
      </c>
      <c r="O1396" s="5">
        <f t="shared" si="109"/>
        <v>58.400000000000006</v>
      </c>
    </row>
    <row r="1397" spans="1:15" x14ac:dyDescent="0.25">
      <c r="A1397">
        <v>1413</v>
      </c>
      <c r="B1397">
        <v>628</v>
      </c>
      <c r="C1397">
        <f>IF(COUNTIF($B$2:B1397,B1397)=1,1,0)</f>
        <v>0</v>
      </c>
      <c r="D1397" s="1">
        <v>44936</v>
      </c>
      <c r="E1397" s="2">
        <v>0.94950231481481484</v>
      </c>
      <c r="F1397">
        <v>114</v>
      </c>
      <c r="G1397" t="str">
        <f>IFERROR(INDEX(menu_items!$B:$B,MATCH(F1397,menu_items!$A:$A,0)),"Unknown value")</f>
        <v>Potstickers</v>
      </c>
      <c r="H1397" t="str">
        <f>IFERROR(INDEX(menu_items!$C:$C,MATCH(F1397,menu_items!$A:$A,0)),"Unknown value")</f>
        <v>Asian</v>
      </c>
      <c r="I1397" s="5">
        <f>IFERROR(INDEX(menu_items!$D:$D,MATCH(F1397,menu_items!$A:$A,0)),0)</f>
        <v>9</v>
      </c>
      <c r="J1397" t="str">
        <f t="shared" si="110"/>
        <v>Tue</v>
      </c>
      <c r="K1397">
        <f t="shared" si="111"/>
        <v>10</v>
      </c>
      <c r="L1397" t="str">
        <f t="shared" si="112"/>
        <v>Jan</v>
      </c>
      <c r="M1397">
        <v>22</v>
      </c>
      <c r="N1397">
        <f t="shared" si="108"/>
        <v>4</v>
      </c>
      <c r="O1397" s="5">
        <f t="shared" si="109"/>
        <v>58.400000000000006</v>
      </c>
    </row>
    <row r="1398" spans="1:15" x14ac:dyDescent="0.25">
      <c r="A1398">
        <v>1414</v>
      </c>
      <c r="B1398">
        <v>628</v>
      </c>
      <c r="C1398">
        <f>IF(COUNTIF($B$2:B1398,B1398)=1,1,0)</f>
        <v>0</v>
      </c>
      <c r="D1398" s="1">
        <v>44936</v>
      </c>
      <c r="E1398" s="2">
        <v>0.94950231481481484</v>
      </c>
      <c r="F1398">
        <v>132</v>
      </c>
      <c r="G1398" t="str">
        <f>IFERROR(INDEX(menu_items!$B:$B,MATCH(F1398,menu_items!$A:$A,0)),"Unknown value")</f>
        <v>Eggplant Parmesan</v>
      </c>
      <c r="H1398" t="str">
        <f>IFERROR(INDEX(menu_items!$C:$C,MATCH(F1398,menu_items!$A:$A,0)),"Unknown value")</f>
        <v>Italian</v>
      </c>
      <c r="I1398" s="5">
        <f>IFERROR(INDEX(menu_items!$D:$D,MATCH(F1398,menu_items!$A:$A,0)),0)</f>
        <v>16.95</v>
      </c>
      <c r="J1398" t="str">
        <f t="shared" si="110"/>
        <v>Tue</v>
      </c>
      <c r="K1398">
        <f t="shared" si="111"/>
        <v>10</v>
      </c>
      <c r="L1398" t="str">
        <f t="shared" si="112"/>
        <v>Jan</v>
      </c>
      <c r="M1398">
        <v>22</v>
      </c>
      <c r="N1398">
        <f t="shared" si="108"/>
        <v>4</v>
      </c>
      <c r="O1398" s="5">
        <f t="shared" si="109"/>
        <v>58.400000000000006</v>
      </c>
    </row>
    <row r="1399" spans="1:15" x14ac:dyDescent="0.25">
      <c r="A1399">
        <v>1415</v>
      </c>
      <c r="B1399">
        <v>629</v>
      </c>
      <c r="C1399">
        <f>IF(COUNTIF($B$2:B1399,B1399)=1,1,0)</f>
        <v>1</v>
      </c>
      <c r="D1399" s="1">
        <v>44936</v>
      </c>
      <c r="E1399" s="2">
        <v>0.95045138888888892</v>
      </c>
      <c r="F1399">
        <v>116</v>
      </c>
      <c r="G1399" t="str">
        <f>IFERROR(INDEX(menu_items!$B:$B,MATCH(F1399,menu_items!$A:$A,0)),"Unknown value")</f>
        <v>Steak Tacos</v>
      </c>
      <c r="H1399" t="str">
        <f>IFERROR(INDEX(menu_items!$C:$C,MATCH(F1399,menu_items!$A:$A,0)),"Unknown value")</f>
        <v>Mexican</v>
      </c>
      <c r="I1399" s="5">
        <f>IFERROR(INDEX(menu_items!$D:$D,MATCH(F1399,menu_items!$A:$A,0)),0)</f>
        <v>13.95</v>
      </c>
      <c r="J1399" t="str">
        <f t="shared" si="110"/>
        <v>Tue</v>
      </c>
      <c r="K1399">
        <f t="shared" si="111"/>
        <v>10</v>
      </c>
      <c r="L1399" t="str">
        <f t="shared" si="112"/>
        <v>Jan</v>
      </c>
      <c r="M1399">
        <v>22</v>
      </c>
      <c r="N1399">
        <f t="shared" si="108"/>
        <v>4</v>
      </c>
      <c r="O1399" s="5">
        <f t="shared" si="109"/>
        <v>63.349999999999994</v>
      </c>
    </row>
    <row r="1400" spans="1:15" x14ac:dyDescent="0.25">
      <c r="A1400">
        <v>1416</v>
      </c>
      <c r="B1400">
        <v>629</v>
      </c>
      <c r="C1400">
        <f>IF(COUNTIF($B$2:B1400,B1400)=1,1,0)</f>
        <v>0</v>
      </c>
      <c r="D1400" s="1">
        <v>44936</v>
      </c>
      <c r="E1400" s="2">
        <v>0.95045138888888892</v>
      </c>
      <c r="F1400">
        <v>124</v>
      </c>
      <c r="G1400" t="str">
        <f>IFERROR(INDEX(menu_items!$B:$B,MATCH(F1400,menu_items!$A:$A,0)),"Unknown value")</f>
        <v>Spaghetti</v>
      </c>
      <c r="H1400" t="str">
        <f>IFERROR(INDEX(menu_items!$C:$C,MATCH(F1400,menu_items!$A:$A,0)),"Unknown value")</f>
        <v>Italian</v>
      </c>
      <c r="I1400" s="5">
        <f>IFERROR(INDEX(menu_items!$D:$D,MATCH(F1400,menu_items!$A:$A,0)),0)</f>
        <v>14.5</v>
      </c>
      <c r="J1400" t="str">
        <f t="shared" si="110"/>
        <v>Tue</v>
      </c>
      <c r="K1400">
        <f t="shared" si="111"/>
        <v>10</v>
      </c>
      <c r="L1400" t="str">
        <f t="shared" si="112"/>
        <v>Jan</v>
      </c>
      <c r="M1400">
        <v>22</v>
      </c>
      <c r="N1400">
        <f t="shared" si="108"/>
        <v>4</v>
      </c>
      <c r="O1400" s="5">
        <f t="shared" si="109"/>
        <v>63.349999999999994</v>
      </c>
    </row>
    <row r="1401" spans="1:15" x14ac:dyDescent="0.25">
      <c r="A1401">
        <v>1417</v>
      </c>
      <c r="B1401">
        <v>629</v>
      </c>
      <c r="C1401">
        <f>IF(COUNTIF($B$2:B1401,B1401)=1,1,0)</f>
        <v>0</v>
      </c>
      <c r="D1401" s="1">
        <v>44936</v>
      </c>
      <c r="E1401" s="2">
        <v>0.95045138888888892</v>
      </c>
      <c r="F1401">
        <v>112</v>
      </c>
      <c r="G1401" t="str">
        <f>IFERROR(INDEX(menu_items!$B:$B,MATCH(F1401,menu_items!$A:$A,0)),"Unknown value")</f>
        <v>Salmon Roll</v>
      </c>
      <c r="H1401" t="str">
        <f>IFERROR(INDEX(menu_items!$C:$C,MATCH(F1401,menu_items!$A:$A,0)),"Unknown value")</f>
        <v>Asian</v>
      </c>
      <c r="I1401" s="5">
        <f>IFERROR(INDEX(menu_items!$D:$D,MATCH(F1401,menu_items!$A:$A,0)),0)</f>
        <v>14.95</v>
      </c>
      <c r="J1401" t="str">
        <f t="shared" si="110"/>
        <v>Tue</v>
      </c>
      <c r="K1401">
        <f t="shared" si="111"/>
        <v>10</v>
      </c>
      <c r="L1401" t="str">
        <f t="shared" si="112"/>
        <v>Jan</v>
      </c>
      <c r="M1401">
        <v>22</v>
      </c>
      <c r="N1401">
        <f t="shared" si="108"/>
        <v>4</v>
      </c>
      <c r="O1401" s="5">
        <f t="shared" si="109"/>
        <v>63.349999999999994</v>
      </c>
    </row>
    <row r="1402" spans="1:15" x14ac:dyDescent="0.25">
      <c r="A1402">
        <v>1418</v>
      </c>
      <c r="B1402">
        <v>629</v>
      </c>
      <c r="C1402">
        <f>IF(COUNTIF($B$2:B1402,B1402)=1,1,0)</f>
        <v>0</v>
      </c>
      <c r="D1402" s="1">
        <v>44936</v>
      </c>
      <c r="E1402" s="2">
        <v>0.95045138888888892</v>
      </c>
      <c r="F1402">
        <v>130</v>
      </c>
      <c r="G1402" t="str">
        <f>IFERROR(INDEX(menu_items!$B:$B,MATCH(F1402,menu_items!$A:$A,0)),"Unknown value")</f>
        <v>Shrimp Scampi</v>
      </c>
      <c r="H1402" t="str">
        <f>IFERROR(INDEX(menu_items!$C:$C,MATCH(F1402,menu_items!$A:$A,0)),"Unknown value")</f>
        <v>Italian</v>
      </c>
      <c r="I1402" s="5">
        <f>IFERROR(INDEX(menu_items!$D:$D,MATCH(F1402,menu_items!$A:$A,0)),0)</f>
        <v>19.95</v>
      </c>
      <c r="J1402" t="str">
        <f t="shared" si="110"/>
        <v>Tue</v>
      </c>
      <c r="K1402">
        <f t="shared" si="111"/>
        <v>10</v>
      </c>
      <c r="L1402" t="str">
        <f t="shared" si="112"/>
        <v>Jan</v>
      </c>
      <c r="M1402">
        <v>22</v>
      </c>
      <c r="N1402">
        <f t="shared" si="108"/>
        <v>4</v>
      </c>
      <c r="O1402" s="5">
        <f t="shared" si="109"/>
        <v>63.349999999999994</v>
      </c>
    </row>
    <row r="1403" spans="1:15" x14ac:dyDescent="0.25">
      <c r="A1403">
        <v>1419</v>
      </c>
      <c r="B1403">
        <v>630</v>
      </c>
      <c r="C1403">
        <f>IF(COUNTIF($B$2:B1403,B1403)=1,1,0)</f>
        <v>1</v>
      </c>
      <c r="D1403" s="1">
        <v>44937</v>
      </c>
      <c r="E1403" s="2">
        <v>0.48759259259259258</v>
      </c>
      <c r="F1403">
        <v>120</v>
      </c>
      <c r="G1403" t="str">
        <f>IFERROR(INDEX(menu_items!$B:$B,MATCH(F1403,menu_items!$A:$A,0)),"Unknown value")</f>
        <v>Steak Torta</v>
      </c>
      <c r="H1403" t="str">
        <f>IFERROR(INDEX(menu_items!$C:$C,MATCH(F1403,menu_items!$A:$A,0)),"Unknown value")</f>
        <v>Mexican</v>
      </c>
      <c r="I1403" s="5">
        <f>IFERROR(INDEX(menu_items!$D:$D,MATCH(F1403,menu_items!$A:$A,0)),0)</f>
        <v>13.95</v>
      </c>
      <c r="J1403" t="str">
        <f t="shared" si="110"/>
        <v>Wed</v>
      </c>
      <c r="K1403">
        <f t="shared" si="111"/>
        <v>11</v>
      </c>
      <c r="L1403" t="str">
        <f t="shared" si="112"/>
        <v>Jan</v>
      </c>
      <c r="M1403">
        <v>11</v>
      </c>
      <c r="N1403">
        <f t="shared" si="108"/>
        <v>1</v>
      </c>
      <c r="O1403" s="5">
        <f t="shared" si="109"/>
        <v>13.95</v>
      </c>
    </row>
    <row r="1404" spans="1:15" x14ac:dyDescent="0.25">
      <c r="A1404">
        <v>1420</v>
      </c>
      <c r="B1404">
        <v>631</v>
      </c>
      <c r="C1404">
        <f>IF(COUNTIF($B$2:B1404,B1404)=1,1,0)</f>
        <v>1</v>
      </c>
      <c r="D1404" s="1">
        <v>44937</v>
      </c>
      <c r="E1404" s="2">
        <v>0.48930555555555555</v>
      </c>
      <c r="F1404">
        <v>113</v>
      </c>
      <c r="G1404" t="str">
        <f>IFERROR(INDEX(menu_items!$B:$B,MATCH(F1404,menu_items!$A:$A,0)),"Unknown value")</f>
        <v>Edamame</v>
      </c>
      <c r="H1404" t="str">
        <f>IFERROR(INDEX(menu_items!$C:$C,MATCH(F1404,menu_items!$A:$A,0)),"Unknown value")</f>
        <v>Asian</v>
      </c>
      <c r="I1404" s="5">
        <f>IFERROR(INDEX(menu_items!$D:$D,MATCH(F1404,menu_items!$A:$A,0)),0)</f>
        <v>5</v>
      </c>
      <c r="J1404" t="str">
        <f t="shared" si="110"/>
        <v>Wed</v>
      </c>
      <c r="K1404">
        <f t="shared" si="111"/>
        <v>11</v>
      </c>
      <c r="L1404" t="str">
        <f t="shared" si="112"/>
        <v>Jan</v>
      </c>
      <c r="M1404">
        <v>11</v>
      </c>
      <c r="N1404">
        <f t="shared" si="108"/>
        <v>1</v>
      </c>
      <c r="O1404" s="5">
        <f t="shared" si="109"/>
        <v>5</v>
      </c>
    </row>
    <row r="1405" spans="1:15" x14ac:dyDescent="0.25">
      <c r="A1405">
        <v>1421</v>
      </c>
      <c r="B1405">
        <v>632</v>
      </c>
      <c r="C1405">
        <f>IF(COUNTIF($B$2:B1405,B1405)=1,1,0)</f>
        <v>1</v>
      </c>
      <c r="D1405" s="1">
        <v>44937</v>
      </c>
      <c r="E1405" s="2">
        <v>0.48949074074074073</v>
      </c>
      <c r="F1405">
        <v>108</v>
      </c>
      <c r="G1405" t="str">
        <f>IFERROR(INDEX(menu_items!$B:$B,MATCH(F1405,menu_items!$A:$A,0)),"Unknown value")</f>
        <v>Tofu Pad Thai</v>
      </c>
      <c r="H1405" t="str">
        <f>IFERROR(INDEX(menu_items!$C:$C,MATCH(F1405,menu_items!$A:$A,0)),"Unknown value")</f>
        <v>Asian</v>
      </c>
      <c r="I1405" s="5">
        <f>IFERROR(INDEX(menu_items!$D:$D,MATCH(F1405,menu_items!$A:$A,0)),0)</f>
        <v>14.5</v>
      </c>
      <c r="J1405" t="str">
        <f t="shared" si="110"/>
        <v>Wed</v>
      </c>
      <c r="K1405">
        <f t="shared" si="111"/>
        <v>11</v>
      </c>
      <c r="L1405" t="str">
        <f t="shared" si="112"/>
        <v>Jan</v>
      </c>
      <c r="M1405">
        <v>11</v>
      </c>
      <c r="N1405">
        <f t="shared" si="108"/>
        <v>1</v>
      </c>
      <c r="O1405" s="5">
        <f t="shared" si="109"/>
        <v>14.5</v>
      </c>
    </row>
    <row r="1406" spans="1:15" x14ac:dyDescent="0.25">
      <c r="A1406">
        <v>1422</v>
      </c>
      <c r="B1406">
        <v>633</v>
      </c>
      <c r="C1406">
        <f>IF(COUNTIF($B$2:B1406,B1406)=1,1,0)</f>
        <v>1</v>
      </c>
      <c r="D1406" s="1">
        <v>44937</v>
      </c>
      <c r="E1406" s="2">
        <v>0.49427083333333333</v>
      </c>
      <c r="F1406">
        <v>128</v>
      </c>
      <c r="G1406" t="str">
        <f>IFERROR(INDEX(menu_items!$B:$B,MATCH(F1406,menu_items!$A:$A,0)),"Unknown value")</f>
        <v>Cheese Lasagna</v>
      </c>
      <c r="H1406" t="str">
        <f>IFERROR(INDEX(menu_items!$C:$C,MATCH(F1406,menu_items!$A:$A,0)),"Unknown value")</f>
        <v>Italian</v>
      </c>
      <c r="I1406" s="5">
        <f>IFERROR(INDEX(menu_items!$D:$D,MATCH(F1406,menu_items!$A:$A,0)),0)</f>
        <v>15.5</v>
      </c>
      <c r="J1406" t="str">
        <f t="shared" si="110"/>
        <v>Wed</v>
      </c>
      <c r="K1406">
        <f t="shared" si="111"/>
        <v>11</v>
      </c>
      <c r="L1406" t="str">
        <f t="shared" si="112"/>
        <v>Jan</v>
      </c>
      <c r="M1406">
        <v>11</v>
      </c>
      <c r="N1406">
        <f t="shared" si="108"/>
        <v>3</v>
      </c>
      <c r="O1406" s="5">
        <f t="shared" si="109"/>
        <v>35.450000000000003</v>
      </c>
    </row>
    <row r="1407" spans="1:15" x14ac:dyDescent="0.25">
      <c r="A1407">
        <v>1423</v>
      </c>
      <c r="B1407">
        <v>633</v>
      </c>
      <c r="C1407">
        <f>IF(COUNTIF($B$2:B1407,B1407)=1,1,0)</f>
        <v>0</v>
      </c>
      <c r="D1407" s="1">
        <v>44937</v>
      </c>
      <c r="E1407" s="2">
        <v>0.49427083333333333</v>
      </c>
      <c r="F1407">
        <v>113</v>
      </c>
      <c r="G1407" t="str">
        <f>IFERROR(INDEX(menu_items!$B:$B,MATCH(F1407,menu_items!$A:$A,0)),"Unknown value")</f>
        <v>Edamame</v>
      </c>
      <c r="H1407" t="str">
        <f>IFERROR(INDEX(menu_items!$C:$C,MATCH(F1407,menu_items!$A:$A,0)),"Unknown value")</f>
        <v>Asian</v>
      </c>
      <c r="I1407" s="5">
        <f>IFERROR(INDEX(menu_items!$D:$D,MATCH(F1407,menu_items!$A:$A,0)),0)</f>
        <v>5</v>
      </c>
      <c r="J1407" t="str">
        <f t="shared" si="110"/>
        <v>Wed</v>
      </c>
      <c r="K1407">
        <f t="shared" si="111"/>
        <v>11</v>
      </c>
      <c r="L1407" t="str">
        <f t="shared" si="112"/>
        <v>Jan</v>
      </c>
      <c r="M1407">
        <v>11</v>
      </c>
      <c r="N1407">
        <f t="shared" si="108"/>
        <v>3</v>
      </c>
      <c r="O1407" s="5">
        <f t="shared" si="109"/>
        <v>35.450000000000003</v>
      </c>
    </row>
    <row r="1408" spans="1:15" x14ac:dyDescent="0.25">
      <c r="A1408">
        <v>1424</v>
      </c>
      <c r="B1408">
        <v>633</v>
      </c>
      <c r="C1408">
        <f>IF(COUNTIF($B$2:B1408,B1408)=1,1,0)</f>
        <v>0</v>
      </c>
      <c r="D1408" s="1">
        <v>44937</v>
      </c>
      <c r="E1408" s="2">
        <v>0.49427083333333333</v>
      </c>
      <c r="F1408">
        <v>118</v>
      </c>
      <c r="G1408" t="str">
        <f>IFERROR(INDEX(menu_items!$B:$B,MATCH(F1408,menu_items!$A:$A,0)),"Unknown value")</f>
        <v>Steak Burrito</v>
      </c>
      <c r="H1408" t="str">
        <f>IFERROR(INDEX(menu_items!$C:$C,MATCH(F1408,menu_items!$A:$A,0)),"Unknown value")</f>
        <v>Mexican</v>
      </c>
      <c r="I1408" s="5">
        <f>IFERROR(INDEX(menu_items!$D:$D,MATCH(F1408,menu_items!$A:$A,0)),0)</f>
        <v>14.95</v>
      </c>
      <c r="J1408" t="str">
        <f t="shared" si="110"/>
        <v>Wed</v>
      </c>
      <c r="K1408">
        <f t="shared" si="111"/>
        <v>11</v>
      </c>
      <c r="L1408" t="str">
        <f t="shared" si="112"/>
        <v>Jan</v>
      </c>
      <c r="M1408">
        <v>11</v>
      </c>
      <c r="N1408">
        <f t="shared" si="108"/>
        <v>3</v>
      </c>
      <c r="O1408" s="5">
        <f t="shared" si="109"/>
        <v>35.450000000000003</v>
      </c>
    </row>
    <row r="1409" spans="1:15" x14ac:dyDescent="0.25">
      <c r="A1409">
        <v>1425</v>
      </c>
      <c r="B1409">
        <v>634</v>
      </c>
      <c r="C1409">
        <f>IF(COUNTIF($B$2:B1409,B1409)=1,1,0)</f>
        <v>1</v>
      </c>
      <c r="D1409" s="1">
        <v>44937</v>
      </c>
      <c r="E1409" s="2">
        <v>0.50989583333333333</v>
      </c>
      <c r="F1409">
        <v>113</v>
      </c>
      <c r="G1409" t="str">
        <f>IFERROR(INDEX(menu_items!$B:$B,MATCH(F1409,menu_items!$A:$A,0)),"Unknown value")</f>
        <v>Edamame</v>
      </c>
      <c r="H1409" t="str">
        <f>IFERROR(INDEX(menu_items!$C:$C,MATCH(F1409,menu_items!$A:$A,0)),"Unknown value")</f>
        <v>Asian</v>
      </c>
      <c r="I1409" s="5">
        <f>IFERROR(INDEX(menu_items!$D:$D,MATCH(F1409,menu_items!$A:$A,0)),0)</f>
        <v>5</v>
      </c>
      <c r="J1409" t="str">
        <f t="shared" si="110"/>
        <v>Wed</v>
      </c>
      <c r="K1409">
        <f t="shared" si="111"/>
        <v>11</v>
      </c>
      <c r="L1409" t="str">
        <f t="shared" si="112"/>
        <v>Jan</v>
      </c>
      <c r="M1409">
        <v>12</v>
      </c>
      <c r="N1409">
        <f t="shared" si="108"/>
        <v>1</v>
      </c>
      <c r="O1409" s="5">
        <f t="shared" si="109"/>
        <v>5</v>
      </c>
    </row>
    <row r="1410" spans="1:15" x14ac:dyDescent="0.25">
      <c r="A1410">
        <v>1426</v>
      </c>
      <c r="B1410">
        <v>635</v>
      </c>
      <c r="C1410">
        <f>IF(COUNTIF($B$2:B1410,B1410)=1,1,0)</f>
        <v>1</v>
      </c>
      <c r="D1410" s="1">
        <v>44937</v>
      </c>
      <c r="E1410" s="2">
        <v>0.51285879629629627</v>
      </c>
      <c r="F1410">
        <v>116</v>
      </c>
      <c r="G1410" t="str">
        <f>IFERROR(INDEX(menu_items!$B:$B,MATCH(F1410,menu_items!$A:$A,0)),"Unknown value")</f>
        <v>Steak Tacos</v>
      </c>
      <c r="H1410" t="str">
        <f>IFERROR(INDEX(menu_items!$C:$C,MATCH(F1410,menu_items!$A:$A,0)),"Unknown value")</f>
        <v>Mexican</v>
      </c>
      <c r="I1410" s="5">
        <f>IFERROR(INDEX(menu_items!$D:$D,MATCH(F1410,menu_items!$A:$A,0)),0)</f>
        <v>13.95</v>
      </c>
      <c r="J1410" t="str">
        <f t="shared" si="110"/>
        <v>Wed</v>
      </c>
      <c r="K1410">
        <f t="shared" si="111"/>
        <v>11</v>
      </c>
      <c r="L1410" t="str">
        <f t="shared" si="112"/>
        <v>Jan</v>
      </c>
      <c r="M1410">
        <v>12</v>
      </c>
      <c r="N1410">
        <f t="shared" ref="N1410:N1473" si="113">COUNTIF($B:$B,B1410)</f>
        <v>10</v>
      </c>
      <c r="O1410" s="5">
        <f t="shared" ref="O1410:O1473" si="114">SUMIF($B:$B,B1410,$I:$I)</f>
        <v>136.15</v>
      </c>
    </row>
    <row r="1411" spans="1:15" x14ac:dyDescent="0.25">
      <c r="A1411">
        <v>1427</v>
      </c>
      <c r="B1411">
        <v>635</v>
      </c>
      <c r="C1411">
        <f>IF(COUNTIF($B$2:B1411,B1411)=1,1,0)</f>
        <v>0</v>
      </c>
      <c r="D1411" s="1">
        <v>44937</v>
      </c>
      <c r="E1411" s="2">
        <v>0.51285879629629627</v>
      </c>
      <c r="F1411">
        <v>102</v>
      </c>
      <c r="G1411" t="str">
        <f>IFERROR(INDEX(menu_items!$B:$B,MATCH(F1411,menu_items!$A:$A,0)),"Unknown value")</f>
        <v>Cheeseburger</v>
      </c>
      <c r="H1411" t="str">
        <f>IFERROR(INDEX(menu_items!$C:$C,MATCH(F1411,menu_items!$A:$A,0)),"Unknown value")</f>
        <v>American</v>
      </c>
      <c r="I1411" s="5">
        <f>IFERROR(INDEX(menu_items!$D:$D,MATCH(F1411,menu_items!$A:$A,0)),0)</f>
        <v>13.95</v>
      </c>
      <c r="J1411" t="str">
        <f t="shared" si="110"/>
        <v>Wed</v>
      </c>
      <c r="K1411">
        <f t="shared" si="111"/>
        <v>11</v>
      </c>
      <c r="L1411" t="str">
        <f t="shared" si="112"/>
        <v>Jan</v>
      </c>
      <c r="M1411">
        <v>12</v>
      </c>
      <c r="N1411">
        <f t="shared" si="113"/>
        <v>10</v>
      </c>
      <c r="O1411" s="5">
        <f t="shared" si="114"/>
        <v>136.15</v>
      </c>
    </row>
    <row r="1412" spans="1:15" x14ac:dyDescent="0.25">
      <c r="A1412">
        <v>1428</v>
      </c>
      <c r="B1412">
        <v>635</v>
      </c>
      <c r="C1412">
        <f>IF(COUNTIF($B$2:B1412,B1412)=1,1,0)</f>
        <v>0</v>
      </c>
      <c r="D1412" s="1">
        <v>44937</v>
      </c>
      <c r="E1412" s="2">
        <v>0.51285879629629627</v>
      </c>
      <c r="F1412">
        <v>109</v>
      </c>
      <c r="G1412" t="str">
        <f>IFERROR(INDEX(menu_items!$B:$B,MATCH(F1412,menu_items!$A:$A,0)),"Unknown value")</f>
        <v>Korean Beef Bowl</v>
      </c>
      <c r="H1412" t="str">
        <f>IFERROR(INDEX(menu_items!$C:$C,MATCH(F1412,menu_items!$A:$A,0)),"Unknown value")</f>
        <v>Asian</v>
      </c>
      <c r="I1412" s="5">
        <f>IFERROR(INDEX(menu_items!$D:$D,MATCH(F1412,menu_items!$A:$A,0)),0)</f>
        <v>17.95</v>
      </c>
      <c r="J1412" t="str">
        <f t="shared" si="110"/>
        <v>Wed</v>
      </c>
      <c r="K1412">
        <f t="shared" si="111"/>
        <v>11</v>
      </c>
      <c r="L1412" t="str">
        <f t="shared" si="112"/>
        <v>Jan</v>
      </c>
      <c r="M1412">
        <v>12</v>
      </c>
      <c r="N1412">
        <f t="shared" si="113"/>
        <v>10</v>
      </c>
      <c r="O1412" s="5">
        <f t="shared" si="114"/>
        <v>136.15</v>
      </c>
    </row>
    <row r="1413" spans="1:15" x14ac:dyDescent="0.25">
      <c r="A1413">
        <v>1429</v>
      </c>
      <c r="B1413">
        <v>635</v>
      </c>
      <c r="C1413">
        <f>IF(COUNTIF($B$2:B1413,B1413)=1,1,0)</f>
        <v>0</v>
      </c>
      <c r="D1413" s="1">
        <v>44937</v>
      </c>
      <c r="E1413" s="2">
        <v>0.51285879629629627</v>
      </c>
      <c r="F1413">
        <v>129</v>
      </c>
      <c r="G1413" t="str">
        <f>IFERROR(INDEX(menu_items!$B:$B,MATCH(F1413,menu_items!$A:$A,0)),"Unknown value")</f>
        <v>Mushroom Ravioli</v>
      </c>
      <c r="H1413" t="str">
        <f>IFERROR(INDEX(menu_items!$C:$C,MATCH(F1413,menu_items!$A:$A,0)),"Unknown value")</f>
        <v>Italian</v>
      </c>
      <c r="I1413" s="5">
        <f>IFERROR(INDEX(menu_items!$D:$D,MATCH(F1413,menu_items!$A:$A,0)),0)</f>
        <v>15.5</v>
      </c>
      <c r="J1413" t="str">
        <f t="shared" si="110"/>
        <v>Wed</v>
      </c>
      <c r="K1413">
        <f t="shared" si="111"/>
        <v>11</v>
      </c>
      <c r="L1413" t="str">
        <f t="shared" si="112"/>
        <v>Jan</v>
      </c>
      <c r="M1413">
        <v>12</v>
      </c>
      <c r="N1413">
        <f t="shared" si="113"/>
        <v>10</v>
      </c>
      <c r="O1413" s="5">
        <f t="shared" si="114"/>
        <v>136.15</v>
      </c>
    </row>
    <row r="1414" spans="1:15" x14ac:dyDescent="0.25">
      <c r="A1414">
        <v>1430</v>
      </c>
      <c r="B1414">
        <v>635</v>
      </c>
      <c r="C1414">
        <f>IF(COUNTIF($B$2:B1414,B1414)=1,1,0)</f>
        <v>0</v>
      </c>
      <c r="D1414" s="1">
        <v>44937</v>
      </c>
      <c r="E1414" s="2">
        <v>0.51285879629629627</v>
      </c>
      <c r="F1414">
        <v>113</v>
      </c>
      <c r="G1414" t="str">
        <f>IFERROR(INDEX(menu_items!$B:$B,MATCH(F1414,menu_items!$A:$A,0)),"Unknown value")</f>
        <v>Edamame</v>
      </c>
      <c r="H1414" t="str">
        <f>IFERROR(INDEX(menu_items!$C:$C,MATCH(F1414,menu_items!$A:$A,0)),"Unknown value")</f>
        <v>Asian</v>
      </c>
      <c r="I1414" s="5">
        <f>IFERROR(INDEX(menu_items!$D:$D,MATCH(F1414,menu_items!$A:$A,0)),0)</f>
        <v>5</v>
      </c>
      <c r="J1414" t="str">
        <f t="shared" si="110"/>
        <v>Wed</v>
      </c>
      <c r="K1414">
        <f t="shared" si="111"/>
        <v>11</v>
      </c>
      <c r="L1414" t="str">
        <f t="shared" si="112"/>
        <v>Jan</v>
      </c>
      <c r="M1414">
        <v>12</v>
      </c>
      <c r="N1414">
        <f t="shared" si="113"/>
        <v>10</v>
      </c>
      <c r="O1414" s="5">
        <f t="shared" si="114"/>
        <v>136.15</v>
      </c>
    </row>
    <row r="1415" spans="1:15" x14ac:dyDescent="0.25">
      <c r="A1415">
        <v>1431</v>
      </c>
      <c r="B1415">
        <v>635</v>
      </c>
      <c r="C1415">
        <f>IF(COUNTIF($B$2:B1415,B1415)=1,1,0)</f>
        <v>0</v>
      </c>
      <c r="D1415" s="1">
        <v>44937</v>
      </c>
      <c r="E1415" s="2">
        <v>0.51285879629629627</v>
      </c>
      <c r="F1415">
        <v>113</v>
      </c>
      <c r="G1415" t="str">
        <f>IFERROR(INDEX(menu_items!$B:$B,MATCH(F1415,menu_items!$A:$A,0)),"Unknown value")</f>
        <v>Edamame</v>
      </c>
      <c r="H1415" t="str">
        <f>IFERROR(INDEX(menu_items!$C:$C,MATCH(F1415,menu_items!$A:$A,0)),"Unknown value")</f>
        <v>Asian</v>
      </c>
      <c r="I1415" s="5">
        <f>IFERROR(INDEX(menu_items!$D:$D,MATCH(F1415,menu_items!$A:$A,0)),0)</f>
        <v>5</v>
      </c>
      <c r="J1415" t="str">
        <f t="shared" si="110"/>
        <v>Wed</v>
      </c>
      <c r="K1415">
        <f t="shared" si="111"/>
        <v>11</v>
      </c>
      <c r="L1415" t="str">
        <f t="shared" si="112"/>
        <v>Jan</v>
      </c>
      <c r="M1415">
        <v>12</v>
      </c>
      <c r="N1415">
        <f t="shared" si="113"/>
        <v>10</v>
      </c>
      <c r="O1415" s="5">
        <f t="shared" si="114"/>
        <v>136.15</v>
      </c>
    </row>
    <row r="1416" spans="1:15" x14ac:dyDescent="0.25">
      <c r="A1416">
        <v>1432</v>
      </c>
      <c r="B1416">
        <v>635</v>
      </c>
      <c r="C1416">
        <f>IF(COUNTIF($B$2:B1416,B1416)=1,1,0)</f>
        <v>0</v>
      </c>
      <c r="D1416" s="1">
        <v>44937</v>
      </c>
      <c r="E1416" s="2">
        <v>0.51285879629629627</v>
      </c>
      <c r="F1416">
        <v>118</v>
      </c>
      <c r="G1416" t="str">
        <f>IFERROR(INDEX(menu_items!$B:$B,MATCH(F1416,menu_items!$A:$A,0)),"Unknown value")</f>
        <v>Steak Burrito</v>
      </c>
      <c r="H1416" t="str">
        <f>IFERROR(INDEX(menu_items!$C:$C,MATCH(F1416,menu_items!$A:$A,0)),"Unknown value")</f>
        <v>Mexican</v>
      </c>
      <c r="I1416" s="5">
        <f>IFERROR(INDEX(menu_items!$D:$D,MATCH(F1416,menu_items!$A:$A,0)),0)</f>
        <v>14.95</v>
      </c>
      <c r="J1416" t="str">
        <f t="shared" si="110"/>
        <v>Wed</v>
      </c>
      <c r="K1416">
        <f t="shared" si="111"/>
        <v>11</v>
      </c>
      <c r="L1416" t="str">
        <f t="shared" si="112"/>
        <v>Jan</v>
      </c>
      <c r="M1416">
        <v>12</v>
      </c>
      <c r="N1416">
        <f t="shared" si="113"/>
        <v>10</v>
      </c>
      <c r="O1416" s="5">
        <f t="shared" si="114"/>
        <v>136.15</v>
      </c>
    </row>
    <row r="1417" spans="1:15" x14ac:dyDescent="0.25">
      <c r="A1417">
        <v>1433</v>
      </c>
      <c r="B1417">
        <v>635</v>
      </c>
      <c r="C1417">
        <f>IF(COUNTIF($B$2:B1417,B1417)=1,1,0)</f>
        <v>0</v>
      </c>
      <c r="D1417" s="1">
        <v>44937</v>
      </c>
      <c r="E1417" s="2">
        <v>0.51285879629629627</v>
      </c>
      <c r="F1417">
        <v>120</v>
      </c>
      <c r="G1417" t="str">
        <f>IFERROR(INDEX(menu_items!$B:$B,MATCH(F1417,menu_items!$A:$A,0)),"Unknown value")</f>
        <v>Steak Torta</v>
      </c>
      <c r="H1417" t="str">
        <f>IFERROR(INDEX(menu_items!$C:$C,MATCH(F1417,menu_items!$A:$A,0)),"Unknown value")</f>
        <v>Mexican</v>
      </c>
      <c r="I1417" s="5">
        <f>IFERROR(INDEX(menu_items!$D:$D,MATCH(F1417,menu_items!$A:$A,0)),0)</f>
        <v>13.95</v>
      </c>
      <c r="J1417" t="str">
        <f t="shared" si="110"/>
        <v>Wed</v>
      </c>
      <c r="K1417">
        <f t="shared" si="111"/>
        <v>11</v>
      </c>
      <c r="L1417" t="str">
        <f t="shared" si="112"/>
        <v>Jan</v>
      </c>
      <c r="M1417">
        <v>12</v>
      </c>
      <c r="N1417">
        <f t="shared" si="113"/>
        <v>10</v>
      </c>
      <c r="O1417" s="5">
        <f t="shared" si="114"/>
        <v>136.15</v>
      </c>
    </row>
    <row r="1418" spans="1:15" x14ac:dyDescent="0.25">
      <c r="A1418">
        <v>1434</v>
      </c>
      <c r="B1418">
        <v>635</v>
      </c>
      <c r="C1418">
        <f>IF(COUNTIF($B$2:B1418,B1418)=1,1,0)</f>
        <v>0</v>
      </c>
      <c r="D1418" s="1">
        <v>44937</v>
      </c>
      <c r="E1418" s="2">
        <v>0.51285879629629627</v>
      </c>
      <c r="F1418">
        <v>131</v>
      </c>
      <c r="G1418" t="str">
        <f>IFERROR(INDEX(menu_items!$B:$B,MATCH(F1418,menu_items!$A:$A,0)),"Unknown value")</f>
        <v>Chicken Parmesan</v>
      </c>
      <c r="H1418" t="str">
        <f>IFERROR(INDEX(menu_items!$C:$C,MATCH(F1418,menu_items!$A:$A,0)),"Unknown value")</f>
        <v>Italian</v>
      </c>
      <c r="I1418" s="5">
        <f>IFERROR(INDEX(menu_items!$D:$D,MATCH(F1418,menu_items!$A:$A,0)),0)</f>
        <v>17.95</v>
      </c>
      <c r="J1418" t="str">
        <f t="shared" si="110"/>
        <v>Wed</v>
      </c>
      <c r="K1418">
        <f t="shared" si="111"/>
        <v>11</v>
      </c>
      <c r="L1418" t="str">
        <f t="shared" si="112"/>
        <v>Jan</v>
      </c>
      <c r="M1418">
        <v>12</v>
      </c>
      <c r="N1418">
        <f t="shared" si="113"/>
        <v>10</v>
      </c>
      <c r="O1418" s="5">
        <f t="shared" si="114"/>
        <v>136.15</v>
      </c>
    </row>
    <row r="1419" spans="1:15" x14ac:dyDescent="0.25">
      <c r="A1419">
        <v>1435</v>
      </c>
      <c r="B1419">
        <v>635</v>
      </c>
      <c r="C1419">
        <f>IF(COUNTIF($B$2:B1419,B1419)=1,1,0)</f>
        <v>0</v>
      </c>
      <c r="D1419" s="1">
        <v>44937</v>
      </c>
      <c r="E1419" s="2">
        <v>0.51285879629629627</v>
      </c>
      <c r="F1419">
        <v>131</v>
      </c>
      <c r="G1419" t="str">
        <f>IFERROR(INDEX(menu_items!$B:$B,MATCH(F1419,menu_items!$A:$A,0)),"Unknown value")</f>
        <v>Chicken Parmesan</v>
      </c>
      <c r="H1419" t="str">
        <f>IFERROR(INDEX(menu_items!$C:$C,MATCH(F1419,menu_items!$A:$A,0)),"Unknown value")</f>
        <v>Italian</v>
      </c>
      <c r="I1419" s="5">
        <f>IFERROR(INDEX(menu_items!$D:$D,MATCH(F1419,menu_items!$A:$A,0)),0)</f>
        <v>17.95</v>
      </c>
      <c r="J1419" t="str">
        <f t="shared" si="110"/>
        <v>Wed</v>
      </c>
      <c r="K1419">
        <f t="shared" si="111"/>
        <v>11</v>
      </c>
      <c r="L1419" t="str">
        <f t="shared" si="112"/>
        <v>Jan</v>
      </c>
      <c r="M1419">
        <v>12</v>
      </c>
      <c r="N1419">
        <f t="shared" si="113"/>
        <v>10</v>
      </c>
      <c r="O1419" s="5">
        <f t="shared" si="114"/>
        <v>136.15</v>
      </c>
    </row>
    <row r="1420" spans="1:15" x14ac:dyDescent="0.25">
      <c r="A1420">
        <v>1436</v>
      </c>
      <c r="B1420">
        <v>636</v>
      </c>
      <c r="C1420">
        <f>IF(COUNTIF($B$2:B1420,B1420)=1,1,0)</f>
        <v>1</v>
      </c>
      <c r="D1420" s="1">
        <v>44937</v>
      </c>
      <c r="E1420" s="2">
        <v>0.5241203703703704</v>
      </c>
      <c r="F1420">
        <v>108</v>
      </c>
      <c r="G1420" t="str">
        <f>IFERROR(INDEX(menu_items!$B:$B,MATCH(F1420,menu_items!$A:$A,0)),"Unknown value")</f>
        <v>Tofu Pad Thai</v>
      </c>
      <c r="H1420" t="str">
        <f>IFERROR(INDEX(menu_items!$C:$C,MATCH(F1420,menu_items!$A:$A,0)),"Unknown value")</f>
        <v>Asian</v>
      </c>
      <c r="I1420" s="5">
        <f>IFERROR(INDEX(menu_items!$D:$D,MATCH(F1420,menu_items!$A:$A,0)),0)</f>
        <v>14.5</v>
      </c>
      <c r="J1420" t="str">
        <f t="shared" si="110"/>
        <v>Wed</v>
      </c>
      <c r="K1420">
        <f t="shared" si="111"/>
        <v>11</v>
      </c>
      <c r="L1420" t="str">
        <f t="shared" si="112"/>
        <v>Jan</v>
      </c>
      <c r="M1420">
        <v>12</v>
      </c>
      <c r="N1420">
        <f t="shared" si="113"/>
        <v>1</v>
      </c>
      <c r="O1420" s="5">
        <f t="shared" si="114"/>
        <v>14.5</v>
      </c>
    </row>
    <row r="1421" spans="1:15" x14ac:dyDescent="0.25">
      <c r="A1421">
        <v>1437</v>
      </c>
      <c r="B1421">
        <v>637</v>
      </c>
      <c r="C1421">
        <f>IF(COUNTIF($B$2:B1421,B1421)=1,1,0)</f>
        <v>1</v>
      </c>
      <c r="D1421" s="1">
        <v>44937</v>
      </c>
      <c r="E1421" s="2">
        <v>0.53067129629629628</v>
      </c>
      <c r="F1421">
        <v>114</v>
      </c>
      <c r="G1421" t="str">
        <f>IFERROR(INDEX(menu_items!$B:$B,MATCH(F1421,menu_items!$A:$A,0)),"Unknown value")</f>
        <v>Potstickers</v>
      </c>
      <c r="H1421" t="str">
        <f>IFERROR(INDEX(menu_items!$C:$C,MATCH(F1421,menu_items!$A:$A,0)),"Unknown value")</f>
        <v>Asian</v>
      </c>
      <c r="I1421" s="5">
        <f>IFERROR(INDEX(menu_items!$D:$D,MATCH(F1421,menu_items!$A:$A,0)),0)</f>
        <v>9</v>
      </c>
      <c r="J1421" t="str">
        <f t="shared" si="110"/>
        <v>Wed</v>
      </c>
      <c r="K1421">
        <f t="shared" si="111"/>
        <v>11</v>
      </c>
      <c r="L1421" t="str">
        <f t="shared" si="112"/>
        <v>Jan</v>
      </c>
      <c r="M1421">
        <v>12</v>
      </c>
      <c r="N1421">
        <f t="shared" si="113"/>
        <v>2</v>
      </c>
      <c r="O1421" s="5">
        <f t="shared" si="114"/>
        <v>25.95</v>
      </c>
    </row>
    <row r="1422" spans="1:15" x14ac:dyDescent="0.25">
      <c r="A1422">
        <v>1438</v>
      </c>
      <c r="B1422">
        <v>637</v>
      </c>
      <c r="C1422">
        <f>IF(COUNTIF($B$2:B1422,B1422)=1,1,0)</f>
        <v>0</v>
      </c>
      <c r="D1422" s="1">
        <v>44937</v>
      </c>
      <c r="E1422" s="2">
        <v>0.53067129629629628</v>
      </c>
      <c r="F1422">
        <v>132</v>
      </c>
      <c r="G1422" t="str">
        <f>IFERROR(INDEX(menu_items!$B:$B,MATCH(F1422,menu_items!$A:$A,0)),"Unknown value")</f>
        <v>Eggplant Parmesan</v>
      </c>
      <c r="H1422" t="str">
        <f>IFERROR(INDEX(menu_items!$C:$C,MATCH(F1422,menu_items!$A:$A,0)),"Unknown value")</f>
        <v>Italian</v>
      </c>
      <c r="I1422" s="5">
        <f>IFERROR(INDEX(menu_items!$D:$D,MATCH(F1422,menu_items!$A:$A,0)),0)</f>
        <v>16.95</v>
      </c>
      <c r="J1422" t="str">
        <f t="shared" si="110"/>
        <v>Wed</v>
      </c>
      <c r="K1422">
        <f t="shared" si="111"/>
        <v>11</v>
      </c>
      <c r="L1422" t="str">
        <f t="shared" si="112"/>
        <v>Jan</v>
      </c>
      <c r="M1422">
        <v>12</v>
      </c>
      <c r="N1422">
        <f t="shared" si="113"/>
        <v>2</v>
      </c>
      <c r="O1422" s="5">
        <f t="shared" si="114"/>
        <v>25.95</v>
      </c>
    </row>
    <row r="1423" spans="1:15" x14ac:dyDescent="0.25">
      <c r="A1423">
        <v>1439</v>
      </c>
      <c r="B1423">
        <v>638</v>
      </c>
      <c r="C1423">
        <f>IF(COUNTIF($B$2:B1423,B1423)=1,1,0)</f>
        <v>1</v>
      </c>
      <c r="D1423" s="1">
        <v>44937</v>
      </c>
      <c r="E1423" s="2">
        <v>0.53432870370370367</v>
      </c>
      <c r="F1423">
        <v>129</v>
      </c>
      <c r="G1423" t="str">
        <f>IFERROR(INDEX(menu_items!$B:$B,MATCH(F1423,menu_items!$A:$A,0)),"Unknown value")</f>
        <v>Mushroom Ravioli</v>
      </c>
      <c r="H1423" t="str">
        <f>IFERROR(INDEX(menu_items!$C:$C,MATCH(F1423,menu_items!$A:$A,0)),"Unknown value")</f>
        <v>Italian</v>
      </c>
      <c r="I1423" s="5">
        <f>IFERROR(INDEX(menu_items!$D:$D,MATCH(F1423,menu_items!$A:$A,0)),0)</f>
        <v>15.5</v>
      </c>
      <c r="J1423" t="str">
        <f t="shared" si="110"/>
        <v>Wed</v>
      </c>
      <c r="K1423">
        <f t="shared" si="111"/>
        <v>11</v>
      </c>
      <c r="L1423" t="str">
        <f t="shared" si="112"/>
        <v>Jan</v>
      </c>
      <c r="M1423">
        <v>12</v>
      </c>
      <c r="N1423">
        <f t="shared" si="113"/>
        <v>1</v>
      </c>
      <c r="O1423" s="5">
        <f t="shared" si="114"/>
        <v>15.5</v>
      </c>
    </row>
    <row r="1424" spans="1:15" x14ac:dyDescent="0.25">
      <c r="A1424">
        <v>1440</v>
      </c>
      <c r="B1424">
        <v>639</v>
      </c>
      <c r="C1424">
        <f>IF(COUNTIF($B$2:B1424,B1424)=1,1,0)</f>
        <v>1</v>
      </c>
      <c r="D1424" s="1">
        <v>44937</v>
      </c>
      <c r="E1424" s="2">
        <v>0.5578819444444445</v>
      </c>
      <c r="F1424">
        <v>112</v>
      </c>
      <c r="G1424" t="str">
        <f>IFERROR(INDEX(menu_items!$B:$B,MATCH(F1424,menu_items!$A:$A,0)),"Unknown value")</f>
        <v>Salmon Roll</v>
      </c>
      <c r="H1424" t="str">
        <f>IFERROR(INDEX(menu_items!$C:$C,MATCH(F1424,menu_items!$A:$A,0)),"Unknown value")</f>
        <v>Asian</v>
      </c>
      <c r="I1424" s="5">
        <f>IFERROR(INDEX(menu_items!$D:$D,MATCH(F1424,menu_items!$A:$A,0)),0)</f>
        <v>14.95</v>
      </c>
      <c r="J1424" t="str">
        <f t="shared" si="110"/>
        <v>Wed</v>
      </c>
      <c r="K1424">
        <f t="shared" si="111"/>
        <v>11</v>
      </c>
      <c r="L1424" t="str">
        <f t="shared" si="112"/>
        <v>Jan</v>
      </c>
      <c r="M1424">
        <v>13</v>
      </c>
      <c r="N1424">
        <f t="shared" si="113"/>
        <v>1</v>
      </c>
      <c r="O1424" s="5">
        <f t="shared" si="114"/>
        <v>14.95</v>
      </c>
    </row>
    <row r="1425" spans="1:15" x14ac:dyDescent="0.25">
      <c r="A1425">
        <v>1441</v>
      </c>
      <c r="B1425">
        <v>640</v>
      </c>
      <c r="C1425">
        <f>IF(COUNTIF($B$2:B1425,B1425)=1,1,0)</f>
        <v>1</v>
      </c>
      <c r="D1425" s="1">
        <v>44937</v>
      </c>
      <c r="E1425" s="2">
        <v>0.56120370370370365</v>
      </c>
      <c r="F1425">
        <v>102</v>
      </c>
      <c r="G1425" t="str">
        <f>IFERROR(INDEX(menu_items!$B:$B,MATCH(F1425,menu_items!$A:$A,0)),"Unknown value")</f>
        <v>Cheeseburger</v>
      </c>
      <c r="H1425" t="str">
        <f>IFERROR(INDEX(menu_items!$C:$C,MATCH(F1425,menu_items!$A:$A,0)),"Unknown value")</f>
        <v>American</v>
      </c>
      <c r="I1425" s="5">
        <f>IFERROR(INDEX(menu_items!$D:$D,MATCH(F1425,menu_items!$A:$A,0)),0)</f>
        <v>13.95</v>
      </c>
      <c r="J1425" t="str">
        <f t="shared" si="110"/>
        <v>Wed</v>
      </c>
      <c r="K1425">
        <f t="shared" si="111"/>
        <v>11</v>
      </c>
      <c r="L1425" t="str">
        <f t="shared" si="112"/>
        <v>Jan</v>
      </c>
      <c r="M1425">
        <v>13</v>
      </c>
      <c r="N1425">
        <f t="shared" si="113"/>
        <v>3</v>
      </c>
      <c r="O1425" s="5">
        <f t="shared" si="114"/>
        <v>36.4</v>
      </c>
    </row>
    <row r="1426" spans="1:15" x14ac:dyDescent="0.25">
      <c r="A1426">
        <v>1442</v>
      </c>
      <c r="B1426">
        <v>640</v>
      </c>
      <c r="C1426">
        <f>IF(COUNTIF($B$2:B1426,B1426)=1,1,0)</f>
        <v>0</v>
      </c>
      <c r="D1426" s="1">
        <v>44937</v>
      </c>
      <c r="E1426" s="2">
        <v>0.56120370370370365</v>
      </c>
      <c r="F1426">
        <v>104</v>
      </c>
      <c r="G1426" t="str">
        <f>IFERROR(INDEX(menu_items!$B:$B,MATCH(F1426,menu_items!$A:$A,0)),"Unknown value")</f>
        <v>Veggie Burger</v>
      </c>
      <c r="H1426" t="str">
        <f>IFERROR(INDEX(menu_items!$C:$C,MATCH(F1426,menu_items!$A:$A,0)),"Unknown value")</f>
        <v>American</v>
      </c>
      <c r="I1426" s="5">
        <f>IFERROR(INDEX(menu_items!$D:$D,MATCH(F1426,menu_items!$A:$A,0)),0)</f>
        <v>10.5</v>
      </c>
      <c r="J1426" t="str">
        <f t="shared" si="110"/>
        <v>Wed</v>
      </c>
      <c r="K1426">
        <f t="shared" si="111"/>
        <v>11</v>
      </c>
      <c r="L1426" t="str">
        <f t="shared" si="112"/>
        <v>Jan</v>
      </c>
      <c r="M1426">
        <v>13</v>
      </c>
      <c r="N1426">
        <f t="shared" si="113"/>
        <v>3</v>
      </c>
      <c r="O1426" s="5">
        <f t="shared" si="114"/>
        <v>36.4</v>
      </c>
    </row>
    <row r="1427" spans="1:15" x14ac:dyDescent="0.25">
      <c r="A1427">
        <v>1443</v>
      </c>
      <c r="B1427">
        <v>640</v>
      </c>
      <c r="C1427">
        <f>IF(COUNTIF($B$2:B1427,B1427)=1,1,0)</f>
        <v>0</v>
      </c>
      <c r="D1427" s="1">
        <v>44937</v>
      </c>
      <c r="E1427" s="2">
        <v>0.56120370370370365</v>
      </c>
      <c r="F1427">
        <v>111</v>
      </c>
      <c r="G1427" t="str">
        <f>IFERROR(INDEX(menu_items!$B:$B,MATCH(F1427,menu_items!$A:$A,0)),"Unknown value")</f>
        <v>California Roll</v>
      </c>
      <c r="H1427" t="str">
        <f>IFERROR(INDEX(menu_items!$C:$C,MATCH(F1427,menu_items!$A:$A,0)),"Unknown value")</f>
        <v>Asian</v>
      </c>
      <c r="I1427" s="5">
        <f>IFERROR(INDEX(menu_items!$D:$D,MATCH(F1427,menu_items!$A:$A,0)),0)</f>
        <v>11.95</v>
      </c>
      <c r="J1427" t="str">
        <f t="shared" si="110"/>
        <v>Wed</v>
      </c>
      <c r="K1427">
        <f t="shared" si="111"/>
        <v>11</v>
      </c>
      <c r="L1427" t="str">
        <f t="shared" si="112"/>
        <v>Jan</v>
      </c>
      <c r="M1427">
        <v>13</v>
      </c>
      <c r="N1427">
        <f t="shared" si="113"/>
        <v>3</v>
      </c>
      <c r="O1427" s="5">
        <f t="shared" si="114"/>
        <v>36.4</v>
      </c>
    </row>
    <row r="1428" spans="1:15" x14ac:dyDescent="0.25">
      <c r="A1428">
        <v>1444</v>
      </c>
      <c r="B1428">
        <v>641</v>
      </c>
      <c r="C1428">
        <f>IF(COUNTIF($B$2:B1428,B1428)=1,1,0)</f>
        <v>1</v>
      </c>
      <c r="D1428" s="1">
        <v>44937</v>
      </c>
      <c r="E1428" s="2">
        <v>0.56789351851851855</v>
      </c>
      <c r="F1428">
        <v>113</v>
      </c>
      <c r="G1428" t="str">
        <f>IFERROR(INDEX(menu_items!$B:$B,MATCH(F1428,menu_items!$A:$A,0)),"Unknown value")</f>
        <v>Edamame</v>
      </c>
      <c r="H1428" t="str">
        <f>IFERROR(INDEX(menu_items!$C:$C,MATCH(F1428,menu_items!$A:$A,0)),"Unknown value")</f>
        <v>Asian</v>
      </c>
      <c r="I1428" s="5">
        <f>IFERROR(INDEX(menu_items!$D:$D,MATCH(F1428,menu_items!$A:$A,0)),0)</f>
        <v>5</v>
      </c>
      <c r="J1428" t="str">
        <f t="shared" si="110"/>
        <v>Wed</v>
      </c>
      <c r="K1428">
        <f t="shared" si="111"/>
        <v>11</v>
      </c>
      <c r="L1428" t="str">
        <f t="shared" si="112"/>
        <v>Jan</v>
      </c>
      <c r="M1428">
        <v>13</v>
      </c>
      <c r="N1428">
        <f t="shared" si="113"/>
        <v>4</v>
      </c>
      <c r="O1428" s="5">
        <f t="shared" si="114"/>
        <v>49.9</v>
      </c>
    </row>
    <row r="1429" spans="1:15" x14ac:dyDescent="0.25">
      <c r="A1429">
        <v>1445</v>
      </c>
      <c r="B1429">
        <v>641</v>
      </c>
      <c r="C1429">
        <f>IF(COUNTIF($B$2:B1429,B1429)=1,1,0)</f>
        <v>0</v>
      </c>
      <c r="D1429" s="1">
        <v>44937</v>
      </c>
      <c r="E1429" s="2">
        <v>0.56789351851851855</v>
      </c>
      <c r="F1429">
        <v>105</v>
      </c>
      <c r="G1429" t="str">
        <f>IFERROR(INDEX(menu_items!$B:$B,MATCH(F1429,menu_items!$A:$A,0)),"Unknown value")</f>
        <v>Mac &amp; Cheese</v>
      </c>
      <c r="H1429" t="str">
        <f>IFERROR(INDEX(menu_items!$C:$C,MATCH(F1429,menu_items!$A:$A,0)),"Unknown value")</f>
        <v>American</v>
      </c>
      <c r="I1429" s="5">
        <f>IFERROR(INDEX(menu_items!$D:$D,MATCH(F1429,menu_items!$A:$A,0)),0)</f>
        <v>7</v>
      </c>
      <c r="J1429" t="str">
        <f t="shared" si="110"/>
        <v>Wed</v>
      </c>
      <c r="K1429">
        <f t="shared" si="111"/>
        <v>11</v>
      </c>
      <c r="L1429" t="str">
        <f t="shared" si="112"/>
        <v>Jan</v>
      </c>
      <c r="M1429">
        <v>13</v>
      </c>
      <c r="N1429">
        <f t="shared" si="113"/>
        <v>4</v>
      </c>
      <c r="O1429" s="5">
        <f t="shared" si="114"/>
        <v>49.9</v>
      </c>
    </row>
    <row r="1430" spans="1:15" x14ac:dyDescent="0.25">
      <c r="A1430">
        <v>1446</v>
      </c>
      <c r="B1430">
        <v>641</v>
      </c>
      <c r="C1430">
        <f>IF(COUNTIF($B$2:B1430,B1430)=1,1,0)</f>
        <v>0</v>
      </c>
      <c r="D1430" s="1">
        <v>44937</v>
      </c>
      <c r="E1430" s="2">
        <v>0.56789351851851855</v>
      </c>
      <c r="F1430">
        <v>130</v>
      </c>
      <c r="G1430" t="str">
        <f>IFERROR(INDEX(menu_items!$B:$B,MATCH(F1430,menu_items!$A:$A,0)),"Unknown value")</f>
        <v>Shrimp Scampi</v>
      </c>
      <c r="H1430" t="str">
        <f>IFERROR(INDEX(menu_items!$C:$C,MATCH(F1430,menu_items!$A:$A,0)),"Unknown value")</f>
        <v>Italian</v>
      </c>
      <c r="I1430" s="5">
        <f>IFERROR(INDEX(menu_items!$D:$D,MATCH(F1430,menu_items!$A:$A,0)),0)</f>
        <v>19.95</v>
      </c>
      <c r="J1430" t="str">
        <f t="shared" si="110"/>
        <v>Wed</v>
      </c>
      <c r="K1430">
        <f t="shared" si="111"/>
        <v>11</v>
      </c>
      <c r="L1430" t="str">
        <f t="shared" si="112"/>
        <v>Jan</v>
      </c>
      <c r="M1430">
        <v>13</v>
      </c>
      <c r="N1430">
        <f t="shared" si="113"/>
        <v>4</v>
      </c>
      <c r="O1430" s="5">
        <f t="shared" si="114"/>
        <v>49.9</v>
      </c>
    </row>
    <row r="1431" spans="1:15" x14ac:dyDescent="0.25">
      <c r="A1431">
        <v>1447</v>
      </c>
      <c r="B1431">
        <v>641</v>
      </c>
      <c r="C1431">
        <f>IF(COUNTIF($B$2:B1431,B1431)=1,1,0)</f>
        <v>0</v>
      </c>
      <c r="D1431" s="1">
        <v>44937</v>
      </c>
      <c r="E1431" s="2">
        <v>0.56789351851851855</v>
      </c>
      <c r="F1431">
        <v>131</v>
      </c>
      <c r="G1431" t="str">
        <f>IFERROR(INDEX(menu_items!$B:$B,MATCH(F1431,menu_items!$A:$A,0)),"Unknown value")</f>
        <v>Chicken Parmesan</v>
      </c>
      <c r="H1431" t="str">
        <f>IFERROR(INDEX(menu_items!$C:$C,MATCH(F1431,menu_items!$A:$A,0)),"Unknown value")</f>
        <v>Italian</v>
      </c>
      <c r="I1431" s="5">
        <f>IFERROR(INDEX(menu_items!$D:$D,MATCH(F1431,menu_items!$A:$A,0)),0)</f>
        <v>17.95</v>
      </c>
      <c r="J1431" t="str">
        <f t="shared" si="110"/>
        <v>Wed</v>
      </c>
      <c r="K1431">
        <f t="shared" si="111"/>
        <v>11</v>
      </c>
      <c r="L1431" t="str">
        <f t="shared" si="112"/>
        <v>Jan</v>
      </c>
      <c r="M1431">
        <v>13</v>
      </c>
      <c r="N1431">
        <f t="shared" si="113"/>
        <v>4</v>
      </c>
      <c r="O1431" s="5">
        <f t="shared" si="114"/>
        <v>49.9</v>
      </c>
    </row>
    <row r="1432" spans="1:15" x14ac:dyDescent="0.25">
      <c r="A1432">
        <v>1448</v>
      </c>
      <c r="B1432">
        <v>642</v>
      </c>
      <c r="C1432">
        <f>IF(COUNTIF($B$2:B1432,B1432)=1,1,0)</f>
        <v>1</v>
      </c>
      <c r="D1432" s="1">
        <v>44937</v>
      </c>
      <c r="E1432" s="2">
        <v>0.56944444444444442</v>
      </c>
      <c r="F1432">
        <v>116</v>
      </c>
      <c r="G1432" t="str">
        <f>IFERROR(INDEX(menu_items!$B:$B,MATCH(F1432,menu_items!$A:$A,0)),"Unknown value")</f>
        <v>Steak Tacos</v>
      </c>
      <c r="H1432" t="str">
        <f>IFERROR(INDEX(menu_items!$C:$C,MATCH(F1432,menu_items!$A:$A,0)),"Unknown value")</f>
        <v>Mexican</v>
      </c>
      <c r="I1432" s="5">
        <f>IFERROR(INDEX(menu_items!$D:$D,MATCH(F1432,menu_items!$A:$A,0)),0)</f>
        <v>13.95</v>
      </c>
      <c r="J1432" t="str">
        <f t="shared" si="110"/>
        <v>Wed</v>
      </c>
      <c r="K1432">
        <f t="shared" si="111"/>
        <v>11</v>
      </c>
      <c r="L1432" t="str">
        <f t="shared" si="112"/>
        <v>Jan</v>
      </c>
      <c r="M1432">
        <v>13</v>
      </c>
      <c r="N1432">
        <f t="shared" si="113"/>
        <v>4</v>
      </c>
      <c r="O1432" s="5">
        <f t="shared" si="114"/>
        <v>51.349999999999994</v>
      </c>
    </row>
    <row r="1433" spans="1:15" x14ac:dyDescent="0.25">
      <c r="A1433">
        <v>1449</v>
      </c>
      <c r="B1433">
        <v>642</v>
      </c>
      <c r="C1433">
        <f>IF(COUNTIF($B$2:B1433,B1433)=1,1,0)</f>
        <v>0</v>
      </c>
      <c r="D1433" s="1">
        <v>44937</v>
      </c>
      <c r="E1433" s="2">
        <v>0.56944444444444442</v>
      </c>
      <c r="F1433">
        <v>102</v>
      </c>
      <c r="G1433" t="str">
        <f>IFERROR(INDEX(menu_items!$B:$B,MATCH(F1433,menu_items!$A:$A,0)),"Unknown value")</f>
        <v>Cheeseburger</v>
      </c>
      <c r="H1433" t="str">
        <f>IFERROR(INDEX(menu_items!$C:$C,MATCH(F1433,menu_items!$A:$A,0)),"Unknown value")</f>
        <v>American</v>
      </c>
      <c r="I1433" s="5">
        <f>IFERROR(INDEX(menu_items!$D:$D,MATCH(F1433,menu_items!$A:$A,0)),0)</f>
        <v>13.95</v>
      </c>
      <c r="J1433" t="str">
        <f t="shared" si="110"/>
        <v>Wed</v>
      </c>
      <c r="K1433">
        <f t="shared" si="111"/>
        <v>11</v>
      </c>
      <c r="L1433" t="str">
        <f t="shared" si="112"/>
        <v>Jan</v>
      </c>
      <c r="M1433">
        <v>13</v>
      </c>
      <c r="N1433">
        <f t="shared" si="113"/>
        <v>4</v>
      </c>
      <c r="O1433" s="5">
        <f t="shared" si="114"/>
        <v>51.349999999999994</v>
      </c>
    </row>
    <row r="1434" spans="1:15" x14ac:dyDescent="0.25">
      <c r="A1434">
        <v>1450</v>
      </c>
      <c r="B1434">
        <v>642</v>
      </c>
      <c r="C1434">
        <f>IF(COUNTIF($B$2:B1434,B1434)=1,1,0)</f>
        <v>0</v>
      </c>
      <c r="D1434" s="1">
        <v>44937</v>
      </c>
      <c r="E1434" s="2">
        <v>0.56944444444444442</v>
      </c>
      <c r="F1434">
        <v>117</v>
      </c>
      <c r="G1434" t="str">
        <f>IFERROR(INDEX(menu_items!$B:$B,MATCH(F1434,menu_items!$A:$A,0)),"Unknown value")</f>
        <v>Chicken Burrito</v>
      </c>
      <c r="H1434" t="str">
        <f>IFERROR(INDEX(menu_items!$C:$C,MATCH(F1434,menu_items!$A:$A,0)),"Unknown value")</f>
        <v>Mexican</v>
      </c>
      <c r="I1434" s="5">
        <f>IFERROR(INDEX(menu_items!$D:$D,MATCH(F1434,menu_items!$A:$A,0)),0)</f>
        <v>12.95</v>
      </c>
      <c r="J1434" t="str">
        <f t="shared" si="110"/>
        <v>Wed</v>
      </c>
      <c r="K1434">
        <f t="shared" si="111"/>
        <v>11</v>
      </c>
      <c r="L1434" t="str">
        <f t="shared" si="112"/>
        <v>Jan</v>
      </c>
      <c r="M1434">
        <v>13</v>
      </c>
      <c r="N1434">
        <f t="shared" si="113"/>
        <v>4</v>
      </c>
      <c r="O1434" s="5">
        <f t="shared" si="114"/>
        <v>51.349999999999994</v>
      </c>
    </row>
    <row r="1435" spans="1:15" x14ac:dyDescent="0.25">
      <c r="A1435">
        <v>1451</v>
      </c>
      <c r="B1435">
        <v>642</v>
      </c>
      <c r="C1435">
        <f>IF(COUNTIF($B$2:B1435,B1435)=1,1,0)</f>
        <v>0</v>
      </c>
      <c r="D1435" s="1">
        <v>44937</v>
      </c>
      <c r="E1435" s="2">
        <v>0.56944444444444442</v>
      </c>
      <c r="F1435">
        <v>121</v>
      </c>
      <c r="G1435" t="str">
        <f>IFERROR(INDEX(menu_items!$B:$B,MATCH(F1435,menu_items!$A:$A,0)),"Unknown value")</f>
        <v>Cheese Quesadillas</v>
      </c>
      <c r="H1435" t="str">
        <f>IFERROR(INDEX(menu_items!$C:$C,MATCH(F1435,menu_items!$A:$A,0)),"Unknown value")</f>
        <v>Mexican</v>
      </c>
      <c r="I1435" s="5">
        <f>IFERROR(INDEX(menu_items!$D:$D,MATCH(F1435,menu_items!$A:$A,0)),0)</f>
        <v>10.5</v>
      </c>
      <c r="J1435" t="str">
        <f t="shared" si="110"/>
        <v>Wed</v>
      </c>
      <c r="K1435">
        <f t="shared" si="111"/>
        <v>11</v>
      </c>
      <c r="L1435" t="str">
        <f t="shared" si="112"/>
        <v>Jan</v>
      </c>
      <c r="M1435">
        <v>13</v>
      </c>
      <c r="N1435">
        <f t="shared" si="113"/>
        <v>4</v>
      </c>
      <c r="O1435" s="5">
        <f t="shared" si="114"/>
        <v>51.349999999999994</v>
      </c>
    </row>
    <row r="1436" spans="1:15" x14ac:dyDescent="0.25">
      <c r="A1436">
        <v>1452</v>
      </c>
      <c r="B1436">
        <v>643</v>
      </c>
      <c r="C1436">
        <f>IF(COUNTIF($B$2:B1436,B1436)=1,1,0)</f>
        <v>1</v>
      </c>
      <c r="D1436" s="1">
        <v>44937</v>
      </c>
      <c r="E1436" s="2">
        <v>0.57174768518518515</v>
      </c>
      <c r="F1436">
        <v>131</v>
      </c>
      <c r="G1436" t="str">
        <f>IFERROR(INDEX(menu_items!$B:$B,MATCH(F1436,menu_items!$A:$A,0)),"Unknown value")</f>
        <v>Chicken Parmesan</v>
      </c>
      <c r="H1436" t="str">
        <f>IFERROR(INDEX(menu_items!$C:$C,MATCH(F1436,menu_items!$A:$A,0)),"Unknown value")</f>
        <v>Italian</v>
      </c>
      <c r="I1436" s="5">
        <f>IFERROR(INDEX(menu_items!$D:$D,MATCH(F1436,menu_items!$A:$A,0)),0)</f>
        <v>17.95</v>
      </c>
      <c r="J1436" t="str">
        <f t="shared" si="110"/>
        <v>Wed</v>
      </c>
      <c r="K1436">
        <f t="shared" si="111"/>
        <v>11</v>
      </c>
      <c r="L1436" t="str">
        <f t="shared" si="112"/>
        <v>Jan</v>
      </c>
      <c r="M1436">
        <v>13</v>
      </c>
      <c r="N1436">
        <f t="shared" si="113"/>
        <v>1</v>
      </c>
      <c r="O1436" s="5">
        <f t="shared" si="114"/>
        <v>17.95</v>
      </c>
    </row>
    <row r="1437" spans="1:15" x14ac:dyDescent="0.25">
      <c r="A1437">
        <v>1453</v>
      </c>
      <c r="B1437">
        <v>644</v>
      </c>
      <c r="C1437">
        <f>IF(COUNTIF($B$2:B1437,B1437)=1,1,0)</f>
        <v>1</v>
      </c>
      <c r="D1437" s="1">
        <v>44937</v>
      </c>
      <c r="E1437" s="2">
        <v>0.57837962962962963</v>
      </c>
      <c r="F1437">
        <v>117</v>
      </c>
      <c r="G1437" t="str">
        <f>IFERROR(INDEX(menu_items!$B:$B,MATCH(F1437,menu_items!$A:$A,0)),"Unknown value")</f>
        <v>Chicken Burrito</v>
      </c>
      <c r="H1437" t="str">
        <f>IFERROR(INDEX(menu_items!$C:$C,MATCH(F1437,menu_items!$A:$A,0)),"Unknown value")</f>
        <v>Mexican</v>
      </c>
      <c r="I1437" s="5">
        <f>IFERROR(INDEX(menu_items!$D:$D,MATCH(F1437,menu_items!$A:$A,0)),0)</f>
        <v>12.95</v>
      </c>
      <c r="J1437" t="str">
        <f t="shared" si="110"/>
        <v>Wed</v>
      </c>
      <c r="K1437">
        <f t="shared" si="111"/>
        <v>11</v>
      </c>
      <c r="L1437" t="str">
        <f t="shared" si="112"/>
        <v>Jan</v>
      </c>
      <c r="M1437">
        <v>13</v>
      </c>
      <c r="N1437">
        <f t="shared" si="113"/>
        <v>2</v>
      </c>
      <c r="O1437" s="5">
        <f t="shared" si="114"/>
        <v>27.9</v>
      </c>
    </row>
    <row r="1438" spans="1:15" x14ac:dyDescent="0.25">
      <c r="A1438">
        <v>1454</v>
      </c>
      <c r="B1438">
        <v>644</v>
      </c>
      <c r="C1438">
        <f>IF(COUNTIF($B$2:B1438,B1438)=1,1,0)</f>
        <v>0</v>
      </c>
      <c r="D1438" s="1">
        <v>44937</v>
      </c>
      <c r="E1438" s="2">
        <v>0.57837962962962963</v>
      </c>
      <c r="F1438">
        <v>118</v>
      </c>
      <c r="G1438" t="str">
        <f>IFERROR(INDEX(menu_items!$B:$B,MATCH(F1438,menu_items!$A:$A,0)),"Unknown value")</f>
        <v>Steak Burrito</v>
      </c>
      <c r="H1438" t="str">
        <f>IFERROR(INDEX(menu_items!$C:$C,MATCH(F1438,menu_items!$A:$A,0)),"Unknown value")</f>
        <v>Mexican</v>
      </c>
      <c r="I1438" s="5">
        <f>IFERROR(INDEX(menu_items!$D:$D,MATCH(F1438,menu_items!$A:$A,0)),0)</f>
        <v>14.95</v>
      </c>
      <c r="J1438" t="str">
        <f t="shared" si="110"/>
        <v>Wed</v>
      </c>
      <c r="K1438">
        <f t="shared" si="111"/>
        <v>11</v>
      </c>
      <c r="L1438" t="str">
        <f t="shared" si="112"/>
        <v>Jan</v>
      </c>
      <c r="M1438">
        <v>13</v>
      </c>
      <c r="N1438">
        <f t="shared" si="113"/>
        <v>2</v>
      </c>
      <c r="O1438" s="5">
        <f t="shared" si="114"/>
        <v>27.9</v>
      </c>
    </row>
    <row r="1439" spans="1:15" x14ac:dyDescent="0.25">
      <c r="A1439">
        <v>1455</v>
      </c>
      <c r="B1439">
        <v>645</v>
      </c>
      <c r="C1439">
        <f>IF(COUNTIF($B$2:B1439,B1439)=1,1,0)</f>
        <v>1</v>
      </c>
      <c r="D1439" s="1">
        <v>44937</v>
      </c>
      <c r="E1439" s="2">
        <v>0.5859375</v>
      </c>
      <c r="F1439">
        <v>101</v>
      </c>
      <c r="G1439" t="str">
        <f>IFERROR(INDEX(menu_items!$B:$B,MATCH(F1439,menu_items!$A:$A,0)),"Unknown value")</f>
        <v>Hamburger</v>
      </c>
      <c r="H1439" t="str">
        <f>IFERROR(INDEX(menu_items!$C:$C,MATCH(F1439,menu_items!$A:$A,0)),"Unknown value")</f>
        <v>American</v>
      </c>
      <c r="I1439" s="5">
        <f>IFERROR(INDEX(menu_items!$D:$D,MATCH(F1439,menu_items!$A:$A,0)),0)</f>
        <v>12.95</v>
      </c>
      <c r="J1439" t="str">
        <f t="shared" si="110"/>
        <v>Wed</v>
      </c>
      <c r="K1439">
        <f t="shared" si="111"/>
        <v>11</v>
      </c>
      <c r="L1439" t="str">
        <f t="shared" si="112"/>
        <v>Jan</v>
      </c>
      <c r="M1439">
        <v>14</v>
      </c>
      <c r="N1439">
        <f t="shared" si="113"/>
        <v>2</v>
      </c>
      <c r="O1439" s="5">
        <f t="shared" si="114"/>
        <v>29.45</v>
      </c>
    </row>
    <row r="1440" spans="1:15" x14ac:dyDescent="0.25">
      <c r="A1440">
        <v>1456</v>
      </c>
      <c r="B1440">
        <v>645</v>
      </c>
      <c r="C1440">
        <f>IF(COUNTIF($B$2:B1440,B1440)=1,1,0)</f>
        <v>0</v>
      </c>
      <c r="D1440" s="1">
        <v>44937</v>
      </c>
      <c r="E1440" s="2">
        <v>0.5859375</v>
      </c>
      <c r="F1440">
        <v>107</v>
      </c>
      <c r="G1440" t="str">
        <f>IFERROR(INDEX(menu_items!$B:$B,MATCH(F1440,menu_items!$A:$A,0)),"Unknown value")</f>
        <v>Orange Chicken</v>
      </c>
      <c r="H1440" t="str">
        <f>IFERROR(INDEX(menu_items!$C:$C,MATCH(F1440,menu_items!$A:$A,0)),"Unknown value")</f>
        <v>Asian</v>
      </c>
      <c r="I1440" s="5">
        <f>IFERROR(INDEX(menu_items!$D:$D,MATCH(F1440,menu_items!$A:$A,0)),0)</f>
        <v>16.5</v>
      </c>
      <c r="J1440" t="str">
        <f t="shared" si="110"/>
        <v>Wed</v>
      </c>
      <c r="K1440">
        <f t="shared" si="111"/>
        <v>11</v>
      </c>
      <c r="L1440" t="str">
        <f t="shared" si="112"/>
        <v>Jan</v>
      </c>
      <c r="M1440">
        <v>14</v>
      </c>
      <c r="N1440">
        <f t="shared" si="113"/>
        <v>2</v>
      </c>
      <c r="O1440" s="5">
        <f t="shared" si="114"/>
        <v>29.45</v>
      </c>
    </row>
    <row r="1441" spans="1:15" x14ac:dyDescent="0.25">
      <c r="A1441">
        <v>1457</v>
      </c>
      <c r="B1441">
        <v>646</v>
      </c>
      <c r="C1441">
        <f>IF(COUNTIF($B$2:B1441,B1441)=1,1,0)</f>
        <v>1</v>
      </c>
      <c r="D1441" s="1">
        <v>44937</v>
      </c>
      <c r="E1441" s="2">
        <v>0.58849537037037036</v>
      </c>
      <c r="F1441">
        <v>109</v>
      </c>
      <c r="G1441" t="str">
        <f>IFERROR(INDEX(menu_items!$B:$B,MATCH(F1441,menu_items!$A:$A,0)),"Unknown value")</f>
        <v>Korean Beef Bowl</v>
      </c>
      <c r="H1441" t="str">
        <f>IFERROR(INDEX(menu_items!$C:$C,MATCH(F1441,menu_items!$A:$A,0)),"Unknown value")</f>
        <v>Asian</v>
      </c>
      <c r="I1441" s="5">
        <f>IFERROR(INDEX(menu_items!$D:$D,MATCH(F1441,menu_items!$A:$A,0)),0)</f>
        <v>17.95</v>
      </c>
      <c r="J1441" t="str">
        <f t="shared" si="110"/>
        <v>Wed</v>
      </c>
      <c r="K1441">
        <f t="shared" si="111"/>
        <v>11</v>
      </c>
      <c r="L1441" t="str">
        <f t="shared" si="112"/>
        <v>Jan</v>
      </c>
      <c r="M1441">
        <v>14</v>
      </c>
      <c r="N1441">
        <f t="shared" si="113"/>
        <v>2</v>
      </c>
      <c r="O1441" s="5">
        <f t="shared" si="114"/>
        <v>24.95</v>
      </c>
    </row>
    <row r="1442" spans="1:15" x14ac:dyDescent="0.25">
      <c r="A1442">
        <v>1458</v>
      </c>
      <c r="B1442">
        <v>646</v>
      </c>
      <c r="C1442">
        <f>IF(COUNTIF($B$2:B1442,B1442)=1,1,0)</f>
        <v>0</v>
      </c>
      <c r="D1442" s="1">
        <v>44937</v>
      </c>
      <c r="E1442" s="2">
        <v>0.58849537037037036</v>
      </c>
      <c r="F1442">
        <v>106</v>
      </c>
      <c r="G1442" t="str">
        <f>IFERROR(INDEX(menu_items!$B:$B,MATCH(F1442,menu_items!$A:$A,0)),"Unknown value")</f>
        <v>French Fries</v>
      </c>
      <c r="H1442" t="str">
        <f>IFERROR(INDEX(menu_items!$C:$C,MATCH(F1442,menu_items!$A:$A,0)),"Unknown value")</f>
        <v>American</v>
      </c>
      <c r="I1442" s="5">
        <f>IFERROR(INDEX(menu_items!$D:$D,MATCH(F1442,menu_items!$A:$A,0)),0)</f>
        <v>7</v>
      </c>
      <c r="J1442" t="str">
        <f t="shared" si="110"/>
        <v>Wed</v>
      </c>
      <c r="K1442">
        <f t="shared" si="111"/>
        <v>11</v>
      </c>
      <c r="L1442" t="str">
        <f t="shared" si="112"/>
        <v>Jan</v>
      </c>
      <c r="M1442">
        <v>14</v>
      </c>
      <c r="N1442">
        <f t="shared" si="113"/>
        <v>2</v>
      </c>
      <c r="O1442" s="5">
        <f t="shared" si="114"/>
        <v>24.95</v>
      </c>
    </row>
    <row r="1443" spans="1:15" x14ac:dyDescent="0.25">
      <c r="A1443">
        <v>1459</v>
      </c>
      <c r="B1443">
        <v>647</v>
      </c>
      <c r="C1443">
        <f>IF(COUNTIF($B$2:B1443,B1443)=1,1,0)</f>
        <v>1</v>
      </c>
      <c r="D1443" s="1">
        <v>44937</v>
      </c>
      <c r="E1443" s="2">
        <v>0.58859953703703705</v>
      </c>
      <c r="F1443">
        <v>109</v>
      </c>
      <c r="G1443" t="str">
        <f>IFERROR(INDEX(menu_items!$B:$B,MATCH(F1443,menu_items!$A:$A,0)),"Unknown value")</f>
        <v>Korean Beef Bowl</v>
      </c>
      <c r="H1443" t="str">
        <f>IFERROR(INDEX(menu_items!$C:$C,MATCH(F1443,menu_items!$A:$A,0)),"Unknown value")</f>
        <v>Asian</v>
      </c>
      <c r="I1443" s="5">
        <f>IFERROR(INDEX(menu_items!$D:$D,MATCH(F1443,menu_items!$A:$A,0)),0)</f>
        <v>17.95</v>
      </c>
      <c r="J1443" t="str">
        <f t="shared" si="110"/>
        <v>Wed</v>
      </c>
      <c r="K1443">
        <f t="shared" si="111"/>
        <v>11</v>
      </c>
      <c r="L1443" t="str">
        <f t="shared" si="112"/>
        <v>Jan</v>
      </c>
      <c r="M1443">
        <v>14</v>
      </c>
      <c r="N1443">
        <f t="shared" si="113"/>
        <v>1</v>
      </c>
      <c r="O1443" s="5">
        <f t="shared" si="114"/>
        <v>17.95</v>
      </c>
    </row>
    <row r="1444" spans="1:15" x14ac:dyDescent="0.25">
      <c r="A1444">
        <v>1460</v>
      </c>
      <c r="B1444">
        <v>648</v>
      </c>
      <c r="C1444">
        <f>IF(COUNTIF($B$2:B1444,B1444)=1,1,0)</f>
        <v>1</v>
      </c>
      <c r="D1444" s="1">
        <v>44937</v>
      </c>
      <c r="E1444" s="2">
        <v>0.5953356481481481</v>
      </c>
      <c r="F1444">
        <v>125</v>
      </c>
      <c r="G1444" t="str">
        <f>IFERROR(INDEX(menu_items!$B:$B,MATCH(F1444,menu_items!$A:$A,0)),"Unknown value")</f>
        <v>Spaghetti &amp; Meatballs</v>
      </c>
      <c r="H1444" t="str">
        <f>IFERROR(INDEX(menu_items!$C:$C,MATCH(F1444,menu_items!$A:$A,0)),"Unknown value")</f>
        <v>Italian</v>
      </c>
      <c r="I1444" s="5">
        <f>IFERROR(INDEX(menu_items!$D:$D,MATCH(F1444,menu_items!$A:$A,0)),0)</f>
        <v>17.95</v>
      </c>
      <c r="J1444" t="str">
        <f t="shared" si="110"/>
        <v>Wed</v>
      </c>
      <c r="K1444">
        <f t="shared" si="111"/>
        <v>11</v>
      </c>
      <c r="L1444" t="str">
        <f t="shared" si="112"/>
        <v>Jan</v>
      </c>
      <c r="M1444">
        <v>14</v>
      </c>
      <c r="N1444">
        <f t="shared" si="113"/>
        <v>2</v>
      </c>
      <c r="O1444" s="5">
        <f t="shared" si="114"/>
        <v>22.95</v>
      </c>
    </row>
    <row r="1445" spans="1:15" x14ac:dyDescent="0.25">
      <c r="A1445">
        <v>1461</v>
      </c>
      <c r="B1445">
        <v>648</v>
      </c>
      <c r="C1445">
        <f>IF(COUNTIF($B$2:B1445,B1445)=1,1,0)</f>
        <v>0</v>
      </c>
      <c r="D1445" s="1">
        <v>44937</v>
      </c>
      <c r="E1445" s="2">
        <v>0.5953356481481481</v>
      </c>
      <c r="F1445">
        <v>113</v>
      </c>
      <c r="G1445" t="str">
        <f>IFERROR(INDEX(menu_items!$B:$B,MATCH(F1445,menu_items!$A:$A,0)),"Unknown value")</f>
        <v>Edamame</v>
      </c>
      <c r="H1445" t="str">
        <f>IFERROR(INDEX(menu_items!$C:$C,MATCH(F1445,menu_items!$A:$A,0)),"Unknown value")</f>
        <v>Asian</v>
      </c>
      <c r="I1445" s="5">
        <f>IFERROR(INDEX(menu_items!$D:$D,MATCH(F1445,menu_items!$A:$A,0)),0)</f>
        <v>5</v>
      </c>
      <c r="J1445" t="str">
        <f t="shared" si="110"/>
        <v>Wed</v>
      </c>
      <c r="K1445">
        <f t="shared" si="111"/>
        <v>11</v>
      </c>
      <c r="L1445" t="str">
        <f t="shared" si="112"/>
        <v>Jan</v>
      </c>
      <c r="M1445">
        <v>14</v>
      </c>
      <c r="N1445">
        <f t="shared" si="113"/>
        <v>2</v>
      </c>
      <c r="O1445" s="5">
        <f t="shared" si="114"/>
        <v>22.95</v>
      </c>
    </row>
    <row r="1446" spans="1:15" x14ac:dyDescent="0.25">
      <c r="A1446">
        <v>1462</v>
      </c>
      <c r="B1446">
        <v>649</v>
      </c>
      <c r="C1446">
        <f>IF(COUNTIF($B$2:B1446,B1446)=1,1,0)</f>
        <v>1</v>
      </c>
      <c r="D1446" s="1">
        <v>44937</v>
      </c>
      <c r="E1446" s="2">
        <v>0.60373842592592597</v>
      </c>
      <c r="F1446">
        <v>102</v>
      </c>
      <c r="G1446" t="str">
        <f>IFERROR(INDEX(menu_items!$B:$B,MATCH(F1446,menu_items!$A:$A,0)),"Unknown value")</f>
        <v>Cheeseburger</v>
      </c>
      <c r="H1446" t="str">
        <f>IFERROR(INDEX(menu_items!$C:$C,MATCH(F1446,menu_items!$A:$A,0)),"Unknown value")</f>
        <v>American</v>
      </c>
      <c r="I1446" s="5">
        <f>IFERROR(INDEX(menu_items!$D:$D,MATCH(F1446,menu_items!$A:$A,0)),0)</f>
        <v>13.95</v>
      </c>
      <c r="J1446" t="str">
        <f t="shared" si="110"/>
        <v>Wed</v>
      </c>
      <c r="K1446">
        <f t="shared" si="111"/>
        <v>11</v>
      </c>
      <c r="L1446" t="str">
        <f t="shared" si="112"/>
        <v>Jan</v>
      </c>
      <c r="M1446">
        <v>14</v>
      </c>
      <c r="N1446">
        <f t="shared" si="113"/>
        <v>4</v>
      </c>
      <c r="O1446" s="5">
        <f t="shared" si="114"/>
        <v>47.849999999999994</v>
      </c>
    </row>
    <row r="1447" spans="1:15" x14ac:dyDescent="0.25">
      <c r="A1447">
        <v>1463</v>
      </c>
      <c r="B1447">
        <v>649</v>
      </c>
      <c r="C1447">
        <f>IF(COUNTIF($B$2:B1447,B1447)=1,1,0)</f>
        <v>0</v>
      </c>
      <c r="D1447" s="1">
        <v>44937</v>
      </c>
      <c r="E1447" s="2">
        <v>0.60373842592592597</v>
      </c>
      <c r="F1447">
        <v>113</v>
      </c>
      <c r="G1447" t="str">
        <f>IFERROR(INDEX(menu_items!$B:$B,MATCH(F1447,menu_items!$A:$A,0)),"Unknown value")</f>
        <v>Edamame</v>
      </c>
      <c r="H1447" t="str">
        <f>IFERROR(INDEX(menu_items!$C:$C,MATCH(F1447,menu_items!$A:$A,0)),"Unknown value")</f>
        <v>Asian</v>
      </c>
      <c r="I1447" s="5">
        <f>IFERROR(INDEX(menu_items!$D:$D,MATCH(F1447,menu_items!$A:$A,0)),0)</f>
        <v>5</v>
      </c>
      <c r="J1447" t="str">
        <f t="shared" si="110"/>
        <v>Wed</v>
      </c>
      <c r="K1447">
        <f t="shared" si="111"/>
        <v>11</v>
      </c>
      <c r="L1447" t="str">
        <f t="shared" si="112"/>
        <v>Jan</v>
      </c>
      <c r="M1447">
        <v>14</v>
      </c>
      <c r="N1447">
        <f t="shared" si="113"/>
        <v>4</v>
      </c>
      <c r="O1447" s="5">
        <f t="shared" si="114"/>
        <v>47.849999999999994</v>
      </c>
    </row>
    <row r="1448" spans="1:15" x14ac:dyDescent="0.25">
      <c r="A1448">
        <v>1464</v>
      </c>
      <c r="B1448">
        <v>649</v>
      </c>
      <c r="C1448">
        <f>IF(COUNTIF($B$2:B1448,B1448)=1,1,0)</f>
        <v>0</v>
      </c>
      <c r="D1448" s="1">
        <v>44937</v>
      </c>
      <c r="E1448" s="2">
        <v>0.60373842592592597</v>
      </c>
      <c r="F1448">
        <v>118</v>
      </c>
      <c r="G1448" t="str">
        <f>IFERROR(INDEX(menu_items!$B:$B,MATCH(F1448,menu_items!$A:$A,0)),"Unknown value")</f>
        <v>Steak Burrito</v>
      </c>
      <c r="H1448" t="str">
        <f>IFERROR(INDEX(menu_items!$C:$C,MATCH(F1448,menu_items!$A:$A,0)),"Unknown value")</f>
        <v>Mexican</v>
      </c>
      <c r="I1448" s="5">
        <f>IFERROR(INDEX(menu_items!$D:$D,MATCH(F1448,menu_items!$A:$A,0)),0)</f>
        <v>14.95</v>
      </c>
      <c r="J1448" t="str">
        <f t="shared" si="110"/>
        <v>Wed</v>
      </c>
      <c r="K1448">
        <f t="shared" si="111"/>
        <v>11</v>
      </c>
      <c r="L1448" t="str">
        <f t="shared" si="112"/>
        <v>Jan</v>
      </c>
      <c r="M1448">
        <v>14</v>
      </c>
      <c r="N1448">
        <f t="shared" si="113"/>
        <v>4</v>
      </c>
      <c r="O1448" s="5">
        <f t="shared" si="114"/>
        <v>47.849999999999994</v>
      </c>
    </row>
    <row r="1449" spans="1:15" x14ac:dyDescent="0.25">
      <c r="A1449">
        <v>1465</v>
      </c>
      <c r="B1449">
        <v>649</v>
      </c>
      <c r="C1449">
        <f>IF(COUNTIF($B$2:B1449,B1449)=1,1,0)</f>
        <v>0</v>
      </c>
      <c r="D1449" s="1">
        <v>44937</v>
      </c>
      <c r="E1449" s="2">
        <v>0.60373842592592597</v>
      </c>
      <c r="F1449">
        <v>120</v>
      </c>
      <c r="G1449" t="str">
        <f>IFERROR(INDEX(menu_items!$B:$B,MATCH(F1449,menu_items!$A:$A,0)),"Unknown value")</f>
        <v>Steak Torta</v>
      </c>
      <c r="H1449" t="str">
        <f>IFERROR(INDEX(menu_items!$C:$C,MATCH(F1449,menu_items!$A:$A,0)),"Unknown value")</f>
        <v>Mexican</v>
      </c>
      <c r="I1449" s="5">
        <f>IFERROR(INDEX(menu_items!$D:$D,MATCH(F1449,menu_items!$A:$A,0)),0)</f>
        <v>13.95</v>
      </c>
      <c r="J1449" t="str">
        <f t="shared" si="110"/>
        <v>Wed</v>
      </c>
      <c r="K1449">
        <f t="shared" si="111"/>
        <v>11</v>
      </c>
      <c r="L1449" t="str">
        <f t="shared" si="112"/>
        <v>Jan</v>
      </c>
      <c r="M1449">
        <v>14</v>
      </c>
      <c r="N1449">
        <f t="shared" si="113"/>
        <v>4</v>
      </c>
      <c r="O1449" s="5">
        <f t="shared" si="114"/>
        <v>47.849999999999994</v>
      </c>
    </row>
    <row r="1450" spans="1:15" x14ac:dyDescent="0.25">
      <c r="A1450">
        <v>1466</v>
      </c>
      <c r="B1450">
        <v>650</v>
      </c>
      <c r="C1450">
        <f>IF(COUNTIF($B$2:B1450,B1450)=1,1,0)</f>
        <v>1</v>
      </c>
      <c r="D1450" s="1">
        <v>44937</v>
      </c>
      <c r="E1450" s="2">
        <v>0.60700231481481481</v>
      </c>
      <c r="F1450">
        <v>113</v>
      </c>
      <c r="G1450" t="str">
        <f>IFERROR(INDEX(menu_items!$B:$B,MATCH(F1450,menu_items!$A:$A,0)),"Unknown value")</f>
        <v>Edamame</v>
      </c>
      <c r="H1450" t="str">
        <f>IFERROR(INDEX(menu_items!$C:$C,MATCH(F1450,menu_items!$A:$A,0)),"Unknown value")</f>
        <v>Asian</v>
      </c>
      <c r="I1450" s="5">
        <f>IFERROR(INDEX(menu_items!$D:$D,MATCH(F1450,menu_items!$A:$A,0)),0)</f>
        <v>5</v>
      </c>
      <c r="J1450" t="str">
        <f t="shared" si="110"/>
        <v>Wed</v>
      </c>
      <c r="K1450">
        <f t="shared" si="111"/>
        <v>11</v>
      </c>
      <c r="L1450" t="str">
        <f t="shared" si="112"/>
        <v>Jan</v>
      </c>
      <c r="M1450">
        <v>14</v>
      </c>
      <c r="N1450">
        <f t="shared" si="113"/>
        <v>1</v>
      </c>
      <c r="O1450" s="5">
        <f t="shared" si="114"/>
        <v>5</v>
      </c>
    </row>
    <row r="1451" spans="1:15" x14ac:dyDescent="0.25">
      <c r="A1451">
        <v>1467</v>
      </c>
      <c r="B1451">
        <v>651</v>
      </c>
      <c r="C1451">
        <f>IF(COUNTIF($B$2:B1451,B1451)=1,1,0)</f>
        <v>1</v>
      </c>
      <c r="D1451" s="1">
        <v>44937</v>
      </c>
      <c r="E1451" s="2">
        <v>0.61776620370370372</v>
      </c>
      <c r="F1451">
        <v>101</v>
      </c>
      <c r="G1451" t="str">
        <f>IFERROR(INDEX(menu_items!$B:$B,MATCH(F1451,menu_items!$A:$A,0)),"Unknown value")</f>
        <v>Hamburger</v>
      </c>
      <c r="H1451" t="str">
        <f>IFERROR(INDEX(menu_items!$C:$C,MATCH(F1451,menu_items!$A:$A,0)),"Unknown value")</f>
        <v>American</v>
      </c>
      <c r="I1451" s="5">
        <f>IFERROR(INDEX(menu_items!$D:$D,MATCH(F1451,menu_items!$A:$A,0)),0)</f>
        <v>12.95</v>
      </c>
      <c r="J1451" t="str">
        <f t="shared" si="110"/>
        <v>Wed</v>
      </c>
      <c r="K1451">
        <f t="shared" si="111"/>
        <v>11</v>
      </c>
      <c r="L1451" t="str">
        <f t="shared" si="112"/>
        <v>Jan</v>
      </c>
      <c r="M1451">
        <v>14</v>
      </c>
      <c r="N1451">
        <f t="shared" si="113"/>
        <v>3</v>
      </c>
      <c r="O1451" s="5">
        <f t="shared" si="114"/>
        <v>31.9</v>
      </c>
    </row>
    <row r="1452" spans="1:15" x14ac:dyDescent="0.25">
      <c r="A1452">
        <v>1468</v>
      </c>
      <c r="B1452">
        <v>651</v>
      </c>
      <c r="C1452">
        <f>IF(COUNTIF($B$2:B1452,B1452)=1,1,0)</f>
        <v>0</v>
      </c>
      <c r="D1452" s="1">
        <v>44937</v>
      </c>
      <c r="E1452" s="2">
        <v>0.61776620370370372</v>
      </c>
      <c r="F1452">
        <v>116</v>
      </c>
      <c r="G1452" t="str">
        <f>IFERROR(INDEX(menu_items!$B:$B,MATCH(F1452,menu_items!$A:$A,0)),"Unknown value")</f>
        <v>Steak Tacos</v>
      </c>
      <c r="H1452" t="str">
        <f>IFERROR(INDEX(menu_items!$C:$C,MATCH(F1452,menu_items!$A:$A,0)),"Unknown value")</f>
        <v>Mexican</v>
      </c>
      <c r="I1452" s="5">
        <f>IFERROR(INDEX(menu_items!$D:$D,MATCH(F1452,menu_items!$A:$A,0)),0)</f>
        <v>13.95</v>
      </c>
      <c r="J1452" t="str">
        <f t="shared" si="110"/>
        <v>Wed</v>
      </c>
      <c r="K1452">
        <f t="shared" si="111"/>
        <v>11</v>
      </c>
      <c r="L1452" t="str">
        <f t="shared" si="112"/>
        <v>Jan</v>
      </c>
      <c r="M1452">
        <v>14</v>
      </c>
      <c r="N1452">
        <f t="shared" si="113"/>
        <v>3</v>
      </c>
      <c r="O1452" s="5">
        <f t="shared" si="114"/>
        <v>31.9</v>
      </c>
    </row>
    <row r="1453" spans="1:15" x14ac:dyDescent="0.25">
      <c r="A1453">
        <v>1469</v>
      </c>
      <c r="B1453">
        <v>651</v>
      </c>
      <c r="C1453">
        <f>IF(COUNTIF($B$2:B1453,B1453)=1,1,0)</f>
        <v>0</v>
      </c>
      <c r="D1453" s="1">
        <v>44937</v>
      </c>
      <c r="E1453" s="2">
        <v>0.61776620370370372</v>
      </c>
      <c r="F1453">
        <v>113</v>
      </c>
      <c r="G1453" t="str">
        <f>IFERROR(INDEX(menu_items!$B:$B,MATCH(F1453,menu_items!$A:$A,0)),"Unknown value")</f>
        <v>Edamame</v>
      </c>
      <c r="H1453" t="str">
        <f>IFERROR(INDEX(menu_items!$C:$C,MATCH(F1453,menu_items!$A:$A,0)),"Unknown value")</f>
        <v>Asian</v>
      </c>
      <c r="I1453" s="5">
        <f>IFERROR(INDEX(menu_items!$D:$D,MATCH(F1453,menu_items!$A:$A,0)),0)</f>
        <v>5</v>
      </c>
      <c r="J1453" t="str">
        <f t="shared" si="110"/>
        <v>Wed</v>
      </c>
      <c r="K1453">
        <f t="shared" si="111"/>
        <v>11</v>
      </c>
      <c r="L1453" t="str">
        <f t="shared" si="112"/>
        <v>Jan</v>
      </c>
      <c r="M1453">
        <v>14</v>
      </c>
      <c r="N1453">
        <f t="shared" si="113"/>
        <v>3</v>
      </c>
      <c r="O1453" s="5">
        <f t="shared" si="114"/>
        <v>31.9</v>
      </c>
    </row>
    <row r="1454" spans="1:15" x14ac:dyDescent="0.25">
      <c r="A1454">
        <v>1470</v>
      </c>
      <c r="B1454">
        <v>652</v>
      </c>
      <c r="C1454">
        <f>IF(COUNTIF($B$2:B1454,B1454)=1,1,0)</f>
        <v>1</v>
      </c>
      <c r="D1454" s="1">
        <v>44937</v>
      </c>
      <c r="E1454" s="2">
        <v>0.66918981481481477</v>
      </c>
      <c r="F1454">
        <v>107</v>
      </c>
      <c r="G1454" t="str">
        <f>IFERROR(INDEX(menu_items!$B:$B,MATCH(F1454,menu_items!$A:$A,0)),"Unknown value")</f>
        <v>Orange Chicken</v>
      </c>
      <c r="H1454" t="str">
        <f>IFERROR(INDEX(menu_items!$C:$C,MATCH(F1454,menu_items!$A:$A,0)),"Unknown value")</f>
        <v>Asian</v>
      </c>
      <c r="I1454" s="5">
        <f>IFERROR(INDEX(menu_items!$D:$D,MATCH(F1454,menu_items!$A:$A,0)),0)</f>
        <v>16.5</v>
      </c>
      <c r="J1454" t="str">
        <f t="shared" si="110"/>
        <v>Wed</v>
      </c>
      <c r="K1454">
        <f t="shared" si="111"/>
        <v>11</v>
      </c>
      <c r="L1454" t="str">
        <f t="shared" si="112"/>
        <v>Jan</v>
      </c>
      <c r="M1454">
        <v>16</v>
      </c>
      <c r="N1454">
        <f t="shared" si="113"/>
        <v>4</v>
      </c>
      <c r="O1454" s="5">
        <f t="shared" si="114"/>
        <v>47.95</v>
      </c>
    </row>
    <row r="1455" spans="1:15" x14ac:dyDescent="0.25">
      <c r="A1455">
        <v>1471</v>
      </c>
      <c r="B1455">
        <v>652</v>
      </c>
      <c r="C1455">
        <f>IF(COUNTIF($B$2:B1455,B1455)=1,1,0)</f>
        <v>0</v>
      </c>
      <c r="D1455" s="1">
        <v>44937</v>
      </c>
      <c r="E1455" s="2">
        <v>0.66918981481481477</v>
      </c>
      <c r="F1455">
        <v>103</v>
      </c>
      <c r="G1455" t="str">
        <f>IFERROR(INDEX(menu_items!$B:$B,MATCH(F1455,menu_items!$A:$A,0)),"Unknown value")</f>
        <v>Hot Dog</v>
      </c>
      <c r="H1455" t="str">
        <f>IFERROR(INDEX(menu_items!$C:$C,MATCH(F1455,menu_items!$A:$A,0)),"Unknown value")</f>
        <v>American</v>
      </c>
      <c r="I1455" s="5">
        <f>IFERROR(INDEX(menu_items!$D:$D,MATCH(F1455,menu_items!$A:$A,0)),0)</f>
        <v>9</v>
      </c>
      <c r="J1455" t="str">
        <f t="shared" si="110"/>
        <v>Wed</v>
      </c>
      <c r="K1455">
        <f t="shared" si="111"/>
        <v>11</v>
      </c>
      <c r="L1455" t="str">
        <f t="shared" si="112"/>
        <v>Jan</v>
      </c>
      <c r="M1455">
        <v>16</v>
      </c>
      <c r="N1455">
        <f t="shared" si="113"/>
        <v>4</v>
      </c>
      <c r="O1455" s="5">
        <f t="shared" si="114"/>
        <v>47.95</v>
      </c>
    </row>
    <row r="1456" spans="1:15" x14ac:dyDescent="0.25">
      <c r="A1456">
        <v>1472</v>
      </c>
      <c r="B1456">
        <v>652</v>
      </c>
      <c r="C1456">
        <f>IF(COUNTIF($B$2:B1456,B1456)=1,1,0)</f>
        <v>0</v>
      </c>
      <c r="D1456" s="1">
        <v>44937</v>
      </c>
      <c r="E1456" s="2">
        <v>0.66918981481481477</v>
      </c>
      <c r="F1456">
        <v>104</v>
      </c>
      <c r="G1456" t="str">
        <f>IFERROR(INDEX(menu_items!$B:$B,MATCH(F1456,menu_items!$A:$A,0)),"Unknown value")</f>
        <v>Veggie Burger</v>
      </c>
      <c r="H1456" t="str">
        <f>IFERROR(INDEX(menu_items!$C:$C,MATCH(F1456,menu_items!$A:$A,0)),"Unknown value")</f>
        <v>American</v>
      </c>
      <c r="I1456" s="5">
        <f>IFERROR(INDEX(menu_items!$D:$D,MATCH(F1456,menu_items!$A:$A,0)),0)</f>
        <v>10.5</v>
      </c>
      <c r="J1456" t="str">
        <f t="shared" si="110"/>
        <v>Wed</v>
      </c>
      <c r="K1456">
        <f t="shared" si="111"/>
        <v>11</v>
      </c>
      <c r="L1456" t="str">
        <f t="shared" si="112"/>
        <v>Jan</v>
      </c>
      <c r="M1456">
        <v>16</v>
      </c>
      <c r="N1456">
        <f t="shared" si="113"/>
        <v>4</v>
      </c>
      <c r="O1456" s="5">
        <f t="shared" si="114"/>
        <v>47.95</v>
      </c>
    </row>
    <row r="1457" spans="1:15" x14ac:dyDescent="0.25">
      <c r="A1457">
        <v>1473</v>
      </c>
      <c r="B1457">
        <v>652</v>
      </c>
      <c r="C1457">
        <f>IF(COUNTIF($B$2:B1457,B1457)=1,1,0)</f>
        <v>0</v>
      </c>
      <c r="D1457" s="1">
        <v>44937</v>
      </c>
      <c r="E1457" s="2">
        <v>0.66918981481481477</v>
      </c>
      <c r="F1457">
        <v>119</v>
      </c>
      <c r="G1457" t="str">
        <f>IFERROR(INDEX(menu_items!$B:$B,MATCH(F1457,menu_items!$A:$A,0)),"Unknown value")</f>
        <v>Chicken Torta</v>
      </c>
      <c r="H1457" t="str">
        <f>IFERROR(INDEX(menu_items!$C:$C,MATCH(F1457,menu_items!$A:$A,0)),"Unknown value")</f>
        <v>Mexican</v>
      </c>
      <c r="I1457" s="5">
        <f>IFERROR(INDEX(menu_items!$D:$D,MATCH(F1457,menu_items!$A:$A,0)),0)</f>
        <v>11.95</v>
      </c>
      <c r="J1457" t="str">
        <f t="shared" ref="J1457:J1520" si="115">TEXT(D1457,"ddd")</f>
        <v>Wed</v>
      </c>
      <c r="K1457">
        <f t="shared" ref="K1457:K1520" si="116">DAY(D1457)</f>
        <v>11</v>
      </c>
      <c r="L1457" t="str">
        <f t="shared" ref="L1457:L1520" si="117">TEXT(D1457,"mmm")</f>
        <v>Jan</v>
      </c>
      <c r="M1457">
        <v>16</v>
      </c>
      <c r="N1457">
        <f t="shared" si="113"/>
        <v>4</v>
      </c>
      <c r="O1457" s="5">
        <f t="shared" si="114"/>
        <v>47.95</v>
      </c>
    </row>
    <row r="1458" spans="1:15" x14ac:dyDescent="0.25">
      <c r="A1458">
        <v>1474</v>
      </c>
      <c r="B1458">
        <v>653</v>
      </c>
      <c r="C1458">
        <f>IF(COUNTIF($B$2:B1458,B1458)=1,1,0)</f>
        <v>1</v>
      </c>
      <c r="D1458" s="1">
        <v>44937</v>
      </c>
      <c r="E1458" s="2">
        <v>0.67943287037037037</v>
      </c>
      <c r="F1458">
        <v>106</v>
      </c>
      <c r="G1458" t="str">
        <f>IFERROR(INDEX(menu_items!$B:$B,MATCH(F1458,menu_items!$A:$A,0)),"Unknown value")</f>
        <v>French Fries</v>
      </c>
      <c r="H1458" t="str">
        <f>IFERROR(INDEX(menu_items!$C:$C,MATCH(F1458,menu_items!$A:$A,0)),"Unknown value")</f>
        <v>American</v>
      </c>
      <c r="I1458" s="5">
        <f>IFERROR(INDEX(menu_items!$D:$D,MATCH(F1458,menu_items!$A:$A,0)),0)</f>
        <v>7</v>
      </c>
      <c r="J1458" t="str">
        <f t="shared" si="115"/>
        <v>Wed</v>
      </c>
      <c r="K1458">
        <f t="shared" si="116"/>
        <v>11</v>
      </c>
      <c r="L1458" t="str">
        <f t="shared" si="117"/>
        <v>Jan</v>
      </c>
      <c r="M1458">
        <v>16</v>
      </c>
      <c r="N1458">
        <f t="shared" si="113"/>
        <v>1</v>
      </c>
      <c r="O1458" s="5">
        <f t="shared" si="114"/>
        <v>7</v>
      </c>
    </row>
    <row r="1459" spans="1:15" x14ac:dyDescent="0.25">
      <c r="A1459">
        <v>1475</v>
      </c>
      <c r="B1459">
        <v>654</v>
      </c>
      <c r="C1459">
        <f>IF(COUNTIF($B$2:B1459,B1459)=1,1,0)</f>
        <v>1</v>
      </c>
      <c r="D1459" s="1">
        <v>44937</v>
      </c>
      <c r="E1459" s="2">
        <v>0.69035879629629626</v>
      </c>
      <c r="F1459">
        <v>129</v>
      </c>
      <c r="G1459" t="str">
        <f>IFERROR(INDEX(menu_items!$B:$B,MATCH(F1459,menu_items!$A:$A,0)),"Unknown value")</f>
        <v>Mushroom Ravioli</v>
      </c>
      <c r="H1459" t="str">
        <f>IFERROR(INDEX(menu_items!$C:$C,MATCH(F1459,menu_items!$A:$A,0)),"Unknown value")</f>
        <v>Italian</v>
      </c>
      <c r="I1459" s="5">
        <f>IFERROR(INDEX(menu_items!$D:$D,MATCH(F1459,menu_items!$A:$A,0)),0)</f>
        <v>15.5</v>
      </c>
      <c r="J1459" t="str">
        <f t="shared" si="115"/>
        <v>Wed</v>
      </c>
      <c r="K1459">
        <f t="shared" si="116"/>
        <v>11</v>
      </c>
      <c r="L1459" t="str">
        <f t="shared" si="117"/>
        <v>Jan</v>
      </c>
      <c r="M1459">
        <v>16</v>
      </c>
      <c r="N1459">
        <f t="shared" si="113"/>
        <v>3</v>
      </c>
      <c r="O1459" s="5">
        <f t="shared" si="114"/>
        <v>49.4</v>
      </c>
    </row>
    <row r="1460" spans="1:15" x14ac:dyDescent="0.25">
      <c r="A1460">
        <v>1476</v>
      </c>
      <c r="B1460">
        <v>654</v>
      </c>
      <c r="C1460">
        <f>IF(COUNTIF($B$2:B1460,B1460)=1,1,0)</f>
        <v>0</v>
      </c>
      <c r="D1460" s="1">
        <v>44937</v>
      </c>
      <c r="E1460" s="2">
        <v>0.69035879629629626</v>
      </c>
      <c r="F1460">
        <v>120</v>
      </c>
      <c r="G1460" t="str">
        <f>IFERROR(INDEX(menu_items!$B:$B,MATCH(F1460,menu_items!$A:$A,0)),"Unknown value")</f>
        <v>Steak Torta</v>
      </c>
      <c r="H1460" t="str">
        <f>IFERROR(INDEX(menu_items!$C:$C,MATCH(F1460,menu_items!$A:$A,0)),"Unknown value")</f>
        <v>Mexican</v>
      </c>
      <c r="I1460" s="5">
        <f>IFERROR(INDEX(menu_items!$D:$D,MATCH(F1460,menu_items!$A:$A,0)),0)</f>
        <v>13.95</v>
      </c>
      <c r="J1460" t="str">
        <f t="shared" si="115"/>
        <v>Wed</v>
      </c>
      <c r="K1460">
        <f t="shared" si="116"/>
        <v>11</v>
      </c>
      <c r="L1460" t="str">
        <f t="shared" si="117"/>
        <v>Jan</v>
      </c>
      <c r="M1460">
        <v>16</v>
      </c>
      <c r="N1460">
        <f t="shared" si="113"/>
        <v>3</v>
      </c>
      <c r="O1460" s="5">
        <f t="shared" si="114"/>
        <v>49.4</v>
      </c>
    </row>
    <row r="1461" spans="1:15" x14ac:dyDescent="0.25">
      <c r="A1461">
        <v>1477</v>
      </c>
      <c r="B1461">
        <v>654</v>
      </c>
      <c r="C1461">
        <f>IF(COUNTIF($B$2:B1461,B1461)=1,1,0)</f>
        <v>0</v>
      </c>
      <c r="D1461" s="1">
        <v>44937</v>
      </c>
      <c r="E1461" s="2">
        <v>0.69035879629629626</v>
      </c>
      <c r="F1461">
        <v>130</v>
      </c>
      <c r="G1461" t="str">
        <f>IFERROR(INDEX(menu_items!$B:$B,MATCH(F1461,menu_items!$A:$A,0)),"Unknown value")</f>
        <v>Shrimp Scampi</v>
      </c>
      <c r="H1461" t="str">
        <f>IFERROR(INDEX(menu_items!$C:$C,MATCH(F1461,menu_items!$A:$A,0)),"Unknown value")</f>
        <v>Italian</v>
      </c>
      <c r="I1461" s="5">
        <f>IFERROR(INDEX(menu_items!$D:$D,MATCH(F1461,menu_items!$A:$A,0)),0)</f>
        <v>19.95</v>
      </c>
      <c r="J1461" t="str">
        <f t="shared" si="115"/>
        <v>Wed</v>
      </c>
      <c r="K1461">
        <f t="shared" si="116"/>
        <v>11</v>
      </c>
      <c r="L1461" t="str">
        <f t="shared" si="117"/>
        <v>Jan</v>
      </c>
      <c r="M1461">
        <v>16</v>
      </c>
      <c r="N1461">
        <f t="shared" si="113"/>
        <v>3</v>
      </c>
      <c r="O1461" s="5">
        <f t="shared" si="114"/>
        <v>49.4</v>
      </c>
    </row>
    <row r="1462" spans="1:15" x14ac:dyDescent="0.25">
      <c r="A1462">
        <v>1478</v>
      </c>
      <c r="B1462">
        <v>655</v>
      </c>
      <c r="C1462">
        <f>IF(COUNTIF($B$2:B1462,B1462)=1,1,0)</f>
        <v>1</v>
      </c>
      <c r="D1462" s="1">
        <v>44937</v>
      </c>
      <c r="E1462" s="2">
        <v>0.69690972222222225</v>
      </c>
      <c r="F1462">
        <v>117</v>
      </c>
      <c r="G1462" t="str">
        <f>IFERROR(INDEX(menu_items!$B:$B,MATCH(F1462,menu_items!$A:$A,0)),"Unknown value")</f>
        <v>Chicken Burrito</v>
      </c>
      <c r="H1462" t="str">
        <f>IFERROR(INDEX(menu_items!$C:$C,MATCH(F1462,menu_items!$A:$A,0)),"Unknown value")</f>
        <v>Mexican</v>
      </c>
      <c r="I1462" s="5">
        <f>IFERROR(INDEX(menu_items!$D:$D,MATCH(F1462,menu_items!$A:$A,0)),0)</f>
        <v>12.95</v>
      </c>
      <c r="J1462" t="str">
        <f t="shared" si="115"/>
        <v>Wed</v>
      </c>
      <c r="K1462">
        <f t="shared" si="116"/>
        <v>11</v>
      </c>
      <c r="L1462" t="str">
        <f t="shared" si="117"/>
        <v>Jan</v>
      </c>
      <c r="M1462">
        <v>16</v>
      </c>
      <c r="N1462">
        <f t="shared" si="113"/>
        <v>1</v>
      </c>
      <c r="O1462" s="5">
        <f t="shared" si="114"/>
        <v>12.95</v>
      </c>
    </row>
    <row r="1463" spans="1:15" x14ac:dyDescent="0.25">
      <c r="A1463">
        <v>1479</v>
      </c>
      <c r="B1463">
        <v>656</v>
      </c>
      <c r="C1463">
        <f>IF(COUNTIF($B$2:B1463,B1463)=1,1,0)</f>
        <v>1</v>
      </c>
      <c r="D1463" s="1">
        <v>44937</v>
      </c>
      <c r="E1463" s="2">
        <v>0.69778935185185187</v>
      </c>
      <c r="F1463">
        <v>106</v>
      </c>
      <c r="G1463" t="str">
        <f>IFERROR(INDEX(menu_items!$B:$B,MATCH(F1463,menu_items!$A:$A,0)),"Unknown value")</f>
        <v>French Fries</v>
      </c>
      <c r="H1463" t="str">
        <f>IFERROR(INDEX(menu_items!$C:$C,MATCH(F1463,menu_items!$A:$A,0)),"Unknown value")</f>
        <v>American</v>
      </c>
      <c r="I1463" s="5">
        <f>IFERROR(INDEX(menu_items!$D:$D,MATCH(F1463,menu_items!$A:$A,0)),0)</f>
        <v>7</v>
      </c>
      <c r="J1463" t="str">
        <f t="shared" si="115"/>
        <v>Wed</v>
      </c>
      <c r="K1463">
        <f t="shared" si="116"/>
        <v>11</v>
      </c>
      <c r="L1463" t="str">
        <f t="shared" si="117"/>
        <v>Jan</v>
      </c>
      <c r="M1463">
        <v>16</v>
      </c>
      <c r="N1463">
        <f t="shared" si="113"/>
        <v>2</v>
      </c>
      <c r="O1463" s="5">
        <f t="shared" si="114"/>
        <v>23.95</v>
      </c>
    </row>
    <row r="1464" spans="1:15" x14ac:dyDescent="0.25">
      <c r="A1464">
        <v>1480</v>
      </c>
      <c r="B1464">
        <v>656</v>
      </c>
      <c r="C1464">
        <f>IF(COUNTIF($B$2:B1464,B1464)=1,1,0)</f>
        <v>0</v>
      </c>
      <c r="D1464" s="1">
        <v>44937</v>
      </c>
      <c r="E1464" s="2">
        <v>0.69778935185185187</v>
      </c>
      <c r="F1464">
        <v>132</v>
      </c>
      <c r="G1464" t="str">
        <f>IFERROR(INDEX(menu_items!$B:$B,MATCH(F1464,menu_items!$A:$A,0)),"Unknown value")</f>
        <v>Eggplant Parmesan</v>
      </c>
      <c r="H1464" t="str">
        <f>IFERROR(INDEX(menu_items!$C:$C,MATCH(F1464,menu_items!$A:$A,0)),"Unknown value")</f>
        <v>Italian</v>
      </c>
      <c r="I1464" s="5">
        <f>IFERROR(INDEX(menu_items!$D:$D,MATCH(F1464,menu_items!$A:$A,0)),0)</f>
        <v>16.95</v>
      </c>
      <c r="J1464" t="str">
        <f t="shared" si="115"/>
        <v>Wed</v>
      </c>
      <c r="K1464">
        <f t="shared" si="116"/>
        <v>11</v>
      </c>
      <c r="L1464" t="str">
        <f t="shared" si="117"/>
        <v>Jan</v>
      </c>
      <c r="M1464">
        <v>16</v>
      </c>
      <c r="N1464">
        <f t="shared" si="113"/>
        <v>2</v>
      </c>
      <c r="O1464" s="5">
        <f t="shared" si="114"/>
        <v>23.95</v>
      </c>
    </row>
    <row r="1465" spans="1:15" x14ac:dyDescent="0.25">
      <c r="A1465">
        <v>1481</v>
      </c>
      <c r="B1465">
        <v>657</v>
      </c>
      <c r="C1465">
        <f>IF(COUNTIF($B$2:B1465,B1465)=1,1,0)</f>
        <v>1</v>
      </c>
      <c r="D1465" s="1">
        <v>44937</v>
      </c>
      <c r="E1465" s="2">
        <v>0.69846064814814812</v>
      </c>
      <c r="F1465">
        <v>101</v>
      </c>
      <c r="G1465" t="str">
        <f>IFERROR(INDEX(menu_items!$B:$B,MATCH(F1465,menu_items!$A:$A,0)),"Unknown value")</f>
        <v>Hamburger</v>
      </c>
      <c r="H1465" t="str">
        <f>IFERROR(INDEX(menu_items!$C:$C,MATCH(F1465,menu_items!$A:$A,0)),"Unknown value")</f>
        <v>American</v>
      </c>
      <c r="I1465" s="5">
        <f>IFERROR(INDEX(menu_items!$D:$D,MATCH(F1465,menu_items!$A:$A,0)),0)</f>
        <v>12.95</v>
      </c>
      <c r="J1465" t="str">
        <f t="shared" si="115"/>
        <v>Wed</v>
      </c>
      <c r="K1465">
        <f t="shared" si="116"/>
        <v>11</v>
      </c>
      <c r="L1465" t="str">
        <f t="shared" si="117"/>
        <v>Jan</v>
      </c>
      <c r="M1465">
        <v>16</v>
      </c>
      <c r="N1465">
        <f t="shared" si="113"/>
        <v>2</v>
      </c>
      <c r="O1465" s="5">
        <f t="shared" si="114"/>
        <v>27.45</v>
      </c>
    </row>
    <row r="1466" spans="1:15" x14ac:dyDescent="0.25">
      <c r="A1466">
        <v>1482</v>
      </c>
      <c r="B1466">
        <v>657</v>
      </c>
      <c r="C1466">
        <f>IF(COUNTIF($B$2:B1466,B1466)=1,1,0)</f>
        <v>0</v>
      </c>
      <c r="D1466" s="1">
        <v>44937</v>
      </c>
      <c r="E1466" s="2">
        <v>0.69846064814814812</v>
      </c>
      <c r="F1466">
        <v>108</v>
      </c>
      <c r="G1466" t="str">
        <f>IFERROR(INDEX(menu_items!$B:$B,MATCH(F1466,menu_items!$A:$A,0)),"Unknown value")</f>
        <v>Tofu Pad Thai</v>
      </c>
      <c r="H1466" t="str">
        <f>IFERROR(INDEX(menu_items!$C:$C,MATCH(F1466,menu_items!$A:$A,0)),"Unknown value")</f>
        <v>Asian</v>
      </c>
      <c r="I1466" s="5">
        <f>IFERROR(INDEX(menu_items!$D:$D,MATCH(F1466,menu_items!$A:$A,0)),0)</f>
        <v>14.5</v>
      </c>
      <c r="J1466" t="str">
        <f t="shared" si="115"/>
        <v>Wed</v>
      </c>
      <c r="K1466">
        <f t="shared" si="116"/>
        <v>11</v>
      </c>
      <c r="L1466" t="str">
        <f t="shared" si="117"/>
        <v>Jan</v>
      </c>
      <c r="M1466">
        <v>16</v>
      </c>
      <c r="N1466">
        <f t="shared" si="113"/>
        <v>2</v>
      </c>
      <c r="O1466" s="5">
        <f t="shared" si="114"/>
        <v>27.45</v>
      </c>
    </row>
    <row r="1467" spans="1:15" x14ac:dyDescent="0.25">
      <c r="A1467">
        <v>1483</v>
      </c>
      <c r="B1467">
        <v>658</v>
      </c>
      <c r="C1467">
        <f>IF(COUNTIF($B$2:B1467,B1467)=1,1,0)</f>
        <v>1</v>
      </c>
      <c r="D1467" s="1">
        <v>44937</v>
      </c>
      <c r="E1467" s="2">
        <v>0.70513888888888887</v>
      </c>
      <c r="F1467">
        <v>111</v>
      </c>
      <c r="G1467" t="str">
        <f>IFERROR(INDEX(menu_items!$B:$B,MATCH(F1467,menu_items!$A:$A,0)),"Unknown value")</f>
        <v>California Roll</v>
      </c>
      <c r="H1467" t="str">
        <f>IFERROR(INDEX(menu_items!$C:$C,MATCH(F1467,menu_items!$A:$A,0)),"Unknown value")</f>
        <v>Asian</v>
      </c>
      <c r="I1467" s="5">
        <f>IFERROR(INDEX(menu_items!$D:$D,MATCH(F1467,menu_items!$A:$A,0)),0)</f>
        <v>11.95</v>
      </c>
      <c r="J1467" t="str">
        <f t="shared" si="115"/>
        <v>Wed</v>
      </c>
      <c r="K1467">
        <f t="shared" si="116"/>
        <v>11</v>
      </c>
      <c r="L1467" t="str">
        <f t="shared" si="117"/>
        <v>Jan</v>
      </c>
      <c r="M1467">
        <v>16</v>
      </c>
      <c r="N1467">
        <f t="shared" si="113"/>
        <v>3</v>
      </c>
      <c r="O1467" s="5">
        <f t="shared" si="114"/>
        <v>43.849999999999994</v>
      </c>
    </row>
    <row r="1468" spans="1:15" x14ac:dyDescent="0.25">
      <c r="A1468">
        <v>1484</v>
      </c>
      <c r="B1468">
        <v>658</v>
      </c>
      <c r="C1468">
        <f>IF(COUNTIF($B$2:B1468,B1468)=1,1,0)</f>
        <v>0</v>
      </c>
      <c r="D1468" s="1">
        <v>44937</v>
      </c>
      <c r="E1468" s="2">
        <v>0.70513888888888887</v>
      </c>
      <c r="F1468">
        <v>118</v>
      </c>
      <c r="G1468" t="str">
        <f>IFERROR(INDEX(menu_items!$B:$B,MATCH(F1468,menu_items!$A:$A,0)),"Unknown value")</f>
        <v>Steak Burrito</v>
      </c>
      <c r="H1468" t="str">
        <f>IFERROR(INDEX(menu_items!$C:$C,MATCH(F1468,menu_items!$A:$A,0)),"Unknown value")</f>
        <v>Mexican</v>
      </c>
      <c r="I1468" s="5">
        <f>IFERROR(INDEX(menu_items!$D:$D,MATCH(F1468,menu_items!$A:$A,0)),0)</f>
        <v>14.95</v>
      </c>
      <c r="J1468" t="str">
        <f t="shared" si="115"/>
        <v>Wed</v>
      </c>
      <c r="K1468">
        <f t="shared" si="116"/>
        <v>11</v>
      </c>
      <c r="L1468" t="str">
        <f t="shared" si="117"/>
        <v>Jan</v>
      </c>
      <c r="M1468">
        <v>16</v>
      </c>
      <c r="N1468">
        <f t="shared" si="113"/>
        <v>3</v>
      </c>
      <c r="O1468" s="5">
        <f t="shared" si="114"/>
        <v>43.849999999999994</v>
      </c>
    </row>
    <row r="1469" spans="1:15" x14ac:dyDescent="0.25">
      <c r="A1469">
        <v>1485</v>
      </c>
      <c r="B1469">
        <v>658</v>
      </c>
      <c r="C1469">
        <f>IF(COUNTIF($B$2:B1469,B1469)=1,1,0)</f>
        <v>0</v>
      </c>
      <c r="D1469" s="1">
        <v>44937</v>
      </c>
      <c r="E1469" s="2">
        <v>0.70513888888888887</v>
      </c>
      <c r="F1469">
        <v>132</v>
      </c>
      <c r="G1469" t="str">
        <f>IFERROR(INDEX(menu_items!$B:$B,MATCH(F1469,menu_items!$A:$A,0)),"Unknown value")</f>
        <v>Eggplant Parmesan</v>
      </c>
      <c r="H1469" t="str">
        <f>IFERROR(INDEX(menu_items!$C:$C,MATCH(F1469,menu_items!$A:$A,0)),"Unknown value")</f>
        <v>Italian</v>
      </c>
      <c r="I1469" s="5">
        <f>IFERROR(INDEX(menu_items!$D:$D,MATCH(F1469,menu_items!$A:$A,0)),0)</f>
        <v>16.95</v>
      </c>
      <c r="J1469" t="str">
        <f t="shared" si="115"/>
        <v>Wed</v>
      </c>
      <c r="K1469">
        <f t="shared" si="116"/>
        <v>11</v>
      </c>
      <c r="L1469" t="str">
        <f t="shared" si="117"/>
        <v>Jan</v>
      </c>
      <c r="M1469">
        <v>16</v>
      </c>
      <c r="N1469">
        <f t="shared" si="113"/>
        <v>3</v>
      </c>
      <c r="O1469" s="5">
        <f t="shared" si="114"/>
        <v>43.849999999999994</v>
      </c>
    </row>
    <row r="1470" spans="1:15" x14ac:dyDescent="0.25">
      <c r="A1470">
        <v>1486</v>
      </c>
      <c r="B1470">
        <v>659</v>
      </c>
      <c r="C1470">
        <f>IF(COUNTIF($B$2:B1470,B1470)=1,1,0)</f>
        <v>1</v>
      </c>
      <c r="D1470" s="1">
        <v>44937</v>
      </c>
      <c r="E1470" s="2">
        <v>0.70600694444444445</v>
      </c>
      <c r="F1470">
        <v>117</v>
      </c>
      <c r="G1470" t="str">
        <f>IFERROR(INDEX(menu_items!$B:$B,MATCH(F1470,menu_items!$A:$A,0)),"Unknown value")</f>
        <v>Chicken Burrito</v>
      </c>
      <c r="H1470" t="str">
        <f>IFERROR(INDEX(menu_items!$C:$C,MATCH(F1470,menu_items!$A:$A,0)),"Unknown value")</f>
        <v>Mexican</v>
      </c>
      <c r="I1470" s="5">
        <f>IFERROR(INDEX(menu_items!$D:$D,MATCH(F1470,menu_items!$A:$A,0)),0)</f>
        <v>12.95</v>
      </c>
      <c r="J1470" t="str">
        <f t="shared" si="115"/>
        <v>Wed</v>
      </c>
      <c r="K1470">
        <f t="shared" si="116"/>
        <v>11</v>
      </c>
      <c r="L1470" t="str">
        <f t="shared" si="117"/>
        <v>Jan</v>
      </c>
      <c r="M1470">
        <v>16</v>
      </c>
      <c r="N1470">
        <f t="shared" si="113"/>
        <v>2</v>
      </c>
      <c r="O1470" s="5">
        <f t="shared" si="114"/>
        <v>26.9</v>
      </c>
    </row>
    <row r="1471" spans="1:15" x14ac:dyDescent="0.25">
      <c r="A1471">
        <v>1487</v>
      </c>
      <c r="B1471">
        <v>659</v>
      </c>
      <c r="C1471">
        <f>IF(COUNTIF($B$2:B1471,B1471)=1,1,0)</f>
        <v>0</v>
      </c>
      <c r="D1471" s="1">
        <v>44937</v>
      </c>
      <c r="E1471" s="2">
        <v>0.70600694444444445</v>
      </c>
      <c r="F1471">
        <v>120</v>
      </c>
      <c r="G1471" t="str">
        <f>IFERROR(INDEX(menu_items!$B:$B,MATCH(F1471,menu_items!$A:$A,0)),"Unknown value")</f>
        <v>Steak Torta</v>
      </c>
      <c r="H1471" t="str">
        <f>IFERROR(INDEX(menu_items!$C:$C,MATCH(F1471,menu_items!$A:$A,0)),"Unknown value")</f>
        <v>Mexican</v>
      </c>
      <c r="I1471" s="5">
        <f>IFERROR(INDEX(menu_items!$D:$D,MATCH(F1471,menu_items!$A:$A,0)),0)</f>
        <v>13.95</v>
      </c>
      <c r="J1471" t="str">
        <f t="shared" si="115"/>
        <v>Wed</v>
      </c>
      <c r="K1471">
        <f t="shared" si="116"/>
        <v>11</v>
      </c>
      <c r="L1471" t="str">
        <f t="shared" si="117"/>
        <v>Jan</v>
      </c>
      <c r="M1471">
        <v>16</v>
      </c>
      <c r="N1471">
        <f t="shared" si="113"/>
        <v>2</v>
      </c>
      <c r="O1471" s="5">
        <f t="shared" si="114"/>
        <v>26.9</v>
      </c>
    </row>
    <row r="1472" spans="1:15" x14ac:dyDescent="0.25">
      <c r="A1472">
        <v>1488</v>
      </c>
      <c r="B1472">
        <v>660</v>
      </c>
      <c r="C1472">
        <f>IF(COUNTIF($B$2:B1472,B1472)=1,1,0)</f>
        <v>1</v>
      </c>
      <c r="D1472" s="1">
        <v>44937</v>
      </c>
      <c r="E1472" s="2">
        <v>0.71499999999999997</v>
      </c>
      <c r="F1472">
        <v>101</v>
      </c>
      <c r="G1472" t="str">
        <f>IFERROR(INDEX(menu_items!$B:$B,MATCH(F1472,menu_items!$A:$A,0)),"Unknown value")</f>
        <v>Hamburger</v>
      </c>
      <c r="H1472" t="str">
        <f>IFERROR(INDEX(menu_items!$C:$C,MATCH(F1472,menu_items!$A:$A,0)),"Unknown value")</f>
        <v>American</v>
      </c>
      <c r="I1472" s="5">
        <f>IFERROR(INDEX(menu_items!$D:$D,MATCH(F1472,menu_items!$A:$A,0)),0)</f>
        <v>12.95</v>
      </c>
      <c r="J1472" t="str">
        <f t="shared" si="115"/>
        <v>Wed</v>
      </c>
      <c r="K1472">
        <f t="shared" si="116"/>
        <v>11</v>
      </c>
      <c r="L1472" t="str">
        <f t="shared" si="117"/>
        <v>Jan</v>
      </c>
      <c r="M1472">
        <v>17</v>
      </c>
      <c r="N1472">
        <f t="shared" si="113"/>
        <v>2</v>
      </c>
      <c r="O1472" s="5">
        <f t="shared" si="114"/>
        <v>25.9</v>
      </c>
    </row>
    <row r="1473" spans="1:15" x14ac:dyDescent="0.25">
      <c r="A1473">
        <v>1489</v>
      </c>
      <c r="B1473">
        <v>660</v>
      </c>
      <c r="C1473">
        <f>IF(COUNTIF($B$2:B1473,B1473)=1,1,0)</f>
        <v>0</v>
      </c>
      <c r="D1473" s="1">
        <v>44937</v>
      </c>
      <c r="E1473" s="2">
        <v>0.71499999999999997</v>
      </c>
      <c r="F1473">
        <v>117</v>
      </c>
      <c r="G1473" t="str">
        <f>IFERROR(INDEX(menu_items!$B:$B,MATCH(F1473,menu_items!$A:$A,0)),"Unknown value")</f>
        <v>Chicken Burrito</v>
      </c>
      <c r="H1473" t="str">
        <f>IFERROR(INDEX(menu_items!$C:$C,MATCH(F1473,menu_items!$A:$A,0)),"Unknown value")</f>
        <v>Mexican</v>
      </c>
      <c r="I1473" s="5">
        <f>IFERROR(INDEX(menu_items!$D:$D,MATCH(F1473,menu_items!$A:$A,0)),0)</f>
        <v>12.95</v>
      </c>
      <c r="J1473" t="str">
        <f t="shared" si="115"/>
        <v>Wed</v>
      </c>
      <c r="K1473">
        <f t="shared" si="116"/>
        <v>11</v>
      </c>
      <c r="L1473" t="str">
        <f t="shared" si="117"/>
        <v>Jan</v>
      </c>
      <c r="M1473">
        <v>17</v>
      </c>
      <c r="N1473">
        <f t="shared" si="113"/>
        <v>2</v>
      </c>
      <c r="O1473" s="5">
        <f t="shared" si="114"/>
        <v>25.9</v>
      </c>
    </row>
    <row r="1474" spans="1:15" x14ac:dyDescent="0.25">
      <c r="A1474">
        <v>1490</v>
      </c>
      <c r="B1474">
        <v>661</v>
      </c>
      <c r="C1474">
        <f>IF(COUNTIF($B$2:B1474,B1474)=1,1,0)</f>
        <v>1</v>
      </c>
      <c r="D1474" s="1">
        <v>44937</v>
      </c>
      <c r="E1474" s="2">
        <v>0.72099537037037043</v>
      </c>
      <c r="F1474">
        <v>111</v>
      </c>
      <c r="G1474" t="str">
        <f>IFERROR(INDEX(menu_items!$B:$B,MATCH(F1474,menu_items!$A:$A,0)),"Unknown value")</f>
        <v>California Roll</v>
      </c>
      <c r="H1474" t="str">
        <f>IFERROR(INDEX(menu_items!$C:$C,MATCH(F1474,menu_items!$A:$A,0)),"Unknown value")</f>
        <v>Asian</v>
      </c>
      <c r="I1474" s="5">
        <f>IFERROR(INDEX(menu_items!$D:$D,MATCH(F1474,menu_items!$A:$A,0)),0)</f>
        <v>11.95</v>
      </c>
      <c r="J1474" t="str">
        <f t="shared" si="115"/>
        <v>Wed</v>
      </c>
      <c r="K1474">
        <f t="shared" si="116"/>
        <v>11</v>
      </c>
      <c r="L1474" t="str">
        <f t="shared" si="117"/>
        <v>Jan</v>
      </c>
      <c r="M1474">
        <v>17</v>
      </c>
      <c r="N1474">
        <f t="shared" ref="N1474:N1537" si="118">COUNTIF($B:$B,B1474)</f>
        <v>1</v>
      </c>
      <c r="O1474" s="5">
        <f t="shared" ref="O1474:O1537" si="119">SUMIF($B:$B,B1474,$I:$I)</f>
        <v>11.95</v>
      </c>
    </row>
    <row r="1475" spans="1:15" x14ac:dyDescent="0.25">
      <c r="A1475">
        <v>1491</v>
      </c>
      <c r="B1475">
        <v>662</v>
      </c>
      <c r="C1475">
        <f>IF(COUNTIF($B$2:B1475,B1475)=1,1,0)</f>
        <v>1</v>
      </c>
      <c r="D1475" s="1">
        <v>44937</v>
      </c>
      <c r="E1475" s="2">
        <v>0.72348379629629633</v>
      </c>
      <c r="F1475">
        <v>101</v>
      </c>
      <c r="G1475" t="str">
        <f>IFERROR(INDEX(menu_items!$B:$B,MATCH(F1475,menu_items!$A:$A,0)),"Unknown value")</f>
        <v>Hamburger</v>
      </c>
      <c r="H1475" t="str">
        <f>IFERROR(INDEX(menu_items!$C:$C,MATCH(F1475,menu_items!$A:$A,0)),"Unknown value")</f>
        <v>American</v>
      </c>
      <c r="I1475" s="5">
        <f>IFERROR(INDEX(menu_items!$D:$D,MATCH(F1475,menu_items!$A:$A,0)),0)</f>
        <v>12.95</v>
      </c>
      <c r="J1475" t="str">
        <f t="shared" si="115"/>
        <v>Wed</v>
      </c>
      <c r="K1475">
        <f t="shared" si="116"/>
        <v>11</v>
      </c>
      <c r="L1475" t="str">
        <f t="shared" si="117"/>
        <v>Jan</v>
      </c>
      <c r="M1475">
        <v>17</v>
      </c>
      <c r="N1475">
        <f t="shared" si="118"/>
        <v>2</v>
      </c>
      <c r="O1475" s="5">
        <f t="shared" si="119"/>
        <v>24.9</v>
      </c>
    </row>
    <row r="1476" spans="1:15" x14ac:dyDescent="0.25">
      <c r="A1476">
        <v>1492</v>
      </c>
      <c r="B1476">
        <v>662</v>
      </c>
      <c r="C1476">
        <f>IF(COUNTIF($B$2:B1476,B1476)=1,1,0)</f>
        <v>0</v>
      </c>
      <c r="D1476" s="1">
        <v>44937</v>
      </c>
      <c r="E1476" s="2">
        <v>0.72348379629629633</v>
      </c>
      <c r="F1476">
        <v>119</v>
      </c>
      <c r="G1476" t="str">
        <f>IFERROR(INDEX(menu_items!$B:$B,MATCH(F1476,menu_items!$A:$A,0)),"Unknown value")</f>
        <v>Chicken Torta</v>
      </c>
      <c r="H1476" t="str">
        <f>IFERROR(INDEX(menu_items!$C:$C,MATCH(F1476,menu_items!$A:$A,0)),"Unknown value")</f>
        <v>Mexican</v>
      </c>
      <c r="I1476" s="5">
        <f>IFERROR(INDEX(menu_items!$D:$D,MATCH(F1476,menu_items!$A:$A,0)),0)</f>
        <v>11.95</v>
      </c>
      <c r="J1476" t="str">
        <f t="shared" si="115"/>
        <v>Wed</v>
      </c>
      <c r="K1476">
        <f t="shared" si="116"/>
        <v>11</v>
      </c>
      <c r="L1476" t="str">
        <f t="shared" si="117"/>
        <v>Jan</v>
      </c>
      <c r="M1476">
        <v>17</v>
      </c>
      <c r="N1476">
        <f t="shared" si="118"/>
        <v>2</v>
      </c>
      <c r="O1476" s="5">
        <f t="shared" si="119"/>
        <v>24.9</v>
      </c>
    </row>
    <row r="1477" spans="1:15" x14ac:dyDescent="0.25">
      <c r="A1477">
        <v>1493</v>
      </c>
      <c r="B1477">
        <v>663</v>
      </c>
      <c r="C1477">
        <f>IF(COUNTIF($B$2:B1477,B1477)=1,1,0)</f>
        <v>1</v>
      </c>
      <c r="D1477" s="1">
        <v>44937</v>
      </c>
      <c r="E1477" s="2">
        <v>0.72863425925925929</v>
      </c>
      <c r="F1477">
        <v>125</v>
      </c>
      <c r="G1477" t="str">
        <f>IFERROR(INDEX(menu_items!$B:$B,MATCH(F1477,menu_items!$A:$A,0)),"Unknown value")</f>
        <v>Spaghetti &amp; Meatballs</v>
      </c>
      <c r="H1477" t="str">
        <f>IFERROR(INDEX(menu_items!$C:$C,MATCH(F1477,menu_items!$A:$A,0)),"Unknown value")</f>
        <v>Italian</v>
      </c>
      <c r="I1477" s="5">
        <f>IFERROR(INDEX(menu_items!$D:$D,MATCH(F1477,menu_items!$A:$A,0)),0)</f>
        <v>17.95</v>
      </c>
      <c r="J1477" t="str">
        <f t="shared" si="115"/>
        <v>Wed</v>
      </c>
      <c r="K1477">
        <f t="shared" si="116"/>
        <v>11</v>
      </c>
      <c r="L1477" t="str">
        <f t="shared" si="117"/>
        <v>Jan</v>
      </c>
      <c r="M1477">
        <v>17</v>
      </c>
      <c r="N1477">
        <f t="shared" si="118"/>
        <v>1</v>
      </c>
      <c r="O1477" s="5">
        <f t="shared" si="119"/>
        <v>17.95</v>
      </c>
    </row>
    <row r="1478" spans="1:15" x14ac:dyDescent="0.25">
      <c r="A1478">
        <v>1494</v>
      </c>
      <c r="B1478">
        <v>664</v>
      </c>
      <c r="C1478">
        <f>IF(COUNTIF($B$2:B1478,B1478)=1,1,0)</f>
        <v>1</v>
      </c>
      <c r="D1478" s="1">
        <v>44937</v>
      </c>
      <c r="E1478" s="2">
        <v>0.73280092592592594</v>
      </c>
      <c r="F1478">
        <v>116</v>
      </c>
      <c r="G1478" t="str">
        <f>IFERROR(INDEX(menu_items!$B:$B,MATCH(F1478,menu_items!$A:$A,0)),"Unknown value")</f>
        <v>Steak Tacos</v>
      </c>
      <c r="H1478" t="str">
        <f>IFERROR(INDEX(menu_items!$C:$C,MATCH(F1478,menu_items!$A:$A,0)),"Unknown value")</f>
        <v>Mexican</v>
      </c>
      <c r="I1478" s="5">
        <f>IFERROR(INDEX(menu_items!$D:$D,MATCH(F1478,menu_items!$A:$A,0)),0)</f>
        <v>13.95</v>
      </c>
      <c r="J1478" t="str">
        <f t="shared" si="115"/>
        <v>Wed</v>
      </c>
      <c r="K1478">
        <f t="shared" si="116"/>
        <v>11</v>
      </c>
      <c r="L1478" t="str">
        <f t="shared" si="117"/>
        <v>Jan</v>
      </c>
      <c r="M1478">
        <v>17</v>
      </c>
      <c r="N1478">
        <f t="shared" si="118"/>
        <v>3</v>
      </c>
      <c r="O1478" s="5">
        <f t="shared" si="119"/>
        <v>31.9</v>
      </c>
    </row>
    <row r="1479" spans="1:15" x14ac:dyDescent="0.25">
      <c r="A1479">
        <v>1495</v>
      </c>
      <c r="B1479">
        <v>664</v>
      </c>
      <c r="C1479">
        <f>IF(COUNTIF($B$2:B1479,B1479)=1,1,0)</f>
        <v>0</v>
      </c>
      <c r="D1479" s="1">
        <v>44937</v>
      </c>
      <c r="E1479" s="2">
        <v>0.73280092592592594</v>
      </c>
      <c r="F1479">
        <v>117</v>
      </c>
      <c r="G1479" t="str">
        <f>IFERROR(INDEX(menu_items!$B:$B,MATCH(F1479,menu_items!$A:$A,0)),"Unknown value")</f>
        <v>Chicken Burrito</v>
      </c>
      <c r="H1479" t="str">
        <f>IFERROR(INDEX(menu_items!$C:$C,MATCH(F1479,menu_items!$A:$A,0)),"Unknown value")</f>
        <v>Mexican</v>
      </c>
      <c r="I1479" s="5">
        <f>IFERROR(INDEX(menu_items!$D:$D,MATCH(F1479,menu_items!$A:$A,0)),0)</f>
        <v>12.95</v>
      </c>
      <c r="J1479" t="str">
        <f t="shared" si="115"/>
        <v>Wed</v>
      </c>
      <c r="K1479">
        <f t="shared" si="116"/>
        <v>11</v>
      </c>
      <c r="L1479" t="str">
        <f t="shared" si="117"/>
        <v>Jan</v>
      </c>
      <c r="M1479">
        <v>17</v>
      </c>
      <c r="N1479">
        <f t="shared" si="118"/>
        <v>3</v>
      </c>
      <c r="O1479" s="5">
        <f t="shared" si="119"/>
        <v>31.9</v>
      </c>
    </row>
    <row r="1480" spans="1:15" x14ac:dyDescent="0.25">
      <c r="A1480">
        <v>1496</v>
      </c>
      <c r="B1480">
        <v>664</v>
      </c>
      <c r="C1480">
        <f>IF(COUNTIF($B$2:B1480,B1480)=1,1,0)</f>
        <v>0</v>
      </c>
      <c r="D1480" s="1">
        <v>44937</v>
      </c>
      <c r="E1480" s="2">
        <v>0.73280092592592594</v>
      </c>
      <c r="F1480">
        <v>113</v>
      </c>
      <c r="G1480" t="str">
        <f>IFERROR(INDEX(menu_items!$B:$B,MATCH(F1480,menu_items!$A:$A,0)),"Unknown value")</f>
        <v>Edamame</v>
      </c>
      <c r="H1480" t="str">
        <f>IFERROR(INDEX(menu_items!$C:$C,MATCH(F1480,menu_items!$A:$A,0)),"Unknown value")</f>
        <v>Asian</v>
      </c>
      <c r="I1480" s="5">
        <f>IFERROR(INDEX(menu_items!$D:$D,MATCH(F1480,menu_items!$A:$A,0)),0)</f>
        <v>5</v>
      </c>
      <c r="J1480" t="str">
        <f t="shared" si="115"/>
        <v>Wed</v>
      </c>
      <c r="K1480">
        <f t="shared" si="116"/>
        <v>11</v>
      </c>
      <c r="L1480" t="str">
        <f t="shared" si="117"/>
        <v>Jan</v>
      </c>
      <c r="M1480">
        <v>17</v>
      </c>
      <c r="N1480">
        <f t="shared" si="118"/>
        <v>3</v>
      </c>
      <c r="O1480" s="5">
        <f t="shared" si="119"/>
        <v>31.9</v>
      </c>
    </row>
    <row r="1481" spans="1:15" x14ac:dyDescent="0.25">
      <c r="A1481">
        <v>1497</v>
      </c>
      <c r="B1481">
        <v>665</v>
      </c>
      <c r="C1481">
        <f>IF(COUNTIF($B$2:B1481,B1481)=1,1,0)</f>
        <v>1</v>
      </c>
      <c r="D1481" s="1">
        <v>44937</v>
      </c>
      <c r="E1481" s="2">
        <v>0.73776620370370372</v>
      </c>
      <c r="F1481">
        <v>101</v>
      </c>
      <c r="G1481" t="str">
        <f>IFERROR(INDEX(menu_items!$B:$B,MATCH(F1481,menu_items!$A:$A,0)),"Unknown value")</f>
        <v>Hamburger</v>
      </c>
      <c r="H1481" t="str">
        <f>IFERROR(INDEX(menu_items!$C:$C,MATCH(F1481,menu_items!$A:$A,0)),"Unknown value")</f>
        <v>American</v>
      </c>
      <c r="I1481" s="5">
        <f>IFERROR(INDEX(menu_items!$D:$D,MATCH(F1481,menu_items!$A:$A,0)),0)</f>
        <v>12.95</v>
      </c>
      <c r="J1481" t="str">
        <f t="shared" si="115"/>
        <v>Wed</v>
      </c>
      <c r="K1481">
        <f t="shared" si="116"/>
        <v>11</v>
      </c>
      <c r="L1481" t="str">
        <f t="shared" si="117"/>
        <v>Jan</v>
      </c>
      <c r="M1481">
        <v>17</v>
      </c>
      <c r="N1481">
        <f t="shared" si="118"/>
        <v>2</v>
      </c>
      <c r="O1481" s="5">
        <f t="shared" si="119"/>
        <v>28.45</v>
      </c>
    </row>
    <row r="1482" spans="1:15" x14ac:dyDescent="0.25">
      <c r="A1482">
        <v>1498</v>
      </c>
      <c r="B1482">
        <v>665</v>
      </c>
      <c r="C1482">
        <f>IF(COUNTIF($B$2:B1482,B1482)=1,1,0)</f>
        <v>0</v>
      </c>
      <c r="D1482" s="1">
        <v>44937</v>
      </c>
      <c r="E1482" s="2">
        <v>0.73776620370370372</v>
      </c>
      <c r="F1482">
        <v>128</v>
      </c>
      <c r="G1482" t="str">
        <f>IFERROR(INDEX(menu_items!$B:$B,MATCH(F1482,menu_items!$A:$A,0)),"Unknown value")</f>
        <v>Cheese Lasagna</v>
      </c>
      <c r="H1482" t="str">
        <f>IFERROR(INDEX(menu_items!$C:$C,MATCH(F1482,menu_items!$A:$A,0)),"Unknown value")</f>
        <v>Italian</v>
      </c>
      <c r="I1482" s="5">
        <f>IFERROR(INDEX(menu_items!$D:$D,MATCH(F1482,menu_items!$A:$A,0)),0)</f>
        <v>15.5</v>
      </c>
      <c r="J1482" t="str">
        <f t="shared" si="115"/>
        <v>Wed</v>
      </c>
      <c r="K1482">
        <f t="shared" si="116"/>
        <v>11</v>
      </c>
      <c r="L1482" t="str">
        <f t="shared" si="117"/>
        <v>Jan</v>
      </c>
      <c r="M1482">
        <v>17</v>
      </c>
      <c r="N1482">
        <f t="shared" si="118"/>
        <v>2</v>
      </c>
      <c r="O1482" s="5">
        <f t="shared" si="119"/>
        <v>28.45</v>
      </c>
    </row>
    <row r="1483" spans="1:15" x14ac:dyDescent="0.25">
      <c r="A1483">
        <v>1499</v>
      </c>
      <c r="B1483">
        <v>666</v>
      </c>
      <c r="C1483">
        <f>IF(COUNTIF($B$2:B1483,B1483)=1,1,0)</f>
        <v>1</v>
      </c>
      <c r="D1483" s="1">
        <v>44937</v>
      </c>
      <c r="E1483" s="2">
        <v>0.7377893518518519</v>
      </c>
      <c r="F1483">
        <v>109</v>
      </c>
      <c r="G1483" t="str">
        <f>IFERROR(INDEX(menu_items!$B:$B,MATCH(F1483,menu_items!$A:$A,0)),"Unknown value")</f>
        <v>Korean Beef Bowl</v>
      </c>
      <c r="H1483" t="str">
        <f>IFERROR(INDEX(menu_items!$C:$C,MATCH(F1483,menu_items!$A:$A,0)),"Unknown value")</f>
        <v>Asian</v>
      </c>
      <c r="I1483" s="5">
        <f>IFERROR(INDEX(menu_items!$D:$D,MATCH(F1483,menu_items!$A:$A,0)),0)</f>
        <v>17.95</v>
      </c>
      <c r="J1483" t="str">
        <f t="shared" si="115"/>
        <v>Wed</v>
      </c>
      <c r="K1483">
        <f t="shared" si="116"/>
        <v>11</v>
      </c>
      <c r="L1483" t="str">
        <f t="shared" si="117"/>
        <v>Jan</v>
      </c>
      <c r="M1483">
        <v>17</v>
      </c>
      <c r="N1483">
        <f t="shared" si="118"/>
        <v>1</v>
      </c>
      <c r="O1483" s="5">
        <f t="shared" si="119"/>
        <v>17.95</v>
      </c>
    </row>
    <row r="1484" spans="1:15" x14ac:dyDescent="0.25">
      <c r="A1484">
        <v>1500</v>
      </c>
      <c r="B1484">
        <v>667</v>
      </c>
      <c r="C1484">
        <f>IF(COUNTIF($B$2:B1484,B1484)=1,1,0)</f>
        <v>1</v>
      </c>
      <c r="D1484" s="1">
        <v>44937</v>
      </c>
      <c r="E1484" s="2">
        <v>0.75912037037037039</v>
      </c>
      <c r="F1484">
        <v>107</v>
      </c>
      <c r="G1484" t="str">
        <f>IFERROR(INDEX(menu_items!$B:$B,MATCH(F1484,menu_items!$A:$A,0)),"Unknown value")</f>
        <v>Orange Chicken</v>
      </c>
      <c r="H1484" t="str">
        <f>IFERROR(INDEX(menu_items!$C:$C,MATCH(F1484,menu_items!$A:$A,0)),"Unknown value")</f>
        <v>Asian</v>
      </c>
      <c r="I1484" s="5">
        <f>IFERROR(INDEX(menu_items!$D:$D,MATCH(F1484,menu_items!$A:$A,0)),0)</f>
        <v>16.5</v>
      </c>
      <c r="J1484" t="str">
        <f t="shared" si="115"/>
        <v>Wed</v>
      </c>
      <c r="K1484">
        <f t="shared" si="116"/>
        <v>11</v>
      </c>
      <c r="L1484" t="str">
        <f t="shared" si="117"/>
        <v>Jan</v>
      </c>
      <c r="M1484">
        <v>18</v>
      </c>
      <c r="N1484">
        <f t="shared" si="118"/>
        <v>2</v>
      </c>
      <c r="O1484" s="5">
        <f t="shared" si="119"/>
        <v>21.5</v>
      </c>
    </row>
    <row r="1485" spans="1:15" x14ac:dyDescent="0.25">
      <c r="A1485">
        <v>1501</v>
      </c>
      <c r="B1485">
        <v>667</v>
      </c>
      <c r="C1485">
        <f>IF(COUNTIF($B$2:B1485,B1485)=1,1,0)</f>
        <v>0</v>
      </c>
      <c r="D1485" s="1">
        <v>44937</v>
      </c>
      <c r="E1485" s="2">
        <v>0.75912037037037039</v>
      </c>
      <c r="F1485">
        <v>113</v>
      </c>
      <c r="G1485" t="str">
        <f>IFERROR(INDEX(menu_items!$B:$B,MATCH(F1485,menu_items!$A:$A,0)),"Unknown value")</f>
        <v>Edamame</v>
      </c>
      <c r="H1485" t="str">
        <f>IFERROR(INDEX(menu_items!$C:$C,MATCH(F1485,menu_items!$A:$A,0)),"Unknown value")</f>
        <v>Asian</v>
      </c>
      <c r="I1485" s="5">
        <f>IFERROR(INDEX(menu_items!$D:$D,MATCH(F1485,menu_items!$A:$A,0)),0)</f>
        <v>5</v>
      </c>
      <c r="J1485" t="str">
        <f t="shared" si="115"/>
        <v>Wed</v>
      </c>
      <c r="K1485">
        <f t="shared" si="116"/>
        <v>11</v>
      </c>
      <c r="L1485" t="str">
        <f t="shared" si="117"/>
        <v>Jan</v>
      </c>
      <c r="M1485">
        <v>18</v>
      </c>
      <c r="N1485">
        <f t="shared" si="118"/>
        <v>2</v>
      </c>
      <c r="O1485" s="5">
        <f t="shared" si="119"/>
        <v>21.5</v>
      </c>
    </row>
    <row r="1486" spans="1:15" x14ac:dyDescent="0.25">
      <c r="A1486">
        <v>1502</v>
      </c>
      <c r="B1486">
        <v>668</v>
      </c>
      <c r="C1486">
        <f>IF(COUNTIF($B$2:B1486,B1486)=1,1,0)</f>
        <v>1</v>
      </c>
      <c r="D1486" s="1">
        <v>44937</v>
      </c>
      <c r="E1486" s="2">
        <v>0.75916666666666666</v>
      </c>
      <c r="F1486">
        <v>117</v>
      </c>
      <c r="G1486" t="str">
        <f>IFERROR(INDEX(menu_items!$B:$B,MATCH(F1486,menu_items!$A:$A,0)),"Unknown value")</f>
        <v>Chicken Burrito</v>
      </c>
      <c r="H1486" t="str">
        <f>IFERROR(INDEX(menu_items!$C:$C,MATCH(F1486,menu_items!$A:$A,0)),"Unknown value")</f>
        <v>Mexican</v>
      </c>
      <c r="I1486" s="5">
        <f>IFERROR(INDEX(menu_items!$D:$D,MATCH(F1486,menu_items!$A:$A,0)),0)</f>
        <v>12.95</v>
      </c>
      <c r="J1486" t="str">
        <f t="shared" si="115"/>
        <v>Wed</v>
      </c>
      <c r="K1486">
        <f t="shared" si="116"/>
        <v>11</v>
      </c>
      <c r="L1486" t="str">
        <f t="shared" si="117"/>
        <v>Jan</v>
      </c>
      <c r="M1486">
        <v>18</v>
      </c>
      <c r="N1486">
        <f t="shared" si="118"/>
        <v>4</v>
      </c>
      <c r="O1486" s="5">
        <f t="shared" si="119"/>
        <v>50.4</v>
      </c>
    </row>
    <row r="1487" spans="1:15" x14ac:dyDescent="0.25">
      <c r="A1487">
        <v>1503</v>
      </c>
      <c r="B1487">
        <v>668</v>
      </c>
      <c r="C1487">
        <f>IF(COUNTIF($B$2:B1487,B1487)=1,1,0)</f>
        <v>0</v>
      </c>
      <c r="D1487" s="1">
        <v>44937</v>
      </c>
      <c r="E1487" s="2">
        <v>0.75916666666666666</v>
      </c>
      <c r="F1487">
        <v>129</v>
      </c>
      <c r="G1487" t="str">
        <f>IFERROR(INDEX(menu_items!$B:$B,MATCH(F1487,menu_items!$A:$A,0)),"Unknown value")</f>
        <v>Mushroom Ravioli</v>
      </c>
      <c r="H1487" t="str">
        <f>IFERROR(INDEX(menu_items!$C:$C,MATCH(F1487,menu_items!$A:$A,0)),"Unknown value")</f>
        <v>Italian</v>
      </c>
      <c r="I1487" s="5">
        <f>IFERROR(INDEX(menu_items!$D:$D,MATCH(F1487,menu_items!$A:$A,0)),0)</f>
        <v>15.5</v>
      </c>
      <c r="J1487" t="str">
        <f t="shared" si="115"/>
        <v>Wed</v>
      </c>
      <c r="K1487">
        <f t="shared" si="116"/>
        <v>11</v>
      </c>
      <c r="L1487" t="str">
        <f t="shared" si="117"/>
        <v>Jan</v>
      </c>
      <c r="M1487">
        <v>18</v>
      </c>
      <c r="N1487">
        <f t="shared" si="118"/>
        <v>4</v>
      </c>
      <c r="O1487" s="5">
        <f t="shared" si="119"/>
        <v>50.4</v>
      </c>
    </row>
    <row r="1488" spans="1:15" x14ac:dyDescent="0.25">
      <c r="A1488">
        <v>1504</v>
      </c>
      <c r="B1488">
        <v>668</v>
      </c>
      <c r="C1488">
        <f>IF(COUNTIF($B$2:B1488,B1488)=1,1,0)</f>
        <v>0</v>
      </c>
      <c r="D1488" s="1">
        <v>44937</v>
      </c>
      <c r="E1488" s="2">
        <v>0.75916666666666666</v>
      </c>
      <c r="F1488">
        <v>118</v>
      </c>
      <c r="G1488" t="str">
        <f>IFERROR(INDEX(menu_items!$B:$B,MATCH(F1488,menu_items!$A:$A,0)),"Unknown value")</f>
        <v>Steak Burrito</v>
      </c>
      <c r="H1488" t="str">
        <f>IFERROR(INDEX(menu_items!$C:$C,MATCH(F1488,menu_items!$A:$A,0)),"Unknown value")</f>
        <v>Mexican</v>
      </c>
      <c r="I1488" s="5">
        <f>IFERROR(INDEX(menu_items!$D:$D,MATCH(F1488,menu_items!$A:$A,0)),0)</f>
        <v>14.95</v>
      </c>
      <c r="J1488" t="str">
        <f t="shared" si="115"/>
        <v>Wed</v>
      </c>
      <c r="K1488">
        <f t="shared" si="116"/>
        <v>11</v>
      </c>
      <c r="L1488" t="str">
        <f t="shared" si="117"/>
        <v>Jan</v>
      </c>
      <c r="M1488">
        <v>18</v>
      </c>
      <c r="N1488">
        <f t="shared" si="118"/>
        <v>4</v>
      </c>
      <c r="O1488" s="5">
        <f t="shared" si="119"/>
        <v>50.4</v>
      </c>
    </row>
    <row r="1489" spans="1:15" x14ac:dyDescent="0.25">
      <c r="A1489">
        <v>1505</v>
      </c>
      <c r="B1489">
        <v>668</v>
      </c>
      <c r="C1489">
        <f>IF(COUNTIF($B$2:B1489,B1489)=1,1,0)</f>
        <v>0</v>
      </c>
      <c r="D1489" s="1">
        <v>44937</v>
      </c>
      <c r="E1489" s="2">
        <v>0.75916666666666666</v>
      </c>
      <c r="F1489">
        <v>122</v>
      </c>
      <c r="G1489" t="str">
        <f>IFERROR(INDEX(menu_items!$B:$B,MATCH(F1489,menu_items!$A:$A,0)),"Unknown value")</f>
        <v>Chips &amp; Salsa</v>
      </c>
      <c r="H1489" t="str">
        <f>IFERROR(INDEX(menu_items!$C:$C,MATCH(F1489,menu_items!$A:$A,0)),"Unknown value")</f>
        <v>Mexican</v>
      </c>
      <c r="I1489" s="5">
        <f>IFERROR(INDEX(menu_items!$D:$D,MATCH(F1489,menu_items!$A:$A,0)),0)</f>
        <v>7</v>
      </c>
      <c r="J1489" t="str">
        <f t="shared" si="115"/>
        <v>Wed</v>
      </c>
      <c r="K1489">
        <f t="shared" si="116"/>
        <v>11</v>
      </c>
      <c r="L1489" t="str">
        <f t="shared" si="117"/>
        <v>Jan</v>
      </c>
      <c r="M1489">
        <v>18</v>
      </c>
      <c r="N1489">
        <f t="shared" si="118"/>
        <v>4</v>
      </c>
      <c r="O1489" s="5">
        <f t="shared" si="119"/>
        <v>50.4</v>
      </c>
    </row>
    <row r="1490" spans="1:15" x14ac:dyDescent="0.25">
      <c r="A1490">
        <v>1506</v>
      </c>
      <c r="B1490">
        <v>669</v>
      </c>
      <c r="C1490">
        <f>IF(COUNTIF($B$2:B1490,B1490)=1,1,0)</f>
        <v>1</v>
      </c>
      <c r="D1490" s="1">
        <v>44937</v>
      </c>
      <c r="E1490" s="2">
        <v>0.77828703703703705</v>
      </c>
      <c r="F1490">
        <v>110</v>
      </c>
      <c r="G1490" t="str">
        <f>IFERROR(INDEX(menu_items!$B:$B,MATCH(F1490,menu_items!$A:$A,0)),"Unknown value")</f>
        <v>Pork Ramen</v>
      </c>
      <c r="H1490" t="str">
        <f>IFERROR(INDEX(menu_items!$C:$C,MATCH(F1490,menu_items!$A:$A,0)),"Unknown value")</f>
        <v>Asian</v>
      </c>
      <c r="I1490" s="5">
        <f>IFERROR(INDEX(menu_items!$D:$D,MATCH(F1490,menu_items!$A:$A,0)),0)</f>
        <v>17.95</v>
      </c>
      <c r="J1490" t="str">
        <f t="shared" si="115"/>
        <v>Wed</v>
      </c>
      <c r="K1490">
        <f t="shared" si="116"/>
        <v>11</v>
      </c>
      <c r="L1490" t="str">
        <f t="shared" si="117"/>
        <v>Jan</v>
      </c>
      <c r="M1490">
        <v>18</v>
      </c>
      <c r="N1490">
        <f t="shared" si="118"/>
        <v>2</v>
      </c>
      <c r="O1490" s="5">
        <f t="shared" si="119"/>
        <v>33.450000000000003</v>
      </c>
    </row>
    <row r="1491" spans="1:15" x14ac:dyDescent="0.25">
      <c r="A1491">
        <v>1507</v>
      </c>
      <c r="B1491">
        <v>669</v>
      </c>
      <c r="C1491">
        <f>IF(COUNTIF($B$2:B1491,B1491)=1,1,0)</f>
        <v>0</v>
      </c>
      <c r="D1491" s="1">
        <v>44937</v>
      </c>
      <c r="E1491" s="2">
        <v>0.77828703703703705</v>
      </c>
      <c r="F1491">
        <v>129</v>
      </c>
      <c r="G1491" t="str">
        <f>IFERROR(INDEX(menu_items!$B:$B,MATCH(F1491,menu_items!$A:$A,0)),"Unknown value")</f>
        <v>Mushroom Ravioli</v>
      </c>
      <c r="H1491" t="str">
        <f>IFERROR(INDEX(menu_items!$C:$C,MATCH(F1491,menu_items!$A:$A,0)),"Unknown value")</f>
        <v>Italian</v>
      </c>
      <c r="I1491" s="5">
        <f>IFERROR(INDEX(menu_items!$D:$D,MATCH(F1491,menu_items!$A:$A,0)),0)</f>
        <v>15.5</v>
      </c>
      <c r="J1491" t="str">
        <f t="shared" si="115"/>
        <v>Wed</v>
      </c>
      <c r="K1491">
        <f t="shared" si="116"/>
        <v>11</v>
      </c>
      <c r="L1491" t="str">
        <f t="shared" si="117"/>
        <v>Jan</v>
      </c>
      <c r="M1491">
        <v>18</v>
      </c>
      <c r="N1491">
        <f t="shared" si="118"/>
        <v>2</v>
      </c>
      <c r="O1491" s="5">
        <f t="shared" si="119"/>
        <v>33.450000000000003</v>
      </c>
    </row>
    <row r="1492" spans="1:15" x14ac:dyDescent="0.25">
      <c r="A1492">
        <v>1508</v>
      </c>
      <c r="B1492">
        <v>670</v>
      </c>
      <c r="C1492">
        <f>IF(COUNTIF($B$2:B1492,B1492)=1,1,0)</f>
        <v>1</v>
      </c>
      <c r="D1492" s="1">
        <v>44937</v>
      </c>
      <c r="E1492" s="2">
        <v>0.7822337962962963</v>
      </c>
      <c r="F1492">
        <v>110</v>
      </c>
      <c r="G1492" t="str">
        <f>IFERROR(INDEX(menu_items!$B:$B,MATCH(F1492,menu_items!$A:$A,0)),"Unknown value")</f>
        <v>Pork Ramen</v>
      </c>
      <c r="H1492" t="str">
        <f>IFERROR(INDEX(menu_items!$C:$C,MATCH(F1492,menu_items!$A:$A,0)),"Unknown value")</f>
        <v>Asian</v>
      </c>
      <c r="I1492" s="5">
        <f>IFERROR(INDEX(menu_items!$D:$D,MATCH(F1492,menu_items!$A:$A,0)),0)</f>
        <v>17.95</v>
      </c>
      <c r="J1492" t="str">
        <f t="shared" si="115"/>
        <v>Wed</v>
      </c>
      <c r="K1492">
        <f t="shared" si="116"/>
        <v>11</v>
      </c>
      <c r="L1492" t="str">
        <f t="shared" si="117"/>
        <v>Jan</v>
      </c>
      <c r="M1492">
        <v>18</v>
      </c>
      <c r="N1492">
        <f t="shared" si="118"/>
        <v>2</v>
      </c>
      <c r="O1492" s="5">
        <f t="shared" si="119"/>
        <v>28.45</v>
      </c>
    </row>
    <row r="1493" spans="1:15" x14ac:dyDescent="0.25">
      <c r="A1493">
        <v>1509</v>
      </c>
      <c r="B1493">
        <v>670</v>
      </c>
      <c r="C1493">
        <f>IF(COUNTIF($B$2:B1493,B1493)=1,1,0)</f>
        <v>0</v>
      </c>
      <c r="D1493" s="1">
        <v>44937</v>
      </c>
      <c r="E1493" s="2">
        <v>0.7822337962962963</v>
      </c>
      <c r="F1493">
        <v>121</v>
      </c>
      <c r="G1493" t="str">
        <f>IFERROR(INDEX(menu_items!$B:$B,MATCH(F1493,menu_items!$A:$A,0)),"Unknown value")</f>
        <v>Cheese Quesadillas</v>
      </c>
      <c r="H1493" t="str">
        <f>IFERROR(INDEX(menu_items!$C:$C,MATCH(F1493,menu_items!$A:$A,0)),"Unknown value")</f>
        <v>Mexican</v>
      </c>
      <c r="I1493" s="5">
        <f>IFERROR(INDEX(menu_items!$D:$D,MATCH(F1493,menu_items!$A:$A,0)),0)</f>
        <v>10.5</v>
      </c>
      <c r="J1493" t="str">
        <f t="shared" si="115"/>
        <v>Wed</v>
      </c>
      <c r="K1493">
        <f t="shared" si="116"/>
        <v>11</v>
      </c>
      <c r="L1493" t="str">
        <f t="shared" si="117"/>
        <v>Jan</v>
      </c>
      <c r="M1493">
        <v>18</v>
      </c>
      <c r="N1493">
        <f t="shared" si="118"/>
        <v>2</v>
      </c>
      <c r="O1493" s="5">
        <f t="shared" si="119"/>
        <v>28.45</v>
      </c>
    </row>
    <row r="1494" spans="1:15" x14ac:dyDescent="0.25">
      <c r="A1494">
        <v>1510</v>
      </c>
      <c r="B1494">
        <v>671</v>
      </c>
      <c r="C1494">
        <f>IF(COUNTIF($B$2:B1494,B1494)=1,1,0)</f>
        <v>1</v>
      </c>
      <c r="D1494" s="1">
        <v>44937</v>
      </c>
      <c r="E1494" s="2">
        <v>0.80465277777777777</v>
      </c>
      <c r="F1494">
        <v>104</v>
      </c>
      <c r="G1494" t="str">
        <f>IFERROR(INDEX(menu_items!$B:$B,MATCH(F1494,menu_items!$A:$A,0)),"Unknown value")</f>
        <v>Veggie Burger</v>
      </c>
      <c r="H1494" t="str">
        <f>IFERROR(INDEX(menu_items!$C:$C,MATCH(F1494,menu_items!$A:$A,0)),"Unknown value")</f>
        <v>American</v>
      </c>
      <c r="I1494" s="5">
        <f>IFERROR(INDEX(menu_items!$D:$D,MATCH(F1494,menu_items!$A:$A,0)),0)</f>
        <v>10.5</v>
      </c>
      <c r="J1494" t="str">
        <f t="shared" si="115"/>
        <v>Wed</v>
      </c>
      <c r="K1494">
        <f t="shared" si="116"/>
        <v>11</v>
      </c>
      <c r="L1494" t="str">
        <f t="shared" si="117"/>
        <v>Jan</v>
      </c>
      <c r="M1494">
        <v>19</v>
      </c>
      <c r="N1494">
        <f t="shared" si="118"/>
        <v>1</v>
      </c>
      <c r="O1494" s="5">
        <f t="shared" si="119"/>
        <v>10.5</v>
      </c>
    </row>
    <row r="1495" spans="1:15" x14ac:dyDescent="0.25">
      <c r="A1495">
        <v>1511</v>
      </c>
      <c r="B1495">
        <v>672</v>
      </c>
      <c r="C1495">
        <f>IF(COUNTIF($B$2:B1495,B1495)=1,1,0)</f>
        <v>1</v>
      </c>
      <c r="D1495" s="1">
        <v>44937</v>
      </c>
      <c r="E1495" s="2">
        <v>0.80469907407407404</v>
      </c>
      <c r="F1495">
        <v>126</v>
      </c>
      <c r="G1495" t="str">
        <f>IFERROR(INDEX(menu_items!$B:$B,MATCH(F1495,menu_items!$A:$A,0)),"Unknown value")</f>
        <v>Fettuccine Alfredo</v>
      </c>
      <c r="H1495" t="str">
        <f>IFERROR(INDEX(menu_items!$C:$C,MATCH(F1495,menu_items!$A:$A,0)),"Unknown value")</f>
        <v>Italian</v>
      </c>
      <c r="I1495" s="5">
        <f>IFERROR(INDEX(menu_items!$D:$D,MATCH(F1495,menu_items!$A:$A,0)),0)</f>
        <v>14.5</v>
      </c>
      <c r="J1495" t="str">
        <f t="shared" si="115"/>
        <v>Wed</v>
      </c>
      <c r="K1495">
        <f t="shared" si="116"/>
        <v>11</v>
      </c>
      <c r="L1495" t="str">
        <f t="shared" si="117"/>
        <v>Jan</v>
      </c>
      <c r="M1495">
        <v>19</v>
      </c>
      <c r="N1495">
        <f t="shared" si="118"/>
        <v>2</v>
      </c>
      <c r="O1495" s="5">
        <f t="shared" si="119"/>
        <v>21.5</v>
      </c>
    </row>
    <row r="1496" spans="1:15" x14ac:dyDescent="0.25">
      <c r="A1496">
        <v>1512</v>
      </c>
      <c r="B1496">
        <v>672</v>
      </c>
      <c r="C1496">
        <f>IF(COUNTIF($B$2:B1496,B1496)=1,1,0)</f>
        <v>0</v>
      </c>
      <c r="D1496" s="1">
        <v>44937</v>
      </c>
      <c r="E1496" s="2">
        <v>0.80469907407407404</v>
      </c>
      <c r="F1496">
        <v>122</v>
      </c>
      <c r="G1496" t="str">
        <f>IFERROR(INDEX(menu_items!$B:$B,MATCH(F1496,menu_items!$A:$A,0)),"Unknown value")</f>
        <v>Chips &amp; Salsa</v>
      </c>
      <c r="H1496" t="str">
        <f>IFERROR(INDEX(menu_items!$C:$C,MATCH(F1496,menu_items!$A:$A,0)),"Unknown value")</f>
        <v>Mexican</v>
      </c>
      <c r="I1496" s="5">
        <f>IFERROR(INDEX(menu_items!$D:$D,MATCH(F1496,menu_items!$A:$A,0)),0)</f>
        <v>7</v>
      </c>
      <c r="J1496" t="str">
        <f t="shared" si="115"/>
        <v>Wed</v>
      </c>
      <c r="K1496">
        <f t="shared" si="116"/>
        <v>11</v>
      </c>
      <c r="L1496" t="str">
        <f t="shared" si="117"/>
        <v>Jan</v>
      </c>
      <c r="M1496">
        <v>19</v>
      </c>
      <c r="N1496">
        <f t="shared" si="118"/>
        <v>2</v>
      </c>
      <c r="O1496" s="5">
        <f t="shared" si="119"/>
        <v>21.5</v>
      </c>
    </row>
    <row r="1497" spans="1:15" x14ac:dyDescent="0.25">
      <c r="A1497">
        <v>1513</v>
      </c>
      <c r="B1497">
        <v>673</v>
      </c>
      <c r="C1497">
        <f>IF(COUNTIF($B$2:B1497,B1497)=1,1,0)</f>
        <v>1</v>
      </c>
      <c r="D1497" s="1">
        <v>44937</v>
      </c>
      <c r="E1497" s="2">
        <v>0.81126157407407407</v>
      </c>
      <c r="F1497">
        <v>121</v>
      </c>
      <c r="G1497" t="str">
        <f>IFERROR(INDEX(menu_items!$B:$B,MATCH(F1497,menu_items!$A:$A,0)),"Unknown value")</f>
        <v>Cheese Quesadillas</v>
      </c>
      <c r="H1497" t="str">
        <f>IFERROR(INDEX(menu_items!$C:$C,MATCH(F1497,menu_items!$A:$A,0)),"Unknown value")</f>
        <v>Mexican</v>
      </c>
      <c r="I1497" s="5">
        <f>IFERROR(INDEX(menu_items!$D:$D,MATCH(F1497,menu_items!$A:$A,0)),0)</f>
        <v>10.5</v>
      </c>
      <c r="J1497" t="str">
        <f t="shared" si="115"/>
        <v>Wed</v>
      </c>
      <c r="K1497">
        <f t="shared" si="116"/>
        <v>11</v>
      </c>
      <c r="L1497" t="str">
        <f t="shared" si="117"/>
        <v>Jan</v>
      </c>
      <c r="M1497">
        <v>19</v>
      </c>
      <c r="N1497">
        <f t="shared" si="118"/>
        <v>2</v>
      </c>
      <c r="O1497" s="5">
        <f t="shared" si="119"/>
        <v>17.5</v>
      </c>
    </row>
    <row r="1498" spans="1:15" x14ac:dyDescent="0.25">
      <c r="A1498">
        <v>1514</v>
      </c>
      <c r="B1498">
        <v>673</v>
      </c>
      <c r="C1498">
        <f>IF(COUNTIF($B$2:B1498,B1498)=1,1,0)</f>
        <v>0</v>
      </c>
      <c r="D1498" s="1">
        <v>44937</v>
      </c>
      <c r="E1498" s="2">
        <v>0.81126157407407407</v>
      </c>
      <c r="F1498">
        <v>106</v>
      </c>
      <c r="G1498" t="str">
        <f>IFERROR(INDEX(menu_items!$B:$B,MATCH(F1498,menu_items!$A:$A,0)),"Unknown value")</f>
        <v>French Fries</v>
      </c>
      <c r="H1498" t="str">
        <f>IFERROR(INDEX(menu_items!$C:$C,MATCH(F1498,menu_items!$A:$A,0)),"Unknown value")</f>
        <v>American</v>
      </c>
      <c r="I1498" s="5">
        <f>IFERROR(INDEX(menu_items!$D:$D,MATCH(F1498,menu_items!$A:$A,0)),0)</f>
        <v>7</v>
      </c>
      <c r="J1498" t="str">
        <f t="shared" si="115"/>
        <v>Wed</v>
      </c>
      <c r="K1498">
        <f t="shared" si="116"/>
        <v>11</v>
      </c>
      <c r="L1498" t="str">
        <f t="shared" si="117"/>
        <v>Jan</v>
      </c>
      <c r="M1498">
        <v>19</v>
      </c>
      <c r="N1498">
        <f t="shared" si="118"/>
        <v>2</v>
      </c>
      <c r="O1498" s="5">
        <f t="shared" si="119"/>
        <v>17.5</v>
      </c>
    </row>
    <row r="1499" spans="1:15" x14ac:dyDescent="0.25">
      <c r="A1499">
        <v>1515</v>
      </c>
      <c r="B1499">
        <v>674</v>
      </c>
      <c r="C1499">
        <f>IF(COUNTIF($B$2:B1499,B1499)=1,1,0)</f>
        <v>1</v>
      </c>
      <c r="D1499" s="1">
        <v>44937</v>
      </c>
      <c r="E1499" s="2">
        <v>0.81464120370370374</v>
      </c>
      <c r="F1499">
        <v>104</v>
      </c>
      <c r="G1499" t="str">
        <f>IFERROR(INDEX(menu_items!$B:$B,MATCH(F1499,menu_items!$A:$A,0)),"Unknown value")</f>
        <v>Veggie Burger</v>
      </c>
      <c r="H1499" t="str">
        <f>IFERROR(INDEX(menu_items!$C:$C,MATCH(F1499,menu_items!$A:$A,0)),"Unknown value")</f>
        <v>American</v>
      </c>
      <c r="I1499" s="5">
        <f>IFERROR(INDEX(menu_items!$D:$D,MATCH(F1499,menu_items!$A:$A,0)),0)</f>
        <v>10.5</v>
      </c>
      <c r="J1499" t="str">
        <f t="shared" si="115"/>
        <v>Wed</v>
      </c>
      <c r="K1499">
        <f t="shared" si="116"/>
        <v>11</v>
      </c>
      <c r="L1499" t="str">
        <f t="shared" si="117"/>
        <v>Jan</v>
      </c>
      <c r="M1499">
        <v>19</v>
      </c>
      <c r="N1499">
        <f t="shared" si="118"/>
        <v>4</v>
      </c>
      <c r="O1499" s="5">
        <f t="shared" si="119"/>
        <v>55.900000000000006</v>
      </c>
    </row>
    <row r="1500" spans="1:15" x14ac:dyDescent="0.25">
      <c r="A1500">
        <v>1516</v>
      </c>
      <c r="B1500">
        <v>674</v>
      </c>
      <c r="C1500">
        <f>IF(COUNTIF($B$2:B1500,B1500)=1,1,0)</f>
        <v>0</v>
      </c>
      <c r="D1500" s="1">
        <v>44937</v>
      </c>
      <c r="E1500" s="2">
        <v>0.81464120370370374</v>
      </c>
      <c r="F1500">
        <v>129</v>
      </c>
      <c r="G1500" t="str">
        <f>IFERROR(INDEX(menu_items!$B:$B,MATCH(F1500,menu_items!$A:$A,0)),"Unknown value")</f>
        <v>Mushroom Ravioli</v>
      </c>
      <c r="H1500" t="str">
        <f>IFERROR(INDEX(menu_items!$C:$C,MATCH(F1500,menu_items!$A:$A,0)),"Unknown value")</f>
        <v>Italian</v>
      </c>
      <c r="I1500" s="5">
        <f>IFERROR(INDEX(menu_items!$D:$D,MATCH(F1500,menu_items!$A:$A,0)),0)</f>
        <v>15.5</v>
      </c>
      <c r="J1500" t="str">
        <f t="shared" si="115"/>
        <v>Wed</v>
      </c>
      <c r="K1500">
        <f t="shared" si="116"/>
        <v>11</v>
      </c>
      <c r="L1500" t="str">
        <f t="shared" si="117"/>
        <v>Jan</v>
      </c>
      <c r="M1500">
        <v>19</v>
      </c>
      <c r="N1500">
        <f t="shared" si="118"/>
        <v>4</v>
      </c>
      <c r="O1500" s="5">
        <f t="shared" si="119"/>
        <v>55.900000000000006</v>
      </c>
    </row>
    <row r="1501" spans="1:15" x14ac:dyDescent="0.25">
      <c r="A1501">
        <v>1517</v>
      </c>
      <c r="B1501">
        <v>674</v>
      </c>
      <c r="C1501">
        <f>IF(COUNTIF($B$2:B1501,B1501)=1,1,0)</f>
        <v>0</v>
      </c>
      <c r="D1501" s="1">
        <v>44937</v>
      </c>
      <c r="E1501" s="2">
        <v>0.81464120370370374</v>
      </c>
      <c r="F1501">
        <v>119</v>
      </c>
      <c r="G1501" t="str">
        <f>IFERROR(INDEX(menu_items!$B:$B,MATCH(F1501,menu_items!$A:$A,0)),"Unknown value")</f>
        <v>Chicken Torta</v>
      </c>
      <c r="H1501" t="str">
        <f>IFERROR(INDEX(menu_items!$C:$C,MATCH(F1501,menu_items!$A:$A,0)),"Unknown value")</f>
        <v>Mexican</v>
      </c>
      <c r="I1501" s="5">
        <f>IFERROR(INDEX(menu_items!$D:$D,MATCH(F1501,menu_items!$A:$A,0)),0)</f>
        <v>11.95</v>
      </c>
      <c r="J1501" t="str">
        <f t="shared" si="115"/>
        <v>Wed</v>
      </c>
      <c r="K1501">
        <f t="shared" si="116"/>
        <v>11</v>
      </c>
      <c r="L1501" t="str">
        <f t="shared" si="117"/>
        <v>Jan</v>
      </c>
      <c r="M1501">
        <v>19</v>
      </c>
      <c r="N1501">
        <f t="shared" si="118"/>
        <v>4</v>
      </c>
      <c r="O1501" s="5">
        <f t="shared" si="119"/>
        <v>55.900000000000006</v>
      </c>
    </row>
    <row r="1502" spans="1:15" x14ac:dyDescent="0.25">
      <c r="A1502">
        <v>1518</v>
      </c>
      <c r="B1502">
        <v>674</v>
      </c>
      <c r="C1502">
        <f>IF(COUNTIF($B$2:B1502,B1502)=1,1,0)</f>
        <v>0</v>
      </c>
      <c r="D1502" s="1">
        <v>44937</v>
      </c>
      <c r="E1502" s="2">
        <v>0.81464120370370374</v>
      </c>
      <c r="F1502">
        <v>131</v>
      </c>
      <c r="G1502" t="str">
        <f>IFERROR(INDEX(menu_items!$B:$B,MATCH(F1502,menu_items!$A:$A,0)),"Unknown value")</f>
        <v>Chicken Parmesan</v>
      </c>
      <c r="H1502" t="str">
        <f>IFERROR(INDEX(menu_items!$C:$C,MATCH(F1502,menu_items!$A:$A,0)),"Unknown value")</f>
        <v>Italian</v>
      </c>
      <c r="I1502" s="5">
        <f>IFERROR(INDEX(menu_items!$D:$D,MATCH(F1502,menu_items!$A:$A,0)),0)</f>
        <v>17.95</v>
      </c>
      <c r="J1502" t="str">
        <f t="shared" si="115"/>
        <v>Wed</v>
      </c>
      <c r="K1502">
        <f t="shared" si="116"/>
        <v>11</v>
      </c>
      <c r="L1502" t="str">
        <f t="shared" si="117"/>
        <v>Jan</v>
      </c>
      <c r="M1502">
        <v>19</v>
      </c>
      <c r="N1502">
        <f t="shared" si="118"/>
        <v>4</v>
      </c>
      <c r="O1502" s="5">
        <f t="shared" si="119"/>
        <v>55.900000000000006</v>
      </c>
    </row>
    <row r="1503" spans="1:15" x14ac:dyDescent="0.25">
      <c r="A1503">
        <v>1519</v>
      </c>
      <c r="B1503">
        <v>675</v>
      </c>
      <c r="C1503">
        <f>IF(COUNTIF($B$2:B1503,B1503)=1,1,0)</f>
        <v>1</v>
      </c>
      <c r="D1503" s="1">
        <v>44937</v>
      </c>
      <c r="E1503" s="2">
        <v>0.81480324074074073</v>
      </c>
      <c r="F1503">
        <v>111</v>
      </c>
      <c r="G1503" t="str">
        <f>IFERROR(INDEX(menu_items!$B:$B,MATCH(F1503,menu_items!$A:$A,0)),"Unknown value")</f>
        <v>California Roll</v>
      </c>
      <c r="H1503" t="str">
        <f>IFERROR(INDEX(menu_items!$C:$C,MATCH(F1503,menu_items!$A:$A,0)),"Unknown value")</f>
        <v>Asian</v>
      </c>
      <c r="I1503" s="5">
        <f>IFERROR(INDEX(menu_items!$D:$D,MATCH(F1503,menu_items!$A:$A,0)),0)</f>
        <v>11.95</v>
      </c>
      <c r="J1503" t="str">
        <f t="shared" si="115"/>
        <v>Wed</v>
      </c>
      <c r="K1503">
        <f t="shared" si="116"/>
        <v>11</v>
      </c>
      <c r="L1503" t="str">
        <f t="shared" si="117"/>
        <v>Jan</v>
      </c>
      <c r="M1503">
        <v>19</v>
      </c>
      <c r="N1503">
        <f t="shared" si="118"/>
        <v>1</v>
      </c>
      <c r="O1503" s="5">
        <f t="shared" si="119"/>
        <v>11.95</v>
      </c>
    </row>
    <row r="1504" spans="1:15" x14ac:dyDescent="0.25">
      <c r="A1504">
        <v>1520</v>
      </c>
      <c r="B1504">
        <v>676</v>
      </c>
      <c r="C1504">
        <f>IF(COUNTIF($B$2:B1504,B1504)=1,1,0)</f>
        <v>1</v>
      </c>
      <c r="D1504" s="1">
        <v>44937</v>
      </c>
      <c r="E1504" s="2">
        <v>0.8228819444444444</v>
      </c>
      <c r="F1504">
        <v>129</v>
      </c>
      <c r="G1504" t="str">
        <f>IFERROR(INDEX(menu_items!$B:$B,MATCH(F1504,menu_items!$A:$A,0)),"Unknown value")</f>
        <v>Mushroom Ravioli</v>
      </c>
      <c r="H1504" t="str">
        <f>IFERROR(INDEX(menu_items!$C:$C,MATCH(F1504,menu_items!$A:$A,0)),"Unknown value")</f>
        <v>Italian</v>
      </c>
      <c r="I1504" s="5">
        <f>IFERROR(INDEX(menu_items!$D:$D,MATCH(F1504,menu_items!$A:$A,0)),0)</f>
        <v>15.5</v>
      </c>
      <c r="J1504" t="str">
        <f t="shared" si="115"/>
        <v>Wed</v>
      </c>
      <c r="K1504">
        <f t="shared" si="116"/>
        <v>11</v>
      </c>
      <c r="L1504" t="str">
        <f t="shared" si="117"/>
        <v>Jan</v>
      </c>
      <c r="M1504">
        <v>19</v>
      </c>
      <c r="N1504">
        <f t="shared" si="118"/>
        <v>2</v>
      </c>
      <c r="O1504" s="5">
        <f t="shared" si="119"/>
        <v>32.450000000000003</v>
      </c>
    </row>
    <row r="1505" spans="1:15" x14ac:dyDescent="0.25">
      <c r="A1505">
        <v>1521</v>
      </c>
      <c r="B1505">
        <v>676</v>
      </c>
      <c r="C1505">
        <f>IF(COUNTIF($B$2:B1505,B1505)=1,1,0)</f>
        <v>0</v>
      </c>
      <c r="D1505" s="1">
        <v>44937</v>
      </c>
      <c r="E1505" s="2">
        <v>0.8228819444444444</v>
      </c>
      <c r="F1505">
        <v>132</v>
      </c>
      <c r="G1505" t="str">
        <f>IFERROR(INDEX(menu_items!$B:$B,MATCH(F1505,menu_items!$A:$A,0)),"Unknown value")</f>
        <v>Eggplant Parmesan</v>
      </c>
      <c r="H1505" t="str">
        <f>IFERROR(INDEX(menu_items!$C:$C,MATCH(F1505,menu_items!$A:$A,0)),"Unknown value")</f>
        <v>Italian</v>
      </c>
      <c r="I1505" s="5">
        <f>IFERROR(INDEX(menu_items!$D:$D,MATCH(F1505,menu_items!$A:$A,0)),0)</f>
        <v>16.95</v>
      </c>
      <c r="J1505" t="str">
        <f t="shared" si="115"/>
        <v>Wed</v>
      </c>
      <c r="K1505">
        <f t="shared" si="116"/>
        <v>11</v>
      </c>
      <c r="L1505" t="str">
        <f t="shared" si="117"/>
        <v>Jan</v>
      </c>
      <c r="M1505">
        <v>19</v>
      </c>
      <c r="N1505">
        <f t="shared" si="118"/>
        <v>2</v>
      </c>
      <c r="O1505" s="5">
        <f t="shared" si="119"/>
        <v>32.450000000000003</v>
      </c>
    </row>
    <row r="1506" spans="1:15" x14ac:dyDescent="0.25">
      <c r="A1506">
        <v>1522</v>
      </c>
      <c r="B1506">
        <v>677</v>
      </c>
      <c r="C1506">
        <f>IF(COUNTIF($B$2:B1506,B1506)=1,1,0)</f>
        <v>1</v>
      </c>
      <c r="D1506" s="1">
        <v>44937</v>
      </c>
      <c r="E1506" s="2">
        <v>0.82718749999999996</v>
      </c>
      <c r="F1506">
        <v>118</v>
      </c>
      <c r="G1506" t="str">
        <f>IFERROR(INDEX(menu_items!$B:$B,MATCH(F1506,menu_items!$A:$A,0)),"Unknown value")</f>
        <v>Steak Burrito</v>
      </c>
      <c r="H1506" t="str">
        <f>IFERROR(INDEX(menu_items!$C:$C,MATCH(F1506,menu_items!$A:$A,0)),"Unknown value")</f>
        <v>Mexican</v>
      </c>
      <c r="I1506" s="5">
        <f>IFERROR(INDEX(menu_items!$D:$D,MATCH(F1506,menu_items!$A:$A,0)),0)</f>
        <v>14.95</v>
      </c>
      <c r="J1506" t="str">
        <f t="shared" si="115"/>
        <v>Wed</v>
      </c>
      <c r="K1506">
        <f t="shared" si="116"/>
        <v>11</v>
      </c>
      <c r="L1506" t="str">
        <f t="shared" si="117"/>
        <v>Jan</v>
      </c>
      <c r="M1506">
        <v>19</v>
      </c>
      <c r="N1506">
        <f t="shared" si="118"/>
        <v>1</v>
      </c>
      <c r="O1506" s="5">
        <f t="shared" si="119"/>
        <v>14.95</v>
      </c>
    </row>
    <row r="1507" spans="1:15" x14ac:dyDescent="0.25">
      <c r="A1507">
        <v>1523</v>
      </c>
      <c r="B1507">
        <v>678</v>
      </c>
      <c r="C1507">
        <f>IF(COUNTIF($B$2:B1507,B1507)=1,1,0)</f>
        <v>1</v>
      </c>
      <c r="D1507" s="1">
        <v>44937</v>
      </c>
      <c r="E1507" s="2">
        <v>0.8283449074074074</v>
      </c>
      <c r="F1507">
        <v>129</v>
      </c>
      <c r="G1507" t="str">
        <f>IFERROR(INDEX(menu_items!$B:$B,MATCH(F1507,menu_items!$A:$A,0)),"Unknown value")</f>
        <v>Mushroom Ravioli</v>
      </c>
      <c r="H1507" t="str">
        <f>IFERROR(INDEX(menu_items!$C:$C,MATCH(F1507,menu_items!$A:$A,0)),"Unknown value")</f>
        <v>Italian</v>
      </c>
      <c r="I1507" s="5">
        <f>IFERROR(INDEX(menu_items!$D:$D,MATCH(F1507,menu_items!$A:$A,0)),0)</f>
        <v>15.5</v>
      </c>
      <c r="J1507" t="str">
        <f t="shared" si="115"/>
        <v>Wed</v>
      </c>
      <c r="K1507">
        <f t="shared" si="116"/>
        <v>11</v>
      </c>
      <c r="L1507" t="str">
        <f t="shared" si="117"/>
        <v>Jan</v>
      </c>
      <c r="M1507">
        <v>19</v>
      </c>
      <c r="N1507">
        <f t="shared" si="118"/>
        <v>3</v>
      </c>
      <c r="O1507" s="5">
        <f t="shared" si="119"/>
        <v>34.450000000000003</v>
      </c>
    </row>
    <row r="1508" spans="1:15" x14ac:dyDescent="0.25">
      <c r="A1508">
        <v>1524</v>
      </c>
      <c r="B1508">
        <v>678</v>
      </c>
      <c r="C1508">
        <f>IF(COUNTIF($B$2:B1508,B1508)=1,1,0)</f>
        <v>0</v>
      </c>
      <c r="D1508" s="1">
        <v>44937</v>
      </c>
      <c r="E1508" s="2">
        <v>0.8283449074074074</v>
      </c>
      <c r="F1508">
        <v>111</v>
      </c>
      <c r="G1508" t="str">
        <f>IFERROR(INDEX(menu_items!$B:$B,MATCH(F1508,menu_items!$A:$A,0)),"Unknown value")</f>
        <v>California Roll</v>
      </c>
      <c r="H1508" t="str">
        <f>IFERROR(INDEX(menu_items!$C:$C,MATCH(F1508,menu_items!$A:$A,0)),"Unknown value")</f>
        <v>Asian</v>
      </c>
      <c r="I1508" s="5">
        <f>IFERROR(INDEX(menu_items!$D:$D,MATCH(F1508,menu_items!$A:$A,0)),0)</f>
        <v>11.95</v>
      </c>
      <c r="J1508" t="str">
        <f t="shared" si="115"/>
        <v>Wed</v>
      </c>
      <c r="K1508">
        <f t="shared" si="116"/>
        <v>11</v>
      </c>
      <c r="L1508" t="str">
        <f t="shared" si="117"/>
        <v>Jan</v>
      </c>
      <c r="M1508">
        <v>19</v>
      </c>
      <c r="N1508">
        <f t="shared" si="118"/>
        <v>3</v>
      </c>
      <c r="O1508" s="5">
        <f t="shared" si="119"/>
        <v>34.450000000000003</v>
      </c>
    </row>
    <row r="1509" spans="1:15" x14ac:dyDescent="0.25">
      <c r="A1509">
        <v>1525</v>
      </c>
      <c r="B1509">
        <v>678</v>
      </c>
      <c r="C1509">
        <f>IF(COUNTIF($B$2:B1509,B1509)=1,1,0)</f>
        <v>0</v>
      </c>
      <c r="D1509" s="1">
        <v>44937</v>
      </c>
      <c r="E1509" s="2">
        <v>0.8283449074074074</v>
      </c>
      <c r="F1509">
        <v>122</v>
      </c>
      <c r="G1509" t="str">
        <f>IFERROR(INDEX(menu_items!$B:$B,MATCH(F1509,menu_items!$A:$A,0)),"Unknown value")</f>
        <v>Chips &amp; Salsa</v>
      </c>
      <c r="H1509" t="str">
        <f>IFERROR(INDEX(menu_items!$C:$C,MATCH(F1509,menu_items!$A:$A,0)),"Unknown value")</f>
        <v>Mexican</v>
      </c>
      <c r="I1509" s="5">
        <f>IFERROR(INDEX(menu_items!$D:$D,MATCH(F1509,menu_items!$A:$A,0)),0)</f>
        <v>7</v>
      </c>
      <c r="J1509" t="str">
        <f t="shared" si="115"/>
        <v>Wed</v>
      </c>
      <c r="K1509">
        <f t="shared" si="116"/>
        <v>11</v>
      </c>
      <c r="L1509" t="str">
        <f t="shared" si="117"/>
        <v>Jan</v>
      </c>
      <c r="M1509">
        <v>19</v>
      </c>
      <c r="N1509">
        <f t="shared" si="118"/>
        <v>3</v>
      </c>
      <c r="O1509" s="5">
        <f t="shared" si="119"/>
        <v>34.450000000000003</v>
      </c>
    </row>
    <row r="1510" spans="1:15" x14ac:dyDescent="0.25">
      <c r="A1510">
        <v>1526</v>
      </c>
      <c r="B1510">
        <v>679</v>
      </c>
      <c r="C1510">
        <f>IF(COUNTIF($B$2:B1510,B1510)=1,1,0)</f>
        <v>1</v>
      </c>
      <c r="D1510" s="1">
        <v>44937</v>
      </c>
      <c r="E1510" s="2">
        <v>0.85488425925925926</v>
      </c>
      <c r="F1510">
        <v>115</v>
      </c>
      <c r="G1510" t="str">
        <f>IFERROR(INDEX(menu_items!$B:$B,MATCH(F1510,menu_items!$A:$A,0)),"Unknown value")</f>
        <v>Chicken Tacos</v>
      </c>
      <c r="H1510" t="str">
        <f>IFERROR(INDEX(menu_items!$C:$C,MATCH(F1510,menu_items!$A:$A,0)),"Unknown value")</f>
        <v>Mexican</v>
      </c>
      <c r="I1510" s="5">
        <f>IFERROR(INDEX(menu_items!$D:$D,MATCH(F1510,menu_items!$A:$A,0)),0)</f>
        <v>11.95</v>
      </c>
      <c r="J1510" t="str">
        <f t="shared" si="115"/>
        <v>Wed</v>
      </c>
      <c r="K1510">
        <f t="shared" si="116"/>
        <v>11</v>
      </c>
      <c r="L1510" t="str">
        <f t="shared" si="117"/>
        <v>Jan</v>
      </c>
      <c r="M1510">
        <v>20</v>
      </c>
      <c r="N1510">
        <f t="shared" si="118"/>
        <v>4</v>
      </c>
      <c r="O1510" s="5">
        <f t="shared" si="119"/>
        <v>58.349999999999994</v>
      </c>
    </row>
    <row r="1511" spans="1:15" x14ac:dyDescent="0.25">
      <c r="A1511">
        <v>1527</v>
      </c>
      <c r="B1511">
        <v>679</v>
      </c>
      <c r="C1511">
        <f>IF(COUNTIF($B$2:B1511,B1511)=1,1,0)</f>
        <v>0</v>
      </c>
      <c r="D1511" s="1">
        <v>44937</v>
      </c>
      <c r="E1511" s="2">
        <v>0.85488425925925926</v>
      </c>
      <c r="F1511">
        <v>125</v>
      </c>
      <c r="G1511" t="str">
        <f>IFERROR(INDEX(menu_items!$B:$B,MATCH(F1511,menu_items!$A:$A,0)),"Unknown value")</f>
        <v>Spaghetti &amp; Meatballs</v>
      </c>
      <c r="H1511" t="str">
        <f>IFERROR(INDEX(menu_items!$C:$C,MATCH(F1511,menu_items!$A:$A,0)),"Unknown value")</f>
        <v>Italian</v>
      </c>
      <c r="I1511" s="5">
        <f>IFERROR(INDEX(menu_items!$D:$D,MATCH(F1511,menu_items!$A:$A,0)),0)</f>
        <v>17.95</v>
      </c>
      <c r="J1511" t="str">
        <f t="shared" si="115"/>
        <v>Wed</v>
      </c>
      <c r="K1511">
        <f t="shared" si="116"/>
        <v>11</v>
      </c>
      <c r="L1511" t="str">
        <f t="shared" si="117"/>
        <v>Jan</v>
      </c>
      <c r="M1511">
        <v>20</v>
      </c>
      <c r="N1511">
        <f t="shared" si="118"/>
        <v>4</v>
      </c>
      <c r="O1511" s="5">
        <f t="shared" si="119"/>
        <v>58.349999999999994</v>
      </c>
    </row>
    <row r="1512" spans="1:15" x14ac:dyDescent="0.25">
      <c r="A1512">
        <v>1528</v>
      </c>
      <c r="B1512">
        <v>679</v>
      </c>
      <c r="C1512">
        <f>IF(COUNTIF($B$2:B1512,B1512)=1,1,0)</f>
        <v>0</v>
      </c>
      <c r="D1512" s="1">
        <v>44937</v>
      </c>
      <c r="E1512" s="2">
        <v>0.85488425925925926</v>
      </c>
      <c r="F1512">
        <v>117</v>
      </c>
      <c r="G1512" t="str">
        <f>IFERROR(INDEX(menu_items!$B:$B,MATCH(F1512,menu_items!$A:$A,0)),"Unknown value")</f>
        <v>Chicken Burrito</v>
      </c>
      <c r="H1512" t="str">
        <f>IFERROR(INDEX(menu_items!$C:$C,MATCH(F1512,menu_items!$A:$A,0)),"Unknown value")</f>
        <v>Mexican</v>
      </c>
      <c r="I1512" s="5">
        <f>IFERROR(INDEX(menu_items!$D:$D,MATCH(F1512,menu_items!$A:$A,0)),0)</f>
        <v>12.95</v>
      </c>
      <c r="J1512" t="str">
        <f t="shared" si="115"/>
        <v>Wed</v>
      </c>
      <c r="K1512">
        <f t="shared" si="116"/>
        <v>11</v>
      </c>
      <c r="L1512" t="str">
        <f t="shared" si="117"/>
        <v>Jan</v>
      </c>
      <c r="M1512">
        <v>20</v>
      </c>
      <c r="N1512">
        <f t="shared" si="118"/>
        <v>4</v>
      </c>
      <c r="O1512" s="5">
        <f t="shared" si="119"/>
        <v>58.349999999999994</v>
      </c>
    </row>
    <row r="1513" spans="1:15" x14ac:dyDescent="0.25">
      <c r="A1513">
        <v>1529</v>
      </c>
      <c r="B1513">
        <v>679</v>
      </c>
      <c r="C1513">
        <f>IF(COUNTIF($B$2:B1513,B1513)=1,1,0)</f>
        <v>0</v>
      </c>
      <c r="D1513" s="1">
        <v>44937</v>
      </c>
      <c r="E1513" s="2">
        <v>0.85488425925925926</v>
      </c>
      <c r="F1513">
        <v>128</v>
      </c>
      <c r="G1513" t="str">
        <f>IFERROR(INDEX(menu_items!$B:$B,MATCH(F1513,menu_items!$A:$A,0)),"Unknown value")</f>
        <v>Cheese Lasagna</v>
      </c>
      <c r="H1513" t="str">
        <f>IFERROR(INDEX(menu_items!$C:$C,MATCH(F1513,menu_items!$A:$A,0)),"Unknown value")</f>
        <v>Italian</v>
      </c>
      <c r="I1513" s="5">
        <f>IFERROR(INDEX(menu_items!$D:$D,MATCH(F1513,menu_items!$A:$A,0)),0)</f>
        <v>15.5</v>
      </c>
      <c r="J1513" t="str">
        <f t="shared" si="115"/>
        <v>Wed</v>
      </c>
      <c r="K1513">
        <f t="shared" si="116"/>
        <v>11</v>
      </c>
      <c r="L1513" t="str">
        <f t="shared" si="117"/>
        <v>Jan</v>
      </c>
      <c r="M1513">
        <v>20</v>
      </c>
      <c r="N1513">
        <f t="shared" si="118"/>
        <v>4</v>
      </c>
      <c r="O1513" s="5">
        <f t="shared" si="119"/>
        <v>58.349999999999994</v>
      </c>
    </row>
    <row r="1514" spans="1:15" x14ac:dyDescent="0.25">
      <c r="A1514">
        <v>1530</v>
      </c>
      <c r="B1514">
        <v>680</v>
      </c>
      <c r="C1514">
        <f>IF(COUNTIF($B$2:B1514,B1514)=1,1,0)</f>
        <v>1</v>
      </c>
      <c r="D1514" s="1">
        <v>44937</v>
      </c>
      <c r="E1514" s="2">
        <v>0.88020833333333337</v>
      </c>
      <c r="F1514">
        <v>104</v>
      </c>
      <c r="G1514" t="str">
        <f>IFERROR(INDEX(menu_items!$B:$B,MATCH(F1514,menu_items!$A:$A,0)),"Unknown value")</f>
        <v>Veggie Burger</v>
      </c>
      <c r="H1514" t="str">
        <f>IFERROR(INDEX(menu_items!$C:$C,MATCH(F1514,menu_items!$A:$A,0)),"Unknown value")</f>
        <v>American</v>
      </c>
      <c r="I1514" s="5">
        <f>IFERROR(INDEX(menu_items!$D:$D,MATCH(F1514,menu_items!$A:$A,0)),0)</f>
        <v>10.5</v>
      </c>
      <c r="J1514" t="str">
        <f t="shared" si="115"/>
        <v>Wed</v>
      </c>
      <c r="K1514">
        <f t="shared" si="116"/>
        <v>11</v>
      </c>
      <c r="L1514" t="str">
        <f t="shared" si="117"/>
        <v>Jan</v>
      </c>
      <c r="M1514">
        <v>21</v>
      </c>
      <c r="N1514">
        <f t="shared" si="118"/>
        <v>2</v>
      </c>
      <c r="O1514" s="5">
        <f t="shared" si="119"/>
        <v>24.45</v>
      </c>
    </row>
    <row r="1515" spans="1:15" x14ac:dyDescent="0.25">
      <c r="A1515">
        <v>1531</v>
      </c>
      <c r="B1515">
        <v>680</v>
      </c>
      <c r="C1515">
        <f>IF(COUNTIF($B$2:B1515,B1515)=1,1,0)</f>
        <v>0</v>
      </c>
      <c r="D1515" s="1">
        <v>44937</v>
      </c>
      <c r="E1515" s="2">
        <v>0.88020833333333337</v>
      </c>
      <c r="F1515">
        <v>120</v>
      </c>
      <c r="G1515" t="str">
        <f>IFERROR(INDEX(menu_items!$B:$B,MATCH(F1515,menu_items!$A:$A,0)),"Unknown value")</f>
        <v>Steak Torta</v>
      </c>
      <c r="H1515" t="str">
        <f>IFERROR(INDEX(menu_items!$C:$C,MATCH(F1515,menu_items!$A:$A,0)),"Unknown value")</f>
        <v>Mexican</v>
      </c>
      <c r="I1515" s="5">
        <f>IFERROR(INDEX(menu_items!$D:$D,MATCH(F1515,menu_items!$A:$A,0)),0)</f>
        <v>13.95</v>
      </c>
      <c r="J1515" t="str">
        <f t="shared" si="115"/>
        <v>Wed</v>
      </c>
      <c r="K1515">
        <f t="shared" si="116"/>
        <v>11</v>
      </c>
      <c r="L1515" t="str">
        <f t="shared" si="117"/>
        <v>Jan</v>
      </c>
      <c r="M1515">
        <v>21</v>
      </c>
      <c r="N1515">
        <f t="shared" si="118"/>
        <v>2</v>
      </c>
      <c r="O1515" s="5">
        <f t="shared" si="119"/>
        <v>24.45</v>
      </c>
    </row>
    <row r="1516" spans="1:15" x14ac:dyDescent="0.25">
      <c r="A1516">
        <v>1532</v>
      </c>
      <c r="B1516">
        <v>681</v>
      </c>
      <c r="C1516">
        <f>IF(COUNTIF($B$2:B1516,B1516)=1,1,0)</f>
        <v>1</v>
      </c>
      <c r="D1516" s="1">
        <v>44937</v>
      </c>
      <c r="E1516" s="2">
        <v>0.89571759259259254</v>
      </c>
      <c r="F1516">
        <v>118</v>
      </c>
      <c r="G1516" t="str">
        <f>IFERROR(INDEX(menu_items!$B:$B,MATCH(F1516,menu_items!$A:$A,0)),"Unknown value")</f>
        <v>Steak Burrito</v>
      </c>
      <c r="H1516" t="str">
        <f>IFERROR(INDEX(menu_items!$C:$C,MATCH(F1516,menu_items!$A:$A,0)),"Unknown value")</f>
        <v>Mexican</v>
      </c>
      <c r="I1516" s="5">
        <f>IFERROR(INDEX(menu_items!$D:$D,MATCH(F1516,menu_items!$A:$A,0)),0)</f>
        <v>14.95</v>
      </c>
      <c r="J1516" t="str">
        <f t="shared" si="115"/>
        <v>Wed</v>
      </c>
      <c r="K1516">
        <f t="shared" si="116"/>
        <v>11</v>
      </c>
      <c r="L1516" t="str">
        <f t="shared" si="117"/>
        <v>Jan</v>
      </c>
      <c r="M1516">
        <v>21</v>
      </c>
      <c r="N1516">
        <f t="shared" si="118"/>
        <v>1</v>
      </c>
      <c r="O1516" s="5">
        <f t="shared" si="119"/>
        <v>14.95</v>
      </c>
    </row>
    <row r="1517" spans="1:15" x14ac:dyDescent="0.25">
      <c r="A1517">
        <v>1533</v>
      </c>
      <c r="B1517">
        <v>682</v>
      </c>
      <c r="C1517">
        <f>IF(COUNTIF($B$2:B1517,B1517)=1,1,0)</f>
        <v>1</v>
      </c>
      <c r="D1517" s="1">
        <v>44938</v>
      </c>
      <c r="E1517" s="2">
        <v>0.48489583333333336</v>
      </c>
      <c r="F1517">
        <v>117</v>
      </c>
      <c r="G1517" t="str">
        <f>IFERROR(INDEX(menu_items!$B:$B,MATCH(F1517,menu_items!$A:$A,0)),"Unknown value")</f>
        <v>Chicken Burrito</v>
      </c>
      <c r="H1517" t="str">
        <f>IFERROR(INDEX(menu_items!$C:$C,MATCH(F1517,menu_items!$A:$A,0)),"Unknown value")</f>
        <v>Mexican</v>
      </c>
      <c r="I1517" s="5">
        <f>IFERROR(INDEX(menu_items!$D:$D,MATCH(F1517,menu_items!$A:$A,0)),0)</f>
        <v>12.95</v>
      </c>
      <c r="J1517" t="str">
        <f t="shared" si="115"/>
        <v>Thu</v>
      </c>
      <c r="K1517">
        <f t="shared" si="116"/>
        <v>12</v>
      </c>
      <c r="L1517" t="str">
        <f t="shared" si="117"/>
        <v>Jan</v>
      </c>
      <c r="M1517">
        <v>11</v>
      </c>
      <c r="N1517">
        <f t="shared" si="118"/>
        <v>1</v>
      </c>
      <c r="O1517" s="5">
        <f t="shared" si="119"/>
        <v>12.95</v>
      </c>
    </row>
    <row r="1518" spans="1:15" x14ac:dyDescent="0.25">
      <c r="A1518">
        <v>1534</v>
      </c>
      <c r="B1518">
        <v>683</v>
      </c>
      <c r="C1518">
        <f>IF(COUNTIF($B$2:B1518,B1518)=1,1,0)</f>
        <v>1</v>
      </c>
      <c r="D1518" s="1">
        <v>44938</v>
      </c>
      <c r="E1518" s="2">
        <v>0.48550925925925925</v>
      </c>
      <c r="F1518">
        <v>104</v>
      </c>
      <c r="G1518" t="str">
        <f>IFERROR(INDEX(menu_items!$B:$B,MATCH(F1518,menu_items!$A:$A,0)),"Unknown value")</f>
        <v>Veggie Burger</v>
      </c>
      <c r="H1518" t="str">
        <f>IFERROR(INDEX(menu_items!$C:$C,MATCH(F1518,menu_items!$A:$A,0)),"Unknown value")</f>
        <v>American</v>
      </c>
      <c r="I1518" s="5">
        <f>IFERROR(INDEX(menu_items!$D:$D,MATCH(F1518,menu_items!$A:$A,0)),0)</f>
        <v>10.5</v>
      </c>
      <c r="J1518" t="str">
        <f t="shared" si="115"/>
        <v>Thu</v>
      </c>
      <c r="K1518">
        <f t="shared" si="116"/>
        <v>12</v>
      </c>
      <c r="L1518" t="str">
        <f t="shared" si="117"/>
        <v>Jan</v>
      </c>
      <c r="M1518">
        <v>11</v>
      </c>
      <c r="N1518">
        <f t="shared" si="118"/>
        <v>3</v>
      </c>
      <c r="O1518" s="5">
        <f t="shared" si="119"/>
        <v>43.4</v>
      </c>
    </row>
    <row r="1519" spans="1:15" x14ac:dyDescent="0.25">
      <c r="A1519">
        <v>1535</v>
      </c>
      <c r="B1519">
        <v>683</v>
      </c>
      <c r="C1519">
        <f>IF(COUNTIF($B$2:B1519,B1519)=1,1,0)</f>
        <v>0</v>
      </c>
      <c r="D1519" s="1">
        <v>44938</v>
      </c>
      <c r="E1519" s="2">
        <v>0.48550925925925925</v>
      </c>
      <c r="F1519">
        <v>127</v>
      </c>
      <c r="G1519" t="str">
        <f>IFERROR(INDEX(menu_items!$B:$B,MATCH(F1519,menu_items!$A:$A,0)),"Unknown value")</f>
        <v>Meat Lasagna</v>
      </c>
      <c r="H1519" t="str">
        <f>IFERROR(INDEX(menu_items!$C:$C,MATCH(F1519,menu_items!$A:$A,0)),"Unknown value")</f>
        <v>Italian</v>
      </c>
      <c r="I1519" s="5">
        <f>IFERROR(INDEX(menu_items!$D:$D,MATCH(F1519,menu_items!$A:$A,0)),0)</f>
        <v>17.95</v>
      </c>
      <c r="J1519" t="str">
        <f t="shared" si="115"/>
        <v>Thu</v>
      </c>
      <c r="K1519">
        <f t="shared" si="116"/>
        <v>12</v>
      </c>
      <c r="L1519" t="str">
        <f t="shared" si="117"/>
        <v>Jan</v>
      </c>
      <c r="M1519">
        <v>11</v>
      </c>
      <c r="N1519">
        <f t="shared" si="118"/>
        <v>3</v>
      </c>
      <c r="O1519" s="5">
        <f t="shared" si="119"/>
        <v>43.4</v>
      </c>
    </row>
    <row r="1520" spans="1:15" x14ac:dyDescent="0.25">
      <c r="A1520">
        <v>1536</v>
      </c>
      <c r="B1520">
        <v>683</v>
      </c>
      <c r="C1520">
        <f>IF(COUNTIF($B$2:B1520,B1520)=1,1,0)</f>
        <v>0</v>
      </c>
      <c r="D1520" s="1">
        <v>44938</v>
      </c>
      <c r="E1520" s="2">
        <v>0.48550925925925925</v>
      </c>
      <c r="F1520">
        <v>118</v>
      </c>
      <c r="G1520" t="str">
        <f>IFERROR(INDEX(menu_items!$B:$B,MATCH(F1520,menu_items!$A:$A,0)),"Unknown value")</f>
        <v>Steak Burrito</v>
      </c>
      <c r="H1520" t="str">
        <f>IFERROR(INDEX(menu_items!$C:$C,MATCH(F1520,menu_items!$A:$A,0)),"Unknown value")</f>
        <v>Mexican</v>
      </c>
      <c r="I1520" s="5">
        <f>IFERROR(INDEX(menu_items!$D:$D,MATCH(F1520,menu_items!$A:$A,0)),0)</f>
        <v>14.95</v>
      </c>
      <c r="J1520" t="str">
        <f t="shared" si="115"/>
        <v>Thu</v>
      </c>
      <c r="K1520">
        <f t="shared" si="116"/>
        <v>12</v>
      </c>
      <c r="L1520" t="str">
        <f t="shared" si="117"/>
        <v>Jan</v>
      </c>
      <c r="M1520">
        <v>11</v>
      </c>
      <c r="N1520">
        <f t="shared" si="118"/>
        <v>3</v>
      </c>
      <c r="O1520" s="5">
        <f t="shared" si="119"/>
        <v>43.4</v>
      </c>
    </row>
    <row r="1521" spans="1:15" x14ac:dyDescent="0.25">
      <c r="A1521">
        <v>1537</v>
      </c>
      <c r="B1521">
        <v>684</v>
      </c>
      <c r="C1521">
        <f>IF(COUNTIF($B$2:B1521,B1521)=1,1,0)</f>
        <v>1</v>
      </c>
      <c r="D1521" s="1">
        <v>44938</v>
      </c>
      <c r="E1521" s="2">
        <v>0.50096064814814811</v>
      </c>
      <c r="F1521">
        <v>125</v>
      </c>
      <c r="G1521" t="str">
        <f>IFERROR(INDEX(menu_items!$B:$B,MATCH(F1521,menu_items!$A:$A,0)),"Unknown value")</f>
        <v>Spaghetti &amp; Meatballs</v>
      </c>
      <c r="H1521" t="str">
        <f>IFERROR(INDEX(menu_items!$C:$C,MATCH(F1521,menu_items!$A:$A,0)),"Unknown value")</f>
        <v>Italian</v>
      </c>
      <c r="I1521" s="5">
        <f>IFERROR(INDEX(menu_items!$D:$D,MATCH(F1521,menu_items!$A:$A,0)),0)</f>
        <v>17.95</v>
      </c>
      <c r="J1521" t="str">
        <f t="shared" ref="J1521:J1583" si="120">TEXT(D1521,"ddd")</f>
        <v>Thu</v>
      </c>
      <c r="K1521">
        <f t="shared" ref="K1521:K1583" si="121">DAY(D1521)</f>
        <v>12</v>
      </c>
      <c r="L1521" t="str">
        <f t="shared" ref="L1521:L1583" si="122">TEXT(D1521,"mmm")</f>
        <v>Jan</v>
      </c>
      <c r="M1521">
        <v>12</v>
      </c>
      <c r="N1521">
        <f t="shared" si="118"/>
        <v>1</v>
      </c>
      <c r="O1521" s="5">
        <f t="shared" si="119"/>
        <v>17.95</v>
      </c>
    </row>
    <row r="1522" spans="1:15" x14ac:dyDescent="0.25">
      <c r="A1522">
        <v>1538</v>
      </c>
      <c r="B1522">
        <v>685</v>
      </c>
      <c r="C1522">
        <f>IF(COUNTIF($B$2:B1522,B1522)=1,1,0)</f>
        <v>1</v>
      </c>
      <c r="D1522" s="1">
        <v>44938</v>
      </c>
      <c r="E1522" s="2">
        <v>0.50817129629629632</v>
      </c>
      <c r="F1522">
        <v>121</v>
      </c>
      <c r="G1522" t="str">
        <f>IFERROR(INDEX(menu_items!$B:$B,MATCH(F1522,menu_items!$A:$A,0)),"Unknown value")</f>
        <v>Cheese Quesadillas</v>
      </c>
      <c r="H1522" t="str">
        <f>IFERROR(INDEX(menu_items!$C:$C,MATCH(F1522,menu_items!$A:$A,0)),"Unknown value")</f>
        <v>Mexican</v>
      </c>
      <c r="I1522" s="5">
        <f>IFERROR(INDEX(menu_items!$D:$D,MATCH(F1522,menu_items!$A:$A,0)),0)</f>
        <v>10.5</v>
      </c>
      <c r="J1522" t="str">
        <f t="shared" si="120"/>
        <v>Thu</v>
      </c>
      <c r="K1522">
        <f t="shared" si="121"/>
        <v>12</v>
      </c>
      <c r="L1522" t="str">
        <f t="shared" si="122"/>
        <v>Jan</v>
      </c>
      <c r="M1522">
        <v>12</v>
      </c>
      <c r="N1522">
        <f t="shared" si="118"/>
        <v>1</v>
      </c>
      <c r="O1522" s="5">
        <f t="shared" si="119"/>
        <v>10.5</v>
      </c>
    </row>
    <row r="1523" spans="1:15" x14ac:dyDescent="0.25">
      <c r="A1523">
        <v>1539</v>
      </c>
      <c r="B1523">
        <v>686</v>
      </c>
      <c r="C1523">
        <f>IF(COUNTIF($B$2:B1523,B1523)=1,1,0)</f>
        <v>1</v>
      </c>
      <c r="D1523" s="1">
        <v>44938</v>
      </c>
      <c r="E1523" s="2">
        <v>0.50910879629629635</v>
      </c>
      <c r="F1523">
        <v>107</v>
      </c>
      <c r="G1523" t="str">
        <f>IFERROR(INDEX(menu_items!$B:$B,MATCH(F1523,menu_items!$A:$A,0)),"Unknown value")</f>
        <v>Orange Chicken</v>
      </c>
      <c r="H1523" t="str">
        <f>IFERROR(INDEX(menu_items!$C:$C,MATCH(F1523,menu_items!$A:$A,0)),"Unknown value")</f>
        <v>Asian</v>
      </c>
      <c r="I1523" s="5">
        <f>IFERROR(INDEX(menu_items!$D:$D,MATCH(F1523,menu_items!$A:$A,0)),0)</f>
        <v>16.5</v>
      </c>
      <c r="J1523" t="str">
        <f t="shared" si="120"/>
        <v>Thu</v>
      </c>
      <c r="K1523">
        <f t="shared" si="121"/>
        <v>12</v>
      </c>
      <c r="L1523" t="str">
        <f t="shared" si="122"/>
        <v>Jan</v>
      </c>
      <c r="M1523">
        <v>12</v>
      </c>
      <c r="N1523">
        <f t="shared" si="118"/>
        <v>1</v>
      </c>
      <c r="O1523" s="5">
        <f t="shared" si="119"/>
        <v>16.5</v>
      </c>
    </row>
    <row r="1524" spans="1:15" x14ac:dyDescent="0.25">
      <c r="A1524">
        <v>1540</v>
      </c>
      <c r="B1524">
        <v>687</v>
      </c>
      <c r="C1524">
        <f>IF(COUNTIF($B$2:B1524,B1524)=1,1,0)</f>
        <v>1</v>
      </c>
      <c r="D1524" s="1">
        <v>44938</v>
      </c>
      <c r="E1524" s="2">
        <v>0.51468749999999996</v>
      </c>
      <c r="F1524">
        <v>127</v>
      </c>
      <c r="G1524" t="str">
        <f>IFERROR(INDEX(menu_items!$B:$B,MATCH(F1524,menu_items!$A:$A,0)),"Unknown value")</f>
        <v>Meat Lasagna</v>
      </c>
      <c r="H1524" t="str">
        <f>IFERROR(INDEX(menu_items!$C:$C,MATCH(F1524,menu_items!$A:$A,0)),"Unknown value")</f>
        <v>Italian</v>
      </c>
      <c r="I1524" s="5">
        <f>IFERROR(INDEX(menu_items!$D:$D,MATCH(F1524,menu_items!$A:$A,0)),0)</f>
        <v>17.95</v>
      </c>
      <c r="J1524" t="str">
        <f t="shared" si="120"/>
        <v>Thu</v>
      </c>
      <c r="K1524">
        <f t="shared" si="121"/>
        <v>12</v>
      </c>
      <c r="L1524" t="str">
        <f t="shared" si="122"/>
        <v>Jan</v>
      </c>
      <c r="M1524">
        <v>12</v>
      </c>
      <c r="N1524">
        <f t="shared" si="118"/>
        <v>1</v>
      </c>
      <c r="O1524" s="5">
        <f t="shared" si="119"/>
        <v>17.95</v>
      </c>
    </row>
    <row r="1525" spans="1:15" x14ac:dyDescent="0.25">
      <c r="A1525">
        <v>1541</v>
      </c>
      <c r="B1525">
        <v>688</v>
      </c>
      <c r="C1525">
        <f>IF(COUNTIF($B$2:B1525,B1525)=1,1,0)</f>
        <v>1</v>
      </c>
      <c r="D1525" s="1">
        <v>44938</v>
      </c>
      <c r="E1525" s="2">
        <v>0.51853009259259264</v>
      </c>
      <c r="F1525">
        <v>122</v>
      </c>
      <c r="G1525" t="str">
        <f>IFERROR(INDEX(menu_items!$B:$B,MATCH(F1525,menu_items!$A:$A,0)),"Unknown value")</f>
        <v>Chips &amp; Salsa</v>
      </c>
      <c r="H1525" t="str">
        <f>IFERROR(INDEX(menu_items!$C:$C,MATCH(F1525,menu_items!$A:$A,0)),"Unknown value")</f>
        <v>Mexican</v>
      </c>
      <c r="I1525" s="5">
        <f>IFERROR(INDEX(menu_items!$D:$D,MATCH(F1525,menu_items!$A:$A,0)),0)</f>
        <v>7</v>
      </c>
      <c r="J1525" t="str">
        <f t="shared" si="120"/>
        <v>Thu</v>
      </c>
      <c r="K1525">
        <f t="shared" si="121"/>
        <v>12</v>
      </c>
      <c r="L1525" t="str">
        <f t="shared" si="122"/>
        <v>Jan</v>
      </c>
      <c r="M1525">
        <v>12</v>
      </c>
      <c r="N1525">
        <f t="shared" si="118"/>
        <v>2</v>
      </c>
      <c r="O1525" s="5">
        <f t="shared" si="119"/>
        <v>16</v>
      </c>
    </row>
    <row r="1526" spans="1:15" x14ac:dyDescent="0.25">
      <c r="A1526">
        <v>1542</v>
      </c>
      <c r="B1526">
        <v>688</v>
      </c>
      <c r="C1526">
        <f>IF(COUNTIF($B$2:B1526,B1526)=1,1,0)</f>
        <v>0</v>
      </c>
      <c r="D1526" s="1">
        <v>44938</v>
      </c>
      <c r="E1526" s="2">
        <v>0.51853009259259264</v>
      </c>
      <c r="F1526">
        <v>123</v>
      </c>
      <c r="G1526" t="str">
        <f>IFERROR(INDEX(menu_items!$B:$B,MATCH(F1526,menu_items!$A:$A,0)),"Unknown value")</f>
        <v>Chips &amp; Guacamole</v>
      </c>
      <c r="H1526" t="str">
        <f>IFERROR(INDEX(menu_items!$C:$C,MATCH(F1526,menu_items!$A:$A,0)),"Unknown value")</f>
        <v>Mexican</v>
      </c>
      <c r="I1526" s="5">
        <f>IFERROR(INDEX(menu_items!$D:$D,MATCH(F1526,menu_items!$A:$A,0)),0)</f>
        <v>9</v>
      </c>
      <c r="J1526" t="str">
        <f t="shared" si="120"/>
        <v>Thu</v>
      </c>
      <c r="K1526">
        <f t="shared" si="121"/>
        <v>12</v>
      </c>
      <c r="L1526" t="str">
        <f t="shared" si="122"/>
        <v>Jan</v>
      </c>
      <c r="M1526">
        <v>12</v>
      </c>
      <c r="N1526">
        <f t="shared" si="118"/>
        <v>2</v>
      </c>
      <c r="O1526" s="5">
        <f t="shared" si="119"/>
        <v>16</v>
      </c>
    </row>
    <row r="1527" spans="1:15" x14ac:dyDescent="0.25">
      <c r="A1527">
        <v>1543</v>
      </c>
      <c r="B1527">
        <v>689</v>
      </c>
      <c r="C1527">
        <f>IF(COUNTIF($B$2:B1527,B1527)=1,1,0)</f>
        <v>1</v>
      </c>
      <c r="D1527" s="1">
        <v>44938</v>
      </c>
      <c r="E1527" s="2">
        <v>0.52317129629629633</v>
      </c>
      <c r="F1527">
        <v>106</v>
      </c>
      <c r="G1527" t="str">
        <f>IFERROR(INDEX(menu_items!$B:$B,MATCH(F1527,menu_items!$A:$A,0)),"Unknown value")</f>
        <v>French Fries</v>
      </c>
      <c r="H1527" t="str">
        <f>IFERROR(INDEX(menu_items!$C:$C,MATCH(F1527,menu_items!$A:$A,0)),"Unknown value")</f>
        <v>American</v>
      </c>
      <c r="I1527" s="5">
        <f>IFERROR(INDEX(menu_items!$D:$D,MATCH(F1527,menu_items!$A:$A,0)),0)</f>
        <v>7</v>
      </c>
      <c r="J1527" t="str">
        <f t="shared" si="120"/>
        <v>Thu</v>
      </c>
      <c r="K1527">
        <f t="shared" si="121"/>
        <v>12</v>
      </c>
      <c r="L1527" t="str">
        <f t="shared" si="122"/>
        <v>Jan</v>
      </c>
      <c r="M1527">
        <v>12</v>
      </c>
      <c r="N1527">
        <f t="shared" si="118"/>
        <v>2</v>
      </c>
      <c r="O1527" s="5">
        <f t="shared" si="119"/>
        <v>14</v>
      </c>
    </row>
    <row r="1528" spans="1:15" x14ac:dyDescent="0.25">
      <c r="A1528">
        <v>1544</v>
      </c>
      <c r="B1528">
        <v>689</v>
      </c>
      <c r="C1528">
        <f>IF(COUNTIF($B$2:B1528,B1528)=1,1,0)</f>
        <v>0</v>
      </c>
      <c r="D1528" s="1">
        <v>44938</v>
      </c>
      <c r="E1528" s="2">
        <v>0.52317129629629633</v>
      </c>
      <c r="F1528">
        <v>106</v>
      </c>
      <c r="G1528" t="str">
        <f>IFERROR(INDEX(menu_items!$B:$B,MATCH(F1528,menu_items!$A:$A,0)),"Unknown value")</f>
        <v>French Fries</v>
      </c>
      <c r="H1528" t="str">
        <f>IFERROR(INDEX(menu_items!$C:$C,MATCH(F1528,menu_items!$A:$A,0)),"Unknown value")</f>
        <v>American</v>
      </c>
      <c r="I1528" s="5">
        <f>IFERROR(INDEX(menu_items!$D:$D,MATCH(F1528,menu_items!$A:$A,0)),0)</f>
        <v>7</v>
      </c>
      <c r="J1528" t="str">
        <f t="shared" si="120"/>
        <v>Thu</v>
      </c>
      <c r="K1528">
        <f t="shared" si="121"/>
        <v>12</v>
      </c>
      <c r="L1528" t="str">
        <f t="shared" si="122"/>
        <v>Jan</v>
      </c>
      <c r="M1528">
        <v>12</v>
      </c>
      <c r="N1528">
        <f t="shared" si="118"/>
        <v>2</v>
      </c>
      <c r="O1528" s="5">
        <f t="shared" si="119"/>
        <v>14</v>
      </c>
    </row>
    <row r="1529" spans="1:15" x14ac:dyDescent="0.25">
      <c r="A1529">
        <v>1545</v>
      </c>
      <c r="B1529">
        <v>690</v>
      </c>
      <c r="C1529">
        <f>IF(COUNTIF($B$2:B1529,B1529)=1,1,0)</f>
        <v>1</v>
      </c>
      <c r="D1529" s="1">
        <v>44938</v>
      </c>
      <c r="E1529" s="2">
        <v>0.5292824074074074</v>
      </c>
      <c r="F1529">
        <v>113</v>
      </c>
      <c r="G1529" t="str">
        <f>IFERROR(INDEX(menu_items!$B:$B,MATCH(F1529,menu_items!$A:$A,0)),"Unknown value")</f>
        <v>Edamame</v>
      </c>
      <c r="H1529" t="str">
        <f>IFERROR(INDEX(menu_items!$C:$C,MATCH(F1529,menu_items!$A:$A,0)),"Unknown value")</f>
        <v>Asian</v>
      </c>
      <c r="I1529" s="5">
        <f>IFERROR(INDEX(menu_items!$D:$D,MATCH(F1529,menu_items!$A:$A,0)),0)</f>
        <v>5</v>
      </c>
      <c r="J1529" t="str">
        <f t="shared" si="120"/>
        <v>Thu</v>
      </c>
      <c r="K1529">
        <f t="shared" si="121"/>
        <v>12</v>
      </c>
      <c r="L1529" t="str">
        <f t="shared" si="122"/>
        <v>Jan</v>
      </c>
      <c r="M1529">
        <v>12</v>
      </c>
      <c r="N1529">
        <f t="shared" si="118"/>
        <v>1</v>
      </c>
      <c r="O1529" s="5">
        <f t="shared" si="119"/>
        <v>5</v>
      </c>
    </row>
    <row r="1530" spans="1:15" x14ac:dyDescent="0.25">
      <c r="A1530">
        <v>1546</v>
      </c>
      <c r="B1530">
        <v>691</v>
      </c>
      <c r="C1530">
        <f>IF(COUNTIF($B$2:B1530,B1530)=1,1,0)</f>
        <v>1</v>
      </c>
      <c r="D1530" s="1">
        <v>44938</v>
      </c>
      <c r="E1530" s="2">
        <v>0.53186342592592595</v>
      </c>
      <c r="F1530">
        <v>101</v>
      </c>
      <c r="G1530" t="str">
        <f>IFERROR(INDEX(menu_items!$B:$B,MATCH(F1530,menu_items!$A:$A,0)),"Unknown value")</f>
        <v>Hamburger</v>
      </c>
      <c r="H1530" t="str">
        <f>IFERROR(INDEX(menu_items!$C:$C,MATCH(F1530,menu_items!$A:$A,0)),"Unknown value")</f>
        <v>American</v>
      </c>
      <c r="I1530" s="5">
        <f>IFERROR(INDEX(menu_items!$D:$D,MATCH(F1530,menu_items!$A:$A,0)),0)</f>
        <v>12.95</v>
      </c>
      <c r="J1530" t="str">
        <f t="shared" si="120"/>
        <v>Thu</v>
      </c>
      <c r="K1530">
        <f t="shared" si="121"/>
        <v>12</v>
      </c>
      <c r="L1530" t="str">
        <f t="shared" si="122"/>
        <v>Jan</v>
      </c>
      <c r="M1530">
        <v>12</v>
      </c>
      <c r="N1530">
        <f t="shared" si="118"/>
        <v>1</v>
      </c>
      <c r="O1530" s="5">
        <f t="shared" si="119"/>
        <v>12.95</v>
      </c>
    </row>
    <row r="1531" spans="1:15" x14ac:dyDescent="0.25">
      <c r="A1531">
        <v>1547</v>
      </c>
      <c r="B1531">
        <v>692</v>
      </c>
      <c r="C1531">
        <f>IF(COUNTIF($B$2:B1531,B1531)=1,1,0)</f>
        <v>1</v>
      </c>
      <c r="D1531" s="1">
        <v>44938</v>
      </c>
      <c r="E1531" s="2">
        <v>0.53723379629629631</v>
      </c>
      <c r="F1531">
        <v>102</v>
      </c>
      <c r="G1531" t="str">
        <f>IFERROR(INDEX(menu_items!$B:$B,MATCH(F1531,menu_items!$A:$A,0)),"Unknown value")</f>
        <v>Cheeseburger</v>
      </c>
      <c r="H1531" t="str">
        <f>IFERROR(INDEX(menu_items!$C:$C,MATCH(F1531,menu_items!$A:$A,0)),"Unknown value")</f>
        <v>American</v>
      </c>
      <c r="I1531" s="5">
        <f>IFERROR(INDEX(menu_items!$D:$D,MATCH(F1531,menu_items!$A:$A,0)),0)</f>
        <v>13.95</v>
      </c>
      <c r="J1531" t="str">
        <f t="shared" si="120"/>
        <v>Thu</v>
      </c>
      <c r="K1531">
        <f t="shared" si="121"/>
        <v>12</v>
      </c>
      <c r="L1531" t="str">
        <f t="shared" si="122"/>
        <v>Jan</v>
      </c>
      <c r="M1531">
        <v>12</v>
      </c>
      <c r="N1531">
        <f t="shared" si="118"/>
        <v>2</v>
      </c>
      <c r="O1531" s="5">
        <f t="shared" si="119"/>
        <v>31.9</v>
      </c>
    </row>
    <row r="1532" spans="1:15" x14ac:dyDescent="0.25">
      <c r="A1532">
        <v>1548</v>
      </c>
      <c r="B1532">
        <v>692</v>
      </c>
      <c r="C1532">
        <f>IF(COUNTIF($B$2:B1532,B1532)=1,1,0)</f>
        <v>0</v>
      </c>
      <c r="D1532" s="1">
        <v>44938</v>
      </c>
      <c r="E1532" s="2">
        <v>0.53723379629629631</v>
      </c>
      <c r="F1532">
        <v>127</v>
      </c>
      <c r="G1532" t="str">
        <f>IFERROR(INDEX(menu_items!$B:$B,MATCH(F1532,menu_items!$A:$A,0)),"Unknown value")</f>
        <v>Meat Lasagna</v>
      </c>
      <c r="H1532" t="str">
        <f>IFERROR(INDEX(menu_items!$C:$C,MATCH(F1532,menu_items!$A:$A,0)),"Unknown value")</f>
        <v>Italian</v>
      </c>
      <c r="I1532" s="5">
        <f>IFERROR(INDEX(menu_items!$D:$D,MATCH(F1532,menu_items!$A:$A,0)),0)</f>
        <v>17.95</v>
      </c>
      <c r="J1532" t="str">
        <f t="shared" si="120"/>
        <v>Thu</v>
      </c>
      <c r="K1532">
        <f t="shared" si="121"/>
        <v>12</v>
      </c>
      <c r="L1532" t="str">
        <f t="shared" si="122"/>
        <v>Jan</v>
      </c>
      <c r="M1532">
        <v>12</v>
      </c>
      <c r="N1532">
        <f t="shared" si="118"/>
        <v>2</v>
      </c>
      <c r="O1532" s="5">
        <f t="shared" si="119"/>
        <v>31.9</v>
      </c>
    </row>
    <row r="1533" spans="1:15" x14ac:dyDescent="0.25">
      <c r="A1533">
        <v>1549</v>
      </c>
      <c r="B1533">
        <v>693</v>
      </c>
      <c r="C1533">
        <f>IF(COUNTIF($B$2:B1533,B1533)=1,1,0)</f>
        <v>1</v>
      </c>
      <c r="D1533" s="1">
        <v>44938</v>
      </c>
      <c r="E1533" s="2">
        <v>0.54472222222222222</v>
      </c>
      <c r="F1533">
        <v>101</v>
      </c>
      <c r="G1533" t="str">
        <f>IFERROR(INDEX(menu_items!$B:$B,MATCH(F1533,menu_items!$A:$A,0)),"Unknown value")</f>
        <v>Hamburger</v>
      </c>
      <c r="H1533" t="str">
        <f>IFERROR(INDEX(menu_items!$C:$C,MATCH(F1533,menu_items!$A:$A,0)),"Unknown value")</f>
        <v>American</v>
      </c>
      <c r="I1533" s="5">
        <f>IFERROR(INDEX(menu_items!$D:$D,MATCH(F1533,menu_items!$A:$A,0)),0)</f>
        <v>12.95</v>
      </c>
      <c r="J1533" t="str">
        <f t="shared" si="120"/>
        <v>Thu</v>
      </c>
      <c r="K1533">
        <f t="shared" si="121"/>
        <v>12</v>
      </c>
      <c r="L1533" t="str">
        <f t="shared" si="122"/>
        <v>Jan</v>
      </c>
      <c r="M1533">
        <v>13</v>
      </c>
      <c r="N1533">
        <f t="shared" si="118"/>
        <v>4</v>
      </c>
      <c r="O1533" s="5">
        <f t="shared" si="119"/>
        <v>61.900000000000006</v>
      </c>
    </row>
    <row r="1534" spans="1:15" x14ac:dyDescent="0.25">
      <c r="A1534">
        <v>1550</v>
      </c>
      <c r="B1534">
        <v>693</v>
      </c>
      <c r="C1534">
        <f>IF(COUNTIF($B$2:B1534,B1534)=1,1,0)</f>
        <v>0</v>
      </c>
      <c r="D1534" s="1">
        <v>44938</v>
      </c>
      <c r="E1534" s="2">
        <v>0.54472222222222222</v>
      </c>
      <c r="F1534">
        <v>107</v>
      </c>
      <c r="G1534" t="str">
        <f>IFERROR(INDEX(menu_items!$B:$B,MATCH(F1534,menu_items!$A:$A,0)),"Unknown value")</f>
        <v>Orange Chicken</v>
      </c>
      <c r="H1534" t="str">
        <f>IFERROR(INDEX(menu_items!$C:$C,MATCH(F1534,menu_items!$A:$A,0)),"Unknown value")</f>
        <v>Asian</v>
      </c>
      <c r="I1534" s="5">
        <f>IFERROR(INDEX(menu_items!$D:$D,MATCH(F1534,menu_items!$A:$A,0)),0)</f>
        <v>16.5</v>
      </c>
      <c r="J1534" t="str">
        <f t="shared" si="120"/>
        <v>Thu</v>
      </c>
      <c r="K1534">
        <f t="shared" si="121"/>
        <v>12</v>
      </c>
      <c r="L1534" t="str">
        <f t="shared" si="122"/>
        <v>Jan</v>
      </c>
      <c r="M1534">
        <v>13</v>
      </c>
      <c r="N1534">
        <f t="shared" si="118"/>
        <v>4</v>
      </c>
      <c r="O1534" s="5">
        <f t="shared" si="119"/>
        <v>61.900000000000006</v>
      </c>
    </row>
    <row r="1535" spans="1:15" x14ac:dyDescent="0.25">
      <c r="A1535">
        <v>1551</v>
      </c>
      <c r="B1535">
        <v>693</v>
      </c>
      <c r="C1535">
        <f>IF(COUNTIF($B$2:B1535,B1535)=1,1,0)</f>
        <v>0</v>
      </c>
      <c r="D1535" s="1">
        <v>44938</v>
      </c>
      <c r="E1535" s="2">
        <v>0.54472222222222222</v>
      </c>
      <c r="F1535">
        <v>126</v>
      </c>
      <c r="G1535" t="str">
        <f>IFERROR(INDEX(menu_items!$B:$B,MATCH(F1535,menu_items!$A:$A,0)),"Unknown value")</f>
        <v>Fettuccine Alfredo</v>
      </c>
      <c r="H1535" t="str">
        <f>IFERROR(INDEX(menu_items!$C:$C,MATCH(F1535,menu_items!$A:$A,0)),"Unknown value")</f>
        <v>Italian</v>
      </c>
      <c r="I1535" s="5">
        <f>IFERROR(INDEX(menu_items!$D:$D,MATCH(F1535,menu_items!$A:$A,0)),0)</f>
        <v>14.5</v>
      </c>
      <c r="J1535" t="str">
        <f t="shared" si="120"/>
        <v>Thu</v>
      </c>
      <c r="K1535">
        <f t="shared" si="121"/>
        <v>12</v>
      </c>
      <c r="L1535" t="str">
        <f t="shared" si="122"/>
        <v>Jan</v>
      </c>
      <c r="M1535">
        <v>13</v>
      </c>
      <c r="N1535">
        <f t="shared" si="118"/>
        <v>4</v>
      </c>
      <c r="O1535" s="5">
        <f t="shared" si="119"/>
        <v>61.900000000000006</v>
      </c>
    </row>
    <row r="1536" spans="1:15" x14ac:dyDescent="0.25">
      <c r="A1536">
        <v>1552</v>
      </c>
      <c r="B1536">
        <v>693</v>
      </c>
      <c r="C1536">
        <f>IF(COUNTIF($B$2:B1536,B1536)=1,1,0)</f>
        <v>0</v>
      </c>
      <c r="D1536" s="1">
        <v>44938</v>
      </c>
      <c r="E1536" s="2">
        <v>0.54472222222222222</v>
      </c>
      <c r="F1536">
        <v>110</v>
      </c>
      <c r="G1536" t="str">
        <f>IFERROR(INDEX(menu_items!$B:$B,MATCH(F1536,menu_items!$A:$A,0)),"Unknown value")</f>
        <v>Pork Ramen</v>
      </c>
      <c r="H1536" t="str">
        <f>IFERROR(INDEX(menu_items!$C:$C,MATCH(F1536,menu_items!$A:$A,0)),"Unknown value")</f>
        <v>Asian</v>
      </c>
      <c r="I1536" s="5">
        <f>IFERROR(INDEX(menu_items!$D:$D,MATCH(F1536,menu_items!$A:$A,0)),0)</f>
        <v>17.95</v>
      </c>
      <c r="J1536" t="str">
        <f t="shared" si="120"/>
        <v>Thu</v>
      </c>
      <c r="K1536">
        <f t="shared" si="121"/>
        <v>12</v>
      </c>
      <c r="L1536" t="str">
        <f t="shared" si="122"/>
        <v>Jan</v>
      </c>
      <c r="M1536">
        <v>13</v>
      </c>
      <c r="N1536">
        <f t="shared" si="118"/>
        <v>4</v>
      </c>
      <c r="O1536" s="5">
        <f t="shared" si="119"/>
        <v>61.900000000000006</v>
      </c>
    </row>
    <row r="1537" spans="1:15" x14ac:dyDescent="0.25">
      <c r="A1537">
        <v>1553</v>
      </c>
      <c r="B1537">
        <v>694</v>
      </c>
      <c r="C1537">
        <f>IF(COUNTIF($B$2:B1537,B1537)=1,1,0)</f>
        <v>1</v>
      </c>
      <c r="D1537" s="1">
        <v>44938</v>
      </c>
      <c r="E1537" s="2">
        <v>0.56304398148148149</v>
      </c>
      <c r="F1537">
        <v>127</v>
      </c>
      <c r="G1537" t="str">
        <f>IFERROR(INDEX(menu_items!$B:$B,MATCH(F1537,menu_items!$A:$A,0)),"Unknown value")</f>
        <v>Meat Lasagna</v>
      </c>
      <c r="H1537" t="str">
        <f>IFERROR(INDEX(menu_items!$C:$C,MATCH(F1537,menu_items!$A:$A,0)),"Unknown value")</f>
        <v>Italian</v>
      </c>
      <c r="I1537" s="5">
        <f>IFERROR(INDEX(menu_items!$D:$D,MATCH(F1537,menu_items!$A:$A,0)),0)</f>
        <v>17.95</v>
      </c>
      <c r="J1537" t="str">
        <f t="shared" si="120"/>
        <v>Thu</v>
      </c>
      <c r="K1537">
        <f t="shared" si="121"/>
        <v>12</v>
      </c>
      <c r="L1537" t="str">
        <f t="shared" si="122"/>
        <v>Jan</v>
      </c>
      <c r="M1537">
        <v>13</v>
      </c>
      <c r="N1537">
        <f t="shared" si="118"/>
        <v>3</v>
      </c>
      <c r="O1537" s="5">
        <f t="shared" si="119"/>
        <v>37.9</v>
      </c>
    </row>
    <row r="1538" spans="1:15" x14ac:dyDescent="0.25">
      <c r="A1538">
        <v>1554</v>
      </c>
      <c r="B1538">
        <v>694</v>
      </c>
      <c r="C1538">
        <f>IF(COUNTIF($B$2:B1538,B1538)=1,1,0)</f>
        <v>0</v>
      </c>
      <c r="D1538" s="1">
        <v>44938</v>
      </c>
      <c r="E1538" s="2">
        <v>0.56304398148148149</v>
      </c>
      <c r="F1538">
        <v>112</v>
      </c>
      <c r="G1538" t="str">
        <f>IFERROR(INDEX(menu_items!$B:$B,MATCH(F1538,menu_items!$A:$A,0)),"Unknown value")</f>
        <v>Salmon Roll</v>
      </c>
      <c r="H1538" t="str">
        <f>IFERROR(INDEX(menu_items!$C:$C,MATCH(F1538,menu_items!$A:$A,0)),"Unknown value")</f>
        <v>Asian</v>
      </c>
      <c r="I1538" s="5">
        <f>IFERROR(INDEX(menu_items!$D:$D,MATCH(F1538,menu_items!$A:$A,0)),0)</f>
        <v>14.95</v>
      </c>
      <c r="J1538" t="str">
        <f t="shared" si="120"/>
        <v>Thu</v>
      </c>
      <c r="K1538">
        <f t="shared" si="121"/>
        <v>12</v>
      </c>
      <c r="L1538" t="str">
        <f t="shared" si="122"/>
        <v>Jan</v>
      </c>
      <c r="M1538">
        <v>13</v>
      </c>
      <c r="N1538">
        <f t="shared" ref="N1538:N1601" si="123">COUNTIF($B:$B,B1538)</f>
        <v>3</v>
      </c>
      <c r="O1538" s="5">
        <f t="shared" ref="O1538:O1601" si="124">SUMIF($B:$B,B1538,$I:$I)</f>
        <v>37.9</v>
      </c>
    </row>
    <row r="1539" spans="1:15" x14ac:dyDescent="0.25">
      <c r="A1539">
        <v>1555</v>
      </c>
      <c r="B1539">
        <v>694</v>
      </c>
      <c r="C1539">
        <f>IF(COUNTIF($B$2:B1539,B1539)=1,1,0)</f>
        <v>0</v>
      </c>
      <c r="D1539" s="1">
        <v>44938</v>
      </c>
      <c r="E1539" s="2">
        <v>0.56304398148148149</v>
      </c>
      <c r="F1539">
        <v>113</v>
      </c>
      <c r="G1539" t="str">
        <f>IFERROR(INDEX(menu_items!$B:$B,MATCH(F1539,menu_items!$A:$A,0)),"Unknown value")</f>
        <v>Edamame</v>
      </c>
      <c r="H1539" t="str">
        <f>IFERROR(INDEX(menu_items!$C:$C,MATCH(F1539,menu_items!$A:$A,0)),"Unknown value")</f>
        <v>Asian</v>
      </c>
      <c r="I1539" s="5">
        <f>IFERROR(INDEX(menu_items!$D:$D,MATCH(F1539,menu_items!$A:$A,0)),0)</f>
        <v>5</v>
      </c>
      <c r="J1539" t="str">
        <f t="shared" si="120"/>
        <v>Thu</v>
      </c>
      <c r="K1539">
        <f t="shared" si="121"/>
        <v>12</v>
      </c>
      <c r="L1539" t="str">
        <f t="shared" si="122"/>
        <v>Jan</v>
      </c>
      <c r="M1539">
        <v>13</v>
      </c>
      <c r="N1539">
        <f t="shared" si="123"/>
        <v>3</v>
      </c>
      <c r="O1539" s="5">
        <f t="shared" si="124"/>
        <v>37.9</v>
      </c>
    </row>
    <row r="1540" spans="1:15" x14ac:dyDescent="0.25">
      <c r="A1540">
        <v>1556</v>
      </c>
      <c r="B1540">
        <v>695</v>
      </c>
      <c r="C1540">
        <f>IF(COUNTIF($B$2:B1540,B1540)=1,1,0)</f>
        <v>1</v>
      </c>
      <c r="D1540" s="1">
        <v>44938</v>
      </c>
      <c r="E1540" s="2">
        <v>0.56465277777777778</v>
      </c>
      <c r="F1540">
        <v>105</v>
      </c>
      <c r="G1540" t="str">
        <f>IFERROR(INDEX(menu_items!$B:$B,MATCH(F1540,menu_items!$A:$A,0)),"Unknown value")</f>
        <v>Mac &amp; Cheese</v>
      </c>
      <c r="H1540" t="str">
        <f>IFERROR(INDEX(menu_items!$C:$C,MATCH(F1540,menu_items!$A:$A,0)),"Unknown value")</f>
        <v>American</v>
      </c>
      <c r="I1540" s="5">
        <f>IFERROR(INDEX(menu_items!$D:$D,MATCH(F1540,menu_items!$A:$A,0)),0)</f>
        <v>7</v>
      </c>
      <c r="J1540" t="str">
        <f t="shared" si="120"/>
        <v>Thu</v>
      </c>
      <c r="K1540">
        <f t="shared" si="121"/>
        <v>12</v>
      </c>
      <c r="L1540" t="str">
        <f t="shared" si="122"/>
        <v>Jan</v>
      </c>
      <c r="M1540">
        <v>13</v>
      </c>
      <c r="N1540">
        <f t="shared" si="123"/>
        <v>1</v>
      </c>
      <c r="O1540" s="5">
        <f t="shared" si="124"/>
        <v>7</v>
      </c>
    </row>
    <row r="1541" spans="1:15" x14ac:dyDescent="0.25">
      <c r="A1541">
        <v>1557</v>
      </c>
      <c r="B1541">
        <v>696</v>
      </c>
      <c r="C1541">
        <f>IF(COUNTIF($B$2:B1541,B1541)=1,1,0)</f>
        <v>1</v>
      </c>
      <c r="D1541" s="1">
        <v>44938</v>
      </c>
      <c r="E1541" s="2">
        <v>0.5761574074074074</v>
      </c>
      <c r="F1541">
        <v>119</v>
      </c>
      <c r="G1541" t="str">
        <f>IFERROR(INDEX(menu_items!$B:$B,MATCH(F1541,menu_items!$A:$A,0)),"Unknown value")</f>
        <v>Chicken Torta</v>
      </c>
      <c r="H1541" t="str">
        <f>IFERROR(INDEX(menu_items!$C:$C,MATCH(F1541,menu_items!$A:$A,0)),"Unknown value")</f>
        <v>Mexican</v>
      </c>
      <c r="I1541" s="5">
        <f>IFERROR(INDEX(menu_items!$D:$D,MATCH(F1541,menu_items!$A:$A,0)),0)</f>
        <v>11.95</v>
      </c>
      <c r="J1541" t="str">
        <f t="shared" si="120"/>
        <v>Thu</v>
      </c>
      <c r="K1541">
        <f t="shared" si="121"/>
        <v>12</v>
      </c>
      <c r="L1541" t="str">
        <f t="shared" si="122"/>
        <v>Jan</v>
      </c>
      <c r="M1541">
        <v>13</v>
      </c>
      <c r="N1541">
        <f t="shared" si="123"/>
        <v>2</v>
      </c>
      <c r="O1541" s="5">
        <f t="shared" si="124"/>
        <v>18.95</v>
      </c>
    </row>
    <row r="1542" spans="1:15" x14ac:dyDescent="0.25">
      <c r="A1542">
        <v>1558</v>
      </c>
      <c r="B1542">
        <v>696</v>
      </c>
      <c r="C1542">
        <f>IF(COUNTIF($B$2:B1542,B1542)=1,1,0)</f>
        <v>0</v>
      </c>
      <c r="D1542" s="1">
        <v>44938</v>
      </c>
      <c r="E1542" s="2">
        <v>0.5761574074074074</v>
      </c>
      <c r="F1542">
        <v>122</v>
      </c>
      <c r="G1542" t="str">
        <f>IFERROR(INDEX(menu_items!$B:$B,MATCH(F1542,menu_items!$A:$A,0)),"Unknown value")</f>
        <v>Chips &amp; Salsa</v>
      </c>
      <c r="H1542" t="str">
        <f>IFERROR(INDEX(menu_items!$C:$C,MATCH(F1542,menu_items!$A:$A,0)),"Unknown value")</f>
        <v>Mexican</v>
      </c>
      <c r="I1542" s="5">
        <f>IFERROR(INDEX(menu_items!$D:$D,MATCH(F1542,menu_items!$A:$A,0)),0)</f>
        <v>7</v>
      </c>
      <c r="J1542" t="str">
        <f t="shared" si="120"/>
        <v>Thu</v>
      </c>
      <c r="K1542">
        <f t="shared" si="121"/>
        <v>12</v>
      </c>
      <c r="L1542" t="str">
        <f t="shared" si="122"/>
        <v>Jan</v>
      </c>
      <c r="M1542">
        <v>13</v>
      </c>
      <c r="N1542">
        <f t="shared" si="123"/>
        <v>2</v>
      </c>
      <c r="O1542" s="5">
        <f t="shared" si="124"/>
        <v>18.95</v>
      </c>
    </row>
    <row r="1543" spans="1:15" x14ac:dyDescent="0.25">
      <c r="A1543">
        <v>1559</v>
      </c>
      <c r="B1543">
        <v>697</v>
      </c>
      <c r="C1543">
        <f>IF(COUNTIF($B$2:B1543,B1543)=1,1,0)</f>
        <v>1</v>
      </c>
      <c r="D1543" s="1">
        <v>44938</v>
      </c>
      <c r="E1543" s="2">
        <v>0.58259259259259255</v>
      </c>
      <c r="F1543">
        <v>108</v>
      </c>
      <c r="G1543" t="str">
        <f>IFERROR(INDEX(menu_items!$B:$B,MATCH(F1543,menu_items!$A:$A,0)),"Unknown value")</f>
        <v>Tofu Pad Thai</v>
      </c>
      <c r="H1543" t="str">
        <f>IFERROR(INDEX(menu_items!$C:$C,MATCH(F1543,menu_items!$A:$A,0)),"Unknown value")</f>
        <v>Asian</v>
      </c>
      <c r="I1543" s="5">
        <f>IFERROR(INDEX(menu_items!$D:$D,MATCH(F1543,menu_items!$A:$A,0)),0)</f>
        <v>14.5</v>
      </c>
      <c r="J1543" t="str">
        <f t="shared" si="120"/>
        <v>Thu</v>
      </c>
      <c r="K1543">
        <f t="shared" si="121"/>
        <v>12</v>
      </c>
      <c r="L1543" t="str">
        <f t="shared" si="122"/>
        <v>Jan</v>
      </c>
      <c r="M1543">
        <v>13</v>
      </c>
      <c r="N1543">
        <f t="shared" si="123"/>
        <v>2</v>
      </c>
      <c r="O1543" s="5">
        <f t="shared" si="124"/>
        <v>34.450000000000003</v>
      </c>
    </row>
    <row r="1544" spans="1:15" x14ac:dyDescent="0.25">
      <c r="A1544">
        <v>1560</v>
      </c>
      <c r="B1544">
        <v>697</v>
      </c>
      <c r="C1544">
        <f>IF(COUNTIF($B$2:B1544,B1544)=1,1,0)</f>
        <v>0</v>
      </c>
      <c r="D1544" s="1">
        <v>44938</v>
      </c>
      <c r="E1544" s="2">
        <v>0.58259259259259255</v>
      </c>
      <c r="F1544">
        <v>130</v>
      </c>
      <c r="G1544" t="str">
        <f>IFERROR(INDEX(menu_items!$B:$B,MATCH(F1544,menu_items!$A:$A,0)),"Unknown value")</f>
        <v>Shrimp Scampi</v>
      </c>
      <c r="H1544" t="str">
        <f>IFERROR(INDEX(menu_items!$C:$C,MATCH(F1544,menu_items!$A:$A,0)),"Unknown value")</f>
        <v>Italian</v>
      </c>
      <c r="I1544" s="5">
        <f>IFERROR(INDEX(menu_items!$D:$D,MATCH(F1544,menu_items!$A:$A,0)),0)</f>
        <v>19.95</v>
      </c>
      <c r="J1544" t="str">
        <f t="shared" si="120"/>
        <v>Thu</v>
      </c>
      <c r="K1544">
        <f t="shared" si="121"/>
        <v>12</v>
      </c>
      <c r="L1544" t="str">
        <f t="shared" si="122"/>
        <v>Jan</v>
      </c>
      <c r="M1544">
        <v>13</v>
      </c>
      <c r="N1544">
        <f t="shared" si="123"/>
        <v>2</v>
      </c>
      <c r="O1544" s="5">
        <f t="shared" si="124"/>
        <v>34.450000000000003</v>
      </c>
    </row>
    <row r="1545" spans="1:15" x14ac:dyDescent="0.25">
      <c r="A1545">
        <v>1561</v>
      </c>
      <c r="B1545">
        <v>698</v>
      </c>
      <c r="C1545">
        <f>IF(COUNTIF($B$2:B1545,B1545)=1,1,0)</f>
        <v>1</v>
      </c>
      <c r="D1545" s="1">
        <v>44938</v>
      </c>
      <c r="E1545" s="2">
        <v>0.58907407407407408</v>
      </c>
      <c r="F1545">
        <v>107</v>
      </c>
      <c r="G1545" t="str">
        <f>IFERROR(INDEX(menu_items!$B:$B,MATCH(F1545,menu_items!$A:$A,0)),"Unknown value")</f>
        <v>Orange Chicken</v>
      </c>
      <c r="H1545" t="str">
        <f>IFERROR(INDEX(menu_items!$C:$C,MATCH(F1545,menu_items!$A:$A,0)),"Unknown value")</f>
        <v>Asian</v>
      </c>
      <c r="I1545" s="5">
        <f>IFERROR(INDEX(menu_items!$D:$D,MATCH(F1545,menu_items!$A:$A,0)),0)</f>
        <v>16.5</v>
      </c>
      <c r="J1545" t="str">
        <f t="shared" si="120"/>
        <v>Thu</v>
      </c>
      <c r="K1545">
        <f t="shared" si="121"/>
        <v>12</v>
      </c>
      <c r="L1545" t="str">
        <f t="shared" si="122"/>
        <v>Jan</v>
      </c>
      <c r="M1545">
        <v>14</v>
      </c>
      <c r="N1545">
        <f t="shared" si="123"/>
        <v>3</v>
      </c>
      <c r="O1545" s="5">
        <f t="shared" si="124"/>
        <v>38.450000000000003</v>
      </c>
    </row>
    <row r="1546" spans="1:15" x14ac:dyDescent="0.25">
      <c r="A1546">
        <v>1562</v>
      </c>
      <c r="B1546">
        <v>698</v>
      </c>
      <c r="C1546">
        <f>IF(COUNTIF($B$2:B1546,B1546)=1,1,0)</f>
        <v>0</v>
      </c>
      <c r="D1546" s="1">
        <v>44938</v>
      </c>
      <c r="E1546" s="2">
        <v>0.58907407407407408</v>
      </c>
      <c r="F1546">
        <v>112</v>
      </c>
      <c r="G1546" t="str">
        <f>IFERROR(INDEX(menu_items!$B:$B,MATCH(F1546,menu_items!$A:$A,0)),"Unknown value")</f>
        <v>Salmon Roll</v>
      </c>
      <c r="H1546" t="str">
        <f>IFERROR(INDEX(menu_items!$C:$C,MATCH(F1546,menu_items!$A:$A,0)),"Unknown value")</f>
        <v>Asian</v>
      </c>
      <c r="I1546" s="5">
        <f>IFERROR(INDEX(menu_items!$D:$D,MATCH(F1546,menu_items!$A:$A,0)),0)</f>
        <v>14.95</v>
      </c>
      <c r="J1546" t="str">
        <f t="shared" si="120"/>
        <v>Thu</v>
      </c>
      <c r="K1546">
        <f t="shared" si="121"/>
        <v>12</v>
      </c>
      <c r="L1546" t="str">
        <f t="shared" si="122"/>
        <v>Jan</v>
      </c>
      <c r="M1546">
        <v>14</v>
      </c>
      <c r="N1546">
        <f t="shared" si="123"/>
        <v>3</v>
      </c>
      <c r="O1546" s="5">
        <f t="shared" si="124"/>
        <v>38.450000000000003</v>
      </c>
    </row>
    <row r="1547" spans="1:15" x14ac:dyDescent="0.25">
      <c r="A1547">
        <v>1563</v>
      </c>
      <c r="B1547">
        <v>698</v>
      </c>
      <c r="C1547">
        <f>IF(COUNTIF($B$2:B1547,B1547)=1,1,0)</f>
        <v>0</v>
      </c>
      <c r="D1547" s="1">
        <v>44938</v>
      </c>
      <c r="E1547" s="2">
        <v>0.58907407407407408</v>
      </c>
      <c r="F1547">
        <v>106</v>
      </c>
      <c r="G1547" t="str">
        <f>IFERROR(INDEX(menu_items!$B:$B,MATCH(F1547,menu_items!$A:$A,0)),"Unknown value")</f>
        <v>French Fries</v>
      </c>
      <c r="H1547" t="str">
        <f>IFERROR(INDEX(menu_items!$C:$C,MATCH(F1547,menu_items!$A:$A,0)),"Unknown value")</f>
        <v>American</v>
      </c>
      <c r="I1547" s="5">
        <f>IFERROR(INDEX(menu_items!$D:$D,MATCH(F1547,menu_items!$A:$A,0)),0)</f>
        <v>7</v>
      </c>
      <c r="J1547" t="str">
        <f t="shared" si="120"/>
        <v>Thu</v>
      </c>
      <c r="K1547">
        <f t="shared" si="121"/>
        <v>12</v>
      </c>
      <c r="L1547" t="str">
        <f t="shared" si="122"/>
        <v>Jan</v>
      </c>
      <c r="M1547">
        <v>14</v>
      </c>
      <c r="N1547">
        <f t="shared" si="123"/>
        <v>3</v>
      </c>
      <c r="O1547" s="5">
        <f t="shared" si="124"/>
        <v>38.450000000000003</v>
      </c>
    </row>
    <row r="1548" spans="1:15" x14ac:dyDescent="0.25">
      <c r="A1548">
        <v>1564</v>
      </c>
      <c r="B1548">
        <v>699</v>
      </c>
      <c r="C1548">
        <f>IF(COUNTIF($B$2:B1548,B1548)=1,1,0)</f>
        <v>1</v>
      </c>
      <c r="D1548" s="1">
        <v>44938</v>
      </c>
      <c r="E1548" s="2">
        <v>0.60211805555555553</v>
      </c>
      <c r="F1548">
        <v>113</v>
      </c>
      <c r="G1548" t="str">
        <f>IFERROR(INDEX(menu_items!$B:$B,MATCH(F1548,menu_items!$A:$A,0)),"Unknown value")</f>
        <v>Edamame</v>
      </c>
      <c r="H1548" t="str">
        <f>IFERROR(INDEX(menu_items!$C:$C,MATCH(F1548,menu_items!$A:$A,0)),"Unknown value")</f>
        <v>Asian</v>
      </c>
      <c r="I1548" s="5">
        <f>IFERROR(INDEX(menu_items!$D:$D,MATCH(F1548,menu_items!$A:$A,0)),0)</f>
        <v>5</v>
      </c>
      <c r="J1548" t="str">
        <f t="shared" si="120"/>
        <v>Thu</v>
      </c>
      <c r="K1548">
        <f t="shared" si="121"/>
        <v>12</v>
      </c>
      <c r="L1548" t="str">
        <f t="shared" si="122"/>
        <v>Jan</v>
      </c>
      <c r="M1548">
        <v>14</v>
      </c>
      <c r="N1548">
        <f t="shared" si="123"/>
        <v>1</v>
      </c>
      <c r="O1548" s="5">
        <f t="shared" si="124"/>
        <v>5</v>
      </c>
    </row>
    <row r="1549" spans="1:15" x14ac:dyDescent="0.25">
      <c r="A1549">
        <v>1565</v>
      </c>
      <c r="B1549">
        <v>700</v>
      </c>
      <c r="C1549">
        <f>IF(COUNTIF($B$2:B1549,B1549)=1,1,0)</f>
        <v>1</v>
      </c>
      <c r="D1549" s="1">
        <v>44938</v>
      </c>
      <c r="E1549" s="2">
        <v>0.60501157407407402</v>
      </c>
      <c r="F1549">
        <v>115</v>
      </c>
      <c r="G1549" t="str">
        <f>IFERROR(INDEX(menu_items!$B:$B,MATCH(F1549,menu_items!$A:$A,0)),"Unknown value")</f>
        <v>Chicken Tacos</v>
      </c>
      <c r="H1549" t="str">
        <f>IFERROR(INDEX(menu_items!$C:$C,MATCH(F1549,menu_items!$A:$A,0)),"Unknown value")</f>
        <v>Mexican</v>
      </c>
      <c r="I1549" s="5">
        <f>IFERROR(INDEX(menu_items!$D:$D,MATCH(F1549,menu_items!$A:$A,0)),0)</f>
        <v>11.95</v>
      </c>
      <c r="J1549" t="str">
        <f t="shared" si="120"/>
        <v>Thu</v>
      </c>
      <c r="K1549">
        <f t="shared" si="121"/>
        <v>12</v>
      </c>
      <c r="L1549" t="str">
        <f t="shared" si="122"/>
        <v>Jan</v>
      </c>
      <c r="M1549">
        <v>14</v>
      </c>
      <c r="N1549">
        <f t="shared" si="123"/>
        <v>5</v>
      </c>
      <c r="O1549" s="5">
        <f t="shared" si="124"/>
        <v>69.3</v>
      </c>
    </row>
    <row r="1550" spans="1:15" x14ac:dyDescent="0.25">
      <c r="A1550">
        <v>1566</v>
      </c>
      <c r="B1550">
        <v>700</v>
      </c>
      <c r="C1550">
        <f>IF(COUNTIF($B$2:B1550,B1550)=1,1,0)</f>
        <v>0</v>
      </c>
      <c r="D1550" s="1">
        <v>44938</v>
      </c>
      <c r="E1550" s="2">
        <v>0.60501157407407402</v>
      </c>
      <c r="F1550">
        <v>104</v>
      </c>
      <c r="G1550" t="str">
        <f>IFERROR(INDEX(menu_items!$B:$B,MATCH(F1550,menu_items!$A:$A,0)),"Unknown value")</f>
        <v>Veggie Burger</v>
      </c>
      <c r="H1550" t="str">
        <f>IFERROR(INDEX(menu_items!$C:$C,MATCH(F1550,menu_items!$A:$A,0)),"Unknown value")</f>
        <v>American</v>
      </c>
      <c r="I1550" s="5">
        <f>IFERROR(INDEX(menu_items!$D:$D,MATCH(F1550,menu_items!$A:$A,0)),0)</f>
        <v>10.5</v>
      </c>
      <c r="J1550" t="str">
        <f t="shared" si="120"/>
        <v>Thu</v>
      </c>
      <c r="K1550">
        <f t="shared" si="121"/>
        <v>12</v>
      </c>
      <c r="L1550" t="str">
        <f t="shared" si="122"/>
        <v>Jan</v>
      </c>
      <c r="M1550">
        <v>14</v>
      </c>
      <c r="N1550">
        <f t="shared" si="123"/>
        <v>5</v>
      </c>
      <c r="O1550" s="5">
        <f t="shared" si="124"/>
        <v>69.3</v>
      </c>
    </row>
    <row r="1551" spans="1:15" x14ac:dyDescent="0.25">
      <c r="A1551">
        <v>1567</v>
      </c>
      <c r="B1551">
        <v>700</v>
      </c>
      <c r="C1551">
        <f>IF(COUNTIF($B$2:B1551,B1551)=1,1,0)</f>
        <v>0</v>
      </c>
      <c r="D1551" s="1">
        <v>44938</v>
      </c>
      <c r="E1551" s="2">
        <v>0.60501157407407402</v>
      </c>
      <c r="F1551">
        <v>110</v>
      </c>
      <c r="G1551" t="str">
        <f>IFERROR(INDEX(menu_items!$B:$B,MATCH(F1551,menu_items!$A:$A,0)),"Unknown value")</f>
        <v>Pork Ramen</v>
      </c>
      <c r="H1551" t="str">
        <f>IFERROR(INDEX(menu_items!$C:$C,MATCH(F1551,menu_items!$A:$A,0)),"Unknown value")</f>
        <v>Asian</v>
      </c>
      <c r="I1551" s="5">
        <f>IFERROR(INDEX(menu_items!$D:$D,MATCH(F1551,menu_items!$A:$A,0)),0)</f>
        <v>17.95</v>
      </c>
      <c r="J1551" t="str">
        <f t="shared" si="120"/>
        <v>Thu</v>
      </c>
      <c r="K1551">
        <f t="shared" si="121"/>
        <v>12</v>
      </c>
      <c r="L1551" t="str">
        <f t="shared" si="122"/>
        <v>Jan</v>
      </c>
      <c r="M1551">
        <v>14</v>
      </c>
      <c r="N1551">
        <f t="shared" si="123"/>
        <v>5</v>
      </c>
      <c r="O1551" s="5">
        <f t="shared" si="124"/>
        <v>69.3</v>
      </c>
    </row>
    <row r="1552" spans="1:15" x14ac:dyDescent="0.25">
      <c r="A1552">
        <v>1568</v>
      </c>
      <c r="B1552">
        <v>700</v>
      </c>
      <c r="C1552">
        <f>IF(COUNTIF($B$2:B1552,B1552)=1,1,0)</f>
        <v>0</v>
      </c>
      <c r="D1552" s="1">
        <v>44938</v>
      </c>
      <c r="E1552" s="2">
        <v>0.60501157407407402</v>
      </c>
      <c r="F1552">
        <v>118</v>
      </c>
      <c r="G1552" t="str">
        <f>IFERROR(INDEX(menu_items!$B:$B,MATCH(F1552,menu_items!$A:$A,0)),"Unknown value")</f>
        <v>Steak Burrito</v>
      </c>
      <c r="H1552" t="str">
        <f>IFERROR(INDEX(menu_items!$C:$C,MATCH(F1552,menu_items!$A:$A,0)),"Unknown value")</f>
        <v>Mexican</v>
      </c>
      <c r="I1552" s="5">
        <f>IFERROR(INDEX(menu_items!$D:$D,MATCH(F1552,menu_items!$A:$A,0)),0)</f>
        <v>14.95</v>
      </c>
      <c r="J1552" t="str">
        <f t="shared" si="120"/>
        <v>Thu</v>
      </c>
      <c r="K1552">
        <f t="shared" si="121"/>
        <v>12</v>
      </c>
      <c r="L1552" t="str">
        <f t="shared" si="122"/>
        <v>Jan</v>
      </c>
      <c r="M1552">
        <v>14</v>
      </c>
      <c r="N1552">
        <f t="shared" si="123"/>
        <v>5</v>
      </c>
      <c r="O1552" s="5">
        <f t="shared" si="124"/>
        <v>69.3</v>
      </c>
    </row>
    <row r="1553" spans="1:15" x14ac:dyDescent="0.25">
      <c r="A1553">
        <v>1569</v>
      </c>
      <c r="B1553">
        <v>700</v>
      </c>
      <c r="C1553">
        <f>IF(COUNTIF($B$2:B1553,B1553)=1,1,0)</f>
        <v>0</v>
      </c>
      <c r="D1553" s="1">
        <v>44938</v>
      </c>
      <c r="E1553" s="2">
        <v>0.60501157407407402</v>
      </c>
      <c r="F1553">
        <v>120</v>
      </c>
      <c r="G1553" t="str">
        <f>IFERROR(INDEX(menu_items!$B:$B,MATCH(F1553,menu_items!$A:$A,0)),"Unknown value")</f>
        <v>Steak Torta</v>
      </c>
      <c r="H1553" t="str">
        <f>IFERROR(INDEX(menu_items!$C:$C,MATCH(F1553,menu_items!$A:$A,0)),"Unknown value")</f>
        <v>Mexican</v>
      </c>
      <c r="I1553" s="5">
        <f>IFERROR(INDEX(menu_items!$D:$D,MATCH(F1553,menu_items!$A:$A,0)),0)</f>
        <v>13.95</v>
      </c>
      <c r="J1553" t="str">
        <f t="shared" si="120"/>
        <v>Thu</v>
      </c>
      <c r="K1553">
        <f t="shared" si="121"/>
        <v>12</v>
      </c>
      <c r="L1553" t="str">
        <f t="shared" si="122"/>
        <v>Jan</v>
      </c>
      <c r="M1553">
        <v>14</v>
      </c>
      <c r="N1553">
        <f t="shared" si="123"/>
        <v>5</v>
      </c>
      <c r="O1553" s="5">
        <f t="shared" si="124"/>
        <v>69.3</v>
      </c>
    </row>
    <row r="1554" spans="1:15" x14ac:dyDescent="0.25">
      <c r="A1554">
        <v>1570</v>
      </c>
      <c r="B1554">
        <v>701</v>
      </c>
      <c r="C1554">
        <f>IF(COUNTIF($B$2:B1554,B1554)=1,1,0)</f>
        <v>1</v>
      </c>
      <c r="D1554" s="1">
        <v>44938</v>
      </c>
      <c r="E1554" s="2">
        <v>0.60670138888888892</v>
      </c>
      <c r="F1554">
        <v>109</v>
      </c>
      <c r="G1554" t="str">
        <f>IFERROR(INDEX(menu_items!$B:$B,MATCH(F1554,menu_items!$A:$A,0)),"Unknown value")</f>
        <v>Korean Beef Bowl</v>
      </c>
      <c r="H1554" t="str">
        <f>IFERROR(INDEX(menu_items!$C:$C,MATCH(F1554,menu_items!$A:$A,0)),"Unknown value")</f>
        <v>Asian</v>
      </c>
      <c r="I1554" s="5">
        <f>IFERROR(INDEX(menu_items!$D:$D,MATCH(F1554,menu_items!$A:$A,0)),0)</f>
        <v>17.95</v>
      </c>
      <c r="J1554" t="str">
        <f t="shared" si="120"/>
        <v>Thu</v>
      </c>
      <c r="K1554">
        <f t="shared" si="121"/>
        <v>12</v>
      </c>
      <c r="L1554" t="str">
        <f t="shared" si="122"/>
        <v>Jan</v>
      </c>
      <c r="M1554">
        <v>14</v>
      </c>
      <c r="N1554">
        <f t="shared" si="123"/>
        <v>2</v>
      </c>
      <c r="O1554" s="5">
        <f t="shared" si="124"/>
        <v>29.9</v>
      </c>
    </row>
    <row r="1555" spans="1:15" x14ac:dyDescent="0.25">
      <c r="A1555">
        <v>1571</v>
      </c>
      <c r="B1555">
        <v>701</v>
      </c>
      <c r="C1555">
        <f>IF(COUNTIF($B$2:B1555,B1555)=1,1,0)</f>
        <v>0</v>
      </c>
      <c r="D1555" s="1">
        <v>44938</v>
      </c>
      <c r="E1555" s="2">
        <v>0.60670138888888892</v>
      </c>
      <c r="F1555">
        <v>119</v>
      </c>
      <c r="G1555" t="str">
        <f>IFERROR(INDEX(menu_items!$B:$B,MATCH(F1555,menu_items!$A:$A,0)),"Unknown value")</f>
        <v>Chicken Torta</v>
      </c>
      <c r="H1555" t="str">
        <f>IFERROR(INDEX(menu_items!$C:$C,MATCH(F1555,menu_items!$A:$A,0)),"Unknown value")</f>
        <v>Mexican</v>
      </c>
      <c r="I1555" s="5">
        <f>IFERROR(INDEX(menu_items!$D:$D,MATCH(F1555,menu_items!$A:$A,0)),0)</f>
        <v>11.95</v>
      </c>
      <c r="J1555" t="str">
        <f t="shared" si="120"/>
        <v>Thu</v>
      </c>
      <c r="K1555">
        <f t="shared" si="121"/>
        <v>12</v>
      </c>
      <c r="L1555" t="str">
        <f t="shared" si="122"/>
        <v>Jan</v>
      </c>
      <c r="M1555">
        <v>14</v>
      </c>
      <c r="N1555">
        <f t="shared" si="123"/>
        <v>2</v>
      </c>
      <c r="O1555" s="5">
        <f t="shared" si="124"/>
        <v>29.9</v>
      </c>
    </row>
    <row r="1556" spans="1:15" x14ac:dyDescent="0.25">
      <c r="A1556">
        <v>1572</v>
      </c>
      <c r="B1556">
        <v>702</v>
      </c>
      <c r="C1556">
        <f>IF(COUNTIF($B$2:B1556,B1556)=1,1,0)</f>
        <v>1</v>
      </c>
      <c r="D1556" s="1">
        <v>44938</v>
      </c>
      <c r="E1556" s="2">
        <v>0.61012731481481486</v>
      </c>
      <c r="F1556">
        <v>101</v>
      </c>
      <c r="G1556" t="str">
        <f>IFERROR(INDEX(menu_items!$B:$B,MATCH(F1556,menu_items!$A:$A,0)),"Unknown value")</f>
        <v>Hamburger</v>
      </c>
      <c r="H1556" t="str">
        <f>IFERROR(INDEX(menu_items!$C:$C,MATCH(F1556,menu_items!$A:$A,0)),"Unknown value")</f>
        <v>American</v>
      </c>
      <c r="I1556" s="5">
        <f>IFERROR(INDEX(menu_items!$D:$D,MATCH(F1556,menu_items!$A:$A,0)),0)</f>
        <v>12.95</v>
      </c>
      <c r="J1556" t="str">
        <f t="shared" si="120"/>
        <v>Thu</v>
      </c>
      <c r="K1556">
        <f t="shared" si="121"/>
        <v>12</v>
      </c>
      <c r="L1556" t="str">
        <f t="shared" si="122"/>
        <v>Jan</v>
      </c>
      <c r="M1556">
        <v>14</v>
      </c>
      <c r="N1556">
        <f t="shared" si="123"/>
        <v>2</v>
      </c>
      <c r="O1556" s="5">
        <f t="shared" si="124"/>
        <v>26.9</v>
      </c>
    </row>
    <row r="1557" spans="1:15" x14ac:dyDescent="0.25">
      <c r="A1557">
        <v>1573</v>
      </c>
      <c r="B1557">
        <v>702</v>
      </c>
      <c r="C1557">
        <f>IF(COUNTIF($B$2:B1557,B1557)=1,1,0)</f>
        <v>0</v>
      </c>
      <c r="D1557" s="1">
        <v>44938</v>
      </c>
      <c r="E1557" s="2">
        <v>0.61012731481481486</v>
      </c>
      <c r="F1557">
        <v>120</v>
      </c>
      <c r="G1557" t="str">
        <f>IFERROR(INDEX(menu_items!$B:$B,MATCH(F1557,menu_items!$A:$A,0)),"Unknown value")</f>
        <v>Steak Torta</v>
      </c>
      <c r="H1557" t="str">
        <f>IFERROR(INDEX(menu_items!$C:$C,MATCH(F1557,menu_items!$A:$A,0)),"Unknown value")</f>
        <v>Mexican</v>
      </c>
      <c r="I1557" s="5">
        <f>IFERROR(INDEX(menu_items!$D:$D,MATCH(F1557,menu_items!$A:$A,0)),0)</f>
        <v>13.95</v>
      </c>
      <c r="J1557" t="str">
        <f t="shared" si="120"/>
        <v>Thu</v>
      </c>
      <c r="K1557">
        <f t="shared" si="121"/>
        <v>12</v>
      </c>
      <c r="L1557" t="str">
        <f t="shared" si="122"/>
        <v>Jan</v>
      </c>
      <c r="M1557">
        <v>14</v>
      </c>
      <c r="N1557">
        <f t="shared" si="123"/>
        <v>2</v>
      </c>
      <c r="O1557" s="5">
        <f t="shared" si="124"/>
        <v>26.9</v>
      </c>
    </row>
    <row r="1558" spans="1:15" x14ac:dyDescent="0.25">
      <c r="A1558">
        <v>1574</v>
      </c>
      <c r="B1558">
        <v>703</v>
      </c>
      <c r="C1558">
        <f>IF(COUNTIF($B$2:B1558,B1558)=1,1,0)</f>
        <v>1</v>
      </c>
      <c r="D1558" s="1">
        <v>44938</v>
      </c>
      <c r="E1558" s="2">
        <v>0.63056712962962957</v>
      </c>
      <c r="F1558">
        <v>118</v>
      </c>
      <c r="G1558" t="str">
        <f>IFERROR(INDEX(menu_items!$B:$B,MATCH(F1558,menu_items!$A:$A,0)),"Unknown value")</f>
        <v>Steak Burrito</v>
      </c>
      <c r="H1558" t="str">
        <f>IFERROR(INDEX(menu_items!$C:$C,MATCH(F1558,menu_items!$A:$A,0)),"Unknown value")</f>
        <v>Mexican</v>
      </c>
      <c r="I1558" s="5">
        <f>IFERROR(INDEX(menu_items!$D:$D,MATCH(F1558,menu_items!$A:$A,0)),0)</f>
        <v>14.95</v>
      </c>
      <c r="J1558" t="str">
        <f t="shared" si="120"/>
        <v>Thu</v>
      </c>
      <c r="K1558">
        <f t="shared" si="121"/>
        <v>12</v>
      </c>
      <c r="L1558" t="str">
        <f t="shared" si="122"/>
        <v>Jan</v>
      </c>
      <c r="M1558">
        <v>15</v>
      </c>
      <c r="N1558">
        <f t="shared" si="123"/>
        <v>1</v>
      </c>
      <c r="O1558" s="5">
        <f t="shared" si="124"/>
        <v>14.95</v>
      </c>
    </row>
    <row r="1559" spans="1:15" x14ac:dyDescent="0.25">
      <c r="A1559">
        <v>1575</v>
      </c>
      <c r="B1559">
        <v>704</v>
      </c>
      <c r="C1559">
        <f>IF(COUNTIF($B$2:B1559,B1559)=1,1,0)</f>
        <v>1</v>
      </c>
      <c r="D1559" s="1">
        <v>44938</v>
      </c>
      <c r="E1559" s="2">
        <v>0.64473379629629635</v>
      </c>
      <c r="F1559">
        <v>116</v>
      </c>
      <c r="G1559" t="str">
        <f>IFERROR(INDEX(menu_items!$B:$B,MATCH(F1559,menu_items!$A:$A,0)),"Unknown value")</f>
        <v>Steak Tacos</v>
      </c>
      <c r="H1559" t="str">
        <f>IFERROR(INDEX(menu_items!$C:$C,MATCH(F1559,menu_items!$A:$A,0)),"Unknown value")</f>
        <v>Mexican</v>
      </c>
      <c r="I1559" s="5">
        <f>IFERROR(INDEX(menu_items!$D:$D,MATCH(F1559,menu_items!$A:$A,0)),0)</f>
        <v>13.95</v>
      </c>
      <c r="J1559" t="str">
        <f t="shared" si="120"/>
        <v>Thu</v>
      </c>
      <c r="K1559">
        <f t="shared" si="121"/>
        <v>12</v>
      </c>
      <c r="L1559" t="str">
        <f t="shared" si="122"/>
        <v>Jan</v>
      </c>
      <c r="M1559">
        <v>15</v>
      </c>
      <c r="N1559">
        <f t="shared" si="123"/>
        <v>2</v>
      </c>
      <c r="O1559" s="5">
        <f t="shared" si="124"/>
        <v>29.45</v>
      </c>
    </row>
    <row r="1560" spans="1:15" x14ac:dyDescent="0.25">
      <c r="A1560">
        <v>1576</v>
      </c>
      <c r="B1560">
        <v>704</v>
      </c>
      <c r="C1560">
        <f>IF(COUNTIF($B$2:B1560,B1560)=1,1,0)</f>
        <v>0</v>
      </c>
      <c r="D1560" s="1">
        <v>44938</v>
      </c>
      <c r="E1560" s="2">
        <v>0.64473379629629635</v>
      </c>
      <c r="F1560">
        <v>128</v>
      </c>
      <c r="G1560" t="str">
        <f>IFERROR(INDEX(menu_items!$B:$B,MATCH(F1560,menu_items!$A:$A,0)),"Unknown value")</f>
        <v>Cheese Lasagna</v>
      </c>
      <c r="H1560" t="str">
        <f>IFERROR(INDEX(menu_items!$C:$C,MATCH(F1560,menu_items!$A:$A,0)),"Unknown value")</f>
        <v>Italian</v>
      </c>
      <c r="I1560" s="5">
        <f>IFERROR(INDEX(menu_items!$D:$D,MATCH(F1560,menu_items!$A:$A,0)),0)</f>
        <v>15.5</v>
      </c>
      <c r="J1560" t="str">
        <f t="shared" si="120"/>
        <v>Thu</v>
      </c>
      <c r="K1560">
        <f t="shared" si="121"/>
        <v>12</v>
      </c>
      <c r="L1560" t="str">
        <f t="shared" si="122"/>
        <v>Jan</v>
      </c>
      <c r="M1560">
        <v>15</v>
      </c>
      <c r="N1560">
        <f t="shared" si="123"/>
        <v>2</v>
      </c>
      <c r="O1560" s="5">
        <f t="shared" si="124"/>
        <v>29.45</v>
      </c>
    </row>
    <row r="1561" spans="1:15" x14ac:dyDescent="0.25">
      <c r="A1561">
        <v>1577</v>
      </c>
      <c r="B1561">
        <v>705</v>
      </c>
      <c r="C1561">
        <f>IF(COUNTIF($B$2:B1561,B1561)=1,1,0)</f>
        <v>1</v>
      </c>
      <c r="D1561" s="1">
        <v>44938</v>
      </c>
      <c r="E1561" s="2">
        <v>0.64652777777777781</v>
      </c>
      <c r="F1561">
        <v>126</v>
      </c>
      <c r="G1561" t="str">
        <f>IFERROR(INDEX(menu_items!$B:$B,MATCH(F1561,menu_items!$A:$A,0)),"Unknown value")</f>
        <v>Fettuccine Alfredo</v>
      </c>
      <c r="H1561" t="str">
        <f>IFERROR(INDEX(menu_items!$C:$C,MATCH(F1561,menu_items!$A:$A,0)),"Unknown value")</f>
        <v>Italian</v>
      </c>
      <c r="I1561" s="5">
        <f>IFERROR(INDEX(menu_items!$D:$D,MATCH(F1561,menu_items!$A:$A,0)),0)</f>
        <v>14.5</v>
      </c>
      <c r="J1561" t="str">
        <f t="shared" si="120"/>
        <v>Thu</v>
      </c>
      <c r="K1561">
        <f t="shared" si="121"/>
        <v>12</v>
      </c>
      <c r="L1561" t="str">
        <f t="shared" si="122"/>
        <v>Jan</v>
      </c>
      <c r="M1561">
        <v>15</v>
      </c>
      <c r="N1561">
        <f t="shared" si="123"/>
        <v>3</v>
      </c>
      <c r="O1561" s="5">
        <f t="shared" si="124"/>
        <v>34.450000000000003</v>
      </c>
    </row>
    <row r="1562" spans="1:15" x14ac:dyDescent="0.25">
      <c r="A1562">
        <v>1578</v>
      </c>
      <c r="B1562">
        <v>705</v>
      </c>
      <c r="C1562">
        <f>IF(COUNTIF($B$2:B1562,B1562)=1,1,0)</f>
        <v>0</v>
      </c>
      <c r="D1562" s="1">
        <v>44938</v>
      </c>
      <c r="E1562" s="2">
        <v>0.64652777777777781</v>
      </c>
      <c r="F1562">
        <v>117</v>
      </c>
      <c r="G1562" t="str">
        <f>IFERROR(INDEX(menu_items!$B:$B,MATCH(F1562,menu_items!$A:$A,0)),"Unknown value")</f>
        <v>Chicken Burrito</v>
      </c>
      <c r="H1562" t="str">
        <f>IFERROR(INDEX(menu_items!$C:$C,MATCH(F1562,menu_items!$A:$A,0)),"Unknown value")</f>
        <v>Mexican</v>
      </c>
      <c r="I1562" s="5">
        <f>IFERROR(INDEX(menu_items!$D:$D,MATCH(F1562,menu_items!$A:$A,0)),0)</f>
        <v>12.95</v>
      </c>
      <c r="J1562" t="str">
        <f t="shared" si="120"/>
        <v>Thu</v>
      </c>
      <c r="K1562">
        <f t="shared" si="121"/>
        <v>12</v>
      </c>
      <c r="L1562" t="str">
        <f t="shared" si="122"/>
        <v>Jan</v>
      </c>
      <c r="M1562">
        <v>15</v>
      </c>
      <c r="N1562">
        <f t="shared" si="123"/>
        <v>3</v>
      </c>
      <c r="O1562" s="5">
        <f t="shared" si="124"/>
        <v>34.450000000000003</v>
      </c>
    </row>
    <row r="1563" spans="1:15" x14ac:dyDescent="0.25">
      <c r="A1563">
        <v>1579</v>
      </c>
      <c r="B1563">
        <v>705</v>
      </c>
      <c r="C1563">
        <f>IF(COUNTIF($B$2:B1563,B1563)=1,1,0)</f>
        <v>0</v>
      </c>
      <c r="D1563" s="1">
        <v>44938</v>
      </c>
      <c r="E1563" s="2">
        <v>0.64652777777777781</v>
      </c>
      <c r="F1563">
        <v>105</v>
      </c>
      <c r="G1563" t="str">
        <f>IFERROR(INDEX(menu_items!$B:$B,MATCH(F1563,menu_items!$A:$A,0)),"Unknown value")</f>
        <v>Mac &amp; Cheese</v>
      </c>
      <c r="H1563" t="str">
        <f>IFERROR(INDEX(menu_items!$C:$C,MATCH(F1563,menu_items!$A:$A,0)),"Unknown value")</f>
        <v>American</v>
      </c>
      <c r="I1563" s="5">
        <f>IFERROR(INDEX(menu_items!$D:$D,MATCH(F1563,menu_items!$A:$A,0)),0)</f>
        <v>7</v>
      </c>
      <c r="J1563" t="str">
        <f t="shared" si="120"/>
        <v>Thu</v>
      </c>
      <c r="K1563">
        <f t="shared" si="121"/>
        <v>12</v>
      </c>
      <c r="L1563" t="str">
        <f t="shared" si="122"/>
        <v>Jan</v>
      </c>
      <c r="M1563">
        <v>15</v>
      </c>
      <c r="N1563">
        <f t="shared" si="123"/>
        <v>3</v>
      </c>
      <c r="O1563" s="5">
        <f t="shared" si="124"/>
        <v>34.450000000000003</v>
      </c>
    </row>
    <row r="1564" spans="1:15" x14ac:dyDescent="0.25">
      <c r="A1564">
        <v>1580</v>
      </c>
      <c r="B1564">
        <v>706</v>
      </c>
      <c r="C1564">
        <f>IF(COUNTIF($B$2:B1564,B1564)=1,1,0)</f>
        <v>1</v>
      </c>
      <c r="D1564" s="1">
        <v>44938</v>
      </c>
      <c r="E1564" s="2">
        <v>0.65212962962962961</v>
      </c>
      <c r="F1564">
        <v>102</v>
      </c>
      <c r="G1564" t="str">
        <f>IFERROR(INDEX(menu_items!$B:$B,MATCH(F1564,menu_items!$A:$A,0)),"Unknown value")</f>
        <v>Cheeseburger</v>
      </c>
      <c r="H1564" t="str">
        <f>IFERROR(INDEX(menu_items!$C:$C,MATCH(F1564,menu_items!$A:$A,0)),"Unknown value")</f>
        <v>American</v>
      </c>
      <c r="I1564" s="5">
        <f>IFERROR(INDEX(menu_items!$D:$D,MATCH(F1564,menu_items!$A:$A,0)),0)</f>
        <v>13.95</v>
      </c>
      <c r="J1564" t="str">
        <f t="shared" si="120"/>
        <v>Thu</v>
      </c>
      <c r="K1564">
        <f t="shared" si="121"/>
        <v>12</v>
      </c>
      <c r="L1564" t="str">
        <f t="shared" si="122"/>
        <v>Jan</v>
      </c>
      <c r="M1564">
        <v>15</v>
      </c>
      <c r="N1564">
        <f t="shared" si="123"/>
        <v>2</v>
      </c>
      <c r="O1564" s="5">
        <f t="shared" si="124"/>
        <v>25.9</v>
      </c>
    </row>
    <row r="1565" spans="1:15" x14ac:dyDescent="0.25">
      <c r="A1565">
        <v>1581</v>
      </c>
      <c r="B1565">
        <v>706</v>
      </c>
      <c r="C1565">
        <f>IF(COUNTIF($B$2:B1565,B1565)=1,1,0)</f>
        <v>0</v>
      </c>
      <c r="D1565" s="1">
        <v>44938</v>
      </c>
      <c r="E1565" s="2">
        <v>0.65212962962962961</v>
      </c>
      <c r="F1565">
        <v>111</v>
      </c>
      <c r="G1565" t="str">
        <f>IFERROR(INDEX(menu_items!$B:$B,MATCH(F1565,menu_items!$A:$A,0)),"Unknown value")</f>
        <v>California Roll</v>
      </c>
      <c r="H1565" t="str">
        <f>IFERROR(INDEX(menu_items!$C:$C,MATCH(F1565,menu_items!$A:$A,0)),"Unknown value")</f>
        <v>Asian</v>
      </c>
      <c r="I1565" s="5">
        <f>IFERROR(INDEX(menu_items!$D:$D,MATCH(F1565,menu_items!$A:$A,0)),0)</f>
        <v>11.95</v>
      </c>
      <c r="J1565" t="str">
        <f t="shared" si="120"/>
        <v>Thu</v>
      </c>
      <c r="K1565">
        <f t="shared" si="121"/>
        <v>12</v>
      </c>
      <c r="L1565" t="str">
        <f t="shared" si="122"/>
        <v>Jan</v>
      </c>
      <c r="M1565">
        <v>15</v>
      </c>
      <c r="N1565">
        <f t="shared" si="123"/>
        <v>2</v>
      </c>
      <c r="O1565" s="5">
        <f t="shared" si="124"/>
        <v>25.9</v>
      </c>
    </row>
    <row r="1566" spans="1:15" x14ac:dyDescent="0.25">
      <c r="A1566">
        <v>1582</v>
      </c>
      <c r="B1566">
        <v>707</v>
      </c>
      <c r="C1566">
        <f>IF(COUNTIF($B$2:B1566,B1566)=1,1,0)</f>
        <v>1</v>
      </c>
      <c r="D1566" s="1">
        <v>44938</v>
      </c>
      <c r="E1566" s="2">
        <v>0.65384259259259259</v>
      </c>
      <c r="F1566">
        <v>101</v>
      </c>
      <c r="G1566" t="str">
        <f>IFERROR(INDEX(menu_items!$B:$B,MATCH(F1566,menu_items!$A:$A,0)),"Unknown value")</f>
        <v>Hamburger</v>
      </c>
      <c r="H1566" t="str">
        <f>IFERROR(INDEX(menu_items!$C:$C,MATCH(F1566,menu_items!$A:$A,0)),"Unknown value")</f>
        <v>American</v>
      </c>
      <c r="I1566" s="5">
        <f>IFERROR(INDEX(menu_items!$D:$D,MATCH(F1566,menu_items!$A:$A,0)),0)</f>
        <v>12.95</v>
      </c>
      <c r="J1566" t="str">
        <f t="shared" si="120"/>
        <v>Thu</v>
      </c>
      <c r="K1566">
        <f t="shared" si="121"/>
        <v>12</v>
      </c>
      <c r="L1566" t="str">
        <f t="shared" si="122"/>
        <v>Jan</v>
      </c>
      <c r="M1566">
        <v>15</v>
      </c>
      <c r="N1566">
        <f t="shared" si="123"/>
        <v>3</v>
      </c>
      <c r="O1566" s="5">
        <f t="shared" si="124"/>
        <v>34.9</v>
      </c>
    </row>
    <row r="1567" spans="1:15" x14ac:dyDescent="0.25">
      <c r="A1567">
        <v>1583</v>
      </c>
      <c r="B1567">
        <v>707</v>
      </c>
      <c r="C1567">
        <f>IF(COUNTIF($B$2:B1567,B1567)=1,1,0)</f>
        <v>0</v>
      </c>
      <c r="D1567" s="1">
        <v>44938</v>
      </c>
      <c r="E1567" s="2">
        <v>0.65384259259259259</v>
      </c>
      <c r="F1567">
        <v>118</v>
      </c>
      <c r="G1567" t="str">
        <f>IFERROR(INDEX(menu_items!$B:$B,MATCH(F1567,menu_items!$A:$A,0)),"Unknown value")</f>
        <v>Steak Burrito</v>
      </c>
      <c r="H1567" t="str">
        <f>IFERROR(INDEX(menu_items!$C:$C,MATCH(F1567,menu_items!$A:$A,0)),"Unknown value")</f>
        <v>Mexican</v>
      </c>
      <c r="I1567" s="5">
        <f>IFERROR(INDEX(menu_items!$D:$D,MATCH(F1567,menu_items!$A:$A,0)),0)</f>
        <v>14.95</v>
      </c>
      <c r="J1567" t="str">
        <f t="shared" si="120"/>
        <v>Thu</v>
      </c>
      <c r="K1567">
        <f t="shared" si="121"/>
        <v>12</v>
      </c>
      <c r="L1567" t="str">
        <f t="shared" si="122"/>
        <v>Jan</v>
      </c>
      <c r="M1567">
        <v>15</v>
      </c>
      <c r="N1567">
        <f t="shared" si="123"/>
        <v>3</v>
      </c>
      <c r="O1567" s="5">
        <f t="shared" si="124"/>
        <v>34.9</v>
      </c>
    </row>
    <row r="1568" spans="1:15" x14ac:dyDescent="0.25">
      <c r="A1568">
        <v>1584</v>
      </c>
      <c r="B1568">
        <v>707</v>
      </c>
      <c r="C1568">
        <f>IF(COUNTIF($B$2:B1568,B1568)=1,1,0)</f>
        <v>0</v>
      </c>
      <c r="D1568" s="1">
        <v>44938</v>
      </c>
      <c r="E1568" s="2">
        <v>0.65384259259259259</v>
      </c>
      <c r="F1568">
        <v>105</v>
      </c>
      <c r="G1568" t="str">
        <f>IFERROR(INDEX(menu_items!$B:$B,MATCH(F1568,menu_items!$A:$A,0)),"Unknown value")</f>
        <v>Mac &amp; Cheese</v>
      </c>
      <c r="H1568" t="str">
        <f>IFERROR(INDEX(menu_items!$C:$C,MATCH(F1568,menu_items!$A:$A,0)),"Unknown value")</f>
        <v>American</v>
      </c>
      <c r="I1568" s="5">
        <f>IFERROR(INDEX(menu_items!$D:$D,MATCH(F1568,menu_items!$A:$A,0)),0)</f>
        <v>7</v>
      </c>
      <c r="J1568" t="str">
        <f t="shared" si="120"/>
        <v>Thu</v>
      </c>
      <c r="K1568">
        <f t="shared" si="121"/>
        <v>12</v>
      </c>
      <c r="L1568" t="str">
        <f t="shared" si="122"/>
        <v>Jan</v>
      </c>
      <c r="M1568">
        <v>15</v>
      </c>
      <c r="N1568">
        <f t="shared" si="123"/>
        <v>3</v>
      </c>
      <c r="O1568" s="5">
        <f t="shared" si="124"/>
        <v>34.9</v>
      </c>
    </row>
    <row r="1569" spans="1:15" x14ac:dyDescent="0.25">
      <c r="A1569">
        <v>1585</v>
      </c>
      <c r="B1569">
        <v>708</v>
      </c>
      <c r="C1569">
        <f>IF(COUNTIF($B$2:B1569,B1569)=1,1,0)</f>
        <v>1</v>
      </c>
      <c r="D1569" s="1">
        <v>44938</v>
      </c>
      <c r="E1569" s="2">
        <v>0.66162037037037036</v>
      </c>
      <c r="F1569">
        <v>125</v>
      </c>
      <c r="G1569" t="str">
        <f>IFERROR(INDEX(menu_items!$B:$B,MATCH(F1569,menu_items!$A:$A,0)),"Unknown value")</f>
        <v>Spaghetti &amp; Meatballs</v>
      </c>
      <c r="H1569" t="str">
        <f>IFERROR(INDEX(menu_items!$C:$C,MATCH(F1569,menu_items!$A:$A,0)),"Unknown value")</f>
        <v>Italian</v>
      </c>
      <c r="I1569" s="5">
        <f>IFERROR(INDEX(menu_items!$D:$D,MATCH(F1569,menu_items!$A:$A,0)),0)</f>
        <v>17.95</v>
      </c>
      <c r="J1569" t="str">
        <f t="shared" si="120"/>
        <v>Thu</v>
      </c>
      <c r="K1569">
        <f t="shared" si="121"/>
        <v>12</v>
      </c>
      <c r="L1569" t="str">
        <f t="shared" si="122"/>
        <v>Jan</v>
      </c>
      <c r="M1569">
        <v>15</v>
      </c>
      <c r="N1569">
        <f t="shared" si="123"/>
        <v>1</v>
      </c>
      <c r="O1569" s="5">
        <f t="shared" si="124"/>
        <v>17.95</v>
      </c>
    </row>
    <row r="1570" spans="1:15" x14ac:dyDescent="0.25">
      <c r="A1570">
        <v>1586</v>
      </c>
      <c r="B1570">
        <v>709</v>
      </c>
      <c r="C1570">
        <f>IF(COUNTIF($B$2:B1570,B1570)=1,1,0)</f>
        <v>1</v>
      </c>
      <c r="D1570" s="1">
        <v>44938</v>
      </c>
      <c r="E1570" s="2">
        <v>0.66245370370370371</v>
      </c>
      <c r="F1570">
        <v>101</v>
      </c>
      <c r="G1570" t="str">
        <f>IFERROR(INDEX(menu_items!$B:$B,MATCH(F1570,menu_items!$A:$A,0)),"Unknown value")</f>
        <v>Hamburger</v>
      </c>
      <c r="H1570" t="str">
        <f>IFERROR(INDEX(menu_items!$C:$C,MATCH(F1570,menu_items!$A:$A,0)),"Unknown value")</f>
        <v>American</v>
      </c>
      <c r="I1570" s="5">
        <f>IFERROR(INDEX(menu_items!$D:$D,MATCH(F1570,menu_items!$A:$A,0)),0)</f>
        <v>12.95</v>
      </c>
      <c r="J1570" t="str">
        <f t="shared" si="120"/>
        <v>Thu</v>
      </c>
      <c r="K1570">
        <f t="shared" si="121"/>
        <v>12</v>
      </c>
      <c r="L1570" t="str">
        <f t="shared" si="122"/>
        <v>Jan</v>
      </c>
      <c r="M1570">
        <v>15</v>
      </c>
      <c r="N1570">
        <f t="shared" si="123"/>
        <v>1</v>
      </c>
      <c r="O1570" s="5">
        <f t="shared" si="124"/>
        <v>12.95</v>
      </c>
    </row>
    <row r="1571" spans="1:15" x14ac:dyDescent="0.25">
      <c r="A1571">
        <v>1587</v>
      </c>
      <c r="B1571">
        <v>710</v>
      </c>
      <c r="C1571">
        <f>IF(COUNTIF($B$2:B1571,B1571)=1,1,0)</f>
        <v>1</v>
      </c>
      <c r="D1571" s="1">
        <v>44938</v>
      </c>
      <c r="E1571" s="2">
        <v>0.6665740740740741</v>
      </c>
      <c r="F1571">
        <v>109</v>
      </c>
      <c r="G1571" t="str">
        <f>IFERROR(INDEX(menu_items!$B:$B,MATCH(F1571,menu_items!$A:$A,0)),"Unknown value")</f>
        <v>Korean Beef Bowl</v>
      </c>
      <c r="H1571" t="str">
        <f>IFERROR(INDEX(menu_items!$C:$C,MATCH(F1571,menu_items!$A:$A,0)),"Unknown value")</f>
        <v>Asian</v>
      </c>
      <c r="I1571" s="5">
        <f>IFERROR(INDEX(menu_items!$D:$D,MATCH(F1571,menu_items!$A:$A,0)),0)</f>
        <v>17.95</v>
      </c>
      <c r="J1571" t="str">
        <f t="shared" si="120"/>
        <v>Thu</v>
      </c>
      <c r="K1571">
        <f t="shared" si="121"/>
        <v>12</v>
      </c>
      <c r="L1571" t="str">
        <f t="shared" si="122"/>
        <v>Jan</v>
      </c>
      <c r="M1571">
        <v>15</v>
      </c>
      <c r="N1571">
        <f t="shared" si="123"/>
        <v>3</v>
      </c>
      <c r="O1571" s="5">
        <f t="shared" si="124"/>
        <v>33.950000000000003</v>
      </c>
    </row>
    <row r="1572" spans="1:15" x14ac:dyDescent="0.25">
      <c r="A1572">
        <v>1588</v>
      </c>
      <c r="B1572">
        <v>710</v>
      </c>
      <c r="C1572">
        <f>IF(COUNTIF($B$2:B1572,B1572)=1,1,0)</f>
        <v>0</v>
      </c>
      <c r="D1572" s="1">
        <v>44938</v>
      </c>
      <c r="E1572" s="2">
        <v>0.6665740740740741</v>
      </c>
      <c r="F1572">
        <v>105</v>
      </c>
      <c r="G1572" t="str">
        <f>IFERROR(INDEX(menu_items!$B:$B,MATCH(F1572,menu_items!$A:$A,0)),"Unknown value")</f>
        <v>Mac &amp; Cheese</v>
      </c>
      <c r="H1572" t="str">
        <f>IFERROR(INDEX(menu_items!$C:$C,MATCH(F1572,menu_items!$A:$A,0)),"Unknown value")</f>
        <v>American</v>
      </c>
      <c r="I1572" s="5">
        <f>IFERROR(INDEX(menu_items!$D:$D,MATCH(F1572,menu_items!$A:$A,0)),0)</f>
        <v>7</v>
      </c>
      <c r="J1572" t="str">
        <f t="shared" si="120"/>
        <v>Thu</v>
      </c>
      <c r="K1572">
        <f t="shared" si="121"/>
        <v>12</v>
      </c>
      <c r="L1572" t="str">
        <f t="shared" si="122"/>
        <v>Jan</v>
      </c>
      <c r="M1572">
        <v>15</v>
      </c>
      <c r="N1572">
        <f t="shared" si="123"/>
        <v>3</v>
      </c>
      <c r="O1572" s="5">
        <f t="shared" si="124"/>
        <v>33.950000000000003</v>
      </c>
    </row>
    <row r="1573" spans="1:15" x14ac:dyDescent="0.25">
      <c r="A1573">
        <v>1589</v>
      </c>
      <c r="B1573">
        <v>710</v>
      </c>
      <c r="C1573">
        <f>IF(COUNTIF($B$2:B1573,B1573)=1,1,0)</f>
        <v>0</v>
      </c>
      <c r="D1573" s="1">
        <v>44938</v>
      </c>
      <c r="E1573" s="2">
        <v>0.6665740740740741</v>
      </c>
      <c r="F1573">
        <v>114</v>
      </c>
      <c r="G1573" t="str">
        <f>IFERROR(INDEX(menu_items!$B:$B,MATCH(F1573,menu_items!$A:$A,0)),"Unknown value")</f>
        <v>Potstickers</v>
      </c>
      <c r="H1573" t="str">
        <f>IFERROR(INDEX(menu_items!$C:$C,MATCH(F1573,menu_items!$A:$A,0)),"Unknown value")</f>
        <v>Asian</v>
      </c>
      <c r="I1573" s="5">
        <f>IFERROR(INDEX(menu_items!$D:$D,MATCH(F1573,menu_items!$A:$A,0)),0)</f>
        <v>9</v>
      </c>
      <c r="J1573" t="str">
        <f t="shared" si="120"/>
        <v>Thu</v>
      </c>
      <c r="K1573">
        <f t="shared" si="121"/>
        <v>12</v>
      </c>
      <c r="L1573" t="str">
        <f t="shared" si="122"/>
        <v>Jan</v>
      </c>
      <c r="M1573">
        <v>15</v>
      </c>
      <c r="N1573">
        <f t="shared" si="123"/>
        <v>3</v>
      </c>
      <c r="O1573" s="5">
        <f t="shared" si="124"/>
        <v>33.950000000000003</v>
      </c>
    </row>
    <row r="1574" spans="1:15" x14ac:dyDescent="0.25">
      <c r="A1574">
        <v>1591</v>
      </c>
      <c r="B1574">
        <v>711</v>
      </c>
      <c r="C1574">
        <f>IF(COUNTIF($B$2:B1574,B1574)=1,1,0)</f>
        <v>1</v>
      </c>
      <c r="D1574" s="1">
        <v>44938</v>
      </c>
      <c r="E1574" s="2">
        <v>0.68136574074074074</v>
      </c>
      <c r="F1574">
        <v>103</v>
      </c>
      <c r="G1574" t="str">
        <f>IFERROR(INDEX(menu_items!$B:$B,MATCH(F1574,menu_items!$A:$A,0)),"Unknown value")</f>
        <v>Hot Dog</v>
      </c>
      <c r="H1574" t="str">
        <f>IFERROR(INDEX(menu_items!$C:$C,MATCH(F1574,menu_items!$A:$A,0)),"Unknown value")</f>
        <v>American</v>
      </c>
      <c r="I1574" s="5">
        <f>IFERROR(INDEX(menu_items!$D:$D,MATCH(F1574,menu_items!$A:$A,0)),0)</f>
        <v>9</v>
      </c>
      <c r="J1574" t="str">
        <f t="shared" si="120"/>
        <v>Thu</v>
      </c>
      <c r="K1574">
        <f t="shared" si="121"/>
        <v>12</v>
      </c>
      <c r="L1574" t="str">
        <f t="shared" si="122"/>
        <v>Jan</v>
      </c>
      <c r="M1574">
        <v>16</v>
      </c>
      <c r="N1574">
        <f t="shared" si="123"/>
        <v>4</v>
      </c>
      <c r="O1574" s="5">
        <f t="shared" si="124"/>
        <v>53.400000000000006</v>
      </c>
    </row>
    <row r="1575" spans="1:15" x14ac:dyDescent="0.25">
      <c r="A1575">
        <v>1592</v>
      </c>
      <c r="B1575">
        <v>711</v>
      </c>
      <c r="C1575">
        <f>IF(COUNTIF($B$2:B1575,B1575)=1,1,0)</f>
        <v>0</v>
      </c>
      <c r="D1575" s="1">
        <v>44938</v>
      </c>
      <c r="E1575" s="2">
        <v>0.68136574074074074</v>
      </c>
      <c r="F1575">
        <v>129</v>
      </c>
      <c r="G1575" t="str">
        <f>IFERROR(INDEX(menu_items!$B:$B,MATCH(F1575,menu_items!$A:$A,0)),"Unknown value")</f>
        <v>Mushroom Ravioli</v>
      </c>
      <c r="H1575" t="str">
        <f>IFERROR(INDEX(menu_items!$C:$C,MATCH(F1575,menu_items!$A:$A,0)),"Unknown value")</f>
        <v>Italian</v>
      </c>
      <c r="I1575" s="5">
        <f>IFERROR(INDEX(menu_items!$D:$D,MATCH(F1575,menu_items!$A:$A,0)),0)</f>
        <v>15.5</v>
      </c>
      <c r="J1575" t="str">
        <f t="shared" si="120"/>
        <v>Thu</v>
      </c>
      <c r="K1575">
        <f t="shared" si="121"/>
        <v>12</v>
      </c>
      <c r="L1575" t="str">
        <f t="shared" si="122"/>
        <v>Jan</v>
      </c>
      <c r="M1575">
        <v>16</v>
      </c>
      <c r="N1575">
        <f t="shared" si="123"/>
        <v>4</v>
      </c>
      <c r="O1575" s="5">
        <f t="shared" si="124"/>
        <v>53.400000000000006</v>
      </c>
    </row>
    <row r="1576" spans="1:15" x14ac:dyDescent="0.25">
      <c r="A1576">
        <v>1593</v>
      </c>
      <c r="B1576">
        <v>711</v>
      </c>
      <c r="C1576">
        <f>IF(COUNTIF($B$2:B1576,B1576)=1,1,0)</f>
        <v>0</v>
      </c>
      <c r="D1576" s="1">
        <v>44938</v>
      </c>
      <c r="E1576" s="2">
        <v>0.68136574074074074</v>
      </c>
      <c r="F1576">
        <v>112</v>
      </c>
      <c r="G1576" t="str">
        <f>IFERROR(INDEX(menu_items!$B:$B,MATCH(F1576,menu_items!$A:$A,0)),"Unknown value")</f>
        <v>Salmon Roll</v>
      </c>
      <c r="H1576" t="str">
        <f>IFERROR(INDEX(menu_items!$C:$C,MATCH(F1576,menu_items!$A:$A,0)),"Unknown value")</f>
        <v>Asian</v>
      </c>
      <c r="I1576" s="5">
        <f>IFERROR(INDEX(menu_items!$D:$D,MATCH(F1576,menu_items!$A:$A,0)),0)</f>
        <v>14.95</v>
      </c>
      <c r="J1576" t="str">
        <f t="shared" si="120"/>
        <v>Thu</v>
      </c>
      <c r="K1576">
        <f t="shared" si="121"/>
        <v>12</v>
      </c>
      <c r="L1576" t="str">
        <f t="shared" si="122"/>
        <v>Jan</v>
      </c>
      <c r="M1576">
        <v>16</v>
      </c>
      <c r="N1576">
        <f t="shared" si="123"/>
        <v>4</v>
      </c>
      <c r="O1576" s="5">
        <f t="shared" si="124"/>
        <v>53.400000000000006</v>
      </c>
    </row>
    <row r="1577" spans="1:15" x14ac:dyDescent="0.25">
      <c r="A1577">
        <v>1594</v>
      </c>
      <c r="B1577">
        <v>711</v>
      </c>
      <c r="C1577">
        <f>IF(COUNTIF($B$2:B1577,B1577)=1,1,0)</f>
        <v>0</v>
      </c>
      <c r="D1577" s="1">
        <v>44938</v>
      </c>
      <c r="E1577" s="2">
        <v>0.68136574074074074</v>
      </c>
      <c r="F1577">
        <v>120</v>
      </c>
      <c r="G1577" t="str">
        <f>IFERROR(INDEX(menu_items!$B:$B,MATCH(F1577,menu_items!$A:$A,0)),"Unknown value")</f>
        <v>Steak Torta</v>
      </c>
      <c r="H1577" t="str">
        <f>IFERROR(INDEX(menu_items!$C:$C,MATCH(F1577,menu_items!$A:$A,0)),"Unknown value")</f>
        <v>Mexican</v>
      </c>
      <c r="I1577" s="5">
        <f>IFERROR(INDEX(menu_items!$D:$D,MATCH(F1577,menu_items!$A:$A,0)),0)</f>
        <v>13.95</v>
      </c>
      <c r="J1577" t="str">
        <f t="shared" si="120"/>
        <v>Thu</v>
      </c>
      <c r="K1577">
        <f t="shared" si="121"/>
        <v>12</v>
      </c>
      <c r="L1577" t="str">
        <f t="shared" si="122"/>
        <v>Jan</v>
      </c>
      <c r="M1577">
        <v>16</v>
      </c>
      <c r="N1577">
        <f t="shared" si="123"/>
        <v>4</v>
      </c>
      <c r="O1577" s="5">
        <f t="shared" si="124"/>
        <v>53.400000000000006</v>
      </c>
    </row>
    <row r="1578" spans="1:15" x14ac:dyDescent="0.25">
      <c r="A1578">
        <v>1595</v>
      </c>
      <c r="B1578">
        <v>712</v>
      </c>
      <c r="C1578">
        <f>IF(COUNTIF($B$2:B1578,B1578)=1,1,0)</f>
        <v>1</v>
      </c>
      <c r="D1578" s="1">
        <v>44938</v>
      </c>
      <c r="E1578" s="2">
        <v>0.68215277777777783</v>
      </c>
      <c r="F1578">
        <v>127</v>
      </c>
      <c r="G1578" t="str">
        <f>IFERROR(INDEX(menu_items!$B:$B,MATCH(F1578,menu_items!$A:$A,0)),"Unknown value")</f>
        <v>Meat Lasagna</v>
      </c>
      <c r="H1578" t="str">
        <f>IFERROR(INDEX(menu_items!$C:$C,MATCH(F1578,menu_items!$A:$A,0)),"Unknown value")</f>
        <v>Italian</v>
      </c>
      <c r="I1578" s="5">
        <f>IFERROR(INDEX(menu_items!$D:$D,MATCH(F1578,menu_items!$A:$A,0)),0)</f>
        <v>17.95</v>
      </c>
      <c r="J1578" t="str">
        <f t="shared" si="120"/>
        <v>Thu</v>
      </c>
      <c r="K1578">
        <f t="shared" si="121"/>
        <v>12</v>
      </c>
      <c r="L1578" t="str">
        <f t="shared" si="122"/>
        <v>Jan</v>
      </c>
      <c r="M1578">
        <v>16</v>
      </c>
      <c r="N1578">
        <f t="shared" si="123"/>
        <v>1</v>
      </c>
      <c r="O1578" s="5">
        <f t="shared" si="124"/>
        <v>17.95</v>
      </c>
    </row>
    <row r="1579" spans="1:15" x14ac:dyDescent="0.25">
      <c r="A1579">
        <v>1596</v>
      </c>
      <c r="B1579">
        <v>713</v>
      </c>
      <c r="C1579">
        <f>IF(COUNTIF($B$2:B1579,B1579)=1,1,0)</f>
        <v>1</v>
      </c>
      <c r="D1579" s="1">
        <v>44938</v>
      </c>
      <c r="E1579" s="2">
        <v>0.68884259259259262</v>
      </c>
      <c r="F1579">
        <v>124</v>
      </c>
      <c r="G1579" t="str">
        <f>IFERROR(INDEX(menu_items!$B:$B,MATCH(F1579,menu_items!$A:$A,0)),"Unknown value")</f>
        <v>Spaghetti</v>
      </c>
      <c r="H1579" t="str">
        <f>IFERROR(INDEX(menu_items!$C:$C,MATCH(F1579,menu_items!$A:$A,0)),"Unknown value")</f>
        <v>Italian</v>
      </c>
      <c r="I1579" s="5">
        <f>IFERROR(INDEX(menu_items!$D:$D,MATCH(F1579,menu_items!$A:$A,0)),0)</f>
        <v>14.5</v>
      </c>
      <c r="J1579" t="str">
        <f t="shared" si="120"/>
        <v>Thu</v>
      </c>
      <c r="K1579">
        <f t="shared" si="121"/>
        <v>12</v>
      </c>
      <c r="L1579" t="str">
        <f t="shared" si="122"/>
        <v>Jan</v>
      </c>
      <c r="M1579">
        <v>16</v>
      </c>
      <c r="N1579">
        <f t="shared" si="123"/>
        <v>2</v>
      </c>
      <c r="O1579" s="5">
        <f t="shared" si="124"/>
        <v>30</v>
      </c>
    </row>
    <row r="1580" spans="1:15" x14ac:dyDescent="0.25">
      <c r="A1580">
        <v>1597</v>
      </c>
      <c r="B1580">
        <v>713</v>
      </c>
      <c r="C1580">
        <f>IF(COUNTIF($B$2:B1580,B1580)=1,1,0)</f>
        <v>0</v>
      </c>
      <c r="D1580" s="1">
        <v>44938</v>
      </c>
      <c r="E1580" s="2">
        <v>0.68884259259259262</v>
      </c>
      <c r="F1580">
        <v>128</v>
      </c>
      <c r="G1580" t="str">
        <f>IFERROR(INDEX(menu_items!$B:$B,MATCH(F1580,menu_items!$A:$A,0)),"Unknown value")</f>
        <v>Cheese Lasagna</v>
      </c>
      <c r="H1580" t="str">
        <f>IFERROR(INDEX(menu_items!$C:$C,MATCH(F1580,menu_items!$A:$A,0)),"Unknown value")</f>
        <v>Italian</v>
      </c>
      <c r="I1580" s="5">
        <f>IFERROR(INDEX(menu_items!$D:$D,MATCH(F1580,menu_items!$A:$A,0)),0)</f>
        <v>15.5</v>
      </c>
      <c r="J1580" t="str">
        <f t="shared" si="120"/>
        <v>Thu</v>
      </c>
      <c r="K1580">
        <f t="shared" si="121"/>
        <v>12</v>
      </c>
      <c r="L1580" t="str">
        <f t="shared" si="122"/>
        <v>Jan</v>
      </c>
      <c r="M1580">
        <v>16</v>
      </c>
      <c r="N1580">
        <f t="shared" si="123"/>
        <v>2</v>
      </c>
      <c r="O1580" s="5">
        <f t="shared" si="124"/>
        <v>30</v>
      </c>
    </row>
    <row r="1581" spans="1:15" x14ac:dyDescent="0.25">
      <c r="A1581">
        <v>1598</v>
      </c>
      <c r="B1581">
        <v>714</v>
      </c>
      <c r="C1581">
        <f>IF(COUNTIF($B$2:B1581,B1581)=1,1,0)</f>
        <v>1</v>
      </c>
      <c r="D1581" s="1">
        <v>44938</v>
      </c>
      <c r="E1581" s="2">
        <v>0.70495370370370369</v>
      </c>
      <c r="F1581">
        <v>108</v>
      </c>
      <c r="G1581" t="str">
        <f>IFERROR(INDEX(menu_items!$B:$B,MATCH(F1581,menu_items!$A:$A,0)),"Unknown value")</f>
        <v>Tofu Pad Thai</v>
      </c>
      <c r="H1581" t="str">
        <f>IFERROR(INDEX(menu_items!$C:$C,MATCH(F1581,menu_items!$A:$A,0)),"Unknown value")</f>
        <v>Asian</v>
      </c>
      <c r="I1581" s="5">
        <f>IFERROR(INDEX(menu_items!$D:$D,MATCH(F1581,menu_items!$A:$A,0)),0)</f>
        <v>14.5</v>
      </c>
      <c r="J1581" t="str">
        <f t="shared" si="120"/>
        <v>Thu</v>
      </c>
      <c r="K1581">
        <f t="shared" si="121"/>
        <v>12</v>
      </c>
      <c r="L1581" t="str">
        <f t="shared" si="122"/>
        <v>Jan</v>
      </c>
      <c r="M1581">
        <v>16</v>
      </c>
      <c r="N1581">
        <f t="shared" si="123"/>
        <v>4</v>
      </c>
      <c r="O1581" s="5">
        <f t="shared" si="124"/>
        <v>68.350000000000009</v>
      </c>
    </row>
    <row r="1582" spans="1:15" x14ac:dyDescent="0.25">
      <c r="A1582">
        <v>1599</v>
      </c>
      <c r="B1582">
        <v>714</v>
      </c>
      <c r="C1582">
        <f>IF(COUNTIF($B$2:B1582,B1582)=1,1,0)</f>
        <v>0</v>
      </c>
      <c r="D1582" s="1">
        <v>44938</v>
      </c>
      <c r="E1582" s="2">
        <v>0.70495370370370369</v>
      </c>
      <c r="F1582">
        <v>109</v>
      </c>
      <c r="G1582" t="str">
        <f>IFERROR(INDEX(menu_items!$B:$B,MATCH(F1582,menu_items!$A:$A,0)),"Unknown value")</f>
        <v>Korean Beef Bowl</v>
      </c>
      <c r="H1582" t="str">
        <f>IFERROR(INDEX(menu_items!$C:$C,MATCH(F1582,menu_items!$A:$A,0)),"Unknown value")</f>
        <v>Asian</v>
      </c>
      <c r="I1582" s="5">
        <f>IFERROR(INDEX(menu_items!$D:$D,MATCH(F1582,menu_items!$A:$A,0)),0)</f>
        <v>17.95</v>
      </c>
      <c r="J1582" t="str">
        <f t="shared" si="120"/>
        <v>Thu</v>
      </c>
      <c r="K1582">
        <f t="shared" si="121"/>
        <v>12</v>
      </c>
      <c r="L1582" t="str">
        <f t="shared" si="122"/>
        <v>Jan</v>
      </c>
      <c r="M1582">
        <v>16</v>
      </c>
      <c r="N1582">
        <f t="shared" si="123"/>
        <v>4</v>
      </c>
      <c r="O1582" s="5">
        <f t="shared" si="124"/>
        <v>68.350000000000009</v>
      </c>
    </row>
    <row r="1583" spans="1:15" x14ac:dyDescent="0.25">
      <c r="A1583">
        <v>1600</v>
      </c>
      <c r="B1583">
        <v>714</v>
      </c>
      <c r="C1583">
        <f>IF(COUNTIF($B$2:B1583,B1583)=1,1,0)</f>
        <v>0</v>
      </c>
      <c r="D1583" s="1">
        <v>44938</v>
      </c>
      <c r="E1583" s="2">
        <v>0.70495370370370369</v>
      </c>
      <c r="F1583">
        <v>109</v>
      </c>
      <c r="G1583" t="str">
        <f>IFERROR(INDEX(menu_items!$B:$B,MATCH(F1583,menu_items!$A:$A,0)),"Unknown value")</f>
        <v>Korean Beef Bowl</v>
      </c>
      <c r="H1583" t="str">
        <f>IFERROR(INDEX(menu_items!$C:$C,MATCH(F1583,menu_items!$A:$A,0)),"Unknown value")</f>
        <v>Asian</v>
      </c>
      <c r="I1583" s="5">
        <f>IFERROR(INDEX(menu_items!$D:$D,MATCH(F1583,menu_items!$A:$A,0)),0)</f>
        <v>17.95</v>
      </c>
      <c r="J1583" t="str">
        <f t="shared" si="120"/>
        <v>Thu</v>
      </c>
      <c r="K1583">
        <f t="shared" si="121"/>
        <v>12</v>
      </c>
      <c r="L1583" t="str">
        <f t="shared" si="122"/>
        <v>Jan</v>
      </c>
      <c r="M1583">
        <v>16</v>
      </c>
      <c r="N1583">
        <f t="shared" si="123"/>
        <v>4</v>
      </c>
      <c r="O1583" s="5">
        <f t="shared" si="124"/>
        <v>68.350000000000009</v>
      </c>
    </row>
    <row r="1584" spans="1:15" x14ac:dyDescent="0.25">
      <c r="A1584">
        <v>1601</v>
      </c>
      <c r="B1584">
        <v>714</v>
      </c>
      <c r="C1584">
        <f>IF(COUNTIF($B$2:B1584,B1584)=1,1,0)</f>
        <v>0</v>
      </c>
      <c r="D1584" s="1">
        <v>44938</v>
      </c>
      <c r="E1584" s="2">
        <v>0.70495370370370369</v>
      </c>
      <c r="F1584">
        <v>110</v>
      </c>
      <c r="G1584" t="str">
        <f>IFERROR(INDEX(menu_items!$B:$B,MATCH(F1584,menu_items!$A:$A,0)),"Unknown value")</f>
        <v>Pork Ramen</v>
      </c>
      <c r="H1584" t="str">
        <f>IFERROR(INDEX(menu_items!$C:$C,MATCH(F1584,menu_items!$A:$A,0)),"Unknown value")</f>
        <v>Asian</v>
      </c>
      <c r="I1584" s="5">
        <f>IFERROR(INDEX(menu_items!$D:$D,MATCH(F1584,menu_items!$A:$A,0)),0)</f>
        <v>17.95</v>
      </c>
      <c r="J1584" t="str">
        <f t="shared" ref="J1584:J1646" si="125">TEXT(D1584,"ddd")</f>
        <v>Thu</v>
      </c>
      <c r="K1584">
        <f t="shared" ref="K1584:K1646" si="126">DAY(D1584)</f>
        <v>12</v>
      </c>
      <c r="L1584" t="str">
        <f t="shared" ref="L1584:L1646" si="127">TEXT(D1584,"mmm")</f>
        <v>Jan</v>
      </c>
      <c r="M1584">
        <v>16</v>
      </c>
      <c r="N1584">
        <f t="shared" si="123"/>
        <v>4</v>
      </c>
      <c r="O1584" s="5">
        <f t="shared" si="124"/>
        <v>68.350000000000009</v>
      </c>
    </row>
    <row r="1585" spans="1:15" x14ac:dyDescent="0.25">
      <c r="A1585">
        <v>1602</v>
      </c>
      <c r="B1585">
        <v>715</v>
      </c>
      <c r="C1585">
        <f>IF(COUNTIF($B$2:B1585,B1585)=1,1,0)</f>
        <v>1</v>
      </c>
      <c r="D1585" s="1">
        <v>44938</v>
      </c>
      <c r="E1585" s="2">
        <v>0.71218749999999997</v>
      </c>
      <c r="F1585">
        <v>113</v>
      </c>
      <c r="G1585" t="str">
        <f>IFERROR(INDEX(menu_items!$B:$B,MATCH(F1585,menu_items!$A:$A,0)),"Unknown value")</f>
        <v>Edamame</v>
      </c>
      <c r="H1585" t="str">
        <f>IFERROR(INDEX(menu_items!$C:$C,MATCH(F1585,menu_items!$A:$A,0)),"Unknown value")</f>
        <v>Asian</v>
      </c>
      <c r="I1585" s="5">
        <f>IFERROR(INDEX(menu_items!$D:$D,MATCH(F1585,menu_items!$A:$A,0)),0)</f>
        <v>5</v>
      </c>
      <c r="J1585" t="str">
        <f t="shared" si="125"/>
        <v>Thu</v>
      </c>
      <c r="K1585">
        <f t="shared" si="126"/>
        <v>12</v>
      </c>
      <c r="L1585" t="str">
        <f t="shared" si="127"/>
        <v>Jan</v>
      </c>
      <c r="M1585">
        <v>17</v>
      </c>
      <c r="N1585">
        <f t="shared" si="123"/>
        <v>3</v>
      </c>
      <c r="O1585" s="5">
        <f t="shared" si="124"/>
        <v>37.9</v>
      </c>
    </row>
    <row r="1586" spans="1:15" x14ac:dyDescent="0.25">
      <c r="A1586">
        <v>1603</v>
      </c>
      <c r="B1586">
        <v>715</v>
      </c>
      <c r="C1586">
        <f>IF(COUNTIF($B$2:B1586,B1586)=1,1,0)</f>
        <v>0</v>
      </c>
      <c r="D1586" s="1">
        <v>44938</v>
      </c>
      <c r="E1586" s="2">
        <v>0.71218749999999997</v>
      </c>
      <c r="F1586">
        <v>118</v>
      </c>
      <c r="G1586" t="str">
        <f>IFERROR(INDEX(menu_items!$B:$B,MATCH(F1586,menu_items!$A:$A,0)),"Unknown value")</f>
        <v>Steak Burrito</v>
      </c>
      <c r="H1586" t="str">
        <f>IFERROR(INDEX(menu_items!$C:$C,MATCH(F1586,menu_items!$A:$A,0)),"Unknown value")</f>
        <v>Mexican</v>
      </c>
      <c r="I1586" s="5">
        <f>IFERROR(INDEX(menu_items!$D:$D,MATCH(F1586,menu_items!$A:$A,0)),0)</f>
        <v>14.95</v>
      </c>
      <c r="J1586" t="str">
        <f t="shared" si="125"/>
        <v>Thu</v>
      </c>
      <c r="K1586">
        <f t="shared" si="126"/>
        <v>12</v>
      </c>
      <c r="L1586" t="str">
        <f t="shared" si="127"/>
        <v>Jan</v>
      </c>
      <c r="M1586">
        <v>17</v>
      </c>
      <c r="N1586">
        <f t="shared" si="123"/>
        <v>3</v>
      </c>
      <c r="O1586" s="5">
        <f t="shared" si="124"/>
        <v>37.9</v>
      </c>
    </row>
    <row r="1587" spans="1:15" x14ac:dyDescent="0.25">
      <c r="A1587">
        <v>1604</v>
      </c>
      <c r="B1587">
        <v>715</v>
      </c>
      <c r="C1587">
        <f>IF(COUNTIF($B$2:B1587,B1587)=1,1,0)</f>
        <v>0</v>
      </c>
      <c r="D1587" s="1">
        <v>44938</v>
      </c>
      <c r="E1587" s="2">
        <v>0.71218749999999997</v>
      </c>
      <c r="F1587">
        <v>131</v>
      </c>
      <c r="G1587" t="str">
        <f>IFERROR(INDEX(menu_items!$B:$B,MATCH(F1587,menu_items!$A:$A,0)),"Unknown value")</f>
        <v>Chicken Parmesan</v>
      </c>
      <c r="H1587" t="str">
        <f>IFERROR(INDEX(menu_items!$C:$C,MATCH(F1587,menu_items!$A:$A,0)),"Unknown value")</f>
        <v>Italian</v>
      </c>
      <c r="I1587" s="5">
        <f>IFERROR(INDEX(menu_items!$D:$D,MATCH(F1587,menu_items!$A:$A,0)),0)</f>
        <v>17.95</v>
      </c>
      <c r="J1587" t="str">
        <f t="shared" si="125"/>
        <v>Thu</v>
      </c>
      <c r="K1587">
        <f t="shared" si="126"/>
        <v>12</v>
      </c>
      <c r="L1587" t="str">
        <f t="shared" si="127"/>
        <v>Jan</v>
      </c>
      <c r="M1587">
        <v>17</v>
      </c>
      <c r="N1587">
        <f t="shared" si="123"/>
        <v>3</v>
      </c>
      <c r="O1587" s="5">
        <f t="shared" si="124"/>
        <v>37.9</v>
      </c>
    </row>
    <row r="1588" spans="1:15" x14ac:dyDescent="0.25">
      <c r="A1588">
        <v>1605</v>
      </c>
      <c r="B1588">
        <v>716</v>
      </c>
      <c r="C1588">
        <f>IF(COUNTIF($B$2:B1588,B1588)=1,1,0)</f>
        <v>1</v>
      </c>
      <c r="D1588" s="1">
        <v>44938</v>
      </c>
      <c r="E1588" s="2">
        <v>0.71255787037037033</v>
      </c>
      <c r="F1588">
        <v>107</v>
      </c>
      <c r="G1588" t="str">
        <f>IFERROR(INDEX(menu_items!$B:$B,MATCH(F1588,menu_items!$A:$A,0)),"Unknown value")</f>
        <v>Orange Chicken</v>
      </c>
      <c r="H1588" t="str">
        <f>IFERROR(INDEX(menu_items!$C:$C,MATCH(F1588,menu_items!$A:$A,0)),"Unknown value")</f>
        <v>Asian</v>
      </c>
      <c r="I1588" s="5">
        <f>IFERROR(INDEX(menu_items!$D:$D,MATCH(F1588,menu_items!$A:$A,0)),0)</f>
        <v>16.5</v>
      </c>
      <c r="J1588" t="str">
        <f t="shared" si="125"/>
        <v>Thu</v>
      </c>
      <c r="K1588">
        <f t="shared" si="126"/>
        <v>12</v>
      </c>
      <c r="L1588" t="str">
        <f t="shared" si="127"/>
        <v>Jan</v>
      </c>
      <c r="M1588">
        <v>17</v>
      </c>
      <c r="N1588">
        <f t="shared" si="123"/>
        <v>1</v>
      </c>
      <c r="O1588" s="5">
        <f t="shared" si="124"/>
        <v>16.5</v>
      </c>
    </row>
    <row r="1589" spans="1:15" x14ac:dyDescent="0.25">
      <c r="A1589">
        <v>1606</v>
      </c>
      <c r="B1589">
        <v>717</v>
      </c>
      <c r="C1589">
        <f>IF(COUNTIF($B$2:B1589,B1589)=1,1,0)</f>
        <v>1</v>
      </c>
      <c r="D1589" s="1">
        <v>44938</v>
      </c>
      <c r="E1589" s="2">
        <v>0.72550925925925924</v>
      </c>
      <c r="F1589">
        <v>101</v>
      </c>
      <c r="G1589" t="str">
        <f>IFERROR(INDEX(menu_items!$B:$B,MATCH(F1589,menu_items!$A:$A,0)),"Unknown value")</f>
        <v>Hamburger</v>
      </c>
      <c r="H1589" t="str">
        <f>IFERROR(INDEX(menu_items!$C:$C,MATCH(F1589,menu_items!$A:$A,0)),"Unknown value")</f>
        <v>American</v>
      </c>
      <c r="I1589" s="5">
        <f>IFERROR(INDEX(menu_items!$D:$D,MATCH(F1589,menu_items!$A:$A,0)),0)</f>
        <v>12.95</v>
      </c>
      <c r="J1589" t="str">
        <f t="shared" si="125"/>
        <v>Thu</v>
      </c>
      <c r="K1589">
        <f t="shared" si="126"/>
        <v>12</v>
      </c>
      <c r="L1589" t="str">
        <f t="shared" si="127"/>
        <v>Jan</v>
      </c>
      <c r="M1589">
        <v>17</v>
      </c>
      <c r="N1589">
        <f t="shared" si="123"/>
        <v>2</v>
      </c>
      <c r="O1589" s="5">
        <f t="shared" si="124"/>
        <v>19.95</v>
      </c>
    </row>
    <row r="1590" spans="1:15" x14ac:dyDescent="0.25">
      <c r="A1590">
        <v>1607</v>
      </c>
      <c r="B1590">
        <v>717</v>
      </c>
      <c r="C1590">
        <f>IF(COUNTIF($B$2:B1590,B1590)=1,1,0)</f>
        <v>0</v>
      </c>
      <c r="D1590" s="1">
        <v>44938</v>
      </c>
      <c r="E1590" s="2">
        <v>0.72550925925925924</v>
      </c>
      <c r="F1590">
        <v>105</v>
      </c>
      <c r="G1590" t="str">
        <f>IFERROR(INDEX(menu_items!$B:$B,MATCH(F1590,menu_items!$A:$A,0)),"Unknown value")</f>
        <v>Mac &amp; Cheese</v>
      </c>
      <c r="H1590" t="str">
        <f>IFERROR(INDEX(menu_items!$C:$C,MATCH(F1590,menu_items!$A:$A,0)),"Unknown value")</f>
        <v>American</v>
      </c>
      <c r="I1590" s="5">
        <f>IFERROR(INDEX(menu_items!$D:$D,MATCH(F1590,menu_items!$A:$A,0)),0)</f>
        <v>7</v>
      </c>
      <c r="J1590" t="str">
        <f t="shared" si="125"/>
        <v>Thu</v>
      </c>
      <c r="K1590">
        <f t="shared" si="126"/>
        <v>12</v>
      </c>
      <c r="L1590" t="str">
        <f t="shared" si="127"/>
        <v>Jan</v>
      </c>
      <c r="M1590">
        <v>17</v>
      </c>
      <c r="N1590">
        <f t="shared" si="123"/>
        <v>2</v>
      </c>
      <c r="O1590" s="5">
        <f t="shared" si="124"/>
        <v>19.95</v>
      </c>
    </row>
    <row r="1591" spans="1:15" x14ac:dyDescent="0.25">
      <c r="A1591">
        <v>1608</v>
      </c>
      <c r="B1591">
        <v>718</v>
      </c>
      <c r="C1591">
        <f>IF(COUNTIF($B$2:B1591,B1591)=1,1,0)</f>
        <v>1</v>
      </c>
      <c r="D1591" s="1">
        <v>44938</v>
      </c>
      <c r="E1591" s="2">
        <v>0.74062499999999998</v>
      </c>
      <c r="F1591">
        <v>102</v>
      </c>
      <c r="G1591" t="str">
        <f>IFERROR(INDEX(menu_items!$B:$B,MATCH(F1591,menu_items!$A:$A,0)),"Unknown value")</f>
        <v>Cheeseburger</v>
      </c>
      <c r="H1591" t="str">
        <f>IFERROR(INDEX(menu_items!$C:$C,MATCH(F1591,menu_items!$A:$A,0)),"Unknown value")</f>
        <v>American</v>
      </c>
      <c r="I1591" s="5">
        <f>IFERROR(INDEX(menu_items!$D:$D,MATCH(F1591,menu_items!$A:$A,0)),0)</f>
        <v>13.95</v>
      </c>
      <c r="J1591" t="str">
        <f t="shared" si="125"/>
        <v>Thu</v>
      </c>
      <c r="K1591">
        <f t="shared" si="126"/>
        <v>12</v>
      </c>
      <c r="L1591" t="str">
        <f t="shared" si="127"/>
        <v>Jan</v>
      </c>
      <c r="M1591">
        <v>17</v>
      </c>
      <c r="N1591">
        <f t="shared" si="123"/>
        <v>2</v>
      </c>
      <c r="O1591" s="5">
        <f t="shared" si="124"/>
        <v>20.95</v>
      </c>
    </row>
    <row r="1592" spans="1:15" x14ac:dyDescent="0.25">
      <c r="A1592">
        <v>1609</v>
      </c>
      <c r="B1592">
        <v>718</v>
      </c>
      <c r="C1592">
        <f>IF(COUNTIF($B$2:B1592,B1592)=1,1,0)</f>
        <v>0</v>
      </c>
      <c r="D1592" s="1">
        <v>44938</v>
      </c>
      <c r="E1592" s="2">
        <v>0.74062499999999998</v>
      </c>
      <c r="F1592">
        <v>105</v>
      </c>
      <c r="G1592" t="str">
        <f>IFERROR(INDEX(menu_items!$B:$B,MATCH(F1592,menu_items!$A:$A,0)),"Unknown value")</f>
        <v>Mac &amp; Cheese</v>
      </c>
      <c r="H1592" t="str">
        <f>IFERROR(INDEX(menu_items!$C:$C,MATCH(F1592,menu_items!$A:$A,0)),"Unknown value")</f>
        <v>American</v>
      </c>
      <c r="I1592" s="5">
        <f>IFERROR(INDEX(menu_items!$D:$D,MATCH(F1592,menu_items!$A:$A,0)),0)</f>
        <v>7</v>
      </c>
      <c r="J1592" t="str">
        <f t="shared" si="125"/>
        <v>Thu</v>
      </c>
      <c r="K1592">
        <f t="shared" si="126"/>
        <v>12</v>
      </c>
      <c r="L1592" t="str">
        <f t="shared" si="127"/>
        <v>Jan</v>
      </c>
      <c r="M1592">
        <v>17</v>
      </c>
      <c r="N1592">
        <f t="shared" si="123"/>
        <v>2</v>
      </c>
      <c r="O1592" s="5">
        <f t="shared" si="124"/>
        <v>20.95</v>
      </c>
    </row>
    <row r="1593" spans="1:15" x14ac:dyDescent="0.25">
      <c r="A1593">
        <v>1610</v>
      </c>
      <c r="B1593">
        <v>719</v>
      </c>
      <c r="C1593">
        <f>IF(COUNTIF($B$2:B1593,B1593)=1,1,0)</f>
        <v>1</v>
      </c>
      <c r="D1593" s="1">
        <v>44938</v>
      </c>
      <c r="E1593" s="2">
        <v>0.7447569444444444</v>
      </c>
      <c r="F1593">
        <v>101</v>
      </c>
      <c r="G1593" t="str">
        <f>IFERROR(INDEX(menu_items!$B:$B,MATCH(F1593,menu_items!$A:$A,0)),"Unknown value")</f>
        <v>Hamburger</v>
      </c>
      <c r="H1593" t="str">
        <f>IFERROR(INDEX(menu_items!$C:$C,MATCH(F1593,menu_items!$A:$A,0)),"Unknown value")</f>
        <v>American</v>
      </c>
      <c r="I1593" s="5">
        <f>IFERROR(INDEX(menu_items!$D:$D,MATCH(F1593,menu_items!$A:$A,0)),0)</f>
        <v>12.95</v>
      </c>
      <c r="J1593" t="str">
        <f t="shared" si="125"/>
        <v>Thu</v>
      </c>
      <c r="K1593">
        <f t="shared" si="126"/>
        <v>12</v>
      </c>
      <c r="L1593" t="str">
        <f t="shared" si="127"/>
        <v>Jan</v>
      </c>
      <c r="M1593">
        <v>17</v>
      </c>
      <c r="N1593">
        <f t="shared" si="123"/>
        <v>2</v>
      </c>
      <c r="O1593" s="5">
        <f t="shared" si="124"/>
        <v>28.45</v>
      </c>
    </row>
    <row r="1594" spans="1:15" x14ac:dyDescent="0.25">
      <c r="A1594">
        <v>1611</v>
      </c>
      <c r="B1594">
        <v>719</v>
      </c>
      <c r="C1594">
        <f>IF(COUNTIF($B$2:B1594,B1594)=1,1,0)</f>
        <v>0</v>
      </c>
      <c r="D1594" s="1">
        <v>44938</v>
      </c>
      <c r="E1594" s="2">
        <v>0.7447569444444444</v>
      </c>
      <c r="F1594">
        <v>129</v>
      </c>
      <c r="G1594" t="str">
        <f>IFERROR(INDEX(menu_items!$B:$B,MATCH(F1594,menu_items!$A:$A,0)),"Unknown value")</f>
        <v>Mushroom Ravioli</v>
      </c>
      <c r="H1594" t="str">
        <f>IFERROR(INDEX(menu_items!$C:$C,MATCH(F1594,menu_items!$A:$A,0)),"Unknown value")</f>
        <v>Italian</v>
      </c>
      <c r="I1594" s="5">
        <f>IFERROR(INDEX(menu_items!$D:$D,MATCH(F1594,menu_items!$A:$A,0)),0)</f>
        <v>15.5</v>
      </c>
      <c r="J1594" t="str">
        <f t="shared" si="125"/>
        <v>Thu</v>
      </c>
      <c r="K1594">
        <f t="shared" si="126"/>
        <v>12</v>
      </c>
      <c r="L1594" t="str">
        <f t="shared" si="127"/>
        <v>Jan</v>
      </c>
      <c r="M1594">
        <v>17</v>
      </c>
      <c r="N1594">
        <f t="shared" si="123"/>
        <v>2</v>
      </c>
      <c r="O1594" s="5">
        <f t="shared" si="124"/>
        <v>28.45</v>
      </c>
    </row>
    <row r="1595" spans="1:15" x14ac:dyDescent="0.25">
      <c r="A1595">
        <v>1612</v>
      </c>
      <c r="B1595">
        <v>720</v>
      </c>
      <c r="C1595">
        <f>IF(COUNTIF($B$2:B1595,B1595)=1,1,0)</f>
        <v>1</v>
      </c>
      <c r="D1595" s="1">
        <v>44938</v>
      </c>
      <c r="E1595" s="2">
        <v>0.74582175925925931</v>
      </c>
      <c r="F1595">
        <v>126</v>
      </c>
      <c r="G1595" t="str">
        <f>IFERROR(INDEX(menu_items!$B:$B,MATCH(F1595,menu_items!$A:$A,0)),"Unknown value")</f>
        <v>Fettuccine Alfredo</v>
      </c>
      <c r="H1595" t="str">
        <f>IFERROR(INDEX(menu_items!$C:$C,MATCH(F1595,menu_items!$A:$A,0)),"Unknown value")</f>
        <v>Italian</v>
      </c>
      <c r="I1595" s="5">
        <f>IFERROR(INDEX(menu_items!$D:$D,MATCH(F1595,menu_items!$A:$A,0)),0)</f>
        <v>14.5</v>
      </c>
      <c r="J1595" t="str">
        <f t="shared" si="125"/>
        <v>Thu</v>
      </c>
      <c r="K1595">
        <f t="shared" si="126"/>
        <v>12</v>
      </c>
      <c r="L1595" t="str">
        <f t="shared" si="127"/>
        <v>Jan</v>
      </c>
      <c r="M1595">
        <v>17</v>
      </c>
      <c r="N1595">
        <f t="shared" si="123"/>
        <v>4</v>
      </c>
      <c r="O1595" s="5">
        <f t="shared" si="124"/>
        <v>55.349999999999994</v>
      </c>
    </row>
    <row r="1596" spans="1:15" x14ac:dyDescent="0.25">
      <c r="A1596">
        <v>1613</v>
      </c>
      <c r="B1596">
        <v>720</v>
      </c>
      <c r="C1596">
        <f>IF(COUNTIF($B$2:B1596,B1596)=1,1,0)</f>
        <v>0</v>
      </c>
      <c r="D1596" s="1">
        <v>44938</v>
      </c>
      <c r="E1596" s="2">
        <v>0.74582175925925931</v>
      </c>
      <c r="F1596">
        <v>111</v>
      </c>
      <c r="G1596" t="str">
        <f>IFERROR(INDEX(menu_items!$B:$B,MATCH(F1596,menu_items!$A:$A,0)),"Unknown value")</f>
        <v>California Roll</v>
      </c>
      <c r="H1596" t="str">
        <f>IFERROR(INDEX(menu_items!$C:$C,MATCH(F1596,menu_items!$A:$A,0)),"Unknown value")</f>
        <v>Asian</v>
      </c>
      <c r="I1596" s="5">
        <f>IFERROR(INDEX(menu_items!$D:$D,MATCH(F1596,menu_items!$A:$A,0)),0)</f>
        <v>11.95</v>
      </c>
      <c r="J1596" t="str">
        <f t="shared" si="125"/>
        <v>Thu</v>
      </c>
      <c r="K1596">
        <f t="shared" si="126"/>
        <v>12</v>
      </c>
      <c r="L1596" t="str">
        <f t="shared" si="127"/>
        <v>Jan</v>
      </c>
      <c r="M1596">
        <v>17</v>
      </c>
      <c r="N1596">
        <f t="shared" si="123"/>
        <v>4</v>
      </c>
      <c r="O1596" s="5">
        <f t="shared" si="124"/>
        <v>55.349999999999994</v>
      </c>
    </row>
    <row r="1597" spans="1:15" x14ac:dyDescent="0.25">
      <c r="A1597">
        <v>1614</v>
      </c>
      <c r="B1597">
        <v>720</v>
      </c>
      <c r="C1597">
        <f>IF(COUNTIF($B$2:B1597,B1597)=1,1,0)</f>
        <v>0</v>
      </c>
      <c r="D1597" s="1">
        <v>44938</v>
      </c>
      <c r="E1597" s="2">
        <v>0.74582175925925931</v>
      </c>
      <c r="F1597">
        <v>112</v>
      </c>
      <c r="G1597" t="str">
        <f>IFERROR(INDEX(menu_items!$B:$B,MATCH(F1597,menu_items!$A:$A,0)),"Unknown value")</f>
        <v>Salmon Roll</v>
      </c>
      <c r="H1597" t="str">
        <f>IFERROR(INDEX(menu_items!$C:$C,MATCH(F1597,menu_items!$A:$A,0)),"Unknown value")</f>
        <v>Asian</v>
      </c>
      <c r="I1597" s="5">
        <f>IFERROR(INDEX(menu_items!$D:$D,MATCH(F1597,menu_items!$A:$A,0)),0)</f>
        <v>14.95</v>
      </c>
      <c r="J1597" t="str">
        <f t="shared" si="125"/>
        <v>Thu</v>
      </c>
      <c r="K1597">
        <f t="shared" si="126"/>
        <v>12</v>
      </c>
      <c r="L1597" t="str">
        <f t="shared" si="127"/>
        <v>Jan</v>
      </c>
      <c r="M1597">
        <v>17</v>
      </c>
      <c r="N1597">
        <f t="shared" si="123"/>
        <v>4</v>
      </c>
      <c r="O1597" s="5">
        <f t="shared" si="124"/>
        <v>55.349999999999994</v>
      </c>
    </row>
    <row r="1598" spans="1:15" x14ac:dyDescent="0.25">
      <c r="A1598">
        <v>1615</v>
      </c>
      <c r="B1598">
        <v>720</v>
      </c>
      <c r="C1598">
        <f>IF(COUNTIF($B$2:B1598,B1598)=1,1,0)</f>
        <v>0</v>
      </c>
      <c r="D1598" s="1">
        <v>44938</v>
      </c>
      <c r="E1598" s="2">
        <v>0.74582175925925931</v>
      </c>
      <c r="F1598">
        <v>120</v>
      </c>
      <c r="G1598" t="str">
        <f>IFERROR(INDEX(menu_items!$B:$B,MATCH(F1598,menu_items!$A:$A,0)),"Unknown value")</f>
        <v>Steak Torta</v>
      </c>
      <c r="H1598" t="str">
        <f>IFERROR(INDEX(menu_items!$C:$C,MATCH(F1598,menu_items!$A:$A,0)),"Unknown value")</f>
        <v>Mexican</v>
      </c>
      <c r="I1598" s="5">
        <f>IFERROR(INDEX(menu_items!$D:$D,MATCH(F1598,menu_items!$A:$A,0)),0)</f>
        <v>13.95</v>
      </c>
      <c r="J1598" t="str">
        <f t="shared" si="125"/>
        <v>Thu</v>
      </c>
      <c r="K1598">
        <f t="shared" si="126"/>
        <v>12</v>
      </c>
      <c r="L1598" t="str">
        <f t="shared" si="127"/>
        <v>Jan</v>
      </c>
      <c r="M1598">
        <v>17</v>
      </c>
      <c r="N1598">
        <f t="shared" si="123"/>
        <v>4</v>
      </c>
      <c r="O1598" s="5">
        <f t="shared" si="124"/>
        <v>55.349999999999994</v>
      </c>
    </row>
    <row r="1599" spans="1:15" x14ac:dyDescent="0.25">
      <c r="A1599">
        <v>1616</v>
      </c>
      <c r="B1599">
        <v>721</v>
      </c>
      <c r="C1599">
        <f>IF(COUNTIF($B$2:B1599,B1599)=1,1,0)</f>
        <v>1</v>
      </c>
      <c r="D1599" s="1">
        <v>44938</v>
      </c>
      <c r="E1599" s="2">
        <v>0.76197916666666665</v>
      </c>
      <c r="F1599">
        <v>108</v>
      </c>
      <c r="G1599" t="str">
        <f>IFERROR(INDEX(menu_items!$B:$B,MATCH(F1599,menu_items!$A:$A,0)),"Unknown value")</f>
        <v>Tofu Pad Thai</v>
      </c>
      <c r="H1599" t="str">
        <f>IFERROR(INDEX(menu_items!$C:$C,MATCH(F1599,menu_items!$A:$A,0)),"Unknown value")</f>
        <v>Asian</v>
      </c>
      <c r="I1599" s="5">
        <f>IFERROR(INDEX(menu_items!$D:$D,MATCH(F1599,menu_items!$A:$A,0)),0)</f>
        <v>14.5</v>
      </c>
      <c r="J1599" t="str">
        <f t="shared" si="125"/>
        <v>Thu</v>
      </c>
      <c r="K1599">
        <f t="shared" si="126"/>
        <v>12</v>
      </c>
      <c r="L1599" t="str">
        <f t="shared" si="127"/>
        <v>Jan</v>
      </c>
      <c r="M1599">
        <v>18</v>
      </c>
      <c r="N1599">
        <f t="shared" si="123"/>
        <v>2</v>
      </c>
      <c r="O1599" s="5">
        <f t="shared" si="124"/>
        <v>21.5</v>
      </c>
    </row>
    <row r="1600" spans="1:15" x14ac:dyDescent="0.25">
      <c r="A1600">
        <v>1617</v>
      </c>
      <c r="B1600">
        <v>721</v>
      </c>
      <c r="C1600">
        <f>IF(COUNTIF($B$2:B1600,B1600)=1,1,0)</f>
        <v>0</v>
      </c>
      <c r="D1600" s="1">
        <v>44938</v>
      </c>
      <c r="E1600" s="2">
        <v>0.76197916666666665</v>
      </c>
      <c r="F1600">
        <v>122</v>
      </c>
      <c r="G1600" t="str">
        <f>IFERROR(INDEX(menu_items!$B:$B,MATCH(F1600,menu_items!$A:$A,0)),"Unknown value")</f>
        <v>Chips &amp; Salsa</v>
      </c>
      <c r="H1600" t="str">
        <f>IFERROR(INDEX(menu_items!$C:$C,MATCH(F1600,menu_items!$A:$A,0)),"Unknown value")</f>
        <v>Mexican</v>
      </c>
      <c r="I1600" s="5">
        <f>IFERROR(INDEX(menu_items!$D:$D,MATCH(F1600,menu_items!$A:$A,0)),0)</f>
        <v>7</v>
      </c>
      <c r="J1600" t="str">
        <f t="shared" si="125"/>
        <v>Thu</v>
      </c>
      <c r="K1600">
        <f t="shared" si="126"/>
        <v>12</v>
      </c>
      <c r="L1600" t="str">
        <f t="shared" si="127"/>
        <v>Jan</v>
      </c>
      <c r="M1600">
        <v>18</v>
      </c>
      <c r="N1600">
        <f t="shared" si="123"/>
        <v>2</v>
      </c>
      <c r="O1600" s="5">
        <f t="shared" si="124"/>
        <v>21.5</v>
      </c>
    </row>
    <row r="1601" spans="1:15" x14ac:dyDescent="0.25">
      <c r="A1601">
        <v>1618</v>
      </c>
      <c r="B1601">
        <v>722</v>
      </c>
      <c r="C1601">
        <f>IF(COUNTIF($B$2:B1601,B1601)=1,1,0)</f>
        <v>1</v>
      </c>
      <c r="D1601" s="1">
        <v>44938</v>
      </c>
      <c r="E1601" s="2">
        <v>0.7645601851851852</v>
      </c>
      <c r="F1601">
        <v>111</v>
      </c>
      <c r="G1601" t="str">
        <f>IFERROR(INDEX(menu_items!$B:$B,MATCH(F1601,menu_items!$A:$A,0)),"Unknown value")</f>
        <v>California Roll</v>
      </c>
      <c r="H1601" t="str">
        <f>IFERROR(INDEX(menu_items!$C:$C,MATCH(F1601,menu_items!$A:$A,0)),"Unknown value")</f>
        <v>Asian</v>
      </c>
      <c r="I1601" s="5">
        <f>IFERROR(INDEX(menu_items!$D:$D,MATCH(F1601,menu_items!$A:$A,0)),0)</f>
        <v>11.95</v>
      </c>
      <c r="J1601" t="str">
        <f t="shared" si="125"/>
        <v>Thu</v>
      </c>
      <c r="K1601">
        <f t="shared" si="126"/>
        <v>12</v>
      </c>
      <c r="L1601" t="str">
        <f t="shared" si="127"/>
        <v>Jan</v>
      </c>
      <c r="M1601">
        <v>18</v>
      </c>
      <c r="N1601">
        <f t="shared" si="123"/>
        <v>2</v>
      </c>
      <c r="O1601" s="5">
        <f t="shared" si="124"/>
        <v>31.9</v>
      </c>
    </row>
    <row r="1602" spans="1:15" x14ac:dyDescent="0.25">
      <c r="A1602">
        <v>1619</v>
      </c>
      <c r="B1602">
        <v>722</v>
      </c>
      <c r="C1602">
        <f>IF(COUNTIF($B$2:B1602,B1602)=1,1,0)</f>
        <v>0</v>
      </c>
      <c r="D1602" s="1">
        <v>44938</v>
      </c>
      <c r="E1602" s="2">
        <v>0.7645601851851852</v>
      </c>
      <c r="F1602">
        <v>130</v>
      </c>
      <c r="G1602" t="str">
        <f>IFERROR(INDEX(menu_items!$B:$B,MATCH(F1602,menu_items!$A:$A,0)),"Unknown value")</f>
        <v>Shrimp Scampi</v>
      </c>
      <c r="H1602" t="str">
        <f>IFERROR(INDEX(menu_items!$C:$C,MATCH(F1602,menu_items!$A:$A,0)),"Unknown value")</f>
        <v>Italian</v>
      </c>
      <c r="I1602" s="5">
        <f>IFERROR(INDEX(menu_items!$D:$D,MATCH(F1602,menu_items!$A:$A,0)),0)</f>
        <v>19.95</v>
      </c>
      <c r="J1602" t="str">
        <f t="shared" si="125"/>
        <v>Thu</v>
      </c>
      <c r="K1602">
        <f t="shared" si="126"/>
        <v>12</v>
      </c>
      <c r="L1602" t="str">
        <f t="shared" si="127"/>
        <v>Jan</v>
      </c>
      <c r="M1602">
        <v>18</v>
      </c>
      <c r="N1602">
        <f t="shared" ref="N1602:N1665" si="128">COUNTIF($B:$B,B1602)</f>
        <v>2</v>
      </c>
      <c r="O1602" s="5">
        <f t="shared" ref="O1602:O1665" si="129">SUMIF($B:$B,B1602,$I:$I)</f>
        <v>31.9</v>
      </c>
    </row>
    <row r="1603" spans="1:15" x14ac:dyDescent="0.25">
      <c r="A1603">
        <v>1620</v>
      </c>
      <c r="B1603">
        <v>723</v>
      </c>
      <c r="C1603">
        <f>IF(COUNTIF($B$2:B1603,B1603)=1,1,0)</f>
        <v>1</v>
      </c>
      <c r="D1603" s="1">
        <v>44938</v>
      </c>
      <c r="E1603" s="2">
        <v>0.76462962962962966</v>
      </c>
      <c r="F1603">
        <v>101</v>
      </c>
      <c r="G1603" t="str">
        <f>IFERROR(INDEX(menu_items!$B:$B,MATCH(F1603,menu_items!$A:$A,0)),"Unknown value")</f>
        <v>Hamburger</v>
      </c>
      <c r="H1603" t="str">
        <f>IFERROR(INDEX(menu_items!$C:$C,MATCH(F1603,menu_items!$A:$A,0)),"Unknown value")</f>
        <v>American</v>
      </c>
      <c r="I1603" s="5">
        <f>IFERROR(INDEX(menu_items!$D:$D,MATCH(F1603,menu_items!$A:$A,0)),0)</f>
        <v>12.95</v>
      </c>
      <c r="J1603" t="str">
        <f t="shared" si="125"/>
        <v>Thu</v>
      </c>
      <c r="K1603">
        <f t="shared" si="126"/>
        <v>12</v>
      </c>
      <c r="L1603" t="str">
        <f t="shared" si="127"/>
        <v>Jan</v>
      </c>
      <c r="M1603">
        <v>18</v>
      </c>
      <c r="N1603">
        <f t="shared" si="128"/>
        <v>2</v>
      </c>
      <c r="O1603" s="5">
        <f t="shared" si="129"/>
        <v>17.95</v>
      </c>
    </row>
    <row r="1604" spans="1:15" x14ac:dyDescent="0.25">
      <c r="A1604">
        <v>1621</v>
      </c>
      <c r="B1604">
        <v>723</v>
      </c>
      <c r="C1604">
        <f>IF(COUNTIF($B$2:B1604,B1604)=1,1,0)</f>
        <v>0</v>
      </c>
      <c r="D1604" s="1">
        <v>44938</v>
      </c>
      <c r="E1604" s="2">
        <v>0.76462962962962966</v>
      </c>
      <c r="F1604">
        <v>113</v>
      </c>
      <c r="G1604" t="str">
        <f>IFERROR(INDEX(menu_items!$B:$B,MATCH(F1604,menu_items!$A:$A,0)),"Unknown value")</f>
        <v>Edamame</v>
      </c>
      <c r="H1604" t="str">
        <f>IFERROR(INDEX(menu_items!$C:$C,MATCH(F1604,menu_items!$A:$A,0)),"Unknown value")</f>
        <v>Asian</v>
      </c>
      <c r="I1604" s="5">
        <f>IFERROR(INDEX(menu_items!$D:$D,MATCH(F1604,menu_items!$A:$A,0)),0)</f>
        <v>5</v>
      </c>
      <c r="J1604" t="str">
        <f t="shared" si="125"/>
        <v>Thu</v>
      </c>
      <c r="K1604">
        <f t="shared" si="126"/>
        <v>12</v>
      </c>
      <c r="L1604" t="str">
        <f t="shared" si="127"/>
        <v>Jan</v>
      </c>
      <c r="M1604">
        <v>18</v>
      </c>
      <c r="N1604">
        <f t="shared" si="128"/>
        <v>2</v>
      </c>
      <c r="O1604" s="5">
        <f t="shared" si="129"/>
        <v>17.95</v>
      </c>
    </row>
    <row r="1605" spans="1:15" x14ac:dyDescent="0.25">
      <c r="A1605">
        <v>1622</v>
      </c>
      <c r="B1605">
        <v>724</v>
      </c>
      <c r="C1605">
        <f>IF(COUNTIF($B$2:B1605,B1605)=1,1,0)</f>
        <v>1</v>
      </c>
      <c r="D1605" s="1">
        <v>44938</v>
      </c>
      <c r="E1605" s="2">
        <v>0.7672106481481481</v>
      </c>
      <c r="F1605">
        <v>107</v>
      </c>
      <c r="G1605" t="str">
        <f>IFERROR(INDEX(menu_items!$B:$B,MATCH(F1605,menu_items!$A:$A,0)),"Unknown value")</f>
        <v>Orange Chicken</v>
      </c>
      <c r="H1605" t="str">
        <f>IFERROR(INDEX(menu_items!$C:$C,MATCH(F1605,menu_items!$A:$A,0)),"Unknown value")</f>
        <v>Asian</v>
      </c>
      <c r="I1605" s="5">
        <f>IFERROR(INDEX(menu_items!$D:$D,MATCH(F1605,menu_items!$A:$A,0)),0)</f>
        <v>16.5</v>
      </c>
      <c r="J1605" t="str">
        <f t="shared" si="125"/>
        <v>Thu</v>
      </c>
      <c r="K1605">
        <f t="shared" si="126"/>
        <v>12</v>
      </c>
      <c r="L1605" t="str">
        <f t="shared" si="127"/>
        <v>Jan</v>
      </c>
      <c r="M1605">
        <v>18</v>
      </c>
      <c r="N1605">
        <f t="shared" si="128"/>
        <v>3</v>
      </c>
      <c r="O1605" s="5">
        <f t="shared" si="129"/>
        <v>38</v>
      </c>
    </row>
    <row r="1606" spans="1:15" x14ac:dyDescent="0.25">
      <c r="A1606">
        <v>1623</v>
      </c>
      <c r="B1606">
        <v>724</v>
      </c>
      <c r="C1606">
        <f>IF(COUNTIF($B$2:B1606,B1606)=1,1,0)</f>
        <v>0</v>
      </c>
      <c r="D1606" s="1">
        <v>44938</v>
      </c>
      <c r="E1606" s="2">
        <v>0.7672106481481481</v>
      </c>
      <c r="F1606">
        <v>126</v>
      </c>
      <c r="G1606" t="str">
        <f>IFERROR(INDEX(menu_items!$B:$B,MATCH(F1606,menu_items!$A:$A,0)),"Unknown value")</f>
        <v>Fettuccine Alfredo</v>
      </c>
      <c r="H1606" t="str">
        <f>IFERROR(INDEX(menu_items!$C:$C,MATCH(F1606,menu_items!$A:$A,0)),"Unknown value")</f>
        <v>Italian</v>
      </c>
      <c r="I1606" s="5">
        <f>IFERROR(INDEX(menu_items!$D:$D,MATCH(F1606,menu_items!$A:$A,0)),0)</f>
        <v>14.5</v>
      </c>
      <c r="J1606" t="str">
        <f t="shared" si="125"/>
        <v>Thu</v>
      </c>
      <c r="K1606">
        <f t="shared" si="126"/>
        <v>12</v>
      </c>
      <c r="L1606" t="str">
        <f t="shared" si="127"/>
        <v>Jan</v>
      </c>
      <c r="M1606">
        <v>18</v>
      </c>
      <c r="N1606">
        <f t="shared" si="128"/>
        <v>3</v>
      </c>
      <c r="O1606" s="5">
        <f t="shared" si="129"/>
        <v>38</v>
      </c>
    </row>
    <row r="1607" spans="1:15" x14ac:dyDescent="0.25">
      <c r="A1607">
        <v>1624</v>
      </c>
      <c r="B1607">
        <v>724</v>
      </c>
      <c r="C1607">
        <f>IF(COUNTIF($B$2:B1607,B1607)=1,1,0)</f>
        <v>0</v>
      </c>
      <c r="D1607" s="1">
        <v>44938</v>
      </c>
      <c r="E1607" s="2">
        <v>0.7672106481481481</v>
      </c>
      <c r="F1607">
        <v>105</v>
      </c>
      <c r="G1607" t="str">
        <f>IFERROR(INDEX(menu_items!$B:$B,MATCH(F1607,menu_items!$A:$A,0)),"Unknown value")</f>
        <v>Mac &amp; Cheese</v>
      </c>
      <c r="H1607" t="str">
        <f>IFERROR(INDEX(menu_items!$C:$C,MATCH(F1607,menu_items!$A:$A,0)),"Unknown value")</f>
        <v>American</v>
      </c>
      <c r="I1607" s="5">
        <f>IFERROR(INDEX(menu_items!$D:$D,MATCH(F1607,menu_items!$A:$A,0)),0)</f>
        <v>7</v>
      </c>
      <c r="J1607" t="str">
        <f t="shared" si="125"/>
        <v>Thu</v>
      </c>
      <c r="K1607">
        <f t="shared" si="126"/>
        <v>12</v>
      </c>
      <c r="L1607" t="str">
        <f t="shared" si="127"/>
        <v>Jan</v>
      </c>
      <c r="M1607">
        <v>18</v>
      </c>
      <c r="N1607">
        <f t="shared" si="128"/>
        <v>3</v>
      </c>
      <c r="O1607" s="5">
        <f t="shared" si="129"/>
        <v>38</v>
      </c>
    </row>
    <row r="1608" spans="1:15" x14ac:dyDescent="0.25">
      <c r="A1608">
        <v>1625</v>
      </c>
      <c r="B1608">
        <v>725</v>
      </c>
      <c r="C1608">
        <f>IF(COUNTIF($B$2:B1608,B1608)=1,1,0)</f>
        <v>1</v>
      </c>
      <c r="D1608" s="1">
        <v>44938</v>
      </c>
      <c r="E1608" s="2">
        <v>0.77307870370370368</v>
      </c>
      <c r="F1608">
        <v>107</v>
      </c>
      <c r="G1608" t="str">
        <f>IFERROR(INDEX(menu_items!$B:$B,MATCH(F1608,menu_items!$A:$A,0)),"Unknown value")</f>
        <v>Orange Chicken</v>
      </c>
      <c r="H1608" t="str">
        <f>IFERROR(INDEX(menu_items!$C:$C,MATCH(F1608,menu_items!$A:$A,0)),"Unknown value")</f>
        <v>Asian</v>
      </c>
      <c r="I1608" s="5">
        <f>IFERROR(INDEX(menu_items!$D:$D,MATCH(F1608,menu_items!$A:$A,0)),0)</f>
        <v>16.5</v>
      </c>
      <c r="J1608" t="str">
        <f t="shared" si="125"/>
        <v>Thu</v>
      </c>
      <c r="K1608">
        <f t="shared" si="126"/>
        <v>12</v>
      </c>
      <c r="L1608" t="str">
        <f t="shared" si="127"/>
        <v>Jan</v>
      </c>
      <c r="M1608">
        <v>18</v>
      </c>
      <c r="N1608">
        <f t="shared" si="128"/>
        <v>3</v>
      </c>
      <c r="O1608" s="5">
        <f t="shared" si="129"/>
        <v>39</v>
      </c>
    </row>
    <row r="1609" spans="1:15" x14ac:dyDescent="0.25">
      <c r="A1609">
        <v>1626</v>
      </c>
      <c r="B1609">
        <v>725</v>
      </c>
      <c r="C1609">
        <f>IF(COUNTIF($B$2:B1609,B1609)=1,1,0)</f>
        <v>0</v>
      </c>
      <c r="D1609" s="1">
        <v>44938</v>
      </c>
      <c r="E1609" s="2">
        <v>0.77307870370370368</v>
      </c>
      <c r="F1609">
        <v>129</v>
      </c>
      <c r="G1609" t="str">
        <f>IFERROR(INDEX(menu_items!$B:$B,MATCH(F1609,menu_items!$A:$A,0)),"Unknown value")</f>
        <v>Mushroom Ravioli</v>
      </c>
      <c r="H1609" t="str">
        <f>IFERROR(INDEX(menu_items!$C:$C,MATCH(F1609,menu_items!$A:$A,0)),"Unknown value")</f>
        <v>Italian</v>
      </c>
      <c r="I1609" s="5">
        <f>IFERROR(INDEX(menu_items!$D:$D,MATCH(F1609,menu_items!$A:$A,0)),0)</f>
        <v>15.5</v>
      </c>
      <c r="J1609" t="str">
        <f t="shared" si="125"/>
        <v>Thu</v>
      </c>
      <c r="K1609">
        <f t="shared" si="126"/>
        <v>12</v>
      </c>
      <c r="L1609" t="str">
        <f t="shared" si="127"/>
        <v>Jan</v>
      </c>
      <c r="M1609">
        <v>18</v>
      </c>
      <c r="N1609">
        <f t="shared" si="128"/>
        <v>3</v>
      </c>
      <c r="O1609" s="5">
        <f t="shared" si="129"/>
        <v>39</v>
      </c>
    </row>
    <row r="1610" spans="1:15" x14ac:dyDescent="0.25">
      <c r="A1610">
        <v>1627</v>
      </c>
      <c r="B1610">
        <v>725</v>
      </c>
      <c r="C1610">
        <f>IF(COUNTIF($B$2:B1610,B1610)=1,1,0)</f>
        <v>0</v>
      </c>
      <c r="D1610" s="1">
        <v>44938</v>
      </c>
      <c r="E1610" s="2">
        <v>0.77307870370370368</v>
      </c>
      <c r="F1610">
        <v>106</v>
      </c>
      <c r="G1610" t="str">
        <f>IFERROR(INDEX(menu_items!$B:$B,MATCH(F1610,menu_items!$A:$A,0)),"Unknown value")</f>
        <v>French Fries</v>
      </c>
      <c r="H1610" t="str">
        <f>IFERROR(INDEX(menu_items!$C:$C,MATCH(F1610,menu_items!$A:$A,0)),"Unknown value")</f>
        <v>American</v>
      </c>
      <c r="I1610" s="5">
        <f>IFERROR(INDEX(menu_items!$D:$D,MATCH(F1610,menu_items!$A:$A,0)),0)</f>
        <v>7</v>
      </c>
      <c r="J1610" t="str">
        <f t="shared" si="125"/>
        <v>Thu</v>
      </c>
      <c r="K1610">
        <f t="shared" si="126"/>
        <v>12</v>
      </c>
      <c r="L1610" t="str">
        <f t="shared" si="127"/>
        <v>Jan</v>
      </c>
      <c r="M1610">
        <v>18</v>
      </c>
      <c r="N1610">
        <f t="shared" si="128"/>
        <v>3</v>
      </c>
      <c r="O1610" s="5">
        <f t="shared" si="129"/>
        <v>39</v>
      </c>
    </row>
    <row r="1611" spans="1:15" x14ac:dyDescent="0.25">
      <c r="A1611">
        <v>1629</v>
      </c>
      <c r="B1611">
        <v>726</v>
      </c>
      <c r="C1611">
        <f>IF(COUNTIF($B$2:B1611,B1611)=1,1,0)</f>
        <v>1</v>
      </c>
      <c r="D1611" s="1">
        <v>44938</v>
      </c>
      <c r="E1611" s="2">
        <v>0.773900462962963</v>
      </c>
      <c r="F1611">
        <v>120</v>
      </c>
      <c r="G1611" t="str">
        <f>IFERROR(INDEX(menu_items!$B:$B,MATCH(F1611,menu_items!$A:$A,0)),"Unknown value")</f>
        <v>Steak Torta</v>
      </c>
      <c r="H1611" t="str">
        <f>IFERROR(INDEX(menu_items!$C:$C,MATCH(F1611,menu_items!$A:$A,0)),"Unknown value")</f>
        <v>Mexican</v>
      </c>
      <c r="I1611" s="5">
        <f>IFERROR(INDEX(menu_items!$D:$D,MATCH(F1611,menu_items!$A:$A,0)),0)</f>
        <v>13.95</v>
      </c>
      <c r="J1611" t="str">
        <f t="shared" si="125"/>
        <v>Thu</v>
      </c>
      <c r="K1611">
        <f t="shared" si="126"/>
        <v>12</v>
      </c>
      <c r="L1611" t="str">
        <f t="shared" si="127"/>
        <v>Jan</v>
      </c>
      <c r="M1611">
        <v>18</v>
      </c>
      <c r="N1611">
        <f t="shared" si="128"/>
        <v>1</v>
      </c>
      <c r="O1611" s="5">
        <f t="shared" si="129"/>
        <v>13.95</v>
      </c>
    </row>
    <row r="1612" spans="1:15" x14ac:dyDescent="0.25">
      <c r="A1612">
        <v>1630</v>
      </c>
      <c r="B1612">
        <v>727</v>
      </c>
      <c r="C1612">
        <f>IF(COUNTIF($B$2:B1612,B1612)=1,1,0)</f>
        <v>1</v>
      </c>
      <c r="D1612" s="1">
        <v>44938</v>
      </c>
      <c r="E1612" s="2">
        <v>0.78121527777777777</v>
      </c>
      <c r="F1612">
        <v>120</v>
      </c>
      <c r="G1612" t="str">
        <f>IFERROR(INDEX(menu_items!$B:$B,MATCH(F1612,menu_items!$A:$A,0)),"Unknown value")</f>
        <v>Steak Torta</v>
      </c>
      <c r="H1612" t="str">
        <f>IFERROR(INDEX(menu_items!$C:$C,MATCH(F1612,menu_items!$A:$A,0)),"Unknown value")</f>
        <v>Mexican</v>
      </c>
      <c r="I1612" s="5">
        <f>IFERROR(INDEX(menu_items!$D:$D,MATCH(F1612,menu_items!$A:$A,0)),0)</f>
        <v>13.95</v>
      </c>
      <c r="J1612" t="str">
        <f t="shared" si="125"/>
        <v>Thu</v>
      </c>
      <c r="K1612">
        <f t="shared" si="126"/>
        <v>12</v>
      </c>
      <c r="L1612" t="str">
        <f t="shared" si="127"/>
        <v>Jan</v>
      </c>
      <c r="M1612">
        <v>18</v>
      </c>
      <c r="N1612">
        <f t="shared" si="128"/>
        <v>1</v>
      </c>
      <c r="O1612" s="5">
        <f t="shared" si="129"/>
        <v>13.95</v>
      </c>
    </row>
    <row r="1613" spans="1:15" x14ac:dyDescent="0.25">
      <c r="A1613">
        <v>1631</v>
      </c>
      <c r="B1613">
        <v>728</v>
      </c>
      <c r="C1613">
        <f>IF(COUNTIF($B$2:B1613,B1613)=1,1,0)</f>
        <v>1</v>
      </c>
      <c r="D1613" s="1">
        <v>44938</v>
      </c>
      <c r="E1613" s="2">
        <v>0.78700231481481486</v>
      </c>
      <c r="F1613">
        <v>105</v>
      </c>
      <c r="G1613" t="str">
        <f>IFERROR(INDEX(menu_items!$B:$B,MATCH(F1613,menu_items!$A:$A,0)),"Unknown value")</f>
        <v>Mac &amp; Cheese</v>
      </c>
      <c r="H1613" t="str">
        <f>IFERROR(INDEX(menu_items!$C:$C,MATCH(F1613,menu_items!$A:$A,0)),"Unknown value")</f>
        <v>American</v>
      </c>
      <c r="I1613" s="5">
        <f>IFERROR(INDEX(menu_items!$D:$D,MATCH(F1613,menu_items!$A:$A,0)),0)</f>
        <v>7</v>
      </c>
      <c r="J1613" t="str">
        <f t="shared" si="125"/>
        <v>Thu</v>
      </c>
      <c r="K1613">
        <f t="shared" si="126"/>
        <v>12</v>
      </c>
      <c r="L1613" t="str">
        <f t="shared" si="127"/>
        <v>Jan</v>
      </c>
      <c r="M1613">
        <v>18</v>
      </c>
      <c r="N1613">
        <f t="shared" si="128"/>
        <v>3</v>
      </c>
      <c r="O1613" s="5">
        <f t="shared" si="129"/>
        <v>23</v>
      </c>
    </row>
    <row r="1614" spans="1:15" x14ac:dyDescent="0.25">
      <c r="A1614">
        <v>1632</v>
      </c>
      <c r="B1614">
        <v>728</v>
      </c>
      <c r="C1614">
        <f>IF(COUNTIF($B$2:B1614,B1614)=1,1,0)</f>
        <v>0</v>
      </c>
      <c r="D1614" s="1">
        <v>44938</v>
      </c>
      <c r="E1614" s="2">
        <v>0.78700231481481486</v>
      </c>
      <c r="F1614">
        <v>106</v>
      </c>
      <c r="G1614" t="str">
        <f>IFERROR(INDEX(menu_items!$B:$B,MATCH(F1614,menu_items!$A:$A,0)),"Unknown value")</f>
        <v>French Fries</v>
      </c>
      <c r="H1614" t="str">
        <f>IFERROR(INDEX(menu_items!$C:$C,MATCH(F1614,menu_items!$A:$A,0)),"Unknown value")</f>
        <v>American</v>
      </c>
      <c r="I1614" s="5">
        <f>IFERROR(INDEX(menu_items!$D:$D,MATCH(F1614,menu_items!$A:$A,0)),0)</f>
        <v>7</v>
      </c>
      <c r="J1614" t="str">
        <f t="shared" si="125"/>
        <v>Thu</v>
      </c>
      <c r="K1614">
        <f t="shared" si="126"/>
        <v>12</v>
      </c>
      <c r="L1614" t="str">
        <f t="shared" si="127"/>
        <v>Jan</v>
      </c>
      <c r="M1614">
        <v>18</v>
      </c>
      <c r="N1614">
        <f t="shared" si="128"/>
        <v>3</v>
      </c>
      <c r="O1614" s="5">
        <f t="shared" si="129"/>
        <v>23</v>
      </c>
    </row>
    <row r="1615" spans="1:15" x14ac:dyDescent="0.25">
      <c r="A1615">
        <v>1633</v>
      </c>
      <c r="B1615">
        <v>728</v>
      </c>
      <c r="C1615">
        <f>IF(COUNTIF($B$2:B1615,B1615)=1,1,0)</f>
        <v>0</v>
      </c>
      <c r="D1615" s="1">
        <v>44938</v>
      </c>
      <c r="E1615" s="2">
        <v>0.78700231481481486</v>
      </c>
      <c r="F1615">
        <v>114</v>
      </c>
      <c r="G1615" t="str">
        <f>IFERROR(INDEX(menu_items!$B:$B,MATCH(F1615,menu_items!$A:$A,0)),"Unknown value")</f>
        <v>Potstickers</v>
      </c>
      <c r="H1615" t="str">
        <f>IFERROR(INDEX(menu_items!$C:$C,MATCH(F1615,menu_items!$A:$A,0)),"Unknown value")</f>
        <v>Asian</v>
      </c>
      <c r="I1615" s="5">
        <f>IFERROR(INDEX(menu_items!$D:$D,MATCH(F1615,menu_items!$A:$A,0)),0)</f>
        <v>9</v>
      </c>
      <c r="J1615" t="str">
        <f t="shared" si="125"/>
        <v>Thu</v>
      </c>
      <c r="K1615">
        <f t="shared" si="126"/>
        <v>12</v>
      </c>
      <c r="L1615" t="str">
        <f t="shared" si="127"/>
        <v>Jan</v>
      </c>
      <c r="M1615">
        <v>18</v>
      </c>
      <c r="N1615">
        <f t="shared" si="128"/>
        <v>3</v>
      </c>
      <c r="O1615" s="5">
        <f t="shared" si="129"/>
        <v>23</v>
      </c>
    </row>
    <row r="1616" spans="1:15" x14ac:dyDescent="0.25">
      <c r="A1616">
        <v>1634</v>
      </c>
      <c r="B1616">
        <v>729</v>
      </c>
      <c r="C1616">
        <f>IF(COUNTIF($B$2:B1616,B1616)=1,1,0)</f>
        <v>1</v>
      </c>
      <c r="D1616" s="1">
        <v>44938</v>
      </c>
      <c r="E1616" s="2">
        <v>0.80603009259259262</v>
      </c>
      <c r="F1616">
        <v>108</v>
      </c>
      <c r="G1616" t="str">
        <f>IFERROR(INDEX(menu_items!$B:$B,MATCH(F1616,menu_items!$A:$A,0)),"Unknown value")</f>
        <v>Tofu Pad Thai</v>
      </c>
      <c r="H1616" t="str">
        <f>IFERROR(INDEX(menu_items!$C:$C,MATCH(F1616,menu_items!$A:$A,0)),"Unknown value")</f>
        <v>Asian</v>
      </c>
      <c r="I1616" s="5">
        <f>IFERROR(INDEX(menu_items!$D:$D,MATCH(F1616,menu_items!$A:$A,0)),0)</f>
        <v>14.5</v>
      </c>
      <c r="J1616" t="str">
        <f t="shared" si="125"/>
        <v>Thu</v>
      </c>
      <c r="K1616">
        <f t="shared" si="126"/>
        <v>12</v>
      </c>
      <c r="L1616" t="str">
        <f t="shared" si="127"/>
        <v>Jan</v>
      </c>
      <c r="M1616">
        <v>19</v>
      </c>
      <c r="N1616">
        <f t="shared" si="128"/>
        <v>3</v>
      </c>
      <c r="O1616" s="5">
        <f t="shared" si="129"/>
        <v>46.400000000000006</v>
      </c>
    </row>
    <row r="1617" spans="1:15" x14ac:dyDescent="0.25">
      <c r="A1617">
        <v>1635</v>
      </c>
      <c r="B1617">
        <v>729</v>
      </c>
      <c r="C1617">
        <f>IF(COUNTIF($B$2:B1617,B1617)=1,1,0)</f>
        <v>0</v>
      </c>
      <c r="D1617" s="1">
        <v>44938</v>
      </c>
      <c r="E1617" s="2">
        <v>0.80603009259259262</v>
      </c>
      <c r="F1617">
        <v>109</v>
      </c>
      <c r="G1617" t="str">
        <f>IFERROR(INDEX(menu_items!$B:$B,MATCH(F1617,menu_items!$A:$A,0)),"Unknown value")</f>
        <v>Korean Beef Bowl</v>
      </c>
      <c r="H1617" t="str">
        <f>IFERROR(INDEX(menu_items!$C:$C,MATCH(F1617,menu_items!$A:$A,0)),"Unknown value")</f>
        <v>Asian</v>
      </c>
      <c r="I1617" s="5">
        <f>IFERROR(INDEX(menu_items!$D:$D,MATCH(F1617,menu_items!$A:$A,0)),0)</f>
        <v>17.95</v>
      </c>
      <c r="J1617" t="str">
        <f t="shared" si="125"/>
        <v>Thu</v>
      </c>
      <c r="K1617">
        <f t="shared" si="126"/>
        <v>12</v>
      </c>
      <c r="L1617" t="str">
        <f t="shared" si="127"/>
        <v>Jan</v>
      </c>
      <c r="M1617">
        <v>19</v>
      </c>
      <c r="N1617">
        <f t="shared" si="128"/>
        <v>3</v>
      </c>
      <c r="O1617" s="5">
        <f t="shared" si="129"/>
        <v>46.400000000000006</v>
      </c>
    </row>
    <row r="1618" spans="1:15" x14ac:dyDescent="0.25">
      <c r="A1618">
        <v>1636</v>
      </c>
      <c r="B1618">
        <v>729</v>
      </c>
      <c r="C1618">
        <f>IF(COUNTIF($B$2:B1618,B1618)=1,1,0)</f>
        <v>0</v>
      </c>
      <c r="D1618" s="1">
        <v>44938</v>
      </c>
      <c r="E1618" s="2">
        <v>0.80603009259259262</v>
      </c>
      <c r="F1618">
        <v>120</v>
      </c>
      <c r="G1618" t="str">
        <f>IFERROR(INDEX(menu_items!$B:$B,MATCH(F1618,menu_items!$A:$A,0)),"Unknown value")</f>
        <v>Steak Torta</v>
      </c>
      <c r="H1618" t="str">
        <f>IFERROR(INDEX(menu_items!$C:$C,MATCH(F1618,menu_items!$A:$A,0)),"Unknown value")</f>
        <v>Mexican</v>
      </c>
      <c r="I1618" s="5">
        <f>IFERROR(INDEX(menu_items!$D:$D,MATCH(F1618,menu_items!$A:$A,0)),0)</f>
        <v>13.95</v>
      </c>
      <c r="J1618" t="str">
        <f t="shared" si="125"/>
        <v>Thu</v>
      </c>
      <c r="K1618">
        <f t="shared" si="126"/>
        <v>12</v>
      </c>
      <c r="L1618" t="str">
        <f t="shared" si="127"/>
        <v>Jan</v>
      </c>
      <c r="M1618">
        <v>19</v>
      </c>
      <c r="N1618">
        <f t="shared" si="128"/>
        <v>3</v>
      </c>
      <c r="O1618" s="5">
        <f t="shared" si="129"/>
        <v>46.400000000000006</v>
      </c>
    </row>
    <row r="1619" spans="1:15" x14ac:dyDescent="0.25">
      <c r="A1619">
        <v>1637</v>
      </c>
      <c r="B1619">
        <v>730</v>
      </c>
      <c r="C1619">
        <f>IF(COUNTIF($B$2:B1619,B1619)=1,1,0)</f>
        <v>1</v>
      </c>
      <c r="D1619" s="1">
        <v>44938</v>
      </c>
      <c r="E1619" s="2">
        <v>0.80694444444444446</v>
      </c>
      <c r="F1619">
        <v>117</v>
      </c>
      <c r="G1619" t="str">
        <f>IFERROR(INDEX(menu_items!$B:$B,MATCH(F1619,menu_items!$A:$A,0)),"Unknown value")</f>
        <v>Chicken Burrito</v>
      </c>
      <c r="H1619" t="str">
        <f>IFERROR(INDEX(menu_items!$C:$C,MATCH(F1619,menu_items!$A:$A,0)),"Unknown value")</f>
        <v>Mexican</v>
      </c>
      <c r="I1619" s="5">
        <f>IFERROR(INDEX(menu_items!$D:$D,MATCH(F1619,menu_items!$A:$A,0)),0)</f>
        <v>12.95</v>
      </c>
      <c r="J1619" t="str">
        <f t="shared" si="125"/>
        <v>Thu</v>
      </c>
      <c r="K1619">
        <f t="shared" si="126"/>
        <v>12</v>
      </c>
      <c r="L1619" t="str">
        <f t="shared" si="127"/>
        <v>Jan</v>
      </c>
      <c r="M1619">
        <v>19</v>
      </c>
      <c r="N1619">
        <f t="shared" si="128"/>
        <v>1</v>
      </c>
      <c r="O1619" s="5">
        <f t="shared" si="129"/>
        <v>12.95</v>
      </c>
    </row>
    <row r="1620" spans="1:15" x14ac:dyDescent="0.25">
      <c r="A1620">
        <v>1638</v>
      </c>
      <c r="B1620">
        <v>731</v>
      </c>
      <c r="C1620">
        <f>IF(COUNTIF($B$2:B1620,B1620)=1,1,0)</f>
        <v>1</v>
      </c>
      <c r="D1620" s="1">
        <v>44938</v>
      </c>
      <c r="E1620" s="2">
        <v>0.81096064814814817</v>
      </c>
      <c r="F1620">
        <v>120</v>
      </c>
      <c r="G1620" t="str">
        <f>IFERROR(INDEX(menu_items!$B:$B,MATCH(F1620,menu_items!$A:$A,0)),"Unknown value")</f>
        <v>Steak Torta</v>
      </c>
      <c r="H1620" t="str">
        <f>IFERROR(INDEX(menu_items!$C:$C,MATCH(F1620,menu_items!$A:$A,0)),"Unknown value")</f>
        <v>Mexican</v>
      </c>
      <c r="I1620" s="5">
        <f>IFERROR(INDEX(menu_items!$D:$D,MATCH(F1620,menu_items!$A:$A,0)),0)</f>
        <v>13.95</v>
      </c>
      <c r="J1620" t="str">
        <f t="shared" si="125"/>
        <v>Thu</v>
      </c>
      <c r="K1620">
        <f t="shared" si="126"/>
        <v>12</v>
      </c>
      <c r="L1620" t="str">
        <f t="shared" si="127"/>
        <v>Jan</v>
      </c>
      <c r="M1620">
        <v>19</v>
      </c>
      <c r="N1620">
        <f t="shared" si="128"/>
        <v>2</v>
      </c>
      <c r="O1620" s="5">
        <f t="shared" si="129"/>
        <v>30.9</v>
      </c>
    </row>
    <row r="1621" spans="1:15" x14ac:dyDescent="0.25">
      <c r="A1621">
        <v>1639</v>
      </c>
      <c r="B1621">
        <v>731</v>
      </c>
      <c r="C1621">
        <f>IF(COUNTIF($B$2:B1621,B1621)=1,1,0)</f>
        <v>0</v>
      </c>
      <c r="D1621" s="1">
        <v>44938</v>
      </c>
      <c r="E1621" s="2">
        <v>0.81096064814814817</v>
      </c>
      <c r="F1621">
        <v>132</v>
      </c>
      <c r="G1621" t="str">
        <f>IFERROR(INDEX(menu_items!$B:$B,MATCH(F1621,menu_items!$A:$A,0)),"Unknown value")</f>
        <v>Eggplant Parmesan</v>
      </c>
      <c r="H1621" t="str">
        <f>IFERROR(INDEX(menu_items!$C:$C,MATCH(F1621,menu_items!$A:$A,0)),"Unknown value")</f>
        <v>Italian</v>
      </c>
      <c r="I1621" s="5">
        <f>IFERROR(INDEX(menu_items!$D:$D,MATCH(F1621,menu_items!$A:$A,0)),0)</f>
        <v>16.95</v>
      </c>
      <c r="J1621" t="str">
        <f t="shared" si="125"/>
        <v>Thu</v>
      </c>
      <c r="K1621">
        <f t="shared" si="126"/>
        <v>12</v>
      </c>
      <c r="L1621" t="str">
        <f t="shared" si="127"/>
        <v>Jan</v>
      </c>
      <c r="M1621">
        <v>19</v>
      </c>
      <c r="N1621">
        <f t="shared" si="128"/>
        <v>2</v>
      </c>
      <c r="O1621" s="5">
        <f t="shared" si="129"/>
        <v>30.9</v>
      </c>
    </row>
    <row r="1622" spans="1:15" x14ac:dyDescent="0.25">
      <c r="A1622">
        <v>1640</v>
      </c>
      <c r="B1622">
        <v>732</v>
      </c>
      <c r="C1622">
        <f>IF(COUNTIF($B$2:B1622,B1622)=1,1,0)</f>
        <v>1</v>
      </c>
      <c r="D1622" s="1">
        <v>44938</v>
      </c>
      <c r="E1622" s="2">
        <v>0.81269675925925922</v>
      </c>
      <c r="F1622">
        <v>131</v>
      </c>
      <c r="G1622" t="str">
        <f>IFERROR(INDEX(menu_items!$B:$B,MATCH(F1622,menu_items!$A:$A,0)),"Unknown value")</f>
        <v>Chicken Parmesan</v>
      </c>
      <c r="H1622" t="str">
        <f>IFERROR(INDEX(menu_items!$C:$C,MATCH(F1622,menu_items!$A:$A,0)),"Unknown value")</f>
        <v>Italian</v>
      </c>
      <c r="I1622" s="5">
        <f>IFERROR(INDEX(menu_items!$D:$D,MATCH(F1622,menu_items!$A:$A,0)),0)</f>
        <v>17.95</v>
      </c>
      <c r="J1622" t="str">
        <f t="shared" si="125"/>
        <v>Thu</v>
      </c>
      <c r="K1622">
        <f t="shared" si="126"/>
        <v>12</v>
      </c>
      <c r="L1622" t="str">
        <f t="shared" si="127"/>
        <v>Jan</v>
      </c>
      <c r="M1622">
        <v>19</v>
      </c>
      <c r="N1622">
        <f t="shared" si="128"/>
        <v>1</v>
      </c>
      <c r="O1622" s="5">
        <f t="shared" si="129"/>
        <v>17.95</v>
      </c>
    </row>
    <row r="1623" spans="1:15" x14ac:dyDescent="0.25">
      <c r="A1623">
        <v>1641</v>
      </c>
      <c r="B1623">
        <v>733</v>
      </c>
      <c r="C1623">
        <f>IF(COUNTIF($B$2:B1623,B1623)=1,1,0)</f>
        <v>1</v>
      </c>
      <c r="D1623" s="1">
        <v>44938</v>
      </c>
      <c r="E1623" s="2">
        <v>0.83166666666666667</v>
      </c>
      <c r="F1623">
        <v>102</v>
      </c>
      <c r="G1623" t="str">
        <f>IFERROR(INDEX(menu_items!$B:$B,MATCH(F1623,menu_items!$A:$A,0)),"Unknown value")</f>
        <v>Cheeseburger</v>
      </c>
      <c r="H1623" t="str">
        <f>IFERROR(INDEX(menu_items!$C:$C,MATCH(F1623,menu_items!$A:$A,0)),"Unknown value")</f>
        <v>American</v>
      </c>
      <c r="I1623" s="5">
        <f>IFERROR(INDEX(menu_items!$D:$D,MATCH(F1623,menu_items!$A:$A,0)),0)</f>
        <v>13.95</v>
      </c>
      <c r="J1623" t="str">
        <f t="shared" si="125"/>
        <v>Thu</v>
      </c>
      <c r="K1623">
        <f t="shared" si="126"/>
        <v>12</v>
      </c>
      <c r="L1623" t="str">
        <f t="shared" si="127"/>
        <v>Jan</v>
      </c>
      <c r="M1623">
        <v>19</v>
      </c>
      <c r="N1623">
        <f t="shared" si="128"/>
        <v>4</v>
      </c>
      <c r="O1623" s="5">
        <f t="shared" si="129"/>
        <v>43.9</v>
      </c>
    </row>
    <row r="1624" spans="1:15" x14ac:dyDescent="0.25">
      <c r="A1624">
        <v>1642</v>
      </c>
      <c r="B1624">
        <v>733</v>
      </c>
      <c r="C1624">
        <f>IF(COUNTIF($B$2:B1624,B1624)=1,1,0)</f>
        <v>0</v>
      </c>
      <c r="D1624" s="1">
        <v>44938</v>
      </c>
      <c r="E1624" s="2">
        <v>0.83166666666666667</v>
      </c>
      <c r="F1624">
        <v>110</v>
      </c>
      <c r="G1624" t="str">
        <f>IFERROR(INDEX(menu_items!$B:$B,MATCH(F1624,menu_items!$A:$A,0)),"Unknown value")</f>
        <v>Pork Ramen</v>
      </c>
      <c r="H1624" t="str">
        <f>IFERROR(INDEX(menu_items!$C:$C,MATCH(F1624,menu_items!$A:$A,0)),"Unknown value")</f>
        <v>Asian</v>
      </c>
      <c r="I1624" s="5">
        <f>IFERROR(INDEX(menu_items!$D:$D,MATCH(F1624,menu_items!$A:$A,0)),0)</f>
        <v>17.95</v>
      </c>
      <c r="J1624" t="str">
        <f t="shared" si="125"/>
        <v>Thu</v>
      </c>
      <c r="K1624">
        <f t="shared" si="126"/>
        <v>12</v>
      </c>
      <c r="L1624" t="str">
        <f t="shared" si="127"/>
        <v>Jan</v>
      </c>
      <c r="M1624">
        <v>19</v>
      </c>
      <c r="N1624">
        <f t="shared" si="128"/>
        <v>4</v>
      </c>
      <c r="O1624" s="5">
        <f t="shared" si="129"/>
        <v>43.9</v>
      </c>
    </row>
    <row r="1625" spans="1:15" x14ac:dyDescent="0.25">
      <c r="A1625">
        <v>1643</v>
      </c>
      <c r="B1625">
        <v>733</v>
      </c>
      <c r="C1625">
        <f>IF(COUNTIF($B$2:B1625,B1625)=1,1,0)</f>
        <v>0</v>
      </c>
      <c r="D1625" s="1">
        <v>44938</v>
      </c>
      <c r="E1625" s="2">
        <v>0.83166666666666667</v>
      </c>
      <c r="F1625">
        <v>113</v>
      </c>
      <c r="G1625" t="str">
        <f>IFERROR(INDEX(menu_items!$B:$B,MATCH(F1625,menu_items!$A:$A,0)),"Unknown value")</f>
        <v>Edamame</v>
      </c>
      <c r="H1625" t="str">
        <f>IFERROR(INDEX(menu_items!$C:$C,MATCH(F1625,menu_items!$A:$A,0)),"Unknown value")</f>
        <v>Asian</v>
      </c>
      <c r="I1625" s="5">
        <f>IFERROR(INDEX(menu_items!$D:$D,MATCH(F1625,menu_items!$A:$A,0)),0)</f>
        <v>5</v>
      </c>
      <c r="J1625" t="str">
        <f t="shared" si="125"/>
        <v>Thu</v>
      </c>
      <c r="K1625">
        <f t="shared" si="126"/>
        <v>12</v>
      </c>
      <c r="L1625" t="str">
        <f t="shared" si="127"/>
        <v>Jan</v>
      </c>
      <c r="M1625">
        <v>19</v>
      </c>
      <c r="N1625">
        <f t="shared" si="128"/>
        <v>4</v>
      </c>
      <c r="O1625" s="5">
        <f t="shared" si="129"/>
        <v>43.9</v>
      </c>
    </row>
    <row r="1626" spans="1:15" x14ac:dyDescent="0.25">
      <c r="A1626">
        <v>1644</v>
      </c>
      <c r="B1626">
        <v>733</v>
      </c>
      <c r="C1626">
        <f>IF(COUNTIF($B$2:B1626,B1626)=1,1,0)</f>
        <v>0</v>
      </c>
      <c r="D1626" s="1">
        <v>44938</v>
      </c>
      <c r="E1626" s="2">
        <v>0.83166666666666667</v>
      </c>
      <c r="F1626">
        <v>106</v>
      </c>
      <c r="G1626" t="str">
        <f>IFERROR(INDEX(menu_items!$B:$B,MATCH(F1626,menu_items!$A:$A,0)),"Unknown value")</f>
        <v>French Fries</v>
      </c>
      <c r="H1626" t="str">
        <f>IFERROR(INDEX(menu_items!$C:$C,MATCH(F1626,menu_items!$A:$A,0)),"Unknown value")</f>
        <v>American</v>
      </c>
      <c r="I1626" s="5">
        <f>IFERROR(INDEX(menu_items!$D:$D,MATCH(F1626,menu_items!$A:$A,0)),0)</f>
        <v>7</v>
      </c>
      <c r="J1626" t="str">
        <f t="shared" si="125"/>
        <v>Thu</v>
      </c>
      <c r="K1626">
        <f t="shared" si="126"/>
        <v>12</v>
      </c>
      <c r="L1626" t="str">
        <f t="shared" si="127"/>
        <v>Jan</v>
      </c>
      <c r="M1626">
        <v>19</v>
      </c>
      <c r="N1626">
        <f t="shared" si="128"/>
        <v>4</v>
      </c>
      <c r="O1626" s="5">
        <f t="shared" si="129"/>
        <v>43.9</v>
      </c>
    </row>
    <row r="1627" spans="1:15" x14ac:dyDescent="0.25">
      <c r="A1627">
        <v>1645</v>
      </c>
      <c r="B1627">
        <v>734</v>
      </c>
      <c r="C1627">
        <f>IF(COUNTIF($B$2:B1627,B1627)=1,1,0)</f>
        <v>1</v>
      </c>
      <c r="D1627" s="1">
        <v>44938</v>
      </c>
      <c r="E1627" s="2">
        <v>0.83368055555555554</v>
      </c>
      <c r="F1627">
        <v>113</v>
      </c>
      <c r="G1627" t="str">
        <f>IFERROR(INDEX(menu_items!$B:$B,MATCH(F1627,menu_items!$A:$A,0)),"Unknown value")</f>
        <v>Edamame</v>
      </c>
      <c r="H1627" t="str">
        <f>IFERROR(INDEX(menu_items!$C:$C,MATCH(F1627,menu_items!$A:$A,0)),"Unknown value")</f>
        <v>Asian</v>
      </c>
      <c r="I1627" s="5">
        <f>IFERROR(INDEX(menu_items!$D:$D,MATCH(F1627,menu_items!$A:$A,0)),0)</f>
        <v>5</v>
      </c>
      <c r="J1627" t="str">
        <f t="shared" si="125"/>
        <v>Thu</v>
      </c>
      <c r="K1627">
        <f t="shared" si="126"/>
        <v>12</v>
      </c>
      <c r="L1627" t="str">
        <f t="shared" si="127"/>
        <v>Jan</v>
      </c>
      <c r="M1627">
        <v>20</v>
      </c>
      <c r="N1627">
        <f t="shared" si="128"/>
        <v>1</v>
      </c>
      <c r="O1627" s="5">
        <f t="shared" si="129"/>
        <v>5</v>
      </c>
    </row>
    <row r="1628" spans="1:15" x14ac:dyDescent="0.25">
      <c r="A1628">
        <v>1646</v>
      </c>
      <c r="B1628">
        <v>735</v>
      </c>
      <c r="C1628">
        <f>IF(COUNTIF($B$2:B1628,B1628)=1,1,0)</f>
        <v>1</v>
      </c>
      <c r="D1628" s="1">
        <v>44938</v>
      </c>
      <c r="E1628" s="2">
        <v>0.85803240740740738</v>
      </c>
      <c r="F1628">
        <v>104</v>
      </c>
      <c r="G1628" t="str">
        <f>IFERROR(INDEX(menu_items!$B:$B,MATCH(F1628,menu_items!$A:$A,0)),"Unknown value")</f>
        <v>Veggie Burger</v>
      </c>
      <c r="H1628" t="str">
        <f>IFERROR(INDEX(menu_items!$C:$C,MATCH(F1628,menu_items!$A:$A,0)),"Unknown value")</f>
        <v>American</v>
      </c>
      <c r="I1628" s="5">
        <f>IFERROR(INDEX(menu_items!$D:$D,MATCH(F1628,menu_items!$A:$A,0)),0)</f>
        <v>10.5</v>
      </c>
      <c r="J1628" t="str">
        <f t="shared" si="125"/>
        <v>Thu</v>
      </c>
      <c r="K1628">
        <f t="shared" si="126"/>
        <v>12</v>
      </c>
      <c r="L1628" t="str">
        <f t="shared" si="127"/>
        <v>Jan</v>
      </c>
      <c r="M1628">
        <v>20</v>
      </c>
      <c r="N1628">
        <f t="shared" si="128"/>
        <v>3</v>
      </c>
      <c r="O1628" s="5">
        <f t="shared" si="129"/>
        <v>40.4</v>
      </c>
    </row>
    <row r="1629" spans="1:15" x14ac:dyDescent="0.25">
      <c r="A1629">
        <v>1647</v>
      </c>
      <c r="B1629">
        <v>735</v>
      </c>
      <c r="C1629">
        <f>IF(COUNTIF($B$2:B1629,B1629)=1,1,0)</f>
        <v>0</v>
      </c>
      <c r="D1629" s="1">
        <v>44938</v>
      </c>
      <c r="E1629" s="2">
        <v>0.85803240740740738</v>
      </c>
      <c r="F1629">
        <v>112</v>
      </c>
      <c r="G1629" t="str">
        <f>IFERROR(INDEX(menu_items!$B:$B,MATCH(F1629,menu_items!$A:$A,0)),"Unknown value")</f>
        <v>Salmon Roll</v>
      </c>
      <c r="H1629" t="str">
        <f>IFERROR(INDEX(menu_items!$C:$C,MATCH(F1629,menu_items!$A:$A,0)),"Unknown value")</f>
        <v>Asian</v>
      </c>
      <c r="I1629" s="5">
        <f>IFERROR(INDEX(menu_items!$D:$D,MATCH(F1629,menu_items!$A:$A,0)),0)</f>
        <v>14.95</v>
      </c>
      <c r="J1629" t="str">
        <f t="shared" si="125"/>
        <v>Thu</v>
      </c>
      <c r="K1629">
        <f t="shared" si="126"/>
        <v>12</v>
      </c>
      <c r="L1629" t="str">
        <f t="shared" si="127"/>
        <v>Jan</v>
      </c>
      <c r="M1629">
        <v>20</v>
      </c>
      <c r="N1629">
        <f t="shared" si="128"/>
        <v>3</v>
      </c>
      <c r="O1629" s="5">
        <f t="shared" si="129"/>
        <v>40.4</v>
      </c>
    </row>
    <row r="1630" spans="1:15" x14ac:dyDescent="0.25">
      <c r="A1630">
        <v>1648</v>
      </c>
      <c r="B1630">
        <v>735</v>
      </c>
      <c r="C1630">
        <f>IF(COUNTIF($B$2:B1630,B1630)=1,1,0)</f>
        <v>0</v>
      </c>
      <c r="D1630" s="1">
        <v>44938</v>
      </c>
      <c r="E1630" s="2">
        <v>0.85803240740740738</v>
      </c>
      <c r="F1630">
        <v>112</v>
      </c>
      <c r="G1630" t="str">
        <f>IFERROR(INDEX(menu_items!$B:$B,MATCH(F1630,menu_items!$A:$A,0)),"Unknown value")</f>
        <v>Salmon Roll</v>
      </c>
      <c r="H1630" t="str">
        <f>IFERROR(INDEX(menu_items!$C:$C,MATCH(F1630,menu_items!$A:$A,0)),"Unknown value")</f>
        <v>Asian</v>
      </c>
      <c r="I1630" s="5">
        <f>IFERROR(INDEX(menu_items!$D:$D,MATCH(F1630,menu_items!$A:$A,0)),0)</f>
        <v>14.95</v>
      </c>
      <c r="J1630" t="str">
        <f t="shared" si="125"/>
        <v>Thu</v>
      </c>
      <c r="K1630">
        <f t="shared" si="126"/>
        <v>12</v>
      </c>
      <c r="L1630" t="str">
        <f t="shared" si="127"/>
        <v>Jan</v>
      </c>
      <c r="M1630">
        <v>20</v>
      </c>
      <c r="N1630">
        <f t="shared" si="128"/>
        <v>3</v>
      </c>
      <c r="O1630" s="5">
        <f t="shared" si="129"/>
        <v>40.4</v>
      </c>
    </row>
    <row r="1631" spans="1:15" x14ac:dyDescent="0.25">
      <c r="A1631">
        <v>1649</v>
      </c>
      <c r="B1631">
        <v>736</v>
      </c>
      <c r="C1631">
        <f>IF(COUNTIF($B$2:B1631,B1631)=1,1,0)</f>
        <v>1</v>
      </c>
      <c r="D1631" s="1">
        <v>44938</v>
      </c>
      <c r="E1631" s="2">
        <v>0.89946759259259257</v>
      </c>
      <c r="F1631">
        <v>124</v>
      </c>
      <c r="G1631" t="str">
        <f>IFERROR(INDEX(menu_items!$B:$B,MATCH(F1631,menu_items!$A:$A,0)),"Unknown value")</f>
        <v>Spaghetti</v>
      </c>
      <c r="H1631" t="str">
        <f>IFERROR(INDEX(menu_items!$C:$C,MATCH(F1631,menu_items!$A:$A,0)),"Unknown value")</f>
        <v>Italian</v>
      </c>
      <c r="I1631" s="5">
        <f>IFERROR(INDEX(menu_items!$D:$D,MATCH(F1631,menu_items!$A:$A,0)),0)</f>
        <v>14.5</v>
      </c>
      <c r="J1631" t="str">
        <f t="shared" si="125"/>
        <v>Thu</v>
      </c>
      <c r="K1631">
        <f t="shared" si="126"/>
        <v>12</v>
      </c>
      <c r="L1631" t="str">
        <f t="shared" si="127"/>
        <v>Jan</v>
      </c>
      <c r="M1631">
        <v>21</v>
      </c>
      <c r="N1631">
        <f t="shared" si="128"/>
        <v>2</v>
      </c>
      <c r="O1631" s="5">
        <f t="shared" si="129"/>
        <v>31.45</v>
      </c>
    </row>
    <row r="1632" spans="1:15" x14ac:dyDescent="0.25">
      <c r="A1632">
        <v>1650</v>
      </c>
      <c r="B1632">
        <v>736</v>
      </c>
      <c r="C1632">
        <f>IF(COUNTIF($B$2:B1632,B1632)=1,1,0)</f>
        <v>0</v>
      </c>
      <c r="D1632" s="1">
        <v>44938</v>
      </c>
      <c r="E1632" s="2">
        <v>0.89946759259259257</v>
      </c>
      <c r="F1632">
        <v>132</v>
      </c>
      <c r="G1632" t="str">
        <f>IFERROR(INDEX(menu_items!$B:$B,MATCH(F1632,menu_items!$A:$A,0)),"Unknown value")</f>
        <v>Eggplant Parmesan</v>
      </c>
      <c r="H1632" t="str">
        <f>IFERROR(INDEX(menu_items!$C:$C,MATCH(F1632,menu_items!$A:$A,0)),"Unknown value")</f>
        <v>Italian</v>
      </c>
      <c r="I1632" s="5">
        <f>IFERROR(INDEX(menu_items!$D:$D,MATCH(F1632,menu_items!$A:$A,0)),0)</f>
        <v>16.95</v>
      </c>
      <c r="J1632" t="str">
        <f t="shared" si="125"/>
        <v>Thu</v>
      </c>
      <c r="K1632">
        <f t="shared" si="126"/>
        <v>12</v>
      </c>
      <c r="L1632" t="str">
        <f t="shared" si="127"/>
        <v>Jan</v>
      </c>
      <c r="M1632">
        <v>21</v>
      </c>
      <c r="N1632">
        <f t="shared" si="128"/>
        <v>2</v>
      </c>
      <c r="O1632" s="5">
        <f t="shared" si="129"/>
        <v>31.45</v>
      </c>
    </row>
    <row r="1633" spans="1:15" x14ac:dyDescent="0.25">
      <c r="A1633">
        <v>1651</v>
      </c>
      <c r="B1633">
        <v>737</v>
      </c>
      <c r="C1633">
        <f>IF(COUNTIF($B$2:B1633,B1633)=1,1,0)</f>
        <v>1</v>
      </c>
      <c r="D1633" s="1">
        <v>44939</v>
      </c>
      <c r="E1633" s="2">
        <v>0.48025462962962961</v>
      </c>
      <c r="F1633">
        <v>101</v>
      </c>
      <c r="G1633" t="str">
        <f>IFERROR(INDEX(menu_items!$B:$B,MATCH(F1633,menu_items!$A:$A,0)),"Unknown value")</f>
        <v>Hamburger</v>
      </c>
      <c r="H1633" t="str">
        <f>IFERROR(INDEX(menu_items!$C:$C,MATCH(F1633,menu_items!$A:$A,0)),"Unknown value")</f>
        <v>American</v>
      </c>
      <c r="I1633" s="5">
        <f>IFERROR(INDEX(menu_items!$D:$D,MATCH(F1633,menu_items!$A:$A,0)),0)</f>
        <v>12.95</v>
      </c>
      <c r="J1633" t="str">
        <f t="shared" si="125"/>
        <v>Fri</v>
      </c>
      <c r="K1633">
        <f t="shared" si="126"/>
        <v>13</v>
      </c>
      <c r="L1633" t="str">
        <f t="shared" si="127"/>
        <v>Jan</v>
      </c>
      <c r="M1633">
        <v>11</v>
      </c>
      <c r="N1633">
        <f t="shared" si="128"/>
        <v>2</v>
      </c>
      <c r="O1633" s="5">
        <f t="shared" si="129"/>
        <v>19.95</v>
      </c>
    </row>
    <row r="1634" spans="1:15" x14ac:dyDescent="0.25">
      <c r="A1634">
        <v>1652</v>
      </c>
      <c r="B1634">
        <v>737</v>
      </c>
      <c r="C1634">
        <f>IF(COUNTIF($B$2:B1634,B1634)=1,1,0)</f>
        <v>0</v>
      </c>
      <c r="D1634" s="1">
        <v>44939</v>
      </c>
      <c r="E1634" s="2">
        <v>0.48025462962962961</v>
      </c>
      <c r="F1634">
        <v>106</v>
      </c>
      <c r="G1634" t="str">
        <f>IFERROR(INDEX(menu_items!$B:$B,MATCH(F1634,menu_items!$A:$A,0)),"Unknown value")</f>
        <v>French Fries</v>
      </c>
      <c r="H1634" t="str">
        <f>IFERROR(INDEX(menu_items!$C:$C,MATCH(F1634,menu_items!$A:$A,0)),"Unknown value")</f>
        <v>American</v>
      </c>
      <c r="I1634" s="5">
        <f>IFERROR(INDEX(menu_items!$D:$D,MATCH(F1634,menu_items!$A:$A,0)),0)</f>
        <v>7</v>
      </c>
      <c r="J1634" t="str">
        <f t="shared" si="125"/>
        <v>Fri</v>
      </c>
      <c r="K1634">
        <f t="shared" si="126"/>
        <v>13</v>
      </c>
      <c r="L1634" t="str">
        <f t="shared" si="127"/>
        <v>Jan</v>
      </c>
      <c r="M1634">
        <v>11</v>
      </c>
      <c r="N1634">
        <f t="shared" si="128"/>
        <v>2</v>
      </c>
      <c r="O1634" s="5">
        <f t="shared" si="129"/>
        <v>19.95</v>
      </c>
    </row>
    <row r="1635" spans="1:15" x14ac:dyDescent="0.25">
      <c r="A1635">
        <v>1653</v>
      </c>
      <c r="B1635">
        <v>738</v>
      </c>
      <c r="C1635">
        <f>IF(COUNTIF($B$2:B1635,B1635)=1,1,0)</f>
        <v>1</v>
      </c>
      <c r="D1635" s="1">
        <v>44939</v>
      </c>
      <c r="E1635" s="2">
        <v>0.51165509259259256</v>
      </c>
      <c r="F1635">
        <v>105</v>
      </c>
      <c r="G1635" t="str">
        <f>IFERROR(INDEX(menu_items!$B:$B,MATCH(F1635,menu_items!$A:$A,0)),"Unknown value")</f>
        <v>Mac &amp; Cheese</v>
      </c>
      <c r="H1635" t="str">
        <f>IFERROR(INDEX(menu_items!$C:$C,MATCH(F1635,menu_items!$A:$A,0)),"Unknown value")</f>
        <v>American</v>
      </c>
      <c r="I1635" s="5">
        <f>IFERROR(INDEX(menu_items!$D:$D,MATCH(F1635,menu_items!$A:$A,0)),0)</f>
        <v>7</v>
      </c>
      <c r="J1635" t="str">
        <f t="shared" si="125"/>
        <v>Fri</v>
      </c>
      <c r="K1635">
        <f t="shared" si="126"/>
        <v>13</v>
      </c>
      <c r="L1635" t="str">
        <f t="shared" si="127"/>
        <v>Jan</v>
      </c>
      <c r="M1635">
        <v>12</v>
      </c>
      <c r="N1635">
        <f t="shared" si="128"/>
        <v>1</v>
      </c>
      <c r="O1635" s="5">
        <f t="shared" si="129"/>
        <v>7</v>
      </c>
    </row>
    <row r="1636" spans="1:15" x14ac:dyDescent="0.25">
      <c r="A1636">
        <v>1654</v>
      </c>
      <c r="B1636">
        <v>739</v>
      </c>
      <c r="C1636">
        <f>IF(COUNTIF($B$2:B1636,B1636)=1,1,0)</f>
        <v>1</v>
      </c>
      <c r="D1636" s="1">
        <v>44939</v>
      </c>
      <c r="E1636" s="2">
        <v>0.51363425925925921</v>
      </c>
      <c r="F1636">
        <v>107</v>
      </c>
      <c r="G1636" t="str">
        <f>IFERROR(INDEX(menu_items!$B:$B,MATCH(F1636,menu_items!$A:$A,0)),"Unknown value")</f>
        <v>Orange Chicken</v>
      </c>
      <c r="H1636" t="str">
        <f>IFERROR(INDEX(menu_items!$C:$C,MATCH(F1636,menu_items!$A:$A,0)),"Unknown value")</f>
        <v>Asian</v>
      </c>
      <c r="I1636" s="5">
        <f>IFERROR(INDEX(menu_items!$D:$D,MATCH(F1636,menu_items!$A:$A,0)),0)</f>
        <v>16.5</v>
      </c>
      <c r="J1636" t="str">
        <f t="shared" si="125"/>
        <v>Fri</v>
      </c>
      <c r="K1636">
        <f t="shared" si="126"/>
        <v>13</v>
      </c>
      <c r="L1636" t="str">
        <f t="shared" si="127"/>
        <v>Jan</v>
      </c>
      <c r="M1636">
        <v>12</v>
      </c>
      <c r="N1636">
        <f t="shared" si="128"/>
        <v>1</v>
      </c>
      <c r="O1636" s="5">
        <f t="shared" si="129"/>
        <v>16.5</v>
      </c>
    </row>
    <row r="1637" spans="1:15" x14ac:dyDescent="0.25">
      <c r="A1637">
        <v>1655</v>
      </c>
      <c r="B1637">
        <v>740</v>
      </c>
      <c r="C1637">
        <f>IF(COUNTIF($B$2:B1637,B1637)=1,1,0)</f>
        <v>1</v>
      </c>
      <c r="D1637" s="1">
        <v>44939</v>
      </c>
      <c r="E1637" s="2">
        <v>0.52072916666666669</v>
      </c>
      <c r="F1637">
        <v>102</v>
      </c>
      <c r="G1637" t="str">
        <f>IFERROR(INDEX(menu_items!$B:$B,MATCH(F1637,menu_items!$A:$A,0)),"Unknown value")</f>
        <v>Cheeseburger</v>
      </c>
      <c r="H1637" t="str">
        <f>IFERROR(INDEX(menu_items!$C:$C,MATCH(F1637,menu_items!$A:$A,0)),"Unknown value")</f>
        <v>American</v>
      </c>
      <c r="I1637" s="5">
        <f>IFERROR(INDEX(menu_items!$D:$D,MATCH(F1637,menu_items!$A:$A,0)),0)</f>
        <v>13.95</v>
      </c>
      <c r="J1637" t="str">
        <f t="shared" si="125"/>
        <v>Fri</v>
      </c>
      <c r="K1637">
        <f t="shared" si="126"/>
        <v>13</v>
      </c>
      <c r="L1637" t="str">
        <f t="shared" si="127"/>
        <v>Jan</v>
      </c>
      <c r="M1637">
        <v>12</v>
      </c>
      <c r="N1637">
        <f t="shared" si="128"/>
        <v>12</v>
      </c>
      <c r="O1637" s="5">
        <f t="shared" si="129"/>
        <v>179.5</v>
      </c>
    </row>
    <row r="1638" spans="1:15" x14ac:dyDescent="0.25">
      <c r="A1638">
        <v>1656</v>
      </c>
      <c r="B1638">
        <v>740</v>
      </c>
      <c r="C1638">
        <f>IF(COUNTIF($B$2:B1638,B1638)=1,1,0)</f>
        <v>0</v>
      </c>
      <c r="D1638" s="1">
        <v>44939</v>
      </c>
      <c r="E1638" s="2">
        <v>0.52072916666666669</v>
      </c>
      <c r="F1638">
        <v>104</v>
      </c>
      <c r="G1638" t="str">
        <f>IFERROR(INDEX(menu_items!$B:$B,MATCH(F1638,menu_items!$A:$A,0)),"Unknown value")</f>
        <v>Veggie Burger</v>
      </c>
      <c r="H1638" t="str">
        <f>IFERROR(INDEX(menu_items!$C:$C,MATCH(F1638,menu_items!$A:$A,0)),"Unknown value")</f>
        <v>American</v>
      </c>
      <c r="I1638" s="5">
        <f>IFERROR(INDEX(menu_items!$D:$D,MATCH(F1638,menu_items!$A:$A,0)),0)</f>
        <v>10.5</v>
      </c>
      <c r="J1638" t="str">
        <f t="shared" si="125"/>
        <v>Fri</v>
      </c>
      <c r="K1638">
        <f t="shared" si="126"/>
        <v>13</v>
      </c>
      <c r="L1638" t="str">
        <f t="shared" si="127"/>
        <v>Jan</v>
      </c>
      <c r="M1638">
        <v>12</v>
      </c>
      <c r="N1638">
        <f t="shared" si="128"/>
        <v>12</v>
      </c>
      <c r="O1638" s="5">
        <f t="shared" si="129"/>
        <v>179.5</v>
      </c>
    </row>
    <row r="1639" spans="1:15" x14ac:dyDescent="0.25">
      <c r="A1639">
        <v>1657</v>
      </c>
      <c r="B1639">
        <v>740</v>
      </c>
      <c r="C1639">
        <f>IF(COUNTIF($B$2:B1639,B1639)=1,1,0)</f>
        <v>0</v>
      </c>
      <c r="D1639" s="1">
        <v>44939</v>
      </c>
      <c r="E1639" s="2">
        <v>0.52072916666666669</v>
      </c>
      <c r="F1639">
        <v>124</v>
      </c>
      <c r="G1639" t="str">
        <f>IFERROR(INDEX(menu_items!$B:$B,MATCH(F1639,menu_items!$A:$A,0)),"Unknown value")</f>
        <v>Spaghetti</v>
      </c>
      <c r="H1639" t="str">
        <f>IFERROR(INDEX(menu_items!$C:$C,MATCH(F1639,menu_items!$A:$A,0)),"Unknown value")</f>
        <v>Italian</v>
      </c>
      <c r="I1639" s="5">
        <f>IFERROR(INDEX(menu_items!$D:$D,MATCH(F1639,menu_items!$A:$A,0)),0)</f>
        <v>14.5</v>
      </c>
      <c r="J1639" t="str">
        <f t="shared" si="125"/>
        <v>Fri</v>
      </c>
      <c r="K1639">
        <f t="shared" si="126"/>
        <v>13</v>
      </c>
      <c r="L1639" t="str">
        <f t="shared" si="127"/>
        <v>Jan</v>
      </c>
      <c r="M1639">
        <v>12</v>
      </c>
      <c r="N1639">
        <f t="shared" si="128"/>
        <v>12</v>
      </c>
      <c r="O1639" s="5">
        <f t="shared" si="129"/>
        <v>179.5</v>
      </c>
    </row>
    <row r="1640" spans="1:15" x14ac:dyDescent="0.25">
      <c r="A1640">
        <v>1658</v>
      </c>
      <c r="B1640">
        <v>740</v>
      </c>
      <c r="C1640">
        <f>IF(COUNTIF($B$2:B1640,B1640)=1,1,0)</f>
        <v>0</v>
      </c>
      <c r="D1640" s="1">
        <v>44939</v>
      </c>
      <c r="E1640" s="2">
        <v>0.52072916666666669</v>
      </c>
      <c r="F1640">
        <v>125</v>
      </c>
      <c r="G1640" t="str">
        <f>IFERROR(INDEX(menu_items!$B:$B,MATCH(F1640,menu_items!$A:$A,0)),"Unknown value")</f>
        <v>Spaghetti &amp; Meatballs</v>
      </c>
      <c r="H1640" t="str">
        <f>IFERROR(INDEX(menu_items!$C:$C,MATCH(F1640,menu_items!$A:$A,0)),"Unknown value")</f>
        <v>Italian</v>
      </c>
      <c r="I1640" s="5">
        <f>IFERROR(INDEX(menu_items!$D:$D,MATCH(F1640,menu_items!$A:$A,0)),0)</f>
        <v>17.95</v>
      </c>
      <c r="J1640" t="str">
        <f t="shared" si="125"/>
        <v>Fri</v>
      </c>
      <c r="K1640">
        <f t="shared" si="126"/>
        <v>13</v>
      </c>
      <c r="L1640" t="str">
        <f t="shared" si="127"/>
        <v>Jan</v>
      </c>
      <c r="M1640">
        <v>12</v>
      </c>
      <c r="N1640">
        <f t="shared" si="128"/>
        <v>12</v>
      </c>
      <c r="O1640" s="5">
        <f t="shared" si="129"/>
        <v>179.5</v>
      </c>
    </row>
    <row r="1641" spans="1:15" x14ac:dyDescent="0.25">
      <c r="A1641">
        <v>1659</v>
      </c>
      <c r="B1641">
        <v>740</v>
      </c>
      <c r="C1641">
        <f>IF(COUNTIF($B$2:B1641,B1641)=1,1,0)</f>
        <v>0</v>
      </c>
      <c r="D1641" s="1">
        <v>44939</v>
      </c>
      <c r="E1641" s="2">
        <v>0.52072916666666669</v>
      </c>
      <c r="F1641">
        <v>110</v>
      </c>
      <c r="G1641" t="str">
        <f>IFERROR(INDEX(menu_items!$B:$B,MATCH(F1641,menu_items!$A:$A,0)),"Unknown value")</f>
        <v>Pork Ramen</v>
      </c>
      <c r="H1641" t="str">
        <f>IFERROR(INDEX(menu_items!$C:$C,MATCH(F1641,menu_items!$A:$A,0)),"Unknown value")</f>
        <v>Asian</v>
      </c>
      <c r="I1641" s="5">
        <f>IFERROR(INDEX(menu_items!$D:$D,MATCH(F1641,menu_items!$A:$A,0)),0)</f>
        <v>17.95</v>
      </c>
      <c r="J1641" t="str">
        <f t="shared" si="125"/>
        <v>Fri</v>
      </c>
      <c r="K1641">
        <f t="shared" si="126"/>
        <v>13</v>
      </c>
      <c r="L1641" t="str">
        <f t="shared" si="127"/>
        <v>Jan</v>
      </c>
      <c r="M1641">
        <v>12</v>
      </c>
      <c r="N1641">
        <f t="shared" si="128"/>
        <v>12</v>
      </c>
      <c r="O1641" s="5">
        <f t="shared" si="129"/>
        <v>179.5</v>
      </c>
    </row>
    <row r="1642" spans="1:15" x14ac:dyDescent="0.25">
      <c r="A1642">
        <v>1660</v>
      </c>
      <c r="B1642">
        <v>740</v>
      </c>
      <c r="C1642">
        <f>IF(COUNTIF($B$2:B1642,B1642)=1,1,0)</f>
        <v>0</v>
      </c>
      <c r="D1642" s="1">
        <v>44939</v>
      </c>
      <c r="E1642" s="2">
        <v>0.52072916666666669</v>
      </c>
      <c r="F1642">
        <v>117</v>
      </c>
      <c r="G1642" t="str">
        <f>IFERROR(INDEX(menu_items!$B:$B,MATCH(F1642,menu_items!$A:$A,0)),"Unknown value")</f>
        <v>Chicken Burrito</v>
      </c>
      <c r="H1642" t="str">
        <f>IFERROR(INDEX(menu_items!$C:$C,MATCH(F1642,menu_items!$A:$A,0)),"Unknown value")</f>
        <v>Mexican</v>
      </c>
      <c r="I1642" s="5">
        <f>IFERROR(INDEX(menu_items!$D:$D,MATCH(F1642,menu_items!$A:$A,0)),0)</f>
        <v>12.95</v>
      </c>
      <c r="J1642" t="str">
        <f t="shared" si="125"/>
        <v>Fri</v>
      </c>
      <c r="K1642">
        <f t="shared" si="126"/>
        <v>13</v>
      </c>
      <c r="L1642" t="str">
        <f t="shared" si="127"/>
        <v>Jan</v>
      </c>
      <c r="M1642">
        <v>12</v>
      </c>
      <c r="N1642">
        <f t="shared" si="128"/>
        <v>12</v>
      </c>
      <c r="O1642" s="5">
        <f t="shared" si="129"/>
        <v>179.5</v>
      </c>
    </row>
    <row r="1643" spans="1:15" x14ac:dyDescent="0.25">
      <c r="A1643">
        <v>1661</v>
      </c>
      <c r="B1643">
        <v>740</v>
      </c>
      <c r="C1643">
        <f>IF(COUNTIF($B$2:B1643,B1643)=1,1,0)</f>
        <v>0</v>
      </c>
      <c r="D1643" s="1">
        <v>44939</v>
      </c>
      <c r="E1643" s="2">
        <v>0.52072916666666669</v>
      </c>
      <c r="F1643">
        <v>111</v>
      </c>
      <c r="G1643" t="str">
        <f>IFERROR(INDEX(menu_items!$B:$B,MATCH(F1643,menu_items!$A:$A,0)),"Unknown value")</f>
        <v>California Roll</v>
      </c>
      <c r="H1643" t="str">
        <f>IFERROR(INDEX(menu_items!$C:$C,MATCH(F1643,menu_items!$A:$A,0)),"Unknown value")</f>
        <v>Asian</v>
      </c>
      <c r="I1643" s="5">
        <f>IFERROR(INDEX(menu_items!$D:$D,MATCH(F1643,menu_items!$A:$A,0)),0)</f>
        <v>11.95</v>
      </c>
      <c r="J1643" t="str">
        <f t="shared" si="125"/>
        <v>Fri</v>
      </c>
      <c r="K1643">
        <f t="shared" si="126"/>
        <v>13</v>
      </c>
      <c r="L1643" t="str">
        <f t="shared" si="127"/>
        <v>Jan</v>
      </c>
      <c r="M1643">
        <v>12</v>
      </c>
      <c r="N1643">
        <f t="shared" si="128"/>
        <v>12</v>
      </c>
      <c r="O1643" s="5">
        <f t="shared" si="129"/>
        <v>179.5</v>
      </c>
    </row>
    <row r="1644" spans="1:15" x14ac:dyDescent="0.25">
      <c r="A1644">
        <v>1662</v>
      </c>
      <c r="B1644">
        <v>740</v>
      </c>
      <c r="C1644">
        <f>IF(COUNTIF($B$2:B1644,B1644)=1,1,0)</f>
        <v>0</v>
      </c>
      <c r="D1644" s="1">
        <v>44939</v>
      </c>
      <c r="E1644" s="2">
        <v>0.52072916666666669</v>
      </c>
      <c r="F1644">
        <v>119</v>
      </c>
      <c r="G1644" t="str">
        <f>IFERROR(INDEX(menu_items!$B:$B,MATCH(F1644,menu_items!$A:$A,0)),"Unknown value")</f>
        <v>Chicken Torta</v>
      </c>
      <c r="H1644" t="str">
        <f>IFERROR(INDEX(menu_items!$C:$C,MATCH(F1644,menu_items!$A:$A,0)),"Unknown value")</f>
        <v>Mexican</v>
      </c>
      <c r="I1644" s="5">
        <f>IFERROR(INDEX(menu_items!$D:$D,MATCH(F1644,menu_items!$A:$A,0)),0)</f>
        <v>11.95</v>
      </c>
      <c r="J1644" t="str">
        <f t="shared" si="125"/>
        <v>Fri</v>
      </c>
      <c r="K1644">
        <f t="shared" si="126"/>
        <v>13</v>
      </c>
      <c r="L1644" t="str">
        <f t="shared" si="127"/>
        <v>Jan</v>
      </c>
      <c r="M1644">
        <v>12</v>
      </c>
      <c r="N1644">
        <f t="shared" si="128"/>
        <v>12</v>
      </c>
      <c r="O1644" s="5">
        <f t="shared" si="129"/>
        <v>179.5</v>
      </c>
    </row>
    <row r="1645" spans="1:15" x14ac:dyDescent="0.25">
      <c r="A1645">
        <v>1663</v>
      </c>
      <c r="B1645">
        <v>740</v>
      </c>
      <c r="C1645">
        <f>IF(COUNTIF($B$2:B1645,B1645)=1,1,0)</f>
        <v>0</v>
      </c>
      <c r="D1645" s="1">
        <v>44939</v>
      </c>
      <c r="E1645" s="2">
        <v>0.52072916666666669</v>
      </c>
      <c r="F1645">
        <v>120</v>
      </c>
      <c r="G1645" t="str">
        <f>IFERROR(INDEX(menu_items!$B:$B,MATCH(F1645,menu_items!$A:$A,0)),"Unknown value")</f>
        <v>Steak Torta</v>
      </c>
      <c r="H1645" t="str">
        <f>IFERROR(INDEX(menu_items!$C:$C,MATCH(F1645,menu_items!$A:$A,0)),"Unknown value")</f>
        <v>Mexican</v>
      </c>
      <c r="I1645" s="5">
        <f>IFERROR(INDEX(menu_items!$D:$D,MATCH(F1645,menu_items!$A:$A,0)),0)</f>
        <v>13.95</v>
      </c>
      <c r="J1645" t="str">
        <f t="shared" si="125"/>
        <v>Fri</v>
      </c>
      <c r="K1645">
        <f t="shared" si="126"/>
        <v>13</v>
      </c>
      <c r="L1645" t="str">
        <f t="shared" si="127"/>
        <v>Jan</v>
      </c>
      <c r="M1645">
        <v>12</v>
      </c>
      <c r="N1645">
        <f t="shared" si="128"/>
        <v>12</v>
      </c>
      <c r="O1645" s="5">
        <f t="shared" si="129"/>
        <v>179.5</v>
      </c>
    </row>
    <row r="1646" spans="1:15" x14ac:dyDescent="0.25">
      <c r="A1646">
        <v>1664</v>
      </c>
      <c r="B1646">
        <v>740</v>
      </c>
      <c r="C1646">
        <f>IF(COUNTIF($B$2:B1646,B1646)=1,1,0)</f>
        <v>0</v>
      </c>
      <c r="D1646" s="1">
        <v>44939</v>
      </c>
      <c r="E1646" s="2">
        <v>0.52072916666666669</v>
      </c>
      <c r="F1646">
        <v>131</v>
      </c>
      <c r="G1646" t="str">
        <f>IFERROR(INDEX(menu_items!$B:$B,MATCH(F1646,menu_items!$A:$A,0)),"Unknown value")</f>
        <v>Chicken Parmesan</v>
      </c>
      <c r="H1646" t="str">
        <f>IFERROR(INDEX(menu_items!$C:$C,MATCH(F1646,menu_items!$A:$A,0)),"Unknown value")</f>
        <v>Italian</v>
      </c>
      <c r="I1646" s="5">
        <f>IFERROR(INDEX(menu_items!$D:$D,MATCH(F1646,menu_items!$A:$A,0)),0)</f>
        <v>17.95</v>
      </c>
      <c r="J1646" t="str">
        <f t="shared" si="125"/>
        <v>Fri</v>
      </c>
      <c r="K1646">
        <f t="shared" si="126"/>
        <v>13</v>
      </c>
      <c r="L1646" t="str">
        <f t="shared" si="127"/>
        <v>Jan</v>
      </c>
      <c r="M1646">
        <v>12</v>
      </c>
      <c r="N1646">
        <f t="shared" si="128"/>
        <v>12</v>
      </c>
      <c r="O1646" s="5">
        <f t="shared" si="129"/>
        <v>179.5</v>
      </c>
    </row>
    <row r="1647" spans="1:15" x14ac:dyDescent="0.25">
      <c r="A1647">
        <v>1665</v>
      </c>
      <c r="B1647">
        <v>740</v>
      </c>
      <c r="C1647">
        <f>IF(COUNTIF($B$2:B1647,B1647)=1,1,0)</f>
        <v>0</v>
      </c>
      <c r="D1647" s="1">
        <v>44939</v>
      </c>
      <c r="E1647" s="2">
        <v>0.52072916666666669</v>
      </c>
      <c r="F1647">
        <v>131</v>
      </c>
      <c r="G1647" t="str">
        <f>IFERROR(INDEX(menu_items!$B:$B,MATCH(F1647,menu_items!$A:$A,0)),"Unknown value")</f>
        <v>Chicken Parmesan</v>
      </c>
      <c r="H1647" t="str">
        <f>IFERROR(INDEX(menu_items!$C:$C,MATCH(F1647,menu_items!$A:$A,0)),"Unknown value")</f>
        <v>Italian</v>
      </c>
      <c r="I1647" s="5">
        <f>IFERROR(INDEX(menu_items!$D:$D,MATCH(F1647,menu_items!$A:$A,0)),0)</f>
        <v>17.95</v>
      </c>
      <c r="J1647" t="str">
        <f t="shared" ref="J1647:J1707" si="130">TEXT(D1647,"ddd")</f>
        <v>Fri</v>
      </c>
      <c r="K1647">
        <f t="shared" ref="K1647:K1707" si="131">DAY(D1647)</f>
        <v>13</v>
      </c>
      <c r="L1647" t="str">
        <f t="shared" ref="L1647:L1707" si="132">TEXT(D1647,"mmm")</f>
        <v>Jan</v>
      </c>
      <c r="M1647">
        <v>12</v>
      </c>
      <c r="N1647">
        <f t="shared" si="128"/>
        <v>12</v>
      </c>
      <c r="O1647" s="5">
        <f t="shared" si="129"/>
        <v>179.5</v>
      </c>
    </row>
    <row r="1648" spans="1:15" x14ac:dyDescent="0.25">
      <c r="A1648">
        <v>1666</v>
      </c>
      <c r="B1648">
        <v>740</v>
      </c>
      <c r="C1648">
        <f>IF(COUNTIF($B$2:B1648,B1648)=1,1,0)</f>
        <v>0</v>
      </c>
      <c r="D1648" s="1">
        <v>44939</v>
      </c>
      <c r="E1648" s="2">
        <v>0.52072916666666669</v>
      </c>
      <c r="F1648">
        <v>131</v>
      </c>
      <c r="G1648" t="str">
        <f>IFERROR(INDEX(menu_items!$B:$B,MATCH(F1648,menu_items!$A:$A,0)),"Unknown value")</f>
        <v>Chicken Parmesan</v>
      </c>
      <c r="H1648" t="str">
        <f>IFERROR(INDEX(menu_items!$C:$C,MATCH(F1648,menu_items!$A:$A,0)),"Unknown value")</f>
        <v>Italian</v>
      </c>
      <c r="I1648" s="5">
        <f>IFERROR(INDEX(menu_items!$D:$D,MATCH(F1648,menu_items!$A:$A,0)),0)</f>
        <v>17.95</v>
      </c>
      <c r="J1648" t="str">
        <f t="shared" si="130"/>
        <v>Fri</v>
      </c>
      <c r="K1648">
        <f t="shared" si="131"/>
        <v>13</v>
      </c>
      <c r="L1648" t="str">
        <f t="shared" si="132"/>
        <v>Jan</v>
      </c>
      <c r="M1648">
        <v>12</v>
      </c>
      <c r="N1648">
        <f t="shared" si="128"/>
        <v>12</v>
      </c>
      <c r="O1648" s="5">
        <f t="shared" si="129"/>
        <v>179.5</v>
      </c>
    </row>
    <row r="1649" spans="1:15" x14ac:dyDescent="0.25">
      <c r="A1649">
        <v>1668</v>
      </c>
      <c r="B1649">
        <v>741</v>
      </c>
      <c r="C1649">
        <f>IF(COUNTIF($B$2:B1649,B1649)=1,1,0)</f>
        <v>1</v>
      </c>
      <c r="D1649" s="1">
        <v>44939</v>
      </c>
      <c r="E1649" s="2">
        <v>0.53413194444444445</v>
      </c>
      <c r="F1649">
        <v>111</v>
      </c>
      <c r="G1649" t="str">
        <f>IFERROR(INDEX(menu_items!$B:$B,MATCH(F1649,menu_items!$A:$A,0)),"Unknown value")</f>
        <v>California Roll</v>
      </c>
      <c r="H1649" t="str">
        <f>IFERROR(INDEX(menu_items!$C:$C,MATCH(F1649,menu_items!$A:$A,0)),"Unknown value")</f>
        <v>Asian</v>
      </c>
      <c r="I1649" s="5">
        <f>IFERROR(INDEX(menu_items!$D:$D,MATCH(F1649,menu_items!$A:$A,0)),0)</f>
        <v>11.95</v>
      </c>
      <c r="J1649" t="str">
        <f t="shared" si="130"/>
        <v>Fri</v>
      </c>
      <c r="K1649">
        <f t="shared" si="131"/>
        <v>13</v>
      </c>
      <c r="L1649" t="str">
        <f t="shared" si="132"/>
        <v>Jan</v>
      </c>
      <c r="M1649">
        <v>12</v>
      </c>
      <c r="N1649">
        <f t="shared" si="128"/>
        <v>1</v>
      </c>
      <c r="O1649" s="5">
        <f t="shared" si="129"/>
        <v>11.95</v>
      </c>
    </row>
    <row r="1650" spans="1:15" x14ac:dyDescent="0.25">
      <c r="A1650">
        <v>1669</v>
      </c>
      <c r="B1650">
        <v>742</v>
      </c>
      <c r="C1650">
        <f>IF(COUNTIF($B$2:B1650,B1650)=1,1,0)</f>
        <v>1</v>
      </c>
      <c r="D1650" s="1">
        <v>44939</v>
      </c>
      <c r="E1650" s="2">
        <v>0.53681712962962957</v>
      </c>
      <c r="F1650">
        <v>101</v>
      </c>
      <c r="G1650" t="str">
        <f>IFERROR(INDEX(menu_items!$B:$B,MATCH(F1650,menu_items!$A:$A,0)),"Unknown value")</f>
        <v>Hamburger</v>
      </c>
      <c r="H1650" t="str">
        <f>IFERROR(INDEX(menu_items!$C:$C,MATCH(F1650,menu_items!$A:$A,0)),"Unknown value")</f>
        <v>American</v>
      </c>
      <c r="I1650" s="5">
        <f>IFERROR(INDEX(menu_items!$D:$D,MATCH(F1650,menu_items!$A:$A,0)),0)</f>
        <v>12.95</v>
      </c>
      <c r="J1650" t="str">
        <f t="shared" si="130"/>
        <v>Fri</v>
      </c>
      <c r="K1650">
        <f t="shared" si="131"/>
        <v>13</v>
      </c>
      <c r="L1650" t="str">
        <f t="shared" si="132"/>
        <v>Jan</v>
      </c>
      <c r="M1650">
        <v>12</v>
      </c>
      <c r="N1650">
        <f t="shared" si="128"/>
        <v>1</v>
      </c>
      <c r="O1650" s="5">
        <f t="shared" si="129"/>
        <v>12.95</v>
      </c>
    </row>
    <row r="1651" spans="1:15" x14ac:dyDescent="0.25">
      <c r="A1651">
        <v>1670</v>
      </c>
      <c r="B1651">
        <v>743</v>
      </c>
      <c r="C1651">
        <f>IF(COUNTIF($B$2:B1651,B1651)=1,1,0)</f>
        <v>1</v>
      </c>
      <c r="D1651" s="1">
        <v>44939</v>
      </c>
      <c r="E1651" s="2">
        <v>0.54759259259259263</v>
      </c>
      <c r="F1651">
        <v>111</v>
      </c>
      <c r="G1651" t="str">
        <f>IFERROR(INDEX(menu_items!$B:$B,MATCH(F1651,menu_items!$A:$A,0)),"Unknown value")</f>
        <v>California Roll</v>
      </c>
      <c r="H1651" t="str">
        <f>IFERROR(INDEX(menu_items!$C:$C,MATCH(F1651,menu_items!$A:$A,0)),"Unknown value")</f>
        <v>Asian</v>
      </c>
      <c r="I1651" s="5">
        <f>IFERROR(INDEX(menu_items!$D:$D,MATCH(F1651,menu_items!$A:$A,0)),0)</f>
        <v>11.95</v>
      </c>
      <c r="J1651" t="str">
        <f t="shared" si="130"/>
        <v>Fri</v>
      </c>
      <c r="K1651">
        <f t="shared" si="131"/>
        <v>13</v>
      </c>
      <c r="L1651" t="str">
        <f t="shared" si="132"/>
        <v>Jan</v>
      </c>
      <c r="M1651">
        <v>13</v>
      </c>
      <c r="N1651">
        <f t="shared" si="128"/>
        <v>1</v>
      </c>
      <c r="O1651" s="5">
        <f t="shared" si="129"/>
        <v>11.95</v>
      </c>
    </row>
    <row r="1652" spans="1:15" x14ac:dyDescent="0.25">
      <c r="A1652">
        <v>1671</v>
      </c>
      <c r="B1652">
        <v>744</v>
      </c>
      <c r="C1652">
        <f>IF(COUNTIF($B$2:B1652,B1652)=1,1,0)</f>
        <v>1</v>
      </c>
      <c r="D1652" s="1">
        <v>44939</v>
      </c>
      <c r="E1652" s="2">
        <v>0.5658333333333333</v>
      </c>
      <c r="F1652">
        <v>118</v>
      </c>
      <c r="G1652" t="str">
        <f>IFERROR(INDEX(menu_items!$B:$B,MATCH(F1652,menu_items!$A:$A,0)),"Unknown value")</f>
        <v>Steak Burrito</v>
      </c>
      <c r="H1652" t="str">
        <f>IFERROR(INDEX(menu_items!$C:$C,MATCH(F1652,menu_items!$A:$A,0)),"Unknown value")</f>
        <v>Mexican</v>
      </c>
      <c r="I1652" s="5">
        <f>IFERROR(INDEX(menu_items!$D:$D,MATCH(F1652,menu_items!$A:$A,0)),0)</f>
        <v>14.95</v>
      </c>
      <c r="J1652" t="str">
        <f t="shared" si="130"/>
        <v>Fri</v>
      </c>
      <c r="K1652">
        <f t="shared" si="131"/>
        <v>13</v>
      </c>
      <c r="L1652" t="str">
        <f t="shared" si="132"/>
        <v>Jan</v>
      </c>
      <c r="M1652">
        <v>13</v>
      </c>
      <c r="N1652">
        <f t="shared" si="128"/>
        <v>1</v>
      </c>
      <c r="O1652" s="5">
        <f t="shared" si="129"/>
        <v>14.95</v>
      </c>
    </row>
    <row r="1653" spans="1:15" x14ac:dyDescent="0.25">
      <c r="A1653">
        <v>1672</v>
      </c>
      <c r="B1653">
        <v>745</v>
      </c>
      <c r="C1653">
        <f>IF(COUNTIF($B$2:B1653,B1653)=1,1,0)</f>
        <v>1</v>
      </c>
      <c r="D1653" s="1">
        <v>44939</v>
      </c>
      <c r="E1653" s="2">
        <v>0.5672800925925926</v>
      </c>
      <c r="F1653">
        <v>101</v>
      </c>
      <c r="G1653" t="str">
        <f>IFERROR(INDEX(menu_items!$B:$B,MATCH(F1653,menu_items!$A:$A,0)),"Unknown value")</f>
        <v>Hamburger</v>
      </c>
      <c r="H1653" t="str">
        <f>IFERROR(INDEX(menu_items!$C:$C,MATCH(F1653,menu_items!$A:$A,0)),"Unknown value")</f>
        <v>American</v>
      </c>
      <c r="I1653" s="5">
        <f>IFERROR(INDEX(menu_items!$D:$D,MATCH(F1653,menu_items!$A:$A,0)),0)</f>
        <v>12.95</v>
      </c>
      <c r="J1653" t="str">
        <f t="shared" si="130"/>
        <v>Fri</v>
      </c>
      <c r="K1653">
        <f t="shared" si="131"/>
        <v>13</v>
      </c>
      <c r="L1653" t="str">
        <f t="shared" si="132"/>
        <v>Jan</v>
      </c>
      <c r="M1653">
        <v>13</v>
      </c>
      <c r="N1653">
        <f t="shared" si="128"/>
        <v>7</v>
      </c>
      <c r="O1653" s="5">
        <f t="shared" si="129"/>
        <v>95.8</v>
      </c>
    </row>
    <row r="1654" spans="1:15" x14ac:dyDescent="0.25">
      <c r="A1654">
        <v>1673</v>
      </c>
      <c r="B1654">
        <v>745</v>
      </c>
      <c r="C1654">
        <f>IF(COUNTIF($B$2:B1654,B1654)=1,1,0)</f>
        <v>0</v>
      </c>
      <c r="D1654" s="1">
        <v>44939</v>
      </c>
      <c r="E1654" s="2">
        <v>0.5672800925925926</v>
      </c>
      <c r="F1654">
        <v>102</v>
      </c>
      <c r="G1654" t="str">
        <f>IFERROR(INDEX(menu_items!$B:$B,MATCH(F1654,menu_items!$A:$A,0)),"Unknown value")</f>
        <v>Cheeseburger</v>
      </c>
      <c r="H1654" t="str">
        <f>IFERROR(INDEX(menu_items!$C:$C,MATCH(F1654,menu_items!$A:$A,0)),"Unknown value")</f>
        <v>American</v>
      </c>
      <c r="I1654" s="5">
        <f>IFERROR(INDEX(menu_items!$D:$D,MATCH(F1654,menu_items!$A:$A,0)),0)</f>
        <v>13.95</v>
      </c>
      <c r="J1654" t="str">
        <f t="shared" si="130"/>
        <v>Fri</v>
      </c>
      <c r="K1654">
        <f t="shared" si="131"/>
        <v>13</v>
      </c>
      <c r="L1654" t="str">
        <f t="shared" si="132"/>
        <v>Jan</v>
      </c>
      <c r="M1654">
        <v>13</v>
      </c>
      <c r="N1654">
        <f t="shared" si="128"/>
        <v>7</v>
      </c>
      <c r="O1654" s="5">
        <f t="shared" si="129"/>
        <v>95.8</v>
      </c>
    </row>
    <row r="1655" spans="1:15" x14ac:dyDescent="0.25">
      <c r="A1655">
        <v>1674</v>
      </c>
      <c r="B1655">
        <v>745</v>
      </c>
      <c r="C1655">
        <f>IF(COUNTIF($B$2:B1655,B1655)=1,1,0)</f>
        <v>0</v>
      </c>
      <c r="D1655" s="1">
        <v>44939</v>
      </c>
      <c r="E1655" s="2">
        <v>0.5672800925925926</v>
      </c>
      <c r="F1655">
        <v>108</v>
      </c>
      <c r="G1655" t="str">
        <f>IFERROR(INDEX(menu_items!$B:$B,MATCH(F1655,menu_items!$A:$A,0)),"Unknown value")</f>
        <v>Tofu Pad Thai</v>
      </c>
      <c r="H1655" t="str">
        <f>IFERROR(INDEX(menu_items!$C:$C,MATCH(F1655,menu_items!$A:$A,0)),"Unknown value")</f>
        <v>Asian</v>
      </c>
      <c r="I1655" s="5">
        <f>IFERROR(INDEX(menu_items!$D:$D,MATCH(F1655,menu_items!$A:$A,0)),0)</f>
        <v>14.5</v>
      </c>
      <c r="J1655" t="str">
        <f t="shared" si="130"/>
        <v>Fri</v>
      </c>
      <c r="K1655">
        <f t="shared" si="131"/>
        <v>13</v>
      </c>
      <c r="L1655" t="str">
        <f t="shared" si="132"/>
        <v>Jan</v>
      </c>
      <c r="M1655">
        <v>13</v>
      </c>
      <c r="N1655">
        <f t="shared" si="128"/>
        <v>7</v>
      </c>
      <c r="O1655" s="5">
        <f t="shared" si="129"/>
        <v>95.8</v>
      </c>
    </row>
    <row r="1656" spans="1:15" x14ac:dyDescent="0.25">
      <c r="A1656">
        <v>1675</v>
      </c>
      <c r="B1656">
        <v>745</v>
      </c>
      <c r="C1656">
        <f>IF(COUNTIF($B$2:B1656,B1656)=1,1,0)</f>
        <v>0</v>
      </c>
      <c r="D1656" s="1">
        <v>44939</v>
      </c>
      <c r="E1656" s="2">
        <v>0.5672800925925926</v>
      </c>
      <c r="F1656">
        <v>125</v>
      </c>
      <c r="G1656" t="str">
        <f>IFERROR(INDEX(menu_items!$B:$B,MATCH(F1656,menu_items!$A:$A,0)),"Unknown value")</f>
        <v>Spaghetti &amp; Meatballs</v>
      </c>
      <c r="H1656" t="str">
        <f>IFERROR(INDEX(menu_items!$C:$C,MATCH(F1656,menu_items!$A:$A,0)),"Unknown value")</f>
        <v>Italian</v>
      </c>
      <c r="I1656" s="5">
        <f>IFERROR(INDEX(menu_items!$D:$D,MATCH(F1656,menu_items!$A:$A,0)),0)</f>
        <v>17.95</v>
      </c>
      <c r="J1656" t="str">
        <f t="shared" si="130"/>
        <v>Fri</v>
      </c>
      <c r="K1656">
        <f t="shared" si="131"/>
        <v>13</v>
      </c>
      <c r="L1656" t="str">
        <f t="shared" si="132"/>
        <v>Jan</v>
      </c>
      <c r="M1656">
        <v>13</v>
      </c>
      <c r="N1656">
        <f t="shared" si="128"/>
        <v>7</v>
      </c>
      <c r="O1656" s="5">
        <f t="shared" si="129"/>
        <v>95.8</v>
      </c>
    </row>
    <row r="1657" spans="1:15" x14ac:dyDescent="0.25">
      <c r="A1657">
        <v>1676</v>
      </c>
      <c r="B1657">
        <v>745</v>
      </c>
      <c r="C1657">
        <f>IF(COUNTIF($B$2:B1657,B1657)=1,1,0)</f>
        <v>0</v>
      </c>
      <c r="D1657" s="1">
        <v>44939</v>
      </c>
      <c r="E1657" s="2">
        <v>0.5672800925925926</v>
      </c>
      <c r="F1657">
        <v>128</v>
      </c>
      <c r="G1657" t="str">
        <f>IFERROR(INDEX(menu_items!$B:$B,MATCH(F1657,menu_items!$A:$A,0)),"Unknown value")</f>
        <v>Cheese Lasagna</v>
      </c>
      <c r="H1657" t="str">
        <f>IFERROR(INDEX(menu_items!$C:$C,MATCH(F1657,menu_items!$A:$A,0)),"Unknown value")</f>
        <v>Italian</v>
      </c>
      <c r="I1657" s="5">
        <f>IFERROR(INDEX(menu_items!$D:$D,MATCH(F1657,menu_items!$A:$A,0)),0)</f>
        <v>15.5</v>
      </c>
      <c r="J1657" t="str">
        <f t="shared" si="130"/>
        <v>Fri</v>
      </c>
      <c r="K1657">
        <f t="shared" si="131"/>
        <v>13</v>
      </c>
      <c r="L1657" t="str">
        <f t="shared" si="132"/>
        <v>Jan</v>
      </c>
      <c r="M1657">
        <v>13</v>
      </c>
      <c r="N1657">
        <f t="shared" si="128"/>
        <v>7</v>
      </c>
      <c r="O1657" s="5">
        <f t="shared" si="129"/>
        <v>95.8</v>
      </c>
    </row>
    <row r="1658" spans="1:15" x14ac:dyDescent="0.25">
      <c r="A1658">
        <v>1677</v>
      </c>
      <c r="B1658">
        <v>745</v>
      </c>
      <c r="C1658">
        <f>IF(COUNTIF($B$2:B1658,B1658)=1,1,0)</f>
        <v>0</v>
      </c>
      <c r="D1658" s="1">
        <v>44939</v>
      </c>
      <c r="E1658" s="2">
        <v>0.5672800925925926</v>
      </c>
      <c r="F1658">
        <v>111</v>
      </c>
      <c r="G1658" t="str">
        <f>IFERROR(INDEX(menu_items!$B:$B,MATCH(F1658,menu_items!$A:$A,0)),"Unknown value")</f>
        <v>California Roll</v>
      </c>
      <c r="H1658" t="str">
        <f>IFERROR(INDEX(menu_items!$C:$C,MATCH(F1658,menu_items!$A:$A,0)),"Unknown value")</f>
        <v>Asian</v>
      </c>
      <c r="I1658" s="5">
        <f>IFERROR(INDEX(menu_items!$D:$D,MATCH(F1658,menu_items!$A:$A,0)),0)</f>
        <v>11.95</v>
      </c>
      <c r="J1658" t="str">
        <f t="shared" si="130"/>
        <v>Fri</v>
      </c>
      <c r="K1658">
        <f t="shared" si="131"/>
        <v>13</v>
      </c>
      <c r="L1658" t="str">
        <f t="shared" si="132"/>
        <v>Jan</v>
      </c>
      <c r="M1658">
        <v>13</v>
      </c>
      <c r="N1658">
        <f t="shared" si="128"/>
        <v>7</v>
      </c>
      <c r="O1658" s="5">
        <f t="shared" si="129"/>
        <v>95.8</v>
      </c>
    </row>
    <row r="1659" spans="1:15" x14ac:dyDescent="0.25">
      <c r="A1659">
        <v>1678</v>
      </c>
      <c r="B1659">
        <v>745</v>
      </c>
      <c r="C1659">
        <f>IF(COUNTIF($B$2:B1659,B1659)=1,1,0)</f>
        <v>0</v>
      </c>
      <c r="D1659" s="1">
        <v>44939</v>
      </c>
      <c r="E1659" s="2">
        <v>0.5672800925925926</v>
      </c>
      <c r="F1659">
        <v>114</v>
      </c>
      <c r="G1659" t="str">
        <f>IFERROR(INDEX(menu_items!$B:$B,MATCH(F1659,menu_items!$A:$A,0)),"Unknown value")</f>
        <v>Potstickers</v>
      </c>
      <c r="H1659" t="str">
        <f>IFERROR(INDEX(menu_items!$C:$C,MATCH(F1659,menu_items!$A:$A,0)),"Unknown value")</f>
        <v>Asian</v>
      </c>
      <c r="I1659" s="5">
        <f>IFERROR(INDEX(menu_items!$D:$D,MATCH(F1659,menu_items!$A:$A,0)),0)</f>
        <v>9</v>
      </c>
      <c r="J1659" t="str">
        <f t="shared" si="130"/>
        <v>Fri</v>
      </c>
      <c r="K1659">
        <f t="shared" si="131"/>
        <v>13</v>
      </c>
      <c r="L1659" t="str">
        <f t="shared" si="132"/>
        <v>Jan</v>
      </c>
      <c r="M1659">
        <v>13</v>
      </c>
      <c r="N1659">
        <f t="shared" si="128"/>
        <v>7</v>
      </c>
      <c r="O1659" s="5">
        <f t="shared" si="129"/>
        <v>95.8</v>
      </c>
    </row>
    <row r="1660" spans="1:15" x14ac:dyDescent="0.25">
      <c r="A1660">
        <v>1679</v>
      </c>
      <c r="B1660">
        <v>746</v>
      </c>
      <c r="C1660">
        <f>IF(COUNTIF($B$2:B1660,B1660)=1,1,0)</f>
        <v>1</v>
      </c>
      <c r="D1660" s="1">
        <v>44939</v>
      </c>
      <c r="E1660" s="2">
        <v>0.57028935185185181</v>
      </c>
      <c r="F1660">
        <v>122</v>
      </c>
      <c r="G1660" t="str">
        <f>IFERROR(INDEX(menu_items!$B:$B,MATCH(F1660,menu_items!$A:$A,0)),"Unknown value")</f>
        <v>Chips &amp; Salsa</v>
      </c>
      <c r="H1660" t="str">
        <f>IFERROR(INDEX(menu_items!$C:$C,MATCH(F1660,menu_items!$A:$A,0)),"Unknown value")</f>
        <v>Mexican</v>
      </c>
      <c r="I1660" s="5">
        <f>IFERROR(INDEX(menu_items!$D:$D,MATCH(F1660,menu_items!$A:$A,0)),0)</f>
        <v>7</v>
      </c>
      <c r="J1660" t="str">
        <f t="shared" si="130"/>
        <v>Fri</v>
      </c>
      <c r="K1660">
        <f t="shared" si="131"/>
        <v>13</v>
      </c>
      <c r="L1660" t="str">
        <f t="shared" si="132"/>
        <v>Jan</v>
      </c>
      <c r="M1660">
        <v>13</v>
      </c>
      <c r="N1660">
        <f t="shared" si="128"/>
        <v>2</v>
      </c>
      <c r="O1660" s="5">
        <f t="shared" si="129"/>
        <v>23.95</v>
      </c>
    </row>
    <row r="1661" spans="1:15" x14ac:dyDescent="0.25">
      <c r="A1661">
        <v>1680</v>
      </c>
      <c r="B1661">
        <v>746</v>
      </c>
      <c r="C1661">
        <f>IF(COUNTIF($B$2:B1661,B1661)=1,1,0)</f>
        <v>0</v>
      </c>
      <c r="D1661" s="1">
        <v>44939</v>
      </c>
      <c r="E1661" s="2">
        <v>0.57028935185185181</v>
      </c>
      <c r="F1661">
        <v>132</v>
      </c>
      <c r="G1661" t="str">
        <f>IFERROR(INDEX(menu_items!$B:$B,MATCH(F1661,menu_items!$A:$A,0)),"Unknown value")</f>
        <v>Eggplant Parmesan</v>
      </c>
      <c r="H1661" t="str">
        <f>IFERROR(INDEX(menu_items!$C:$C,MATCH(F1661,menu_items!$A:$A,0)),"Unknown value")</f>
        <v>Italian</v>
      </c>
      <c r="I1661" s="5">
        <f>IFERROR(INDEX(menu_items!$D:$D,MATCH(F1661,menu_items!$A:$A,0)),0)</f>
        <v>16.95</v>
      </c>
      <c r="J1661" t="str">
        <f t="shared" si="130"/>
        <v>Fri</v>
      </c>
      <c r="K1661">
        <f t="shared" si="131"/>
        <v>13</v>
      </c>
      <c r="L1661" t="str">
        <f t="shared" si="132"/>
        <v>Jan</v>
      </c>
      <c r="M1661">
        <v>13</v>
      </c>
      <c r="N1661">
        <f t="shared" si="128"/>
        <v>2</v>
      </c>
      <c r="O1661" s="5">
        <f t="shared" si="129"/>
        <v>23.95</v>
      </c>
    </row>
    <row r="1662" spans="1:15" x14ac:dyDescent="0.25">
      <c r="A1662">
        <v>1681</v>
      </c>
      <c r="B1662">
        <v>747</v>
      </c>
      <c r="C1662">
        <f>IF(COUNTIF($B$2:B1662,B1662)=1,1,0)</f>
        <v>1</v>
      </c>
      <c r="D1662" s="1">
        <v>44939</v>
      </c>
      <c r="E1662" s="2">
        <v>0.59377314814814819</v>
      </c>
      <c r="F1662">
        <v>129</v>
      </c>
      <c r="G1662" t="str">
        <f>IFERROR(INDEX(menu_items!$B:$B,MATCH(F1662,menu_items!$A:$A,0)),"Unknown value")</f>
        <v>Mushroom Ravioli</v>
      </c>
      <c r="H1662" t="str">
        <f>IFERROR(INDEX(menu_items!$C:$C,MATCH(F1662,menu_items!$A:$A,0)),"Unknown value")</f>
        <v>Italian</v>
      </c>
      <c r="I1662" s="5">
        <f>IFERROR(INDEX(menu_items!$D:$D,MATCH(F1662,menu_items!$A:$A,0)),0)</f>
        <v>15.5</v>
      </c>
      <c r="J1662" t="str">
        <f t="shared" si="130"/>
        <v>Fri</v>
      </c>
      <c r="K1662">
        <f t="shared" si="131"/>
        <v>13</v>
      </c>
      <c r="L1662" t="str">
        <f t="shared" si="132"/>
        <v>Jan</v>
      </c>
      <c r="M1662">
        <v>14</v>
      </c>
      <c r="N1662">
        <f t="shared" si="128"/>
        <v>3</v>
      </c>
      <c r="O1662" s="5">
        <f t="shared" si="129"/>
        <v>36.450000000000003</v>
      </c>
    </row>
    <row r="1663" spans="1:15" x14ac:dyDescent="0.25">
      <c r="A1663">
        <v>1682</v>
      </c>
      <c r="B1663">
        <v>747</v>
      </c>
      <c r="C1663">
        <f>IF(COUNTIF($B$2:B1663,B1663)=1,1,0)</f>
        <v>0</v>
      </c>
      <c r="D1663" s="1">
        <v>44939</v>
      </c>
      <c r="E1663" s="2">
        <v>0.59377314814814819</v>
      </c>
      <c r="F1663">
        <v>120</v>
      </c>
      <c r="G1663" t="str">
        <f>IFERROR(INDEX(menu_items!$B:$B,MATCH(F1663,menu_items!$A:$A,0)),"Unknown value")</f>
        <v>Steak Torta</v>
      </c>
      <c r="H1663" t="str">
        <f>IFERROR(INDEX(menu_items!$C:$C,MATCH(F1663,menu_items!$A:$A,0)),"Unknown value")</f>
        <v>Mexican</v>
      </c>
      <c r="I1663" s="5">
        <f>IFERROR(INDEX(menu_items!$D:$D,MATCH(F1663,menu_items!$A:$A,0)),0)</f>
        <v>13.95</v>
      </c>
      <c r="J1663" t="str">
        <f t="shared" si="130"/>
        <v>Fri</v>
      </c>
      <c r="K1663">
        <f t="shared" si="131"/>
        <v>13</v>
      </c>
      <c r="L1663" t="str">
        <f t="shared" si="132"/>
        <v>Jan</v>
      </c>
      <c r="M1663">
        <v>14</v>
      </c>
      <c r="N1663">
        <f t="shared" si="128"/>
        <v>3</v>
      </c>
      <c r="O1663" s="5">
        <f t="shared" si="129"/>
        <v>36.450000000000003</v>
      </c>
    </row>
    <row r="1664" spans="1:15" x14ac:dyDescent="0.25">
      <c r="A1664">
        <v>1683</v>
      </c>
      <c r="B1664">
        <v>747</v>
      </c>
      <c r="C1664">
        <f>IF(COUNTIF($B$2:B1664,B1664)=1,1,0)</f>
        <v>0</v>
      </c>
      <c r="D1664" s="1">
        <v>44939</v>
      </c>
      <c r="E1664" s="2">
        <v>0.59377314814814819</v>
      </c>
      <c r="F1664">
        <v>122</v>
      </c>
      <c r="G1664" t="str">
        <f>IFERROR(INDEX(menu_items!$B:$B,MATCH(F1664,menu_items!$A:$A,0)),"Unknown value")</f>
        <v>Chips &amp; Salsa</v>
      </c>
      <c r="H1664" t="str">
        <f>IFERROR(INDEX(menu_items!$C:$C,MATCH(F1664,menu_items!$A:$A,0)),"Unknown value")</f>
        <v>Mexican</v>
      </c>
      <c r="I1664" s="5">
        <f>IFERROR(INDEX(menu_items!$D:$D,MATCH(F1664,menu_items!$A:$A,0)),0)</f>
        <v>7</v>
      </c>
      <c r="J1664" t="str">
        <f t="shared" si="130"/>
        <v>Fri</v>
      </c>
      <c r="K1664">
        <f t="shared" si="131"/>
        <v>13</v>
      </c>
      <c r="L1664" t="str">
        <f t="shared" si="132"/>
        <v>Jan</v>
      </c>
      <c r="M1664">
        <v>14</v>
      </c>
      <c r="N1664">
        <f t="shared" si="128"/>
        <v>3</v>
      </c>
      <c r="O1664" s="5">
        <f t="shared" si="129"/>
        <v>36.450000000000003</v>
      </c>
    </row>
    <row r="1665" spans="1:15" x14ac:dyDescent="0.25">
      <c r="A1665">
        <v>1684</v>
      </c>
      <c r="B1665">
        <v>748</v>
      </c>
      <c r="C1665">
        <f>IF(COUNTIF($B$2:B1665,B1665)=1,1,0)</f>
        <v>1</v>
      </c>
      <c r="D1665" s="1">
        <v>44939</v>
      </c>
      <c r="E1665" s="2">
        <v>0.60244212962962962</v>
      </c>
      <c r="F1665">
        <v>124</v>
      </c>
      <c r="G1665" t="str">
        <f>IFERROR(INDEX(menu_items!$B:$B,MATCH(F1665,menu_items!$A:$A,0)),"Unknown value")</f>
        <v>Spaghetti</v>
      </c>
      <c r="H1665" t="str">
        <f>IFERROR(INDEX(menu_items!$C:$C,MATCH(F1665,menu_items!$A:$A,0)),"Unknown value")</f>
        <v>Italian</v>
      </c>
      <c r="I1665" s="5">
        <f>IFERROR(INDEX(menu_items!$D:$D,MATCH(F1665,menu_items!$A:$A,0)),0)</f>
        <v>14.5</v>
      </c>
      <c r="J1665" t="str">
        <f t="shared" si="130"/>
        <v>Fri</v>
      </c>
      <c r="K1665">
        <f t="shared" si="131"/>
        <v>13</v>
      </c>
      <c r="L1665" t="str">
        <f t="shared" si="132"/>
        <v>Jan</v>
      </c>
      <c r="M1665">
        <v>14</v>
      </c>
      <c r="N1665">
        <f t="shared" si="128"/>
        <v>1</v>
      </c>
      <c r="O1665" s="5">
        <f t="shared" si="129"/>
        <v>14.5</v>
      </c>
    </row>
    <row r="1666" spans="1:15" x14ac:dyDescent="0.25">
      <c r="A1666">
        <v>1685</v>
      </c>
      <c r="B1666">
        <v>749</v>
      </c>
      <c r="C1666">
        <f>IF(COUNTIF($B$2:B1666,B1666)=1,1,0)</f>
        <v>1</v>
      </c>
      <c r="D1666" s="1">
        <v>44939</v>
      </c>
      <c r="E1666" s="2">
        <v>0.60373842592592597</v>
      </c>
      <c r="F1666">
        <v>113</v>
      </c>
      <c r="G1666" t="str">
        <f>IFERROR(INDEX(menu_items!$B:$B,MATCH(F1666,menu_items!$A:$A,0)),"Unknown value")</f>
        <v>Edamame</v>
      </c>
      <c r="H1666" t="str">
        <f>IFERROR(INDEX(menu_items!$C:$C,MATCH(F1666,menu_items!$A:$A,0)),"Unknown value")</f>
        <v>Asian</v>
      </c>
      <c r="I1666" s="5">
        <f>IFERROR(INDEX(menu_items!$D:$D,MATCH(F1666,menu_items!$A:$A,0)),0)</f>
        <v>5</v>
      </c>
      <c r="J1666" t="str">
        <f t="shared" si="130"/>
        <v>Fri</v>
      </c>
      <c r="K1666">
        <f t="shared" si="131"/>
        <v>13</v>
      </c>
      <c r="L1666" t="str">
        <f t="shared" si="132"/>
        <v>Jan</v>
      </c>
      <c r="M1666">
        <v>14</v>
      </c>
      <c r="N1666">
        <f t="shared" ref="N1666:N1729" si="133">COUNTIF($B:$B,B1666)</f>
        <v>1</v>
      </c>
      <c r="O1666" s="5">
        <f t="shared" ref="O1666:O1729" si="134">SUMIF($B:$B,B1666,$I:$I)</f>
        <v>5</v>
      </c>
    </row>
    <row r="1667" spans="1:15" x14ac:dyDescent="0.25">
      <c r="A1667">
        <v>1686</v>
      </c>
      <c r="B1667">
        <v>750</v>
      </c>
      <c r="C1667">
        <f>IF(COUNTIF($B$2:B1667,B1667)=1,1,0)</f>
        <v>1</v>
      </c>
      <c r="D1667" s="1">
        <v>44939</v>
      </c>
      <c r="E1667" s="2">
        <v>0.61677083333333338</v>
      </c>
      <c r="F1667">
        <v>112</v>
      </c>
      <c r="G1667" t="str">
        <f>IFERROR(INDEX(menu_items!$B:$B,MATCH(F1667,menu_items!$A:$A,0)),"Unknown value")</f>
        <v>Salmon Roll</v>
      </c>
      <c r="H1667" t="str">
        <f>IFERROR(INDEX(menu_items!$C:$C,MATCH(F1667,menu_items!$A:$A,0)),"Unknown value")</f>
        <v>Asian</v>
      </c>
      <c r="I1667" s="5">
        <f>IFERROR(INDEX(menu_items!$D:$D,MATCH(F1667,menu_items!$A:$A,0)),0)</f>
        <v>14.95</v>
      </c>
      <c r="J1667" t="str">
        <f t="shared" si="130"/>
        <v>Fri</v>
      </c>
      <c r="K1667">
        <f t="shared" si="131"/>
        <v>13</v>
      </c>
      <c r="L1667" t="str">
        <f t="shared" si="132"/>
        <v>Jan</v>
      </c>
      <c r="M1667">
        <v>14</v>
      </c>
      <c r="N1667">
        <f t="shared" si="133"/>
        <v>1</v>
      </c>
      <c r="O1667" s="5">
        <f t="shared" si="134"/>
        <v>14.95</v>
      </c>
    </row>
    <row r="1668" spans="1:15" x14ac:dyDescent="0.25">
      <c r="A1668">
        <v>1687</v>
      </c>
      <c r="B1668">
        <v>751</v>
      </c>
      <c r="C1668">
        <f>IF(COUNTIF($B$2:B1668,B1668)=1,1,0)</f>
        <v>1</v>
      </c>
      <c r="D1668" s="1">
        <v>44939</v>
      </c>
      <c r="E1668" s="2">
        <v>0.63026620370370368</v>
      </c>
      <c r="F1668">
        <v>116</v>
      </c>
      <c r="G1668" t="str">
        <f>IFERROR(INDEX(menu_items!$B:$B,MATCH(F1668,menu_items!$A:$A,0)),"Unknown value")</f>
        <v>Steak Tacos</v>
      </c>
      <c r="H1668" t="str">
        <f>IFERROR(INDEX(menu_items!$C:$C,MATCH(F1668,menu_items!$A:$A,0)),"Unknown value")</f>
        <v>Mexican</v>
      </c>
      <c r="I1668" s="5">
        <f>IFERROR(INDEX(menu_items!$D:$D,MATCH(F1668,menu_items!$A:$A,0)),0)</f>
        <v>13.95</v>
      </c>
      <c r="J1668" t="str">
        <f t="shared" si="130"/>
        <v>Fri</v>
      </c>
      <c r="K1668">
        <f t="shared" si="131"/>
        <v>13</v>
      </c>
      <c r="L1668" t="str">
        <f t="shared" si="132"/>
        <v>Jan</v>
      </c>
      <c r="M1668">
        <v>15</v>
      </c>
      <c r="N1668">
        <f t="shared" si="133"/>
        <v>4</v>
      </c>
      <c r="O1668" s="5">
        <f t="shared" si="134"/>
        <v>60.8</v>
      </c>
    </row>
    <row r="1669" spans="1:15" x14ac:dyDescent="0.25">
      <c r="A1669">
        <v>1688</v>
      </c>
      <c r="B1669">
        <v>751</v>
      </c>
      <c r="C1669">
        <f>IF(COUNTIF($B$2:B1669,B1669)=1,1,0)</f>
        <v>0</v>
      </c>
      <c r="D1669" s="1">
        <v>44939</v>
      </c>
      <c r="E1669" s="2">
        <v>0.63026620370370368</v>
      </c>
      <c r="F1669">
        <v>109</v>
      </c>
      <c r="G1669" t="str">
        <f>IFERROR(INDEX(menu_items!$B:$B,MATCH(F1669,menu_items!$A:$A,0)),"Unknown value")</f>
        <v>Korean Beef Bowl</v>
      </c>
      <c r="H1669" t="str">
        <f>IFERROR(INDEX(menu_items!$C:$C,MATCH(F1669,menu_items!$A:$A,0)),"Unknown value")</f>
        <v>Asian</v>
      </c>
      <c r="I1669" s="5">
        <f>IFERROR(INDEX(menu_items!$D:$D,MATCH(F1669,menu_items!$A:$A,0)),0)</f>
        <v>17.95</v>
      </c>
      <c r="J1669" t="str">
        <f t="shared" si="130"/>
        <v>Fri</v>
      </c>
      <c r="K1669">
        <f t="shared" si="131"/>
        <v>13</v>
      </c>
      <c r="L1669" t="str">
        <f t="shared" si="132"/>
        <v>Jan</v>
      </c>
      <c r="M1669">
        <v>15</v>
      </c>
      <c r="N1669">
        <f t="shared" si="133"/>
        <v>4</v>
      </c>
      <c r="O1669" s="5">
        <f t="shared" si="134"/>
        <v>60.8</v>
      </c>
    </row>
    <row r="1670" spans="1:15" x14ac:dyDescent="0.25">
      <c r="A1670">
        <v>1689</v>
      </c>
      <c r="B1670">
        <v>751</v>
      </c>
      <c r="C1670">
        <f>IF(COUNTIF($B$2:B1670,B1670)=1,1,0)</f>
        <v>0</v>
      </c>
      <c r="D1670" s="1">
        <v>44939</v>
      </c>
      <c r="E1670" s="2">
        <v>0.63026620370370368</v>
      </c>
      <c r="F1670">
        <v>111</v>
      </c>
      <c r="G1670" t="str">
        <f>IFERROR(INDEX(menu_items!$B:$B,MATCH(F1670,menu_items!$A:$A,0)),"Unknown value")</f>
        <v>California Roll</v>
      </c>
      <c r="H1670" t="str">
        <f>IFERROR(INDEX(menu_items!$C:$C,MATCH(F1670,menu_items!$A:$A,0)),"Unknown value")</f>
        <v>Asian</v>
      </c>
      <c r="I1670" s="5">
        <f>IFERROR(INDEX(menu_items!$D:$D,MATCH(F1670,menu_items!$A:$A,0)),0)</f>
        <v>11.95</v>
      </c>
      <c r="J1670" t="str">
        <f t="shared" si="130"/>
        <v>Fri</v>
      </c>
      <c r="K1670">
        <f t="shared" si="131"/>
        <v>13</v>
      </c>
      <c r="L1670" t="str">
        <f t="shared" si="132"/>
        <v>Jan</v>
      </c>
      <c r="M1670">
        <v>15</v>
      </c>
      <c r="N1670">
        <f t="shared" si="133"/>
        <v>4</v>
      </c>
      <c r="O1670" s="5">
        <f t="shared" si="134"/>
        <v>60.8</v>
      </c>
    </row>
    <row r="1671" spans="1:15" x14ac:dyDescent="0.25">
      <c r="A1671">
        <v>1690</v>
      </c>
      <c r="B1671">
        <v>751</v>
      </c>
      <c r="C1671">
        <f>IF(COUNTIF($B$2:B1671,B1671)=1,1,0)</f>
        <v>0</v>
      </c>
      <c r="D1671" s="1">
        <v>44939</v>
      </c>
      <c r="E1671" s="2">
        <v>0.63026620370370368</v>
      </c>
      <c r="F1671">
        <v>132</v>
      </c>
      <c r="G1671" t="str">
        <f>IFERROR(INDEX(menu_items!$B:$B,MATCH(F1671,menu_items!$A:$A,0)),"Unknown value")</f>
        <v>Eggplant Parmesan</v>
      </c>
      <c r="H1671" t="str">
        <f>IFERROR(INDEX(menu_items!$C:$C,MATCH(F1671,menu_items!$A:$A,0)),"Unknown value")</f>
        <v>Italian</v>
      </c>
      <c r="I1671" s="5">
        <f>IFERROR(INDEX(menu_items!$D:$D,MATCH(F1671,menu_items!$A:$A,0)),0)</f>
        <v>16.95</v>
      </c>
      <c r="J1671" t="str">
        <f t="shared" si="130"/>
        <v>Fri</v>
      </c>
      <c r="K1671">
        <f t="shared" si="131"/>
        <v>13</v>
      </c>
      <c r="L1671" t="str">
        <f t="shared" si="132"/>
        <v>Jan</v>
      </c>
      <c r="M1671">
        <v>15</v>
      </c>
      <c r="N1671">
        <f t="shared" si="133"/>
        <v>4</v>
      </c>
      <c r="O1671" s="5">
        <f t="shared" si="134"/>
        <v>60.8</v>
      </c>
    </row>
    <row r="1672" spans="1:15" x14ac:dyDescent="0.25">
      <c r="A1672">
        <v>1691</v>
      </c>
      <c r="B1672">
        <v>752</v>
      </c>
      <c r="C1672">
        <f>IF(COUNTIF($B$2:B1672,B1672)=1,1,0)</f>
        <v>1</v>
      </c>
      <c r="D1672" s="1">
        <v>44939</v>
      </c>
      <c r="E1672" s="2">
        <v>0.63848379629629626</v>
      </c>
      <c r="F1672">
        <v>109</v>
      </c>
      <c r="G1672" t="str">
        <f>IFERROR(INDEX(menu_items!$B:$B,MATCH(F1672,menu_items!$A:$A,0)),"Unknown value")</f>
        <v>Korean Beef Bowl</v>
      </c>
      <c r="H1672" t="str">
        <f>IFERROR(INDEX(menu_items!$C:$C,MATCH(F1672,menu_items!$A:$A,0)),"Unknown value")</f>
        <v>Asian</v>
      </c>
      <c r="I1672" s="5">
        <f>IFERROR(INDEX(menu_items!$D:$D,MATCH(F1672,menu_items!$A:$A,0)),0)</f>
        <v>17.95</v>
      </c>
      <c r="J1672" t="str">
        <f t="shared" si="130"/>
        <v>Fri</v>
      </c>
      <c r="K1672">
        <f t="shared" si="131"/>
        <v>13</v>
      </c>
      <c r="L1672" t="str">
        <f t="shared" si="132"/>
        <v>Jan</v>
      </c>
      <c r="M1672">
        <v>15</v>
      </c>
      <c r="N1672">
        <f t="shared" si="133"/>
        <v>2</v>
      </c>
      <c r="O1672" s="5">
        <f t="shared" si="134"/>
        <v>28.45</v>
      </c>
    </row>
    <row r="1673" spans="1:15" x14ac:dyDescent="0.25">
      <c r="A1673">
        <v>1692</v>
      </c>
      <c r="B1673">
        <v>752</v>
      </c>
      <c r="C1673">
        <f>IF(COUNTIF($B$2:B1673,B1673)=1,1,0)</f>
        <v>0</v>
      </c>
      <c r="D1673" s="1">
        <v>44939</v>
      </c>
      <c r="E1673" s="2">
        <v>0.63848379629629626</v>
      </c>
      <c r="F1673">
        <v>121</v>
      </c>
      <c r="G1673" t="str">
        <f>IFERROR(INDEX(menu_items!$B:$B,MATCH(F1673,menu_items!$A:$A,0)),"Unknown value")</f>
        <v>Cheese Quesadillas</v>
      </c>
      <c r="H1673" t="str">
        <f>IFERROR(INDEX(menu_items!$C:$C,MATCH(F1673,menu_items!$A:$A,0)),"Unknown value")</f>
        <v>Mexican</v>
      </c>
      <c r="I1673" s="5">
        <f>IFERROR(INDEX(menu_items!$D:$D,MATCH(F1673,menu_items!$A:$A,0)),0)</f>
        <v>10.5</v>
      </c>
      <c r="J1673" t="str">
        <f t="shared" si="130"/>
        <v>Fri</v>
      </c>
      <c r="K1673">
        <f t="shared" si="131"/>
        <v>13</v>
      </c>
      <c r="L1673" t="str">
        <f t="shared" si="132"/>
        <v>Jan</v>
      </c>
      <c r="M1673">
        <v>15</v>
      </c>
      <c r="N1673">
        <f t="shared" si="133"/>
        <v>2</v>
      </c>
      <c r="O1673" s="5">
        <f t="shared" si="134"/>
        <v>28.45</v>
      </c>
    </row>
    <row r="1674" spans="1:15" x14ac:dyDescent="0.25">
      <c r="A1674">
        <v>1693</v>
      </c>
      <c r="B1674">
        <v>753</v>
      </c>
      <c r="C1674">
        <f>IF(COUNTIF($B$2:B1674,B1674)=1,1,0)</f>
        <v>1</v>
      </c>
      <c r="D1674" s="1">
        <v>44939</v>
      </c>
      <c r="E1674" s="2">
        <v>0.6404050925925926</v>
      </c>
      <c r="F1674">
        <v>126</v>
      </c>
      <c r="G1674" t="str">
        <f>IFERROR(INDEX(menu_items!$B:$B,MATCH(F1674,menu_items!$A:$A,0)),"Unknown value")</f>
        <v>Fettuccine Alfredo</v>
      </c>
      <c r="H1674" t="str">
        <f>IFERROR(INDEX(menu_items!$C:$C,MATCH(F1674,menu_items!$A:$A,0)),"Unknown value")</f>
        <v>Italian</v>
      </c>
      <c r="I1674" s="5">
        <f>IFERROR(INDEX(menu_items!$D:$D,MATCH(F1674,menu_items!$A:$A,0)),0)</f>
        <v>14.5</v>
      </c>
      <c r="J1674" t="str">
        <f t="shared" si="130"/>
        <v>Fri</v>
      </c>
      <c r="K1674">
        <f t="shared" si="131"/>
        <v>13</v>
      </c>
      <c r="L1674" t="str">
        <f t="shared" si="132"/>
        <v>Jan</v>
      </c>
      <c r="M1674">
        <v>15</v>
      </c>
      <c r="N1674">
        <f t="shared" si="133"/>
        <v>4</v>
      </c>
      <c r="O1674" s="5">
        <f t="shared" si="134"/>
        <v>57.350000000000009</v>
      </c>
    </row>
    <row r="1675" spans="1:15" x14ac:dyDescent="0.25">
      <c r="A1675">
        <v>1694</v>
      </c>
      <c r="B1675">
        <v>753</v>
      </c>
      <c r="C1675">
        <f>IF(COUNTIF($B$2:B1675,B1675)=1,1,0)</f>
        <v>0</v>
      </c>
      <c r="D1675" s="1">
        <v>44939</v>
      </c>
      <c r="E1675" s="2">
        <v>0.6404050925925926</v>
      </c>
      <c r="F1675">
        <v>109</v>
      </c>
      <c r="G1675" t="str">
        <f>IFERROR(INDEX(menu_items!$B:$B,MATCH(F1675,menu_items!$A:$A,0)),"Unknown value")</f>
        <v>Korean Beef Bowl</v>
      </c>
      <c r="H1675" t="str">
        <f>IFERROR(INDEX(menu_items!$C:$C,MATCH(F1675,menu_items!$A:$A,0)),"Unknown value")</f>
        <v>Asian</v>
      </c>
      <c r="I1675" s="5">
        <f>IFERROR(INDEX(menu_items!$D:$D,MATCH(F1675,menu_items!$A:$A,0)),0)</f>
        <v>17.95</v>
      </c>
      <c r="J1675" t="str">
        <f t="shared" si="130"/>
        <v>Fri</v>
      </c>
      <c r="K1675">
        <f t="shared" si="131"/>
        <v>13</v>
      </c>
      <c r="L1675" t="str">
        <f t="shared" si="132"/>
        <v>Jan</v>
      </c>
      <c r="M1675">
        <v>15</v>
      </c>
      <c r="N1675">
        <f t="shared" si="133"/>
        <v>4</v>
      </c>
      <c r="O1675" s="5">
        <f t="shared" si="134"/>
        <v>57.350000000000009</v>
      </c>
    </row>
    <row r="1676" spans="1:15" x14ac:dyDescent="0.25">
      <c r="A1676">
        <v>1695</v>
      </c>
      <c r="B1676">
        <v>753</v>
      </c>
      <c r="C1676">
        <f>IF(COUNTIF($B$2:B1676,B1676)=1,1,0)</f>
        <v>0</v>
      </c>
      <c r="D1676" s="1">
        <v>44939</v>
      </c>
      <c r="E1676" s="2">
        <v>0.6404050925925926</v>
      </c>
      <c r="F1676">
        <v>117</v>
      </c>
      <c r="G1676" t="str">
        <f>IFERROR(INDEX(menu_items!$B:$B,MATCH(F1676,menu_items!$A:$A,0)),"Unknown value")</f>
        <v>Chicken Burrito</v>
      </c>
      <c r="H1676" t="str">
        <f>IFERROR(INDEX(menu_items!$C:$C,MATCH(F1676,menu_items!$A:$A,0)),"Unknown value")</f>
        <v>Mexican</v>
      </c>
      <c r="I1676" s="5">
        <f>IFERROR(INDEX(menu_items!$D:$D,MATCH(F1676,menu_items!$A:$A,0)),0)</f>
        <v>12.95</v>
      </c>
      <c r="J1676" t="str">
        <f t="shared" si="130"/>
        <v>Fri</v>
      </c>
      <c r="K1676">
        <f t="shared" si="131"/>
        <v>13</v>
      </c>
      <c r="L1676" t="str">
        <f t="shared" si="132"/>
        <v>Jan</v>
      </c>
      <c r="M1676">
        <v>15</v>
      </c>
      <c r="N1676">
        <f t="shared" si="133"/>
        <v>4</v>
      </c>
      <c r="O1676" s="5">
        <f t="shared" si="134"/>
        <v>57.350000000000009</v>
      </c>
    </row>
    <row r="1677" spans="1:15" x14ac:dyDescent="0.25">
      <c r="A1677">
        <v>1696</v>
      </c>
      <c r="B1677">
        <v>753</v>
      </c>
      <c r="C1677">
        <f>IF(COUNTIF($B$2:B1677,B1677)=1,1,0)</f>
        <v>0</v>
      </c>
      <c r="D1677" s="1">
        <v>44939</v>
      </c>
      <c r="E1677" s="2">
        <v>0.6404050925925926</v>
      </c>
      <c r="F1677">
        <v>119</v>
      </c>
      <c r="G1677" t="str">
        <f>IFERROR(INDEX(menu_items!$B:$B,MATCH(F1677,menu_items!$A:$A,0)),"Unknown value")</f>
        <v>Chicken Torta</v>
      </c>
      <c r="H1677" t="str">
        <f>IFERROR(INDEX(menu_items!$C:$C,MATCH(F1677,menu_items!$A:$A,0)),"Unknown value")</f>
        <v>Mexican</v>
      </c>
      <c r="I1677" s="5">
        <f>IFERROR(INDEX(menu_items!$D:$D,MATCH(F1677,menu_items!$A:$A,0)),0)</f>
        <v>11.95</v>
      </c>
      <c r="J1677" t="str">
        <f t="shared" si="130"/>
        <v>Fri</v>
      </c>
      <c r="K1677">
        <f t="shared" si="131"/>
        <v>13</v>
      </c>
      <c r="L1677" t="str">
        <f t="shared" si="132"/>
        <v>Jan</v>
      </c>
      <c r="M1677">
        <v>15</v>
      </c>
      <c r="N1677">
        <f t="shared" si="133"/>
        <v>4</v>
      </c>
      <c r="O1677" s="5">
        <f t="shared" si="134"/>
        <v>57.350000000000009</v>
      </c>
    </row>
    <row r="1678" spans="1:15" x14ac:dyDescent="0.25">
      <c r="A1678">
        <v>1697</v>
      </c>
      <c r="B1678">
        <v>754</v>
      </c>
      <c r="C1678">
        <f>IF(COUNTIF($B$2:B1678,B1678)=1,1,0)</f>
        <v>1</v>
      </c>
      <c r="D1678" s="1">
        <v>44939</v>
      </c>
      <c r="E1678" s="2">
        <v>0.65828703703703706</v>
      </c>
      <c r="F1678">
        <v>112</v>
      </c>
      <c r="G1678" t="str">
        <f>IFERROR(INDEX(menu_items!$B:$B,MATCH(F1678,menu_items!$A:$A,0)),"Unknown value")</f>
        <v>Salmon Roll</v>
      </c>
      <c r="H1678" t="str">
        <f>IFERROR(INDEX(menu_items!$C:$C,MATCH(F1678,menu_items!$A:$A,0)),"Unknown value")</f>
        <v>Asian</v>
      </c>
      <c r="I1678" s="5">
        <f>IFERROR(INDEX(menu_items!$D:$D,MATCH(F1678,menu_items!$A:$A,0)),0)</f>
        <v>14.95</v>
      </c>
      <c r="J1678" t="str">
        <f t="shared" si="130"/>
        <v>Fri</v>
      </c>
      <c r="K1678">
        <f t="shared" si="131"/>
        <v>13</v>
      </c>
      <c r="L1678" t="str">
        <f t="shared" si="132"/>
        <v>Jan</v>
      </c>
      <c r="M1678">
        <v>15</v>
      </c>
      <c r="N1678">
        <f t="shared" si="133"/>
        <v>2</v>
      </c>
      <c r="O1678" s="5">
        <f t="shared" si="134"/>
        <v>21.95</v>
      </c>
    </row>
    <row r="1679" spans="1:15" x14ac:dyDescent="0.25">
      <c r="A1679">
        <v>1698</v>
      </c>
      <c r="B1679">
        <v>754</v>
      </c>
      <c r="C1679">
        <f>IF(COUNTIF($B$2:B1679,B1679)=1,1,0)</f>
        <v>0</v>
      </c>
      <c r="D1679" s="1">
        <v>44939</v>
      </c>
      <c r="E1679" s="2">
        <v>0.65828703703703706</v>
      </c>
      <c r="F1679">
        <v>105</v>
      </c>
      <c r="G1679" t="str">
        <f>IFERROR(INDEX(menu_items!$B:$B,MATCH(F1679,menu_items!$A:$A,0)),"Unknown value")</f>
        <v>Mac &amp; Cheese</v>
      </c>
      <c r="H1679" t="str">
        <f>IFERROR(INDEX(menu_items!$C:$C,MATCH(F1679,menu_items!$A:$A,0)),"Unknown value")</f>
        <v>American</v>
      </c>
      <c r="I1679" s="5">
        <f>IFERROR(INDEX(menu_items!$D:$D,MATCH(F1679,menu_items!$A:$A,0)),0)</f>
        <v>7</v>
      </c>
      <c r="J1679" t="str">
        <f t="shared" si="130"/>
        <v>Fri</v>
      </c>
      <c r="K1679">
        <f t="shared" si="131"/>
        <v>13</v>
      </c>
      <c r="L1679" t="str">
        <f t="shared" si="132"/>
        <v>Jan</v>
      </c>
      <c r="M1679">
        <v>15</v>
      </c>
      <c r="N1679">
        <f t="shared" si="133"/>
        <v>2</v>
      </c>
      <c r="O1679" s="5">
        <f t="shared" si="134"/>
        <v>21.95</v>
      </c>
    </row>
    <row r="1680" spans="1:15" x14ac:dyDescent="0.25">
      <c r="A1680">
        <v>1699</v>
      </c>
      <c r="B1680">
        <v>755</v>
      </c>
      <c r="C1680">
        <f>IF(COUNTIF($B$2:B1680,B1680)=1,1,0)</f>
        <v>1</v>
      </c>
      <c r="D1680" s="1">
        <v>44939</v>
      </c>
      <c r="E1680" s="2">
        <v>0.66028935185185189</v>
      </c>
      <c r="F1680">
        <v>101</v>
      </c>
      <c r="G1680" t="str">
        <f>IFERROR(INDEX(menu_items!$B:$B,MATCH(F1680,menu_items!$A:$A,0)),"Unknown value")</f>
        <v>Hamburger</v>
      </c>
      <c r="H1680" t="str">
        <f>IFERROR(INDEX(menu_items!$C:$C,MATCH(F1680,menu_items!$A:$A,0)),"Unknown value")</f>
        <v>American</v>
      </c>
      <c r="I1680" s="5">
        <f>IFERROR(INDEX(menu_items!$D:$D,MATCH(F1680,menu_items!$A:$A,0)),0)</f>
        <v>12.95</v>
      </c>
      <c r="J1680" t="str">
        <f t="shared" si="130"/>
        <v>Fri</v>
      </c>
      <c r="K1680">
        <f t="shared" si="131"/>
        <v>13</v>
      </c>
      <c r="L1680" t="str">
        <f t="shared" si="132"/>
        <v>Jan</v>
      </c>
      <c r="M1680">
        <v>15</v>
      </c>
      <c r="N1680">
        <f t="shared" si="133"/>
        <v>2</v>
      </c>
      <c r="O1680" s="5">
        <f t="shared" si="134"/>
        <v>30.9</v>
      </c>
    </row>
    <row r="1681" spans="1:15" x14ac:dyDescent="0.25">
      <c r="A1681">
        <v>1700</v>
      </c>
      <c r="B1681">
        <v>755</v>
      </c>
      <c r="C1681">
        <f>IF(COUNTIF($B$2:B1681,B1681)=1,1,0)</f>
        <v>0</v>
      </c>
      <c r="D1681" s="1">
        <v>44939</v>
      </c>
      <c r="E1681" s="2">
        <v>0.66028935185185189</v>
      </c>
      <c r="F1681">
        <v>125</v>
      </c>
      <c r="G1681" t="str">
        <f>IFERROR(INDEX(menu_items!$B:$B,MATCH(F1681,menu_items!$A:$A,0)),"Unknown value")</f>
        <v>Spaghetti &amp; Meatballs</v>
      </c>
      <c r="H1681" t="str">
        <f>IFERROR(INDEX(menu_items!$C:$C,MATCH(F1681,menu_items!$A:$A,0)),"Unknown value")</f>
        <v>Italian</v>
      </c>
      <c r="I1681" s="5">
        <f>IFERROR(INDEX(menu_items!$D:$D,MATCH(F1681,menu_items!$A:$A,0)),0)</f>
        <v>17.95</v>
      </c>
      <c r="J1681" t="str">
        <f t="shared" si="130"/>
        <v>Fri</v>
      </c>
      <c r="K1681">
        <f t="shared" si="131"/>
        <v>13</v>
      </c>
      <c r="L1681" t="str">
        <f t="shared" si="132"/>
        <v>Jan</v>
      </c>
      <c r="M1681">
        <v>15</v>
      </c>
      <c r="N1681">
        <f t="shared" si="133"/>
        <v>2</v>
      </c>
      <c r="O1681" s="5">
        <f t="shared" si="134"/>
        <v>30.9</v>
      </c>
    </row>
    <row r="1682" spans="1:15" x14ac:dyDescent="0.25">
      <c r="A1682">
        <v>1701</v>
      </c>
      <c r="B1682">
        <v>756</v>
      </c>
      <c r="C1682">
        <f>IF(COUNTIF($B$2:B1682,B1682)=1,1,0)</f>
        <v>1</v>
      </c>
      <c r="D1682" s="1">
        <v>44939</v>
      </c>
      <c r="E1682" s="2">
        <v>0.66332175925925929</v>
      </c>
      <c r="F1682">
        <v>104</v>
      </c>
      <c r="G1682" t="str">
        <f>IFERROR(INDEX(menu_items!$B:$B,MATCH(F1682,menu_items!$A:$A,0)),"Unknown value")</f>
        <v>Veggie Burger</v>
      </c>
      <c r="H1682" t="str">
        <f>IFERROR(INDEX(menu_items!$C:$C,MATCH(F1682,menu_items!$A:$A,0)),"Unknown value")</f>
        <v>American</v>
      </c>
      <c r="I1682" s="5">
        <f>IFERROR(INDEX(menu_items!$D:$D,MATCH(F1682,menu_items!$A:$A,0)),0)</f>
        <v>10.5</v>
      </c>
      <c r="J1682" t="str">
        <f t="shared" si="130"/>
        <v>Fri</v>
      </c>
      <c r="K1682">
        <f t="shared" si="131"/>
        <v>13</v>
      </c>
      <c r="L1682" t="str">
        <f t="shared" si="132"/>
        <v>Jan</v>
      </c>
      <c r="M1682">
        <v>15</v>
      </c>
      <c r="N1682">
        <f t="shared" si="133"/>
        <v>3</v>
      </c>
      <c r="O1682" s="5">
        <f t="shared" si="134"/>
        <v>47.4</v>
      </c>
    </row>
    <row r="1683" spans="1:15" x14ac:dyDescent="0.25">
      <c r="A1683">
        <v>1702</v>
      </c>
      <c r="B1683">
        <v>756</v>
      </c>
      <c r="C1683">
        <f>IF(COUNTIF($B$2:B1683,B1683)=1,1,0)</f>
        <v>0</v>
      </c>
      <c r="D1683" s="1">
        <v>44939</v>
      </c>
      <c r="E1683" s="2">
        <v>0.66332175925925929</v>
      </c>
      <c r="F1683">
        <v>130</v>
      </c>
      <c r="G1683" t="str">
        <f>IFERROR(INDEX(menu_items!$B:$B,MATCH(F1683,menu_items!$A:$A,0)),"Unknown value")</f>
        <v>Shrimp Scampi</v>
      </c>
      <c r="H1683" t="str">
        <f>IFERROR(INDEX(menu_items!$C:$C,MATCH(F1683,menu_items!$A:$A,0)),"Unknown value")</f>
        <v>Italian</v>
      </c>
      <c r="I1683" s="5">
        <f>IFERROR(INDEX(menu_items!$D:$D,MATCH(F1683,menu_items!$A:$A,0)),0)</f>
        <v>19.95</v>
      </c>
      <c r="J1683" t="str">
        <f t="shared" si="130"/>
        <v>Fri</v>
      </c>
      <c r="K1683">
        <f t="shared" si="131"/>
        <v>13</v>
      </c>
      <c r="L1683" t="str">
        <f t="shared" si="132"/>
        <v>Jan</v>
      </c>
      <c r="M1683">
        <v>15</v>
      </c>
      <c r="N1683">
        <f t="shared" si="133"/>
        <v>3</v>
      </c>
      <c r="O1683" s="5">
        <f t="shared" si="134"/>
        <v>47.4</v>
      </c>
    </row>
    <row r="1684" spans="1:15" x14ac:dyDescent="0.25">
      <c r="A1684">
        <v>1703</v>
      </c>
      <c r="B1684">
        <v>756</v>
      </c>
      <c r="C1684">
        <f>IF(COUNTIF($B$2:B1684,B1684)=1,1,0)</f>
        <v>0</v>
      </c>
      <c r="D1684" s="1">
        <v>44939</v>
      </c>
      <c r="E1684" s="2">
        <v>0.66332175925925929</v>
      </c>
      <c r="F1684">
        <v>132</v>
      </c>
      <c r="G1684" t="str">
        <f>IFERROR(INDEX(menu_items!$B:$B,MATCH(F1684,menu_items!$A:$A,0)),"Unknown value")</f>
        <v>Eggplant Parmesan</v>
      </c>
      <c r="H1684" t="str">
        <f>IFERROR(INDEX(menu_items!$C:$C,MATCH(F1684,menu_items!$A:$A,0)),"Unknown value")</f>
        <v>Italian</v>
      </c>
      <c r="I1684" s="5">
        <f>IFERROR(INDEX(menu_items!$D:$D,MATCH(F1684,menu_items!$A:$A,0)),0)</f>
        <v>16.95</v>
      </c>
      <c r="J1684" t="str">
        <f t="shared" si="130"/>
        <v>Fri</v>
      </c>
      <c r="K1684">
        <f t="shared" si="131"/>
        <v>13</v>
      </c>
      <c r="L1684" t="str">
        <f t="shared" si="132"/>
        <v>Jan</v>
      </c>
      <c r="M1684">
        <v>15</v>
      </c>
      <c r="N1684">
        <f t="shared" si="133"/>
        <v>3</v>
      </c>
      <c r="O1684" s="5">
        <f t="shared" si="134"/>
        <v>47.4</v>
      </c>
    </row>
    <row r="1685" spans="1:15" x14ac:dyDescent="0.25">
      <c r="A1685">
        <v>1704</v>
      </c>
      <c r="B1685">
        <v>757</v>
      </c>
      <c r="C1685">
        <f>IF(COUNTIF($B$2:B1685,B1685)=1,1,0)</f>
        <v>1</v>
      </c>
      <c r="D1685" s="1">
        <v>44939</v>
      </c>
      <c r="E1685" s="2">
        <v>0.67400462962962959</v>
      </c>
      <c r="F1685">
        <v>111</v>
      </c>
      <c r="G1685" t="str">
        <f>IFERROR(INDEX(menu_items!$B:$B,MATCH(F1685,menu_items!$A:$A,0)),"Unknown value")</f>
        <v>California Roll</v>
      </c>
      <c r="H1685" t="str">
        <f>IFERROR(INDEX(menu_items!$C:$C,MATCH(F1685,menu_items!$A:$A,0)),"Unknown value")</f>
        <v>Asian</v>
      </c>
      <c r="I1685" s="5">
        <f>IFERROR(INDEX(menu_items!$D:$D,MATCH(F1685,menu_items!$A:$A,0)),0)</f>
        <v>11.95</v>
      </c>
      <c r="J1685" t="str">
        <f t="shared" si="130"/>
        <v>Fri</v>
      </c>
      <c r="K1685">
        <f t="shared" si="131"/>
        <v>13</v>
      </c>
      <c r="L1685" t="str">
        <f t="shared" si="132"/>
        <v>Jan</v>
      </c>
      <c r="M1685">
        <v>16</v>
      </c>
      <c r="N1685">
        <f t="shared" si="133"/>
        <v>4</v>
      </c>
      <c r="O1685" s="5">
        <f t="shared" si="134"/>
        <v>40.9</v>
      </c>
    </row>
    <row r="1686" spans="1:15" x14ac:dyDescent="0.25">
      <c r="A1686">
        <v>1705</v>
      </c>
      <c r="B1686">
        <v>757</v>
      </c>
      <c r="C1686">
        <f>IF(COUNTIF($B$2:B1686,B1686)=1,1,0)</f>
        <v>0</v>
      </c>
      <c r="D1686" s="1">
        <v>44939</v>
      </c>
      <c r="E1686" s="2">
        <v>0.67400462962962959</v>
      </c>
      <c r="F1686">
        <v>113</v>
      </c>
      <c r="G1686" t="str">
        <f>IFERROR(INDEX(menu_items!$B:$B,MATCH(F1686,menu_items!$A:$A,0)),"Unknown value")</f>
        <v>Edamame</v>
      </c>
      <c r="H1686" t="str">
        <f>IFERROR(INDEX(menu_items!$C:$C,MATCH(F1686,menu_items!$A:$A,0)),"Unknown value")</f>
        <v>Asian</v>
      </c>
      <c r="I1686" s="5">
        <f>IFERROR(INDEX(menu_items!$D:$D,MATCH(F1686,menu_items!$A:$A,0)),0)</f>
        <v>5</v>
      </c>
      <c r="J1686" t="str">
        <f t="shared" si="130"/>
        <v>Fri</v>
      </c>
      <c r="K1686">
        <f t="shared" si="131"/>
        <v>13</v>
      </c>
      <c r="L1686" t="str">
        <f t="shared" si="132"/>
        <v>Jan</v>
      </c>
      <c r="M1686">
        <v>16</v>
      </c>
      <c r="N1686">
        <f t="shared" si="133"/>
        <v>4</v>
      </c>
      <c r="O1686" s="5">
        <f t="shared" si="134"/>
        <v>40.9</v>
      </c>
    </row>
    <row r="1687" spans="1:15" x14ac:dyDescent="0.25">
      <c r="A1687">
        <v>1706</v>
      </c>
      <c r="B1687">
        <v>757</v>
      </c>
      <c r="C1687">
        <f>IF(COUNTIF($B$2:B1687,B1687)=1,1,0)</f>
        <v>0</v>
      </c>
      <c r="D1687" s="1">
        <v>44939</v>
      </c>
      <c r="E1687" s="2">
        <v>0.67400462962962959</v>
      </c>
      <c r="F1687">
        <v>122</v>
      </c>
      <c r="G1687" t="str">
        <f>IFERROR(INDEX(menu_items!$B:$B,MATCH(F1687,menu_items!$A:$A,0)),"Unknown value")</f>
        <v>Chips &amp; Salsa</v>
      </c>
      <c r="H1687" t="str">
        <f>IFERROR(INDEX(menu_items!$C:$C,MATCH(F1687,menu_items!$A:$A,0)),"Unknown value")</f>
        <v>Mexican</v>
      </c>
      <c r="I1687" s="5">
        <f>IFERROR(INDEX(menu_items!$D:$D,MATCH(F1687,menu_items!$A:$A,0)),0)</f>
        <v>7</v>
      </c>
      <c r="J1687" t="str">
        <f t="shared" si="130"/>
        <v>Fri</v>
      </c>
      <c r="K1687">
        <f t="shared" si="131"/>
        <v>13</v>
      </c>
      <c r="L1687" t="str">
        <f t="shared" si="132"/>
        <v>Jan</v>
      </c>
      <c r="M1687">
        <v>16</v>
      </c>
      <c r="N1687">
        <f t="shared" si="133"/>
        <v>4</v>
      </c>
      <c r="O1687" s="5">
        <f t="shared" si="134"/>
        <v>40.9</v>
      </c>
    </row>
    <row r="1688" spans="1:15" x14ac:dyDescent="0.25">
      <c r="A1688">
        <v>1707</v>
      </c>
      <c r="B1688">
        <v>757</v>
      </c>
      <c r="C1688">
        <f>IF(COUNTIF($B$2:B1688,B1688)=1,1,0)</f>
        <v>0</v>
      </c>
      <c r="D1688" s="1">
        <v>44939</v>
      </c>
      <c r="E1688" s="2">
        <v>0.67400462962962959</v>
      </c>
      <c r="F1688">
        <v>132</v>
      </c>
      <c r="G1688" t="str">
        <f>IFERROR(INDEX(menu_items!$B:$B,MATCH(F1688,menu_items!$A:$A,0)),"Unknown value")</f>
        <v>Eggplant Parmesan</v>
      </c>
      <c r="H1688" t="str">
        <f>IFERROR(INDEX(menu_items!$C:$C,MATCH(F1688,menu_items!$A:$A,0)),"Unknown value")</f>
        <v>Italian</v>
      </c>
      <c r="I1688" s="5">
        <f>IFERROR(INDEX(menu_items!$D:$D,MATCH(F1688,menu_items!$A:$A,0)),0)</f>
        <v>16.95</v>
      </c>
      <c r="J1688" t="str">
        <f t="shared" si="130"/>
        <v>Fri</v>
      </c>
      <c r="K1688">
        <f t="shared" si="131"/>
        <v>13</v>
      </c>
      <c r="L1688" t="str">
        <f t="shared" si="132"/>
        <v>Jan</v>
      </c>
      <c r="M1688">
        <v>16</v>
      </c>
      <c r="N1688">
        <f t="shared" si="133"/>
        <v>4</v>
      </c>
      <c r="O1688" s="5">
        <f t="shared" si="134"/>
        <v>40.9</v>
      </c>
    </row>
    <row r="1689" spans="1:15" x14ac:dyDescent="0.25">
      <c r="A1689">
        <v>1708</v>
      </c>
      <c r="B1689">
        <v>758</v>
      </c>
      <c r="C1689">
        <f>IF(COUNTIF($B$2:B1689,B1689)=1,1,0)</f>
        <v>1</v>
      </c>
      <c r="D1689" s="1">
        <v>44939</v>
      </c>
      <c r="E1689" s="2">
        <v>0.67688657407407404</v>
      </c>
      <c r="F1689">
        <v>125</v>
      </c>
      <c r="G1689" t="str">
        <f>IFERROR(INDEX(menu_items!$B:$B,MATCH(F1689,menu_items!$A:$A,0)),"Unknown value")</f>
        <v>Spaghetti &amp; Meatballs</v>
      </c>
      <c r="H1689" t="str">
        <f>IFERROR(INDEX(menu_items!$C:$C,MATCH(F1689,menu_items!$A:$A,0)),"Unknown value")</f>
        <v>Italian</v>
      </c>
      <c r="I1689" s="5">
        <f>IFERROR(INDEX(menu_items!$D:$D,MATCH(F1689,menu_items!$A:$A,0)),0)</f>
        <v>17.95</v>
      </c>
      <c r="J1689" t="str">
        <f t="shared" si="130"/>
        <v>Fri</v>
      </c>
      <c r="K1689">
        <f t="shared" si="131"/>
        <v>13</v>
      </c>
      <c r="L1689" t="str">
        <f t="shared" si="132"/>
        <v>Jan</v>
      </c>
      <c r="M1689">
        <v>16</v>
      </c>
      <c r="N1689">
        <f t="shared" si="133"/>
        <v>2</v>
      </c>
      <c r="O1689" s="5">
        <f t="shared" si="134"/>
        <v>29.9</v>
      </c>
    </row>
    <row r="1690" spans="1:15" x14ac:dyDescent="0.25">
      <c r="A1690">
        <v>1709</v>
      </c>
      <c r="B1690">
        <v>758</v>
      </c>
      <c r="C1690">
        <f>IF(COUNTIF($B$2:B1690,B1690)=1,1,0)</f>
        <v>0</v>
      </c>
      <c r="D1690" s="1">
        <v>44939</v>
      </c>
      <c r="E1690" s="2">
        <v>0.67688657407407404</v>
      </c>
      <c r="F1690">
        <v>119</v>
      </c>
      <c r="G1690" t="str">
        <f>IFERROR(INDEX(menu_items!$B:$B,MATCH(F1690,menu_items!$A:$A,0)),"Unknown value")</f>
        <v>Chicken Torta</v>
      </c>
      <c r="H1690" t="str">
        <f>IFERROR(INDEX(menu_items!$C:$C,MATCH(F1690,menu_items!$A:$A,0)),"Unknown value")</f>
        <v>Mexican</v>
      </c>
      <c r="I1690" s="5">
        <f>IFERROR(INDEX(menu_items!$D:$D,MATCH(F1690,menu_items!$A:$A,0)),0)</f>
        <v>11.95</v>
      </c>
      <c r="J1690" t="str">
        <f t="shared" si="130"/>
        <v>Fri</v>
      </c>
      <c r="K1690">
        <f t="shared" si="131"/>
        <v>13</v>
      </c>
      <c r="L1690" t="str">
        <f t="shared" si="132"/>
        <v>Jan</v>
      </c>
      <c r="M1690">
        <v>16</v>
      </c>
      <c r="N1690">
        <f t="shared" si="133"/>
        <v>2</v>
      </c>
      <c r="O1690" s="5">
        <f t="shared" si="134"/>
        <v>29.9</v>
      </c>
    </row>
    <row r="1691" spans="1:15" x14ac:dyDescent="0.25">
      <c r="A1691">
        <v>1710</v>
      </c>
      <c r="B1691">
        <v>759</v>
      </c>
      <c r="C1691">
        <f>IF(COUNTIF($B$2:B1691,B1691)=1,1,0)</f>
        <v>1</v>
      </c>
      <c r="D1691" s="1">
        <v>44939</v>
      </c>
      <c r="E1691" s="2">
        <v>0.67703703703703699</v>
      </c>
      <c r="F1691">
        <v>116</v>
      </c>
      <c r="G1691" t="str">
        <f>IFERROR(INDEX(menu_items!$B:$B,MATCH(F1691,menu_items!$A:$A,0)),"Unknown value")</f>
        <v>Steak Tacos</v>
      </c>
      <c r="H1691" t="str">
        <f>IFERROR(INDEX(menu_items!$C:$C,MATCH(F1691,menu_items!$A:$A,0)),"Unknown value")</f>
        <v>Mexican</v>
      </c>
      <c r="I1691" s="5">
        <f>IFERROR(INDEX(menu_items!$D:$D,MATCH(F1691,menu_items!$A:$A,0)),0)</f>
        <v>13.95</v>
      </c>
      <c r="J1691" t="str">
        <f t="shared" si="130"/>
        <v>Fri</v>
      </c>
      <c r="K1691">
        <f t="shared" si="131"/>
        <v>13</v>
      </c>
      <c r="L1691" t="str">
        <f t="shared" si="132"/>
        <v>Jan</v>
      </c>
      <c r="M1691">
        <v>16</v>
      </c>
      <c r="N1691">
        <f t="shared" si="133"/>
        <v>1</v>
      </c>
      <c r="O1691" s="5">
        <f t="shared" si="134"/>
        <v>13.95</v>
      </c>
    </row>
    <row r="1692" spans="1:15" x14ac:dyDescent="0.25">
      <c r="A1692">
        <v>1711</v>
      </c>
      <c r="B1692">
        <v>760</v>
      </c>
      <c r="C1692">
        <f>IF(COUNTIF($B$2:B1692,B1692)=1,1,0)</f>
        <v>1</v>
      </c>
      <c r="D1692" s="1">
        <v>44939</v>
      </c>
      <c r="E1692" s="2">
        <v>0.68587962962962967</v>
      </c>
      <c r="F1692">
        <v>102</v>
      </c>
      <c r="G1692" t="str">
        <f>IFERROR(INDEX(menu_items!$B:$B,MATCH(F1692,menu_items!$A:$A,0)),"Unknown value")</f>
        <v>Cheeseburger</v>
      </c>
      <c r="H1692" t="str">
        <f>IFERROR(INDEX(menu_items!$C:$C,MATCH(F1692,menu_items!$A:$A,0)),"Unknown value")</f>
        <v>American</v>
      </c>
      <c r="I1692" s="5">
        <f>IFERROR(INDEX(menu_items!$D:$D,MATCH(F1692,menu_items!$A:$A,0)),0)</f>
        <v>13.95</v>
      </c>
      <c r="J1692" t="str">
        <f t="shared" si="130"/>
        <v>Fri</v>
      </c>
      <c r="K1692">
        <f t="shared" si="131"/>
        <v>13</v>
      </c>
      <c r="L1692" t="str">
        <f t="shared" si="132"/>
        <v>Jan</v>
      </c>
      <c r="M1692">
        <v>16</v>
      </c>
      <c r="N1692">
        <f t="shared" si="133"/>
        <v>1</v>
      </c>
      <c r="O1692" s="5">
        <f t="shared" si="134"/>
        <v>13.95</v>
      </c>
    </row>
    <row r="1693" spans="1:15" x14ac:dyDescent="0.25">
      <c r="A1693">
        <v>1712</v>
      </c>
      <c r="B1693">
        <v>761</v>
      </c>
      <c r="C1693">
        <f>IF(COUNTIF($B$2:B1693,B1693)=1,1,0)</f>
        <v>1</v>
      </c>
      <c r="D1693" s="1">
        <v>44939</v>
      </c>
      <c r="E1693" s="2">
        <v>0.68773148148148144</v>
      </c>
      <c r="F1693">
        <v>120</v>
      </c>
      <c r="G1693" t="str">
        <f>IFERROR(INDEX(menu_items!$B:$B,MATCH(F1693,menu_items!$A:$A,0)),"Unknown value")</f>
        <v>Steak Torta</v>
      </c>
      <c r="H1693" t="str">
        <f>IFERROR(INDEX(menu_items!$C:$C,MATCH(F1693,menu_items!$A:$A,0)),"Unknown value")</f>
        <v>Mexican</v>
      </c>
      <c r="I1693" s="5">
        <f>IFERROR(INDEX(menu_items!$D:$D,MATCH(F1693,menu_items!$A:$A,0)),0)</f>
        <v>13.95</v>
      </c>
      <c r="J1693" t="str">
        <f t="shared" si="130"/>
        <v>Fri</v>
      </c>
      <c r="K1693">
        <f t="shared" si="131"/>
        <v>13</v>
      </c>
      <c r="L1693" t="str">
        <f t="shared" si="132"/>
        <v>Jan</v>
      </c>
      <c r="M1693">
        <v>16</v>
      </c>
      <c r="N1693">
        <f t="shared" si="133"/>
        <v>2</v>
      </c>
      <c r="O1693" s="5">
        <f t="shared" si="134"/>
        <v>24.45</v>
      </c>
    </row>
    <row r="1694" spans="1:15" x14ac:dyDescent="0.25">
      <c r="A1694">
        <v>1713</v>
      </c>
      <c r="B1694">
        <v>761</v>
      </c>
      <c r="C1694">
        <f>IF(COUNTIF($B$2:B1694,B1694)=1,1,0)</f>
        <v>0</v>
      </c>
      <c r="D1694" s="1">
        <v>44939</v>
      </c>
      <c r="E1694" s="2">
        <v>0.68773148148148144</v>
      </c>
      <c r="F1694">
        <v>121</v>
      </c>
      <c r="G1694" t="str">
        <f>IFERROR(INDEX(menu_items!$B:$B,MATCH(F1694,menu_items!$A:$A,0)),"Unknown value")</f>
        <v>Cheese Quesadillas</v>
      </c>
      <c r="H1694" t="str">
        <f>IFERROR(INDEX(menu_items!$C:$C,MATCH(F1694,menu_items!$A:$A,0)),"Unknown value")</f>
        <v>Mexican</v>
      </c>
      <c r="I1694" s="5">
        <f>IFERROR(INDEX(menu_items!$D:$D,MATCH(F1694,menu_items!$A:$A,0)),0)</f>
        <v>10.5</v>
      </c>
      <c r="J1694" t="str">
        <f t="shared" si="130"/>
        <v>Fri</v>
      </c>
      <c r="K1694">
        <f t="shared" si="131"/>
        <v>13</v>
      </c>
      <c r="L1694" t="str">
        <f t="shared" si="132"/>
        <v>Jan</v>
      </c>
      <c r="M1694">
        <v>16</v>
      </c>
      <c r="N1694">
        <f t="shared" si="133"/>
        <v>2</v>
      </c>
      <c r="O1694" s="5">
        <f t="shared" si="134"/>
        <v>24.45</v>
      </c>
    </row>
    <row r="1695" spans="1:15" x14ac:dyDescent="0.25">
      <c r="A1695">
        <v>1714</v>
      </c>
      <c r="B1695">
        <v>762</v>
      </c>
      <c r="C1695">
        <f>IF(COUNTIF($B$2:B1695,B1695)=1,1,0)</f>
        <v>1</v>
      </c>
      <c r="D1695" s="1">
        <v>44939</v>
      </c>
      <c r="E1695" s="2">
        <v>0.69208333333333338</v>
      </c>
      <c r="F1695">
        <v>110</v>
      </c>
      <c r="G1695" t="str">
        <f>IFERROR(INDEX(menu_items!$B:$B,MATCH(F1695,menu_items!$A:$A,0)),"Unknown value")</f>
        <v>Pork Ramen</v>
      </c>
      <c r="H1695" t="str">
        <f>IFERROR(INDEX(menu_items!$C:$C,MATCH(F1695,menu_items!$A:$A,0)),"Unknown value")</f>
        <v>Asian</v>
      </c>
      <c r="I1695" s="5">
        <f>IFERROR(INDEX(menu_items!$D:$D,MATCH(F1695,menu_items!$A:$A,0)),0)</f>
        <v>17.95</v>
      </c>
      <c r="J1695" t="str">
        <f t="shared" si="130"/>
        <v>Fri</v>
      </c>
      <c r="K1695">
        <f t="shared" si="131"/>
        <v>13</v>
      </c>
      <c r="L1695" t="str">
        <f t="shared" si="132"/>
        <v>Jan</v>
      </c>
      <c r="M1695">
        <v>16</v>
      </c>
      <c r="N1695">
        <f t="shared" si="133"/>
        <v>3</v>
      </c>
      <c r="O1695" s="5">
        <f t="shared" si="134"/>
        <v>35.450000000000003</v>
      </c>
    </row>
    <row r="1696" spans="1:15" x14ac:dyDescent="0.25">
      <c r="A1696">
        <v>1715</v>
      </c>
      <c r="B1696">
        <v>762</v>
      </c>
      <c r="C1696">
        <f>IF(COUNTIF($B$2:B1696,B1696)=1,1,0)</f>
        <v>0</v>
      </c>
      <c r="D1696" s="1">
        <v>44939</v>
      </c>
      <c r="E1696" s="2">
        <v>0.69208333333333338</v>
      </c>
      <c r="F1696">
        <v>121</v>
      </c>
      <c r="G1696" t="str">
        <f>IFERROR(INDEX(menu_items!$B:$B,MATCH(F1696,menu_items!$A:$A,0)),"Unknown value")</f>
        <v>Cheese Quesadillas</v>
      </c>
      <c r="H1696" t="str">
        <f>IFERROR(INDEX(menu_items!$C:$C,MATCH(F1696,menu_items!$A:$A,0)),"Unknown value")</f>
        <v>Mexican</v>
      </c>
      <c r="I1696" s="5">
        <f>IFERROR(INDEX(menu_items!$D:$D,MATCH(F1696,menu_items!$A:$A,0)),0)</f>
        <v>10.5</v>
      </c>
      <c r="J1696" t="str">
        <f t="shared" si="130"/>
        <v>Fri</v>
      </c>
      <c r="K1696">
        <f t="shared" si="131"/>
        <v>13</v>
      </c>
      <c r="L1696" t="str">
        <f t="shared" si="132"/>
        <v>Jan</v>
      </c>
      <c r="M1696">
        <v>16</v>
      </c>
      <c r="N1696">
        <f t="shared" si="133"/>
        <v>3</v>
      </c>
      <c r="O1696" s="5">
        <f t="shared" si="134"/>
        <v>35.450000000000003</v>
      </c>
    </row>
    <row r="1697" spans="1:15" x14ac:dyDescent="0.25">
      <c r="A1697">
        <v>1716</v>
      </c>
      <c r="B1697">
        <v>762</v>
      </c>
      <c r="C1697">
        <f>IF(COUNTIF($B$2:B1697,B1697)=1,1,0)</f>
        <v>0</v>
      </c>
      <c r="D1697" s="1">
        <v>44939</v>
      </c>
      <c r="E1697" s="2">
        <v>0.69208333333333338</v>
      </c>
      <c r="F1697">
        <v>106</v>
      </c>
      <c r="G1697" t="str">
        <f>IFERROR(INDEX(menu_items!$B:$B,MATCH(F1697,menu_items!$A:$A,0)),"Unknown value")</f>
        <v>French Fries</v>
      </c>
      <c r="H1697" t="str">
        <f>IFERROR(INDEX(menu_items!$C:$C,MATCH(F1697,menu_items!$A:$A,0)),"Unknown value")</f>
        <v>American</v>
      </c>
      <c r="I1697" s="5">
        <f>IFERROR(INDEX(menu_items!$D:$D,MATCH(F1697,menu_items!$A:$A,0)),0)</f>
        <v>7</v>
      </c>
      <c r="J1697" t="str">
        <f t="shared" si="130"/>
        <v>Fri</v>
      </c>
      <c r="K1697">
        <f t="shared" si="131"/>
        <v>13</v>
      </c>
      <c r="L1697" t="str">
        <f t="shared" si="132"/>
        <v>Jan</v>
      </c>
      <c r="M1697">
        <v>16</v>
      </c>
      <c r="N1697">
        <f t="shared" si="133"/>
        <v>3</v>
      </c>
      <c r="O1697" s="5">
        <f t="shared" si="134"/>
        <v>35.450000000000003</v>
      </c>
    </row>
    <row r="1698" spans="1:15" x14ac:dyDescent="0.25">
      <c r="A1698">
        <v>1718</v>
      </c>
      <c r="B1698">
        <v>763</v>
      </c>
      <c r="C1698">
        <f>IF(COUNTIF($B$2:B1698,B1698)=1,1,0)</f>
        <v>1</v>
      </c>
      <c r="D1698" s="1">
        <v>44939</v>
      </c>
      <c r="E1698" s="2">
        <v>0.69371527777777775</v>
      </c>
      <c r="F1698">
        <v>108</v>
      </c>
      <c r="G1698" t="str">
        <f>IFERROR(INDEX(menu_items!$B:$B,MATCH(F1698,menu_items!$A:$A,0)),"Unknown value")</f>
        <v>Tofu Pad Thai</v>
      </c>
      <c r="H1698" t="str">
        <f>IFERROR(INDEX(menu_items!$C:$C,MATCH(F1698,menu_items!$A:$A,0)),"Unknown value")</f>
        <v>Asian</v>
      </c>
      <c r="I1698" s="5">
        <f>IFERROR(INDEX(menu_items!$D:$D,MATCH(F1698,menu_items!$A:$A,0)),0)</f>
        <v>14.5</v>
      </c>
      <c r="J1698" t="str">
        <f t="shared" si="130"/>
        <v>Fri</v>
      </c>
      <c r="K1698">
        <f t="shared" si="131"/>
        <v>13</v>
      </c>
      <c r="L1698" t="str">
        <f t="shared" si="132"/>
        <v>Jan</v>
      </c>
      <c r="M1698">
        <v>16</v>
      </c>
      <c r="N1698">
        <f t="shared" si="133"/>
        <v>1</v>
      </c>
      <c r="O1698" s="5">
        <f t="shared" si="134"/>
        <v>14.5</v>
      </c>
    </row>
    <row r="1699" spans="1:15" x14ac:dyDescent="0.25">
      <c r="A1699">
        <v>1719</v>
      </c>
      <c r="B1699">
        <v>764</v>
      </c>
      <c r="C1699">
        <f>IF(COUNTIF($B$2:B1699,B1699)=1,1,0)</f>
        <v>1</v>
      </c>
      <c r="D1699" s="1">
        <v>44939</v>
      </c>
      <c r="E1699" s="2">
        <v>0.69420138888888894</v>
      </c>
      <c r="F1699">
        <v>117</v>
      </c>
      <c r="G1699" t="str">
        <f>IFERROR(INDEX(menu_items!$B:$B,MATCH(F1699,menu_items!$A:$A,0)),"Unknown value")</f>
        <v>Chicken Burrito</v>
      </c>
      <c r="H1699" t="str">
        <f>IFERROR(INDEX(menu_items!$C:$C,MATCH(F1699,menu_items!$A:$A,0)),"Unknown value")</f>
        <v>Mexican</v>
      </c>
      <c r="I1699" s="5">
        <f>IFERROR(INDEX(menu_items!$D:$D,MATCH(F1699,menu_items!$A:$A,0)),0)</f>
        <v>12.95</v>
      </c>
      <c r="J1699" t="str">
        <f t="shared" si="130"/>
        <v>Fri</v>
      </c>
      <c r="K1699">
        <f t="shared" si="131"/>
        <v>13</v>
      </c>
      <c r="L1699" t="str">
        <f t="shared" si="132"/>
        <v>Jan</v>
      </c>
      <c r="M1699">
        <v>16</v>
      </c>
      <c r="N1699">
        <f t="shared" si="133"/>
        <v>1</v>
      </c>
      <c r="O1699" s="5">
        <f t="shared" si="134"/>
        <v>12.95</v>
      </c>
    </row>
    <row r="1700" spans="1:15" x14ac:dyDescent="0.25">
      <c r="A1700">
        <v>1721</v>
      </c>
      <c r="B1700">
        <v>765</v>
      </c>
      <c r="C1700">
        <f>IF(COUNTIF($B$2:B1700,B1700)=1,1,0)</f>
        <v>1</v>
      </c>
      <c r="D1700" s="1">
        <v>44939</v>
      </c>
      <c r="E1700" s="2">
        <v>0.71644675925925927</v>
      </c>
      <c r="F1700">
        <v>102</v>
      </c>
      <c r="G1700" t="str">
        <f>IFERROR(INDEX(menu_items!$B:$B,MATCH(F1700,menu_items!$A:$A,0)),"Unknown value")</f>
        <v>Cheeseburger</v>
      </c>
      <c r="H1700" t="str">
        <f>IFERROR(INDEX(menu_items!$C:$C,MATCH(F1700,menu_items!$A:$A,0)),"Unknown value")</f>
        <v>American</v>
      </c>
      <c r="I1700" s="5">
        <f>IFERROR(INDEX(menu_items!$D:$D,MATCH(F1700,menu_items!$A:$A,0)),0)</f>
        <v>13.95</v>
      </c>
      <c r="J1700" t="str">
        <f t="shared" si="130"/>
        <v>Fri</v>
      </c>
      <c r="K1700">
        <f t="shared" si="131"/>
        <v>13</v>
      </c>
      <c r="L1700" t="str">
        <f t="shared" si="132"/>
        <v>Jan</v>
      </c>
      <c r="M1700">
        <v>17</v>
      </c>
      <c r="N1700">
        <f t="shared" si="133"/>
        <v>4</v>
      </c>
      <c r="O1700" s="5">
        <f t="shared" si="134"/>
        <v>60.8</v>
      </c>
    </row>
    <row r="1701" spans="1:15" x14ac:dyDescent="0.25">
      <c r="A1701">
        <v>1722</v>
      </c>
      <c r="B1701">
        <v>765</v>
      </c>
      <c r="C1701">
        <f>IF(COUNTIF($B$2:B1701,B1701)=1,1,0)</f>
        <v>0</v>
      </c>
      <c r="D1701" s="1">
        <v>44939</v>
      </c>
      <c r="E1701" s="2">
        <v>0.71644675925925927</v>
      </c>
      <c r="F1701">
        <v>110</v>
      </c>
      <c r="G1701" t="str">
        <f>IFERROR(INDEX(menu_items!$B:$B,MATCH(F1701,menu_items!$A:$A,0)),"Unknown value")</f>
        <v>Pork Ramen</v>
      </c>
      <c r="H1701" t="str">
        <f>IFERROR(INDEX(menu_items!$C:$C,MATCH(F1701,menu_items!$A:$A,0)),"Unknown value")</f>
        <v>Asian</v>
      </c>
      <c r="I1701" s="5">
        <f>IFERROR(INDEX(menu_items!$D:$D,MATCH(F1701,menu_items!$A:$A,0)),0)</f>
        <v>17.95</v>
      </c>
      <c r="J1701" t="str">
        <f t="shared" si="130"/>
        <v>Fri</v>
      </c>
      <c r="K1701">
        <f t="shared" si="131"/>
        <v>13</v>
      </c>
      <c r="L1701" t="str">
        <f t="shared" si="132"/>
        <v>Jan</v>
      </c>
      <c r="M1701">
        <v>17</v>
      </c>
      <c r="N1701">
        <f t="shared" si="133"/>
        <v>4</v>
      </c>
      <c r="O1701" s="5">
        <f t="shared" si="134"/>
        <v>60.8</v>
      </c>
    </row>
    <row r="1702" spans="1:15" x14ac:dyDescent="0.25">
      <c r="A1702">
        <v>1723</v>
      </c>
      <c r="B1702">
        <v>765</v>
      </c>
      <c r="C1702">
        <f>IF(COUNTIF($B$2:B1702,B1702)=1,1,0)</f>
        <v>0</v>
      </c>
      <c r="D1702" s="1">
        <v>44939</v>
      </c>
      <c r="E1702" s="2">
        <v>0.71644675925925927</v>
      </c>
      <c r="F1702">
        <v>118</v>
      </c>
      <c r="G1702" t="str">
        <f>IFERROR(INDEX(menu_items!$B:$B,MATCH(F1702,menu_items!$A:$A,0)),"Unknown value")</f>
        <v>Steak Burrito</v>
      </c>
      <c r="H1702" t="str">
        <f>IFERROR(INDEX(menu_items!$C:$C,MATCH(F1702,menu_items!$A:$A,0)),"Unknown value")</f>
        <v>Mexican</v>
      </c>
      <c r="I1702" s="5">
        <f>IFERROR(INDEX(menu_items!$D:$D,MATCH(F1702,menu_items!$A:$A,0)),0)</f>
        <v>14.95</v>
      </c>
      <c r="J1702" t="str">
        <f t="shared" si="130"/>
        <v>Fri</v>
      </c>
      <c r="K1702">
        <f t="shared" si="131"/>
        <v>13</v>
      </c>
      <c r="L1702" t="str">
        <f t="shared" si="132"/>
        <v>Jan</v>
      </c>
      <c r="M1702">
        <v>17</v>
      </c>
      <c r="N1702">
        <f t="shared" si="133"/>
        <v>4</v>
      </c>
      <c r="O1702" s="5">
        <f t="shared" si="134"/>
        <v>60.8</v>
      </c>
    </row>
    <row r="1703" spans="1:15" x14ac:dyDescent="0.25">
      <c r="A1703">
        <v>1724</v>
      </c>
      <c r="B1703">
        <v>765</v>
      </c>
      <c r="C1703">
        <f>IF(COUNTIF($B$2:B1703,B1703)=1,1,0)</f>
        <v>0</v>
      </c>
      <c r="D1703" s="1">
        <v>44939</v>
      </c>
      <c r="E1703" s="2">
        <v>0.71644675925925927</v>
      </c>
      <c r="F1703">
        <v>120</v>
      </c>
      <c r="G1703" t="str">
        <f>IFERROR(INDEX(menu_items!$B:$B,MATCH(F1703,menu_items!$A:$A,0)),"Unknown value")</f>
        <v>Steak Torta</v>
      </c>
      <c r="H1703" t="str">
        <f>IFERROR(INDEX(menu_items!$C:$C,MATCH(F1703,menu_items!$A:$A,0)),"Unknown value")</f>
        <v>Mexican</v>
      </c>
      <c r="I1703" s="5">
        <f>IFERROR(INDEX(menu_items!$D:$D,MATCH(F1703,menu_items!$A:$A,0)),0)</f>
        <v>13.95</v>
      </c>
      <c r="J1703" t="str">
        <f t="shared" si="130"/>
        <v>Fri</v>
      </c>
      <c r="K1703">
        <f t="shared" si="131"/>
        <v>13</v>
      </c>
      <c r="L1703" t="str">
        <f t="shared" si="132"/>
        <v>Jan</v>
      </c>
      <c r="M1703">
        <v>17</v>
      </c>
      <c r="N1703">
        <f t="shared" si="133"/>
        <v>4</v>
      </c>
      <c r="O1703" s="5">
        <f t="shared" si="134"/>
        <v>60.8</v>
      </c>
    </row>
    <row r="1704" spans="1:15" x14ac:dyDescent="0.25">
      <c r="A1704">
        <v>1725</v>
      </c>
      <c r="B1704">
        <v>766</v>
      </c>
      <c r="C1704">
        <f>IF(COUNTIF($B$2:B1704,B1704)=1,1,0)</f>
        <v>1</v>
      </c>
      <c r="D1704" s="1">
        <v>44939</v>
      </c>
      <c r="E1704" s="2">
        <v>0.72343749999999996</v>
      </c>
      <c r="F1704">
        <v>127</v>
      </c>
      <c r="G1704" t="str">
        <f>IFERROR(INDEX(menu_items!$B:$B,MATCH(F1704,menu_items!$A:$A,0)),"Unknown value")</f>
        <v>Meat Lasagna</v>
      </c>
      <c r="H1704" t="str">
        <f>IFERROR(INDEX(menu_items!$C:$C,MATCH(F1704,menu_items!$A:$A,0)),"Unknown value")</f>
        <v>Italian</v>
      </c>
      <c r="I1704" s="5">
        <f>IFERROR(INDEX(menu_items!$D:$D,MATCH(F1704,menu_items!$A:$A,0)),0)</f>
        <v>17.95</v>
      </c>
      <c r="J1704" t="str">
        <f t="shared" si="130"/>
        <v>Fri</v>
      </c>
      <c r="K1704">
        <f t="shared" si="131"/>
        <v>13</v>
      </c>
      <c r="L1704" t="str">
        <f t="shared" si="132"/>
        <v>Jan</v>
      </c>
      <c r="M1704">
        <v>17</v>
      </c>
      <c r="N1704">
        <f t="shared" si="133"/>
        <v>3</v>
      </c>
      <c r="O1704" s="5">
        <f t="shared" si="134"/>
        <v>40.450000000000003</v>
      </c>
    </row>
    <row r="1705" spans="1:15" x14ac:dyDescent="0.25">
      <c r="A1705">
        <v>1726</v>
      </c>
      <c r="B1705">
        <v>766</v>
      </c>
      <c r="C1705">
        <f>IF(COUNTIF($B$2:B1705,B1705)=1,1,0)</f>
        <v>0</v>
      </c>
      <c r="D1705" s="1">
        <v>44939</v>
      </c>
      <c r="E1705" s="2">
        <v>0.72343749999999996</v>
      </c>
      <c r="F1705">
        <v>129</v>
      </c>
      <c r="G1705" t="str">
        <f>IFERROR(INDEX(menu_items!$B:$B,MATCH(F1705,menu_items!$A:$A,0)),"Unknown value")</f>
        <v>Mushroom Ravioli</v>
      </c>
      <c r="H1705" t="str">
        <f>IFERROR(INDEX(menu_items!$C:$C,MATCH(F1705,menu_items!$A:$A,0)),"Unknown value")</f>
        <v>Italian</v>
      </c>
      <c r="I1705" s="5">
        <f>IFERROR(INDEX(menu_items!$D:$D,MATCH(F1705,menu_items!$A:$A,0)),0)</f>
        <v>15.5</v>
      </c>
      <c r="J1705" t="str">
        <f t="shared" si="130"/>
        <v>Fri</v>
      </c>
      <c r="K1705">
        <f t="shared" si="131"/>
        <v>13</v>
      </c>
      <c r="L1705" t="str">
        <f t="shared" si="132"/>
        <v>Jan</v>
      </c>
      <c r="M1705">
        <v>17</v>
      </c>
      <c r="N1705">
        <f t="shared" si="133"/>
        <v>3</v>
      </c>
      <c r="O1705" s="5">
        <f t="shared" si="134"/>
        <v>40.450000000000003</v>
      </c>
    </row>
    <row r="1706" spans="1:15" x14ac:dyDescent="0.25">
      <c r="A1706">
        <v>1727</v>
      </c>
      <c r="B1706">
        <v>766</v>
      </c>
      <c r="C1706">
        <f>IF(COUNTIF($B$2:B1706,B1706)=1,1,0)</f>
        <v>0</v>
      </c>
      <c r="D1706" s="1">
        <v>44939</v>
      </c>
      <c r="E1706" s="2">
        <v>0.72343749999999996</v>
      </c>
      <c r="F1706">
        <v>105</v>
      </c>
      <c r="G1706" t="str">
        <f>IFERROR(INDEX(menu_items!$B:$B,MATCH(F1706,menu_items!$A:$A,0)),"Unknown value")</f>
        <v>Mac &amp; Cheese</v>
      </c>
      <c r="H1706" t="str">
        <f>IFERROR(INDEX(menu_items!$C:$C,MATCH(F1706,menu_items!$A:$A,0)),"Unknown value")</f>
        <v>American</v>
      </c>
      <c r="I1706" s="5">
        <f>IFERROR(INDEX(menu_items!$D:$D,MATCH(F1706,menu_items!$A:$A,0)),0)</f>
        <v>7</v>
      </c>
      <c r="J1706" t="str">
        <f t="shared" si="130"/>
        <v>Fri</v>
      </c>
      <c r="K1706">
        <f t="shared" si="131"/>
        <v>13</v>
      </c>
      <c r="L1706" t="str">
        <f t="shared" si="132"/>
        <v>Jan</v>
      </c>
      <c r="M1706">
        <v>17</v>
      </c>
      <c r="N1706">
        <f t="shared" si="133"/>
        <v>3</v>
      </c>
      <c r="O1706" s="5">
        <f t="shared" si="134"/>
        <v>40.450000000000003</v>
      </c>
    </row>
    <row r="1707" spans="1:15" x14ac:dyDescent="0.25">
      <c r="A1707">
        <v>1728</v>
      </c>
      <c r="B1707">
        <v>767</v>
      </c>
      <c r="C1707">
        <f>IF(COUNTIF($B$2:B1707,B1707)=1,1,0)</f>
        <v>1</v>
      </c>
      <c r="D1707" s="1">
        <v>44939</v>
      </c>
      <c r="E1707" s="2">
        <v>0.72347222222222218</v>
      </c>
      <c r="F1707">
        <v>108</v>
      </c>
      <c r="G1707" t="str">
        <f>IFERROR(INDEX(menu_items!$B:$B,MATCH(F1707,menu_items!$A:$A,0)),"Unknown value")</f>
        <v>Tofu Pad Thai</v>
      </c>
      <c r="H1707" t="str">
        <f>IFERROR(INDEX(menu_items!$C:$C,MATCH(F1707,menu_items!$A:$A,0)),"Unknown value")</f>
        <v>Asian</v>
      </c>
      <c r="I1707" s="5">
        <f>IFERROR(INDEX(menu_items!$D:$D,MATCH(F1707,menu_items!$A:$A,0)),0)</f>
        <v>14.5</v>
      </c>
      <c r="J1707" t="str">
        <f t="shared" si="130"/>
        <v>Fri</v>
      </c>
      <c r="K1707">
        <f t="shared" si="131"/>
        <v>13</v>
      </c>
      <c r="L1707" t="str">
        <f t="shared" si="132"/>
        <v>Jan</v>
      </c>
      <c r="M1707">
        <v>17</v>
      </c>
      <c r="N1707">
        <f t="shared" si="133"/>
        <v>1</v>
      </c>
      <c r="O1707" s="5">
        <f t="shared" si="134"/>
        <v>14.5</v>
      </c>
    </row>
    <row r="1708" spans="1:15" x14ac:dyDescent="0.25">
      <c r="A1708">
        <v>1729</v>
      </c>
      <c r="B1708">
        <v>768</v>
      </c>
      <c r="C1708">
        <f>IF(COUNTIF($B$2:B1708,B1708)=1,1,0)</f>
        <v>1</v>
      </c>
      <c r="D1708" s="1">
        <v>44939</v>
      </c>
      <c r="E1708" s="2">
        <v>0.72469907407407408</v>
      </c>
      <c r="F1708">
        <v>115</v>
      </c>
      <c r="G1708" t="str">
        <f>IFERROR(INDEX(menu_items!$B:$B,MATCH(F1708,menu_items!$A:$A,0)),"Unknown value")</f>
        <v>Chicken Tacos</v>
      </c>
      <c r="H1708" t="str">
        <f>IFERROR(INDEX(menu_items!$C:$C,MATCH(F1708,menu_items!$A:$A,0)),"Unknown value")</f>
        <v>Mexican</v>
      </c>
      <c r="I1708" s="5">
        <f>IFERROR(INDEX(menu_items!$D:$D,MATCH(F1708,menu_items!$A:$A,0)),0)</f>
        <v>11.95</v>
      </c>
      <c r="J1708" t="str">
        <f t="shared" ref="J1708:J1771" si="135">TEXT(D1708,"ddd")</f>
        <v>Fri</v>
      </c>
      <c r="K1708">
        <f t="shared" ref="K1708:K1771" si="136">DAY(D1708)</f>
        <v>13</v>
      </c>
      <c r="L1708" t="str">
        <f t="shared" ref="L1708:L1771" si="137">TEXT(D1708,"mmm")</f>
        <v>Jan</v>
      </c>
      <c r="M1708">
        <v>17</v>
      </c>
      <c r="N1708">
        <f t="shared" si="133"/>
        <v>1</v>
      </c>
      <c r="O1708" s="5">
        <f t="shared" si="134"/>
        <v>11.95</v>
      </c>
    </row>
    <row r="1709" spans="1:15" x14ac:dyDescent="0.25">
      <c r="A1709">
        <v>1730</v>
      </c>
      <c r="B1709">
        <v>769</v>
      </c>
      <c r="C1709">
        <f>IF(COUNTIF($B$2:B1709,B1709)=1,1,0)</f>
        <v>1</v>
      </c>
      <c r="D1709" s="1">
        <v>44939</v>
      </c>
      <c r="E1709" s="2">
        <v>0.7383912037037037</v>
      </c>
      <c r="F1709">
        <v>125</v>
      </c>
      <c r="G1709" t="str">
        <f>IFERROR(INDEX(menu_items!$B:$B,MATCH(F1709,menu_items!$A:$A,0)),"Unknown value")</f>
        <v>Spaghetti &amp; Meatballs</v>
      </c>
      <c r="H1709" t="str">
        <f>IFERROR(INDEX(menu_items!$C:$C,MATCH(F1709,menu_items!$A:$A,0)),"Unknown value")</f>
        <v>Italian</v>
      </c>
      <c r="I1709" s="5">
        <f>IFERROR(INDEX(menu_items!$D:$D,MATCH(F1709,menu_items!$A:$A,0)),0)</f>
        <v>17.95</v>
      </c>
      <c r="J1709" t="str">
        <f t="shared" si="135"/>
        <v>Fri</v>
      </c>
      <c r="K1709">
        <f t="shared" si="136"/>
        <v>13</v>
      </c>
      <c r="L1709" t="str">
        <f t="shared" si="137"/>
        <v>Jan</v>
      </c>
      <c r="M1709">
        <v>17</v>
      </c>
      <c r="N1709">
        <f t="shared" si="133"/>
        <v>1</v>
      </c>
      <c r="O1709" s="5">
        <f t="shared" si="134"/>
        <v>17.95</v>
      </c>
    </row>
    <row r="1710" spans="1:15" x14ac:dyDescent="0.25">
      <c r="A1710">
        <v>1731</v>
      </c>
      <c r="B1710">
        <v>770</v>
      </c>
      <c r="C1710">
        <f>IF(COUNTIF($B$2:B1710,B1710)=1,1,0)</f>
        <v>1</v>
      </c>
      <c r="D1710" s="1">
        <v>44939</v>
      </c>
      <c r="E1710" s="2">
        <v>0.73903935185185188</v>
      </c>
      <c r="F1710">
        <v>118</v>
      </c>
      <c r="G1710" t="str">
        <f>IFERROR(INDEX(menu_items!$B:$B,MATCH(F1710,menu_items!$A:$A,0)),"Unknown value")</f>
        <v>Steak Burrito</v>
      </c>
      <c r="H1710" t="str">
        <f>IFERROR(INDEX(menu_items!$C:$C,MATCH(F1710,menu_items!$A:$A,0)),"Unknown value")</f>
        <v>Mexican</v>
      </c>
      <c r="I1710" s="5">
        <f>IFERROR(INDEX(menu_items!$D:$D,MATCH(F1710,menu_items!$A:$A,0)),0)</f>
        <v>14.95</v>
      </c>
      <c r="J1710" t="str">
        <f t="shared" si="135"/>
        <v>Fri</v>
      </c>
      <c r="K1710">
        <f t="shared" si="136"/>
        <v>13</v>
      </c>
      <c r="L1710" t="str">
        <f t="shared" si="137"/>
        <v>Jan</v>
      </c>
      <c r="M1710">
        <v>17</v>
      </c>
      <c r="N1710">
        <f t="shared" si="133"/>
        <v>2</v>
      </c>
      <c r="O1710" s="5">
        <f t="shared" si="134"/>
        <v>28.9</v>
      </c>
    </row>
    <row r="1711" spans="1:15" x14ac:dyDescent="0.25">
      <c r="A1711">
        <v>1732</v>
      </c>
      <c r="B1711">
        <v>770</v>
      </c>
      <c r="C1711">
        <f>IF(COUNTIF($B$2:B1711,B1711)=1,1,0)</f>
        <v>0</v>
      </c>
      <c r="D1711" s="1">
        <v>44939</v>
      </c>
      <c r="E1711" s="2">
        <v>0.73903935185185188</v>
      </c>
      <c r="F1711">
        <v>120</v>
      </c>
      <c r="G1711" t="str">
        <f>IFERROR(INDEX(menu_items!$B:$B,MATCH(F1711,menu_items!$A:$A,0)),"Unknown value")</f>
        <v>Steak Torta</v>
      </c>
      <c r="H1711" t="str">
        <f>IFERROR(INDEX(menu_items!$C:$C,MATCH(F1711,menu_items!$A:$A,0)),"Unknown value")</f>
        <v>Mexican</v>
      </c>
      <c r="I1711" s="5">
        <f>IFERROR(INDEX(menu_items!$D:$D,MATCH(F1711,menu_items!$A:$A,0)),0)</f>
        <v>13.95</v>
      </c>
      <c r="J1711" t="str">
        <f t="shared" si="135"/>
        <v>Fri</v>
      </c>
      <c r="K1711">
        <f t="shared" si="136"/>
        <v>13</v>
      </c>
      <c r="L1711" t="str">
        <f t="shared" si="137"/>
        <v>Jan</v>
      </c>
      <c r="M1711">
        <v>17</v>
      </c>
      <c r="N1711">
        <f t="shared" si="133"/>
        <v>2</v>
      </c>
      <c r="O1711" s="5">
        <f t="shared" si="134"/>
        <v>28.9</v>
      </c>
    </row>
    <row r="1712" spans="1:15" x14ac:dyDescent="0.25">
      <c r="A1712">
        <v>1733</v>
      </c>
      <c r="B1712">
        <v>771</v>
      </c>
      <c r="C1712">
        <f>IF(COUNTIF($B$2:B1712,B1712)=1,1,0)</f>
        <v>1</v>
      </c>
      <c r="D1712" s="1">
        <v>44939</v>
      </c>
      <c r="E1712" s="2">
        <v>0.74967592592592591</v>
      </c>
      <c r="F1712">
        <v>102</v>
      </c>
      <c r="G1712" t="str">
        <f>IFERROR(INDEX(menu_items!$B:$B,MATCH(F1712,menu_items!$A:$A,0)),"Unknown value")</f>
        <v>Cheeseburger</v>
      </c>
      <c r="H1712" t="str">
        <f>IFERROR(INDEX(menu_items!$C:$C,MATCH(F1712,menu_items!$A:$A,0)),"Unknown value")</f>
        <v>American</v>
      </c>
      <c r="I1712" s="5">
        <f>IFERROR(INDEX(menu_items!$D:$D,MATCH(F1712,menu_items!$A:$A,0)),0)</f>
        <v>13.95</v>
      </c>
      <c r="J1712" t="str">
        <f t="shared" si="135"/>
        <v>Fri</v>
      </c>
      <c r="K1712">
        <f t="shared" si="136"/>
        <v>13</v>
      </c>
      <c r="L1712" t="str">
        <f t="shared" si="137"/>
        <v>Jan</v>
      </c>
      <c r="M1712">
        <v>17</v>
      </c>
      <c r="N1712">
        <f t="shared" si="133"/>
        <v>2</v>
      </c>
      <c r="O1712" s="5">
        <f t="shared" si="134"/>
        <v>27.9</v>
      </c>
    </row>
    <row r="1713" spans="1:15" x14ac:dyDescent="0.25">
      <c r="A1713">
        <v>1734</v>
      </c>
      <c r="B1713">
        <v>771</v>
      </c>
      <c r="C1713">
        <f>IF(COUNTIF($B$2:B1713,B1713)=1,1,0)</f>
        <v>0</v>
      </c>
      <c r="D1713" s="1">
        <v>44939</v>
      </c>
      <c r="E1713" s="2">
        <v>0.74967592592592591</v>
      </c>
      <c r="F1713">
        <v>120</v>
      </c>
      <c r="G1713" t="str">
        <f>IFERROR(INDEX(menu_items!$B:$B,MATCH(F1713,menu_items!$A:$A,0)),"Unknown value")</f>
        <v>Steak Torta</v>
      </c>
      <c r="H1713" t="str">
        <f>IFERROR(INDEX(menu_items!$C:$C,MATCH(F1713,menu_items!$A:$A,0)),"Unknown value")</f>
        <v>Mexican</v>
      </c>
      <c r="I1713" s="5">
        <f>IFERROR(INDEX(menu_items!$D:$D,MATCH(F1713,menu_items!$A:$A,0)),0)</f>
        <v>13.95</v>
      </c>
      <c r="J1713" t="str">
        <f t="shared" si="135"/>
        <v>Fri</v>
      </c>
      <c r="K1713">
        <f t="shared" si="136"/>
        <v>13</v>
      </c>
      <c r="L1713" t="str">
        <f t="shared" si="137"/>
        <v>Jan</v>
      </c>
      <c r="M1713">
        <v>17</v>
      </c>
      <c r="N1713">
        <f t="shared" si="133"/>
        <v>2</v>
      </c>
      <c r="O1713" s="5">
        <f t="shared" si="134"/>
        <v>27.9</v>
      </c>
    </row>
    <row r="1714" spans="1:15" x14ac:dyDescent="0.25">
      <c r="A1714">
        <v>1735</v>
      </c>
      <c r="B1714">
        <v>772</v>
      </c>
      <c r="C1714">
        <f>IF(COUNTIF($B$2:B1714,B1714)=1,1,0)</f>
        <v>1</v>
      </c>
      <c r="D1714" s="1">
        <v>44939</v>
      </c>
      <c r="E1714" s="2">
        <v>0.7555439814814815</v>
      </c>
      <c r="F1714">
        <v>127</v>
      </c>
      <c r="G1714" t="str">
        <f>IFERROR(INDEX(menu_items!$B:$B,MATCH(F1714,menu_items!$A:$A,0)),"Unknown value")</f>
        <v>Meat Lasagna</v>
      </c>
      <c r="H1714" t="str">
        <f>IFERROR(INDEX(menu_items!$C:$C,MATCH(F1714,menu_items!$A:$A,0)),"Unknown value")</f>
        <v>Italian</v>
      </c>
      <c r="I1714" s="5">
        <f>IFERROR(INDEX(menu_items!$D:$D,MATCH(F1714,menu_items!$A:$A,0)),0)</f>
        <v>17.95</v>
      </c>
      <c r="J1714" t="str">
        <f t="shared" si="135"/>
        <v>Fri</v>
      </c>
      <c r="K1714">
        <f t="shared" si="136"/>
        <v>13</v>
      </c>
      <c r="L1714" t="str">
        <f t="shared" si="137"/>
        <v>Jan</v>
      </c>
      <c r="M1714">
        <v>18</v>
      </c>
      <c r="N1714">
        <f t="shared" si="133"/>
        <v>1</v>
      </c>
      <c r="O1714" s="5">
        <f t="shared" si="134"/>
        <v>17.95</v>
      </c>
    </row>
    <row r="1715" spans="1:15" x14ac:dyDescent="0.25">
      <c r="A1715">
        <v>1736</v>
      </c>
      <c r="B1715">
        <v>773</v>
      </c>
      <c r="C1715">
        <f>IF(COUNTIF($B$2:B1715,B1715)=1,1,0)</f>
        <v>1</v>
      </c>
      <c r="D1715" s="1">
        <v>44939</v>
      </c>
      <c r="E1715" s="2">
        <v>0.76267361111111109</v>
      </c>
      <c r="F1715">
        <v>108</v>
      </c>
      <c r="G1715" t="str">
        <f>IFERROR(INDEX(menu_items!$B:$B,MATCH(F1715,menu_items!$A:$A,0)),"Unknown value")</f>
        <v>Tofu Pad Thai</v>
      </c>
      <c r="H1715" t="str">
        <f>IFERROR(INDEX(menu_items!$C:$C,MATCH(F1715,menu_items!$A:$A,0)),"Unknown value")</f>
        <v>Asian</v>
      </c>
      <c r="I1715" s="5">
        <f>IFERROR(INDEX(menu_items!$D:$D,MATCH(F1715,menu_items!$A:$A,0)),0)</f>
        <v>14.5</v>
      </c>
      <c r="J1715" t="str">
        <f t="shared" si="135"/>
        <v>Fri</v>
      </c>
      <c r="K1715">
        <f t="shared" si="136"/>
        <v>13</v>
      </c>
      <c r="L1715" t="str">
        <f t="shared" si="137"/>
        <v>Jan</v>
      </c>
      <c r="M1715">
        <v>18</v>
      </c>
      <c r="N1715">
        <f t="shared" si="133"/>
        <v>2</v>
      </c>
      <c r="O1715" s="5">
        <f t="shared" si="134"/>
        <v>29.45</v>
      </c>
    </row>
    <row r="1716" spans="1:15" x14ac:dyDescent="0.25">
      <c r="A1716">
        <v>1737</v>
      </c>
      <c r="B1716">
        <v>773</v>
      </c>
      <c r="C1716">
        <f>IF(COUNTIF($B$2:B1716,B1716)=1,1,0)</f>
        <v>0</v>
      </c>
      <c r="D1716" s="1">
        <v>44939</v>
      </c>
      <c r="E1716" s="2">
        <v>0.76267361111111109</v>
      </c>
      <c r="F1716">
        <v>112</v>
      </c>
      <c r="G1716" t="str">
        <f>IFERROR(INDEX(menu_items!$B:$B,MATCH(F1716,menu_items!$A:$A,0)),"Unknown value")</f>
        <v>Salmon Roll</v>
      </c>
      <c r="H1716" t="str">
        <f>IFERROR(INDEX(menu_items!$C:$C,MATCH(F1716,menu_items!$A:$A,0)),"Unknown value")</f>
        <v>Asian</v>
      </c>
      <c r="I1716" s="5">
        <f>IFERROR(INDEX(menu_items!$D:$D,MATCH(F1716,menu_items!$A:$A,0)),0)</f>
        <v>14.95</v>
      </c>
      <c r="J1716" t="str">
        <f t="shared" si="135"/>
        <v>Fri</v>
      </c>
      <c r="K1716">
        <f t="shared" si="136"/>
        <v>13</v>
      </c>
      <c r="L1716" t="str">
        <f t="shared" si="137"/>
        <v>Jan</v>
      </c>
      <c r="M1716">
        <v>18</v>
      </c>
      <c r="N1716">
        <f t="shared" si="133"/>
        <v>2</v>
      </c>
      <c r="O1716" s="5">
        <f t="shared" si="134"/>
        <v>29.45</v>
      </c>
    </row>
    <row r="1717" spans="1:15" x14ac:dyDescent="0.25">
      <c r="A1717">
        <v>1738</v>
      </c>
      <c r="B1717">
        <v>774</v>
      </c>
      <c r="C1717">
        <f>IF(COUNTIF($B$2:B1717,B1717)=1,1,0)</f>
        <v>1</v>
      </c>
      <c r="D1717" s="1">
        <v>44939</v>
      </c>
      <c r="E1717" s="2">
        <v>0.77160879629629631</v>
      </c>
      <c r="F1717">
        <v>104</v>
      </c>
      <c r="G1717" t="str">
        <f>IFERROR(INDEX(menu_items!$B:$B,MATCH(F1717,menu_items!$A:$A,0)),"Unknown value")</f>
        <v>Veggie Burger</v>
      </c>
      <c r="H1717" t="str">
        <f>IFERROR(INDEX(menu_items!$C:$C,MATCH(F1717,menu_items!$A:$A,0)),"Unknown value")</f>
        <v>American</v>
      </c>
      <c r="I1717" s="5">
        <f>IFERROR(INDEX(menu_items!$D:$D,MATCH(F1717,menu_items!$A:$A,0)),0)</f>
        <v>10.5</v>
      </c>
      <c r="J1717" t="str">
        <f t="shared" si="135"/>
        <v>Fri</v>
      </c>
      <c r="K1717">
        <f t="shared" si="136"/>
        <v>13</v>
      </c>
      <c r="L1717" t="str">
        <f t="shared" si="137"/>
        <v>Jan</v>
      </c>
      <c r="M1717">
        <v>18</v>
      </c>
      <c r="N1717">
        <f t="shared" si="133"/>
        <v>2</v>
      </c>
      <c r="O1717" s="5">
        <f t="shared" si="134"/>
        <v>28.45</v>
      </c>
    </row>
    <row r="1718" spans="1:15" x14ac:dyDescent="0.25">
      <c r="A1718">
        <v>1739</v>
      </c>
      <c r="B1718">
        <v>774</v>
      </c>
      <c r="C1718">
        <f>IF(COUNTIF($B$2:B1718,B1718)=1,1,0)</f>
        <v>0</v>
      </c>
      <c r="D1718" s="1">
        <v>44939</v>
      </c>
      <c r="E1718" s="2">
        <v>0.77160879629629631</v>
      </c>
      <c r="F1718">
        <v>131</v>
      </c>
      <c r="G1718" t="str">
        <f>IFERROR(INDEX(menu_items!$B:$B,MATCH(F1718,menu_items!$A:$A,0)),"Unknown value")</f>
        <v>Chicken Parmesan</v>
      </c>
      <c r="H1718" t="str">
        <f>IFERROR(INDEX(menu_items!$C:$C,MATCH(F1718,menu_items!$A:$A,0)),"Unknown value")</f>
        <v>Italian</v>
      </c>
      <c r="I1718" s="5">
        <f>IFERROR(INDEX(menu_items!$D:$D,MATCH(F1718,menu_items!$A:$A,0)),0)</f>
        <v>17.95</v>
      </c>
      <c r="J1718" t="str">
        <f t="shared" si="135"/>
        <v>Fri</v>
      </c>
      <c r="K1718">
        <f t="shared" si="136"/>
        <v>13</v>
      </c>
      <c r="L1718" t="str">
        <f t="shared" si="137"/>
        <v>Jan</v>
      </c>
      <c r="M1718">
        <v>18</v>
      </c>
      <c r="N1718">
        <f t="shared" si="133"/>
        <v>2</v>
      </c>
      <c r="O1718" s="5">
        <f t="shared" si="134"/>
        <v>28.45</v>
      </c>
    </row>
    <row r="1719" spans="1:15" x14ac:dyDescent="0.25">
      <c r="A1719">
        <v>1740</v>
      </c>
      <c r="B1719">
        <v>775</v>
      </c>
      <c r="C1719">
        <f>IF(COUNTIF($B$2:B1719,B1719)=1,1,0)</f>
        <v>1</v>
      </c>
      <c r="D1719" s="1">
        <v>44939</v>
      </c>
      <c r="E1719" s="2">
        <v>0.77930555555555558</v>
      </c>
      <c r="F1719">
        <v>101</v>
      </c>
      <c r="G1719" t="str">
        <f>IFERROR(INDEX(menu_items!$B:$B,MATCH(F1719,menu_items!$A:$A,0)),"Unknown value")</f>
        <v>Hamburger</v>
      </c>
      <c r="H1719" t="str">
        <f>IFERROR(INDEX(menu_items!$C:$C,MATCH(F1719,menu_items!$A:$A,0)),"Unknown value")</f>
        <v>American</v>
      </c>
      <c r="I1719" s="5">
        <f>IFERROR(INDEX(menu_items!$D:$D,MATCH(F1719,menu_items!$A:$A,0)),0)</f>
        <v>12.95</v>
      </c>
      <c r="J1719" t="str">
        <f t="shared" si="135"/>
        <v>Fri</v>
      </c>
      <c r="K1719">
        <f t="shared" si="136"/>
        <v>13</v>
      </c>
      <c r="L1719" t="str">
        <f t="shared" si="137"/>
        <v>Jan</v>
      </c>
      <c r="M1719">
        <v>18</v>
      </c>
      <c r="N1719">
        <f t="shared" si="133"/>
        <v>4</v>
      </c>
      <c r="O1719" s="5">
        <f t="shared" si="134"/>
        <v>54.349999999999994</v>
      </c>
    </row>
    <row r="1720" spans="1:15" x14ac:dyDescent="0.25">
      <c r="A1720">
        <v>1741</v>
      </c>
      <c r="B1720">
        <v>775</v>
      </c>
      <c r="C1720">
        <f>IF(COUNTIF($B$2:B1720,B1720)=1,1,0)</f>
        <v>0</v>
      </c>
      <c r="D1720" s="1">
        <v>44939</v>
      </c>
      <c r="E1720" s="2">
        <v>0.77930555555555558</v>
      </c>
      <c r="F1720">
        <v>124</v>
      </c>
      <c r="G1720" t="str">
        <f>IFERROR(INDEX(menu_items!$B:$B,MATCH(F1720,menu_items!$A:$A,0)),"Unknown value")</f>
        <v>Spaghetti</v>
      </c>
      <c r="H1720" t="str">
        <f>IFERROR(INDEX(menu_items!$C:$C,MATCH(F1720,menu_items!$A:$A,0)),"Unknown value")</f>
        <v>Italian</v>
      </c>
      <c r="I1720" s="5">
        <f>IFERROR(INDEX(menu_items!$D:$D,MATCH(F1720,menu_items!$A:$A,0)),0)</f>
        <v>14.5</v>
      </c>
      <c r="J1720" t="str">
        <f t="shared" si="135"/>
        <v>Fri</v>
      </c>
      <c r="K1720">
        <f t="shared" si="136"/>
        <v>13</v>
      </c>
      <c r="L1720" t="str">
        <f t="shared" si="137"/>
        <v>Jan</v>
      </c>
      <c r="M1720">
        <v>18</v>
      </c>
      <c r="N1720">
        <f t="shared" si="133"/>
        <v>4</v>
      </c>
      <c r="O1720" s="5">
        <f t="shared" si="134"/>
        <v>54.349999999999994</v>
      </c>
    </row>
    <row r="1721" spans="1:15" x14ac:dyDescent="0.25">
      <c r="A1721">
        <v>1742</v>
      </c>
      <c r="B1721">
        <v>775</v>
      </c>
      <c r="C1721">
        <f>IF(COUNTIF($B$2:B1721,B1721)=1,1,0)</f>
        <v>0</v>
      </c>
      <c r="D1721" s="1">
        <v>44939</v>
      </c>
      <c r="E1721" s="2">
        <v>0.77930555555555558</v>
      </c>
      <c r="F1721">
        <v>112</v>
      </c>
      <c r="G1721" t="str">
        <f>IFERROR(INDEX(menu_items!$B:$B,MATCH(F1721,menu_items!$A:$A,0)),"Unknown value")</f>
        <v>Salmon Roll</v>
      </c>
      <c r="H1721" t="str">
        <f>IFERROR(INDEX(menu_items!$C:$C,MATCH(F1721,menu_items!$A:$A,0)),"Unknown value")</f>
        <v>Asian</v>
      </c>
      <c r="I1721" s="5">
        <f>IFERROR(INDEX(menu_items!$D:$D,MATCH(F1721,menu_items!$A:$A,0)),0)</f>
        <v>14.95</v>
      </c>
      <c r="J1721" t="str">
        <f t="shared" si="135"/>
        <v>Fri</v>
      </c>
      <c r="K1721">
        <f t="shared" si="136"/>
        <v>13</v>
      </c>
      <c r="L1721" t="str">
        <f t="shared" si="137"/>
        <v>Jan</v>
      </c>
      <c r="M1721">
        <v>18</v>
      </c>
      <c r="N1721">
        <f t="shared" si="133"/>
        <v>4</v>
      </c>
      <c r="O1721" s="5">
        <f t="shared" si="134"/>
        <v>54.349999999999994</v>
      </c>
    </row>
    <row r="1722" spans="1:15" x14ac:dyDescent="0.25">
      <c r="A1722">
        <v>1743</v>
      </c>
      <c r="B1722">
        <v>775</v>
      </c>
      <c r="C1722">
        <f>IF(COUNTIF($B$2:B1722,B1722)=1,1,0)</f>
        <v>0</v>
      </c>
      <c r="D1722" s="1">
        <v>44939</v>
      </c>
      <c r="E1722" s="2">
        <v>0.77930555555555558</v>
      </c>
      <c r="F1722">
        <v>119</v>
      </c>
      <c r="G1722" t="str">
        <f>IFERROR(INDEX(menu_items!$B:$B,MATCH(F1722,menu_items!$A:$A,0)),"Unknown value")</f>
        <v>Chicken Torta</v>
      </c>
      <c r="H1722" t="str">
        <f>IFERROR(INDEX(menu_items!$C:$C,MATCH(F1722,menu_items!$A:$A,0)),"Unknown value")</f>
        <v>Mexican</v>
      </c>
      <c r="I1722" s="5">
        <f>IFERROR(INDEX(menu_items!$D:$D,MATCH(F1722,menu_items!$A:$A,0)),0)</f>
        <v>11.95</v>
      </c>
      <c r="J1722" t="str">
        <f t="shared" si="135"/>
        <v>Fri</v>
      </c>
      <c r="K1722">
        <f t="shared" si="136"/>
        <v>13</v>
      </c>
      <c r="L1722" t="str">
        <f t="shared" si="137"/>
        <v>Jan</v>
      </c>
      <c r="M1722">
        <v>18</v>
      </c>
      <c r="N1722">
        <f t="shared" si="133"/>
        <v>4</v>
      </c>
      <c r="O1722" s="5">
        <f t="shared" si="134"/>
        <v>54.349999999999994</v>
      </c>
    </row>
    <row r="1723" spans="1:15" x14ac:dyDescent="0.25">
      <c r="A1723">
        <v>1744</v>
      </c>
      <c r="B1723">
        <v>776</v>
      </c>
      <c r="C1723">
        <f>IF(COUNTIF($B$2:B1723,B1723)=1,1,0)</f>
        <v>1</v>
      </c>
      <c r="D1723" s="1">
        <v>44939</v>
      </c>
      <c r="E1723" s="2">
        <v>0.78521990740740744</v>
      </c>
      <c r="F1723">
        <v>131</v>
      </c>
      <c r="G1723" t="str">
        <f>IFERROR(INDEX(menu_items!$B:$B,MATCH(F1723,menu_items!$A:$A,0)),"Unknown value")</f>
        <v>Chicken Parmesan</v>
      </c>
      <c r="H1723" t="str">
        <f>IFERROR(INDEX(menu_items!$C:$C,MATCH(F1723,menu_items!$A:$A,0)),"Unknown value")</f>
        <v>Italian</v>
      </c>
      <c r="I1723" s="5">
        <f>IFERROR(INDEX(menu_items!$D:$D,MATCH(F1723,menu_items!$A:$A,0)),0)</f>
        <v>17.95</v>
      </c>
      <c r="J1723" t="str">
        <f t="shared" si="135"/>
        <v>Fri</v>
      </c>
      <c r="K1723">
        <f t="shared" si="136"/>
        <v>13</v>
      </c>
      <c r="L1723" t="str">
        <f t="shared" si="137"/>
        <v>Jan</v>
      </c>
      <c r="M1723">
        <v>18</v>
      </c>
      <c r="N1723">
        <f t="shared" si="133"/>
        <v>2</v>
      </c>
      <c r="O1723" s="5">
        <f t="shared" si="134"/>
        <v>24.95</v>
      </c>
    </row>
    <row r="1724" spans="1:15" x14ac:dyDescent="0.25">
      <c r="A1724">
        <v>1745</v>
      </c>
      <c r="B1724">
        <v>776</v>
      </c>
      <c r="C1724">
        <f>IF(COUNTIF($B$2:B1724,B1724)=1,1,0)</f>
        <v>0</v>
      </c>
      <c r="D1724" s="1">
        <v>44939</v>
      </c>
      <c r="E1724" s="2">
        <v>0.78521990740740744</v>
      </c>
      <c r="F1724">
        <v>106</v>
      </c>
      <c r="G1724" t="str">
        <f>IFERROR(INDEX(menu_items!$B:$B,MATCH(F1724,menu_items!$A:$A,0)),"Unknown value")</f>
        <v>French Fries</v>
      </c>
      <c r="H1724" t="str">
        <f>IFERROR(INDEX(menu_items!$C:$C,MATCH(F1724,menu_items!$A:$A,0)),"Unknown value")</f>
        <v>American</v>
      </c>
      <c r="I1724" s="5">
        <f>IFERROR(INDEX(menu_items!$D:$D,MATCH(F1724,menu_items!$A:$A,0)),0)</f>
        <v>7</v>
      </c>
      <c r="J1724" t="str">
        <f t="shared" si="135"/>
        <v>Fri</v>
      </c>
      <c r="K1724">
        <f t="shared" si="136"/>
        <v>13</v>
      </c>
      <c r="L1724" t="str">
        <f t="shared" si="137"/>
        <v>Jan</v>
      </c>
      <c r="M1724">
        <v>18</v>
      </c>
      <c r="N1724">
        <f t="shared" si="133"/>
        <v>2</v>
      </c>
      <c r="O1724" s="5">
        <f t="shared" si="134"/>
        <v>24.95</v>
      </c>
    </row>
    <row r="1725" spans="1:15" x14ac:dyDescent="0.25">
      <c r="A1725">
        <v>1746</v>
      </c>
      <c r="B1725">
        <v>777</v>
      </c>
      <c r="C1725">
        <f>IF(COUNTIF($B$2:B1725,B1725)=1,1,0)</f>
        <v>1</v>
      </c>
      <c r="D1725" s="1">
        <v>44939</v>
      </c>
      <c r="E1725" s="2">
        <v>0.7988425925925926</v>
      </c>
      <c r="F1725">
        <v>101</v>
      </c>
      <c r="G1725" t="str">
        <f>IFERROR(INDEX(menu_items!$B:$B,MATCH(F1725,menu_items!$A:$A,0)),"Unknown value")</f>
        <v>Hamburger</v>
      </c>
      <c r="H1725" t="str">
        <f>IFERROR(INDEX(menu_items!$C:$C,MATCH(F1725,menu_items!$A:$A,0)),"Unknown value")</f>
        <v>American</v>
      </c>
      <c r="I1725" s="5">
        <f>IFERROR(INDEX(menu_items!$D:$D,MATCH(F1725,menu_items!$A:$A,0)),0)</f>
        <v>12.95</v>
      </c>
      <c r="J1725" t="str">
        <f t="shared" si="135"/>
        <v>Fri</v>
      </c>
      <c r="K1725">
        <f t="shared" si="136"/>
        <v>13</v>
      </c>
      <c r="L1725" t="str">
        <f t="shared" si="137"/>
        <v>Jan</v>
      </c>
      <c r="M1725">
        <v>19</v>
      </c>
      <c r="N1725">
        <f t="shared" si="133"/>
        <v>2</v>
      </c>
      <c r="O1725" s="5">
        <f t="shared" si="134"/>
        <v>21.95</v>
      </c>
    </row>
    <row r="1726" spans="1:15" x14ac:dyDescent="0.25">
      <c r="A1726">
        <v>1747</v>
      </c>
      <c r="B1726">
        <v>777</v>
      </c>
      <c r="C1726">
        <f>IF(COUNTIF($B$2:B1726,B1726)=1,1,0)</f>
        <v>0</v>
      </c>
      <c r="D1726" s="1">
        <v>44939</v>
      </c>
      <c r="E1726" s="2">
        <v>0.7988425925925926</v>
      </c>
      <c r="F1726">
        <v>114</v>
      </c>
      <c r="G1726" t="str">
        <f>IFERROR(INDEX(menu_items!$B:$B,MATCH(F1726,menu_items!$A:$A,0)),"Unknown value")</f>
        <v>Potstickers</v>
      </c>
      <c r="H1726" t="str">
        <f>IFERROR(INDEX(menu_items!$C:$C,MATCH(F1726,menu_items!$A:$A,0)),"Unknown value")</f>
        <v>Asian</v>
      </c>
      <c r="I1726" s="5">
        <f>IFERROR(INDEX(menu_items!$D:$D,MATCH(F1726,menu_items!$A:$A,0)),0)</f>
        <v>9</v>
      </c>
      <c r="J1726" t="str">
        <f t="shared" si="135"/>
        <v>Fri</v>
      </c>
      <c r="K1726">
        <f t="shared" si="136"/>
        <v>13</v>
      </c>
      <c r="L1726" t="str">
        <f t="shared" si="137"/>
        <v>Jan</v>
      </c>
      <c r="M1726">
        <v>19</v>
      </c>
      <c r="N1726">
        <f t="shared" si="133"/>
        <v>2</v>
      </c>
      <c r="O1726" s="5">
        <f t="shared" si="134"/>
        <v>21.95</v>
      </c>
    </row>
    <row r="1727" spans="1:15" x14ac:dyDescent="0.25">
      <c r="A1727">
        <v>1748</v>
      </c>
      <c r="B1727">
        <v>778</v>
      </c>
      <c r="C1727">
        <f>IF(COUNTIF($B$2:B1727,B1727)=1,1,0)</f>
        <v>1</v>
      </c>
      <c r="D1727" s="1">
        <v>44939</v>
      </c>
      <c r="E1727" s="2">
        <v>0.80425925925925923</v>
      </c>
      <c r="F1727">
        <v>125</v>
      </c>
      <c r="G1727" t="str">
        <f>IFERROR(INDEX(menu_items!$B:$B,MATCH(F1727,menu_items!$A:$A,0)),"Unknown value")</f>
        <v>Spaghetti &amp; Meatballs</v>
      </c>
      <c r="H1727" t="str">
        <f>IFERROR(INDEX(menu_items!$C:$C,MATCH(F1727,menu_items!$A:$A,0)),"Unknown value")</f>
        <v>Italian</v>
      </c>
      <c r="I1727" s="5">
        <f>IFERROR(INDEX(menu_items!$D:$D,MATCH(F1727,menu_items!$A:$A,0)),0)</f>
        <v>17.95</v>
      </c>
      <c r="J1727" t="str">
        <f t="shared" si="135"/>
        <v>Fri</v>
      </c>
      <c r="K1727">
        <f t="shared" si="136"/>
        <v>13</v>
      </c>
      <c r="L1727" t="str">
        <f t="shared" si="137"/>
        <v>Jan</v>
      </c>
      <c r="M1727">
        <v>19</v>
      </c>
      <c r="N1727">
        <f t="shared" si="133"/>
        <v>4</v>
      </c>
      <c r="O1727" s="5">
        <f t="shared" si="134"/>
        <v>49.849999999999994</v>
      </c>
    </row>
    <row r="1728" spans="1:15" x14ac:dyDescent="0.25">
      <c r="A1728">
        <v>1749</v>
      </c>
      <c r="B1728">
        <v>778</v>
      </c>
      <c r="C1728">
        <f>IF(COUNTIF($B$2:B1728,B1728)=1,1,0)</f>
        <v>0</v>
      </c>
      <c r="D1728" s="1">
        <v>44939</v>
      </c>
      <c r="E1728" s="2">
        <v>0.80425925925925923</v>
      </c>
      <c r="F1728">
        <v>117</v>
      </c>
      <c r="G1728" t="str">
        <f>IFERROR(INDEX(menu_items!$B:$B,MATCH(F1728,menu_items!$A:$A,0)),"Unknown value")</f>
        <v>Chicken Burrito</v>
      </c>
      <c r="H1728" t="str">
        <f>IFERROR(INDEX(menu_items!$C:$C,MATCH(F1728,menu_items!$A:$A,0)),"Unknown value")</f>
        <v>Mexican</v>
      </c>
      <c r="I1728" s="5">
        <f>IFERROR(INDEX(menu_items!$D:$D,MATCH(F1728,menu_items!$A:$A,0)),0)</f>
        <v>12.95</v>
      </c>
      <c r="J1728" t="str">
        <f t="shared" si="135"/>
        <v>Fri</v>
      </c>
      <c r="K1728">
        <f t="shared" si="136"/>
        <v>13</v>
      </c>
      <c r="L1728" t="str">
        <f t="shared" si="137"/>
        <v>Jan</v>
      </c>
      <c r="M1728">
        <v>19</v>
      </c>
      <c r="N1728">
        <f t="shared" si="133"/>
        <v>4</v>
      </c>
      <c r="O1728" s="5">
        <f t="shared" si="134"/>
        <v>49.849999999999994</v>
      </c>
    </row>
    <row r="1729" spans="1:15" x14ac:dyDescent="0.25">
      <c r="A1729">
        <v>1750</v>
      </c>
      <c r="B1729">
        <v>778</v>
      </c>
      <c r="C1729">
        <f>IF(COUNTIF($B$2:B1729,B1729)=1,1,0)</f>
        <v>0</v>
      </c>
      <c r="D1729" s="1">
        <v>44939</v>
      </c>
      <c r="E1729" s="2">
        <v>0.80425925925925923</v>
      </c>
      <c r="F1729">
        <v>119</v>
      </c>
      <c r="G1729" t="str">
        <f>IFERROR(INDEX(menu_items!$B:$B,MATCH(F1729,menu_items!$A:$A,0)),"Unknown value")</f>
        <v>Chicken Torta</v>
      </c>
      <c r="H1729" t="str">
        <f>IFERROR(INDEX(menu_items!$C:$C,MATCH(F1729,menu_items!$A:$A,0)),"Unknown value")</f>
        <v>Mexican</v>
      </c>
      <c r="I1729" s="5">
        <f>IFERROR(INDEX(menu_items!$D:$D,MATCH(F1729,menu_items!$A:$A,0)),0)</f>
        <v>11.95</v>
      </c>
      <c r="J1729" t="str">
        <f t="shared" si="135"/>
        <v>Fri</v>
      </c>
      <c r="K1729">
        <f t="shared" si="136"/>
        <v>13</v>
      </c>
      <c r="L1729" t="str">
        <f t="shared" si="137"/>
        <v>Jan</v>
      </c>
      <c r="M1729">
        <v>19</v>
      </c>
      <c r="N1729">
        <f t="shared" si="133"/>
        <v>4</v>
      </c>
      <c r="O1729" s="5">
        <f t="shared" si="134"/>
        <v>49.849999999999994</v>
      </c>
    </row>
    <row r="1730" spans="1:15" x14ac:dyDescent="0.25">
      <c r="A1730">
        <v>1751</v>
      </c>
      <c r="B1730">
        <v>778</v>
      </c>
      <c r="C1730">
        <f>IF(COUNTIF($B$2:B1730,B1730)=1,1,0)</f>
        <v>0</v>
      </c>
      <c r="D1730" s="1">
        <v>44939</v>
      </c>
      <c r="E1730" s="2">
        <v>0.80425925925925923</v>
      </c>
      <c r="F1730">
        <v>105</v>
      </c>
      <c r="G1730" t="str">
        <f>IFERROR(INDEX(menu_items!$B:$B,MATCH(F1730,menu_items!$A:$A,0)),"Unknown value")</f>
        <v>Mac &amp; Cheese</v>
      </c>
      <c r="H1730" t="str">
        <f>IFERROR(INDEX(menu_items!$C:$C,MATCH(F1730,menu_items!$A:$A,0)),"Unknown value")</f>
        <v>American</v>
      </c>
      <c r="I1730" s="5">
        <f>IFERROR(INDEX(menu_items!$D:$D,MATCH(F1730,menu_items!$A:$A,0)),0)</f>
        <v>7</v>
      </c>
      <c r="J1730" t="str">
        <f t="shared" si="135"/>
        <v>Fri</v>
      </c>
      <c r="K1730">
        <f t="shared" si="136"/>
        <v>13</v>
      </c>
      <c r="L1730" t="str">
        <f t="shared" si="137"/>
        <v>Jan</v>
      </c>
      <c r="M1730">
        <v>19</v>
      </c>
      <c r="N1730">
        <f t="shared" ref="N1730:N1793" si="138">COUNTIF($B:$B,B1730)</f>
        <v>4</v>
      </c>
      <c r="O1730" s="5">
        <f t="shared" ref="O1730:O1793" si="139">SUMIF($B:$B,B1730,$I:$I)</f>
        <v>49.849999999999994</v>
      </c>
    </row>
    <row r="1731" spans="1:15" x14ac:dyDescent="0.25">
      <c r="A1731">
        <v>1752</v>
      </c>
      <c r="B1731">
        <v>779</v>
      </c>
      <c r="C1731">
        <f>IF(COUNTIF($B$2:B1731,B1731)=1,1,0)</f>
        <v>1</v>
      </c>
      <c r="D1731" s="1">
        <v>44939</v>
      </c>
      <c r="E1731" s="2">
        <v>0.80553240740740739</v>
      </c>
      <c r="F1731">
        <v>108</v>
      </c>
      <c r="G1731" t="str">
        <f>IFERROR(INDEX(menu_items!$B:$B,MATCH(F1731,menu_items!$A:$A,0)),"Unknown value")</f>
        <v>Tofu Pad Thai</v>
      </c>
      <c r="H1731" t="str">
        <f>IFERROR(INDEX(menu_items!$C:$C,MATCH(F1731,menu_items!$A:$A,0)),"Unknown value")</f>
        <v>Asian</v>
      </c>
      <c r="I1731" s="5">
        <f>IFERROR(INDEX(menu_items!$D:$D,MATCH(F1731,menu_items!$A:$A,0)),0)</f>
        <v>14.5</v>
      </c>
      <c r="J1731" t="str">
        <f t="shared" si="135"/>
        <v>Fri</v>
      </c>
      <c r="K1731">
        <f t="shared" si="136"/>
        <v>13</v>
      </c>
      <c r="L1731" t="str">
        <f t="shared" si="137"/>
        <v>Jan</v>
      </c>
      <c r="M1731">
        <v>19</v>
      </c>
      <c r="N1731">
        <f t="shared" si="138"/>
        <v>4</v>
      </c>
      <c r="O1731" s="5">
        <f t="shared" si="139"/>
        <v>58.350000000000009</v>
      </c>
    </row>
    <row r="1732" spans="1:15" x14ac:dyDescent="0.25">
      <c r="A1732">
        <v>1753</v>
      </c>
      <c r="B1732">
        <v>779</v>
      </c>
      <c r="C1732">
        <f>IF(COUNTIF($B$2:B1732,B1732)=1,1,0)</f>
        <v>0</v>
      </c>
      <c r="D1732" s="1">
        <v>44939</v>
      </c>
      <c r="E1732" s="2">
        <v>0.80553240740740739</v>
      </c>
      <c r="F1732">
        <v>110</v>
      </c>
      <c r="G1732" t="str">
        <f>IFERROR(INDEX(menu_items!$B:$B,MATCH(F1732,menu_items!$A:$A,0)),"Unknown value")</f>
        <v>Pork Ramen</v>
      </c>
      <c r="H1732" t="str">
        <f>IFERROR(INDEX(menu_items!$C:$C,MATCH(F1732,menu_items!$A:$A,0)),"Unknown value")</f>
        <v>Asian</v>
      </c>
      <c r="I1732" s="5">
        <f>IFERROR(INDEX(menu_items!$D:$D,MATCH(F1732,menu_items!$A:$A,0)),0)</f>
        <v>17.95</v>
      </c>
      <c r="J1732" t="str">
        <f t="shared" si="135"/>
        <v>Fri</v>
      </c>
      <c r="K1732">
        <f t="shared" si="136"/>
        <v>13</v>
      </c>
      <c r="L1732" t="str">
        <f t="shared" si="137"/>
        <v>Jan</v>
      </c>
      <c r="M1732">
        <v>19</v>
      </c>
      <c r="N1732">
        <f t="shared" si="138"/>
        <v>4</v>
      </c>
      <c r="O1732" s="5">
        <f t="shared" si="139"/>
        <v>58.350000000000009</v>
      </c>
    </row>
    <row r="1733" spans="1:15" x14ac:dyDescent="0.25">
      <c r="A1733">
        <v>1754</v>
      </c>
      <c r="B1733">
        <v>779</v>
      </c>
      <c r="C1733">
        <f>IF(COUNTIF($B$2:B1733,B1733)=1,1,0)</f>
        <v>0</v>
      </c>
      <c r="D1733" s="1">
        <v>44939</v>
      </c>
      <c r="E1733" s="2">
        <v>0.80553240740740739</v>
      </c>
      <c r="F1733">
        <v>117</v>
      </c>
      <c r="G1733" t="str">
        <f>IFERROR(INDEX(menu_items!$B:$B,MATCH(F1733,menu_items!$A:$A,0)),"Unknown value")</f>
        <v>Chicken Burrito</v>
      </c>
      <c r="H1733" t="str">
        <f>IFERROR(INDEX(menu_items!$C:$C,MATCH(F1733,menu_items!$A:$A,0)),"Unknown value")</f>
        <v>Mexican</v>
      </c>
      <c r="I1733" s="5">
        <f>IFERROR(INDEX(menu_items!$D:$D,MATCH(F1733,menu_items!$A:$A,0)),0)</f>
        <v>12.95</v>
      </c>
      <c r="J1733" t="str">
        <f t="shared" si="135"/>
        <v>Fri</v>
      </c>
      <c r="K1733">
        <f t="shared" si="136"/>
        <v>13</v>
      </c>
      <c r="L1733" t="str">
        <f t="shared" si="137"/>
        <v>Jan</v>
      </c>
      <c r="M1733">
        <v>19</v>
      </c>
      <c r="N1733">
        <f t="shared" si="138"/>
        <v>4</v>
      </c>
      <c r="O1733" s="5">
        <f t="shared" si="139"/>
        <v>58.350000000000009</v>
      </c>
    </row>
    <row r="1734" spans="1:15" x14ac:dyDescent="0.25">
      <c r="A1734">
        <v>1755</v>
      </c>
      <c r="B1734">
        <v>779</v>
      </c>
      <c r="C1734">
        <f>IF(COUNTIF($B$2:B1734,B1734)=1,1,0)</f>
        <v>0</v>
      </c>
      <c r="D1734" s="1">
        <v>44939</v>
      </c>
      <c r="E1734" s="2">
        <v>0.80553240740740739</v>
      </c>
      <c r="F1734">
        <v>117</v>
      </c>
      <c r="G1734" t="str">
        <f>IFERROR(INDEX(menu_items!$B:$B,MATCH(F1734,menu_items!$A:$A,0)),"Unknown value")</f>
        <v>Chicken Burrito</v>
      </c>
      <c r="H1734" t="str">
        <f>IFERROR(INDEX(menu_items!$C:$C,MATCH(F1734,menu_items!$A:$A,0)),"Unknown value")</f>
        <v>Mexican</v>
      </c>
      <c r="I1734" s="5">
        <f>IFERROR(INDEX(menu_items!$D:$D,MATCH(F1734,menu_items!$A:$A,0)),0)</f>
        <v>12.95</v>
      </c>
      <c r="J1734" t="str">
        <f t="shared" si="135"/>
        <v>Fri</v>
      </c>
      <c r="K1734">
        <f t="shared" si="136"/>
        <v>13</v>
      </c>
      <c r="L1734" t="str">
        <f t="shared" si="137"/>
        <v>Jan</v>
      </c>
      <c r="M1734">
        <v>19</v>
      </c>
      <c r="N1734">
        <f t="shared" si="138"/>
        <v>4</v>
      </c>
      <c r="O1734" s="5">
        <f t="shared" si="139"/>
        <v>58.350000000000009</v>
      </c>
    </row>
    <row r="1735" spans="1:15" x14ac:dyDescent="0.25">
      <c r="A1735">
        <v>1756</v>
      </c>
      <c r="B1735">
        <v>780</v>
      </c>
      <c r="C1735">
        <f>IF(COUNTIF($B$2:B1735,B1735)=1,1,0)</f>
        <v>1</v>
      </c>
      <c r="D1735" s="1">
        <v>44939</v>
      </c>
      <c r="E1735" s="2">
        <v>0.84223379629629624</v>
      </c>
      <c r="F1735">
        <v>107</v>
      </c>
      <c r="G1735" t="str">
        <f>IFERROR(INDEX(menu_items!$B:$B,MATCH(F1735,menu_items!$A:$A,0)),"Unknown value")</f>
        <v>Orange Chicken</v>
      </c>
      <c r="H1735" t="str">
        <f>IFERROR(INDEX(menu_items!$C:$C,MATCH(F1735,menu_items!$A:$A,0)),"Unknown value")</f>
        <v>Asian</v>
      </c>
      <c r="I1735" s="5">
        <f>IFERROR(INDEX(menu_items!$D:$D,MATCH(F1735,menu_items!$A:$A,0)),0)</f>
        <v>16.5</v>
      </c>
      <c r="J1735" t="str">
        <f t="shared" si="135"/>
        <v>Fri</v>
      </c>
      <c r="K1735">
        <f t="shared" si="136"/>
        <v>13</v>
      </c>
      <c r="L1735" t="str">
        <f t="shared" si="137"/>
        <v>Jan</v>
      </c>
      <c r="M1735">
        <v>20</v>
      </c>
      <c r="N1735">
        <f t="shared" si="138"/>
        <v>2</v>
      </c>
      <c r="O1735" s="5">
        <f t="shared" si="139"/>
        <v>34.450000000000003</v>
      </c>
    </row>
    <row r="1736" spans="1:15" x14ac:dyDescent="0.25">
      <c r="A1736">
        <v>1757</v>
      </c>
      <c r="B1736">
        <v>780</v>
      </c>
      <c r="C1736">
        <f>IF(COUNTIF($B$2:B1736,B1736)=1,1,0)</f>
        <v>0</v>
      </c>
      <c r="D1736" s="1">
        <v>44939</v>
      </c>
      <c r="E1736" s="2">
        <v>0.84223379629629624</v>
      </c>
      <c r="F1736">
        <v>110</v>
      </c>
      <c r="G1736" t="str">
        <f>IFERROR(INDEX(menu_items!$B:$B,MATCH(F1736,menu_items!$A:$A,0)),"Unknown value")</f>
        <v>Pork Ramen</v>
      </c>
      <c r="H1736" t="str">
        <f>IFERROR(INDEX(menu_items!$C:$C,MATCH(F1736,menu_items!$A:$A,0)),"Unknown value")</f>
        <v>Asian</v>
      </c>
      <c r="I1736" s="5">
        <f>IFERROR(INDEX(menu_items!$D:$D,MATCH(F1736,menu_items!$A:$A,0)),0)</f>
        <v>17.95</v>
      </c>
      <c r="J1736" t="str">
        <f t="shared" si="135"/>
        <v>Fri</v>
      </c>
      <c r="K1736">
        <f t="shared" si="136"/>
        <v>13</v>
      </c>
      <c r="L1736" t="str">
        <f t="shared" si="137"/>
        <v>Jan</v>
      </c>
      <c r="M1736">
        <v>20</v>
      </c>
      <c r="N1736">
        <f t="shared" si="138"/>
        <v>2</v>
      </c>
      <c r="O1736" s="5">
        <f t="shared" si="139"/>
        <v>34.450000000000003</v>
      </c>
    </row>
    <row r="1737" spans="1:15" x14ac:dyDescent="0.25">
      <c r="A1737">
        <v>1758</v>
      </c>
      <c r="B1737">
        <v>781</v>
      </c>
      <c r="C1737">
        <f>IF(COUNTIF($B$2:B1737,B1737)=1,1,0)</f>
        <v>1</v>
      </c>
      <c r="D1737" s="1">
        <v>44939</v>
      </c>
      <c r="E1737" s="2">
        <v>0.8550578703703704</v>
      </c>
      <c r="F1737">
        <v>110</v>
      </c>
      <c r="G1737" t="str">
        <f>IFERROR(INDEX(menu_items!$B:$B,MATCH(F1737,menu_items!$A:$A,0)),"Unknown value")</f>
        <v>Pork Ramen</v>
      </c>
      <c r="H1737" t="str">
        <f>IFERROR(INDEX(menu_items!$C:$C,MATCH(F1737,menu_items!$A:$A,0)),"Unknown value")</f>
        <v>Asian</v>
      </c>
      <c r="I1737" s="5">
        <f>IFERROR(INDEX(menu_items!$D:$D,MATCH(F1737,menu_items!$A:$A,0)),0)</f>
        <v>17.95</v>
      </c>
      <c r="J1737" t="str">
        <f t="shared" si="135"/>
        <v>Fri</v>
      </c>
      <c r="K1737">
        <f t="shared" si="136"/>
        <v>13</v>
      </c>
      <c r="L1737" t="str">
        <f t="shared" si="137"/>
        <v>Jan</v>
      </c>
      <c r="M1737">
        <v>20</v>
      </c>
      <c r="N1737">
        <f t="shared" si="138"/>
        <v>4</v>
      </c>
      <c r="O1737" s="5">
        <f t="shared" si="139"/>
        <v>48.9</v>
      </c>
    </row>
    <row r="1738" spans="1:15" x14ac:dyDescent="0.25">
      <c r="A1738">
        <v>1759</v>
      </c>
      <c r="B1738">
        <v>781</v>
      </c>
      <c r="C1738">
        <f>IF(COUNTIF($B$2:B1738,B1738)=1,1,0)</f>
        <v>0</v>
      </c>
      <c r="D1738" s="1">
        <v>44939</v>
      </c>
      <c r="E1738" s="2">
        <v>0.8550578703703704</v>
      </c>
      <c r="F1738">
        <v>105</v>
      </c>
      <c r="G1738" t="str">
        <f>IFERROR(INDEX(menu_items!$B:$B,MATCH(F1738,menu_items!$A:$A,0)),"Unknown value")</f>
        <v>Mac &amp; Cheese</v>
      </c>
      <c r="H1738" t="str">
        <f>IFERROR(INDEX(menu_items!$C:$C,MATCH(F1738,menu_items!$A:$A,0)),"Unknown value")</f>
        <v>American</v>
      </c>
      <c r="I1738" s="5">
        <f>IFERROR(INDEX(menu_items!$D:$D,MATCH(F1738,menu_items!$A:$A,0)),0)</f>
        <v>7</v>
      </c>
      <c r="J1738" t="str">
        <f t="shared" si="135"/>
        <v>Fri</v>
      </c>
      <c r="K1738">
        <f t="shared" si="136"/>
        <v>13</v>
      </c>
      <c r="L1738" t="str">
        <f t="shared" si="137"/>
        <v>Jan</v>
      </c>
      <c r="M1738">
        <v>20</v>
      </c>
      <c r="N1738">
        <f t="shared" si="138"/>
        <v>4</v>
      </c>
      <c r="O1738" s="5">
        <f t="shared" si="139"/>
        <v>48.9</v>
      </c>
    </row>
    <row r="1739" spans="1:15" x14ac:dyDescent="0.25">
      <c r="A1739">
        <v>1760</v>
      </c>
      <c r="B1739">
        <v>781</v>
      </c>
      <c r="C1739">
        <f>IF(COUNTIF($B$2:B1739,B1739)=1,1,0)</f>
        <v>0</v>
      </c>
      <c r="D1739" s="1">
        <v>44939</v>
      </c>
      <c r="E1739" s="2">
        <v>0.8550578703703704</v>
      </c>
      <c r="F1739">
        <v>105</v>
      </c>
      <c r="G1739" t="str">
        <f>IFERROR(INDEX(menu_items!$B:$B,MATCH(F1739,menu_items!$A:$A,0)),"Unknown value")</f>
        <v>Mac &amp; Cheese</v>
      </c>
      <c r="H1739" t="str">
        <f>IFERROR(INDEX(menu_items!$C:$C,MATCH(F1739,menu_items!$A:$A,0)),"Unknown value")</f>
        <v>American</v>
      </c>
      <c r="I1739" s="5">
        <f>IFERROR(INDEX(menu_items!$D:$D,MATCH(F1739,menu_items!$A:$A,0)),0)</f>
        <v>7</v>
      </c>
      <c r="J1739" t="str">
        <f t="shared" si="135"/>
        <v>Fri</v>
      </c>
      <c r="K1739">
        <f t="shared" si="136"/>
        <v>13</v>
      </c>
      <c r="L1739" t="str">
        <f t="shared" si="137"/>
        <v>Jan</v>
      </c>
      <c r="M1739">
        <v>20</v>
      </c>
      <c r="N1739">
        <f t="shared" si="138"/>
        <v>4</v>
      </c>
      <c r="O1739" s="5">
        <f t="shared" si="139"/>
        <v>48.9</v>
      </c>
    </row>
    <row r="1740" spans="1:15" x14ac:dyDescent="0.25">
      <c r="A1740">
        <v>1761</v>
      </c>
      <c r="B1740">
        <v>781</v>
      </c>
      <c r="C1740">
        <f>IF(COUNTIF($B$2:B1740,B1740)=1,1,0)</f>
        <v>0</v>
      </c>
      <c r="D1740" s="1">
        <v>44939</v>
      </c>
      <c r="E1740" s="2">
        <v>0.8550578703703704</v>
      </c>
      <c r="F1740">
        <v>132</v>
      </c>
      <c r="G1740" t="str">
        <f>IFERROR(INDEX(menu_items!$B:$B,MATCH(F1740,menu_items!$A:$A,0)),"Unknown value")</f>
        <v>Eggplant Parmesan</v>
      </c>
      <c r="H1740" t="str">
        <f>IFERROR(INDEX(menu_items!$C:$C,MATCH(F1740,menu_items!$A:$A,0)),"Unknown value")</f>
        <v>Italian</v>
      </c>
      <c r="I1740" s="5">
        <f>IFERROR(INDEX(menu_items!$D:$D,MATCH(F1740,menu_items!$A:$A,0)),0)</f>
        <v>16.95</v>
      </c>
      <c r="J1740" t="str">
        <f t="shared" si="135"/>
        <v>Fri</v>
      </c>
      <c r="K1740">
        <f t="shared" si="136"/>
        <v>13</v>
      </c>
      <c r="L1740" t="str">
        <f t="shared" si="137"/>
        <v>Jan</v>
      </c>
      <c r="M1740">
        <v>20</v>
      </c>
      <c r="N1740">
        <f t="shared" si="138"/>
        <v>4</v>
      </c>
      <c r="O1740" s="5">
        <f t="shared" si="139"/>
        <v>48.9</v>
      </c>
    </row>
    <row r="1741" spans="1:15" x14ac:dyDescent="0.25">
      <c r="A1741">
        <v>1762</v>
      </c>
      <c r="B1741">
        <v>782</v>
      </c>
      <c r="C1741">
        <f>IF(COUNTIF($B$2:B1741,B1741)=1,1,0)</f>
        <v>1</v>
      </c>
      <c r="D1741" s="1">
        <v>44939</v>
      </c>
      <c r="E1741" s="2">
        <v>0.85864583333333333</v>
      </c>
      <c r="F1741">
        <v>116</v>
      </c>
      <c r="G1741" t="str">
        <f>IFERROR(INDEX(menu_items!$B:$B,MATCH(F1741,menu_items!$A:$A,0)),"Unknown value")</f>
        <v>Steak Tacos</v>
      </c>
      <c r="H1741" t="str">
        <f>IFERROR(INDEX(menu_items!$C:$C,MATCH(F1741,menu_items!$A:$A,0)),"Unknown value")</f>
        <v>Mexican</v>
      </c>
      <c r="I1741" s="5">
        <f>IFERROR(INDEX(menu_items!$D:$D,MATCH(F1741,menu_items!$A:$A,0)),0)</f>
        <v>13.95</v>
      </c>
      <c r="J1741" t="str">
        <f t="shared" si="135"/>
        <v>Fri</v>
      </c>
      <c r="K1741">
        <f t="shared" si="136"/>
        <v>13</v>
      </c>
      <c r="L1741" t="str">
        <f t="shared" si="137"/>
        <v>Jan</v>
      </c>
      <c r="M1741">
        <v>20</v>
      </c>
      <c r="N1741">
        <f t="shared" si="138"/>
        <v>2</v>
      </c>
      <c r="O1741" s="5">
        <f t="shared" si="139"/>
        <v>20.95</v>
      </c>
    </row>
    <row r="1742" spans="1:15" x14ac:dyDescent="0.25">
      <c r="A1742">
        <v>1763</v>
      </c>
      <c r="B1742">
        <v>782</v>
      </c>
      <c r="C1742">
        <f>IF(COUNTIF($B$2:B1742,B1742)=1,1,0)</f>
        <v>0</v>
      </c>
      <c r="D1742" s="1">
        <v>44939</v>
      </c>
      <c r="E1742" s="2">
        <v>0.85864583333333333</v>
      </c>
      <c r="F1742">
        <v>106</v>
      </c>
      <c r="G1742" t="str">
        <f>IFERROR(INDEX(menu_items!$B:$B,MATCH(F1742,menu_items!$A:$A,0)),"Unknown value")</f>
        <v>French Fries</v>
      </c>
      <c r="H1742" t="str">
        <f>IFERROR(INDEX(menu_items!$C:$C,MATCH(F1742,menu_items!$A:$A,0)),"Unknown value")</f>
        <v>American</v>
      </c>
      <c r="I1742" s="5">
        <f>IFERROR(INDEX(menu_items!$D:$D,MATCH(F1742,menu_items!$A:$A,0)),0)</f>
        <v>7</v>
      </c>
      <c r="J1742" t="str">
        <f t="shared" si="135"/>
        <v>Fri</v>
      </c>
      <c r="K1742">
        <f t="shared" si="136"/>
        <v>13</v>
      </c>
      <c r="L1742" t="str">
        <f t="shared" si="137"/>
        <v>Jan</v>
      </c>
      <c r="M1742">
        <v>20</v>
      </c>
      <c r="N1742">
        <f t="shared" si="138"/>
        <v>2</v>
      </c>
      <c r="O1742" s="5">
        <f t="shared" si="139"/>
        <v>20.95</v>
      </c>
    </row>
    <row r="1743" spans="1:15" x14ac:dyDescent="0.25">
      <c r="A1743">
        <v>1764</v>
      </c>
      <c r="B1743">
        <v>783</v>
      </c>
      <c r="C1743">
        <f>IF(COUNTIF($B$2:B1743,B1743)=1,1,0)</f>
        <v>1</v>
      </c>
      <c r="D1743" s="1">
        <v>44939</v>
      </c>
      <c r="E1743" s="2">
        <v>0.88689814814814816</v>
      </c>
      <c r="F1743">
        <v>131</v>
      </c>
      <c r="G1743" t="str">
        <f>IFERROR(INDEX(menu_items!$B:$B,MATCH(F1743,menu_items!$A:$A,0)),"Unknown value")</f>
        <v>Chicken Parmesan</v>
      </c>
      <c r="H1743" t="str">
        <f>IFERROR(INDEX(menu_items!$C:$C,MATCH(F1743,menu_items!$A:$A,0)),"Unknown value")</f>
        <v>Italian</v>
      </c>
      <c r="I1743" s="5">
        <f>IFERROR(INDEX(menu_items!$D:$D,MATCH(F1743,menu_items!$A:$A,0)),0)</f>
        <v>17.95</v>
      </c>
      <c r="J1743" t="str">
        <f t="shared" si="135"/>
        <v>Fri</v>
      </c>
      <c r="K1743">
        <f t="shared" si="136"/>
        <v>13</v>
      </c>
      <c r="L1743" t="str">
        <f t="shared" si="137"/>
        <v>Jan</v>
      </c>
      <c r="M1743">
        <v>21</v>
      </c>
      <c r="N1743">
        <f t="shared" si="138"/>
        <v>3</v>
      </c>
      <c r="O1743" s="5">
        <f t="shared" si="139"/>
        <v>41.9</v>
      </c>
    </row>
    <row r="1744" spans="1:15" x14ac:dyDescent="0.25">
      <c r="A1744">
        <v>1765</v>
      </c>
      <c r="B1744">
        <v>783</v>
      </c>
      <c r="C1744">
        <f>IF(COUNTIF($B$2:B1744,B1744)=1,1,0)</f>
        <v>0</v>
      </c>
      <c r="D1744" s="1">
        <v>44939</v>
      </c>
      <c r="E1744" s="2">
        <v>0.88689814814814816</v>
      </c>
      <c r="F1744">
        <v>106</v>
      </c>
      <c r="G1744" t="str">
        <f>IFERROR(INDEX(menu_items!$B:$B,MATCH(F1744,menu_items!$A:$A,0)),"Unknown value")</f>
        <v>French Fries</v>
      </c>
      <c r="H1744" t="str">
        <f>IFERROR(INDEX(menu_items!$C:$C,MATCH(F1744,menu_items!$A:$A,0)),"Unknown value")</f>
        <v>American</v>
      </c>
      <c r="I1744" s="5">
        <f>IFERROR(INDEX(menu_items!$D:$D,MATCH(F1744,menu_items!$A:$A,0)),0)</f>
        <v>7</v>
      </c>
      <c r="J1744" t="str">
        <f t="shared" si="135"/>
        <v>Fri</v>
      </c>
      <c r="K1744">
        <f t="shared" si="136"/>
        <v>13</v>
      </c>
      <c r="L1744" t="str">
        <f t="shared" si="137"/>
        <v>Jan</v>
      </c>
      <c r="M1744">
        <v>21</v>
      </c>
      <c r="N1744">
        <f t="shared" si="138"/>
        <v>3</v>
      </c>
      <c r="O1744" s="5">
        <f t="shared" si="139"/>
        <v>41.9</v>
      </c>
    </row>
    <row r="1745" spans="1:15" x14ac:dyDescent="0.25">
      <c r="A1745">
        <v>1766</v>
      </c>
      <c r="B1745">
        <v>783</v>
      </c>
      <c r="C1745">
        <f>IF(COUNTIF($B$2:B1745,B1745)=1,1,0)</f>
        <v>0</v>
      </c>
      <c r="D1745" s="1">
        <v>44939</v>
      </c>
      <c r="E1745" s="2">
        <v>0.88689814814814816</v>
      </c>
      <c r="F1745">
        <v>132</v>
      </c>
      <c r="G1745" t="str">
        <f>IFERROR(INDEX(menu_items!$B:$B,MATCH(F1745,menu_items!$A:$A,0)),"Unknown value")</f>
        <v>Eggplant Parmesan</v>
      </c>
      <c r="H1745" t="str">
        <f>IFERROR(INDEX(menu_items!$C:$C,MATCH(F1745,menu_items!$A:$A,0)),"Unknown value")</f>
        <v>Italian</v>
      </c>
      <c r="I1745" s="5">
        <f>IFERROR(INDEX(menu_items!$D:$D,MATCH(F1745,menu_items!$A:$A,0)),0)</f>
        <v>16.95</v>
      </c>
      <c r="J1745" t="str">
        <f t="shared" si="135"/>
        <v>Fri</v>
      </c>
      <c r="K1745">
        <f t="shared" si="136"/>
        <v>13</v>
      </c>
      <c r="L1745" t="str">
        <f t="shared" si="137"/>
        <v>Jan</v>
      </c>
      <c r="M1745">
        <v>21</v>
      </c>
      <c r="N1745">
        <f t="shared" si="138"/>
        <v>3</v>
      </c>
      <c r="O1745" s="5">
        <f t="shared" si="139"/>
        <v>41.9</v>
      </c>
    </row>
    <row r="1746" spans="1:15" x14ac:dyDescent="0.25">
      <c r="A1746">
        <v>1767</v>
      </c>
      <c r="B1746">
        <v>784</v>
      </c>
      <c r="C1746">
        <f>IF(COUNTIF($B$2:B1746,B1746)=1,1,0)</f>
        <v>1</v>
      </c>
      <c r="D1746" s="1">
        <v>44939</v>
      </c>
      <c r="E1746" s="2">
        <v>0.90255787037037039</v>
      </c>
      <c r="F1746">
        <v>111</v>
      </c>
      <c r="G1746" t="str">
        <f>IFERROR(INDEX(menu_items!$B:$B,MATCH(F1746,menu_items!$A:$A,0)),"Unknown value")</f>
        <v>California Roll</v>
      </c>
      <c r="H1746" t="str">
        <f>IFERROR(INDEX(menu_items!$C:$C,MATCH(F1746,menu_items!$A:$A,0)),"Unknown value")</f>
        <v>Asian</v>
      </c>
      <c r="I1746" s="5">
        <f>IFERROR(INDEX(menu_items!$D:$D,MATCH(F1746,menu_items!$A:$A,0)),0)</f>
        <v>11.95</v>
      </c>
      <c r="J1746" t="str">
        <f t="shared" si="135"/>
        <v>Fri</v>
      </c>
      <c r="K1746">
        <f t="shared" si="136"/>
        <v>13</v>
      </c>
      <c r="L1746" t="str">
        <f t="shared" si="137"/>
        <v>Jan</v>
      </c>
      <c r="M1746">
        <v>21</v>
      </c>
      <c r="N1746">
        <f t="shared" si="138"/>
        <v>1</v>
      </c>
      <c r="O1746" s="5">
        <f t="shared" si="139"/>
        <v>11.95</v>
      </c>
    </row>
    <row r="1747" spans="1:15" x14ac:dyDescent="0.25">
      <c r="A1747">
        <v>1768</v>
      </c>
      <c r="B1747">
        <v>785</v>
      </c>
      <c r="C1747">
        <f>IF(COUNTIF($B$2:B1747,B1747)=1,1,0)</f>
        <v>1</v>
      </c>
      <c r="D1747" s="1">
        <v>44940</v>
      </c>
      <c r="E1747" s="2">
        <v>0.47828703703703701</v>
      </c>
      <c r="F1747">
        <v>109</v>
      </c>
      <c r="G1747" t="str">
        <f>IFERROR(INDEX(menu_items!$B:$B,MATCH(F1747,menu_items!$A:$A,0)),"Unknown value")</f>
        <v>Korean Beef Bowl</v>
      </c>
      <c r="H1747" t="str">
        <f>IFERROR(INDEX(menu_items!$C:$C,MATCH(F1747,menu_items!$A:$A,0)),"Unknown value")</f>
        <v>Asian</v>
      </c>
      <c r="I1747" s="5">
        <f>IFERROR(INDEX(menu_items!$D:$D,MATCH(F1747,menu_items!$A:$A,0)),0)</f>
        <v>17.95</v>
      </c>
      <c r="J1747" t="str">
        <f t="shared" si="135"/>
        <v>Sat</v>
      </c>
      <c r="K1747">
        <f t="shared" si="136"/>
        <v>14</v>
      </c>
      <c r="L1747" t="str">
        <f t="shared" si="137"/>
        <v>Jan</v>
      </c>
      <c r="M1747">
        <v>11</v>
      </c>
      <c r="N1747">
        <f t="shared" si="138"/>
        <v>2</v>
      </c>
      <c r="O1747" s="5">
        <f t="shared" si="139"/>
        <v>24.95</v>
      </c>
    </row>
    <row r="1748" spans="1:15" x14ac:dyDescent="0.25">
      <c r="A1748">
        <v>1769</v>
      </c>
      <c r="B1748">
        <v>785</v>
      </c>
      <c r="C1748">
        <f>IF(COUNTIF($B$2:B1748,B1748)=1,1,0)</f>
        <v>0</v>
      </c>
      <c r="D1748" s="1">
        <v>44940</v>
      </c>
      <c r="E1748" s="2">
        <v>0.47828703703703701</v>
      </c>
      <c r="F1748">
        <v>105</v>
      </c>
      <c r="G1748" t="str">
        <f>IFERROR(INDEX(menu_items!$B:$B,MATCH(F1748,menu_items!$A:$A,0)),"Unknown value")</f>
        <v>Mac &amp; Cheese</v>
      </c>
      <c r="H1748" t="str">
        <f>IFERROR(INDEX(menu_items!$C:$C,MATCH(F1748,menu_items!$A:$A,0)),"Unknown value")</f>
        <v>American</v>
      </c>
      <c r="I1748" s="5">
        <f>IFERROR(INDEX(menu_items!$D:$D,MATCH(F1748,menu_items!$A:$A,0)),0)</f>
        <v>7</v>
      </c>
      <c r="J1748" t="str">
        <f t="shared" si="135"/>
        <v>Sat</v>
      </c>
      <c r="K1748">
        <f t="shared" si="136"/>
        <v>14</v>
      </c>
      <c r="L1748" t="str">
        <f t="shared" si="137"/>
        <v>Jan</v>
      </c>
      <c r="M1748">
        <v>11</v>
      </c>
      <c r="N1748">
        <f t="shared" si="138"/>
        <v>2</v>
      </c>
      <c r="O1748" s="5">
        <f t="shared" si="139"/>
        <v>24.95</v>
      </c>
    </row>
    <row r="1749" spans="1:15" x14ac:dyDescent="0.25">
      <c r="A1749">
        <v>1770</v>
      </c>
      <c r="B1749">
        <v>786</v>
      </c>
      <c r="C1749">
        <f>IF(COUNTIF($B$2:B1749,B1749)=1,1,0)</f>
        <v>1</v>
      </c>
      <c r="D1749" s="1">
        <v>44940</v>
      </c>
      <c r="E1749" s="2">
        <v>0.48298611111111112</v>
      </c>
      <c r="F1749">
        <v>124</v>
      </c>
      <c r="G1749" t="str">
        <f>IFERROR(INDEX(menu_items!$B:$B,MATCH(F1749,menu_items!$A:$A,0)),"Unknown value")</f>
        <v>Spaghetti</v>
      </c>
      <c r="H1749" t="str">
        <f>IFERROR(INDEX(menu_items!$C:$C,MATCH(F1749,menu_items!$A:$A,0)),"Unknown value")</f>
        <v>Italian</v>
      </c>
      <c r="I1749" s="5">
        <f>IFERROR(INDEX(menu_items!$D:$D,MATCH(F1749,menu_items!$A:$A,0)),0)</f>
        <v>14.5</v>
      </c>
      <c r="J1749" t="str">
        <f t="shared" si="135"/>
        <v>Sat</v>
      </c>
      <c r="K1749">
        <f t="shared" si="136"/>
        <v>14</v>
      </c>
      <c r="L1749" t="str">
        <f t="shared" si="137"/>
        <v>Jan</v>
      </c>
      <c r="M1749">
        <v>11</v>
      </c>
      <c r="N1749">
        <f t="shared" si="138"/>
        <v>1</v>
      </c>
      <c r="O1749" s="5">
        <f t="shared" si="139"/>
        <v>14.5</v>
      </c>
    </row>
    <row r="1750" spans="1:15" x14ac:dyDescent="0.25">
      <c r="A1750">
        <v>1771</v>
      </c>
      <c r="B1750">
        <v>787</v>
      </c>
      <c r="C1750">
        <f>IF(COUNTIF($B$2:B1750,B1750)=1,1,0)</f>
        <v>1</v>
      </c>
      <c r="D1750" s="1">
        <v>44940</v>
      </c>
      <c r="E1750" s="2">
        <v>0.48993055555555554</v>
      </c>
      <c r="F1750">
        <v>102</v>
      </c>
      <c r="G1750" t="str">
        <f>IFERROR(INDEX(menu_items!$B:$B,MATCH(F1750,menu_items!$A:$A,0)),"Unknown value")</f>
        <v>Cheeseburger</v>
      </c>
      <c r="H1750" t="str">
        <f>IFERROR(INDEX(menu_items!$C:$C,MATCH(F1750,menu_items!$A:$A,0)),"Unknown value")</f>
        <v>American</v>
      </c>
      <c r="I1750" s="5">
        <f>IFERROR(INDEX(menu_items!$D:$D,MATCH(F1750,menu_items!$A:$A,0)),0)</f>
        <v>13.95</v>
      </c>
      <c r="J1750" t="str">
        <f t="shared" si="135"/>
        <v>Sat</v>
      </c>
      <c r="K1750">
        <f t="shared" si="136"/>
        <v>14</v>
      </c>
      <c r="L1750" t="str">
        <f t="shared" si="137"/>
        <v>Jan</v>
      </c>
      <c r="M1750">
        <v>11</v>
      </c>
      <c r="N1750">
        <f t="shared" si="138"/>
        <v>2</v>
      </c>
      <c r="O1750" s="5">
        <f t="shared" si="139"/>
        <v>20.95</v>
      </c>
    </row>
    <row r="1751" spans="1:15" x14ac:dyDescent="0.25">
      <c r="A1751">
        <v>1772</v>
      </c>
      <c r="B1751">
        <v>787</v>
      </c>
      <c r="C1751">
        <f>IF(COUNTIF($B$2:B1751,B1751)=1,1,0)</f>
        <v>0</v>
      </c>
      <c r="D1751" s="1">
        <v>44940</v>
      </c>
      <c r="E1751" s="2">
        <v>0.48993055555555554</v>
      </c>
      <c r="F1751">
        <v>122</v>
      </c>
      <c r="G1751" t="str">
        <f>IFERROR(INDEX(menu_items!$B:$B,MATCH(F1751,menu_items!$A:$A,0)),"Unknown value")</f>
        <v>Chips &amp; Salsa</v>
      </c>
      <c r="H1751" t="str">
        <f>IFERROR(INDEX(menu_items!$C:$C,MATCH(F1751,menu_items!$A:$A,0)),"Unknown value")</f>
        <v>Mexican</v>
      </c>
      <c r="I1751" s="5">
        <f>IFERROR(INDEX(menu_items!$D:$D,MATCH(F1751,menu_items!$A:$A,0)),0)</f>
        <v>7</v>
      </c>
      <c r="J1751" t="str">
        <f t="shared" si="135"/>
        <v>Sat</v>
      </c>
      <c r="K1751">
        <f t="shared" si="136"/>
        <v>14</v>
      </c>
      <c r="L1751" t="str">
        <f t="shared" si="137"/>
        <v>Jan</v>
      </c>
      <c r="M1751">
        <v>11</v>
      </c>
      <c r="N1751">
        <f t="shared" si="138"/>
        <v>2</v>
      </c>
      <c r="O1751" s="5">
        <f t="shared" si="139"/>
        <v>20.95</v>
      </c>
    </row>
    <row r="1752" spans="1:15" x14ac:dyDescent="0.25">
      <c r="A1752">
        <v>1773</v>
      </c>
      <c r="B1752">
        <v>788</v>
      </c>
      <c r="C1752">
        <f>IF(COUNTIF($B$2:B1752,B1752)=1,1,0)</f>
        <v>1</v>
      </c>
      <c r="D1752" s="1">
        <v>44940</v>
      </c>
      <c r="E1752" s="2">
        <v>0.49049768518518516</v>
      </c>
      <c r="F1752">
        <v>120</v>
      </c>
      <c r="G1752" t="str">
        <f>IFERROR(INDEX(menu_items!$B:$B,MATCH(F1752,menu_items!$A:$A,0)),"Unknown value")</f>
        <v>Steak Torta</v>
      </c>
      <c r="H1752" t="str">
        <f>IFERROR(INDEX(menu_items!$C:$C,MATCH(F1752,menu_items!$A:$A,0)),"Unknown value")</f>
        <v>Mexican</v>
      </c>
      <c r="I1752" s="5">
        <f>IFERROR(INDEX(menu_items!$D:$D,MATCH(F1752,menu_items!$A:$A,0)),0)</f>
        <v>13.95</v>
      </c>
      <c r="J1752" t="str">
        <f t="shared" si="135"/>
        <v>Sat</v>
      </c>
      <c r="K1752">
        <f t="shared" si="136"/>
        <v>14</v>
      </c>
      <c r="L1752" t="str">
        <f t="shared" si="137"/>
        <v>Jan</v>
      </c>
      <c r="M1752">
        <v>11</v>
      </c>
      <c r="N1752">
        <f t="shared" si="138"/>
        <v>1</v>
      </c>
      <c r="O1752" s="5">
        <f t="shared" si="139"/>
        <v>13.95</v>
      </c>
    </row>
    <row r="1753" spans="1:15" x14ac:dyDescent="0.25">
      <c r="A1753">
        <v>1774</v>
      </c>
      <c r="B1753">
        <v>789</v>
      </c>
      <c r="C1753">
        <f>IF(COUNTIF($B$2:B1753,B1753)=1,1,0)</f>
        <v>1</v>
      </c>
      <c r="D1753" s="1">
        <v>44940</v>
      </c>
      <c r="E1753" s="2">
        <v>0.49417824074074074</v>
      </c>
      <c r="F1753">
        <v>131</v>
      </c>
      <c r="G1753" t="str">
        <f>IFERROR(INDEX(menu_items!$B:$B,MATCH(F1753,menu_items!$A:$A,0)),"Unknown value")</f>
        <v>Chicken Parmesan</v>
      </c>
      <c r="H1753" t="str">
        <f>IFERROR(INDEX(menu_items!$C:$C,MATCH(F1753,menu_items!$A:$A,0)),"Unknown value")</f>
        <v>Italian</v>
      </c>
      <c r="I1753" s="5">
        <f>IFERROR(INDEX(menu_items!$D:$D,MATCH(F1753,menu_items!$A:$A,0)),0)</f>
        <v>17.95</v>
      </c>
      <c r="J1753" t="str">
        <f t="shared" si="135"/>
        <v>Sat</v>
      </c>
      <c r="K1753">
        <f t="shared" si="136"/>
        <v>14</v>
      </c>
      <c r="L1753" t="str">
        <f t="shared" si="137"/>
        <v>Jan</v>
      </c>
      <c r="M1753">
        <v>11</v>
      </c>
      <c r="N1753">
        <f t="shared" si="138"/>
        <v>1</v>
      </c>
      <c r="O1753" s="5">
        <f t="shared" si="139"/>
        <v>17.95</v>
      </c>
    </row>
    <row r="1754" spans="1:15" x14ac:dyDescent="0.25">
      <c r="A1754">
        <v>1775</v>
      </c>
      <c r="B1754">
        <v>790</v>
      </c>
      <c r="C1754">
        <f>IF(COUNTIF($B$2:B1754,B1754)=1,1,0)</f>
        <v>1</v>
      </c>
      <c r="D1754" s="1">
        <v>44940</v>
      </c>
      <c r="E1754" s="2">
        <v>0.50520833333333337</v>
      </c>
      <c r="F1754">
        <v>124</v>
      </c>
      <c r="G1754" t="str">
        <f>IFERROR(INDEX(menu_items!$B:$B,MATCH(F1754,menu_items!$A:$A,0)),"Unknown value")</f>
        <v>Spaghetti</v>
      </c>
      <c r="H1754" t="str">
        <f>IFERROR(INDEX(menu_items!$C:$C,MATCH(F1754,menu_items!$A:$A,0)),"Unknown value")</f>
        <v>Italian</v>
      </c>
      <c r="I1754" s="5">
        <f>IFERROR(INDEX(menu_items!$D:$D,MATCH(F1754,menu_items!$A:$A,0)),0)</f>
        <v>14.5</v>
      </c>
      <c r="J1754" t="str">
        <f t="shared" si="135"/>
        <v>Sat</v>
      </c>
      <c r="K1754">
        <f t="shared" si="136"/>
        <v>14</v>
      </c>
      <c r="L1754" t="str">
        <f t="shared" si="137"/>
        <v>Jan</v>
      </c>
      <c r="M1754">
        <v>12</v>
      </c>
      <c r="N1754">
        <f t="shared" si="138"/>
        <v>2</v>
      </c>
      <c r="O1754" s="5">
        <f t="shared" si="139"/>
        <v>23.5</v>
      </c>
    </row>
    <row r="1755" spans="1:15" x14ac:dyDescent="0.25">
      <c r="A1755">
        <v>1776</v>
      </c>
      <c r="B1755">
        <v>790</v>
      </c>
      <c r="C1755">
        <f>IF(COUNTIF($B$2:B1755,B1755)=1,1,0)</f>
        <v>0</v>
      </c>
      <c r="D1755" s="1">
        <v>44940</v>
      </c>
      <c r="E1755" s="2">
        <v>0.50520833333333337</v>
      </c>
      <c r="F1755">
        <v>123</v>
      </c>
      <c r="G1755" t="str">
        <f>IFERROR(INDEX(menu_items!$B:$B,MATCH(F1755,menu_items!$A:$A,0)),"Unknown value")</f>
        <v>Chips &amp; Guacamole</v>
      </c>
      <c r="H1755" t="str">
        <f>IFERROR(INDEX(menu_items!$C:$C,MATCH(F1755,menu_items!$A:$A,0)),"Unknown value")</f>
        <v>Mexican</v>
      </c>
      <c r="I1755" s="5">
        <f>IFERROR(INDEX(menu_items!$D:$D,MATCH(F1755,menu_items!$A:$A,0)),0)</f>
        <v>9</v>
      </c>
      <c r="J1755" t="str">
        <f t="shared" si="135"/>
        <v>Sat</v>
      </c>
      <c r="K1755">
        <f t="shared" si="136"/>
        <v>14</v>
      </c>
      <c r="L1755" t="str">
        <f t="shared" si="137"/>
        <v>Jan</v>
      </c>
      <c r="M1755">
        <v>12</v>
      </c>
      <c r="N1755">
        <f t="shared" si="138"/>
        <v>2</v>
      </c>
      <c r="O1755" s="5">
        <f t="shared" si="139"/>
        <v>23.5</v>
      </c>
    </row>
    <row r="1756" spans="1:15" x14ac:dyDescent="0.25">
      <c r="A1756">
        <v>1777</v>
      </c>
      <c r="B1756">
        <v>791</v>
      </c>
      <c r="C1756">
        <f>IF(COUNTIF($B$2:B1756,B1756)=1,1,0)</f>
        <v>1</v>
      </c>
      <c r="D1756" s="1">
        <v>44940</v>
      </c>
      <c r="E1756" s="2">
        <v>0.51659722222222226</v>
      </c>
      <c r="F1756">
        <v>113</v>
      </c>
      <c r="G1756" t="str">
        <f>IFERROR(INDEX(menu_items!$B:$B,MATCH(F1756,menu_items!$A:$A,0)),"Unknown value")</f>
        <v>Edamame</v>
      </c>
      <c r="H1756" t="str">
        <f>IFERROR(INDEX(menu_items!$C:$C,MATCH(F1756,menu_items!$A:$A,0)),"Unknown value")</f>
        <v>Asian</v>
      </c>
      <c r="I1756" s="5">
        <f>IFERROR(INDEX(menu_items!$D:$D,MATCH(F1756,menu_items!$A:$A,0)),0)</f>
        <v>5</v>
      </c>
      <c r="J1756" t="str">
        <f t="shared" si="135"/>
        <v>Sat</v>
      </c>
      <c r="K1756">
        <f t="shared" si="136"/>
        <v>14</v>
      </c>
      <c r="L1756" t="str">
        <f t="shared" si="137"/>
        <v>Jan</v>
      </c>
      <c r="M1756">
        <v>12</v>
      </c>
      <c r="N1756">
        <f t="shared" si="138"/>
        <v>2</v>
      </c>
      <c r="O1756" s="5">
        <f t="shared" si="139"/>
        <v>12</v>
      </c>
    </row>
    <row r="1757" spans="1:15" x14ac:dyDescent="0.25">
      <c r="A1757">
        <v>1778</v>
      </c>
      <c r="B1757">
        <v>791</v>
      </c>
      <c r="C1757">
        <f>IF(COUNTIF($B$2:B1757,B1757)=1,1,0)</f>
        <v>0</v>
      </c>
      <c r="D1757" s="1">
        <v>44940</v>
      </c>
      <c r="E1757" s="2">
        <v>0.51659722222222226</v>
      </c>
      <c r="F1757">
        <v>106</v>
      </c>
      <c r="G1757" t="str">
        <f>IFERROR(INDEX(menu_items!$B:$B,MATCH(F1757,menu_items!$A:$A,0)),"Unknown value")</f>
        <v>French Fries</v>
      </c>
      <c r="H1757" t="str">
        <f>IFERROR(INDEX(menu_items!$C:$C,MATCH(F1757,menu_items!$A:$A,0)),"Unknown value")</f>
        <v>American</v>
      </c>
      <c r="I1757" s="5">
        <f>IFERROR(INDEX(menu_items!$D:$D,MATCH(F1757,menu_items!$A:$A,0)),0)</f>
        <v>7</v>
      </c>
      <c r="J1757" t="str">
        <f t="shared" si="135"/>
        <v>Sat</v>
      </c>
      <c r="K1757">
        <f t="shared" si="136"/>
        <v>14</v>
      </c>
      <c r="L1757" t="str">
        <f t="shared" si="137"/>
        <v>Jan</v>
      </c>
      <c r="M1757">
        <v>12</v>
      </c>
      <c r="N1757">
        <f t="shared" si="138"/>
        <v>2</v>
      </c>
      <c r="O1757" s="5">
        <f t="shared" si="139"/>
        <v>12</v>
      </c>
    </row>
    <row r="1758" spans="1:15" x14ac:dyDescent="0.25">
      <c r="A1758">
        <v>1779</v>
      </c>
      <c r="B1758">
        <v>792</v>
      </c>
      <c r="C1758">
        <f>IF(COUNTIF($B$2:B1758,B1758)=1,1,0)</f>
        <v>1</v>
      </c>
      <c r="D1758" s="1">
        <v>44940</v>
      </c>
      <c r="E1758" s="2">
        <v>0.52625</v>
      </c>
      <c r="F1758">
        <v>103</v>
      </c>
      <c r="G1758" t="str">
        <f>IFERROR(INDEX(menu_items!$B:$B,MATCH(F1758,menu_items!$A:$A,0)),"Unknown value")</f>
        <v>Hot Dog</v>
      </c>
      <c r="H1758" t="str">
        <f>IFERROR(INDEX(menu_items!$C:$C,MATCH(F1758,menu_items!$A:$A,0)),"Unknown value")</f>
        <v>American</v>
      </c>
      <c r="I1758" s="5">
        <f>IFERROR(INDEX(menu_items!$D:$D,MATCH(F1758,menu_items!$A:$A,0)),0)</f>
        <v>9</v>
      </c>
      <c r="J1758" t="str">
        <f t="shared" si="135"/>
        <v>Sat</v>
      </c>
      <c r="K1758">
        <f t="shared" si="136"/>
        <v>14</v>
      </c>
      <c r="L1758" t="str">
        <f t="shared" si="137"/>
        <v>Jan</v>
      </c>
      <c r="M1758">
        <v>12</v>
      </c>
      <c r="N1758">
        <f t="shared" si="138"/>
        <v>7</v>
      </c>
      <c r="O1758" s="5">
        <f t="shared" si="139"/>
        <v>109.25</v>
      </c>
    </row>
    <row r="1759" spans="1:15" x14ac:dyDescent="0.25">
      <c r="A1759">
        <v>1780</v>
      </c>
      <c r="B1759">
        <v>792</v>
      </c>
      <c r="C1759">
        <f>IF(COUNTIF($B$2:B1759,B1759)=1,1,0)</f>
        <v>0</v>
      </c>
      <c r="D1759" s="1">
        <v>44940</v>
      </c>
      <c r="E1759" s="2">
        <v>0.52625</v>
      </c>
      <c r="F1759">
        <v>125</v>
      </c>
      <c r="G1759" t="str">
        <f>IFERROR(INDEX(menu_items!$B:$B,MATCH(F1759,menu_items!$A:$A,0)),"Unknown value")</f>
        <v>Spaghetti &amp; Meatballs</v>
      </c>
      <c r="H1759" t="str">
        <f>IFERROR(INDEX(menu_items!$C:$C,MATCH(F1759,menu_items!$A:$A,0)),"Unknown value")</f>
        <v>Italian</v>
      </c>
      <c r="I1759" s="5">
        <f>IFERROR(INDEX(menu_items!$D:$D,MATCH(F1759,menu_items!$A:$A,0)),0)</f>
        <v>17.95</v>
      </c>
      <c r="J1759" t="str">
        <f t="shared" si="135"/>
        <v>Sat</v>
      </c>
      <c r="K1759">
        <f t="shared" si="136"/>
        <v>14</v>
      </c>
      <c r="L1759" t="str">
        <f t="shared" si="137"/>
        <v>Jan</v>
      </c>
      <c r="M1759">
        <v>12</v>
      </c>
      <c r="N1759">
        <f t="shared" si="138"/>
        <v>7</v>
      </c>
      <c r="O1759" s="5">
        <f t="shared" si="139"/>
        <v>109.25</v>
      </c>
    </row>
    <row r="1760" spans="1:15" x14ac:dyDescent="0.25">
      <c r="A1760">
        <v>1781</v>
      </c>
      <c r="B1760">
        <v>792</v>
      </c>
      <c r="C1760">
        <f>IF(COUNTIF($B$2:B1760,B1760)=1,1,0)</f>
        <v>0</v>
      </c>
      <c r="D1760" s="1">
        <v>44940</v>
      </c>
      <c r="E1760" s="2">
        <v>0.52625</v>
      </c>
      <c r="F1760">
        <v>127</v>
      </c>
      <c r="G1760" t="str">
        <f>IFERROR(INDEX(menu_items!$B:$B,MATCH(F1760,menu_items!$A:$A,0)),"Unknown value")</f>
        <v>Meat Lasagna</v>
      </c>
      <c r="H1760" t="str">
        <f>IFERROR(INDEX(menu_items!$C:$C,MATCH(F1760,menu_items!$A:$A,0)),"Unknown value")</f>
        <v>Italian</v>
      </c>
      <c r="I1760" s="5">
        <f>IFERROR(INDEX(menu_items!$D:$D,MATCH(F1760,menu_items!$A:$A,0)),0)</f>
        <v>17.95</v>
      </c>
      <c r="J1760" t="str">
        <f t="shared" si="135"/>
        <v>Sat</v>
      </c>
      <c r="K1760">
        <f t="shared" si="136"/>
        <v>14</v>
      </c>
      <c r="L1760" t="str">
        <f t="shared" si="137"/>
        <v>Jan</v>
      </c>
      <c r="M1760">
        <v>12</v>
      </c>
      <c r="N1760">
        <f t="shared" si="138"/>
        <v>7</v>
      </c>
      <c r="O1760" s="5">
        <f t="shared" si="139"/>
        <v>109.25</v>
      </c>
    </row>
    <row r="1761" spans="1:15" x14ac:dyDescent="0.25">
      <c r="A1761">
        <v>1782</v>
      </c>
      <c r="B1761">
        <v>792</v>
      </c>
      <c r="C1761">
        <f>IF(COUNTIF($B$2:B1761,B1761)=1,1,0)</f>
        <v>0</v>
      </c>
      <c r="D1761" s="1">
        <v>44940</v>
      </c>
      <c r="E1761" s="2">
        <v>0.52625</v>
      </c>
      <c r="F1761">
        <v>129</v>
      </c>
      <c r="G1761" t="str">
        <f>IFERROR(INDEX(menu_items!$B:$B,MATCH(F1761,menu_items!$A:$A,0)),"Unknown value")</f>
        <v>Mushroom Ravioli</v>
      </c>
      <c r="H1761" t="str">
        <f>IFERROR(INDEX(menu_items!$C:$C,MATCH(F1761,menu_items!$A:$A,0)),"Unknown value")</f>
        <v>Italian</v>
      </c>
      <c r="I1761" s="5">
        <f>IFERROR(INDEX(menu_items!$D:$D,MATCH(F1761,menu_items!$A:$A,0)),0)</f>
        <v>15.5</v>
      </c>
      <c r="J1761" t="str">
        <f t="shared" si="135"/>
        <v>Sat</v>
      </c>
      <c r="K1761">
        <f t="shared" si="136"/>
        <v>14</v>
      </c>
      <c r="L1761" t="str">
        <f t="shared" si="137"/>
        <v>Jan</v>
      </c>
      <c r="M1761">
        <v>12</v>
      </c>
      <c r="N1761">
        <f t="shared" si="138"/>
        <v>7</v>
      </c>
      <c r="O1761" s="5">
        <f t="shared" si="139"/>
        <v>109.25</v>
      </c>
    </row>
    <row r="1762" spans="1:15" x14ac:dyDescent="0.25">
      <c r="A1762">
        <v>1783</v>
      </c>
      <c r="B1762">
        <v>792</v>
      </c>
      <c r="C1762">
        <f>IF(COUNTIF($B$2:B1762,B1762)=1,1,0)</f>
        <v>0</v>
      </c>
      <c r="D1762" s="1">
        <v>44940</v>
      </c>
      <c r="E1762" s="2">
        <v>0.52625</v>
      </c>
      <c r="F1762">
        <v>119</v>
      </c>
      <c r="G1762" t="str">
        <f>IFERROR(INDEX(menu_items!$B:$B,MATCH(F1762,menu_items!$A:$A,0)),"Unknown value")</f>
        <v>Chicken Torta</v>
      </c>
      <c r="H1762" t="str">
        <f>IFERROR(INDEX(menu_items!$C:$C,MATCH(F1762,menu_items!$A:$A,0)),"Unknown value")</f>
        <v>Mexican</v>
      </c>
      <c r="I1762" s="5">
        <f>IFERROR(INDEX(menu_items!$D:$D,MATCH(F1762,menu_items!$A:$A,0)),0)</f>
        <v>11.95</v>
      </c>
      <c r="J1762" t="str">
        <f t="shared" si="135"/>
        <v>Sat</v>
      </c>
      <c r="K1762">
        <f t="shared" si="136"/>
        <v>14</v>
      </c>
      <c r="L1762" t="str">
        <f t="shared" si="137"/>
        <v>Jan</v>
      </c>
      <c r="M1762">
        <v>12</v>
      </c>
      <c r="N1762">
        <f t="shared" si="138"/>
        <v>7</v>
      </c>
      <c r="O1762" s="5">
        <f t="shared" si="139"/>
        <v>109.25</v>
      </c>
    </row>
    <row r="1763" spans="1:15" x14ac:dyDescent="0.25">
      <c r="A1763">
        <v>1784</v>
      </c>
      <c r="B1763">
        <v>792</v>
      </c>
      <c r="C1763">
        <f>IF(COUNTIF($B$2:B1763,B1763)=1,1,0)</f>
        <v>0</v>
      </c>
      <c r="D1763" s="1">
        <v>44940</v>
      </c>
      <c r="E1763" s="2">
        <v>0.52625</v>
      </c>
      <c r="F1763">
        <v>130</v>
      </c>
      <c r="G1763" t="str">
        <f>IFERROR(INDEX(menu_items!$B:$B,MATCH(F1763,menu_items!$A:$A,0)),"Unknown value")</f>
        <v>Shrimp Scampi</v>
      </c>
      <c r="H1763" t="str">
        <f>IFERROR(INDEX(menu_items!$C:$C,MATCH(F1763,menu_items!$A:$A,0)),"Unknown value")</f>
        <v>Italian</v>
      </c>
      <c r="I1763" s="5">
        <f>IFERROR(INDEX(menu_items!$D:$D,MATCH(F1763,menu_items!$A:$A,0)),0)</f>
        <v>19.95</v>
      </c>
      <c r="J1763" t="str">
        <f t="shared" si="135"/>
        <v>Sat</v>
      </c>
      <c r="K1763">
        <f t="shared" si="136"/>
        <v>14</v>
      </c>
      <c r="L1763" t="str">
        <f t="shared" si="137"/>
        <v>Jan</v>
      </c>
      <c r="M1763">
        <v>12</v>
      </c>
      <c r="N1763">
        <f t="shared" si="138"/>
        <v>7</v>
      </c>
      <c r="O1763" s="5">
        <f t="shared" si="139"/>
        <v>109.25</v>
      </c>
    </row>
    <row r="1764" spans="1:15" x14ac:dyDescent="0.25">
      <c r="A1764">
        <v>1785</v>
      </c>
      <c r="B1764">
        <v>792</v>
      </c>
      <c r="C1764">
        <f>IF(COUNTIF($B$2:B1764,B1764)=1,1,0)</f>
        <v>0</v>
      </c>
      <c r="D1764" s="1">
        <v>44940</v>
      </c>
      <c r="E1764" s="2">
        <v>0.52625</v>
      </c>
      <c r="F1764">
        <v>132</v>
      </c>
      <c r="G1764" t="str">
        <f>IFERROR(INDEX(menu_items!$B:$B,MATCH(F1764,menu_items!$A:$A,0)),"Unknown value")</f>
        <v>Eggplant Parmesan</v>
      </c>
      <c r="H1764" t="str">
        <f>IFERROR(INDEX(menu_items!$C:$C,MATCH(F1764,menu_items!$A:$A,0)),"Unknown value")</f>
        <v>Italian</v>
      </c>
      <c r="I1764" s="5">
        <f>IFERROR(INDEX(menu_items!$D:$D,MATCH(F1764,menu_items!$A:$A,0)),0)</f>
        <v>16.95</v>
      </c>
      <c r="J1764" t="str">
        <f t="shared" si="135"/>
        <v>Sat</v>
      </c>
      <c r="K1764">
        <f t="shared" si="136"/>
        <v>14</v>
      </c>
      <c r="L1764" t="str">
        <f t="shared" si="137"/>
        <v>Jan</v>
      </c>
      <c r="M1764">
        <v>12</v>
      </c>
      <c r="N1764">
        <f t="shared" si="138"/>
        <v>7</v>
      </c>
      <c r="O1764" s="5">
        <f t="shared" si="139"/>
        <v>109.25</v>
      </c>
    </row>
    <row r="1765" spans="1:15" x14ac:dyDescent="0.25">
      <c r="A1765">
        <v>1786</v>
      </c>
      <c r="B1765">
        <v>793</v>
      </c>
      <c r="C1765">
        <f>IF(COUNTIF($B$2:B1765,B1765)=1,1,0)</f>
        <v>1</v>
      </c>
      <c r="D1765" s="1">
        <v>44940</v>
      </c>
      <c r="E1765" s="2">
        <v>0.52670138888888884</v>
      </c>
      <c r="F1765">
        <v>119</v>
      </c>
      <c r="G1765" t="str">
        <f>IFERROR(INDEX(menu_items!$B:$B,MATCH(F1765,menu_items!$A:$A,0)),"Unknown value")</f>
        <v>Chicken Torta</v>
      </c>
      <c r="H1765" t="str">
        <f>IFERROR(INDEX(menu_items!$C:$C,MATCH(F1765,menu_items!$A:$A,0)),"Unknown value")</f>
        <v>Mexican</v>
      </c>
      <c r="I1765" s="5">
        <f>IFERROR(INDEX(menu_items!$D:$D,MATCH(F1765,menu_items!$A:$A,0)),0)</f>
        <v>11.95</v>
      </c>
      <c r="J1765" t="str">
        <f t="shared" si="135"/>
        <v>Sat</v>
      </c>
      <c r="K1765">
        <f t="shared" si="136"/>
        <v>14</v>
      </c>
      <c r="L1765" t="str">
        <f t="shared" si="137"/>
        <v>Jan</v>
      </c>
      <c r="M1765">
        <v>12</v>
      </c>
      <c r="N1765">
        <f t="shared" si="138"/>
        <v>1</v>
      </c>
      <c r="O1765" s="5">
        <f t="shared" si="139"/>
        <v>11.95</v>
      </c>
    </row>
    <row r="1766" spans="1:15" x14ac:dyDescent="0.25">
      <c r="A1766">
        <v>1787</v>
      </c>
      <c r="B1766">
        <v>794</v>
      </c>
      <c r="C1766">
        <f>IF(COUNTIF($B$2:B1766,B1766)=1,1,0)</f>
        <v>1</v>
      </c>
      <c r="D1766" s="1">
        <v>44940</v>
      </c>
      <c r="E1766" s="2">
        <v>0.52726851851851853</v>
      </c>
      <c r="F1766">
        <v>111</v>
      </c>
      <c r="G1766" t="str">
        <f>IFERROR(INDEX(menu_items!$B:$B,MATCH(F1766,menu_items!$A:$A,0)),"Unknown value")</f>
        <v>California Roll</v>
      </c>
      <c r="H1766" t="str">
        <f>IFERROR(INDEX(menu_items!$C:$C,MATCH(F1766,menu_items!$A:$A,0)),"Unknown value")</f>
        <v>Asian</v>
      </c>
      <c r="I1766" s="5">
        <f>IFERROR(INDEX(menu_items!$D:$D,MATCH(F1766,menu_items!$A:$A,0)),0)</f>
        <v>11.95</v>
      </c>
      <c r="J1766" t="str">
        <f t="shared" si="135"/>
        <v>Sat</v>
      </c>
      <c r="K1766">
        <f t="shared" si="136"/>
        <v>14</v>
      </c>
      <c r="L1766" t="str">
        <f t="shared" si="137"/>
        <v>Jan</v>
      </c>
      <c r="M1766">
        <v>12</v>
      </c>
      <c r="N1766">
        <f t="shared" si="138"/>
        <v>1</v>
      </c>
      <c r="O1766" s="5">
        <f t="shared" si="139"/>
        <v>11.95</v>
      </c>
    </row>
    <row r="1767" spans="1:15" x14ac:dyDescent="0.25">
      <c r="A1767">
        <v>1788</v>
      </c>
      <c r="B1767">
        <v>795</v>
      </c>
      <c r="C1767">
        <f>IF(COUNTIF($B$2:B1767,B1767)=1,1,0)</f>
        <v>1</v>
      </c>
      <c r="D1767" s="1">
        <v>44940</v>
      </c>
      <c r="E1767" s="2">
        <v>0.52936342592592589</v>
      </c>
      <c r="F1767">
        <v>124</v>
      </c>
      <c r="G1767" t="str">
        <f>IFERROR(INDEX(menu_items!$B:$B,MATCH(F1767,menu_items!$A:$A,0)),"Unknown value")</f>
        <v>Spaghetti</v>
      </c>
      <c r="H1767" t="str">
        <f>IFERROR(INDEX(menu_items!$C:$C,MATCH(F1767,menu_items!$A:$A,0)),"Unknown value")</f>
        <v>Italian</v>
      </c>
      <c r="I1767" s="5">
        <f>IFERROR(INDEX(menu_items!$D:$D,MATCH(F1767,menu_items!$A:$A,0)),0)</f>
        <v>14.5</v>
      </c>
      <c r="J1767" t="str">
        <f t="shared" si="135"/>
        <v>Sat</v>
      </c>
      <c r="K1767">
        <f t="shared" si="136"/>
        <v>14</v>
      </c>
      <c r="L1767" t="str">
        <f t="shared" si="137"/>
        <v>Jan</v>
      </c>
      <c r="M1767">
        <v>12</v>
      </c>
      <c r="N1767">
        <f t="shared" si="138"/>
        <v>1</v>
      </c>
      <c r="O1767" s="5">
        <f t="shared" si="139"/>
        <v>14.5</v>
      </c>
    </row>
    <row r="1768" spans="1:15" x14ac:dyDescent="0.25">
      <c r="A1768">
        <v>1789</v>
      </c>
      <c r="B1768">
        <v>796</v>
      </c>
      <c r="C1768">
        <f>IF(COUNTIF($B$2:B1768,B1768)=1,1,0)</f>
        <v>1</v>
      </c>
      <c r="D1768" s="1">
        <v>44940</v>
      </c>
      <c r="E1768" s="2">
        <v>0.5299652777777778</v>
      </c>
      <c r="F1768">
        <v>129</v>
      </c>
      <c r="G1768" t="str">
        <f>IFERROR(INDEX(menu_items!$B:$B,MATCH(F1768,menu_items!$A:$A,0)),"Unknown value")</f>
        <v>Mushroom Ravioli</v>
      </c>
      <c r="H1768" t="str">
        <f>IFERROR(INDEX(menu_items!$C:$C,MATCH(F1768,menu_items!$A:$A,0)),"Unknown value")</f>
        <v>Italian</v>
      </c>
      <c r="I1768" s="5">
        <f>IFERROR(INDEX(menu_items!$D:$D,MATCH(F1768,menu_items!$A:$A,0)),0)</f>
        <v>15.5</v>
      </c>
      <c r="J1768" t="str">
        <f t="shared" si="135"/>
        <v>Sat</v>
      </c>
      <c r="K1768">
        <f t="shared" si="136"/>
        <v>14</v>
      </c>
      <c r="L1768" t="str">
        <f t="shared" si="137"/>
        <v>Jan</v>
      </c>
      <c r="M1768">
        <v>12</v>
      </c>
      <c r="N1768">
        <f t="shared" si="138"/>
        <v>1</v>
      </c>
      <c r="O1768" s="5">
        <f t="shared" si="139"/>
        <v>15.5</v>
      </c>
    </row>
    <row r="1769" spans="1:15" x14ac:dyDescent="0.25">
      <c r="A1769">
        <v>1790</v>
      </c>
      <c r="B1769">
        <v>797</v>
      </c>
      <c r="C1769">
        <f>IF(COUNTIF($B$2:B1769,B1769)=1,1,0)</f>
        <v>1</v>
      </c>
      <c r="D1769" s="1">
        <v>44940</v>
      </c>
      <c r="E1769" s="2">
        <v>0.53473379629629625</v>
      </c>
      <c r="F1769">
        <v>118</v>
      </c>
      <c r="G1769" t="str">
        <f>IFERROR(INDEX(menu_items!$B:$B,MATCH(F1769,menu_items!$A:$A,0)),"Unknown value")</f>
        <v>Steak Burrito</v>
      </c>
      <c r="H1769" t="str">
        <f>IFERROR(INDEX(menu_items!$C:$C,MATCH(F1769,menu_items!$A:$A,0)),"Unknown value")</f>
        <v>Mexican</v>
      </c>
      <c r="I1769" s="5">
        <f>IFERROR(INDEX(menu_items!$D:$D,MATCH(F1769,menu_items!$A:$A,0)),0)</f>
        <v>14.95</v>
      </c>
      <c r="J1769" t="str">
        <f t="shared" si="135"/>
        <v>Sat</v>
      </c>
      <c r="K1769">
        <f t="shared" si="136"/>
        <v>14</v>
      </c>
      <c r="L1769" t="str">
        <f t="shared" si="137"/>
        <v>Jan</v>
      </c>
      <c r="M1769">
        <v>12</v>
      </c>
      <c r="N1769">
        <f t="shared" si="138"/>
        <v>3</v>
      </c>
      <c r="O1769" s="5">
        <f t="shared" si="139"/>
        <v>43.849999999999994</v>
      </c>
    </row>
    <row r="1770" spans="1:15" x14ac:dyDescent="0.25">
      <c r="A1770">
        <v>1791</v>
      </c>
      <c r="B1770">
        <v>797</v>
      </c>
      <c r="C1770">
        <f>IF(COUNTIF($B$2:B1770,B1770)=1,1,0)</f>
        <v>0</v>
      </c>
      <c r="D1770" s="1">
        <v>44940</v>
      </c>
      <c r="E1770" s="2">
        <v>0.53473379629629625</v>
      </c>
      <c r="F1770">
        <v>119</v>
      </c>
      <c r="G1770" t="str">
        <f>IFERROR(INDEX(menu_items!$B:$B,MATCH(F1770,menu_items!$A:$A,0)),"Unknown value")</f>
        <v>Chicken Torta</v>
      </c>
      <c r="H1770" t="str">
        <f>IFERROR(INDEX(menu_items!$C:$C,MATCH(F1770,menu_items!$A:$A,0)),"Unknown value")</f>
        <v>Mexican</v>
      </c>
      <c r="I1770" s="5">
        <f>IFERROR(INDEX(menu_items!$D:$D,MATCH(F1770,menu_items!$A:$A,0)),0)</f>
        <v>11.95</v>
      </c>
      <c r="J1770" t="str">
        <f t="shared" si="135"/>
        <v>Sat</v>
      </c>
      <c r="K1770">
        <f t="shared" si="136"/>
        <v>14</v>
      </c>
      <c r="L1770" t="str">
        <f t="shared" si="137"/>
        <v>Jan</v>
      </c>
      <c r="M1770">
        <v>12</v>
      </c>
      <c r="N1770">
        <f t="shared" si="138"/>
        <v>3</v>
      </c>
      <c r="O1770" s="5">
        <f t="shared" si="139"/>
        <v>43.849999999999994</v>
      </c>
    </row>
    <row r="1771" spans="1:15" x14ac:dyDescent="0.25">
      <c r="A1771">
        <v>1792</v>
      </c>
      <c r="B1771">
        <v>797</v>
      </c>
      <c r="C1771">
        <f>IF(COUNTIF($B$2:B1771,B1771)=1,1,0)</f>
        <v>0</v>
      </c>
      <c r="D1771" s="1">
        <v>44940</v>
      </c>
      <c r="E1771" s="2">
        <v>0.53473379629629625</v>
      </c>
      <c r="F1771">
        <v>132</v>
      </c>
      <c r="G1771" t="str">
        <f>IFERROR(INDEX(menu_items!$B:$B,MATCH(F1771,menu_items!$A:$A,0)),"Unknown value")</f>
        <v>Eggplant Parmesan</v>
      </c>
      <c r="H1771" t="str">
        <f>IFERROR(INDEX(menu_items!$C:$C,MATCH(F1771,menu_items!$A:$A,0)),"Unknown value")</f>
        <v>Italian</v>
      </c>
      <c r="I1771" s="5">
        <f>IFERROR(INDEX(menu_items!$D:$D,MATCH(F1771,menu_items!$A:$A,0)),0)</f>
        <v>16.95</v>
      </c>
      <c r="J1771" t="str">
        <f t="shared" si="135"/>
        <v>Sat</v>
      </c>
      <c r="K1771">
        <f t="shared" si="136"/>
        <v>14</v>
      </c>
      <c r="L1771" t="str">
        <f t="shared" si="137"/>
        <v>Jan</v>
      </c>
      <c r="M1771">
        <v>12</v>
      </c>
      <c r="N1771">
        <f t="shared" si="138"/>
        <v>3</v>
      </c>
      <c r="O1771" s="5">
        <f t="shared" si="139"/>
        <v>43.849999999999994</v>
      </c>
    </row>
    <row r="1772" spans="1:15" x14ac:dyDescent="0.25">
      <c r="A1772">
        <v>1793</v>
      </c>
      <c r="B1772">
        <v>798</v>
      </c>
      <c r="C1772">
        <f>IF(COUNTIF($B$2:B1772,B1772)=1,1,0)</f>
        <v>1</v>
      </c>
      <c r="D1772" s="1">
        <v>44940</v>
      </c>
      <c r="E1772" s="2">
        <v>0.53506944444444449</v>
      </c>
      <c r="F1772">
        <v>124</v>
      </c>
      <c r="G1772" t="str">
        <f>IFERROR(INDEX(menu_items!$B:$B,MATCH(F1772,menu_items!$A:$A,0)),"Unknown value")</f>
        <v>Spaghetti</v>
      </c>
      <c r="H1772" t="str">
        <f>IFERROR(INDEX(menu_items!$C:$C,MATCH(F1772,menu_items!$A:$A,0)),"Unknown value")</f>
        <v>Italian</v>
      </c>
      <c r="I1772" s="5">
        <f>IFERROR(INDEX(menu_items!$D:$D,MATCH(F1772,menu_items!$A:$A,0)),0)</f>
        <v>14.5</v>
      </c>
      <c r="J1772" t="str">
        <f t="shared" ref="J1772:J1834" si="140">TEXT(D1772,"ddd")</f>
        <v>Sat</v>
      </c>
      <c r="K1772">
        <f t="shared" ref="K1772:K1834" si="141">DAY(D1772)</f>
        <v>14</v>
      </c>
      <c r="L1772" t="str">
        <f t="shared" ref="L1772:L1834" si="142">TEXT(D1772,"mmm")</f>
        <v>Jan</v>
      </c>
      <c r="M1772">
        <v>12</v>
      </c>
      <c r="N1772">
        <f t="shared" si="138"/>
        <v>4</v>
      </c>
      <c r="O1772" s="5">
        <f t="shared" si="139"/>
        <v>57.45</v>
      </c>
    </row>
    <row r="1773" spans="1:15" x14ac:dyDescent="0.25">
      <c r="A1773">
        <v>1794</v>
      </c>
      <c r="B1773">
        <v>798</v>
      </c>
      <c r="C1773">
        <f>IF(COUNTIF($B$2:B1773,B1773)=1,1,0)</f>
        <v>0</v>
      </c>
      <c r="D1773" s="1">
        <v>44940</v>
      </c>
      <c r="E1773" s="2">
        <v>0.53506944444444449</v>
      </c>
      <c r="F1773">
        <v>126</v>
      </c>
      <c r="G1773" t="str">
        <f>IFERROR(INDEX(menu_items!$B:$B,MATCH(F1773,menu_items!$A:$A,0)),"Unknown value")</f>
        <v>Fettuccine Alfredo</v>
      </c>
      <c r="H1773" t="str">
        <f>IFERROR(INDEX(menu_items!$C:$C,MATCH(F1773,menu_items!$A:$A,0)),"Unknown value")</f>
        <v>Italian</v>
      </c>
      <c r="I1773" s="5">
        <f>IFERROR(INDEX(menu_items!$D:$D,MATCH(F1773,menu_items!$A:$A,0)),0)</f>
        <v>14.5</v>
      </c>
      <c r="J1773" t="str">
        <f t="shared" si="140"/>
        <v>Sat</v>
      </c>
      <c r="K1773">
        <f t="shared" si="141"/>
        <v>14</v>
      </c>
      <c r="L1773" t="str">
        <f t="shared" si="142"/>
        <v>Jan</v>
      </c>
      <c r="M1773">
        <v>12</v>
      </c>
      <c r="N1773">
        <f t="shared" si="138"/>
        <v>4</v>
      </c>
      <c r="O1773" s="5">
        <f t="shared" si="139"/>
        <v>57.45</v>
      </c>
    </row>
    <row r="1774" spans="1:15" x14ac:dyDescent="0.25">
      <c r="A1774">
        <v>1795</v>
      </c>
      <c r="B1774">
        <v>798</v>
      </c>
      <c r="C1774">
        <f>IF(COUNTIF($B$2:B1774,B1774)=1,1,0)</f>
        <v>0</v>
      </c>
      <c r="D1774" s="1">
        <v>44940</v>
      </c>
      <c r="E1774" s="2">
        <v>0.53506944444444449</v>
      </c>
      <c r="F1774">
        <v>121</v>
      </c>
      <c r="G1774" t="str">
        <f>IFERROR(INDEX(menu_items!$B:$B,MATCH(F1774,menu_items!$A:$A,0)),"Unknown value")</f>
        <v>Cheese Quesadillas</v>
      </c>
      <c r="H1774" t="str">
        <f>IFERROR(INDEX(menu_items!$C:$C,MATCH(F1774,menu_items!$A:$A,0)),"Unknown value")</f>
        <v>Mexican</v>
      </c>
      <c r="I1774" s="5">
        <f>IFERROR(INDEX(menu_items!$D:$D,MATCH(F1774,menu_items!$A:$A,0)),0)</f>
        <v>10.5</v>
      </c>
      <c r="J1774" t="str">
        <f t="shared" si="140"/>
        <v>Sat</v>
      </c>
      <c r="K1774">
        <f t="shared" si="141"/>
        <v>14</v>
      </c>
      <c r="L1774" t="str">
        <f t="shared" si="142"/>
        <v>Jan</v>
      </c>
      <c r="M1774">
        <v>12</v>
      </c>
      <c r="N1774">
        <f t="shared" si="138"/>
        <v>4</v>
      </c>
      <c r="O1774" s="5">
        <f t="shared" si="139"/>
        <v>57.45</v>
      </c>
    </row>
    <row r="1775" spans="1:15" x14ac:dyDescent="0.25">
      <c r="A1775">
        <v>1796</v>
      </c>
      <c r="B1775">
        <v>798</v>
      </c>
      <c r="C1775">
        <f>IF(COUNTIF($B$2:B1775,B1775)=1,1,0)</f>
        <v>0</v>
      </c>
      <c r="D1775" s="1">
        <v>44940</v>
      </c>
      <c r="E1775" s="2">
        <v>0.53506944444444449</v>
      </c>
      <c r="F1775">
        <v>131</v>
      </c>
      <c r="G1775" t="str">
        <f>IFERROR(INDEX(menu_items!$B:$B,MATCH(F1775,menu_items!$A:$A,0)),"Unknown value")</f>
        <v>Chicken Parmesan</v>
      </c>
      <c r="H1775" t="str">
        <f>IFERROR(INDEX(menu_items!$C:$C,MATCH(F1775,menu_items!$A:$A,0)),"Unknown value")</f>
        <v>Italian</v>
      </c>
      <c r="I1775" s="5">
        <f>IFERROR(INDEX(menu_items!$D:$D,MATCH(F1775,menu_items!$A:$A,0)),0)</f>
        <v>17.95</v>
      </c>
      <c r="J1775" t="str">
        <f t="shared" si="140"/>
        <v>Sat</v>
      </c>
      <c r="K1775">
        <f t="shared" si="141"/>
        <v>14</v>
      </c>
      <c r="L1775" t="str">
        <f t="shared" si="142"/>
        <v>Jan</v>
      </c>
      <c r="M1775">
        <v>12</v>
      </c>
      <c r="N1775">
        <f t="shared" si="138"/>
        <v>4</v>
      </c>
      <c r="O1775" s="5">
        <f t="shared" si="139"/>
        <v>57.45</v>
      </c>
    </row>
    <row r="1776" spans="1:15" x14ac:dyDescent="0.25">
      <c r="A1776">
        <v>1797</v>
      </c>
      <c r="B1776">
        <v>799</v>
      </c>
      <c r="C1776">
        <f>IF(COUNTIF($B$2:B1776,B1776)=1,1,0)</f>
        <v>1</v>
      </c>
      <c r="D1776" s="1">
        <v>44940</v>
      </c>
      <c r="E1776" s="2">
        <v>0.53575231481481478</v>
      </c>
      <c r="F1776">
        <v>117</v>
      </c>
      <c r="G1776" t="str">
        <f>IFERROR(INDEX(menu_items!$B:$B,MATCH(F1776,menu_items!$A:$A,0)),"Unknown value")</f>
        <v>Chicken Burrito</v>
      </c>
      <c r="H1776" t="str">
        <f>IFERROR(INDEX(menu_items!$C:$C,MATCH(F1776,menu_items!$A:$A,0)),"Unknown value")</f>
        <v>Mexican</v>
      </c>
      <c r="I1776" s="5">
        <f>IFERROR(INDEX(menu_items!$D:$D,MATCH(F1776,menu_items!$A:$A,0)),0)</f>
        <v>12.95</v>
      </c>
      <c r="J1776" t="str">
        <f t="shared" si="140"/>
        <v>Sat</v>
      </c>
      <c r="K1776">
        <f t="shared" si="141"/>
        <v>14</v>
      </c>
      <c r="L1776" t="str">
        <f t="shared" si="142"/>
        <v>Jan</v>
      </c>
      <c r="M1776">
        <v>12</v>
      </c>
      <c r="N1776">
        <f t="shared" si="138"/>
        <v>3</v>
      </c>
      <c r="O1776" s="5">
        <f t="shared" si="139"/>
        <v>34.9</v>
      </c>
    </row>
    <row r="1777" spans="1:15" x14ac:dyDescent="0.25">
      <c r="A1777">
        <v>1798</v>
      </c>
      <c r="B1777">
        <v>799</v>
      </c>
      <c r="C1777">
        <f>IF(COUNTIF($B$2:B1777,B1777)=1,1,0)</f>
        <v>0</v>
      </c>
      <c r="D1777" s="1">
        <v>44940</v>
      </c>
      <c r="E1777" s="2">
        <v>0.53575231481481478</v>
      </c>
      <c r="F1777">
        <v>112</v>
      </c>
      <c r="G1777" t="str">
        <f>IFERROR(INDEX(menu_items!$B:$B,MATCH(F1777,menu_items!$A:$A,0)),"Unknown value")</f>
        <v>Salmon Roll</v>
      </c>
      <c r="H1777" t="str">
        <f>IFERROR(INDEX(menu_items!$C:$C,MATCH(F1777,menu_items!$A:$A,0)),"Unknown value")</f>
        <v>Asian</v>
      </c>
      <c r="I1777" s="5">
        <f>IFERROR(INDEX(menu_items!$D:$D,MATCH(F1777,menu_items!$A:$A,0)),0)</f>
        <v>14.95</v>
      </c>
      <c r="J1777" t="str">
        <f t="shared" si="140"/>
        <v>Sat</v>
      </c>
      <c r="K1777">
        <f t="shared" si="141"/>
        <v>14</v>
      </c>
      <c r="L1777" t="str">
        <f t="shared" si="142"/>
        <v>Jan</v>
      </c>
      <c r="M1777">
        <v>12</v>
      </c>
      <c r="N1777">
        <f t="shared" si="138"/>
        <v>3</v>
      </c>
      <c r="O1777" s="5">
        <f t="shared" si="139"/>
        <v>34.9</v>
      </c>
    </row>
    <row r="1778" spans="1:15" x14ac:dyDescent="0.25">
      <c r="A1778">
        <v>1799</v>
      </c>
      <c r="B1778">
        <v>799</v>
      </c>
      <c r="C1778">
        <f>IF(COUNTIF($B$2:B1778,B1778)=1,1,0)</f>
        <v>0</v>
      </c>
      <c r="D1778" s="1">
        <v>44940</v>
      </c>
      <c r="E1778" s="2">
        <v>0.53575231481481478</v>
      </c>
      <c r="F1778">
        <v>106</v>
      </c>
      <c r="G1778" t="str">
        <f>IFERROR(INDEX(menu_items!$B:$B,MATCH(F1778,menu_items!$A:$A,0)),"Unknown value")</f>
        <v>French Fries</v>
      </c>
      <c r="H1778" t="str">
        <f>IFERROR(INDEX(menu_items!$C:$C,MATCH(F1778,menu_items!$A:$A,0)),"Unknown value")</f>
        <v>American</v>
      </c>
      <c r="I1778" s="5">
        <f>IFERROR(INDEX(menu_items!$D:$D,MATCH(F1778,menu_items!$A:$A,0)),0)</f>
        <v>7</v>
      </c>
      <c r="J1778" t="str">
        <f t="shared" si="140"/>
        <v>Sat</v>
      </c>
      <c r="K1778">
        <f t="shared" si="141"/>
        <v>14</v>
      </c>
      <c r="L1778" t="str">
        <f t="shared" si="142"/>
        <v>Jan</v>
      </c>
      <c r="M1778">
        <v>12</v>
      </c>
      <c r="N1778">
        <f t="shared" si="138"/>
        <v>3</v>
      </c>
      <c r="O1778" s="5">
        <f t="shared" si="139"/>
        <v>34.9</v>
      </c>
    </row>
    <row r="1779" spans="1:15" x14ac:dyDescent="0.25">
      <c r="A1779">
        <v>1800</v>
      </c>
      <c r="B1779">
        <v>800</v>
      </c>
      <c r="C1779">
        <f>IF(COUNTIF($B$2:B1779,B1779)=1,1,0)</f>
        <v>1</v>
      </c>
      <c r="D1779" s="1">
        <v>44940</v>
      </c>
      <c r="E1779" s="2">
        <v>0.53790509259259256</v>
      </c>
      <c r="F1779">
        <v>116</v>
      </c>
      <c r="G1779" t="str">
        <f>IFERROR(INDEX(menu_items!$B:$B,MATCH(F1779,menu_items!$A:$A,0)),"Unknown value")</f>
        <v>Steak Tacos</v>
      </c>
      <c r="H1779" t="str">
        <f>IFERROR(INDEX(menu_items!$C:$C,MATCH(F1779,menu_items!$A:$A,0)),"Unknown value")</f>
        <v>Mexican</v>
      </c>
      <c r="I1779" s="5">
        <f>IFERROR(INDEX(menu_items!$D:$D,MATCH(F1779,menu_items!$A:$A,0)),0)</f>
        <v>13.95</v>
      </c>
      <c r="J1779" t="str">
        <f t="shared" si="140"/>
        <v>Sat</v>
      </c>
      <c r="K1779">
        <f t="shared" si="141"/>
        <v>14</v>
      </c>
      <c r="L1779" t="str">
        <f t="shared" si="142"/>
        <v>Jan</v>
      </c>
      <c r="M1779">
        <v>12</v>
      </c>
      <c r="N1779">
        <f t="shared" si="138"/>
        <v>6</v>
      </c>
      <c r="O1779" s="5">
        <f t="shared" si="139"/>
        <v>75.8</v>
      </c>
    </row>
    <row r="1780" spans="1:15" x14ac:dyDescent="0.25">
      <c r="A1780">
        <v>1801</v>
      </c>
      <c r="B1780">
        <v>800</v>
      </c>
      <c r="C1780">
        <f>IF(COUNTIF($B$2:B1780,B1780)=1,1,0)</f>
        <v>0</v>
      </c>
      <c r="D1780" s="1">
        <v>44940</v>
      </c>
      <c r="E1780" s="2">
        <v>0.53790509259259256</v>
      </c>
      <c r="F1780">
        <v>109</v>
      </c>
      <c r="G1780" t="str">
        <f>IFERROR(INDEX(menu_items!$B:$B,MATCH(F1780,menu_items!$A:$A,0)),"Unknown value")</f>
        <v>Korean Beef Bowl</v>
      </c>
      <c r="H1780" t="str">
        <f>IFERROR(INDEX(menu_items!$C:$C,MATCH(F1780,menu_items!$A:$A,0)),"Unknown value")</f>
        <v>Asian</v>
      </c>
      <c r="I1780" s="5">
        <f>IFERROR(INDEX(menu_items!$D:$D,MATCH(F1780,menu_items!$A:$A,0)),0)</f>
        <v>17.95</v>
      </c>
      <c r="J1780" t="str">
        <f t="shared" si="140"/>
        <v>Sat</v>
      </c>
      <c r="K1780">
        <f t="shared" si="141"/>
        <v>14</v>
      </c>
      <c r="L1780" t="str">
        <f t="shared" si="142"/>
        <v>Jan</v>
      </c>
      <c r="M1780">
        <v>12</v>
      </c>
      <c r="N1780">
        <f t="shared" si="138"/>
        <v>6</v>
      </c>
      <c r="O1780" s="5">
        <f t="shared" si="139"/>
        <v>75.8</v>
      </c>
    </row>
    <row r="1781" spans="1:15" x14ac:dyDescent="0.25">
      <c r="A1781">
        <v>1802</v>
      </c>
      <c r="B1781">
        <v>800</v>
      </c>
      <c r="C1781">
        <f>IF(COUNTIF($B$2:B1781,B1781)=1,1,0)</f>
        <v>0</v>
      </c>
      <c r="D1781" s="1">
        <v>44940</v>
      </c>
      <c r="E1781" s="2">
        <v>0.53790509259259256</v>
      </c>
      <c r="F1781">
        <v>127</v>
      </c>
      <c r="G1781" t="str">
        <f>IFERROR(INDEX(menu_items!$B:$B,MATCH(F1781,menu_items!$A:$A,0)),"Unknown value")</f>
        <v>Meat Lasagna</v>
      </c>
      <c r="H1781" t="str">
        <f>IFERROR(INDEX(menu_items!$C:$C,MATCH(F1781,menu_items!$A:$A,0)),"Unknown value")</f>
        <v>Italian</v>
      </c>
      <c r="I1781" s="5">
        <f>IFERROR(INDEX(menu_items!$D:$D,MATCH(F1781,menu_items!$A:$A,0)),0)</f>
        <v>17.95</v>
      </c>
      <c r="J1781" t="str">
        <f t="shared" si="140"/>
        <v>Sat</v>
      </c>
      <c r="K1781">
        <f t="shared" si="141"/>
        <v>14</v>
      </c>
      <c r="L1781" t="str">
        <f t="shared" si="142"/>
        <v>Jan</v>
      </c>
      <c r="M1781">
        <v>12</v>
      </c>
      <c r="N1781">
        <f t="shared" si="138"/>
        <v>6</v>
      </c>
      <c r="O1781" s="5">
        <f t="shared" si="139"/>
        <v>75.8</v>
      </c>
    </row>
    <row r="1782" spans="1:15" x14ac:dyDescent="0.25">
      <c r="A1782">
        <v>1803</v>
      </c>
      <c r="B1782">
        <v>800</v>
      </c>
      <c r="C1782">
        <f>IF(COUNTIF($B$2:B1782,B1782)=1,1,0)</f>
        <v>0</v>
      </c>
      <c r="D1782" s="1">
        <v>44940</v>
      </c>
      <c r="E1782" s="2">
        <v>0.53790509259259256</v>
      </c>
      <c r="F1782">
        <v>111</v>
      </c>
      <c r="G1782" t="str">
        <f>IFERROR(INDEX(menu_items!$B:$B,MATCH(F1782,menu_items!$A:$A,0)),"Unknown value")</f>
        <v>California Roll</v>
      </c>
      <c r="H1782" t="str">
        <f>IFERROR(INDEX(menu_items!$C:$C,MATCH(F1782,menu_items!$A:$A,0)),"Unknown value")</f>
        <v>Asian</v>
      </c>
      <c r="I1782" s="5">
        <f>IFERROR(INDEX(menu_items!$D:$D,MATCH(F1782,menu_items!$A:$A,0)),0)</f>
        <v>11.95</v>
      </c>
      <c r="J1782" t="str">
        <f t="shared" si="140"/>
        <v>Sat</v>
      </c>
      <c r="K1782">
        <f t="shared" si="141"/>
        <v>14</v>
      </c>
      <c r="L1782" t="str">
        <f t="shared" si="142"/>
        <v>Jan</v>
      </c>
      <c r="M1782">
        <v>12</v>
      </c>
      <c r="N1782">
        <f t="shared" si="138"/>
        <v>6</v>
      </c>
      <c r="O1782" s="5">
        <f t="shared" si="139"/>
        <v>75.8</v>
      </c>
    </row>
    <row r="1783" spans="1:15" x14ac:dyDescent="0.25">
      <c r="A1783">
        <v>1804</v>
      </c>
      <c r="B1783">
        <v>800</v>
      </c>
      <c r="C1783">
        <f>IF(COUNTIF($B$2:B1783,B1783)=1,1,0)</f>
        <v>0</v>
      </c>
      <c r="D1783" s="1">
        <v>44940</v>
      </c>
      <c r="E1783" s="2">
        <v>0.53790509259259256</v>
      </c>
      <c r="F1783">
        <v>105</v>
      </c>
      <c r="G1783" t="str">
        <f>IFERROR(INDEX(menu_items!$B:$B,MATCH(F1783,menu_items!$A:$A,0)),"Unknown value")</f>
        <v>Mac &amp; Cheese</v>
      </c>
      <c r="H1783" t="str">
        <f>IFERROR(INDEX(menu_items!$C:$C,MATCH(F1783,menu_items!$A:$A,0)),"Unknown value")</f>
        <v>American</v>
      </c>
      <c r="I1783" s="5">
        <f>IFERROR(INDEX(menu_items!$D:$D,MATCH(F1783,menu_items!$A:$A,0)),0)</f>
        <v>7</v>
      </c>
      <c r="J1783" t="str">
        <f t="shared" si="140"/>
        <v>Sat</v>
      </c>
      <c r="K1783">
        <f t="shared" si="141"/>
        <v>14</v>
      </c>
      <c r="L1783" t="str">
        <f t="shared" si="142"/>
        <v>Jan</v>
      </c>
      <c r="M1783">
        <v>12</v>
      </c>
      <c r="N1783">
        <f t="shared" si="138"/>
        <v>6</v>
      </c>
      <c r="O1783" s="5">
        <f t="shared" si="139"/>
        <v>75.8</v>
      </c>
    </row>
    <row r="1784" spans="1:15" x14ac:dyDescent="0.25">
      <c r="A1784">
        <v>1805</v>
      </c>
      <c r="B1784">
        <v>800</v>
      </c>
      <c r="C1784">
        <f>IF(COUNTIF($B$2:B1784,B1784)=1,1,0)</f>
        <v>0</v>
      </c>
      <c r="D1784" s="1">
        <v>44940</v>
      </c>
      <c r="E1784" s="2">
        <v>0.53790509259259256</v>
      </c>
      <c r="F1784">
        <v>122</v>
      </c>
      <c r="G1784" t="str">
        <f>IFERROR(INDEX(menu_items!$B:$B,MATCH(F1784,menu_items!$A:$A,0)),"Unknown value")</f>
        <v>Chips &amp; Salsa</v>
      </c>
      <c r="H1784" t="str">
        <f>IFERROR(INDEX(menu_items!$C:$C,MATCH(F1784,menu_items!$A:$A,0)),"Unknown value")</f>
        <v>Mexican</v>
      </c>
      <c r="I1784" s="5">
        <f>IFERROR(INDEX(menu_items!$D:$D,MATCH(F1784,menu_items!$A:$A,0)),0)</f>
        <v>7</v>
      </c>
      <c r="J1784" t="str">
        <f t="shared" si="140"/>
        <v>Sat</v>
      </c>
      <c r="K1784">
        <f t="shared" si="141"/>
        <v>14</v>
      </c>
      <c r="L1784" t="str">
        <f t="shared" si="142"/>
        <v>Jan</v>
      </c>
      <c r="M1784">
        <v>12</v>
      </c>
      <c r="N1784">
        <f t="shared" si="138"/>
        <v>6</v>
      </c>
      <c r="O1784" s="5">
        <f t="shared" si="139"/>
        <v>75.8</v>
      </c>
    </row>
    <row r="1785" spans="1:15" x14ac:dyDescent="0.25">
      <c r="A1785">
        <v>1806</v>
      </c>
      <c r="B1785">
        <v>801</v>
      </c>
      <c r="C1785">
        <f>IF(COUNTIF($B$2:B1785,B1785)=1,1,0)</f>
        <v>1</v>
      </c>
      <c r="D1785" s="1">
        <v>44940</v>
      </c>
      <c r="E1785" s="2">
        <v>0.549224537037037</v>
      </c>
      <c r="F1785">
        <v>101</v>
      </c>
      <c r="G1785" t="str">
        <f>IFERROR(INDEX(menu_items!$B:$B,MATCH(F1785,menu_items!$A:$A,0)),"Unknown value")</f>
        <v>Hamburger</v>
      </c>
      <c r="H1785" t="str">
        <f>IFERROR(INDEX(menu_items!$C:$C,MATCH(F1785,menu_items!$A:$A,0)),"Unknown value")</f>
        <v>American</v>
      </c>
      <c r="I1785" s="5">
        <f>IFERROR(INDEX(menu_items!$D:$D,MATCH(F1785,menu_items!$A:$A,0)),0)</f>
        <v>12.95</v>
      </c>
      <c r="J1785" t="str">
        <f t="shared" si="140"/>
        <v>Sat</v>
      </c>
      <c r="K1785">
        <f t="shared" si="141"/>
        <v>14</v>
      </c>
      <c r="L1785" t="str">
        <f t="shared" si="142"/>
        <v>Jan</v>
      </c>
      <c r="M1785">
        <v>13</v>
      </c>
      <c r="N1785">
        <f t="shared" si="138"/>
        <v>12</v>
      </c>
      <c r="O1785" s="5">
        <f t="shared" si="139"/>
        <v>144.70000000000002</v>
      </c>
    </row>
    <row r="1786" spans="1:15" x14ac:dyDescent="0.25">
      <c r="A1786">
        <v>1807</v>
      </c>
      <c r="B1786">
        <v>801</v>
      </c>
      <c r="C1786">
        <f>IF(COUNTIF($B$2:B1786,B1786)=1,1,0)</f>
        <v>0</v>
      </c>
      <c r="D1786" s="1">
        <v>44940</v>
      </c>
      <c r="E1786" s="2">
        <v>0.549224537037037</v>
      </c>
      <c r="F1786">
        <v>108</v>
      </c>
      <c r="G1786" t="str">
        <f>IFERROR(INDEX(menu_items!$B:$B,MATCH(F1786,menu_items!$A:$A,0)),"Unknown value")</f>
        <v>Tofu Pad Thai</v>
      </c>
      <c r="H1786" t="str">
        <f>IFERROR(INDEX(menu_items!$C:$C,MATCH(F1786,menu_items!$A:$A,0)),"Unknown value")</f>
        <v>Asian</v>
      </c>
      <c r="I1786" s="5">
        <f>IFERROR(INDEX(menu_items!$D:$D,MATCH(F1786,menu_items!$A:$A,0)),0)</f>
        <v>14.5</v>
      </c>
      <c r="J1786" t="str">
        <f t="shared" si="140"/>
        <v>Sat</v>
      </c>
      <c r="K1786">
        <f t="shared" si="141"/>
        <v>14</v>
      </c>
      <c r="L1786" t="str">
        <f t="shared" si="142"/>
        <v>Jan</v>
      </c>
      <c r="M1786">
        <v>13</v>
      </c>
      <c r="N1786">
        <f t="shared" si="138"/>
        <v>12</v>
      </c>
      <c r="O1786" s="5">
        <f t="shared" si="139"/>
        <v>144.70000000000002</v>
      </c>
    </row>
    <row r="1787" spans="1:15" x14ac:dyDescent="0.25">
      <c r="A1787">
        <v>1808</v>
      </c>
      <c r="B1787">
        <v>801</v>
      </c>
      <c r="C1787">
        <f>IF(COUNTIF($B$2:B1787,B1787)=1,1,0)</f>
        <v>0</v>
      </c>
      <c r="D1787" s="1">
        <v>44940</v>
      </c>
      <c r="E1787" s="2">
        <v>0.549224537037037</v>
      </c>
      <c r="F1787">
        <v>108</v>
      </c>
      <c r="G1787" t="str">
        <f>IFERROR(INDEX(menu_items!$B:$B,MATCH(F1787,menu_items!$A:$A,0)),"Unknown value")</f>
        <v>Tofu Pad Thai</v>
      </c>
      <c r="H1787" t="str">
        <f>IFERROR(INDEX(menu_items!$C:$C,MATCH(F1787,menu_items!$A:$A,0)),"Unknown value")</f>
        <v>Asian</v>
      </c>
      <c r="I1787" s="5">
        <f>IFERROR(INDEX(menu_items!$D:$D,MATCH(F1787,menu_items!$A:$A,0)),0)</f>
        <v>14.5</v>
      </c>
      <c r="J1787" t="str">
        <f t="shared" si="140"/>
        <v>Sat</v>
      </c>
      <c r="K1787">
        <f t="shared" si="141"/>
        <v>14</v>
      </c>
      <c r="L1787" t="str">
        <f t="shared" si="142"/>
        <v>Jan</v>
      </c>
      <c r="M1787">
        <v>13</v>
      </c>
      <c r="N1787">
        <f t="shared" si="138"/>
        <v>12</v>
      </c>
      <c r="O1787" s="5">
        <f t="shared" si="139"/>
        <v>144.70000000000002</v>
      </c>
    </row>
    <row r="1788" spans="1:15" x14ac:dyDescent="0.25">
      <c r="A1788">
        <v>1809</v>
      </c>
      <c r="B1788">
        <v>801</v>
      </c>
      <c r="C1788">
        <f>IF(COUNTIF($B$2:B1788,B1788)=1,1,0)</f>
        <v>0</v>
      </c>
      <c r="D1788" s="1">
        <v>44940</v>
      </c>
      <c r="E1788" s="2">
        <v>0.549224537037037</v>
      </c>
      <c r="F1788">
        <v>117</v>
      </c>
      <c r="G1788" t="str">
        <f>IFERROR(INDEX(menu_items!$B:$B,MATCH(F1788,menu_items!$A:$A,0)),"Unknown value")</f>
        <v>Chicken Burrito</v>
      </c>
      <c r="H1788" t="str">
        <f>IFERROR(INDEX(menu_items!$C:$C,MATCH(F1788,menu_items!$A:$A,0)),"Unknown value")</f>
        <v>Mexican</v>
      </c>
      <c r="I1788" s="5">
        <f>IFERROR(INDEX(menu_items!$D:$D,MATCH(F1788,menu_items!$A:$A,0)),0)</f>
        <v>12.95</v>
      </c>
      <c r="J1788" t="str">
        <f t="shared" si="140"/>
        <v>Sat</v>
      </c>
      <c r="K1788">
        <f t="shared" si="141"/>
        <v>14</v>
      </c>
      <c r="L1788" t="str">
        <f t="shared" si="142"/>
        <v>Jan</v>
      </c>
      <c r="M1788">
        <v>13</v>
      </c>
      <c r="N1788">
        <f t="shared" si="138"/>
        <v>12</v>
      </c>
      <c r="O1788" s="5">
        <f t="shared" si="139"/>
        <v>144.70000000000002</v>
      </c>
    </row>
    <row r="1789" spans="1:15" x14ac:dyDescent="0.25">
      <c r="A1789">
        <v>1810</v>
      </c>
      <c r="B1789">
        <v>801</v>
      </c>
      <c r="C1789">
        <f>IF(COUNTIF($B$2:B1789,B1789)=1,1,0)</f>
        <v>0</v>
      </c>
      <c r="D1789" s="1">
        <v>44940</v>
      </c>
      <c r="E1789" s="2">
        <v>0.549224537037037</v>
      </c>
      <c r="F1789">
        <v>111</v>
      </c>
      <c r="G1789" t="str">
        <f>IFERROR(INDEX(menu_items!$B:$B,MATCH(F1789,menu_items!$A:$A,0)),"Unknown value")</f>
        <v>California Roll</v>
      </c>
      <c r="H1789" t="str">
        <f>IFERROR(INDEX(menu_items!$C:$C,MATCH(F1789,menu_items!$A:$A,0)),"Unknown value")</f>
        <v>Asian</v>
      </c>
      <c r="I1789" s="5">
        <f>IFERROR(INDEX(menu_items!$D:$D,MATCH(F1789,menu_items!$A:$A,0)),0)</f>
        <v>11.95</v>
      </c>
      <c r="J1789" t="str">
        <f t="shared" si="140"/>
        <v>Sat</v>
      </c>
      <c r="K1789">
        <f t="shared" si="141"/>
        <v>14</v>
      </c>
      <c r="L1789" t="str">
        <f t="shared" si="142"/>
        <v>Jan</v>
      </c>
      <c r="M1789">
        <v>13</v>
      </c>
      <c r="N1789">
        <f t="shared" si="138"/>
        <v>12</v>
      </c>
      <c r="O1789" s="5">
        <f t="shared" si="139"/>
        <v>144.70000000000002</v>
      </c>
    </row>
    <row r="1790" spans="1:15" x14ac:dyDescent="0.25">
      <c r="A1790">
        <v>1811</v>
      </c>
      <c r="B1790">
        <v>801</v>
      </c>
      <c r="C1790">
        <f>IF(COUNTIF($B$2:B1790,B1790)=1,1,0)</f>
        <v>0</v>
      </c>
      <c r="D1790" s="1">
        <v>44940</v>
      </c>
      <c r="E1790" s="2">
        <v>0.549224537037037</v>
      </c>
      <c r="F1790">
        <v>120</v>
      </c>
      <c r="G1790" t="str">
        <f>IFERROR(INDEX(menu_items!$B:$B,MATCH(F1790,menu_items!$A:$A,0)),"Unknown value")</f>
        <v>Steak Torta</v>
      </c>
      <c r="H1790" t="str">
        <f>IFERROR(INDEX(menu_items!$C:$C,MATCH(F1790,menu_items!$A:$A,0)),"Unknown value")</f>
        <v>Mexican</v>
      </c>
      <c r="I1790" s="5">
        <f>IFERROR(INDEX(menu_items!$D:$D,MATCH(F1790,menu_items!$A:$A,0)),0)</f>
        <v>13.95</v>
      </c>
      <c r="J1790" t="str">
        <f t="shared" si="140"/>
        <v>Sat</v>
      </c>
      <c r="K1790">
        <f t="shared" si="141"/>
        <v>14</v>
      </c>
      <c r="L1790" t="str">
        <f t="shared" si="142"/>
        <v>Jan</v>
      </c>
      <c r="M1790">
        <v>13</v>
      </c>
      <c r="N1790">
        <f t="shared" si="138"/>
        <v>12</v>
      </c>
      <c r="O1790" s="5">
        <f t="shared" si="139"/>
        <v>144.70000000000002</v>
      </c>
    </row>
    <row r="1791" spans="1:15" x14ac:dyDescent="0.25">
      <c r="A1791">
        <v>1812</v>
      </c>
      <c r="B1791">
        <v>801</v>
      </c>
      <c r="C1791">
        <f>IF(COUNTIF($B$2:B1791,B1791)=1,1,0)</f>
        <v>0</v>
      </c>
      <c r="D1791" s="1">
        <v>44940</v>
      </c>
      <c r="E1791" s="2">
        <v>0.549224537037037</v>
      </c>
      <c r="F1791">
        <v>120</v>
      </c>
      <c r="G1791" t="str">
        <f>IFERROR(INDEX(menu_items!$B:$B,MATCH(F1791,menu_items!$A:$A,0)),"Unknown value")</f>
        <v>Steak Torta</v>
      </c>
      <c r="H1791" t="str">
        <f>IFERROR(INDEX(menu_items!$C:$C,MATCH(F1791,menu_items!$A:$A,0)),"Unknown value")</f>
        <v>Mexican</v>
      </c>
      <c r="I1791" s="5">
        <f>IFERROR(INDEX(menu_items!$D:$D,MATCH(F1791,menu_items!$A:$A,0)),0)</f>
        <v>13.95</v>
      </c>
      <c r="J1791" t="str">
        <f t="shared" si="140"/>
        <v>Sat</v>
      </c>
      <c r="K1791">
        <f t="shared" si="141"/>
        <v>14</v>
      </c>
      <c r="L1791" t="str">
        <f t="shared" si="142"/>
        <v>Jan</v>
      </c>
      <c r="M1791">
        <v>13</v>
      </c>
      <c r="N1791">
        <f t="shared" si="138"/>
        <v>12</v>
      </c>
      <c r="O1791" s="5">
        <f t="shared" si="139"/>
        <v>144.70000000000002</v>
      </c>
    </row>
    <row r="1792" spans="1:15" x14ac:dyDescent="0.25">
      <c r="A1792">
        <v>1813</v>
      </c>
      <c r="B1792">
        <v>801</v>
      </c>
      <c r="C1792">
        <f>IF(COUNTIF($B$2:B1792,B1792)=1,1,0)</f>
        <v>0</v>
      </c>
      <c r="D1792" s="1">
        <v>44940</v>
      </c>
      <c r="E1792" s="2">
        <v>0.549224537037037</v>
      </c>
      <c r="F1792">
        <v>105</v>
      </c>
      <c r="G1792" t="str">
        <f>IFERROR(INDEX(menu_items!$B:$B,MATCH(F1792,menu_items!$A:$A,0)),"Unknown value")</f>
        <v>Mac &amp; Cheese</v>
      </c>
      <c r="H1792" t="str">
        <f>IFERROR(INDEX(menu_items!$C:$C,MATCH(F1792,menu_items!$A:$A,0)),"Unknown value")</f>
        <v>American</v>
      </c>
      <c r="I1792" s="5">
        <f>IFERROR(INDEX(menu_items!$D:$D,MATCH(F1792,menu_items!$A:$A,0)),0)</f>
        <v>7</v>
      </c>
      <c r="J1792" t="str">
        <f t="shared" si="140"/>
        <v>Sat</v>
      </c>
      <c r="K1792">
        <f t="shared" si="141"/>
        <v>14</v>
      </c>
      <c r="L1792" t="str">
        <f t="shared" si="142"/>
        <v>Jan</v>
      </c>
      <c r="M1792">
        <v>13</v>
      </c>
      <c r="N1792">
        <f t="shared" si="138"/>
        <v>12</v>
      </c>
      <c r="O1792" s="5">
        <f t="shared" si="139"/>
        <v>144.70000000000002</v>
      </c>
    </row>
    <row r="1793" spans="1:15" x14ac:dyDescent="0.25">
      <c r="A1793">
        <v>1814</v>
      </c>
      <c r="B1793">
        <v>801</v>
      </c>
      <c r="C1793">
        <f>IF(COUNTIF($B$2:B1793,B1793)=1,1,0)</f>
        <v>0</v>
      </c>
      <c r="D1793" s="1">
        <v>44940</v>
      </c>
      <c r="E1793" s="2">
        <v>0.549224537037037</v>
      </c>
      <c r="F1793">
        <v>105</v>
      </c>
      <c r="G1793" t="str">
        <f>IFERROR(INDEX(menu_items!$B:$B,MATCH(F1793,menu_items!$A:$A,0)),"Unknown value")</f>
        <v>Mac &amp; Cheese</v>
      </c>
      <c r="H1793" t="str">
        <f>IFERROR(INDEX(menu_items!$C:$C,MATCH(F1793,menu_items!$A:$A,0)),"Unknown value")</f>
        <v>American</v>
      </c>
      <c r="I1793" s="5">
        <f>IFERROR(INDEX(menu_items!$D:$D,MATCH(F1793,menu_items!$A:$A,0)),0)</f>
        <v>7</v>
      </c>
      <c r="J1793" t="str">
        <f t="shared" si="140"/>
        <v>Sat</v>
      </c>
      <c r="K1793">
        <f t="shared" si="141"/>
        <v>14</v>
      </c>
      <c r="L1793" t="str">
        <f t="shared" si="142"/>
        <v>Jan</v>
      </c>
      <c r="M1793">
        <v>13</v>
      </c>
      <c r="N1793">
        <f t="shared" si="138"/>
        <v>12</v>
      </c>
      <c r="O1793" s="5">
        <f t="shared" si="139"/>
        <v>144.70000000000002</v>
      </c>
    </row>
    <row r="1794" spans="1:15" x14ac:dyDescent="0.25">
      <c r="A1794">
        <v>1815</v>
      </c>
      <c r="B1794">
        <v>801</v>
      </c>
      <c r="C1794">
        <f>IF(COUNTIF($B$2:B1794,B1794)=1,1,0)</f>
        <v>0</v>
      </c>
      <c r="D1794" s="1">
        <v>44940</v>
      </c>
      <c r="E1794" s="2">
        <v>0.549224537037037</v>
      </c>
      <c r="F1794">
        <v>130</v>
      </c>
      <c r="G1794" t="str">
        <f>IFERROR(INDEX(menu_items!$B:$B,MATCH(F1794,menu_items!$A:$A,0)),"Unknown value")</f>
        <v>Shrimp Scampi</v>
      </c>
      <c r="H1794" t="str">
        <f>IFERROR(INDEX(menu_items!$C:$C,MATCH(F1794,menu_items!$A:$A,0)),"Unknown value")</f>
        <v>Italian</v>
      </c>
      <c r="I1794" s="5">
        <f>IFERROR(INDEX(menu_items!$D:$D,MATCH(F1794,menu_items!$A:$A,0)),0)</f>
        <v>19.95</v>
      </c>
      <c r="J1794" t="str">
        <f t="shared" si="140"/>
        <v>Sat</v>
      </c>
      <c r="K1794">
        <f t="shared" si="141"/>
        <v>14</v>
      </c>
      <c r="L1794" t="str">
        <f t="shared" si="142"/>
        <v>Jan</v>
      </c>
      <c r="M1794">
        <v>13</v>
      </c>
      <c r="N1794">
        <f t="shared" ref="N1794:N1857" si="143">COUNTIF($B:$B,B1794)</f>
        <v>12</v>
      </c>
      <c r="O1794" s="5">
        <f t="shared" ref="O1794:O1857" si="144">SUMIF($B:$B,B1794,$I:$I)</f>
        <v>144.70000000000002</v>
      </c>
    </row>
    <row r="1795" spans="1:15" x14ac:dyDescent="0.25">
      <c r="A1795">
        <v>1816</v>
      </c>
      <c r="B1795">
        <v>801</v>
      </c>
      <c r="C1795">
        <f>IF(COUNTIF($B$2:B1795,B1795)=1,1,0)</f>
        <v>0</v>
      </c>
      <c r="D1795" s="1">
        <v>44940</v>
      </c>
      <c r="E1795" s="2">
        <v>0.549224537037037</v>
      </c>
      <c r="F1795">
        <v>123</v>
      </c>
      <c r="G1795" t="str">
        <f>IFERROR(INDEX(menu_items!$B:$B,MATCH(F1795,menu_items!$A:$A,0)),"Unknown value")</f>
        <v>Chips &amp; Guacamole</v>
      </c>
      <c r="H1795" t="str">
        <f>IFERROR(INDEX(menu_items!$C:$C,MATCH(F1795,menu_items!$A:$A,0)),"Unknown value")</f>
        <v>Mexican</v>
      </c>
      <c r="I1795" s="5">
        <f>IFERROR(INDEX(menu_items!$D:$D,MATCH(F1795,menu_items!$A:$A,0)),0)</f>
        <v>9</v>
      </c>
      <c r="J1795" t="str">
        <f t="shared" si="140"/>
        <v>Sat</v>
      </c>
      <c r="K1795">
        <f t="shared" si="141"/>
        <v>14</v>
      </c>
      <c r="L1795" t="str">
        <f t="shared" si="142"/>
        <v>Jan</v>
      </c>
      <c r="M1795">
        <v>13</v>
      </c>
      <c r="N1795">
        <f t="shared" si="143"/>
        <v>12</v>
      </c>
      <c r="O1795" s="5">
        <f t="shared" si="144"/>
        <v>144.70000000000002</v>
      </c>
    </row>
    <row r="1796" spans="1:15" x14ac:dyDescent="0.25">
      <c r="A1796">
        <v>1817</v>
      </c>
      <c r="B1796">
        <v>801</v>
      </c>
      <c r="C1796">
        <f>IF(COUNTIF($B$2:B1796,B1796)=1,1,0)</f>
        <v>0</v>
      </c>
      <c r="D1796" s="1">
        <v>44940</v>
      </c>
      <c r="E1796" s="2">
        <v>0.549224537037037</v>
      </c>
      <c r="F1796">
        <v>106</v>
      </c>
      <c r="G1796" t="str">
        <f>IFERROR(INDEX(menu_items!$B:$B,MATCH(F1796,menu_items!$A:$A,0)),"Unknown value")</f>
        <v>French Fries</v>
      </c>
      <c r="H1796" t="str">
        <f>IFERROR(INDEX(menu_items!$C:$C,MATCH(F1796,menu_items!$A:$A,0)),"Unknown value")</f>
        <v>American</v>
      </c>
      <c r="I1796" s="5">
        <f>IFERROR(INDEX(menu_items!$D:$D,MATCH(F1796,menu_items!$A:$A,0)),0)</f>
        <v>7</v>
      </c>
      <c r="J1796" t="str">
        <f t="shared" si="140"/>
        <v>Sat</v>
      </c>
      <c r="K1796">
        <f t="shared" si="141"/>
        <v>14</v>
      </c>
      <c r="L1796" t="str">
        <f t="shared" si="142"/>
        <v>Jan</v>
      </c>
      <c r="M1796">
        <v>13</v>
      </c>
      <c r="N1796">
        <f t="shared" si="143"/>
        <v>12</v>
      </c>
      <c r="O1796" s="5">
        <f t="shared" si="144"/>
        <v>144.70000000000002</v>
      </c>
    </row>
    <row r="1797" spans="1:15" x14ac:dyDescent="0.25">
      <c r="A1797">
        <v>1818</v>
      </c>
      <c r="B1797">
        <v>802</v>
      </c>
      <c r="C1797">
        <f>IF(COUNTIF($B$2:B1797,B1797)=1,1,0)</f>
        <v>1</v>
      </c>
      <c r="D1797" s="1">
        <v>44940</v>
      </c>
      <c r="E1797" s="2">
        <v>0.5581828703703704</v>
      </c>
      <c r="F1797">
        <v>103</v>
      </c>
      <c r="G1797" t="str">
        <f>IFERROR(INDEX(menu_items!$B:$B,MATCH(F1797,menu_items!$A:$A,0)),"Unknown value")</f>
        <v>Hot Dog</v>
      </c>
      <c r="H1797" t="str">
        <f>IFERROR(INDEX(menu_items!$C:$C,MATCH(F1797,menu_items!$A:$A,0)),"Unknown value")</f>
        <v>American</v>
      </c>
      <c r="I1797" s="5">
        <f>IFERROR(INDEX(menu_items!$D:$D,MATCH(F1797,menu_items!$A:$A,0)),0)</f>
        <v>9</v>
      </c>
      <c r="J1797" t="str">
        <f t="shared" si="140"/>
        <v>Sat</v>
      </c>
      <c r="K1797">
        <f t="shared" si="141"/>
        <v>14</v>
      </c>
      <c r="L1797" t="str">
        <f t="shared" si="142"/>
        <v>Jan</v>
      </c>
      <c r="M1797">
        <v>13</v>
      </c>
      <c r="N1797">
        <f t="shared" si="143"/>
        <v>2</v>
      </c>
      <c r="O1797" s="5">
        <f t="shared" si="144"/>
        <v>26.95</v>
      </c>
    </row>
    <row r="1798" spans="1:15" x14ac:dyDescent="0.25">
      <c r="A1798">
        <v>1819</v>
      </c>
      <c r="B1798">
        <v>802</v>
      </c>
      <c r="C1798">
        <f>IF(COUNTIF($B$2:B1798,B1798)=1,1,0)</f>
        <v>0</v>
      </c>
      <c r="D1798" s="1">
        <v>44940</v>
      </c>
      <c r="E1798" s="2">
        <v>0.5581828703703704</v>
      </c>
      <c r="F1798">
        <v>109</v>
      </c>
      <c r="G1798" t="str">
        <f>IFERROR(INDEX(menu_items!$B:$B,MATCH(F1798,menu_items!$A:$A,0)),"Unknown value")</f>
        <v>Korean Beef Bowl</v>
      </c>
      <c r="H1798" t="str">
        <f>IFERROR(INDEX(menu_items!$C:$C,MATCH(F1798,menu_items!$A:$A,0)),"Unknown value")</f>
        <v>Asian</v>
      </c>
      <c r="I1798" s="5">
        <f>IFERROR(INDEX(menu_items!$D:$D,MATCH(F1798,menu_items!$A:$A,0)),0)</f>
        <v>17.95</v>
      </c>
      <c r="J1798" t="str">
        <f t="shared" si="140"/>
        <v>Sat</v>
      </c>
      <c r="K1798">
        <f t="shared" si="141"/>
        <v>14</v>
      </c>
      <c r="L1798" t="str">
        <f t="shared" si="142"/>
        <v>Jan</v>
      </c>
      <c r="M1798">
        <v>13</v>
      </c>
      <c r="N1798">
        <f t="shared" si="143"/>
        <v>2</v>
      </c>
      <c r="O1798" s="5">
        <f t="shared" si="144"/>
        <v>26.95</v>
      </c>
    </row>
    <row r="1799" spans="1:15" x14ac:dyDescent="0.25">
      <c r="A1799">
        <v>1820</v>
      </c>
      <c r="B1799">
        <v>803</v>
      </c>
      <c r="C1799">
        <f>IF(COUNTIF($B$2:B1799,B1799)=1,1,0)</f>
        <v>1</v>
      </c>
      <c r="D1799" s="1">
        <v>44940</v>
      </c>
      <c r="E1799" s="2">
        <v>0.56795138888888885</v>
      </c>
      <c r="F1799">
        <v>117</v>
      </c>
      <c r="G1799" t="str">
        <f>IFERROR(INDEX(menu_items!$B:$B,MATCH(F1799,menu_items!$A:$A,0)),"Unknown value")</f>
        <v>Chicken Burrito</v>
      </c>
      <c r="H1799" t="str">
        <f>IFERROR(INDEX(menu_items!$C:$C,MATCH(F1799,menu_items!$A:$A,0)),"Unknown value")</f>
        <v>Mexican</v>
      </c>
      <c r="I1799" s="5">
        <f>IFERROR(INDEX(menu_items!$D:$D,MATCH(F1799,menu_items!$A:$A,0)),0)</f>
        <v>12.95</v>
      </c>
      <c r="J1799" t="str">
        <f t="shared" si="140"/>
        <v>Sat</v>
      </c>
      <c r="K1799">
        <f t="shared" si="141"/>
        <v>14</v>
      </c>
      <c r="L1799" t="str">
        <f t="shared" si="142"/>
        <v>Jan</v>
      </c>
      <c r="M1799">
        <v>13</v>
      </c>
      <c r="N1799">
        <f t="shared" si="143"/>
        <v>1</v>
      </c>
      <c r="O1799" s="5">
        <f t="shared" si="144"/>
        <v>12.95</v>
      </c>
    </row>
    <row r="1800" spans="1:15" x14ac:dyDescent="0.25">
      <c r="A1800">
        <v>1821</v>
      </c>
      <c r="B1800">
        <v>804</v>
      </c>
      <c r="C1800">
        <f>IF(COUNTIF($B$2:B1800,B1800)=1,1,0)</f>
        <v>1</v>
      </c>
      <c r="D1800" s="1">
        <v>44940</v>
      </c>
      <c r="E1800" s="2">
        <v>0.57084490740740745</v>
      </c>
      <c r="F1800">
        <v>119</v>
      </c>
      <c r="G1800" t="str">
        <f>IFERROR(INDEX(menu_items!$B:$B,MATCH(F1800,menu_items!$A:$A,0)),"Unknown value")</f>
        <v>Chicken Torta</v>
      </c>
      <c r="H1800" t="str">
        <f>IFERROR(INDEX(menu_items!$C:$C,MATCH(F1800,menu_items!$A:$A,0)),"Unknown value")</f>
        <v>Mexican</v>
      </c>
      <c r="I1800" s="5">
        <f>IFERROR(INDEX(menu_items!$D:$D,MATCH(F1800,menu_items!$A:$A,0)),0)</f>
        <v>11.95</v>
      </c>
      <c r="J1800" t="str">
        <f t="shared" si="140"/>
        <v>Sat</v>
      </c>
      <c r="K1800">
        <f t="shared" si="141"/>
        <v>14</v>
      </c>
      <c r="L1800" t="str">
        <f t="shared" si="142"/>
        <v>Jan</v>
      </c>
      <c r="M1800">
        <v>13</v>
      </c>
      <c r="N1800">
        <f t="shared" si="143"/>
        <v>1</v>
      </c>
      <c r="O1800" s="5">
        <f t="shared" si="144"/>
        <v>11.95</v>
      </c>
    </row>
    <row r="1801" spans="1:15" x14ac:dyDescent="0.25">
      <c r="A1801">
        <v>1822</v>
      </c>
      <c r="B1801">
        <v>805</v>
      </c>
      <c r="C1801">
        <f>IF(COUNTIF($B$2:B1801,B1801)=1,1,0)</f>
        <v>1</v>
      </c>
      <c r="D1801" s="1">
        <v>44940</v>
      </c>
      <c r="E1801" s="2">
        <v>0.58879629629629626</v>
      </c>
      <c r="F1801">
        <v>107</v>
      </c>
      <c r="G1801" t="str">
        <f>IFERROR(INDEX(menu_items!$B:$B,MATCH(F1801,menu_items!$A:$A,0)),"Unknown value")</f>
        <v>Orange Chicken</v>
      </c>
      <c r="H1801" t="str">
        <f>IFERROR(INDEX(menu_items!$C:$C,MATCH(F1801,menu_items!$A:$A,0)),"Unknown value")</f>
        <v>Asian</v>
      </c>
      <c r="I1801" s="5">
        <f>IFERROR(INDEX(menu_items!$D:$D,MATCH(F1801,menu_items!$A:$A,0)),0)</f>
        <v>16.5</v>
      </c>
      <c r="J1801" t="str">
        <f t="shared" si="140"/>
        <v>Sat</v>
      </c>
      <c r="K1801">
        <f t="shared" si="141"/>
        <v>14</v>
      </c>
      <c r="L1801" t="str">
        <f t="shared" si="142"/>
        <v>Jan</v>
      </c>
      <c r="M1801">
        <v>14</v>
      </c>
      <c r="N1801">
        <f t="shared" si="143"/>
        <v>2</v>
      </c>
      <c r="O1801" s="5">
        <f t="shared" si="144"/>
        <v>34.450000000000003</v>
      </c>
    </row>
    <row r="1802" spans="1:15" x14ac:dyDescent="0.25">
      <c r="A1802">
        <v>1823</v>
      </c>
      <c r="B1802">
        <v>805</v>
      </c>
      <c r="C1802">
        <f>IF(COUNTIF($B$2:B1802,B1802)=1,1,0)</f>
        <v>0</v>
      </c>
      <c r="D1802" s="1">
        <v>44940</v>
      </c>
      <c r="E1802" s="2">
        <v>0.58879629629629626</v>
      </c>
      <c r="F1802">
        <v>125</v>
      </c>
      <c r="G1802" t="str">
        <f>IFERROR(INDEX(menu_items!$B:$B,MATCH(F1802,menu_items!$A:$A,0)),"Unknown value")</f>
        <v>Spaghetti &amp; Meatballs</v>
      </c>
      <c r="H1802" t="str">
        <f>IFERROR(INDEX(menu_items!$C:$C,MATCH(F1802,menu_items!$A:$A,0)),"Unknown value")</f>
        <v>Italian</v>
      </c>
      <c r="I1802" s="5">
        <f>IFERROR(INDEX(menu_items!$D:$D,MATCH(F1802,menu_items!$A:$A,0)),0)</f>
        <v>17.95</v>
      </c>
      <c r="J1802" t="str">
        <f t="shared" si="140"/>
        <v>Sat</v>
      </c>
      <c r="K1802">
        <f t="shared" si="141"/>
        <v>14</v>
      </c>
      <c r="L1802" t="str">
        <f t="shared" si="142"/>
        <v>Jan</v>
      </c>
      <c r="M1802">
        <v>14</v>
      </c>
      <c r="N1802">
        <f t="shared" si="143"/>
        <v>2</v>
      </c>
      <c r="O1802" s="5">
        <f t="shared" si="144"/>
        <v>34.450000000000003</v>
      </c>
    </row>
    <row r="1803" spans="1:15" x14ac:dyDescent="0.25">
      <c r="A1803">
        <v>1824</v>
      </c>
      <c r="B1803">
        <v>806</v>
      </c>
      <c r="C1803">
        <f>IF(COUNTIF($B$2:B1803,B1803)=1,1,0)</f>
        <v>1</v>
      </c>
      <c r="D1803" s="1">
        <v>44940</v>
      </c>
      <c r="E1803" s="2">
        <v>0.59192129629629631</v>
      </c>
      <c r="F1803">
        <v>101</v>
      </c>
      <c r="G1803" t="str">
        <f>IFERROR(INDEX(menu_items!$B:$B,MATCH(F1803,menu_items!$A:$A,0)),"Unknown value")</f>
        <v>Hamburger</v>
      </c>
      <c r="H1803" t="str">
        <f>IFERROR(INDEX(menu_items!$C:$C,MATCH(F1803,menu_items!$A:$A,0)),"Unknown value")</f>
        <v>American</v>
      </c>
      <c r="I1803" s="5">
        <f>IFERROR(INDEX(menu_items!$D:$D,MATCH(F1803,menu_items!$A:$A,0)),0)</f>
        <v>12.95</v>
      </c>
      <c r="J1803" t="str">
        <f t="shared" si="140"/>
        <v>Sat</v>
      </c>
      <c r="K1803">
        <f t="shared" si="141"/>
        <v>14</v>
      </c>
      <c r="L1803" t="str">
        <f t="shared" si="142"/>
        <v>Jan</v>
      </c>
      <c r="M1803">
        <v>14</v>
      </c>
      <c r="N1803">
        <f t="shared" si="143"/>
        <v>1</v>
      </c>
      <c r="O1803" s="5">
        <f t="shared" si="144"/>
        <v>12.95</v>
      </c>
    </row>
    <row r="1804" spans="1:15" x14ac:dyDescent="0.25">
      <c r="A1804">
        <v>1825</v>
      </c>
      <c r="B1804">
        <v>807</v>
      </c>
      <c r="C1804">
        <f>IF(COUNTIF($B$2:B1804,B1804)=1,1,0)</f>
        <v>1</v>
      </c>
      <c r="D1804" s="1">
        <v>44940</v>
      </c>
      <c r="E1804" s="2">
        <v>0.59408564814814813</v>
      </c>
      <c r="F1804">
        <v>107</v>
      </c>
      <c r="G1804" t="str">
        <f>IFERROR(INDEX(menu_items!$B:$B,MATCH(F1804,menu_items!$A:$A,0)),"Unknown value")</f>
        <v>Orange Chicken</v>
      </c>
      <c r="H1804" t="str">
        <f>IFERROR(INDEX(menu_items!$C:$C,MATCH(F1804,menu_items!$A:$A,0)),"Unknown value")</f>
        <v>Asian</v>
      </c>
      <c r="I1804" s="5">
        <f>IFERROR(INDEX(menu_items!$D:$D,MATCH(F1804,menu_items!$A:$A,0)),0)</f>
        <v>16.5</v>
      </c>
      <c r="J1804" t="str">
        <f t="shared" si="140"/>
        <v>Sat</v>
      </c>
      <c r="K1804">
        <f t="shared" si="141"/>
        <v>14</v>
      </c>
      <c r="L1804" t="str">
        <f t="shared" si="142"/>
        <v>Jan</v>
      </c>
      <c r="M1804">
        <v>14</v>
      </c>
      <c r="N1804">
        <f t="shared" si="143"/>
        <v>1</v>
      </c>
      <c r="O1804" s="5">
        <f t="shared" si="144"/>
        <v>16.5</v>
      </c>
    </row>
    <row r="1805" spans="1:15" x14ac:dyDescent="0.25">
      <c r="A1805">
        <v>1826</v>
      </c>
      <c r="B1805">
        <v>808</v>
      </c>
      <c r="C1805">
        <f>IF(COUNTIF($B$2:B1805,B1805)=1,1,0)</f>
        <v>1</v>
      </c>
      <c r="D1805" s="1">
        <v>44940</v>
      </c>
      <c r="E1805" s="2">
        <v>0.59412037037037035</v>
      </c>
      <c r="F1805">
        <v>118</v>
      </c>
      <c r="G1805" t="str">
        <f>IFERROR(INDEX(menu_items!$B:$B,MATCH(F1805,menu_items!$A:$A,0)),"Unknown value")</f>
        <v>Steak Burrito</v>
      </c>
      <c r="H1805" t="str">
        <f>IFERROR(INDEX(menu_items!$C:$C,MATCH(F1805,menu_items!$A:$A,0)),"Unknown value")</f>
        <v>Mexican</v>
      </c>
      <c r="I1805" s="5">
        <f>IFERROR(INDEX(menu_items!$D:$D,MATCH(F1805,menu_items!$A:$A,0)),0)</f>
        <v>14.95</v>
      </c>
      <c r="J1805" t="str">
        <f t="shared" si="140"/>
        <v>Sat</v>
      </c>
      <c r="K1805">
        <f t="shared" si="141"/>
        <v>14</v>
      </c>
      <c r="L1805" t="str">
        <f t="shared" si="142"/>
        <v>Jan</v>
      </c>
      <c r="M1805">
        <v>14</v>
      </c>
      <c r="N1805">
        <f t="shared" si="143"/>
        <v>1</v>
      </c>
      <c r="O1805" s="5">
        <f t="shared" si="144"/>
        <v>14.95</v>
      </c>
    </row>
    <row r="1806" spans="1:15" x14ac:dyDescent="0.25">
      <c r="A1806">
        <v>1827</v>
      </c>
      <c r="B1806">
        <v>809</v>
      </c>
      <c r="C1806">
        <f>IF(COUNTIF($B$2:B1806,B1806)=1,1,0)</f>
        <v>1</v>
      </c>
      <c r="D1806" s="1">
        <v>44940</v>
      </c>
      <c r="E1806" s="2">
        <v>0.60158564814814819</v>
      </c>
      <c r="F1806">
        <v>109</v>
      </c>
      <c r="G1806" t="str">
        <f>IFERROR(INDEX(menu_items!$B:$B,MATCH(F1806,menu_items!$A:$A,0)),"Unknown value")</f>
        <v>Korean Beef Bowl</v>
      </c>
      <c r="H1806" t="str">
        <f>IFERROR(INDEX(menu_items!$C:$C,MATCH(F1806,menu_items!$A:$A,0)),"Unknown value")</f>
        <v>Asian</v>
      </c>
      <c r="I1806" s="5">
        <f>IFERROR(INDEX(menu_items!$D:$D,MATCH(F1806,menu_items!$A:$A,0)),0)</f>
        <v>17.95</v>
      </c>
      <c r="J1806" t="str">
        <f t="shared" si="140"/>
        <v>Sat</v>
      </c>
      <c r="K1806">
        <f t="shared" si="141"/>
        <v>14</v>
      </c>
      <c r="L1806" t="str">
        <f t="shared" si="142"/>
        <v>Jan</v>
      </c>
      <c r="M1806">
        <v>14</v>
      </c>
      <c r="N1806">
        <f t="shared" si="143"/>
        <v>1</v>
      </c>
      <c r="O1806" s="5">
        <f t="shared" si="144"/>
        <v>17.95</v>
      </c>
    </row>
    <row r="1807" spans="1:15" x14ac:dyDescent="0.25">
      <c r="A1807">
        <v>1828</v>
      </c>
      <c r="B1807">
        <v>810</v>
      </c>
      <c r="C1807">
        <f>IF(COUNTIF($B$2:B1807,B1807)=1,1,0)</f>
        <v>1</v>
      </c>
      <c r="D1807" s="1">
        <v>44940</v>
      </c>
      <c r="E1807" s="2">
        <v>0.61701388888888886</v>
      </c>
      <c r="F1807">
        <v>127</v>
      </c>
      <c r="G1807" t="str">
        <f>IFERROR(INDEX(menu_items!$B:$B,MATCH(F1807,menu_items!$A:$A,0)),"Unknown value")</f>
        <v>Meat Lasagna</v>
      </c>
      <c r="H1807" t="str">
        <f>IFERROR(INDEX(menu_items!$C:$C,MATCH(F1807,menu_items!$A:$A,0)),"Unknown value")</f>
        <v>Italian</v>
      </c>
      <c r="I1807" s="5">
        <f>IFERROR(INDEX(menu_items!$D:$D,MATCH(F1807,menu_items!$A:$A,0)),0)</f>
        <v>17.95</v>
      </c>
      <c r="J1807" t="str">
        <f t="shared" si="140"/>
        <v>Sat</v>
      </c>
      <c r="K1807">
        <f t="shared" si="141"/>
        <v>14</v>
      </c>
      <c r="L1807" t="str">
        <f t="shared" si="142"/>
        <v>Jan</v>
      </c>
      <c r="M1807">
        <v>14</v>
      </c>
      <c r="N1807">
        <f t="shared" si="143"/>
        <v>1</v>
      </c>
      <c r="O1807" s="5">
        <f t="shared" si="144"/>
        <v>17.95</v>
      </c>
    </row>
    <row r="1808" spans="1:15" x14ac:dyDescent="0.25">
      <c r="A1808">
        <v>1829</v>
      </c>
      <c r="B1808">
        <v>811</v>
      </c>
      <c r="C1808">
        <f>IF(COUNTIF($B$2:B1808,B1808)=1,1,0)</f>
        <v>1</v>
      </c>
      <c r="D1808" s="1">
        <v>44940</v>
      </c>
      <c r="E1808" s="2">
        <v>0.61731481481481476</v>
      </c>
      <c r="F1808">
        <v>132</v>
      </c>
      <c r="G1808" t="str">
        <f>IFERROR(INDEX(menu_items!$B:$B,MATCH(F1808,menu_items!$A:$A,0)),"Unknown value")</f>
        <v>Eggplant Parmesan</v>
      </c>
      <c r="H1808" t="str">
        <f>IFERROR(INDEX(menu_items!$C:$C,MATCH(F1808,menu_items!$A:$A,0)),"Unknown value")</f>
        <v>Italian</v>
      </c>
      <c r="I1808" s="5">
        <f>IFERROR(INDEX(menu_items!$D:$D,MATCH(F1808,menu_items!$A:$A,0)),0)</f>
        <v>16.95</v>
      </c>
      <c r="J1808" t="str">
        <f t="shared" si="140"/>
        <v>Sat</v>
      </c>
      <c r="K1808">
        <f t="shared" si="141"/>
        <v>14</v>
      </c>
      <c r="L1808" t="str">
        <f t="shared" si="142"/>
        <v>Jan</v>
      </c>
      <c r="M1808">
        <v>14</v>
      </c>
      <c r="N1808">
        <f t="shared" si="143"/>
        <v>1</v>
      </c>
      <c r="O1808" s="5">
        <f t="shared" si="144"/>
        <v>16.95</v>
      </c>
    </row>
    <row r="1809" spans="1:15" x14ac:dyDescent="0.25">
      <c r="A1809">
        <v>1830</v>
      </c>
      <c r="B1809">
        <v>812</v>
      </c>
      <c r="C1809">
        <f>IF(COUNTIF($B$2:B1809,B1809)=1,1,0)</f>
        <v>1</v>
      </c>
      <c r="D1809" s="1">
        <v>44940</v>
      </c>
      <c r="E1809" s="2">
        <v>0.65121527777777777</v>
      </c>
      <c r="F1809">
        <v>116</v>
      </c>
      <c r="G1809" t="str">
        <f>IFERROR(INDEX(menu_items!$B:$B,MATCH(F1809,menu_items!$A:$A,0)),"Unknown value")</f>
        <v>Steak Tacos</v>
      </c>
      <c r="H1809" t="str">
        <f>IFERROR(INDEX(menu_items!$C:$C,MATCH(F1809,menu_items!$A:$A,0)),"Unknown value")</f>
        <v>Mexican</v>
      </c>
      <c r="I1809" s="5">
        <f>IFERROR(INDEX(menu_items!$D:$D,MATCH(F1809,menu_items!$A:$A,0)),0)</f>
        <v>13.95</v>
      </c>
      <c r="J1809" t="str">
        <f t="shared" si="140"/>
        <v>Sat</v>
      </c>
      <c r="K1809">
        <f t="shared" si="141"/>
        <v>14</v>
      </c>
      <c r="L1809" t="str">
        <f t="shared" si="142"/>
        <v>Jan</v>
      </c>
      <c r="M1809">
        <v>15</v>
      </c>
      <c r="N1809">
        <f t="shared" si="143"/>
        <v>2</v>
      </c>
      <c r="O1809" s="5">
        <f t="shared" si="144"/>
        <v>28.9</v>
      </c>
    </row>
    <row r="1810" spans="1:15" x14ac:dyDescent="0.25">
      <c r="A1810">
        <v>1831</v>
      </c>
      <c r="B1810">
        <v>812</v>
      </c>
      <c r="C1810">
        <f>IF(COUNTIF($B$2:B1810,B1810)=1,1,0)</f>
        <v>0</v>
      </c>
      <c r="D1810" s="1">
        <v>44940</v>
      </c>
      <c r="E1810" s="2">
        <v>0.65121527777777777</v>
      </c>
      <c r="F1810">
        <v>112</v>
      </c>
      <c r="G1810" t="str">
        <f>IFERROR(INDEX(menu_items!$B:$B,MATCH(F1810,menu_items!$A:$A,0)),"Unknown value")</f>
        <v>Salmon Roll</v>
      </c>
      <c r="H1810" t="str">
        <f>IFERROR(INDEX(menu_items!$C:$C,MATCH(F1810,menu_items!$A:$A,0)),"Unknown value")</f>
        <v>Asian</v>
      </c>
      <c r="I1810" s="5">
        <f>IFERROR(INDEX(menu_items!$D:$D,MATCH(F1810,menu_items!$A:$A,0)),0)</f>
        <v>14.95</v>
      </c>
      <c r="J1810" t="str">
        <f t="shared" si="140"/>
        <v>Sat</v>
      </c>
      <c r="K1810">
        <f t="shared" si="141"/>
        <v>14</v>
      </c>
      <c r="L1810" t="str">
        <f t="shared" si="142"/>
        <v>Jan</v>
      </c>
      <c r="M1810">
        <v>15</v>
      </c>
      <c r="N1810">
        <f t="shared" si="143"/>
        <v>2</v>
      </c>
      <c r="O1810" s="5">
        <f t="shared" si="144"/>
        <v>28.9</v>
      </c>
    </row>
    <row r="1811" spans="1:15" x14ac:dyDescent="0.25">
      <c r="A1811">
        <v>1832</v>
      </c>
      <c r="B1811">
        <v>813</v>
      </c>
      <c r="C1811">
        <f>IF(COUNTIF($B$2:B1811,B1811)=1,1,0)</f>
        <v>1</v>
      </c>
      <c r="D1811" s="1">
        <v>44940</v>
      </c>
      <c r="E1811" s="2">
        <v>0.67325231481481485</v>
      </c>
      <c r="F1811">
        <v>102</v>
      </c>
      <c r="G1811" t="str">
        <f>IFERROR(INDEX(menu_items!$B:$B,MATCH(F1811,menu_items!$A:$A,0)),"Unknown value")</f>
        <v>Cheeseburger</v>
      </c>
      <c r="H1811" t="str">
        <f>IFERROR(INDEX(menu_items!$C:$C,MATCH(F1811,menu_items!$A:$A,0)),"Unknown value")</f>
        <v>American</v>
      </c>
      <c r="I1811" s="5">
        <f>IFERROR(INDEX(menu_items!$D:$D,MATCH(F1811,menu_items!$A:$A,0)),0)</f>
        <v>13.95</v>
      </c>
      <c r="J1811" t="str">
        <f t="shared" si="140"/>
        <v>Sat</v>
      </c>
      <c r="K1811">
        <f t="shared" si="141"/>
        <v>14</v>
      </c>
      <c r="L1811" t="str">
        <f t="shared" si="142"/>
        <v>Jan</v>
      </c>
      <c r="M1811">
        <v>16</v>
      </c>
      <c r="N1811">
        <f t="shared" si="143"/>
        <v>2</v>
      </c>
      <c r="O1811" s="5">
        <f t="shared" si="144"/>
        <v>20.95</v>
      </c>
    </row>
    <row r="1812" spans="1:15" x14ac:dyDescent="0.25">
      <c r="A1812">
        <v>1833</v>
      </c>
      <c r="B1812">
        <v>813</v>
      </c>
      <c r="C1812">
        <f>IF(COUNTIF($B$2:B1812,B1812)=1,1,0)</f>
        <v>0</v>
      </c>
      <c r="D1812" s="1">
        <v>44940</v>
      </c>
      <c r="E1812" s="2">
        <v>0.67325231481481485</v>
      </c>
      <c r="F1812">
        <v>105</v>
      </c>
      <c r="G1812" t="str">
        <f>IFERROR(INDEX(menu_items!$B:$B,MATCH(F1812,menu_items!$A:$A,0)),"Unknown value")</f>
        <v>Mac &amp; Cheese</v>
      </c>
      <c r="H1812" t="str">
        <f>IFERROR(INDEX(menu_items!$C:$C,MATCH(F1812,menu_items!$A:$A,0)),"Unknown value")</f>
        <v>American</v>
      </c>
      <c r="I1812" s="5">
        <f>IFERROR(INDEX(menu_items!$D:$D,MATCH(F1812,menu_items!$A:$A,0)),0)</f>
        <v>7</v>
      </c>
      <c r="J1812" t="str">
        <f t="shared" si="140"/>
        <v>Sat</v>
      </c>
      <c r="K1812">
        <f t="shared" si="141"/>
        <v>14</v>
      </c>
      <c r="L1812" t="str">
        <f t="shared" si="142"/>
        <v>Jan</v>
      </c>
      <c r="M1812">
        <v>16</v>
      </c>
      <c r="N1812">
        <f t="shared" si="143"/>
        <v>2</v>
      </c>
      <c r="O1812" s="5">
        <f t="shared" si="144"/>
        <v>20.95</v>
      </c>
    </row>
    <row r="1813" spans="1:15" x14ac:dyDescent="0.25">
      <c r="A1813">
        <v>1834</v>
      </c>
      <c r="B1813">
        <v>814</v>
      </c>
      <c r="C1813">
        <f>IF(COUNTIF($B$2:B1813,B1813)=1,1,0)</f>
        <v>1</v>
      </c>
      <c r="D1813" s="1">
        <v>44940</v>
      </c>
      <c r="E1813" s="2">
        <v>0.68151620370370369</v>
      </c>
      <c r="F1813">
        <v>108</v>
      </c>
      <c r="G1813" t="str">
        <f>IFERROR(INDEX(menu_items!$B:$B,MATCH(F1813,menu_items!$A:$A,0)),"Unknown value")</f>
        <v>Tofu Pad Thai</v>
      </c>
      <c r="H1813" t="str">
        <f>IFERROR(INDEX(menu_items!$C:$C,MATCH(F1813,menu_items!$A:$A,0)),"Unknown value")</f>
        <v>Asian</v>
      </c>
      <c r="I1813" s="5">
        <f>IFERROR(INDEX(menu_items!$D:$D,MATCH(F1813,menu_items!$A:$A,0)),0)</f>
        <v>14.5</v>
      </c>
      <c r="J1813" t="str">
        <f t="shared" si="140"/>
        <v>Sat</v>
      </c>
      <c r="K1813">
        <f t="shared" si="141"/>
        <v>14</v>
      </c>
      <c r="L1813" t="str">
        <f t="shared" si="142"/>
        <v>Jan</v>
      </c>
      <c r="M1813">
        <v>16</v>
      </c>
      <c r="N1813">
        <f t="shared" si="143"/>
        <v>2</v>
      </c>
      <c r="O1813" s="5">
        <f t="shared" si="144"/>
        <v>31.45</v>
      </c>
    </row>
    <row r="1814" spans="1:15" x14ac:dyDescent="0.25">
      <c r="A1814">
        <v>1835</v>
      </c>
      <c r="B1814">
        <v>814</v>
      </c>
      <c r="C1814">
        <f>IF(COUNTIF($B$2:B1814,B1814)=1,1,0)</f>
        <v>0</v>
      </c>
      <c r="D1814" s="1">
        <v>44940</v>
      </c>
      <c r="E1814" s="2">
        <v>0.68151620370370369</v>
      </c>
      <c r="F1814">
        <v>132</v>
      </c>
      <c r="G1814" t="str">
        <f>IFERROR(INDEX(menu_items!$B:$B,MATCH(F1814,menu_items!$A:$A,0)),"Unknown value")</f>
        <v>Eggplant Parmesan</v>
      </c>
      <c r="H1814" t="str">
        <f>IFERROR(INDEX(menu_items!$C:$C,MATCH(F1814,menu_items!$A:$A,0)),"Unknown value")</f>
        <v>Italian</v>
      </c>
      <c r="I1814" s="5">
        <f>IFERROR(INDEX(menu_items!$D:$D,MATCH(F1814,menu_items!$A:$A,0)),0)</f>
        <v>16.95</v>
      </c>
      <c r="J1814" t="str">
        <f t="shared" si="140"/>
        <v>Sat</v>
      </c>
      <c r="K1814">
        <f t="shared" si="141"/>
        <v>14</v>
      </c>
      <c r="L1814" t="str">
        <f t="shared" si="142"/>
        <v>Jan</v>
      </c>
      <c r="M1814">
        <v>16</v>
      </c>
      <c r="N1814">
        <f t="shared" si="143"/>
        <v>2</v>
      </c>
      <c r="O1814" s="5">
        <f t="shared" si="144"/>
        <v>31.45</v>
      </c>
    </row>
    <row r="1815" spans="1:15" x14ac:dyDescent="0.25">
      <c r="A1815">
        <v>1836</v>
      </c>
      <c r="B1815">
        <v>815</v>
      </c>
      <c r="C1815">
        <f>IF(COUNTIF($B$2:B1815,B1815)=1,1,0)</f>
        <v>1</v>
      </c>
      <c r="D1815" s="1">
        <v>44940</v>
      </c>
      <c r="E1815" s="2">
        <v>0.69305555555555554</v>
      </c>
      <c r="F1815">
        <v>111</v>
      </c>
      <c r="G1815" t="str">
        <f>IFERROR(INDEX(menu_items!$B:$B,MATCH(F1815,menu_items!$A:$A,0)),"Unknown value")</f>
        <v>California Roll</v>
      </c>
      <c r="H1815" t="str">
        <f>IFERROR(INDEX(menu_items!$C:$C,MATCH(F1815,menu_items!$A:$A,0)),"Unknown value")</f>
        <v>Asian</v>
      </c>
      <c r="I1815" s="5">
        <f>IFERROR(INDEX(menu_items!$D:$D,MATCH(F1815,menu_items!$A:$A,0)),0)</f>
        <v>11.95</v>
      </c>
      <c r="J1815" t="str">
        <f t="shared" si="140"/>
        <v>Sat</v>
      </c>
      <c r="K1815">
        <f t="shared" si="141"/>
        <v>14</v>
      </c>
      <c r="L1815" t="str">
        <f t="shared" si="142"/>
        <v>Jan</v>
      </c>
      <c r="M1815">
        <v>16</v>
      </c>
      <c r="N1815">
        <f t="shared" si="143"/>
        <v>1</v>
      </c>
      <c r="O1815" s="5">
        <f t="shared" si="144"/>
        <v>11.95</v>
      </c>
    </row>
    <row r="1816" spans="1:15" x14ac:dyDescent="0.25">
      <c r="A1816">
        <v>1837</v>
      </c>
      <c r="B1816">
        <v>816</v>
      </c>
      <c r="C1816">
        <f>IF(COUNTIF($B$2:B1816,B1816)=1,1,0)</f>
        <v>1</v>
      </c>
      <c r="D1816" s="1">
        <v>44940</v>
      </c>
      <c r="E1816" s="2">
        <v>0.71120370370370367</v>
      </c>
      <c r="F1816">
        <v>105</v>
      </c>
      <c r="G1816" t="str">
        <f>IFERROR(INDEX(menu_items!$B:$B,MATCH(F1816,menu_items!$A:$A,0)),"Unknown value")</f>
        <v>Mac &amp; Cheese</v>
      </c>
      <c r="H1816" t="str">
        <f>IFERROR(INDEX(menu_items!$C:$C,MATCH(F1816,menu_items!$A:$A,0)),"Unknown value")</f>
        <v>American</v>
      </c>
      <c r="I1816" s="5">
        <f>IFERROR(INDEX(menu_items!$D:$D,MATCH(F1816,menu_items!$A:$A,0)),0)</f>
        <v>7</v>
      </c>
      <c r="J1816" t="str">
        <f t="shared" si="140"/>
        <v>Sat</v>
      </c>
      <c r="K1816">
        <f t="shared" si="141"/>
        <v>14</v>
      </c>
      <c r="L1816" t="str">
        <f t="shared" si="142"/>
        <v>Jan</v>
      </c>
      <c r="M1816">
        <v>17</v>
      </c>
      <c r="N1816">
        <f t="shared" si="143"/>
        <v>2</v>
      </c>
      <c r="O1816" s="5">
        <f t="shared" si="144"/>
        <v>23.95</v>
      </c>
    </row>
    <row r="1817" spans="1:15" x14ac:dyDescent="0.25">
      <c r="A1817">
        <v>1838</v>
      </c>
      <c r="B1817">
        <v>816</v>
      </c>
      <c r="C1817">
        <f>IF(COUNTIF($B$2:B1817,B1817)=1,1,0)</f>
        <v>0</v>
      </c>
      <c r="D1817" s="1">
        <v>44940</v>
      </c>
      <c r="E1817" s="2">
        <v>0.71120370370370367</v>
      </c>
      <c r="F1817">
        <v>132</v>
      </c>
      <c r="G1817" t="str">
        <f>IFERROR(INDEX(menu_items!$B:$B,MATCH(F1817,menu_items!$A:$A,0)),"Unknown value")</f>
        <v>Eggplant Parmesan</v>
      </c>
      <c r="H1817" t="str">
        <f>IFERROR(INDEX(menu_items!$C:$C,MATCH(F1817,menu_items!$A:$A,0)),"Unknown value")</f>
        <v>Italian</v>
      </c>
      <c r="I1817" s="5">
        <f>IFERROR(INDEX(menu_items!$D:$D,MATCH(F1817,menu_items!$A:$A,0)),0)</f>
        <v>16.95</v>
      </c>
      <c r="J1817" t="str">
        <f t="shared" si="140"/>
        <v>Sat</v>
      </c>
      <c r="K1817">
        <f t="shared" si="141"/>
        <v>14</v>
      </c>
      <c r="L1817" t="str">
        <f t="shared" si="142"/>
        <v>Jan</v>
      </c>
      <c r="M1817">
        <v>17</v>
      </c>
      <c r="N1817">
        <f t="shared" si="143"/>
        <v>2</v>
      </c>
      <c r="O1817" s="5">
        <f t="shared" si="144"/>
        <v>23.95</v>
      </c>
    </row>
    <row r="1818" spans="1:15" x14ac:dyDescent="0.25">
      <c r="A1818">
        <v>1839</v>
      </c>
      <c r="B1818">
        <v>817</v>
      </c>
      <c r="C1818">
        <f>IF(COUNTIF($B$2:B1818,B1818)=1,1,0)</f>
        <v>1</v>
      </c>
      <c r="D1818" s="1">
        <v>44940</v>
      </c>
      <c r="E1818" s="2">
        <v>0.7157175925925926</v>
      </c>
      <c r="F1818">
        <v>108</v>
      </c>
      <c r="G1818" t="str">
        <f>IFERROR(INDEX(menu_items!$B:$B,MATCH(F1818,menu_items!$A:$A,0)),"Unknown value")</f>
        <v>Tofu Pad Thai</v>
      </c>
      <c r="H1818" t="str">
        <f>IFERROR(INDEX(menu_items!$C:$C,MATCH(F1818,menu_items!$A:$A,0)),"Unknown value")</f>
        <v>Asian</v>
      </c>
      <c r="I1818" s="5">
        <f>IFERROR(INDEX(menu_items!$D:$D,MATCH(F1818,menu_items!$A:$A,0)),0)</f>
        <v>14.5</v>
      </c>
      <c r="J1818" t="str">
        <f t="shared" si="140"/>
        <v>Sat</v>
      </c>
      <c r="K1818">
        <f t="shared" si="141"/>
        <v>14</v>
      </c>
      <c r="L1818" t="str">
        <f t="shared" si="142"/>
        <v>Jan</v>
      </c>
      <c r="M1818">
        <v>17</v>
      </c>
      <c r="N1818">
        <f t="shared" si="143"/>
        <v>4</v>
      </c>
      <c r="O1818" s="5">
        <f t="shared" si="144"/>
        <v>33.5</v>
      </c>
    </row>
    <row r="1819" spans="1:15" x14ac:dyDescent="0.25">
      <c r="A1819">
        <v>1840</v>
      </c>
      <c r="B1819">
        <v>817</v>
      </c>
      <c r="C1819">
        <f>IF(COUNTIF($B$2:B1819,B1819)=1,1,0)</f>
        <v>0</v>
      </c>
      <c r="D1819" s="1">
        <v>44940</v>
      </c>
      <c r="E1819" s="2">
        <v>0.7157175925925926</v>
      </c>
      <c r="F1819">
        <v>113</v>
      </c>
      <c r="G1819" t="str">
        <f>IFERROR(INDEX(menu_items!$B:$B,MATCH(F1819,menu_items!$A:$A,0)),"Unknown value")</f>
        <v>Edamame</v>
      </c>
      <c r="H1819" t="str">
        <f>IFERROR(INDEX(menu_items!$C:$C,MATCH(F1819,menu_items!$A:$A,0)),"Unknown value")</f>
        <v>Asian</v>
      </c>
      <c r="I1819" s="5">
        <f>IFERROR(INDEX(menu_items!$D:$D,MATCH(F1819,menu_items!$A:$A,0)),0)</f>
        <v>5</v>
      </c>
      <c r="J1819" t="str">
        <f t="shared" si="140"/>
        <v>Sat</v>
      </c>
      <c r="K1819">
        <f t="shared" si="141"/>
        <v>14</v>
      </c>
      <c r="L1819" t="str">
        <f t="shared" si="142"/>
        <v>Jan</v>
      </c>
      <c r="M1819">
        <v>17</v>
      </c>
      <c r="N1819">
        <f t="shared" si="143"/>
        <v>4</v>
      </c>
      <c r="O1819" s="5">
        <f t="shared" si="144"/>
        <v>33.5</v>
      </c>
    </row>
    <row r="1820" spans="1:15" x14ac:dyDescent="0.25">
      <c r="A1820">
        <v>1841</v>
      </c>
      <c r="B1820">
        <v>817</v>
      </c>
      <c r="C1820">
        <f>IF(COUNTIF($B$2:B1820,B1820)=1,1,0)</f>
        <v>0</v>
      </c>
      <c r="D1820" s="1">
        <v>44940</v>
      </c>
      <c r="E1820" s="2">
        <v>0.7157175925925926</v>
      </c>
      <c r="F1820">
        <v>105</v>
      </c>
      <c r="G1820" t="str">
        <f>IFERROR(INDEX(menu_items!$B:$B,MATCH(F1820,menu_items!$A:$A,0)),"Unknown value")</f>
        <v>Mac &amp; Cheese</v>
      </c>
      <c r="H1820" t="str">
        <f>IFERROR(INDEX(menu_items!$C:$C,MATCH(F1820,menu_items!$A:$A,0)),"Unknown value")</f>
        <v>American</v>
      </c>
      <c r="I1820" s="5">
        <f>IFERROR(INDEX(menu_items!$D:$D,MATCH(F1820,menu_items!$A:$A,0)),0)</f>
        <v>7</v>
      </c>
      <c r="J1820" t="str">
        <f t="shared" si="140"/>
        <v>Sat</v>
      </c>
      <c r="K1820">
        <f t="shared" si="141"/>
        <v>14</v>
      </c>
      <c r="L1820" t="str">
        <f t="shared" si="142"/>
        <v>Jan</v>
      </c>
      <c r="M1820">
        <v>17</v>
      </c>
      <c r="N1820">
        <f t="shared" si="143"/>
        <v>4</v>
      </c>
      <c r="O1820" s="5">
        <f t="shared" si="144"/>
        <v>33.5</v>
      </c>
    </row>
    <row r="1821" spans="1:15" x14ac:dyDescent="0.25">
      <c r="A1821">
        <v>1842</v>
      </c>
      <c r="B1821">
        <v>817</v>
      </c>
      <c r="C1821">
        <f>IF(COUNTIF($B$2:B1821,B1821)=1,1,0)</f>
        <v>0</v>
      </c>
      <c r="D1821" s="1">
        <v>44940</v>
      </c>
      <c r="E1821" s="2">
        <v>0.7157175925925926</v>
      </c>
      <c r="F1821">
        <v>106</v>
      </c>
      <c r="G1821" t="str">
        <f>IFERROR(INDEX(menu_items!$B:$B,MATCH(F1821,menu_items!$A:$A,0)),"Unknown value")</f>
        <v>French Fries</v>
      </c>
      <c r="H1821" t="str">
        <f>IFERROR(INDEX(menu_items!$C:$C,MATCH(F1821,menu_items!$A:$A,0)),"Unknown value")</f>
        <v>American</v>
      </c>
      <c r="I1821" s="5">
        <f>IFERROR(INDEX(menu_items!$D:$D,MATCH(F1821,menu_items!$A:$A,0)),0)</f>
        <v>7</v>
      </c>
      <c r="J1821" t="str">
        <f t="shared" si="140"/>
        <v>Sat</v>
      </c>
      <c r="K1821">
        <f t="shared" si="141"/>
        <v>14</v>
      </c>
      <c r="L1821" t="str">
        <f t="shared" si="142"/>
        <v>Jan</v>
      </c>
      <c r="M1821">
        <v>17</v>
      </c>
      <c r="N1821">
        <f t="shared" si="143"/>
        <v>4</v>
      </c>
      <c r="O1821" s="5">
        <f t="shared" si="144"/>
        <v>33.5</v>
      </c>
    </row>
    <row r="1822" spans="1:15" x14ac:dyDescent="0.25">
      <c r="A1822">
        <v>1843</v>
      </c>
      <c r="B1822">
        <v>818</v>
      </c>
      <c r="C1822">
        <f>IF(COUNTIF($B$2:B1822,B1822)=1,1,0)</f>
        <v>1</v>
      </c>
      <c r="D1822" s="1">
        <v>44940</v>
      </c>
      <c r="E1822" s="2">
        <v>0.71932870370370372</v>
      </c>
      <c r="F1822">
        <v>112</v>
      </c>
      <c r="G1822" t="str">
        <f>IFERROR(INDEX(menu_items!$B:$B,MATCH(F1822,menu_items!$A:$A,0)),"Unknown value")</f>
        <v>Salmon Roll</v>
      </c>
      <c r="H1822" t="str">
        <f>IFERROR(INDEX(menu_items!$C:$C,MATCH(F1822,menu_items!$A:$A,0)),"Unknown value")</f>
        <v>Asian</v>
      </c>
      <c r="I1822" s="5">
        <f>IFERROR(INDEX(menu_items!$D:$D,MATCH(F1822,menu_items!$A:$A,0)),0)</f>
        <v>14.95</v>
      </c>
      <c r="J1822" t="str">
        <f t="shared" si="140"/>
        <v>Sat</v>
      </c>
      <c r="K1822">
        <f t="shared" si="141"/>
        <v>14</v>
      </c>
      <c r="L1822" t="str">
        <f t="shared" si="142"/>
        <v>Jan</v>
      </c>
      <c r="M1822">
        <v>17</v>
      </c>
      <c r="N1822">
        <f t="shared" si="143"/>
        <v>3</v>
      </c>
      <c r="O1822" s="5">
        <f t="shared" si="144"/>
        <v>42.849999999999994</v>
      </c>
    </row>
    <row r="1823" spans="1:15" x14ac:dyDescent="0.25">
      <c r="A1823">
        <v>1844</v>
      </c>
      <c r="B1823">
        <v>818</v>
      </c>
      <c r="C1823">
        <f>IF(COUNTIF($B$2:B1823,B1823)=1,1,0)</f>
        <v>0</v>
      </c>
      <c r="D1823" s="1">
        <v>44940</v>
      </c>
      <c r="E1823" s="2">
        <v>0.71932870370370372</v>
      </c>
      <c r="F1823">
        <v>120</v>
      </c>
      <c r="G1823" t="str">
        <f>IFERROR(INDEX(menu_items!$B:$B,MATCH(F1823,menu_items!$A:$A,0)),"Unknown value")</f>
        <v>Steak Torta</v>
      </c>
      <c r="H1823" t="str">
        <f>IFERROR(INDEX(menu_items!$C:$C,MATCH(F1823,menu_items!$A:$A,0)),"Unknown value")</f>
        <v>Mexican</v>
      </c>
      <c r="I1823" s="5">
        <f>IFERROR(INDEX(menu_items!$D:$D,MATCH(F1823,menu_items!$A:$A,0)),0)</f>
        <v>13.95</v>
      </c>
      <c r="J1823" t="str">
        <f t="shared" si="140"/>
        <v>Sat</v>
      </c>
      <c r="K1823">
        <f t="shared" si="141"/>
        <v>14</v>
      </c>
      <c r="L1823" t="str">
        <f t="shared" si="142"/>
        <v>Jan</v>
      </c>
      <c r="M1823">
        <v>17</v>
      </c>
      <c r="N1823">
        <f t="shared" si="143"/>
        <v>3</v>
      </c>
      <c r="O1823" s="5">
        <f t="shared" si="144"/>
        <v>42.849999999999994</v>
      </c>
    </row>
    <row r="1824" spans="1:15" x14ac:dyDescent="0.25">
      <c r="A1824">
        <v>1845</v>
      </c>
      <c r="B1824">
        <v>818</v>
      </c>
      <c r="C1824">
        <f>IF(COUNTIF($B$2:B1824,B1824)=1,1,0)</f>
        <v>0</v>
      </c>
      <c r="D1824" s="1">
        <v>44940</v>
      </c>
      <c r="E1824" s="2">
        <v>0.71932870370370372</v>
      </c>
      <c r="F1824">
        <v>120</v>
      </c>
      <c r="G1824" t="str">
        <f>IFERROR(INDEX(menu_items!$B:$B,MATCH(F1824,menu_items!$A:$A,0)),"Unknown value")</f>
        <v>Steak Torta</v>
      </c>
      <c r="H1824" t="str">
        <f>IFERROR(INDEX(menu_items!$C:$C,MATCH(F1824,menu_items!$A:$A,0)),"Unknown value")</f>
        <v>Mexican</v>
      </c>
      <c r="I1824" s="5">
        <f>IFERROR(INDEX(menu_items!$D:$D,MATCH(F1824,menu_items!$A:$A,0)),0)</f>
        <v>13.95</v>
      </c>
      <c r="J1824" t="str">
        <f t="shared" si="140"/>
        <v>Sat</v>
      </c>
      <c r="K1824">
        <f t="shared" si="141"/>
        <v>14</v>
      </c>
      <c r="L1824" t="str">
        <f t="shared" si="142"/>
        <v>Jan</v>
      </c>
      <c r="M1824">
        <v>17</v>
      </c>
      <c r="N1824">
        <f t="shared" si="143"/>
        <v>3</v>
      </c>
      <c r="O1824" s="5">
        <f t="shared" si="144"/>
        <v>42.849999999999994</v>
      </c>
    </row>
    <row r="1825" spans="1:15" x14ac:dyDescent="0.25">
      <c r="A1825">
        <v>1846</v>
      </c>
      <c r="B1825">
        <v>819</v>
      </c>
      <c r="C1825">
        <f>IF(COUNTIF($B$2:B1825,B1825)=1,1,0)</f>
        <v>1</v>
      </c>
      <c r="D1825" s="1">
        <v>44940</v>
      </c>
      <c r="E1825" s="2">
        <v>0.7233680555555555</v>
      </c>
      <c r="F1825">
        <v>101</v>
      </c>
      <c r="G1825" t="str">
        <f>IFERROR(INDEX(menu_items!$B:$B,MATCH(F1825,menu_items!$A:$A,0)),"Unknown value")</f>
        <v>Hamburger</v>
      </c>
      <c r="H1825" t="str">
        <f>IFERROR(INDEX(menu_items!$C:$C,MATCH(F1825,menu_items!$A:$A,0)),"Unknown value")</f>
        <v>American</v>
      </c>
      <c r="I1825" s="5">
        <f>IFERROR(INDEX(menu_items!$D:$D,MATCH(F1825,menu_items!$A:$A,0)),0)</f>
        <v>12.95</v>
      </c>
      <c r="J1825" t="str">
        <f t="shared" si="140"/>
        <v>Sat</v>
      </c>
      <c r="K1825">
        <f t="shared" si="141"/>
        <v>14</v>
      </c>
      <c r="L1825" t="str">
        <f t="shared" si="142"/>
        <v>Jan</v>
      </c>
      <c r="M1825">
        <v>17</v>
      </c>
      <c r="N1825">
        <f t="shared" si="143"/>
        <v>2</v>
      </c>
      <c r="O1825" s="5">
        <f t="shared" si="144"/>
        <v>26.9</v>
      </c>
    </row>
    <row r="1826" spans="1:15" x14ac:dyDescent="0.25">
      <c r="A1826">
        <v>1847</v>
      </c>
      <c r="B1826">
        <v>819</v>
      </c>
      <c r="C1826">
        <f>IF(COUNTIF($B$2:B1826,B1826)=1,1,0)</f>
        <v>0</v>
      </c>
      <c r="D1826" s="1">
        <v>44940</v>
      </c>
      <c r="E1826" s="2">
        <v>0.7233680555555555</v>
      </c>
      <c r="F1826">
        <v>120</v>
      </c>
      <c r="G1826" t="str">
        <f>IFERROR(INDEX(menu_items!$B:$B,MATCH(F1826,menu_items!$A:$A,0)),"Unknown value")</f>
        <v>Steak Torta</v>
      </c>
      <c r="H1826" t="str">
        <f>IFERROR(INDEX(menu_items!$C:$C,MATCH(F1826,menu_items!$A:$A,0)),"Unknown value")</f>
        <v>Mexican</v>
      </c>
      <c r="I1826" s="5">
        <f>IFERROR(INDEX(menu_items!$D:$D,MATCH(F1826,menu_items!$A:$A,0)),0)</f>
        <v>13.95</v>
      </c>
      <c r="J1826" t="str">
        <f t="shared" si="140"/>
        <v>Sat</v>
      </c>
      <c r="K1826">
        <f t="shared" si="141"/>
        <v>14</v>
      </c>
      <c r="L1826" t="str">
        <f t="shared" si="142"/>
        <v>Jan</v>
      </c>
      <c r="M1826">
        <v>17</v>
      </c>
      <c r="N1826">
        <f t="shared" si="143"/>
        <v>2</v>
      </c>
      <c r="O1826" s="5">
        <f t="shared" si="144"/>
        <v>26.9</v>
      </c>
    </row>
    <row r="1827" spans="1:15" x14ac:dyDescent="0.25">
      <c r="A1827">
        <v>1848</v>
      </c>
      <c r="B1827">
        <v>820</v>
      </c>
      <c r="C1827">
        <f>IF(COUNTIF($B$2:B1827,B1827)=1,1,0)</f>
        <v>1</v>
      </c>
      <c r="D1827" s="1">
        <v>44940</v>
      </c>
      <c r="E1827" s="2">
        <v>0.72510416666666666</v>
      </c>
      <c r="F1827">
        <v>105</v>
      </c>
      <c r="G1827" t="str">
        <f>IFERROR(INDEX(menu_items!$B:$B,MATCH(F1827,menu_items!$A:$A,0)),"Unknown value")</f>
        <v>Mac &amp; Cheese</v>
      </c>
      <c r="H1827" t="str">
        <f>IFERROR(INDEX(menu_items!$C:$C,MATCH(F1827,menu_items!$A:$A,0)),"Unknown value")</f>
        <v>American</v>
      </c>
      <c r="I1827" s="5">
        <f>IFERROR(INDEX(menu_items!$D:$D,MATCH(F1827,menu_items!$A:$A,0)),0)</f>
        <v>7</v>
      </c>
      <c r="J1827" t="str">
        <f t="shared" si="140"/>
        <v>Sat</v>
      </c>
      <c r="K1827">
        <f t="shared" si="141"/>
        <v>14</v>
      </c>
      <c r="L1827" t="str">
        <f t="shared" si="142"/>
        <v>Jan</v>
      </c>
      <c r="M1827">
        <v>17</v>
      </c>
      <c r="N1827">
        <f t="shared" si="143"/>
        <v>2</v>
      </c>
      <c r="O1827" s="5">
        <f t="shared" si="144"/>
        <v>16</v>
      </c>
    </row>
    <row r="1828" spans="1:15" x14ac:dyDescent="0.25">
      <c r="A1828">
        <v>1849</v>
      </c>
      <c r="B1828">
        <v>820</v>
      </c>
      <c r="C1828">
        <f>IF(COUNTIF($B$2:B1828,B1828)=1,1,0)</f>
        <v>0</v>
      </c>
      <c r="D1828" s="1">
        <v>44940</v>
      </c>
      <c r="E1828" s="2">
        <v>0.72510416666666666</v>
      </c>
      <c r="F1828">
        <v>123</v>
      </c>
      <c r="G1828" t="str">
        <f>IFERROR(INDEX(menu_items!$B:$B,MATCH(F1828,menu_items!$A:$A,0)),"Unknown value")</f>
        <v>Chips &amp; Guacamole</v>
      </c>
      <c r="H1828" t="str">
        <f>IFERROR(INDEX(menu_items!$C:$C,MATCH(F1828,menu_items!$A:$A,0)),"Unknown value")</f>
        <v>Mexican</v>
      </c>
      <c r="I1828" s="5">
        <f>IFERROR(INDEX(menu_items!$D:$D,MATCH(F1828,menu_items!$A:$A,0)),0)</f>
        <v>9</v>
      </c>
      <c r="J1828" t="str">
        <f t="shared" si="140"/>
        <v>Sat</v>
      </c>
      <c r="K1828">
        <f t="shared" si="141"/>
        <v>14</v>
      </c>
      <c r="L1828" t="str">
        <f t="shared" si="142"/>
        <v>Jan</v>
      </c>
      <c r="M1828">
        <v>17</v>
      </c>
      <c r="N1828">
        <f t="shared" si="143"/>
        <v>2</v>
      </c>
      <c r="O1828" s="5">
        <f t="shared" si="144"/>
        <v>16</v>
      </c>
    </row>
    <row r="1829" spans="1:15" x14ac:dyDescent="0.25">
      <c r="A1829">
        <v>1850</v>
      </c>
      <c r="B1829">
        <v>821</v>
      </c>
      <c r="C1829">
        <f>IF(COUNTIF($B$2:B1829,B1829)=1,1,0)</f>
        <v>1</v>
      </c>
      <c r="D1829" s="1">
        <v>44940</v>
      </c>
      <c r="E1829" s="2">
        <v>0.73432870370370373</v>
      </c>
      <c r="F1829">
        <v>124</v>
      </c>
      <c r="G1829" t="str">
        <f>IFERROR(INDEX(menu_items!$B:$B,MATCH(F1829,menu_items!$A:$A,0)),"Unknown value")</f>
        <v>Spaghetti</v>
      </c>
      <c r="H1829" t="str">
        <f>IFERROR(INDEX(menu_items!$C:$C,MATCH(F1829,menu_items!$A:$A,0)),"Unknown value")</f>
        <v>Italian</v>
      </c>
      <c r="I1829" s="5">
        <f>IFERROR(INDEX(menu_items!$D:$D,MATCH(F1829,menu_items!$A:$A,0)),0)</f>
        <v>14.5</v>
      </c>
      <c r="J1829" t="str">
        <f t="shared" si="140"/>
        <v>Sat</v>
      </c>
      <c r="K1829">
        <f t="shared" si="141"/>
        <v>14</v>
      </c>
      <c r="L1829" t="str">
        <f t="shared" si="142"/>
        <v>Jan</v>
      </c>
      <c r="M1829">
        <v>17</v>
      </c>
      <c r="N1829">
        <f t="shared" si="143"/>
        <v>1</v>
      </c>
      <c r="O1829" s="5">
        <f t="shared" si="144"/>
        <v>14.5</v>
      </c>
    </row>
    <row r="1830" spans="1:15" x14ac:dyDescent="0.25">
      <c r="A1830">
        <v>1852</v>
      </c>
      <c r="B1830">
        <v>823</v>
      </c>
      <c r="C1830">
        <f>IF(COUNTIF($B$2:B1830,B1830)=1,1,0)</f>
        <v>1</v>
      </c>
      <c r="D1830" s="1">
        <v>44940</v>
      </c>
      <c r="E1830" s="2">
        <v>0.73769675925925926</v>
      </c>
      <c r="F1830">
        <v>101</v>
      </c>
      <c r="G1830" t="str">
        <f>IFERROR(INDEX(menu_items!$B:$B,MATCH(F1830,menu_items!$A:$A,0)),"Unknown value")</f>
        <v>Hamburger</v>
      </c>
      <c r="H1830" t="str">
        <f>IFERROR(INDEX(menu_items!$C:$C,MATCH(F1830,menu_items!$A:$A,0)),"Unknown value")</f>
        <v>American</v>
      </c>
      <c r="I1830" s="5">
        <f>IFERROR(INDEX(menu_items!$D:$D,MATCH(F1830,menu_items!$A:$A,0)),0)</f>
        <v>12.95</v>
      </c>
      <c r="J1830" t="str">
        <f t="shared" si="140"/>
        <v>Sat</v>
      </c>
      <c r="K1830">
        <f t="shared" si="141"/>
        <v>14</v>
      </c>
      <c r="L1830" t="str">
        <f t="shared" si="142"/>
        <v>Jan</v>
      </c>
      <c r="M1830">
        <v>17</v>
      </c>
      <c r="N1830">
        <f t="shared" si="143"/>
        <v>3</v>
      </c>
      <c r="O1830" s="5">
        <f t="shared" si="144"/>
        <v>35.9</v>
      </c>
    </row>
    <row r="1831" spans="1:15" x14ac:dyDescent="0.25">
      <c r="A1831">
        <v>1853</v>
      </c>
      <c r="B1831">
        <v>823</v>
      </c>
      <c r="C1831">
        <f>IF(COUNTIF($B$2:B1831,B1831)=1,1,0)</f>
        <v>0</v>
      </c>
      <c r="D1831" s="1">
        <v>44940</v>
      </c>
      <c r="E1831" s="2">
        <v>0.73769675925925926</v>
      </c>
      <c r="F1831">
        <v>102</v>
      </c>
      <c r="G1831" t="str">
        <f>IFERROR(INDEX(menu_items!$B:$B,MATCH(F1831,menu_items!$A:$A,0)),"Unknown value")</f>
        <v>Cheeseburger</v>
      </c>
      <c r="H1831" t="str">
        <f>IFERROR(INDEX(menu_items!$C:$C,MATCH(F1831,menu_items!$A:$A,0)),"Unknown value")</f>
        <v>American</v>
      </c>
      <c r="I1831" s="5">
        <f>IFERROR(INDEX(menu_items!$D:$D,MATCH(F1831,menu_items!$A:$A,0)),0)</f>
        <v>13.95</v>
      </c>
      <c r="J1831" t="str">
        <f t="shared" si="140"/>
        <v>Sat</v>
      </c>
      <c r="K1831">
        <f t="shared" si="141"/>
        <v>14</v>
      </c>
      <c r="L1831" t="str">
        <f t="shared" si="142"/>
        <v>Jan</v>
      </c>
      <c r="M1831">
        <v>17</v>
      </c>
      <c r="N1831">
        <f t="shared" si="143"/>
        <v>3</v>
      </c>
      <c r="O1831" s="5">
        <f t="shared" si="144"/>
        <v>35.9</v>
      </c>
    </row>
    <row r="1832" spans="1:15" x14ac:dyDescent="0.25">
      <c r="A1832">
        <v>1854</v>
      </c>
      <c r="B1832">
        <v>823</v>
      </c>
      <c r="C1832">
        <f>IF(COUNTIF($B$2:B1832,B1832)=1,1,0)</f>
        <v>0</v>
      </c>
      <c r="D1832" s="1">
        <v>44940</v>
      </c>
      <c r="E1832" s="2">
        <v>0.73769675925925926</v>
      </c>
      <c r="F1832">
        <v>114</v>
      </c>
      <c r="G1832" t="str">
        <f>IFERROR(INDEX(menu_items!$B:$B,MATCH(F1832,menu_items!$A:$A,0)),"Unknown value")</f>
        <v>Potstickers</v>
      </c>
      <c r="H1832" t="str">
        <f>IFERROR(INDEX(menu_items!$C:$C,MATCH(F1832,menu_items!$A:$A,0)),"Unknown value")</f>
        <v>Asian</v>
      </c>
      <c r="I1832" s="5">
        <f>IFERROR(INDEX(menu_items!$D:$D,MATCH(F1832,menu_items!$A:$A,0)),0)</f>
        <v>9</v>
      </c>
      <c r="J1832" t="str">
        <f t="shared" si="140"/>
        <v>Sat</v>
      </c>
      <c r="K1832">
        <f t="shared" si="141"/>
        <v>14</v>
      </c>
      <c r="L1832" t="str">
        <f t="shared" si="142"/>
        <v>Jan</v>
      </c>
      <c r="M1832">
        <v>17</v>
      </c>
      <c r="N1832">
        <f t="shared" si="143"/>
        <v>3</v>
      </c>
      <c r="O1832" s="5">
        <f t="shared" si="144"/>
        <v>35.9</v>
      </c>
    </row>
    <row r="1833" spans="1:15" x14ac:dyDescent="0.25">
      <c r="A1833">
        <v>1855</v>
      </c>
      <c r="B1833">
        <v>824</v>
      </c>
      <c r="C1833">
        <f>IF(COUNTIF($B$2:B1833,B1833)=1,1,0)</f>
        <v>1</v>
      </c>
      <c r="D1833" s="1">
        <v>44940</v>
      </c>
      <c r="E1833" s="2">
        <v>0.74561342592592594</v>
      </c>
      <c r="F1833">
        <v>102</v>
      </c>
      <c r="G1833" t="str">
        <f>IFERROR(INDEX(menu_items!$B:$B,MATCH(F1833,menu_items!$A:$A,0)),"Unknown value")</f>
        <v>Cheeseburger</v>
      </c>
      <c r="H1833" t="str">
        <f>IFERROR(INDEX(menu_items!$C:$C,MATCH(F1833,menu_items!$A:$A,0)),"Unknown value")</f>
        <v>American</v>
      </c>
      <c r="I1833" s="5">
        <f>IFERROR(INDEX(menu_items!$D:$D,MATCH(F1833,menu_items!$A:$A,0)),0)</f>
        <v>13.95</v>
      </c>
      <c r="J1833" t="str">
        <f t="shared" si="140"/>
        <v>Sat</v>
      </c>
      <c r="K1833">
        <f t="shared" si="141"/>
        <v>14</v>
      </c>
      <c r="L1833" t="str">
        <f t="shared" si="142"/>
        <v>Jan</v>
      </c>
      <c r="M1833">
        <v>17</v>
      </c>
      <c r="N1833">
        <f t="shared" si="143"/>
        <v>4</v>
      </c>
      <c r="O1833" s="5">
        <f t="shared" si="144"/>
        <v>55.349999999999994</v>
      </c>
    </row>
    <row r="1834" spans="1:15" x14ac:dyDescent="0.25">
      <c r="A1834">
        <v>1856</v>
      </c>
      <c r="B1834">
        <v>824</v>
      </c>
      <c r="C1834">
        <f>IF(COUNTIF($B$2:B1834,B1834)=1,1,0)</f>
        <v>0</v>
      </c>
      <c r="D1834" s="1">
        <v>44940</v>
      </c>
      <c r="E1834" s="2">
        <v>0.74561342592592594</v>
      </c>
      <c r="F1834">
        <v>108</v>
      </c>
      <c r="G1834" t="str">
        <f>IFERROR(INDEX(menu_items!$B:$B,MATCH(F1834,menu_items!$A:$A,0)),"Unknown value")</f>
        <v>Tofu Pad Thai</v>
      </c>
      <c r="H1834" t="str">
        <f>IFERROR(INDEX(menu_items!$C:$C,MATCH(F1834,menu_items!$A:$A,0)),"Unknown value")</f>
        <v>Asian</v>
      </c>
      <c r="I1834" s="5">
        <f>IFERROR(INDEX(menu_items!$D:$D,MATCH(F1834,menu_items!$A:$A,0)),0)</f>
        <v>14.5</v>
      </c>
      <c r="J1834" t="str">
        <f t="shared" si="140"/>
        <v>Sat</v>
      </c>
      <c r="K1834">
        <f t="shared" si="141"/>
        <v>14</v>
      </c>
      <c r="L1834" t="str">
        <f t="shared" si="142"/>
        <v>Jan</v>
      </c>
      <c r="M1834">
        <v>17</v>
      </c>
      <c r="N1834">
        <f t="shared" si="143"/>
        <v>4</v>
      </c>
      <c r="O1834" s="5">
        <f t="shared" si="144"/>
        <v>55.349999999999994</v>
      </c>
    </row>
    <row r="1835" spans="1:15" x14ac:dyDescent="0.25">
      <c r="A1835">
        <v>1857</v>
      </c>
      <c r="B1835">
        <v>824</v>
      </c>
      <c r="C1835">
        <f>IF(COUNTIF($B$2:B1835,B1835)=1,1,0)</f>
        <v>0</v>
      </c>
      <c r="D1835" s="1">
        <v>44940</v>
      </c>
      <c r="E1835" s="2">
        <v>0.74561342592592594</v>
      </c>
      <c r="F1835">
        <v>117</v>
      </c>
      <c r="G1835" t="str">
        <f>IFERROR(INDEX(menu_items!$B:$B,MATCH(F1835,menu_items!$A:$A,0)),"Unknown value")</f>
        <v>Chicken Burrito</v>
      </c>
      <c r="H1835" t="str">
        <f>IFERROR(INDEX(menu_items!$C:$C,MATCH(F1835,menu_items!$A:$A,0)),"Unknown value")</f>
        <v>Mexican</v>
      </c>
      <c r="I1835" s="5">
        <f>IFERROR(INDEX(menu_items!$D:$D,MATCH(F1835,menu_items!$A:$A,0)),0)</f>
        <v>12.95</v>
      </c>
      <c r="J1835" t="str">
        <f t="shared" ref="J1835:J1897" si="145">TEXT(D1835,"ddd")</f>
        <v>Sat</v>
      </c>
      <c r="K1835">
        <f t="shared" ref="K1835:K1897" si="146">DAY(D1835)</f>
        <v>14</v>
      </c>
      <c r="L1835" t="str">
        <f t="shared" ref="L1835:L1897" si="147">TEXT(D1835,"mmm")</f>
        <v>Jan</v>
      </c>
      <c r="M1835">
        <v>17</v>
      </c>
      <c r="N1835">
        <f t="shared" si="143"/>
        <v>4</v>
      </c>
      <c r="O1835" s="5">
        <f t="shared" si="144"/>
        <v>55.349999999999994</v>
      </c>
    </row>
    <row r="1836" spans="1:15" x14ac:dyDescent="0.25">
      <c r="A1836">
        <v>1858</v>
      </c>
      <c r="B1836">
        <v>824</v>
      </c>
      <c r="C1836">
        <f>IF(COUNTIF($B$2:B1836,B1836)=1,1,0)</f>
        <v>0</v>
      </c>
      <c r="D1836" s="1">
        <v>44940</v>
      </c>
      <c r="E1836" s="2">
        <v>0.74561342592592594</v>
      </c>
      <c r="F1836">
        <v>120</v>
      </c>
      <c r="G1836" t="str">
        <f>IFERROR(INDEX(menu_items!$B:$B,MATCH(F1836,menu_items!$A:$A,0)),"Unknown value")</f>
        <v>Steak Torta</v>
      </c>
      <c r="H1836" t="str">
        <f>IFERROR(INDEX(menu_items!$C:$C,MATCH(F1836,menu_items!$A:$A,0)),"Unknown value")</f>
        <v>Mexican</v>
      </c>
      <c r="I1836" s="5">
        <f>IFERROR(INDEX(menu_items!$D:$D,MATCH(F1836,menu_items!$A:$A,0)),0)</f>
        <v>13.95</v>
      </c>
      <c r="J1836" t="str">
        <f t="shared" si="145"/>
        <v>Sat</v>
      </c>
      <c r="K1836">
        <f t="shared" si="146"/>
        <v>14</v>
      </c>
      <c r="L1836" t="str">
        <f t="shared" si="147"/>
        <v>Jan</v>
      </c>
      <c r="M1836">
        <v>17</v>
      </c>
      <c r="N1836">
        <f t="shared" si="143"/>
        <v>4</v>
      </c>
      <c r="O1836" s="5">
        <f t="shared" si="144"/>
        <v>55.349999999999994</v>
      </c>
    </row>
    <row r="1837" spans="1:15" x14ac:dyDescent="0.25">
      <c r="A1837">
        <v>1859</v>
      </c>
      <c r="B1837">
        <v>825</v>
      </c>
      <c r="C1837">
        <f>IF(COUNTIF($B$2:B1837,B1837)=1,1,0)</f>
        <v>1</v>
      </c>
      <c r="D1837" s="1">
        <v>44940</v>
      </c>
      <c r="E1837" s="2">
        <v>0.75423611111111111</v>
      </c>
      <c r="F1837">
        <v>124</v>
      </c>
      <c r="G1837" t="str">
        <f>IFERROR(INDEX(menu_items!$B:$B,MATCH(F1837,menu_items!$A:$A,0)),"Unknown value")</f>
        <v>Spaghetti</v>
      </c>
      <c r="H1837" t="str">
        <f>IFERROR(INDEX(menu_items!$C:$C,MATCH(F1837,menu_items!$A:$A,0)),"Unknown value")</f>
        <v>Italian</v>
      </c>
      <c r="I1837" s="5">
        <f>IFERROR(INDEX(menu_items!$D:$D,MATCH(F1837,menu_items!$A:$A,0)),0)</f>
        <v>14.5</v>
      </c>
      <c r="J1837" t="str">
        <f t="shared" si="145"/>
        <v>Sat</v>
      </c>
      <c r="K1837">
        <f t="shared" si="146"/>
        <v>14</v>
      </c>
      <c r="L1837" t="str">
        <f t="shared" si="147"/>
        <v>Jan</v>
      </c>
      <c r="M1837">
        <v>18</v>
      </c>
      <c r="N1837">
        <f t="shared" si="143"/>
        <v>2</v>
      </c>
      <c r="O1837" s="5">
        <f t="shared" si="144"/>
        <v>28.45</v>
      </c>
    </row>
    <row r="1838" spans="1:15" x14ac:dyDescent="0.25">
      <c r="A1838">
        <v>1860</v>
      </c>
      <c r="B1838">
        <v>825</v>
      </c>
      <c r="C1838">
        <f>IF(COUNTIF($B$2:B1838,B1838)=1,1,0)</f>
        <v>0</v>
      </c>
      <c r="D1838" s="1">
        <v>44940</v>
      </c>
      <c r="E1838" s="2">
        <v>0.75423611111111111</v>
      </c>
      <c r="F1838">
        <v>120</v>
      </c>
      <c r="G1838" t="str">
        <f>IFERROR(INDEX(menu_items!$B:$B,MATCH(F1838,menu_items!$A:$A,0)),"Unknown value")</f>
        <v>Steak Torta</v>
      </c>
      <c r="H1838" t="str">
        <f>IFERROR(INDEX(menu_items!$C:$C,MATCH(F1838,menu_items!$A:$A,0)),"Unknown value")</f>
        <v>Mexican</v>
      </c>
      <c r="I1838" s="5">
        <f>IFERROR(INDEX(menu_items!$D:$D,MATCH(F1838,menu_items!$A:$A,0)),0)</f>
        <v>13.95</v>
      </c>
      <c r="J1838" t="str">
        <f t="shared" si="145"/>
        <v>Sat</v>
      </c>
      <c r="K1838">
        <f t="shared" si="146"/>
        <v>14</v>
      </c>
      <c r="L1838" t="str">
        <f t="shared" si="147"/>
        <v>Jan</v>
      </c>
      <c r="M1838">
        <v>18</v>
      </c>
      <c r="N1838">
        <f t="shared" si="143"/>
        <v>2</v>
      </c>
      <c r="O1838" s="5">
        <f t="shared" si="144"/>
        <v>28.45</v>
      </c>
    </row>
    <row r="1839" spans="1:15" x14ac:dyDescent="0.25">
      <c r="A1839">
        <v>1861</v>
      </c>
      <c r="B1839">
        <v>826</v>
      </c>
      <c r="C1839">
        <f>IF(COUNTIF($B$2:B1839,B1839)=1,1,0)</f>
        <v>1</v>
      </c>
      <c r="D1839" s="1">
        <v>44940</v>
      </c>
      <c r="E1839" s="2">
        <v>0.75432870370370375</v>
      </c>
      <c r="F1839">
        <v>104</v>
      </c>
      <c r="G1839" t="str">
        <f>IFERROR(INDEX(menu_items!$B:$B,MATCH(F1839,menu_items!$A:$A,0)),"Unknown value")</f>
        <v>Veggie Burger</v>
      </c>
      <c r="H1839" t="str">
        <f>IFERROR(INDEX(menu_items!$C:$C,MATCH(F1839,menu_items!$A:$A,0)),"Unknown value")</f>
        <v>American</v>
      </c>
      <c r="I1839" s="5">
        <f>IFERROR(INDEX(menu_items!$D:$D,MATCH(F1839,menu_items!$A:$A,0)),0)</f>
        <v>10.5</v>
      </c>
      <c r="J1839" t="str">
        <f t="shared" si="145"/>
        <v>Sat</v>
      </c>
      <c r="K1839">
        <f t="shared" si="146"/>
        <v>14</v>
      </c>
      <c r="L1839" t="str">
        <f t="shared" si="147"/>
        <v>Jan</v>
      </c>
      <c r="M1839">
        <v>18</v>
      </c>
      <c r="N1839">
        <f t="shared" si="143"/>
        <v>3</v>
      </c>
      <c r="O1839" s="5">
        <f t="shared" si="144"/>
        <v>28.45</v>
      </c>
    </row>
    <row r="1840" spans="1:15" x14ac:dyDescent="0.25">
      <c r="A1840">
        <v>1862</v>
      </c>
      <c r="B1840">
        <v>826</v>
      </c>
      <c r="C1840">
        <f>IF(COUNTIF($B$2:B1840,B1840)=1,1,0)</f>
        <v>0</v>
      </c>
      <c r="D1840" s="1">
        <v>44940</v>
      </c>
      <c r="E1840" s="2">
        <v>0.75432870370370375</v>
      </c>
      <c r="F1840">
        <v>117</v>
      </c>
      <c r="G1840" t="str">
        <f>IFERROR(INDEX(menu_items!$B:$B,MATCH(F1840,menu_items!$A:$A,0)),"Unknown value")</f>
        <v>Chicken Burrito</v>
      </c>
      <c r="H1840" t="str">
        <f>IFERROR(INDEX(menu_items!$C:$C,MATCH(F1840,menu_items!$A:$A,0)),"Unknown value")</f>
        <v>Mexican</v>
      </c>
      <c r="I1840" s="5">
        <f>IFERROR(INDEX(menu_items!$D:$D,MATCH(F1840,menu_items!$A:$A,0)),0)</f>
        <v>12.95</v>
      </c>
      <c r="J1840" t="str">
        <f t="shared" si="145"/>
        <v>Sat</v>
      </c>
      <c r="K1840">
        <f t="shared" si="146"/>
        <v>14</v>
      </c>
      <c r="L1840" t="str">
        <f t="shared" si="147"/>
        <v>Jan</v>
      </c>
      <c r="M1840">
        <v>18</v>
      </c>
      <c r="N1840">
        <f t="shared" si="143"/>
        <v>3</v>
      </c>
      <c r="O1840" s="5">
        <f t="shared" si="144"/>
        <v>28.45</v>
      </c>
    </row>
    <row r="1841" spans="1:15" x14ac:dyDescent="0.25">
      <c r="A1841">
        <v>1863</v>
      </c>
      <c r="B1841">
        <v>826</v>
      </c>
      <c r="C1841">
        <f>IF(COUNTIF($B$2:B1841,B1841)=1,1,0)</f>
        <v>0</v>
      </c>
      <c r="D1841" s="1">
        <v>44940</v>
      </c>
      <c r="E1841" s="2">
        <v>0.75432870370370375</v>
      </c>
      <c r="F1841">
        <v>113</v>
      </c>
      <c r="G1841" t="str">
        <f>IFERROR(INDEX(menu_items!$B:$B,MATCH(F1841,menu_items!$A:$A,0)),"Unknown value")</f>
        <v>Edamame</v>
      </c>
      <c r="H1841" t="str">
        <f>IFERROR(INDEX(menu_items!$C:$C,MATCH(F1841,menu_items!$A:$A,0)),"Unknown value")</f>
        <v>Asian</v>
      </c>
      <c r="I1841" s="5">
        <f>IFERROR(INDEX(menu_items!$D:$D,MATCH(F1841,menu_items!$A:$A,0)),0)</f>
        <v>5</v>
      </c>
      <c r="J1841" t="str">
        <f t="shared" si="145"/>
        <v>Sat</v>
      </c>
      <c r="K1841">
        <f t="shared" si="146"/>
        <v>14</v>
      </c>
      <c r="L1841" t="str">
        <f t="shared" si="147"/>
        <v>Jan</v>
      </c>
      <c r="M1841">
        <v>18</v>
      </c>
      <c r="N1841">
        <f t="shared" si="143"/>
        <v>3</v>
      </c>
      <c r="O1841" s="5">
        <f t="shared" si="144"/>
        <v>28.45</v>
      </c>
    </row>
    <row r="1842" spans="1:15" x14ac:dyDescent="0.25">
      <c r="A1842">
        <v>1864</v>
      </c>
      <c r="B1842">
        <v>827</v>
      </c>
      <c r="C1842">
        <f>IF(COUNTIF($B$2:B1842,B1842)=1,1,0)</f>
        <v>1</v>
      </c>
      <c r="D1842" s="1">
        <v>44940</v>
      </c>
      <c r="E1842" s="2">
        <v>0.75680555555555551</v>
      </c>
      <c r="F1842">
        <v>103</v>
      </c>
      <c r="G1842" t="str">
        <f>IFERROR(INDEX(menu_items!$B:$B,MATCH(F1842,menu_items!$A:$A,0)),"Unknown value")</f>
        <v>Hot Dog</v>
      </c>
      <c r="H1842" t="str">
        <f>IFERROR(INDEX(menu_items!$C:$C,MATCH(F1842,menu_items!$A:$A,0)),"Unknown value")</f>
        <v>American</v>
      </c>
      <c r="I1842" s="5">
        <f>IFERROR(INDEX(menu_items!$D:$D,MATCH(F1842,menu_items!$A:$A,0)),0)</f>
        <v>9</v>
      </c>
      <c r="J1842" t="str">
        <f t="shared" si="145"/>
        <v>Sat</v>
      </c>
      <c r="K1842">
        <f t="shared" si="146"/>
        <v>14</v>
      </c>
      <c r="L1842" t="str">
        <f t="shared" si="147"/>
        <v>Jan</v>
      </c>
      <c r="M1842">
        <v>18</v>
      </c>
      <c r="N1842">
        <f t="shared" si="143"/>
        <v>2</v>
      </c>
      <c r="O1842" s="5">
        <f t="shared" si="144"/>
        <v>20.95</v>
      </c>
    </row>
    <row r="1843" spans="1:15" x14ac:dyDescent="0.25">
      <c r="A1843">
        <v>1865</v>
      </c>
      <c r="B1843">
        <v>827</v>
      </c>
      <c r="C1843">
        <f>IF(COUNTIF($B$2:B1843,B1843)=1,1,0)</f>
        <v>0</v>
      </c>
      <c r="D1843" s="1">
        <v>44940</v>
      </c>
      <c r="E1843" s="2">
        <v>0.75680555555555551</v>
      </c>
      <c r="F1843">
        <v>111</v>
      </c>
      <c r="G1843" t="str">
        <f>IFERROR(INDEX(menu_items!$B:$B,MATCH(F1843,menu_items!$A:$A,0)),"Unknown value")</f>
        <v>California Roll</v>
      </c>
      <c r="H1843" t="str">
        <f>IFERROR(INDEX(menu_items!$C:$C,MATCH(F1843,menu_items!$A:$A,0)),"Unknown value")</f>
        <v>Asian</v>
      </c>
      <c r="I1843" s="5">
        <f>IFERROR(INDEX(menu_items!$D:$D,MATCH(F1843,menu_items!$A:$A,0)),0)</f>
        <v>11.95</v>
      </c>
      <c r="J1843" t="str">
        <f t="shared" si="145"/>
        <v>Sat</v>
      </c>
      <c r="K1843">
        <f t="shared" si="146"/>
        <v>14</v>
      </c>
      <c r="L1843" t="str">
        <f t="shared" si="147"/>
        <v>Jan</v>
      </c>
      <c r="M1843">
        <v>18</v>
      </c>
      <c r="N1843">
        <f t="shared" si="143"/>
        <v>2</v>
      </c>
      <c r="O1843" s="5">
        <f t="shared" si="144"/>
        <v>20.95</v>
      </c>
    </row>
    <row r="1844" spans="1:15" x14ac:dyDescent="0.25">
      <c r="A1844">
        <v>1866</v>
      </c>
      <c r="B1844">
        <v>828</v>
      </c>
      <c r="C1844">
        <f>IF(COUNTIF($B$2:B1844,B1844)=1,1,0)</f>
        <v>1</v>
      </c>
      <c r="D1844" s="1">
        <v>44940</v>
      </c>
      <c r="E1844" s="2">
        <v>0.7666087962962963</v>
      </c>
      <c r="F1844">
        <v>104</v>
      </c>
      <c r="G1844" t="str">
        <f>IFERROR(INDEX(menu_items!$B:$B,MATCH(F1844,menu_items!$A:$A,0)),"Unknown value")</f>
        <v>Veggie Burger</v>
      </c>
      <c r="H1844" t="str">
        <f>IFERROR(INDEX(menu_items!$C:$C,MATCH(F1844,menu_items!$A:$A,0)),"Unknown value")</f>
        <v>American</v>
      </c>
      <c r="I1844" s="5">
        <f>IFERROR(INDEX(menu_items!$D:$D,MATCH(F1844,menu_items!$A:$A,0)),0)</f>
        <v>10.5</v>
      </c>
      <c r="J1844" t="str">
        <f t="shared" si="145"/>
        <v>Sat</v>
      </c>
      <c r="K1844">
        <f t="shared" si="146"/>
        <v>14</v>
      </c>
      <c r="L1844" t="str">
        <f t="shared" si="147"/>
        <v>Jan</v>
      </c>
      <c r="M1844">
        <v>18</v>
      </c>
      <c r="N1844">
        <f t="shared" si="143"/>
        <v>2</v>
      </c>
      <c r="O1844" s="5">
        <f t="shared" si="144"/>
        <v>25.45</v>
      </c>
    </row>
    <row r="1845" spans="1:15" x14ac:dyDescent="0.25">
      <c r="A1845">
        <v>1867</v>
      </c>
      <c r="B1845">
        <v>828</v>
      </c>
      <c r="C1845">
        <f>IF(COUNTIF($B$2:B1845,B1845)=1,1,0)</f>
        <v>0</v>
      </c>
      <c r="D1845" s="1">
        <v>44940</v>
      </c>
      <c r="E1845" s="2">
        <v>0.7666087962962963</v>
      </c>
      <c r="F1845">
        <v>118</v>
      </c>
      <c r="G1845" t="str">
        <f>IFERROR(INDEX(menu_items!$B:$B,MATCH(F1845,menu_items!$A:$A,0)),"Unknown value")</f>
        <v>Steak Burrito</v>
      </c>
      <c r="H1845" t="str">
        <f>IFERROR(INDEX(menu_items!$C:$C,MATCH(F1845,menu_items!$A:$A,0)),"Unknown value")</f>
        <v>Mexican</v>
      </c>
      <c r="I1845" s="5">
        <f>IFERROR(INDEX(menu_items!$D:$D,MATCH(F1845,menu_items!$A:$A,0)),0)</f>
        <v>14.95</v>
      </c>
      <c r="J1845" t="str">
        <f t="shared" si="145"/>
        <v>Sat</v>
      </c>
      <c r="K1845">
        <f t="shared" si="146"/>
        <v>14</v>
      </c>
      <c r="L1845" t="str">
        <f t="shared" si="147"/>
        <v>Jan</v>
      </c>
      <c r="M1845">
        <v>18</v>
      </c>
      <c r="N1845">
        <f t="shared" si="143"/>
        <v>2</v>
      </c>
      <c r="O1845" s="5">
        <f t="shared" si="144"/>
        <v>25.45</v>
      </c>
    </row>
    <row r="1846" spans="1:15" x14ac:dyDescent="0.25">
      <c r="A1846">
        <v>1868</v>
      </c>
      <c r="B1846">
        <v>829</v>
      </c>
      <c r="C1846">
        <f>IF(COUNTIF($B$2:B1846,B1846)=1,1,0)</f>
        <v>1</v>
      </c>
      <c r="D1846" s="1">
        <v>44940</v>
      </c>
      <c r="E1846" s="2">
        <v>0.76923611111111112</v>
      </c>
      <c r="F1846">
        <v>111</v>
      </c>
      <c r="G1846" t="str">
        <f>IFERROR(INDEX(menu_items!$B:$B,MATCH(F1846,menu_items!$A:$A,0)),"Unknown value")</f>
        <v>California Roll</v>
      </c>
      <c r="H1846" t="str">
        <f>IFERROR(INDEX(menu_items!$C:$C,MATCH(F1846,menu_items!$A:$A,0)),"Unknown value")</f>
        <v>Asian</v>
      </c>
      <c r="I1846" s="5">
        <f>IFERROR(INDEX(menu_items!$D:$D,MATCH(F1846,menu_items!$A:$A,0)),0)</f>
        <v>11.95</v>
      </c>
      <c r="J1846" t="str">
        <f t="shared" si="145"/>
        <v>Sat</v>
      </c>
      <c r="K1846">
        <f t="shared" si="146"/>
        <v>14</v>
      </c>
      <c r="L1846" t="str">
        <f t="shared" si="147"/>
        <v>Jan</v>
      </c>
      <c r="M1846">
        <v>18</v>
      </c>
      <c r="N1846">
        <f t="shared" si="143"/>
        <v>4</v>
      </c>
      <c r="O1846" s="5">
        <f t="shared" si="144"/>
        <v>42.9</v>
      </c>
    </row>
    <row r="1847" spans="1:15" x14ac:dyDescent="0.25">
      <c r="A1847">
        <v>1869</v>
      </c>
      <c r="B1847">
        <v>829</v>
      </c>
      <c r="C1847">
        <f>IF(COUNTIF($B$2:B1847,B1847)=1,1,0)</f>
        <v>0</v>
      </c>
      <c r="D1847" s="1">
        <v>44940</v>
      </c>
      <c r="E1847" s="2">
        <v>0.76923611111111112</v>
      </c>
      <c r="F1847">
        <v>118</v>
      </c>
      <c r="G1847" t="str">
        <f>IFERROR(INDEX(menu_items!$B:$B,MATCH(F1847,menu_items!$A:$A,0)),"Unknown value")</f>
        <v>Steak Burrito</v>
      </c>
      <c r="H1847" t="str">
        <f>IFERROR(INDEX(menu_items!$C:$C,MATCH(F1847,menu_items!$A:$A,0)),"Unknown value")</f>
        <v>Mexican</v>
      </c>
      <c r="I1847" s="5">
        <f>IFERROR(INDEX(menu_items!$D:$D,MATCH(F1847,menu_items!$A:$A,0)),0)</f>
        <v>14.95</v>
      </c>
      <c r="J1847" t="str">
        <f t="shared" si="145"/>
        <v>Sat</v>
      </c>
      <c r="K1847">
        <f t="shared" si="146"/>
        <v>14</v>
      </c>
      <c r="L1847" t="str">
        <f t="shared" si="147"/>
        <v>Jan</v>
      </c>
      <c r="M1847">
        <v>18</v>
      </c>
      <c r="N1847">
        <f t="shared" si="143"/>
        <v>4</v>
      </c>
      <c r="O1847" s="5">
        <f t="shared" si="144"/>
        <v>42.9</v>
      </c>
    </row>
    <row r="1848" spans="1:15" x14ac:dyDescent="0.25">
      <c r="A1848">
        <v>1870</v>
      </c>
      <c r="B1848">
        <v>829</v>
      </c>
      <c r="C1848">
        <f>IF(COUNTIF($B$2:B1848,B1848)=1,1,0)</f>
        <v>0</v>
      </c>
      <c r="D1848" s="1">
        <v>44940</v>
      </c>
      <c r="E1848" s="2">
        <v>0.76923611111111112</v>
      </c>
      <c r="F1848">
        <v>122</v>
      </c>
      <c r="G1848" t="str">
        <f>IFERROR(INDEX(menu_items!$B:$B,MATCH(F1848,menu_items!$A:$A,0)),"Unknown value")</f>
        <v>Chips &amp; Salsa</v>
      </c>
      <c r="H1848" t="str">
        <f>IFERROR(INDEX(menu_items!$C:$C,MATCH(F1848,menu_items!$A:$A,0)),"Unknown value")</f>
        <v>Mexican</v>
      </c>
      <c r="I1848" s="5">
        <f>IFERROR(INDEX(menu_items!$D:$D,MATCH(F1848,menu_items!$A:$A,0)),0)</f>
        <v>7</v>
      </c>
      <c r="J1848" t="str">
        <f t="shared" si="145"/>
        <v>Sat</v>
      </c>
      <c r="K1848">
        <f t="shared" si="146"/>
        <v>14</v>
      </c>
      <c r="L1848" t="str">
        <f t="shared" si="147"/>
        <v>Jan</v>
      </c>
      <c r="M1848">
        <v>18</v>
      </c>
      <c r="N1848">
        <f t="shared" si="143"/>
        <v>4</v>
      </c>
      <c r="O1848" s="5">
        <f t="shared" si="144"/>
        <v>42.9</v>
      </c>
    </row>
    <row r="1849" spans="1:15" x14ac:dyDescent="0.25">
      <c r="A1849">
        <v>1871</v>
      </c>
      <c r="B1849">
        <v>829</v>
      </c>
      <c r="C1849">
        <f>IF(COUNTIF($B$2:B1849,B1849)=1,1,0)</f>
        <v>0</v>
      </c>
      <c r="D1849" s="1">
        <v>44940</v>
      </c>
      <c r="E1849" s="2">
        <v>0.76923611111111112</v>
      </c>
      <c r="F1849">
        <v>123</v>
      </c>
      <c r="G1849" t="str">
        <f>IFERROR(INDEX(menu_items!$B:$B,MATCH(F1849,menu_items!$A:$A,0)),"Unknown value")</f>
        <v>Chips &amp; Guacamole</v>
      </c>
      <c r="H1849" t="str">
        <f>IFERROR(INDEX(menu_items!$C:$C,MATCH(F1849,menu_items!$A:$A,0)),"Unknown value")</f>
        <v>Mexican</v>
      </c>
      <c r="I1849" s="5">
        <f>IFERROR(INDEX(menu_items!$D:$D,MATCH(F1849,menu_items!$A:$A,0)),0)</f>
        <v>9</v>
      </c>
      <c r="J1849" t="str">
        <f t="shared" si="145"/>
        <v>Sat</v>
      </c>
      <c r="K1849">
        <f t="shared" si="146"/>
        <v>14</v>
      </c>
      <c r="L1849" t="str">
        <f t="shared" si="147"/>
        <v>Jan</v>
      </c>
      <c r="M1849">
        <v>18</v>
      </c>
      <c r="N1849">
        <f t="shared" si="143"/>
        <v>4</v>
      </c>
      <c r="O1849" s="5">
        <f t="shared" si="144"/>
        <v>42.9</v>
      </c>
    </row>
    <row r="1850" spans="1:15" x14ac:dyDescent="0.25">
      <c r="A1850">
        <v>1872</v>
      </c>
      <c r="B1850">
        <v>830</v>
      </c>
      <c r="C1850">
        <f>IF(COUNTIF($B$2:B1850,B1850)=1,1,0)</f>
        <v>1</v>
      </c>
      <c r="D1850" s="1">
        <v>44940</v>
      </c>
      <c r="E1850" s="2">
        <v>0.77658564814814812</v>
      </c>
      <c r="F1850">
        <v>109</v>
      </c>
      <c r="G1850" t="str">
        <f>IFERROR(INDEX(menu_items!$B:$B,MATCH(F1850,menu_items!$A:$A,0)),"Unknown value")</f>
        <v>Korean Beef Bowl</v>
      </c>
      <c r="H1850" t="str">
        <f>IFERROR(INDEX(menu_items!$C:$C,MATCH(F1850,menu_items!$A:$A,0)),"Unknown value")</f>
        <v>Asian</v>
      </c>
      <c r="I1850" s="5">
        <f>IFERROR(INDEX(menu_items!$D:$D,MATCH(F1850,menu_items!$A:$A,0)),0)</f>
        <v>17.95</v>
      </c>
      <c r="J1850" t="str">
        <f t="shared" si="145"/>
        <v>Sat</v>
      </c>
      <c r="K1850">
        <f t="shared" si="146"/>
        <v>14</v>
      </c>
      <c r="L1850" t="str">
        <f t="shared" si="147"/>
        <v>Jan</v>
      </c>
      <c r="M1850">
        <v>18</v>
      </c>
      <c r="N1850">
        <f t="shared" si="143"/>
        <v>3</v>
      </c>
      <c r="O1850" s="5">
        <f t="shared" si="144"/>
        <v>35.9</v>
      </c>
    </row>
    <row r="1851" spans="1:15" x14ac:dyDescent="0.25">
      <c r="A1851">
        <v>1873</v>
      </c>
      <c r="B1851">
        <v>830</v>
      </c>
      <c r="C1851">
        <f>IF(COUNTIF($B$2:B1851,B1851)=1,1,0)</f>
        <v>0</v>
      </c>
      <c r="D1851" s="1">
        <v>44940</v>
      </c>
      <c r="E1851" s="2">
        <v>0.77658564814814812</v>
      </c>
      <c r="F1851">
        <v>117</v>
      </c>
      <c r="G1851" t="str">
        <f>IFERROR(INDEX(menu_items!$B:$B,MATCH(F1851,menu_items!$A:$A,0)),"Unknown value")</f>
        <v>Chicken Burrito</v>
      </c>
      <c r="H1851" t="str">
        <f>IFERROR(INDEX(menu_items!$C:$C,MATCH(F1851,menu_items!$A:$A,0)),"Unknown value")</f>
        <v>Mexican</v>
      </c>
      <c r="I1851" s="5">
        <f>IFERROR(INDEX(menu_items!$D:$D,MATCH(F1851,menu_items!$A:$A,0)),0)</f>
        <v>12.95</v>
      </c>
      <c r="J1851" t="str">
        <f t="shared" si="145"/>
        <v>Sat</v>
      </c>
      <c r="K1851">
        <f t="shared" si="146"/>
        <v>14</v>
      </c>
      <c r="L1851" t="str">
        <f t="shared" si="147"/>
        <v>Jan</v>
      </c>
      <c r="M1851">
        <v>18</v>
      </c>
      <c r="N1851">
        <f t="shared" si="143"/>
        <v>3</v>
      </c>
      <c r="O1851" s="5">
        <f t="shared" si="144"/>
        <v>35.9</v>
      </c>
    </row>
    <row r="1852" spans="1:15" x14ac:dyDescent="0.25">
      <c r="A1852">
        <v>1874</v>
      </c>
      <c r="B1852">
        <v>830</v>
      </c>
      <c r="C1852">
        <f>IF(COUNTIF($B$2:B1852,B1852)=1,1,0)</f>
        <v>0</v>
      </c>
      <c r="D1852" s="1">
        <v>44940</v>
      </c>
      <c r="E1852" s="2">
        <v>0.77658564814814812</v>
      </c>
      <c r="F1852">
        <v>113</v>
      </c>
      <c r="G1852" t="str">
        <f>IFERROR(INDEX(menu_items!$B:$B,MATCH(F1852,menu_items!$A:$A,0)),"Unknown value")</f>
        <v>Edamame</v>
      </c>
      <c r="H1852" t="str">
        <f>IFERROR(INDEX(menu_items!$C:$C,MATCH(F1852,menu_items!$A:$A,0)),"Unknown value")</f>
        <v>Asian</v>
      </c>
      <c r="I1852" s="5">
        <f>IFERROR(INDEX(menu_items!$D:$D,MATCH(F1852,menu_items!$A:$A,0)),0)</f>
        <v>5</v>
      </c>
      <c r="J1852" t="str">
        <f t="shared" si="145"/>
        <v>Sat</v>
      </c>
      <c r="K1852">
        <f t="shared" si="146"/>
        <v>14</v>
      </c>
      <c r="L1852" t="str">
        <f t="shared" si="147"/>
        <v>Jan</v>
      </c>
      <c r="M1852">
        <v>18</v>
      </c>
      <c r="N1852">
        <f t="shared" si="143"/>
        <v>3</v>
      </c>
      <c r="O1852" s="5">
        <f t="shared" si="144"/>
        <v>35.9</v>
      </c>
    </row>
    <row r="1853" spans="1:15" x14ac:dyDescent="0.25">
      <c r="A1853">
        <v>1875</v>
      </c>
      <c r="B1853">
        <v>831</v>
      </c>
      <c r="C1853">
        <f>IF(COUNTIF($B$2:B1853,B1853)=1,1,0)</f>
        <v>1</v>
      </c>
      <c r="D1853" s="1">
        <v>44940</v>
      </c>
      <c r="E1853" s="2">
        <v>0.77662037037037035</v>
      </c>
      <c r="F1853">
        <v>116</v>
      </c>
      <c r="G1853" t="str">
        <f>IFERROR(INDEX(menu_items!$B:$B,MATCH(F1853,menu_items!$A:$A,0)),"Unknown value")</f>
        <v>Steak Tacos</v>
      </c>
      <c r="H1853" t="str">
        <f>IFERROR(INDEX(menu_items!$C:$C,MATCH(F1853,menu_items!$A:$A,0)),"Unknown value")</f>
        <v>Mexican</v>
      </c>
      <c r="I1853" s="5">
        <f>IFERROR(INDEX(menu_items!$D:$D,MATCH(F1853,menu_items!$A:$A,0)),0)</f>
        <v>13.95</v>
      </c>
      <c r="J1853" t="str">
        <f t="shared" si="145"/>
        <v>Sat</v>
      </c>
      <c r="K1853">
        <f t="shared" si="146"/>
        <v>14</v>
      </c>
      <c r="L1853" t="str">
        <f t="shared" si="147"/>
        <v>Jan</v>
      </c>
      <c r="M1853">
        <v>18</v>
      </c>
      <c r="N1853">
        <f t="shared" si="143"/>
        <v>4</v>
      </c>
      <c r="O1853" s="5">
        <f t="shared" si="144"/>
        <v>49.45</v>
      </c>
    </row>
    <row r="1854" spans="1:15" x14ac:dyDescent="0.25">
      <c r="A1854">
        <v>1876</v>
      </c>
      <c r="B1854">
        <v>831</v>
      </c>
      <c r="C1854">
        <f>IF(COUNTIF($B$2:B1854,B1854)=1,1,0)</f>
        <v>0</v>
      </c>
      <c r="D1854" s="1">
        <v>44940</v>
      </c>
      <c r="E1854" s="2">
        <v>0.77662037037037035</v>
      </c>
      <c r="F1854">
        <v>104</v>
      </c>
      <c r="G1854" t="str">
        <f>IFERROR(INDEX(menu_items!$B:$B,MATCH(F1854,menu_items!$A:$A,0)),"Unknown value")</f>
        <v>Veggie Burger</v>
      </c>
      <c r="H1854" t="str">
        <f>IFERROR(INDEX(menu_items!$C:$C,MATCH(F1854,menu_items!$A:$A,0)),"Unknown value")</f>
        <v>American</v>
      </c>
      <c r="I1854" s="5">
        <f>IFERROR(INDEX(menu_items!$D:$D,MATCH(F1854,menu_items!$A:$A,0)),0)</f>
        <v>10.5</v>
      </c>
      <c r="J1854" t="str">
        <f t="shared" si="145"/>
        <v>Sat</v>
      </c>
      <c r="K1854">
        <f t="shared" si="146"/>
        <v>14</v>
      </c>
      <c r="L1854" t="str">
        <f t="shared" si="147"/>
        <v>Jan</v>
      </c>
      <c r="M1854">
        <v>18</v>
      </c>
      <c r="N1854">
        <f t="shared" si="143"/>
        <v>4</v>
      </c>
      <c r="O1854" s="5">
        <f t="shared" si="144"/>
        <v>49.45</v>
      </c>
    </row>
    <row r="1855" spans="1:15" x14ac:dyDescent="0.25">
      <c r="A1855">
        <v>1877</v>
      </c>
      <c r="B1855">
        <v>831</v>
      </c>
      <c r="C1855">
        <f>IF(COUNTIF($B$2:B1855,B1855)=1,1,0)</f>
        <v>0</v>
      </c>
      <c r="D1855" s="1">
        <v>44940</v>
      </c>
      <c r="E1855" s="2">
        <v>0.77662037037037035</v>
      </c>
      <c r="F1855">
        <v>104</v>
      </c>
      <c r="G1855" t="str">
        <f>IFERROR(INDEX(menu_items!$B:$B,MATCH(F1855,menu_items!$A:$A,0)),"Unknown value")</f>
        <v>Veggie Burger</v>
      </c>
      <c r="H1855" t="str">
        <f>IFERROR(INDEX(menu_items!$C:$C,MATCH(F1855,menu_items!$A:$A,0)),"Unknown value")</f>
        <v>American</v>
      </c>
      <c r="I1855" s="5">
        <f>IFERROR(INDEX(menu_items!$D:$D,MATCH(F1855,menu_items!$A:$A,0)),0)</f>
        <v>10.5</v>
      </c>
      <c r="J1855" t="str">
        <f t="shared" si="145"/>
        <v>Sat</v>
      </c>
      <c r="K1855">
        <f t="shared" si="146"/>
        <v>14</v>
      </c>
      <c r="L1855" t="str">
        <f t="shared" si="147"/>
        <v>Jan</v>
      </c>
      <c r="M1855">
        <v>18</v>
      </c>
      <c r="N1855">
        <f t="shared" si="143"/>
        <v>4</v>
      </c>
      <c r="O1855" s="5">
        <f t="shared" si="144"/>
        <v>49.45</v>
      </c>
    </row>
    <row r="1856" spans="1:15" x14ac:dyDescent="0.25">
      <c r="A1856">
        <v>1878</v>
      </c>
      <c r="B1856">
        <v>831</v>
      </c>
      <c r="C1856">
        <f>IF(COUNTIF($B$2:B1856,B1856)=1,1,0)</f>
        <v>0</v>
      </c>
      <c r="D1856" s="1">
        <v>44940</v>
      </c>
      <c r="E1856" s="2">
        <v>0.77662037037037035</v>
      </c>
      <c r="F1856">
        <v>108</v>
      </c>
      <c r="G1856" t="str">
        <f>IFERROR(INDEX(menu_items!$B:$B,MATCH(F1856,menu_items!$A:$A,0)),"Unknown value")</f>
        <v>Tofu Pad Thai</v>
      </c>
      <c r="H1856" t="str">
        <f>IFERROR(INDEX(menu_items!$C:$C,MATCH(F1856,menu_items!$A:$A,0)),"Unknown value")</f>
        <v>Asian</v>
      </c>
      <c r="I1856" s="5">
        <f>IFERROR(INDEX(menu_items!$D:$D,MATCH(F1856,menu_items!$A:$A,0)),0)</f>
        <v>14.5</v>
      </c>
      <c r="J1856" t="str">
        <f t="shared" si="145"/>
        <v>Sat</v>
      </c>
      <c r="K1856">
        <f t="shared" si="146"/>
        <v>14</v>
      </c>
      <c r="L1856" t="str">
        <f t="shared" si="147"/>
        <v>Jan</v>
      </c>
      <c r="M1856">
        <v>18</v>
      </c>
      <c r="N1856">
        <f t="shared" si="143"/>
        <v>4</v>
      </c>
      <c r="O1856" s="5">
        <f t="shared" si="144"/>
        <v>49.45</v>
      </c>
    </row>
    <row r="1857" spans="1:15" x14ac:dyDescent="0.25">
      <c r="A1857">
        <v>1879</v>
      </c>
      <c r="B1857">
        <v>832</v>
      </c>
      <c r="C1857">
        <f>IF(COUNTIF($B$2:B1857,B1857)=1,1,0)</f>
        <v>1</v>
      </c>
      <c r="D1857" s="1">
        <v>44940</v>
      </c>
      <c r="E1857" s="2">
        <v>0.78270833333333334</v>
      </c>
      <c r="F1857">
        <v>109</v>
      </c>
      <c r="G1857" t="str">
        <f>IFERROR(INDEX(menu_items!$B:$B,MATCH(F1857,menu_items!$A:$A,0)),"Unknown value")</f>
        <v>Korean Beef Bowl</v>
      </c>
      <c r="H1857" t="str">
        <f>IFERROR(INDEX(menu_items!$C:$C,MATCH(F1857,menu_items!$A:$A,0)),"Unknown value")</f>
        <v>Asian</v>
      </c>
      <c r="I1857" s="5">
        <f>IFERROR(INDEX(menu_items!$D:$D,MATCH(F1857,menu_items!$A:$A,0)),0)</f>
        <v>17.95</v>
      </c>
      <c r="J1857" t="str">
        <f t="shared" si="145"/>
        <v>Sat</v>
      </c>
      <c r="K1857">
        <f t="shared" si="146"/>
        <v>14</v>
      </c>
      <c r="L1857" t="str">
        <f t="shared" si="147"/>
        <v>Jan</v>
      </c>
      <c r="M1857">
        <v>18</v>
      </c>
      <c r="N1857">
        <f t="shared" si="143"/>
        <v>1</v>
      </c>
      <c r="O1857" s="5">
        <f t="shared" si="144"/>
        <v>17.95</v>
      </c>
    </row>
    <row r="1858" spans="1:15" x14ac:dyDescent="0.25">
      <c r="A1858">
        <v>1880</v>
      </c>
      <c r="B1858">
        <v>833</v>
      </c>
      <c r="C1858">
        <f>IF(COUNTIF($B$2:B1858,B1858)=1,1,0)</f>
        <v>1</v>
      </c>
      <c r="D1858" s="1">
        <v>44940</v>
      </c>
      <c r="E1858" s="2">
        <v>0.79704861111111114</v>
      </c>
      <c r="F1858">
        <v>107</v>
      </c>
      <c r="G1858" t="str">
        <f>IFERROR(INDEX(menu_items!$B:$B,MATCH(F1858,menu_items!$A:$A,0)),"Unknown value")</f>
        <v>Orange Chicken</v>
      </c>
      <c r="H1858" t="str">
        <f>IFERROR(INDEX(menu_items!$C:$C,MATCH(F1858,menu_items!$A:$A,0)),"Unknown value")</f>
        <v>Asian</v>
      </c>
      <c r="I1858" s="5">
        <f>IFERROR(INDEX(menu_items!$D:$D,MATCH(F1858,menu_items!$A:$A,0)),0)</f>
        <v>16.5</v>
      </c>
      <c r="J1858" t="str">
        <f t="shared" si="145"/>
        <v>Sat</v>
      </c>
      <c r="K1858">
        <f t="shared" si="146"/>
        <v>14</v>
      </c>
      <c r="L1858" t="str">
        <f t="shared" si="147"/>
        <v>Jan</v>
      </c>
      <c r="M1858">
        <v>19</v>
      </c>
      <c r="N1858">
        <f t="shared" ref="N1858:N1921" si="148">COUNTIF($B:$B,B1858)</f>
        <v>2</v>
      </c>
      <c r="O1858" s="5">
        <f t="shared" ref="O1858:O1921" si="149">SUMIF($B:$B,B1858,$I:$I)</f>
        <v>28.45</v>
      </c>
    </row>
    <row r="1859" spans="1:15" x14ac:dyDescent="0.25">
      <c r="A1859">
        <v>1881</v>
      </c>
      <c r="B1859">
        <v>833</v>
      </c>
      <c r="C1859">
        <f>IF(COUNTIF($B$2:B1859,B1859)=1,1,0)</f>
        <v>0</v>
      </c>
      <c r="D1859" s="1">
        <v>44940</v>
      </c>
      <c r="E1859" s="2">
        <v>0.79704861111111114</v>
      </c>
      <c r="F1859">
        <v>111</v>
      </c>
      <c r="G1859" t="str">
        <f>IFERROR(INDEX(menu_items!$B:$B,MATCH(F1859,menu_items!$A:$A,0)),"Unknown value")</f>
        <v>California Roll</v>
      </c>
      <c r="H1859" t="str">
        <f>IFERROR(INDEX(menu_items!$C:$C,MATCH(F1859,menu_items!$A:$A,0)),"Unknown value")</f>
        <v>Asian</v>
      </c>
      <c r="I1859" s="5">
        <f>IFERROR(INDEX(menu_items!$D:$D,MATCH(F1859,menu_items!$A:$A,0)),0)</f>
        <v>11.95</v>
      </c>
      <c r="J1859" t="str">
        <f t="shared" si="145"/>
        <v>Sat</v>
      </c>
      <c r="K1859">
        <f t="shared" si="146"/>
        <v>14</v>
      </c>
      <c r="L1859" t="str">
        <f t="shared" si="147"/>
        <v>Jan</v>
      </c>
      <c r="M1859">
        <v>19</v>
      </c>
      <c r="N1859">
        <f t="shared" si="148"/>
        <v>2</v>
      </c>
      <c r="O1859" s="5">
        <f t="shared" si="149"/>
        <v>28.45</v>
      </c>
    </row>
    <row r="1860" spans="1:15" x14ac:dyDescent="0.25">
      <c r="A1860">
        <v>1882</v>
      </c>
      <c r="B1860">
        <v>834</v>
      </c>
      <c r="C1860">
        <f>IF(COUNTIF($B$2:B1860,B1860)=1,1,0)</f>
        <v>1</v>
      </c>
      <c r="D1860" s="1">
        <v>44940</v>
      </c>
      <c r="E1860" s="2">
        <v>0.80921296296296297</v>
      </c>
      <c r="F1860">
        <v>104</v>
      </c>
      <c r="G1860" t="str">
        <f>IFERROR(INDEX(menu_items!$B:$B,MATCH(F1860,menu_items!$A:$A,0)),"Unknown value")</f>
        <v>Veggie Burger</v>
      </c>
      <c r="H1860" t="str">
        <f>IFERROR(INDEX(menu_items!$C:$C,MATCH(F1860,menu_items!$A:$A,0)),"Unknown value")</f>
        <v>American</v>
      </c>
      <c r="I1860" s="5">
        <f>IFERROR(INDEX(menu_items!$D:$D,MATCH(F1860,menu_items!$A:$A,0)),0)</f>
        <v>10.5</v>
      </c>
      <c r="J1860" t="str">
        <f t="shared" si="145"/>
        <v>Sat</v>
      </c>
      <c r="K1860">
        <f t="shared" si="146"/>
        <v>14</v>
      </c>
      <c r="L1860" t="str">
        <f t="shared" si="147"/>
        <v>Jan</v>
      </c>
      <c r="M1860">
        <v>19</v>
      </c>
      <c r="N1860">
        <f t="shared" si="148"/>
        <v>4</v>
      </c>
      <c r="O1860" s="5">
        <f t="shared" si="149"/>
        <v>45.4</v>
      </c>
    </row>
    <row r="1861" spans="1:15" x14ac:dyDescent="0.25">
      <c r="A1861">
        <v>1883</v>
      </c>
      <c r="B1861">
        <v>834</v>
      </c>
      <c r="C1861">
        <f>IF(COUNTIF($B$2:B1861,B1861)=1,1,0)</f>
        <v>0</v>
      </c>
      <c r="D1861" s="1">
        <v>44940</v>
      </c>
      <c r="E1861" s="2">
        <v>0.80921296296296297</v>
      </c>
      <c r="F1861">
        <v>113</v>
      </c>
      <c r="G1861" t="str">
        <f>IFERROR(INDEX(menu_items!$B:$B,MATCH(F1861,menu_items!$A:$A,0)),"Unknown value")</f>
        <v>Edamame</v>
      </c>
      <c r="H1861" t="str">
        <f>IFERROR(INDEX(menu_items!$C:$C,MATCH(F1861,menu_items!$A:$A,0)),"Unknown value")</f>
        <v>Asian</v>
      </c>
      <c r="I1861" s="5">
        <f>IFERROR(INDEX(menu_items!$D:$D,MATCH(F1861,menu_items!$A:$A,0)),0)</f>
        <v>5</v>
      </c>
      <c r="J1861" t="str">
        <f t="shared" si="145"/>
        <v>Sat</v>
      </c>
      <c r="K1861">
        <f t="shared" si="146"/>
        <v>14</v>
      </c>
      <c r="L1861" t="str">
        <f t="shared" si="147"/>
        <v>Jan</v>
      </c>
      <c r="M1861">
        <v>19</v>
      </c>
      <c r="N1861">
        <f t="shared" si="148"/>
        <v>4</v>
      </c>
      <c r="O1861" s="5">
        <f t="shared" si="149"/>
        <v>45.4</v>
      </c>
    </row>
    <row r="1862" spans="1:15" x14ac:dyDescent="0.25">
      <c r="A1862">
        <v>1884</v>
      </c>
      <c r="B1862">
        <v>834</v>
      </c>
      <c r="C1862">
        <f>IF(COUNTIF($B$2:B1862,B1862)=1,1,0)</f>
        <v>0</v>
      </c>
      <c r="D1862" s="1">
        <v>44940</v>
      </c>
      <c r="E1862" s="2">
        <v>0.80921296296296297</v>
      </c>
      <c r="F1862">
        <v>119</v>
      </c>
      <c r="G1862" t="str">
        <f>IFERROR(INDEX(menu_items!$B:$B,MATCH(F1862,menu_items!$A:$A,0)),"Unknown value")</f>
        <v>Chicken Torta</v>
      </c>
      <c r="H1862" t="str">
        <f>IFERROR(INDEX(menu_items!$C:$C,MATCH(F1862,menu_items!$A:$A,0)),"Unknown value")</f>
        <v>Mexican</v>
      </c>
      <c r="I1862" s="5">
        <f>IFERROR(INDEX(menu_items!$D:$D,MATCH(F1862,menu_items!$A:$A,0)),0)</f>
        <v>11.95</v>
      </c>
      <c r="J1862" t="str">
        <f t="shared" si="145"/>
        <v>Sat</v>
      </c>
      <c r="K1862">
        <f t="shared" si="146"/>
        <v>14</v>
      </c>
      <c r="L1862" t="str">
        <f t="shared" si="147"/>
        <v>Jan</v>
      </c>
      <c r="M1862">
        <v>19</v>
      </c>
      <c r="N1862">
        <f t="shared" si="148"/>
        <v>4</v>
      </c>
      <c r="O1862" s="5">
        <f t="shared" si="149"/>
        <v>45.4</v>
      </c>
    </row>
    <row r="1863" spans="1:15" x14ac:dyDescent="0.25">
      <c r="A1863">
        <v>1885</v>
      </c>
      <c r="B1863">
        <v>834</v>
      </c>
      <c r="C1863">
        <f>IF(COUNTIF($B$2:B1863,B1863)=1,1,0)</f>
        <v>0</v>
      </c>
      <c r="D1863" s="1">
        <v>44940</v>
      </c>
      <c r="E1863" s="2">
        <v>0.80921296296296297</v>
      </c>
      <c r="F1863">
        <v>131</v>
      </c>
      <c r="G1863" t="str">
        <f>IFERROR(INDEX(menu_items!$B:$B,MATCH(F1863,menu_items!$A:$A,0)),"Unknown value")</f>
        <v>Chicken Parmesan</v>
      </c>
      <c r="H1863" t="str">
        <f>IFERROR(INDEX(menu_items!$C:$C,MATCH(F1863,menu_items!$A:$A,0)),"Unknown value")</f>
        <v>Italian</v>
      </c>
      <c r="I1863" s="5">
        <f>IFERROR(INDEX(menu_items!$D:$D,MATCH(F1863,menu_items!$A:$A,0)),0)</f>
        <v>17.95</v>
      </c>
      <c r="J1863" t="str">
        <f t="shared" si="145"/>
        <v>Sat</v>
      </c>
      <c r="K1863">
        <f t="shared" si="146"/>
        <v>14</v>
      </c>
      <c r="L1863" t="str">
        <f t="shared" si="147"/>
        <v>Jan</v>
      </c>
      <c r="M1863">
        <v>19</v>
      </c>
      <c r="N1863">
        <f t="shared" si="148"/>
        <v>4</v>
      </c>
      <c r="O1863" s="5">
        <f t="shared" si="149"/>
        <v>45.4</v>
      </c>
    </row>
    <row r="1864" spans="1:15" x14ac:dyDescent="0.25">
      <c r="A1864">
        <v>1886</v>
      </c>
      <c r="B1864">
        <v>835</v>
      </c>
      <c r="C1864">
        <f>IF(COUNTIF($B$2:B1864,B1864)=1,1,0)</f>
        <v>1</v>
      </c>
      <c r="D1864" s="1">
        <v>44940</v>
      </c>
      <c r="E1864" s="2">
        <v>0.83056712962962964</v>
      </c>
      <c r="F1864">
        <v>101</v>
      </c>
      <c r="G1864" t="str">
        <f>IFERROR(INDEX(menu_items!$B:$B,MATCH(F1864,menu_items!$A:$A,0)),"Unknown value")</f>
        <v>Hamburger</v>
      </c>
      <c r="H1864" t="str">
        <f>IFERROR(INDEX(menu_items!$C:$C,MATCH(F1864,menu_items!$A:$A,0)),"Unknown value")</f>
        <v>American</v>
      </c>
      <c r="I1864" s="5">
        <f>IFERROR(INDEX(menu_items!$D:$D,MATCH(F1864,menu_items!$A:$A,0)),0)</f>
        <v>12.95</v>
      </c>
      <c r="J1864" t="str">
        <f t="shared" si="145"/>
        <v>Sat</v>
      </c>
      <c r="K1864">
        <f t="shared" si="146"/>
        <v>14</v>
      </c>
      <c r="L1864" t="str">
        <f t="shared" si="147"/>
        <v>Jan</v>
      </c>
      <c r="M1864">
        <v>19</v>
      </c>
      <c r="N1864">
        <f t="shared" si="148"/>
        <v>4</v>
      </c>
      <c r="O1864" s="5">
        <f t="shared" si="149"/>
        <v>37.9</v>
      </c>
    </row>
    <row r="1865" spans="1:15" x14ac:dyDescent="0.25">
      <c r="A1865">
        <v>1887</v>
      </c>
      <c r="B1865">
        <v>835</v>
      </c>
      <c r="C1865">
        <f>IF(COUNTIF($B$2:B1865,B1865)=1,1,0)</f>
        <v>0</v>
      </c>
      <c r="D1865" s="1">
        <v>44940</v>
      </c>
      <c r="E1865" s="2">
        <v>0.83056712962962964</v>
      </c>
      <c r="F1865">
        <v>101</v>
      </c>
      <c r="G1865" t="str">
        <f>IFERROR(INDEX(menu_items!$B:$B,MATCH(F1865,menu_items!$A:$A,0)),"Unknown value")</f>
        <v>Hamburger</v>
      </c>
      <c r="H1865" t="str">
        <f>IFERROR(INDEX(menu_items!$C:$C,MATCH(F1865,menu_items!$A:$A,0)),"Unknown value")</f>
        <v>American</v>
      </c>
      <c r="I1865" s="5">
        <f>IFERROR(INDEX(menu_items!$D:$D,MATCH(F1865,menu_items!$A:$A,0)),0)</f>
        <v>12.95</v>
      </c>
      <c r="J1865" t="str">
        <f t="shared" si="145"/>
        <v>Sat</v>
      </c>
      <c r="K1865">
        <f t="shared" si="146"/>
        <v>14</v>
      </c>
      <c r="L1865" t="str">
        <f t="shared" si="147"/>
        <v>Jan</v>
      </c>
      <c r="M1865">
        <v>19</v>
      </c>
      <c r="N1865">
        <f t="shared" si="148"/>
        <v>4</v>
      </c>
      <c r="O1865" s="5">
        <f t="shared" si="149"/>
        <v>37.9</v>
      </c>
    </row>
    <row r="1866" spans="1:15" x14ac:dyDescent="0.25">
      <c r="A1866">
        <v>1888</v>
      </c>
      <c r="B1866">
        <v>835</v>
      </c>
      <c r="C1866">
        <f>IF(COUNTIF($B$2:B1866,B1866)=1,1,0)</f>
        <v>0</v>
      </c>
      <c r="D1866" s="1">
        <v>44940</v>
      </c>
      <c r="E1866" s="2">
        <v>0.83056712962962964</v>
      </c>
      <c r="F1866">
        <v>113</v>
      </c>
      <c r="G1866" t="str">
        <f>IFERROR(INDEX(menu_items!$B:$B,MATCH(F1866,menu_items!$A:$A,0)),"Unknown value")</f>
        <v>Edamame</v>
      </c>
      <c r="H1866" t="str">
        <f>IFERROR(INDEX(menu_items!$C:$C,MATCH(F1866,menu_items!$A:$A,0)),"Unknown value")</f>
        <v>Asian</v>
      </c>
      <c r="I1866" s="5">
        <f>IFERROR(INDEX(menu_items!$D:$D,MATCH(F1866,menu_items!$A:$A,0)),0)</f>
        <v>5</v>
      </c>
      <c r="J1866" t="str">
        <f t="shared" si="145"/>
        <v>Sat</v>
      </c>
      <c r="K1866">
        <f t="shared" si="146"/>
        <v>14</v>
      </c>
      <c r="L1866" t="str">
        <f t="shared" si="147"/>
        <v>Jan</v>
      </c>
      <c r="M1866">
        <v>19</v>
      </c>
      <c r="N1866">
        <f t="shared" si="148"/>
        <v>4</v>
      </c>
      <c r="O1866" s="5">
        <f t="shared" si="149"/>
        <v>37.9</v>
      </c>
    </row>
    <row r="1867" spans="1:15" x14ac:dyDescent="0.25">
      <c r="A1867">
        <v>1889</v>
      </c>
      <c r="B1867">
        <v>835</v>
      </c>
      <c r="C1867">
        <f>IF(COUNTIF($B$2:B1867,B1867)=1,1,0)</f>
        <v>0</v>
      </c>
      <c r="D1867" s="1">
        <v>44940</v>
      </c>
      <c r="E1867" s="2">
        <v>0.83056712962962964</v>
      </c>
      <c r="F1867">
        <v>105</v>
      </c>
      <c r="G1867" t="str">
        <f>IFERROR(INDEX(menu_items!$B:$B,MATCH(F1867,menu_items!$A:$A,0)),"Unknown value")</f>
        <v>Mac &amp; Cheese</v>
      </c>
      <c r="H1867" t="str">
        <f>IFERROR(INDEX(menu_items!$C:$C,MATCH(F1867,menu_items!$A:$A,0)),"Unknown value")</f>
        <v>American</v>
      </c>
      <c r="I1867" s="5">
        <f>IFERROR(INDEX(menu_items!$D:$D,MATCH(F1867,menu_items!$A:$A,0)),0)</f>
        <v>7</v>
      </c>
      <c r="J1867" t="str">
        <f t="shared" si="145"/>
        <v>Sat</v>
      </c>
      <c r="K1867">
        <f t="shared" si="146"/>
        <v>14</v>
      </c>
      <c r="L1867" t="str">
        <f t="shared" si="147"/>
        <v>Jan</v>
      </c>
      <c r="M1867">
        <v>19</v>
      </c>
      <c r="N1867">
        <f t="shared" si="148"/>
        <v>4</v>
      </c>
      <c r="O1867" s="5">
        <f t="shared" si="149"/>
        <v>37.9</v>
      </c>
    </row>
    <row r="1868" spans="1:15" x14ac:dyDescent="0.25">
      <c r="A1868">
        <v>1890</v>
      </c>
      <c r="B1868">
        <v>836</v>
      </c>
      <c r="C1868">
        <f>IF(COUNTIF($B$2:B1868,B1868)=1,1,0)</f>
        <v>1</v>
      </c>
      <c r="D1868" s="1">
        <v>44940</v>
      </c>
      <c r="E1868" s="2">
        <v>0.83898148148148144</v>
      </c>
      <c r="F1868">
        <v>124</v>
      </c>
      <c r="G1868" t="str">
        <f>IFERROR(INDEX(menu_items!$B:$B,MATCH(F1868,menu_items!$A:$A,0)),"Unknown value")</f>
        <v>Spaghetti</v>
      </c>
      <c r="H1868" t="str">
        <f>IFERROR(INDEX(menu_items!$C:$C,MATCH(F1868,menu_items!$A:$A,0)),"Unknown value")</f>
        <v>Italian</v>
      </c>
      <c r="I1868" s="5">
        <f>IFERROR(INDEX(menu_items!$D:$D,MATCH(F1868,menu_items!$A:$A,0)),0)</f>
        <v>14.5</v>
      </c>
      <c r="J1868" t="str">
        <f t="shared" si="145"/>
        <v>Sat</v>
      </c>
      <c r="K1868">
        <f t="shared" si="146"/>
        <v>14</v>
      </c>
      <c r="L1868" t="str">
        <f t="shared" si="147"/>
        <v>Jan</v>
      </c>
      <c r="M1868">
        <v>20</v>
      </c>
      <c r="N1868">
        <f t="shared" si="148"/>
        <v>3</v>
      </c>
      <c r="O1868" s="5">
        <f t="shared" si="149"/>
        <v>50.400000000000006</v>
      </c>
    </row>
    <row r="1869" spans="1:15" x14ac:dyDescent="0.25">
      <c r="A1869">
        <v>1891</v>
      </c>
      <c r="B1869">
        <v>836</v>
      </c>
      <c r="C1869">
        <f>IF(COUNTIF($B$2:B1869,B1869)=1,1,0)</f>
        <v>0</v>
      </c>
      <c r="D1869" s="1">
        <v>44940</v>
      </c>
      <c r="E1869" s="2">
        <v>0.83898148148148144</v>
      </c>
      <c r="F1869">
        <v>125</v>
      </c>
      <c r="G1869" t="str">
        <f>IFERROR(INDEX(menu_items!$B:$B,MATCH(F1869,menu_items!$A:$A,0)),"Unknown value")</f>
        <v>Spaghetti &amp; Meatballs</v>
      </c>
      <c r="H1869" t="str">
        <f>IFERROR(INDEX(menu_items!$C:$C,MATCH(F1869,menu_items!$A:$A,0)),"Unknown value")</f>
        <v>Italian</v>
      </c>
      <c r="I1869" s="5">
        <f>IFERROR(INDEX(menu_items!$D:$D,MATCH(F1869,menu_items!$A:$A,0)),0)</f>
        <v>17.95</v>
      </c>
      <c r="J1869" t="str">
        <f t="shared" si="145"/>
        <v>Sat</v>
      </c>
      <c r="K1869">
        <f t="shared" si="146"/>
        <v>14</v>
      </c>
      <c r="L1869" t="str">
        <f t="shared" si="147"/>
        <v>Jan</v>
      </c>
      <c r="M1869">
        <v>20</v>
      </c>
      <c r="N1869">
        <f t="shared" si="148"/>
        <v>3</v>
      </c>
      <c r="O1869" s="5">
        <f t="shared" si="149"/>
        <v>50.400000000000006</v>
      </c>
    </row>
    <row r="1870" spans="1:15" x14ac:dyDescent="0.25">
      <c r="A1870">
        <v>1892</v>
      </c>
      <c r="B1870">
        <v>836</v>
      </c>
      <c r="C1870">
        <f>IF(COUNTIF($B$2:B1870,B1870)=1,1,0)</f>
        <v>0</v>
      </c>
      <c r="D1870" s="1">
        <v>44940</v>
      </c>
      <c r="E1870" s="2">
        <v>0.83898148148148144</v>
      </c>
      <c r="F1870">
        <v>109</v>
      </c>
      <c r="G1870" t="str">
        <f>IFERROR(INDEX(menu_items!$B:$B,MATCH(F1870,menu_items!$A:$A,0)),"Unknown value")</f>
        <v>Korean Beef Bowl</v>
      </c>
      <c r="H1870" t="str">
        <f>IFERROR(INDEX(menu_items!$C:$C,MATCH(F1870,menu_items!$A:$A,0)),"Unknown value")</f>
        <v>Asian</v>
      </c>
      <c r="I1870" s="5">
        <f>IFERROR(INDEX(menu_items!$D:$D,MATCH(F1870,menu_items!$A:$A,0)),0)</f>
        <v>17.95</v>
      </c>
      <c r="J1870" t="str">
        <f t="shared" si="145"/>
        <v>Sat</v>
      </c>
      <c r="K1870">
        <f t="shared" si="146"/>
        <v>14</v>
      </c>
      <c r="L1870" t="str">
        <f t="shared" si="147"/>
        <v>Jan</v>
      </c>
      <c r="M1870">
        <v>20</v>
      </c>
      <c r="N1870">
        <f t="shared" si="148"/>
        <v>3</v>
      </c>
      <c r="O1870" s="5">
        <f t="shared" si="149"/>
        <v>50.400000000000006</v>
      </c>
    </row>
    <row r="1871" spans="1:15" x14ac:dyDescent="0.25">
      <c r="A1871">
        <v>1894</v>
      </c>
      <c r="B1871">
        <v>837</v>
      </c>
      <c r="C1871">
        <f>IF(COUNTIF($B$2:B1871,B1871)=1,1,0)</f>
        <v>1</v>
      </c>
      <c r="D1871" s="1">
        <v>44940</v>
      </c>
      <c r="E1871" s="2">
        <v>0.84197916666666661</v>
      </c>
      <c r="F1871">
        <v>117</v>
      </c>
      <c r="G1871" t="str">
        <f>IFERROR(INDEX(menu_items!$B:$B,MATCH(F1871,menu_items!$A:$A,0)),"Unknown value")</f>
        <v>Chicken Burrito</v>
      </c>
      <c r="H1871" t="str">
        <f>IFERROR(INDEX(menu_items!$C:$C,MATCH(F1871,menu_items!$A:$A,0)),"Unknown value")</f>
        <v>Mexican</v>
      </c>
      <c r="I1871" s="5">
        <f>IFERROR(INDEX(menu_items!$D:$D,MATCH(F1871,menu_items!$A:$A,0)),0)</f>
        <v>12.95</v>
      </c>
      <c r="J1871" t="str">
        <f t="shared" si="145"/>
        <v>Sat</v>
      </c>
      <c r="K1871">
        <f t="shared" si="146"/>
        <v>14</v>
      </c>
      <c r="L1871" t="str">
        <f t="shared" si="147"/>
        <v>Jan</v>
      </c>
      <c r="M1871">
        <v>20</v>
      </c>
      <c r="N1871">
        <f t="shared" si="148"/>
        <v>1</v>
      </c>
      <c r="O1871" s="5">
        <f t="shared" si="149"/>
        <v>12.95</v>
      </c>
    </row>
    <row r="1872" spans="1:15" x14ac:dyDescent="0.25">
      <c r="A1872">
        <v>1895</v>
      </c>
      <c r="B1872">
        <v>838</v>
      </c>
      <c r="C1872">
        <f>IF(COUNTIF($B$2:B1872,B1872)=1,1,0)</f>
        <v>1</v>
      </c>
      <c r="D1872" s="1">
        <v>44940</v>
      </c>
      <c r="E1872" s="2">
        <v>0.85690972222222217</v>
      </c>
      <c r="F1872">
        <v>103</v>
      </c>
      <c r="G1872" t="str">
        <f>IFERROR(INDEX(menu_items!$B:$B,MATCH(F1872,menu_items!$A:$A,0)),"Unknown value")</f>
        <v>Hot Dog</v>
      </c>
      <c r="H1872" t="str">
        <f>IFERROR(INDEX(menu_items!$C:$C,MATCH(F1872,menu_items!$A:$A,0)),"Unknown value")</f>
        <v>American</v>
      </c>
      <c r="I1872" s="5">
        <f>IFERROR(INDEX(menu_items!$D:$D,MATCH(F1872,menu_items!$A:$A,0)),0)</f>
        <v>9</v>
      </c>
      <c r="J1872" t="str">
        <f t="shared" si="145"/>
        <v>Sat</v>
      </c>
      <c r="K1872">
        <f t="shared" si="146"/>
        <v>14</v>
      </c>
      <c r="L1872" t="str">
        <f t="shared" si="147"/>
        <v>Jan</v>
      </c>
      <c r="M1872">
        <v>20</v>
      </c>
      <c r="N1872">
        <f t="shared" si="148"/>
        <v>3</v>
      </c>
      <c r="O1872" s="5">
        <f t="shared" si="149"/>
        <v>38.9</v>
      </c>
    </row>
    <row r="1873" spans="1:15" x14ac:dyDescent="0.25">
      <c r="A1873">
        <v>1896</v>
      </c>
      <c r="B1873">
        <v>838</v>
      </c>
      <c r="C1873">
        <f>IF(COUNTIF($B$2:B1873,B1873)=1,1,0)</f>
        <v>0</v>
      </c>
      <c r="D1873" s="1">
        <v>44940</v>
      </c>
      <c r="E1873" s="2">
        <v>0.85690972222222217</v>
      </c>
      <c r="F1873">
        <v>117</v>
      </c>
      <c r="G1873" t="str">
        <f>IFERROR(INDEX(menu_items!$B:$B,MATCH(F1873,menu_items!$A:$A,0)),"Unknown value")</f>
        <v>Chicken Burrito</v>
      </c>
      <c r="H1873" t="str">
        <f>IFERROR(INDEX(menu_items!$C:$C,MATCH(F1873,menu_items!$A:$A,0)),"Unknown value")</f>
        <v>Mexican</v>
      </c>
      <c r="I1873" s="5">
        <f>IFERROR(INDEX(menu_items!$D:$D,MATCH(F1873,menu_items!$A:$A,0)),0)</f>
        <v>12.95</v>
      </c>
      <c r="J1873" t="str">
        <f t="shared" si="145"/>
        <v>Sat</v>
      </c>
      <c r="K1873">
        <f t="shared" si="146"/>
        <v>14</v>
      </c>
      <c r="L1873" t="str">
        <f t="shared" si="147"/>
        <v>Jan</v>
      </c>
      <c r="M1873">
        <v>20</v>
      </c>
      <c r="N1873">
        <f t="shared" si="148"/>
        <v>3</v>
      </c>
      <c r="O1873" s="5">
        <f t="shared" si="149"/>
        <v>38.9</v>
      </c>
    </row>
    <row r="1874" spans="1:15" x14ac:dyDescent="0.25">
      <c r="A1874">
        <v>1897</v>
      </c>
      <c r="B1874">
        <v>838</v>
      </c>
      <c r="C1874">
        <f>IF(COUNTIF($B$2:B1874,B1874)=1,1,0)</f>
        <v>0</v>
      </c>
      <c r="D1874" s="1">
        <v>44940</v>
      </c>
      <c r="E1874" s="2">
        <v>0.85690972222222217</v>
      </c>
      <c r="F1874">
        <v>132</v>
      </c>
      <c r="G1874" t="str">
        <f>IFERROR(INDEX(menu_items!$B:$B,MATCH(F1874,menu_items!$A:$A,0)),"Unknown value")</f>
        <v>Eggplant Parmesan</v>
      </c>
      <c r="H1874" t="str">
        <f>IFERROR(INDEX(menu_items!$C:$C,MATCH(F1874,menu_items!$A:$A,0)),"Unknown value")</f>
        <v>Italian</v>
      </c>
      <c r="I1874" s="5">
        <f>IFERROR(INDEX(menu_items!$D:$D,MATCH(F1874,menu_items!$A:$A,0)),0)</f>
        <v>16.95</v>
      </c>
      <c r="J1874" t="str">
        <f t="shared" si="145"/>
        <v>Sat</v>
      </c>
      <c r="K1874">
        <f t="shared" si="146"/>
        <v>14</v>
      </c>
      <c r="L1874" t="str">
        <f t="shared" si="147"/>
        <v>Jan</v>
      </c>
      <c r="M1874">
        <v>20</v>
      </c>
      <c r="N1874">
        <f t="shared" si="148"/>
        <v>3</v>
      </c>
      <c r="O1874" s="5">
        <f t="shared" si="149"/>
        <v>38.9</v>
      </c>
    </row>
    <row r="1875" spans="1:15" x14ac:dyDescent="0.25">
      <c r="A1875">
        <v>1898</v>
      </c>
      <c r="B1875">
        <v>839</v>
      </c>
      <c r="C1875">
        <f>IF(COUNTIF($B$2:B1875,B1875)=1,1,0)</f>
        <v>1</v>
      </c>
      <c r="D1875" s="1">
        <v>44940</v>
      </c>
      <c r="E1875" s="2">
        <v>0.86157407407407405</v>
      </c>
      <c r="F1875">
        <v>129</v>
      </c>
      <c r="G1875" t="str">
        <f>IFERROR(INDEX(menu_items!$B:$B,MATCH(F1875,menu_items!$A:$A,0)),"Unknown value")</f>
        <v>Mushroom Ravioli</v>
      </c>
      <c r="H1875" t="str">
        <f>IFERROR(INDEX(menu_items!$C:$C,MATCH(F1875,menu_items!$A:$A,0)),"Unknown value")</f>
        <v>Italian</v>
      </c>
      <c r="I1875" s="5">
        <f>IFERROR(INDEX(menu_items!$D:$D,MATCH(F1875,menu_items!$A:$A,0)),0)</f>
        <v>15.5</v>
      </c>
      <c r="J1875" t="str">
        <f t="shared" si="145"/>
        <v>Sat</v>
      </c>
      <c r="K1875">
        <f t="shared" si="146"/>
        <v>14</v>
      </c>
      <c r="L1875" t="str">
        <f t="shared" si="147"/>
        <v>Jan</v>
      </c>
      <c r="M1875">
        <v>20</v>
      </c>
      <c r="N1875">
        <f t="shared" si="148"/>
        <v>1</v>
      </c>
      <c r="O1875" s="5">
        <f t="shared" si="149"/>
        <v>15.5</v>
      </c>
    </row>
    <row r="1876" spans="1:15" x14ac:dyDescent="0.25">
      <c r="A1876">
        <v>1899</v>
      </c>
      <c r="B1876">
        <v>840</v>
      </c>
      <c r="C1876">
        <f>IF(COUNTIF($B$2:B1876,B1876)=1,1,0)</f>
        <v>1</v>
      </c>
      <c r="D1876" s="1">
        <v>44940</v>
      </c>
      <c r="E1876" s="2">
        <v>0.86541666666666661</v>
      </c>
      <c r="F1876">
        <v>117</v>
      </c>
      <c r="G1876" t="str">
        <f>IFERROR(INDEX(menu_items!$B:$B,MATCH(F1876,menu_items!$A:$A,0)),"Unknown value")</f>
        <v>Chicken Burrito</v>
      </c>
      <c r="H1876" t="str">
        <f>IFERROR(INDEX(menu_items!$C:$C,MATCH(F1876,menu_items!$A:$A,0)),"Unknown value")</f>
        <v>Mexican</v>
      </c>
      <c r="I1876" s="5">
        <f>IFERROR(INDEX(menu_items!$D:$D,MATCH(F1876,menu_items!$A:$A,0)),0)</f>
        <v>12.95</v>
      </c>
      <c r="J1876" t="str">
        <f t="shared" si="145"/>
        <v>Sat</v>
      </c>
      <c r="K1876">
        <f t="shared" si="146"/>
        <v>14</v>
      </c>
      <c r="L1876" t="str">
        <f t="shared" si="147"/>
        <v>Jan</v>
      </c>
      <c r="M1876">
        <v>20</v>
      </c>
      <c r="N1876">
        <f t="shared" si="148"/>
        <v>1</v>
      </c>
      <c r="O1876" s="5">
        <f t="shared" si="149"/>
        <v>12.95</v>
      </c>
    </row>
    <row r="1877" spans="1:15" x14ac:dyDescent="0.25">
      <c r="A1877">
        <v>1900</v>
      </c>
      <c r="B1877">
        <v>841</v>
      </c>
      <c r="C1877">
        <f>IF(COUNTIF($B$2:B1877,B1877)=1,1,0)</f>
        <v>1</v>
      </c>
      <c r="D1877" s="1">
        <v>44940</v>
      </c>
      <c r="E1877" s="2">
        <v>0.87337962962962967</v>
      </c>
      <c r="F1877">
        <v>118</v>
      </c>
      <c r="G1877" t="str">
        <f>IFERROR(INDEX(menu_items!$B:$B,MATCH(F1877,menu_items!$A:$A,0)),"Unknown value")</f>
        <v>Steak Burrito</v>
      </c>
      <c r="H1877" t="str">
        <f>IFERROR(INDEX(menu_items!$C:$C,MATCH(F1877,menu_items!$A:$A,0)),"Unknown value")</f>
        <v>Mexican</v>
      </c>
      <c r="I1877" s="5">
        <f>IFERROR(INDEX(menu_items!$D:$D,MATCH(F1877,menu_items!$A:$A,0)),0)</f>
        <v>14.95</v>
      </c>
      <c r="J1877" t="str">
        <f t="shared" si="145"/>
        <v>Sat</v>
      </c>
      <c r="K1877">
        <f t="shared" si="146"/>
        <v>14</v>
      </c>
      <c r="L1877" t="str">
        <f t="shared" si="147"/>
        <v>Jan</v>
      </c>
      <c r="M1877">
        <v>20</v>
      </c>
      <c r="N1877">
        <f t="shared" si="148"/>
        <v>1</v>
      </c>
      <c r="O1877" s="5">
        <f t="shared" si="149"/>
        <v>14.95</v>
      </c>
    </row>
    <row r="1878" spans="1:15" x14ac:dyDescent="0.25">
      <c r="A1878">
        <v>1901</v>
      </c>
      <c r="B1878">
        <v>842</v>
      </c>
      <c r="C1878">
        <f>IF(COUNTIF($B$2:B1878,B1878)=1,1,0)</f>
        <v>1</v>
      </c>
      <c r="D1878" s="1">
        <v>44940</v>
      </c>
      <c r="E1878" s="2">
        <v>0.88170138888888894</v>
      </c>
      <c r="F1878">
        <v>130</v>
      </c>
      <c r="G1878" t="str">
        <f>IFERROR(INDEX(menu_items!$B:$B,MATCH(F1878,menu_items!$A:$A,0)),"Unknown value")</f>
        <v>Shrimp Scampi</v>
      </c>
      <c r="H1878" t="str">
        <f>IFERROR(INDEX(menu_items!$C:$C,MATCH(F1878,menu_items!$A:$A,0)),"Unknown value")</f>
        <v>Italian</v>
      </c>
      <c r="I1878" s="5">
        <f>IFERROR(INDEX(menu_items!$D:$D,MATCH(F1878,menu_items!$A:$A,0)),0)</f>
        <v>19.95</v>
      </c>
      <c r="J1878" t="str">
        <f t="shared" si="145"/>
        <v>Sat</v>
      </c>
      <c r="K1878">
        <f t="shared" si="146"/>
        <v>14</v>
      </c>
      <c r="L1878" t="str">
        <f t="shared" si="147"/>
        <v>Jan</v>
      </c>
      <c r="M1878">
        <v>21</v>
      </c>
      <c r="N1878">
        <f t="shared" si="148"/>
        <v>3</v>
      </c>
      <c r="O1878" s="5">
        <f t="shared" si="149"/>
        <v>46.9</v>
      </c>
    </row>
    <row r="1879" spans="1:15" x14ac:dyDescent="0.25">
      <c r="A1879">
        <v>1902</v>
      </c>
      <c r="B1879">
        <v>842</v>
      </c>
      <c r="C1879">
        <f>IF(COUNTIF($B$2:B1879,B1879)=1,1,0)</f>
        <v>0</v>
      </c>
      <c r="D1879" s="1">
        <v>44940</v>
      </c>
      <c r="E1879" s="2">
        <v>0.88170138888888894</v>
      </c>
      <c r="F1879">
        <v>131</v>
      </c>
      <c r="G1879" t="str">
        <f>IFERROR(INDEX(menu_items!$B:$B,MATCH(F1879,menu_items!$A:$A,0)),"Unknown value")</f>
        <v>Chicken Parmesan</v>
      </c>
      <c r="H1879" t="str">
        <f>IFERROR(INDEX(menu_items!$C:$C,MATCH(F1879,menu_items!$A:$A,0)),"Unknown value")</f>
        <v>Italian</v>
      </c>
      <c r="I1879" s="5">
        <f>IFERROR(INDEX(menu_items!$D:$D,MATCH(F1879,menu_items!$A:$A,0)),0)</f>
        <v>17.95</v>
      </c>
      <c r="J1879" t="str">
        <f t="shared" si="145"/>
        <v>Sat</v>
      </c>
      <c r="K1879">
        <f t="shared" si="146"/>
        <v>14</v>
      </c>
      <c r="L1879" t="str">
        <f t="shared" si="147"/>
        <v>Jan</v>
      </c>
      <c r="M1879">
        <v>21</v>
      </c>
      <c r="N1879">
        <f t="shared" si="148"/>
        <v>3</v>
      </c>
      <c r="O1879" s="5">
        <f t="shared" si="149"/>
        <v>46.9</v>
      </c>
    </row>
    <row r="1880" spans="1:15" x14ac:dyDescent="0.25">
      <c r="A1880">
        <v>1903</v>
      </c>
      <c r="B1880">
        <v>842</v>
      </c>
      <c r="C1880">
        <f>IF(COUNTIF($B$2:B1880,B1880)=1,1,0)</f>
        <v>0</v>
      </c>
      <c r="D1880" s="1">
        <v>44940</v>
      </c>
      <c r="E1880" s="2">
        <v>0.88170138888888894</v>
      </c>
      <c r="F1880">
        <v>123</v>
      </c>
      <c r="G1880" t="str">
        <f>IFERROR(INDEX(menu_items!$B:$B,MATCH(F1880,menu_items!$A:$A,0)),"Unknown value")</f>
        <v>Chips &amp; Guacamole</v>
      </c>
      <c r="H1880" t="str">
        <f>IFERROR(INDEX(menu_items!$C:$C,MATCH(F1880,menu_items!$A:$A,0)),"Unknown value")</f>
        <v>Mexican</v>
      </c>
      <c r="I1880" s="5">
        <f>IFERROR(INDEX(menu_items!$D:$D,MATCH(F1880,menu_items!$A:$A,0)),0)</f>
        <v>9</v>
      </c>
      <c r="J1880" t="str">
        <f t="shared" si="145"/>
        <v>Sat</v>
      </c>
      <c r="K1880">
        <f t="shared" si="146"/>
        <v>14</v>
      </c>
      <c r="L1880" t="str">
        <f t="shared" si="147"/>
        <v>Jan</v>
      </c>
      <c r="M1880">
        <v>21</v>
      </c>
      <c r="N1880">
        <f t="shared" si="148"/>
        <v>3</v>
      </c>
      <c r="O1880" s="5">
        <f t="shared" si="149"/>
        <v>46.9</v>
      </c>
    </row>
    <row r="1881" spans="1:15" x14ac:dyDescent="0.25">
      <c r="A1881">
        <v>1904</v>
      </c>
      <c r="B1881">
        <v>843</v>
      </c>
      <c r="C1881">
        <f>IF(COUNTIF($B$2:B1881,B1881)=1,1,0)</f>
        <v>1</v>
      </c>
      <c r="D1881" s="1">
        <v>44940</v>
      </c>
      <c r="E1881" s="2">
        <v>0.89746527777777774</v>
      </c>
      <c r="F1881">
        <v>123</v>
      </c>
      <c r="G1881" t="str">
        <f>IFERROR(INDEX(menu_items!$B:$B,MATCH(F1881,menu_items!$A:$A,0)),"Unknown value")</f>
        <v>Chips &amp; Guacamole</v>
      </c>
      <c r="H1881" t="str">
        <f>IFERROR(INDEX(menu_items!$C:$C,MATCH(F1881,menu_items!$A:$A,0)),"Unknown value")</f>
        <v>Mexican</v>
      </c>
      <c r="I1881" s="5">
        <f>IFERROR(INDEX(menu_items!$D:$D,MATCH(F1881,menu_items!$A:$A,0)),0)</f>
        <v>9</v>
      </c>
      <c r="J1881" t="str">
        <f t="shared" si="145"/>
        <v>Sat</v>
      </c>
      <c r="K1881">
        <f t="shared" si="146"/>
        <v>14</v>
      </c>
      <c r="L1881" t="str">
        <f t="shared" si="147"/>
        <v>Jan</v>
      </c>
      <c r="M1881">
        <v>21</v>
      </c>
      <c r="N1881">
        <f t="shared" si="148"/>
        <v>1</v>
      </c>
      <c r="O1881" s="5">
        <f t="shared" si="149"/>
        <v>9</v>
      </c>
    </row>
    <row r="1882" spans="1:15" x14ac:dyDescent="0.25">
      <c r="A1882">
        <v>1905</v>
      </c>
      <c r="B1882">
        <v>844</v>
      </c>
      <c r="C1882">
        <f>IF(COUNTIF($B$2:B1882,B1882)=1,1,0)</f>
        <v>1</v>
      </c>
      <c r="D1882" s="1">
        <v>44940</v>
      </c>
      <c r="E1882" s="2">
        <v>0.90067129629629628</v>
      </c>
      <c r="F1882">
        <v>132</v>
      </c>
      <c r="G1882" t="str">
        <f>IFERROR(INDEX(menu_items!$B:$B,MATCH(F1882,menu_items!$A:$A,0)),"Unknown value")</f>
        <v>Eggplant Parmesan</v>
      </c>
      <c r="H1882" t="str">
        <f>IFERROR(INDEX(menu_items!$C:$C,MATCH(F1882,menu_items!$A:$A,0)),"Unknown value")</f>
        <v>Italian</v>
      </c>
      <c r="I1882" s="5">
        <f>IFERROR(INDEX(menu_items!$D:$D,MATCH(F1882,menu_items!$A:$A,0)),0)</f>
        <v>16.95</v>
      </c>
      <c r="J1882" t="str">
        <f t="shared" si="145"/>
        <v>Sat</v>
      </c>
      <c r="K1882">
        <f t="shared" si="146"/>
        <v>14</v>
      </c>
      <c r="L1882" t="str">
        <f t="shared" si="147"/>
        <v>Jan</v>
      </c>
      <c r="M1882">
        <v>21</v>
      </c>
      <c r="N1882">
        <f t="shared" si="148"/>
        <v>1</v>
      </c>
      <c r="O1882" s="5">
        <f t="shared" si="149"/>
        <v>16.95</v>
      </c>
    </row>
    <row r="1883" spans="1:15" x14ac:dyDescent="0.25">
      <c r="A1883">
        <v>1906</v>
      </c>
      <c r="B1883">
        <v>845</v>
      </c>
      <c r="C1883">
        <f>IF(COUNTIF($B$2:B1883,B1883)=1,1,0)</f>
        <v>1</v>
      </c>
      <c r="D1883" s="1">
        <v>44940</v>
      </c>
      <c r="E1883" s="2">
        <v>0.90481481481481485</v>
      </c>
      <c r="F1883">
        <v>108</v>
      </c>
      <c r="G1883" t="str">
        <f>IFERROR(INDEX(menu_items!$B:$B,MATCH(F1883,menu_items!$A:$A,0)),"Unknown value")</f>
        <v>Tofu Pad Thai</v>
      </c>
      <c r="H1883" t="str">
        <f>IFERROR(INDEX(menu_items!$C:$C,MATCH(F1883,menu_items!$A:$A,0)),"Unknown value")</f>
        <v>Asian</v>
      </c>
      <c r="I1883" s="5">
        <f>IFERROR(INDEX(menu_items!$D:$D,MATCH(F1883,menu_items!$A:$A,0)),0)</f>
        <v>14.5</v>
      </c>
      <c r="J1883" t="str">
        <f t="shared" si="145"/>
        <v>Sat</v>
      </c>
      <c r="K1883">
        <f t="shared" si="146"/>
        <v>14</v>
      </c>
      <c r="L1883" t="str">
        <f t="shared" si="147"/>
        <v>Jan</v>
      </c>
      <c r="M1883">
        <v>21</v>
      </c>
      <c r="N1883">
        <f t="shared" si="148"/>
        <v>4</v>
      </c>
      <c r="O1883" s="5">
        <f t="shared" si="149"/>
        <v>48.95</v>
      </c>
    </row>
    <row r="1884" spans="1:15" x14ac:dyDescent="0.25">
      <c r="A1884">
        <v>1907</v>
      </c>
      <c r="B1884">
        <v>845</v>
      </c>
      <c r="C1884">
        <f>IF(COUNTIF($B$2:B1884,B1884)=1,1,0)</f>
        <v>0</v>
      </c>
      <c r="D1884" s="1">
        <v>44940</v>
      </c>
      <c r="E1884" s="2">
        <v>0.90481481481481485</v>
      </c>
      <c r="F1884">
        <v>124</v>
      </c>
      <c r="G1884" t="str">
        <f>IFERROR(INDEX(menu_items!$B:$B,MATCH(F1884,menu_items!$A:$A,0)),"Unknown value")</f>
        <v>Spaghetti</v>
      </c>
      <c r="H1884" t="str">
        <f>IFERROR(INDEX(menu_items!$C:$C,MATCH(F1884,menu_items!$A:$A,0)),"Unknown value")</f>
        <v>Italian</v>
      </c>
      <c r="I1884" s="5">
        <f>IFERROR(INDEX(menu_items!$D:$D,MATCH(F1884,menu_items!$A:$A,0)),0)</f>
        <v>14.5</v>
      </c>
      <c r="J1884" t="str">
        <f t="shared" si="145"/>
        <v>Sat</v>
      </c>
      <c r="K1884">
        <f t="shared" si="146"/>
        <v>14</v>
      </c>
      <c r="L1884" t="str">
        <f t="shared" si="147"/>
        <v>Jan</v>
      </c>
      <c r="M1884">
        <v>21</v>
      </c>
      <c r="N1884">
        <f t="shared" si="148"/>
        <v>4</v>
      </c>
      <c r="O1884" s="5">
        <f t="shared" si="149"/>
        <v>48.95</v>
      </c>
    </row>
    <row r="1885" spans="1:15" x14ac:dyDescent="0.25">
      <c r="A1885">
        <v>1908</v>
      </c>
      <c r="B1885">
        <v>845</v>
      </c>
      <c r="C1885">
        <f>IF(COUNTIF($B$2:B1885,B1885)=1,1,0)</f>
        <v>0</v>
      </c>
      <c r="D1885" s="1">
        <v>44940</v>
      </c>
      <c r="E1885" s="2">
        <v>0.90481481481481485</v>
      </c>
      <c r="F1885">
        <v>117</v>
      </c>
      <c r="G1885" t="str">
        <f>IFERROR(INDEX(menu_items!$B:$B,MATCH(F1885,menu_items!$A:$A,0)),"Unknown value")</f>
        <v>Chicken Burrito</v>
      </c>
      <c r="H1885" t="str">
        <f>IFERROR(INDEX(menu_items!$C:$C,MATCH(F1885,menu_items!$A:$A,0)),"Unknown value")</f>
        <v>Mexican</v>
      </c>
      <c r="I1885" s="5">
        <f>IFERROR(INDEX(menu_items!$D:$D,MATCH(F1885,menu_items!$A:$A,0)),0)</f>
        <v>12.95</v>
      </c>
      <c r="J1885" t="str">
        <f t="shared" si="145"/>
        <v>Sat</v>
      </c>
      <c r="K1885">
        <f t="shared" si="146"/>
        <v>14</v>
      </c>
      <c r="L1885" t="str">
        <f t="shared" si="147"/>
        <v>Jan</v>
      </c>
      <c r="M1885">
        <v>21</v>
      </c>
      <c r="N1885">
        <f t="shared" si="148"/>
        <v>4</v>
      </c>
      <c r="O1885" s="5">
        <f t="shared" si="149"/>
        <v>48.95</v>
      </c>
    </row>
    <row r="1886" spans="1:15" x14ac:dyDescent="0.25">
      <c r="A1886">
        <v>1909</v>
      </c>
      <c r="B1886">
        <v>845</v>
      </c>
      <c r="C1886">
        <f>IF(COUNTIF($B$2:B1886,B1886)=1,1,0)</f>
        <v>0</v>
      </c>
      <c r="D1886" s="1">
        <v>44940</v>
      </c>
      <c r="E1886" s="2">
        <v>0.90481481481481485</v>
      </c>
      <c r="F1886">
        <v>105</v>
      </c>
      <c r="G1886" t="str">
        <f>IFERROR(INDEX(menu_items!$B:$B,MATCH(F1886,menu_items!$A:$A,0)),"Unknown value")</f>
        <v>Mac &amp; Cheese</v>
      </c>
      <c r="H1886" t="str">
        <f>IFERROR(INDEX(menu_items!$C:$C,MATCH(F1886,menu_items!$A:$A,0)),"Unknown value")</f>
        <v>American</v>
      </c>
      <c r="I1886" s="5">
        <f>IFERROR(INDEX(menu_items!$D:$D,MATCH(F1886,menu_items!$A:$A,0)),0)</f>
        <v>7</v>
      </c>
      <c r="J1886" t="str">
        <f t="shared" si="145"/>
        <v>Sat</v>
      </c>
      <c r="K1886">
        <f t="shared" si="146"/>
        <v>14</v>
      </c>
      <c r="L1886" t="str">
        <f t="shared" si="147"/>
        <v>Jan</v>
      </c>
      <c r="M1886">
        <v>21</v>
      </c>
      <c r="N1886">
        <f t="shared" si="148"/>
        <v>4</v>
      </c>
      <c r="O1886" s="5">
        <f t="shared" si="149"/>
        <v>48.95</v>
      </c>
    </row>
    <row r="1887" spans="1:15" x14ac:dyDescent="0.25">
      <c r="A1887">
        <v>1910</v>
      </c>
      <c r="B1887">
        <v>846</v>
      </c>
      <c r="C1887">
        <f>IF(COUNTIF($B$2:B1887,B1887)=1,1,0)</f>
        <v>1</v>
      </c>
      <c r="D1887" s="1">
        <v>44940</v>
      </c>
      <c r="E1887" s="2">
        <v>0.92805555555555552</v>
      </c>
      <c r="F1887">
        <v>102</v>
      </c>
      <c r="G1887" t="str">
        <f>IFERROR(INDEX(menu_items!$B:$B,MATCH(F1887,menu_items!$A:$A,0)),"Unknown value")</f>
        <v>Cheeseburger</v>
      </c>
      <c r="H1887" t="str">
        <f>IFERROR(INDEX(menu_items!$C:$C,MATCH(F1887,menu_items!$A:$A,0)),"Unknown value")</f>
        <v>American</v>
      </c>
      <c r="I1887" s="5">
        <f>IFERROR(INDEX(menu_items!$D:$D,MATCH(F1887,menu_items!$A:$A,0)),0)</f>
        <v>13.95</v>
      </c>
      <c r="J1887" t="str">
        <f t="shared" si="145"/>
        <v>Sat</v>
      </c>
      <c r="K1887">
        <f t="shared" si="146"/>
        <v>14</v>
      </c>
      <c r="L1887" t="str">
        <f t="shared" si="147"/>
        <v>Jan</v>
      </c>
      <c r="M1887">
        <v>22</v>
      </c>
      <c r="N1887">
        <f t="shared" si="148"/>
        <v>2</v>
      </c>
      <c r="O1887" s="5">
        <f t="shared" si="149"/>
        <v>28.45</v>
      </c>
    </row>
    <row r="1888" spans="1:15" x14ac:dyDescent="0.25">
      <c r="A1888">
        <v>1911</v>
      </c>
      <c r="B1888">
        <v>846</v>
      </c>
      <c r="C1888">
        <f>IF(COUNTIF($B$2:B1888,B1888)=1,1,0)</f>
        <v>0</v>
      </c>
      <c r="D1888" s="1">
        <v>44940</v>
      </c>
      <c r="E1888" s="2">
        <v>0.92805555555555552</v>
      </c>
      <c r="F1888">
        <v>124</v>
      </c>
      <c r="G1888" t="str">
        <f>IFERROR(INDEX(menu_items!$B:$B,MATCH(F1888,menu_items!$A:$A,0)),"Unknown value")</f>
        <v>Spaghetti</v>
      </c>
      <c r="H1888" t="str">
        <f>IFERROR(INDEX(menu_items!$C:$C,MATCH(F1888,menu_items!$A:$A,0)),"Unknown value")</f>
        <v>Italian</v>
      </c>
      <c r="I1888" s="5">
        <f>IFERROR(INDEX(menu_items!$D:$D,MATCH(F1888,menu_items!$A:$A,0)),0)</f>
        <v>14.5</v>
      </c>
      <c r="J1888" t="str">
        <f t="shared" si="145"/>
        <v>Sat</v>
      </c>
      <c r="K1888">
        <f t="shared" si="146"/>
        <v>14</v>
      </c>
      <c r="L1888" t="str">
        <f t="shared" si="147"/>
        <v>Jan</v>
      </c>
      <c r="M1888">
        <v>22</v>
      </c>
      <c r="N1888">
        <f t="shared" si="148"/>
        <v>2</v>
      </c>
      <c r="O1888" s="5">
        <f t="shared" si="149"/>
        <v>28.45</v>
      </c>
    </row>
    <row r="1889" spans="1:15" x14ac:dyDescent="0.25">
      <c r="A1889">
        <v>1912</v>
      </c>
      <c r="B1889">
        <v>847</v>
      </c>
      <c r="C1889">
        <f>IF(COUNTIF($B$2:B1889,B1889)=1,1,0)</f>
        <v>1</v>
      </c>
      <c r="D1889" s="1">
        <v>44941</v>
      </c>
      <c r="E1889" s="2">
        <v>0.48406250000000001</v>
      </c>
      <c r="F1889">
        <v>113</v>
      </c>
      <c r="G1889" t="str">
        <f>IFERROR(INDEX(menu_items!$B:$B,MATCH(F1889,menu_items!$A:$A,0)),"Unknown value")</f>
        <v>Edamame</v>
      </c>
      <c r="H1889" t="str">
        <f>IFERROR(INDEX(menu_items!$C:$C,MATCH(F1889,menu_items!$A:$A,0)),"Unknown value")</f>
        <v>Asian</v>
      </c>
      <c r="I1889" s="5">
        <f>IFERROR(INDEX(menu_items!$D:$D,MATCH(F1889,menu_items!$A:$A,0)),0)</f>
        <v>5</v>
      </c>
      <c r="J1889" t="str">
        <f t="shared" si="145"/>
        <v>Sun</v>
      </c>
      <c r="K1889">
        <f t="shared" si="146"/>
        <v>15</v>
      </c>
      <c r="L1889" t="str">
        <f t="shared" si="147"/>
        <v>Jan</v>
      </c>
      <c r="M1889">
        <v>11</v>
      </c>
      <c r="N1889">
        <f t="shared" si="148"/>
        <v>1</v>
      </c>
      <c r="O1889" s="5">
        <f t="shared" si="149"/>
        <v>5</v>
      </c>
    </row>
    <row r="1890" spans="1:15" x14ac:dyDescent="0.25">
      <c r="A1890">
        <v>1913</v>
      </c>
      <c r="B1890">
        <v>848</v>
      </c>
      <c r="C1890">
        <f>IF(COUNTIF($B$2:B1890,B1890)=1,1,0)</f>
        <v>1</v>
      </c>
      <c r="D1890" s="1">
        <v>44941</v>
      </c>
      <c r="E1890" s="2">
        <v>0.49775462962962963</v>
      </c>
      <c r="F1890">
        <v>107</v>
      </c>
      <c r="G1890" t="str">
        <f>IFERROR(INDEX(menu_items!$B:$B,MATCH(F1890,menu_items!$A:$A,0)),"Unknown value")</f>
        <v>Orange Chicken</v>
      </c>
      <c r="H1890" t="str">
        <f>IFERROR(INDEX(menu_items!$C:$C,MATCH(F1890,menu_items!$A:$A,0)),"Unknown value")</f>
        <v>Asian</v>
      </c>
      <c r="I1890" s="5">
        <f>IFERROR(INDEX(menu_items!$D:$D,MATCH(F1890,menu_items!$A:$A,0)),0)</f>
        <v>16.5</v>
      </c>
      <c r="J1890" t="str">
        <f t="shared" si="145"/>
        <v>Sun</v>
      </c>
      <c r="K1890">
        <f t="shared" si="146"/>
        <v>15</v>
      </c>
      <c r="L1890" t="str">
        <f t="shared" si="147"/>
        <v>Jan</v>
      </c>
      <c r="M1890">
        <v>11</v>
      </c>
      <c r="N1890">
        <f t="shared" si="148"/>
        <v>1</v>
      </c>
      <c r="O1890" s="5">
        <f t="shared" si="149"/>
        <v>16.5</v>
      </c>
    </row>
    <row r="1891" spans="1:15" x14ac:dyDescent="0.25">
      <c r="A1891">
        <v>1914</v>
      </c>
      <c r="B1891">
        <v>849</v>
      </c>
      <c r="C1891">
        <f>IF(COUNTIF($B$2:B1891,B1891)=1,1,0)</f>
        <v>1</v>
      </c>
      <c r="D1891" s="1">
        <v>44941</v>
      </c>
      <c r="E1891" s="2">
        <v>0.50590277777777781</v>
      </c>
      <c r="F1891">
        <v>108</v>
      </c>
      <c r="G1891" t="str">
        <f>IFERROR(INDEX(menu_items!$B:$B,MATCH(F1891,menu_items!$A:$A,0)),"Unknown value")</f>
        <v>Tofu Pad Thai</v>
      </c>
      <c r="H1891" t="str">
        <f>IFERROR(INDEX(menu_items!$C:$C,MATCH(F1891,menu_items!$A:$A,0)),"Unknown value")</f>
        <v>Asian</v>
      </c>
      <c r="I1891" s="5">
        <f>IFERROR(INDEX(menu_items!$D:$D,MATCH(F1891,menu_items!$A:$A,0)),0)</f>
        <v>14.5</v>
      </c>
      <c r="J1891" t="str">
        <f t="shared" si="145"/>
        <v>Sun</v>
      </c>
      <c r="K1891">
        <f t="shared" si="146"/>
        <v>15</v>
      </c>
      <c r="L1891" t="str">
        <f t="shared" si="147"/>
        <v>Jan</v>
      </c>
      <c r="M1891">
        <v>12</v>
      </c>
      <c r="N1891">
        <f t="shared" si="148"/>
        <v>4</v>
      </c>
      <c r="O1891" s="5">
        <f t="shared" si="149"/>
        <v>42.45</v>
      </c>
    </row>
    <row r="1892" spans="1:15" x14ac:dyDescent="0.25">
      <c r="A1892">
        <v>1915</v>
      </c>
      <c r="B1892">
        <v>849</v>
      </c>
      <c r="C1892">
        <f>IF(COUNTIF($B$2:B1892,B1892)=1,1,0)</f>
        <v>0</v>
      </c>
      <c r="D1892" s="1">
        <v>44941</v>
      </c>
      <c r="E1892" s="2">
        <v>0.50590277777777781</v>
      </c>
      <c r="F1892">
        <v>120</v>
      </c>
      <c r="G1892" t="str">
        <f>IFERROR(INDEX(menu_items!$B:$B,MATCH(F1892,menu_items!$A:$A,0)),"Unknown value")</f>
        <v>Steak Torta</v>
      </c>
      <c r="H1892" t="str">
        <f>IFERROR(INDEX(menu_items!$C:$C,MATCH(F1892,menu_items!$A:$A,0)),"Unknown value")</f>
        <v>Mexican</v>
      </c>
      <c r="I1892" s="5">
        <f>IFERROR(INDEX(menu_items!$D:$D,MATCH(F1892,menu_items!$A:$A,0)),0)</f>
        <v>13.95</v>
      </c>
      <c r="J1892" t="str">
        <f t="shared" si="145"/>
        <v>Sun</v>
      </c>
      <c r="K1892">
        <f t="shared" si="146"/>
        <v>15</v>
      </c>
      <c r="L1892" t="str">
        <f t="shared" si="147"/>
        <v>Jan</v>
      </c>
      <c r="M1892">
        <v>12</v>
      </c>
      <c r="N1892">
        <f t="shared" si="148"/>
        <v>4</v>
      </c>
      <c r="O1892" s="5">
        <f t="shared" si="149"/>
        <v>42.45</v>
      </c>
    </row>
    <row r="1893" spans="1:15" x14ac:dyDescent="0.25">
      <c r="A1893">
        <v>1916</v>
      </c>
      <c r="B1893">
        <v>849</v>
      </c>
      <c r="C1893">
        <f>IF(COUNTIF($B$2:B1893,B1893)=1,1,0)</f>
        <v>0</v>
      </c>
      <c r="D1893" s="1">
        <v>44941</v>
      </c>
      <c r="E1893" s="2">
        <v>0.50590277777777781</v>
      </c>
      <c r="F1893">
        <v>122</v>
      </c>
      <c r="G1893" t="str">
        <f>IFERROR(INDEX(menu_items!$B:$B,MATCH(F1893,menu_items!$A:$A,0)),"Unknown value")</f>
        <v>Chips &amp; Salsa</v>
      </c>
      <c r="H1893" t="str">
        <f>IFERROR(INDEX(menu_items!$C:$C,MATCH(F1893,menu_items!$A:$A,0)),"Unknown value")</f>
        <v>Mexican</v>
      </c>
      <c r="I1893" s="5">
        <f>IFERROR(INDEX(menu_items!$D:$D,MATCH(F1893,menu_items!$A:$A,0)),0)</f>
        <v>7</v>
      </c>
      <c r="J1893" t="str">
        <f t="shared" si="145"/>
        <v>Sun</v>
      </c>
      <c r="K1893">
        <f t="shared" si="146"/>
        <v>15</v>
      </c>
      <c r="L1893" t="str">
        <f t="shared" si="147"/>
        <v>Jan</v>
      </c>
      <c r="M1893">
        <v>12</v>
      </c>
      <c r="N1893">
        <f t="shared" si="148"/>
        <v>4</v>
      </c>
      <c r="O1893" s="5">
        <f t="shared" si="149"/>
        <v>42.45</v>
      </c>
    </row>
    <row r="1894" spans="1:15" x14ac:dyDescent="0.25">
      <c r="A1894">
        <v>1917</v>
      </c>
      <c r="B1894">
        <v>849</v>
      </c>
      <c r="C1894">
        <f>IF(COUNTIF($B$2:B1894,B1894)=1,1,0)</f>
        <v>0</v>
      </c>
      <c r="D1894" s="1">
        <v>44941</v>
      </c>
      <c r="E1894" s="2">
        <v>0.50590277777777781</v>
      </c>
      <c r="F1894">
        <v>122</v>
      </c>
      <c r="G1894" t="str">
        <f>IFERROR(INDEX(menu_items!$B:$B,MATCH(F1894,menu_items!$A:$A,0)),"Unknown value")</f>
        <v>Chips &amp; Salsa</v>
      </c>
      <c r="H1894" t="str">
        <f>IFERROR(INDEX(menu_items!$C:$C,MATCH(F1894,menu_items!$A:$A,0)),"Unknown value")</f>
        <v>Mexican</v>
      </c>
      <c r="I1894" s="5">
        <f>IFERROR(INDEX(menu_items!$D:$D,MATCH(F1894,menu_items!$A:$A,0)),0)</f>
        <v>7</v>
      </c>
      <c r="J1894" t="str">
        <f t="shared" si="145"/>
        <v>Sun</v>
      </c>
      <c r="K1894">
        <f t="shared" si="146"/>
        <v>15</v>
      </c>
      <c r="L1894" t="str">
        <f t="shared" si="147"/>
        <v>Jan</v>
      </c>
      <c r="M1894">
        <v>12</v>
      </c>
      <c r="N1894">
        <f t="shared" si="148"/>
        <v>4</v>
      </c>
      <c r="O1894" s="5">
        <f t="shared" si="149"/>
        <v>42.45</v>
      </c>
    </row>
    <row r="1895" spans="1:15" x14ac:dyDescent="0.25">
      <c r="A1895">
        <v>1918</v>
      </c>
      <c r="B1895">
        <v>850</v>
      </c>
      <c r="C1895">
        <f>IF(COUNTIF($B$2:B1895,B1895)=1,1,0)</f>
        <v>1</v>
      </c>
      <c r="D1895" s="1">
        <v>44941</v>
      </c>
      <c r="E1895" s="2">
        <v>0.51082175925925921</v>
      </c>
      <c r="F1895">
        <v>125</v>
      </c>
      <c r="G1895" t="str">
        <f>IFERROR(INDEX(menu_items!$B:$B,MATCH(F1895,menu_items!$A:$A,0)),"Unknown value")</f>
        <v>Spaghetti &amp; Meatballs</v>
      </c>
      <c r="H1895" t="str">
        <f>IFERROR(INDEX(menu_items!$C:$C,MATCH(F1895,menu_items!$A:$A,0)),"Unknown value")</f>
        <v>Italian</v>
      </c>
      <c r="I1895" s="5">
        <f>IFERROR(INDEX(menu_items!$D:$D,MATCH(F1895,menu_items!$A:$A,0)),0)</f>
        <v>17.95</v>
      </c>
      <c r="J1895" t="str">
        <f t="shared" si="145"/>
        <v>Sun</v>
      </c>
      <c r="K1895">
        <f t="shared" si="146"/>
        <v>15</v>
      </c>
      <c r="L1895" t="str">
        <f t="shared" si="147"/>
        <v>Jan</v>
      </c>
      <c r="M1895">
        <v>12</v>
      </c>
      <c r="N1895">
        <f t="shared" si="148"/>
        <v>3</v>
      </c>
      <c r="O1895" s="5">
        <f t="shared" si="149"/>
        <v>31.95</v>
      </c>
    </row>
    <row r="1896" spans="1:15" x14ac:dyDescent="0.25">
      <c r="A1896">
        <v>1919</v>
      </c>
      <c r="B1896">
        <v>850</v>
      </c>
      <c r="C1896">
        <f>IF(COUNTIF($B$2:B1896,B1896)=1,1,0)</f>
        <v>0</v>
      </c>
      <c r="D1896" s="1">
        <v>44941</v>
      </c>
      <c r="E1896" s="2">
        <v>0.51082175925925921</v>
      </c>
      <c r="F1896">
        <v>105</v>
      </c>
      <c r="G1896" t="str">
        <f>IFERROR(INDEX(menu_items!$B:$B,MATCH(F1896,menu_items!$A:$A,0)),"Unknown value")</f>
        <v>Mac &amp; Cheese</v>
      </c>
      <c r="H1896" t="str">
        <f>IFERROR(INDEX(menu_items!$C:$C,MATCH(F1896,menu_items!$A:$A,0)),"Unknown value")</f>
        <v>American</v>
      </c>
      <c r="I1896" s="5">
        <f>IFERROR(INDEX(menu_items!$D:$D,MATCH(F1896,menu_items!$A:$A,0)),0)</f>
        <v>7</v>
      </c>
      <c r="J1896" t="str">
        <f t="shared" si="145"/>
        <v>Sun</v>
      </c>
      <c r="K1896">
        <f t="shared" si="146"/>
        <v>15</v>
      </c>
      <c r="L1896" t="str">
        <f t="shared" si="147"/>
        <v>Jan</v>
      </c>
      <c r="M1896">
        <v>12</v>
      </c>
      <c r="N1896">
        <f t="shared" si="148"/>
        <v>3</v>
      </c>
      <c r="O1896" s="5">
        <f t="shared" si="149"/>
        <v>31.95</v>
      </c>
    </row>
    <row r="1897" spans="1:15" x14ac:dyDescent="0.25">
      <c r="A1897">
        <v>1920</v>
      </c>
      <c r="B1897">
        <v>850</v>
      </c>
      <c r="C1897">
        <f>IF(COUNTIF($B$2:B1897,B1897)=1,1,0)</f>
        <v>0</v>
      </c>
      <c r="D1897" s="1">
        <v>44941</v>
      </c>
      <c r="E1897" s="2">
        <v>0.51082175925925921</v>
      </c>
      <c r="F1897">
        <v>106</v>
      </c>
      <c r="G1897" t="str">
        <f>IFERROR(INDEX(menu_items!$B:$B,MATCH(F1897,menu_items!$A:$A,0)),"Unknown value")</f>
        <v>French Fries</v>
      </c>
      <c r="H1897" t="str">
        <f>IFERROR(INDEX(menu_items!$C:$C,MATCH(F1897,menu_items!$A:$A,0)),"Unknown value")</f>
        <v>American</v>
      </c>
      <c r="I1897" s="5">
        <f>IFERROR(INDEX(menu_items!$D:$D,MATCH(F1897,menu_items!$A:$A,0)),0)</f>
        <v>7</v>
      </c>
      <c r="J1897" t="str">
        <f t="shared" si="145"/>
        <v>Sun</v>
      </c>
      <c r="K1897">
        <f t="shared" si="146"/>
        <v>15</v>
      </c>
      <c r="L1897" t="str">
        <f t="shared" si="147"/>
        <v>Jan</v>
      </c>
      <c r="M1897">
        <v>12</v>
      </c>
      <c r="N1897">
        <f t="shared" si="148"/>
        <v>3</v>
      </c>
      <c r="O1897" s="5">
        <f t="shared" si="149"/>
        <v>31.95</v>
      </c>
    </row>
    <row r="1898" spans="1:15" x14ac:dyDescent="0.25">
      <c r="A1898">
        <v>1921</v>
      </c>
      <c r="B1898">
        <v>851</v>
      </c>
      <c r="C1898">
        <f>IF(COUNTIF($B$2:B1898,B1898)=1,1,0)</f>
        <v>1</v>
      </c>
      <c r="D1898" s="1">
        <v>44941</v>
      </c>
      <c r="E1898" s="2">
        <v>0.51414351851851847</v>
      </c>
      <c r="F1898">
        <v>101</v>
      </c>
      <c r="G1898" t="str">
        <f>IFERROR(INDEX(menu_items!$B:$B,MATCH(F1898,menu_items!$A:$A,0)),"Unknown value")</f>
        <v>Hamburger</v>
      </c>
      <c r="H1898" t="str">
        <f>IFERROR(INDEX(menu_items!$C:$C,MATCH(F1898,menu_items!$A:$A,0)),"Unknown value")</f>
        <v>American</v>
      </c>
      <c r="I1898" s="5">
        <f>IFERROR(INDEX(menu_items!$D:$D,MATCH(F1898,menu_items!$A:$A,0)),0)</f>
        <v>12.95</v>
      </c>
      <c r="J1898" t="str">
        <f t="shared" ref="J1898:J1961" si="150">TEXT(D1898,"ddd")</f>
        <v>Sun</v>
      </c>
      <c r="K1898">
        <f t="shared" ref="K1898:K1961" si="151">DAY(D1898)</f>
        <v>15</v>
      </c>
      <c r="L1898" t="str">
        <f t="shared" ref="L1898:L1961" si="152">TEXT(D1898,"mmm")</f>
        <v>Jan</v>
      </c>
      <c r="M1898">
        <v>12</v>
      </c>
      <c r="N1898">
        <f t="shared" si="148"/>
        <v>1</v>
      </c>
      <c r="O1898" s="5">
        <f t="shared" si="149"/>
        <v>12.95</v>
      </c>
    </row>
    <row r="1899" spans="1:15" x14ac:dyDescent="0.25">
      <c r="A1899">
        <v>1922</v>
      </c>
      <c r="B1899">
        <v>852</v>
      </c>
      <c r="C1899">
        <f>IF(COUNTIF($B$2:B1899,B1899)=1,1,0)</f>
        <v>1</v>
      </c>
      <c r="D1899" s="1">
        <v>44941</v>
      </c>
      <c r="E1899" s="2">
        <v>0.52350694444444446</v>
      </c>
      <c r="F1899">
        <v>106</v>
      </c>
      <c r="G1899" t="str">
        <f>IFERROR(INDEX(menu_items!$B:$B,MATCH(F1899,menu_items!$A:$A,0)),"Unknown value")</f>
        <v>French Fries</v>
      </c>
      <c r="H1899" t="str">
        <f>IFERROR(INDEX(menu_items!$C:$C,MATCH(F1899,menu_items!$A:$A,0)),"Unknown value")</f>
        <v>American</v>
      </c>
      <c r="I1899" s="5">
        <f>IFERROR(INDEX(menu_items!$D:$D,MATCH(F1899,menu_items!$A:$A,0)),0)</f>
        <v>7</v>
      </c>
      <c r="J1899" t="str">
        <f t="shared" si="150"/>
        <v>Sun</v>
      </c>
      <c r="K1899">
        <f t="shared" si="151"/>
        <v>15</v>
      </c>
      <c r="L1899" t="str">
        <f t="shared" si="152"/>
        <v>Jan</v>
      </c>
      <c r="M1899">
        <v>12</v>
      </c>
      <c r="N1899">
        <f t="shared" si="148"/>
        <v>1</v>
      </c>
      <c r="O1899" s="5">
        <f t="shared" si="149"/>
        <v>7</v>
      </c>
    </row>
    <row r="1900" spans="1:15" x14ac:dyDescent="0.25">
      <c r="A1900">
        <v>1923</v>
      </c>
      <c r="B1900">
        <v>853</v>
      </c>
      <c r="C1900">
        <f>IF(COUNTIF($B$2:B1900,B1900)=1,1,0)</f>
        <v>1</v>
      </c>
      <c r="D1900" s="1">
        <v>44941</v>
      </c>
      <c r="E1900" s="2">
        <v>0.52545138888888887</v>
      </c>
      <c r="F1900">
        <v>113</v>
      </c>
      <c r="G1900" t="str">
        <f>IFERROR(INDEX(menu_items!$B:$B,MATCH(F1900,menu_items!$A:$A,0)),"Unknown value")</f>
        <v>Edamame</v>
      </c>
      <c r="H1900" t="str">
        <f>IFERROR(INDEX(menu_items!$C:$C,MATCH(F1900,menu_items!$A:$A,0)),"Unknown value")</f>
        <v>Asian</v>
      </c>
      <c r="I1900" s="5">
        <f>IFERROR(INDEX(menu_items!$D:$D,MATCH(F1900,menu_items!$A:$A,0)),0)</f>
        <v>5</v>
      </c>
      <c r="J1900" t="str">
        <f t="shared" si="150"/>
        <v>Sun</v>
      </c>
      <c r="K1900">
        <f t="shared" si="151"/>
        <v>15</v>
      </c>
      <c r="L1900" t="str">
        <f t="shared" si="152"/>
        <v>Jan</v>
      </c>
      <c r="M1900">
        <v>12</v>
      </c>
      <c r="N1900">
        <f t="shared" si="148"/>
        <v>1</v>
      </c>
      <c r="O1900" s="5">
        <f t="shared" si="149"/>
        <v>5</v>
      </c>
    </row>
    <row r="1901" spans="1:15" x14ac:dyDescent="0.25">
      <c r="A1901">
        <v>1924</v>
      </c>
      <c r="B1901">
        <v>854</v>
      </c>
      <c r="C1901">
        <f>IF(COUNTIF($B$2:B1901,B1901)=1,1,0)</f>
        <v>1</v>
      </c>
      <c r="D1901" s="1">
        <v>44941</v>
      </c>
      <c r="E1901" s="2">
        <v>0.53563657407407406</v>
      </c>
      <c r="F1901">
        <v>113</v>
      </c>
      <c r="G1901" t="str">
        <f>IFERROR(INDEX(menu_items!$B:$B,MATCH(F1901,menu_items!$A:$A,0)),"Unknown value")</f>
        <v>Edamame</v>
      </c>
      <c r="H1901" t="str">
        <f>IFERROR(INDEX(menu_items!$C:$C,MATCH(F1901,menu_items!$A:$A,0)),"Unknown value")</f>
        <v>Asian</v>
      </c>
      <c r="I1901" s="5">
        <f>IFERROR(INDEX(menu_items!$D:$D,MATCH(F1901,menu_items!$A:$A,0)),0)</f>
        <v>5</v>
      </c>
      <c r="J1901" t="str">
        <f t="shared" si="150"/>
        <v>Sun</v>
      </c>
      <c r="K1901">
        <f t="shared" si="151"/>
        <v>15</v>
      </c>
      <c r="L1901" t="str">
        <f t="shared" si="152"/>
        <v>Jan</v>
      </c>
      <c r="M1901">
        <v>12</v>
      </c>
      <c r="N1901">
        <f t="shared" si="148"/>
        <v>2</v>
      </c>
      <c r="O1901" s="5">
        <f t="shared" si="149"/>
        <v>15.5</v>
      </c>
    </row>
    <row r="1902" spans="1:15" x14ac:dyDescent="0.25">
      <c r="A1902">
        <v>1925</v>
      </c>
      <c r="B1902">
        <v>854</v>
      </c>
      <c r="C1902">
        <f>IF(COUNTIF($B$2:B1902,B1902)=1,1,0)</f>
        <v>0</v>
      </c>
      <c r="D1902" s="1">
        <v>44941</v>
      </c>
      <c r="E1902" s="2">
        <v>0.53563657407407406</v>
      </c>
      <c r="F1902">
        <v>121</v>
      </c>
      <c r="G1902" t="str">
        <f>IFERROR(INDEX(menu_items!$B:$B,MATCH(F1902,menu_items!$A:$A,0)),"Unknown value")</f>
        <v>Cheese Quesadillas</v>
      </c>
      <c r="H1902" t="str">
        <f>IFERROR(INDEX(menu_items!$C:$C,MATCH(F1902,menu_items!$A:$A,0)),"Unknown value")</f>
        <v>Mexican</v>
      </c>
      <c r="I1902" s="5">
        <f>IFERROR(INDEX(menu_items!$D:$D,MATCH(F1902,menu_items!$A:$A,0)),0)</f>
        <v>10.5</v>
      </c>
      <c r="J1902" t="str">
        <f t="shared" si="150"/>
        <v>Sun</v>
      </c>
      <c r="K1902">
        <f t="shared" si="151"/>
        <v>15</v>
      </c>
      <c r="L1902" t="str">
        <f t="shared" si="152"/>
        <v>Jan</v>
      </c>
      <c r="M1902">
        <v>12</v>
      </c>
      <c r="N1902">
        <f t="shared" si="148"/>
        <v>2</v>
      </c>
      <c r="O1902" s="5">
        <f t="shared" si="149"/>
        <v>15.5</v>
      </c>
    </row>
    <row r="1903" spans="1:15" x14ac:dyDescent="0.25">
      <c r="A1903">
        <v>1926</v>
      </c>
      <c r="B1903">
        <v>855</v>
      </c>
      <c r="C1903">
        <f>IF(COUNTIF($B$2:B1903,B1903)=1,1,0)</f>
        <v>1</v>
      </c>
      <c r="D1903" s="1">
        <v>44941</v>
      </c>
      <c r="E1903" s="2">
        <v>0.53951388888888885</v>
      </c>
      <c r="F1903">
        <v>124</v>
      </c>
      <c r="G1903" t="str">
        <f>IFERROR(INDEX(menu_items!$B:$B,MATCH(F1903,menu_items!$A:$A,0)),"Unknown value")</f>
        <v>Spaghetti</v>
      </c>
      <c r="H1903" t="str">
        <f>IFERROR(INDEX(menu_items!$C:$C,MATCH(F1903,menu_items!$A:$A,0)),"Unknown value")</f>
        <v>Italian</v>
      </c>
      <c r="I1903" s="5">
        <f>IFERROR(INDEX(menu_items!$D:$D,MATCH(F1903,menu_items!$A:$A,0)),0)</f>
        <v>14.5</v>
      </c>
      <c r="J1903" t="str">
        <f t="shared" si="150"/>
        <v>Sun</v>
      </c>
      <c r="K1903">
        <f t="shared" si="151"/>
        <v>15</v>
      </c>
      <c r="L1903" t="str">
        <f t="shared" si="152"/>
        <v>Jan</v>
      </c>
      <c r="M1903">
        <v>12</v>
      </c>
      <c r="N1903">
        <f t="shared" si="148"/>
        <v>5</v>
      </c>
      <c r="O1903" s="5">
        <f t="shared" si="149"/>
        <v>72.350000000000009</v>
      </c>
    </row>
    <row r="1904" spans="1:15" x14ac:dyDescent="0.25">
      <c r="A1904">
        <v>1927</v>
      </c>
      <c r="B1904">
        <v>855</v>
      </c>
      <c r="C1904">
        <f>IF(COUNTIF($B$2:B1904,B1904)=1,1,0)</f>
        <v>0</v>
      </c>
      <c r="D1904" s="1">
        <v>44941</v>
      </c>
      <c r="E1904" s="2">
        <v>0.53951388888888885</v>
      </c>
      <c r="F1904">
        <v>120</v>
      </c>
      <c r="G1904" t="str">
        <f>IFERROR(INDEX(menu_items!$B:$B,MATCH(F1904,menu_items!$A:$A,0)),"Unknown value")</f>
        <v>Steak Torta</v>
      </c>
      <c r="H1904" t="str">
        <f>IFERROR(INDEX(menu_items!$C:$C,MATCH(F1904,menu_items!$A:$A,0)),"Unknown value")</f>
        <v>Mexican</v>
      </c>
      <c r="I1904" s="5">
        <f>IFERROR(INDEX(menu_items!$D:$D,MATCH(F1904,menu_items!$A:$A,0)),0)</f>
        <v>13.95</v>
      </c>
      <c r="J1904" t="str">
        <f t="shared" si="150"/>
        <v>Sun</v>
      </c>
      <c r="K1904">
        <f t="shared" si="151"/>
        <v>15</v>
      </c>
      <c r="L1904" t="str">
        <f t="shared" si="152"/>
        <v>Jan</v>
      </c>
      <c r="M1904">
        <v>12</v>
      </c>
      <c r="N1904">
        <f t="shared" si="148"/>
        <v>5</v>
      </c>
      <c r="O1904" s="5">
        <f t="shared" si="149"/>
        <v>72.350000000000009</v>
      </c>
    </row>
    <row r="1905" spans="1:15" x14ac:dyDescent="0.25">
      <c r="A1905">
        <v>1928</v>
      </c>
      <c r="B1905">
        <v>855</v>
      </c>
      <c r="C1905">
        <f>IF(COUNTIF($B$2:B1905,B1905)=1,1,0)</f>
        <v>0</v>
      </c>
      <c r="D1905" s="1">
        <v>44941</v>
      </c>
      <c r="E1905" s="2">
        <v>0.53951388888888885</v>
      </c>
      <c r="F1905">
        <v>105</v>
      </c>
      <c r="G1905" t="str">
        <f>IFERROR(INDEX(menu_items!$B:$B,MATCH(F1905,menu_items!$A:$A,0)),"Unknown value")</f>
        <v>Mac &amp; Cheese</v>
      </c>
      <c r="H1905" t="str">
        <f>IFERROR(INDEX(menu_items!$C:$C,MATCH(F1905,menu_items!$A:$A,0)),"Unknown value")</f>
        <v>American</v>
      </c>
      <c r="I1905" s="5">
        <f>IFERROR(INDEX(menu_items!$D:$D,MATCH(F1905,menu_items!$A:$A,0)),0)</f>
        <v>7</v>
      </c>
      <c r="J1905" t="str">
        <f t="shared" si="150"/>
        <v>Sun</v>
      </c>
      <c r="K1905">
        <f t="shared" si="151"/>
        <v>15</v>
      </c>
      <c r="L1905" t="str">
        <f t="shared" si="152"/>
        <v>Jan</v>
      </c>
      <c r="M1905">
        <v>12</v>
      </c>
      <c r="N1905">
        <f t="shared" si="148"/>
        <v>5</v>
      </c>
      <c r="O1905" s="5">
        <f t="shared" si="149"/>
        <v>72.350000000000009</v>
      </c>
    </row>
    <row r="1906" spans="1:15" x14ac:dyDescent="0.25">
      <c r="A1906">
        <v>1929</v>
      </c>
      <c r="B1906">
        <v>855</v>
      </c>
      <c r="C1906">
        <f>IF(COUNTIF($B$2:B1906,B1906)=1,1,0)</f>
        <v>0</v>
      </c>
      <c r="D1906" s="1">
        <v>44941</v>
      </c>
      <c r="E1906" s="2">
        <v>0.53951388888888885</v>
      </c>
      <c r="F1906">
        <v>130</v>
      </c>
      <c r="G1906" t="str">
        <f>IFERROR(INDEX(menu_items!$B:$B,MATCH(F1906,menu_items!$A:$A,0)),"Unknown value")</f>
        <v>Shrimp Scampi</v>
      </c>
      <c r="H1906" t="str">
        <f>IFERROR(INDEX(menu_items!$C:$C,MATCH(F1906,menu_items!$A:$A,0)),"Unknown value")</f>
        <v>Italian</v>
      </c>
      <c r="I1906" s="5">
        <f>IFERROR(INDEX(menu_items!$D:$D,MATCH(F1906,menu_items!$A:$A,0)),0)</f>
        <v>19.95</v>
      </c>
      <c r="J1906" t="str">
        <f t="shared" si="150"/>
        <v>Sun</v>
      </c>
      <c r="K1906">
        <f t="shared" si="151"/>
        <v>15</v>
      </c>
      <c r="L1906" t="str">
        <f t="shared" si="152"/>
        <v>Jan</v>
      </c>
      <c r="M1906">
        <v>12</v>
      </c>
      <c r="N1906">
        <f t="shared" si="148"/>
        <v>5</v>
      </c>
      <c r="O1906" s="5">
        <f t="shared" si="149"/>
        <v>72.350000000000009</v>
      </c>
    </row>
    <row r="1907" spans="1:15" x14ac:dyDescent="0.25">
      <c r="A1907">
        <v>1930</v>
      </c>
      <c r="B1907">
        <v>855</v>
      </c>
      <c r="C1907">
        <f>IF(COUNTIF($B$2:B1907,B1907)=1,1,0)</f>
        <v>0</v>
      </c>
      <c r="D1907" s="1">
        <v>44941</v>
      </c>
      <c r="E1907" s="2">
        <v>0.53951388888888885</v>
      </c>
      <c r="F1907">
        <v>132</v>
      </c>
      <c r="G1907" t="str">
        <f>IFERROR(INDEX(menu_items!$B:$B,MATCH(F1907,menu_items!$A:$A,0)),"Unknown value")</f>
        <v>Eggplant Parmesan</v>
      </c>
      <c r="H1907" t="str">
        <f>IFERROR(INDEX(menu_items!$C:$C,MATCH(F1907,menu_items!$A:$A,0)),"Unknown value")</f>
        <v>Italian</v>
      </c>
      <c r="I1907" s="5">
        <f>IFERROR(INDEX(menu_items!$D:$D,MATCH(F1907,menu_items!$A:$A,0)),0)</f>
        <v>16.95</v>
      </c>
      <c r="J1907" t="str">
        <f t="shared" si="150"/>
        <v>Sun</v>
      </c>
      <c r="K1907">
        <f t="shared" si="151"/>
        <v>15</v>
      </c>
      <c r="L1907" t="str">
        <f t="shared" si="152"/>
        <v>Jan</v>
      </c>
      <c r="M1907">
        <v>12</v>
      </c>
      <c r="N1907">
        <f t="shared" si="148"/>
        <v>5</v>
      </c>
      <c r="O1907" s="5">
        <f t="shared" si="149"/>
        <v>72.350000000000009</v>
      </c>
    </row>
    <row r="1908" spans="1:15" x14ac:dyDescent="0.25">
      <c r="A1908">
        <v>1931</v>
      </c>
      <c r="B1908">
        <v>856</v>
      </c>
      <c r="C1908">
        <f>IF(COUNTIF($B$2:B1908,B1908)=1,1,0)</f>
        <v>1</v>
      </c>
      <c r="D1908" s="1">
        <v>44941</v>
      </c>
      <c r="E1908" s="2">
        <v>0.54120370370370374</v>
      </c>
      <c r="F1908">
        <v>122</v>
      </c>
      <c r="G1908" t="str">
        <f>IFERROR(INDEX(menu_items!$B:$B,MATCH(F1908,menu_items!$A:$A,0)),"Unknown value")</f>
        <v>Chips &amp; Salsa</v>
      </c>
      <c r="H1908" t="str">
        <f>IFERROR(INDEX(menu_items!$C:$C,MATCH(F1908,menu_items!$A:$A,0)),"Unknown value")</f>
        <v>Mexican</v>
      </c>
      <c r="I1908" s="5">
        <f>IFERROR(INDEX(menu_items!$D:$D,MATCH(F1908,menu_items!$A:$A,0)),0)</f>
        <v>7</v>
      </c>
      <c r="J1908" t="str">
        <f t="shared" si="150"/>
        <v>Sun</v>
      </c>
      <c r="K1908">
        <f t="shared" si="151"/>
        <v>15</v>
      </c>
      <c r="L1908" t="str">
        <f t="shared" si="152"/>
        <v>Jan</v>
      </c>
      <c r="M1908">
        <v>12</v>
      </c>
      <c r="N1908">
        <f t="shared" si="148"/>
        <v>1</v>
      </c>
      <c r="O1908" s="5">
        <f t="shared" si="149"/>
        <v>7</v>
      </c>
    </row>
    <row r="1909" spans="1:15" x14ac:dyDescent="0.25">
      <c r="A1909">
        <v>1932</v>
      </c>
      <c r="B1909">
        <v>857</v>
      </c>
      <c r="C1909">
        <f>IF(COUNTIF($B$2:B1909,B1909)=1,1,0)</f>
        <v>1</v>
      </c>
      <c r="D1909" s="1">
        <v>44941</v>
      </c>
      <c r="E1909" s="2">
        <v>0.54297453703703702</v>
      </c>
      <c r="F1909">
        <v>111</v>
      </c>
      <c r="G1909" t="str">
        <f>IFERROR(INDEX(menu_items!$B:$B,MATCH(F1909,menu_items!$A:$A,0)),"Unknown value")</f>
        <v>California Roll</v>
      </c>
      <c r="H1909" t="str">
        <f>IFERROR(INDEX(menu_items!$C:$C,MATCH(F1909,menu_items!$A:$A,0)),"Unknown value")</f>
        <v>Asian</v>
      </c>
      <c r="I1909" s="5">
        <f>IFERROR(INDEX(menu_items!$D:$D,MATCH(F1909,menu_items!$A:$A,0)),0)</f>
        <v>11.95</v>
      </c>
      <c r="J1909" t="str">
        <f t="shared" si="150"/>
        <v>Sun</v>
      </c>
      <c r="K1909">
        <f t="shared" si="151"/>
        <v>15</v>
      </c>
      <c r="L1909" t="str">
        <f t="shared" si="152"/>
        <v>Jan</v>
      </c>
      <c r="M1909">
        <v>13</v>
      </c>
      <c r="N1909">
        <f t="shared" si="148"/>
        <v>1</v>
      </c>
      <c r="O1909" s="5">
        <f t="shared" si="149"/>
        <v>11.95</v>
      </c>
    </row>
    <row r="1910" spans="1:15" x14ac:dyDescent="0.25">
      <c r="A1910">
        <v>1933</v>
      </c>
      <c r="B1910">
        <v>858</v>
      </c>
      <c r="C1910">
        <f>IF(COUNTIF($B$2:B1910,B1910)=1,1,0)</f>
        <v>1</v>
      </c>
      <c r="D1910" s="1">
        <v>44941</v>
      </c>
      <c r="E1910" s="2">
        <v>0.54423611111111114</v>
      </c>
      <c r="F1910">
        <v>118</v>
      </c>
      <c r="G1910" t="str">
        <f>IFERROR(INDEX(menu_items!$B:$B,MATCH(F1910,menu_items!$A:$A,0)),"Unknown value")</f>
        <v>Steak Burrito</v>
      </c>
      <c r="H1910" t="str">
        <f>IFERROR(INDEX(menu_items!$C:$C,MATCH(F1910,menu_items!$A:$A,0)),"Unknown value")</f>
        <v>Mexican</v>
      </c>
      <c r="I1910" s="5">
        <f>IFERROR(INDEX(menu_items!$D:$D,MATCH(F1910,menu_items!$A:$A,0)),0)</f>
        <v>14.95</v>
      </c>
      <c r="J1910" t="str">
        <f t="shared" si="150"/>
        <v>Sun</v>
      </c>
      <c r="K1910">
        <f t="shared" si="151"/>
        <v>15</v>
      </c>
      <c r="L1910" t="str">
        <f t="shared" si="152"/>
        <v>Jan</v>
      </c>
      <c r="M1910">
        <v>13</v>
      </c>
      <c r="N1910">
        <f t="shared" si="148"/>
        <v>3</v>
      </c>
      <c r="O1910" s="5">
        <f t="shared" si="149"/>
        <v>38.9</v>
      </c>
    </row>
    <row r="1911" spans="1:15" x14ac:dyDescent="0.25">
      <c r="A1911">
        <v>1934</v>
      </c>
      <c r="B1911">
        <v>858</v>
      </c>
      <c r="C1911">
        <f>IF(COUNTIF($B$2:B1911,B1911)=1,1,0)</f>
        <v>0</v>
      </c>
      <c r="D1911" s="1">
        <v>44941</v>
      </c>
      <c r="E1911" s="2">
        <v>0.54423611111111114</v>
      </c>
      <c r="F1911">
        <v>106</v>
      </c>
      <c r="G1911" t="str">
        <f>IFERROR(INDEX(menu_items!$B:$B,MATCH(F1911,menu_items!$A:$A,0)),"Unknown value")</f>
        <v>French Fries</v>
      </c>
      <c r="H1911" t="str">
        <f>IFERROR(INDEX(menu_items!$C:$C,MATCH(F1911,menu_items!$A:$A,0)),"Unknown value")</f>
        <v>American</v>
      </c>
      <c r="I1911" s="5">
        <f>IFERROR(INDEX(menu_items!$D:$D,MATCH(F1911,menu_items!$A:$A,0)),0)</f>
        <v>7</v>
      </c>
      <c r="J1911" t="str">
        <f t="shared" si="150"/>
        <v>Sun</v>
      </c>
      <c r="K1911">
        <f t="shared" si="151"/>
        <v>15</v>
      </c>
      <c r="L1911" t="str">
        <f t="shared" si="152"/>
        <v>Jan</v>
      </c>
      <c r="M1911">
        <v>13</v>
      </c>
      <c r="N1911">
        <f t="shared" si="148"/>
        <v>3</v>
      </c>
      <c r="O1911" s="5">
        <f t="shared" si="149"/>
        <v>38.9</v>
      </c>
    </row>
    <row r="1912" spans="1:15" x14ac:dyDescent="0.25">
      <c r="A1912">
        <v>1935</v>
      </c>
      <c r="B1912">
        <v>858</v>
      </c>
      <c r="C1912">
        <f>IF(COUNTIF($B$2:B1912,B1912)=1,1,0)</f>
        <v>0</v>
      </c>
      <c r="D1912" s="1">
        <v>44941</v>
      </c>
      <c r="E1912" s="2">
        <v>0.54423611111111114</v>
      </c>
      <c r="F1912">
        <v>132</v>
      </c>
      <c r="G1912" t="str">
        <f>IFERROR(INDEX(menu_items!$B:$B,MATCH(F1912,menu_items!$A:$A,0)),"Unknown value")</f>
        <v>Eggplant Parmesan</v>
      </c>
      <c r="H1912" t="str">
        <f>IFERROR(INDEX(menu_items!$C:$C,MATCH(F1912,menu_items!$A:$A,0)),"Unknown value")</f>
        <v>Italian</v>
      </c>
      <c r="I1912" s="5">
        <f>IFERROR(INDEX(menu_items!$D:$D,MATCH(F1912,menu_items!$A:$A,0)),0)</f>
        <v>16.95</v>
      </c>
      <c r="J1912" t="str">
        <f t="shared" si="150"/>
        <v>Sun</v>
      </c>
      <c r="K1912">
        <f t="shared" si="151"/>
        <v>15</v>
      </c>
      <c r="L1912" t="str">
        <f t="shared" si="152"/>
        <v>Jan</v>
      </c>
      <c r="M1912">
        <v>13</v>
      </c>
      <c r="N1912">
        <f t="shared" si="148"/>
        <v>3</v>
      </c>
      <c r="O1912" s="5">
        <f t="shared" si="149"/>
        <v>38.9</v>
      </c>
    </row>
    <row r="1913" spans="1:15" x14ac:dyDescent="0.25">
      <c r="A1913">
        <v>1936</v>
      </c>
      <c r="B1913">
        <v>859</v>
      </c>
      <c r="C1913">
        <f>IF(COUNTIF($B$2:B1913,B1913)=1,1,0)</f>
        <v>1</v>
      </c>
      <c r="D1913" s="1">
        <v>44941</v>
      </c>
      <c r="E1913" s="2">
        <v>0.5452893518518519</v>
      </c>
      <c r="F1913">
        <v>107</v>
      </c>
      <c r="G1913" t="str">
        <f>IFERROR(INDEX(menu_items!$B:$B,MATCH(F1913,menu_items!$A:$A,0)),"Unknown value")</f>
        <v>Orange Chicken</v>
      </c>
      <c r="H1913" t="str">
        <f>IFERROR(INDEX(menu_items!$C:$C,MATCH(F1913,menu_items!$A:$A,0)),"Unknown value")</f>
        <v>Asian</v>
      </c>
      <c r="I1913" s="5">
        <f>IFERROR(INDEX(menu_items!$D:$D,MATCH(F1913,menu_items!$A:$A,0)),0)</f>
        <v>16.5</v>
      </c>
      <c r="J1913" t="str">
        <f t="shared" si="150"/>
        <v>Sun</v>
      </c>
      <c r="K1913">
        <f t="shared" si="151"/>
        <v>15</v>
      </c>
      <c r="L1913" t="str">
        <f t="shared" si="152"/>
        <v>Jan</v>
      </c>
      <c r="M1913">
        <v>13</v>
      </c>
      <c r="N1913">
        <f t="shared" si="148"/>
        <v>4</v>
      </c>
      <c r="O1913" s="5">
        <f t="shared" si="149"/>
        <v>48.45</v>
      </c>
    </row>
    <row r="1914" spans="1:15" x14ac:dyDescent="0.25">
      <c r="A1914">
        <v>1937</v>
      </c>
      <c r="B1914">
        <v>859</v>
      </c>
      <c r="C1914">
        <f>IF(COUNTIF($B$2:B1914,B1914)=1,1,0)</f>
        <v>0</v>
      </c>
      <c r="D1914" s="1">
        <v>44941</v>
      </c>
      <c r="E1914" s="2">
        <v>0.5452893518518519</v>
      </c>
      <c r="F1914">
        <v>116</v>
      </c>
      <c r="G1914" t="str">
        <f>IFERROR(INDEX(menu_items!$B:$B,MATCH(F1914,menu_items!$A:$A,0)),"Unknown value")</f>
        <v>Steak Tacos</v>
      </c>
      <c r="H1914" t="str">
        <f>IFERROR(INDEX(menu_items!$C:$C,MATCH(F1914,menu_items!$A:$A,0)),"Unknown value")</f>
        <v>Mexican</v>
      </c>
      <c r="I1914" s="5">
        <f>IFERROR(INDEX(menu_items!$D:$D,MATCH(F1914,menu_items!$A:$A,0)),0)</f>
        <v>13.95</v>
      </c>
      <c r="J1914" t="str">
        <f t="shared" si="150"/>
        <v>Sun</v>
      </c>
      <c r="K1914">
        <f t="shared" si="151"/>
        <v>15</v>
      </c>
      <c r="L1914" t="str">
        <f t="shared" si="152"/>
        <v>Jan</v>
      </c>
      <c r="M1914">
        <v>13</v>
      </c>
      <c r="N1914">
        <f t="shared" si="148"/>
        <v>4</v>
      </c>
      <c r="O1914" s="5">
        <f t="shared" si="149"/>
        <v>48.45</v>
      </c>
    </row>
    <row r="1915" spans="1:15" x14ac:dyDescent="0.25">
      <c r="A1915">
        <v>1938</v>
      </c>
      <c r="B1915">
        <v>859</v>
      </c>
      <c r="C1915">
        <f>IF(COUNTIF($B$2:B1915,B1915)=1,1,0)</f>
        <v>0</v>
      </c>
      <c r="D1915" s="1">
        <v>44941</v>
      </c>
      <c r="E1915" s="2">
        <v>0.5452893518518519</v>
      </c>
      <c r="F1915">
        <v>103</v>
      </c>
      <c r="G1915" t="str">
        <f>IFERROR(INDEX(menu_items!$B:$B,MATCH(F1915,menu_items!$A:$A,0)),"Unknown value")</f>
        <v>Hot Dog</v>
      </c>
      <c r="H1915" t="str">
        <f>IFERROR(INDEX(menu_items!$C:$C,MATCH(F1915,menu_items!$A:$A,0)),"Unknown value")</f>
        <v>American</v>
      </c>
      <c r="I1915" s="5">
        <f>IFERROR(INDEX(menu_items!$D:$D,MATCH(F1915,menu_items!$A:$A,0)),0)</f>
        <v>9</v>
      </c>
      <c r="J1915" t="str">
        <f t="shared" si="150"/>
        <v>Sun</v>
      </c>
      <c r="K1915">
        <f t="shared" si="151"/>
        <v>15</v>
      </c>
      <c r="L1915" t="str">
        <f t="shared" si="152"/>
        <v>Jan</v>
      </c>
      <c r="M1915">
        <v>13</v>
      </c>
      <c r="N1915">
        <f t="shared" si="148"/>
        <v>4</v>
      </c>
      <c r="O1915" s="5">
        <f t="shared" si="149"/>
        <v>48.45</v>
      </c>
    </row>
    <row r="1916" spans="1:15" x14ac:dyDescent="0.25">
      <c r="A1916">
        <v>1939</v>
      </c>
      <c r="B1916">
        <v>859</v>
      </c>
      <c r="C1916">
        <f>IF(COUNTIF($B$2:B1916,B1916)=1,1,0)</f>
        <v>0</v>
      </c>
      <c r="D1916" s="1">
        <v>44941</v>
      </c>
      <c r="E1916" s="2">
        <v>0.5452893518518519</v>
      </c>
      <c r="F1916">
        <v>114</v>
      </c>
      <c r="G1916" t="str">
        <f>IFERROR(INDEX(menu_items!$B:$B,MATCH(F1916,menu_items!$A:$A,0)),"Unknown value")</f>
        <v>Potstickers</v>
      </c>
      <c r="H1916" t="str">
        <f>IFERROR(INDEX(menu_items!$C:$C,MATCH(F1916,menu_items!$A:$A,0)),"Unknown value")</f>
        <v>Asian</v>
      </c>
      <c r="I1916" s="5">
        <f>IFERROR(INDEX(menu_items!$D:$D,MATCH(F1916,menu_items!$A:$A,0)),0)</f>
        <v>9</v>
      </c>
      <c r="J1916" t="str">
        <f t="shared" si="150"/>
        <v>Sun</v>
      </c>
      <c r="K1916">
        <f t="shared" si="151"/>
        <v>15</v>
      </c>
      <c r="L1916" t="str">
        <f t="shared" si="152"/>
        <v>Jan</v>
      </c>
      <c r="M1916">
        <v>13</v>
      </c>
      <c r="N1916">
        <f t="shared" si="148"/>
        <v>4</v>
      </c>
      <c r="O1916" s="5">
        <f t="shared" si="149"/>
        <v>48.45</v>
      </c>
    </row>
    <row r="1917" spans="1:15" x14ac:dyDescent="0.25">
      <c r="A1917">
        <v>1940</v>
      </c>
      <c r="B1917">
        <v>860</v>
      </c>
      <c r="C1917">
        <f>IF(COUNTIF($B$2:B1917,B1917)=1,1,0)</f>
        <v>1</v>
      </c>
      <c r="D1917" s="1">
        <v>44941</v>
      </c>
      <c r="E1917" s="2">
        <v>0.54714120370370367</v>
      </c>
      <c r="F1917">
        <v>120</v>
      </c>
      <c r="G1917" t="str">
        <f>IFERROR(INDEX(menu_items!$B:$B,MATCH(F1917,menu_items!$A:$A,0)),"Unknown value")</f>
        <v>Steak Torta</v>
      </c>
      <c r="H1917" t="str">
        <f>IFERROR(INDEX(menu_items!$C:$C,MATCH(F1917,menu_items!$A:$A,0)),"Unknown value")</f>
        <v>Mexican</v>
      </c>
      <c r="I1917" s="5">
        <f>IFERROR(INDEX(menu_items!$D:$D,MATCH(F1917,menu_items!$A:$A,0)),0)</f>
        <v>13.95</v>
      </c>
      <c r="J1917" t="str">
        <f t="shared" si="150"/>
        <v>Sun</v>
      </c>
      <c r="K1917">
        <f t="shared" si="151"/>
        <v>15</v>
      </c>
      <c r="L1917" t="str">
        <f t="shared" si="152"/>
        <v>Jan</v>
      </c>
      <c r="M1917">
        <v>13</v>
      </c>
      <c r="N1917">
        <f t="shared" si="148"/>
        <v>2</v>
      </c>
      <c r="O1917" s="5">
        <f t="shared" si="149"/>
        <v>20.95</v>
      </c>
    </row>
    <row r="1918" spans="1:15" x14ac:dyDescent="0.25">
      <c r="A1918">
        <v>1941</v>
      </c>
      <c r="B1918">
        <v>860</v>
      </c>
      <c r="C1918">
        <f>IF(COUNTIF($B$2:B1918,B1918)=1,1,0)</f>
        <v>0</v>
      </c>
      <c r="D1918" s="1">
        <v>44941</v>
      </c>
      <c r="E1918" s="2">
        <v>0.54714120370370367</v>
      </c>
      <c r="F1918">
        <v>122</v>
      </c>
      <c r="G1918" t="str">
        <f>IFERROR(INDEX(menu_items!$B:$B,MATCH(F1918,menu_items!$A:$A,0)),"Unknown value")</f>
        <v>Chips &amp; Salsa</v>
      </c>
      <c r="H1918" t="str">
        <f>IFERROR(INDEX(menu_items!$C:$C,MATCH(F1918,menu_items!$A:$A,0)),"Unknown value")</f>
        <v>Mexican</v>
      </c>
      <c r="I1918" s="5">
        <f>IFERROR(INDEX(menu_items!$D:$D,MATCH(F1918,menu_items!$A:$A,0)),0)</f>
        <v>7</v>
      </c>
      <c r="J1918" t="str">
        <f t="shared" si="150"/>
        <v>Sun</v>
      </c>
      <c r="K1918">
        <f t="shared" si="151"/>
        <v>15</v>
      </c>
      <c r="L1918" t="str">
        <f t="shared" si="152"/>
        <v>Jan</v>
      </c>
      <c r="M1918">
        <v>13</v>
      </c>
      <c r="N1918">
        <f t="shared" si="148"/>
        <v>2</v>
      </c>
      <c r="O1918" s="5">
        <f t="shared" si="149"/>
        <v>20.95</v>
      </c>
    </row>
    <row r="1919" spans="1:15" x14ac:dyDescent="0.25">
      <c r="A1919">
        <v>1942</v>
      </c>
      <c r="B1919">
        <v>861</v>
      </c>
      <c r="C1919">
        <f>IF(COUNTIF($B$2:B1919,B1919)=1,1,0)</f>
        <v>1</v>
      </c>
      <c r="D1919" s="1">
        <v>44941</v>
      </c>
      <c r="E1919" s="2">
        <v>0.54773148148148143</v>
      </c>
      <c r="F1919">
        <v>119</v>
      </c>
      <c r="G1919" t="str">
        <f>IFERROR(INDEX(menu_items!$B:$B,MATCH(F1919,menu_items!$A:$A,0)),"Unknown value")</f>
        <v>Chicken Torta</v>
      </c>
      <c r="H1919" t="str">
        <f>IFERROR(INDEX(menu_items!$C:$C,MATCH(F1919,menu_items!$A:$A,0)),"Unknown value")</f>
        <v>Mexican</v>
      </c>
      <c r="I1919" s="5">
        <f>IFERROR(INDEX(menu_items!$D:$D,MATCH(F1919,menu_items!$A:$A,0)),0)</f>
        <v>11.95</v>
      </c>
      <c r="J1919" t="str">
        <f t="shared" si="150"/>
        <v>Sun</v>
      </c>
      <c r="K1919">
        <f t="shared" si="151"/>
        <v>15</v>
      </c>
      <c r="L1919" t="str">
        <f t="shared" si="152"/>
        <v>Jan</v>
      </c>
      <c r="M1919">
        <v>13</v>
      </c>
      <c r="N1919">
        <f t="shared" si="148"/>
        <v>1</v>
      </c>
      <c r="O1919" s="5">
        <f t="shared" si="149"/>
        <v>11.95</v>
      </c>
    </row>
    <row r="1920" spans="1:15" x14ac:dyDescent="0.25">
      <c r="A1920">
        <v>1943</v>
      </c>
      <c r="B1920">
        <v>862</v>
      </c>
      <c r="C1920">
        <f>IF(COUNTIF($B$2:B1920,B1920)=1,1,0)</f>
        <v>1</v>
      </c>
      <c r="D1920" s="1">
        <v>44941</v>
      </c>
      <c r="E1920" s="2">
        <v>0.54913194444444446</v>
      </c>
      <c r="F1920">
        <v>105</v>
      </c>
      <c r="G1920" t="str">
        <f>IFERROR(INDEX(menu_items!$B:$B,MATCH(F1920,menu_items!$A:$A,0)),"Unknown value")</f>
        <v>Mac &amp; Cheese</v>
      </c>
      <c r="H1920" t="str">
        <f>IFERROR(INDEX(menu_items!$C:$C,MATCH(F1920,menu_items!$A:$A,0)),"Unknown value")</f>
        <v>American</v>
      </c>
      <c r="I1920" s="5">
        <f>IFERROR(INDEX(menu_items!$D:$D,MATCH(F1920,menu_items!$A:$A,0)),0)</f>
        <v>7</v>
      </c>
      <c r="J1920" t="str">
        <f t="shared" si="150"/>
        <v>Sun</v>
      </c>
      <c r="K1920">
        <f t="shared" si="151"/>
        <v>15</v>
      </c>
      <c r="L1920" t="str">
        <f t="shared" si="152"/>
        <v>Jan</v>
      </c>
      <c r="M1920">
        <v>13</v>
      </c>
      <c r="N1920">
        <f t="shared" si="148"/>
        <v>1</v>
      </c>
      <c r="O1920" s="5">
        <f t="shared" si="149"/>
        <v>7</v>
      </c>
    </row>
    <row r="1921" spans="1:15" x14ac:dyDescent="0.25">
      <c r="A1921">
        <v>1944</v>
      </c>
      <c r="B1921">
        <v>863</v>
      </c>
      <c r="C1921">
        <f>IF(COUNTIF($B$2:B1921,B1921)=1,1,0)</f>
        <v>1</v>
      </c>
      <c r="D1921" s="1">
        <v>44941</v>
      </c>
      <c r="E1921" s="2">
        <v>0.55033564814814817</v>
      </c>
      <c r="F1921">
        <v>106</v>
      </c>
      <c r="G1921" t="str">
        <f>IFERROR(INDEX(menu_items!$B:$B,MATCH(F1921,menu_items!$A:$A,0)),"Unknown value")</f>
        <v>French Fries</v>
      </c>
      <c r="H1921" t="str">
        <f>IFERROR(INDEX(menu_items!$C:$C,MATCH(F1921,menu_items!$A:$A,0)),"Unknown value")</f>
        <v>American</v>
      </c>
      <c r="I1921" s="5">
        <f>IFERROR(INDEX(menu_items!$D:$D,MATCH(F1921,menu_items!$A:$A,0)),0)</f>
        <v>7</v>
      </c>
      <c r="J1921" t="str">
        <f t="shared" si="150"/>
        <v>Sun</v>
      </c>
      <c r="K1921">
        <f t="shared" si="151"/>
        <v>15</v>
      </c>
      <c r="L1921" t="str">
        <f t="shared" si="152"/>
        <v>Jan</v>
      </c>
      <c r="M1921">
        <v>13</v>
      </c>
      <c r="N1921">
        <f t="shared" si="148"/>
        <v>1</v>
      </c>
      <c r="O1921" s="5">
        <f t="shared" si="149"/>
        <v>7</v>
      </c>
    </row>
    <row r="1922" spans="1:15" x14ac:dyDescent="0.25">
      <c r="A1922">
        <v>1945</v>
      </c>
      <c r="B1922">
        <v>864</v>
      </c>
      <c r="C1922">
        <f>IF(COUNTIF($B$2:B1922,B1922)=1,1,0)</f>
        <v>1</v>
      </c>
      <c r="D1922" s="1">
        <v>44941</v>
      </c>
      <c r="E1922" s="2">
        <v>0.58637731481481481</v>
      </c>
      <c r="F1922">
        <v>107</v>
      </c>
      <c r="G1922" t="str">
        <f>IFERROR(INDEX(menu_items!$B:$B,MATCH(F1922,menu_items!$A:$A,0)),"Unknown value")</f>
        <v>Orange Chicken</v>
      </c>
      <c r="H1922" t="str">
        <f>IFERROR(INDEX(menu_items!$C:$C,MATCH(F1922,menu_items!$A:$A,0)),"Unknown value")</f>
        <v>Asian</v>
      </c>
      <c r="I1922" s="5">
        <f>IFERROR(INDEX(menu_items!$D:$D,MATCH(F1922,menu_items!$A:$A,0)),0)</f>
        <v>16.5</v>
      </c>
      <c r="J1922" t="str">
        <f t="shared" si="150"/>
        <v>Sun</v>
      </c>
      <c r="K1922">
        <f t="shared" si="151"/>
        <v>15</v>
      </c>
      <c r="L1922" t="str">
        <f t="shared" si="152"/>
        <v>Jan</v>
      </c>
      <c r="M1922">
        <v>14</v>
      </c>
      <c r="N1922">
        <f t="shared" ref="N1922:N1985" si="153">COUNTIF($B:$B,B1922)</f>
        <v>9</v>
      </c>
      <c r="O1922" s="5">
        <f t="shared" ref="O1922:O1985" si="154">SUMIF($B:$B,B1922,$I:$I)</f>
        <v>129.75</v>
      </c>
    </row>
    <row r="1923" spans="1:15" x14ac:dyDescent="0.25">
      <c r="A1923">
        <v>1946</v>
      </c>
      <c r="B1923">
        <v>864</v>
      </c>
      <c r="C1923">
        <f>IF(COUNTIF($B$2:B1923,B1923)=1,1,0)</f>
        <v>0</v>
      </c>
      <c r="D1923" s="1">
        <v>44941</v>
      </c>
      <c r="E1923" s="2">
        <v>0.58637731481481481</v>
      </c>
      <c r="F1923">
        <v>109</v>
      </c>
      <c r="G1923" t="str">
        <f>IFERROR(INDEX(menu_items!$B:$B,MATCH(F1923,menu_items!$A:$A,0)),"Unknown value")</f>
        <v>Korean Beef Bowl</v>
      </c>
      <c r="H1923" t="str">
        <f>IFERROR(INDEX(menu_items!$C:$C,MATCH(F1923,menu_items!$A:$A,0)),"Unknown value")</f>
        <v>Asian</v>
      </c>
      <c r="I1923" s="5">
        <f>IFERROR(INDEX(menu_items!$D:$D,MATCH(F1923,menu_items!$A:$A,0)),0)</f>
        <v>17.95</v>
      </c>
      <c r="J1923" t="str">
        <f t="shared" si="150"/>
        <v>Sun</v>
      </c>
      <c r="K1923">
        <f t="shared" si="151"/>
        <v>15</v>
      </c>
      <c r="L1923" t="str">
        <f t="shared" si="152"/>
        <v>Jan</v>
      </c>
      <c r="M1923">
        <v>14</v>
      </c>
      <c r="N1923">
        <f t="shared" si="153"/>
        <v>9</v>
      </c>
      <c r="O1923" s="5">
        <f t="shared" si="154"/>
        <v>129.75</v>
      </c>
    </row>
    <row r="1924" spans="1:15" x14ac:dyDescent="0.25">
      <c r="A1924">
        <v>1947</v>
      </c>
      <c r="B1924">
        <v>864</v>
      </c>
      <c r="C1924">
        <f>IF(COUNTIF($B$2:B1924,B1924)=1,1,0)</f>
        <v>0</v>
      </c>
      <c r="D1924" s="1">
        <v>44941</v>
      </c>
      <c r="E1924" s="2">
        <v>0.58637731481481481</v>
      </c>
      <c r="F1924">
        <v>117</v>
      </c>
      <c r="G1924" t="str">
        <f>IFERROR(INDEX(menu_items!$B:$B,MATCH(F1924,menu_items!$A:$A,0)),"Unknown value")</f>
        <v>Chicken Burrito</v>
      </c>
      <c r="H1924" t="str">
        <f>IFERROR(INDEX(menu_items!$C:$C,MATCH(F1924,menu_items!$A:$A,0)),"Unknown value")</f>
        <v>Mexican</v>
      </c>
      <c r="I1924" s="5">
        <f>IFERROR(INDEX(menu_items!$D:$D,MATCH(F1924,menu_items!$A:$A,0)),0)</f>
        <v>12.95</v>
      </c>
      <c r="J1924" t="str">
        <f t="shared" si="150"/>
        <v>Sun</v>
      </c>
      <c r="K1924">
        <f t="shared" si="151"/>
        <v>15</v>
      </c>
      <c r="L1924" t="str">
        <f t="shared" si="152"/>
        <v>Jan</v>
      </c>
      <c r="M1924">
        <v>14</v>
      </c>
      <c r="N1924">
        <f t="shared" si="153"/>
        <v>9</v>
      </c>
      <c r="O1924" s="5">
        <f t="shared" si="154"/>
        <v>129.75</v>
      </c>
    </row>
    <row r="1925" spans="1:15" x14ac:dyDescent="0.25">
      <c r="A1925">
        <v>1948</v>
      </c>
      <c r="B1925">
        <v>864</v>
      </c>
      <c r="C1925">
        <f>IF(COUNTIF($B$2:B1925,B1925)=1,1,0)</f>
        <v>0</v>
      </c>
      <c r="D1925" s="1">
        <v>44941</v>
      </c>
      <c r="E1925" s="2">
        <v>0.58637731481481481</v>
      </c>
      <c r="F1925">
        <v>128</v>
      </c>
      <c r="G1925" t="str">
        <f>IFERROR(INDEX(menu_items!$B:$B,MATCH(F1925,menu_items!$A:$A,0)),"Unknown value")</f>
        <v>Cheese Lasagna</v>
      </c>
      <c r="H1925" t="str">
        <f>IFERROR(INDEX(menu_items!$C:$C,MATCH(F1925,menu_items!$A:$A,0)),"Unknown value")</f>
        <v>Italian</v>
      </c>
      <c r="I1925" s="5">
        <f>IFERROR(INDEX(menu_items!$D:$D,MATCH(F1925,menu_items!$A:$A,0)),0)</f>
        <v>15.5</v>
      </c>
      <c r="J1925" t="str">
        <f t="shared" si="150"/>
        <v>Sun</v>
      </c>
      <c r="K1925">
        <f t="shared" si="151"/>
        <v>15</v>
      </c>
      <c r="L1925" t="str">
        <f t="shared" si="152"/>
        <v>Jan</v>
      </c>
      <c r="M1925">
        <v>14</v>
      </c>
      <c r="N1925">
        <f t="shared" si="153"/>
        <v>9</v>
      </c>
      <c r="O1925" s="5">
        <f t="shared" si="154"/>
        <v>129.75</v>
      </c>
    </row>
    <row r="1926" spans="1:15" x14ac:dyDescent="0.25">
      <c r="A1926">
        <v>1949</v>
      </c>
      <c r="B1926">
        <v>864</v>
      </c>
      <c r="C1926">
        <f>IF(COUNTIF($B$2:B1926,B1926)=1,1,0)</f>
        <v>0</v>
      </c>
      <c r="D1926" s="1">
        <v>44941</v>
      </c>
      <c r="E1926" s="2">
        <v>0.58637731481481481</v>
      </c>
      <c r="F1926">
        <v>120</v>
      </c>
      <c r="G1926" t="str">
        <f>IFERROR(INDEX(menu_items!$B:$B,MATCH(F1926,menu_items!$A:$A,0)),"Unknown value")</f>
        <v>Steak Torta</v>
      </c>
      <c r="H1926" t="str">
        <f>IFERROR(INDEX(menu_items!$C:$C,MATCH(F1926,menu_items!$A:$A,0)),"Unknown value")</f>
        <v>Mexican</v>
      </c>
      <c r="I1926" s="5">
        <f>IFERROR(INDEX(menu_items!$D:$D,MATCH(F1926,menu_items!$A:$A,0)),0)</f>
        <v>13.95</v>
      </c>
      <c r="J1926" t="str">
        <f t="shared" si="150"/>
        <v>Sun</v>
      </c>
      <c r="K1926">
        <f t="shared" si="151"/>
        <v>15</v>
      </c>
      <c r="L1926" t="str">
        <f t="shared" si="152"/>
        <v>Jan</v>
      </c>
      <c r="M1926">
        <v>14</v>
      </c>
      <c r="N1926">
        <f t="shared" si="153"/>
        <v>9</v>
      </c>
      <c r="O1926" s="5">
        <f t="shared" si="154"/>
        <v>129.75</v>
      </c>
    </row>
    <row r="1927" spans="1:15" x14ac:dyDescent="0.25">
      <c r="A1927">
        <v>1950</v>
      </c>
      <c r="B1927">
        <v>864</v>
      </c>
      <c r="C1927">
        <f>IF(COUNTIF($B$2:B1927,B1927)=1,1,0)</f>
        <v>0</v>
      </c>
      <c r="D1927" s="1">
        <v>44941</v>
      </c>
      <c r="E1927" s="2">
        <v>0.58637731481481481</v>
      </c>
      <c r="F1927">
        <v>131</v>
      </c>
      <c r="G1927" t="str">
        <f>IFERROR(INDEX(menu_items!$B:$B,MATCH(F1927,menu_items!$A:$A,0)),"Unknown value")</f>
        <v>Chicken Parmesan</v>
      </c>
      <c r="H1927" t="str">
        <f>IFERROR(INDEX(menu_items!$C:$C,MATCH(F1927,menu_items!$A:$A,0)),"Unknown value")</f>
        <v>Italian</v>
      </c>
      <c r="I1927" s="5">
        <f>IFERROR(INDEX(menu_items!$D:$D,MATCH(F1927,menu_items!$A:$A,0)),0)</f>
        <v>17.95</v>
      </c>
      <c r="J1927" t="str">
        <f t="shared" si="150"/>
        <v>Sun</v>
      </c>
      <c r="K1927">
        <f t="shared" si="151"/>
        <v>15</v>
      </c>
      <c r="L1927" t="str">
        <f t="shared" si="152"/>
        <v>Jan</v>
      </c>
      <c r="M1927">
        <v>14</v>
      </c>
      <c r="N1927">
        <f t="shared" si="153"/>
        <v>9</v>
      </c>
      <c r="O1927" s="5">
        <f t="shared" si="154"/>
        <v>129.75</v>
      </c>
    </row>
    <row r="1928" spans="1:15" x14ac:dyDescent="0.25">
      <c r="A1928">
        <v>1951</v>
      </c>
      <c r="B1928">
        <v>864</v>
      </c>
      <c r="C1928">
        <f>IF(COUNTIF($B$2:B1928,B1928)=1,1,0)</f>
        <v>0</v>
      </c>
      <c r="D1928" s="1">
        <v>44941</v>
      </c>
      <c r="E1928" s="2">
        <v>0.58637731481481481</v>
      </c>
      <c r="F1928">
        <v>123</v>
      </c>
      <c r="G1928" t="str">
        <f>IFERROR(INDEX(menu_items!$B:$B,MATCH(F1928,menu_items!$A:$A,0)),"Unknown value")</f>
        <v>Chips &amp; Guacamole</v>
      </c>
      <c r="H1928" t="str">
        <f>IFERROR(INDEX(menu_items!$C:$C,MATCH(F1928,menu_items!$A:$A,0)),"Unknown value")</f>
        <v>Mexican</v>
      </c>
      <c r="I1928" s="5">
        <f>IFERROR(INDEX(menu_items!$D:$D,MATCH(F1928,menu_items!$A:$A,0)),0)</f>
        <v>9</v>
      </c>
      <c r="J1928" t="str">
        <f t="shared" si="150"/>
        <v>Sun</v>
      </c>
      <c r="K1928">
        <f t="shared" si="151"/>
        <v>15</v>
      </c>
      <c r="L1928" t="str">
        <f t="shared" si="152"/>
        <v>Jan</v>
      </c>
      <c r="M1928">
        <v>14</v>
      </c>
      <c r="N1928">
        <f t="shared" si="153"/>
        <v>9</v>
      </c>
      <c r="O1928" s="5">
        <f t="shared" si="154"/>
        <v>129.75</v>
      </c>
    </row>
    <row r="1929" spans="1:15" x14ac:dyDescent="0.25">
      <c r="A1929">
        <v>1952</v>
      </c>
      <c r="B1929">
        <v>864</v>
      </c>
      <c r="C1929">
        <f>IF(COUNTIF($B$2:B1929,B1929)=1,1,0)</f>
        <v>0</v>
      </c>
      <c r="D1929" s="1">
        <v>44941</v>
      </c>
      <c r="E1929" s="2">
        <v>0.58637731481481481</v>
      </c>
      <c r="F1929">
        <v>114</v>
      </c>
      <c r="G1929" t="str">
        <f>IFERROR(INDEX(menu_items!$B:$B,MATCH(F1929,menu_items!$A:$A,0)),"Unknown value")</f>
        <v>Potstickers</v>
      </c>
      <c r="H1929" t="str">
        <f>IFERROR(INDEX(menu_items!$C:$C,MATCH(F1929,menu_items!$A:$A,0)),"Unknown value")</f>
        <v>Asian</v>
      </c>
      <c r="I1929" s="5">
        <f>IFERROR(INDEX(menu_items!$D:$D,MATCH(F1929,menu_items!$A:$A,0)),0)</f>
        <v>9</v>
      </c>
      <c r="J1929" t="str">
        <f t="shared" si="150"/>
        <v>Sun</v>
      </c>
      <c r="K1929">
        <f t="shared" si="151"/>
        <v>15</v>
      </c>
      <c r="L1929" t="str">
        <f t="shared" si="152"/>
        <v>Jan</v>
      </c>
      <c r="M1929">
        <v>14</v>
      </c>
      <c r="N1929">
        <f t="shared" si="153"/>
        <v>9</v>
      </c>
      <c r="O1929" s="5">
        <f t="shared" si="154"/>
        <v>129.75</v>
      </c>
    </row>
    <row r="1930" spans="1:15" x14ac:dyDescent="0.25">
      <c r="A1930">
        <v>1953</v>
      </c>
      <c r="B1930">
        <v>864</v>
      </c>
      <c r="C1930">
        <f>IF(COUNTIF($B$2:B1930,B1930)=1,1,0)</f>
        <v>0</v>
      </c>
      <c r="D1930" s="1">
        <v>44941</v>
      </c>
      <c r="E1930" s="2">
        <v>0.58637731481481481</v>
      </c>
      <c r="F1930">
        <v>132</v>
      </c>
      <c r="G1930" t="str">
        <f>IFERROR(INDEX(menu_items!$B:$B,MATCH(F1930,menu_items!$A:$A,0)),"Unknown value")</f>
        <v>Eggplant Parmesan</v>
      </c>
      <c r="H1930" t="str">
        <f>IFERROR(INDEX(menu_items!$C:$C,MATCH(F1930,menu_items!$A:$A,0)),"Unknown value")</f>
        <v>Italian</v>
      </c>
      <c r="I1930" s="5">
        <f>IFERROR(INDEX(menu_items!$D:$D,MATCH(F1930,menu_items!$A:$A,0)),0)</f>
        <v>16.95</v>
      </c>
      <c r="J1930" t="str">
        <f t="shared" si="150"/>
        <v>Sun</v>
      </c>
      <c r="K1930">
        <f t="shared" si="151"/>
        <v>15</v>
      </c>
      <c r="L1930" t="str">
        <f t="shared" si="152"/>
        <v>Jan</v>
      </c>
      <c r="M1930">
        <v>14</v>
      </c>
      <c r="N1930">
        <f t="shared" si="153"/>
        <v>9</v>
      </c>
      <c r="O1930" s="5">
        <f t="shared" si="154"/>
        <v>129.75</v>
      </c>
    </row>
    <row r="1931" spans="1:15" x14ac:dyDescent="0.25">
      <c r="A1931">
        <v>1954</v>
      </c>
      <c r="B1931">
        <v>865</v>
      </c>
      <c r="C1931">
        <f>IF(COUNTIF($B$2:B1931,B1931)=1,1,0)</f>
        <v>1</v>
      </c>
      <c r="D1931" s="1">
        <v>44941</v>
      </c>
      <c r="E1931" s="2">
        <v>0.59027777777777779</v>
      </c>
      <c r="F1931">
        <v>108</v>
      </c>
      <c r="G1931" t="str">
        <f>IFERROR(INDEX(menu_items!$B:$B,MATCH(F1931,menu_items!$A:$A,0)),"Unknown value")</f>
        <v>Tofu Pad Thai</v>
      </c>
      <c r="H1931" t="str">
        <f>IFERROR(INDEX(menu_items!$C:$C,MATCH(F1931,menu_items!$A:$A,0)),"Unknown value")</f>
        <v>Asian</v>
      </c>
      <c r="I1931" s="5">
        <f>IFERROR(INDEX(menu_items!$D:$D,MATCH(F1931,menu_items!$A:$A,0)),0)</f>
        <v>14.5</v>
      </c>
      <c r="J1931" t="str">
        <f t="shared" si="150"/>
        <v>Sun</v>
      </c>
      <c r="K1931">
        <f t="shared" si="151"/>
        <v>15</v>
      </c>
      <c r="L1931" t="str">
        <f t="shared" si="152"/>
        <v>Jan</v>
      </c>
      <c r="M1931">
        <v>14</v>
      </c>
      <c r="N1931">
        <f t="shared" si="153"/>
        <v>1</v>
      </c>
      <c r="O1931" s="5">
        <f t="shared" si="154"/>
        <v>14.5</v>
      </c>
    </row>
    <row r="1932" spans="1:15" x14ac:dyDescent="0.25">
      <c r="A1932">
        <v>1955</v>
      </c>
      <c r="B1932">
        <v>866</v>
      </c>
      <c r="C1932">
        <f>IF(COUNTIF($B$2:B1932,B1932)=1,1,0)</f>
        <v>1</v>
      </c>
      <c r="D1932" s="1">
        <v>44941</v>
      </c>
      <c r="E1932" s="2">
        <v>0.59593750000000001</v>
      </c>
      <c r="F1932">
        <v>118</v>
      </c>
      <c r="G1932" t="str">
        <f>IFERROR(INDEX(menu_items!$B:$B,MATCH(F1932,menu_items!$A:$A,0)),"Unknown value")</f>
        <v>Steak Burrito</v>
      </c>
      <c r="H1932" t="str">
        <f>IFERROR(INDEX(menu_items!$C:$C,MATCH(F1932,menu_items!$A:$A,0)),"Unknown value")</f>
        <v>Mexican</v>
      </c>
      <c r="I1932" s="5">
        <f>IFERROR(INDEX(menu_items!$D:$D,MATCH(F1932,menu_items!$A:$A,0)),0)</f>
        <v>14.95</v>
      </c>
      <c r="J1932" t="str">
        <f t="shared" si="150"/>
        <v>Sun</v>
      </c>
      <c r="K1932">
        <f t="shared" si="151"/>
        <v>15</v>
      </c>
      <c r="L1932" t="str">
        <f t="shared" si="152"/>
        <v>Jan</v>
      </c>
      <c r="M1932">
        <v>14</v>
      </c>
      <c r="N1932">
        <f t="shared" si="153"/>
        <v>1</v>
      </c>
      <c r="O1932" s="5">
        <f t="shared" si="154"/>
        <v>14.95</v>
      </c>
    </row>
    <row r="1933" spans="1:15" x14ac:dyDescent="0.25">
      <c r="A1933">
        <v>1956</v>
      </c>
      <c r="B1933">
        <v>867</v>
      </c>
      <c r="C1933">
        <f>IF(COUNTIF($B$2:B1933,B1933)=1,1,0)</f>
        <v>1</v>
      </c>
      <c r="D1933" s="1">
        <v>44941</v>
      </c>
      <c r="E1933" s="2">
        <v>0.59685185185185186</v>
      </c>
      <c r="F1933">
        <v>109</v>
      </c>
      <c r="G1933" t="str">
        <f>IFERROR(INDEX(menu_items!$B:$B,MATCH(F1933,menu_items!$A:$A,0)),"Unknown value")</f>
        <v>Korean Beef Bowl</v>
      </c>
      <c r="H1933" t="str">
        <f>IFERROR(INDEX(menu_items!$C:$C,MATCH(F1933,menu_items!$A:$A,0)),"Unknown value")</f>
        <v>Asian</v>
      </c>
      <c r="I1933" s="5">
        <f>IFERROR(INDEX(menu_items!$D:$D,MATCH(F1933,menu_items!$A:$A,0)),0)</f>
        <v>17.95</v>
      </c>
      <c r="J1933" t="str">
        <f t="shared" si="150"/>
        <v>Sun</v>
      </c>
      <c r="K1933">
        <f t="shared" si="151"/>
        <v>15</v>
      </c>
      <c r="L1933" t="str">
        <f t="shared" si="152"/>
        <v>Jan</v>
      </c>
      <c r="M1933">
        <v>14</v>
      </c>
      <c r="N1933">
        <f t="shared" si="153"/>
        <v>2</v>
      </c>
      <c r="O1933" s="5">
        <f t="shared" si="154"/>
        <v>35.9</v>
      </c>
    </row>
    <row r="1934" spans="1:15" x14ac:dyDescent="0.25">
      <c r="A1934">
        <v>1957</v>
      </c>
      <c r="B1934">
        <v>867</v>
      </c>
      <c r="C1934">
        <f>IF(COUNTIF($B$2:B1934,B1934)=1,1,0)</f>
        <v>0</v>
      </c>
      <c r="D1934" s="1">
        <v>44941</v>
      </c>
      <c r="E1934" s="2">
        <v>0.59685185185185186</v>
      </c>
      <c r="F1934">
        <v>109</v>
      </c>
      <c r="G1934" t="str">
        <f>IFERROR(INDEX(menu_items!$B:$B,MATCH(F1934,menu_items!$A:$A,0)),"Unknown value")</f>
        <v>Korean Beef Bowl</v>
      </c>
      <c r="H1934" t="str">
        <f>IFERROR(INDEX(menu_items!$C:$C,MATCH(F1934,menu_items!$A:$A,0)),"Unknown value")</f>
        <v>Asian</v>
      </c>
      <c r="I1934" s="5">
        <f>IFERROR(INDEX(menu_items!$D:$D,MATCH(F1934,menu_items!$A:$A,0)),0)</f>
        <v>17.95</v>
      </c>
      <c r="J1934" t="str">
        <f t="shared" si="150"/>
        <v>Sun</v>
      </c>
      <c r="K1934">
        <f t="shared" si="151"/>
        <v>15</v>
      </c>
      <c r="L1934" t="str">
        <f t="shared" si="152"/>
        <v>Jan</v>
      </c>
      <c r="M1934">
        <v>14</v>
      </c>
      <c r="N1934">
        <f t="shared" si="153"/>
        <v>2</v>
      </c>
      <c r="O1934" s="5">
        <f t="shared" si="154"/>
        <v>35.9</v>
      </c>
    </row>
    <row r="1935" spans="1:15" x14ac:dyDescent="0.25">
      <c r="A1935">
        <v>1958</v>
      </c>
      <c r="B1935">
        <v>868</v>
      </c>
      <c r="C1935">
        <f>IF(COUNTIF($B$2:B1935,B1935)=1,1,0)</f>
        <v>1</v>
      </c>
      <c r="D1935" s="1">
        <v>44941</v>
      </c>
      <c r="E1935" s="2">
        <v>0.60237268518518516</v>
      </c>
      <c r="F1935">
        <v>121</v>
      </c>
      <c r="G1935" t="str">
        <f>IFERROR(INDEX(menu_items!$B:$B,MATCH(F1935,menu_items!$A:$A,0)),"Unknown value")</f>
        <v>Cheese Quesadillas</v>
      </c>
      <c r="H1935" t="str">
        <f>IFERROR(INDEX(menu_items!$C:$C,MATCH(F1935,menu_items!$A:$A,0)),"Unknown value")</f>
        <v>Mexican</v>
      </c>
      <c r="I1935" s="5">
        <f>IFERROR(INDEX(menu_items!$D:$D,MATCH(F1935,menu_items!$A:$A,0)),0)</f>
        <v>10.5</v>
      </c>
      <c r="J1935" t="str">
        <f t="shared" si="150"/>
        <v>Sun</v>
      </c>
      <c r="K1935">
        <f t="shared" si="151"/>
        <v>15</v>
      </c>
      <c r="L1935" t="str">
        <f t="shared" si="152"/>
        <v>Jan</v>
      </c>
      <c r="M1935">
        <v>14</v>
      </c>
      <c r="N1935">
        <f t="shared" si="153"/>
        <v>1</v>
      </c>
      <c r="O1935" s="5">
        <f t="shared" si="154"/>
        <v>10.5</v>
      </c>
    </row>
    <row r="1936" spans="1:15" x14ac:dyDescent="0.25">
      <c r="A1936">
        <v>1959</v>
      </c>
      <c r="B1936">
        <v>869</v>
      </c>
      <c r="C1936">
        <f>IF(COUNTIF($B$2:B1936,B1936)=1,1,0)</f>
        <v>1</v>
      </c>
      <c r="D1936" s="1">
        <v>44941</v>
      </c>
      <c r="E1936" s="2">
        <v>0.6053587962962963</v>
      </c>
      <c r="F1936">
        <v>123</v>
      </c>
      <c r="G1936" t="str">
        <f>IFERROR(INDEX(menu_items!$B:$B,MATCH(F1936,menu_items!$A:$A,0)),"Unknown value")</f>
        <v>Chips &amp; Guacamole</v>
      </c>
      <c r="H1936" t="str">
        <f>IFERROR(INDEX(menu_items!$C:$C,MATCH(F1936,menu_items!$A:$A,0)),"Unknown value")</f>
        <v>Mexican</v>
      </c>
      <c r="I1936" s="5">
        <f>IFERROR(INDEX(menu_items!$D:$D,MATCH(F1936,menu_items!$A:$A,0)),0)</f>
        <v>9</v>
      </c>
      <c r="J1936" t="str">
        <f t="shared" si="150"/>
        <v>Sun</v>
      </c>
      <c r="K1936">
        <f t="shared" si="151"/>
        <v>15</v>
      </c>
      <c r="L1936" t="str">
        <f t="shared" si="152"/>
        <v>Jan</v>
      </c>
      <c r="M1936">
        <v>14</v>
      </c>
      <c r="N1936">
        <f t="shared" si="153"/>
        <v>2</v>
      </c>
      <c r="O1936" s="5">
        <f t="shared" si="154"/>
        <v>16</v>
      </c>
    </row>
    <row r="1937" spans="1:15" x14ac:dyDescent="0.25">
      <c r="A1937">
        <v>1960</v>
      </c>
      <c r="B1937">
        <v>869</v>
      </c>
      <c r="C1937">
        <f>IF(COUNTIF($B$2:B1937,B1937)=1,1,0)</f>
        <v>0</v>
      </c>
      <c r="D1937" s="1">
        <v>44941</v>
      </c>
      <c r="E1937" s="2">
        <v>0.6053587962962963</v>
      </c>
      <c r="F1937">
        <v>106</v>
      </c>
      <c r="G1937" t="str">
        <f>IFERROR(INDEX(menu_items!$B:$B,MATCH(F1937,menu_items!$A:$A,0)),"Unknown value")</f>
        <v>French Fries</v>
      </c>
      <c r="H1937" t="str">
        <f>IFERROR(INDEX(menu_items!$C:$C,MATCH(F1937,menu_items!$A:$A,0)),"Unknown value")</f>
        <v>American</v>
      </c>
      <c r="I1937" s="5">
        <f>IFERROR(INDEX(menu_items!$D:$D,MATCH(F1937,menu_items!$A:$A,0)),0)</f>
        <v>7</v>
      </c>
      <c r="J1937" t="str">
        <f t="shared" si="150"/>
        <v>Sun</v>
      </c>
      <c r="K1937">
        <f t="shared" si="151"/>
        <v>15</v>
      </c>
      <c r="L1937" t="str">
        <f t="shared" si="152"/>
        <v>Jan</v>
      </c>
      <c r="M1937">
        <v>14</v>
      </c>
      <c r="N1937">
        <f t="shared" si="153"/>
        <v>2</v>
      </c>
      <c r="O1937" s="5">
        <f t="shared" si="154"/>
        <v>16</v>
      </c>
    </row>
    <row r="1938" spans="1:15" x14ac:dyDescent="0.25">
      <c r="A1938">
        <v>1961</v>
      </c>
      <c r="B1938">
        <v>870</v>
      </c>
      <c r="C1938">
        <f>IF(COUNTIF($B$2:B1938,B1938)=1,1,0)</f>
        <v>1</v>
      </c>
      <c r="D1938" s="1">
        <v>44941</v>
      </c>
      <c r="E1938" s="2">
        <v>0.61008101851851848</v>
      </c>
      <c r="F1938">
        <v>124</v>
      </c>
      <c r="G1938" t="str">
        <f>IFERROR(INDEX(menu_items!$B:$B,MATCH(F1938,menu_items!$A:$A,0)),"Unknown value")</f>
        <v>Spaghetti</v>
      </c>
      <c r="H1938" t="str">
        <f>IFERROR(INDEX(menu_items!$C:$C,MATCH(F1938,menu_items!$A:$A,0)),"Unknown value")</f>
        <v>Italian</v>
      </c>
      <c r="I1938" s="5">
        <f>IFERROR(INDEX(menu_items!$D:$D,MATCH(F1938,menu_items!$A:$A,0)),0)</f>
        <v>14.5</v>
      </c>
      <c r="J1938" t="str">
        <f t="shared" si="150"/>
        <v>Sun</v>
      </c>
      <c r="K1938">
        <f t="shared" si="151"/>
        <v>15</v>
      </c>
      <c r="L1938" t="str">
        <f t="shared" si="152"/>
        <v>Jan</v>
      </c>
      <c r="M1938">
        <v>14</v>
      </c>
      <c r="N1938">
        <f t="shared" si="153"/>
        <v>2</v>
      </c>
      <c r="O1938" s="5">
        <f t="shared" si="154"/>
        <v>32.450000000000003</v>
      </c>
    </row>
    <row r="1939" spans="1:15" x14ac:dyDescent="0.25">
      <c r="A1939">
        <v>1962</v>
      </c>
      <c r="B1939">
        <v>870</v>
      </c>
      <c r="C1939">
        <f>IF(COUNTIF($B$2:B1939,B1939)=1,1,0)</f>
        <v>0</v>
      </c>
      <c r="D1939" s="1">
        <v>44941</v>
      </c>
      <c r="E1939" s="2">
        <v>0.61008101851851848</v>
      </c>
      <c r="F1939">
        <v>125</v>
      </c>
      <c r="G1939" t="str">
        <f>IFERROR(INDEX(menu_items!$B:$B,MATCH(F1939,menu_items!$A:$A,0)),"Unknown value")</f>
        <v>Spaghetti &amp; Meatballs</v>
      </c>
      <c r="H1939" t="str">
        <f>IFERROR(INDEX(menu_items!$C:$C,MATCH(F1939,menu_items!$A:$A,0)),"Unknown value")</f>
        <v>Italian</v>
      </c>
      <c r="I1939" s="5">
        <f>IFERROR(INDEX(menu_items!$D:$D,MATCH(F1939,menu_items!$A:$A,0)),0)</f>
        <v>17.95</v>
      </c>
      <c r="J1939" t="str">
        <f t="shared" si="150"/>
        <v>Sun</v>
      </c>
      <c r="K1939">
        <f t="shared" si="151"/>
        <v>15</v>
      </c>
      <c r="L1939" t="str">
        <f t="shared" si="152"/>
        <v>Jan</v>
      </c>
      <c r="M1939">
        <v>14</v>
      </c>
      <c r="N1939">
        <f t="shared" si="153"/>
        <v>2</v>
      </c>
      <c r="O1939" s="5">
        <f t="shared" si="154"/>
        <v>32.450000000000003</v>
      </c>
    </row>
    <row r="1940" spans="1:15" x14ac:dyDescent="0.25">
      <c r="A1940">
        <v>1963</v>
      </c>
      <c r="B1940">
        <v>871</v>
      </c>
      <c r="C1940">
        <f>IF(COUNTIF($B$2:B1940,B1940)=1,1,0)</f>
        <v>1</v>
      </c>
      <c r="D1940" s="1">
        <v>44941</v>
      </c>
      <c r="E1940" s="2">
        <v>0.614837962962963</v>
      </c>
      <c r="F1940">
        <v>103</v>
      </c>
      <c r="G1940" t="str">
        <f>IFERROR(INDEX(menu_items!$B:$B,MATCH(F1940,menu_items!$A:$A,0)),"Unknown value")</f>
        <v>Hot Dog</v>
      </c>
      <c r="H1940" t="str">
        <f>IFERROR(INDEX(menu_items!$C:$C,MATCH(F1940,menu_items!$A:$A,0)),"Unknown value")</f>
        <v>American</v>
      </c>
      <c r="I1940" s="5">
        <f>IFERROR(INDEX(menu_items!$D:$D,MATCH(F1940,menu_items!$A:$A,0)),0)</f>
        <v>9</v>
      </c>
      <c r="J1940" t="str">
        <f t="shared" si="150"/>
        <v>Sun</v>
      </c>
      <c r="K1940">
        <f t="shared" si="151"/>
        <v>15</v>
      </c>
      <c r="L1940" t="str">
        <f t="shared" si="152"/>
        <v>Jan</v>
      </c>
      <c r="M1940">
        <v>14</v>
      </c>
      <c r="N1940">
        <f t="shared" si="153"/>
        <v>1</v>
      </c>
      <c r="O1940" s="5">
        <f t="shared" si="154"/>
        <v>9</v>
      </c>
    </row>
    <row r="1941" spans="1:15" x14ac:dyDescent="0.25">
      <c r="A1941">
        <v>1964</v>
      </c>
      <c r="B1941">
        <v>872</v>
      </c>
      <c r="C1941">
        <f>IF(COUNTIF($B$2:B1941,B1941)=1,1,0)</f>
        <v>1</v>
      </c>
      <c r="D1941" s="1">
        <v>44941</v>
      </c>
      <c r="E1941" s="2">
        <v>0.61709490740740736</v>
      </c>
      <c r="F1941">
        <v>119</v>
      </c>
      <c r="G1941" t="str">
        <f>IFERROR(INDEX(menu_items!$B:$B,MATCH(F1941,menu_items!$A:$A,0)),"Unknown value")</f>
        <v>Chicken Torta</v>
      </c>
      <c r="H1941" t="str">
        <f>IFERROR(INDEX(menu_items!$C:$C,MATCH(F1941,menu_items!$A:$A,0)),"Unknown value")</f>
        <v>Mexican</v>
      </c>
      <c r="I1941" s="5">
        <f>IFERROR(INDEX(menu_items!$D:$D,MATCH(F1941,menu_items!$A:$A,0)),0)</f>
        <v>11.95</v>
      </c>
      <c r="J1941" t="str">
        <f t="shared" si="150"/>
        <v>Sun</v>
      </c>
      <c r="K1941">
        <f t="shared" si="151"/>
        <v>15</v>
      </c>
      <c r="L1941" t="str">
        <f t="shared" si="152"/>
        <v>Jan</v>
      </c>
      <c r="M1941">
        <v>14</v>
      </c>
      <c r="N1941">
        <f t="shared" si="153"/>
        <v>1</v>
      </c>
      <c r="O1941" s="5">
        <f t="shared" si="154"/>
        <v>11.95</v>
      </c>
    </row>
    <row r="1942" spans="1:15" x14ac:dyDescent="0.25">
      <c r="A1942">
        <v>1965</v>
      </c>
      <c r="B1942">
        <v>873</v>
      </c>
      <c r="C1942">
        <f>IF(COUNTIF($B$2:B1942,B1942)=1,1,0)</f>
        <v>1</v>
      </c>
      <c r="D1942" s="1">
        <v>44941</v>
      </c>
      <c r="E1942" s="2">
        <v>0.62934027777777779</v>
      </c>
      <c r="F1942">
        <v>113</v>
      </c>
      <c r="G1942" t="str">
        <f>IFERROR(INDEX(menu_items!$B:$B,MATCH(F1942,menu_items!$A:$A,0)),"Unknown value")</f>
        <v>Edamame</v>
      </c>
      <c r="H1942" t="str">
        <f>IFERROR(INDEX(menu_items!$C:$C,MATCH(F1942,menu_items!$A:$A,0)),"Unknown value")</f>
        <v>Asian</v>
      </c>
      <c r="I1942" s="5">
        <f>IFERROR(INDEX(menu_items!$D:$D,MATCH(F1942,menu_items!$A:$A,0)),0)</f>
        <v>5</v>
      </c>
      <c r="J1942" t="str">
        <f t="shared" si="150"/>
        <v>Sun</v>
      </c>
      <c r="K1942">
        <f t="shared" si="151"/>
        <v>15</v>
      </c>
      <c r="L1942" t="str">
        <f t="shared" si="152"/>
        <v>Jan</v>
      </c>
      <c r="M1942">
        <v>15</v>
      </c>
      <c r="N1942">
        <f t="shared" si="153"/>
        <v>1</v>
      </c>
      <c r="O1942" s="5">
        <f t="shared" si="154"/>
        <v>5</v>
      </c>
    </row>
    <row r="1943" spans="1:15" x14ac:dyDescent="0.25">
      <c r="A1943">
        <v>1966</v>
      </c>
      <c r="B1943">
        <v>874</v>
      </c>
      <c r="C1943">
        <f>IF(COUNTIF($B$2:B1943,B1943)=1,1,0)</f>
        <v>1</v>
      </c>
      <c r="D1943" s="1">
        <v>44941</v>
      </c>
      <c r="E1943" s="2">
        <v>0.63930555555555557</v>
      </c>
      <c r="F1943">
        <v>112</v>
      </c>
      <c r="G1943" t="str">
        <f>IFERROR(INDEX(menu_items!$B:$B,MATCH(F1943,menu_items!$A:$A,0)),"Unknown value")</f>
        <v>Salmon Roll</v>
      </c>
      <c r="H1943" t="str">
        <f>IFERROR(INDEX(menu_items!$C:$C,MATCH(F1943,menu_items!$A:$A,0)),"Unknown value")</f>
        <v>Asian</v>
      </c>
      <c r="I1943" s="5">
        <f>IFERROR(INDEX(menu_items!$D:$D,MATCH(F1943,menu_items!$A:$A,0)),0)</f>
        <v>14.95</v>
      </c>
      <c r="J1943" t="str">
        <f t="shared" si="150"/>
        <v>Sun</v>
      </c>
      <c r="K1943">
        <f t="shared" si="151"/>
        <v>15</v>
      </c>
      <c r="L1943" t="str">
        <f t="shared" si="152"/>
        <v>Jan</v>
      </c>
      <c r="M1943">
        <v>15</v>
      </c>
      <c r="N1943">
        <f t="shared" si="153"/>
        <v>2</v>
      </c>
      <c r="O1943" s="5">
        <f t="shared" si="154"/>
        <v>21.95</v>
      </c>
    </row>
    <row r="1944" spans="1:15" x14ac:dyDescent="0.25">
      <c r="A1944">
        <v>1967</v>
      </c>
      <c r="B1944">
        <v>874</v>
      </c>
      <c r="C1944">
        <f>IF(COUNTIF($B$2:B1944,B1944)=1,1,0)</f>
        <v>0</v>
      </c>
      <c r="D1944" s="1">
        <v>44941</v>
      </c>
      <c r="E1944" s="2">
        <v>0.63930555555555557</v>
      </c>
      <c r="F1944">
        <v>105</v>
      </c>
      <c r="G1944" t="str">
        <f>IFERROR(INDEX(menu_items!$B:$B,MATCH(F1944,menu_items!$A:$A,0)),"Unknown value")</f>
        <v>Mac &amp; Cheese</v>
      </c>
      <c r="H1944" t="str">
        <f>IFERROR(INDEX(menu_items!$C:$C,MATCH(F1944,menu_items!$A:$A,0)),"Unknown value")</f>
        <v>American</v>
      </c>
      <c r="I1944" s="5">
        <f>IFERROR(INDEX(menu_items!$D:$D,MATCH(F1944,menu_items!$A:$A,0)),0)</f>
        <v>7</v>
      </c>
      <c r="J1944" t="str">
        <f t="shared" si="150"/>
        <v>Sun</v>
      </c>
      <c r="K1944">
        <f t="shared" si="151"/>
        <v>15</v>
      </c>
      <c r="L1944" t="str">
        <f t="shared" si="152"/>
        <v>Jan</v>
      </c>
      <c r="M1944">
        <v>15</v>
      </c>
      <c r="N1944">
        <f t="shared" si="153"/>
        <v>2</v>
      </c>
      <c r="O1944" s="5">
        <f t="shared" si="154"/>
        <v>21.95</v>
      </c>
    </row>
    <row r="1945" spans="1:15" x14ac:dyDescent="0.25">
      <c r="A1945">
        <v>1968</v>
      </c>
      <c r="B1945">
        <v>875</v>
      </c>
      <c r="C1945">
        <f>IF(COUNTIF($B$2:B1945,B1945)=1,1,0)</f>
        <v>1</v>
      </c>
      <c r="D1945" s="1">
        <v>44941</v>
      </c>
      <c r="E1945" s="2">
        <v>0.64121527777777776</v>
      </c>
      <c r="F1945">
        <v>102</v>
      </c>
      <c r="G1945" t="str">
        <f>IFERROR(INDEX(menu_items!$B:$B,MATCH(F1945,menu_items!$A:$A,0)),"Unknown value")</f>
        <v>Cheeseburger</v>
      </c>
      <c r="H1945" t="str">
        <f>IFERROR(INDEX(menu_items!$C:$C,MATCH(F1945,menu_items!$A:$A,0)),"Unknown value")</f>
        <v>American</v>
      </c>
      <c r="I1945" s="5">
        <f>IFERROR(INDEX(menu_items!$D:$D,MATCH(F1945,menu_items!$A:$A,0)),0)</f>
        <v>13.95</v>
      </c>
      <c r="J1945" t="str">
        <f t="shared" si="150"/>
        <v>Sun</v>
      </c>
      <c r="K1945">
        <f t="shared" si="151"/>
        <v>15</v>
      </c>
      <c r="L1945" t="str">
        <f t="shared" si="152"/>
        <v>Jan</v>
      </c>
      <c r="M1945">
        <v>15</v>
      </c>
      <c r="N1945">
        <f t="shared" si="153"/>
        <v>1</v>
      </c>
      <c r="O1945" s="5">
        <f t="shared" si="154"/>
        <v>13.95</v>
      </c>
    </row>
    <row r="1946" spans="1:15" x14ac:dyDescent="0.25">
      <c r="A1946">
        <v>1969</v>
      </c>
      <c r="B1946">
        <v>876</v>
      </c>
      <c r="C1946">
        <f>IF(COUNTIF($B$2:B1946,B1946)=1,1,0)</f>
        <v>1</v>
      </c>
      <c r="D1946" s="1">
        <v>44941</v>
      </c>
      <c r="E1946" s="2">
        <v>0.64378472222222227</v>
      </c>
      <c r="F1946">
        <v>109</v>
      </c>
      <c r="G1946" t="str">
        <f>IFERROR(INDEX(menu_items!$B:$B,MATCH(F1946,menu_items!$A:$A,0)),"Unknown value")</f>
        <v>Korean Beef Bowl</v>
      </c>
      <c r="H1946" t="str">
        <f>IFERROR(INDEX(menu_items!$C:$C,MATCH(F1946,menu_items!$A:$A,0)),"Unknown value")</f>
        <v>Asian</v>
      </c>
      <c r="I1946" s="5">
        <f>IFERROR(INDEX(menu_items!$D:$D,MATCH(F1946,menu_items!$A:$A,0)),0)</f>
        <v>17.95</v>
      </c>
      <c r="J1946" t="str">
        <f t="shared" si="150"/>
        <v>Sun</v>
      </c>
      <c r="K1946">
        <f t="shared" si="151"/>
        <v>15</v>
      </c>
      <c r="L1946" t="str">
        <f t="shared" si="152"/>
        <v>Jan</v>
      </c>
      <c r="M1946">
        <v>15</v>
      </c>
      <c r="N1946">
        <f t="shared" si="153"/>
        <v>3</v>
      </c>
      <c r="O1946" s="5">
        <f t="shared" si="154"/>
        <v>31.95</v>
      </c>
    </row>
    <row r="1947" spans="1:15" x14ac:dyDescent="0.25">
      <c r="A1947">
        <v>1970</v>
      </c>
      <c r="B1947">
        <v>876</v>
      </c>
      <c r="C1947">
        <f>IF(COUNTIF($B$2:B1947,B1947)=1,1,0)</f>
        <v>0</v>
      </c>
      <c r="D1947" s="1">
        <v>44941</v>
      </c>
      <c r="E1947" s="2">
        <v>0.64378472222222227</v>
      </c>
      <c r="F1947">
        <v>105</v>
      </c>
      <c r="G1947" t="str">
        <f>IFERROR(INDEX(menu_items!$B:$B,MATCH(F1947,menu_items!$A:$A,0)),"Unknown value")</f>
        <v>Mac &amp; Cheese</v>
      </c>
      <c r="H1947" t="str">
        <f>IFERROR(INDEX(menu_items!$C:$C,MATCH(F1947,menu_items!$A:$A,0)),"Unknown value")</f>
        <v>American</v>
      </c>
      <c r="I1947" s="5">
        <f>IFERROR(INDEX(menu_items!$D:$D,MATCH(F1947,menu_items!$A:$A,0)),0)</f>
        <v>7</v>
      </c>
      <c r="J1947" t="str">
        <f t="shared" si="150"/>
        <v>Sun</v>
      </c>
      <c r="K1947">
        <f t="shared" si="151"/>
        <v>15</v>
      </c>
      <c r="L1947" t="str">
        <f t="shared" si="152"/>
        <v>Jan</v>
      </c>
      <c r="M1947">
        <v>15</v>
      </c>
      <c r="N1947">
        <f t="shared" si="153"/>
        <v>3</v>
      </c>
      <c r="O1947" s="5">
        <f t="shared" si="154"/>
        <v>31.95</v>
      </c>
    </row>
    <row r="1948" spans="1:15" x14ac:dyDescent="0.25">
      <c r="A1948">
        <v>1971</v>
      </c>
      <c r="B1948">
        <v>876</v>
      </c>
      <c r="C1948">
        <f>IF(COUNTIF($B$2:B1948,B1948)=1,1,0)</f>
        <v>0</v>
      </c>
      <c r="D1948" s="1">
        <v>44941</v>
      </c>
      <c r="E1948" s="2">
        <v>0.64378472222222227</v>
      </c>
      <c r="F1948">
        <v>122</v>
      </c>
      <c r="G1948" t="str">
        <f>IFERROR(INDEX(menu_items!$B:$B,MATCH(F1948,menu_items!$A:$A,0)),"Unknown value")</f>
        <v>Chips &amp; Salsa</v>
      </c>
      <c r="H1948" t="str">
        <f>IFERROR(INDEX(menu_items!$C:$C,MATCH(F1948,menu_items!$A:$A,0)),"Unknown value")</f>
        <v>Mexican</v>
      </c>
      <c r="I1948" s="5">
        <f>IFERROR(INDEX(menu_items!$D:$D,MATCH(F1948,menu_items!$A:$A,0)),0)</f>
        <v>7</v>
      </c>
      <c r="J1948" t="str">
        <f t="shared" si="150"/>
        <v>Sun</v>
      </c>
      <c r="K1948">
        <f t="shared" si="151"/>
        <v>15</v>
      </c>
      <c r="L1948" t="str">
        <f t="shared" si="152"/>
        <v>Jan</v>
      </c>
      <c r="M1948">
        <v>15</v>
      </c>
      <c r="N1948">
        <f t="shared" si="153"/>
        <v>3</v>
      </c>
      <c r="O1948" s="5">
        <f t="shared" si="154"/>
        <v>31.95</v>
      </c>
    </row>
    <row r="1949" spans="1:15" x14ac:dyDescent="0.25">
      <c r="A1949">
        <v>1972</v>
      </c>
      <c r="B1949">
        <v>877</v>
      </c>
      <c r="C1949">
        <f>IF(COUNTIF($B$2:B1949,B1949)=1,1,0)</f>
        <v>1</v>
      </c>
      <c r="D1949" s="1">
        <v>44941</v>
      </c>
      <c r="E1949" s="2">
        <v>0.64790509259259255</v>
      </c>
      <c r="F1949">
        <v>125</v>
      </c>
      <c r="G1949" t="str">
        <f>IFERROR(INDEX(menu_items!$B:$B,MATCH(F1949,menu_items!$A:$A,0)),"Unknown value")</f>
        <v>Spaghetti &amp; Meatballs</v>
      </c>
      <c r="H1949" t="str">
        <f>IFERROR(INDEX(menu_items!$C:$C,MATCH(F1949,menu_items!$A:$A,0)),"Unknown value")</f>
        <v>Italian</v>
      </c>
      <c r="I1949" s="5">
        <f>IFERROR(INDEX(menu_items!$D:$D,MATCH(F1949,menu_items!$A:$A,0)),0)</f>
        <v>17.95</v>
      </c>
      <c r="J1949" t="str">
        <f t="shared" si="150"/>
        <v>Sun</v>
      </c>
      <c r="K1949">
        <f t="shared" si="151"/>
        <v>15</v>
      </c>
      <c r="L1949" t="str">
        <f t="shared" si="152"/>
        <v>Jan</v>
      </c>
      <c r="M1949">
        <v>15</v>
      </c>
      <c r="N1949">
        <f t="shared" si="153"/>
        <v>1</v>
      </c>
      <c r="O1949" s="5">
        <f t="shared" si="154"/>
        <v>17.95</v>
      </c>
    </row>
    <row r="1950" spans="1:15" x14ac:dyDescent="0.25">
      <c r="A1950">
        <v>1973</v>
      </c>
      <c r="B1950">
        <v>878</v>
      </c>
      <c r="C1950">
        <f>IF(COUNTIF($B$2:B1950,B1950)=1,1,0)</f>
        <v>1</v>
      </c>
      <c r="D1950" s="1">
        <v>44941</v>
      </c>
      <c r="E1950" s="2">
        <v>0.6708101851851852</v>
      </c>
      <c r="F1950">
        <v>102</v>
      </c>
      <c r="G1950" t="str">
        <f>IFERROR(INDEX(menu_items!$B:$B,MATCH(F1950,menu_items!$A:$A,0)),"Unknown value")</f>
        <v>Cheeseburger</v>
      </c>
      <c r="H1950" t="str">
        <f>IFERROR(INDEX(menu_items!$C:$C,MATCH(F1950,menu_items!$A:$A,0)),"Unknown value")</f>
        <v>American</v>
      </c>
      <c r="I1950" s="5">
        <f>IFERROR(INDEX(menu_items!$D:$D,MATCH(F1950,menu_items!$A:$A,0)),0)</f>
        <v>13.95</v>
      </c>
      <c r="J1950" t="str">
        <f t="shared" si="150"/>
        <v>Sun</v>
      </c>
      <c r="K1950">
        <f t="shared" si="151"/>
        <v>15</v>
      </c>
      <c r="L1950" t="str">
        <f t="shared" si="152"/>
        <v>Jan</v>
      </c>
      <c r="M1950">
        <v>16</v>
      </c>
      <c r="N1950">
        <f t="shared" si="153"/>
        <v>1</v>
      </c>
      <c r="O1950" s="5">
        <f t="shared" si="154"/>
        <v>13.95</v>
      </c>
    </row>
    <row r="1951" spans="1:15" x14ac:dyDescent="0.25">
      <c r="A1951">
        <v>1974</v>
      </c>
      <c r="B1951">
        <v>879</v>
      </c>
      <c r="C1951">
        <f>IF(COUNTIF($B$2:B1951,B1951)=1,1,0)</f>
        <v>1</v>
      </c>
      <c r="D1951" s="1">
        <v>44941</v>
      </c>
      <c r="E1951" s="2">
        <v>0.67565972222222226</v>
      </c>
      <c r="F1951">
        <v>105</v>
      </c>
      <c r="G1951" t="str">
        <f>IFERROR(INDEX(menu_items!$B:$B,MATCH(F1951,menu_items!$A:$A,0)),"Unknown value")</f>
        <v>Mac &amp; Cheese</v>
      </c>
      <c r="H1951" t="str">
        <f>IFERROR(INDEX(menu_items!$C:$C,MATCH(F1951,menu_items!$A:$A,0)),"Unknown value")</f>
        <v>American</v>
      </c>
      <c r="I1951" s="5">
        <f>IFERROR(INDEX(menu_items!$D:$D,MATCH(F1951,menu_items!$A:$A,0)),0)</f>
        <v>7</v>
      </c>
      <c r="J1951" t="str">
        <f t="shared" si="150"/>
        <v>Sun</v>
      </c>
      <c r="K1951">
        <f t="shared" si="151"/>
        <v>15</v>
      </c>
      <c r="L1951" t="str">
        <f t="shared" si="152"/>
        <v>Jan</v>
      </c>
      <c r="M1951">
        <v>16</v>
      </c>
      <c r="N1951">
        <f t="shared" si="153"/>
        <v>3</v>
      </c>
      <c r="O1951" s="5">
        <f t="shared" si="154"/>
        <v>32.950000000000003</v>
      </c>
    </row>
    <row r="1952" spans="1:15" x14ac:dyDescent="0.25">
      <c r="A1952">
        <v>1975</v>
      </c>
      <c r="B1952">
        <v>879</v>
      </c>
      <c r="C1952">
        <f>IF(COUNTIF($B$2:B1952,B1952)=1,1,0)</f>
        <v>0</v>
      </c>
      <c r="D1952" s="1">
        <v>44941</v>
      </c>
      <c r="E1952" s="2">
        <v>0.67565972222222226</v>
      </c>
      <c r="F1952">
        <v>123</v>
      </c>
      <c r="G1952" t="str">
        <f>IFERROR(INDEX(menu_items!$B:$B,MATCH(F1952,menu_items!$A:$A,0)),"Unknown value")</f>
        <v>Chips &amp; Guacamole</v>
      </c>
      <c r="H1952" t="str">
        <f>IFERROR(INDEX(menu_items!$C:$C,MATCH(F1952,menu_items!$A:$A,0)),"Unknown value")</f>
        <v>Mexican</v>
      </c>
      <c r="I1952" s="5">
        <f>IFERROR(INDEX(menu_items!$D:$D,MATCH(F1952,menu_items!$A:$A,0)),0)</f>
        <v>9</v>
      </c>
      <c r="J1952" t="str">
        <f t="shared" si="150"/>
        <v>Sun</v>
      </c>
      <c r="K1952">
        <f t="shared" si="151"/>
        <v>15</v>
      </c>
      <c r="L1952" t="str">
        <f t="shared" si="152"/>
        <v>Jan</v>
      </c>
      <c r="M1952">
        <v>16</v>
      </c>
      <c r="N1952">
        <f t="shared" si="153"/>
        <v>3</v>
      </c>
      <c r="O1952" s="5">
        <f t="shared" si="154"/>
        <v>32.950000000000003</v>
      </c>
    </row>
    <row r="1953" spans="1:15" x14ac:dyDescent="0.25">
      <c r="A1953">
        <v>1976</v>
      </c>
      <c r="B1953">
        <v>879</v>
      </c>
      <c r="C1953">
        <f>IF(COUNTIF($B$2:B1953,B1953)=1,1,0)</f>
        <v>0</v>
      </c>
      <c r="D1953" s="1">
        <v>44941</v>
      </c>
      <c r="E1953" s="2">
        <v>0.67565972222222226</v>
      </c>
      <c r="F1953">
        <v>132</v>
      </c>
      <c r="G1953" t="str">
        <f>IFERROR(INDEX(menu_items!$B:$B,MATCH(F1953,menu_items!$A:$A,0)),"Unknown value")</f>
        <v>Eggplant Parmesan</v>
      </c>
      <c r="H1953" t="str">
        <f>IFERROR(INDEX(menu_items!$C:$C,MATCH(F1953,menu_items!$A:$A,0)),"Unknown value")</f>
        <v>Italian</v>
      </c>
      <c r="I1953" s="5">
        <f>IFERROR(INDEX(menu_items!$D:$D,MATCH(F1953,menu_items!$A:$A,0)),0)</f>
        <v>16.95</v>
      </c>
      <c r="J1953" t="str">
        <f t="shared" si="150"/>
        <v>Sun</v>
      </c>
      <c r="K1953">
        <f t="shared" si="151"/>
        <v>15</v>
      </c>
      <c r="L1953" t="str">
        <f t="shared" si="152"/>
        <v>Jan</v>
      </c>
      <c r="M1953">
        <v>16</v>
      </c>
      <c r="N1953">
        <f t="shared" si="153"/>
        <v>3</v>
      </c>
      <c r="O1953" s="5">
        <f t="shared" si="154"/>
        <v>32.950000000000003</v>
      </c>
    </row>
    <row r="1954" spans="1:15" x14ac:dyDescent="0.25">
      <c r="A1954">
        <v>1977</v>
      </c>
      <c r="B1954">
        <v>880</v>
      </c>
      <c r="C1954">
        <f>IF(COUNTIF($B$2:B1954,B1954)=1,1,0)</f>
        <v>1</v>
      </c>
      <c r="D1954" s="1">
        <v>44941</v>
      </c>
      <c r="E1954" s="2">
        <v>0.68016203703703704</v>
      </c>
      <c r="F1954">
        <v>113</v>
      </c>
      <c r="G1954" t="str">
        <f>IFERROR(INDEX(menu_items!$B:$B,MATCH(F1954,menu_items!$A:$A,0)),"Unknown value")</f>
        <v>Edamame</v>
      </c>
      <c r="H1954" t="str">
        <f>IFERROR(INDEX(menu_items!$C:$C,MATCH(F1954,menu_items!$A:$A,0)),"Unknown value")</f>
        <v>Asian</v>
      </c>
      <c r="I1954" s="5">
        <f>IFERROR(INDEX(menu_items!$D:$D,MATCH(F1954,menu_items!$A:$A,0)),0)</f>
        <v>5</v>
      </c>
      <c r="J1954" t="str">
        <f t="shared" si="150"/>
        <v>Sun</v>
      </c>
      <c r="K1954">
        <f t="shared" si="151"/>
        <v>15</v>
      </c>
      <c r="L1954" t="str">
        <f t="shared" si="152"/>
        <v>Jan</v>
      </c>
      <c r="M1954">
        <v>16</v>
      </c>
      <c r="N1954">
        <f t="shared" si="153"/>
        <v>2</v>
      </c>
      <c r="O1954" s="5">
        <f t="shared" si="154"/>
        <v>10</v>
      </c>
    </row>
    <row r="1955" spans="1:15" x14ac:dyDescent="0.25">
      <c r="A1955">
        <v>1978</v>
      </c>
      <c r="B1955">
        <v>880</v>
      </c>
      <c r="C1955">
        <f>IF(COUNTIF($B$2:B1955,B1955)=1,1,0)</f>
        <v>0</v>
      </c>
      <c r="D1955" s="1">
        <v>44941</v>
      </c>
      <c r="E1955" s="2">
        <v>0.68016203703703704</v>
      </c>
      <c r="F1955">
        <v>113</v>
      </c>
      <c r="G1955" t="str">
        <f>IFERROR(INDEX(menu_items!$B:$B,MATCH(F1955,menu_items!$A:$A,0)),"Unknown value")</f>
        <v>Edamame</v>
      </c>
      <c r="H1955" t="str">
        <f>IFERROR(INDEX(menu_items!$C:$C,MATCH(F1955,menu_items!$A:$A,0)),"Unknown value")</f>
        <v>Asian</v>
      </c>
      <c r="I1955" s="5">
        <f>IFERROR(INDEX(menu_items!$D:$D,MATCH(F1955,menu_items!$A:$A,0)),0)</f>
        <v>5</v>
      </c>
      <c r="J1955" t="str">
        <f t="shared" si="150"/>
        <v>Sun</v>
      </c>
      <c r="K1955">
        <f t="shared" si="151"/>
        <v>15</v>
      </c>
      <c r="L1955" t="str">
        <f t="shared" si="152"/>
        <v>Jan</v>
      </c>
      <c r="M1955">
        <v>16</v>
      </c>
      <c r="N1955">
        <f t="shared" si="153"/>
        <v>2</v>
      </c>
      <c r="O1955" s="5">
        <f t="shared" si="154"/>
        <v>10</v>
      </c>
    </row>
    <row r="1956" spans="1:15" x14ac:dyDescent="0.25">
      <c r="A1956">
        <v>1979</v>
      </c>
      <c r="B1956">
        <v>881</v>
      </c>
      <c r="C1956">
        <f>IF(COUNTIF($B$2:B1956,B1956)=1,1,0)</f>
        <v>1</v>
      </c>
      <c r="D1956" s="1">
        <v>44941</v>
      </c>
      <c r="E1956" s="2">
        <v>0.69449074074074069</v>
      </c>
      <c r="F1956">
        <v>102</v>
      </c>
      <c r="G1956" t="str">
        <f>IFERROR(INDEX(menu_items!$B:$B,MATCH(F1956,menu_items!$A:$A,0)),"Unknown value")</f>
        <v>Cheeseburger</v>
      </c>
      <c r="H1956" t="str">
        <f>IFERROR(INDEX(menu_items!$C:$C,MATCH(F1956,menu_items!$A:$A,0)),"Unknown value")</f>
        <v>American</v>
      </c>
      <c r="I1956" s="5">
        <f>IFERROR(INDEX(menu_items!$D:$D,MATCH(F1956,menu_items!$A:$A,0)),0)</f>
        <v>13.95</v>
      </c>
      <c r="J1956" t="str">
        <f t="shared" si="150"/>
        <v>Sun</v>
      </c>
      <c r="K1956">
        <f t="shared" si="151"/>
        <v>15</v>
      </c>
      <c r="L1956" t="str">
        <f t="shared" si="152"/>
        <v>Jan</v>
      </c>
      <c r="M1956">
        <v>16</v>
      </c>
      <c r="N1956">
        <f t="shared" si="153"/>
        <v>2</v>
      </c>
      <c r="O1956" s="5">
        <f t="shared" si="154"/>
        <v>26.9</v>
      </c>
    </row>
    <row r="1957" spans="1:15" x14ac:dyDescent="0.25">
      <c r="A1957">
        <v>1980</v>
      </c>
      <c r="B1957">
        <v>881</v>
      </c>
      <c r="C1957">
        <f>IF(COUNTIF($B$2:B1957,B1957)=1,1,0)</f>
        <v>0</v>
      </c>
      <c r="D1957" s="1">
        <v>44941</v>
      </c>
      <c r="E1957" s="2">
        <v>0.69449074074074069</v>
      </c>
      <c r="F1957">
        <v>117</v>
      </c>
      <c r="G1957" t="str">
        <f>IFERROR(INDEX(menu_items!$B:$B,MATCH(F1957,menu_items!$A:$A,0)),"Unknown value")</f>
        <v>Chicken Burrito</v>
      </c>
      <c r="H1957" t="str">
        <f>IFERROR(INDEX(menu_items!$C:$C,MATCH(F1957,menu_items!$A:$A,0)),"Unknown value")</f>
        <v>Mexican</v>
      </c>
      <c r="I1957" s="5">
        <f>IFERROR(INDEX(menu_items!$D:$D,MATCH(F1957,menu_items!$A:$A,0)),0)</f>
        <v>12.95</v>
      </c>
      <c r="J1957" t="str">
        <f t="shared" si="150"/>
        <v>Sun</v>
      </c>
      <c r="K1957">
        <f t="shared" si="151"/>
        <v>15</v>
      </c>
      <c r="L1957" t="str">
        <f t="shared" si="152"/>
        <v>Jan</v>
      </c>
      <c r="M1957">
        <v>16</v>
      </c>
      <c r="N1957">
        <f t="shared" si="153"/>
        <v>2</v>
      </c>
      <c r="O1957" s="5">
        <f t="shared" si="154"/>
        <v>26.9</v>
      </c>
    </row>
    <row r="1958" spans="1:15" x14ac:dyDescent="0.25">
      <c r="A1958">
        <v>1981</v>
      </c>
      <c r="B1958">
        <v>882</v>
      </c>
      <c r="C1958">
        <f>IF(COUNTIF($B$2:B1958,B1958)=1,1,0)</f>
        <v>1</v>
      </c>
      <c r="D1958" s="1">
        <v>44941</v>
      </c>
      <c r="E1958" s="2">
        <v>0.69775462962962964</v>
      </c>
      <c r="F1958">
        <v>119</v>
      </c>
      <c r="G1958" t="str">
        <f>IFERROR(INDEX(menu_items!$B:$B,MATCH(F1958,menu_items!$A:$A,0)),"Unknown value")</f>
        <v>Chicken Torta</v>
      </c>
      <c r="H1958" t="str">
        <f>IFERROR(INDEX(menu_items!$C:$C,MATCH(F1958,menu_items!$A:$A,0)),"Unknown value")</f>
        <v>Mexican</v>
      </c>
      <c r="I1958" s="5">
        <f>IFERROR(INDEX(menu_items!$D:$D,MATCH(F1958,menu_items!$A:$A,0)),0)</f>
        <v>11.95</v>
      </c>
      <c r="J1958" t="str">
        <f t="shared" si="150"/>
        <v>Sun</v>
      </c>
      <c r="K1958">
        <f t="shared" si="151"/>
        <v>15</v>
      </c>
      <c r="L1958" t="str">
        <f t="shared" si="152"/>
        <v>Jan</v>
      </c>
      <c r="M1958">
        <v>16</v>
      </c>
      <c r="N1958">
        <f t="shared" si="153"/>
        <v>3</v>
      </c>
      <c r="O1958" s="5">
        <f t="shared" si="154"/>
        <v>36.9</v>
      </c>
    </row>
    <row r="1959" spans="1:15" x14ac:dyDescent="0.25">
      <c r="A1959">
        <v>1982</v>
      </c>
      <c r="B1959">
        <v>882</v>
      </c>
      <c r="C1959">
        <f>IF(COUNTIF($B$2:B1959,B1959)=1,1,0)</f>
        <v>0</v>
      </c>
      <c r="D1959" s="1">
        <v>44941</v>
      </c>
      <c r="E1959" s="2">
        <v>0.69775462962962964</v>
      </c>
      <c r="F1959">
        <v>131</v>
      </c>
      <c r="G1959" t="str">
        <f>IFERROR(INDEX(menu_items!$B:$B,MATCH(F1959,menu_items!$A:$A,0)),"Unknown value")</f>
        <v>Chicken Parmesan</v>
      </c>
      <c r="H1959" t="str">
        <f>IFERROR(INDEX(menu_items!$C:$C,MATCH(F1959,menu_items!$A:$A,0)),"Unknown value")</f>
        <v>Italian</v>
      </c>
      <c r="I1959" s="5">
        <f>IFERROR(INDEX(menu_items!$D:$D,MATCH(F1959,menu_items!$A:$A,0)),0)</f>
        <v>17.95</v>
      </c>
      <c r="J1959" t="str">
        <f t="shared" si="150"/>
        <v>Sun</v>
      </c>
      <c r="K1959">
        <f t="shared" si="151"/>
        <v>15</v>
      </c>
      <c r="L1959" t="str">
        <f t="shared" si="152"/>
        <v>Jan</v>
      </c>
      <c r="M1959">
        <v>16</v>
      </c>
      <c r="N1959">
        <f t="shared" si="153"/>
        <v>3</v>
      </c>
      <c r="O1959" s="5">
        <f t="shared" si="154"/>
        <v>36.9</v>
      </c>
    </row>
    <row r="1960" spans="1:15" x14ac:dyDescent="0.25">
      <c r="A1960">
        <v>1983</v>
      </c>
      <c r="B1960">
        <v>882</v>
      </c>
      <c r="C1960">
        <f>IF(COUNTIF($B$2:B1960,B1960)=1,1,0)</f>
        <v>0</v>
      </c>
      <c r="D1960" s="1">
        <v>44941</v>
      </c>
      <c r="E1960" s="2">
        <v>0.69775462962962964</v>
      </c>
      <c r="F1960">
        <v>106</v>
      </c>
      <c r="G1960" t="str">
        <f>IFERROR(INDEX(menu_items!$B:$B,MATCH(F1960,menu_items!$A:$A,0)),"Unknown value")</f>
        <v>French Fries</v>
      </c>
      <c r="H1960" t="str">
        <f>IFERROR(INDEX(menu_items!$C:$C,MATCH(F1960,menu_items!$A:$A,0)),"Unknown value")</f>
        <v>American</v>
      </c>
      <c r="I1960" s="5">
        <f>IFERROR(INDEX(menu_items!$D:$D,MATCH(F1960,menu_items!$A:$A,0)),0)</f>
        <v>7</v>
      </c>
      <c r="J1960" t="str">
        <f t="shared" si="150"/>
        <v>Sun</v>
      </c>
      <c r="K1960">
        <f t="shared" si="151"/>
        <v>15</v>
      </c>
      <c r="L1960" t="str">
        <f t="shared" si="152"/>
        <v>Jan</v>
      </c>
      <c r="M1960">
        <v>16</v>
      </c>
      <c r="N1960">
        <f t="shared" si="153"/>
        <v>3</v>
      </c>
      <c r="O1960" s="5">
        <f t="shared" si="154"/>
        <v>36.9</v>
      </c>
    </row>
    <row r="1961" spans="1:15" x14ac:dyDescent="0.25">
      <c r="A1961">
        <v>1984</v>
      </c>
      <c r="B1961">
        <v>883</v>
      </c>
      <c r="C1961">
        <f>IF(COUNTIF($B$2:B1961,B1961)=1,1,0)</f>
        <v>1</v>
      </c>
      <c r="D1961" s="1">
        <v>44941</v>
      </c>
      <c r="E1961" s="2">
        <v>0.70561342592592591</v>
      </c>
      <c r="F1961">
        <v>102</v>
      </c>
      <c r="G1961" t="str">
        <f>IFERROR(INDEX(menu_items!$B:$B,MATCH(F1961,menu_items!$A:$A,0)),"Unknown value")</f>
        <v>Cheeseburger</v>
      </c>
      <c r="H1961" t="str">
        <f>IFERROR(INDEX(menu_items!$C:$C,MATCH(F1961,menu_items!$A:$A,0)),"Unknown value")</f>
        <v>American</v>
      </c>
      <c r="I1961" s="5">
        <f>IFERROR(INDEX(menu_items!$D:$D,MATCH(F1961,menu_items!$A:$A,0)),0)</f>
        <v>13.95</v>
      </c>
      <c r="J1961" t="str">
        <f t="shared" si="150"/>
        <v>Sun</v>
      </c>
      <c r="K1961">
        <f t="shared" si="151"/>
        <v>15</v>
      </c>
      <c r="L1961" t="str">
        <f t="shared" si="152"/>
        <v>Jan</v>
      </c>
      <c r="M1961">
        <v>16</v>
      </c>
      <c r="N1961">
        <f t="shared" si="153"/>
        <v>4</v>
      </c>
      <c r="O1961" s="5">
        <f t="shared" si="154"/>
        <v>58.349999999999994</v>
      </c>
    </row>
    <row r="1962" spans="1:15" x14ac:dyDescent="0.25">
      <c r="A1962">
        <v>1985</v>
      </c>
      <c r="B1962">
        <v>883</v>
      </c>
      <c r="C1962">
        <f>IF(COUNTIF($B$2:B1962,B1962)=1,1,0)</f>
        <v>0</v>
      </c>
      <c r="D1962" s="1">
        <v>44941</v>
      </c>
      <c r="E1962" s="2">
        <v>0.70561342592592591</v>
      </c>
      <c r="F1962">
        <v>108</v>
      </c>
      <c r="G1962" t="str">
        <f>IFERROR(INDEX(menu_items!$B:$B,MATCH(F1962,menu_items!$A:$A,0)),"Unknown value")</f>
        <v>Tofu Pad Thai</v>
      </c>
      <c r="H1962" t="str">
        <f>IFERROR(INDEX(menu_items!$C:$C,MATCH(F1962,menu_items!$A:$A,0)),"Unknown value")</f>
        <v>Asian</v>
      </c>
      <c r="I1962" s="5">
        <f>IFERROR(INDEX(menu_items!$D:$D,MATCH(F1962,menu_items!$A:$A,0)),0)</f>
        <v>14.5</v>
      </c>
      <c r="J1962" t="str">
        <f t="shared" ref="J1962:J2023" si="155">TEXT(D1962,"ddd")</f>
        <v>Sun</v>
      </c>
      <c r="K1962">
        <f t="shared" ref="K1962:K2023" si="156">DAY(D1962)</f>
        <v>15</v>
      </c>
      <c r="L1962" t="str">
        <f t="shared" ref="L1962:L2023" si="157">TEXT(D1962,"mmm")</f>
        <v>Jan</v>
      </c>
      <c r="M1962">
        <v>16</v>
      </c>
      <c r="N1962">
        <f t="shared" si="153"/>
        <v>4</v>
      </c>
      <c r="O1962" s="5">
        <f t="shared" si="154"/>
        <v>58.349999999999994</v>
      </c>
    </row>
    <row r="1963" spans="1:15" x14ac:dyDescent="0.25">
      <c r="A1963">
        <v>1986</v>
      </c>
      <c r="B1963">
        <v>883</v>
      </c>
      <c r="C1963">
        <f>IF(COUNTIF($B$2:B1963,B1963)=1,1,0)</f>
        <v>0</v>
      </c>
      <c r="D1963" s="1">
        <v>44941</v>
      </c>
      <c r="E1963" s="2">
        <v>0.70561342592592591</v>
      </c>
      <c r="F1963">
        <v>109</v>
      </c>
      <c r="G1963" t="str">
        <f>IFERROR(INDEX(menu_items!$B:$B,MATCH(F1963,menu_items!$A:$A,0)),"Unknown value")</f>
        <v>Korean Beef Bowl</v>
      </c>
      <c r="H1963" t="str">
        <f>IFERROR(INDEX(menu_items!$C:$C,MATCH(F1963,menu_items!$A:$A,0)),"Unknown value")</f>
        <v>Asian</v>
      </c>
      <c r="I1963" s="5">
        <f>IFERROR(INDEX(menu_items!$D:$D,MATCH(F1963,menu_items!$A:$A,0)),0)</f>
        <v>17.95</v>
      </c>
      <c r="J1963" t="str">
        <f t="shared" si="155"/>
        <v>Sun</v>
      </c>
      <c r="K1963">
        <f t="shared" si="156"/>
        <v>15</v>
      </c>
      <c r="L1963" t="str">
        <f t="shared" si="157"/>
        <v>Jan</v>
      </c>
      <c r="M1963">
        <v>16</v>
      </c>
      <c r="N1963">
        <f t="shared" si="153"/>
        <v>4</v>
      </c>
      <c r="O1963" s="5">
        <f t="shared" si="154"/>
        <v>58.349999999999994</v>
      </c>
    </row>
    <row r="1964" spans="1:15" x14ac:dyDescent="0.25">
      <c r="A1964">
        <v>1987</v>
      </c>
      <c r="B1964">
        <v>883</v>
      </c>
      <c r="C1964">
        <f>IF(COUNTIF($B$2:B1964,B1964)=1,1,0)</f>
        <v>0</v>
      </c>
      <c r="D1964" s="1">
        <v>44941</v>
      </c>
      <c r="E1964" s="2">
        <v>0.70561342592592591</v>
      </c>
      <c r="F1964">
        <v>119</v>
      </c>
      <c r="G1964" t="str">
        <f>IFERROR(INDEX(menu_items!$B:$B,MATCH(F1964,menu_items!$A:$A,0)),"Unknown value")</f>
        <v>Chicken Torta</v>
      </c>
      <c r="H1964" t="str">
        <f>IFERROR(INDEX(menu_items!$C:$C,MATCH(F1964,menu_items!$A:$A,0)),"Unknown value")</f>
        <v>Mexican</v>
      </c>
      <c r="I1964" s="5">
        <f>IFERROR(INDEX(menu_items!$D:$D,MATCH(F1964,menu_items!$A:$A,0)),0)</f>
        <v>11.95</v>
      </c>
      <c r="J1964" t="str">
        <f t="shared" si="155"/>
        <v>Sun</v>
      </c>
      <c r="K1964">
        <f t="shared" si="156"/>
        <v>15</v>
      </c>
      <c r="L1964" t="str">
        <f t="shared" si="157"/>
        <v>Jan</v>
      </c>
      <c r="M1964">
        <v>16</v>
      </c>
      <c r="N1964">
        <f t="shared" si="153"/>
        <v>4</v>
      </c>
      <c r="O1964" s="5">
        <f t="shared" si="154"/>
        <v>58.349999999999994</v>
      </c>
    </row>
    <row r="1965" spans="1:15" x14ac:dyDescent="0.25">
      <c r="A1965">
        <v>1988</v>
      </c>
      <c r="B1965">
        <v>884</v>
      </c>
      <c r="C1965">
        <f>IF(COUNTIF($B$2:B1965,B1965)=1,1,0)</f>
        <v>1</v>
      </c>
      <c r="D1965" s="1">
        <v>44941</v>
      </c>
      <c r="E1965" s="2">
        <v>0.70642361111111107</v>
      </c>
      <c r="F1965">
        <v>109</v>
      </c>
      <c r="G1965" t="str">
        <f>IFERROR(INDEX(menu_items!$B:$B,MATCH(F1965,menu_items!$A:$A,0)),"Unknown value")</f>
        <v>Korean Beef Bowl</v>
      </c>
      <c r="H1965" t="str">
        <f>IFERROR(INDEX(menu_items!$C:$C,MATCH(F1965,menu_items!$A:$A,0)),"Unknown value")</f>
        <v>Asian</v>
      </c>
      <c r="I1965" s="5">
        <f>IFERROR(INDEX(menu_items!$D:$D,MATCH(F1965,menu_items!$A:$A,0)),0)</f>
        <v>17.95</v>
      </c>
      <c r="J1965" t="str">
        <f t="shared" si="155"/>
        <v>Sun</v>
      </c>
      <c r="K1965">
        <f t="shared" si="156"/>
        <v>15</v>
      </c>
      <c r="L1965" t="str">
        <f t="shared" si="157"/>
        <v>Jan</v>
      </c>
      <c r="M1965">
        <v>16</v>
      </c>
      <c r="N1965">
        <f t="shared" si="153"/>
        <v>1</v>
      </c>
      <c r="O1965" s="5">
        <f t="shared" si="154"/>
        <v>17.95</v>
      </c>
    </row>
    <row r="1966" spans="1:15" x14ac:dyDescent="0.25">
      <c r="A1966">
        <v>1989</v>
      </c>
      <c r="B1966">
        <v>885</v>
      </c>
      <c r="C1966">
        <f>IF(COUNTIF($B$2:B1966,B1966)=1,1,0)</f>
        <v>1</v>
      </c>
      <c r="D1966" s="1">
        <v>44941</v>
      </c>
      <c r="E1966" s="2">
        <v>0.70688657407407407</v>
      </c>
      <c r="F1966">
        <v>129</v>
      </c>
      <c r="G1966" t="str">
        <f>IFERROR(INDEX(menu_items!$B:$B,MATCH(F1966,menu_items!$A:$A,0)),"Unknown value")</f>
        <v>Mushroom Ravioli</v>
      </c>
      <c r="H1966" t="str">
        <f>IFERROR(INDEX(menu_items!$C:$C,MATCH(F1966,menu_items!$A:$A,0)),"Unknown value")</f>
        <v>Italian</v>
      </c>
      <c r="I1966" s="5">
        <f>IFERROR(INDEX(menu_items!$D:$D,MATCH(F1966,menu_items!$A:$A,0)),0)</f>
        <v>15.5</v>
      </c>
      <c r="J1966" t="str">
        <f t="shared" si="155"/>
        <v>Sun</v>
      </c>
      <c r="K1966">
        <f t="shared" si="156"/>
        <v>15</v>
      </c>
      <c r="L1966" t="str">
        <f t="shared" si="157"/>
        <v>Jan</v>
      </c>
      <c r="M1966">
        <v>16</v>
      </c>
      <c r="N1966">
        <f t="shared" si="153"/>
        <v>3</v>
      </c>
      <c r="O1966" s="5">
        <f t="shared" si="154"/>
        <v>36.450000000000003</v>
      </c>
    </row>
    <row r="1967" spans="1:15" x14ac:dyDescent="0.25">
      <c r="A1967">
        <v>1990</v>
      </c>
      <c r="B1967">
        <v>885</v>
      </c>
      <c r="C1967">
        <f>IF(COUNTIF($B$2:B1967,B1967)=1,1,0)</f>
        <v>0</v>
      </c>
      <c r="D1967" s="1">
        <v>44941</v>
      </c>
      <c r="E1967" s="2">
        <v>0.70688657407407407</v>
      </c>
      <c r="F1967">
        <v>120</v>
      </c>
      <c r="G1967" t="str">
        <f>IFERROR(INDEX(menu_items!$B:$B,MATCH(F1967,menu_items!$A:$A,0)),"Unknown value")</f>
        <v>Steak Torta</v>
      </c>
      <c r="H1967" t="str">
        <f>IFERROR(INDEX(menu_items!$C:$C,MATCH(F1967,menu_items!$A:$A,0)),"Unknown value")</f>
        <v>Mexican</v>
      </c>
      <c r="I1967" s="5">
        <f>IFERROR(INDEX(menu_items!$D:$D,MATCH(F1967,menu_items!$A:$A,0)),0)</f>
        <v>13.95</v>
      </c>
      <c r="J1967" t="str">
        <f t="shared" si="155"/>
        <v>Sun</v>
      </c>
      <c r="K1967">
        <f t="shared" si="156"/>
        <v>15</v>
      </c>
      <c r="L1967" t="str">
        <f t="shared" si="157"/>
        <v>Jan</v>
      </c>
      <c r="M1967">
        <v>16</v>
      </c>
      <c r="N1967">
        <f t="shared" si="153"/>
        <v>3</v>
      </c>
      <c r="O1967" s="5">
        <f t="shared" si="154"/>
        <v>36.450000000000003</v>
      </c>
    </row>
    <row r="1968" spans="1:15" x14ac:dyDescent="0.25">
      <c r="A1968">
        <v>1991</v>
      </c>
      <c r="B1968">
        <v>885</v>
      </c>
      <c r="C1968">
        <f>IF(COUNTIF($B$2:B1968,B1968)=1,1,0)</f>
        <v>0</v>
      </c>
      <c r="D1968" s="1">
        <v>44941</v>
      </c>
      <c r="E1968" s="2">
        <v>0.70688657407407407</v>
      </c>
      <c r="F1968">
        <v>122</v>
      </c>
      <c r="G1968" t="str">
        <f>IFERROR(INDEX(menu_items!$B:$B,MATCH(F1968,menu_items!$A:$A,0)),"Unknown value")</f>
        <v>Chips &amp; Salsa</v>
      </c>
      <c r="H1968" t="str">
        <f>IFERROR(INDEX(menu_items!$C:$C,MATCH(F1968,menu_items!$A:$A,0)),"Unknown value")</f>
        <v>Mexican</v>
      </c>
      <c r="I1968" s="5">
        <f>IFERROR(INDEX(menu_items!$D:$D,MATCH(F1968,menu_items!$A:$A,0)),0)</f>
        <v>7</v>
      </c>
      <c r="J1968" t="str">
        <f t="shared" si="155"/>
        <v>Sun</v>
      </c>
      <c r="K1968">
        <f t="shared" si="156"/>
        <v>15</v>
      </c>
      <c r="L1968" t="str">
        <f t="shared" si="157"/>
        <v>Jan</v>
      </c>
      <c r="M1968">
        <v>16</v>
      </c>
      <c r="N1968">
        <f t="shared" si="153"/>
        <v>3</v>
      </c>
      <c r="O1968" s="5">
        <f t="shared" si="154"/>
        <v>36.450000000000003</v>
      </c>
    </row>
    <row r="1969" spans="1:15" x14ac:dyDescent="0.25">
      <c r="A1969">
        <v>1993</v>
      </c>
      <c r="B1969">
        <v>886</v>
      </c>
      <c r="C1969">
        <f>IF(COUNTIF($B$2:B1969,B1969)=1,1,0)</f>
        <v>1</v>
      </c>
      <c r="D1969" s="1">
        <v>44941</v>
      </c>
      <c r="E1969" s="2">
        <v>0.71221064814814816</v>
      </c>
      <c r="F1969">
        <v>128</v>
      </c>
      <c r="G1969" t="str">
        <f>IFERROR(INDEX(menu_items!$B:$B,MATCH(F1969,menu_items!$A:$A,0)),"Unknown value")</f>
        <v>Cheese Lasagna</v>
      </c>
      <c r="H1969" t="str">
        <f>IFERROR(INDEX(menu_items!$C:$C,MATCH(F1969,menu_items!$A:$A,0)),"Unknown value")</f>
        <v>Italian</v>
      </c>
      <c r="I1969" s="5">
        <f>IFERROR(INDEX(menu_items!$D:$D,MATCH(F1969,menu_items!$A:$A,0)),0)</f>
        <v>15.5</v>
      </c>
      <c r="J1969" t="str">
        <f t="shared" si="155"/>
        <v>Sun</v>
      </c>
      <c r="K1969">
        <f t="shared" si="156"/>
        <v>15</v>
      </c>
      <c r="L1969" t="str">
        <f t="shared" si="157"/>
        <v>Jan</v>
      </c>
      <c r="M1969">
        <v>17</v>
      </c>
      <c r="N1969">
        <f t="shared" si="153"/>
        <v>3</v>
      </c>
      <c r="O1969" s="5">
        <f t="shared" si="154"/>
        <v>36.450000000000003</v>
      </c>
    </row>
    <row r="1970" spans="1:15" x14ac:dyDescent="0.25">
      <c r="A1970">
        <v>1994</v>
      </c>
      <c r="B1970">
        <v>886</v>
      </c>
      <c r="C1970">
        <f>IF(COUNTIF($B$2:B1970,B1970)=1,1,0)</f>
        <v>0</v>
      </c>
      <c r="D1970" s="1">
        <v>44941</v>
      </c>
      <c r="E1970" s="2">
        <v>0.71221064814814816</v>
      </c>
      <c r="F1970">
        <v>120</v>
      </c>
      <c r="G1970" t="str">
        <f>IFERROR(INDEX(menu_items!$B:$B,MATCH(F1970,menu_items!$A:$A,0)),"Unknown value")</f>
        <v>Steak Torta</v>
      </c>
      <c r="H1970" t="str">
        <f>IFERROR(INDEX(menu_items!$C:$C,MATCH(F1970,menu_items!$A:$A,0)),"Unknown value")</f>
        <v>Mexican</v>
      </c>
      <c r="I1970" s="5">
        <f>IFERROR(INDEX(menu_items!$D:$D,MATCH(F1970,menu_items!$A:$A,0)),0)</f>
        <v>13.95</v>
      </c>
      <c r="J1970" t="str">
        <f t="shared" si="155"/>
        <v>Sun</v>
      </c>
      <c r="K1970">
        <f t="shared" si="156"/>
        <v>15</v>
      </c>
      <c r="L1970" t="str">
        <f t="shared" si="157"/>
        <v>Jan</v>
      </c>
      <c r="M1970">
        <v>17</v>
      </c>
      <c r="N1970">
        <f t="shared" si="153"/>
        <v>3</v>
      </c>
      <c r="O1970" s="5">
        <f t="shared" si="154"/>
        <v>36.450000000000003</v>
      </c>
    </row>
    <row r="1971" spans="1:15" x14ac:dyDescent="0.25">
      <c r="A1971">
        <v>1995</v>
      </c>
      <c r="B1971">
        <v>886</v>
      </c>
      <c r="C1971">
        <f>IF(COUNTIF($B$2:B1971,B1971)=1,1,0)</f>
        <v>0</v>
      </c>
      <c r="D1971" s="1">
        <v>44941</v>
      </c>
      <c r="E1971" s="2">
        <v>0.71221064814814816</v>
      </c>
      <c r="F1971">
        <v>122</v>
      </c>
      <c r="G1971" t="str">
        <f>IFERROR(INDEX(menu_items!$B:$B,MATCH(F1971,menu_items!$A:$A,0)),"Unknown value")</f>
        <v>Chips &amp; Salsa</v>
      </c>
      <c r="H1971" t="str">
        <f>IFERROR(INDEX(menu_items!$C:$C,MATCH(F1971,menu_items!$A:$A,0)),"Unknown value")</f>
        <v>Mexican</v>
      </c>
      <c r="I1971" s="5">
        <f>IFERROR(INDEX(menu_items!$D:$D,MATCH(F1971,menu_items!$A:$A,0)),0)</f>
        <v>7</v>
      </c>
      <c r="J1971" t="str">
        <f t="shared" si="155"/>
        <v>Sun</v>
      </c>
      <c r="K1971">
        <f t="shared" si="156"/>
        <v>15</v>
      </c>
      <c r="L1971" t="str">
        <f t="shared" si="157"/>
        <v>Jan</v>
      </c>
      <c r="M1971">
        <v>17</v>
      </c>
      <c r="N1971">
        <f t="shared" si="153"/>
        <v>3</v>
      </c>
      <c r="O1971" s="5">
        <f t="shared" si="154"/>
        <v>36.450000000000003</v>
      </c>
    </row>
    <row r="1972" spans="1:15" x14ac:dyDescent="0.25">
      <c r="A1972">
        <v>1996</v>
      </c>
      <c r="B1972">
        <v>887</v>
      </c>
      <c r="C1972">
        <f>IF(COUNTIF($B$2:B1972,B1972)=1,1,0)</f>
        <v>1</v>
      </c>
      <c r="D1972" s="1">
        <v>44941</v>
      </c>
      <c r="E1972" s="2">
        <v>0.71803240740740737</v>
      </c>
      <c r="F1972">
        <v>113</v>
      </c>
      <c r="G1972" t="str">
        <f>IFERROR(INDEX(menu_items!$B:$B,MATCH(F1972,menu_items!$A:$A,0)),"Unknown value")</f>
        <v>Edamame</v>
      </c>
      <c r="H1972" t="str">
        <f>IFERROR(INDEX(menu_items!$C:$C,MATCH(F1972,menu_items!$A:$A,0)),"Unknown value")</f>
        <v>Asian</v>
      </c>
      <c r="I1972" s="5">
        <f>IFERROR(INDEX(menu_items!$D:$D,MATCH(F1972,menu_items!$A:$A,0)),0)</f>
        <v>5</v>
      </c>
      <c r="J1972" t="str">
        <f t="shared" si="155"/>
        <v>Sun</v>
      </c>
      <c r="K1972">
        <f t="shared" si="156"/>
        <v>15</v>
      </c>
      <c r="L1972" t="str">
        <f t="shared" si="157"/>
        <v>Jan</v>
      </c>
      <c r="M1972">
        <v>17</v>
      </c>
      <c r="N1972">
        <f t="shared" si="153"/>
        <v>2</v>
      </c>
      <c r="O1972" s="5">
        <f t="shared" si="154"/>
        <v>12</v>
      </c>
    </row>
    <row r="1973" spans="1:15" x14ac:dyDescent="0.25">
      <c r="A1973">
        <v>1997</v>
      </c>
      <c r="B1973">
        <v>887</v>
      </c>
      <c r="C1973">
        <f>IF(COUNTIF($B$2:B1973,B1973)=1,1,0)</f>
        <v>0</v>
      </c>
      <c r="D1973" s="1">
        <v>44941</v>
      </c>
      <c r="E1973" s="2">
        <v>0.71803240740740737</v>
      </c>
      <c r="F1973">
        <v>122</v>
      </c>
      <c r="G1973" t="str">
        <f>IFERROR(INDEX(menu_items!$B:$B,MATCH(F1973,menu_items!$A:$A,0)),"Unknown value")</f>
        <v>Chips &amp; Salsa</v>
      </c>
      <c r="H1973" t="str">
        <f>IFERROR(INDEX(menu_items!$C:$C,MATCH(F1973,menu_items!$A:$A,0)),"Unknown value")</f>
        <v>Mexican</v>
      </c>
      <c r="I1973" s="5">
        <f>IFERROR(INDEX(menu_items!$D:$D,MATCH(F1973,menu_items!$A:$A,0)),0)</f>
        <v>7</v>
      </c>
      <c r="J1973" t="str">
        <f t="shared" si="155"/>
        <v>Sun</v>
      </c>
      <c r="K1973">
        <f t="shared" si="156"/>
        <v>15</v>
      </c>
      <c r="L1973" t="str">
        <f t="shared" si="157"/>
        <v>Jan</v>
      </c>
      <c r="M1973">
        <v>17</v>
      </c>
      <c r="N1973">
        <f t="shared" si="153"/>
        <v>2</v>
      </c>
      <c r="O1973" s="5">
        <f t="shared" si="154"/>
        <v>12</v>
      </c>
    </row>
    <row r="1974" spans="1:15" x14ac:dyDescent="0.25">
      <c r="A1974">
        <v>1998</v>
      </c>
      <c r="B1974">
        <v>888</v>
      </c>
      <c r="C1974">
        <f>IF(COUNTIF($B$2:B1974,B1974)=1,1,0)</f>
        <v>1</v>
      </c>
      <c r="D1974" s="1">
        <v>44941</v>
      </c>
      <c r="E1974" s="2">
        <v>0.71836805555555561</v>
      </c>
      <c r="F1974">
        <v>120</v>
      </c>
      <c r="G1974" t="str">
        <f>IFERROR(INDEX(menu_items!$B:$B,MATCH(F1974,menu_items!$A:$A,0)),"Unknown value")</f>
        <v>Steak Torta</v>
      </c>
      <c r="H1974" t="str">
        <f>IFERROR(INDEX(menu_items!$C:$C,MATCH(F1974,menu_items!$A:$A,0)),"Unknown value")</f>
        <v>Mexican</v>
      </c>
      <c r="I1974" s="5">
        <f>IFERROR(INDEX(menu_items!$D:$D,MATCH(F1974,menu_items!$A:$A,0)),0)</f>
        <v>13.95</v>
      </c>
      <c r="J1974" t="str">
        <f t="shared" si="155"/>
        <v>Sun</v>
      </c>
      <c r="K1974">
        <f t="shared" si="156"/>
        <v>15</v>
      </c>
      <c r="L1974" t="str">
        <f t="shared" si="157"/>
        <v>Jan</v>
      </c>
      <c r="M1974">
        <v>17</v>
      </c>
      <c r="N1974">
        <f t="shared" si="153"/>
        <v>2</v>
      </c>
      <c r="O1974" s="5">
        <f t="shared" si="154"/>
        <v>24.45</v>
      </c>
    </row>
    <row r="1975" spans="1:15" x14ac:dyDescent="0.25">
      <c r="A1975">
        <v>1999</v>
      </c>
      <c r="B1975">
        <v>888</v>
      </c>
      <c r="C1975">
        <f>IF(COUNTIF($B$2:B1975,B1975)=1,1,0)</f>
        <v>0</v>
      </c>
      <c r="D1975" s="1">
        <v>44941</v>
      </c>
      <c r="E1975" s="2">
        <v>0.71836805555555561</v>
      </c>
      <c r="F1975">
        <v>121</v>
      </c>
      <c r="G1975" t="str">
        <f>IFERROR(INDEX(menu_items!$B:$B,MATCH(F1975,menu_items!$A:$A,0)),"Unknown value")</f>
        <v>Cheese Quesadillas</v>
      </c>
      <c r="H1975" t="str">
        <f>IFERROR(INDEX(menu_items!$C:$C,MATCH(F1975,menu_items!$A:$A,0)),"Unknown value")</f>
        <v>Mexican</v>
      </c>
      <c r="I1975" s="5">
        <f>IFERROR(INDEX(menu_items!$D:$D,MATCH(F1975,menu_items!$A:$A,0)),0)</f>
        <v>10.5</v>
      </c>
      <c r="J1975" t="str">
        <f t="shared" si="155"/>
        <v>Sun</v>
      </c>
      <c r="K1975">
        <f t="shared" si="156"/>
        <v>15</v>
      </c>
      <c r="L1975" t="str">
        <f t="shared" si="157"/>
        <v>Jan</v>
      </c>
      <c r="M1975">
        <v>17</v>
      </c>
      <c r="N1975">
        <f t="shared" si="153"/>
        <v>2</v>
      </c>
      <c r="O1975" s="5">
        <f t="shared" si="154"/>
        <v>24.45</v>
      </c>
    </row>
    <row r="1976" spans="1:15" x14ac:dyDescent="0.25">
      <c r="A1976">
        <v>2000</v>
      </c>
      <c r="B1976">
        <v>889</v>
      </c>
      <c r="C1976">
        <f>IF(COUNTIF($B$2:B1976,B1976)=1,1,0)</f>
        <v>1</v>
      </c>
      <c r="D1976" s="1">
        <v>44941</v>
      </c>
      <c r="E1976" s="2">
        <v>0.72767361111111106</v>
      </c>
      <c r="F1976">
        <v>101</v>
      </c>
      <c r="G1976" t="str">
        <f>IFERROR(INDEX(menu_items!$B:$B,MATCH(F1976,menu_items!$A:$A,0)),"Unknown value")</f>
        <v>Hamburger</v>
      </c>
      <c r="H1976" t="str">
        <f>IFERROR(INDEX(menu_items!$C:$C,MATCH(F1976,menu_items!$A:$A,0)),"Unknown value")</f>
        <v>American</v>
      </c>
      <c r="I1976" s="5">
        <f>IFERROR(INDEX(menu_items!$D:$D,MATCH(F1976,menu_items!$A:$A,0)),0)</f>
        <v>12.95</v>
      </c>
      <c r="J1976" t="str">
        <f t="shared" si="155"/>
        <v>Sun</v>
      </c>
      <c r="K1976">
        <f t="shared" si="156"/>
        <v>15</v>
      </c>
      <c r="L1976" t="str">
        <f t="shared" si="157"/>
        <v>Jan</v>
      </c>
      <c r="M1976">
        <v>17</v>
      </c>
      <c r="N1976">
        <f t="shared" si="153"/>
        <v>1</v>
      </c>
      <c r="O1976" s="5">
        <f t="shared" si="154"/>
        <v>12.95</v>
      </c>
    </row>
    <row r="1977" spans="1:15" x14ac:dyDescent="0.25">
      <c r="A1977">
        <v>2001</v>
      </c>
      <c r="B1977">
        <v>890</v>
      </c>
      <c r="C1977">
        <f>IF(COUNTIF($B$2:B1977,B1977)=1,1,0)</f>
        <v>1</v>
      </c>
      <c r="D1977" s="1">
        <v>44941</v>
      </c>
      <c r="E1977" s="2">
        <v>0.73084490740740737</v>
      </c>
      <c r="F1977">
        <v>125</v>
      </c>
      <c r="G1977" t="str">
        <f>IFERROR(INDEX(menu_items!$B:$B,MATCH(F1977,menu_items!$A:$A,0)),"Unknown value")</f>
        <v>Spaghetti &amp; Meatballs</v>
      </c>
      <c r="H1977" t="str">
        <f>IFERROR(INDEX(menu_items!$C:$C,MATCH(F1977,menu_items!$A:$A,0)),"Unknown value")</f>
        <v>Italian</v>
      </c>
      <c r="I1977" s="5">
        <f>IFERROR(INDEX(menu_items!$D:$D,MATCH(F1977,menu_items!$A:$A,0)),0)</f>
        <v>17.95</v>
      </c>
      <c r="J1977" t="str">
        <f t="shared" si="155"/>
        <v>Sun</v>
      </c>
      <c r="K1977">
        <f t="shared" si="156"/>
        <v>15</v>
      </c>
      <c r="L1977" t="str">
        <f t="shared" si="157"/>
        <v>Jan</v>
      </c>
      <c r="M1977">
        <v>17</v>
      </c>
      <c r="N1977">
        <f t="shared" si="153"/>
        <v>1</v>
      </c>
      <c r="O1977" s="5">
        <f t="shared" si="154"/>
        <v>17.95</v>
      </c>
    </row>
    <row r="1978" spans="1:15" x14ac:dyDescent="0.25">
      <c r="A1978">
        <v>2002</v>
      </c>
      <c r="B1978">
        <v>891</v>
      </c>
      <c r="C1978">
        <f>IF(COUNTIF($B$2:B1978,B1978)=1,1,0)</f>
        <v>1</v>
      </c>
      <c r="D1978" s="1">
        <v>44941</v>
      </c>
      <c r="E1978" s="2">
        <v>0.73858796296296292</v>
      </c>
      <c r="F1978">
        <v>130</v>
      </c>
      <c r="G1978" t="str">
        <f>IFERROR(INDEX(menu_items!$B:$B,MATCH(F1978,menu_items!$A:$A,0)),"Unknown value")</f>
        <v>Shrimp Scampi</v>
      </c>
      <c r="H1978" t="str">
        <f>IFERROR(INDEX(menu_items!$C:$C,MATCH(F1978,menu_items!$A:$A,0)),"Unknown value")</f>
        <v>Italian</v>
      </c>
      <c r="I1978" s="5">
        <f>IFERROR(INDEX(menu_items!$D:$D,MATCH(F1978,menu_items!$A:$A,0)),0)</f>
        <v>19.95</v>
      </c>
      <c r="J1978" t="str">
        <f t="shared" si="155"/>
        <v>Sun</v>
      </c>
      <c r="K1978">
        <f t="shared" si="156"/>
        <v>15</v>
      </c>
      <c r="L1978" t="str">
        <f t="shared" si="157"/>
        <v>Jan</v>
      </c>
      <c r="M1978">
        <v>17</v>
      </c>
      <c r="N1978">
        <f t="shared" si="153"/>
        <v>1</v>
      </c>
      <c r="O1978" s="5">
        <f t="shared" si="154"/>
        <v>19.95</v>
      </c>
    </row>
    <row r="1979" spans="1:15" x14ac:dyDescent="0.25">
      <c r="A1979">
        <v>2003</v>
      </c>
      <c r="B1979">
        <v>892</v>
      </c>
      <c r="C1979">
        <f>IF(COUNTIF($B$2:B1979,B1979)=1,1,0)</f>
        <v>1</v>
      </c>
      <c r="D1979" s="1">
        <v>44941</v>
      </c>
      <c r="E1979" s="2">
        <v>0.75311342592592589</v>
      </c>
      <c r="F1979">
        <v>125</v>
      </c>
      <c r="G1979" t="str">
        <f>IFERROR(INDEX(menu_items!$B:$B,MATCH(F1979,menu_items!$A:$A,0)),"Unknown value")</f>
        <v>Spaghetti &amp; Meatballs</v>
      </c>
      <c r="H1979" t="str">
        <f>IFERROR(INDEX(menu_items!$C:$C,MATCH(F1979,menu_items!$A:$A,0)),"Unknown value")</f>
        <v>Italian</v>
      </c>
      <c r="I1979" s="5">
        <f>IFERROR(INDEX(menu_items!$D:$D,MATCH(F1979,menu_items!$A:$A,0)),0)</f>
        <v>17.95</v>
      </c>
      <c r="J1979" t="str">
        <f t="shared" si="155"/>
        <v>Sun</v>
      </c>
      <c r="K1979">
        <f t="shared" si="156"/>
        <v>15</v>
      </c>
      <c r="L1979" t="str">
        <f t="shared" si="157"/>
        <v>Jan</v>
      </c>
      <c r="M1979">
        <v>18</v>
      </c>
      <c r="N1979">
        <f t="shared" si="153"/>
        <v>2</v>
      </c>
      <c r="O1979" s="5">
        <f t="shared" si="154"/>
        <v>33.450000000000003</v>
      </c>
    </row>
    <row r="1980" spans="1:15" x14ac:dyDescent="0.25">
      <c r="A1980">
        <v>2004</v>
      </c>
      <c r="B1980">
        <v>892</v>
      </c>
      <c r="C1980">
        <f>IF(COUNTIF($B$2:B1980,B1980)=1,1,0)</f>
        <v>0</v>
      </c>
      <c r="D1980" s="1">
        <v>44941</v>
      </c>
      <c r="E1980" s="2">
        <v>0.75311342592592589</v>
      </c>
      <c r="F1980">
        <v>128</v>
      </c>
      <c r="G1980" t="str">
        <f>IFERROR(INDEX(menu_items!$B:$B,MATCH(F1980,menu_items!$A:$A,0)),"Unknown value")</f>
        <v>Cheese Lasagna</v>
      </c>
      <c r="H1980" t="str">
        <f>IFERROR(INDEX(menu_items!$C:$C,MATCH(F1980,menu_items!$A:$A,0)),"Unknown value")</f>
        <v>Italian</v>
      </c>
      <c r="I1980" s="5">
        <f>IFERROR(INDEX(menu_items!$D:$D,MATCH(F1980,menu_items!$A:$A,0)),0)</f>
        <v>15.5</v>
      </c>
      <c r="J1980" t="str">
        <f t="shared" si="155"/>
        <v>Sun</v>
      </c>
      <c r="K1980">
        <f t="shared" si="156"/>
        <v>15</v>
      </c>
      <c r="L1980" t="str">
        <f t="shared" si="157"/>
        <v>Jan</v>
      </c>
      <c r="M1980">
        <v>18</v>
      </c>
      <c r="N1980">
        <f t="shared" si="153"/>
        <v>2</v>
      </c>
      <c r="O1980" s="5">
        <f t="shared" si="154"/>
        <v>33.450000000000003</v>
      </c>
    </row>
    <row r="1981" spans="1:15" x14ac:dyDescent="0.25">
      <c r="A1981">
        <v>2005</v>
      </c>
      <c r="B1981">
        <v>893</v>
      </c>
      <c r="C1981">
        <f>IF(COUNTIF($B$2:B1981,B1981)=1,1,0)</f>
        <v>1</v>
      </c>
      <c r="D1981" s="1">
        <v>44941</v>
      </c>
      <c r="E1981" s="2">
        <v>0.76067129629629626</v>
      </c>
      <c r="F1981">
        <v>125</v>
      </c>
      <c r="G1981" t="str">
        <f>IFERROR(INDEX(menu_items!$B:$B,MATCH(F1981,menu_items!$A:$A,0)),"Unknown value")</f>
        <v>Spaghetti &amp; Meatballs</v>
      </c>
      <c r="H1981" t="str">
        <f>IFERROR(INDEX(menu_items!$C:$C,MATCH(F1981,menu_items!$A:$A,0)),"Unknown value")</f>
        <v>Italian</v>
      </c>
      <c r="I1981" s="5">
        <f>IFERROR(INDEX(menu_items!$D:$D,MATCH(F1981,menu_items!$A:$A,0)),0)</f>
        <v>17.95</v>
      </c>
      <c r="J1981" t="str">
        <f t="shared" si="155"/>
        <v>Sun</v>
      </c>
      <c r="K1981">
        <f t="shared" si="156"/>
        <v>15</v>
      </c>
      <c r="L1981" t="str">
        <f t="shared" si="157"/>
        <v>Jan</v>
      </c>
      <c r="M1981">
        <v>18</v>
      </c>
      <c r="N1981">
        <f t="shared" si="153"/>
        <v>1</v>
      </c>
      <c r="O1981" s="5">
        <f t="shared" si="154"/>
        <v>17.95</v>
      </c>
    </row>
    <row r="1982" spans="1:15" x14ac:dyDescent="0.25">
      <c r="A1982">
        <v>2006</v>
      </c>
      <c r="B1982">
        <v>894</v>
      </c>
      <c r="C1982">
        <f>IF(COUNTIF($B$2:B1982,B1982)=1,1,0)</f>
        <v>1</v>
      </c>
      <c r="D1982" s="1">
        <v>44941</v>
      </c>
      <c r="E1982" s="2">
        <v>0.76210648148148152</v>
      </c>
      <c r="F1982">
        <v>111</v>
      </c>
      <c r="G1982" t="str">
        <f>IFERROR(INDEX(menu_items!$B:$B,MATCH(F1982,menu_items!$A:$A,0)),"Unknown value")</f>
        <v>California Roll</v>
      </c>
      <c r="H1982" t="str">
        <f>IFERROR(INDEX(menu_items!$C:$C,MATCH(F1982,menu_items!$A:$A,0)),"Unknown value")</f>
        <v>Asian</v>
      </c>
      <c r="I1982" s="5">
        <f>IFERROR(INDEX(menu_items!$D:$D,MATCH(F1982,menu_items!$A:$A,0)),0)</f>
        <v>11.95</v>
      </c>
      <c r="J1982" t="str">
        <f t="shared" si="155"/>
        <v>Sun</v>
      </c>
      <c r="K1982">
        <f t="shared" si="156"/>
        <v>15</v>
      </c>
      <c r="L1982" t="str">
        <f t="shared" si="157"/>
        <v>Jan</v>
      </c>
      <c r="M1982">
        <v>18</v>
      </c>
      <c r="N1982">
        <f t="shared" si="153"/>
        <v>1</v>
      </c>
      <c r="O1982" s="5">
        <f t="shared" si="154"/>
        <v>11.95</v>
      </c>
    </row>
    <row r="1983" spans="1:15" x14ac:dyDescent="0.25">
      <c r="A1983">
        <v>2007</v>
      </c>
      <c r="B1983">
        <v>895</v>
      </c>
      <c r="C1983">
        <f>IF(COUNTIF($B$2:B1983,B1983)=1,1,0)</f>
        <v>1</v>
      </c>
      <c r="D1983" s="1">
        <v>44941</v>
      </c>
      <c r="E1983" s="2">
        <v>0.76262731481481483</v>
      </c>
      <c r="F1983">
        <v>101</v>
      </c>
      <c r="G1983" t="str">
        <f>IFERROR(INDEX(menu_items!$B:$B,MATCH(F1983,menu_items!$A:$A,0)),"Unknown value")</f>
        <v>Hamburger</v>
      </c>
      <c r="H1983" t="str">
        <f>IFERROR(INDEX(menu_items!$C:$C,MATCH(F1983,menu_items!$A:$A,0)),"Unknown value")</f>
        <v>American</v>
      </c>
      <c r="I1983" s="5">
        <f>IFERROR(INDEX(menu_items!$D:$D,MATCH(F1983,menu_items!$A:$A,0)),0)</f>
        <v>12.95</v>
      </c>
      <c r="J1983" t="str">
        <f t="shared" si="155"/>
        <v>Sun</v>
      </c>
      <c r="K1983">
        <f t="shared" si="156"/>
        <v>15</v>
      </c>
      <c r="L1983" t="str">
        <f t="shared" si="157"/>
        <v>Jan</v>
      </c>
      <c r="M1983">
        <v>18</v>
      </c>
      <c r="N1983">
        <f t="shared" si="153"/>
        <v>3</v>
      </c>
      <c r="O1983" s="5">
        <f t="shared" si="154"/>
        <v>35.9</v>
      </c>
    </row>
    <row r="1984" spans="1:15" x14ac:dyDescent="0.25">
      <c r="A1984">
        <v>2008</v>
      </c>
      <c r="B1984">
        <v>895</v>
      </c>
      <c r="C1984">
        <f>IF(COUNTIF($B$2:B1984,B1984)=1,1,0)</f>
        <v>0</v>
      </c>
      <c r="D1984" s="1">
        <v>44941</v>
      </c>
      <c r="E1984" s="2">
        <v>0.76262731481481483</v>
      </c>
      <c r="F1984">
        <v>109</v>
      </c>
      <c r="G1984" t="str">
        <f>IFERROR(INDEX(menu_items!$B:$B,MATCH(F1984,menu_items!$A:$A,0)),"Unknown value")</f>
        <v>Korean Beef Bowl</v>
      </c>
      <c r="H1984" t="str">
        <f>IFERROR(INDEX(menu_items!$C:$C,MATCH(F1984,menu_items!$A:$A,0)),"Unknown value")</f>
        <v>Asian</v>
      </c>
      <c r="I1984" s="5">
        <f>IFERROR(INDEX(menu_items!$D:$D,MATCH(F1984,menu_items!$A:$A,0)),0)</f>
        <v>17.95</v>
      </c>
      <c r="J1984" t="str">
        <f t="shared" si="155"/>
        <v>Sun</v>
      </c>
      <c r="K1984">
        <f t="shared" si="156"/>
        <v>15</v>
      </c>
      <c r="L1984" t="str">
        <f t="shared" si="157"/>
        <v>Jan</v>
      </c>
      <c r="M1984">
        <v>18</v>
      </c>
      <c r="N1984">
        <f t="shared" si="153"/>
        <v>3</v>
      </c>
      <c r="O1984" s="5">
        <f t="shared" si="154"/>
        <v>35.9</v>
      </c>
    </row>
    <row r="1985" spans="1:15" x14ac:dyDescent="0.25">
      <c r="A1985">
        <v>2009</v>
      </c>
      <c r="B1985">
        <v>895</v>
      </c>
      <c r="C1985">
        <f>IF(COUNTIF($B$2:B1985,B1985)=1,1,0)</f>
        <v>0</v>
      </c>
      <c r="D1985" s="1">
        <v>44941</v>
      </c>
      <c r="E1985" s="2">
        <v>0.76262731481481483</v>
      </c>
      <c r="F1985">
        <v>113</v>
      </c>
      <c r="G1985" t="str">
        <f>IFERROR(INDEX(menu_items!$B:$B,MATCH(F1985,menu_items!$A:$A,0)),"Unknown value")</f>
        <v>Edamame</v>
      </c>
      <c r="H1985" t="str">
        <f>IFERROR(INDEX(menu_items!$C:$C,MATCH(F1985,menu_items!$A:$A,0)),"Unknown value")</f>
        <v>Asian</v>
      </c>
      <c r="I1985" s="5">
        <f>IFERROR(INDEX(menu_items!$D:$D,MATCH(F1985,menu_items!$A:$A,0)),0)</f>
        <v>5</v>
      </c>
      <c r="J1985" t="str">
        <f t="shared" si="155"/>
        <v>Sun</v>
      </c>
      <c r="K1985">
        <f t="shared" si="156"/>
        <v>15</v>
      </c>
      <c r="L1985" t="str">
        <f t="shared" si="157"/>
        <v>Jan</v>
      </c>
      <c r="M1985">
        <v>18</v>
      </c>
      <c r="N1985">
        <f t="shared" si="153"/>
        <v>3</v>
      </c>
      <c r="O1985" s="5">
        <f t="shared" si="154"/>
        <v>35.9</v>
      </c>
    </row>
    <row r="1986" spans="1:15" x14ac:dyDescent="0.25">
      <c r="A1986">
        <v>2010</v>
      </c>
      <c r="B1986">
        <v>896</v>
      </c>
      <c r="C1986">
        <f>IF(COUNTIF($B$2:B1986,B1986)=1,1,0)</f>
        <v>1</v>
      </c>
      <c r="D1986" s="1">
        <v>44941</v>
      </c>
      <c r="E1986" s="2">
        <v>0.76907407407407402</v>
      </c>
      <c r="F1986">
        <v>102</v>
      </c>
      <c r="G1986" t="str">
        <f>IFERROR(INDEX(menu_items!$B:$B,MATCH(F1986,menu_items!$A:$A,0)),"Unknown value")</f>
        <v>Cheeseburger</v>
      </c>
      <c r="H1986" t="str">
        <f>IFERROR(INDEX(menu_items!$C:$C,MATCH(F1986,menu_items!$A:$A,0)),"Unknown value")</f>
        <v>American</v>
      </c>
      <c r="I1986" s="5">
        <f>IFERROR(INDEX(menu_items!$D:$D,MATCH(F1986,menu_items!$A:$A,0)),0)</f>
        <v>13.95</v>
      </c>
      <c r="J1986" t="str">
        <f t="shared" si="155"/>
        <v>Sun</v>
      </c>
      <c r="K1986">
        <f t="shared" si="156"/>
        <v>15</v>
      </c>
      <c r="L1986" t="str">
        <f t="shared" si="157"/>
        <v>Jan</v>
      </c>
      <c r="M1986">
        <v>18</v>
      </c>
      <c r="N1986">
        <f t="shared" ref="N1986:N2049" si="158">COUNTIF($B:$B,B1986)</f>
        <v>2</v>
      </c>
      <c r="O1986" s="5">
        <f t="shared" ref="O1986:O2049" si="159">SUMIF($B:$B,B1986,$I:$I)</f>
        <v>28.45</v>
      </c>
    </row>
    <row r="1987" spans="1:15" x14ac:dyDescent="0.25">
      <c r="A1987">
        <v>2011</v>
      </c>
      <c r="B1987">
        <v>896</v>
      </c>
      <c r="C1987">
        <f>IF(COUNTIF($B$2:B1987,B1987)=1,1,0)</f>
        <v>0</v>
      </c>
      <c r="D1987" s="1">
        <v>44941</v>
      </c>
      <c r="E1987" s="2">
        <v>0.76907407407407402</v>
      </c>
      <c r="F1987">
        <v>124</v>
      </c>
      <c r="G1987" t="str">
        <f>IFERROR(INDEX(menu_items!$B:$B,MATCH(F1987,menu_items!$A:$A,0)),"Unknown value")</f>
        <v>Spaghetti</v>
      </c>
      <c r="H1987" t="str">
        <f>IFERROR(INDEX(menu_items!$C:$C,MATCH(F1987,menu_items!$A:$A,0)),"Unknown value")</f>
        <v>Italian</v>
      </c>
      <c r="I1987" s="5">
        <f>IFERROR(INDEX(menu_items!$D:$D,MATCH(F1987,menu_items!$A:$A,0)),0)</f>
        <v>14.5</v>
      </c>
      <c r="J1987" t="str">
        <f t="shared" si="155"/>
        <v>Sun</v>
      </c>
      <c r="K1987">
        <f t="shared" si="156"/>
        <v>15</v>
      </c>
      <c r="L1987" t="str">
        <f t="shared" si="157"/>
        <v>Jan</v>
      </c>
      <c r="M1987">
        <v>18</v>
      </c>
      <c r="N1987">
        <f t="shared" si="158"/>
        <v>2</v>
      </c>
      <c r="O1987" s="5">
        <f t="shared" si="159"/>
        <v>28.45</v>
      </c>
    </row>
    <row r="1988" spans="1:15" x14ac:dyDescent="0.25">
      <c r="A1988">
        <v>2012</v>
      </c>
      <c r="B1988">
        <v>897</v>
      </c>
      <c r="C1988">
        <f>IF(COUNTIF($B$2:B1988,B1988)=1,1,0)</f>
        <v>1</v>
      </c>
      <c r="D1988" s="1">
        <v>44941</v>
      </c>
      <c r="E1988" s="2">
        <v>0.78688657407407403</v>
      </c>
      <c r="F1988">
        <v>110</v>
      </c>
      <c r="G1988" t="str">
        <f>IFERROR(INDEX(menu_items!$B:$B,MATCH(F1988,menu_items!$A:$A,0)),"Unknown value")</f>
        <v>Pork Ramen</v>
      </c>
      <c r="H1988" t="str">
        <f>IFERROR(INDEX(menu_items!$C:$C,MATCH(F1988,menu_items!$A:$A,0)),"Unknown value")</f>
        <v>Asian</v>
      </c>
      <c r="I1988" s="5">
        <f>IFERROR(INDEX(menu_items!$D:$D,MATCH(F1988,menu_items!$A:$A,0)),0)</f>
        <v>17.95</v>
      </c>
      <c r="J1988" t="str">
        <f t="shared" si="155"/>
        <v>Sun</v>
      </c>
      <c r="K1988">
        <f t="shared" si="156"/>
        <v>15</v>
      </c>
      <c r="L1988" t="str">
        <f t="shared" si="157"/>
        <v>Jan</v>
      </c>
      <c r="M1988">
        <v>18</v>
      </c>
      <c r="N1988">
        <f t="shared" si="158"/>
        <v>3</v>
      </c>
      <c r="O1988" s="5">
        <f t="shared" si="159"/>
        <v>51.400000000000006</v>
      </c>
    </row>
    <row r="1989" spans="1:15" x14ac:dyDescent="0.25">
      <c r="A1989">
        <v>2013</v>
      </c>
      <c r="B1989">
        <v>897</v>
      </c>
      <c r="C1989">
        <f>IF(COUNTIF($B$2:B1989,B1989)=1,1,0)</f>
        <v>0</v>
      </c>
      <c r="D1989" s="1">
        <v>44941</v>
      </c>
      <c r="E1989" s="2">
        <v>0.78688657407407403</v>
      </c>
      <c r="F1989">
        <v>129</v>
      </c>
      <c r="G1989" t="str">
        <f>IFERROR(INDEX(menu_items!$B:$B,MATCH(F1989,menu_items!$A:$A,0)),"Unknown value")</f>
        <v>Mushroom Ravioli</v>
      </c>
      <c r="H1989" t="str">
        <f>IFERROR(INDEX(menu_items!$C:$C,MATCH(F1989,menu_items!$A:$A,0)),"Unknown value")</f>
        <v>Italian</v>
      </c>
      <c r="I1989" s="5">
        <f>IFERROR(INDEX(menu_items!$D:$D,MATCH(F1989,menu_items!$A:$A,0)),0)</f>
        <v>15.5</v>
      </c>
      <c r="J1989" t="str">
        <f t="shared" si="155"/>
        <v>Sun</v>
      </c>
      <c r="K1989">
        <f t="shared" si="156"/>
        <v>15</v>
      </c>
      <c r="L1989" t="str">
        <f t="shared" si="157"/>
        <v>Jan</v>
      </c>
      <c r="M1989">
        <v>18</v>
      </c>
      <c r="N1989">
        <f t="shared" si="158"/>
        <v>3</v>
      </c>
      <c r="O1989" s="5">
        <f t="shared" si="159"/>
        <v>51.400000000000006</v>
      </c>
    </row>
    <row r="1990" spans="1:15" x14ac:dyDescent="0.25">
      <c r="A1990">
        <v>2014</v>
      </c>
      <c r="B1990">
        <v>897</v>
      </c>
      <c r="C1990">
        <f>IF(COUNTIF($B$2:B1990,B1990)=1,1,0)</f>
        <v>0</v>
      </c>
      <c r="D1990" s="1">
        <v>44941</v>
      </c>
      <c r="E1990" s="2">
        <v>0.78688657407407403</v>
      </c>
      <c r="F1990">
        <v>131</v>
      </c>
      <c r="G1990" t="str">
        <f>IFERROR(INDEX(menu_items!$B:$B,MATCH(F1990,menu_items!$A:$A,0)),"Unknown value")</f>
        <v>Chicken Parmesan</v>
      </c>
      <c r="H1990" t="str">
        <f>IFERROR(INDEX(menu_items!$C:$C,MATCH(F1990,menu_items!$A:$A,0)),"Unknown value")</f>
        <v>Italian</v>
      </c>
      <c r="I1990" s="5">
        <f>IFERROR(INDEX(menu_items!$D:$D,MATCH(F1990,menu_items!$A:$A,0)),0)</f>
        <v>17.95</v>
      </c>
      <c r="J1990" t="str">
        <f t="shared" si="155"/>
        <v>Sun</v>
      </c>
      <c r="K1990">
        <f t="shared" si="156"/>
        <v>15</v>
      </c>
      <c r="L1990" t="str">
        <f t="shared" si="157"/>
        <v>Jan</v>
      </c>
      <c r="M1990">
        <v>18</v>
      </c>
      <c r="N1990">
        <f t="shared" si="158"/>
        <v>3</v>
      </c>
      <c r="O1990" s="5">
        <f t="shared" si="159"/>
        <v>51.400000000000006</v>
      </c>
    </row>
    <row r="1991" spans="1:15" x14ac:dyDescent="0.25">
      <c r="A1991">
        <v>2015</v>
      </c>
      <c r="B1991">
        <v>898</v>
      </c>
      <c r="C1991">
        <f>IF(COUNTIF($B$2:B1991,B1991)=1,1,0)</f>
        <v>1</v>
      </c>
      <c r="D1991" s="1">
        <v>44941</v>
      </c>
      <c r="E1991" s="2">
        <v>0.78945601851851854</v>
      </c>
      <c r="F1991">
        <v>108</v>
      </c>
      <c r="G1991" t="str">
        <f>IFERROR(INDEX(menu_items!$B:$B,MATCH(F1991,menu_items!$A:$A,0)),"Unknown value")</f>
        <v>Tofu Pad Thai</v>
      </c>
      <c r="H1991" t="str">
        <f>IFERROR(INDEX(menu_items!$C:$C,MATCH(F1991,menu_items!$A:$A,0)),"Unknown value")</f>
        <v>Asian</v>
      </c>
      <c r="I1991" s="5">
        <f>IFERROR(INDEX(menu_items!$D:$D,MATCH(F1991,menu_items!$A:$A,0)),0)</f>
        <v>14.5</v>
      </c>
      <c r="J1991" t="str">
        <f t="shared" si="155"/>
        <v>Sun</v>
      </c>
      <c r="K1991">
        <f t="shared" si="156"/>
        <v>15</v>
      </c>
      <c r="L1991" t="str">
        <f t="shared" si="157"/>
        <v>Jan</v>
      </c>
      <c r="M1991">
        <v>18</v>
      </c>
      <c r="N1991">
        <f t="shared" si="158"/>
        <v>1</v>
      </c>
      <c r="O1991" s="5">
        <f t="shared" si="159"/>
        <v>14.5</v>
      </c>
    </row>
    <row r="1992" spans="1:15" x14ac:dyDescent="0.25">
      <c r="A1992">
        <v>2016</v>
      </c>
      <c r="B1992">
        <v>899</v>
      </c>
      <c r="C1992">
        <f>IF(COUNTIF($B$2:B1992,B1992)=1,1,0)</f>
        <v>1</v>
      </c>
      <c r="D1992" s="1">
        <v>44941</v>
      </c>
      <c r="E1992" s="2">
        <v>0.79599537037037038</v>
      </c>
      <c r="F1992">
        <v>122</v>
      </c>
      <c r="G1992" t="str">
        <f>IFERROR(INDEX(menu_items!$B:$B,MATCH(F1992,menu_items!$A:$A,0)),"Unknown value")</f>
        <v>Chips &amp; Salsa</v>
      </c>
      <c r="H1992" t="str">
        <f>IFERROR(INDEX(menu_items!$C:$C,MATCH(F1992,menu_items!$A:$A,0)),"Unknown value")</f>
        <v>Mexican</v>
      </c>
      <c r="I1992" s="5">
        <f>IFERROR(INDEX(menu_items!$D:$D,MATCH(F1992,menu_items!$A:$A,0)),0)</f>
        <v>7</v>
      </c>
      <c r="J1992" t="str">
        <f t="shared" si="155"/>
        <v>Sun</v>
      </c>
      <c r="K1992">
        <f t="shared" si="156"/>
        <v>15</v>
      </c>
      <c r="L1992" t="str">
        <f t="shared" si="157"/>
        <v>Jan</v>
      </c>
      <c r="M1992">
        <v>19</v>
      </c>
      <c r="N1992">
        <f t="shared" si="158"/>
        <v>1</v>
      </c>
      <c r="O1992" s="5">
        <f t="shared" si="159"/>
        <v>7</v>
      </c>
    </row>
    <row r="1993" spans="1:15" x14ac:dyDescent="0.25">
      <c r="A1993">
        <v>2018</v>
      </c>
      <c r="B1993">
        <v>900</v>
      </c>
      <c r="C1993">
        <f>IF(COUNTIF($B$2:B1993,B1993)=1,1,0)</f>
        <v>1</v>
      </c>
      <c r="D1993" s="1">
        <v>44941</v>
      </c>
      <c r="E1993" s="2">
        <v>0.79850694444444448</v>
      </c>
      <c r="F1993">
        <v>113</v>
      </c>
      <c r="G1993" t="str">
        <f>IFERROR(INDEX(menu_items!$B:$B,MATCH(F1993,menu_items!$A:$A,0)),"Unknown value")</f>
        <v>Edamame</v>
      </c>
      <c r="H1993" t="str">
        <f>IFERROR(INDEX(menu_items!$C:$C,MATCH(F1993,menu_items!$A:$A,0)),"Unknown value")</f>
        <v>Asian</v>
      </c>
      <c r="I1993" s="5">
        <f>IFERROR(INDEX(menu_items!$D:$D,MATCH(F1993,menu_items!$A:$A,0)),0)</f>
        <v>5</v>
      </c>
      <c r="J1993" t="str">
        <f t="shared" si="155"/>
        <v>Sun</v>
      </c>
      <c r="K1993">
        <f t="shared" si="156"/>
        <v>15</v>
      </c>
      <c r="L1993" t="str">
        <f t="shared" si="157"/>
        <v>Jan</v>
      </c>
      <c r="M1993">
        <v>19</v>
      </c>
      <c r="N1993">
        <f t="shared" si="158"/>
        <v>2</v>
      </c>
      <c r="O1993" s="5">
        <f t="shared" si="159"/>
        <v>10</v>
      </c>
    </row>
    <row r="1994" spans="1:15" x14ac:dyDescent="0.25">
      <c r="A1994">
        <v>2019</v>
      </c>
      <c r="B1994">
        <v>900</v>
      </c>
      <c r="C1994">
        <f>IF(COUNTIF($B$2:B1994,B1994)=1,1,0)</f>
        <v>0</v>
      </c>
      <c r="D1994" s="1">
        <v>44941</v>
      </c>
      <c r="E1994" s="2">
        <v>0.79850694444444448</v>
      </c>
      <c r="F1994">
        <v>113</v>
      </c>
      <c r="G1994" t="str">
        <f>IFERROR(INDEX(menu_items!$B:$B,MATCH(F1994,menu_items!$A:$A,0)),"Unknown value")</f>
        <v>Edamame</v>
      </c>
      <c r="H1994" t="str">
        <f>IFERROR(INDEX(menu_items!$C:$C,MATCH(F1994,menu_items!$A:$A,0)),"Unknown value")</f>
        <v>Asian</v>
      </c>
      <c r="I1994" s="5">
        <f>IFERROR(INDEX(menu_items!$D:$D,MATCH(F1994,menu_items!$A:$A,0)),0)</f>
        <v>5</v>
      </c>
      <c r="J1994" t="str">
        <f t="shared" si="155"/>
        <v>Sun</v>
      </c>
      <c r="K1994">
        <f t="shared" si="156"/>
        <v>15</v>
      </c>
      <c r="L1994" t="str">
        <f t="shared" si="157"/>
        <v>Jan</v>
      </c>
      <c r="M1994">
        <v>19</v>
      </c>
      <c r="N1994">
        <f t="shared" si="158"/>
        <v>2</v>
      </c>
      <c r="O1994" s="5">
        <f t="shared" si="159"/>
        <v>10</v>
      </c>
    </row>
    <row r="1995" spans="1:15" x14ac:dyDescent="0.25">
      <c r="A1995">
        <v>2020</v>
      </c>
      <c r="B1995">
        <v>901</v>
      </c>
      <c r="C1995">
        <f>IF(COUNTIF($B$2:B1995,B1995)=1,1,0)</f>
        <v>1</v>
      </c>
      <c r="D1995" s="1">
        <v>44941</v>
      </c>
      <c r="E1995" s="2">
        <v>0.80290509259259257</v>
      </c>
      <c r="F1995">
        <v>107</v>
      </c>
      <c r="G1995" t="str">
        <f>IFERROR(INDEX(menu_items!$B:$B,MATCH(F1995,menu_items!$A:$A,0)),"Unknown value")</f>
        <v>Orange Chicken</v>
      </c>
      <c r="H1995" t="str">
        <f>IFERROR(INDEX(menu_items!$C:$C,MATCH(F1995,menu_items!$A:$A,0)),"Unknown value")</f>
        <v>Asian</v>
      </c>
      <c r="I1995" s="5">
        <f>IFERROR(INDEX(menu_items!$D:$D,MATCH(F1995,menu_items!$A:$A,0)),0)</f>
        <v>16.5</v>
      </c>
      <c r="J1995" t="str">
        <f t="shared" si="155"/>
        <v>Sun</v>
      </c>
      <c r="K1995">
        <f t="shared" si="156"/>
        <v>15</v>
      </c>
      <c r="L1995" t="str">
        <f t="shared" si="157"/>
        <v>Jan</v>
      </c>
      <c r="M1995">
        <v>19</v>
      </c>
      <c r="N1995">
        <f t="shared" si="158"/>
        <v>1</v>
      </c>
      <c r="O1995" s="5">
        <f t="shared" si="159"/>
        <v>16.5</v>
      </c>
    </row>
    <row r="1996" spans="1:15" x14ac:dyDescent="0.25">
      <c r="A1996">
        <v>2021</v>
      </c>
      <c r="B1996">
        <v>902</v>
      </c>
      <c r="C1996">
        <f>IF(COUNTIF($B$2:B1996,B1996)=1,1,0)</f>
        <v>1</v>
      </c>
      <c r="D1996" s="1">
        <v>44941</v>
      </c>
      <c r="E1996" s="2">
        <v>0.80625000000000002</v>
      </c>
      <c r="F1996">
        <v>118</v>
      </c>
      <c r="G1996" t="str">
        <f>IFERROR(INDEX(menu_items!$B:$B,MATCH(F1996,menu_items!$A:$A,0)),"Unknown value")</f>
        <v>Steak Burrito</v>
      </c>
      <c r="H1996" t="str">
        <f>IFERROR(INDEX(menu_items!$C:$C,MATCH(F1996,menu_items!$A:$A,0)),"Unknown value")</f>
        <v>Mexican</v>
      </c>
      <c r="I1996" s="5">
        <f>IFERROR(INDEX(menu_items!$D:$D,MATCH(F1996,menu_items!$A:$A,0)),0)</f>
        <v>14.95</v>
      </c>
      <c r="J1996" t="str">
        <f t="shared" si="155"/>
        <v>Sun</v>
      </c>
      <c r="K1996">
        <f t="shared" si="156"/>
        <v>15</v>
      </c>
      <c r="L1996" t="str">
        <f t="shared" si="157"/>
        <v>Jan</v>
      </c>
      <c r="M1996">
        <v>19</v>
      </c>
      <c r="N1996">
        <f t="shared" si="158"/>
        <v>1</v>
      </c>
      <c r="O1996" s="5">
        <f t="shared" si="159"/>
        <v>14.95</v>
      </c>
    </row>
    <row r="1997" spans="1:15" x14ac:dyDescent="0.25">
      <c r="A1997">
        <v>2022</v>
      </c>
      <c r="B1997">
        <v>903</v>
      </c>
      <c r="C1997">
        <f>IF(COUNTIF($B$2:B1997,B1997)=1,1,0)</f>
        <v>1</v>
      </c>
      <c r="D1997" s="1">
        <v>44941</v>
      </c>
      <c r="E1997" s="2">
        <v>0.81067129629629631</v>
      </c>
      <c r="F1997">
        <v>108</v>
      </c>
      <c r="G1997" t="str">
        <f>IFERROR(INDEX(menu_items!$B:$B,MATCH(F1997,menu_items!$A:$A,0)),"Unknown value")</f>
        <v>Tofu Pad Thai</v>
      </c>
      <c r="H1997" t="str">
        <f>IFERROR(INDEX(menu_items!$C:$C,MATCH(F1997,menu_items!$A:$A,0)),"Unknown value")</f>
        <v>Asian</v>
      </c>
      <c r="I1997" s="5">
        <f>IFERROR(INDEX(menu_items!$D:$D,MATCH(F1997,menu_items!$A:$A,0)),0)</f>
        <v>14.5</v>
      </c>
      <c r="J1997" t="str">
        <f t="shared" si="155"/>
        <v>Sun</v>
      </c>
      <c r="K1997">
        <f t="shared" si="156"/>
        <v>15</v>
      </c>
      <c r="L1997" t="str">
        <f t="shared" si="157"/>
        <v>Jan</v>
      </c>
      <c r="M1997">
        <v>19</v>
      </c>
      <c r="N1997">
        <f t="shared" si="158"/>
        <v>3</v>
      </c>
      <c r="O1997" s="5">
        <f t="shared" si="159"/>
        <v>39.950000000000003</v>
      </c>
    </row>
    <row r="1998" spans="1:15" x14ac:dyDescent="0.25">
      <c r="A1998">
        <v>2023</v>
      </c>
      <c r="B1998">
        <v>903</v>
      </c>
      <c r="C1998">
        <f>IF(COUNTIF($B$2:B1998,B1998)=1,1,0)</f>
        <v>0</v>
      </c>
      <c r="D1998" s="1">
        <v>44941</v>
      </c>
      <c r="E1998" s="2">
        <v>0.81067129629629631</v>
      </c>
      <c r="F1998">
        <v>118</v>
      </c>
      <c r="G1998" t="str">
        <f>IFERROR(INDEX(menu_items!$B:$B,MATCH(F1998,menu_items!$A:$A,0)),"Unknown value")</f>
        <v>Steak Burrito</v>
      </c>
      <c r="H1998" t="str">
        <f>IFERROR(INDEX(menu_items!$C:$C,MATCH(F1998,menu_items!$A:$A,0)),"Unknown value")</f>
        <v>Mexican</v>
      </c>
      <c r="I1998" s="5">
        <f>IFERROR(INDEX(menu_items!$D:$D,MATCH(F1998,menu_items!$A:$A,0)),0)</f>
        <v>14.95</v>
      </c>
      <c r="J1998" t="str">
        <f t="shared" si="155"/>
        <v>Sun</v>
      </c>
      <c r="K1998">
        <f t="shared" si="156"/>
        <v>15</v>
      </c>
      <c r="L1998" t="str">
        <f t="shared" si="157"/>
        <v>Jan</v>
      </c>
      <c r="M1998">
        <v>19</v>
      </c>
      <c r="N1998">
        <f t="shared" si="158"/>
        <v>3</v>
      </c>
      <c r="O1998" s="5">
        <f t="shared" si="159"/>
        <v>39.950000000000003</v>
      </c>
    </row>
    <row r="1999" spans="1:15" x14ac:dyDescent="0.25">
      <c r="A1999">
        <v>2024</v>
      </c>
      <c r="B1999">
        <v>903</v>
      </c>
      <c r="C1999">
        <f>IF(COUNTIF($B$2:B1999,B1999)=1,1,0)</f>
        <v>0</v>
      </c>
      <c r="D1999" s="1">
        <v>44941</v>
      </c>
      <c r="E1999" s="2">
        <v>0.81067129629629631</v>
      </c>
      <c r="F1999">
        <v>121</v>
      </c>
      <c r="G1999" t="str">
        <f>IFERROR(INDEX(menu_items!$B:$B,MATCH(F1999,menu_items!$A:$A,0)),"Unknown value")</f>
        <v>Cheese Quesadillas</v>
      </c>
      <c r="H1999" t="str">
        <f>IFERROR(INDEX(menu_items!$C:$C,MATCH(F1999,menu_items!$A:$A,0)),"Unknown value")</f>
        <v>Mexican</v>
      </c>
      <c r="I1999" s="5">
        <f>IFERROR(INDEX(menu_items!$D:$D,MATCH(F1999,menu_items!$A:$A,0)),0)</f>
        <v>10.5</v>
      </c>
      <c r="J1999" t="str">
        <f t="shared" si="155"/>
        <v>Sun</v>
      </c>
      <c r="K1999">
        <f t="shared" si="156"/>
        <v>15</v>
      </c>
      <c r="L1999" t="str">
        <f t="shared" si="157"/>
        <v>Jan</v>
      </c>
      <c r="M1999">
        <v>19</v>
      </c>
      <c r="N1999">
        <f t="shared" si="158"/>
        <v>3</v>
      </c>
      <c r="O1999" s="5">
        <f t="shared" si="159"/>
        <v>39.950000000000003</v>
      </c>
    </row>
    <row r="2000" spans="1:15" x14ac:dyDescent="0.25">
      <c r="A2000">
        <v>2025</v>
      </c>
      <c r="B2000">
        <v>904</v>
      </c>
      <c r="C2000">
        <f>IF(COUNTIF($B$2:B2000,B2000)=1,1,0)</f>
        <v>1</v>
      </c>
      <c r="D2000" s="1">
        <v>44941</v>
      </c>
      <c r="E2000" s="2">
        <v>0.8382060185185185</v>
      </c>
      <c r="F2000">
        <v>101</v>
      </c>
      <c r="G2000" t="str">
        <f>IFERROR(INDEX(menu_items!$B:$B,MATCH(F2000,menu_items!$A:$A,0)),"Unknown value")</f>
        <v>Hamburger</v>
      </c>
      <c r="H2000" t="str">
        <f>IFERROR(INDEX(menu_items!$C:$C,MATCH(F2000,menu_items!$A:$A,0)),"Unknown value")</f>
        <v>American</v>
      </c>
      <c r="I2000" s="5">
        <f>IFERROR(INDEX(menu_items!$D:$D,MATCH(F2000,menu_items!$A:$A,0)),0)</f>
        <v>12.95</v>
      </c>
      <c r="J2000" t="str">
        <f t="shared" si="155"/>
        <v>Sun</v>
      </c>
      <c r="K2000">
        <f t="shared" si="156"/>
        <v>15</v>
      </c>
      <c r="L2000" t="str">
        <f t="shared" si="157"/>
        <v>Jan</v>
      </c>
      <c r="M2000">
        <v>20</v>
      </c>
      <c r="N2000">
        <f t="shared" si="158"/>
        <v>2</v>
      </c>
      <c r="O2000" s="5">
        <f t="shared" si="159"/>
        <v>27.9</v>
      </c>
    </row>
    <row r="2001" spans="1:15" x14ac:dyDescent="0.25">
      <c r="A2001">
        <v>2026</v>
      </c>
      <c r="B2001">
        <v>904</v>
      </c>
      <c r="C2001">
        <f>IF(COUNTIF($B$2:B2001,B2001)=1,1,0)</f>
        <v>0</v>
      </c>
      <c r="D2001" s="1">
        <v>44941</v>
      </c>
      <c r="E2001" s="2">
        <v>0.8382060185185185</v>
      </c>
      <c r="F2001">
        <v>112</v>
      </c>
      <c r="G2001" t="str">
        <f>IFERROR(INDEX(menu_items!$B:$B,MATCH(F2001,menu_items!$A:$A,0)),"Unknown value")</f>
        <v>Salmon Roll</v>
      </c>
      <c r="H2001" t="str">
        <f>IFERROR(INDEX(menu_items!$C:$C,MATCH(F2001,menu_items!$A:$A,0)),"Unknown value")</f>
        <v>Asian</v>
      </c>
      <c r="I2001" s="5">
        <f>IFERROR(INDEX(menu_items!$D:$D,MATCH(F2001,menu_items!$A:$A,0)),0)</f>
        <v>14.95</v>
      </c>
      <c r="J2001" t="str">
        <f t="shared" si="155"/>
        <v>Sun</v>
      </c>
      <c r="K2001">
        <f t="shared" si="156"/>
        <v>15</v>
      </c>
      <c r="L2001" t="str">
        <f t="shared" si="157"/>
        <v>Jan</v>
      </c>
      <c r="M2001">
        <v>20</v>
      </c>
      <c r="N2001">
        <f t="shared" si="158"/>
        <v>2</v>
      </c>
      <c r="O2001" s="5">
        <f t="shared" si="159"/>
        <v>27.9</v>
      </c>
    </row>
    <row r="2002" spans="1:15" x14ac:dyDescent="0.25">
      <c r="A2002">
        <v>2027</v>
      </c>
      <c r="B2002">
        <v>905</v>
      </c>
      <c r="C2002">
        <f>IF(COUNTIF($B$2:B2002,B2002)=1,1,0)</f>
        <v>1</v>
      </c>
      <c r="D2002" s="1">
        <v>44941</v>
      </c>
      <c r="E2002" s="2">
        <v>0.84173611111111113</v>
      </c>
      <c r="F2002">
        <v>101</v>
      </c>
      <c r="G2002" t="str">
        <f>IFERROR(INDEX(menu_items!$B:$B,MATCH(F2002,menu_items!$A:$A,0)),"Unknown value")</f>
        <v>Hamburger</v>
      </c>
      <c r="H2002" t="str">
        <f>IFERROR(INDEX(menu_items!$C:$C,MATCH(F2002,menu_items!$A:$A,0)),"Unknown value")</f>
        <v>American</v>
      </c>
      <c r="I2002" s="5">
        <f>IFERROR(INDEX(menu_items!$D:$D,MATCH(F2002,menu_items!$A:$A,0)),0)</f>
        <v>12.95</v>
      </c>
      <c r="J2002" t="str">
        <f t="shared" si="155"/>
        <v>Sun</v>
      </c>
      <c r="K2002">
        <f t="shared" si="156"/>
        <v>15</v>
      </c>
      <c r="L2002" t="str">
        <f t="shared" si="157"/>
        <v>Jan</v>
      </c>
      <c r="M2002">
        <v>20</v>
      </c>
      <c r="N2002">
        <f t="shared" si="158"/>
        <v>3</v>
      </c>
      <c r="O2002" s="5">
        <f t="shared" si="159"/>
        <v>47.849999999999994</v>
      </c>
    </row>
    <row r="2003" spans="1:15" x14ac:dyDescent="0.25">
      <c r="A2003">
        <v>2028</v>
      </c>
      <c r="B2003">
        <v>905</v>
      </c>
      <c r="C2003">
        <f>IF(COUNTIF($B$2:B2003,B2003)=1,1,0)</f>
        <v>0</v>
      </c>
      <c r="D2003" s="1">
        <v>44941</v>
      </c>
      <c r="E2003" s="2">
        <v>0.84173611111111113</v>
      </c>
      <c r="F2003">
        <v>127</v>
      </c>
      <c r="G2003" t="str">
        <f>IFERROR(INDEX(menu_items!$B:$B,MATCH(F2003,menu_items!$A:$A,0)),"Unknown value")</f>
        <v>Meat Lasagna</v>
      </c>
      <c r="H2003" t="str">
        <f>IFERROR(INDEX(menu_items!$C:$C,MATCH(F2003,menu_items!$A:$A,0)),"Unknown value")</f>
        <v>Italian</v>
      </c>
      <c r="I2003" s="5">
        <f>IFERROR(INDEX(menu_items!$D:$D,MATCH(F2003,menu_items!$A:$A,0)),0)</f>
        <v>17.95</v>
      </c>
      <c r="J2003" t="str">
        <f t="shared" si="155"/>
        <v>Sun</v>
      </c>
      <c r="K2003">
        <f t="shared" si="156"/>
        <v>15</v>
      </c>
      <c r="L2003" t="str">
        <f t="shared" si="157"/>
        <v>Jan</v>
      </c>
      <c r="M2003">
        <v>20</v>
      </c>
      <c r="N2003">
        <f t="shared" si="158"/>
        <v>3</v>
      </c>
      <c r="O2003" s="5">
        <f t="shared" si="159"/>
        <v>47.849999999999994</v>
      </c>
    </row>
    <row r="2004" spans="1:15" x14ac:dyDescent="0.25">
      <c r="A2004">
        <v>2029</v>
      </c>
      <c r="B2004">
        <v>905</v>
      </c>
      <c r="C2004">
        <f>IF(COUNTIF($B$2:B2004,B2004)=1,1,0)</f>
        <v>0</v>
      </c>
      <c r="D2004" s="1">
        <v>44941</v>
      </c>
      <c r="E2004" s="2">
        <v>0.84173611111111113</v>
      </c>
      <c r="F2004">
        <v>132</v>
      </c>
      <c r="G2004" t="str">
        <f>IFERROR(INDEX(menu_items!$B:$B,MATCH(F2004,menu_items!$A:$A,0)),"Unknown value")</f>
        <v>Eggplant Parmesan</v>
      </c>
      <c r="H2004" t="str">
        <f>IFERROR(INDEX(menu_items!$C:$C,MATCH(F2004,menu_items!$A:$A,0)),"Unknown value")</f>
        <v>Italian</v>
      </c>
      <c r="I2004" s="5">
        <f>IFERROR(INDEX(menu_items!$D:$D,MATCH(F2004,menu_items!$A:$A,0)),0)</f>
        <v>16.95</v>
      </c>
      <c r="J2004" t="str">
        <f t="shared" si="155"/>
        <v>Sun</v>
      </c>
      <c r="K2004">
        <f t="shared" si="156"/>
        <v>15</v>
      </c>
      <c r="L2004" t="str">
        <f t="shared" si="157"/>
        <v>Jan</v>
      </c>
      <c r="M2004">
        <v>20</v>
      </c>
      <c r="N2004">
        <f t="shared" si="158"/>
        <v>3</v>
      </c>
      <c r="O2004" s="5">
        <f t="shared" si="159"/>
        <v>47.849999999999994</v>
      </c>
    </row>
    <row r="2005" spans="1:15" x14ac:dyDescent="0.25">
      <c r="A2005">
        <v>2030</v>
      </c>
      <c r="B2005">
        <v>906</v>
      </c>
      <c r="C2005">
        <f>IF(COUNTIF($B$2:B2005,B2005)=1,1,0)</f>
        <v>1</v>
      </c>
      <c r="D2005" s="1">
        <v>44941</v>
      </c>
      <c r="E2005" s="2">
        <v>0.86943287037037043</v>
      </c>
      <c r="F2005">
        <v>121</v>
      </c>
      <c r="G2005" t="str">
        <f>IFERROR(INDEX(menu_items!$B:$B,MATCH(F2005,menu_items!$A:$A,0)),"Unknown value")</f>
        <v>Cheese Quesadillas</v>
      </c>
      <c r="H2005" t="str">
        <f>IFERROR(INDEX(menu_items!$C:$C,MATCH(F2005,menu_items!$A:$A,0)),"Unknown value")</f>
        <v>Mexican</v>
      </c>
      <c r="I2005" s="5">
        <f>IFERROR(INDEX(menu_items!$D:$D,MATCH(F2005,menu_items!$A:$A,0)),0)</f>
        <v>10.5</v>
      </c>
      <c r="J2005" t="str">
        <f t="shared" si="155"/>
        <v>Sun</v>
      </c>
      <c r="K2005">
        <f t="shared" si="156"/>
        <v>15</v>
      </c>
      <c r="L2005" t="str">
        <f t="shared" si="157"/>
        <v>Jan</v>
      </c>
      <c r="M2005">
        <v>20</v>
      </c>
      <c r="N2005">
        <f t="shared" si="158"/>
        <v>2</v>
      </c>
      <c r="O2005" s="5">
        <f t="shared" si="159"/>
        <v>17.5</v>
      </c>
    </row>
    <row r="2006" spans="1:15" x14ac:dyDescent="0.25">
      <c r="A2006">
        <v>2031</v>
      </c>
      <c r="B2006">
        <v>906</v>
      </c>
      <c r="C2006">
        <f>IF(COUNTIF($B$2:B2006,B2006)=1,1,0)</f>
        <v>0</v>
      </c>
      <c r="D2006" s="1">
        <v>44941</v>
      </c>
      <c r="E2006" s="2">
        <v>0.86943287037037043</v>
      </c>
      <c r="F2006">
        <v>105</v>
      </c>
      <c r="G2006" t="str">
        <f>IFERROR(INDEX(menu_items!$B:$B,MATCH(F2006,menu_items!$A:$A,0)),"Unknown value")</f>
        <v>Mac &amp; Cheese</v>
      </c>
      <c r="H2006" t="str">
        <f>IFERROR(INDEX(menu_items!$C:$C,MATCH(F2006,menu_items!$A:$A,0)),"Unknown value")</f>
        <v>American</v>
      </c>
      <c r="I2006" s="5">
        <f>IFERROR(INDEX(menu_items!$D:$D,MATCH(F2006,menu_items!$A:$A,0)),0)</f>
        <v>7</v>
      </c>
      <c r="J2006" t="str">
        <f t="shared" si="155"/>
        <v>Sun</v>
      </c>
      <c r="K2006">
        <f t="shared" si="156"/>
        <v>15</v>
      </c>
      <c r="L2006" t="str">
        <f t="shared" si="157"/>
        <v>Jan</v>
      </c>
      <c r="M2006">
        <v>20</v>
      </c>
      <c r="N2006">
        <f t="shared" si="158"/>
        <v>2</v>
      </c>
      <c r="O2006" s="5">
        <f t="shared" si="159"/>
        <v>17.5</v>
      </c>
    </row>
    <row r="2007" spans="1:15" x14ac:dyDescent="0.25">
      <c r="A2007">
        <v>2032</v>
      </c>
      <c r="B2007">
        <v>907</v>
      </c>
      <c r="C2007">
        <f>IF(COUNTIF($B$2:B2007,B2007)=1,1,0)</f>
        <v>1</v>
      </c>
      <c r="D2007" s="1">
        <v>44941</v>
      </c>
      <c r="E2007" s="2">
        <v>0.8712037037037037</v>
      </c>
      <c r="F2007">
        <v>120</v>
      </c>
      <c r="G2007" t="str">
        <f>IFERROR(INDEX(menu_items!$B:$B,MATCH(F2007,menu_items!$A:$A,0)),"Unknown value")</f>
        <v>Steak Torta</v>
      </c>
      <c r="H2007" t="str">
        <f>IFERROR(INDEX(menu_items!$C:$C,MATCH(F2007,menu_items!$A:$A,0)),"Unknown value")</f>
        <v>Mexican</v>
      </c>
      <c r="I2007" s="5">
        <f>IFERROR(INDEX(menu_items!$D:$D,MATCH(F2007,menu_items!$A:$A,0)),0)</f>
        <v>13.95</v>
      </c>
      <c r="J2007" t="str">
        <f t="shared" si="155"/>
        <v>Sun</v>
      </c>
      <c r="K2007">
        <f t="shared" si="156"/>
        <v>15</v>
      </c>
      <c r="L2007" t="str">
        <f t="shared" si="157"/>
        <v>Jan</v>
      </c>
      <c r="M2007">
        <v>20</v>
      </c>
      <c r="N2007">
        <f t="shared" si="158"/>
        <v>1</v>
      </c>
      <c r="O2007" s="5">
        <f t="shared" si="159"/>
        <v>13.95</v>
      </c>
    </row>
    <row r="2008" spans="1:15" x14ac:dyDescent="0.25">
      <c r="A2008">
        <v>2033</v>
      </c>
      <c r="B2008">
        <v>908</v>
      </c>
      <c r="C2008">
        <f>IF(COUNTIF($B$2:B2008,B2008)=1,1,0)</f>
        <v>1</v>
      </c>
      <c r="D2008" s="1">
        <v>44941</v>
      </c>
      <c r="E2008" s="2">
        <v>0.90453703703703703</v>
      </c>
      <c r="F2008">
        <v>113</v>
      </c>
      <c r="G2008" t="str">
        <f>IFERROR(INDEX(menu_items!$B:$B,MATCH(F2008,menu_items!$A:$A,0)),"Unknown value")</f>
        <v>Edamame</v>
      </c>
      <c r="H2008" t="str">
        <f>IFERROR(INDEX(menu_items!$C:$C,MATCH(F2008,menu_items!$A:$A,0)),"Unknown value")</f>
        <v>Asian</v>
      </c>
      <c r="I2008" s="5">
        <f>IFERROR(INDEX(menu_items!$D:$D,MATCH(F2008,menu_items!$A:$A,0)),0)</f>
        <v>5</v>
      </c>
      <c r="J2008" t="str">
        <f t="shared" si="155"/>
        <v>Sun</v>
      </c>
      <c r="K2008">
        <f t="shared" si="156"/>
        <v>15</v>
      </c>
      <c r="L2008" t="str">
        <f t="shared" si="157"/>
        <v>Jan</v>
      </c>
      <c r="M2008">
        <v>21</v>
      </c>
      <c r="N2008">
        <f t="shared" si="158"/>
        <v>2</v>
      </c>
      <c r="O2008" s="5">
        <f t="shared" si="159"/>
        <v>12</v>
      </c>
    </row>
    <row r="2009" spans="1:15" x14ac:dyDescent="0.25">
      <c r="A2009">
        <v>2034</v>
      </c>
      <c r="B2009">
        <v>908</v>
      </c>
      <c r="C2009">
        <f>IF(COUNTIF($B$2:B2009,B2009)=1,1,0)</f>
        <v>0</v>
      </c>
      <c r="D2009" s="1">
        <v>44941</v>
      </c>
      <c r="E2009" s="2">
        <v>0.90453703703703703</v>
      </c>
      <c r="F2009">
        <v>106</v>
      </c>
      <c r="G2009" t="str">
        <f>IFERROR(INDEX(menu_items!$B:$B,MATCH(F2009,menu_items!$A:$A,0)),"Unknown value")</f>
        <v>French Fries</v>
      </c>
      <c r="H2009" t="str">
        <f>IFERROR(INDEX(menu_items!$C:$C,MATCH(F2009,menu_items!$A:$A,0)),"Unknown value")</f>
        <v>American</v>
      </c>
      <c r="I2009" s="5">
        <f>IFERROR(INDEX(menu_items!$D:$D,MATCH(F2009,menu_items!$A:$A,0)),0)</f>
        <v>7</v>
      </c>
      <c r="J2009" t="str">
        <f t="shared" si="155"/>
        <v>Sun</v>
      </c>
      <c r="K2009">
        <f t="shared" si="156"/>
        <v>15</v>
      </c>
      <c r="L2009" t="str">
        <f t="shared" si="157"/>
        <v>Jan</v>
      </c>
      <c r="M2009">
        <v>21</v>
      </c>
      <c r="N2009">
        <f t="shared" si="158"/>
        <v>2</v>
      </c>
      <c r="O2009" s="5">
        <f t="shared" si="159"/>
        <v>12</v>
      </c>
    </row>
    <row r="2010" spans="1:15" x14ac:dyDescent="0.25">
      <c r="A2010">
        <v>2035</v>
      </c>
      <c r="B2010">
        <v>909</v>
      </c>
      <c r="C2010">
        <f>IF(COUNTIF($B$2:B2010,B2010)=1,1,0)</f>
        <v>1</v>
      </c>
      <c r="D2010" s="1">
        <v>44942</v>
      </c>
      <c r="E2010" s="2">
        <v>0.47181712962962963</v>
      </c>
      <c r="F2010">
        <v>101</v>
      </c>
      <c r="G2010" t="str">
        <f>IFERROR(INDEX(menu_items!$B:$B,MATCH(F2010,menu_items!$A:$A,0)),"Unknown value")</f>
        <v>Hamburger</v>
      </c>
      <c r="H2010" t="str">
        <f>IFERROR(INDEX(menu_items!$C:$C,MATCH(F2010,menu_items!$A:$A,0)),"Unknown value")</f>
        <v>American</v>
      </c>
      <c r="I2010" s="5">
        <f>IFERROR(INDEX(menu_items!$D:$D,MATCH(F2010,menu_items!$A:$A,0)),0)</f>
        <v>12.95</v>
      </c>
      <c r="J2010" t="str">
        <f t="shared" si="155"/>
        <v>Mon</v>
      </c>
      <c r="K2010">
        <f t="shared" si="156"/>
        <v>16</v>
      </c>
      <c r="L2010" t="str">
        <f t="shared" si="157"/>
        <v>Jan</v>
      </c>
      <c r="M2010">
        <v>11</v>
      </c>
      <c r="N2010">
        <f t="shared" si="158"/>
        <v>3</v>
      </c>
      <c r="O2010" s="5">
        <f t="shared" si="159"/>
        <v>37.9</v>
      </c>
    </row>
    <row r="2011" spans="1:15" x14ac:dyDescent="0.25">
      <c r="A2011">
        <v>2036</v>
      </c>
      <c r="B2011">
        <v>909</v>
      </c>
      <c r="C2011">
        <f>IF(COUNTIF($B$2:B2011,B2011)=1,1,0)</f>
        <v>0</v>
      </c>
      <c r="D2011" s="1">
        <v>44942</v>
      </c>
      <c r="E2011" s="2">
        <v>0.47181712962962963</v>
      </c>
      <c r="F2011">
        <v>127</v>
      </c>
      <c r="G2011" t="str">
        <f>IFERROR(INDEX(menu_items!$B:$B,MATCH(F2011,menu_items!$A:$A,0)),"Unknown value")</f>
        <v>Meat Lasagna</v>
      </c>
      <c r="H2011" t="str">
        <f>IFERROR(INDEX(menu_items!$C:$C,MATCH(F2011,menu_items!$A:$A,0)),"Unknown value")</f>
        <v>Italian</v>
      </c>
      <c r="I2011" s="5">
        <f>IFERROR(INDEX(menu_items!$D:$D,MATCH(F2011,menu_items!$A:$A,0)),0)</f>
        <v>17.95</v>
      </c>
      <c r="J2011" t="str">
        <f t="shared" si="155"/>
        <v>Mon</v>
      </c>
      <c r="K2011">
        <f t="shared" si="156"/>
        <v>16</v>
      </c>
      <c r="L2011" t="str">
        <f t="shared" si="157"/>
        <v>Jan</v>
      </c>
      <c r="M2011">
        <v>11</v>
      </c>
      <c r="N2011">
        <f t="shared" si="158"/>
        <v>3</v>
      </c>
      <c r="O2011" s="5">
        <f t="shared" si="159"/>
        <v>37.9</v>
      </c>
    </row>
    <row r="2012" spans="1:15" x14ac:dyDescent="0.25">
      <c r="A2012">
        <v>2037</v>
      </c>
      <c r="B2012">
        <v>909</v>
      </c>
      <c r="C2012">
        <f>IF(COUNTIF($B$2:B2012,B2012)=1,1,0)</f>
        <v>0</v>
      </c>
      <c r="D2012" s="1">
        <v>44942</v>
      </c>
      <c r="E2012" s="2">
        <v>0.47181712962962963</v>
      </c>
      <c r="F2012">
        <v>122</v>
      </c>
      <c r="G2012" t="str">
        <f>IFERROR(INDEX(menu_items!$B:$B,MATCH(F2012,menu_items!$A:$A,0)),"Unknown value")</f>
        <v>Chips &amp; Salsa</v>
      </c>
      <c r="H2012" t="str">
        <f>IFERROR(INDEX(menu_items!$C:$C,MATCH(F2012,menu_items!$A:$A,0)),"Unknown value")</f>
        <v>Mexican</v>
      </c>
      <c r="I2012" s="5">
        <f>IFERROR(INDEX(menu_items!$D:$D,MATCH(F2012,menu_items!$A:$A,0)),0)</f>
        <v>7</v>
      </c>
      <c r="J2012" t="str">
        <f t="shared" si="155"/>
        <v>Mon</v>
      </c>
      <c r="K2012">
        <f t="shared" si="156"/>
        <v>16</v>
      </c>
      <c r="L2012" t="str">
        <f t="shared" si="157"/>
        <v>Jan</v>
      </c>
      <c r="M2012">
        <v>11</v>
      </c>
      <c r="N2012">
        <f t="shared" si="158"/>
        <v>3</v>
      </c>
      <c r="O2012" s="5">
        <f t="shared" si="159"/>
        <v>37.9</v>
      </c>
    </row>
    <row r="2013" spans="1:15" x14ac:dyDescent="0.25">
      <c r="A2013">
        <v>2038</v>
      </c>
      <c r="B2013">
        <v>910</v>
      </c>
      <c r="C2013">
        <f>IF(COUNTIF($B$2:B2013,B2013)=1,1,0)</f>
        <v>1</v>
      </c>
      <c r="D2013" s="1">
        <v>44942</v>
      </c>
      <c r="E2013" s="2">
        <v>0.47615740740740742</v>
      </c>
      <c r="F2013">
        <v>110</v>
      </c>
      <c r="G2013" t="str">
        <f>IFERROR(INDEX(menu_items!$B:$B,MATCH(F2013,menu_items!$A:$A,0)),"Unknown value")</f>
        <v>Pork Ramen</v>
      </c>
      <c r="H2013" t="str">
        <f>IFERROR(INDEX(menu_items!$C:$C,MATCH(F2013,menu_items!$A:$A,0)),"Unknown value")</f>
        <v>Asian</v>
      </c>
      <c r="I2013" s="5">
        <f>IFERROR(INDEX(menu_items!$D:$D,MATCH(F2013,menu_items!$A:$A,0)),0)</f>
        <v>17.95</v>
      </c>
      <c r="J2013" t="str">
        <f t="shared" si="155"/>
        <v>Mon</v>
      </c>
      <c r="K2013">
        <f t="shared" si="156"/>
        <v>16</v>
      </c>
      <c r="L2013" t="str">
        <f t="shared" si="157"/>
        <v>Jan</v>
      </c>
      <c r="M2013">
        <v>11</v>
      </c>
      <c r="N2013">
        <f t="shared" si="158"/>
        <v>3</v>
      </c>
      <c r="O2013" s="5">
        <f t="shared" si="159"/>
        <v>46.849999999999994</v>
      </c>
    </row>
    <row r="2014" spans="1:15" x14ac:dyDescent="0.25">
      <c r="A2014">
        <v>2039</v>
      </c>
      <c r="B2014">
        <v>910</v>
      </c>
      <c r="C2014">
        <f>IF(COUNTIF($B$2:B2014,B2014)=1,1,0)</f>
        <v>0</v>
      </c>
      <c r="D2014" s="1">
        <v>44942</v>
      </c>
      <c r="E2014" s="2">
        <v>0.47615740740740742</v>
      </c>
      <c r="F2014">
        <v>119</v>
      </c>
      <c r="G2014" t="str">
        <f>IFERROR(INDEX(menu_items!$B:$B,MATCH(F2014,menu_items!$A:$A,0)),"Unknown value")</f>
        <v>Chicken Torta</v>
      </c>
      <c r="H2014" t="str">
        <f>IFERROR(INDEX(menu_items!$C:$C,MATCH(F2014,menu_items!$A:$A,0)),"Unknown value")</f>
        <v>Mexican</v>
      </c>
      <c r="I2014" s="5">
        <f>IFERROR(INDEX(menu_items!$D:$D,MATCH(F2014,menu_items!$A:$A,0)),0)</f>
        <v>11.95</v>
      </c>
      <c r="J2014" t="str">
        <f t="shared" si="155"/>
        <v>Mon</v>
      </c>
      <c r="K2014">
        <f t="shared" si="156"/>
        <v>16</v>
      </c>
      <c r="L2014" t="str">
        <f t="shared" si="157"/>
        <v>Jan</v>
      </c>
      <c r="M2014">
        <v>11</v>
      </c>
      <c r="N2014">
        <f t="shared" si="158"/>
        <v>3</v>
      </c>
      <c r="O2014" s="5">
        <f t="shared" si="159"/>
        <v>46.849999999999994</v>
      </c>
    </row>
    <row r="2015" spans="1:15" x14ac:dyDescent="0.25">
      <c r="A2015">
        <v>2040</v>
      </c>
      <c r="B2015">
        <v>910</v>
      </c>
      <c r="C2015">
        <f>IF(COUNTIF($B$2:B2015,B2015)=1,1,0)</f>
        <v>0</v>
      </c>
      <c r="D2015" s="1">
        <v>44942</v>
      </c>
      <c r="E2015" s="2">
        <v>0.47615740740740742</v>
      </c>
      <c r="F2015">
        <v>132</v>
      </c>
      <c r="G2015" t="str">
        <f>IFERROR(INDEX(menu_items!$B:$B,MATCH(F2015,menu_items!$A:$A,0)),"Unknown value")</f>
        <v>Eggplant Parmesan</v>
      </c>
      <c r="H2015" t="str">
        <f>IFERROR(INDEX(menu_items!$C:$C,MATCH(F2015,menu_items!$A:$A,0)),"Unknown value")</f>
        <v>Italian</v>
      </c>
      <c r="I2015" s="5">
        <f>IFERROR(INDEX(menu_items!$D:$D,MATCH(F2015,menu_items!$A:$A,0)),0)</f>
        <v>16.95</v>
      </c>
      <c r="J2015" t="str">
        <f t="shared" si="155"/>
        <v>Mon</v>
      </c>
      <c r="K2015">
        <f t="shared" si="156"/>
        <v>16</v>
      </c>
      <c r="L2015" t="str">
        <f t="shared" si="157"/>
        <v>Jan</v>
      </c>
      <c r="M2015">
        <v>11</v>
      </c>
      <c r="N2015">
        <f t="shared" si="158"/>
        <v>3</v>
      </c>
      <c r="O2015" s="5">
        <f t="shared" si="159"/>
        <v>46.849999999999994</v>
      </c>
    </row>
    <row r="2016" spans="1:15" x14ac:dyDescent="0.25">
      <c r="A2016">
        <v>2041</v>
      </c>
      <c r="B2016">
        <v>911</v>
      </c>
      <c r="C2016">
        <f>IF(COUNTIF($B$2:B2016,B2016)=1,1,0)</f>
        <v>1</v>
      </c>
      <c r="D2016" s="1">
        <v>44942</v>
      </c>
      <c r="E2016" s="2">
        <v>0.48333333333333334</v>
      </c>
      <c r="F2016">
        <v>101</v>
      </c>
      <c r="G2016" t="str">
        <f>IFERROR(INDEX(menu_items!$B:$B,MATCH(F2016,menu_items!$A:$A,0)),"Unknown value")</f>
        <v>Hamburger</v>
      </c>
      <c r="H2016" t="str">
        <f>IFERROR(INDEX(menu_items!$C:$C,MATCH(F2016,menu_items!$A:$A,0)),"Unknown value")</f>
        <v>American</v>
      </c>
      <c r="I2016" s="5">
        <f>IFERROR(INDEX(menu_items!$D:$D,MATCH(F2016,menu_items!$A:$A,0)),0)</f>
        <v>12.95</v>
      </c>
      <c r="J2016" t="str">
        <f t="shared" si="155"/>
        <v>Mon</v>
      </c>
      <c r="K2016">
        <f t="shared" si="156"/>
        <v>16</v>
      </c>
      <c r="L2016" t="str">
        <f t="shared" si="157"/>
        <v>Jan</v>
      </c>
      <c r="M2016">
        <v>11</v>
      </c>
      <c r="N2016">
        <f t="shared" si="158"/>
        <v>2</v>
      </c>
      <c r="O2016" s="5">
        <f t="shared" si="159"/>
        <v>30.9</v>
      </c>
    </row>
    <row r="2017" spans="1:15" x14ac:dyDescent="0.25">
      <c r="A2017">
        <v>2042</v>
      </c>
      <c r="B2017">
        <v>911</v>
      </c>
      <c r="C2017">
        <f>IF(COUNTIF($B$2:B2017,B2017)=1,1,0)</f>
        <v>0</v>
      </c>
      <c r="D2017" s="1">
        <v>44942</v>
      </c>
      <c r="E2017" s="2">
        <v>0.48333333333333334</v>
      </c>
      <c r="F2017">
        <v>131</v>
      </c>
      <c r="G2017" t="str">
        <f>IFERROR(INDEX(menu_items!$B:$B,MATCH(F2017,menu_items!$A:$A,0)),"Unknown value")</f>
        <v>Chicken Parmesan</v>
      </c>
      <c r="H2017" t="str">
        <f>IFERROR(INDEX(menu_items!$C:$C,MATCH(F2017,menu_items!$A:$A,0)),"Unknown value")</f>
        <v>Italian</v>
      </c>
      <c r="I2017" s="5">
        <f>IFERROR(INDEX(menu_items!$D:$D,MATCH(F2017,menu_items!$A:$A,0)),0)</f>
        <v>17.95</v>
      </c>
      <c r="J2017" t="str">
        <f t="shared" si="155"/>
        <v>Mon</v>
      </c>
      <c r="K2017">
        <f t="shared" si="156"/>
        <v>16</v>
      </c>
      <c r="L2017" t="str">
        <f t="shared" si="157"/>
        <v>Jan</v>
      </c>
      <c r="M2017">
        <v>11</v>
      </c>
      <c r="N2017">
        <f t="shared" si="158"/>
        <v>2</v>
      </c>
      <c r="O2017" s="5">
        <f t="shared" si="159"/>
        <v>30.9</v>
      </c>
    </row>
    <row r="2018" spans="1:15" x14ac:dyDescent="0.25">
      <c r="A2018">
        <v>2043</v>
      </c>
      <c r="B2018">
        <v>912</v>
      </c>
      <c r="C2018">
        <f>IF(COUNTIF($B$2:B2018,B2018)=1,1,0)</f>
        <v>1</v>
      </c>
      <c r="D2018" s="1">
        <v>44942</v>
      </c>
      <c r="E2018" s="2">
        <v>0.48597222222222225</v>
      </c>
      <c r="F2018">
        <v>112</v>
      </c>
      <c r="G2018" t="str">
        <f>IFERROR(INDEX(menu_items!$B:$B,MATCH(F2018,menu_items!$A:$A,0)),"Unknown value")</f>
        <v>Salmon Roll</v>
      </c>
      <c r="H2018" t="str">
        <f>IFERROR(INDEX(menu_items!$C:$C,MATCH(F2018,menu_items!$A:$A,0)),"Unknown value")</f>
        <v>Asian</v>
      </c>
      <c r="I2018" s="5">
        <f>IFERROR(INDEX(menu_items!$D:$D,MATCH(F2018,menu_items!$A:$A,0)),0)</f>
        <v>14.95</v>
      </c>
      <c r="J2018" t="str">
        <f t="shared" si="155"/>
        <v>Mon</v>
      </c>
      <c r="K2018">
        <f t="shared" si="156"/>
        <v>16</v>
      </c>
      <c r="L2018" t="str">
        <f t="shared" si="157"/>
        <v>Jan</v>
      </c>
      <c r="M2018">
        <v>11</v>
      </c>
      <c r="N2018">
        <f t="shared" si="158"/>
        <v>1</v>
      </c>
      <c r="O2018" s="5">
        <f t="shared" si="159"/>
        <v>14.95</v>
      </c>
    </row>
    <row r="2019" spans="1:15" x14ac:dyDescent="0.25">
      <c r="A2019">
        <v>2044</v>
      </c>
      <c r="B2019">
        <v>913</v>
      </c>
      <c r="C2019">
        <f>IF(COUNTIF($B$2:B2019,B2019)=1,1,0)</f>
        <v>1</v>
      </c>
      <c r="D2019" s="1">
        <v>44942</v>
      </c>
      <c r="E2019" s="2">
        <v>0.49680555555555556</v>
      </c>
      <c r="F2019">
        <v>123</v>
      </c>
      <c r="G2019" t="str">
        <f>IFERROR(INDEX(menu_items!$B:$B,MATCH(F2019,menu_items!$A:$A,0)),"Unknown value")</f>
        <v>Chips &amp; Guacamole</v>
      </c>
      <c r="H2019" t="str">
        <f>IFERROR(INDEX(menu_items!$C:$C,MATCH(F2019,menu_items!$A:$A,0)),"Unknown value")</f>
        <v>Mexican</v>
      </c>
      <c r="I2019" s="5">
        <f>IFERROR(INDEX(menu_items!$D:$D,MATCH(F2019,menu_items!$A:$A,0)),0)</f>
        <v>9</v>
      </c>
      <c r="J2019" t="str">
        <f t="shared" si="155"/>
        <v>Mon</v>
      </c>
      <c r="K2019">
        <f t="shared" si="156"/>
        <v>16</v>
      </c>
      <c r="L2019" t="str">
        <f t="shared" si="157"/>
        <v>Jan</v>
      </c>
      <c r="M2019">
        <v>11</v>
      </c>
      <c r="N2019">
        <f t="shared" si="158"/>
        <v>1</v>
      </c>
      <c r="O2019" s="5">
        <f t="shared" si="159"/>
        <v>9</v>
      </c>
    </row>
    <row r="2020" spans="1:15" x14ac:dyDescent="0.25">
      <c r="A2020">
        <v>2045</v>
      </c>
      <c r="B2020">
        <v>914</v>
      </c>
      <c r="C2020">
        <f>IF(COUNTIF($B$2:B2020,B2020)=1,1,0)</f>
        <v>1</v>
      </c>
      <c r="D2020" s="1">
        <v>44942</v>
      </c>
      <c r="E2020" s="2">
        <v>0.50997685185185182</v>
      </c>
      <c r="F2020">
        <v>132</v>
      </c>
      <c r="G2020" t="str">
        <f>IFERROR(INDEX(menu_items!$B:$B,MATCH(F2020,menu_items!$A:$A,0)),"Unknown value")</f>
        <v>Eggplant Parmesan</v>
      </c>
      <c r="H2020" t="str">
        <f>IFERROR(INDEX(menu_items!$C:$C,MATCH(F2020,menu_items!$A:$A,0)),"Unknown value")</f>
        <v>Italian</v>
      </c>
      <c r="I2020" s="5">
        <f>IFERROR(INDEX(menu_items!$D:$D,MATCH(F2020,menu_items!$A:$A,0)),0)</f>
        <v>16.95</v>
      </c>
      <c r="J2020" t="str">
        <f t="shared" si="155"/>
        <v>Mon</v>
      </c>
      <c r="K2020">
        <f t="shared" si="156"/>
        <v>16</v>
      </c>
      <c r="L2020" t="str">
        <f t="shared" si="157"/>
        <v>Jan</v>
      </c>
      <c r="M2020">
        <v>12</v>
      </c>
      <c r="N2020">
        <f t="shared" si="158"/>
        <v>1</v>
      </c>
      <c r="O2020" s="5">
        <f t="shared" si="159"/>
        <v>16.95</v>
      </c>
    </row>
    <row r="2021" spans="1:15" x14ac:dyDescent="0.25">
      <c r="A2021">
        <v>2046</v>
      </c>
      <c r="B2021">
        <v>915</v>
      </c>
      <c r="C2021">
        <f>IF(COUNTIF($B$2:B2021,B2021)=1,1,0)</f>
        <v>1</v>
      </c>
      <c r="D2021" s="1">
        <v>44942</v>
      </c>
      <c r="E2021" s="2">
        <v>0.51414351851851847</v>
      </c>
      <c r="F2021">
        <v>101</v>
      </c>
      <c r="G2021" t="str">
        <f>IFERROR(INDEX(menu_items!$B:$B,MATCH(F2021,menu_items!$A:$A,0)),"Unknown value")</f>
        <v>Hamburger</v>
      </c>
      <c r="H2021" t="str">
        <f>IFERROR(INDEX(menu_items!$C:$C,MATCH(F2021,menu_items!$A:$A,0)),"Unknown value")</f>
        <v>American</v>
      </c>
      <c r="I2021" s="5">
        <f>IFERROR(INDEX(menu_items!$D:$D,MATCH(F2021,menu_items!$A:$A,0)),0)</f>
        <v>12.95</v>
      </c>
      <c r="J2021" t="str">
        <f t="shared" si="155"/>
        <v>Mon</v>
      </c>
      <c r="K2021">
        <f t="shared" si="156"/>
        <v>16</v>
      </c>
      <c r="L2021" t="str">
        <f t="shared" si="157"/>
        <v>Jan</v>
      </c>
      <c r="M2021">
        <v>12</v>
      </c>
      <c r="N2021">
        <f t="shared" si="158"/>
        <v>8</v>
      </c>
      <c r="O2021" s="5">
        <f t="shared" si="159"/>
        <v>82.850000000000009</v>
      </c>
    </row>
    <row r="2022" spans="1:15" x14ac:dyDescent="0.25">
      <c r="A2022">
        <v>2047</v>
      </c>
      <c r="B2022">
        <v>915</v>
      </c>
      <c r="C2022">
        <f>IF(COUNTIF($B$2:B2022,B2022)=1,1,0)</f>
        <v>0</v>
      </c>
      <c r="D2022" s="1">
        <v>44942</v>
      </c>
      <c r="E2022" s="2">
        <v>0.51414351851851847</v>
      </c>
      <c r="F2022">
        <v>124</v>
      </c>
      <c r="G2022" t="str">
        <f>IFERROR(INDEX(menu_items!$B:$B,MATCH(F2022,menu_items!$A:$A,0)),"Unknown value")</f>
        <v>Spaghetti</v>
      </c>
      <c r="H2022" t="str">
        <f>IFERROR(INDEX(menu_items!$C:$C,MATCH(F2022,menu_items!$A:$A,0)),"Unknown value")</f>
        <v>Italian</v>
      </c>
      <c r="I2022" s="5">
        <f>IFERROR(INDEX(menu_items!$D:$D,MATCH(F2022,menu_items!$A:$A,0)),0)</f>
        <v>14.5</v>
      </c>
      <c r="J2022" t="str">
        <f t="shared" si="155"/>
        <v>Mon</v>
      </c>
      <c r="K2022">
        <f t="shared" si="156"/>
        <v>16</v>
      </c>
      <c r="L2022" t="str">
        <f t="shared" si="157"/>
        <v>Jan</v>
      </c>
      <c r="M2022">
        <v>12</v>
      </c>
      <c r="N2022">
        <f t="shared" si="158"/>
        <v>8</v>
      </c>
      <c r="O2022" s="5">
        <f t="shared" si="159"/>
        <v>82.850000000000009</v>
      </c>
    </row>
    <row r="2023" spans="1:15" x14ac:dyDescent="0.25">
      <c r="A2023">
        <v>2048</v>
      </c>
      <c r="B2023">
        <v>915</v>
      </c>
      <c r="C2023">
        <f>IF(COUNTIF($B$2:B2023,B2023)=1,1,0)</f>
        <v>0</v>
      </c>
      <c r="D2023" s="1">
        <v>44942</v>
      </c>
      <c r="E2023" s="2">
        <v>0.51414351851851847</v>
      </c>
      <c r="F2023">
        <v>126</v>
      </c>
      <c r="G2023" t="str">
        <f>IFERROR(INDEX(menu_items!$B:$B,MATCH(F2023,menu_items!$A:$A,0)),"Unknown value")</f>
        <v>Fettuccine Alfredo</v>
      </c>
      <c r="H2023" t="str">
        <f>IFERROR(INDEX(menu_items!$C:$C,MATCH(F2023,menu_items!$A:$A,0)),"Unknown value")</f>
        <v>Italian</v>
      </c>
      <c r="I2023" s="5">
        <f>IFERROR(INDEX(menu_items!$D:$D,MATCH(F2023,menu_items!$A:$A,0)),0)</f>
        <v>14.5</v>
      </c>
      <c r="J2023" t="str">
        <f t="shared" si="155"/>
        <v>Mon</v>
      </c>
      <c r="K2023">
        <f t="shared" si="156"/>
        <v>16</v>
      </c>
      <c r="L2023" t="str">
        <f t="shared" si="157"/>
        <v>Jan</v>
      </c>
      <c r="M2023">
        <v>12</v>
      </c>
      <c r="N2023">
        <f t="shared" si="158"/>
        <v>8</v>
      </c>
      <c r="O2023" s="5">
        <f t="shared" si="159"/>
        <v>82.850000000000009</v>
      </c>
    </row>
    <row r="2024" spans="1:15" x14ac:dyDescent="0.25">
      <c r="A2024">
        <v>2049</v>
      </c>
      <c r="B2024">
        <v>915</v>
      </c>
      <c r="C2024">
        <f>IF(COUNTIF($B$2:B2024,B2024)=1,1,0)</f>
        <v>0</v>
      </c>
      <c r="D2024" s="1">
        <v>44942</v>
      </c>
      <c r="E2024" s="2">
        <v>0.51414351851851847</v>
      </c>
      <c r="F2024">
        <v>111</v>
      </c>
      <c r="G2024" t="str">
        <f>IFERROR(INDEX(menu_items!$B:$B,MATCH(F2024,menu_items!$A:$A,0)),"Unknown value")</f>
        <v>California Roll</v>
      </c>
      <c r="H2024" t="str">
        <f>IFERROR(INDEX(menu_items!$C:$C,MATCH(F2024,menu_items!$A:$A,0)),"Unknown value")</f>
        <v>Asian</v>
      </c>
      <c r="I2024" s="5">
        <f>IFERROR(INDEX(menu_items!$D:$D,MATCH(F2024,menu_items!$A:$A,0)),0)</f>
        <v>11.95</v>
      </c>
      <c r="J2024" t="str">
        <f t="shared" ref="J2024:J2086" si="160">TEXT(D2024,"ddd")</f>
        <v>Mon</v>
      </c>
      <c r="K2024">
        <f t="shared" ref="K2024:K2086" si="161">DAY(D2024)</f>
        <v>16</v>
      </c>
      <c r="L2024" t="str">
        <f t="shared" ref="L2024:L2086" si="162">TEXT(D2024,"mmm")</f>
        <v>Jan</v>
      </c>
      <c r="M2024">
        <v>12</v>
      </c>
      <c r="N2024">
        <f t="shared" si="158"/>
        <v>8</v>
      </c>
      <c r="O2024" s="5">
        <f t="shared" si="159"/>
        <v>82.850000000000009</v>
      </c>
    </row>
    <row r="2025" spans="1:15" x14ac:dyDescent="0.25">
      <c r="A2025">
        <v>2050</v>
      </c>
      <c r="B2025">
        <v>915</v>
      </c>
      <c r="C2025">
        <f>IF(COUNTIF($B$2:B2025,B2025)=1,1,0)</f>
        <v>0</v>
      </c>
      <c r="D2025" s="1">
        <v>44942</v>
      </c>
      <c r="E2025" s="2">
        <v>0.51414351851851847</v>
      </c>
      <c r="F2025">
        <v>113</v>
      </c>
      <c r="G2025" t="str">
        <f>IFERROR(INDEX(menu_items!$B:$B,MATCH(F2025,menu_items!$A:$A,0)),"Unknown value")</f>
        <v>Edamame</v>
      </c>
      <c r="H2025" t="str">
        <f>IFERROR(INDEX(menu_items!$C:$C,MATCH(F2025,menu_items!$A:$A,0)),"Unknown value")</f>
        <v>Asian</v>
      </c>
      <c r="I2025" s="5">
        <f>IFERROR(INDEX(menu_items!$D:$D,MATCH(F2025,menu_items!$A:$A,0)),0)</f>
        <v>5</v>
      </c>
      <c r="J2025" t="str">
        <f t="shared" si="160"/>
        <v>Mon</v>
      </c>
      <c r="K2025">
        <f t="shared" si="161"/>
        <v>16</v>
      </c>
      <c r="L2025" t="str">
        <f t="shared" si="162"/>
        <v>Jan</v>
      </c>
      <c r="M2025">
        <v>12</v>
      </c>
      <c r="N2025">
        <f t="shared" si="158"/>
        <v>8</v>
      </c>
      <c r="O2025" s="5">
        <f t="shared" si="159"/>
        <v>82.850000000000009</v>
      </c>
    </row>
    <row r="2026" spans="1:15" x14ac:dyDescent="0.25">
      <c r="A2026">
        <v>2051</v>
      </c>
      <c r="B2026">
        <v>915</v>
      </c>
      <c r="C2026">
        <f>IF(COUNTIF($B$2:B2026,B2026)=1,1,0)</f>
        <v>0</v>
      </c>
      <c r="D2026" s="1">
        <v>44942</v>
      </c>
      <c r="E2026" s="2">
        <v>0.51414351851851847</v>
      </c>
      <c r="F2026">
        <v>113</v>
      </c>
      <c r="G2026" t="str">
        <f>IFERROR(INDEX(menu_items!$B:$B,MATCH(F2026,menu_items!$A:$A,0)),"Unknown value")</f>
        <v>Edamame</v>
      </c>
      <c r="H2026" t="str">
        <f>IFERROR(INDEX(menu_items!$C:$C,MATCH(F2026,menu_items!$A:$A,0)),"Unknown value")</f>
        <v>Asian</v>
      </c>
      <c r="I2026" s="5">
        <f>IFERROR(INDEX(menu_items!$D:$D,MATCH(F2026,menu_items!$A:$A,0)),0)</f>
        <v>5</v>
      </c>
      <c r="J2026" t="str">
        <f t="shared" si="160"/>
        <v>Mon</v>
      </c>
      <c r="K2026">
        <f t="shared" si="161"/>
        <v>16</v>
      </c>
      <c r="L2026" t="str">
        <f t="shared" si="162"/>
        <v>Jan</v>
      </c>
      <c r="M2026">
        <v>12</v>
      </c>
      <c r="N2026">
        <f t="shared" si="158"/>
        <v>8</v>
      </c>
      <c r="O2026" s="5">
        <f t="shared" si="159"/>
        <v>82.850000000000009</v>
      </c>
    </row>
    <row r="2027" spans="1:15" x14ac:dyDescent="0.25">
      <c r="A2027">
        <v>2052</v>
      </c>
      <c r="B2027">
        <v>915</v>
      </c>
      <c r="C2027">
        <f>IF(COUNTIF($B$2:B2027,B2027)=1,1,0)</f>
        <v>0</v>
      </c>
      <c r="D2027" s="1">
        <v>44942</v>
      </c>
      <c r="E2027" s="2">
        <v>0.51414351851851847</v>
      </c>
      <c r="F2027">
        <v>119</v>
      </c>
      <c r="G2027" t="str">
        <f>IFERROR(INDEX(menu_items!$B:$B,MATCH(F2027,menu_items!$A:$A,0)),"Unknown value")</f>
        <v>Chicken Torta</v>
      </c>
      <c r="H2027" t="str">
        <f>IFERROR(INDEX(menu_items!$C:$C,MATCH(F2027,menu_items!$A:$A,0)),"Unknown value")</f>
        <v>Mexican</v>
      </c>
      <c r="I2027" s="5">
        <f>IFERROR(INDEX(menu_items!$D:$D,MATCH(F2027,menu_items!$A:$A,0)),0)</f>
        <v>11.95</v>
      </c>
      <c r="J2027" t="str">
        <f t="shared" si="160"/>
        <v>Mon</v>
      </c>
      <c r="K2027">
        <f t="shared" si="161"/>
        <v>16</v>
      </c>
      <c r="L2027" t="str">
        <f t="shared" si="162"/>
        <v>Jan</v>
      </c>
      <c r="M2027">
        <v>12</v>
      </c>
      <c r="N2027">
        <f t="shared" si="158"/>
        <v>8</v>
      </c>
      <c r="O2027" s="5">
        <f t="shared" si="159"/>
        <v>82.850000000000009</v>
      </c>
    </row>
    <row r="2028" spans="1:15" x14ac:dyDescent="0.25">
      <c r="A2028">
        <v>2053</v>
      </c>
      <c r="B2028">
        <v>915</v>
      </c>
      <c r="C2028">
        <f>IF(COUNTIF($B$2:B2028,B2028)=1,1,0)</f>
        <v>0</v>
      </c>
      <c r="D2028" s="1">
        <v>44942</v>
      </c>
      <c r="E2028" s="2">
        <v>0.51414351851851847</v>
      </c>
      <c r="F2028">
        <v>122</v>
      </c>
      <c r="G2028" t="str">
        <f>IFERROR(INDEX(menu_items!$B:$B,MATCH(F2028,menu_items!$A:$A,0)),"Unknown value")</f>
        <v>Chips &amp; Salsa</v>
      </c>
      <c r="H2028" t="str">
        <f>IFERROR(INDEX(menu_items!$C:$C,MATCH(F2028,menu_items!$A:$A,0)),"Unknown value")</f>
        <v>Mexican</v>
      </c>
      <c r="I2028" s="5">
        <f>IFERROR(INDEX(menu_items!$D:$D,MATCH(F2028,menu_items!$A:$A,0)),0)</f>
        <v>7</v>
      </c>
      <c r="J2028" t="str">
        <f t="shared" si="160"/>
        <v>Mon</v>
      </c>
      <c r="K2028">
        <f t="shared" si="161"/>
        <v>16</v>
      </c>
      <c r="L2028" t="str">
        <f t="shared" si="162"/>
        <v>Jan</v>
      </c>
      <c r="M2028">
        <v>12</v>
      </c>
      <c r="N2028">
        <f t="shared" si="158"/>
        <v>8</v>
      </c>
      <c r="O2028" s="5">
        <f t="shared" si="159"/>
        <v>82.850000000000009</v>
      </c>
    </row>
    <row r="2029" spans="1:15" x14ac:dyDescent="0.25">
      <c r="A2029">
        <v>2054</v>
      </c>
      <c r="B2029">
        <v>916</v>
      </c>
      <c r="C2029">
        <f>IF(COUNTIF($B$2:B2029,B2029)=1,1,0)</f>
        <v>1</v>
      </c>
      <c r="D2029" s="1">
        <v>44942</v>
      </c>
      <c r="E2029" s="2">
        <v>0.52093750000000005</v>
      </c>
      <c r="F2029">
        <v>117</v>
      </c>
      <c r="G2029" t="str">
        <f>IFERROR(INDEX(menu_items!$B:$B,MATCH(F2029,menu_items!$A:$A,0)),"Unknown value")</f>
        <v>Chicken Burrito</v>
      </c>
      <c r="H2029" t="str">
        <f>IFERROR(INDEX(menu_items!$C:$C,MATCH(F2029,menu_items!$A:$A,0)),"Unknown value")</f>
        <v>Mexican</v>
      </c>
      <c r="I2029" s="5">
        <f>IFERROR(INDEX(menu_items!$D:$D,MATCH(F2029,menu_items!$A:$A,0)),0)</f>
        <v>12.95</v>
      </c>
      <c r="J2029" t="str">
        <f t="shared" si="160"/>
        <v>Mon</v>
      </c>
      <c r="K2029">
        <f t="shared" si="161"/>
        <v>16</v>
      </c>
      <c r="L2029" t="str">
        <f t="shared" si="162"/>
        <v>Jan</v>
      </c>
      <c r="M2029">
        <v>12</v>
      </c>
      <c r="N2029">
        <f t="shared" si="158"/>
        <v>3</v>
      </c>
      <c r="O2029" s="5">
        <f t="shared" si="159"/>
        <v>33.450000000000003</v>
      </c>
    </row>
    <row r="2030" spans="1:15" x14ac:dyDescent="0.25">
      <c r="A2030">
        <v>2055</v>
      </c>
      <c r="B2030">
        <v>916</v>
      </c>
      <c r="C2030">
        <f>IF(COUNTIF($B$2:B2030,B2030)=1,1,0)</f>
        <v>0</v>
      </c>
      <c r="D2030" s="1">
        <v>44942</v>
      </c>
      <c r="E2030" s="2">
        <v>0.52093750000000005</v>
      </c>
      <c r="F2030">
        <v>129</v>
      </c>
      <c r="G2030" t="str">
        <f>IFERROR(INDEX(menu_items!$B:$B,MATCH(F2030,menu_items!$A:$A,0)),"Unknown value")</f>
        <v>Mushroom Ravioli</v>
      </c>
      <c r="H2030" t="str">
        <f>IFERROR(INDEX(menu_items!$C:$C,MATCH(F2030,menu_items!$A:$A,0)),"Unknown value")</f>
        <v>Italian</v>
      </c>
      <c r="I2030" s="5">
        <f>IFERROR(INDEX(menu_items!$D:$D,MATCH(F2030,menu_items!$A:$A,0)),0)</f>
        <v>15.5</v>
      </c>
      <c r="J2030" t="str">
        <f t="shared" si="160"/>
        <v>Mon</v>
      </c>
      <c r="K2030">
        <f t="shared" si="161"/>
        <v>16</v>
      </c>
      <c r="L2030" t="str">
        <f t="shared" si="162"/>
        <v>Jan</v>
      </c>
      <c r="M2030">
        <v>12</v>
      </c>
      <c r="N2030">
        <f t="shared" si="158"/>
        <v>3</v>
      </c>
      <c r="O2030" s="5">
        <f t="shared" si="159"/>
        <v>33.450000000000003</v>
      </c>
    </row>
    <row r="2031" spans="1:15" x14ac:dyDescent="0.25">
      <c r="A2031">
        <v>2056</v>
      </c>
      <c r="B2031">
        <v>916</v>
      </c>
      <c r="C2031">
        <f>IF(COUNTIF($B$2:B2031,B2031)=1,1,0)</f>
        <v>0</v>
      </c>
      <c r="D2031" s="1">
        <v>44942</v>
      </c>
      <c r="E2031" s="2">
        <v>0.52093750000000005</v>
      </c>
      <c r="F2031">
        <v>113</v>
      </c>
      <c r="G2031" t="str">
        <f>IFERROR(INDEX(menu_items!$B:$B,MATCH(F2031,menu_items!$A:$A,0)),"Unknown value")</f>
        <v>Edamame</v>
      </c>
      <c r="H2031" t="str">
        <f>IFERROR(INDEX(menu_items!$C:$C,MATCH(F2031,menu_items!$A:$A,0)),"Unknown value")</f>
        <v>Asian</v>
      </c>
      <c r="I2031" s="5">
        <f>IFERROR(INDEX(menu_items!$D:$D,MATCH(F2031,menu_items!$A:$A,0)),0)</f>
        <v>5</v>
      </c>
      <c r="J2031" t="str">
        <f t="shared" si="160"/>
        <v>Mon</v>
      </c>
      <c r="K2031">
        <f t="shared" si="161"/>
        <v>16</v>
      </c>
      <c r="L2031" t="str">
        <f t="shared" si="162"/>
        <v>Jan</v>
      </c>
      <c r="M2031">
        <v>12</v>
      </c>
      <c r="N2031">
        <f t="shared" si="158"/>
        <v>3</v>
      </c>
      <c r="O2031" s="5">
        <f t="shared" si="159"/>
        <v>33.450000000000003</v>
      </c>
    </row>
    <row r="2032" spans="1:15" x14ac:dyDescent="0.25">
      <c r="A2032">
        <v>2058</v>
      </c>
      <c r="B2032">
        <v>917</v>
      </c>
      <c r="C2032">
        <f>IF(COUNTIF($B$2:B2032,B2032)=1,1,0)</f>
        <v>1</v>
      </c>
      <c r="D2032" s="1">
        <v>44942</v>
      </c>
      <c r="E2032" s="2">
        <v>0.52378472222222228</v>
      </c>
      <c r="F2032">
        <v>105</v>
      </c>
      <c r="G2032" t="str">
        <f>IFERROR(INDEX(menu_items!$B:$B,MATCH(F2032,menu_items!$A:$A,0)),"Unknown value")</f>
        <v>Mac &amp; Cheese</v>
      </c>
      <c r="H2032" t="str">
        <f>IFERROR(INDEX(menu_items!$C:$C,MATCH(F2032,menu_items!$A:$A,0)),"Unknown value")</f>
        <v>American</v>
      </c>
      <c r="I2032" s="5">
        <f>IFERROR(INDEX(menu_items!$D:$D,MATCH(F2032,menu_items!$A:$A,0)),0)</f>
        <v>7</v>
      </c>
      <c r="J2032" t="str">
        <f t="shared" si="160"/>
        <v>Mon</v>
      </c>
      <c r="K2032">
        <f t="shared" si="161"/>
        <v>16</v>
      </c>
      <c r="L2032" t="str">
        <f t="shared" si="162"/>
        <v>Jan</v>
      </c>
      <c r="M2032">
        <v>12</v>
      </c>
      <c r="N2032">
        <f t="shared" si="158"/>
        <v>1</v>
      </c>
      <c r="O2032" s="5">
        <f t="shared" si="159"/>
        <v>7</v>
      </c>
    </row>
    <row r="2033" spans="1:15" x14ac:dyDescent="0.25">
      <c r="A2033">
        <v>2059</v>
      </c>
      <c r="B2033">
        <v>918</v>
      </c>
      <c r="C2033">
        <f>IF(COUNTIF($B$2:B2033,B2033)=1,1,0)</f>
        <v>1</v>
      </c>
      <c r="D2033" s="1">
        <v>44942</v>
      </c>
      <c r="E2033" s="2">
        <v>0.54587962962962966</v>
      </c>
      <c r="F2033">
        <v>131</v>
      </c>
      <c r="G2033" t="str">
        <f>IFERROR(INDEX(menu_items!$B:$B,MATCH(F2033,menu_items!$A:$A,0)),"Unknown value")</f>
        <v>Chicken Parmesan</v>
      </c>
      <c r="H2033" t="str">
        <f>IFERROR(INDEX(menu_items!$C:$C,MATCH(F2033,menu_items!$A:$A,0)),"Unknown value")</f>
        <v>Italian</v>
      </c>
      <c r="I2033" s="5">
        <f>IFERROR(INDEX(menu_items!$D:$D,MATCH(F2033,menu_items!$A:$A,0)),0)</f>
        <v>17.95</v>
      </c>
      <c r="J2033" t="str">
        <f t="shared" si="160"/>
        <v>Mon</v>
      </c>
      <c r="K2033">
        <f t="shared" si="161"/>
        <v>16</v>
      </c>
      <c r="L2033" t="str">
        <f t="shared" si="162"/>
        <v>Jan</v>
      </c>
      <c r="M2033">
        <v>13</v>
      </c>
      <c r="N2033">
        <f t="shared" si="158"/>
        <v>1</v>
      </c>
      <c r="O2033" s="5">
        <f t="shared" si="159"/>
        <v>17.95</v>
      </c>
    </row>
    <row r="2034" spans="1:15" x14ac:dyDescent="0.25">
      <c r="A2034">
        <v>2060</v>
      </c>
      <c r="B2034">
        <v>919</v>
      </c>
      <c r="C2034">
        <f>IF(COUNTIF($B$2:B2034,B2034)=1,1,0)</f>
        <v>1</v>
      </c>
      <c r="D2034" s="1">
        <v>44942</v>
      </c>
      <c r="E2034" s="2">
        <v>0.54947916666666663</v>
      </c>
      <c r="F2034">
        <v>111</v>
      </c>
      <c r="G2034" t="str">
        <f>IFERROR(INDEX(menu_items!$B:$B,MATCH(F2034,menu_items!$A:$A,0)),"Unknown value")</f>
        <v>California Roll</v>
      </c>
      <c r="H2034" t="str">
        <f>IFERROR(INDEX(menu_items!$C:$C,MATCH(F2034,menu_items!$A:$A,0)),"Unknown value")</f>
        <v>Asian</v>
      </c>
      <c r="I2034" s="5">
        <f>IFERROR(INDEX(menu_items!$D:$D,MATCH(F2034,menu_items!$A:$A,0)),0)</f>
        <v>11.95</v>
      </c>
      <c r="J2034" t="str">
        <f t="shared" si="160"/>
        <v>Mon</v>
      </c>
      <c r="K2034">
        <f t="shared" si="161"/>
        <v>16</v>
      </c>
      <c r="L2034" t="str">
        <f t="shared" si="162"/>
        <v>Jan</v>
      </c>
      <c r="M2034">
        <v>13</v>
      </c>
      <c r="N2034">
        <f t="shared" si="158"/>
        <v>1</v>
      </c>
      <c r="O2034" s="5">
        <f t="shared" si="159"/>
        <v>11.95</v>
      </c>
    </row>
    <row r="2035" spans="1:15" x14ac:dyDescent="0.25">
      <c r="A2035">
        <v>2061</v>
      </c>
      <c r="B2035">
        <v>920</v>
      </c>
      <c r="C2035">
        <f>IF(COUNTIF($B$2:B2035,B2035)=1,1,0)</f>
        <v>1</v>
      </c>
      <c r="D2035" s="1">
        <v>44942</v>
      </c>
      <c r="E2035" s="2">
        <v>0.55341435185185184</v>
      </c>
      <c r="F2035">
        <v>101</v>
      </c>
      <c r="G2035" t="str">
        <f>IFERROR(INDEX(menu_items!$B:$B,MATCH(F2035,menu_items!$A:$A,0)),"Unknown value")</f>
        <v>Hamburger</v>
      </c>
      <c r="H2035" t="str">
        <f>IFERROR(INDEX(menu_items!$C:$C,MATCH(F2035,menu_items!$A:$A,0)),"Unknown value")</f>
        <v>American</v>
      </c>
      <c r="I2035" s="5">
        <f>IFERROR(INDEX(menu_items!$D:$D,MATCH(F2035,menu_items!$A:$A,0)),0)</f>
        <v>12.95</v>
      </c>
      <c r="J2035" t="str">
        <f t="shared" si="160"/>
        <v>Mon</v>
      </c>
      <c r="K2035">
        <f t="shared" si="161"/>
        <v>16</v>
      </c>
      <c r="L2035" t="str">
        <f t="shared" si="162"/>
        <v>Jan</v>
      </c>
      <c r="M2035">
        <v>13</v>
      </c>
      <c r="N2035">
        <f t="shared" si="158"/>
        <v>2</v>
      </c>
      <c r="O2035" s="5">
        <f t="shared" si="159"/>
        <v>27.45</v>
      </c>
    </row>
    <row r="2036" spans="1:15" x14ac:dyDescent="0.25">
      <c r="A2036">
        <v>2062</v>
      </c>
      <c r="B2036">
        <v>920</v>
      </c>
      <c r="C2036">
        <f>IF(COUNTIF($B$2:B2036,B2036)=1,1,0)</f>
        <v>0</v>
      </c>
      <c r="D2036" s="1">
        <v>44942</v>
      </c>
      <c r="E2036" s="2">
        <v>0.55341435185185184</v>
      </c>
      <c r="F2036">
        <v>108</v>
      </c>
      <c r="G2036" t="str">
        <f>IFERROR(INDEX(menu_items!$B:$B,MATCH(F2036,menu_items!$A:$A,0)),"Unknown value")</f>
        <v>Tofu Pad Thai</v>
      </c>
      <c r="H2036" t="str">
        <f>IFERROR(INDEX(menu_items!$C:$C,MATCH(F2036,menu_items!$A:$A,0)),"Unknown value")</f>
        <v>Asian</v>
      </c>
      <c r="I2036" s="5">
        <f>IFERROR(INDEX(menu_items!$D:$D,MATCH(F2036,menu_items!$A:$A,0)),0)</f>
        <v>14.5</v>
      </c>
      <c r="J2036" t="str">
        <f t="shared" si="160"/>
        <v>Mon</v>
      </c>
      <c r="K2036">
        <f t="shared" si="161"/>
        <v>16</v>
      </c>
      <c r="L2036" t="str">
        <f t="shared" si="162"/>
        <v>Jan</v>
      </c>
      <c r="M2036">
        <v>13</v>
      </c>
      <c r="N2036">
        <f t="shared" si="158"/>
        <v>2</v>
      </c>
      <c r="O2036" s="5">
        <f t="shared" si="159"/>
        <v>27.45</v>
      </c>
    </row>
    <row r="2037" spans="1:15" x14ac:dyDescent="0.25">
      <c r="A2037">
        <v>2063</v>
      </c>
      <c r="B2037">
        <v>921</v>
      </c>
      <c r="C2037">
        <f>IF(COUNTIF($B$2:B2037,B2037)=1,1,0)</f>
        <v>1</v>
      </c>
      <c r="D2037" s="1">
        <v>44942</v>
      </c>
      <c r="E2037" s="2">
        <v>0.55453703703703705</v>
      </c>
      <c r="F2037">
        <v>105</v>
      </c>
      <c r="G2037" t="str">
        <f>IFERROR(INDEX(menu_items!$B:$B,MATCH(F2037,menu_items!$A:$A,0)),"Unknown value")</f>
        <v>Mac &amp; Cheese</v>
      </c>
      <c r="H2037" t="str">
        <f>IFERROR(INDEX(menu_items!$C:$C,MATCH(F2037,menu_items!$A:$A,0)),"Unknown value")</f>
        <v>American</v>
      </c>
      <c r="I2037" s="5">
        <f>IFERROR(INDEX(menu_items!$D:$D,MATCH(F2037,menu_items!$A:$A,0)),0)</f>
        <v>7</v>
      </c>
      <c r="J2037" t="str">
        <f t="shared" si="160"/>
        <v>Mon</v>
      </c>
      <c r="K2037">
        <f t="shared" si="161"/>
        <v>16</v>
      </c>
      <c r="L2037" t="str">
        <f t="shared" si="162"/>
        <v>Jan</v>
      </c>
      <c r="M2037">
        <v>13</v>
      </c>
      <c r="N2037">
        <f t="shared" si="158"/>
        <v>2</v>
      </c>
      <c r="O2037" s="5">
        <f t="shared" si="159"/>
        <v>26.95</v>
      </c>
    </row>
    <row r="2038" spans="1:15" x14ac:dyDescent="0.25">
      <c r="A2038">
        <v>2064</v>
      </c>
      <c r="B2038">
        <v>921</v>
      </c>
      <c r="C2038">
        <f>IF(COUNTIF($B$2:B2038,B2038)=1,1,0)</f>
        <v>0</v>
      </c>
      <c r="D2038" s="1">
        <v>44942</v>
      </c>
      <c r="E2038" s="2">
        <v>0.55453703703703705</v>
      </c>
      <c r="F2038">
        <v>130</v>
      </c>
      <c r="G2038" t="str">
        <f>IFERROR(INDEX(menu_items!$B:$B,MATCH(F2038,menu_items!$A:$A,0)),"Unknown value")</f>
        <v>Shrimp Scampi</v>
      </c>
      <c r="H2038" t="str">
        <f>IFERROR(INDEX(menu_items!$C:$C,MATCH(F2038,menu_items!$A:$A,0)),"Unknown value")</f>
        <v>Italian</v>
      </c>
      <c r="I2038" s="5">
        <f>IFERROR(INDEX(menu_items!$D:$D,MATCH(F2038,menu_items!$A:$A,0)),0)</f>
        <v>19.95</v>
      </c>
      <c r="J2038" t="str">
        <f t="shared" si="160"/>
        <v>Mon</v>
      </c>
      <c r="K2038">
        <f t="shared" si="161"/>
        <v>16</v>
      </c>
      <c r="L2038" t="str">
        <f t="shared" si="162"/>
        <v>Jan</v>
      </c>
      <c r="M2038">
        <v>13</v>
      </c>
      <c r="N2038">
        <f t="shared" si="158"/>
        <v>2</v>
      </c>
      <c r="O2038" s="5">
        <f t="shared" si="159"/>
        <v>26.95</v>
      </c>
    </row>
    <row r="2039" spans="1:15" x14ac:dyDescent="0.25">
      <c r="A2039">
        <v>2065</v>
      </c>
      <c r="B2039">
        <v>922</v>
      </c>
      <c r="C2039">
        <f>IF(COUNTIF($B$2:B2039,B2039)=1,1,0)</f>
        <v>1</v>
      </c>
      <c r="D2039" s="1">
        <v>44942</v>
      </c>
      <c r="E2039" s="2">
        <v>0.55535879629629625</v>
      </c>
      <c r="F2039">
        <v>116</v>
      </c>
      <c r="G2039" t="str">
        <f>IFERROR(INDEX(menu_items!$B:$B,MATCH(F2039,menu_items!$A:$A,0)),"Unknown value")</f>
        <v>Steak Tacos</v>
      </c>
      <c r="H2039" t="str">
        <f>IFERROR(INDEX(menu_items!$C:$C,MATCH(F2039,menu_items!$A:$A,0)),"Unknown value")</f>
        <v>Mexican</v>
      </c>
      <c r="I2039" s="5">
        <f>IFERROR(INDEX(menu_items!$D:$D,MATCH(F2039,menu_items!$A:$A,0)),0)</f>
        <v>13.95</v>
      </c>
      <c r="J2039" t="str">
        <f t="shared" si="160"/>
        <v>Mon</v>
      </c>
      <c r="K2039">
        <f t="shared" si="161"/>
        <v>16</v>
      </c>
      <c r="L2039" t="str">
        <f t="shared" si="162"/>
        <v>Jan</v>
      </c>
      <c r="M2039">
        <v>13</v>
      </c>
      <c r="N2039">
        <f t="shared" si="158"/>
        <v>3</v>
      </c>
      <c r="O2039" s="5">
        <f t="shared" si="159"/>
        <v>25.95</v>
      </c>
    </row>
    <row r="2040" spans="1:15" x14ac:dyDescent="0.25">
      <c r="A2040">
        <v>2066</v>
      </c>
      <c r="B2040">
        <v>922</v>
      </c>
      <c r="C2040">
        <f>IF(COUNTIF($B$2:B2040,B2040)=1,1,0)</f>
        <v>0</v>
      </c>
      <c r="D2040" s="1">
        <v>44942</v>
      </c>
      <c r="E2040" s="2">
        <v>0.55535879629629625</v>
      </c>
      <c r="F2040">
        <v>113</v>
      </c>
      <c r="G2040" t="str">
        <f>IFERROR(INDEX(menu_items!$B:$B,MATCH(F2040,menu_items!$A:$A,0)),"Unknown value")</f>
        <v>Edamame</v>
      </c>
      <c r="H2040" t="str">
        <f>IFERROR(INDEX(menu_items!$C:$C,MATCH(F2040,menu_items!$A:$A,0)),"Unknown value")</f>
        <v>Asian</v>
      </c>
      <c r="I2040" s="5">
        <f>IFERROR(INDEX(menu_items!$D:$D,MATCH(F2040,menu_items!$A:$A,0)),0)</f>
        <v>5</v>
      </c>
      <c r="J2040" t="str">
        <f t="shared" si="160"/>
        <v>Mon</v>
      </c>
      <c r="K2040">
        <f t="shared" si="161"/>
        <v>16</v>
      </c>
      <c r="L2040" t="str">
        <f t="shared" si="162"/>
        <v>Jan</v>
      </c>
      <c r="M2040">
        <v>13</v>
      </c>
      <c r="N2040">
        <f t="shared" si="158"/>
        <v>3</v>
      </c>
      <c r="O2040" s="5">
        <f t="shared" si="159"/>
        <v>25.95</v>
      </c>
    </row>
    <row r="2041" spans="1:15" x14ac:dyDescent="0.25">
      <c r="A2041">
        <v>2067</v>
      </c>
      <c r="B2041">
        <v>922</v>
      </c>
      <c r="C2041">
        <f>IF(COUNTIF($B$2:B2041,B2041)=1,1,0)</f>
        <v>0</v>
      </c>
      <c r="D2041" s="1">
        <v>44942</v>
      </c>
      <c r="E2041" s="2">
        <v>0.55535879629629625</v>
      </c>
      <c r="F2041">
        <v>105</v>
      </c>
      <c r="G2041" t="str">
        <f>IFERROR(INDEX(menu_items!$B:$B,MATCH(F2041,menu_items!$A:$A,0)),"Unknown value")</f>
        <v>Mac &amp; Cheese</v>
      </c>
      <c r="H2041" t="str">
        <f>IFERROR(INDEX(menu_items!$C:$C,MATCH(F2041,menu_items!$A:$A,0)),"Unknown value")</f>
        <v>American</v>
      </c>
      <c r="I2041" s="5">
        <f>IFERROR(INDEX(menu_items!$D:$D,MATCH(F2041,menu_items!$A:$A,0)),0)</f>
        <v>7</v>
      </c>
      <c r="J2041" t="str">
        <f t="shared" si="160"/>
        <v>Mon</v>
      </c>
      <c r="K2041">
        <f t="shared" si="161"/>
        <v>16</v>
      </c>
      <c r="L2041" t="str">
        <f t="shared" si="162"/>
        <v>Jan</v>
      </c>
      <c r="M2041">
        <v>13</v>
      </c>
      <c r="N2041">
        <f t="shared" si="158"/>
        <v>3</v>
      </c>
      <c r="O2041" s="5">
        <f t="shared" si="159"/>
        <v>25.95</v>
      </c>
    </row>
    <row r="2042" spans="1:15" x14ac:dyDescent="0.25">
      <c r="A2042">
        <v>2068</v>
      </c>
      <c r="B2042">
        <v>923</v>
      </c>
      <c r="C2042">
        <f>IF(COUNTIF($B$2:B2042,B2042)=1,1,0)</f>
        <v>1</v>
      </c>
      <c r="D2042" s="1">
        <v>44942</v>
      </c>
      <c r="E2042" s="2">
        <v>0.55797453703703703</v>
      </c>
      <c r="F2042">
        <v>129</v>
      </c>
      <c r="G2042" t="str">
        <f>IFERROR(INDEX(menu_items!$B:$B,MATCH(F2042,menu_items!$A:$A,0)),"Unknown value")</f>
        <v>Mushroom Ravioli</v>
      </c>
      <c r="H2042" t="str">
        <f>IFERROR(INDEX(menu_items!$C:$C,MATCH(F2042,menu_items!$A:$A,0)),"Unknown value")</f>
        <v>Italian</v>
      </c>
      <c r="I2042" s="5">
        <f>IFERROR(INDEX(menu_items!$D:$D,MATCH(F2042,menu_items!$A:$A,0)),0)</f>
        <v>15.5</v>
      </c>
      <c r="J2042" t="str">
        <f t="shared" si="160"/>
        <v>Mon</v>
      </c>
      <c r="K2042">
        <f t="shared" si="161"/>
        <v>16</v>
      </c>
      <c r="L2042" t="str">
        <f t="shared" si="162"/>
        <v>Jan</v>
      </c>
      <c r="M2042">
        <v>13</v>
      </c>
      <c r="N2042">
        <f t="shared" si="158"/>
        <v>2</v>
      </c>
      <c r="O2042" s="5">
        <f t="shared" si="159"/>
        <v>33.450000000000003</v>
      </c>
    </row>
    <row r="2043" spans="1:15" x14ac:dyDescent="0.25">
      <c r="A2043">
        <v>2069</v>
      </c>
      <c r="B2043">
        <v>923</v>
      </c>
      <c r="C2043">
        <f>IF(COUNTIF($B$2:B2043,B2043)=1,1,0)</f>
        <v>0</v>
      </c>
      <c r="D2043" s="1">
        <v>44942</v>
      </c>
      <c r="E2043" s="2">
        <v>0.55797453703703703</v>
      </c>
      <c r="F2043">
        <v>131</v>
      </c>
      <c r="G2043" t="str">
        <f>IFERROR(INDEX(menu_items!$B:$B,MATCH(F2043,menu_items!$A:$A,0)),"Unknown value")</f>
        <v>Chicken Parmesan</v>
      </c>
      <c r="H2043" t="str">
        <f>IFERROR(INDEX(menu_items!$C:$C,MATCH(F2043,menu_items!$A:$A,0)),"Unknown value")</f>
        <v>Italian</v>
      </c>
      <c r="I2043" s="5">
        <f>IFERROR(INDEX(menu_items!$D:$D,MATCH(F2043,menu_items!$A:$A,0)),0)</f>
        <v>17.95</v>
      </c>
      <c r="J2043" t="str">
        <f t="shared" si="160"/>
        <v>Mon</v>
      </c>
      <c r="K2043">
        <f t="shared" si="161"/>
        <v>16</v>
      </c>
      <c r="L2043" t="str">
        <f t="shared" si="162"/>
        <v>Jan</v>
      </c>
      <c r="M2043">
        <v>13</v>
      </c>
      <c r="N2043">
        <f t="shared" si="158"/>
        <v>2</v>
      </c>
      <c r="O2043" s="5">
        <f t="shared" si="159"/>
        <v>33.450000000000003</v>
      </c>
    </row>
    <row r="2044" spans="1:15" x14ac:dyDescent="0.25">
      <c r="A2044">
        <v>2070</v>
      </c>
      <c r="B2044">
        <v>924</v>
      </c>
      <c r="C2044">
        <f>IF(COUNTIF($B$2:B2044,B2044)=1,1,0)</f>
        <v>1</v>
      </c>
      <c r="D2044" s="1">
        <v>44942</v>
      </c>
      <c r="E2044" s="2">
        <v>0.56107638888888889</v>
      </c>
      <c r="F2044">
        <v>113</v>
      </c>
      <c r="G2044" t="str">
        <f>IFERROR(INDEX(menu_items!$B:$B,MATCH(F2044,menu_items!$A:$A,0)),"Unknown value")</f>
        <v>Edamame</v>
      </c>
      <c r="H2044" t="str">
        <f>IFERROR(INDEX(menu_items!$C:$C,MATCH(F2044,menu_items!$A:$A,0)),"Unknown value")</f>
        <v>Asian</v>
      </c>
      <c r="I2044" s="5">
        <f>IFERROR(INDEX(menu_items!$D:$D,MATCH(F2044,menu_items!$A:$A,0)),0)</f>
        <v>5</v>
      </c>
      <c r="J2044" t="str">
        <f t="shared" si="160"/>
        <v>Mon</v>
      </c>
      <c r="K2044">
        <f t="shared" si="161"/>
        <v>16</v>
      </c>
      <c r="L2044" t="str">
        <f t="shared" si="162"/>
        <v>Jan</v>
      </c>
      <c r="M2044">
        <v>13</v>
      </c>
      <c r="N2044">
        <f t="shared" si="158"/>
        <v>2</v>
      </c>
      <c r="O2044" s="5">
        <f t="shared" si="159"/>
        <v>12</v>
      </c>
    </row>
    <row r="2045" spans="1:15" x14ac:dyDescent="0.25">
      <c r="A2045">
        <v>2071</v>
      </c>
      <c r="B2045">
        <v>924</v>
      </c>
      <c r="C2045">
        <f>IF(COUNTIF($B$2:B2045,B2045)=1,1,0)</f>
        <v>0</v>
      </c>
      <c r="D2045" s="1">
        <v>44942</v>
      </c>
      <c r="E2045" s="2">
        <v>0.56107638888888889</v>
      </c>
      <c r="F2045">
        <v>105</v>
      </c>
      <c r="G2045" t="str">
        <f>IFERROR(INDEX(menu_items!$B:$B,MATCH(F2045,menu_items!$A:$A,0)),"Unknown value")</f>
        <v>Mac &amp; Cheese</v>
      </c>
      <c r="H2045" t="str">
        <f>IFERROR(INDEX(menu_items!$C:$C,MATCH(F2045,menu_items!$A:$A,0)),"Unknown value")</f>
        <v>American</v>
      </c>
      <c r="I2045" s="5">
        <f>IFERROR(INDEX(menu_items!$D:$D,MATCH(F2045,menu_items!$A:$A,0)),0)</f>
        <v>7</v>
      </c>
      <c r="J2045" t="str">
        <f t="shared" si="160"/>
        <v>Mon</v>
      </c>
      <c r="K2045">
        <f t="shared" si="161"/>
        <v>16</v>
      </c>
      <c r="L2045" t="str">
        <f t="shared" si="162"/>
        <v>Jan</v>
      </c>
      <c r="M2045">
        <v>13</v>
      </c>
      <c r="N2045">
        <f t="shared" si="158"/>
        <v>2</v>
      </c>
      <c r="O2045" s="5">
        <f t="shared" si="159"/>
        <v>12</v>
      </c>
    </row>
    <row r="2046" spans="1:15" x14ac:dyDescent="0.25">
      <c r="A2046">
        <v>2072</v>
      </c>
      <c r="B2046">
        <v>925</v>
      </c>
      <c r="C2046">
        <f>IF(COUNTIF($B$2:B2046,B2046)=1,1,0)</f>
        <v>1</v>
      </c>
      <c r="D2046" s="1">
        <v>44942</v>
      </c>
      <c r="E2046" s="2">
        <v>0.5713773148148148</v>
      </c>
      <c r="F2046">
        <v>132</v>
      </c>
      <c r="G2046" t="str">
        <f>IFERROR(INDEX(menu_items!$B:$B,MATCH(F2046,menu_items!$A:$A,0)),"Unknown value")</f>
        <v>Eggplant Parmesan</v>
      </c>
      <c r="H2046" t="str">
        <f>IFERROR(INDEX(menu_items!$C:$C,MATCH(F2046,menu_items!$A:$A,0)),"Unknown value")</f>
        <v>Italian</v>
      </c>
      <c r="I2046" s="5">
        <f>IFERROR(INDEX(menu_items!$D:$D,MATCH(F2046,menu_items!$A:$A,0)),0)</f>
        <v>16.95</v>
      </c>
      <c r="J2046" t="str">
        <f t="shared" si="160"/>
        <v>Mon</v>
      </c>
      <c r="K2046">
        <f t="shared" si="161"/>
        <v>16</v>
      </c>
      <c r="L2046" t="str">
        <f t="shared" si="162"/>
        <v>Jan</v>
      </c>
      <c r="M2046">
        <v>13</v>
      </c>
      <c r="N2046">
        <f t="shared" si="158"/>
        <v>1</v>
      </c>
      <c r="O2046" s="5">
        <f t="shared" si="159"/>
        <v>16.95</v>
      </c>
    </row>
    <row r="2047" spans="1:15" x14ac:dyDescent="0.25">
      <c r="A2047">
        <v>2073</v>
      </c>
      <c r="B2047">
        <v>926</v>
      </c>
      <c r="C2047">
        <f>IF(COUNTIF($B$2:B2047,B2047)=1,1,0)</f>
        <v>1</v>
      </c>
      <c r="D2047" s="1">
        <v>44942</v>
      </c>
      <c r="E2047" s="2">
        <v>0.5775231481481482</v>
      </c>
      <c r="F2047">
        <v>108</v>
      </c>
      <c r="G2047" t="str">
        <f>IFERROR(INDEX(menu_items!$B:$B,MATCH(F2047,menu_items!$A:$A,0)),"Unknown value")</f>
        <v>Tofu Pad Thai</v>
      </c>
      <c r="H2047" t="str">
        <f>IFERROR(INDEX(menu_items!$C:$C,MATCH(F2047,menu_items!$A:$A,0)),"Unknown value")</f>
        <v>Asian</v>
      </c>
      <c r="I2047" s="5">
        <f>IFERROR(INDEX(menu_items!$D:$D,MATCH(F2047,menu_items!$A:$A,0)),0)</f>
        <v>14.5</v>
      </c>
      <c r="J2047" t="str">
        <f t="shared" si="160"/>
        <v>Mon</v>
      </c>
      <c r="K2047">
        <f t="shared" si="161"/>
        <v>16</v>
      </c>
      <c r="L2047" t="str">
        <f t="shared" si="162"/>
        <v>Jan</v>
      </c>
      <c r="M2047">
        <v>13</v>
      </c>
      <c r="N2047">
        <f t="shared" si="158"/>
        <v>4</v>
      </c>
      <c r="O2047" s="5">
        <f t="shared" si="159"/>
        <v>50.400000000000006</v>
      </c>
    </row>
    <row r="2048" spans="1:15" x14ac:dyDescent="0.25">
      <c r="A2048">
        <v>2074</v>
      </c>
      <c r="B2048">
        <v>926</v>
      </c>
      <c r="C2048">
        <f>IF(COUNTIF($B$2:B2048,B2048)=1,1,0)</f>
        <v>0</v>
      </c>
      <c r="D2048" s="1">
        <v>44942</v>
      </c>
      <c r="E2048" s="2">
        <v>0.5775231481481482</v>
      </c>
      <c r="F2048">
        <v>113</v>
      </c>
      <c r="G2048" t="str">
        <f>IFERROR(INDEX(menu_items!$B:$B,MATCH(F2048,menu_items!$A:$A,0)),"Unknown value")</f>
        <v>Edamame</v>
      </c>
      <c r="H2048" t="str">
        <f>IFERROR(INDEX(menu_items!$C:$C,MATCH(F2048,menu_items!$A:$A,0)),"Unknown value")</f>
        <v>Asian</v>
      </c>
      <c r="I2048" s="5">
        <f>IFERROR(INDEX(menu_items!$D:$D,MATCH(F2048,menu_items!$A:$A,0)),0)</f>
        <v>5</v>
      </c>
      <c r="J2048" t="str">
        <f t="shared" si="160"/>
        <v>Mon</v>
      </c>
      <c r="K2048">
        <f t="shared" si="161"/>
        <v>16</v>
      </c>
      <c r="L2048" t="str">
        <f t="shared" si="162"/>
        <v>Jan</v>
      </c>
      <c r="M2048">
        <v>13</v>
      </c>
      <c r="N2048">
        <f t="shared" si="158"/>
        <v>4</v>
      </c>
      <c r="O2048" s="5">
        <f t="shared" si="159"/>
        <v>50.400000000000006</v>
      </c>
    </row>
    <row r="2049" spans="1:15" x14ac:dyDescent="0.25">
      <c r="A2049">
        <v>2075</v>
      </c>
      <c r="B2049">
        <v>926</v>
      </c>
      <c r="C2049">
        <f>IF(COUNTIF($B$2:B2049,B2049)=1,1,0)</f>
        <v>0</v>
      </c>
      <c r="D2049" s="1">
        <v>44942</v>
      </c>
      <c r="E2049" s="2">
        <v>0.5775231481481482</v>
      </c>
      <c r="F2049">
        <v>120</v>
      </c>
      <c r="G2049" t="str">
        <f>IFERROR(INDEX(menu_items!$B:$B,MATCH(F2049,menu_items!$A:$A,0)),"Unknown value")</f>
        <v>Steak Torta</v>
      </c>
      <c r="H2049" t="str">
        <f>IFERROR(INDEX(menu_items!$C:$C,MATCH(F2049,menu_items!$A:$A,0)),"Unknown value")</f>
        <v>Mexican</v>
      </c>
      <c r="I2049" s="5">
        <f>IFERROR(INDEX(menu_items!$D:$D,MATCH(F2049,menu_items!$A:$A,0)),0)</f>
        <v>13.95</v>
      </c>
      <c r="J2049" t="str">
        <f t="shared" si="160"/>
        <v>Mon</v>
      </c>
      <c r="K2049">
        <f t="shared" si="161"/>
        <v>16</v>
      </c>
      <c r="L2049" t="str">
        <f t="shared" si="162"/>
        <v>Jan</v>
      </c>
      <c r="M2049">
        <v>13</v>
      </c>
      <c r="N2049">
        <f t="shared" si="158"/>
        <v>4</v>
      </c>
      <c r="O2049" s="5">
        <f t="shared" si="159"/>
        <v>50.400000000000006</v>
      </c>
    </row>
    <row r="2050" spans="1:15" x14ac:dyDescent="0.25">
      <c r="A2050">
        <v>2076</v>
      </c>
      <c r="B2050">
        <v>926</v>
      </c>
      <c r="C2050">
        <f>IF(COUNTIF($B$2:B2050,B2050)=1,1,0)</f>
        <v>0</v>
      </c>
      <c r="D2050" s="1">
        <v>44942</v>
      </c>
      <c r="E2050" s="2">
        <v>0.5775231481481482</v>
      </c>
      <c r="F2050">
        <v>132</v>
      </c>
      <c r="G2050" t="str">
        <f>IFERROR(INDEX(menu_items!$B:$B,MATCH(F2050,menu_items!$A:$A,0)),"Unknown value")</f>
        <v>Eggplant Parmesan</v>
      </c>
      <c r="H2050" t="str">
        <f>IFERROR(INDEX(menu_items!$C:$C,MATCH(F2050,menu_items!$A:$A,0)),"Unknown value")</f>
        <v>Italian</v>
      </c>
      <c r="I2050" s="5">
        <f>IFERROR(INDEX(menu_items!$D:$D,MATCH(F2050,menu_items!$A:$A,0)),0)</f>
        <v>16.95</v>
      </c>
      <c r="J2050" t="str">
        <f t="shared" si="160"/>
        <v>Mon</v>
      </c>
      <c r="K2050">
        <f t="shared" si="161"/>
        <v>16</v>
      </c>
      <c r="L2050" t="str">
        <f t="shared" si="162"/>
        <v>Jan</v>
      </c>
      <c r="M2050">
        <v>13</v>
      </c>
      <c r="N2050">
        <f t="shared" ref="N2050:N2113" si="163">COUNTIF($B:$B,B2050)</f>
        <v>4</v>
      </c>
      <c r="O2050" s="5">
        <f t="shared" ref="O2050:O2113" si="164">SUMIF($B:$B,B2050,$I:$I)</f>
        <v>50.400000000000006</v>
      </c>
    </row>
    <row r="2051" spans="1:15" x14ac:dyDescent="0.25">
      <c r="A2051">
        <v>2077</v>
      </c>
      <c r="B2051">
        <v>927</v>
      </c>
      <c r="C2051">
        <f>IF(COUNTIF($B$2:B2051,B2051)=1,1,0)</f>
        <v>1</v>
      </c>
      <c r="D2051" s="1">
        <v>44942</v>
      </c>
      <c r="E2051" s="2">
        <v>0.58288194444444441</v>
      </c>
      <c r="F2051">
        <v>102</v>
      </c>
      <c r="G2051" t="str">
        <f>IFERROR(INDEX(menu_items!$B:$B,MATCH(F2051,menu_items!$A:$A,0)),"Unknown value")</f>
        <v>Cheeseburger</v>
      </c>
      <c r="H2051" t="str">
        <f>IFERROR(INDEX(menu_items!$C:$C,MATCH(F2051,menu_items!$A:$A,0)),"Unknown value")</f>
        <v>American</v>
      </c>
      <c r="I2051" s="5">
        <f>IFERROR(INDEX(menu_items!$D:$D,MATCH(F2051,menu_items!$A:$A,0)),0)</f>
        <v>13.95</v>
      </c>
      <c r="J2051" t="str">
        <f t="shared" si="160"/>
        <v>Mon</v>
      </c>
      <c r="K2051">
        <f t="shared" si="161"/>
        <v>16</v>
      </c>
      <c r="L2051" t="str">
        <f t="shared" si="162"/>
        <v>Jan</v>
      </c>
      <c r="M2051">
        <v>13</v>
      </c>
      <c r="N2051">
        <f t="shared" si="163"/>
        <v>9</v>
      </c>
      <c r="O2051" s="5">
        <f t="shared" si="164"/>
        <v>136.70000000000002</v>
      </c>
    </row>
    <row r="2052" spans="1:15" x14ac:dyDescent="0.25">
      <c r="A2052">
        <v>2078</v>
      </c>
      <c r="B2052">
        <v>927</v>
      </c>
      <c r="C2052">
        <f>IF(COUNTIF($B$2:B2052,B2052)=1,1,0)</f>
        <v>0</v>
      </c>
      <c r="D2052" s="1">
        <v>44942</v>
      </c>
      <c r="E2052" s="2">
        <v>0.58288194444444441</v>
      </c>
      <c r="F2052">
        <v>103</v>
      </c>
      <c r="G2052" t="str">
        <f>IFERROR(INDEX(menu_items!$B:$B,MATCH(F2052,menu_items!$A:$A,0)),"Unknown value")</f>
        <v>Hot Dog</v>
      </c>
      <c r="H2052" t="str">
        <f>IFERROR(INDEX(menu_items!$C:$C,MATCH(F2052,menu_items!$A:$A,0)),"Unknown value")</f>
        <v>American</v>
      </c>
      <c r="I2052" s="5">
        <f>IFERROR(INDEX(menu_items!$D:$D,MATCH(F2052,menu_items!$A:$A,0)),0)</f>
        <v>9</v>
      </c>
      <c r="J2052" t="str">
        <f t="shared" si="160"/>
        <v>Mon</v>
      </c>
      <c r="K2052">
        <f t="shared" si="161"/>
        <v>16</v>
      </c>
      <c r="L2052" t="str">
        <f t="shared" si="162"/>
        <v>Jan</v>
      </c>
      <c r="M2052">
        <v>13</v>
      </c>
      <c r="N2052">
        <f t="shared" si="163"/>
        <v>9</v>
      </c>
      <c r="O2052" s="5">
        <f t="shared" si="164"/>
        <v>136.70000000000002</v>
      </c>
    </row>
    <row r="2053" spans="1:15" x14ac:dyDescent="0.25">
      <c r="A2053">
        <v>2079</v>
      </c>
      <c r="B2053">
        <v>927</v>
      </c>
      <c r="C2053">
        <f>IF(COUNTIF($B$2:B2053,B2053)=1,1,0)</f>
        <v>0</v>
      </c>
      <c r="D2053" s="1">
        <v>44942</v>
      </c>
      <c r="E2053" s="2">
        <v>0.58288194444444441</v>
      </c>
      <c r="F2053">
        <v>108</v>
      </c>
      <c r="G2053" t="str">
        <f>IFERROR(INDEX(menu_items!$B:$B,MATCH(F2053,menu_items!$A:$A,0)),"Unknown value")</f>
        <v>Tofu Pad Thai</v>
      </c>
      <c r="H2053" t="str">
        <f>IFERROR(INDEX(menu_items!$C:$C,MATCH(F2053,menu_items!$A:$A,0)),"Unknown value")</f>
        <v>Asian</v>
      </c>
      <c r="I2053" s="5">
        <f>IFERROR(INDEX(menu_items!$D:$D,MATCH(F2053,menu_items!$A:$A,0)),0)</f>
        <v>14.5</v>
      </c>
      <c r="J2053" t="str">
        <f t="shared" si="160"/>
        <v>Mon</v>
      </c>
      <c r="K2053">
        <f t="shared" si="161"/>
        <v>16</v>
      </c>
      <c r="L2053" t="str">
        <f t="shared" si="162"/>
        <v>Jan</v>
      </c>
      <c r="M2053">
        <v>13</v>
      </c>
      <c r="N2053">
        <f t="shared" si="163"/>
        <v>9</v>
      </c>
      <c r="O2053" s="5">
        <f t="shared" si="164"/>
        <v>136.70000000000002</v>
      </c>
    </row>
    <row r="2054" spans="1:15" x14ac:dyDescent="0.25">
      <c r="A2054">
        <v>2080</v>
      </c>
      <c r="B2054">
        <v>927</v>
      </c>
      <c r="C2054">
        <f>IF(COUNTIF($B$2:B2054,B2054)=1,1,0)</f>
        <v>0</v>
      </c>
      <c r="D2054" s="1">
        <v>44942</v>
      </c>
      <c r="E2054" s="2">
        <v>0.58288194444444441</v>
      </c>
      <c r="F2054">
        <v>125</v>
      </c>
      <c r="G2054" t="str">
        <f>IFERROR(INDEX(menu_items!$B:$B,MATCH(F2054,menu_items!$A:$A,0)),"Unknown value")</f>
        <v>Spaghetti &amp; Meatballs</v>
      </c>
      <c r="H2054" t="str">
        <f>IFERROR(INDEX(menu_items!$C:$C,MATCH(F2054,menu_items!$A:$A,0)),"Unknown value")</f>
        <v>Italian</v>
      </c>
      <c r="I2054" s="5">
        <f>IFERROR(INDEX(menu_items!$D:$D,MATCH(F2054,menu_items!$A:$A,0)),0)</f>
        <v>17.95</v>
      </c>
      <c r="J2054" t="str">
        <f t="shared" si="160"/>
        <v>Mon</v>
      </c>
      <c r="K2054">
        <f t="shared" si="161"/>
        <v>16</v>
      </c>
      <c r="L2054" t="str">
        <f t="shared" si="162"/>
        <v>Jan</v>
      </c>
      <c r="M2054">
        <v>13</v>
      </c>
      <c r="N2054">
        <f t="shared" si="163"/>
        <v>9</v>
      </c>
      <c r="O2054" s="5">
        <f t="shared" si="164"/>
        <v>136.70000000000002</v>
      </c>
    </row>
    <row r="2055" spans="1:15" x14ac:dyDescent="0.25">
      <c r="A2055">
        <v>2081</v>
      </c>
      <c r="B2055">
        <v>927</v>
      </c>
      <c r="C2055">
        <f>IF(COUNTIF($B$2:B2055,B2055)=1,1,0)</f>
        <v>0</v>
      </c>
      <c r="D2055" s="1">
        <v>44942</v>
      </c>
      <c r="E2055" s="2">
        <v>0.58288194444444441</v>
      </c>
      <c r="F2055">
        <v>109</v>
      </c>
      <c r="G2055" t="str">
        <f>IFERROR(INDEX(menu_items!$B:$B,MATCH(F2055,menu_items!$A:$A,0)),"Unknown value")</f>
        <v>Korean Beef Bowl</v>
      </c>
      <c r="H2055" t="str">
        <f>IFERROR(INDEX(menu_items!$C:$C,MATCH(F2055,menu_items!$A:$A,0)),"Unknown value")</f>
        <v>Asian</v>
      </c>
      <c r="I2055" s="5">
        <f>IFERROR(INDEX(menu_items!$D:$D,MATCH(F2055,menu_items!$A:$A,0)),0)</f>
        <v>17.95</v>
      </c>
      <c r="J2055" t="str">
        <f t="shared" si="160"/>
        <v>Mon</v>
      </c>
      <c r="K2055">
        <f t="shared" si="161"/>
        <v>16</v>
      </c>
      <c r="L2055" t="str">
        <f t="shared" si="162"/>
        <v>Jan</v>
      </c>
      <c r="M2055">
        <v>13</v>
      </c>
      <c r="N2055">
        <f t="shared" si="163"/>
        <v>9</v>
      </c>
      <c r="O2055" s="5">
        <f t="shared" si="164"/>
        <v>136.70000000000002</v>
      </c>
    </row>
    <row r="2056" spans="1:15" x14ac:dyDescent="0.25">
      <c r="A2056">
        <v>2082</v>
      </c>
      <c r="B2056">
        <v>927</v>
      </c>
      <c r="C2056">
        <f>IF(COUNTIF($B$2:B2056,B2056)=1,1,0)</f>
        <v>0</v>
      </c>
      <c r="D2056" s="1">
        <v>44942</v>
      </c>
      <c r="E2056" s="2">
        <v>0.58288194444444441</v>
      </c>
      <c r="F2056">
        <v>110</v>
      </c>
      <c r="G2056" t="str">
        <f>IFERROR(INDEX(menu_items!$B:$B,MATCH(F2056,menu_items!$A:$A,0)),"Unknown value")</f>
        <v>Pork Ramen</v>
      </c>
      <c r="H2056" t="str">
        <f>IFERROR(INDEX(menu_items!$C:$C,MATCH(F2056,menu_items!$A:$A,0)),"Unknown value")</f>
        <v>Asian</v>
      </c>
      <c r="I2056" s="5">
        <f>IFERROR(INDEX(menu_items!$D:$D,MATCH(F2056,menu_items!$A:$A,0)),0)</f>
        <v>17.95</v>
      </c>
      <c r="J2056" t="str">
        <f t="shared" si="160"/>
        <v>Mon</v>
      </c>
      <c r="K2056">
        <f t="shared" si="161"/>
        <v>16</v>
      </c>
      <c r="L2056" t="str">
        <f t="shared" si="162"/>
        <v>Jan</v>
      </c>
      <c r="M2056">
        <v>13</v>
      </c>
      <c r="N2056">
        <f t="shared" si="163"/>
        <v>9</v>
      </c>
      <c r="O2056" s="5">
        <f t="shared" si="164"/>
        <v>136.70000000000002</v>
      </c>
    </row>
    <row r="2057" spans="1:15" x14ac:dyDescent="0.25">
      <c r="A2057">
        <v>2083</v>
      </c>
      <c r="B2057">
        <v>927</v>
      </c>
      <c r="C2057">
        <f>IF(COUNTIF($B$2:B2057,B2057)=1,1,0)</f>
        <v>0</v>
      </c>
      <c r="D2057" s="1">
        <v>44942</v>
      </c>
      <c r="E2057" s="2">
        <v>0.58288194444444441</v>
      </c>
      <c r="F2057">
        <v>129</v>
      </c>
      <c r="G2057" t="str">
        <f>IFERROR(INDEX(menu_items!$B:$B,MATCH(F2057,menu_items!$A:$A,0)),"Unknown value")</f>
        <v>Mushroom Ravioli</v>
      </c>
      <c r="H2057" t="str">
        <f>IFERROR(INDEX(menu_items!$C:$C,MATCH(F2057,menu_items!$A:$A,0)),"Unknown value")</f>
        <v>Italian</v>
      </c>
      <c r="I2057" s="5">
        <f>IFERROR(INDEX(menu_items!$D:$D,MATCH(F2057,menu_items!$A:$A,0)),0)</f>
        <v>15.5</v>
      </c>
      <c r="J2057" t="str">
        <f t="shared" si="160"/>
        <v>Mon</v>
      </c>
      <c r="K2057">
        <f t="shared" si="161"/>
        <v>16</v>
      </c>
      <c r="L2057" t="str">
        <f t="shared" si="162"/>
        <v>Jan</v>
      </c>
      <c r="M2057">
        <v>13</v>
      </c>
      <c r="N2057">
        <f t="shared" si="163"/>
        <v>9</v>
      </c>
      <c r="O2057" s="5">
        <f t="shared" si="164"/>
        <v>136.70000000000002</v>
      </c>
    </row>
    <row r="2058" spans="1:15" x14ac:dyDescent="0.25">
      <c r="A2058">
        <v>2084</v>
      </c>
      <c r="B2058">
        <v>927</v>
      </c>
      <c r="C2058">
        <f>IF(COUNTIF($B$2:B2058,B2058)=1,1,0)</f>
        <v>0</v>
      </c>
      <c r="D2058" s="1">
        <v>44942</v>
      </c>
      <c r="E2058" s="2">
        <v>0.58288194444444441</v>
      </c>
      <c r="F2058">
        <v>111</v>
      </c>
      <c r="G2058" t="str">
        <f>IFERROR(INDEX(menu_items!$B:$B,MATCH(F2058,menu_items!$A:$A,0)),"Unknown value")</f>
        <v>California Roll</v>
      </c>
      <c r="H2058" t="str">
        <f>IFERROR(INDEX(menu_items!$C:$C,MATCH(F2058,menu_items!$A:$A,0)),"Unknown value")</f>
        <v>Asian</v>
      </c>
      <c r="I2058" s="5">
        <f>IFERROR(INDEX(menu_items!$D:$D,MATCH(F2058,menu_items!$A:$A,0)),0)</f>
        <v>11.95</v>
      </c>
      <c r="J2058" t="str">
        <f t="shared" si="160"/>
        <v>Mon</v>
      </c>
      <c r="K2058">
        <f t="shared" si="161"/>
        <v>16</v>
      </c>
      <c r="L2058" t="str">
        <f t="shared" si="162"/>
        <v>Jan</v>
      </c>
      <c r="M2058">
        <v>13</v>
      </c>
      <c r="N2058">
        <f t="shared" si="163"/>
        <v>9</v>
      </c>
      <c r="O2058" s="5">
        <f t="shared" si="164"/>
        <v>136.70000000000002</v>
      </c>
    </row>
    <row r="2059" spans="1:15" x14ac:dyDescent="0.25">
      <c r="A2059">
        <v>2085</v>
      </c>
      <c r="B2059">
        <v>927</v>
      </c>
      <c r="C2059">
        <f>IF(COUNTIF($B$2:B2059,B2059)=1,1,0)</f>
        <v>0</v>
      </c>
      <c r="D2059" s="1">
        <v>44942</v>
      </c>
      <c r="E2059" s="2">
        <v>0.58288194444444441</v>
      </c>
      <c r="F2059">
        <v>131</v>
      </c>
      <c r="G2059" t="str">
        <f>IFERROR(INDEX(menu_items!$B:$B,MATCH(F2059,menu_items!$A:$A,0)),"Unknown value")</f>
        <v>Chicken Parmesan</v>
      </c>
      <c r="H2059" t="str">
        <f>IFERROR(INDEX(menu_items!$C:$C,MATCH(F2059,menu_items!$A:$A,0)),"Unknown value")</f>
        <v>Italian</v>
      </c>
      <c r="I2059" s="5">
        <f>IFERROR(INDEX(menu_items!$D:$D,MATCH(F2059,menu_items!$A:$A,0)),0)</f>
        <v>17.95</v>
      </c>
      <c r="J2059" t="str">
        <f t="shared" si="160"/>
        <v>Mon</v>
      </c>
      <c r="K2059">
        <f t="shared" si="161"/>
        <v>16</v>
      </c>
      <c r="L2059" t="str">
        <f t="shared" si="162"/>
        <v>Jan</v>
      </c>
      <c r="M2059">
        <v>13</v>
      </c>
      <c r="N2059">
        <f t="shared" si="163"/>
        <v>9</v>
      </c>
      <c r="O2059" s="5">
        <f t="shared" si="164"/>
        <v>136.70000000000002</v>
      </c>
    </row>
    <row r="2060" spans="1:15" x14ac:dyDescent="0.25">
      <c r="A2060">
        <v>2086</v>
      </c>
      <c r="B2060">
        <v>928</v>
      </c>
      <c r="C2060">
        <f>IF(COUNTIF($B$2:B2060,B2060)=1,1,0)</f>
        <v>1</v>
      </c>
      <c r="D2060" s="1">
        <v>44942</v>
      </c>
      <c r="E2060" s="2">
        <v>0.59351851851851856</v>
      </c>
      <c r="F2060">
        <v>102</v>
      </c>
      <c r="G2060" t="str">
        <f>IFERROR(INDEX(menu_items!$B:$B,MATCH(F2060,menu_items!$A:$A,0)),"Unknown value")</f>
        <v>Cheeseburger</v>
      </c>
      <c r="H2060" t="str">
        <f>IFERROR(INDEX(menu_items!$C:$C,MATCH(F2060,menu_items!$A:$A,0)),"Unknown value")</f>
        <v>American</v>
      </c>
      <c r="I2060" s="5">
        <f>IFERROR(INDEX(menu_items!$D:$D,MATCH(F2060,menu_items!$A:$A,0)),0)</f>
        <v>13.95</v>
      </c>
      <c r="J2060" t="str">
        <f t="shared" si="160"/>
        <v>Mon</v>
      </c>
      <c r="K2060">
        <f t="shared" si="161"/>
        <v>16</v>
      </c>
      <c r="L2060" t="str">
        <f t="shared" si="162"/>
        <v>Jan</v>
      </c>
      <c r="M2060">
        <v>14</v>
      </c>
      <c r="N2060">
        <f t="shared" si="163"/>
        <v>2</v>
      </c>
      <c r="O2060" s="5">
        <f t="shared" si="164"/>
        <v>20.95</v>
      </c>
    </row>
    <row r="2061" spans="1:15" x14ac:dyDescent="0.25">
      <c r="A2061">
        <v>2087</v>
      </c>
      <c r="B2061">
        <v>928</v>
      </c>
      <c r="C2061">
        <f>IF(COUNTIF($B$2:B2061,B2061)=1,1,0)</f>
        <v>0</v>
      </c>
      <c r="D2061" s="1">
        <v>44942</v>
      </c>
      <c r="E2061" s="2">
        <v>0.59351851851851856</v>
      </c>
      <c r="F2061">
        <v>106</v>
      </c>
      <c r="G2061" t="str">
        <f>IFERROR(INDEX(menu_items!$B:$B,MATCH(F2061,menu_items!$A:$A,0)),"Unknown value")</f>
        <v>French Fries</v>
      </c>
      <c r="H2061" t="str">
        <f>IFERROR(INDEX(menu_items!$C:$C,MATCH(F2061,menu_items!$A:$A,0)),"Unknown value")</f>
        <v>American</v>
      </c>
      <c r="I2061" s="5">
        <f>IFERROR(INDEX(menu_items!$D:$D,MATCH(F2061,menu_items!$A:$A,0)),0)</f>
        <v>7</v>
      </c>
      <c r="J2061" t="str">
        <f t="shared" si="160"/>
        <v>Mon</v>
      </c>
      <c r="K2061">
        <f t="shared" si="161"/>
        <v>16</v>
      </c>
      <c r="L2061" t="str">
        <f t="shared" si="162"/>
        <v>Jan</v>
      </c>
      <c r="M2061">
        <v>14</v>
      </c>
      <c r="N2061">
        <f t="shared" si="163"/>
        <v>2</v>
      </c>
      <c r="O2061" s="5">
        <f t="shared" si="164"/>
        <v>20.95</v>
      </c>
    </row>
    <row r="2062" spans="1:15" x14ac:dyDescent="0.25">
      <c r="A2062">
        <v>2088</v>
      </c>
      <c r="B2062">
        <v>929</v>
      </c>
      <c r="C2062">
        <f>IF(COUNTIF($B$2:B2062,B2062)=1,1,0)</f>
        <v>1</v>
      </c>
      <c r="D2062" s="1">
        <v>44942</v>
      </c>
      <c r="E2062" s="2">
        <v>0.60052083333333328</v>
      </c>
      <c r="F2062">
        <v>124</v>
      </c>
      <c r="G2062" t="str">
        <f>IFERROR(INDEX(menu_items!$B:$B,MATCH(F2062,menu_items!$A:$A,0)),"Unknown value")</f>
        <v>Spaghetti</v>
      </c>
      <c r="H2062" t="str">
        <f>IFERROR(INDEX(menu_items!$C:$C,MATCH(F2062,menu_items!$A:$A,0)),"Unknown value")</f>
        <v>Italian</v>
      </c>
      <c r="I2062" s="5">
        <f>IFERROR(INDEX(menu_items!$D:$D,MATCH(F2062,menu_items!$A:$A,0)),0)</f>
        <v>14.5</v>
      </c>
      <c r="J2062" t="str">
        <f t="shared" si="160"/>
        <v>Mon</v>
      </c>
      <c r="K2062">
        <f t="shared" si="161"/>
        <v>16</v>
      </c>
      <c r="L2062" t="str">
        <f t="shared" si="162"/>
        <v>Jan</v>
      </c>
      <c r="M2062">
        <v>14</v>
      </c>
      <c r="N2062">
        <f t="shared" si="163"/>
        <v>1</v>
      </c>
      <c r="O2062" s="5">
        <f t="shared" si="164"/>
        <v>14.5</v>
      </c>
    </row>
    <row r="2063" spans="1:15" x14ac:dyDescent="0.25">
      <c r="A2063">
        <v>2089</v>
      </c>
      <c r="B2063">
        <v>930</v>
      </c>
      <c r="C2063">
        <f>IF(COUNTIF($B$2:B2063,B2063)=1,1,0)</f>
        <v>1</v>
      </c>
      <c r="D2063" s="1">
        <v>44942</v>
      </c>
      <c r="E2063" s="2">
        <v>0.62512731481481476</v>
      </c>
      <c r="F2063">
        <v>110</v>
      </c>
      <c r="G2063" t="str">
        <f>IFERROR(INDEX(menu_items!$B:$B,MATCH(F2063,menu_items!$A:$A,0)),"Unknown value")</f>
        <v>Pork Ramen</v>
      </c>
      <c r="H2063" t="str">
        <f>IFERROR(INDEX(menu_items!$C:$C,MATCH(F2063,menu_items!$A:$A,0)),"Unknown value")</f>
        <v>Asian</v>
      </c>
      <c r="I2063" s="5">
        <f>IFERROR(INDEX(menu_items!$D:$D,MATCH(F2063,menu_items!$A:$A,0)),0)</f>
        <v>17.95</v>
      </c>
      <c r="J2063" t="str">
        <f t="shared" si="160"/>
        <v>Mon</v>
      </c>
      <c r="K2063">
        <f t="shared" si="161"/>
        <v>16</v>
      </c>
      <c r="L2063" t="str">
        <f t="shared" si="162"/>
        <v>Jan</v>
      </c>
      <c r="M2063">
        <v>15</v>
      </c>
      <c r="N2063">
        <f t="shared" si="163"/>
        <v>3</v>
      </c>
      <c r="O2063" s="5">
        <f t="shared" si="164"/>
        <v>44.849999999999994</v>
      </c>
    </row>
    <row r="2064" spans="1:15" x14ac:dyDescent="0.25">
      <c r="A2064">
        <v>2090</v>
      </c>
      <c r="B2064">
        <v>930</v>
      </c>
      <c r="C2064">
        <f>IF(COUNTIF($B$2:B2064,B2064)=1,1,0)</f>
        <v>0</v>
      </c>
      <c r="D2064" s="1">
        <v>44942</v>
      </c>
      <c r="E2064" s="2">
        <v>0.62512731481481476</v>
      </c>
      <c r="F2064">
        <v>111</v>
      </c>
      <c r="G2064" t="str">
        <f>IFERROR(INDEX(menu_items!$B:$B,MATCH(F2064,menu_items!$A:$A,0)),"Unknown value")</f>
        <v>California Roll</v>
      </c>
      <c r="H2064" t="str">
        <f>IFERROR(INDEX(menu_items!$C:$C,MATCH(F2064,menu_items!$A:$A,0)),"Unknown value")</f>
        <v>Asian</v>
      </c>
      <c r="I2064" s="5">
        <f>IFERROR(INDEX(menu_items!$D:$D,MATCH(F2064,menu_items!$A:$A,0)),0)</f>
        <v>11.95</v>
      </c>
      <c r="J2064" t="str">
        <f t="shared" si="160"/>
        <v>Mon</v>
      </c>
      <c r="K2064">
        <f t="shared" si="161"/>
        <v>16</v>
      </c>
      <c r="L2064" t="str">
        <f t="shared" si="162"/>
        <v>Jan</v>
      </c>
      <c r="M2064">
        <v>15</v>
      </c>
      <c r="N2064">
        <f t="shared" si="163"/>
        <v>3</v>
      </c>
      <c r="O2064" s="5">
        <f t="shared" si="164"/>
        <v>44.849999999999994</v>
      </c>
    </row>
    <row r="2065" spans="1:15" x14ac:dyDescent="0.25">
      <c r="A2065">
        <v>2091</v>
      </c>
      <c r="B2065">
        <v>930</v>
      </c>
      <c r="C2065">
        <f>IF(COUNTIF($B$2:B2065,B2065)=1,1,0)</f>
        <v>0</v>
      </c>
      <c r="D2065" s="1">
        <v>44942</v>
      </c>
      <c r="E2065" s="2">
        <v>0.62512731481481476</v>
      </c>
      <c r="F2065">
        <v>112</v>
      </c>
      <c r="G2065" t="str">
        <f>IFERROR(INDEX(menu_items!$B:$B,MATCH(F2065,menu_items!$A:$A,0)),"Unknown value")</f>
        <v>Salmon Roll</v>
      </c>
      <c r="H2065" t="str">
        <f>IFERROR(INDEX(menu_items!$C:$C,MATCH(F2065,menu_items!$A:$A,0)),"Unknown value")</f>
        <v>Asian</v>
      </c>
      <c r="I2065" s="5">
        <f>IFERROR(INDEX(menu_items!$D:$D,MATCH(F2065,menu_items!$A:$A,0)),0)</f>
        <v>14.95</v>
      </c>
      <c r="J2065" t="str">
        <f t="shared" si="160"/>
        <v>Mon</v>
      </c>
      <c r="K2065">
        <f t="shared" si="161"/>
        <v>16</v>
      </c>
      <c r="L2065" t="str">
        <f t="shared" si="162"/>
        <v>Jan</v>
      </c>
      <c r="M2065">
        <v>15</v>
      </c>
      <c r="N2065">
        <f t="shared" si="163"/>
        <v>3</v>
      </c>
      <c r="O2065" s="5">
        <f t="shared" si="164"/>
        <v>44.849999999999994</v>
      </c>
    </row>
    <row r="2066" spans="1:15" x14ac:dyDescent="0.25">
      <c r="A2066">
        <v>2092</v>
      </c>
      <c r="B2066">
        <v>931</v>
      </c>
      <c r="C2066">
        <f>IF(COUNTIF($B$2:B2066,B2066)=1,1,0)</f>
        <v>1</v>
      </c>
      <c r="D2066" s="1">
        <v>44942</v>
      </c>
      <c r="E2066" s="2">
        <v>0.64402777777777775</v>
      </c>
      <c r="F2066">
        <v>101</v>
      </c>
      <c r="G2066" t="str">
        <f>IFERROR(INDEX(menu_items!$B:$B,MATCH(F2066,menu_items!$A:$A,0)),"Unknown value")</f>
        <v>Hamburger</v>
      </c>
      <c r="H2066" t="str">
        <f>IFERROR(INDEX(menu_items!$C:$C,MATCH(F2066,menu_items!$A:$A,0)),"Unknown value")</f>
        <v>American</v>
      </c>
      <c r="I2066" s="5">
        <f>IFERROR(INDEX(menu_items!$D:$D,MATCH(F2066,menu_items!$A:$A,0)),0)</f>
        <v>12.95</v>
      </c>
      <c r="J2066" t="str">
        <f t="shared" si="160"/>
        <v>Mon</v>
      </c>
      <c r="K2066">
        <f t="shared" si="161"/>
        <v>16</v>
      </c>
      <c r="L2066" t="str">
        <f t="shared" si="162"/>
        <v>Jan</v>
      </c>
      <c r="M2066">
        <v>15</v>
      </c>
      <c r="N2066">
        <f t="shared" si="163"/>
        <v>3</v>
      </c>
      <c r="O2066" s="5">
        <f t="shared" si="164"/>
        <v>42.4</v>
      </c>
    </row>
    <row r="2067" spans="1:15" x14ac:dyDescent="0.25">
      <c r="A2067">
        <v>2093</v>
      </c>
      <c r="B2067">
        <v>931</v>
      </c>
      <c r="C2067">
        <f>IF(COUNTIF($B$2:B2067,B2067)=1,1,0)</f>
        <v>0</v>
      </c>
      <c r="D2067" s="1">
        <v>44942</v>
      </c>
      <c r="E2067" s="2">
        <v>0.64402777777777775</v>
      </c>
      <c r="F2067">
        <v>124</v>
      </c>
      <c r="G2067" t="str">
        <f>IFERROR(INDEX(menu_items!$B:$B,MATCH(F2067,menu_items!$A:$A,0)),"Unknown value")</f>
        <v>Spaghetti</v>
      </c>
      <c r="H2067" t="str">
        <f>IFERROR(INDEX(menu_items!$C:$C,MATCH(F2067,menu_items!$A:$A,0)),"Unknown value")</f>
        <v>Italian</v>
      </c>
      <c r="I2067" s="5">
        <f>IFERROR(INDEX(menu_items!$D:$D,MATCH(F2067,menu_items!$A:$A,0)),0)</f>
        <v>14.5</v>
      </c>
      <c r="J2067" t="str">
        <f t="shared" si="160"/>
        <v>Mon</v>
      </c>
      <c r="K2067">
        <f t="shared" si="161"/>
        <v>16</v>
      </c>
      <c r="L2067" t="str">
        <f t="shared" si="162"/>
        <v>Jan</v>
      </c>
      <c r="M2067">
        <v>15</v>
      </c>
      <c r="N2067">
        <f t="shared" si="163"/>
        <v>3</v>
      </c>
      <c r="O2067" s="5">
        <f t="shared" si="164"/>
        <v>42.4</v>
      </c>
    </row>
    <row r="2068" spans="1:15" x14ac:dyDescent="0.25">
      <c r="A2068">
        <v>2094</v>
      </c>
      <c r="B2068">
        <v>931</v>
      </c>
      <c r="C2068">
        <f>IF(COUNTIF($B$2:B2068,B2068)=1,1,0)</f>
        <v>0</v>
      </c>
      <c r="D2068" s="1">
        <v>44942</v>
      </c>
      <c r="E2068" s="2">
        <v>0.64402777777777775</v>
      </c>
      <c r="F2068">
        <v>118</v>
      </c>
      <c r="G2068" t="str">
        <f>IFERROR(INDEX(menu_items!$B:$B,MATCH(F2068,menu_items!$A:$A,0)),"Unknown value")</f>
        <v>Steak Burrito</v>
      </c>
      <c r="H2068" t="str">
        <f>IFERROR(INDEX(menu_items!$C:$C,MATCH(F2068,menu_items!$A:$A,0)),"Unknown value")</f>
        <v>Mexican</v>
      </c>
      <c r="I2068" s="5">
        <f>IFERROR(INDEX(menu_items!$D:$D,MATCH(F2068,menu_items!$A:$A,0)),0)</f>
        <v>14.95</v>
      </c>
      <c r="J2068" t="str">
        <f t="shared" si="160"/>
        <v>Mon</v>
      </c>
      <c r="K2068">
        <f t="shared" si="161"/>
        <v>16</v>
      </c>
      <c r="L2068" t="str">
        <f t="shared" si="162"/>
        <v>Jan</v>
      </c>
      <c r="M2068">
        <v>15</v>
      </c>
      <c r="N2068">
        <f t="shared" si="163"/>
        <v>3</v>
      </c>
      <c r="O2068" s="5">
        <f t="shared" si="164"/>
        <v>42.4</v>
      </c>
    </row>
    <row r="2069" spans="1:15" x14ac:dyDescent="0.25">
      <c r="A2069">
        <v>2095</v>
      </c>
      <c r="B2069">
        <v>932</v>
      </c>
      <c r="C2069">
        <f>IF(COUNTIF($B$2:B2069,B2069)=1,1,0)</f>
        <v>1</v>
      </c>
      <c r="D2069" s="1">
        <v>44942</v>
      </c>
      <c r="E2069" s="2">
        <v>0.6481365740740741</v>
      </c>
      <c r="F2069">
        <v>116</v>
      </c>
      <c r="G2069" t="str">
        <f>IFERROR(INDEX(menu_items!$B:$B,MATCH(F2069,menu_items!$A:$A,0)),"Unknown value")</f>
        <v>Steak Tacos</v>
      </c>
      <c r="H2069" t="str">
        <f>IFERROR(INDEX(menu_items!$C:$C,MATCH(F2069,menu_items!$A:$A,0)),"Unknown value")</f>
        <v>Mexican</v>
      </c>
      <c r="I2069" s="5">
        <f>IFERROR(INDEX(menu_items!$D:$D,MATCH(F2069,menu_items!$A:$A,0)),0)</f>
        <v>13.95</v>
      </c>
      <c r="J2069" t="str">
        <f t="shared" si="160"/>
        <v>Mon</v>
      </c>
      <c r="K2069">
        <f t="shared" si="161"/>
        <v>16</v>
      </c>
      <c r="L2069" t="str">
        <f t="shared" si="162"/>
        <v>Jan</v>
      </c>
      <c r="M2069">
        <v>15</v>
      </c>
      <c r="N2069">
        <f t="shared" si="163"/>
        <v>2</v>
      </c>
      <c r="O2069" s="5">
        <f t="shared" si="164"/>
        <v>20.95</v>
      </c>
    </row>
    <row r="2070" spans="1:15" x14ac:dyDescent="0.25">
      <c r="A2070">
        <v>2096</v>
      </c>
      <c r="B2070">
        <v>932</v>
      </c>
      <c r="C2070">
        <f>IF(COUNTIF($B$2:B2070,B2070)=1,1,0)</f>
        <v>0</v>
      </c>
      <c r="D2070" s="1">
        <v>44942</v>
      </c>
      <c r="E2070" s="2">
        <v>0.6481365740740741</v>
      </c>
      <c r="F2070">
        <v>106</v>
      </c>
      <c r="G2070" t="str">
        <f>IFERROR(INDEX(menu_items!$B:$B,MATCH(F2070,menu_items!$A:$A,0)),"Unknown value")</f>
        <v>French Fries</v>
      </c>
      <c r="H2070" t="str">
        <f>IFERROR(INDEX(menu_items!$C:$C,MATCH(F2070,menu_items!$A:$A,0)),"Unknown value")</f>
        <v>American</v>
      </c>
      <c r="I2070" s="5">
        <f>IFERROR(INDEX(menu_items!$D:$D,MATCH(F2070,menu_items!$A:$A,0)),0)</f>
        <v>7</v>
      </c>
      <c r="J2070" t="str">
        <f t="shared" si="160"/>
        <v>Mon</v>
      </c>
      <c r="K2070">
        <f t="shared" si="161"/>
        <v>16</v>
      </c>
      <c r="L2070" t="str">
        <f t="shared" si="162"/>
        <v>Jan</v>
      </c>
      <c r="M2070">
        <v>15</v>
      </c>
      <c r="N2070">
        <f t="shared" si="163"/>
        <v>2</v>
      </c>
      <c r="O2070" s="5">
        <f t="shared" si="164"/>
        <v>20.95</v>
      </c>
    </row>
    <row r="2071" spans="1:15" x14ac:dyDescent="0.25">
      <c r="A2071">
        <v>2097</v>
      </c>
      <c r="B2071">
        <v>933</v>
      </c>
      <c r="C2071">
        <f>IF(COUNTIF($B$2:B2071,B2071)=1,1,0)</f>
        <v>1</v>
      </c>
      <c r="D2071" s="1">
        <v>44942</v>
      </c>
      <c r="E2071" s="2">
        <v>0.65908564814814818</v>
      </c>
      <c r="F2071">
        <v>124</v>
      </c>
      <c r="G2071" t="str">
        <f>IFERROR(INDEX(menu_items!$B:$B,MATCH(F2071,menu_items!$A:$A,0)),"Unknown value")</f>
        <v>Spaghetti</v>
      </c>
      <c r="H2071" t="str">
        <f>IFERROR(INDEX(menu_items!$C:$C,MATCH(F2071,menu_items!$A:$A,0)),"Unknown value")</f>
        <v>Italian</v>
      </c>
      <c r="I2071" s="5">
        <f>IFERROR(INDEX(menu_items!$D:$D,MATCH(F2071,menu_items!$A:$A,0)),0)</f>
        <v>14.5</v>
      </c>
      <c r="J2071" t="str">
        <f t="shared" si="160"/>
        <v>Mon</v>
      </c>
      <c r="K2071">
        <f t="shared" si="161"/>
        <v>16</v>
      </c>
      <c r="L2071" t="str">
        <f t="shared" si="162"/>
        <v>Jan</v>
      </c>
      <c r="M2071">
        <v>15</v>
      </c>
      <c r="N2071">
        <f t="shared" si="163"/>
        <v>1</v>
      </c>
      <c r="O2071" s="5">
        <f t="shared" si="164"/>
        <v>14.5</v>
      </c>
    </row>
    <row r="2072" spans="1:15" x14ac:dyDescent="0.25">
      <c r="A2072">
        <v>2098</v>
      </c>
      <c r="B2072">
        <v>934</v>
      </c>
      <c r="C2072">
        <f>IF(COUNTIF($B$2:B2072,B2072)=1,1,0)</f>
        <v>1</v>
      </c>
      <c r="D2072" s="1">
        <v>44942</v>
      </c>
      <c r="E2072" s="2">
        <v>0.66347222222222224</v>
      </c>
      <c r="F2072">
        <v>106</v>
      </c>
      <c r="G2072" t="str">
        <f>IFERROR(INDEX(menu_items!$B:$B,MATCH(F2072,menu_items!$A:$A,0)),"Unknown value")</f>
        <v>French Fries</v>
      </c>
      <c r="H2072" t="str">
        <f>IFERROR(INDEX(menu_items!$C:$C,MATCH(F2072,menu_items!$A:$A,0)),"Unknown value")</f>
        <v>American</v>
      </c>
      <c r="I2072" s="5">
        <f>IFERROR(INDEX(menu_items!$D:$D,MATCH(F2072,menu_items!$A:$A,0)),0)</f>
        <v>7</v>
      </c>
      <c r="J2072" t="str">
        <f t="shared" si="160"/>
        <v>Mon</v>
      </c>
      <c r="K2072">
        <f t="shared" si="161"/>
        <v>16</v>
      </c>
      <c r="L2072" t="str">
        <f t="shared" si="162"/>
        <v>Jan</v>
      </c>
      <c r="M2072">
        <v>15</v>
      </c>
      <c r="N2072">
        <f t="shared" si="163"/>
        <v>1</v>
      </c>
      <c r="O2072" s="5">
        <f t="shared" si="164"/>
        <v>7</v>
      </c>
    </row>
    <row r="2073" spans="1:15" x14ac:dyDescent="0.25">
      <c r="A2073">
        <v>2099</v>
      </c>
      <c r="B2073">
        <v>935</v>
      </c>
      <c r="C2073">
        <f>IF(COUNTIF($B$2:B2073,B2073)=1,1,0)</f>
        <v>1</v>
      </c>
      <c r="D2073" s="1">
        <v>44942</v>
      </c>
      <c r="E2073" s="2">
        <v>0.67707175925925922</v>
      </c>
      <c r="F2073">
        <v>107</v>
      </c>
      <c r="G2073" t="str">
        <f>IFERROR(INDEX(menu_items!$B:$B,MATCH(F2073,menu_items!$A:$A,0)),"Unknown value")</f>
        <v>Orange Chicken</v>
      </c>
      <c r="H2073" t="str">
        <f>IFERROR(INDEX(menu_items!$C:$C,MATCH(F2073,menu_items!$A:$A,0)),"Unknown value")</f>
        <v>Asian</v>
      </c>
      <c r="I2073" s="5">
        <f>IFERROR(INDEX(menu_items!$D:$D,MATCH(F2073,menu_items!$A:$A,0)),0)</f>
        <v>16.5</v>
      </c>
      <c r="J2073" t="str">
        <f t="shared" si="160"/>
        <v>Mon</v>
      </c>
      <c r="K2073">
        <f t="shared" si="161"/>
        <v>16</v>
      </c>
      <c r="L2073" t="str">
        <f t="shared" si="162"/>
        <v>Jan</v>
      </c>
      <c r="M2073">
        <v>16</v>
      </c>
      <c r="N2073">
        <f t="shared" si="163"/>
        <v>4</v>
      </c>
      <c r="O2073" s="5">
        <f t="shared" si="164"/>
        <v>50.45</v>
      </c>
    </row>
    <row r="2074" spans="1:15" x14ac:dyDescent="0.25">
      <c r="A2074">
        <v>2100</v>
      </c>
      <c r="B2074">
        <v>935</v>
      </c>
      <c r="C2074">
        <f>IF(COUNTIF($B$2:B2074,B2074)=1,1,0)</f>
        <v>0</v>
      </c>
      <c r="D2074" s="1">
        <v>44942</v>
      </c>
      <c r="E2074" s="2">
        <v>0.67707175925925922</v>
      </c>
      <c r="F2074">
        <v>122</v>
      </c>
      <c r="G2074" t="str">
        <f>IFERROR(INDEX(menu_items!$B:$B,MATCH(F2074,menu_items!$A:$A,0)),"Unknown value")</f>
        <v>Chips &amp; Salsa</v>
      </c>
      <c r="H2074" t="str">
        <f>IFERROR(INDEX(menu_items!$C:$C,MATCH(F2074,menu_items!$A:$A,0)),"Unknown value")</f>
        <v>Mexican</v>
      </c>
      <c r="I2074" s="5">
        <f>IFERROR(INDEX(menu_items!$D:$D,MATCH(F2074,menu_items!$A:$A,0)),0)</f>
        <v>7</v>
      </c>
      <c r="J2074" t="str">
        <f t="shared" si="160"/>
        <v>Mon</v>
      </c>
      <c r="K2074">
        <f t="shared" si="161"/>
        <v>16</v>
      </c>
      <c r="L2074" t="str">
        <f t="shared" si="162"/>
        <v>Jan</v>
      </c>
      <c r="M2074">
        <v>16</v>
      </c>
      <c r="N2074">
        <f t="shared" si="163"/>
        <v>4</v>
      </c>
      <c r="O2074" s="5">
        <f t="shared" si="164"/>
        <v>50.45</v>
      </c>
    </row>
    <row r="2075" spans="1:15" x14ac:dyDescent="0.25">
      <c r="A2075">
        <v>2101</v>
      </c>
      <c r="B2075">
        <v>935</v>
      </c>
      <c r="C2075">
        <f>IF(COUNTIF($B$2:B2075,B2075)=1,1,0)</f>
        <v>0</v>
      </c>
      <c r="D2075" s="1">
        <v>44942</v>
      </c>
      <c r="E2075" s="2">
        <v>0.67707175925925922</v>
      </c>
      <c r="F2075">
        <v>131</v>
      </c>
      <c r="G2075" t="str">
        <f>IFERROR(INDEX(menu_items!$B:$B,MATCH(F2075,menu_items!$A:$A,0)),"Unknown value")</f>
        <v>Chicken Parmesan</v>
      </c>
      <c r="H2075" t="str">
        <f>IFERROR(INDEX(menu_items!$C:$C,MATCH(F2075,menu_items!$A:$A,0)),"Unknown value")</f>
        <v>Italian</v>
      </c>
      <c r="I2075" s="5">
        <f>IFERROR(INDEX(menu_items!$D:$D,MATCH(F2075,menu_items!$A:$A,0)),0)</f>
        <v>17.95</v>
      </c>
      <c r="J2075" t="str">
        <f t="shared" si="160"/>
        <v>Mon</v>
      </c>
      <c r="K2075">
        <f t="shared" si="161"/>
        <v>16</v>
      </c>
      <c r="L2075" t="str">
        <f t="shared" si="162"/>
        <v>Jan</v>
      </c>
      <c r="M2075">
        <v>16</v>
      </c>
      <c r="N2075">
        <f t="shared" si="163"/>
        <v>4</v>
      </c>
      <c r="O2075" s="5">
        <f t="shared" si="164"/>
        <v>50.45</v>
      </c>
    </row>
    <row r="2076" spans="1:15" x14ac:dyDescent="0.25">
      <c r="A2076">
        <v>2102</v>
      </c>
      <c r="B2076">
        <v>935</v>
      </c>
      <c r="C2076">
        <f>IF(COUNTIF($B$2:B2076,B2076)=1,1,0)</f>
        <v>0</v>
      </c>
      <c r="D2076" s="1">
        <v>44942</v>
      </c>
      <c r="E2076" s="2">
        <v>0.67707175925925922</v>
      </c>
      <c r="F2076">
        <v>114</v>
      </c>
      <c r="G2076" t="str">
        <f>IFERROR(INDEX(menu_items!$B:$B,MATCH(F2076,menu_items!$A:$A,0)),"Unknown value")</f>
        <v>Potstickers</v>
      </c>
      <c r="H2076" t="str">
        <f>IFERROR(INDEX(menu_items!$C:$C,MATCH(F2076,menu_items!$A:$A,0)),"Unknown value")</f>
        <v>Asian</v>
      </c>
      <c r="I2076" s="5">
        <f>IFERROR(INDEX(menu_items!$D:$D,MATCH(F2076,menu_items!$A:$A,0)),0)</f>
        <v>9</v>
      </c>
      <c r="J2076" t="str">
        <f t="shared" si="160"/>
        <v>Mon</v>
      </c>
      <c r="K2076">
        <f t="shared" si="161"/>
        <v>16</v>
      </c>
      <c r="L2076" t="str">
        <f t="shared" si="162"/>
        <v>Jan</v>
      </c>
      <c r="M2076">
        <v>16</v>
      </c>
      <c r="N2076">
        <f t="shared" si="163"/>
        <v>4</v>
      </c>
      <c r="O2076" s="5">
        <f t="shared" si="164"/>
        <v>50.45</v>
      </c>
    </row>
    <row r="2077" spans="1:15" x14ac:dyDescent="0.25">
      <c r="A2077">
        <v>2103</v>
      </c>
      <c r="B2077">
        <v>936</v>
      </c>
      <c r="C2077">
        <f>IF(COUNTIF($B$2:B2077,B2077)=1,1,0)</f>
        <v>1</v>
      </c>
      <c r="D2077" s="1">
        <v>44942</v>
      </c>
      <c r="E2077" s="2">
        <v>0.68008101851851854</v>
      </c>
      <c r="F2077">
        <v>120</v>
      </c>
      <c r="G2077" t="str">
        <f>IFERROR(INDEX(menu_items!$B:$B,MATCH(F2077,menu_items!$A:$A,0)),"Unknown value")</f>
        <v>Steak Torta</v>
      </c>
      <c r="H2077" t="str">
        <f>IFERROR(INDEX(menu_items!$C:$C,MATCH(F2077,menu_items!$A:$A,0)),"Unknown value")</f>
        <v>Mexican</v>
      </c>
      <c r="I2077" s="5">
        <f>IFERROR(INDEX(menu_items!$D:$D,MATCH(F2077,menu_items!$A:$A,0)),0)</f>
        <v>13.95</v>
      </c>
      <c r="J2077" t="str">
        <f t="shared" si="160"/>
        <v>Mon</v>
      </c>
      <c r="K2077">
        <f t="shared" si="161"/>
        <v>16</v>
      </c>
      <c r="L2077" t="str">
        <f t="shared" si="162"/>
        <v>Jan</v>
      </c>
      <c r="M2077">
        <v>16</v>
      </c>
      <c r="N2077">
        <f t="shared" si="163"/>
        <v>1</v>
      </c>
      <c r="O2077" s="5">
        <f t="shared" si="164"/>
        <v>13.95</v>
      </c>
    </row>
    <row r="2078" spans="1:15" x14ac:dyDescent="0.25">
      <c r="A2078">
        <v>2104</v>
      </c>
      <c r="B2078">
        <v>937</v>
      </c>
      <c r="C2078">
        <f>IF(COUNTIF($B$2:B2078,B2078)=1,1,0)</f>
        <v>1</v>
      </c>
      <c r="D2078" s="1">
        <v>44942</v>
      </c>
      <c r="E2078" s="2">
        <v>0.68092592592592593</v>
      </c>
      <c r="F2078">
        <v>122</v>
      </c>
      <c r="G2078" t="str">
        <f>IFERROR(INDEX(menu_items!$B:$B,MATCH(F2078,menu_items!$A:$A,0)),"Unknown value")</f>
        <v>Chips &amp; Salsa</v>
      </c>
      <c r="H2078" t="str">
        <f>IFERROR(INDEX(menu_items!$C:$C,MATCH(F2078,menu_items!$A:$A,0)),"Unknown value")</f>
        <v>Mexican</v>
      </c>
      <c r="I2078" s="5">
        <f>IFERROR(INDEX(menu_items!$D:$D,MATCH(F2078,menu_items!$A:$A,0)),0)</f>
        <v>7</v>
      </c>
      <c r="J2078" t="str">
        <f t="shared" si="160"/>
        <v>Mon</v>
      </c>
      <c r="K2078">
        <f t="shared" si="161"/>
        <v>16</v>
      </c>
      <c r="L2078" t="str">
        <f t="shared" si="162"/>
        <v>Jan</v>
      </c>
      <c r="M2078">
        <v>16</v>
      </c>
      <c r="N2078">
        <f t="shared" si="163"/>
        <v>1</v>
      </c>
      <c r="O2078" s="5">
        <f t="shared" si="164"/>
        <v>7</v>
      </c>
    </row>
    <row r="2079" spans="1:15" x14ac:dyDescent="0.25">
      <c r="A2079">
        <v>2105</v>
      </c>
      <c r="B2079">
        <v>938</v>
      </c>
      <c r="C2079">
        <f>IF(COUNTIF($B$2:B2079,B2079)=1,1,0)</f>
        <v>1</v>
      </c>
      <c r="D2079" s="1">
        <v>44942</v>
      </c>
      <c r="E2079" s="2">
        <v>0.69663194444444443</v>
      </c>
      <c r="F2079">
        <v>117</v>
      </c>
      <c r="G2079" t="str">
        <f>IFERROR(INDEX(menu_items!$B:$B,MATCH(F2079,menu_items!$A:$A,0)),"Unknown value")</f>
        <v>Chicken Burrito</v>
      </c>
      <c r="H2079" t="str">
        <f>IFERROR(INDEX(menu_items!$C:$C,MATCH(F2079,menu_items!$A:$A,0)),"Unknown value")</f>
        <v>Mexican</v>
      </c>
      <c r="I2079" s="5">
        <f>IFERROR(INDEX(menu_items!$D:$D,MATCH(F2079,menu_items!$A:$A,0)),0)</f>
        <v>12.95</v>
      </c>
      <c r="J2079" t="str">
        <f t="shared" si="160"/>
        <v>Mon</v>
      </c>
      <c r="K2079">
        <f t="shared" si="161"/>
        <v>16</v>
      </c>
      <c r="L2079" t="str">
        <f t="shared" si="162"/>
        <v>Jan</v>
      </c>
      <c r="M2079">
        <v>16</v>
      </c>
      <c r="N2079">
        <f t="shared" si="163"/>
        <v>3</v>
      </c>
      <c r="O2079" s="5">
        <f t="shared" si="164"/>
        <v>45.849999999999994</v>
      </c>
    </row>
    <row r="2080" spans="1:15" x14ac:dyDescent="0.25">
      <c r="A2080">
        <v>2106</v>
      </c>
      <c r="B2080">
        <v>938</v>
      </c>
      <c r="C2080">
        <f>IF(COUNTIF($B$2:B2080,B2080)=1,1,0)</f>
        <v>0</v>
      </c>
      <c r="D2080" s="1">
        <v>44942</v>
      </c>
      <c r="E2080" s="2">
        <v>0.69663194444444443</v>
      </c>
      <c r="F2080">
        <v>118</v>
      </c>
      <c r="G2080" t="str">
        <f>IFERROR(INDEX(menu_items!$B:$B,MATCH(F2080,menu_items!$A:$A,0)),"Unknown value")</f>
        <v>Steak Burrito</v>
      </c>
      <c r="H2080" t="str">
        <f>IFERROR(INDEX(menu_items!$C:$C,MATCH(F2080,menu_items!$A:$A,0)),"Unknown value")</f>
        <v>Mexican</v>
      </c>
      <c r="I2080" s="5">
        <f>IFERROR(INDEX(menu_items!$D:$D,MATCH(F2080,menu_items!$A:$A,0)),0)</f>
        <v>14.95</v>
      </c>
      <c r="J2080" t="str">
        <f t="shared" si="160"/>
        <v>Mon</v>
      </c>
      <c r="K2080">
        <f t="shared" si="161"/>
        <v>16</v>
      </c>
      <c r="L2080" t="str">
        <f t="shared" si="162"/>
        <v>Jan</v>
      </c>
      <c r="M2080">
        <v>16</v>
      </c>
      <c r="N2080">
        <f t="shared" si="163"/>
        <v>3</v>
      </c>
      <c r="O2080" s="5">
        <f t="shared" si="164"/>
        <v>45.849999999999994</v>
      </c>
    </row>
    <row r="2081" spans="1:15" x14ac:dyDescent="0.25">
      <c r="A2081">
        <v>2107</v>
      </c>
      <c r="B2081">
        <v>938</v>
      </c>
      <c r="C2081">
        <f>IF(COUNTIF($B$2:B2081,B2081)=1,1,0)</f>
        <v>0</v>
      </c>
      <c r="D2081" s="1">
        <v>44942</v>
      </c>
      <c r="E2081" s="2">
        <v>0.69663194444444443</v>
      </c>
      <c r="F2081">
        <v>131</v>
      </c>
      <c r="G2081" t="str">
        <f>IFERROR(INDEX(menu_items!$B:$B,MATCH(F2081,menu_items!$A:$A,0)),"Unknown value")</f>
        <v>Chicken Parmesan</v>
      </c>
      <c r="H2081" t="str">
        <f>IFERROR(INDEX(menu_items!$C:$C,MATCH(F2081,menu_items!$A:$A,0)),"Unknown value")</f>
        <v>Italian</v>
      </c>
      <c r="I2081" s="5">
        <f>IFERROR(INDEX(menu_items!$D:$D,MATCH(F2081,menu_items!$A:$A,0)),0)</f>
        <v>17.95</v>
      </c>
      <c r="J2081" t="str">
        <f t="shared" si="160"/>
        <v>Mon</v>
      </c>
      <c r="K2081">
        <f t="shared" si="161"/>
        <v>16</v>
      </c>
      <c r="L2081" t="str">
        <f t="shared" si="162"/>
        <v>Jan</v>
      </c>
      <c r="M2081">
        <v>16</v>
      </c>
      <c r="N2081">
        <f t="shared" si="163"/>
        <v>3</v>
      </c>
      <c r="O2081" s="5">
        <f t="shared" si="164"/>
        <v>45.849999999999994</v>
      </c>
    </row>
    <row r="2082" spans="1:15" x14ac:dyDescent="0.25">
      <c r="A2082">
        <v>2108</v>
      </c>
      <c r="B2082">
        <v>939</v>
      </c>
      <c r="C2082">
        <f>IF(COUNTIF($B$2:B2082,B2082)=1,1,0)</f>
        <v>1</v>
      </c>
      <c r="D2082" s="1">
        <v>44942</v>
      </c>
      <c r="E2082" s="2">
        <v>0.7079050925925926</v>
      </c>
      <c r="F2082">
        <v>118</v>
      </c>
      <c r="G2082" t="str">
        <f>IFERROR(INDEX(menu_items!$B:$B,MATCH(F2082,menu_items!$A:$A,0)),"Unknown value")</f>
        <v>Steak Burrito</v>
      </c>
      <c r="H2082" t="str">
        <f>IFERROR(INDEX(menu_items!$C:$C,MATCH(F2082,menu_items!$A:$A,0)),"Unknown value")</f>
        <v>Mexican</v>
      </c>
      <c r="I2082" s="5">
        <f>IFERROR(INDEX(menu_items!$D:$D,MATCH(F2082,menu_items!$A:$A,0)),0)</f>
        <v>14.95</v>
      </c>
      <c r="J2082" t="str">
        <f t="shared" si="160"/>
        <v>Mon</v>
      </c>
      <c r="K2082">
        <f t="shared" si="161"/>
        <v>16</v>
      </c>
      <c r="L2082" t="str">
        <f t="shared" si="162"/>
        <v>Jan</v>
      </c>
      <c r="M2082">
        <v>16</v>
      </c>
      <c r="N2082">
        <f t="shared" si="163"/>
        <v>2</v>
      </c>
      <c r="O2082" s="5">
        <f t="shared" si="164"/>
        <v>34.9</v>
      </c>
    </row>
    <row r="2083" spans="1:15" x14ac:dyDescent="0.25">
      <c r="A2083">
        <v>2109</v>
      </c>
      <c r="B2083">
        <v>939</v>
      </c>
      <c r="C2083">
        <f>IF(COUNTIF($B$2:B2083,B2083)=1,1,0)</f>
        <v>0</v>
      </c>
      <c r="D2083" s="1">
        <v>44942</v>
      </c>
      <c r="E2083" s="2">
        <v>0.7079050925925926</v>
      </c>
      <c r="F2083">
        <v>130</v>
      </c>
      <c r="G2083" t="str">
        <f>IFERROR(INDEX(menu_items!$B:$B,MATCH(F2083,menu_items!$A:$A,0)),"Unknown value")</f>
        <v>Shrimp Scampi</v>
      </c>
      <c r="H2083" t="str">
        <f>IFERROR(INDEX(menu_items!$C:$C,MATCH(F2083,menu_items!$A:$A,0)),"Unknown value")</f>
        <v>Italian</v>
      </c>
      <c r="I2083" s="5">
        <f>IFERROR(INDEX(menu_items!$D:$D,MATCH(F2083,menu_items!$A:$A,0)),0)</f>
        <v>19.95</v>
      </c>
      <c r="J2083" t="str">
        <f t="shared" si="160"/>
        <v>Mon</v>
      </c>
      <c r="K2083">
        <f t="shared" si="161"/>
        <v>16</v>
      </c>
      <c r="L2083" t="str">
        <f t="shared" si="162"/>
        <v>Jan</v>
      </c>
      <c r="M2083">
        <v>16</v>
      </c>
      <c r="N2083">
        <f t="shared" si="163"/>
        <v>2</v>
      </c>
      <c r="O2083" s="5">
        <f t="shared" si="164"/>
        <v>34.9</v>
      </c>
    </row>
    <row r="2084" spans="1:15" x14ac:dyDescent="0.25">
      <c r="A2084">
        <v>2110</v>
      </c>
      <c r="B2084">
        <v>940</v>
      </c>
      <c r="C2084">
        <f>IF(COUNTIF($B$2:B2084,B2084)=1,1,0)</f>
        <v>1</v>
      </c>
      <c r="D2084" s="1">
        <v>44942</v>
      </c>
      <c r="E2084" s="2">
        <v>0.71189814814814811</v>
      </c>
      <c r="F2084">
        <v>111</v>
      </c>
      <c r="G2084" t="str">
        <f>IFERROR(INDEX(menu_items!$B:$B,MATCH(F2084,menu_items!$A:$A,0)),"Unknown value")</f>
        <v>California Roll</v>
      </c>
      <c r="H2084" t="str">
        <f>IFERROR(INDEX(menu_items!$C:$C,MATCH(F2084,menu_items!$A:$A,0)),"Unknown value")</f>
        <v>Asian</v>
      </c>
      <c r="I2084" s="5">
        <f>IFERROR(INDEX(menu_items!$D:$D,MATCH(F2084,menu_items!$A:$A,0)),0)</f>
        <v>11.95</v>
      </c>
      <c r="J2084" t="str">
        <f t="shared" si="160"/>
        <v>Mon</v>
      </c>
      <c r="K2084">
        <f t="shared" si="161"/>
        <v>16</v>
      </c>
      <c r="L2084" t="str">
        <f t="shared" si="162"/>
        <v>Jan</v>
      </c>
      <c r="M2084">
        <v>17</v>
      </c>
      <c r="N2084">
        <f t="shared" si="163"/>
        <v>3</v>
      </c>
      <c r="O2084" s="5">
        <f t="shared" si="164"/>
        <v>41.849999999999994</v>
      </c>
    </row>
    <row r="2085" spans="1:15" x14ac:dyDescent="0.25">
      <c r="A2085">
        <v>2111</v>
      </c>
      <c r="B2085">
        <v>940</v>
      </c>
      <c r="C2085">
        <f>IF(COUNTIF($B$2:B2085,B2085)=1,1,0)</f>
        <v>0</v>
      </c>
      <c r="D2085" s="1">
        <v>44942</v>
      </c>
      <c r="E2085" s="2">
        <v>0.71189814814814811</v>
      </c>
      <c r="F2085">
        <v>112</v>
      </c>
      <c r="G2085" t="str">
        <f>IFERROR(INDEX(menu_items!$B:$B,MATCH(F2085,menu_items!$A:$A,0)),"Unknown value")</f>
        <v>Salmon Roll</v>
      </c>
      <c r="H2085" t="str">
        <f>IFERROR(INDEX(menu_items!$C:$C,MATCH(F2085,menu_items!$A:$A,0)),"Unknown value")</f>
        <v>Asian</v>
      </c>
      <c r="I2085" s="5">
        <f>IFERROR(INDEX(menu_items!$D:$D,MATCH(F2085,menu_items!$A:$A,0)),0)</f>
        <v>14.95</v>
      </c>
      <c r="J2085" t="str">
        <f t="shared" si="160"/>
        <v>Mon</v>
      </c>
      <c r="K2085">
        <f t="shared" si="161"/>
        <v>16</v>
      </c>
      <c r="L2085" t="str">
        <f t="shared" si="162"/>
        <v>Jan</v>
      </c>
      <c r="M2085">
        <v>17</v>
      </c>
      <c r="N2085">
        <f t="shared" si="163"/>
        <v>3</v>
      </c>
      <c r="O2085" s="5">
        <f t="shared" si="164"/>
        <v>41.849999999999994</v>
      </c>
    </row>
    <row r="2086" spans="1:15" x14ac:dyDescent="0.25">
      <c r="A2086">
        <v>2112</v>
      </c>
      <c r="B2086">
        <v>940</v>
      </c>
      <c r="C2086">
        <f>IF(COUNTIF($B$2:B2086,B2086)=1,1,0)</f>
        <v>0</v>
      </c>
      <c r="D2086" s="1">
        <v>44942</v>
      </c>
      <c r="E2086" s="2">
        <v>0.71189814814814811</v>
      </c>
      <c r="F2086">
        <v>118</v>
      </c>
      <c r="G2086" t="str">
        <f>IFERROR(INDEX(menu_items!$B:$B,MATCH(F2086,menu_items!$A:$A,0)),"Unknown value")</f>
        <v>Steak Burrito</v>
      </c>
      <c r="H2086" t="str">
        <f>IFERROR(INDEX(menu_items!$C:$C,MATCH(F2086,menu_items!$A:$A,0)),"Unknown value")</f>
        <v>Mexican</v>
      </c>
      <c r="I2086" s="5">
        <f>IFERROR(INDEX(menu_items!$D:$D,MATCH(F2086,menu_items!$A:$A,0)),0)</f>
        <v>14.95</v>
      </c>
      <c r="J2086" t="str">
        <f t="shared" si="160"/>
        <v>Mon</v>
      </c>
      <c r="K2086">
        <f t="shared" si="161"/>
        <v>16</v>
      </c>
      <c r="L2086" t="str">
        <f t="shared" si="162"/>
        <v>Jan</v>
      </c>
      <c r="M2086">
        <v>17</v>
      </c>
      <c r="N2086">
        <f t="shared" si="163"/>
        <v>3</v>
      </c>
      <c r="O2086" s="5">
        <f t="shared" si="164"/>
        <v>41.849999999999994</v>
      </c>
    </row>
    <row r="2087" spans="1:15" x14ac:dyDescent="0.25">
      <c r="A2087">
        <v>2113</v>
      </c>
      <c r="B2087">
        <v>941</v>
      </c>
      <c r="C2087">
        <f>IF(COUNTIF($B$2:B2087,B2087)=1,1,0)</f>
        <v>1</v>
      </c>
      <c r="D2087" s="1">
        <v>44942</v>
      </c>
      <c r="E2087" s="2">
        <v>0.71467592592592588</v>
      </c>
      <c r="F2087">
        <v>126</v>
      </c>
      <c r="G2087" t="str">
        <f>IFERROR(INDEX(menu_items!$B:$B,MATCH(F2087,menu_items!$A:$A,0)),"Unknown value")</f>
        <v>Fettuccine Alfredo</v>
      </c>
      <c r="H2087" t="str">
        <f>IFERROR(INDEX(menu_items!$C:$C,MATCH(F2087,menu_items!$A:$A,0)),"Unknown value")</f>
        <v>Italian</v>
      </c>
      <c r="I2087" s="5">
        <f>IFERROR(INDEX(menu_items!$D:$D,MATCH(F2087,menu_items!$A:$A,0)),0)</f>
        <v>14.5</v>
      </c>
      <c r="J2087" t="str">
        <f t="shared" ref="J2087:J2149" si="165">TEXT(D2087,"ddd")</f>
        <v>Mon</v>
      </c>
      <c r="K2087">
        <f t="shared" ref="K2087:K2149" si="166">DAY(D2087)</f>
        <v>16</v>
      </c>
      <c r="L2087" t="str">
        <f t="shared" ref="L2087:L2149" si="167">TEXT(D2087,"mmm")</f>
        <v>Jan</v>
      </c>
      <c r="M2087">
        <v>17</v>
      </c>
      <c r="N2087">
        <f t="shared" si="163"/>
        <v>2</v>
      </c>
      <c r="O2087" s="5">
        <f t="shared" si="164"/>
        <v>32.450000000000003</v>
      </c>
    </row>
    <row r="2088" spans="1:15" x14ac:dyDescent="0.25">
      <c r="A2088">
        <v>2114</v>
      </c>
      <c r="B2088">
        <v>941</v>
      </c>
      <c r="C2088">
        <f>IF(COUNTIF($B$2:B2088,B2088)=1,1,0)</f>
        <v>0</v>
      </c>
      <c r="D2088" s="1">
        <v>44942</v>
      </c>
      <c r="E2088" s="2">
        <v>0.71467592592592588</v>
      </c>
      <c r="F2088">
        <v>110</v>
      </c>
      <c r="G2088" t="str">
        <f>IFERROR(INDEX(menu_items!$B:$B,MATCH(F2088,menu_items!$A:$A,0)),"Unknown value")</f>
        <v>Pork Ramen</v>
      </c>
      <c r="H2088" t="str">
        <f>IFERROR(INDEX(menu_items!$C:$C,MATCH(F2088,menu_items!$A:$A,0)),"Unknown value")</f>
        <v>Asian</v>
      </c>
      <c r="I2088" s="5">
        <f>IFERROR(INDEX(menu_items!$D:$D,MATCH(F2088,menu_items!$A:$A,0)),0)</f>
        <v>17.95</v>
      </c>
      <c r="J2088" t="str">
        <f t="shared" si="165"/>
        <v>Mon</v>
      </c>
      <c r="K2088">
        <f t="shared" si="166"/>
        <v>16</v>
      </c>
      <c r="L2088" t="str">
        <f t="shared" si="167"/>
        <v>Jan</v>
      </c>
      <c r="M2088">
        <v>17</v>
      </c>
      <c r="N2088">
        <f t="shared" si="163"/>
        <v>2</v>
      </c>
      <c r="O2088" s="5">
        <f t="shared" si="164"/>
        <v>32.450000000000003</v>
      </c>
    </row>
    <row r="2089" spans="1:15" x14ac:dyDescent="0.25">
      <c r="A2089">
        <v>2115</v>
      </c>
      <c r="B2089">
        <v>942</v>
      </c>
      <c r="C2089">
        <f>IF(COUNTIF($B$2:B2089,B2089)=1,1,0)</f>
        <v>1</v>
      </c>
      <c r="D2089" s="1">
        <v>44942</v>
      </c>
      <c r="E2089" s="2">
        <v>0.7212615740740741</v>
      </c>
      <c r="F2089">
        <v>101</v>
      </c>
      <c r="G2089" t="str">
        <f>IFERROR(INDEX(menu_items!$B:$B,MATCH(F2089,menu_items!$A:$A,0)),"Unknown value")</f>
        <v>Hamburger</v>
      </c>
      <c r="H2089" t="str">
        <f>IFERROR(INDEX(menu_items!$C:$C,MATCH(F2089,menu_items!$A:$A,0)),"Unknown value")</f>
        <v>American</v>
      </c>
      <c r="I2089" s="5">
        <f>IFERROR(INDEX(menu_items!$D:$D,MATCH(F2089,menu_items!$A:$A,0)),0)</f>
        <v>12.95</v>
      </c>
      <c r="J2089" t="str">
        <f t="shared" si="165"/>
        <v>Mon</v>
      </c>
      <c r="K2089">
        <f t="shared" si="166"/>
        <v>16</v>
      </c>
      <c r="L2089" t="str">
        <f t="shared" si="167"/>
        <v>Jan</v>
      </c>
      <c r="M2089">
        <v>17</v>
      </c>
      <c r="N2089">
        <f t="shared" si="163"/>
        <v>2</v>
      </c>
      <c r="O2089" s="5">
        <f t="shared" si="164"/>
        <v>19.95</v>
      </c>
    </row>
    <row r="2090" spans="1:15" x14ac:dyDescent="0.25">
      <c r="A2090">
        <v>2116</v>
      </c>
      <c r="B2090">
        <v>942</v>
      </c>
      <c r="C2090">
        <f>IF(COUNTIF($B$2:B2090,B2090)=1,1,0)</f>
        <v>0</v>
      </c>
      <c r="D2090" s="1">
        <v>44942</v>
      </c>
      <c r="E2090" s="2">
        <v>0.7212615740740741</v>
      </c>
      <c r="F2090">
        <v>105</v>
      </c>
      <c r="G2090" t="str">
        <f>IFERROR(INDEX(menu_items!$B:$B,MATCH(F2090,menu_items!$A:$A,0)),"Unknown value")</f>
        <v>Mac &amp; Cheese</v>
      </c>
      <c r="H2090" t="str">
        <f>IFERROR(INDEX(menu_items!$C:$C,MATCH(F2090,menu_items!$A:$A,0)),"Unknown value")</f>
        <v>American</v>
      </c>
      <c r="I2090" s="5">
        <f>IFERROR(INDEX(menu_items!$D:$D,MATCH(F2090,menu_items!$A:$A,0)),0)</f>
        <v>7</v>
      </c>
      <c r="J2090" t="str">
        <f t="shared" si="165"/>
        <v>Mon</v>
      </c>
      <c r="K2090">
        <f t="shared" si="166"/>
        <v>16</v>
      </c>
      <c r="L2090" t="str">
        <f t="shared" si="167"/>
        <v>Jan</v>
      </c>
      <c r="M2090">
        <v>17</v>
      </c>
      <c r="N2090">
        <f t="shared" si="163"/>
        <v>2</v>
      </c>
      <c r="O2090" s="5">
        <f t="shared" si="164"/>
        <v>19.95</v>
      </c>
    </row>
    <row r="2091" spans="1:15" x14ac:dyDescent="0.25">
      <c r="A2091">
        <v>2117</v>
      </c>
      <c r="B2091">
        <v>943</v>
      </c>
      <c r="C2091">
        <f>IF(COUNTIF($B$2:B2091,B2091)=1,1,0)</f>
        <v>1</v>
      </c>
      <c r="D2091" s="1">
        <v>44942</v>
      </c>
      <c r="E2091" s="2">
        <v>0.72361111111111109</v>
      </c>
      <c r="F2091">
        <v>120</v>
      </c>
      <c r="G2091" t="str">
        <f>IFERROR(INDEX(menu_items!$B:$B,MATCH(F2091,menu_items!$A:$A,0)),"Unknown value")</f>
        <v>Steak Torta</v>
      </c>
      <c r="H2091" t="str">
        <f>IFERROR(INDEX(menu_items!$C:$C,MATCH(F2091,menu_items!$A:$A,0)),"Unknown value")</f>
        <v>Mexican</v>
      </c>
      <c r="I2091" s="5">
        <f>IFERROR(INDEX(menu_items!$D:$D,MATCH(F2091,menu_items!$A:$A,0)),0)</f>
        <v>13.95</v>
      </c>
      <c r="J2091" t="str">
        <f t="shared" si="165"/>
        <v>Mon</v>
      </c>
      <c r="K2091">
        <f t="shared" si="166"/>
        <v>16</v>
      </c>
      <c r="L2091" t="str">
        <f t="shared" si="167"/>
        <v>Jan</v>
      </c>
      <c r="M2091">
        <v>17</v>
      </c>
      <c r="N2091">
        <f t="shared" si="163"/>
        <v>1</v>
      </c>
      <c r="O2091" s="5">
        <f t="shared" si="164"/>
        <v>13.95</v>
      </c>
    </row>
    <row r="2092" spans="1:15" x14ac:dyDescent="0.25">
      <c r="A2092">
        <v>2118</v>
      </c>
      <c r="B2092">
        <v>944</v>
      </c>
      <c r="C2092">
        <f>IF(COUNTIF($B$2:B2092,B2092)=1,1,0)</f>
        <v>1</v>
      </c>
      <c r="D2092" s="1">
        <v>44942</v>
      </c>
      <c r="E2092" s="2">
        <v>0.74621527777777774</v>
      </c>
      <c r="F2092">
        <v>108</v>
      </c>
      <c r="G2092" t="str">
        <f>IFERROR(INDEX(menu_items!$B:$B,MATCH(F2092,menu_items!$A:$A,0)),"Unknown value")</f>
        <v>Tofu Pad Thai</v>
      </c>
      <c r="H2092" t="str">
        <f>IFERROR(INDEX(menu_items!$C:$C,MATCH(F2092,menu_items!$A:$A,0)),"Unknown value")</f>
        <v>Asian</v>
      </c>
      <c r="I2092" s="5">
        <f>IFERROR(INDEX(menu_items!$D:$D,MATCH(F2092,menu_items!$A:$A,0)),0)</f>
        <v>14.5</v>
      </c>
      <c r="J2092" t="str">
        <f t="shared" si="165"/>
        <v>Mon</v>
      </c>
      <c r="K2092">
        <f t="shared" si="166"/>
        <v>16</v>
      </c>
      <c r="L2092" t="str">
        <f t="shared" si="167"/>
        <v>Jan</v>
      </c>
      <c r="M2092">
        <v>17</v>
      </c>
      <c r="N2092">
        <f t="shared" si="163"/>
        <v>1</v>
      </c>
      <c r="O2092" s="5">
        <f t="shared" si="164"/>
        <v>14.5</v>
      </c>
    </row>
    <row r="2093" spans="1:15" x14ac:dyDescent="0.25">
      <c r="A2093">
        <v>2119</v>
      </c>
      <c r="B2093">
        <v>945</v>
      </c>
      <c r="C2093">
        <f>IF(COUNTIF($B$2:B2093,B2093)=1,1,0)</f>
        <v>1</v>
      </c>
      <c r="D2093" s="1">
        <v>44942</v>
      </c>
      <c r="E2093" s="2">
        <v>0.74905092592592593</v>
      </c>
      <c r="F2093">
        <v>101</v>
      </c>
      <c r="G2093" t="str">
        <f>IFERROR(INDEX(menu_items!$B:$B,MATCH(F2093,menu_items!$A:$A,0)),"Unknown value")</f>
        <v>Hamburger</v>
      </c>
      <c r="H2093" t="str">
        <f>IFERROR(INDEX(menu_items!$C:$C,MATCH(F2093,menu_items!$A:$A,0)),"Unknown value")</f>
        <v>American</v>
      </c>
      <c r="I2093" s="5">
        <f>IFERROR(INDEX(menu_items!$D:$D,MATCH(F2093,menu_items!$A:$A,0)),0)</f>
        <v>12.95</v>
      </c>
      <c r="J2093" t="str">
        <f t="shared" si="165"/>
        <v>Mon</v>
      </c>
      <c r="K2093">
        <f t="shared" si="166"/>
        <v>16</v>
      </c>
      <c r="L2093" t="str">
        <f t="shared" si="167"/>
        <v>Jan</v>
      </c>
      <c r="M2093">
        <v>17</v>
      </c>
      <c r="N2093">
        <f t="shared" si="163"/>
        <v>4</v>
      </c>
      <c r="O2093" s="5">
        <f t="shared" si="164"/>
        <v>63.349999999999994</v>
      </c>
    </row>
    <row r="2094" spans="1:15" x14ac:dyDescent="0.25">
      <c r="A2094">
        <v>2120</v>
      </c>
      <c r="B2094">
        <v>945</v>
      </c>
      <c r="C2094">
        <f>IF(COUNTIF($B$2:B2094,B2094)=1,1,0)</f>
        <v>0</v>
      </c>
      <c r="D2094" s="1">
        <v>44942</v>
      </c>
      <c r="E2094" s="2">
        <v>0.74905092592592593</v>
      </c>
      <c r="F2094">
        <v>124</v>
      </c>
      <c r="G2094" t="str">
        <f>IFERROR(INDEX(menu_items!$B:$B,MATCH(F2094,menu_items!$A:$A,0)),"Unknown value")</f>
        <v>Spaghetti</v>
      </c>
      <c r="H2094" t="str">
        <f>IFERROR(INDEX(menu_items!$C:$C,MATCH(F2094,menu_items!$A:$A,0)),"Unknown value")</f>
        <v>Italian</v>
      </c>
      <c r="I2094" s="5">
        <f>IFERROR(INDEX(menu_items!$D:$D,MATCH(F2094,menu_items!$A:$A,0)),0)</f>
        <v>14.5</v>
      </c>
      <c r="J2094" t="str">
        <f t="shared" si="165"/>
        <v>Mon</v>
      </c>
      <c r="K2094">
        <f t="shared" si="166"/>
        <v>16</v>
      </c>
      <c r="L2094" t="str">
        <f t="shared" si="167"/>
        <v>Jan</v>
      </c>
      <c r="M2094">
        <v>17</v>
      </c>
      <c r="N2094">
        <f t="shared" si="163"/>
        <v>4</v>
      </c>
      <c r="O2094" s="5">
        <f t="shared" si="164"/>
        <v>63.349999999999994</v>
      </c>
    </row>
    <row r="2095" spans="1:15" x14ac:dyDescent="0.25">
      <c r="A2095">
        <v>2121</v>
      </c>
      <c r="B2095">
        <v>945</v>
      </c>
      <c r="C2095">
        <f>IF(COUNTIF($B$2:B2095,B2095)=1,1,0)</f>
        <v>0</v>
      </c>
      <c r="D2095" s="1">
        <v>44942</v>
      </c>
      <c r="E2095" s="2">
        <v>0.74905092592592593</v>
      </c>
      <c r="F2095">
        <v>125</v>
      </c>
      <c r="G2095" t="str">
        <f>IFERROR(INDEX(menu_items!$B:$B,MATCH(F2095,menu_items!$A:$A,0)),"Unknown value")</f>
        <v>Spaghetti &amp; Meatballs</v>
      </c>
      <c r="H2095" t="str">
        <f>IFERROR(INDEX(menu_items!$C:$C,MATCH(F2095,menu_items!$A:$A,0)),"Unknown value")</f>
        <v>Italian</v>
      </c>
      <c r="I2095" s="5">
        <f>IFERROR(INDEX(menu_items!$D:$D,MATCH(F2095,menu_items!$A:$A,0)),0)</f>
        <v>17.95</v>
      </c>
      <c r="J2095" t="str">
        <f t="shared" si="165"/>
        <v>Mon</v>
      </c>
      <c r="K2095">
        <f t="shared" si="166"/>
        <v>16</v>
      </c>
      <c r="L2095" t="str">
        <f t="shared" si="167"/>
        <v>Jan</v>
      </c>
      <c r="M2095">
        <v>17</v>
      </c>
      <c r="N2095">
        <f t="shared" si="163"/>
        <v>4</v>
      </c>
      <c r="O2095" s="5">
        <f t="shared" si="164"/>
        <v>63.349999999999994</v>
      </c>
    </row>
    <row r="2096" spans="1:15" x14ac:dyDescent="0.25">
      <c r="A2096">
        <v>2122</v>
      </c>
      <c r="B2096">
        <v>945</v>
      </c>
      <c r="C2096">
        <f>IF(COUNTIF($B$2:B2096,B2096)=1,1,0)</f>
        <v>0</v>
      </c>
      <c r="D2096" s="1">
        <v>44942</v>
      </c>
      <c r="E2096" s="2">
        <v>0.74905092592592593</v>
      </c>
      <c r="F2096">
        <v>109</v>
      </c>
      <c r="G2096" t="str">
        <f>IFERROR(INDEX(menu_items!$B:$B,MATCH(F2096,menu_items!$A:$A,0)),"Unknown value")</f>
        <v>Korean Beef Bowl</v>
      </c>
      <c r="H2096" t="str">
        <f>IFERROR(INDEX(menu_items!$C:$C,MATCH(F2096,menu_items!$A:$A,0)),"Unknown value")</f>
        <v>Asian</v>
      </c>
      <c r="I2096" s="5">
        <f>IFERROR(INDEX(menu_items!$D:$D,MATCH(F2096,menu_items!$A:$A,0)),0)</f>
        <v>17.95</v>
      </c>
      <c r="J2096" t="str">
        <f t="shared" si="165"/>
        <v>Mon</v>
      </c>
      <c r="K2096">
        <f t="shared" si="166"/>
        <v>16</v>
      </c>
      <c r="L2096" t="str">
        <f t="shared" si="167"/>
        <v>Jan</v>
      </c>
      <c r="M2096">
        <v>17</v>
      </c>
      <c r="N2096">
        <f t="shared" si="163"/>
        <v>4</v>
      </c>
      <c r="O2096" s="5">
        <f t="shared" si="164"/>
        <v>63.349999999999994</v>
      </c>
    </row>
    <row r="2097" spans="1:15" x14ac:dyDescent="0.25">
      <c r="A2097">
        <v>2123</v>
      </c>
      <c r="B2097">
        <v>946</v>
      </c>
      <c r="C2097">
        <f>IF(COUNTIF($B$2:B2097,B2097)=1,1,0)</f>
        <v>1</v>
      </c>
      <c r="D2097" s="1">
        <v>44942</v>
      </c>
      <c r="E2097" s="2">
        <v>0.75055555555555553</v>
      </c>
      <c r="F2097">
        <v>102</v>
      </c>
      <c r="G2097" t="str">
        <f>IFERROR(INDEX(menu_items!$B:$B,MATCH(F2097,menu_items!$A:$A,0)),"Unknown value")</f>
        <v>Cheeseburger</v>
      </c>
      <c r="H2097" t="str">
        <f>IFERROR(INDEX(menu_items!$C:$C,MATCH(F2097,menu_items!$A:$A,0)),"Unknown value")</f>
        <v>American</v>
      </c>
      <c r="I2097" s="5">
        <f>IFERROR(INDEX(menu_items!$D:$D,MATCH(F2097,menu_items!$A:$A,0)),0)</f>
        <v>13.95</v>
      </c>
      <c r="J2097" t="str">
        <f t="shared" si="165"/>
        <v>Mon</v>
      </c>
      <c r="K2097">
        <f t="shared" si="166"/>
        <v>16</v>
      </c>
      <c r="L2097" t="str">
        <f t="shared" si="167"/>
        <v>Jan</v>
      </c>
      <c r="M2097">
        <v>18</v>
      </c>
      <c r="N2097">
        <f t="shared" si="163"/>
        <v>4</v>
      </c>
      <c r="O2097" s="5">
        <f t="shared" si="164"/>
        <v>47.9</v>
      </c>
    </row>
    <row r="2098" spans="1:15" x14ac:dyDescent="0.25">
      <c r="A2098">
        <v>2124</v>
      </c>
      <c r="B2098">
        <v>946</v>
      </c>
      <c r="C2098">
        <f>IF(COUNTIF($B$2:B2098,B2098)=1,1,0)</f>
        <v>0</v>
      </c>
      <c r="D2098" s="1">
        <v>44942</v>
      </c>
      <c r="E2098" s="2">
        <v>0.75055555555555553</v>
      </c>
      <c r="F2098">
        <v>113</v>
      </c>
      <c r="G2098" t="str">
        <f>IFERROR(INDEX(menu_items!$B:$B,MATCH(F2098,menu_items!$A:$A,0)),"Unknown value")</f>
        <v>Edamame</v>
      </c>
      <c r="H2098" t="str">
        <f>IFERROR(INDEX(menu_items!$C:$C,MATCH(F2098,menu_items!$A:$A,0)),"Unknown value")</f>
        <v>Asian</v>
      </c>
      <c r="I2098" s="5">
        <f>IFERROR(INDEX(menu_items!$D:$D,MATCH(F2098,menu_items!$A:$A,0)),0)</f>
        <v>5</v>
      </c>
      <c r="J2098" t="str">
        <f t="shared" si="165"/>
        <v>Mon</v>
      </c>
      <c r="K2098">
        <f t="shared" si="166"/>
        <v>16</v>
      </c>
      <c r="L2098" t="str">
        <f t="shared" si="167"/>
        <v>Jan</v>
      </c>
      <c r="M2098">
        <v>18</v>
      </c>
      <c r="N2098">
        <f t="shared" si="163"/>
        <v>4</v>
      </c>
      <c r="O2098" s="5">
        <f t="shared" si="164"/>
        <v>47.9</v>
      </c>
    </row>
    <row r="2099" spans="1:15" x14ac:dyDescent="0.25">
      <c r="A2099">
        <v>2125</v>
      </c>
      <c r="B2099">
        <v>946</v>
      </c>
      <c r="C2099">
        <f>IF(COUNTIF($B$2:B2099,B2099)=1,1,0)</f>
        <v>0</v>
      </c>
      <c r="D2099" s="1">
        <v>44942</v>
      </c>
      <c r="E2099" s="2">
        <v>0.75055555555555553</v>
      </c>
      <c r="F2099">
        <v>130</v>
      </c>
      <c r="G2099" t="str">
        <f>IFERROR(INDEX(menu_items!$B:$B,MATCH(F2099,menu_items!$A:$A,0)),"Unknown value")</f>
        <v>Shrimp Scampi</v>
      </c>
      <c r="H2099" t="str">
        <f>IFERROR(INDEX(menu_items!$C:$C,MATCH(F2099,menu_items!$A:$A,0)),"Unknown value")</f>
        <v>Italian</v>
      </c>
      <c r="I2099" s="5">
        <f>IFERROR(INDEX(menu_items!$D:$D,MATCH(F2099,menu_items!$A:$A,0)),0)</f>
        <v>19.95</v>
      </c>
      <c r="J2099" t="str">
        <f t="shared" si="165"/>
        <v>Mon</v>
      </c>
      <c r="K2099">
        <f t="shared" si="166"/>
        <v>16</v>
      </c>
      <c r="L2099" t="str">
        <f t="shared" si="167"/>
        <v>Jan</v>
      </c>
      <c r="M2099">
        <v>18</v>
      </c>
      <c r="N2099">
        <f t="shared" si="163"/>
        <v>4</v>
      </c>
      <c r="O2099" s="5">
        <f t="shared" si="164"/>
        <v>47.9</v>
      </c>
    </row>
    <row r="2100" spans="1:15" x14ac:dyDescent="0.25">
      <c r="A2100">
        <v>2126</v>
      </c>
      <c r="B2100">
        <v>946</v>
      </c>
      <c r="C2100">
        <f>IF(COUNTIF($B$2:B2100,B2100)=1,1,0)</f>
        <v>0</v>
      </c>
      <c r="D2100" s="1">
        <v>44942</v>
      </c>
      <c r="E2100" s="2">
        <v>0.75055555555555553</v>
      </c>
      <c r="F2100">
        <v>123</v>
      </c>
      <c r="G2100" t="str">
        <f>IFERROR(INDEX(menu_items!$B:$B,MATCH(F2100,menu_items!$A:$A,0)),"Unknown value")</f>
        <v>Chips &amp; Guacamole</v>
      </c>
      <c r="H2100" t="str">
        <f>IFERROR(INDEX(menu_items!$C:$C,MATCH(F2100,menu_items!$A:$A,0)),"Unknown value")</f>
        <v>Mexican</v>
      </c>
      <c r="I2100" s="5">
        <f>IFERROR(INDEX(menu_items!$D:$D,MATCH(F2100,menu_items!$A:$A,0)),0)</f>
        <v>9</v>
      </c>
      <c r="J2100" t="str">
        <f t="shared" si="165"/>
        <v>Mon</v>
      </c>
      <c r="K2100">
        <f t="shared" si="166"/>
        <v>16</v>
      </c>
      <c r="L2100" t="str">
        <f t="shared" si="167"/>
        <v>Jan</v>
      </c>
      <c r="M2100">
        <v>18</v>
      </c>
      <c r="N2100">
        <f t="shared" si="163"/>
        <v>4</v>
      </c>
      <c r="O2100" s="5">
        <f t="shared" si="164"/>
        <v>47.9</v>
      </c>
    </row>
    <row r="2101" spans="1:15" x14ac:dyDescent="0.25">
      <c r="A2101">
        <v>2127</v>
      </c>
      <c r="B2101">
        <v>947</v>
      </c>
      <c r="C2101">
        <f>IF(COUNTIF($B$2:B2101,B2101)=1,1,0)</f>
        <v>1</v>
      </c>
      <c r="D2101" s="1">
        <v>44942</v>
      </c>
      <c r="E2101" s="2">
        <v>0.75920138888888888</v>
      </c>
      <c r="F2101">
        <v>102</v>
      </c>
      <c r="G2101" t="str">
        <f>IFERROR(INDEX(menu_items!$B:$B,MATCH(F2101,menu_items!$A:$A,0)),"Unknown value")</f>
        <v>Cheeseburger</v>
      </c>
      <c r="H2101" t="str">
        <f>IFERROR(INDEX(menu_items!$C:$C,MATCH(F2101,menu_items!$A:$A,0)),"Unknown value")</f>
        <v>American</v>
      </c>
      <c r="I2101" s="5">
        <f>IFERROR(INDEX(menu_items!$D:$D,MATCH(F2101,menu_items!$A:$A,0)),0)</f>
        <v>13.95</v>
      </c>
      <c r="J2101" t="str">
        <f t="shared" si="165"/>
        <v>Mon</v>
      </c>
      <c r="K2101">
        <f t="shared" si="166"/>
        <v>16</v>
      </c>
      <c r="L2101" t="str">
        <f t="shared" si="167"/>
        <v>Jan</v>
      </c>
      <c r="M2101">
        <v>18</v>
      </c>
      <c r="N2101">
        <f t="shared" si="163"/>
        <v>2</v>
      </c>
      <c r="O2101" s="5">
        <f t="shared" si="164"/>
        <v>18.95</v>
      </c>
    </row>
    <row r="2102" spans="1:15" x14ac:dyDescent="0.25">
      <c r="A2102">
        <v>2128</v>
      </c>
      <c r="B2102">
        <v>947</v>
      </c>
      <c r="C2102">
        <f>IF(COUNTIF($B$2:B2102,B2102)=1,1,0)</f>
        <v>0</v>
      </c>
      <c r="D2102" s="1">
        <v>44942</v>
      </c>
      <c r="E2102" s="2">
        <v>0.75920138888888888</v>
      </c>
      <c r="F2102">
        <v>113</v>
      </c>
      <c r="G2102" t="str">
        <f>IFERROR(INDEX(menu_items!$B:$B,MATCH(F2102,menu_items!$A:$A,0)),"Unknown value")</f>
        <v>Edamame</v>
      </c>
      <c r="H2102" t="str">
        <f>IFERROR(INDEX(menu_items!$C:$C,MATCH(F2102,menu_items!$A:$A,0)),"Unknown value")</f>
        <v>Asian</v>
      </c>
      <c r="I2102" s="5">
        <f>IFERROR(INDEX(menu_items!$D:$D,MATCH(F2102,menu_items!$A:$A,0)),0)</f>
        <v>5</v>
      </c>
      <c r="J2102" t="str">
        <f t="shared" si="165"/>
        <v>Mon</v>
      </c>
      <c r="K2102">
        <f t="shared" si="166"/>
        <v>16</v>
      </c>
      <c r="L2102" t="str">
        <f t="shared" si="167"/>
        <v>Jan</v>
      </c>
      <c r="M2102">
        <v>18</v>
      </c>
      <c r="N2102">
        <f t="shared" si="163"/>
        <v>2</v>
      </c>
      <c r="O2102" s="5">
        <f t="shared" si="164"/>
        <v>18.95</v>
      </c>
    </row>
    <row r="2103" spans="1:15" x14ac:dyDescent="0.25">
      <c r="A2103">
        <v>2130</v>
      </c>
      <c r="B2103">
        <v>948</v>
      </c>
      <c r="C2103">
        <f>IF(COUNTIF($B$2:B2103,B2103)=1,1,0)</f>
        <v>1</v>
      </c>
      <c r="D2103" s="1">
        <v>44942</v>
      </c>
      <c r="E2103" s="2">
        <v>0.77936342592592589</v>
      </c>
      <c r="F2103">
        <v>112</v>
      </c>
      <c r="G2103" t="str">
        <f>IFERROR(INDEX(menu_items!$B:$B,MATCH(F2103,menu_items!$A:$A,0)),"Unknown value")</f>
        <v>Salmon Roll</v>
      </c>
      <c r="H2103" t="str">
        <f>IFERROR(INDEX(menu_items!$C:$C,MATCH(F2103,menu_items!$A:$A,0)),"Unknown value")</f>
        <v>Asian</v>
      </c>
      <c r="I2103" s="5">
        <f>IFERROR(INDEX(menu_items!$D:$D,MATCH(F2103,menu_items!$A:$A,0)),0)</f>
        <v>14.95</v>
      </c>
      <c r="J2103" t="str">
        <f t="shared" si="165"/>
        <v>Mon</v>
      </c>
      <c r="K2103">
        <f t="shared" si="166"/>
        <v>16</v>
      </c>
      <c r="L2103" t="str">
        <f t="shared" si="167"/>
        <v>Jan</v>
      </c>
      <c r="M2103">
        <v>18</v>
      </c>
      <c r="N2103">
        <f t="shared" si="163"/>
        <v>4</v>
      </c>
      <c r="O2103" s="5">
        <f t="shared" si="164"/>
        <v>43.9</v>
      </c>
    </row>
    <row r="2104" spans="1:15" x14ac:dyDescent="0.25">
      <c r="A2104">
        <v>2131</v>
      </c>
      <c r="B2104">
        <v>948</v>
      </c>
      <c r="C2104">
        <f>IF(COUNTIF($B$2:B2104,B2104)=1,1,0)</f>
        <v>0</v>
      </c>
      <c r="D2104" s="1">
        <v>44942</v>
      </c>
      <c r="E2104" s="2">
        <v>0.77936342592592589</v>
      </c>
      <c r="F2104">
        <v>113</v>
      </c>
      <c r="G2104" t="str">
        <f>IFERROR(INDEX(menu_items!$B:$B,MATCH(F2104,menu_items!$A:$A,0)),"Unknown value")</f>
        <v>Edamame</v>
      </c>
      <c r="H2104" t="str">
        <f>IFERROR(INDEX(menu_items!$C:$C,MATCH(F2104,menu_items!$A:$A,0)),"Unknown value")</f>
        <v>Asian</v>
      </c>
      <c r="I2104" s="5">
        <f>IFERROR(INDEX(menu_items!$D:$D,MATCH(F2104,menu_items!$A:$A,0)),0)</f>
        <v>5</v>
      </c>
      <c r="J2104" t="str">
        <f t="shared" si="165"/>
        <v>Mon</v>
      </c>
      <c r="K2104">
        <f t="shared" si="166"/>
        <v>16</v>
      </c>
      <c r="L2104" t="str">
        <f t="shared" si="167"/>
        <v>Jan</v>
      </c>
      <c r="M2104">
        <v>18</v>
      </c>
      <c r="N2104">
        <f t="shared" si="163"/>
        <v>4</v>
      </c>
      <c r="O2104" s="5">
        <f t="shared" si="164"/>
        <v>43.9</v>
      </c>
    </row>
    <row r="2105" spans="1:15" x14ac:dyDescent="0.25">
      <c r="A2105">
        <v>2132</v>
      </c>
      <c r="B2105">
        <v>948</v>
      </c>
      <c r="C2105">
        <f>IF(COUNTIF($B$2:B2105,B2105)=1,1,0)</f>
        <v>0</v>
      </c>
      <c r="D2105" s="1">
        <v>44942</v>
      </c>
      <c r="E2105" s="2">
        <v>0.77936342592592589</v>
      </c>
      <c r="F2105">
        <v>122</v>
      </c>
      <c r="G2105" t="str">
        <f>IFERROR(INDEX(menu_items!$B:$B,MATCH(F2105,menu_items!$A:$A,0)),"Unknown value")</f>
        <v>Chips &amp; Salsa</v>
      </c>
      <c r="H2105" t="str">
        <f>IFERROR(INDEX(menu_items!$C:$C,MATCH(F2105,menu_items!$A:$A,0)),"Unknown value")</f>
        <v>Mexican</v>
      </c>
      <c r="I2105" s="5">
        <f>IFERROR(INDEX(menu_items!$D:$D,MATCH(F2105,menu_items!$A:$A,0)),0)</f>
        <v>7</v>
      </c>
      <c r="J2105" t="str">
        <f t="shared" si="165"/>
        <v>Mon</v>
      </c>
      <c r="K2105">
        <f t="shared" si="166"/>
        <v>16</v>
      </c>
      <c r="L2105" t="str">
        <f t="shared" si="167"/>
        <v>Jan</v>
      </c>
      <c r="M2105">
        <v>18</v>
      </c>
      <c r="N2105">
        <f t="shared" si="163"/>
        <v>4</v>
      </c>
      <c r="O2105" s="5">
        <f t="shared" si="164"/>
        <v>43.9</v>
      </c>
    </row>
    <row r="2106" spans="1:15" x14ac:dyDescent="0.25">
      <c r="A2106">
        <v>2133</v>
      </c>
      <c r="B2106">
        <v>948</v>
      </c>
      <c r="C2106">
        <f>IF(COUNTIF($B$2:B2106,B2106)=1,1,0)</f>
        <v>0</v>
      </c>
      <c r="D2106" s="1">
        <v>44942</v>
      </c>
      <c r="E2106" s="2">
        <v>0.77936342592592589</v>
      </c>
      <c r="F2106">
        <v>132</v>
      </c>
      <c r="G2106" t="str">
        <f>IFERROR(INDEX(menu_items!$B:$B,MATCH(F2106,menu_items!$A:$A,0)),"Unknown value")</f>
        <v>Eggplant Parmesan</v>
      </c>
      <c r="H2106" t="str">
        <f>IFERROR(INDEX(menu_items!$C:$C,MATCH(F2106,menu_items!$A:$A,0)),"Unknown value")</f>
        <v>Italian</v>
      </c>
      <c r="I2106" s="5">
        <f>IFERROR(INDEX(menu_items!$D:$D,MATCH(F2106,menu_items!$A:$A,0)),0)</f>
        <v>16.95</v>
      </c>
      <c r="J2106" t="str">
        <f t="shared" si="165"/>
        <v>Mon</v>
      </c>
      <c r="K2106">
        <f t="shared" si="166"/>
        <v>16</v>
      </c>
      <c r="L2106" t="str">
        <f t="shared" si="167"/>
        <v>Jan</v>
      </c>
      <c r="M2106">
        <v>18</v>
      </c>
      <c r="N2106">
        <f t="shared" si="163"/>
        <v>4</v>
      </c>
      <c r="O2106" s="5">
        <f t="shared" si="164"/>
        <v>43.9</v>
      </c>
    </row>
    <row r="2107" spans="1:15" x14ac:dyDescent="0.25">
      <c r="A2107">
        <v>2134</v>
      </c>
      <c r="B2107">
        <v>949</v>
      </c>
      <c r="C2107">
        <f>IF(COUNTIF($B$2:B2107,B2107)=1,1,0)</f>
        <v>1</v>
      </c>
      <c r="D2107" s="1">
        <v>44942</v>
      </c>
      <c r="E2107" s="2">
        <v>0.78631944444444446</v>
      </c>
      <c r="F2107">
        <v>129</v>
      </c>
      <c r="G2107" t="str">
        <f>IFERROR(INDEX(menu_items!$B:$B,MATCH(F2107,menu_items!$A:$A,0)),"Unknown value")</f>
        <v>Mushroom Ravioli</v>
      </c>
      <c r="H2107" t="str">
        <f>IFERROR(INDEX(menu_items!$C:$C,MATCH(F2107,menu_items!$A:$A,0)),"Unknown value")</f>
        <v>Italian</v>
      </c>
      <c r="I2107" s="5">
        <f>IFERROR(INDEX(menu_items!$D:$D,MATCH(F2107,menu_items!$A:$A,0)),0)</f>
        <v>15.5</v>
      </c>
      <c r="J2107" t="str">
        <f t="shared" si="165"/>
        <v>Mon</v>
      </c>
      <c r="K2107">
        <f t="shared" si="166"/>
        <v>16</v>
      </c>
      <c r="L2107" t="str">
        <f t="shared" si="167"/>
        <v>Jan</v>
      </c>
      <c r="M2107">
        <v>18</v>
      </c>
      <c r="N2107">
        <f t="shared" si="163"/>
        <v>2</v>
      </c>
      <c r="O2107" s="5">
        <f t="shared" si="164"/>
        <v>32.450000000000003</v>
      </c>
    </row>
    <row r="2108" spans="1:15" x14ac:dyDescent="0.25">
      <c r="A2108">
        <v>2135</v>
      </c>
      <c r="B2108">
        <v>949</v>
      </c>
      <c r="C2108">
        <f>IF(COUNTIF($B$2:B2108,B2108)=1,1,0)</f>
        <v>0</v>
      </c>
      <c r="D2108" s="1">
        <v>44942</v>
      </c>
      <c r="E2108" s="2">
        <v>0.78631944444444446</v>
      </c>
      <c r="F2108">
        <v>132</v>
      </c>
      <c r="G2108" t="str">
        <f>IFERROR(INDEX(menu_items!$B:$B,MATCH(F2108,menu_items!$A:$A,0)),"Unknown value")</f>
        <v>Eggplant Parmesan</v>
      </c>
      <c r="H2108" t="str">
        <f>IFERROR(INDEX(menu_items!$C:$C,MATCH(F2108,menu_items!$A:$A,0)),"Unknown value")</f>
        <v>Italian</v>
      </c>
      <c r="I2108" s="5">
        <f>IFERROR(INDEX(menu_items!$D:$D,MATCH(F2108,menu_items!$A:$A,0)),0)</f>
        <v>16.95</v>
      </c>
      <c r="J2108" t="str">
        <f t="shared" si="165"/>
        <v>Mon</v>
      </c>
      <c r="K2108">
        <f t="shared" si="166"/>
        <v>16</v>
      </c>
      <c r="L2108" t="str">
        <f t="shared" si="167"/>
        <v>Jan</v>
      </c>
      <c r="M2108">
        <v>18</v>
      </c>
      <c r="N2108">
        <f t="shared" si="163"/>
        <v>2</v>
      </c>
      <c r="O2108" s="5">
        <f t="shared" si="164"/>
        <v>32.450000000000003</v>
      </c>
    </row>
    <row r="2109" spans="1:15" x14ac:dyDescent="0.25">
      <c r="A2109">
        <v>2136</v>
      </c>
      <c r="B2109">
        <v>950</v>
      </c>
      <c r="C2109">
        <f>IF(COUNTIF($B$2:B2109,B2109)=1,1,0)</f>
        <v>1</v>
      </c>
      <c r="D2109" s="1">
        <v>44942</v>
      </c>
      <c r="E2109" s="2">
        <v>0.79023148148148148</v>
      </c>
      <c r="F2109">
        <v>102</v>
      </c>
      <c r="G2109" t="str">
        <f>IFERROR(INDEX(menu_items!$B:$B,MATCH(F2109,menu_items!$A:$A,0)),"Unknown value")</f>
        <v>Cheeseburger</v>
      </c>
      <c r="H2109" t="str">
        <f>IFERROR(INDEX(menu_items!$C:$C,MATCH(F2109,menu_items!$A:$A,0)),"Unknown value")</f>
        <v>American</v>
      </c>
      <c r="I2109" s="5">
        <f>IFERROR(INDEX(menu_items!$D:$D,MATCH(F2109,menu_items!$A:$A,0)),0)</f>
        <v>13.95</v>
      </c>
      <c r="J2109" t="str">
        <f t="shared" si="165"/>
        <v>Mon</v>
      </c>
      <c r="K2109">
        <f t="shared" si="166"/>
        <v>16</v>
      </c>
      <c r="L2109" t="str">
        <f t="shared" si="167"/>
        <v>Jan</v>
      </c>
      <c r="M2109">
        <v>18</v>
      </c>
      <c r="N2109">
        <f t="shared" si="163"/>
        <v>1</v>
      </c>
      <c r="O2109" s="5">
        <f t="shared" si="164"/>
        <v>13.95</v>
      </c>
    </row>
    <row r="2110" spans="1:15" x14ac:dyDescent="0.25">
      <c r="A2110">
        <v>2137</v>
      </c>
      <c r="B2110">
        <v>951</v>
      </c>
      <c r="C2110">
        <f>IF(COUNTIF($B$2:B2110,B2110)=1,1,0)</f>
        <v>1</v>
      </c>
      <c r="D2110" s="1">
        <v>44942</v>
      </c>
      <c r="E2110" s="2">
        <v>0.79428240740740741</v>
      </c>
      <c r="F2110">
        <v>127</v>
      </c>
      <c r="G2110" t="str">
        <f>IFERROR(INDEX(menu_items!$B:$B,MATCH(F2110,menu_items!$A:$A,0)),"Unknown value")</f>
        <v>Meat Lasagna</v>
      </c>
      <c r="H2110" t="str">
        <f>IFERROR(INDEX(menu_items!$C:$C,MATCH(F2110,menu_items!$A:$A,0)),"Unknown value")</f>
        <v>Italian</v>
      </c>
      <c r="I2110" s="5">
        <f>IFERROR(INDEX(menu_items!$D:$D,MATCH(F2110,menu_items!$A:$A,0)),0)</f>
        <v>17.95</v>
      </c>
      <c r="J2110" t="str">
        <f t="shared" si="165"/>
        <v>Mon</v>
      </c>
      <c r="K2110">
        <f t="shared" si="166"/>
        <v>16</v>
      </c>
      <c r="L2110" t="str">
        <f t="shared" si="167"/>
        <v>Jan</v>
      </c>
      <c r="M2110">
        <v>19</v>
      </c>
      <c r="N2110">
        <f t="shared" si="163"/>
        <v>1</v>
      </c>
      <c r="O2110" s="5">
        <f t="shared" si="164"/>
        <v>17.95</v>
      </c>
    </row>
    <row r="2111" spans="1:15" x14ac:dyDescent="0.25">
      <c r="A2111">
        <v>2138</v>
      </c>
      <c r="B2111">
        <v>952</v>
      </c>
      <c r="C2111">
        <f>IF(COUNTIF($B$2:B2111,B2111)=1,1,0)</f>
        <v>1</v>
      </c>
      <c r="D2111" s="1">
        <v>44942</v>
      </c>
      <c r="E2111" s="2">
        <v>0.79554398148148153</v>
      </c>
      <c r="F2111">
        <v>107</v>
      </c>
      <c r="G2111" t="str">
        <f>IFERROR(INDEX(menu_items!$B:$B,MATCH(F2111,menu_items!$A:$A,0)),"Unknown value")</f>
        <v>Orange Chicken</v>
      </c>
      <c r="H2111" t="str">
        <f>IFERROR(INDEX(menu_items!$C:$C,MATCH(F2111,menu_items!$A:$A,0)),"Unknown value")</f>
        <v>Asian</v>
      </c>
      <c r="I2111" s="5">
        <f>IFERROR(INDEX(menu_items!$D:$D,MATCH(F2111,menu_items!$A:$A,0)),0)</f>
        <v>16.5</v>
      </c>
      <c r="J2111" t="str">
        <f t="shared" si="165"/>
        <v>Mon</v>
      </c>
      <c r="K2111">
        <f t="shared" si="166"/>
        <v>16</v>
      </c>
      <c r="L2111" t="str">
        <f t="shared" si="167"/>
        <v>Jan</v>
      </c>
      <c r="M2111">
        <v>19</v>
      </c>
      <c r="N2111">
        <f t="shared" si="163"/>
        <v>4</v>
      </c>
      <c r="O2111" s="5">
        <f t="shared" si="164"/>
        <v>63.349999999999994</v>
      </c>
    </row>
    <row r="2112" spans="1:15" x14ac:dyDescent="0.25">
      <c r="A2112">
        <v>2139</v>
      </c>
      <c r="B2112">
        <v>952</v>
      </c>
      <c r="C2112">
        <f>IF(COUNTIF($B$2:B2112,B2112)=1,1,0)</f>
        <v>0</v>
      </c>
      <c r="D2112" s="1">
        <v>44942</v>
      </c>
      <c r="E2112" s="2">
        <v>0.79554398148148153</v>
      </c>
      <c r="F2112">
        <v>116</v>
      </c>
      <c r="G2112" t="str">
        <f>IFERROR(INDEX(menu_items!$B:$B,MATCH(F2112,menu_items!$A:$A,0)),"Unknown value")</f>
        <v>Steak Tacos</v>
      </c>
      <c r="H2112" t="str">
        <f>IFERROR(INDEX(menu_items!$C:$C,MATCH(F2112,menu_items!$A:$A,0)),"Unknown value")</f>
        <v>Mexican</v>
      </c>
      <c r="I2112" s="5">
        <f>IFERROR(INDEX(menu_items!$D:$D,MATCH(F2112,menu_items!$A:$A,0)),0)</f>
        <v>13.95</v>
      </c>
      <c r="J2112" t="str">
        <f t="shared" si="165"/>
        <v>Mon</v>
      </c>
      <c r="K2112">
        <f t="shared" si="166"/>
        <v>16</v>
      </c>
      <c r="L2112" t="str">
        <f t="shared" si="167"/>
        <v>Jan</v>
      </c>
      <c r="M2112">
        <v>19</v>
      </c>
      <c r="N2112">
        <f t="shared" si="163"/>
        <v>4</v>
      </c>
      <c r="O2112" s="5">
        <f t="shared" si="164"/>
        <v>63.349999999999994</v>
      </c>
    </row>
    <row r="2113" spans="1:15" x14ac:dyDescent="0.25">
      <c r="A2113">
        <v>2140</v>
      </c>
      <c r="B2113">
        <v>952</v>
      </c>
      <c r="C2113">
        <f>IF(COUNTIF($B$2:B2113,B2113)=1,1,0)</f>
        <v>0</v>
      </c>
      <c r="D2113" s="1">
        <v>44942</v>
      </c>
      <c r="E2113" s="2">
        <v>0.79554398148148153</v>
      </c>
      <c r="F2113">
        <v>118</v>
      </c>
      <c r="G2113" t="str">
        <f>IFERROR(INDEX(menu_items!$B:$B,MATCH(F2113,menu_items!$A:$A,0)),"Unknown value")</f>
        <v>Steak Burrito</v>
      </c>
      <c r="H2113" t="str">
        <f>IFERROR(INDEX(menu_items!$C:$C,MATCH(F2113,menu_items!$A:$A,0)),"Unknown value")</f>
        <v>Mexican</v>
      </c>
      <c r="I2113" s="5">
        <f>IFERROR(INDEX(menu_items!$D:$D,MATCH(F2113,menu_items!$A:$A,0)),0)</f>
        <v>14.95</v>
      </c>
      <c r="J2113" t="str">
        <f t="shared" si="165"/>
        <v>Mon</v>
      </c>
      <c r="K2113">
        <f t="shared" si="166"/>
        <v>16</v>
      </c>
      <c r="L2113" t="str">
        <f t="shared" si="167"/>
        <v>Jan</v>
      </c>
      <c r="M2113">
        <v>19</v>
      </c>
      <c r="N2113">
        <f t="shared" si="163"/>
        <v>4</v>
      </c>
      <c r="O2113" s="5">
        <f t="shared" si="164"/>
        <v>63.349999999999994</v>
      </c>
    </row>
    <row r="2114" spans="1:15" x14ac:dyDescent="0.25">
      <c r="A2114">
        <v>2141</v>
      </c>
      <c r="B2114">
        <v>952</v>
      </c>
      <c r="C2114">
        <f>IF(COUNTIF($B$2:B2114,B2114)=1,1,0)</f>
        <v>0</v>
      </c>
      <c r="D2114" s="1">
        <v>44942</v>
      </c>
      <c r="E2114" s="2">
        <v>0.79554398148148153</v>
      </c>
      <c r="F2114">
        <v>131</v>
      </c>
      <c r="G2114" t="str">
        <f>IFERROR(INDEX(menu_items!$B:$B,MATCH(F2114,menu_items!$A:$A,0)),"Unknown value")</f>
        <v>Chicken Parmesan</v>
      </c>
      <c r="H2114" t="str">
        <f>IFERROR(INDEX(menu_items!$C:$C,MATCH(F2114,menu_items!$A:$A,0)),"Unknown value")</f>
        <v>Italian</v>
      </c>
      <c r="I2114" s="5">
        <f>IFERROR(INDEX(menu_items!$D:$D,MATCH(F2114,menu_items!$A:$A,0)),0)</f>
        <v>17.95</v>
      </c>
      <c r="J2114" t="str">
        <f t="shared" si="165"/>
        <v>Mon</v>
      </c>
      <c r="K2114">
        <f t="shared" si="166"/>
        <v>16</v>
      </c>
      <c r="L2114" t="str">
        <f t="shared" si="167"/>
        <v>Jan</v>
      </c>
      <c r="M2114">
        <v>19</v>
      </c>
      <c r="N2114">
        <f t="shared" ref="N2114:N2177" si="168">COUNTIF($B:$B,B2114)</f>
        <v>4</v>
      </c>
      <c r="O2114" s="5">
        <f t="shared" ref="O2114:O2177" si="169">SUMIF($B:$B,B2114,$I:$I)</f>
        <v>63.349999999999994</v>
      </c>
    </row>
    <row r="2115" spans="1:15" x14ac:dyDescent="0.25">
      <c r="A2115">
        <v>2142</v>
      </c>
      <c r="B2115">
        <v>953</v>
      </c>
      <c r="C2115">
        <f>IF(COUNTIF($B$2:B2115,B2115)=1,1,0)</f>
        <v>1</v>
      </c>
      <c r="D2115" s="1">
        <v>44942</v>
      </c>
      <c r="E2115" s="2">
        <v>0.80009259259259258</v>
      </c>
      <c r="F2115">
        <v>101</v>
      </c>
      <c r="G2115" t="str">
        <f>IFERROR(INDEX(menu_items!$B:$B,MATCH(F2115,menu_items!$A:$A,0)),"Unknown value")</f>
        <v>Hamburger</v>
      </c>
      <c r="H2115" t="str">
        <f>IFERROR(INDEX(menu_items!$C:$C,MATCH(F2115,menu_items!$A:$A,0)),"Unknown value")</f>
        <v>American</v>
      </c>
      <c r="I2115" s="5">
        <f>IFERROR(INDEX(menu_items!$D:$D,MATCH(F2115,menu_items!$A:$A,0)),0)</f>
        <v>12.95</v>
      </c>
      <c r="J2115" t="str">
        <f t="shared" si="165"/>
        <v>Mon</v>
      </c>
      <c r="K2115">
        <f t="shared" si="166"/>
        <v>16</v>
      </c>
      <c r="L2115" t="str">
        <f t="shared" si="167"/>
        <v>Jan</v>
      </c>
      <c r="M2115">
        <v>19</v>
      </c>
      <c r="N2115">
        <f t="shared" si="168"/>
        <v>3</v>
      </c>
      <c r="O2115" s="5">
        <f t="shared" si="169"/>
        <v>39.9</v>
      </c>
    </row>
    <row r="2116" spans="1:15" x14ac:dyDescent="0.25">
      <c r="A2116">
        <v>2143</v>
      </c>
      <c r="B2116">
        <v>953</v>
      </c>
      <c r="C2116">
        <f>IF(COUNTIF($B$2:B2116,B2116)=1,1,0)</f>
        <v>0</v>
      </c>
      <c r="D2116" s="1">
        <v>44942</v>
      </c>
      <c r="E2116" s="2">
        <v>0.80009259259259258</v>
      </c>
      <c r="F2116">
        <v>103</v>
      </c>
      <c r="G2116" t="str">
        <f>IFERROR(INDEX(menu_items!$B:$B,MATCH(F2116,menu_items!$A:$A,0)),"Unknown value")</f>
        <v>Hot Dog</v>
      </c>
      <c r="H2116" t="str">
        <f>IFERROR(INDEX(menu_items!$C:$C,MATCH(F2116,menu_items!$A:$A,0)),"Unknown value")</f>
        <v>American</v>
      </c>
      <c r="I2116" s="5">
        <f>IFERROR(INDEX(menu_items!$D:$D,MATCH(F2116,menu_items!$A:$A,0)),0)</f>
        <v>9</v>
      </c>
      <c r="J2116" t="str">
        <f t="shared" si="165"/>
        <v>Mon</v>
      </c>
      <c r="K2116">
        <f t="shared" si="166"/>
        <v>16</v>
      </c>
      <c r="L2116" t="str">
        <f t="shared" si="167"/>
        <v>Jan</v>
      </c>
      <c r="M2116">
        <v>19</v>
      </c>
      <c r="N2116">
        <f t="shared" si="168"/>
        <v>3</v>
      </c>
      <c r="O2116" s="5">
        <f t="shared" si="169"/>
        <v>39.9</v>
      </c>
    </row>
    <row r="2117" spans="1:15" x14ac:dyDescent="0.25">
      <c r="A2117">
        <v>2144</v>
      </c>
      <c r="B2117">
        <v>953</v>
      </c>
      <c r="C2117">
        <f>IF(COUNTIF($B$2:B2117,B2117)=1,1,0)</f>
        <v>0</v>
      </c>
      <c r="D2117" s="1">
        <v>44942</v>
      </c>
      <c r="E2117" s="2">
        <v>0.80009259259259258</v>
      </c>
      <c r="F2117">
        <v>131</v>
      </c>
      <c r="G2117" t="str">
        <f>IFERROR(INDEX(menu_items!$B:$B,MATCH(F2117,menu_items!$A:$A,0)),"Unknown value")</f>
        <v>Chicken Parmesan</v>
      </c>
      <c r="H2117" t="str">
        <f>IFERROR(INDEX(menu_items!$C:$C,MATCH(F2117,menu_items!$A:$A,0)),"Unknown value")</f>
        <v>Italian</v>
      </c>
      <c r="I2117" s="5">
        <f>IFERROR(INDEX(menu_items!$D:$D,MATCH(F2117,menu_items!$A:$A,0)),0)</f>
        <v>17.95</v>
      </c>
      <c r="J2117" t="str">
        <f t="shared" si="165"/>
        <v>Mon</v>
      </c>
      <c r="K2117">
        <f t="shared" si="166"/>
        <v>16</v>
      </c>
      <c r="L2117" t="str">
        <f t="shared" si="167"/>
        <v>Jan</v>
      </c>
      <c r="M2117">
        <v>19</v>
      </c>
      <c r="N2117">
        <f t="shared" si="168"/>
        <v>3</v>
      </c>
      <c r="O2117" s="5">
        <f t="shared" si="169"/>
        <v>39.9</v>
      </c>
    </row>
    <row r="2118" spans="1:15" x14ac:dyDescent="0.25">
      <c r="A2118">
        <v>2145</v>
      </c>
      <c r="B2118">
        <v>954</v>
      </c>
      <c r="C2118">
        <f>IF(COUNTIF($B$2:B2118,B2118)=1,1,0)</f>
        <v>1</v>
      </c>
      <c r="D2118" s="1">
        <v>44942</v>
      </c>
      <c r="E2118" s="2">
        <v>0.80142361111111116</v>
      </c>
      <c r="F2118">
        <v>106</v>
      </c>
      <c r="G2118" t="str">
        <f>IFERROR(INDEX(menu_items!$B:$B,MATCH(F2118,menu_items!$A:$A,0)),"Unknown value")</f>
        <v>French Fries</v>
      </c>
      <c r="H2118" t="str">
        <f>IFERROR(INDEX(menu_items!$C:$C,MATCH(F2118,menu_items!$A:$A,0)),"Unknown value")</f>
        <v>American</v>
      </c>
      <c r="I2118" s="5">
        <f>IFERROR(INDEX(menu_items!$D:$D,MATCH(F2118,menu_items!$A:$A,0)),0)</f>
        <v>7</v>
      </c>
      <c r="J2118" t="str">
        <f t="shared" si="165"/>
        <v>Mon</v>
      </c>
      <c r="K2118">
        <f t="shared" si="166"/>
        <v>16</v>
      </c>
      <c r="L2118" t="str">
        <f t="shared" si="167"/>
        <v>Jan</v>
      </c>
      <c r="M2118">
        <v>19</v>
      </c>
      <c r="N2118">
        <f t="shared" si="168"/>
        <v>1</v>
      </c>
      <c r="O2118" s="5">
        <f t="shared" si="169"/>
        <v>7</v>
      </c>
    </row>
    <row r="2119" spans="1:15" x14ac:dyDescent="0.25">
      <c r="A2119">
        <v>2146</v>
      </c>
      <c r="B2119">
        <v>955</v>
      </c>
      <c r="C2119">
        <f>IF(COUNTIF($B$2:B2119,B2119)=1,1,0)</f>
        <v>1</v>
      </c>
      <c r="D2119" s="1">
        <v>44942</v>
      </c>
      <c r="E2119" s="2">
        <v>0.80851851851851853</v>
      </c>
      <c r="F2119">
        <v>102</v>
      </c>
      <c r="G2119" t="str">
        <f>IFERROR(INDEX(menu_items!$B:$B,MATCH(F2119,menu_items!$A:$A,0)),"Unknown value")</f>
        <v>Cheeseburger</v>
      </c>
      <c r="H2119" t="str">
        <f>IFERROR(INDEX(menu_items!$C:$C,MATCH(F2119,menu_items!$A:$A,0)),"Unknown value")</f>
        <v>American</v>
      </c>
      <c r="I2119" s="5">
        <f>IFERROR(INDEX(menu_items!$D:$D,MATCH(F2119,menu_items!$A:$A,0)),0)</f>
        <v>13.95</v>
      </c>
      <c r="J2119" t="str">
        <f t="shared" si="165"/>
        <v>Mon</v>
      </c>
      <c r="K2119">
        <f t="shared" si="166"/>
        <v>16</v>
      </c>
      <c r="L2119" t="str">
        <f t="shared" si="167"/>
        <v>Jan</v>
      </c>
      <c r="M2119">
        <v>19</v>
      </c>
      <c r="N2119">
        <f t="shared" si="168"/>
        <v>3</v>
      </c>
      <c r="O2119" s="5">
        <f t="shared" si="169"/>
        <v>40.4</v>
      </c>
    </row>
    <row r="2120" spans="1:15" x14ac:dyDescent="0.25">
      <c r="A2120">
        <v>2147</v>
      </c>
      <c r="B2120">
        <v>955</v>
      </c>
      <c r="C2120">
        <f>IF(COUNTIF($B$2:B2120,B2120)=1,1,0)</f>
        <v>0</v>
      </c>
      <c r="D2120" s="1">
        <v>44942</v>
      </c>
      <c r="E2120" s="2">
        <v>0.80851851851851853</v>
      </c>
      <c r="F2120">
        <v>124</v>
      </c>
      <c r="G2120" t="str">
        <f>IFERROR(INDEX(menu_items!$B:$B,MATCH(F2120,menu_items!$A:$A,0)),"Unknown value")</f>
        <v>Spaghetti</v>
      </c>
      <c r="H2120" t="str">
        <f>IFERROR(INDEX(menu_items!$C:$C,MATCH(F2120,menu_items!$A:$A,0)),"Unknown value")</f>
        <v>Italian</v>
      </c>
      <c r="I2120" s="5">
        <f>IFERROR(INDEX(menu_items!$D:$D,MATCH(F2120,menu_items!$A:$A,0)),0)</f>
        <v>14.5</v>
      </c>
      <c r="J2120" t="str">
        <f t="shared" si="165"/>
        <v>Mon</v>
      </c>
      <c r="K2120">
        <f t="shared" si="166"/>
        <v>16</v>
      </c>
      <c r="L2120" t="str">
        <f t="shared" si="167"/>
        <v>Jan</v>
      </c>
      <c r="M2120">
        <v>19</v>
      </c>
      <c r="N2120">
        <f t="shared" si="168"/>
        <v>3</v>
      </c>
      <c r="O2120" s="5">
        <f t="shared" si="169"/>
        <v>40.4</v>
      </c>
    </row>
    <row r="2121" spans="1:15" x14ac:dyDescent="0.25">
      <c r="A2121">
        <v>2148</v>
      </c>
      <c r="B2121">
        <v>955</v>
      </c>
      <c r="C2121">
        <f>IF(COUNTIF($B$2:B2121,B2121)=1,1,0)</f>
        <v>0</v>
      </c>
      <c r="D2121" s="1">
        <v>44942</v>
      </c>
      <c r="E2121" s="2">
        <v>0.80851851851851853</v>
      </c>
      <c r="F2121">
        <v>111</v>
      </c>
      <c r="G2121" t="str">
        <f>IFERROR(INDEX(menu_items!$B:$B,MATCH(F2121,menu_items!$A:$A,0)),"Unknown value")</f>
        <v>California Roll</v>
      </c>
      <c r="H2121" t="str">
        <f>IFERROR(INDEX(menu_items!$C:$C,MATCH(F2121,menu_items!$A:$A,0)),"Unknown value")</f>
        <v>Asian</v>
      </c>
      <c r="I2121" s="5">
        <f>IFERROR(INDEX(menu_items!$D:$D,MATCH(F2121,menu_items!$A:$A,0)),0)</f>
        <v>11.95</v>
      </c>
      <c r="J2121" t="str">
        <f t="shared" si="165"/>
        <v>Mon</v>
      </c>
      <c r="K2121">
        <f t="shared" si="166"/>
        <v>16</v>
      </c>
      <c r="L2121" t="str">
        <f t="shared" si="167"/>
        <v>Jan</v>
      </c>
      <c r="M2121">
        <v>19</v>
      </c>
      <c r="N2121">
        <f t="shared" si="168"/>
        <v>3</v>
      </c>
      <c r="O2121" s="5">
        <f t="shared" si="169"/>
        <v>40.4</v>
      </c>
    </row>
    <row r="2122" spans="1:15" x14ac:dyDescent="0.25">
      <c r="A2122">
        <v>2149</v>
      </c>
      <c r="B2122">
        <v>956</v>
      </c>
      <c r="C2122">
        <f>IF(COUNTIF($B$2:B2122,B2122)=1,1,0)</f>
        <v>1</v>
      </c>
      <c r="D2122" s="1">
        <v>44942</v>
      </c>
      <c r="E2122" s="2">
        <v>0.80879629629629635</v>
      </c>
      <c r="F2122">
        <v>119</v>
      </c>
      <c r="G2122" t="str">
        <f>IFERROR(INDEX(menu_items!$B:$B,MATCH(F2122,menu_items!$A:$A,0)),"Unknown value")</f>
        <v>Chicken Torta</v>
      </c>
      <c r="H2122" t="str">
        <f>IFERROR(INDEX(menu_items!$C:$C,MATCH(F2122,menu_items!$A:$A,0)),"Unknown value")</f>
        <v>Mexican</v>
      </c>
      <c r="I2122" s="5">
        <f>IFERROR(INDEX(menu_items!$D:$D,MATCH(F2122,menu_items!$A:$A,0)),0)</f>
        <v>11.95</v>
      </c>
      <c r="J2122" t="str">
        <f t="shared" si="165"/>
        <v>Mon</v>
      </c>
      <c r="K2122">
        <f t="shared" si="166"/>
        <v>16</v>
      </c>
      <c r="L2122" t="str">
        <f t="shared" si="167"/>
        <v>Jan</v>
      </c>
      <c r="M2122">
        <v>19</v>
      </c>
      <c r="N2122">
        <f t="shared" si="168"/>
        <v>2</v>
      </c>
      <c r="O2122" s="5">
        <f t="shared" si="169"/>
        <v>18.95</v>
      </c>
    </row>
    <row r="2123" spans="1:15" x14ac:dyDescent="0.25">
      <c r="A2123">
        <v>2150</v>
      </c>
      <c r="B2123">
        <v>956</v>
      </c>
      <c r="C2123">
        <f>IF(COUNTIF($B$2:B2123,B2123)=1,1,0)</f>
        <v>0</v>
      </c>
      <c r="D2123" s="1">
        <v>44942</v>
      </c>
      <c r="E2123" s="2">
        <v>0.80879629629629635</v>
      </c>
      <c r="F2123">
        <v>106</v>
      </c>
      <c r="G2123" t="str">
        <f>IFERROR(INDEX(menu_items!$B:$B,MATCH(F2123,menu_items!$A:$A,0)),"Unknown value")</f>
        <v>French Fries</v>
      </c>
      <c r="H2123" t="str">
        <f>IFERROR(INDEX(menu_items!$C:$C,MATCH(F2123,menu_items!$A:$A,0)),"Unknown value")</f>
        <v>American</v>
      </c>
      <c r="I2123" s="5">
        <f>IFERROR(INDEX(menu_items!$D:$D,MATCH(F2123,menu_items!$A:$A,0)),0)</f>
        <v>7</v>
      </c>
      <c r="J2123" t="str">
        <f t="shared" si="165"/>
        <v>Mon</v>
      </c>
      <c r="K2123">
        <f t="shared" si="166"/>
        <v>16</v>
      </c>
      <c r="L2123" t="str">
        <f t="shared" si="167"/>
        <v>Jan</v>
      </c>
      <c r="M2123">
        <v>19</v>
      </c>
      <c r="N2123">
        <f t="shared" si="168"/>
        <v>2</v>
      </c>
      <c r="O2123" s="5">
        <f t="shared" si="169"/>
        <v>18.95</v>
      </c>
    </row>
    <row r="2124" spans="1:15" x14ac:dyDescent="0.25">
      <c r="A2124">
        <v>2151</v>
      </c>
      <c r="B2124">
        <v>957</v>
      </c>
      <c r="C2124">
        <f>IF(COUNTIF($B$2:B2124,B2124)=1,1,0)</f>
        <v>1</v>
      </c>
      <c r="D2124" s="1">
        <v>44942</v>
      </c>
      <c r="E2124" s="2">
        <v>0.81402777777777779</v>
      </c>
      <c r="F2124">
        <v>125</v>
      </c>
      <c r="G2124" t="str">
        <f>IFERROR(INDEX(menu_items!$B:$B,MATCH(F2124,menu_items!$A:$A,0)),"Unknown value")</f>
        <v>Spaghetti &amp; Meatballs</v>
      </c>
      <c r="H2124" t="str">
        <f>IFERROR(INDEX(menu_items!$C:$C,MATCH(F2124,menu_items!$A:$A,0)),"Unknown value")</f>
        <v>Italian</v>
      </c>
      <c r="I2124" s="5">
        <f>IFERROR(INDEX(menu_items!$D:$D,MATCH(F2124,menu_items!$A:$A,0)),0)</f>
        <v>17.95</v>
      </c>
      <c r="J2124" t="str">
        <f t="shared" si="165"/>
        <v>Mon</v>
      </c>
      <c r="K2124">
        <f t="shared" si="166"/>
        <v>16</v>
      </c>
      <c r="L2124" t="str">
        <f t="shared" si="167"/>
        <v>Jan</v>
      </c>
      <c r="M2124">
        <v>19</v>
      </c>
      <c r="N2124">
        <f t="shared" si="168"/>
        <v>4</v>
      </c>
      <c r="O2124" s="5">
        <f t="shared" si="169"/>
        <v>70.350000000000009</v>
      </c>
    </row>
    <row r="2125" spans="1:15" x14ac:dyDescent="0.25">
      <c r="A2125">
        <v>2152</v>
      </c>
      <c r="B2125">
        <v>957</v>
      </c>
      <c r="C2125">
        <f>IF(COUNTIF($B$2:B2125,B2125)=1,1,0)</f>
        <v>0</v>
      </c>
      <c r="D2125" s="1">
        <v>44942</v>
      </c>
      <c r="E2125" s="2">
        <v>0.81402777777777779</v>
      </c>
      <c r="F2125">
        <v>126</v>
      </c>
      <c r="G2125" t="str">
        <f>IFERROR(INDEX(menu_items!$B:$B,MATCH(F2125,menu_items!$A:$A,0)),"Unknown value")</f>
        <v>Fettuccine Alfredo</v>
      </c>
      <c r="H2125" t="str">
        <f>IFERROR(INDEX(menu_items!$C:$C,MATCH(F2125,menu_items!$A:$A,0)),"Unknown value")</f>
        <v>Italian</v>
      </c>
      <c r="I2125" s="5">
        <f>IFERROR(INDEX(menu_items!$D:$D,MATCH(F2125,menu_items!$A:$A,0)),0)</f>
        <v>14.5</v>
      </c>
      <c r="J2125" t="str">
        <f t="shared" si="165"/>
        <v>Mon</v>
      </c>
      <c r="K2125">
        <f t="shared" si="166"/>
        <v>16</v>
      </c>
      <c r="L2125" t="str">
        <f t="shared" si="167"/>
        <v>Jan</v>
      </c>
      <c r="M2125">
        <v>19</v>
      </c>
      <c r="N2125">
        <f t="shared" si="168"/>
        <v>4</v>
      </c>
      <c r="O2125" s="5">
        <f t="shared" si="169"/>
        <v>70.350000000000009</v>
      </c>
    </row>
    <row r="2126" spans="1:15" x14ac:dyDescent="0.25">
      <c r="A2126">
        <v>2153</v>
      </c>
      <c r="B2126">
        <v>957</v>
      </c>
      <c r="C2126">
        <f>IF(COUNTIF($B$2:B2126,B2126)=1,1,0)</f>
        <v>0</v>
      </c>
      <c r="D2126" s="1">
        <v>44942</v>
      </c>
      <c r="E2126" s="2">
        <v>0.81402777777777779</v>
      </c>
      <c r="F2126">
        <v>127</v>
      </c>
      <c r="G2126" t="str">
        <f>IFERROR(INDEX(menu_items!$B:$B,MATCH(F2126,menu_items!$A:$A,0)),"Unknown value")</f>
        <v>Meat Lasagna</v>
      </c>
      <c r="H2126" t="str">
        <f>IFERROR(INDEX(menu_items!$C:$C,MATCH(F2126,menu_items!$A:$A,0)),"Unknown value")</f>
        <v>Italian</v>
      </c>
      <c r="I2126" s="5">
        <f>IFERROR(INDEX(menu_items!$D:$D,MATCH(F2126,menu_items!$A:$A,0)),0)</f>
        <v>17.95</v>
      </c>
      <c r="J2126" t="str">
        <f t="shared" si="165"/>
        <v>Mon</v>
      </c>
      <c r="K2126">
        <f t="shared" si="166"/>
        <v>16</v>
      </c>
      <c r="L2126" t="str">
        <f t="shared" si="167"/>
        <v>Jan</v>
      </c>
      <c r="M2126">
        <v>19</v>
      </c>
      <c r="N2126">
        <f t="shared" si="168"/>
        <v>4</v>
      </c>
      <c r="O2126" s="5">
        <f t="shared" si="169"/>
        <v>70.350000000000009</v>
      </c>
    </row>
    <row r="2127" spans="1:15" x14ac:dyDescent="0.25">
      <c r="A2127">
        <v>2154</v>
      </c>
      <c r="B2127">
        <v>957</v>
      </c>
      <c r="C2127">
        <f>IF(COUNTIF($B$2:B2127,B2127)=1,1,0)</f>
        <v>0</v>
      </c>
      <c r="D2127" s="1">
        <v>44942</v>
      </c>
      <c r="E2127" s="2">
        <v>0.81402777777777779</v>
      </c>
      <c r="F2127">
        <v>130</v>
      </c>
      <c r="G2127" t="str">
        <f>IFERROR(INDEX(menu_items!$B:$B,MATCH(F2127,menu_items!$A:$A,0)),"Unknown value")</f>
        <v>Shrimp Scampi</v>
      </c>
      <c r="H2127" t="str">
        <f>IFERROR(INDEX(menu_items!$C:$C,MATCH(F2127,menu_items!$A:$A,0)),"Unknown value")</f>
        <v>Italian</v>
      </c>
      <c r="I2127" s="5">
        <f>IFERROR(INDEX(menu_items!$D:$D,MATCH(F2127,menu_items!$A:$A,0)),0)</f>
        <v>19.95</v>
      </c>
      <c r="J2127" t="str">
        <f t="shared" si="165"/>
        <v>Mon</v>
      </c>
      <c r="K2127">
        <f t="shared" si="166"/>
        <v>16</v>
      </c>
      <c r="L2127" t="str">
        <f t="shared" si="167"/>
        <v>Jan</v>
      </c>
      <c r="M2127">
        <v>19</v>
      </c>
      <c r="N2127">
        <f t="shared" si="168"/>
        <v>4</v>
      </c>
      <c r="O2127" s="5">
        <f t="shared" si="169"/>
        <v>70.350000000000009</v>
      </c>
    </row>
    <row r="2128" spans="1:15" x14ac:dyDescent="0.25">
      <c r="A2128">
        <v>2155</v>
      </c>
      <c r="B2128">
        <v>958</v>
      </c>
      <c r="C2128">
        <f>IF(COUNTIF($B$2:B2128,B2128)=1,1,0)</f>
        <v>1</v>
      </c>
      <c r="D2128" s="1">
        <v>44942</v>
      </c>
      <c r="E2128" s="2">
        <v>0.81496527777777783</v>
      </c>
      <c r="F2128">
        <v>113</v>
      </c>
      <c r="G2128" t="str">
        <f>IFERROR(INDEX(menu_items!$B:$B,MATCH(F2128,menu_items!$A:$A,0)),"Unknown value")</f>
        <v>Edamame</v>
      </c>
      <c r="H2128" t="str">
        <f>IFERROR(INDEX(menu_items!$C:$C,MATCH(F2128,menu_items!$A:$A,0)),"Unknown value")</f>
        <v>Asian</v>
      </c>
      <c r="I2128" s="5">
        <f>IFERROR(INDEX(menu_items!$D:$D,MATCH(F2128,menu_items!$A:$A,0)),0)</f>
        <v>5</v>
      </c>
      <c r="J2128" t="str">
        <f t="shared" si="165"/>
        <v>Mon</v>
      </c>
      <c r="K2128">
        <f t="shared" si="166"/>
        <v>16</v>
      </c>
      <c r="L2128" t="str">
        <f t="shared" si="167"/>
        <v>Jan</v>
      </c>
      <c r="M2128">
        <v>19</v>
      </c>
      <c r="N2128">
        <f t="shared" si="168"/>
        <v>1</v>
      </c>
      <c r="O2128" s="5">
        <f t="shared" si="169"/>
        <v>5</v>
      </c>
    </row>
    <row r="2129" spans="1:15" x14ac:dyDescent="0.25">
      <c r="A2129">
        <v>2156</v>
      </c>
      <c r="B2129">
        <v>959</v>
      </c>
      <c r="C2129">
        <f>IF(COUNTIF($B$2:B2129,B2129)=1,1,0)</f>
        <v>1</v>
      </c>
      <c r="D2129" s="1">
        <v>44942</v>
      </c>
      <c r="E2129" s="2">
        <v>0.81527777777777777</v>
      </c>
      <c r="F2129">
        <v>102</v>
      </c>
      <c r="G2129" t="str">
        <f>IFERROR(INDEX(menu_items!$B:$B,MATCH(F2129,menu_items!$A:$A,0)),"Unknown value")</f>
        <v>Cheeseburger</v>
      </c>
      <c r="H2129" t="str">
        <f>IFERROR(INDEX(menu_items!$C:$C,MATCH(F2129,menu_items!$A:$A,0)),"Unknown value")</f>
        <v>American</v>
      </c>
      <c r="I2129" s="5">
        <f>IFERROR(INDEX(menu_items!$D:$D,MATCH(F2129,menu_items!$A:$A,0)),0)</f>
        <v>13.95</v>
      </c>
      <c r="J2129" t="str">
        <f t="shared" si="165"/>
        <v>Mon</v>
      </c>
      <c r="K2129">
        <f t="shared" si="166"/>
        <v>16</v>
      </c>
      <c r="L2129" t="str">
        <f t="shared" si="167"/>
        <v>Jan</v>
      </c>
      <c r="M2129">
        <v>19</v>
      </c>
      <c r="N2129">
        <f t="shared" si="168"/>
        <v>2</v>
      </c>
      <c r="O2129" s="5">
        <f t="shared" si="169"/>
        <v>33.9</v>
      </c>
    </row>
    <row r="2130" spans="1:15" x14ac:dyDescent="0.25">
      <c r="A2130">
        <v>2157</v>
      </c>
      <c r="B2130">
        <v>959</v>
      </c>
      <c r="C2130">
        <f>IF(COUNTIF($B$2:B2130,B2130)=1,1,0)</f>
        <v>0</v>
      </c>
      <c r="D2130" s="1">
        <v>44942</v>
      </c>
      <c r="E2130" s="2">
        <v>0.81527777777777777</v>
      </c>
      <c r="F2130">
        <v>130</v>
      </c>
      <c r="G2130" t="str">
        <f>IFERROR(INDEX(menu_items!$B:$B,MATCH(F2130,menu_items!$A:$A,0)),"Unknown value")</f>
        <v>Shrimp Scampi</v>
      </c>
      <c r="H2130" t="str">
        <f>IFERROR(INDEX(menu_items!$C:$C,MATCH(F2130,menu_items!$A:$A,0)),"Unknown value")</f>
        <v>Italian</v>
      </c>
      <c r="I2130" s="5">
        <f>IFERROR(INDEX(menu_items!$D:$D,MATCH(F2130,menu_items!$A:$A,0)),0)</f>
        <v>19.95</v>
      </c>
      <c r="J2130" t="str">
        <f t="shared" si="165"/>
        <v>Mon</v>
      </c>
      <c r="K2130">
        <f t="shared" si="166"/>
        <v>16</v>
      </c>
      <c r="L2130" t="str">
        <f t="shared" si="167"/>
        <v>Jan</v>
      </c>
      <c r="M2130">
        <v>19</v>
      </c>
      <c r="N2130">
        <f t="shared" si="168"/>
        <v>2</v>
      </c>
      <c r="O2130" s="5">
        <f t="shared" si="169"/>
        <v>33.9</v>
      </c>
    </row>
    <row r="2131" spans="1:15" x14ac:dyDescent="0.25">
      <c r="A2131">
        <v>2158</v>
      </c>
      <c r="B2131">
        <v>960</v>
      </c>
      <c r="C2131">
        <f>IF(COUNTIF($B$2:B2131,B2131)=1,1,0)</f>
        <v>1</v>
      </c>
      <c r="D2131" s="1">
        <v>44942</v>
      </c>
      <c r="E2131" s="2">
        <v>0.81597222222222221</v>
      </c>
      <c r="F2131">
        <v>122</v>
      </c>
      <c r="G2131" t="str">
        <f>IFERROR(INDEX(menu_items!$B:$B,MATCH(F2131,menu_items!$A:$A,0)),"Unknown value")</f>
        <v>Chips &amp; Salsa</v>
      </c>
      <c r="H2131" t="str">
        <f>IFERROR(INDEX(menu_items!$C:$C,MATCH(F2131,menu_items!$A:$A,0)),"Unknown value")</f>
        <v>Mexican</v>
      </c>
      <c r="I2131" s="5">
        <f>IFERROR(INDEX(menu_items!$D:$D,MATCH(F2131,menu_items!$A:$A,0)),0)</f>
        <v>7</v>
      </c>
      <c r="J2131" t="str">
        <f t="shared" si="165"/>
        <v>Mon</v>
      </c>
      <c r="K2131">
        <f t="shared" si="166"/>
        <v>16</v>
      </c>
      <c r="L2131" t="str">
        <f t="shared" si="167"/>
        <v>Jan</v>
      </c>
      <c r="M2131">
        <v>19</v>
      </c>
      <c r="N2131">
        <f t="shared" si="168"/>
        <v>1</v>
      </c>
      <c r="O2131" s="5">
        <f t="shared" si="169"/>
        <v>7</v>
      </c>
    </row>
    <row r="2132" spans="1:15" x14ac:dyDescent="0.25">
      <c r="A2132">
        <v>2159</v>
      </c>
      <c r="B2132">
        <v>961</v>
      </c>
      <c r="C2132">
        <f>IF(COUNTIF($B$2:B2132,B2132)=1,1,0)</f>
        <v>1</v>
      </c>
      <c r="D2132" s="1">
        <v>44942</v>
      </c>
      <c r="E2132" s="2">
        <v>0.82106481481481486</v>
      </c>
      <c r="F2132">
        <v>101</v>
      </c>
      <c r="G2132" t="str">
        <f>IFERROR(INDEX(menu_items!$B:$B,MATCH(F2132,menu_items!$A:$A,0)),"Unknown value")</f>
        <v>Hamburger</v>
      </c>
      <c r="H2132" t="str">
        <f>IFERROR(INDEX(menu_items!$C:$C,MATCH(F2132,menu_items!$A:$A,0)),"Unknown value")</f>
        <v>American</v>
      </c>
      <c r="I2132" s="5">
        <f>IFERROR(INDEX(menu_items!$D:$D,MATCH(F2132,menu_items!$A:$A,0)),0)</f>
        <v>12.95</v>
      </c>
      <c r="J2132" t="str">
        <f t="shared" si="165"/>
        <v>Mon</v>
      </c>
      <c r="K2132">
        <f t="shared" si="166"/>
        <v>16</v>
      </c>
      <c r="L2132" t="str">
        <f t="shared" si="167"/>
        <v>Jan</v>
      </c>
      <c r="M2132">
        <v>19</v>
      </c>
      <c r="N2132">
        <f t="shared" si="168"/>
        <v>2</v>
      </c>
      <c r="O2132" s="5">
        <f t="shared" si="169"/>
        <v>30.9</v>
      </c>
    </row>
    <row r="2133" spans="1:15" x14ac:dyDescent="0.25">
      <c r="A2133">
        <v>2160</v>
      </c>
      <c r="B2133">
        <v>961</v>
      </c>
      <c r="C2133">
        <f>IF(COUNTIF($B$2:B2133,B2133)=1,1,0)</f>
        <v>0</v>
      </c>
      <c r="D2133" s="1">
        <v>44942</v>
      </c>
      <c r="E2133" s="2">
        <v>0.82106481481481486</v>
      </c>
      <c r="F2133">
        <v>110</v>
      </c>
      <c r="G2133" t="str">
        <f>IFERROR(INDEX(menu_items!$B:$B,MATCH(F2133,menu_items!$A:$A,0)),"Unknown value")</f>
        <v>Pork Ramen</v>
      </c>
      <c r="H2133" t="str">
        <f>IFERROR(INDEX(menu_items!$C:$C,MATCH(F2133,menu_items!$A:$A,0)),"Unknown value")</f>
        <v>Asian</v>
      </c>
      <c r="I2133" s="5">
        <f>IFERROR(INDEX(menu_items!$D:$D,MATCH(F2133,menu_items!$A:$A,0)),0)</f>
        <v>17.95</v>
      </c>
      <c r="J2133" t="str">
        <f t="shared" si="165"/>
        <v>Mon</v>
      </c>
      <c r="K2133">
        <f t="shared" si="166"/>
        <v>16</v>
      </c>
      <c r="L2133" t="str">
        <f t="shared" si="167"/>
        <v>Jan</v>
      </c>
      <c r="M2133">
        <v>19</v>
      </c>
      <c r="N2133">
        <f t="shared" si="168"/>
        <v>2</v>
      </c>
      <c r="O2133" s="5">
        <f t="shared" si="169"/>
        <v>30.9</v>
      </c>
    </row>
    <row r="2134" spans="1:15" x14ac:dyDescent="0.25">
      <c r="A2134">
        <v>2161</v>
      </c>
      <c r="B2134">
        <v>962</v>
      </c>
      <c r="C2134">
        <f>IF(COUNTIF($B$2:B2134,B2134)=1,1,0)</f>
        <v>1</v>
      </c>
      <c r="D2134" s="1">
        <v>44942</v>
      </c>
      <c r="E2134" s="2">
        <v>0.83005787037037038</v>
      </c>
      <c r="F2134">
        <v>107</v>
      </c>
      <c r="G2134" t="str">
        <f>IFERROR(INDEX(menu_items!$B:$B,MATCH(F2134,menu_items!$A:$A,0)),"Unknown value")</f>
        <v>Orange Chicken</v>
      </c>
      <c r="H2134" t="str">
        <f>IFERROR(INDEX(menu_items!$C:$C,MATCH(F2134,menu_items!$A:$A,0)),"Unknown value")</f>
        <v>Asian</v>
      </c>
      <c r="I2134" s="5">
        <f>IFERROR(INDEX(menu_items!$D:$D,MATCH(F2134,menu_items!$A:$A,0)),0)</f>
        <v>16.5</v>
      </c>
      <c r="J2134" t="str">
        <f t="shared" si="165"/>
        <v>Mon</v>
      </c>
      <c r="K2134">
        <f t="shared" si="166"/>
        <v>16</v>
      </c>
      <c r="L2134" t="str">
        <f t="shared" si="167"/>
        <v>Jan</v>
      </c>
      <c r="M2134">
        <v>19</v>
      </c>
      <c r="N2134">
        <f t="shared" si="168"/>
        <v>2</v>
      </c>
      <c r="O2134" s="5">
        <f t="shared" si="169"/>
        <v>31.45</v>
      </c>
    </row>
    <row r="2135" spans="1:15" x14ac:dyDescent="0.25">
      <c r="A2135">
        <v>2162</v>
      </c>
      <c r="B2135">
        <v>962</v>
      </c>
      <c r="C2135">
        <f>IF(COUNTIF($B$2:B2135,B2135)=1,1,0)</f>
        <v>0</v>
      </c>
      <c r="D2135" s="1">
        <v>44942</v>
      </c>
      <c r="E2135" s="2">
        <v>0.83005787037037038</v>
      </c>
      <c r="F2135">
        <v>112</v>
      </c>
      <c r="G2135" t="str">
        <f>IFERROR(INDEX(menu_items!$B:$B,MATCH(F2135,menu_items!$A:$A,0)),"Unknown value")</f>
        <v>Salmon Roll</v>
      </c>
      <c r="H2135" t="str">
        <f>IFERROR(INDEX(menu_items!$C:$C,MATCH(F2135,menu_items!$A:$A,0)),"Unknown value")</f>
        <v>Asian</v>
      </c>
      <c r="I2135" s="5">
        <f>IFERROR(INDEX(menu_items!$D:$D,MATCH(F2135,menu_items!$A:$A,0)),0)</f>
        <v>14.95</v>
      </c>
      <c r="J2135" t="str">
        <f t="shared" si="165"/>
        <v>Mon</v>
      </c>
      <c r="K2135">
        <f t="shared" si="166"/>
        <v>16</v>
      </c>
      <c r="L2135" t="str">
        <f t="shared" si="167"/>
        <v>Jan</v>
      </c>
      <c r="M2135">
        <v>19</v>
      </c>
      <c r="N2135">
        <f t="shared" si="168"/>
        <v>2</v>
      </c>
      <c r="O2135" s="5">
        <f t="shared" si="169"/>
        <v>31.45</v>
      </c>
    </row>
    <row r="2136" spans="1:15" x14ac:dyDescent="0.25">
      <c r="A2136">
        <v>2163</v>
      </c>
      <c r="B2136">
        <v>963</v>
      </c>
      <c r="C2136">
        <f>IF(COUNTIF($B$2:B2136,B2136)=1,1,0)</f>
        <v>1</v>
      </c>
      <c r="D2136" s="1">
        <v>44942</v>
      </c>
      <c r="E2136" s="2">
        <v>0.83797453703703706</v>
      </c>
      <c r="F2136">
        <v>102</v>
      </c>
      <c r="G2136" t="str">
        <f>IFERROR(INDEX(menu_items!$B:$B,MATCH(F2136,menu_items!$A:$A,0)),"Unknown value")</f>
        <v>Cheeseburger</v>
      </c>
      <c r="H2136" t="str">
        <f>IFERROR(INDEX(menu_items!$C:$C,MATCH(F2136,menu_items!$A:$A,0)),"Unknown value")</f>
        <v>American</v>
      </c>
      <c r="I2136" s="5">
        <f>IFERROR(INDEX(menu_items!$D:$D,MATCH(F2136,menu_items!$A:$A,0)),0)</f>
        <v>13.95</v>
      </c>
      <c r="J2136" t="str">
        <f t="shared" si="165"/>
        <v>Mon</v>
      </c>
      <c r="K2136">
        <f t="shared" si="166"/>
        <v>16</v>
      </c>
      <c r="L2136" t="str">
        <f t="shared" si="167"/>
        <v>Jan</v>
      </c>
      <c r="M2136">
        <v>20</v>
      </c>
      <c r="N2136">
        <f t="shared" si="168"/>
        <v>3</v>
      </c>
      <c r="O2136" s="5">
        <f t="shared" si="169"/>
        <v>38.4</v>
      </c>
    </row>
    <row r="2137" spans="1:15" x14ac:dyDescent="0.25">
      <c r="A2137">
        <v>2164</v>
      </c>
      <c r="B2137">
        <v>963</v>
      </c>
      <c r="C2137">
        <f>IF(COUNTIF($B$2:B2137,B2137)=1,1,0)</f>
        <v>0</v>
      </c>
      <c r="D2137" s="1">
        <v>44942</v>
      </c>
      <c r="E2137" s="2">
        <v>0.83797453703703706</v>
      </c>
      <c r="F2137">
        <v>104</v>
      </c>
      <c r="G2137" t="str">
        <f>IFERROR(INDEX(menu_items!$B:$B,MATCH(F2137,menu_items!$A:$A,0)),"Unknown value")</f>
        <v>Veggie Burger</v>
      </c>
      <c r="H2137" t="str">
        <f>IFERROR(INDEX(menu_items!$C:$C,MATCH(F2137,menu_items!$A:$A,0)),"Unknown value")</f>
        <v>American</v>
      </c>
      <c r="I2137" s="5">
        <f>IFERROR(INDEX(menu_items!$D:$D,MATCH(F2137,menu_items!$A:$A,0)),0)</f>
        <v>10.5</v>
      </c>
      <c r="J2137" t="str">
        <f t="shared" si="165"/>
        <v>Mon</v>
      </c>
      <c r="K2137">
        <f t="shared" si="166"/>
        <v>16</v>
      </c>
      <c r="L2137" t="str">
        <f t="shared" si="167"/>
        <v>Jan</v>
      </c>
      <c r="M2137">
        <v>20</v>
      </c>
      <c r="N2137">
        <f t="shared" si="168"/>
        <v>3</v>
      </c>
      <c r="O2137" s="5">
        <f t="shared" si="169"/>
        <v>38.4</v>
      </c>
    </row>
    <row r="2138" spans="1:15" x14ac:dyDescent="0.25">
      <c r="A2138">
        <v>2165</v>
      </c>
      <c r="B2138">
        <v>963</v>
      </c>
      <c r="C2138">
        <f>IF(COUNTIF($B$2:B2138,B2138)=1,1,0)</f>
        <v>0</v>
      </c>
      <c r="D2138" s="1">
        <v>44942</v>
      </c>
      <c r="E2138" s="2">
        <v>0.83797453703703706</v>
      </c>
      <c r="F2138">
        <v>120</v>
      </c>
      <c r="G2138" t="str">
        <f>IFERROR(INDEX(menu_items!$B:$B,MATCH(F2138,menu_items!$A:$A,0)),"Unknown value")</f>
        <v>Steak Torta</v>
      </c>
      <c r="H2138" t="str">
        <f>IFERROR(INDEX(menu_items!$C:$C,MATCH(F2138,menu_items!$A:$A,0)),"Unknown value")</f>
        <v>Mexican</v>
      </c>
      <c r="I2138" s="5">
        <f>IFERROR(INDEX(menu_items!$D:$D,MATCH(F2138,menu_items!$A:$A,0)),0)</f>
        <v>13.95</v>
      </c>
      <c r="J2138" t="str">
        <f t="shared" si="165"/>
        <v>Mon</v>
      </c>
      <c r="K2138">
        <f t="shared" si="166"/>
        <v>16</v>
      </c>
      <c r="L2138" t="str">
        <f t="shared" si="167"/>
        <v>Jan</v>
      </c>
      <c r="M2138">
        <v>20</v>
      </c>
      <c r="N2138">
        <f t="shared" si="168"/>
        <v>3</v>
      </c>
      <c r="O2138" s="5">
        <f t="shared" si="169"/>
        <v>38.4</v>
      </c>
    </row>
    <row r="2139" spans="1:15" x14ac:dyDescent="0.25">
      <c r="A2139">
        <v>2166</v>
      </c>
      <c r="B2139">
        <v>964</v>
      </c>
      <c r="C2139">
        <f>IF(COUNTIF($B$2:B2139,B2139)=1,1,0)</f>
        <v>1</v>
      </c>
      <c r="D2139" s="1">
        <v>44942</v>
      </c>
      <c r="E2139" s="2">
        <v>0.85042824074074075</v>
      </c>
      <c r="F2139">
        <v>107</v>
      </c>
      <c r="G2139" t="str">
        <f>IFERROR(INDEX(menu_items!$B:$B,MATCH(F2139,menu_items!$A:$A,0)),"Unknown value")</f>
        <v>Orange Chicken</v>
      </c>
      <c r="H2139" t="str">
        <f>IFERROR(INDEX(menu_items!$C:$C,MATCH(F2139,menu_items!$A:$A,0)),"Unknown value")</f>
        <v>Asian</v>
      </c>
      <c r="I2139" s="5">
        <f>IFERROR(INDEX(menu_items!$D:$D,MATCH(F2139,menu_items!$A:$A,0)),0)</f>
        <v>16.5</v>
      </c>
      <c r="J2139" t="str">
        <f t="shared" si="165"/>
        <v>Mon</v>
      </c>
      <c r="K2139">
        <f t="shared" si="166"/>
        <v>16</v>
      </c>
      <c r="L2139" t="str">
        <f t="shared" si="167"/>
        <v>Jan</v>
      </c>
      <c r="M2139">
        <v>20</v>
      </c>
      <c r="N2139">
        <f t="shared" si="168"/>
        <v>2</v>
      </c>
      <c r="O2139" s="5">
        <f t="shared" si="169"/>
        <v>34.450000000000003</v>
      </c>
    </row>
    <row r="2140" spans="1:15" x14ac:dyDescent="0.25">
      <c r="A2140">
        <v>2167</v>
      </c>
      <c r="B2140">
        <v>964</v>
      </c>
      <c r="C2140">
        <f>IF(COUNTIF($B$2:B2140,B2140)=1,1,0)</f>
        <v>0</v>
      </c>
      <c r="D2140" s="1">
        <v>44942</v>
      </c>
      <c r="E2140" s="2">
        <v>0.85042824074074075</v>
      </c>
      <c r="F2140">
        <v>125</v>
      </c>
      <c r="G2140" t="str">
        <f>IFERROR(INDEX(menu_items!$B:$B,MATCH(F2140,menu_items!$A:$A,0)),"Unknown value")</f>
        <v>Spaghetti &amp; Meatballs</v>
      </c>
      <c r="H2140" t="str">
        <f>IFERROR(INDEX(menu_items!$C:$C,MATCH(F2140,menu_items!$A:$A,0)),"Unknown value")</f>
        <v>Italian</v>
      </c>
      <c r="I2140" s="5">
        <f>IFERROR(INDEX(menu_items!$D:$D,MATCH(F2140,menu_items!$A:$A,0)),0)</f>
        <v>17.95</v>
      </c>
      <c r="J2140" t="str">
        <f t="shared" si="165"/>
        <v>Mon</v>
      </c>
      <c r="K2140">
        <f t="shared" si="166"/>
        <v>16</v>
      </c>
      <c r="L2140" t="str">
        <f t="shared" si="167"/>
        <v>Jan</v>
      </c>
      <c r="M2140">
        <v>20</v>
      </c>
      <c r="N2140">
        <f t="shared" si="168"/>
        <v>2</v>
      </c>
      <c r="O2140" s="5">
        <f t="shared" si="169"/>
        <v>34.450000000000003</v>
      </c>
    </row>
    <row r="2141" spans="1:15" x14ac:dyDescent="0.25">
      <c r="A2141">
        <v>2168</v>
      </c>
      <c r="B2141">
        <v>965</v>
      </c>
      <c r="C2141">
        <f>IF(COUNTIF($B$2:B2141,B2141)=1,1,0)</f>
        <v>1</v>
      </c>
      <c r="D2141" s="1">
        <v>44942</v>
      </c>
      <c r="E2141" s="2">
        <v>0.86182870370370368</v>
      </c>
      <c r="F2141">
        <v>126</v>
      </c>
      <c r="G2141" t="str">
        <f>IFERROR(INDEX(menu_items!$B:$B,MATCH(F2141,menu_items!$A:$A,0)),"Unknown value")</f>
        <v>Fettuccine Alfredo</v>
      </c>
      <c r="H2141" t="str">
        <f>IFERROR(INDEX(menu_items!$C:$C,MATCH(F2141,menu_items!$A:$A,0)),"Unknown value")</f>
        <v>Italian</v>
      </c>
      <c r="I2141" s="5">
        <f>IFERROR(INDEX(menu_items!$D:$D,MATCH(F2141,menu_items!$A:$A,0)),0)</f>
        <v>14.5</v>
      </c>
      <c r="J2141" t="str">
        <f t="shared" si="165"/>
        <v>Mon</v>
      </c>
      <c r="K2141">
        <f t="shared" si="166"/>
        <v>16</v>
      </c>
      <c r="L2141" t="str">
        <f t="shared" si="167"/>
        <v>Jan</v>
      </c>
      <c r="M2141">
        <v>20</v>
      </c>
      <c r="N2141">
        <f t="shared" si="168"/>
        <v>4</v>
      </c>
      <c r="O2141" s="5">
        <f t="shared" si="169"/>
        <v>46.45</v>
      </c>
    </row>
    <row r="2142" spans="1:15" x14ac:dyDescent="0.25">
      <c r="A2142">
        <v>2169</v>
      </c>
      <c r="B2142">
        <v>965</v>
      </c>
      <c r="C2142">
        <f>IF(COUNTIF($B$2:B2142,B2142)=1,1,0)</f>
        <v>0</v>
      </c>
      <c r="D2142" s="1">
        <v>44942</v>
      </c>
      <c r="E2142" s="2">
        <v>0.86182870370370368</v>
      </c>
      <c r="F2142">
        <v>122</v>
      </c>
      <c r="G2142" t="str">
        <f>IFERROR(INDEX(menu_items!$B:$B,MATCH(F2142,menu_items!$A:$A,0)),"Unknown value")</f>
        <v>Chips &amp; Salsa</v>
      </c>
      <c r="H2142" t="str">
        <f>IFERROR(INDEX(menu_items!$C:$C,MATCH(F2142,menu_items!$A:$A,0)),"Unknown value")</f>
        <v>Mexican</v>
      </c>
      <c r="I2142" s="5">
        <f>IFERROR(INDEX(menu_items!$D:$D,MATCH(F2142,menu_items!$A:$A,0)),0)</f>
        <v>7</v>
      </c>
      <c r="J2142" t="str">
        <f t="shared" si="165"/>
        <v>Mon</v>
      </c>
      <c r="K2142">
        <f t="shared" si="166"/>
        <v>16</v>
      </c>
      <c r="L2142" t="str">
        <f t="shared" si="167"/>
        <v>Jan</v>
      </c>
      <c r="M2142">
        <v>20</v>
      </c>
      <c r="N2142">
        <f t="shared" si="168"/>
        <v>4</v>
      </c>
      <c r="O2142" s="5">
        <f t="shared" si="169"/>
        <v>46.45</v>
      </c>
    </row>
    <row r="2143" spans="1:15" x14ac:dyDescent="0.25">
      <c r="A2143">
        <v>2170</v>
      </c>
      <c r="B2143">
        <v>965</v>
      </c>
      <c r="C2143">
        <f>IF(COUNTIF($B$2:B2143,B2143)=1,1,0)</f>
        <v>0</v>
      </c>
      <c r="D2143" s="1">
        <v>44942</v>
      </c>
      <c r="E2143" s="2">
        <v>0.86182870370370368</v>
      </c>
      <c r="F2143">
        <v>131</v>
      </c>
      <c r="G2143" t="str">
        <f>IFERROR(INDEX(menu_items!$B:$B,MATCH(F2143,menu_items!$A:$A,0)),"Unknown value")</f>
        <v>Chicken Parmesan</v>
      </c>
      <c r="H2143" t="str">
        <f>IFERROR(INDEX(menu_items!$C:$C,MATCH(F2143,menu_items!$A:$A,0)),"Unknown value")</f>
        <v>Italian</v>
      </c>
      <c r="I2143" s="5">
        <f>IFERROR(INDEX(menu_items!$D:$D,MATCH(F2143,menu_items!$A:$A,0)),0)</f>
        <v>17.95</v>
      </c>
      <c r="J2143" t="str">
        <f t="shared" si="165"/>
        <v>Mon</v>
      </c>
      <c r="K2143">
        <f t="shared" si="166"/>
        <v>16</v>
      </c>
      <c r="L2143" t="str">
        <f t="shared" si="167"/>
        <v>Jan</v>
      </c>
      <c r="M2143">
        <v>20</v>
      </c>
      <c r="N2143">
        <f t="shared" si="168"/>
        <v>4</v>
      </c>
      <c r="O2143" s="5">
        <f t="shared" si="169"/>
        <v>46.45</v>
      </c>
    </row>
    <row r="2144" spans="1:15" x14ac:dyDescent="0.25">
      <c r="A2144">
        <v>2171</v>
      </c>
      <c r="B2144">
        <v>965</v>
      </c>
      <c r="C2144">
        <f>IF(COUNTIF($B$2:B2144,B2144)=1,1,0)</f>
        <v>0</v>
      </c>
      <c r="D2144" s="1">
        <v>44942</v>
      </c>
      <c r="E2144" s="2">
        <v>0.86182870370370368</v>
      </c>
      <c r="F2144">
        <v>106</v>
      </c>
      <c r="G2144" t="str">
        <f>IFERROR(INDEX(menu_items!$B:$B,MATCH(F2144,menu_items!$A:$A,0)),"Unknown value")</f>
        <v>French Fries</v>
      </c>
      <c r="H2144" t="str">
        <f>IFERROR(INDEX(menu_items!$C:$C,MATCH(F2144,menu_items!$A:$A,0)),"Unknown value")</f>
        <v>American</v>
      </c>
      <c r="I2144" s="5">
        <f>IFERROR(INDEX(menu_items!$D:$D,MATCH(F2144,menu_items!$A:$A,0)),0)</f>
        <v>7</v>
      </c>
      <c r="J2144" t="str">
        <f t="shared" si="165"/>
        <v>Mon</v>
      </c>
      <c r="K2144">
        <f t="shared" si="166"/>
        <v>16</v>
      </c>
      <c r="L2144" t="str">
        <f t="shared" si="167"/>
        <v>Jan</v>
      </c>
      <c r="M2144">
        <v>20</v>
      </c>
      <c r="N2144">
        <f t="shared" si="168"/>
        <v>4</v>
      </c>
      <c r="O2144" s="5">
        <f t="shared" si="169"/>
        <v>46.45</v>
      </c>
    </row>
    <row r="2145" spans="1:15" x14ac:dyDescent="0.25">
      <c r="A2145">
        <v>2172</v>
      </c>
      <c r="B2145">
        <v>966</v>
      </c>
      <c r="C2145">
        <f>IF(COUNTIF($B$2:B2145,B2145)=1,1,0)</f>
        <v>1</v>
      </c>
      <c r="D2145" s="1">
        <v>44942</v>
      </c>
      <c r="E2145" s="2">
        <v>0.87450231481481477</v>
      </c>
      <c r="F2145">
        <v>120</v>
      </c>
      <c r="G2145" t="str">
        <f>IFERROR(INDEX(menu_items!$B:$B,MATCH(F2145,menu_items!$A:$A,0)),"Unknown value")</f>
        <v>Steak Torta</v>
      </c>
      <c r="H2145" t="str">
        <f>IFERROR(INDEX(menu_items!$C:$C,MATCH(F2145,menu_items!$A:$A,0)),"Unknown value")</f>
        <v>Mexican</v>
      </c>
      <c r="I2145" s="5">
        <f>IFERROR(INDEX(menu_items!$D:$D,MATCH(F2145,menu_items!$A:$A,0)),0)</f>
        <v>13.95</v>
      </c>
      <c r="J2145" t="str">
        <f t="shared" si="165"/>
        <v>Mon</v>
      </c>
      <c r="K2145">
        <f t="shared" si="166"/>
        <v>16</v>
      </c>
      <c r="L2145" t="str">
        <f t="shared" si="167"/>
        <v>Jan</v>
      </c>
      <c r="M2145">
        <v>20</v>
      </c>
      <c r="N2145">
        <f t="shared" si="168"/>
        <v>2</v>
      </c>
      <c r="O2145" s="5">
        <f t="shared" si="169"/>
        <v>31.9</v>
      </c>
    </row>
    <row r="2146" spans="1:15" x14ac:dyDescent="0.25">
      <c r="A2146">
        <v>2173</v>
      </c>
      <c r="B2146">
        <v>966</v>
      </c>
      <c r="C2146">
        <f>IF(COUNTIF($B$2:B2146,B2146)=1,1,0)</f>
        <v>0</v>
      </c>
      <c r="D2146" s="1">
        <v>44942</v>
      </c>
      <c r="E2146" s="2">
        <v>0.87450231481481477</v>
      </c>
      <c r="F2146">
        <v>131</v>
      </c>
      <c r="G2146" t="str">
        <f>IFERROR(INDEX(menu_items!$B:$B,MATCH(F2146,menu_items!$A:$A,0)),"Unknown value")</f>
        <v>Chicken Parmesan</v>
      </c>
      <c r="H2146" t="str">
        <f>IFERROR(INDEX(menu_items!$C:$C,MATCH(F2146,menu_items!$A:$A,0)),"Unknown value")</f>
        <v>Italian</v>
      </c>
      <c r="I2146" s="5">
        <f>IFERROR(INDEX(menu_items!$D:$D,MATCH(F2146,menu_items!$A:$A,0)),0)</f>
        <v>17.95</v>
      </c>
      <c r="J2146" t="str">
        <f t="shared" si="165"/>
        <v>Mon</v>
      </c>
      <c r="K2146">
        <f t="shared" si="166"/>
        <v>16</v>
      </c>
      <c r="L2146" t="str">
        <f t="shared" si="167"/>
        <v>Jan</v>
      </c>
      <c r="M2146">
        <v>20</v>
      </c>
      <c r="N2146">
        <f t="shared" si="168"/>
        <v>2</v>
      </c>
      <c r="O2146" s="5">
        <f t="shared" si="169"/>
        <v>31.9</v>
      </c>
    </row>
    <row r="2147" spans="1:15" x14ac:dyDescent="0.25">
      <c r="A2147">
        <v>2174</v>
      </c>
      <c r="B2147">
        <v>967</v>
      </c>
      <c r="C2147">
        <f>IF(COUNTIF($B$2:B2147,B2147)=1,1,0)</f>
        <v>1</v>
      </c>
      <c r="D2147" s="1">
        <v>44942</v>
      </c>
      <c r="E2147" s="2">
        <v>0.87746527777777783</v>
      </c>
      <c r="F2147">
        <v>128</v>
      </c>
      <c r="G2147" t="str">
        <f>IFERROR(INDEX(menu_items!$B:$B,MATCH(F2147,menu_items!$A:$A,0)),"Unknown value")</f>
        <v>Cheese Lasagna</v>
      </c>
      <c r="H2147" t="str">
        <f>IFERROR(INDEX(menu_items!$C:$C,MATCH(F2147,menu_items!$A:$A,0)),"Unknown value")</f>
        <v>Italian</v>
      </c>
      <c r="I2147" s="5">
        <f>IFERROR(INDEX(menu_items!$D:$D,MATCH(F2147,menu_items!$A:$A,0)),0)</f>
        <v>15.5</v>
      </c>
      <c r="J2147" t="str">
        <f t="shared" si="165"/>
        <v>Mon</v>
      </c>
      <c r="K2147">
        <f t="shared" si="166"/>
        <v>16</v>
      </c>
      <c r="L2147" t="str">
        <f t="shared" si="167"/>
        <v>Jan</v>
      </c>
      <c r="M2147">
        <v>21</v>
      </c>
      <c r="N2147">
        <f t="shared" si="168"/>
        <v>1</v>
      </c>
      <c r="O2147" s="5">
        <f t="shared" si="169"/>
        <v>15.5</v>
      </c>
    </row>
    <row r="2148" spans="1:15" x14ac:dyDescent="0.25">
      <c r="A2148">
        <v>2175</v>
      </c>
      <c r="B2148">
        <v>968</v>
      </c>
      <c r="C2148">
        <f>IF(COUNTIF($B$2:B2148,B2148)=1,1,0)</f>
        <v>1</v>
      </c>
      <c r="D2148" s="1">
        <v>44942</v>
      </c>
      <c r="E2148" s="2">
        <v>0.89098379629629632</v>
      </c>
      <c r="F2148">
        <v>109</v>
      </c>
      <c r="G2148" t="str">
        <f>IFERROR(INDEX(menu_items!$B:$B,MATCH(F2148,menu_items!$A:$A,0)),"Unknown value")</f>
        <v>Korean Beef Bowl</v>
      </c>
      <c r="H2148" t="str">
        <f>IFERROR(INDEX(menu_items!$C:$C,MATCH(F2148,menu_items!$A:$A,0)),"Unknown value")</f>
        <v>Asian</v>
      </c>
      <c r="I2148" s="5">
        <f>IFERROR(INDEX(menu_items!$D:$D,MATCH(F2148,menu_items!$A:$A,0)),0)</f>
        <v>17.95</v>
      </c>
      <c r="J2148" t="str">
        <f t="shared" si="165"/>
        <v>Mon</v>
      </c>
      <c r="K2148">
        <f t="shared" si="166"/>
        <v>16</v>
      </c>
      <c r="L2148" t="str">
        <f t="shared" si="167"/>
        <v>Jan</v>
      </c>
      <c r="M2148">
        <v>21</v>
      </c>
      <c r="N2148">
        <f t="shared" si="168"/>
        <v>2</v>
      </c>
      <c r="O2148" s="5">
        <f t="shared" si="169"/>
        <v>35.9</v>
      </c>
    </row>
    <row r="2149" spans="1:15" x14ac:dyDescent="0.25">
      <c r="A2149">
        <v>2176</v>
      </c>
      <c r="B2149">
        <v>968</v>
      </c>
      <c r="C2149">
        <f>IF(COUNTIF($B$2:B2149,B2149)=1,1,0)</f>
        <v>0</v>
      </c>
      <c r="D2149" s="1">
        <v>44942</v>
      </c>
      <c r="E2149" s="2">
        <v>0.89098379629629632</v>
      </c>
      <c r="F2149">
        <v>110</v>
      </c>
      <c r="G2149" t="str">
        <f>IFERROR(INDEX(menu_items!$B:$B,MATCH(F2149,menu_items!$A:$A,0)),"Unknown value")</f>
        <v>Pork Ramen</v>
      </c>
      <c r="H2149" t="str">
        <f>IFERROR(INDEX(menu_items!$C:$C,MATCH(F2149,menu_items!$A:$A,0)),"Unknown value")</f>
        <v>Asian</v>
      </c>
      <c r="I2149" s="5">
        <f>IFERROR(INDEX(menu_items!$D:$D,MATCH(F2149,menu_items!$A:$A,0)),0)</f>
        <v>17.95</v>
      </c>
      <c r="J2149" t="str">
        <f t="shared" si="165"/>
        <v>Mon</v>
      </c>
      <c r="K2149">
        <f t="shared" si="166"/>
        <v>16</v>
      </c>
      <c r="L2149" t="str">
        <f t="shared" si="167"/>
        <v>Jan</v>
      </c>
      <c r="M2149">
        <v>21</v>
      </c>
      <c r="N2149">
        <f t="shared" si="168"/>
        <v>2</v>
      </c>
      <c r="O2149" s="5">
        <f t="shared" si="169"/>
        <v>35.9</v>
      </c>
    </row>
    <row r="2150" spans="1:15" x14ac:dyDescent="0.25">
      <c r="A2150">
        <v>2177</v>
      </c>
      <c r="B2150">
        <v>969</v>
      </c>
      <c r="C2150">
        <f>IF(COUNTIF($B$2:B2150,B2150)=1,1,0)</f>
        <v>1</v>
      </c>
      <c r="D2150" s="1">
        <v>44942</v>
      </c>
      <c r="E2150" s="2">
        <v>0.90021990740740743</v>
      </c>
      <c r="F2150">
        <v>129</v>
      </c>
      <c r="G2150" t="str">
        <f>IFERROR(INDEX(menu_items!$B:$B,MATCH(F2150,menu_items!$A:$A,0)),"Unknown value")</f>
        <v>Mushroom Ravioli</v>
      </c>
      <c r="H2150" t="str">
        <f>IFERROR(INDEX(menu_items!$C:$C,MATCH(F2150,menu_items!$A:$A,0)),"Unknown value")</f>
        <v>Italian</v>
      </c>
      <c r="I2150" s="5">
        <f>IFERROR(INDEX(menu_items!$D:$D,MATCH(F2150,menu_items!$A:$A,0)),0)</f>
        <v>15.5</v>
      </c>
      <c r="J2150" t="str">
        <f t="shared" ref="J2150:J2213" si="170">TEXT(D2150,"ddd")</f>
        <v>Mon</v>
      </c>
      <c r="K2150">
        <f t="shared" ref="K2150:K2213" si="171">DAY(D2150)</f>
        <v>16</v>
      </c>
      <c r="L2150" t="str">
        <f t="shared" ref="L2150:L2213" si="172">TEXT(D2150,"mmm")</f>
        <v>Jan</v>
      </c>
      <c r="M2150">
        <v>21</v>
      </c>
      <c r="N2150">
        <f t="shared" si="168"/>
        <v>1</v>
      </c>
      <c r="O2150" s="5">
        <f t="shared" si="169"/>
        <v>15.5</v>
      </c>
    </row>
    <row r="2151" spans="1:15" x14ac:dyDescent="0.25">
      <c r="A2151">
        <v>2178</v>
      </c>
      <c r="B2151">
        <v>970</v>
      </c>
      <c r="C2151">
        <f>IF(COUNTIF($B$2:B2151,B2151)=1,1,0)</f>
        <v>1</v>
      </c>
      <c r="D2151" s="1">
        <v>44942</v>
      </c>
      <c r="E2151" s="2">
        <v>0.90596064814814814</v>
      </c>
      <c r="F2151">
        <v>108</v>
      </c>
      <c r="G2151" t="str">
        <f>IFERROR(INDEX(menu_items!$B:$B,MATCH(F2151,menu_items!$A:$A,0)),"Unknown value")</f>
        <v>Tofu Pad Thai</v>
      </c>
      <c r="H2151" t="str">
        <f>IFERROR(INDEX(menu_items!$C:$C,MATCH(F2151,menu_items!$A:$A,0)),"Unknown value")</f>
        <v>Asian</v>
      </c>
      <c r="I2151" s="5">
        <f>IFERROR(INDEX(menu_items!$D:$D,MATCH(F2151,menu_items!$A:$A,0)),0)</f>
        <v>14.5</v>
      </c>
      <c r="J2151" t="str">
        <f t="shared" si="170"/>
        <v>Mon</v>
      </c>
      <c r="K2151">
        <f t="shared" si="171"/>
        <v>16</v>
      </c>
      <c r="L2151" t="str">
        <f t="shared" si="172"/>
        <v>Jan</v>
      </c>
      <c r="M2151">
        <v>21</v>
      </c>
      <c r="N2151">
        <f t="shared" si="168"/>
        <v>2</v>
      </c>
      <c r="O2151" s="5">
        <f t="shared" si="169"/>
        <v>21.5</v>
      </c>
    </row>
    <row r="2152" spans="1:15" x14ac:dyDescent="0.25">
      <c r="A2152">
        <v>2179</v>
      </c>
      <c r="B2152">
        <v>970</v>
      </c>
      <c r="C2152">
        <f>IF(COUNTIF($B$2:B2152,B2152)=1,1,0)</f>
        <v>0</v>
      </c>
      <c r="D2152" s="1">
        <v>44942</v>
      </c>
      <c r="E2152" s="2">
        <v>0.90596064814814814</v>
      </c>
      <c r="F2152">
        <v>122</v>
      </c>
      <c r="G2152" t="str">
        <f>IFERROR(INDEX(menu_items!$B:$B,MATCH(F2152,menu_items!$A:$A,0)),"Unknown value")</f>
        <v>Chips &amp; Salsa</v>
      </c>
      <c r="H2152" t="str">
        <f>IFERROR(INDEX(menu_items!$C:$C,MATCH(F2152,menu_items!$A:$A,0)),"Unknown value")</f>
        <v>Mexican</v>
      </c>
      <c r="I2152" s="5">
        <f>IFERROR(INDEX(menu_items!$D:$D,MATCH(F2152,menu_items!$A:$A,0)),0)</f>
        <v>7</v>
      </c>
      <c r="J2152" t="str">
        <f t="shared" si="170"/>
        <v>Mon</v>
      </c>
      <c r="K2152">
        <f t="shared" si="171"/>
        <v>16</v>
      </c>
      <c r="L2152" t="str">
        <f t="shared" si="172"/>
        <v>Jan</v>
      </c>
      <c r="M2152">
        <v>21</v>
      </c>
      <c r="N2152">
        <f t="shared" si="168"/>
        <v>2</v>
      </c>
      <c r="O2152" s="5">
        <f t="shared" si="169"/>
        <v>21.5</v>
      </c>
    </row>
    <row r="2153" spans="1:15" x14ac:dyDescent="0.25">
      <c r="A2153">
        <v>2180</v>
      </c>
      <c r="B2153">
        <v>971</v>
      </c>
      <c r="C2153">
        <f>IF(COUNTIF($B$2:B2153,B2153)=1,1,0)</f>
        <v>1</v>
      </c>
      <c r="D2153" s="1">
        <v>44942</v>
      </c>
      <c r="E2153" s="2">
        <v>0.90717592592592589</v>
      </c>
      <c r="F2153">
        <v>103</v>
      </c>
      <c r="G2153" t="str">
        <f>IFERROR(INDEX(menu_items!$B:$B,MATCH(F2153,menu_items!$A:$A,0)),"Unknown value")</f>
        <v>Hot Dog</v>
      </c>
      <c r="H2153" t="str">
        <f>IFERROR(INDEX(menu_items!$C:$C,MATCH(F2153,menu_items!$A:$A,0)),"Unknown value")</f>
        <v>American</v>
      </c>
      <c r="I2153" s="5">
        <f>IFERROR(INDEX(menu_items!$D:$D,MATCH(F2153,menu_items!$A:$A,0)),0)</f>
        <v>9</v>
      </c>
      <c r="J2153" t="str">
        <f t="shared" si="170"/>
        <v>Mon</v>
      </c>
      <c r="K2153">
        <f t="shared" si="171"/>
        <v>16</v>
      </c>
      <c r="L2153" t="str">
        <f t="shared" si="172"/>
        <v>Jan</v>
      </c>
      <c r="M2153">
        <v>21</v>
      </c>
      <c r="N2153">
        <f t="shared" si="168"/>
        <v>4</v>
      </c>
      <c r="O2153" s="5">
        <f t="shared" si="169"/>
        <v>50.400000000000006</v>
      </c>
    </row>
    <row r="2154" spans="1:15" x14ac:dyDescent="0.25">
      <c r="A2154">
        <v>2181</v>
      </c>
      <c r="B2154">
        <v>971</v>
      </c>
      <c r="C2154">
        <f>IF(COUNTIF($B$2:B2154,B2154)=1,1,0)</f>
        <v>0</v>
      </c>
      <c r="D2154" s="1">
        <v>44942</v>
      </c>
      <c r="E2154" s="2">
        <v>0.90717592592592589</v>
      </c>
      <c r="F2154">
        <v>108</v>
      </c>
      <c r="G2154" t="str">
        <f>IFERROR(INDEX(menu_items!$B:$B,MATCH(F2154,menu_items!$A:$A,0)),"Unknown value")</f>
        <v>Tofu Pad Thai</v>
      </c>
      <c r="H2154" t="str">
        <f>IFERROR(INDEX(menu_items!$C:$C,MATCH(F2154,menu_items!$A:$A,0)),"Unknown value")</f>
        <v>Asian</v>
      </c>
      <c r="I2154" s="5">
        <f>IFERROR(INDEX(menu_items!$D:$D,MATCH(F2154,menu_items!$A:$A,0)),0)</f>
        <v>14.5</v>
      </c>
      <c r="J2154" t="str">
        <f t="shared" si="170"/>
        <v>Mon</v>
      </c>
      <c r="K2154">
        <f t="shared" si="171"/>
        <v>16</v>
      </c>
      <c r="L2154" t="str">
        <f t="shared" si="172"/>
        <v>Jan</v>
      </c>
      <c r="M2154">
        <v>21</v>
      </c>
      <c r="N2154">
        <f t="shared" si="168"/>
        <v>4</v>
      </c>
      <c r="O2154" s="5">
        <f t="shared" si="169"/>
        <v>50.400000000000006</v>
      </c>
    </row>
    <row r="2155" spans="1:15" x14ac:dyDescent="0.25">
      <c r="A2155">
        <v>2182</v>
      </c>
      <c r="B2155">
        <v>971</v>
      </c>
      <c r="C2155">
        <f>IF(COUNTIF($B$2:B2155,B2155)=1,1,0)</f>
        <v>0</v>
      </c>
      <c r="D2155" s="1">
        <v>44942</v>
      </c>
      <c r="E2155" s="2">
        <v>0.90717592592592589</v>
      </c>
      <c r="F2155">
        <v>117</v>
      </c>
      <c r="G2155" t="str">
        <f>IFERROR(INDEX(menu_items!$B:$B,MATCH(F2155,menu_items!$A:$A,0)),"Unknown value")</f>
        <v>Chicken Burrito</v>
      </c>
      <c r="H2155" t="str">
        <f>IFERROR(INDEX(menu_items!$C:$C,MATCH(F2155,menu_items!$A:$A,0)),"Unknown value")</f>
        <v>Mexican</v>
      </c>
      <c r="I2155" s="5">
        <f>IFERROR(INDEX(menu_items!$D:$D,MATCH(F2155,menu_items!$A:$A,0)),0)</f>
        <v>12.95</v>
      </c>
      <c r="J2155" t="str">
        <f t="shared" si="170"/>
        <v>Mon</v>
      </c>
      <c r="K2155">
        <f t="shared" si="171"/>
        <v>16</v>
      </c>
      <c r="L2155" t="str">
        <f t="shared" si="172"/>
        <v>Jan</v>
      </c>
      <c r="M2155">
        <v>21</v>
      </c>
      <c r="N2155">
        <f t="shared" si="168"/>
        <v>4</v>
      </c>
      <c r="O2155" s="5">
        <f t="shared" si="169"/>
        <v>50.400000000000006</v>
      </c>
    </row>
    <row r="2156" spans="1:15" x14ac:dyDescent="0.25">
      <c r="A2156">
        <v>2183</v>
      </c>
      <c r="B2156">
        <v>971</v>
      </c>
      <c r="C2156">
        <f>IF(COUNTIF($B$2:B2156,B2156)=1,1,0)</f>
        <v>0</v>
      </c>
      <c r="D2156" s="1">
        <v>44942</v>
      </c>
      <c r="E2156" s="2">
        <v>0.90717592592592589</v>
      </c>
      <c r="F2156">
        <v>120</v>
      </c>
      <c r="G2156" t="str">
        <f>IFERROR(INDEX(menu_items!$B:$B,MATCH(F2156,menu_items!$A:$A,0)),"Unknown value")</f>
        <v>Steak Torta</v>
      </c>
      <c r="H2156" t="str">
        <f>IFERROR(INDEX(menu_items!$C:$C,MATCH(F2156,menu_items!$A:$A,0)),"Unknown value")</f>
        <v>Mexican</v>
      </c>
      <c r="I2156" s="5">
        <f>IFERROR(INDEX(menu_items!$D:$D,MATCH(F2156,menu_items!$A:$A,0)),0)</f>
        <v>13.95</v>
      </c>
      <c r="J2156" t="str">
        <f t="shared" si="170"/>
        <v>Mon</v>
      </c>
      <c r="K2156">
        <f t="shared" si="171"/>
        <v>16</v>
      </c>
      <c r="L2156" t="str">
        <f t="shared" si="172"/>
        <v>Jan</v>
      </c>
      <c r="M2156">
        <v>21</v>
      </c>
      <c r="N2156">
        <f t="shared" si="168"/>
        <v>4</v>
      </c>
      <c r="O2156" s="5">
        <f t="shared" si="169"/>
        <v>50.400000000000006</v>
      </c>
    </row>
    <row r="2157" spans="1:15" x14ac:dyDescent="0.25">
      <c r="A2157">
        <v>2184</v>
      </c>
      <c r="B2157">
        <v>972</v>
      </c>
      <c r="C2157">
        <f>IF(COUNTIF($B$2:B2157,B2157)=1,1,0)</f>
        <v>1</v>
      </c>
      <c r="D2157" s="1">
        <v>44942</v>
      </c>
      <c r="E2157" s="2">
        <v>0.91885416666666664</v>
      </c>
      <c r="F2157">
        <v>113</v>
      </c>
      <c r="G2157" t="str">
        <f>IFERROR(INDEX(menu_items!$B:$B,MATCH(F2157,menu_items!$A:$A,0)),"Unknown value")</f>
        <v>Edamame</v>
      </c>
      <c r="H2157" t="str">
        <f>IFERROR(INDEX(menu_items!$C:$C,MATCH(F2157,menu_items!$A:$A,0)),"Unknown value")</f>
        <v>Asian</v>
      </c>
      <c r="I2157" s="5">
        <f>IFERROR(INDEX(menu_items!$D:$D,MATCH(F2157,menu_items!$A:$A,0)),0)</f>
        <v>5</v>
      </c>
      <c r="J2157" t="str">
        <f t="shared" si="170"/>
        <v>Mon</v>
      </c>
      <c r="K2157">
        <f t="shared" si="171"/>
        <v>16</v>
      </c>
      <c r="L2157" t="str">
        <f t="shared" si="172"/>
        <v>Jan</v>
      </c>
      <c r="M2157">
        <v>22</v>
      </c>
      <c r="N2157">
        <f t="shared" si="168"/>
        <v>2</v>
      </c>
      <c r="O2157" s="5">
        <f t="shared" si="169"/>
        <v>10</v>
      </c>
    </row>
    <row r="2158" spans="1:15" x14ac:dyDescent="0.25">
      <c r="A2158">
        <v>2185</v>
      </c>
      <c r="B2158">
        <v>972</v>
      </c>
      <c r="C2158">
        <f>IF(COUNTIF($B$2:B2158,B2158)=1,1,0)</f>
        <v>0</v>
      </c>
      <c r="D2158" s="1">
        <v>44942</v>
      </c>
      <c r="E2158" s="2">
        <v>0.91885416666666664</v>
      </c>
      <c r="F2158">
        <v>113</v>
      </c>
      <c r="G2158" t="str">
        <f>IFERROR(INDEX(menu_items!$B:$B,MATCH(F2158,menu_items!$A:$A,0)),"Unknown value")</f>
        <v>Edamame</v>
      </c>
      <c r="H2158" t="str">
        <f>IFERROR(INDEX(menu_items!$C:$C,MATCH(F2158,menu_items!$A:$A,0)),"Unknown value")</f>
        <v>Asian</v>
      </c>
      <c r="I2158" s="5">
        <f>IFERROR(INDEX(menu_items!$D:$D,MATCH(F2158,menu_items!$A:$A,0)),0)</f>
        <v>5</v>
      </c>
      <c r="J2158" t="str">
        <f t="shared" si="170"/>
        <v>Mon</v>
      </c>
      <c r="K2158">
        <f t="shared" si="171"/>
        <v>16</v>
      </c>
      <c r="L2158" t="str">
        <f t="shared" si="172"/>
        <v>Jan</v>
      </c>
      <c r="M2158">
        <v>22</v>
      </c>
      <c r="N2158">
        <f t="shared" si="168"/>
        <v>2</v>
      </c>
      <c r="O2158" s="5">
        <f t="shared" si="169"/>
        <v>10</v>
      </c>
    </row>
    <row r="2159" spans="1:15" x14ac:dyDescent="0.25">
      <c r="A2159">
        <v>2186</v>
      </c>
      <c r="B2159">
        <v>973</v>
      </c>
      <c r="C2159">
        <f>IF(COUNTIF($B$2:B2159,B2159)=1,1,0)</f>
        <v>1</v>
      </c>
      <c r="D2159" s="1">
        <v>44942</v>
      </c>
      <c r="E2159" s="2">
        <v>0.92092592592592593</v>
      </c>
      <c r="F2159">
        <v>129</v>
      </c>
      <c r="G2159" t="str">
        <f>IFERROR(INDEX(menu_items!$B:$B,MATCH(F2159,menu_items!$A:$A,0)),"Unknown value")</f>
        <v>Mushroom Ravioli</v>
      </c>
      <c r="H2159" t="str">
        <f>IFERROR(INDEX(menu_items!$C:$C,MATCH(F2159,menu_items!$A:$A,0)),"Unknown value")</f>
        <v>Italian</v>
      </c>
      <c r="I2159" s="5">
        <f>IFERROR(INDEX(menu_items!$D:$D,MATCH(F2159,menu_items!$A:$A,0)),0)</f>
        <v>15.5</v>
      </c>
      <c r="J2159" t="str">
        <f t="shared" si="170"/>
        <v>Mon</v>
      </c>
      <c r="K2159">
        <f t="shared" si="171"/>
        <v>16</v>
      </c>
      <c r="L2159" t="str">
        <f t="shared" si="172"/>
        <v>Jan</v>
      </c>
      <c r="M2159">
        <v>22</v>
      </c>
      <c r="N2159">
        <f t="shared" si="168"/>
        <v>1</v>
      </c>
      <c r="O2159" s="5">
        <f t="shared" si="169"/>
        <v>15.5</v>
      </c>
    </row>
    <row r="2160" spans="1:15" x14ac:dyDescent="0.25">
      <c r="A2160">
        <v>2187</v>
      </c>
      <c r="B2160">
        <v>974</v>
      </c>
      <c r="C2160">
        <f>IF(COUNTIF($B$2:B2160,B2160)=1,1,0)</f>
        <v>1</v>
      </c>
      <c r="D2160" s="1">
        <v>44942</v>
      </c>
      <c r="E2160" s="2">
        <v>0.92144675925925923</v>
      </c>
      <c r="F2160">
        <v>108</v>
      </c>
      <c r="G2160" t="str">
        <f>IFERROR(INDEX(menu_items!$B:$B,MATCH(F2160,menu_items!$A:$A,0)),"Unknown value")</f>
        <v>Tofu Pad Thai</v>
      </c>
      <c r="H2160" t="str">
        <f>IFERROR(INDEX(menu_items!$C:$C,MATCH(F2160,menu_items!$A:$A,0)),"Unknown value")</f>
        <v>Asian</v>
      </c>
      <c r="I2160" s="5">
        <f>IFERROR(INDEX(menu_items!$D:$D,MATCH(F2160,menu_items!$A:$A,0)),0)</f>
        <v>14.5</v>
      </c>
      <c r="J2160" t="str">
        <f t="shared" si="170"/>
        <v>Mon</v>
      </c>
      <c r="K2160">
        <f t="shared" si="171"/>
        <v>16</v>
      </c>
      <c r="L2160" t="str">
        <f t="shared" si="172"/>
        <v>Jan</v>
      </c>
      <c r="M2160">
        <v>22</v>
      </c>
      <c r="N2160">
        <f t="shared" si="168"/>
        <v>1</v>
      </c>
      <c r="O2160" s="5">
        <f t="shared" si="169"/>
        <v>14.5</v>
      </c>
    </row>
    <row r="2161" spans="1:15" x14ac:dyDescent="0.25">
      <c r="A2161">
        <v>2188</v>
      </c>
      <c r="B2161">
        <v>975</v>
      </c>
      <c r="C2161">
        <f>IF(COUNTIF($B$2:B2161,B2161)=1,1,0)</f>
        <v>1</v>
      </c>
      <c r="D2161" s="1">
        <v>44942</v>
      </c>
      <c r="E2161" s="2">
        <v>0.92385416666666664</v>
      </c>
      <c r="F2161">
        <v>126</v>
      </c>
      <c r="G2161" t="str">
        <f>IFERROR(INDEX(menu_items!$B:$B,MATCH(F2161,menu_items!$A:$A,0)),"Unknown value")</f>
        <v>Fettuccine Alfredo</v>
      </c>
      <c r="H2161" t="str">
        <f>IFERROR(INDEX(menu_items!$C:$C,MATCH(F2161,menu_items!$A:$A,0)),"Unknown value")</f>
        <v>Italian</v>
      </c>
      <c r="I2161" s="5">
        <f>IFERROR(INDEX(menu_items!$D:$D,MATCH(F2161,menu_items!$A:$A,0)),0)</f>
        <v>14.5</v>
      </c>
      <c r="J2161" t="str">
        <f t="shared" si="170"/>
        <v>Mon</v>
      </c>
      <c r="K2161">
        <f t="shared" si="171"/>
        <v>16</v>
      </c>
      <c r="L2161" t="str">
        <f t="shared" si="172"/>
        <v>Jan</v>
      </c>
      <c r="M2161">
        <v>22</v>
      </c>
      <c r="N2161">
        <f t="shared" si="168"/>
        <v>2</v>
      </c>
      <c r="O2161" s="5">
        <f t="shared" si="169"/>
        <v>30</v>
      </c>
    </row>
    <row r="2162" spans="1:15" x14ac:dyDescent="0.25">
      <c r="A2162">
        <v>2189</v>
      </c>
      <c r="B2162">
        <v>975</v>
      </c>
      <c r="C2162">
        <f>IF(COUNTIF($B$2:B2162,B2162)=1,1,0)</f>
        <v>0</v>
      </c>
      <c r="D2162" s="1">
        <v>44942</v>
      </c>
      <c r="E2162" s="2">
        <v>0.92385416666666664</v>
      </c>
      <c r="F2162">
        <v>128</v>
      </c>
      <c r="G2162" t="str">
        <f>IFERROR(INDEX(menu_items!$B:$B,MATCH(F2162,menu_items!$A:$A,0)),"Unknown value")</f>
        <v>Cheese Lasagna</v>
      </c>
      <c r="H2162" t="str">
        <f>IFERROR(INDEX(menu_items!$C:$C,MATCH(F2162,menu_items!$A:$A,0)),"Unknown value")</f>
        <v>Italian</v>
      </c>
      <c r="I2162" s="5">
        <f>IFERROR(INDEX(menu_items!$D:$D,MATCH(F2162,menu_items!$A:$A,0)),0)</f>
        <v>15.5</v>
      </c>
      <c r="J2162" t="str">
        <f t="shared" si="170"/>
        <v>Mon</v>
      </c>
      <c r="K2162">
        <f t="shared" si="171"/>
        <v>16</v>
      </c>
      <c r="L2162" t="str">
        <f t="shared" si="172"/>
        <v>Jan</v>
      </c>
      <c r="M2162">
        <v>22</v>
      </c>
      <c r="N2162">
        <f t="shared" si="168"/>
        <v>2</v>
      </c>
      <c r="O2162" s="5">
        <f t="shared" si="169"/>
        <v>30</v>
      </c>
    </row>
    <row r="2163" spans="1:15" x14ac:dyDescent="0.25">
      <c r="A2163">
        <v>2190</v>
      </c>
      <c r="B2163">
        <v>976</v>
      </c>
      <c r="C2163">
        <f>IF(COUNTIF($B$2:B2163,B2163)=1,1,0)</f>
        <v>1</v>
      </c>
      <c r="D2163" s="1">
        <v>44943</v>
      </c>
      <c r="E2163" s="2">
        <v>0.49535879629629631</v>
      </c>
      <c r="F2163">
        <v>113</v>
      </c>
      <c r="G2163" t="str">
        <f>IFERROR(INDEX(menu_items!$B:$B,MATCH(F2163,menu_items!$A:$A,0)),"Unknown value")</f>
        <v>Edamame</v>
      </c>
      <c r="H2163" t="str">
        <f>IFERROR(INDEX(menu_items!$C:$C,MATCH(F2163,menu_items!$A:$A,0)),"Unknown value")</f>
        <v>Asian</v>
      </c>
      <c r="I2163" s="5">
        <f>IFERROR(INDEX(menu_items!$D:$D,MATCH(F2163,menu_items!$A:$A,0)),0)</f>
        <v>5</v>
      </c>
      <c r="J2163" t="str">
        <f t="shared" si="170"/>
        <v>Tue</v>
      </c>
      <c r="K2163">
        <f t="shared" si="171"/>
        <v>17</v>
      </c>
      <c r="L2163" t="str">
        <f t="shared" si="172"/>
        <v>Jan</v>
      </c>
      <c r="M2163">
        <v>11</v>
      </c>
      <c r="N2163">
        <f t="shared" si="168"/>
        <v>1</v>
      </c>
      <c r="O2163" s="5">
        <f t="shared" si="169"/>
        <v>5</v>
      </c>
    </row>
    <row r="2164" spans="1:15" x14ac:dyDescent="0.25">
      <c r="A2164">
        <v>2191</v>
      </c>
      <c r="B2164">
        <v>977</v>
      </c>
      <c r="C2164">
        <f>IF(COUNTIF($B$2:B2164,B2164)=1,1,0)</f>
        <v>1</v>
      </c>
      <c r="D2164" s="1">
        <v>44943</v>
      </c>
      <c r="E2164" s="2">
        <v>0.5013657407407407</v>
      </c>
      <c r="F2164">
        <v>112</v>
      </c>
      <c r="G2164" t="str">
        <f>IFERROR(INDEX(menu_items!$B:$B,MATCH(F2164,menu_items!$A:$A,0)),"Unknown value")</f>
        <v>Salmon Roll</v>
      </c>
      <c r="H2164" t="str">
        <f>IFERROR(INDEX(menu_items!$C:$C,MATCH(F2164,menu_items!$A:$A,0)),"Unknown value")</f>
        <v>Asian</v>
      </c>
      <c r="I2164" s="5">
        <f>IFERROR(INDEX(menu_items!$D:$D,MATCH(F2164,menu_items!$A:$A,0)),0)</f>
        <v>14.95</v>
      </c>
      <c r="J2164" t="str">
        <f t="shared" si="170"/>
        <v>Tue</v>
      </c>
      <c r="K2164">
        <f t="shared" si="171"/>
        <v>17</v>
      </c>
      <c r="L2164" t="str">
        <f t="shared" si="172"/>
        <v>Jan</v>
      </c>
      <c r="M2164">
        <v>12</v>
      </c>
      <c r="N2164">
        <f t="shared" si="168"/>
        <v>2</v>
      </c>
      <c r="O2164" s="5">
        <f t="shared" si="169"/>
        <v>21.95</v>
      </c>
    </row>
    <row r="2165" spans="1:15" x14ac:dyDescent="0.25">
      <c r="A2165">
        <v>2192</v>
      </c>
      <c r="B2165">
        <v>977</v>
      </c>
      <c r="C2165">
        <f>IF(COUNTIF($B$2:B2165,B2165)=1,1,0)</f>
        <v>0</v>
      </c>
      <c r="D2165" s="1">
        <v>44943</v>
      </c>
      <c r="E2165" s="2">
        <v>0.5013657407407407</v>
      </c>
      <c r="F2165">
        <v>106</v>
      </c>
      <c r="G2165" t="str">
        <f>IFERROR(INDEX(menu_items!$B:$B,MATCH(F2165,menu_items!$A:$A,0)),"Unknown value")</f>
        <v>French Fries</v>
      </c>
      <c r="H2165" t="str">
        <f>IFERROR(INDEX(menu_items!$C:$C,MATCH(F2165,menu_items!$A:$A,0)),"Unknown value")</f>
        <v>American</v>
      </c>
      <c r="I2165" s="5">
        <f>IFERROR(INDEX(menu_items!$D:$D,MATCH(F2165,menu_items!$A:$A,0)),0)</f>
        <v>7</v>
      </c>
      <c r="J2165" t="str">
        <f t="shared" si="170"/>
        <v>Tue</v>
      </c>
      <c r="K2165">
        <f t="shared" si="171"/>
        <v>17</v>
      </c>
      <c r="L2165" t="str">
        <f t="shared" si="172"/>
        <v>Jan</v>
      </c>
      <c r="M2165">
        <v>12</v>
      </c>
      <c r="N2165">
        <f t="shared" si="168"/>
        <v>2</v>
      </c>
      <c r="O2165" s="5">
        <f t="shared" si="169"/>
        <v>21.95</v>
      </c>
    </row>
    <row r="2166" spans="1:15" x14ac:dyDescent="0.25">
      <c r="A2166">
        <v>2193</v>
      </c>
      <c r="B2166">
        <v>978</v>
      </c>
      <c r="C2166">
        <f>IF(COUNTIF($B$2:B2166,B2166)=1,1,0)</f>
        <v>1</v>
      </c>
      <c r="D2166" s="1">
        <v>44943</v>
      </c>
      <c r="E2166" s="2">
        <v>0.51708333333333334</v>
      </c>
      <c r="F2166">
        <v>101</v>
      </c>
      <c r="G2166" t="str">
        <f>IFERROR(INDEX(menu_items!$B:$B,MATCH(F2166,menu_items!$A:$A,0)),"Unknown value")</f>
        <v>Hamburger</v>
      </c>
      <c r="H2166" t="str">
        <f>IFERROR(INDEX(menu_items!$C:$C,MATCH(F2166,menu_items!$A:$A,0)),"Unknown value")</f>
        <v>American</v>
      </c>
      <c r="I2166" s="5">
        <f>IFERROR(INDEX(menu_items!$D:$D,MATCH(F2166,menu_items!$A:$A,0)),0)</f>
        <v>12.95</v>
      </c>
      <c r="J2166" t="str">
        <f t="shared" si="170"/>
        <v>Tue</v>
      </c>
      <c r="K2166">
        <f t="shared" si="171"/>
        <v>17</v>
      </c>
      <c r="L2166" t="str">
        <f t="shared" si="172"/>
        <v>Jan</v>
      </c>
      <c r="M2166">
        <v>12</v>
      </c>
      <c r="N2166">
        <f t="shared" si="168"/>
        <v>11</v>
      </c>
      <c r="O2166" s="5">
        <f t="shared" si="169"/>
        <v>147.65</v>
      </c>
    </row>
    <row r="2167" spans="1:15" x14ac:dyDescent="0.25">
      <c r="A2167">
        <v>2194</v>
      </c>
      <c r="B2167">
        <v>978</v>
      </c>
      <c r="C2167">
        <f>IF(COUNTIF($B$2:B2167,B2167)=1,1,0)</f>
        <v>0</v>
      </c>
      <c r="D2167" s="1">
        <v>44943</v>
      </c>
      <c r="E2167" s="2">
        <v>0.51708333333333334</v>
      </c>
      <c r="F2167">
        <v>107</v>
      </c>
      <c r="G2167" t="str">
        <f>IFERROR(INDEX(menu_items!$B:$B,MATCH(F2167,menu_items!$A:$A,0)),"Unknown value")</f>
        <v>Orange Chicken</v>
      </c>
      <c r="H2167" t="str">
        <f>IFERROR(INDEX(menu_items!$C:$C,MATCH(F2167,menu_items!$A:$A,0)),"Unknown value")</f>
        <v>Asian</v>
      </c>
      <c r="I2167" s="5">
        <f>IFERROR(INDEX(menu_items!$D:$D,MATCH(F2167,menu_items!$A:$A,0)),0)</f>
        <v>16.5</v>
      </c>
      <c r="J2167" t="str">
        <f t="shared" si="170"/>
        <v>Tue</v>
      </c>
      <c r="K2167">
        <f t="shared" si="171"/>
        <v>17</v>
      </c>
      <c r="L2167" t="str">
        <f t="shared" si="172"/>
        <v>Jan</v>
      </c>
      <c r="M2167">
        <v>12</v>
      </c>
      <c r="N2167">
        <f t="shared" si="168"/>
        <v>11</v>
      </c>
      <c r="O2167" s="5">
        <f t="shared" si="169"/>
        <v>147.65</v>
      </c>
    </row>
    <row r="2168" spans="1:15" x14ac:dyDescent="0.25">
      <c r="A2168">
        <v>2195</v>
      </c>
      <c r="B2168">
        <v>978</v>
      </c>
      <c r="C2168">
        <f>IF(COUNTIF($B$2:B2168,B2168)=1,1,0)</f>
        <v>0</v>
      </c>
      <c r="D2168" s="1">
        <v>44943</v>
      </c>
      <c r="E2168" s="2">
        <v>0.51708333333333334</v>
      </c>
      <c r="F2168">
        <v>115</v>
      </c>
      <c r="G2168" t="str">
        <f>IFERROR(INDEX(menu_items!$B:$B,MATCH(F2168,menu_items!$A:$A,0)),"Unknown value")</f>
        <v>Chicken Tacos</v>
      </c>
      <c r="H2168" t="str">
        <f>IFERROR(INDEX(menu_items!$C:$C,MATCH(F2168,menu_items!$A:$A,0)),"Unknown value")</f>
        <v>Mexican</v>
      </c>
      <c r="I2168" s="5">
        <f>IFERROR(INDEX(menu_items!$D:$D,MATCH(F2168,menu_items!$A:$A,0)),0)</f>
        <v>11.95</v>
      </c>
      <c r="J2168" t="str">
        <f t="shared" si="170"/>
        <v>Tue</v>
      </c>
      <c r="K2168">
        <f t="shared" si="171"/>
        <v>17</v>
      </c>
      <c r="L2168" t="str">
        <f t="shared" si="172"/>
        <v>Jan</v>
      </c>
      <c r="M2168">
        <v>12</v>
      </c>
      <c r="N2168">
        <f t="shared" si="168"/>
        <v>11</v>
      </c>
      <c r="O2168" s="5">
        <f t="shared" si="169"/>
        <v>147.65</v>
      </c>
    </row>
    <row r="2169" spans="1:15" x14ac:dyDescent="0.25">
      <c r="A2169">
        <v>2196</v>
      </c>
      <c r="B2169">
        <v>978</v>
      </c>
      <c r="C2169">
        <f>IF(COUNTIF($B$2:B2169,B2169)=1,1,0)</f>
        <v>0</v>
      </c>
      <c r="D2169" s="1">
        <v>44943</v>
      </c>
      <c r="E2169" s="2">
        <v>0.51708333333333334</v>
      </c>
      <c r="F2169">
        <v>109</v>
      </c>
      <c r="G2169" t="str">
        <f>IFERROR(INDEX(menu_items!$B:$B,MATCH(F2169,menu_items!$A:$A,0)),"Unknown value")</f>
        <v>Korean Beef Bowl</v>
      </c>
      <c r="H2169" t="str">
        <f>IFERROR(INDEX(menu_items!$C:$C,MATCH(F2169,menu_items!$A:$A,0)),"Unknown value")</f>
        <v>Asian</v>
      </c>
      <c r="I2169" s="5">
        <f>IFERROR(INDEX(menu_items!$D:$D,MATCH(F2169,menu_items!$A:$A,0)),0)</f>
        <v>17.95</v>
      </c>
      <c r="J2169" t="str">
        <f t="shared" si="170"/>
        <v>Tue</v>
      </c>
      <c r="K2169">
        <f t="shared" si="171"/>
        <v>17</v>
      </c>
      <c r="L2169" t="str">
        <f t="shared" si="172"/>
        <v>Jan</v>
      </c>
      <c r="M2169">
        <v>12</v>
      </c>
      <c r="N2169">
        <f t="shared" si="168"/>
        <v>11</v>
      </c>
      <c r="O2169" s="5">
        <f t="shared" si="169"/>
        <v>147.65</v>
      </c>
    </row>
    <row r="2170" spans="1:15" x14ac:dyDescent="0.25">
      <c r="A2170">
        <v>2197</v>
      </c>
      <c r="B2170">
        <v>978</v>
      </c>
      <c r="C2170">
        <f>IF(COUNTIF($B$2:B2170,B2170)=1,1,0)</f>
        <v>0</v>
      </c>
      <c r="D2170" s="1">
        <v>44943</v>
      </c>
      <c r="E2170" s="2">
        <v>0.51708333333333334</v>
      </c>
      <c r="F2170">
        <v>109</v>
      </c>
      <c r="G2170" t="str">
        <f>IFERROR(INDEX(menu_items!$B:$B,MATCH(F2170,menu_items!$A:$A,0)),"Unknown value")</f>
        <v>Korean Beef Bowl</v>
      </c>
      <c r="H2170" t="str">
        <f>IFERROR(INDEX(menu_items!$C:$C,MATCH(F2170,menu_items!$A:$A,0)),"Unknown value")</f>
        <v>Asian</v>
      </c>
      <c r="I2170" s="5">
        <f>IFERROR(INDEX(menu_items!$D:$D,MATCH(F2170,menu_items!$A:$A,0)),0)</f>
        <v>17.95</v>
      </c>
      <c r="J2170" t="str">
        <f t="shared" si="170"/>
        <v>Tue</v>
      </c>
      <c r="K2170">
        <f t="shared" si="171"/>
        <v>17</v>
      </c>
      <c r="L2170" t="str">
        <f t="shared" si="172"/>
        <v>Jan</v>
      </c>
      <c r="M2170">
        <v>12</v>
      </c>
      <c r="N2170">
        <f t="shared" si="168"/>
        <v>11</v>
      </c>
      <c r="O2170" s="5">
        <f t="shared" si="169"/>
        <v>147.65</v>
      </c>
    </row>
    <row r="2171" spans="1:15" x14ac:dyDescent="0.25">
      <c r="A2171">
        <v>2198</v>
      </c>
      <c r="B2171">
        <v>978</v>
      </c>
      <c r="C2171">
        <f>IF(COUNTIF($B$2:B2171,B2171)=1,1,0)</f>
        <v>0</v>
      </c>
      <c r="D2171" s="1">
        <v>44943</v>
      </c>
      <c r="E2171" s="2">
        <v>0.51708333333333334</v>
      </c>
      <c r="F2171">
        <v>117</v>
      </c>
      <c r="G2171" t="str">
        <f>IFERROR(INDEX(menu_items!$B:$B,MATCH(F2171,menu_items!$A:$A,0)),"Unknown value")</f>
        <v>Chicken Burrito</v>
      </c>
      <c r="H2171" t="str">
        <f>IFERROR(INDEX(menu_items!$C:$C,MATCH(F2171,menu_items!$A:$A,0)),"Unknown value")</f>
        <v>Mexican</v>
      </c>
      <c r="I2171" s="5">
        <f>IFERROR(INDEX(menu_items!$D:$D,MATCH(F2171,menu_items!$A:$A,0)),0)</f>
        <v>12.95</v>
      </c>
      <c r="J2171" t="str">
        <f t="shared" si="170"/>
        <v>Tue</v>
      </c>
      <c r="K2171">
        <f t="shared" si="171"/>
        <v>17</v>
      </c>
      <c r="L2171" t="str">
        <f t="shared" si="172"/>
        <v>Jan</v>
      </c>
      <c r="M2171">
        <v>12</v>
      </c>
      <c r="N2171">
        <f t="shared" si="168"/>
        <v>11</v>
      </c>
      <c r="O2171" s="5">
        <f t="shared" si="169"/>
        <v>147.65</v>
      </c>
    </row>
    <row r="2172" spans="1:15" x14ac:dyDescent="0.25">
      <c r="A2172">
        <v>2199</v>
      </c>
      <c r="B2172">
        <v>978</v>
      </c>
      <c r="C2172">
        <f>IF(COUNTIF($B$2:B2172,B2172)=1,1,0)</f>
        <v>0</v>
      </c>
      <c r="D2172" s="1">
        <v>44943</v>
      </c>
      <c r="E2172" s="2">
        <v>0.51708333333333334</v>
      </c>
      <c r="F2172">
        <v>117</v>
      </c>
      <c r="G2172" t="str">
        <f>IFERROR(INDEX(menu_items!$B:$B,MATCH(F2172,menu_items!$A:$A,0)),"Unknown value")</f>
        <v>Chicken Burrito</v>
      </c>
      <c r="H2172" t="str">
        <f>IFERROR(INDEX(menu_items!$C:$C,MATCH(F2172,menu_items!$A:$A,0)),"Unknown value")</f>
        <v>Mexican</v>
      </c>
      <c r="I2172" s="5">
        <f>IFERROR(INDEX(menu_items!$D:$D,MATCH(F2172,menu_items!$A:$A,0)),0)</f>
        <v>12.95</v>
      </c>
      <c r="J2172" t="str">
        <f t="shared" si="170"/>
        <v>Tue</v>
      </c>
      <c r="K2172">
        <f t="shared" si="171"/>
        <v>17</v>
      </c>
      <c r="L2172" t="str">
        <f t="shared" si="172"/>
        <v>Jan</v>
      </c>
      <c r="M2172">
        <v>12</v>
      </c>
      <c r="N2172">
        <f t="shared" si="168"/>
        <v>11</v>
      </c>
      <c r="O2172" s="5">
        <f t="shared" si="169"/>
        <v>147.65</v>
      </c>
    </row>
    <row r="2173" spans="1:15" x14ac:dyDescent="0.25">
      <c r="A2173">
        <v>2200</v>
      </c>
      <c r="B2173">
        <v>978</v>
      </c>
      <c r="C2173">
        <f>IF(COUNTIF($B$2:B2173,B2173)=1,1,0)</f>
        <v>0</v>
      </c>
      <c r="D2173" s="1">
        <v>44943</v>
      </c>
      <c r="E2173" s="2">
        <v>0.51708333333333334</v>
      </c>
      <c r="F2173">
        <v>128</v>
      </c>
      <c r="G2173" t="str">
        <f>IFERROR(INDEX(menu_items!$B:$B,MATCH(F2173,menu_items!$A:$A,0)),"Unknown value")</f>
        <v>Cheese Lasagna</v>
      </c>
      <c r="H2173" t="str">
        <f>IFERROR(INDEX(menu_items!$C:$C,MATCH(F2173,menu_items!$A:$A,0)),"Unknown value")</f>
        <v>Italian</v>
      </c>
      <c r="I2173" s="5">
        <f>IFERROR(INDEX(menu_items!$D:$D,MATCH(F2173,menu_items!$A:$A,0)),0)</f>
        <v>15.5</v>
      </c>
      <c r="J2173" t="str">
        <f t="shared" si="170"/>
        <v>Tue</v>
      </c>
      <c r="K2173">
        <f t="shared" si="171"/>
        <v>17</v>
      </c>
      <c r="L2173" t="str">
        <f t="shared" si="172"/>
        <v>Jan</v>
      </c>
      <c r="M2173">
        <v>12</v>
      </c>
      <c r="N2173">
        <f t="shared" si="168"/>
        <v>11</v>
      </c>
      <c r="O2173" s="5">
        <f t="shared" si="169"/>
        <v>147.65</v>
      </c>
    </row>
    <row r="2174" spans="1:15" x14ac:dyDescent="0.25">
      <c r="A2174">
        <v>2201</v>
      </c>
      <c r="B2174">
        <v>978</v>
      </c>
      <c r="C2174">
        <f>IF(COUNTIF($B$2:B2174,B2174)=1,1,0)</f>
        <v>0</v>
      </c>
      <c r="D2174" s="1">
        <v>44943</v>
      </c>
      <c r="E2174" s="2">
        <v>0.51708333333333334</v>
      </c>
      <c r="F2174">
        <v>118</v>
      </c>
      <c r="G2174" t="str">
        <f>IFERROR(INDEX(menu_items!$B:$B,MATCH(F2174,menu_items!$A:$A,0)),"Unknown value")</f>
        <v>Steak Burrito</v>
      </c>
      <c r="H2174" t="str">
        <f>IFERROR(INDEX(menu_items!$C:$C,MATCH(F2174,menu_items!$A:$A,0)),"Unknown value")</f>
        <v>Mexican</v>
      </c>
      <c r="I2174" s="5">
        <f>IFERROR(INDEX(menu_items!$D:$D,MATCH(F2174,menu_items!$A:$A,0)),0)</f>
        <v>14.95</v>
      </c>
      <c r="J2174" t="str">
        <f t="shared" si="170"/>
        <v>Tue</v>
      </c>
      <c r="K2174">
        <f t="shared" si="171"/>
        <v>17</v>
      </c>
      <c r="L2174" t="str">
        <f t="shared" si="172"/>
        <v>Jan</v>
      </c>
      <c r="M2174">
        <v>12</v>
      </c>
      <c r="N2174">
        <f t="shared" si="168"/>
        <v>11</v>
      </c>
      <c r="O2174" s="5">
        <f t="shared" si="169"/>
        <v>147.65</v>
      </c>
    </row>
    <row r="2175" spans="1:15" x14ac:dyDescent="0.25">
      <c r="A2175">
        <v>2202</v>
      </c>
      <c r="B2175">
        <v>978</v>
      </c>
      <c r="C2175">
        <f>IF(COUNTIF($B$2:B2175,B2175)=1,1,0)</f>
        <v>0</v>
      </c>
      <c r="D2175" s="1">
        <v>44943</v>
      </c>
      <c r="E2175" s="2">
        <v>0.51708333333333334</v>
      </c>
      <c r="F2175">
        <v>122</v>
      </c>
      <c r="G2175" t="str">
        <f>IFERROR(INDEX(menu_items!$B:$B,MATCH(F2175,menu_items!$A:$A,0)),"Unknown value")</f>
        <v>Chips &amp; Salsa</v>
      </c>
      <c r="H2175" t="str">
        <f>IFERROR(INDEX(menu_items!$C:$C,MATCH(F2175,menu_items!$A:$A,0)),"Unknown value")</f>
        <v>Mexican</v>
      </c>
      <c r="I2175" s="5">
        <f>IFERROR(INDEX(menu_items!$D:$D,MATCH(F2175,menu_items!$A:$A,0)),0)</f>
        <v>7</v>
      </c>
      <c r="J2175" t="str">
        <f t="shared" si="170"/>
        <v>Tue</v>
      </c>
      <c r="K2175">
        <f t="shared" si="171"/>
        <v>17</v>
      </c>
      <c r="L2175" t="str">
        <f t="shared" si="172"/>
        <v>Jan</v>
      </c>
      <c r="M2175">
        <v>12</v>
      </c>
      <c r="N2175">
        <f t="shared" si="168"/>
        <v>11</v>
      </c>
      <c r="O2175" s="5">
        <f t="shared" si="169"/>
        <v>147.65</v>
      </c>
    </row>
    <row r="2176" spans="1:15" x14ac:dyDescent="0.25">
      <c r="A2176">
        <v>2203</v>
      </c>
      <c r="B2176">
        <v>978</v>
      </c>
      <c r="C2176">
        <f>IF(COUNTIF($B$2:B2176,B2176)=1,1,0)</f>
        <v>0</v>
      </c>
      <c r="D2176" s="1">
        <v>44943</v>
      </c>
      <c r="E2176" s="2">
        <v>0.51708333333333334</v>
      </c>
      <c r="F2176">
        <v>106</v>
      </c>
      <c r="G2176" t="str">
        <f>IFERROR(INDEX(menu_items!$B:$B,MATCH(F2176,menu_items!$A:$A,0)),"Unknown value")</f>
        <v>French Fries</v>
      </c>
      <c r="H2176" t="str">
        <f>IFERROR(INDEX(menu_items!$C:$C,MATCH(F2176,menu_items!$A:$A,0)),"Unknown value")</f>
        <v>American</v>
      </c>
      <c r="I2176" s="5">
        <f>IFERROR(INDEX(menu_items!$D:$D,MATCH(F2176,menu_items!$A:$A,0)),0)</f>
        <v>7</v>
      </c>
      <c r="J2176" t="str">
        <f t="shared" si="170"/>
        <v>Tue</v>
      </c>
      <c r="K2176">
        <f t="shared" si="171"/>
        <v>17</v>
      </c>
      <c r="L2176" t="str">
        <f t="shared" si="172"/>
        <v>Jan</v>
      </c>
      <c r="M2176">
        <v>12</v>
      </c>
      <c r="N2176">
        <f t="shared" si="168"/>
        <v>11</v>
      </c>
      <c r="O2176" s="5">
        <f t="shared" si="169"/>
        <v>147.65</v>
      </c>
    </row>
    <row r="2177" spans="1:15" x14ac:dyDescent="0.25">
      <c r="A2177">
        <v>2204</v>
      </c>
      <c r="B2177">
        <v>979</v>
      </c>
      <c r="C2177">
        <f>IF(COUNTIF($B$2:B2177,B2177)=1,1,0)</f>
        <v>1</v>
      </c>
      <c r="D2177" s="1">
        <v>44943</v>
      </c>
      <c r="E2177" s="2">
        <v>0.53990740740740739</v>
      </c>
      <c r="F2177">
        <v>130</v>
      </c>
      <c r="G2177" t="str">
        <f>IFERROR(INDEX(menu_items!$B:$B,MATCH(F2177,menu_items!$A:$A,0)),"Unknown value")</f>
        <v>Shrimp Scampi</v>
      </c>
      <c r="H2177" t="str">
        <f>IFERROR(INDEX(menu_items!$C:$C,MATCH(F2177,menu_items!$A:$A,0)),"Unknown value")</f>
        <v>Italian</v>
      </c>
      <c r="I2177" s="5">
        <f>IFERROR(INDEX(menu_items!$D:$D,MATCH(F2177,menu_items!$A:$A,0)),0)</f>
        <v>19.95</v>
      </c>
      <c r="J2177" t="str">
        <f t="shared" si="170"/>
        <v>Tue</v>
      </c>
      <c r="K2177">
        <f t="shared" si="171"/>
        <v>17</v>
      </c>
      <c r="L2177" t="str">
        <f t="shared" si="172"/>
        <v>Jan</v>
      </c>
      <c r="M2177">
        <v>12</v>
      </c>
      <c r="N2177">
        <f t="shared" si="168"/>
        <v>1</v>
      </c>
      <c r="O2177" s="5">
        <f t="shared" si="169"/>
        <v>19.95</v>
      </c>
    </row>
    <row r="2178" spans="1:15" x14ac:dyDescent="0.25">
      <c r="A2178">
        <v>2205</v>
      </c>
      <c r="B2178">
        <v>980</v>
      </c>
      <c r="C2178">
        <f>IF(COUNTIF($B$2:B2178,B2178)=1,1,0)</f>
        <v>1</v>
      </c>
      <c r="D2178" s="1">
        <v>44943</v>
      </c>
      <c r="E2178" s="2">
        <v>0.54069444444444448</v>
      </c>
      <c r="F2178">
        <v>102</v>
      </c>
      <c r="G2178" t="str">
        <f>IFERROR(INDEX(menu_items!$B:$B,MATCH(F2178,menu_items!$A:$A,0)),"Unknown value")</f>
        <v>Cheeseburger</v>
      </c>
      <c r="H2178" t="str">
        <f>IFERROR(INDEX(menu_items!$C:$C,MATCH(F2178,menu_items!$A:$A,0)),"Unknown value")</f>
        <v>American</v>
      </c>
      <c r="I2178" s="5">
        <f>IFERROR(INDEX(menu_items!$D:$D,MATCH(F2178,menu_items!$A:$A,0)),0)</f>
        <v>13.95</v>
      </c>
      <c r="J2178" t="str">
        <f t="shared" si="170"/>
        <v>Tue</v>
      </c>
      <c r="K2178">
        <f t="shared" si="171"/>
        <v>17</v>
      </c>
      <c r="L2178" t="str">
        <f t="shared" si="172"/>
        <v>Jan</v>
      </c>
      <c r="M2178">
        <v>12</v>
      </c>
      <c r="N2178">
        <f t="shared" ref="N2178:N2241" si="173">COUNTIF($B:$B,B2178)</f>
        <v>6</v>
      </c>
      <c r="O2178" s="5">
        <f t="shared" ref="O2178:O2241" si="174">SUMIF($B:$B,B2178,$I:$I)</f>
        <v>62.849999999999994</v>
      </c>
    </row>
    <row r="2179" spans="1:15" x14ac:dyDescent="0.25">
      <c r="A2179">
        <v>2206</v>
      </c>
      <c r="B2179">
        <v>980</v>
      </c>
      <c r="C2179">
        <f>IF(COUNTIF($B$2:B2179,B2179)=1,1,0)</f>
        <v>0</v>
      </c>
      <c r="D2179" s="1">
        <v>44943</v>
      </c>
      <c r="E2179" s="2">
        <v>0.54069444444444448</v>
      </c>
      <c r="F2179">
        <v>111</v>
      </c>
      <c r="G2179" t="str">
        <f>IFERROR(INDEX(menu_items!$B:$B,MATCH(F2179,menu_items!$A:$A,0)),"Unknown value")</f>
        <v>California Roll</v>
      </c>
      <c r="H2179" t="str">
        <f>IFERROR(INDEX(menu_items!$C:$C,MATCH(F2179,menu_items!$A:$A,0)),"Unknown value")</f>
        <v>Asian</v>
      </c>
      <c r="I2179" s="5">
        <f>IFERROR(INDEX(menu_items!$D:$D,MATCH(F2179,menu_items!$A:$A,0)),0)</f>
        <v>11.95</v>
      </c>
      <c r="J2179" t="str">
        <f t="shared" si="170"/>
        <v>Tue</v>
      </c>
      <c r="K2179">
        <f t="shared" si="171"/>
        <v>17</v>
      </c>
      <c r="L2179" t="str">
        <f t="shared" si="172"/>
        <v>Jan</v>
      </c>
      <c r="M2179">
        <v>12</v>
      </c>
      <c r="N2179">
        <f t="shared" si="173"/>
        <v>6</v>
      </c>
      <c r="O2179" s="5">
        <f t="shared" si="174"/>
        <v>62.849999999999994</v>
      </c>
    </row>
    <row r="2180" spans="1:15" x14ac:dyDescent="0.25">
      <c r="A2180">
        <v>2207</v>
      </c>
      <c r="B2180">
        <v>980</v>
      </c>
      <c r="C2180">
        <f>IF(COUNTIF($B$2:B2180,B2180)=1,1,0)</f>
        <v>0</v>
      </c>
      <c r="D2180" s="1">
        <v>44943</v>
      </c>
      <c r="E2180" s="2">
        <v>0.54069444444444448</v>
      </c>
      <c r="F2180">
        <v>120</v>
      </c>
      <c r="G2180" t="str">
        <f>IFERROR(INDEX(menu_items!$B:$B,MATCH(F2180,menu_items!$A:$A,0)),"Unknown value")</f>
        <v>Steak Torta</v>
      </c>
      <c r="H2180" t="str">
        <f>IFERROR(INDEX(menu_items!$C:$C,MATCH(F2180,menu_items!$A:$A,0)),"Unknown value")</f>
        <v>Mexican</v>
      </c>
      <c r="I2180" s="5">
        <f>IFERROR(INDEX(menu_items!$D:$D,MATCH(F2180,menu_items!$A:$A,0)),0)</f>
        <v>13.95</v>
      </c>
      <c r="J2180" t="str">
        <f t="shared" si="170"/>
        <v>Tue</v>
      </c>
      <c r="K2180">
        <f t="shared" si="171"/>
        <v>17</v>
      </c>
      <c r="L2180" t="str">
        <f t="shared" si="172"/>
        <v>Jan</v>
      </c>
      <c r="M2180">
        <v>12</v>
      </c>
      <c r="N2180">
        <f t="shared" si="173"/>
        <v>6</v>
      </c>
      <c r="O2180" s="5">
        <f t="shared" si="174"/>
        <v>62.849999999999994</v>
      </c>
    </row>
    <row r="2181" spans="1:15" x14ac:dyDescent="0.25">
      <c r="A2181">
        <v>2208</v>
      </c>
      <c r="B2181">
        <v>980</v>
      </c>
      <c r="C2181">
        <f>IF(COUNTIF($B$2:B2181,B2181)=1,1,0)</f>
        <v>0</v>
      </c>
      <c r="D2181" s="1">
        <v>44943</v>
      </c>
      <c r="E2181" s="2">
        <v>0.54069444444444448</v>
      </c>
      <c r="F2181">
        <v>123</v>
      </c>
      <c r="G2181" t="str">
        <f>IFERROR(INDEX(menu_items!$B:$B,MATCH(F2181,menu_items!$A:$A,0)),"Unknown value")</f>
        <v>Chips &amp; Guacamole</v>
      </c>
      <c r="H2181" t="str">
        <f>IFERROR(INDEX(menu_items!$C:$C,MATCH(F2181,menu_items!$A:$A,0)),"Unknown value")</f>
        <v>Mexican</v>
      </c>
      <c r="I2181" s="5">
        <f>IFERROR(INDEX(menu_items!$D:$D,MATCH(F2181,menu_items!$A:$A,0)),0)</f>
        <v>9</v>
      </c>
      <c r="J2181" t="str">
        <f t="shared" si="170"/>
        <v>Tue</v>
      </c>
      <c r="K2181">
        <f t="shared" si="171"/>
        <v>17</v>
      </c>
      <c r="L2181" t="str">
        <f t="shared" si="172"/>
        <v>Jan</v>
      </c>
      <c r="M2181">
        <v>12</v>
      </c>
      <c r="N2181">
        <f t="shared" si="173"/>
        <v>6</v>
      </c>
      <c r="O2181" s="5">
        <f t="shared" si="174"/>
        <v>62.849999999999994</v>
      </c>
    </row>
    <row r="2182" spans="1:15" x14ac:dyDescent="0.25">
      <c r="A2182">
        <v>2209</v>
      </c>
      <c r="B2182">
        <v>980</v>
      </c>
      <c r="C2182">
        <f>IF(COUNTIF($B$2:B2182,B2182)=1,1,0)</f>
        <v>0</v>
      </c>
      <c r="D2182" s="1">
        <v>44943</v>
      </c>
      <c r="E2182" s="2">
        <v>0.54069444444444448</v>
      </c>
      <c r="F2182">
        <v>106</v>
      </c>
      <c r="G2182" t="str">
        <f>IFERROR(INDEX(menu_items!$B:$B,MATCH(F2182,menu_items!$A:$A,0)),"Unknown value")</f>
        <v>French Fries</v>
      </c>
      <c r="H2182" t="str">
        <f>IFERROR(INDEX(menu_items!$C:$C,MATCH(F2182,menu_items!$A:$A,0)),"Unknown value")</f>
        <v>American</v>
      </c>
      <c r="I2182" s="5">
        <f>IFERROR(INDEX(menu_items!$D:$D,MATCH(F2182,menu_items!$A:$A,0)),0)</f>
        <v>7</v>
      </c>
      <c r="J2182" t="str">
        <f t="shared" si="170"/>
        <v>Tue</v>
      </c>
      <c r="K2182">
        <f t="shared" si="171"/>
        <v>17</v>
      </c>
      <c r="L2182" t="str">
        <f t="shared" si="172"/>
        <v>Jan</v>
      </c>
      <c r="M2182">
        <v>12</v>
      </c>
      <c r="N2182">
        <f t="shared" si="173"/>
        <v>6</v>
      </c>
      <c r="O2182" s="5">
        <f t="shared" si="174"/>
        <v>62.849999999999994</v>
      </c>
    </row>
    <row r="2183" spans="1:15" x14ac:dyDescent="0.25">
      <c r="A2183">
        <v>2210</v>
      </c>
      <c r="B2183">
        <v>980</v>
      </c>
      <c r="C2183">
        <f>IF(COUNTIF($B$2:B2183,B2183)=1,1,0)</f>
        <v>0</v>
      </c>
      <c r="D2183" s="1">
        <v>44943</v>
      </c>
      <c r="E2183" s="2">
        <v>0.54069444444444448</v>
      </c>
      <c r="F2183">
        <v>106</v>
      </c>
      <c r="G2183" t="str">
        <f>IFERROR(INDEX(menu_items!$B:$B,MATCH(F2183,menu_items!$A:$A,0)),"Unknown value")</f>
        <v>French Fries</v>
      </c>
      <c r="H2183" t="str">
        <f>IFERROR(INDEX(menu_items!$C:$C,MATCH(F2183,menu_items!$A:$A,0)),"Unknown value")</f>
        <v>American</v>
      </c>
      <c r="I2183" s="5">
        <f>IFERROR(INDEX(menu_items!$D:$D,MATCH(F2183,menu_items!$A:$A,0)),0)</f>
        <v>7</v>
      </c>
      <c r="J2183" t="str">
        <f t="shared" si="170"/>
        <v>Tue</v>
      </c>
      <c r="K2183">
        <f t="shared" si="171"/>
        <v>17</v>
      </c>
      <c r="L2183" t="str">
        <f t="shared" si="172"/>
        <v>Jan</v>
      </c>
      <c r="M2183">
        <v>12</v>
      </c>
      <c r="N2183">
        <f t="shared" si="173"/>
        <v>6</v>
      </c>
      <c r="O2183" s="5">
        <f t="shared" si="174"/>
        <v>62.849999999999994</v>
      </c>
    </row>
    <row r="2184" spans="1:15" x14ac:dyDescent="0.25">
      <c r="A2184">
        <v>2211</v>
      </c>
      <c r="B2184">
        <v>981</v>
      </c>
      <c r="C2184">
        <f>IF(COUNTIF($B$2:B2184,B2184)=1,1,0)</f>
        <v>1</v>
      </c>
      <c r="D2184" s="1">
        <v>44943</v>
      </c>
      <c r="E2184" s="2">
        <v>0.58108796296296295</v>
      </c>
      <c r="F2184">
        <v>101</v>
      </c>
      <c r="G2184" t="str">
        <f>IFERROR(INDEX(menu_items!$B:$B,MATCH(F2184,menu_items!$A:$A,0)),"Unknown value")</f>
        <v>Hamburger</v>
      </c>
      <c r="H2184" t="str">
        <f>IFERROR(INDEX(menu_items!$C:$C,MATCH(F2184,menu_items!$A:$A,0)),"Unknown value")</f>
        <v>American</v>
      </c>
      <c r="I2184" s="5">
        <f>IFERROR(INDEX(menu_items!$D:$D,MATCH(F2184,menu_items!$A:$A,0)),0)</f>
        <v>12.95</v>
      </c>
      <c r="J2184" t="str">
        <f t="shared" si="170"/>
        <v>Tue</v>
      </c>
      <c r="K2184">
        <f t="shared" si="171"/>
        <v>17</v>
      </c>
      <c r="L2184" t="str">
        <f t="shared" si="172"/>
        <v>Jan</v>
      </c>
      <c r="M2184">
        <v>13</v>
      </c>
      <c r="N2184">
        <f t="shared" si="173"/>
        <v>1</v>
      </c>
      <c r="O2184" s="5">
        <f t="shared" si="174"/>
        <v>12.95</v>
      </c>
    </row>
    <row r="2185" spans="1:15" x14ac:dyDescent="0.25">
      <c r="A2185">
        <v>2212</v>
      </c>
      <c r="B2185">
        <v>982</v>
      </c>
      <c r="C2185">
        <f>IF(COUNTIF($B$2:B2185,B2185)=1,1,0)</f>
        <v>1</v>
      </c>
      <c r="D2185" s="1">
        <v>44943</v>
      </c>
      <c r="E2185" s="2">
        <v>0.59233796296296293</v>
      </c>
      <c r="F2185">
        <v>125</v>
      </c>
      <c r="G2185" t="str">
        <f>IFERROR(INDEX(menu_items!$B:$B,MATCH(F2185,menu_items!$A:$A,0)),"Unknown value")</f>
        <v>Spaghetti &amp; Meatballs</v>
      </c>
      <c r="H2185" t="str">
        <f>IFERROR(INDEX(menu_items!$C:$C,MATCH(F2185,menu_items!$A:$A,0)),"Unknown value")</f>
        <v>Italian</v>
      </c>
      <c r="I2185" s="5">
        <f>IFERROR(INDEX(menu_items!$D:$D,MATCH(F2185,menu_items!$A:$A,0)),0)</f>
        <v>17.95</v>
      </c>
      <c r="J2185" t="str">
        <f t="shared" si="170"/>
        <v>Tue</v>
      </c>
      <c r="K2185">
        <f t="shared" si="171"/>
        <v>17</v>
      </c>
      <c r="L2185" t="str">
        <f t="shared" si="172"/>
        <v>Jan</v>
      </c>
      <c r="M2185">
        <v>14</v>
      </c>
      <c r="N2185">
        <f t="shared" si="173"/>
        <v>4</v>
      </c>
      <c r="O2185" s="5">
        <f t="shared" si="174"/>
        <v>47.9</v>
      </c>
    </row>
    <row r="2186" spans="1:15" x14ac:dyDescent="0.25">
      <c r="A2186">
        <v>2213</v>
      </c>
      <c r="B2186">
        <v>982</v>
      </c>
      <c r="C2186">
        <f>IF(COUNTIF($B$2:B2186,B2186)=1,1,0)</f>
        <v>0</v>
      </c>
      <c r="D2186" s="1">
        <v>44943</v>
      </c>
      <c r="E2186" s="2">
        <v>0.59233796296296293</v>
      </c>
      <c r="F2186">
        <v>109</v>
      </c>
      <c r="G2186" t="str">
        <f>IFERROR(INDEX(menu_items!$B:$B,MATCH(F2186,menu_items!$A:$A,0)),"Unknown value")</f>
        <v>Korean Beef Bowl</v>
      </c>
      <c r="H2186" t="str">
        <f>IFERROR(INDEX(menu_items!$C:$C,MATCH(F2186,menu_items!$A:$A,0)),"Unknown value")</f>
        <v>Asian</v>
      </c>
      <c r="I2186" s="5">
        <f>IFERROR(INDEX(menu_items!$D:$D,MATCH(F2186,menu_items!$A:$A,0)),0)</f>
        <v>17.95</v>
      </c>
      <c r="J2186" t="str">
        <f t="shared" si="170"/>
        <v>Tue</v>
      </c>
      <c r="K2186">
        <f t="shared" si="171"/>
        <v>17</v>
      </c>
      <c r="L2186" t="str">
        <f t="shared" si="172"/>
        <v>Jan</v>
      </c>
      <c r="M2186">
        <v>14</v>
      </c>
      <c r="N2186">
        <f t="shared" si="173"/>
        <v>4</v>
      </c>
      <c r="O2186" s="5">
        <f t="shared" si="174"/>
        <v>47.9</v>
      </c>
    </row>
    <row r="2187" spans="1:15" x14ac:dyDescent="0.25">
      <c r="A2187">
        <v>2214</v>
      </c>
      <c r="B2187">
        <v>982</v>
      </c>
      <c r="C2187">
        <f>IF(COUNTIF($B$2:B2187,B2187)=1,1,0)</f>
        <v>0</v>
      </c>
      <c r="D2187" s="1">
        <v>44943</v>
      </c>
      <c r="E2187" s="2">
        <v>0.59233796296296293</v>
      </c>
      <c r="F2187">
        <v>113</v>
      </c>
      <c r="G2187" t="str">
        <f>IFERROR(INDEX(menu_items!$B:$B,MATCH(F2187,menu_items!$A:$A,0)),"Unknown value")</f>
        <v>Edamame</v>
      </c>
      <c r="H2187" t="str">
        <f>IFERROR(INDEX(menu_items!$C:$C,MATCH(F2187,menu_items!$A:$A,0)),"Unknown value")</f>
        <v>Asian</v>
      </c>
      <c r="I2187" s="5">
        <f>IFERROR(INDEX(menu_items!$D:$D,MATCH(F2187,menu_items!$A:$A,0)),0)</f>
        <v>5</v>
      </c>
      <c r="J2187" t="str">
        <f t="shared" si="170"/>
        <v>Tue</v>
      </c>
      <c r="K2187">
        <f t="shared" si="171"/>
        <v>17</v>
      </c>
      <c r="L2187" t="str">
        <f t="shared" si="172"/>
        <v>Jan</v>
      </c>
      <c r="M2187">
        <v>14</v>
      </c>
      <c r="N2187">
        <f t="shared" si="173"/>
        <v>4</v>
      </c>
      <c r="O2187" s="5">
        <f t="shared" si="174"/>
        <v>47.9</v>
      </c>
    </row>
    <row r="2188" spans="1:15" x14ac:dyDescent="0.25">
      <c r="A2188">
        <v>2215</v>
      </c>
      <c r="B2188">
        <v>982</v>
      </c>
      <c r="C2188">
        <f>IF(COUNTIF($B$2:B2188,B2188)=1,1,0)</f>
        <v>0</v>
      </c>
      <c r="D2188" s="1">
        <v>44943</v>
      </c>
      <c r="E2188" s="2">
        <v>0.59233796296296293</v>
      </c>
      <c r="F2188">
        <v>105</v>
      </c>
      <c r="G2188" t="str">
        <f>IFERROR(INDEX(menu_items!$B:$B,MATCH(F2188,menu_items!$A:$A,0)),"Unknown value")</f>
        <v>Mac &amp; Cheese</v>
      </c>
      <c r="H2188" t="str">
        <f>IFERROR(INDEX(menu_items!$C:$C,MATCH(F2188,menu_items!$A:$A,0)),"Unknown value")</f>
        <v>American</v>
      </c>
      <c r="I2188" s="5">
        <f>IFERROR(INDEX(menu_items!$D:$D,MATCH(F2188,menu_items!$A:$A,0)),0)</f>
        <v>7</v>
      </c>
      <c r="J2188" t="str">
        <f t="shared" si="170"/>
        <v>Tue</v>
      </c>
      <c r="K2188">
        <f t="shared" si="171"/>
        <v>17</v>
      </c>
      <c r="L2188" t="str">
        <f t="shared" si="172"/>
        <v>Jan</v>
      </c>
      <c r="M2188">
        <v>14</v>
      </c>
      <c r="N2188">
        <f t="shared" si="173"/>
        <v>4</v>
      </c>
      <c r="O2188" s="5">
        <f t="shared" si="174"/>
        <v>47.9</v>
      </c>
    </row>
    <row r="2189" spans="1:15" x14ac:dyDescent="0.25">
      <c r="A2189">
        <v>2216</v>
      </c>
      <c r="B2189">
        <v>983</v>
      </c>
      <c r="C2189">
        <f>IF(COUNTIF($B$2:B2189,B2189)=1,1,0)</f>
        <v>1</v>
      </c>
      <c r="D2189" s="1">
        <v>44943</v>
      </c>
      <c r="E2189" s="2">
        <v>0.6038310185185185</v>
      </c>
      <c r="F2189">
        <v>107</v>
      </c>
      <c r="G2189" t="str">
        <f>IFERROR(INDEX(menu_items!$B:$B,MATCH(F2189,menu_items!$A:$A,0)),"Unknown value")</f>
        <v>Orange Chicken</v>
      </c>
      <c r="H2189" t="str">
        <f>IFERROR(INDEX(menu_items!$C:$C,MATCH(F2189,menu_items!$A:$A,0)),"Unknown value")</f>
        <v>Asian</v>
      </c>
      <c r="I2189" s="5">
        <f>IFERROR(INDEX(menu_items!$D:$D,MATCH(F2189,menu_items!$A:$A,0)),0)</f>
        <v>16.5</v>
      </c>
      <c r="J2189" t="str">
        <f t="shared" si="170"/>
        <v>Tue</v>
      </c>
      <c r="K2189">
        <f t="shared" si="171"/>
        <v>17</v>
      </c>
      <c r="L2189" t="str">
        <f t="shared" si="172"/>
        <v>Jan</v>
      </c>
      <c r="M2189">
        <v>14</v>
      </c>
      <c r="N2189">
        <f t="shared" si="173"/>
        <v>1</v>
      </c>
      <c r="O2189" s="5">
        <f t="shared" si="174"/>
        <v>16.5</v>
      </c>
    </row>
    <row r="2190" spans="1:15" x14ac:dyDescent="0.25">
      <c r="A2190">
        <v>2217</v>
      </c>
      <c r="B2190">
        <v>984</v>
      </c>
      <c r="C2190">
        <f>IF(COUNTIF($B$2:B2190,B2190)=1,1,0)</f>
        <v>1</v>
      </c>
      <c r="D2190" s="1">
        <v>44943</v>
      </c>
      <c r="E2190" s="2">
        <v>0.60688657407407409</v>
      </c>
      <c r="F2190">
        <v>110</v>
      </c>
      <c r="G2190" t="str">
        <f>IFERROR(INDEX(menu_items!$B:$B,MATCH(F2190,menu_items!$A:$A,0)),"Unknown value")</f>
        <v>Pork Ramen</v>
      </c>
      <c r="H2190" t="str">
        <f>IFERROR(INDEX(menu_items!$C:$C,MATCH(F2190,menu_items!$A:$A,0)),"Unknown value")</f>
        <v>Asian</v>
      </c>
      <c r="I2190" s="5">
        <f>IFERROR(INDEX(menu_items!$D:$D,MATCH(F2190,menu_items!$A:$A,0)),0)</f>
        <v>17.95</v>
      </c>
      <c r="J2190" t="str">
        <f t="shared" si="170"/>
        <v>Tue</v>
      </c>
      <c r="K2190">
        <f t="shared" si="171"/>
        <v>17</v>
      </c>
      <c r="L2190" t="str">
        <f t="shared" si="172"/>
        <v>Jan</v>
      </c>
      <c r="M2190">
        <v>14</v>
      </c>
      <c r="N2190">
        <f t="shared" si="173"/>
        <v>1</v>
      </c>
      <c r="O2190" s="5">
        <f t="shared" si="174"/>
        <v>17.95</v>
      </c>
    </row>
    <row r="2191" spans="1:15" x14ac:dyDescent="0.25">
      <c r="A2191">
        <v>2218</v>
      </c>
      <c r="B2191">
        <v>985</v>
      </c>
      <c r="C2191">
        <f>IF(COUNTIF($B$2:B2191,B2191)=1,1,0)</f>
        <v>1</v>
      </c>
      <c r="D2191" s="1">
        <v>44943</v>
      </c>
      <c r="E2191" s="2">
        <v>0.60752314814814812</v>
      </c>
      <c r="F2191">
        <v>109</v>
      </c>
      <c r="G2191" t="str">
        <f>IFERROR(INDEX(menu_items!$B:$B,MATCH(F2191,menu_items!$A:$A,0)),"Unknown value")</f>
        <v>Korean Beef Bowl</v>
      </c>
      <c r="H2191" t="str">
        <f>IFERROR(INDEX(menu_items!$C:$C,MATCH(F2191,menu_items!$A:$A,0)),"Unknown value")</f>
        <v>Asian</v>
      </c>
      <c r="I2191" s="5">
        <f>IFERROR(INDEX(menu_items!$D:$D,MATCH(F2191,menu_items!$A:$A,0)),0)</f>
        <v>17.95</v>
      </c>
      <c r="J2191" t="str">
        <f t="shared" si="170"/>
        <v>Tue</v>
      </c>
      <c r="K2191">
        <f t="shared" si="171"/>
        <v>17</v>
      </c>
      <c r="L2191" t="str">
        <f t="shared" si="172"/>
        <v>Jan</v>
      </c>
      <c r="M2191">
        <v>14</v>
      </c>
      <c r="N2191">
        <f t="shared" si="173"/>
        <v>3</v>
      </c>
      <c r="O2191" s="5">
        <f t="shared" si="174"/>
        <v>46.4</v>
      </c>
    </row>
    <row r="2192" spans="1:15" x14ac:dyDescent="0.25">
      <c r="A2192">
        <v>2219</v>
      </c>
      <c r="B2192">
        <v>985</v>
      </c>
      <c r="C2192">
        <f>IF(COUNTIF($B$2:B2192,B2192)=1,1,0)</f>
        <v>0</v>
      </c>
      <c r="D2192" s="1">
        <v>44943</v>
      </c>
      <c r="E2192" s="2">
        <v>0.60752314814814812</v>
      </c>
      <c r="F2192">
        <v>127</v>
      </c>
      <c r="G2192" t="str">
        <f>IFERROR(INDEX(menu_items!$B:$B,MATCH(F2192,menu_items!$A:$A,0)),"Unknown value")</f>
        <v>Meat Lasagna</v>
      </c>
      <c r="H2192" t="str">
        <f>IFERROR(INDEX(menu_items!$C:$C,MATCH(F2192,menu_items!$A:$A,0)),"Unknown value")</f>
        <v>Italian</v>
      </c>
      <c r="I2192" s="5">
        <f>IFERROR(INDEX(menu_items!$D:$D,MATCH(F2192,menu_items!$A:$A,0)),0)</f>
        <v>17.95</v>
      </c>
      <c r="J2192" t="str">
        <f t="shared" si="170"/>
        <v>Tue</v>
      </c>
      <c r="K2192">
        <f t="shared" si="171"/>
        <v>17</v>
      </c>
      <c r="L2192" t="str">
        <f t="shared" si="172"/>
        <v>Jan</v>
      </c>
      <c r="M2192">
        <v>14</v>
      </c>
      <c r="N2192">
        <f t="shared" si="173"/>
        <v>3</v>
      </c>
      <c r="O2192" s="5">
        <f t="shared" si="174"/>
        <v>46.4</v>
      </c>
    </row>
    <row r="2193" spans="1:15" x14ac:dyDescent="0.25">
      <c r="A2193">
        <v>2220</v>
      </c>
      <c r="B2193">
        <v>985</v>
      </c>
      <c r="C2193">
        <f>IF(COUNTIF($B$2:B2193,B2193)=1,1,0)</f>
        <v>0</v>
      </c>
      <c r="D2193" s="1">
        <v>44943</v>
      </c>
      <c r="E2193" s="2">
        <v>0.60752314814814812</v>
      </c>
      <c r="F2193">
        <v>121</v>
      </c>
      <c r="G2193" t="str">
        <f>IFERROR(INDEX(menu_items!$B:$B,MATCH(F2193,menu_items!$A:$A,0)),"Unknown value")</f>
        <v>Cheese Quesadillas</v>
      </c>
      <c r="H2193" t="str">
        <f>IFERROR(INDEX(menu_items!$C:$C,MATCH(F2193,menu_items!$A:$A,0)),"Unknown value")</f>
        <v>Mexican</v>
      </c>
      <c r="I2193" s="5">
        <f>IFERROR(INDEX(menu_items!$D:$D,MATCH(F2193,menu_items!$A:$A,0)),0)</f>
        <v>10.5</v>
      </c>
      <c r="J2193" t="str">
        <f t="shared" si="170"/>
        <v>Tue</v>
      </c>
      <c r="K2193">
        <f t="shared" si="171"/>
        <v>17</v>
      </c>
      <c r="L2193" t="str">
        <f t="shared" si="172"/>
        <v>Jan</v>
      </c>
      <c r="M2193">
        <v>14</v>
      </c>
      <c r="N2193">
        <f t="shared" si="173"/>
        <v>3</v>
      </c>
      <c r="O2193" s="5">
        <f t="shared" si="174"/>
        <v>46.4</v>
      </c>
    </row>
    <row r="2194" spans="1:15" x14ac:dyDescent="0.25">
      <c r="A2194">
        <v>2221</v>
      </c>
      <c r="B2194">
        <v>986</v>
      </c>
      <c r="C2194">
        <f>IF(COUNTIF($B$2:B2194,B2194)=1,1,0)</f>
        <v>1</v>
      </c>
      <c r="D2194" s="1">
        <v>44943</v>
      </c>
      <c r="E2194" s="2">
        <v>0.6079282407407407</v>
      </c>
      <c r="F2194">
        <v>132</v>
      </c>
      <c r="G2194" t="str">
        <f>IFERROR(INDEX(menu_items!$B:$B,MATCH(F2194,menu_items!$A:$A,0)),"Unknown value")</f>
        <v>Eggplant Parmesan</v>
      </c>
      <c r="H2194" t="str">
        <f>IFERROR(INDEX(menu_items!$C:$C,MATCH(F2194,menu_items!$A:$A,0)),"Unknown value")</f>
        <v>Italian</v>
      </c>
      <c r="I2194" s="5">
        <f>IFERROR(INDEX(menu_items!$D:$D,MATCH(F2194,menu_items!$A:$A,0)),0)</f>
        <v>16.95</v>
      </c>
      <c r="J2194" t="str">
        <f t="shared" si="170"/>
        <v>Tue</v>
      </c>
      <c r="K2194">
        <f t="shared" si="171"/>
        <v>17</v>
      </c>
      <c r="L2194" t="str">
        <f t="shared" si="172"/>
        <v>Jan</v>
      </c>
      <c r="M2194">
        <v>14</v>
      </c>
      <c r="N2194">
        <f t="shared" si="173"/>
        <v>1</v>
      </c>
      <c r="O2194" s="5">
        <f t="shared" si="174"/>
        <v>16.95</v>
      </c>
    </row>
    <row r="2195" spans="1:15" x14ac:dyDescent="0.25">
      <c r="A2195">
        <v>2222</v>
      </c>
      <c r="B2195">
        <v>987</v>
      </c>
      <c r="C2195">
        <f>IF(COUNTIF($B$2:B2195,B2195)=1,1,0)</f>
        <v>1</v>
      </c>
      <c r="D2195" s="1">
        <v>44943</v>
      </c>
      <c r="E2195" s="2">
        <v>0.61196759259259259</v>
      </c>
      <c r="F2195">
        <v>101</v>
      </c>
      <c r="G2195" t="str">
        <f>IFERROR(INDEX(menu_items!$B:$B,MATCH(F2195,menu_items!$A:$A,0)),"Unknown value")</f>
        <v>Hamburger</v>
      </c>
      <c r="H2195" t="str">
        <f>IFERROR(INDEX(menu_items!$C:$C,MATCH(F2195,menu_items!$A:$A,0)),"Unknown value")</f>
        <v>American</v>
      </c>
      <c r="I2195" s="5">
        <f>IFERROR(INDEX(menu_items!$D:$D,MATCH(F2195,menu_items!$A:$A,0)),0)</f>
        <v>12.95</v>
      </c>
      <c r="J2195" t="str">
        <f t="shared" si="170"/>
        <v>Tue</v>
      </c>
      <c r="K2195">
        <f t="shared" si="171"/>
        <v>17</v>
      </c>
      <c r="L2195" t="str">
        <f t="shared" si="172"/>
        <v>Jan</v>
      </c>
      <c r="M2195">
        <v>14</v>
      </c>
      <c r="N2195">
        <f t="shared" si="173"/>
        <v>3</v>
      </c>
      <c r="O2195" s="5">
        <f t="shared" si="174"/>
        <v>38.849999999999994</v>
      </c>
    </row>
    <row r="2196" spans="1:15" x14ac:dyDescent="0.25">
      <c r="A2196">
        <v>2223</v>
      </c>
      <c r="B2196">
        <v>987</v>
      </c>
      <c r="C2196">
        <f>IF(COUNTIF($B$2:B2196,B2196)=1,1,0)</f>
        <v>0</v>
      </c>
      <c r="D2196" s="1">
        <v>44943</v>
      </c>
      <c r="E2196" s="2">
        <v>0.61196759259259259</v>
      </c>
      <c r="F2196">
        <v>116</v>
      </c>
      <c r="G2196" t="str">
        <f>IFERROR(INDEX(menu_items!$B:$B,MATCH(F2196,menu_items!$A:$A,0)),"Unknown value")</f>
        <v>Steak Tacos</v>
      </c>
      <c r="H2196" t="str">
        <f>IFERROR(INDEX(menu_items!$C:$C,MATCH(F2196,menu_items!$A:$A,0)),"Unknown value")</f>
        <v>Mexican</v>
      </c>
      <c r="I2196" s="5">
        <f>IFERROR(INDEX(menu_items!$D:$D,MATCH(F2196,menu_items!$A:$A,0)),0)</f>
        <v>13.95</v>
      </c>
      <c r="J2196" t="str">
        <f t="shared" si="170"/>
        <v>Tue</v>
      </c>
      <c r="K2196">
        <f t="shared" si="171"/>
        <v>17</v>
      </c>
      <c r="L2196" t="str">
        <f t="shared" si="172"/>
        <v>Jan</v>
      </c>
      <c r="M2196">
        <v>14</v>
      </c>
      <c r="N2196">
        <f t="shared" si="173"/>
        <v>3</v>
      </c>
      <c r="O2196" s="5">
        <f t="shared" si="174"/>
        <v>38.849999999999994</v>
      </c>
    </row>
    <row r="2197" spans="1:15" x14ac:dyDescent="0.25">
      <c r="A2197">
        <v>2224</v>
      </c>
      <c r="B2197">
        <v>987</v>
      </c>
      <c r="C2197">
        <f>IF(COUNTIF($B$2:B2197,B2197)=1,1,0)</f>
        <v>0</v>
      </c>
      <c r="D2197" s="1">
        <v>44943</v>
      </c>
      <c r="E2197" s="2">
        <v>0.61196759259259259</v>
      </c>
      <c r="F2197">
        <v>119</v>
      </c>
      <c r="G2197" t="str">
        <f>IFERROR(INDEX(menu_items!$B:$B,MATCH(F2197,menu_items!$A:$A,0)),"Unknown value")</f>
        <v>Chicken Torta</v>
      </c>
      <c r="H2197" t="str">
        <f>IFERROR(INDEX(menu_items!$C:$C,MATCH(F2197,menu_items!$A:$A,0)),"Unknown value")</f>
        <v>Mexican</v>
      </c>
      <c r="I2197" s="5">
        <f>IFERROR(INDEX(menu_items!$D:$D,MATCH(F2197,menu_items!$A:$A,0)),0)</f>
        <v>11.95</v>
      </c>
      <c r="J2197" t="str">
        <f t="shared" si="170"/>
        <v>Tue</v>
      </c>
      <c r="K2197">
        <f t="shared" si="171"/>
        <v>17</v>
      </c>
      <c r="L2197" t="str">
        <f t="shared" si="172"/>
        <v>Jan</v>
      </c>
      <c r="M2197">
        <v>14</v>
      </c>
      <c r="N2197">
        <f t="shared" si="173"/>
        <v>3</v>
      </c>
      <c r="O2197" s="5">
        <f t="shared" si="174"/>
        <v>38.849999999999994</v>
      </c>
    </row>
    <row r="2198" spans="1:15" x14ac:dyDescent="0.25">
      <c r="A2198">
        <v>2225</v>
      </c>
      <c r="B2198">
        <v>988</v>
      </c>
      <c r="C2198">
        <f>IF(COUNTIF($B$2:B2198,B2198)=1,1,0)</f>
        <v>1</v>
      </c>
      <c r="D2198" s="1">
        <v>44943</v>
      </c>
      <c r="E2198" s="2">
        <v>0.61453703703703699</v>
      </c>
      <c r="F2198">
        <v>127</v>
      </c>
      <c r="G2198" t="str">
        <f>IFERROR(INDEX(menu_items!$B:$B,MATCH(F2198,menu_items!$A:$A,0)),"Unknown value")</f>
        <v>Meat Lasagna</v>
      </c>
      <c r="H2198" t="str">
        <f>IFERROR(INDEX(menu_items!$C:$C,MATCH(F2198,menu_items!$A:$A,0)),"Unknown value")</f>
        <v>Italian</v>
      </c>
      <c r="I2198" s="5">
        <f>IFERROR(INDEX(menu_items!$D:$D,MATCH(F2198,menu_items!$A:$A,0)),0)</f>
        <v>17.95</v>
      </c>
      <c r="J2198" t="str">
        <f t="shared" si="170"/>
        <v>Tue</v>
      </c>
      <c r="K2198">
        <f t="shared" si="171"/>
        <v>17</v>
      </c>
      <c r="L2198" t="str">
        <f t="shared" si="172"/>
        <v>Jan</v>
      </c>
      <c r="M2198">
        <v>14</v>
      </c>
      <c r="N2198">
        <f t="shared" si="173"/>
        <v>1</v>
      </c>
      <c r="O2198" s="5">
        <f t="shared" si="174"/>
        <v>17.95</v>
      </c>
    </row>
    <row r="2199" spans="1:15" x14ac:dyDescent="0.25">
      <c r="A2199">
        <v>2226</v>
      </c>
      <c r="B2199">
        <v>989</v>
      </c>
      <c r="C2199">
        <f>IF(COUNTIF($B$2:B2199,B2199)=1,1,0)</f>
        <v>1</v>
      </c>
      <c r="D2199" s="1">
        <v>44943</v>
      </c>
      <c r="E2199" s="2">
        <v>0.63099537037037035</v>
      </c>
      <c r="F2199">
        <v>109</v>
      </c>
      <c r="G2199" t="str">
        <f>IFERROR(INDEX(menu_items!$B:$B,MATCH(F2199,menu_items!$A:$A,0)),"Unknown value")</f>
        <v>Korean Beef Bowl</v>
      </c>
      <c r="H2199" t="str">
        <f>IFERROR(INDEX(menu_items!$C:$C,MATCH(F2199,menu_items!$A:$A,0)),"Unknown value")</f>
        <v>Asian</v>
      </c>
      <c r="I2199" s="5">
        <f>IFERROR(INDEX(menu_items!$D:$D,MATCH(F2199,menu_items!$A:$A,0)),0)</f>
        <v>17.95</v>
      </c>
      <c r="J2199" t="str">
        <f t="shared" si="170"/>
        <v>Tue</v>
      </c>
      <c r="K2199">
        <f t="shared" si="171"/>
        <v>17</v>
      </c>
      <c r="L2199" t="str">
        <f t="shared" si="172"/>
        <v>Jan</v>
      </c>
      <c r="M2199">
        <v>15</v>
      </c>
      <c r="N2199">
        <f t="shared" si="173"/>
        <v>1</v>
      </c>
      <c r="O2199" s="5">
        <f t="shared" si="174"/>
        <v>17.95</v>
      </c>
    </row>
    <row r="2200" spans="1:15" x14ac:dyDescent="0.25">
      <c r="A2200">
        <v>2227</v>
      </c>
      <c r="B2200">
        <v>990</v>
      </c>
      <c r="C2200">
        <f>IF(COUNTIF($B$2:B2200,B2200)=1,1,0)</f>
        <v>1</v>
      </c>
      <c r="D2200" s="1">
        <v>44943</v>
      </c>
      <c r="E2200" s="2">
        <v>0.64594907407407409</v>
      </c>
      <c r="F2200">
        <v>113</v>
      </c>
      <c r="G2200" t="str">
        <f>IFERROR(INDEX(menu_items!$B:$B,MATCH(F2200,menu_items!$A:$A,0)),"Unknown value")</f>
        <v>Edamame</v>
      </c>
      <c r="H2200" t="str">
        <f>IFERROR(INDEX(menu_items!$C:$C,MATCH(F2200,menu_items!$A:$A,0)),"Unknown value")</f>
        <v>Asian</v>
      </c>
      <c r="I2200" s="5">
        <f>IFERROR(INDEX(menu_items!$D:$D,MATCH(F2200,menu_items!$A:$A,0)),0)</f>
        <v>5</v>
      </c>
      <c r="J2200" t="str">
        <f t="shared" si="170"/>
        <v>Tue</v>
      </c>
      <c r="K2200">
        <f t="shared" si="171"/>
        <v>17</v>
      </c>
      <c r="L2200" t="str">
        <f t="shared" si="172"/>
        <v>Jan</v>
      </c>
      <c r="M2200">
        <v>15</v>
      </c>
      <c r="N2200">
        <f t="shared" si="173"/>
        <v>1</v>
      </c>
      <c r="O2200" s="5">
        <f t="shared" si="174"/>
        <v>5</v>
      </c>
    </row>
    <row r="2201" spans="1:15" x14ac:dyDescent="0.25">
      <c r="A2201">
        <v>2228</v>
      </c>
      <c r="B2201">
        <v>991</v>
      </c>
      <c r="C2201">
        <f>IF(COUNTIF($B$2:B2201,B2201)=1,1,0)</f>
        <v>1</v>
      </c>
      <c r="D2201" s="1">
        <v>44943</v>
      </c>
      <c r="E2201" s="2">
        <v>0.65517361111111116</v>
      </c>
      <c r="F2201">
        <v>107</v>
      </c>
      <c r="G2201" t="str">
        <f>IFERROR(INDEX(menu_items!$B:$B,MATCH(F2201,menu_items!$A:$A,0)),"Unknown value")</f>
        <v>Orange Chicken</v>
      </c>
      <c r="H2201" t="str">
        <f>IFERROR(INDEX(menu_items!$C:$C,MATCH(F2201,menu_items!$A:$A,0)),"Unknown value")</f>
        <v>Asian</v>
      </c>
      <c r="I2201" s="5">
        <f>IFERROR(INDEX(menu_items!$D:$D,MATCH(F2201,menu_items!$A:$A,0)),0)</f>
        <v>16.5</v>
      </c>
      <c r="J2201" t="str">
        <f t="shared" si="170"/>
        <v>Tue</v>
      </c>
      <c r="K2201">
        <f t="shared" si="171"/>
        <v>17</v>
      </c>
      <c r="L2201" t="str">
        <f t="shared" si="172"/>
        <v>Jan</v>
      </c>
      <c r="M2201">
        <v>15</v>
      </c>
      <c r="N2201">
        <f t="shared" si="173"/>
        <v>2</v>
      </c>
      <c r="O2201" s="5">
        <f t="shared" si="174"/>
        <v>27</v>
      </c>
    </row>
    <row r="2202" spans="1:15" x14ac:dyDescent="0.25">
      <c r="A2202">
        <v>2229</v>
      </c>
      <c r="B2202">
        <v>991</v>
      </c>
      <c r="C2202">
        <f>IF(COUNTIF($B$2:B2202,B2202)=1,1,0)</f>
        <v>0</v>
      </c>
      <c r="D2202" s="1">
        <v>44943</v>
      </c>
      <c r="E2202" s="2">
        <v>0.65517361111111116</v>
      </c>
      <c r="F2202">
        <v>121</v>
      </c>
      <c r="G2202" t="str">
        <f>IFERROR(INDEX(menu_items!$B:$B,MATCH(F2202,menu_items!$A:$A,0)),"Unknown value")</f>
        <v>Cheese Quesadillas</v>
      </c>
      <c r="H2202" t="str">
        <f>IFERROR(INDEX(menu_items!$C:$C,MATCH(F2202,menu_items!$A:$A,0)),"Unknown value")</f>
        <v>Mexican</v>
      </c>
      <c r="I2202" s="5">
        <f>IFERROR(INDEX(menu_items!$D:$D,MATCH(F2202,menu_items!$A:$A,0)),0)</f>
        <v>10.5</v>
      </c>
      <c r="J2202" t="str">
        <f t="shared" si="170"/>
        <v>Tue</v>
      </c>
      <c r="K2202">
        <f t="shared" si="171"/>
        <v>17</v>
      </c>
      <c r="L2202" t="str">
        <f t="shared" si="172"/>
        <v>Jan</v>
      </c>
      <c r="M2202">
        <v>15</v>
      </c>
      <c r="N2202">
        <f t="shared" si="173"/>
        <v>2</v>
      </c>
      <c r="O2202" s="5">
        <f t="shared" si="174"/>
        <v>27</v>
      </c>
    </row>
    <row r="2203" spans="1:15" x14ac:dyDescent="0.25">
      <c r="A2203">
        <v>2230</v>
      </c>
      <c r="B2203">
        <v>992</v>
      </c>
      <c r="C2203">
        <f>IF(COUNTIF($B$2:B2203,B2203)=1,1,0)</f>
        <v>1</v>
      </c>
      <c r="D2203" s="1">
        <v>44943</v>
      </c>
      <c r="E2203" s="2">
        <v>0.65938657407407408</v>
      </c>
      <c r="F2203">
        <v>117</v>
      </c>
      <c r="G2203" t="str">
        <f>IFERROR(INDEX(menu_items!$B:$B,MATCH(F2203,menu_items!$A:$A,0)),"Unknown value")</f>
        <v>Chicken Burrito</v>
      </c>
      <c r="H2203" t="str">
        <f>IFERROR(INDEX(menu_items!$C:$C,MATCH(F2203,menu_items!$A:$A,0)),"Unknown value")</f>
        <v>Mexican</v>
      </c>
      <c r="I2203" s="5">
        <f>IFERROR(INDEX(menu_items!$D:$D,MATCH(F2203,menu_items!$A:$A,0)),0)</f>
        <v>12.95</v>
      </c>
      <c r="J2203" t="str">
        <f t="shared" si="170"/>
        <v>Tue</v>
      </c>
      <c r="K2203">
        <f t="shared" si="171"/>
        <v>17</v>
      </c>
      <c r="L2203" t="str">
        <f t="shared" si="172"/>
        <v>Jan</v>
      </c>
      <c r="M2203">
        <v>15</v>
      </c>
      <c r="N2203">
        <f t="shared" si="173"/>
        <v>1</v>
      </c>
      <c r="O2203" s="5">
        <f t="shared" si="174"/>
        <v>12.95</v>
      </c>
    </row>
    <row r="2204" spans="1:15" x14ac:dyDescent="0.25">
      <c r="A2204">
        <v>2231</v>
      </c>
      <c r="B2204">
        <v>993</v>
      </c>
      <c r="C2204">
        <f>IF(COUNTIF($B$2:B2204,B2204)=1,1,0)</f>
        <v>1</v>
      </c>
      <c r="D2204" s="1">
        <v>44943</v>
      </c>
      <c r="E2204" s="2">
        <v>0.6784606481481481</v>
      </c>
      <c r="F2204">
        <v>101</v>
      </c>
      <c r="G2204" t="str">
        <f>IFERROR(INDEX(menu_items!$B:$B,MATCH(F2204,menu_items!$A:$A,0)),"Unknown value")</f>
        <v>Hamburger</v>
      </c>
      <c r="H2204" t="str">
        <f>IFERROR(INDEX(menu_items!$C:$C,MATCH(F2204,menu_items!$A:$A,0)),"Unknown value")</f>
        <v>American</v>
      </c>
      <c r="I2204" s="5">
        <f>IFERROR(INDEX(menu_items!$D:$D,MATCH(F2204,menu_items!$A:$A,0)),0)</f>
        <v>12.95</v>
      </c>
      <c r="J2204" t="str">
        <f t="shared" si="170"/>
        <v>Tue</v>
      </c>
      <c r="K2204">
        <f t="shared" si="171"/>
        <v>17</v>
      </c>
      <c r="L2204" t="str">
        <f t="shared" si="172"/>
        <v>Jan</v>
      </c>
      <c r="M2204">
        <v>16</v>
      </c>
      <c r="N2204">
        <f t="shared" si="173"/>
        <v>1</v>
      </c>
      <c r="O2204" s="5">
        <f t="shared" si="174"/>
        <v>12.95</v>
      </c>
    </row>
    <row r="2205" spans="1:15" x14ac:dyDescent="0.25">
      <c r="A2205">
        <v>2232</v>
      </c>
      <c r="B2205">
        <v>994</v>
      </c>
      <c r="C2205">
        <f>IF(COUNTIF($B$2:B2205,B2205)=1,1,0)</f>
        <v>1</v>
      </c>
      <c r="D2205" s="1">
        <v>44943</v>
      </c>
      <c r="E2205" s="2">
        <v>0.68034722222222221</v>
      </c>
      <c r="F2205">
        <v>102</v>
      </c>
      <c r="G2205" t="str">
        <f>IFERROR(INDEX(menu_items!$B:$B,MATCH(F2205,menu_items!$A:$A,0)),"Unknown value")</f>
        <v>Cheeseburger</v>
      </c>
      <c r="H2205" t="str">
        <f>IFERROR(INDEX(menu_items!$C:$C,MATCH(F2205,menu_items!$A:$A,0)),"Unknown value")</f>
        <v>American</v>
      </c>
      <c r="I2205" s="5">
        <f>IFERROR(INDEX(menu_items!$D:$D,MATCH(F2205,menu_items!$A:$A,0)),0)</f>
        <v>13.95</v>
      </c>
      <c r="J2205" t="str">
        <f t="shared" si="170"/>
        <v>Tue</v>
      </c>
      <c r="K2205">
        <f t="shared" si="171"/>
        <v>17</v>
      </c>
      <c r="L2205" t="str">
        <f t="shared" si="172"/>
        <v>Jan</v>
      </c>
      <c r="M2205">
        <v>16</v>
      </c>
      <c r="N2205">
        <f t="shared" si="173"/>
        <v>4</v>
      </c>
      <c r="O2205" s="5">
        <f t="shared" si="174"/>
        <v>45.9</v>
      </c>
    </row>
    <row r="2206" spans="1:15" x14ac:dyDescent="0.25">
      <c r="A2206">
        <v>2233</v>
      </c>
      <c r="B2206">
        <v>994</v>
      </c>
      <c r="C2206">
        <f>IF(COUNTIF($B$2:B2206,B2206)=1,1,0)</f>
        <v>0</v>
      </c>
      <c r="D2206" s="1">
        <v>44943</v>
      </c>
      <c r="E2206" s="2">
        <v>0.68034722222222221</v>
      </c>
      <c r="F2206">
        <v>109</v>
      </c>
      <c r="G2206" t="str">
        <f>IFERROR(INDEX(menu_items!$B:$B,MATCH(F2206,menu_items!$A:$A,0)),"Unknown value")</f>
        <v>Korean Beef Bowl</v>
      </c>
      <c r="H2206" t="str">
        <f>IFERROR(INDEX(menu_items!$C:$C,MATCH(F2206,menu_items!$A:$A,0)),"Unknown value")</f>
        <v>Asian</v>
      </c>
      <c r="I2206" s="5">
        <f>IFERROR(INDEX(menu_items!$D:$D,MATCH(F2206,menu_items!$A:$A,0)),0)</f>
        <v>17.95</v>
      </c>
      <c r="J2206" t="str">
        <f t="shared" si="170"/>
        <v>Tue</v>
      </c>
      <c r="K2206">
        <f t="shared" si="171"/>
        <v>17</v>
      </c>
      <c r="L2206" t="str">
        <f t="shared" si="172"/>
        <v>Jan</v>
      </c>
      <c r="M2206">
        <v>16</v>
      </c>
      <c r="N2206">
        <f t="shared" si="173"/>
        <v>4</v>
      </c>
      <c r="O2206" s="5">
        <f t="shared" si="174"/>
        <v>45.9</v>
      </c>
    </row>
    <row r="2207" spans="1:15" x14ac:dyDescent="0.25">
      <c r="A2207">
        <v>2234</v>
      </c>
      <c r="B2207">
        <v>994</v>
      </c>
      <c r="C2207">
        <f>IF(COUNTIF($B$2:B2207,B2207)=1,1,0)</f>
        <v>0</v>
      </c>
      <c r="D2207" s="1">
        <v>44943</v>
      </c>
      <c r="E2207" s="2">
        <v>0.68034722222222221</v>
      </c>
      <c r="F2207">
        <v>106</v>
      </c>
      <c r="G2207" t="str">
        <f>IFERROR(INDEX(menu_items!$B:$B,MATCH(F2207,menu_items!$A:$A,0)),"Unknown value")</f>
        <v>French Fries</v>
      </c>
      <c r="H2207" t="str">
        <f>IFERROR(INDEX(menu_items!$C:$C,MATCH(F2207,menu_items!$A:$A,0)),"Unknown value")</f>
        <v>American</v>
      </c>
      <c r="I2207" s="5">
        <f>IFERROR(INDEX(menu_items!$D:$D,MATCH(F2207,menu_items!$A:$A,0)),0)</f>
        <v>7</v>
      </c>
      <c r="J2207" t="str">
        <f t="shared" si="170"/>
        <v>Tue</v>
      </c>
      <c r="K2207">
        <f t="shared" si="171"/>
        <v>17</v>
      </c>
      <c r="L2207" t="str">
        <f t="shared" si="172"/>
        <v>Jan</v>
      </c>
      <c r="M2207">
        <v>16</v>
      </c>
      <c r="N2207">
        <f t="shared" si="173"/>
        <v>4</v>
      </c>
      <c r="O2207" s="5">
        <f t="shared" si="174"/>
        <v>45.9</v>
      </c>
    </row>
    <row r="2208" spans="1:15" x14ac:dyDescent="0.25">
      <c r="A2208">
        <v>2235</v>
      </c>
      <c r="B2208">
        <v>994</v>
      </c>
      <c r="C2208">
        <f>IF(COUNTIF($B$2:B2208,B2208)=1,1,0)</f>
        <v>0</v>
      </c>
      <c r="D2208" s="1">
        <v>44943</v>
      </c>
      <c r="E2208" s="2">
        <v>0.68034722222222221</v>
      </c>
      <c r="F2208">
        <v>106</v>
      </c>
      <c r="G2208" t="str">
        <f>IFERROR(INDEX(menu_items!$B:$B,MATCH(F2208,menu_items!$A:$A,0)),"Unknown value")</f>
        <v>French Fries</v>
      </c>
      <c r="H2208" t="str">
        <f>IFERROR(INDEX(menu_items!$C:$C,MATCH(F2208,menu_items!$A:$A,0)),"Unknown value")</f>
        <v>American</v>
      </c>
      <c r="I2208" s="5">
        <f>IFERROR(INDEX(menu_items!$D:$D,MATCH(F2208,menu_items!$A:$A,0)),0)</f>
        <v>7</v>
      </c>
      <c r="J2208" t="str">
        <f t="shared" si="170"/>
        <v>Tue</v>
      </c>
      <c r="K2208">
        <f t="shared" si="171"/>
        <v>17</v>
      </c>
      <c r="L2208" t="str">
        <f t="shared" si="172"/>
        <v>Jan</v>
      </c>
      <c r="M2208">
        <v>16</v>
      </c>
      <c r="N2208">
        <f t="shared" si="173"/>
        <v>4</v>
      </c>
      <c r="O2208" s="5">
        <f t="shared" si="174"/>
        <v>45.9</v>
      </c>
    </row>
    <row r="2209" spans="1:15" x14ac:dyDescent="0.25">
      <c r="A2209">
        <v>2236</v>
      </c>
      <c r="B2209">
        <v>995</v>
      </c>
      <c r="C2209">
        <f>IF(COUNTIF($B$2:B2209,B2209)=1,1,0)</f>
        <v>1</v>
      </c>
      <c r="D2209" s="1">
        <v>44943</v>
      </c>
      <c r="E2209" s="2">
        <v>0.70659722222222221</v>
      </c>
      <c r="F2209">
        <v>102</v>
      </c>
      <c r="G2209" t="str">
        <f>IFERROR(INDEX(menu_items!$B:$B,MATCH(F2209,menu_items!$A:$A,0)),"Unknown value")</f>
        <v>Cheeseburger</v>
      </c>
      <c r="H2209" t="str">
        <f>IFERROR(INDEX(menu_items!$C:$C,MATCH(F2209,menu_items!$A:$A,0)),"Unknown value")</f>
        <v>American</v>
      </c>
      <c r="I2209" s="5">
        <f>IFERROR(INDEX(menu_items!$D:$D,MATCH(F2209,menu_items!$A:$A,0)),0)</f>
        <v>13.95</v>
      </c>
      <c r="J2209" t="str">
        <f t="shared" si="170"/>
        <v>Tue</v>
      </c>
      <c r="K2209">
        <f t="shared" si="171"/>
        <v>17</v>
      </c>
      <c r="L2209" t="str">
        <f t="shared" si="172"/>
        <v>Jan</v>
      </c>
      <c r="M2209">
        <v>16</v>
      </c>
      <c r="N2209">
        <f t="shared" si="173"/>
        <v>1</v>
      </c>
      <c r="O2209" s="5">
        <f t="shared" si="174"/>
        <v>13.95</v>
      </c>
    </row>
    <row r="2210" spans="1:15" x14ac:dyDescent="0.25">
      <c r="A2210">
        <v>2237</v>
      </c>
      <c r="B2210">
        <v>996</v>
      </c>
      <c r="C2210">
        <f>IF(COUNTIF($B$2:B2210,B2210)=1,1,0)</f>
        <v>1</v>
      </c>
      <c r="D2210" s="1">
        <v>44943</v>
      </c>
      <c r="E2210" s="2">
        <v>0.71605324074074073</v>
      </c>
      <c r="F2210">
        <v>110</v>
      </c>
      <c r="G2210" t="str">
        <f>IFERROR(INDEX(menu_items!$B:$B,MATCH(F2210,menu_items!$A:$A,0)),"Unknown value")</f>
        <v>Pork Ramen</v>
      </c>
      <c r="H2210" t="str">
        <f>IFERROR(INDEX(menu_items!$C:$C,MATCH(F2210,menu_items!$A:$A,0)),"Unknown value")</f>
        <v>Asian</v>
      </c>
      <c r="I2210" s="5">
        <f>IFERROR(INDEX(menu_items!$D:$D,MATCH(F2210,menu_items!$A:$A,0)),0)</f>
        <v>17.95</v>
      </c>
      <c r="J2210" t="str">
        <f t="shared" si="170"/>
        <v>Tue</v>
      </c>
      <c r="K2210">
        <f t="shared" si="171"/>
        <v>17</v>
      </c>
      <c r="L2210" t="str">
        <f t="shared" si="172"/>
        <v>Jan</v>
      </c>
      <c r="M2210">
        <v>17</v>
      </c>
      <c r="N2210">
        <f t="shared" si="173"/>
        <v>4</v>
      </c>
      <c r="O2210" s="5">
        <f t="shared" si="174"/>
        <v>67.8</v>
      </c>
    </row>
    <row r="2211" spans="1:15" x14ac:dyDescent="0.25">
      <c r="A2211">
        <v>2238</v>
      </c>
      <c r="B2211">
        <v>996</v>
      </c>
      <c r="C2211">
        <f>IF(COUNTIF($B$2:B2211,B2211)=1,1,0)</f>
        <v>0</v>
      </c>
      <c r="D2211" s="1">
        <v>44943</v>
      </c>
      <c r="E2211" s="2">
        <v>0.71605324074074073</v>
      </c>
      <c r="F2211">
        <v>110</v>
      </c>
      <c r="G2211" t="str">
        <f>IFERROR(INDEX(menu_items!$B:$B,MATCH(F2211,menu_items!$A:$A,0)),"Unknown value")</f>
        <v>Pork Ramen</v>
      </c>
      <c r="H2211" t="str">
        <f>IFERROR(INDEX(menu_items!$C:$C,MATCH(F2211,menu_items!$A:$A,0)),"Unknown value")</f>
        <v>Asian</v>
      </c>
      <c r="I2211" s="5">
        <f>IFERROR(INDEX(menu_items!$D:$D,MATCH(F2211,menu_items!$A:$A,0)),0)</f>
        <v>17.95</v>
      </c>
      <c r="J2211" t="str">
        <f t="shared" si="170"/>
        <v>Tue</v>
      </c>
      <c r="K2211">
        <f t="shared" si="171"/>
        <v>17</v>
      </c>
      <c r="L2211" t="str">
        <f t="shared" si="172"/>
        <v>Jan</v>
      </c>
      <c r="M2211">
        <v>17</v>
      </c>
      <c r="N2211">
        <f t="shared" si="173"/>
        <v>4</v>
      </c>
      <c r="O2211" s="5">
        <f t="shared" si="174"/>
        <v>67.8</v>
      </c>
    </row>
    <row r="2212" spans="1:15" x14ac:dyDescent="0.25">
      <c r="A2212">
        <v>2239</v>
      </c>
      <c r="B2212">
        <v>996</v>
      </c>
      <c r="C2212">
        <f>IF(COUNTIF($B$2:B2212,B2212)=1,1,0)</f>
        <v>0</v>
      </c>
      <c r="D2212" s="1">
        <v>44943</v>
      </c>
      <c r="E2212" s="2">
        <v>0.71605324074074073</v>
      </c>
      <c r="F2212">
        <v>111</v>
      </c>
      <c r="G2212" t="str">
        <f>IFERROR(INDEX(menu_items!$B:$B,MATCH(F2212,menu_items!$A:$A,0)),"Unknown value")</f>
        <v>California Roll</v>
      </c>
      <c r="H2212" t="str">
        <f>IFERROR(INDEX(menu_items!$C:$C,MATCH(F2212,menu_items!$A:$A,0)),"Unknown value")</f>
        <v>Asian</v>
      </c>
      <c r="I2212" s="5">
        <f>IFERROR(INDEX(menu_items!$D:$D,MATCH(F2212,menu_items!$A:$A,0)),0)</f>
        <v>11.95</v>
      </c>
      <c r="J2212" t="str">
        <f t="shared" si="170"/>
        <v>Tue</v>
      </c>
      <c r="K2212">
        <f t="shared" si="171"/>
        <v>17</v>
      </c>
      <c r="L2212" t="str">
        <f t="shared" si="172"/>
        <v>Jan</v>
      </c>
      <c r="M2212">
        <v>17</v>
      </c>
      <c r="N2212">
        <f t="shared" si="173"/>
        <v>4</v>
      </c>
      <c r="O2212" s="5">
        <f t="shared" si="174"/>
        <v>67.8</v>
      </c>
    </row>
    <row r="2213" spans="1:15" x14ac:dyDescent="0.25">
      <c r="A2213">
        <v>2240</v>
      </c>
      <c r="B2213">
        <v>996</v>
      </c>
      <c r="C2213">
        <f>IF(COUNTIF($B$2:B2213,B2213)=1,1,0)</f>
        <v>0</v>
      </c>
      <c r="D2213" s="1">
        <v>44943</v>
      </c>
      <c r="E2213" s="2">
        <v>0.71605324074074073</v>
      </c>
      <c r="F2213">
        <v>130</v>
      </c>
      <c r="G2213" t="str">
        <f>IFERROR(INDEX(menu_items!$B:$B,MATCH(F2213,menu_items!$A:$A,0)),"Unknown value")</f>
        <v>Shrimp Scampi</v>
      </c>
      <c r="H2213" t="str">
        <f>IFERROR(INDEX(menu_items!$C:$C,MATCH(F2213,menu_items!$A:$A,0)),"Unknown value")</f>
        <v>Italian</v>
      </c>
      <c r="I2213" s="5">
        <f>IFERROR(INDEX(menu_items!$D:$D,MATCH(F2213,menu_items!$A:$A,0)),0)</f>
        <v>19.95</v>
      </c>
      <c r="J2213" t="str">
        <f t="shared" si="170"/>
        <v>Tue</v>
      </c>
      <c r="K2213">
        <f t="shared" si="171"/>
        <v>17</v>
      </c>
      <c r="L2213" t="str">
        <f t="shared" si="172"/>
        <v>Jan</v>
      </c>
      <c r="M2213">
        <v>17</v>
      </c>
      <c r="N2213">
        <f t="shared" si="173"/>
        <v>4</v>
      </c>
      <c r="O2213" s="5">
        <f t="shared" si="174"/>
        <v>67.8</v>
      </c>
    </row>
    <row r="2214" spans="1:15" x14ac:dyDescent="0.25">
      <c r="A2214">
        <v>2241</v>
      </c>
      <c r="B2214">
        <v>997</v>
      </c>
      <c r="C2214">
        <f>IF(COUNTIF($B$2:B2214,B2214)=1,1,0)</f>
        <v>1</v>
      </c>
      <c r="D2214" s="1">
        <v>44943</v>
      </c>
      <c r="E2214" s="2">
        <v>0.71974537037037034</v>
      </c>
      <c r="F2214">
        <v>129</v>
      </c>
      <c r="G2214" t="str">
        <f>IFERROR(INDEX(menu_items!$B:$B,MATCH(F2214,menu_items!$A:$A,0)),"Unknown value")</f>
        <v>Mushroom Ravioli</v>
      </c>
      <c r="H2214" t="str">
        <f>IFERROR(INDEX(menu_items!$C:$C,MATCH(F2214,menu_items!$A:$A,0)),"Unknown value")</f>
        <v>Italian</v>
      </c>
      <c r="I2214" s="5">
        <f>IFERROR(INDEX(menu_items!$D:$D,MATCH(F2214,menu_items!$A:$A,0)),0)</f>
        <v>15.5</v>
      </c>
      <c r="J2214" t="str">
        <f t="shared" ref="J2214:J2276" si="175">TEXT(D2214,"ddd")</f>
        <v>Tue</v>
      </c>
      <c r="K2214">
        <f t="shared" ref="K2214:K2276" si="176">DAY(D2214)</f>
        <v>17</v>
      </c>
      <c r="L2214" t="str">
        <f t="shared" ref="L2214:L2276" si="177">TEXT(D2214,"mmm")</f>
        <v>Jan</v>
      </c>
      <c r="M2214">
        <v>17</v>
      </c>
      <c r="N2214">
        <f t="shared" si="173"/>
        <v>1</v>
      </c>
      <c r="O2214" s="5">
        <f t="shared" si="174"/>
        <v>15.5</v>
      </c>
    </row>
    <row r="2215" spans="1:15" x14ac:dyDescent="0.25">
      <c r="A2215">
        <v>2242</v>
      </c>
      <c r="B2215">
        <v>998</v>
      </c>
      <c r="C2215">
        <f>IF(COUNTIF($B$2:B2215,B2215)=1,1,0)</f>
        <v>1</v>
      </c>
      <c r="D2215" s="1">
        <v>44943</v>
      </c>
      <c r="E2215" s="2">
        <v>0.72171296296296295</v>
      </c>
      <c r="F2215">
        <v>110</v>
      </c>
      <c r="G2215" t="str">
        <f>IFERROR(INDEX(menu_items!$B:$B,MATCH(F2215,menu_items!$A:$A,0)),"Unknown value")</f>
        <v>Pork Ramen</v>
      </c>
      <c r="H2215" t="str">
        <f>IFERROR(INDEX(menu_items!$C:$C,MATCH(F2215,menu_items!$A:$A,0)),"Unknown value")</f>
        <v>Asian</v>
      </c>
      <c r="I2215" s="5">
        <f>IFERROR(INDEX(menu_items!$D:$D,MATCH(F2215,menu_items!$A:$A,0)),0)</f>
        <v>17.95</v>
      </c>
      <c r="J2215" t="str">
        <f t="shared" si="175"/>
        <v>Tue</v>
      </c>
      <c r="K2215">
        <f t="shared" si="176"/>
        <v>17</v>
      </c>
      <c r="L2215" t="str">
        <f t="shared" si="177"/>
        <v>Jan</v>
      </c>
      <c r="M2215">
        <v>17</v>
      </c>
      <c r="N2215">
        <f t="shared" si="173"/>
        <v>1</v>
      </c>
      <c r="O2215" s="5">
        <f t="shared" si="174"/>
        <v>17.95</v>
      </c>
    </row>
    <row r="2216" spans="1:15" x14ac:dyDescent="0.25">
      <c r="A2216">
        <v>2243</v>
      </c>
      <c r="B2216">
        <v>999</v>
      </c>
      <c r="C2216">
        <f>IF(COUNTIF($B$2:B2216,B2216)=1,1,0)</f>
        <v>1</v>
      </c>
      <c r="D2216" s="1">
        <v>44943</v>
      </c>
      <c r="E2216" s="2">
        <v>0.72319444444444447</v>
      </c>
      <c r="F2216">
        <v>105</v>
      </c>
      <c r="G2216" t="str">
        <f>IFERROR(INDEX(menu_items!$B:$B,MATCH(F2216,menu_items!$A:$A,0)),"Unknown value")</f>
        <v>Mac &amp; Cheese</v>
      </c>
      <c r="H2216" t="str">
        <f>IFERROR(INDEX(menu_items!$C:$C,MATCH(F2216,menu_items!$A:$A,0)),"Unknown value")</f>
        <v>American</v>
      </c>
      <c r="I2216" s="5">
        <f>IFERROR(INDEX(menu_items!$D:$D,MATCH(F2216,menu_items!$A:$A,0)),0)</f>
        <v>7</v>
      </c>
      <c r="J2216" t="str">
        <f t="shared" si="175"/>
        <v>Tue</v>
      </c>
      <c r="K2216">
        <f t="shared" si="176"/>
        <v>17</v>
      </c>
      <c r="L2216" t="str">
        <f t="shared" si="177"/>
        <v>Jan</v>
      </c>
      <c r="M2216">
        <v>17</v>
      </c>
      <c r="N2216">
        <f t="shared" si="173"/>
        <v>1</v>
      </c>
      <c r="O2216" s="5">
        <f t="shared" si="174"/>
        <v>7</v>
      </c>
    </row>
    <row r="2217" spans="1:15" x14ac:dyDescent="0.25">
      <c r="A2217">
        <v>2244</v>
      </c>
      <c r="B2217">
        <v>1000</v>
      </c>
      <c r="C2217">
        <f>IF(COUNTIF($B$2:B2217,B2217)=1,1,0)</f>
        <v>1</v>
      </c>
      <c r="D2217" s="1">
        <v>44943</v>
      </c>
      <c r="E2217" s="2">
        <v>0.7252777777777778</v>
      </c>
      <c r="F2217">
        <v>115</v>
      </c>
      <c r="G2217" t="str">
        <f>IFERROR(INDEX(menu_items!$B:$B,MATCH(F2217,menu_items!$A:$A,0)),"Unknown value")</f>
        <v>Chicken Tacos</v>
      </c>
      <c r="H2217" t="str">
        <f>IFERROR(INDEX(menu_items!$C:$C,MATCH(F2217,menu_items!$A:$A,0)),"Unknown value")</f>
        <v>Mexican</v>
      </c>
      <c r="I2217" s="5">
        <f>IFERROR(INDEX(menu_items!$D:$D,MATCH(F2217,menu_items!$A:$A,0)),0)</f>
        <v>11.95</v>
      </c>
      <c r="J2217" t="str">
        <f t="shared" si="175"/>
        <v>Tue</v>
      </c>
      <c r="K2217">
        <f t="shared" si="176"/>
        <v>17</v>
      </c>
      <c r="L2217" t="str">
        <f t="shared" si="177"/>
        <v>Jan</v>
      </c>
      <c r="M2217">
        <v>17</v>
      </c>
      <c r="N2217">
        <f t="shared" si="173"/>
        <v>2</v>
      </c>
      <c r="O2217" s="5">
        <f t="shared" si="174"/>
        <v>27.45</v>
      </c>
    </row>
    <row r="2218" spans="1:15" x14ac:dyDescent="0.25">
      <c r="A2218">
        <v>2245</v>
      </c>
      <c r="B2218">
        <v>1000</v>
      </c>
      <c r="C2218">
        <f>IF(COUNTIF($B$2:B2218,B2218)=1,1,0)</f>
        <v>0</v>
      </c>
      <c r="D2218" s="1">
        <v>44943</v>
      </c>
      <c r="E2218" s="2">
        <v>0.7252777777777778</v>
      </c>
      <c r="F2218">
        <v>128</v>
      </c>
      <c r="G2218" t="str">
        <f>IFERROR(INDEX(menu_items!$B:$B,MATCH(F2218,menu_items!$A:$A,0)),"Unknown value")</f>
        <v>Cheese Lasagna</v>
      </c>
      <c r="H2218" t="str">
        <f>IFERROR(INDEX(menu_items!$C:$C,MATCH(F2218,menu_items!$A:$A,0)),"Unknown value")</f>
        <v>Italian</v>
      </c>
      <c r="I2218" s="5">
        <f>IFERROR(INDEX(menu_items!$D:$D,MATCH(F2218,menu_items!$A:$A,0)),0)</f>
        <v>15.5</v>
      </c>
      <c r="J2218" t="str">
        <f t="shared" si="175"/>
        <v>Tue</v>
      </c>
      <c r="K2218">
        <f t="shared" si="176"/>
        <v>17</v>
      </c>
      <c r="L2218" t="str">
        <f t="shared" si="177"/>
        <v>Jan</v>
      </c>
      <c r="M2218">
        <v>17</v>
      </c>
      <c r="N2218">
        <f t="shared" si="173"/>
        <v>2</v>
      </c>
      <c r="O2218" s="5">
        <f t="shared" si="174"/>
        <v>27.45</v>
      </c>
    </row>
    <row r="2219" spans="1:15" x14ac:dyDescent="0.25">
      <c r="A2219">
        <v>2246</v>
      </c>
      <c r="B2219">
        <v>1001</v>
      </c>
      <c r="C2219">
        <f>IF(COUNTIF($B$2:B2219,B2219)=1,1,0)</f>
        <v>1</v>
      </c>
      <c r="D2219" s="1">
        <v>44943</v>
      </c>
      <c r="E2219" s="2">
        <v>0.72783564814814816</v>
      </c>
      <c r="F2219">
        <v>107</v>
      </c>
      <c r="G2219" t="str">
        <f>IFERROR(INDEX(menu_items!$B:$B,MATCH(F2219,menu_items!$A:$A,0)),"Unknown value")</f>
        <v>Orange Chicken</v>
      </c>
      <c r="H2219" t="str">
        <f>IFERROR(INDEX(menu_items!$C:$C,MATCH(F2219,menu_items!$A:$A,0)),"Unknown value")</f>
        <v>Asian</v>
      </c>
      <c r="I2219" s="5">
        <f>IFERROR(INDEX(menu_items!$D:$D,MATCH(F2219,menu_items!$A:$A,0)),0)</f>
        <v>16.5</v>
      </c>
      <c r="J2219" t="str">
        <f t="shared" si="175"/>
        <v>Tue</v>
      </c>
      <c r="K2219">
        <f t="shared" si="176"/>
        <v>17</v>
      </c>
      <c r="L2219" t="str">
        <f t="shared" si="177"/>
        <v>Jan</v>
      </c>
      <c r="M2219">
        <v>17</v>
      </c>
      <c r="N2219">
        <f t="shared" si="173"/>
        <v>3</v>
      </c>
      <c r="O2219" s="5">
        <f t="shared" si="174"/>
        <v>28.5</v>
      </c>
    </row>
    <row r="2220" spans="1:15" x14ac:dyDescent="0.25">
      <c r="A2220">
        <v>2247</v>
      </c>
      <c r="B2220">
        <v>1001</v>
      </c>
      <c r="C2220">
        <f>IF(COUNTIF($B$2:B2220,B2220)=1,1,0)</f>
        <v>0</v>
      </c>
      <c r="D2220" s="1">
        <v>44943</v>
      </c>
      <c r="E2220" s="2">
        <v>0.72783564814814816</v>
      </c>
      <c r="F2220">
        <v>113</v>
      </c>
      <c r="G2220" t="str">
        <f>IFERROR(INDEX(menu_items!$B:$B,MATCH(F2220,menu_items!$A:$A,0)),"Unknown value")</f>
        <v>Edamame</v>
      </c>
      <c r="H2220" t="str">
        <f>IFERROR(INDEX(menu_items!$C:$C,MATCH(F2220,menu_items!$A:$A,0)),"Unknown value")</f>
        <v>Asian</v>
      </c>
      <c r="I2220" s="5">
        <f>IFERROR(INDEX(menu_items!$D:$D,MATCH(F2220,menu_items!$A:$A,0)),0)</f>
        <v>5</v>
      </c>
      <c r="J2220" t="str">
        <f t="shared" si="175"/>
        <v>Tue</v>
      </c>
      <c r="K2220">
        <f t="shared" si="176"/>
        <v>17</v>
      </c>
      <c r="L2220" t="str">
        <f t="shared" si="177"/>
        <v>Jan</v>
      </c>
      <c r="M2220">
        <v>17</v>
      </c>
      <c r="N2220">
        <f t="shared" si="173"/>
        <v>3</v>
      </c>
      <c r="O2220" s="5">
        <f t="shared" si="174"/>
        <v>28.5</v>
      </c>
    </row>
    <row r="2221" spans="1:15" x14ac:dyDescent="0.25">
      <c r="A2221">
        <v>2248</v>
      </c>
      <c r="B2221">
        <v>1001</v>
      </c>
      <c r="C2221">
        <f>IF(COUNTIF($B$2:B2221,B2221)=1,1,0)</f>
        <v>0</v>
      </c>
      <c r="D2221" s="1">
        <v>44943</v>
      </c>
      <c r="E2221" s="2">
        <v>0.72783564814814816</v>
      </c>
      <c r="F2221">
        <v>122</v>
      </c>
      <c r="G2221" t="str">
        <f>IFERROR(INDEX(menu_items!$B:$B,MATCH(F2221,menu_items!$A:$A,0)),"Unknown value")</f>
        <v>Chips &amp; Salsa</v>
      </c>
      <c r="H2221" t="str">
        <f>IFERROR(INDEX(menu_items!$C:$C,MATCH(F2221,menu_items!$A:$A,0)),"Unknown value")</f>
        <v>Mexican</v>
      </c>
      <c r="I2221" s="5">
        <f>IFERROR(INDEX(menu_items!$D:$D,MATCH(F2221,menu_items!$A:$A,0)),0)</f>
        <v>7</v>
      </c>
      <c r="J2221" t="str">
        <f t="shared" si="175"/>
        <v>Tue</v>
      </c>
      <c r="K2221">
        <f t="shared" si="176"/>
        <v>17</v>
      </c>
      <c r="L2221" t="str">
        <f t="shared" si="177"/>
        <v>Jan</v>
      </c>
      <c r="M2221">
        <v>17</v>
      </c>
      <c r="N2221">
        <f t="shared" si="173"/>
        <v>3</v>
      </c>
      <c r="O2221" s="5">
        <f t="shared" si="174"/>
        <v>28.5</v>
      </c>
    </row>
    <row r="2222" spans="1:15" x14ac:dyDescent="0.25">
      <c r="A2222">
        <v>2249</v>
      </c>
      <c r="B2222">
        <v>1002</v>
      </c>
      <c r="C2222">
        <f>IF(COUNTIF($B$2:B2222,B2222)=1,1,0)</f>
        <v>1</v>
      </c>
      <c r="D2222" s="1">
        <v>44943</v>
      </c>
      <c r="E2222" s="2">
        <v>0.72894675925925922</v>
      </c>
      <c r="F2222">
        <v>101</v>
      </c>
      <c r="G2222" t="str">
        <f>IFERROR(INDEX(menu_items!$B:$B,MATCH(F2222,menu_items!$A:$A,0)),"Unknown value")</f>
        <v>Hamburger</v>
      </c>
      <c r="H2222" t="str">
        <f>IFERROR(INDEX(menu_items!$C:$C,MATCH(F2222,menu_items!$A:$A,0)),"Unknown value")</f>
        <v>American</v>
      </c>
      <c r="I2222" s="5">
        <f>IFERROR(INDEX(menu_items!$D:$D,MATCH(F2222,menu_items!$A:$A,0)),0)</f>
        <v>12.95</v>
      </c>
      <c r="J2222" t="str">
        <f t="shared" si="175"/>
        <v>Tue</v>
      </c>
      <c r="K2222">
        <f t="shared" si="176"/>
        <v>17</v>
      </c>
      <c r="L2222" t="str">
        <f t="shared" si="177"/>
        <v>Jan</v>
      </c>
      <c r="M2222">
        <v>17</v>
      </c>
      <c r="N2222">
        <f t="shared" si="173"/>
        <v>2</v>
      </c>
      <c r="O2222" s="5">
        <f t="shared" si="174"/>
        <v>23.45</v>
      </c>
    </row>
    <row r="2223" spans="1:15" x14ac:dyDescent="0.25">
      <c r="A2223">
        <v>2250</v>
      </c>
      <c r="B2223">
        <v>1002</v>
      </c>
      <c r="C2223">
        <f>IF(COUNTIF($B$2:B2223,B2223)=1,1,0)</f>
        <v>0</v>
      </c>
      <c r="D2223" s="1">
        <v>44943</v>
      </c>
      <c r="E2223" s="2">
        <v>0.72894675925925922</v>
      </c>
      <c r="F2223">
        <v>104</v>
      </c>
      <c r="G2223" t="str">
        <f>IFERROR(INDEX(menu_items!$B:$B,MATCH(F2223,menu_items!$A:$A,0)),"Unknown value")</f>
        <v>Veggie Burger</v>
      </c>
      <c r="H2223" t="str">
        <f>IFERROR(INDEX(menu_items!$C:$C,MATCH(F2223,menu_items!$A:$A,0)),"Unknown value")</f>
        <v>American</v>
      </c>
      <c r="I2223" s="5">
        <f>IFERROR(INDEX(menu_items!$D:$D,MATCH(F2223,menu_items!$A:$A,0)),0)</f>
        <v>10.5</v>
      </c>
      <c r="J2223" t="str">
        <f t="shared" si="175"/>
        <v>Tue</v>
      </c>
      <c r="K2223">
        <f t="shared" si="176"/>
        <v>17</v>
      </c>
      <c r="L2223" t="str">
        <f t="shared" si="177"/>
        <v>Jan</v>
      </c>
      <c r="M2223">
        <v>17</v>
      </c>
      <c r="N2223">
        <f t="shared" si="173"/>
        <v>2</v>
      </c>
      <c r="O2223" s="5">
        <f t="shared" si="174"/>
        <v>23.45</v>
      </c>
    </row>
    <row r="2224" spans="1:15" x14ac:dyDescent="0.25">
      <c r="A2224">
        <v>2251</v>
      </c>
      <c r="B2224">
        <v>1003</v>
      </c>
      <c r="C2224">
        <f>IF(COUNTIF($B$2:B2224,B2224)=1,1,0)</f>
        <v>1</v>
      </c>
      <c r="D2224" s="1">
        <v>44943</v>
      </c>
      <c r="E2224" s="2">
        <v>0.73004629629629625</v>
      </c>
      <c r="F2224">
        <v>102</v>
      </c>
      <c r="G2224" t="str">
        <f>IFERROR(INDEX(menu_items!$B:$B,MATCH(F2224,menu_items!$A:$A,0)),"Unknown value")</f>
        <v>Cheeseburger</v>
      </c>
      <c r="H2224" t="str">
        <f>IFERROR(INDEX(menu_items!$C:$C,MATCH(F2224,menu_items!$A:$A,0)),"Unknown value")</f>
        <v>American</v>
      </c>
      <c r="I2224" s="5">
        <f>IFERROR(INDEX(menu_items!$D:$D,MATCH(F2224,menu_items!$A:$A,0)),0)</f>
        <v>13.95</v>
      </c>
      <c r="J2224" t="str">
        <f t="shared" si="175"/>
        <v>Tue</v>
      </c>
      <c r="K2224">
        <f t="shared" si="176"/>
        <v>17</v>
      </c>
      <c r="L2224" t="str">
        <f t="shared" si="177"/>
        <v>Jan</v>
      </c>
      <c r="M2224">
        <v>17</v>
      </c>
      <c r="N2224">
        <f t="shared" si="173"/>
        <v>3</v>
      </c>
      <c r="O2224" s="5">
        <f t="shared" si="174"/>
        <v>32.9</v>
      </c>
    </row>
    <row r="2225" spans="1:15" x14ac:dyDescent="0.25">
      <c r="A2225">
        <v>2252</v>
      </c>
      <c r="B2225">
        <v>1003</v>
      </c>
      <c r="C2225">
        <f>IF(COUNTIF($B$2:B2225,B2225)=1,1,0)</f>
        <v>0</v>
      </c>
      <c r="D2225" s="1">
        <v>44943</v>
      </c>
      <c r="E2225" s="2">
        <v>0.73004629629629625</v>
      </c>
      <c r="F2225">
        <v>102</v>
      </c>
      <c r="G2225" t="str">
        <f>IFERROR(INDEX(menu_items!$B:$B,MATCH(F2225,menu_items!$A:$A,0)),"Unknown value")</f>
        <v>Cheeseburger</v>
      </c>
      <c r="H2225" t="str">
        <f>IFERROR(INDEX(menu_items!$C:$C,MATCH(F2225,menu_items!$A:$A,0)),"Unknown value")</f>
        <v>American</v>
      </c>
      <c r="I2225" s="5">
        <f>IFERROR(INDEX(menu_items!$D:$D,MATCH(F2225,menu_items!$A:$A,0)),0)</f>
        <v>13.95</v>
      </c>
      <c r="J2225" t="str">
        <f t="shared" si="175"/>
        <v>Tue</v>
      </c>
      <c r="K2225">
        <f t="shared" si="176"/>
        <v>17</v>
      </c>
      <c r="L2225" t="str">
        <f t="shared" si="177"/>
        <v>Jan</v>
      </c>
      <c r="M2225">
        <v>17</v>
      </c>
      <c r="N2225">
        <f t="shared" si="173"/>
        <v>3</v>
      </c>
      <c r="O2225" s="5">
        <f t="shared" si="174"/>
        <v>32.9</v>
      </c>
    </row>
    <row r="2226" spans="1:15" x14ac:dyDescent="0.25">
      <c r="A2226">
        <v>2253</v>
      </c>
      <c r="B2226">
        <v>1003</v>
      </c>
      <c r="C2226">
        <f>IF(COUNTIF($B$2:B2226,B2226)=1,1,0)</f>
        <v>0</v>
      </c>
      <c r="D2226" s="1">
        <v>44943</v>
      </c>
      <c r="E2226" s="2">
        <v>0.73004629629629625</v>
      </c>
      <c r="F2226">
        <v>113</v>
      </c>
      <c r="G2226" t="str">
        <f>IFERROR(INDEX(menu_items!$B:$B,MATCH(F2226,menu_items!$A:$A,0)),"Unknown value")</f>
        <v>Edamame</v>
      </c>
      <c r="H2226" t="str">
        <f>IFERROR(INDEX(menu_items!$C:$C,MATCH(F2226,menu_items!$A:$A,0)),"Unknown value")</f>
        <v>Asian</v>
      </c>
      <c r="I2226" s="5">
        <f>IFERROR(INDEX(menu_items!$D:$D,MATCH(F2226,menu_items!$A:$A,0)),0)</f>
        <v>5</v>
      </c>
      <c r="J2226" t="str">
        <f t="shared" si="175"/>
        <v>Tue</v>
      </c>
      <c r="K2226">
        <f t="shared" si="176"/>
        <v>17</v>
      </c>
      <c r="L2226" t="str">
        <f t="shared" si="177"/>
        <v>Jan</v>
      </c>
      <c r="M2226">
        <v>17</v>
      </c>
      <c r="N2226">
        <f t="shared" si="173"/>
        <v>3</v>
      </c>
      <c r="O2226" s="5">
        <f t="shared" si="174"/>
        <v>32.9</v>
      </c>
    </row>
    <row r="2227" spans="1:15" x14ac:dyDescent="0.25">
      <c r="A2227">
        <v>2255</v>
      </c>
      <c r="B2227">
        <v>1005</v>
      </c>
      <c r="C2227">
        <f>IF(COUNTIF($B$2:B2227,B2227)=1,1,0)</f>
        <v>1</v>
      </c>
      <c r="D2227" s="1">
        <v>44943</v>
      </c>
      <c r="E2227" s="2">
        <v>0.7429513888888889</v>
      </c>
      <c r="F2227">
        <v>101</v>
      </c>
      <c r="G2227" t="str">
        <f>IFERROR(INDEX(menu_items!$B:$B,MATCH(F2227,menu_items!$A:$A,0)),"Unknown value")</f>
        <v>Hamburger</v>
      </c>
      <c r="H2227" t="str">
        <f>IFERROR(INDEX(menu_items!$C:$C,MATCH(F2227,menu_items!$A:$A,0)),"Unknown value")</f>
        <v>American</v>
      </c>
      <c r="I2227" s="5">
        <f>IFERROR(INDEX(menu_items!$D:$D,MATCH(F2227,menu_items!$A:$A,0)),0)</f>
        <v>12.95</v>
      </c>
      <c r="J2227" t="str">
        <f t="shared" si="175"/>
        <v>Tue</v>
      </c>
      <c r="K2227">
        <f t="shared" si="176"/>
        <v>17</v>
      </c>
      <c r="L2227" t="str">
        <f t="shared" si="177"/>
        <v>Jan</v>
      </c>
      <c r="M2227">
        <v>17</v>
      </c>
      <c r="N2227">
        <f t="shared" si="173"/>
        <v>2</v>
      </c>
      <c r="O2227" s="5">
        <f t="shared" si="174"/>
        <v>26.9</v>
      </c>
    </row>
    <row r="2228" spans="1:15" x14ac:dyDescent="0.25">
      <c r="A2228">
        <v>2256</v>
      </c>
      <c r="B2228">
        <v>1005</v>
      </c>
      <c r="C2228">
        <f>IF(COUNTIF($B$2:B2228,B2228)=1,1,0)</f>
        <v>0</v>
      </c>
      <c r="D2228" s="1">
        <v>44943</v>
      </c>
      <c r="E2228" s="2">
        <v>0.7429513888888889</v>
      </c>
      <c r="F2228">
        <v>120</v>
      </c>
      <c r="G2228" t="str">
        <f>IFERROR(INDEX(menu_items!$B:$B,MATCH(F2228,menu_items!$A:$A,0)),"Unknown value")</f>
        <v>Steak Torta</v>
      </c>
      <c r="H2228" t="str">
        <f>IFERROR(INDEX(menu_items!$C:$C,MATCH(F2228,menu_items!$A:$A,0)),"Unknown value")</f>
        <v>Mexican</v>
      </c>
      <c r="I2228" s="5">
        <f>IFERROR(INDEX(menu_items!$D:$D,MATCH(F2228,menu_items!$A:$A,0)),0)</f>
        <v>13.95</v>
      </c>
      <c r="J2228" t="str">
        <f t="shared" si="175"/>
        <v>Tue</v>
      </c>
      <c r="K2228">
        <f t="shared" si="176"/>
        <v>17</v>
      </c>
      <c r="L2228" t="str">
        <f t="shared" si="177"/>
        <v>Jan</v>
      </c>
      <c r="M2228">
        <v>17</v>
      </c>
      <c r="N2228">
        <f t="shared" si="173"/>
        <v>2</v>
      </c>
      <c r="O2228" s="5">
        <f t="shared" si="174"/>
        <v>26.9</v>
      </c>
    </row>
    <row r="2229" spans="1:15" x14ac:dyDescent="0.25">
      <c r="A2229">
        <v>2257</v>
      </c>
      <c r="B2229">
        <v>1006</v>
      </c>
      <c r="C2229">
        <f>IF(COUNTIF($B$2:B2229,B2229)=1,1,0)</f>
        <v>1</v>
      </c>
      <c r="D2229" s="1">
        <v>44943</v>
      </c>
      <c r="E2229" s="2">
        <v>0.76958333333333329</v>
      </c>
      <c r="F2229">
        <v>106</v>
      </c>
      <c r="G2229" t="str">
        <f>IFERROR(INDEX(menu_items!$B:$B,MATCH(F2229,menu_items!$A:$A,0)),"Unknown value")</f>
        <v>French Fries</v>
      </c>
      <c r="H2229" t="str">
        <f>IFERROR(INDEX(menu_items!$C:$C,MATCH(F2229,menu_items!$A:$A,0)),"Unknown value")</f>
        <v>American</v>
      </c>
      <c r="I2229" s="5">
        <f>IFERROR(INDEX(menu_items!$D:$D,MATCH(F2229,menu_items!$A:$A,0)),0)</f>
        <v>7</v>
      </c>
      <c r="J2229" t="str">
        <f t="shared" si="175"/>
        <v>Tue</v>
      </c>
      <c r="K2229">
        <f t="shared" si="176"/>
        <v>17</v>
      </c>
      <c r="L2229" t="str">
        <f t="shared" si="177"/>
        <v>Jan</v>
      </c>
      <c r="M2229">
        <v>18</v>
      </c>
      <c r="N2229">
        <f t="shared" si="173"/>
        <v>2</v>
      </c>
      <c r="O2229" s="5">
        <f t="shared" si="174"/>
        <v>23.95</v>
      </c>
    </row>
    <row r="2230" spans="1:15" x14ac:dyDescent="0.25">
      <c r="A2230">
        <v>2258</v>
      </c>
      <c r="B2230">
        <v>1006</v>
      </c>
      <c r="C2230">
        <f>IF(COUNTIF($B$2:B2230,B2230)=1,1,0)</f>
        <v>0</v>
      </c>
      <c r="D2230" s="1">
        <v>44943</v>
      </c>
      <c r="E2230" s="2">
        <v>0.76958333333333329</v>
      </c>
      <c r="F2230">
        <v>132</v>
      </c>
      <c r="G2230" t="str">
        <f>IFERROR(INDEX(menu_items!$B:$B,MATCH(F2230,menu_items!$A:$A,0)),"Unknown value")</f>
        <v>Eggplant Parmesan</v>
      </c>
      <c r="H2230" t="str">
        <f>IFERROR(INDEX(menu_items!$C:$C,MATCH(F2230,menu_items!$A:$A,0)),"Unknown value")</f>
        <v>Italian</v>
      </c>
      <c r="I2230" s="5">
        <f>IFERROR(INDEX(menu_items!$D:$D,MATCH(F2230,menu_items!$A:$A,0)),0)</f>
        <v>16.95</v>
      </c>
      <c r="J2230" t="str">
        <f t="shared" si="175"/>
        <v>Tue</v>
      </c>
      <c r="K2230">
        <f t="shared" si="176"/>
        <v>17</v>
      </c>
      <c r="L2230" t="str">
        <f t="shared" si="177"/>
        <v>Jan</v>
      </c>
      <c r="M2230">
        <v>18</v>
      </c>
      <c r="N2230">
        <f t="shared" si="173"/>
        <v>2</v>
      </c>
      <c r="O2230" s="5">
        <f t="shared" si="174"/>
        <v>23.95</v>
      </c>
    </row>
    <row r="2231" spans="1:15" x14ac:dyDescent="0.25">
      <c r="A2231">
        <v>2259</v>
      </c>
      <c r="B2231">
        <v>1007</v>
      </c>
      <c r="C2231">
        <f>IF(COUNTIF($B$2:B2231,B2231)=1,1,0)</f>
        <v>1</v>
      </c>
      <c r="D2231" s="1">
        <v>44943</v>
      </c>
      <c r="E2231" s="2">
        <v>0.77456018518518521</v>
      </c>
      <c r="F2231">
        <v>132</v>
      </c>
      <c r="G2231" t="str">
        <f>IFERROR(INDEX(menu_items!$B:$B,MATCH(F2231,menu_items!$A:$A,0)),"Unknown value")</f>
        <v>Eggplant Parmesan</v>
      </c>
      <c r="H2231" t="str">
        <f>IFERROR(INDEX(menu_items!$C:$C,MATCH(F2231,menu_items!$A:$A,0)),"Unknown value")</f>
        <v>Italian</v>
      </c>
      <c r="I2231" s="5">
        <f>IFERROR(INDEX(menu_items!$D:$D,MATCH(F2231,menu_items!$A:$A,0)),0)</f>
        <v>16.95</v>
      </c>
      <c r="J2231" t="str">
        <f t="shared" si="175"/>
        <v>Tue</v>
      </c>
      <c r="K2231">
        <f t="shared" si="176"/>
        <v>17</v>
      </c>
      <c r="L2231" t="str">
        <f t="shared" si="177"/>
        <v>Jan</v>
      </c>
      <c r="M2231">
        <v>18</v>
      </c>
      <c r="N2231">
        <f t="shared" si="173"/>
        <v>1</v>
      </c>
      <c r="O2231" s="5">
        <f t="shared" si="174"/>
        <v>16.95</v>
      </c>
    </row>
    <row r="2232" spans="1:15" x14ac:dyDescent="0.25">
      <c r="A2232">
        <v>2260</v>
      </c>
      <c r="B2232">
        <v>1008</v>
      </c>
      <c r="C2232">
        <f>IF(COUNTIF($B$2:B2232,B2232)=1,1,0)</f>
        <v>1</v>
      </c>
      <c r="D2232" s="1">
        <v>44943</v>
      </c>
      <c r="E2232" s="2">
        <v>0.78471064814814817</v>
      </c>
      <c r="F2232">
        <v>108</v>
      </c>
      <c r="G2232" t="str">
        <f>IFERROR(INDEX(menu_items!$B:$B,MATCH(F2232,menu_items!$A:$A,0)),"Unknown value")</f>
        <v>Tofu Pad Thai</v>
      </c>
      <c r="H2232" t="str">
        <f>IFERROR(INDEX(menu_items!$C:$C,MATCH(F2232,menu_items!$A:$A,0)),"Unknown value")</f>
        <v>Asian</v>
      </c>
      <c r="I2232" s="5">
        <f>IFERROR(INDEX(menu_items!$D:$D,MATCH(F2232,menu_items!$A:$A,0)),0)</f>
        <v>14.5</v>
      </c>
      <c r="J2232" t="str">
        <f t="shared" si="175"/>
        <v>Tue</v>
      </c>
      <c r="K2232">
        <f t="shared" si="176"/>
        <v>17</v>
      </c>
      <c r="L2232" t="str">
        <f t="shared" si="177"/>
        <v>Jan</v>
      </c>
      <c r="M2232">
        <v>18</v>
      </c>
      <c r="N2232">
        <f t="shared" si="173"/>
        <v>2</v>
      </c>
      <c r="O2232" s="5">
        <f t="shared" si="174"/>
        <v>23.5</v>
      </c>
    </row>
    <row r="2233" spans="1:15" x14ac:dyDescent="0.25">
      <c r="A2233">
        <v>2261</v>
      </c>
      <c r="B2233">
        <v>1008</v>
      </c>
      <c r="C2233">
        <f>IF(COUNTIF($B$2:B2233,B2233)=1,1,0)</f>
        <v>0</v>
      </c>
      <c r="D2233" s="1">
        <v>44943</v>
      </c>
      <c r="E2233" s="2">
        <v>0.78471064814814817</v>
      </c>
      <c r="F2233">
        <v>114</v>
      </c>
      <c r="G2233" t="str">
        <f>IFERROR(INDEX(menu_items!$B:$B,MATCH(F2233,menu_items!$A:$A,0)),"Unknown value")</f>
        <v>Potstickers</v>
      </c>
      <c r="H2233" t="str">
        <f>IFERROR(INDEX(menu_items!$C:$C,MATCH(F2233,menu_items!$A:$A,0)),"Unknown value")</f>
        <v>Asian</v>
      </c>
      <c r="I2233" s="5">
        <f>IFERROR(INDEX(menu_items!$D:$D,MATCH(F2233,menu_items!$A:$A,0)),0)</f>
        <v>9</v>
      </c>
      <c r="J2233" t="str">
        <f t="shared" si="175"/>
        <v>Tue</v>
      </c>
      <c r="K2233">
        <f t="shared" si="176"/>
        <v>17</v>
      </c>
      <c r="L2233" t="str">
        <f t="shared" si="177"/>
        <v>Jan</v>
      </c>
      <c r="M2233">
        <v>18</v>
      </c>
      <c r="N2233">
        <f t="shared" si="173"/>
        <v>2</v>
      </c>
      <c r="O2233" s="5">
        <f t="shared" si="174"/>
        <v>23.5</v>
      </c>
    </row>
    <row r="2234" spans="1:15" x14ac:dyDescent="0.25">
      <c r="A2234">
        <v>2262</v>
      </c>
      <c r="B2234">
        <v>1009</v>
      </c>
      <c r="C2234">
        <f>IF(COUNTIF($B$2:B2234,B2234)=1,1,0)</f>
        <v>1</v>
      </c>
      <c r="D2234" s="1">
        <v>44943</v>
      </c>
      <c r="E2234" s="2">
        <v>0.79055555555555557</v>
      </c>
      <c r="F2234">
        <v>108</v>
      </c>
      <c r="G2234" t="str">
        <f>IFERROR(INDEX(menu_items!$B:$B,MATCH(F2234,menu_items!$A:$A,0)),"Unknown value")</f>
        <v>Tofu Pad Thai</v>
      </c>
      <c r="H2234" t="str">
        <f>IFERROR(INDEX(menu_items!$C:$C,MATCH(F2234,menu_items!$A:$A,0)),"Unknown value")</f>
        <v>Asian</v>
      </c>
      <c r="I2234" s="5">
        <f>IFERROR(INDEX(menu_items!$D:$D,MATCH(F2234,menu_items!$A:$A,0)),0)</f>
        <v>14.5</v>
      </c>
      <c r="J2234" t="str">
        <f t="shared" si="175"/>
        <v>Tue</v>
      </c>
      <c r="K2234">
        <f t="shared" si="176"/>
        <v>17</v>
      </c>
      <c r="L2234" t="str">
        <f t="shared" si="177"/>
        <v>Jan</v>
      </c>
      <c r="M2234">
        <v>18</v>
      </c>
      <c r="N2234">
        <f t="shared" si="173"/>
        <v>2</v>
      </c>
      <c r="O2234" s="5">
        <f t="shared" si="174"/>
        <v>29</v>
      </c>
    </row>
    <row r="2235" spans="1:15" x14ac:dyDescent="0.25">
      <c r="A2235">
        <v>2263</v>
      </c>
      <c r="B2235">
        <v>1009</v>
      </c>
      <c r="C2235">
        <f>IF(COUNTIF($B$2:B2235,B2235)=1,1,0)</f>
        <v>0</v>
      </c>
      <c r="D2235" s="1">
        <v>44943</v>
      </c>
      <c r="E2235" s="2">
        <v>0.79055555555555557</v>
      </c>
      <c r="F2235">
        <v>126</v>
      </c>
      <c r="G2235" t="str">
        <f>IFERROR(INDEX(menu_items!$B:$B,MATCH(F2235,menu_items!$A:$A,0)),"Unknown value")</f>
        <v>Fettuccine Alfredo</v>
      </c>
      <c r="H2235" t="str">
        <f>IFERROR(INDEX(menu_items!$C:$C,MATCH(F2235,menu_items!$A:$A,0)),"Unknown value")</f>
        <v>Italian</v>
      </c>
      <c r="I2235" s="5">
        <f>IFERROR(INDEX(menu_items!$D:$D,MATCH(F2235,menu_items!$A:$A,0)),0)</f>
        <v>14.5</v>
      </c>
      <c r="J2235" t="str">
        <f t="shared" si="175"/>
        <v>Tue</v>
      </c>
      <c r="K2235">
        <f t="shared" si="176"/>
        <v>17</v>
      </c>
      <c r="L2235" t="str">
        <f t="shared" si="177"/>
        <v>Jan</v>
      </c>
      <c r="M2235">
        <v>18</v>
      </c>
      <c r="N2235">
        <f t="shared" si="173"/>
        <v>2</v>
      </c>
      <c r="O2235" s="5">
        <f t="shared" si="174"/>
        <v>29</v>
      </c>
    </row>
    <row r="2236" spans="1:15" x14ac:dyDescent="0.25">
      <c r="A2236">
        <v>2264</v>
      </c>
      <c r="B2236">
        <v>1010</v>
      </c>
      <c r="C2236">
        <f>IF(COUNTIF($B$2:B2236,B2236)=1,1,0)</f>
        <v>1</v>
      </c>
      <c r="D2236" s="1">
        <v>44943</v>
      </c>
      <c r="E2236" s="2">
        <v>0.80221064814814813</v>
      </c>
      <c r="F2236">
        <v>107</v>
      </c>
      <c r="G2236" t="str">
        <f>IFERROR(INDEX(menu_items!$B:$B,MATCH(F2236,menu_items!$A:$A,0)),"Unknown value")</f>
        <v>Orange Chicken</v>
      </c>
      <c r="H2236" t="str">
        <f>IFERROR(INDEX(menu_items!$C:$C,MATCH(F2236,menu_items!$A:$A,0)),"Unknown value")</f>
        <v>Asian</v>
      </c>
      <c r="I2236" s="5">
        <f>IFERROR(INDEX(menu_items!$D:$D,MATCH(F2236,menu_items!$A:$A,0)),0)</f>
        <v>16.5</v>
      </c>
      <c r="J2236" t="str">
        <f t="shared" si="175"/>
        <v>Tue</v>
      </c>
      <c r="K2236">
        <f t="shared" si="176"/>
        <v>17</v>
      </c>
      <c r="L2236" t="str">
        <f t="shared" si="177"/>
        <v>Jan</v>
      </c>
      <c r="M2236">
        <v>19</v>
      </c>
      <c r="N2236">
        <f t="shared" si="173"/>
        <v>3</v>
      </c>
      <c r="O2236" s="5">
        <f t="shared" si="174"/>
        <v>43.45</v>
      </c>
    </row>
    <row r="2237" spans="1:15" x14ac:dyDescent="0.25">
      <c r="A2237">
        <v>2265</v>
      </c>
      <c r="B2237">
        <v>1010</v>
      </c>
      <c r="C2237">
        <f>IF(COUNTIF($B$2:B2237,B2237)=1,1,0)</f>
        <v>0</v>
      </c>
      <c r="D2237" s="1">
        <v>44943</v>
      </c>
      <c r="E2237" s="2">
        <v>0.80221064814814813</v>
      </c>
      <c r="F2237">
        <v>103</v>
      </c>
      <c r="G2237" t="str">
        <f>IFERROR(INDEX(menu_items!$B:$B,MATCH(F2237,menu_items!$A:$A,0)),"Unknown value")</f>
        <v>Hot Dog</v>
      </c>
      <c r="H2237" t="str">
        <f>IFERROR(INDEX(menu_items!$C:$C,MATCH(F2237,menu_items!$A:$A,0)),"Unknown value")</f>
        <v>American</v>
      </c>
      <c r="I2237" s="5">
        <f>IFERROR(INDEX(menu_items!$D:$D,MATCH(F2237,menu_items!$A:$A,0)),0)</f>
        <v>9</v>
      </c>
      <c r="J2237" t="str">
        <f t="shared" si="175"/>
        <v>Tue</v>
      </c>
      <c r="K2237">
        <f t="shared" si="176"/>
        <v>17</v>
      </c>
      <c r="L2237" t="str">
        <f t="shared" si="177"/>
        <v>Jan</v>
      </c>
      <c r="M2237">
        <v>19</v>
      </c>
      <c r="N2237">
        <f t="shared" si="173"/>
        <v>3</v>
      </c>
      <c r="O2237" s="5">
        <f t="shared" si="174"/>
        <v>43.45</v>
      </c>
    </row>
    <row r="2238" spans="1:15" x14ac:dyDescent="0.25">
      <c r="A2238">
        <v>2266</v>
      </c>
      <c r="B2238">
        <v>1010</v>
      </c>
      <c r="C2238">
        <f>IF(COUNTIF($B$2:B2238,B2238)=1,1,0)</f>
        <v>0</v>
      </c>
      <c r="D2238" s="1">
        <v>44943</v>
      </c>
      <c r="E2238" s="2">
        <v>0.80221064814814813</v>
      </c>
      <c r="F2238">
        <v>127</v>
      </c>
      <c r="G2238" t="str">
        <f>IFERROR(INDEX(menu_items!$B:$B,MATCH(F2238,menu_items!$A:$A,0)),"Unknown value")</f>
        <v>Meat Lasagna</v>
      </c>
      <c r="H2238" t="str">
        <f>IFERROR(INDEX(menu_items!$C:$C,MATCH(F2238,menu_items!$A:$A,0)),"Unknown value")</f>
        <v>Italian</v>
      </c>
      <c r="I2238" s="5">
        <f>IFERROR(INDEX(menu_items!$D:$D,MATCH(F2238,menu_items!$A:$A,0)),0)</f>
        <v>17.95</v>
      </c>
      <c r="J2238" t="str">
        <f t="shared" si="175"/>
        <v>Tue</v>
      </c>
      <c r="K2238">
        <f t="shared" si="176"/>
        <v>17</v>
      </c>
      <c r="L2238" t="str">
        <f t="shared" si="177"/>
        <v>Jan</v>
      </c>
      <c r="M2238">
        <v>19</v>
      </c>
      <c r="N2238">
        <f t="shared" si="173"/>
        <v>3</v>
      </c>
      <c r="O2238" s="5">
        <f t="shared" si="174"/>
        <v>43.45</v>
      </c>
    </row>
    <row r="2239" spans="1:15" x14ac:dyDescent="0.25">
      <c r="A2239">
        <v>2267</v>
      </c>
      <c r="B2239">
        <v>1011</v>
      </c>
      <c r="C2239">
        <f>IF(COUNTIF($B$2:B2239,B2239)=1,1,0)</f>
        <v>1</v>
      </c>
      <c r="D2239" s="1">
        <v>44943</v>
      </c>
      <c r="E2239" s="2">
        <v>0.80578703703703702</v>
      </c>
      <c r="F2239">
        <v>112</v>
      </c>
      <c r="G2239" t="str">
        <f>IFERROR(INDEX(menu_items!$B:$B,MATCH(F2239,menu_items!$A:$A,0)),"Unknown value")</f>
        <v>Salmon Roll</v>
      </c>
      <c r="H2239" t="str">
        <f>IFERROR(INDEX(menu_items!$C:$C,MATCH(F2239,menu_items!$A:$A,0)),"Unknown value")</f>
        <v>Asian</v>
      </c>
      <c r="I2239" s="5">
        <f>IFERROR(INDEX(menu_items!$D:$D,MATCH(F2239,menu_items!$A:$A,0)),0)</f>
        <v>14.95</v>
      </c>
      <c r="J2239" t="str">
        <f t="shared" si="175"/>
        <v>Tue</v>
      </c>
      <c r="K2239">
        <f t="shared" si="176"/>
        <v>17</v>
      </c>
      <c r="L2239" t="str">
        <f t="shared" si="177"/>
        <v>Jan</v>
      </c>
      <c r="M2239">
        <v>19</v>
      </c>
      <c r="N2239">
        <f t="shared" si="173"/>
        <v>1</v>
      </c>
      <c r="O2239" s="5">
        <f t="shared" si="174"/>
        <v>14.95</v>
      </c>
    </row>
    <row r="2240" spans="1:15" x14ac:dyDescent="0.25">
      <c r="A2240">
        <v>2268</v>
      </c>
      <c r="B2240">
        <v>1012</v>
      </c>
      <c r="C2240">
        <f>IF(COUNTIF($B$2:B2240,B2240)=1,1,0)</f>
        <v>1</v>
      </c>
      <c r="D2240" s="1">
        <v>44943</v>
      </c>
      <c r="E2240" s="2">
        <v>0.80939814814814814</v>
      </c>
      <c r="F2240">
        <v>126</v>
      </c>
      <c r="G2240" t="str">
        <f>IFERROR(INDEX(menu_items!$B:$B,MATCH(F2240,menu_items!$A:$A,0)),"Unknown value")</f>
        <v>Fettuccine Alfredo</v>
      </c>
      <c r="H2240" t="str">
        <f>IFERROR(INDEX(menu_items!$C:$C,MATCH(F2240,menu_items!$A:$A,0)),"Unknown value")</f>
        <v>Italian</v>
      </c>
      <c r="I2240" s="5">
        <f>IFERROR(INDEX(menu_items!$D:$D,MATCH(F2240,menu_items!$A:$A,0)),0)</f>
        <v>14.5</v>
      </c>
      <c r="J2240" t="str">
        <f t="shared" si="175"/>
        <v>Tue</v>
      </c>
      <c r="K2240">
        <f t="shared" si="176"/>
        <v>17</v>
      </c>
      <c r="L2240" t="str">
        <f t="shared" si="177"/>
        <v>Jan</v>
      </c>
      <c r="M2240">
        <v>19</v>
      </c>
      <c r="N2240">
        <f t="shared" si="173"/>
        <v>2</v>
      </c>
      <c r="O2240" s="5">
        <f t="shared" si="174"/>
        <v>26.45</v>
      </c>
    </row>
    <row r="2241" spans="1:15" x14ac:dyDescent="0.25">
      <c r="A2241">
        <v>2269</v>
      </c>
      <c r="B2241">
        <v>1012</v>
      </c>
      <c r="C2241">
        <f>IF(COUNTIF($B$2:B2241,B2241)=1,1,0)</f>
        <v>0</v>
      </c>
      <c r="D2241" s="1">
        <v>44943</v>
      </c>
      <c r="E2241" s="2">
        <v>0.80939814814814814</v>
      </c>
      <c r="F2241">
        <v>119</v>
      </c>
      <c r="G2241" t="str">
        <f>IFERROR(INDEX(menu_items!$B:$B,MATCH(F2241,menu_items!$A:$A,0)),"Unknown value")</f>
        <v>Chicken Torta</v>
      </c>
      <c r="H2241" t="str">
        <f>IFERROR(INDEX(menu_items!$C:$C,MATCH(F2241,menu_items!$A:$A,0)),"Unknown value")</f>
        <v>Mexican</v>
      </c>
      <c r="I2241" s="5">
        <f>IFERROR(INDEX(menu_items!$D:$D,MATCH(F2241,menu_items!$A:$A,0)),0)</f>
        <v>11.95</v>
      </c>
      <c r="J2241" t="str">
        <f t="shared" si="175"/>
        <v>Tue</v>
      </c>
      <c r="K2241">
        <f t="shared" si="176"/>
        <v>17</v>
      </c>
      <c r="L2241" t="str">
        <f t="shared" si="177"/>
        <v>Jan</v>
      </c>
      <c r="M2241">
        <v>19</v>
      </c>
      <c r="N2241">
        <f t="shared" si="173"/>
        <v>2</v>
      </c>
      <c r="O2241" s="5">
        <f t="shared" si="174"/>
        <v>26.45</v>
      </c>
    </row>
    <row r="2242" spans="1:15" x14ac:dyDescent="0.25">
      <c r="A2242">
        <v>2270</v>
      </c>
      <c r="B2242">
        <v>1013</v>
      </c>
      <c r="C2242">
        <f>IF(COUNTIF($B$2:B2242,B2242)=1,1,0)</f>
        <v>1</v>
      </c>
      <c r="D2242" s="1">
        <v>44943</v>
      </c>
      <c r="E2242" s="2">
        <v>0.81018518518518523</v>
      </c>
      <c r="F2242">
        <v>121</v>
      </c>
      <c r="G2242" t="str">
        <f>IFERROR(INDEX(menu_items!$B:$B,MATCH(F2242,menu_items!$A:$A,0)),"Unknown value")</f>
        <v>Cheese Quesadillas</v>
      </c>
      <c r="H2242" t="str">
        <f>IFERROR(INDEX(menu_items!$C:$C,MATCH(F2242,menu_items!$A:$A,0)),"Unknown value")</f>
        <v>Mexican</v>
      </c>
      <c r="I2242" s="5">
        <f>IFERROR(INDEX(menu_items!$D:$D,MATCH(F2242,menu_items!$A:$A,0)),0)</f>
        <v>10.5</v>
      </c>
      <c r="J2242" t="str">
        <f t="shared" si="175"/>
        <v>Tue</v>
      </c>
      <c r="K2242">
        <f t="shared" si="176"/>
        <v>17</v>
      </c>
      <c r="L2242" t="str">
        <f t="shared" si="177"/>
        <v>Jan</v>
      </c>
      <c r="M2242">
        <v>19</v>
      </c>
      <c r="N2242">
        <f t="shared" ref="N2242:N2305" si="178">COUNTIF($B:$B,B2242)</f>
        <v>2</v>
      </c>
      <c r="O2242" s="5">
        <f t="shared" ref="O2242:O2305" si="179">SUMIF($B:$B,B2242,$I:$I)</f>
        <v>19.5</v>
      </c>
    </row>
    <row r="2243" spans="1:15" x14ac:dyDescent="0.25">
      <c r="A2243">
        <v>2271</v>
      </c>
      <c r="B2243">
        <v>1013</v>
      </c>
      <c r="C2243">
        <f>IF(COUNTIF($B$2:B2243,B2243)=1,1,0)</f>
        <v>0</v>
      </c>
      <c r="D2243" s="1">
        <v>44943</v>
      </c>
      <c r="E2243" s="2">
        <v>0.81018518518518523</v>
      </c>
      <c r="F2243">
        <v>123</v>
      </c>
      <c r="G2243" t="str">
        <f>IFERROR(INDEX(menu_items!$B:$B,MATCH(F2243,menu_items!$A:$A,0)),"Unknown value")</f>
        <v>Chips &amp; Guacamole</v>
      </c>
      <c r="H2243" t="str">
        <f>IFERROR(INDEX(menu_items!$C:$C,MATCH(F2243,menu_items!$A:$A,0)),"Unknown value")</f>
        <v>Mexican</v>
      </c>
      <c r="I2243" s="5">
        <f>IFERROR(INDEX(menu_items!$D:$D,MATCH(F2243,menu_items!$A:$A,0)),0)</f>
        <v>9</v>
      </c>
      <c r="J2243" t="str">
        <f t="shared" si="175"/>
        <v>Tue</v>
      </c>
      <c r="K2243">
        <f t="shared" si="176"/>
        <v>17</v>
      </c>
      <c r="L2243" t="str">
        <f t="shared" si="177"/>
        <v>Jan</v>
      </c>
      <c r="M2243">
        <v>19</v>
      </c>
      <c r="N2243">
        <f t="shared" si="178"/>
        <v>2</v>
      </c>
      <c r="O2243" s="5">
        <f t="shared" si="179"/>
        <v>19.5</v>
      </c>
    </row>
    <row r="2244" spans="1:15" x14ac:dyDescent="0.25">
      <c r="A2244">
        <v>2272</v>
      </c>
      <c r="B2244">
        <v>1014</v>
      </c>
      <c r="C2244">
        <f>IF(COUNTIF($B$2:B2244,B2244)=1,1,0)</f>
        <v>1</v>
      </c>
      <c r="D2244" s="1">
        <v>44943</v>
      </c>
      <c r="E2244" s="2">
        <v>0.81825231481481486</v>
      </c>
      <c r="F2244">
        <v>104</v>
      </c>
      <c r="G2244" t="str">
        <f>IFERROR(INDEX(menu_items!$B:$B,MATCH(F2244,menu_items!$A:$A,0)),"Unknown value")</f>
        <v>Veggie Burger</v>
      </c>
      <c r="H2244" t="str">
        <f>IFERROR(INDEX(menu_items!$C:$C,MATCH(F2244,menu_items!$A:$A,0)),"Unknown value")</f>
        <v>American</v>
      </c>
      <c r="I2244" s="5">
        <f>IFERROR(INDEX(menu_items!$D:$D,MATCH(F2244,menu_items!$A:$A,0)),0)</f>
        <v>10.5</v>
      </c>
      <c r="J2244" t="str">
        <f t="shared" si="175"/>
        <v>Tue</v>
      </c>
      <c r="K2244">
        <f t="shared" si="176"/>
        <v>17</v>
      </c>
      <c r="L2244" t="str">
        <f t="shared" si="177"/>
        <v>Jan</v>
      </c>
      <c r="M2244">
        <v>19</v>
      </c>
      <c r="N2244">
        <f t="shared" si="178"/>
        <v>4</v>
      </c>
      <c r="O2244" s="5">
        <f t="shared" si="179"/>
        <v>34.450000000000003</v>
      </c>
    </row>
    <row r="2245" spans="1:15" x14ac:dyDescent="0.25">
      <c r="A2245">
        <v>2273</v>
      </c>
      <c r="B2245">
        <v>1014</v>
      </c>
      <c r="C2245">
        <f>IF(COUNTIF($B$2:B2245,B2245)=1,1,0)</f>
        <v>0</v>
      </c>
      <c r="D2245" s="1">
        <v>44943</v>
      </c>
      <c r="E2245" s="2">
        <v>0.81825231481481486</v>
      </c>
      <c r="F2245">
        <v>113</v>
      </c>
      <c r="G2245" t="str">
        <f>IFERROR(INDEX(menu_items!$B:$B,MATCH(F2245,menu_items!$A:$A,0)),"Unknown value")</f>
        <v>Edamame</v>
      </c>
      <c r="H2245" t="str">
        <f>IFERROR(INDEX(menu_items!$C:$C,MATCH(F2245,menu_items!$A:$A,0)),"Unknown value")</f>
        <v>Asian</v>
      </c>
      <c r="I2245" s="5">
        <f>IFERROR(INDEX(menu_items!$D:$D,MATCH(F2245,menu_items!$A:$A,0)),0)</f>
        <v>5</v>
      </c>
      <c r="J2245" t="str">
        <f t="shared" si="175"/>
        <v>Tue</v>
      </c>
      <c r="K2245">
        <f t="shared" si="176"/>
        <v>17</v>
      </c>
      <c r="L2245" t="str">
        <f t="shared" si="177"/>
        <v>Jan</v>
      </c>
      <c r="M2245">
        <v>19</v>
      </c>
      <c r="N2245">
        <f t="shared" si="178"/>
        <v>4</v>
      </c>
      <c r="O2245" s="5">
        <f t="shared" si="179"/>
        <v>34.450000000000003</v>
      </c>
    </row>
    <row r="2246" spans="1:15" x14ac:dyDescent="0.25">
      <c r="A2246">
        <v>2274</v>
      </c>
      <c r="B2246">
        <v>1014</v>
      </c>
      <c r="C2246">
        <f>IF(COUNTIF($B$2:B2246,B2246)=1,1,0)</f>
        <v>0</v>
      </c>
      <c r="D2246" s="1">
        <v>44943</v>
      </c>
      <c r="E2246" s="2">
        <v>0.81825231481481486</v>
      </c>
      <c r="F2246">
        <v>119</v>
      </c>
      <c r="G2246" t="str">
        <f>IFERROR(INDEX(menu_items!$B:$B,MATCH(F2246,menu_items!$A:$A,0)),"Unknown value")</f>
        <v>Chicken Torta</v>
      </c>
      <c r="H2246" t="str">
        <f>IFERROR(INDEX(menu_items!$C:$C,MATCH(F2246,menu_items!$A:$A,0)),"Unknown value")</f>
        <v>Mexican</v>
      </c>
      <c r="I2246" s="5">
        <f>IFERROR(INDEX(menu_items!$D:$D,MATCH(F2246,menu_items!$A:$A,0)),0)</f>
        <v>11.95</v>
      </c>
      <c r="J2246" t="str">
        <f t="shared" si="175"/>
        <v>Tue</v>
      </c>
      <c r="K2246">
        <f t="shared" si="176"/>
        <v>17</v>
      </c>
      <c r="L2246" t="str">
        <f t="shared" si="177"/>
        <v>Jan</v>
      </c>
      <c r="M2246">
        <v>19</v>
      </c>
      <c r="N2246">
        <f t="shared" si="178"/>
        <v>4</v>
      </c>
      <c r="O2246" s="5">
        <f t="shared" si="179"/>
        <v>34.450000000000003</v>
      </c>
    </row>
    <row r="2247" spans="1:15" x14ac:dyDescent="0.25">
      <c r="A2247">
        <v>2275</v>
      </c>
      <c r="B2247">
        <v>1014</v>
      </c>
      <c r="C2247">
        <f>IF(COUNTIF($B$2:B2247,B2247)=1,1,0)</f>
        <v>0</v>
      </c>
      <c r="D2247" s="1">
        <v>44943</v>
      </c>
      <c r="E2247" s="2">
        <v>0.81825231481481486</v>
      </c>
      <c r="F2247">
        <v>105</v>
      </c>
      <c r="G2247" t="str">
        <f>IFERROR(INDEX(menu_items!$B:$B,MATCH(F2247,menu_items!$A:$A,0)),"Unknown value")</f>
        <v>Mac &amp; Cheese</v>
      </c>
      <c r="H2247" t="str">
        <f>IFERROR(INDEX(menu_items!$C:$C,MATCH(F2247,menu_items!$A:$A,0)),"Unknown value")</f>
        <v>American</v>
      </c>
      <c r="I2247" s="5">
        <f>IFERROR(INDEX(menu_items!$D:$D,MATCH(F2247,menu_items!$A:$A,0)),0)</f>
        <v>7</v>
      </c>
      <c r="J2247" t="str">
        <f t="shared" si="175"/>
        <v>Tue</v>
      </c>
      <c r="K2247">
        <f t="shared" si="176"/>
        <v>17</v>
      </c>
      <c r="L2247" t="str">
        <f t="shared" si="177"/>
        <v>Jan</v>
      </c>
      <c r="M2247">
        <v>19</v>
      </c>
      <c r="N2247">
        <f t="shared" si="178"/>
        <v>4</v>
      </c>
      <c r="O2247" s="5">
        <f t="shared" si="179"/>
        <v>34.450000000000003</v>
      </c>
    </row>
    <row r="2248" spans="1:15" x14ac:dyDescent="0.25">
      <c r="A2248">
        <v>2276</v>
      </c>
      <c r="B2248">
        <v>1015</v>
      </c>
      <c r="C2248">
        <f>IF(COUNTIF($B$2:B2248,B2248)=1,1,0)</f>
        <v>1</v>
      </c>
      <c r="D2248" s="1">
        <v>44943</v>
      </c>
      <c r="E2248" s="2">
        <v>0.82142361111111106</v>
      </c>
      <c r="F2248">
        <v>106</v>
      </c>
      <c r="G2248" t="str">
        <f>IFERROR(INDEX(menu_items!$B:$B,MATCH(F2248,menu_items!$A:$A,0)),"Unknown value")</f>
        <v>French Fries</v>
      </c>
      <c r="H2248" t="str">
        <f>IFERROR(INDEX(menu_items!$C:$C,MATCH(F2248,menu_items!$A:$A,0)),"Unknown value")</f>
        <v>American</v>
      </c>
      <c r="I2248" s="5">
        <f>IFERROR(INDEX(menu_items!$D:$D,MATCH(F2248,menu_items!$A:$A,0)),0)</f>
        <v>7</v>
      </c>
      <c r="J2248" t="str">
        <f t="shared" si="175"/>
        <v>Tue</v>
      </c>
      <c r="K2248">
        <f t="shared" si="176"/>
        <v>17</v>
      </c>
      <c r="L2248" t="str">
        <f t="shared" si="177"/>
        <v>Jan</v>
      </c>
      <c r="M2248">
        <v>19</v>
      </c>
      <c r="N2248">
        <f t="shared" si="178"/>
        <v>1</v>
      </c>
      <c r="O2248" s="5">
        <f t="shared" si="179"/>
        <v>7</v>
      </c>
    </row>
    <row r="2249" spans="1:15" x14ac:dyDescent="0.25">
      <c r="A2249">
        <v>2277</v>
      </c>
      <c r="B2249">
        <v>1016</v>
      </c>
      <c r="C2249">
        <f>IF(COUNTIF($B$2:B2249,B2249)=1,1,0)</f>
        <v>1</v>
      </c>
      <c r="D2249" s="1">
        <v>44943</v>
      </c>
      <c r="E2249" s="2">
        <v>0.82263888888888892</v>
      </c>
      <c r="F2249">
        <v>102</v>
      </c>
      <c r="G2249" t="str">
        <f>IFERROR(INDEX(menu_items!$B:$B,MATCH(F2249,menu_items!$A:$A,0)),"Unknown value")</f>
        <v>Cheeseburger</v>
      </c>
      <c r="H2249" t="str">
        <f>IFERROR(INDEX(menu_items!$C:$C,MATCH(F2249,menu_items!$A:$A,0)),"Unknown value")</f>
        <v>American</v>
      </c>
      <c r="I2249" s="5">
        <f>IFERROR(INDEX(menu_items!$D:$D,MATCH(F2249,menu_items!$A:$A,0)),0)</f>
        <v>13.95</v>
      </c>
      <c r="J2249" t="str">
        <f t="shared" si="175"/>
        <v>Tue</v>
      </c>
      <c r="K2249">
        <f t="shared" si="176"/>
        <v>17</v>
      </c>
      <c r="L2249" t="str">
        <f t="shared" si="177"/>
        <v>Jan</v>
      </c>
      <c r="M2249">
        <v>19</v>
      </c>
      <c r="N2249">
        <f t="shared" si="178"/>
        <v>3</v>
      </c>
      <c r="O2249" s="5">
        <f t="shared" si="179"/>
        <v>45.849999999999994</v>
      </c>
    </row>
    <row r="2250" spans="1:15" x14ac:dyDescent="0.25">
      <c r="A2250">
        <v>2278</v>
      </c>
      <c r="B2250">
        <v>1016</v>
      </c>
      <c r="C2250">
        <f>IF(COUNTIF($B$2:B2250,B2250)=1,1,0)</f>
        <v>0</v>
      </c>
      <c r="D2250" s="1">
        <v>44943</v>
      </c>
      <c r="E2250" s="2">
        <v>0.82263888888888892</v>
      </c>
      <c r="F2250">
        <v>109</v>
      </c>
      <c r="G2250" t="str">
        <f>IFERROR(INDEX(menu_items!$B:$B,MATCH(F2250,menu_items!$A:$A,0)),"Unknown value")</f>
        <v>Korean Beef Bowl</v>
      </c>
      <c r="H2250" t="str">
        <f>IFERROR(INDEX(menu_items!$C:$C,MATCH(F2250,menu_items!$A:$A,0)),"Unknown value")</f>
        <v>Asian</v>
      </c>
      <c r="I2250" s="5">
        <f>IFERROR(INDEX(menu_items!$D:$D,MATCH(F2250,menu_items!$A:$A,0)),0)</f>
        <v>17.95</v>
      </c>
      <c r="J2250" t="str">
        <f t="shared" si="175"/>
        <v>Tue</v>
      </c>
      <c r="K2250">
        <f t="shared" si="176"/>
        <v>17</v>
      </c>
      <c r="L2250" t="str">
        <f t="shared" si="177"/>
        <v>Jan</v>
      </c>
      <c r="M2250">
        <v>19</v>
      </c>
      <c r="N2250">
        <f t="shared" si="178"/>
        <v>3</v>
      </c>
      <c r="O2250" s="5">
        <f t="shared" si="179"/>
        <v>45.849999999999994</v>
      </c>
    </row>
    <row r="2251" spans="1:15" x14ac:dyDescent="0.25">
      <c r="A2251">
        <v>2279</v>
      </c>
      <c r="B2251">
        <v>1016</v>
      </c>
      <c r="C2251">
        <f>IF(COUNTIF($B$2:B2251,B2251)=1,1,0)</f>
        <v>0</v>
      </c>
      <c r="D2251" s="1">
        <v>44943</v>
      </c>
      <c r="E2251" s="2">
        <v>0.82263888888888892</v>
      </c>
      <c r="F2251">
        <v>120</v>
      </c>
      <c r="G2251" t="str">
        <f>IFERROR(INDEX(menu_items!$B:$B,MATCH(F2251,menu_items!$A:$A,0)),"Unknown value")</f>
        <v>Steak Torta</v>
      </c>
      <c r="H2251" t="str">
        <f>IFERROR(INDEX(menu_items!$C:$C,MATCH(F2251,menu_items!$A:$A,0)),"Unknown value")</f>
        <v>Mexican</v>
      </c>
      <c r="I2251" s="5">
        <f>IFERROR(INDEX(menu_items!$D:$D,MATCH(F2251,menu_items!$A:$A,0)),0)</f>
        <v>13.95</v>
      </c>
      <c r="J2251" t="str">
        <f t="shared" si="175"/>
        <v>Tue</v>
      </c>
      <c r="K2251">
        <f t="shared" si="176"/>
        <v>17</v>
      </c>
      <c r="L2251" t="str">
        <f t="shared" si="177"/>
        <v>Jan</v>
      </c>
      <c r="M2251">
        <v>19</v>
      </c>
      <c r="N2251">
        <f t="shared" si="178"/>
        <v>3</v>
      </c>
      <c r="O2251" s="5">
        <f t="shared" si="179"/>
        <v>45.849999999999994</v>
      </c>
    </row>
    <row r="2252" spans="1:15" x14ac:dyDescent="0.25">
      <c r="A2252">
        <v>2280</v>
      </c>
      <c r="B2252">
        <v>1017</v>
      </c>
      <c r="C2252">
        <f>IF(COUNTIF($B$2:B2252,B2252)=1,1,0)</f>
        <v>1</v>
      </c>
      <c r="D2252" s="1">
        <v>44943</v>
      </c>
      <c r="E2252" s="2">
        <v>0.84273148148148147</v>
      </c>
      <c r="F2252">
        <v>102</v>
      </c>
      <c r="G2252" t="str">
        <f>IFERROR(INDEX(menu_items!$B:$B,MATCH(F2252,menu_items!$A:$A,0)),"Unknown value")</f>
        <v>Cheeseburger</v>
      </c>
      <c r="H2252" t="str">
        <f>IFERROR(INDEX(menu_items!$C:$C,MATCH(F2252,menu_items!$A:$A,0)),"Unknown value")</f>
        <v>American</v>
      </c>
      <c r="I2252" s="5">
        <f>IFERROR(INDEX(menu_items!$D:$D,MATCH(F2252,menu_items!$A:$A,0)),0)</f>
        <v>13.95</v>
      </c>
      <c r="J2252" t="str">
        <f t="shared" si="175"/>
        <v>Tue</v>
      </c>
      <c r="K2252">
        <f t="shared" si="176"/>
        <v>17</v>
      </c>
      <c r="L2252" t="str">
        <f t="shared" si="177"/>
        <v>Jan</v>
      </c>
      <c r="M2252">
        <v>20</v>
      </c>
      <c r="N2252">
        <f t="shared" si="178"/>
        <v>1</v>
      </c>
      <c r="O2252" s="5">
        <f t="shared" si="179"/>
        <v>13.95</v>
      </c>
    </row>
    <row r="2253" spans="1:15" x14ac:dyDescent="0.25">
      <c r="A2253">
        <v>2281</v>
      </c>
      <c r="B2253">
        <v>1018</v>
      </c>
      <c r="C2253">
        <f>IF(COUNTIF($B$2:B2253,B2253)=1,1,0)</f>
        <v>1</v>
      </c>
      <c r="D2253" s="1">
        <v>44943</v>
      </c>
      <c r="E2253" s="2">
        <v>0.86030092592592589</v>
      </c>
      <c r="F2253">
        <v>101</v>
      </c>
      <c r="G2253" t="str">
        <f>IFERROR(INDEX(menu_items!$B:$B,MATCH(F2253,menu_items!$A:$A,0)),"Unknown value")</f>
        <v>Hamburger</v>
      </c>
      <c r="H2253" t="str">
        <f>IFERROR(INDEX(menu_items!$C:$C,MATCH(F2253,menu_items!$A:$A,0)),"Unknown value")</f>
        <v>American</v>
      </c>
      <c r="I2253" s="5">
        <f>IFERROR(INDEX(menu_items!$D:$D,MATCH(F2253,menu_items!$A:$A,0)),0)</f>
        <v>12.95</v>
      </c>
      <c r="J2253" t="str">
        <f t="shared" si="175"/>
        <v>Tue</v>
      </c>
      <c r="K2253">
        <f t="shared" si="176"/>
        <v>17</v>
      </c>
      <c r="L2253" t="str">
        <f t="shared" si="177"/>
        <v>Jan</v>
      </c>
      <c r="M2253">
        <v>20</v>
      </c>
      <c r="N2253">
        <f t="shared" si="178"/>
        <v>3</v>
      </c>
      <c r="O2253" s="5">
        <f t="shared" si="179"/>
        <v>41.849999999999994</v>
      </c>
    </row>
    <row r="2254" spans="1:15" x14ac:dyDescent="0.25">
      <c r="A2254">
        <v>2282</v>
      </c>
      <c r="B2254">
        <v>1018</v>
      </c>
      <c r="C2254">
        <f>IF(COUNTIF($B$2:B2254,B2254)=1,1,0)</f>
        <v>0</v>
      </c>
      <c r="D2254" s="1">
        <v>44943</v>
      </c>
      <c r="E2254" s="2">
        <v>0.86030092592592589</v>
      </c>
      <c r="F2254">
        <v>102</v>
      </c>
      <c r="G2254" t="str">
        <f>IFERROR(INDEX(menu_items!$B:$B,MATCH(F2254,menu_items!$A:$A,0)),"Unknown value")</f>
        <v>Cheeseburger</v>
      </c>
      <c r="H2254" t="str">
        <f>IFERROR(INDEX(menu_items!$C:$C,MATCH(F2254,menu_items!$A:$A,0)),"Unknown value")</f>
        <v>American</v>
      </c>
      <c r="I2254" s="5">
        <f>IFERROR(INDEX(menu_items!$D:$D,MATCH(F2254,menu_items!$A:$A,0)),0)</f>
        <v>13.95</v>
      </c>
      <c r="J2254" t="str">
        <f t="shared" si="175"/>
        <v>Tue</v>
      </c>
      <c r="K2254">
        <f t="shared" si="176"/>
        <v>17</v>
      </c>
      <c r="L2254" t="str">
        <f t="shared" si="177"/>
        <v>Jan</v>
      </c>
      <c r="M2254">
        <v>20</v>
      </c>
      <c r="N2254">
        <f t="shared" si="178"/>
        <v>3</v>
      </c>
      <c r="O2254" s="5">
        <f t="shared" si="179"/>
        <v>41.849999999999994</v>
      </c>
    </row>
    <row r="2255" spans="1:15" x14ac:dyDescent="0.25">
      <c r="A2255">
        <v>2283</v>
      </c>
      <c r="B2255">
        <v>1018</v>
      </c>
      <c r="C2255">
        <f>IF(COUNTIF($B$2:B2255,B2255)=1,1,0)</f>
        <v>0</v>
      </c>
      <c r="D2255" s="1">
        <v>44943</v>
      </c>
      <c r="E2255" s="2">
        <v>0.86030092592592589</v>
      </c>
      <c r="F2255">
        <v>112</v>
      </c>
      <c r="G2255" t="str">
        <f>IFERROR(INDEX(menu_items!$B:$B,MATCH(F2255,menu_items!$A:$A,0)),"Unknown value")</f>
        <v>Salmon Roll</v>
      </c>
      <c r="H2255" t="str">
        <f>IFERROR(INDEX(menu_items!$C:$C,MATCH(F2255,menu_items!$A:$A,0)),"Unknown value")</f>
        <v>Asian</v>
      </c>
      <c r="I2255" s="5">
        <f>IFERROR(INDEX(menu_items!$D:$D,MATCH(F2255,menu_items!$A:$A,0)),0)</f>
        <v>14.95</v>
      </c>
      <c r="J2255" t="str">
        <f t="shared" si="175"/>
        <v>Tue</v>
      </c>
      <c r="K2255">
        <f t="shared" si="176"/>
        <v>17</v>
      </c>
      <c r="L2255" t="str">
        <f t="shared" si="177"/>
        <v>Jan</v>
      </c>
      <c r="M2255">
        <v>20</v>
      </c>
      <c r="N2255">
        <f t="shared" si="178"/>
        <v>3</v>
      </c>
      <c r="O2255" s="5">
        <f t="shared" si="179"/>
        <v>41.849999999999994</v>
      </c>
    </row>
    <row r="2256" spans="1:15" x14ac:dyDescent="0.25">
      <c r="A2256">
        <v>2284</v>
      </c>
      <c r="B2256">
        <v>1019</v>
      </c>
      <c r="C2256">
        <f>IF(COUNTIF($B$2:B2256,B2256)=1,1,0)</f>
        <v>1</v>
      </c>
      <c r="D2256" s="1">
        <v>44943</v>
      </c>
      <c r="E2256" s="2">
        <v>0.86868055555555557</v>
      </c>
      <c r="F2256">
        <v>109</v>
      </c>
      <c r="G2256" t="str">
        <f>IFERROR(INDEX(menu_items!$B:$B,MATCH(F2256,menu_items!$A:$A,0)),"Unknown value")</f>
        <v>Korean Beef Bowl</v>
      </c>
      <c r="H2256" t="str">
        <f>IFERROR(INDEX(menu_items!$C:$C,MATCH(F2256,menu_items!$A:$A,0)),"Unknown value")</f>
        <v>Asian</v>
      </c>
      <c r="I2256" s="5">
        <f>IFERROR(INDEX(menu_items!$D:$D,MATCH(F2256,menu_items!$A:$A,0)),0)</f>
        <v>17.95</v>
      </c>
      <c r="J2256" t="str">
        <f t="shared" si="175"/>
        <v>Tue</v>
      </c>
      <c r="K2256">
        <f t="shared" si="176"/>
        <v>17</v>
      </c>
      <c r="L2256" t="str">
        <f t="shared" si="177"/>
        <v>Jan</v>
      </c>
      <c r="M2256">
        <v>20</v>
      </c>
      <c r="N2256">
        <f t="shared" si="178"/>
        <v>3</v>
      </c>
      <c r="O2256" s="5">
        <f t="shared" si="179"/>
        <v>48.4</v>
      </c>
    </row>
    <row r="2257" spans="1:15" x14ac:dyDescent="0.25">
      <c r="A2257">
        <v>2285</v>
      </c>
      <c r="B2257">
        <v>1019</v>
      </c>
      <c r="C2257">
        <f>IF(COUNTIF($B$2:B2257,B2257)=1,1,0)</f>
        <v>0</v>
      </c>
      <c r="D2257" s="1">
        <v>44943</v>
      </c>
      <c r="E2257" s="2">
        <v>0.86868055555555557</v>
      </c>
      <c r="F2257">
        <v>121</v>
      </c>
      <c r="G2257" t="str">
        <f>IFERROR(INDEX(menu_items!$B:$B,MATCH(F2257,menu_items!$A:$A,0)),"Unknown value")</f>
        <v>Cheese Quesadillas</v>
      </c>
      <c r="H2257" t="str">
        <f>IFERROR(INDEX(menu_items!$C:$C,MATCH(F2257,menu_items!$A:$A,0)),"Unknown value")</f>
        <v>Mexican</v>
      </c>
      <c r="I2257" s="5">
        <f>IFERROR(INDEX(menu_items!$D:$D,MATCH(F2257,menu_items!$A:$A,0)),0)</f>
        <v>10.5</v>
      </c>
      <c r="J2257" t="str">
        <f t="shared" si="175"/>
        <v>Tue</v>
      </c>
      <c r="K2257">
        <f t="shared" si="176"/>
        <v>17</v>
      </c>
      <c r="L2257" t="str">
        <f t="shared" si="177"/>
        <v>Jan</v>
      </c>
      <c r="M2257">
        <v>20</v>
      </c>
      <c r="N2257">
        <f t="shared" si="178"/>
        <v>3</v>
      </c>
      <c r="O2257" s="5">
        <f t="shared" si="179"/>
        <v>48.4</v>
      </c>
    </row>
    <row r="2258" spans="1:15" x14ac:dyDescent="0.25">
      <c r="A2258">
        <v>2286</v>
      </c>
      <c r="B2258">
        <v>1019</v>
      </c>
      <c r="C2258">
        <f>IF(COUNTIF($B$2:B2258,B2258)=1,1,0)</f>
        <v>0</v>
      </c>
      <c r="D2258" s="1">
        <v>44943</v>
      </c>
      <c r="E2258" s="2">
        <v>0.86868055555555557</v>
      </c>
      <c r="F2258">
        <v>130</v>
      </c>
      <c r="G2258" t="str">
        <f>IFERROR(INDEX(menu_items!$B:$B,MATCH(F2258,menu_items!$A:$A,0)),"Unknown value")</f>
        <v>Shrimp Scampi</v>
      </c>
      <c r="H2258" t="str">
        <f>IFERROR(INDEX(menu_items!$C:$C,MATCH(F2258,menu_items!$A:$A,0)),"Unknown value")</f>
        <v>Italian</v>
      </c>
      <c r="I2258" s="5">
        <f>IFERROR(INDEX(menu_items!$D:$D,MATCH(F2258,menu_items!$A:$A,0)),0)</f>
        <v>19.95</v>
      </c>
      <c r="J2258" t="str">
        <f t="shared" si="175"/>
        <v>Tue</v>
      </c>
      <c r="K2258">
        <f t="shared" si="176"/>
        <v>17</v>
      </c>
      <c r="L2258" t="str">
        <f t="shared" si="177"/>
        <v>Jan</v>
      </c>
      <c r="M2258">
        <v>20</v>
      </c>
      <c r="N2258">
        <f t="shared" si="178"/>
        <v>3</v>
      </c>
      <c r="O2258" s="5">
        <f t="shared" si="179"/>
        <v>48.4</v>
      </c>
    </row>
    <row r="2259" spans="1:15" x14ac:dyDescent="0.25">
      <c r="A2259">
        <v>2287</v>
      </c>
      <c r="B2259">
        <v>1020</v>
      </c>
      <c r="C2259">
        <f>IF(COUNTIF($B$2:B2259,B2259)=1,1,0)</f>
        <v>1</v>
      </c>
      <c r="D2259" s="1">
        <v>44943</v>
      </c>
      <c r="E2259" s="2">
        <v>0.87800925925925921</v>
      </c>
      <c r="F2259">
        <v>101</v>
      </c>
      <c r="G2259" t="str">
        <f>IFERROR(INDEX(menu_items!$B:$B,MATCH(F2259,menu_items!$A:$A,0)),"Unknown value")</f>
        <v>Hamburger</v>
      </c>
      <c r="H2259" t="str">
        <f>IFERROR(INDEX(menu_items!$C:$C,MATCH(F2259,menu_items!$A:$A,0)),"Unknown value")</f>
        <v>American</v>
      </c>
      <c r="I2259" s="5">
        <f>IFERROR(INDEX(menu_items!$D:$D,MATCH(F2259,menu_items!$A:$A,0)),0)</f>
        <v>12.95</v>
      </c>
      <c r="J2259" t="str">
        <f t="shared" si="175"/>
        <v>Tue</v>
      </c>
      <c r="K2259">
        <f t="shared" si="176"/>
        <v>17</v>
      </c>
      <c r="L2259" t="str">
        <f t="shared" si="177"/>
        <v>Jan</v>
      </c>
      <c r="M2259">
        <v>21</v>
      </c>
      <c r="N2259">
        <f t="shared" si="178"/>
        <v>4</v>
      </c>
      <c r="O2259" s="5">
        <f t="shared" si="179"/>
        <v>37.9</v>
      </c>
    </row>
    <row r="2260" spans="1:15" x14ac:dyDescent="0.25">
      <c r="A2260">
        <v>2288</v>
      </c>
      <c r="B2260">
        <v>1020</v>
      </c>
      <c r="C2260">
        <f>IF(COUNTIF($B$2:B2260,B2260)=1,1,0)</f>
        <v>0</v>
      </c>
      <c r="D2260" s="1">
        <v>44943</v>
      </c>
      <c r="E2260" s="2">
        <v>0.87800925925925921</v>
      </c>
      <c r="F2260">
        <v>101</v>
      </c>
      <c r="G2260" t="str">
        <f>IFERROR(INDEX(menu_items!$B:$B,MATCH(F2260,menu_items!$A:$A,0)),"Unknown value")</f>
        <v>Hamburger</v>
      </c>
      <c r="H2260" t="str">
        <f>IFERROR(INDEX(menu_items!$C:$C,MATCH(F2260,menu_items!$A:$A,0)),"Unknown value")</f>
        <v>American</v>
      </c>
      <c r="I2260" s="5">
        <f>IFERROR(INDEX(menu_items!$D:$D,MATCH(F2260,menu_items!$A:$A,0)),0)</f>
        <v>12.95</v>
      </c>
      <c r="J2260" t="str">
        <f t="shared" si="175"/>
        <v>Tue</v>
      </c>
      <c r="K2260">
        <f t="shared" si="176"/>
        <v>17</v>
      </c>
      <c r="L2260" t="str">
        <f t="shared" si="177"/>
        <v>Jan</v>
      </c>
      <c r="M2260">
        <v>21</v>
      </c>
      <c r="N2260">
        <f t="shared" si="178"/>
        <v>4</v>
      </c>
      <c r="O2260" s="5">
        <f t="shared" si="179"/>
        <v>37.9</v>
      </c>
    </row>
    <row r="2261" spans="1:15" x14ac:dyDescent="0.25">
      <c r="A2261">
        <v>2289</v>
      </c>
      <c r="B2261">
        <v>1020</v>
      </c>
      <c r="C2261">
        <f>IF(COUNTIF($B$2:B2261,B2261)=1,1,0)</f>
        <v>0</v>
      </c>
      <c r="D2261" s="1">
        <v>44943</v>
      </c>
      <c r="E2261" s="2">
        <v>0.87800925925925921</v>
      </c>
      <c r="F2261">
        <v>113</v>
      </c>
      <c r="G2261" t="str">
        <f>IFERROR(INDEX(menu_items!$B:$B,MATCH(F2261,menu_items!$A:$A,0)),"Unknown value")</f>
        <v>Edamame</v>
      </c>
      <c r="H2261" t="str">
        <f>IFERROR(INDEX(menu_items!$C:$C,MATCH(F2261,menu_items!$A:$A,0)),"Unknown value")</f>
        <v>Asian</v>
      </c>
      <c r="I2261" s="5">
        <f>IFERROR(INDEX(menu_items!$D:$D,MATCH(F2261,menu_items!$A:$A,0)),0)</f>
        <v>5</v>
      </c>
      <c r="J2261" t="str">
        <f t="shared" si="175"/>
        <v>Tue</v>
      </c>
      <c r="K2261">
        <f t="shared" si="176"/>
        <v>17</v>
      </c>
      <c r="L2261" t="str">
        <f t="shared" si="177"/>
        <v>Jan</v>
      </c>
      <c r="M2261">
        <v>21</v>
      </c>
      <c r="N2261">
        <f t="shared" si="178"/>
        <v>4</v>
      </c>
      <c r="O2261" s="5">
        <f t="shared" si="179"/>
        <v>37.9</v>
      </c>
    </row>
    <row r="2262" spans="1:15" x14ac:dyDescent="0.25">
      <c r="A2262">
        <v>2290</v>
      </c>
      <c r="B2262">
        <v>1020</v>
      </c>
      <c r="C2262">
        <f>IF(COUNTIF($B$2:B2262,B2262)=1,1,0)</f>
        <v>0</v>
      </c>
      <c r="D2262" s="1">
        <v>44943</v>
      </c>
      <c r="E2262" s="2">
        <v>0.87800925925925921</v>
      </c>
      <c r="F2262">
        <v>105</v>
      </c>
      <c r="G2262" t="str">
        <f>IFERROR(INDEX(menu_items!$B:$B,MATCH(F2262,menu_items!$A:$A,0)),"Unknown value")</f>
        <v>Mac &amp; Cheese</v>
      </c>
      <c r="H2262" t="str">
        <f>IFERROR(INDEX(menu_items!$C:$C,MATCH(F2262,menu_items!$A:$A,0)),"Unknown value")</f>
        <v>American</v>
      </c>
      <c r="I2262" s="5">
        <f>IFERROR(INDEX(menu_items!$D:$D,MATCH(F2262,menu_items!$A:$A,0)),0)</f>
        <v>7</v>
      </c>
      <c r="J2262" t="str">
        <f t="shared" si="175"/>
        <v>Tue</v>
      </c>
      <c r="K2262">
        <f t="shared" si="176"/>
        <v>17</v>
      </c>
      <c r="L2262" t="str">
        <f t="shared" si="177"/>
        <v>Jan</v>
      </c>
      <c r="M2262">
        <v>21</v>
      </c>
      <c r="N2262">
        <f t="shared" si="178"/>
        <v>4</v>
      </c>
      <c r="O2262" s="5">
        <f t="shared" si="179"/>
        <v>37.9</v>
      </c>
    </row>
    <row r="2263" spans="1:15" x14ac:dyDescent="0.25">
      <c r="A2263">
        <v>2291</v>
      </c>
      <c r="B2263">
        <v>1021</v>
      </c>
      <c r="C2263">
        <f>IF(COUNTIF($B$2:B2263,B2263)=1,1,0)</f>
        <v>1</v>
      </c>
      <c r="D2263" s="1">
        <v>44943</v>
      </c>
      <c r="E2263" s="2">
        <v>0.88299768518518518</v>
      </c>
      <c r="F2263">
        <v>101</v>
      </c>
      <c r="G2263" t="str">
        <f>IFERROR(INDEX(menu_items!$B:$B,MATCH(F2263,menu_items!$A:$A,0)),"Unknown value")</f>
        <v>Hamburger</v>
      </c>
      <c r="H2263" t="str">
        <f>IFERROR(INDEX(menu_items!$C:$C,MATCH(F2263,menu_items!$A:$A,0)),"Unknown value")</f>
        <v>American</v>
      </c>
      <c r="I2263" s="5">
        <f>IFERROR(INDEX(menu_items!$D:$D,MATCH(F2263,menu_items!$A:$A,0)),0)</f>
        <v>12.95</v>
      </c>
      <c r="J2263" t="str">
        <f t="shared" si="175"/>
        <v>Tue</v>
      </c>
      <c r="K2263">
        <f t="shared" si="176"/>
        <v>17</v>
      </c>
      <c r="L2263" t="str">
        <f t="shared" si="177"/>
        <v>Jan</v>
      </c>
      <c r="M2263">
        <v>21</v>
      </c>
      <c r="N2263">
        <f t="shared" si="178"/>
        <v>4</v>
      </c>
      <c r="O2263" s="5">
        <f t="shared" si="179"/>
        <v>47.4</v>
      </c>
    </row>
    <row r="2264" spans="1:15" x14ac:dyDescent="0.25">
      <c r="A2264">
        <v>2292</v>
      </c>
      <c r="B2264">
        <v>1021</v>
      </c>
      <c r="C2264">
        <f>IF(COUNTIF($B$2:B2264,B2264)=1,1,0)</f>
        <v>0</v>
      </c>
      <c r="D2264" s="1">
        <v>44943</v>
      </c>
      <c r="E2264" s="2">
        <v>0.88299768518518518</v>
      </c>
      <c r="F2264">
        <v>102</v>
      </c>
      <c r="G2264" t="str">
        <f>IFERROR(INDEX(menu_items!$B:$B,MATCH(F2264,menu_items!$A:$A,0)),"Unknown value")</f>
        <v>Cheeseburger</v>
      </c>
      <c r="H2264" t="str">
        <f>IFERROR(INDEX(menu_items!$C:$C,MATCH(F2264,menu_items!$A:$A,0)),"Unknown value")</f>
        <v>American</v>
      </c>
      <c r="I2264" s="5">
        <f>IFERROR(INDEX(menu_items!$D:$D,MATCH(F2264,menu_items!$A:$A,0)),0)</f>
        <v>13.95</v>
      </c>
      <c r="J2264" t="str">
        <f t="shared" si="175"/>
        <v>Tue</v>
      </c>
      <c r="K2264">
        <f t="shared" si="176"/>
        <v>17</v>
      </c>
      <c r="L2264" t="str">
        <f t="shared" si="177"/>
        <v>Jan</v>
      </c>
      <c r="M2264">
        <v>21</v>
      </c>
      <c r="N2264">
        <f t="shared" si="178"/>
        <v>4</v>
      </c>
      <c r="O2264" s="5">
        <f t="shared" si="179"/>
        <v>47.4</v>
      </c>
    </row>
    <row r="2265" spans="1:15" x14ac:dyDescent="0.25">
      <c r="A2265">
        <v>2293</v>
      </c>
      <c r="B2265">
        <v>1021</v>
      </c>
      <c r="C2265">
        <f>IF(COUNTIF($B$2:B2265,B2265)=1,1,0)</f>
        <v>0</v>
      </c>
      <c r="D2265" s="1">
        <v>44943</v>
      </c>
      <c r="E2265" s="2">
        <v>0.88299768518518518</v>
      </c>
      <c r="F2265">
        <v>128</v>
      </c>
      <c r="G2265" t="str">
        <f>IFERROR(INDEX(menu_items!$B:$B,MATCH(F2265,menu_items!$A:$A,0)),"Unknown value")</f>
        <v>Cheese Lasagna</v>
      </c>
      <c r="H2265" t="str">
        <f>IFERROR(INDEX(menu_items!$C:$C,MATCH(F2265,menu_items!$A:$A,0)),"Unknown value")</f>
        <v>Italian</v>
      </c>
      <c r="I2265" s="5">
        <f>IFERROR(INDEX(menu_items!$D:$D,MATCH(F2265,menu_items!$A:$A,0)),0)</f>
        <v>15.5</v>
      </c>
      <c r="J2265" t="str">
        <f t="shared" si="175"/>
        <v>Tue</v>
      </c>
      <c r="K2265">
        <f t="shared" si="176"/>
        <v>17</v>
      </c>
      <c r="L2265" t="str">
        <f t="shared" si="177"/>
        <v>Jan</v>
      </c>
      <c r="M2265">
        <v>21</v>
      </c>
      <c r="N2265">
        <f t="shared" si="178"/>
        <v>4</v>
      </c>
      <c r="O2265" s="5">
        <f t="shared" si="179"/>
        <v>47.4</v>
      </c>
    </row>
    <row r="2266" spans="1:15" x14ac:dyDescent="0.25">
      <c r="A2266">
        <v>2294</v>
      </c>
      <c r="B2266">
        <v>1021</v>
      </c>
      <c r="C2266">
        <f>IF(COUNTIF($B$2:B2266,B2266)=1,1,0)</f>
        <v>0</v>
      </c>
      <c r="D2266" s="1">
        <v>44943</v>
      </c>
      <c r="E2266" s="2">
        <v>0.88299768518518518</v>
      </c>
      <c r="F2266">
        <v>113</v>
      </c>
      <c r="G2266" t="str">
        <f>IFERROR(INDEX(menu_items!$B:$B,MATCH(F2266,menu_items!$A:$A,0)),"Unknown value")</f>
        <v>Edamame</v>
      </c>
      <c r="H2266" t="str">
        <f>IFERROR(INDEX(menu_items!$C:$C,MATCH(F2266,menu_items!$A:$A,0)),"Unknown value")</f>
        <v>Asian</v>
      </c>
      <c r="I2266" s="5">
        <f>IFERROR(INDEX(menu_items!$D:$D,MATCH(F2266,menu_items!$A:$A,0)),0)</f>
        <v>5</v>
      </c>
      <c r="J2266" t="str">
        <f t="shared" si="175"/>
        <v>Tue</v>
      </c>
      <c r="K2266">
        <f t="shared" si="176"/>
        <v>17</v>
      </c>
      <c r="L2266" t="str">
        <f t="shared" si="177"/>
        <v>Jan</v>
      </c>
      <c r="M2266">
        <v>21</v>
      </c>
      <c r="N2266">
        <f t="shared" si="178"/>
        <v>4</v>
      </c>
      <c r="O2266" s="5">
        <f t="shared" si="179"/>
        <v>47.4</v>
      </c>
    </row>
    <row r="2267" spans="1:15" x14ac:dyDescent="0.25">
      <c r="A2267">
        <v>2295</v>
      </c>
      <c r="B2267">
        <v>1022</v>
      </c>
      <c r="C2267">
        <f>IF(COUNTIF($B$2:B2267,B2267)=1,1,0)</f>
        <v>1</v>
      </c>
      <c r="D2267" s="1">
        <v>44943</v>
      </c>
      <c r="E2267" s="2">
        <v>0.88612268518518522</v>
      </c>
      <c r="F2267">
        <v>106</v>
      </c>
      <c r="G2267" t="str">
        <f>IFERROR(INDEX(menu_items!$B:$B,MATCH(F2267,menu_items!$A:$A,0)),"Unknown value")</f>
        <v>French Fries</v>
      </c>
      <c r="H2267" t="str">
        <f>IFERROR(INDEX(menu_items!$C:$C,MATCH(F2267,menu_items!$A:$A,0)),"Unknown value")</f>
        <v>American</v>
      </c>
      <c r="I2267" s="5">
        <f>IFERROR(INDEX(menu_items!$D:$D,MATCH(F2267,menu_items!$A:$A,0)),0)</f>
        <v>7</v>
      </c>
      <c r="J2267" t="str">
        <f t="shared" si="175"/>
        <v>Tue</v>
      </c>
      <c r="K2267">
        <f t="shared" si="176"/>
        <v>17</v>
      </c>
      <c r="L2267" t="str">
        <f t="shared" si="177"/>
        <v>Jan</v>
      </c>
      <c r="M2267">
        <v>21</v>
      </c>
      <c r="N2267">
        <f t="shared" si="178"/>
        <v>1</v>
      </c>
      <c r="O2267" s="5">
        <f t="shared" si="179"/>
        <v>7</v>
      </c>
    </row>
    <row r="2268" spans="1:15" x14ac:dyDescent="0.25">
      <c r="A2268">
        <v>2296</v>
      </c>
      <c r="B2268">
        <v>1023</v>
      </c>
      <c r="C2268">
        <f>IF(COUNTIF($B$2:B2268,B2268)=1,1,0)</f>
        <v>1</v>
      </c>
      <c r="D2268" s="1">
        <v>44943</v>
      </c>
      <c r="E2268" s="2">
        <v>0.88909722222222221</v>
      </c>
      <c r="F2268">
        <v>110</v>
      </c>
      <c r="G2268" t="str">
        <f>IFERROR(INDEX(menu_items!$B:$B,MATCH(F2268,menu_items!$A:$A,0)),"Unknown value")</f>
        <v>Pork Ramen</v>
      </c>
      <c r="H2268" t="str">
        <f>IFERROR(INDEX(menu_items!$C:$C,MATCH(F2268,menu_items!$A:$A,0)),"Unknown value")</f>
        <v>Asian</v>
      </c>
      <c r="I2268" s="5">
        <f>IFERROR(INDEX(menu_items!$D:$D,MATCH(F2268,menu_items!$A:$A,0)),0)</f>
        <v>17.95</v>
      </c>
      <c r="J2268" t="str">
        <f t="shared" si="175"/>
        <v>Tue</v>
      </c>
      <c r="K2268">
        <f t="shared" si="176"/>
        <v>17</v>
      </c>
      <c r="L2268" t="str">
        <f t="shared" si="177"/>
        <v>Jan</v>
      </c>
      <c r="M2268">
        <v>21</v>
      </c>
      <c r="N2268">
        <f t="shared" si="178"/>
        <v>1</v>
      </c>
      <c r="O2268" s="5">
        <f t="shared" si="179"/>
        <v>17.95</v>
      </c>
    </row>
    <row r="2269" spans="1:15" x14ac:dyDescent="0.25">
      <c r="A2269">
        <v>2297</v>
      </c>
      <c r="B2269">
        <v>1024</v>
      </c>
      <c r="C2269">
        <f>IF(COUNTIF($B$2:B2269,B2269)=1,1,0)</f>
        <v>1</v>
      </c>
      <c r="D2269" s="1">
        <v>44943</v>
      </c>
      <c r="E2269" s="2">
        <v>0.88984953703703706</v>
      </c>
      <c r="F2269">
        <v>101</v>
      </c>
      <c r="G2269" t="str">
        <f>IFERROR(INDEX(menu_items!$B:$B,MATCH(F2269,menu_items!$A:$A,0)),"Unknown value")</f>
        <v>Hamburger</v>
      </c>
      <c r="H2269" t="str">
        <f>IFERROR(INDEX(menu_items!$C:$C,MATCH(F2269,menu_items!$A:$A,0)),"Unknown value")</f>
        <v>American</v>
      </c>
      <c r="I2269" s="5">
        <f>IFERROR(INDEX(menu_items!$D:$D,MATCH(F2269,menu_items!$A:$A,0)),0)</f>
        <v>12.95</v>
      </c>
      <c r="J2269" t="str">
        <f t="shared" si="175"/>
        <v>Tue</v>
      </c>
      <c r="K2269">
        <f t="shared" si="176"/>
        <v>17</v>
      </c>
      <c r="L2269" t="str">
        <f t="shared" si="177"/>
        <v>Jan</v>
      </c>
      <c r="M2269">
        <v>21</v>
      </c>
      <c r="N2269">
        <f t="shared" si="178"/>
        <v>1</v>
      </c>
      <c r="O2269" s="5">
        <f t="shared" si="179"/>
        <v>12.95</v>
      </c>
    </row>
    <row r="2270" spans="1:15" x14ac:dyDescent="0.25">
      <c r="A2270">
        <v>2298</v>
      </c>
      <c r="B2270">
        <v>1025</v>
      </c>
      <c r="C2270">
        <f>IF(COUNTIF($B$2:B2270,B2270)=1,1,0)</f>
        <v>1</v>
      </c>
      <c r="D2270" s="1">
        <v>44943</v>
      </c>
      <c r="E2270" s="2">
        <v>0.90902777777777777</v>
      </c>
      <c r="F2270">
        <v>112</v>
      </c>
      <c r="G2270" t="str">
        <f>IFERROR(INDEX(menu_items!$B:$B,MATCH(F2270,menu_items!$A:$A,0)),"Unknown value")</f>
        <v>Salmon Roll</v>
      </c>
      <c r="H2270" t="str">
        <f>IFERROR(INDEX(menu_items!$C:$C,MATCH(F2270,menu_items!$A:$A,0)),"Unknown value")</f>
        <v>Asian</v>
      </c>
      <c r="I2270" s="5">
        <f>IFERROR(INDEX(menu_items!$D:$D,MATCH(F2270,menu_items!$A:$A,0)),0)</f>
        <v>14.95</v>
      </c>
      <c r="J2270" t="str">
        <f t="shared" si="175"/>
        <v>Tue</v>
      </c>
      <c r="K2270">
        <f t="shared" si="176"/>
        <v>17</v>
      </c>
      <c r="L2270" t="str">
        <f t="shared" si="177"/>
        <v>Jan</v>
      </c>
      <c r="M2270">
        <v>21</v>
      </c>
      <c r="N2270">
        <f t="shared" si="178"/>
        <v>3</v>
      </c>
      <c r="O2270" s="5">
        <f t="shared" si="179"/>
        <v>36.9</v>
      </c>
    </row>
    <row r="2271" spans="1:15" x14ac:dyDescent="0.25">
      <c r="A2271">
        <v>2299</v>
      </c>
      <c r="B2271">
        <v>1025</v>
      </c>
      <c r="C2271">
        <f>IF(COUNTIF($B$2:B2271,B2271)=1,1,0)</f>
        <v>0</v>
      </c>
      <c r="D2271" s="1">
        <v>44943</v>
      </c>
      <c r="E2271" s="2">
        <v>0.90902777777777777</v>
      </c>
      <c r="F2271">
        <v>113</v>
      </c>
      <c r="G2271" t="str">
        <f>IFERROR(INDEX(menu_items!$B:$B,MATCH(F2271,menu_items!$A:$A,0)),"Unknown value")</f>
        <v>Edamame</v>
      </c>
      <c r="H2271" t="str">
        <f>IFERROR(INDEX(menu_items!$C:$C,MATCH(F2271,menu_items!$A:$A,0)),"Unknown value")</f>
        <v>Asian</v>
      </c>
      <c r="I2271" s="5">
        <f>IFERROR(INDEX(menu_items!$D:$D,MATCH(F2271,menu_items!$A:$A,0)),0)</f>
        <v>5</v>
      </c>
      <c r="J2271" t="str">
        <f t="shared" si="175"/>
        <v>Tue</v>
      </c>
      <c r="K2271">
        <f t="shared" si="176"/>
        <v>17</v>
      </c>
      <c r="L2271" t="str">
        <f t="shared" si="177"/>
        <v>Jan</v>
      </c>
      <c r="M2271">
        <v>21</v>
      </c>
      <c r="N2271">
        <f t="shared" si="178"/>
        <v>3</v>
      </c>
      <c r="O2271" s="5">
        <f t="shared" si="179"/>
        <v>36.9</v>
      </c>
    </row>
    <row r="2272" spans="1:15" x14ac:dyDescent="0.25">
      <c r="A2272">
        <v>2300</v>
      </c>
      <c r="B2272">
        <v>1025</v>
      </c>
      <c r="C2272">
        <f>IF(COUNTIF($B$2:B2272,B2272)=1,1,0)</f>
        <v>0</v>
      </c>
      <c r="D2272" s="1">
        <v>44943</v>
      </c>
      <c r="E2272" s="2">
        <v>0.90902777777777777</v>
      </c>
      <c r="F2272">
        <v>132</v>
      </c>
      <c r="G2272" t="str">
        <f>IFERROR(INDEX(menu_items!$B:$B,MATCH(F2272,menu_items!$A:$A,0)),"Unknown value")</f>
        <v>Eggplant Parmesan</v>
      </c>
      <c r="H2272" t="str">
        <f>IFERROR(INDEX(menu_items!$C:$C,MATCH(F2272,menu_items!$A:$A,0)),"Unknown value")</f>
        <v>Italian</v>
      </c>
      <c r="I2272" s="5">
        <f>IFERROR(INDEX(menu_items!$D:$D,MATCH(F2272,menu_items!$A:$A,0)),0)</f>
        <v>16.95</v>
      </c>
      <c r="J2272" t="str">
        <f t="shared" si="175"/>
        <v>Tue</v>
      </c>
      <c r="K2272">
        <f t="shared" si="176"/>
        <v>17</v>
      </c>
      <c r="L2272" t="str">
        <f t="shared" si="177"/>
        <v>Jan</v>
      </c>
      <c r="M2272">
        <v>21</v>
      </c>
      <c r="N2272">
        <f t="shared" si="178"/>
        <v>3</v>
      </c>
      <c r="O2272" s="5">
        <f t="shared" si="179"/>
        <v>36.9</v>
      </c>
    </row>
    <row r="2273" spans="1:15" x14ac:dyDescent="0.25">
      <c r="A2273">
        <v>2301</v>
      </c>
      <c r="B2273">
        <v>1026</v>
      </c>
      <c r="C2273">
        <f>IF(COUNTIF($B$2:B2273,B2273)=1,1,0)</f>
        <v>1</v>
      </c>
      <c r="D2273" s="1">
        <v>44943</v>
      </c>
      <c r="E2273" s="2">
        <v>0.91325231481481484</v>
      </c>
      <c r="F2273">
        <v>102</v>
      </c>
      <c r="G2273" t="str">
        <f>IFERROR(INDEX(menu_items!$B:$B,MATCH(F2273,menu_items!$A:$A,0)),"Unknown value")</f>
        <v>Cheeseburger</v>
      </c>
      <c r="H2273" t="str">
        <f>IFERROR(INDEX(menu_items!$C:$C,MATCH(F2273,menu_items!$A:$A,0)),"Unknown value")</f>
        <v>American</v>
      </c>
      <c r="I2273" s="5">
        <f>IFERROR(INDEX(menu_items!$D:$D,MATCH(F2273,menu_items!$A:$A,0)),0)</f>
        <v>13.95</v>
      </c>
      <c r="J2273" t="str">
        <f t="shared" si="175"/>
        <v>Tue</v>
      </c>
      <c r="K2273">
        <f t="shared" si="176"/>
        <v>17</v>
      </c>
      <c r="L2273" t="str">
        <f t="shared" si="177"/>
        <v>Jan</v>
      </c>
      <c r="M2273">
        <v>21</v>
      </c>
      <c r="N2273">
        <f t="shared" si="178"/>
        <v>2</v>
      </c>
      <c r="O2273" s="5">
        <f t="shared" si="179"/>
        <v>28.45</v>
      </c>
    </row>
    <row r="2274" spans="1:15" x14ac:dyDescent="0.25">
      <c r="A2274">
        <v>2302</v>
      </c>
      <c r="B2274">
        <v>1026</v>
      </c>
      <c r="C2274">
        <f>IF(COUNTIF($B$2:B2274,B2274)=1,1,0)</f>
        <v>0</v>
      </c>
      <c r="D2274" s="1">
        <v>44943</v>
      </c>
      <c r="E2274" s="2">
        <v>0.91325231481481484</v>
      </c>
      <c r="F2274">
        <v>108</v>
      </c>
      <c r="G2274" t="str">
        <f>IFERROR(INDEX(menu_items!$B:$B,MATCH(F2274,menu_items!$A:$A,0)),"Unknown value")</f>
        <v>Tofu Pad Thai</v>
      </c>
      <c r="H2274" t="str">
        <f>IFERROR(INDEX(menu_items!$C:$C,MATCH(F2274,menu_items!$A:$A,0)),"Unknown value")</f>
        <v>Asian</v>
      </c>
      <c r="I2274" s="5">
        <f>IFERROR(INDEX(menu_items!$D:$D,MATCH(F2274,menu_items!$A:$A,0)),0)</f>
        <v>14.5</v>
      </c>
      <c r="J2274" t="str">
        <f t="shared" si="175"/>
        <v>Tue</v>
      </c>
      <c r="K2274">
        <f t="shared" si="176"/>
        <v>17</v>
      </c>
      <c r="L2274" t="str">
        <f t="shared" si="177"/>
        <v>Jan</v>
      </c>
      <c r="M2274">
        <v>21</v>
      </c>
      <c r="N2274">
        <f t="shared" si="178"/>
        <v>2</v>
      </c>
      <c r="O2274" s="5">
        <f t="shared" si="179"/>
        <v>28.45</v>
      </c>
    </row>
    <row r="2275" spans="1:15" x14ac:dyDescent="0.25">
      <c r="A2275">
        <v>2303</v>
      </c>
      <c r="B2275">
        <v>1027</v>
      </c>
      <c r="C2275">
        <f>IF(COUNTIF($B$2:B2275,B2275)=1,1,0)</f>
        <v>1</v>
      </c>
      <c r="D2275" s="1">
        <v>44943</v>
      </c>
      <c r="E2275" s="2">
        <v>0.91460648148148149</v>
      </c>
      <c r="F2275">
        <v>125</v>
      </c>
      <c r="G2275" t="str">
        <f>IFERROR(INDEX(menu_items!$B:$B,MATCH(F2275,menu_items!$A:$A,0)),"Unknown value")</f>
        <v>Spaghetti &amp; Meatballs</v>
      </c>
      <c r="H2275" t="str">
        <f>IFERROR(INDEX(menu_items!$C:$C,MATCH(F2275,menu_items!$A:$A,0)),"Unknown value")</f>
        <v>Italian</v>
      </c>
      <c r="I2275" s="5">
        <f>IFERROR(INDEX(menu_items!$D:$D,MATCH(F2275,menu_items!$A:$A,0)),0)</f>
        <v>17.95</v>
      </c>
      <c r="J2275" t="str">
        <f t="shared" si="175"/>
        <v>Tue</v>
      </c>
      <c r="K2275">
        <f t="shared" si="176"/>
        <v>17</v>
      </c>
      <c r="L2275" t="str">
        <f t="shared" si="177"/>
        <v>Jan</v>
      </c>
      <c r="M2275">
        <v>21</v>
      </c>
      <c r="N2275">
        <f t="shared" si="178"/>
        <v>1</v>
      </c>
      <c r="O2275" s="5">
        <f t="shared" si="179"/>
        <v>17.95</v>
      </c>
    </row>
    <row r="2276" spans="1:15" x14ac:dyDescent="0.25">
      <c r="A2276">
        <v>2304</v>
      </c>
      <c r="B2276">
        <v>1028</v>
      </c>
      <c r="C2276">
        <f>IF(COUNTIF($B$2:B2276,B2276)=1,1,0)</f>
        <v>1</v>
      </c>
      <c r="D2276" s="1">
        <v>44943</v>
      </c>
      <c r="E2276" s="2">
        <v>0.91857638888888893</v>
      </c>
      <c r="F2276">
        <v>111</v>
      </c>
      <c r="G2276" t="str">
        <f>IFERROR(INDEX(menu_items!$B:$B,MATCH(F2276,menu_items!$A:$A,0)),"Unknown value")</f>
        <v>California Roll</v>
      </c>
      <c r="H2276" t="str">
        <f>IFERROR(INDEX(menu_items!$C:$C,MATCH(F2276,menu_items!$A:$A,0)),"Unknown value")</f>
        <v>Asian</v>
      </c>
      <c r="I2276" s="5">
        <f>IFERROR(INDEX(menu_items!$D:$D,MATCH(F2276,menu_items!$A:$A,0)),0)</f>
        <v>11.95</v>
      </c>
      <c r="J2276" t="str">
        <f t="shared" si="175"/>
        <v>Tue</v>
      </c>
      <c r="K2276">
        <f t="shared" si="176"/>
        <v>17</v>
      </c>
      <c r="L2276" t="str">
        <f t="shared" si="177"/>
        <v>Jan</v>
      </c>
      <c r="M2276">
        <v>22</v>
      </c>
      <c r="N2276">
        <f t="shared" si="178"/>
        <v>2</v>
      </c>
      <c r="O2276" s="5">
        <f t="shared" si="179"/>
        <v>25.9</v>
      </c>
    </row>
    <row r="2277" spans="1:15" x14ac:dyDescent="0.25">
      <c r="A2277">
        <v>2305</v>
      </c>
      <c r="B2277">
        <v>1028</v>
      </c>
      <c r="C2277">
        <f>IF(COUNTIF($B$2:B2277,B2277)=1,1,0)</f>
        <v>0</v>
      </c>
      <c r="D2277" s="1">
        <v>44943</v>
      </c>
      <c r="E2277" s="2">
        <v>0.91857638888888893</v>
      </c>
      <c r="F2277">
        <v>120</v>
      </c>
      <c r="G2277" t="str">
        <f>IFERROR(INDEX(menu_items!$B:$B,MATCH(F2277,menu_items!$A:$A,0)),"Unknown value")</f>
        <v>Steak Torta</v>
      </c>
      <c r="H2277" t="str">
        <f>IFERROR(INDEX(menu_items!$C:$C,MATCH(F2277,menu_items!$A:$A,0)),"Unknown value")</f>
        <v>Mexican</v>
      </c>
      <c r="I2277" s="5">
        <f>IFERROR(INDEX(menu_items!$D:$D,MATCH(F2277,menu_items!$A:$A,0)),0)</f>
        <v>13.95</v>
      </c>
      <c r="J2277" t="str">
        <f t="shared" ref="J2277:J2339" si="180">TEXT(D2277,"ddd")</f>
        <v>Tue</v>
      </c>
      <c r="K2277">
        <f t="shared" ref="K2277:K2339" si="181">DAY(D2277)</f>
        <v>17</v>
      </c>
      <c r="L2277" t="str">
        <f t="shared" ref="L2277:L2339" si="182">TEXT(D2277,"mmm")</f>
        <v>Jan</v>
      </c>
      <c r="M2277">
        <v>22</v>
      </c>
      <c r="N2277">
        <f t="shared" si="178"/>
        <v>2</v>
      </c>
      <c r="O2277" s="5">
        <f t="shared" si="179"/>
        <v>25.9</v>
      </c>
    </row>
    <row r="2278" spans="1:15" x14ac:dyDescent="0.25">
      <c r="A2278">
        <v>2306</v>
      </c>
      <c r="B2278">
        <v>1029</v>
      </c>
      <c r="C2278">
        <f>IF(COUNTIF($B$2:B2278,B2278)=1,1,0)</f>
        <v>1</v>
      </c>
      <c r="D2278" s="1">
        <v>44943</v>
      </c>
      <c r="E2278" s="2">
        <v>0.92114583333333333</v>
      </c>
      <c r="F2278">
        <v>120</v>
      </c>
      <c r="G2278" t="str">
        <f>IFERROR(INDEX(menu_items!$B:$B,MATCH(F2278,menu_items!$A:$A,0)),"Unknown value")</f>
        <v>Steak Torta</v>
      </c>
      <c r="H2278" t="str">
        <f>IFERROR(INDEX(menu_items!$C:$C,MATCH(F2278,menu_items!$A:$A,0)),"Unknown value")</f>
        <v>Mexican</v>
      </c>
      <c r="I2278" s="5">
        <f>IFERROR(INDEX(menu_items!$D:$D,MATCH(F2278,menu_items!$A:$A,0)),0)</f>
        <v>13.95</v>
      </c>
      <c r="J2278" t="str">
        <f t="shared" si="180"/>
        <v>Tue</v>
      </c>
      <c r="K2278">
        <f t="shared" si="181"/>
        <v>17</v>
      </c>
      <c r="L2278" t="str">
        <f t="shared" si="182"/>
        <v>Jan</v>
      </c>
      <c r="M2278">
        <v>22</v>
      </c>
      <c r="N2278">
        <f t="shared" si="178"/>
        <v>2</v>
      </c>
      <c r="O2278" s="5">
        <f t="shared" si="179"/>
        <v>22.95</v>
      </c>
    </row>
    <row r="2279" spans="1:15" x14ac:dyDescent="0.25">
      <c r="A2279">
        <v>2307</v>
      </c>
      <c r="B2279">
        <v>1029</v>
      </c>
      <c r="C2279">
        <f>IF(COUNTIF($B$2:B2279,B2279)=1,1,0)</f>
        <v>0</v>
      </c>
      <c r="D2279" s="1">
        <v>44943</v>
      </c>
      <c r="E2279" s="2">
        <v>0.92114583333333333</v>
      </c>
      <c r="F2279">
        <v>114</v>
      </c>
      <c r="G2279" t="str">
        <f>IFERROR(INDEX(menu_items!$B:$B,MATCH(F2279,menu_items!$A:$A,0)),"Unknown value")</f>
        <v>Potstickers</v>
      </c>
      <c r="H2279" t="str">
        <f>IFERROR(INDEX(menu_items!$C:$C,MATCH(F2279,menu_items!$A:$A,0)),"Unknown value")</f>
        <v>Asian</v>
      </c>
      <c r="I2279" s="5">
        <f>IFERROR(INDEX(menu_items!$D:$D,MATCH(F2279,menu_items!$A:$A,0)),0)</f>
        <v>9</v>
      </c>
      <c r="J2279" t="str">
        <f t="shared" si="180"/>
        <v>Tue</v>
      </c>
      <c r="K2279">
        <f t="shared" si="181"/>
        <v>17</v>
      </c>
      <c r="L2279" t="str">
        <f t="shared" si="182"/>
        <v>Jan</v>
      </c>
      <c r="M2279">
        <v>22</v>
      </c>
      <c r="N2279">
        <f t="shared" si="178"/>
        <v>2</v>
      </c>
      <c r="O2279" s="5">
        <f t="shared" si="179"/>
        <v>22.95</v>
      </c>
    </row>
    <row r="2280" spans="1:15" x14ac:dyDescent="0.25">
      <c r="A2280">
        <v>2308</v>
      </c>
      <c r="B2280">
        <v>1030</v>
      </c>
      <c r="C2280">
        <f>IF(COUNTIF($B$2:B2280,B2280)=1,1,0)</f>
        <v>1</v>
      </c>
      <c r="D2280" s="1">
        <v>44943</v>
      </c>
      <c r="E2280" s="2">
        <v>0.92637731481481478</v>
      </c>
      <c r="F2280">
        <v>113</v>
      </c>
      <c r="G2280" t="str">
        <f>IFERROR(INDEX(menu_items!$B:$B,MATCH(F2280,menu_items!$A:$A,0)),"Unknown value")</f>
        <v>Edamame</v>
      </c>
      <c r="H2280" t="str">
        <f>IFERROR(INDEX(menu_items!$C:$C,MATCH(F2280,menu_items!$A:$A,0)),"Unknown value")</f>
        <v>Asian</v>
      </c>
      <c r="I2280" s="5">
        <f>IFERROR(INDEX(menu_items!$D:$D,MATCH(F2280,menu_items!$A:$A,0)),0)</f>
        <v>5</v>
      </c>
      <c r="J2280" t="str">
        <f t="shared" si="180"/>
        <v>Tue</v>
      </c>
      <c r="K2280">
        <f t="shared" si="181"/>
        <v>17</v>
      </c>
      <c r="L2280" t="str">
        <f t="shared" si="182"/>
        <v>Jan</v>
      </c>
      <c r="M2280">
        <v>22</v>
      </c>
      <c r="N2280">
        <f t="shared" si="178"/>
        <v>4</v>
      </c>
      <c r="O2280" s="5">
        <f t="shared" si="179"/>
        <v>40.9</v>
      </c>
    </row>
    <row r="2281" spans="1:15" x14ac:dyDescent="0.25">
      <c r="A2281">
        <v>2309</v>
      </c>
      <c r="B2281">
        <v>1030</v>
      </c>
      <c r="C2281">
        <f>IF(COUNTIF($B$2:B2281,B2281)=1,1,0)</f>
        <v>0</v>
      </c>
      <c r="D2281" s="1">
        <v>44943</v>
      </c>
      <c r="E2281" s="2">
        <v>0.92637731481481478</v>
      </c>
      <c r="F2281">
        <v>118</v>
      </c>
      <c r="G2281" t="str">
        <f>IFERROR(INDEX(menu_items!$B:$B,MATCH(F2281,menu_items!$A:$A,0)),"Unknown value")</f>
        <v>Steak Burrito</v>
      </c>
      <c r="H2281" t="str">
        <f>IFERROR(INDEX(menu_items!$C:$C,MATCH(F2281,menu_items!$A:$A,0)),"Unknown value")</f>
        <v>Mexican</v>
      </c>
      <c r="I2281" s="5">
        <f>IFERROR(INDEX(menu_items!$D:$D,MATCH(F2281,menu_items!$A:$A,0)),0)</f>
        <v>14.95</v>
      </c>
      <c r="J2281" t="str">
        <f t="shared" si="180"/>
        <v>Tue</v>
      </c>
      <c r="K2281">
        <f t="shared" si="181"/>
        <v>17</v>
      </c>
      <c r="L2281" t="str">
        <f t="shared" si="182"/>
        <v>Jan</v>
      </c>
      <c r="M2281">
        <v>22</v>
      </c>
      <c r="N2281">
        <f t="shared" si="178"/>
        <v>4</v>
      </c>
      <c r="O2281" s="5">
        <f t="shared" si="179"/>
        <v>40.9</v>
      </c>
    </row>
    <row r="2282" spans="1:15" x14ac:dyDescent="0.25">
      <c r="A2282">
        <v>2310</v>
      </c>
      <c r="B2282">
        <v>1030</v>
      </c>
      <c r="C2282">
        <f>IF(COUNTIF($B$2:B2282,B2282)=1,1,0)</f>
        <v>0</v>
      </c>
      <c r="D2282" s="1">
        <v>44943</v>
      </c>
      <c r="E2282" s="2">
        <v>0.92637731481481478</v>
      </c>
      <c r="F2282">
        <v>120</v>
      </c>
      <c r="G2282" t="str">
        <f>IFERROR(INDEX(menu_items!$B:$B,MATCH(F2282,menu_items!$A:$A,0)),"Unknown value")</f>
        <v>Steak Torta</v>
      </c>
      <c r="H2282" t="str">
        <f>IFERROR(INDEX(menu_items!$C:$C,MATCH(F2282,menu_items!$A:$A,0)),"Unknown value")</f>
        <v>Mexican</v>
      </c>
      <c r="I2282" s="5">
        <f>IFERROR(INDEX(menu_items!$D:$D,MATCH(F2282,menu_items!$A:$A,0)),0)</f>
        <v>13.95</v>
      </c>
      <c r="J2282" t="str">
        <f t="shared" si="180"/>
        <v>Tue</v>
      </c>
      <c r="K2282">
        <f t="shared" si="181"/>
        <v>17</v>
      </c>
      <c r="L2282" t="str">
        <f t="shared" si="182"/>
        <v>Jan</v>
      </c>
      <c r="M2282">
        <v>22</v>
      </c>
      <c r="N2282">
        <f t="shared" si="178"/>
        <v>4</v>
      </c>
      <c r="O2282" s="5">
        <f t="shared" si="179"/>
        <v>40.9</v>
      </c>
    </row>
    <row r="2283" spans="1:15" x14ac:dyDescent="0.25">
      <c r="A2283">
        <v>2311</v>
      </c>
      <c r="B2283">
        <v>1030</v>
      </c>
      <c r="C2283">
        <f>IF(COUNTIF($B$2:B2283,B2283)=1,1,0)</f>
        <v>0</v>
      </c>
      <c r="D2283" s="1">
        <v>44943</v>
      </c>
      <c r="E2283" s="2">
        <v>0.92637731481481478</v>
      </c>
      <c r="F2283">
        <v>122</v>
      </c>
      <c r="G2283" t="str">
        <f>IFERROR(INDEX(menu_items!$B:$B,MATCH(F2283,menu_items!$A:$A,0)),"Unknown value")</f>
        <v>Chips &amp; Salsa</v>
      </c>
      <c r="H2283" t="str">
        <f>IFERROR(INDEX(menu_items!$C:$C,MATCH(F2283,menu_items!$A:$A,0)),"Unknown value")</f>
        <v>Mexican</v>
      </c>
      <c r="I2283" s="5">
        <f>IFERROR(INDEX(menu_items!$D:$D,MATCH(F2283,menu_items!$A:$A,0)),0)</f>
        <v>7</v>
      </c>
      <c r="J2283" t="str">
        <f t="shared" si="180"/>
        <v>Tue</v>
      </c>
      <c r="K2283">
        <f t="shared" si="181"/>
        <v>17</v>
      </c>
      <c r="L2283" t="str">
        <f t="shared" si="182"/>
        <v>Jan</v>
      </c>
      <c r="M2283">
        <v>22</v>
      </c>
      <c r="N2283">
        <f t="shared" si="178"/>
        <v>4</v>
      </c>
      <c r="O2283" s="5">
        <f t="shared" si="179"/>
        <v>40.9</v>
      </c>
    </row>
    <row r="2284" spans="1:15" x14ac:dyDescent="0.25">
      <c r="A2284">
        <v>2312</v>
      </c>
      <c r="B2284">
        <v>1031</v>
      </c>
      <c r="C2284">
        <f>IF(COUNTIF($B$2:B2284,B2284)=1,1,0)</f>
        <v>1</v>
      </c>
      <c r="D2284" s="1">
        <v>44944</v>
      </c>
      <c r="E2284" s="2">
        <v>0.48545138888888889</v>
      </c>
      <c r="F2284">
        <v>108</v>
      </c>
      <c r="G2284" t="str">
        <f>IFERROR(INDEX(menu_items!$B:$B,MATCH(F2284,menu_items!$A:$A,0)),"Unknown value")</f>
        <v>Tofu Pad Thai</v>
      </c>
      <c r="H2284" t="str">
        <f>IFERROR(INDEX(menu_items!$C:$C,MATCH(F2284,menu_items!$A:$A,0)),"Unknown value")</f>
        <v>Asian</v>
      </c>
      <c r="I2284" s="5">
        <f>IFERROR(INDEX(menu_items!$D:$D,MATCH(F2284,menu_items!$A:$A,0)),0)</f>
        <v>14.5</v>
      </c>
      <c r="J2284" t="str">
        <f t="shared" si="180"/>
        <v>Wed</v>
      </c>
      <c r="K2284">
        <f t="shared" si="181"/>
        <v>18</v>
      </c>
      <c r="L2284" t="str">
        <f t="shared" si="182"/>
        <v>Jan</v>
      </c>
      <c r="M2284">
        <v>11</v>
      </c>
      <c r="N2284">
        <f t="shared" si="178"/>
        <v>2</v>
      </c>
      <c r="O2284" s="5">
        <f t="shared" si="179"/>
        <v>32.450000000000003</v>
      </c>
    </row>
    <row r="2285" spans="1:15" x14ac:dyDescent="0.25">
      <c r="A2285">
        <v>2313</v>
      </c>
      <c r="B2285">
        <v>1031</v>
      </c>
      <c r="C2285">
        <f>IF(COUNTIF($B$2:B2285,B2285)=1,1,0)</f>
        <v>0</v>
      </c>
      <c r="D2285" s="1">
        <v>44944</v>
      </c>
      <c r="E2285" s="2">
        <v>0.48545138888888889</v>
      </c>
      <c r="F2285">
        <v>109</v>
      </c>
      <c r="G2285" t="str">
        <f>IFERROR(INDEX(menu_items!$B:$B,MATCH(F2285,menu_items!$A:$A,0)),"Unknown value")</f>
        <v>Korean Beef Bowl</v>
      </c>
      <c r="H2285" t="str">
        <f>IFERROR(INDEX(menu_items!$C:$C,MATCH(F2285,menu_items!$A:$A,0)),"Unknown value")</f>
        <v>Asian</v>
      </c>
      <c r="I2285" s="5">
        <f>IFERROR(INDEX(menu_items!$D:$D,MATCH(F2285,menu_items!$A:$A,0)),0)</f>
        <v>17.95</v>
      </c>
      <c r="J2285" t="str">
        <f t="shared" si="180"/>
        <v>Wed</v>
      </c>
      <c r="K2285">
        <f t="shared" si="181"/>
        <v>18</v>
      </c>
      <c r="L2285" t="str">
        <f t="shared" si="182"/>
        <v>Jan</v>
      </c>
      <c r="M2285">
        <v>11</v>
      </c>
      <c r="N2285">
        <f t="shared" si="178"/>
        <v>2</v>
      </c>
      <c r="O2285" s="5">
        <f t="shared" si="179"/>
        <v>32.450000000000003</v>
      </c>
    </row>
    <row r="2286" spans="1:15" x14ac:dyDescent="0.25">
      <c r="A2286">
        <v>2314</v>
      </c>
      <c r="B2286">
        <v>1032</v>
      </c>
      <c r="C2286">
        <f>IF(COUNTIF($B$2:B2286,B2286)=1,1,0)</f>
        <v>1</v>
      </c>
      <c r="D2286" s="1">
        <v>44944</v>
      </c>
      <c r="E2286" s="2">
        <v>0.48973379629629632</v>
      </c>
      <c r="F2286">
        <v>101</v>
      </c>
      <c r="G2286" t="str">
        <f>IFERROR(INDEX(menu_items!$B:$B,MATCH(F2286,menu_items!$A:$A,0)),"Unknown value")</f>
        <v>Hamburger</v>
      </c>
      <c r="H2286" t="str">
        <f>IFERROR(INDEX(menu_items!$C:$C,MATCH(F2286,menu_items!$A:$A,0)),"Unknown value")</f>
        <v>American</v>
      </c>
      <c r="I2286" s="5">
        <f>IFERROR(INDEX(menu_items!$D:$D,MATCH(F2286,menu_items!$A:$A,0)),0)</f>
        <v>12.95</v>
      </c>
      <c r="J2286" t="str">
        <f t="shared" si="180"/>
        <v>Wed</v>
      </c>
      <c r="K2286">
        <f t="shared" si="181"/>
        <v>18</v>
      </c>
      <c r="L2286" t="str">
        <f t="shared" si="182"/>
        <v>Jan</v>
      </c>
      <c r="M2286">
        <v>11</v>
      </c>
      <c r="N2286">
        <f t="shared" si="178"/>
        <v>1</v>
      </c>
      <c r="O2286" s="5">
        <f t="shared" si="179"/>
        <v>12.95</v>
      </c>
    </row>
    <row r="2287" spans="1:15" x14ac:dyDescent="0.25">
      <c r="A2287">
        <v>2315</v>
      </c>
      <c r="B2287">
        <v>1033</v>
      </c>
      <c r="C2287">
        <f>IF(COUNTIF($B$2:B2287,B2287)=1,1,0)</f>
        <v>1</v>
      </c>
      <c r="D2287" s="1">
        <v>44944</v>
      </c>
      <c r="E2287" s="2">
        <v>0.4959837962962963</v>
      </c>
      <c r="F2287">
        <v>102</v>
      </c>
      <c r="G2287" t="str">
        <f>IFERROR(INDEX(menu_items!$B:$B,MATCH(F2287,menu_items!$A:$A,0)),"Unknown value")</f>
        <v>Cheeseburger</v>
      </c>
      <c r="H2287" t="str">
        <f>IFERROR(INDEX(menu_items!$C:$C,MATCH(F2287,menu_items!$A:$A,0)),"Unknown value")</f>
        <v>American</v>
      </c>
      <c r="I2287" s="5">
        <f>IFERROR(INDEX(menu_items!$D:$D,MATCH(F2287,menu_items!$A:$A,0)),0)</f>
        <v>13.95</v>
      </c>
      <c r="J2287" t="str">
        <f t="shared" si="180"/>
        <v>Wed</v>
      </c>
      <c r="K2287">
        <f t="shared" si="181"/>
        <v>18</v>
      </c>
      <c r="L2287" t="str">
        <f t="shared" si="182"/>
        <v>Jan</v>
      </c>
      <c r="M2287">
        <v>11</v>
      </c>
      <c r="N2287">
        <f t="shared" si="178"/>
        <v>1</v>
      </c>
      <c r="O2287" s="5">
        <f t="shared" si="179"/>
        <v>13.95</v>
      </c>
    </row>
    <row r="2288" spans="1:15" x14ac:dyDescent="0.25">
      <c r="A2288">
        <v>2316</v>
      </c>
      <c r="B2288">
        <v>1034</v>
      </c>
      <c r="C2288">
        <f>IF(COUNTIF($B$2:B2288,B2288)=1,1,0)</f>
        <v>1</v>
      </c>
      <c r="D2288" s="1">
        <v>44944</v>
      </c>
      <c r="E2288" s="2">
        <v>0.5055439814814815</v>
      </c>
      <c r="F2288">
        <v>101</v>
      </c>
      <c r="G2288" t="str">
        <f>IFERROR(INDEX(menu_items!$B:$B,MATCH(F2288,menu_items!$A:$A,0)),"Unknown value")</f>
        <v>Hamburger</v>
      </c>
      <c r="H2288" t="str">
        <f>IFERROR(INDEX(menu_items!$C:$C,MATCH(F2288,menu_items!$A:$A,0)),"Unknown value")</f>
        <v>American</v>
      </c>
      <c r="I2288" s="5">
        <f>IFERROR(INDEX(menu_items!$D:$D,MATCH(F2288,menu_items!$A:$A,0)),0)</f>
        <v>12.95</v>
      </c>
      <c r="J2288" t="str">
        <f t="shared" si="180"/>
        <v>Wed</v>
      </c>
      <c r="K2288">
        <f t="shared" si="181"/>
        <v>18</v>
      </c>
      <c r="L2288" t="str">
        <f t="shared" si="182"/>
        <v>Jan</v>
      </c>
      <c r="M2288">
        <v>12</v>
      </c>
      <c r="N2288">
        <f t="shared" si="178"/>
        <v>8</v>
      </c>
      <c r="O2288" s="5">
        <f t="shared" si="179"/>
        <v>99.75</v>
      </c>
    </row>
    <row r="2289" spans="1:15" x14ac:dyDescent="0.25">
      <c r="A2289">
        <v>2317</v>
      </c>
      <c r="B2289">
        <v>1034</v>
      </c>
      <c r="C2289">
        <f>IF(COUNTIF($B$2:B2289,B2289)=1,1,0)</f>
        <v>0</v>
      </c>
      <c r="D2289" s="1">
        <v>44944</v>
      </c>
      <c r="E2289" s="2">
        <v>0.5055439814814815</v>
      </c>
      <c r="F2289">
        <v>129</v>
      </c>
      <c r="G2289" t="str">
        <f>IFERROR(INDEX(menu_items!$B:$B,MATCH(F2289,menu_items!$A:$A,0)),"Unknown value")</f>
        <v>Mushroom Ravioli</v>
      </c>
      <c r="H2289" t="str">
        <f>IFERROR(INDEX(menu_items!$C:$C,MATCH(F2289,menu_items!$A:$A,0)),"Unknown value")</f>
        <v>Italian</v>
      </c>
      <c r="I2289" s="5">
        <f>IFERROR(INDEX(menu_items!$D:$D,MATCH(F2289,menu_items!$A:$A,0)),0)</f>
        <v>15.5</v>
      </c>
      <c r="J2289" t="str">
        <f t="shared" si="180"/>
        <v>Wed</v>
      </c>
      <c r="K2289">
        <f t="shared" si="181"/>
        <v>18</v>
      </c>
      <c r="L2289" t="str">
        <f t="shared" si="182"/>
        <v>Jan</v>
      </c>
      <c r="M2289">
        <v>12</v>
      </c>
      <c r="N2289">
        <f t="shared" si="178"/>
        <v>8</v>
      </c>
      <c r="O2289" s="5">
        <f t="shared" si="179"/>
        <v>99.75</v>
      </c>
    </row>
    <row r="2290" spans="1:15" x14ac:dyDescent="0.25">
      <c r="A2290">
        <v>2318</v>
      </c>
      <c r="B2290">
        <v>1034</v>
      </c>
      <c r="C2290">
        <f>IF(COUNTIF($B$2:B2290,B2290)=1,1,0)</f>
        <v>0</v>
      </c>
      <c r="D2290" s="1">
        <v>44944</v>
      </c>
      <c r="E2290" s="2">
        <v>0.5055439814814815</v>
      </c>
      <c r="F2290">
        <v>111</v>
      </c>
      <c r="G2290" t="str">
        <f>IFERROR(INDEX(menu_items!$B:$B,MATCH(F2290,menu_items!$A:$A,0)),"Unknown value")</f>
        <v>California Roll</v>
      </c>
      <c r="H2290" t="str">
        <f>IFERROR(INDEX(menu_items!$C:$C,MATCH(F2290,menu_items!$A:$A,0)),"Unknown value")</f>
        <v>Asian</v>
      </c>
      <c r="I2290" s="5">
        <f>IFERROR(INDEX(menu_items!$D:$D,MATCH(F2290,menu_items!$A:$A,0)),0)</f>
        <v>11.95</v>
      </c>
      <c r="J2290" t="str">
        <f t="shared" si="180"/>
        <v>Wed</v>
      </c>
      <c r="K2290">
        <f t="shared" si="181"/>
        <v>18</v>
      </c>
      <c r="L2290" t="str">
        <f t="shared" si="182"/>
        <v>Jan</v>
      </c>
      <c r="M2290">
        <v>12</v>
      </c>
      <c r="N2290">
        <f t="shared" si="178"/>
        <v>8</v>
      </c>
      <c r="O2290" s="5">
        <f t="shared" si="179"/>
        <v>99.75</v>
      </c>
    </row>
    <row r="2291" spans="1:15" x14ac:dyDescent="0.25">
      <c r="A2291">
        <v>2319</v>
      </c>
      <c r="B2291">
        <v>1034</v>
      </c>
      <c r="C2291">
        <f>IF(COUNTIF($B$2:B2291,B2291)=1,1,0)</f>
        <v>0</v>
      </c>
      <c r="D2291" s="1">
        <v>44944</v>
      </c>
      <c r="E2291" s="2">
        <v>0.5055439814814815</v>
      </c>
      <c r="F2291">
        <v>111</v>
      </c>
      <c r="G2291" t="str">
        <f>IFERROR(INDEX(menu_items!$B:$B,MATCH(F2291,menu_items!$A:$A,0)),"Unknown value")</f>
        <v>California Roll</v>
      </c>
      <c r="H2291" t="str">
        <f>IFERROR(INDEX(menu_items!$C:$C,MATCH(F2291,menu_items!$A:$A,0)),"Unknown value")</f>
        <v>Asian</v>
      </c>
      <c r="I2291" s="5">
        <f>IFERROR(INDEX(menu_items!$D:$D,MATCH(F2291,menu_items!$A:$A,0)),0)</f>
        <v>11.95</v>
      </c>
      <c r="J2291" t="str">
        <f t="shared" si="180"/>
        <v>Wed</v>
      </c>
      <c r="K2291">
        <f t="shared" si="181"/>
        <v>18</v>
      </c>
      <c r="L2291" t="str">
        <f t="shared" si="182"/>
        <v>Jan</v>
      </c>
      <c r="M2291">
        <v>12</v>
      </c>
      <c r="N2291">
        <f t="shared" si="178"/>
        <v>8</v>
      </c>
      <c r="O2291" s="5">
        <f t="shared" si="179"/>
        <v>99.75</v>
      </c>
    </row>
    <row r="2292" spans="1:15" x14ac:dyDescent="0.25">
      <c r="A2292">
        <v>2320</v>
      </c>
      <c r="B2292">
        <v>1034</v>
      </c>
      <c r="C2292">
        <f>IF(COUNTIF($B$2:B2292,B2292)=1,1,0)</f>
        <v>0</v>
      </c>
      <c r="D2292" s="1">
        <v>44944</v>
      </c>
      <c r="E2292" s="2">
        <v>0.5055439814814815</v>
      </c>
      <c r="F2292">
        <v>113</v>
      </c>
      <c r="G2292" t="str">
        <f>IFERROR(INDEX(menu_items!$B:$B,MATCH(F2292,menu_items!$A:$A,0)),"Unknown value")</f>
        <v>Edamame</v>
      </c>
      <c r="H2292" t="str">
        <f>IFERROR(INDEX(menu_items!$C:$C,MATCH(F2292,menu_items!$A:$A,0)),"Unknown value")</f>
        <v>Asian</v>
      </c>
      <c r="I2292" s="5">
        <f>IFERROR(INDEX(menu_items!$D:$D,MATCH(F2292,menu_items!$A:$A,0)),0)</f>
        <v>5</v>
      </c>
      <c r="J2292" t="str">
        <f t="shared" si="180"/>
        <v>Wed</v>
      </c>
      <c r="K2292">
        <f t="shared" si="181"/>
        <v>18</v>
      </c>
      <c r="L2292" t="str">
        <f t="shared" si="182"/>
        <v>Jan</v>
      </c>
      <c r="M2292">
        <v>12</v>
      </c>
      <c r="N2292">
        <f t="shared" si="178"/>
        <v>8</v>
      </c>
      <c r="O2292" s="5">
        <f t="shared" si="179"/>
        <v>99.75</v>
      </c>
    </row>
    <row r="2293" spans="1:15" x14ac:dyDescent="0.25">
      <c r="A2293">
        <v>2321</v>
      </c>
      <c r="B2293">
        <v>1034</v>
      </c>
      <c r="C2293">
        <f>IF(COUNTIF($B$2:B2293,B2293)=1,1,0)</f>
        <v>0</v>
      </c>
      <c r="D2293" s="1">
        <v>44944</v>
      </c>
      <c r="E2293" s="2">
        <v>0.5055439814814815</v>
      </c>
      <c r="F2293">
        <v>120</v>
      </c>
      <c r="G2293" t="str">
        <f>IFERROR(INDEX(menu_items!$B:$B,MATCH(F2293,menu_items!$A:$A,0)),"Unknown value")</f>
        <v>Steak Torta</v>
      </c>
      <c r="H2293" t="str">
        <f>IFERROR(INDEX(menu_items!$C:$C,MATCH(F2293,menu_items!$A:$A,0)),"Unknown value")</f>
        <v>Mexican</v>
      </c>
      <c r="I2293" s="5">
        <f>IFERROR(INDEX(menu_items!$D:$D,MATCH(F2293,menu_items!$A:$A,0)),0)</f>
        <v>13.95</v>
      </c>
      <c r="J2293" t="str">
        <f t="shared" si="180"/>
        <v>Wed</v>
      </c>
      <c r="K2293">
        <f t="shared" si="181"/>
        <v>18</v>
      </c>
      <c r="L2293" t="str">
        <f t="shared" si="182"/>
        <v>Jan</v>
      </c>
      <c r="M2293">
        <v>12</v>
      </c>
      <c r="N2293">
        <f t="shared" si="178"/>
        <v>8</v>
      </c>
      <c r="O2293" s="5">
        <f t="shared" si="179"/>
        <v>99.75</v>
      </c>
    </row>
    <row r="2294" spans="1:15" x14ac:dyDescent="0.25">
      <c r="A2294">
        <v>2322</v>
      </c>
      <c r="B2294">
        <v>1034</v>
      </c>
      <c r="C2294">
        <f>IF(COUNTIF($B$2:B2294,B2294)=1,1,0)</f>
        <v>0</v>
      </c>
      <c r="D2294" s="1">
        <v>44944</v>
      </c>
      <c r="E2294" s="2">
        <v>0.5055439814814815</v>
      </c>
      <c r="F2294">
        <v>121</v>
      </c>
      <c r="G2294" t="str">
        <f>IFERROR(INDEX(menu_items!$B:$B,MATCH(F2294,menu_items!$A:$A,0)),"Unknown value")</f>
        <v>Cheese Quesadillas</v>
      </c>
      <c r="H2294" t="str">
        <f>IFERROR(INDEX(menu_items!$C:$C,MATCH(F2294,menu_items!$A:$A,0)),"Unknown value")</f>
        <v>Mexican</v>
      </c>
      <c r="I2294" s="5">
        <f>IFERROR(INDEX(menu_items!$D:$D,MATCH(F2294,menu_items!$A:$A,0)),0)</f>
        <v>10.5</v>
      </c>
      <c r="J2294" t="str">
        <f t="shared" si="180"/>
        <v>Wed</v>
      </c>
      <c r="K2294">
        <f t="shared" si="181"/>
        <v>18</v>
      </c>
      <c r="L2294" t="str">
        <f t="shared" si="182"/>
        <v>Jan</v>
      </c>
      <c r="M2294">
        <v>12</v>
      </c>
      <c r="N2294">
        <f t="shared" si="178"/>
        <v>8</v>
      </c>
      <c r="O2294" s="5">
        <f t="shared" si="179"/>
        <v>99.75</v>
      </c>
    </row>
    <row r="2295" spans="1:15" x14ac:dyDescent="0.25">
      <c r="A2295">
        <v>2323</v>
      </c>
      <c r="B2295">
        <v>1034</v>
      </c>
      <c r="C2295">
        <f>IF(COUNTIF($B$2:B2295,B2295)=1,1,0)</f>
        <v>0</v>
      </c>
      <c r="D2295" s="1">
        <v>44944</v>
      </c>
      <c r="E2295" s="2">
        <v>0.5055439814814815</v>
      </c>
      <c r="F2295">
        <v>131</v>
      </c>
      <c r="G2295" t="str">
        <f>IFERROR(INDEX(menu_items!$B:$B,MATCH(F2295,menu_items!$A:$A,0)),"Unknown value")</f>
        <v>Chicken Parmesan</v>
      </c>
      <c r="H2295" t="str">
        <f>IFERROR(INDEX(menu_items!$C:$C,MATCH(F2295,menu_items!$A:$A,0)),"Unknown value")</f>
        <v>Italian</v>
      </c>
      <c r="I2295" s="5">
        <f>IFERROR(INDEX(menu_items!$D:$D,MATCH(F2295,menu_items!$A:$A,0)),0)</f>
        <v>17.95</v>
      </c>
      <c r="J2295" t="str">
        <f t="shared" si="180"/>
        <v>Wed</v>
      </c>
      <c r="K2295">
        <f t="shared" si="181"/>
        <v>18</v>
      </c>
      <c r="L2295" t="str">
        <f t="shared" si="182"/>
        <v>Jan</v>
      </c>
      <c r="M2295">
        <v>12</v>
      </c>
      <c r="N2295">
        <f t="shared" si="178"/>
        <v>8</v>
      </c>
      <c r="O2295" s="5">
        <f t="shared" si="179"/>
        <v>99.75</v>
      </c>
    </row>
    <row r="2296" spans="1:15" x14ac:dyDescent="0.25">
      <c r="A2296">
        <v>2324</v>
      </c>
      <c r="B2296">
        <v>1035</v>
      </c>
      <c r="C2296">
        <f>IF(COUNTIF($B$2:B2296,B2296)=1,1,0)</f>
        <v>1</v>
      </c>
      <c r="D2296" s="1">
        <v>44944</v>
      </c>
      <c r="E2296" s="2">
        <v>0.50920138888888888</v>
      </c>
      <c r="F2296">
        <v>102</v>
      </c>
      <c r="G2296" t="str">
        <f>IFERROR(INDEX(menu_items!$B:$B,MATCH(F2296,menu_items!$A:$A,0)),"Unknown value")</f>
        <v>Cheeseburger</v>
      </c>
      <c r="H2296" t="str">
        <f>IFERROR(INDEX(menu_items!$C:$C,MATCH(F2296,menu_items!$A:$A,0)),"Unknown value")</f>
        <v>American</v>
      </c>
      <c r="I2296" s="5">
        <f>IFERROR(INDEX(menu_items!$D:$D,MATCH(F2296,menu_items!$A:$A,0)),0)</f>
        <v>13.95</v>
      </c>
      <c r="J2296" t="str">
        <f t="shared" si="180"/>
        <v>Wed</v>
      </c>
      <c r="K2296">
        <f t="shared" si="181"/>
        <v>18</v>
      </c>
      <c r="L2296" t="str">
        <f t="shared" si="182"/>
        <v>Jan</v>
      </c>
      <c r="M2296">
        <v>12</v>
      </c>
      <c r="N2296">
        <f t="shared" si="178"/>
        <v>4</v>
      </c>
      <c r="O2296" s="5">
        <f t="shared" si="179"/>
        <v>56.9</v>
      </c>
    </row>
    <row r="2297" spans="1:15" x14ac:dyDescent="0.25">
      <c r="A2297">
        <v>2325</v>
      </c>
      <c r="B2297">
        <v>1035</v>
      </c>
      <c r="C2297">
        <f>IF(COUNTIF($B$2:B2297,B2297)=1,1,0)</f>
        <v>0</v>
      </c>
      <c r="D2297" s="1">
        <v>44944</v>
      </c>
      <c r="E2297" s="2">
        <v>0.50920138888888888</v>
      </c>
      <c r="F2297">
        <v>126</v>
      </c>
      <c r="G2297" t="str">
        <f>IFERROR(INDEX(menu_items!$B:$B,MATCH(F2297,menu_items!$A:$A,0)),"Unknown value")</f>
        <v>Fettuccine Alfredo</v>
      </c>
      <c r="H2297" t="str">
        <f>IFERROR(INDEX(menu_items!$C:$C,MATCH(F2297,menu_items!$A:$A,0)),"Unknown value")</f>
        <v>Italian</v>
      </c>
      <c r="I2297" s="5">
        <f>IFERROR(INDEX(menu_items!$D:$D,MATCH(F2297,menu_items!$A:$A,0)),0)</f>
        <v>14.5</v>
      </c>
      <c r="J2297" t="str">
        <f t="shared" si="180"/>
        <v>Wed</v>
      </c>
      <c r="K2297">
        <f t="shared" si="181"/>
        <v>18</v>
      </c>
      <c r="L2297" t="str">
        <f t="shared" si="182"/>
        <v>Jan</v>
      </c>
      <c r="M2297">
        <v>12</v>
      </c>
      <c r="N2297">
        <f t="shared" si="178"/>
        <v>4</v>
      </c>
      <c r="O2297" s="5">
        <f t="shared" si="179"/>
        <v>56.9</v>
      </c>
    </row>
    <row r="2298" spans="1:15" x14ac:dyDescent="0.25">
      <c r="A2298">
        <v>2326</v>
      </c>
      <c r="B2298">
        <v>1035</v>
      </c>
      <c r="C2298">
        <f>IF(COUNTIF($B$2:B2298,B2298)=1,1,0)</f>
        <v>0</v>
      </c>
      <c r="D2298" s="1">
        <v>44944</v>
      </c>
      <c r="E2298" s="2">
        <v>0.50920138888888888</v>
      </c>
      <c r="F2298">
        <v>117</v>
      </c>
      <c r="G2298" t="str">
        <f>IFERROR(INDEX(menu_items!$B:$B,MATCH(F2298,menu_items!$A:$A,0)),"Unknown value")</f>
        <v>Chicken Burrito</v>
      </c>
      <c r="H2298" t="str">
        <f>IFERROR(INDEX(menu_items!$C:$C,MATCH(F2298,menu_items!$A:$A,0)),"Unknown value")</f>
        <v>Mexican</v>
      </c>
      <c r="I2298" s="5">
        <f>IFERROR(INDEX(menu_items!$D:$D,MATCH(F2298,menu_items!$A:$A,0)),0)</f>
        <v>12.95</v>
      </c>
      <c r="J2298" t="str">
        <f t="shared" si="180"/>
        <v>Wed</v>
      </c>
      <c r="K2298">
        <f t="shared" si="181"/>
        <v>18</v>
      </c>
      <c r="L2298" t="str">
        <f t="shared" si="182"/>
        <v>Jan</v>
      </c>
      <c r="M2298">
        <v>12</v>
      </c>
      <c r="N2298">
        <f t="shared" si="178"/>
        <v>4</v>
      </c>
      <c r="O2298" s="5">
        <f t="shared" si="179"/>
        <v>56.9</v>
      </c>
    </row>
    <row r="2299" spans="1:15" x14ac:dyDescent="0.25">
      <c r="A2299">
        <v>2327</v>
      </c>
      <c r="B2299">
        <v>1035</v>
      </c>
      <c r="C2299">
        <f>IF(COUNTIF($B$2:B2299,B2299)=1,1,0)</f>
        <v>0</v>
      </c>
      <c r="D2299" s="1">
        <v>44944</v>
      </c>
      <c r="E2299" s="2">
        <v>0.50920138888888888</v>
      </c>
      <c r="F2299">
        <v>128</v>
      </c>
      <c r="G2299" t="str">
        <f>IFERROR(INDEX(menu_items!$B:$B,MATCH(F2299,menu_items!$A:$A,0)),"Unknown value")</f>
        <v>Cheese Lasagna</v>
      </c>
      <c r="H2299" t="str">
        <f>IFERROR(INDEX(menu_items!$C:$C,MATCH(F2299,menu_items!$A:$A,0)),"Unknown value")</f>
        <v>Italian</v>
      </c>
      <c r="I2299" s="5">
        <f>IFERROR(INDEX(menu_items!$D:$D,MATCH(F2299,menu_items!$A:$A,0)),0)</f>
        <v>15.5</v>
      </c>
      <c r="J2299" t="str">
        <f t="shared" si="180"/>
        <v>Wed</v>
      </c>
      <c r="K2299">
        <f t="shared" si="181"/>
        <v>18</v>
      </c>
      <c r="L2299" t="str">
        <f t="shared" si="182"/>
        <v>Jan</v>
      </c>
      <c r="M2299">
        <v>12</v>
      </c>
      <c r="N2299">
        <f t="shared" si="178"/>
        <v>4</v>
      </c>
      <c r="O2299" s="5">
        <f t="shared" si="179"/>
        <v>56.9</v>
      </c>
    </row>
    <row r="2300" spans="1:15" x14ac:dyDescent="0.25">
      <c r="A2300">
        <v>2328</v>
      </c>
      <c r="B2300">
        <v>1036</v>
      </c>
      <c r="C2300">
        <f>IF(COUNTIF($B$2:B2300,B2300)=1,1,0)</f>
        <v>1</v>
      </c>
      <c r="D2300" s="1">
        <v>44944</v>
      </c>
      <c r="E2300" s="2">
        <v>0.53436342592592589</v>
      </c>
      <c r="F2300">
        <v>108</v>
      </c>
      <c r="G2300" t="str">
        <f>IFERROR(INDEX(menu_items!$B:$B,MATCH(F2300,menu_items!$A:$A,0)),"Unknown value")</f>
        <v>Tofu Pad Thai</v>
      </c>
      <c r="H2300" t="str">
        <f>IFERROR(INDEX(menu_items!$C:$C,MATCH(F2300,menu_items!$A:$A,0)),"Unknown value")</f>
        <v>Asian</v>
      </c>
      <c r="I2300" s="5">
        <f>IFERROR(INDEX(menu_items!$D:$D,MATCH(F2300,menu_items!$A:$A,0)),0)</f>
        <v>14.5</v>
      </c>
      <c r="J2300" t="str">
        <f t="shared" si="180"/>
        <v>Wed</v>
      </c>
      <c r="K2300">
        <f t="shared" si="181"/>
        <v>18</v>
      </c>
      <c r="L2300" t="str">
        <f t="shared" si="182"/>
        <v>Jan</v>
      </c>
      <c r="M2300">
        <v>12</v>
      </c>
      <c r="N2300">
        <f t="shared" si="178"/>
        <v>4</v>
      </c>
      <c r="O2300" s="5">
        <f t="shared" si="179"/>
        <v>49.95</v>
      </c>
    </row>
    <row r="2301" spans="1:15" x14ac:dyDescent="0.25">
      <c r="A2301">
        <v>2329</v>
      </c>
      <c r="B2301">
        <v>1036</v>
      </c>
      <c r="C2301">
        <f>IF(COUNTIF($B$2:B2301,B2301)=1,1,0)</f>
        <v>0</v>
      </c>
      <c r="D2301" s="1">
        <v>44944</v>
      </c>
      <c r="E2301" s="2">
        <v>0.53436342592592589</v>
      </c>
      <c r="F2301">
        <v>117</v>
      </c>
      <c r="G2301" t="str">
        <f>IFERROR(INDEX(menu_items!$B:$B,MATCH(F2301,menu_items!$A:$A,0)),"Unknown value")</f>
        <v>Chicken Burrito</v>
      </c>
      <c r="H2301" t="str">
        <f>IFERROR(INDEX(menu_items!$C:$C,MATCH(F2301,menu_items!$A:$A,0)),"Unknown value")</f>
        <v>Mexican</v>
      </c>
      <c r="I2301" s="5">
        <f>IFERROR(INDEX(menu_items!$D:$D,MATCH(F2301,menu_items!$A:$A,0)),0)</f>
        <v>12.95</v>
      </c>
      <c r="J2301" t="str">
        <f t="shared" si="180"/>
        <v>Wed</v>
      </c>
      <c r="K2301">
        <f t="shared" si="181"/>
        <v>18</v>
      </c>
      <c r="L2301" t="str">
        <f t="shared" si="182"/>
        <v>Jan</v>
      </c>
      <c r="M2301">
        <v>12</v>
      </c>
      <c r="N2301">
        <f t="shared" si="178"/>
        <v>4</v>
      </c>
      <c r="O2301" s="5">
        <f t="shared" si="179"/>
        <v>49.95</v>
      </c>
    </row>
    <row r="2302" spans="1:15" x14ac:dyDescent="0.25">
      <c r="A2302">
        <v>2330</v>
      </c>
      <c r="B2302">
        <v>1036</v>
      </c>
      <c r="C2302">
        <f>IF(COUNTIF($B$2:B2302,B2302)=1,1,0)</f>
        <v>0</v>
      </c>
      <c r="D2302" s="1">
        <v>44944</v>
      </c>
      <c r="E2302" s="2">
        <v>0.53436342592592589</v>
      </c>
      <c r="F2302">
        <v>129</v>
      </c>
      <c r="G2302" t="str">
        <f>IFERROR(INDEX(menu_items!$B:$B,MATCH(F2302,menu_items!$A:$A,0)),"Unknown value")</f>
        <v>Mushroom Ravioli</v>
      </c>
      <c r="H2302" t="str">
        <f>IFERROR(INDEX(menu_items!$C:$C,MATCH(F2302,menu_items!$A:$A,0)),"Unknown value")</f>
        <v>Italian</v>
      </c>
      <c r="I2302" s="5">
        <f>IFERROR(INDEX(menu_items!$D:$D,MATCH(F2302,menu_items!$A:$A,0)),0)</f>
        <v>15.5</v>
      </c>
      <c r="J2302" t="str">
        <f t="shared" si="180"/>
        <v>Wed</v>
      </c>
      <c r="K2302">
        <f t="shared" si="181"/>
        <v>18</v>
      </c>
      <c r="L2302" t="str">
        <f t="shared" si="182"/>
        <v>Jan</v>
      </c>
      <c r="M2302">
        <v>12</v>
      </c>
      <c r="N2302">
        <f t="shared" si="178"/>
        <v>4</v>
      </c>
      <c r="O2302" s="5">
        <f t="shared" si="179"/>
        <v>49.95</v>
      </c>
    </row>
    <row r="2303" spans="1:15" x14ac:dyDescent="0.25">
      <c r="A2303">
        <v>2331</v>
      </c>
      <c r="B2303">
        <v>1036</v>
      </c>
      <c r="C2303">
        <f>IF(COUNTIF($B$2:B2303,B2303)=1,1,0)</f>
        <v>0</v>
      </c>
      <c r="D2303" s="1">
        <v>44944</v>
      </c>
      <c r="E2303" s="2">
        <v>0.53436342592592589</v>
      </c>
      <c r="F2303">
        <v>106</v>
      </c>
      <c r="G2303" t="str">
        <f>IFERROR(INDEX(menu_items!$B:$B,MATCH(F2303,menu_items!$A:$A,0)),"Unknown value")</f>
        <v>French Fries</v>
      </c>
      <c r="H2303" t="str">
        <f>IFERROR(INDEX(menu_items!$C:$C,MATCH(F2303,menu_items!$A:$A,0)),"Unknown value")</f>
        <v>American</v>
      </c>
      <c r="I2303" s="5">
        <f>IFERROR(INDEX(menu_items!$D:$D,MATCH(F2303,menu_items!$A:$A,0)),0)</f>
        <v>7</v>
      </c>
      <c r="J2303" t="str">
        <f t="shared" si="180"/>
        <v>Wed</v>
      </c>
      <c r="K2303">
        <f t="shared" si="181"/>
        <v>18</v>
      </c>
      <c r="L2303" t="str">
        <f t="shared" si="182"/>
        <v>Jan</v>
      </c>
      <c r="M2303">
        <v>12</v>
      </c>
      <c r="N2303">
        <f t="shared" si="178"/>
        <v>4</v>
      </c>
      <c r="O2303" s="5">
        <f t="shared" si="179"/>
        <v>49.95</v>
      </c>
    </row>
    <row r="2304" spans="1:15" x14ac:dyDescent="0.25">
      <c r="A2304">
        <v>2332</v>
      </c>
      <c r="B2304">
        <v>1037</v>
      </c>
      <c r="C2304">
        <f>IF(COUNTIF($B$2:B2304,B2304)=1,1,0)</f>
        <v>1</v>
      </c>
      <c r="D2304" s="1">
        <v>44944</v>
      </c>
      <c r="E2304" s="2">
        <v>0.5450694444444445</v>
      </c>
      <c r="F2304">
        <v>107</v>
      </c>
      <c r="G2304" t="str">
        <f>IFERROR(INDEX(menu_items!$B:$B,MATCH(F2304,menu_items!$A:$A,0)),"Unknown value")</f>
        <v>Orange Chicken</v>
      </c>
      <c r="H2304" t="str">
        <f>IFERROR(INDEX(menu_items!$C:$C,MATCH(F2304,menu_items!$A:$A,0)),"Unknown value")</f>
        <v>Asian</v>
      </c>
      <c r="I2304" s="5">
        <f>IFERROR(INDEX(menu_items!$D:$D,MATCH(F2304,menu_items!$A:$A,0)),0)</f>
        <v>16.5</v>
      </c>
      <c r="J2304" t="str">
        <f t="shared" si="180"/>
        <v>Wed</v>
      </c>
      <c r="K2304">
        <f t="shared" si="181"/>
        <v>18</v>
      </c>
      <c r="L2304" t="str">
        <f t="shared" si="182"/>
        <v>Jan</v>
      </c>
      <c r="M2304">
        <v>13</v>
      </c>
      <c r="N2304">
        <f t="shared" si="178"/>
        <v>4</v>
      </c>
      <c r="O2304" s="5">
        <f t="shared" si="179"/>
        <v>54.45</v>
      </c>
    </row>
    <row r="2305" spans="1:15" x14ac:dyDescent="0.25">
      <c r="A2305">
        <v>2333</v>
      </c>
      <c r="B2305">
        <v>1037</v>
      </c>
      <c r="C2305">
        <f>IF(COUNTIF($B$2:B2305,B2305)=1,1,0)</f>
        <v>0</v>
      </c>
      <c r="D2305" s="1">
        <v>44944</v>
      </c>
      <c r="E2305" s="2">
        <v>0.5450694444444445</v>
      </c>
      <c r="F2305">
        <v>104</v>
      </c>
      <c r="G2305" t="str">
        <f>IFERROR(INDEX(menu_items!$B:$B,MATCH(F2305,menu_items!$A:$A,0)),"Unknown value")</f>
        <v>Veggie Burger</v>
      </c>
      <c r="H2305" t="str">
        <f>IFERROR(INDEX(menu_items!$C:$C,MATCH(F2305,menu_items!$A:$A,0)),"Unknown value")</f>
        <v>American</v>
      </c>
      <c r="I2305" s="5">
        <f>IFERROR(INDEX(menu_items!$D:$D,MATCH(F2305,menu_items!$A:$A,0)),0)</f>
        <v>10.5</v>
      </c>
      <c r="J2305" t="str">
        <f t="shared" si="180"/>
        <v>Wed</v>
      </c>
      <c r="K2305">
        <f t="shared" si="181"/>
        <v>18</v>
      </c>
      <c r="L2305" t="str">
        <f t="shared" si="182"/>
        <v>Jan</v>
      </c>
      <c r="M2305">
        <v>13</v>
      </c>
      <c r="N2305">
        <f t="shared" si="178"/>
        <v>4</v>
      </c>
      <c r="O2305" s="5">
        <f t="shared" si="179"/>
        <v>54.45</v>
      </c>
    </row>
    <row r="2306" spans="1:15" x14ac:dyDescent="0.25">
      <c r="A2306">
        <v>2334</v>
      </c>
      <c r="B2306">
        <v>1037</v>
      </c>
      <c r="C2306">
        <f>IF(COUNTIF($B$2:B2306,B2306)=1,1,0)</f>
        <v>0</v>
      </c>
      <c r="D2306" s="1">
        <v>44944</v>
      </c>
      <c r="E2306" s="2">
        <v>0.5450694444444445</v>
      </c>
      <c r="F2306">
        <v>108</v>
      </c>
      <c r="G2306" t="str">
        <f>IFERROR(INDEX(menu_items!$B:$B,MATCH(F2306,menu_items!$A:$A,0)),"Unknown value")</f>
        <v>Tofu Pad Thai</v>
      </c>
      <c r="H2306" t="str">
        <f>IFERROR(INDEX(menu_items!$C:$C,MATCH(F2306,menu_items!$A:$A,0)),"Unknown value")</f>
        <v>Asian</v>
      </c>
      <c r="I2306" s="5">
        <f>IFERROR(INDEX(menu_items!$D:$D,MATCH(F2306,menu_items!$A:$A,0)),0)</f>
        <v>14.5</v>
      </c>
      <c r="J2306" t="str">
        <f t="shared" si="180"/>
        <v>Wed</v>
      </c>
      <c r="K2306">
        <f t="shared" si="181"/>
        <v>18</v>
      </c>
      <c r="L2306" t="str">
        <f t="shared" si="182"/>
        <v>Jan</v>
      </c>
      <c r="M2306">
        <v>13</v>
      </c>
      <c r="N2306">
        <f t="shared" ref="N2306:N2369" si="183">COUNTIF($B:$B,B2306)</f>
        <v>4</v>
      </c>
      <c r="O2306" s="5">
        <f t="shared" ref="O2306:O2369" si="184">SUMIF($B:$B,B2306,$I:$I)</f>
        <v>54.45</v>
      </c>
    </row>
    <row r="2307" spans="1:15" x14ac:dyDescent="0.25">
      <c r="A2307">
        <v>2335</v>
      </c>
      <c r="B2307">
        <v>1037</v>
      </c>
      <c r="C2307">
        <f>IF(COUNTIF($B$2:B2307,B2307)=1,1,0)</f>
        <v>0</v>
      </c>
      <c r="D2307" s="1">
        <v>44944</v>
      </c>
      <c r="E2307" s="2">
        <v>0.5450694444444445</v>
      </c>
      <c r="F2307">
        <v>117</v>
      </c>
      <c r="G2307" t="str">
        <f>IFERROR(INDEX(menu_items!$B:$B,MATCH(F2307,menu_items!$A:$A,0)),"Unknown value")</f>
        <v>Chicken Burrito</v>
      </c>
      <c r="H2307" t="str">
        <f>IFERROR(INDEX(menu_items!$C:$C,MATCH(F2307,menu_items!$A:$A,0)),"Unknown value")</f>
        <v>Mexican</v>
      </c>
      <c r="I2307" s="5">
        <f>IFERROR(INDEX(menu_items!$D:$D,MATCH(F2307,menu_items!$A:$A,0)),0)</f>
        <v>12.95</v>
      </c>
      <c r="J2307" t="str">
        <f t="shared" si="180"/>
        <v>Wed</v>
      </c>
      <c r="K2307">
        <f t="shared" si="181"/>
        <v>18</v>
      </c>
      <c r="L2307" t="str">
        <f t="shared" si="182"/>
        <v>Jan</v>
      </c>
      <c r="M2307">
        <v>13</v>
      </c>
      <c r="N2307">
        <f t="shared" si="183"/>
        <v>4</v>
      </c>
      <c r="O2307" s="5">
        <f t="shared" si="184"/>
        <v>54.45</v>
      </c>
    </row>
    <row r="2308" spans="1:15" x14ac:dyDescent="0.25">
      <c r="A2308">
        <v>2336</v>
      </c>
      <c r="B2308">
        <v>1038</v>
      </c>
      <c r="C2308">
        <f>IF(COUNTIF($B$2:B2308,B2308)=1,1,0)</f>
        <v>1</v>
      </c>
      <c r="D2308" s="1">
        <v>44944</v>
      </c>
      <c r="E2308" s="2">
        <v>0.55207175925925922</v>
      </c>
      <c r="F2308">
        <v>109</v>
      </c>
      <c r="G2308" t="str">
        <f>IFERROR(INDEX(menu_items!$B:$B,MATCH(F2308,menu_items!$A:$A,0)),"Unknown value")</f>
        <v>Korean Beef Bowl</v>
      </c>
      <c r="H2308" t="str">
        <f>IFERROR(INDEX(menu_items!$C:$C,MATCH(F2308,menu_items!$A:$A,0)),"Unknown value")</f>
        <v>Asian</v>
      </c>
      <c r="I2308" s="5">
        <f>IFERROR(INDEX(menu_items!$D:$D,MATCH(F2308,menu_items!$A:$A,0)),0)</f>
        <v>17.95</v>
      </c>
      <c r="J2308" t="str">
        <f t="shared" si="180"/>
        <v>Wed</v>
      </c>
      <c r="K2308">
        <f t="shared" si="181"/>
        <v>18</v>
      </c>
      <c r="L2308" t="str">
        <f t="shared" si="182"/>
        <v>Jan</v>
      </c>
      <c r="M2308">
        <v>13</v>
      </c>
      <c r="N2308">
        <f t="shared" si="183"/>
        <v>2</v>
      </c>
      <c r="O2308" s="5">
        <f t="shared" si="184"/>
        <v>22.95</v>
      </c>
    </row>
    <row r="2309" spans="1:15" x14ac:dyDescent="0.25">
      <c r="A2309">
        <v>2337</v>
      </c>
      <c r="B2309">
        <v>1038</v>
      </c>
      <c r="C2309">
        <f>IF(COUNTIF($B$2:B2309,B2309)=1,1,0)</f>
        <v>0</v>
      </c>
      <c r="D2309" s="1">
        <v>44944</v>
      </c>
      <c r="E2309" s="2">
        <v>0.55207175925925922</v>
      </c>
      <c r="F2309">
        <v>113</v>
      </c>
      <c r="G2309" t="str">
        <f>IFERROR(INDEX(menu_items!$B:$B,MATCH(F2309,menu_items!$A:$A,0)),"Unknown value")</f>
        <v>Edamame</v>
      </c>
      <c r="H2309" t="str">
        <f>IFERROR(INDEX(menu_items!$C:$C,MATCH(F2309,menu_items!$A:$A,0)),"Unknown value")</f>
        <v>Asian</v>
      </c>
      <c r="I2309" s="5">
        <f>IFERROR(INDEX(menu_items!$D:$D,MATCH(F2309,menu_items!$A:$A,0)),0)</f>
        <v>5</v>
      </c>
      <c r="J2309" t="str">
        <f t="shared" si="180"/>
        <v>Wed</v>
      </c>
      <c r="K2309">
        <f t="shared" si="181"/>
        <v>18</v>
      </c>
      <c r="L2309" t="str">
        <f t="shared" si="182"/>
        <v>Jan</v>
      </c>
      <c r="M2309">
        <v>13</v>
      </c>
      <c r="N2309">
        <f t="shared" si="183"/>
        <v>2</v>
      </c>
      <c r="O2309" s="5">
        <f t="shared" si="184"/>
        <v>22.95</v>
      </c>
    </row>
    <row r="2310" spans="1:15" x14ac:dyDescent="0.25">
      <c r="A2310">
        <v>2338</v>
      </c>
      <c r="B2310">
        <v>1039</v>
      </c>
      <c r="C2310">
        <f>IF(COUNTIF($B$2:B2310,B2310)=1,1,0)</f>
        <v>1</v>
      </c>
      <c r="D2310" s="1">
        <v>44944</v>
      </c>
      <c r="E2310" s="2">
        <v>0.56494212962962964</v>
      </c>
      <c r="F2310">
        <v>108</v>
      </c>
      <c r="G2310" t="str">
        <f>IFERROR(INDEX(menu_items!$B:$B,MATCH(F2310,menu_items!$A:$A,0)),"Unknown value")</f>
        <v>Tofu Pad Thai</v>
      </c>
      <c r="H2310" t="str">
        <f>IFERROR(INDEX(menu_items!$C:$C,MATCH(F2310,menu_items!$A:$A,0)),"Unknown value")</f>
        <v>Asian</v>
      </c>
      <c r="I2310" s="5">
        <f>IFERROR(INDEX(menu_items!$D:$D,MATCH(F2310,menu_items!$A:$A,0)),0)</f>
        <v>14.5</v>
      </c>
      <c r="J2310" t="str">
        <f t="shared" si="180"/>
        <v>Wed</v>
      </c>
      <c r="K2310">
        <f t="shared" si="181"/>
        <v>18</v>
      </c>
      <c r="L2310" t="str">
        <f t="shared" si="182"/>
        <v>Jan</v>
      </c>
      <c r="M2310">
        <v>13</v>
      </c>
      <c r="N2310">
        <f t="shared" si="183"/>
        <v>1</v>
      </c>
      <c r="O2310" s="5">
        <f t="shared" si="184"/>
        <v>14.5</v>
      </c>
    </row>
    <row r="2311" spans="1:15" x14ac:dyDescent="0.25">
      <c r="A2311">
        <v>2339</v>
      </c>
      <c r="B2311">
        <v>1040</v>
      </c>
      <c r="C2311">
        <f>IF(COUNTIF($B$2:B2311,B2311)=1,1,0)</f>
        <v>1</v>
      </c>
      <c r="D2311" s="1">
        <v>44944</v>
      </c>
      <c r="E2311" s="2">
        <v>0.58061342592592591</v>
      </c>
      <c r="F2311">
        <v>118</v>
      </c>
      <c r="G2311" t="str">
        <f>IFERROR(INDEX(menu_items!$B:$B,MATCH(F2311,menu_items!$A:$A,0)),"Unknown value")</f>
        <v>Steak Burrito</v>
      </c>
      <c r="H2311" t="str">
        <f>IFERROR(INDEX(menu_items!$C:$C,MATCH(F2311,menu_items!$A:$A,0)),"Unknown value")</f>
        <v>Mexican</v>
      </c>
      <c r="I2311" s="5">
        <f>IFERROR(INDEX(menu_items!$D:$D,MATCH(F2311,menu_items!$A:$A,0)),0)</f>
        <v>14.95</v>
      </c>
      <c r="J2311" t="str">
        <f t="shared" si="180"/>
        <v>Wed</v>
      </c>
      <c r="K2311">
        <f t="shared" si="181"/>
        <v>18</v>
      </c>
      <c r="L2311" t="str">
        <f t="shared" si="182"/>
        <v>Jan</v>
      </c>
      <c r="M2311">
        <v>13</v>
      </c>
      <c r="N2311">
        <f t="shared" si="183"/>
        <v>2</v>
      </c>
      <c r="O2311" s="5">
        <f t="shared" si="184"/>
        <v>21.95</v>
      </c>
    </row>
    <row r="2312" spans="1:15" x14ac:dyDescent="0.25">
      <c r="A2312">
        <v>2340</v>
      </c>
      <c r="B2312">
        <v>1040</v>
      </c>
      <c r="C2312">
        <f>IF(COUNTIF($B$2:B2312,B2312)=1,1,0)</f>
        <v>0</v>
      </c>
      <c r="D2312" s="1">
        <v>44944</v>
      </c>
      <c r="E2312" s="2">
        <v>0.58061342592592591</v>
      </c>
      <c r="F2312">
        <v>106</v>
      </c>
      <c r="G2312" t="str">
        <f>IFERROR(INDEX(menu_items!$B:$B,MATCH(F2312,menu_items!$A:$A,0)),"Unknown value")</f>
        <v>French Fries</v>
      </c>
      <c r="H2312" t="str">
        <f>IFERROR(INDEX(menu_items!$C:$C,MATCH(F2312,menu_items!$A:$A,0)),"Unknown value")</f>
        <v>American</v>
      </c>
      <c r="I2312" s="5">
        <f>IFERROR(INDEX(menu_items!$D:$D,MATCH(F2312,menu_items!$A:$A,0)),0)</f>
        <v>7</v>
      </c>
      <c r="J2312" t="str">
        <f t="shared" si="180"/>
        <v>Wed</v>
      </c>
      <c r="K2312">
        <f t="shared" si="181"/>
        <v>18</v>
      </c>
      <c r="L2312" t="str">
        <f t="shared" si="182"/>
        <v>Jan</v>
      </c>
      <c r="M2312">
        <v>13</v>
      </c>
      <c r="N2312">
        <f t="shared" si="183"/>
        <v>2</v>
      </c>
      <c r="O2312" s="5">
        <f t="shared" si="184"/>
        <v>21.95</v>
      </c>
    </row>
    <row r="2313" spans="1:15" x14ac:dyDescent="0.25">
      <c r="A2313">
        <v>2341</v>
      </c>
      <c r="B2313">
        <v>1041</v>
      </c>
      <c r="C2313">
        <f>IF(COUNTIF($B$2:B2313,B2313)=1,1,0)</f>
        <v>1</v>
      </c>
      <c r="D2313" s="1">
        <v>44944</v>
      </c>
      <c r="E2313" s="2">
        <v>0.58318287037037042</v>
      </c>
      <c r="F2313">
        <v>120</v>
      </c>
      <c r="G2313" t="str">
        <f>IFERROR(INDEX(menu_items!$B:$B,MATCH(F2313,menu_items!$A:$A,0)),"Unknown value")</f>
        <v>Steak Torta</v>
      </c>
      <c r="H2313" t="str">
        <f>IFERROR(INDEX(menu_items!$C:$C,MATCH(F2313,menu_items!$A:$A,0)),"Unknown value")</f>
        <v>Mexican</v>
      </c>
      <c r="I2313" s="5">
        <f>IFERROR(INDEX(menu_items!$D:$D,MATCH(F2313,menu_items!$A:$A,0)),0)</f>
        <v>13.95</v>
      </c>
      <c r="J2313" t="str">
        <f t="shared" si="180"/>
        <v>Wed</v>
      </c>
      <c r="K2313">
        <f t="shared" si="181"/>
        <v>18</v>
      </c>
      <c r="L2313" t="str">
        <f t="shared" si="182"/>
        <v>Jan</v>
      </c>
      <c r="M2313">
        <v>13</v>
      </c>
      <c r="N2313">
        <f t="shared" si="183"/>
        <v>1</v>
      </c>
      <c r="O2313" s="5">
        <f t="shared" si="184"/>
        <v>13.95</v>
      </c>
    </row>
    <row r="2314" spans="1:15" x14ac:dyDescent="0.25">
      <c r="A2314">
        <v>2342</v>
      </c>
      <c r="B2314">
        <v>1042</v>
      </c>
      <c r="C2314">
        <f>IF(COUNTIF($B$2:B2314,B2314)=1,1,0)</f>
        <v>1</v>
      </c>
      <c r="D2314" s="1">
        <v>44944</v>
      </c>
      <c r="E2314" s="2">
        <v>0.58771990740740743</v>
      </c>
      <c r="F2314">
        <v>112</v>
      </c>
      <c r="G2314" t="str">
        <f>IFERROR(INDEX(menu_items!$B:$B,MATCH(F2314,menu_items!$A:$A,0)),"Unknown value")</f>
        <v>Salmon Roll</v>
      </c>
      <c r="H2314" t="str">
        <f>IFERROR(INDEX(menu_items!$C:$C,MATCH(F2314,menu_items!$A:$A,0)),"Unknown value")</f>
        <v>Asian</v>
      </c>
      <c r="I2314" s="5">
        <f>IFERROR(INDEX(menu_items!$D:$D,MATCH(F2314,menu_items!$A:$A,0)),0)</f>
        <v>14.95</v>
      </c>
      <c r="J2314" t="str">
        <f t="shared" si="180"/>
        <v>Wed</v>
      </c>
      <c r="K2314">
        <f t="shared" si="181"/>
        <v>18</v>
      </c>
      <c r="L2314" t="str">
        <f t="shared" si="182"/>
        <v>Jan</v>
      </c>
      <c r="M2314">
        <v>14</v>
      </c>
      <c r="N2314">
        <f t="shared" si="183"/>
        <v>1</v>
      </c>
      <c r="O2314" s="5">
        <f t="shared" si="184"/>
        <v>14.95</v>
      </c>
    </row>
    <row r="2315" spans="1:15" x14ac:dyDescent="0.25">
      <c r="A2315">
        <v>2343</v>
      </c>
      <c r="B2315">
        <v>1043</v>
      </c>
      <c r="C2315">
        <f>IF(COUNTIF($B$2:B2315,B2315)=1,1,0)</f>
        <v>1</v>
      </c>
      <c r="D2315" s="1">
        <v>44944</v>
      </c>
      <c r="E2315" s="2">
        <v>0.58861111111111108</v>
      </c>
      <c r="F2315">
        <v>125</v>
      </c>
      <c r="G2315" t="str">
        <f>IFERROR(INDEX(menu_items!$B:$B,MATCH(F2315,menu_items!$A:$A,0)),"Unknown value")</f>
        <v>Spaghetti &amp; Meatballs</v>
      </c>
      <c r="H2315" t="str">
        <f>IFERROR(INDEX(menu_items!$C:$C,MATCH(F2315,menu_items!$A:$A,0)),"Unknown value")</f>
        <v>Italian</v>
      </c>
      <c r="I2315" s="5">
        <f>IFERROR(INDEX(menu_items!$D:$D,MATCH(F2315,menu_items!$A:$A,0)),0)</f>
        <v>17.95</v>
      </c>
      <c r="J2315" t="str">
        <f t="shared" si="180"/>
        <v>Wed</v>
      </c>
      <c r="K2315">
        <f t="shared" si="181"/>
        <v>18</v>
      </c>
      <c r="L2315" t="str">
        <f t="shared" si="182"/>
        <v>Jan</v>
      </c>
      <c r="M2315">
        <v>14</v>
      </c>
      <c r="N2315">
        <f t="shared" si="183"/>
        <v>8</v>
      </c>
      <c r="O2315" s="5">
        <f t="shared" si="184"/>
        <v>95.75</v>
      </c>
    </row>
    <row r="2316" spans="1:15" x14ac:dyDescent="0.25">
      <c r="A2316">
        <v>2344</v>
      </c>
      <c r="B2316">
        <v>1043</v>
      </c>
      <c r="C2316">
        <f>IF(COUNTIF($B$2:B2316,B2316)=1,1,0)</f>
        <v>0</v>
      </c>
      <c r="D2316" s="1">
        <v>44944</v>
      </c>
      <c r="E2316" s="2">
        <v>0.58861111111111108</v>
      </c>
      <c r="F2316">
        <v>113</v>
      </c>
      <c r="G2316" t="str">
        <f>IFERROR(INDEX(menu_items!$B:$B,MATCH(F2316,menu_items!$A:$A,0)),"Unknown value")</f>
        <v>Edamame</v>
      </c>
      <c r="H2316" t="str">
        <f>IFERROR(INDEX(menu_items!$C:$C,MATCH(F2316,menu_items!$A:$A,0)),"Unknown value")</f>
        <v>Asian</v>
      </c>
      <c r="I2316" s="5">
        <f>IFERROR(INDEX(menu_items!$D:$D,MATCH(F2316,menu_items!$A:$A,0)),0)</f>
        <v>5</v>
      </c>
      <c r="J2316" t="str">
        <f t="shared" si="180"/>
        <v>Wed</v>
      </c>
      <c r="K2316">
        <f t="shared" si="181"/>
        <v>18</v>
      </c>
      <c r="L2316" t="str">
        <f t="shared" si="182"/>
        <v>Jan</v>
      </c>
      <c r="M2316">
        <v>14</v>
      </c>
      <c r="N2316">
        <f t="shared" si="183"/>
        <v>8</v>
      </c>
      <c r="O2316" s="5">
        <f t="shared" si="184"/>
        <v>95.75</v>
      </c>
    </row>
    <row r="2317" spans="1:15" x14ac:dyDescent="0.25">
      <c r="A2317">
        <v>2345</v>
      </c>
      <c r="B2317">
        <v>1043</v>
      </c>
      <c r="C2317">
        <f>IF(COUNTIF($B$2:B2317,B2317)=1,1,0)</f>
        <v>0</v>
      </c>
      <c r="D2317" s="1">
        <v>44944</v>
      </c>
      <c r="E2317" s="2">
        <v>0.58861111111111108</v>
      </c>
      <c r="F2317">
        <v>118</v>
      </c>
      <c r="G2317" t="str">
        <f>IFERROR(INDEX(menu_items!$B:$B,MATCH(F2317,menu_items!$A:$A,0)),"Unknown value")</f>
        <v>Steak Burrito</v>
      </c>
      <c r="H2317" t="str">
        <f>IFERROR(INDEX(menu_items!$C:$C,MATCH(F2317,menu_items!$A:$A,0)),"Unknown value")</f>
        <v>Mexican</v>
      </c>
      <c r="I2317" s="5">
        <f>IFERROR(INDEX(menu_items!$D:$D,MATCH(F2317,menu_items!$A:$A,0)),0)</f>
        <v>14.95</v>
      </c>
      <c r="J2317" t="str">
        <f t="shared" si="180"/>
        <v>Wed</v>
      </c>
      <c r="K2317">
        <f t="shared" si="181"/>
        <v>18</v>
      </c>
      <c r="L2317" t="str">
        <f t="shared" si="182"/>
        <v>Jan</v>
      </c>
      <c r="M2317">
        <v>14</v>
      </c>
      <c r="N2317">
        <f t="shared" si="183"/>
        <v>8</v>
      </c>
      <c r="O2317" s="5">
        <f t="shared" si="184"/>
        <v>95.75</v>
      </c>
    </row>
    <row r="2318" spans="1:15" x14ac:dyDescent="0.25">
      <c r="A2318">
        <v>2346</v>
      </c>
      <c r="B2318">
        <v>1043</v>
      </c>
      <c r="C2318">
        <f>IF(COUNTIF($B$2:B2318,B2318)=1,1,0)</f>
        <v>0</v>
      </c>
      <c r="D2318" s="1">
        <v>44944</v>
      </c>
      <c r="E2318" s="2">
        <v>0.58861111111111108</v>
      </c>
      <c r="F2318">
        <v>119</v>
      </c>
      <c r="G2318" t="str">
        <f>IFERROR(INDEX(menu_items!$B:$B,MATCH(F2318,menu_items!$A:$A,0)),"Unknown value")</f>
        <v>Chicken Torta</v>
      </c>
      <c r="H2318" t="str">
        <f>IFERROR(INDEX(menu_items!$C:$C,MATCH(F2318,menu_items!$A:$A,0)),"Unknown value")</f>
        <v>Mexican</v>
      </c>
      <c r="I2318" s="5">
        <f>IFERROR(INDEX(menu_items!$D:$D,MATCH(F2318,menu_items!$A:$A,0)),0)</f>
        <v>11.95</v>
      </c>
      <c r="J2318" t="str">
        <f t="shared" si="180"/>
        <v>Wed</v>
      </c>
      <c r="K2318">
        <f t="shared" si="181"/>
        <v>18</v>
      </c>
      <c r="L2318" t="str">
        <f t="shared" si="182"/>
        <v>Jan</v>
      </c>
      <c r="M2318">
        <v>14</v>
      </c>
      <c r="N2318">
        <f t="shared" si="183"/>
        <v>8</v>
      </c>
      <c r="O2318" s="5">
        <f t="shared" si="184"/>
        <v>95.75</v>
      </c>
    </row>
    <row r="2319" spans="1:15" x14ac:dyDescent="0.25">
      <c r="A2319">
        <v>2347</v>
      </c>
      <c r="B2319">
        <v>1043</v>
      </c>
      <c r="C2319">
        <f>IF(COUNTIF($B$2:B2319,B2319)=1,1,0)</f>
        <v>0</v>
      </c>
      <c r="D2319" s="1">
        <v>44944</v>
      </c>
      <c r="E2319" s="2">
        <v>0.58861111111111108</v>
      </c>
      <c r="F2319">
        <v>120</v>
      </c>
      <c r="G2319" t="str">
        <f>IFERROR(INDEX(menu_items!$B:$B,MATCH(F2319,menu_items!$A:$A,0)),"Unknown value")</f>
        <v>Steak Torta</v>
      </c>
      <c r="H2319" t="str">
        <f>IFERROR(INDEX(menu_items!$C:$C,MATCH(F2319,menu_items!$A:$A,0)),"Unknown value")</f>
        <v>Mexican</v>
      </c>
      <c r="I2319" s="5">
        <f>IFERROR(INDEX(menu_items!$D:$D,MATCH(F2319,menu_items!$A:$A,0)),0)</f>
        <v>13.95</v>
      </c>
      <c r="J2319" t="str">
        <f t="shared" si="180"/>
        <v>Wed</v>
      </c>
      <c r="K2319">
        <f t="shared" si="181"/>
        <v>18</v>
      </c>
      <c r="L2319" t="str">
        <f t="shared" si="182"/>
        <v>Jan</v>
      </c>
      <c r="M2319">
        <v>14</v>
      </c>
      <c r="N2319">
        <f t="shared" si="183"/>
        <v>8</v>
      </c>
      <c r="O2319" s="5">
        <f t="shared" si="184"/>
        <v>95.75</v>
      </c>
    </row>
    <row r="2320" spans="1:15" x14ac:dyDescent="0.25">
      <c r="A2320">
        <v>2348</v>
      </c>
      <c r="B2320">
        <v>1043</v>
      </c>
      <c r="C2320">
        <f>IF(COUNTIF($B$2:B2320,B2320)=1,1,0)</f>
        <v>0</v>
      </c>
      <c r="D2320" s="1">
        <v>44944</v>
      </c>
      <c r="E2320" s="2">
        <v>0.58861111111111108</v>
      </c>
      <c r="F2320">
        <v>105</v>
      </c>
      <c r="G2320" t="str">
        <f>IFERROR(INDEX(menu_items!$B:$B,MATCH(F2320,menu_items!$A:$A,0)),"Unknown value")</f>
        <v>Mac &amp; Cheese</v>
      </c>
      <c r="H2320" t="str">
        <f>IFERROR(INDEX(menu_items!$C:$C,MATCH(F2320,menu_items!$A:$A,0)),"Unknown value")</f>
        <v>American</v>
      </c>
      <c r="I2320" s="5">
        <f>IFERROR(INDEX(menu_items!$D:$D,MATCH(F2320,menu_items!$A:$A,0)),0)</f>
        <v>7</v>
      </c>
      <c r="J2320" t="str">
        <f t="shared" si="180"/>
        <v>Wed</v>
      </c>
      <c r="K2320">
        <f t="shared" si="181"/>
        <v>18</v>
      </c>
      <c r="L2320" t="str">
        <f t="shared" si="182"/>
        <v>Jan</v>
      </c>
      <c r="M2320">
        <v>14</v>
      </c>
      <c r="N2320">
        <f t="shared" si="183"/>
        <v>8</v>
      </c>
      <c r="O2320" s="5">
        <f t="shared" si="184"/>
        <v>95.75</v>
      </c>
    </row>
    <row r="2321" spans="1:15" x14ac:dyDescent="0.25">
      <c r="A2321">
        <v>2349</v>
      </c>
      <c r="B2321">
        <v>1043</v>
      </c>
      <c r="C2321">
        <f>IF(COUNTIF($B$2:B2321,B2321)=1,1,0)</f>
        <v>0</v>
      </c>
      <c r="D2321" s="1">
        <v>44944</v>
      </c>
      <c r="E2321" s="2">
        <v>0.58861111111111108</v>
      </c>
      <c r="F2321">
        <v>122</v>
      </c>
      <c r="G2321" t="str">
        <f>IFERROR(INDEX(menu_items!$B:$B,MATCH(F2321,menu_items!$A:$A,0)),"Unknown value")</f>
        <v>Chips &amp; Salsa</v>
      </c>
      <c r="H2321" t="str">
        <f>IFERROR(INDEX(menu_items!$C:$C,MATCH(F2321,menu_items!$A:$A,0)),"Unknown value")</f>
        <v>Mexican</v>
      </c>
      <c r="I2321" s="5">
        <f>IFERROR(INDEX(menu_items!$D:$D,MATCH(F2321,menu_items!$A:$A,0)),0)</f>
        <v>7</v>
      </c>
      <c r="J2321" t="str">
        <f t="shared" si="180"/>
        <v>Wed</v>
      </c>
      <c r="K2321">
        <f t="shared" si="181"/>
        <v>18</v>
      </c>
      <c r="L2321" t="str">
        <f t="shared" si="182"/>
        <v>Jan</v>
      </c>
      <c r="M2321">
        <v>14</v>
      </c>
      <c r="N2321">
        <f t="shared" si="183"/>
        <v>8</v>
      </c>
      <c r="O2321" s="5">
        <f t="shared" si="184"/>
        <v>95.75</v>
      </c>
    </row>
    <row r="2322" spans="1:15" x14ac:dyDescent="0.25">
      <c r="A2322">
        <v>2350</v>
      </c>
      <c r="B2322">
        <v>1043</v>
      </c>
      <c r="C2322">
        <f>IF(COUNTIF($B$2:B2322,B2322)=1,1,0)</f>
        <v>0</v>
      </c>
      <c r="D2322" s="1">
        <v>44944</v>
      </c>
      <c r="E2322" s="2">
        <v>0.58861111111111108</v>
      </c>
      <c r="F2322">
        <v>131</v>
      </c>
      <c r="G2322" t="str">
        <f>IFERROR(INDEX(menu_items!$B:$B,MATCH(F2322,menu_items!$A:$A,0)),"Unknown value")</f>
        <v>Chicken Parmesan</v>
      </c>
      <c r="H2322" t="str">
        <f>IFERROR(INDEX(menu_items!$C:$C,MATCH(F2322,menu_items!$A:$A,0)),"Unknown value")</f>
        <v>Italian</v>
      </c>
      <c r="I2322" s="5">
        <f>IFERROR(INDEX(menu_items!$D:$D,MATCH(F2322,menu_items!$A:$A,0)),0)</f>
        <v>17.95</v>
      </c>
      <c r="J2322" t="str">
        <f t="shared" si="180"/>
        <v>Wed</v>
      </c>
      <c r="K2322">
        <f t="shared" si="181"/>
        <v>18</v>
      </c>
      <c r="L2322" t="str">
        <f t="shared" si="182"/>
        <v>Jan</v>
      </c>
      <c r="M2322">
        <v>14</v>
      </c>
      <c r="N2322">
        <f t="shared" si="183"/>
        <v>8</v>
      </c>
      <c r="O2322" s="5">
        <f t="shared" si="184"/>
        <v>95.75</v>
      </c>
    </row>
    <row r="2323" spans="1:15" x14ac:dyDescent="0.25">
      <c r="A2323">
        <v>2352</v>
      </c>
      <c r="B2323">
        <v>1045</v>
      </c>
      <c r="C2323">
        <f>IF(COUNTIF($B$2:B2323,B2323)=1,1,0)</f>
        <v>1</v>
      </c>
      <c r="D2323" s="1">
        <v>44944</v>
      </c>
      <c r="E2323" s="2">
        <v>0.59877314814814819</v>
      </c>
      <c r="F2323">
        <v>102</v>
      </c>
      <c r="G2323" t="str">
        <f>IFERROR(INDEX(menu_items!$B:$B,MATCH(F2323,menu_items!$A:$A,0)),"Unknown value")</f>
        <v>Cheeseburger</v>
      </c>
      <c r="H2323" t="str">
        <f>IFERROR(INDEX(menu_items!$C:$C,MATCH(F2323,menu_items!$A:$A,0)),"Unknown value")</f>
        <v>American</v>
      </c>
      <c r="I2323" s="5">
        <f>IFERROR(INDEX(menu_items!$D:$D,MATCH(F2323,menu_items!$A:$A,0)),0)</f>
        <v>13.95</v>
      </c>
      <c r="J2323" t="str">
        <f t="shared" si="180"/>
        <v>Wed</v>
      </c>
      <c r="K2323">
        <f t="shared" si="181"/>
        <v>18</v>
      </c>
      <c r="L2323" t="str">
        <f t="shared" si="182"/>
        <v>Jan</v>
      </c>
      <c r="M2323">
        <v>14</v>
      </c>
      <c r="N2323">
        <f t="shared" si="183"/>
        <v>1</v>
      </c>
      <c r="O2323" s="5">
        <f t="shared" si="184"/>
        <v>13.95</v>
      </c>
    </row>
    <row r="2324" spans="1:15" x14ac:dyDescent="0.25">
      <c r="A2324">
        <v>2353</v>
      </c>
      <c r="B2324">
        <v>1046</v>
      </c>
      <c r="C2324">
        <f>IF(COUNTIF($B$2:B2324,B2324)=1,1,0)</f>
        <v>1</v>
      </c>
      <c r="D2324" s="1">
        <v>44944</v>
      </c>
      <c r="E2324" s="2">
        <v>0.61079861111111111</v>
      </c>
      <c r="F2324">
        <v>108</v>
      </c>
      <c r="G2324" t="str">
        <f>IFERROR(INDEX(menu_items!$B:$B,MATCH(F2324,menu_items!$A:$A,0)),"Unknown value")</f>
        <v>Tofu Pad Thai</v>
      </c>
      <c r="H2324" t="str">
        <f>IFERROR(INDEX(menu_items!$C:$C,MATCH(F2324,menu_items!$A:$A,0)),"Unknown value")</f>
        <v>Asian</v>
      </c>
      <c r="I2324" s="5">
        <f>IFERROR(INDEX(menu_items!$D:$D,MATCH(F2324,menu_items!$A:$A,0)),0)</f>
        <v>14.5</v>
      </c>
      <c r="J2324" t="str">
        <f t="shared" si="180"/>
        <v>Wed</v>
      </c>
      <c r="K2324">
        <f t="shared" si="181"/>
        <v>18</v>
      </c>
      <c r="L2324" t="str">
        <f t="shared" si="182"/>
        <v>Jan</v>
      </c>
      <c r="M2324">
        <v>14</v>
      </c>
      <c r="N2324">
        <f t="shared" si="183"/>
        <v>1</v>
      </c>
      <c r="O2324" s="5">
        <f t="shared" si="184"/>
        <v>14.5</v>
      </c>
    </row>
    <row r="2325" spans="1:15" x14ac:dyDescent="0.25">
      <c r="A2325">
        <v>2354</v>
      </c>
      <c r="B2325">
        <v>1047</v>
      </c>
      <c r="C2325">
        <f>IF(COUNTIF($B$2:B2325,B2325)=1,1,0)</f>
        <v>1</v>
      </c>
      <c r="D2325" s="1">
        <v>44944</v>
      </c>
      <c r="E2325" s="2">
        <v>0.61848379629629635</v>
      </c>
      <c r="F2325">
        <v>101</v>
      </c>
      <c r="G2325" t="str">
        <f>IFERROR(INDEX(menu_items!$B:$B,MATCH(F2325,menu_items!$A:$A,0)),"Unknown value")</f>
        <v>Hamburger</v>
      </c>
      <c r="H2325" t="str">
        <f>IFERROR(INDEX(menu_items!$C:$C,MATCH(F2325,menu_items!$A:$A,0)),"Unknown value")</f>
        <v>American</v>
      </c>
      <c r="I2325" s="5">
        <f>IFERROR(INDEX(menu_items!$D:$D,MATCH(F2325,menu_items!$A:$A,0)),0)</f>
        <v>12.95</v>
      </c>
      <c r="J2325" t="str">
        <f t="shared" si="180"/>
        <v>Wed</v>
      </c>
      <c r="K2325">
        <f t="shared" si="181"/>
        <v>18</v>
      </c>
      <c r="L2325" t="str">
        <f t="shared" si="182"/>
        <v>Jan</v>
      </c>
      <c r="M2325">
        <v>14</v>
      </c>
      <c r="N2325">
        <f t="shared" si="183"/>
        <v>3</v>
      </c>
      <c r="O2325" s="5">
        <f t="shared" si="184"/>
        <v>35.9</v>
      </c>
    </row>
    <row r="2326" spans="1:15" x14ac:dyDescent="0.25">
      <c r="A2326">
        <v>2355</v>
      </c>
      <c r="B2326">
        <v>1047</v>
      </c>
      <c r="C2326">
        <f>IF(COUNTIF($B$2:B2326,B2326)=1,1,0)</f>
        <v>0</v>
      </c>
      <c r="D2326" s="1">
        <v>44944</v>
      </c>
      <c r="E2326" s="2">
        <v>0.61848379629629635</v>
      </c>
      <c r="F2326">
        <v>125</v>
      </c>
      <c r="G2326" t="str">
        <f>IFERROR(INDEX(menu_items!$B:$B,MATCH(F2326,menu_items!$A:$A,0)),"Unknown value")</f>
        <v>Spaghetti &amp; Meatballs</v>
      </c>
      <c r="H2326" t="str">
        <f>IFERROR(INDEX(menu_items!$C:$C,MATCH(F2326,menu_items!$A:$A,0)),"Unknown value")</f>
        <v>Italian</v>
      </c>
      <c r="I2326" s="5">
        <f>IFERROR(INDEX(menu_items!$D:$D,MATCH(F2326,menu_items!$A:$A,0)),0)</f>
        <v>17.95</v>
      </c>
      <c r="J2326" t="str">
        <f t="shared" si="180"/>
        <v>Wed</v>
      </c>
      <c r="K2326">
        <f t="shared" si="181"/>
        <v>18</v>
      </c>
      <c r="L2326" t="str">
        <f t="shared" si="182"/>
        <v>Jan</v>
      </c>
      <c r="M2326">
        <v>14</v>
      </c>
      <c r="N2326">
        <f t="shared" si="183"/>
        <v>3</v>
      </c>
      <c r="O2326" s="5">
        <f t="shared" si="184"/>
        <v>35.9</v>
      </c>
    </row>
    <row r="2327" spans="1:15" x14ac:dyDescent="0.25">
      <c r="A2327">
        <v>2356</v>
      </c>
      <c r="B2327">
        <v>1047</v>
      </c>
      <c r="C2327">
        <f>IF(COUNTIF($B$2:B2327,B2327)=1,1,0)</f>
        <v>0</v>
      </c>
      <c r="D2327" s="1">
        <v>44944</v>
      </c>
      <c r="E2327" s="2">
        <v>0.61848379629629635</v>
      </c>
      <c r="F2327">
        <v>113</v>
      </c>
      <c r="G2327" t="str">
        <f>IFERROR(INDEX(menu_items!$B:$B,MATCH(F2327,menu_items!$A:$A,0)),"Unknown value")</f>
        <v>Edamame</v>
      </c>
      <c r="H2327" t="str">
        <f>IFERROR(INDEX(menu_items!$C:$C,MATCH(F2327,menu_items!$A:$A,0)),"Unknown value")</f>
        <v>Asian</v>
      </c>
      <c r="I2327" s="5">
        <f>IFERROR(INDEX(menu_items!$D:$D,MATCH(F2327,menu_items!$A:$A,0)),0)</f>
        <v>5</v>
      </c>
      <c r="J2327" t="str">
        <f t="shared" si="180"/>
        <v>Wed</v>
      </c>
      <c r="K2327">
        <f t="shared" si="181"/>
        <v>18</v>
      </c>
      <c r="L2327" t="str">
        <f t="shared" si="182"/>
        <v>Jan</v>
      </c>
      <c r="M2327">
        <v>14</v>
      </c>
      <c r="N2327">
        <f t="shared" si="183"/>
        <v>3</v>
      </c>
      <c r="O2327" s="5">
        <f t="shared" si="184"/>
        <v>35.9</v>
      </c>
    </row>
    <row r="2328" spans="1:15" x14ac:dyDescent="0.25">
      <c r="A2328">
        <v>2357</v>
      </c>
      <c r="B2328">
        <v>1048</v>
      </c>
      <c r="C2328">
        <f>IF(COUNTIF($B$2:B2328,B2328)=1,1,0)</f>
        <v>1</v>
      </c>
      <c r="D2328" s="1">
        <v>44944</v>
      </c>
      <c r="E2328" s="2">
        <v>0.62042824074074077</v>
      </c>
      <c r="F2328">
        <v>132</v>
      </c>
      <c r="G2328" t="str">
        <f>IFERROR(INDEX(menu_items!$B:$B,MATCH(F2328,menu_items!$A:$A,0)),"Unknown value")</f>
        <v>Eggplant Parmesan</v>
      </c>
      <c r="H2328" t="str">
        <f>IFERROR(INDEX(menu_items!$C:$C,MATCH(F2328,menu_items!$A:$A,0)),"Unknown value")</f>
        <v>Italian</v>
      </c>
      <c r="I2328" s="5">
        <f>IFERROR(INDEX(menu_items!$D:$D,MATCH(F2328,menu_items!$A:$A,0)),0)</f>
        <v>16.95</v>
      </c>
      <c r="J2328" t="str">
        <f t="shared" si="180"/>
        <v>Wed</v>
      </c>
      <c r="K2328">
        <f t="shared" si="181"/>
        <v>18</v>
      </c>
      <c r="L2328" t="str">
        <f t="shared" si="182"/>
        <v>Jan</v>
      </c>
      <c r="M2328">
        <v>14</v>
      </c>
      <c r="N2328">
        <f t="shared" si="183"/>
        <v>1</v>
      </c>
      <c r="O2328" s="5">
        <f t="shared" si="184"/>
        <v>16.95</v>
      </c>
    </row>
    <row r="2329" spans="1:15" x14ac:dyDescent="0.25">
      <c r="A2329">
        <v>2358</v>
      </c>
      <c r="B2329">
        <v>1049</v>
      </c>
      <c r="C2329">
        <f>IF(COUNTIF($B$2:B2329,B2329)=1,1,0)</f>
        <v>1</v>
      </c>
      <c r="D2329" s="1">
        <v>44944</v>
      </c>
      <c r="E2329" s="2">
        <v>0.62347222222222221</v>
      </c>
      <c r="F2329">
        <v>101</v>
      </c>
      <c r="G2329" t="str">
        <f>IFERROR(INDEX(menu_items!$B:$B,MATCH(F2329,menu_items!$A:$A,0)),"Unknown value")</f>
        <v>Hamburger</v>
      </c>
      <c r="H2329" t="str">
        <f>IFERROR(INDEX(menu_items!$C:$C,MATCH(F2329,menu_items!$A:$A,0)),"Unknown value")</f>
        <v>American</v>
      </c>
      <c r="I2329" s="5">
        <f>IFERROR(INDEX(menu_items!$D:$D,MATCH(F2329,menu_items!$A:$A,0)),0)</f>
        <v>12.95</v>
      </c>
      <c r="J2329" t="str">
        <f t="shared" si="180"/>
        <v>Wed</v>
      </c>
      <c r="K2329">
        <f t="shared" si="181"/>
        <v>18</v>
      </c>
      <c r="L2329" t="str">
        <f t="shared" si="182"/>
        <v>Jan</v>
      </c>
      <c r="M2329">
        <v>14</v>
      </c>
      <c r="N2329">
        <f t="shared" si="183"/>
        <v>1</v>
      </c>
      <c r="O2329" s="5">
        <f t="shared" si="184"/>
        <v>12.95</v>
      </c>
    </row>
    <row r="2330" spans="1:15" x14ac:dyDescent="0.25">
      <c r="A2330">
        <v>2359</v>
      </c>
      <c r="B2330">
        <v>1050</v>
      </c>
      <c r="C2330">
        <f>IF(COUNTIF($B$2:B2330,B2330)=1,1,0)</f>
        <v>1</v>
      </c>
      <c r="D2330" s="1">
        <v>44944</v>
      </c>
      <c r="E2330" s="2">
        <v>0.6290972222222222</v>
      </c>
      <c r="F2330">
        <v>131</v>
      </c>
      <c r="G2330" t="str">
        <f>IFERROR(INDEX(menu_items!$B:$B,MATCH(F2330,menu_items!$A:$A,0)),"Unknown value")</f>
        <v>Chicken Parmesan</v>
      </c>
      <c r="H2330" t="str">
        <f>IFERROR(INDEX(menu_items!$C:$C,MATCH(F2330,menu_items!$A:$A,0)),"Unknown value")</f>
        <v>Italian</v>
      </c>
      <c r="I2330" s="5">
        <f>IFERROR(INDEX(menu_items!$D:$D,MATCH(F2330,menu_items!$A:$A,0)),0)</f>
        <v>17.95</v>
      </c>
      <c r="J2330" t="str">
        <f t="shared" si="180"/>
        <v>Wed</v>
      </c>
      <c r="K2330">
        <f t="shared" si="181"/>
        <v>18</v>
      </c>
      <c r="L2330" t="str">
        <f t="shared" si="182"/>
        <v>Jan</v>
      </c>
      <c r="M2330">
        <v>15</v>
      </c>
      <c r="N2330">
        <f t="shared" si="183"/>
        <v>1</v>
      </c>
      <c r="O2330" s="5">
        <f t="shared" si="184"/>
        <v>17.95</v>
      </c>
    </row>
    <row r="2331" spans="1:15" x14ac:dyDescent="0.25">
      <c r="A2331">
        <v>2360</v>
      </c>
      <c r="B2331">
        <v>1051</v>
      </c>
      <c r="C2331">
        <f>IF(COUNTIF($B$2:B2331,B2331)=1,1,0)</f>
        <v>1</v>
      </c>
      <c r="D2331" s="1">
        <v>44944</v>
      </c>
      <c r="E2331" s="2">
        <v>0.63107638888888884</v>
      </c>
      <c r="F2331">
        <v>102</v>
      </c>
      <c r="G2331" t="str">
        <f>IFERROR(INDEX(menu_items!$B:$B,MATCH(F2331,menu_items!$A:$A,0)),"Unknown value")</f>
        <v>Cheeseburger</v>
      </c>
      <c r="H2331" t="str">
        <f>IFERROR(INDEX(menu_items!$C:$C,MATCH(F2331,menu_items!$A:$A,0)),"Unknown value")</f>
        <v>American</v>
      </c>
      <c r="I2331" s="5">
        <f>IFERROR(INDEX(menu_items!$D:$D,MATCH(F2331,menu_items!$A:$A,0)),0)</f>
        <v>13.95</v>
      </c>
      <c r="J2331" t="str">
        <f t="shared" si="180"/>
        <v>Wed</v>
      </c>
      <c r="K2331">
        <f t="shared" si="181"/>
        <v>18</v>
      </c>
      <c r="L2331" t="str">
        <f t="shared" si="182"/>
        <v>Jan</v>
      </c>
      <c r="M2331">
        <v>15</v>
      </c>
      <c r="N2331">
        <f t="shared" si="183"/>
        <v>1</v>
      </c>
      <c r="O2331" s="5">
        <f t="shared" si="184"/>
        <v>13.95</v>
      </c>
    </row>
    <row r="2332" spans="1:15" x14ac:dyDescent="0.25">
      <c r="A2332">
        <v>2361</v>
      </c>
      <c r="B2332">
        <v>1052</v>
      </c>
      <c r="C2332">
        <f>IF(COUNTIF($B$2:B2332,B2332)=1,1,0)</f>
        <v>1</v>
      </c>
      <c r="D2332" s="1">
        <v>44944</v>
      </c>
      <c r="E2332" s="2">
        <v>0.64458333333333329</v>
      </c>
      <c r="F2332">
        <v>118</v>
      </c>
      <c r="G2332" t="str">
        <f>IFERROR(INDEX(menu_items!$B:$B,MATCH(F2332,menu_items!$A:$A,0)),"Unknown value")</f>
        <v>Steak Burrito</v>
      </c>
      <c r="H2332" t="str">
        <f>IFERROR(INDEX(menu_items!$C:$C,MATCH(F2332,menu_items!$A:$A,0)),"Unknown value")</f>
        <v>Mexican</v>
      </c>
      <c r="I2332" s="5">
        <f>IFERROR(INDEX(menu_items!$D:$D,MATCH(F2332,menu_items!$A:$A,0)),0)</f>
        <v>14.95</v>
      </c>
      <c r="J2332" t="str">
        <f t="shared" si="180"/>
        <v>Wed</v>
      </c>
      <c r="K2332">
        <f t="shared" si="181"/>
        <v>18</v>
      </c>
      <c r="L2332" t="str">
        <f t="shared" si="182"/>
        <v>Jan</v>
      </c>
      <c r="M2332">
        <v>15</v>
      </c>
      <c r="N2332">
        <f t="shared" si="183"/>
        <v>2</v>
      </c>
      <c r="O2332" s="5">
        <f t="shared" si="184"/>
        <v>25.45</v>
      </c>
    </row>
    <row r="2333" spans="1:15" x14ac:dyDescent="0.25">
      <c r="A2333">
        <v>2362</v>
      </c>
      <c r="B2333">
        <v>1052</v>
      </c>
      <c r="C2333">
        <f>IF(COUNTIF($B$2:B2333,B2333)=1,1,0)</f>
        <v>0</v>
      </c>
      <c r="D2333" s="1">
        <v>44944</v>
      </c>
      <c r="E2333" s="2">
        <v>0.64458333333333329</v>
      </c>
      <c r="F2333">
        <v>121</v>
      </c>
      <c r="G2333" t="str">
        <f>IFERROR(INDEX(menu_items!$B:$B,MATCH(F2333,menu_items!$A:$A,0)),"Unknown value")</f>
        <v>Cheese Quesadillas</v>
      </c>
      <c r="H2333" t="str">
        <f>IFERROR(INDEX(menu_items!$C:$C,MATCH(F2333,menu_items!$A:$A,0)),"Unknown value")</f>
        <v>Mexican</v>
      </c>
      <c r="I2333" s="5">
        <f>IFERROR(INDEX(menu_items!$D:$D,MATCH(F2333,menu_items!$A:$A,0)),0)</f>
        <v>10.5</v>
      </c>
      <c r="J2333" t="str">
        <f t="shared" si="180"/>
        <v>Wed</v>
      </c>
      <c r="K2333">
        <f t="shared" si="181"/>
        <v>18</v>
      </c>
      <c r="L2333" t="str">
        <f t="shared" si="182"/>
        <v>Jan</v>
      </c>
      <c r="M2333">
        <v>15</v>
      </c>
      <c r="N2333">
        <f t="shared" si="183"/>
        <v>2</v>
      </c>
      <c r="O2333" s="5">
        <f t="shared" si="184"/>
        <v>25.45</v>
      </c>
    </row>
    <row r="2334" spans="1:15" x14ac:dyDescent="0.25">
      <c r="A2334">
        <v>2363</v>
      </c>
      <c r="B2334">
        <v>1053</v>
      </c>
      <c r="C2334">
        <f>IF(COUNTIF($B$2:B2334,B2334)=1,1,0)</f>
        <v>1</v>
      </c>
      <c r="D2334" s="1">
        <v>44944</v>
      </c>
      <c r="E2334" s="2">
        <v>0.65505787037037033</v>
      </c>
      <c r="F2334">
        <v>102</v>
      </c>
      <c r="G2334" t="str">
        <f>IFERROR(INDEX(menu_items!$B:$B,MATCH(F2334,menu_items!$A:$A,0)),"Unknown value")</f>
        <v>Cheeseburger</v>
      </c>
      <c r="H2334" t="str">
        <f>IFERROR(INDEX(menu_items!$C:$C,MATCH(F2334,menu_items!$A:$A,0)),"Unknown value")</f>
        <v>American</v>
      </c>
      <c r="I2334" s="5">
        <f>IFERROR(INDEX(menu_items!$D:$D,MATCH(F2334,menu_items!$A:$A,0)),0)</f>
        <v>13.95</v>
      </c>
      <c r="J2334" t="str">
        <f t="shared" si="180"/>
        <v>Wed</v>
      </c>
      <c r="K2334">
        <f t="shared" si="181"/>
        <v>18</v>
      </c>
      <c r="L2334" t="str">
        <f t="shared" si="182"/>
        <v>Jan</v>
      </c>
      <c r="M2334">
        <v>15</v>
      </c>
      <c r="N2334">
        <f t="shared" si="183"/>
        <v>3</v>
      </c>
      <c r="O2334" s="5">
        <f t="shared" si="184"/>
        <v>27.95</v>
      </c>
    </row>
    <row r="2335" spans="1:15" x14ac:dyDescent="0.25">
      <c r="A2335">
        <v>2364</v>
      </c>
      <c r="B2335">
        <v>1053</v>
      </c>
      <c r="C2335">
        <f>IF(COUNTIF($B$2:B2335,B2335)=1,1,0)</f>
        <v>0</v>
      </c>
      <c r="D2335" s="1">
        <v>44944</v>
      </c>
      <c r="E2335" s="2">
        <v>0.65505787037037033</v>
      </c>
      <c r="F2335">
        <v>113</v>
      </c>
      <c r="G2335" t="str">
        <f>IFERROR(INDEX(menu_items!$B:$B,MATCH(F2335,menu_items!$A:$A,0)),"Unknown value")</f>
        <v>Edamame</v>
      </c>
      <c r="H2335" t="str">
        <f>IFERROR(INDEX(menu_items!$C:$C,MATCH(F2335,menu_items!$A:$A,0)),"Unknown value")</f>
        <v>Asian</v>
      </c>
      <c r="I2335" s="5">
        <f>IFERROR(INDEX(menu_items!$D:$D,MATCH(F2335,menu_items!$A:$A,0)),0)</f>
        <v>5</v>
      </c>
      <c r="J2335" t="str">
        <f t="shared" si="180"/>
        <v>Wed</v>
      </c>
      <c r="K2335">
        <f t="shared" si="181"/>
        <v>18</v>
      </c>
      <c r="L2335" t="str">
        <f t="shared" si="182"/>
        <v>Jan</v>
      </c>
      <c r="M2335">
        <v>15</v>
      </c>
      <c r="N2335">
        <f t="shared" si="183"/>
        <v>3</v>
      </c>
      <c r="O2335" s="5">
        <f t="shared" si="184"/>
        <v>27.95</v>
      </c>
    </row>
    <row r="2336" spans="1:15" x14ac:dyDescent="0.25">
      <c r="A2336">
        <v>2365</v>
      </c>
      <c r="B2336">
        <v>1053</v>
      </c>
      <c r="C2336">
        <f>IF(COUNTIF($B$2:B2336,B2336)=1,1,0)</f>
        <v>0</v>
      </c>
      <c r="D2336" s="1">
        <v>44944</v>
      </c>
      <c r="E2336" s="2">
        <v>0.65505787037037033</v>
      </c>
      <c r="F2336">
        <v>123</v>
      </c>
      <c r="G2336" t="str">
        <f>IFERROR(INDEX(menu_items!$B:$B,MATCH(F2336,menu_items!$A:$A,0)),"Unknown value")</f>
        <v>Chips &amp; Guacamole</v>
      </c>
      <c r="H2336" t="str">
        <f>IFERROR(INDEX(menu_items!$C:$C,MATCH(F2336,menu_items!$A:$A,0)),"Unknown value")</f>
        <v>Mexican</v>
      </c>
      <c r="I2336" s="5">
        <f>IFERROR(INDEX(menu_items!$D:$D,MATCH(F2336,menu_items!$A:$A,0)),0)</f>
        <v>9</v>
      </c>
      <c r="J2336" t="str">
        <f t="shared" si="180"/>
        <v>Wed</v>
      </c>
      <c r="K2336">
        <f t="shared" si="181"/>
        <v>18</v>
      </c>
      <c r="L2336" t="str">
        <f t="shared" si="182"/>
        <v>Jan</v>
      </c>
      <c r="M2336">
        <v>15</v>
      </c>
      <c r="N2336">
        <f t="shared" si="183"/>
        <v>3</v>
      </c>
      <c r="O2336" s="5">
        <f t="shared" si="184"/>
        <v>27.95</v>
      </c>
    </row>
    <row r="2337" spans="1:15" x14ac:dyDescent="0.25">
      <c r="A2337">
        <v>2366</v>
      </c>
      <c r="B2337">
        <v>1054</v>
      </c>
      <c r="C2337">
        <f>IF(COUNTIF($B$2:B2337,B2337)=1,1,0)</f>
        <v>1</v>
      </c>
      <c r="D2337" s="1">
        <v>44944</v>
      </c>
      <c r="E2337" s="2">
        <v>0.66393518518518524</v>
      </c>
      <c r="F2337">
        <v>101</v>
      </c>
      <c r="G2337" t="str">
        <f>IFERROR(INDEX(menu_items!$B:$B,MATCH(F2337,menu_items!$A:$A,0)),"Unknown value")</f>
        <v>Hamburger</v>
      </c>
      <c r="H2337" t="str">
        <f>IFERROR(INDEX(menu_items!$C:$C,MATCH(F2337,menu_items!$A:$A,0)),"Unknown value")</f>
        <v>American</v>
      </c>
      <c r="I2337" s="5">
        <f>IFERROR(INDEX(menu_items!$D:$D,MATCH(F2337,menu_items!$A:$A,0)),0)</f>
        <v>12.95</v>
      </c>
      <c r="J2337" t="str">
        <f t="shared" si="180"/>
        <v>Wed</v>
      </c>
      <c r="K2337">
        <f t="shared" si="181"/>
        <v>18</v>
      </c>
      <c r="L2337" t="str">
        <f t="shared" si="182"/>
        <v>Jan</v>
      </c>
      <c r="M2337">
        <v>15</v>
      </c>
      <c r="N2337">
        <f t="shared" si="183"/>
        <v>2</v>
      </c>
      <c r="O2337" s="5">
        <f t="shared" si="184"/>
        <v>17.95</v>
      </c>
    </row>
    <row r="2338" spans="1:15" x14ac:dyDescent="0.25">
      <c r="A2338">
        <v>2367</v>
      </c>
      <c r="B2338">
        <v>1054</v>
      </c>
      <c r="C2338">
        <f>IF(COUNTIF($B$2:B2338,B2338)=1,1,0)</f>
        <v>0</v>
      </c>
      <c r="D2338" s="1">
        <v>44944</v>
      </c>
      <c r="E2338" s="2">
        <v>0.66393518518518524</v>
      </c>
      <c r="F2338">
        <v>113</v>
      </c>
      <c r="G2338" t="str">
        <f>IFERROR(INDEX(menu_items!$B:$B,MATCH(F2338,menu_items!$A:$A,0)),"Unknown value")</f>
        <v>Edamame</v>
      </c>
      <c r="H2338" t="str">
        <f>IFERROR(INDEX(menu_items!$C:$C,MATCH(F2338,menu_items!$A:$A,0)),"Unknown value")</f>
        <v>Asian</v>
      </c>
      <c r="I2338" s="5">
        <f>IFERROR(INDEX(menu_items!$D:$D,MATCH(F2338,menu_items!$A:$A,0)),0)</f>
        <v>5</v>
      </c>
      <c r="J2338" t="str">
        <f t="shared" si="180"/>
        <v>Wed</v>
      </c>
      <c r="K2338">
        <f t="shared" si="181"/>
        <v>18</v>
      </c>
      <c r="L2338" t="str">
        <f t="shared" si="182"/>
        <v>Jan</v>
      </c>
      <c r="M2338">
        <v>15</v>
      </c>
      <c r="N2338">
        <f t="shared" si="183"/>
        <v>2</v>
      </c>
      <c r="O2338" s="5">
        <f t="shared" si="184"/>
        <v>17.95</v>
      </c>
    </row>
    <row r="2339" spans="1:15" x14ac:dyDescent="0.25">
      <c r="A2339">
        <v>2368</v>
      </c>
      <c r="B2339">
        <v>1055</v>
      </c>
      <c r="C2339">
        <f>IF(COUNTIF($B$2:B2339,B2339)=1,1,0)</f>
        <v>1</v>
      </c>
      <c r="D2339" s="1">
        <v>44944</v>
      </c>
      <c r="E2339" s="2">
        <v>0.67168981481481482</v>
      </c>
      <c r="F2339">
        <v>107</v>
      </c>
      <c r="G2339" t="str">
        <f>IFERROR(INDEX(menu_items!$B:$B,MATCH(F2339,menu_items!$A:$A,0)),"Unknown value")</f>
        <v>Orange Chicken</v>
      </c>
      <c r="H2339" t="str">
        <f>IFERROR(INDEX(menu_items!$C:$C,MATCH(F2339,menu_items!$A:$A,0)),"Unknown value")</f>
        <v>Asian</v>
      </c>
      <c r="I2339" s="5">
        <f>IFERROR(INDEX(menu_items!$D:$D,MATCH(F2339,menu_items!$A:$A,0)),0)</f>
        <v>16.5</v>
      </c>
      <c r="J2339" t="str">
        <f t="shared" si="180"/>
        <v>Wed</v>
      </c>
      <c r="K2339">
        <f t="shared" si="181"/>
        <v>18</v>
      </c>
      <c r="L2339" t="str">
        <f t="shared" si="182"/>
        <v>Jan</v>
      </c>
      <c r="M2339">
        <v>16</v>
      </c>
      <c r="N2339">
        <f t="shared" si="183"/>
        <v>1</v>
      </c>
      <c r="O2339" s="5">
        <f t="shared" si="184"/>
        <v>16.5</v>
      </c>
    </row>
    <row r="2340" spans="1:15" x14ac:dyDescent="0.25">
      <c r="A2340">
        <v>2369</v>
      </c>
      <c r="B2340">
        <v>1056</v>
      </c>
      <c r="C2340">
        <f>IF(COUNTIF($B$2:B2340,B2340)=1,1,0)</f>
        <v>1</v>
      </c>
      <c r="D2340" s="1">
        <v>44944</v>
      </c>
      <c r="E2340" s="2">
        <v>0.6752083333333333</v>
      </c>
      <c r="F2340">
        <v>101</v>
      </c>
      <c r="G2340" t="str">
        <f>IFERROR(INDEX(menu_items!$B:$B,MATCH(F2340,menu_items!$A:$A,0)),"Unknown value")</f>
        <v>Hamburger</v>
      </c>
      <c r="H2340" t="str">
        <f>IFERROR(INDEX(menu_items!$C:$C,MATCH(F2340,menu_items!$A:$A,0)),"Unknown value")</f>
        <v>American</v>
      </c>
      <c r="I2340" s="5">
        <f>IFERROR(INDEX(menu_items!$D:$D,MATCH(F2340,menu_items!$A:$A,0)),0)</f>
        <v>12.95</v>
      </c>
      <c r="J2340" t="str">
        <f t="shared" ref="J2340:J2403" si="185">TEXT(D2340,"ddd")</f>
        <v>Wed</v>
      </c>
      <c r="K2340">
        <f t="shared" ref="K2340:K2403" si="186">DAY(D2340)</f>
        <v>18</v>
      </c>
      <c r="L2340" t="str">
        <f t="shared" ref="L2340:L2403" si="187">TEXT(D2340,"mmm")</f>
        <v>Jan</v>
      </c>
      <c r="M2340">
        <v>16</v>
      </c>
      <c r="N2340">
        <f t="shared" si="183"/>
        <v>3</v>
      </c>
      <c r="O2340" s="5">
        <f t="shared" si="184"/>
        <v>31.9</v>
      </c>
    </row>
    <row r="2341" spans="1:15" x14ac:dyDescent="0.25">
      <c r="A2341">
        <v>2370</v>
      </c>
      <c r="B2341">
        <v>1056</v>
      </c>
      <c r="C2341">
        <f>IF(COUNTIF($B$2:B2341,B2341)=1,1,0)</f>
        <v>0</v>
      </c>
      <c r="D2341" s="1">
        <v>44944</v>
      </c>
      <c r="E2341" s="2">
        <v>0.6752083333333333</v>
      </c>
      <c r="F2341">
        <v>119</v>
      </c>
      <c r="G2341" t="str">
        <f>IFERROR(INDEX(menu_items!$B:$B,MATCH(F2341,menu_items!$A:$A,0)),"Unknown value")</f>
        <v>Chicken Torta</v>
      </c>
      <c r="H2341" t="str">
        <f>IFERROR(INDEX(menu_items!$C:$C,MATCH(F2341,menu_items!$A:$A,0)),"Unknown value")</f>
        <v>Mexican</v>
      </c>
      <c r="I2341" s="5">
        <f>IFERROR(INDEX(menu_items!$D:$D,MATCH(F2341,menu_items!$A:$A,0)),0)</f>
        <v>11.95</v>
      </c>
      <c r="J2341" t="str">
        <f t="shared" si="185"/>
        <v>Wed</v>
      </c>
      <c r="K2341">
        <f t="shared" si="186"/>
        <v>18</v>
      </c>
      <c r="L2341" t="str">
        <f t="shared" si="187"/>
        <v>Jan</v>
      </c>
      <c r="M2341">
        <v>16</v>
      </c>
      <c r="N2341">
        <f t="shared" si="183"/>
        <v>3</v>
      </c>
      <c r="O2341" s="5">
        <f t="shared" si="184"/>
        <v>31.9</v>
      </c>
    </row>
    <row r="2342" spans="1:15" x14ac:dyDescent="0.25">
      <c r="A2342">
        <v>2371</v>
      </c>
      <c r="B2342">
        <v>1056</v>
      </c>
      <c r="C2342">
        <f>IF(COUNTIF($B$2:B2342,B2342)=1,1,0)</f>
        <v>0</v>
      </c>
      <c r="D2342" s="1">
        <v>44944</v>
      </c>
      <c r="E2342" s="2">
        <v>0.6752083333333333</v>
      </c>
      <c r="F2342">
        <v>106</v>
      </c>
      <c r="G2342" t="str">
        <f>IFERROR(INDEX(menu_items!$B:$B,MATCH(F2342,menu_items!$A:$A,0)),"Unknown value")</f>
        <v>French Fries</v>
      </c>
      <c r="H2342" t="str">
        <f>IFERROR(INDEX(menu_items!$C:$C,MATCH(F2342,menu_items!$A:$A,0)),"Unknown value")</f>
        <v>American</v>
      </c>
      <c r="I2342" s="5">
        <f>IFERROR(INDEX(menu_items!$D:$D,MATCH(F2342,menu_items!$A:$A,0)),0)</f>
        <v>7</v>
      </c>
      <c r="J2342" t="str">
        <f t="shared" si="185"/>
        <v>Wed</v>
      </c>
      <c r="K2342">
        <f t="shared" si="186"/>
        <v>18</v>
      </c>
      <c r="L2342" t="str">
        <f t="shared" si="187"/>
        <v>Jan</v>
      </c>
      <c r="M2342">
        <v>16</v>
      </c>
      <c r="N2342">
        <f t="shared" si="183"/>
        <v>3</v>
      </c>
      <c r="O2342" s="5">
        <f t="shared" si="184"/>
        <v>31.9</v>
      </c>
    </row>
    <row r="2343" spans="1:15" x14ac:dyDescent="0.25">
      <c r="A2343">
        <v>2372</v>
      </c>
      <c r="B2343">
        <v>1057</v>
      </c>
      <c r="C2343">
        <f>IF(COUNTIF($B$2:B2343,B2343)=1,1,0)</f>
        <v>1</v>
      </c>
      <c r="D2343" s="1">
        <v>44944</v>
      </c>
      <c r="E2343" s="2">
        <v>0.67959490740740736</v>
      </c>
      <c r="F2343">
        <v>109</v>
      </c>
      <c r="G2343" t="str">
        <f>IFERROR(INDEX(menu_items!$B:$B,MATCH(F2343,menu_items!$A:$A,0)),"Unknown value")</f>
        <v>Korean Beef Bowl</v>
      </c>
      <c r="H2343" t="str">
        <f>IFERROR(INDEX(menu_items!$C:$C,MATCH(F2343,menu_items!$A:$A,0)),"Unknown value")</f>
        <v>Asian</v>
      </c>
      <c r="I2343" s="5">
        <f>IFERROR(INDEX(menu_items!$D:$D,MATCH(F2343,menu_items!$A:$A,0)),0)</f>
        <v>17.95</v>
      </c>
      <c r="J2343" t="str">
        <f t="shared" si="185"/>
        <v>Wed</v>
      </c>
      <c r="K2343">
        <f t="shared" si="186"/>
        <v>18</v>
      </c>
      <c r="L2343" t="str">
        <f t="shared" si="187"/>
        <v>Jan</v>
      </c>
      <c r="M2343">
        <v>16</v>
      </c>
      <c r="N2343">
        <f t="shared" si="183"/>
        <v>2</v>
      </c>
      <c r="O2343" s="5">
        <f t="shared" si="184"/>
        <v>22.95</v>
      </c>
    </row>
    <row r="2344" spans="1:15" x14ac:dyDescent="0.25">
      <c r="A2344">
        <v>2373</v>
      </c>
      <c r="B2344">
        <v>1057</v>
      </c>
      <c r="C2344">
        <f>IF(COUNTIF($B$2:B2344,B2344)=1,1,0)</f>
        <v>0</v>
      </c>
      <c r="D2344" s="1">
        <v>44944</v>
      </c>
      <c r="E2344" s="2">
        <v>0.67959490740740736</v>
      </c>
      <c r="F2344">
        <v>113</v>
      </c>
      <c r="G2344" t="str">
        <f>IFERROR(INDEX(menu_items!$B:$B,MATCH(F2344,menu_items!$A:$A,0)),"Unknown value")</f>
        <v>Edamame</v>
      </c>
      <c r="H2344" t="str">
        <f>IFERROR(INDEX(menu_items!$C:$C,MATCH(F2344,menu_items!$A:$A,0)),"Unknown value")</f>
        <v>Asian</v>
      </c>
      <c r="I2344" s="5">
        <f>IFERROR(INDEX(menu_items!$D:$D,MATCH(F2344,menu_items!$A:$A,0)),0)</f>
        <v>5</v>
      </c>
      <c r="J2344" t="str">
        <f t="shared" si="185"/>
        <v>Wed</v>
      </c>
      <c r="K2344">
        <f t="shared" si="186"/>
        <v>18</v>
      </c>
      <c r="L2344" t="str">
        <f t="shared" si="187"/>
        <v>Jan</v>
      </c>
      <c r="M2344">
        <v>16</v>
      </c>
      <c r="N2344">
        <f t="shared" si="183"/>
        <v>2</v>
      </c>
      <c r="O2344" s="5">
        <f t="shared" si="184"/>
        <v>22.95</v>
      </c>
    </row>
    <row r="2345" spans="1:15" x14ac:dyDescent="0.25">
      <c r="A2345">
        <v>2374</v>
      </c>
      <c r="B2345">
        <v>1058</v>
      </c>
      <c r="C2345">
        <f>IF(COUNTIF($B$2:B2345,B2345)=1,1,0)</f>
        <v>1</v>
      </c>
      <c r="D2345" s="1">
        <v>44944</v>
      </c>
      <c r="E2345" s="2">
        <v>0.68760416666666668</v>
      </c>
      <c r="F2345">
        <v>102</v>
      </c>
      <c r="G2345" t="str">
        <f>IFERROR(INDEX(menu_items!$B:$B,MATCH(F2345,menu_items!$A:$A,0)),"Unknown value")</f>
        <v>Cheeseburger</v>
      </c>
      <c r="H2345" t="str">
        <f>IFERROR(INDEX(menu_items!$C:$C,MATCH(F2345,menu_items!$A:$A,0)),"Unknown value")</f>
        <v>American</v>
      </c>
      <c r="I2345" s="5">
        <f>IFERROR(INDEX(menu_items!$D:$D,MATCH(F2345,menu_items!$A:$A,0)),0)</f>
        <v>13.95</v>
      </c>
      <c r="J2345" t="str">
        <f t="shared" si="185"/>
        <v>Wed</v>
      </c>
      <c r="K2345">
        <f t="shared" si="186"/>
        <v>18</v>
      </c>
      <c r="L2345" t="str">
        <f t="shared" si="187"/>
        <v>Jan</v>
      </c>
      <c r="M2345">
        <v>16</v>
      </c>
      <c r="N2345">
        <f t="shared" si="183"/>
        <v>1</v>
      </c>
      <c r="O2345" s="5">
        <f t="shared" si="184"/>
        <v>13.95</v>
      </c>
    </row>
    <row r="2346" spans="1:15" x14ac:dyDescent="0.25">
      <c r="A2346">
        <v>2375</v>
      </c>
      <c r="B2346">
        <v>1059</v>
      </c>
      <c r="C2346">
        <f>IF(COUNTIF($B$2:B2346,B2346)=1,1,0)</f>
        <v>1</v>
      </c>
      <c r="D2346" s="1">
        <v>44944</v>
      </c>
      <c r="E2346" s="2">
        <v>0.68766203703703699</v>
      </c>
      <c r="F2346">
        <v>101</v>
      </c>
      <c r="G2346" t="str">
        <f>IFERROR(INDEX(menu_items!$B:$B,MATCH(F2346,menu_items!$A:$A,0)),"Unknown value")</f>
        <v>Hamburger</v>
      </c>
      <c r="H2346" t="str">
        <f>IFERROR(INDEX(menu_items!$C:$C,MATCH(F2346,menu_items!$A:$A,0)),"Unknown value")</f>
        <v>American</v>
      </c>
      <c r="I2346" s="5">
        <f>IFERROR(INDEX(menu_items!$D:$D,MATCH(F2346,menu_items!$A:$A,0)),0)</f>
        <v>12.95</v>
      </c>
      <c r="J2346" t="str">
        <f t="shared" si="185"/>
        <v>Wed</v>
      </c>
      <c r="K2346">
        <f t="shared" si="186"/>
        <v>18</v>
      </c>
      <c r="L2346" t="str">
        <f t="shared" si="187"/>
        <v>Jan</v>
      </c>
      <c r="M2346">
        <v>16</v>
      </c>
      <c r="N2346">
        <f t="shared" si="183"/>
        <v>4</v>
      </c>
      <c r="O2346" s="5">
        <f t="shared" si="184"/>
        <v>42.45</v>
      </c>
    </row>
    <row r="2347" spans="1:15" x14ac:dyDescent="0.25">
      <c r="A2347">
        <v>2376</v>
      </c>
      <c r="B2347">
        <v>1059</v>
      </c>
      <c r="C2347">
        <f>IF(COUNTIF($B$2:B2347,B2347)=1,1,0)</f>
        <v>0</v>
      </c>
      <c r="D2347" s="1">
        <v>44944</v>
      </c>
      <c r="E2347" s="2">
        <v>0.68766203703703699</v>
      </c>
      <c r="F2347">
        <v>129</v>
      </c>
      <c r="G2347" t="str">
        <f>IFERROR(INDEX(menu_items!$B:$B,MATCH(F2347,menu_items!$A:$A,0)),"Unknown value")</f>
        <v>Mushroom Ravioli</v>
      </c>
      <c r="H2347" t="str">
        <f>IFERROR(INDEX(menu_items!$C:$C,MATCH(F2347,menu_items!$A:$A,0)),"Unknown value")</f>
        <v>Italian</v>
      </c>
      <c r="I2347" s="5">
        <f>IFERROR(INDEX(menu_items!$D:$D,MATCH(F2347,menu_items!$A:$A,0)),0)</f>
        <v>15.5</v>
      </c>
      <c r="J2347" t="str">
        <f t="shared" si="185"/>
        <v>Wed</v>
      </c>
      <c r="K2347">
        <f t="shared" si="186"/>
        <v>18</v>
      </c>
      <c r="L2347" t="str">
        <f t="shared" si="187"/>
        <v>Jan</v>
      </c>
      <c r="M2347">
        <v>16</v>
      </c>
      <c r="N2347">
        <f t="shared" si="183"/>
        <v>4</v>
      </c>
      <c r="O2347" s="5">
        <f t="shared" si="184"/>
        <v>42.45</v>
      </c>
    </row>
    <row r="2348" spans="1:15" x14ac:dyDescent="0.25">
      <c r="A2348">
        <v>2377</v>
      </c>
      <c r="B2348">
        <v>1059</v>
      </c>
      <c r="C2348">
        <f>IF(COUNTIF($B$2:B2348,B2348)=1,1,0)</f>
        <v>0</v>
      </c>
      <c r="D2348" s="1">
        <v>44944</v>
      </c>
      <c r="E2348" s="2">
        <v>0.68766203703703699</v>
      </c>
      <c r="F2348">
        <v>113</v>
      </c>
      <c r="G2348" t="str">
        <f>IFERROR(INDEX(menu_items!$B:$B,MATCH(F2348,menu_items!$A:$A,0)),"Unknown value")</f>
        <v>Edamame</v>
      </c>
      <c r="H2348" t="str">
        <f>IFERROR(INDEX(menu_items!$C:$C,MATCH(F2348,menu_items!$A:$A,0)),"Unknown value")</f>
        <v>Asian</v>
      </c>
      <c r="I2348" s="5">
        <f>IFERROR(INDEX(menu_items!$D:$D,MATCH(F2348,menu_items!$A:$A,0)),0)</f>
        <v>5</v>
      </c>
      <c r="J2348" t="str">
        <f t="shared" si="185"/>
        <v>Wed</v>
      </c>
      <c r="K2348">
        <f t="shared" si="186"/>
        <v>18</v>
      </c>
      <c r="L2348" t="str">
        <f t="shared" si="187"/>
        <v>Jan</v>
      </c>
      <c r="M2348">
        <v>16</v>
      </c>
      <c r="N2348">
        <f t="shared" si="183"/>
        <v>4</v>
      </c>
      <c r="O2348" s="5">
        <f t="shared" si="184"/>
        <v>42.45</v>
      </c>
    </row>
    <row r="2349" spans="1:15" x14ac:dyDescent="0.25">
      <c r="A2349">
        <v>2378</v>
      </c>
      <c r="B2349">
        <v>1059</v>
      </c>
      <c r="C2349">
        <f>IF(COUNTIF($B$2:B2349,B2349)=1,1,0)</f>
        <v>0</v>
      </c>
      <c r="D2349" s="1">
        <v>44944</v>
      </c>
      <c r="E2349" s="2">
        <v>0.68766203703703699</v>
      </c>
      <c r="F2349">
        <v>123</v>
      </c>
      <c r="G2349" t="str">
        <f>IFERROR(INDEX(menu_items!$B:$B,MATCH(F2349,menu_items!$A:$A,0)),"Unknown value")</f>
        <v>Chips &amp; Guacamole</v>
      </c>
      <c r="H2349" t="str">
        <f>IFERROR(INDEX(menu_items!$C:$C,MATCH(F2349,menu_items!$A:$A,0)),"Unknown value")</f>
        <v>Mexican</v>
      </c>
      <c r="I2349" s="5">
        <f>IFERROR(INDEX(menu_items!$D:$D,MATCH(F2349,menu_items!$A:$A,0)),0)</f>
        <v>9</v>
      </c>
      <c r="J2349" t="str">
        <f t="shared" si="185"/>
        <v>Wed</v>
      </c>
      <c r="K2349">
        <f t="shared" si="186"/>
        <v>18</v>
      </c>
      <c r="L2349" t="str">
        <f t="shared" si="187"/>
        <v>Jan</v>
      </c>
      <c r="M2349">
        <v>16</v>
      </c>
      <c r="N2349">
        <f t="shared" si="183"/>
        <v>4</v>
      </c>
      <c r="O2349" s="5">
        <f t="shared" si="184"/>
        <v>42.45</v>
      </c>
    </row>
    <row r="2350" spans="1:15" x14ac:dyDescent="0.25">
      <c r="A2350">
        <v>2379</v>
      </c>
      <c r="B2350">
        <v>1060</v>
      </c>
      <c r="C2350">
        <f>IF(COUNTIF($B$2:B2350,B2350)=1,1,0)</f>
        <v>1</v>
      </c>
      <c r="D2350" s="1">
        <v>44944</v>
      </c>
      <c r="E2350" s="2">
        <v>0.69428240740740743</v>
      </c>
      <c r="F2350">
        <v>129</v>
      </c>
      <c r="G2350" t="str">
        <f>IFERROR(INDEX(menu_items!$B:$B,MATCH(F2350,menu_items!$A:$A,0)),"Unknown value")</f>
        <v>Mushroom Ravioli</v>
      </c>
      <c r="H2350" t="str">
        <f>IFERROR(INDEX(menu_items!$C:$C,MATCH(F2350,menu_items!$A:$A,0)),"Unknown value")</f>
        <v>Italian</v>
      </c>
      <c r="I2350" s="5">
        <f>IFERROR(INDEX(menu_items!$D:$D,MATCH(F2350,menu_items!$A:$A,0)),0)</f>
        <v>15.5</v>
      </c>
      <c r="J2350" t="str">
        <f t="shared" si="185"/>
        <v>Wed</v>
      </c>
      <c r="K2350">
        <f t="shared" si="186"/>
        <v>18</v>
      </c>
      <c r="L2350" t="str">
        <f t="shared" si="187"/>
        <v>Jan</v>
      </c>
      <c r="M2350">
        <v>16</v>
      </c>
      <c r="N2350">
        <f t="shared" si="183"/>
        <v>2</v>
      </c>
      <c r="O2350" s="5">
        <f t="shared" si="184"/>
        <v>35.450000000000003</v>
      </c>
    </row>
    <row r="2351" spans="1:15" x14ac:dyDescent="0.25">
      <c r="A2351">
        <v>2380</v>
      </c>
      <c r="B2351">
        <v>1060</v>
      </c>
      <c r="C2351">
        <f>IF(COUNTIF($B$2:B2351,B2351)=1,1,0)</f>
        <v>0</v>
      </c>
      <c r="D2351" s="1">
        <v>44944</v>
      </c>
      <c r="E2351" s="2">
        <v>0.69428240740740743</v>
      </c>
      <c r="F2351">
        <v>130</v>
      </c>
      <c r="G2351" t="str">
        <f>IFERROR(INDEX(menu_items!$B:$B,MATCH(F2351,menu_items!$A:$A,0)),"Unknown value")</f>
        <v>Shrimp Scampi</v>
      </c>
      <c r="H2351" t="str">
        <f>IFERROR(INDEX(menu_items!$C:$C,MATCH(F2351,menu_items!$A:$A,0)),"Unknown value")</f>
        <v>Italian</v>
      </c>
      <c r="I2351" s="5">
        <f>IFERROR(INDEX(menu_items!$D:$D,MATCH(F2351,menu_items!$A:$A,0)),0)</f>
        <v>19.95</v>
      </c>
      <c r="J2351" t="str">
        <f t="shared" si="185"/>
        <v>Wed</v>
      </c>
      <c r="K2351">
        <f t="shared" si="186"/>
        <v>18</v>
      </c>
      <c r="L2351" t="str">
        <f t="shared" si="187"/>
        <v>Jan</v>
      </c>
      <c r="M2351">
        <v>16</v>
      </c>
      <c r="N2351">
        <f t="shared" si="183"/>
        <v>2</v>
      </c>
      <c r="O2351" s="5">
        <f t="shared" si="184"/>
        <v>35.450000000000003</v>
      </c>
    </row>
    <row r="2352" spans="1:15" x14ac:dyDescent="0.25">
      <c r="A2352">
        <v>2381</v>
      </c>
      <c r="B2352">
        <v>1061</v>
      </c>
      <c r="C2352">
        <f>IF(COUNTIF($B$2:B2352,B2352)=1,1,0)</f>
        <v>1</v>
      </c>
      <c r="D2352" s="1">
        <v>44944</v>
      </c>
      <c r="E2352" s="2">
        <v>0.72016203703703707</v>
      </c>
      <c r="F2352">
        <v>119</v>
      </c>
      <c r="G2352" t="str">
        <f>IFERROR(INDEX(menu_items!$B:$B,MATCH(F2352,menu_items!$A:$A,0)),"Unknown value")</f>
        <v>Chicken Torta</v>
      </c>
      <c r="H2352" t="str">
        <f>IFERROR(INDEX(menu_items!$C:$C,MATCH(F2352,menu_items!$A:$A,0)),"Unknown value")</f>
        <v>Mexican</v>
      </c>
      <c r="I2352" s="5">
        <f>IFERROR(INDEX(menu_items!$D:$D,MATCH(F2352,menu_items!$A:$A,0)),0)</f>
        <v>11.95</v>
      </c>
      <c r="J2352" t="str">
        <f t="shared" si="185"/>
        <v>Wed</v>
      </c>
      <c r="K2352">
        <f t="shared" si="186"/>
        <v>18</v>
      </c>
      <c r="L2352" t="str">
        <f t="shared" si="187"/>
        <v>Jan</v>
      </c>
      <c r="M2352">
        <v>17</v>
      </c>
      <c r="N2352">
        <f t="shared" si="183"/>
        <v>2</v>
      </c>
      <c r="O2352" s="5">
        <f t="shared" si="184"/>
        <v>20.95</v>
      </c>
    </row>
    <row r="2353" spans="1:15" x14ac:dyDescent="0.25">
      <c r="A2353">
        <v>2382</v>
      </c>
      <c r="B2353">
        <v>1061</v>
      </c>
      <c r="C2353">
        <f>IF(COUNTIF($B$2:B2353,B2353)=1,1,0)</f>
        <v>0</v>
      </c>
      <c r="D2353" s="1">
        <v>44944</v>
      </c>
      <c r="E2353" s="2">
        <v>0.72016203703703707</v>
      </c>
      <c r="F2353">
        <v>123</v>
      </c>
      <c r="G2353" t="str">
        <f>IFERROR(INDEX(menu_items!$B:$B,MATCH(F2353,menu_items!$A:$A,0)),"Unknown value")</f>
        <v>Chips &amp; Guacamole</v>
      </c>
      <c r="H2353" t="str">
        <f>IFERROR(INDEX(menu_items!$C:$C,MATCH(F2353,menu_items!$A:$A,0)),"Unknown value")</f>
        <v>Mexican</v>
      </c>
      <c r="I2353" s="5">
        <f>IFERROR(INDEX(menu_items!$D:$D,MATCH(F2353,menu_items!$A:$A,0)),0)</f>
        <v>9</v>
      </c>
      <c r="J2353" t="str">
        <f t="shared" si="185"/>
        <v>Wed</v>
      </c>
      <c r="K2353">
        <f t="shared" si="186"/>
        <v>18</v>
      </c>
      <c r="L2353" t="str">
        <f t="shared" si="187"/>
        <v>Jan</v>
      </c>
      <c r="M2353">
        <v>17</v>
      </c>
      <c r="N2353">
        <f t="shared" si="183"/>
        <v>2</v>
      </c>
      <c r="O2353" s="5">
        <f t="shared" si="184"/>
        <v>20.95</v>
      </c>
    </row>
    <row r="2354" spans="1:15" x14ac:dyDescent="0.25">
      <c r="A2354">
        <v>2383</v>
      </c>
      <c r="B2354">
        <v>1062</v>
      </c>
      <c r="C2354">
        <f>IF(COUNTIF($B$2:B2354,B2354)=1,1,0)</f>
        <v>1</v>
      </c>
      <c r="D2354" s="1">
        <v>44944</v>
      </c>
      <c r="E2354" s="2">
        <v>0.72335648148148146</v>
      </c>
      <c r="F2354">
        <v>117</v>
      </c>
      <c r="G2354" t="str">
        <f>IFERROR(INDEX(menu_items!$B:$B,MATCH(F2354,menu_items!$A:$A,0)),"Unknown value")</f>
        <v>Chicken Burrito</v>
      </c>
      <c r="H2354" t="str">
        <f>IFERROR(INDEX(menu_items!$C:$C,MATCH(F2354,menu_items!$A:$A,0)),"Unknown value")</f>
        <v>Mexican</v>
      </c>
      <c r="I2354" s="5">
        <f>IFERROR(INDEX(menu_items!$D:$D,MATCH(F2354,menu_items!$A:$A,0)),0)</f>
        <v>12.95</v>
      </c>
      <c r="J2354" t="str">
        <f t="shared" si="185"/>
        <v>Wed</v>
      </c>
      <c r="K2354">
        <f t="shared" si="186"/>
        <v>18</v>
      </c>
      <c r="L2354" t="str">
        <f t="shared" si="187"/>
        <v>Jan</v>
      </c>
      <c r="M2354">
        <v>17</v>
      </c>
      <c r="N2354">
        <f t="shared" si="183"/>
        <v>2</v>
      </c>
      <c r="O2354" s="5">
        <f t="shared" si="184"/>
        <v>24.9</v>
      </c>
    </row>
    <row r="2355" spans="1:15" x14ac:dyDescent="0.25">
      <c r="A2355">
        <v>2384</v>
      </c>
      <c r="B2355">
        <v>1062</v>
      </c>
      <c r="C2355">
        <f>IF(COUNTIF($B$2:B2355,B2355)=1,1,0)</f>
        <v>0</v>
      </c>
      <c r="D2355" s="1">
        <v>44944</v>
      </c>
      <c r="E2355" s="2">
        <v>0.72335648148148146</v>
      </c>
      <c r="F2355">
        <v>111</v>
      </c>
      <c r="G2355" t="str">
        <f>IFERROR(INDEX(menu_items!$B:$B,MATCH(F2355,menu_items!$A:$A,0)),"Unknown value")</f>
        <v>California Roll</v>
      </c>
      <c r="H2355" t="str">
        <f>IFERROR(INDEX(menu_items!$C:$C,MATCH(F2355,menu_items!$A:$A,0)),"Unknown value")</f>
        <v>Asian</v>
      </c>
      <c r="I2355" s="5">
        <f>IFERROR(INDEX(menu_items!$D:$D,MATCH(F2355,menu_items!$A:$A,0)),0)</f>
        <v>11.95</v>
      </c>
      <c r="J2355" t="str">
        <f t="shared" si="185"/>
        <v>Wed</v>
      </c>
      <c r="K2355">
        <f t="shared" si="186"/>
        <v>18</v>
      </c>
      <c r="L2355" t="str">
        <f t="shared" si="187"/>
        <v>Jan</v>
      </c>
      <c r="M2355">
        <v>17</v>
      </c>
      <c r="N2355">
        <f t="shared" si="183"/>
        <v>2</v>
      </c>
      <c r="O2355" s="5">
        <f t="shared" si="184"/>
        <v>24.9</v>
      </c>
    </row>
    <row r="2356" spans="1:15" x14ac:dyDescent="0.25">
      <c r="A2356">
        <v>2385</v>
      </c>
      <c r="B2356">
        <v>1063</v>
      </c>
      <c r="C2356">
        <f>IF(COUNTIF($B$2:B2356,B2356)=1,1,0)</f>
        <v>1</v>
      </c>
      <c r="D2356" s="1">
        <v>44944</v>
      </c>
      <c r="E2356" s="2">
        <v>0.72811342592592587</v>
      </c>
      <c r="F2356">
        <v>107</v>
      </c>
      <c r="G2356" t="str">
        <f>IFERROR(INDEX(menu_items!$B:$B,MATCH(F2356,menu_items!$A:$A,0)),"Unknown value")</f>
        <v>Orange Chicken</v>
      </c>
      <c r="H2356" t="str">
        <f>IFERROR(INDEX(menu_items!$C:$C,MATCH(F2356,menu_items!$A:$A,0)),"Unknown value")</f>
        <v>Asian</v>
      </c>
      <c r="I2356" s="5">
        <f>IFERROR(INDEX(menu_items!$D:$D,MATCH(F2356,menu_items!$A:$A,0)),0)</f>
        <v>16.5</v>
      </c>
      <c r="J2356" t="str">
        <f t="shared" si="185"/>
        <v>Wed</v>
      </c>
      <c r="K2356">
        <f t="shared" si="186"/>
        <v>18</v>
      </c>
      <c r="L2356" t="str">
        <f t="shared" si="187"/>
        <v>Jan</v>
      </c>
      <c r="M2356">
        <v>17</v>
      </c>
      <c r="N2356">
        <f t="shared" si="183"/>
        <v>3</v>
      </c>
      <c r="O2356" s="5">
        <f t="shared" si="184"/>
        <v>45.95</v>
      </c>
    </row>
    <row r="2357" spans="1:15" x14ac:dyDescent="0.25">
      <c r="A2357">
        <v>2386</v>
      </c>
      <c r="B2357">
        <v>1063</v>
      </c>
      <c r="C2357">
        <f>IF(COUNTIF($B$2:B2357,B2357)=1,1,0)</f>
        <v>0</v>
      </c>
      <c r="D2357" s="1">
        <v>44944</v>
      </c>
      <c r="E2357" s="2">
        <v>0.72811342592592587</v>
      </c>
      <c r="F2357">
        <v>116</v>
      </c>
      <c r="G2357" t="str">
        <f>IFERROR(INDEX(menu_items!$B:$B,MATCH(F2357,menu_items!$A:$A,0)),"Unknown value")</f>
        <v>Steak Tacos</v>
      </c>
      <c r="H2357" t="str">
        <f>IFERROR(INDEX(menu_items!$C:$C,MATCH(F2357,menu_items!$A:$A,0)),"Unknown value")</f>
        <v>Mexican</v>
      </c>
      <c r="I2357" s="5">
        <f>IFERROR(INDEX(menu_items!$D:$D,MATCH(F2357,menu_items!$A:$A,0)),0)</f>
        <v>13.95</v>
      </c>
      <c r="J2357" t="str">
        <f t="shared" si="185"/>
        <v>Wed</v>
      </c>
      <c r="K2357">
        <f t="shared" si="186"/>
        <v>18</v>
      </c>
      <c r="L2357" t="str">
        <f t="shared" si="187"/>
        <v>Jan</v>
      </c>
      <c r="M2357">
        <v>17</v>
      </c>
      <c r="N2357">
        <f t="shared" si="183"/>
        <v>3</v>
      </c>
      <c r="O2357" s="5">
        <f t="shared" si="184"/>
        <v>45.95</v>
      </c>
    </row>
    <row r="2358" spans="1:15" x14ac:dyDescent="0.25">
      <c r="A2358">
        <v>2387</v>
      </c>
      <c r="B2358">
        <v>1063</v>
      </c>
      <c r="C2358">
        <f>IF(COUNTIF($B$2:B2358,B2358)=1,1,0)</f>
        <v>0</v>
      </c>
      <c r="D2358" s="1">
        <v>44944</v>
      </c>
      <c r="E2358" s="2">
        <v>0.72811342592592587</v>
      </c>
      <c r="F2358">
        <v>129</v>
      </c>
      <c r="G2358" t="str">
        <f>IFERROR(INDEX(menu_items!$B:$B,MATCH(F2358,menu_items!$A:$A,0)),"Unknown value")</f>
        <v>Mushroom Ravioli</v>
      </c>
      <c r="H2358" t="str">
        <f>IFERROR(INDEX(menu_items!$C:$C,MATCH(F2358,menu_items!$A:$A,0)),"Unknown value")</f>
        <v>Italian</v>
      </c>
      <c r="I2358" s="5">
        <f>IFERROR(INDEX(menu_items!$D:$D,MATCH(F2358,menu_items!$A:$A,0)),0)</f>
        <v>15.5</v>
      </c>
      <c r="J2358" t="str">
        <f t="shared" si="185"/>
        <v>Wed</v>
      </c>
      <c r="K2358">
        <f t="shared" si="186"/>
        <v>18</v>
      </c>
      <c r="L2358" t="str">
        <f t="shared" si="187"/>
        <v>Jan</v>
      </c>
      <c r="M2358">
        <v>17</v>
      </c>
      <c r="N2358">
        <f t="shared" si="183"/>
        <v>3</v>
      </c>
      <c r="O2358" s="5">
        <f t="shared" si="184"/>
        <v>45.95</v>
      </c>
    </row>
    <row r="2359" spans="1:15" x14ac:dyDescent="0.25">
      <c r="A2359">
        <v>2388</v>
      </c>
      <c r="B2359">
        <v>1064</v>
      </c>
      <c r="C2359">
        <f>IF(COUNTIF($B$2:B2359,B2359)=1,1,0)</f>
        <v>1</v>
      </c>
      <c r="D2359" s="1">
        <v>44944</v>
      </c>
      <c r="E2359" s="2">
        <v>0.72916666666666663</v>
      </c>
      <c r="F2359">
        <v>119</v>
      </c>
      <c r="G2359" t="str">
        <f>IFERROR(INDEX(menu_items!$B:$B,MATCH(F2359,menu_items!$A:$A,0)),"Unknown value")</f>
        <v>Chicken Torta</v>
      </c>
      <c r="H2359" t="str">
        <f>IFERROR(INDEX(menu_items!$C:$C,MATCH(F2359,menu_items!$A:$A,0)),"Unknown value")</f>
        <v>Mexican</v>
      </c>
      <c r="I2359" s="5">
        <f>IFERROR(INDEX(menu_items!$D:$D,MATCH(F2359,menu_items!$A:$A,0)),0)</f>
        <v>11.95</v>
      </c>
      <c r="J2359" t="str">
        <f t="shared" si="185"/>
        <v>Wed</v>
      </c>
      <c r="K2359">
        <f t="shared" si="186"/>
        <v>18</v>
      </c>
      <c r="L2359" t="str">
        <f t="shared" si="187"/>
        <v>Jan</v>
      </c>
      <c r="M2359">
        <v>17</v>
      </c>
      <c r="N2359">
        <f t="shared" si="183"/>
        <v>1</v>
      </c>
      <c r="O2359" s="5">
        <f t="shared" si="184"/>
        <v>11.95</v>
      </c>
    </row>
    <row r="2360" spans="1:15" x14ac:dyDescent="0.25">
      <c r="A2360">
        <v>2389</v>
      </c>
      <c r="B2360">
        <v>1065</v>
      </c>
      <c r="C2360">
        <f>IF(COUNTIF($B$2:B2360,B2360)=1,1,0)</f>
        <v>1</v>
      </c>
      <c r="D2360" s="1">
        <v>44944</v>
      </c>
      <c r="E2360" s="2">
        <v>0.74185185185185187</v>
      </c>
      <c r="F2360">
        <v>101</v>
      </c>
      <c r="G2360" t="str">
        <f>IFERROR(INDEX(menu_items!$B:$B,MATCH(F2360,menu_items!$A:$A,0)),"Unknown value")</f>
        <v>Hamburger</v>
      </c>
      <c r="H2360" t="str">
        <f>IFERROR(INDEX(menu_items!$C:$C,MATCH(F2360,menu_items!$A:$A,0)),"Unknown value")</f>
        <v>American</v>
      </c>
      <c r="I2360" s="5">
        <f>IFERROR(INDEX(menu_items!$D:$D,MATCH(F2360,menu_items!$A:$A,0)),0)</f>
        <v>12.95</v>
      </c>
      <c r="J2360" t="str">
        <f t="shared" si="185"/>
        <v>Wed</v>
      </c>
      <c r="K2360">
        <f t="shared" si="186"/>
        <v>18</v>
      </c>
      <c r="L2360" t="str">
        <f t="shared" si="187"/>
        <v>Jan</v>
      </c>
      <c r="M2360">
        <v>17</v>
      </c>
      <c r="N2360">
        <f t="shared" si="183"/>
        <v>4</v>
      </c>
      <c r="O2360" s="5">
        <f t="shared" si="184"/>
        <v>54.349999999999994</v>
      </c>
    </row>
    <row r="2361" spans="1:15" x14ac:dyDescent="0.25">
      <c r="A2361">
        <v>2390</v>
      </c>
      <c r="B2361">
        <v>1065</v>
      </c>
      <c r="C2361">
        <f>IF(COUNTIF($B$2:B2361,B2361)=1,1,0)</f>
        <v>0</v>
      </c>
      <c r="D2361" s="1">
        <v>44944</v>
      </c>
      <c r="E2361" s="2">
        <v>0.74185185185185187</v>
      </c>
      <c r="F2361">
        <v>102</v>
      </c>
      <c r="G2361" t="str">
        <f>IFERROR(INDEX(menu_items!$B:$B,MATCH(F2361,menu_items!$A:$A,0)),"Unknown value")</f>
        <v>Cheeseburger</v>
      </c>
      <c r="H2361" t="str">
        <f>IFERROR(INDEX(menu_items!$C:$C,MATCH(F2361,menu_items!$A:$A,0)),"Unknown value")</f>
        <v>American</v>
      </c>
      <c r="I2361" s="5">
        <f>IFERROR(INDEX(menu_items!$D:$D,MATCH(F2361,menu_items!$A:$A,0)),0)</f>
        <v>13.95</v>
      </c>
      <c r="J2361" t="str">
        <f t="shared" si="185"/>
        <v>Wed</v>
      </c>
      <c r="K2361">
        <f t="shared" si="186"/>
        <v>18</v>
      </c>
      <c r="L2361" t="str">
        <f t="shared" si="187"/>
        <v>Jan</v>
      </c>
      <c r="M2361">
        <v>17</v>
      </c>
      <c r="N2361">
        <f t="shared" si="183"/>
        <v>4</v>
      </c>
      <c r="O2361" s="5">
        <f t="shared" si="184"/>
        <v>54.349999999999994</v>
      </c>
    </row>
    <row r="2362" spans="1:15" x14ac:dyDescent="0.25">
      <c r="A2362">
        <v>2391</v>
      </c>
      <c r="B2362">
        <v>1065</v>
      </c>
      <c r="C2362">
        <f>IF(COUNTIF($B$2:B2362,B2362)=1,1,0)</f>
        <v>0</v>
      </c>
      <c r="D2362" s="1">
        <v>44944</v>
      </c>
      <c r="E2362" s="2">
        <v>0.74185185185185187</v>
      </c>
      <c r="F2362">
        <v>104</v>
      </c>
      <c r="G2362" t="str">
        <f>IFERROR(INDEX(menu_items!$B:$B,MATCH(F2362,menu_items!$A:$A,0)),"Unknown value")</f>
        <v>Veggie Burger</v>
      </c>
      <c r="H2362" t="str">
        <f>IFERROR(INDEX(menu_items!$C:$C,MATCH(F2362,menu_items!$A:$A,0)),"Unknown value")</f>
        <v>American</v>
      </c>
      <c r="I2362" s="5">
        <f>IFERROR(INDEX(menu_items!$D:$D,MATCH(F2362,menu_items!$A:$A,0)),0)</f>
        <v>10.5</v>
      </c>
      <c r="J2362" t="str">
        <f t="shared" si="185"/>
        <v>Wed</v>
      </c>
      <c r="K2362">
        <f t="shared" si="186"/>
        <v>18</v>
      </c>
      <c r="L2362" t="str">
        <f t="shared" si="187"/>
        <v>Jan</v>
      </c>
      <c r="M2362">
        <v>17</v>
      </c>
      <c r="N2362">
        <f t="shared" si="183"/>
        <v>4</v>
      </c>
      <c r="O2362" s="5">
        <f t="shared" si="184"/>
        <v>54.349999999999994</v>
      </c>
    </row>
    <row r="2363" spans="1:15" x14ac:dyDescent="0.25">
      <c r="A2363">
        <v>2392</v>
      </c>
      <c r="B2363">
        <v>1065</v>
      </c>
      <c r="C2363">
        <f>IF(COUNTIF($B$2:B2363,B2363)=1,1,0)</f>
        <v>0</v>
      </c>
      <c r="D2363" s="1">
        <v>44944</v>
      </c>
      <c r="E2363" s="2">
        <v>0.74185185185185187</v>
      </c>
      <c r="F2363">
        <v>132</v>
      </c>
      <c r="G2363" t="str">
        <f>IFERROR(INDEX(menu_items!$B:$B,MATCH(F2363,menu_items!$A:$A,0)),"Unknown value")</f>
        <v>Eggplant Parmesan</v>
      </c>
      <c r="H2363" t="str">
        <f>IFERROR(INDEX(menu_items!$C:$C,MATCH(F2363,menu_items!$A:$A,0)),"Unknown value")</f>
        <v>Italian</v>
      </c>
      <c r="I2363" s="5">
        <f>IFERROR(INDEX(menu_items!$D:$D,MATCH(F2363,menu_items!$A:$A,0)),0)</f>
        <v>16.95</v>
      </c>
      <c r="J2363" t="str">
        <f t="shared" si="185"/>
        <v>Wed</v>
      </c>
      <c r="K2363">
        <f t="shared" si="186"/>
        <v>18</v>
      </c>
      <c r="L2363" t="str">
        <f t="shared" si="187"/>
        <v>Jan</v>
      </c>
      <c r="M2363">
        <v>17</v>
      </c>
      <c r="N2363">
        <f t="shared" si="183"/>
        <v>4</v>
      </c>
      <c r="O2363" s="5">
        <f t="shared" si="184"/>
        <v>54.349999999999994</v>
      </c>
    </row>
    <row r="2364" spans="1:15" x14ac:dyDescent="0.25">
      <c r="A2364">
        <v>2393</v>
      </c>
      <c r="B2364">
        <v>1066</v>
      </c>
      <c r="C2364">
        <f>IF(COUNTIF($B$2:B2364,B2364)=1,1,0)</f>
        <v>1</v>
      </c>
      <c r="D2364" s="1">
        <v>44944</v>
      </c>
      <c r="E2364" s="2">
        <v>0.75752314814814814</v>
      </c>
      <c r="F2364">
        <v>102</v>
      </c>
      <c r="G2364" t="str">
        <f>IFERROR(INDEX(menu_items!$B:$B,MATCH(F2364,menu_items!$A:$A,0)),"Unknown value")</f>
        <v>Cheeseburger</v>
      </c>
      <c r="H2364" t="str">
        <f>IFERROR(INDEX(menu_items!$C:$C,MATCH(F2364,menu_items!$A:$A,0)),"Unknown value")</f>
        <v>American</v>
      </c>
      <c r="I2364" s="5">
        <f>IFERROR(INDEX(menu_items!$D:$D,MATCH(F2364,menu_items!$A:$A,0)),0)</f>
        <v>13.95</v>
      </c>
      <c r="J2364" t="str">
        <f t="shared" si="185"/>
        <v>Wed</v>
      </c>
      <c r="K2364">
        <f t="shared" si="186"/>
        <v>18</v>
      </c>
      <c r="L2364" t="str">
        <f t="shared" si="187"/>
        <v>Jan</v>
      </c>
      <c r="M2364">
        <v>18</v>
      </c>
      <c r="N2364">
        <f t="shared" si="183"/>
        <v>4</v>
      </c>
      <c r="O2364" s="5">
        <f t="shared" si="184"/>
        <v>61.349999999999994</v>
      </c>
    </row>
    <row r="2365" spans="1:15" x14ac:dyDescent="0.25">
      <c r="A2365">
        <v>2394</v>
      </c>
      <c r="B2365">
        <v>1066</v>
      </c>
      <c r="C2365">
        <f>IF(COUNTIF($B$2:B2365,B2365)=1,1,0)</f>
        <v>0</v>
      </c>
      <c r="D2365" s="1">
        <v>44944</v>
      </c>
      <c r="E2365" s="2">
        <v>0.75752314814814814</v>
      </c>
      <c r="F2365">
        <v>108</v>
      </c>
      <c r="G2365" t="str">
        <f>IFERROR(INDEX(menu_items!$B:$B,MATCH(F2365,menu_items!$A:$A,0)),"Unknown value")</f>
        <v>Tofu Pad Thai</v>
      </c>
      <c r="H2365" t="str">
        <f>IFERROR(INDEX(menu_items!$C:$C,MATCH(F2365,menu_items!$A:$A,0)),"Unknown value")</f>
        <v>Asian</v>
      </c>
      <c r="I2365" s="5">
        <f>IFERROR(INDEX(menu_items!$D:$D,MATCH(F2365,menu_items!$A:$A,0)),0)</f>
        <v>14.5</v>
      </c>
      <c r="J2365" t="str">
        <f t="shared" si="185"/>
        <v>Wed</v>
      </c>
      <c r="K2365">
        <f t="shared" si="186"/>
        <v>18</v>
      </c>
      <c r="L2365" t="str">
        <f t="shared" si="187"/>
        <v>Jan</v>
      </c>
      <c r="M2365">
        <v>18</v>
      </c>
      <c r="N2365">
        <f t="shared" si="183"/>
        <v>4</v>
      </c>
      <c r="O2365" s="5">
        <f t="shared" si="184"/>
        <v>61.349999999999994</v>
      </c>
    </row>
    <row r="2366" spans="1:15" x14ac:dyDescent="0.25">
      <c r="A2366">
        <v>2395</v>
      </c>
      <c r="B2366">
        <v>1066</v>
      </c>
      <c r="C2366">
        <f>IF(COUNTIF($B$2:B2366,B2366)=1,1,0)</f>
        <v>0</v>
      </c>
      <c r="D2366" s="1">
        <v>44944</v>
      </c>
      <c r="E2366" s="2">
        <v>0.75752314814814814</v>
      </c>
      <c r="F2366">
        <v>127</v>
      </c>
      <c r="G2366" t="str">
        <f>IFERROR(INDEX(menu_items!$B:$B,MATCH(F2366,menu_items!$A:$A,0)),"Unknown value")</f>
        <v>Meat Lasagna</v>
      </c>
      <c r="H2366" t="str">
        <f>IFERROR(INDEX(menu_items!$C:$C,MATCH(F2366,menu_items!$A:$A,0)),"Unknown value")</f>
        <v>Italian</v>
      </c>
      <c r="I2366" s="5">
        <f>IFERROR(INDEX(menu_items!$D:$D,MATCH(F2366,menu_items!$A:$A,0)),0)</f>
        <v>17.95</v>
      </c>
      <c r="J2366" t="str">
        <f t="shared" si="185"/>
        <v>Wed</v>
      </c>
      <c r="K2366">
        <f t="shared" si="186"/>
        <v>18</v>
      </c>
      <c r="L2366" t="str">
        <f t="shared" si="187"/>
        <v>Jan</v>
      </c>
      <c r="M2366">
        <v>18</v>
      </c>
      <c r="N2366">
        <f t="shared" si="183"/>
        <v>4</v>
      </c>
      <c r="O2366" s="5">
        <f t="shared" si="184"/>
        <v>61.349999999999994</v>
      </c>
    </row>
    <row r="2367" spans="1:15" x14ac:dyDescent="0.25">
      <c r="A2367">
        <v>2396</v>
      </c>
      <c r="B2367">
        <v>1066</v>
      </c>
      <c r="C2367">
        <f>IF(COUNTIF($B$2:B2367,B2367)=1,1,0)</f>
        <v>0</v>
      </c>
      <c r="D2367" s="1">
        <v>44944</v>
      </c>
      <c r="E2367" s="2">
        <v>0.75752314814814814</v>
      </c>
      <c r="F2367">
        <v>112</v>
      </c>
      <c r="G2367" t="str">
        <f>IFERROR(INDEX(menu_items!$B:$B,MATCH(F2367,menu_items!$A:$A,0)),"Unknown value")</f>
        <v>Salmon Roll</v>
      </c>
      <c r="H2367" t="str">
        <f>IFERROR(INDEX(menu_items!$C:$C,MATCH(F2367,menu_items!$A:$A,0)),"Unknown value")</f>
        <v>Asian</v>
      </c>
      <c r="I2367" s="5">
        <f>IFERROR(INDEX(menu_items!$D:$D,MATCH(F2367,menu_items!$A:$A,0)),0)</f>
        <v>14.95</v>
      </c>
      <c r="J2367" t="str">
        <f t="shared" si="185"/>
        <v>Wed</v>
      </c>
      <c r="K2367">
        <f t="shared" si="186"/>
        <v>18</v>
      </c>
      <c r="L2367" t="str">
        <f t="shared" si="187"/>
        <v>Jan</v>
      </c>
      <c r="M2367">
        <v>18</v>
      </c>
      <c r="N2367">
        <f t="shared" si="183"/>
        <v>4</v>
      </c>
      <c r="O2367" s="5">
        <f t="shared" si="184"/>
        <v>61.349999999999994</v>
      </c>
    </row>
    <row r="2368" spans="1:15" x14ac:dyDescent="0.25">
      <c r="A2368">
        <v>2397</v>
      </c>
      <c r="B2368">
        <v>1067</v>
      </c>
      <c r="C2368">
        <f>IF(COUNTIF($B$2:B2368,B2368)=1,1,0)</f>
        <v>1</v>
      </c>
      <c r="D2368" s="1">
        <v>44944</v>
      </c>
      <c r="E2368" s="2">
        <v>0.75952546296296297</v>
      </c>
      <c r="F2368">
        <v>102</v>
      </c>
      <c r="G2368" t="str">
        <f>IFERROR(INDEX(menu_items!$B:$B,MATCH(F2368,menu_items!$A:$A,0)),"Unknown value")</f>
        <v>Cheeseburger</v>
      </c>
      <c r="H2368" t="str">
        <f>IFERROR(INDEX(menu_items!$C:$C,MATCH(F2368,menu_items!$A:$A,0)),"Unknown value")</f>
        <v>American</v>
      </c>
      <c r="I2368" s="5">
        <f>IFERROR(INDEX(menu_items!$D:$D,MATCH(F2368,menu_items!$A:$A,0)),0)</f>
        <v>13.95</v>
      </c>
      <c r="J2368" t="str">
        <f t="shared" si="185"/>
        <v>Wed</v>
      </c>
      <c r="K2368">
        <f t="shared" si="186"/>
        <v>18</v>
      </c>
      <c r="L2368" t="str">
        <f t="shared" si="187"/>
        <v>Jan</v>
      </c>
      <c r="M2368">
        <v>18</v>
      </c>
      <c r="N2368">
        <f t="shared" si="183"/>
        <v>3</v>
      </c>
      <c r="O2368" s="5">
        <f t="shared" si="184"/>
        <v>46.849999999999994</v>
      </c>
    </row>
    <row r="2369" spans="1:15" x14ac:dyDescent="0.25">
      <c r="A2369">
        <v>2398</v>
      </c>
      <c r="B2369">
        <v>1067</v>
      </c>
      <c r="C2369">
        <f>IF(COUNTIF($B$2:B2369,B2369)=1,1,0)</f>
        <v>0</v>
      </c>
      <c r="D2369" s="1">
        <v>44944</v>
      </c>
      <c r="E2369" s="2">
        <v>0.75952546296296297</v>
      </c>
      <c r="F2369">
        <v>109</v>
      </c>
      <c r="G2369" t="str">
        <f>IFERROR(INDEX(menu_items!$B:$B,MATCH(F2369,menu_items!$A:$A,0)),"Unknown value")</f>
        <v>Korean Beef Bowl</v>
      </c>
      <c r="H2369" t="str">
        <f>IFERROR(INDEX(menu_items!$C:$C,MATCH(F2369,menu_items!$A:$A,0)),"Unknown value")</f>
        <v>Asian</v>
      </c>
      <c r="I2369" s="5">
        <f>IFERROR(INDEX(menu_items!$D:$D,MATCH(F2369,menu_items!$A:$A,0)),0)</f>
        <v>17.95</v>
      </c>
      <c r="J2369" t="str">
        <f t="shared" si="185"/>
        <v>Wed</v>
      </c>
      <c r="K2369">
        <f t="shared" si="186"/>
        <v>18</v>
      </c>
      <c r="L2369" t="str">
        <f t="shared" si="187"/>
        <v>Jan</v>
      </c>
      <c r="M2369">
        <v>18</v>
      </c>
      <c r="N2369">
        <f t="shared" si="183"/>
        <v>3</v>
      </c>
      <c r="O2369" s="5">
        <f t="shared" si="184"/>
        <v>46.849999999999994</v>
      </c>
    </row>
    <row r="2370" spans="1:15" x14ac:dyDescent="0.25">
      <c r="A2370">
        <v>2399</v>
      </c>
      <c r="B2370">
        <v>1067</v>
      </c>
      <c r="C2370">
        <f>IF(COUNTIF($B$2:B2370,B2370)=1,1,0)</f>
        <v>0</v>
      </c>
      <c r="D2370" s="1">
        <v>44944</v>
      </c>
      <c r="E2370" s="2">
        <v>0.75952546296296297</v>
      </c>
      <c r="F2370">
        <v>118</v>
      </c>
      <c r="G2370" t="str">
        <f>IFERROR(INDEX(menu_items!$B:$B,MATCH(F2370,menu_items!$A:$A,0)),"Unknown value")</f>
        <v>Steak Burrito</v>
      </c>
      <c r="H2370" t="str">
        <f>IFERROR(INDEX(menu_items!$C:$C,MATCH(F2370,menu_items!$A:$A,0)),"Unknown value")</f>
        <v>Mexican</v>
      </c>
      <c r="I2370" s="5">
        <f>IFERROR(INDEX(menu_items!$D:$D,MATCH(F2370,menu_items!$A:$A,0)),0)</f>
        <v>14.95</v>
      </c>
      <c r="J2370" t="str">
        <f t="shared" si="185"/>
        <v>Wed</v>
      </c>
      <c r="K2370">
        <f t="shared" si="186"/>
        <v>18</v>
      </c>
      <c r="L2370" t="str">
        <f t="shared" si="187"/>
        <v>Jan</v>
      </c>
      <c r="M2370">
        <v>18</v>
      </c>
      <c r="N2370">
        <f t="shared" ref="N2370:N2433" si="188">COUNTIF($B:$B,B2370)</f>
        <v>3</v>
      </c>
      <c r="O2370" s="5">
        <f t="shared" ref="O2370:O2433" si="189">SUMIF($B:$B,B2370,$I:$I)</f>
        <v>46.849999999999994</v>
      </c>
    </row>
    <row r="2371" spans="1:15" x14ac:dyDescent="0.25">
      <c r="A2371">
        <v>2400</v>
      </c>
      <c r="B2371">
        <v>1068</v>
      </c>
      <c r="C2371">
        <f>IF(COUNTIF($B$2:B2371,B2371)=1,1,0)</f>
        <v>1</v>
      </c>
      <c r="D2371" s="1">
        <v>44944</v>
      </c>
      <c r="E2371" s="2">
        <v>0.76148148148148154</v>
      </c>
      <c r="F2371">
        <v>120</v>
      </c>
      <c r="G2371" t="str">
        <f>IFERROR(INDEX(menu_items!$B:$B,MATCH(F2371,menu_items!$A:$A,0)),"Unknown value")</f>
        <v>Steak Torta</v>
      </c>
      <c r="H2371" t="str">
        <f>IFERROR(INDEX(menu_items!$C:$C,MATCH(F2371,menu_items!$A:$A,0)),"Unknown value")</f>
        <v>Mexican</v>
      </c>
      <c r="I2371" s="5">
        <f>IFERROR(INDEX(menu_items!$D:$D,MATCH(F2371,menu_items!$A:$A,0)),0)</f>
        <v>13.95</v>
      </c>
      <c r="J2371" t="str">
        <f t="shared" si="185"/>
        <v>Wed</v>
      </c>
      <c r="K2371">
        <f t="shared" si="186"/>
        <v>18</v>
      </c>
      <c r="L2371" t="str">
        <f t="shared" si="187"/>
        <v>Jan</v>
      </c>
      <c r="M2371">
        <v>18</v>
      </c>
      <c r="N2371">
        <f t="shared" si="188"/>
        <v>2</v>
      </c>
      <c r="O2371" s="5">
        <f t="shared" si="189"/>
        <v>20.95</v>
      </c>
    </row>
    <row r="2372" spans="1:15" x14ac:dyDescent="0.25">
      <c r="A2372">
        <v>2401</v>
      </c>
      <c r="B2372">
        <v>1068</v>
      </c>
      <c r="C2372">
        <f>IF(COUNTIF($B$2:B2372,B2372)=1,1,0)</f>
        <v>0</v>
      </c>
      <c r="D2372" s="1">
        <v>44944</v>
      </c>
      <c r="E2372" s="2">
        <v>0.76148148148148154</v>
      </c>
      <c r="F2372">
        <v>105</v>
      </c>
      <c r="G2372" t="str">
        <f>IFERROR(INDEX(menu_items!$B:$B,MATCH(F2372,menu_items!$A:$A,0)),"Unknown value")</f>
        <v>Mac &amp; Cheese</v>
      </c>
      <c r="H2372" t="str">
        <f>IFERROR(INDEX(menu_items!$C:$C,MATCH(F2372,menu_items!$A:$A,0)),"Unknown value")</f>
        <v>American</v>
      </c>
      <c r="I2372" s="5">
        <f>IFERROR(INDEX(menu_items!$D:$D,MATCH(F2372,menu_items!$A:$A,0)),0)</f>
        <v>7</v>
      </c>
      <c r="J2372" t="str">
        <f t="shared" si="185"/>
        <v>Wed</v>
      </c>
      <c r="K2372">
        <f t="shared" si="186"/>
        <v>18</v>
      </c>
      <c r="L2372" t="str">
        <f t="shared" si="187"/>
        <v>Jan</v>
      </c>
      <c r="M2372">
        <v>18</v>
      </c>
      <c r="N2372">
        <f t="shared" si="188"/>
        <v>2</v>
      </c>
      <c r="O2372" s="5">
        <f t="shared" si="189"/>
        <v>20.95</v>
      </c>
    </row>
    <row r="2373" spans="1:15" x14ac:dyDescent="0.25">
      <c r="A2373">
        <v>2402</v>
      </c>
      <c r="B2373">
        <v>1069</v>
      </c>
      <c r="C2373">
        <f>IF(COUNTIF($B$2:B2373,B2373)=1,1,0)</f>
        <v>1</v>
      </c>
      <c r="D2373" s="1">
        <v>44944</v>
      </c>
      <c r="E2373" s="2">
        <v>0.76373842592592589</v>
      </c>
      <c r="F2373">
        <v>107</v>
      </c>
      <c r="G2373" t="str">
        <f>IFERROR(INDEX(menu_items!$B:$B,MATCH(F2373,menu_items!$A:$A,0)),"Unknown value")</f>
        <v>Orange Chicken</v>
      </c>
      <c r="H2373" t="str">
        <f>IFERROR(INDEX(menu_items!$C:$C,MATCH(F2373,menu_items!$A:$A,0)),"Unknown value")</f>
        <v>Asian</v>
      </c>
      <c r="I2373" s="5">
        <f>IFERROR(INDEX(menu_items!$D:$D,MATCH(F2373,menu_items!$A:$A,0)),0)</f>
        <v>16.5</v>
      </c>
      <c r="J2373" t="str">
        <f t="shared" si="185"/>
        <v>Wed</v>
      </c>
      <c r="K2373">
        <f t="shared" si="186"/>
        <v>18</v>
      </c>
      <c r="L2373" t="str">
        <f t="shared" si="187"/>
        <v>Jan</v>
      </c>
      <c r="M2373">
        <v>18</v>
      </c>
      <c r="N2373">
        <f t="shared" si="188"/>
        <v>3</v>
      </c>
      <c r="O2373" s="5">
        <f t="shared" si="189"/>
        <v>37.450000000000003</v>
      </c>
    </row>
    <row r="2374" spans="1:15" x14ac:dyDescent="0.25">
      <c r="A2374">
        <v>2403</v>
      </c>
      <c r="B2374">
        <v>1069</v>
      </c>
      <c r="C2374">
        <f>IF(COUNTIF($B$2:B2374,B2374)=1,1,0)</f>
        <v>0</v>
      </c>
      <c r="D2374" s="1">
        <v>44944</v>
      </c>
      <c r="E2374" s="2">
        <v>0.76373842592592589</v>
      </c>
      <c r="F2374">
        <v>120</v>
      </c>
      <c r="G2374" t="str">
        <f>IFERROR(INDEX(menu_items!$B:$B,MATCH(F2374,menu_items!$A:$A,0)),"Unknown value")</f>
        <v>Steak Torta</v>
      </c>
      <c r="H2374" t="str">
        <f>IFERROR(INDEX(menu_items!$C:$C,MATCH(F2374,menu_items!$A:$A,0)),"Unknown value")</f>
        <v>Mexican</v>
      </c>
      <c r="I2374" s="5">
        <f>IFERROR(INDEX(menu_items!$D:$D,MATCH(F2374,menu_items!$A:$A,0)),0)</f>
        <v>13.95</v>
      </c>
      <c r="J2374" t="str">
        <f t="shared" si="185"/>
        <v>Wed</v>
      </c>
      <c r="K2374">
        <f t="shared" si="186"/>
        <v>18</v>
      </c>
      <c r="L2374" t="str">
        <f t="shared" si="187"/>
        <v>Jan</v>
      </c>
      <c r="M2374">
        <v>18</v>
      </c>
      <c r="N2374">
        <f t="shared" si="188"/>
        <v>3</v>
      </c>
      <c r="O2374" s="5">
        <f t="shared" si="189"/>
        <v>37.450000000000003</v>
      </c>
    </row>
    <row r="2375" spans="1:15" x14ac:dyDescent="0.25">
      <c r="A2375">
        <v>2404</v>
      </c>
      <c r="B2375">
        <v>1069</v>
      </c>
      <c r="C2375">
        <f>IF(COUNTIF($B$2:B2375,B2375)=1,1,0)</f>
        <v>0</v>
      </c>
      <c r="D2375" s="1">
        <v>44944</v>
      </c>
      <c r="E2375" s="2">
        <v>0.76373842592592589</v>
      </c>
      <c r="F2375">
        <v>106</v>
      </c>
      <c r="G2375" t="str">
        <f>IFERROR(INDEX(menu_items!$B:$B,MATCH(F2375,menu_items!$A:$A,0)),"Unknown value")</f>
        <v>French Fries</v>
      </c>
      <c r="H2375" t="str">
        <f>IFERROR(INDEX(menu_items!$C:$C,MATCH(F2375,menu_items!$A:$A,0)),"Unknown value")</f>
        <v>American</v>
      </c>
      <c r="I2375" s="5">
        <f>IFERROR(INDEX(menu_items!$D:$D,MATCH(F2375,menu_items!$A:$A,0)),0)</f>
        <v>7</v>
      </c>
      <c r="J2375" t="str">
        <f t="shared" si="185"/>
        <v>Wed</v>
      </c>
      <c r="K2375">
        <f t="shared" si="186"/>
        <v>18</v>
      </c>
      <c r="L2375" t="str">
        <f t="shared" si="187"/>
        <v>Jan</v>
      </c>
      <c r="M2375">
        <v>18</v>
      </c>
      <c r="N2375">
        <f t="shared" si="188"/>
        <v>3</v>
      </c>
      <c r="O2375" s="5">
        <f t="shared" si="189"/>
        <v>37.450000000000003</v>
      </c>
    </row>
    <row r="2376" spans="1:15" x14ac:dyDescent="0.25">
      <c r="A2376">
        <v>2405</v>
      </c>
      <c r="B2376">
        <v>1070</v>
      </c>
      <c r="C2376">
        <f>IF(COUNTIF($B$2:B2376,B2376)=1,1,0)</f>
        <v>1</v>
      </c>
      <c r="D2376" s="1">
        <v>44944</v>
      </c>
      <c r="E2376" s="2">
        <v>0.76489583333333333</v>
      </c>
      <c r="F2376">
        <v>101</v>
      </c>
      <c r="G2376" t="str">
        <f>IFERROR(INDEX(menu_items!$B:$B,MATCH(F2376,menu_items!$A:$A,0)),"Unknown value")</f>
        <v>Hamburger</v>
      </c>
      <c r="H2376" t="str">
        <f>IFERROR(INDEX(menu_items!$C:$C,MATCH(F2376,menu_items!$A:$A,0)),"Unknown value")</f>
        <v>American</v>
      </c>
      <c r="I2376" s="5">
        <f>IFERROR(INDEX(menu_items!$D:$D,MATCH(F2376,menu_items!$A:$A,0)),0)</f>
        <v>12.95</v>
      </c>
      <c r="J2376" t="str">
        <f t="shared" si="185"/>
        <v>Wed</v>
      </c>
      <c r="K2376">
        <f t="shared" si="186"/>
        <v>18</v>
      </c>
      <c r="L2376" t="str">
        <f t="shared" si="187"/>
        <v>Jan</v>
      </c>
      <c r="M2376">
        <v>18</v>
      </c>
      <c r="N2376">
        <f t="shared" si="188"/>
        <v>2</v>
      </c>
      <c r="O2376" s="5">
        <f t="shared" si="189"/>
        <v>17.95</v>
      </c>
    </row>
    <row r="2377" spans="1:15" x14ac:dyDescent="0.25">
      <c r="A2377">
        <v>2406</v>
      </c>
      <c r="B2377">
        <v>1070</v>
      </c>
      <c r="C2377">
        <f>IF(COUNTIF($B$2:B2377,B2377)=1,1,0)</f>
        <v>0</v>
      </c>
      <c r="D2377" s="1">
        <v>44944</v>
      </c>
      <c r="E2377" s="2">
        <v>0.76489583333333333</v>
      </c>
      <c r="F2377">
        <v>113</v>
      </c>
      <c r="G2377" t="str">
        <f>IFERROR(INDEX(menu_items!$B:$B,MATCH(F2377,menu_items!$A:$A,0)),"Unknown value")</f>
        <v>Edamame</v>
      </c>
      <c r="H2377" t="str">
        <f>IFERROR(INDEX(menu_items!$C:$C,MATCH(F2377,menu_items!$A:$A,0)),"Unknown value")</f>
        <v>Asian</v>
      </c>
      <c r="I2377" s="5">
        <f>IFERROR(INDEX(menu_items!$D:$D,MATCH(F2377,menu_items!$A:$A,0)),0)</f>
        <v>5</v>
      </c>
      <c r="J2377" t="str">
        <f t="shared" si="185"/>
        <v>Wed</v>
      </c>
      <c r="K2377">
        <f t="shared" si="186"/>
        <v>18</v>
      </c>
      <c r="L2377" t="str">
        <f t="shared" si="187"/>
        <v>Jan</v>
      </c>
      <c r="M2377">
        <v>18</v>
      </c>
      <c r="N2377">
        <f t="shared" si="188"/>
        <v>2</v>
      </c>
      <c r="O2377" s="5">
        <f t="shared" si="189"/>
        <v>17.95</v>
      </c>
    </row>
    <row r="2378" spans="1:15" x14ac:dyDescent="0.25">
      <c r="A2378">
        <v>2407</v>
      </c>
      <c r="B2378">
        <v>1071</v>
      </c>
      <c r="C2378">
        <f>IF(COUNTIF($B$2:B2378,B2378)=1,1,0)</f>
        <v>1</v>
      </c>
      <c r="D2378" s="1">
        <v>44944</v>
      </c>
      <c r="E2378" s="2">
        <v>0.76921296296296293</v>
      </c>
      <c r="F2378">
        <v>112</v>
      </c>
      <c r="G2378" t="str">
        <f>IFERROR(INDEX(menu_items!$B:$B,MATCH(F2378,menu_items!$A:$A,0)),"Unknown value")</f>
        <v>Salmon Roll</v>
      </c>
      <c r="H2378" t="str">
        <f>IFERROR(INDEX(menu_items!$C:$C,MATCH(F2378,menu_items!$A:$A,0)),"Unknown value")</f>
        <v>Asian</v>
      </c>
      <c r="I2378" s="5">
        <f>IFERROR(INDEX(menu_items!$D:$D,MATCH(F2378,menu_items!$A:$A,0)),0)</f>
        <v>14.95</v>
      </c>
      <c r="J2378" t="str">
        <f t="shared" si="185"/>
        <v>Wed</v>
      </c>
      <c r="K2378">
        <f t="shared" si="186"/>
        <v>18</v>
      </c>
      <c r="L2378" t="str">
        <f t="shared" si="187"/>
        <v>Jan</v>
      </c>
      <c r="M2378">
        <v>18</v>
      </c>
      <c r="N2378">
        <f t="shared" si="188"/>
        <v>3</v>
      </c>
      <c r="O2378" s="5">
        <f t="shared" si="189"/>
        <v>49.849999999999994</v>
      </c>
    </row>
    <row r="2379" spans="1:15" x14ac:dyDescent="0.25">
      <c r="A2379">
        <v>2408</v>
      </c>
      <c r="B2379">
        <v>1071</v>
      </c>
      <c r="C2379">
        <f>IF(COUNTIF($B$2:B2379,B2379)=1,1,0)</f>
        <v>0</v>
      </c>
      <c r="D2379" s="1">
        <v>44944</v>
      </c>
      <c r="E2379" s="2">
        <v>0.76921296296296293</v>
      </c>
      <c r="F2379">
        <v>118</v>
      </c>
      <c r="G2379" t="str">
        <f>IFERROR(INDEX(menu_items!$B:$B,MATCH(F2379,menu_items!$A:$A,0)),"Unknown value")</f>
        <v>Steak Burrito</v>
      </c>
      <c r="H2379" t="str">
        <f>IFERROR(INDEX(menu_items!$C:$C,MATCH(F2379,menu_items!$A:$A,0)),"Unknown value")</f>
        <v>Mexican</v>
      </c>
      <c r="I2379" s="5">
        <f>IFERROR(INDEX(menu_items!$D:$D,MATCH(F2379,menu_items!$A:$A,0)),0)</f>
        <v>14.95</v>
      </c>
      <c r="J2379" t="str">
        <f t="shared" si="185"/>
        <v>Wed</v>
      </c>
      <c r="K2379">
        <f t="shared" si="186"/>
        <v>18</v>
      </c>
      <c r="L2379" t="str">
        <f t="shared" si="187"/>
        <v>Jan</v>
      </c>
      <c r="M2379">
        <v>18</v>
      </c>
      <c r="N2379">
        <f t="shared" si="188"/>
        <v>3</v>
      </c>
      <c r="O2379" s="5">
        <f t="shared" si="189"/>
        <v>49.849999999999994</v>
      </c>
    </row>
    <row r="2380" spans="1:15" x14ac:dyDescent="0.25">
      <c r="A2380">
        <v>2409</v>
      </c>
      <c r="B2380">
        <v>1071</v>
      </c>
      <c r="C2380">
        <f>IF(COUNTIF($B$2:B2380,B2380)=1,1,0)</f>
        <v>0</v>
      </c>
      <c r="D2380" s="1">
        <v>44944</v>
      </c>
      <c r="E2380" s="2">
        <v>0.76921296296296293</v>
      </c>
      <c r="F2380">
        <v>130</v>
      </c>
      <c r="G2380" t="str">
        <f>IFERROR(INDEX(menu_items!$B:$B,MATCH(F2380,menu_items!$A:$A,0)),"Unknown value")</f>
        <v>Shrimp Scampi</v>
      </c>
      <c r="H2380" t="str">
        <f>IFERROR(INDEX(menu_items!$C:$C,MATCH(F2380,menu_items!$A:$A,0)),"Unknown value")</f>
        <v>Italian</v>
      </c>
      <c r="I2380" s="5">
        <f>IFERROR(INDEX(menu_items!$D:$D,MATCH(F2380,menu_items!$A:$A,0)),0)</f>
        <v>19.95</v>
      </c>
      <c r="J2380" t="str">
        <f t="shared" si="185"/>
        <v>Wed</v>
      </c>
      <c r="K2380">
        <f t="shared" si="186"/>
        <v>18</v>
      </c>
      <c r="L2380" t="str">
        <f t="shared" si="187"/>
        <v>Jan</v>
      </c>
      <c r="M2380">
        <v>18</v>
      </c>
      <c r="N2380">
        <f t="shared" si="188"/>
        <v>3</v>
      </c>
      <c r="O2380" s="5">
        <f t="shared" si="189"/>
        <v>49.849999999999994</v>
      </c>
    </row>
    <row r="2381" spans="1:15" x14ac:dyDescent="0.25">
      <c r="A2381">
        <v>2410</v>
      </c>
      <c r="B2381">
        <v>1072</v>
      </c>
      <c r="C2381">
        <f>IF(COUNTIF($B$2:B2381,B2381)=1,1,0)</f>
        <v>1</v>
      </c>
      <c r="D2381" s="1">
        <v>44944</v>
      </c>
      <c r="E2381" s="2">
        <v>0.77259259259259261</v>
      </c>
      <c r="F2381">
        <v>108</v>
      </c>
      <c r="G2381" t="str">
        <f>IFERROR(INDEX(menu_items!$B:$B,MATCH(F2381,menu_items!$A:$A,0)),"Unknown value")</f>
        <v>Tofu Pad Thai</v>
      </c>
      <c r="H2381" t="str">
        <f>IFERROR(INDEX(menu_items!$C:$C,MATCH(F2381,menu_items!$A:$A,0)),"Unknown value")</f>
        <v>Asian</v>
      </c>
      <c r="I2381" s="5">
        <f>IFERROR(INDEX(menu_items!$D:$D,MATCH(F2381,menu_items!$A:$A,0)),0)</f>
        <v>14.5</v>
      </c>
      <c r="J2381" t="str">
        <f t="shared" si="185"/>
        <v>Wed</v>
      </c>
      <c r="K2381">
        <f t="shared" si="186"/>
        <v>18</v>
      </c>
      <c r="L2381" t="str">
        <f t="shared" si="187"/>
        <v>Jan</v>
      </c>
      <c r="M2381">
        <v>18</v>
      </c>
      <c r="N2381">
        <f t="shared" si="188"/>
        <v>3</v>
      </c>
      <c r="O2381" s="5">
        <f t="shared" si="189"/>
        <v>46.95</v>
      </c>
    </row>
    <row r="2382" spans="1:15" x14ac:dyDescent="0.25">
      <c r="A2382">
        <v>2411</v>
      </c>
      <c r="B2382">
        <v>1072</v>
      </c>
      <c r="C2382">
        <f>IF(COUNTIF($B$2:B2382,B2382)=1,1,0)</f>
        <v>0</v>
      </c>
      <c r="D2382" s="1">
        <v>44944</v>
      </c>
      <c r="E2382" s="2">
        <v>0.77259259259259261</v>
      </c>
      <c r="F2382">
        <v>124</v>
      </c>
      <c r="G2382" t="str">
        <f>IFERROR(INDEX(menu_items!$B:$B,MATCH(F2382,menu_items!$A:$A,0)),"Unknown value")</f>
        <v>Spaghetti</v>
      </c>
      <c r="H2382" t="str">
        <f>IFERROR(INDEX(menu_items!$C:$C,MATCH(F2382,menu_items!$A:$A,0)),"Unknown value")</f>
        <v>Italian</v>
      </c>
      <c r="I2382" s="5">
        <f>IFERROR(INDEX(menu_items!$D:$D,MATCH(F2382,menu_items!$A:$A,0)),0)</f>
        <v>14.5</v>
      </c>
      <c r="J2382" t="str">
        <f t="shared" si="185"/>
        <v>Wed</v>
      </c>
      <c r="K2382">
        <f t="shared" si="186"/>
        <v>18</v>
      </c>
      <c r="L2382" t="str">
        <f t="shared" si="187"/>
        <v>Jan</v>
      </c>
      <c r="M2382">
        <v>18</v>
      </c>
      <c r="N2382">
        <f t="shared" si="188"/>
        <v>3</v>
      </c>
      <c r="O2382" s="5">
        <f t="shared" si="189"/>
        <v>46.95</v>
      </c>
    </row>
    <row r="2383" spans="1:15" x14ac:dyDescent="0.25">
      <c r="A2383">
        <v>2412</v>
      </c>
      <c r="B2383">
        <v>1072</v>
      </c>
      <c r="C2383">
        <f>IF(COUNTIF($B$2:B2383,B2383)=1,1,0)</f>
        <v>0</v>
      </c>
      <c r="D2383" s="1">
        <v>44944</v>
      </c>
      <c r="E2383" s="2">
        <v>0.77259259259259261</v>
      </c>
      <c r="F2383">
        <v>125</v>
      </c>
      <c r="G2383" t="str">
        <f>IFERROR(INDEX(menu_items!$B:$B,MATCH(F2383,menu_items!$A:$A,0)),"Unknown value")</f>
        <v>Spaghetti &amp; Meatballs</v>
      </c>
      <c r="H2383" t="str">
        <f>IFERROR(INDEX(menu_items!$C:$C,MATCH(F2383,menu_items!$A:$A,0)),"Unknown value")</f>
        <v>Italian</v>
      </c>
      <c r="I2383" s="5">
        <f>IFERROR(INDEX(menu_items!$D:$D,MATCH(F2383,menu_items!$A:$A,0)),0)</f>
        <v>17.95</v>
      </c>
      <c r="J2383" t="str">
        <f t="shared" si="185"/>
        <v>Wed</v>
      </c>
      <c r="K2383">
        <f t="shared" si="186"/>
        <v>18</v>
      </c>
      <c r="L2383" t="str">
        <f t="shared" si="187"/>
        <v>Jan</v>
      </c>
      <c r="M2383">
        <v>18</v>
      </c>
      <c r="N2383">
        <f t="shared" si="188"/>
        <v>3</v>
      </c>
      <c r="O2383" s="5">
        <f t="shared" si="189"/>
        <v>46.95</v>
      </c>
    </row>
    <row r="2384" spans="1:15" x14ac:dyDescent="0.25">
      <c r="A2384">
        <v>2413</v>
      </c>
      <c r="B2384">
        <v>1073</v>
      </c>
      <c r="C2384">
        <f>IF(COUNTIF($B$2:B2384,B2384)=1,1,0)</f>
        <v>1</v>
      </c>
      <c r="D2384" s="1">
        <v>44944</v>
      </c>
      <c r="E2384" s="2">
        <v>0.77918981481481486</v>
      </c>
      <c r="F2384">
        <v>124</v>
      </c>
      <c r="G2384" t="str">
        <f>IFERROR(INDEX(menu_items!$B:$B,MATCH(F2384,menu_items!$A:$A,0)),"Unknown value")</f>
        <v>Spaghetti</v>
      </c>
      <c r="H2384" t="str">
        <f>IFERROR(INDEX(menu_items!$C:$C,MATCH(F2384,menu_items!$A:$A,0)),"Unknown value")</f>
        <v>Italian</v>
      </c>
      <c r="I2384" s="5">
        <f>IFERROR(INDEX(menu_items!$D:$D,MATCH(F2384,menu_items!$A:$A,0)),0)</f>
        <v>14.5</v>
      </c>
      <c r="J2384" t="str">
        <f t="shared" si="185"/>
        <v>Wed</v>
      </c>
      <c r="K2384">
        <f t="shared" si="186"/>
        <v>18</v>
      </c>
      <c r="L2384" t="str">
        <f t="shared" si="187"/>
        <v>Jan</v>
      </c>
      <c r="M2384">
        <v>18</v>
      </c>
      <c r="N2384">
        <f t="shared" si="188"/>
        <v>3</v>
      </c>
      <c r="O2384" s="5">
        <f t="shared" si="189"/>
        <v>41.45</v>
      </c>
    </row>
    <row r="2385" spans="1:15" x14ac:dyDescent="0.25">
      <c r="A2385">
        <v>2414</v>
      </c>
      <c r="B2385">
        <v>1073</v>
      </c>
      <c r="C2385">
        <f>IF(COUNTIF($B$2:B2385,B2385)=1,1,0)</f>
        <v>0</v>
      </c>
      <c r="D2385" s="1">
        <v>44944</v>
      </c>
      <c r="E2385" s="2">
        <v>0.77918981481481486</v>
      </c>
      <c r="F2385">
        <v>122</v>
      </c>
      <c r="G2385" t="str">
        <f>IFERROR(INDEX(menu_items!$B:$B,MATCH(F2385,menu_items!$A:$A,0)),"Unknown value")</f>
        <v>Chips &amp; Salsa</v>
      </c>
      <c r="H2385" t="str">
        <f>IFERROR(INDEX(menu_items!$C:$C,MATCH(F2385,menu_items!$A:$A,0)),"Unknown value")</f>
        <v>Mexican</v>
      </c>
      <c r="I2385" s="5">
        <f>IFERROR(INDEX(menu_items!$D:$D,MATCH(F2385,menu_items!$A:$A,0)),0)</f>
        <v>7</v>
      </c>
      <c r="J2385" t="str">
        <f t="shared" si="185"/>
        <v>Wed</v>
      </c>
      <c r="K2385">
        <f t="shared" si="186"/>
        <v>18</v>
      </c>
      <c r="L2385" t="str">
        <f t="shared" si="187"/>
        <v>Jan</v>
      </c>
      <c r="M2385">
        <v>18</v>
      </c>
      <c r="N2385">
        <f t="shared" si="188"/>
        <v>3</v>
      </c>
      <c r="O2385" s="5">
        <f t="shared" si="189"/>
        <v>41.45</v>
      </c>
    </row>
    <row r="2386" spans="1:15" x14ac:dyDescent="0.25">
      <c r="A2386">
        <v>2415</v>
      </c>
      <c r="B2386">
        <v>1073</v>
      </c>
      <c r="C2386">
        <f>IF(COUNTIF($B$2:B2386,B2386)=1,1,0)</f>
        <v>0</v>
      </c>
      <c r="D2386" s="1">
        <v>44944</v>
      </c>
      <c r="E2386" s="2">
        <v>0.77918981481481486</v>
      </c>
      <c r="F2386">
        <v>130</v>
      </c>
      <c r="G2386" t="str">
        <f>IFERROR(INDEX(menu_items!$B:$B,MATCH(F2386,menu_items!$A:$A,0)),"Unknown value")</f>
        <v>Shrimp Scampi</v>
      </c>
      <c r="H2386" t="str">
        <f>IFERROR(INDEX(menu_items!$C:$C,MATCH(F2386,menu_items!$A:$A,0)),"Unknown value")</f>
        <v>Italian</v>
      </c>
      <c r="I2386" s="5">
        <f>IFERROR(INDEX(menu_items!$D:$D,MATCH(F2386,menu_items!$A:$A,0)),0)</f>
        <v>19.95</v>
      </c>
      <c r="J2386" t="str">
        <f t="shared" si="185"/>
        <v>Wed</v>
      </c>
      <c r="K2386">
        <f t="shared" si="186"/>
        <v>18</v>
      </c>
      <c r="L2386" t="str">
        <f t="shared" si="187"/>
        <v>Jan</v>
      </c>
      <c r="M2386">
        <v>18</v>
      </c>
      <c r="N2386">
        <f t="shared" si="188"/>
        <v>3</v>
      </c>
      <c r="O2386" s="5">
        <f t="shared" si="189"/>
        <v>41.45</v>
      </c>
    </row>
    <row r="2387" spans="1:15" x14ac:dyDescent="0.25">
      <c r="A2387">
        <v>2416</v>
      </c>
      <c r="B2387">
        <v>1074</v>
      </c>
      <c r="C2387">
        <f>IF(COUNTIF($B$2:B2387,B2387)=1,1,0)</f>
        <v>1</v>
      </c>
      <c r="D2387" s="1">
        <v>44944</v>
      </c>
      <c r="E2387" s="2">
        <v>0.79298611111111106</v>
      </c>
      <c r="F2387">
        <v>127</v>
      </c>
      <c r="G2387" t="str">
        <f>IFERROR(INDEX(menu_items!$B:$B,MATCH(F2387,menu_items!$A:$A,0)),"Unknown value")</f>
        <v>Meat Lasagna</v>
      </c>
      <c r="H2387" t="str">
        <f>IFERROR(INDEX(menu_items!$C:$C,MATCH(F2387,menu_items!$A:$A,0)),"Unknown value")</f>
        <v>Italian</v>
      </c>
      <c r="I2387" s="5">
        <f>IFERROR(INDEX(menu_items!$D:$D,MATCH(F2387,menu_items!$A:$A,0)),0)</f>
        <v>17.95</v>
      </c>
      <c r="J2387" t="str">
        <f t="shared" si="185"/>
        <v>Wed</v>
      </c>
      <c r="K2387">
        <f t="shared" si="186"/>
        <v>18</v>
      </c>
      <c r="L2387" t="str">
        <f t="shared" si="187"/>
        <v>Jan</v>
      </c>
      <c r="M2387">
        <v>19</v>
      </c>
      <c r="N2387">
        <f t="shared" si="188"/>
        <v>1</v>
      </c>
      <c r="O2387" s="5">
        <f t="shared" si="189"/>
        <v>17.95</v>
      </c>
    </row>
    <row r="2388" spans="1:15" x14ac:dyDescent="0.25">
      <c r="A2388">
        <v>2417</v>
      </c>
      <c r="B2388">
        <v>1075</v>
      </c>
      <c r="C2388">
        <f>IF(COUNTIF($B$2:B2388,B2388)=1,1,0)</f>
        <v>1</v>
      </c>
      <c r="D2388" s="1">
        <v>44944</v>
      </c>
      <c r="E2388" s="2">
        <v>0.80228009259259259</v>
      </c>
      <c r="F2388">
        <v>129</v>
      </c>
      <c r="G2388" t="str">
        <f>IFERROR(INDEX(menu_items!$B:$B,MATCH(F2388,menu_items!$A:$A,0)),"Unknown value")</f>
        <v>Mushroom Ravioli</v>
      </c>
      <c r="H2388" t="str">
        <f>IFERROR(INDEX(menu_items!$C:$C,MATCH(F2388,menu_items!$A:$A,0)),"Unknown value")</f>
        <v>Italian</v>
      </c>
      <c r="I2388" s="5">
        <f>IFERROR(INDEX(menu_items!$D:$D,MATCH(F2388,menu_items!$A:$A,0)),0)</f>
        <v>15.5</v>
      </c>
      <c r="J2388" t="str">
        <f t="shared" si="185"/>
        <v>Wed</v>
      </c>
      <c r="K2388">
        <f t="shared" si="186"/>
        <v>18</v>
      </c>
      <c r="L2388" t="str">
        <f t="shared" si="187"/>
        <v>Jan</v>
      </c>
      <c r="M2388">
        <v>19</v>
      </c>
      <c r="N2388">
        <f t="shared" si="188"/>
        <v>1</v>
      </c>
      <c r="O2388" s="5">
        <f t="shared" si="189"/>
        <v>15.5</v>
      </c>
    </row>
    <row r="2389" spans="1:15" x14ac:dyDescent="0.25">
      <c r="A2389">
        <v>2418</v>
      </c>
      <c r="B2389">
        <v>1076</v>
      </c>
      <c r="C2389">
        <f>IF(COUNTIF($B$2:B2389,B2389)=1,1,0)</f>
        <v>1</v>
      </c>
      <c r="D2389" s="1">
        <v>44944</v>
      </c>
      <c r="E2389" s="2">
        <v>0.81684027777777779</v>
      </c>
      <c r="F2389">
        <v>117</v>
      </c>
      <c r="G2389" t="str">
        <f>IFERROR(INDEX(menu_items!$B:$B,MATCH(F2389,menu_items!$A:$A,0)),"Unknown value")</f>
        <v>Chicken Burrito</v>
      </c>
      <c r="H2389" t="str">
        <f>IFERROR(INDEX(menu_items!$C:$C,MATCH(F2389,menu_items!$A:$A,0)),"Unknown value")</f>
        <v>Mexican</v>
      </c>
      <c r="I2389" s="5">
        <f>IFERROR(INDEX(menu_items!$D:$D,MATCH(F2389,menu_items!$A:$A,0)),0)</f>
        <v>12.95</v>
      </c>
      <c r="J2389" t="str">
        <f t="shared" si="185"/>
        <v>Wed</v>
      </c>
      <c r="K2389">
        <f t="shared" si="186"/>
        <v>18</v>
      </c>
      <c r="L2389" t="str">
        <f t="shared" si="187"/>
        <v>Jan</v>
      </c>
      <c r="M2389">
        <v>19</v>
      </c>
      <c r="N2389">
        <f t="shared" si="188"/>
        <v>2</v>
      </c>
      <c r="O2389" s="5">
        <f t="shared" si="189"/>
        <v>17.95</v>
      </c>
    </row>
    <row r="2390" spans="1:15" x14ac:dyDescent="0.25">
      <c r="A2390">
        <v>2419</v>
      </c>
      <c r="B2390">
        <v>1076</v>
      </c>
      <c r="C2390">
        <f>IF(COUNTIF($B$2:B2390,B2390)=1,1,0)</f>
        <v>0</v>
      </c>
      <c r="D2390" s="1">
        <v>44944</v>
      </c>
      <c r="E2390" s="2">
        <v>0.81684027777777779</v>
      </c>
      <c r="F2390">
        <v>113</v>
      </c>
      <c r="G2390" t="str">
        <f>IFERROR(INDEX(menu_items!$B:$B,MATCH(F2390,menu_items!$A:$A,0)),"Unknown value")</f>
        <v>Edamame</v>
      </c>
      <c r="H2390" t="str">
        <f>IFERROR(INDEX(menu_items!$C:$C,MATCH(F2390,menu_items!$A:$A,0)),"Unknown value")</f>
        <v>Asian</v>
      </c>
      <c r="I2390" s="5">
        <f>IFERROR(INDEX(menu_items!$D:$D,MATCH(F2390,menu_items!$A:$A,0)),0)</f>
        <v>5</v>
      </c>
      <c r="J2390" t="str">
        <f t="shared" si="185"/>
        <v>Wed</v>
      </c>
      <c r="K2390">
        <f t="shared" si="186"/>
        <v>18</v>
      </c>
      <c r="L2390" t="str">
        <f t="shared" si="187"/>
        <v>Jan</v>
      </c>
      <c r="M2390">
        <v>19</v>
      </c>
      <c r="N2390">
        <f t="shared" si="188"/>
        <v>2</v>
      </c>
      <c r="O2390" s="5">
        <f t="shared" si="189"/>
        <v>17.95</v>
      </c>
    </row>
    <row r="2391" spans="1:15" x14ac:dyDescent="0.25">
      <c r="A2391">
        <v>2420</v>
      </c>
      <c r="B2391">
        <v>1077</v>
      </c>
      <c r="C2391">
        <f>IF(COUNTIF($B$2:B2391,B2391)=1,1,0)</f>
        <v>1</v>
      </c>
      <c r="D2391" s="1">
        <v>44944</v>
      </c>
      <c r="E2391" s="2">
        <v>0.84265046296296298</v>
      </c>
      <c r="F2391">
        <v>103</v>
      </c>
      <c r="G2391" t="str">
        <f>IFERROR(INDEX(menu_items!$B:$B,MATCH(F2391,menu_items!$A:$A,0)),"Unknown value")</f>
        <v>Hot Dog</v>
      </c>
      <c r="H2391" t="str">
        <f>IFERROR(INDEX(menu_items!$C:$C,MATCH(F2391,menu_items!$A:$A,0)),"Unknown value")</f>
        <v>American</v>
      </c>
      <c r="I2391" s="5">
        <f>IFERROR(INDEX(menu_items!$D:$D,MATCH(F2391,menu_items!$A:$A,0)),0)</f>
        <v>9</v>
      </c>
      <c r="J2391" t="str">
        <f t="shared" si="185"/>
        <v>Wed</v>
      </c>
      <c r="K2391">
        <f t="shared" si="186"/>
        <v>18</v>
      </c>
      <c r="L2391" t="str">
        <f t="shared" si="187"/>
        <v>Jan</v>
      </c>
      <c r="M2391">
        <v>20</v>
      </c>
      <c r="N2391">
        <f t="shared" si="188"/>
        <v>1</v>
      </c>
      <c r="O2391" s="5">
        <f t="shared" si="189"/>
        <v>9</v>
      </c>
    </row>
    <row r="2392" spans="1:15" x14ac:dyDescent="0.25">
      <c r="A2392">
        <v>2421</v>
      </c>
      <c r="B2392">
        <v>1078</v>
      </c>
      <c r="C2392">
        <f>IF(COUNTIF($B$2:B2392,B2392)=1,1,0)</f>
        <v>1</v>
      </c>
      <c r="D2392" s="1">
        <v>44944</v>
      </c>
      <c r="E2392" s="2">
        <v>0.84770833333333329</v>
      </c>
      <c r="F2392">
        <v>125</v>
      </c>
      <c r="G2392" t="str">
        <f>IFERROR(INDEX(menu_items!$B:$B,MATCH(F2392,menu_items!$A:$A,0)),"Unknown value")</f>
        <v>Spaghetti &amp; Meatballs</v>
      </c>
      <c r="H2392" t="str">
        <f>IFERROR(INDEX(menu_items!$C:$C,MATCH(F2392,menu_items!$A:$A,0)),"Unknown value")</f>
        <v>Italian</v>
      </c>
      <c r="I2392" s="5">
        <f>IFERROR(INDEX(menu_items!$D:$D,MATCH(F2392,menu_items!$A:$A,0)),0)</f>
        <v>17.95</v>
      </c>
      <c r="J2392" t="str">
        <f t="shared" si="185"/>
        <v>Wed</v>
      </c>
      <c r="K2392">
        <f t="shared" si="186"/>
        <v>18</v>
      </c>
      <c r="L2392" t="str">
        <f t="shared" si="187"/>
        <v>Jan</v>
      </c>
      <c r="M2392">
        <v>20</v>
      </c>
      <c r="N2392">
        <f t="shared" si="188"/>
        <v>2</v>
      </c>
      <c r="O2392" s="5">
        <f t="shared" si="189"/>
        <v>35.9</v>
      </c>
    </row>
    <row r="2393" spans="1:15" x14ac:dyDescent="0.25">
      <c r="A2393">
        <v>2422</v>
      </c>
      <c r="B2393">
        <v>1078</v>
      </c>
      <c r="C2393">
        <f>IF(COUNTIF($B$2:B2393,B2393)=1,1,0)</f>
        <v>0</v>
      </c>
      <c r="D2393" s="1">
        <v>44944</v>
      </c>
      <c r="E2393" s="2">
        <v>0.84770833333333329</v>
      </c>
      <c r="F2393">
        <v>110</v>
      </c>
      <c r="G2393" t="str">
        <f>IFERROR(INDEX(menu_items!$B:$B,MATCH(F2393,menu_items!$A:$A,0)),"Unknown value")</f>
        <v>Pork Ramen</v>
      </c>
      <c r="H2393" t="str">
        <f>IFERROR(INDEX(menu_items!$C:$C,MATCH(F2393,menu_items!$A:$A,0)),"Unknown value")</f>
        <v>Asian</v>
      </c>
      <c r="I2393" s="5">
        <f>IFERROR(INDEX(menu_items!$D:$D,MATCH(F2393,menu_items!$A:$A,0)),0)</f>
        <v>17.95</v>
      </c>
      <c r="J2393" t="str">
        <f t="shared" si="185"/>
        <v>Wed</v>
      </c>
      <c r="K2393">
        <f t="shared" si="186"/>
        <v>18</v>
      </c>
      <c r="L2393" t="str">
        <f t="shared" si="187"/>
        <v>Jan</v>
      </c>
      <c r="M2393">
        <v>20</v>
      </c>
      <c r="N2393">
        <f t="shared" si="188"/>
        <v>2</v>
      </c>
      <c r="O2393" s="5">
        <f t="shared" si="189"/>
        <v>35.9</v>
      </c>
    </row>
    <row r="2394" spans="1:15" x14ac:dyDescent="0.25">
      <c r="A2394">
        <v>2423</v>
      </c>
      <c r="B2394">
        <v>1079</v>
      </c>
      <c r="C2394">
        <f>IF(COUNTIF($B$2:B2394,B2394)=1,1,0)</f>
        <v>1</v>
      </c>
      <c r="D2394" s="1">
        <v>44944</v>
      </c>
      <c r="E2394" s="2">
        <v>0.86471064814814813</v>
      </c>
      <c r="F2394">
        <v>126</v>
      </c>
      <c r="G2394" t="str">
        <f>IFERROR(INDEX(menu_items!$B:$B,MATCH(F2394,menu_items!$A:$A,0)),"Unknown value")</f>
        <v>Fettuccine Alfredo</v>
      </c>
      <c r="H2394" t="str">
        <f>IFERROR(INDEX(menu_items!$C:$C,MATCH(F2394,menu_items!$A:$A,0)),"Unknown value")</f>
        <v>Italian</v>
      </c>
      <c r="I2394" s="5">
        <f>IFERROR(INDEX(menu_items!$D:$D,MATCH(F2394,menu_items!$A:$A,0)),0)</f>
        <v>14.5</v>
      </c>
      <c r="J2394" t="str">
        <f t="shared" si="185"/>
        <v>Wed</v>
      </c>
      <c r="K2394">
        <f t="shared" si="186"/>
        <v>18</v>
      </c>
      <c r="L2394" t="str">
        <f t="shared" si="187"/>
        <v>Jan</v>
      </c>
      <c r="M2394">
        <v>20</v>
      </c>
      <c r="N2394">
        <f t="shared" si="188"/>
        <v>3</v>
      </c>
      <c r="O2394" s="5">
        <f t="shared" si="189"/>
        <v>26.5</v>
      </c>
    </row>
    <row r="2395" spans="1:15" x14ac:dyDescent="0.25">
      <c r="A2395">
        <v>2424</v>
      </c>
      <c r="B2395">
        <v>1079</v>
      </c>
      <c r="C2395">
        <f>IF(COUNTIF($B$2:B2395,B2395)=1,1,0)</f>
        <v>0</v>
      </c>
      <c r="D2395" s="1">
        <v>44944</v>
      </c>
      <c r="E2395" s="2">
        <v>0.86471064814814813</v>
      </c>
      <c r="F2395">
        <v>113</v>
      </c>
      <c r="G2395" t="str">
        <f>IFERROR(INDEX(menu_items!$B:$B,MATCH(F2395,menu_items!$A:$A,0)),"Unknown value")</f>
        <v>Edamame</v>
      </c>
      <c r="H2395" t="str">
        <f>IFERROR(INDEX(menu_items!$C:$C,MATCH(F2395,menu_items!$A:$A,0)),"Unknown value")</f>
        <v>Asian</v>
      </c>
      <c r="I2395" s="5">
        <f>IFERROR(INDEX(menu_items!$D:$D,MATCH(F2395,menu_items!$A:$A,0)),0)</f>
        <v>5</v>
      </c>
      <c r="J2395" t="str">
        <f t="shared" si="185"/>
        <v>Wed</v>
      </c>
      <c r="K2395">
        <f t="shared" si="186"/>
        <v>18</v>
      </c>
      <c r="L2395" t="str">
        <f t="shared" si="187"/>
        <v>Jan</v>
      </c>
      <c r="M2395">
        <v>20</v>
      </c>
      <c r="N2395">
        <f t="shared" si="188"/>
        <v>3</v>
      </c>
      <c r="O2395" s="5">
        <f t="shared" si="189"/>
        <v>26.5</v>
      </c>
    </row>
    <row r="2396" spans="1:15" x14ac:dyDescent="0.25">
      <c r="A2396">
        <v>2425</v>
      </c>
      <c r="B2396">
        <v>1079</v>
      </c>
      <c r="C2396">
        <f>IF(COUNTIF($B$2:B2396,B2396)=1,1,0)</f>
        <v>0</v>
      </c>
      <c r="D2396" s="1">
        <v>44944</v>
      </c>
      <c r="E2396" s="2">
        <v>0.86471064814814813</v>
      </c>
      <c r="F2396">
        <v>106</v>
      </c>
      <c r="G2396" t="str">
        <f>IFERROR(INDEX(menu_items!$B:$B,MATCH(F2396,menu_items!$A:$A,0)),"Unknown value")</f>
        <v>French Fries</v>
      </c>
      <c r="H2396" t="str">
        <f>IFERROR(INDEX(menu_items!$C:$C,MATCH(F2396,menu_items!$A:$A,0)),"Unknown value")</f>
        <v>American</v>
      </c>
      <c r="I2396" s="5">
        <f>IFERROR(INDEX(menu_items!$D:$D,MATCH(F2396,menu_items!$A:$A,0)),0)</f>
        <v>7</v>
      </c>
      <c r="J2396" t="str">
        <f t="shared" si="185"/>
        <v>Wed</v>
      </c>
      <c r="K2396">
        <f t="shared" si="186"/>
        <v>18</v>
      </c>
      <c r="L2396" t="str">
        <f t="shared" si="187"/>
        <v>Jan</v>
      </c>
      <c r="M2396">
        <v>20</v>
      </c>
      <c r="N2396">
        <f t="shared" si="188"/>
        <v>3</v>
      </c>
      <c r="O2396" s="5">
        <f t="shared" si="189"/>
        <v>26.5</v>
      </c>
    </row>
    <row r="2397" spans="1:15" x14ac:dyDescent="0.25">
      <c r="A2397">
        <v>2426</v>
      </c>
      <c r="B2397">
        <v>1080</v>
      </c>
      <c r="C2397">
        <f>IF(COUNTIF($B$2:B2397,B2397)=1,1,0)</f>
        <v>1</v>
      </c>
      <c r="D2397" s="1">
        <v>44944</v>
      </c>
      <c r="E2397" s="2">
        <v>0.89094907407407409</v>
      </c>
      <c r="F2397">
        <v>127</v>
      </c>
      <c r="G2397" t="str">
        <f>IFERROR(INDEX(menu_items!$B:$B,MATCH(F2397,menu_items!$A:$A,0)),"Unknown value")</f>
        <v>Meat Lasagna</v>
      </c>
      <c r="H2397" t="str">
        <f>IFERROR(INDEX(menu_items!$C:$C,MATCH(F2397,menu_items!$A:$A,0)),"Unknown value")</f>
        <v>Italian</v>
      </c>
      <c r="I2397" s="5">
        <f>IFERROR(INDEX(menu_items!$D:$D,MATCH(F2397,menu_items!$A:$A,0)),0)</f>
        <v>17.95</v>
      </c>
      <c r="J2397" t="str">
        <f t="shared" si="185"/>
        <v>Wed</v>
      </c>
      <c r="K2397">
        <f t="shared" si="186"/>
        <v>18</v>
      </c>
      <c r="L2397" t="str">
        <f t="shared" si="187"/>
        <v>Jan</v>
      </c>
      <c r="M2397">
        <v>21</v>
      </c>
      <c r="N2397">
        <f t="shared" si="188"/>
        <v>4</v>
      </c>
      <c r="O2397" s="5">
        <f t="shared" si="189"/>
        <v>49.4</v>
      </c>
    </row>
    <row r="2398" spans="1:15" x14ac:dyDescent="0.25">
      <c r="A2398">
        <v>2427</v>
      </c>
      <c r="B2398">
        <v>1080</v>
      </c>
      <c r="C2398">
        <f>IF(COUNTIF($B$2:B2398,B2398)=1,1,0)</f>
        <v>0</v>
      </c>
      <c r="D2398" s="1">
        <v>44944</v>
      </c>
      <c r="E2398" s="2">
        <v>0.89094907407407409</v>
      </c>
      <c r="F2398">
        <v>120</v>
      </c>
      <c r="G2398" t="str">
        <f>IFERROR(INDEX(menu_items!$B:$B,MATCH(F2398,menu_items!$A:$A,0)),"Unknown value")</f>
        <v>Steak Torta</v>
      </c>
      <c r="H2398" t="str">
        <f>IFERROR(INDEX(menu_items!$C:$C,MATCH(F2398,menu_items!$A:$A,0)),"Unknown value")</f>
        <v>Mexican</v>
      </c>
      <c r="I2398" s="5">
        <f>IFERROR(INDEX(menu_items!$D:$D,MATCH(F2398,menu_items!$A:$A,0)),0)</f>
        <v>13.95</v>
      </c>
      <c r="J2398" t="str">
        <f t="shared" si="185"/>
        <v>Wed</v>
      </c>
      <c r="K2398">
        <f t="shared" si="186"/>
        <v>18</v>
      </c>
      <c r="L2398" t="str">
        <f t="shared" si="187"/>
        <v>Jan</v>
      </c>
      <c r="M2398">
        <v>21</v>
      </c>
      <c r="N2398">
        <f t="shared" si="188"/>
        <v>4</v>
      </c>
      <c r="O2398" s="5">
        <f t="shared" si="189"/>
        <v>49.4</v>
      </c>
    </row>
    <row r="2399" spans="1:15" x14ac:dyDescent="0.25">
      <c r="A2399">
        <v>2428</v>
      </c>
      <c r="B2399">
        <v>1080</v>
      </c>
      <c r="C2399">
        <f>IF(COUNTIF($B$2:B2399,B2399)=1,1,0)</f>
        <v>0</v>
      </c>
      <c r="D2399" s="1">
        <v>44944</v>
      </c>
      <c r="E2399" s="2">
        <v>0.89094907407407409</v>
      </c>
      <c r="F2399">
        <v>121</v>
      </c>
      <c r="G2399" t="str">
        <f>IFERROR(INDEX(menu_items!$B:$B,MATCH(F2399,menu_items!$A:$A,0)),"Unknown value")</f>
        <v>Cheese Quesadillas</v>
      </c>
      <c r="H2399" t="str">
        <f>IFERROR(INDEX(menu_items!$C:$C,MATCH(F2399,menu_items!$A:$A,0)),"Unknown value")</f>
        <v>Mexican</v>
      </c>
      <c r="I2399" s="5">
        <f>IFERROR(INDEX(menu_items!$D:$D,MATCH(F2399,menu_items!$A:$A,0)),0)</f>
        <v>10.5</v>
      </c>
      <c r="J2399" t="str">
        <f t="shared" si="185"/>
        <v>Wed</v>
      </c>
      <c r="K2399">
        <f t="shared" si="186"/>
        <v>18</v>
      </c>
      <c r="L2399" t="str">
        <f t="shared" si="187"/>
        <v>Jan</v>
      </c>
      <c r="M2399">
        <v>21</v>
      </c>
      <c r="N2399">
        <f t="shared" si="188"/>
        <v>4</v>
      </c>
      <c r="O2399" s="5">
        <f t="shared" si="189"/>
        <v>49.4</v>
      </c>
    </row>
    <row r="2400" spans="1:15" x14ac:dyDescent="0.25">
      <c r="A2400">
        <v>2429</v>
      </c>
      <c r="B2400">
        <v>1080</v>
      </c>
      <c r="C2400">
        <f>IF(COUNTIF($B$2:B2400,B2400)=1,1,0)</f>
        <v>0</v>
      </c>
      <c r="D2400" s="1">
        <v>44944</v>
      </c>
      <c r="E2400" s="2">
        <v>0.89094907407407409</v>
      </c>
      <c r="F2400">
        <v>122</v>
      </c>
      <c r="G2400" t="str">
        <f>IFERROR(INDEX(menu_items!$B:$B,MATCH(F2400,menu_items!$A:$A,0)),"Unknown value")</f>
        <v>Chips &amp; Salsa</v>
      </c>
      <c r="H2400" t="str">
        <f>IFERROR(INDEX(menu_items!$C:$C,MATCH(F2400,menu_items!$A:$A,0)),"Unknown value")</f>
        <v>Mexican</v>
      </c>
      <c r="I2400" s="5">
        <f>IFERROR(INDEX(menu_items!$D:$D,MATCH(F2400,menu_items!$A:$A,0)),0)</f>
        <v>7</v>
      </c>
      <c r="J2400" t="str">
        <f t="shared" si="185"/>
        <v>Wed</v>
      </c>
      <c r="K2400">
        <f t="shared" si="186"/>
        <v>18</v>
      </c>
      <c r="L2400" t="str">
        <f t="shared" si="187"/>
        <v>Jan</v>
      </c>
      <c r="M2400">
        <v>21</v>
      </c>
      <c r="N2400">
        <f t="shared" si="188"/>
        <v>4</v>
      </c>
      <c r="O2400" s="5">
        <f t="shared" si="189"/>
        <v>49.4</v>
      </c>
    </row>
    <row r="2401" spans="1:15" x14ac:dyDescent="0.25">
      <c r="A2401">
        <v>2430</v>
      </c>
      <c r="B2401">
        <v>1081</v>
      </c>
      <c r="C2401">
        <f>IF(COUNTIF($B$2:B2401,B2401)=1,1,0)</f>
        <v>1</v>
      </c>
      <c r="D2401" s="1">
        <v>44944</v>
      </c>
      <c r="E2401" s="2">
        <v>0.89380787037037035</v>
      </c>
      <c r="F2401">
        <v>124</v>
      </c>
      <c r="G2401" t="str">
        <f>IFERROR(INDEX(menu_items!$B:$B,MATCH(F2401,menu_items!$A:$A,0)),"Unknown value")</f>
        <v>Spaghetti</v>
      </c>
      <c r="H2401" t="str">
        <f>IFERROR(INDEX(menu_items!$C:$C,MATCH(F2401,menu_items!$A:$A,0)),"Unknown value")</f>
        <v>Italian</v>
      </c>
      <c r="I2401" s="5">
        <f>IFERROR(INDEX(menu_items!$D:$D,MATCH(F2401,menu_items!$A:$A,0)),0)</f>
        <v>14.5</v>
      </c>
      <c r="J2401" t="str">
        <f t="shared" si="185"/>
        <v>Wed</v>
      </c>
      <c r="K2401">
        <f t="shared" si="186"/>
        <v>18</v>
      </c>
      <c r="L2401" t="str">
        <f t="shared" si="187"/>
        <v>Jan</v>
      </c>
      <c r="M2401">
        <v>21</v>
      </c>
      <c r="N2401">
        <f t="shared" si="188"/>
        <v>1</v>
      </c>
      <c r="O2401" s="5">
        <f t="shared" si="189"/>
        <v>14.5</v>
      </c>
    </row>
    <row r="2402" spans="1:15" x14ac:dyDescent="0.25">
      <c r="A2402">
        <v>2431</v>
      </c>
      <c r="B2402">
        <v>1082</v>
      </c>
      <c r="C2402">
        <f>IF(COUNTIF($B$2:B2402,B2402)=1,1,0)</f>
        <v>1</v>
      </c>
      <c r="D2402" s="1">
        <v>44945</v>
      </c>
      <c r="E2402" s="2">
        <v>0.46994212962962961</v>
      </c>
      <c r="F2402">
        <v>118</v>
      </c>
      <c r="G2402" t="str">
        <f>IFERROR(INDEX(menu_items!$B:$B,MATCH(F2402,menu_items!$A:$A,0)),"Unknown value")</f>
        <v>Steak Burrito</v>
      </c>
      <c r="H2402" t="str">
        <f>IFERROR(INDEX(menu_items!$C:$C,MATCH(F2402,menu_items!$A:$A,0)),"Unknown value")</f>
        <v>Mexican</v>
      </c>
      <c r="I2402" s="5">
        <f>IFERROR(INDEX(menu_items!$D:$D,MATCH(F2402,menu_items!$A:$A,0)),0)</f>
        <v>14.95</v>
      </c>
      <c r="J2402" t="str">
        <f t="shared" si="185"/>
        <v>Thu</v>
      </c>
      <c r="K2402">
        <f t="shared" si="186"/>
        <v>19</v>
      </c>
      <c r="L2402" t="str">
        <f t="shared" si="187"/>
        <v>Jan</v>
      </c>
      <c r="M2402">
        <v>11</v>
      </c>
      <c r="N2402">
        <f t="shared" si="188"/>
        <v>2</v>
      </c>
      <c r="O2402" s="5">
        <f t="shared" si="189"/>
        <v>21.95</v>
      </c>
    </row>
    <row r="2403" spans="1:15" x14ac:dyDescent="0.25">
      <c r="A2403">
        <v>2432</v>
      </c>
      <c r="B2403">
        <v>1082</v>
      </c>
      <c r="C2403">
        <f>IF(COUNTIF($B$2:B2403,B2403)=1,1,0)</f>
        <v>0</v>
      </c>
      <c r="D2403" s="1">
        <v>44945</v>
      </c>
      <c r="E2403" s="2">
        <v>0.46994212962962961</v>
      </c>
      <c r="F2403">
        <v>106</v>
      </c>
      <c r="G2403" t="str">
        <f>IFERROR(INDEX(menu_items!$B:$B,MATCH(F2403,menu_items!$A:$A,0)),"Unknown value")</f>
        <v>French Fries</v>
      </c>
      <c r="H2403" t="str">
        <f>IFERROR(INDEX(menu_items!$C:$C,MATCH(F2403,menu_items!$A:$A,0)),"Unknown value")</f>
        <v>American</v>
      </c>
      <c r="I2403" s="5">
        <f>IFERROR(INDEX(menu_items!$D:$D,MATCH(F2403,menu_items!$A:$A,0)),0)</f>
        <v>7</v>
      </c>
      <c r="J2403" t="str">
        <f t="shared" si="185"/>
        <v>Thu</v>
      </c>
      <c r="K2403">
        <f t="shared" si="186"/>
        <v>19</v>
      </c>
      <c r="L2403" t="str">
        <f t="shared" si="187"/>
        <v>Jan</v>
      </c>
      <c r="M2403">
        <v>11</v>
      </c>
      <c r="N2403">
        <f t="shared" si="188"/>
        <v>2</v>
      </c>
      <c r="O2403" s="5">
        <f t="shared" si="189"/>
        <v>21.95</v>
      </c>
    </row>
    <row r="2404" spans="1:15" x14ac:dyDescent="0.25">
      <c r="A2404">
        <v>2433</v>
      </c>
      <c r="B2404">
        <v>1083</v>
      </c>
      <c r="C2404">
        <f>IF(COUNTIF($B$2:B2404,B2404)=1,1,0)</f>
        <v>1</v>
      </c>
      <c r="D2404" s="1">
        <v>44945</v>
      </c>
      <c r="E2404" s="2">
        <v>0.47211805555555558</v>
      </c>
      <c r="F2404">
        <v>105</v>
      </c>
      <c r="G2404" t="str">
        <f>IFERROR(INDEX(menu_items!$B:$B,MATCH(F2404,menu_items!$A:$A,0)),"Unknown value")</f>
        <v>Mac &amp; Cheese</v>
      </c>
      <c r="H2404" t="str">
        <f>IFERROR(INDEX(menu_items!$C:$C,MATCH(F2404,menu_items!$A:$A,0)),"Unknown value")</f>
        <v>American</v>
      </c>
      <c r="I2404" s="5">
        <f>IFERROR(INDEX(menu_items!$D:$D,MATCH(F2404,menu_items!$A:$A,0)),0)</f>
        <v>7</v>
      </c>
      <c r="J2404" t="str">
        <f t="shared" ref="J2404:J2466" si="190">TEXT(D2404,"ddd")</f>
        <v>Thu</v>
      </c>
      <c r="K2404">
        <f t="shared" ref="K2404:K2466" si="191">DAY(D2404)</f>
        <v>19</v>
      </c>
      <c r="L2404" t="str">
        <f t="shared" ref="L2404:L2466" si="192">TEXT(D2404,"mmm")</f>
        <v>Jan</v>
      </c>
      <c r="M2404">
        <v>11</v>
      </c>
      <c r="N2404">
        <f t="shared" si="188"/>
        <v>1</v>
      </c>
      <c r="O2404" s="5">
        <f t="shared" si="189"/>
        <v>7</v>
      </c>
    </row>
    <row r="2405" spans="1:15" x14ac:dyDescent="0.25">
      <c r="A2405">
        <v>2434</v>
      </c>
      <c r="B2405">
        <v>1084</v>
      </c>
      <c r="C2405">
        <f>IF(COUNTIF($B$2:B2405,B2405)=1,1,0)</f>
        <v>1</v>
      </c>
      <c r="D2405" s="1">
        <v>44945</v>
      </c>
      <c r="E2405" s="2">
        <v>0.47746527777777775</v>
      </c>
      <c r="F2405">
        <v>107</v>
      </c>
      <c r="G2405" t="str">
        <f>IFERROR(INDEX(menu_items!$B:$B,MATCH(F2405,menu_items!$A:$A,0)),"Unknown value")</f>
        <v>Orange Chicken</v>
      </c>
      <c r="H2405" t="str">
        <f>IFERROR(INDEX(menu_items!$C:$C,MATCH(F2405,menu_items!$A:$A,0)),"Unknown value")</f>
        <v>Asian</v>
      </c>
      <c r="I2405" s="5">
        <f>IFERROR(INDEX(menu_items!$D:$D,MATCH(F2405,menu_items!$A:$A,0)),0)</f>
        <v>16.5</v>
      </c>
      <c r="J2405" t="str">
        <f t="shared" si="190"/>
        <v>Thu</v>
      </c>
      <c r="K2405">
        <f t="shared" si="191"/>
        <v>19</v>
      </c>
      <c r="L2405" t="str">
        <f t="shared" si="192"/>
        <v>Jan</v>
      </c>
      <c r="M2405">
        <v>11</v>
      </c>
      <c r="N2405">
        <f t="shared" si="188"/>
        <v>1</v>
      </c>
      <c r="O2405" s="5">
        <f t="shared" si="189"/>
        <v>16.5</v>
      </c>
    </row>
    <row r="2406" spans="1:15" x14ac:dyDescent="0.25">
      <c r="A2406">
        <v>2435</v>
      </c>
      <c r="B2406">
        <v>1085</v>
      </c>
      <c r="C2406">
        <f>IF(COUNTIF($B$2:B2406,B2406)=1,1,0)</f>
        <v>1</v>
      </c>
      <c r="D2406" s="1">
        <v>44945</v>
      </c>
      <c r="E2406" s="2">
        <v>0.48408564814814814</v>
      </c>
      <c r="F2406">
        <v>109</v>
      </c>
      <c r="G2406" t="str">
        <f>IFERROR(INDEX(menu_items!$B:$B,MATCH(F2406,menu_items!$A:$A,0)),"Unknown value")</f>
        <v>Korean Beef Bowl</v>
      </c>
      <c r="H2406" t="str">
        <f>IFERROR(INDEX(menu_items!$C:$C,MATCH(F2406,menu_items!$A:$A,0)),"Unknown value")</f>
        <v>Asian</v>
      </c>
      <c r="I2406" s="5">
        <f>IFERROR(INDEX(menu_items!$D:$D,MATCH(F2406,menu_items!$A:$A,0)),0)</f>
        <v>17.95</v>
      </c>
      <c r="J2406" t="str">
        <f t="shared" si="190"/>
        <v>Thu</v>
      </c>
      <c r="K2406">
        <f t="shared" si="191"/>
        <v>19</v>
      </c>
      <c r="L2406" t="str">
        <f t="shared" si="192"/>
        <v>Jan</v>
      </c>
      <c r="M2406">
        <v>11</v>
      </c>
      <c r="N2406">
        <f t="shared" si="188"/>
        <v>3</v>
      </c>
      <c r="O2406" s="5">
        <f t="shared" si="189"/>
        <v>42.9</v>
      </c>
    </row>
    <row r="2407" spans="1:15" x14ac:dyDescent="0.25">
      <c r="A2407">
        <v>2436</v>
      </c>
      <c r="B2407">
        <v>1085</v>
      </c>
      <c r="C2407">
        <f>IF(COUNTIF($B$2:B2407,B2407)=1,1,0)</f>
        <v>0</v>
      </c>
      <c r="D2407" s="1">
        <v>44945</v>
      </c>
      <c r="E2407" s="2">
        <v>0.48408564814814814</v>
      </c>
      <c r="F2407">
        <v>105</v>
      </c>
      <c r="G2407" t="str">
        <f>IFERROR(INDEX(menu_items!$B:$B,MATCH(F2407,menu_items!$A:$A,0)),"Unknown value")</f>
        <v>Mac &amp; Cheese</v>
      </c>
      <c r="H2407" t="str">
        <f>IFERROR(INDEX(menu_items!$C:$C,MATCH(F2407,menu_items!$A:$A,0)),"Unknown value")</f>
        <v>American</v>
      </c>
      <c r="I2407" s="5">
        <f>IFERROR(INDEX(menu_items!$D:$D,MATCH(F2407,menu_items!$A:$A,0)),0)</f>
        <v>7</v>
      </c>
      <c r="J2407" t="str">
        <f t="shared" si="190"/>
        <v>Thu</v>
      </c>
      <c r="K2407">
        <f t="shared" si="191"/>
        <v>19</v>
      </c>
      <c r="L2407" t="str">
        <f t="shared" si="192"/>
        <v>Jan</v>
      </c>
      <c r="M2407">
        <v>11</v>
      </c>
      <c r="N2407">
        <f t="shared" si="188"/>
        <v>3</v>
      </c>
      <c r="O2407" s="5">
        <f t="shared" si="189"/>
        <v>42.9</v>
      </c>
    </row>
    <row r="2408" spans="1:15" x14ac:dyDescent="0.25">
      <c r="A2408">
        <v>2437</v>
      </c>
      <c r="B2408">
        <v>1085</v>
      </c>
      <c r="C2408">
        <f>IF(COUNTIF($B$2:B2408,B2408)=1,1,0)</f>
        <v>0</v>
      </c>
      <c r="D2408" s="1">
        <v>44945</v>
      </c>
      <c r="E2408" s="2">
        <v>0.48408564814814814</v>
      </c>
      <c r="F2408">
        <v>131</v>
      </c>
      <c r="G2408" t="str">
        <f>IFERROR(INDEX(menu_items!$B:$B,MATCH(F2408,menu_items!$A:$A,0)),"Unknown value")</f>
        <v>Chicken Parmesan</v>
      </c>
      <c r="H2408" t="str">
        <f>IFERROR(INDEX(menu_items!$C:$C,MATCH(F2408,menu_items!$A:$A,0)),"Unknown value")</f>
        <v>Italian</v>
      </c>
      <c r="I2408" s="5">
        <f>IFERROR(INDEX(menu_items!$D:$D,MATCH(F2408,menu_items!$A:$A,0)),0)</f>
        <v>17.95</v>
      </c>
      <c r="J2408" t="str">
        <f t="shared" si="190"/>
        <v>Thu</v>
      </c>
      <c r="K2408">
        <f t="shared" si="191"/>
        <v>19</v>
      </c>
      <c r="L2408" t="str">
        <f t="shared" si="192"/>
        <v>Jan</v>
      </c>
      <c r="M2408">
        <v>11</v>
      </c>
      <c r="N2408">
        <f t="shared" si="188"/>
        <v>3</v>
      </c>
      <c r="O2408" s="5">
        <f t="shared" si="189"/>
        <v>42.9</v>
      </c>
    </row>
    <row r="2409" spans="1:15" x14ac:dyDescent="0.25">
      <c r="A2409">
        <v>2438</v>
      </c>
      <c r="B2409">
        <v>1086</v>
      </c>
      <c r="C2409">
        <f>IF(COUNTIF($B$2:B2409,B2409)=1,1,0)</f>
        <v>1</v>
      </c>
      <c r="D2409" s="1">
        <v>44945</v>
      </c>
      <c r="E2409" s="2">
        <v>0.49811342592592595</v>
      </c>
      <c r="F2409">
        <v>101</v>
      </c>
      <c r="G2409" t="str">
        <f>IFERROR(INDEX(menu_items!$B:$B,MATCH(F2409,menu_items!$A:$A,0)),"Unknown value")</f>
        <v>Hamburger</v>
      </c>
      <c r="H2409" t="str">
        <f>IFERROR(INDEX(menu_items!$C:$C,MATCH(F2409,menu_items!$A:$A,0)),"Unknown value")</f>
        <v>American</v>
      </c>
      <c r="I2409" s="5">
        <f>IFERROR(INDEX(menu_items!$D:$D,MATCH(F2409,menu_items!$A:$A,0)),0)</f>
        <v>12.95</v>
      </c>
      <c r="J2409" t="str">
        <f t="shared" si="190"/>
        <v>Thu</v>
      </c>
      <c r="K2409">
        <f t="shared" si="191"/>
        <v>19</v>
      </c>
      <c r="L2409" t="str">
        <f t="shared" si="192"/>
        <v>Jan</v>
      </c>
      <c r="M2409">
        <v>11</v>
      </c>
      <c r="N2409">
        <f t="shared" si="188"/>
        <v>2</v>
      </c>
      <c r="O2409" s="5">
        <f t="shared" si="189"/>
        <v>28.45</v>
      </c>
    </row>
    <row r="2410" spans="1:15" x14ac:dyDescent="0.25">
      <c r="A2410">
        <v>2439</v>
      </c>
      <c r="B2410">
        <v>1086</v>
      </c>
      <c r="C2410">
        <f>IF(COUNTIF($B$2:B2410,B2410)=1,1,0)</f>
        <v>0</v>
      </c>
      <c r="D2410" s="1">
        <v>44945</v>
      </c>
      <c r="E2410" s="2">
        <v>0.49811342592592595</v>
      </c>
      <c r="F2410">
        <v>128</v>
      </c>
      <c r="G2410" t="str">
        <f>IFERROR(INDEX(menu_items!$B:$B,MATCH(F2410,menu_items!$A:$A,0)),"Unknown value")</f>
        <v>Cheese Lasagna</v>
      </c>
      <c r="H2410" t="str">
        <f>IFERROR(INDEX(menu_items!$C:$C,MATCH(F2410,menu_items!$A:$A,0)),"Unknown value")</f>
        <v>Italian</v>
      </c>
      <c r="I2410" s="5">
        <f>IFERROR(INDEX(menu_items!$D:$D,MATCH(F2410,menu_items!$A:$A,0)),0)</f>
        <v>15.5</v>
      </c>
      <c r="J2410" t="str">
        <f t="shared" si="190"/>
        <v>Thu</v>
      </c>
      <c r="K2410">
        <f t="shared" si="191"/>
        <v>19</v>
      </c>
      <c r="L2410" t="str">
        <f t="shared" si="192"/>
        <v>Jan</v>
      </c>
      <c r="M2410">
        <v>11</v>
      </c>
      <c r="N2410">
        <f t="shared" si="188"/>
        <v>2</v>
      </c>
      <c r="O2410" s="5">
        <f t="shared" si="189"/>
        <v>28.45</v>
      </c>
    </row>
    <row r="2411" spans="1:15" x14ac:dyDescent="0.25">
      <c r="A2411">
        <v>2440</v>
      </c>
      <c r="B2411">
        <v>1087</v>
      </c>
      <c r="C2411">
        <f>IF(COUNTIF($B$2:B2411,B2411)=1,1,0)</f>
        <v>1</v>
      </c>
      <c r="D2411" s="1">
        <v>44945</v>
      </c>
      <c r="E2411" s="2">
        <v>0.49835648148148148</v>
      </c>
      <c r="F2411">
        <v>125</v>
      </c>
      <c r="G2411" t="str">
        <f>IFERROR(INDEX(menu_items!$B:$B,MATCH(F2411,menu_items!$A:$A,0)),"Unknown value")</f>
        <v>Spaghetti &amp; Meatballs</v>
      </c>
      <c r="H2411" t="str">
        <f>IFERROR(INDEX(menu_items!$C:$C,MATCH(F2411,menu_items!$A:$A,0)),"Unknown value")</f>
        <v>Italian</v>
      </c>
      <c r="I2411" s="5">
        <f>IFERROR(INDEX(menu_items!$D:$D,MATCH(F2411,menu_items!$A:$A,0)),0)</f>
        <v>17.95</v>
      </c>
      <c r="J2411" t="str">
        <f t="shared" si="190"/>
        <v>Thu</v>
      </c>
      <c r="K2411">
        <f t="shared" si="191"/>
        <v>19</v>
      </c>
      <c r="L2411" t="str">
        <f t="shared" si="192"/>
        <v>Jan</v>
      </c>
      <c r="M2411">
        <v>11</v>
      </c>
      <c r="N2411">
        <f t="shared" si="188"/>
        <v>2</v>
      </c>
      <c r="O2411" s="5">
        <f t="shared" si="189"/>
        <v>35.9</v>
      </c>
    </row>
    <row r="2412" spans="1:15" x14ac:dyDescent="0.25">
      <c r="A2412">
        <v>2441</v>
      </c>
      <c r="B2412">
        <v>1087</v>
      </c>
      <c r="C2412">
        <f>IF(COUNTIF($B$2:B2412,B2412)=1,1,0)</f>
        <v>0</v>
      </c>
      <c r="D2412" s="1">
        <v>44945</v>
      </c>
      <c r="E2412" s="2">
        <v>0.49835648148148148</v>
      </c>
      <c r="F2412">
        <v>131</v>
      </c>
      <c r="G2412" t="str">
        <f>IFERROR(INDEX(menu_items!$B:$B,MATCH(F2412,menu_items!$A:$A,0)),"Unknown value")</f>
        <v>Chicken Parmesan</v>
      </c>
      <c r="H2412" t="str">
        <f>IFERROR(INDEX(menu_items!$C:$C,MATCH(F2412,menu_items!$A:$A,0)),"Unknown value")</f>
        <v>Italian</v>
      </c>
      <c r="I2412" s="5">
        <f>IFERROR(INDEX(menu_items!$D:$D,MATCH(F2412,menu_items!$A:$A,0)),0)</f>
        <v>17.95</v>
      </c>
      <c r="J2412" t="str">
        <f t="shared" si="190"/>
        <v>Thu</v>
      </c>
      <c r="K2412">
        <f t="shared" si="191"/>
        <v>19</v>
      </c>
      <c r="L2412" t="str">
        <f t="shared" si="192"/>
        <v>Jan</v>
      </c>
      <c r="M2412">
        <v>11</v>
      </c>
      <c r="N2412">
        <f t="shared" si="188"/>
        <v>2</v>
      </c>
      <c r="O2412" s="5">
        <f t="shared" si="189"/>
        <v>35.9</v>
      </c>
    </row>
    <row r="2413" spans="1:15" x14ac:dyDescent="0.25">
      <c r="A2413">
        <v>2442</v>
      </c>
      <c r="B2413">
        <v>1088</v>
      </c>
      <c r="C2413">
        <f>IF(COUNTIF($B$2:B2413,B2413)=1,1,0)</f>
        <v>1</v>
      </c>
      <c r="D2413" s="1">
        <v>44945</v>
      </c>
      <c r="E2413" s="2">
        <v>0.5006018518518518</v>
      </c>
      <c r="F2413">
        <v>107</v>
      </c>
      <c r="G2413" t="str">
        <f>IFERROR(INDEX(menu_items!$B:$B,MATCH(F2413,menu_items!$A:$A,0)),"Unknown value")</f>
        <v>Orange Chicken</v>
      </c>
      <c r="H2413" t="str">
        <f>IFERROR(INDEX(menu_items!$C:$C,MATCH(F2413,menu_items!$A:$A,0)),"Unknown value")</f>
        <v>Asian</v>
      </c>
      <c r="I2413" s="5">
        <f>IFERROR(INDEX(menu_items!$D:$D,MATCH(F2413,menu_items!$A:$A,0)),0)</f>
        <v>16.5</v>
      </c>
      <c r="J2413" t="str">
        <f t="shared" si="190"/>
        <v>Thu</v>
      </c>
      <c r="K2413">
        <f t="shared" si="191"/>
        <v>19</v>
      </c>
      <c r="L2413" t="str">
        <f t="shared" si="192"/>
        <v>Jan</v>
      </c>
      <c r="M2413">
        <v>12</v>
      </c>
      <c r="N2413">
        <f t="shared" si="188"/>
        <v>4</v>
      </c>
      <c r="O2413" s="5">
        <f t="shared" si="189"/>
        <v>44</v>
      </c>
    </row>
    <row r="2414" spans="1:15" x14ac:dyDescent="0.25">
      <c r="A2414">
        <v>2443</v>
      </c>
      <c r="B2414">
        <v>1088</v>
      </c>
      <c r="C2414">
        <f>IF(COUNTIF($B$2:B2414,B2414)=1,1,0)</f>
        <v>0</v>
      </c>
      <c r="D2414" s="1">
        <v>44945</v>
      </c>
      <c r="E2414" s="2">
        <v>0.5006018518518518</v>
      </c>
      <c r="F2414">
        <v>128</v>
      </c>
      <c r="G2414" t="str">
        <f>IFERROR(INDEX(menu_items!$B:$B,MATCH(F2414,menu_items!$A:$A,0)),"Unknown value")</f>
        <v>Cheese Lasagna</v>
      </c>
      <c r="H2414" t="str">
        <f>IFERROR(INDEX(menu_items!$C:$C,MATCH(F2414,menu_items!$A:$A,0)),"Unknown value")</f>
        <v>Italian</v>
      </c>
      <c r="I2414" s="5">
        <f>IFERROR(INDEX(menu_items!$D:$D,MATCH(F2414,menu_items!$A:$A,0)),0)</f>
        <v>15.5</v>
      </c>
      <c r="J2414" t="str">
        <f t="shared" si="190"/>
        <v>Thu</v>
      </c>
      <c r="K2414">
        <f t="shared" si="191"/>
        <v>19</v>
      </c>
      <c r="L2414" t="str">
        <f t="shared" si="192"/>
        <v>Jan</v>
      </c>
      <c r="M2414">
        <v>12</v>
      </c>
      <c r="N2414">
        <f t="shared" si="188"/>
        <v>4</v>
      </c>
      <c r="O2414" s="5">
        <f t="shared" si="189"/>
        <v>44</v>
      </c>
    </row>
    <row r="2415" spans="1:15" x14ac:dyDescent="0.25">
      <c r="A2415">
        <v>2444</v>
      </c>
      <c r="B2415">
        <v>1088</v>
      </c>
      <c r="C2415">
        <f>IF(COUNTIF($B$2:B2415,B2415)=1,1,0)</f>
        <v>0</v>
      </c>
      <c r="D2415" s="1">
        <v>44945</v>
      </c>
      <c r="E2415" s="2">
        <v>0.5006018518518518</v>
      </c>
      <c r="F2415">
        <v>113</v>
      </c>
      <c r="G2415" t="str">
        <f>IFERROR(INDEX(menu_items!$B:$B,MATCH(F2415,menu_items!$A:$A,0)),"Unknown value")</f>
        <v>Edamame</v>
      </c>
      <c r="H2415" t="str">
        <f>IFERROR(INDEX(menu_items!$C:$C,MATCH(F2415,menu_items!$A:$A,0)),"Unknown value")</f>
        <v>Asian</v>
      </c>
      <c r="I2415" s="5">
        <f>IFERROR(INDEX(menu_items!$D:$D,MATCH(F2415,menu_items!$A:$A,0)),0)</f>
        <v>5</v>
      </c>
      <c r="J2415" t="str">
        <f t="shared" si="190"/>
        <v>Thu</v>
      </c>
      <c r="K2415">
        <f t="shared" si="191"/>
        <v>19</v>
      </c>
      <c r="L2415" t="str">
        <f t="shared" si="192"/>
        <v>Jan</v>
      </c>
      <c r="M2415">
        <v>12</v>
      </c>
      <c r="N2415">
        <f t="shared" si="188"/>
        <v>4</v>
      </c>
      <c r="O2415" s="5">
        <f t="shared" si="189"/>
        <v>44</v>
      </c>
    </row>
    <row r="2416" spans="1:15" x14ac:dyDescent="0.25">
      <c r="A2416">
        <v>2445</v>
      </c>
      <c r="B2416">
        <v>1088</v>
      </c>
      <c r="C2416">
        <f>IF(COUNTIF($B$2:B2416,B2416)=1,1,0)</f>
        <v>0</v>
      </c>
      <c r="D2416" s="1">
        <v>44945</v>
      </c>
      <c r="E2416" s="2">
        <v>0.5006018518518518</v>
      </c>
      <c r="F2416">
        <v>106</v>
      </c>
      <c r="G2416" t="str">
        <f>IFERROR(INDEX(menu_items!$B:$B,MATCH(F2416,menu_items!$A:$A,0)),"Unknown value")</f>
        <v>French Fries</v>
      </c>
      <c r="H2416" t="str">
        <f>IFERROR(INDEX(menu_items!$C:$C,MATCH(F2416,menu_items!$A:$A,0)),"Unknown value")</f>
        <v>American</v>
      </c>
      <c r="I2416" s="5">
        <f>IFERROR(INDEX(menu_items!$D:$D,MATCH(F2416,menu_items!$A:$A,0)),0)</f>
        <v>7</v>
      </c>
      <c r="J2416" t="str">
        <f t="shared" si="190"/>
        <v>Thu</v>
      </c>
      <c r="K2416">
        <f t="shared" si="191"/>
        <v>19</v>
      </c>
      <c r="L2416" t="str">
        <f t="shared" si="192"/>
        <v>Jan</v>
      </c>
      <c r="M2416">
        <v>12</v>
      </c>
      <c r="N2416">
        <f t="shared" si="188"/>
        <v>4</v>
      </c>
      <c r="O2416" s="5">
        <f t="shared" si="189"/>
        <v>44</v>
      </c>
    </row>
    <row r="2417" spans="1:15" x14ac:dyDescent="0.25">
      <c r="A2417">
        <v>2447</v>
      </c>
      <c r="B2417">
        <v>1089</v>
      </c>
      <c r="C2417">
        <f>IF(COUNTIF($B$2:B2417,B2417)=1,1,0)</f>
        <v>1</v>
      </c>
      <c r="D2417" s="1">
        <v>44945</v>
      </c>
      <c r="E2417" s="2">
        <v>0.50274305555555554</v>
      </c>
      <c r="F2417">
        <v>107</v>
      </c>
      <c r="G2417" t="str">
        <f>IFERROR(INDEX(menu_items!$B:$B,MATCH(F2417,menu_items!$A:$A,0)),"Unknown value")</f>
        <v>Orange Chicken</v>
      </c>
      <c r="H2417" t="str">
        <f>IFERROR(INDEX(menu_items!$C:$C,MATCH(F2417,menu_items!$A:$A,0)),"Unknown value")</f>
        <v>Asian</v>
      </c>
      <c r="I2417" s="5">
        <f>IFERROR(INDEX(menu_items!$D:$D,MATCH(F2417,menu_items!$A:$A,0)),0)</f>
        <v>16.5</v>
      </c>
      <c r="J2417" t="str">
        <f t="shared" si="190"/>
        <v>Thu</v>
      </c>
      <c r="K2417">
        <f t="shared" si="191"/>
        <v>19</v>
      </c>
      <c r="L2417" t="str">
        <f t="shared" si="192"/>
        <v>Jan</v>
      </c>
      <c r="M2417">
        <v>12</v>
      </c>
      <c r="N2417">
        <f t="shared" si="188"/>
        <v>3</v>
      </c>
      <c r="O2417" s="5">
        <f t="shared" si="189"/>
        <v>46.95</v>
      </c>
    </row>
    <row r="2418" spans="1:15" x14ac:dyDescent="0.25">
      <c r="A2418">
        <v>2448</v>
      </c>
      <c r="B2418">
        <v>1089</v>
      </c>
      <c r="C2418">
        <f>IF(COUNTIF($B$2:B2418,B2418)=1,1,0)</f>
        <v>0</v>
      </c>
      <c r="D2418" s="1">
        <v>44945</v>
      </c>
      <c r="E2418" s="2">
        <v>0.50274305555555554</v>
      </c>
      <c r="F2418">
        <v>104</v>
      </c>
      <c r="G2418" t="str">
        <f>IFERROR(INDEX(menu_items!$B:$B,MATCH(F2418,menu_items!$A:$A,0)),"Unknown value")</f>
        <v>Veggie Burger</v>
      </c>
      <c r="H2418" t="str">
        <f>IFERROR(INDEX(menu_items!$C:$C,MATCH(F2418,menu_items!$A:$A,0)),"Unknown value")</f>
        <v>American</v>
      </c>
      <c r="I2418" s="5">
        <f>IFERROR(INDEX(menu_items!$D:$D,MATCH(F2418,menu_items!$A:$A,0)),0)</f>
        <v>10.5</v>
      </c>
      <c r="J2418" t="str">
        <f t="shared" si="190"/>
        <v>Thu</v>
      </c>
      <c r="K2418">
        <f t="shared" si="191"/>
        <v>19</v>
      </c>
      <c r="L2418" t="str">
        <f t="shared" si="192"/>
        <v>Jan</v>
      </c>
      <c r="M2418">
        <v>12</v>
      </c>
      <c r="N2418">
        <f t="shared" si="188"/>
        <v>3</v>
      </c>
      <c r="O2418" s="5">
        <f t="shared" si="189"/>
        <v>46.95</v>
      </c>
    </row>
    <row r="2419" spans="1:15" x14ac:dyDescent="0.25">
      <c r="A2419">
        <v>2449</v>
      </c>
      <c r="B2419">
        <v>1089</v>
      </c>
      <c r="C2419">
        <f>IF(COUNTIF($B$2:B2419,B2419)=1,1,0)</f>
        <v>0</v>
      </c>
      <c r="D2419" s="1">
        <v>44945</v>
      </c>
      <c r="E2419" s="2">
        <v>0.50274305555555554</v>
      </c>
      <c r="F2419">
        <v>130</v>
      </c>
      <c r="G2419" t="str">
        <f>IFERROR(INDEX(menu_items!$B:$B,MATCH(F2419,menu_items!$A:$A,0)),"Unknown value")</f>
        <v>Shrimp Scampi</v>
      </c>
      <c r="H2419" t="str">
        <f>IFERROR(INDEX(menu_items!$C:$C,MATCH(F2419,menu_items!$A:$A,0)),"Unknown value")</f>
        <v>Italian</v>
      </c>
      <c r="I2419" s="5">
        <f>IFERROR(INDEX(menu_items!$D:$D,MATCH(F2419,menu_items!$A:$A,0)),0)</f>
        <v>19.95</v>
      </c>
      <c r="J2419" t="str">
        <f t="shared" si="190"/>
        <v>Thu</v>
      </c>
      <c r="K2419">
        <f t="shared" si="191"/>
        <v>19</v>
      </c>
      <c r="L2419" t="str">
        <f t="shared" si="192"/>
        <v>Jan</v>
      </c>
      <c r="M2419">
        <v>12</v>
      </c>
      <c r="N2419">
        <f t="shared" si="188"/>
        <v>3</v>
      </c>
      <c r="O2419" s="5">
        <f t="shared" si="189"/>
        <v>46.95</v>
      </c>
    </row>
    <row r="2420" spans="1:15" x14ac:dyDescent="0.25">
      <c r="A2420">
        <v>2450</v>
      </c>
      <c r="B2420">
        <v>1090</v>
      </c>
      <c r="C2420">
        <f>IF(COUNTIF($B$2:B2420,B2420)=1,1,0)</f>
        <v>1</v>
      </c>
      <c r="D2420" s="1">
        <v>44945</v>
      </c>
      <c r="E2420" s="2">
        <v>0.51</v>
      </c>
      <c r="F2420">
        <v>101</v>
      </c>
      <c r="G2420" t="str">
        <f>IFERROR(INDEX(menu_items!$B:$B,MATCH(F2420,menu_items!$A:$A,0)),"Unknown value")</f>
        <v>Hamburger</v>
      </c>
      <c r="H2420" t="str">
        <f>IFERROR(INDEX(menu_items!$C:$C,MATCH(F2420,menu_items!$A:$A,0)),"Unknown value")</f>
        <v>American</v>
      </c>
      <c r="I2420" s="5">
        <f>IFERROR(INDEX(menu_items!$D:$D,MATCH(F2420,menu_items!$A:$A,0)),0)</f>
        <v>12.95</v>
      </c>
      <c r="J2420" t="str">
        <f t="shared" si="190"/>
        <v>Thu</v>
      </c>
      <c r="K2420">
        <f t="shared" si="191"/>
        <v>19</v>
      </c>
      <c r="L2420" t="str">
        <f t="shared" si="192"/>
        <v>Jan</v>
      </c>
      <c r="M2420">
        <v>12</v>
      </c>
      <c r="N2420">
        <f t="shared" si="188"/>
        <v>7</v>
      </c>
      <c r="O2420" s="5">
        <f t="shared" si="189"/>
        <v>105.65</v>
      </c>
    </row>
    <row r="2421" spans="1:15" x14ac:dyDescent="0.25">
      <c r="A2421">
        <v>2451</v>
      </c>
      <c r="B2421">
        <v>1090</v>
      </c>
      <c r="C2421">
        <f>IF(COUNTIF($B$2:B2421,B2421)=1,1,0)</f>
        <v>0</v>
      </c>
      <c r="D2421" s="1">
        <v>44945</v>
      </c>
      <c r="E2421" s="2">
        <v>0.51</v>
      </c>
      <c r="F2421">
        <v>102</v>
      </c>
      <c r="G2421" t="str">
        <f>IFERROR(INDEX(menu_items!$B:$B,MATCH(F2421,menu_items!$A:$A,0)),"Unknown value")</f>
        <v>Cheeseburger</v>
      </c>
      <c r="H2421" t="str">
        <f>IFERROR(INDEX(menu_items!$C:$C,MATCH(F2421,menu_items!$A:$A,0)),"Unknown value")</f>
        <v>American</v>
      </c>
      <c r="I2421" s="5">
        <f>IFERROR(INDEX(menu_items!$D:$D,MATCH(F2421,menu_items!$A:$A,0)),0)</f>
        <v>13.95</v>
      </c>
      <c r="J2421" t="str">
        <f t="shared" si="190"/>
        <v>Thu</v>
      </c>
      <c r="K2421">
        <f t="shared" si="191"/>
        <v>19</v>
      </c>
      <c r="L2421" t="str">
        <f t="shared" si="192"/>
        <v>Jan</v>
      </c>
      <c r="M2421">
        <v>12</v>
      </c>
      <c r="N2421">
        <f t="shared" si="188"/>
        <v>7</v>
      </c>
      <c r="O2421" s="5">
        <f t="shared" si="189"/>
        <v>105.65</v>
      </c>
    </row>
    <row r="2422" spans="1:15" x14ac:dyDescent="0.25">
      <c r="A2422">
        <v>2452</v>
      </c>
      <c r="B2422">
        <v>1090</v>
      </c>
      <c r="C2422">
        <f>IF(COUNTIF($B$2:B2422,B2422)=1,1,0)</f>
        <v>0</v>
      </c>
      <c r="D2422" s="1">
        <v>44945</v>
      </c>
      <c r="E2422" s="2">
        <v>0.51</v>
      </c>
      <c r="F2422">
        <v>109</v>
      </c>
      <c r="G2422" t="str">
        <f>IFERROR(INDEX(menu_items!$B:$B,MATCH(F2422,menu_items!$A:$A,0)),"Unknown value")</f>
        <v>Korean Beef Bowl</v>
      </c>
      <c r="H2422" t="str">
        <f>IFERROR(INDEX(menu_items!$C:$C,MATCH(F2422,menu_items!$A:$A,0)),"Unknown value")</f>
        <v>Asian</v>
      </c>
      <c r="I2422" s="5">
        <f>IFERROR(INDEX(menu_items!$D:$D,MATCH(F2422,menu_items!$A:$A,0)),0)</f>
        <v>17.95</v>
      </c>
      <c r="J2422" t="str">
        <f t="shared" si="190"/>
        <v>Thu</v>
      </c>
      <c r="K2422">
        <f t="shared" si="191"/>
        <v>19</v>
      </c>
      <c r="L2422" t="str">
        <f t="shared" si="192"/>
        <v>Jan</v>
      </c>
      <c r="M2422">
        <v>12</v>
      </c>
      <c r="N2422">
        <f t="shared" si="188"/>
        <v>7</v>
      </c>
      <c r="O2422" s="5">
        <f t="shared" si="189"/>
        <v>105.65</v>
      </c>
    </row>
    <row r="2423" spans="1:15" x14ac:dyDescent="0.25">
      <c r="A2423">
        <v>2453</v>
      </c>
      <c r="B2423">
        <v>1090</v>
      </c>
      <c r="C2423">
        <f>IF(COUNTIF($B$2:B2423,B2423)=1,1,0)</f>
        <v>0</v>
      </c>
      <c r="D2423" s="1">
        <v>44945</v>
      </c>
      <c r="E2423" s="2">
        <v>0.51</v>
      </c>
      <c r="F2423">
        <v>117</v>
      </c>
      <c r="G2423" t="str">
        <f>IFERROR(INDEX(menu_items!$B:$B,MATCH(F2423,menu_items!$A:$A,0)),"Unknown value")</f>
        <v>Chicken Burrito</v>
      </c>
      <c r="H2423" t="str">
        <f>IFERROR(INDEX(menu_items!$C:$C,MATCH(F2423,menu_items!$A:$A,0)),"Unknown value")</f>
        <v>Mexican</v>
      </c>
      <c r="I2423" s="5">
        <f>IFERROR(INDEX(menu_items!$D:$D,MATCH(F2423,menu_items!$A:$A,0)),0)</f>
        <v>12.95</v>
      </c>
      <c r="J2423" t="str">
        <f t="shared" si="190"/>
        <v>Thu</v>
      </c>
      <c r="K2423">
        <f t="shared" si="191"/>
        <v>19</v>
      </c>
      <c r="L2423" t="str">
        <f t="shared" si="192"/>
        <v>Jan</v>
      </c>
      <c r="M2423">
        <v>12</v>
      </c>
      <c r="N2423">
        <f t="shared" si="188"/>
        <v>7</v>
      </c>
      <c r="O2423" s="5">
        <f t="shared" si="189"/>
        <v>105.65</v>
      </c>
    </row>
    <row r="2424" spans="1:15" x14ac:dyDescent="0.25">
      <c r="A2424">
        <v>2454</v>
      </c>
      <c r="B2424">
        <v>1090</v>
      </c>
      <c r="C2424">
        <f>IF(COUNTIF($B$2:B2424,B2424)=1,1,0)</f>
        <v>0</v>
      </c>
      <c r="D2424" s="1">
        <v>44945</v>
      </c>
      <c r="E2424" s="2">
        <v>0.51</v>
      </c>
      <c r="F2424">
        <v>127</v>
      </c>
      <c r="G2424" t="str">
        <f>IFERROR(INDEX(menu_items!$B:$B,MATCH(F2424,menu_items!$A:$A,0)),"Unknown value")</f>
        <v>Meat Lasagna</v>
      </c>
      <c r="H2424" t="str">
        <f>IFERROR(INDEX(menu_items!$C:$C,MATCH(F2424,menu_items!$A:$A,0)),"Unknown value")</f>
        <v>Italian</v>
      </c>
      <c r="I2424" s="5">
        <f>IFERROR(INDEX(menu_items!$D:$D,MATCH(F2424,menu_items!$A:$A,0)),0)</f>
        <v>17.95</v>
      </c>
      <c r="J2424" t="str">
        <f t="shared" si="190"/>
        <v>Thu</v>
      </c>
      <c r="K2424">
        <f t="shared" si="191"/>
        <v>19</v>
      </c>
      <c r="L2424" t="str">
        <f t="shared" si="192"/>
        <v>Jan</v>
      </c>
      <c r="M2424">
        <v>12</v>
      </c>
      <c r="N2424">
        <f t="shared" si="188"/>
        <v>7</v>
      </c>
      <c r="O2424" s="5">
        <f t="shared" si="189"/>
        <v>105.65</v>
      </c>
    </row>
    <row r="2425" spans="1:15" x14ac:dyDescent="0.25">
      <c r="A2425">
        <v>2455</v>
      </c>
      <c r="B2425">
        <v>1090</v>
      </c>
      <c r="C2425">
        <f>IF(COUNTIF($B$2:B2425,B2425)=1,1,0)</f>
        <v>0</v>
      </c>
      <c r="D2425" s="1">
        <v>44945</v>
      </c>
      <c r="E2425" s="2">
        <v>0.51</v>
      </c>
      <c r="F2425">
        <v>127</v>
      </c>
      <c r="G2425" t="str">
        <f>IFERROR(INDEX(menu_items!$B:$B,MATCH(F2425,menu_items!$A:$A,0)),"Unknown value")</f>
        <v>Meat Lasagna</v>
      </c>
      <c r="H2425" t="str">
        <f>IFERROR(INDEX(menu_items!$C:$C,MATCH(F2425,menu_items!$A:$A,0)),"Unknown value")</f>
        <v>Italian</v>
      </c>
      <c r="I2425" s="5">
        <f>IFERROR(INDEX(menu_items!$D:$D,MATCH(F2425,menu_items!$A:$A,0)),0)</f>
        <v>17.95</v>
      </c>
      <c r="J2425" t="str">
        <f t="shared" si="190"/>
        <v>Thu</v>
      </c>
      <c r="K2425">
        <f t="shared" si="191"/>
        <v>19</v>
      </c>
      <c r="L2425" t="str">
        <f t="shared" si="192"/>
        <v>Jan</v>
      </c>
      <c r="M2425">
        <v>12</v>
      </c>
      <c r="N2425">
        <f t="shared" si="188"/>
        <v>7</v>
      </c>
      <c r="O2425" s="5">
        <f t="shared" si="189"/>
        <v>105.65</v>
      </c>
    </row>
    <row r="2426" spans="1:15" x14ac:dyDescent="0.25">
      <c r="A2426">
        <v>2456</v>
      </c>
      <c r="B2426">
        <v>1090</v>
      </c>
      <c r="C2426">
        <f>IF(COUNTIF($B$2:B2426,B2426)=1,1,0)</f>
        <v>0</v>
      </c>
      <c r="D2426" s="1">
        <v>44945</v>
      </c>
      <c r="E2426" s="2">
        <v>0.51</v>
      </c>
      <c r="F2426">
        <v>111</v>
      </c>
      <c r="G2426" t="str">
        <f>IFERROR(INDEX(menu_items!$B:$B,MATCH(F2426,menu_items!$A:$A,0)),"Unknown value")</f>
        <v>California Roll</v>
      </c>
      <c r="H2426" t="str">
        <f>IFERROR(INDEX(menu_items!$C:$C,MATCH(F2426,menu_items!$A:$A,0)),"Unknown value")</f>
        <v>Asian</v>
      </c>
      <c r="I2426" s="5">
        <f>IFERROR(INDEX(menu_items!$D:$D,MATCH(F2426,menu_items!$A:$A,0)),0)</f>
        <v>11.95</v>
      </c>
      <c r="J2426" t="str">
        <f t="shared" si="190"/>
        <v>Thu</v>
      </c>
      <c r="K2426">
        <f t="shared" si="191"/>
        <v>19</v>
      </c>
      <c r="L2426" t="str">
        <f t="shared" si="192"/>
        <v>Jan</v>
      </c>
      <c r="M2426">
        <v>12</v>
      </c>
      <c r="N2426">
        <f t="shared" si="188"/>
        <v>7</v>
      </c>
      <c r="O2426" s="5">
        <f t="shared" si="189"/>
        <v>105.65</v>
      </c>
    </row>
    <row r="2427" spans="1:15" x14ac:dyDescent="0.25">
      <c r="A2427">
        <v>2457</v>
      </c>
      <c r="B2427">
        <v>1091</v>
      </c>
      <c r="C2427">
        <f>IF(COUNTIF($B$2:B2427,B2427)=1,1,0)</f>
        <v>1</v>
      </c>
      <c r="D2427" s="1">
        <v>44945</v>
      </c>
      <c r="E2427" s="2">
        <v>0.51421296296296293</v>
      </c>
      <c r="F2427">
        <v>113</v>
      </c>
      <c r="G2427" t="str">
        <f>IFERROR(INDEX(menu_items!$B:$B,MATCH(F2427,menu_items!$A:$A,0)),"Unknown value")</f>
        <v>Edamame</v>
      </c>
      <c r="H2427" t="str">
        <f>IFERROR(INDEX(menu_items!$C:$C,MATCH(F2427,menu_items!$A:$A,0)),"Unknown value")</f>
        <v>Asian</v>
      </c>
      <c r="I2427" s="5">
        <f>IFERROR(INDEX(menu_items!$D:$D,MATCH(F2427,menu_items!$A:$A,0)),0)</f>
        <v>5</v>
      </c>
      <c r="J2427" t="str">
        <f t="shared" si="190"/>
        <v>Thu</v>
      </c>
      <c r="K2427">
        <f t="shared" si="191"/>
        <v>19</v>
      </c>
      <c r="L2427" t="str">
        <f t="shared" si="192"/>
        <v>Jan</v>
      </c>
      <c r="M2427">
        <v>12</v>
      </c>
      <c r="N2427">
        <f t="shared" si="188"/>
        <v>1</v>
      </c>
      <c r="O2427" s="5">
        <f t="shared" si="189"/>
        <v>5</v>
      </c>
    </row>
    <row r="2428" spans="1:15" x14ac:dyDescent="0.25">
      <c r="A2428">
        <v>2458</v>
      </c>
      <c r="B2428">
        <v>1092</v>
      </c>
      <c r="C2428">
        <f>IF(COUNTIF($B$2:B2428,B2428)=1,1,0)</f>
        <v>1</v>
      </c>
      <c r="D2428" s="1">
        <v>44945</v>
      </c>
      <c r="E2428" s="2">
        <v>0.51641203703703709</v>
      </c>
      <c r="F2428">
        <v>101</v>
      </c>
      <c r="G2428" t="str">
        <f>IFERROR(INDEX(menu_items!$B:$B,MATCH(F2428,menu_items!$A:$A,0)),"Unknown value")</f>
        <v>Hamburger</v>
      </c>
      <c r="H2428" t="str">
        <f>IFERROR(INDEX(menu_items!$C:$C,MATCH(F2428,menu_items!$A:$A,0)),"Unknown value")</f>
        <v>American</v>
      </c>
      <c r="I2428" s="5">
        <f>IFERROR(INDEX(menu_items!$D:$D,MATCH(F2428,menu_items!$A:$A,0)),0)</f>
        <v>12.95</v>
      </c>
      <c r="J2428" t="str">
        <f t="shared" si="190"/>
        <v>Thu</v>
      </c>
      <c r="K2428">
        <f t="shared" si="191"/>
        <v>19</v>
      </c>
      <c r="L2428" t="str">
        <f t="shared" si="192"/>
        <v>Jan</v>
      </c>
      <c r="M2428">
        <v>12</v>
      </c>
      <c r="N2428">
        <f t="shared" si="188"/>
        <v>3</v>
      </c>
      <c r="O2428" s="5">
        <f t="shared" si="189"/>
        <v>44.849999999999994</v>
      </c>
    </row>
    <row r="2429" spans="1:15" x14ac:dyDescent="0.25">
      <c r="A2429">
        <v>2459</v>
      </c>
      <c r="B2429">
        <v>1092</v>
      </c>
      <c r="C2429">
        <f>IF(COUNTIF($B$2:B2429,B2429)=1,1,0)</f>
        <v>0</v>
      </c>
      <c r="D2429" s="1">
        <v>44945</v>
      </c>
      <c r="E2429" s="2">
        <v>0.51641203703703709</v>
      </c>
      <c r="F2429">
        <v>102</v>
      </c>
      <c r="G2429" t="str">
        <f>IFERROR(INDEX(menu_items!$B:$B,MATCH(F2429,menu_items!$A:$A,0)),"Unknown value")</f>
        <v>Cheeseburger</v>
      </c>
      <c r="H2429" t="str">
        <f>IFERROR(INDEX(menu_items!$C:$C,MATCH(F2429,menu_items!$A:$A,0)),"Unknown value")</f>
        <v>American</v>
      </c>
      <c r="I2429" s="5">
        <f>IFERROR(INDEX(menu_items!$D:$D,MATCH(F2429,menu_items!$A:$A,0)),0)</f>
        <v>13.95</v>
      </c>
      <c r="J2429" t="str">
        <f t="shared" si="190"/>
        <v>Thu</v>
      </c>
      <c r="K2429">
        <f t="shared" si="191"/>
        <v>19</v>
      </c>
      <c r="L2429" t="str">
        <f t="shared" si="192"/>
        <v>Jan</v>
      </c>
      <c r="M2429">
        <v>12</v>
      </c>
      <c r="N2429">
        <f t="shared" si="188"/>
        <v>3</v>
      </c>
      <c r="O2429" s="5">
        <f t="shared" si="189"/>
        <v>44.849999999999994</v>
      </c>
    </row>
    <row r="2430" spans="1:15" x14ac:dyDescent="0.25">
      <c r="A2430">
        <v>2460</v>
      </c>
      <c r="B2430">
        <v>1092</v>
      </c>
      <c r="C2430">
        <f>IF(COUNTIF($B$2:B2430,B2430)=1,1,0)</f>
        <v>0</v>
      </c>
      <c r="D2430" s="1">
        <v>44945</v>
      </c>
      <c r="E2430" s="2">
        <v>0.51641203703703709</v>
      </c>
      <c r="F2430">
        <v>109</v>
      </c>
      <c r="G2430" t="str">
        <f>IFERROR(INDEX(menu_items!$B:$B,MATCH(F2430,menu_items!$A:$A,0)),"Unknown value")</f>
        <v>Korean Beef Bowl</v>
      </c>
      <c r="H2430" t="str">
        <f>IFERROR(INDEX(menu_items!$C:$C,MATCH(F2430,menu_items!$A:$A,0)),"Unknown value")</f>
        <v>Asian</v>
      </c>
      <c r="I2430" s="5">
        <f>IFERROR(INDEX(menu_items!$D:$D,MATCH(F2430,menu_items!$A:$A,0)),0)</f>
        <v>17.95</v>
      </c>
      <c r="J2430" t="str">
        <f t="shared" si="190"/>
        <v>Thu</v>
      </c>
      <c r="K2430">
        <f t="shared" si="191"/>
        <v>19</v>
      </c>
      <c r="L2430" t="str">
        <f t="shared" si="192"/>
        <v>Jan</v>
      </c>
      <c r="M2430">
        <v>12</v>
      </c>
      <c r="N2430">
        <f t="shared" si="188"/>
        <v>3</v>
      </c>
      <c r="O2430" s="5">
        <f t="shared" si="189"/>
        <v>44.849999999999994</v>
      </c>
    </row>
    <row r="2431" spans="1:15" x14ac:dyDescent="0.25">
      <c r="A2431">
        <v>2461</v>
      </c>
      <c r="B2431">
        <v>1093</v>
      </c>
      <c r="C2431">
        <f>IF(COUNTIF($B$2:B2431,B2431)=1,1,0)</f>
        <v>1</v>
      </c>
      <c r="D2431" s="1">
        <v>44945</v>
      </c>
      <c r="E2431" s="2">
        <v>0.52319444444444441</v>
      </c>
      <c r="F2431">
        <v>108</v>
      </c>
      <c r="G2431" t="str">
        <f>IFERROR(INDEX(menu_items!$B:$B,MATCH(F2431,menu_items!$A:$A,0)),"Unknown value")</f>
        <v>Tofu Pad Thai</v>
      </c>
      <c r="H2431" t="str">
        <f>IFERROR(INDEX(menu_items!$C:$C,MATCH(F2431,menu_items!$A:$A,0)),"Unknown value")</f>
        <v>Asian</v>
      </c>
      <c r="I2431" s="5">
        <f>IFERROR(INDEX(menu_items!$D:$D,MATCH(F2431,menu_items!$A:$A,0)),0)</f>
        <v>14.5</v>
      </c>
      <c r="J2431" t="str">
        <f t="shared" si="190"/>
        <v>Thu</v>
      </c>
      <c r="K2431">
        <f t="shared" si="191"/>
        <v>19</v>
      </c>
      <c r="L2431" t="str">
        <f t="shared" si="192"/>
        <v>Jan</v>
      </c>
      <c r="M2431">
        <v>12</v>
      </c>
      <c r="N2431">
        <f t="shared" si="188"/>
        <v>5</v>
      </c>
      <c r="O2431" s="5">
        <f t="shared" si="189"/>
        <v>56.349999999999994</v>
      </c>
    </row>
    <row r="2432" spans="1:15" x14ac:dyDescent="0.25">
      <c r="A2432">
        <v>2462</v>
      </c>
      <c r="B2432">
        <v>1093</v>
      </c>
      <c r="C2432">
        <f>IF(COUNTIF($B$2:B2432,B2432)=1,1,0)</f>
        <v>0</v>
      </c>
      <c r="D2432" s="1">
        <v>44945</v>
      </c>
      <c r="E2432" s="2">
        <v>0.52319444444444441</v>
      </c>
      <c r="F2432">
        <v>117</v>
      </c>
      <c r="G2432" t="str">
        <f>IFERROR(INDEX(menu_items!$B:$B,MATCH(F2432,menu_items!$A:$A,0)),"Unknown value")</f>
        <v>Chicken Burrito</v>
      </c>
      <c r="H2432" t="str">
        <f>IFERROR(INDEX(menu_items!$C:$C,MATCH(F2432,menu_items!$A:$A,0)),"Unknown value")</f>
        <v>Mexican</v>
      </c>
      <c r="I2432" s="5">
        <f>IFERROR(INDEX(menu_items!$D:$D,MATCH(F2432,menu_items!$A:$A,0)),0)</f>
        <v>12.95</v>
      </c>
      <c r="J2432" t="str">
        <f t="shared" si="190"/>
        <v>Thu</v>
      </c>
      <c r="K2432">
        <f t="shared" si="191"/>
        <v>19</v>
      </c>
      <c r="L2432" t="str">
        <f t="shared" si="192"/>
        <v>Jan</v>
      </c>
      <c r="M2432">
        <v>12</v>
      </c>
      <c r="N2432">
        <f t="shared" si="188"/>
        <v>5</v>
      </c>
      <c r="O2432" s="5">
        <f t="shared" si="189"/>
        <v>56.349999999999994</v>
      </c>
    </row>
    <row r="2433" spans="1:15" x14ac:dyDescent="0.25">
      <c r="A2433">
        <v>2463</v>
      </c>
      <c r="B2433">
        <v>1093</v>
      </c>
      <c r="C2433">
        <f>IF(COUNTIF($B$2:B2433,B2433)=1,1,0)</f>
        <v>0</v>
      </c>
      <c r="D2433" s="1">
        <v>44945</v>
      </c>
      <c r="E2433" s="2">
        <v>0.52319444444444441</v>
      </c>
      <c r="F2433">
        <v>111</v>
      </c>
      <c r="G2433" t="str">
        <f>IFERROR(INDEX(menu_items!$B:$B,MATCH(F2433,menu_items!$A:$A,0)),"Unknown value")</f>
        <v>California Roll</v>
      </c>
      <c r="H2433" t="str">
        <f>IFERROR(INDEX(menu_items!$C:$C,MATCH(F2433,menu_items!$A:$A,0)),"Unknown value")</f>
        <v>Asian</v>
      </c>
      <c r="I2433" s="5">
        <f>IFERROR(INDEX(menu_items!$D:$D,MATCH(F2433,menu_items!$A:$A,0)),0)</f>
        <v>11.95</v>
      </c>
      <c r="J2433" t="str">
        <f t="shared" si="190"/>
        <v>Thu</v>
      </c>
      <c r="K2433">
        <f t="shared" si="191"/>
        <v>19</v>
      </c>
      <c r="L2433" t="str">
        <f t="shared" si="192"/>
        <v>Jan</v>
      </c>
      <c r="M2433">
        <v>12</v>
      </c>
      <c r="N2433">
        <f t="shared" si="188"/>
        <v>5</v>
      </c>
      <c r="O2433" s="5">
        <f t="shared" si="189"/>
        <v>56.349999999999994</v>
      </c>
    </row>
    <row r="2434" spans="1:15" x14ac:dyDescent="0.25">
      <c r="A2434">
        <v>2464</v>
      </c>
      <c r="B2434">
        <v>1093</v>
      </c>
      <c r="C2434">
        <f>IF(COUNTIF($B$2:B2434,B2434)=1,1,0)</f>
        <v>0</v>
      </c>
      <c r="D2434" s="1">
        <v>44945</v>
      </c>
      <c r="E2434" s="2">
        <v>0.52319444444444441</v>
      </c>
      <c r="F2434">
        <v>113</v>
      </c>
      <c r="G2434" t="str">
        <f>IFERROR(INDEX(menu_items!$B:$B,MATCH(F2434,menu_items!$A:$A,0)),"Unknown value")</f>
        <v>Edamame</v>
      </c>
      <c r="H2434" t="str">
        <f>IFERROR(INDEX(menu_items!$C:$C,MATCH(F2434,menu_items!$A:$A,0)),"Unknown value")</f>
        <v>Asian</v>
      </c>
      <c r="I2434" s="5">
        <f>IFERROR(INDEX(menu_items!$D:$D,MATCH(F2434,menu_items!$A:$A,0)),0)</f>
        <v>5</v>
      </c>
      <c r="J2434" t="str">
        <f t="shared" si="190"/>
        <v>Thu</v>
      </c>
      <c r="K2434">
        <f t="shared" si="191"/>
        <v>19</v>
      </c>
      <c r="L2434" t="str">
        <f t="shared" si="192"/>
        <v>Jan</v>
      </c>
      <c r="M2434">
        <v>12</v>
      </c>
      <c r="N2434">
        <f t="shared" ref="N2434:N2497" si="193">COUNTIF($B:$B,B2434)</f>
        <v>5</v>
      </c>
      <c r="O2434" s="5">
        <f t="shared" ref="O2434:O2497" si="194">SUMIF($B:$B,B2434,$I:$I)</f>
        <v>56.349999999999994</v>
      </c>
    </row>
    <row r="2435" spans="1:15" x14ac:dyDescent="0.25">
      <c r="A2435">
        <v>2465</v>
      </c>
      <c r="B2435">
        <v>1093</v>
      </c>
      <c r="C2435">
        <f>IF(COUNTIF($B$2:B2435,B2435)=1,1,0)</f>
        <v>0</v>
      </c>
      <c r="D2435" s="1">
        <v>44945</v>
      </c>
      <c r="E2435" s="2">
        <v>0.52319444444444441</v>
      </c>
      <c r="F2435">
        <v>119</v>
      </c>
      <c r="G2435" t="str">
        <f>IFERROR(INDEX(menu_items!$B:$B,MATCH(F2435,menu_items!$A:$A,0)),"Unknown value")</f>
        <v>Chicken Torta</v>
      </c>
      <c r="H2435" t="str">
        <f>IFERROR(INDEX(menu_items!$C:$C,MATCH(F2435,menu_items!$A:$A,0)),"Unknown value")</f>
        <v>Mexican</v>
      </c>
      <c r="I2435" s="5">
        <f>IFERROR(INDEX(menu_items!$D:$D,MATCH(F2435,menu_items!$A:$A,0)),0)</f>
        <v>11.95</v>
      </c>
      <c r="J2435" t="str">
        <f t="shared" si="190"/>
        <v>Thu</v>
      </c>
      <c r="K2435">
        <f t="shared" si="191"/>
        <v>19</v>
      </c>
      <c r="L2435" t="str">
        <f t="shared" si="192"/>
        <v>Jan</v>
      </c>
      <c r="M2435">
        <v>12</v>
      </c>
      <c r="N2435">
        <f t="shared" si="193"/>
        <v>5</v>
      </c>
      <c r="O2435" s="5">
        <f t="shared" si="194"/>
        <v>56.349999999999994</v>
      </c>
    </row>
    <row r="2436" spans="1:15" x14ac:dyDescent="0.25">
      <c r="A2436">
        <v>2466</v>
      </c>
      <c r="B2436">
        <v>1094</v>
      </c>
      <c r="C2436">
        <f>IF(COUNTIF($B$2:B2436,B2436)=1,1,0)</f>
        <v>1</v>
      </c>
      <c r="D2436" s="1">
        <v>44945</v>
      </c>
      <c r="E2436" s="2">
        <v>0.52349537037037042</v>
      </c>
      <c r="F2436">
        <v>115</v>
      </c>
      <c r="G2436" t="str">
        <f>IFERROR(INDEX(menu_items!$B:$B,MATCH(F2436,menu_items!$A:$A,0)),"Unknown value")</f>
        <v>Chicken Tacos</v>
      </c>
      <c r="H2436" t="str">
        <f>IFERROR(INDEX(menu_items!$C:$C,MATCH(F2436,menu_items!$A:$A,0)),"Unknown value")</f>
        <v>Mexican</v>
      </c>
      <c r="I2436" s="5">
        <f>IFERROR(INDEX(menu_items!$D:$D,MATCH(F2436,menu_items!$A:$A,0)),0)</f>
        <v>11.95</v>
      </c>
      <c r="J2436" t="str">
        <f t="shared" si="190"/>
        <v>Thu</v>
      </c>
      <c r="K2436">
        <f t="shared" si="191"/>
        <v>19</v>
      </c>
      <c r="L2436" t="str">
        <f t="shared" si="192"/>
        <v>Jan</v>
      </c>
      <c r="M2436">
        <v>12</v>
      </c>
      <c r="N2436">
        <f t="shared" si="193"/>
        <v>2</v>
      </c>
      <c r="O2436" s="5">
        <f t="shared" si="194"/>
        <v>22.45</v>
      </c>
    </row>
    <row r="2437" spans="1:15" x14ac:dyDescent="0.25">
      <c r="A2437">
        <v>2467</v>
      </c>
      <c r="B2437">
        <v>1094</v>
      </c>
      <c r="C2437">
        <f>IF(COUNTIF($B$2:B2437,B2437)=1,1,0)</f>
        <v>0</v>
      </c>
      <c r="D2437" s="1">
        <v>44945</v>
      </c>
      <c r="E2437" s="2">
        <v>0.52349537037037042</v>
      </c>
      <c r="F2437">
        <v>104</v>
      </c>
      <c r="G2437" t="str">
        <f>IFERROR(INDEX(menu_items!$B:$B,MATCH(F2437,menu_items!$A:$A,0)),"Unknown value")</f>
        <v>Veggie Burger</v>
      </c>
      <c r="H2437" t="str">
        <f>IFERROR(INDEX(menu_items!$C:$C,MATCH(F2437,menu_items!$A:$A,0)),"Unknown value")</f>
        <v>American</v>
      </c>
      <c r="I2437" s="5">
        <f>IFERROR(INDEX(menu_items!$D:$D,MATCH(F2437,menu_items!$A:$A,0)),0)</f>
        <v>10.5</v>
      </c>
      <c r="J2437" t="str">
        <f t="shared" si="190"/>
        <v>Thu</v>
      </c>
      <c r="K2437">
        <f t="shared" si="191"/>
        <v>19</v>
      </c>
      <c r="L2437" t="str">
        <f t="shared" si="192"/>
        <v>Jan</v>
      </c>
      <c r="M2437">
        <v>12</v>
      </c>
      <c r="N2437">
        <f t="shared" si="193"/>
        <v>2</v>
      </c>
      <c r="O2437" s="5">
        <f t="shared" si="194"/>
        <v>22.45</v>
      </c>
    </row>
    <row r="2438" spans="1:15" x14ac:dyDescent="0.25">
      <c r="A2438">
        <v>2468</v>
      </c>
      <c r="B2438">
        <v>1095</v>
      </c>
      <c r="C2438">
        <f>IF(COUNTIF($B$2:B2438,B2438)=1,1,0)</f>
        <v>1</v>
      </c>
      <c r="D2438" s="1">
        <v>44945</v>
      </c>
      <c r="E2438" s="2">
        <v>0.53291666666666671</v>
      </c>
      <c r="F2438">
        <v>102</v>
      </c>
      <c r="G2438" t="str">
        <f>IFERROR(INDEX(menu_items!$B:$B,MATCH(F2438,menu_items!$A:$A,0)),"Unknown value")</f>
        <v>Cheeseburger</v>
      </c>
      <c r="H2438" t="str">
        <f>IFERROR(INDEX(menu_items!$C:$C,MATCH(F2438,menu_items!$A:$A,0)),"Unknown value")</f>
        <v>American</v>
      </c>
      <c r="I2438" s="5">
        <f>IFERROR(INDEX(menu_items!$D:$D,MATCH(F2438,menu_items!$A:$A,0)),0)</f>
        <v>13.95</v>
      </c>
      <c r="J2438" t="str">
        <f t="shared" si="190"/>
        <v>Thu</v>
      </c>
      <c r="K2438">
        <f t="shared" si="191"/>
        <v>19</v>
      </c>
      <c r="L2438" t="str">
        <f t="shared" si="192"/>
        <v>Jan</v>
      </c>
      <c r="M2438">
        <v>12</v>
      </c>
      <c r="N2438">
        <f t="shared" si="193"/>
        <v>2</v>
      </c>
      <c r="O2438" s="5">
        <f t="shared" si="194"/>
        <v>31.9</v>
      </c>
    </row>
    <row r="2439" spans="1:15" x14ac:dyDescent="0.25">
      <c r="A2439">
        <v>2469</v>
      </c>
      <c r="B2439">
        <v>1095</v>
      </c>
      <c r="C2439">
        <f>IF(COUNTIF($B$2:B2439,B2439)=1,1,0)</f>
        <v>0</v>
      </c>
      <c r="D2439" s="1">
        <v>44945</v>
      </c>
      <c r="E2439" s="2">
        <v>0.53291666666666671</v>
      </c>
      <c r="F2439">
        <v>125</v>
      </c>
      <c r="G2439" t="str">
        <f>IFERROR(INDEX(menu_items!$B:$B,MATCH(F2439,menu_items!$A:$A,0)),"Unknown value")</f>
        <v>Spaghetti &amp; Meatballs</v>
      </c>
      <c r="H2439" t="str">
        <f>IFERROR(INDEX(menu_items!$C:$C,MATCH(F2439,menu_items!$A:$A,0)),"Unknown value")</f>
        <v>Italian</v>
      </c>
      <c r="I2439" s="5">
        <f>IFERROR(INDEX(menu_items!$D:$D,MATCH(F2439,menu_items!$A:$A,0)),0)</f>
        <v>17.95</v>
      </c>
      <c r="J2439" t="str">
        <f t="shared" si="190"/>
        <v>Thu</v>
      </c>
      <c r="K2439">
        <f t="shared" si="191"/>
        <v>19</v>
      </c>
      <c r="L2439" t="str">
        <f t="shared" si="192"/>
        <v>Jan</v>
      </c>
      <c r="M2439">
        <v>12</v>
      </c>
      <c r="N2439">
        <f t="shared" si="193"/>
        <v>2</v>
      </c>
      <c r="O2439" s="5">
        <f t="shared" si="194"/>
        <v>31.9</v>
      </c>
    </row>
    <row r="2440" spans="1:15" x14ac:dyDescent="0.25">
      <c r="A2440">
        <v>2470</v>
      </c>
      <c r="B2440">
        <v>1096</v>
      </c>
      <c r="C2440">
        <f>IF(COUNTIF($B$2:B2440,B2440)=1,1,0)</f>
        <v>1</v>
      </c>
      <c r="D2440" s="1">
        <v>44945</v>
      </c>
      <c r="E2440" s="2">
        <v>0.53940972222222228</v>
      </c>
      <c r="F2440">
        <v>104</v>
      </c>
      <c r="G2440" t="str">
        <f>IFERROR(INDEX(menu_items!$B:$B,MATCH(F2440,menu_items!$A:$A,0)),"Unknown value")</f>
        <v>Veggie Burger</v>
      </c>
      <c r="H2440" t="str">
        <f>IFERROR(INDEX(menu_items!$C:$C,MATCH(F2440,menu_items!$A:$A,0)),"Unknown value")</f>
        <v>American</v>
      </c>
      <c r="I2440" s="5">
        <f>IFERROR(INDEX(menu_items!$D:$D,MATCH(F2440,menu_items!$A:$A,0)),0)</f>
        <v>10.5</v>
      </c>
      <c r="J2440" t="str">
        <f t="shared" si="190"/>
        <v>Thu</v>
      </c>
      <c r="K2440">
        <f t="shared" si="191"/>
        <v>19</v>
      </c>
      <c r="L2440" t="str">
        <f t="shared" si="192"/>
        <v>Jan</v>
      </c>
      <c r="M2440">
        <v>12</v>
      </c>
      <c r="N2440">
        <f t="shared" si="193"/>
        <v>12</v>
      </c>
      <c r="O2440" s="5">
        <f t="shared" si="194"/>
        <v>159.19999999999999</v>
      </c>
    </row>
    <row r="2441" spans="1:15" x14ac:dyDescent="0.25">
      <c r="A2441">
        <v>2471</v>
      </c>
      <c r="B2441">
        <v>1096</v>
      </c>
      <c r="C2441">
        <f>IF(COUNTIF($B$2:B2441,B2441)=1,1,0)</f>
        <v>0</v>
      </c>
      <c r="D2441" s="1">
        <v>44945</v>
      </c>
      <c r="E2441" s="2">
        <v>0.53940972222222228</v>
      </c>
      <c r="F2441">
        <v>124</v>
      </c>
      <c r="G2441" t="str">
        <f>IFERROR(INDEX(menu_items!$B:$B,MATCH(F2441,menu_items!$A:$A,0)),"Unknown value")</f>
        <v>Spaghetti</v>
      </c>
      <c r="H2441" t="str">
        <f>IFERROR(INDEX(menu_items!$C:$C,MATCH(F2441,menu_items!$A:$A,0)),"Unknown value")</f>
        <v>Italian</v>
      </c>
      <c r="I2441" s="5">
        <f>IFERROR(INDEX(menu_items!$D:$D,MATCH(F2441,menu_items!$A:$A,0)),0)</f>
        <v>14.5</v>
      </c>
      <c r="J2441" t="str">
        <f t="shared" si="190"/>
        <v>Thu</v>
      </c>
      <c r="K2441">
        <f t="shared" si="191"/>
        <v>19</v>
      </c>
      <c r="L2441" t="str">
        <f t="shared" si="192"/>
        <v>Jan</v>
      </c>
      <c r="M2441">
        <v>12</v>
      </c>
      <c r="N2441">
        <f t="shared" si="193"/>
        <v>12</v>
      </c>
      <c r="O2441" s="5">
        <f t="shared" si="194"/>
        <v>159.19999999999999</v>
      </c>
    </row>
    <row r="2442" spans="1:15" x14ac:dyDescent="0.25">
      <c r="A2442">
        <v>2472</v>
      </c>
      <c r="B2442">
        <v>1096</v>
      </c>
      <c r="C2442">
        <f>IF(COUNTIF($B$2:B2442,B2442)=1,1,0)</f>
        <v>0</v>
      </c>
      <c r="D2442" s="1">
        <v>44945</v>
      </c>
      <c r="E2442" s="2">
        <v>0.53940972222222228</v>
      </c>
      <c r="F2442">
        <v>125</v>
      </c>
      <c r="G2442" t="str">
        <f>IFERROR(INDEX(menu_items!$B:$B,MATCH(F2442,menu_items!$A:$A,0)),"Unknown value")</f>
        <v>Spaghetti &amp; Meatballs</v>
      </c>
      <c r="H2442" t="str">
        <f>IFERROR(INDEX(menu_items!$C:$C,MATCH(F2442,menu_items!$A:$A,0)),"Unknown value")</f>
        <v>Italian</v>
      </c>
      <c r="I2442" s="5">
        <f>IFERROR(INDEX(menu_items!$D:$D,MATCH(F2442,menu_items!$A:$A,0)),0)</f>
        <v>17.95</v>
      </c>
      <c r="J2442" t="str">
        <f t="shared" si="190"/>
        <v>Thu</v>
      </c>
      <c r="K2442">
        <f t="shared" si="191"/>
        <v>19</v>
      </c>
      <c r="L2442" t="str">
        <f t="shared" si="192"/>
        <v>Jan</v>
      </c>
      <c r="M2442">
        <v>12</v>
      </c>
      <c r="N2442">
        <f t="shared" si="193"/>
        <v>12</v>
      </c>
      <c r="O2442" s="5">
        <f t="shared" si="194"/>
        <v>159.19999999999999</v>
      </c>
    </row>
    <row r="2443" spans="1:15" x14ac:dyDescent="0.25">
      <c r="A2443">
        <v>2473</v>
      </c>
      <c r="B2443">
        <v>1096</v>
      </c>
      <c r="C2443">
        <f>IF(COUNTIF($B$2:B2443,B2443)=1,1,0)</f>
        <v>0</v>
      </c>
      <c r="D2443" s="1">
        <v>44945</v>
      </c>
      <c r="E2443" s="2">
        <v>0.53940972222222228</v>
      </c>
      <c r="F2443">
        <v>128</v>
      </c>
      <c r="G2443" t="str">
        <f>IFERROR(INDEX(menu_items!$B:$B,MATCH(F2443,menu_items!$A:$A,0)),"Unknown value")</f>
        <v>Cheese Lasagna</v>
      </c>
      <c r="H2443" t="str">
        <f>IFERROR(INDEX(menu_items!$C:$C,MATCH(F2443,menu_items!$A:$A,0)),"Unknown value")</f>
        <v>Italian</v>
      </c>
      <c r="I2443" s="5">
        <f>IFERROR(INDEX(menu_items!$D:$D,MATCH(F2443,menu_items!$A:$A,0)),0)</f>
        <v>15.5</v>
      </c>
      <c r="J2443" t="str">
        <f t="shared" si="190"/>
        <v>Thu</v>
      </c>
      <c r="K2443">
        <f t="shared" si="191"/>
        <v>19</v>
      </c>
      <c r="L2443" t="str">
        <f t="shared" si="192"/>
        <v>Jan</v>
      </c>
      <c r="M2443">
        <v>12</v>
      </c>
      <c r="N2443">
        <f t="shared" si="193"/>
        <v>12</v>
      </c>
      <c r="O2443" s="5">
        <f t="shared" si="194"/>
        <v>159.19999999999999</v>
      </c>
    </row>
    <row r="2444" spans="1:15" x14ac:dyDescent="0.25">
      <c r="A2444">
        <v>2474</v>
      </c>
      <c r="B2444">
        <v>1096</v>
      </c>
      <c r="C2444">
        <f>IF(COUNTIF($B$2:B2444,B2444)=1,1,0)</f>
        <v>0</v>
      </c>
      <c r="D2444" s="1">
        <v>44945</v>
      </c>
      <c r="E2444" s="2">
        <v>0.53940972222222228</v>
      </c>
      <c r="F2444">
        <v>128</v>
      </c>
      <c r="G2444" t="str">
        <f>IFERROR(INDEX(menu_items!$B:$B,MATCH(F2444,menu_items!$A:$A,0)),"Unknown value")</f>
        <v>Cheese Lasagna</v>
      </c>
      <c r="H2444" t="str">
        <f>IFERROR(INDEX(menu_items!$C:$C,MATCH(F2444,menu_items!$A:$A,0)),"Unknown value")</f>
        <v>Italian</v>
      </c>
      <c r="I2444" s="5">
        <f>IFERROR(INDEX(menu_items!$D:$D,MATCH(F2444,menu_items!$A:$A,0)),0)</f>
        <v>15.5</v>
      </c>
      <c r="J2444" t="str">
        <f t="shared" si="190"/>
        <v>Thu</v>
      </c>
      <c r="K2444">
        <f t="shared" si="191"/>
        <v>19</v>
      </c>
      <c r="L2444" t="str">
        <f t="shared" si="192"/>
        <v>Jan</v>
      </c>
      <c r="M2444">
        <v>12</v>
      </c>
      <c r="N2444">
        <f t="shared" si="193"/>
        <v>12</v>
      </c>
      <c r="O2444" s="5">
        <f t="shared" si="194"/>
        <v>159.19999999999999</v>
      </c>
    </row>
    <row r="2445" spans="1:15" x14ac:dyDescent="0.25">
      <c r="A2445">
        <v>2475</v>
      </c>
      <c r="B2445">
        <v>1096</v>
      </c>
      <c r="C2445">
        <f>IF(COUNTIF($B$2:B2445,B2445)=1,1,0)</f>
        <v>0</v>
      </c>
      <c r="D2445" s="1">
        <v>44945</v>
      </c>
      <c r="E2445" s="2">
        <v>0.53940972222222228</v>
      </c>
      <c r="F2445">
        <v>111</v>
      </c>
      <c r="G2445" t="str">
        <f>IFERROR(INDEX(menu_items!$B:$B,MATCH(F2445,menu_items!$A:$A,0)),"Unknown value")</f>
        <v>California Roll</v>
      </c>
      <c r="H2445" t="str">
        <f>IFERROR(INDEX(menu_items!$C:$C,MATCH(F2445,menu_items!$A:$A,0)),"Unknown value")</f>
        <v>Asian</v>
      </c>
      <c r="I2445" s="5">
        <f>IFERROR(INDEX(menu_items!$D:$D,MATCH(F2445,menu_items!$A:$A,0)),0)</f>
        <v>11.95</v>
      </c>
      <c r="J2445" t="str">
        <f t="shared" si="190"/>
        <v>Thu</v>
      </c>
      <c r="K2445">
        <f t="shared" si="191"/>
        <v>19</v>
      </c>
      <c r="L2445" t="str">
        <f t="shared" si="192"/>
        <v>Jan</v>
      </c>
      <c r="M2445">
        <v>12</v>
      </c>
      <c r="N2445">
        <f t="shared" si="193"/>
        <v>12</v>
      </c>
      <c r="O2445" s="5">
        <f t="shared" si="194"/>
        <v>159.19999999999999</v>
      </c>
    </row>
    <row r="2446" spans="1:15" x14ac:dyDescent="0.25">
      <c r="A2446">
        <v>2476</v>
      </c>
      <c r="B2446">
        <v>1096</v>
      </c>
      <c r="C2446">
        <f>IF(COUNTIF($B$2:B2446,B2446)=1,1,0)</f>
        <v>0</v>
      </c>
      <c r="D2446" s="1">
        <v>44945</v>
      </c>
      <c r="E2446" s="2">
        <v>0.53940972222222228</v>
      </c>
      <c r="F2446">
        <v>111</v>
      </c>
      <c r="G2446" t="str">
        <f>IFERROR(INDEX(menu_items!$B:$B,MATCH(F2446,menu_items!$A:$A,0)),"Unknown value")</f>
        <v>California Roll</v>
      </c>
      <c r="H2446" t="str">
        <f>IFERROR(INDEX(menu_items!$C:$C,MATCH(F2446,menu_items!$A:$A,0)),"Unknown value")</f>
        <v>Asian</v>
      </c>
      <c r="I2446" s="5">
        <f>IFERROR(INDEX(menu_items!$D:$D,MATCH(F2446,menu_items!$A:$A,0)),0)</f>
        <v>11.95</v>
      </c>
      <c r="J2446" t="str">
        <f t="shared" si="190"/>
        <v>Thu</v>
      </c>
      <c r="K2446">
        <f t="shared" si="191"/>
        <v>19</v>
      </c>
      <c r="L2446" t="str">
        <f t="shared" si="192"/>
        <v>Jan</v>
      </c>
      <c r="M2446">
        <v>12</v>
      </c>
      <c r="N2446">
        <f t="shared" si="193"/>
        <v>12</v>
      </c>
      <c r="O2446" s="5">
        <f t="shared" si="194"/>
        <v>159.19999999999999</v>
      </c>
    </row>
    <row r="2447" spans="1:15" x14ac:dyDescent="0.25">
      <c r="A2447">
        <v>2477</v>
      </c>
      <c r="B2447">
        <v>1096</v>
      </c>
      <c r="C2447">
        <f>IF(COUNTIF($B$2:B2447,B2447)=1,1,0)</f>
        <v>0</v>
      </c>
      <c r="D2447" s="1">
        <v>44945</v>
      </c>
      <c r="E2447" s="2">
        <v>0.53940972222222228</v>
      </c>
      <c r="F2447">
        <v>112</v>
      </c>
      <c r="G2447" t="str">
        <f>IFERROR(INDEX(menu_items!$B:$B,MATCH(F2447,menu_items!$A:$A,0)),"Unknown value")</f>
        <v>Salmon Roll</v>
      </c>
      <c r="H2447" t="str">
        <f>IFERROR(INDEX(menu_items!$C:$C,MATCH(F2447,menu_items!$A:$A,0)),"Unknown value")</f>
        <v>Asian</v>
      </c>
      <c r="I2447" s="5">
        <f>IFERROR(INDEX(menu_items!$D:$D,MATCH(F2447,menu_items!$A:$A,0)),0)</f>
        <v>14.95</v>
      </c>
      <c r="J2447" t="str">
        <f t="shared" si="190"/>
        <v>Thu</v>
      </c>
      <c r="K2447">
        <f t="shared" si="191"/>
        <v>19</v>
      </c>
      <c r="L2447" t="str">
        <f t="shared" si="192"/>
        <v>Jan</v>
      </c>
      <c r="M2447">
        <v>12</v>
      </c>
      <c r="N2447">
        <f t="shared" si="193"/>
        <v>12</v>
      </c>
      <c r="O2447" s="5">
        <f t="shared" si="194"/>
        <v>159.19999999999999</v>
      </c>
    </row>
    <row r="2448" spans="1:15" x14ac:dyDescent="0.25">
      <c r="A2448">
        <v>2478</v>
      </c>
      <c r="B2448">
        <v>1096</v>
      </c>
      <c r="C2448">
        <f>IF(COUNTIF($B$2:B2448,B2448)=1,1,0)</f>
        <v>0</v>
      </c>
      <c r="D2448" s="1">
        <v>44945</v>
      </c>
      <c r="E2448" s="2">
        <v>0.53940972222222228</v>
      </c>
      <c r="F2448">
        <v>119</v>
      </c>
      <c r="G2448" t="str">
        <f>IFERROR(INDEX(menu_items!$B:$B,MATCH(F2448,menu_items!$A:$A,0)),"Unknown value")</f>
        <v>Chicken Torta</v>
      </c>
      <c r="H2448" t="str">
        <f>IFERROR(INDEX(menu_items!$C:$C,MATCH(F2448,menu_items!$A:$A,0)),"Unknown value")</f>
        <v>Mexican</v>
      </c>
      <c r="I2448" s="5">
        <f>IFERROR(INDEX(menu_items!$D:$D,MATCH(F2448,menu_items!$A:$A,0)),0)</f>
        <v>11.95</v>
      </c>
      <c r="J2448" t="str">
        <f t="shared" si="190"/>
        <v>Thu</v>
      </c>
      <c r="K2448">
        <f t="shared" si="191"/>
        <v>19</v>
      </c>
      <c r="L2448" t="str">
        <f t="shared" si="192"/>
        <v>Jan</v>
      </c>
      <c r="M2448">
        <v>12</v>
      </c>
      <c r="N2448">
        <f t="shared" si="193"/>
        <v>12</v>
      </c>
      <c r="O2448" s="5">
        <f t="shared" si="194"/>
        <v>159.19999999999999</v>
      </c>
    </row>
    <row r="2449" spans="1:15" x14ac:dyDescent="0.25">
      <c r="A2449">
        <v>2479</v>
      </c>
      <c r="B2449">
        <v>1096</v>
      </c>
      <c r="C2449">
        <f>IF(COUNTIF($B$2:B2449,B2449)=1,1,0)</f>
        <v>0</v>
      </c>
      <c r="D2449" s="1">
        <v>44945</v>
      </c>
      <c r="E2449" s="2">
        <v>0.53940972222222228</v>
      </c>
      <c r="F2449">
        <v>121</v>
      </c>
      <c r="G2449" t="str">
        <f>IFERROR(INDEX(menu_items!$B:$B,MATCH(F2449,menu_items!$A:$A,0)),"Unknown value")</f>
        <v>Cheese Quesadillas</v>
      </c>
      <c r="H2449" t="str">
        <f>IFERROR(INDEX(menu_items!$C:$C,MATCH(F2449,menu_items!$A:$A,0)),"Unknown value")</f>
        <v>Mexican</v>
      </c>
      <c r="I2449" s="5">
        <f>IFERROR(INDEX(menu_items!$D:$D,MATCH(F2449,menu_items!$A:$A,0)),0)</f>
        <v>10.5</v>
      </c>
      <c r="J2449" t="str">
        <f t="shared" si="190"/>
        <v>Thu</v>
      </c>
      <c r="K2449">
        <f t="shared" si="191"/>
        <v>19</v>
      </c>
      <c r="L2449" t="str">
        <f t="shared" si="192"/>
        <v>Jan</v>
      </c>
      <c r="M2449">
        <v>12</v>
      </c>
      <c r="N2449">
        <f t="shared" si="193"/>
        <v>12</v>
      </c>
      <c r="O2449" s="5">
        <f t="shared" si="194"/>
        <v>159.19999999999999</v>
      </c>
    </row>
    <row r="2450" spans="1:15" x14ac:dyDescent="0.25">
      <c r="A2450">
        <v>2480</v>
      </c>
      <c r="B2450">
        <v>1096</v>
      </c>
      <c r="C2450">
        <f>IF(COUNTIF($B$2:B2450,B2450)=1,1,0)</f>
        <v>0</v>
      </c>
      <c r="D2450" s="1">
        <v>44945</v>
      </c>
      <c r="E2450" s="2">
        <v>0.53940972222222228</v>
      </c>
      <c r="F2450">
        <v>122</v>
      </c>
      <c r="G2450" t="str">
        <f>IFERROR(INDEX(menu_items!$B:$B,MATCH(F2450,menu_items!$A:$A,0)),"Unknown value")</f>
        <v>Chips &amp; Salsa</v>
      </c>
      <c r="H2450" t="str">
        <f>IFERROR(INDEX(menu_items!$C:$C,MATCH(F2450,menu_items!$A:$A,0)),"Unknown value")</f>
        <v>Mexican</v>
      </c>
      <c r="I2450" s="5">
        <f>IFERROR(INDEX(menu_items!$D:$D,MATCH(F2450,menu_items!$A:$A,0)),0)</f>
        <v>7</v>
      </c>
      <c r="J2450" t="str">
        <f t="shared" si="190"/>
        <v>Thu</v>
      </c>
      <c r="K2450">
        <f t="shared" si="191"/>
        <v>19</v>
      </c>
      <c r="L2450" t="str">
        <f t="shared" si="192"/>
        <v>Jan</v>
      </c>
      <c r="M2450">
        <v>12</v>
      </c>
      <c r="N2450">
        <f t="shared" si="193"/>
        <v>12</v>
      </c>
      <c r="O2450" s="5">
        <f t="shared" si="194"/>
        <v>159.19999999999999</v>
      </c>
    </row>
    <row r="2451" spans="1:15" x14ac:dyDescent="0.25">
      <c r="A2451">
        <v>2481</v>
      </c>
      <c r="B2451">
        <v>1096</v>
      </c>
      <c r="C2451">
        <f>IF(COUNTIF($B$2:B2451,B2451)=1,1,0)</f>
        <v>0</v>
      </c>
      <c r="D2451" s="1">
        <v>44945</v>
      </c>
      <c r="E2451" s="2">
        <v>0.53940972222222228</v>
      </c>
      <c r="F2451">
        <v>132</v>
      </c>
      <c r="G2451" t="str">
        <f>IFERROR(INDEX(menu_items!$B:$B,MATCH(F2451,menu_items!$A:$A,0)),"Unknown value")</f>
        <v>Eggplant Parmesan</v>
      </c>
      <c r="H2451" t="str">
        <f>IFERROR(INDEX(menu_items!$C:$C,MATCH(F2451,menu_items!$A:$A,0)),"Unknown value")</f>
        <v>Italian</v>
      </c>
      <c r="I2451" s="5">
        <f>IFERROR(INDEX(menu_items!$D:$D,MATCH(F2451,menu_items!$A:$A,0)),0)</f>
        <v>16.95</v>
      </c>
      <c r="J2451" t="str">
        <f t="shared" si="190"/>
        <v>Thu</v>
      </c>
      <c r="K2451">
        <f t="shared" si="191"/>
        <v>19</v>
      </c>
      <c r="L2451" t="str">
        <f t="shared" si="192"/>
        <v>Jan</v>
      </c>
      <c r="M2451">
        <v>12</v>
      </c>
      <c r="N2451">
        <f t="shared" si="193"/>
        <v>12</v>
      </c>
      <c r="O2451" s="5">
        <f t="shared" si="194"/>
        <v>159.19999999999999</v>
      </c>
    </row>
    <row r="2452" spans="1:15" x14ac:dyDescent="0.25">
      <c r="A2452">
        <v>2482</v>
      </c>
      <c r="B2452">
        <v>1097</v>
      </c>
      <c r="C2452">
        <f>IF(COUNTIF($B$2:B2452,B2452)=1,1,0)</f>
        <v>1</v>
      </c>
      <c r="D2452" s="1">
        <v>44945</v>
      </c>
      <c r="E2452" s="2">
        <v>0.54313657407407412</v>
      </c>
      <c r="F2452">
        <v>101</v>
      </c>
      <c r="G2452" t="str">
        <f>IFERROR(INDEX(menu_items!$B:$B,MATCH(F2452,menu_items!$A:$A,0)),"Unknown value")</f>
        <v>Hamburger</v>
      </c>
      <c r="H2452" t="str">
        <f>IFERROR(INDEX(menu_items!$C:$C,MATCH(F2452,menu_items!$A:$A,0)),"Unknown value")</f>
        <v>American</v>
      </c>
      <c r="I2452" s="5">
        <f>IFERROR(INDEX(menu_items!$D:$D,MATCH(F2452,menu_items!$A:$A,0)),0)</f>
        <v>12.95</v>
      </c>
      <c r="J2452" t="str">
        <f t="shared" si="190"/>
        <v>Thu</v>
      </c>
      <c r="K2452">
        <f t="shared" si="191"/>
        <v>19</v>
      </c>
      <c r="L2452" t="str">
        <f t="shared" si="192"/>
        <v>Jan</v>
      </c>
      <c r="M2452">
        <v>13</v>
      </c>
      <c r="N2452">
        <f t="shared" si="193"/>
        <v>1</v>
      </c>
      <c r="O2452" s="5">
        <f t="shared" si="194"/>
        <v>12.95</v>
      </c>
    </row>
    <row r="2453" spans="1:15" x14ac:dyDescent="0.25">
      <c r="A2453">
        <v>2483</v>
      </c>
      <c r="B2453">
        <v>1098</v>
      </c>
      <c r="C2453">
        <f>IF(COUNTIF($B$2:B2453,B2453)=1,1,0)</f>
        <v>1</v>
      </c>
      <c r="D2453" s="1">
        <v>44945</v>
      </c>
      <c r="E2453" s="2">
        <v>0.55947916666666664</v>
      </c>
      <c r="F2453">
        <v>111</v>
      </c>
      <c r="G2453" t="str">
        <f>IFERROR(INDEX(menu_items!$B:$B,MATCH(F2453,menu_items!$A:$A,0)),"Unknown value")</f>
        <v>California Roll</v>
      </c>
      <c r="H2453" t="str">
        <f>IFERROR(INDEX(menu_items!$C:$C,MATCH(F2453,menu_items!$A:$A,0)),"Unknown value")</f>
        <v>Asian</v>
      </c>
      <c r="I2453" s="5">
        <f>IFERROR(INDEX(menu_items!$D:$D,MATCH(F2453,menu_items!$A:$A,0)),0)</f>
        <v>11.95</v>
      </c>
      <c r="J2453" t="str">
        <f t="shared" si="190"/>
        <v>Thu</v>
      </c>
      <c r="K2453">
        <f t="shared" si="191"/>
        <v>19</v>
      </c>
      <c r="L2453" t="str">
        <f t="shared" si="192"/>
        <v>Jan</v>
      </c>
      <c r="M2453">
        <v>13</v>
      </c>
      <c r="N2453">
        <f t="shared" si="193"/>
        <v>2</v>
      </c>
      <c r="O2453" s="5">
        <f t="shared" si="194"/>
        <v>20.95</v>
      </c>
    </row>
    <row r="2454" spans="1:15" x14ac:dyDescent="0.25">
      <c r="A2454">
        <v>2484</v>
      </c>
      <c r="B2454">
        <v>1098</v>
      </c>
      <c r="C2454">
        <f>IF(COUNTIF($B$2:B2454,B2454)=1,1,0)</f>
        <v>0</v>
      </c>
      <c r="D2454" s="1">
        <v>44945</v>
      </c>
      <c r="E2454" s="2">
        <v>0.55947916666666664</v>
      </c>
      <c r="F2454">
        <v>114</v>
      </c>
      <c r="G2454" t="str">
        <f>IFERROR(INDEX(menu_items!$B:$B,MATCH(F2454,menu_items!$A:$A,0)),"Unknown value")</f>
        <v>Potstickers</v>
      </c>
      <c r="H2454" t="str">
        <f>IFERROR(INDEX(menu_items!$C:$C,MATCH(F2454,menu_items!$A:$A,0)),"Unknown value")</f>
        <v>Asian</v>
      </c>
      <c r="I2454" s="5">
        <f>IFERROR(INDEX(menu_items!$D:$D,MATCH(F2454,menu_items!$A:$A,0)),0)</f>
        <v>9</v>
      </c>
      <c r="J2454" t="str">
        <f t="shared" si="190"/>
        <v>Thu</v>
      </c>
      <c r="K2454">
        <f t="shared" si="191"/>
        <v>19</v>
      </c>
      <c r="L2454" t="str">
        <f t="shared" si="192"/>
        <v>Jan</v>
      </c>
      <c r="M2454">
        <v>13</v>
      </c>
      <c r="N2454">
        <f t="shared" si="193"/>
        <v>2</v>
      </c>
      <c r="O2454" s="5">
        <f t="shared" si="194"/>
        <v>20.95</v>
      </c>
    </row>
    <row r="2455" spans="1:15" x14ac:dyDescent="0.25">
      <c r="A2455">
        <v>2485</v>
      </c>
      <c r="B2455">
        <v>1099</v>
      </c>
      <c r="C2455">
        <f>IF(COUNTIF($B$2:B2455,B2455)=1,1,0)</f>
        <v>1</v>
      </c>
      <c r="D2455" s="1">
        <v>44945</v>
      </c>
      <c r="E2455" s="2">
        <v>0.56486111111111115</v>
      </c>
      <c r="F2455">
        <v>117</v>
      </c>
      <c r="G2455" t="str">
        <f>IFERROR(INDEX(menu_items!$B:$B,MATCH(F2455,menu_items!$A:$A,0)),"Unknown value")</f>
        <v>Chicken Burrito</v>
      </c>
      <c r="H2455" t="str">
        <f>IFERROR(INDEX(menu_items!$C:$C,MATCH(F2455,menu_items!$A:$A,0)),"Unknown value")</f>
        <v>Mexican</v>
      </c>
      <c r="I2455" s="5">
        <f>IFERROR(INDEX(menu_items!$D:$D,MATCH(F2455,menu_items!$A:$A,0)),0)</f>
        <v>12.95</v>
      </c>
      <c r="J2455" t="str">
        <f t="shared" si="190"/>
        <v>Thu</v>
      </c>
      <c r="K2455">
        <f t="shared" si="191"/>
        <v>19</v>
      </c>
      <c r="L2455" t="str">
        <f t="shared" si="192"/>
        <v>Jan</v>
      </c>
      <c r="M2455">
        <v>13</v>
      </c>
      <c r="N2455">
        <f t="shared" si="193"/>
        <v>2</v>
      </c>
      <c r="O2455" s="5">
        <f t="shared" si="194"/>
        <v>28.45</v>
      </c>
    </row>
    <row r="2456" spans="1:15" x14ac:dyDescent="0.25">
      <c r="A2456">
        <v>2486</v>
      </c>
      <c r="B2456">
        <v>1099</v>
      </c>
      <c r="C2456">
        <f>IF(COUNTIF($B$2:B2456,B2456)=1,1,0)</f>
        <v>0</v>
      </c>
      <c r="D2456" s="1">
        <v>44945</v>
      </c>
      <c r="E2456" s="2">
        <v>0.56486111111111115</v>
      </c>
      <c r="F2456">
        <v>128</v>
      </c>
      <c r="G2456" t="str">
        <f>IFERROR(INDEX(menu_items!$B:$B,MATCH(F2456,menu_items!$A:$A,0)),"Unknown value")</f>
        <v>Cheese Lasagna</v>
      </c>
      <c r="H2456" t="str">
        <f>IFERROR(INDEX(menu_items!$C:$C,MATCH(F2456,menu_items!$A:$A,0)),"Unknown value")</f>
        <v>Italian</v>
      </c>
      <c r="I2456" s="5">
        <f>IFERROR(INDEX(menu_items!$D:$D,MATCH(F2456,menu_items!$A:$A,0)),0)</f>
        <v>15.5</v>
      </c>
      <c r="J2456" t="str">
        <f t="shared" si="190"/>
        <v>Thu</v>
      </c>
      <c r="K2456">
        <f t="shared" si="191"/>
        <v>19</v>
      </c>
      <c r="L2456" t="str">
        <f t="shared" si="192"/>
        <v>Jan</v>
      </c>
      <c r="M2456">
        <v>13</v>
      </c>
      <c r="N2456">
        <f t="shared" si="193"/>
        <v>2</v>
      </c>
      <c r="O2456" s="5">
        <f t="shared" si="194"/>
        <v>28.45</v>
      </c>
    </row>
    <row r="2457" spans="1:15" x14ac:dyDescent="0.25">
      <c r="A2457">
        <v>2487</v>
      </c>
      <c r="B2457">
        <v>1100</v>
      </c>
      <c r="C2457">
        <f>IF(COUNTIF($B$2:B2457,B2457)=1,1,0)</f>
        <v>1</v>
      </c>
      <c r="D2457" s="1">
        <v>44945</v>
      </c>
      <c r="E2457" s="2">
        <v>0.56559027777777782</v>
      </c>
      <c r="F2457">
        <v>103</v>
      </c>
      <c r="G2457" t="str">
        <f>IFERROR(INDEX(menu_items!$B:$B,MATCH(F2457,menu_items!$A:$A,0)),"Unknown value")</f>
        <v>Hot Dog</v>
      </c>
      <c r="H2457" t="str">
        <f>IFERROR(INDEX(menu_items!$C:$C,MATCH(F2457,menu_items!$A:$A,0)),"Unknown value")</f>
        <v>American</v>
      </c>
      <c r="I2457" s="5">
        <f>IFERROR(INDEX(menu_items!$D:$D,MATCH(F2457,menu_items!$A:$A,0)),0)</f>
        <v>9</v>
      </c>
      <c r="J2457" t="str">
        <f t="shared" si="190"/>
        <v>Thu</v>
      </c>
      <c r="K2457">
        <f t="shared" si="191"/>
        <v>19</v>
      </c>
      <c r="L2457" t="str">
        <f t="shared" si="192"/>
        <v>Jan</v>
      </c>
      <c r="M2457">
        <v>13</v>
      </c>
      <c r="N2457">
        <f t="shared" si="193"/>
        <v>5</v>
      </c>
      <c r="O2457" s="5">
        <f t="shared" si="194"/>
        <v>57.95</v>
      </c>
    </row>
    <row r="2458" spans="1:15" x14ac:dyDescent="0.25">
      <c r="A2458">
        <v>2488</v>
      </c>
      <c r="B2458">
        <v>1100</v>
      </c>
      <c r="C2458">
        <f>IF(COUNTIF($B$2:B2458,B2458)=1,1,0)</f>
        <v>0</v>
      </c>
      <c r="D2458" s="1">
        <v>44945</v>
      </c>
      <c r="E2458" s="2">
        <v>0.56559027777777782</v>
      </c>
      <c r="F2458">
        <v>126</v>
      </c>
      <c r="G2458" t="str">
        <f>IFERROR(INDEX(menu_items!$B:$B,MATCH(F2458,menu_items!$A:$A,0)),"Unknown value")</f>
        <v>Fettuccine Alfredo</v>
      </c>
      <c r="H2458" t="str">
        <f>IFERROR(INDEX(menu_items!$C:$C,MATCH(F2458,menu_items!$A:$A,0)),"Unknown value")</f>
        <v>Italian</v>
      </c>
      <c r="I2458" s="5">
        <f>IFERROR(INDEX(menu_items!$D:$D,MATCH(F2458,menu_items!$A:$A,0)),0)</f>
        <v>14.5</v>
      </c>
      <c r="J2458" t="str">
        <f t="shared" si="190"/>
        <v>Thu</v>
      </c>
      <c r="K2458">
        <f t="shared" si="191"/>
        <v>19</v>
      </c>
      <c r="L2458" t="str">
        <f t="shared" si="192"/>
        <v>Jan</v>
      </c>
      <c r="M2458">
        <v>13</v>
      </c>
      <c r="N2458">
        <f t="shared" si="193"/>
        <v>5</v>
      </c>
      <c r="O2458" s="5">
        <f t="shared" si="194"/>
        <v>57.95</v>
      </c>
    </row>
    <row r="2459" spans="1:15" x14ac:dyDescent="0.25">
      <c r="A2459">
        <v>2489</v>
      </c>
      <c r="B2459">
        <v>1100</v>
      </c>
      <c r="C2459">
        <f>IF(COUNTIF($B$2:B2459,B2459)=1,1,0)</f>
        <v>0</v>
      </c>
      <c r="D2459" s="1">
        <v>44945</v>
      </c>
      <c r="E2459" s="2">
        <v>0.56559027777777782</v>
      </c>
      <c r="F2459">
        <v>129</v>
      </c>
      <c r="G2459" t="str">
        <f>IFERROR(INDEX(menu_items!$B:$B,MATCH(F2459,menu_items!$A:$A,0)),"Unknown value")</f>
        <v>Mushroom Ravioli</v>
      </c>
      <c r="H2459" t="str">
        <f>IFERROR(INDEX(menu_items!$C:$C,MATCH(F2459,menu_items!$A:$A,0)),"Unknown value")</f>
        <v>Italian</v>
      </c>
      <c r="I2459" s="5">
        <f>IFERROR(INDEX(menu_items!$D:$D,MATCH(F2459,menu_items!$A:$A,0)),0)</f>
        <v>15.5</v>
      </c>
      <c r="J2459" t="str">
        <f t="shared" si="190"/>
        <v>Thu</v>
      </c>
      <c r="K2459">
        <f t="shared" si="191"/>
        <v>19</v>
      </c>
      <c r="L2459" t="str">
        <f t="shared" si="192"/>
        <v>Jan</v>
      </c>
      <c r="M2459">
        <v>13</v>
      </c>
      <c r="N2459">
        <f t="shared" si="193"/>
        <v>5</v>
      </c>
      <c r="O2459" s="5">
        <f t="shared" si="194"/>
        <v>57.95</v>
      </c>
    </row>
    <row r="2460" spans="1:15" x14ac:dyDescent="0.25">
      <c r="A2460">
        <v>2490</v>
      </c>
      <c r="B2460">
        <v>1100</v>
      </c>
      <c r="C2460">
        <f>IF(COUNTIF($B$2:B2460,B2460)=1,1,0)</f>
        <v>0</v>
      </c>
      <c r="D2460" s="1">
        <v>44945</v>
      </c>
      <c r="E2460" s="2">
        <v>0.56559027777777782</v>
      </c>
      <c r="F2460">
        <v>111</v>
      </c>
      <c r="G2460" t="str">
        <f>IFERROR(INDEX(menu_items!$B:$B,MATCH(F2460,menu_items!$A:$A,0)),"Unknown value")</f>
        <v>California Roll</v>
      </c>
      <c r="H2460" t="str">
        <f>IFERROR(INDEX(menu_items!$C:$C,MATCH(F2460,menu_items!$A:$A,0)),"Unknown value")</f>
        <v>Asian</v>
      </c>
      <c r="I2460" s="5">
        <f>IFERROR(INDEX(menu_items!$D:$D,MATCH(F2460,menu_items!$A:$A,0)),0)</f>
        <v>11.95</v>
      </c>
      <c r="J2460" t="str">
        <f t="shared" si="190"/>
        <v>Thu</v>
      </c>
      <c r="K2460">
        <f t="shared" si="191"/>
        <v>19</v>
      </c>
      <c r="L2460" t="str">
        <f t="shared" si="192"/>
        <v>Jan</v>
      </c>
      <c r="M2460">
        <v>13</v>
      </c>
      <c r="N2460">
        <f t="shared" si="193"/>
        <v>5</v>
      </c>
      <c r="O2460" s="5">
        <f t="shared" si="194"/>
        <v>57.95</v>
      </c>
    </row>
    <row r="2461" spans="1:15" x14ac:dyDescent="0.25">
      <c r="A2461">
        <v>2491</v>
      </c>
      <c r="B2461">
        <v>1100</v>
      </c>
      <c r="C2461">
        <f>IF(COUNTIF($B$2:B2461,B2461)=1,1,0)</f>
        <v>0</v>
      </c>
      <c r="D2461" s="1">
        <v>44945</v>
      </c>
      <c r="E2461" s="2">
        <v>0.56559027777777782</v>
      </c>
      <c r="F2461">
        <v>106</v>
      </c>
      <c r="G2461" t="str">
        <f>IFERROR(INDEX(menu_items!$B:$B,MATCH(F2461,menu_items!$A:$A,0)),"Unknown value")</f>
        <v>French Fries</v>
      </c>
      <c r="H2461" t="str">
        <f>IFERROR(INDEX(menu_items!$C:$C,MATCH(F2461,menu_items!$A:$A,0)),"Unknown value")</f>
        <v>American</v>
      </c>
      <c r="I2461" s="5">
        <f>IFERROR(INDEX(menu_items!$D:$D,MATCH(F2461,menu_items!$A:$A,0)),0)</f>
        <v>7</v>
      </c>
      <c r="J2461" t="str">
        <f t="shared" si="190"/>
        <v>Thu</v>
      </c>
      <c r="K2461">
        <f t="shared" si="191"/>
        <v>19</v>
      </c>
      <c r="L2461" t="str">
        <f t="shared" si="192"/>
        <v>Jan</v>
      </c>
      <c r="M2461">
        <v>13</v>
      </c>
      <c r="N2461">
        <f t="shared" si="193"/>
        <v>5</v>
      </c>
      <c r="O2461" s="5">
        <f t="shared" si="194"/>
        <v>57.95</v>
      </c>
    </row>
    <row r="2462" spans="1:15" x14ac:dyDescent="0.25">
      <c r="A2462">
        <v>2492</v>
      </c>
      <c r="B2462">
        <v>1101</v>
      </c>
      <c r="C2462">
        <f>IF(COUNTIF($B$2:B2462,B2462)=1,1,0)</f>
        <v>1</v>
      </c>
      <c r="D2462" s="1">
        <v>44945</v>
      </c>
      <c r="E2462" s="2">
        <v>0.56696759259259255</v>
      </c>
      <c r="F2462">
        <v>102</v>
      </c>
      <c r="G2462" t="str">
        <f>IFERROR(INDEX(menu_items!$B:$B,MATCH(F2462,menu_items!$A:$A,0)),"Unknown value")</f>
        <v>Cheeseburger</v>
      </c>
      <c r="H2462" t="str">
        <f>IFERROR(INDEX(menu_items!$C:$C,MATCH(F2462,menu_items!$A:$A,0)),"Unknown value")</f>
        <v>American</v>
      </c>
      <c r="I2462" s="5">
        <f>IFERROR(INDEX(menu_items!$D:$D,MATCH(F2462,menu_items!$A:$A,0)),0)</f>
        <v>13.95</v>
      </c>
      <c r="J2462" t="str">
        <f t="shared" si="190"/>
        <v>Thu</v>
      </c>
      <c r="K2462">
        <f t="shared" si="191"/>
        <v>19</v>
      </c>
      <c r="L2462" t="str">
        <f t="shared" si="192"/>
        <v>Jan</v>
      </c>
      <c r="M2462">
        <v>13</v>
      </c>
      <c r="N2462">
        <f t="shared" si="193"/>
        <v>1</v>
      </c>
      <c r="O2462" s="5">
        <f t="shared" si="194"/>
        <v>13.95</v>
      </c>
    </row>
    <row r="2463" spans="1:15" x14ac:dyDescent="0.25">
      <c r="A2463">
        <v>2493</v>
      </c>
      <c r="B2463">
        <v>1102</v>
      </c>
      <c r="C2463">
        <f>IF(COUNTIF($B$2:B2463,B2463)=1,1,0)</f>
        <v>1</v>
      </c>
      <c r="D2463" s="1">
        <v>44945</v>
      </c>
      <c r="E2463" s="2">
        <v>0.58564814814814814</v>
      </c>
      <c r="F2463">
        <v>110</v>
      </c>
      <c r="G2463" t="str">
        <f>IFERROR(INDEX(menu_items!$B:$B,MATCH(F2463,menu_items!$A:$A,0)),"Unknown value")</f>
        <v>Pork Ramen</v>
      </c>
      <c r="H2463" t="str">
        <f>IFERROR(INDEX(menu_items!$C:$C,MATCH(F2463,menu_items!$A:$A,0)),"Unknown value")</f>
        <v>Asian</v>
      </c>
      <c r="I2463" s="5">
        <f>IFERROR(INDEX(menu_items!$D:$D,MATCH(F2463,menu_items!$A:$A,0)),0)</f>
        <v>17.95</v>
      </c>
      <c r="J2463" t="str">
        <f t="shared" si="190"/>
        <v>Thu</v>
      </c>
      <c r="K2463">
        <f t="shared" si="191"/>
        <v>19</v>
      </c>
      <c r="L2463" t="str">
        <f t="shared" si="192"/>
        <v>Jan</v>
      </c>
      <c r="M2463">
        <v>14</v>
      </c>
      <c r="N2463">
        <f t="shared" si="193"/>
        <v>1</v>
      </c>
      <c r="O2463" s="5">
        <f t="shared" si="194"/>
        <v>17.95</v>
      </c>
    </row>
    <row r="2464" spans="1:15" x14ac:dyDescent="0.25">
      <c r="A2464">
        <v>2494</v>
      </c>
      <c r="B2464">
        <v>1103</v>
      </c>
      <c r="C2464">
        <f>IF(COUNTIF($B$2:B2464,B2464)=1,1,0)</f>
        <v>1</v>
      </c>
      <c r="D2464" s="1">
        <v>44945</v>
      </c>
      <c r="E2464" s="2">
        <v>0.58902777777777782</v>
      </c>
      <c r="F2464">
        <v>114</v>
      </c>
      <c r="G2464" t="str">
        <f>IFERROR(INDEX(menu_items!$B:$B,MATCH(F2464,menu_items!$A:$A,0)),"Unknown value")</f>
        <v>Potstickers</v>
      </c>
      <c r="H2464" t="str">
        <f>IFERROR(INDEX(menu_items!$C:$C,MATCH(F2464,menu_items!$A:$A,0)),"Unknown value")</f>
        <v>Asian</v>
      </c>
      <c r="I2464" s="5">
        <f>IFERROR(INDEX(menu_items!$D:$D,MATCH(F2464,menu_items!$A:$A,0)),0)</f>
        <v>9</v>
      </c>
      <c r="J2464" t="str">
        <f t="shared" si="190"/>
        <v>Thu</v>
      </c>
      <c r="K2464">
        <f t="shared" si="191"/>
        <v>19</v>
      </c>
      <c r="L2464" t="str">
        <f t="shared" si="192"/>
        <v>Jan</v>
      </c>
      <c r="M2464">
        <v>14</v>
      </c>
      <c r="N2464">
        <f t="shared" si="193"/>
        <v>1</v>
      </c>
      <c r="O2464" s="5">
        <f t="shared" si="194"/>
        <v>9</v>
      </c>
    </row>
    <row r="2465" spans="1:15" x14ac:dyDescent="0.25">
      <c r="A2465">
        <v>2495</v>
      </c>
      <c r="B2465">
        <v>1104</v>
      </c>
      <c r="C2465">
        <f>IF(COUNTIF($B$2:B2465,B2465)=1,1,0)</f>
        <v>1</v>
      </c>
      <c r="D2465" s="1">
        <v>44945</v>
      </c>
      <c r="E2465" s="2">
        <v>0.61093750000000002</v>
      </c>
      <c r="F2465">
        <v>102</v>
      </c>
      <c r="G2465" t="str">
        <f>IFERROR(INDEX(menu_items!$B:$B,MATCH(F2465,menu_items!$A:$A,0)),"Unknown value")</f>
        <v>Cheeseburger</v>
      </c>
      <c r="H2465" t="str">
        <f>IFERROR(INDEX(menu_items!$C:$C,MATCH(F2465,menu_items!$A:$A,0)),"Unknown value")</f>
        <v>American</v>
      </c>
      <c r="I2465" s="5">
        <f>IFERROR(INDEX(menu_items!$D:$D,MATCH(F2465,menu_items!$A:$A,0)),0)</f>
        <v>13.95</v>
      </c>
      <c r="J2465" t="str">
        <f t="shared" si="190"/>
        <v>Thu</v>
      </c>
      <c r="K2465">
        <f t="shared" si="191"/>
        <v>19</v>
      </c>
      <c r="L2465" t="str">
        <f t="shared" si="192"/>
        <v>Jan</v>
      </c>
      <c r="M2465">
        <v>14</v>
      </c>
      <c r="N2465">
        <f t="shared" si="193"/>
        <v>4</v>
      </c>
      <c r="O2465" s="5">
        <f t="shared" si="194"/>
        <v>56.900000000000006</v>
      </c>
    </row>
    <row r="2466" spans="1:15" x14ac:dyDescent="0.25">
      <c r="A2466">
        <v>2496</v>
      </c>
      <c r="B2466">
        <v>1104</v>
      </c>
      <c r="C2466">
        <f>IF(COUNTIF($B$2:B2466,B2466)=1,1,0)</f>
        <v>0</v>
      </c>
      <c r="D2466" s="1">
        <v>44945</v>
      </c>
      <c r="E2466" s="2">
        <v>0.61093750000000002</v>
      </c>
      <c r="F2466">
        <v>104</v>
      </c>
      <c r="G2466" t="str">
        <f>IFERROR(INDEX(menu_items!$B:$B,MATCH(F2466,menu_items!$A:$A,0)),"Unknown value")</f>
        <v>Veggie Burger</v>
      </c>
      <c r="H2466" t="str">
        <f>IFERROR(INDEX(menu_items!$C:$C,MATCH(F2466,menu_items!$A:$A,0)),"Unknown value")</f>
        <v>American</v>
      </c>
      <c r="I2466" s="5">
        <f>IFERROR(INDEX(menu_items!$D:$D,MATCH(F2466,menu_items!$A:$A,0)),0)</f>
        <v>10.5</v>
      </c>
      <c r="J2466" t="str">
        <f t="shared" si="190"/>
        <v>Thu</v>
      </c>
      <c r="K2466">
        <f t="shared" si="191"/>
        <v>19</v>
      </c>
      <c r="L2466" t="str">
        <f t="shared" si="192"/>
        <v>Jan</v>
      </c>
      <c r="M2466">
        <v>14</v>
      </c>
      <c r="N2466">
        <f t="shared" si="193"/>
        <v>4</v>
      </c>
      <c r="O2466" s="5">
        <f t="shared" si="194"/>
        <v>56.900000000000006</v>
      </c>
    </row>
    <row r="2467" spans="1:15" x14ac:dyDescent="0.25">
      <c r="A2467">
        <v>2497</v>
      </c>
      <c r="B2467">
        <v>1104</v>
      </c>
      <c r="C2467">
        <f>IF(COUNTIF($B$2:B2467,B2467)=1,1,0)</f>
        <v>0</v>
      </c>
      <c r="D2467" s="1">
        <v>44945</v>
      </c>
      <c r="E2467" s="2">
        <v>0.61093750000000002</v>
      </c>
      <c r="F2467">
        <v>126</v>
      </c>
      <c r="G2467" t="str">
        <f>IFERROR(INDEX(menu_items!$B:$B,MATCH(F2467,menu_items!$A:$A,0)),"Unknown value")</f>
        <v>Fettuccine Alfredo</v>
      </c>
      <c r="H2467" t="str">
        <f>IFERROR(INDEX(menu_items!$C:$C,MATCH(F2467,menu_items!$A:$A,0)),"Unknown value")</f>
        <v>Italian</v>
      </c>
      <c r="I2467" s="5">
        <f>IFERROR(INDEX(menu_items!$D:$D,MATCH(F2467,menu_items!$A:$A,0)),0)</f>
        <v>14.5</v>
      </c>
      <c r="J2467" t="str">
        <f t="shared" ref="J2467:J2528" si="195">TEXT(D2467,"ddd")</f>
        <v>Thu</v>
      </c>
      <c r="K2467">
        <f t="shared" ref="K2467:K2528" si="196">DAY(D2467)</f>
        <v>19</v>
      </c>
      <c r="L2467" t="str">
        <f t="shared" ref="L2467:L2528" si="197">TEXT(D2467,"mmm")</f>
        <v>Jan</v>
      </c>
      <c r="M2467">
        <v>14</v>
      </c>
      <c r="N2467">
        <f t="shared" si="193"/>
        <v>4</v>
      </c>
      <c r="O2467" s="5">
        <f t="shared" si="194"/>
        <v>56.900000000000006</v>
      </c>
    </row>
    <row r="2468" spans="1:15" x14ac:dyDescent="0.25">
      <c r="A2468">
        <v>2498</v>
      </c>
      <c r="B2468">
        <v>1104</v>
      </c>
      <c r="C2468">
        <f>IF(COUNTIF($B$2:B2468,B2468)=1,1,0)</f>
        <v>0</v>
      </c>
      <c r="D2468" s="1">
        <v>44945</v>
      </c>
      <c r="E2468" s="2">
        <v>0.61093750000000002</v>
      </c>
      <c r="F2468">
        <v>127</v>
      </c>
      <c r="G2468" t="str">
        <f>IFERROR(INDEX(menu_items!$B:$B,MATCH(F2468,menu_items!$A:$A,0)),"Unknown value")</f>
        <v>Meat Lasagna</v>
      </c>
      <c r="H2468" t="str">
        <f>IFERROR(INDEX(menu_items!$C:$C,MATCH(F2468,menu_items!$A:$A,0)),"Unknown value")</f>
        <v>Italian</v>
      </c>
      <c r="I2468" s="5">
        <f>IFERROR(INDEX(menu_items!$D:$D,MATCH(F2468,menu_items!$A:$A,0)),0)</f>
        <v>17.95</v>
      </c>
      <c r="J2468" t="str">
        <f t="shared" si="195"/>
        <v>Thu</v>
      </c>
      <c r="K2468">
        <f t="shared" si="196"/>
        <v>19</v>
      </c>
      <c r="L2468" t="str">
        <f t="shared" si="197"/>
        <v>Jan</v>
      </c>
      <c r="M2468">
        <v>14</v>
      </c>
      <c r="N2468">
        <f t="shared" si="193"/>
        <v>4</v>
      </c>
      <c r="O2468" s="5">
        <f t="shared" si="194"/>
        <v>56.900000000000006</v>
      </c>
    </row>
    <row r="2469" spans="1:15" x14ac:dyDescent="0.25">
      <c r="A2469">
        <v>2499</v>
      </c>
      <c r="B2469">
        <v>1105</v>
      </c>
      <c r="C2469">
        <f>IF(COUNTIF($B$2:B2469,B2469)=1,1,0)</f>
        <v>1</v>
      </c>
      <c r="D2469" s="1">
        <v>44945</v>
      </c>
      <c r="E2469" s="2">
        <v>0.63465277777777773</v>
      </c>
      <c r="F2469">
        <v>116</v>
      </c>
      <c r="G2469" t="str">
        <f>IFERROR(INDEX(menu_items!$B:$B,MATCH(F2469,menu_items!$A:$A,0)),"Unknown value")</f>
        <v>Steak Tacos</v>
      </c>
      <c r="H2469" t="str">
        <f>IFERROR(INDEX(menu_items!$C:$C,MATCH(F2469,menu_items!$A:$A,0)),"Unknown value")</f>
        <v>Mexican</v>
      </c>
      <c r="I2469" s="5">
        <f>IFERROR(INDEX(menu_items!$D:$D,MATCH(F2469,menu_items!$A:$A,0)),0)</f>
        <v>13.95</v>
      </c>
      <c r="J2469" t="str">
        <f t="shared" si="195"/>
        <v>Thu</v>
      </c>
      <c r="K2469">
        <f t="shared" si="196"/>
        <v>19</v>
      </c>
      <c r="L2469" t="str">
        <f t="shared" si="197"/>
        <v>Jan</v>
      </c>
      <c r="M2469">
        <v>15</v>
      </c>
      <c r="N2469">
        <f t="shared" si="193"/>
        <v>3</v>
      </c>
      <c r="O2469" s="5">
        <f t="shared" si="194"/>
        <v>29.95</v>
      </c>
    </row>
    <row r="2470" spans="1:15" x14ac:dyDescent="0.25">
      <c r="A2470">
        <v>2500</v>
      </c>
      <c r="B2470">
        <v>1105</v>
      </c>
      <c r="C2470">
        <f>IF(COUNTIF($B$2:B2470,B2470)=1,1,0)</f>
        <v>0</v>
      </c>
      <c r="D2470" s="1">
        <v>44945</v>
      </c>
      <c r="E2470" s="2">
        <v>0.63465277777777773</v>
      </c>
      <c r="F2470">
        <v>103</v>
      </c>
      <c r="G2470" t="str">
        <f>IFERROR(INDEX(menu_items!$B:$B,MATCH(F2470,menu_items!$A:$A,0)),"Unknown value")</f>
        <v>Hot Dog</v>
      </c>
      <c r="H2470" t="str">
        <f>IFERROR(INDEX(menu_items!$C:$C,MATCH(F2470,menu_items!$A:$A,0)),"Unknown value")</f>
        <v>American</v>
      </c>
      <c r="I2470" s="5">
        <f>IFERROR(INDEX(menu_items!$D:$D,MATCH(F2470,menu_items!$A:$A,0)),0)</f>
        <v>9</v>
      </c>
      <c r="J2470" t="str">
        <f t="shared" si="195"/>
        <v>Thu</v>
      </c>
      <c r="K2470">
        <f t="shared" si="196"/>
        <v>19</v>
      </c>
      <c r="L2470" t="str">
        <f t="shared" si="197"/>
        <v>Jan</v>
      </c>
      <c r="M2470">
        <v>15</v>
      </c>
      <c r="N2470">
        <f t="shared" si="193"/>
        <v>3</v>
      </c>
      <c r="O2470" s="5">
        <f t="shared" si="194"/>
        <v>29.95</v>
      </c>
    </row>
    <row r="2471" spans="1:15" x14ac:dyDescent="0.25">
      <c r="A2471">
        <v>2501</v>
      </c>
      <c r="B2471">
        <v>1105</v>
      </c>
      <c r="C2471">
        <f>IF(COUNTIF($B$2:B2471,B2471)=1,1,0)</f>
        <v>0</v>
      </c>
      <c r="D2471" s="1">
        <v>44945</v>
      </c>
      <c r="E2471" s="2">
        <v>0.63465277777777773</v>
      </c>
      <c r="F2471">
        <v>106</v>
      </c>
      <c r="G2471" t="str">
        <f>IFERROR(INDEX(menu_items!$B:$B,MATCH(F2471,menu_items!$A:$A,0)),"Unknown value")</f>
        <v>French Fries</v>
      </c>
      <c r="H2471" t="str">
        <f>IFERROR(INDEX(menu_items!$C:$C,MATCH(F2471,menu_items!$A:$A,0)),"Unknown value")</f>
        <v>American</v>
      </c>
      <c r="I2471" s="5">
        <f>IFERROR(INDEX(menu_items!$D:$D,MATCH(F2471,menu_items!$A:$A,0)),0)</f>
        <v>7</v>
      </c>
      <c r="J2471" t="str">
        <f t="shared" si="195"/>
        <v>Thu</v>
      </c>
      <c r="K2471">
        <f t="shared" si="196"/>
        <v>19</v>
      </c>
      <c r="L2471" t="str">
        <f t="shared" si="197"/>
        <v>Jan</v>
      </c>
      <c r="M2471">
        <v>15</v>
      </c>
      <c r="N2471">
        <f t="shared" si="193"/>
        <v>3</v>
      </c>
      <c r="O2471" s="5">
        <f t="shared" si="194"/>
        <v>29.95</v>
      </c>
    </row>
    <row r="2472" spans="1:15" x14ac:dyDescent="0.25">
      <c r="A2472">
        <v>2502</v>
      </c>
      <c r="B2472">
        <v>1106</v>
      </c>
      <c r="C2472">
        <f>IF(COUNTIF($B$2:B2472,B2472)=1,1,0)</f>
        <v>1</v>
      </c>
      <c r="D2472" s="1">
        <v>44945</v>
      </c>
      <c r="E2472" s="2">
        <v>0.63725694444444447</v>
      </c>
      <c r="F2472">
        <v>120</v>
      </c>
      <c r="G2472" t="str">
        <f>IFERROR(INDEX(menu_items!$B:$B,MATCH(F2472,menu_items!$A:$A,0)),"Unknown value")</f>
        <v>Steak Torta</v>
      </c>
      <c r="H2472" t="str">
        <f>IFERROR(INDEX(menu_items!$C:$C,MATCH(F2472,menu_items!$A:$A,0)),"Unknown value")</f>
        <v>Mexican</v>
      </c>
      <c r="I2472" s="5">
        <f>IFERROR(INDEX(menu_items!$D:$D,MATCH(F2472,menu_items!$A:$A,0)),0)</f>
        <v>13.95</v>
      </c>
      <c r="J2472" t="str">
        <f t="shared" si="195"/>
        <v>Thu</v>
      </c>
      <c r="K2472">
        <f t="shared" si="196"/>
        <v>19</v>
      </c>
      <c r="L2472" t="str">
        <f t="shared" si="197"/>
        <v>Jan</v>
      </c>
      <c r="M2472">
        <v>15</v>
      </c>
      <c r="N2472">
        <f t="shared" si="193"/>
        <v>1</v>
      </c>
      <c r="O2472" s="5">
        <f t="shared" si="194"/>
        <v>13.95</v>
      </c>
    </row>
    <row r="2473" spans="1:15" x14ac:dyDescent="0.25">
      <c r="A2473">
        <v>2503</v>
      </c>
      <c r="B2473">
        <v>1107</v>
      </c>
      <c r="C2473">
        <f>IF(COUNTIF($B$2:B2473,B2473)=1,1,0)</f>
        <v>1</v>
      </c>
      <c r="D2473" s="1">
        <v>44945</v>
      </c>
      <c r="E2473" s="2">
        <v>0.65675925925925926</v>
      </c>
      <c r="F2473">
        <v>121</v>
      </c>
      <c r="G2473" t="str">
        <f>IFERROR(INDEX(menu_items!$B:$B,MATCH(F2473,menu_items!$A:$A,0)),"Unknown value")</f>
        <v>Cheese Quesadillas</v>
      </c>
      <c r="H2473" t="str">
        <f>IFERROR(INDEX(menu_items!$C:$C,MATCH(F2473,menu_items!$A:$A,0)),"Unknown value")</f>
        <v>Mexican</v>
      </c>
      <c r="I2473" s="5">
        <f>IFERROR(INDEX(menu_items!$D:$D,MATCH(F2473,menu_items!$A:$A,0)),0)</f>
        <v>10.5</v>
      </c>
      <c r="J2473" t="str">
        <f t="shared" si="195"/>
        <v>Thu</v>
      </c>
      <c r="K2473">
        <f t="shared" si="196"/>
        <v>19</v>
      </c>
      <c r="L2473" t="str">
        <f t="shared" si="197"/>
        <v>Jan</v>
      </c>
      <c r="M2473">
        <v>15</v>
      </c>
      <c r="N2473">
        <f t="shared" si="193"/>
        <v>1</v>
      </c>
      <c r="O2473" s="5">
        <f t="shared" si="194"/>
        <v>10.5</v>
      </c>
    </row>
    <row r="2474" spans="1:15" x14ac:dyDescent="0.25">
      <c r="A2474">
        <v>2504</v>
      </c>
      <c r="B2474">
        <v>1108</v>
      </c>
      <c r="C2474">
        <f>IF(COUNTIF($B$2:B2474,B2474)=1,1,0)</f>
        <v>1</v>
      </c>
      <c r="D2474" s="1">
        <v>44945</v>
      </c>
      <c r="E2474" s="2">
        <v>0.67973379629629627</v>
      </c>
      <c r="F2474">
        <v>120</v>
      </c>
      <c r="G2474" t="str">
        <f>IFERROR(INDEX(menu_items!$B:$B,MATCH(F2474,menu_items!$A:$A,0)),"Unknown value")</f>
        <v>Steak Torta</v>
      </c>
      <c r="H2474" t="str">
        <f>IFERROR(INDEX(menu_items!$C:$C,MATCH(F2474,menu_items!$A:$A,0)),"Unknown value")</f>
        <v>Mexican</v>
      </c>
      <c r="I2474" s="5">
        <f>IFERROR(INDEX(menu_items!$D:$D,MATCH(F2474,menu_items!$A:$A,0)),0)</f>
        <v>13.95</v>
      </c>
      <c r="J2474" t="str">
        <f t="shared" si="195"/>
        <v>Thu</v>
      </c>
      <c r="K2474">
        <f t="shared" si="196"/>
        <v>19</v>
      </c>
      <c r="L2474" t="str">
        <f t="shared" si="197"/>
        <v>Jan</v>
      </c>
      <c r="M2474">
        <v>16</v>
      </c>
      <c r="N2474">
        <f t="shared" si="193"/>
        <v>1</v>
      </c>
      <c r="O2474" s="5">
        <f t="shared" si="194"/>
        <v>13.95</v>
      </c>
    </row>
    <row r="2475" spans="1:15" x14ac:dyDescent="0.25">
      <c r="A2475">
        <v>2505</v>
      </c>
      <c r="B2475">
        <v>1109</v>
      </c>
      <c r="C2475">
        <f>IF(COUNTIF($B$2:B2475,B2475)=1,1,0)</f>
        <v>1</v>
      </c>
      <c r="D2475" s="1">
        <v>44945</v>
      </c>
      <c r="E2475" s="2">
        <v>0.68081018518518521</v>
      </c>
      <c r="F2475">
        <v>112</v>
      </c>
      <c r="G2475" t="str">
        <f>IFERROR(INDEX(menu_items!$B:$B,MATCH(F2475,menu_items!$A:$A,0)),"Unknown value")</f>
        <v>Salmon Roll</v>
      </c>
      <c r="H2475" t="str">
        <f>IFERROR(INDEX(menu_items!$C:$C,MATCH(F2475,menu_items!$A:$A,0)),"Unknown value")</f>
        <v>Asian</v>
      </c>
      <c r="I2475" s="5">
        <f>IFERROR(INDEX(menu_items!$D:$D,MATCH(F2475,menu_items!$A:$A,0)),0)</f>
        <v>14.95</v>
      </c>
      <c r="J2475" t="str">
        <f t="shared" si="195"/>
        <v>Thu</v>
      </c>
      <c r="K2475">
        <f t="shared" si="196"/>
        <v>19</v>
      </c>
      <c r="L2475" t="str">
        <f t="shared" si="197"/>
        <v>Jan</v>
      </c>
      <c r="M2475">
        <v>16</v>
      </c>
      <c r="N2475">
        <f t="shared" si="193"/>
        <v>2</v>
      </c>
      <c r="O2475" s="5">
        <f t="shared" si="194"/>
        <v>19.95</v>
      </c>
    </row>
    <row r="2476" spans="1:15" x14ac:dyDescent="0.25">
      <c r="A2476">
        <v>2506</v>
      </c>
      <c r="B2476">
        <v>1109</v>
      </c>
      <c r="C2476">
        <f>IF(COUNTIF($B$2:B2476,B2476)=1,1,0)</f>
        <v>0</v>
      </c>
      <c r="D2476" s="1">
        <v>44945</v>
      </c>
      <c r="E2476" s="2">
        <v>0.68081018518518521</v>
      </c>
      <c r="F2476">
        <v>113</v>
      </c>
      <c r="G2476" t="str">
        <f>IFERROR(INDEX(menu_items!$B:$B,MATCH(F2476,menu_items!$A:$A,0)),"Unknown value")</f>
        <v>Edamame</v>
      </c>
      <c r="H2476" t="str">
        <f>IFERROR(INDEX(menu_items!$C:$C,MATCH(F2476,menu_items!$A:$A,0)),"Unknown value")</f>
        <v>Asian</v>
      </c>
      <c r="I2476" s="5">
        <f>IFERROR(INDEX(menu_items!$D:$D,MATCH(F2476,menu_items!$A:$A,0)),0)</f>
        <v>5</v>
      </c>
      <c r="J2476" t="str">
        <f t="shared" si="195"/>
        <v>Thu</v>
      </c>
      <c r="K2476">
        <f t="shared" si="196"/>
        <v>19</v>
      </c>
      <c r="L2476" t="str">
        <f t="shared" si="197"/>
        <v>Jan</v>
      </c>
      <c r="M2476">
        <v>16</v>
      </c>
      <c r="N2476">
        <f t="shared" si="193"/>
        <v>2</v>
      </c>
      <c r="O2476" s="5">
        <f t="shared" si="194"/>
        <v>19.95</v>
      </c>
    </row>
    <row r="2477" spans="1:15" x14ac:dyDescent="0.25">
      <c r="A2477">
        <v>2507</v>
      </c>
      <c r="B2477">
        <v>1110</v>
      </c>
      <c r="C2477">
        <f>IF(COUNTIF($B$2:B2477,B2477)=1,1,0)</f>
        <v>1</v>
      </c>
      <c r="D2477" s="1">
        <v>44945</v>
      </c>
      <c r="E2477" s="2">
        <v>0.68998842592592591</v>
      </c>
      <c r="F2477">
        <v>109</v>
      </c>
      <c r="G2477" t="str">
        <f>IFERROR(INDEX(menu_items!$B:$B,MATCH(F2477,menu_items!$A:$A,0)),"Unknown value")</f>
        <v>Korean Beef Bowl</v>
      </c>
      <c r="H2477" t="str">
        <f>IFERROR(INDEX(menu_items!$C:$C,MATCH(F2477,menu_items!$A:$A,0)),"Unknown value")</f>
        <v>Asian</v>
      </c>
      <c r="I2477" s="5">
        <f>IFERROR(INDEX(menu_items!$D:$D,MATCH(F2477,menu_items!$A:$A,0)),0)</f>
        <v>17.95</v>
      </c>
      <c r="J2477" t="str">
        <f t="shared" si="195"/>
        <v>Thu</v>
      </c>
      <c r="K2477">
        <f t="shared" si="196"/>
        <v>19</v>
      </c>
      <c r="L2477" t="str">
        <f t="shared" si="197"/>
        <v>Jan</v>
      </c>
      <c r="M2477">
        <v>16</v>
      </c>
      <c r="N2477">
        <f t="shared" si="193"/>
        <v>2</v>
      </c>
      <c r="O2477" s="5">
        <f t="shared" si="194"/>
        <v>35.9</v>
      </c>
    </row>
    <row r="2478" spans="1:15" x14ac:dyDescent="0.25">
      <c r="A2478">
        <v>2508</v>
      </c>
      <c r="B2478">
        <v>1110</v>
      </c>
      <c r="C2478">
        <f>IF(COUNTIF($B$2:B2478,B2478)=1,1,0)</f>
        <v>0</v>
      </c>
      <c r="D2478" s="1">
        <v>44945</v>
      </c>
      <c r="E2478" s="2">
        <v>0.68998842592592591</v>
      </c>
      <c r="F2478">
        <v>131</v>
      </c>
      <c r="G2478" t="str">
        <f>IFERROR(INDEX(menu_items!$B:$B,MATCH(F2478,menu_items!$A:$A,0)),"Unknown value")</f>
        <v>Chicken Parmesan</v>
      </c>
      <c r="H2478" t="str">
        <f>IFERROR(INDEX(menu_items!$C:$C,MATCH(F2478,menu_items!$A:$A,0)),"Unknown value")</f>
        <v>Italian</v>
      </c>
      <c r="I2478" s="5">
        <f>IFERROR(INDEX(menu_items!$D:$D,MATCH(F2478,menu_items!$A:$A,0)),0)</f>
        <v>17.95</v>
      </c>
      <c r="J2478" t="str">
        <f t="shared" si="195"/>
        <v>Thu</v>
      </c>
      <c r="K2478">
        <f t="shared" si="196"/>
        <v>19</v>
      </c>
      <c r="L2478" t="str">
        <f t="shared" si="197"/>
        <v>Jan</v>
      </c>
      <c r="M2478">
        <v>16</v>
      </c>
      <c r="N2478">
        <f t="shared" si="193"/>
        <v>2</v>
      </c>
      <c r="O2478" s="5">
        <f t="shared" si="194"/>
        <v>35.9</v>
      </c>
    </row>
    <row r="2479" spans="1:15" x14ac:dyDescent="0.25">
      <c r="A2479">
        <v>2509</v>
      </c>
      <c r="B2479">
        <v>1111</v>
      </c>
      <c r="C2479">
        <f>IF(COUNTIF($B$2:B2479,B2479)=1,1,0)</f>
        <v>1</v>
      </c>
      <c r="D2479" s="1">
        <v>44945</v>
      </c>
      <c r="E2479" s="2">
        <v>0.69150462962962966</v>
      </c>
      <c r="F2479">
        <v>117</v>
      </c>
      <c r="G2479" t="str">
        <f>IFERROR(INDEX(menu_items!$B:$B,MATCH(F2479,menu_items!$A:$A,0)),"Unknown value")</f>
        <v>Chicken Burrito</v>
      </c>
      <c r="H2479" t="str">
        <f>IFERROR(INDEX(menu_items!$C:$C,MATCH(F2479,menu_items!$A:$A,0)),"Unknown value")</f>
        <v>Mexican</v>
      </c>
      <c r="I2479" s="5">
        <f>IFERROR(INDEX(menu_items!$D:$D,MATCH(F2479,menu_items!$A:$A,0)),0)</f>
        <v>12.95</v>
      </c>
      <c r="J2479" t="str">
        <f t="shared" si="195"/>
        <v>Thu</v>
      </c>
      <c r="K2479">
        <f t="shared" si="196"/>
        <v>19</v>
      </c>
      <c r="L2479" t="str">
        <f t="shared" si="197"/>
        <v>Jan</v>
      </c>
      <c r="M2479">
        <v>16</v>
      </c>
      <c r="N2479">
        <f t="shared" si="193"/>
        <v>1</v>
      </c>
      <c r="O2479" s="5">
        <f t="shared" si="194"/>
        <v>12.95</v>
      </c>
    </row>
    <row r="2480" spans="1:15" x14ac:dyDescent="0.25">
      <c r="A2480">
        <v>2510</v>
      </c>
      <c r="B2480">
        <v>1112</v>
      </c>
      <c r="C2480">
        <f>IF(COUNTIF($B$2:B2480,B2480)=1,1,0)</f>
        <v>1</v>
      </c>
      <c r="D2480" s="1">
        <v>44945</v>
      </c>
      <c r="E2480" s="2">
        <v>0.69861111111111107</v>
      </c>
      <c r="F2480">
        <v>103</v>
      </c>
      <c r="G2480" t="str">
        <f>IFERROR(INDEX(menu_items!$B:$B,MATCH(F2480,menu_items!$A:$A,0)),"Unknown value")</f>
        <v>Hot Dog</v>
      </c>
      <c r="H2480" t="str">
        <f>IFERROR(INDEX(menu_items!$C:$C,MATCH(F2480,menu_items!$A:$A,0)),"Unknown value")</f>
        <v>American</v>
      </c>
      <c r="I2480" s="5">
        <f>IFERROR(INDEX(menu_items!$D:$D,MATCH(F2480,menu_items!$A:$A,0)),0)</f>
        <v>9</v>
      </c>
      <c r="J2480" t="str">
        <f t="shared" si="195"/>
        <v>Thu</v>
      </c>
      <c r="K2480">
        <f t="shared" si="196"/>
        <v>19</v>
      </c>
      <c r="L2480" t="str">
        <f t="shared" si="197"/>
        <v>Jan</v>
      </c>
      <c r="M2480">
        <v>16</v>
      </c>
      <c r="N2480">
        <f t="shared" si="193"/>
        <v>3</v>
      </c>
      <c r="O2480" s="5">
        <f t="shared" si="194"/>
        <v>44.9</v>
      </c>
    </row>
    <row r="2481" spans="1:15" x14ac:dyDescent="0.25">
      <c r="A2481">
        <v>2511</v>
      </c>
      <c r="B2481">
        <v>1112</v>
      </c>
      <c r="C2481">
        <f>IF(COUNTIF($B$2:B2481,B2481)=1,1,0)</f>
        <v>0</v>
      </c>
      <c r="D2481" s="1">
        <v>44945</v>
      </c>
      <c r="E2481" s="2">
        <v>0.69861111111111107</v>
      </c>
      <c r="F2481">
        <v>109</v>
      </c>
      <c r="G2481" t="str">
        <f>IFERROR(INDEX(menu_items!$B:$B,MATCH(F2481,menu_items!$A:$A,0)),"Unknown value")</f>
        <v>Korean Beef Bowl</v>
      </c>
      <c r="H2481" t="str">
        <f>IFERROR(INDEX(menu_items!$C:$C,MATCH(F2481,menu_items!$A:$A,0)),"Unknown value")</f>
        <v>Asian</v>
      </c>
      <c r="I2481" s="5">
        <f>IFERROR(INDEX(menu_items!$D:$D,MATCH(F2481,menu_items!$A:$A,0)),0)</f>
        <v>17.95</v>
      </c>
      <c r="J2481" t="str">
        <f t="shared" si="195"/>
        <v>Thu</v>
      </c>
      <c r="K2481">
        <f t="shared" si="196"/>
        <v>19</v>
      </c>
      <c r="L2481" t="str">
        <f t="shared" si="197"/>
        <v>Jan</v>
      </c>
      <c r="M2481">
        <v>16</v>
      </c>
      <c r="N2481">
        <f t="shared" si="193"/>
        <v>3</v>
      </c>
      <c r="O2481" s="5">
        <f t="shared" si="194"/>
        <v>44.9</v>
      </c>
    </row>
    <row r="2482" spans="1:15" x14ac:dyDescent="0.25">
      <c r="A2482">
        <v>2512</v>
      </c>
      <c r="B2482">
        <v>1112</v>
      </c>
      <c r="C2482">
        <f>IF(COUNTIF($B$2:B2482,B2482)=1,1,0)</f>
        <v>0</v>
      </c>
      <c r="D2482" s="1">
        <v>44945</v>
      </c>
      <c r="E2482" s="2">
        <v>0.69861111111111107</v>
      </c>
      <c r="F2482">
        <v>131</v>
      </c>
      <c r="G2482" t="str">
        <f>IFERROR(INDEX(menu_items!$B:$B,MATCH(F2482,menu_items!$A:$A,0)),"Unknown value")</f>
        <v>Chicken Parmesan</v>
      </c>
      <c r="H2482" t="str">
        <f>IFERROR(INDEX(menu_items!$C:$C,MATCH(F2482,menu_items!$A:$A,0)),"Unknown value")</f>
        <v>Italian</v>
      </c>
      <c r="I2482" s="5">
        <f>IFERROR(INDEX(menu_items!$D:$D,MATCH(F2482,menu_items!$A:$A,0)),0)</f>
        <v>17.95</v>
      </c>
      <c r="J2482" t="str">
        <f t="shared" si="195"/>
        <v>Thu</v>
      </c>
      <c r="K2482">
        <f t="shared" si="196"/>
        <v>19</v>
      </c>
      <c r="L2482" t="str">
        <f t="shared" si="197"/>
        <v>Jan</v>
      </c>
      <c r="M2482">
        <v>16</v>
      </c>
      <c r="N2482">
        <f t="shared" si="193"/>
        <v>3</v>
      </c>
      <c r="O2482" s="5">
        <f t="shared" si="194"/>
        <v>44.9</v>
      </c>
    </row>
    <row r="2483" spans="1:15" x14ac:dyDescent="0.25">
      <c r="A2483">
        <v>2514</v>
      </c>
      <c r="B2483">
        <v>1113</v>
      </c>
      <c r="C2483">
        <f>IF(COUNTIF($B$2:B2483,B2483)=1,1,0)</f>
        <v>1</v>
      </c>
      <c r="D2483" s="1">
        <v>44945</v>
      </c>
      <c r="E2483" s="2">
        <v>0.70884259259259264</v>
      </c>
      <c r="F2483">
        <v>107</v>
      </c>
      <c r="G2483" t="str">
        <f>IFERROR(INDEX(menu_items!$B:$B,MATCH(F2483,menu_items!$A:$A,0)),"Unknown value")</f>
        <v>Orange Chicken</v>
      </c>
      <c r="H2483" t="str">
        <f>IFERROR(INDEX(menu_items!$C:$C,MATCH(F2483,menu_items!$A:$A,0)),"Unknown value")</f>
        <v>Asian</v>
      </c>
      <c r="I2483" s="5">
        <f>IFERROR(INDEX(menu_items!$D:$D,MATCH(F2483,menu_items!$A:$A,0)),0)</f>
        <v>16.5</v>
      </c>
      <c r="J2483" t="str">
        <f t="shared" si="195"/>
        <v>Thu</v>
      </c>
      <c r="K2483">
        <f t="shared" si="196"/>
        <v>19</v>
      </c>
      <c r="L2483" t="str">
        <f t="shared" si="197"/>
        <v>Jan</v>
      </c>
      <c r="M2483">
        <v>17</v>
      </c>
      <c r="N2483">
        <f t="shared" si="193"/>
        <v>2</v>
      </c>
      <c r="O2483" s="5">
        <f t="shared" si="194"/>
        <v>34.450000000000003</v>
      </c>
    </row>
    <row r="2484" spans="1:15" x14ac:dyDescent="0.25">
      <c r="A2484">
        <v>2515</v>
      </c>
      <c r="B2484">
        <v>1113</v>
      </c>
      <c r="C2484">
        <f>IF(COUNTIF($B$2:B2484,B2484)=1,1,0)</f>
        <v>0</v>
      </c>
      <c r="D2484" s="1">
        <v>44945</v>
      </c>
      <c r="E2484" s="2">
        <v>0.70884259259259264</v>
      </c>
      <c r="F2484">
        <v>109</v>
      </c>
      <c r="G2484" t="str">
        <f>IFERROR(INDEX(menu_items!$B:$B,MATCH(F2484,menu_items!$A:$A,0)),"Unknown value")</f>
        <v>Korean Beef Bowl</v>
      </c>
      <c r="H2484" t="str">
        <f>IFERROR(INDEX(menu_items!$C:$C,MATCH(F2484,menu_items!$A:$A,0)),"Unknown value")</f>
        <v>Asian</v>
      </c>
      <c r="I2484" s="5">
        <f>IFERROR(INDEX(menu_items!$D:$D,MATCH(F2484,menu_items!$A:$A,0)),0)</f>
        <v>17.95</v>
      </c>
      <c r="J2484" t="str">
        <f t="shared" si="195"/>
        <v>Thu</v>
      </c>
      <c r="K2484">
        <f t="shared" si="196"/>
        <v>19</v>
      </c>
      <c r="L2484" t="str">
        <f t="shared" si="197"/>
        <v>Jan</v>
      </c>
      <c r="M2484">
        <v>17</v>
      </c>
      <c r="N2484">
        <f t="shared" si="193"/>
        <v>2</v>
      </c>
      <c r="O2484" s="5">
        <f t="shared" si="194"/>
        <v>34.450000000000003</v>
      </c>
    </row>
    <row r="2485" spans="1:15" x14ac:dyDescent="0.25">
      <c r="A2485">
        <v>2516</v>
      </c>
      <c r="B2485">
        <v>1114</v>
      </c>
      <c r="C2485">
        <f>IF(COUNTIF($B$2:B2485,B2485)=1,1,0)</f>
        <v>1</v>
      </c>
      <c r="D2485" s="1">
        <v>44945</v>
      </c>
      <c r="E2485" s="2">
        <v>0.70894675925925921</v>
      </c>
      <c r="F2485">
        <v>107</v>
      </c>
      <c r="G2485" t="str">
        <f>IFERROR(INDEX(menu_items!$B:$B,MATCH(F2485,menu_items!$A:$A,0)),"Unknown value")</f>
        <v>Orange Chicken</v>
      </c>
      <c r="H2485" t="str">
        <f>IFERROR(INDEX(menu_items!$C:$C,MATCH(F2485,menu_items!$A:$A,0)),"Unknown value")</f>
        <v>Asian</v>
      </c>
      <c r="I2485" s="5">
        <f>IFERROR(INDEX(menu_items!$D:$D,MATCH(F2485,menu_items!$A:$A,0)),0)</f>
        <v>16.5</v>
      </c>
      <c r="J2485" t="str">
        <f t="shared" si="195"/>
        <v>Thu</v>
      </c>
      <c r="K2485">
        <f t="shared" si="196"/>
        <v>19</v>
      </c>
      <c r="L2485" t="str">
        <f t="shared" si="197"/>
        <v>Jan</v>
      </c>
      <c r="M2485">
        <v>17</v>
      </c>
      <c r="N2485">
        <f t="shared" si="193"/>
        <v>2</v>
      </c>
      <c r="O2485" s="5">
        <f t="shared" si="194"/>
        <v>31</v>
      </c>
    </row>
    <row r="2486" spans="1:15" x14ac:dyDescent="0.25">
      <c r="A2486">
        <v>2517</v>
      </c>
      <c r="B2486">
        <v>1114</v>
      </c>
      <c r="C2486">
        <f>IF(COUNTIF($B$2:B2486,B2486)=1,1,0)</f>
        <v>0</v>
      </c>
      <c r="D2486" s="1">
        <v>44945</v>
      </c>
      <c r="E2486" s="2">
        <v>0.70894675925925921</v>
      </c>
      <c r="F2486">
        <v>124</v>
      </c>
      <c r="G2486" t="str">
        <f>IFERROR(INDEX(menu_items!$B:$B,MATCH(F2486,menu_items!$A:$A,0)),"Unknown value")</f>
        <v>Spaghetti</v>
      </c>
      <c r="H2486" t="str">
        <f>IFERROR(INDEX(menu_items!$C:$C,MATCH(F2486,menu_items!$A:$A,0)),"Unknown value")</f>
        <v>Italian</v>
      </c>
      <c r="I2486" s="5">
        <f>IFERROR(INDEX(menu_items!$D:$D,MATCH(F2486,menu_items!$A:$A,0)),0)</f>
        <v>14.5</v>
      </c>
      <c r="J2486" t="str">
        <f t="shared" si="195"/>
        <v>Thu</v>
      </c>
      <c r="K2486">
        <f t="shared" si="196"/>
        <v>19</v>
      </c>
      <c r="L2486" t="str">
        <f t="shared" si="197"/>
        <v>Jan</v>
      </c>
      <c r="M2486">
        <v>17</v>
      </c>
      <c r="N2486">
        <f t="shared" si="193"/>
        <v>2</v>
      </c>
      <c r="O2486" s="5">
        <f t="shared" si="194"/>
        <v>31</v>
      </c>
    </row>
    <row r="2487" spans="1:15" x14ac:dyDescent="0.25">
      <c r="A2487">
        <v>2518</v>
      </c>
      <c r="B2487">
        <v>1115</v>
      </c>
      <c r="C2487">
        <f>IF(COUNTIF($B$2:B2487,B2487)=1,1,0)</f>
        <v>1</v>
      </c>
      <c r="D2487" s="1">
        <v>44945</v>
      </c>
      <c r="E2487" s="2">
        <v>0.71452546296296293</v>
      </c>
      <c r="F2487">
        <v>120</v>
      </c>
      <c r="G2487" t="str">
        <f>IFERROR(INDEX(menu_items!$B:$B,MATCH(F2487,menu_items!$A:$A,0)),"Unknown value")</f>
        <v>Steak Torta</v>
      </c>
      <c r="H2487" t="str">
        <f>IFERROR(INDEX(menu_items!$C:$C,MATCH(F2487,menu_items!$A:$A,0)),"Unknown value")</f>
        <v>Mexican</v>
      </c>
      <c r="I2487" s="5">
        <f>IFERROR(INDEX(menu_items!$D:$D,MATCH(F2487,menu_items!$A:$A,0)),0)</f>
        <v>13.95</v>
      </c>
      <c r="J2487" t="str">
        <f t="shared" si="195"/>
        <v>Thu</v>
      </c>
      <c r="K2487">
        <f t="shared" si="196"/>
        <v>19</v>
      </c>
      <c r="L2487" t="str">
        <f t="shared" si="197"/>
        <v>Jan</v>
      </c>
      <c r="M2487">
        <v>17</v>
      </c>
      <c r="N2487">
        <f t="shared" si="193"/>
        <v>2</v>
      </c>
      <c r="O2487" s="5">
        <f t="shared" si="194"/>
        <v>20.95</v>
      </c>
    </row>
    <row r="2488" spans="1:15" x14ac:dyDescent="0.25">
      <c r="A2488">
        <v>2519</v>
      </c>
      <c r="B2488">
        <v>1115</v>
      </c>
      <c r="C2488">
        <f>IF(COUNTIF($B$2:B2488,B2488)=1,1,0)</f>
        <v>0</v>
      </c>
      <c r="D2488" s="1">
        <v>44945</v>
      </c>
      <c r="E2488" s="2">
        <v>0.71452546296296293</v>
      </c>
      <c r="F2488">
        <v>106</v>
      </c>
      <c r="G2488" t="str">
        <f>IFERROR(INDEX(menu_items!$B:$B,MATCH(F2488,menu_items!$A:$A,0)),"Unknown value")</f>
        <v>French Fries</v>
      </c>
      <c r="H2488" t="str">
        <f>IFERROR(INDEX(menu_items!$C:$C,MATCH(F2488,menu_items!$A:$A,0)),"Unknown value")</f>
        <v>American</v>
      </c>
      <c r="I2488" s="5">
        <f>IFERROR(INDEX(menu_items!$D:$D,MATCH(F2488,menu_items!$A:$A,0)),0)</f>
        <v>7</v>
      </c>
      <c r="J2488" t="str">
        <f t="shared" si="195"/>
        <v>Thu</v>
      </c>
      <c r="K2488">
        <f t="shared" si="196"/>
        <v>19</v>
      </c>
      <c r="L2488" t="str">
        <f t="shared" si="197"/>
        <v>Jan</v>
      </c>
      <c r="M2488">
        <v>17</v>
      </c>
      <c r="N2488">
        <f t="shared" si="193"/>
        <v>2</v>
      </c>
      <c r="O2488" s="5">
        <f t="shared" si="194"/>
        <v>20.95</v>
      </c>
    </row>
    <row r="2489" spans="1:15" x14ac:dyDescent="0.25">
      <c r="A2489">
        <v>2520</v>
      </c>
      <c r="B2489">
        <v>1116</v>
      </c>
      <c r="C2489">
        <f>IF(COUNTIF($B$2:B2489,B2489)=1,1,0)</f>
        <v>1</v>
      </c>
      <c r="D2489" s="1">
        <v>44945</v>
      </c>
      <c r="E2489" s="2">
        <v>0.71475694444444449</v>
      </c>
      <c r="F2489">
        <v>108</v>
      </c>
      <c r="G2489" t="str">
        <f>IFERROR(INDEX(menu_items!$B:$B,MATCH(F2489,menu_items!$A:$A,0)),"Unknown value")</f>
        <v>Tofu Pad Thai</v>
      </c>
      <c r="H2489" t="str">
        <f>IFERROR(INDEX(menu_items!$C:$C,MATCH(F2489,menu_items!$A:$A,0)),"Unknown value")</f>
        <v>Asian</v>
      </c>
      <c r="I2489" s="5">
        <f>IFERROR(INDEX(menu_items!$D:$D,MATCH(F2489,menu_items!$A:$A,0)),0)</f>
        <v>14.5</v>
      </c>
      <c r="J2489" t="str">
        <f t="shared" si="195"/>
        <v>Thu</v>
      </c>
      <c r="K2489">
        <f t="shared" si="196"/>
        <v>19</v>
      </c>
      <c r="L2489" t="str">
        <f t="shared" si="197"/>
        <v>Jan</v>
      </c>
      <c r="M2489">
        <v>17</v>
      </c>
      <c r="N2489">
        <f t="shared" si="193"/>
        <v>4</v>
      </c>
      <c r="O2489" s="5">
        <f t="shared" si="194"/>
        <v>53.400000000000006</v>
      </c>
    </row>
    <row r="2490" spans="1:15" x14ac:dyDescent="0.25">
      <c r="A2490">
        <v>2521</v>
      </c>
      <c r="B2490">
        <v>1116</v>
      </c>
      <c r="C2490">
        <f>IF(COUNTIF($B$2:B2490,B2490)=1,1,0)</f>
        <v>0</v>
      </c>
      <c r="D2490" s="1">
        <v>44945</v>
      </c>
      <c r="E2490" s="2">
        <v>0.71475694444444449</v>
      </c>
      <c r="F2490">
        <v>119</v>
      </c>
      <c r="G2490" t="str">
        <f>IFERROR(INDEX(menu_items!$B:$B,MATCH(F2490,menu_items!$A:$A,0)),"Unknown value")</f>
        <v>Chicken Torta</v>
      </c>
      <c r="H2490" t="str">
        <f>IFERROR(INDEX(menu_items!$C:$C,MATCH(F2490,menu_items!$A:$A,0)),"Unknown value")</f>
        <v>Mexican</v>
      </c>
      <c r="I2490" s="5">
        <f>IFERROR(INDEX(menu_items!$D:$D,MATCH(F2490,menu_items!$A:$A,0)),0)</f>
        <v>11.95</v>
      </c>
      <c r="J2490" t="str">
        <f t="shared" si="195"/>
        <v>Thu</v>
      </c>
      <c r="K2490">
        <f t="shared" si="196"/>
        <v>19</v>
      </c>
      <c r="L2490" t="str">
        <f t="shared" si="197"/>
        <v>Jan</v>
      </c>
      <c r="M2490">
        <v>17</v>
      </c>
      <c r="N2490">
        <f t="shared" si="193"/>
        <v>4</v>
      </c>
      <c r="O2490" s="5">
        <f t="shared" si="194"/>
        <v>53.400000000000006</v>
      </c>
    </row>
    <row r="2491" spans="1:15" x14ac:dyDescent="0.25">
      <c r="A2491">
        <v>2522</v>
      </c>
      <c r="B2491">
        <v>1116</v>
      </c>
      <c r="C2491">
        <f>IF(COUNTIF($B$2:B2491,B2491)=1,1,0)</f>
        <v>0</v>
      </c>
      <c r="D2491" s="1">
        <v>44945</v>
      </c>
      <c r="E2491" s="2">
        <v>0.71475694444444449</v>
      </c>
      <c r="F2491">
        <v>122</v>
      </c>
      <c r="G2491" t="str">
        <f>IFERROR(INDEX(menu_items!$B:$B,MATCH(F2491,menu_items!$A:$A,0)),"Unknown value")</f>
        <v>Chips &amp; Salsa</v>
      </c>
      <c r="H2491" t="str">
        <f>IFERROR(INDEX(menu_items!$C:$C,MATCH(F2491,menu_items!$A:$A,0)),"Unknown value")</f>
        <v>Mexican</v>
      </c>
      <c r="I2491" s="5">
        <f>IFERROR(INDEX(menu_items!$D:$D,MATCH(F2491,menu_items!$A:$A,0)),0)</f>
        <v>7</v>
      </c>
      <c r="J2491" t="str">
        <f t="shared" si="195"/>
        <v>Thu</v>
      </c>
      <c r="K2491">
        <f t="shared" si="196"/>
        <v>19</v>
      </c>
      <c r="L2491" t="str">
        <f t="shared" si="197"/>
        <v>Jan</v>
      </c>
      <c r="M2491">
        <v>17</v>
      </c>
      <c r="N2491">
        <f t="shared" si="193"/>
        <v>4</v>
      </c>
      <c r="O2491" s="5">
        <f t="shared" si="194"/>
        <v>53.400000000000006</v>
      </c>
    </row>
    <row r="2492" spans="1:15" x14ac:dyDescent="0.25">
      <c r="A2492">
        <v>2523</v>
      </c>
      <c r="B2492">
        <v>1116</v>
      </c>
      <c r="C2492">
        <f>IF(COUNTIF($B$2:B2492,B2492)=1,1,0)</f>
        <v>0</v>
      </c>
      <c r="D2492" s="1">
        <v>44945</v>
      </c>
      <c r="E2492" s="2">
        <v>0.71475694444444449</v>
      </c>
      <c r="F2492">
        <v>130</v>
      </c>
      <c r="G2492" t="str">
        <f>IFERROR(INDEX(menu_items!$B:$B,MATCH(F2492,menu_items!$A:$A,0)),"Unknown value")</f>
        <v>Shrimp Scampi</v>
      </c>
      <c r="H2492" t="str">
        <f>IFERROR(INDEX(menu_items!$C:$C,MATCH(F2492,menu_items!$A:$A,0)),"Unknown value")</f>
        <v>Italian</v>
      </c>
      <c r="I2492" s="5">
        <f>IFERROR(INDEX(menu_items!$D:$D,MATCH(F2492,menu_items!$A:$A,0)),0)</f>
        <v>19.95</v>
      </c>
      <c r="J2492" t="str">
        <f t="shared" si="195"/>
        <v>Thu</v>
      </c>
      <c r="K2492">
        <f t="shared" si="196"/>
        <v>19</v>
      </c>
      <c r="L2492" t="str">
        <f t="shared" si="197"/>
        <v>Jan</v>
      </c>
      <c r="M2492">
        <v>17</v>
      </c>
      <c r="N2492">
        <f t="shared" si="193"/>
        <v>4</v>
      </c>
      <c r="O2492" s="5">
        <f t="shared" si="194"/>
        <v>53.400000000000006</v>
      </c>
    </row>
    <row r="2493" spans="1:15" x14ac:dyDescent="0.25">
      <c r="A2493">
        <v>2524</v>
      </c>
      <c r="B2493">
        <v>1117</v>
      </c>
      <c r="C2493">
        <f>IF(COUNTIF($B$2:B2493,B2493)=1,1,0)</f>
        <v>1</v>
      </c>
      <c r="D2493" s="1">
        <v>44945</v>
      </c>
      <c r="E2493" s="2">
        <v>0.71765046296296298</v>
      </c>
      <c r="F2493">
        <v>102</v>
      </c>
      <c r="G2493" t="str">
        <f>IFERROR(INDEX(menu_items!$B:$B,MATCH(F2493,menu_items!$A:$A,0)),"Unknown value")</f>
        <v>Cheeseburger</v>
      </c>
      <c r="H2493" t="str">
        <f>IFERROR(INDEX(menu_items!$C:$C,MATCH(F2493,menu_items!$A:$A,0)),"Unknown value")</f>
        <v>American</v>
      </c>
      <c r="I2493" s="5">
        <f>IFERROR(INDEX(menu_items!$D:$D,MATCH(F2493,menu_items!$A:$A,0)),0)</f>
        <v>13.95</v>
      </c>
      <c r="J2493" t="str">
        <f t="shared" si="195"/>
        <v>Thu</v>
      </c>
      <c r="K2493">
        <f t="shared" si="196"/>
        <v>19</v>
      </c>
      <c r="L2493" t="str">
        <f t="shared" si="197"/>
        <v>Jan</v>
      </c>
      <c r="M2493">
        <v>17</v>
      </c>
      <c r="N2493">
        <f t="shared" si="193"/>
        <v>1</v>
      </c>
      <c r="O2493" s="5">
        <f t="shared" si="194"/>
        <v>13.95</v>
      </c>
    </row>
    <row r="2494" spans="1:15" x14ac:dyDescent="0.25">
      <c r="A2494">
        <v>2525</v>
      </c>
      <c r="B2494">
        <v>1118</v>
      </c>
      <c r="C2494">
        <f>IF(COUNTIF($B$2:B2494,B2494)=1,1,0)</f>
        <v>1</v>
      </c>
      <c r="D2494" s="1">
        <v>44945</v>
      </c>
      <c r="E2494" s="2">
        <v>0.72209490740740745</v>
      </c>
      <c r="F2494">
        <v>131</v>
      </c>
      <c r="G2494" t="str">
        <f>IFERROR(INDEX(menu_items!$B:$B,MATCH(F2494,menu_items!$A:$A,0)),"Unknown value")</f>
        <v>Chicken Parmesan</v>
      </c>
      <c r="H2494" t="str">
        <f>IFERROR(INDEX(menu_items!$C:$C,MATCH(F2494,menu_items!$A:$A,0)),"Unknown value")</f>
        <v>Italian</v>
      </c>
      <c r="I2494" s="5">
        <f>IFERROR(INDEX(menu_items!$D:$D,MATCH(F2494,menu_items!$A:$A,0)),0)</f>
        <v>17.95</v>
      </c>
      <c r="J2494" t="str">
        <f t="shared" si="195"/>
        <v>Thu</v>
      </c>
      <c r="K2494">
        <f t="shared" si="196"/>
        <v>19</v>
      </c>
      <c r="L2494" t="str">
        <f t="shared" si="197"/>
        <v>Jan</v>
      </c>
      <c r="M2494">
        <v>17</v>
      </c>
      <c r="N2494">
        <f t="shared" si="193"/>
        <v>1</v>
      </c>
      <c r="O2494" s="5">
        <f t="shared" si="194"/>
        <v>17.95</v>
      </c>
    </row>
    <row r="2495" spans="1:15" x14ac:dyDescent="0.25">
      <c r="A2495">
        <v>2526</v>
      </c>
      <c r="B2495">
        <v>1119</v>
      </c>
      <c r="C2495">
        <f>IF(COUNTIF($B$2:B2495,B2495)=1,1,0)</f>
        <v>1</v>
      </c>
      <c r="D2495" s="1">
        <v>44945</v>
      </c>
      <c r="E2495" s="2">
        <v>0.73776620370370372</v>
      </c>
      <c r="F2495">
        <v>107</v>
      </c>
      <c r="G2495" t="str">
        <f>IFERROR(INDEX(menu_items!$B:$B,MATCH(F2495,menu_items!$A:$A,0)),"Unknown value")</f>
        <v>Orange Chicken</v>
      </c>
      <c r="H2495" t="str">
        <f>IFERROR(INDEX(menu_items!$C:$C,MATCH(F2495,menu_items!$A:$A,0)),"Unknown value")</f>
        <v>Asian</v>
      </c>
      <c r="I2495" s="5">
        <f>IFERROR(INDEX(menu_items!$D:$D,MATCH(F2495,menu_items!$A:$A,0)),0)</f>
        <v>16.5</v>
      </c>
      <c r="J2495" t="str">
        <f t="shared" si="195"/>
        <v>Thu</v>
      </c>
      <c r="K2495">
        <f t="shared" si="196"/>
        <v>19</v>
      </c>
      <c r="L2495" t="str">
        <f t="shared" si="197"/>
        <v>Jan</v>
      </c>
      <c r="M2495">
        <v>17</v>
      </c>
      <c r="N2495">
        <f t="shared" si="193"/>
        <v>2</v>
      </c>
      <c r="O2495" s="5">
        <f t="shared" si="194"/>
        <v>34.450000000000003</v>
      </c>
    </row>
    <row r="2496" spans="1:15" x14ac:dyDescent="0.25">
      <c r="A2496">
        <v>2527</v>
      </c>
      <c r="B2496">
        <v>1119</v>
      </c>
      <c r="C2496">
        <f>IF(COUNTIF($B$2:B2496,B2496)=1,1,0)</f>
        <v>0</v>
      </c>
      <c r="D2496" s="1">
        <v>44945</v>
      </c>
      <c r="E2496" s="2">
        <v>0.73776620370370372</v>
      </c>
      <c r="F2496">
        <v>110</v>
      </c>
      <c r="G2496" t="str">
        <f>IFERROR(INDEX(menu_items!$B:$B,MATCH(F2496,menu_items!$A:$A,0)),"Unknown value")</f>
        <v>Pork Ramen</v>
      </c>
      <c r="H2496" t="str">
        <f>IFERROR(INDEX(menu_items!$C:$C,MATCH(F2496,menu_items!$A:$A,0)),"Unknown value")</f>
        <v>Asian</v>
      </c>
      <c r="I2496" s="5">
        <f>IFERROR(INDEX(menu_items!$D:$D,MATCH(F2496,menu_items!$A:$A,0)),0)</f>
        <v>17.95</v>
      </c>
      <c r="J2496" t="str">
        <f t="shared" si="195"/>
        <v>Thu</v>
      </c>
      <c r="K2496">
        <f t="shared" si="196"/>
        <v>19</v>
      </c>
      <c r="L2496" t="str">
        <f t="shared" si="197"/>
        <v>Jan</v>
      </c>
      <c r="M2496">
        <v>17</v>
      </c>
      <c r="N2496">
        <f t="shared" si="193"/>
        <v>2</v>
      </c>
      <c r="O2496" s="5">
        <f t="shared" si="194"/>
        <v>34.450000000000003</v>
      </c>
    </row>
    <row r="2497" spans="1:15" x14ac:dyDescent="0.25">
      <c r="A2497">
        <v>2528</v>
      </c>
      <c r="B2497">
        <v>1120</v>
      </c>
      <c r="C2497">
        <f>IF(COUNTIF($B$2:B2497,B2497)=1,1,0)</f>
        <v>1</v>
      </c>
      <c r="D2497" s="1">
        <v>44945</v>
      </c>
      <c r="E2497" s="2">
        <v>0.74081018518518515</v>
      </c>
      <c r="F2497">
        <v>125</v>
      </c>
      <c r="G2497" t="str">
        <f>IFERROR(INDEX(menu_items!$B:$B,MATCH(F2497,menu_items!$A:$A,0)),"Unknown value")</f>
        <v>Spaghetti &amp; Meatballs</v>
      </c>
      <c r="H2497" t="str">
        <f>IFERROR(INDEX(menu_items!$C:$C,MATCH(F2497,menu_items!$A:$A,0)),"Unknown value")</f>
        <v>Italian</v>
      </c>
      <c r="I2497" s="5">
        <f>IFERROR(INDEX(menu_items!$D:$D,MATCH(F2497,menu_items!$A:$A,0)),0)</f>
        <v>17.95</v>
      </c>
      <c r="J2497" t="str">
        <f t="shared" si="195"/>
        <v>Thu</v>
      </c>
      <c r="K2497">
        <f t="shared" si="196"/>
        <v>19</v>
      </c>
      <c r="L2497" t="str">
        <f t="shared" si="197"/>
        <v>Jan</v>
      </c>
      <c r="M2497">
        <v>17</v>
      </c>
      <c r="N2497">
        <f t="shared" si="193"/>
        <v>2</v>
      </c>
      <c r="O2497" s="5">
        <f t="shared" si="194"/>
        <v>32.9</v>
      </c>
    </row>
    <row r="2498" spans="1:15" x14ac:dyDescent="0.25">
      <c r="A2498">
        <v>2529</v>
      </c>
      <c r="B2498">
        <v>1120</v>
      </c>
      <c r="C2498">
        <f>IF(COUNTIF($B$2:B2498,B2498)=1,1,0)</f>
        <v>0</v>
      </c>
      <c r="D2498" s="1">
        <v>44945</v>
      </c>
      <c r="E2498" s="2">
        <v>0.74081018518518515</v>
      </c>
      <c r="F2498">
        <v>112</v>
      </c>
      <c r="G2498" t="str">
        <f>IFERROR(INDEX(menu_items!$B:$B,MATCH(F2498,menu_items!$A:$A,0)),"Unknown value")</f>
        <v>Salmon Roll</v>
      </c>
      <c r="H2498" t="str">
        <f>IFERROR(INDEX(menu_items!$C:$C,MATCH(F2498,menu_items!$A:$A,0)),"Unknown value")</f>
        <v>Asian</v>
      </c>
      <c r="I2498" s="5">
        <f>IFERROR(INDEX(menu_items!$D:$D,MATCH(F2498,menu_items!$A:$A,0)),0)</f>
        <v>14.95</v>
      </c>
      <c r="J2498" t="str">
        <f t="shared" si="195"/>
        <v>Thu</v>
      </c>
      <c r="K2498">
        <f t="shared" si="196"/>
        <v>19</v>
      </c>
      <c r="L2498" t="str">
        <f t="shared" si="197"/>
        <v>Jan</v>
      </c>
      <c r="M2498">
        <v>17</v>
      </c>
      <c r="N2498">
        <f t="shared" ref="N2498:N2561" si="198">COUNTIF($B:$B,B2498)</f>
        <v>2</v>
      </c>
      <c r="O2498" s="5">
        <f t="shared" ref="O2498:O2561" si="199">SUMIF($B:$B,B2498,$I:$I)</f>
        <v>32.9</v>
      </c>
    </row>
    <row r="2499" spans="1:15" x14ac:dyDescent="0.25">
      <c r="A2499">
        <v>2530</v>
      </c>
      <c r="B2499">
        <v>1121</v>
      </c>
      <c r="C2499">
        <f>IF(COUNTIF($B$2:B2499,B2499)=1,1,0)</f>
        <v>1</v>
      </c>
      <c r="D2499" s="1">
        <v>44945</v>
      </c>
      <c r="E2499" s="2">
        <v>0.76050925925925927</v>
      </c>
      <c r="F2499">
        <v>107</v>
      </c>
      <c r="G2499" t="str">
        <f>IFERROR(INDEX(menu_items!$B:$B,MATCH(F2499,menu_items!$A:$A,0)),"Unknown value")</f>
        <v>Orange Chicken</v>
      </c>
      <c r="H2499" t="str">
        <f>IFERROR(INDEX(menu_items!$C:$C,MATCH(F2499,menu_items!$A:$A,0)),"Unknown value")</f>
        <v>Asian</v>
      </c>
      <c r="I2499" s="5">
        <f>IFERROR(INDEX(menu_items!$D:$D,MATCH(F2499,menu_items!$A:$A,0)),0)</f>
        <v>16.5</v>
      </c>
      <c r="J2499" t="str">
        <f t="shared" si="195"/>
        <v>Thu</v>
      </c>
      <c r="K2499">
        <f t="shared" si="196"/>
        <v>19</v>
      </c>
      <c r="L2499" t="str">
        <f t="shared" si="197"/>
        <v>Jan</v>
      </c>
      <c r="M2499">
        <v>18</v>
      </c>
      <c r="N2499">
        <f t="shared" si="198"/>
        <v>1</v>
      </c>
      <c r="O2499" s="5">
        <f t="shared" si="199"/>
        <v>16.5</v>
      </c>
    </row>
    <row r="2500" spans="1:15" x14ac:dyDescent="0.25">
      <c r="A2500">
        <v>2532</v>
      </c>
      <c r="B2500">
        <v>1122</v>
      </c>
      <c r="C2500">
        <f>IF(COUNTIF($B$2:B2500,B2500)=1,1,0)</f>
        <v>1</v>
      </c>
      <c r="D2500" s="1">
        <v>44945</v>
      </c>
      <c r="E2500" s="2">
        <v>0.76162037037037034</v>
      </c>
      <c r="F2500">
        <v>108</v>
      </c>
      <c r="G2500" t="str">
        <f>IFERROR(INDEX(menu_items!$B:$B,MATCH(F2500,menu_items!$A:$A,0)),"Unknown value")</f>
        <v>Tofu Pad Thai</v>
      </c>
      <c r="H2500" t="str">
        <f>IFERROR(INDEX(menu_items!$C:$C,MATCH(F2500,menu_items!$A:$A,0)),"Unknown value")</f>
        <v>Asian</v>
      </c>
      <c r="I2500" s="5">
        <f>IFERROR(INDEX(menu_items!$D:$D,MATCH(F2500,menu_items!$A:$A,0)),0)</f>
        <v>14.5</v>
      </c>
      <c r="J2500" t="str">
        <f t="shared" si="195"/>
        <v>Thu</v>
      </c>
      <c r="K2500">
        <f t="shared" si="196"/>
        <v>19</v>
      </c>
      <c r="L2500" t="str">
        <f t="shared" si="197"/>
        <v>Jan</v>
      </c>
      <c r="M2500">
        <v>18</v>
      </c>
      <c r="N2500">
        <f t="shared" si="198"/>
        <v>4</v>
      </c>
      <c r="O2500" s="5">
        <f t="shared" si="199"/>
        <v>46.45</v>
      </c>
    </row>
    <row r="2501" spans="1:15" x14ac:dyDescent="0.25">
      <c r="A2501">
        <v>2533</v>
      </c>
      <c r="B2501">
        <v>1122</v>
      </c>
      <c r="C2501">
        <f>IF(COUNTIF($B$2:B2501,B2501)=1,1,0)</f>
        <v>0</v>
      </c>
      <c r="D2501" s="1">
        <v>44945</v>
      </c>
      <c r="E2501" s="2">
        <v>0.76162037037037034</v>
      </c>
      <c r="F2501">
        <v>105</v>
      </c>
      <c r="G2501" t="str">
        <f>IFERROR(INDEX(menu_items!$B:$B,MATCH(F2501,menu_items!$A:$A,0)),"Unknown value")</f>
        <v>Mac &amp; Cheese</v>
      </c>
      <c r="H2501" t="str">
        <f>IFERROR(INDEX(menu_items!$C:$C,MATCH(F2501,menu_items!$A:$A,0)),"Unknown value")</f>
        <v>American</v>
      </c>
      <c r="I2501" s="5">
        <f>IFERROR(INDEX(menu_items!$D:$D,MATCH(F2501,menu_items!$A:$A,0)),0)</f>
        <v>7</v>
      </c>
      <c r="J2501" t="str">
        <f t="shared" si="195"/>
        <v>Thu</v>
      </c>
      <c r="K2501">
        <f t="shared" si="196"/>
        <v>19</v>
      </c>
      <c r="L2501" t="str">
        <f t="shared" si="197"/>
        <v>Jan</v>
      </c>
      <c r="M2501">
        <v>18</v>
      </c>
      <c r="N2501">
        <f t="shared" si="198"/>
        <v>4</v>
      </c>
      <c r="O2501" s="5">
        <f t="shared" si="199"/>
        <v>46.45</v>
      </c>
    </row>
    <row r="2502" spans="1:15" x14ac:dyDescent="0.25">
      <c r="A2502">
        <v>2534</v>
      </c>
      <c r="B2502">
        <v>1122</v>
      </c>
      <c r="C2502">
        <f>IF(COUNTIF($B$2:B2502,B2502)=1,1,0)</f>
        <v>0</v>
      </c>
      <c r="D2502" s="1">
        <v>44945</v>
      </c>
      <c r="E2502" s="2">
        <v>0.76162037037037034</v>
      </c>
      <c r="F2502">
        <v>131</v>
      </c>
      <c r="G2502" t="str">
        <f>IFERROR(INDEX(menu_items!$B:$B,MATCH(F2502,menu_items!$A:$A,0)),"Unknown value")</f>
        <v>Chicken Parmesan</v>
      </c>
      <c r="H2502" t="str">
        <f>IFERROR(INDEX(menu_items!$C:$C,MATCH(F2502,menu_items!$A:$A,0)),"Unknown value")</f>
        <v>Italian</v>
      </c>
      <c r="I2502" s="5">
        <f>IFERROR(INDEX(menu_items!$D:$D,MATCH(F2502,menu_items!$A:$A,0)),0)</f>
        <v>17.95</v>
      </c>
      <c r="J2502" t="str">
        <f t="shared" si="195"/>
        <v>Thu</v>
      </c>
      <c r="K2502">
        <f t="shared" si="196"/>
        <v>19</v>
      </c>
      <c r="L2502" t="str">
        <f t="shared" si="197"/>
        <v>Jan</v>
      </c>
      <c r="M2502">
        <v>18</v>
      </c>
      <c r="N2502">
        <f t="shared" si="198"/>
        <v>4</v>
      </c>
      <c r="O2502" s="5">
        <f t="shared" si="199"/>
        <v>46.45</v>
      </c>
    </row>
    <row r="2503" spans="1:15" x14ac:dyDescent="0.25">
      <c r="A2503">
        <v>2535</v>
      </c>
      <c r="B2503">
        <v>1122</v>
      </c>
      <c r="C2503">
        <f>IF(COUNTIF($B$2:B2503,B2503)=1,1,0)</f>
        <v>0</v>
      </c>
      <c r="D2503" s="1">
        <v>44945</v>
      </c>
      <c r="E2503" s="2">
        <v>0.76162037037037034</v>
      </c>
      <c r="F2503">
        <v>106</v>
      </c>
      <c r="G2503" t="str">
        <f>IFERROR(INDEX(menu_items!$B:$B,MATCH(F2503,menu_items!$A:$A,0)),"Unknown value")</f>
        <v>French Fries</v>
      </c>
      <c r="H2503" t="str">
        <f>IFERROR(INDEX(menu_items!$C:$C,MATCH(F2503,menu_items!$A:$A,0)),"Unknown value")</f>
        <v>American</v>
      </c>
      <c r="I2503" s="5">
        <f>IFERROR(INDEX(menu_items!$D:$D,MATCH(F2503,menu_items!$A:$A,0)),0)</f>
        <v>7</v>
      </c>
      <c r="J2503" t="str">
        <f t="shared" si="195"/>
        <v>Thu</v>
      </c>
      <c r="K2503">
        <f t="shared" si="196"/>
        <v>19</v>
      </c>
      <c r="L2503" t="str">
        <f t="shared" si="197"/>
        <v>Jan</v>
      </c>
      <c r="M2503">
        <v>18</v>
      </c>
      <c r="N2503">
        <f t="shared" si="198"/>
        <v>4</v>
      </c>
      <c r="O2503" s="5">
        <f t="shared" si="199"/>
        <v>46.45</v>
      </c>
    </row>
    <row r="2504" spans="1:15" x14ac:dyDescent="0.25">
      <c r="A2504">
        <v>2536</v>
      </c>
      <c r="B2504">
        <v>1123</v>
      </c>
      <c r="C2504">
        <f>IF(COUNTIF($B$2:B2504,B2504)=1,1,0)</f>
        <v>1</v>
      </c>
      <c r="D2504" s="1">
        <v>44945</v>
      </c>
      <c r="E2504" s="2">
        <v>0.76500000000000001</v>
      </c>
      <c r="F2504">
        <v>101</v>
      </c>
      <c r="G2504" t="str">
        <f>IFERROR(INDEX(menu_items!$B:$B,MATCH(F2504,menu_items!$A:$A,0)),"Unknown value")</f>
        <v>Hamburger</v>
      </c>
      <c r="H2504" t="str">
        <f>IFERROR(INDEX(menu_items!$C:$C,MATCH(F2504,menu_items!$A:$A,0)),"Unknown value")</f>
        <v>American</v>
      </c>
      <c r="I2504" s="5">
        <f>IFERROR(INDEX(menu_items!$D:$D,MATCH(F2504,menu_items!$A:$A,0)),0)</f>
        <v>12.95</v>
      </c>
      <c r="J2504" t="str">
        <f t="shared" si="195"/>
        <v>Thu</v>
      </c>
      <c r="K2504">
        <f t="shared" si="196"/>
        <v>19</v>
      </c>
      <c r="L2504" t="str">
        <f t="shared" si="197"/>
        <v>Jan</v>
      </c>
      <c r="M2504">
        <v>18</v>
      </c>
      <c r="N2504">
        <f t="shared" si="198"/>
        <v>2</v>
      </c>
      <c r="O2504" s="5">
        <f t="shared" si="199"/>
        <v>30.9</v>
      </c>
    </row>
    <row r="2505" spans="1:15" x14ac:dyDescent="0.25">
      <c r="A2505">
        <v>2537</v>
      </c>
      <c r="B2505">
        <v>1123</v>
      </c>
      <c r="C2505">
        <f>IF(COUNTIF($B$2:B2505,B2505)=1,1,0)</f>
        <v>0</v>
      </c>
      <c r="D2505" s="1">
        <v>44945</v>
      </c>
      <c r="E2505" s="2">
        <v>0.76500000000000001</v>
      </c>
      <c r="F2505">
        <v>109</v>
      </c>
      <c r="G2505" t="str">
        <f>IFERROR(INDEX(menu_items!$B:$B,MATCH(F2505,menu_items!$A:$A,0)),"Unknown value")</f>
        <v>Korean Beef Bowl</v>
      </c>
      <c r="H2505" t="str">
        <f>IFERROR(INDEX(menu_items!$C:$C,MATCH(F2505,menu_items!$A:$A,0)),"Unknown value")</f>
        <v>Asian</v>
      </c>
      <c r="I2505" s="5">
        <f>IFERROR(INDEX(menu_items!$D:$D,MATCH(F2505,menu_items!$A:$A,0)),0)</f>
        <v>17.95</v>
      </c>
      <c r="J2505" t="str">
        <f t="shared" si="195"/>
        <v>Thu</v>
      </c>
      <c r="K2505">
        <f t="shared" si="196"/>
        <v>19</v>
      </c>
      <c r="L2505" t="str">
        <f t="shared" si="197"/>
        <v>Jan</v>
      </c>
      <c r="M2505">
        <v>18</v>
      </c>
      <c r="N2505">
        <f t="shared" si="198"/>
        <v>2</v>
      </c>
      <c r="O2505" s="5">
        <f t="shared" si="199"/>
        <v>30.9</v>
      </c>
    </row>
    <row r="2506" spans="1:15" x14ac:dyDescent="0.25">
      <c r="A2506">
        <v>2538</v>
      </c>
      <c r="B2506">
        <v>1124</v>
      </c>
      <c r="C2506">
        <f>IF(COUNTIF($B$2:B2506,B2506)=1,1,0)</f>
        <v>1</v>
      </c>
      <c r="D2506" s="1">
        <v>44945</v>
      </c>
      <c r="E2506" s="2">
        <v>0.77043981481481483</v>
      </c>
      <c r="F2506">
        <v>116</v>
      </c>
      <c r="G2506" t="str">
        <f>IFERROR(INDEX(menu_items!$B:$B,MATCH(F2506,menu_items!$A:$A,0)),"Unknown value")</f>
        <v>Steak Tacos</v>
      </c>
      <c r="H2506" t="str">
        <f>IFERROR(INDEX(menu_items!$C:$C,MATCH(F2506,menu_items!$A:$A,0)),"Unknown value")</f>
        <v>Mexican</v>
      </c>
      <c r="I2506" s="5">
        <f>IFERROR(INDEX(menu_items!$D:$D,MATCH(F2506,menu_items!$A:$A,0)),0)</f>
        <v>13.95</v>
      </c>
      <c r="J2506" t="str">
        <f t="shared" si="195"/>
        <v>Thu</v>
      </c>
      <c r="K2506">
        <f t="shared" si="196"/>
        <v>19</v>
      </c>
      <c r="L2506" t="str">
        <f t="shared" si="197"/>
        <v>Jan</v>
      </c>
      <c r="M2506">
        <v>18</v>
      </c>
      <c r="N2506">
        <f t="shared" si="198"/>
        <v>2</v>
      </c>
      <c r="O2506" s="5">
        <f t="shared" si="199"/>
        <v>31.9</v>
      </c>
    </row>
    <row r="2507" spans="1:15" x14ac:dyDescent="0.25">
      <c r="A2507">
        <v>2539</v>
      </c>
      <c r="B2507">
        <v>1124</v>
      </c>
      <c r="C2507">
        <f>IF(COUNTIF($B$2:B2507,B2507)=1,1,0)</f>
        <v>0</v>
      </c>
      <c r="D2507" s="1">
        <v>44945</v>
      </c>
      <c r="E2507" s="2">
        <v>0.77043981481481483</v>
      </c>
      <c r="F2507">
        <v>110</v>
      </c>
      <c r="G2507" t="str">
        <f>IFERROR(INDEX(menu_items!$B:$B,MATCH(F2507,menu_items!$A:$A,0)),"Unknown value")</f>
        <v>Pork Ramen</v>
      </c>
      <c r="H2507" t="str">
        <f>IFERROR(INDEX(menu_items!$C:$C,MATCH(F2507,menu_items!$A:$A,0)),"Unknown value")</f>
        <v>Asian</v>
      </c>
      <c r="I2507" s="5">
        <f>IFERROR(INDEX(menu_items!$D:$D,MATCH(F2507,menu_items!$A:$A,0)),0)</f>
        <v>17.95</v>
      </c>
      <c r="J2507" t="str">
        <f t="shared" si="195"/>
        <v>Thu</v>
      </c>
      <c r="K2507">
        <f t="shared" si="196"/>
        <v>19</v>
      </c>
      <c r="L2507" t="str">
        <f t="shared" si="197"/>
        <v>Jan</v>
      </c>
      <c r="M2507">
        <v>18</v>
      </c>
      <c r="N2507">
        <f t="shared" si="198"/>
        <v>2</v>
      </c>
      <c r="O2507" s="5">
        <f t="shared" si="199"/>
        <v>31.9</v>
      </c>
    </row>
    <row r="2508" spans="1:15" x14ac:dyDescent="0.25">
      <c r="A2508">
        <v>2540</v>
      </c>
      <c r="B2508">
        <v>1125</v>
      </c>
      <c r="C2508">
        <f>IF(COUNTIF($B$2:B2508,B2508)=1,1,0)</f>
        <v>1</v>
      </c>
      <c r="D2508" s="1">
        <v>44945</v>
      </c>
      <c r="E2508" s="2">
        <v>0.781712962962963</v>
      </c>
      <c r="F2508">
        <v>109</v>
      </c>
      <c r="G2508" t="str">
        <f>IFERROR(INDEX(menu_items!$B:$B,MATCH(F2508,menu_items!$A:$A,0)),"Unknown value")</f>
        <v>Korean Beef Bowl</v>
      </c>
      <c r="H2508" t="str">
        <f>IFERROR(INDEX(menu_items!$C:$C,MATCH(F2508,menu_items!$A:$A,0)),"Unknown value")</f>
        <v>Asian</v>
      </c>
      <c r="I2508" s="5">
        <f>IFERROR(INDEX(menu_items!$D:$D,MATCH(F2508,menu_items!$A:$A,0)),0)</f>
        <v>17.95</v>
      </c>
      <c r="J2508" t="str">
        <f t="shared" si="195"/>
        <v>Thu</v>
      </c>
      <c r="K2508">
        <f t="shared" si="196"/>
        <v>19</v>
      </c>
      <c r="L2508" t="str">
        <f t="shared" si="197"/>
        <v>Jan</v>
      </c>
      <c r="M2508">
        <v>18</v>
      </c>
      <c r="N2508">
        <f t="shared" si="198"/>
        <v>2</v>
      </c>
      <c r="O2508" s="5">
        <f t="shared" si="199"/>
        <v>33.450000000000003</v>
      </c>
    </row>
    <row r="2509" spans="1:15" x14ac:dyDescent="0.25">
      <c r="A2509">
        <v>2541</v>
      </c>
      <c r="B2509">
        <v>1125</v>
      </c>
      <c r="C2509">
        <f>IF(COUNTIF($B$2:B2509,B2509)=1,1,0)</f>
        <v>0</v>
      </c>
      <c r="D2509" s="1">
        <v>44945</v>
      </c>
      <c r="E2509" s="2">
        <v>0.781712962962963</v>
      </c>
      <c r="F2509">
        <v>129</v>
      </c>
      <c r="G2509" t="str">
        <f>IFERROR(INDEX(menu_items!$B:$B,MATCH(F2509,menu_items!$A:$A,0)),"Unknown value")</f>
        <v>Mushroom Ravioli</v>
      </c>
      <c r="H2509" t="str">
        <f>IFERROR(INDEX(menu_items!$C:$C,MATCH(F2509,menu_items!$A:$A,0)),"Unknown value")</f>
        <v>Italian</v>
      </c>
      <c r="I2509" s="5">
        <f>IFERROR(INDEX(menu_items!$D:$D,MATCH(F2509,menu_items!$A:$A,0)),0)</f>
        <v>15.5</v>
      </c>
      <c r="J2509" t="str">
        <f t="shared" si="195"/>
        <v>Thu</v>
      </c>
      <c r="K2509">
        <f t="shared" si="196"/>
        <v>19</v>
      </c>
      <c r="L2509" t="str">
        <f t="shared" si="197"/>
        <v>Jan</v>
      </c>
      <c r="M2509">
        <v>18</v>
      </c>
      <c r="N2509">
        <f t="shared" si="198"/>
        <v>2</v>
      </c>
      <c r="O2509" s="5">
        <f t="shared" si="199"/>
        <v>33.450000000000003</v>
      </c>
    </row>
    <row r="2510" spans="1:15" x14ac:dyDescent="0.25">
      <c r="A2510">
        <v>2542</v>
      </c>
      <c r="B2510">
        <v>1126</v>
      </c>
      <c r="C2510">
        <f>IF(COUNTIF($B$2:B2510,B2510)=1,1,0)</f>
        <v>1</v>
      </c>
      <c r="D2510" s="1">
        <v>44945</v>
      </c>
      <c r="E2510" s="2">
        <v>0.78386574074074078</v>
      </c>
      <c r="F2510">
        <v>105</v>
      </c>
      <c r="G2510" t="str">
        <f>IFERROR(INDEX(menu_items!$B:$B,MATCH(F2510,menu_items!$A:$A,0)),"Unknown value")</f>
        <v>Mac &amp; Cheese</v>
      </c>
      <c r="H2510" t="str">
        <f>IFERROR(INDEX(menu_items!$C:$C,MATCH(F2510,menu_items!$A:$A,0)),"Unknown value")</f>
        <v>American</v>
      </c>
      <c r="I2510" s="5">
        <f>IFERROR(INDEX(menu_items!$D:$D,MATCH(F2510,menu_items!$A:$A,0)),0)</f>
        <v>7</v>
      </c>
      <c r="J2510" t="str">
        <f t="shared" si="195"/>
        <v>Thu</v>
      </c>
      <c r="K2510">
        <f t="shared" si="196"/>
        <v>19</v>
      </c>
      <c r="L2510" t="str">
        <f t="shared" si="197"/>
        <v>Jan</v>
      </c>
      <c r="M2510">
        <v>18</v>
      </c>
      <c r="N2510">
        <f t="shared" si="198"/>
        <v>1</v>
      </c>
      <c r="O2510" s="5">
        <f t="shared" si="199"/>
        <v>7</v>
      </c>
    </row>
    <row r="2511" spans="1:15" x14ac:dyDescent="0.25">
      <c r="A2511">
        <v>2543</v>
      </c>
      <c r="B2511">
        <v>1127</v>
      </c>
      <c r="C2511">
        <f>IF(COUNTIF($B$2:B2511,B2511)=1,1,0)</f>
        <v>1</v>
      </c>
      <c r="D2511" s="1">
        <v>44945</v>
      </c>
      <c r="E2511" s="2">
        <v>0.78740740740740744</v>
      </c>
      <c r="F2511">
        <v>108</v>
      </c>
      <c r="G2511" t="str">
        <f>IFERROR(INDEX(menu_items!$B:$B,MATCH(F2511,menu_items!$A:$A,0)),"Unknown value")</f>
        <v>Tofu Pad Thai</v>
      </c>
      <c r="H2511" t="str">
        <f>IFERROR(INDEX(menu_items!$C:$C,MATCH(F2511,menu_items!$A:$A,0)),"Unknown value")</f>
        <v>Asian</v>
      </c>
      <c r="I2511" s="5">
        <f>IFERROR(INDEX(menu_items!$D:$D,MATCH(F2511,menu_items!$A:$A,0)),0)</f>
        <v>14.5</v>
      </c>
      <c r="J2511" t="str">
        <f t="shared" si="195"/>
        <v>Thu</v>
      </c>
      <c r="K2511">
        <f t="shared" si="196"/>
        <v>19</v>
      </c>
      <c r="L2511" t="str">
        <f t="shared" si="197"/>
        <v>Jan</v>
      </c>
      <c r="M2511">
        <v>18</v>
      </c>
      <c r="N2511">
        <f t="shared" si="198"/>
        <v>3</v>
      </c>
      <c r="O2511" s="5">
        <f t="shared" si="199"/>
        <v>46.4</v>
      </c>
    </row>
    <row r="2512" spans="1:15" x14ac:dyDescent="0.25">
      <c r="A2512">
        <v>2544</v>
      </c>
      <c r="B2512">
        <v>1127</v>
      </c>
      <c r="C2512">
        <f>IF(COUNTIF($B$2:B2512,B2512)=1,1,0)</f>
        <v>0</v>
      </c>
      <c r="D2512" s="1">
        <v>44945</v>
      </c>
      <c r="E2512" s="2">
        <v>0.78740740740740744</v>
      </c>
      <c r="F2512">
        <v>112</v>
      </c>
      <c r="G2512" t="str">
        <f>IFERROR(INDEX(menu_items!$B:$B,MATCH(F2512,menu_items!$A:$A,0)),"Unknown value")</f>
        <v>Salmon Roll</v>
      </c>
      <c r="H2512" t="str">
        <f>IFERROR(INDEX(menu_items!$C:$C,MATCH(F2512,menu_items!$A:$A,0)),"Unknown value")</f>
        <v>Asian</v>
      </c>
      <c r="I2512" s="5">
        <f>IFERROR(INDEX(menu_items!$D:$D,MATCH(F2512,menu_items!$A:$A,0)),0)</f>
        <v>14.95</v>
      </c>
      <c r="J2512" t="str">
        <f t="shared" si="195"/>
        <v>Thu</v>
      </c>
      <c r="K2512">
        <f t="shared" si="196"/>
        <v>19</v>
      </c>
      <c r="L2512" t="str">
        <f t="shared" si="197"/>
        <v>Jan</v>
      </c>
      <c r="M2512">
        <v>18</v>
      </c>
      <c r="N2512">
        <f t="shared" si="198"/>
        <v>3</v>
      </c>
      <c r="O2512" s="5">
        <f t="shared" si="199"/>
        <v>46.4</v>
      </c>
    </row>
    <row r="2513" spans="1:15" x14ac:dyDescent="0.25">
      <c r="A2513">
        <v>2545</v>
      </c>
      <c r="B2513">
        <v>1127</v>
      </c>
      <c r="C2513">
        <f>IF(COUNTIF($B$2:B2513,B2513)=1,1,0)</f>
        <v>0</v>
      </c>
      <c r="D2513" s="1">
        <v>44945</v>
      </c>
      <c r="E2513" s="2">
        <v>0.78740740740740744</v>
      </c>
      <c r="F2513">
        <v>132</v>
      </c>
      <c r="G2513" t="str">
        <f>IFERROR(INDEX(menu_items!$B:$B,MATCH(F2513,menu_items!$A:$A,0)),"Unknown value")</f>
        <v>Eggplant Parmesan</v>
      </c>
      <c r="H2513" t="str">
        <f>IFERROR(INDEX(menu_items!$C:$C,MATCH(F2513,menu_items!$A:$A,0)),"Unknown value")</f>
        <v>Italian</v>
      </c>
      <c r="I2513" s="5">
        <f>IFERROR(INDEX(menu_items!$D:$D,MATCH(F2513,menu_items!$A:$A,0)),0)</f>
        <v>16.95</v>
      </c>
      <c r="J2513" t="str">
        <f t="shared" si="195"/>
        <v>Thu</v>
      </c>
      <c r="K2513">
        <f t="shared" si="196"/>
        <v>19</v>
      </c>
      <c r="L2513" t="str">
        <f t="shared" si="197"/>
        <v>Jan</v>
      </c>
      <c r="M2513">
        <v>18</v>
      </c>
      <c r="N2513">
        <f t="shared" si="198"/>
        <v>3</v>
      </c>
      <c r="O2513" s="5">
        <f t="shared" si="199"/>
        <v>46.4</v>
      </c>
    </row>
    <row r="2514" spans="1:15" x14ac:dyDescent="0.25">
      <c r="A2514">
        <v>2546</v>
      </c>
      <c r="B2514">
        <v>1128</v>
      </c>
      <c r="C2514">
        <f>IF(COUNTIF($B$2:B2514,B2514)=1,1,0)</f>
        <v>1</v>
      </c>
      <c r="D2514" s="1">
        <v>44945</v>
      </c>
      <c r="E2514" s="2">
        <v>0.79159722222222217</v>
      </c>
      <c r="F2514">
        <v>102</v>
      </c>
      <c r="G2514" t="str">
        <f>IFERROR(INDEX(menu_items!$B:$B,MATCH(F2514,menu_items!$A:$A,0)),"Unknown value")</f>
        <v>Cheeseburger</v>
      </c>
      <c r="H2514" t="str">
        <f>IFERROR(INDEX(menu_items!$C:$C,MATCH(F2514,menu_items!$A:$A,0)),"Unknown value")</f>
        <v>American</v>
      </c>
      <c r="I2514" s="5">
        <f>IFERROR(INDEX(menu_items!$D:$D,MATCH(F2514,menu_items!$A:$A,0)),0)</f>
        <v>13.95</v>
      </c>
      <c r="J2514" t="str">
        <f t="shared" si="195"/>
        <v>Thu</v>
      </c>
      <c r="K2514">
        <f t="shared" si="196"/>
        <v>19</v>
      </c>
      <c r="L2514" t="str">
        <f t="shared" si="197"/>
        <v>Jan</v>
      </c>
      <c r="M2514">
        <v>18</v>
      </c>
      <c r="N2514">
        <f t="shared" si="198"/>
        <v>2</v>
      </c>
      <c r="O2514" s="5">
        <f t="shared" si="199"/>
        <v>20.95</v>
      </c>
    </row>
    <row r="2515" spans="1:15" x14ac:dyDescent="0.25">
      <c r="A2515">
        <v>2547</v>
      </c>
      <c r="B2515">
        <v>1128</v>
      </c>
      <c r="C2515">
        <f>IF(COUNTIF($B$2:B2515,B2515)=1,1,0)</f>
        <v>0</v>
      </c>
      <c r="D2515" s="1">
        <v>44945</v>
      </c>
      <c r="E2515" s="2">
        <v>0.79159722222222217</v>
      </c>
      <c r="F2515">
        <v>106</v>
      </c>
      <c r="G2515" t="str">
        <f>IFERROR(INDEX(menu_items!$B:$B,MATCH(F2515,menu_items!$A:$A,0)),"Unknown value")</f>
        <v>French Fries</v>
      </c>
      <c r="H2515" t="str">
        <f>IFERROR(INDEX(menu_items!$C:$C,MATCH(F2515,menu_items!$A:$A,0)),"Unknown value")</f>
        <v>American</v>
      </c>
      <c r="I2515" s="5">
        <f>IFERROR(INDEX(menu_items!$D:$D,MATCH(F2515,menu_items!$A:$A,0)),0)</f>
        <v>7</v>
      </c>
      <c r="J2515" t="str">
        <f t="shared" si="195"/>
        <v>Thu</v>
      </c>
      <c r="K2515">
        <f t="shared" si="196"/>
        <v>19</v>
      </c>
      <c r="L2515" t="str">
        <f t="shared" si="197"/>
        <v>Jan</v>
      </c>
      <c r="M2515">
        <v>18</v>
      </c>
      <c r="N2515">
        <f t="shared" si="198"/>
        <v>2</v>
      </c>
      <c r="O2515" s="5">
        <f t="shared" si="199"/>
        <v>20.95</v>
      </c>
    </row>
    <row r="2516" spans="1:15" x14ac:dyDescent="0.25">
      <c r="A2516">
        <v>2548</v>
      </c>
      <c r="B2516">
        <v>1129</v>
      </c>
      <c r="C2516">
        <f>IF(COUNTIF($B$2:B2516,B2516)=1,1,0)</f>
        <v>1</v>
      </c>
      <c r="D2516" s="1">
        <v>44945</v>
      </c>
      <c r="E2516" s="2">
        <v>0.79189814814814818</v>
      </c>
      <c r="F2516">
        <v>102</v>
      </c>
      <c r="G2516" t="str">
        <f>IFERROR(INDEX(menu_items!$B:$B,MATCH(F2516,menu_items!$A:$A,0)),"Unknown value")</f>
        <v>Cheeseburger</v>
      </c>
      <c r="H2516" t="str">
        <f>IFERROR(INDEX(menu_items!$C:$C,MATCH(F2516,menu_items!$A:$A,0)),"Unknown value")</f>
        <v>American</v>
      </c>
      <c r="I2516" s="5">
        <f>IFERROR(INDEX(menu_items!$D:$D,MATCH(F2516,menu_items!$A:$A,0)),0)</f>
        <v>13.95</v>
      </c>
      <c r="J2516" t="str">
        <f t="shared" si="195"/>
        <v>Thu</v>
      </c>
      <c r="K2516">
        <f t="shared" si="196"/>
        <v>19</v>
      </c>
      <c r="L2516" t="str">
        <f t="shared" si="197"/>
        <v>Jan</v>
      </c>
      <c r="M2516">
        <v>19</v>
      </c>
      <c r="N2516">
        <f t="shared" si="198"/>
        <v>3</v>
      </c>
      <c r="O2516" s="5">
        <f t="shared" si="199"/>
        <v>46.849999999999994</v>
      </c>
    </row>
    <row r="2517" spans="1:15" x14ac:dyDescent="0.25">
      <c r="A2517">
        <v>2549</v>
      </c>
      <c r="B2517">
        <v>1129</v>
      </c>
      <c r="C2517">
        <f>IF(COUNTIF($B$2:B2517,B2517)=1,1,0)</f>
        <v>0</v>
      </c>
      <c r="D2517" s="1">
        <v>44945</v>
      </c>
      <c r="E2517" s="2">
        <v>0.79189814814814818</v>
      </c>
      <c r="F2517">
        <v>109</v>
      </c>
      <c r="G2517" t="str">
        <f>IFERROR(INDEX(menu_items!$B:$B,MATCH(F2517,menu_items!$A:$A,0)),"Unknown value")</f>
        <v>Korean Beef Bowl</v>
      </c>
      <c r="H2517" t="str">
        <f>IFERROR(INDEX(menu_items!$C:$C,MATCH(F2517,menu_items!$A:$A,0)),"Unknown value")</f>
        <v>Asian</v>
      </c>
      <c r="I2517" s="5">
        <f>IFERROR(INDEX(menu_items!$D:$D,MATCH(F2517,menu_items!$A:$A,0)),0)</f>
        <v>17.95</v>
      </c>
      <c r="J2517" t="str">
        <f t="shared" si="195"/>
        <v>Thu</v>
      </c>
      <c r="K2517">
        <f t="shared" si="196"/>
        <v>19</v>
      </c>
      <c r="L2517" t="str">
        <f t="shared" si="197"/>
        <v>Jan</v>
      </c>
      <c r="M2517">
        <v>19</v>
      </c>
      <c r="N2517">
        <f t="shared" si="198"/>
        <v>3</v>
      </c>
      <c r="O2517" s="5">
        <f t="shared" si="199"/>
        <v>46.849999999999994</v>
      </c>
    </row>
    <row r="2518" spans="1:15" x14ac:dyDescent="0.25">
      <c r="A2518">
        <v>2550</v>
      </c>
      <c r="B2518">
        <v>1129</v>
      </c>
      <c r="C2518">
        <f>IF(COUNTIF($B$2:B2518,B2518)=1,1,0)</f>
        <v>0</v>
      </c>
      <c r="D2518" s="1">
        <v>44945</v>
      </c>
      <c r="E2518" s="2">
        <v>0.79189814814814818</v>
      </c>
      <c r="F2518">
        <v>112</v>
      </c>
      <c r="G2518" t="str">
        <f>IFERROR(INDEX(menu_items!$B:$B,MATCH(F2518,menu_items!$A:$A,0)),"Unknown value")</f>
        <v>Salmon Roll</v>
      </c>
      <c r="H2518" t="str">
        <f>IFERROR(INDEX(menu_items!$C:$C,MATCH(F2518,menu_items!$A:$A,0)),"Unknown value")</f>
        <v>Asian</v>
      </c>
      <c r="I2518" s="5">
        <f>IFERROR(INDEX(menu_items!$D:$D,MATCH(F2518,menu_items!$A:$A,0)),0)</f>
        <v>14.95</v>
      </c>
      <c r="J2518" t="str">
        <f t="shared" si="195"/>
        <v>Thu</v>
      </c>
      <c r="K2518">
        <f t="shared" si="196"/>
        <v>19</v>
      </c>
      <c r="L2518" t="str">
        <f t="shared" si="197"/>
        <v>Jan</v>
      </c>
      <c r="M2518">
        <v>19</v>
      </c>
      <c r="N2518">
        <f t="shared" si="198"/>
        <v>3</v>
      </c>
      <c r="O2518" s="5">
        <f t="shared" si="199"/>
        <v>46.849999999999994</v>
      </c>
    </row>
    <row r="2519" spans="1:15" x14ac:dyDescent="0.25">
      <c r="A2519">
        <v>2551</v>
      </c>
      <c r="B2519">
        <v>1130</v>
      </c>
      <c r="C2519">
        <f>IF(COUNTIF($B$2:B2519,B2519)=1,1,0)</f>
        <v>1</v>
      </c>
      <c r="D2519" s="1">
        <v>44945</v>
      </c>
      <c r="E2519" s="2">
        <v>0.79380787037037037</v>
      </c>
      <c r="F2519">
        <v>124</v>
      </c>
      <c r="G2519" t="str">
        <f>IFERROR(INDEX(menu_items!$B:$B,MATCH(F2519,menu_items!$A:$A,0)),"Unknown value")</f>
        <v>Spaghetti</v>
      </c>
      <c r="H2519" t="str">
        <f>IFERROR(INDEX(menu_items!$C:$C,MATCH(F2519,menu_items!$A:$A,0)),"Unknown value")</f>
        <v>Italian</v>
      </c>
      <c r="I2519" s="5">
        <f>IFERROR(INDEX(menu_items!$D:$D,MATCH(F2519,menu_items!$A:$A,0)),0)</f>
        <v>14.5</v>
      </c>
      <c r="J2519" t="str">
        <f t="shared" si="195"/>
        <v>Thu</v>
      </c>
      <c r="K2519">
        <f t="shared" si="196"/>
        <v>19</v>
      </c>
      <c r="L2519" t="str">
        <f t="shared" si="197"/>
        <v>Jan</v>
      </c>
      <c r="M2519">
        <v>19</v>
      </c>
      <c r="N2519">
        <f t="shared" si="198"/>
        <v>2</v>
      </c>
      <c r="O2519" s="5">
        <f t="shared" si="199"/>
        <v>27.45</v>
      </c>
    </row>
    <row r="2520" spans="1:15" x14ac:dyDescent="0.25">
      <c r="A2520">
        <v>2552</v>
      </c>
      <c r="B2520">
        <v>1130</v>
      </c>
      <c r="C2520">
        <f>IF(COUNTIF($B$2:B2520,B2520)=1,1,0)</f>
        <v>0</v>
      </c>
      <c r="D2520" s="1">
        <v>44945</v>
      </c>
      <c r="E2520" s="2">
        <v>0.79380787037037037</v>
      </c>
      <c r="F2520">
        <v>117</v>
      </c>
      <c r="G2520" t="str">
        <f>IFERROR(INDEX(menu_items!$B:$B,MATCH(F2520,menu_items!$A:$A,0)),"Unknown value")</f>
        <v>Chicken Burrito</v>
      </c>
      <c r="H2520" t="str">
        <f>IFERROR(INDEX(menu_items!$C:$C,MATCH(F2520,menu_items!$A:$A,0)),"Unknown value")</f>
        <v>Mexican</v>
      </c>
      <c r="I2520" s="5">
        <f>IFERROR(INDEX(menu_items!$D:$D,MATCH(F2520,menu_items!$A:$A,0)),0)</f>
        <v>12.95</v>
      </c>
      <c r="J2520" t="str">
        <f t="shared" si="195"/>
        <v>Thu</v>
      </c>
      <c r="K2520">
        <f t="shared" si="196"/>
        <v>19</v>
      </c>
      <c r="L2520" t="str">
        <f t="shared" si="197"/>
        <v>Jan</v>
      </c>
      <c r="M2520">
        <v>19</v>
      </c>
      <c r="N2520">
        <f t="shared" si="198"/>
        <v>2</v>
      </c>
      <c r="O2520" s="5">
        <f t="shared" si="199"/>
        <v>27.45</v>
      </c>
    </row>
    <row r="2521" spans="1:15" x14ac:dyDescent="0.25">
      <c r="A2521">
        <v>2553</v>
      </c>
      <c r="B2521">
        <v>1131</v>
      </c>
      <c r="C2521">
        <f>IF(COUNTIF($B$2:B2521,B2521)=1,1,0)</f>
        <v>1</v>
      </c>
      <c r="D2521" s="1">
        <v>44945</v>
      </c>
      <c r="E2521" s="2">
        <v>0.79631944444444447</v>
      </c>
      <c r="F2521">
        <v>126</v>
      </c>
      <c r="G2521" t="str">
        <f>IFERROR(INDEX(menu_items!$B:$B,MATCH(F2521,menu_items!$A:$A,0)),"Unknown value")</f>
        <v>Fettuccine Alfredo</v>
      </c>
      <c r="H2521" t="str">
        <f>IFERROR(INDEX(menu_items!$C:$C,MATCH(F2521,menu_items!$A:$A,0)),"Unknown value")</f>
        <v>Italian</v>
      </c>
      <c r="I2521" s="5">
        <f>IFERROR(INDEX(menu_items!$D:$D,MATCH(F2521,menu_items!$A:$A,0)),0)</f>
        <v>14.5</v>
      </c>
      <c r="J2521" t="str">
        <f t="shared" si="195"/>
        <v>Thu</v>
      </c>
      <c r="K2521">
        <f t="shared" si="196"/>
        <v>19</v>
      </c>
      <c r="L2521" t="str">
        <f t="shared" si="197"/>
        <v>Jan</v>
      </c>
      <c r="M2521">
        <v>19</v>
      </c>
      <c r="N2521">
        <f t="shared" si="198"/>
        <v>2</v>
      </c>
      <c r="O2521" s="5">
        <f t="shared" si="199"/>
        <v>19.5</v>
      </c>
    </row>
    <row r="2522" spans="1:15" x14ac:dyDescent="0.25">
      <c r="A2522">
        <v>2554</v>
      </c>
      <c r="B2522">
        <v>1131</v>
      </c>
      <c r="C2522">
        <f>IF(COUNTIF($B$2:B2522,B2522)=1,1,0)</f>
        <v>0</v>
      </c>
      <c r="D2522" s="1">
        <v>44945</v>
      </c>
      <c r="E2522" s="2">
        <v>0.79631944444444447</v>
      </c>
      <c r="F2522">
        <v>113</v>
      </c>
      <c r="G2522" t="str">
        <f>IFERROR(INDEX(menu_items!$B:$B,MATCH(F2522,menu_items!$A:$A,0)),"Unknown value")</f>
        <v>Edamame</v>
      </c>
      <c r="H2522" t="str">
        <f>IFERROR(INDEX(menu_items!$C:$C,MATCH(F2522,menu_items!$A:$A,0)),"Unknown value")</f>
        <v>Asian</v>
      </c>
      <c r="I2522" s="5">
        <f>IFERROR(INDEX(menu_items!$D:$D,MATCH(F2522,menu_items!$A:$A,0)),0)</f>
        <v>5</v>
      </c>
      <c r="J2522" t="str">
        <f t="shared" si="195"/>
        <v>Thu</v>
      </c>
      <c r="K2522">
        <f t="shared" si="196"/>
        <v>19</v>
      </c>
      <c r="L2522" t="str">
        <f t="shared" si="197"/>
        <v>Jan</v>
      </c>
      <c r="M2522">
        <v>19</v>
      </c>
      <c r="N2522">
        <f t="shared" si="198"/>
        <v>2</v>
      </c>
      <c r="O2522" s="5">
        <f t="shared" si="199"/>
        <v>19.5</v>
      </c>
    </row>
    <row r="2523" spans="1:15" x14ac:dyDescent="0.25">
      <c r="A2523">
        <v>2555</v>
      </c>
      <c r="B2523">
        <v>1132</v>
      </c>
      <c r="C2523">
        <f>IF(COUNTIF($B$2:B2523,B2523)=1,1,0)</f>
        <v>1</v>
      </c>
      <c r="D2523" s="1">
        <v>44945</v>
      </c>
      <c r="E2523" s="2">
        <v>0.82751157407407405</v>
      </c>
      <c r="F2523">
        <v>102</v>
      </c>
      <c r="G2523" t="str">
        <f>IFERROR(INDEX(menu_items!$B:$B,MATCH(F2523,menu_items!$A:$A,0)),"Unknown value")</f>
        <v>Cheeseburger</v>
      </c>
      <c r="H2523" t="str">
        <f>IFERROR(INDEX(menu_items!$C:$C,MATCH(F2523,menu_items!$A:$A,0)),"Unknown value")</f>
        <v>American</v>
      </c>
      <c r="I2523" s="5">
        <f>IFERROR(INDEX(menu_items!$D:$D,MATCH(F2523,menu_items!$A:$A,0)),0)</f>
        <v>13.95</v>
      </c>
      <c r="J2523" t="str">
        <f t="shared" si="195"/>
        <v>Thu</v>
      </c>
      <c r="K2523">
        <f t="shared" si="196"/>
        <v>19</v>
      </c>
      <c r="L2523" t="str">
        <f t="shared" si="197"/>
        <v>Jan</v>
      </c>
      <c r="M2523">
        <v>19</v>
      </c>
      <c r="N2523">
        <f t="shared" si="198"/>
        <v>4</v>
      </c>
      <c r="O2523" s="5">
        <f t="shared" si="199"/>
        <v>51.4</v>
      </c>
    </row>
    <row r="2524" spans="1:15" x14ac:dyDescent="0.25">
      <c r="A2524">
        <v>2556</v>
      </c>
      <c r="B2524">
        <v>1132</v>
      </c>
      <c r="C2524">
        <f>IF(COUNTIF($B$2:B2524,B2524)=1,1,0)</f>
        <v>0</v>
      </c>
      <c r="D2524" s="1">
        <v>44945</v>
      </c>
      <c r="E2524" s="2">
        <v>0.82751157407407405</v>
      </c>
      <c r="F2524">
        <v>124</v>
      </c>
      <c r="G2524" t="str">
        <f>IFERROR(INDEX(menu_items!$B:$B,MATCH(F2524,menu_items!$A:$A,0)),"Unknown value")</f>
        <v>Spaghetti</v>
      </c>
      <c r="H2524" t="str">
        <f>IFERROR(INDEX(menu_items!$C:$C,MATCH(F2524,menu_items!$A:$A,0)),"Unknown value")</f>
        <v>Italian</v>
      </c>
      <c r="I2524" s="5">
        <f>IFERROR(INDEX(menu_items!$D:$D,MATCH(F2524,menu_items!$A:$A,0)),0)</f>
        <v>14.5</v>
      </c>
      <c r="J2524" t="str">
        <f t="shared" si="195"/>
        <v>Thu</v>
      </c>
      <c r="K2524">
        <f t="shared" si="196"/>
        <v>19</v>
      </c>
      <c r="L2524" t="str">
        <f t="shared" si="197"/>
        <v>Jan</v>
      </c>
      <c r="M2524">
        <v>19</v>
      </c>
      <c r="N2524">
        <f t="shared" si="198"/>
        <v>4</v>
      </c>
      <c r="O2524" s="5">
        <f t="shared" si="199"/>
        <v>51.4</v>
      </c>
    </row>
    <row r="2525" spans="1:15" x14ac:dyDescent="0.25">
      <c r="A2525">
        <v>2557</v>
      </c>
      <c r="B2525">
        <v>1132</v>
      </c>
      <c r="C2525">
        <f>IF(COUNTIF($B$2:B2525,B2525)=1,1,0)</f>
        <v>0</v>
      </c>
      <c r="D2525" s="1">
        <v>44945</v>
      </c>
      <c r="E2525" s="2">
        <v>0.82751157407407405</v>
      </c>
      <c r="F2525">
        <v>125</v>
      </c>
      <c r="G2525" t="str">
        <f>IFERROR(INDEX(menu_items!$B:$B,MATCH(F2525,menu_items!$A:$A,0)),"Unknown value")</f>
        <v>Spaghetti &amp; Meatballs</v>
      </c>
      <c r="H2525" t="str">
        <f>IFERROR(INDEX(menu_items!$C:$C,MATCH(F2525,menu_items!$A:$A,0)),"Unknown value")</f>
        <v>Italian</v>
      </c>
      <c r="I2525" s="5">
        <f>IFERROR(INDEX(menu_items!$D:$D,MATCH(F2525,menu_items!$A:$A,0)),0)</f>
        <v>17.95</v>
      </c>
      <c r="J2525" t="str">
        <f t="shared" si="195"/>
        <v>Thu</v>
      </c>
      <c r="K2525">
        <f t="shared" si="196"/>
        <v>19</v>
      </c>
      <c r="L2525" t="str">
        <f t="shared" si="197"/>
        <v>Jan</v>
      </c>
      <c r="M2525">
        <v>19</v>
      </c>
      <c r="N2525">
        <f t="shared" si="198"/>
        <v>4</v>
      </c>
      <c r="O2525" s="5">
        <f t="shared" si="199"/>
        <v>51.4</v>
      </c>
    </row>
    <row r="2526" spans="1:15" x14ac:dyDescent="0.25">
      <c r="A2526">
        <v>2558</v>
      </c>
      <c r="B2526">
        <v>1132</v>
      </c>
      <c r="C2526">
        <f>IF(COUNTIF($B$2:B2526,B2526)=1,1,0)</f>
        <v>0</v>
      </c>
      <c r="D2526" s="1">
        <v>44945</v>
      </c>
      <c r="E2526" s="2">
        <v>0.82751157407407405</v>
      </c>
      <c r="F2526">
        <v>113</v>
      </c>
      <c r="G2526" t="str">
        <f>IFERROR(INDEX(menu_items!$B:$B,MATCH(F2526,menu_items!$A:$A,0)),"Unknown value")</f>
        <v>Edamame</v>
      </c>
      <c r="H2526" t="str">
        <f>IFERROR(INDEX(menu_items!$C:$C,MATCH(F2526,menu_items!$A:$A,0)),"Unknown value")</f>
        <v>Asian</v>
      </c>
      <c r="I2526" s="5">
        <f>IFERROR(INDEX(menu_items!$D:$D,MATCH(F2526,menu_items!$A:$A,0)),0)</f>
        <v>5</v>
      </c>
      <c r="J2526" t="str">
        <f t="shared" si="195"/>
        <v>Thu</v>
      </c>
      <c r="K2526">
        <f t="shared" si="196"/>
        <v>19</v>
      </c>
      <c r="L2526" t="str">
        <f t="shared" si="197"/>
        <v>Jan</v>
      </c>
      <c r="M2526">
        <v>19</v>
      </c>
      <c r="N2526">
        <f t="shared" si="198"/>
        <v>4</v>
      </c>
      <c r="O2526" s="5">
        <f t="shared" si="199"/>
        <v>51.4</v>
      </c>
    </row>
    <row r="2527" spans="1:15" x14ac:dyDescent="0.25">
      <c r="A2527">
        <v>2559</v>
      </c>
      <c r="B2527">
        <v>1133</v>
      </c>
      <c r="C2527">
        <f>IF(COUNTIF($B$2:B2527,B2527)=1,1,0)</f>
        <v>1</v>
      </c>
      <c r="D2527" s="1">
        <v>44945</v>
      </c>
      <c r="E2527" s="2">
        <v>0.83283564814814814</v>
      </c>
      <c r="F2527">
        <v>110</v>
      </c>
      <c r="G2527" t="str">
        <f>IFERROR(INDEX(menu_items!$B:$B,MATCH(F2527,menu_items!$A:$A,0)),"Unknown value")</f>
        <v>Pork Ramen</v>
      </c>
      <c r="H2527" t="str">
        <f>IFERROR(INDEX(menu_items!$C:$C,MATCH(F2527,menu_items!$A:$A,0)),"Unknown value")</f>
        <v>Asian</v>
      </c>
      <c r="I2527" s="5">
        <f>IFERROR(INDEX(menu_items!$D:$D,MATCH(F2527,menu_items!$A:$A,0)),0)</f>
        <v>17.95</v>
      </c>
      <c r="J2527" t="str">
        <f t="shared" si="195"/>
        <v>Thu</v>
      </c>
      <c r="K2527">
        <f t="shared" si="196"/>
        <v>19</v>
      </c>
      <c r="L2527" t="str">
        <f t="shared" si="197"/>
        <v>Jan</v>
      </c>
      <c r="M2527">
        <v>19</v>
      </c>
      <c r="N2527">
        <f t="shared" si="198"/>
        <v>4</v>
      </c>
      <c r="O2527" s="5">
        <f t="shared" si="199"/>
        <v>53.849999999999994</v>
      </c>
    </row>
    <row r="2528" spans="1:15" x14ac:dyDescent="0.25">
      <c r="A2528">
        <v>2560</v>
      </c>
      <c r="B2528">
        <v>1133</v>
      </c>
      <c r="C2528">
        <f>IF(COUNTIF($B$2:B2528,B2528)=1,1,0)</f>
        <v>0</v>
      </c>
      <c r="D2528" s="1">
        <v>44945</v>
      </c>
      <c r="E2528" s="2">
        <v>0.83283564814814814</v>
      </c>
      <c r="F2528">
        <v>111</v>
      </c>
      <c r="G2528" t="str">
        <f>IFERROR(INDEX(menu_items!$B:$B,MATCH(F2528,menu_items!$A:$A,0)),"Unknown value")</f>
        <v>California Roll</v>
      </c>
      <c r="H2528" t="str">
        <f>IFERROR(INDEX(menu_items!$C:$C,MATCH(F2528,menu_items!$A:$A,0)),"Unknown value")</f>
        <v>Asian</v>
      </c>
      <c r="I2528" s="5">
        <f>IFERROR(INDEX(menu_items!$D:$D,MATCH(F2528,menu_items!$A:$A,0)),0)</f>
        <v>11.95</v>
      </c>
      <c r="J2528" t="str">
        <f t="shared" si="195"/>
        <v>Thu</v>
      </c>
      <c r="K2528">
        <f t="shared" si="196"/>
        <v>19</v>
      </c>
      <c r="L2528" t="str">
        <f t="shared" si="197"/>
        <v>Jan</v>
      </c>
      <c r="M2528">
        <v>19</v>
      </c>
      <c r="N2528">
        <f t="shared" si="198"/>
        <v>4</v>
      </c>
      <c r="O2528" s="5">
        <f t="shared" si="199"/>
        <v>53.849999999999994</v>
      </c>
    </row>
    <row r="2529" spans="1:15" x14ac:dyDescent="0.25">
      <c r="A2529">
        <v>2561</v>
      </c>
      <c r="B2529">
        <v>1133</v>
      </c>
      <c r="C2529">
        <f>IF(COUNTIF($B$2:B2529,B2529)=1,1,0)</f>
        <v>0</v>
      </c>
      <c r="D2529" s="1">
        <v>44945</v>
      </c>
      <c r="E2529" s="2">
        <v>0.83283564814814814</v>
      </c>
      <c r="F2529">
        <v>112</v>
      </c>
      <c r="G2529" t="str">
        <f>IFERROR(INDEX(menu_items!$B:$B,MATCH(F2529,menu_items!$A:$A,0)),"Unknown value")</f>
        <v>Salmon Roll</v>
      </c>
      <c r="H2529" t="str">
        <f>IFERROR(INDEX(menu_items!$C:$C,MATCH(F2529,menu_items!$A:$A,0)),"Unknown value")</f>
        <v>Asian</v>
      </c>
      <c r="I2529" s="5">
        <f>IFERROR(INDEX(menu_items!$D:$D,MATCH(F2529,menu_items!$A:$A,0)),0)</f>
        <v>14.95</v>
      </c>
      <c r="J2529" t="str">
        <f t="shared" ref="J2529:J2591" si="200">TEXT(D2529,"ddd")</f>
        <v>Thu</v>
      </c>
      <c r="K2529">
        <f t="shared" ref="K2529:K2591" si="201">DAY(D2529)</f>
        <v>19</v>
      </c>
      <c r="L2529" t="str">
        <f t="shared" ref="L2529:L2591" si="202">TEXT(D2529,"mmm")</f>
        <v>Jan</v>
      </c>
      <c r="M2529">
        <v>19</v>
      </c>
      <c r="N2529">
        <f t="shared" si="198"/>
        <v>4</v>
      </c>
      <c r="O2529" s="5">
        <f t="shared" si="199"/>
        <v>53.849999999999994</v>
      </c>
    </row>
    <row r="2530" spans="1:15" x14ac:dyDescent="0.25">
      <c r="A2530">
        <v>2562</v>
      </c>
      <c r="B2530">
        <v>1133</v>
      </c>
      <c r="C2530">
        <f>IF(COUNTIF($B$2:B2530,B2530)=1,1,0)</f>
        <v>0</v>
      </c>
      <c r="D2530" s="1">
        <v>44945</v>
      </c>
      <c r="E2530" s="2">
        <v>0.83283564814814814</v>
      </c>
      <c r="F2530">
        <v>114</v>
      </c>
      <c r="G2530" t="str">
        <f>IFERROR(INDEX(menu_items!$B:$B,MATCH(F2530,menu_items!$A:$A,0)),"Unknown value")</f>
        <v>Potstickers</v>
      </c>
      <c r="H2530" t="str">
        <f>IFERROR(INDEX(menu_items!$C:$C,MATCH(F2530,menu_items!$A:$A,0)),"Unknown value")</f>
        <v>Asian</v>
      </c>
      <c r="I2530" s="5">
        <f>IFERROR(INDEX(menu_items!$D:$D,MATCH(F2530,menu_items!$A:$A,0)),0)</f>
        <v>9</v>
      </c>
      <c r="J2530" t="str">
        <f t="shared" si="200"/>
        <v>Thu</v>
      </c>
      <c r="K2530">
        <f t="shared" si="201"/>
        <v>19</v>
      </c>
      <c r="L2530" t="str">
        <f t="shared" si="202"/>
        <v>Jan</v>
      </c>
      <c r="M2530">
        <v>19</v>
      </c>
      <c r="N2530">
        <f t="shared" si="198"/>
        <v>4</v>
      </c>
      <c r="O2530" s="5">
        <f t="shared" si="199"/>
        <v>53.849999999999994</v>
      </c>
    </row>
    <row r="2531" spans="1:15" x14ac:dyDescent="0.25">
      <c r="A2531">
        <v>2563</v>
      </c>
      <c r="B2531">
        <v>1134</v>
      </c>
      <c r="C2531">
        <f>IF(COUNTIF($B$2:B2531,B2531)=1,1,0)</f>
        <v>1</v>
      </c>
      <c r="D2531" s="1">
        <v>44945</v>
      </c>
      <c r="E2531" s="2">
        <v>0.83728009259259262</v>
      </c>
      <c r="F2531">
        <v>112</v>
      </c>
      <c r="G2531" t="str">
        <f>IFERROR(INDEX(menu_items!$B:$B,MATCH(F2531,menu_items!$A:$A,0)),"Unknown value")</f>
        <v>Salmon Roll</v>
      </c>
      <c r="H2531" t="str">
        <f>IFERROR(INDEX(menu_items!$C:$C,MATCH(F2531,menu_items!$A:$A,0)),"Unknown value")</f>
        <v>Asian</v>
      </c>
      <c r="I2531" s="5">
        <f>IFERROR(INDEX(menu_items!$D:$D,MATCH(F2531,menu_items!$A:$A,0)),0)</f>
        <v>14.95</v>
      </c>
      <c r="J2531" t="str">
        <f t="shared" si="200"/>
        <v>Thu</v>
      </c>
      <c r="K2531">
        <f t="shared" si="201"/>
        <v>19</v>
      </c>
      <c r="L2531" t="str">
        <f t="shared" si="202"/>
        <v>Jan</v>
      </c>
      <c r="M2531">
        <v>20</v>
      </c>
      <c r="N2531">
        <f t="shared" si="198"/>
        <v>1</v>
      </c>
      <c r="O2531" s="5">
        <f t="shared" si="199"/>
        <v>14.95</v>
      </c>
    </row>
    <row r="2532" spans="1:15" x14ac:dyDescent="0.25">
      <c r="A2532">
        <v>2564</v>
      </c>
      <c r="B2532">
        <v>1135</v>
      </c>
      <c r="C2532">
        <f>IF(COUNTIF($B$2:B2532,B2532)=1,1,0)</f>
        <v>1</v>
      </c>
      <c r="D2532" s="1">
        <v>44945</v>
      </c>
      <c r="E2532" s="2">
        <v>0.88589120370370367</v>
      </c>
      <c r="F2532">
        <v>113</v>
      </c>
      <c r="G2532" t="str">
        <f>IFERROR(INDEX(menu_items!$B:$B,MATCH(F2532,menu_items!$A:$A,0)),"Unknown value")</f>
        <v>Edamame</v>
      </c>
      <c r="H2532" t="str">
        <f>IFERROR(INDEX(menu_items!$C:$C,MATCH(F2532,menu_items!$A:$A,0)),"Unknown value")</f>
        <v>Asian</v>
      </c>
      <c r="I2532" s="5">
        <f>IFERROR(INDEX(menu_items!$D:$D,MATCH(F2532,menu_items!$A:$A,0)),0)</f>
        <v>5</v>
      </c>
      <c r="J2532" t="str">
        <f t="shared" si="200"/>
        <v>Thu</v>
      </c>
      <c r="K2532">
        <f t="shared" si="201"/>
        <v>19</v>
      </c>
      <c r="L2532" t="str">
        <f t="shared" si="202"/>
        <v>Jan</v>
      </c>
      <c r="M2532">
        <v>21</v>
      </c>
      <c r="N2532">
        <f t="shared" si="198"/>
        <v>1</v>
      </c>
      <c r="O2532" s="5">
        <f t="shared" si="199"/>
        <v>5</v>
      </c>
    </row>
    <row r="2533" spans="1:15" x14ac:dyDescent="0.25">
      <c r="A2533">
        <v>2565</v>
      </c>
      <c r="B2533">
        <v>1136</v>
      </c>
      <c r="C2533">
        <f>IF(COUNTIF($B$2:B2533,B2533)=1,1,0)</f>
        <v>1</v>
      </c>
      <c r="D2533" s="1">
        <v>44945</v>
      </c>
      <c r="E2533" s="2">
        <v>0.91604166666666664</v>
      </c>
      <c r="F2533">
        <v>117</v>
      </c>
      <c r="G2533" t="str">
        <f>IFERROR(INDEX(menu_items!$B:$B,MATCH(F2533,menu_items!$A:$A,0)),"Unknown value")</f>
        <v>Chicken Burrito</v>
      </c>
      <c r="H2533" t="str">
        <f>IFERROR(INDEX(menu_items!$C:$C,MATCH(F2533,menu_items!$A:$A,0)),"Unknown value")</f>
        <v>Mexican</v>
      </c>
      <c r="I2533" s="5">
        <f>IFERROR(INDEX(menu_items!$D:$D,MATCH(F2533,menu_items!$A:$A,0)),0)</f>
        <v>12.95</v>
      </c>
      <c r="J2533" t="str">
        <f t="shared" si="200"/>
        <v>Thu</v>
      </c>
      <c r="K2533">
        <f t="shared" si="201"/>
        <v>19</v>
      </c>
      <c r="L2533" t="str">
        <f t="shared" si="202"/>
        <v>Jan</v>
      </c>
      <c r="M2533">
        <v>21</v>
      </c>
      <c r="N2533">
        <f t="shared" si="198"/>
        <v>3</v>
      </c>
      <c r="O2533" s="5">
        <f t="shared" si="199"/>
        <v>36.9</v>
      </c>
    </row>
    <row r="2534" spans="1:15" x14ac:dyDescent="0.25">
      <c r="A2534">
        <v>2566</v>
      </c>
      <c r="B2534">
        <v>1136</v>
      </c>
      <c r="C2534">
        <f>IF(COUNTIF($B$2:B2534,B2534)=1,1,0)</f>
        <v>0</v>
      </c>
      <c r="D2534" s="1">
        <v>44945</v>
      </c>
      <c r="E2534" s="2">
        <v>0.91604166666666664</v>
      </c>
      <c r="F2534">
        <v>106</v>
      </c>
      <c r="G2534" t="str">
        <f>IFERROR(INDEX(menu_items!$B:$B,MATCH(F2534,menu_items!$A:$A,0)),"Unknown value")</f>
        <v>French Fries</v>
      </c>
      <c r="H2534" t="str">
        <f>IFERROR(INDEX(menu_items!$C:$C,MATCH(F2534,menu_items!$A:$A,0)),"Unknown value")</f>
        <v>American</v>
      </c>
      <c r="I2534" s="5">
        <f>IFERROR(INDEX(menu_items!$D:$D,MATCH(F2534,menu_items!$A:$A,0)),0)</f>
        <v>7</v>
      </c>
      <c r="J2534" t="str">
        <f t="shared" si="200"/>
        <v>Thu</v>
      </c>
      <c r="K2534">
        <f t="shared" si="201"/>
        <v>19</v>
      </c>
      <c r="L2534" t="str">
        <f t="shared" si="202"/>
        <v>Jan</v>
      </c>
      <c r="M2534">
        <v>21</v>
      </c>
      <c r="N2534">
        <f t="shared" si="198"/>
        <v>3</v>
      </c>
      <c r="O2534" s="5">
        <f t="shared" si="199"/>
        <v>36.9</v>
      </c>
    </row>
    <row r="2535" spans="1:15" x14ac:dyDescent="0.25">
      <c r="A2535">
        <v>2567</v>
      </c>
      <c r="B2535">
        <v>1136</v>
      </c>
      <c r="C2535">
        <f>IF(COUNTIF($B$2:B2535,B2535)=1,1,0)</f>
        <v>0</v>
      </c>
      <c r="D2535" s="1">
        <v>44945</v>
      </c>
      <c r="E2535" s="2">
        <v>0.91604166666666664</v>
      </c>
      <c r="F2535">
        <v>132</v>
      </c>
      <c r="G2535" t="str">
        <f>IFERROR(INDEX(menu_items!$B:$B,MATCH(F2535,menu_items!$A:$A,0)),"Unknown value")</f>
        <v>Eggplant Parmesan</v>
      </c>
      <c r="H2535" t="str">
        <f>IFERROR(INDEX(menu_items!$C:$C,MATCH(F2535,menu_items!$A:$A,0)),"Unknown value")</f>
        <v>Italian</v>
      </c>
      <c r="I2535" s="5">
        <f>IFERROR(INDEX(menu_items!$D:$D,MATCH(F2535,menu_items!$A:$A,0)),0)</f>
        <v>16.95</v>
      </c>
      <c r="J2535" t="str">
        <f t="shared" si="200"/>
        <v>Thu</v>
      </c>
      <c r="K2535">
        <f t="shared" si="201"/>
        <v>19</v>
      </c>
      <c r="L2535" t="str">
        <f t="shared" si="202"/>
        <v>Jan</v>
      </c>
      <c r="M2535">
        <v>21</v>
      </c>
      <c r="N2535">
        <f t="shared" si="198"/>
        <v>3</v>
      </c>
      <c r="O2535" s="5">
        <f t="shared" si="199"/>
        <v>36.9</v>
      </c>
    </row>
    <row r="2536" spans="1:15" x14ac:dyDescent="0.25">
      <c r="A2536">
        <v>2568</v>
      </c>
      <c r="B2536">
        <v>1137</v>
      </c>
      <c r="C2536">
        <f>IF(COUNTIF($B$2:B2536,B2536)=1,1,0)</f>
        <v>1</v>
      </c>
      <c r="D2536" s="1">
        <v>44945</v>
      </c>
      <c r="E2536" s="2">
        <v>0.92601851851851846</v>
      </c>
      <c r="F2536">
        <v>121</v>
      </c>
      <c r="G2536" t="str">
        <f>IFERROR(INDEX(menu_items!$B:$B,MATCH(F2536,menu_items!$A:$A,0)),"Unknown value")</f>
        <v>Cheese Quesadillas</v>
      </c>
      <c r="H2536" t="str">
        <f>IFERROR(INDEX(menu_items!$C:$C,MATCH(F2536,menu_items!$A:$A,0)),"Unknown value")</f>
        <v>Mexican</v>
      </c>
      <c r="I2536" s="5">
        <f>IFERROR(INDEX(menu_items!$D:$D,MATCH(F2536,menu_items!$A:$A,0)),0)</f>
        <v>10.5</v>
      </c>
      <c r="J2536" t="str">
        <f t="shared" si="200"/>
        <v>Thu</v>
      </c>
      <c r="K2536">
        <f t="shared" si="201"/>
        <v>19</v>
      </c>
      <c r="L2536" t="str">
        <f t="shared" si="202"/>
        <v>Jan</v>
      </c>
      <c r="M2536">
        <v>22</v>
      </c>
      <c r="N2536">
        <f t="shared" si="198"/>
        <v>2</v>
      </c>
      <c r="O2536" s="5">
        <f t="shared" si="199"/>
        <v>27.45</v>
      </c>
    </row>
    <row r="2537" spans="1:15" x14ac:dyDescent="0.25">
      <c r="A2537">
        <v>2569</v>
      </c>
      <c r="B2537">
        <v>1137</v>
      </c>
      <c r="C2537">
        <f>IF(COUNTIF($B$2:B2537,B2537)=1,1,0)</f>
        <v>0</v>
      </c>
      <c r="D2537" s="1">
        <v>44945</v>
      </c>
      <c r="E2537" s="2">
        <v>0.92601851851851846</v>
      </c>
      <c r="F2537">
        <v>132</v>
      </c>
      <c r="G2537" t="str">
        <f>IFERROR(INDEX(menu_items!$B:$B,MATCH(F2537,menu_items!$A:$A,0)),"Unknown value")</f>
        <v>Eggplant Parmesan</v>
      </c>
      <c r="H2537" t="str">
        <f>IFERROR(INDEX(menu_items!$C:$C,MATCH(F2537,menu_items!$A:$A,0)),"Unknown value")</f>
        <v>Italian</v>
      </c>
      <c r="I2537" s="5">
        <f>IFERROR(INDEX(menu_items!$D:$D,MATCH(F2537,menu_items!$A:$A,0)),0)</f>
        <v>16.95</v>
      </c>
      <c r="J2537" t="str">
        <f t="shared" si="200"/>
        <v>Thu</v>
      </c>
      <c r="K2537">
        <f t="shared" si="201"/>
        <v>19</v>
      </c>
      <c r="L2537" t="str">
        <f t="shared" si="202"/>
        <v>Jan</v>
      </c>
      <c r="M2537">
        <v>22</v>
      </c>
      <c r="N2537">
        <f t="shared" si="198"/>
        <v>2</v>
      </c>
      <c r="O2537" s="5">
        <f t="shared" si="199"/>
        <v>27.45</v>
      </c>
    </row>
    <row r="2538" spans="1:15" x14ac:dyDescent="0.25">
      <c r="A2538">
        <v>2570</v>
      </c>
      <c r="B2538">
        <v>1138</v>
      </c>
      <c r="C2538">
        <f>IF(COUNTIF($B$2:B2538,B2538)=1,1,0)</f>
        <v>1</v>
      </c>
      <c r="D2538" s="1">
        <v>44946</v>
      </c>
      <c r="E2538" s="2">
        <v>0.47348379629629628</v>
      </c>
      <c r="F2538">
        <v>129</v>
      </c>
      <c r="G2538" t="str">
        <f>IFERROR(INDEX(menu_items!$B:$B,MATCH(F2538,menu_items!$A:$A,0)),"Unknown value")</f>
        <v>Mushroom Ravioli</v>
      </c>
      <c r="H2538" t="str">
        <f>IFERROR(INDEX(menu_items!$C:$C,MATCH(F2538,menu_items!$A:$A,0)),"Unknown value")</f>
        <v>Italian</v>
      </c>
      <c r="I2538" s="5">
        <f>IFERROR(INDEX(menu_items!$D:$D,MATCH(F2538,menu_items!$A:$A,0)),0)</f>
        <v>15.5</v>
      </c>
      <c r="J2538" t="str">
        <f t="shared" si="200"/>
        <v>Fri</v>
      </c>
      <c r="K2538">
        <f t="shared" si="201"/>
        <v>20</v>
      </c>
      <c r="L2538" t="str">
        <f t="shared" si="202"/>
        <v>Jan</v>
      </c>
      <c r="M2538">
        <v>11</v>
      </c>
      <c r="N2538">
        <f t="shared" si="198"/>
        <v>1</v>
      </c>
      <c r="O2538" s="5">
        <f t="shared" si="199"/>
        <v>15.5</v>
      </c>
    </row>
    <row r="2539" spans="1:15" x14ac:dyDescent="0.25">
      <c r="A2539">
        <v>2571</v>
      </c>
      <c r="B2539">
        <v>1139</v>
      </c>
      <c r="C2539">
        <f>IF(COUNTIF($B$2:B2539,B2539)=1,1,0)</f>
        <v>1</v>
      </c>
      <c r="D2539" s="1">
        <v>44946</v>
      </c>
      <c r="E2539" s="2">
        <v>0.47637731481481482</v>
      </c>
      <c r="F2539">
        <v>117</v>
      </c>
      <c r="G2539" t="str">
        <f>IFERROR(INDEX(menu_items!$B:$B,MATCH(F2539,menu_items!$A:$A,0)),"Unknown value")</f>
        <v>Chicken Burrito</v>
      </c>
      <c r="H2539" t="str">
        <f>IFERROR(INDEX(menu_items!$C:$C,MATCH(F2539,menu_items!$A:$A,0)),"Unknown value")</f>
        <v>Mexican</v>
      </c>
      <c r="I2539" s="5">
        <f>IFERROR(INDEX(menu_items!$D:$D,MATCH(F2539,menu_items!$A:$A,0)),0)</f>
        <v>12.95</v>
      </c>
      <c r="J2539" t="str">
        <f t="shared" si="200"/>
        <v>Fri</v>
      </c>
      <c r="K2539">
        <f t="shared" si="201"/>
        <v>20</v>
      </c>
      <c r="L2539" t="str">
        <f t="shared" si="202"/>
        <v>Jan</v>
      </c>
      <c r="M2539">
        <v>11</v>
      </c>
      <c r="N2539">
        <f t="shared" si="198"/>
        <v>4</v>
      </c>
      <c r="O2539" s="5">
        <f t="shared" si="199"/>
        <v>42.9</v>
      </c>
    </row>
    <row r="2540" spans="1:15" x14ac:dyDescent="0.25">
      <c r="A2540">
        <v>2572</v>
      </c>
      <c r="B2540">
        <v>1139</v>
      </c>
      <c r="C2540">
        <f>IF(COUNTIF($B$2:B2540,B2540)=1,1,0)</f>
        <v>0</v>
      </c>
      <c r="D2540" s="1">
        <v>44946</v>
      </c>
      <c r="E2540" s="2">
        <v>0.47637731481481482</v>
      </c>
      <c r="F2540">
        <v>120</v>
      </c>
      <c r="G2540" t="str">
        <f>IFERROR(INDEX(menu_items!$B:$B,MATCH(F2540,menu_items!$A:$A,0)),"Unknown value")</f>
        <v>Steak Torta</v>
      </c>
      <c r="H2540" t="str">
        <f>IFERROR(INDEX(menu_items!$C:$C,MATCH(F2540,menu_items!$A:$A,0)),"Unknown value")</f>
        <v>Mexican</v>
      </c>
      <c r="I2540" s="5">
        <f>IFERROR(INDEX(menu_items!$D:$D,MATCH(F2540,menu_items!$A:$A,0)),0)</f>
        <v>13.95</v>
      </c>
      <c r="J2540" t="str">
        <f t="shared" si="200"/>
        <v>Fri</v>
      </c>
      <c r="K2540">
        <f t="shared" si="201"/>
        <v>20</v>
      </c>
      <c r="L2540" t="str">
        <f t="shared" si="202"/>
        <v>Jan</v>
      </c>
      <c r="M2540">
        <v>11</v>
      </c>
      <c r="N2540">
        <f t="shared" si="198"/>
        <v>4</v>
      </c>
      <c r="O2540" s="5">
        <f t="shared" si="199"/>
        <v>42.9</v>
      </c>
    </row>
    <row r="2541" spans="1:15" x14ac:dyDescent="0.25">
      <c r="A2541">
        <v>2573</v>
      </c>
      <c r="B2541">
        <v>1139</v>
      </c>
      <c r="C2541">
        <f>IF(COUNTIF($B$2:B2541,B2541)=1,1,0)</f>
        <v>0</v>
      </c>
      <c r="D2541" s="1">
        <v>44946</v>
      </c>
      <c r="E2541" s="2">
        <v>0.47637731481481482</v>
      </c>
      <c r="F2541">
        <v>122</v>
      </c>
      <c r="G2541" t="str">
        <f>IFERROR(INDEX(menu_items!$B:$B,MATCH(F2541,menu_items!$A:$A,0)),"Unknown value")</f>
        <v>Chips &amp; Salsa</v>
      </c>
      <c r="H2541" t="str">
        <f>IFERROR(INDEX(menu_items!$C:$C,MATCH(F2541,menu_items!$A:$A,0)),"Unknown value")</f>
        <v>Mexican</v>
      </c>
      <c r="I2541" s="5">
        <f>IFERROR(INDEX(menu_items!$D:$D,MATCH(F2541,menu_items!$A:$A,0)),0)</f>
        <v>7</v>
      </c>
      <c r="J2541" t="str">
        <f t="shared" si="200"/>
        <v>Fri</v>
      </c>
      <c r="K2541">
        <f t="shared" si="201"/>
        <v>20</v>
      </c>
      <c r="L2541" t="str">
        <f t="shared" si="202"/>
        <v>Jan</v>
      </c>
      <c r="M2541">
        <v>11</v>
      </c>
      <c r="N2541">
        <f t="shared" si="198"/>
        <v>4</v>
      </c>
      <c r="O2541" s="5">
        <f t="shared" si="199"/>
        <v>42.9</v>
      </c>
    </row>
    <row r="2542" spans="1:15" x14ac:dyDescent="0.25">
      <c r="A2542">
        <v>2574</v>
      </c>
      <c r="B2542">
        <v>1139</v>
      </c>
      <c r="C2542">
        <f>IF(COUNTIF($B$2:B2542,B2542)=1,1,0)</f>
        <v>0</v>
      </c>
      <c r="D2542" s="1">
        <v>44946</v>
      </c>
      <c r="E2542" s="2">
        <v>0.47637731481481482</v>
      </c>
      <c r="F2542">
        <v>114</v>
      </c>
      <c r="G2542" t="str">
        <f>IFERROR(INDEX(menu_items!$B:$B,MATCH(F2542,menu_items!$A:$A,0)),"Unknown value")</f>
        <v>Potstickers</v>
      </c>
      <c r="H2542" t="str">
        <f>IFERROR(INDEX(menu_items!$C:$C,MATCH(F2542,menu_items!$A:$A,0)),"Unknown value")</f>
        <v>Asian</v>
      </c>
      <c r="I2542" s="5">
        <f>IFERROR(INDEX(menu_items!$D:$D,MATCH(F2542,menu_items!$A:$A,0)),0)</f>
        <v>9</v>
      </c>
      <c r="J2542" t="str">
        <f t="shared" si="200"/>
        <v>Fri</v>
      </c>
      <c r="K2542">
        <f t="shared" si="201"/>
        <v>20</v>
      </c>
      <c r="L2542" t="str">
        <f t="shared" si="202"/>
        <v>Jan</v>
      </c>
      <c r="M2542">
        <v>11</v>
      </c>
      <c r="N2542">
        <f t="shared" si="198"/>
        <v>4</v>
      </c>
      <c r="O2542" s="5">
        <f t="shared" si="199"/>
        <v>42.9</v>
      </c>
    </row>
    <row r="2543" spans="1:15" x14ac:dyDescent="0.25">
      <c r="A2543">
        <v>2575</v>
      </c>
      <c r="B2543">
        <v>1140</v>
      </c>
      <c r="C2543">
        <f>IF(COUNTIF($B$2:B2543,B2543)=1,1,0)</f>
        <v>1</v>
      </c>
      <c r="D2543" s="1">
        <v>44946</v>
      </c>
      <c r="E2543" s="2">
        <v>0.4800462962962963</v>
      </c>
      <c r="F2543">
        <v>110</v>
      </c>
      <c r="G2543" t="str">
        <f>IFERROR(INDEX(menu_items!$B:$B,MATCH(F2543,menu_items!$A:$A,0)),"Unknown value")</f>
        <v>Pork Ramen</v>
      </c>
      <c r="H2543" t="str">
        <f>IFERROR(INDEX(menu_items!$C:$C,MATCH(F2543,menu_items!$A:$A,0)),"Unknown value")</f>
        <v>Asian</v>
      </c>
      <c r="I2543" s="5">
        <f>IFERROR(INDEX(menu_items!$D:$D,MATCH(F2543,menu_items!$A:$A,0)),0)</f>
        <v>17.95</v>
      </c>
      <c r="J2543" t="str">
        <f t="shared" si="200"/>
        <v>Fri</v>
      </c>
      <c r="K2543">
        <f t="shared" si="201"/>
        <v>20</v>
      </c>
      <c r="L2543" t="str">
        <f t="shared" si="202"/>
        <v>Jan</v>
      </c>
      <c r="M2543">
        <v>11</v>
      </c>
      <c r="N2543">
        <f t="shared" si="198"/>
        <v>4</v>
      </c>
      <c r="O2543" s="5">
        <f t="shared" si="199"/>
        <v>56.4</v>
      </c>
    </row>
    <row r="2544" spans="1:15" x14ac:dyDescent="0.25">
      <c r="A2544">
        <v>2576</v>
      </c>
      <c r="B2544">
        <v>1140</v>
      </c>
      <c r="C2544">
        <f>IF(COUNTIF($B$2:B2544,B2544)=1,1,0)</f>
        <v>0</v>
      </c>
      <c r="D2544" s="1">
        <v>44946</v>
      </c>
      <c r="E2544" s="2">
        <v>0.4800462962962963</v>
      </c>
      <c r="F2544">
        <v>127</v>
      </c>
      <c r="G2544" t="str">
        <f>IFERROR(INDEX(menu_items!$B:$B,MATCH(F2544,menu_items!$A:$A,0)),"Unknown value")</f>
        <v>Meat Lasagna</v>
      </c>
      <c r="H2544" t="str">
        <f>IFERROR(INDEX(menu_items!$C:$C,MATCH(F2544,menu_items!$A:$A,0)),"Unknown value")</f>
        <v>Italian</v>
      </c>
      <c r="I2544" s="5">
        <f>IFERROR(INDEX(menu_items!$D:$D,MATCH(F2544,menu_items!$A:$A,0)),0)</f>
        <v>17.95</v>
      </c>
      <c r="J2544" t="str">
        <f t="shared" si="200"/>
        <v>Fri</v>
      </c>
      <c r="K2544">
        <f t="shared" si="201"/>
        <v>20</v>
      </c>
      <c r="L2544" t="str">
        <f t="shared" si="202"/>
        <v>Jan</v>
      </c>
      <c r="M2544">
        <v>11</v>
      </c>
      <c r="N2544">
        <f t="shared" si="198"/>
        <v>4</v>
      </c>
      <c r="O2544" s="5">
        <f t="shared" si="199"/>
        <v>56.4</v>
      </c>
    </row>
    <row r="2545" spans="1:15" x14ac:dyDescent="0.25">
      <c r="A2545">
        <v>2577</v>
      </c>
      <c r="B2545">
        <v>1140</v>
      </c>
      <c r="C2545">
        <f>IF(COUNTIF($B$2:B2545,B2545)=1,1,0)</f>
        <v>0</v>
      </c>
      <c r="D2545" s="1">
        <v>44946</v>
      </c>
      <c r="E2545" s="2">
        <v>0.4800462962962963</v>
      </c>
      <c r="F2545">
        <v>129</v>
      </c>
      <c r="G2545" t="str">
        <f>IFERROR(INDEX(menu_items!$B:$B,MATCH(F2545,menu_items!$A:$A,0)),"Unknown value")</f>
        <v>Mushroom Ravioli</v>
      </c>
      <c r="H2545" t="str">
        <f>IFERROR(INDEX(menu_items!$C:$C,MATCH(F2545,menu_items!$A:$A,0)),"Unknown value")</f>
        <v>Italian</v>
      </c>
      <c r="I2545" s="5">
        <f>IFERROR(INDEX(menu_items!$D:$D,MATCH(F2545,menu_items!$A:$A,0)),0)</f>
        <v>15.5</v>
      </c>
      <c r="J2545" t="str">
        <f t="shared" si="200"/>
        <v>Fri</v>
      </c>
      <c r="K2545">
        <f t="shared" si="201"/>
        <v>20</v>
      </c>
      <c r="L2545" t="str">
        <f t="shared" si="202"/>
        <v>Jan</v>
      </c>
      <c r="M2545">
        <v>11</v>
      </c>
      <c r="N2545">
        <f t="shared" si="198"/>
        <v>4</v>
      </c>
      <c r="O2545" s="5">
        <f t="shared" si="199"/>
        <v>56.4</v>
      </c>
    </row>
    <row r="2546" spans="1:15" x14ac:dyDescent="0.25">
      <c r="A2546">
        <v>2578</v>
      </c>
      <c r="B2546">
        <v>1140</v>
      </c>
      <c r="C2546">
        <f>IF(COUNTIF($B$2:B2546,B2546)=1,1,0)</f>
        <v>0</v>
      </c>
      <c r="D2546" s="1">
        <v>44946</v>
      </c>
      <c r="E2546" s="2">
        <v>0.4800462962962963</v>
      </c>
      <c r="F2546">
        <v>113</v>
      </c>
      <c r="G2546" t="str">
        <f>IFERROR(INDEX(menu_items!$B:$B,MATCH(F2546,menu_items!$A:$A,0)),"Unknown value")</f>
        <v>Edamame</v>
      </c>
      <c r="H2546" t="str">
        <f>IFERROR(INDEX(menu_items!$C:$C,MATCH(F2546,menu_items!$A:$A,0)),"Unknown value")</f>
        <v>Asian</v>
      </c>
      <c r="I2546" s="5">
        <f>IFERROR(INDEX(menu_items!$D:$D,MATCH(F2546,menu_items!$A:$A,0)),0)</f>
        <v>5</v>
      </c>
      <c r="J2546" t="str">
        <f t="shared" si="200"/>
        <v>Fri</v>
      </c>
      <c r="K2546">
        <f t="shared" si="201"/>
        <v>20</v>
      </c>
      <c r="L2546" t="str">
        <f t="shared" si="202"/>
        <v>Jan</v>
      </c>
      <c r="M2546">
        <v>11</v>
      </c>
      <c r="N2546">
        <f t="shared" si="198"/>
        <v>4</v>
      </c>
      <c r="O2546" s="5">
        <f t="shared" si="199"/>
        <v>56.4</v>
      </c>
    </row>
    <row r="2547" spans="1:15" x14ac:dyDescent="0.25">
      <c r="A2547">
        <v>2580</v>
      </c>
      <c r="B2547">
        <v>1141</v>
      </c>
      <c r="C2547">
        <f>IF(COUNTIF($B$2:B2547,B2547)=1,1,0)</f>
        <v>1</v>
      </c>
      <c r="D2547" s="1">
        <v>44946</v>
      </c>
      <c r="E2547" s="2">
        <v>0.48273148148148148</v>
      </c>
      <c r="F2547">
        <v>131</v>
      </c>
      <c r="G2547" t="str">
        <f>IFERROR(INDEX(menu_items!$B:$B,MATCH(F2547,menu_items!$A:$A,0)),"Unknown value")</f>
        <v>Chicken Parmesan</v>
      </c>
      <c r="H2547" t="str">
        <f>IFERROR(INDEX(menu_items!$C:$C,MATCH(F2547,menu_items!$A:$A,0)),"Unknown value")</f>
        <v>Italian</v>
      </c>
      <c r="I2547" s="5">
        <f>IFERROR(INDEX(menu_items!$D:$D,MATCH(F2547,menu_items!$A:$A,0)),0)</f>
        <v>17.95</v>
      </c>
      <c r="J2547" t="str">
        <f t="shared" si="200"/>
        <v>Fri</v>
      </c>
      <c r="K2547">
        <f t="shared" si="201"/>
        <v>20</v>
      </c>
      <c r="L2547" t="str">
        <f t="shared" si="202"/>
        <v>Jan</v>
      </c>
      <c r="M2547">
        <v>11</v>
      </c>
      <c r="N2547">
        <f t="shared" si="198"/>
        <v>1</v>
      </c>
      <c r="O2547" s="5">
        <f t="shared" si="199"/>
        <v>17.95</v>
      </c>
    </row>
    <row r="2548" spans="1:15" x14ac:dyDescent="0.25">
      <c r="A2548">
        <v>2581</v>
      </c>
      <c r="B2548">
        <v>1142</v>
      </c>
      <c r="C2548">
        <f>IF(COUNTIF($B$2:B2548,B2548)=1,1,0)</f>
        <v>1</v>
      </c>
      <c r="D2548" s="1">
        <v>44946</v>
      </c>
      <c r="E2548" s="2">
        <v>0.48388888888888887</v>
      </c>
      <c r="F2548">
        <v>120</v>
      </c>
      <c r="G2548" t="str">
        <f>IFERROR(INDEX(menu_items!$B:$B,MATCH(F2548,menu_items!$A:$A,0)),"Unknown value")</f>
        <v>Steak Torta</v>
      </c>
      <c r="H2548" t="str">
        <f>IFERROR(INDEX(menu_items!$C:$C,MATCH(F2548,menu_items!$A:$A,0)),"Unknown value")</f>
        <v>Mexican</v>
      </c>
      <c r="I2548" s="5">
        <f>IFERROR(INDEX(menu_items!$D:$D,MATCH(F2548,menu_items!$A:$A,0)),0)</f>
        <v>13.95</v>
      </c>
      <c r="J2548" t="str">
        <f t="shared" si="200"/>
        <v>Fri</v>
      </c>
      <c r="K2548">
        <f t="shared" si="201"/>
        <v>20</v>
      </c>
      <c r="L2548" t="str">
        <f t="shared" si="202"/>
        <v>Jan</v>
      </c>
      <c r="M2548">
        <v>11</v>
      </c>
      <c r="N2548">
        <f t="shared" si="198"/>
        <v>1</v>
      </c>
      <c r="O2548" s="5">
        <f t="shared" si="199"/>
        <v>13.95</v>
      </c>
    </row>
    <row r="2549" spans="1:15" x14ac:dyDescent="0.25">
      <c r="A2549">
        <v>2582</v>
      </c>
      <c r="B2549">
        <v>1143</v>
      </c>
      <c r="C2549">
        <f>IF(COUNTIF($B$2:B2549,B2549)=1,1,0)</f>
        <v>1</v>
      </c>
      <c r="D2549" s="1">
        <v>44946</v>
      </c>
      <c r="E2549" s="2">
        <v>0.48440972222222223</v>
      </c>
      <c r="F2549">
        <v>107</v>
      </c>
      <c r="G2549" t="str">
        <f>IFERROR(INDEX(menu_items!$B:$B,MATCH(F2549,menu_items!$A:$A,0)),"Unknown value")</f>
        <v>Orange Chicken</v>
      </c>
      <c r="H2549" t="str">
        <f>IFERROR(INDEX(menu_items!$C:$C,MATCH(F2549,menu_items!$A:$A,0)),"Unknown value")</f>
        <v>Asian</v>
      </c>
      <c r="I2549" s="5">
        <f>IFERROR(INDEX(menu_items!$D:$D,MATCH(F2549,menu_items!$A:$A,0)),0)</f>
        <v>16.5</v>
      </c>
      <c r="J2549" t="str">
        <f t="shared" si="200"/>
        <v>Fri</v>
      </c>
      <c r="K2549">
        <f t="shared" si="201"/>
        <v>20</v>
      </c>
      <c r="L2549" t="str">
        <f t="shared" si="202"/>
        <v>Jan</v>
      </c>
      <c r="M2549">
        <v>11</v>
      </c>
      <c r="N2549">
        <f t="shared" si="198"/>
        <v>3</v>
      </c>
      <c r="O2549" s="5">
        <f t="shared" si="199"/>
        <v>43.95</v>
      </c>
    </row>
    <row r="2550" spans="1:15" x14ac:dyDescent="0.25">
      <c r="A2550">
        <v>2583</v>
      </c>
      <c r="B2550">
        <v>1143</v>
      </c>
      <c r="C2550">
        <f>IF(COUNTIF($B$2:B2550,B2550)=1,1,0)</f>
        <v>0</v>
      </c>
      <c r="D2550" s="1">
        <v>44946</v>
      </c>
      <c r="E2550" s="2">
        <v>0.48440972222222223</v>
      </c>
      <c r="F2550">
        <v>124</v>
      </c>
      <c r="G2550" t="str">
        <f>IFERROR(INDEX(menu_items!$B:$B,MATCH(F2550,menu_items!$A:$A,0)),"Unknown value")</f>
        <v>Spaghetti</v>
      </c>
      <c r="H2550" t="str">
        <f>IFERROR(INDEX(menu_items!$C:$C,MATCH(F2550,menu_items!$A:$A,0)),"Unknown value")</f>
        <v>Italian</v>
      </c>
      <c r="I2550" s="5">
        <f>IFERROR(INDEX(menu_items!$D:$D,MATCH(F2550,menu_items!$A:$A,0)),0)</f>
        <v>14.5</v>
      </c>
      <c r="J2550" t="str">
        <f t="shared" si="200"/>
        <v>Fri</v>
      </c>
      <c r="K2550">
        <f t="shared" si="201"/>
        <v>20</v>
      </c>
      <c r="L2550" t="str">
        <f t="shared" si="202"/>
        <v>Jan</v>
      </c>
      <c r="M2550">
        <v>11</v>
      </c>
      <c r="N2550">
        <f t="shared" si="198"/>
        <v>3</v>
      </c>
      <c r="O2550" s="5">
        <f t="shared" si="199"/>
        <v>43.95</v>
      </c>
    </row>
    <row r="2551" spans="1:15" x14ac:dyDescent="0.25">
      <c r="A2551">
        <v>2584</v>
      </c>
      <c r="B2551">
        <v>1143</v>
      </c>
      <c r="C2551">
        <f>IF(COUNTIF($B$2:B2551,B2551)=1,1,0)</f>
        <v>0</v>
      </c>
      <c r="D2551" s="1">
        <v>44946</v>
      </c>
      <c r="E2551" s="2">
        <v>0.48440972222222223</v>
      </c>
      <c r="F2551">
        <v>117</v>
      </c>
      <c r="G2551" t="str">
        <f>IFERROR(INDEX(menu_items!$B:$B,MATCH(F2551,menu_items!$A:$A,0)),"Unknown value")</f>
        <v>Chicken Burrito</v>
      </c>
      <c r="H2551" t="str">
        <f>IFERROR(INDEX(menu_items!$C:$C,MATCH(F2551,menu_items!$A:$A,0)),"Unknown value")</f>
        <v>Mexican</v>
      </c>
      <c r="I2551" s="5">
        <f>IFERROR(INDEX(menu_items!$D:$D,MATCH(F2551,menu_items!$A:$A,0)),0)</f>
        <v>12.95</v>
      </c>
      <c r="J2551" t="str">
        <f t="shared" si="200"/>
        <v>Fri</v>
      </c>
      <c r="K2551">
        <f t="shared" si="201"/>
        <v>20</v>
      </c>
      <c r="L2551" t="str">
        <f t="shared" si="202"/>
        <v>Jan</v>
      </c>
      <c r="M2551">
        <v>11</v>
      </c>
      <c r="N2551">
        <f t="shared" si="198"/>
        <v>3</v>
      </c>
      <c r="O2551" s="5">
        <f t="shared" si="199"/>
        <v>43.95</v>
      </c>
    </row>
    <row r="2552" spans="1:15" x14ac:dyDescent="0.25">
      <c r="A2552">
        <v>2585</v>
      </c>
      <c r="B2552">
        <v>1144</v>
      </c>
      <c r="C2552">
        <f>IF(COUNTIF($B$2:B2552,B2552)=1,1,0)</f>
        <v>1</v>
      </c>
      <c r="D2552" s="1">
        <v>44946</v>
      </c>
      <c r="E2552" s="2">
        <v>0.50163194444444448</v>
      </c>
      <c r="F2552">
        <v>129</v>
      </c>
      <c r="G2552" t="str">
        <f>IFERROR(INDEX(menu_items!$B:$B,MATCH(F2552,menu_items!$A:$A,0)),"Unknown value")</f>
        <v>Mushroom Ravioli</v>
      </c>
      <c r="H2552" t="str">
        <f>IFERROR(INDEX(menu_items!$C:$C,MATCH(F2552,menu_items!$A:$A,0)),"Unknown value")</f>
        <v>Italian</v>
      </c>
      <c r="I2552" s="5">
        <f>IFERROR(INDEX(menu_items!$D:$D,MATCH(F2552,menu_items!$A:$A,0)),0)</f>
        <v>15.5</v>
      </c>
      <c r="J2552" t="str">
        <f t="shared" si="200"/>
        <v>Fri</v>
      </c>
      <c r="K2552">
        <f t="shared" si="201"/>
        <v>20</v>
      </c>
      <c r="L2552" t="str">
        <f t="shared" si="202"/>
        <v>Jan</v>
      </c>
      <c r="M2552">
        <v>12</v>
      </c>
      <c r="N2552">
        <f t="shared" si="198"/>
        <v>2</v>
      </c>
      <c r="O2552" s="5">
        <f t="shared" si="199"/>
        <v>27.45</v>
      </c>
    </row>
    <row r="2553" spans="1:15" x14ac:dyDescent="0.25">
      <c r="A2553">
        <v>2586</v>
      </c>
      <c r="B2553">
        <v>1144</v>
      </c>
      <c r="C2553">
        <f>IF(COUNTIF($B$2:B2553,B2553)=1,1,0)</f>
        <v>0</v>
      </c>
      <c r="D2553" s="1">
        <v>44946</v>
      </c>
      <c r="E2553" s="2">
        <v>0.50163194444444448</v>
      </c>
      <c r="F2553">
        <v>119</v>
      </c>
      <c r="G2553" t="str">
        <f>IFERROR(INDEX(menu_items!$B:$B,MATCH(F2553,menu_items!$A:$A,0)),"Unknown value")</f>
        <v>Chicken Torta</v>
      </c>
      <c r="H2553" t="str">
        <f>IFERROR(INDEX(menu_items!$C:$C,MATCH(F2553,menu_items!$A:$A,0)),"Unknown value")</f>
        <v>Mexican</v>
      </c>
      <c r="I2553" s="5">
        <f>IFERROR(INDEX(menu_items!$D:$D,MATCH(F2553,menu_items!$A:$A,0)),0)</f>
        <v>11.95</v>
      </c>
      <c r="J2553" t="str">
        <f t="shared" si="200"/>
        <v>Fri</v>
      </c>
      <c r="K2553">
        <f t="shared" si="201"/>
        <v>20</v>
      </c>
      <c r="L2553" t="str">
        <f t="shared" si="202"/>
        <v>Jan</v>
      </c>
      <c r="M2553">
        <v>12</v>
      </c>
      <c r="N2553">
        <f t="shared" si="198"/>
        <v>2</v>
      </c>
      <c r="O2553" s="5">
        <f t="shared" si="199"/>
        <v>27.45</v>
      </c>
    </row>
    <row r="2554" spans="1:15" x14ac:dyDescent="0.25">
      <c r="A2554">
        <v>2587</v>
      </c>
      <c r="B2554">
        <v>1145</v>
      </c>
      <c r="C2554">
        <f>IF(COUNTIF($B$2:B2554,B2554)=1,1,0)</f>
        <v>1</v>
      </c>
      <c r="D2554" s="1">
        <v>44946</v>
      </c>
      <c r="E2554" s="2">
        <v>0.50295138888888891</v>
      </c>
      <c r="F2554">
        <v>104</v>
      </c>
      <c r="G2554" t="str">
        <f>IFERROR(INDEX(menu_items!$B:$B,MATCH(F2554,menu_items!$A:$A,0)),"Unknown value")</f>
        <v>Veggie Burger</v>
      </c>
      <c r="H2554" t="str">
        <f>IFERROR(INDEX(menu_items!$C:$C,MATCH(F2554,menu_items!$A:$A,0)),"Unknown value")</f>
        <v>American</v>
      </c>
      <c r="I2554" s="5">
        <f>IFERROR(INDEX(menu_items!$D:$D,MATCH(F2554,menu_items!$A:$A,0)),0)</f>
        <v>10.5</v>
      </c>
      <c r="J2554" t="str">
        <f t="shared" si="200"/>
        <v>Fri</v>
      </c>
      <c r="K2554">
        <f t="shared" si="201"/>
        <v>20</v>
      </c>
      <c r="L2554" t="str">
        <f t="shared" si="202"/>
        <v>Jan</v>
      </c>
      <c r="M2554">
        <v>12</v>
      </c>
      <c r="N2554">
        <f t="shared" si="198"/>
        <v>4</v>
      </c>
      <c r="O2554" s="5">
        <f t="shared" si="199"/>
        <v>42</v>
      </c>
    </row>
    <row r="2555" spans="1:15" x14ac:dyDescent="0.25">
      <c r="A2555">
        <v>2588</v>
      </c>
      <c r="B2555">
        <v>1145</v>
      </c>
      <c r="C2555">
        <f>IF(COUNTIF($B$2:B2555,B2555)=1,1,0)</f>
        <v>0</v>
      </c>
      <c r="D2555" s="1">
        <v>44946</v>
      </c>
      <c r="E2555" s="2">
        <v>0.50295138888888891</v>
      </c>
      <c r="F2555">
        <v>128</v>
      </c>
      <c r="G2555" t="str">
        <f>IFERROR(INDEX(menu_items!$B:$B,MATCH(F2555,menu_items!$A:$A,0)),"Unknown value")</f>
        <v>Cheese Lasagna</v>
      </c>
      <c r="H2555" t="str">
        <f>IFERROR(INDEX(menu_items!$C:$C,MATCH(F2555,menu_items!$A:$A,0)),"Unknown value")</f>
        <v>Italian</v>
      </c>
      <c r="I2555" s="5">
        <f>IFERROR(INDEX(menu_items!$D:$D,MATCH(F2555,menu_items!$A:$A,0)),0)</f>
        <v>15.5</v>
      </c>
      <c r="J2555" t="str">
        <f t="shared" si="200"/>
        <v>Fri</v>
      </c>
      <c r="K2555">
        <f t="shared" si="201"/>
        <v>20</v>
      </c>
      <c r="L2555" t="str">
        <f t="shared" si="202"/>
        <v>Jan</v>
      </c>
      <c r="M2555">
        <v>12</v>
      </c>
      <c r="N2555">
        <f t="shared" si="198"/>
        <v>4</v>
      </c>
      <c r="O2555" s="5">
        <f t="shared" si="199"/>
        <v>42</v>
      </c>
    </row>
    <row r="2556" spans="1:15" x14ac:dyDescent="0.25">
      <c r="A2556">
        <v>2589</v>
      </c>
      <c r="B2556">
        <v>1145</v>
      </c>
      <c r="C2556">
        <f>IF(COUNTIF($B$2:B2556,B2556)=1,1,0)</f>
        <v>0</v>
      </c>
      <c r="D2556" s="1">
        <v>44946</v>
      </c>
      <c r="E2556" s="2">
        <v>0.50295138888888891</v>
      </c>
      <c r="F2556">
        <v>122</v>
      </c>
      <c r="G2556" t="str">
        <f>IFERROR(INDEX(menu_items!$B:$B,MATCH(F2556,menu_items!$A:$A,0)),"Unknown value")</f>
        <v>Chips &amp; Salsa</v>
      </c>
      <c r="H2556" t="str">
        <f>IFERROR(INDEX(menu_items!$C:$C,MATCH(F2556,menu_items!$A:$A,0)),"Unknown value")</f>
        <v>Mexican</v>
      </c>
      <c r="I2556" s="5">
        <f>IFERROR(INDEX(menu_items!$D:$D,MATCH(F2556,menu_items!$A:$A,0)),0)</f>
        <v>7</v>
      </c>
      <c r="J2556" t="str">
        <f t="shared" si="200"/>
        <v>Fri</v>
      </c>
      <c r="K2556">
        <f t="shared" si="201"/>
        <v>20</v>
      </c>
      <c r="L2556" t="str">
        <f t="shared" si="202"/>
        <v>Jan</v>
      </c>
      <c r="M2556">
        <v>12</v>
      </c>
      <c r="N2556">
        <f t="shared" si="198"/>
        <v>4</v>
      </c>
      <c r="O2556" s="5">
        <f t="shared" si="199"/>
        <v>42</v>
      </c>
    </row>
    <row r="2557" spans="1:15" x14ac:dyDescent="0.25">
      <c r="A2557">
        <v>2590</v>
      </c>
      <c r="B2557">
        <v>1145</v>
      </c>
      <c r="C2557">
        <f>IF(COUNTIF($B$2:B2557,B2557)=1,1,0)</f>
        <v>0</v>
      </c>
      <c r="D2557" s="1">
        <v>44946</v>
      </c>
      <c r="E2557" s="2">
        <v>0.50295138888888891</v>
      </c>
      <c r="F2557">
        <v>123</v>
      </c>
      <c r="G2557" t="str">
        <f>IFERROR(INDEX(menu_items!$B:$B,MATCH(F2557,menu_items!$A:$A,0)),"Unknown value")</f>
        <v>Chips &amp; Guacamole</v>
      </c>
      <c r="H2557" t="str">
        <f>IFERROR(INDEX(menu_items!$C:$C,MATCH(F2557,menu_items!$A:$A,0)),"Unknown value")</f>
        <v>Mexican</v>
      </c>
      <c r="I2557" s="5">
        <f>IFERROR(INDEX(menu_items!$D:$D,MATCH(F2557,menu_items!$A:$A,0)),0)</f>
        <v>9</v>
      </c>
      <c r="J2557" t="str">
        <f t="shared" si="200"/>
        <v>Fri</v>
      </c>
      <c r="K2557">
        <f t="shared" si="201"/>
        <v>20</v>
      </c>
      <c r="L2557" t="str">
        <f t="shared" si="202"/>
        <v>Jan</v>
      </c>
      <c r="M2557">
        <v>12</v>
      </c>
      <c r="N2557">
        <f t="shared" si="198"/>
        <v>4</v>
      </c>
      <c r="O2557" s="5">
        <f t="shared" si="199"/>
        <v>42</v>
      </c>
    </row>
    <row r="2558" spans="1:15" x14ac:dyDescent="0.25">
      <c r="A2558">
        <v>2591</v>
      </c>
      <c r="B2558">
        <v>1146</v>
      </c>
      <c r="C2558">
        <f>IF(COUNTIF($B$2:B2558,B2558)=1,1,0)</f>
        <v>1</v>
      </c>
      <c r="D2558" s="1">
        <v>44946</v>
      </c>
      <c r="E2558" s="2">
        <v>0.5083333333333333</v>
      </c>
      <c r="F2558">
        <v>123</v>
      </c>
      <c r="G2558" t="str">
        <f>IFERROR(INDEX(menu_items!$B:$B,MATCH(F2558,menu_items!$A:$A,0)),"Unknown value")</f>
        <v>Chips &amp; Guacamole</v>
      </c>
      <c r="H2558" t="str">
        <f>IFERROR(INDEX(menu_items!$C:$C,MATCH(F2558,menu_items!$A:$A,0)),"Unknown value")</f>
        <v>Mexican</v>
      </c>
      <c r="I2558" s="5">
        <f>IFERROR(INDEX(menu_items!$D:$D,MATCH(F2558,menu_items!$A:$A,0)),0)</f>
        <v>9</v>
      </c>
      <c r="J2558" t="str">
        <f t="shared" si="200"/>
        <v>Fri</v>
      </c>
      <c r="K2558">
        <f t="shared" si="201"/>
        <v>20</v>
      </c>
      <c r="L2558" t="str">
        <f t="shared" si="202"/>
        <v>Jan</v>
      </c>
      <c r="M2558">
        <v>12</v>
      </c>
      <c r="N2558">
        <f t="shared" si="198"/>
        <v>1</v>
      </c>
      <c r="O2558" s="5">
        <f t="shared" si="199"/>
        <v>9</v>
      </c>
    </row>
    <row r="2559" spans="1:15" x14ac:dyDescent="0.25">
      <c r="A2559">
        <v>2592</v>
      </c>
      <c r="B2559">
        <v>1147</v>
      </c>
      <c r="C2559">
        <f>IF(COUNTIF($B$2:B2559,B2559)=1,1,0)</f>
        <v>1</v>
      </c>
      <c r="D2559" s="1">
        <v>44946</v>
      </c>
      <c r="E2559" s="2">
        <v>0.50862268518518516</v>
      </c>
      <c r="F2559">
        <v>121</v>
      </c>
      <c r="G2559" t="str">
        <f>IFERROR(INDEX(menu_items!$B:$B,MATCH(F2559,menu_items!$A:$A,0)),"Unknown value")</f>
        <v>Cheese Quesadillas</v>
      </c>
      <c r="H2559" t="str">
        <f>IFERROR(INDEX(menu_items!$C:$C,MATCH(F2559,menu_items!$A:$A,0)),"Unknown value")</f>
        <v>Mexican</v>
      </c>
      <c r="I2559" s="5">
        <f>IFERROR(INDEX(menu_items!$D:$D,MATCH(F2559,menu_items!$A:$A,0)),0)</f>
        <v>10.5</v>
      </c>
      <c r="J2559" t="str">
        <f t="shared" si="200"/>
        <v>Fri</v>
      </c>
      <c r="K2559">
        <f t="shared" si="201"/>
        <v>20</v>
      </c>
      <c r="L2559" t="str">
        <f t="shared" si="202"/>
        <v>Jan</v>
      </c>
      <c r="M2559">
        <v>12</v>
      </c>
      <c r="N2559">
        <f t="shared" si="198"/>
        <v>1</v>
      </c>
      <c r="O2559" s="5">
        <f t="shared" si="199"/>
        <v>10.5</v>
      </c>
    </row>
    <row r="2560" spans="1:15" x14ac:dyDescent="0.25">
      <c r="A2560">
        <v>2593</v>
      </c>
      <c r="B2560">
        <v>1148</v>
      </c>
      <c r="C2560">
        <f>IF(COUNTIF($B$2:B2560,B2560)=1,1,0)</f>
        <v>1</v>
      </c>
      <c r="D2560" s="1">
        <v>44946</v>
      </c>
      <c r="E2560" s="2">
        <v>0.5122916666666667</v>
      </c>
      <c r="F2560">
        <v>107</v>
      </c>
      <c r="G2560" t="str">
        <f>IFERROR(INDEX(menu_items!$B:$B,MATCH(F2560,menu_items!$A:$A,0)),"Unknown value")</f>
        <v>Orange Chicken</v>
      </c>
      <c r="H2560" t="str">
        <f>IFERROR(INDEX(menu_items!$C:$C,MATCH(F2560,menu_items!$A:$A,0)),"Unknown value")</f>
        <v>Asian</v>
      </c>
      <c r="I2560" s="5">
        <f>IFERROR(INDEX(menu_items!$D:$D,MATCH(F2560,menu_items!$A:$A,0)),0)</f>
        <v>16.5</v>
      </c>
      <c r="J2560" t="str">
        <f t="shared" si="200"/>
        <v>Fri</v>
      </c>
      <c r="K2560">
        <f t="shared" si="201"/>
        <v>20</v>
      </c>
      <c r="L2560" t="str">
        <f t="shared" si="202"/>
        <v>Jan</v>
      </c>
      <c r="M2560">
        <v>12</v>
      </c>
      <c r="N2560">
        <f t="shared" si="198"/>
        <v>2</v>
      </c>
      <c r="O2560" s="5">
        <f t="shared" si="199"/>
        <v>29.45</v>
      </c>
    </row>
    <row r="2561" spans="1:15" x14ac:dyDescent="0.25">
      <c r="A2561">
        <v>2594</v>
      </c>
      <c r="B2561">
        <v>1148</v>
      </c>
      <c r="C2561">
        <f>IF(COUNTIF($B$2:B2561,B2561)=1,1,0)</f>
        <v>0</v>
      </c>
      <c r="D2561" s="1">
        <v>44946</v>
      </c>
      <c r="E2561" s="2">
        <v>0.5122916666666667</v>
      </c>
      <c r="F2561">
        <v>117</v>
      </c>
      <c r="G2561" t="str">
        <f>IFERROR(INDEX(menu_items!$B:$B,MATCH(F2561,menu_items!$A:$A,0)),"Unknown value")</f>
        <v>Chicken Burrito</v>
      </c>
      <c r="H2561" t="str">
        <f>IFERROR(INDEX(menu_items!$C:$C,MATCH(F2561,menu_items!$A:$A,0)),"Unknown value")</f>
        <v>Mexican</v>
      </c>
      <c r="I2561" s="5">
        <f>IFERROR(INDEX(menu_items!$D:$D,MATCH(F2561,menu_items!$A:$A,0)),0)</f>
        <v>12.95</v>
      </c>
      <c r="J2561" t="str">
        <f t="shared" si="200"/>
        <v>Fri</v>
      </c>
      <c r="K2561">
        <f t="shared" si="201"/>
        <v>20</v>
      </c>
      <c r="L2561" t="str">
        <f t="shared" si="202"/>
        <v>Jan</v>
      </c>
      <c r="M2561">
        <v>12</v>
      </c>
      <c r="N2561">
        <f t="shared" si="198"/>
        <v>2</v>
      </c>
      <c r="O2561" s="5">
        <f t="shared" si="199"/>
        <v>29.45</v>
      </c>
    </row>
    <row r="2562" spans="1:15" x14ac:dyDescent="0.25">
      <c r="A2562">
        <v>2595</v>
      </c>
      <c r="B2562">
        <v>1149</v>
      </c>
      <c r="C2562">
        <f>IF(COUNTIF($B$2:B2562,B2562)=1,1,0)</f>
        <v>1</v>
      </c>
      <c r="D2562" s="1">
        <v>44946</v>
      </c>
      <c r="E2562" s="2">
        <v>0.51575231481481476</v>
      </c>
      <c r="F2562">
        <v>126</v>
      </c>
      <c r="G2562" t="str">
        <f>IFERROR(INDEX(menu_items!$B:$B,MATCH(F2562,menu_items!$A:$A,0)),"Unknown value")</f>
        <v>Fettuccine Alfredo</v>
      </c>
      <c r="H2562" t="str">
        <f>IFERROR(INDEX(menu_items!$C:$C,MATCH(F2562,menu_items!$A:$A,0)),"Unknown value")</f>
        <v>Italian</v>
      </c>
      <c r="I2562" s="5">
        <f>IFERROR(INDEX(menu_items!$D:$D,MATCH(F2562,menu_items!$A:$A,0)),0)</f>
        <v>14.5</v>
      </c>
      <c r="J2562" t="str">
        <f t="shared" si="200"/>
        <v>Fri</v>
      </c>
      <c r="K2562">
        <f t="shared" si="201"/>
        <v>20</v>
      </c>
      <c r="L2562" t="str">
        <f t="shared" si="202"/>
        <v>Jan</v>
      </c>
      <c r="M2562">
        <v>12</v>
      </c>
      <c r="N2562">
        <f t="shared" ref="N2562:N2625" si="203">COUNTIF($B:$B,B2562)</f>
        <v>2</v>
      </c>
      <c r="O2562" s="5">
        <f t="shared" ref="O2562:O2625" si="204">SUMIF($B:$B,B2562,$I:$I)</f>
        <v>26.45</v>
      </c>
    </row>
    <row r="2563" spans="1:15" x14ac:dyDescent="0.25">
      <c r="A2563">
        <v>2596</v>
      </c>
      <c r="B2563">
        <v>1149</v>
      </c>
      <c r="C2563">
        <f>IF(COUNTIF($B$2:B2563,B2563)=1,1,0)</f>
        <v>0</v>
      </c>
      <c r="D2563" s="1">
        <v>44946</v>
      </c>
      <c r="E2563" s="2">
        <v>0.51575231481481476</v>
      </c>
      <c r="F2563">
        <v>119</v>
      </c>
      <c r="G2563" t="str">
        <f>IFERROR(INDEX(menu_items!$B:$B,MATCH(F2563,menu_items!$A:$A,0)),"Unknown value")</f>
        <v>Chicken Torta</v>
      </c>
      <c r="H2563" t="str">
        <f>IFERROR(INDEX(menu_items!$C:$C,MATCH(F2563,menu_items!$A:$A,0)),"Unknown value")</f>
        <v>Mexican</v>
      </c>
      <c r="I2563" s="5">
        <f>IFERROR(INDEX(menu_items!$D:$D,MATCH(F2563,menu_items!$A:$A,0)),0)</f>
        <v>11.95</v>
      </c>
      <c r="J2563" t="str">
        <f t="shared" si="200"/>
        <v>Fri</v>
      </c>
      <c r="K2563">
        <f t="shared" si="201"/>
        <v>20</v>
      </c>
      <c r="L2563" t="str">
        <f t="shared" si="202"/>
        <v>Jan</v>
      </c>
      <c r="M2563">
        <v>12</v>
      </c>
      <c r="N2563">
        <f t="shared" si="203"/>
        <v>2</v>
      </c>
      <c r="O2563" s="5">
        <f t="shared" si="204"/>
        <v>26.45</v>
      </c>
    </row>
    <row r="2564" spans="1:15" x14ac:dyDescent="0.25">
      <c r="A2564">
        <v>2597</v>
      </c>
      <c r="B2564">
        <v>1150</v>
      </c>
      <c r="C2564">
        <f>IF(COUNTIF($B$2:B2564,B2564)=1,1,0)</f>
        <v>1</v>
      </c>
      <c r="D2564" s="1">
        <v>44946</v>
      </c>
      <c r="E2564" s="2">
        <v>0.52714120370370365</v>
      </c>
      <c r="F2564">
        <v>102</v>
      </c>
      <c r="G2564" t="str">
        <f>IFERROR(INDEX(menu_items!$B:$B,MATCH(F2564,menu_items!$A:$A,0)),"Unknown value")</f>
        <v>Cheeseburger</v>
      </c>
      <c r="H2564" t="str">
        <f>IFERROR(INDEX(menu_items!$C:$C,MATCH(F2564,menu_items!$A:$A,0)),"Unknown value")</f>
        <v>American</v>
      </c>
      <c r="I2564" s="5">
        <f>IFERROR(INDEX(menu_items!$D:$D,MATCH(F2564,menu_items!$A:$A,0)),0)</f>
        <v>13.95</v>
      </c>
      <c r="J2564" t="str">
        <f t="shared" si="200"/>
        <v>Fri</v>
      </c>
      <c r="K2564">
        <f t="shared" si="201"/>
        <v>20</v>
      </c>
      <c r="L2564" t="str">
        <f t="shared" si="202"/>
        <v>Jan</v>
      </c>
      <c r="M2564">
        <v>12</v>
      </c>
      <c r="N2564">
        <f t="shared" si="203"/>
        <v>12</v>
      </c>
      <c r="O2564" s="5">
        <f t="shared" si="204"/>
        <v>143.80000000000001</v>
      </c>
    </row>
    <row r="2565" spans="1:15" x14ac:dyDescent="0.25">
      <c r="A2565">
        <v>2598</v>
      </c>
      <c r="B2565">
        <v>1150</v>
      </c>
      <c r="C2565">
        <f>IF(COUNTIF($B$2:B2565,B2565)=1,1,0)</f>
        <v>0</v>
      </c>
      <c r="D2565" s="1">
        <v>44946</v>
      </c>
      <c r="E2565" s="2">
        <v>0.52714120370370365</v>
      </c>
      <c r="F2565">
        <v>104</v>
      </c>
      <c r="G2565" t="str">
        <f>IFERROR(INDEX(menu_items!$B:$B,MATCH(F2565,menu_items!$A:$A,0)),"Unknown value")</f>
        <v>Veggie Burger</v>
      </c>
      <c r="H2565" t="str">
        <f>IFERROR(INDEX(menu_items!$C:$C,MATCH(F2565,menu_items!$A:$A,0)),"Unknown value")</f>
        <v>American</v>
      </c>
      <c r="I2565" s="5">
        <f>IFERROR(INDEX(menu_items!$D:$D,MATCH(F2565,menu_items!$A:$A,0)),0)</f>
        <v>10.5</v>
      </c>
      <c r="J2565" t="str">
        <f t="shared" si="200"/>
        <v>Fri</v>
      </c>
      <c r="K2565">
        <f t="shared" si="201"/>
        <v>20</v>
      </c>
      <c r="L2565" t="str">
        <f t="shared" si="202"/>
        <v>Jan</v>
      </c>
      <c r="M2565">
        <v>12</v>
      </c>
      <c r="N2565">
        <f t="shared" si="203"/>
        <v>12</v>
      </c>
      <c r="O2565" s="5">
        <f t="shared" si="204"/>
        <v>143.80000000000001</v>
      </c>
    </row>
    <row r="2566" spans="1:15" x14ac:dyDescent="0.25">
      <c r="A2566">
        <v>2599</v>
      </c>
      <c r="B2566">
        <v>1150</v>
      </c>
      <c r="C2566">
        <f>IF(COUNTIF($B$2:B2566,B2566)=1,1,0)</f>
        <v>0</v>
      </c>
      <c r="D2566" s="1">
        <v>44946</v>
      </c>
      <c r="E2566" s="2">
        <v>0.52714120370370365</v>
      </c>
      <c r="F2566">
        <v>108</v>
      </c>
      <c r="G2566" t="str">
        <f>IFERROR(INDEX(menu_items!$B:$B,MATCH(F2566,menu_items!$A:$A,0)),"Unknown value")</f>
        <v>Tofu Pad Thai</v>
      </c>
      <c r="H2566" t="str">
        <f>IFERROR(INDEX(menu_items!$C:$C,MATCH(F2566,menu_items!$A:$A,0)),"Unknown value")</f>
        <v>Asian</v>
      </c>
      <c r="I2566" s="5">
        <f>IFERROR(INDEX(menu_items!$D:$D,MATCH(F2566,menu_items!$A:$A,0)),0)</f>
        <v>14.5</v>
      </c>
      <c r="J2566" t="str">
        <f t="shared" si="200"/>
        <v>Fri</v>
      </c>
      <c r="K2566">
        <f t="shared" si="201"/>
        <v>20</v>
      </c>
      <c r="L2566" t="str">
        <f t="shared" si="202"/>
        <v>Jan</v>
      </c>
      <c r="M2566">
        <v>12</v>
      </c>
      <c r="N2566">
        <f t="shared" si="203"/>
        <v>12</v>
      </c>
      <c r="O2566" s="5">
        <f t="shared" si="204"/>
        <v>143.80000000000001</v>
      </c>
    </row>
    <row r="2567" spans="1:15" x14ac:dyDescent="0.25">
      <c r="A2567">
        <v>2600</v>
      </c>
      <c r="B2567">
        <v>1150</v>
      </c>
      <c r="C2567">
        <f>IF(COUNTIF($B$2:B2567,B2567)=1,1,0)</f>
        <v>0</v>
      </c>
      <c r="D2567" s="1">
        <v>44946</v>
      </c>
      <c r="E2567" s="2">
        <v>0.52714120370370365</v>
      </c>
      <c r="F2567">
        <v>108</v>
      </c>
      <c r="G2567" t="str">
        <f>IFERROR(INDEX(menu_items!$B:$B,MATCH(F2567,menu_items!$A:$A,0)),"Unknown value")</f>
        <v>Tofu Pad Thai</v>
      </c>
      <c r="H2567" t="str">
        <f>IFERROR(INDEX(menu_items!$C:$C,MATCH(F2567,menu_items!$A:$A,0)),"Unknown value")</f>
        <v>Asian</v>
      </c>
      <c r="I2567" s="5">
        <f>IFERROR(INDEX(menu_items!$D:$D,MATCH(F2567,menu_items!$A:$A,0)),0)</f>
        <v>14.5</v>
      </c>
      <c r="J2567" t="str">
        <f t="shared" si="200"/>
        <v>Fri</v>
      </c>
      <c r="K2567">
        <f t="shared" si="201"/>
        <v>20</v>
      </c>
      <c r="L2567" t="str">
        <f t="shared" si="202"/>
        <v>Jan</v>
      </c>
      <c r="M2567">
        <v>12</v>
      </c>
      <c r="N2567">
        <f t="shared" si="203"/>
        <v>12</v>
      </c>
      <c r="O2567" s="5">
        <f t="shared" si="204"/>
        <v>143.80000000000001</v>
      </c>
    </row>
    <row r="2568" spans="1:15" x14ac:dyDescent="0.25">
      <c r="A2568">
        <v>2601</v>
      </c>
      <c r="B2568">
        <v>1150</v>
      </c>
      <c r="C2568">
        <f>IF(COUNTIF($B$2:B2568,B2568)=1,1,0)</f>
        <v>0</v>
      </c>
      <c r="D2568" s="1">
        <v>44946</v>
      </c>
      <c r="E2568" s="2">
        <v>0.52714120370370365</v>
      </c>
      <c r="F2568">
        <v>124</v>
      </c>
      <c r="G2568" t="str">
        <f>IFERROR(INDEX(menu_items!$B:$B,MATCH(F2568,menu_items!$A:$A,0)),"Unknown value")</f>
        <v>Spaghetti</v>
      </c>
      <c r="H2568" t="str">
        <f>IFERROR(INDEX(menu_items!$C:$C,MATCH(F2568,menu_items!$A:$A,0)),"Unknown value")</f>
        <v>Italian</v>
      </c>
      <c r="I2568" s="5">
        <f>IFERROR(INDEX(menu_items!$D:$D,MATCH(F2568,menu_items!$A:$A,0)),0)</f>
        <v>14.5</v>
      </c>
      <c r="J2568" t="str">
        <f t="shared" si="200"/>
        <v>Fri</v>
      </c>
      <c r="K2568">
        <f t="shared" si="201"/>
        <v>20</v>
      </c>
      <c r="L2568" t="str">
        <f t="shared" si="202"/>
        <v>Jan</v>
      </c>
      <c r="M2568">
        <v>12</v>
      </c>
      <c r="N2568">
        <f t="shared" si="203"/>
        <v>12</v>
      </c>
      <c r="O2568" s="5">
        <f t="shared" si="204"/>
        <v>143.80000000000001</v>
      </c>
    </row>
    <row r="2569" spans="1:15" x14ac:dyDescent="0.25">
      <c r="A2569">
        <v>2602</v>
      </c>
      <c r="B2569">
        <v>1150</v>
      </c>
      <c r="C2569">
        <f>IF(COUNTIF($B$2:B2569,B2569)=1,1,0)</f>
        <v>0</v>
      </c>
      <c r="D2569" s="1">
        <v>44946</v>
      </c>
      <c r="E2569" s="2">
        <v>0.52714120370370365</v>
      </c>
      <c r="F2569">
        <v>126</v>
      </c>
      <c r="G2569" t="str">
        <f>IFERROR(INDEX(menu_items!$B:$B,MATCH(F2569,menu_items!$A:$A,0)),"Unknown value")</f>
        <v>Fettuccine Alfredo</v>
      </c>
      <c r="H2569" t="str">
        <f>IFERROR(INDEX(menu_items!$C:$C,MATCH(F2569,menu_items!$A:$A,0)),"Unknown value")</f>
        <v>Italian</v>
      </c>
      <c r="I2569" s="5">
        <f>IFERROR(INDEX(menu_items!$D:$D,MATCH(F2569,menu_items!$A:$A,0)),0)</f>
        <v>14.5</v>
      </c>
      <c r="J2569" t="str">
        <f t="shared" si="200"/>
        <v>Fri</v>
      </c>
      <c r="K2569">
        <f t="shared" si="201"/>
        <v>20</v>
      </c>
      <c r="L2569" t="str">
        <f t="shared" si="202"/>
        <v>Jan</v>
      </c>
      <c r="M2569">
        <v>12</v>
      </c>
      <c r="N2569">
        <f t="shared" si="203"/>
        <v>12</v>
      </c>
      <c r="O2569" s="5">
        <f t="shared" si="204"/>
        <v>143.80000000000001</v>
      </c>
    </row>
    <row r="2570" spans="1:15" x14ac:dyDescent="0.25">
      <c r="A2570">
        <v>2603</v>
      </c>
      <c r="B2570">
        <v>1150</v>
      </c>
      <c r="C2570">
        <f>IF(COUNTIF($B$2:B2570,B2570)=1,1,0)</f>
        <v>0</v>
      </c>
      <c r="D2570" s="1">
        <v>44946</v>
      </c>
      <c r="E2570" s="2">
        <v>0.52714120370370365</v>
      </c>
      <c r="F2570">
        <v>117</v>
      </c>
      <c r="G2570" t="str">
        <f>IFERROR(INDEX(menu_items!$B:$B,MATCH(F2570,menu_items!$A:$A,0)),"Unknown value")</f>
        <v>Chicken Burrito</v>
      </c>
      <c r="H2570" t="str">
        <f>IFERROR(INDEX(menu_items!$C:$C,MATCH(F2570,menu_items!$A:$A,0)),"Unknown value")</f>
        <v>Mexican</v>
      </c>
      <c r="I2570" s="5">
        <f>IFERROR(INDEX(menu_items!$D:$D,MATCH(F2570,menu_items!$A:$A,0)),0)</f>
        <v>12.95</v>
      </c>
      <c r="J2570" t="str">
        <f t="shared" si="200"/>
        <v>Fri</v>
      </c>
      <c r="K2570">
        <f t="shared" si="201"/>
        <v>20</v>
      </c>
      <c r="L2570" t="str">
        <f t="shared" si="202"/>
        <v>Jan</v>
      </c>
      <c r="M2570">
        <v>12</v>
      </c>
      <c r="N2570">
        <f t="shared" si="203"/>
        <v>12</v>
      </c>
      <c r="O2570" s="5">
        <f t="shared" si="204"/>
        <v>143.80000000000001</v>
      </c>
    </row>
    <row r="2571" spans="1:15" x14ac:dyDescent="0.25">
      <c r="A2571">
        <v>2604</v>
      </c>
      <c r="B2571">
        <v>1150</v>
      </c>
      <c r="C2571">
        <f>IF(COUNTIF($B$2:B2571,B2571)=1,1,0)</f>
        <v>0</v>
      </c>
      <c r="D2571" s="1">
        <v>44946</v>
      </c>
      <c r="E2571" s="2">
        <v>0.52714120370370365</v>
      </c>
      <c r="F2571">
        <v>111</v>
      </c>
      <c r="G2571" t="str">
        <f>IFERROR(INDEX(menu_items!$B:$B,MATCH(F2571,menu_items!$A:$A,0)),"Unknown value")</f>
        <v>California Roll</v>
      </c>
      <c r="H2571" t="str">
        <f>IFERROR(INDEX(menu_items!$C:$C,MATCH(F2571,menu_items!$A:$A,0)),"Unknown value")</f>
        <v>Asian</v>
      </c>
      <c r="I2571" s="5">
        <f>IFERROR(INDEX(menu_items!$D:$D,MATCH(F2571,menu_items!$A:$A,0)),0)</f>
        <v>11.95</v>
      </c>
      <c r="J2571" t="str">
        <f t="shared" si="200"/>
        <v>Fri</v>
      </c>
      <c r="K2571">
        <f t="shared" si="201"/>
        <v>20</v>
      </c>
      <c r="L2571" t="str">
        <f t="shared" si="202"/>
        <v>Jan</v>
      </c>
      <c r="M2571">
        <v>12</v>
      </c>
      <c r="N2571">
        <f t="shared" si="203"/>
        <v>12</v>
      </c>
      <c r="O2571" s="5">
        <f t="shared" si="204"/>
        <v>143.80000000000001</v>
      </c>
    </row>
    <row r="2572" spans="1:15" x14ac:dyDescent="0.25">
      <c r="A2572">
        <v>2605</v>
      </c>
      <c r="B2572">
        <v>1150</v>
      </c>
      <c r="C2572">
        <f>IF(COUNTIF($B$2:B2572,B2572)=1,1,0)</f>
        <v>0</v>
      </c>
      <c r="D2572" s="1">
        <v>44946</v>
      </c>
      <c r="E2572" s="2">
        <v>0.52714120370370365</v>
      </c>
      <c r="F2572">
        <v>111</v>
      </c>
      <c r="G2572" t="str">
        <f>IFERROR(INDEX(menu_items!$B:$B,MATCH(F2572,menu_items!$A:$A,0)),"Unknown value")</f>
        <v>California Roll</v>
      </c>
      <c r="H2572" t="str">
        <f>IFERROR(INDEX(menu_items!$C:$C,MATCH(F2572,menu_items!$A:$A,0)),"Unknown value")</f>
        <v>Asian</v>
      </c>
      <c r="I2572" s="5">
        <f>IFERROR(INDEX(menu_items!$D:$D,MATCH(F2572,menu_items!$A:$A,0)),0)</f>
        <v>11.95</v>
      </c>
      <c r="J2572" t="str">
        <f t="shared" si="200"/>
        <v>Fri</v>
      </c>
      <c r="K2572">
        <f t="shared" si="201"/>
        <v>20</v>
      </c>
      <c r="L2572" t="str">
        <f t="shared" si="202"/>
        <v>Jan</v>
      </c>
      <c r="M2572">
        <v>12</v>
      </c>
      <c r="N2572">
        <f t="shared" si="203"/>
        <v>12</v>
      </c>
      <c r="O2572" s="5">
        <f t="shared" si="204"/>
        <v>143.80000000000001</v>
      </c>
    </row>
    <row r="2573" spans="1:15" x14ac:dyDescent="0.25">
      <c r="A2573">
        <v>2606</v>
      </c>
      <c r="B2573">
        <v>1150</v>
      </c>
      <c r="C2573">
        <f>IF(COUNTIF($B$2:B2573,B2573)=1,1,0)</f>
        <v>0</v>
      </c>
      <c r="D2573" s="1">
        <v>44946</v>
      </c>
      <c r="E2573" s="2">
        <v>0.52714120370370365</v>
      </c>
      <c r="F2573">
        <v>121</v>
      </c>
      <c r="G2573" t="str">
        <f>IFERROR(INDEX(menu_items!$B:$B,MATCH(F2573,menu_items!$A:$A,0)),"Unknown value")</f>
        <v>Cheese Quesadillas</v>
      </c>
      <c r="H2573" t="str">
        <f>IFERROR(INDEX(menu_items!$C:$C,MATCH(F2573,menu_items!$A:$A,0)),"Unknown value")</f>
        <v>Mexican</v>
      </c>
      <c r="I2573" s="5">
        <f>IFERROR(INDEX(menu_items!$D:$D,MATCH(F2573,menu_items!$A:$A,0)),0)</f>
        <v>10.5</v>
      </c>
      <c r="J2573" t="str">
        <f t="shared" si="200"/>
        <v>Fri</v>
      </c>
      <c r="K2573">
        <f t="shared" si="201"/>
        <v>20</v>
      </c>
      <c r="L2573" t="str">
        <f t="shared" si="202"/>
        <v>Jan</v>
      </c>
      <c r="M2573">
        <v>12</v>
      </c>
      <c r="N2573">
        <f t="shared" si="203"/>
        <v>12</v>
      </c>
      <c r="O2573" s="5">
        <f t="shared" si="204"/>
        <v>143.80000000000001</v>
      </c>
    </row>
    <row r="2574" spans="1:15" x14ac:dyDescent="0.25">
      <c r="A2574">
        <v>2607</v>
      </c>
      <c r="B2574">
        <v>1150</v>
      </c>
      <c r="C2574">
        <f>IF(COUNTIF($B$2:B2574,B2574)=1,1,0)</f>
        <v>0</v>
      </c>
      <c r="D2574" s="1">
        <v>44946</v>
      </c>
      <c r="E2574" s="2">
        <v>0.52714120370370365</v>
      </c>
      <c r="F2574">
        <v>105</v>
      </c>
      <c r="G2574" t="str">
        <f>IFERROR(INDEX(menu_items!$B:$B,MATCH(F2574,menu_items!$A:$A,0)),"Unknown value")</f>
        <v>Mac &amp; Cheese</v>
      </c>
      <c r="H2574" t="str">
        <f>IFERROR(INDEX(menu_items!$C:$C,MATCH(F2574,menu_items!$A:$A,0)),"Unknown value")</f>
        <v>American</v>
      </c>
      <c r="I2574" s="5">
        <f>IFERROR(INDEX(menu_items!$D:$D,MATCH(F2574,menu_items!$A:$A,0)),0)</f>
        <v>7</v>
      </c>
      <c r="J2574" t="str">
        <f t="shared" si="200"/>
        <v>Fri</v>
      </c>
      <c r="K2574">
        <f t="shared" si="201"/>
        <v>20</v>
      </c>
      <c r="L2574" t="str">
        <f t="shared" si="202"/>
        <v>Jan</v>
      </c>
      <c r="M2574">
        <v>12</v>
      </c>
      <c r="N2574">
        <f t="shared" si="203"/>
        <v>12</v>
      </c>
      <c r="O2574" s="5">
        <f t="shared" si="204"/>
        <v>143.80000000000001</v>
      </c>
    </row>
    <row r="2575" spans="1:15" x14ac:dyDescent="0.25">
      <c r="A2575">
        <v>2608</v>
      </c>
      <c r="B2575">
        <v>1150</v>
      </c>
      <c r="C2575">
        <f>IF(COUNTIF($B$2:B2575,B2575)=1,1,0)</f>
        <v>0</v>
      </c>
      <c r="D2575" s="1">
        <v>44946</v>
      </c>
      <c r="E2575" s="2">
        <v>0.52714120370370365</v>
      </c>
      <c r="F2575">
        <v>106</v>
      </c>
      <c r="G2575" t="str">
        <f>IFERROR(INDEX(menu_items!$B:$B,MATCH(F2575,menu_items!$A:$A,0)),"Unknown value")</f>
        <v>French Fries</v>
      </c>
      <c r="H2575" t="str">
        <f>IFERROR(INDEX(menu_items!$C:$C,MATCH(F2575,menu_items!$A:$A,0)),"Unknown value")</f>
        <v>American</v>
      </c>
      <c r="I2575" s="5">
        <f>IFERROR(INDEX(menu_items!$D:$D,MATCH(F2575,menu_items!$A:$A,0)),0)</f>
        <v>7</v>
      </c>
      <c r="J2575" t="str">
        <f t="shared" si="200"/>
        <v>Fri</v>
      </c>
      <c r="K2575">
        <f t="shared" si="201"/>
        <v>20</v>
      </c>
      <c r="L2575" t="str">
        <f t="shared" si="202"/>
        <v>Jan</v>
      </c>
      <c r="M2575">
        <v>12</v>
      </c>
      <c r="N2575">
        <f t="shared" si="203"/>
        <v>12</v>
      </c>
      <c r="O2575" s="5">
        <f t="shared" si="204"/>
        <v>143.80000000000001</v>
      </c>
    </row>
    <row r="2576" spans="1:15" x14ac:dyDescent="0.25">
      <c r="A2576">
        <v>2609</v>
      </c>
      <c r="B2576">
        <v>1151</v>
      </c>
      <c r="C2576">
        <f>IF(COUNTIF($B$2:B2576,B2576)=1,1,0)</f>
        <v>1</v>
      </c>
      <c r="D2576" s="1">
        <v>44946</v>
      </c>
      <c r="E2576" s="2">
        <v>0.53027777777777774</v>
      </c>
      <c r="F2576">
        <v>125</v>
      </c>
      <c r="G2576" t="str">
        <f>IFERROR(INDEX(menu_items!$B:$B,MATCH(F2576,menu_items!$A:$A,0)),"Unknown value")</f>
        <v>Spaghetti &amp; Meatballs</v>
      </c>
      <c r="H2576" t="str">
        <f>IFERROR(INDEX(menu_items!$C:$C,MATCH(F2576,menu_items!$A:$A,0)),"Unknown value")</f>
        <v>Italian</v>
      </c>
      <c r="I2576" s="5">
        <f>IFERROR(INDEX(menu_items!$D:$D,MATCH(F2576,menu_items!$A:$A,0)),0)</f>
        <v>17.95</v>
      </c>
      <c r="J2576" t="str">
        <f t="shared" si="200"/>
        <v>Fri</v>
      </c>
      <c r="K2576">
        <f t="shared" si="201"/>
        <v>20</v>
      </c>
      <c r="L2576" t="str">
        <f t="shared" si="202"/>
        <v>Jan</v>
      </c>
      <c r="M2576">
        <v>12</v>
      </c>
      <c r="N2576">
        <f t="shared" si="203"/>
        <v>1</v>
      </c>
      <c r="O2576" s="5">
        <f t="shared" si="204"/>
        <v>17.95</v>
      </c>
    </row>
    <row r="2577" spans="1:15" x14ac:dyDescent="0.25">
      <c r="A2577">
        <v>2610</v>
      </c>
      <c r="B2577">
        <v>1152</v>
      </c>
      <c r="C2577">
        <f>IF(COUNTIF($B$2:B2577,B2577)=1,1,0)</f>
        <v>1</v>
      </c>
      <c r="D2577" s="1">
        <v>44946</v>
      </c>
      <c r="E2577" s="2">
        <v>0.53082175925925923</v>
      </c>
      <c r="F2577">
        <v>103</v>
      </c>
      <c r="G2577" t="str">
        <f>IFERROR(INDEX(menu_items!$B:$B,MATCH(F2577,menu_items!$A:$A,0)),"Unknown value")</f>
        <v>Hot Dog</v>
      </c>
      <c r="H2577" t="str">
        <f>IFERROR(INDEX(menu_items!$C:$C,MATCH(F2577,menu_items!$A:$A,0)),"Unknown value")</f>
        <v>American</v>
      </c>
      <c r="I2577" s="5">
        <f>IFERROR(INDEX(menu_items!$D:$D,MATCH(F2577,menu_items!$A:$A,0)),0)</f>
        <v>9</v>
      </c>
      <c r="J2577" t="str">
        <f t="shared" si="200"/>
        <v>Fri</v>
      </c>
      <c r="K2577">
        <f t="shared" si="201"/>
        <v>20</v>
      </c>
      <c r="L2577" t="str">
        <f t="shared" si="202"/>
        <v>Jan</v>
      </c>
      <c r="M2577">
        <v>12</v>
      </c>
      <c r="N2577">
        <f t="shared" si="203"/>
        <v>1</v>
      </c>
      <c r="O2577" s="5">
        <f t="shared" si="204"/>
        <v>9</v>
      </c>
    </row>
    <row r="2578" spans="1:15" x14ac:dyDescent="0.25">
      <c r="A2578">
        <v>2611</v>
      </c>
      <c r="B2578">
        <v>1153</v>
      </c>
      <c r="C2578">
        <f>IF(COUNTIF($B$2:B2578,B2578)=1,1,0)</f>
        <v>1</v>
      </c>
      <c r="D2578" s="1">
        <v>44946</v>
      </c>
      <c r="E2578" s="2">
        <v>0.53923611111111114</v>
      </c>
      <c r="F2578">
        <v>107</v>
      </c>
      <c r="G2578" t="str">
        <f>IFERROR(INDEX(menu_items!$B:$B,MATCH(F2578,menu_items!$A:$A,0)),"Unknown value")</f>
        <v>Orange Chicken</v>
      </c>
      <c r="H2578" t="str">
        <f>IFERROR(INDEX(menu_items!$C:$C,MATCH(F2578,menu_items!$A:$A,0)),"Unknown value")</f>
        <v>Asian</v>
      </c>
      <c r="I2578" s="5">
        <f>IFERROR(INDEX(menu_items!$D:$D,MATCH(F2578,menu_items!$A:$A,0)),0)</f>
        <v>16.5</v>
      </c>
      <c r="J2578" t="str">
        <f t="shared" si="200"/>
        <v>Fri</v>
      </c>
      <c r="K2578">
        <f t="shared" si="201"/>
        <v>20</v>
      </c>
      <c r="L2578" t="str">
        <f t="shared" si="202"/>
        <v>Jan</v>
      </c>
      <c r="M2578">
        <v>12</v>
      </c>
      <c r="N2578">
        <f t="shared" si="203"/>
        <v>11</v>
      </c>
      <c r="O2578" s="5">
        <f t="shared" si="204"/>
        <v>141.75</v>
      </c>
    </row>
    <row r="2579" spans="1:15" x14ac:dyDescent="0.25">
      <c r="A2579">
        <v>2612</v>
      </c>
      <c r="B2579">
        <v>1153</v>
      </c>
      <c r="C2579">
        <f>IF(COUNTIF($B$2:B2579,B2579)=1,1,0)</f>
        <v>0</v>
      </c>
      <c r="D2579" s="1">
        <v>44946</v>
      </c>
      <c r="E2579" s="2">
        <v>0.53923611111111114</v>
      </c>
      <c r="F2579">
        <v>108</v>
      </c>
      <c r="G2579" t="str">
        <f>IFERROR(INDEX(menu_items!$B:$B,MATCH(F2579,menu_items!$A:$A,0)),"Unknown value")</f>
        <v>Tofu Pad Thai</v>
      </c>
      <c r="H2579" t="str">
        <f>IFERROR(INDEX(menu_items!$C:$C,MATCH(F2579,menu_items!$A:$A,0)),"Unknown value")</f>
        <v>Asian</v>
      </c>
      <c r="I2579" s="5">
        <f>IFERROR(INDEX(menu_items!$D:$D,MATCH(F2579,menu_items!$A:$A,0)),0)</f>
        <v>14.5</v>
      </c>
      <c r="J2579" t="str">
        <f t="shared" si="200"/>
        <v>Fri</v>
      </c>
      <c r="K2579">
        <f t="shared" si="201"/>
        <v>20</v>
      </c>
      <c r="L2579" t="str">
        <f t="shared" si="202"/>
        <v>Jan</v>
      </c>
      <c r="M2579">
        <v>12</v>
      </c>
      <c r="N2579">
        <f t="shared" si="203"/>
        <v>11</v>
      </c>
      <c r="O2579" s="5">
        <f t="shared" si="204"/>
        <v>141.75</v>
      </c>
    </row>
    <row r="2580" spans="1:15" x14ac:dyDescent="0.25">
      <c r="A2580">
        <v>2613</v>
      </c>
      <c r="B2580">
        <v>1153</v>
      </c>
      <c r="C2580">
        <f>IF(COUNTIF($B$2:B2580,B2580)=1,1,0)</f>
        <v>0</v>
      </c>
      <c r="D2580" s="1">
        <v>44946</v>
      </c>
      <c r="E2580" s="2">
        <v>0.53923611111111114</v>
      </c>
      <c r="F2580">
        <v>124</v>
      </c>
      <c r="G2580" t="str">
        <f>IFERROR(INDEX(menu_items!$B:$B,MATCH(F2580,menu_items!$A:$A,0)),"Unknown value")</f>
        <v>Spaghetti</v>
      </c>
      <c r="H2580" t="str">
        <f>IFERROR(INDEX(menu_items!$C:$C,MATCH(F2580,menu_items!$A:$A,0)),"Unknown value")</f>
        <v>Italian</v>
      </c>
      <c r="I2580" s="5">
        <f>IFERROR(INDEX(menu_items!$D:$D,MATCH(F2580,menu_items!$A:$A,0)),0)</f>
        <v>14.5</v>
      </c>
      <c r="J2580" t="str">
        <f t="shared" si="200"/>
        <v>Fri</v>
      </c>
      <c r="K2580">
        <f t="shared" si="201"/>
        <v>20</v>
      </c>
      <c r="L2580" t="str">
        <f t="shared" si="202"/>
        <v>Jan</v>
      </c>
      <c r="M2580">
        <v>12</v>
      </c>
      <c r="N2580">
        <f t="shared" si="203"/>
        <v>11</v>
      </c>
      <c r="O2580" s="5">
        <f t="shared" si="204"/>
        <v>141.75</v>
      </c>
    </row>
    <row r="2581" spans="1:15" x14ac:dyDescent="0.25">
      <c r="A2581">
        <v>2614</v>
      </c>
      <c r="B2581">
        <v>1153</v>
      </c>
      <c r="C2581">
        <f>IF(COUNTIF($B$2:B2581,B2581)=1,1,0)</f>
        <v>0</v>
      </c>
      <c r="D2581" s="1">
        <v>44946</v>
      </c>
      <c r="E2581" s="2">
        <v>0.53923611111111114</v>
      </c>
      <c r="F2581">
        <v>110</v>
      </c>
      <c r="G2581" t="str">
        <f>IFERROR(INDEX(menu_items!$B:$B,MATCH(F2581,menu_items!$A:$A,0)),"Unknown value")</f>
        <v>Pork Ramen</v>
      </c>
      <c r="H2581" t="str">
        <f>IFERROR(INDEX(menu_items!$C:$C,MATCH(F2581,menu_items!$A:$A,0)),"Unknown value")</f>
        <v>Asian</v>
      </c>
      <c r="I2581" s="5">
        <f>IFERROR(INDEX(menu_items!$D:$D,MATCH(F2581,menu_items!$A:$A,0)),0)</f>
        <v>17.95</v>
      </c>
      <c r="J2581" t="str">
        <f t="shared" si="200"/>
        <v>Fri</v>
      </c>
      <c r="K2581">
        <f t="shared" si="201"/>
        <v>20</v>
      </c>
      <c r="L2581" t="str">
        <f t="shared" si="202"/>
        <v>Jan</v>
      </c>
      <c r="M2581">
        <v>12</v>
      </c>
      <c r="N2581">
        <f t="shared" si="203"/>
        <v>11</v>
      </c>
      <c r="O2581" s="5">
        <f t="shared" si="204"/>
        <v>141.75</v>
      </c>
    </row>
    <row r="2582" spans="1:15" x14ac:dyDescent="0.25">
      <c r="A2582">
        <v>2615</v>
      </c>
      <c r="B2582">
        <v>1153</v>
      </c>
      <c r="C2582">
        <f>IF(COUNTIF($B$2:B2582,B2582)=1,1,0)</f>
        <v>0</v>
      </c>
      <c r="D2582" s="1">
        <v>44946</v>
      </c>
      <c r="E2582" s="2">
        <v>0.53923611111111114</v>
      </c>
      <c r="F2582">
        <v>117</v>
      </c>
      <c r="G2582" t="str">
        <f>IFERROR(INDEX(menu_items!$B:$B,MATCH(F2582,menu_items!$A:$A,0)),"Unknown value")</f>
        <v>Chicken Burrito</v>
      </c>
      <c r="H2582" t="str">
        <f>IFERROR(INDEX(menu_items!$C:$C,MATCH(F2582,menu_items!$A:$A,0)),"Unknown value")</f>
        <v>Mexican</v>
      </c>
      <c r="I2582" s="5">
        <f>IFERROR(INDEX(menu_items!$D:$D,MATCH(F2582,menu_items!$A:$A,0)),0)</f>
        <v>12.95</v>
      </c>
      <c r="J2582" t="str">
        <f t="shared" si="200"/>
        <v>Fri</v>
      </c>
      <c r="K2582">
        <f t="shared" si="201"/>
        <v>20</v>
      </c>
      <c r="L2582" t="str">
        <f t="shared" si="202"/>
        <v>Jan</v>
      </c>
      <c r="M2582">
        <v>12</v>
      </c>
      <c r="N2582">
        <f t="shared" si="203"/>
        <v>11</v>
      </c>
      <c r="O2582" s="5">
        <f t="shared" si="204"/>
        <v>141.75</v>
      </c>
    </row>
    <row r="2583" spans="1:15" x14ac:dyDescent="0.25">
      <c r="A2583">
        <v>2616</v>
      </c>
      <c r="B2583">
        <v>1153</v>
      </c>
      <c r="C2583">
        <f>IF(COUNTIF($B$2:B2583,B2583)=1,1,0)</f>
        <v>0</v>
      </c>
      <c r="D2583" s="1">
        <v>44946</v>
      </c>
      <c r="E2583" s="2">
        <v>0.53923611111111114</v>
      </c>
      <c r="F2583">
        <v>111</v>
      </c>
      <c r="G2583" t="str">
        <f>IFERROR(INDEX(menu_items!$B:$B,MATCH(F2583,menu_items!$A:$A,0)),"Unknown value")</f>
        <v>California Roll</v>
      </c>
      <c r="H2583" t="str">
        <f>IFERROR(INDEX(menu_items!$C:$C,MATCH(F2583,menu_items!$A:$A,0)),"Unknown value")</f>
        <v>Asian</v>
      </c>
      <c r="I2583" s="5">
        <f>IFERROR(INDEX(menu_items!$D:$D,MATCH(F2583,menu_items!$A:$A,0)),0)</f>
        <v>11.95</v>
      </c>
      <c r="J2583" t="str">
        <f t="shared" si="200"/>
        <v>Fri</v>
      </c>
      <c r="K2583">
        <f t="shared" si="201"/>
        <v>20</v>
      </c>
      <c r="L2583" t="str">
        <f t="shared" si="202"/>
        <v>Jan</v>
      </c>
      <c r="M2583">
        <v>12</v>
      </c>
      <c r="N2583">
        <f t="shared" si="203"/>
        <v>11</v>
      </c>
      <c r="O2583" s="5">
        <f t="shared" si="204"/>
        <v>141.75</v>
      </c>
    </row>
    <row r="2584" spans="1:15" x14ac:dyDescent="0.25">
      <c r="A2584">
        <v>2617</v>
      </c>
      <c r="B2584">
        <v>1153</v>
      </c>
      <c r="C2584">
        <f>IF(COUNTIF($B$2:B2584,B2584)=1,1,0)</f>
        <v>0</v>
      </c>
      <c r="D2584" s="1">
        <v>44946</v>
      </c>
      <c r="E2584" s="2">
        <v>0.53923611111111114</v>
      </c>
      <c r="F2584">
        <v>118</v>
      </c>
      <c r="G2584" t="str">
        <f>IFERROR(INDEX(menu_items!$B:$B,MATCH(F2584,menu_items!$A:$A,0)),"Unknown value")</f>
        <v>Steak Burrito</v>
      </c>
      <c r="H2584" t="str">
        <f>IFERROR(INDEX(menu_items!$C:$C,MATCH(F2584,menu_items!$A:$A,0)),"Unknown value")</f>
        <v>Mexican</v>
      </c>
      <c r="I2584" s="5">
        <f>IFERROR(INDEX(menu_items!$D:$D,MATCH(F2584,menu_items!$A:$A,0)),0)</f>
        <v>14.95</v>
      </c>
      <c r="J2584" t="str">
        <f t="shared" si="200"/>
        <v>Fri</v>
      </c>
      <c r="K2584">
        <f t="shared" si="201"/>
        <v>20</v>
      </c>
      <c r="L2584" t="str">
        <f t="shared" si="202"/>
        <v>Jan</v>
      </c>
      <c r="M2584">
        <v>12</v>
      </c>
      <c r="N2584">
        <f t="shared" si="203"/>
        <v>11</v>
      </c>
      <c r="O2584" s="5">
        <f t="shared" si="204"/>
        <v>141.75</v>
      </c>
    </row>
    <row r="2585" spans="1:15" x14ac:dyDescent="0.25">
      <c r="A2585">
        <v>2618</v>
      </c>
      <c r="B2585">
        <v>1153</v>
      </c>
      <c r="C2585">
        <f>IF(COUNTIF($B$2:B2585,B2585)=1,1,0)</f>
        <v>0</v>
      </c>
      <c r="D2585" s="1">
        <v>44946</v>
      </c>
      <c r="E2585" s="2">
        <v>0.53923611111111114</v>
      </c>
      <c r="F2585">
        <v>120</v>
      </c>
      <c r="G2585" t="str">
        <f>IFERROR(INDEX(menu_items!$B:$B,MATCH(F2585,menu_items!$A:$A,0)),"Unknown value")</f>
        <v>Steak Torta</v>
      </c>
      <c r="H2585" t="str">
        <f>IFERROR(INDEX(menu_items!$C:$C,MATCH(F2585,menu_items!$A:$A,0)),"Unknown value")</f>
        <v>Mexican</v>
      </c>
      <c r="I2585" s="5">
        <f>IFERROR(INDEX(menu_items!$D:$D,MATCH(F2585,menu_items!$A:$A,0)),0)</f>
        <v>13.95</v>
      </c>
      <c r="J2585" t="str">
        <f t="shared" si="200"/>
        <v>Fri</v>
      </c>
      <c r="K2585">
        <f t="shared" si="201"/>
        <v>20</v>
      </c>
      <c r="L2585" t="str">
        <f t="shared" si="202"/>
        <v>Jan</v>
      </c>
      <c r="M2585">
        <v>12</v>
      </c>
      <c r="N2585">
        <f t="shared" si="203"/>
        <v>11</v>
      </c>
      <c r="O2585" s="5">
        <f t="shared" si="204"/>
        <v>141.75</v>
      </c>
    </row>
    <row r="2586" spans="1:15" x14ac:dyDescent="0.25">
      <c r="A2586">
        <v>2619</v>
      </c>
      <c r="B2586">
        <v>1153</v>
      </c>
      <c r="C2586">
        <f>IF(COUNTIF($B$2:B2586,B2586)=1,1,0)</f>
        <v>0</v>
      </c>
      <c r="D2586" s="1">
        <v>44946</v>
      </c>
      <c r="E2586" s="2">
        <v>0.53923611111111114</v>
      </c>
      <c r="F2586">
        <v>121</v>
      </c>
      <c r="G2586" t="str">
        <f>IFERROR(INDEX(menu_items!$B:$B,MATCH(F2586,menu_items!$A:$A,0)),"Unknown value")</f>
        <v>Cheese Quesadillas</v>
      </c>
      <c r="H2586" t="str">
        <f>IFERROR(INDEX(menu_items!$C:$C,MATCH(F2586,menu_items!$A:$A,0)),"Unknown value")</f>
        <v>Mexican</v>
      </c>
      <c r="I2586" s="5">
        <f>IFERROR(INDEX(menu_items!$D:$D,MATCH(F2586,menu_items!$A:$A,0)),0)</f>
        <v>10.5</v>
      </c>
      <c r="J2586" t="str">
        <f t="shared" si="200"/>
        <v>Fri</v>
      </c>
      <c r="K2586">
        <f t="shared" si="201"/>
        <v>20</v>
      </c>
      <c r="L2586" t="str">
        <f t="shared" si="202"/>
        <v>Jan</v>
      </c>
      <c r="M2586">
        <v>12</v>
      </c>
      <c r="N2586">
        <f t="shared" si="203"/>
        <v>11</v>
      </c>
      <c r="O2586" s="5">
        <f t="shared" si="204"/>
        <v>141.75</v>
      </c>
    </row>
    <row r="2587" spans="1:15" x14ac:dyDescent="0.25">
      <c r="A2587">
        <v>2620</v>
      </c>
      <c r="B2587">
        <v>1153</v>
      </c>
      <c r="C2587">
        <f>IF(COUNTIF($B$2:B2587,B2587)=1,1,0)</f>
        <v>0</v>
      </c>
      <c r="D2587" s="1">
        <v>44946</v>
      </c>
      <c r="E2587" s="2">
        <v>0.53923611111111114</v>
      </c>
      <c r="F2587">
        <v>105</v>
      </c>
      <c r="G2587" t="str">
        <f>IFERROR(INDEX(menu_items!$B:$B,MATCH(F2587,menu_items!$A:$A,0)),"Unknown value")</f>
        <v>Mac &amp; Cheese</v>
      </c>
      <c r="H2587" t="str">
        <f>IFERROR(INDEX(menu_items!$C:$C,MATCH(F2587,menu_items!$A:$A,0)),"Unknown value")</f>
        <v>American</v>
      </c>
      <c r="I2587" s="5">
        <f>IFERROR(INDEX(menu_items!$D:$D,MATCH(F2587,menu_items!$A:$A,0)),0)</f>
        <v>7</v>
      </c>
      <c r="J2587" t="str">
        <f t="shared" si="200"/>
        <v>Fri</v>
      </c>
      <c r="K2587">
        <f t="shared" si="201"/>
        <v>20</v>
      </c>
      <c r="L2587" t="str">
        <f t="shared" si="202"/>
        <v>Jan</v>
      </c>
      <c r="M2587">
        <v>12</v>
      </c>
      <c r="N2587">
        <f t="shared" si="203"/>
        <v>11</v>
      </c>
      <c r="O2587" s="5">
        <f t="shared" si="204"/>
        <v>141.75</v>
      </c>
    </row>
    <row r="2588" spans="1:15" x14ac:dyDescent="0.25">
      <c r="A2588">
        <v>2621</v>
      </c>
      <c r="B2588">
        <v>1153</v>
      </c>
      <c r="C2588">
        <f>IF(COUNTIF($B$2:B2588,B2588)=1,1,0)</f>
        <v>0</v>
      </c>
      <c r="D2588" s="1">
        <v>44946</v>
      </c>
      <c r="E2588" s="2">
        <v>0.53923611111111114</v>
      </c>
      <c r="F2588">
        <v>122</v>
      </c>
      <c r="G2588" t="str">
        <f>IFERROR(INDEX(menu_items!$B:$B,MATCH(F2588,menu_items!$A:$A,0)),"Unknown value")</f>
        <v>Chips &amp; Salsa</v>
      </c>
      <c r="H2588" t="str">
        <f>IFERROR(INDEX(menu_items!$C:$C,MATCH(F2588,menu_items!$A:$A,0)),"Unknown value")</f>
        <v>Mexican</v>
      </c>
      <c r="I2588" s="5">
        <f>IFERROR(INDEX(menu_items!$D:$D,MATCH(F2588,menu_items!$A:$A,0)),0)</f>
        <v>7</v>
      </c>
      <c r="J2588" t="str">
        <f t="shared" si="200"/>
        <v>Fri</v>
      </c>
      <c r="K2588">
        <f t="shared" si="201"/>
        <v>20</v>
      </c>
      <c r="L2588" t="str">
        <f t="shared" si="202"/>
        <v>Jan</v>
      </c>
      <c r="M2588">
        <v>12</v>
      </c>
      <c r="N2588">
        <f t="shared" si="203"/>
        <v>11</v>
      </c>
      <c r="O2588" s="5">
        <f t="shared" si="204"/>
        <v>141.75</v>
      </c>
    </row>
    <row r="2589" spans="1:15" x14ac:dyDescent="0.25">
      <c r="A2589">
        <v>2622</v>
      </c>
      <c r="B2589">
        <v>1154</v>
      </c>
      <c r="C2589">
        <f>IF(COUNTIF($B$2:B2589,B2589)=1,1,0)</f>
        <v>1</v>
      </c>
      <c r="D2589" s="1">
        <v>44946</v>
      </c>
      <c r="E2589" s="2">
        <v>0.541412037037037</v>
      </c>
      <c r="F2589">
        <v>124</v>
      </c>
      <c r="G2589" t="str">
        <f>IFERROR(INDEX(menu_items!$B:$B,MATCH(F2589,menu_items!$A:$A,0)),"Unknown value")</f>
        <v>Spaghetti</v>
      </c>
      <c r="H2589" t="str">
        <f>IFERROR(INDEX(menu_items!$C:$C,MATCH(F2589,menu_items!$A:$A,0)),"Unknown value")</f>
        <v>Italian</v>
      </c>
      <c r="I2589" s="5">
        <f>IFERROR(INDEX(menu_items!$D:$D,MATCH(F2589,menu_items!$A:$A,0)),0)</f>
        <v>14.5</v>
      </c>
      <c r="J2589" t="str">
        <f t="shared" si="200"/>
        <v>Fri</v>
      </c>
      <c r="K2589">
        <f t="shared" si="201"/>
        <v>20</v>
      </c>
      <c r="L2589" t="str">
        <f t="shared" si="202"/>
        <v>Jan</v>
      </c>
      <c r="M2589">
        <v>12</v>
      </c>
      <c r="N2589">
        <f t="shared" si="203"/>
        <v>3</v>
      </c>
      <c r="O2589" s="5">
        <f t="shared" si="204"/>
        <v>31.45</v>
      </c>
    </row>
    <row r="2590" spans="1:15" x14ac:dyDescent="0.25">
      <c r="A2590">
        <v>2623</v>
      </c>
      <c r="B2590">
        <v>1154</v>
      </c>
      <c r="C2590">
        <f>IF(COUNTIF($B$2:B2590,B2590)=1,1,0)</f>
        <v>0</v>
      </c>
      <c r="D2590" s="1">
        <v>44946</v>
      </c>
      <c r="E2590" s="2">
        <v>0.541412037037037</v>
      </c>
      <c r="F2590">
        <v>113</v>
      </c>
      <c r="G2590" t="str">
        <f>IFERROR(INDEX(menu_items!$B:$B,MATCH(F2590,menu_items!$A:$A,0)),"Unknown value")</f>
        <v>Edamame</v>
      </c>
      <c r="H2590" t="str">
        <f>IFERROR(INDEX(menu_items!$C:$C,MATCH(F2590,menu_items!$A:$A,0)),"Unknown value")</f>
        <v>Asian</v>
      </c>
      <c r="I2590" s="5">
        <f>IFERROR(INDEX(menu_items!$D:$D,MATCH(F2590,menu_items!$A:$A,0)),0)</f>
        <v>5</v>
      </c>
      <c r="J2590" t="str">
        <f t="shared" si="200"/>
        <v>Fri</v>
      </c>
      <c r="K2590">
        <f t="shared" si="201"/>
        <v>20</v>
      </c>
      <c r="L2590" t="str">
        <f t="shared" si="202"/>
        <v>Jan</v>
      </c>
      <c r="M2590">
        <v>12</v>
      </c>
      <c r="N2590">
        <f t="shared" si="203"/>
        <v>3</v>
      </c>
      <c r="O2590" s="5">
        <f t="shared" si="204"/>
        <v>31.45</v>
      </c>
    </row>
    <row r="2591" spans="1:15" x14ac:dyDescent="0.25">
      <c r="A2591">
        <v>2624</v>
      </c>
      <c r="B2591">
        <v>1154</v>
      </c>
      <c r="C2591">
        <f>IF(COUNTIF($B$2:B2591,B2591)=1,1,0)</f>
        <v>0</v>
      </c>
      <c r="D2591" s="1">
        <v>44946</v>
      </c>
      <c r="E2591" s="2">
        <v>0.541412037037037</v>
      </c>
      <c r="F2591">
        <v>119</v>
      </c>
      <c r="G2591" t="str">
        <f>IFERROR(INDEX(menu_items!$B:$B,MATCH(F2591,menu_items!$A:$A,0)),"Unknown value")</f>
        <v>Chicken Torta</v>
      </c>
      <c r="H2591" t="str">
        <f>IFERROR(INDEX(menu_items!$C:$C,MATCH(F2591,menu_items!$A:$A,0)),"Unknown value")</f>
        <v>Mexican</v>
      </c>
      <c r="I2591" s="5">
        <f>IFERROR(INDEX(menu_items!$D:$D,MATCH(F2591,menu_items!$A:$A,0)),0)</f>
        <v>11.95</v>
      </c>
      <c r="J2591" t="str">
        <f t="shared" si="200"/>
        <v>Fri</v>
      </c>
      <c r="K2591">
        <f t="shared" si="201"/>
        <v>20</v>
      </c>
      <c r="L2591" t="str">
        <f t="shared" si="202"/>
        <v>Jan</v>
      </c>
      <c r="M2591">
        <v>12</v>
      </c>
      <c r="N2591">
        <f t="shared" si="203"/>
        <v>3</v>
      </c>
      <c r="O2591" s="5">
        <f t="shared" si="204"/>
        <v>31.45</v>
      </c>
    </row>
    <row r="2592" spans="1:15" x14ac:dyDescent="0.25">
      <c r="A2592">
        <v>2625</v>
      </c>
      <c r="B2592">
        <v>1155</v>
      </c>
      <c r="C2592">
        <f>IF(COUNTIF($B$2:B2592,B2592)=1,1,0)</f>
        <v>1</v>
      </c>
      <c r="D2592" s="1">
        <v>44946</v>
      </c>
      <c r="E2592" s="2">
        <v>0.54526620370370371</v>
      </c>
      <c r="F2592">
        <v>109</v>
      </c>
      <c r="G2592" t="str">
        <f>IFERROR(INDEX(menu_items!$B:$B,MATCH(F2592,menu_items!$A:$A,0)),"Unknown value")</f>
        <v>Korean Beef Bowl</v>
      </c>
      <c r="H2592" t="str">
        <f>IFERROR(INDEX(menu_items!$C:$C,MATCH(F2592,menu_items!$A:$A,0)),"Unknown value")</f>
        <v>Asian</v>
      </c>
      <c r="I2592" s="5">
        <f>IFERROR(INDEX(menu_items!$D:$D,MATCH(F2592,menu_items!$A:$A,0)),0)</f>
        <v>17.95</v>
      </c>
      <c r="J2592" t="str">
        <f t="shared" ref="J2592:J2655" si="205">TEXT(D2592,"ddd")</f>
        <v>Fri</v>
      </c>
      <c r="K2592">
        <f t="shared" ref="K2592:K2655" si="206">DAY(D2592)</f>
        <v>20</v>
      </c>
      <c r="L2592" t="str">
        <f t="shared" ref="L2592:L2655" si="207">TEXT(D2592,"mmm")</f>
        <v>Jan</v>
      </c>
      <c r="M2592">
        <v>13</v>
      </c>
      <c r="N2592">
        <f t="shared" si="203"/>
        <v>1</v>
      </c>
      <c r="O2592" s="5">
        <f t="shared" si="204"/>
        <v>17.95</v>
      </c>
    </row>
    <row r="2593" spans="1:15" x14ac:dyDescent="0.25">
      <c r="A2593">
        <v>2626</v>
      </c>
      <c r="B2593">
        <v>1156</v>
      </c>
      <c r="C2593">
        <f>IF(COUNTIF($B$2:B2593,B2593)=1,1,0)</f>
        <v>1</v>
      </c>
      <c r="D2593" s="1">
        <v>44946</v>
      </c>
      <c r="E2593" s="2">
        <v>0.55156249999999996</v>
      </c>
      <c r="F2593">
        <v>110</v>
      </c>
      <c r="G2593" t="str">
        <f>IFERROR(INDEX(menu_items!$B:$B,MATCH(F2593,menu_items!$A:$A,0)),"Unknown value")</f>
        <v>Pork Ramen</v>
      </c>
      <c r="H2593" t="str">
        <f>IFERROR(INDEX(menu_items!$C:$C,MATCH(F2593,menu_items!$A:$A,0)),"Unknown value")</f>
        <v>Asian</v>
      </c>
      <c r="I2593" s="5">
        <f>IFERROR(INDEX(menu_items!$D:$D,MATCH(F2593,menu_items!$A:$A,0)),0)</f>
        <v>17.95</v>
      </c>
      <c r="J2593" t="str">
        <f t="shared" si="205"/>
        <v>Fri</v>
      </c>
      <c r="K2593">
        <f t="shared" si="206"/>
        <v>20</v>
      </c>
      <c r="L2593" t="str">
        <f t="shared" si="207"/>
        <v>Jan</v>
      </c>
      <c r="M2593">
        <v>13</v>
      </c>
      <c r="N2593">
        <f t="shared" si="203"/>
        <v>1</v>
      </c>
      <c r="O2593" s="5">
        <f t="shared" si="204"/>
        <v>17.95</v>
      </c>
    </row>
    <row r="2594" spans="1:15" x14ac:dyDescent="0.25">
      <c r="A2594">
        <v>2627</v>
      </c>
      <c r="B2594">
        <v>1157</v>
      </c>
      <c r="C2594">
        <f>IF(COUNTIF($B$2:B2594,B2594)=1,1,0)</f>
        <v>1</v>
      </c>
      <c r="D2594" s="1">
        <v>44946</v>
      </c>
      <c r="E2594" s="2">
        <v>0.55344907407407407</v>
      </c>
      <c r="F2594">
        <v>107</v>
      </c>
      <c r="G2594" t="str">
        <f>IFERROR(INDEX(menu_items!$B:$B,MATCH(F2594,menu_items!$A:$A,0)),"Unknown value")</f>
        <v>Orange Chicken</v>
      </c>
      <c r="H2594" t="str">
        <f>IFERROR(INDEX(menu_items!$C:$C,MATCH(F2594,menu_items!$A:$A,0)),"Unknown value")</f>
        <v>Asian</v>
      </c>
      <c r="I2594" s="5">
        <f>IFERROR(INDEX(menu_items!$D:$D,MATCH(F2594,menu_items!$A:$A,0)),0)</f>
        <v>16.5</v>
      </c>
      <c r="J2594" t="str">
        <f t="shared" si="205"/>
        <v>Fri</v>
      </c>
      <c r="K2594">
        <f t="shared" si="206"/>
        <v>20</v>
      </c>
      <c r="L2594" t="str">
        <f t="shared" si="207"/>
        <v>Jan</v>
      </c>
      <c r="M2594">
        <v>13</v>
      </c>
      <c r="N2594">
        <f t="shared" si="203"/>
        <v>2</v>
      </c>
      <c r="O2594" s="5">
        <f t="shared" si="204"/>
        <v>28.45</v>
      </c>
    </row>
    <row r="2595" spans="1:15" x14ac:dyDescent="0.25">
      <c r="A2595">
        <v>2628</v>
      </c>
      <c r="B2595">
        <v>1157</v>
      </c>
      <c r="C2595">
        <f>IF(COUNTIF($B$2:B2595,B2595)=1,1,0)</f>
        <v>0</v>
      </c>
      <c r="D2595" s="1">
        <v>44946</v>
      </c>
      <c r="E2595" s="2">
        <v>0.55344907407407407</v>
      </c>
      <c r="F2595">
        <v>111</v>
      </c>
      <c r="G2595" t="str">
        <f>IFERROR(INDEX(menu_items!$B:$B,MATCH(F2595,menu_items!$A:$A,0)),"Unknown value")</f>
        <v>California Roll</v>
      </c>
      <c r="H2595" t="str">
        <f>IFERROR(INDEX(menu_items!$C:$C,MATCH(F2595,menu_items!$A:$A,0)),"Unknown value")</f>
        <v>Asian</v>
      </c>
      <c r="I2595" s="5">
        <f>IFERROR(INDEX(menu_items!$D:$D,MATCH(F2595,menu_items!$A:$A,0)),0)</f>
        <v>11.95</v>
      </c>
      <c r="J2595" t="str">
        <f t="shared" si="205"/>
        <v>Fri</v>
      </c>
      <c r="K2595">
        <f t="shared" si="206"/>
        <v>20</v>
      </c>
      <c r="L2595" t="str">
        <f t="shared" si="207"/>
        <v>Jan</v>
      </c>
      <c r="M2595">
        <v>13</v>
      </c>
      <c r="N2595">
        <f t="shared" si="203"/>
        <v>2</v>
      </c>
      <c r="O2595" s="5">
        <f t="shared" si="204"/>
        <v>28.45</v>
      </c>
    </row>
    <row r="2596" spans="1:15" x14ac:dyDescent="0.25">
      <c r="A2596">
        <v>2629</v>
      </c>
      <c r="B2596">
        <v>1158</v>
      </c>
      <c r="C2596">
        <f>IF(COUNTIF($B$2:B2596,B2596)=1,1,0)</f>
        <v>1</v>
      </c>
      <c r="D2596" s="1">
        <v>44946</v>
      </c>
      <c r="E2596" s="2">
        <v>0.55399305555555556</v>
      </c>
      <c r="F2596">
        <v>102</v>
      </c>
      <c r="G2596" t="str">
        <f>IFERROR(INDEX(menu_items!$B:$B,MATCH(F2596,menu_items!$A:$A,0)),"Unknown value")</f>
        <v>Cheeseburger</v>
      </c>
      <c r="H2596" t="str">
        <f>IFERROR(INDEX(menu_items!$C:$C,MATCH(F2596,menu_items!$A:$A,0)),"Unknown value")</f>
        <v>American</v>
      </c>
      <c r="I2596" s="5">
        <f>IFERROR(INDEX(menu_items!$D:$D,MATCH(F2596,menu_items!$A:$A,0)),0)</f>
        <v>13.95</v>
      </c>
      <c r="J2596" t="str">
        <f t="shared" si="205"/>
        <v>Fri</v>
      </c>
      <c r="K2596">
        <f t="shared" si="206"/>
        <v>20</v>
      </c>
      <c r="L2596" t="str">
        <f t="shared" si="207"/>
        <v>Jan</v>
      </c>
      <c r="M2596">
        <v>13</v>
      </c>
      <c r="N2596">
        <f t="shared" si="203"/>
        <v>3</v>
      </c>
      <c r="O2596" s="5">
        <f t="shared" si="204"/>
        <v>34.9</v>
      </c>
    </row>
    <row r="2597" spans="1:15" x14ac:dyDescent="0.25">
      <c r="A2597">
        <v>2630</v>
      </c>
      <c r="B2597">
        <v>1158</v>
      </c>
      <c r="C2597">
        <f>IF(COUNTIF($B$2:B2597,B2597)=1,1,0)</f>
        <v>0</v>
      </c>
      <c r="D2597" s="1">
        <v>44946</v>
      </c>
      <c r="E2597" s="2">
        <v>0.55399305555555556</v>
      </c>
      <c r="F2597">
        <v>102</v>
      </c>
      <c r="G2597" t="str">
        <f>IFERROR(INDEX(menu_items!$B:$B,MATCH(F2597,menu_items!$A:$A,0)),"Unknown value")</f>
        <v>Cheeseburger</v>
      </c>
      <c r="H2597" t="str">
        <f>IFERROR(INDEX(menu_items!$C:$C,MATCH(F2597,menu_items!$A:$A,0)),"Unknown value")</f>
        <v>American</v>
      </c>
      <c r="I2597" s="5">
        <f>IFERROR(INDEX(menu_items!$D:$D,MATCH(F2597,menu_items!$A:$A,0)),0)</f>
        <v>13.95</v>
      </c>
      <c r="J2597" t="str">
        <f t="shared" si="205"/>
        <v>Fri</v>
      </c>
      <c r="K2597">
        <f t="shared" si="206"/>
        <v>20</v>
      </c>
      <c r="L2597" t="str">
        <f t="shared" si="207"/>
        <v>Jan</v>
      </c>
      <c r="M2597">
        <v>13</v>
      </c>
      <c r="N2597">
        <f t="shared" si="203"/>
        <v>3</v>
      </c>
      <c r="O2597" s="5">
        <f t="shared" si="204"/>
        <v>34.9</v>
      </c>
    </row>
    <row r="2598" spans="1:15" x14ac:dyDescent="0.25">
      <c r="A2598">
        <v>2631</v>
      </c>
      <c r="B2598">
        <v>1158</v>
      </c>
      <c r="C2598">
        <f>IF(COUNTIF($B$2:B2598,B2598)=1,1,0)</f>
        <v>0</v>
      </c>
      <c r="D2598" s="1">
        <v>44946</v>
      </c>
      <c r="E2598" s="2">
        <v>0.55399305555555556</v>
      </c>
      <c r="F2598">
        <v>106</v>
      </c>
      <c r="G2598" t="str">
        <f>IFERROR(INDEX(menu_items!$B:$B,MATCH(F2598,menu_items!$A:$A,0)),"Unknown value")</f>
        <v>French Fries</v>
      </c>
      <c r="H2598" t="str">
        <f>IFERROR(INDEX(menu_items!$C:$C,MATCH(F2598,menu_items!$A:$A,0)),"Unknown value")</f>
        <v>American</v>
      </c>
      <c r="I2598" s="5">
        <f>IFERROR(INDEX(menu_items!$D:$D,MATCH(F2598,menu_items!$A:$A,0)),0)</f>
        <v>7</v>
      </c>
      <c r="J2598" t="str">
        <f t="shared" si="205"/>
        <v>Fri</v>
      </c>
      <c r="K2598">
        <f t="shared" si="206"/>
        <v>20</v>
      </c>
      <c r="L2598" t="str">
        <f t="shared" si="207"/>
        <v>Jan</v>
      </c>
      <c r="M2598">
        <v>13</v>
      </c>
      <c r="N2598">
        <f t="shared" si="203"/>
        <v>3</v>
      </c>
      <c r="O2598" s="5">
        <f t="shared" si="204"/>
        <v>34.9</v>
      </c>
    </row>
    <row r="2599" spans="1:15" x14ac:dyDescent="0.25">
      <c r="A2599">
        <v>2632</v>
      </c>
      <c r="B2599">
        <v>1159</v>
      </c>
      <c r="C2599">
        <f>IF(COUNTIF($B$2:B2599,B2599)=1,1,0)</f>
        <v>1</v>
      </c>
      <c r="D2599" s="1">
        <v>44946</v>
      </c>
      <c r="E2599" s="2">
        <v>0.58797453703703706</v>
      </c>
      <c r="F2599">
        <v>102</v>
      </c>
      <c r="G2599" t="str">
        <f>IFERROR(INDEX(menu_items!$B:$B,MATCH(F2599,menu_items!$A:$A,0)),"Unknown value")</f>
        <v>Cheeseburger</v>
      </c>
      <c r="H2599" t="str">
        <f>IFERROR(INDEX(menu_items!$C:$C,MATCH(F2599,menu_items!$A:$A,0)),"Unknown value")</f>
        <v>American</v>
      </c>
      <c r="I2599" s="5">
        <f>IFERROR(INDEX(menu_items!$D:$D,MATCH(F2599,menu_items!$A:$A,0)),0)</f>
        <v>13.95</v>
      </c>
      <c r="J2599" t="str">
        <f t="shared" si="205"/>
        <v>Fri</v>
      </c>
      <c r="K2599">
        <f t="shared" si="206"/>
        <v>20</v>
      </c>
      <c r="L2599" t="str">
        <f t="shared" si="207"/>
        <v>Jan</v>
      </c>
      <c r="M2599">
        <v>14</v>
      </c>
      <c r="N2599">
        <f t="shared" si="203"/>
        <v>1</v>
      </c>
      <c r="O2599" s="5">
        <f t="shared" si="204"/>
        <v>13.95</v>
      </c>
    </row>
    <row r="2600" spans="1:15" x14ac:dyDescent="0.25">
      <c r="A2600">
        <v>2633</v>
      </c>
      <c r="B2600">
        <v>1160</v>
      </c>
      <c r="C2600">
        <f>IF(COUNTIF($B$2:B2600,B2600)=1,1,0)</f>
        <v>1</v>
      </c>
      <c r="D2600" s="1">
        <v>44946</v>
      </c>
      <c r="E2600" s="2">
        <v>0.59368055555555554</v>
      </c>
      <c r="F2600">
        <v>102</v>
      </c>
      <c r="G2600" t="str">
        <f>IFERROR(INDEX(menu_items!$B:$B,MATCH(F2600,menu_items!$A:$A,0)),"Unknown value")</f>
        <v>Cheeseburger</v>
      </c>
      <c r="H2600" t="str">
        <f>IFERROR(INDEX(menu_items!$C:$C,MATCH(F2600,menu_items!$A:$A,0)),"Unknown value")</f>
        <v>American</v>
      </c>
      <c r="I2600" s="5">
        <f>IFERROR(INDEX(menu_items!$D:$D,MATCH(F2600,menu_items!$A:$A,0)),0)</f>
        <v>13.95</v>
      </c>
      <c r="J2600" t="str">
        <f t="shared" si="205"/>
        <v>Fri</v>
      </c>
      <c r="K2600">
        <f t="shared" si="206"/>
        <v>20</v>
      </c>
      <c r="L2600" t="str">
        <f t="shared" si="207"/>
        <v>Jan</v>
      </c>
      <c r="M2600">
        <v>14</v>
      </c>
      <c r="N2600">
        <f t="shared" si="203"/>
        <v>3</v>
      </c>
      <c r="O2600" s="5">
        <f t="shared" si="204"/>
        <v>41.849999999999994</v>
      </c>
    </row>
    <row r="2601" spans="1:15" x14ac:dyDescent="0.25">
      <c r="A2601">
        <v>2634</v>
      </c>
      <c r="B2601">
        <v>1160</v>
      </c>
      <c r="C2601">
        <f>IF(COUNTIF($B$2:B2601,B2601)=1,1,0)</f>
        <v>0</v>
      </c>
      <c r="D2601" s="1">
        <v>44946</v>
      </c>
      <c r="E2601" s="2">
        <v>0.59368055555555554</v>
      </c>
      <c r="F2601">
        <v>117</v>
      </c>
      <c r="G2601" t="str">
        <f>IFERROR(INDEX(menu_items!$B:$B,MATCH(F2601,menu_items!$A:$A,0)),"Unknown value")</f>
        <v>Chicken Burrito</v>
      </c>
      <c r="H2601" t="str">
        <f>IFERROR(INDEX(menu_items!$C:$C,MATCH(F2601,menu_items!$A:$A,0)),"Unknown value")</f>
        <v>Mexican</v>
      </c>
      <c r="I2601" s="5">
        <f>IFERROR(INDEX(menu_items!$D:$D,MATCH(F2601,menu_items!$A:$A,0)),0)</f>
        <v>12.95</v>
      </c>
      <c r="J2601" t="str">
        <f t="shared" si="205"/>
        <v>Fri</v>
      </c>
      <c r="K2601">
        <f t="shared" si="206"/>
        <v>20</v>
      </c>
      <c r="L2601" t="str">
        <f t="shared" si="207"/>
        <v>Jan</v>
      </c>
      <c r="M2601">
        <v>14</v>
      </c>
      <c r="N2601">
        <f t="shared" si="203"/>
        <v>3</v>
      </c>
      <c r="O2601" s="5">
        <f t="shared" si="204"/>
        <v>41.849999999999994</v>
      </c>
    </row>
    <row r="2602" spans="1:15" x14ac:dyDescent="0.25">
      <c r="A2602">
        <v>2635</v>
      </c>
      <c r="B2602">
        <v>1160</v>
      </c>
      <c r="C2602">
        <f>IF(COUNTIF($B$2:B2602,B2602)=1,1,0)</f>
        <v>0</v>
      </c>
      <c r="D2602" s="1">
        <v>44946</v>
      </c>
      <c r="E2602" s="2">
        <v>0.59368055555555554</v>
      </c>
      <c r="F2602">
        <v>112</v>
      </c>
      <c r="G2602" t="str">
        <f>IFERROR(INDEX(menu_items!$B:$B,MATCH(F2602,menu_items!$A:$A,0)),"Unknown value")</f>
        <v>Salmon Roll</v>
      </c>
      <c r="H2602" t="str">
        <f>IFERROR(INDEX(menu_items!$C:$C,MATCH(F2602,menu_items!$A:$A,0)),"Unknown value")</f>
        <v>Asian</v>
      </c>
      <c r="I2602" s="5">
        <f>IFERROR(INDEX(menu_items!$D:$D,MATCH(F2602,menu_items!$A:$A,0)),0)</f>
        <v>14.95</v>
      </c>
      <c r="J2602" t="str">
        <f t="shared" si="205"/>
        <v>Fri</v>
      </c>
      <c r="K2602">
        <f t="shared" si="206"/>
        <v>20</v>
      </c>
      <c r="L2602" t="str">
        <f t="shared" si="207"/>
        <v>Jan</v>
      </c>
      <c r="M2602">
        <v>14</v>
      </c>
      <c r="N2602">
        <f t="shared" si="203"/>
        <v>3</v>
      </c>
      <c r="O2602" s="5">
        <f t="shared" si="204"/>
        <v>41.849999999999994</v>
      </c>
    </row>
    <row r="2603" spans="1:15" x14ac:dyDescent="0.25">
      <c r="A2603">
        <v>2636</v>
      </c>
      <c r="B2603">
        <v>1161</v>
      </c>
      <c r="C2603">
        <f>IF(COUNTIF($B$2:B2603,B2603)=1,1,0)</f>
        <v>1</v>
      </c>
      <c r="D2603" s="1">
        <v>44946</v>
      </c>
      <c r="E2603" s="2">
        <v>0.59839120370370369</v>
      </c>
      <c r="F2603">
        <v>106</v>
      </c>
      <c r="G2603" t="str">
        <f>IFERROR(INDEX(menu_items!$B:$B,MATCH(F2603,menu_items!$A:$A,0)),"Unknown value")</f>
        <v>French Fries</v>
      </c>
      <c r="H2603" t="str">
        <f>IFERROR(INDEX(menu_items!$C:$C,MATCH(F2603,menu_items!$A:$A,0)),"Unknown value")</f>
        <v>American</v>
      </c>
      <c r="I2603" s="5">
        <f>IFERROR(INDEX(menu_items!$D:$D,MATCH(F2603,menu_items!$A:$A,0)),0)</f>
        <v>7</v>
      </c>
      <c r="J2603" t="str">
        <f t="shared" si="205"/>
        <v>Fri</v>
      </c>
      <c r="K2603">
        <f t="shared" si="206"/>
        <v>20</v>
      </c>
      <c r="L2603" t="str">
        <f t="shared" si="207"/>
        <v>Jan</v>
      </c>
      <c r="M2603">
        <v>14</v>
      </c>
      <c r="N2603">
        <f t="shared" si="203"/>
        <v>1</v>
      </c>
      <c r="O2603" s="5">
        <f t="shared" si="204"/>
        <v>7</v>
      </c>
    </row>
    <row r="2604" spans="1:15" x14ac:dyDescent="0.25">
      <c r="A2604">
        <v>2637</v>
      </c>
      <c r="B2604">
        <v>1162</v>
      </c>
      <c r="C2604">
        <f>IF(COUNTIF($B$2:B2604,B2604)=1,1,0)</f>
        <v>1</v>
      </c>
      <c r="D2604" s="1">
        <v>44946</v>
      </c>
      <c r="E2604" s="2">
        <v>0.61113425925925924</v>
      </c>
      <c r="F2604">
        <v>116</v>
      </c>
      <c r="G2604" t="str">
        <f>IFERROR(INDEX(menu_items!$B:$B,MATCH(F2604,menu_items!$A:$A,0)),"Unknown value")</f>
        <v>Steak Tacos</v>
      </c>
      <c r="H2604" t="str">
        <f>IFERROR(INDEX(menu_items!$C:$C,MATCH(F2604,menu_items!$A:$A,0)),"Unknown value")</f>
        <v>Mexican</v>
      </c>
      <c r="I2604" s="5">
        <f>IFERROR(INDEX(menu_items!$D:$D,MATCH(F2604,menu_items!$A:$A,0)),0)</f>
        <v>13.95</v>
      </c>
      <c r="J2604" t="str">
        <f t="shared" si="205"/>
        <v>Fri</v>
      </c>
      <c r="K2604">
        <f t="shared" si="206"/>
        <v>20</v>
      </c>
      <c r="L2604" t="str">
        <f t="shared" si="207"/>
        <v>Jan</v>
      </c>
      <c r="M2604">
        <v>14</v>
      </c>
      <c r="N2604">
        <f t="shared" si="203"/>
        <v>2</v>
      </c>
      <c r="O2604" s="5">
        <f t="shared" si="204"/>
        <v>22.95</v>
      </c>
    </row>
    <row r="2605" spans="1:15" x14ac:dyDescent="0.25">
      <c r="A2605">
        <v>2638</v>
      </c>
      <c r="B2605">
        <v>1162</v>
      </c>
      <c r="C2605">
        <f>IF(COUNTIF($B$2:B2605,B2605)=1,1,0)</f>
        <v>0</v>
      </c>
      <c r="D2605" s="1">
        <v>44946</v>
      </c>
      <c r="E2605" s="2">
        <v>0.61113425925925924</v>
      </c>
      <c r="F2605">
        <v>123</v>
      </c>
      <c r="G2605" t="str">
        <f>IFERROR(INDEX(menu_items!$B:$B,MATCH(F2605,menu_items!$A:$A,0)),"Unknown value")</f>
        <v>Chips &amp; Guacamole</v>
      </c>
      <c r="H2605" t="str">
        <f>IFERROR(INDEX(menu_items!$C:$C,MATCH(F2605,menu_items!$A:$A,0)),"Unknown value")</f>
        <v>Mexican</v>
      </c>
      <c r="I2605" s="5">
        <f>IFERROR(INDEX(menu_items!$D:$D,MATCH(F2605,menu_items!$A:$A,0)),0)</f>
        <v>9</v>
      </c>
      <c r="J2605" t="str">
        <f t="shared" si="205"/>
        <v>Fri</v>
      </c>
      <c r="K2605">
        <f t="shared" si="206"/>
        <v>20</v>
      </c>
      <c r="L2605" t="str">
        <f t="shared" si="207"/>
        <v>Jan</v>
      </c>
      <c r="M2605">
        <v>14</v>
      </c>
      <c r="N2605">
        <f t="shared" si="203"/>
        <v>2</v>
      </c>
      <c r="O2605" s="5">
        <f t="shared" si="204"/>
        <v>22.95</v>
      </c>
    </row>
    <row r="2606" spans="1:15" x14ac:dyDescent="0.25">
      <c r="A2606">
        <v>2639</v>
      </c>
      <c r="B2606">
        <v>1163</v>
      </c>
      <c r="C2606">
        <f>IF(COUNTIF($B$2:B2606,B2606)=1,1,0)</f>
        <v>1</v>
      </c>
      <c r="D2606" s="1">
        <v>44946</v>
      </c>
      <c r="E2606" s="2">
        <v>0.61629629629629634</v>
      </c>
      <c r="F2606">
        <v>102</v>
      </c>
      <c r="G2606" t="str">
        <f>IFERROR(INDEX(menu_items!$B:$B,MATCH(F2606,menu_items!$A:$A,0)),"Unknown value")</f>
        <v>Cheeseburger</v>
      </c>
      <c r="H2606" t="str">
        <f>IFERROR(INDEX(menu_items!$C:$C,MATCH(F2606,menu_items!$A:$A,0)),"Unknown value")</f>
        <v>American</v>
      </c>
      <c r="I2606" s="5">
        <f>IFERROR(INDEX(menu_items!$D:$D,MATCH(F2606,menu_items!$A:$A,0)),0)</f>
        <v>13.95</v>
      </c>
      <c r="J2606" t="str">
        <f t="shared" si="205"/>
        <v>Fri</v>
      </c>
      <c r="K2606">
        <f t="shared" si="206"/>
        <v>20</v>
      </c>
      <c r="L2606" t="str">
        <f t="shared" si="207"/>
        <v>Jan</v>
      </c>
      <c r="M2606">
        <v>14</v>
      </c>
      <c r="N2606">
        <f t="shared" si="203"/>
        <v>1</v>
      </c>
      <c r="O2606" s="5">
        <f t="shared" si="204"/>
        <v>13.95</v>
      </c>
    </row>
    <row r="2607" spans="1:15" x14ac:dyDescent="0.25">
      <c r="A2607">
        <v>2640</v>
      </c>
      <c r="B2607">
        <v>1164</v>
      </c>
      <c r="C2607">
        <f>IF(COUNTIF($B$2:B2607,B2607)=1,1,0)</f>
        <v>1</v>
      </c>
      <c r="D2607" s="1">
        <v>44946</v>
      </c>
      <c r="E2607" s="2">
        <v>0.63438657407407406</v>
      </c>
      <c r="F2607">
        <v>112</v>
      </c>
      <c r="G2607" t="str">
        <f>IFERROR(INDEX(menu_items!$B:$B,MATCH(F2607,menu_items!$A:$A,0)),"Unknown value")</f>
        <v>Salmon Roll</v>
      </c>
      <c r="H2607" t="str">
        <f>IFERROR(INDEX(menu_items!$C:$C,MATCH(F2607,menu_items!$A:$A,0)),"Unknown value")</f>
        <v>Asian</v>
      </c>
      <c r="I2607" s="5">
        <f>IFERROR(INDEX(menu_items!$D:$D,MATCH(F2607,menu_items!$A:$A,0)),0)</f>
        <v>14.95</v>
      </c>
      <c r="J2607" t="str">
        <f t="shared" si="205"/>
        <v>Fri</v>
      </c>
      <c r="K2607">
        <f t="shared" si="206"/>
        <v>20</v>
      </c>
      <c r="L2607" t="str">
        <f t="shared" si="207"/>
        <v>Jan</v>
      </c>
      <c r="M2607">
        <v>15</v>
      </c>
      <c r="N2607">
        <f t="shared" si="203"/>
        <v>2</v>
      </c>
      <c r="O2607" s="5">
        <f t="shared" si="204"/>
        <v>31.9</v>
      </c>
    </row>
    <row r="2608" spans="1:15" x14ac:dyDescent="0.25">
      <c r="A2608">
        <v>2641</v>
      </c>
      <c r="B2608">
        <v>1164</v>
      </c>
      <c r="C2608">
        <f>IF(COUNTIF($B$2:B2608,B2608)=1,1,0)</f>
        <v>0</v>
      </c>
      <c r="D2608" s="1">
        <v>44946</v>
      </c>
      <c r="E2608" s="2">
        <v>0.63438657407407406</v>
      </c>
      <c r="F2608">
        <v>132</v>
      </c>
      <c r="G2608" t="str">
        <f>IFERROR(INDEX(menu_items!$B:$B,MATCH(F2608,menu_items!$A:$A,0)),"Unknown value")</f>
        <v>Eggplant Parmesan</v>
      </c>
      <c r="H2608" t="str">
        <f>IFERROR(INDEX(menu_items!$C:$C,MATCH(F2608,menu_items!$A:$A,0)),"Unknown value")</f>
        <v>Italian</v>
      </c>
      <c r="I2608" s="5">
        <f>IFERROR(INDEX(menu_items!$D:$D,MATCH(F2608,menu_items!$A:$A,0)),0)</f>
        <v>16.95</v>
      </c>
      <c r="J2608" t="str">
        <f t="shared" si="205"/>
        <v>Fri</v>
      </c>
      <c r="K2608">
        <f t="shared" si="206"/>
        <v>20</v>
      </c>
      <c r="L2608" t="str">
        <f t="shared" si="207"/>
        <v>Jan</v>
      </c>
      <c r="M2608">
        <v>15</v>
      </c>
      <c r="N2608">
        <f t="shared" si="203"/>
        <v>2</v>
      </c>
      <c r="O2608" s="5">
        <f t="shared" si="204"/>
        <v>31.9</v>
      </c>
    </row>
    <row r="2609" spans="1:15" x14ac:dyDescent="0.25">
      <c r="A2609">
        <v>2642</v>
      </c>
      <c r="B2609">
        <v>1165</v>
      </c>
      <c r="C2609">
        <f>IF(COUNTIF($B$2:B2609,B2609)=1,1,0)</f>
        <v>1</v>
      </c>
      <c r="D2609" s="1">
        <v>44946</v>
      </c>
      <c r="E2609" s="2">
        <v>0.63571759259259264</v>
      </c>
      <c r="F2609">
        <v>124</v>
      </c>
      <c r="G2609" t="str">
        <f>IFERROR(INDEX(menu_items!$B:$B,MATCH(F2609,menu_items!$A:$A,0)),"Unknown value")</f>
        <v>Spaghetti</v>
      </c>
      <c r="H2609" t="str">
        <f>IFERROR(INDEX(menu_items!$C:$C,MATCH(F2609,menu_items!$A:$A,0)),"Unknown value")</f>
        <v>Italian</v>
      </c>
      <c r="I2609" s="5">
        <f>IFERROR(INDEX(menu_items!$D:$D,MATCH(F2609,menu_items!$A:$A,0)),0)</f>
        <v>14.5</v>
      </c>
      <c r="J2609" t="str">
        <f t="shared" si="205"/>
        <v>Fri</v>
      </c>
      <c r="K2609">
        <f t="shared" si="206"/>
        <v>20</v>
      </c>
      <c r="L2609" t="str">
        <f t="shared" si="207"/>
        <v>Jan</v>
      </c>
      <c r="M2609">
        <v>15</v>
      </c>
      <c r="N2609">
        <f t="shared" si="203"/>
        <v>2</v>
      </c>
      <c r="O2609" s="5">
        <f t="shared" si="204"/>
        <v>27.45</v>
      </c>
    </row>
    <row r="2610" spans="1:15" x14ac:dyDescent="0.25">
      <c r="A2610">
        <v>2643</v>
      </c>
      <c r="B2610">
        <v>1165</v>
      </c>
      <c r="C2610">
        <f>IF(COUNTIF($B$2:B2610,B2610)=1,1,0)</f>
        <v>0</v>
      </c>
      <c r="D2610" s="1">
        <v>44946</v>
      </c>
      <c r="E2610" s="2">
        <v>0.63571759259259264</v>
      </c>
      <c r="F2610">
        <v>117</v>
      </c>
      <c r="G2610" t="str">
        <f>IFERROR(INDEX(menu_items!$B:$B,MATCH(F2610,menu_items!$A:$A,0)),"Unknown value")</f>
        <v>Chicken Burrito</v>
      </c>
      <c r="H2610" t="str">
        <f>IFERROR(INDEX(menu_items!$C:$C,MATCH(F2610,menu_items!$A:$A,0)),"Unknown value")</f>
        <v>Mexican</v>
      </c>
      <c r="I2610" s="5">
        <f>IFERROR(INDEX(menu_items!$D:$D,MATCH(F2610,menu_items!$A:$A,0)),0)</f>
        <v>12.95</v>
      </c>
      <c r="J2610" t="str">
        <f t="shared" si="205"/>
        <v>Fri</v>
      </c>
      <c r="K2610">
        <f t="shared" si="206"/>
        <v>20</v>
      </c>
      <c r="L2610" t="str">
        <f t="shared" si="207"/>
        <v>Jan</v>
      </c>
      <c r="M2610">
        <v>15</v>
      </c>
      <c r="N2610">
        <f t="shared" si="203"/>
        <v>2</v>
      </c>
      <c r="O2610" s="5">
        <f t="shared" si="204"/>
        <v>27.45</v>
      </c>
    </row>
    <row r="2611" spans="1:15" x14ac:dyDescent="0.25">
      <c r="A2611">
        <v>2644</v>
      </c>
      <c r="B2611">
        <v>1166</v>
      </c>
      <c r="C2611">
        <f>IF(COUNTIF($B$2:B2611,B2611)=1,1,0)</f>
        <v>1</v>
      </c>
      <c r="D2611" s="1">
        <v>44946</v>
      </c>
      <c r="E2611" s="2">
        <v>0.64245370370370369</v>
      </c>
      <c r="F2611">
        <v>132</v>
      </c>
      <c r="G2611" t="str">
        <f>IFERROR(INDEX(menu_items!$B:$B,MATCH(F2611,menu_items!$A:$A,0)),"Unknown value")</f>
        <v>Eggplant Parmesan</v>
      </c>
      <c r="H2611" t="str">
        <f>IFERROR(INDEX(menu_items!$C:$C,MATCH(F2611,menu_items!$A:$A,0)),"Unknown value")</f>
        <v>Italian</v>
      </c>
      <c r="I2611" s="5">
        <f>IFERROR(INDEX(menu_items!$D:$D,MATCH(F2611,menu_items!$A:$A,0)),0)</f>
        <v>16.95</v>
      </c>
      <c r="J2611" t="str">
        <f t="shared" si="205"/>
        <v>Fri</v>
      </c>
      <c r="K2611">
        <f t="shared" si="206"/>
        <v>20</v>
      </c>
      <c r="L2611" t="str">
        <f t="shared" si="207"/>
        <v>Jan</v>
      </c>
      <c r="M2611">
        <v>15</v>
      </c>
      <c r="N2611">
        <f t="shared" si="203"/>
        <v>1</v>
      </c>
      <c r="O2611" s="5">
        <f t="shared" si="204"/>
        <v>16.95</v>
      </c>
    </row>
    <row r="2612" spans="1:15" x14ac:dyDescent="0.25">
      <c r="A2612">
        <v>2645</v>
      </c>
      <c r="B2612">
        <v>1167</v>
      </c>
      <c r="C2612">
        <f>IF(COUNTIF($B$2:B2612,B2612)=1,1,0)</f>
        <v>1</v>
      </c>
      <c r="D2612" s="1">
        <v>44946</v>
      </c>
      <c r="E2612" s="2">
        <v>0.64454861111111106</v>
      </c>
      <c r="F2612">
        <v>119</v>
      </c>
      <c r="G2612" t="str">
        <f>IFERROR(INDEX(menu_items!$B:$B,MATCH(F2612,menu_items!$A:$A,0)),"Unknown value")</f>
        <v>Chicken Torta</v>
      </c>
      <c r="H2612" t="str">
        <f>IFERROR(INDEX(menu_items!$C:$C,MATCH(F2612,menu_items!$A:$A,0)),"Unknown value")</f>
        <v>Mexican</v>
      </c>
      <c r="I2612" s="5">
        <f>IFERROR(INDEX(menu_items!$D:$D,MATCH(F2612,menu_items!$A:$A,0)),0)</f>
        <v>11.95</v>
      </c>
      <c r="J2612" t="str">
        <f t="shared" si="205"/>
        <v>Fri</v>
      </c>
      <c r="K2612">
        <f t="shared" si="206"/>
        <v>20</v>
      </c>
      <c r="L2612" t="str">
        <f t="shared" si="207"/>
        <v>Jan</v>
      </c>
      <c r="M2612">
        <v>15</v>
      </c>
      <c r="N2612">
        <f t="shared" si="203"/>
        <v>1</v>
      </c>
      <c r="O2612" s="5">
        <f t="shared" si="204"/>
        <v>11.95</v>
      </c>
    </row>
    <row r="2613" spans="1:15" x14ac:dyDescent="0.25">
      <c r="A2613">
        <v>2646</v>
      </c>
      <c r="B2613">
        <v>1168</v>
      </c>
      <c r="C2613">
        <f>IF(COUNTIF($B$2:B2613,B2613)=1,1,0)</f>
        <v>1</v>
      </c>
      <c r="D2613" s="1">
        <v>44946</v>
      </c>
      <c r="E2613" s="2">
        <v>0.66533564814814816</v>
      </c>
      <c r="F2613">
        <v>132</v>
      </c>
      <c r="G2613" t="str">
        <f>IFERROR(INDEX(menu_items!$B:$B,MATCH(F2613,menu_items!$A:$A,0)),"Unknown value")</f>
        <v>Eggplant Parmesan</v>
      </c>
      <c r="H2613" t="str">
        <f>IFERROR(INDEX(menu_items!$C:$C,MATCH(F2613,menu_items!$A:$A,0)),"Unknown value")</f>
        <v>Italian</v>
      </c>
      <c r="I2613" s="5">
        <f>IFERROR(INDEX(menu_items!$D:$D,MATCH(F2613,menu_items!$A:$A,0)),0)</f>
        <v>16.95</v>
      </c>
      <c r="J2613" t="str">
        <f t="shared" si="205"/>
        <v>Fri</v>
      </c>
      <c r="K2613">
        <f t="shared" si="206"/>
        <v>20</v>
      </c>
      <c r="L2613" t="str">
        <f t="shared" si="207"/>
        <v>Jan</v>
      </c>
      <c r="M2613">
        <v>15</v>
      </c>
      <c r="N2613">
        <f t="shared" si="203"/>
        <v>1</v>
      </c>
      <c r="O2613" s="5">
        <f t="shared" si="204"/>
        <v>16.95</v>
      </c>
    </row>
    <row r="2614" spans="1:15" x14ac:dyDescent="0.25">
      <c r="A2614">
        <v>2647</v>
      </c>
      <c r="B2614">
        <v>1169</v>
      </c>
      <c r="C2614">
        <f>IF(COUNTIF($B$2:B2614,B2614)=1,1,0)</f>
        <v>1</v>
      </c>
      <c r="D2614" s="1">
        <v>44946</v>
      </c>
      <c r="E2614" s="2">
        <v>0.67251157407407403</v>
      </c>
      <c r="F2614">
        <v>110</v>
      </c>
      <c r="G2614" t="str">
        <f>IFERROR(INDEX(menu_items!$B:$B,MATCH(F2614,menu_items!$A:$A,0)),"Unknown value")</f>
        <v>Pork Ramen</v>
      </c>
      <c r="H2614" t="str">
        <f>IFERROR(INDEX(menu_items!$C:$C,MATCH(F2614,menu_items!$A:$A,0)),"Unknown value")</f>
        <v>Asian</v>
      </c>
      <c r="I2614" s="5">
        <f>IFERROR(INDEX(menu_items!$D:$D,MATCH(F2614,menu_items!$A:$A,0)),0)</f>
        <v>17.95</v>
      </c>
      <c r="J2614" t="str">
        <f t="shared" si="205"/>
        <v>Fri</v>
      </c>
      <c r="K2614">
        <f t="shared" si="206"/>
        <v>20</v>
      </c>
      <c r="L2614" t="str">
        <f t="shared" si="207"/>
        <v>Jan</v>
      </c>
      <c r="M2614">
        <v>16</v>
      </c>
      <c r="N2614">
        <f t="shared" si="203"/>
        <v>3</v>
      </c>
      <c r="O2614" s="5">
        <f t="shared" si="204"/>
        <v>40.9</v>
      </c>
    </row>
    <row r="2615" spans="1:15" x14ac:dyDescent="0.25">
      <c r="A2615">
        <v>2648</v>
      </c>
      <c r="B2615">
        <v>1169</v>
      </c>
      <c r="C2615">
        <f>IF(COUNTIF($B$2:B2615,B2615)=1,1,0)</f>
        <v>0</v>
      </c>
      <c r="D2615" s="1">
        <v>44946</v>
      </c>
      <c r="E2615" s="2">
        <v>0.67251157407407403</v>
      </c>
      <c r="F2615">
        <v>127</v>
      </c>
      <c r="G2615" t="str">
        <f>IFERROR(INDEX(menu_items!$B:$B,MATCH(F2615,menu_items!$A:$A,0)),"Unknown value")</f>
        <v>Meat Lasagna</v>
      </c>
      <c r="H2615" t="str">
        <f>IFERROR(INDEX(menu_items!$C:$C,MATCH(F2615,menu_items!$A:$A,0)),"Unknown value")</f>
        <v>Italian</v>
      </c>
      <c r="I2615" s="5">
        <f>IFERROR(INDEX(menu_items!$D:$D,MATCH(F2615,menu_items!$A:$A,0)),0)</f>
        <v>17.95</v>
      </c>
      <c r="J2615" t="str">
        <f t="shared" si="205"/>
        <v>Fri</v>
      </c>
      <c r="K2615">
        <f t="shared" si="206"/>
        <v>20</v>
      </c>
      <c r="L2615" t="str">
        <f t="shared" si="207"/>
        <v>Jan</v>
      </c>
      <c r="M2615">
        <v>16</v>
      </c>
      <c r="N2615">
        <f t="shared" si="203"/>
        <v>3</v>
      </c>
      <c r="O2615" s="5">
        <f t="shared" si="204"/>
        <v>40.9</v>
      </c>
    </row>
    <row r="2616" spans="1:15" x14ac:dyDescent="0.25">
      <c r="A2616">
        <v>2649</v>
      </c>
      <c r="B2616">
        <v>1169</v>
      </c>
      <c r="C2616">
        <f>IF(COUNTIF($B$2:B2616,B2616)=1,1,0)</f>
        <v>0</v>
      </c>
      <c r="D2616" s="1">
        <v>44946</v>
      </c>
      <c r="E2616" s="2">
        <v>0.67251157407407403</v>
      </c>
      <c r="F2616">
        <v>113</v>
      </c>
      <c r="G2616" t="str">
        <f>IFERROR(INDEX(menu_items!$B:$B,MATCH(F2616,menu_items!$A:$A,0)),"Unknown value")</f>
        <v>Edamame</v>
      </c>
      <c r="H2616" t="str">
        <f>IFERROR(INDEX(menu_items!$C:$C,MATCH(F2616,menu_items!$A:$A,0)),"Unknown value")</f>
        <v>Asian</v>
      </c>
      <c r="I2616" s="5">
        <f>IFERROR(INDEX(menu_items!$D:$D,MATCH(F2616,menu_items!$A:$A,0)),0)</f>
        <v>5</v>
      </c>
      <c r="J2616" t="str">
        <f t="shared" si="205"/>
        <v>Fri</v>
      </c>
      <c r="K2616">
        <f t="shared" si="206"/>
        <v>20</v>
      </c>
      <c r="L2616" t="str">
        <f t="shared" si="207"/>
        <v>Jan</v>
      </c>
      <c r="M2616">
        <v>16</v>
      </c>
      <c r="N2616">
        <f t="shared" si="203"/>
        <v>3</v>
      </c>
      <c r="O2616" s="5">
        <f t="shared" si="204"/>
        <v>40.9</v>
      </c>
    </row>
    <row r="2617" spans="1:15" x14ac:dyDescent="0.25">
      <c r="A2617">
        <v>2650</v>
      </c>
      <c r="B2617">
        <v>1170</v>
      </c>
      <c r="C2617">
        <f>IF(COUNTIF($B$2:B2617,B2617)=1,1,0)</f>
        <v>1</v>
      </c>
      <c r="D2617" s="1">
        <v>44946</v>
      </c>
      <c r="E2617" s="2">
        <v>0.69263888888888892</v>
      </c>
      <c r="F2617">
        <v>101</v>
      </c>
      <c r="G2617" t="str">
        <f>IFERROR(INDEX(menu_items!$B:$B,MATCH(F2617,menu_items!$A:$A,0)),"Unknown value")</f>
        <v>Hamburger</v>
      </c>
      <c r="H2617" t="str">
        <f>IFERROR(INDEX(menu_items!$C:$C,MATCH(F2617,menu_items!$A:$A,0)),"Unknown value")</f>
        <v>American</v>
      </c>
      <c r="I2617" s="5">
        <f>IFERROR(INDEX(menu_items!$D:$D,MATCH(F2617,menu_items!$A:$A,0)),0)</f>
        <v>12.95</v>
      </c>
      <c r="J2617" t="str">
        <f t="shared" si="205"/>
        <v>Fri</v>
      </c>
      <c r="K2617">
        <f t="shared" si="206"/>
        <v>20</v>
      </c>
      <c r="L2617" t="str">
        <f t="shared" si="207"/>
        <v>Jan</v>
      </c>
      <c r="M2617">
        <v>16</v>
      </c>
      <c r="N2617">
        <f t="shared" si="203"/>
        <v>1</v>
      </c>
      <c r="O2617" s="5">
        <f t="shared" si="204"/>
        <v>12.95</v>
      </c>
    </row>
    <row r="2618" spans="1:15" x14ac:dyDescent="0.25">
      <c r="A2618">
        <v>2651</v>
      </c>
      <c r="B2618">
        <v>1171</v>
      </c>
      <c r="C2618">
        <f>IF(COUNTIF($B$2:B2618,B2618)=1,1,0)</f>
        <v>1</v>
      </c>
      <c r="D2618" s="1">
        <v>44946</v>
      </c>
      <c r="E2618" s="2">
        <v>0.69581018518518523</v>
      </c>
      <c r="F2618">
        <v>108</v>
      </c>
      <c r="G2618" t="str">
        <f>IFERROR(INDEX(menu_items!$B:$B,MATCH(F2618,menu_items!$A:$A,0)),"Unknown value")</f>
        <v>Tofu Pad Thai</v>
      </c>
      <c r="H2618" t="str">
        <f>IFERROR(INDEX(menu_items!$C:$C,MATCH(F2618,menu_items!$A:$A,0)),"Unknown value")</f>
        <v>Asian</v>
      </c>
      <c r="I2618" s="5">
        <f>IFERROR(INDEX(menu_items!$D:$D,MATCH(F2618,menu_items!$A:$A,0)),0)</f>
        <v>14.5</v>
      </c>
      <c r="J2618" t="str">
        <f t="shared" si="205"/>
        <v>Fri</v>
      </c>
      <c r="K2618">
        <f t="shared" si="206"/>
        <v>20</v>
      </c>
      <c r="L2618" t="str">
        <f t="shared" si="207"/>
        <v>Jan</v>
      </c>
      <c r="M2618">
        <v>16</v>
      </c>
      <c r="N2618">
        <f t="shared" si="203"/>
        <v>1</v>
      </c>
      <c r="O2618" s="5">
        <f t="shared" si="204"/>
        <v>14.5</v>
      </c>
    </row>
    <row r="2619" spans="1:15" x14ac:dyDescent="0.25">
      <c r="A2619">
        <v>2652</v>
      </c>
      <c r="B2619">
        <v>1172</v>
      </c>
      <c r="C2619">
        <f>IF(COUNTIF($B$2:B2619,B2619)=1,1,0)</f>
        <v>1</v>
      </c>
      <c r="D2619" s="1">
        <v>44946</v>
      </c>
      <c r="E2619" s="2">
        <v>0.70373842592592595</v>
      </c>
      <c r="F2619">
        <v>108</v>
      </c>
      <c r="G2619" t="str">
        <f>IFERROR(INDEX(menu_items!$B:$B,MATCH(F2619,menu_items!$A:$A,0)),"Unknown value")</f>
        <v>Tofu Pad Thai</v>
      </c>
      <c r="H2619" t="str">
        <f>IFERROR(INDEX(menu_items!$C:$C,MATCH(F2619,menu_items!$A:$A,0)),"Unknown value")</f>
        <v>Asian</v>
      </c>
      <c r="I2619" s="5">
        <f>IFERROR(INDEX(menu_items!$D:$D,MATCH(F2619,menu_items!$A:$A,0)),0)</f>
        <v>14.5</v>
      </c>
      <c r="J2619" t="str">
        <f t="shared" si="205"/>
        <v>Fri</v>
      </c>
      <c r="K2619">
        <f t="shared" si="206"/>
        <v>20</v>
      </c>
      <c r="L2619" t="str">
        <f t="shared" si="207"/>
        <v>Jan</v>
      </c>
      <c r="M2619">
        <v>16</v>
      </c>
      <c r="N2619">
        <f t="shared" si="203"/>
        <v>2</v>
      </c>
      <c r="O2619" s="5">
        <f t="shared" si="204"/>
        <v>23.5</v>
      </c>
    </row>
    <row r="2620" spans="1:15" x14ac:dyDescent="0.25">
      <c r="A2620">
        <v>2653</v>
      </c>
      <c r="B2620">
        <v>1172</v>
      </c>
      <c r="C2620">
        <f>IF(COUNTIF($B$2:B2620,B2620)=1,1,0)</f>
        <v>0</v>
      </c>
      <c r="D2620" s="1">
        <v>44946</v>
      </c>
      <c r="E2620" s="2">
        <v>0.70373842592592595</v>
      </c>
      <c r="F2620">
        <v>114</v>
      </c>
      <c r="G2620" t="str">
        <f>IFERROR(INDEX(menu_items!$B:$B,MATCH(F2620,menu_items!$A:$A,0)),"Unknown value")</f>
        <v>Potstickers</v>
      </c>
      <c r="H2620" t="str">
        <f>IFERROR(INDEX(menu_items!$C:$C,MATCH(F2620,menu_items!$A:$A,0)),"Unknown value")</f>
        <v>Asian</v>
      </c>
      <c r="I2620" s="5">
        <f>IFERROR(INDEX(menu_items!$D:$D,MATCH(F2620,menu_items!$A:$A,0)),0)</f>
        <v>9</v>
      </c>
      <c r="J2620" t="str">
        <f t="shared" si="205"/>
        <v>Fri</v>
      </c>
      <c r="K2620">
        <f t="shared" si="206"/>
        <v>20</v>
      </c>
      <c r="L2620" t="str">
        <f t="shared" si="207"/>
        <v>Jan</v>
      </c>
      <c r="M2620">
        <v>16</v>
      </c>
      <c r="N2620">
        <f t="shared" si="203"/>
        <v>2</v>
      </c>
      <c r="O2620" s="5">
        <f t="shared" si="204"/>
        <v>23.5</v>
      </c>
    </row>
    <row r="2621" spans="1:15" x14ac:dyDescent="0.25">
      <c r="A2621">
        <v>2654</v>
      </c>
      <c r="B2621">
        <v>1173</v>
      </c>
      <c r="C2621">
        <f>IF(COUNTIF($B$2:B2621,B2621)=1,1,0)</f>
        <v>1</v>
      </c>
      <c r="D2621" s="1">
        <v>44946</v>
      </c>
      <c r="E2621" s="2">
        <v>0.70630787037037035</v>
      </c>
      <c r="F2621">
        <v>125</v>
      </c>
      <c r="G2621" t="str">
        <f>IFERROR(INDEX(menu_items!$B:$B,MATCH(F2621,menu_items!$A:$A,0)),"Unknown value")</f>
        <v>Spaghetti &amp; Meatballs</v>
      </c>
      <c r="H2621" t="str">
        <f>IFERROR(INDEX(menu_items!$C:$C,MATCH(F2621,menu_items!$A:$A,0)),"Unknown value")</f>
        <v>Italian</v>
      </c>
      <c r="I2621" s="5">
        <f>IFERROR(INDEX(menu_items!$D:$D,MATCH(F2621,menu_items!$A:$A,0)),0)</f>
        <v>17.95</v>
      </c>
      <c r="J2621" t="str">
        <f t="shared" si="205"/>
        <v>Fri</v>
      </c>
      <c r="K2621">
        <f t="shared" si="206"/>
        <v>20</v>
      </c>
      <c r="L2621" t="str">
        <f t="shared" si="207"/>
        <v>Jan</v>
      </c>
      <c r="M2621">
        <v>16</v>
      </c>
      <c r="N2621">
        <f t="shared" si="203"/>
        <v>2</v>
      </c>
      <c r="O2621" s="5">
        <f t="shared" si="204"/>
        <v>34.9</v>
      </c>
    </row>
    <row r="2622" spans="1:15" x14ac:dyDescent="0.25">
      <c r="A2622">
        <v>2655</v>
      </c>
      <c r="B2622">
        <v>1173</v>
      </c>
      <c r="C2622">
        <f>IF(COUNTIF($B$2:B2622,B2622)=1,1,0)</f>
        <v>0</v>
      </c>
      <c r="D2622" s="1">
        <v>44946</v>
      </c>
      <c r="E2622" s="2">
        <v>0.70630787037037035</v>
      </c>
      <c r="F2622">
        <v>132</v>
      </c>
      <c r="G2622" t="str">
        <f>IFERROR(INDEX(menu_items!$B:$B,MATCH(F2622,menu_items!$A:$A,0)),"Unknown value")</f>
        <v>Eggplant Parmesan</v>
      </c>
      <c r="H2622" t="str">
        <f>IFERROR(INDEX(menu_items!$C:$C,MATCH(F2622,menu_items!$A:$A,0)),"Unknown value")</f>
        <v>Italian</v>
      </c>
      <c r="I2622" s="5">
        <f>IFERROR(INDEX(menu_items!$D:$D,MATCH(F2622,menu_items!$A:$A,0)),0)</f>
        <v>16.95</v>
      </c>
      <c r="J2622" t="str">
        <f t="shared" si="205"/>
        <v>Fri</v>
      </c>
      <c r="K2622">
        <f t="shared" si="206"/>
        <v>20</v>
      </c>
      <c r="L2622" t="str">
        <f t="shared" si="207"/>
        <v>Jan</v>
      </c>
      <c r="M2622">
        <v>16</v>
      </c>
      <c r="N2622">
        <f t="shared" si="203"/>
        <v>2</v>
      </c>
      <c r="O2622" s="5">
        <f t="shared" si="204"/>
        <v>34.9</v>
      </c>
    </row>
    <row r="2623" spans="1:15" x14ac:dyDescent="0.25">
      <c r="A2623">
        <v>2656</v>
      </c>
      <c r="B2623">
        <v>1174</v>
      </c>
      <c r="C2623">
        <f>IF(COUNTIF($B$2:B2623,B2623)=1,1,0)</f>
        <v>1</v>
      </c>
      <c r="D2623" s="1">
        <v>44946</v>
      </c>
      <c r="E2623" s="2">
        <v>0.71039351851851851</v>
      </c>
      <c r="F2623">
        <v>121</v>
      </c>
      <c r="G2623" t="str">
        <f>IFERROR(INDEX(menu_items!$B:$B,MATCH(F2623,menu_items!$A:$A,0)),"Unknown value")</f>
        <v>Cheese Quesadillas</v>
      </c>
      <c r="H2623" t="str">
        <f>IFERROR(INDEX(menu_items!$C:$C,MATCH(F2623,menu_items!$A:$A,0)),"Unknown value")</f>
        <v>Mexican</v>
      </c>
      <c r="I2623" s="5">
        <f>IFERROR(INDEX(menu_items!$D:$D,MATCH(F2623,menu_items!$A:$A,0)),0)</f>
        <v>10.5</v>
      </c>
      <c r="J2623" t="str">
        <f t="shared" si="205"/>
        <v>Fri</v>
      </c>
      <c r="K2623">
        <f t="shared" si="206"/>
        <v>20</v>
      </c>
      <c r="L2623" t="str">
        <f t="shared" si="207"/>
        <v>Jan</v>
      </c>
      <c r="M2623">
        <v>17</v>
      </c>
      <c r="N2623">
        <f t="shared" si="203"/>
        <v>2</v>
      </c>
      <c r="O2623" s="5">
        <f t="shared" si="204"/>
        <v>19.5</v>
      </c>
    </row>
    <row r="2624" spans="1:15" x14ac:dyDescent="0.25">
      <c r="A2624">
        <v>2657</v>
      </c>
      <c r="B2624">
        <v>1174</v>
      </c>
      <c r="C2624">
        <f>IF(COUNTIF($B$2:B2624,B2624)=1,1,0)</f>
        <v>0</v>
      </c>
      <c r="D2624" s="1">
        <v>44946</v>
      </c>
      <c r="E2624" s="2">
        <v>0.71039351851851851</v>
      </c>
      <c r="F2624">
        <v>123</v>
      </c>
      <c r="G2624" t="str">
        <f>IFERROR(INDEX(menu_items!$B:$B,MATCH(F2624,menu_items!$A:$A,0)),"Unknown value")</f>
        <v>Chips &amp; Guacamole</v>
      </c>
      <c r="H2624" t="str">
        <f>IFERROR(INDEX(menu_items!$C:$C,MATCH(F2624,menu_items!$A:$A,0)),"Unknown value")</f>
        <v>Mexican</v>
      </c>
      <c r="I2624" s="5">
        <f>IFERROR(INDEX(menu_items!$D:$D,MATCH(F2624,menu_items!$A:$A,0)),0)</f>
        <v>9</v>
      </c>
      <c r="J2624" t="str">
        <f t="shared" si="205"/>
        <v>Fri</v>
      </c>
      <c r="K2624">
        <f t="shared" si="206"/>
        <v>20</v>
      </c>
      <c r="L2624" t="str">
        <f t="shared" si="207"/>
        <v>Jan</v>
      </c>
      <c r="M2624">
        <v>17</v>
      </c>
      <c r="N2624">
        <f t="shared" si="203"/>
        <v>2</v>
      </c>
      <c r="O2624" s="5">
        <f t="shared" si="204"/>
        <v>19.5</v>
      </c>
    </row>
    <row r="2625" spans="1:15" x14ac:dyDescent="0.25">
      <c r="A2625">
        <v>2658</v>
      </c>
      <c r="B2625">
        <v>1175</v>
      </c>
      <c r="C2625">
        <f>IF(COUNTIF($B$2:B2625,B2625)=1,1,0)</f>
        <v>1</v>
      </c>
      <c r="D2625" s="1">
        <v>44946</v>
      </c>
      <c r="E2625" s="2">
        <v>0.71196759259259257</v>
      </c>
      <c r="F2625">
        <v>110</v>
      </c>
      <c r="G2625" t="str">
        <f>IFERROR(INDEX(menu_items!$B:$B,MATCH(F2625,menu_items!$A:$A,0)),"Unknown value")</f>
        <v>Pork Ramen</v>
      </c>
      <c r="H2625" t="str">
        <f>IFERROR(INDEX(menu_items!$C:$C,MATCH(F2625,menu_items!$A:$A,0)),"Unknown value")</f>
        <v>Asian</v>
      </c>
      <c r="I2625" s="5">
        <f>IFERROR(INDEX(menu_items!$D:$D,MATCH(F2625,menu_items!$A:$A,0)),0)</f>
        <v>17.95</v>
      </c>
      <c r="J2625" t="str">
        <f t="shared" si="205"/>
        <v>Fri</v>
      </c>
      <c r="K2625">
        <f t="shared" si="206"/>
        <v>20</v>
      </c>
      <c r="L2625" t="str">
        <f t="shared" si="207"/>
        <v>Jan</v>
      </c>
      <c r="M2625">
        <v>17</v>
      </c>
      <c r="N2625">
        <f t="shared" si="203"/>
        <v>4</v>
      </c>
      <c r="O2625" s="5">
        <f t="shared" si="204"/>
        <v>57.349999999999994</v>
      </c>
    </row>
    <row r="2626" spans="1:15" x14ac:dyDescent="0.25">
      <c r="A2626">
        <v>2659</v>
      </c>
      <c r="B2626">
        <v>1175</v>
      </c>
      <c r="C2626">
        <f>IF(COUNTIF($B$2:B2626,B2626)=1,1,0)</f>
        <v>0</v>
      </c>
      <c r="D2626" s="1">
        <v>44946</v>
      </c>
      <c r="E2626" s="2">
        <v>0.71196759259259257</v>
      </c>
      <c r="F2626">
        <v>118</v>
      </c>
      <c r="G2626" t="str">
        <f>IFERROR(INDEX(menu_items!$B:$B,MATCH(F2626,menu_items!$A:$A,0)),"Unknown value")</f>
        <v>Steak Burrito</v>
      </c>
      <c r="H2626" t="str">
        <f>IFERROR(INDEX(menu_items!$C:$C,MATCH(F2626,menu_items!$A:$A,0)),"Unknown value")</f>
        <v>Mexican</v>
      </c>
      <c r="I2626" s="5">
        <f>IFERROR(INDEX(menu_items!$D:$D,MATCH(F2626,menu_items!$A:$A,0)),0)</f>
        <v>14.95</v>
      </c>
      <c r="J2626" t="str">
        <f t="shared" si="205"/>
        <v>Fri</v>
      </c>
      <c r="K2626">
        <f t="shared" si="206"/>
        <v>20</v>
      </c>
      <c r="L2626" t="str">
        <f t="shared" si="207"/>
        <v>Jan</v>
      </c>
      <c r="M2626">
        <v>17</v>
      </c>
      <c r="N2626">
        <f t="shared" ref="N2626:N2689" si="208">COUNTIF($B:$B,B2626)</f>
        <v>4</v>
      </c>
      <c r="O2626" s="5">
        <f t="shared" ref="O2626:O2689" si="209">SUMIF($B:$B,B2626,$I:$I)</f>
        <v>57.349999999999994</v>
      </c>
    </row>
    <row r="2627" spans="1:15" x14ac:dyDescent="0.25">
      <c r="A2627">
        <v>2660</v>
      </c>
      <c r="B2627">
        <v>1175</v>
      </c>
      <c r="C2627">
        <f>IF(COUNTIF($B$2:B2627,B2627)=1,1,0)</f>
        <v>0</v>
      </c>
      <c r="D2627" s="1">
        <v>44946</v>
      </c>
      <c r="E2627" s="2">
        <v>0.71196759259259257</v>
      </c>
      <c r="F2627">
        <v>120</v>
      </c>
      <c r="G2627" t="str">
        <f>IFERROR(INDEX(menu_items!$B:$B,MATCH(F2627,menu_items!$A:$A,0)),"Unknown value")</f>
        <v>Steak Torta</v>
      </c>
      <c r="H2627" t="str">
        <f>IFERROR(INDEX(menu_items!$C:$C,MATCH(F2627,menu_items!$A:$A,0)),"Unknown value")</f>
        <v>Mexican</v>
      </c>
      <c r="I2627" s="5">
        <f>IFERROR(INDEX(menu_items!$D:$D,MATCH(F2627,menu_items!$A:$A,0)),0)</f>
        <v>13.95</v>
      </c>
      <c r="J2627" t="str">
        <f t="shared" si="205"/>
        <v>Fri</v>
      </c>
      <c r="K2627">
        <f t="shared" si="206"/>
        <v>20</v>
      </c>
      <c r="L2627" t="str">
        <f t="shared" si="207"/>
        <v>Jan</v>
      </c>
      <c r="M2627">
        <v>17</v>
      </c>
      <c r="N2627">
        <f t="shared" si="208"/>
        <v>4</v>
      </c>
      <c r="O2627" s="5">
        <f t="shared" si="209"/>
        <v>57.349999999999994</v>
      </c>
    </row>
    <row r="2628" spans="1:15" x14ac:dyDescent="0.25">
      <c r="A2628">
        <v>2661</v>
      </c>
      <c r="B2628">
        <v>1175</v>
      </c>
      <c r="C2628">
        <f>IF(COUNTIF($B$2:B2628,B2628)=1,1,0)</f>
        <v>0</v>
      </c>
      <c r="D2628" s="1">
        <v>44946</v>
      </c>
      <c r="E2628" s="2">
        <v>0.71196759259259257</v>
      </c>
      <c r="F2628">
        <v>121</v>
      </c>
      <c r="G2628" t="str">
        <f>IFERROR(INDEX(menu_items!$B:$B,MATCH(F2628,menu_items!$A:$A,0)),"Unknown value")</f>
        <v>Cheese Quesadillas</v>
      </c>
      <c r="H2628" t="str">
        <f>IFERROR(INDEX(menu_items!$C:$C,MATCH(F2628,menu_items!$A:$A,0)),"Unknown value")</f>
        <v>Mexican</v>
      </c>
      <c r="I2628" s="5">
        <f>IFERROR(INDEX(menu_items!$D:$D,MATCH(F2628,menu_items!$A:$A,0)),0)</f>
        <v>10.5</v>
      </c>
      <c r="J2628" t="str">
        <f t="shared" si="205"/>
        <v>Fri</v>
      </c>
      <c r="K2628">
        <f t="shared" si="206"/>
        <v>20</v>
      </c>
      <c r="L2628" t="str">
        <f t="shared" si="207"/>
        <v>Jan</v>
      </c>
      <c r="M2628">
        <v>17</v>
      </c>
      <c r="N2628">
        <f t="shared" si="208"/>
        <v>4</v>
      </c>
      <c r="O2628" s="5">
        <f t="shared" si="209"/>
        <v>57.349999999999994</v>
      </c>
    </row>
    <row r="2629" spans="1:15" x14ac:dyDescent="0.25">
      <c r="A2629">
        <v>2662</v>
      </c>
      <c r="B2629">
        <v>1176</v>
      </c>
      <c r="C2629">
        <f>IF(COUNTIF($B$2:B2629,B2629)=1,1,0)</f>
        <v>1</v>
      </c>
      <c r="D2629" s="1">
        <v>44946</v>
      </c>
      <c r="E2629" s="2">
        <v>0.71202546296296299</v>
      </c>
      <c r="F2629">
        <v>108</v>
      </c>
      <c r="G2629" t="str">
        <f>IFERROR(INDEX(menu_items!$B:$B,MATCH(F2629,menu_items!$A:$A,0)),"Unknown value")</f>
        <v>Tofu Pad Thai</v>
      </c>
      <c r="H2629" t="str">
        <f>IFERROR(INDEX(menu_items!$C:$C,MATCH(F2629,menu_items!$A:$A,0)),"Unknown value")</f>
        <v>Asian</v>
      </c>
      <c r="I2629" s="5">
        <f>IFERROR(INDEX(menu_items!$D:$D,MATCH(F2629,menu_items!$A:$A,0)),0)</f>
        <v>14.5</v>
      </c>
      <c r="J2629" t="str">
        <f t="shared" si="205"/>
        <v>Fri</v>
      </c>
      <c r="K2629">
        <f t="shared" si="206"/>
        <v>20</v>
      </c>
      <c r="L2629" t="str">
        <f t="shared" si="207"/>
        <v>Jan</v>
      </c>
      <c r="M2629">
        <v>17</v>
      </c>
      <c r="N2629">
        <f t="shared" si="208"/>
        <v>4</v>
      </c>
      <c r="O2629" s="5">
        <f t="shared" si="209"/>
        <v>50.4</v>
      </c>
    </row>
    <row r="2630" spans="1:15" x14ac:dyDescent="0.25">
      <c r="A2630">
        <v>2663</v>
      </c>
      <c r="B2630">
        <v>1176</v>
      </c>
      <c r="C2630">
        <f>IF(COUNTIF($B$2:B2630,B2630)=1,1,0)</f>
        <v>0</v>
      </c>
      <c r="D2630" s="1">
        <v>44946</v>
      </c>
      <c r="E2630" s="2">
        <v>0.71202546296296299</v>
      </c>
      <c r="F2630">
        <v>118</v>
      </c>
      <c r="G2630" t="str">
        <f>IFERROR(INDEX(menu_items!$B:$B,MATCH(F2630,menu_items!$A:$A,0)),"Unknown value")</f>
        <v>Steak Burrito</v>
      </c>
      <c r="H2630" t="str">
        <f>IFERROR(INDEX(menu_items!$C:$C,MATCH(F2630,menu_items!$A:$A,0)),"Unknown value")</f>
        <v>Mexican</v>
      </c>
      <c r="I2630" s="5">
        <f>IFERROR(INDEX(menu_items!$D:$D,MATCH(F2630,menu_items!$A:$A,0)),0)</f>
        <v>14.95</v>
      </c>
      <c r="J2630" t="str">
        <f t="shared" si="205"/>
        <v>Fri</v>
      </c>
      <c r="K2630">
        <f t="shared" si="206"/>
        <v>20</v>
      </c>
      <c r="L2630" t="str">
        <f t="shared" si="207"/>
        <v>Jan</v>
      </c>
      <c r="M2630">
        <v>17</v>
      </c>
      <c r="N2630">
        <f t="shared" si="208"/>
        <v>4</v>
      </c>
      <c r="O2630" s="5">
        <f t="shared" si="209"/>
        <v>50.4</v>
      </c>
    </row>
    <row r="2631" spans="1:15" x14ac:dyDescent="0.25">
      <c r="A2631">
        <v>2664</v>
      </c>
      <c r="B2631">
        <v>1176</v>
      </c>
      <c r="C2631">
        <f>IF(COUNTIF($B$2:B2631,B2631)=1,1,0)</f>
        <v>0</v>
      </c>
      <c r="D2631" s="1">
        <v>44946</v>
      </c>
      <c r="E2631" s="2">
        <v>0.71202546296296299</v>
      </c>
      <c r="F2631">
        <v>120</v>
      </c>
      <c r="G2631" t="str">
        <f>IFERROR(INDEX(menu_items!$B:$B,MATCH(F2631,menu_items!$A:$A,0)),"Unknown value")</f>
        <v>Steak Torta</v>
      </c>
      <c r="H2631" t="str">
        <f>IFERROR(INDEX(menu_items!$C:$C,MATCH(F2631,menu_items!$A:$A,0)),"Unknown value")</f>
        <v>Mexican</v>
      </c>
      <c r="I2631" s="5">
        <f>IFERROR(INDEX(menu_items!$D:$D,MATCH(F2631,menu_items!$A:$A,0)),0)</f>
        <v>13.95</v>
      </c>
      <c r="J2631" t="str">
        <f t="shared" si="205"/>
        <v>Fri</v>
      </c>
      <c r="K2631">
        <f t="shared" si="206"/>
        <v>20</v>
      </c>
      <c r="L2631" t="str">
        <f t="shared" si="207"/>
        <v>Jan</v>
      </c>
      <c r="M2631">
        <v>17</v>
      </c>
      <c r="N2631">
        <f t="shared" si="208"/>
        <v>4</v>
      </c>
      <c r="O2631" s="5">
        <f t="shared" si="209"/>
        <v>50.4</v>
      </c>
    </row>
    <row r="2632" spans="1:15" x14ac:dyDescent="0.25">
      <c r="A2632">
        <v>2665</v>
      </c>
      <c r="B2632">
        <v>1176</v>
      </c>
      <c r="C2632">
        <f>IF(COUNTIF($B$2:B2632,B2632)=1,1,0)</f>
        <v>0</v>
      </c>
      <c r="D2632" s="1">
        <v>44946</v>
      </c>
      <c r="E2632" s="2">
        <v>0.71202546296296299</v>
      </c>
      <c r="F2632">
        <v>122</v>
      </c>
      <c r="G2632" t="str">
        <f>IFERROR(INDEX(menu_items!$B:$B,MATCH(F2632,menu_items!$A:$A,0)),"Unknown value")</f>
        <v>Chips &amp; Salsa</v>
      </c>
      <c r="H2632" t="str">
        <f>IFERROR(INDEX(menu_items!$C:$C,MATCH(F2632,menu_items!$A:$A,0)),"Unknown value")</f>
        <v>Mexican</v>
      </c>
      <c r="I2632" s="5">
        <f>IFERROR(INDEX(menu_items!$D:$D,MATCH(F2632,menu_items!$A:$A,0)),0)</f>
        <v>7</v>
      </c>
      <c r="J2632" t="str">
        <f t="shared" si="205"/>
        <v>Fri</v>
      </c>
      <c r="K2632">
        <f t="shared" si="206"/>
        <v>20</v>
      </c>
      <c r="L2632" t="str">
        <f t="shared" si="207"/>
        <v>Jan</v>
      </c>
      <c r="M2632">
        <v>17</v>
      </c>
      <c r="N2632">
        <f t="shared" si="208"/>
        <v>4</v>
      </c>
      <c r="O2632" s="5">
        <f t="shared" si="209"/>
        <v>50.4</v>
      </c>
    </row>
    <row r="2633" spans="1:15" x14ac:dyDescent="0.25">
      <c r="A2633">
        <v>2666</v>
      </c>
      <c r="B2633">
        <v>1177</v>
      </c>
      <c r="C2633">
        <f>IF(COUNTIF($B$2:B2633,B2633)=1,1,0)</f>
        <v>1</v>
      </c>
      <c r="D2633" s="1">
        <v>44946</v>
      </c>
      <c r="E2633" s="2">
        <v>0.72741898148148143</v>
      </c>
      <c r="F2633">
        <v>108</v>
      </c>
      <c r="G2633" t="str">
        <f>IFERROR(INDEX(menu_items!$B:$B,MATCH(F2633,menu_items!$A:$A,0)),"Unknown value")</f>
        <v>Tofu Pad Thai</v>
      </c>
      <c r="H2633" t="str">
        <f>IFERROR(INDEX(menu_items!$C:$C,MATCH(F2633,menu_items!$A:$A,0)),"Unknown value")</f>
        <v>Asian</v>
      </c>
      <c r="I2633" s="5">
        <f>IFERROR(INDEX(menu_items!$D:$D,MATCH(F2633,menu_items!$A:$A,0)),0)</f>
        <v>14.5</v>
      </c>
      <c r="J2633" t="str">
        <f t="shared" si="205"/>
        <v>Fri</v>
      </c>
      <c r="K2633">
        <f t="shared" si="206"/>
        <v>20</v>
      </c>
      <c r="L2633" t="str">
        <f t="shared" si="207"/>
        <v>Jan</v>
      </c>
      <c r="M2633">
        <v>17</v>
      </c>
      <c r="N2633">
        <f t="shared" si="208"/>
        <v>2</v>
      </c>
      <c r="O2633" s="5">
        <f t="shared" si="209"/>
        <v>19.5</v>
      </c>
    </row>
    <row r="2634" spans="1:15" x14ac:dyDescent="0.25">
      <c r="A2634">
        <v>2667</v>
      </c>
      <c r="B2634">
        <v>1177</v>
      </c>
      <c r="C2634">
        <f>IF(COUNTIF($B$2:B2634,B2634)=1,1,0)</f>
        <v>0</v>
      </c>
      <c r="D2634" s="1">
        <v>44946</v>
      </c>
      <c r="E2634" s="2">
        <v>0.72741898148148143</v>
      </c>
      <c r="F2634">
        <v>113</v>
      </c>
      <c r="G2634" t="str">
        <f>IFERROR(INDEX(menu_items!$B:$B,MATCH(F2634,menu_items!$A:$A,0)),"Unknown value")</f>
        <v>Edamame</v>
      </c>
      <c r="H2634" t="str">
        <f>IFERROR(INDEX(menu_items!$C:$C,MATCH(F2634,menu_items!$A:$A,0)),"Unknown value")</f>
        <v>Asian</v>
      </c>
      <c r="I2634" s="5">
        <f>IFERROR(INDEX(menu_items!$D:$D,MATCH(F2634,menu_items!$A:$A,0)),0)</f>
        <v>5</v>
      </c>
      <c r="J2634" t="str">
        <f t="shared" si="205"/>
        <v>Fri</v>
      </c>
      <c r="K2634">
        <f t="shared" si="206"/>
        <v>20</v>
      </c>
      <c r="L2634" t="str">
        <f t="shared" si="207"/>
        <v>Jan</v>
      </c>
      <c r="M2634">
        <v>17</v>
      </c>
      <c r="N2634">
        <f t="shared" si="208"/>
        <v>2</v>
      </c>
      <c r="O2634" s="5">
        <f t="shared" si="209"/>
        <v>19.5</v>
      </c>
    </row>
    <row r="2635" spans="1:15" x14ac:dyDescent="0.25">
      <c r="A2635">
        <v>2668</v>
      </c>
      <c r="B2635">
        <v>1178</v>
      </c>
      <c r="C2635">
        <f>IF(COUNTIF($B$2:B2635,B2635)=1,1,0)</f>
        <v>1</v>
      </c>
      <c r="D2635" s="1">
        <v>44946</v>
      </c>
      <c r="E2635" s="2">
        <v>0.75084490740740739</v>
      </c>
      <c r="F2635">
        <v>122</v>
      </c>
      <c r="G2635" t="str">
        <f>IFERROR(INDEX(menu_items!$B:$B,MATCH(F2635,menu_items!$A:$A,0)),"Unknown value")</f>
        <v>Chips &amp; Salsa</v>
      </c>
      <c r="H2635" t="str">
        <f>IFERROR(INDEX(menu_items!$C:$C,MATCH(F2635,menu_items!$A:$A,0)),"Unknown value")</f>
        <v>Mexican</v>
      </c>
      <c r="I2635" s="5">
        <f>IFERROR(INDEX(menu_items!$D:$D,MATCH(F2635,menu_items!$A:$A,0)),0)</f>
        <v>7</v>
      </c>
      <c r="J2635" t="str">
        <f t="shared" si="205"/>
        <v>Fri</v>
      </c>
      <c r="K2635">
        <f t="shared" si="206"/>
        <v>20</v>
      </c>
      <c r="L2635" t="str">
        <f t="shared" si="207"/>
        <v>Jan</v>
      </c>
      <c r="M2635">
        <v>18</v>
      </c>
      <c r="N2635">
        <f t="shared" si="208"/>
        <v>1</v>
      </c>
      <c r="O2635" s="5">
        <f t="shared" si="209"/>
        <v>7</v>
      </c>
    </row>
    <row r="2636" spans="1:15" x14ac:dyDescent="0.25">
      <c r="A2636">
        <v>2669</v>
      </c>
      <c r="B2636">
        <v>1179</v>
      </c>
      <c r="C2636">
        <f>IF(COUNTIF($B$2:B2636,B2636)=1,1,0)</f>
        <v>1</v>
      </c>
      <c r="D2636" s="1">
        <v>44946</v>
      </c>
      <c r="E2636" s="2">
        <v>0.75171296296296297</v>
      </c>
      <c r="F2636">
        <v>121</v>
      </c>
      <c r="G2636" t="str">
        <f>IFERROR(INDEX(menu_items!$B:$B,MATCH(F2636,menu_items!$A:$A,0)),"Unknown value")</f>
        <v>Cheese Quesadillas</v>
      </c>
      <c r="H2636" t="str">
        <f>IFERROR(INDEX(menu_items!$C:$C,MATCH(F2636,menu_items!$A:$A,0)),"Unknown value")</f>
        <v>Mexican</v>
      </c>
      <c r="I2636" s="5">
        <f>IFERROR(INDEX(menu_items!$D:$D,MATCH(F2636,menu_items!$A:$A,0)),0)</f>
        <v>10.5</v>
      </c>
      <c r="J2636" t="str">
        <f t="shared" si="205"/>
        <v>Fri</v>
      </c>
      <c r="K2636">
        <f t="shared" si="206"/>
        <v>20</v>
      </c>
      <c r="L2636" t="str">
        <f t="shared" si="207"/>
        <v>Jan</v>
      </c>
      <c r="M2636">
        <v>18</v>
      </c>
      <c r="N2636">
        <f t="shared" si="208"/>
        <v>1</v>
      </c>
      <c r="O2636" s="5">
        <f t="shared" si="209"/>
        <v>10.5</v>
      </c>
    </row>
    <row r="2637" spans="1:15" x14ac:dyDescent="0.25">
      <c r="A2637">
        <v>2670</v>
      </c>
      <c r="B2637">
        <v>1180</v>
      </c>
      <c r="C2637">
        <f>IF(COUNTIF($B$2:B2637,B2637)=1,1,0)</f>
        <v>1</v>
      </c>
      <c r="D2637" s="1">
        <v>44946</v>
      </c>
      <c r="E2637" s="2">
        <v>0.75869212962962962</v>
      </c>
      <c r="F2637">
        <v>115</v>
      </c>
      <c r="G2637" t="str">
        <f>IFERROR(INDEX(menu_items!$B:$B,MATCH(F2637,menu_items!$A:$A,0)),"Unknown value")</f>
        <v>Chicken Tacos</v>
      </c>
      <c r="H2637" t="str">
        <f>IFERROR(INDEX(menu_items!$C:$C,MATCH(F2637,menu_items!$A:$A,0)),"Unknown value")</f>
        <v>Mexican</v>
      </c>
      <c r="I2637" s="5">
        <f>IFERROR(INDEX(menu_items!$D:$D,MATCH(F2637,menu_items!$A:$A,0)),0)</f>
        <v>11.95</v>
      </c>
      <c r="J2637" t="str">
        <f t="shared" si="205"/>
        <v>Fri</v>
      </c>
      <c r="K2637">
        <f t="shared" si="206"/>
        <v>20</v>
      </c>
      <c r="L2637" t="str">
        <f t="shared" si="207"/>
        <v>Jan</v>
      </c>
      <c r="M2637">
        <v>18</v>
      </c>
      <c r="N2637">
        <f t="shared" si="208"/>
        <v>2</v>
      </c>
      <c r="O2637" s="5">
        <f t="shared" si="209"/>
        <v>26.45</v>
      </c>
    </row>
    <row r="2638" spans="1:15" x14ac:dyDescent="0.25">
      <c r="A2638">
        <v>2671</v>
      </c>
      <c r="B2638">
        <v>1180</v>
      </c>
      <c r="C2638">
        <f>IF(COUNTIF($B$2:B2638,B2638)=1,1,0)</f>
        <v>0</v>
      </c>
      <c r="D2638" s="1">
        <v>44946</v>
      </c>
      <c r="E2638" s="2">
        <v>0.75869212962962962</v>
      </c>
      <c r="F2638">
        <v>124</v>
      </c>
      <c r="G2638" t="str">
        <f>IFERROR(INDEX(menu_items!$B:$B,MATCH(F2638,menu_items!$A:$A,0)),"Unknown value")</f>
        <v>Spaghetti</v>
      </c>
      <c r="H2638" t="str">
        <f>IFERROR(INDEX(menu_items!$C:$C,MATCH(F2638,menu_items!$A:$A,0)),"Unknown value")</f>
        <v>Italian</v>
      </c>
      <c r="I2638" s="5">
        <f>IFERROR(INDEX(menu_items!$D:$D,MATCH(F2638,menu_items!$A:$A,0)),0)</f>
        <v>14.5</v>
      </c>
      <c r="J2638" t="str">
        <f t="shared" si="205"/>
        <v>Fri</v>
      </c>
      <c r="K2638">
        <f t="shared" si="206"/>
        <v>20</v>
      </c>
      <c r="L2638" t="str">
        <f t="shared" si="207"/>
        <v>Jan</v>
      </c>
      <c r="M2638">
        <v>18</v>
      </c>
      <c r="N2638">
        <f t="shared" si="208"/>
        <v>2</v>
      </c>
      <c r="O2638" s="5">
        <f t="shared" si="209"/>
        <v>26.45</v>
      </c>
    </row>
    <row r="2639" spans="1:15" x14ac:dyDescent="0.25">
      <c r="A2639">
        <v>2672</v>
      </c>
      <c r="B2639">
        <v>1181</v>
      </c>
      <c r="C2639">
        <f>IF(COUNTIF($B$2:B2639,B2639)=1,1,0)</f>
        <v>1</v>
      </c>
      <c r="D2639" s="1">
        <v>44946</v>
      </c>
      <c r="E2639" s="2">
        <v>0.76241898148148146</v>
      </c>
      <c r="F2639">
        <v>102</v>
      </c>
      <c r="G2639" t="str">
        <f>IFERROR(INDEX(menu_items!$B:$B,MATCH(F2639,menu_items!$A:$A,0)),"Unknown value")</f>
        <v>Cheeseburger</v>
      </c>
      <c r="H2639" t="str">
        <f>IFERROR(INDEX(menu_items!$C:$C,MATCH(F2639,menu_items!$A:$A,0)),"Unknown value")</f>
        <v>American</v>
      </c>
      <c r="I2639" s="5">
        <f>IFERROR(INDEX(menu_items!$D:$D,MATCH(F2639,menu_items!$A:$A,0)),0)</f>
        <v>13.95</v>
      </c>
      <c r="J2639" t="str">
        <f t="shared" si="205"/>
        <v>Fri</v>
      </c>
      <c r="K2639">
        <f t="shared" si="206"/>
        <v>20</v>
      </c>
      <c r="L2639" t="str">
        <f t="shared" si="207"/>
        <v>Jan</v>
      </c>
      <c r="M2639">
        <v>18</v>
      </c>
      <c r="N2639">
        <f t="shared" si="208"/>
        <v>1</v>
      </c>
      <c r="O2639" s="5">
        <f t="shared" si="209"/>
        <v>13.95</v>
      </c>
    </row>
    <row r="2640" spans="1:15" x14ac:dyDescent="0.25">
      <c r="A2640">
        <v>2673</v>
      </c>
      <c r="B2640">
        <v>1182</v>
      </c>
      <c r="C2640">
        <f>IF(COUNTIF($B$2:B2640,B2640)=1,1,0)</f>
        <v>1</v>
      </c>
      <c r="D2640" s="1">
        <v>44946</v>
      </c>
      <c r="E2640" s="2">
        <v>0.77347222222222223</v>
      </c>
      <c r="F2640">
        <v>101</v>
      </c>
      <c r="G2640" t="str">
        <f>IFERROR(INDEX(menu_items!$B:$B,MATCH(F2640,menu_items!$A:$A,0)),"Unknown value")</f>
        <v>Hamburger</v>
      </c>
      <c r="H2640" t="str">
        <f>IFERROR(INDEX(menu_items!$C:$C,MATCH(F2640,menu_items!$A:$A,0)),"Unknown value")</f>
        <v>American</v>
      </c>
      <c r="I2640" s="5">
        <f>IFERROR(INDEX(menu_items!$D:$D,MATCH(F2640,menu_items!$A:$A,0)),0)</f>
        <v>12.95</v>
      </c>
      <c r="J2640" t="str">
        <f t="shared" si="205"/>
        <v>Fri</v>
      </c>
      <c r="K2640">
        <f t="shared" si="206"/>
        <v>20</v>
      </c>
      <c r="L2640" t="str">
        <f t="shared" si="207"/>
        <v>Jan</v>
      </c>
      <c r="M2640">
        <v>18</v>
      </c>
      <c r="N2640">
        <f t="shared" si="208"/>
        <v>4</v>
      </c>
      <c r="O2640" s="5">
        <f t="shared" si="209"/>
        <v>59.349999999999994</v>
      </c>
    </row>
    <row r="2641" spans="1:15" x14ac:dyDescent="0.25">
      <c r="A2641">
        <v>2674</v>
      </c>
      <c r="B2641">
        <v>1182</v>
      </c>
      <c r="C2641">
        <f>IF(COUNTIF($B$2:B2641,B2641)=1,1,0)</f>
        <v>0</v>
      </c>
      <c r="D2641" s="1">
        <v>44946</v>
      </c>
      <c r="E2641" s="2">
        <v>0.77347222222222223</v>
      </c>
      <c r="F2641">
        <v>115</v>
      </c>
      <c r="G2641" t="str">
        <f>IFERROR(INDEX(menu_items!$B:$B,MATCH(F2641,menu_items!$A:$A,0)),"Unknown value")</f>
        <v>Chicken Tacos</v>
      </c>
      <c r="H2641" t="str">
        <f>IFERROR(INDEX(menu_items!$C:$C,MATCH(F2641,menu_items!$A:$A,0)),"Unknown value")</f>
        <v>Mexican</v>
      </c>
      <c r="I2641" s="5">
        <f>IFERROR(INDEX(menu_items!$D:$D,MATCH(F2641,menu_items!$A:$A,0)),0)</f>
        <v>11.95</v>
      </c>
      <c r="J2641" t="str">
        <f t="shared" si="205"/>
        <v>Fri</v>
      </c>
      <c r="K2641">
        <f t="shared" si="206"/>
        <v>20</v>
      </c>
      <c r="L2641" t="str">
        <f t="shared" si="207"/>
        <v>Jan</v>
      </c>
      <c r="M2641">
        <v>18</v>
      </c>
      <c r="N2641">
        <f t="shared" si="208"/>
        <v>4</v>
      </c>
      <c r="O2641" s="5">
        <f t="shared" si="209"/>
        <v>59.349999999999994</v>
      </c>
    </row>
    <row r="2642" spans="1:15" x14ac:dyDescent="0.25">
      <c r="A2642">
        <v>2675</v>
      </c>
      <c r="B2642">
        <v>1182</v>
      </c>
      <c r="C2642">
        <f>IF(COUNTIF($B$2:B2642,B2642)=1,1,0)</f>
        <v>0</v>
      </c>
      <c r="D2642" s="1">
        <v>44946</v>
      </c>
      <c r="E2642" s="2">
        <v>0.77347222222222223</v>
      </c>
      <c r="F2642">
        <v>124</v>
      </c>
      <c r="G2642" t="str">
        <f>IFERROR(INDEX(menu_items!$B:$B,MATCH(F2642,menu_items!$A:$A,0)),"Unknown value")</f>
        <v>Spaghetti</v>
      </c>
      <c r="H2642" t="str">
        <f>IFERROR(INDEX(menu_items!$C:$C,MATCH(F2642,menu_items!$A:$A,0)),"Unknown value")</f>
        <v>Italian</v>
      </c>
      <c r="I2642" s="5">
        <f>IFERROR(INDEX(menu_items!$D:$D,MATCH(F2642,menu_items!$A:$A,0)),0)</f>
        <v>14.5</v>
      </c>
      <c r="J2642" t="str">
        <f t="shared" si="205"/>
        <v>Fri</v>
      </c>
      <c r="K2642">
        <f t="shared" si="206"/>
        <v>20</v>
      </c>
      <c r="L2642" t="str">
        <f t="shared" si="207"/>
        <v>Jan</v>
      </c>
      <c r="M2642">
        <v>18</v>
      </c>
      <c r="N2642">
        <f t="shared" si="208"/>
        <v>4</v>
      </c>
      <c r="O2642" s="5">
        <f t="shared" si="209"/>
        <v>59.349999999999994</v>
      </c>
    </row>
    <row r="2643" spans="1:15" x14ac:dyDescent="0.25">
      <c r="A2643">
        <v>2676</v>
      </c>
      <c r="B2643">
        <v>1182</v>
      </c>
      <c r="C2643">
        <f>IF(COUNTIF($B$2:B2643,B2643)=1,1,0)</f>
        <v>0</v>
      </c>
      <c r="D2643" s="1">
        <v>44946</v>
      </c>
      <c r="E2643" s="2">
        <v>0.77347222222222223</v>
      </c>
      <c r="F2643">
        <v>130</v>
      </c>
      <c r="G2643" t="str">
        <f>IFERROR(INDEX(menu_items!$B:$B,MATCH(F2643,menu_items!$A:$A,0)),"Unknown value")</f>
        <v>Shrimp Scampi</v>
      </c>
      <c r="H2643" t="str">
        <f>IFERROR(INDEX(menu_items!$C:$C,MATCH(F2643,menu_items!$A:$A,0)),"Unknown value")</f>
        <v>Italian</v>
      </c>
      <c r="I2643" s="5">
        <f>IFERROR(INDEX(menu_items!$D:$D,MATCH(F2643,menu_items!$A:$A,0)),0)</f>
        <v>19.95</v>
      </c>
      <c r="J2643" t="str">
        <f t="shared" si="205"/>
        <v>Fri</v>
      </c>
      <c r="K2643">
        <f t="shared" si="206"/>
        <v>20</v>
      </c>
      <c r="L2643" t="str">
        <f t="shared" si="207"/>
        <v>Jan</v>
      </c>
      <c r="M2643">
        <v>18</v>
      </c>
      <c r="N2643">
        <f t="shared" si="208"/>
        <v>4</v>
      </c>
      <c r="O2643" s="5">
        <f t="shared" si="209"/>
        <v>59.349999999999994</v>
      </c>
    </row>
    <row r="2644" spans="1:15" x14ac:dyDescent="0.25">
      <c r="A2644">
        <v>2677</v>
      </c>
      <c r="B2644">
        <v>1183</v>
      </c>
      <c r="C2644">
        <f>IF(COUNTIF($B$2:B2644,B2644)=1,1,0)</f>
        <v>1</v>
      </c>
      <c r="D2644" s="1">
        <v>44946</v>
      </c>
      <c r="E2644" s="2">
        <v>0.78576388888888893</v>
      </c>
      <c r="F2644">
        <v>102</v>
      </c>
      <c r="G2644" t="str">
        <f>IFERROR(INDEX(menu_items!$B:$B,MATCH(F2644,menu_items!$A:$A,0)),"Unknown value")</f>
        <v>Cheeseburger</v>
      </c>
      <c r="H2644" t="str">
        <f>IFERROR(INDEX(menu_items!$C:$C,MATCH(F2644,menu_items!$A:$A,0)),"Unknown value")</f>
        <v>American</v>
      </c>
      <c r="I2644" s="5">
        <f>IFERROR(INDEX(menu_items!$D:$D,MATCH(F2644,menu_items!$A:$A,0)),0)</f>
        <v>13.95</v>
      </c>
      <c r="J2644" t="str">
        <f t="shared" si="205"/>
        <v>Fri</v>
      </c>
      <c r="K2644">
        <f t="shared" si="206"/>
        <v>20</v>
      </c>
      <c r="L2644" t="str">
        <f t="shared" si="207"/>
        <v>Jan</v>
      </c>
      <c r="M2644">
        <v>18</v>
      </c>
      <c r="N2644">
        <f t="shared" si="208"/>
        <v>2</v>
      </c>
      <c r="O2644" s="5">
        <f t="shared" si="209"/>
        <v>18.95</v>
      </c>
    </row>
    <row r="2645" spans="1:15" x14ac:dyDescent="0.25">
      <c r="A2645">
        <v>2678</v>
      </c>
      <c r="B2645">
        <v>1183</v>
      </c>
      <c r="C2645">
        <f>IF(COUNTIF($B$2:B2645,B2645)=1,1,0)</f>
        <v>0</v>
      </c>
      <c r="D2645" s="1">
        <v>44946</v>
      </c>
      <c r="E2645" s="2">
        <v>0.78576388888888893</v>
      </c>
      <c r="F2645">
        <v>113</v>
      </c>
      <c r="G2645" t="str">
        <f>IFERROR(INDEX(menu_items!$B:$B,MATCH(F2645,menu_items!$A:$A,0)),"Unknown value")</f>
        <v>Edamame</v>
      </c>
      <c r="H2645" t="str">
        <f>IFERROR(INDEX(menu_items!$C:$C,MATCH(F2645,menu_items!$A:$A,0)),"Unknown value")</f>
        <v>Asian</v>
      </c>
      <c r="I2645" s="5">
        <f>IFERROR(INDEX(menu_items!$D:$D,MATCH(F2645,menu_items!$A:$A,0)),0)</f>
        <v>5</v>
      </c>
      <c r="J2645" t="str">
        <f t="shared" si="205"/>
        <v>Fri</v>
      </c>
      <c r="K2645">
        <f t="shared" si="206"/>
        <v>20</v>
      </c>
      <c r="L2645" t="str">
        <f t="shared" si="207"/>
        <v>Jan</v>
      </c>
      <c r="M2645">
        <v>18</v>
      </c>
      <c r="N2645">
        <f t="shared" si="208"/>
        <v>2</v>
      </c>
      <c r="O2645" s="5">
        <f t="shared" si="209"/>
        <v>18.95</v>
      </c>
    </row>
    <row r="2646" spans="1:15" x14ac:dyDescent="0.25">
      <c r="A2646">
        <v>2679</v>
      </c>
      <c r="B2646">
        <v>1184</v>
      </c>
      <c r="C2646">
        <f>IF(COUNTIF($B$2:B2646,B2646)=1,1,0)</f>
        <v>1</v>
      </c>
      <c r="D2646" s="1">
        <v>44946</v>
      </c>
      <c r="E2646" s="2">
        <v>0.79484953703703709</v>
      </c>
      <c r="F2646">
        <v>123</v>
      </c>
      <c r="G2646" t="str">
        <f>IFERROR(INDEX(menu_items!$B:$B,MATCH(F2646,menu_items!$A:$A,0)),"Unknown value")</f>
        <v>Chips &amp; Guacamole</v>
      </c>
      <c r="H2646" t="str">
        <f>IFERROR(INDEX(menu_items!$C:$C,MATCH(F2646,menu_items!$A:$A,0)),"Unknown value")</f>
        <v>Mexican</v>
      </c>
      <c r="I2646" s="5">
        <f>IFERROR(INDEX(menu_items!$D:$D,MATCH(F2646,menu_items!$A:$A,0)),0)</f>
        <v>9</v>
      </c>
      <c r="J2646" t="str">
        <f t="shared" si="205"/>
        <v>Fri</v>
      </c>
      <c r="K2646">
        <f t="shared" si="206"/>
        <v>20</v>
      </c>
      <c r="L2646" t="str">
        <f t="shared" si="207"/>
        <v>Jan</v>
      </c>
      <c r="M2646">
        <v>19</v>
      </c>
      <c r="N2646">
        <f t="shared" si="208"/>
        <v>1</v>
      </c>
      <c r="O2646" s="5">
        <f t="shared" si="209"/>
        <v>9</v>
      </c>
    </row>
    <row r="2647" spans="1:15" x14ac:dyDescent="0.25">
      <c r="A2647">
        <v>2680</v>
      </c>
      <c r="B2647">
        <v>1185</v>
      </c>
      <c r="C2647">
        <f>IF(COUNTIF($B$2:B2647,B2647)=1,1,0)</f>
        <v>1</v>
      </c>
      <c r="D2647" s="1">
        <v>44946</v>
      </c>
      <c r="E2647" s="2">
        <v>0.79891203703703706</v>
      </c>
      <c r="F2647">
        <v>109</v>
      </c>
      <c r="G2647" t="str">
        <f>IFERROR(INDEX(menu_items!$B:$B,MATCH(F2647,menu_items!$A:$A,0)),"Unknown value")</f>
        <v>Korean Beef Bowl</v>
      </c>
      <c r="H2647" t="str">
        <f>IFERROR(INDEX(menu_items!$C:$C,MATCH(F2647,menu_items!$A:$A,0)),"Unknown value")</f>
        <v>Asian</v>
      </c>
      <c r="I2647" s="5">
        <f>IFERROR(INDEX(menu_items!$D:$D,MATCH(F2647,menu_items!$A:$A,0)),0)</f>
        <v>17.95</v>
      </c>
      <c r="J2647" t="str">
        <f t="shared" si="205"/>
        <v>Fri</v>
      </c>
      <c r="K2647">
        <f t="shared" si="206"/>
        <v>20</v>
      </c>
      <c r="L2647" t="str">
        <f t="shared" si="207"/>
        <v>Jan</v>
      </c>
      <c r="M2647">
        <v>19</v>
      </c>
      <c r="N2647">
        <f t="shared" si="208"/>
        <v>1</v>
      </c>
      <c r="O2647" s="5">
        <f t="shared" si="209"/>
        <v>17.95</v>
      </c>
    </row>
    <row r="2648" spans="1:15" x14ac:dyDescent="0.25">
      <c r="A2648">
        <v>2681</v>
      </c>
      <c r="B2648">
        <v>1186</v>
      </c>
      <c r="C2648">
        <f>IF(COUNTIF($B$2:B2648,B2648)=1,1,0)</f>
        <v>1</v>
      </c>
      <c r="D2648" s="1">
        <v>44946</v>
      </c>
      <c r="E2648" s="2">
        <v>0.80549768518518516</v>
      </c>
      <c r="F2648">
        <v>125</v>
      </c>
      <c r="G2648" t="str">
        <f>IFERROR(INDEX(menu_items!$B:$B,MATCH(F2648,menu_items!$A:$A,0)),"Unknown value")</f>
        <v>Spaghetti &amp; Meatballs</v>
      </c>
      <c r="H2648" t="str">
        <f>IFERROR(INDEX(menu_items!$C:$C,MATCH(F2648,menu_items!$A:$A,0)),"Unknown value")</f>
        <v>Italian</v>
      </c>
      <c r="I2648" s="5">
        <f>IFERROR(INDEX(menu_items!$D:$D,MATCH(F2648,menu_items!$A:$A,0)),0)</f>
        <v>17.95</v>
      </c>
      <c r="J2648" t="str">
        <f t="shared" si="205"/>
        <v>Fri</v>
      </c>
      <c r="K2648">
        <f t="shared" si="206"/>
        <v>20</v>
      </c>
      <c r="L2648" t="str">
        <f t="shared" si="207"/>
        <v>Jan</v>
      </c>
      <c r="M2648">
        <v>19</v>
      </c>
      <c r="N2648">
        <f t="shared" si="208"/>
        <v>2</v>
      </c>
      <c r="O2648" s="5">
        <f t="shared" si="209"/>
        <v>24.95</v>
      </c>
    </row>
    <row r="2649" spans="1:15" x14ac:dyDescent="0.25">
      <c r="A2649">
        <v>2682</v>
      </c>
      <c r="B2649">
        <v>1186</v>
      </c>
      <c r="C2649">
        <f>IF(COUNTIF($B$2:B2649,B2649)=1,1,0)</f>
        <v>0</v>
      </c>
      <c r="D2649" s="1">
        <v>44946</v>
      </c>
      <c r="E2649" s="2">
        <v>0.80549768518518516</v>
      </c>
      <c r="F2649">
        <v>106</v>
      </c>
      <c r="G2649" t="str">
        <f>IFERROR(INDEX(menu_items!$B:$B,MATCH(F2649,menu_items!$A:$A,0)),"Unknown value")</f>
        <v>French Fries</v>
      </c>
      <c r="H2649" t="str">
        <f>IFERROR(INDEX(menu_items!$C:$C,MATCH(F2649,menu_items!$A:$A,0)),"Unknown value")</f>
        <v>American</v>
      </c>
      <c r="I2649" s="5">
        <f>IFERROR(INDEX(menu_items!$D:$D,MATCH(F2649,menu_items!$A:$A,0)),0)</f>
        <v>7</v>
      </c>
      <c r="J2649" t="str">
        <f t="shared" si="205"/>
        <v>Fri</v>
      </c>
      <c r="K2649">
        <f t="shared" si="206"/>
        <v>20</v>
      </c>
      <c r="L2649" t="str">
        <f t="shared" si="207"/>
        <v>Jan</v>
      </c>
      <c r="M2649">
        <v>19</v>
      </c>
      <c r="N2649">
        <f t="shared" si="208"/>
        <v>2</v>
      </c>
      <c r="O2649" s="5">
        <f t="shared" si="209"/>
        <v>24.95</v>
      </c>
    </row>
    <row r="2650" spans="1:15" x14ac:dyDescent="0.25">
      <c r="A2650">
        <v>2683</v>
      </c>
      <c r="B2650">
        <v>1187</v>
      </c>
      <c r="C2650">
        <f>IF(COUNTIF($B$2:B2650,B2650)=1,1,0)</f>
        <v>1</v>
      </c>
      <c r="D2650" s="1">
        <v>44946</v>
      </c>
      <c r="E2650" s="2">
        <v>0.80671296296296291</v>
      </c>
      <c r="F2650">
        <v>105</v>
      </c>
      <c r="G2650" t="str">
        <f>IFERROR(INDEX(menu_items!$B:$B,MATCH(F2650,menu_items!$A:$A,0)),"Unknown value")</f>
        <v>Mac &amp; Cheese</v>
      </c>
      <c r="H2650" t="str">
        <f>IFERROR(INDEX(menu_items!$C:$C,MATCH(F2650,menu_items!$A:$A,0)),"Unknown value")</f>
        <v>American</v>
      </c>
      <c r="I2650" s="5">
        <f>IFERROR(INDEX(menu_items!$D:$D,MATCH(F2650,menu_items!$A:$A,0)),0)</f>
        <v>7</v>
      </c>
      <c r="J2650" t="str">
        <f t="shared" si="205"/>
        <v>Fri</v>
      </c>
      <c r="K2650">
        <f t="shared" si="206"/>
        <v>20</v>
      </c>
      <c r="L2650" t="str">
        <f t="shared" si="207"/>
        <v>Jan</v>
      </c>
      <c r="M2650">
        <v>19</v>
      </c>
      <c r="N2650">
        <f t="shared" si="208"/>
        <v>1</v>
      </c>
      <c r="O2650" s="5">
        <f t="shared" si="209"/>
        <v>7</v>
      </c>
    </row>
    <row r="2651" spans="1:15" x14ac:dyDescent="0.25">
      <c r="A2651">
        <v>2684</v>
      </c>
      <c r="B2651">
        <v>1188</v>
      </c>
      <c r="C2651">
        <f>IF(COUNTIF($B$2:B2651,B2651)=1,1,0)</f>
        <v>1</v>
      </c>
      <c r="D2651" s="1">
        <v>44946</v>
      </c>
      <c r="E2651" s="2">
        <v>0.80931712962962965</v>
      </c>
      <c r="F2651">
        <v>123</v>
      </c>
      <c r="G2651" t="str">
        <f>IFERROR(INDEX(menu_items!$B:$B,MATCH(F2651,menu_items!$A:$A,0)),"Unknown value")</f>
        <v>Chips &amp; Guacamole</v>
      </c>
      <c r="H2651" t="str">
        <f>IFERROR(INDEX(menu_items!$C:$C,MATCH(F2651,menu_items!$A:$A,0)),"Unknown value")</f>
        <v>Mexican</v>
      </c>
      <c r="I2651" s="5">
        <f>IFERROR(INDEX(menu_items!$D:$D,MATCH(F2651,menu_items!$A:$A,0)),0)</f>
        <v>9</v>
      </c>
      <c r="J2651" t="str">
        <f t="shared" si="205"/>
        <v>Fri</v>
      </c>
      <c r="K2651">
        <f t="shared" si="206"/>
        <v>20</v>
      </c>
      <c r="L2651" t="str">
        <f t="shared" si="207"/>
        <v>Jan</v>
      </c>
      <c r="M2651">
        <v>19</v>
      </c>
      <c r="N2651">
        <f t="shared" si="208"/>
        <v>1</v>
      </c>
      <c r="O2651" s="5">
        <f t="shared" si="209"/>
        <v>9</v>
      </c>
    </row>
    <row r="2652" spans="1:15" x14ac:dyDescent="0.25">
      <c r="A2652">
        <v>2685</v>
      </c>
      <c r="B2652">
        <v>1189</v>
      </c>
      <c r="C2652">
        <f>IF(COUNTIF($B$2:B2652,B2652)=1,1,0)</f>
        <v>1</v>
      </c>
      <c r="D2652" s="1">
        <v>44946</v>
      </c>
      <c r="E2652" s="2">
        <v>0.81998842592592591</v>
      </c>
      <c r="F2652">
        <v>101</v>
      </c>
      <c r="G2652" t="str">
        <f>IFERROR(INDEX(menu_items!$B:$B,MATCH(F2652,menu_items!$A:$A,0)),"Unknown value")</f>
        <v>Hamburger</v>
      </c>
      <c r="H2652" t="str">
        <f>IFERROR(INDEX(menu_items!$C:$C,MATCH(F2652,menu_items!$A:$A,0)),"Unknown value")</f>
        <v>American</v>
      </c>
      <c r="I2652" s="5">
        <f>IFERROR(INDEX(menu_items!$D:$D,MATCH(F2652,menu_items!$A:$A,0)),0)</f>
        <v>12.95</v>
      </c>
      <c r="J2652" t="str">
        <f t="shared" si="205"/>
        <v>Fri</v>
      </c>
      <c r="K2652">
        <f t="shared" si="206"/>
        <v>20</v>
      </c>
      <c r="L2652" t="str">
        <f t="shared" si="207"/>
        <v>Jan</v>
      </c>
      <c r="M2652">
        <v>19</v>
      </c>
      <c r="N2652">
        <f t="shared" si="208"/>
        <v>1</v>
      </c>
      <c r="O2652" s="5">
        <f t="shared" si="209"/>
        <v>12.95</v>
      </c>
    </row>
    <row r="2653" spans="1:15" x14ac:dyDescent="0.25">
      <c r="A2653">
        <v>2686</v>
      </c>
      <c r="B2653">
        <v>1190</v>
      </c>
      <c r="C2653">
        <f>IF(COUNTIF($B$2:B2653,B2653)=1,1,0)</f>
        <v>1</v>
      </c>
      <c r="D2653" s="1">
        <v>44946</v>
      </c>
      <c r="E2653" s="2">
        <v>0.82170138888888888</v>
      </c>
      <c r="F2653">
        <v>108</v>
      </c>
      <c r="G2653" t="str">
        <f>IFERROR(INDEX(menu_items!$B:$B,MATCH(F2653,menu_items!$A:$A,0)),"Unknown value")</f>
        <v>Tofu Pad Thai</v>
      </c>
      <c r="H2653" t="str">
        <f>IFERROR(INDEX(menu_items!$C:$C,MATCH(F2653,menu_items!$A:$A,0)),"Unknown value")</f>
        <v>Asian</v>
      </c>
      <c r="I2653" s="5">
        <f>IFERROR(INDEX(menu_items!$D:$D,MATCH(F2653,menu_items!$A:$A,0)),0)</f>
        <v>14.5</v>
      </c>
      <c r="J2653" t="str">
        <f t="shared" si="205"/>
        <v>Fri</v>
      </c>
      <c r="K2653">
        <f t="shared" si="206"/>
        <v>20</v>
      </c>
      <c r="L2653" t="str">
        <f t="shared" si="207"/>
        <v>Jan</v>
      </c>
      <c r="M2653">
        <v>19</v>
      </c>
      <c r="N2653">
        <f t="shared" si="208"/>
        <v>2</v>
      </c>
      <c r="O2653" s="5">
        <f t="shared" si="209"/>
        <v>29.45</v>
      </c>
    </row>
    <row r="2654" spans="1:15" x14ac:dyDescent="0.25">
      <c r="A2654">
        <v>2687</v>
      </c>
      <c r="B2654">
        <v>1190</v>
      </c>
      <c r="C2654">
        <f>IF(COUNTIF($B$2:B2654,B2654)=1,1,0)</f>
        <v>0</v>
      </c>
      <c r="D2654" s="1">
        <v>44946</v>
      </c>
      <c r="E2654" s="2">
        <v>0.82170138888888888</v>
      </c>
      <c r="F2654">
        <v>118</v>
      </c>
      <c r="G2654" t="str">
        <f>IFERROR(INDEX(menu_items!$B:$B,MATCH(F2654,menu_items!$A:$A,0)),"Unknown value")</f>
        <v>Steak Burrito</v>
      </c>
      <c r="H2654" t="str">
        <f>IFERROR(INDEX(menu_items!$C:$C,MATCH(F2654,menu_items!$A:$A,0)),"Unknown value")</f>
        <v>Mexican</v>
      </c>
      <c r="I2654" s="5">
        <f>IFERROR(INDEX(menu_items!$D:$D,MATCH(F2654,menu_items!$A:$A,0)),0)</f>
        <v>14.95</v>
      </c>
      <c r="J2654" t="str">
        <f t="shared" si="205"/>
        <v>Fri</v>
      </c>
      <c r="K2654">
        <f t="shared" si="206"/>
        <v>20</v>
      </c>
      <c r="L2654" t="str">
        <f t="shared" si="207"/>
        <v>Jan</v>
      </c>
      <c r="M2654">
        <v>19</v>
      </c>
      <c r="N2654">
        <f t="shared" si="208"/>
        <v>2</v>
      </c>
      <c r="O2654" s="5">
        <f t="shared" si="209"/>
        <v>29.45</v>
      </c>
    </row>
    <row r="2655" spans="1:15" x14ac:dyDescent="0.25">
      <c r="A2655">
        <v>2688</v>
      </c>
      <c r="B2655">
        <v>1191</v>
      </c>
      <c r="C2655">
        <f>IF(COUNTIF($B$2:B2655,B2655)=1,1,0)</f>
        <v>1</v>
      </c>
      <c r="D2655" s="1">
        <v>44946</v>
      </c>
      <c r="E2655" s="2">
        <v>0.83103009259259264</v>
      </c>
      <c r="F2655">
        <v>117</v>
      </c>
      <c r="G2655" t="str">
        <f>IFERROR(INDEX(menu_items!$B:$B,MATCH(F2655,menu_items!$A:$A,0)),"Unknown value")</f>
        <v>Chicken Burrito</v>
      </c>
      <c r="H2655" t="str">
        <f>IFERROR(INDEX(menu_items!$C:$C,MATCH(F2655,menu_items!$A:$A,0)),"Unknown value")</f>
        <v>Mexican</v>
      </c>
      <c r="I2655" s="5">
        <f>IFERROR(INDEX(menu_items!$D:$D,MATCH(F2655,menu_items!$A:$A,0)),0)</f>
        <v>12.95</v>
      </c>
      <c r="J2655" t="str">
        <f t="shared" si="205"/>
        <v>Fri</v>
      </c>
      <c r="K2655">
        <f t="shared" si="206"/>
        <v>20</v>
      </c>
      <c r="L2655" t="str">
        <f t="shared" si="207"/>
        <v>Jan</v>
      </c>
      <c r="M2655">
        <v>19</v>
      </c>
      <c r="N2655">
        <f t="shared" si="208"/>
        <v>2</v>
      </c>
      <c r="O2655" s="5">
        <f t="shared" si="209"/>
        <v>24.9</v>
      </c>
    </row>
    <row r="2656" spans="1:15" x14ac:dyDescent="0.25">
      <c r="A2656">
        <v>2689</v>
      </c>
      <c r="B2656">
        <v>1191</v>
      </c>
      <c r="C2656">
        <f>IF(COUNTIF($B$2:B2656,B2656)=1,1,0)</f>
        <v>0</v>
      </c>
      <c r="D2656" s="1">
        <v>44946</v>
      </c>
      <c r="E2656" s="2">
        <v>0.83103009259259264</v>
      </c>
      <c r="F2656">
        <v>111</v>
      </c>
      <c r="G2656" t="str">
        <f>IFERROR(INDEX(menu_items!$B:$B,MATCH(F2656,menu_items!$A:$A,0)),"Unknown value")</f>
        <v>California Roll</v>
      </c>
      <c r="H2656" t="str">
        <f>IFERROR(INDEX(menu_items!$C:$C,MATCH(F2656,menu_items!$A:$A,0)),"Unknown value")</f>
        <v>Asian</v>
      </c>
      <c r="I2656" s="5">
        <f>IFERROR(INDEX(menu_items!$D:$D,MATCH(F2656,menu_items!$A:$A,0)),0)</f>
        <v>11.95</v>
      </c>
      <c r="J2656" t="str">
        <f t="shared" ref="J2656:J2719" si="210">TEXT(D2656,"ddd")</f>
        <v>Fri</v>
      </c>
      <c r="K2656">
        <f t="shared" ref="K2656:K2719" si="211">DAY(D2656)</f>
        <v>20</v>
      </c>
      <c r="L2656" t="str">
        <f t="shared" ref="L2656:L2719" si="212">TEXT(D2656,"mmm")</f>
        <v>Jan</v>
      </c>
      <c r="M2656">
        <v>19</v>
      </c>
      <c r="N2656">
        <f t="shared" si="208"/>
        <v>2</v>
      </c>
      <c r="O2656" s="5">
        <f t="shared" si="209"/>
        <v>24.9</v>
      </c>
    </row>
    <row r="2657" spans="1:15" x14ac:dyDescent="0.25">
      <c r="A2657">
        <v>2690</v>
      </c>
      <c r="B2657">
        <v>1192</v>
      </c>
      <c r="C2657">
        <f>IF(COUNTIF($B$2:B2657,B2657)=1,1,0)</f>
        <v>1</v>
      </c>
      <c r="D2657" s="1">
        <v>44946</v>
      </c>
      <c r="E2657" s="2">
        <v>0.84406250000000005</v>
      </c>
      <c r="F2657">
        <v>106</v>
      </c>
      <c r="G2657" t="str">
        <f>IFERROR(INDEX(menu_items!$B:$B,MATCH(F2657,menu_items!$A:$A,0)),"Unknown value")</f>
        <v>French Fries</v>
      </c>
      <c r="H2657" t="str">
        <f>IFERROR(INDEX(menu_items!$C:$C,MATCH(F2657,menu_items!$A:$A,0)),"Unknown value")</f>
        <v>American</v>
      </c>
      <c r="I2657" s="5">
        <f>IFERROR(INDEX(menu_items!$D:$D,MATCH(F2657,menu_items!$A:$A,0)),0)</f>
        <v>7</v>
      </c>
      <c r="J2657" t="str">
        <f t="shared" si="210"/>
        <v>Fri</v>
      </c>
      <c r="K2657">
        <f t="shared" si="211"/>
        <v>20</v>
      </c>
      <c r="L2657" t="str">
        <f t="shared" si="212"/>
        <v>Jan</v>
      </c>
      <c r="M2657">
        <v>20</v>
      </c>
      <c r="N2657">
        <f t="shared" si="208"/>
        <v>1</v>
      </c>
      <c r="O2657" s="5">
        <f t="shared" si="209"/>
        <v>7</v>
      </c>
    </row>
    <row r="2658" spans="1:15" x14ac:dyDescent="0.25">
      <c r="A2658">
        <v>2691</v>
      </c>
      <c r="B2658">
        <v>1193</v>
      </c>
      <c r="C2658">
        <f>IF(COUNTIF($B$2:B2658,B2658)=1,1,0)</f>
        <v>1</v>
      </c>
      <c r="D2658" s="1">
        <v>44946</v>
      </c>
      <c r="E2658" s="2">
        <v>0.85164351851851849</v>
      </c>
      <c r="F2658">
        <v>102</v>
      </c>
      <c r="G2658" t="str">
        <f>IFERROR(INDEX(menu_items!$B:$B,MATCH(F2658,menu_items!$A:$A,0)),"Unknown value")</f>
        <v>Cheeseburger</v>
      </c>
      <c r="H2658" t="str">
        <f>IFERROR(INDEX(menu_items!$C:$C,MATCH(F2658,menu_items!$A:$A,0)),"Unknown value")</f>
        <v>American</v>
      </c>
      <c r="I2658" s="5">
        <f>IFERROR(INDEX(menu_items!$D:$D,MATCH(F2658,menu_items!$A:$A,0)),0)</f>
        <v>13.95</v>
      </c>
      <c r="J2658" t="str">
        <f t="shared" si="210"/>
        <v>Fri</v>
      </c>
      <c r="K2658">
        <f t="shared" si="211"/>
        <v>20</v>
      </c>
      <c r="L2658" t="str">
        <f t="shared" si="212"/>
        <v>Jan</v>
      </c>
      <c r="M2658">
        <v>20</v>
      </c>
      <c r="N2658">
        <f t="shared" si="208"/>
        <v>4</v>
      </c>
      <c r="O2658" s="5">
        <f t="shared" si="209"/>
        <v>59.8</v>
      </c>
    </row>
    <row r="2659" spans="1:15" x14ac:dyDescent="0.25">
      <c r="A2659">
        <v>2692</v>
      </c>
      <c r="B2659">
        <v>1193</v>
      </c>
      <c r="C2659">
        <f>IF(COUNTIF($B$2:B2659,B2659)=1,1,0)</f>
        <v>0</v>
      </c>
      <c r="D2659" s="1">
        <v>44946</v>
      </c>
      <c r="E2659" s="2">
        <v>0.85164351851851849</v>
      </c>
      <c r="F2659">
        <v>118</v>
      </c>
      <c r="G2659" t="str">
        <f>IFERROR(INDEX(menu_items!$B:$B,MATCH(F2659,menu_items!$A:$A,0)),"Unknown value")</f>
        <v>Steak Burrito</v>
      </c>
      <c r="H2659" t="str">
        <f>IFERROR(INDEX(menu_items!$C:$C,MATCH(F2659,menu_items!$A:$A,0)),"Unknown value")</f>
        <v>Mexican</v>
      </c>
      <c r="I2659" s="5">
        <f>IFERROR(INDEX(menu_items!$D:$D,MATCH(F2659,menu_items!$A:$A,0)),0)</f>
        <v>14.95</v>
      </c>
      <c r="J2659" t="str">
        <f t="shared" si="210"/>
        <v>Fri</v>
      </c>
      <c r="K2659">
        <f t="shared" si="211"/>
        <v>20</v>
      </c>
      <c r="L2659" t="str">
        <f t="shared" si="212"/>
        <v>Jan</v>
      </c>
      <c r="M2659">
        <v>20</v>
      </c>
      <c r="N2659">
        <f t="shared" si="208"/>
        <v>4</v>
      </c>
      <c r="O2659" s="5">
        <f t="shared" si="209"/>
        <v>59.8</v>
      </c>
    </row>
    <row r="2660" spans="1:15" x14ac:dyDescent="0.25">
      <c r="A2660">
        <v>2693</v>
      </c>
      <c r="B2660">
        <v>1193</v>
      </c>
      <c r="C2660">
        <f>IF(COUNTIF($B$2:B2660,B2660)=1,1,0)</f>
        <v>0</v>
      </c>
      <c r="D2660" s="1">
        <v>44946</v>
      </c>
      <c r="E2660" s="2">
        <v>0.85164351851851849</v>
      </c>
      <c r="F2660">
        <v>120</v>
      </c>
      <c r="G2660" t="str">
        <f>IFERROR(INDEX(menu_items!$B:$B,MATCH(F2660,menu_items!$A:$A,0)),"Unknown value")</f>
        <v>Steak Torta</v>
      </c>
      <c r="H2660" t="str">
        <f>IFERROR(INDEX(menu_items!$C:$C,MATCH(F2660,menu_items!$A:$A,0)),"Unknown value")</f>
        <v>Mexican</v>
      </c>
      <c r="I2660" s="5">
        <f>IFERROR(INDEX(menu_items!$D:$D,MATCH(F2660,menu_items!$A:$A,0)),0)</f>
        <v>13.95</v>
      </c>
      <c r="J2660" t="str">
        <f t="shared" si="210"/>
        <v>Fri</v>
      </c>
      <c r="K2660">
        <f t="shared" si="211"/>
        <v>20</v>
      </c>
      <c r="L2660" t="str">
        <f t="shared" si="212"/>
        <v>Jan</v>
      </c>
      <c r="M2660">
        <v>20</v>
      </c>
      <c r="N2660">
        <f t="shared" si="208"/>
        <v>4</v>
      </c>
      <c r="O2660" s="5">
        <f t="shared" si="209"/>
        <v>59.8</v>
      </c>
    </row>
    <row r="2661" spans="1:15" x14ac:dyDescent="0.25">
      <c r="A2661">
        <v>2694</v>
      </c>
      <c r="B2661">
        <v>1193</v>
      </c>
      <c r="C2661">
        <f>IF(COUNTIF($B$2:B2661,B2661)=1,1,0)</f>
        <v>0</v>
      </c>
      <c r="D2661" s="1">
        <v>44946</v>
      </c>
      <c r="E2661" s="2">
        <v>0.85164351851851849</v>
      </c>
      <c r="F2661">
        <v>132</v>
      </c>
      <c r="G2661" t="str">
        <f>IFERROR(INDEX(menu_items!$B:$B,MATCH(F2661,menu_items!$A:$A,0)),"Unknown value")</f>
        <v>Eggplant Parmesan</v>
      </c>
      <c r="H2661" t="str">
        <f>IFERROR(INDEX(menu_items!$C:$C,MATCH(F2661,menu_items!$A:$A,0)),"Unknown value")</f>
        <v>Italian</v>
      </c>
      <c r="I2661" s="5">
        <f>IFERROR(INDEX(menu_items!$D:$D,MATCH(F2661,menu_items!$A:$A,0)),0)</f>
        <v>16.95</v>
      </c>
      <c r="J2661" t="str">
        <f t="shared" si="210"/>
        <v>Fri</v>
      </c>
      <c r="K2661">
        <f t="shared" si="211"/>
        <v>20</v>
      </c>
      <c r="L2661" t="str">
        <f t="shared" si="212"/>
        <v>Jan</v>
      </c>
      <c r="M2661">
        <v>20</v>
      </c>
      <c r="N2661">
        <f t="shared" si="208"/>
        <v>4</v>
      </c>
      <c r="O2661" s="5">
        <f t="shared" si="209"/>
        <v>59.8</v>
      </c>
    </row>
    <row r="2662" spans="1:15" x14ac:dyDescent="0.25">
      <c r="A2662">
        <v>2695</v>
      </c>
      <c r="B2662">
        <v>1194</v>
      </c>
      <c r="C2662">
        <f>IF(COUNTIF($B$2:B2662,B2662)=1,1,0)</f>
        <v>1</v>
      </c>
      <c r="D2662" s="1">
        <v>44946</v>
      </c>
      <c r="E2662" s="2">
        <v>0.85229166666666667</v>
      </c>
      <c r="F2662">
        <v>118</v>
      </c>
      <c r="G2662" t="str">
        <f>IFERROR(INDEX(menu_items!$B:$B,MATCH(F2662,menu_items!$A:$A,0)),"Unknown value")</f>
        <v>Steak Burrito</v>
      </c>
      <c r="H2662" t="str">
        <f>IFERROR(INDEX(menu_items!$C:$C,MATCH(F2662,menu_items!$A:$A,0)),"Unknown value")</f>
        <v>Mexican</v>
      </c>
      <c r="I2662" s="5">
        <f>IFERROR(INDEX(menu_items!$D:$D,MATCH(F2662,menu_items!$A:$A,0)),0)</f>
        <v>14.95</v>
      </c>
      <c r="J2662" t="str">
        <f t="shared" si="210"/>
        <v>Fri</v>
      </c>
      <c r="K2662">
        <f t="shared" si="211"/>
        <v>20</v>
      </c>
      <c r="L2662" t="str">
        <f t="shared" si="212"/>
        <v>Jan</v>
      </c>
      <c r="M2662">
        <v>20</v>
      </c>
      <c r="N2662">
        <f t="shared" si="208"/>
        <v>2</v>
      </c>
      <c r="O2662" s="5">
        <f t="shared" si="209"/>
        <v>21.95</v>
      </c>
    </row>
    <row r="2663" spans="1:15" x14ac:dyDescent="0.25">
      <c r="A2663">
        <v>2696</v>
      </c>
      <c r="B2663">
        <v>1194</v>
      </c>
      <c r="C2663">
        <f>IF(COUNTIF($B$2:B2663,B2663)=1,1,0)</f>
        <v>0</v>
      </c>
      <c r="D2663" s="1">
        <v>44946</v>
      </c>
      <c r="E2663" s="2">
        <v>0.85229166666666667</v>
      </c>
      <c r="F2663">
        <v>122</v>
      </c>
      <c r="G2663" t="str">
        <f>IFERROR(INDEX(menu_items!$B:$B,MATCH(F2663,menu_items!$A:$A,0)),"Unknown value")</f>
        <v>Chips &amp; Salsa</v>
      </c>
      <c r="H2663" t="str">
        <f>IFERROR(INDEX(menu_items!$C:$C,MATCH(F2663,menu_items!$A:$A,0)),"Unknown value")</f>
        <v>Mexican</v>
      </c>
      <c r="I2663" s="5">
        <f>IFERROR(INDEX(menu_items!$D:$D,MATCH(F2663,menu_items!$A:$A,0)),0)</f>
        <v>7</v>
      </c>
      <c r="J2663" t="str">
        <f t="shared" si="210"/>
        <v>Fri</v>
      </c>
      <c r="K2663">
        <f t="shared" si="211"/>
        <v>20</v>
      </c>
      <c r="L2663" t="str">
        <f t="shared" si="212"/>
        <v>Jan</v>
      </c>
      <c r="M2663">
        <v>20</v>
      </c>
      <c r="N2663">
        <f t="shared" si="208"/>
        <v>2</v>
      </c>
      <c r="O2663" s="5">
        <f t="shared" si="209"/>
        <v>21.95</v>
      </c>
    </row>
    <row r="2664" spans="1:15" x14ac:dyDescent="0.25">
      <c r="A2664">
        <v>2697</v>
      </c>
      <c r="B2664">
        <v>1195</v>
      </c>
      <c r="C2664">
        <f>IF(COUNTIF($B$2:B2664,B2664)=1,1,0)</f>
        <v>1</v>
      </c>
      <c r="D2664" s="1">
        <v>44946</v>
      </c>
      <c r="E2664" s="2">
        <v>0.86101851851851852</v>
      </c>
      <c r="F2664">
        <v>102</v>
      </c>
      <c r="G2664" t="str">
        <f>IFERROR(INDEX(menu_items!$B:$B,MATCH(F2664,menu_items!$A:$A,0)),"Unknown value")</f>
        <v>Cheeseburger</v>
      </c>
      <c r="H2664" t="str">
        <f>IFERROR(INDEX(menu_items!$C:$C,MATCH(F2664,menu_items!$A:$A,0)),"Unknown value")</f>
        <v>American</v>
      </c>
      <c r="I2664" s="5">
        <f>IFERROR(INDEX(menu_items!$D:$D,MATCH(F2664,menu_items!$A:$A,0)),0)</f>
        <v>13.95</v>
      </c>
      <c r="J2664" t="str">
        <f t="shared" si="210"/>
        <v>Fri</v>
      </c>
      <c r="K2664">
        <f t="shared" si="211"/>
        <v>20</v>
      </c>
      <c r="L2664" t="str">
        <f t="shared" si="212"/>
        <v>Jan</v>
      </c>
      <c r="M2664">
        <v>20</v>
      </c>
      <c r="N2664">
        <f t="shared" si="208"/>
        <v>3</v>
      </c>
      <c r="O2664" s="5">
        <f t="shared" si="209"/>
        <v>35.450000000000003</v>
      </c>
    </row>
    <row r="2665" spans="1:15" x14ac:dyDescent="0.25">
      <c r="A2665">
        <v>2698</v>
      </c>
      <c r="B2665">
        <v>1195</v>
      </c>
      <c r="C2665">
        <f>IF(COUNTIF($B$2:B2665,B2665)=1,1,0)</f>
        <v>0</v>
      </c>
      <c r="D2665" s="1">
        <v>44946</v>
      </c>
      <c r="E2665" s="2">
        <v>0.86101851851851852</v>
      </c>
      <c r="F2665">
        <v>124</v>
      </c>
      <c r="G2665" t="str">
        <f>IFERROR(INDEX(menu_items!$B:$B,MATCH(F2665,menu_items!$A:$A,0)),"Unknown value")</f>
        <v>Spaghetti</v>
      </c>
      <c r="H2665" t="str">
        <f>IFERROR(INDEX(menu_items!$C:$C,MATCH(F2665,menu_items!$A:$A,0)),"Unknown value")</f>
        <v>Italian</v>
      </c>
      <c r="I2665" s="5">
        <f>IFERROR(INDEX(menu_items!$D:$D,MATCH(F2665,menu_items!$A:$A,0)),0)</f>
        <v>14.5</v>
      </c>
      <c r="J2665" t="str">
        <f t="shared" si="210"/>
        <v>Fri</v>
      </c>
      <c r="K2665">
        <f t="shared" si="211"/>
        <v>20</v>
      </c>
      <c r="L2665" t="str">
        <f t="shared" si="212"/>
        <v>Jan</v>
      </c>
      <c r="M2665">
        <v>20</v>
      </c>
      <c r="N2665">
        <f t="shared" si="208"/>
        <v>3</v>
      </c>
      <c r="O2665" s="5">
        <f t="shared" si="209"/>
        <v>35.450000000000003</v>
      </c>
    </row>
    <row r="2666" spans="1:15" x14ac:dyDescent="0.25">
      <c r="A2666">
        <v>2699</v>
      </c>
      <c r="B2666">
        <v>1195</v>
      </c>
      <c r="C2666">
        <f>IF(COUNTIF($B$2:B2666,B2666)=1,1,0)</f>
        <v>0</v>
      </c>
      <c r="D2666" s="1">
        <v>44946</v>
      </c>
      <c r="E2666" s="2">
        <v>0.86101851851851852</v>
      </c>
      <c r="F2666">
        <v>105</v>
      </c>
      <c r="G2666" t="str">
        <f>IFERROR(INDEX(menu_items!$B:$B,MATCH(F2666,menu_items!$A:$A,0)),"Unknown value")</f>
        <v>Mac &amp; Cheese</v>
      </c>
      <c r="H2666" t="str">
        <f>IFERROR(INDEX(menu_items!$C:$C,MATCH(F2666,menu_items!$A:$A,0)),"Unknown value")</f>
        <v>American</v>
      </c>
      <c r="I2666" s="5">
        <f>IFERROR(INDEX(menu_items!$D:$D,MATCH(F2666,menu_items!$A:$A,0)),0)</f>
        <v>7</v>
      </c>
      <c r="J2666" t="str">
        <f t="shared" si="210"/>
        <v>Fri</v>
      </c>
      <c r="K2666">
        <f t="shared" si="211"/>
        <v>20</v>
      </c>
      <c r="L2666" t="str">
        <f t="shared" si="212"/>
        <v>Jan</v>
      </c>
      <c r="M2666">
        <v>20</v>
      </c>
      <c r="N2666">
        <f t="shared" si="208"/>
        <v>3</v>
      </c>
      <c r="O2666" s="5">
        <f t="shared" si="209"/>
        <v>35.450000000000003</v>
      </c>
    </row>
    <row r="2667" spans="1:15" x14ac:dyDescent="0.25">
      <c r="A2667">
        <v>2700</v>
      </c>
      <c r="B2667">
        <v>1196</v>
      </c>
      <c r="C2667">
        <f>IF(COUNTIF($B$2:B2667,B2667)=1,1,0)</f>
        <v>1</v>
      </c>
      <c r="D2667" s="1">
        <v>44946</v>
      </c>
      <c r="E2667" s="2">
        <v>0.86436342592592597</v>
      </c>
      <c r="F2667">
        <v>124</v>
      </c>
      <c r="G2667" t="str">
        <f>IFERROR(INDEX(menu_items!$B:$B,MATCH(F2667,menu_items!$A:$A,0)),"Unknown value")</f>
        <v>Spaghetti</v>
      </c>
      <c r="H2667" t="str">
        <f>IFERROR(INDEX(menu_items!$C:$C,MATCH(F2667,menu_items!$A:$A,0)),"Unknown value")</f>
        <v>Italian</v>
      </c>
      <c r="I2667" s="5">
        <f>IFERROR(INDEX(menu_items!$D:$D,MATCH(F2667,menu_items!$A:$A,0)),0)</f>
        <v>14.5</v>
      </c>
      <c r="J2667" t="str">
        <f t="shared" si="210"/>
        <v>Fri</v>
      </c>
      <c r="K2667">
        <f t="shared" si="211"/>
        <v>20</v>
      </c>
      <c r="L2667" t="str">
        <f t="shared" si="212"/>
        <v>Jan</v>
      </c>
      <c r="M2667">
        <v>20</v>
      </c>
      <c r="N2667">
        <f t="shared" si="208"/>
        <v>2</v>
      </c>
      <c r="O2667" s="5">
        <f t="shared" si="209"/>
        <v>32.450000000000003</v>
      </c>
    </row>
    <row r="2668" spans="1:15" x14ac:dyDescent="0.25">
      <c r="A2668">
        <v>2701</v>
      </c>
      <c r="B2668">
        <v>1196</v>
      </c>
      <c r="C2668">
        <f>IF(COUNTIF($B$2:B2668,B2668)=1,1,0)</f>
        <v>0</v>
      </c>
      <c r="D2668" s="1">
        <v>44946</v>
      </c>
      <c r="E2668" s="2">
        <v>0.86436342592592597</v>
      </c>
      <c r="F2668">
        <v>131</v>
      </c>
      <c r="G2668" t="str">
        <f>IFERROR(INDEX(menu_items!$B:$B,MATCH(F2668,menu_items!$A:$A,0)),"Unknown value")</f>
        <v>Chicken Parmesan</v>
      </c>
      <c r="H2668" t="str">
        <f>IFERROR(INDEX(menu_items!$C:$C,MATCH(F2668,menu_items!$A:$A,0)),"Unknown value")</f>
        <v>Italian</v>
      </c>
      <c r="I2668" s="5">
        <f>IFERROR(INDEX(menu_items!$D:$D,MATCH(F2668,menu_items!$A:$A,0)),0)</f>
        <v>17.95</v>
      </c>
      <c r="J2668" t="str">
        <f t="shared" si="210"/>
        <v>Fri</v>
      </c>
      <c r="K2668">
        <f t="shared" si="211"/>
        <v>20</v>
      </c>
      <c r="L2668" t="str">
        <f t="shared" si="212"/>
        <v>Jan</v>
      </c>
      <c r="M2668">
        <v>20</v>
      </c>
      <c r="N2668">
        <f t="shared" si="208"/>
        <v>2</v>
      </c>
      <c r="O2668" s="5">
        <f t="shared" si="209"/>
        <v>32.450000000000003</v>
      </c>
    </row>
    <row r="2669" spans="1:15" x14ac:dyDescent="0.25">
      <c r="A2669">
        <v>2702</v>
      </c>
      <c r="B2669">
        <v>1197</v>
      </c>
      <c r="C2669">
        <f>IF(COUNTIF($B$2:B2669,B2669)=1,1,0)</f>
        <v>1</v>
      </c>
      <c r="D2669" s="1">
        <v>44946</v>
      </c>
      <c r="E2669" s="2">
        <v>0.87061342592592594</v>
      </c>
      <c r="F2669">
        <v>126</v>
      </c>
      <c r="G2669" t="str">
        <f>IFERROR(INDEX(menu_items!$B:$B,MATCH(F2669,menu_items!$A:$A,0)),"Unknown value")</f>
        <v>Fettuccine Alfredo</v>
      </c>
      <c r="H2669" t="str">
        <f>IFERROR(INDEX(menu_items!$C:$C,MATCH(F2669,menu_items!$A:$A,0)),"Unknown value")</f>
        <v>Italian</v>
      </c>
      <c r="I2669" s="5">
        <f>IFERROR(INDEX(menu_items!$D:$D,MATCH(F2669,menu_items!$A:$A,0)),0)</f>
        <v>14.5</v>
      </c>
      <c r="J2669" t="str">
        <f t="shared" si="210"/>
        <v>Fri</v>
      </c>
      <c r="K2669">
        <f t="shared" si="211"/>
        <v>20</v>
      </c>
      <c r="L2669" t="str">
        <f t="shared" si="212"/>
        <v>Jan</v>
      </c>
      <c r="M2669">
        <v>20</v>
      </c>
      <c r="N2669">
        <f t="shared" si="208"/>
        <v>1</v>
      </c>
      <c r="O2669" s="5">
        <f t="shared" si="209"/>
        <v>14.5</v>
      </c>
    </row>
    <row r="2670" spans="1:15" x14ac:dyDescent="0.25">
      <c r="A2670">
        <v>2703</v>
      </c>
      <c r="B2670">
        <v>1198</v>
      </c>
      <c r="C2670">
        <f>IF(COUNTIF($B$2:B2670,B2670)=1,1,0)</f>
        <v>1</v>
      </c>
      <c r="D2670" s="1">
        <v>44946</v>
      </c>
      <c r="E2670" s="2">
        <v>0.91814814814814816</v>
      </c>
      <c r="F2670">
        <v>128</v>
      </c>
      <c r="G2670" t="str">
        <f>IFERROR(INDEX(menu_items!$B:$B,MATCH(F2670,menu_items!$A:$A,0)),"Unknown value")</f>
        <v>Cheese Lasagna</v>
      </c>
      <c r="H2670" t="str">
        <f>IFERROR(INDEX(menu_items!$C:$C,MATCH(F2670,menu_items!$A:$A,0)),"Unknown value")</f>
        <v>Italian</v>
      </c>
      <c r="I2670" s="5">
        <f>IFERROR(INDEX(menu_items!$D:$D,MATCH(F2670,menu_items!$A:$A,0)),0)</f>
        <v>15.5</v>
      </c>
      <c r="J2670" t="str">
        <f t="shared" si="210"/>
        <v>Fri</v>
      </c>
      <c r="K2670">
        <f t="shared" si="211"/>
        <v>20</v>
      </c>
      <c r="L2670" t="str">
        <f t="shared" si="212"/>
        <v>Jan</v>
      </c>
      <c r="M2670">
        <v>22</v>
      </c>
      <c r="N2670">
        <f t="shared" si="208"/>
        <v>1</v>
      </c>
      <c r="O2670" s="5">
        <f t="shared" si="209"/>
        <v>15.5</v>
      </c>
    </row>
    <row r="2671" spans="1:15" x14ac:dyDescent="0.25">
      <c r="A2671">
        <v>2704</v>
      </c>
      <c r="B2671">
        <v>1199</v>
      </c>
      <c r="C2671">
        <f>IF(COUNTIF($B$2:B2671,B2671)=1,1,0)</f>
        <v>1</v>
      </c>
      <c r="D2671" s="1">
        <v>44946</v>
      </c>
      <c r="E2671" s="2">
        <v>0.9238425925925926</v>
      </c>
      <c r="F2671">
        <v>103</v>
      </c>
      <c r="G2671" t="str">
        <f>IFERROR(INDEX(menu_items!$B:$B,MATCH(F2671,menu_items!$A:$A,0)),"Unknown value")</f>
        <v>Hot Dog</v>
      </c>
      <c r="H2671" t="str">
        <f>IFERROR(INDEX(menu_items!$C:$C,MATCH(F2671,menu_items!$A:$A,0)),"Unknown value")</f>
        <v>American</v>
      </c>
      <c r="I2671" s="5">
        <f>IFERROR(INDEX(menu_items!$D:$D,MATCH(F2671,menu_items!$A:$A,0)),0)</f>
        <v>9</v>
      </c>
      <c r="J2671" t="str">
        <f t="shared" si="210"/>
        <v>Fri</v>
      </c>
      <c r="K2671">
        <f t="shared" si="211"/>
        <v>20</v>
      </c>
      <c r="L2671" t="str">
        <f t="shared" si="212"/>
        <v>Jan</v>
      </c>
      <c r="M2671">
        <v>22</v>
      </c>
      <c r="N2671">
        <f t="shared" si="208"/>
        <v>1</v>
      </c>
      <c r="O2671" s="5">
        <f t="shared" si="209"/>
        <v>9</v>
      </c>
    </row>
    <row r="2672" spans="1:15" x14ac:dyDescent="0.25">
      <c r="A2672">
        <v>2705</v>
      </c>
      <c r="B2672">
        <v>1200</v>
      </c>
      <c r="C2672">
        <f>IF(COUNTIF($B$2:B2672,B2672)=1,1,0)</f>
        <v>1</v>
      </c>
      <c r="D2672" s="1">
        <v>44946</v>
      </c>
      <c r="E2672" s="2">
        <v>0.92686342592592597</v>
      </c>
      <c r="F2672">
        <v>103</v>
      </c>
      <c r="G2672" t="str">
        <f>IFERROR(INDEX(menu_items!$B:$B,MATCH(F2672,menu_items!$A:$A,0)),"Unknown value")</f>
        <v>Hot Dog</v>
      </c>
      <c r="H2672" t="str">
        <f>IFERROR(INDEX(menu_items!$C:$C,MATCH(F2672,menu_items!$A:$A,0)),"Unknown value")</f>
        <v>American</v>
      </c>
      <c r="I2672" s="5">
        <f>IFERROR(INDEX(menu_items!$D:$D,MATCH(F2672,menu_items!$A:$A,0)),0)</f>
        <v>9</v>
      </c>
      <c r="J2672" t="str">
        <f t="shared" si="210"/>
        <v>Fri</v>
      </c>
      <c r="K2672">
        <f t="shared" si="211"/>
        <v>20</v>
      </c>
      <c r="L2672" t="str">
        <f t="shared" si="212"/>
        <v>Jan</v>
      </c>
      <c r="M2672">
        <v>22</v>
      </c>
      <c r="N2672">
        <f t="shared" si="208"/>
        <v>2</v>
      </c>
      <c r="O2672" s="5">
        <f t="shared" si="209"/>
        <v>20.95</v>
      </c>
    </row>
    <row r="2673" spans="1:15" x14ac:dyDescent="0.25">
      <c r="A2673">
        <v>2706</v>
      </c>
      <c r="B2673">
        <v>1200</v>
      </c>
      <c r="C2673">
        <f>IF(COUNTIF($B$2:B2673,B2673)=1,1,0)</f>
        <v>0</v>
      </c>
      <c r="D2673" s="1">
        <v>44946</v>
      </c>
      <c r="E2673" s="2">
        <v>0.92686342592592597</v>
      </c>
      <c r="F2673">
        <v>119</v>
      </c>
      <c r="G2673" t="str">
        <f>IFERROR(INDEX(menu_items!$B:$B,MATCH(F2673,menu_items!$A:$A,0)),"Unknown value")</f>
        <v>Chicken Torta</v>
      </c>
      <c r="H2673" t="str">
        <f>IFERROR(INDEX(menu_items!$C:$C,MATCH(F2673,menu_items!$A:$A,0)),"Unknown value")</f>
        <v>Mexican</v>
      </c>
      <c r="I2673" s="5">
        <f>IFERROR(INDEX(menu_items!$D:$D,MATCH(F2673,menu_items!$A:$A,0)),0)</f>
        <v>11.95</v>
      </c>
      <c r="J2673" t="str">
        <f t="shared" si="210"/>
        <v>Fri</v>
      </c>
      <c r="K2673">
        <f t="shared" si="211"/>
        <v>20</v>
      </c>
      <c r="L2673" t="str">
        <f t="shared" si="212"/>
        <v>Jan</v>
      </c>
      <c r="M2673">
        <v>22</v>
      </c>
      <c r="N2673">
        <f t="shared" si="208"/>
        <v>2</v>
      </c>
      <c r="O2673" s="5">
        <f t="shared" si="209"/>
        <v>20.95</v>
      </c>
    </row>
    <row r="2674" spans="1:15" x14ac:dyDescent="0.25">
      <c r="A2674">
        <v>2707</v>
      </c>
      <c r="B2674">
        <v>1201</v>
      </c>
      <c r="C2674">
        <f>IF(COUNTIF($B$2:B2674,B2674)=1,1,0)</f>
        <v>1</v>
      </c>
      <c r="D2674" s="1">
        <v>44946</v>
      </c>
      <c r="E2674" s="2">
        <v>0.94456018518518514</v>
      </c>
      <c r="F2674">
        <v>124</v>
      </c>
      <c r="G2674" t="str">
        <f>IFERROR(INDEX(menu_items!$B:$B,MATCH(F2674,menu_items!$A:$A,0)),"Unknown value")</f>
        <v>Spaghetti</v>
      </c>
      <c r="H2674" t="str">
        <f>IFERROR(INDEX(menu_items!$C:$C,MATCH(F2674,menu_items!$A:$A,0)),"Unknown value")</f>
        <v>Italian</v>
      </c>
      <c r="I2674" s="5">
        <f>IFERROR(INDEX(menu_items!$D:$D,MATCH(F2674,menu_items!$A:$A,0)),0)</f>
        <v>14.5</v>
      </c>
      <c r="J2674" t="str">
        <f t="shared" si="210"/>
        <v>Fri</v>
      </c>
      <c r="K2674">
        <f t="shared" si="211"/>
        <v>20</v>
      </c>
      <c r="L2674" t="str">
        <f t="shared" si="212"/>
        <v>Jan</v>
      </c>
      <c r="M2674">
        <v>22</v>
      </c>
      <c r="N2674">
        <f t="shared" si="208"/>
        <v>2</v>
      </c>
      <c r="O2674" s="5">
        <f t="shared" si="209"/>
        <v>21.5</v>
      </c>
    </row>
    <row r="2675" spans="1:15" x14ac:dyDescent="0.25">
      <c r="A2675">
        <v>2708</v>
      </c>
      <c r="B2675">
        <v>1201</v>
      </c>
      <c r="C2675">
        <f>IF(COUNTIF($B$2:B2675,B2675)=1,1,0)</f>
        <v>0</v>
      </c>
      <c r="D2675" s="1">
        <v>44946</v>
      </c>
      <c r="E2675" s="2">
        <v>0.94456018518518514</v>
      </c>
      <c r="F2675">
        <v>122</v>
      </c>
      <c r="G2675" t="str">
        <f>IFERROR(INDEX(menu_items!$B:$B,MATCH(F2675,menu_items!$A:$A,0)),"Unknown value")</f>
        <v>Chips &amp; Salsa</v>
      </c>
      <c r="H2675" t="str">
        <f>IFERROR(INDEX(menu_items!$C:$C,MATCH(F2675,menu_items!$A:$A,0)),"Unknown value")</f>
        <v>Mexican</v>
      </c>
      <c r="I2675" s="5">
        <f>IFERROR(INDEX(menu_items!$D:$D,MATCH(F2675,menu_items!$A:$A,0)),0)</f>
        <v>7</v>
      </c>
      <c r="J2675" t="str">
        <f t="shared" si="210"/>
        <v>Fri</v>
      </c>
      <c r="K2675">
        <f t="shared" si="211"/>
        <v>20</v>
      </c>
      <c r="L2675" t="str">
        <f t="shared" si="212"/>
        <v>Jan</v>
      </c>
      <c r="M2675">
        <v>22</v>
      </c>
      <c r="N2675">
        <f t="shared" si="208"/>
        <v>2</v>
      </c>
      <c r="O2675" s="5">
        <f t="shared" si="209"/>
        <v>21.5</v>
      </c>
    </row>
    <row r="2676" spans="1:15" x14ac:dyDescent="0.25">
      <c r="A2676">
        <v>2709</v>
      </c>
      <c r="B2676">
        <v>1202</v>
      </c>
      <c r="C2676">
        <f>IF(COUNTIF($B$2:B2676,B2676)=1,1,0)</f>
        <v>1</v>
      </c>
      <c r="D2676" s="1">
        <v>44947</v>
      </c>
      <c r="E2676" s="2">
        <v>0.49335648148148148</v>
      </c>
      <c r="F2676">
        <v>107</v>
      </c>
      <c r="G2676" t="str">
        <f>IFERROR(INDEX(menu_items!$B:$B,MATCH(F2676,menu_items!$A:$A,0)),"Unknown value")</f>
        <v>Orange Chicken</v>
      </c>
      <c r="H2676" t="str">
        <f>IFERROR(INDEX(menu_items!$C:$C,MATCH(F2676,menu_items!$A:$A,0)),"Unknown value")</f>
        <v>Asian</v>
      </c>
      <c r="I2676" s="5">
        <f>IFERROR(INDEX(menu_items!$D:$D,MATCH(F2676,menu_items!$A:$A,0)),0)</f>
        <v>16.5</v>
      </c>
      <c r="J2676" t="str">
        <f t="shared" si="210"/>
        <v>Sat</v>
      </c>
      <c r="K2676">
        <f t="shared" si="211"/>
        <v>21</v>
      </c>
      <c r="L2676" t="str">
        <f t="shared" si="212"/>
        <v>Jan</v>
      </c>
      <c r="M2676">
        <v>11</v>
      </c>
      <c r="N2676">
        <f t="shared" si="208"/>
        <v>1</v>
      </c>
      <c r="O2676" s="5">
        <f t="shared" si="209"/>
        <v>16.5</v>
      </c>
    </row>
    <row r="2677" spans="1:15" x14ac:dyDescent="0.25">
      <c r="A2677">
        <v>2710</v>
      </c>
      <c r="B2677">
        <v>1203</v>
      </c>
      <c r="C2677">
        <f>IF(COUNTIF($B$2:B2677,B2677)=1,1,0)</f>
        <v>1</v>
      </c>
      <c r="D2677" s="1">
        <v>44947</v>
      </c>
      <c r="E2677" s="2">
        <v>0.49608796296296298</v>
      </c>
      <c r="F2677">
        <v>117</v>
      </c>
      <c r="G2677" t="str">
        <f>IFERROR(INDEX(menu_items!$B:$B,MATCH(F2677,menu_items!$A:$A,0)),"Unknown value")</f>
        <v>Chicken Burrito</v>
      </c>
      <c r="H2677" t="str">
        <f>IFERROR(INDEX(menu_items!$C:$C,MATCH(F2677,menu_items!$A:$A,0)),"Unknown value")</f>
        <v>Mexican</v>
      </c>
      <c r="I2677" s="5">
        <f>IFERROR(INDEX(menu_items!$D:$D,MATCH(F2677,menu_items!$A:$A,0)),0)</f>
        <v>12.95</v>
      </c>
      <c r="J2677" t="str">
        <f t="shared" si="210"/>
        <v>Sat</v>
      </c>
      <c r="K2677">
        <f t="shared" si="211"/>
        <v>21</v>
      </c>
      <c r="L2677" t="str">
        <f t="shared" si="212"/>
        <v>Jan</v>
      </c>
      <c r="M2677">
        <v>11</v>
      </c>
      <c r="N2677">
        <f t="shared" si="208"/>
        <v>1</v>
      </c>
      <c r="O2677" s="5">
        <f t="shared" si="209"/>
        <v>12.95</v>
      </c>
    </row>
    <row r="2678" spans="1:15" x14ac:dyDescent="0.25">
      <c r="A2678">
        <v>2711</v>
      </c>
      <c r="B2678">
        <v>1204</v>
      </c>
      <c r="C2678">
        <f>IF(COUNTIF($B$2:B2678,B2678)=1,1,0)</f>
        <v>1</v>
      </c>
      <c r="D2678" s="1">
        <v>44947</v>
      </c>
      <c r="E2678" s="2">
        <v>0.51641203703703709</v>
      </c>
      <c r="F2678">
        <v>107</v>
      </c>
      <c r="G2678" t="str">
        <f>IFERROR(INDEX(menu_items!$B:$B,MATCH(F2678,menu_items!$A:$A,0)),"Unknown value")</f>
        <v>Orange Chicken</v>
      </c>
      <c r="H2678" t="str">
        <f>IFERROR(INDEX(menu_items!$C:$C,MATCH(F2678,menu_items!$A:$A,0)),"Unknown value")</f>
        <v>Asian</v>
      </c>
      <c r="I2678" s="5">
        <f>IFERROR(INDEX(menu_items!$D:$D,MATCH(F2678,menu_items!$A:$A,0)),0)</f>
        <v>16.5</v>
      </c>
      <c r="J2678" t="str">
        <f t="shared" si="210"/>
        <v>Sat</v>
      </c>
      <c r="K2678">
        <f t="shared" si="211"/>
        <v>21</v>
      </c>
      <c r="L2678" t="str">
        <f t="shared" si="212"/>
        <v>Jan</v>
      </c>
      <c r="M2678">
        <v>12</v>
      </c>
      <c r="N2678">
        <f t="shared" si="208"/>
        <v>4</v>
      </c>
      <c r="O2678" s="5">
        <f t="shared" si="209"/>
        <v>65.350000000000009</v>
      </c>
    </row>
    <row r="2679" spans="1:15" x14ac:dyDescent="0.25">
      <c r="A2679">
        <v>2712</v>
      </c>
      <c r="B2679">
        <v>1204</v>
      </c>
      <c r="C2679">
        <f>IF(COUNTIF($B$2:B2679,B2679)=1,1,0)</f>
        <v>0</v>
      </c>
      <c r="D2679" s="1">
        <v>44947</v>
      </c>
      <c r="E2679" s="2">
        <v>0.51641203703703709</v>
      </c>
      <c r="F2679">
        <v>109</v>
      </c>
      <c r="G2679" t="str">
        <f>IFERROR(INDEX(menu_items!$B:$B,MATCH(F2679,menu_items!$A:$A,0)),"Unknown value")</f>
        <v>Korean Beef Bowl</v>
      </c>
      <c r="H2679" t="str">
        <f>IFERROR(INDEX(menu_items!$C:$C,MATCH(F2679,menu_items!$A:$A,0)),"Unknown value")</f>
        <v>Asian</v>
      </c>
      <c r="I2679" s="5">
        <f>IFERROR(INDEX(menu_items!$D:$D,MATCH(F2679,menu_items!$A:$A,0)),0)</f>
        <v>17.95</v>
      </c>
      <c r="J2679" t="str">
        <f t="shared" si="210"/>
        <v>Sat</v>
      </c>
      <c r="K2679">
        <f t="shared" si="211"/>
        <v>21</v>
      </c>
      <c r="L2679" t="str">
        <f t="shared" si="212"/>
        <v>Jan</v>
      </c>
      <c r="M2679">
        <v>12</v>
      </c>
      <c r="N2679">
        <f t="shared" si="208"/>
        <v>4</v>
      </c>
      <c r="O2679" s="5">
        <f t="shared" si="209"/>
        <v>65.350000000000009</v>
      </c>
    </row>
    <row r="2680" spans="1:15" x14ac:dyDescent="0.25">
      <c r="A2680">
        <v>2713</v>
      </c>
      <c r="B2680">
        <v>1204</v>
      </c>
      <c r="C2680">
        <f>IF(COUNTIF($B$2:B2680,B2680)=1,1,0)</f>
        <v>0</v>
      </c>
      <c r="D2680" s="1">
        <v>44947</v>
      </c>
      <c r="E2680" s="2">
        <v>0.51641203703703709</v>
      </c>
      <c r="F2680">
        <v>120</v>
      </c>
      <c r="G2680" t="str">
        <f>IFERROR(INDEX(menu_items!$B:$B,MATCH(F2680,menu_items!$A:$A,0)),"Unknown value")</f>
        <v>Steak Torta</v>
      </c>
      <c r="H2680" t="str">
        <f>IFERROR(INDEX(menu_items!$C:$C,MATCH(F2680,menu_items!$A:$A,0)),"Unknown value")</f>
        <v>Mexican</v>
      </c>
      <c r="I2680" s="5">
        <f>IFERROR(INDEX(menu_items!$D:$D,MATCH(F2680,menu_items!$A:$A,0)),0)</f>
        <v>13.95</v>
      </c>
      <c r="J2680" t="str">
        <f t="shared" si="210"/>
        <v>Sat</v>
      </c>
      <c r="K2680">
        <f t="shared" si="211"/>
        <v>21</v>
      </c>
      <c r="L2680" t="str">
        <f t="shared" si="212"/>
        <v>Jan</v>
      </c>
      <c r="M2680">
        <v>12</v>
      </c>
      <c r="N2680">
        <f t="shared" si="208"/>
        <v>4</v>
      </c>
      <c r="O2680" s="5">
        <f t="shared" si="209"/>
        <v>65.350000000000009</v>
      </c>
    </row>
    <row r="2681" spans="1:15" x14ac:dyDescent="0.25">
      <c r="A2681">
        <v>2714</v>
      </c>
      <c r="B2681">
        <v>1204</v>
      </c>
      <c r="C2681">
        <f>IF(COUNTIF($B$2:B2681,B2681)=1,1,0)</f>
        <v>0</v>
      </c>
      <c r="D2681" s="1">
        <v>44947</v>
      </c>
      <c r="E2681" s="2">
        <v>0.51641203703703709</v>
      </c>
      <c r="F2681">
        <v>132</v>
      </c>
      <c r="G2681" t="str">
        <f>IFERROR(INDEX(menu_items!$B:$B,MATCH(F2681,menu_items!$A:$A,0)),"Unknown value")</f>
        <v>Eggplant Parmesan</v>
      </c>
      <c r="H2681" t="str">
        <f>IFERROR(INDEX(menu_items!$C:$C,MATCH(F2681,menu_items!$A:$A,0)),"Unknown value")</f>
        <v>Italian</v>
      </c>
      <c r="I2681" s="5">
        <f>IFERROR(INDEX(menu_items!$D:$D,MATCH(F2681,menu_items!$A:$A,0)),0)</f>
        <v>16.95</v>
      </c>
      <c r="J2681" t="str">
        <f t="shared" si="210"/>
        <v>Sat</v>
      </c>
      <c r="K2681">
        <f t="shared" si="211"/>
        <v>21</v>
      </c>
      <c r="L2681" t="str">
        <f t="shared" si="212"/>
        <v>Jan</v>
      </c>
      <c r="M2681">
        <v>12</v>
      </c>
      <c r="N2681">
        <f t="shared" si="208"/>
        <v>4</v>
      </c>
      <c r="O2681" s="5">
        <f t="shared" si="209"/>
        <v>65.350000000000009</v>
      </c>
    </row>
    <row r="2682" spans="1:15" x14ac:dyDescent="0.25">
      <c r="A2682">
        <v>2715</v>
      </c>
      <c r="B2682">
        <v>1205</v>
      </c>
      <c r="C2682">
        <f>IF(COUNTIF($B$2:B2682,B2682)=1,1,0)</f>
        <v>1</v>
      </c>
      <c r="D2682" s="1">
        <v>44947</v>
      </c>
      <c r="E2682" s="2">
        <v>0.52028935185185188</v>
      </c>
      <c r="F2682">
        <v>132</v>
      </c>
      <c r="G2682" t="str">
        <f>IFERROR(INDEX(menu_items!$B:$B,MATCH(F2682,menu_items!$A:$A,0)),"Unknown value")</f>
        <v>Eggplant Parmesan</v>
      </c>
      <c r="H2682" t="str">
        <f>IFERROR(INDEX(menu_items!$C:$C,MATCH(F2682,menu_items!$A:$A,0)),"Unknown value")</f>
        <v>Italian</v>
      </c>
      <c r="I2682" s="5">
        <f>IFERROR(INDEX(menu_items!$D:$D,MATCH(F2682,menu_items!$A:$A,0)),0)</f>
        <v>16.95</v>
      </c>
      <c r="J2682" t="str">
        <f t="shared" si="210"/>
        <v>Sat</v>
      </c>
      <c r="K2682">
        <f t="shared" si="211"/>
        <v>21</v>
      </c>
      <c r="L2682" t="str">
        <f t="shared" si="212"/>
        <v>Jan</v>
      </c>
      <c r="M2682">
        <v>12</v>
      </c>
      <c r="N2682">
        <f t="shared" si="208"/>
        <v>1</v>
      </c>
      <c r="O2682" s="5">
        <f t="shared" si="209"/>
        <v>16.95</v>
      </c>
    </row>
    <row r="2683" spans="1:15" x14ac:dyDescent="0.25">
      <c r="A2683">
        <v>2716</v>
      </c>
      <c r="B2683">
        <v>1206</v>
      </c>
      <c r="C2683">
        <f>IF(COUNTIF($B$2:B2683,B2683)=1,1,0)</f>
        <v>1</v>
      </c>
      <c r="D2683" s="1">
        <v>44947</v>
      </c>
      <c r="E2683" s="2">
        <v>0.52682870370370372</v>
      </c>
      <c r="F2683">
        <v>102</v>
      </c>
      <c r="G2683" t="str">
        <f>IFERROR(INDEX(menu_items!$B:$B,MATCH(F2683,menu_items!$A:$A,0)),"Unknown value")</f>
        <v>Cheeseburger</v>
      </c>
      <c r="H2683" t="str">
        <f>IFERROR(INDEX(menu_items!$C:$C,MATCH(F2683,menu_items!$A:$A,0)),"Unknown value")</f>
        <v>American</v>
      </c>
      <c r="I2683" s="5">
        <f>IFERROR(INDEX(menu_items!$D:$D,MATCH(F2683,menu_items!$A:$A,0)),0)</f>
        <v>13.95</v>
      </c>
      <c r="J2683" t="str">
        <f t="shared" si="210"/>
        <v>Sat</v>
      </c>
      <c r="K2683">
        <f t="shared" si="211"/>
        <v>21</v>
      </c>
      <c r="L2683" t="str">
        <f t="shared" si="212"/>
        <v>Jan</v>
      </c>
      <c r="M2683">
        <v>12</v>
      </c>
      <c r="N2683">
        <f t="shared" si="208"/>
        <v>10</v>
      </c>
      <c r="O2683" s="5">
        <f t="shared" si="209"/>
        <v>138.65</v>
      </c>
    </row>
    <row r="2684" spans="1:15" x14ac:dyDescent="0.25">
      <c r="A2684">
        <v>2717</v>
      </c>
      <c r="B2684">
        <v>1206</v>
      </c>
      <c r="C2684">
        <f>IF(COUNTIF($B$2:B2684,B2684)=1,1,0)</f>
        <v>0</v>
      </c>
      <c r="D2684" s="1">
        <v>44947</v>
      </c>
      <c r="E2684" s="2">
        <v>0.52682870370370372</v>
      </c>
      <c r="F2684">
        <v>108</v>
      </c>
      <c r="G2684" t="str">
        <f>IFERROR(INDEX(menu_items!$B:$B,MATCH(F2684,menu_items!$A:$A,0)),"Unknown value")</f>
        <v>Tofu Pad Thai</v>
      </c>
      <c r="H2684" t="str">
        <f>IFERROR(INDEX(menu_items!$C:$C,MATCH(F2684,menu_items!$A:$A,0)),"Unknown value")</f>
        <v>Asian</v>
      </c>
      <c r="I2684" s="5">
        <f>IFERROR(INDEX(menu_items!$D:$D,MATCH(F2684,menu_items!$A:$A,0)),0)</f>
        <v>14.5</v>
      </c>
      <c r="J2684" t="str">
        <f t="shared" si="210"/>
        <v>Sat</v>
      </c>
      <c r="K2684">
        <f t="shared" si="211"/>
        <v>21</v>
      </c>
      <c r="L2684" t="str">
        <f t="shared" si="212"/>
        <v>Jan</v>
      </c>
      <c r="M2684">
        <v>12</v>
      </c>
      <c r="N2684">
        <f t="shared" si="208"/>
        <v>10</v>
      </c>
      <c r="O2684" s="5">
        <f t="shared" si="209"/>
        <v>138.65</v>
      </c>
    </row>
    <row r="2685" spans="1:15" x14ac:dyDescent="0.25">
      <c r="A2685">
        <v>2718</v>
      </c>
      <c r="B2685">
        <v>1206</v>
      </c>
      <c r="C2685">
        <f>IF(COUNTIF($B$2:B2685,B2685)=1,1,0)</f>
        <v>0</v>
      </c>
      <c r="D2685" s="1">
        <v>44947</v>
      </c>
      <c r="E2685" s="2">
        <v>0.52682870370370372</v>
      </c>
      <c r="F2685">
        <v>124</v>
      </c>
      <c r="G2685" t="str">
        <f>IFERROR(INDEX(menu_items!$B:$B,MATCH(F2685,menu_items!$A:$A,0)),"Unknown value")</f>
        <v>Spaghetti</v>
      </c>
      <c r="H2685" t="str">
        <f>IFERROR(INDEX(menu_items!$C:$C,MATCH(F2685,menu_items!$A:$A,0)),"Unknown value")</f>
        <v>Italian</v>
      </c>
      <c r="I2685" s="5">
        <f>IFERROR(INDEX(menu_items!$D:$D,MATCH(F2685,menu_items!$A:$A,0)),0)</f>
        <v>14.5</v>
      </c>
      <c r="J2685" t="str">
        <f t="shared" si="210"/>
        <v>Sat</v>
      </c>
      <c r="K2685">
        <f t="shared" si="211"/>
        <v>21</v>
      </c>
      <c r="L2685" t="str">
        <f t="shared" si="212"/>
        <v>Jan</v>
      </c>
      <c r="M2685">
        <v>12</v>
      </c>
      <c r="N2685">
        <f t="shared" si="208"/>
        <v>10</v>
      </c>
      <c r="O2685" s="5">
        <f t="shared" si="209"/>
        <v>138.65</v>
      </c>
    </row>
    <row r="2686" spans="1:15" x14ac:dyDescent="0.25">
      <c r="A2686">
        <v>2719</v>
      </c>
      <c r="B2686">
        <v>1206</v>
      </c>
      <c r="C2686">
        <f>IF(COUNTIF($B$2:B2686,B2686)=1,1,0)</f>
        <v>0</v>
      </c>
      <c r="D2686" s="1">
        <v>44947</v>
      </c>
      <c r="E2686" s="2">
        <v>0.52682870370370372</v>
      </c>
      <c r="F2686">
        <v>109</v>
      </c>
      <c r="G2686" t="str">
        <f>IFERROR(INDEX(menu_items!$B:$B,MATCH(F2686,menu_items!$A:$A,0)),"Unknown value")</f>
        <v>Korean Beef Bowl</v>
      </c>
      <c r="H2686" t="str">
        <f>IFERROR(INDEX(menu_items!$C:$C,MATCH(F2686,menu_items!$A:$A,0)),"Unknown value")</f>
        <v>Asian</v>
      </c>
      <c r="I2686" s="5">
        <f>IFERROR(INDEX(menu_items!$D:$D,MATCH(F2686,menu_items!$A:$A,0)),0)</f>
        <v>17.95</v>
      </c>
      <c r="J2686" t="str">
        <f t="shared" si="210"/>
        <v>Sat</v>
      </c>
      <c r="K2686">
        <f t="shared" si="211"/>
        <v>21</v>
      </c>
      <c r="L2686" t="str">
        <f t="shared" si="212"/>
        <v>Jan</v>
      </c>
      <c r="M2686">
        <v>12</v>
      </c>
      <c r="N2686">
        <f t="shared" si="208"/>
        <v>10</v>
      </c>
      <c r="O2686" s="5">
        <f t="shared" si="209"/>
        <v>138.65</v>
      </c>
    </row>
    <row r="2687" spans="1:15" x14ac:dyDescent="0.25">
      <c r="A2687">
        <v>2720</v>
      </c>
      <c r="B2687">
        <v>1206</v>
      </c>
      <c r="C2687">
        <f>IF(COUNTIF($B$2:B2687,B2687)=1,1,0)</f>
        <v>0</v>
      </c>
      <c r="D2687" s="1">
        <v>44947</v>
      </c>
      <c r="E2687" s="2">
        <v>0.52682870370370372</v>
      </c>
      <c r="F2687">
        <v>110</v>
      </c>
      <c r="G2687" t="str">
        <f>IFERROR(INDEX(menu_items!$B:$B,MATCH(F2687,menu_items!$A:$A,0)),"Unknown value")</f>
        <v>Pork Ramen</v>
      </c>
      <c r="H2687" t="str">
        <f>IFERROR(INDEX(menu_items!$C:$C,MATCH(F2687,menu_items!$A:$A,0)),"Unknown value")</f>
        <v>Asian</v>
      </c>
      <c r="I2687" s="5">
        <f>IFERROR(INDEX(menu_items!$D:$D,MATCH(F2687,menu_items!$A:$A,0)),0)</f>
        <v>17.95</v>
      </c>
      <c r="J2687" t="str">
        <f t="shared" si="210"/>
        <v>Sat</v>
      </c>
      <c r="K2687">
        <f t="shared" si="211"/>
        <v>21</v>
      </c>
      <c r="L2687" t="str">
        <f t="shared" si="212"/>
        <v>Jan</v>
      </c>
      <c r="M2687">
        <v>12</v>
      </c>
      <c r="N2687">
        <f t="shared" si="208"/>
        <v>10</v>
      </c>
      <c r="O2687" s="5">
        <f t="shared" si="209"/>
        <v>138.65</v>
      </c>
    </row>
    <row r="2688" spans="1:15" x14ac:dyDescent="0.25">
      <c r="A2688">
        <v>2721</v>
      </c>
      <c r="B2688">
        <v>1206</v>
      </c>
      <c r="C2688">
        <f>IF(COUNTIF($B$2:B2688,B2688)=1,1,0)</f>
        <v>0</v>
      </c>
      <c r="D2688" s="1">
        <v>44947</v>
      </c>
      <c r="E2688" s="2">
        <v>0.52682870370370372</v>
      </c>
      <c r="F2688">
        <v>117</v>
      </c>
      <c r="G2688" t="str">
        <f>IFERROR(INDEX(menu_items!$B:$B,MATCH(F2688,menu_items!$A:$A,0)),"Unknown value")</f>
        <v>Chicken Burrito</v>
      </c>
      <c r="H2688" t="str">
        <f>IFERROR(INDEX(menu_items!$C:$C,MATCH(F2688,menu_items!$A:$A,0)),"Unknown value")</f>
        <v>Mexican</v>
      </c>
      <c r="I2688" s="5">
        <f>IFERROR(INDEX(menu_items!$D:$D,MATCH(F2688,menu_items!$A:$A,0)),0)</f>
        <v>12.95</v>
      </c>
      <c r="J2688" t="str">
        <f t="shared" si="210"/>
        <v>Sat</v>
      </c>
      <c r="K2688">
        <f t="shared" si="211"/>
        <v>21</v>
      </c>
      <c r="L2688" t="str">
        <f t="shared" si="212"/>
        <v>Jan</v>
      </c>
      <c r="M2688">
        <v>12</v>
      </c>
      <c r="N2688">
        <f t="shared" si="208"/>
        <v>10</v>
      </c>
      <c r="O2688" s="5">
        <f t="shared" si="209"/>
        <v>138.65</v>
      </c>
    </row>
    <row r="2689" spans="1:15" x14ac:dyDescent="0.25">
      <c r="A2689">
        <v>2722</v>
      </c>
      <c r="B2689">
        <v>1206</v>
      </c>
      <c r="C2689">
        <f>IF(COUNTIF($B$2:B2689,B2689)=1,1,0)</f>
        <v>0</v>
      </c>
      <c r="D2689" s="1">
        <v>44947</v>
      </c>
      <c r="E2689" s="2">
        <v>0.52682870370370372</v>
      </c>
      <c r="F2689">
        <v>119</v>
      </c>
      <c r="G2689" t="str">
        <f>IFERROR(INDEX(menu_items!$B:$B,MATCH(F2689,menu_items!$A:$A,0)),"Unknown value")</f>
        <v>Chicken Torta</v>
      </c>
      <c r="H2689" t="str">
        <f>IFERROR(INDEX(menu_items!$C:$C,MATCH(F2689,menu_items!$A:$A,0)),"Unknown value")</f>
        <v>Mexican</v>
      </c>
      <c r="I2689" s="5">
        <f>IFERROR(INDEX(menu_items!$D:$D,MATCH(F2689,menu_items!$A:$A,0)),0)</f>
        <v>11.95</v>
      </c>
      <c r="J2689" t="str">
        <f t="shared" si="210"/>
        <v>Sat</v>
      </c>
      <c r="K2689">
        <f t="shared" si="211"/>
        <v>21</v>
      </c>
      <c r="L2689" t="str">
        <f t="shared" si="212"/>
        <v>Jan</v>
      </c>
      <c r="M2689">
        <v>12</v>
      </c>
      <c r="N2689">
        <f t="shared" si="208"/>
        <v>10</v>
      </c>
      <c r="O2689" s="5">
        <f t="shared" si="209"/>
        <v>138.65</v>
      </c>
    </row>
    <row r="2690" spans="1:15" x14ac:dyDescent="0.25">
      <c r="A2690">
        <v>2723</v>
      </c>
      <c r="B2690">
        <v>1206</v>
      </c>
      <c r="C2690">
        <f>IF(COUNTIF($B$2:B2690,B2690)=1,1,0)</f>
        <v>0</v>
      </c>
      <c r="D2690" s="1">
        <v>44947</v>
      </c>
      <c r="E2690" s="2">
        <v>0.52682870370370372</v>
      </c>
      <c r="F2690">
        <v>120</v>
      </c>
      <c r="G2690" t="str">
        <f>IFERROR(INDEX(menu_items!$B:$B,MATCH(F2690,menu_items!$A:$A,0)),"Unknown value")</f>
        <v>Steak Torta</v>
      </c>
      <c r="H2690" t="str">
        <f>IFERROR(INDEX(menu_items!$C:$C,MATCH(F2690,menu_items!$A:$A,0)),"Unknown value")</f>
        <v>Mexican</v>
      </c>
      <c r="I2690" s="5">
        <f>IFERROR(INDEX(menu_items!$D:$D,MATCH(F2690,menu_items!$A:$A,0)),0)</f>
        <v>13.95</v>
      </c>
      <c r="J2690" t="str">
        <f t="shared" si="210"/>
        <v>Sat</v>
      </c>
      <c r="K2690">
        <f t="shared" si="211"/>
        <v>21</v>
      </c>
      <c r="L2690" t="str">
        <f t="shared" si="212"/>
        <v>Jan</v>
      </c>
      <c r="M2690">
        <v>12</v>
      </c>
      <c r="N2690">
        <f t="shared" ref="N2690:N2753" si="213">COUNTIF($B:$B,B2690)</f>
        <v>10</v>
      </c>
      <c r="O2690" s="5">
        <f t="shared" ref="O2690:O2753" si="214">SUMIF($B:$B,B2690,$I:$I)</f>
        <v>138.65</v>
      </c>
    </row>
    <row r="2691" spans="1:15" x14ac:dyDescent="0.25">
      <c r="A2691">
        <v>2724</v>
      </c>
      <c r="B2691">
        <v>1206</v>
      </c>
      <c r="C2691">
        <f>IF(COUNTIF($B$2:B2691,B2691)=1,1,0)</f>
        <v>0</v>
      </c>
      <c r="D2691" s="1">
        <v>44947</v>
      </c>
      <c r="E2691" s="2">
        <v>0.52682870370370372</v>
      </c>
      <c r="F2691">
        <v>120</v>
      </c>
      <c r="G2691" t="str">
        <f>IFERROR(INDEX(menu_items!$B:$B,MATCH(F2691,menu_items!$A:$A,0)),"Unknown value")</f>
        <v>Steak Torta</v>
      </c>
      <c r="H2691" t="str">
        <f>IFERROR(INDEX(menu_items!$C:$C,MATCH(F2691,menu_items!$A:$A,0)),"Unknown value")</f>
        <v>Mexican</v>
      </c>
      <c r="I2691" s="5">
        <f>IFERROR(INDEX(menu_items!$D:$D,MATCH(F2691,menu_items!$A:$A,0)),0)</f>
        <v>13.95</v>
      </c>
      <c r="J2691" t="str">
        <f t="shared" si="210"/>
        <v>Sat</v>
      </c>
      <c r="K2691">
        <f t="shared" si="211"/>
        <v>21</v>
      </c>
      <c r="L2691" t="str">
        <f t="shared" si="212"/>
        <v>Jan</v>
      </c>
      <c r="M2691">
        <v>12</v>
      </c>
      <c r="N2691">
        <f t="shared" si="213"/>
        <v>10</v>
      </c>
      <c r="O2691" s="5">
        <f t="shared" si="214"/>
        <v>138.65</v>
      </c>
    </row>
    <row r="2692" spans="1:15" x14ac:dyDescent="0.25">
      <c r="A2692">
        <v>2725</v>
      </c>
      <c r="B2692">
        <v>1206</v>
      </c>
      <c r="C2692">
        <f>IF(COUNTIF($B$2:B2692,B2692)=1,1,0)</f>
        <v>0</v>
      </c>
      <c r="D2692" s="1">
        <v>44947</v>
      </c>
      <c r="E2692" s="2">
        <v>0.52682870370370372</v>
      </c>
      <c r="F2692">
        <v>106</v>
      </c>
      <c r="G2692" t="str">
        <f>IFERROR(INDEX(menu_items!$B:$B,MATCH(F2692,menu_items!$A:$A,0)),"Unknown value")</f>
        <v>French Fries</v>
      </c>
      <c r="H2692" t="str">
        <f>IFERROR(INDEX(menu_items!$C:$C,MATCH(F2692,menu_items!$A:$A,0)),"Unknown value")</f>
        <v>American</v>
      </c>
      <c r="I2692" s="5">
        <f>IFERROR(INDEX(menu_items!$D:$D,MATCH(F2692,menu_items!$A:$A,0)),0)</f>
        <v>7</v>
      </c>
      <c r="J2692" t="str">
        <f t="shared" si="210"/>
        <v>Sat</v>
      </c>
      <c r="K2692">
        <f t="shared" si="211"/>
        <v>21</v>
      </c>
      <c r="L2692" t="str">
        <f t="shared" si="212"/>
        <v>Jan</v>
      </c>
      <c r="M2692">
        <v>12</v>
      </c>
      <c r="N2692">
        <f t="shared" si="213"/>
        <v>10</v>
      </c>
      <c r="O2692" s="5">
        <f t="shared" si="214"/>
        <v>138.65</v>
      </c>
    </row>
    <row r="2693" spans="1:15" x14ac:dyDescent="0.25">
      <c r="A2693">
        <v>2726</v>
      </c>
      <c r="B2693">
        <v>1207</v>
      </c>
      <c r="C2693">
        <f>IF(COUNTIF($B$2:B2693,B2693)=1,1,0)</f>
        <v>1</v>
      </c>
      <c r="D2693" s="1">
        <v>44947</v>
      </c>
      <c r="E2693" s="2">
        <v>0.53659722222222217</v>
      </c>
      <c r="F2693">
        <v>116</v>
      </c>
      <c r="G2693" t="str">
        <f>IFERROR(INDEX(menu_items!$B:$B,MATCH(F2693,menu_items!$A:$A,0)),"Unknown value")</f>
        <v>Steak Tacos</v>
      </c>
      <c r="H2693" t="str">
        <f>IFERROR(INDEX(menu_items!$C:$C,MATCH(F2693,menu_items!$A:$A,0)),"Unknown value")</f>
        <v>Mexican</v>
      </c>
      <c r="I2693" s="5">
        <f>IFERROR(INDEX(menu_items!$D:$D,MATCH(F2693,menu_items!$A:$A,0)),0)</f>
        <v>13.95</v>
      </c>
      <c r="J2693" t="str">
        <f t="shared" si="210"/>
        <v>Sat</v>
      </c>
      <c r="K2693">
        <f t="shared" si="211"/>
        <v>21</v>
      </c>
      <c r="L2693" t="str">
        <f t="shared" si="212"/>
        <v>Jan</v>
      </c>
      <c r="M2693">
        <v>12</v>
      </c>
      <c r="N2693">
        <f t="shared" si="213"/>
        <v>2</v>
      </c>
      <c r="O2693" s="5">
        <f t="shared" si="214"/>
        <v>22.95</v>
      </c>
    </row>
    <row r="2694" spans="1:15" x14ac:dyDescent="0.25">
      <c r="A2694">
        <v>2727</v>
      </c>
      <c r="B2694">
        <v>1207</v>
      </c>
      <c r="C2694">
        <f>IF(COUNTIF($B$2:B2694,B2694)=1,1,0)</f>
        <v>0</v>
      </c>
      <c r="D2694" s="1">
        <v>44947</v>
      </c>
      <c r="E2694" s="2">
        <v>0.53659722222222217</v>
      </c>
      <c r="F2694">
        <v>123</v>
      </c>
      <c r="G2694" t="str">
        <f>IFERROR(INDEX(menu_items!$B:$B,MATCH(F2694,menu_items!$A:$A,0)),"Unknown value")</f>
        <v>Chips &amp; Guacamole</v>
      </c>
      <c r="H2694" t="str">
        <f>IFERROR(INDEX(menu_items!$C:$C,MATCH(F2694,menu_items!$A:$A,0)),"Unknown value")</f>
        <v>Mexican</v>
      </c>
      <c r="I2694" s="5">
        <f>IFERROR(INDEX(menu_items!$D:$D,MATCH(F2694,menu_items!$A:$A,0)),0)</f>
        <v>9</v>
      </c>
      <c r="J2694" t="str">
        <f t="shared" si="210"/>
        <v>Sat</v>
      </c>
      <c r="K2694">
        <f t="shared" si="211"/>
        <v>21</v>
      </c>
      <c r="L2694" t="str">
        <f t="shared" si="212"/>
        <v>Jan</v>
      </c>
      <c r="M2694">
        <v>12</v>
      </c>
      <c r="N2694">
        <f t="shared" si="213"/>
        <v>2</v>
      </c>
      <c r="O2694" s="5">
        <f t="shared" si="214"/>
        <v>22.95</v>
      </c>
    </row>
    <row r="2695" spans="1:15" x14ac:dyDescent="0.25">
      <c r="A2695">
        <v>2728</v>
      </c>
      <c r="B2695">
        <v>1208</v>
      </c>
      <c r="C2695">
        <f>IF(COUNTIF($B$2:B2695,B2695)=1,1,0)</f>
        <v>1</v>
      </c>
      <c r="D2695" s="1">
        <v>44947</v>
      </c>
      <c r="E2695" s="2">
        <v>0.54399305555555555</v>
      </c>
      <c r="F2695">
        <v>110</v>
      </c>
      <c r="G2695" t="str">
        <f>IFERROR(INDEX(menu_items!$B:$B,MATCH(F2695,menu_items!$A:$A,0)),"Unknown value")</f>
        <v>Pork Ramen</v>
      </c>
      <c r="H2695" t="str">
        <f>IFERROR(INDEX(menu_items!$C:$C,MATCH(F2695,menu_items!$A:$A,0)),"Unknown value")</f>
        <v>Asian</v>
      </c>
      <c r="I2695" s="5">
        <f>IFERROR(INDEX(menu_items!$D:$D,MATCH(F2695,menu_items!$A:$A,0)),0)</f>
        <v>17.95</v>
      </c>
      <c r="J2695" t="str">
        <f t="shared" si="210"/>
        <v>Sat</v>
      </c>
      <c r="K2695">
        <f t="shared" si="211"/>
        <v>21</v>
      </c>
      <c r="L2695" t="str">
        <f t="shared" si="212"/>
        <v>Jan</v>
      </c>
      <c r="M2695">
        <v>13</v>
      </c>
      <c r="N2695">
        <f t="shared" si="213"/>
        <v>1</v>
      </c>
      <c r="O2695" s="5">
        <f t="shared" si="214"/>
        <v>17.95</v>
      </c>
    </row>
    <row r="2696" spans="1:15" x14ac:dyDescent="0.25">
      <c r="A2696">
        <v>2729</v>
      </c>
      <c r="B2696">
        <v>1209</v>
      </c>
      <c r="C2696">
        <f>IF(COUNTIF($B$2:B2696,B2696)=1,1,0)</f>
        <v>1</v>
      </c>
      <c r="D2696" s="1">
        <v>44947</v>
      </c>
      <c r="E2696" s="2">
        <v>0.55129629629629628</v>
      </c>
      <c r="F2696">
        <v>125</v>
      </c>
      <c r="G2696" t="str">
        <f>IFERROR(INDEX(menu_items!$B:$B,MATCH(F2696,menu_items!$A:$A,0)),"Unknown value")</f>
        <v>Spaghetti &amp; Meatballs</v>
      </c>
      <c r="H2696" t="str">
        <f>IFERROR(INDEX(menu_items!$C:$C,MATCH(F2696,menu_items!$A:$A,0)),"Unknown value")</f>
        <v>Italian</v>
      </c>
      <c r="I2696" s="5">
        <f>IFERROR(INDEX(menu_items!$D:$D,MATCH(F2696,menu_items!$A:$A,0)),0)</f>
        <v>17.95</v>
      </c>
      <c r="J2696" t="str">
        <f t="shared" si="210"/>
        <v>Sat</v>
      </c>
      <c r="K2696">
        <f t="shared" si="211"/>
        <v>21</v>
      </c>
      <c r="L2696" t="str">
        <f t="shared" si="212"/>
        <v>Jan</v>
      </c>
      <c r="M2696">
        <v>13</v>
      </c>
      <c r="N2696">
        <f t="shared" si="213"/>
        <v>2</v>
      </c>
      <c r="O2696" s="5">
        <f t="shared" si="214"/>
        <v>34.9</v>
      </c>
    </row>
    <row r="2697" spans="1:15" x14ac:dyDescent="0.25">
      <c r="A2697">
        <v>2730</v>
      </c>
      <c r="B2697">
        <v>1209</v>
      </c>
      <c r="C2697">
        <f>IF(COUNTIF($B$2:B2697,B2697)=1,1,0)</f>
        <v>0</v>
      </c>
      <c r="D2697" s="1">
        <v>44947</v>
      </c>
      <c r="E2697" s="2">
        <v>0.55129629629629628</v>
      </c>
      <c r="F2697">
        <v>132</v>
      </c>
      <c r="G2697" t="str">
        <f>IFERROR(INDEX(menu_items!$B:$B,MATCH(F2697,menu_items!$A:$A,0)),"Unknown value")</f>
        <v>Eggplant Parmesan</v>
      </c>
      <c r="H2697" t="str">
        <f>IFERROR(INDEX(menu_items!$C:$C,MATCH(F2697,menu_items!$A:$A,0)),"Unknown value")</f>
        <v>Italian</v>
      </c>
      <c r="I2697" s="5">
        <f>IFERROR(INDEX(menu_items!$D:$D,MATCH(F2697,menu_items!$A:$A,0)),0)</f>
        <v>16.95</v>
      </c>
      <c r="J2697" t="str">
        <f t="shared" si="210"/>
        <v>Sat</v>
      </c>
      <c r="K2697">
        <f t="shared" si="211"/>
        <v>21</v>
      </c>
      <c r="L2697" t="str">
        <f t="shared" si="212"/>
        <v>Jan</v>
      </c>
      <c r="M2697">
        <v>13</v>
      </c>
      <c r="N2697">
        <f t="shared" si="213"/>
        <v>2</v>
      </c>
      <c r="O2697" s="5">
        <f t="shared" si="214"/>
        <v>34.9</v>
      </c>
    </row>
    <row r="2698" spans="1:15" x14ac:dyDescent="0.25">
      <c r="A2698">
        <v>2731</v>
      </c>
      <c r="B2698">
        <v>1210</v>
      </c>
      <c r="C2698">
        <f>IF(COUNTIF($B$2:B2698,B2698)=1,1,0)</f>
        <v>1</v>
      </c>
      <c r="D2698" s="1">
        <v>44947</v>
      </c>
      <c r="E2698" s="2">
        <v>0.55603009259259262</v>
      </c>
      <c r="F2698">
        <v>102</v>
      </c>
      <c r="G2698" t="str">
        <f>IFERROR(INDEX(menu_items!$B:$B,MATCH(F2698,menu_items!$A:$A,0)),"Unknown value")</f>
        <v>Cheeseburger</v>
      </c>
      <c r="H2698" t="str">
        <f>IFERROR(INDEX(menu_items!$C:$C,MATCH(F2698,menu_items!$A:$A,0)),"Unknown value")</f>
        <v>American</v>
      </c>
      <c r="I2698" s="5">
        <f>IFERROR(INDEX(menu_items!$D:$D,MATCH(F2698,menu_items!$A:$A,0)),0)</f>
        <v>13.95</v>
      </c>
      <c r="J2698" t="str">
        <f t="shared" si="210"/>
        <v>Sat</v>
      </c>
      <c r="K2698">
        <f t="shared" si="211"/>
        <v>21</v>
      </c>
      <c r="L2698" t="str">
        <f t="shared" si="212"/>
        <v>Jan</v>
      </c>
      <c r="M2698">
        <v>13</v>
      </c>
      <c r="N2698">
        <f t="shared" si="213"/>
        <v>1</v>
      </c>
      <c r="O2698" s="5">
        <f t="shared" si="214"/>
        <v>13.95</v>
      </c>
    </row>
    <row r="2699" spans="1:15" x14ac:dyDescent="0.25">
      <c r="A2699">
        <v>2732</v>
      </c>
      <c r="B2699">
        <v>1211</v>
      </c>
      <c r="C2699">
        <f>IF(COUNTIF($B$2:B2699,B2699)=1,1,0)</f>
        <v>1</v>
      </c>
      <c r="D2699" s="1">
        <v>44947</v>
      </c>
      <c r="E2699" s="2">
        <v>0.56795138888888885</v>
      </c>
      <c r="F2699">
        <v>130</v>
      </c>
      <c r="G2699" t="str">
        <f>IFERROR(INDEX(menu_items!$B:$B,MATCH(F2699,menu_items!$A:$A,0)),"Unknown value")</f>
        <v>Shrimp Scampi</v>
      </c>
      <c r="H2699" t="str">
        <f>IFERROR(INDEX(menu_items!$C:$C,MATCH(F2699,menu_items!$A:$A,0)),"Unknown value")</f>
        <v>Italian</v>
      </c>
      <c r="I2699" s="5">
        <f>IFERROR(INDEX(menu_items!$D:$D,MATCH(F2699,menu_items!$A:$A,0)),0)</f>
        <v>19.95</v>
      </c>
      <c r="J2699" t="str">
        <f t="shared" si="210"/>
        <v>Sat</v>
      </c>
      <c r="K2699">
        <f t="shared" si="211"/>
        <v>21</v>
      </c>
      <c r="L2699" t="str">
        <f t="shared" si="212"/>
        <v>Jan</v>
      </c>
      <c r="M2699">
        <v>13</v>
      </c>
      <c r="N2699">
        <f t="shared" si="213"/>
        <v>1</v>
      </c>
      <c r="O2699" s="5">
        <f t="shared" si="214"/>
        <v>19.95</v>
      </c>
    </row>
    <row r="2700" spans="1:15" x14ac:dyDescent="0.25">
      <c r="A2700">
        <v>2733</v>
      </c>
      <c r="B2700">
        <v>1212</v>
      </c>
      <c r="C2700">
        <f>IF(COUNTIF($B$2:B2700,B2700)=1,1,0)</f>
        <v>1</v>
      </c>
      <c r="D2700" s="1">
        <v>44947</v>
      </c>
      <c r="E2700" s="2">
        <v>0.57112268518518516</v>
      </c>
      <c r="F2700">
        <v>128</v>
      </c>
      <c r="G2700" t="str">
        <f>IFERROR(INDEX(menu_items!$B:$B,MATCH(F2700,menu_items!$A:$A,0)),"Unknown value")</f>
        <v>Cheese Lasagna</v>
      </c>
      <c r="H2700" t="str">
        <f>IFERROR(INDEX(menu_items!$C:$C,MATCH(F2700,menu_items!$A:$A,0)),"Unknown value")</f>
        <v>Italian</v>
      </c>
      <c r="I2700" s="5">
        <f>IFERROR(INDEX(menu_items!$D:$D,MATCH(F2700,menu_items!$A:$A,0)),0)</f>
        <v>15.5</v>
      </c>
      <c r="J2700" t="str">
        <f t="shared" si="210"/>
        <v>Sat</v>
      </c>
      <c r="K2700">
        <f t="shared" si="211"/>
        <v>21</v>
      </c>
      <c r="L2700" t="str">
        <f t="shared" si="212"/>
        <v>Jan</v>
      </c>
      <c r="M2700">
        <v>13</v>
      </c>
      <c r="N2700">
        <f t="shared" si="213"/>
        <v>2</v>
      </c>
      <c r="O2700" s="5">
        <f t="shared" si="214"/>
        <v>20.5</v>
      </c>
    </row>
    <row r="2701" spans="1:15" x14ac:dyDescent="0.25">
      <c r="A2701">
        <v>2734</v>
      </c>
      <c r="B2701">
        <v>1212</v>
      </c>
      <c r="C2701">
        <f>IF(COUNTIF($B$2:B2701,B2701)=1,1,0)</f>
        <v>0</v>
      </c>
      <c r="D2701" s="1">
        <v>44947</v>
      </c>
      <c r="E2701" s="2">
        <v>0.57112268518518516</v>
      </c>
      <c r="F2701">
        <v>113</v>
      </c>
      <c r="G2701" t="str">
        <f>IFERROR(INDEX(menu_items!$B:$B,MATCH(F2701,menu_items!$A:$A,0)),"Unknown value")</f>
        <v>Edamame</v>
      </c>
      <c r="H2701" t="str">
        <f>IFERROR(INDEX(menu_items!$C:$C,MATCH(F2701,menu_items!$A:$A,0)),"Unknown value")</f>
        <v>Asian</v>
      </c>
      <c r="I2701" s="5">
        <f>IFERROR(INDEX(menu_items!$D:$D,MATCH(F2701,menu_items!$A:$A,0)),0)</f>
        <v>5</v>
      </c>
      <c r="J2701" t="str">
        <f t="shared" si="210"/>
        <v>Sat</v>
      </c>
      <c r="K2701">
        <f t="shared" si="211"/>
        <v>21</v>
      </c>
      <c r="L2701" t="str">
        <f t="shared" si="212"/>
        <v>Jan</v>
      </c>
      <c r="M2701">
        <v>13</v>
      </c>
      <c r="N2701">
        <f t="shared" si="213"/>
        <v>2</v>
      </c>
      <c r="O2701" s="5">
        <f t="shared" si="214"/>
        <v>20.5</v>
      </c>
    </row>
    <row r="2702" spans="1:15" x14ac:dyDescent="0.25">
      <c r="A2702">
        <v>2735</v>
      </c>
      <c r="B2702">
        <v>1213</v>
      </c>
      <c r="C2702">
        <f>IF(COUNTIF($B$2:B2702,B2702)=1,1,0)</f>
        <v>1</v>
      </c>
      <c r="D2702" s="1">
        <v>44947</v>
      </c>
      <c r="E2702" s="2">
        <v>0.58255787037037032</v>
      </c>
      <c r="F2702">
        <v>113</v>
      </c>
      <c r="G2702" t="str">
        <f>IFERROR(INDEX(menu_items!$B:$B,MATCH(F2702,menu_items!$A:$A,0)),"Unknown value")</f>
        <v>Edamame</v>
      </c>
      <c r="H2702" t="str">
        <f>IFERROR(INDEX(menu_items!$C:$C,MATCH(F2702,menu_items!$A:$A,0)),"Unknown value")</f>
        <v>Asian</v>
      </c>
      <c r="I2702" s="5">
        <f>IFERROR(INDEX(menu_items!$D:$D,MATCH(F2702,menu_items!$A:$A,0)),0)</f>
        <v>5</v>
      </c>
      <c r="J2702" t="str">
        <f t="shared" si="210"/>
        <v>Sat</v>
      </c>
      <c r="K2702">
        <f t="shared" si="211"/>
        <v>21</v>
      </c>
      <c r="L2702" t="str">
        <f t="shared" si="212"/>
        <v>Jan</v>
      </c>
      <c r="M2702">
        <v>13</v>
      </c>
      <c r="N2702">
        <f t="shared" si="213"/>
        <v>2</v>
      </c>
      <c r="O2702" s="5">
        <f t="shared" si="214"/>
        <v>12</v>
      </c>
    </row>
    <row r="2703" spans="1:15" x14ac:dyDescent="0.25">
      <c r="A2703">
        <v>2736</v>
      </c>
      <c r="B2703">
        <v>1213</v>
      </c>
      <c r="C2703">
        <f>IF(COUNTIF($B$2:B2703,B2703)=1,1,0)</f>
        <v>0</v>
      </c>
      <c r="D2703" s="1">
        <v>44947</v>
      </c>
      <c r="E2703" s="2">
        <v>0.58255787037037032</v>
      </c>
      <c r="F2703">
        <v>105</v>
      </c>
      <c r="G2703" t="str">
        <f>IFERROR(INDEX(menu_items!$B:$B,MATCH(F2703,menu_items!$A:$A,0)),"Unknown value")</f>
        <v>Mac &amp; Cheese</v>
      </c>
      <c r="H2703" t="str">
        <f>IFERROR(INDEX(menu_items!$C:$C,MATCH(F2703,menu_items!$A:$A,0)),"Unknown value")</f>
        <v>American</v>
      </c>
      <c r="I2703" s="5">
        <f>IFERROR(INDEX(menu_items!$D:$D,MATCH(F2703,menu_items!$A:$A,0)),0)</f>
        <v>7</v>
      </c>
      <c r="J2703" t="str">
        <f t="shared" si="210"/>
        <v>Sat</v>
      </c>
      <c r="K2703">
        <f t="shared" si="211"/>
        <v>21</v>
      </c>
      <c r="L2703" t="str">
        <f t="shared" si="212"/>
        <v>Jan</v>
      </c>
      <c r="M2703">
        <v>13</v>
      </c>
      <c r="N2703">
        <f t="shared" si="213"/>
        <v>2</v>
      </c>
      <c r="O2703" s="5">
        <f t="shared" si="214"/>
        <v>12</v>
      </c>
    </row>
    <row r="2704" spans="1:15" x14ac:dyDescent="0.25">
      <c r="A2704">
        <v>2737</v>
      </c>
      <c r="B2704">
        <v>1214</v>
      </c>
      <c r="C2704">
        <f>IF(COUNTIF($B$2:B2704,B2704)=1,1,0)</f>
        <v>1</v>
      </c>
      <c r="D2704" s="1">
        <v>44947</v>
      </c>
      <c r="E2704" s="2">
        <v>0.58339120370370368</v>
      </c>
      <c r="F2704">
        <v>101</v>
      </c>
      <c r="G2704" t="str">
        <f>IFERROR(INDEX(menu_items!$B:$B,MATCH(F2704,menu_items!$A:$A,0)),"Unknown value")</f>
        <v>Hamburger</v>
      </c>
      <c r="H2704" t="str">
        <f>IFERROR(INDEX(menu_items!$C:$C,MATCH(F2704,menu_items!$A:$A,0)),"Unknown value")</f>
        <v>American</v>
      </c>
      <c r="I2704" s="5">
        <f>IFERROR(INDEX(menu_items!$D:$D,MATCH(F2704,menu_items!$A:$A,0)),0)</f>
        <v>12.95</v>
      </c>
      <c r="J2704" t="str">
        <f t="shared" si="210"/>
        <v>Sat</v>
      </c>
      <c r="K2704">
        <f t="shared" si="211"/>
        <v>21</v>
      </c>
      <c r="L2704" t="str">
        <f t="shared" si="212"/>
        <v>Jan</v>
      </c>
      <c r="M2704">
        <v>14</v>
      </c>
      <c r="N2704">
        <f t="shared" si="213"/>
        <v>11</v>
      </c>
      <c r="O2704" s="5">
        <f t="shared" si="214"/>
        <v>163.04999999999998</v>
      </c>
    </row>
    <row r="2705" spans="1:15" x14ac:dyDescent="0.25">
      <c r="A2705">
        <v>2738</v>
      </c>
      <c r="B2705">
        <v>1214</v>
      </c>
      <c r="C2705">
        <f>IF(COUNTIF($B$2:B2705,B2705)=1,1,0)</f>
        <v>0</v>
      </c>
      <c r="D2705" s="1">
        <v>44947</v>
      </c>
      <c r="E2705" s="2">
        <v>0.58339120370370368</v>
      </c>
      <c r="F2705">
        <v>102</v>
      </c>
      <c r="G2705" t="str">
        <f>IFERROR(INDEX(menu_items!$B:$B,MATCH(F2705,menu_items!$A:$A,0)),"Unknown value")</f>
        <v>Cheeseburger</v>
      </c>
      <c r="H2705" t="str">
        <f>IFERROR(INDEX(menu_items!$C:$C,MATCH(F2705,menu_items!$A:$A,0)),"Unknown value")</f>
        <v>American</v>
      </c>
      <c r="I2705" s="5">
        <f>IFERROR(INDEX(menu_items!$D:$D,MATCH(F2705,menu_items!$A:$A,0)),0)</f>
        <v>13.95</v>
      </c>
      <c r="J2705" t="str">
        <f t="shared" si="210"/>
        <v>Sat</v>
      </c>
      <c r="K2705">
        <f t="shared" si="211"/>
        <v>21</v>
      </c>
      <c r="L2705" t="str">
        <f t="shared" si="212"/>
        <v>Jan</v>
      </c>
      <c r="M2705">
        <v>14</v>
      </c>
      <c r="N2705">
        <f t="shared" si="213"/>
        <v>11</v>
      </c>
      <c r="O2705" s="5">
        <f t="shared" si="214"/>
        <v>163.04999999999998</v>
      </c>
    </row>
    <row r="2706" spans="1:15" x14ac:dyDescent="0.25">
      <c r="A2706">
        <v>2739</v>
      </c>
      <c r="B2706">
        <v>1214</v>
      </c>
      <c r="C2706">
        <f>IF(COUNTIF($B$2:B2706,B2706)=1,1,0)</f>
        <v>0</v>
      </c>
      <c r="D2706" s="1">
        <v>44947</v>
      </c>
      <c r="E2706" s="2">
        <v>0.58339120370370368</v>
      </c>
      <c r="F2706">
        <v>125</v>
      </c>
      <c r="G2706" t="str">
        <f>IFERROR(INDEX(menu_items!$B:$B,MATCH(F2706,menu_items!$A:$A,0)),"Unknown value")</f>
        <v>Spaghetti &amp; Meatballs</v>
      </c>
      <c r="H2706" t="str">
        <f>IFERROR(INDEX(menu_items!$C:$C,MATCH(F2706,menu_items!$A:$A,0)),"Unknown value")</f>
        <v>Italian</v>
      </c>
      <c r="I2706" s="5">
        <f>IFERROR(INDEX(menu_items!$D:$D,MATCH(F2706,menu_items!$A:$A,0)),0)</f>
        <v>17.95</v>
      </c>
      <c r="J2706" t="str">
        <f t="shared" si="210"/>
        <v>Sat</v>
      </c>
      <c r="K2706">
        <f t="shared" si="211"/>
        <v>21</v>
      </c>
      <c r="L2706" t="str">
        <f t="shared" si="212"/>
        <v>Jan</v>
      </c>
      <c r="M2706">
        <v>14</v>
      </c>
      <c r="N2706">
        <f t="shared" si="213"/>
        <v>11</v>
      </c>
      <c r="O2706" s="5">
        <f t="shared" si="214"/>
        <v>163.04999999999998</v>
      </c>
    </row>
    <row r="2707" spans="1:15" x14ac:dyDescent="0.25">
      <c r="A2707">
        <v>2740</v>
      </c>
      <c r="B2707">
        <v>1214</v>
      </c>
      <c r="C2707">
        <f>IF(COUNTIF($B$2:B2707,B2707)=1,1,0)</f>
        <v>0</v>
      </c>
      <c r="D2707" s="1">
        <v>44947</v>
      </c>
      <c r="E2707" s="2">
        <v>0.58339120370370368</v>
      </c>
      <c r="F2707">
        <v>110</v>
      </c>
      <c r="G2707" t="str">
        <f>IFERROR(INDEX(menu_items!$B:$B,MATCH(F2707,menu_items!$A:$A,0)),"Unknown value")</f>
        <v>Pork Ramen</v>
      </c>
      <c r="H2707" t="str">
        <f>IFERROR(INDEX(menu_items!$C:$C,MATCH(F2707,menu_items!$A:$A,0)),"Unknown value")</f>
        <v>Asian</v>
      </c>
      <c r="I2707" s="5">
        <f>IFERROR(INDEX(menu_items!$D:$D,MATCH(F2707,menu_items!$A:$A,0)),0)</f>
        <v>17.95</v>
      </c>
      <c r="J2707" t="str">
        <f t="shared" si="210"/>
        <v>Sat</v>
      </c>
      <c r="K2707">
        <f t="shared" si="211"/>
        <v>21</v>
      </c>
      <c r="L2707" t="str">
        <f t="shared" si="212"/>
        <v>Jan</v>
      </c>
      <c r="M2707">
        <v>14</v>
      </c>
      <c r="N2707">
        <f t="shared" si="213"/>
        <v>11</v>
      </c>
      <c r="O2707" s="5">
        <f t="shared" si="214"/>
        <v>163.04999999999998</v>
      </c>
    </row>
    <row r="2708" spans="1:15" x14ac:dyDescent="0.25">
      <c r="A2708">
        <v>2741</v>
      </c>
      <c r="B2708">
        <v>1214</v>
      </c>
      <c r="C2708">
        <f>IF(COUNTIF($B$2:B2708,B2708)=1,1,0)</f>
        <v>0</v>
      </c>
      <c r="D2708" s="1">
        <v>44947</v>
      </c>
      <c r="E2708" s="2">
        <v>0.58339120370370368</v>
      </c>
      <c r="F2708">
        <v>117</v>
      </c>
      <c r="G2708" t="str">
        <f>IFERROR(INDEX(menu_items!$B:$B,MATCH(F2708,menu_items!$A:$A,0)),"Unknown value")</f>
        <v>Chicken Burrito</v>
      </c>
      <c r="H2708" t="str">
        <f>IFERROR(INDEX(menu_items!$C:$C,MATCH(F2708,menu_items!$A:$A,0)),"Unknown value")</f>
        <v>Mexican</v>
      </c>
      <c r="I2708" s="5">
        <f>IFERROR(INDEX(menu_items!$D:$D,MATCH(F2708,menu_items!$A:$A,0)),0)</f>
        <v>12.95</v>
      </c>
      <c r="J2708" t="str">
        <f t="shared" si="210"/>
        <v>Sat</v>
      </c>
      <c r="K2708">
        <f t="shared" si="211"/>
        <v>21</v>
      </c>
      <c r="L2708" t="str">
        <f t="shared" si="212"/>
        <v>Jan</v>
      </c>
      <c r="M2708">
        <v>14</v>
      </c>
      <c r="N2708">
        <f t="shared" si="213"/>
        <v>11</v>
      </c>
      <c r="O2708" s="5">
        <f t="shared" si="214"/>
        <v>163.04999999999998</v>
      </c>
    </row>
    <row r="2709" spans="1:15" x14ac:dyDescent="0.25">
      <c r="A2709">
        <v>2742</v>
      </c>
      <c r="B2709">
        <v>1214</v>
      </c>
      <c r="C2709">
        <f>IF(COUNTIF($B$2:B2709,B2709)=1,1,0)</f>
        <v>0</v>
      </c>
      <c r="D2709" s="1">
        <v>44947</v>
      </c>
      <c r="E2709" s="2">
        <v>0.58339120370370368</v>
      </c>
      <c r="F2709">
        <v>117</v>
      </c>
      <c r="G2709" t="str">
        <f>IFERROR(INDEX(menu_items!$B:$B,MATCH(F2709,menu_items!$A:$A,0)),"Unknown value")</f>
        <v>Chicken Burrito</v>
      </c>
      <c r="H2709" t="str">
        <f>IFERROR(INDEX(menu_items!$C:$C,MATCH(F2709,menu_items!$A:$A,0)),"Unknown value")</f>
        <v>Mexican</v>
      </c>
      <c r="I2709" s="5">
        <f>IFERROR(INDEX(menu_items!$D:$D,MATCH(F2709,menu_items!$A:$A,0)),0)</f>
        <v>12.95</v>
      </c>
      <c r="J2709" t="str">
        <f t="shared" si="210"/>
        <v>Sat</v>
      </c>
      <c r="K2709">
        <f t="shared" si="211"/>
        <v>21</v>
      </c>
      <c r="L2709" t="str">
        <f t="shared" si="212"/>
        <v>Jan</v>
      </c>
      <c r="M2709">
        <v>14</v>
      </c>
      <c r="N2709">
        <f t="shared" si="213"/>
        <v>11</v>
      </c>
      <c r="O2709" s="5">
        <f t="shared" si="214"/>
        <v>163.04999999999998</v>
      </c>
    </row>
    <row r="2710" spans="1:15" x14ac:dyDescent="0.25">
      <c r="A2710">
        <v>2743</v>
      </c>
      <c r="B2710">
        <v>1214</v>
      </c>
      <c r="C2710">
        <f>IF(COUNTIF($B$2:B2710,B2710)=1,1,0)</f>
        <v>0</v>
      </c>
      <c r="D2710" s="1">
        <v>44947</v>
      </c>
      <c r="E2710" s="2">
        <v>0.58339120370370368</v>
      </c>
      <c r="F2710">
        <v>127</v>
      </c>
      <c r="G2710" t="str">
        <f>IFERROR(INDEX(menu_items!$B:$B,MATCH(F2710,menu_items!$A:$A,0)),"Unknown value")</f>
        <v>Meat Lasagna</v>
      </c>
      <c r="H2710" t="str">
        <f>IFERROR(INDEX(menu_items!$C:$C,MATCH(F2710,menu_items!$A:$A,0)),"Unknown value")</f>
        <v>Italian</v>
      </c>
      <c r="I2710" s="5">
        <f>IFERROR(INDEX(menu_items!$D:$D,MATCH(F2710,menu_items!$A:$A,0)),0)</f>
        <v>17.95</v>
      </c>
      <c r="J2710" t="str">
        <f t="shared" si="210"/>
        <v>Sat</v>
      </c>
      <c r="K2710">
        <f t="shared" si="211"/>
        <v>21</v>
      </c>
      <c r="L2710" t="str">
        <f t="shared" si="212"/>
        <v>Jan</v>
      </c>
      <c r="M2710">
        <v>14</v>
      </c>
      <c r="N2710">
        <f t="shared" si="213"/>
        <v>11</v>
      </c>
      <c r="O2710" s="5">
        <f t="shared" si="214"/>
        <v>163.04999999999998</v>
      </c>
    </row>
    <row r="2711" spans="1:15" x14ac:dyDescent="0.25">
      <c r="A2711">
        <v>2744</v>
      </c>
      <c r="B2711">
        <v>1214</v>
      </c>
      <c r="C2711">
        <f>IF(COUNTIF($B$2:B2711,B2711)=1,1,0)</f>
        <v>0</v>
      </c>
      <c r="D2711" s="1">
        <v>44947</v>
      </c>
      <c r="E2711" s="2">
        <v>0.58339120370370368</v>
      </c>
      <c r="F2711">
        <v>129</v>
      </c>
      <c r="G2711" t="str">
        <f>IFERROR(INDEX(menu_items!$B:$B,MATCH(F2711,menu_items!$A:$A,0)),"Unknown value")</f>
        <v>Mushroom Ravioli</v>
      </c>
      <c r="H2711" t="str">
        <f>IFERROR(INDEX(menu_items!$C:$C,MATCH(F2711,menu_items!$A:$A,0)),"Unknown value")</f>
        <v>Italian</v>
      </c>
      <c r="I2711" s="5">
        <f>IFERROR(INDEX(menu_items!$D:$D,MATCH(F2711,menu_items!$A:$A,0)),0)</f>
        <v>15.5</v>
      </c>
      <c r="J2711" t="str">
        <f t="shared" si="210"/>
        <v>Sat</v>
      </c>
      <c r="K2711">
        <f t="shared" si="211"/>
        <v>21</v>
      </c>
      <c r="L2711" t="str">
        <f t="shared" si="212"/>
        <v>Jan</v>
      </c>
      <c r="M2711">
        <v>14</v>
      </c>
      <c r="N2711">
        <f t="shared" si="213"/>
        <v>11</v>
      </c>
      <c r="O2711" s="5">
        <f t="shared" si="214"/>
        <v>163.04999999999998</v>
      </c>
    </row>
    <row r="2712" spans="1:15" x14ac:dyDescent="0.25">
      <c r="A2712">
        <v>2745</v>
      </c>
      <c r="B2712">
        <v>1214</v>
      </c>
      <c r="C2712">
        <f>IF(COUNTIF($B$2:B2712,B2712)=1,1,0)</f>
        <v>0</v>
      </c>
      <c r="D2712" s="1">
        <v>44947</v>
      </c>
      <c r="E2712" s="2">
        <v>0.58339120370370368</v>
      </c>
      <c r="F2712">
        <v>105</v>
      </c>
      <c r="G2712" t="str">
        <f>IFERROR(INDEX(menu_items!$B:$B,MATCH(F2712,menu_items!$A:$A,0)),"Unknown value")</f>
        <v>Mac &amp; Cheese</v>
      </c>
      <c r="H2712" t="str">
        <f>IFERROR(INDEX(menu_items!$C:$C,MATCH(F2712,menu_items!$A:$A,0)),"Unknown value")</f>
        <v>American</v>
      </c>
      <c r="I2712" s="5">
        <f>IFERROR(INDEX(menu_items!$D:$D,MATCH(F2712,menu_items!$A:$A,0)),0)</f>
        <v>7</v>
      </c>
      <c r="J2712" t="str">
        <f t="shared" si="210"/>
        <v>Sat</v>
      </c>
      <c r="K2712">
        <f t="shared" si="211"/>
        <v>21</v>
      </c>
      <c r="L2712" t="str">
        <f t="shared" si="212"/>
        <v>Jan</v>
      </c>
      <c r="M2712">
        <v>14</v>
      </c>
      <c r="N2712">
        <f t="shared" si="213"/>
        <v>11</v>
      </c>
      <c r="O2712" s="5">
        <f t="shared" si="214"/>
        <v>163.04999999999998</v>
      </c>
    </row>
    <row r="2713" spans="1:15" x14ac:dyDescent="0.25">
      <c r="A2713">
        <v>2746</v>
      </c>
      <c r="B2713">
        <v>1214</v>
      </c>
      <c r="C2713">
        <f>IF(COUNTIF($B$2:B2713,B2713)=1,1,0)</f>
        <v>0</v>
      </c>
      <c r="D2713" s="1">
        <v>44947</v>
      </c>
      <c r="E2713" s="2">
        <v>0.58339120370370368</v>
      </c>
      <c r="F2713">
        <v>132</v>
      </c>
      <c r="G2713" t="str">
        <f>IFERROR(INDEX(menu_items!$B:$B,MATCH(F2713,menu_items!$A:$A,0)),"Unknown value")</f>
        <v>Eggplant Parmesan</v>
      </c>
      <c r="H2713" t="str">
        <f>IFERROR(INDEX(menu_items!$C:$C,MATCH(F2713,menu_items!$A:$A,0)),"Unknown value")</f>
        <v>Italian</v>
      </c>
      <c r="I2713" s="5">
        <f>IFERROR(INDEX(menu_items!$D:$D,MATCH(F2713,menu_items!$A:$A,0)),0)</f>
        <v>16.95</v>
      </c>
      <c r="J2713" t="str">
        <f t="shared" si="210"/>
        <v>Sat</v>
      </c>
      <c r="K2713">
        <f t="shared" si="211"/>
        <v>21</v>
      </c>
      <c r="L2713" t="str">
        <f t="shared" si="212"/>
        <v>Jan</v>
      </c>
      <c r="M2713">
        <v>14</v>
      </c>
      <c r="N2713">
        <f t="shared" si="213"/>
        <v>11</v>
      </c>
      <c r="O2713" s="5">
        <f t="shared" si="214"/>
        <v>163.04999999999998</v>
      </c>
    </row>
    <row r="2714" spans="1:15" x14ac:dyDescent="0.25">
      <c r="A2714">
        <v>2747</v>
      </c>
      <c r="B2714">
        <v>1214</v>
      </c>
      <c r="C2714">
        <f>IF(COUNTIF($B$2:B2714,B2714)=1,1,0)</f>
        <v>0</v>
      </c>
      <c r="D2714" s="1">
        <v>44947</v>
      </c>
      <c r="E2714" s="2">
        <v>0.58339120370370368</v>
      </c>
      <c r="F2714">
        <v>132</v>
      </c>
      <c r="G2714" t="str">
        <f>IFERROR(INDEX(menu_items!$B:$B,MATCH(F2714,menu_items!$A:$A,0)),"Unknown value")</f>
        <v>Eggplant Parmesan</v>
      </c>
      <c r="H2714" t="str">
        <f>IFERROR(INDEX(menu_items!$C:$C,MATCH(F2714,menu_items!$A:$A,0)),"Unknown value")</f>
        <v>Italian</v>
      </c>
      <c r="I2714" s="5">
        <f>IFERROR(INDEX(menu_items!$D:$D,MATCH(F2714,menu_items!$A:$A,0)),0)</f>
        <v>16.95</v>
      </c>
      <c r="J2714" t="str">
        <f t="shared" si="210"/>
        <v>Sat</v>
      </c>
      <c r="K2714">
        <f t="shared" si="211"/>
        <v>21</v>
      </c>
      <c r="L2714" t="str">
        <f t="shared" si="212"/>
        <v>Jan</v>
      </c>
      <c r="M2714">
        <v>14</v>
      </c>
      <c r="N2714">
        <f t="shared" si="213"/>
        <v>11</v>
      </c>
      <c r="O2714" s="5">
        <f t="shared" si="214"/>
        <v>163.04999999999998</v>
      </c>
    </row>
    <row r="2715" spans="1:15" x14ac:dyDescent="0.25">
      <c r="A2715">
        <v>2748</v>
      </c>
      <c r="B2715">
        <v>1215</v>
      </c>
      <c r="C2715">
        <f>IF(COUNTIF($B$2:B2715,B2715)=1,1,0)</f>
        <v>1</v>
      </c>
      <c r="D2715" s="1">
        <v>44947</v>
      </c>
      <c r="E2715" s="2">
        <v>0.58476851851851852</v>
      </c>
      <c r="F2715">
        <v>131</v>
      </c>
      <c r="G2715" t="str">
        <f>IFERROR(INDEX(menu_items!$B:$B,MATCH(F2715,menu_items!$A:$A,0)),"Unknown value")</f>
        <v>Chicken Parmesan</v>
      </c>
      <c r="H2715" t="str">
        <f>IFERROR(INDEX(menu_items!$C:$C,MATCH(F2715,menu_items!$A:$A,0)),"Unknown value")</f>
        <v>Italian</v>
      </c>
      <c r="I2715" s="5">
        <f>IFERROR(INDEX(menu_items!$D:$D,MATCH(F2715,menu_items!$A:$A,0)),0)</f>
        <v>17.95</v>
      </c>
      <c r="J2715" t="str">
        <f t="shared" si="210"/>
        <v>Sat</v>
      </c>
      <c r="K2715">
        <f t="shared" si="211"/>
        <v>21</v>
      </c>
      <c r="L2715" t="str">
        <f t="shared" si="212"/>
        <v>Jan</v>
      </c>
      <c r="M2715">
        <v>14</v>
      </c>
      <c r="N2715">
        <f t="shared" si="213"/>
        <v>1</v>
      </c>
      <c r="O2715" s="5">
        <f t="shared" si="214"/>
        <v>17.95</v>
      </c>
    </row>
    <row r="2716" spans="1:15" x14ac:dyDescent="0.25">
      <c r="A2716">
        <v>2749</v>
      </c>
      <c r="B2716">
        <v>1216</v>
      </c>
      <c r="C2716">
        <f>IF(COUNTIF($B$2:B2716,B2716)=1,1,0)</f>
        <v>1</v>
      </c>
      <c r="D2716" s="1">
        <v>44947</v>
      </c>
      <c r="E2716" s="2">
        <v>0.58922453703703703</v>
      </c>
      <c r="F2716">
        <v>101</v>
      </c>
      <c r="G2716" t="str">
        <f>IFERROR(INDEX(menu_items!$B:$B,MATCH(F2716,menu_items!$A:$A,0)),"Unknown value")</f>
        <v>Hamburger</v>
      </c>
      <c r="H2716" t="str">
        <f>IFERROR(INDEX(menu_items!$C:$C,MATCH(F2716,menu_items!$A:$A,0)),"Unknown value")</f>
        <v>American</v>
      </c>
      <c r="I2716" s="5">
        <f>IFERROR(INDEX(menu_items!$D:$D,MATCH(F2716,menu_items!$A:$A,0)),0)</f>
        <v>12.95</v>
      </c>
      <c r="J2716" t="str">
        <f t="shared" si="210"/>
        <v>Sat</v>
      </c>
      <c r="K2716">
        <f t="shared" si="211"/>
        <v>21</v>
      </c>
      <c r="L2716" t="str">
        <f t="shared" si="212"/>
        <v>Jan</v>
      </c>
      <c r="M2716">
        <v>14</v>
      </c>
      <c r="N2716">
        <f t="shared" si="213"/>
        <v>1</v>
      </c>
      <c r="O2716" s="5">
        <f t="shared" si="214"/>
        <v>12.95</v>
      </c>
    </row>
    <row r="2717" spans="1:15" x14ac:dyDescent="0.25">
      <c r="A2717">
        <v>2750</v>
      </c>
      <c r="B2717">
        <v>1217</v>
      </c>
      <c r="C2717">
        <f>IF(COUNTIF($B$2:B2717,B2717)=1,1,0)</f>
        <v>1</v>
      </c>
      <c r="D2717" s="1">
        <v>44947</v>
      </c>
      <c r="E2717" s="2">
        <v>0.60179398148148144</v>
      </c>
      <c r="F2717">
        <v>102</v>
      </c>
      <c r="G2717" t="str">
        <f>IFERROR(INDEX(menu_items!$B:$B,MATCH(F2717,menu_items!$A:$A,0)),"Unknown value")</f>
        <v>Cheeseburger</v>
      </c>
      <c r="H2717" t="str">
        <f>IFERROR(INDEX(menu_items!$C:$C,MATCH(F2717,menu_items!$A:$A,0)),"Unknown value")</f>
        <v>American</v>
      </c>
      <c r="I2717" s="5">
        <f>IFERROR(INDEX(menu_items!$D:$D,MATCH(F2717,menu_items!$A:$A,0)),0)</f>
        <v>13.95</v>
      </c>
      <c r="J2717" t="str">
        <f t="shared" si="210"/>
        <v>Sat</v>
      </c>
      <c r="K2717">
        <f t="shared" si="211"/>
        <v>21</v>
      </c>
      <c r="L2717" t="str">
        <f t="shared" si="212"/>
        <v>Jan</v>
      </c>
      <c r="M2717">
        <v>14</v>
      </c>
      <c r="N2717">
        <f t="shared" si="213"/>
        <v>1</v>
      </c>
      <c r="O2717" s="5">
        <f t="shared" si="214"/>
        <v>13.95</v>
      </c>
    </row>
    <row r="2718" spans="1:15" x14ac:dyDescent="0.25">
      <c r="A2718">
        <v>2751</v>
      </c>
      <c r="B2718">
        <v>1218</v>
      </c>
      <c r="C2718">
        <f>IF(COUNTIF($B$2:B2718,B2718)=1,1,0)</f>
        <v>1</v>
      </c>
      <c r="D2718" s="1">
        <v>44947</v>
      </c>
      <c r="E2718" s="2">
        <v>0.60243055555555558</v>
      </c>
      <c r="F2718">
        <v>113</v>
      </c>
      <c r="G2718" t="str">
        <f>IFERROR(INDEX(menu_items!$B:$B,MATCH(F2718,menu_items!$A:$A,0)),"Unknown value")</f>
        <v>Edamame</v>
      </c>
      <c r="H2718" t="str">
        <f>IFERROR(INDEX(menu_items!$C:$C,MATCH(F2718,menu_items!$A:$A,0)),"Unknown value")</f>
        <v>Asian</v>
      </c>
      <c r="I2718" s="5">
        <f>IFERROR(INDEX(menu_items!$D:$D,MATCH(F2718,menu_items!$A:$A,0)),0)</f>
        <v>5</v>
      </c>
      <c r="J2718" t="str">
        <f t="shared" si="210"/>
        <v>Sat</v>
      </c>
      <c r="K2718">
        <f t="shared" si="211"/>
        <v>21</v>
      </c>
      <c r="L2718" t="str">
        <f t="shared" si="212"/>
        <v>Jan</v>
      </c>
      <c r="M2718">
        <v>14</v>
      </c>
      <c r="N2718">
        <f t="shared" si="213"/>
        <v>4</v>
      </c>
      <c r="O2718" s="5">
        <f t="shared" si="214"/>
        <v>44.9</v>
      </c>
    </row>
    <row r="2719" spans="1:15" x14ac:dyDescent="0.25">
      <c r="A2719">
        <v>2752</v>
      </c>
      <c r="B2719">
        <v>1218</v>
      </c>
      <c r="C2719">
        <f>IF(COUNTIF($B$2:B2719,B2719)=1,1,0)</f>
        <v>0</v>
      </c>
      <c r="D2719" s="1">
        <v>44947</v>
      </c>
      <c r="E2719" s="2">
        <v>0.60243055555555558</v>
      </c>
      <c r="F2719">
        <v>118</v>
      </c>
      <c r="G2719" t="str">
        <f>IFERROR(INDEX(menu_items!$B:$B,MATCH(F2719,menu_items!$A:$A,0)),"Unknown value")</f>
        <v>Steak Burrito</v>
      </c>
      <c r="H2719" t="str">
        <f>IFERROR(INDEX(menu_items!$C:$C,MATCH(F2719,menu_items!$A:$A,0)),"Unknown value")</f>
        <v>Mexican</v>
      </c>
      <c r="I2719" s="5">
        <f>IFERROR(INDEX(menu_items!$D:$D,MATCH(F2719,menu_items!$A:$A,0)),0)</f>
        <v>14.95</v>
      </c>
      <c r="J2719" t="str">
        <f t="shared" si="210"/>
        <v>Sat</v>
      </c>
      <c r="K2719">
        <f t="shared" si="211"/>
        <v>21</v>
      </c>
      <c r="L2719" t="str">
        <f t="shared" si="212"/>
        <v>Jan</v>
      </c>
      <c r="M2719">
        <v>14</v>
      </c>
      <c r="N2719">
        <f t="shared" si="213"/>
        <v>4</v>
      </c>
      <c r="O2719" s="5">
        <f t="shared" si="214"/>
        <v>44.9</v>
      </c>
    </row>
    <row r="2720" spans="1:15" x14ac:dyDescent="0.25">
      <c r="A2720">
        <v>2753</v>
      </c>
      <c r="B2720">
        <v>1218</v>
      </c>
      <c r="C2720">
        <f>IF(COUNTIF($B$2:B2720,B2720)=1,1,0)</f>
        <v>0</v>
      </c>
      <c r="D2720" s="1">
        <v>44947</v>
      </c>
      <c r="E2720" s="2">
        <v>0.60243055555555558</v>
      </c>
      <c r="F2720">
        <v>122</v>
      </c>
      <c r="G2720" t="str">
        <f>IFERROR(INDEX(menu_items!$B:$B,MATCH(F2720,menu_items!$A:$A,0)),"Unknown value")</f>
        <v>Chips &amp; Salsa</v>
      </c>
      <c r="H2720" t="str">
        <f>IFERROR(INDEX(menu_items!$C:$C,MATCH(F2720,menu_items!$A:$A,0)),"Unknown value")</f>
        <v>Mexican</v>
      </c>
      <c r="I2720" s="5">
        <f>IFERROR(INDEX(menu_items!$D:$D,MATCH(F2720,menu_items!$A:$A,0)),0)</f>
        <v>7</v>
      </c>
      <c r="J2720" t="str">
        <f t="shared" ref="J2720:J2782" si="215">TEXT(D2720,"ddd")</f>
        <v>Sat</v>
      </c>
      <c r="K2720">
        <f t="shared" ref="K2720:K2782" si="216">DAY(D2720)</f>
        <v>21</v>
      </c>
      <c r="L2720" t="str">
        <f t="shared" ref="L2720:L2782" si="217">TEXT(D2720,"mmm")</f>
        <v>Jan</v>
      </c>
      <c r="M2720">
        <v>14</v>
      </c>
      <c r="N2720">
        <f t="shared" si="213"/>
        <v>4</v>
      </c>
      <c r="O2720" s="5">
        <f t="shared" si="214"/>
        <v>44.9</v>
      </c>
    </row>
    <row r="2721" spans="1:15" x14ac:dyDescent="0.25">
      <c r="A2721">
        <v>2754</v>
      </c>
      <c r="B2721">
        <v>1218</v>
      </c>
      <c r="C2721">
        <f>IF(COUNTIF($B$2:B2721,B2721)=1,1,0)</f>
        <v>0</v>
      </c>
      <c r="D2721" s="1">
        <v>44947</v>
      </c>
      <c r="E2721" s="2">
        <v>0.60243055555555558</v>
      </c>
      <c r="F2721">
        <v>131</v>
      </c>
      <c r="G2721" t="str">
        <f>IFERROR(INDEX(menu_items!$B:$B,MATCH(F2721,menu_items!$A:$A,0)),"Unknown value")</f>
        <v>Chicken Parmesan</v>
      </c>
      <c r="H2721" t="str">
        <f>IFERROR(INDEX(menu_items!$C:$C,MATCH(F2721,menu_items!$A:$A,0)),"Unknown value")</f>
        <v>Italian</v>
      </c>
      <c r="I2721" s="5">
        <f>IFERROR(INDEX(menu_items!$D:$D,MATCH(F2721,menu_items!$A:$A,0)),0)</f>
        <v>17.95</v>
      </c>
      <c r="J2721" t="str">
        <f t="shared" si="215"/>
        <v>Sat</v>
      </c>
      <c r="K2721">
        <f t="shared" si="216"/>
        <v>21</v>
      </c>
      <c r="L2721" t="str">
        <f t="shared" si="217"/>
        <v>Jan</v>
      </c>
      <c r="M2721">
        <v>14</v>
      </c>
      <c r="N2721">
        <f t="shared" si="213"/>
        <v>4</v>
      </c>
      <c r="O2721" s="5">
        <f t="shared" si="214"/>
        <v>44.9</v>
      </c>
    </row>
    <row r="2722" spans="1:15" x14ac:dyDescent="0.25">
      <c r="A2722">
        <v>2755</v>
      </c>
      <c r="B2722">
        <v>1219</v>
      </c>
      <c r="C2722">
        <f>IF(COUNTIF($B$2:B2722,B2722)=1,1,0)</f>
        <v>1</v>
      </c>
      <c r="D2722" s="1">
        <v>44947</v>
      </c>
      <c r="E2722" s="2">
        <v>0.63414351851851847</v>
      </c>
      <c r="F2722">
        <v>112</v>
      </c>
      <c r="G2722" t="str">
        <f>IFERROR(INDEX(menu_items!$B:$B,MATCH(F2722,menu_items!$A:$A,0)),"Unknown value")</f>
        <v>Salmon Roll</v>
      </c>
      <c r="H2722" t="str">
        <f>IFERROR(INDEX(menu_items!$C:$C,MATCH(F2722,menu_items!$A:$A,0)),"Unknown value")</f>
        <v>Asian</v>
      </c>
      <c r="I2722" s="5">
        <f>IFERROR(INDEX(menu_items!$D:$D,MATCH(F2722,menu_items!$A:$A,0)),0)</f>
        <v>14.95</v>
      </c>
      <c r="J2722" t="str">
        <f t="shared" si="215"/>
        <v>Sat</v>
      </c>
      <c r="K2722">
        <f t="shared" si="216"/>
        <v>21</v>
      </c>
      <c r="L2722" t="str">
        <f t="shared" si="217"/>
        <v>Jan</v>
      </c>
      <c r="M2722">
        <v>15</v>
      </c>
      <c r="N2722">
        <f t="shared" si="213"/>
        <v>4</v>
      </c>
      <c r="O2722" s="5">
        <f t="shared" si="214"/>
        <v>54.849999999999994</v>
      </c>
    </row>
    <row r="2723" spans="1:15" x14ac:dyDescent="0.25">
      <c r="A2723">
        <v>2756</v>
      </c>
      <c r="B2723">
        <v>1219</v>
      </c>
      <c r="C2723">
        <f>IF(COUNTIF($B$2:B2723,B2723)=1,1,0)</f>
        <v>0</v>
      </c>
      <c r="D2723" s="1">
        <v>44947</v>
      </c>
      <c r="E2723" s="2">
        <v>0.63414351851851847</v>
      </c>
      <c r="F2723">
        <v>120</v>
      </c>
      <c r="G2723" t="str">
        <f>IFERROR(INDEX(menu_items!$B:$B,MATCH(F2723,menu_items!$A:$A,0)),"Unknown value")</f>
        <v>Steak Torta</v>
      </c>
      <c r="H2723" t="str">
        <f>IFERROR(INDEX(menu_items!$C:$C,MATCH(F2723,menu_items!$A:$A,0)),"Unknown value")</f>
        <v>Mexican</v>
      </c>
      <c r="I2723" s="5">
        <f>IFERROR(INDEX(menu_items!$D:$D,MATCH(F2723,menu_items!$A:$A,0)),0)</f>
        <v>13.95</v>
      </c>
      <c r="J2723" t="str">
        <f t="shared" si="215"/>
        <v>Sat</v>
      </c>
      <c r="K2723">
        <f t="shared" si="216"/>
        <v>21</v>
      </c>
      <c r="L2723" t="str">
        <f t="shared" si="217"/>
        <v>Jan</v>
      </c>
      <c r="M2723">
        <v>15</v>
      </c>
      <c r="N2723">
        <f t="shared" si="213"/>
        <v>4</v>
      </c>
      <c r="O2723" s="5">
        <f t="shared" si="214"/>
        <v>54.849999999999994</v>
      </c>
    </row>
    <row r="2724" spans="1:15" x14ac:dyDescent="0.25">
      <c r="A2724">
        <v>2757</v>
      </c>
      <c r="B2724">
        <v>1219</v>
      </c>
      <c r="C2724">
        <f>IF(COUNTIF($B$2:B2724,B2724)=1,1,0)</f>
        <v>0</v>
      </c>
      <c r="D2724" s="1">
        <v>44947</v>
      </c>
      <c r="E2724" s="2">
        <v>0.63414351851851847</v>
      </c>
      <c r="F2724">
        <v>114</v>
      </c>
      <c r="G2724" t="str">
        <f>IFERROR(INDEX(menu_items!$B:$B,MATCH(F2724,menu_items!$A:$A,0)),"Unknown value")</f>
        <v>Potstickers</v>
      </c>
      <c r="H2724" t="str">
        <f>IFERROR(INDEX(menu_items!$C:$C,MATCH(F2724,menu_items!$A:$A,0)),"Unknown value")</f>
        <v>Asian</v>
      </c>
      <c r="I2724" s="5">
        <f>IFERROR(INDEX(menu_items!$D:$D,MATCH(F2724,menu_items!$A:$A,0)),0)</f>
        <v>9</v>
      </c>
      <c r="J2724" t="str">
        <f t="shared" si="215"/>
        <v>Sat</v>
      </c>
      <c r="K2724">
        <f t="shared" si="216"/>
        <v>21</v>
      </c>
      <c r="L2724" t="str">
        <f t="shared" si="217"/>
        <v>Jan</v>
      </c>
      <c r="M2724">
        <v>15</v>
      </c>
      <c r="N2724">
        <f t="shared" si="213"/>
        <v>4</v>
      </c>
      <c r="O2724" s="5">
        <f t="shared" si="214"/>
        <v>54.849999999999994</v>
      </c>
    </row>
    <row r="2725" spans="1:15" x14ac:dyDescent="0.25">
      <c r="A2725">
        <v>2758</v>
      </c>
      <c r="B2725">
        <v>1219</v>
      </c>
      <c r="C2725">
        <f>IF(COUNTIF($B$2:B2725,B2725)=1,1,0)</f>
        <v>0</v>
      </c>
      <c r="D2725" s="1">
        <v>44947</v>
      </c>
      <c r="E2725" s="2">
        <v>0.63414351851851847</v>
      </c>
      <c r="F2725">
        <v>132</v>
      </c>
      <c r="G2725" t="str">
        <f>IFERROR(INDEX(menu_items!$B:$B,MATCH(F2725,menu_items!$A:$A,0)),"Unknown value")</f>
        <v>Eggplant Parmesan</v>
      </c>
      <c r="H2725" t="str">
        <f>IFERROR(INDEX(menu_items!$C:$C,MATCH(F2725,menu_items!$A:$A,0)),"Unknown value")</f>
        <v>Italian</v>
      </c>
      <c r="I2725" s="5">
        <f>IFERROR(INDEX(menu_items!$D:$D,MATCH(F2725,menu_items!$A:$A,0)),0)</f>
        <v>16.95</v>
      </c>
      <c r="J2725" t="str">
        <f t="shared" si="215"/>
        <v>Sat</v>
      </c>
      <c r="K2725">
        <f t="shared" si="216"/>
        <v>21</v>
      </c>
      <c r="L2725" t="str">
        <f t="shared" si="217"/>
        <v>Jan</v>
      </c>
      <c r="M2725">
        <v>15</v>
      </c>
      <c r="N2725">
        <f t="shared" si="213"/>
        <v>4</v>
      </c>
      <c r="O2725" s="5">
        <f t="shared" si="214"/>
        <v>54.849999999999994</v>
      </c>
    </row>
    <row r="2726" spans="1:15" x14ac:dyDescent="0.25">
      <c r="A2726">
        <v>2759</v>
      </c>
      <c r="B2726">
        <v>1220</v>
      </c>
      <c r="C2726">
        <f>IF(COUNTIF($B$2:B2726,B2726)=1,1,0)</f>
        <v>1</v>
      </c>
      <c r="D2726" s="1">
        <v>44947</v>
      </c>
      <c r="E2726" s="2">
        <v>0.63892361111111107</v>
      </c>
      <c r="F2726">
        <v>116</v>
      </c>
      <c r="G2726" t="str">
        <f>IFERROR(INDEX(menu_items!$B:$B,MATCH(F2726,menu_items!$A:$A,0)),"Unknown value")</f>
        <v>Steak Tacos</v>
      </c>
      <c r="H2726" t="str">
        <f>IFERROR(INDEX(menu_items!$C:$C,MATCH(F2726,menu_items!$A:$A,0)),"Unknown value")</f>
        <v>Mexican</v>
      </c>
      <c r="I2726" s="5">
        <f>IFERROR(INDEX(menu_items!$D:$D,MATCH(F2726,menu_items!$A:$A,0)),0)</f>
        <v>13.95</v>
      </c>
      <c r="J2726" t="str">
        <f t="shared" si="215"/>
        <v>Sat</v>
      </c>
      <c r="K2726">
        <f t="shared" si="216"/>
        <v>21</v>
      </c>
      <c r="L2726" t="str">
        <f t="shared" si="217"/>
        <v>Jan</v>
      </c>
      <c r="M2726">
        <v>15</v>
      </c>
      <c r="N2726">
        <f t="shared" si="213"/>
        <v>1</v>
      </c>
      <c r="O2726" s="5">
        <f t="shared" si="214"/>
        <v>13.95</v>
      </c>
    </row>
    <row r="2727" spans="1:15" x14ac:dyDescent="0.25">
      <c r="A2727">
        <v>2760</v>
      </c>
      <c r="B2727">
        <v>1221</v>
      </c>
      <c r="C2727">
        <f>IF(COUNTIF($B$2:B2727,B2727)=1,1,0)</f>
        <v>1</v>
      </c>
      <c r="D2727" s="1">
        <v>44947</v>
      </c>
      <c r="E2727" s="2">
        <v>0.6413888888888889</v>
      </c>
      <c r="F2727">
        <v>104</v>
      </c>
      <c r="G2727" t="str">
        <f>IFERROR(INDEX(menu_items!$B:$B,MATCH(F2727,menu_items!$A:$A,0)),"Unknown value")</f>
        <v>Veggie Burger</v>
      </c>
      <c r="H2727" t="str">
        <f>IFERROR(INDEX(menu_items!$C:$C,MATCH(F2727,menu_items!$A:$A,0)),"Unknown value")</f>
        <v>American</v>
      </c>
      <c r="I2727" s="5">
        <f>IFERROR(INDEX(menu_items!$D:$D,MATCH(F2727,menu_items!$A:$A,0)),0)</f>
        <v>10.5</v>
      </c>
      <c r="J2727" t="str">
        <f t="shared" si="215"/>
        <v>Sat</v>
      </c>
      <c r="K2727">
        <f t="shared" si="216"/>
        <v>21</v>
      </c>
      <c r="L2727" t="str">
        <f t="shared" si="217"/>
        <v>Jan</v>
      </c>
      <c r="M2727">
        <v>15</v>
      </c>
      <c r="N2727">
        <f t="shared" si="213"/>
        <v>2</v>
      </c>
      <c r="O2727" s="5">
        <f t="shared" si="214"/>
        <v>15.5</v>
      </c>
    </row>
    <row r="2728" spans="1:15" x14ac:dyDescent="0.25">
      <c r="A2728">
        <v>2761</v>
      </c>
      <c r="B2728">
        <v>1221</v>
      </c>
      <c r="C2728">
        <f>IF(COUNTIF($B$2:B2728,B2728)=1,1,0)</f>
        <v>0</v>
      </c>
      <c r="D2728" s="1">
        <v>44947</v>
      </c>
      <c r="E2728" s="2">
        <v>0.6413888888888889</v>
      </c>
      <c r="F2728">
        <v>113</v>
      </c>
      <c r="G2728" t="str">
        <f>IFERROR(INDEX(menu_items!$B:$B,MATCH(F2728,menu_items!$A:$A,0)),"Unknown value")</f>
        <v>Edamame</v>
      </c>
      <c r="H2728" t="str">
        <f>IFERROR(INDEX(menu_items!$C:$C,MATCH(F2728,menu_items!$A:$A,0)),"Unknown value")</f>
        <v>Asian</v>
      </c>
      <c r="I2728" s="5">
        <f>IFERROR(INDEX(menu_items!$D:$D,MATCH(F2728,menu_items!$A:$A,0)),0)</f>
        <v>5</v>
      </c>
      <c r="J2728" t="str">
        <f t="shared" si="215"/>
        <v>Sat</v>
      </c>
      <c r="K2728">
        <f t="shared" si="216"/>
        <v>21</v>
      </c>
      <c r="L2728" t="str">
        <f t="shared" si="217"/>
        <v>Jan</v>
      </c>
      <c r="M2728">
        <v>15</v>
      </c>
      <c r="N2728">
        <f t="shared" si="213"/>
        <v>2</v>
      </c>
      <c r="O2728" s="5">
        <f t="shared" si="214"/>
        <v>15.5</v>
      </c>
    </row>
    <row r="2729" spans="1:15" x14ac:dyDescent="0.25">
      <c r="A2729">
        <v>2762</v>
      </c>
      <c r="B2729">
        <v>1222</v>
      </c>
      <c r="C2729">
        <f>IF(COUNTIF($B$2:B2729,B2729)=1,1,0)</f>
        <v>1</v>
      </c>
      <c r="D2729" s="1">
        <v>44947</v>
      </c>
      <c r="E2729" s="2">
        <v>0.64748842592592593</v>
      </c>
      <c r="F2729">
        <v>108</v>
      </c>
      <c r="G2729" t="str">
        <f>IFERROR(INDEX(menu_items!$B:$B,MATCH(F2729,menu_items!$A:$A,0)),"Unknown value")</f>
        <v>Tofu Pad Thai</v>
      </c>
      <c r="H2729" t="str">
        <f>IFERROR(INDEX(menu_items!$C:$C,MATCH(F2729,menu_items!$A:$A,0)),"Unknown value")</f>
        <v>Asian</v>
      </c>
      <c r="I2729" s="5">
        <f>IFERROR(INDEX(menu_items!$D:$D,MATCH(F2729,menu_items!$A:$A,0)),0)</f>
        <v>14.5</v>
      </c>
      <c r="J2729" t="str">
        <f t="shared" si="215"/>
        <v>Sat</v>
      </c>
      <c r="K2729">
        <f t="shared" si="216"/>
        <v>21</v>
      </c>
      <c r="L2729" t="str">
        <f t="shared" si="217"/>
        <v>Jan</v>
      </c>
      <c r="M2729">
        <v>15</v>
      </c>
      <c r="N2729">
        <f t="shared" si="213"/>
        <v>2</v>
      </c>
      <c r="O2729" s="5">
        <f t="shared" si="214"/>
        <v>21.5</v>
      </c>
    </row>
    <row r="2730" spans="1:15" x14ac:dyDescent="0.25">
      <c r="A2730">
        <v>2763</v>
      </c>
      <c r="B2730">
        <v>1222</v>
      </c>
      <c r="C2730">
        <f>IF(COUNTIF($B$2:B2730,B2730)=1,1,0)</f>
        <v>0</v>
      </c>
      <c r="D2730" s="1">
        <v>44947</v>
      </c>
      <c r="E2730" s="2">
        <v>0.64748842592592593</v>
      </c>
      <c r="F2730">
        <v>106</v>
      </c>
      <c r="G2730" t="str">
        <f>IFERROR(INDEX(menu_items!$B:$B,MATCH(F2730,menu_items!$A:$A,0)),"Unknown value")</f>
        <v>French Fries</v>
      </c>
      <c r="H2730" t="str">
        <f>IFERROR(INDEX(menu_items!$C:$C,MATCH(F2730,menu_items!$A:$A,0)),"Unknown value")</f>
        <v>American</v>
      </c>
      <c r="I2730" s="5">
        <f>IFERROR(INDEX(menu_items!$D:$D,MATCH(F2730,menu_items!$A:$A,0)),0)</f>
        <v>7</v>
      </c>
      <c r="J2730" t="str">
        <f t="shared" si="215"/>
        <v>Sat</v>
      </c>
      <c r="K2730">
        <f t="shared" si="216"/>
        <v>21</v>
      </c>
      <c r="L2730" t="str">
        <f t="shared" si="217"/>
        <v>Jan</v>
      </c>
      <c r="M2730">
        <v>15</v>
      </c>
      <c r="N2730">
        <f t="shared" si="213"/>
        <v>2</v>
      </c>
      <c r="O2730" s="5">
        <f t="shared" si="214"/>
        <v>21.5</v>
      </c>
    </row>
    <row r="2731" spans="1:15" x14ac:dyDescent="0.25">
      <c r="A2731">
        <v>2764</v>
      </c>
      <c r="B2731">
        <v>1223</v>
      </c>
      <c r="C2731">
        <f>IF(COUNTIF($B$2:B2731,B2731)=1,1,0)</f>
        <v>1</v>
      </c>
      <c r="D2731" s="1">
        <v>44947</v>
      </c>
      <c r="E2731" s="2">
        <v>0.65042824074074079</v>
      </c>
      <c r="F2731">
        <v>119</v>
      </c>
      <c r="G2731" t="str">
        <f>IFERROR(INDEX(menu_items!$B:$B,MATCH(F2731,menu_items!$A:$A,0)),"Unknown value")</f>
        <v>Chicken Torta</v>
      </c>
      <c r="H2731" t="str">
        <f>IFERROR(INDEX(menu_items!$C:$C,MATCH(F2731,menu_items!$A:$A,0)),"Unknown value")</f>
        <v>Mexican</v>
      </c>
      <c r="I2731" s="5">
        <f>IFERROR(INDEX(menu_items!$D:$D,MATCH(F2731,menu_items!$A:$A,0)),0)</f>
        <v>11.95</v>
      </c>
      <c r="J2731" t="str">
        <f t="shared" si="215"/>
        <v>Sat</v>
      </c>
      <c r="K2731">
        <f t="shared" si="216"/>
        <v>21</v>
      </c>
      <c r="L2731" t="str">
        <f t="shared" si="217"/>
        <v>Jan</v>
      </c>
      <c r="M2731">
        <v>15</v>
      </c>
      <c r="N2731">
        <f t="shared" si="213"/>
        <v>1</v>
      </c>
      <c r="O2731" s="5">
        <f t="shared" si="214"/>
        <v>11.95</v>
      </c>
    </row>
    <row r="2732" spans="1:15" x14ac:dyDescent="0.25">
      <c r="A2732">
        <v>2765</v>
      </c>
      <c r="B2732">
        <v>1224</v>
      </c>
      <c r="C2732">
        <f>IF(COUNTIF($B$2:B2732,B2732)=1,1,0)</f>
        <v>1</v>
      </c>
      <c r="D2732" s="1">
        <v>44947</v>
      </c>
      <c r="E2732" s="2">
        <v>0.65679398148148149</v>
      </c>
      <c r="F2732">
        <v>111</v>
      </c>
      <c r="G2732" t="str">
        <f>IFERROR(INDEX(menu_items!$B:$B,MATCH(F2732,menu_items!$A:$A,0)),"Unknown value")</f>
        <v>California Roll</v>
      </c>
      <c r="H2732" t="str">
        <f>IFERROR(INDEX(menu_items!$C:$C,MATCH(F2732,menu_items!$A:$A,0)),"Unknown value")</f>
        <v>Asian</v>
      </c>
      <c r="I2732" s="5">
        <f>IFERROR(INDEX(menu_items!$D:$D,MATCH(F2732,menu_items!$A:$A,0)),0)</f>
        <v>11.95</v>
      </c>
      <c r="J2732" t="str">
        <f t="shared" si="215"/>
        <v>Sat</v>
      </c>
      <c r="K2732">
        <f t="shared" si="216"/>
        <v>21</v>
      </c>
      <c r="L2732" t="str">
        <f t="shared" si="217"/>
        <v>Jan</v>
      </c>
      <c r="M2732">
        <v>15</v>
      </c>
      <c r="N2732">
        <f t="shared" si="213"/>
        <v>2</v>
      </c>
      <c r="O2732" s="5">
        <f t="shared" si="214"/>
        <v>18.95</v>
      </c>
    </row>
    <row r="2733" spans="1:15" x14ac:dyDescent="0.25">
      <c r="A2733">
        <v>2766</v>
      </c>
      <c r="B2733">
        <v>1224</v>
      </c>
      <c r="C2733">
        <f>IF(COUNTIF($B$2:B2733,B2733)=1,1,0)</f>
        <v>0</v>
      </c>
      <c r="D2733" s="1">
        <v>44947</v>
      </c>
      <c r="E2733" s="2">
        <v>0.65679398148148149</v>
      </c>
      <c r="F2733">
        <v>106</v>
      </c>
      <c r="G2733" t="str">
        <f>IFERROR(INDEX(menu_items!$B:$B,MATCH(F2733,menu_items!$A:$A,0)),"Unknown value")</f>
        <v>French Fries</v>
      </c>
      <c r="H2733" t="str">
        <f>IFERROR(INDEX(menu_items!$C:$C,MATCH(F2733,menu_items!$A:$A,0)),"Unknown value")</f>
        <v>American</v>
      </c>
      <c r="I2733" s="5">
        <f>IFERROR(INDEX(menu_items!$D:$D,MATCH(F2733,menu_items!$A:$A,0)),0)</f>
        <v>7</v>
      </c>
      <c r="J2733" t="str">
        <f t="shared" si="215"/>
        <v>Sat</v>
      </c>
      <c r="K2733">
        <f t="shared" si="216"/>
        <v>21</v>
      </c>
      <c r="L2733" t="str">
        <f t="shared" si="217"/>
        <v>Jan</v>
      </c>
      <c r="M2733">
        <v>15</v>
      </c>
      <c r="N2733">
        <f t="shared" si="213"/>
        <v>2</v>
      </c>
      <c r="O2733" s="5">
        <f t="shared" si="214"/>
        <v>18.95</v>
      </c>
    </row>
    <row r="2734" spans="1:15" x14ac:dyDescent="0.25">
      <c r="A2734">
        <v>2767</v>
      </c>
      <c r="B2734">
        <v>1225</v>
      </c>
      <c r="C2734">
        <f>IF(COUNTIF($B$2:B2734,B2734)=1,1,0)</f>
        <v>1</v>
      </c>
      <c r="D2734" s="1">
        <v>44947</v>
      </c>
      <c r="E2734" s="2">
        <v>0.66605324074074079</v>
      </c>
      <c r="F2734">
        <v>113</v>
      </c>
      <c r="G2734" t="str">
        <f>IFERROR(INDEX(menu_items!$B:$B,MATCH(F2734,menu_items!$A:$A,0)),"Unknown value")</f>
        <v>Edamame</v>
      </c>
      <c r="H2734" t="str">
        <f>IFERROR(INDEX(menu_items!$C:$C,MATCH(F2734,menu_items!$A:$A,0)),"Unknown value")</f>
        <v>Asian</v>
      </c>
      <c r="I2734" s="5">
        <f>IFERROR(INDEX(menu_items!$D:$D,MATCH(F2734,menu_items!$A:$A,0)),0)</f>
        <v>5</v>
      </c>
      <c r="J2734" t="str">
        <f t="shared" si="215"/>
        <v>Sat</v>
      </c>
      <c r="K2734">
        <f t="shared" si="216"/>
        <v>21</v>
      </c>
      <c r="L2734" t="str">
        <f t="shared" si="217"/>
        <v>Jan</v>
      </c>
      <c r="M2734">
        <v>15</v>
      </c>
      <c r="N2734">
        <f t="shared" si="213"/>
        <v>2</v>
      </c>
      <c r="O2734" s="5">
        <f t="shared" si="214"/>
        <v>18.95</v>
      </c>
    </row>
    <row r="2735" spans="1:15" x14ac:dyDescent="0.25">
      <c r="A2735">
        <v>2768</v>
      </c>
      <c r="B2735">
        <v>1225</v>
      </c>
      <c r="C2735">
        <f>IF(COUNTIF($B$2:B2735,B2735)=1,1,0)</f>
        <v>0</v>
      </c>
      <c r="D2735" s="1">
        <v>44947</v>
      </c>
      <c r="E2735" s="2">
        <v>0.66605324074074079</v>
      </c>
      <c r="F2735">
        <v>120</v>
      </c>
      <c r="G2735" t="str">
        <f>IFERROR(INDEX(menu_items!$B:$B,MATCH(F2735,menu_items!$A:$A,0)),"Unknown value")</f>
        <v>Steak Torta</v>
      </c>
      <c r="H2735" t="str">
        <f>IFERROR(INDEX(menu_items!$C:$C,MATCH(F2735,menu_items!$A:$A,0)),"Unknown value")</f>
        <v>Mexican</v>
      </c>
      <c r="I2735" s="5">
        <f>IFERROR(INDEX(menu_items!$D:$D,MATCH(F2735,menu_items!$A:$A,0)),0)</f>
        <v>13.95</v>
      </c>
      <c r="J2735" t="str">
        <f t="shared" si="215"/>
        <v>Sat</v>
      </c>
      <c r="K2735">
        <f t="shared" si="216"/>
        <v>21</v>
      </c>
      <c r="L2735" t="str">
        <f t="shared" si="217"/>
        <v>Jan</v>
      </c>
      <c r="M2735">
        <v>15</v>
      </c>
      <c r="N2735">
        <f t="shared" si="213"/>
        <v>2</v>
      </c>
      <c r="O2735" s="5">
        <f t="shared" si="214"/>
        <v>18.95</v>
      </c>
    </row>
    <row r="2736" spans="1:15" x14ac:dyDescent="0.25">
      <c r="A2736">
        <v>2769</v>
      </c>
      <c r="B2736">
        <v>1226</v>
      </c>
      <c r="C2736">
        <f>IF(COUNTIF($B$2:B2736,B2736)=1,1,0)</f>
        <v>1</v>
      </c>
      <c r="D2736" s="1">
        <v>44947</v>
      </c>
      <c r="E2736" s="2">
        <v>0.67427083333333337</v>
      </c>
      <c r="F2736">
        <v>107</v>
      </c>
      <c r="G2736" t="str">
        <f>IFERROR(INDEX(menu_items!$B:$B,MATCH(F2736,menu_items!$A:$A,0)),"Unknown value")</f>
        <v>Orange Chicken</v>
      </c>
      <c r="H2736" t="str">
        <f>IFERROR(INDEX(menu_items!$C:$C,MATCH(F2736,menu_items!$A:$A,0)),"Unknown value")</f>
        <v>Asian</v>
      </c>
      <c r="I2736" s="5">
        <f>IFERROR(INDEX(menu_items!$D:$D,MATCH(F2736,menu_items!$A:$A,0)),0)</f>
        <v>16.5</v>
      </c>
      <c r="J2736" t="str">
        <f t="shared" si="215"/>
        <v>Sat</v>
      </c>
      <c r="K2736">
        <f t="shared" si="216"/>
        <v>21</v>
      </c>
      <c r="L2736" t="str">
        <f t="shared" si="217"/>
        <v>Jan</v>
      </c>
      <c r="M2736">
        <v>16</v>
      </c>
      <c r="N2736">
        <f t="shared" si="213"/>
        <v>4</v>
      </c>
      <c r="O2736" s="5">
        <f t="shared" si="214"/>
        <v>64.350000000000009</v>
      </c>
    </row>
    <row r="2737" spans="1:15" x14ac:dyDescent="0.25">
      <c r="A2737">
        <v>2770</v>
      </c>
      <c r="B2737">
        <v>1226</v>
      </c>
      <c r="C2737">
        <f>IF(COUNTIF($B$2:B2737,B2737)=1,1,0)</f>
        <v>0</v>
      </c>
      <c r="D2737" s="1">
        <v>44947</v>
      </c>
      <c r="E2737" s="2">
        <v>0.67427083333333337</v>
      </c>
      <c r="F2737">
        <v>125</v>
      </c>
      <c r="G2737" t="str">
        <f>IFERROR(INDEX(menu_items!$B:$B,MATCH(F2737,menu_items!$A:$A,0)),"Unknown value")</f>
        <v>Spaghetti &amp; Meatballs</v>
      </c>
      <c r="H2737" t="str">
        <f>IFERROR(INDEX(menu_items!$C:$C,MATCH(F2737,menu_items!$A:$A,0)),"Unknown value")</f>
        <v>Italian</v>
      </c>
      <c r="I2737" s="5">
        <f>IFERROR(INDEX(menu_items!$D:$D,MATCH(F2737,menu_items!$A:$A,0)),0)</f>
        <v>17.95</v>
      </c>
      <c r="J2737" t="str">
        <f t="shared" si="215"/>
        <v>Sat</v>
      </c>
      <c r="K2737">
        <f t="shared" si="216"/>
        <v>21</v>
      </c>
      <c r="L2737" t="str">
        <f t="shared" si="217"/>
        <v>Jan</v>
      </c>
      <c r="M2737">
        <v>16</v>
      </c>
      <c r="N2737">
        <f t="shared" si="213"/>
        <v>4</v>
      </c>
      <c r="O2737" s="5">
        <f t="shared" si="214"/>
        <v>64.350000000000009</v>
      </c>
    </row>
    <row r="2738" spans="1:15" x14ac:dyDescent="0.25">
      <c r="A2738">
        <v>2771</v>
      </c>
      <c r="B2738">
        <v>1226</v>
      </c>
      <c r="C2738">
        <f>IF(COUNTIF($B$2:B2738,B2738)=1,1,0)</f>
        <v>0</v>
      </c>
      <c r="D2738" s="1">
        <v>44947</v>
      </c>
      <c r="E2738" s="2">
        <v>0.67427083333333337</v>
      </c>
      <c r="F2738">
        <v>110</v>
      </c>
      <c r="G2738" t="str">
        <f>IFERROR(INDEX(menu_items!$B:$B,MATCH(F2738,menu_items!$A:$A,0)),"Unknown value")</f>
        <v>Pork Ramen</v>
      </c>
      <c r="H2738" t="str">
        <f>IFERROR(INDEX(menu_items!$C:$C,MATCH(F2738,menu_items!$A:$A,0)),"Unknown value")</f>
        <v>Asian</v>
      </c>
      <c r="I2738" s="5">
        <f>IFERROR(INDEX(menu_items!$D:$D,MATCH(F2738,menu_items!$A:$A,0)),0)</f>
        <v>17.95</v>
      </c>
      <c r="J2738" t="str">
        <f t="shared" si="215"/>
        <v>Sat</v>
      </c>
      <c r="K2738">
        <f t="shared" si="216"/>
        <v>21</v>
      </c>
      <c r="L2738" t="str">
        <f t="shared" si="217"/>
        <v>Jan</v>
      </c>
      <c r="M2738">
        <v>16</v>
      </c>
      <c r="N2738">
        <f t="shared" si="213"/>
        <v>4</v>
      </c>
      <c r="O2738" s="5">
        <f t="shared" si="214"/>
        <v>64.350000000000009</v>
      </c>
    </row>
    <row r="2739" spans="1:15" x14ac:dyDescent="0.25">
      <c r="A2739">
        <v>2772</v>
      </c>
      <c r="B2739">
        <v>1226</v>
      </c>
      <c r="C2739">
        <f>IF(COUNTIF($B$2:B2739,B2739)=1,1,0)</f>
        <v>0</v>
      </c>
      <c r="D2739" s="1">
        <v>44947</v>
      </c>
      <c r="E2739" s="2">
        <v>0.67427083333333337</v>
      </c>
      <c r="F2739">
        <v>111</v>
      </c>
      <c r="G2739" t="str">
        <f>IFERROR(INDEX(menu_items!$B:$B,MATCH(F2739,menu_items!$A:$A,0)),"Unknown value")</f>
        <v>California Roll</v>
      </c>
      <c r="H2739" t="str">
        <f>IFERROR(INDEX(menu_items!$C:$C,MATCH(F2739,menu_items!$A:$A,0)),"Unknown value")</f>
        <v>Asian</v>
      </c>
      <c r="I2739" s="5">
        <f>IFERROR(INDEX(menu_items!$D:$D,MATCH(F2739,menu_items!$A:$A,0)),0)</f>
        <v>11.95</v>
      </c>
      <c r="J2739" t="str">
        <f t="shared" si="215"/>
        <v>Sat</v>
      </c>
      <c r="K2739">
        <f t="shared" si="216"/>
        <v>21</v>
      </c>
      <c r="L2739" t="str">
        <f t="shared" si="217"/>
        <v>Jan</v>
      </c>
      <c r="M2739">
        <v>16</v>
      </c>
      <c r="N2739">
        <f t="shared" si="213"/>
        <v>4</v>
      </c>
      <c r="O2739" s="5">
        <f t="shared" si="214"/>
        <v>64.350000000000009</v>
      </c>
    </row>
    <row r="2740" spans="1:15" x14ac:dyDescent="0.25">
      <c r="A2740">
        <v>2773</v>
      </c>
      <c r="B2740">
        <v>1227</v>
      </c>
      <c r="C2740">
        <f>IF(COUNTIF($B$2:B2740,B2740)=1,1,0)</f>
        <v>1</v>
      </c>
      <c r="D2740" s="1">
        <v>44947</v>
      </c>
      <c r="E2740" s="2">
        <v>0.68079861111111106</v>
      </c>
      <c r="F2740">
        <v>109</v>
      </c>
      <c r="G2740" t="str">
        <f>IFERROR(INDEX(menu_items!$B:$B,MATCH(F2740,menu_items!$A:$A,0)),"Unknown value")</f>
        <v>Korean Beef Bowl</v>
      </c>
      <c r="H2740" t="str">
        <f>IFERROR(INDEX(menu_items!$C:$C,MATCH(F2740,menu_items!$A:$A,0)),"Unknown value")</f>
        <v>Asian</v>
      </c>
      <c r="I2740" s="5">
        <f>IFERROR(INDEX(menu_items!$D:$D,MATCH(F2740,menu_items!$A:$A,0)),0)</f>
        <v>17.95</v>
      </c>
      <c r="J2740" t="str">
        <f t="shared" si="215"/>
        <v>Sat</v>
      </c>
      <c r="K2740">
        <f t="shared" si="216"/>
        <v>21</v>
      </c>
      <c r="L2740" t="str">
        <f t="shared" si="217"/>
        <v>Jan</v>
      </c>
      <c r="M2740">
        <v>16</v>
      </c>
      <c r="N2740">
        <f t="shared" si="213"/>
        <v>1</v>
      </c>
      <c r="O2740" s="5">
        <f t="shared" si="214"/>
        <v>17.95</v>
      </c>
    </row>
    <row r="2741" spans="1:15" x14ac:dyDescent="0.25">
      <c r="A2741">
        <v>2774</v>
      </c>
      <c r="B2741">
        <v>1228</v>
      </c>
      <c r="C2741">
        <f>IF(COUNTIF($B$2:B2741,B2741)=1,1,0)</f>
        <v>1</v>
      </c>
      <c r="D2741" s="1">
        <v>44947</v>
      </c>
      <c r="E2741" s="2">
        <v>0.68513888888888885</v>
      </c>
      <c r="F2741">
        <v>127</v>
      </c>
      <c r="G2741" t="str">
        <f>IFERROR(INDEX(menu_items!$B:$B,MATCH(F2741,menu_items!$A:$A,0)),"Unknown value")</f>
        <v>Meat Lasagna</v>
      </c>
      <c r="H2741" t="str">
        <f>IFERROR(INDEX(menu_items!$C:$C,MATCH(F2741,menu_items!$A:$A,0)),"Unknown value")</f>
        <v>Italian</v>
      </c>
      <c r="I2741" s="5">
        <f>IFERROR(INDEX(menu_items!$D:$D,MATCH(F2741,menu_items!$A:$A,0)),0)</f>
        <v>17.95</v>
      </c>
      <c r="J2741" t="str">
        <f t="shared" si="215"/>
        <v>Sat</v>
      </c>
      <c r="K2741">
        <f t="shared" si="216"/>
        <v>21</v>
      </c>
      <c r="L2741" t="str">
        <f t="shared" si="217"/>
        <v>Jan</v>
      </c>
      <c r="M2741">
        <v>16</v>
      </c>
      <c r="N2741">
        <f t="shared" si="213"/>
        <v>2</v>
      </c>
      <c r="O2741" s="5">
        <f t="shared" si="214"/>
        <v>29.9</v>
      </c>
    </row>
    <row r="2742" spans="1:15" x14ac:dyDescent="0.25">
      <c r="A2742">
        <v>2775</v>
      </c>
      <c r="B2742">
        <v>1228</v>
      </c>
      <c r="C2742">
        <f>IF(COUNTIF($B$2:B2742,B2742)=1,1,0)</f>
        <v>0</v>
      </c>
      <c r="D2742" s="1">
        <v>44947</v>
      </c>
      <c r="E2742" s="2">
        <v>0.68513888888888885</v>
      </c>
      <c r="F2742">
        <v>111</v>
      </c>
      <c r="G2742" t="str">
        <f>IFERROR(INDEX(menu_items!$B:$B,MATCH(F2742,menu_items!$A:$A,0)),"Unknown value")</f>
        <v>California Roll</v>
      </c>
      <c r="H2742" t="str">
        <f>IFERROR(INDEX(menu_items!$C:$C,MATCH(F2742,menu_items!$A:$A,0)),"Unknown value")</f>
        <v>Asian</v>
      </c>
      <c r="I2742" s="5">
        <f>IFERROR(INDEX(menu_items!$D:$D,MATCH(F2742,menu_items!$A:$A,0)),0)</f>
        <v>11.95</v>
      </c>
      <c r="J2742" t="str">
        <f t="shared" si="215"/>
        <v>Sat</v>
      </c>
      <c r="K2742">
        <f t="shared" si="216"/>
        <v>21</v>
      </c>
      <c r="L2742" t="str">
        <f t="shared" si="217"/>
        <v>Jan</v>
      </c>
      <c r="M2742">
        <v>16</v>
      </c>
      <c r="N2742">
        <f t="shared" si="213"/>
        <v>2</v>
      </c>
      <c r="O2742" s="5">
        <f t="shared" si="214"/>
        <v>29.9</v>
      </c>
    </row>
    <row r="2743" spans="1:15" x14ac:dyDescent="0.25">
      <c r="A2743">
        <v>2776</v>
      </c>
      <c r="B2743">
        <v>1229</v>
      </c>
      <c r="C2743">
        <f>IF(COUNTIF($B$2:B2743,B2743)=1,1,0)</f>
        <v>1</v>
      </c>
      <c r="D2743" s="1">
        <v>44947</v>
      </c>
      <c r="E2743" s="2">
        <v>0.68633101851851852</v>
      </c>
      <c r="F2743">
        <v>109</v>
      </c>
      <c r="G2743" t="str">
        <f>IFERROR(INDEX(menu_items!$B:$B,MATCH(F2743,menu_items!$A:$A,0)),"Unknown value")</f>
        <v>Korean Beef Bowl</v>
      </c>
      <c r="H2743" t="str">
        <f>IFERROR(INDEX(menu_items!$C:$C,MATCH(F2743,menu_items!$A:$A,0)),"Unknown value")</f>
        <v>Asian</v>
      </c>
      <c r="I2743" s="5">
        <f>IFERROR(INDEX(menu_items!$D:$D,MATCH(F2743,menu_items!$A:$A,0)),0)</f>
        <v>17.95</v>
      </c>
      <c r="J2743" t="str">
        <f t="shared" si="215"/>
        <v>Sat</v>
      </c>
      <c r="K2743">
        <f t="shared" si="216"/>
        <v>21</v>
      </c>
      <c r="L2743" t="str">
        <f t="shared" si="217"/>
        <v>Jan</v>
      </c>
      <c r="M2743">
        <v>16</v>
      </c>
      <c r="N2743">
        <f t="shared" si="213"/>
        <v>1</v>
      </c>
      <c r="O2743" s="5">
        <f t="shared" si="214"/>
        <v>17.95</v>
      </c>
    </row>
    <row r="2744" spans="1:15" x14ac:dyDescent="0.25">
      <c r="A2744">
        <v>2777</v>
      </c>
      <c r="B2744">
        <v>1230</v>
      </c>
      <c r="C2744">
        <f>IF(COUNTIF($B$2:B2744,B2744)=1,1,0)</f>
        <v>1</v>
      </c>
      <c r="D2744" s="1">
        <v>44947</v>
      </c>
      <c r="E2744" s="2">
        <v>0.69337962962962962</v>
      </c>
      <c r="F2744">
        <v>127</v>
      </c>
      <c r="G2744" t="str">
        <f>IFERROR(INDEX(menu_items!$B:$B,MATCH(F2744,menu_items!$A:$A,0)),"Unknown value")</f>
        <v>Meat Lasagna</v>
      </c>
      <c r="H2744" t="str">
        <f>IFERROR(INDEX(menu_items!$C:$C,MATCH(F2744,menu_items!$A:$A,0)),"Unknown value")</f>
        <v>Italian</v>
      </c>
      <c r="I2744" s="5">
        <f>IFERROR(INDEX(menu_items!$D:$D,MATCH(F2744,menu_items!$A:$A,0)),0)</f>
        <v>17.95</v>
      </c>
      <c r="J2744" t="str">
        <f t="shared" si="215"/>
        <v>Sat</v>
      </c>
      <c r="K2744">
        <f t="shared" si="216"/>
        <v>21</v>
      </c>
      <c r="L2744" t="str">
        <f t="shared" si="217"/>
        <v>Jan</v>
      </c>
      <c r="M2744">
        <v>16</v>
      </c>
      <c r="N2744">
        <f t="shared" si="213"/>
        <v>4</v>
      </c>
      <c r="O2744" s="5">
        <f t="shared" si="214"/>
        <v>48.9</v>
      </c>
    </row>
    <row r="2745" spans="1:15" x14ac:dyDescent="0.25">
      <c r="A2745">
        <v>2778</v>
      </c>
      <c r="B2745">
        <v>1230</v>
      </c>
      <c r="C2745">
        <f>IF(COUNTIF($B$2:B2745,B2745)=1,1,0)</f>
        <v>0</v>
      </c>
      <c r="D2745" s="1">
        <v>44947</v>
      </c>
      <c r="E2745" s="2">
        <v>0.69337962962962962</v>
      </c>
      <c r="F2745">
        <v>112</v>
      </c>
      <c r="G2745" t="str">
        <f>IFERROR(INDEX(menu_items!$B:$B,MATCH(F2745,menu_items!$A:$A,0)),"Unknown value")</f>
        <v>Salmon Roll</v>
      </c>
      <c r="H2745" t="str">
        <f>IFERROR(INDEX(menu_items!$C:$C,MATCH(F2745,menu_items!$A:$A,0)),"Unknown value")</f>
        <v>Asian</v>
      </c>
      <c r="I2745" s="5">
        <f>IFERROR(INDEX(menu_items!$D:$D,MATCH(F2745,menu_items!$A:$A,0)),0)</f>
        <v>14.95</v>
      </c>
      <c r="J2745" t="str">
        <f t="shared" si="215"/>
        <v>Sat</v>
      </c>
      <c r="K2745">
        <f t="shared" si="216"/>
        <v>21</v>
      </c>
      <c r="L2745" t="str">
        <f t="shared" si="217"/>
        <v>Jan</v>
      </c>
      <c r="M2745">
        <v>16</v>
      </c>
      <c r="N2745">
        <f t="shared" si="213"/>
        <v>4</v>
      </c>
      <c r="O2745" s="5">
        <f t="shared" si="214"/>
        <v>48.9</v>
      </c>
    </row>
    <row r="2746" spans="1:15" x14ac:dyDescent="0.25">
      <c r="A2746">
        <v>2779</v>
      </c>
      <c r="B2746">
        <v>1230</v>
      </c>
      <c r="C2746">
        <f>IF(COUNTIF($B$2:B2746,B2746)=1,1,0)</f>
        <v>0</v>
      </c>
      <c r="D2746" s="1">
        <v>44947</v>
      </c>
      <c r="E2746" s="2">
        <v>0.69337962962962962</v>
      </c>
      <c r="F2746">
        <v>123</v>
      </c>
      <c r="G2746" t="str">
        <f>IFERROR(INDEX(menu_items!$B:$B,MATCH(F2746,menu_items!$A:$A,0)),"Unknown value")</f>
        <v>Chips &amp; Guacamole</v>
      </c>
      <c r="H2746" t="str">
        <f>IFERROR(INDEX(menu_items!$C:$C,MATCH(F2746,menu_items!$A:$A,0)),"Unknown value")</f>
        <v>Mexican</v>
      </c>
      <c r="I2746" s="5">
        <f>IFERROR(INDEX(menu_items!$D:$D,MATCH(F2746,menu_items!$A:$A,0)),0)</f>
        <v>9</v>
      </c>
      <c r="J2746" t="str">
        <f t="shared" si="215"/>
        <v>Sat</v>
      </c>
      <c r="K2746">
        <f t="shared" si="216"/>
        <v>21</v>
      </c>
      <c r="L2746" t="str">
        <f t="shared" si="217"/>
        <v>Jan</v>
      </c>
      <c r="M2746">
        <v>16</v>
      </c>
      <c r="N2746">
        <f t="shared" si="213"/>
        <v>4</v>
      </c>
      <c r="O2746" s="5">
        <f t="shared" si="214"/>
        <v>48.9</v>
      </c>
    </row>
    <row r="2747" spans="1:15" x14ac:dyDescent="0.25">
      <c r="A2747">
        <v>2780</v>
      </c>
      <c r="B2747">
        <v>1230</v>
      </c>
      <c r="C2747">
        <f>IF(COUNTIF($B$2:B2747,B2747)=1,1,0)</f>
        <v>0</v>
      </c>
      <c r="D2747" s="1">
        <v>44947</v>
      </c>
      <c r="E2747" s="2">
        <v>0.69337962962962962</v>
      </c>
      <c r="F2747">
        <v>106</v>
      </c>
      <c r="G2747" t="str">
        <f>IFERROR(INDEX(menu_items!$B:$B,MATCH(F2747,menu_items!$A:$A,0)),"Unknown value")</f>
        <v>French Fries</v>
      </c>
      <c r="H2747" t="str">
        <f>IFERROR(INDEX(menu_items!$C:$C,MATCH(F2747,menu_items!$A:$A,0)),"Unknown value")</f>
        <v>American</v>
      </c>
      <c r="I2747" s="5">
        <f>IFERROR(INDEX(menu_items!$D:$D,MATCH(F2747,menu_items!$A:$A,0)),0)</f>
        <v>7</v>
      </c>
      <c r="J2747" t="str">
        <f t="shared" si="215"/>
        <v>Sat</v>
      </c>
      <c r="K2747">
        <f t="shared" si="216"/>
        <v>21</v>
      </c>
      <c r="L2747" t="str">
        <f t="shared" si="217"/>
        <v>Jan</v>
      </c>
      <c r="M2747">
        <v>16</v>
      </c>
      <c r="N2747">
        <f t="shared" si="213"/>
        <v>4</v>
      </c>
      <c r="O2747" s="5">
        <f t="shared" si="214"/>
        <v>48.9</v>
      </c>
    </row>
    <row r="2748" spans="1:15" x14ac:dyDescent="0.25">
      <c r="A2748">
        <v>2781</v>
      </c>
      <c r="B2748">
        <v>1231</v>
      </c>
      <c r="C2748">
        <f>IF(COUNTIF($B$2:B2748,B2748)=1,1,0)</f>
        <v>1</v>
      </c>
      <c r="D2748" s="1">
        <v>44947</v>
      </c>
      <c r="E2748" s="2">
        <v>0.69796296296296301</v>
      </c>
      <c r="F2748">
        <v>102</v>
      </c>
      <c r="G2748" t="str">
        <f>IFERROR(INDEX(menu_items!$B:$B,MATCH(F2748,menu_items!$A:$A,0)),"Unknown value")</f>
        <v>Cheeseburger</v>
      </c>
      <c r="H2748" t="str">
        <f>IFERROR(INDEX(menu_items!$C:$C,MATCH(F2748,menu_items!$A:$A,0)),"Unknown value")</f>
        <v>American</v>
      </c>
      <c r="I2748" s="5">
        <f>IFERROR(INDEX(menu_items!$D:$D,MATCH(F2748,menu_items!$A:$A,0)),0)</f>
        <v>13.95</v>
      </c>
      <c r="J2748" t="str">
        <f t="shared" si="215"/>
        <v>Sat</v>
      </c>
      <c r="K2748">
        <f t="shared" si="216"/>
        <v>21</v>
      </c>
      <c r="L2748" t="str">
        <f t="shared" si="217"/>
        <v>Jan</v>
      </c>
      <c r="M2748">
        <v>16</v>
      </c>
      <c r="N2748">
        <f t="shared" si="213"/>
        <v>2</v>
      </c>
      <c r="O2748" s="5">
        <f t="shared" si="214"/>
        <v>20.95</v>
      </c>
    </row>
    <row r="2749" spans="1:15" x14ac:dyDescent="0.25">
      <c r="A2749">
        <v>2782</v>
      </c>
      <c r="B2749">
        <v>1231</v>
      </c>
      <c r="C2749">
        <f>IF(COUNTIF($B$2:B2749,B2749)=1,1,0)</f>
        <v>0</v>
      </c>
      <c r="D2749" s="1">
        <v>44947</v>
      </c>
      <c r="E2749" s="2">
        <v>0.69796296296296301</v>
      </c>
      <c r="F2749">
        <v>122</v>
      </c>
      <c r="G2749" t="str">
        <f>IFERROR(INDEX(menu_items!$B:$B,MATCH(F2749,menu_items!$A:$A,0)),"Unknown value")</f>
        <v>Chips &amp; Salsa</v>
      </c>
      <c r="H2749" t="str">
        <f>IFERROR(INDEX(menu_items!$C:$C,MATCH(F2749,menu_items!$A:$A,0)),"Unknown value")</f>
        <v>Mexican</v>
      </c>
      <c r="I2749" s="5">
        <f>IFERROR(INDEX(menu_items!$D:$D,MATCH(F2749,menu_items!$A:$A,0)),0)</f>
        <v>7</v>
      </c>
      <c r="J2749" t="str">
        <f t="shared" si="215"/>
        <v>Sat</v>
      </c>
      <c r="K2749">
        <f t="shared" si="216"/>
        <v>21</v>
      </c>
      <c r="L2749" t="str">
        <f t="shared" si="217"/>
        <v>Jan</v>
      </c>
      <c r="M2749">
        <v>16</v>
      </c>
      <c r="N2749">
        <f t="shared" si="213"/>
        <v>2</v>
      </c>
      <c r="O2749" s="5">
        <f t="shared" si="214"/>
        <v>20.95</v>
      </c>
    </row>
    <row r="2750" spans="1:15" x14ac:dyDescent="0.25">
      <c r="A2750">
        <v>2783</v>
      </c>
      <c r="B2750">
        <v>1232</v>
      </c>
      <c r="C2750">
        <f>IF(COUNTIF($B$2:B2750,B2750)=1,1,0)</f>
        <v>1</v>
      </c>
      <c r="D2750" s="1">
        <v>44947</v>
      </c>
      <c r="E2750" s="2">
        <v>0.70180555555555557</v>
      </c>
      <c r="F2750">
        <v>113</v>
      </c>
      <c r="G2750" t="str">
        <f>IFERROR(INDEX(menu_items!$B:$B,MATCH(F2750,menu_items!$A:$A,0)),"Unknown value")</f>
        <v>Edamame</v>
      </c>
      <c r="H2750" t="str">
        <f>IFERROR(INDEX(menu_items!$C:$C,MATCH(F2750,menu_items!$A:$A,0)),"Unknown value")</f>
        <v>Asian</v>
      </c>
      <c r="I2750" s="5">
        <f>IFERROR(INDEX(menu_items!$D:$D,MATCH(F2750,menu_items!$A:$A,0)),0)</f>
        <v>5</v>
      </c>
      <c r="J2750" t="str">
        <f t="shared" si="215"/>
        <v>Sat</v>
      </c>
      <c r="K2750">
        <f t="shared" si="216"/>
        <v>21</v>
      </c>
      <c r="L2750" t="str">
        <f t="shared" si="217"/>
        <v>Jan</v>
      </c>
      <c r="M2750">
        <v>16</v>
      </c>
      <c r="N2750">
        <f t="shared" si="213"/>
        <v>4</v>
      </c>
      <c r="O2750" s="5">
        <f t="shared" si="214"/>
        <v>44.4</v>
      </c>
    </row>
    <row r="2751" spans="1:15" x14ac:dyDescent="0.25">
      <c r="A2751">
        <v>2784</v>
      </c>
      <c r="B2751">
        <v>1232</v>
      </c>
      <c r="C2751">
        <f>IF(COUNTIF($B$2:B2751,B2751)=1,1,0)</f>
        <v>0</v>
      </c>
      <c r="D2751" s="1">
        <v>44947</v>
      </c>
      <c r="E2751" s="2">
        <v>0.70180555555555557</v>
      </c>
      <c r="F2751">
        <v>119</v>
      </c>
      <c r="G2751" t="str">
        <f>IFERROR(INDEX(menu_items!$B:$B,MATCH(F2751,menu_items!$A:$A,0)),"Unknown value")</f>
        <v>Chicken Torta</v>
      </c>
      <c r="H2751" t="str">
        <f>IFERROR(INDEX(menu_items!$C:$C,MATCH(F2751,menu_items!$A:$A,0)),"Unknown value")</f>
        <v>Mexican</v>
      </c>
      <c r="I2751" s="5">
        <f>IFERROR(INDEX(menu_items!$D:$D,MATCH(F2751,menu_items!$A:$A,0)),0)</f>
        <v>11.95</v>
      </c>
      <c r="J2751" t="str">
        <f t="shared" si="215"/>
        <v>Sat</v>
      </c>
      <c r="K2751">
        <f t="shared" si="216"/>
        <v>21</v>
      </c>
      <c r="L2751" t="str">
        <f t="shared" si="217"/>
        <v>Jan</v>
      </c>
      <c r="M2751">
        <v>16</v>
      </c>
      <c r="N2751">
        <f t="shared" si="213"/>
        <v>4</v>
      </c>
      <c r="O2751" s="5">
        <f t="shared" si="214"/>
        <v>44.4</v>
      </c>
    </row>
    <row r="2752" spans="1:15" x14ac:dyDescent="0.25">
      <c r="A2752">
        <v>2785</v>
      </c>
      <c r="B2752">
        <v>1232</v>
      </c>
      <c r="C2752">
        <f>IF(COUNTIF($B$2:B2752,B2752)=1,1,0)</f>
        <v>0</v>
      </c>
      <c r="D2752" s="1">
        <v>44947</v>
      </c>
      <c r="E2752" s="2">
        <v>0.70180555555555557</v>
      </c>
      <c r="F2752">
        <v>121</v>
      </c>
      <c r="G2752" t="str">
        <f>IFERROR(INDEX(menu_items!$B:$B,MATCH(F2752,menu_items!$A:$A,0)),"Unknown value")</f>
        <v>Cheese Quesadillas</v>
      </c>
      <c r="H2752" t="str">
        <f>IFERROR(INDEX(menu_items!$C:$C,MATCH(F2752,menu_items!$A:$A,0)),"Unknown value")</f>
        <v>Mexican</v>
      </c>
      <c r="I2752" s="5">
        <f>IFERROR(INDEX(menu_items!$D:$D,MATCH(F2752,menu_items!$A:$A,0)),0)</f>
        <v>10.5</v>
      </c>
      <c r="J2752" t="str">
        <f t="shared" si="215"/>
        <v>Sat</v>
      </c>
      <c r="K2752">
        <f t="shared" si="216"/>
        <v>21</v>
      </c>
      <c r="L2752" t="str">
        <f t="shared" si="217"/>
        <v>Jan</v>
      </c>
      <c r="M2752">
        <v>16</v>
      </c>
      <c r="N2752">
        <f t="shared" si="213"/>
        <v>4</v>
      </c>
      <c r="O2752" s="5">
        <f t="shared" si="214"/>
        <v>44.4</v>
      </c>
    </row>
    <row r="2753" spans="1:15" x14ac:dyDescent="0.25">
      <c r="A2753">
        <v>2786</v>
      </c>
      <c r="B2753">
        <v>1232</v>
      </c>
      <c r="C2753">
        <f>IF(COUNTIF($B$2:B2753,B2753)=1,1,0)</f>
        <v>0</v>
      </c>
      <c r="D2753" s="1">
        <v>44947</v>
      </c>
      <c r="E2753" s="2">
        <v>0.70180555555555557</v>
      </c>
      <c r="F2753">
        <v>132</v>
      </c>
      <c r="G2753" t="str">
        <f>IFERROR(INDEX(menu_items!$B:$B,MATCH(F2753,menu_items!$A:$A,0)),"Unknown value")</f>
        <v>Eggplant Parmesan</v>
      </c>
      <c r="H2753" t="str">
        <f>IFERROR(INDEX(menu_items!$C:$C,MATCH(F2753,menu_items!$A:$A,0)),"Unknown value")</f>
        <v>Italian</v>
      </c>
      <c r="I2753" s="5">
        <f>IFERROR(INDEX(menu_items!$D:$D,MATCH(F2753,menu_items!$A:$A,0)),0)</f>
        <v>16.95</v>
      </c>
      <c r="J2753" t="str">
        <f t="shared" si="215"/>
        <v>Sat</v>
      </c>
      <c r="K2753">
        <f t="shared" si="216"/>
        <v>21</v>
      </c>
      <c r="L2753" t="str">
        <f t="shared" si="217"/>
        <v>Jan</v>
      </c>
      <c r="M2753">
        <v>16</v>
      </c>
      <c r="N2753">
        <f t="shared" si="213"/>
        <v>4</v>
      </c>
      <c r="O2753" s="5">
        <f t="shared" si="214"/>
        <v>44.4</v>
      </c>
    </row>
    <row r="2754" spans="1:15" x14ac:dyDescent="0.25">
      <c r="A2754">
        <v>2787</v>
      </c>
      <c r="B2754">
        <v>1233</v>
      </c>
      <c r="C2754">
        <f>IF(COUNTIF($B$2:B2754,B2754)=1,1,0)</f>
        <v>1</v>
      </c>
      <c r="D2754" s="1">
        <v>44947</v>
      </c>
      <c r="E2754" s="2">
        <v>0.71628472222222217</v>
      </c>
      <c r="F2754">
        <v>102</v>
      </c>
      <c r="G2754" t="str">
        <f>IFERROR(INDEX(menu_items!$B:$B,MATCH(F2754,menu_items!$A:$A,0)),"Unknown value")</f>
        <v>Cheeseburger</v>
      </c>
      <c r="H2754" t="str">
        <f>IFERROR(INDEX(menu_items!$C:$C,MATCH(F2754,menu_items!$A:$A,0)),"Unknown value")</f>
        <v>American</v>
      </c>
      <c r="I2754" s="5">
        <f>IFERROR(INDEX(menu_items!$D:$D,MATCH(F2754,menu_items!$A:$A,0)),0)</f>
        <v>13.95</v>
      </c>
      <c r="J2754" t="str">
        <f t="shared" si="215"/>
        <v>Sat</v>
      </c>
      <c r="K2754">
        <f t="shared" si="216"/>
        <v>21</v>
      </c>
      <c r="L2754" t="str">
        <f t="shared" si="217"/>
        <v>Jan</v>
      </c>
      <c r="M2754">
        <v>17</v>
      </c>
      <c r="N2754">
        <f t="shared" ref="N2754:N2817" si="218">COUNTIF($B:$B,B2754)</f>
        <v>4</v>
      </c>
      <c r="O2754" s="5">
        <f t="shared" ref="O2754:O2817" si="219">SUMIF($B:$B,B2754,$I:$I)</f>
        <v>64.349999999999994</v>
      </c>
    </row>
    <row r="2755" spans="1:15" x14ac:dyDescent="0.25">
      <c r="A2755">
        <v>2788</v>
      </c>
      <c r="B2755">
        <v>1233</v>
      </c>
      <c r="C2755">
        <f>IF(COUNTIF($B$2:B2755,B2755)=1,1,0)</f>
        <v>0</v>
      </c>
      <c r="D2755" s="1">
        <v>44947</v>
      </c>
      <c r="E2755" s="2">
        <v>0.71628472222222217</v>
      </c>
      <c r="F2755">
        <v>125</v>
      </c>
      <c r="G2755" t="str">
        <f>IFERROR(INDEX(menu_items!$B:$B,MATCH(F2755,menu_items!$A:$A,0)),"Unknown value")</f>
        <v>Spaghetti &amp; Meatballs</v>
      </c>
      <c r="H2755" t="str">
        <f>IFERROR(INDEX(menu_items!$C:$C,MATCH(F2755,menu_items!$A:$A,0)),"Unknown value")</f>
        <v>Italian</v>
      </c>
      <c r="I2755" s="5">
        <f>IFERROR(INDEX(menu_items!$D:$D,MATCH(F2755,menu_items!$A:$A,0)),0)</f>
        <v>17.95</v>
      </c>
      <c r="J2755" t="str">
        <f t="shared" si="215"/>
        <v>Sat</v>
      </c>
      <c r="K2755">
        <f t="shared" si="216"/>
        <v>21</v>
      </c>
      <c r="L2755" t="str">
        <f t="shared" si="217"/>
        <v>Jan</v>
      </c>
      <c r="M2755">
        <v>17</v>
      </c>
      <c r="N2755">
        <f t="shared" si="218"/>
        <v>4</v>
      </c>
      <c r="O2755" s="5">
        <f t="shared" si="219"/>
        <v>64.349999999999994</v>
      </c>
    </row>
    <row r="2756" spans="1:15" x14ac:dyDescent="0.25">
      <c r="A2756">
        <v>2789</v>
      </c>
      <c r="B2756">
        <v>1233</v>
      </c>
      <c r="C2756">
        <f>IF(COUNTIF($B$2:B2756,B2756)=1,1,0)</f>
        <v>0</v>
      </c>
      <c r="D2756" s="1">
        <v>44947</v>
      </c>
      <c r="E2756" s="2">
        <v>0.71628472222222217</v>
      </c>
      <c r="F2756">
        <v>126</v>
      </c>
      <c r="G2756" t="str">
        <f>IFERROR(INDEX(menu_items!$B:$B,MATCH(F2756,menu_items!$A:$A,0)),"Unknown value")</f>
        <v>Fettuccine Alfredo</v>
      </c>
      <c r="H2756" t="str">
        <f>IFERROR(INDEX(menu_items!$C:$C,MATCH(F2756,menu_items!$A:$A,0)),"Unknown value")</f>
        <v>Italian</v>
      </c>
      <c r="I2756" s="5">
        <f>IFERROR(INDEX(menu_items!$D:$D,MATCH(F2756,menu_items!$A:$A,0)),0)</f>
        <v>14.5</v>
      </c>
      <c r="J2756" t="str">
        <f t="shared" si="215"/>
        <v>Sat</v>
      </c>
      <c r="K2756">
        <f t="shared" si="216"/>
        <v>21</v>
      </c>
      <c r="L2756" t="str">
        <f t="shared" si="217"/>
        <v>Jan</v>
      </c>
      <c r="M2756">
        <v>17</v>
      </c>
      <c r="N2756">
        <f t="shared" si="218"/>
        <v>4</v>
      </c>
      <c r="O2756" s="5">
        <f t="shared" si="219"/>
        <v>64.349999999999994</v>
      </c>
    </row>
    <row r="2757" spans="1:15" x14ac:dyDescent="0.25">
      <c r="A2757">
        <v>2790</v>
      </c>
      <c r="B2757">
        <v>1233</v>
      </c>
      <c r="C2757">
        <f>IF(COUNTIF($B$2:B2757,B2757)=1,1,0)</f>
        <v>0</v>
      </c>
      <c r="D2757" s="1">
        <v>44947</v>
      </c>
      <c r="E2757" s="2">
        <v>0.71628472222222217</v>
      </c>
      <c r="F2757">
        <v>110</v>
      </c>
      <c r="G2757" t="str">
        <f>IFERROR(INDEX(menu_items!$B:$B,MATCH(F2757,menu_items!$A:$A,0)),"Unknown value")</f>
        <v>Pork Ramen</v>
      </c>
      <c r="H2757" t="str">
        <f>IFERROR(INDEX(menu_items!$C:$C,MATCH(F2757,menu_items!$A:$A,0)),"Unknown value")</f>
        <v>Asian</v>
      </c>
      <c r="I2757" s="5">
        <f>IFERROR(INDEX(menu_items!$D:$D,MATCH(F2757,menu_items!$A:$A,0)),0)</f>
        <v>17.95</v>
      </c>
      <c r="J2757" t="str">
        <f t="shared" si="215"/>
        <v>Sat</v>
      </c>
      <c r="K2757">
        <f t="shared" si="216"/>
        <v>21</v>
      </c>
      <c r="L2757" t="str">
        <f t="shared" si="217"/>
        <v>Jan</v>
      </c>
      <c r="M2757">
        <v>17</v>
      </c>
      <c r="N2757">
        <f t="shared" si="218"/>
        <v>4</v>
      </c>
      <c r="O2757" s="5">
        <f t="shared" si="219"/>
        <v>64.349999999999994</v>
      </c>
    </row>
    <row r="2758" spans="1:15" x14ac:dyDescent="0.25">
      <c r="A2758">
        <v>2791</v>
      </c>
      <c r="B2758">
        <v>1234</v>
      </c>
      <c r="C2758">
        <f>IF(COUNTIF($B$2:B2758,B2758)=1,1,0)</f>
        <v>1</v>
      </c>
      <c r="D2758" s="1">
        <v>44947</v>
      </c>
      <c r="E2758" s="2">
        <v>0.73401620370370368</v>
      </c>
      <c r="F2758">
        <v>109</v>
      </c>
      <c r="G2758" t="str">
        <f>IFERROR(INDEX(menu_items!$B:$B,MATCH(F2758,menu_items!$A:$A,0)),"Unknown value")</f>
        <v>Korean Beef Bowl</v>
      </c>
      <c r="H2758" t="str">
        <f>IFERROR(INDEX(menu_items!$C:$C,MATCH(F2758,menu_items!$A:$A,0)),"Unknown value")</f>
        <v>Asian</v>
      </c>
      <c r="I2758" s="5">
        <f>IFERROR(INDEX(menu_items!$D:$D,MATCH(F2758,menu_items!$A:$A,0)),0)</f>
        <v>17.95</v>
      </c>
      <c r="J2758" t="str">
        <f t="shared" si="215"/>
        <v>Sat</v>
      </c>
      <c r="K2758">
        <f t="shared" si="216"/>
        <v>21</v>
      </c>
      <c r="L2758" t="str">
        <f t="shared" si="217"/>
        <v>Jan</v>
      </c>
      <c r="M2758">
        <v>17</v>
      </c>
      <c r="N2758">
        <f t="shared" si="218"/>
        <v>2</v>
      </c>
      <c r="O2758" s="5">
        <f t="shared" si="219"/>
        <v>35.9</v>
      </c>
    </row>
    <row r="2759" spans="1:15" x14ac:dyDescent="0.25">
      <c r="A2759">
        <v>2792</v>
      </c>
      <c r="B2759">
        <v>1234</v>
      </c>
      <c r="C2759">
        <f>IF(COUNTIF($B$2:B2759,B2759)=1,1,0)</f>
        <v>0</v>
      </c>
      <c r="D2759" s="1">
        <v>44947</v>
      </c>
      <c r="E2759" s="2">
        <v>0.73401620370370368</v>
      </c>
      <c r="F2759">
        <v>131</v>
      </c>
      <c r="G2759" t="str">
        <f>IFERROR(INDEX(menu_items!$B:$B,MATCH(F2759,menu_items!$A:$A,0)),"Unknown value")</f>
        <v>Chicken Parmesan</v>
      </c>
      <c r="H2759" t="str">
        <f>IFERROR(INDEX(menu_items!$C:$C,MATCH(F2759,menu_items!$A:$A,0)),"Unknown value")</f>
        <v>Italian</v>
      </c>
      <c r="I2759" s="5">
        <f>IFERROR(INDEX(menu_items!$D:$D,MATCH(F2759,menu_items!$A:$A,0)),0)</f>
        <v>17.95</v>
      </c>
      <c r="J2759" t="str">
        <f t="shared" si="215"/>
        <v>Sat</v>
      </c>
      <c r="K2759">
        <f t="shared" si="216"/>
        <v>21</v>
      </c>
      <c r="L2759" t="str">
        <f t="shared" si="217"/>
        <v>Jan</v>
      </c>
      <c r="M2759">
        <v>17</v>
      </c>
      <c r="N2759">
        <f t="shared" si="218"/>
        <v>2</v>
      </c>
      <c r="O2759" s="5">
        <f t="shared" si="219"/>
        <v>35.9</v>
      </c>
    </row>
    <row r="2760" spans="1:15" x14ac:dyDescent="0.25">
      <c r="A2760">
        <v>2793</v>
      </c>
      <c r="B2760">
        <v>1235</v>
      </c>
      <c r="C2760">
        <f>IF(COUNTIF($B$2:B2760,B2760)=1,1,0)</f>
        <v>1</v>
      </c>
      <c r="D2760" s="1">
        <v>44947</v>
      </c>
      <c r="E2760" s="2">
        <v>0.74719907407407404</v>
      </c>
      <c r="F2760">
        <v>126</v>
      </c>
      <c r="G2760" t="str">
        <f>IFERROR(INDEX(menu_items!$B:$B,MATCH(F2760,menu_items!$A:$A,0)),"Unknown value")</f>
        <v>Fettuccine Alfredo</v>
      </c>
      <c r="H2760" t="str">
        <f>IFERROR(INDEX(menu_items!$C:$C,MATCH(F2760,menu_items!$A:$A,0)),"Unknown value")</f>
        <v>Italian</v>
      </c>
      <c r="I2760" s="5">
        <f>IFERROR(INDEX(menu_items!$D:$D,MATCH(F2760,menu_items!$A:$A,0)),0)</f>
        <v>14.5</v>
      </c>
      <c r="J2760" t="str">
        <f t="shared" si="215"/>
        <v>Sat</v>
      </c>
      <c r="K2760">
        <f t="shared" si="216"/>
        <v>21</v>
      </c>
      <c r="L2760" t="str">
        <f t="shared" si="217"/>
        <v>Jan</v>
      </c>
      <c r="M2760">
        <v>17</v>
      </c>
      <c r="N2760">
        <f t="shared" si="218"/>
        <v>3</v>
      </c>
      <c r="O2760" s="5">
        <f t="shared" si="219"/>
        <v>36.450000000000003</v>
      </c>
    </row>
    <row r="2761" spans="1:15" x14ac:dyDescent="0.25">
      <c r="A2761">
        <v>2794</v>
      </c>
      <c r="B2761">
        <v>1235</v>
      </c>
      <c r="C2761">
        <f>IF(COUNTIF($B$2:B2761,B2761)=1,1,0)</f>
        <v>0</v>
      </c>
      <c r="D2761" s="1">
        <v>44947</v>
      </c>
      <c r="E2761" s="2">
        <v>0.74719907407407404</v>
      </c>
      <c r="F2761">
        <v>112</v>
      </c>
      <c r="G2761" t="str">
        <f>IFERROR(INDEX(menu_items!$B:$B,MATCH(F2761,menu_items!$A:$A,0)),"Unknown value")</f>
        <v>Salmon Roll</v>
      </c>
      <c r="H2761" t="str">
        <f>IFERROR(INDEX(menu_items!$C:$C,MATCH(F2761,menu_items!$A:$A,0)),"Unknown value")</f>
        <v>Asian</v>
      </c>
      <c r="I2761" s="5">
        <f>IFERROR(INDEX(menu_items!$D:$D,MATCH(F2761,menu_items!$A:$A,0)),0)</f>
        <v>14.95</v>
      </c>
      <c r="J2761" t="str">
        <f t="shared" si="215"/>
        <v>Sat</v>
      </c>
      <c r="K2761">
        <f t="shared" si="216"/>
        <v>21</v>
      </c>
      <c r="L2761" t="str">
        <f t="shared" si="217"/>
        <v>Jan</v>
      </c>
      <c r="M2761">
        <v>17</v>
      </c>
      <c r="N2761">
        <f t="shared" si="218"/>
        <v>3</v>
      </c>
      <c r="O2761" s="5">
        <f t="shared" si="219"/>
        <v>36.450000000000003</v>
      </c>
    </row>
    <row r="2762" spans="1:15" x14ac:dyDescent="0.25">
      <c r="A2762">
        <v>2795</v>
      </c>
      <c r="B2762">
        <v>1235</v>
      </c>
      <c r="C2762">
        <f>IF(COUNTIF($B$2:B2762,B2762)=1,1,0)</f>
        <v>0</v>
      </c>
      <c r="D2762" s="1">
        <v>44947</v>
      </c>
      <c r="E2762" s="2">
        <v>0.74719907407407404</v>
      </c>
      <c r="F2762">
        <v>106</v>
      </c>
      <c r="G2762" t="str">
        <f>IFERROR(INDEX(menu_items!$B:$B,MATCH(F2762,menu_items!$A:$A,0)),"Unknown value")</f>
        <v>French Fries</v>
      </c>
      <c r="H2762" t="str">
        <f>IFERROR(INDEX(menu_items!$C:$C,MATCH(F2762,menu_items!$A:$A,0)),"Unknown value")</f>
        <v>American</v>
      </c>
      <c r="I2762" s="5">
        <f>IFERROR(INDEX(menu_items!$D:$D,MATCH(F2762,menu_items!$A:$A,0)),0)</f>
        <v>7</v>
      </c>
      <c r="J2762" t="str">
        <f t="shared" si="215"/>
        <v>Sat</v>
      </c>
      <c r="K2762">
        <f t="shared" si="216"/>
        <v>21</v>
      </c>
      <c r="L2762" t="str">
        <f t="shared" si="217"/>
        <v>Jan</v>
      </c>
      <c r="M2762">
        <v>17</v>
      </c>
      <c r="N2762">
        <f t="shared" si="218"/>
        <v>3</v>
      </c>
      <c r="O2762" s="5">
        <f t="shared" si="219"/>
        <v>36.450000000000003</v>
      </c>
    </row>
    <row r="2763" spans="1:15" x14ac:dyDescent="0.25">
      <c r="A2763">
        <v>2796</v>
      </c>
      <c r="B2763">
        <v>1236</v>
      </c>
      <c r="C2763">
        <f>IF(COUNTIF($B$2:B2763,B2763)=1,1,0)</f>
        <v>1</v>
      </c>
      <c r="D2763" s="1">
        <v>44947</v>
      </c>
      <c r="E2763" s="2">
        <v>0.74759259259259259</v>
      </c>
      <c r="F2763">
        <v>128</v>
      </c>
      <c r="G2763" t="str">
        <f>IFERROR(INDEX(menu_items!$B:$B,MATCH(F2763,menu_items!$A:$A,0)),"Unknown value")</f>
        <v>Cheese Lasagna</v>
      </c>
      <c r="H2763" t="str">
        <f>IFERROR(INDEX(menu_items!$C:$C,MATCH(F2763,menu_items!$A:$A,0)),"Unknown value")</f>
        <v>Italian</v>
      </c>
      <c r="I2763" s="5">
        <f>IFERROR(INDEX(menu_items!$D:$D,MATCH(F2763,menu_items!$A:$A,0)),0)</f>
        <v>15.5</v>
      </c>
      <c r="J2763" t="str">
        <f t="shared" si="215"/>
        <v>Sat</v>
      </c>
      <c r="K2763">
        <f t="shared" si="216"/>
        <v>21</v>
      </c>
      <c r="L2763" t="str">
        <f t="shared" si="217"/>
        <v>Jan</v>
      </c>
      <c r="M2763">
        <v>17</v>
      </c>
      <c r="N2763">
        <f t="shared" si="218"/>
        <v>1</v>
      </c>
      <c r="O2763" s="5">
        <f t="shared" si="219"/>
        <v>15.5</v>
      </c>
    </row>
    <row r="2764" spans="1:15" x14ac:dyDescent="0.25">
      <c r="A2764">
        <v>2797</v>
      </c>
      <c r="B2764">
        <v>1237</v>
      </c>
      <c r="C2764">
        <f>IF(COUNTIF($B$2:B2764,B2764)=1,1,0)</f>
        <v>1</v>
      </c>
      <c r="D2764" s="1">
        <v>44947</v>
      </c>
      <c r="E2764" s="2">
        <v>0.75740740740740742</v>
      </c>
      <c r="F2764">
        <v>116</v>
      </c>
      <c r="G2764" t="str">
        <f>IFERROR(INDEX(menu_items!$B:$B,MATCH(F2764,menu_items!$A:$A,0)),"Unknown value")</f>
        <v>Steak Tacos</v>
      </c>
      <c r="H2764" t="str">
        <f>IFERROR(INDEX(menu_items!$C:$C,MATCH(F2764,menu_items!$A:$A,0)),"Unknown value")</f>
        <v>Mexican</v>
      </c>
      <c r="I2764" s="5">
        <f>IFERROR(INDEX(menu_items!$D:$D,MATCH(F2764,menu_items!$A:$A,0)),0)</f>
        <v>13.95</v>
      </c>
      <c r="J2764" t="str">
        <f t="shared" si="215"/>
        <v>Sat</v>
      </c>
      <c r="K2764">
        <f t="shared" si="216"/>
        <v>21</v>
      </c>
      <c r="L2764" t="str">
        <f t="shared" si="217"/>
        <v>Jan</v>
      </c>
      <c r="M2764">
        <v>18</v>
      </c>
      <c r="N2764">
        <f t="shared" si="218"/>
        <v>2</v>
      </c>
      <c r="O2764" s="5">
        <f t="shared" si="219"/>
        <v>27.9</v>
      </c>
    </row>
    <row r="2765" spans="1:15" x14ac:dyDescent="0.25">
      <c r="A2765">
        <v>2798</v>
      </c>
      <c r="B2765">
        <v>1237</v>
      </c>
      <c r="C2765">
        <f>IF(COUNTIF($B$2:B2765,B2765)=1,1,0)</f>
        <v>0</v>
      </c>
      <c r="D2765" s="1">
        <v>44947</v>
      </c>
      <c r="E2765" s="2">
        <v>0.75740740740740742</v>
      </c>
      <c r="F2765">
        <v>120</v>
      </c>
      <c r="G2765" t="str">
        <f>IFERROR(INDEX(menu_items!$B:$B,MATCH(F2765,menu_items!$A:$A,0)),"Unknown value")</f>
        <v>Steak Torta</v>
      </c>
      <c r="H2765" t="str">
        <f>IFERROR(INDEX(menu_items!$C:$C,MATCH(F2765,menu_items!$A:$A,0)),"Unknown value")</f>
        <v>Mexican</v>
      </c>
      <c r="I2765" s="5">
        <f>IFERROR(INDEX(menu_items!$D:$D,MATCH(F2765,menu_items!$A:$A,0)),0)</f>
        <v>13.95</v>
      </c>
      <c r="J2765" t="str">
        <f t="shared" si="215"/>
        <v>Sat</v>
      </c>
      <c r="K2765">
        <f t="shared" si="216"/>
        <v>21</v>
      </c>
      <c r="L2765" t="str">
        <f t="shared" si="217"/>
        <v>Jan</v>
      </c>
      <c r="M2765">
        <v>18</v>
      </c>
      <c r="N2765">
        <f t="shared" si="218"/>
        <v>2</v>
      </c>
      <c r="O2765" s="5">
        <f t="shared" si="219"/>
        <v>27.9</v>
      </c>
    </row>
    <row r="2766" spans="1:15" x14ac:dyDescent="0.25">
      <c r="A2766">
        <v>2799</v>
      </c>
      <c r="B2766">
        <v>1238</v>
      </c>
      <c r="C2766">
        <f>IF(COUNTIF($B$2:B2766,B2766)=1,1,0)</f>
        <v>1</v>
      </c>
      <c r="D2766" s="1">
        <v>44947</v>
      </c>
      <c r="E2766" s="2">
        <v>0.76309027777777783</v>
      </c>
      <c r="F2766">
        <v>104</v>
      </c>
      <c r="G2766" t="str">
        <f>IFERROR(INDEX(menu_items!$B:$B,MATCH(F2766,menu_items!$A:$A,0)),"Unknown value")</f>
        <v>Veggie Burger</v>
      </c>
      <c r="H2766" t="str">
        <f>IFERROR(INDEX(menu_items!$C:$C,MATCH(F2766,menu_items!$A:$A,0)),"Unknown value")</f>
        <v>American</v>
      </c>
      <c r="I2766" s="5">
        <f>IFERROR(INDEX(menu_items!$D:$D,MATCH(F2766,menu_items!$A:$A,0)),0)</f>
        <v>10.5</v>
      </c>
      <c r="J2766" t="str">
        <f t="shared" si="215"/>
        <v>Sat</v>
      </c>
      <c r="K2766">
        <f t="shared" si="216"/>
        <v>21</v>
      </c>
      <c r="L2766" t="str">
        <f t="shared" si="217"/>
        <v>Jan</v>
      </c>
      <c r="M2766">
        <v>18</v>
      </c>
      <c r="N2766">
        <f t="shared" si="218"/>
        <v>4</v>
      </c>
      <c r="O2766" s="5">
        <f t="shared" si="219"/>
        <v>47.5</v>
      </c>
    </row>
    <row r="2767" spans="1:15" x14ac:dyDescent="0.25">
      <c r="A2767">
        <v>2800</v>
      </c>
      <c r="B2767">
        <v>1238</v>
      </c>
      <c r="C2767">
        <f>IF(COUNTIF($B$2:B2767,B2767)=1,1,0)</f>
        <v>0</v>
      </c>
      <c r="D2767" s="1">
        <v>44947</v>
      </c>
      <c r="E2767" s="2">
        <v>0.76309027777777783</v>
      </c>
      <c r="F2767">
        <v>124</v>
      </c>
      <c r="G2767" t="str">
        <f>IFERROR(INDEX(menu_items!$B:$B,MATCH(F2767,menu_items!$A:$A,0)),"Unknown value")</f>
        <v>Spaghetti</v>
      </c>
      <c r="H2767" t="str">
        <f>IFERROR(INDEX(menu_items!$C:$C,MATCH(F2767,menu_items!$A:$A,0)),"Unknown value")</f>
        <v>Italian</v>
      </c>
      <c r="I2767" s="5">
        <f>IFERROR(INDEX(menu_items!$D:$D,MATCH(F2767,menu_items!$A:$A,0)),0)</f>
        <v>14.5</v>
      </c>
      <c r="J2767" t="str">
        <f t="shared" si="215"/>
        <v>Sat</v>
      </c>
      <c r="K2767">
        <f t="shared" si="216"/>
        <v>21</v>
      </c>
      <c r="L2767" t="str">
        <f t="shared" si="217"/>
        <v>Jan</v>
      </c>
      <c r="M2767">
        <v>18</v>
      </c>
      <c r="N2767">
        <f t="shared" si="218"/>
        <v>4</v>
      </c>
      <c r="O2767" s="5">
        <f t="shared" si="219"/>
        <v>47.5</v>
      </c>
    </row>
    <row r="2768" spans="1:15" x14ac:dyDescent="0.25">
      <c r="A2768">
        <v>2801</v>
      </c>
      <c r="B2768">
        <v>1238</v>
      </c>
      <c r="C2768">
        <f>IF(COUNTIF($B$2:B2768,B2768)=1,1,0)</f>
        <v>0</v>
      </c>
      <c r="D2768" s="1">
        <v>44947</v>
      </c>
      <c r="E2768" s="2">
        <v>0.76309027777777783</v>
      </c>
      <c r="F2768">
        <v>128</v>
      </c>
      <c r="G2768" t="str">
        <f>IFERROR(INDEX(menu_items!$B:$B,MATCH(F2768,menu_items!$A:$A,0)),"Unknown value")</f>
        <v>Cheese Lasagna</v>
      </c>
      <c r="H2768" t="str">
        <f>IFERROR(INDEX(menu_items!$C:$C,MATCH(F2768,menu_items!$A:$A,0)),"Unknown value")</f>
        <v>Italian</v>
      </c>
      <c r="I2768" s="5">
        <f>IFERROR(INDEX(menu_items!$D:$D,MATCH(F2768,menu_items!$A:$A,0)),0)</f>
        <v>15.5</v>
      </c>
      <c r="J2768" t="str">
        <f t="shared" si="215"/>
        <v>Sat</v>
      </c>
      <c r="K2768">
        <f t="shared" si="216"/>
        <v>21</v>
      </c>
      <c r="L2768" t="str">
        <f t="shared" si="217"/>
        <v>Jan</v>
      </c>
      <c r="M2768">
        <v>18</v>
      </c>
      <c r="N2768">
        <f t="shared" si="218"/>
        <v>4</v>
      </c>
      <c r="O2768" s="5">
        <f t="shared" si="219"/>
        <v>47.5</v>
      </c>
    </row>
    <row r="2769" spans="1:15" x14ac:dyDescent="0.25">
      <c r="A2769">
        <v>2802</v>
      </c>
      <c r="B2769">
        <v>1238</v>
      </c>
      <c r="C2769">
        <f>IF(COUNTIF($B$2:B2769,B2769)=1,1,0)</f>
        <v>0</v>
      </c>
      <c r="D2769" s="1">
        <v>44947</v>
      </c>
      <c r="E2769" s="2">
        <v>0.76309027777777783</v>
      </c>
      <c r="F2769">
        <v>106</v>
      </c>
      <c r="G2769" t="str">
        <f>IFERROR(INDEX(menu_items!$B:$B,MATCH(F2769,menu_items!$A:$A,0)),"Unknown value")</f>
        <v>French Fries</v>
      </c>
      <c r="H2769" t="str">
        <f>IFERROR(INDEX(menu_items!$C:$C,MATCH(F2769,menu_items!$A:$A,0)),"Unknown value")</f>
        <v>American</v>
      </c>
      <c r="I2769" s="5">
        <f>IFERROR(INDEX(menu_items!$D:$D,MATCH(F2769,menu_items!$A:$A,0)),0)</f>
        <v>7</v>
      </c>
      <c r="J2769" t="str">
        <f t="shared" si="215"/>
        <v>Sat</v>
      </c>
      <c r="K2769">
        <f t="shared" si="216"/>
        <v>21</v>
      </c>
      <c r="L2769" t="str">
        <f t="shared" si="217"/>
        <v>Jan</v>
      </c>
      <c r="M2769">
        <v>18</v>
      </c>
      <c r="N2769">
        <f t="shared" si="218"/>
        <v>4</v>
      </c>
      <c r="O2769" s="5">
        <f t="shared" si="219"/>
        <v>47.5</v>
      </c>
    </row>
    <row r="2770" spans="1:15" x14ac:dyDescent="0.25">
      <c r="A2770">
        <v>2803</v>
      </c>
      <c r="B2770">
        <v>1239</v>
      </c>
      <c r="C2770">
        <f>IF(COUNTIF($B$2:B2770,B2770)=1,1,0)</f>
        <v>1</v>
      </c>
      <c r="D2770" s="1">
        <v>44947</v>
      </c>
      <c r="E2770" s="2">
        <v>0.76561342592592596</v>
      </c>
      <c r="F2770">
        <v>102</v>
      </c>
      <c r="G2770" t="str">
        <f>IFERROR(INDEX(menu_items!$B:$B,MATCH(F2770,menu_items!$A:$A,0)),"Unknown value")</f>
        <v>Cheeseburger</v>
      </c>
      <c r="H2770" t="str">
        <f>IFERROR(INDEX(menu_items!$C:$C,MATCH(F2770,menu_items!$A:$A,0)),"Unknown value")</f>
        <v>American</v>
      </c>
      <c r="I2770" s="5">
        <f>IFERROR(INDEX(menu_items!$D:$D,MATCH(F2770,menu_items!$A:$A,0)),0)</f>
        <v>13.95</v>
      </c>
      <c r="J2770" t="str">
        <f t="shared" si="215"/>
        <v>Sat</v>
      </c>
      <c r="K2770">
        <f t="shared" si="216"/>
        <v>21</v>
      </c>
      <c r="L2770" t="str">
        <f t="shared" si="217"/>
        <v>Jan</v>
      </c>
      <c r="M2770">
        <v>18</v>
      </c>
      <c r="N2770">
        <f t="shared" si="218"/>
        <v>1</v>
      </c>
      <c r="O2770" s="5">
        <f t="shared" si="219"/>
        <v>13.95</v>
      </c>
    </row>
    <row r="2771" spans="1:15" x14ac:dyDescent="0.25">
      <c r="A2771">
        <v>2804</v>
      </c>
      <c r="B2771">
        <v>1240</v>
      </c>
      <c r="C2771">
        <f>IF(COUNTIF($B$2:B2771,B2771)=1,1,0)</f>
        <v>1</v>
      </c>
      <c r="D2771" s="1">
        <v>44947</v>
      </c>
      <c r="E2771" s="2">
        <v>0.77835648148148151</v>
      </c>
      <c r="F2771">
        <v>103</v>
      </c>
      <c r="G2771" t="str">
        <f>IFERROR(INDEX(menu_items!$B:$B,MATCH(F2771,menu_items!$A:$A,0)),"Unknown value")</f>
        <v>Hot Dog</v>
      </c>
      <c r="H2771" t="str">
        <f>IFERROR(INDEX(menu_items!$C:$C,MATCH(F2771,menu_items!$A:$A,0)),"Unknown value")</f>
        <v>American</v>
      </c>
      <c r="I2771" s="5">
        <f>IFERROR(INDEX(menu_items!$D:$D,MATCH(F2771,menu_items!$A:$A,0)),0)</f>
        <v>9</v>
      </c>
      <c r="J2771" t="str">
        <f t="shared" si="215"/>
        <v>Sat</v>
      </c>
      <c r="K2771">
        <f t="shared" si="216"/>
        <v>21</v>
      </c>
      <c r="L2771" t="str">
        <f t="shared" si="217"/>
        <v>Jan</v>
      </c>
      <c r="M2771">
        <v>18</v>
      </c>
      <c r="N2771">
        <f t="shared" si="218"/>
        <v>3</v>
      </c>
      <c r="O2771" s="5">
        <f t="shared" si="219"/>
        <v>36.450000000000003</v>
      </c>
    </row>
    <row r="2772" spans="1:15" x14ac:dyDescent="0.25">
      <c r="A2772">
        <v>2805</v>
      </c>
      <c r="B2772">
        <v>1240</v>
      </c>
      <c r="C2772">
        <f>IF(COUNTIF($B$2:B2772,B2772)=1,1,0)</f>
        <v>0</v>
      </c>
      <c r="D2772" s="1">
        <v>44947</v>
      </c>
      <c r="E2772" s="2">
        <v>0.77835648148148151</v>
      </c>
      <c r="F2772">
        <v>121</v>
      </c>
      <c r="G2772" t="str">
        <f>IFERROR(INDEX(menu_items!$B:$B,MATCH(F2772,menu_items!$A:$A,0)),"Unknown value")</f>
        <v>Cheese Quesadillas</v>
      </c>
      <c r="H2772" t="str">
        <f>IFERROR(INDEX(menu_items!$C:$C,MATCH(F2772,menu_items!$A:$A,0)),"Unknown value")</f>
        <v>Mexican</v>
      </c>
      <c r="I2772" s="5">
        <f>IFERROR(INDEX(menu_items!$D:$D,MATCH(F2772,menu_items!$A:$A,0)),0)</f>
        <v>10.5</v>
      </c>
      <c r="J2772" t="str">
        <f t="shared" si="215"/>
        <v>Sat</v>
      </c>
      <c r="K2772">
        <f t="shared" si="216"/>
        <v>21</v>
      </c>
      <c r="L2772" t="str">
        <f t="shared" si="217"/>
        <v>Jan</v>
      </c>
      <c r="M2772">
        <v>18</v>
      </c>
      <c r="N2772">
        <f t="shared" si="218"/>
        <v>3</v>
      </c>
      <c r="O2772" s="5">
        <f t="shared" si="219"/>
        <v>36.450000000000003</v>
      </c>
    </row>
    <row r="2773" spans="1:15" x14ac:dyDescent="0.25">
      <c r="A2773">
        <v>2806</v>
      </c>
      <c r="B2773">
        <v>1240</v>
      </c>
      <c r="C2773">
        <f>IF(COUNTIF($B$2:B2773,B2773)=1,1,0)</f>
        <v>0</v>
      </c>
      <c r="D2773" s="1">
        <v>44947</v>
      </c>
      <c r="E2773" s="2">
        <v>0.77835648148148151</v>
      </c>
      <c r="F2773">
        <v>132</v>
      </c>
      <c r="G2773" t="str">
        <f>IFERROR(INDEX(menu_items!$B:$B,MATCH(F2773,menu_items!$A:$A,0)),"Unknown value")</f>
        <v>Eggplant Parmesan</v>
      </c>
      <c r="H2773" t="str">
        <f>IFERROR(INDEX(menu_items!$C:$C,MATCH(F2773,menu_items!$A:$A,0)),"Unknown value")</f>
        <v>Italian</v>
      </c>
      <c r="I2773" s="5">
        <f>IFERROR(INDEX(menu_items!$D:$D,MATCH(F2773,menu_items!$A:$A,0)),0)</f>
        <v>16.95</v>
      </c>
      <c r="J2773" t="str">
        <f t="shared" si="215"/>
        <v>Sat</v>
      </c>
      <c r="K2773">
        <f t="shared" si="216"/>
        <v>21</v>
      </c>
      <c r="L2773" t="str">
        <f t="shared" si="217"/>
        <v>Jan</v>
      </c>
      <c r="M2773">
        <v>18</v>
      </c>
      <c r="N2773">
        <f t="shared" si="218"/>
        <v>3</v>
      </c>
      <c r="O2773" s="5">
        <f t="shared" si="219"/>
        <v>36.450000000000003</v>
      </c>
    </row>
    <row r="2774" spans="1:15" x14ac:dyDescent="0.25">
      <c r="A2774">
        <v>2807</v>
      </c>
      <c r="B2774">
        <v>1241</v>
      </c>
      <c r="C2774">
        <f>IF(COUNTIF($B$2:B2774,B2774)=1,1,0)</f>
        <v>1</v>
      </c>
      <c r="D2774" s="1">
        <v>44947</v>
      </c>
      <c r="E2774" s="2">
        <v>0.7798842592592593</v>
      </c>
      <c r="F2774">
        <v>101</v>
      </c>
      <c r="G2774" t="str">
        <f>IFERROR(INDEX(menu_items!$B:$B,MATCH(F2774,menu_items!$A:$A,0)),"Unknown value")</f>
        <v>Hamburger</v>
      </c>
      <c r="H2774" t="str">
        <f>IFERROR(INDEX(menu_items!$C:$C,MATCH(F2774,menu_items!$A:$A,0)),"Unknown value")</f>
        <v>American</v>
      </c>
      <c r="I2774" s="5">
        <f>IFERROR(INDEX(menu_items!$D:$D,MATCH(F2774,menu_items!$A:$A,0)),0)</f>
        <v>12.95</v>
      </c>
      <c r="J2774" t="str">
        <f t="shared" si="215"/>
        <v>Sat</v>
      </c>
      <c r="K2774">
        <f t="shared" si="216"/>
        <v>21</v>
      </c>
      <c r="L2774" t="str">
        <f t="shared" si="217"/>
        <v>Jan</v>
      </c>
      <c r="M2774">
        <v>18</v>
      </c>
      <c r="N2774">
        <f t="shared" si="218"/>
        <v>3</v>
      </c>
      <c r="O2774" s="5">
        <f t="shared" si="219"/>
        <v>41.4</v>
      </c>
    </row>
    <row r="2775" spans="1:15" x14ac:dyDescent="0.25">
      <c r="A2775">
        <v>2808</v>
      </c>
      <c r="B2775">
        <v>1241</v>
      </c>
      <c r="C2775">
        <f>IF(COUNTIF($B$2:B2775,B2775)=1,1,0)</f>
        <v>0</v>
      </c>
      <c r="D2775" s="1">
        <v>44947</v>
      </c>
      <c r="E2775" s="2">
        <v>0.7798842592592593</v>
      </c>
      <c r="F2775">
        <v>104</v>
      </c>
      <c r="G2775" t="str">
        <f>IFERROR(INDEX(menu_items!$B:$B,MATCH(F2775,menu_items!$A:$A,0)),"Unknown value")</f>
        <v>Veggie Burger</v>
      </c>
      <c r="H2775" t="str">
        <f>IFERROR(INDEX(menu_items!$C:$C,MATCH(F2775,menu_items!$A:$A,0)),"Unknown value")</f>
        <v>American</v>
      </c>
      <c r="I2775" s="5">
        <f>IFERROR(INDEX(menu_items!$D:$D,MATCH(F2775,menu_items!$A:$A,0)),0)</f>
        <v>10.5</v>
      </c>
      <c r="J2775" t="str">
        <f t="shared" si="215"/>
        <v>Sat</v>
      </c>
      <c r="K2775">
        <f t="shared" si="216"/>
        <v>21</v>
      </c>
      <c r="L2775" t="str">
        <f t="shared" si="217"/>
        <v>Jan</v>
      </c>
      <c r="M2775">
        <v>18</v>
      </c>
      <c r="N2775">
        <f t="shared" si="218"/>
        <v>3</v>
      </c>
      <c r="O2775" s="5">
        <f t="shared" si="219"/>
        <v>41.4</v>
      </c>
    </row>
    <row r="2776" spans="1:15" x14ac:dyDescent="0.25">
      <c r="A2776">
        <v>2809</v>
      </c>
      <c r="B2776">
        <v>1241</v>
      </c>
      <c r="C2776">
        <f>IF(COUNTIF($B$2:B2776,B2776)=1,1,0)</f>
        <v>0</v>
      </c>
      <c r="D2776" s="1">
        <v>44947</v>
      </c>
      <c r="E2776" s="2">
        <v>0.7798842592592593</v>
      </c>
      <c r="F2776">
        <v>131</v>
      </c>
      <c r="G2776" t="str">
        <f>IFERROR(INDEX(menu_items!$B:$B,MATCH(F2776,menu_items!$A:$A,0)),"Unknown value")</f>
        <v>Chicken Parmesan</v>
      </c>
      <c r="H2776" t="str">
        <f>IFERROR(INDEX(menu_items!$C:$C,MATCH(F2776,menu_items!$A:$A,0)),"Unknown value")</f>
        <v>Italian</v>
      </c>
      <c r="I2776" s="5">
        <f>IFERROR(INDEX(menu_items!$D:$D,MATCH(F2776,menu_items!$A:$A,0)),0)</f>
        <v>17.95</v>
      </c>
      <c r="J2776" t="str">
        <f t="shared" si="215"/>
        <v>Sat</v>
      </c>
      <c r="K2776">
        <f t="shared" si="216"/>
        <v>21</v>
      </c>
      <c r="L2776" t="str">
        <f t="shared" si="217"/>
        <v>Jan</v>
      </c>
      <c r="M2776">
        <v>18</v>
      </c>
      <c r="N2776">
        <f t="shared" si="218"/>
        <v>3</v>
      </c>
      <c r="O2776" s="5">
        <f t="shared" si="219"/>
        <v>41.4</v>
      </c>
    </row>
    <row r="2777" spans="1:15" x14ac:dyDescent="0.25">
      <c r="A2777">
        <v>2810</v>
      </c>
      <c r="B2777">
        <v>1242</v>
      </c>
      <c r="C2777">
        <f>IF(COUNTIF($B$2:B2777,B2777)=1,1,0)</f>
        <v>1</v>
      </c>
      <c r="D2777" s="1">
        <v>44947</v>
      </c>
      <c r="E2777" s="2">
        <v>0.78531249999999997</v>
      </c>
      <c r="F2777">
        <v>120</v>
      </c>
      <c r="G2777" t="str">
        <f>IFERROR(INDEX(menu_items!$B:$B,MATCH(F2777,menu_items!$A:$A,0)),"Unknown value")</f>
        <v>Steak Torta</v>
      </c>
      <c r="H2777" t="str">
        <f>IFERROR(INDEX(menu_items!$C:$C,MATCH(F2777,menu_items!$A:$A,0)),"Unknown value")</f>
        <v>Mexican</v>
      </c>
      <c r="I2777" s="5">
        <f>IFERROR(INDEX(menu_items!$D:$D,MATCH(F2777,menu_items!$A:$A,0)),0)</f>
        <v>13.95</v>
      </c>
      <c r="J2777" t="str">
        <f t="shared" si="215"/>
        <v>Sat</v>
      </c>
      <c r="K2777">
        <f t="shared" si="216"/>
        <v>21</v>
      </c>
      <c r="L2777" t="str">
        <f t="shared" si="217"/>
        <v>Jan</v>
      </c>
      <c r="M2777">
        <v>18</v>
      </c>
      <c r="N2777">
        <f t="shared" si="218"/>
        <v>3</v>
      </c>
      <c r="O2777" s="5">
        <f t="shared" si="219"/>
        <v>34.9</v>
      </c>
    </row>
    <row r="2778" spans="1:15" x14ac:dyDescent="0.25">
      <c r="A2778">
        <v>2811</v>
      </c>
      <c r="B2778">
        <v>1242</v>
      </c>
      <c r="C2778">
        <f>IF(COUNTIF($B$2:B2778,B2778)=1,1,0)</f>
        <v>0</v>
      </c>
      <c r="D2778" s="1">
        <v>44947</v>
      </c>
      <c r="E2778" s="2">
        <v>0.78531249999999997</v>
      </c>
      <c r="F2778">
        <v>120</v>
      </c>
      <c r="G2778" t="str">
        <f>IFERROR(INDEX(menu_items!$B:$B,MATCH(F2778,menu_items!$A:$A,0)),"Unknown value")</f>
        <v>Steak Torta</v>
      </c>
      <c r="H2778" t="str">
        <f>IFERROR(INDEX(menu_items!$C:$C,MATCH(F2778,menu_items!$A:$A,0)),"Unknown value")</f>
        <v>Mexican</v>
      </c>
      <c r="I2778" s="5">
        <f>IFERROR(INDEX(menu_items!$D:$D,MATCH(F2778,menu_items!$A:$A,0)),0)</f>
        <v>13.95</v>
      </c>
      <c r="J2778" t="str">
        <f t="shared" si="215"/>
        <v>Sat</v>
      </c>
      <c r="K2778">
        <f t="shared" si="216"/>
        <v>21</v>
      </c>
      <c r="L2778" t="str">
        <f t="shared" si="217"/>
        <v>Jan</v>
      </c>
      <c r="M2778">
        <v>18</v>
      </c>
      <c r="N2778">
        <f t="shared" si="218"/>
        <v>3</v>
      </c>
      <c r="O2778" s="5">
        <f t="shared" si="219"/>
        <v>34.9</v>
      </c>
    </row>
    <row r="2779" spans="1:15" x14ac:dyDescent="0.25">
      <c r="A2779">
        <v>2812</v>
      </c>
      <c r="B2779">
        <v>1242</v>
      </c>
      <c r="C2779">
        <f>IF(COUNTIF($B$2:B2779,B2779)=1,1,0)</f>
        <v>0</v>
      </c>
      <c r="D2779" s="1">
        <v>44947</v>
      </c>
      <c r="E2779" s="2">
        <v>0.78531249999999997</v>
      </c>
      <c r="F2779">
        <v>106</v>
      </c>
      <c r="G2779" t="str">
        <f>IFERROR(INDEX(menu_items!$B:$B,MATCH(F2779,menu_items!$A:$A,0)),"Unknown value")</f>
        <v>French Fries</v>
      </c>
      <c r="H2779" t="str">
        <f>IFERROR(INDEX(menu_items!$C:$C,MATCH(F2779,menu_items!$A:$A,0)),"Unknown value")</f>
        <v>American</v>
      </c>
      <c r="I2779" s="5">
        <f>IFERROR(INDEX(menu_items!$D:$D,MATCH(F2779,menu_items!$A:$A,0)),0)</f>
        <v>7</v>
      </c>
      <c r="J2779" t="str">
        <f t="shared" si="215"/>
        <v>Sat</v>
      </c>
      <c r="K2779">
        <f t="shared" si="216"/>
        <v>21</v>
      </c>
      <c r="L2779" t="str">
        <f t="shared" si="217"/>
        <v>Jan</v>
      </c>
      <c r="M2779">
        <v>18</v>
      </c>
      <c r="N2779">
        <f t="shared" si="218"/>
        <v>3</v>
      </c>
      <c r="O2779" s="5">
        <f t="shared" si="219"/>
        <v>34.9</v>
      </c>
    </row>
    <row r="2780" spans="1:15" x14ac:dyDescent="0.25">
      <c r="A2780">
        <v>2814</v>
      </c>
      <c r="B2780">
        <v>1243</v>
      </c>
      <c r="C2780">
        <f>IF(COUNTIF($B$2:B2780,B2780)=1,1,0)</f>
        <v>1</v>
      </c>
      <c r="D2780" s="1">
        <v>44947</v>
      </c>
      <c r="E2780" s="2">
        <v>0.79336805555555556</v>
      </c>
      <c r="F2780">
        <v>118</v>
      </c>
      <c r="G2780" t="str">
        <f>IFERROR(INDEX(menu_items!$B:$B,MATCH(F2780,menu_items!$A:$A,0)),"Unknown value")</f>
        <v>Steak Burrito</v>
      </c>
      <c r="H2780" t="str">
        <f>IFERROR(INDEX(menu_items!$C:$C,MATCH(F2780,menu_items!$A:$A,0)),"Unknown value")</f>
        <v>Mexican</v>
      </c>
      <c r="I2780" s="5">
        <f>IFERROR(INDEX(menu_items!$D:$D,MATCH(F2780,menu_items!$A:$A,0)),0)</f>
        <v>14.95</v>
      </c>
      <c r="J2780" t="str">
        <f t="shared" si="215"/>
        <v>Sat</v>
      </c>
      <c r="K2780">
        <f t="shared" si="216"/>
        <v>21</v>
      </c>
      <c r="L2780" t="str">
        <f t="shared" si="217"/>
        <v>Jan</v>
      </c>
      <c r="M2780">
        <v>19</v>
      </c>
      <c r="N2780">
        <f t="shared" si="218"/>
        <v>2</v>
      </c>
      <c r="O2780" s="5">
        <f t="shared" si="219"/>
        <v>21.95</v>
      </c>
    </row>
    <row r="2781" spans="1:15" x14ac:dyDescent="0.25">
      <c r="A2781">
        <v>2815</v>
      </c>
      <c r="B2781">
        <v>1243</v>
      </c>
      <c r="C2781">
        <f>IF(COUNTIF($B$2:B2781,B2781)=1,1,0)</f>
        <v>0</v>
      </c>
      <c r="D2781" s="1">
        <v>44947</v>
      </c>
      <c r="E2781" s="2">
        <v>0.79336805555555556</v>
      </c>
      <c r="F2781">
        <v>122</v>
      </c>
      <c r="G2781" t="str">
        <f>IFERROR(INDEX(menu_items!$B:$B,MATCH(F2781,menu_items!$A:$A,0)),"Unknown value")</f>
        <v>Chips &amp; Salsa</v>
      </c>
      <c r="H2781" t="str">
        <f>IFERROR(INDEX(menu_items!$C:$C,MATCH(F2781,menu_items!$A:$A,0)),"Unknown value")</f>
        <v>Mexican</v>
      </c>
      <c r="I2781" s="5">
        <f>IFERROR(INDEX(menu_items!$D:$D,MATCH(F2781,menu_items!$A:$A,0)),0)</f>
        <v>7</v>
      </c>
      <c r="J2781" t="str">
        <f t="shared" si="215"/>
        <v>Sat</v>
      </c>
      <c r="K2781">
        <f t="shared" si="216"/>
        <v>21</v>
      </c>
      <c r="L2781" t="str">
        <f t="shared" si="217"/>
        <v>Jan</v>
      </c>
      <c r="M2781">
        <v>19</v>
      </c>
      <c r="N2781">
        <f t="shared" si="218"/>
        <v>2</v>
      </c>
      <c r="O2781" s="5">
        <f t="shared" si="219"/>
        <v>21.95</v>
      </c>
    </row>
    <row r="2782" spans="1:15" x14ac:dyDescent="0.25">
      <c r="A2782">
        <v>2816</v>
      </c>
      <c r="B2782">
        <v>1244</v>
      </c>
      <c r="C2782">
        <f>IF(COUNTIF($B$2:B2782,B2782)=1,1,0)</f>
        <v>1</v>
      </c>
      <c r="D2782" s="1">
        <v>44947</v>
      </c>
      <c r="E2782" s="2">
        <v>0.8087037037037037</v>
      </c>
      <c r="F2782">
        <v>101</v>
      </c>
      <c r="G2782" t="str">
        <f>IFERROR(INDEX(menu_items!$B:$B,MATCH(F2782,menu_items!$A:$A,0)),"Unknown value")</f>
        <v>Hamburger</v>
      </c>
      <c r="H2782" t="str">
        <f>IFERROR(INDEX(menu_items!$C:$C,MATCH(F2782,menu_items!$A:$A,0)),"Unknown value")</f>
        <v>American</v>
      </c>
      <c r="I2782" s="5">
        <f>IFERROR(INDEX(menu_items!$D:$D,MATCH(F2782,menu_items!$A:$A,0)),0)</f>
        <v>12.95</v>
      </c>
      <c r="J2782" t="str">
        <f t="shared" si="215"/>
        <v>Sat</v>
      </c>
      <c r="K2782">
        <f t="shared" si="216"/>
        <v>21</v>
      </c>
      <c r="L2782" t="str">
        <f t="shared" si="217"/>
        <v>Jan</v>
      </c>
      <c r="M2782">
        <v>19</v>
      </c>
      <c r="N2782">
        <f t="shared" si="218"/>
        <v>4</v>
      </c>
      <c r="O2782" s="5">
        <f t="shared" si="219"/>
        <v>41.849999999999994</v>
      </c>
    </row>
    <row r="2783" spans="1:15" x14ac:dyDescent="0.25">
      <c r="A2783">
        <v>2817</v>
      </c>
      <c r="B2783">
        <v>1244</v>
      </c>
      <c r="C2783">
        <f>IF(COUNTIF($B$2:B2783,B2783)=1,1,0)</f>
        <v>0</v>
      </c>
      <c r="D2783" s="1">
        <v>44947</v>
      </c>
      <c r="E2783" s="2">
        <v>0.8087037037037037</v>
      </c>
      <c r="F2783">
        <v>115</v>
      </c>
      <c r="G2783" t="str">
        <f>IFERROR(INDEX(menu_items!$B:$B,MATCH(F2783,menu_items!$A:$A,0)),"Unknown value")</f>
        <v>Chicken Tacos</v>
      </c>
      <c r="H2783" t="str">
        <f>IFERROR(INDEX(menu_items!$C:$C,MATCH(F2783,menu_items!$A:$A,0)),"Unknown value")</f>
        <v>Mexican</v>
      </c>
      <c r="I2783" s="5">
        <f>IFERROR(INDEX(menu_items!$D:$D,MATCH(F2783,menu_items!$A:$A,0)),0)</f>
        <v>11.95</v>
      </c>
      <c r="J2783" t="str">
        <f t="shared" ref="J2783:J2845" si="220">TEXT(D2783,"ddd")</f>
        <v>Sat</v>
      </c>
      <c r="K2783">
        <f t="shared" ref="K2783:K2845" si="221">DAY(D2783)</f>
        <v>21</v>
      </c>
      <c r="L2783" t="str">
        <f t="shared" ref="L2783:L2845" si="222">TEXT(D2783,"mmm")</f>
        <v>Jan</v>
      </c>
      <c r="M2783">
        <v>19</v>
      </c>
      <c r="N2783">
        <f t="shared" si="218"/>
        <v>4</v>
      </c>
      <c r="O2783" s="5">
        <f t="shared" si="219"/>
        <v>41.849999999999994</v>
      </c>
    </row>
    <row r="2784" spans="1:15" x14ac:dyDescent="0.25">
      <c r="A2784">
        <v>2818</v>
      </c>
      <c r="B2784">
        <v>1244</v>
      </c>
      <c r="C2784">
        <f>IF(COUNTIF($B$2:B2784,B2784)=1,1,0)</f>
        <v>0</v>
      </c>
      <c r="D2784" s="1">
        <v>44947</v>
      </c>
      <c r="E2784" s="2">
        <v>0.8087037037037037</v>
      </c>
      <c r="F2784">
        <v>111</v>
      </c>
      <c r="G2784" t="str">
        <f>IFERROR(INDEX(menu_items!$B:$B,MATCH(F2784,menu_items!$A:$A,0)),"Unknown value")</f>
        <v>California Roll</v>
      </c>
      <c r="H2784" t="str">
        <f>IFERROR(INDEX(menu_items!$C:$C,MATCH(F2784,menu_items!$A:$A,0)),"Unknown value")</f>
        <v>Asian</v>
      </c>
      <c r="I2784" s="5">
        <f>IFERROR(INDEX(menu_items!$D:$D,MATCH(F2784,menu_items!$A:$A,0)),0)</f>
        <v>11.95</v>
      </c>
      <c r="J2784" t="str">
        <f t="shared" si="220"/>
        <v>Sat</v>
      </c>
      <c r="K2784">
        <f t="shared" si="221"/>
        <v>21</v>
      </c>
      <c r="L2784" t="str">
        <f t="shared" si="222"/>
        <v>Jan</v>
      </c>
      <c r="M2784">
        <v>19</v>
      </c>
      <c r="N2784">
        <f t="shared" si="218"/>
        <v>4</v>
      </c>
      <c r="O2784" s="5">
        <f t="shared" si="219"/>
        <v>41.849999999999994</v>
      </c>
    </row>
    <row r="2785" spans="1:15" x14ac:dyDescent="0.25">
      <c r="A2785">
        <v>2819</v>
      </c>
      <c r="B2785">
        <v>1244</v>
      </c>
      <c r="C2785">
        <f>IF(COUNTIF($B$2:B2785,B2785)=1,1,0)</f>
        <v>0</v>
      </c>
      <c r="D2785" s="1">
        <v>44947</v>
      </c>
      <c r="E2785" s="2">
        <v>0.8087037037037037</v>
      </c>
      <c r="F2785">
        <v>113</v>
      </c>
      <c r="G2785" t="str">
        <f>IFERROR(INDEX(menu_items!$B:$B,MATCH(F2785,menu_items!$A:$A,0)),"Unknown value")</f>
        <v>Edamame</v>
      </c>
      <c r="H2785" t="str">
        <f>IFERROR(INDEX(menu_items!$C:$C,MATCH(F2785,menu_items!$A:$A,0)),"Unknown value")</f>
        <v>Asian</v>
      </c>
      <c r="I2785" s="5">
        <f>IFERROR(INDEX(menu_items!$D:$D,MATCH(F2785,menu_items!$A:$A,0)),0)</f>
        <v>5</v>
      </c>
      <c r="J2785" t="str">
        <f t="shared" si="220"/>
        <v>Sat</v>
      </c>
      <c r="K2785">
        <f t="shared" si="221"/>
        <v>21</v>
      </c>
      <c r="L2785" t="str">
        <f t="shared" si="222"/>
        <v>Jan</v>
      </c>
      <c r="M2785">
        <v>19</v>
      </c>
      <c r="N2785">
        <f t="shared" si="218"/>
        <v>4</v>
      </c>
      <c r="O2785" s="5">
        <f t="shared" si="219"/>
        <v>41.849999999999994</v>
      </c>
    </row>
    <row r="2786" spans="1:15" x14ac:dyDescent="0.25">
      <c r="A2786">
        <v>2820</v>
      </c>
      <c r="B2786">
        <v>1245</v>
      </c>
      <c r="C2786">
        <f>IF(COUNTIF($B$2:B2786,B2786)=1,1,0)</f>
        <v>1</v>
      </c>
      <c r="D2786" s="1">
        <v>44947</v>
      </c>
      <c r="E2786" s="2">
        <v>0.81012731481481481</v>
      </c>
      <c r="F2786">
        <v>103</v>
      </c>
      <c r="G2786" t="str">
        <f>IFERROR(INDEX(menu_items!$B:$B,MATCH(F2786,menu_items!$A:$A,0)),"Unknown value")</f>
        <v>Hot Dog</v>
      </c>
      <c r="H2786" t="str">
        <f>IFERROR(INDEX(menu_items!$C:$C,MATCH(F2786,menu_items!$A:$A,0)),"Unknown value")</f>
        <v>American</v>
      </c>
      <c r="I2786" s="5">
        <f>IFERROR(INDEX(menu_items!$D:$D,MATCH(F2786,menu_items!$A:$A,0)),0)</f>
        <v>9</v>
      </c>
      <c r="J2786" t="str">
        <f t="shared" si="220"/>
        <v>Sat</v>
      </c>
      <c r="K2786">
        <f t="shared" si="221"/>
        <v>21</v>
      </c>
      <c r="L2786" t="str">
        <f t="shared" si="222"/>
        <v>Jan</v>
      </c>
      <c r="M2786">
        <v>19</v>
      </c>
      <c r="N2786">
        <f t="shared" si="218"/>
        <v>1</v>
      </c>
      <c r="O2786" s="5">
        <f t="shared" si="219"/>
        <v>9</v>
      </c>
    </row>
    <row r="2787" spans="1:15" x14ac:dyDescent="0.25">
      <c r="A2787">
        <v>2821</v>
      </c>
      <c r="B2787">
        <v>1246</v>
      </c>
      <c r="C2787">
        <f>IF(COUNTIF($B$2:B2787,B2787)=1,1,0)</f>
        <v>1</v>
      </c>
      <c r="D2787" s="1">
        <v>44947</v>
      </c>
      <c r="E2787" s="2">
        <v>0.81671296296296292</v>
      </c>
      <c r="F2787">
        <v>107</v>
      </c>
      <c r="G2787" t="str">
        <f>IFERROR(INDEX(menu_items!$B:$B,MATCH(F2787,menu_items!$A:$A,0)),"Unknown value")</f>
        <v>Orange Chicken</v>
      </c>
      <c r="H2787" t="str">
        <f>IFERROR(INDEX(menu_items!$C:$C,MATCH(F2787,menu_items!$A:$A,0)),"Unknown value")</f>
        <v>Asian</v>
      </c>
      <c r="I2787" s="5">
        <f>IFERROR(INDEX(menu_items!$D:$D,MATCH(F2787,menu_items!$A:$A,0)),0)</f>
        <v>16.5</v>
      </c>
      <c r="J2787" t="str">
        <f t="shared" si="220"/>
        <v>Sat</v>
      </c>
      <c r="K2787">
        <f t="shared" si="221"/>
        <v>21</v>
      </c>
      <c r="L2787" t="str">
        <f t="shared" si="222"/>
        <v>Jan</v>
      </c>
      <c r="M2787">
        <v>19</v>
      </c>
      <c r="N2787">
        <f t="shared" si="218"/>
        <v>3</v>
      </c>
      <c r="O2787" s="5">
        <f t="shared" si="219"/>
        <v>40</v>
      </c>
    </row>
    <row r="2788" spans="1:15" x14ac:dyDescent="0.25">
      <c r="A2788">
        <v>2822</v>
      </c>
      <c r="B2788">
        <v>1246</v>
      </c>
      <c r="C2788">
        <f>IF(COUNTIF($B$2:B2788,B2788)=1,1,0)</f>
        <v>0</v>
      </c>
      <c r="D2788" s="1">
        <v>44947</v>
      </c>
      <c r="E2788" s="2">
        <v>0.81671296296296292</v>
      </c>
      <c r="F2788">
        <v>124</v>
      </c>
      <c r="G2788" t="str">
        <f>IFERROR(INDEX(menu_items!$B:$B,MATCH(F2788,menu_items!$A:$A,0)),"Unknown value")</f>
        <v>Spaghetti</v>
      </c>
      <c r="H2788" t="str">
        <f>IFERROR(INDEX(menu_items!$C:$C,MATCH(F2788,menu_items!$A:$A,0)),"Unknown value")</f>
        <v>Italian</v>
      </c>
      <c r="I2788" s="5">
        <f>IFERROR(INDEX(menu_items!$D:$D,MATCH(F2788,menu_items!$A:$A,0)),0)</f>
        <v>14.5</v>
      </c>
      <c r="J2788" t="str">
        <f t="shared" si="220"/>
        <v>Sat</v>
      </c>
      <c r="K2788">
        <f t="shared" si="221"/>
        <v>21</v>
      </c>
      <c r="L2788" t="str">
        <f t="shared" si="222"/>
        <v>Jan</v>
      </c>
      <c r="M2788">
        <v>19</v>
      </c>
      <c r="N2788">
        <f t="shared" si="218"/>
        <v>3</v>
      </c>
      <c r="O2788" s="5">
        <f t="shared" si="219"/>
        <v>40</v>
      </c>
    </row>
    <row r="2789" spans="1:15" x14ac:dyDescent="0.25">
      <c r="A2789">
        <v>2823</v>
      </c>
      <c r="B2789">
        <v>1246</v>
      </c>
      <c r="C2789">
        <f>IF(COUNTIF($B$2:B2789,B2789)=1,1,0)</f>
        <v>0</v>
      </c>
      <c r="D2789" s="1">
        <v>44947</v>
      </c>
      <c r="E2789" s="2">
        <v>0.81671296296296292</v>
      </c>
      <c r="F2789">
        <v>123</v>
      </c>
      <c r="G2789" t="str">
        <f>IFERROR(INDEX(menu_items!$B:$B,MATCH(F2789,menu_items!$A:$A,0)),"Unknown value")</f>
        <v>Chips &amp; Guacamole</v>
      </c>
      <c r="H2789" t="str">
        <f>IFERROR(INDEX(menu_items!$C:$C,MATCH(F2789,menu_items!$A:$A,0)),"Unknown value")</f>
        <v>Mexican</v>
      </c>
      <c r="I2789" s="5">
        <f>IFERROR(INDEX(menu_items!$D:$D,MATCH(F2789,menu_items!$A:$A,0)),0)</f>
        <v>9</v>
      </c>
      <c r="J2789" t="str">
        <f t="shared" si="220"/>
        <v>Sat</v>
      </c>
      <c r="K2789">
        <f t="shared" si="221"/>
        <v>21</v>
      </c>
      <c r="L2789" t="str">
        <f t="shared" si="222"/>
        <v>Jan</v>
      </c>
      <c r="M2789">
        <v>19</v>
      </c>
      <c r="N2789">
        <f t="shared" si="218"/>
        <v>3</v>
      </c>
      <c r="O2789" s="5">
        <f t="shared" si="219"/>
        <v>40</v>
      </c>
    </row>
    <row r="2790" spans="1:15" x14ac:dyDescent="0.25">
      <c r="A2790">
        <v>2824</v>
      </c>
      <c r="B2790">
        <v>1247</v>
      </c>
      <c r="C2790">
        <f>IF(COUNTIF($B$2:B2790,B2790)=1,1,0)</f>
        <v>1</v>
      </c>
      <c r="D2790" s="1">
        <v>44947</v>
      </c>
      <c r="E2790" s="2">
        <v>0.82959490740740738</v>
      </c>
      <c r="F2790">
        <v>108</v>
      </c>
      <c r="G2790" t="str">
        <f>IFERROR(INDEX(menu_items!$B:$B,MATCH(F2790,menu_items!$A:$A,0)),"Unknown value")</f>
        <v>Tofu Pad Thai</v>
      </c>
      <c r="H2790" t="str">
        <f>IFERROR(INDEX(menu_items!$C:$C,MATCH(F2790,menu_items!$A:$A,0)),"Unknown value")</f>
        <v>Asian</v>
      </c>
      <c r="I2790" s="5">
        <f>IFERROR(INDEX(menu_items!$D:$D,MATCH(F2790,menu_items!$A:$A,0)),0)</f>
        <v>14.5</v>
      </c>
      <c r="J2790" t="str">
        <f t="shared" si="220"/>
        <v>Sat</v>
      </c>
      <c r="K2790">
        <f t="shared" si="221"/>
        <v>21</v>
      </c>
      <c r="L2790" t="str">
        <f t="shared" si="222"/>
        <v>Jan</v>
      </c>
      <c r="M2790">
        <v>19</v>
      </c>
      <c r="N2790">
        <f t="shared" si="218"/>
        <v>3</v>
      </c>
      <c r="O2790" s="5">
        <f t="shared" si="219"/>
        <v>50.400000000000006</v>
      </c>
    </row>
    <row r="2791" spans="1:15" x14ac:dyDescent="0.25">
      <c r="A2791">
        <v>2825</v>
      </c>
      <c r="B2791">
        <v>1247</v>
      </c>
      <c r="C2791">
        <f>IF(COUNTIF($B$2:B2791,B2791)=1,1,0)</f>
        <v>0</v>
      </c>
      <c r="D2791" s="1">
        <v>44947</v>
      </c>
      <c r="E2791" s="2">
        <v>0.82959490740740738</v>
      </c>
      <c r="F2791">
        <v>125</v>
      </c>
      <c r="G2791" t="str">
        <f>IFERROR(INDEX(menu_items!$B:$B,MATCH(F2791,menu_items!$A:$A,0)),"Unknown value")</f>
        <v>Spaghetti &amp; Meatballs</v>
      </c>
      <c r="H2791" t="str">
        <f>IFERROR(INDEX(menu_items!$C:$C,MATCH(F2791,menu_items!$A:$A,0)),"Unknown value")</f>
        <v>Italian</v>
      </c>
      <c r="I2791" s="5">
        <f>IFERROR(INDEX(menu_items!$D:$D,MATCH(F2791,menu_items!$A:$A,0)),0)</f>
        <v>17.95</v>
      </c>
      <c r="J2791" t="str">
        <f t="shared" si="220"/>
        <v>Sat</v>
      </c>
      <c r="K2791">
        <f t="shared" si="221"/>
        <v>21</v>
      </c>
      <c r="L2791" t="str">
        <f t="shared" si="222"/>
        <v>Jan</v>
      </c>
      <c r="M2791">
        <v>19</v>
      </c>
      <c r="N2791">
        <f t="shared" si="218"/>
        <v>3</v>
      </c>
      <c r="O2791" s="5">
        <f t="shared" si="219"/>
        <v>50.400000000000006</v>
      </c>
    </row>
    <row r="2792" spans="1:15" x14ac:dyDescent="0.25">
      <c r="A2792">
        <v>2826</v>
      </c>
      <c r="B2792">
        <v>1247</v>
      </c>
      <c r="C2792">
        <f>IF(COUNTIF($B$2:B2792,B2792)=1,1,0)</f>
        <v>0</v>
      </c>
      <c r="D2792" s="1">
        <v>44947</v>
      </c>
      <c r="E2792" s="2">
        <v>0.82959490740740738</v>
      </c>
      <c r="F2792">
        <v>109</v>
      </c>
      <c r="G2792" t="str">
        <f>IFERROR(INDEX(menu_items!$B:$B,MATCH(F2792,menu_items!$A:$A,0)),"Unknown value")</f>
        <v>Korean Beef Bowl</v>
      </c>
      <c r="H2792" t="str">
        <f>IFERROR(INDEX(menu_items!$C:$C,MATCH(F2792,menu_items!$A:$A,0)),"Unknown value")</f>
        <v>Asian</v>
      </c>
      <c r="I2792" s="5">
        <f>IFERROR(INDEX(menu_items!$D:$D,MATCH(F2792,menu_items!$A:$A,0)),0)</f>
        <v>17.95</v>
      </c>
      <c r="J2792" t="str">
        <f t="shared" si="220"/>
        <v>Sat</v>
      </c>
      <c r="K2792">
        <f t="shared" si="221"/>
        <v>21</v>
      </c>
      <c r="L2792" t="str">
        <f t="shared" si="222"/>
        <v>Jan</v>
      </c>
      <c r="M2792">
        <v>19</v>
      </c>
      <c r="N2792">
        <f t="shared" si="218"/>
        <v>3</v>
      </c>
      <c r="O2792" s="5">
        <f t="shared" si="219"/>
        <v>50.400000000000006</v>
      </c>
    </row>
    <row r="2793" spans="1:15" x14ac:dyDescent="0.25">
      <c r="A2793">
        <v>2827</v>
      </c>
      <c r="B2793">
        <v>1248</v>
      </c>
      <c r="C2793">
        <f>IF(COUNTIF($B$2:B2793,B2793)=1,1,0)</f>
        <v>1</v>
      </c>
      <c r="D2793" s="1">
        <v>44947</v>
      </c>
      <c r="E2793" s="2">
        <v>0.84295138888888888</v>
      </c>
      <c r="F2793">
        <v>123</v>
      </c>
      <c r="G2793" t="str">
        <f>IFERROR(INDEX(menu_items!$B:$B,MATCH(F2793,menu_items!$A:$A,0)),"Unknown value")</f>
        <v>Chips &amp; Guacamole</v>
      </c>
      <c r="H2793" t="str">
        <f>IFERROR(INDEX(menu_items!$C:$C,MATCH(F2793,menu_items!$A:$A,0)),"Unknown value")</f>
        <v>Mexican</v>
      </c>
      <c r="I2793" s="5">
        <f>IFERROR(INDEX(menu_items!$D:$D,MATCH(F2793,menu_items!$A:$A,0)),0)</f>
        <v>9</v>
      </c>
      <c r="J2793" t="str">
        <f t="shared" si="220"/>
        <v>Sat</v>
      </c>
      <c r="K2793">
        <f t="shared" si="221"/>
        <v>21</v>
      </c>
      <c r="L2793" t="str">
        <f t="shared" si="222"/>
        <v>Jan</v>
      </c>
      <c r="M2793">
        <v>20</v>
      </c>
      <c r="N2793">
        <f t="shared" si="218"/>
        <v>1</v>
      </c>
      <c r="O2793" s="5">
        <f t="shared" si="219"/>
        <v>9</v>
      </c>
    </row>
    <row r="2794" spans="1:15" x14ac:dyDescent="0.25">
      <c r="A2794">
        <v>2828</v>
      </c>
      <c r="B2794">
        <v>1249</v>
      </c>
      <c r="C2794">
        <f>IF(COUNTIF($B$2:B2794,B2794)=1,1,0)</f>
        <v>1</v>
      </c>
      <c r="D2794" s="1">
        <v>44947</v>
      </c>
      <c r="E2794" s="2">
        <v>0.86162037037037043</v>
      </c>
      <c r="F2794">
        <v>125</v>
      </c>
      <c r="G2794" t="str">
        <f>IFERROR(INDEX(menu_items!$B:$B,MATCH(F2794,menu_items!$A:$A,0)),"Unknown value")</f>
        <v>Spaghetti &amp; Meatballs</v>
      </c>
      <c r="H2794" t="str">
        <f>IFERROR(INDEX(menu_items!$C:$C,MATCH(F2794,menu_items!$A:$A,0)),"Unknown value")</f>
        <v>Italian</v>
      </c>
      <c r="I2794" s="5">
        <f>IFERROR(INDEX(menu_items!$D:$D,MATCH(F2794,menu_items!$A:$A,0)),0)</f>
        <v>17.95</v>
      </c>
      <c r="J2794" t="str">
        <f t="shared" si="220"/>
        <v>Sat</v>
      </c>
      <c r="K2794">
        <f t="shared" si="221"/>
        <v>21</v>
      </c>
      <c r="L2794" t="str">
        <f t="shared" si="222"/>
        <v>Jan</v>
      </c>
      <c r="M2794">
        <v>20</v>
      </c>
      <c r="N2794">
        <f t="shared" si="218"/>
        <v>2</v>
      </c>
      <c r="O2794" s="5">
        <f t="shared" si="219"/>
        <v>26.95</v>
      </c>
    </row>
    <row r="2795" spans="1:15" x14ac:dyDescent="0.25">
      <c r="A2795">
        <v>2829</v>
      </c>
      <c r="B2795">
        <v>1249</v>
      </c>
      <c r="C2795">
        <f>IF(COUNTIF($B$2:B2795,B2795)=1,1,0)</f>
        <v>0</v>
      </c>
      <c r="D2795" s="1">
        <v>44947</v>
      </c>
      <c r="E2795" s="2">
        <v>0.86162037037037043</v>
      </c>
      <c r="F2795">
        <v>123</v>
      </c>
      <c r="G2795" t="str">
        <f>IFERROR(INDEX(menu_items!$B:$B,MATCH(F2795,menu_items!$A:$A,0)),"Unknown value")</f>
        <v>Chips &amp; Guacamole</v>
      </c>
      <c r="H2795" t="str">
        <f>IFERROR(INDEX(menu_items!$C:$C,MATCH(F2795,menu_items!$A:$A,0)),"Unknown value")</f>
        <v>Mexican</v>
      </c>
      <c r="I2795" s="5">
        <f>IFERROR(INDEX(menu_items!$D:$D,MATCH(F2795,menu_items!$A:$A,0)),0)</f>
        <v>9</v>
      </c>
      <c r="J2795" t="str">
        <f t="shared" si="220"/>
        <v>Sat</v>
      </c>
      <c r="K2795">
        <f t="shared" si="221"/>
        <v>21</v>
      </c>
      <c r="L2795" t="str">
        <f t="shared" si="222"/>
        <v>Jan</v>
      </c>
      <c r="M2795">
        <v>20</v>
      </c>
      <c r="N2795">
        <f t="shared" si="218"/>
        <v>2</v>
      </c>
      <c r="O2795" s="5">
        <f t="shared" si="219"/>
        <v>26.95</v>
      </c>
    </row>
    <row r="2796" spans="1:15" x14ac:dyDescent="0.25">
      <c r="A2796">
        <v>2830</v>
      </c>
      <c r="B2796">
        <v>1250</v>
      </c>
      <c r="C2796">
        <f>IF(COUNTIF($B$2:B2796,B2796)=1,1,0)</f>
        <v>1</v>
      </c>
      <c r="D2796" s="1">
        <v>44947</v>
      </c>
      <c r="E2796" s="2">
        <v>0.88134259259259262</v>
      </c>
      <c r="F2796">
        <v>107</v>
      </c>
      <c r="G2796" t="str">
        <f>IFERROR(INDEX(menu_items!$B:$B,MATCH(F2796,menu_items!$A:$A,0)),"Unknown value")</f>
        <v>Orange Chicken</v>
      </c>
      <c r="H2796" t="str">
        <f>IFERROR(INDEX(menu_items!$C:$C,MATCH(F2796,menu_items!$A:$A,0)),"Unknown value")</f>
        <v>Asian</v>
      </c>
      <c r="I2796" s="5">
        <f>IFERROR(INDEX(menu_items!$D:$D,MATCH(F2796,menu_items!$A:$A,0)),0)</f>
        <v>16.5</v>
      </c>
      <c r="J2796" t="str">
        <f t="shared" si="220"/>
        <v>Sat</v>
      </c>
      <c r="K2796">
        <f t="shared" si="221"/>
        <v>21</v>
      </c>
      <c r="L2796" t="str">
        <f t="shared" si="222"/>
        <v>Jan</v>
      </c>
      <c r="M2796">
        <v>21</v>
      </c>
      <c r="N2796">
        <f t="shared" si="218"/>
        <v>4</v>
      </c>
      <c r="O2796" s="5">
        <f t="shared" si="219"/>
        <v>54.400000000000006</v>
      </c>
    </row>
    <row r="2797" spans="1:15" x14ac:dyDescent="0.25">
      <c r="A2797">
        <v>2831</v>
      </c>
      <c r="B2797">
        <v>1250</v>
      </c>
      <c r="C2797">
        <f>IF(COUNTIF($B$2:B2797,B2797)=1,1,0)</f>
        <v>0</v>
      </c>
      <c r="D2797" s="1">
        <v>44947</v>
      </c>
      <c r="E2797" s="2">
        <v>0.88134259259259262</v>
      </c>
      <c r="F2797">
        <v>127</v>
      </c>
      <c r="G2797" t="str">
        <f>IFERROR(INDEX(menu_items!$B:$B,MATCH(F2797,menu_items!$A:$A,0)),"Unknown value")</f>
        <v>Meat Lasagna</v>
      </c>
      <c r="H2797" t="str">
        <f>IFERROR(INDEX(menu_items!$C:$C,MATCH(F2797,menu_items!$A:$A,0)),"Unknown value")</f>
        <v>Italian</v>
      </c>
      <c r="I2797" s="5">
        <f>IFERROR(INDEX(menu_items!$D:$D,MATCH(F2797,menu_items!$A:$A,0)),0)</f>
        <v>17.95</v>
      </c>
      <c r="J2797" t="str">
        <f t="shared" si="220"/>
        <v>Sat</v>
      </c>
      <c r="K2797">
        <f t="shared" si="221"/>
        <v>21</v>
      </c>
      <c r="L2797" t="str">
        <f t="shared" si="222"/>
        <v>Jan</v>
      </c>
      <c r="M2797">
        <v>21</v>
      </c>
      <c r="N2797">
        <f t="shared" si="218"/>
        <v>4</v>
      </c>
      <c r="O2797" s="5">
        <f t="shared" si="219"/>
        <v>54.400000000000006</v>
      </c>
    </row>
    <row r="2798" spans="1:15" x14ac:dyDescent="0.25">
      <c r="A2798">
        <v>2832</v>
      </c>
      <c r="B2798">
        <v>1250</v>
      </c>
      <c r="C2798">
        <f>IF(COUNTIF($B$2:B2798,B2798)=1,1,0)</f>
        <v>0</v>
      </c>
      <c r="D2798" s="1">
        <v>44947</v>
      </c>
      <c r="E2798" s="2">
        <v>0.88134259259259262</v>
      </c>
      <c r="F2798">
        <v>113</v>
      </c>
      <c r="G2798" t="str">
        <f>IFERROR(INDEX(menu_items!$B:$B,MATCH(F2798,menu_items!$A:$A,0)),"Unknown value")</f>
        <v>Edamame</v>
      </c>
      <c r="H2798" t="str">
        <f>IFERROR(INDEX(menu_items!$C:$C,MATCH(F2798,menu_items!$A:$A,0)),"Unknown value")</f>
        <v>Asian</v>
      </c>
      <c r="I2798" s="5">
        <f>IFERROR(INDEX(menu_items!$D:$D,MATCH(F2798,menu_items!$A:$A,0)),0)</f>
        <v>5</v>
      </c>
      <c r="J2798" t="str">
        <f t="shared" si="220"/>
        <v>Sat</v>
      </c>
      <c r="K2798">
        <f t="shared" si="221"/>
        <v>21</v>
      </c>
      <c r="L2798" t="str">
        <f t="shared" si="222"/>
        <v>Jan</v>
      </c>
      <c r="M2798">
        <v>21</v>
      </c>
      <c r="N2798">
        <f t="shared" si="218"/>
        <v>4</v>
      </c>
      <c r="O2798" s="5">
        <f t="shared" si="219"/>
        <v>54.400000000000006</v>
      </c>
    </row>
    <row r="2799" spans="1:15" x14ac:dyDescent="0.25">
      <c r="A2799">
        <v>2833</v>
      </c>
      <c r="B2799">
        <v>1250</v>
      </c>
      <c r="C2799">
        <f>IF(COUNTIF($B$2:B2799,B2799)=1,1,0)</f>
        <v>0</v>
      </c>
      <c r="D2799" s="1">
        <v>44947</v>
      </c>
      <c r="E2799" s="2">
        <v>0.88134259259259262</v>
      </c>
      <c r="F2799">
        <v>118</v>
      </c>
      <c r="G2799" t="str">
        <f>IFERROR(INDEX(menu_items!$B:$B,MATCH(F2799,menu_items!$A:$A,0)),"Unknown value")</f>
        <v>Steak Burrito</v>
      </c>
      <c r="H2799" t="str">
        <f>IFERROR(INDEX(menu_items!$C:$C,MATCH(F2799,menu_items!$A:$A,0)),"Unknown value")</f>
        <v>Mexican</v>
      </c>
      <c r="I2799" s="5">
        <f>IFERROR(INDEX(menu_items!$D:$D,MATCH(F2799,menu_items!$A:$A,0)),0)</f>
        <v>14.95</v>
      </c>
      <c r="J2799" t="str">
        <f t="shared" si="220"/>
        <v>Sat</v>
      </c>
      <c r="K2799">
        <f t="shared" si="221"/>
        <v>21</v>
      </c>
      <c r="L2799" t="str">
        <f t="shared" si="222"/>
        <v>Jan</v>
      </c>
      <c r="M2799">
        <v>21</v>
      </c>
      <c r="N2799">
        <f t="shared" si="218"/>
        <v>4</v>
      </c>
      <c r="O2799" s="5">
        <f t="shared" si="219"/>
        <v>54.400000000000006</v>
      </c>
    </row>
    <row r="2800" spans="1:15" x14ac:dyDescent="0.25">
      <c r="A2800">
        <v>2834</v>
      </c>
      <c r="B2800">
        <v>1251</v>
      </c>
      <c r="C2800">
        <f>IF(COUNTIF($B$2:B2800,B2800)=1,1,0)</f>
        <v>1</v>
      </c>
      <c r="D2800" s="1">
        <v>44947</v>
      </c>
      <c r="E2800" s="2">
        <v>0.88376157407407407</v>
      </c>
      <c r="F2800">
        <v>118</v>
      </c>
      <c r="G2800" t="str">
        <f>IFERROR(INDEX(menu_items!$B:$B,MATCH(F2800,menu_items!$A:$A,0)),"Unknown value")</f>
        <v>Steak Burrito</v>
      </c>
      <c r="H2800" t="str">
        <f>IFERROR(INDEX(menu_items!$C:$C,MATCH(F2800,menu_items!$A:$A,0)),"Unknown value")</f>
        <v>Mexican</v>
      </c>
      <c r="I2800" s="5">
        <f>IFERROR(INDEX(menu_items!$D:$D,MATCH(F2800,menu_items!$A:$A,0)),0)</f>
        <v>14.95</v>
      </c>
      <c r="J2800" t="str">
        <f t="shared" si="220"/>
        <v>Sat</v>
      </c>
      <c r="K2800">
        <f t="shared" si="221"/>
        <v>21</v>
      </c>
      <c r="L2800" t="str">
        <f t="shared" si="222"/>
        <v>Jan</v>
      </c>
      <c r="M2800">
        <v>21</v>
      </c>
      <c r="N2800">
        <f t="shared" si="218"/>
        <v>1</v>
      </c>
      <c r="O2800" s="5">
        <f t="shared" si="219"/>
        <v>14.95</v>
      </c>
    </row>
    <row r="2801" spans="1:15" x14ac:dyDescent="0.25">
      <c r="A2801">
        <v>2835</v>
      </c>
      <c r="B2801">
        <v>1252</v>
      </c>
      <c r="C2801">
        <f>IF(COUNTIF($B$2:B2801,B2801)=1,1,0)</f>
        <v>1</v>
      </c>
      <c r="D2801" s="1">
        <v>44947</v>
      </c>
      <c r="E2801" s="2">
        <v>0.89730324074074075</v>
      </c>
      <c r="F2801">
        <v>102</v>
      </c>
      <c r="G2801" t="str">
        <f>IFERROR(INDEX(menu_items!$B:$B,MATCH(F2801,menu_items!$A:$A,0)),"Unknown value")</f>
        <v>Cheeseburger</v>
      </c>
      <c r="H2801" t="str">
        <f>IFERROR(INDEX(menu_items!$C:$C,MATCH(F2801,menu_items!$A:$A,0)),"Unknown value")</f>
        <v>American</v>
      </c>
      <c r="I2801" s="5">
        <f>IFERROR(INDEX(menu_items!$D:$D,MATCH(F2801,menu_items!$A:$A,0)),0)</f>
        <v>13.95</v>
      </c>
      <c r="J2801" t="str">
        <f t="shared" si="220"/>
        <v>Sat</v>
      </c>
      <c r="K2801">
        <f t="shared" si="221"/>
        <v>21</v>
      </c>
      <c r="L2801" t="str">
        <f t="shared" si="222"/>
        <v>Jan</v>
      </c>
      <c r="M2801">
        <v>21</v>
      </c>
      <c r="N2801">
        <f t="shared" si="218"/>
        <v>1</v>
      </c>
      <c r="O2801" s="5">
        <f t="shared" si="219"/>
        <v>13.95</v>
      </c>
    </row>
    <row r="2802" spans="1:15" x14ac:dyDescent="0.25">
      <c r="A2802">
        <v>2836</v>
      </c>
      <c r="B2802">
        <v>1253</v>
      </c>
      <c r="C2802">
        <f>IF(COUNTIF($B$2:B2802,B2802)=1,1,0)</f>
        <v>1</v>
      </c>
      <c r="D2802" s="1">
        <v>44948</v>
      </c>
      <c r="E2802" s="2">
        <v>0.48254629629629631</v>
      </c>
      <c r="F2802">
        <v>128</v>
      </c>
      <c r="G2802" t="str">
        <f>IFERROR(INDEX(menu_items!$B:$B,MATCH(F2802,menu_items!$A:$A,0)),"Unknown value")</f>
        <v>Cheese Lasagna</v>
      </c>
      <c r="H2802" t="str">
        <f>IFERROR(INDEX(menu_items!$C:$C,MATCH(F2802,menu_items!$A:$A,0)),"Unknown value")</f>
        <v>Italian</v>
      </c>
      <c r="I2802" s="5">
        <f>IFERROR(INDEX(menu_items!$D:$D,MATCH(F2802,menu_items!$A:$A,0)),0)</f>
        <v>15.5</v>
      </c>
      <c r="J2802" t="str">
        <f t="shared" si="220"/>
        <v>Sun</v>
      </c>
      <c r="K2802">
        <f t="shared" si="221"/>
        <v>22</v>
      </c>
      <c r="L2802" t="str">
        <f t="shared" si="222"/>
        <v>Jan</v>
      </c>
      <c r="M2802">
        <v>11</v>
      </c>
      <c r="N2802">
        <f t="shared" si="218"/>
        <v>2</v>
      </c>
      <c r="O2802" s="5">
        <f t="shared" si="219"/>
        <v>22.5</v>
      </c>
    </row>
    <row r="2803" spans="1:15" x14ac:dyDescent="0.25">
      <c r="A2803">
        <v>2837</v>
      </c>
      <c r="B2803">
        <v>1253</v>
      </c>
      <c r="C2803">
        <f>IF(COUNTIF($B$2:B2803,B2803)=1,1,0)</f>
        <v>0</v>
      </c>
      <c r="D2803" s="1">
        <v>44948</v>
      </c>
      <c r="E2803" s="2">
        <v>0.48254629629629631</v>
      </c>
      <c r="F2803">
        <v>105</v>
      </c>
      <c r="G2803" t="str">
        <f>IFERROR(INDEX(menu_items!$B:$B,MATCH(F2803,menu_items!$A:$A,0)),"Unknown value")</f>
        <v>Mac &amp; Cheese</v>
      </c>
      <c r="H2803" t="str">
        <f>IFERROR(INDEX(menu_items!$C:$C,MATCH(F2803,menu_items!$A:$A,0)),"Unknown value")</f>
        <v>American</v>
      </c>
      <c r="I2803" s="5">
        <f>IFERROR(INDEX(menu_items!$D:$D,MATCH(F2803,menu_items!$A:$A,0)),0)</f>
        <v>7</v>
      </c>
      <c r="J2803" t="str">
        <f t="shared" si="220"/>
        <v>Sun</v>
      </c>
      <c r="K2803">
        <f t="shared" si="221"/>
        <v>22</v>
      </c>
      <c r="L2803" t="str">
        <f t="shared" si="222"/>
        <v>Jan</v>
      </c>
      <c r="M2803">
        <v>11</v>
      </c>
      <c r="N2803">
        <f t="shared" si="218"/>
        <v>2</v>
      </c>
      <c r="O2803" s="5">
        <f t="shared" si="219"/>
        <v>22.5</v>
      </c>
    </row>
    <row r="2804" spans="1:15" x14ac:dyDescent="0.25">
      <c r="A2804">
        <v>2838</v>
      </c>
      <c r="B2804">
        <v>1254</v>
      </c>
      <c r="C2804">
        <f>IF(COUNTIF($B$2:B2804,B2804)=1,1,0)</f>
        <v>1</v>
      </c>
      <c r="D2804" s="1">
        <v>44948</v>
      </c>
      <c r="E2804" s="2">
        <v>0.49725694444444446</v>
      </c>
      <c r="F2804">
        <v>115</v>
      </c>
      <c r="G2804" t="str">
        <f>IFERROR(INDEX(menu_items!$B:$B,MATCH(F2804,menu_items!$A:$A,0)),"Unknown value")</f>
        <v>Chicken Tacos</v>
      </c>
      <c r="H2804" t="str">
        <f>IFERROR(INDEX(menu_items!$C:$C,MATCH(F2804,menu_items!$A:$A,0)),"Unknown value")</f>
        <v>Mexican</v>
      </c>
      <c r="I2804" s="5">
        <f>IFERROR(INDEX(menu_items!$D:$D,MATCH(F2804,menu_items!$A:$A,0)),0)</f>
        <v>11.95</v>
      </c>
      <c r="J2804" t="str">
        <f t="shared" si="220"/>
        <v>Sun</v>
      </c>
      <c r="K2804">
        <f t="shared" si="221"/>
        <v>22</v>
      </c>
      <c r="L2804" t="str">
        <f t="shared" si="222"/>
        <v>Jan</v>
      </c>
      <c r="M2804">
        <v>11</v>
      </c>
      <c r="N2804">
        <f t="shared" si="218"/>
        <v>2</v>
      </c>
      <c r="O2804" s="5">
        <f t="shared" si="219"/>
        <v>25.9</v>
      </c>
    </row>
    <row r="2805" spans="1:15" x14ac:dyDescent="0.25">
      <c r="A2805">
        <v>2839</v>
      </c>
      <c r="B2805">
        <v>1254</v>
      </c>
      <c r="C2805">
        <f>IF(COUNTIF($B$2:B2805,B2805)=1,1,0)</f>
        <v>0</v>
      </c>
      <c r="D2805" s="1">
        <v>44948</v>
      </c>
      <c r="E2805" s="2">
        <v>0.49725694444444446</v>
      </c>
      <c r="F2805">
        <v>120</v>
      </c>
      <c r="G2805" t="str">
        <f>IFERROR(INDEX(menu_items!$B:$B,MATCH(F2805,menu_items!$A:$A,0)),"Unknown value")</f>
        <v>Steak Torta</v>
      </c>
      <c r="H2805" t="str">
        <f>IFERROR(INDEX(menu_items!$C:$C,MATCH(F2805,menu_items!$A:$A,0)),"Unknown value")</f>
        <v>Mexican</v>
      </c>
      <c r="I2805" s="5">
        <f>IFERROR(INDEX(menu_items!$D:$D,MATCH(F2805,menu_items!$A:$A,0)),0)</f>
        <v>13.95</v>
      </c>
      <c r="J2805" t="str">
        <f t="shared" si="220"/>
        <v>Sun</v>
      </c>
      <c r="K2805">
        <f t="shared" si="221"/>
        <v>22</v>
      </c>
      <c r="L2805" t="str">
        <f t="shared" si="222"/>
        <v>Jan</v>
      </c>
      <c r="M2805">
        <v>11</v>
      </c>
      <c r="N2805">
        <f t="shared" si="218"/>
        <v>2</v>
      </c>
      <c r="O2805" s="5">
        <f t="shared" si="219"/>
        <v>25.9</v>
      </c>
    </row>
    <row r="2806" spans="1:15" x14ac:dyDescent="0.25">
      <c r="A2806">
        <v>2840</v>
      </c>
      <c r="B2806">
        <v>1255</v>
      </c>
      <c r="C2806">
        <f>IF(COUNTIF($B$2:B2806,B2806)=1,1,0)</f>
        <v>1</v>
      </c>
      <c r="D2806" s="1">
        <v>44948</v>
      </c>
      <c r="E2806" s="2">
        <v>0.50386574074074075</v>
      </c>
      <c r="F2806">
        <v>127</v>
      </c>
      <c r="G2806" t="str">
        <f>IFERROR(INDEX(menu_items!$B:$B,MATCH(F2806,menu_items!$A:$A,0)),"Unknown value")</f>
        <v>Meat Lasagna</v>
      </c>
      <c r="H2806" t="str">
        <f>IFERROR(INDEX(menu_items!$C:$C,MATCH(F2806,menu_items!$A:$A,0)),"Unknown value")</f>
        <v>Italian</v>
      </c>
      <c r="I2806" s="5">
        <f>IFERROR(INDEX(menu_items!$D:$D,MATCH(F2806,menu_items!$A:$A,0)),0)</f>
        <v>17.95</v>
      </c>
      <c r="J2806" t="str">
        <f t="shared" si="220"/>
        <v>Sun</v>
      </c>
      <c r="K2806">
        <f t="shared" si="221"/>
        <v>22</v>
      </c>
      <c r="L2806" t="str">
        <f t="shared" si="222"/>
        <v>Jan</v>
      </c>
      <c r="M2806">
        <v>12</v>
      </c>
      <c r="N2806">
        <f t="shared" si="218"/>
        <v>3</v>
      </c>
      <c r="O2806" s="5">
        <f t="shared" si="219"/>
        <v>52.849999999999994</v>
      </c>
    </row>
    <row r="2807" spans="1:15" x14ac:dyDescent="0.25">
      <c r="A2807">
        <v>2841</v>
      </c>
      <c r="B2807">
        <v>1255</v>
      </c>
      <c r="C2807">
        <f>IF(COUNTIF($B$2:B2807,B2807)=1,1,0)</f>
        <v>0</v>
      </c>
      <c r="D2807" s="1">
        <v>44948</v>
      </c>
      <c r="E2807" s="2">
        <v>0.50386574074074075</v>
      </c>
      <c r="F2807">
        <v>131</v>
      </c>
      <c r="G2807" t="str">
        <f>IFERROR(INDEX(menu_items!$B:$B,MATCH(F2807,menu_items!$A:$A,0)),"Unknown value")</f>
        <v>Chicken Parmesan</v>
      </c>
      <c r="H2807" t="str">
        <f>IFERROR(INDEX(menu_items!$C:$C,MATCH(F2807,menu_items!$A:$A,0)),"Unknown value")</f>
        <v>Italian</v>
      </c>
      <c r="I2807" s="5">
        <f>IFERROR(INDEX(menu_items!$D:$D,MATCH(F2807,menu_items!$A:$A,0)),0)</f>
        <v>17.95</v>
      </c>
      <c r="J2807" t="str">
        <f t="shared" si="220"/>
        <v>Sun</v>
      </c>
      <c r="K2807">
        <f t="shared" si="221"/>
        <v>22</v>
      </c>
      <c r="L2807" t="str">
        <f t="shared" si="222"/>
        <v>Jan</v>
      </c>
      <c r="M2807">
        <v>12</v>
      </c>
      <c r="N2807">
        <f t="shared" si="218"/>
        <v>3</v>
      </c>
      <c r="O2807" s="5">
        <f t="shared" si="219"/>
        <v>52.849999999999994</v>
      </c>
    </row>
    <row r="2808" spans="1:15" x14ac:dyDescent="0.25">
      <c r="A2808">
        <v>2842</v>
      </c>
      <c r="B2808">
        <v>1255</v>
      </c>
      <c r="C2808">
        <f>IF(COUNTIF($B$2:B2808,B2808)=1,1,0)</f>
        <v>0</v>
      </c>
      <c r="D2808" s="1">
        <v>44948</v>
      </c>
      <c r="E2808" s="2">
        <v>0.50386574074074075</v>
      </c>
      <c r="F2808">
        <v>132</v>
      </c>
      <c r="G2808" t="str">
        <f>IFERROR(INDEX(menu_items!$B:$B,MATCH(F2808,menu_items!$A:$A,0)),"Unknown value")</f>
        <v>Eggplant Parmesan</v>
      </c>
      <c r="H2808" t="str">
        <f>IFERROR(INDEX(menu_items!$C:$C,MATCH(F2808,menu_items!$A:$A,0)),"Unknown value")</f>
        <v>Italian</v>
      </c>
      <c r="I2808" s="5">
        <f>IFERROR(INDEX(menu_items!$D:$D,MATCH(F2808,menu_items!$A:$A,0)),0)</f>
        <v>16.95</v>
      </c>
      <c r="J2808" t="str">
        <f t="shared" si="220"/>
        <v>Sun</v>
      </c>
      <c r="K2808">
        <f t="shared" si="221"/>
        <v>22</v>
      </c>
      <c r="L2808" t="str">
        <f t="shared" si="222"/>
        <v>Jan</v>
      </c>
      <c r="M2808">
        <v>12</v>
      </c>
      <c r="N2808">
        <f t="shared" si="218"/>
        <v>3</v>
      </c>
      <c r="O2808" s="5">
        <f t="shared" si="219"/>
        <v>52.849999999999994</v>
      </c>
    </row>
    <row r="2809" spans="1:15" x14ac:dyDescent="0.25">
      <c r="A2809">
        <v>2843</v>
      </c>
      <c r="B2809">
        <v>1256</v>
      </c>
      <c r="C2809">
        <f>IF(COUNTIF($B$2:B2809,B2809)=1,1,0)</f>
        <v>1</v>
      </c>
      <c r="D2809" s="1">
        <v>44948</v>
      </c>
      <c r="E2809" s="2">
        <v>0.50434027777777779</v>
      </c>
      <c r="F2809">
        <v>117</v>
      </c>
      <c r="G2809" t="str">
        <f>IFERROR(INDEX(menu_items!$B:$B,MATCH(F2809,menu_items!$A:$A,0)),"Unknown value")</f>
        <v>Chicken Burrito</v>
      </c>
      <c r="H2809" t="str">
        <f>IFERROR(INDEX(menu_items!$C:$C,MATCH(F2809,menu_items!$A:$A,0)),"Unknown value")</f>
        <v>Mexican</v>
      </c>
      <c r="I2809" s="5">
        <f>IFERROR(INDEX(menu_items!$D:$D,MATCH(F2809,menu_items!$A:$A,0)),0)</f>
        <v>12.95</v>
      </c>
      <c r="J2809" t="str">
        <f t="shared" si="220"/>
        <v>Sun</v>
      </c>
      <c r="K2809">
        <f t="shared" si="221"/>
        <v>22</v>
      </c>
      <c r="L2809" t="str">
        <f t="shared" si="222"/>
        <v>Jan</v>
      </c>
      <c r="M2809">
        <v>12</v>
      </c>
      <c r="N2809">
        <f t="shared" si="218"/>
        <v>1</v>
      </c>
      <c r="O2809" s="5">
        <f t="shared" si="219"/>
        <v>12.95</v>
      </c>
    </row>
    <row r="2810" spans="1:15" x14ac:dyDescent="0.25">
      <c r="A2810">
        <v>2844</v>
      </c>
      <c r="B2810">
        <v>1257</v>
      </c>
      <c r="C2810">
        <f>IF(COUNTIF($B$2:B2810,B2810)=1,1,0)</f>
        <v>1</v>
      </c>
      <c r="D2810" s="1">
        <v>44948</v>
      </c>
      <c r="E2810" s="2">
        <v>0.50547453703703704</v>
      </c>
      <c r="F2810">
        <v>125</v>
      </c>
      <c r="G2810" t="str">
        <f>IFERROR(INDEX(menu_items!$B:$B,MATCH(F2810,menu_items!$A:$A,0)),"Unknown value")</f>
        <v>Spaghetti &amp; Meatballs</v>
      </c>
      <c r="H2810" t="str">
        <f>IFERROR(INDEX(menu_items!$C:$C,MATCH(F2810,menu_items!$A:$A,0)),"Unknown value")</f>
        <v>Italian</v>
      </c>
      <c r="I2810" s="5">
        <f>IFERROR(INDEX(menu_items!$D:$D,MATCH(F2810,menu_items!$A:$A,0)),0)</f>
        <v>17.95</v>
      </c>
      <c r="J2810" t="str">
        <f t="shared" si="220"/>
        <v>Sun</v>
      </c>
      <c r="K2810">
        <f t="shared" si="221"/>
        <v>22</v>
      </c>
      <c r="L2810" t="str">
        <f t="shared" si="222"/>
        <v>Jan</v>
      </c>
      <c r="M2810">
        <v>12</v>
      </c>
      <c r="N2810">
        <f t="shared" si="218"/>
        <v>3</v>
      </c>
      <c r="O2810" s="5">
        <f t="shared" si="219"/>
        <v>48.849999999999994</v>
      </c>
    </row>
    <row r="2811" spans="1:15" x14ac:dyDescent="0.25">
      <c r="A2811">
        <v>2845</v>
      </c>
      <c r="B2811">
        <v>1257</v>
      </c>
      <c r="C2811">
        <f>IF(COUNTIF($B$2:B2811,B2811)=1,1,0)</f>
        <v>0</v>
      </c>
      <c r="D2811" s="1">
        <v>44948</v>
      </c>
      <c r="E2811" s="2">
        <v>0.50547453703703704</v>
      </c>
      <c r="F2811">
        <v>120</v>
      </c>
      <c r="G2811" t="str">
        <f>IFERROR(INDEX(menu_items!$B:$B,MATCH(F2811,menu_items!$A:$A,0)),"Unknown value")</f>
        <v>Steak Torta</v>
      </c>
      <c r="H2811" t="str">
        <f>IFERROR(INDEX(menu_items!$C:$C,MATCH(F2811,menu_items!$A:$A,0)),"Unknown value")</f>
        <v>Mexican</v>
      </c>
      <c r="I2811" s="5">
        <f>IFERROR(INDEX(menu_items!$D:$D,MATCH(F2811,menu_items!$A:$A,0)),0)</f>
        <v>13.95</v>
      </c>
      <c r="J2811" t="str">
        <f t="shared" si="220"/>
        <v>Sun</v>
      </c>
      <c r="K2811">
        <f t="shared" si="221"/>
        <v>22</v>
      </c>
      <c r="L2811" t="str">
        <f t="shared" si="222"/>
        <v>Jan</v>
      </c>
      <c r="M2811">
        <v>12</v>
      </c>
      <c r="N2811">
        <f t="shared" si="218"/>
        <v>3</v>
      </c>
      <c r="O2811" s="5">
        <f t="shared" si="219"/>
        <v>48.849999999999994</v>
      </c>
    </row>
    <row r="2812" spans="1:15" x14ac:dyDescent="0.25">
      <c r="A2812">
        <v>2846</v>
      </c>
      <c r="B2812">
        <v>1257</v>
      </c>
      <c r="C2812">
        <f>IF(COUNTIF($B$2:B2812,B2812)=1,1,0)</f>
        <v>0</v>
      </c>
      <c r="D2812" s="1">
        <v>44948</v>
      </c>
      <c r="E2812" s="2">
        <v>0.50547453703703704</v>
      </c>
      <c r="F2812">
        <v>132</v>
      </c>
      <c r="G2812" t="str">
        <f>IFERROR(INDEX(menu_items!$B:$B,MATCH(F2812,menu_items!$A:$A,0)),"Unknown value")</f>
        <v>Eggplant Parmesan</v>
      </c>
      <c r="H2812" t="str">
        <f>IFERROR(INDEX(menu_items!$C:$C,MATCH(F2812,menu_items!$A:$A,0)),"Unknown value")</f>
        <v>Italian</v>
      </c>
      <c r="I2812" s="5">
        <f>IFERROR(INDEX(menu_items!$D:$D,MATCH(F2812,menu_items!$A:$A,0)),0)</f>
        <v>16.95</v>
      </c>
      <c r="J2812" t="str">
        <f t="shared" si="220"/>
        <v>Sun</v>
      </c>
      <c r="K2812">
        <f t="shared" si="221"/>
        <v>22</v>
      </c>
      <c r="L2812" t="str">
        <f t="shared" si="222"/>
        <v>Jan</v>
      </c>
      <c r="M2812">
        <v>12</v>
      </c>
      <c r="N2812">
        <f t="shared" si="218"/>
        <v>3</v>
      </c>
      <c r="O2812" s="5">
        <f t="shared" si="219"/>
        <v>48.849999999999994</v>
      </c>
    </row>
    <row r="2813" spans="1:15" x14ac:dyDescent="0.25">
      <c r="A2813">
        <v>2847</v>
      </c>
      <c r="B2813">
        <v>1258</v>
      </c>
      <c r="C2813">
        <f>IF(COUNTIF($B$2:B2813,B2813)=1,1,0)</f>
        <v>1</v>
      </c>
      <c r="D2813" s="1">
        <v>44948</v>
      </c>
      <c r="E2813" s="2">
        <v>0.5131134259259259</v>
      </c>
      <c r="F2813">
        <v>102</v>
      </c>
      <c r="G2813" t="str">
        <f>IFERROR(INDEX(menu_items!$B:$B,MATCH(F2813,menu_items!$A:$A,0)),"Unknown value")</f>
        <v>Cheeseburger</v>
      </c>
      <c r="H2813" t="str">
        <f>IFERROR(INDEX(menu_items!$C:$C,MATCH(F2813,menu_items!$A:$A,0)),"Unknown value")</f>
        <v>American</v>
      </c>
      <c r="I2813" s="5">
        <f>IFERROR(INDEX(menu_items!$D:$D,MATCH(F2813,menu_items!$A:$A,0)),0)</f>
        <v>13.95</v>
      </c>
      <c r="J2813" t="str">
        <f t="shared" si="220"/>
        <v>Sun</v>
      </c>
      <c r="K2813">
        <f t="shared" si="221"/>
        <v>22</v>
      </c>
      <c r="L2813" t="str">
        <f t="shared" si="222"/>
        <v>Jan</v>
      </c>
      <c r="M2813">
        <v>12</v>
      </c>
      <c r="N2813">
        <f t="shared" si="218"/>
        <v>1</v>
      </c>
      <c r="O2813" s="5">
        <f t="shared" si="219"/>
        <v>13.95</v>
      </c>
    </row>
    <row r="2814" spans="1:15" x14ac:dyDescent="0.25">
      <c r="A2814">
        <v>2848</v>
      </c>
      <c r="B2814">
        <v>1259</v>
      </c>
      <c r="C2814">
        <f>IF(COUNTIF($B$2:B2814,B2814)=1,1,0)</f>
        <v>1</v>
      </c>
      <c r="D2814" s="1">
        <v>44948</v>
      </c>
      <c r="E2814" s="2">
        <v>0.51582175925925922</v>
      </c>
      <c r="F2814">
        <v>101</v>
      </c>
      <c r="G2814" t="str">
        <f>IFERROR(INDEX(menu_items!$B:$B,MATCH(F2814,menu_items!$A:$A,0)),"Unknown value")</f>
        <v>Hamburger</v>
      </c>
      <c r="H2814" t="str">
        <f>IFERROR(INDEX(menu_items!$C:$C,MATCH(F2814,menu_items!$A:$A,0)),"Unknown value")</f>
        <v>American</v>
      </c>
      <c r="I2814" s="5">
        <f>IFERROR(INDEX(menu_items!$D:$D,MATCH(F2814,menu_items!$A:$A,0)),0)</f>
        <v>12.95</v>
      </c>
      <c r="J2814" t="str">
        <f t="shared" si="220"/>
        <v>Sun</v>
      </c>
      <c r="K2814">
        <f t="shared" si="221"/>
        <v>22</v>
      </c>
      <c r="L2814" t="str">
        <f t="shared" si="222"/>
        <v>Jan</v>
      </c>
      <c r="M2814">
        <v>12</v>
      </c>
      <c r="N2814">
        <f t="shared" si="218"/>
        <v>1</v>
      </c>
      <c r="O2814" s="5">
        <f t="shared" si="219"/>
        <v>12.95</v>
      </c>
    </row>
    <row r="2815" spans="1:15" x14ac:dyDescent="0.25">
      <c r="A2815">
        <v>2849</v>
      </c>
      <c r="B2815">
        <v>1260</v>
      </c>
      <c r="C2815">
        <f>IF(COUNTIF($B$2:B2815,B2815)=1,1,0)</f>
        <v>1</v>
      </c>
      <c r="D2815" s="1">
        <v>44948</v>
      </c>
      <c r="E2815" s="2">
        <v>0.52160879629629631</v>
      </c>
      <c r="F2815">
        <v>132</v>
      </c>
      <c r="G2815" t="str">
        <f>IFERROR(INDEX(menu_items!$B:$B,MATCH(F2815,menu_items!$A:$A,0)),"Unknown value")</f>
        <v>Eggplant Parmesan</v>
      </c>
      <c r="H2815" t="str">
        <f>IFERROR(INDEX(menu_items!$C:$C,MATCH(F2815,menu_items!$A:$A,0)),"Unknown value")</f>
        <v>Italian</v>
      </c>
      <c r="I2815" s="5">
        <f>IFERROR(INDEX(menu_items!$D:$D,MATCH(F2815,menu_items!$A:$A,0)),0)</f>
        <v>16.95</v>
      </c>
      <c r="J2815" t="str">
        <f t="shared" si="220"/>
        <v>Sun</v>
      </c>
      <c r="K2815">
        <f t="shared" si="221"/>
        <v>22</v>
      </c>
      <c r="L2815" t="str">
        <f t="shared" si="222"/>
        <v>Jan</v>
      </c>
      <c r="M2815">
        <v>12</v>
      </c>
      <c r="N2815">
        <f t="shared" si="218"/>
        <v>1</v>
      </c>
      <c r="O2815" s="5">
        <f t="shared" si="219"/>
        <v>16.95</v>
      </c>
    </row>
    <row r="2816" spans="1:15" x14ac:dyDescent="0.25">
      <c r="A2816">
        <v>2850</v>
      </c>
      <c r="B2816">
        <v>1261</v>
      </c>
      <c r="C2816">
        <f>IF(COUNTIF($B$2:B2816,B2816)=1,1,0)</f>
        <v>1</v>
      </c>
      <c r="D2816" s="1">
        <v>44948</v>
      </c>
      <c r="E2816" s="2">
        <v>0.52222222222222225</v>
      </c>
      <c r="F2816">
        <v>107</v>
      </c>
      <c r="G2816" t="str">
        <f>IFERROR(INDEX(menu_items!$B:$B,MATCH(F2816,menu_items!$A:$A,0)),"Unknown value")</f>
        <v>Orange Chicken</v>
      </c>
      <c r="H2816" t="str">
        <f>IFERROR(INDEX(menu_items!$C:$C,MATCH(F2816,menu_items!$A:$A,0)),"Unknown value")</f>
        <v>Asian</v>
      </c>
      <c r="I2816" s="5">
        <f>IFERROR(INDEX(menu_items!$D:$D,MATCH(F2816,menu_items!$A:$A,0)),0)</f>
        <v>16.5</v>
      </c>
      <c r="J2816" t="str">
        <f t="shared" si="220"/>
        <v>Sun</v>
      </c>
      <c r="K2816">
        <f t="shared" si="221"/>
        <v>22</v>
      </c>
      <c r="L2816" t="str">
        <f t="shared" si="222"/>
        <v>Jan</v>
      </c>
      <c r="M2816">
        <v>12</v>
      </c>
      <c r="N2816">
        <f t="shared" si="218"/>
        <v>3</v>
      </c>
      <c r="O2816" s="5">
        <f t="shared" si="219"/>
        <v>32</v>
      </c>
    </row>
    <row r="2817" spans="1:15" x14ac:dyDescent="0.25">
      <c r="A2817">
        <v>2851</v>
      </c>
      <c r="B2817">
        <v>1261</v>
      </c>
      <c r="C2817">
        <f>IF(COUNTIF($B$2:B2817,B2817)=1,1,0)</f>
        <v>0</v>
      </c>
      <c r="D2817" s="1">
        <v>44948</v>
      </c>
      <c r="E2817" s="2">
        <v>0.52222222222222225</v>
      </c>
      <c r="F2817">
        <v>104</v>
      </c>
      <c r="G2817" t="str">
        <f>IFERROR(INDEX(menu_items!$B:$B,MATCH(F2817,menu_items!$A:$A,0)),"Unknown value")</f>
        <v>Veggie Burger</v>
      </c>
      <c r="H2817" t="str">
        <f>IFERROR(INDEX(menu_items!$C:$C,MATCH(F2817,menu_items!$A:$A,0)),"Unknown value")</f>
        <v>American</v>
      </c>
      <c r="I2817" s="5">
        <f>IFERROR(INDEX(menu_items!$D:$D,MATCH(F2817,menu_items!$A:$A,0)),0)</f>
        <v>10.5</v>
      </c>
      <c r="J2817" t="str">
        <f t="shared" si="220"/>
        <v>Sun</v>
      </c>
      <c r="K2817">
        <f t="shared" si="221"/>
        <v>22</v>
      </c>
      <c r="L2817" t="str">
        <f t="shared" si="222"/>
        <v>Jan</v>
      </c>
      <c r="M2817">
        <v>12</v>
      </c>
      <c r="N2817">
        <f t="shared" si="218"/>
        <v>3</v>
      </c>
      <c r="O2817" s="5">
        <f t="shared" si="219"/>
        <v>32</v>
      </c>
    </row>
    <row r="2818" spans="1:15" x14ac:dyDescent="0.25">
      <c r="A2818">
        <v>2852</v>
      </c>
      <c r="B2818">
        <v>1261</v>
      </c>
      <c r="C2818">
        <f>IF(COUNTIF($B$2:B2818,B2818)=1,1,0)</f>
        <v>0</v>
      </c>
      <c r="D2818" s="1">
        <v>44948</v>
      </c>
      <c r="E2818" s="2">
        <v>0.52222222222222225</v>
      </c>
      <c r="F2818">
        <v>113</v>
      </c>
      <c r="G2818" t="str">
        <f>IFERROR(INDEX(menu_items!$B:$B,MATCH(F2818,menu_items!$A:$A,0)),"Unknown value")</f>
        <v>Edamame</v>
      </c>
      <c r="H2818" t="str">
        <f>IFERROR(INDEX(menu_items!$C:$C,MATCH(F2818,menu_items!$A:$A,0)),"Unknown value")</f>
        <v>Asian</v>
      </c>
      <c r="I2818" s="5">
        <f>IFERROR(INDEX(menu_items!$D:$D,MATCH(F2818,menu_items!$A:$A,0)),0)</f>
        <v>5</v>
      </c>
      <c r="J2818" t="str">
        <f t="shared" si="220"/>
        <v>Sun</v>
      </c>
      <c r="K2818">
        <f t="shared" si="221"/>
        <v>22</v>
      </c>
      <c r="L2818" t="str">
        <f t="shared" si="222"/>
        <v>Jan</v>
      </c>
      <c r="M2818">
        <v>12</v>
      </c>
      <c r="N2818">
        <f t="shared" ref="N2818:N2881" si="223">COUNTIF($B:$B,B2818)</f>
        <v>3</v>
      </c>
      <c r="O2818" s="5">
        <f t="shared" ref="O2818:O2881" si="224">SUMIF($B:$B,B2818,$I:$I)</f>
        <v>32</v>
      </c>
    </row>
    <row r="2819" spans="1:15" x14ac:dyDescent="0.25">
      <c r="A2819">
        <v>2854</v>
      </c>
      <c r="B2819">
        <v>1262</v>
      </c>
      <c r="C2819">
        <f>IF(COUNTIF($B$2:B2819,B2819)=1,1,0)</f>
        <v>1</v>
      </c>
      <c r="D2819" s="1">
        <v>44948</v>
      </c>
      <c r="E2819" s="2">
        <v>0.52260416666666665</v>
      </c>
      <c r="F2819">
        <v>129</v>
      </c>
      <c r="G2819" t="str">
        <f>IFERROR(INDEX(menu_items!$B:$B,MATCH(F2819,menu_items!$A:$A,0)),"Unknown value")</f>
        <v>Mushroom Ravioli</v>
      </c>
      <c r="H2819" t="str">
        <f>IFERROR(INDEX(menu_items!$C:$C,MATCH(F2819,menu_items!$A:$A,0)),"Unknown value")</f>
        <v>Italian</v>
      </c>
      <c r="I2819" s="5">
        <f>IFERROR(INDEX(menu_items!$D:$D,MATCH(F2819,menu_items!$A:$A,0)),0)</f>
        <v>15.5</v>
      </c>
      <c r="J2819" t="str">
        <f t="shared" si="220"/>
        <v>Sun</v>
      </c>
      <c r="K2819">
        <f t="shared" si="221"/>
        <v>22</v>
      </c>
      <c r="L2819" t="str">
        <f t="shared" si="222"/>
        <v>Jan</v>
      </c>
      <c r="M2819">
        <v>12</v>
      </c>
      <c r="N2819">
        <f t="shared" si="223"/>
        <v>1</v>
      </c>
      <c r="O2819" s="5">
        <f t="shared" si="224"/>
        <v>15.5</v>
      </c>
    </row>
    <row r="2820" spans="1:15" x14ac:dyDescent="0.25">
      <c r="A2820">
        <v>2855</v>
      </c>
      <c r="B2820">
        <v>1263</v>
      </c>
      <c r="C2820">
        <f>IF(COUNTIF($B$2:B2820,B2820)=1,1,0)</f>
        <v>1</v>
      </c>
      <c r="D2820" s="1">
        <v>44948</v>
      </c>
      <c r="E2820" s="2">
        <v>0.52722222222222226</v>
      </c>
      <c r="F2820">
        <v>124</v>
      </c>
      <c r="G2820" t="str">
        <f>IFERROR(INDEX(menu_items!$B:$B,MATCH(F2820,menu_items!$A:$A,0)),"Unknown value")</f>
        <v>Spaghetti</v>
      </c>
      <c r="H2820" t="str">
        <f>IFERROR(INDEX(menu_items!$C:$C,MATCH(F2820,menu_items!$A:$A,0)),"Unknown value")</f>
        <v>Italian</v>
      </c>
      <c r="I2820" s="5">
        <f>IFERROR(INDEX(menu_items!$D:$D,MATCH(F2820,menu_items!$A:$A,0)),0)</f>
        <v>14.5</v>
      </c>
      <c r="J2820" t="str">
        <f t="shared" si="220"/>
        <v>Sun</v>
      </c>
      <c r="K2820">
        <f t="shared" si="221"/>
        <v>22</v>
      </c>
      <c r="L2820" t="str">
        <f t="shared" si="222"/>
        <v>Jan</v>
      </c>
      <c r="M2820">
        <v>12</v>
      </c>
      <c r="N2820">
        <f t="shared" si="223"/>
        <v>1</v>
      </c>
      <c r="O2820" s="5">
        <f t="shared" si="224"/>
        <v>14.5</v>
      </c>
    </row>
    <row r="2821" spans="1:15" x14ac:dyDescent="0.25">
      <c r="A2821">
        <v>2856</v>
      </c>
      <c r="B2821">
        <v>1264</v>
      </c>
      <c r="C2821">
        <f>IF(COUNTIF($B$2:B2821,B2821)=1,1,0)</f>
        <v>1</v>
      </c>
      <c r="D2821" s="1">
        <v>44948</v>
      </c>
      <c r="E2821" s="2">
        <v>0.54062500000000002</v>
      </c>
      <c r="F2821">
        <v>122</v>
      </c>
      <c r="G2821" t="str">
        <f>IFERROR(INDEX(menu_items!$B:$B,MATCH(F2821,menu_items!$A:$A,0)),"Unknown value")</f>
        <v>Chips &amp; Salsa</v>
      </c>
      <c r="H2821" t="str">
        <f>IFERROR(INDEX(menu_items!$C:$C,MATCH(F2821,menu_items!$A:$A,0)),"Unknown value")</f>
        <v>Mexican</v>
      </c>
      <c r="I2821" s="5">
        <f>IFERROR(INDEX(menu_items!$D:$D,MATCH(F2821,menu_items!$A:$A,0)),0)</f>
        <v>7</v>
      </c>
      <c r="J2821" t="str">
        <f t="shared" si="220"/>
        <v>Sun</v>
      </c>
      <c r="K2821">
        <f t="shared" si="221"/>
        <v>22</v>
      </c>
      <c r="L2821" t="str">
        <f t="shared" si="222"/>
        <v>Jan</v>
      </c>
      <c r="M2821">
        <v>12</v>
      </c>
      <c r="N2821">
        <f t="shared" si="223"/>
        <v>2</v>
      </c>
      <c r="O2821" s="5">
        <f t="shared" si="224"/>
        <v>24.95</v>
      </c>
    </row>
    <row r="2822" spans="1:15" x14ac:dyDescent="0.25">
      <c r="A2822">
        <v>2857</v>
      </c>
      <c r="B2822">
        <v>1264</v>
      </c>
      <c r="C2822">
        <f>IF(COUNTIF($B$2:B2822,B2822)=1,1,0)</f>
        <v>0</v>
      </c>
      <c r="D2822" s="1">
        <v>44948</v>
      </c>
      <c r="E2822" s="2">
        <v>0.54062500000000002</v>
      </c>
      <c r="F2822">
        <v>131</v>
      </c>
      <c r="G2822" t="str">
        <f>IFERROR(INDEX(menu_items!$B:$B,MATCH(F2822,menu_items!$A:$A,0)),"Unknown value")</f>
        <v>Chicken Parmesan</v>
      </c>
      <c r="H2822" t="str">
        <f>IFERROR(INDEX(menu_items!$C:$C,MATCH(F2822,menu_items!$A:$A,0)),"Unknown value")</f>
        <v>Italian</v>
      </c>
      <c r="I2822" s="5">
        <f>IFERROR(INDEX(menu_items!$D:$D,MATCH(F2822,menu_items!$A:$A,0)),0)</f>
        <v>17.95</v>
      </c>
      <c r="J2822" t="str">
        <f t="shared" si="220"/>
        <v>Sun</v>
      </c>
      <c r="K2822">
        <f t="shared" si="221"/>
        <v>22</v>
      </c>
      <c r="L2822" t="str">
        <f t="shared" si="222"/>
        <v>Jan</v>
      </c>
      <c r="M2822">
        <v>12</v>
      </c>
      <c r="N2822">
        <f t="shared" si="223"/>
        <v>2</v>
      </c>
      <c r="O2822" s="5">
        <f t="shared" si="224"/>
        <v>24.95</v>
      </c>
    </row>
    <row r="2823" spans="1:15" x14ac:dyDescent="0.25">
      <c r="A2823">
        <v>2858</v>
      </c>
      <c r="B2823">
        <v>1265</v>
      </c>
      <c r="C2823">
        <f>IF(COUNTIF($B$2:B2823,B2823)=1,1,0)</f>
        <v>1</v>
      </c>
      <c r="D2823" s="1">
        <v>44948</v>
      </c>
      <c r="E2823" s="2">
        <v>0.5412731481481482</v>
      </c>
      <c r="F2823">
        <v>101</v>
      </c>
      <c r="G2823" t="str">
        <f>IFERROR(INDEX(menu_items!$B:$B,MATCH(F2823,menu_items!$A:$A,0)),"Unknown value")</f>
        <v>Hamburger</v>
      </c>
      <c r="H2823" t="str">
        <f>IFERROR(INDEX(menu_items!$C:$C,MATCH(F2823,menu_items!$A:$A,0)),"Unknown value")</f>
        <v>American</v>
      </c>
      <c r="I2823" s="5">
        <f>IFERROR(INDEX(menu_items!$D:$D,MATCH(F2823,menu_items!$A:$A,0)),0)</f>
        <v>12.95</v>
      </c>
      <c r="J2823" t="str">
        <f t="shared" si="220"/>
        <v>Sun</v>
      </c>
      <c r="K2823">
        <f t="shared" si="221"/>
        <v>22</v>
      </c>
      <c r="L2823" t="str">
        <f t="shared" si="222"/>
        <v>Jan</v>
      </c>
      <c r="M2823">
        <v>12</v>
      </c>
      <c r="N2823">
        <f t="shared" si="223"/>
        <v>11</v>
      </c>
      <c r="O2823" s="5">
        <f t="shared" si="224"/>
        <v>156.64999999999998</v>
      </c>
    </row>
    <row r="2824" spans="1:15" x14ac:dyDescent="0.25">
      <c r="A2824">
        <v>2859</v>
      </c>
      <c r="B2824">
        <v>1265</v>
      </c>
      <c r="C2824">
        <f>IF(COUNTIF($B$2:B2824,B2824)=1,1,0)</f>
        <v>0</v>
      </c>
      <c r="D2824" s="1">
        <v>44948</v>
      </c>
      <c r="E2824" s="2">
        <v>0.5412731481481482</v>
      </c>
      <c r="F2824">
        <v>124</v>
      </c>
      <c r="G2824" t="str">
        <f>IFERROR(INDEX(menu_items!$B:$B,MATCH(F2824,menu_items!$A:$A,0)),"Unknown value")</f>
        <v>Spaghetti</v>
      </c>
      <c r="H2824" t="str">
        <f>IFERROR(INDEX(menu_items!$C:$C,MATCH(F2824,menu_items!$A:$A,0)),"Unknown value")</f>
        <v>Italian</v>
      </c>
      <c r="I2824" s="5">
        <f>IFERROR(INDEX(menu_items!$D:$D,MATCH(F2824,menu_items!$A:$A,0)),0)</f>
        <v>14.5</v>
      </c>
      <c r="J2824" t="str">
        <f t="shared" si="220"/>
        <v>Sun</v>
      </c>
      <c r="K2824">
        <f t="shared" si="221"/>
        <v>22</v>
      </c>
      <c r="L2824" t="str">
        <f t="shared" si="222"/>
        <v>Jan</v>
      </c>
      <c r="M2824">
        <v>12</v>
      </c>
      <c r="N2824">
        <f t="shared" si="223"/>
        <v>11</v>
      </c>
      <c r="O2824" s="5">
        <f t="shared" si="224"/>
        <v>156.64999999999998</v>
      </c>
    </row>
    <row r="2825" spans="1:15" x14ac:dyDescent="0.25">
      <c r="A2825">
        <v>2860</v>
      </c>
      <c r="B2825">
        <v>1265</v>
      </c>
      <c r="C2825">
        <f>IF(COUNTIF($B$2:B2825,B2825)=1,1,0)</f>
        <v>0</v>
      </c>
      <c r="D2825" s="1">
        <v>44948</v>
      </c>
      <c r="E2825" s="2">
        <v>0.5412731481481482</v>
      </c>
      <c r="F2825">
        <v>109</v>
      </c>
      <c r="G2825" t="str">
        <f>IFERROR(INDEX(menu_items!$B:$B,MATCH(F2825,menu_items!$A:$A,0)),"Unknown value")</f>
        <v>Korean Beef Bowl</v>
      </c>
      <c r="H2825" t="str">
        <f>IFERROR(INDEX(menu_items!$C:$C,MATCH(F2825,menu_items!$A:$A,0)),"Unknown value")</f>
        <v>Asian</v>
      </c>
      <c r="I2825" s="5">
        <f>IFERROR(INDEX(menu_items!$D:$D,MATCH(F2825,menu_items!$A:$A,0)),0)</f>
        <v>17.95</v>
      </c>
      <c r="J2825" t="str">
        <f t="shared" si="220"/>
        <v>Sun</v>
      </c>
      <c r="K2825">
        <f t="shared" si="221"/>
        <v>22</v>
      </c>
      <c r="L2825" t="str">
        <f t="shared" si="222"/>
        <v>Jan</v>
      </c>
      <c r="M2825">
        <v>12</v>
      </c>
      <c r="N2825">
        <f t="shared" si="223"/>
        <v>11</v>
      </c>
      <c r="O2825" s="5">
        <f t="shared" si="224"/>
        <v>156.64999999999998</v>
      </c>
    </row>
    <row r="2826" spans="1:15" x14ac:dyDescent="0.25">
      <c r="A2826">
        <v>2861</v>
      </c>
      <c r="B2826">
        <v>1265</v>
      </c>
      <c r="C2826">
        <f>IF(COUNTIF($B$2:B2826,B2826)=1,1,0)</f>
        <v>0</v>
      </c>
      <c r="D2826" s="1">
        <v>44948</v>
      </c>
      <c r="E2826" s="2">
        <v>0.5412731481481482</v>
      </c>
      <c r="F2826">
        <v>127</v>
      </c>
      <c r="G2826" t="str">
        <f>IFERROR(INDEX(menu_items!$B:$B,MATCH(F2826,menu_items!$A:$A,0)),"Unknown value")</f>
        <v>Meat Lasagna</v>
      </c>
      <c r="H2826" t="str">
        <f>IFERROR(INDEX(menu_items!$C:$C,MATCH(F2826,menu_items!$A:$A,0)),"Unknown value")</f>
        <v>Italian</v>
      </c>
      <c r="I2826" s="5">
        <f>IFERROR(INDEX(menu_items!$D:$D,MATCH(F2826,menu_items!$A:$A,0)),0)</f>
        <v>17.95</v>
      </c>
      <c r="J2826" t="str">
        <f t="shared" si="220"/>
        <v>Sun</v>
      </c>
      <c r="K2826">
        <f t="shared" si="221"/>
        <v>22</v>
      </c>
      <c r="L2826" t="str">
        <f t="shared" si="222"/>
        <v>Jan</v>
      </c>
      <c r="M2826">
        <v>12</v>
      </c>
      <c r="N2826">
        <f t="shared" si="223"/>
        <v>11</v>
      </c>
      <c r="O2826" s="5">
        <f t="shared" si="224"/>
        <v>156.64999999999998</v>
      </c>
    </row>
    <row r="2827" spans="1:15" x14ac:dyDescent="0.25">
      <c r="A2827">
        <v>2862</v>
      </c>
      <c r="B2827">
        <v>1265</v>
      </c>
      <c r="C2827">
        <f>IF(COUNTIF($B$2:B2827,B2827)=1,1,0)</f>
        <v>0</v>
      </c>
      <c r="D2827" s="1">
        <v>44948</v>
      </c>
      <c r="E2827" s="2">
        <v>0.5412731481481482</v>
      </c>
      <c r="F2827">
        <v>128</v>
      </c>
      <c r="G2827" t="str">
        <f>IFERROR(INDEX(menu_items!$B:$B,MATCH(F2827,menu_items!$A:$A,0)),"Unknown value")</f>
        <v>Cheese Lasagna</v>
      </c>
      <c r="H2827" t="str">
        <f>IFERROR(INDEX(menu_items!$C:$C,MATCH(F2827,menu_items!$A:$A,0)),"Unknown value")</f>
        <v>Italian</v>
      </c>
      <c r="I2827" s="5">
        <f>IFERROR(INDEX(menu_items!$D:$D,MATCH(F2827,menu_items!$A:$A,0)),0)</f>
        <v>15.5</v>
      </c>
      <c r="J2827" t="str">
        <f t="shared" si="220"/>
        <v>Sun</v>
      </c>
      <c r="K2827">
        <f t="shared" si="221"/>
        <v>22</v>
      </c>
      <c r="L2827" t="str">
        <f t="shared" si="222"/>
        <v>Jan</v>
      </c>
      <c r="M2827">
        <v>12</v>
      </c>
      <c r="N2827">
        <f t="shared" si="223"/>
        <v>11</v>
      </c>
      <c r="O2827" s="5">
        <f t="shared" si="224"/>
        <v>156.64999999999998</v>
      </c>
    </row>
    <row r="2828" spans="1:15" x14ac:dyDescent="0.25">
      <c r="A2828">
        <v>2863</v>
      </c>
      <c r="B2828">
        <v>1265</v>
      </c>
      <c r="C2828">
        <f>IF(COUNTIF($B$2:B2828,B2828)=1,1,0)</f>
        <v>0</v>
      </c>
      <c r="D2828" s="1">
        <v>44948</v>
      </c>
      <c r="E2828" s="2">
        <v>0.5412731481481482</v>
      </c>
      <c r="F2828">
        <v>111</v>
      </c>
      <c r="G2828" t="str">
        <f>IFERROR(INDEX(menu_items!$B:$B,MATCH(F2828,menu_items!$A:$A,0)),"Unknown value")</f>
        <v>California Roll</v>
      </c>
      <c r="H2828" t="str">
        <f>IFERROR(INDEX(menu_items!$C:$C,MATCH(F2828,menu_items!$A:$A,0)),"Unknown value")</f>
        <v>Asian</v>
      </c>
      <c r="I2828" s="5">
        <f>IFERROR(INDEX(menu_items!$D:$D,MATCH(F2828,menu_items!$A:$A,0)),0)</f>
        <v>11.95</v>
      </c>
      <c r="J2828" t="str">
        <f t="shared" si="220"/>
        <v>Sun</v>
      </c>
      <c r="K2828">
        <f t="shared" si="221"/>
        <v>22</v>
      </c>
      <c r="L2828" t="str">
        <f t="shared" si="222"/>
        <v>Jan</v>
      </c>
      <c r="M2828">
        <v>12</v>
      </c>
      <c r="N2828">
        <f t="shared" si="223"/>
        <v>11</v>
      </c>
      <c r="O2828" s="5">
        <f t="shared" si="224"/>
        <v>156.64999999999998</v>
      </c>
    </row>
    <row r="2829" spans="1:15" x14ac:dyDescent="0.25">
      <c r="A2829">
        <v>2864</v>
      </c>
      <c r="B2829">
        <v>1265</v>
      </c>
      <c r="C2829">
        <f>IF(COUNTIF($B$2:B2829,B2829)=1,1,0)</f>
        <v>0</v>
      </c>
      <c r="D2829" s="1">
        <v>44948</v>
      </c>
      <c r="E2829" s="2">
        <v>0.5412731481481482</v>
      </c>
      <c r="F2829">
        <v>112</v>
      </c>
      <c r="G2829" t="str">
        <f>IFERROR(INDEX(menu_items!$B:$B,MATCH(F2829,menu_items!$A:$A,0)),"Unknown value")</f>
        <v>Salmon Roll</v>
      </c>
      <c r="H2829" t="str">
        <f>IFERROR(INDEX(menu_items!$C:$C,MATCH(F2829,menu_items!$A:$A,0)),"Unknown value")</f>
        <v>Asian</v>
      </c>
      <c r="I2829" s="5">
        <f>IFERROR(INDEX(menu_items!$D:$D,MATCH(F2829,menu_items!$A:$A,0)),0)</f>
        <v>14.95</v>
      </c>
      <c r="J2829" t="str">
        <f t="shared" si="220"/>
        <v>Sun</v>
      </c>
      <c r="K2829">
        <f t="shared" si="221"/>
        <v>22</v>
      </c>
      <c r="L2829" t="str">
        <f t="shared" si="222"/>
        <v>Jan</v>
      </c>
      <c r="M2829">
        <v>12</v>
      </c>
      <c r="N2829">
        <f t="shared" si="223"/>
        <v>11</v>
      </c>
      <c r="O2829" s="5">
        <f t="shared" si="224"/>
        <v>156.64999999999998</v>
      </c>
    </row>
    <row r="2830" spans="1:15" x14ac:dyDescent="0.25">
      <c r="A2830">
        <v>2865</v>
      </c>
      <c r="B2830">
        <v>1265</v>
      </c>
      <c r="C2830">
        <f>IF(COUNTIF($B$2:B2830,B2830)=1,1,0)</f>
        <v>0</v>
      </c>
      <c r="D2830" s="1">
        <v>44948</v>
      </c>
      <c r="E2830" s="2">
        <v>0.5412731481481482</v>
      </c>
      <c r="F2830">
        <v>105</v>
      </c>
      <c r="G2830" t="str">
        <f>IFERROR(INDEX(menu_items!$B:$B,MATCH(F2830,menu_items!$A:$A,0)),"Unknown value")</f>
        <v>Mac &amp; Cheese</v>
      </c>
      <c r="H2830" t="str">
        <f>IFERROR(INDEX(menu_items!$C:$C,MATCH(F2830,menu_items!$A:$A,0)),"Unknown value")</f>
        <v>American</v>
      </c>
      <c r="I2830" s="5">
        <f>IFERROR(INDEX(menu_items!$D:$D,MATCH(F2830,menu_items!$A:$A,0)),0)</f>
        <v>7</v>
      </c>
      <c r="J2830" t="str">
        <f t="shared" si="220"/>
        <v>Sun</v>
      </c>
      <c r="K2830">
        <f t="shared" si="221"/>
        <v>22</v>
      </c>
      <c r="L2830" t="str">
        <f t="shared" si="222"/>
        <v>Jan</v>
      </c>
      <c r="M2830">
        <v>12</v>
      </c>
      <c r="N2830">
        <f t="shared" si="223"/>
        <v>11</v>
      </c>
      <c r="O2830" s="5">
        <f t="shared" si="224"/>
        <v>156.64999999999998</v>
      </c>
    </row>
    <row r="2831" spans="1:15" x14ac:dyDescent="0.25">
      <c r="A2831">
        <v>2866</v>
      </c>
      <c r="B2831">
        <v>1265</v>
      </c>
      <c r="C2831">
        <f>IF(COUNTIF($B$2:B2831,B2831)=1,1,0)</f>
        <v>0</v>
      </c>
      <c r="D2831" s="1">
        <v>44948</v>
      </c>
      <c r="E2831" s="2">
        <v>0.5412731481481482</v>
      </c>
      <c r="F2831">
        <v>130</v>
      </c>
      <c r="G2831" t="str">
        <f>IFERROR(INDEX(menu_items!$B:$B,MATCH(F2831,menu_items!$A:$A,0)),"Unknown value")</f>
        <v>Shrimp Scampi</v>
      </c>
      <c r="H2831" t="str">
        <f>IFERROR(INDEX(menu_items!$C:$C,MATCH(F2831,menu_items!$A:$A,0)),"Unknown value")</f>
        <v>Italian</v>
      </c>
      <c r="I2831" s="5">
        <f>IFERROR(INDEX(menu_items!$D:$D,MATCH(F2831,menu_items!$A:$A,0)),0)</f>
        <v>19.95</v>
      </c>
      <c r="J2831" t="str">
        <f t="shared" si="220"/>
        <v>Sun</v>
      </c>
      <c r="K2831">
        <f t="shared" si="221"/>
        <v>22</v>
      </c>
      <c r="L2831" t="str">
        <f t="shared" si="222"/>
        <v>Jan</v>
      </c>
      <c r="M2831">
        <v>12</v>
      </c>
      <c r="N2831">
        <f t="shared" si="223"/>
        <v>11</v>
      </c>
      <c r="O2831" s="5">
        <f t="shared" si="224"/>
        <v>156.64999999999998</v>
      </c>
    </row>
    <row r="2832" spans="1:15" x14ac:dyDescent="0.25">
      <c r="A2832">
        <v>2867</v>
      </c>
      <c r="B2832">
        <v>1265</v>
      </c>
      <c r="C2832">
        <f>IF(COUNTIF($B$2:B2832,B2832)=1,1,0)</f>
        <v>0</v>
      </c>
      <c r="D2832" s="1">
        <v>44948</v>
      </c>
      <c r="E2832" s="2">
        <v>0.5412731481481482</v>
      </c>
      <c r="F2832">
        <v>106</v>
      </c>
      <c r="G2832" t="str">
        <f>IFERROR(INDEX(menu_items!$B:$B,MATCH(F2832,menu_items!$A:$A,0)),"Unknown value")</f>
        <v>French Fries</v>
      </c>
      <c r="H2832" t="str">
        <f>IFERROR(INDEX(menu_items!$C:$C,MATCH(F2832,menu_items!$A:$A,0)),"Unknown value")</f>
        <v>American</v>
      </c>
      <c r="I2832" s="5">
        <f>IFERROR(INDEX(menu_items!$D:$D,MATCH(F2832,menu_items!$A:$A,0)),0)</f>
        <v>7</v>
      </c>
      <c r="J2832" t="str">
        <f t="shared" si="220"/>
        <v>Sun</v>
      </c>
      <c r="K2832">
        <f t="shared" si="221"/>
        <v>22</v>
      </c>
      <c r="L2832" t="str">
        <f t="shared" si="222"/>
        <v>Jan</v>
      </c>
      <c r="M2832">
        <v>12</v>
      </c>
      <c r="N2832">
        <f t="shared" si="223"/>
        <v>11</v>
      </c>
      <c r="O2832" s="5">
        <f t="shared" si="224"/>
        <v>156.64999999999998</v>
      </c>
    </row>
    <row r="2833" spans="1:15" x14ac:dyDescent="0.25">
      <c r="A2833">
        <v>2868</v>
      </c>
      <c r="B2833">
        <v>1265</v>
      </c>
      <c r="C2833">
        <f>IF(COUNTIF($B$2:B2833,B2833)=1,1,0)</f>
        <v>0</v>
      </c>
      <c r="D2833" s="1">
        <v>44948</v>
      </c>
      <c r="E2833" s="2">
        <v>0.5412731481481482</v>
      </c>
      <c r="F2833">
        <v>132</v>
      </c>
      <c r="G2833" t="str">
        <f>IFERROR(INDEX(menu_items!$B:$B,MATCH(F2833,menu_items!$A:$A,0)),"Unknown value")</f>
        <v>Eggplant Parmesan</v>
      </c>
      <c r="H2833" t="str">
        <f>IFERROR(INDEX(menu_items!$C:$C,MATCH(F2833,menu_items!$A:$A,0)),"Unknown value")</f>
        <v>Italian</v>
      </c>
      <c r="I2833" s="5">
        <f>IFERROR(INDEX(menu_items!$D:$D,MATCH(F2833,menu_items!$A:$A,0)),0)</f>
        <v>16.95</v>
      </c>
      <c r="J2833" t="str">
        <f t="shared" si="220"/>
        <v>Sun</v>
      </c>
      <c r="K2833">
        <f t="shared" si="221"/>
        <v>22</v>
      </c>
      <c r="L2833" t="str">
        <f t="shared" si="222"/>
        <v>Jan</v>
      </c>
      <c r="M2833">
        <v>12</v>
      </c>
      <c r="N2833">
        <f t="shared" si="223"/>
        <v>11</v>
      </c>
      <c r="O2833" s="5">
        <f t="shared" si="224"/>
        <v>156.64999999999998</v>
      </c>
    </row>
    <row r="2834" spans="1:15" x14ac:dyDescent="0.25">
      <c r="A2834">
        <v>2869</v>
      </c>
      <c r="B2834">
        <v>1266</v>
      </c>
      <c r="C2834">
        <f>IF(COUNTIF($B$2:B2834,B2834)=1,1,0)</f>
        <v>1</v>
      </c>
      <c r="D2834" s="1">
        <v>44948</v>
      </c>
      <c r="E2834" s="2">
        <v>0.54156249999999995</v>
      </c>
      <c r="F2834">
        <v>101</v>
      </c>
      <c r="G2834" t="str">
        <f>IFERROR(INDEX(menu_items!$B:$B,MATCH(F2834,menu_items!$A:$A,0)),"Unknown value")</f>
        <v>Hamburger</v>
      </c>
      <c r="H2834" t="str">
        <f>IFERROR(INDEX(menu_items!$C:$C,MATCH(F2834,menu_items!$A:$A,0)),"Unknown value")</f>
        <v>American</v>
      </c>
      <c r="I2834" s="5">
        <f>IFERROR(INDEX(menu_items!$D:$D,MATCH(F2834,menu_items!$A:$A,0)),0)</f>
        <v>12.95</v>
      </c>
      <c r="J2834" t="str">
        <f t="shared" si="220"/>
        <v>Sun</v>
      </c>
      <c r="K2834">
        <f t="shared" si="221"/>
        <v>22</v>
      </c>
      <c r="L2834" t="str">
        <f t="shared" si="222"/>
        <v>Jan</v>
      </c>
      <c r="M2834">
        <v>12</v>
      </c>
      <c r="N2834">
        <f t="shared" si="223"/>
        <v>2</v>
      </c>
      <c r="O2834" s="5">
        <f t="shared" si="224"/>
        <v>23.45</v>
      </c>
    </row>
    <row r="2835" spans="1:15" x14ac:dyDescent="0.25">
      <c r="A2835">
        <v>2870</v>
      </c>
      <c r="B2835">
        <v>1266</v>
      </c>
      <c r="C2835">
        <f>IF(COUNTIF($B$2:B2835,B2835)=1,1,0)</f>
        <v>0</v>
      </c>
      <c r="D2835" s="1">
        <v>44948</v>
      </c>
      <c r="E2835" s="2">
        <v>0.54156249999999995</v>
      </c>
      <c r="F2835">
        <v>104</v>
      </c>
      <c r="G2835" t="str">
        <f>IFERROR(INDEX(menu_items!$B:$B,MATCH(F2835,menu_items!$A:$A,0)),"Unknown value")</f>
        <v>Veggie Burger</v>
      </c>
      <c r="H2835" t="str">
        <f>IFERROR(INDEX(menu_items!$C:$C,MATCH(F2835,menu_items!$A:$A,0)),"Unknown value")</f>
        <v>American</v>
      </c>
      <c r="I2835" s="5">
        <f>IFERROR(INDEX(menu_items!$D:$D,MATCH(F2835,menu_items!$A:$A,0)),0)</f>
        <v>10.5</v>
      </c>
      <c r="J2835" t="str">
        <f t="shared" si="220"/>
        <v>Sun</v>
      </c>
      <c r="K2835">
        <f t="shared" si="221"/>
        <v>22</v>
      </c>
      <c r="L2835" t="str">
        <f t="shared" si="222"/>
        <v>Jan</v>
      </c>
      <c r="M2835">
        <v>12</v>
      </c>
      <c r="N2835">
        <f t="shared" si="223"/>
        <v>2</v>
      </c>
      <c r="O2835" s="5">
        <f t="shared" si="224"/>
        <v>23.45</v>
      </c>
    </row>
    <row r="2836" spans="1:15" x14ac:dyDescent="0.25">
      <c r="A2836">
        <v>2871</v>
      </c>
      <c r="B2836">
        <v>1267</v>
      </c>
      <c r="C2836">
        <f>IF(COUNTIF($B$2:B2836,B2836)=1,1,0)</f>
        <v>1</v>
      </c>
      <c r="D2836" s="1">
        <v>44948</v>
      </c>
      <c r="E2836" s="2">
        <v>0.54267361111111112</v>
      </c>
      <c r="F2836">
        <v>112</v>
      </c>
      <c r="G2836" t="str">
        <f>IFERROR(INDEX(menu_items!$B:$B,MATCH(F2836,menu_items!$A:$A,0)),"Unknown value")</f>
        <v>Salmon Roll</v>
      </c>
      <c r="H2836" t="str">
        <f>IFERROR(INDEX(menu_items!$C:$C,MATCH(F2836,menu_items!$A:$A,0)),"Unknown value")</f>
        <v>Asian</v>
      </c>
      <c r="I2836" s="5">
        <f>IFERROR(INDEX(menu_items!$D:$D,MATCH(F2836,menu_items!$A:$A,0)),0)</f>
        <v>14.95</v>
      </c>
      <c r="J2836" t="str">
        <f t="shared" si="220"/>
        <v>Sun</v>
      </c>
      <c r="K2836">
        <f t="shared" si="221"/>
        <v>22</v>
      </c>
      <c r="L2836" t="str">
        <f t="shared" si="222"/>
        <v>Jan</v>
      </c>
      <c r="M2836">
        <v>13</v>
      </c>
      <c r="N2836">
        <f t="shared" si="223"/>
        <v>1</v>
      </c>
      <c r="O2836" s="5">
        <f t="shared" si="224"/>
        <v>14.95</v>
      </c>
    </row>
    <row r="2837" spans="1:15" x14ac:dyDescent="0.25">
      <c r="A2837">
        <v>2872</v>
      </c>
      <c r="B2837">
        <v>1268</v>
      </c>
      <c r="C2837">
        <f>IF(COUNTIF($B$2:B2837,B2837)=1,1,0)</f>
        <v>1</v>
      </c>
      <c r="D2837" s="1">
        <v>44948</v>
      </c>
      <c r="E2837" s="2">
        <v>0.54281250000000003</v>
      </c>
      <c r="F2837">
        <v>109</v>
      </c>
      <c r="G2837" t="str">
        <f>IFERROR(INDEX(menu_items!$B:$B,MATCH(F2837,menu_items!$A:$A,0)),"Unknown value")</f>
        <v>Korean Beef Bowl</v>
      </c>
      <c r="H2837" t="str">
        <f>IFERROR(INDEX(menu_items!$C:$C,MATCH(F2837,menu_items!$A:$A,0)),"Unknown value")</f>
        <v>Asian</v>
      </c>
      <c r="I2837" s="5">
        <f>IFERROR(INDEX(menu_items!$D:$D,MATCH(F2837,menu_items!$A:$A,0)),0)</f>
        <v>17.95</v>
      </c>
      <c r="J2837" t="str">
        <f t="shared" si="220"/>
        <v>Sun</v>
      </c>
      <c r="K2837">
        <f t="shared" si="221"/>
        <v>22</v>
      </c>
      <c r="L2837" t="str">
        <f t="shared" si="222"/>
        <v>Jan</v>
      </c>
      <c r="M2837">
        <v>13</v>
      </c>
      <c r="N2837">
        <f t="shared" si="223"/>
        <v>3</v>
      </c>
      <c r="O2837" s="5">
        <f t="shared" si="224"/>
        <v>37.9</v>
      </c>
    </row>
    <row r="2838" spans="1:15" x14ac:dyDescent="0.25">
      <c r="A2838">
        <v>2873</v>
      </c>
      <c r="B2838">
        <v>1268</v>
      </c>
      <c r="C2838">
        <f>IF(COUNTIF($B$2:B2838,B2838)=1,1,0)</f>
        <v>0</v>
      </c>
      <c r="D2838" s="1">
        <v>44948</v>
      </c>
      <c r="E2838" s="2">
        <v>0.54281250000000003</v>
      </c>
      <c r="F2838">
        <v>117</v>
      </c>
      <c r="G2838" t="str">
        <f>IFERROR(INDEX(menu_items!$B:$B,MATCH(F2838,menu_items!$A:$A,0)),"Unknown value")</f>
        <v>Chicken Burrito</v>
      </c>
      <c r="H2838" t="str">
        <f>IFERROR(INDEX(menu_items!$C:$C,MATCH(F2838,menu_items!$A:$A,0)),"Unknown value")</f>
        <v>Mexican</v>
      </c>
      <c r="I2838" s="5">
        <f>IFERROR(INDEX(menu_items!$D:$D,MATCH(F2838,menu_items!$A:$A,0)),0)</f>
        <v>12.95</v>
      </c>
      <c r="J2838" t="str">
        <f t="shared" si="220"/>
        <v>Sun</v>
      </c>
      <c r="K2838">
        <f t="shared" si="221"/>
        <v>22</v>
      </c>
      <c r="L2838" t="str">
        <f t="shared" si="222"/>
        <v>Jan</v>
      </c>
      <c r="M2838">
        <v>13</v>
      </c>
      <c r="N2838">
        <f t="shared" si="223"/>
        <v>3</v>
      </c>
      <c r="O2838" s="5">
        <f t="shared" si="224"/>
        <v>37.9</v>
      </c>
    </row>
    <row r="2839" spans="1:15" x14ac:dyDescent="0.25">
      <c r="A2839">
        <v>2874</v>
      </c>
      <c r="B2839">
        <v>1268</v>
      </c>
      <c r="C2839">
        <f>IF(COUNTIF($B$2:B2839,B2839)=1,1,0)</f>
        <v>0</v>
      </c>
      <c r="D2839" s="1">
        <v>44948</v>
      </c>
      <c r="E2839" s="2">
        <v>0.54281250000000003</v>
      </c>
      <c r="F2839">
        <v>106</v>
      </c>
      <c r="G2839" t="str">
        <f>IFERROR(INDEX(menu_items!$B:$B,MATCH(F2839,menu_items!$A:$A,0)),"Unknown value")</f>
        <v>French Fries</v>
      </c>
      <c r="H2839" t="str">
        <f>IFERROR(INDEX(menu_items!$C:$C,MATCH(F2839,menu_items!$A:$A,0)),"Unknown value")</f>
        <v>American</v>
      </c>
      <c r="I2839" s="5">
        <f>IFERROR(INDEX(menu_items!$D:$D,MATCH(F2839,menu_items!$A:$A,0)),0)</f>
        <v>7</v>
      </c>
      <c r="J2839" t="str">
        <f t="shared" si="220"/>
        <v>Sun</v>
      </c>
      <c r="K2839">
        <f t="shared" si="221"/>
        <v>22</v>
      </c>
      <c r="L2839" t="str">
        <f t="shared" si="222"/>
        <v>Jan</v>
      </c>
      <c r="M2839">
        <v>13</v>
      </c>
      <c r="N2839">
        <f t="shared" si="223"/>
        <v>3</v>
      </c>
      <c r="O2839" s="5">
        <f t="shared" si="224"/>
        <v>37.9</v>
      </c>
    </row>
    <row r="2840" spans="1:15" x14ac:dyDescent="0.25">
      <c r="A2840">
        <v>2875</v>
      </c>
      <c r="B2840">
        <v>1269</v>
      </c>
      <c r="C2840">
        <f>IF(COUNTIF($B$2:B2840,B2840)=1,1,0)</f>
        <v>1</v>
      </c>
      <c r="D2840" s="1">
        <v>44948</v>
      </c>
      <c r="E2840" s="2">
        <v>0.54491898148148143</v>
      </c>
      <c r="F2840">
        <v>116</v>
      </c>
      <c r="G2840" t="str">
        <f>IFERROR(INDEX(menu_items!$B:$B,MATCH(F2840,menu_items!$A:$A,0)),"Unknown value")</f>
        <v>Steak Tacos</v>
      </c>
      <c r="H2840" t="str">
        <f>IFERROR(INDEX(menu_items!$C:$C,MATCH(F2840,menu_items!$A:$A,0)),"Unknown value")</f>
        <v>Mexican</v>
      </c>
      <c r="I2840" s="5">
        <f>IFERROR(INDEX(menu_items!$D:$D,MATCH(F2840,menu_items!$A:$A,0)),0)</f>
        <v>13.95</v>
      </c>
      <c r="J2840" t="str">
        <f t="shared" si="220"/>
        <v>Sun</v>
      </c>
      <c r="K2840">
        <f t="shared" si="221"/>
        <v>22</v>
      </c>
      <c r="L2840" t="str">
        <f t="shared" si="222"/>
        <v>Jan</v>
      </c>
      <c r="M2840">
        <v>13</v>
      </c>
      <c r="N2840">
        <f t="shared" si="223"/>
        <v>1</v>
      </c>
      <c r="O2840" s="5">
        <f t="shared" si="224"/>
        <v>13.95</v>
      </c>
    </row>
    <row r="2841" spans="1:15" x14ac:dyDescent="0.25">
      <c r="A2841">
        <v>2876</v>
      </c>
      <c r="B2841">
        <v>1270</v>
      </c>
      <c r="C2841">
        <f>IF(COUNTIF($B$2:B2841,B2841)=1,1,0)</f>
        <v>1</v>
      </c>
      <c r="D2841" s="1">
        <v>44948</v>
      </c>
      <c r="E2841" s="2">
        <v>0.55017361111111107</v>
      </c>
      <c r="F2841">
        <v>132</v>
      </c>
      <c r="G2841" t="str">
        <f>IFERROR(INDEX(menu_items!$B:$B,MATCH(F2841,menu_items!$A:$A,0)),"Unknown value")</f>
        <v>Eggplant Parmesan</v>
      </c>
      <c r="H2841" t="str">
        <f>IFERROR(INDEX(menu_items!$C:$C,MATCH(F2841,menu_items!$A:$A,0)),"Unknown value")</f>
        <v>Italian</v>
      </c>
      <c r="I2841" s="5">
        <f>IFERROR(INDEX(menu_items!$D:$D,MATCH(F2841,menu_items!$A:$A,0)),0)</f>
        <v>16.95</v>
      </c>
      <c r="J2841" t="str">
        <f t="shared" si="220"/>
        <v>Sun</v>
      </c>
      <c r="K2841">
        <f t="shared" si="221"/>
        <v>22</v>
      </c>
      <c r="L2841" t="str">
        <f t="shared" si="222"/>
        <v>Jan</v>
      </c>
      <c r="M2841">
        <v>13</v>
      </c>
      <c r="N2841">
        <f t="shared" si="223"/>
        <v>1</v>
      </c>
      <c r="O2841" s="5">
        <f t="shared" si="224"/>
        <v>16.95</v>
      </c>
    </row>
    <row r="2842" spans="1:15" x14ac:dyDescent="0.25">
      <c r="A2842">
        <v>2877</v>
      </c>
      <c r="B2842">
        <v>1271</v>
      </c>
      <c r="C2842">
        <f>IF(COUNTIF($B$2:B2842,B2842)=1,1,0)</f>
        <v>1</v>
      </c>
      <c r="D2842" s="1">
        <v>44948</v>
      </c>
      <c r="E2842" s="2">
        <v>0.55158564814814814</v>
      </c>
      <c r="F2842">
        <v>108</v>
      </c>
      <c r="G2842" t="str">
        <f>IFERROR(INDEX(menu_items!$B:$B,MATCH(F2842,menu_items!$A:$A,0)),"Unknown value")</f>
        <v>Tofu Pad Thai</v>
      </c>
      <c r="H2842" t="str">
        <f>IFERROR(INDEX(menu_items!$C:$C,MATCH(F2842,menu_items!$A:$A,0)),"Unknown value")</f>
        <v>Asian</v>
      </c>
      <c r="I2842" s="5">
        <f>IFERROR(INDEX(menu_items!$D:$D,MATCH(F2842,menu_items!$A:$A,0)),0)</f>
        <v>14.5</v>
      </c>
      <c r="J2842" t="str">
        <f t="shared" si="220"/>
        <v>Sun</v>
      </c>
      <c r="K2842">
        <f t="shared" si="221"/>
        <v>22</v>
      </c>
      <c r="L2842" t="str">
        <f t="shared" si="222"/>
        <v>Jan</v>
      </c>
      <c r="M2842">
        <v>13</v>
      </c>
      <c r="N2842">
        <f t="shared" si="223"/>
        <v>3</v>
      </c>
      <c r="O2842" s="5">
        <f t="shared" si="224"/>
        <v>33.450000000000003</v>
      </c>
    </row>
    <row r="2843" spans="1:15" x14ac:dyDescent="0.25">
      <c r="A2843">
        <v>2878</v>
      </c>
      <c r="B2843">
        <v>1271</v>
      </c>
      <c r="C2843">
        <f>IF(COUNTIF($B$2:B2843,B2843)=1,1,0)</f>
        <v>0</v>
      </c>
      <c r="D2843" s="1">
        <v>44948</v>
      </c>
      <c r="E2843" s="2">
        <v>0.55158564814814814</v>
      </c>
      <c r="F2843">
        <v>111</v>
      </c>
      <c r="G2843" t="str">
        <f>IFERROR(INDEX(menu_items!$B:$B,MATCH(F2843,menu_items!$A:$A,0)),"Unknown value")</f>
        <v>California Roll</v>
      </c>
      <c r="H2843" t="str">
        <f>IFERROR(INDEX(menu_items!$C:$C,MATCH(F2843,menu_items!$A:$A,0)),"Unknown value")</f>
        <v>Asian</v>
      </c>
      <c r="I2843" s="5">
        <f>IFERROR(INDEX(menu_items!$D:$D,MATCH(F2843,menu_items!$A:$A,0)),0)</f>
        <v>11.95</v>
      </c>
      <c r="J2843" t="str">
        <f t="shared" si="220"/>
        <v>Sun</v>
      </c>
      <c r="K2843">
        <f t="shared" si="221"/>
        <v>22</v>
      </c>
      <c r="L2843" t="str">
        <f t="shared" si="222"/>
        <v>Jan</v>
      </c>
      <c r="M2843">
        <v>13</v>
      </c>
      <c r="N2843">
        <f t="shared" si="223"/>
        <v>3</v>
      </c>
      <c r="O2843" s="5">
        <f t="shared" si="224"/>
        <v>33.450000000000003</v>
      </c>
    </row>
    <row r="2844" spans="1:15" x14ac:dyDescent="0.25">
      <c r="A2844">
        <v>2879</v>
      </c>
      <c r="B2844">
        <v>1271</v>
      </c>
      <c r="C2844">
        <f>IF(COUNTIF($B$2:B2844,B2844)=1,1,0)</f>
        <v>0</v>
      </c>
      <c r="D2844" s="1">
        <v>44948</v>
      </c>
      <c r="E2844" s="2">
        <v>0.55158564814814814</v>
      </c>
      <c r="F2844">
        <v>105</v>
      </c>
      <c r="G2844" t="str">
        <f>IFERROR(INDEX(menu_items!$B:$B,MATCH(F2844,menu_items!$A:$A,0)),"Unknown value")</f>
        <v>Mac &amp; Cheese</v>
      </c>
      <c r="H2844" t="str">
        <f>IFERROR(INDEX(menu_items!$C:$C,MATCH(F2844,menu_items!$A:$A,0)),"Unknown value")</f>
        <v>American</v>
      </c>
      <c r="I2844" s="5">
        <f>IFERROR(INDEX(menu_items!$D:$D,MATCH(F2844,menu_items!$A:$A,0)),0)</f>
        <v>7</v>
      </c>
      <c r="J2844" t="str">
        <f t="shared" si="220"/>
        <v>Sun</v>
      </c>
      <c r="K2844">
        <f t="shared" si="221"/>
        <v>22</v>
      </c>
      <c r="L2844" t="str">
        <f t="shared" si="222"/>
        <v>Jan</v>
      </c>
      <c r="M2844">
        <v>13</v>
      </c>
      <c r="N2844">
        <f t="shared" si="223"/>
        <v>3</v>
      </c>
      <c r="O2844" s="5">
        <f t="shared" si="224"/>
        <v>33.450000000000003</v>
      </c>
    </row>
    <row r="2845" spans="1:15" x14ac:dyDescent="0.25">
      <c r="A2845">
        <v>2880</v>
      </c>
      <c r="B2845">
        <v>1272</v>
      </c>
      <c r="C2845">
        <f>IF(COUNTIF($B$2:B2845,B2845)=1,1,0)</f>
        <v>1</v>
      </c>
      <c r="D2845" s="1">
        <v>44948</v>
      </c>
      <c r="E2845" s="2">
        <v>0.55181712962962959</v>
      </c>
      <c r="F2845">
        <v>104</v>
      </c>
      <c r="G2845" t="str">
        <f>IFERROR(INDEX(menu_items!$B:$B,MATCH(F2845,menu_items!$A:$A,0)),"Unknown value")</f>
        <v>Veggie Burger</v>
      </c>
      <c r="H2845" t="str">
        <f>IFERROR(INDEX(menu_items!$C:$C,MATCH(F2845,menu_items!$A:$A,0)),"Unknown value")</f>
        <v>American</v>
      </c>
      <c r="I2845" s="5">
        <f>IFERROR(INDEX(menu_items!$D:$D,MATCH(F2845,menu_items!$A:$A,0)),0)</f>
        <v>10.5</v>
      </c>
      <c r="J2845" t="str">
        <f t="shared" si="220"/>
        <v>Sun</v>
      </c>
      <c r="K2845">
        <f t="shared" si="221"/>
        <v>22</v>
      </c>
      <c r="L2845" t="str">
        <f t="shared" si="222"/>
        <v>Jan</v>
      </c>
      <c r="M2845">
        <v>13</v>
      </c>
      <c r="N2845">
        <f t="shared" si="223"/>
        <v>2</v>
      </c>
      <c r="O2845" s="5">
        <f t="shared" si="224"/>
        <v>26</v>
      </c>
    </row>
    <row r="2846" spans="1:15" x14ac:dyDescent="0.25">
      <c r="A2846">
        <v>2881</v>
      </c>
      <c r="B2846">
        <v>1272</v>
      </c>
      <c r="C2846">
        <f>IF(COUNTIF($B$2:B2846,B2846)=1,1,0)</f>
        <v>0</v>
      </c>
      <c r="D2846" s="1">
        <v>44948</v>
      </c>
      <c r="E2846" s="2">
        <v>0.55181712962962959</v>
      </c>
      <c r="F2846">
        <v>129</v>
      </c>
      <c r="G2846" t="str">
        <f>IFERROR(INDEX(menu_items!$B:$B,MATCH(F2846,menu_items!$A:$A,0)),"Unknown value")</f>
        <v>Mushroom Ravioli</v>
      </c>
      <c r="H2846" t="str">
        <f>IFERROR(INDEX(menu_items!$C:$C,MATCH(F2846,menu_items!$A:$A,0)),"Unknown value")</f>
        <v>Italian</v>
      </c>
      <c r="I2846" s="5">
        <f>IFERROR(INDEX(menu_items!$D:$D,MATCH(F2846,menu_items!$A:$A,0)),0)</f>
        <v>15.5</v>
      </c>
      <c r="J2846" t="str">
        <f t="shared" ref="J2846:J2909" si="225">TEXT(D2846,"ddd")</f>
        <v>Sun</v>
      </c>
      <c r="K2846">
        <f t="shared" ref="K2846:K2909" si="226">DAY(D2846)</f>
        <v>22</v>
      </c>
      <c r="L2846" t="str">
        <f t="shared" ref="L2846:L2909" si="227">TEXT(D2846,"mmm")</f>
        <v>Jan</v>
      </c>
      <c r="M2846">
        <v>13</v>
      </c>
      <c r="N2846">
        <f t="shared" si="223"/>
        <v>2</v>
      </c>
      <c r="O2846" s="5">
        <f t="shared" si="224"/>
        <v>26</v>
      </c>
    </row>
    <row r="2847" spans="1:15" x14ac:dyDescent="0.25">
      <c r="A2847">
        <v>2882</v>
      </c>
      <c r="B2847">
        <v>1273</v>
      </c>
      <c r="C2847">
        <f>IF(COUNTIF($B$2:B2847,B2847)=1,1,0)</f>
        <v>1</v>
      </c>
      <c r="D2847" s="1">
        <v>44948</v>
      </c>
      <c r="E2847" s="2">
        <v>0.55690972222222224</v>
      </c>
      <c r="F2847">
        <v>107</v>
      </c>
      <c r="G2847" t="str">
        <f>IFERROR(INDEX(menu_items!$B:$B,MATCH(F2847,menu_items!$A:$A,0)),"Unknown value")</f>
        <v>Orange Chicken</v>
      </c>
      <c r="H2847" t="str">
        <f>IFERROR(INDEX(menu_items!$C:$C,MATCH(F2847,menu_items!$A:$A,0)),"Unknown value")</f>
        <v>Asian</v>
      </c>
      <c r="I2847" s="5">
        <f>IFERROR(INDEX(menu_items!$D:$D,MATCH(F2847,menu_items!$A:$A,0)),0)</f>
        <v>16.5</v>
      </c>
      <c r="J2847" t="str">
        <f t="shared" si="225"/>
        <v>Sun</v>
      </c>
      <c r="K2847">
        <f t="shared" si="226"/>
        <v>22</v>
      </c>
      <c r="L2847" t="str">
        <f t="shared" si="227"/>
        <v>Jan</v>
      </c>
      <c r="M2847">
        <v>13</v>
      </c>
      <c r="N2847">
        <f t="shared" si="223"/>
        <v>1</v>
      </c>
      <c r="O2847" s="5">
        <f t="shared" si="224"/>
        <v>16.5</v>
      </c>
    </row>
    <row r="2848" spans="1:15" x14ac:dyDescent="0.25">
      <c r="A2848">
        <v>2883</v>
      </c>
      <c r="B2848">
        <v>1274</v>
      </c>
      <c r="C2848">
        <f>IF(COUNTIF($B$2:B2848,B2848)=1,1,0)</f>
        <v>1</v>
      </c>
      <c r="D2848" s="1">
        <v>44948</v>
      </c>
      <c r="E2848" s="2">
        <v>0.55849537037037034</v>
      </c>
      <c r="F2848">
        <v>101</v>
      </c>
      <c r="G2848" t="str">
        <f>IFERROR(INDEX(menu_items!$B:$B,MATCH(F2848,menu_items!$A:$A,0)),"Unknown value")</f>
        <v>Hamburger</v>
      </c>
      <c r="H2848" t="str">
        <f>IFERROR(INDEX(menu_items!$C:$C,MATCH(F2848,menu_items!$A:$A,0)),"Unknown value")</f>
        <v>American</v>
      </c>
      <c r="I2848" s="5">
        <f>IFERROR(INDEX(menu_items!$D:$D,MATCH(F2848,menu_items!$A:$A,0)),0)</f>
        <v>12.95</v>
      </c>
      <c r="J2848" t="str">
        <f t="shared" si="225"/>
        <v>Sun</v>
      </c>
      <c r="K2848">
        <f t="shared" si="226"/>
        <v>22</v>
      </c>
      <c r="L2848" t="str">
        <f t="shared" si="227"/>
        <v>Jan</v>
      </c>
      <c r="M2848">
        <v>13</v>
      </c>
      <c r="N2848">
        <f t="shared" si="223"/>
        <v>13</v>
      </c>
      <c r="O2848" s="5">
        <f t="shared" si="224"/>
        <v>183.54999999999998</v>
      </c>
    </row>
    <row r="2849" spans="1:15" x14ac:dyDescent="0.25">
      <c r="A2849">
        <v>2884</v>
      </c>
      <c r="B2849">
        <v>1274</v>
      </c>
      <c r="C2849">
        <f>IF(COUNTIF($B$2:B2849,B2849)=1,1,0)</f>
        <v>0</v>
      </c>
      <c r="D2849" s="1">
        <v>44948</v>
      </c>
      <c r="E2849" s="2">
        <v>0.55849537037037034</v>
      </c>
      <c r="F2849">
        <v>101</v>
      </c>
      <c r="G2849" t="str">
        <f>IFERROR(INDEX(menu_items!$B:$B,MATCH(F2849,menu_items!$A:$A,0)),"Unknown value")</f>
        <v>Hamburger</v>
      </c>
      <c r="H2849" t="str">
        <f>IFERROR(INDEX(menu_items!$C:$C,MATCH(F2849,menu_items!$A:$A,0)),"Unknown value")</f>
        <v>American</v>
      </c>
      <c r="I2849" s="5">
        <f>IFERROR(INDEX(menu_items!$D:$D,MATCH(F2849,menu_items!$A:$A,0)),0)</f>
        <v>12.95</v>
      </c>
      <c r="J2849" t="str">
        <f t="shared" si="225"/>
        <v>Sun</v>
      </c>
      <c r="K2849">
        <f t="shared" si="226"/>
        <v>22</v>
      </c>
      <c r="L2849" t="str">
        <f t="shared" si="227"/>
        <v>Jan</v>
      </c>
      <c r="M2849">
        <v>13</v>
      </c>
      <c r="N2849">
        <f t="shared" si="223"/>
        <v>13</v>
      </c>
      <c r="O2849" s="5">
        <f t="shared" si="224"/>
        <v>183.54999999999998</v>
      </c>
    </row>
    <row r="2850" spans="1:15" x14ac:dyDescent="0.25">
      <c r="A2850">
        <v>2885</v>
      </c>
      <c r="B2850">
        <v>1274</v>
      </c>
      <c r="C2850">
        <f>IF(COUNTIF($B$2:B2850,B2850)=1,1,0)</f>
        <v>0</v>
      </c>
      <c r="D2850" s="1">
        <v>44948</v>
      </c>
      <c r="E2850" s="2">
        <v>0.55849537037037034</v>
      </c>
      <c r="F2850">
        <v>102</v>
      </c>
      <c r="G2850" t="str">
        <f>IFERROR(INDEX(menu_items!$B:$B,MATCH(F2850,menu_items!$A:$A,0)),"Unknown value")</f>
        <v>Cheeseburger</v>
      </c>
      <c r="H2850" t="str">
        <f>IFERROR(INDEX(menu_items!$C:$C,MATCH(F2850,menu_items!$A:$A,0)),"Unknown value")</f>
        <v>American</v>
      </c>
      <c r="I2850" s="5">
        <f>IFERROR(INDEX(menu_items!$D:$D,MATCH(F2850,menu_items!$A:$A,0)),0)</f>
        <v>13.95</v>
      </c>
      <c r="J2850" t="str">
        <f t="shared" si="225"/>
        <v>Sun</v>
      </c>
      <c r="K2850">
        <f t="shared" si="226"/>
        <v>22</v>
      </c>
      <c r="L2850" t="str">
        <f t="shared" si="227"/>
        <v>Jan</v>
      </c>
      <c r="M2850">
        <v>13</v>
      </c>
      <c r="N2850">
        <f t="shared" si="223"/>
        <v>13</v>
      </c>
      <c r="O2850" s="5">
        <f t="shared" si="224"/>
        <v>183.54999999999998</v>
      </c>
    </row>
    <row r="2851" spans="1:15" x14ac:dyDescent="0.25">
      <c r="A2851">
        <v>2886</v>
      </c>
      <c r="B2851">
        <v>1274</v>
      </c>
      <c r="C2851">
        <f>IF(COUNTIF($B$2:B2851,B2851)=1,1,0)</f>
        <v>0</v>
      </c>
      <c r="D2851" s="1">
        <v>44948</v>
      </c>
      <c r="E2851" s="2">
        <v>0.55849537037037034</v>
      </c>
      <c r="F2851">
        <v>103</v>
      </c>
      <c r="G2851" t="str">
        <f>IFERROR(INDEX(menu_items!$B:$B,MATCH(F2851,menu_items!$A:$A,0)),"Unknown value")</f>
        <v>Hot Dog</v>
      </c>
      <c r="H2851" t="str">
        <f>IFERROR(INDEX(menu_items!$C:$C,MATCH(F2851,menu_items!$A:$A,0)),"Unknown value")</f>
        <v>American</v>
      </c>
      <c r="I2851" s="5">
        <f>IFERROR(INDEX(menu_items!$D:$D,MATCH(F2851,menu_items!$A:$A,0)),0)</f>
        <v>9</v>
      </c>
      <c r="J2851" t="str">
        <f t="shared" si="225"/>
        <v>Sun</v>
      </c>
      <c r="K2851">
        <f t="shared" si="226"/>
        <v>22</v>
      </c>
      <c r="L2851" t="str">
        <f t="shared" si="227"/>
        <v>Jan</v>
      </c>
      <c r="M2851">
        <v>13</v>
      </c>
      <c r="N2851">
        <f t="shared" si="223"/>
        <v>13</v>
      </c>
      <c r="O2851" s="5">
        <f t="shared" si="224"/>
        <v>183.54999999999998</v>
      </c>
    </row>
    <row r="2852" spans="1:15" x14ac:dyDescent="0.25">
      <c r="A2852">
        <v>2887</v>
      </c>
      <c r="B2852">
        <v>1274</v>
      </c>
      <c r="C2852">
        <f>IF(COUNTIF($B$2:B2852,B2852)=1,1,0)</f>
        <v>0</v>
      </c>
      <c r="D2852" s="1">
        <v>44948</v>
      </c>
      <c r="E2852" s="2">
        <v>0.55849537037037034</v>
      </c>
      <c r="F2852">
        <v>104</v>
      </c>
      <c r="G2852" t="str">
        <f>IFERROR(INDEX(menu_items!$B:$B,MATCH(F2852,menu_items!$A:$A,0)),"Unknown value")</f>
        <v>Veggie Burger</v>
      </c>
      <c r="H2852" t="str">
        <f>IFERROR(INDEX(menu_items!$C:$C,MATCH(F2852,menu_items!$A:$A,0)),"Unknown value")</f>
        <v>American</v>
      </c>
      <c r="I2852" s="5">
        <f>IFERROR(INDEX(menu_items!$D:$D,MATCH(F2852,menu_items!$A:$A,0)),0)</f>
        <v>10.5</v>
      </c>
      <c r="J2852" t="str">
        <f t="shared" si="225"/>
        <v>Sun</v>
      </c>
      <c r="K2852">
        <f t="shared" si="226"/>
        <v>22</v>
      </c>
      <c r="L2852" t="str">
        <f t="shared" si="227"/>
        <v>Jan</v>
      </c>
      <c r="M2852">
        <v>13</v>
      </c>
      <c r="N2852">
        <f t="shared" si="223"/>
        <v>13</v>
      </c>
      <c r="O2852" s="5">
        <f t="shared" si="224"/>
        <v>183.54999999999998</v>
      </c>
    </row>
    <row r="2853" spans="1:15" x14ac:dyDescent="0.25">
      <c r="A2853">
        <v>2888</v>
      </c>
      <c r="B2853">
        <v>1274</v>
      </c>
      <c r="C2853">
        <f>IF(COUNTIF($B$2:B2853,B2853)=1,1,0)</f>
        <v>0</v>
      </c>
      <c r="D2853" s="1">
        <v>44948</v>
      </c>
      <c r="E2853" s="2">
        <v>0.55849537037037034</v>
      </c>
      <c r="F2853">
        <v>108</v>
      </c>
      <c r="G2853" t="str">
        <f>IFERROR(INDEX(menu_items!$B:$B,MATCH(F2853,menu_items!$A:$A,0)),"Unknown value")</f>
        <v>Tofu Pad Thai</v>
      </c>
      <c r="H2853" t="str">
        <f>IFERROR(INDEX(menu_items!$C:$C,MATCH(F2853,menu_items!$A:$A,0)),"Unknown value")</f>
        <v>Asian</v>
      </c>
      <c r="I2853" s="5">
        <f>IFERROR(INDEX(menu_items!$D:$D,MATCH(F2853,menu_items!$A:$A,0)),0)</f>
        <v>14.5</v>
      </c>
      <c r="J2853" t="str">
        <f t="shared" si="225"/>
        <v>Sun</v>
      </c>
      <c r="K2853">
        <f t="shared" si="226"/>
        <v>22</v>
      </c>
      <c r="L2853" t="str">
        <f t="shared" si="227"/>
        <v>Jan</v>
      </c>
      <c r="M2853">
        <v>13</v>
      </c>
      <c r="N2853">
        <f t="shared" si="223"/>
        <v>13</v>
      </c>
      <c r="O2853" s="5">
        <f t="shared" si="224"/>
        <v>183.54999999999998</v>
      </c>
    </row>
    <row r="2854" spans="1:15" x14ac:dyDescent="0.25">
      <c r="A2854">
        <v>2889</v>
      </c>
      <c r="B2854">
        <v>1274</v>
      </c>
      <c r="C2854">
        <f>IF(COUNTIF($B$2:B2854,B2854)=1,1,0)</f>
        <v>0</v>
      </c>
      <c r="D2854" s="1">
        <v>44948</v>
      </c>
      <c r="E2854" s="2">
        <v>0.55849537037037034</v>
      </c>
      <c r="F2854">
        <v>125</v>
      </c>
      <c r="G2854" t="str">
        <f>IFERROR(INDEX(menu_items!$B:$B,MATCH(F2854,menu_items!$A:$A,0)),"Unknown value")</f>
        <v>Spaghetti &amp; Meatballs</v>
      </c>
      <c r="H2854" t="str">
        <f>IFERROR(INDEX(menu_items!$C:$C,MATCH(F2854,menu_items!$A:$A,0)),"Unknown value")</f>
        <v>Italian</v>
      </c>
      <c r="I2854" s="5">
        <f>IFERROR(INDEX(menu_items!$D:$D,MATCH(F2854,menu_items!$A:$A,0)),0)</f>
        <v>17.95</v>
      </c>
      <c r="J2854" t="str">
        <f t="shared" si="225"/>
        <v>Sun</v>
      </c>
      <c r="K2854">
        <f t="shared" si="226"/>
        <v>22</v>
      </c>
      <c r="L2854" t="str">
        <f t="shared" si="227"/>
        <v>Jan</v>
      </c>
      <c r="M2854">
        <v>13</v>
      </c>
      <c r="N2854">
        <f t="shared" si="223"/>
        <v>13</v>
      </c>
      <c r="O2854" s="5">
        <f t="shared" si="224"/>
        <v>183.54999999999998</v>
      </c>
    </row>
    <row r="2855" spans="1:15" x14ac:dyDescent="0.25">
      <c r="A2855">
        <v>2890</v>
      </c>
      <c r="B2855">
        <v>1274</v>
      </c>
      <c r="C2855">
        <f>IF(COUNTIF($B$2:B2855,B2855)=1,1,0)</f>
        <v>0</v>
      </c>
      <c r="D2855" s="1">
        <v>44948</v>
      </c>
      <c r="E2855" s="2">
        <v>0.55849537037037034</v>
      </c>
      <c r="F2855">
        <v>109</v>
      </c>
      <c r="G2855" t="str">
        <f>IFERROR(INDEX(menu_items!$B:$B,MATCH(F2855,menu_items!$A:$A,0)),"Unknown value")</f>
        <v>Korean Beef Bowl</v>
      </c>
      <c r="H2855" t="str">
        <f>IFERROR(INDEX(menu_items!$C:$C,MATCH(F2855,menu_items!$A:$A,0)),"Unknown value")</f>
        <v>Asian</v>
      </c>
      <c r="I2855" s="5">
        <f>IFERROR(INDEX(menu_items!$D:$D,MATCH(F2855,menu_items!$A:$A,0)),0)</f>
        <v>17.95</v>
      </c>
      <c r="J2855" t="str">
        <f t="shared" si="225"/>
        <v>Sun</v>
      </c>
      <c r="K2855">
        <f t="shared" si="226"/>
        <v>22</v>
      </c>
      <c r="L2855" t="str">
        <f t="shared" si="227"/>
        <v>Jan</v>
      </c>
      <c r="M2855">
        <v>13</v>
      </c>
      <c r="N2855">
        <f t="shared" si="223"/>
        <v>13</v>
      </c>
      <c r="O2855" s="5">
        <f t="shared" si="224"/>
        <v>183.54999999999998</v>
      </c>
    </row>
    <row r="2856" spans="1:15" x14ac:dyDescent="0.25">
      <c r="A2856">
        <v>2891</v>
      </c>
      <c r="B2856">
        <v>1274</v>
      </c>
      <c r="C2856">
        <f>IF(COUNTIF($B$2:B2856,B2856)=1,1,0)</f>
        <v>0</v>
      </c>
      <c r="D2856" s="1">
        <v>44948</v>
      </c>
      <c r="E2856" s="2">
        <v>0.55849537037037034</v>
      </c>
      <c r="F2856">
        <v>127</v>
      </c>
      <c r="G2856" t="str">
        <f>IFERROR(INDEX(menu_items!$B:$B,MATCH(F2856,menu_items!$A:$A,0)),"Unknown value")</f>
        <v>Meat Lasagna</v>
      </c>
      <c r="H2856" t="str">
        <f>IFERROR(INDEX(menu_items!$C:$C,MATCH(F2856,menu_items!$A:$A,0)),"Unknown value")</f>
        <v>Italian</v>
      </c>
      <c r="I2856" s="5">
        <f>IFERROR(INDEX(menu_items!$D:$D,MATCH(F2856,menu_items!$A:$A,0)),0)</f>
        <v>17.95</v>
      </c>
      <c r="J2856" t="str">
        <f t="shared" si="225"/>
        <v>Sun</v>
      </c>
      <c r="K2856">
        <f t="shared" si="226"/>
        <v>22</v>
      </c>
      <c r="L2856" t="str">
        <f t="shared" si="227"/>
        <v>Jan</v>
      </c>
      <c r="M2856">
        <v>13</v>
      </c>
      <c r="N2856">
        <f t="shared" si="223"/>
        <v>13</v>
      </c>
      <c r="O2856" s="5">
        <f t="shared" si="224"/>
        <v>183.54999999999998</v>
      </c>
    </row>
    <row r="2857" spans="1:15" x14ac:dyDescent="0.25">
      <c r="A2857">
        <v>2892</v>
      </c>
      <c r="B2857">
        <v>1274</v>
      </c>
      <c r="C2857">
        <f>IF(COUNTIF($B$2:B2857,B2857)=1,1,0)</f>
        <v>0</v>
      </c>
      <c r="D2857" s="1">
        <v>44948</v>
      </c>
      <c r="E2857" s="2">
        <v>0.55849537037037034</v>
      </c>
      <c r="F2857">
        <v>120</v>
      </c>
      <c r="G2857" t="str">
        <f>IFERROR(INDEX(menu_items!$B:$B,MATCH(F2857,menu_items!$A:$A,0)),"Unknown value")</f>
        <v>Steak Torta</v>
      </c>
      <c r="H2857" t="str">
        <f>IFERROR(INDEX(menu_items!$C:$C,MATCH(F2857,menu_items!$A:$A,0)),"Unknown value")</f>
        <v>Mexican</v>
      </c>
      <c r="I2857" s="5">
        <f>IFERROR(INDEX(menu_items!$D:$D,MATCH(F2857,menu_items!$A:$A,0)),0)</f>
        <v>13.95</v>
      </c>
      <c r="J2857" t="str">
        <f t="shared" si="225"/>
        <v>Sun</v>
      </c>
      <c r="K2857">
        <f t="shared" si="226"/>
        <v>22</v>
      </c>
      <c r="L2857" t="str">
        <f t="shared" si="227"/>
        <v>Jan</v>
      </c>
      <c r="M2857">
        <v>13</v>
      </c>
      <c r="N2857">
        <f t="shared" si="223"/>
        <v>13</v>
      </c>
      <c r="O2857" s="5">
        <f t="shared" si="224"/>
        <v>183.54999999999998</v>
      </c>
    </row>
    <row r="2858" spans="1:15" x14ac:dyDescent="0.25">
      <c r="A2858">
        <v>2893</v>
      </c>
      <c r="B2858">
        <v>1274</v>
      </c>
      <c r="C2858">
        <f>IF(COUNTIF($B$2:B2858,B2858)=1,1,0)</f>
        <v>0</v>
      </c>
      <c r="D2858" s="1">
        <v>44948</v>
      </c>
      <c r="E2858" s="2">
        <v>0.55849537037037034</v>
      </c>
      <c r="F2858">
        <v>131</v>
      </c>
      <c r="G2858" t="str">
        <f>IFERROR(INDEX(menu_items!$B:$B,MATCH(F2858,menu_items!$A:$A,0)),"Unknown value")</f>
        <v>Chicken Parmesan</v>
      </c>
      <c r="H2858" t="str">
        <f>IFERROR(INDEX(menu_items!$C:$C,MATCH(F2858,menu_items!$A:$A,0)),"Unknown value")</f>
        <v>Italian</v>
      </c>
      <c r="I2858" s="5">
        <f>IFERROR(INDEX(menu_items!$D:$D,MATCH(F2858,menu_items!$A:$A,0)),0)</f>
        <v>17.95</v>
      </c>
      <c r="J2858" t="str">
        <f t="shared" si="225"/>
        <v>Sun</v>
      </c>
      <c r="K2858">
        <f t="shared" si="226"/>
        <v>22</v>
      </c>
      <c r="L2858" t="str">
        <f t="shared" si="227"/>
        <v>Jan</v>
      </c>
      <c r="M2858">
        <v>13</v>
      </c>
      <c r="N2858">
        <f t="shared" si="223"/>
        <v>13</v>
      </c>
      <c r="O2858" s="5">
        <f t="shared" si="224"/>
        <v>183.54999999999998</v>
      </c>
    </row>
    <row r="2859" spans="1:15" x14ac:dyDescent="0.25">
      <c r="A2859">
        <v>2894</v>
      </c>
      <c r="B2859">
        <v>1274</v>
      </c>
      <c r="C2859">
        <f>IF(COUNTIF($B$2:B2859,B2859)=1,1,0)</f>
        <v>0</v>
      </c>
      <c r="D2859" s="1">
        <v>44948</v>
      </c>
      <c r="E2859" s="2">
        <v>0.55849537037037034</v>
      </c>
      <c r="F2859">
        <v>106</v>
      </c>
      <c r="G2859" t="str">
        <f>IFERROR(INDEX(menu_items!$B:$B,MATCH(F2859,menu_items!$A:$A,0)),"Unknown value")</f>
        <v>French Fries</v>
      </c>
      <c r="H2859" t="str">
        <f>IFERROR(INDEX(menu_items!$C:$C,MATCH(F2859,menu_items!$A:$A,0)),"Unknown value")</f>
        <v>American</v>
      </c>
      <c r="I2859" s="5">
        <f>IFERROR(INDEX(menu_items!$D:$D,MATCH(F2859,menu_items!$A:$A,0)),0)</f>
        <v>7</v>
      </c>
      <c r="J2859" t="str">
        <f t="shared" si="225"/>
        <v>Sun</v>
      </c>
      <c r="K2859">
        <f t="shared" si="226"/>
        <v>22</v>
      </c>
      <c r="L2859" t="str">
        <f t="shared" si="227"/>
        <v>Jan</v>
      </c>
      <c r="M2859">
        <v>13</v>
      </c>
      <c r="N2859">
        <f t="shared" si="223"/>
        <v>13</v>
      </c>
      <c r="O2859" s="5">
        <f t="shared" si="224"/>
        <v>183.54999999999998</v>
      </c>
    </row>
    <row r="2860" spans="1:15" x14ac:dyDescent="0.25">
      <c r="A2860">
        <v>2895</v>
      </c>
      <c r="B2860">
        <v>1274</v>
      </c>
      <c r="C2860">
        <f>IF(COUNTIF($B$2:B2860,B2860)=1,1,0)</f>
        <v>0</v>
      </c>
      <c r="D2860" s="1">
        <v>44948</v>
      </c>
      <c r="E2860" s="2">
        <v>0.55849537037037034</v>
      </c>
      <c r="F2860">
        <v>132</v>
      </c>
      <c r="G2860" t="str">
        <f>IFERROR(INDEX(menu_items!$B:$B,MATCH(F2860,menu_items!$A:$A,0)),"Unknown value")</f>
        <v>Eggplant Parmesan</v>
      </c>
      <c r="H2860" t="str">
        <f>IFERROR(INDEX(menu_items!$C:$C,MATCH(F2860,menu_items!$A:$A,0)),"Unknown value")</f>
        <v>Italian</v>
      </c>
      <c r="I2860" s="5">
        <f>IFERROR(INDEX(menu_items!$D:$D,MATCH(F2860,menu_items!$A:$A,0)),0)</f>
        <v>16.95</v>
      </c>
      <c r="J2860" t="str">
        <f t="shared" si="225"/>
        <v>Sun</v>
      </c>
      <c r="K2860">
        <f t="shared" si="226"/>
        <v>22</v>
      </c>
      <c r="L2860" t="str">
        <f t="shared" si="227"/>
        <v>Jan</v>
      </c>
      <c r="M2860">
        <v>13</v>
      </c>
      <c r="N2860">
        <f t="shared" si="223"/>
        <v>13</v>
      </c>
      <c r="O2860" s="5">
        <f t="shared" si="224"/>
        <v>183.54999999999998</v>
      </c>
    </row>
    <row r="2861" spans="1:15" x14ac:dyDescent="0.25">
      <c r="A2861">
        <v>2896</v>
      </c>
      <c r="B2861">
        <v>1275</v>
      </c>
      <c r="C2861">
        <f>IF(COUNTIF($B$2:B2861,B2861)=1,1,0)</f>
        <v>1</v>
      </c>
      <c r="D2861" s="1">
        <v>44948</v>
      </c>
      <c r="E2861" s="2">
        <v>0.56001157407407409</v>
      </c>
      <c r="F2861">
        <v>127</v>
      </c>
      <c r="G2861" t="str">
        <f>IFERROR(INDEX(menu_items!$B:$B,MATCH(F2861,menu_items!$A:$A,0)),"Unknown value")</f>
        <v>Meat Lasagna</v>
      </c>
      <c r="H2861" t="str">
        <f>IFERROR(INDEX(menu_items!$C:$C,MATCH(F2861,menu_items!$A:$A,0)),"Unknown value")</f>
        <v>Italian</v>
      </c>
      <c r="I2861" s="5">
        <f>IFERROR(INDEX(menu_items!$D:$D,MATCH(F2861,menu_items!$A:$A,0)),0)</f>
        <v>17.95</v>
      </c>
      <c r="J2861" t="str">
        <f t="shared" si="225"/>
        <v>Sun</v>
      </c>
      <c r="K2861">
        <f t="shared" si="226"/>
        <v>22</v>
      </c>
      <c r="L2861" t="str">
        <f t="shared" si="227"/>
        <v>Jan</v>
      </c>
      <c r="M2861">
        <v>13</v>
      </c>
      <c r="N2861">
        <f t="shared" si="223"/>
        <v>1</v>
      </c>
      <c r="O2861" s="5">
        <f t="shared" si="224"/>
        <v>17.95</v>
      </c>
    </row>
    <row r="2862" spans="1:15" x14ac:dyDescent="0.25">
      <c r="A2862">
        <v>2897</v>
      </c>
      <c r="B2862">
        <v>1276</v>
      </c>
      <c r="C2862">
        <f>IF(COUNTIF($B$2:B2862,B2862)=1,1,0)</f>
        <v>1</v>
      </c>
      <c r="D2862" s="1">
        <v>44948</v>
      </c>
      <c r="E2862" s="2">
        <v>0.5740277777777778</v>
      </c>
      <c r="F2862">
        <v>127</v>
      </c>
      <c r="G2862" t="str">
        <f>IFERROR(INDEX(menu_items!$B:$B,MATCH(F2862,menu_items!$A:$A,0)),"Unknown value")</f>
        <v>Meat Lasagna</v>
      </c>
      <c r="H2862" t="str">
        <f>IFERROR(INDEX(menu_items!$C:$C,MATCH(F2862,menu_items!$A:$A,0)),"Unknown value")</f>
        <v>Italian</v>
      </c>
      <c r="I2862" s="5">
        <f>IFERROR(INDEX(menu_items!$D:$D,MATCH(F2862,menu_items!$A:$A,0)),0)</f>
        <v>17.95</v>
      </c>
      <c r="J2862" t="str">
        <f t="shared" si="225"/>
        <v>Sun</v>
      </c>
      <c r="K2862">
        <f t="shared" si="226"/>
        <v>22</v>
      </c>
      <c r="L2862" t="str">
        <f t="shared" si="227"/>
        <v>Jan</v>
      </c>
      <c r="M2862">
        <v>13</v>
      </c>
      <c r="N2862">
        <f t="shared" si="223"/>
        <v>1</v>
      </c>
      <c r="O2862" s="5">
        <f t="shared" si="224"/>
        <v>17.95</v>
      </c>
    </row>
    <row r="2863" spans="1:15" x14ac:dyDescent="0.25">
      <c r="A2863">
        <v>2898</v>
      </c>
      <c r="B2863">
        <v>1277</v>
      </c>
      <c r="C2863">
        <f>IF(COUNTIF($B$2:B2863,B2863)=1,1,0)</f>
        <v>1</v>
      </c>
      <c r="D2863" s="1">
        <v>44948</v>
      </c>
      <c r="E2863" s="2">
        <v>0.57412037037037034</v>
      </c>
      <c r="F2863">
        <v>108</v>
      </c>
      <c r="G2863" t="str">
        <f>IFERROR(INDEX(menu_items!$B:$B,MATCH(F2863,menu_items!$A:$A,0)),"Unknown value")</f>
        <v>Tofu Pad Thai</v>
      </c>
      <c r="H2863" t="str">
        <f>IFERROR(INDEX(menu_items!$C:$C,MATCH(F2863,menu_items!$A:$A,0)),"Unknown value")</f>
        <v>Asian</v>
      </c>
      <c r="I2863" s="5">
        <f>IFERROR(INDEX(menu_items!$D:$D,MATCH(F2863,menu_items!$A:$A,0)),0)</f>
        <v>14.5</v>
      </c>
      <c r="J2863" t="str">
        <f t="shared" si="225"/>
        <v>Sun</v>
      </c>
      <c r="K2863">
        <f t="shared" si="226"/>
        <v>22</v>
      </c>
      <c r="L2863" t="str">
        <f t="shared" si="227"/>
        <v>Jan</v>
      </c>
      <c r="M2863">
        <v>13</v>
      </c>
      <c r="N2863">
        <f t="shared" si="223"/>
        <v>2</v>
      </c>
      <c r="O2863" s="5">
        <f t="shared" si="224"/>
        <v>23.5</v>
      </c>
    </row>
    <row r="2864" spans="1:15" x14ac:dyDescent="0.25">
      <c r="A2864">
        <v>2899</v>
      </c>
      <c r="B2864">
        <v>1277</v>
      </c>
      <c r="C2864">
        <f>IF(COUNTIF($B$2:B2864,B2864)=1,1,0)</f>
        <v>0</v>
      </c>
      <c r="D2864" s="1">
        <v>44948</v>
      </c>
      <c r="E2864" s="2">
        <v>0.57412037037037034</v>
      </c>
      <c r="F2864">
        <v>123</v>
      </c>
      <c r="G2864" t="str">
        <f>IFERROR(INDEX(menu_items!$B:$B,MATCH(F2864,menu_items!$A:$A,0)),"Unknown value")</f>
        <v>Chips &amp; Guacamole</v>
      </c>
      <c r="H2864" t="str">
        <f>IFERROR(INDEX(menu_items!$C:$C,MATCH(F2864,menu_items!$A:$A,0)),"Unknown value")</f>
        <v>Mexican</v>
      </c>
      <c r="I2864" s="5">
        <f>IFERROR(INDEX(menu_items!$D:$D,MATCH(F2864,menu_items!$A:$A,0)),0)</f>
        <v>9</v>
      </c>
      <c r="J2864" t="str">
        <f t="shared" si="225"/>
        <v>Sun</v>
      </c>
      <c r="K2864">
        <f t="shared" si="226"/>
        <v>22</v>
      </c>
      <c r="L2864" t="str">
        <f t="shared" si="227"/>
        <v>Jan</v>
      </c>
      <c r="M2864">
        <v>13</v>
      </c>
      <c r="N2864">
        <f t="shared" si="223"/>
        <v>2</v>
      </c>
      <c r="O2864" s="5">
        <f t="shared" si="224"/>
        <v>23.5</v>
      </c>
    </row>
    <row r="2865" spans="1:15" x14ac:dyDescent="0.25">
      <c r="A2865">
        <v>2900</v>
      </c>
      <c r="B2865">
        <v>1278</v>
      </c>
      <c r="C2865">
        <f>IF(COUNTIF($B$2:B2865,B2865)=1,1,0)</f>
        <v>1</v>
      </c>
      <c r="D2865" s="1">
        <v>44948</v>
      </c>
      <c r="E2865" s="2">
        <v>0.58858796296296301</v>
      </c>
      <c r="F2865">
        <v>101</v>
      </c>
      <c r="G2865" t="str">
        <f>IFERROR(INDEX(menu_items!$B:$B,MATCH(F2865,menu_items!$A:$A,0)),"Unknown value")</f>
        <v>Hamburger</v>
      </c>
      <c r="H2865" t="str">
        <f>IFERROR(INDEX(menu_items!$C:$C,MATCH(F2865,menu_items!$A:$A,0)),"Unknown value")</f>
        <v>American</v>
      </c>
      <c r="I2865" s="5">
        <f>IFERROR(INDEX(menu_items!$D:$D,MATCH(F2865,menu_items!$A:$A,0)),0)</f>
        <v>12.95</v>
      </c>
      <c r="J2865" t="str">
        <f t="shared" si="225"/>
        <v>Sun</v>
      </c>
      <c r="K2865">
        <f t="shared" si="226"/>
        <v>22</v>
      </c>
      <c r="L2865" t="str">
        <f t="shared" si="227"/>
        <v>Jan</v>
      </c>
      <c r="M2865">
        <v>14</v>
      </c>
      <c r="N2865">
        <f t="shared" si="223"/>
        <v>4</v>
      </c>
      <c r="O2865" s="5">
        <f t="shared" si="224"/>
        <v>46.9</v>
      </c>
    </row>
    <row r="2866" spans="1:15" x14ac:dyDescent="0.25">
      <c r="A2866">
        <v>2901</v>
      </c>
      <c r="B2866">
        <v>1278</v>
      </c>
      <c r="C2866">
        <f>IF(COUNTIF($B$2:B2866,B2866)=1,1,0)</f>
        <v>0</v>
      </c>
      <c r="D2866" s="1">
        <v>44948</v>
      </c>
      <c r="E2866" s="2">
        <v>0.58858796296296301</v>
      </c>
      <c r="F2866">
        <v>131</v>
      </c>
      <c r="G2866" t="str">
        <f>IFERROR(INDEX(menu_items!$B:$B,MATCH(F2866,menu_items!$A:$A,0)),"Unknown value")</f>
        <v>Chicken Parmesan</v>
      </c>
      <c r="H2866" t="str">
        <f>IFERROR(INDEX(menu_items!$C:$C,MATCH(F2866,menu_items!$A:$A,0)),"Unknown value")</f>
        <v>Italian</v>
      </c>
      <c r="I2866" s="5">
        <f>IFERROR(INDEX(menu_items!$D:$D,MATCH(F2866,menu_items!$A:$A,0)),0)</f>
        <v>17.95</v>
      </c>
      <c r="J2866" t="str">
        <f t="shared" si="225"/>
        <v>Sun</v>
      </c>
      <c r="K2866">
        <f t="shared" si="226"/>
        <v>22</v>
      </c>
      <c r="L2866" t="str">
        <f t="shared" si="227"/>
        <v>Jan</v>
      </c>
      <c r="M2866">
        <v>14</v>
      </c>
      <c r="N2866">
        <f t="shared" si="223"/>
        <v>4</v>
      </c>
      <c r="O2866" s="5">
        <f t="shared" si="224"/>
        <v>46.9</v>
      </c>
    </row>
    <row r="2867" spans="1:15" x14ac:dyDescent="0.25">
      <c r="A2867">
        <v>2902</v>
      </c>
      <c r="B2867">
        <v>1278</v>
      </c>
      <c r="C2867">
        <f>IF(COUNTIF($B$2:B2867,B2867)=1,1,0)</f>
        <v>0</v>
      </c>
      <c r="D2867" s="1">
        <v>44948</v>
      </c>
      <c r="E2867" s="2">
        <v>0.58858796296296301</v>
      </c>
      <c r="F2867">
        <v>106</v>
      </c>
      <c r="G2867" t="str">
        <f>IFERROR(INDEX(menu_items!$B:$B,MATCH(F2867,menu_items!$A:$A,0)),"Unknown value")</f>
        <v>French Fries</v>
      </c>
      <c r="H2867" t="str">
        <f>IFERROR(INDEX(menu_items!$C:$C,MATCH(F2867,menu_items!$A:$A,0)),"Unknown value")</f>
        <v>American</v>
      </c>
      <c r="I2867" s="5">
        <f>IFERROR(INDEX(menu_items!$D:$D,MATCH(F2867,menu_items!$A:$A,0)),0)</f>
        <v>7</v>
      </c>
      <c r="J2867" t="str">
        <f t="shared" si="225"/>
        <v>Sun</v>
      </c>
      <c r="K2867">
        <f t="shared" si="226"/>
        <v>22</v>
      </c>
      <c r="L2867" t="str">
        <f t="shared" si="227"/>
        <v>Jan</v>
      </c>
      <c r="M2867">
        <v>14</v>
      </c>
      <c r="N2867">
        <f t="shared" si="223"/>
        <v>4</v>
      </c>
      <c r="O2867" s="5">
        <f t="shared" si="224"/>
        <v>46.9</v>
      </c>
    </row>
    <row r="2868" spans="1:15" x14ac:dyDescent="0.25">
      <c r="A2868">
        <v>2903</v>
      </c>
      <c r="B2868">
        <v>1278</v>
      </c>
      <c r="C2868">
        <f>IF(COUNTIF($B$2:B2868,B2868)=1,1,0)</f>
        <v>0</v>
      </c>
      <c r="D2868" s="1">
        <v>44948</v>
      </c>
      <c r="E2868" s="2">
        <v>0.58858796296296301</v>
      </c>
      <c r="F2868">
        <v>114</v>
      </c>
      <c r="G2868" t="str">
        <f>IFERROR(INDEX(menu_items!$B:$B,MATCH(F2868,menu_items!$A:$A,0)),"Unknown value")</f>
        <v>Potstickers</v>
      </c>
      <c r="H2868" t="str">
        <f>IFERROR(INDEX(menu_items!$C:$C,MATCH(F2868,menu_items!$A:$A,0)),"Unknown value")</f>
        <v>Asian</v>
      </c>
      <c r="I2868" s="5">
        <f>IFERROR(INDEX(menu_items!$D:$D,MATCH(F2868,menu_items!$A:$A,0)),0)</f>
        <v>9</v>
      </c>
      <c r="J2868" t="str">
        <f t="shared" si="225"/>
        <v>Sun</v>
      </c>
      <c r="K2868">
        <f t="shared" si="226"/>
        <v>22</v>
      </c>
      <c r="L2868" t="str">
        <f t="shared" si="227"/>
        <v>Jan</v>
      </c>
      <c r="M2868">
        <v>14</v>
      </c>
      <c r="N2868">
        <f t="shared" si="223"/>
        <v>4</v>
      </c>
      <c r="O2868" s="5">
        <f t="shared" si="224"/>
        <v>46.9</v>
      </c>
    </row>
    <row r="2869" spans="1:15" x14ac:dyDescent="0.25">
      <c r="A2869">
        <v>2904</v>
      </c>
      <c r="B2869">
        <v>1279</v>
      </c>
      <c r="C2869">
        <f>IF(COUNTIF($B$2:B2869,B2869)=1,1,0)</f>
        <v>1</v>
      </c>
      <c r="D2869" s="1">
        <v>44948</v>
      </c>
      <c r="E2869" s="2">
        <v>0.59488425925925925</v>
      </c>
      <c r="F2869">
        <v>122</v>
      </c>
      <c r="G2869" t="str">
        <f>IFERROR(INDEX(menu_items!$B:$B,MATCH(F2869,menu_items!$A:$A,0)),"Unknown value")</f>
        <v>Chips &amp; Salsa</v>
      </c>
      <c r="H2869" t="str">
        <f>IFERROR(INDEX(menu_items!$C:$C,MATCH(F2869,menu_items!$A:$A,0)),"Unknown value")</f>
        <v>Mexican</v>
      </c>
      <c r="I2869" s="5">
        <f>IFERROR(INDEX(menu_items!$D:$D,MATCH(F2869,menu_items!$A:$A,0)),0)</f>
        <v>7</v>
      </c>
      <c r="J2869" t="str">
        <f t="shared" si="225"/>
        <v>Sun</v>
      </c>
      <c r="K2869">
        <f t="shared" si="226"/>
        <v>22</v>
      </c>
      <c r="L2869" t="str">
        <f t="shared" si="227"/>
        <v>Jan</v>
      </c>
      <c r="M2869">
        <v>14</v>
      </c>
      <c r="N2869">
        <f t="shared" si="223"/>
        <v>2</v>
      </c>
      <c r="O2869" s="5">
        <f t="shared" si="224"/>
        <v>14</v>
      </c>
    </row>
    <row r="2870" spans="1:15" x14ac:dyDescent="0.25">
      <c r="A2870">
        <v>2905</v>
      </c>
      <c r="B2870">
        <v>1279</v>
      </c>
      <c r="C2870">
        <f>IF(COUNTIF($B$2:B2870,B2870)=1,1,0)</f>
        <v>0</v>
      </c>
      <c r="D2870" s="1">
        <v>44948</v>
      </c>
      <c r="E2870" s="2">
        <v>0.59488425925925925</v>
      </c>
      <c r="F2870">
        <v>122</v>
      </c>
      <c r="G2870" t="str">
        <f>IFERROR(INDEX(menu_items!$B:$B,MATCH(F2870,menu_items!$A:$A,0)),"Unknown value")</f>
        <v>Chips &amp; Salsa</v>
      </c>
      <c r="H2870" t="str">
        <f>IFERROR(INDEX(menu_items!$C:$C,MATCH(F2870,menu_items!$A:$A,0)),"Unknown value")</f>
        <v>Mexican</v>
      </c>
      <c r="I2870" s="5">
        <f>IFERROR(INDEX(menu_items!$D:$D,MATCH(F2870,menu_items!$A:$A,0)),0)</f>
        <v>7</v>
      </c>
      <c r="J2870" t="str">
        <f t="shared" si="225"/>
        <v>Sun</v>
      </c>
      <c r="K2870">
        <f t="shared" si="226"/>
        <v>22</v>
      </c>
      <c r="L2870" t="str">
        <f t="shared" si="227"/>
        <v>Jan</v>
      </c>
      <c r="M2870">
        <v>14</v>
      </c>
      <c r="N2870">
        <f t="shared" si="223"/>
        <v>2</v>
      </c>
      <c r="O2870" s="5">
        <f t="shared" si="224"/>
        <v>14</v>
      </c>
    </row>
    <row r="2871" spans="1:15" x14ac:dyDescent="0.25">
      <c r="A2871">
        <v>2906</v>
      </c>
      <c r="B2871">
        <v>1280</v>
      </c>
      <c r="C2871">
        <f>IF(COUNTIF($B$2:B2871,B2871)=1,1,0)</f>
        <v>1</v>
      </c>
      <c r="D2871" s="1">
        <v>44948</v>
      </c>
      <c r="E2871" s="2">
        <v>0.61451388888888892</v>
      </c>
      <c r="F2871">
        <v>125</v>
      </c>
      <c r="G2871" t="str">
        <f>IFERROR(INDEX(menu_items!$B:$B,MATCH(F2871,menu_items!$A:$A,0)),"Unknown value")</f>
        <v>Spaghetti &amp; Meatballs</v>
      </c>
      <c r="H2871" t="str">
        <f>IFERROR(INDEX(menu_items!$C:$C,MATCH(F2871,menu_items!$A:$A,0)),"Unknown value")</f>
        <v>Italian</v>
      </c>
      <c r="I2871" s="5">
        <f>IFERROR(INDEX(menu_items!$D:$D,MATCH(F2871,menu_items!$A:$A,0)),0)</f>
        <v>17.95</v>
      </c>
      <c r="J2871" t="str">
        <f t="shared" si="225"/>
        <v>Sun</v>
      </c>
      <c r="K2871">
        <f t="shared" si="226"/>
        <v>22</v>
      </c>
      <c r="L2871" t="str">
        <f t="shared" si="227"/>
        <v>Jan</v>
      </c>
      <c r="M2871">
        <v>14</v>
      </c>
      <c r="N2871">
        <f t="shared" si="223"/>
        <v>1</v>
      </c>
      <c r="O2871" s="5">
        <f t="shared" si="224"/>
        <v>17.95</v>
      </c>
    </row>
    <row r="2872" spans="1:15" x14ac:dyDescent="0.25">
      <c r="A2872">
        <v>2907</v>
      </c>
      <c r="B2872">
        <v>1281</v>
      </c>
      <c r="C2872">
        <f>IF(COUNTIF($B$2:B2872,B2872)=1,1,0)</f>
        <v>1</v>
      </c>
      <c r="D2872" s="1">
        <v>44948</v>
      </c>
      <c r="E2872" s="2">
        <v>0.63414351851851847</v>
      </c>
      <c r="F2872">
        <v>120</v>
      </c>
      <c r="G2872" t="str">
        <f>IFERROR(INDEX(menu_items!$B:$B,MATCH(F2872,menu_items!$A:$A,0)),"Unknown value")</f>
        <v>Steak Torta</v>
      </c>
      <c r="H2872" t="str">
        <f>IFERROR(INDEX(menu_items!$C:$C,MATCH(F2872,menu_items!$A:$A,0)),"Unknown value")</f>
        <v>Mexican</v>
      </c>
      <c r="I2872" s="5">
        <f>IFERROR(INDEX(menu_items!$D:$D,MATCH(F2872,menu_items!$A:$A,0)),0)</f>
        <v>13.95</v>
      </c>
      <c r="J2872" t="str">
        <f t="shared" si="225"/>
        <v>Sun</v>
      </c>
      <c r="K2872">
        <f t="shared" si="226"/>
        <v>22</v>
      </c>
      <c r="L2872" t="str">
        <f t="shared" si="227"/>
        <v>Jan</v>
      </c>
      <c r="M2872">
        <v>15</v>
      </c>
      <c r="N2872">
        <f t="shared" si="223"/>
        <v>1</v>
      </c>
      <c r="O2872" s="5">
        <f t="shared" si="224"/>
        <v>13.95</v>
      </c>
    </row>
    <row r="2873" spans="1:15" x14ac:dyDescent="0.25">
      <c r="A2873">
        <v>2908</v>
      </c>
      <c r="B2873">
        <v>1282</v>
      </c>
      <c r="C2873">
        <f>IF(COUNTIF($B$2:B2873,B2873)=1,1,0)</f>
        <v>1</v>
      </c>
      <c r="D2873" s="1">
        <v>44948</v>
      </c>
      <c r="E2873" s="2">
        <v>0.63673611111111106</v>
      </c>
      <c r="F2873">
        <v>107</v>
      </c>
      <c r="G2873" t="str">
        <f>IFERROR(INDEX(menu_items!$B:$B,MATCH(F2873,menu_items!$A:$A,0)),"Unknown value")</f>
        <v>Orange Chicken</v>
      </c>
      <c r="H2873" t="str">
        <f>IFERROR(INDEX(menu_items!$C:$C,MATCH(F2873,menu_items!$A:$A,0)),"Unknown value")</f>
        <v>Asian</v>
      </c>
      <c r="I2873" s="5">
        <f>IFERROR(INDEX(menu_items!$D:$D,MATCH(F2873,menu_items!$A:$A,0)),0)</f>
        <v>16.5</v>
      </c>
      <c r="J2873" t="str">
        <f t="shared" si="225"/>
        <v>Sun</v>
      </c>
      <c r="K2873">
        <f t="shared" si="226"/>
        <v>22</v>
      </c>
      <c r="L2873" t="str">
        <f t="shared" si="227"/>
        <v>Jan</v>
      </c>
      <c r="M2873">
        <v>15</v>
      </c>
      <c r="N2873">
        <f t="shared" si="223"/>
        <v>2</v>
      </c>
      <c r="O2873" s="5">
        <f t="shared" si="224"/>
        <v>21.5</v>
      </c>
    </row>
    <row r="2874" spans="1:15" x14ac:dyDescent="0.25">
      <c r="A2874">
        <v>2909</v>
      </c>
      <c r="B2874">
        <v>1282</v>
      </c>
      <c r="C2874">
        <f>IF(COUNTIF($B$2:B2874,B2874)=1,1,0)</f>
        <v>0</v>
      </c>
      <c r="D2874" s="1">
        <v>44948</v>
      </c>
      <c r="E2874" s="2">
        <v>0.63673611111111106</v>
      </c>
      <c r="F2874">
        <v>113</v>
      </c>
      <c r="G2874" t="str">
        <f>IFERROR(INDEX(menu_items!$B:$B,MATCH(F2874,menu_items!$A:$A,0)),"Unknown value")</f>
        <v>Edamame</v>
      </c>
      <c r="H2874" t="str">
        <f>IFERROR(INDEX(menu_items!$C:$C,MATCH(F2874,menu_items!$A:$A,0)),"Unknown value")</f>
        <v>Asian</v>
      </c>
      <c r="I2874" s="5">
        <f>IFERROR(INDEX(menu_items!$D:$D,MATCH(F2874,menu_items!$A:$A,0)),0)</f>
        <v>5</v>
      </c>
      <c r="J2874" t="str">
        <f t="shared" si="225"/>
        <v>Sun</v>
      </c>
      <c r="K2874">
        <f t="shared" si="226"/>
        <v>22</v>
      </c>
      <c r="L2874" t="str">
        <f t="shared" si="227"/>
        <v>Jan</v>
      </c>
      <c r="M2874">
        <v>15</v>
      </c>
      <c r="N2874">
        <f t="shared" si="223"/>
        <v>2</v>
      </c>
      <c r="O2874" s="5">
        <f t="shared" si="224"/>
        <v>21.5</v>
      </c>
    </row>
    <row r="2875" spans="1:15" x14ac:dyDescent="0.25">
      <c r="A2875">
        <v>2910</v>
      </c>
      <c r="B2875">
        <v>1283</v>
      </c>
      <c r="C2875">
        <f>IF(COUNTIF($B$2:B2875,B2875)=1,1,0)</f>
        <v>1</v>
      </c>
      <c r="D2875" s="1">
        <v>44948</v>
      </c>
      <c r="E2875" s="2">
        <v>0.65812499999999996</v>
      </c>
      <c r="F2875">
        <v>104</v>
      </c>
      <c r="G2875" t="str">
        <f>IFERROR(INDEX(menu_items!$B:$B,MATCH(F2875,menu_items!$A:$A,0)),"Unknown value")</f>
        <v>Veggie Burger</v>
      </c>
      <c r="H2875" t="str">
        <f>IFERROR(INDEX(menu_items!$C:$C,MATCH(F2875,menu_items!$A:$A,0)),"Unknown value")</f>
        <v>American</v>
      </c>
      <c r="I2875" s="5">
        <f>IFERROR(INDEX(menu_items!$D:$D,MATCH(F2875,menu_items!$A:$A,0)),0)</f>
        <v>10.5</v>
      </c>
      <c r="J2875" t="str">
        <f t="shared" si="225"/>
        <v>Sun</v>
      </c>
      <c r="K2875">
        <f t="shared" si="226"/>
        <v>22</v>
      </c>
      <c r="L2875" t="str">
        <f t="shared" si="227"/>
        <v>Jan</v>
      </c>
      <c r="M2875">
        <v>15</v>
      </c>
      <c r="N2875">
        <f t="shared" si="223"/>
        <v>4</v>
      </c>
      <c r="O2875" s="5">
        <f t="shared" si="224"/>
        <v>44.95</v>
      </c>
    </row>
    <row r="2876" spans="1:15" x14ac:dyDescent="0.25">
      <c r="A2876">
        <v>2911</v>
      </c>
      <c r="B2876">
        <v>1283</v>
      </c>
      <c r="C2876">
        <f>IF(COUNTIF($B$2:B2876,B2876)=1,1,0)</f>
        <v>0</v>
      </c>
      <c r="D2876" s="1">
        <v>44948</v>
      </c>
      <c r="E2876" s="2">
        <v>0.65812499999999996</v>
      </c>
      <c r="F2876">
        <v>108</v>
      </c>
      <c r="G2876" t="str">
        <f>IFERROR(INDEX(menu_items!$B:$B,MATCH(F2876,menu_items!$A:$A,0)),"Unknown value")</f>
        <v>Tofu Pad Thai</v>
      </c>
      <c r="H2876" t="str">
        <f>IFERROR(INDEX(menu_items!$C:$C,MATCH(F2876,menu_items!$A:$A,0)),"Unknown value")</f>
        <v>Asian</v>
      </c>
      <c r="I2876" s="5">
        <f>IFERROR(INDEX(menu_items!$D:$D,MATCH(F2876,menu_items!$A:$A,0)),0)</f>
        <v>14.5</v>
      </c>
      <c r="J2876" t="str">
        <f t="shared" si="225"/>
        <v>Sun</v>
      </c>
      <c r="K2876">
        <f t="shared" si="226"/>
        <v>22</v>
      </c>
      <c r="L2876" t="str">
        <f t="shared" si="227"/>
        <v>Jan</v>
      </c>
      <c r="M2876">
        <v>15</v>
      </c>
      <c r="N2876">
        <f t="shared" si="223"/>
        <v>4</v>
      </c>
      <c r="O2876" s="5">
        <f t="shared" si="224"/>
        <v>44.95</v>
      </c>
    </row>
    <row r="2877" spans="1:15" x14ac:dyDescent="0.25">
      <c r="A2877">
        <v>2912</v>
      </c>
      <c r="B2877">
        <v>1283</v>
      </c>
      <c r="C2877">
        <f>IF(COUNTIF($B$2:B2877,B2877)=1,1,0)</f>
        <v>0</v>
      </c>
      <c r="D2877" s="1">
        <v>44948</v>
      </c>
      <c r="E2877" s="2">
        <v>0.65812499999999996</v>
      </c>
      <c r="F2877">
        <v>117</v>
      </c>
      <c r="G2877" t="str">
        <f>IFERROR(INDEX(menu_items!$B:$B,MATCH(F2877,menu_items!$A:$A,0)),"Unknown value")</f>
        <v>Chicken Burrito</v>
      </c>
      <c r="H2877" t="str">
        <f>IFERROR(INDEX(menu_items!$C:$C,MATCH(F2877,menu_items!$A:$A,0)),"Unknown value")</f>
        <v>Mexican</v>
      </c>
      <c r="I2877" s="5">
        <f>IFERROR(INDEX(menu_items!$D:$D,MATCH(F2877,menu_items!$A:$A,0)),0)</f>
        <v>12.95</v>
      </c>
      <c r="J2877" t="str">
        <f t="shared" si="225"/>
        <v>Sun</v>
      </c>
      <c r="K2877">
        <f t="shared" si="226"/>
        <v>22</v>
      </c>
      <c r="L2877" t="str">
        <f t="shared" si="227"/>
        <v>Jan</v>
      </c>
      <c r="M2877">
        <v>15</v>
      </c>
      <c r="N2877">
        <f t="shared" si="223"/>
        <v>4</v>
      </c>
      <c r="O2877" s="5">
        <f t="shared" si="224"/>
        <v>44.95</v>
      </c>
    </row>
    <row r="2878" spans="1:15" x14ac:dyDescent="0.25">
      <c r="A2878">
        <v>2913</v>
      </c>
      <c r="B2878">
        <v>1283</v>
      </c>
      <c r="C2878">
        <f>IF(COUNTIF($B$2:B2878,B2878)=1,1,0)</f>
        <v>0</v>
      </c>
      <c r="D2878" s="1">
        <v>44948</v>
      </c>
      <c r="E2878" s="2">
        <v>0.65812499999999996</v>
      </c>
      <c r="F2878">
        <v>122</v>
      </c>
      <c r="G2878" t="str">
        <f>IFERROR(INDEX(menu_items!$B:$B,MATCH(F2878,menu_items!$A:$A,0)),"Unknown value")</f>
        <v>Chips &amp; Salsa</v>
      </c>
      <c r="H2878" t="str">
        <f>IFERROR(INDEX(menu_items!$C:$C,MATCH(F2878,menu_items!$A:$A,0)),"Unknown value")</f>
        <v>Mexican</v>
      </c>
      <c r="I2878" s="5">
        <f>IFERROR(INDEX(menu_items!$D:$D,MATCH(F2878,menu_items!$A:$A,0)),0)</f>
        <v>7</v>
      </c>
      <c r="J2878" t="str">
        <f t="shared" si="225"/>
        <v>Sun</v>
      </c>
      <c r="K2878">
        <f t="shared" si="226"/>
        <v>22</v>
      </c>
      <c r="L2878" t="str">
        <f t="shared" si="227"/>
        <v>Jan</v>
      </c>
      <c r="M2878">
        <v>15</v>
      </c>
      <c r="N2878">
        <f t="shared" si="223"/>
        <v>4</v>
      </c>
      <c r="O2878" s="5">
        <f t="shared" si="224"/>
        <v>44.95</v>
      </c>
    </row>
    <row r="2879" spans="1:15" x14ac:dyDescent="0.25">
      <c r="A2879">
        <v>2914</v>
      </c>
      <c r="B2879">
        <v>1284</v>
      </c>
      <c r="C2879">
        <f>IF(COUNTIF($B$2:B2879,B2879)=1,1,0)</f>
        <v>1</v>
      </c>
      <c r="D2879" s="1">
        <v>44948</v>
      </c>
      <c r="E2879" s="2">
        <v>0.66224537037037035</v>
      </c>
      <c r="F2879">
        <v>102</v>
      </c>
      <c r="G2879" t="str">
        <f>IFERROR(INDEX(menu_items!$B:$B,MATCH(F2879,menu_items!$A:$A,0)),"Unknown value")</f>
        <v>Cheeseburger</v>
      </c>
      <c r="H2879" t="str">
        <f>IFERROR(INDEX(menu_items!$C:$C,MATCH(F2879,menu_items!$A:$A,0)),"Unknown value")</f>
        <v>American</v>
      </c>
      <c r="I2879" s="5">
        <f>IFERROR(INDEX(menu_items!$D:$D,MATCH(F2879,menu_items!$A:$A,0)),0)</f>
        <v>13.95</v>
      </c>
      <c r="J2879" t="str">
        <f t="shared" si="225"/>
        <v>Sun</v>
      </c>
      <c r="K2879">
        <f t="shared" si="226"/>
        <v>22</v>
      </c>
      <c r="L2879" t="str">
        <f t="shared" si="227"/>
        <v>Jan</v>
      </c>
      <c r="M2879">
        <v>15</v>
      </c>
      <c r="N2879">
        <f t="shared" si="223"/>
        <v>2</v>
      </c>
      <c r="O2879" s="5">
        <f t="shared" si="224"/>
        <v>31.9</v>
      </c>
    </row>
    <row r="2880" spans="1:15" x14ac:dyDescent="0.25">
      <c r="A2880">
        <v>2915</v>
      </c>
      <c r="B2880">
        <v>1284</v>
      </c>
      <c r="C2880">
        <f>IF(COUNTIF($B$2:B2880,B2880)=1,1,0)</f>
        <v>0</v>
      </c>
      <c r="D2880" s="1">
        <v>44948</v>
      </c>
      <c r="E2880" s="2">
        <v>0.66224537037037035</v>
      </c>
      <c r="F2880">
        <v>109</v>
      </c>
      <c r="G2880" t="str">
        <f>IFERROR(INDEX(menu_items!$B:$B,MATCH(F2880,menu_items!$A:$A,0)),"Unknown value")</f>
        <v>Korean Beef Bowl</v>
      </c>
      <c r="H2880" t="str">
        <f>IFERROR(INDEX(menu_items!$C:$C,MATCH(F2880,menu_items!$A:$A,0)),"Unknown value")</f>
        <v>Asian</v>
      </c>
      <c r="I2880" s="5">
        <f>IFERROR(INDEX(menu_items!$D:$D,MATCH(F2880,menu_items!$A:$A,0)),0)</f>
        <v>17.95</v>
      </c>
      <c r="J2880" t="str">
        <f t="shared" si="225"/>
        <v>Sun</v>
      </c>
      <c r="K2880">
        <f t="shared" si="226"/>
        <v>22</v>
      </c>
      <c r="L2880" t="str">
        <f t="shared" si="227"/>
        <v>Jan</v>
      </c>
      <c r="M2880">
        <v>15</v>
      </c>
      <c r="N2880">
        <f t="shared" si="223"/>
        <v>2</v>
      </c>
      <c r="O2880" s="5">
        <f t="shared" si="224"/>
        <v>31.9</v>
      </c>
    </row>
    <row r="2881" spans="1:15" x14ac:dyDescent="0.25">
      <c r="A2881">
        <v>2916</v>
      </c>
      <c r="B2881">
        <v>1285</v>
      </c>
      <c r="C2881">
        <f>IF(COUNTIF($B$2:B2881,B2881)=1,1,0)</f>
        <v>1</v>
      </c>
      <c r="D2881" s="1">
        <v>44948</v>
      </c>
      <c r="E2881" s="2">
        <v>0.67965277777777777</v>
      </c>
      <c r="F2881">
        <v>113</v>
      </c>
      <c r="G2881" t="str">
        <f>IFERROR(INDEX(menu_items!$B:$B,MATCH(F2881,menu_items!$A:$A,0)),"Unknown value")</f>
        <v>Edamame</v>
      </c>
      <c r="H2881" t="str">
        <f>IFERROR(INDEX(menu_items!$C:$C,MATCH(F2881,menu_items!$A:$A,0)),"Unknown value")</f>
        <v>Asian</v>
      </c>
      <c r="I2881" s="5">
        <f>IFERROR(INDEX(menu_items!$D:$D,MATCH(F2881,menu_items!$A:$A,0)),0)</f>
        <v>5</v>
      </c>
      <c r="J2881" t="str">
        <f t="shared" si="225"/>
        <v>Sun</v>
      </c>
      <c r="K2881">
        <f t="shared" si="226"/>
        <v>22</v>
      </c>
      <c r="L2881" t="str">
        <f t="shared" si="227"/>
        <v>Jan</v>
      </c>
      <c r="M2881">
        <v>16</v>
      </c>
      <c r="N2881">
        <f t="shared" si="223"/>
        <v>2</v>
      </c>
      <c r="O2881" s="5">
        <f t="shared" si="224"/>
        <v>24.95</v>
      </c>
    </row>
    <row r="2882" spans="1:15" x14ac:dyDescent="0.25">
      <c r="A2882">
        <v>2917</v>
      </c>
      <c r="B2882">
        <v>1285</v>
      </c>
      <c r="C2882">
        <f>IF(COUNTIF($B$2:B2882,B2882)=1,1,0)</f>
        <v>0</v>
      </c>
      <c r="D2882" s="1">
        <v>44948</v>
      </c>
      <c r="E2882" s="2">
        <v>0.67965277777777777</v>
      </c>
      <c r="F2882">
        <v>130</v>
      </c>
      <c r="G2882" t="str">
        <f>IFERROR(INDEX(menu_items!$B:$B,MATCH(F2882,menu_items!$A:$A,0)),"Unknown value")</f>
        <v>Shrimp Scampi</v>
      </c>
      <c r="H2882" t="str">
        <f>IFERROR(INDEX(menu_items!$C:$C,MATCH(F2882,menu_items!$A:$A,0)),"Unknown value")</f>
        <v>Italian</v>
      </c>
      <c r="I2882" s="5">
        <f>IFERROR(INDEX(menu_items!$D:$D,MATCH(F2882,menu_items!$A:$A,0)),0)</f>
        <v>19.95</v>
      </c>
      <c r="J2882" t="str">
        <f t="shared" si="225"/>
        <v>Sun</v>
      </c>
      <c r="K2882">
        <f t="shared" si="226"/>
        <v>22</v>
      </c>
      <c r="L2882" t="str">
        <f t="shared" si="227"/>
        <v>Jan</v>
      </c>
      <c r="M2882">
        <v>16</v>
      </c>
      <c r="N2882">
        <f t="shared" ref="N2882:N2945" si="228">COUNTIF($B:$B,B2882)</f>
        <v>2</v>
      </c>
      <c r="O2882" s="5">
        <f t="shared" ref="O2882:O2945" si="229">SUMIF($B:$B,B2882,$I:$I)</f>
        <v>24.95</v>
      </c>
    </row>
    <row r="2883" spans="1:15" x14ac:dyDescent="0.25">
      <c r="A2883">
        <v>2918</v>
      </c>
      <c r="B2883">
        <v>1286</v>
      </c>
      <c r="C2883">
        <f>IF(COUNTIF($B$2:B2883,B2883)=1,1,0)</f>
        <v>1</v>
      </c>
      <c r="D2883" s="1">
        <v>44948</v>
      </c>
      <c r="E2883" s="2">
        <v>0.68695601851851851</v>
      </c>
      <c r="F2883">
        <v>109</v>
      </c>
      <c r="G2883" t="str">
        <f>IFERROR(INDEX(menu_items!$B:$B,MATCH(F2883,menu_items!$A:$A,0)),"Unknown value")</f>
        <v>Korean Beef Bowl</v>
      </c>
      <c r="H2883" t="str">
        <f>IFERROR(INDEX(menu_items!$C:$C,MATCH(F2883,menu_items!$A:$A,0)),"Unknown value")</f>
        <v>Asian</v>
      </c>
      <c r="I2883" s="5">
        <f>IFERROR(INDEX(menu_items!$D:$D,MATCH(F2883,menu_items!$A:$A,0)),0)</f>
        <v>17.95</v>
      </c>
      <c r="J2883" t="str">
        <f t="shared" si="225"/>
        <v>Sun</v>
      </c>
      <c r="K2883">
        <f t="shared" si="226"/>
        <v>22</v>
      </c>
      <c r="L2883" t="str">
        <f t="shared" si="227"/>
        <v>Jan</v>
      </c>
      <c r="M2883">
        <v>16</v>
      </c>
      <c r="N2883">
        <f t="shared" si="228"/>
        <v>2</v>
      </c>
      <c r="O2883" s="5">
        <f t="shared" si="229"/>
        <v>22.95</v>
      </c>
    </row>
    <row r="2884" spans="1:15" x14ac:dyDescent="0.25">
      <c r="A2884">
        <v>2919</v>
      </c>
      <c r="B2884">
        <v>1286</v>
      </c>
      <c r="C2884">
        <f>IF(COUNTIF($B$2:B2884,B2884)=1,1,0)</f>
        <v>0</v>
      </c>
      <c r="D2884" s="1">
        <v>44948</v>
      </c>
      <c r="E2884" s="2">
        <v>0.68695601851851851</v>
      </c>
      <c r="F2884">
        <v>113</v>
      </c>
      <c r="G2884" t="str">
        <f>IFERROR(INDEX(menu_items!$B:$B,MATCH(F2884,menu_items!$A:$A,0)),"Unknown value")</f>
        <v>Edamame</v>
      </c>
      <c r="H2884" t="str">
        <f>IFERROR(INDEX(menu_items!$C:$C,MATCH(F2884,menu_items!$A:$A,0)),"Unknown value")</f>
        <v>Asian</v>
      </c>
      <c r="I2884" s="5">
        <f>IFERROR(INDEX(menu_items!$D:$D,MATCH(F2884,menu_items!$A:$A,0)),0)</f>
        <v>5</v>
      </c>
      <c r="J2884" t="str">
        <f t="shared" si="225"/>
        <v>Sun</v>
      </c>
      <c r="K2884">
        <f t="shared" si="226"/>
        <v>22</v>
      </c>
      <c r="L2884" t="str">
        <f t="shared" si="227"/>
        <v>Jan</v>
      </c>
      <c r="M2884">
        <v>16</v>
      </c>
      <c r="N2884">
        <f t="shared" si="228"/>
        <v>2</v>
      </c>
      <c r="O2884" s="5">
        <f t="shared" si="229"/>
        <v>22.95</v>
      </c>
    </row>
    <row r="2885" spans="1:15" x14ac:dyDescent="0.25">
      <c r="A2885">
        <v>2920</v>
      </c>
      <c r="B2885">
        <v>1287</v>
      </c>
      <c r="C2885">
        <f>IF(COUNTIF($B$2:B2885,B2885)=1,1,0)</f>
        <v>1</v>
      </c>
      <c r="D2885" s="1">
        <v>44948</v>
      </c>
      <c r="E2885" s="2">
        <v>0.6933449074074074</v>
      </c>
      <c r="F2885">
        <v>108</v>
      </c>
      <c r="G2885" t="str">
        <f>IFERROR(INDEX(menu_items!$B:$B,MATCH(F2885,menu_items!$A:$A,0)),"Unknown value")</f>
        <v>Tofu Pad Thai</v>
      </c>
      <c r="H2885" t="str">
        <f>IFERROR(INDEX(menu_items!$C:$C,MATCH(F2885,menu_items!$A:$A,0)),"Unknown value")</f>
        <v>Asian</v>
      </c>
      <c r="I2885" s="5">
        <f>IFERROR(INDEX(menu_items!$D:$D,MATCH(F2885,menu_items!$A:$A,0)),0)</f>
        <v>14.5</v>
      </c>
      <c r="J2885" t="str">
        <f t="shared" si="225"/>
        <v>Sun</v>
      </c>
      <c r="K2885">
        <f t="shared" si="226"/>
        <v>22</v>
      </c>
      <c r="L2885" t="str">
        <f t="shared" si="227"/>
        <v>Jan</v>
      </c>
      <c r="M2885">
        <v>16</v>
      </c>
      <c r="N2885">
        <f t="shared" si="228"/>
        <v>1</v>
      </c>
      <c r="O2885" s="5">
        <f t="shared" si="229"/>
        <v>14.5</v>
      </c>
    </row>
    <row r="2886" spans="1:15" x14ac:dyDescent="0.25">
      <c r="A2886">
        <v>2921</v>
      </c>
      <c r="B2886">
        <v>1288</v>
      </c>
      <c r="C2886">
        <f>IF(COUNTIF($B$2:B2886,B2886)=1,1,0)</f>
        <v>1</v>
      </c>
      <c r="D2886" s="1">
        <v>44948</v>
      </c>
      <c r="E2886" s="2">
        <v>0.71535879629629628</v>
      </c>
      <c r="F2886">
        <v>103</v>
      </c>
      <c r="G2886" t="str">
        <f>IFERROR(INDEX(menu_items!$B:$B,MATCH(F2886,menu_items!$A:$A,0)),"Unknown value")</f>
        <v>Hot Dog</v>
      </c>
      <c r="H2886" t="str">
        <f>IFERROR(INDEX(menu_items!$C:$C,MATCH(F2886,menu_items!$A:$A,0)),"Unknown value")</f>
        <v>American</v>
      </c>
      <c r="I2886" s="5">
        <f>IFERROR(INDEX(menu_items!$D:$D,MATCH(F2886,menu_items!$A:$A,0)),0)</f>
        <v>9</v>
      </c>
      <c r="J2886" t="str">
        <f t="shared" si="225"/>
        <v>Sun</v>
      </c>
      <c r="K2886">
        <f t="shared" si="226"/>
        <v>22</v>
      </c>
      <c r="L2886" t="str">
        <f t="shared" si="227"/>
        <v>Jan</v>
      </c>
      <c r="M2886">
        <v>17</v>
      </c>
      <c r="N2886">
        <f t="shared" si="228"/>
        <v>1</v>
      </c>
      <c r="O2886" s="5">
        <f t="shared" si="229"/>
        <v>9</v>
      </c>
    </row>
    <row r="2887" spans="1:15" x14ac:dyDescent="0.25">
      <c r="A2887">
        <v>2922</v>
      </c>
      <c r="B2887">
        <v>1289</v>
      </c>
      <c r="C2887">
        <f>IF(COUNTIF($B$2:B2887,B2887)=1,1,0)</f>
        <v>1</v>
      </c>
      <c r="D2887" s="1">
        <v>44948</v>
      </c>
      <c r="E2887" s="2">
        <v>0.71659722222222222</v>
      </c>
      <c r="F2887">
        <v>101</v>
      </c>
      <c r="G2887" t="str">
        <f>IFERROR(INDEX(menu_items!$B:$B,MATCH(F2887,menu_items!$A:$A,0)),"Unknown value")</f>
        <v>Hamburger</v>
      </c>
      <c r="H2887" t="str">
        <f>IFERROR(INDEX(menu_items!$C:$C,MATCH(F2887,menu_items!$A:$A,0)),"Unknown value")</f>
        <v>American</v>
      </c>
      <c r="I2887" s="5">
        <f>IFERROR(INDEX(menu_items!$D:$D,MATCH(F2887,menu_items!$A:$A,0)),0)</f>
        <v>12.95</v>
      </c>
      <c r="J2887" t="str">
        <f t="shared" si="225"/>
        <v>Sun</v>
      </c>
      <c r="K2887">
        <f t="shared" si="226"/>
        <v>22</v>
      </c>
      <c r="L2887" t="str">
        <f t="shared" si="227"/>
        <v>Jan</v>
      </c>
      <c r="M2887">
        <v>17</v>
      </c>
      <c r="N2887">
        <f t="shared" si="228"/>
        <v>2</v>
      </c>
      <c r="O2887" s="5">
        <f t="shared" si="229"/>
        <v>27.45</v>
      </c>
    </row>
    <row r="2888" spans="1:15" x14ac:dyDescent="0.25">
      <c r="A2888">
        <v>2923</v>
      </c>
      <c r="B2888">
        <v>1289</v>
      </c>
      <c r="C2888">
        <f>IF(COUNTIF($B$2:B2888,B2888)=1,1,0)</f>
        <v>0</v>
      </c>
      <c r="D2888" s="1">
        <v>44948</v>
      </c>
      <c r="E2888" s="2">
        <v>0.71659722222222222</v>
      </c>
      <c r="F2888">
        <v>108</v>
      </c>
      <c r="G2888" t="str">
        <f>IFERROR(INDEX(menu_items!$B:$B,MATCH(F2888,menu_items!$A:$A,0)),"Unknown value")</f>
        <v>Tofu Pad Thai</v>
      </c>
      <c r="H2888" t="str">
        <f>IFERROR(INDEX(menu_items!$C:$C,MATCH(F2888,menu_items!$A:$A,0)),"Unknown value")</f>
        <v>Asian</v>
      </c>
      <c r="I2888" s="5">
        <f>IFERROR(INDEX(menu_items!$D:$D,MATCH(F2888,menu_items!$A:$A,0)),0)</f>
        <v>14.5</v>
      </c>
      <c r="J2888" t="str">
        <f t="shared" si="225"/>
        <v>Sun</v>
      </c>
      <c r="K2888">
        <f t="shared" si="226"/>
        <v>22</v>
      </c>
      <c r="L2888" t="str">
        <f t="shared" si="227"/>
        <v>Jan</v>
      </c>
      <c r="M2888">
        <v>17</v>
      </c>
      <c r="N2888">
        <f t="shared" si="228"/>
        <v>2</v>
      </c>
      <c r="O2888" s="5">
        <f t="shared" si="229"/>
        <v>27.45</v>
      </c>
    </row>
    <row r="2889" spans="1:15" x14ac:dyDescent="0.25">
      <c r="A2889">
        <v>2924</v>
      </c>
      <c r="B2889">
        <v>1290</v>
      </c>
      <c r="C2889">
        <f>IF(COUNTIF($B$2:B2889,B2889)=1,1,0)</f>
        <v>1</v>
      </c>
      <c r="D2889" s="1">
        <v>44948</v>
      </c>
      <c r="E2889" s="2">
        <v>0.72035879629629629</v>
      </c>
      <c r="F2889">
        <v>101</v>
      </c>
      <c r="G2889" t="str">
        <f>IFERROR(INDEX(menu_items!$B:$B,MATCH(F2889,menu_items!$A:$A,0)),"Unknown value")</f>
        <v>Hamburger</v>
      </c>
      <c r="H2889" t="str">
        <f>IFERROR(INDEX(menu_items!$C:$C,MATCH(F2889,menu_items!$A:$A,0)),"Unknown value")</f>
        <v>American</v>
      </c>
      <c r="I2889" s="5">
        <f>IFERROR(INDEX(menu_items!$D:$D,MATCH(F2889,menu_items!$A:$A,0)),0)</f>
        <v>12.95</v>
      </c>
      <c r="J2889" t="str">
        <f t="shared" si="225"/>
        <v>Sun</v>
      </c>
      <c r="K2889">
        <f t="shared" si="226"/>
        <v>22</v>
      </c>
      <c r="L2889" t="str">
        <f t="shared" si="227"/>
        <v>Jan</v>
      </c>
      <c r="M2889">
        <v>17</v>
      </c>
      <c r="N2889">
        <f t="shared" si="228"/>
        <v>4</v>
      </c>
      <c r="O2889" s="5">
        <f t="shared" si="229"/>
        <v>43.9</v>
      </c>
    </row>
    <row r="2890" spans="1:15" x14ac:dyDescent="0.25">
      <c r="A2890">
        <v>2925</v>
      </c>
      <c r="B2890">
        <v>1290</v>
      </c>
      <c r="C2890">
        <f>IF(COUNTIF($B$2:B2890,B2890)=1,1,0)</f>
        <v>0</v>
      </c>
      <c r="D2890" s="1">
        <v>44948</v>
      </c>
      <c r="E2890" s="2">
        <v>0.72035879629629629</v>
      </c>
      <c r="F2890">
        <v>112</v>
      </c>
      <c r="G2890" t="str">
        <f>IFERROR(INDEX(menu_items!$B:$B,MATCH(F2890,menu_items!$A:$A,0)),"Unknown value")</f>
        <v>Salmon Roll</v>
      </c>
      <c r="H2890" t="str">
        <f>IFERROR(INDEX(menu_items!$C:$C,MATCH(F2890,menu_items!$A:$A,0)),"Unknown value")</f>
        <v>Asian</v>
      </c>
      <c r="I2890" s="5">
        <f>IFERROR(INDEX(menu_items!$D:$D,MATCH(F2890,menu_items!$A:$A,0)),0)</f>
        <v>14.95</v>
      </c>
      <c r="J2890" t="str">
        <f t="shared" si="225"/>
        <v>Sun</v>
      </c>
      <c r="K2890">
        <f t="shared" si="226"/>
        <v>22</v>
      </c>
      <c r="L2890" t="str">
        <f t="shared" si="227"/>
        <v>Jan</v>
      </c>
      <c r="M2890">
        <v>17</v>
      </c>
      <c r="N2890">
        <f t="shared" si="228"/>
        <v>4</v>
      </c>
      <c r="O2890" s="5">
        <f t="shared" si="229"/>
        <v>43.9</v>
      </c>
    </row>
    <row r="2891" spans="1:15" x14ac:dyDescent="0.25">
      <c r="A2891">
        <v>2926</v>
      </c>
      <c r="B2891">
        <v>1290</v>
      </c>
      <c r="C2891">
        <f>IF(COUNTIF($B$2:B2891,B2891)=1,1,0)</f>
        <v>0</v>
      </c>
      <c r="D2891" s="1">
        <v>44948</v>
      </c>
      <c r="E2891" s="2">
        <v>0.72035879629629629</v>
      </c>
      <c r="F2891">
        <v>122</v>
      </c>
      <c r="G2891" t="str">
        <f>IFERROR(INDEX(menu_items!$B:$B,MATCH(F2891,menu_items!$A:$A,0)),"Unknown value")</f>
        <v>Chips &amp; Salsa</v>
      </c>
      <c r="H2891" t="str">
        <f>IFERROR(INDEX(menu_items!$C:$C,MATCH(F2891,menu_items!$A:$A,0)),"Unknown value")</f>
        <v>Mexican</v>
      </c>
      <c r="I2891" s="5">
        <f>IFERROR(INDEX(menu_items!$D:$D,MATCH(F2891,menu_items!$A:$A,0)),0)</f>
        <v>7</v>
      </c>
      <c r="J2891" t="str">
        <f t="shared" si="225"/>
        <v>Sun</v>
      </c>
      <c r="K2891">
        <f t="shared" si="226"/>
        <v>22</v>
      </c>
      <c r="L2891" t="str">
        <f t="shared" si="227"/>
        <v>Jan</v>
      </c>
      <c r="M2891">
        <v>17</v>
      </c>
      <c r="N2891">
        <f t="shared" si="228"/>
        <v>4</v>
      </c>
      <c r="O2891" s="5">
        <f t="shared" si="229"/>
        <v>43.9</v>
      </c>
    </row>
    <row r="2892" spans="1:15" x14ac:dyDescent="0.25">
      <c r="A2892">
        <v>2927</v>
      </c>
      <c r="B2892">
        <v>1290</v>
      </c>
      <c r="C2892">
        <f>IF(COUNTIF($B$2:B2892,B2892)=1,1,0)</f>
        <v>0</v>
      </c>
      <c r="D2892" s="1">
        <v>44948</v>
      </c>
      <c r="E2892" s="2">
        <v>0.72035879629629629</v>
      </c>
      <c r="F2892">
        <v>114</v>
      </c>
      <c r="G2892" t="str">
        <f>IFERROR(INDEX(menu_items!$B:$B,MATCH(F2892,menu_items!$A:$A,0)),"Unknown value")</f>
        <v>Potstickers</v>
      </c>
      <c r="H2892" t="str">
        <f>IFERROR(INDEX(menu_items!$C:$C,MATCH(F2892,menu_items!$A:$A,0)),"Unknown value")</f>
        <v>Asian</v>
      </c>
      <c r="I2892" s="5">
        <f>IFERROR(INDEX(menu_items!$D:$D,MATCH(F2892,menu_items!$A:$A,0)),0)</f>
        <v>9</v>
      </c>
      <c r="J2892" t="str">
        <f t="shared" si="225"/>
        <v>Sun</v>
      </c>
      <c r="K2892">
        <f t="shared" si="226"/>
        <v>22</v>
      </c>
      <c r="L2892" t="str">
        <f t="shared" si="227"/>
        <v>Jan</v>
      </c>
      <c r="M2892">
        <v>17</v>
      </c>
      <c r="N2892">
        <f t="shared" si="228"/>
        <v>4</v>
      </c>
      <c r="O2892" s="5">
        <f t="shared" si="229"/>
        <v>43.9</v>
      </c>
    </row>
    <row r="2893" spans="1:15" x14ac:dyDescent="0.25">
      <c r="A2893">
        <v>2928</v>
      </c>
      <c r="B2893">
        <v>1291</v>
      </c>
      <c r="C2893">
        <f>IF(COUNTIF($B$2:B2893,B2893)=1,1,0)</f>
        <v>1</v>
      </c>
      <c r="D2893" s="1">
        <v>44948</v>
      </c>
      <c r="E2893" s="2">
        <v>0.72237268518518516</v>
      </c>
      <c r="F2893">
        <v>111</v>
      </c>
      <c r="G2893" t="str">
        <f>IFERROR(INDEX(menu_items!$B:$B,MATCH(F2893,menu_items!$A:$A,0)),"Unknown value")</f>
        <v>California Roll</v>
      </c>
      <c r="H2893" t="str">
        <f>IFERROR(INDEX(menu_items!$C:$C,MATCH(F2893,menu_items!$A:$A,0)),"Unknown value")</f>
        <v>Asian</v>
      </c>
      <c r="I2893" s="5">
        <f>IFERROR(INDEX(menu_items!$D:$D,MATCH(F2893,menu_items!$A:$A,0)),0)</f>
        <v>11.95</v>
      </c>
      <c r="J2893" t="str">
        <f t="shared" si="225"/>
        <v>Sun</v>
      </c>
      <c r="K2893">
        <f t="shared" si="226"/>
        <v>22</v>
      </c>
      <c r="L2893" t="str">
        <f t="shared" si="227"/>
        <v>Jan</v>
      </c>
      <c r="M2893">
        <v>17</v>
      </c>
      <c r="N2893">
        <f t="shared" si="228"/>
        <v>4</v>
      </c>
      <c r="O2893" s="5">
        <f t="shared" si="229"/>
        <v>32.950000000000003</v>
      </c>
    </row>
    <row r="2894" spans="1:15" x14ac:dyDescent="0.25">
      <c r="A2894">
        <v>2929</v>
      </c>
      <c r="B2894">
        <v>1291</v>
      </c>
      <c r="C2894">
        <f>IF(COUNTIF($B$2:B2894,B2894)=1,1,0)</f>
        <v>0</v>
      </c>
      <c r="D2894" s="1">
        <v>44948</v>
      </c>
      <c r="E2894" s="2">
        <v>0.72237268518518516</v>
      </c>
      <c r="F2894">
        <v>113</v>
      </c>
      <c r="G2894" t="str">
        <f>IFERROR(INDEX(menu_items!$B:$B,MATCH(F2894,menu_items!$A:$A,0)),"Unknown value")</f>
        <v>Edamame</v>
      </c>
      <c r="H2894" t="str">
        <f>IFERROR(INDEX(menu_items!$C:$C,MATCH(F2894,menu_items!$A:$A,0)),"Unknown value")</f>
        <v>Asian</v>
      </c>
      <c r="I2894" s="5">
        <f>IFERROR(INDEX(menu_items!$D:$D,MATCH(F2894,menu_items!$A:$A,0)),0)</f>
        <v>5</v>
      </c>
      <c r="J2894" t="str">
        <f t="shared" si="225"/>
        <v>Sun</v>
      </c>
      <c r="K2894">
        <f t="shared" si="226"/>
        <v>22</v>
      </c>
      <c r="L2894" t="str">
        <f t="shared" si="227"/>
        <v>Jan</v>
      </c>
      <c r="M2894">
        <v>17</v>
      </c>
      <c r="N2894">
        <f t="shared" si="228"/>
        <v>4</v>
      </c>
      <c r="O2894" s="5">
        <f t="shared" si="229"/>
        <v>32.950000000000003</v>
      </c>
    </row>
    <row r="2895" spans="1:15" x14ac:dyDescent="0.25">
      <c r="A2895">
        <v>2930</v>
      </c>
      <c r="B2895">
        <v>1291</v>
      </c>
      <c r="C2895">
        <f>IF(COUNTIF($B$2:B2895,B2895)=1,1,0)</f>
        <v>0</v>
      </c>
      <c r="D2895" s="1">
        <v>44948</v>
      </c>
      <c r="E2895" s="2">
        <v>0.72237268518518516</v>
      </c>
      <c r="F2895">
        <v>122</v>
      </c>
      <c r="G2895" t="str">
        <f>IFERROR(INDEX(menu_items!$B:$B,MATCH(F2895,menu_items!$A:$A,0)),"Unknown value")</f>
        <v>Chips &amp; Salsa</v>
      </c>
      <c r="H2895" t="str">
        <f>IFERROR(INDEX(menu_items!$C:$C,MATCH(F2895,menu_items!$A:$A,0)),"Unknown value")</f>
        <v>Mexican</v>
      </c>
      <c r="I2895" s="5">
        <f>IFERROR(INDEX(menu_items!$D:$D,MATCH(F2895,menu_items!$A:$A,0)),0)</f>
        <v>7</v>
      </c>
      <c r="J2895" t="str">
        <f t="shared" si="225"/>
        <v>Sun</v>
      </c>
      <c r="K2895">
        <f t="shared" si="226"/>
        <v>22</v>
      </c>
      <c r="L2895" t="str">
        <f t="shared" si="227"/>
        <v>Jan</v>
      </c>
      <c r="M2895">
        <v>17</v>
      </c>
      <c r="N2895">
        <f t="shared" si="228"/>
        <v>4</v>
      </c>
      <c r="O2895" s="5">
        <f t="shared" si="229"/>
        <v>32.950000000000003</v>
      </c>
    </row>
    <row r="2896" spans="1:15" x14ac:dyDescent="0.25">
      <c r="A2896">
        <v>2931</v>
      </c>
      <c r="B2896">
        <v>1291</v>
      </c>
      <c r="C2896">
        <f>IF(COUNTIF($B$2:B2896,B2896)=1,1,0)</f>
        <v>0</v>
      </c>
      <c r="D2896" s="1">
        <v>44948</v>
      </c>
      <c r="E2896" s="2">
        <v>0.72237268518518516</v>
      </c>
      <c r="F2896">
        <v>114</v>
      </c>
      <c r="G2896" t="str">
        <f>IFERROR(INDEX(menu_items!$B:$B,MATCH(F2896,menu_items!$A:$A,0)),"Unknown value")</f>
        <v>Potstickers</v>
      </c>
      <c r="H2896" t="str">
        <f>IFERROR(INDEX(menu_items!$C:$C,MATCH(F2896,menu_items!$A:$A,0)),"Unknown value")</f>
        <v>Asian</v>
      </c>
      <c r="I2896" s="5">
        <f>IFERROR(INDEX(menu_items!$D:$D,MATCH(F2896,menu_items!$A:$A,0)),0)</f>
        <v>9</v>
      </c>
      <c r="J2896" t="str">
        <f t="shared" si="225"/>
        <v>Sun</v>
      </c>
      <c r="K2896">
        <f t="shared" si="226"/>
        <v>22</v>
      </c>
      <c r="L2896" t="str">
        <f t="shared" si="227"/>
        <v>Jan</v>
      </c>
      <c r="M2896">
        <v>17</v>
      </c>
      <c r="N2896">
        <f t="shared" si="228"/>
        <v>4</v>
      </c>
      <c r="O2896" s="5">
        <f t="shared" si="229"/>
        <v>32.950000000000003</v>
      </c>
    </row>
    <row r="2897" spans="1:15" x14ac:dyDescent="0.25">
      <c r="A2897">
        <v>2932</v>
      </c>
      <c r="B2897">
        <v>1292</v>
      </c>
      <c r="C2897">
        <f>IF(COUNTIF($B$2:B2897,B2897)=1,1,0)</f>
        <v>1</v>
      </c>
      <c r="D2897" s="1">
        <v>44948</v>
      </c>
      <c r="E2897" s="2">
        <v>0.73319444444444448</v>
      </c>
      <c r="F2897">
        <v>124</v>
      </c>
      <c r="G2897" t="str">
        <f>IFERROR(INDEX(menu_items!$B:$B,MATCH(F2897,menu_items!$A:$A,0)),"Unknown value")</f>
        <v>Spaghetti</v>
      </c>
      <c r="H2897" t="str">
        <f>IFERROR(INDEX(menu_items!$C:$C,MATCH(F2897,menu_items!$A:$A,0)),"Unknown value")</f>
        <v>Italian</v>
      </c>
      <c r="I2897" s="5">
        <f>IFERROR(INDEX(menu_items!$D:$D,MATCH(F2897,menu_items!$A:$A,0)),0)</f>
        <v>14.5</v>
      </c>
      <c r="J2897" t="str">
        <f t="shared" si="225"/>
        <v>Sun</v>
      </c>
      <c r="K2897">
        <f t="shared" si="226"/>
        <v>22</v>
      </c>
      <c r="L2897" t="str">
        <f t="shared" si="227"/>
        <v>Jan</v>
      </c>
      <c r="M2897">
        <v>17</v>
      </c>
      <c r="N2897">
        <f t="shared" si="228"/>
        <v>2</v>
      </c>
      <c r="O2897" s="5">
        <f t="shared" si="229"/>
        <v>32.450000000000003</v>
      </c>
    </row>
    <row r="2898" spans="1:15" x14ac:dyDescent="0.25">
      <c r="A2898">
        <v>2933</v>
      </c>
      <c r="B2898">
        <v>1292</v>
      </c>
      <c r="C2898">
        <f>IF(COUNTIF($B$2:B2898,B2898)=1,1,0)</f>
        <v>0</v>
      </c>
      <c r="D2898" s="1">
        <v>44948</v>
      </c>
      <c r="E2898" s="2">
        <v>0.73319444444444448</v>
      </c>
      <c r="F2898">
        <v>109</v>
      </c>
      <c r="G2898" t="str">
        <f>IFERROR(INDEX(menu_items!$B:$B,MATCH(F2898,menu_items!$A:$A,0)),"Unknown value")</f>
        <v>Korean Beef Bowl</v>
      </c>
      <c r="H2898" t="str">
        <f>IFERROR(INDEX(menu_items!$C:$C,MATCH(F2898,menu_items!$A:$A,0)),"Unknown value")</f>
        <v>Asian</v>
      </c>
      <c r="I2898" s="5">
        <f>IFERROR(INDEX(menu_items!$D:$D,MATCH(F2898,menu_items!$A:$A,0)),0)</f>
        <v>17.95</v>
      </c>
      <c r="J2898" t="str">
        <f t="shared" si="225"/>
        <v>Sun</v>
      </c>
      <c r="K2898">
        <f t="shared" si="226"/>
        <v>22</v>
      </c>
      <c r="L2898" t="str">
        <f t="shared" si="227"/>
        <v>Jan</v>
      </c>
      <c r="M2898">
        <v>17</v>
      </c>
      <c r="N2898">
        <f t="shared" si="228"/>
        <v>2</v>
      </c>
      <c r="O2898" s="5">
        <f t="shared" si="229"/>
        <v>32.450000000000003</v>
      </c>
    </row>
    <row r="2899" spans="1:15" x14ac:dyDescent="0.25">
      <c r="A2899">
        <v>2934</v>
      </c>
      <c r="B2899">
        <v>1293</v>
      </c>
      <c r="C2899">
        <f>IF(COUNTIF($B$2:B2899,B2899)=1,1,0)</f>
        <v>1</v>
      </c>
      <c r="D2899" s="1">
        <v>44948</v>
      </c>
      <c r="E2899" s="2">
        <v>0.73471064814814813</v>
      </c>
      <c r="F2899">
        <v>112</v>
      </c>
      <c r="G2899" t="str">
        <f>IFERROR(INDEX(menu_items!$B:$B,MATCH(F2899,menu_items!$A:$A,0)),"Unknown value")</f>
        <v>Salmon Roll</v>
      </c>
      <c r="H2899" t="str">
        <f>IFERROR(INDEX(menu_items!$C:$C,MATCH(F2899,menu_items!$A:$A,0)),"Unknown value")</f>
        <v>Asian</v>
      </c>
      <c r="I2899" s="5">
        <f>IFERROR(INDEX(menu_items!$D:$D,MATCH(F2899,menu_items!$A:$A,0)),0)</f>
        <v>14.95</v>
      </c>
      <c r="J2899" t="str">
        <f t="shared" si="225"/>
        <v>Sun</v>
      </c>
      <c r="K2899">
        <f t="shared" si="226"/>
        <v>22</v>
      </c>
      <c r="L2899" t="str">
        <f t="shared" si="227"/>
        <v>Jan</v>
      </c>
      <c r="M2899">
        <v>17</v>
      </c>
      <c r="N2899">
        <f t="shared" si="228"/>
        <v>1</v>
      </c>
      <c r="O2899" s="5">
        <f t="shared" si="229"/>
        <v>14.95</v>
      </c>
    </row>
    <row r="2900" spans="1:15" x14ac:dyDescent="0.25">
      <c r="A2900">
        <v>2935</v>
      </c>
      <c r="B2900">
        <v>1294</v>
      </c>
      <c r="C2900">
        <f>IF(COUNTIF($B$2:B2900,B2900)=1,1,0)</f>
        <v>1</v>
      </c>
      <c r="D2900" s="1">
        <v>44948</v>
      </c>
      <c r="E2900" s="2">
        <v>0.73820601851851853</v>
      </c>
      <c r="F2900">
        <v>109</v>
      </c>
      <c r="G2900" t="str">
        <f>IFERROR(INDEX(menu_items!$B:$B,MATCH(F2900,menu_items!$A:$A,0)),"Unknown value")</f>
        <v>Korean Beef Bowl</v>
      </c>
      <c r="H2900" t="str">
        <f>IFERROR(INDEX(menu_items!$C:$C,MATCH(F2900,menu_items!$A:$A,0)),"Unknown value")</f>
        <v>Asian</v>
      </c>
      <c r="I2900" s="5">
        <f>IFERROR(INDEX(menu_items!$D:$D,MATCH(F2900,menu_items!$A:$A,0)),0)</f>
        <v>17.95</v>
      </c>
      <c r="J2900" t="str">
        <f t="shared" si="225"/>
        <v>Sun</v>
      </c>
      <c r="K2900">
        <f t="shared" si="226"/>
        <v>22</v>
      </c>
      <c r="L2900" t="str">
        <f t="shared" si="227"/>
        <v>Jan</v>
      </c>
      <c r="M2900">
        <v>17</v>
      </c>
      <c r="N2900">
        <f t="shared" si="228"/>
        <v>2</v>
      </c>
      <c r="O2900" s="5">
        <f t="shared" si="229"/>
        <v>35.9</v>
      </c>
    </row>
    <row r="2901" spans="1:15" x14ac:dyDescent="0.25">
      <c r="A2901">
        <v>2936</v>
      </c>
      <c r="B2901">
        <v>1294</v>
      </c>
      <c r="C2901">
        <f>IF(COUNTIF($B$2:B2901,B2901)=1,1,0)</f>
        <v>0</v>
      </c>
      <c r="D2901" s="1">
        <v>44948</v>
      </c>
      <c r="E2901" s="2">
        <v>0.73820601851851853</v>
      </c>
      <c r="F2901">
        <v>127</v>
      </c>
      <c r="G2901" t="str">
        <f>IFERROR(INDEX(menu_items!$B:$B,MATCH(F2901,menu_items!$A:$A,0)),"Unknown value")</f>
        <v>Meat Lasagna</v>
      </c>
      <c r="H2901" t="str">
        <f>IFERROR(INDEX(menu_items!$C:$C,MATCH(F2901,menu_items!$A:$A,0)),"Unknown value")</f>
        <v>Italian</v>
      </c>
      <c r="I2901" s="5">
        <f>IFERROR(INDEX(menu_items!$D:$D,MATCH(F2901,menu_items!$A:$A,0)),0)</f>
        <v>17.95</v>
      </c>
      <c r="J2901" t="str">
        <f t="shared" si="225"/>
        <v>Sun</v>
      </c>
      <c r="K2901">
        <f t="shared" si="226"/>
        <v>22</v>
      </c>
      <c r="L2901" t="str">
        <f t="shared" si="227"/>
        <v>Jan</v>
      </c>
      <c r="M2901">
        <v>17</v>
      </c>
      <c r="N2901">
        <f t="shared" si="228"/>
        <v>2</v>
      </c>
      <c r="O2901" s="5">
        <f t="shared" si="229"/>
        <v>35.9</v>
      </c>
    </row>
    <row r="2902" spans="1:15" x14ac:dyDescent="0.25">
      <c r="A2902">
        <v>2937</v>
      </c>
      <c r="B2902">
        <v>1295</v>
      </c>
      <c r="C2902">
        <f>IF(COUNTIF($B$2:B2902,B2902)=1,1,0)</f>
        <v>1</v>
      </c>
      <c r="D2902" s="1">
        <v>44948</v>
      </c>
      <c r="E2902" s="2">
        <v>0.73957175925925922</v>
      </c>
      <c r="F2902">
        <v>102</v>
      </c>
      <c r="G2902" t="str">
        <f>IFERROR(INDEX(menu_items!$B:$B,MATCH(F2902,menu_items!$A:$A,0)),"Unknown value")</f>
        <v>Cheeseburger</v>
      </c>
      <c r="H2902" t="str">
        <f>IFERROR(INDEX(menu_items!$C:$C,MATCH(F2902,menu_items!$A:$A,0)),"Unknown value")</f>
        <v>American</v>
      </c>
      <c r="I2902" s="5">
        <f>IFERROR(INDEX(menu_items!$D:$D,MATCH(F2902,menu_items!$A:$A,0)),0)</f>
        <v>13.95</v>
      </c>
      <c r="J2902" t="str">
        <f t="shared" si="225"/>
        <v>Sun</v>
      </c>
      <c r="K2902">
        <f t="shared" si="226"/>
        <v>22</v>
      </c>
      <c r="L2902" t="str">
        <f t="shared" si="227"/>
        <v>Jan</v>
      </c>
      <c r="M2902">
        <v>17</v>
      </c>
      <c r="N2902">
        <f t="shared" si="228"/>
        <v>3</v>
      </c>
      <c r="O2902" s="5">
        <f t="shared" si="229"/>
        <v>40.849999999999994</v>
      </c>
    </row>
    <row r="2903" spans="1:15" x14ac:dyDescent="0.25">
      <c r="A2903">
        <v>2938</v>
      </c>
      <c r="B2903">
        <v>1295</v>
      </c>
      <c r="C2903">
        <f>IF(COUNTIF($B$2:B2903,B2903)=1,1,0)</f>
        <v>0</v>
      </c>
      <c r="D2903" s="1">
        <v>44948</v>
      </c>
      <c r="E2903" s="2">
        <v>0.73957175925925922</v>
      </c>
      <c r="F2903">
        <v>102</v>
      </c>
      <c r="G2903" t="str">
        <f>IFERROR(INDEX(menu_items!$B:$B,MATCH(F2903,menu_items!$A:$A,0)),"Unknown value")</f>
        <v>Cheeseburger</v>
      </c>
      <c r="H2903" t="str">
        <f>IFERROR(INDEX(menu_items!$C:$C,MATCH(F2903,menu_items!$A:$A,0)),"Unknown value")</f>
        <v>American</v>
      </c>
      <c r="I2903" s="5">
        <f>IFERROR(INDEX(menu_items!$D:$D,MATCH(F2903,menu_items!$A:$A,0)),0)</f>
        <v>13.95</v>
      </c>
      <c r="J2903" t="str">
        <f t="shared" si="225"/>
        <v>Sun</v>
      </c>
      <c r="K2903">
        <f t="shared" si="226"/>
        <v>22</v>
      </c>
      <c r="L2903" t="str">
        <f t="shared" si="227"/>
        <v>Jan</v>
      </c>
      <c r="M2903">
        <v>17</v>
      </c>
      <c r="N2903">
        <f t="shared" si="228"/>
        <v>3</v>
      </c>
      <c r="O2903" s="5">
        <f t="shared" si="229"/>
        <v>40.849999999999994</v>
      </c>
    </row>
    <row r="2904" spans="1:15" x14ac:dyDescent="0.25">
      <c r="A2904">
        <v>2939</v>
      </c>
      <c r="B2904">
        <v>1295</v>
      </c>
      <c r="C2904">
        <f>IF(COUNTIF($B$2:B2904,B2904)=1,1,0)</f>
        <v>0</v>
      </c>
      <c r="D2904" s="1">
        <v>44948</v>
      </c>
      <c r="E2904" s="2">
        <v>0.73957175925925922</v>
      </c>
      <c r="F2904">
        <v>117</v>
      </c>
      <c r="G2904" t="str">
        <f>IFERROR(INDEX(menu_items!$B:$B,MATCH(F2904,menu_items!$A:$A,0)),"Unknown value")</f>
        <v>Chicken Burrito</v>
      </c>
      <c r="H2904" t="str">
        <f>IFERROR(INDEX(menu_items!$C:$C,MATCH(F2904,menu_items!$A:$A,0)),"Unknown value")</f>
        <v>Mexican</v>
      </c>
      <c r="I2904" s="5">
        <f>IFERROR(INDEX(menu_items!$D:$D,MATCH(F2904,menu_items!$A:$A,0)),0)</f>
        <v>12.95</v>
      </c>
      <c r="J2904" t="str">
        <f t="shared" si="225"/>
        <v>Sun</v>
      </c>
      <c r="K2904">
        <f t="shared" si="226"/>
        <v>22</v>
      </c>
      <c r="L2904" t="str">
        <f t="shared" si="227"/>
        <v>Jan</v>
      </c>
      <c r="M2904">
        <v>17</v>
      </c>
      <c r="N2904">
        <f t="shared" si="228"/>
        <v>3</v>
      </c>
      <c r="O2904" s="5">
        <f t="shared" si="229"/>
        <v>40.849999999999994</v>
      </c>
    </row>
    <row r="2905" spans="1:15" x14ac:dyDescent="0.25">
      <c r="A2905">
        <v>2940</v>
      </c>
      <c r="B2905">
        <v>1296</v>
      </c>
      <c r="C2905">
        <f>IF(COUNTIF($B$2:B2905,B2905)=1,1,0)</f>
        <v>1</v>
      </c>
      <c r="D2905" s="1">
        <v>44948</v>
      </c>
      <c r="E2905" s="2">
        <v>0.74089120370370365</v>
      </c>
      <c r="F2905">
        <v>103</v>
      </c>
      <c r="G2905" t="str">
        <f>IFERROR(INDEX(menu_items!$B:$B,MATCH(F2905,menu_items!$A:$A,0)),"Unknown value")</f>
        <v>Hot Dog</v>
      </c>
      <c r="H2905" t="str">
        <f>IFERROR(INDEX(menu_items!$C:$C,MATCH(F2905,menu_items!$A:$A,0)),"Unknown value")</f>
        <v>American</v>
      </c>
      <c r="I2905" s="5">
        <f>IFERROR(INDEX(menu_items!$D:$D,MATCH(F2905,menu_items!$A:$A,0)),0)</f>
        <v>9</v>
      </c>
      <c r="J2905" t="str">
        <f t="shared" si="225"/>
        <v>Sun</v>
      </c>
      <c r="K2905">
        <f t="shared" si="226"/>
        <v>22</v>
      </c>
      <c r="L2905" t="str">
        <f t="shared" si="227"/>
        <v>Jan</v>
      </c>
      <c r="M2905">
        <v>17</v>
      </c>
      <c r="N2905">
        <f t="shared" si="228"/>
        <v>2</v>
      </c>
      <c r="O2905" s="5">
        <f t="shared" si="229"/>
        <v>26.95</v>
      </c>
    </row>
    <row r="2906" spans="1:15" x14ac:dyDescent="0.25">
      <c r="A2906">
        <v>2941</v>
      </c>
      <c r="B2906">
        <v>1296</v>
      </c>
      <c r="C2906">
        <f>IF(COUNTIF($B$2:B2906,B2906)=1,1,0)</f>
        <v>0</v>
      </c>
      <c r="D2906" s="1">
        <v>44948</v>
      </c>
      <c r="E2906" s="2">
        <v>0.74089120370370365</v>
      </c>
      <c r="F2906">
        <v>125</v>
      </c>
      <c r="G2906" t="str">
        <f>IFERROR(INDEX(menu_items!$B:$B,MATCH(F2906,menu_items!$A:$A,0)),"Unknown value")</f>
        <v>Spaghetti &amp; Meatballs</v>
      </c>
      <c r="H2906" t="str">
        <f>IFERROR(INDEX(menu_items!$C:$C,MATCH(F2906,menu_items!$A:$A,0)),"Unknown value")</f>
        <v>Italian</v>
      </c>
      <c r="I2906" s="5">
        <f>IFERROR(INDEX(menu_items!$D:$D,MATCH(F2906,menu_items!$A:$A,0)),0)</f>
        <v>17.95</v>
      </c>
      <c r="J2906" t="str">
        <f t="shared" si="225"/>
        <v>Sun</v>
      </c>
      <c r="K2906">
        <f t="shared" si="226"/>
        <v>22</v>
      </c>
      <c r="L2906" t="str">
        <f t="shared" si="227"/>
        <v>Jan</v>
      </c>
      <c r="M2906">
        <v>17</v>
      </c>
      <c r="N2906">
        <f t="shared" si="228"/>
        <v>2</v>
      </c>
      <c r="O2906" s="5">
        <f t="shared" si="229"/>
        <v>26.95</v>
      </c>
    </row>
    <row r="2907" spans="1:15" x14ac:dyDescent="0.25">
      <c r="A2907">
        <v>2942</v>
      </c>
      <c r="B2907">
        <v>1297</v>
      </c>
      <c r="C2907">
        <f>IF(COUNTIF($B$2:B2907,B2907)=1,1,0)</f>
        <v>1</v>
      </c>
      <c r="D2907" s="1">
        <v>44948</v>
      </c>
      <c r="E2907" s="2">
        <v>0.74436342592592597</v>
      </c>
      <c r="F2907">
        <v>108</v>
      </c>
      <c r="G2907" t="str">
        <f>IFERROR(INDEX(menu_items!$B:$B,MATCH(F2907,menu_items!$A:$A,0)),"Unknown value")</f>
        <v>Tofu Pad Thai</v>
      </c>
      <c r="H2907" t="str">
        <f>IFERROR(INDEX(menu_items!$C:$C,MATCH(F2907,menu_items!$A:$A,0)),"Unknown value")</f>
        <v>Asian</v>
      </c>
      <c r="I2907" s="5">
        <f>IFERROR(INDEX(menu_items!$D:$D,MATCH(F2907,menu_items!$A:$A,0)),0)</f>
        <v>14.5</v>
      </c>
      <c r="J2907" t="str">
        <f t="shared" si="225"/>
        <v>Sun</v>
      </c>
      <c r="K2907">
        <f t="shared" si="226"/>
        <v>22</v>
      </c>
      <c r="L2907" t="str">
        <f t="shared" si="227"/>
        <v>Jan</v>
      </c>
      <c r="M2907">
        <v>17</v>
      </c>
      <c r="N2907">
        <f t="shared" si="228"/>
        <v>4</v>
      </c>
      <c r="O2907" s="5">
        <f t="shared" si="229"/>
        <v>50.95</v>
      </c>
    </row>
    <row r="2908" spans="1:15" x14ac:dyDescent="0.25">
      <c r="A2908">
        <v>2943</v>
      </c>
      <c r="B2908">
        <v>1297</v>
      </c>
      <c r="C2908">
        <f>IF(COUNTIF($B$2:B2908,B2908)=1,1,0)</f>
        <v>0</v>
      </c>
      <c r="D2908" s="1">
        <v>44948</v>
      </c>
      <c r="E2908" s="2">
        <v>0.74436342592592597</v>
      </c>
      <c r="F2908">
        <v>128</v>
      </c>
      <c r="G2908" t="str">
        <f>IFERROR(INDEX(menu_items!$B:$B,MATCH(F2908,menu_items!$A:$A,0)),"Unknown value")</f>
        <v>Cheese Lasagna</v>
      </c>
      <c r="H2908" t="str">
        <f>IFERROR(INDEX(menu_items!$C:$C,MATCH(F2908,menu_items!$A:$A,0)),"Unknown value")</f>
        <v>Italian</v>
      </c>
      <c r="I2908" s="5">
        <f>IFERROR(INDEX(menu_items!$D:$D,MATCH(F2908,menu_items!$A:$A,0)),0)</f>
        <v>15.5</v>
      </c>
      <c r="J2908" t="str">
        <f t="shared" si="225"/>
        <v>Sun</v>
      </c>
      <c r="K2908">
        <f t="shared" si="226"/>
        <v>22</v>
      </c>
      <c r="L2908" t="str">
        <f t="shared" si="227"/>
        <v>Jan</v>
      </c>
      <c r="M2908">
        <v>17</v>
      </c>
      <c r="N2908">
        <f t="shared" si="228"/>
        <v>4</v>
      </c>
      <c r="O2908" s="5">
        <f t="shared" si="229"/>
        <v>50.95</v>
      </c>
    </row>
    <row r="2909" spans="1:15" x14ac:dyDescent="0.25">
      <c r="A2909">
        <v>2944</v>
      </c>
      <c r="B2909">
        <v>1297</v>
      </c>
      <c r="C2909">
        <f>IF(COUNTIF($B$2:B2909,B2909)=1,1,0)</f>
        <v>0</v>
      </c>
      <c r="D2909" s="1">
        <v>44948</v>
      </c>
      <c r="E2909" s="2">
        <v>0.74436342592592597</v>
      </c>
      <c r="F2909">
        <v>120</v>
      </c>
      <c r="G2909" t="str">
        <f>IFERROR(INDEX(menu_items!$B:$B,MATCH(F2909,menu_items!$A:$A,0)),"Unknown value")</f>
        <v>Steak Torta</v>
      </c>
      <c r="H2909" t="str">
        <f>IFERROR(INDEX(menu_items!$C:$C,MATCH(F2909,menu_items!$A:$A,0)),"Unknown value")</f>
        <v>Mexican</v>
      </c>
      <c r="I2909" s="5">
        <f>IFERROR(INDEX(menu_items!$D:$D,MATCH(F2909,menu_items!$A:$A,0)),0)</f>
        <v>13.95</v>
      </c>
      <c r="J2909" t="str">
        <f t="shared" si="225"/>
        <v>Sun</v>
      </c>
      <c r="K2909">
        <f t="shared" si="226"/>
        <v>22</v>
      </c>
      <c r="L2909" t="str">
        <f t="shared" si="227"/>
        <v>Jan</v>
      </c>
      <c r="M2909">
        <v>17</v>
      </c>
      <c r="N2909">
        <f t="shared" si="228"/>
        <v>4</v>
      </c>
      <c r="O2909" s="5">
        <f t="shared" si="229"/>
        <v>50.95</v>
      </c>
    </row>
    <row r="2910" spans="1:15" x14ac:dyDescent="0.25">
      <c r="A2910">
        <v>2945</v>
      </c>
      <c r="B2910">
        <v>1297</v>
      </c>
      <c r="C2910">
        <f>IF(COUNTIF($B$2:B2910,B2910)=1,1,0)</f>
        <v>0</v>
      </c>
      <c r="D2910" s="1">
        <v>44948</v>
      </c>
      <c r="E2910" s="2">
        <v>0.74436342592592597</v>
      </c>
      <c r="F2910">
        <v>122</v>
      </c>
      <c r="G2910" t="str">
        <f>IFERROR(INDEX(menu_items!$B:$B,MATCH(F2910,menu_items!$A:$A,0)),"Unknown value")</f>
        <v>Chips &amp; Salsa</v>
      </c>
      <c r="H2910" t="str">
        <f>IFERROR(INDEX(menu_items!$C:$C,MATCH(F2910,menu_items!$A:$A,0)),"Unknown value")</f>
        <v>Mexican</v>
      </c>
      <c r="I2910" s="5">
        <f>IFERROR(INDEX(menu_items!$D:$D,MATCH(F2910,menu_items!$A:$A,0)),0)</f>
        <v>7</v>
      </c>
      <c r="J2910" t="str">
        <f t="shared" ref="J2910:J2971" si="230">TEXT(D2910,"ddd")</f>
        <v>Sun</v>
      </c>
      <c r="K2910">
        <f t="shared" ref="K2910:K2971" si="231">DAY(D2910)</f>
        <v>22</v>
      </c>
      <c r="L2910" t="str">
        <f t="shared" ref="L2910:L2971" si="232">TEXT(D2910,"mmm")</f>
        <v>Jan</v>
      </c>
      <c r="M2910">
        <v>17</v>
      </c>
      <c r="N2910">
        <f t="shared" si="228"/>
        <v>4</v>
      </c>
      <c r="O2910" s="5">
        <f t="shared" si="229"/>
        <v>50.95</v>
      </c>
    </row>
    <row r="2911" spans="1:15" x14ac:dyDescent="0.25">
      <c r="A2911">
        <v>2946</v>
      </c>
      <c r="B2911">
        <v>1298</v>
      </c>
      <c r="C2911">
        <f>IF(COUNTIF($B$2:B2911,B2911)=1,1,0)</f>
        <v>1</v>
      </c>
      <c r="D2911" s="1">
        <v>44948</v>
      </c>
      <c r="E2911" s="2">
        <v>0.74612268518518521</v>
      </c>
      <c r="F2911">
        <v>124</v>
      </c>
      <c r="G2911" t="str">
        <f>IFERROR(INDEX(menu_items!$B:$B,MATCH(F2911,menu_items!$A:$A,0)),"Unknown value")</f>
        <v>Spaghetti</v>
      </c>
      <c r="H2911" t="str">
        <f>IFERROR(INDEX(menu_items!$C:$C,MATCH(F2911,menu_items!$A:$A,0)),"Unknown value")</f>
        <v>Italian</v>
      </c>
      <c r="I2911" s="5">
        <f>IFERROR(INDEX(menu_items!$D:$D,MATCH(F2911,menu_items!$A:$A,0)),0)</f>
        <v>14.5</v>
      </c>
      <c r="J2911" t="str">
        <f t="shared" si="230"/>
        <v>Sun</v>
      </c>
      <c r="K2911">
        <f t="shared" si="231"/>
        <v>22</v>
      </c>
      <c r="L2911" t="str">
        <f t="shared" si="232"/>
        <v>Jan</v>
      </c>
      <c r="M2911">
        <v>17</v>
      </c>
      <c r="N2911">
        <f t="shared" si="228"/>
        <v>2</v>
      </c>
      <c r="O2911" s="5">
        <f t="shared" si="229"/>
        <v>26.45</v>
      </c>
    </row>
    <row r="2912" spans="1:15" x14ac:dyDescent="0.25">
      <c r="A2912">
        <v>2947</v>
      </c>
      <c r="B2912">
        <v>1298</v>
      </c>
      <c r="C2912">
        <f>IF(COUNTIF($B$2:B2912,B2912)=1,1,0)</f>
        <v>0</v>
      </c>
      <c r="D2912" s="1">
        <v>44948</v>
      </c>
      <c r="E2912" s="2">
        <v>0.74612268518518521</v>
      </c>
      <c r="F2912">
        <v>111</v>
      </c>
      <c r="G2912" t="str">
        <f>IFERROR(INDEX(menu_items!$B:$B,MATCH(F2912,menu_items!$A:$A,0)),"Unknown value")</f>
        <v>California Roll</v>
      </c>
      <c r="H2912" t="str">
        <f>IFERROR(INDEX(menu_items!$C:$C,MATCH(F2912,menu_items!$A:$A,0)),"Unknown value")</f>
        <v>Asian</v>
      </c>
      <c r="I2912" s="5">
        <f>IFERROR(INDEX(menu_items!$D:$D,MATCH(F2912,menu_items!$A:$A,0)),0)</f>
        <v>11.95</v>
      </c>
      <c r="J2912" t="str">
        <f t="shared" si="230"/>
        <v>Sun</v>
      </c>
      <c r="K2912">
        <f t="shared" si="231"/>
        <v>22</v>
      </c>
      <c r="L2912" t="str">
        <f t="shared" si="232"/>
        <v>Jan</v>
      </c>
      <c r="M2912">
        <v>17</v>
      </c>
      <c r="N2912">
        <f t="shared" si="228"/>
        <v>2</v>
      </c>
      <c r="O2912" s="5">
        <f t="shared" si="229"/>
        <v>26.45</v>
      </c>
    </row>
    <row r="2913" spans="1:15" x14ac:dyDescent="0.25">
      <c r="A2913">
        <v>2949</v>
      </c>
      <c r="B2913">
        <v>1299</v>
      </c>
      <c r="C2913">
        <f>IF(COUNTIF($B$2:B2913,B2913)=1,1,0)</f>
        <v>1</v>
      </c>
      <c r="D2913" s="1">
        <v>44948</v>
      </c>
      <c r="E2913" s="2">
        <v>0.74730324074074073</v>
      </c>
      <c r="F2913">
        <v>117</v>
      </c>
      <c r="G2913" t="str">
        <f>IFERROR(INDEX(menu_items!$B:$B,MATCH(F2913,menu_items!$A:$A,0)),"Unknown value")</f>
        <v>Chicken Burrito</v>
      </c>
      <c r="H2913" t="str">
        <f>IFERROR(INDEX(menu_items!$C:$C,MATCH(F2913,menu_items!$A:$A,0)),"Unknown value")</f>
        <v>Mexican</v>
      </c>
      <c r="I2913" s="5">
        <f>IFERROR(INDEX(menu_items!$D:$D,MATCH(F2913,menu_items!$A:$A,0)),0)</f>
        <v>12.95</v>
      </c>
      <c r="J2913" t="str">
        <f t="shared" si="230"/>
        <v>Sun</v>
      </c>
      <c r="K2913">
        <f t="shared" si="231"/>
        <v>22</v>
      </c>
      <c r="L2913" t="str">
        <f t="shared" si="232"/>
        <v>Jan</v>
      </c>
      <c r="M2913">
        <v>17</v>
      </c>
      <c r="N2913">
        <f t="shared" si="228"/>
        <v>3</v>
      </c>
      <c r="O2913" s="5">
        <f t="shared" si="229"/>
        <v>31.9</v>
      </c>
    </row>
    <row r="2914" spans="1:15" x14ac:dyDescent="0.25">
      <c r="A2914">
        <v>2950</v>
      </c>
      <c r="B2914">
        <v>1299</v>
      </c>
      <c r="C2914">
        <f>IF(COUNTIF($B$2:B2914,B2914)=1,1,0)</f>
        <v>0</v>
      </c>
      <c r="D2914" s="1">
        <v>44948</v>
      </c>
      <c r="E2914" s="2">
        <v>0.74730324074074073</v>
      </c>
      <c r="F2914">
        <v>113</v>
      </c>
      <c r="G2914" t="str">
        <f>IFERROR(INDEX(menu_items!$B:$B,MATCH(F2914,menu_items!$A:$A,0)),"Unknown value")</f>
        <v>Edamame</v>
      </c>
      <c r="H2914" t="str">
        <f>IFERROR(INDEX(menu_items!$C:$C,MATCH(F2914,menu_items!$A:$A,0)),"Unknown value")</f>
        <v>Asian</v>
      </c>
      <c r="I2914" s="5">
        <f>IFERROR(INDEX(menu_items!$D:$D,MATCH(F2914,menu_items!$A:$A,0)),0)</f>
        <v>5</v>
      </c>
      <c r="J2914" t="str">
        <f t="shared" si="230"/>
        <v>Sun</v>
      </c>
      <c r="K2914">
        <f t="shared" si="231"/>
        <v>22</v>
      </c>
      <c r="L2914" t="str">
        <f t="shared" si="232"/>
        <v>Jan</v>
      </c>
      <c r="M2914">
        <v>17</v>
      </c>
      <c r="N2914">
        <f t="shared" si="228"/>
        <v>3</v>
      </c>
      <c r="O2914" s="5">
        <f t="shared" si="229"/>
        <v>31.9</v>
      </c>
    </row>
    <row r="2915" spans="1:15" x14ac:dyDescent="0.25">
      <c r="A2915">
        <v>2951</v>
      </c>
      <c r="B2915">
        <v>1299</v>
      </c>
      <c r="C2915">
        <f>IF(COUNTIF($B$2:B2915,B2915)=1,1,0)</f>
        <v>0</v>
      </c>
      <c r="D2915" s="1">
        <v>44948</v>
      </c>
      <c r="E2915" s="2">
        <v>0.74730324074074073</v>
      </c>
      <c r="F2915">
        <v>120</v>
      </c>
      <c r="G2915" t="str">
        <f>IFERROR(INDEX(menu_items!$B:$B,MATCH(F2915,menu_items!$A:$A,0)),"Unknown value")</f>
        <v>Steak Torta</v>
      </c>
      <c r="H2915" t="str">
        <f>IFERROR(INDEX(menu_items!$C:$C,MATCH(F2915,menu_items!$A:$A,0)),"Unknown value")</f>
        <v>Mexican</v>
      </c>
      <c r="I2915" s="5">
        <f>IFERROR(INDEX(menu_items!$D:$D,MATCH(F2915,menu_items!$A:$A,0)),0)</f>
        <v>13.95</v>
      </c>
      <c r="J2915" t="str">
        <f t="shared" si="230"/>
        <v>Sun</v>
      </c>
      <c r="K2915">
        <f t="shared" si="231"/>
        <v>22</v>
      </c>
      <c r="L2915" t="str">
        <f t="shared" si="232"/>
        <v>Jan</v>
      </c>
      <c r="M2915">
        <v>17</v>
      </c>
      <c r="N2915">
        <f t="shared" si="228"/>
        <v>3</v>
      </c>
      <c r="O2915" s="5">
        <f t="shared" si="229"/>
        <v>31.9</v>
      </c>
    </row>
    <row r="2916" spans="1:15" x14ac:dyDescent="0.25">
      <c r="A2916">
        <v>2952</v>
      </c>
      <c r="B2916">
        <v>1300</v>
      </c>
      <c r="C2916">
        <f>IF(COUNTIF($B$2:B2916,B2916)=1,1,0)</f>
        <v>1</v>
      </c>
      <c r="D2916" s="1">
        <v>44948</v>
      </c>
      <c r="E2916" s="2">
        <v>0.77003472222222225</v>
      </c>
      <c r="F2916">
        <v>113</v>
      </c>
      <c r="G2916" t="str">
        <f>IFERROR(INDEX(menu_items!$B:$B,MATCH(F2916,menu_items!$A:$A,0)),"Unknown value")</f>
        <v>Edamame</v>
      </c>
      <c r="H2916" t="str">
        <f>IFERROR(INDEX(menu_items!$C:$C,MATCH(F2916,menu_items!$A:$A,0)),"Unknown value")</f>
        <v>Asian</v>
      </c>
      <c r="I2916" s="5">
        <f>IFERROR(INDEX(menu_items!$D:$D,MATCH(F2916,menu_items!$A:$A,0)),0)</f>
        <v>5</v>
      </c>
      <c r="J2916" t="str">
        <f t="shared" si="230"/>
        <v>Sun</v>
      </c>
      <c r="K2916">
        <f t="shared" si="231"/>
        <v>22</v>
      </c>
      <c r="L2916" t="str">
        <f t="shared" si="232"/>
        <v>Jan</v>
      </c>
      <c r="M2916">
        <v>18</v>
      </c>
      <c r="N2916">
        <f t="shared" si="228"/>
        <v>2</v>
      </c>
      <c r="O2916" s="5">
        <f t="shared" si="229"/>
        <v>12</v>
      </c>
    </row>
    <row r="2917" spans="1:15" x14ac:dyDescent="0.25">
      <c r="A2917">
        <v>2953</v>
      </c>
      <c r="B2917">
        <v>1300</v>
      </c>
      <c r="C2917">
        <f>IF(COUNTIF($B$2:B2917,B2917)=1,1,0)</f>
        <v>0</v>
      </c>
      <c r="D2917" s="1">
        <v>44948</v>
      </c>
      <c r="E2917" s="2">
        <v>0.77003472222222225</v>
      </c>
      <c r="F2917">
        <v>105</v>
      </c>
      <c r="G2917" t="str">
        <f>IFERROR(INDEX(menu_items!$B:$B,MATCH(F2917,menu_items!$A:$A,0)),"Unknown value")</f>
        <v>Mac &amp; Cheese</v>
      </c>
      <c r="H2917" t="str">
        <f>IFERROR(INDEX(menu_items!$C:$C,MATCH(F2917,menu_items!$A:$A,0)),"Unknown value")</f>
        <v>American</v>
      </c>
      <c r="I2917" s="5">
        <f>IFERROR(INDEX(menu_items!$D:$D,MATCH(F2917,menu_items!$A:$A,0)),0)</f>
        <v>7</v>
      </c>
      <c r="J2917" t="str">
        <f t="shared" si="230"/>
        <v>Sun</v>
      </c>
      <c r="K2917">
        <f t="shared" si="231"/>
        <v>22</v>
      </c>
      <c r="L2917" t="str">
        <f t="shared" si="232"/>
        <v>Jan</v>
      </c>
      <c r="M2917">
        <v>18</v>
      </c>
      <c r="N2917">
        <f t="shared" si="228"/>
        <v>2</v>
      </c>
      <c r="O2917" s="5">
        <f t="shared" si="229"/>
        <v>12</v>
      </c>
    </row>
    <row r="2918" spans="1:15" x14ac:dyDescent="0.25">
      <c r="A2918">
        <v>2954</v>
      </c>
      <c r="B2918">
        <v>1301</v>
      </c>
      <c r="C2918">
        <f>IF(COUNTIF($B$2:B2918,B2918)=1,1,0)</f>
        <v>1</v>
      </c>
      <c r="D2918" s="1">
        <v>44948</v>
      </c>
      <c r="E2918" s="2">
        <v>0.77925925925925921</v>
      </c>
      <c r="F2918">
        <v>101</v>
      </c>
      <c r="G2918" t="str">
        <f>IFERROR(INDEX(menu_items!$B:$B,MATCH(F2918,menu_items!$A:$A,0)),"Unknown value")</f>
        <v>Hamburger</v>
      </c>
      <c r="H2918" t="str">
        <f>IFERROR(INDEX(menu_items!$C:$C,MATCH(F2918,menu_items!$A:$A,0)),"Unknown value")</f>
        <v>American</v>
      </c>
      <c r="I2918" s="5">
        <f>IFERROR(INDEX(menu_items!$D:$D,MATCH(F2918,menu_items!$A:$A,0)),0)</f>
        <v>12.95</v>
      </c>
      <c r="J2918" t="str">
        <f t="shared" si="230"/>
        <v>Sun</v>
      </c>
      <c r="K2918">
        <f t="shared" si="231"/>
        <v>22</v>
      </c>
      <c r="L2918" t="str">
        <f t="shared" si="232"/>
        <v>Jan</v>
      </c>
      <c r="M2918">
        <v>18</v>
      </c>
      <c r="N2918">
        <f t="shared" si="228"/>
        <v>3</v>
      </c>
      <c r="O2918" s="5">
        <f t="shared" si="229"/>
        <v>34.450000000000003</v>
      </c>
    </row>
    <row r="2919" spans="1:15" x14ac:dyDescent="0.25">
      <c r="A2919">
        <v>2955</v>
      </c>
      <c r="B2919">
        <v>1301</v>
      </c>
      <c r="C2919">
        <f>IF(COUNTIF($B$2:B2919,B2919)=1,1,0)</f>
        <v>0</v>
      </c>
      <c r="D2919" s="1">
        <v>44948</v>
      </c>
      <c r="E2919" s="2">
        <v>0.77925925925925921</v>
      </c>
      <c r="F2919">
        <v>108</v>
      </c>
      <c r="G2919" t="str">
        <f>IFERROR(INDEX(menu_items!$B:$B,MATCH(F2919,menu_items!$A:$A,0)),"Unknown value")</f>
        <v>Tofu Pad Thai</v>
      </c>
      <c r="H2919" t="str">
        <f>IFERROR(INDEX(menu_items!$C:$C,MATCH(F2919,menu_items!$A:$A,0)),"Unknown value")</f>
        <v>Asian</v>
      </c>
      <c r="I2919" s="5">
        <f>IFERROR(INDEX(menu_items!$D:$D,MATCH(F2919,menu_items!$A:$A,0)),0)</f>
        <v>14.5</v>
      </c>
      <c r="J2919" t="str">
        <f t="shared" si="230"/>
        <v>Sun</v>
      </c>
      <c r="K2919">
        <f t="shared" si="231"/>
        <v>22</v>
      </c>
      <c r="L2919" t="str">
        <f t="shared" si="232"/>
        <v>Jan</v>
      </c>
      <c r="M2919">
        <v>18</v>
      </c>
      <c r="N2919">
        <f t="shared" si="228"/>
        <v>3</v>
      </c>
      <c r="O2919" s="5">
        <f t="shared" si="229"/>
        <v>34.450000000000003</v>
      </c>
    </row>
    <row r="2920" spans="1:15" x14ac:dyDescent="0.25">
      <c r="A2920">
        <v>2956</v>
      </c>
      <c r="B2920">
        <v>1301</v>
      </c>
      <c r="C2920">
        <f>IF(COUNTIF($B$2:B2920,B2920)=1,1,0)</f>
        <v>0</v>
      </c>
      <c r="D2920" s="1">
        <v>44948</v>
      </c>
      <c r="E2920" s="2">
        <v>0.77925925925925921</v>
      </c>
      <c r="F2920">
        <v>106</v>
      </c>
      <c r="G2920" t="str">
        <f>IFERROR(INDEX(menu_items!$B:$B,MATCH(F2920,menu_items!$A:$A,0)),"Unknown value")</f>
        <v>French Fries</v>
      </c>
      <c r="H2920" t="str">
        <f>IFERROR(INDEX(menu_items!$C:$C,MATCH(F2920,menu_items!$A:$A,0)),"Unknown value")</f>
        <v>American</v>
      </c>
      <c r="I2920" s="5">
        <f>IFERROR(INDEX(menu_items!$D:$D,MATCH(F2920,menu_items!$A:$A,0)),0)</f>
        <v>7</v>
      </c>
      <c r="J2920" t="str">
        <f t="shared" si="230"/>
        <v>Sun</v>
      </c>
      <c r="K2920">
        <f t="shared" si="231"/>
        <v>22</v>
      </c>
      <c r="L2920" t="str">
        <f t="shared" si="232"/>
        <v>Jan</v>
      </c>
      <c r="M2920">
        <v>18</v>
      </c>
      <c r="N2920">
        <f t="shared" si="228"/>
        <v>3</v>
      </c>
      <c r="O2920" s="5">
        <f t="shared" si="229"/>
        <v>34.450000000000003</v>
      </c>
    </row>
    <row r="2921" spans="1:15" x14ac:dyDescent="0.25">
      <c r="A2921">
        <v>2958</v>
      </c>
      <c r="B2921">
        <v>1302</v>
      </c>
      <c r="C2921">
        <f>IF(COUNTIF($B$2:B2921,B2921)=1,1,0)</f>
        <v>1</v>
      </c>
      <c r="D2921" s="1">
        <v>44948</v>
      </c>
      <c r="E2921" s="2">
        <v>0.78060185185185182</v>
      </c>
      <c r="F2921">
        <v>109</v>
      </c>
      <c r="G2921" t="str">
        <f>IFERROR(INDEX(menu_items!$B:$B,MATCH(F2921,menu_items!$A:$A,0)),"Unknown value")</f>
        <v>Korean Beef Bowl</v>
      </c>
      <c r="H2921" t="str">
        <f>IFERROR(INDEX(menu_items!$C:$C,MATCH(F2921,menu_items!$A:$A,0)),"Unknown value")</f>
        <v>Asian</v>
      </c>
      <c r="I2921" s="5">
        <f>IFERROR(INDEX(menu_items!$D:$D,MATCH(F2921,menu_items!$A:$A,0)),0)</f>
        <v>17.95</v>
      </c>
      <c r="J2921" t="str">
        <f t="shared" si="230"/>
        <v>Sun</v>
      </c>
      <c r="K2921">
        <f t="shared" si="231"/>
        <v>22</v>
      </c>
      <c r="L2921" t="str">
        <f t="shared" si="232"/>
        <v>Jan</v>
      </c>
      <c r="M2921">
        <v>18</v>
      </c>
      <c r="N2921">
        <f t="shared" si="228"/>
        <v>2</v>
      </c>
      <c r="O2921" s="5">
        <f t="shared" si="229"/>
        <v>35.9</v>
      </c>
    </row>
    <row r="2922" spans="1:15" x14ac:dyDescent="0.25">
      <c r="A2922">
        <v>2959</v>
      </c>
      <c r="B2922">
        <v>1302</v>
      </c>
      <c r="C2922">
        <f>IF(COUNTIF($B$2:B2922,B2922)=1,1,0)</f>
        <v>0</v>
      </c>
      <c r="D2922" s="1">
        <v>44948</v>
      </c>
      <c r="E2922" s="2">
        <v>0.78060185185185182</v>
      </c>
      <c r="F2922">
        <v>109</v>
      </c>
      <c r="G2922" t="str">
        <f>IFERROR(INDEX(menu_items!$B:$B,MATCH(F2922,menu_items!$A:$A,0)),"Unknown value")</f>
        <v>Korean Beef Bowl</v>
      </c>
      <c r="H2922" t="str">
        <f>IFERROR(INDEX(menu_items!$C:$C,MATCH(F2922,menu_items!$A:$A,0)),"Unknown value")</f>
        <v>Asian</v>
      </c>
      <c r="I2922" s="5">
        <f>IFERROR(INDEX(menu_items!$D:$D,MATCH(F2922,menu_items!$A:$A,0)),0)</f>
        <v>17.95</v>
      </c>
      <c r="J2922" t="str">
        <f t="shared" si="230"/>
        <v>Sun</v>
      </c>
      <c r="K2922">
        <f t="shared" si="231"/>
        <v>22</v>
      </c>
      <c r="L2922" t="str">
        <f t="shared" si="232"/>
        <v>Jan</v>
      </c>
      <c r="M2922">
        <v>18</v>
      </c>
      <c r="N2922">
        <f t="shared" si="228"/>
        <v>2</v>
      </c>
      <c r="O2922" s="5">
        <f t="shared" si="229"/>
        <v>35.9</v>
      </c>
    </row>
    <row r="2923" spans="1:15" x14ac:dyDescent="0.25">
      <c r="A2923">
        <v>2960</v>
      </c>
      <c r="B2923">
        <v>1303</v>
      </c>
      <c r="C2923">
        <f>IF(COUNTIF($B$2:B2923,B2923)=1,1,0)</f>
        <v>1</v>
      </c>
      <c r="D2923" s="1">
        <v>44948</v>
      </c>
      <c r="E2923" s="2">
        <v>0.78695601851851849</v>
      </c>
      <c r="F2923">
        <v>107</v>
      </c>
      <c r="G2923" t="str">
        <f>IFERROR(INDEX(menu_items!$B:$B,MATCH(F2923,menu_items!$A:$A,0)),"Unknown value")</f>
        <v>Orange Chicken</v>
      </c>
      <c r="H2923" t="str">
        <f>IFERROR(INDEX(menu_items!$C:$C,MATCH(F2923,menu_items!$A:$A,0)),"Unknown value")</f>
        <v>Asian</v>
      </c>
      <c r="I2923" s="5">
        <f>IFERROR(INDEX(menu_items!$D:$D,MATCH(F2923,menu_items!$A:$A,0)),0)</f>
        <v>16.5</v>
      </c>
      <c r="J2923" t="str">
        <f t="shared" si="230"/>
        <v>Sun</v>
      </c>
      <c r="K2923">
        <f t="shared" si="231"/>
        <v>22</v>
      </c>
      <c r="L2923" t="str">
        <f t="shared" si="232"/>
        <v>Jan</v>
      </c>
      <c r="M2923">
        <v>18</v>
      </c>
      <c r="N2923">
        <f t="shared" si="228"/>
        <v>4</v>
      </c>
      <c r="O2923" s="5">
        <f t="shared" si="229"/>
        <v>62.45</v>
      </c>
    </row>
    <row r="2924" spans="1:15" x14ac:dyDescent="0.25">
      <c r="A2924">
        <v>2961</v>
      </c>
      <c r="B2924">
        <v>1303</v>
      </c>
      <c r="C2924">
        <f>IF(COUNTIF($B$2:B2924,B2924)=1,1,0)</f>
        <v>0</v>
      </c>
      <c r="D2924" s="1">
        <v>44948</v>
      </c>
      <c r="E2924" s="2">
        <v>0.78695601851851849</v>
      </c>
      <c r="F2924">
        <v>129</v>
      </c>
      <c r="G2924" t="str">
        <f>IFERROR(INDEX(menu_items!$B:$B,MATCH(F2924,menu_items!$A:$A,0)),"Unknown value")</f>
        <v>Mushroom Ravioli</v>
      </c>
      <c r="H2924" t="str">
        <f>IFERROR(INDEX(menu_items!$C:$C,MATCH(F2924,menu_items!$A:$A,0)),"Unknown value")</f>
        <v>Italian</v>
      </c>
      <c r="I2924" s="5">
        <f>IFERROR(INDEX(menu_items!$D:$D,MATCH(F2924,menu_items!$A:$A,0)),0)</f>
        <v>15.5</v>
      </c>
      <c r="J2924" t="str">
        <f t="shared" si="230"/>
        <v>Sun</v>
      </c>
      <c r="K2924">
        <f t="shared" si="231"/>
        <v>22</v>
      </c>
      <c r="L2924" t="str">
        <f t="shared" si="232"/>
        <v>Jan</v>
      </c>
      <c r="M2924">
        <v>18</v>
      </c>
      <c r="N2924">
        <f t="shared" si="228"/>
        <v>4</v>
      </c>
      <c r="O2924" s="5">
        <f t="shared" si="229"/>
        <v>62.45</v>
      </c>
    </row>
    <row r="2925" spans="1:15" x14ac:dyDescent="0.25">
      <c r="A2925">
        <v>2962</v>
      </c>
      <c r="B2925">
        <v>1303</v>
      </c>
      <c r="C2925">
        <f>IF(COUNTIF($B$2:B2925,B2925)=1,1,0)</f>
        <v>0</v>
      </c>
      <c r="D2925" s="1">
        <v>44948</v>
      </c>
      <c r="E2925" s="2">
        <v>0.78695601851851849</v>
      </c>
      <c r="F2925">
        <v>129</v>
      </c>
      <c r="G2925" t="str">
        <f>IFERROR(INDEX(menu_items!$B:$B,MATCH(F2925,menu_items!$A:$A,0)),"Unknown value")</f>
        <v>Mushroom Ravioli</v>
      </c>
      <c r="H2925" t="str">
        <f>IFERROR(INDEX(menu_items!$C:$C,MATCH(F2925,menu_items!$A:$A,0)),"Unknown value")</f>
        <v>Italian</v>
      </c>
      <c r="I2925" s="5">
        <f>IFERROR(INDEX(menu_items!$D:$D,MATCH(F2925,menu_items!$A:$A,0)),0)</f>
        <v>15.5</v>
      </c>
      <c r="J2925" t="str">
        <f t="shared" si="230"/>
        <v>Sun</v>
      </c>
      <c r="K2925">
        <f t="shared" si="231"/>
        <v>22</v>
      </c>
      <c r="L2925" t="str">
        <f t="shared" si="232"/>
        <v>Jan</v>
      </c>
      <c r="M2925">
        <v>18</v>
      </c>
      <c r="N2925">
        <f t="shared" si="228"/>
        <v>4</v>
      </c>
      <c r="O2925" s="5">
        <f t="shared" si="229"/>
        <v>62.45</v>
      </c>
    </row>
    <row r="2926" spans="1:15" x14ac:dyDescent="0.25">
      <c r="A2926">
        <v>2963</v>
      </c>
      <c r="B2926">
        <v>1303</v>
      </c>
      <c r="C2926">
        <f>IF(COUNTIF($B$2:B2926,B2926)=1,1,0)</f>
        <v>0</v>
      </c>
      <c r="D2926" s="1">
        <v>44948</v>
      </c>
      <c r="E2926" s="2">
        <v>0.78695601851851849</v>
      </c>
      <c r="F2926">
        <v>118</v>
      </c>
      <c r="G2926" t="str">
        <f>IFERROR(INDEX(menu_items!$B:$B,MATCH(F2926,menu_items!$A:$A,0)),"Unknown value")</f>
        <v>Steak Burrito</v>
      </c>
      <c r="H2926" t="str">
        <f>IFERROR(INDEX(menu_items!$C:$C,MATCH(F2926,menu_items!$A:$A,0)),"Unknown value")</f>
        <v>Mexican</v>
      </c>
      <c r="I2926" s="5">
        <f>IFERROR(INDEX(menu_items!$D:$D,MATCH(F2926,menu_items!$A:$A,0)),0)</f>
        <v>14.95</v>
      </c>
      <c r="J2926" t="str">
        <f t="shared" si="230"/>
        <v>Sun</v>
      </c>
      <c r="K2926">
        <f t="shared" si="231"/>
        <v>22</v>
      </c>
      <c r="L2926" t="str">
        <f t="shared" si="232"/>
        <v>Jan</v>
      </c>
      <c r="M2926">
        <v>18</v>
      </c>
      <c r="N2926">
        <f t="shared" si="228"/>
        <v>4</v>
      </c>
      <c r="O2926" s="5">
        <f t="shared" si="229"/>
        <v>62.45</v>
      </c>
    </row>
    <row r="2927" spans="1:15" x14ac:dyDescent="0.25">
      <c r="A2927">
        <v>2964</v>
      </c>
      <c r="B2927">
        <v>1304</v>
      </c>
      <c r="C2927">
        <f>IF(COUNTIF($B$2:B2927,B2927)=1,1,0)</f>
        <v>1</v>
      </c>
      <c r="D2927" s="1">
        <v>44948</v>
      </c>
      <c r="E2927" s="2">
        <v>0.79363425925925923</v>
      </c>
      <c r="F2927">
        <v>113</v>
      </c>
      <c r="G2927" t="str">
        <f>IFERROR(INDEX(menu_items!$B:$B,MATCH(F2927,menu_items!$A:$A,0)),"Unknown value")</f>
        <v>Edamame</v>
      </c>
      <c r="H2927" t="str">
        <f>IFERROR(INDEX(menu_items!$C:$C,MATCH(F2927,menu_items!$A:$A,0)),"Unknown value")</f>
        <v>Asian</v>
      </c>
      <c r="I2927" s="5">
        <f>IFERROR(INDEX(menu_items!$D:$D,MATCH(F2927,menu_items!$A:$A,0)),0)</f>
        <v>5</v>
      </c>
      <c r="J2927" t="str">
        <f t="shared" si="230"/>
        <v>Sun</v>
      </c>
      <c r="K2927">
        <f t="shared" si="231"/>
        <v>22</v>
      </c>
      <c r="L2927" t="str">
        <f t="shared" si="232"/>
        <v>Jan</v>
      </c>
      <c r="M2927">
        <v>19</v>
      </c>
      <c r="N2927">
        <f t="shared" si="228"/>
        <v>1</v>
      </c>
      <c r="O2927" s="5">
        <f t="shared" si="229"/>
        <v>5</v>
      </c>
    </row>
    <row r="2928" spans="1:15" x14ac:dyDescent="0.25">
      <c r="A2928">
        <v>2965</v>
      </c>
      <c r="B2928">
        <v>1305</v>
      </c>
      <c r="C2928">
        <f>IF(COUNTIF($B$2:B2928,B2928)=1,1,0)</f>
        <v>1</v>
      </c>
      <c r="D2928" s="1">
        <v>44948</v>
      </c>
      <c r="E2928" s="2">
        <v>0.80834490740740739</v>
      </c>
      <c r="F2928">
        <v>120</v>
      </c>
      <c r="G2928" t="str">
        <f>IFERROR(INDEX(menu_items!$B:$B,MATCH(F2928,menu_items!$A:$A,0)),"Unknown value")</f>
        <v>Steak Torta</v>
      </c>
      <c r="H2928" t="str">
        <f>IFERROR(INDEX(menu_items!$C:$C,MATCH(F2928,menu_items!$A:$A,0)),"Unknown value")</f>
        <v>Mexican</v>
      </c>
      <c r="I2928" s="5">
        <f>IFERROR(INDEX(menu_items!$D:$D,MATCH(F2928,menu_items!$A:$A,0)),0)</f>
        <v>13.95</v>
      </c>
      <c r="J2928" t="str">
        <f t="shared" si="230"/>
        <v>Sun</v>
      </c>
      <c r="K2928">
        <f t="shared" si="231"/>
        <v>22</v>
      </c>
      <c r="L2928" t="str">
        <f t="shared" si="232"/>
        <v>Jan</v>
      </c>
      <c r="M2928">
        <v>19</v>
      </c>
      <c r="N2928">
        <f t="shared" si="228"/>
        <v>1</v>
      </c>
      <c r="O2928" s="5">
        <f t="shared" si="229"/>
        <v>13.95</v>
      </c>
    </row>
    <row r="2929" spans="1:15" x14ac:dyDescent="0.25">
      <c r="A2929">
        <v>2966</v>
      </c>
      <c r="B2929">
        <v>1306</v>
      </c>
      <c r="C2929">
        <f>IF(COUNTIF($B$2:B2929,B2929)=1,1,0)</f>
        <v>1</v>
      </c>
      <c r="D2929" s="1">
        <v>44948</v>
      </c>
      <c r="E2929" s="2">
        <v>0.81626157407407407</v>
      </c>
      <c r="F2929">
        <v>124</v>
      </c>
      <c r="G2929" t="str">
        <f>IFERROR(INDEX(menu_items!$B:$B,MATCH(F2929,menu_items!$A:$A,0)),"Unknown value")</f>
        <v>Spaghetti</v>
      </c>
      <c r="H2929" t="str">
        <f>IFERROR(INDEX(menu_items!$C:$C,MATCH(F2929,menu_items!$A:$A,0)),"Unknown value")</f>
        <v>Italian</v>
      </c>
      <c r="I2929" s="5">
        <f>IFERROR(INDEX(menu_items!$D:$D,MATCH(F2929,menu_items!$A:$A,0)),0)</f>
        <v>14.5</v>
      </c>
      <c r="J2929" t="str">
        <f t="shared" si="230"/>
        <v>Sun</v>
      </c>
      <c r="K2929">
        <f t="shared" si="231"/>
        <v>22</v>
      </c>
      <c r="L2929" t="str">
        <f t="shared" si="232"/>
        <v>Jan</v>
      </c>
      <c r="M2929">
        <v>19</v>
      </c>
      <c r="N2929">
        <f t="shared" si="228"/>
        <v>2</v>
      </c>
      <c r="O2929" s="5">
        <f t="shared" si="229"/>
        <v>21.5</v>
      </c>
    </row>
    <row r="2930" spans="1:15" x14ac:dyDescent="0.25">
      <c r="A2930">
        <v>2967</v>
      </c>
      <c r="B2930">
        <v>1306</v>
      </c>
      <c r="C2930">
        <f>IF(COUNTIF($B$2:B2930,B2930)=1,1,0)</f>
        <v>0</v>
      </c>
      <c r="D2930" s="1">
        <v>44948</v>
      </c>
      <c r="E2930" s="2">
        <v>0.81626157407407407</v>
      </c>
      <c r="F2930">
        <v>105</v>
      </c>
      <c r="G2930" t="str">
        <f>IFERROR(INDEX(menu_items!$B:$B,MATCH(F2930,menu_items!$A:$A,0)),"Unknown value")</f>
        <v>Mac &amp; Cheese</v>
      </c>
      <c r="H2930" t="str">
        <f>IFERROR(INDEX(menu_items!$C:$C,MATCH(F2930,menu_items!$A:$A,0)),"Unknown value")</f>
        <v>American</v>
      </c>
      <c r="I2930" s="5">
        <f>IFERROR(INDEX(menu_items!$D:$D,MATCH(F2930,menu_items!$A:$A,0)),0)</f>
        <v>7</v>
      </c>
      <c r="J2930" t="str">
        <f t="shared" si="230"/>
        <v>Sun</v>
      </c>
      <c r="K2930">
        <f t="shared" si="231"/>
        <v>22</v>
      </c>
      <c r="L2930" t="str">
        <f t="shared" si="232"/>
        <v>Jan</v>
      </c>
      <c r="M2930">
        <v>19</v>
      </c>
      <c r="N2930">
        <f t="shared" si="228"/>
        <v>2</v>
      </c>
      <c r="O2930" s="5">
        <f t="shared" si="229"/>
        <v>21.5</v>
      </c>
    </row>
    <row r="2931" spans="1:15" x14ac:dyDescent="0.25">
      <c r="A2931">
        <v>2968</v>
      </c>
      <c r="B2931">
        <v>1307</v>
      </c>
      <c r="C2931">
        <f>IF(COUNTIF($B$2:B2931,B2931)=1,1,0)</f>
        <v>1</v>
      </c>
      <c r="D2931" s="1">
        <v>44948</v>
      </c>
      <c r="E2931" s="2">
        <v>0.81898148148148153</v>
      </c>
      <c r="F2931">
        <v>115</v>
      </c>
      <c r="G2931" t="str">
        <f>IFERROR(INDEX(menu_items!$B:$B,MATCH(F2931,menu_items!$A:$A,0)),"Unknown value")</f>
        <v>Chicken Tacos</v>
      </c>
      <c r="H2931" t="str">
        <f>IFERROR(INDEX(menu_items!$C:$C,MATCH(F2931,menu_items!$A:$A,0)),"Unknown value")</f>
        <v>Mexican</v>
      </c>
      <c r="I2931" s="5">
        <f>IFERROR(INDEX(menu_items!$D:$D,MATCH(F2931,menu_items!$A:$A,0)),0)</f>
        <v>11.95</v>
      </c>
      <c r="J2931" t="str">
        <f t="shared" si="230"/>
        <v>Sun</v>
      </c>
      <c r="K2931">
        <f t="shared" si="231"/>
        <v>22</v>
      </c>
      <c r="L2931" t="str">
        <f t="shared" si="232"/>
        <v>Jan</v>
      </c>
      <c r="M2931">
        <v>19</v>
      </c>
      <c r="N2931">
        <f t="shared" si="228"/>
        <v>1</v>
      </c>
      <c r="O2931" s="5">
        <f t="shared" si="229"/>
        <v>11.95</v>
      </c>
    </row>
    <row r="2932" spans="1:15" x14ac:dyDescent="0.25">
      <c r="A2932">
        <v>2969</v>
      </c>
      <c r="B2932">
        <v>1308</v>
      </c>
      <c r="C2932">
        <f>IF(COUNTIF($B$2:B2932,B2932)=1,1,0)</f>
        <v>1</v>
      </c>
      <c r="D2932" s="1">
        <v>44948</v>
      </c>
      <c r="E2932" s="2">
        <v>0.82168981481481485</v>
      </c>
      <c r="F2932">
        <v>116</v>
      </c>
      <c r="G2932" t="str">
        <f>IFERROR(INDEX(menu_items!$B:$B,MATCH(F2932,menu_items!$A:$A,0)),"Unknown value")</f>
        <v>Steak Tacos</v>
      </c>
      <c r="H2932" t="str">
        <f>IFERROR(INDEX(menu_items!$C:$C,MATCH(F2932,menu_items!$A:$A,0)),"Unknown value")</f>
        <v>Mexican</v>
      </c>
      <c r="I2932" s="5">
        <f>IFERROR(INDEX(menu_items!$D:$D,MATCH(F2932,menu_items!$A:$A,0)),0)</f>
        <v>13.95</v>
      </c>
      <c r="J2932" t="str">
        <f t="shared" si="230"/>
        <v>Sun</v>
      </c>
      <c r="K2932">
        <f t="shared" si="231"/>
        <v>22</v>
      </c>
      <c r="L2932" t="str">
        <f t="shared" si="232"/>
        <v>Jan</v>
      </c>
      <c r="M2932">
        <v>19</v>
      </c>
      <c r="N2932">
        <f t="shared" si="228"/>
        <v>1</v>
      </c>
      <c r="O2932" s="5">
        <f t="shared" si="229"/>
        <v>13.95</v>
      </c>
    </row>
    <row r="2933" spans="1:15" x14ac:dyDescent="0.25">
      <c r="A2933">
        <v>2970</v>
      </c>
      <c r="B2933">
        <v>1309</v>
      </c>
      <c r="C2933">
        <f>IF(COUNTIF($B$2:B2933,B2933)=1,1,0)</f>
        <v>1</v>
      </c>
      <c r="D2933" s="1">
        <v>44948</v>
      </c>
      <c r="E2933" s="2">
        <v>0.83659722222222221</v>
      </c>
      <c r="F2933">
        <v>108</v>
      </c>
      <c r="G2933" t="str">
        <f>IFERROR(INDEX(menu_items!$B:$B,MATCH(F2933,menu_items!$A:$A,0)),"Unknown value")</f>
        <v>Tofu Pad Thai</v>
      </c>
      <c r="H2933" t="str">
        <f>IFERROR(INDEX(menu_items!$C:$C,MATCH(F2933,menu_items!$A:$A,0)),"Unknown value")</f>
        <v>Asian</v>
      </c>
      <c r="I2933" s="5">
        <f>IFERROR(INDEX(menu_items!$D:$D,MATCH(F2933,menu_items!$A:$A,0)),0)</f>
        <v>14.5</v>
      </c>
      <c r="J2933" t="str">
        <f t="shared" si="230"/>
        <v>Sun</v>
      </c>
      <c r="K2933">
        <f t="shared" si="231"/>
        <v>22</v>
      </c>
      <c r="L2933" t="str">
        <f t="shared" si="232"/>
        <v>Jan</v>
      </c>
      <c r="M2933">
        <v>20</v>
      </c>
      <c r="N2933">
        <f t="shared" si="228"/>
        <v>1</v>
      </c>
      <c r="O2933" s="5">
        <f t="shared" si="229"/>
        <v>14.5</v>
      </c>
    </row>
    <row r="2934" spans="1:15" x14ac:dyDescent="0.25">
      <c r="A2934">
        <v>2971</v>
      </c>
      <c r="B2934">
        <v>1310</v>
      </c>
      <c r="C2934">
        <f>IF(COUNTIF($B$2:B2934,B2934)=1,1,0)</f>
        <v>1</v>
      </c>
      <c r="D2934" s="1">
        <v>44948</v>
      </c>
      <c r="E2934" s="2">
        <v>0.84690972222222227</v>
      </c>
      <c r="F2934">
        <v>102</v>
      </c>
      <c r="G2934" t="str">
        <f>IFERROR(INDEX(menu_items!$B:$B,MATCH(F2934,menu_items!$A:$A,0)),"Unknown value")</f>
        <v>Cheeseburger</v>
      </c>
      <c r="H2934" t="str">
        <f>IFERROR(INDEX(menu_items!$C:$C,MATCH(F2934,menu_items!$A:$A,0)),"Unknown value")</f>
        <v>American</v>
      </c>
      <c r="I2934" s="5">
        <f>IFERROR(INDEX(menu_items!$D:$D,MATCH(F2934,menu_items!$A:$A,0)),0)</f>
        <v>13.95</v>
      </c>
      <c r="J2934" t="str">
        <f t="shared" si="230"/>
        <v>Sun</v>
      </c>
      <c r="K2934">
        <f t="shared" si="231"/>
        <v>22</v>
      </c>
      <c r="L2934" t="str">
        <f t="shared" si="232"/>
        <v>Jan</v>
      </c>
      <c r="M2934">
        <v>20</v>
      </c>
      <c r="N2934">
        <f t="shared" si="228"/>
        <v>2</v>
      </c>
      <c r="O2934" s="5">
        <f t="shared" si="229"/>
        <v>31.9</v>
      </c>
    </row>
    <row r="2935" spans="1:15" x14ac:dyDescent="0.25">
      <c r="A2935">
        <v>2972</v>
      </c>
      <c r="B2935">
        <v>1310</v>
      </c>
      <c r="C2935">
        <f>IF(COUNTIF($B$2:B2935,B2935)=1,1,0)</f>
        <v>0</v>
      </c>
      <c r="D2935" s="1">
        <v>44948</v>
      </c>
      <c r="E2935" s="2">
        <v>0.84690972222222227</v>
      </c>
      <c r="F2935">
        <v>131</v>
      </c>
      <c r="G2935" t="str">
        <f>IFERROR(INDEX(menu_items!$B:$B,MATCH(F2935,menu_items!$A:$A,0)),"Unknown value")</f>
        <v>Chicken Parmesan</v>
      </c>
      <c r="H2935" t="str">
        <f>IFERROR(INDEX(menu_items!$C:$C,MATCH(F2935,menu_items!$A:$A,0)),"Unknown value")</f>
        <v>Italian</v>
      </c>
      <c r="I2935" s="5">
        <f>IFERROR(INDEX(menu_items!$D:$D,MATCH(F2935,menu_items!$A:$A,0)),0)</f>
        <v>17.95</v>
      </c>
      <c r="J2935" t="str">
        <f t="shared" si="230"/>
        <v>Sun</v>
      </c>
      <c r="K2935">
        <f t="shared" si="231"/>
        <v>22</v>
      </c>
      <c r="L2935" t="str">
        <f t="shared" si="232"/>
        <v>Jan</v>
      </c>
      <c r="M2935">
        <v>20</v>
      </c>
      <c r="N2935">
        <f t="shared" si="228"/>
        <v>2</v>
      </c>
      <c r="O2935" s="5">
        <f t="shared" si="229"/>
        <v>31.9</v>
      </c>
    </row>
    <row r="2936" spans="1:15" x14ac:dyDescent="0.25">
      <c r="A2936">
        <v>2973</v>
      </c>
      <c r="B2936">
        <v>1311</v>
      </c>
      <c r="C2936">
        <f>IF(COUNTIF($B$2:B2936,B2936)=1,1,0)</f>
        <v>1</v>
      </c>
      <c r="D2936" s="1">
        <v>44948</v>
      </c>
      <c r="E2936" s="2">
        <v>0.84824074074074074</v>
      </c>
      <c r="F2936">
        <v>124</v>
      </c>
      <c r="G2936" t="str">
        <f>IFERROR(INDEX(menu_items!$B:$B,MATCH(F2936,menu_items!$A:$A,0)),"Unknown value")</f>
        <v>Spaghetti</v>
      </c>
      <c r="H2936" t="str">
        <f>IFERROR(INDEX(menu_items!$C:$C,MATCH(F2936,menu_items!$A:$A,0)),"Unknown value")</f>
        <v>Italian</v>
      </c>
      <c r="I2936" s="5">
        <f>IFERROR(INDEX(menu_items!$D:$D,MATCH(F2936,menu_items!$A:$A,0)),0)</f>
        <v>14.5</v>
      </c>
      <c r="J2936" t="str">
        <f t="shared" si="230"/>
        <v>Sun</v>
      </c>
      <c r="K2936">
        <f t="shared" si="231"/>
        <v>22</v>
      </c>
      <c r="L2936" t="str">
        <f t="shared" si="232"/>
        <v>Jan</v>
      </c>
      <c r="M2936">
        <v>20</v>
      </c>
      <c r="N2936">
        <f t="shared" si="228"/>
        <v>2</v>
      </c>
      <c r="O2936" s="5">
        <f t="shared" si="229"/>
        <v>21.5</v>
      </c>
    </row>
    <row r="2937" spans="1:15" x14ac:dyDescent="0.25">
      <c r="A2937">
        <v>2974</v>
      </c>
      <c r="B2937">
        <v>1311</v>
      </c>
      <c r="C2937">
        <f>IF(COUNTIF($B$2:B2937,B2937)=1,1,0)</f>
        <v>0</v>
      </c>
      <c r="D2937" s="1">
        <v>44948</v>
      </c>
      <c r="E2937" s="2">
        <v>0.84824074074074074</v>
      </c>
      <c r="F2937">
        <v>106</v>
      </c>
      <c r="G2937" t="str">
        <f>IFERROR(INDEX(menu_items!$B:$B,MATCH(F2937,menu_items!$A:$A,0)),"Unknown value")</f>
        <v>French Fries</v>
      </c>
      <c r="H2937" t="str">
        <f>IFERROR(INDEX(menu_items!$C:$C,MATCH(F2937,menu_items!$A:$A,0)),"Unknown value")</f>
        <v>American</v>
      </c>
      <c r="I2937" s="5">
        <f>IFERROR(INDEX(menu_items!$D:$D,MATCH(F2937,menu_items!$A:$A,0)),0)</f>
        <v>7</v>
      </c>
      <c r="J2937" t="str">
        <f t="shared" si="230"/>
        <v>Sun</v>
      </c>
      <c r="K2937">
        <f t="shared" si="231"/>
        <v>22</v>
      </c>
      <c r="L2937" t="str">
        <f t="shared" si="232"/>
        <v>Jan</v>
      </c>
      <c r="M2937">
        <v>20</v>
      </c>
      <c r="N2937">
        <f t="shared" si="228"/>
        <v>2</v>
      </c>
      <c r="O2937" s="5">
        <f t="shared" si="229"/>
        <v>21.5</v>
      </c>
    </row>
    <row r="2938" spans="1:15" x14ac:dyDescent="0.25">
      <c r="A2938">
        <v>2975</v>
      </c>
      <c r="B2938">
        <v>1312</v>
      </c>
      <c r="C2938">
        <f>IF(COUNTIF($B$2:B2938,B2938)=1,1,0)</f>
        <v>1</v>
      </c>
      <c r="D2938" s="1">
        <v>44948</v>
      </c>
      <c r="E2938" s="2">
        <v>0.84978009259259257</v>
      </c>
      <c r="F2938">
        <v>131</v>
      </c>
      <c r="G2938" t="str">
        <f>IFERROR(INDEX(menu_items!$B:$B,MATCH(F2938,menu_items!$A:$A,0)),"Unknown value")</f>
        <v>Chicken Parmesan</v>
      </c>
      <c r="H2938" t="str">
        <f>IFERROR(INDEX(menu_items!$C:$C,MATCH(F2938,menu_items!$A:$A,0)),"Unknown value")</f>
        <v>Italian</v>
      </c>
      <c r="I2938" s="5">
        <f>IFERROR(INDEX(menu_items!$D:$D,MATCH(F2938,menu_items!$A:$A,0)),0)</f>
        <v>17.95</v>
      </c>
      <c r="J2938" t="str">
        <f t="shared" si="230"/>
        <v>Sun</v>
      </c>
      <c r="K2938">
        <f t="shared" si="231"/>
        <v>22</v>
      </c>
      <c r="L2938" t="str">
        <f t="shared" si="232"/>
        <v>Jan</v>
      </c>
      <c r="M2938">
        <v>20</v>
      </c>
      <c r="N2938">
        <f t="shared" si="228"/>
        <v>1</v>
      </c>
      <c r="O2938" s="5">
        <f t="shared" si="229"/>
        <v>17.95</v>
      </c>
    </row>
    <row r="2939" spans="1:15" x14ac:dyDescent="0.25">
      <c r="A2939">
        <v>2976</v>
      </c>
      <c r="B2939">
        <v>1313</v>
      </c>
      <c r="C2939">
        <f>IF(COUNTIF($B$2:B2939,B2939)=1,1,0)</f>
        <v>1</v>
      </c>
      <c r="D2939" s="1">
        <v>44948</v>
      </c>
      <c r="E2939" s="2">
        <v>0.8503356481481481</v>
      </c>
      <c r="F2939">
        <v>113</v>
      </c>
      <c r="G2939" t="str">
        <f>IFERROR(INDEX(menu_items!$B:$B,MATCH(F2939,menu_items!$A:$A,0)),"Unknown value")</f>
        <v>Edamame</v>
      </c>
      <c r="H2939" t="str">
        <f>IFERROR(INDEX(menu_items!$C:$C,MATCH(F2939,menu_items!$A:$A,0)),"Unknown value")</f>
        <v>Asian</v>
      </c>
      <c r="I2939" s="5">
        <f>IFERROR(INDEX(menu_items!$D:$D,MATCH(F2939,menu_items!$A:$A,0)),0)</f>
        <v>5</v>
      </c>
      <c r="J2939" t="str">
        <f t="shared" si="230"/>
        <v>Sun</v>
      </c>
      <c r="K2939">
        <f t="shared" si="231"/>
        <v>22</v>
      </c>
      <c r="L2939" t="str">
        <f t="shared" si="232"/>
        <v>Jan</v>
      </c>
      <c r="M2939">
        <v>20</v>
      </c>
      <c r="N2939">
        <f t="shared" si="228"/>
        <v>1</v>
      </c>
      <c r="O2939" s="5">
        <f t="shared" si="229"/>
        <v>5</v>
      </c>
    </row>
    <row r="2940" spans="1:15" x14ac:dyDescent="0.25">
      <c r="A2940">
        <v>2977</v>
      </c>
      <c r="B2940">
        <v>1314</v>
      </c>
      <c r="C2940">
        <f>IF(COUNTIF($B$2:B2940,B2940)=1,1,0)</f>
        <v>1</v>
      </c>
      <c r="D2940" s="1">
        <v>44948</v>
      </c>
      <c r="E2940" s="2">
        <v>0.86174768518518519</v>
      </c>
      <c r="F2940">
        <v>108</v>
      </c>
      <c r="G2940" t="str">
        <f>IFERROR(INDEX(menu_items!$B:$B,MATCH(F2940,menu_items!$A:$A,0)),"Unknown value")</f>
        <v>Tofu Pad Thai</v>
      </c>
      <c r="H2940" t="str">
        <f>IFERROR(INDEX(menu_items!$C:$C,MATCH(F2940,menu_items!$A:$A,0)),"Unknown value")</f>
        <v>Asian</v>
      </c>
      <c r="I2940" s="5">
        <f>IFERROR(INDEX(menu_items!$D:$D,MATCH(F2940,menu_items!$A:$A,0)),0)</f>
        <v>14.5</v>
      </c>
      <c r="J2940" t="str">
        <f t="shared" si="230"/>
        <v>Sun</v>
      </c>
      <c r="K2940">
        <f t="shared" si="231"/>
        <v>22</v>
      </c>
      <c r="L2940" t="str">
        <f t="shared" si="232"/>
        <v>Jan</v>
      </c>
      <c r="M2940">
        <v>20</v>
      </c>
      <c r="N2940">
        <f t="shared" si="228"/>
        <v>3</v>
      </c>
      <c r="O2940" s="5">
        <f t="shared" si="229"/>
        <v>43.4</v>
      </c>
    </row>
    <row r="2941" spans="1:15" x14ac:dyDescent="0.25">
      <c r="A2941">
        <v>2978</v>
      </c>
      <c r="B2941">
        <v>1314</v>
      </c>
      <c r="C2941">
        <f>IF(COUNTIF($B$2:B2941,B2941)=1,1,0)</f>
        <v>0</v>
      </c>
      <c r="D2941" s="1">
        <v>44948</v>
      </c>
      <c r="E2941" s="2">
        <v>0.86174768518518519</v>
      </c>
      <c r="F2941">
        <v>111</v>
      </c>
      <c r="G2941" t="str">
        <f>IFERROR(INDEX(menu_items!$B:$B,MATCH(F2941,menu_items!$A:$A,0)),"Unknown value")</f>
        <v>California Roll</v>
      </c>
      <c r="H2941" t="str">
        <f>IFERROR(INDEX(menu_items!$C:$C,MATCH(F2941,menu_items!$A:$A,0)),"Unknown value")</f>
        <v>Asian</v>
      </c>
      <c r="I2941" s="5">
        <f>IFERROR(INDEX(menu_items!$D:$D,MATCH(F2941,menu_items!$A:$A,0)),0)</f>
        <v>11.95</v>
      </c>
      <c r="J2941" t="str">
        <f t="shared" si="230"/>
        <v>Sun</v>
      </c>
      <c r="K2941">
        <f t="shared" si="231"/>
        <v>22</v>
      </c>
      <c r="L2941" t="str">
        <f t="shared" si="232"/>
        <v>Jan</v>
      </c>
      <c r="M2941">
        <v>20</v>
      </c>
      <c r="N2941">
        <f t="shared" si="228"/>
        <v>3</v>
      </c>
      <c r="O2941" s="5">
        <f t="shared" si="229"/>
        <v>43.4</v>
      </c>
    </row>
    <row r="2942" spans="1:15" x14ac:dyDescent="0.25">
      <c r="A2942">
        <v>2979</v>
      </c>
      <c r="B2942">
        <v>1314</v>
      </c>
      <c r="C2942">
        <f>IF(COUNTIF($B$2:B2942,B2942)=1,1,0)</f>
        <v>0</v>
      </c>
      <c r="D2942" s="1">
        <v>44948</v>
      </c>
      <c r="E2942" s="2">
        <v>0.86174768518518519</v>
      </c>
      <c r="F2942">
        <v>132</v>
      </c>
      <c r="G2942" t="str">
        <f>IFERROR(INDEX(menu_items!$B:$B,MATCH(F2942,menu_items!$A:$A,0)),"Unknown value")</f>
        <v>Eggplant Parmesan</v>
      </c>
      <c r="H2942" t="str">
        <f>IFERROR(INDEX(menu_items!$C:$C,MATCH(F2942,menu_items!$A:$A,0)),"Unknown value")</f>
        <v>Italian</v>
      </c>
      <c r="I2942" s="5">
        <f>IFERROR(INDEX(menu_items!$D:$D,MATCH(F2942,menu_items!$A:$A,0)),0)</f>
        <v>16.95</v>
      </c>
      <c r="J2942" t="str">
        <f t="shared" si="230"/>
        <v>Sun</v>
      </c>
      <c r="K2942">
        <f t="shared" si="231"/>
        <v>22</v>
      </c>
      <c r="L2942" t="str">
        <f t="shared" si="232"/>
        <v>Jan</v>
      </c>
      <c r="M2942">
        <v>20</v>
      </c>
      <c r="N2942">
        <f t="shared" si="228"/>
        <v>3</v>
      </c>
      <c r="O2942" s="5">
        <f t="shared" si="229"/>
        <v>43.4</v>
      </c>
    </row>
    <row r="2943" spans="1:15" x14ac:dyDescent="0.25">
      <c r="A2943">
        <v>2980</v>
      </c>
      <c r="B2943">
        <v>1315</v>
      </c>
      <c r="C2943">
        <f>IF(COUNTIF($B$2:B2943,B2943)=1,1,0)</f>
        <v>1</v>
      </c>
      <c r="D2943" s="1">
        <v>44948</v>
      </c>
      <c r="E2943" s="2">
        <v>0.86578703703703708</v>
      </c>
      <c r="F2943">
        <v>119</v>
      </c>
      <c r="G2943" t="str">
        <f>IFERROR(INDEX(menu_items!$B:$B,MATCH(F2943,menu_items!$A:$A,0)),"Unknown value")</f>
        <v>Chicken Torta</v>
      </c>
      <c r="H2943" t="str">
        <f>IFERROR(INDEX(menu_items!$C:$C,MATCH(F2943,menu_items!$A:$A,0)),"Unknown value")</f>
        <v>Mexican</v>
      </c>
      <c r="I2943" s="5">
        <f>IFERROR(INDEX(menu_items!$D:$D,MATCH(F2943,menu_items!$A:$A,0)),0)</f>
        <v>11.95</v>
      </c>
      <c r="J2943" t="str">
        <f t="shared" si="230"/>
        <v>Sun</v>
      </c>
      <c r="K2943">
        <f t="shared" si="231"/>
        <v>22</v>
      </c>
      <c r="L2943" t="str">
        <f t="shared" si="232"/>
        <v>Jan</v>
      </c>
      <c r="M2943">
        <v>20</v>
      </c>
      <c r="N2943">
        <f t="shared" si="228"/>
        <v>2</v>
      </c>
      <c r="O2943" s="5">
        <f t="shared" si="229"/>
        <v>31.9</v>
      </c>
    </row>
    <row r="2944" spans="1:15" x14ac:dyDescent="0.25">
      <c r="A2944">
        <v>2981</v>
      </c>
      <c r="B2944">
        <v>1315</v>
      </c>
      <c r="C2944">
        <f>IF(COUNTIF($B$2:B2944,B2944)=1,1,0)</f>
        <v>0</v>
      </c>
      <c r="D2944" s="1">
        <v>44948</v>
      </c>
      <c r="E2944" s="2">
        <v>0.86578703703703708</v>
      </c>
      <c r="F2944">
        <v>130</v>
      </c>
      <c r="G2944" t="str">
        <f>IFERROR(INDEX(menu_items!$B:$B,MATCH(F2944,menu_items!$A:$A,0)),"Unknown value")</f>
        <v>Shrimp Scampi</v>
      </c>
      <c r="H2944" t="str">
        <f>IFERROR(INDEX(menu_items!$C:$C,MATCH(F2944,menu_items!$A:$A,0)),"Unknown value")</f>
        <v>Italian</v>
      </c>
      <c r="I2944" s="5">
        <f>IFERROR(INDEX(menu_items!$D:$D,MATCH(F2944,menu_items!$A:$A,0)),0)</f>
        <v>19.95</v>
      </c>
      <c r="J2944" t="str">
        <f t="shared" si="230"/>
        <v>Sun</v>
      </c>
      <c r="K2944">
        <f t="shared" si="231"/>
        <v>22</v>
      </c>
      <c r="L2944" t="str">
        <f t="shared" si="232"/>
        <v>Jan</v>
      </c>
      <c r="M2944">
        <v>20</v>
      </c>
      <c r="N2944">
        <f t="shared" si="228"/>
        <v>2</v>
      </c>
      <c r="O2944" s="5">
        <f t="shared" si="229"/>
        <v>31.9</v>
      </c>
    </row>
    <row r="2945" spans="1:15" x14ac:dyDescent="0.25">
      <c r="A2945">
        <v>2982</v>
      </c>
      <c r="B2945">
        <v>1316</v>
      </c>
      <c r="C2945">
        <f>IF(COUNTIF($B$2:B2945,B2945)=1,1,0)</f>
        <v>1</v>
      </c>
      <c r="D2945" s="1">
        <v>44948</v>
      </c>
      <c r="E2945" s="2">
        <v>0.86680555555555561</v>
      </c>
      <c r="F2945">
        <v>111</v>
      </c>
      <c r="G2945" t="str">
        <f>IFERROR(INDEX(menu_items!$B:$B,MATCH(F2945,menu_items!$A:$A,0)),"Unknown value")</f>
        <v>California Roll</v>
      </c>
      <c r="H2945" t="str">
        <f>IFERROR(INDEX(menu_items!$C:$C,MATCH(F2945,menu_items!$A:$A,0)),"Unknown value")</f>
        <v>Asian</v>
      </c>
      <c r="I2945" s="5">
        <f>IFERROR(INDEX(menu_items!$D:$D,MATCH(F2945,menu_items!$A:$A,0)),0)</f>
        <v>11.95</v>
      </c>
      <c r="J2945" t="str">
        <f t="shared" si="230"/>
        <v>Sun</v>
      </c>
      <c r="K2945">
        <f t="shared" si="231"/>
        <v>22</v>
      </c>
      <c r="L2945" t="str">
        <f t="shared" si="232"/>
        <v>Jan</v>
      </c>
      <c r="M2945">
        <v>20</v>
      </c>
      <c r="N2945">
        <f t="shared" si="228"/>
        <v>1</v>
      </c>
      <c r="O2945" s="5">
        <f t="shared" si="229"/>
        <v>11.95</v>
      </c>
    </row>
    <row r="2946" spans="1:15" x14ac:dyDescent="0.25">
      <c r="A2946">
        <v>2983</v>
      </c>
      <c r="B2946">
        <v>1317</v>
      </c>
      <c r="C2946">
        <f>IF(COUNTIF($B$2:B2946,B2946)=1,1,0)</f>
        <v>1</v>
      </c>
      <c r="D2946" s="1">
        <v>44948</v>
      </c>
      <c r="E2946" s="2">
        <v>0.87547453703703704</v>
      </c>
      <c r="F2946">
        <v>106</v>
      </c>
      <c r="G2946" t="str">
        <f>IFERROR(INDEX(menu_items!$B:$B,MATCH(F2946,menu_items!$A:$A,0)),"Unknown value")</f>
        <v>French Fries</v>
      </c>
      <c r="H2946" t="str">
        <f>IFERROR(INDEX(menu_items!$C:$C,MATCH(F2946,menu_items!$A:$A,0)),"Unknown value")</f>
        <v>American</v>
      </c>
      <c r="I2946" s="5">
        <f>IFERROR(INDEX(menu_items!$D:$D,MATCH(F2946,menu_items!$A:$A,0)),0)</f>
        <v>7</v>
      </c>
      <c r="J2946" t="str">
        <f t="shared" si="230"/>
        <v>Sun</v>
      </c>
      <c r="K2946">
        <f t="shared" si="231"/>
        <v>22</v>
      </c>
      <c r="L2946" t="str">
        <f t="shared" si="232"/>
        <v>Jan</v>
      </c>
      <c r="M2946">
        <v>21</v>
      </c>
      <c r="N2946">
        <f t="shared" ref="N2946:N3009" si="233">COUNTIF($B:$B,B2946)</f>
        <v>1</v>
      </c>
      <c r="O2946" s="5">
        <f t="shared" ref="O2946:O3009" si="234">SUMIF($B:$B,B2946,$I:$I)</f>
        <v>7</v>
      </c>
    </row>
    <row r="2947" spans="1:15" x14ac:dyDescent="0.25">
      <c r="A2947">
        <v>2984</v>
      </c>
      <c r="B2947">
        <v>1318</v>
      </c>
      <c r="C2947">
        <f>IF(COUNTIF($B$2:B2947,B2947)=1,1,0)</f>
        <v>1</v>
      </c>
      <c r="D2947" s="1">
        <v>44948</v>
      </c>
      <c r="E2947" s="2">
        <v>0.90055555555555555</v>
      </c>
      <c r="F2947">
        <v>117</v>
      </c>
      <c r="G2947" t="str">
        <f>IFERROR(INDEX(menu_items!$B:$B,MATCH(F2947,menu_items!$A:$A,0)),"Unknown value")</f>
        <v>Chicken Burrito</v>
      </c>
      <c r="H2947" t="str">
        <f>IFERROR(INDEX(menu_items!$C:$C,MATCH(F2947,menu_items!$A:$A,0)),"Unknown value")</f>
        <v>Mexican</v>
      </c>
      <c r="I2947" s="5">
        <f>IFERROR(INDEX(menu_items!$D:$D,MATCH(F2947,menu_items!$A:$A,0)),0)</f>
        <v>12.95</v>
      </c>
      <c r="J2947" t="str">
        <f t="shared" si="230"/>
        <v>Sun</v>
      </c>
      <c r="K2947">
        <f t="shared" si="231"/>
        <v>22</v>
      </c>
      <c r="L2947" t="str">
        <f t="shared" si="232"/>
        <v>Jan</v>
      </c>
      <c r="M2947">
        <v>21</v>
      </c>
      <c r="N2947">
        <f t="shared" si="233"/>
        <v>2</v>
      </c>
      <c r="O2947" s="5">
        <f t="shared" si="234"/>
        <v>19.95</v>
      </c>
    </row>
    <row r="2948" spans="1:15" x14ac:dyDescent="0.25">
      <c r="A2948">
        <v>2985</v>
      </c>
      <c r="B2948">
        <v>1318</v>
      </c>
      <c r="C2948">
        <f>IF(COUNTIF($B$2:B2948,B2948)=1,1,0)</f>
        <v>0</v>
      </c>
      <c r="D2948" s="1">
        <v>44948</v>
      </c>
      <c r="E2948" s="2">
        <v>0.90055555555555555</v>
      </c>
      <c r="F2948">
        <v>106</v>
      </c>
      <c r="G2948" t="str">
        <f>IFERROR(INDEX(menu_items!$B:$B,MATCH(F2948,menu_items!$A:$A,0)),"Unknown value")</f>
        <v>French Fries</v>
      </c>
      <c r="H2948" t="str">
        <f>IFERROR(INDEX(menu_items!$C:$C,MATCH(F2948,menu_items!$A:$A,0)),"Unknown value")</f>
        <v>American</v>
      </c>
      <c r="I2948" s="5">
        <f>IFERROR(INDEX(menu_items!$D:$D,MATCH(F2948,menu_items!$A:$A,0)),0)</f>
        <v>7</v>
      </c>
      <c r="J2948" t="str">
        <f t="shared" si="230"/>
        <v>Sun</v>
      </c>
      <c r="K2948">
        <f t="shared" si="231"/>
        <v>22</v>
      </c>
      <c r="L2948" t="str">
        <f t="shared" si="232"/>
        <v>Jan</v>
      </c>
      <c r="M2948">
        <v>21</v>
      </c>
      <c r="N2948">
        <f t="shared" si="233"/>
        <v>2</v>
      </c>
      <c r="O2948" s="5">
        <f t="shared" si="234"/>
        <v>19.95</v>
      </c>
    </row>
    <row r="2949" spans="1:15" x14ac:dyDescent="0.25">
      <c r="A2949">
        <v>2986</v>
      </c>
      <c r="B2949">
        <v>1319</v>
      </c>
      <c r="C2949">
        <f>IF(COUNTIF($B$2:B2949,B2949)=1,1,0)</f>
        <v>1</v>
      </c>
      <c r="D2949" s="1">
        <v>44948</v>
      </c>
      <c r="E2949" s="2">
        <v>0.93339120370370365</v>
      </c>
      <c r="F2949">
        <v>113</v>
      </c>
      <c r="G2949" t="str">
        <f>IFERROR(INDEX(menu_items!$B:$B,MATCH(F2949,menu_items!$A:$A,0)),"Unknown value")</f>
        <v>Edamame</v>
      </c>
      <c r="H2949" t="str">
        <f>IFERROR(INDEX(menu_items!$C:$C,MATCH(F2949,menu_items!$A:$A,0)),"Unknown value")</f>
        <v>Asian</v>
      </c>
      <c r="I2949" s="5">
        <f>IFERROR(INDEX(menu_items!$D:$D,MATCH(F2949,menu_items!$A:$A,0)),0)</f>
        <v>5</v>
      </c>
      <c r="J2949" t="str">
        <f t="shared" si="230"/>
        <v>Sun</v>
      </c>
      <c r="K2949">
        <f t="shared" si="231"/>
        <v>22</v>
      </c>
      <c r="L2949" t="str">
        <f t="shared" si="232"/>
        <v>Jan</v>
      </c>
      <c r="M2949">
        <v>22</v>
      </c>
      <c r="N2949">
        <f t="shared" si="233"/>
        <v>3</v>
      </c>
      <c r="O2949" s="5">
        <f t="shared" si="234"/>
        <v>39.9</v>
      </c>
    </row>
    <row r="2950" spans="1:15" x14ac:dyDescent="0.25">
      <c r="A2950">
        <v>2987</v>
      </c>
      <c r="B2950">
        <v>1319</v>
      </c>
      <c r="C2950">
        <f>IF(COUNTIF($B$2:B2950,B2950)=1,1,0)</f>
        <v>0</v>
      </c>
      <c r="D2950" s="1">
        <v>44948</v>
      </c>
      <c r="E2950" s="2">
        <v>0.93339120370370365</v>
      </c>
      <c r="F2950">
        <v>118</v>
      </c>
      <c r="G2950" t="str">
        <f>IFERROR(INDEX(menu_items!$B:$B,MATCH(F2950,menu_items!$A:$A,0)),"Unknown value")</f>
        <v>Steak Burrito</v>
      </c>
      <c r="H2950" t="str">
        <f>IFERROR(INDEX(menu_items!$C:$C,MATCH(F2950,menu_items!$A:$A,0)),"Unknown value")</f>
        <v>Mexican</v>
      </c>
      <c r="I2950" s="5">
        <f>IFERROR(INDEX(menu_items!$D:$D,MATCH(F2950,menu_items!$A:$A,0)),0)</f>
        <v>14.95</v>
      </c>
      <c r="J2950" t="str">
        <f t="shared" si="230"/>
        <v>Sun</v>
      </c>
      <c r="K2950">
        <f t="shared" si="231"/>
        <v>22</v>
      </c>
      <c r="L2950" t="str">
        <f t="shared" si="232"/>
        <v>Jan</v>
      </c>
      <c r="M2950">
        <v>22</v>
      </c>
      <c r="N2950">
        <f t="shared" si="233"/>
        <v>3</v>
      </c>
      <c r="O2950" s="5">
        <f t="shared" si="234"/>
        <v>39.9</v>
      </c>
    </row>
    <row r="2951" spans="1:15" x14ac:dyDescent="0.25">
      <c r="A2951">
        <v>2988</v>
      </c>
      <c r="B2951">
        <v>1319</v>
      </c>
      <c r="C2951">
        <f>IF(COUNTIF($B$2:B2951,B2951)=1,1,0)</f>
        <v>0</v>
      </c>
      <c r="D2951" s="1">
        <v>44948</v>
      </c>
      <c r="E2951" s="2">
        <v>0.93339120370370365</v>
      </c>
      <c r="F2951">
        <v>130</v>
      </c>
      <c r="G2951" t="str">
        <f>IFERROR(INDEX(menu_items!$B:$B,MATCH(F2951,menu_items!$A:$A,0)),"Unknown value")</f>
        <v>Shrimp Scampi</v>
      </c>
      <c r="H2951" t="str">
        <f>IFERROR(INDEX(menu_items!$C:$C,MATCH(F2951,menu_items!$A:$A,0)),"Unknown value")</f>
        <v>Italian</v>
      </c>
      <c r="I2951" s="5">
        <f>IFERROR(INDEX(menu_items!$D:$D,MATCH(F2951,menu_items!$A:$A,0)),0)</f>
        <v>19.95</v>
      </c>
      <c r="J2951" t="str">
        <f t="shared" si="230"/>
        <v>Sun</v>
      </c>
      <c r="K2951">
        <f t="shared" si="231"/>
        <v>22</v>
      </c>
      <c r="L2951" t="str">
        <f t="shared" si="232"/>
        <v>Jan</v>
      </c>
      <c r="M2951">
        <v>22</v>
      </c>
      <c r="N2951">
        <f t="shared" si="233"/>
        <v>3</v>
      </c>
      <c r="O2951" s="5">
        <f t="shared" si="234"/>
        <v>39.9</v>
      </c>
    </row>
    <row r="2952" spans="1:15" x14ac:dyDescent="0.25">
      <c r="A2952">
        <v>2989</v>
      </c>
      <c r="B2952">
        <v>1320</v>
      </c>
      <c r="C2952">
        <f>IF(COUNTIF($B$2:B2952,B2952)=1,1,0)</f>
        <v>1</v>
      </c>
      <c r="D2952" s="1">
        <v>44948</v>
      </c>
      <c r="E2952" s="2">
        <v>0.96008101851851857</v>
      </c>
      <c r="F2952">
        <v>124</v>
      </c>
      <c r="G2952" t="str">
        <f>IFERROR(INDEX(menu_items!$B:$B,MATCH(F2952,menu_items!$A:$A,0)),"Unknown value")</f>
        <v>Spaghetti</v>
      </c>
      <c r="H2952" t="str">
        <f>IFERROR(INDEX(menu_items!$C:$C,MATCH(F2952,menu_items!$A:$A,0)),"Unknown value")</f>
        <v>Italian</v>
      </c>
      <c r="I2952" s="5">
        <f>IFERROR(INDEX(menu_items!$D:$D,MATCH(F2952,menu_items!$A:$A,0)),0)</f>
        <v>14.5</v>
      </c>
      <c r="J2952" t="str">
        <f t="shared" si="230"/>
        <v>Sun</v>
      </c>
      <c r="K2952">
        <f t="shared" si="231"/>
        <v>22</v>
      </c>
      <c r="L2952" t="str">
        <f t="shared" si="232"/>
        <v>Jan</v>
      </c>
      <c r="M2952">
        <v>23</v>
      </c>
      <c r="N2952">
        <f t="shared" si="233"/>
        <v>2</v>
      </c>
      <c r="O2952" s="5">
        <f t="shared" si="234"/>
        <v>21.5</v>
      </c>
    </row>
    <row r="2953" spans="1:15" x14ac:dyDescent="0.25">
      <c r="A2953">
        <v>2990</v>
      </c>
      <c r="B2953">
        <v>1320</v>
      </c>
      <c r="C2953">
        <f>IF(COUNTIF($B$2:B2953,B2953)=1,1,0)</f>
        <v>0</v>
      </c>
      <c r="D2953" s="1">
        <v>44948</v>
      </c>
      <c r="E2953" s="2">
        <v>0.96008101851851857</v>
      </c>
      <c r="F2953">
        <v>105</v>
      </c>
      <c r="G2953" t="str">
        <f>IFERROR(INDEX(menu_items!$B:$B,MATCH(F2953,menu_items!$A:$A,0)),"Unknown value")</f>
        <v>Mac &amp; Cheese</v>
      </c>
      <c r="H2953" t="str">
        <f>IFERROR(INDEX(menu_items!$C:$C,MATCH(F2953,menu_items!$A:$A,0)),"Unknown value")</f>
        <v>American</v>
      </c>
      <c r="I2953" s="5">
        <f>IFERROR(INDEX(menu_items!$D:$D,MATCH(F2953,menu_items!$A:$A,0)),0)</f>
        <v>7</v>
      </c>
      <c r="J2953" t="str">
        <f t="shared" si="230"/>
        <v>Sun</v>
      </c>
      <c r="K2953">
        <f t="shared" si="231"/>
        <v>22</v>
      </c>
      <c r="L2953" t="str">
        <f t="shared" si="232"/>
        <v>Jan</v>
      </c>
      <c r="M2953">
        <v>23</v>
      </c>
      <c r="N2953">
        <f t="shared" si="233"/>
        <v>2</v>
      </c>
      <c r="O2953" s="5">
        <f t="shared" si="234"/>
        <v>21.5</v>
      </c>
    </row>
    <row r="2954" spans="1:15" x14ac:dyDescent="0.25">
      <c r="A2954">
        <v>2991</v>
      </c>
      <c r="B2954">
        <v>1321</v>
      </c>
      <c r="C2954">
        <f>IF(COUNTIF($B$2:B2954,B2954)=1,1,0)</f>
        <v>1</v>
      </c>
      <c r="D2954" s="1">
        <v>44949</v>
      </c>
      <c r="E2954" s="2">
        <v>0.47027777777777779</v>
      </c>
      <c r="F2954">
        <v>124</v>
      </c>
      <c r="G2954" t="str">
        <f>IFERROR(INDEX(menu_items!$B:$B,MATCH(F2954,menu_items!$A:$A,0)),"Unknown value")</f>
        <v>Spaghetti</v>
      </c>
      <c r="H2954" t="str">
        <f>IFERROR(INDEX(menu_items!$C:$C,MATCH(F2954,menu_items!$A:$A,0)),"Unknown value")</f>
        <v>Italian</v>
      </c>
      <c r="I2954" s="5">
        <f>IFERROR(INDEX(menu_items!$D:$D,MATCH(F2954,menu_items!$A:$A,0)),0)</f>
        <v>14.5</v>
      </c>
      <c r="J2954" t="str">
        <f t="shared" si="230"/>
        <v>Mon</v>
      </c>
      <c r="K2954">
        <f t="shared" si="231"/>
        <v>23</v>
      </c>
      <c r="L2954" t="str">
        <f t="shared" si="232"/>
        <v>Jan</v>
      </c>
      <c r="M2954">
        <v>11</v>
      </c>
      <c r="N2954">
        <f t="shared" si="233"/>
        <v>3</v>
      </c>
      <c r="O2954" s="5">
        <f t="shared" si="234"/>
        <v>41.4</v>
      </c>
    </row>
    <row r="2955" spans="1:15" x14ac:dyDescent="0.25">
      <c r="A2955">
        <v>2992</v>
      </c>
      <c r="B2955">
        <v>1321</v>
      </c>
      <c r="C2955">
        <f>IF(COUNTIF($B$2:B2955,B2955)=1,1,0)</f>
        <v>0</v>
      </c>
      <c r="D2955" s="1">
        <v>44949</v>
      </c>
      <c r="E2955" s="2">
        <v>0.47027777777777779</v>
      </c>
      <c r="F2955">
        <v>111</v>
      </c>
      <c r="G2955" t="str">
        <f>IFERROR(INDEX(menu_items!$B:$B,MATCH(F2955,menu_items!$A:$A,0)),"Unknown value")</f>
        <v>California Roll</v>
      </c>
      <c r="H2955" t="str">
        <f>IFERROR(INDEX(menu_items!$C:$C,MATCH(F2955,menu_items!$A:$A,0)),"Unknown value")</f>
        <v>Asian</v>
      </c>
      <c r="I2955" s="5">
        <f>IFERROR(INDEX(menu_items!$D:$D,MATCH(F2955,menu_items!$A:$A,0)),0)</f>
        <v>11.95</v>
      </c>
      <c r="J2955" t="str">
        <f t="shared" si="230"/>
        <v>Mon</v>
      </c>
      <c r="K2955">
        <f t="shared" si="231"/>
        <v>23</v>
      </c>
      <c r="L2955" t="str">
        <f t="shared" si="232"/>
        <v>Jan</v>
      </c>
      <c r="M2955">
        <v>11</v>
      </c>
      <c r="N2955">
        <f t="shared" si="233"/>
        <v>3</v>
      </c>
      <c r="O2955" s="5">
        <f t="shared" si="234"/>
        <v>41.4</v>
      </c>
    </row>
    <row r="2956" spans="1:15" x14ac:dyDescent="0.25">
      <c r="A2956">
        <v>2993</v>
      </c>
      <c r="B2956">
        <v>1321</v>
      </c>
      <c r="C2956">
        <f>IF(COUNTIF($B$2:B2956,B2956)=1,1,0)</f>
        <v>0</v>
      </c>
      <c r="D2956" s="1">
        <v>44949</v>
      </c>
      <c r="E2956" s="2">
        <v>0.47027777777777779</v>
      </c>
      <c r="F2956">
        <v>118</v>
      </c>
      <c r="G2956" t="str">
        <f>IFERROR(INDEX(menu_items!$B:$B,MATCH(F2956,menu_items!$A:$A,0)),"Unknown value")</f>
        <v>Steak Burrito</v>
      </c>
      <c r="H2956" t="str">
        <f>IFERROR(INDEX(menu_items!$C:$C,MATCH(F2956,menu_items!$A:$A,0)),"Unknown value")</f>
        <v>Mexican</v>
      </c>
      <c r="I2956" s="5">
        <f>IFERROR(INDEX(menu_items!$D:$D,MATCH(F2956,menu_items!$A:$A,0)),0)</f>
        <v>14.95</v>
      </c>
      <c r="J2956" t="str">
        <f t="shared" si="230"/>
        <v>Mon</v>
      </c>
      <c r="K2956">
        <f t="shared" si="231"/>
        <v>23</v>
      </c>
      <c r="L2956" t="str">
        <f t="shared" si="232"/>
        <v>Jan</v>
      </c>
      <c r="M2956">
        <v>11</v>
      </c>
      <c r="N2956">
        <f t="shared" si="233"/>
        <v>3</v>
      </c>
      <c r="O2956" s="5">
        <f t="shared" si="234"/>
        <v>41.4</v>
      </c>
    </row>
    <row r="2957" spans="1:15" x14ac:dyDescent="0.25">
      <c r="A2957">
        <v>2994</v>
      </c>
      <c r="B2957">
        <v>1322</v>
      </c>
      <c r="C2957">
        <f>IF(COUNTIF($B$2:B2957,B2957)=1,1,0)</f>
        <v>1</v>
      </c>
      <c r="D2957" s="1">
        <v>44949</v>
      </c>
      <c r="E2957" s="2">
        <v>0.47810185185185183</v>
      </c>
      <c r="F2957">
        <v>102</v>
      </c>
      <c r="G2957" t="str">
        <f>IFERROR(INDEX(menu_items!$B:$B,MATCH(F2957,menu_items!$A:$A,0)),"Unknown value")</f>
        <v>Cheeseburger</v>
      </c>
      <c r="H2957" t="str">
        <f>IFERROR(INDEX(menu_items!$C:$C,MATCH(F2957,menu_items!$A:$A,0)),"Unknown value")</f>
        <v>American</v>
      </c>
      <c r="I2957" s="5">
        <f>IFERROR(INDEX(menu_items!$D:$D,MATCH(F2957,menu_items!$A:$A,0)),0)</f>
        <v>13.95</v>
      </c>
      <c r="J2957" t="str">
        <f t="shared" si="230"/>
        <v>Mon</v>
      </c>
      <c r="K2957">
        <f t="shared" si="231"/>
        <v>23</v>
      </c>
      <c r="L2957" t="str">
        <f t="shared" si="232"/>
        <v>Jan</v>
      </c>
      <c r="M2957">
        <v>11</v>
      </c>
      <c r="N2957">
        <f t="shared" si="233"/>
        <v>2</v>
      </c>
      <c r="O2957" s="5">
        <f t="shared" si="234"/>
        <v>28.9</v>
      </c>
    </row>
    <row r="2958" spans="1:15" x14ac:dyDescent="0.25">
      <c r="A2958">
        <v>2995</v>
      </c>
      <c r="B2958">
        <v>1322</v>
      </c>
      <c r="C2958">
        <f>IF(COUNTIF($B$2:B2958,B2958)=1,1,0)</f>
        <v>0</v>
      </c>
      <c r="D2958" s="1">
        <v>44949</v>
      </c>
      <c r="E2958" s="2">
        <v>0.47810185185185183</v>
      </c>
      <c r="F2958">
        <v>118</v>
      </c>
      <c r="G2958" t="str">
        <f>IFERROR(INDEX(menu_items!$B:$B,MATCH(F2958,menu_items!$A:$A,0)),"Unknown value")</f>
        <v>Steak Burrito</v>
      </c>
      <c r="H2958" t="str">
        <f>IFERROR(INDEX(menu_items!$C:$C,MATCH(F2958,menu_items!$A:$A,0)),"Unknown value")</f>
        <v>Mexican</v>
      </c>
      <c r="I2958" s="5">
        <f>IFERROR(INDEX(menu_items!$D:$D,MATCH(F2958,menu_items!$A:$A,0)),0)</f>
        <v>14.95</v>
      </c>
      <c r="J2958" t="str">
        <f t="shared" si="230"/>
        <v>Mon</v>
      </c>
      <c r="K2958">
        <f t="shared" si="231"/>
        <v>23</v>
      </c>
      <c r="L2958" t="str">
        <f t="shared" si="232"/>
        <v>Jan</v>
      </c>
      <c r="M2958">
        <v>11</v>
      </c>
      <c r="N2958">
        <f t="shared" si="233"/>
        <v>2</v>
      </c>
      <c r="O2958" s="5">
        <f t="shared" si="234"/>
        <v>28.9</v>
      </c>
    </row>
    <row r="2959" spans="1:15" x14ac:dyDescent="0.25">
      <c r="A2959">
        <v>2996</v>
      </c>
      <c r="B2959">
        <v>1323</v>
      </c>
      <c r="C2959">
        <f>IF(COUNTIF($B$2:B2959,B2959)=1,1,0)</f>
        <v>1</v>
      </c>
      <c r="D2959" s="1">
        <v>44949</v>
      </c>
      <c r="E2959" s="2">
        <v>0.49001157407407409</v>
      </c>
      <c r="F2959">
        <v>124</v>
      </c>
      <c r="G2959" t="str">
        <f>IFERROR(INDEX(menu_items!$B:$B,MATCH(F2959,menu_items!$A:$A,0)),"Unknown value")</f>
        <v>Spaghetti</v>
      </c>
      <c r="H2959" t="str">
        <f>IFERROR(INDEX(menu_items!$C:$C,MATCH(F2959,menu_items!$A:$A,0)),"Unknown value")</f>
        <v>Italian</v>
      </c>
      <c r="I2959" s="5">
        <f>IFERROR(INDEX(menu_items!$D:$D,MATCH(F2959,menu_items!$A:$A,0)),0)</f>
        <v>14.5</v>
      </c>
      <c r="J2959" t="str">
        <f t="shared" si="230"/>
        <v>Mon</v>
      </c>
      <c r="K2959">
        <f t="shared" si="231"/>
        <v>23</v>
      </c>
      <c r="L2959" t="str">
        <f t="shared" si="232"/>
        <v>Jan</v>
      </c>
      <c r="M2959">
        <v>11</v>
      </c>
      <c r="N2959">
        <f t="shared" si="233"/>
        <v>9</v>
      </c>
      <c r="O2959" s="5">
        <f t="shared" si="234"/>
        <v>128.75</v>
      </c>
    </row>
    <row r="2960" spans="1:15" x14ac:dyDescent="0.25">
      <c r="A2960">
        <v>2997</v>
      </c>
      <c r="B2960">
        <v>1323</v>
      </c>
      <c r="C2960">
        <f>IF(COUNTIF($B$2:B2960,B2960)=1,1,0)</f>
        <v>0</v>
      </c>
      <c r="D2960" s="1">
        <v>44949</v>
      </c>
      <c r="E2960" s="2">
        <v>0.49001157407407409</v>
      </c>
      <c r="F2960">
        <v>109</v>
      </c>
      <c r="G2960" t="str">
        <f>IFERROR(INDEX(menu_items!$B:$B,MATCH(F2960,menu_items!$A:$A,0)),"Unknown value")</f>
        <v>Korean Beef Bowl</v>
      </c>
      <c r="H2960" t="str">
        <f>IFERROR(INDEX(menu_items!$C:$C,MATCH(F2960,menu_items!$A:$A,0)),"Unknown value")</f>
        <v>Asian</v>
      </c>
      <c r="I2960" s="5">
        <f>IFERROR(INDEX(menu_items!$D:$D,MATCH(F2960,menu_items!$A:$A,0)),0)</f>
        <v>17.95</v>
      </c>
      <c r="J2960" t="str">
        <f t="shared" si="230"/>
        <v>Mon</v>
      </c>
      <c r="K2960">
        <f t="shared" si="231"/>
        <v>23</v>
      </c>
      <c r="L2960" t="str">
        <f t="shared" si="232"/>
        <v>Jan</v>
      </c>
      <c r="M2960">
        <v>11</v>
      </c>
      <c r="N2960">
        <f t="shared" si="233"/>
        <v>9</v>
      </c>
      <c r="O2960" s="5">
        <f t="shared" si="234"/>
        <v>128.75</v>
      </c>
    </row>
    <row r="2961" spans="1:15" x14ac:dyDescent="0.25">
      <c r="A2961">
        <v>2998</v>
      </c>
      <c r="B2961">
        <v>1323</v>
      </c>
      <c r="C2961">
        <f>IF(COUNTIF($B$2:B2961,B2961)=1,1,0)</f>
        <v>0</v>
      </c>
      <c r="D2961" s="1">
        <v>44949</v>
      </c>
      <c r="E2961" s="2">
        <v>0.49001157407407409</v>
      </c>
      <c r="F2961">
        <v>109</v>
      </c>
      <c r="G2961" t="str">
        <f>IFERROR(INDEX(menu_items!$B:$B,MATCH(F2961,menu_items!$A:$A,0)),"Unknown value")</f>
        <v>Korean Beef Bowl</v>
      </c>
      <c r="H2961" t="str">
        <f>IFERROR(INDEX(menu_items!$C:$C,MATCH(F2961,menu_items!$A:$A,0)),"Unknown value")</f>
        <v>Asian</v>
      </c>
      <c r="I2961" s="5">
        <f>IFERROR(INDEX(menu_items!$D:$D,MATCH(F2961,menu_items!$A:$A,0)),0)</f>
        <v>17.95</v>
      </c>
      <c r="J2961" t="str">
        <f t="shared" si="230"/>
        <v>Mon</v>
      </c>
      <c r="K2961">
        <f t="shared" si="231"/>
        <v>23</v>
      </c>
      <c r="L2961" t="str">
        <f t="shared" si="232"/>
        <v>Jan</v>
      </c>
      <c r="M2961">
        <v>11</v>
      </c>
      <c r="N2961">
        <f t="shared" si="233"/>
        <v>9</v>
      </c>
      <c r="O2961" s="5">
        <f t="shared" si="234"/>
        <v>128.75</v>
      </c>
    </row>
    <row r="2962" spans="1:15" x14ac:dyDescent="0.25">
      <c r="A2962">
        <v>2999</v>
      </c>
      <c r="B2962">
        <v>1323</v>
      </c>
      <c r="C2962">
        <f>IF(COUNTIF($B$2:B2962,B2962)=1,1,0)</f>
        <v>0</v>
      </c>
      <c r="D2962" s="1">
        <v>44949</v>
      </c>
      <c r="E2962" s="2">
        <v>0.49001157407407409</v>
      </c>
      <c r="F2962">
        <v>110</v>
      </c>
      <c r="G2962" t="str">
        <f>IFERROR(INDEX(menu_items!$B:$B,MATCH(F2962,menu_items!$A:$A,0)),"Unknown value")</f>
        <v>Pork Ramen</v>
      </c>
      <c r="H2962" t="str">
        <f>IFERROR(INDEX(menu_items!$C:$C,MATCH(F2962,menu_items!$A:$A,0)),"Unknown value")</f>
        <v>Asian</v>
      </c>
      <c r="I2962" s="5">
        <f>IFERROR(INDEX(menu_items!$D:$D,MATCH(F2962,menu_items!$A:$A,0)),0)</f>
        <v>17.95</v>
      </c>
      <c r="J2962" t="str">
        <f t="shared" si="230"/>
        <v>Mon</v>
      </c>
      <c r="K2962">
        <f t="shared" si="231"/>
        <v>23</v>
      </c>
      <c r="L2962" t="str">
        <f t="shared" si="232"/>
        <v>Jan</v>
      </c>
      <c r="M2962">
        <v>11</v>
      </c>
      <c r="N2962">
        <f t="shared" si="233"/>
        <v>9</v>
      </c>
      <c r="O2962" s="5">
        <f t="shared" si="234"/>
        <v>128.75</v>
      </c>
    </row>
    <row r="2963" spans="1:15" x14ac:dyDescent="0.25">
      <c r="A2963">
        <v>3000</v>
      </c>
      <c r="B2963">
        <v>1323</v>
      </c>
      <c r="C2963">
        <f>IF(COUNTIF($B$2:B2963,B2963)=1,1,0)</f>
        <v>0</v>
      </c>
      <c r="D2963" s="1">
        <v>44949</v>
      </c>
      <c r="E2963" s="2">
        <v>0.49001157407407409</v>
      </c>
      <c r="F2963">
        <v>129</v>
      </c>
      <c r="G2963" t="str">
        <f>IFERROR(INDEX(menu_items!$B:$B,MATCH(F2963,menu_items!$A:$A,0)),"Unknown value")</f>
        <v>Mushroom Ravioli</v>
      </c>
      <c r="H2963" t="str">
        <f>IFERROR(INDEX(menu_items!$C:$C,MATCH(F2963,menu_items!$A:$A,0)),"Unknown value")</f>
        <v>Italian</v>
      </c>
      <c r="I2963" s="5">
        <f>IFERROR(INDEX(menu_items!$D:$D,MATCH(F2963,menu_items!$A:$A,0)),0)</f>
        <v>15.5</v>
      </c>
      <c r="J2963" t="str">
        <f t="shared" si="230"/>
        <v>Mon</v>
      </c>
      <c r="K2963">
        <f t="shared" si="231"/>
        <v>23</v>
      </c>
      <c r="L2963" t="str">
        <f t="shared" si="232"/>
        <v>Jan</v>
      </c>
      <c r="M2963">
        <v>11</v>
      </c>
      <c r="N2963">
        <f t="shared" si="233"/>
        <v>9</v>
      </c>
      <c r="O2963" s="5">
        <f t="shared" si="234"/>
        <v>128.75</v>
      </c>
    </row>
    <row r="2964" spans="1:15" x14ac:dyDescent="0.25">
      <c r="A2964">
        <v>3001</v>
      </c>
      <c r="B2964">
        <v>1323</v>
      </c>
      <c r="C2964">
        <f>IF(COUNTIF($B$2:B2964,B2964)=1,1,0)</f>
        <v>0</v>
      </c>
      <c r="D2964" s="1">
        <v>44949</v>
      </c>
      <c r="E2964" s="2">
        <v>0.49001157407407409</v>
      </c>
      <c r="F2964">
        <v>112</v>
      </c>
      <c r="G2964" t="str">
        <f>IFERROR(INDEX(menu_items!$B:$B,MATCH(F2964,menu_items!$A:$A,0)),"Unknown value")</f>
        <v>Salmon Roll</v>
      </c>
      <c r="H2964" t="str">
        <f>IFERROR(INDEX(menu_items!$C:$C,MATCH(F2964,menu_items!$A:$A,0)),"Unknown value")</f>
        <v>Asian</v>
      </c>
      <c r="I2964" s="5">
        <f>IFERROR(INDEX(menu_items!$D:$D,MATCH(F2964,menu_items!$A:$A,0)),0)</f>
        <v>14.95</v>
      </c>
      <c r="J2964" t="str">
        <f t="shared" si="230"/>
        <v>Mon</v>
      </c>
      <c r="K2964">
        <f t="shared" si="231"/>
        <v>23</v>
      </c>
      <c r="L2964" t="str">
        <f t="shared" si="232"/>
        <v>Jan</v>
      </c>
      <c r="M2964">
        <v>11</v>
      </c>
      <c r="N2964">
        <f t="shared" si="233"/>
        <v>9</v>
      </c>
      <c r="O2964" s="5">
        <f t="shared" si="234"/>
        <v>128.75</v>
      </c>
    </row>
    <row r="2965" spans="1:15" x14ac:dyDescent="0.25">
      <c r="A2965">
        <v>3002</v>
      </c>
      <c r="B2965">
        <v>1323</v>
      </c>
      <c r="C2965">
        <f>IF(COUNTIF($B$2:B2965,B2965)=1,1,0)</f>
        <v>0</v>
      </c>
      <c r="D2965" s="1">
        <v>44949</v>
      </c>
      <c r="E2965" s="2">
        <v>0.49001157407407409</v>
      </c>
      <c r="F2965">
        <v>120</v>
      </c>
      <c r="G2965" t="str">
        <f>IFERROR(INDEX(menu_items!$B:$B,MATCH(F2965,menu_items!$A:$A,0)),"Unknown value")</f>
        <v>Steak Torta</v>
      </c>
      <c r="H2965" t="str">
        <f>IFERROR(INDEX(menu_items!$C:$C,MATCH(F2965,menu_items!$A:$A,0)),"Unknown value")</f>
        <v>Mexican</v>
      </c>
      <c r="I2965" s="5">
        <f>IFERROR(INDEX(menu_items!$D:$D,MATCH(F2965,menu_items!$A:$A,0)),0)</f>
        <v>13.95</v>
      </c>
      <c r="J2965" t="str">
        <f t="shared" si="230"/>
        <v>Mon</v>
      </c>
      <c r="K2965">
        <f t="shared" si="231"/>
        <v>23</v>
      </c>
      <c r="L2965" t="str">
        <f t="shared" si="232"/>
        <v>Jan</v>
      </c>
      <c r="M2965">
        <v>11</v>
      </c>
      <c r="N2965">
        <f t="shared" si="233"/>
        <v>9</v>
      </c>
      <c r="O2965" s="5">
        <f t="shared" si="234"/>
        <v>128.75</v>
      </c>
    </row>
    <row r="2966" spans="1:15" x14ac:dyDescent="0.25">
      <c r="A2966">
        <v>3003</v>
      </c>
      <c r="B2966">
        <v>1323</v>
      </c>
      <c r="C2966">
        <f>IF(COUNTIF($B$2:B2966,B2966)=1,1,0)</f>
        <v>0</v>
      </c>
      <c r="D2966" s="1">
        <v>44949</v>
      </c>
      <c r="E2966" s="2">
        <v>0.49001157407407409</v>
      </c>
      <c r="F2966">
        <v>105</v>
      </c>
      <c r="G2966" t="str">
        <f>IFERROR(INDEX(menu_items!$B:$B,MATCH(F2966,menu_items!$A:$A,0)),"Unknown value")</f>
        <v>Mac &amp; Cheese</v>
      </c>
      <c r="H2966" t="str">
        <f>IFERROR(INDEX(menu_items!$C:$C,MATCH(F2966,menu_items!$A:$A,0)),"Unknown value")</f>
        <v>American</v>
      </c>
      <c r="I2966" s="5">
        <f>IFERROR(INDEX(menu_items!$D:$D,MATCH(F2966,menu_items!$A:$A,0)),0)</f>
        <v>7</v>
      </c>
      <c r="J2966" t="str">
        <f t="shared" si="230"/>
        <v>Mon</v>
      </c>
      <c r="K2966">
        <f t="shared" si="231"/>
        <v>23</v>
      </c>
      <c r="L2966" t="str">
        <f t="shared" si="232"/>
        <v>Jan</v>
      </c>
      <c r="M2966">
        <v>11</v>
      </c>
      <c r="N2966">
        <f t="shared" si="233"/>
        <v>9</v>
      </c>
      <c r="O2966" s="5">
        <f t="shared" si="234"/>
        <v>128.75</v>
      </c>
    </row>
    <row r="2967" spans="1:15" x14ac:dyDescent="0.25">
      <c r="A2967">
        <v>3004</v>
      </c>
      <c r="B2967">
        <v>1323</v>
      </c>
      <c r="C2967">
        <f>IF(COUNTIF($B$2:B2967,B2967)=1,1,0)</f>
        <v>0</v>
      </c>
      <c r="D2967" s="1">
        <v>44949</v>
      </c>
      <c r="E2967" s="2">
        <v>0.49001157407407409</v>
      </c>
      <c r="F2967">
        <v>114</v>
      </c>
      <c r="G2967" t="str">
        <f>IFERROR(INDEX(menu_items!$B:$B,MATCH(F2967,menu_items!$A:$A,0)),"Unknown value")</f>
        <v>Potstickers</v>
      </c>
      <c r="H2967" t="str">
        <f>IFERROR(INDEX(menu_items!$C:$C,MATCH(F2967,menu_items!$A:$A,0)),"Unknown value")</f>
        <v>Asian</v>
      </c>
      <c r="I2967" s="5">
        <f>IFERROR(INDEX(menu_items!$D:$D,MATCH(F2967,menu_items!$A:$A,0)),0)</f>
        <v>9</v>
      </c>
      <c r="J2967" t="str">
        <f t="shared" si="230"/>
        <v>Mon</v>
      </c>
      <c r="K2967">
        <f t="shared" si="231"/>
        <v>23</v>
      </c>
      <c r="L2967" t="str">
        <f t="shared" si="232"/>
        <v>Jan</v>
      </c>
      <c r="M2967">
        <v>11</v>
      </c>
      <c r="N2967">
        <f t="shared" si="233"/>
        <v>9</v>
      </c>
      <c r="O2967" s="5">
        <f t="shared" si="234"/>
        <v>128.75</v>
      </c>
    </row>
    <row r="2968" spans="1:15" x14ac:dyDescent="0.25">
      <c r="A2968">
        <v>3005</v>
      </c>
      <c r="B2968">
        <v>1324</v>
      </c>
      <c r="C2968">
        <f>IF(COUNTIF($B$2:B2968,B2968)=1,1,0)</f>
        <v>1</v>
      </c>
      <c r="D2968" s="1">
        <v>44949</v>
      </c>
      <c r="E2968" s="2">
        <v>0.49092592592592593</v>
      </c>
      <c r="F2968">
        <v>116</v>
      </c>
      <c r="G2968" t="str">
        <f>IFERROR(INDEX(menu_items!$B:$B,MATCH(F2968,menu_items!$A:$A,0)),"Unknown value")</f>
        <v>Steak Tacos</v>
      </c>
      <c r="H2968" t="str">
        <f>IFERROR(INDEX(menu_items!$C:$C,MATCH(F2968,menu_items!$A:$A,0)),"Unknown value")</f>
        <v>Mexican</v>
      </c>
      <c r="I2968" s="5">
        <f>IFERROR(INDEX(menu_items!$D:$D,MATCH(F2968,menu_items!$A:$A,0)),0)</f>
        <v>13.95</v>
      </c>
      <c r="J2968" t="str">
        <f t="shared" si="230"/>
        <v>Mon</v>
      </c>
      <c r="K2968">
        <f t="shared" si="231"/>
        <v>23</v>
      </c>
      <c r="L2968" t="str">
        <f t="shared" si="232"/>
        <v>Jan</v>
      </c>
      <c r="M2968">
        <v>11</v>
      </c>
      <c r="N2968">
        <f t="shared" si="233"/>
        <v>3</v>
      </c>
      <c r="O2968" s="5">
        <f t="shared" si="234"/>
        <v>37.849999999999994</v>
      </c>
    </row>
    <row r="2969" spans="1:15" x14ac:dyDescent="0.25">
      <c r="A2969">
        <v>3006</v>
      </c>
      <c r="B2969">
        <v>1324</v>
      </c>
      <c r="C2969">
        <f>IF(COUNTIF($B$2:B2969,B2969)=1,1,0)</f>
        <v>0</v>
      </c>
      <c r="D2969" s="1">
        <v>44949</v>
      </c>
      <c r="E2969" s="2">
        <v>0.49092592592592593</v>
      </c>
      <c r="F2969">
        <v>111</v>
      </c>
      <c r="G2969" t="str">
        <f>IFERROR(INDEX(menu_items!$B:$B,MATCH(F2969,menu_items!$A:$A,0)),"Unknown value")</f>
        <v>California Roll</v>
      </c>
      <c r="H2969" t="str">
        <f>IFERROR(INDEX(menu_items!$C:$C,MATCH(F2969,menu_items!$A:$A,0)),"Unknown value")</f>
        <v>Asian</v>
      </c>
      <c r="I2969" s="5">
        <f>IFERROR(INDEX(menu_items!$D:$D,MATCH(F2969,menu_items!$A:$A,0)),0)</f>
        <v>11.95</v>
      </c>
      <c r="J2969" t="str">
        <f t="shared" si="230"/>
        <v>Mon</v>
      </c>
      <c r="K2969">
        <f t="shared" si="231"/>
        <v>23</v>
      </c>
      <c r="L2969" t="str">
        <f t="shared" si="232"/>
        <v>Jan</v>
      </c>
      <c r="M2969">
        <v>11</v>
      </c>
      <c r="N2969">
        <f t="shared" si="233"/>
        <v>3</v>
      </c>
      <c r="O2969" s="5">
        <f t="shared" si="234"/>
        <v>37.849999999999994</v>
      </c>
    </row>
    <row r="2970" spans="1:15" x14ac:dyDescent="0.25">
      <c r="A2970">
        <v>3007</v>
      </c>
      <c r="B2970">
        <v>1324</v>
      </c>
      <c r="C2970">
        <f>IF(COUNTIF($B$2:B2970,B2970)=1,1,0)</f>
        <v>0</v>
      </c>
      <c r="D2970" s="1">
        <v>44949</v>
      </c>
      <c r="E2970" s="2">
        <v>0.49092592592592593</v>
      </c>
      <c r="F2970">
        <v>119</v>
      </c>
      <c r="G2970" t="str">
        <f>IFERROR(INDEX(menu_items!$B:$B,MATCH(F2970,menu_items!$A:$A,0)),"Unknown value")</f>
        <v>Chicken Torta</v>
      </c>
      <c r="H2970" t="str">
        <f>IFERROR(INDEX(menu_items!$C:$C,MATCH(F2970,menu_items!$A:$A,0)),"Unknown value")</f>
        <v>Mexican</v>
      </c>
      <c r="I2970" s="5">
        <f>IFERROR(INDEX(menu_items!$D:$D,MATCH(F2970,menu_items!$A:$A,0)),0)</f>
        <v>11.95</v>
      </c>
      <c r="J2970" t="str">
        <f t="shared" si="230"/>
        <v>Mon</v>
      </c>
      <c r="K2970">
        <f t="shared" si="231"/>
        <v>23</v>
      </c>
      <c r="L2970" t="str">
        <f t="shared" si="232"/>
        <v>Jan</v>
      </c>
      <c r="M2970">
        <v>11</v>
      </c>
      <c r="N2970">
        <f t="shared" si="233"/>
        <v>3</v>
      </c>
      <c r="O2970" s="5">
        <f t="shared" si="234"/>
        <v>37.849999999999994</v>
      </c>
    </row>
    <row r="2971" spans="1:15" x14ac:dyDescent="0.25">
      <c r="A2971">
        <v>3008</v>
      </c>
      <c r="B2971">
        <v>1325</v>
      </c>
      <c r="C2971">
        <f>IF(COUNTIF($B$2:B2971,B2971)=1,1,0)</f>
        <v>1</v>
      </c>
      <c r="D2971" s="1">
        <v>44949</v>
      </c>
      <c r="E2971" s="2">
        <v>0.49357638888888888</v>
      </c>
      <c r="F2971">
        <v>108</v>
      </c>
      <c r="G2971" t="str">
        <f>IFERROR(INDEX(menu_items!$B:$B,MATCH(F2971,menu_items!$A:$A,0)),"Unknown value")</f>
        <v>Tofu Pad Thai</v>
      </c>
      <c r="H2971" t="str">
        <f>IFERROR(INDEX(menu_items!$C:$C,MATCH(F2971,menu_items!$A:$A,0)),"Unknown value")</f>
        <v>Asian</v>
      </c>
      <c r="I2971" s="5">
        <f>IFERROR(INDEX(menu_items!$D:$D,MATCH(F2971,menu_items!$A:$A,0)),0)</f>
        <v>14.5</v>
      </c>
      <c r="J2971" t="str">
        <f t="shared" si="230"/>
        <v>Mon</v>
      </c>
      <c r="K2971">
        <f t="shared" si="231"/>
        <v>23</v>
      </c>
      <c r="L2971" t="str">
        <f t="shared" si="232"/>
        <v>Jan</v>
      </c>
      <c r="M2971">
        <v>11</v>
      </c>
      <c r="N2971">
        <f t="shared" si="233"/>
        <v>3</v>
      </c>
      <c r="O2971" s="5">
        <f t="shared" si="234"/>
        <v>44.95</v>
      </c>
    </row>
    <row r="2972" spans="1:15" x14ac:dyDescent="0.25">
      <c r="A2972">
        <v>3009</v>
      </c>
      <c r="B2972">
        <v>1325</v>
      </c>
      <c r="C2972">
        <f>IF(COUNTIF($B$2:B2972,B2972)=1,1,0)</f>
        <v>0</v>
      </c>
      <c r="D2972" s="1">
        <v>44949</v>
      </c>
      <c r="E2972" s="2">
        <v>0.49357638888888888</v>
      </c>
      <c r="F2972">
        <v>129</v>
      </c>
      <c r="G2972" t="str">
        <f>IFERROR(INDEX(menu_items!$B:$B,MATCH(F2972,menu_items!$A:$A,0)),"Unknown value")</f>
        <v>Mushroom Ravioli</v>
      </c>
      <c r="H2972" t="str">
        <f>IFERROR(INDEX(menu_items!$C:$C,MATCH(F2972,menu_items!$A:$A,0)),"Unknown value")</f>
        <v>Italian</v>
      </c>
      <c r="I2972" s="5">
        <f>IFERROR(INDEX(menu_items!$D:$D,MATCH(F2972,menu_items!$A:$A,0)),0)</f>
        <v>15.5</v>
      </c>
      <c r="J2972" t="str">
        <f t="shared" ref="J2972:J3034" si="235">TEXT(D2972,"ddd")</f>
        <v>Mon</v>
      </c>
      <c r="K2972">
        <f t="shared" ref="K2972:K3034" si="236">DAY(D2972)</f>
        <v>23</v>
      </c>
      <c r="L2972" t="str">
        <f t="shared" ref="L2972:L3034" si="237">TEXT(D2972,"mmm")</f>
        <v>Jan</v>
      </c>
      <c r="M2972">
        <v>11</v>
      </c>
      <c r="N2972">
        <f t="shared" si="233"/>
        <v>3</v>
      </c>
      <c r="O2972" s="5">
        <f t="shared" si="234"/>
        <v>44.95</v>
      </c>
    </row>
    <row r="2973" spans="1:15" x14ac:dyDescent="0.25">
      <c r="A2973">
        <v>3010</v>
      </c>
      <c r="B2973">
        <v>1325</v>
      </c>
      <c r="C2973">
        <f>IF(COUNTIF($B$2:B2973,B2973)=1,1,0)</f>
        <v>0</v>
      </c>
      <c r="D2973" s="1">
        <v>44949</v>
      </c>
      <c r="E2973" s="2">
        <v>0.49357638888888888</v>
      </c>
      <c r="F2973">
        <v>112</v>
      </c>
      <c r="G2973" t="str">
        <f>IFERROR(INDEX(menu_items!$B:$B,MATCH(F2973,menu_items!$A:$A,0)),"Unknown value")</f>
        <v>Salmon Roll</v>
      </c>
      <c r="H2973" t="str">
        <f>IFERROR(INDEX(menu_items!$C:$C,MATCH(F2973,menu_items!$A:$A,0)),"Unknown value")</f>
        <v>Asian</v>
      </c>
      <c r="I2973" s="5">
        <f>IFERROR(INDEX(menu_items!$D:$D,MATCH(F2973,menu_items!$A:$A,0)),0)</f>
        <v>14.95</v>
      </c>
      <c r="J2973" t="str">
        <f t="shared" si="235"/>
        <v>Mon</v>
      </c>
      <c r="K2973">
        <f t="shared" si="236"/>
        <v>23</v>
      </c>
      <c r="L2973" t="str">
        <f t="shared" si="237"/>
        <v>Jan</v>
      </c>
      <c r="M2973">
        <v>11</v>
      </c>
      <c r="N2973">
        <f t="shared" si="233"/>
        <v>3</v>
      </c>
      <c r="O2973" s="5">
        <f t="shared" si="234"/>
        <v>44.95</v>
      </c>
    </row>
    <row r="2974" spans="1:15" x14ac:dyDescent="0.25">
      <c r="A2974">
        <v>3011</v>
      </c>
      <c r="B2974">
        <v>1326</v>
      </c>
      <c r="C2974">
        <f>IF(COUNTIF($B$2:B2974,B2974)=1,1,0)</f>
        <v>1</v>
      </c>
      <c r="D2974" s="1">
        <v>44949</v>
      </c>
      <c r="E2974" s="2">
        <v>0.50062499999999999</v>
      </c>
      <c r="F2974">
        <v>103</v>
      </c>
      <c r="G2974" t="str">
        <f>IFERROR(INDEX(menu_items!$B:$B,MATCH(F2974,menu_items!$A:$A,0)),"Unknown value")</f>
        <v>Hot Dog</v>
      </c>
      <c r="H2974" t="str">
        <f>IFERROR(INDEX(menu_items!$C:$C,MATCH(F2974,menu_items!$A:$A,0)),"Unknown value")</f>
        <v>American</v>
      </c>
      <c r="I2974" s="5">
        <f>IFERROR(INDEX(menu_items!$D:$D,MATCH(F2974,menu_items!$A:$A,0)),0)</f>
        <v>9</v>
      </c>
      <c r="J2974" t="str">
        <f t="shared" si="235"/>
        <v>Mon</v>
      </c>
      <c r="K2974">
        <f t="shared" si="236"/>
        <v>23</v>
      </c>
      <c r="L2974" t="str">
        <f t="shared" si="237"/>
        <v>Jan</v>
      </c>
      <c r="M2974">
        <v>12</v>
      </c>
      <c r="N2974">
        <f t="shared" si="233"/>
        <v>2</v>
      </c>
      <c r="O2974" s="5">
        <f t="shared" si="234"/>
        <v>26.95</v>
      </c>
    </row>
    <row r="2975" spans="1:15" x14ac:dyDescent="0.25">
      <c r="A2975">
        <v>3012</v>
      </c>
      <c r="B2975">
        <v>1326</v>
      </c>
      <c r="C2975">
        <f>IF(COUNTIF($B$2:B2975,B2975)=1,1,0)</f>
        <v>0</v>
      </c>
      <c r="D2975" s="1">
        <v>44949</v>
      </c>
      <c r="E2975" s="2">
        <v>0.50062499999999999</v>
      </c>
      <c r="F2975">
        <v>125</v>
      </c>
      <c r="G2975" t="str">
        <f>IFERROR(INDEX(menu_items!$B:$B,MATCH(F2975,menu_items!$A:$A,0)),"Unknown value")</f>
        <v>Spaghetti &amp; Meatballs</v>
      </c>
      <c r="H2975" t="str">
        <f>IFERROR(INDEX(menu_items!$C:$C,MATCH(F2975,menu_items!$A:$A,0)),"Unknown value")</f>
        <v>Italian</v>
      </c>
      <c r="I2975" s="5">
        <f>IFERROR(INDEX(menu_items!$D:$D,MATCH(F2975,menu_items!$A:$A,0)),0)</f>
        <v>17.95</v>
      </c>
      <c r="J2975" t="str">
        <f t="shared" si="235"/>
        <v>Mon</v>
      </c>
      <c r="K2975">
        <f t="shared" si="236"/>
        <v>23</v>
      </c>
      <c r="L2975" t="str">
        <f t="shared" si="237"/>
        <v>Jan</v>
      </c>
      <c r="M2975">
        <v>12</v>
      </c>
      <c r="N2975">
        <f t="shared" si="233"/>
        <v>2</v>
      </c>
      <c r="O2975" s="5">
        <f t="shared" si="234"/>
        <v>26.95</v>
      </c>
    </row>
    <row r="2976" spans="1:15" x14ac:dyDescent="0.25">
      <c r="A2976">
        <v>3013</v>
      </c>
      <c r="B2976">
        <v>1327</v>
      </c>
      <c r="C2976">
        <f>IF(COUNTIF($B$2:B2976,B2976)=1,1,0)</f>
        <v>1</v>
      </c>
      <c r="D2976" s="1">
        <v>44949</v>
      </c>
      <c r="E2976" s="2">
        <v>0.50070601851851848</v>
      </c>
      <c r="F2976">
        <v>127</v>
      </c>
      <c r="G2976" t="str">
        <f>IFERROR(INDEX(menu_items!$B:$B,MATCH(F2976,menu_items!$A:$A,0)),"Unknown value")</f>
        <v>Meat Lasagna</v>
      </c>
      <c r="H2976" t="str">
        <f>IFERROR(INDEX(menu_items!$C:$C,MATCH(F2976,menu_items!$A:$A,0)),"Unknown value")</f>
        <v>Italian</v>
      </c>
      <c r="I2976" s="5">
        <f>IFERROR(INDEX(menu_items!$D:$D,MATCH(F2976,menu_items!$A:$A,0)),0)</f>
        <v>17.95</v>
      </c>
      <c r="J2976" t="str">
        <f t="shared" si="235"/>
        <v>Mon</v>
      </c>
      <c r="K2976">
        <f t="shared" si="236"/>
        <v>23</v>
      </c>
      <c r="L2976" t="str">
        <f t="shared" si="237"/>
        <v>Jan</v>
      </c>
      <c r="M2976">
        <v>12</v>
      </c>
      <c r="N2976">
        <f t="shared" si="233"/>
        <v>1</v>
      </c>
      <c r="O2976" s="5">
        <f t="shared" si="234"/>
        <v>17.95</v>
      </c>
    </row>
    <row r="2977" spans="1:15" x14ac:dyDescent="0.25">
      <c r="A2977">
        <v>3014</v>
      </c>
      <c r="B2977">
        <v>1328</v>
      </c>
      <c r="C2977">
        <f>IF(COUNTIF($B$2:B2977,B2977)=1,1,0)</f>
        <v>1</v>
      </c>
      <c r="D2977" s="1">
        <v>44949</v>
      </c>
      <c r="E2977" s="2">
        <v>0.520625</v>
      </c>
      <c r="F2977">
        <v>101</v>
      </c>
      <c r="G2977" t="str">
        <f>IFERROR(INDEX(menu_items!$B:$B,MATCH(F2977,menu_items!$A:$A,0)),"Unknown value")</f>
        <v>Hamburger</v>
      </c>
      <c r="H2977" t="str">
        <f>IFERROR(INDEX(menu_items!$C:$C,MATCH(F2977,menu_items!$A:$A,0)),"Unknown value")</f>
        <v>American</v>
      </c>
      <c r="I2977" s="5">
        <f>IFERROR(INDEX(menu_items!$D:$D,MATCH(F2977,menu_items!$A:$A,0)),0)</f>
        <v>12.95</v>
      </c>
      <c r="J2977" t="str">
        <f t="shared" si="235"/>
        <v>Mon</v>
      </c>
      <c r="K2977">
        <f t="shared" si="236"/>
        <v>23</v>
      </c>
      <c r="L2977" t="str">
        <f t="shared" si="237"/>
        <v>Jan</v>
      </c>
      <c r="M2977">
        <v>12</v>
      </c>
      <c r="N2977">
        <f t="shared" si="233"/>
        <v>1</v>
      </c>
      <c r="O2977" s="5">
        <f t="shared" si="234"/>
        <v>12.95</v>
      </c>
    </row>
    <row r="2978" spans="1:15" x14ac:dyDescent="0.25">
      <c r="A2978">
        <v>3015</v>
      </c>
      <c r="B2978">
        <v>1329</v>
      </c>
      <c r="C2978">
        <f>IF(COUNTIF($B$2:B2978,B2978)=1,1,0)</f>
        <v>1</v>
      </c>
      <c r="D2978" s="1">
        <v>44949</v>
      </c>
      <c r="E2978" s="2">
        <v>0.53415509259259264</v>
      </c>
      <c r="F2978">
        <v>118</v>
      </c>
      <c r="G2978" t="str">
        <f>IFERROR(INDEX(menu_items!$B:$B,MATCH(F2978,menu_items!$A:$A,0)),"Unknown value")</f>
        <v>Steak Burrito</v>
      </c>
      <c r="H2978" t="str">
        <f>IFERROR(INDEX(menu_items!$C:$C,MATCH(F2978,menu_items!$A:$A,0)),"Unknown value")</f>
        <v>Mexican</v>
      </c>
      <c r="I2978" s="5">
        <f>IFERROR(INDEX(menu_items!$D:$D,MATCH(F2978,menu_items!$A:$A,0)),0)</f>
        <v>14.95</v>
      </c>
      <c r="J2978" t="str">
        <f t="shared" si="235"/>
        <v>Mon</v>
      </c>
      <c r="K2978">
        <f t="shared" si="236"/>
        <v>23</v>
      </c>
      <c r="L2978" t="str">
        <f t="shared" si="237"/>
        <v>Jan</v>
      </c>
      <c r="M2978">
        <v>12</v>
      </c>
      <c r="N2978">
        <f t="shared" si="233"/>
        <v>1</v>
      </c>
      <c r="O2978" s="5">
        <f t="shared" si="234"/>
        <v>14.95</v>
      </c>
    </row>
    <row r="2979" spans="1:15" x14ac:dyDescent="0.25">
      <c r="A2979">
        <v>3016</v>
      </c>
      <c r="B2979">
        <v>1330</v>
      </c>
      <c r="C2979">
        <f>IF(COUNTIF($B$2:B2979,B2979)=1,1,0)</f>
        <v>1</v>
      </c>
      <c r="D2979" s="1">
        <v>44949</v>
      </c>
      <c r="E2979" s="2">
        <v>0.53811342592592593</v>
      </c>
      <c r="F2979">
        <v>107</v>
      </c>
      <c r="G2979" t="str">
        <f>IFERROR(INDEX(menu_items!$B:$B,MATCH(F2979,menu_items!$A:$A,0)),"Unknown value")</f>
        <v>Orange Chicken</v>
      </c>
      <c r="H2979" t="str">
        <f>IFERROR(INDEX(menu_items!$C:$C,MATCH(F2979,menu_items!$A:$A,0)),"Unknown value")</f>
        <v>Asian</v>
      </c>
      <c r="I2979" s="5">
        <f>IFERROR(INDEX(menu_items!$D:$D,MATCH(F2979,menu_items!$A:$A,0)),0)</f>
        <v>16.5</v>
      </c>
      <c r="J2979" t="str">
        <f t="shared" si="235"/>
        <v>Mon</v>
      </c>
      <c r="K2979">
        <f t="shared" si="236"/>
        <v>23</v>
      </c>
      <c r="L2979" t="str">
        <f t="shared" si="237"/>
        <v>Jan</v>
      </c>
      <c r="M2979">
        <v>12</v>
      </c>
      <c r="N2979">
        <f t="shared" si="233"/>
        <v>2</v>
      </c>
      <c r="O2979" s="5">
        <f t="shared" si="234"/>
        <v>31</v>
      </c>
    </row>
    <row r="2980" spans="1:15" x14ac:dyDescent="0.25">
      <c r="A2980">
        <v>3017</v>
      </c>
      <c r="B2980">
        <v>1330</v>
      </c>
      <c r="C2980">
        <f>IF(COUNTIF($B$2:B2980,B2980)=1,1,0)</f>
        <v>0</v>
      </c>
      <c r="D2980" s="1">
        <v>44949</v>
      </c>
      <c r="E2980" s="2">
        <v>0.53811342592592593</v>
      </c>
      <c r="F2980">
        <v>126</v>
      </c>
      <c r="G2980" t="str">
        <f>IFERROR(INDEX(menu_items!$B:$B,MATCH(F2980,menu_items!$A:$A,0)),"Unknown value")</f>
        <v>Fettuccine Alfredo</v>
      </c>
      <c r="H2980" t="str">
        <f>IFERROR(INDEX(menu_items!$C:$C,MATCH(F2980,menu_items!$A:$A,0)),"Unknown value")</f>
        <v>Italian</v>
      </c>
      <c r="I2980" s="5">
        <f>IFERROR(INDEX(menu_items!$D:$D,MATCH(F2980,menu_items!$A:$A,0)),0)</f>
        <v>14.5</v>
      </c>
      <c r="J2980" t="str">
        <f t="shared" si="235"/>
        <v>Mon</v>
      </c>
      <c r="K2980">
        <f t="shared" si="236"/>
        <v>23</v>
      </c>
      <c r="L2980" t="str">
        <f t="shared" si="237"/>
        <v>Jan</v>
      </c>
      <c r="M2980">
        <v>12</v>
      </c>
      <c r="N2980">
        <f t="shared" si="233"/>
        <v>2</v>
      </c>
      <c r="O2980" s="5">
        <f t="shared" si="234"/>
        <v>31</v>
      </c>
    </row>
    <row r="2981" spans="1:15" x14ac:dyDescent="0.25">
      <c r="A2981">
        <v>3018</v>
      </c>
      <c r="B2981">
        <v>1331</v>
      </c>
      <c r="C2981">
        <f>IF(COUNTIF($B$2:B2981,B2981)=1,1,0)</f>
        <v>1</v>
      </c>
      <c r="D2981" s="1">
        <v>44949</v>
      </c>
      <c r="E2981" s="2">
        <v>0.53814814814814815</v>
      </c>
      <c r="F2981">
        <v>112</v>
      </c>
      <c r="G2981" t="str">
        <f>IFERROR(INDEX(menu_items!$B:$B,MATCH(F2981,menu_items!$A:$A,0)),"Unknown value")</f>
        <v>Salmon Roll</v>
      </c>
      <c r="H2981" t="str">
        <f>IFERROR(INDEX(menu_items!$C:$C,MATCH(F2981,menu_items!$A:$A,0)),"Unknown value")</f>
        <v>Asian</v>
      </c>
      <c r="I2981" s="5">
        <f>IFERROR(INDEX(menu_items!$D:$D,MATCH(F2981,menu_items!$A:$A,0)),0)</f>
        <v>14.95</v>
      </c>
      <c r="J2981" t="str">
        <f t="shared" si="235"/>
        <v>Mon</v>
      </c>
      <c r="K2981">
        <f t="shared" si="236"/>
        <v>23</v>
      </c>
      <c r="L2981" t="str">
        <f t="shared" si="237"/>
        <v>Jan</v>
      </c>
      <c r="M2981">
        <v>12</v>
      </c>
      <c r="N2981">
        <f t="shared" si="233"/>
        <v>3</v>
      </c>
      <c r="O2981" s="5">
        <f t="shared" si="234"/>
        <v>33.9</v>
      </c>
    </row>
    <row r="2982" spans="1:15" x14ac:dyDescent="0.25">
      <c r="A2982">
        <v>3019</v>
      </c>
      <c r="B2982">
        <v>1331</v>
      </c>
      <c r="C2982">
        <f>IF(COUNTIF($B$2:B2982,B2982)=1,1,0)</f>
        <v>0</v>
      </c>
      <c r="D2982" s="1">
        <v>44949</v>
      </c>
      <c r="E2982" s="2">
        <v>0.53814814814814815</v>
      </c>
      <c r="F2982">
        <v>119</v>
      </c>
      <c r="G2982" t="str">
        <f>IFERROR(INDEX(menu_items!$B:$B,MATCH(F2982,menu_items!$A:$A,0)),"Unknown value")</f>
        <v>Chicken Torta</v>
      </c>
      <c r="H2982" t="str">
        <f>IFERROR(INDEX(menu_items!$C:$C,MATCH(F2982,menu_items!$A:$A,0)),"Unknown value")</f>
        <v>Mexican</v>
      </c>
      <c r="I2982" s="5">
        <f>IFERROR(INDEX(menu_items!$D:$D,MATCH(F2982,menu_items!$A:$A,0)),0)</f>
        <v>11.95</v>
      </c>
      <c r="J2982" t="str">
        <f t="shared" si="235"/>
        <v>Mon</v>
      </c>
      <c r="K2982">
        <f t="shared" si="236"/>
        <v>23</v>
      </c>
      <c r="L2982" t="str">
        <f t="shared" si="237"/>
        <v>Jan</v>
      </c>
      <c r="M2982">
        <v>12</v>
      </c>
      <c r="N2982">
        <f t="shared" si="233"/>
        <v>3</v>
      </c>
      <c r="O2982" s="5">
        <f t="shared" si="234"/>
        <v>33.9</v>
      </c>
    </row>
    <row r="2983" spans="1:15" x14ac:dyDescent="0.25">
      <c r="A2983">
        <v>3020</v>
      </c>
      <c r="B2983">
        <v>1331</v>
      </c>
      <c r="C2983">
        <f>IF(COUNTIF($B$2:B2983,B2983)=1,1,0)</f>
        <v>0</v>
      </c>
      <c r="D2983" s="1">
        <v>44949</v>
      </c>
      <c r="E2983" s="2">
        <v>0.53814814814814815</v>
      </c>
      <c r="F2983">
        <v>106</v>
      </c>
      <c r="G2983" t="str">
        <f>IFERROR(INDEX(menu_items!$B:$B,MATCH(F2983,menu_items!$A:$A,0)),"Unknown value")</f>
        <v>French Fries</v>
      </c>
      <c r="H2983" t="str">
        <f>IFERROR(INDEX(menu_items!$C:$C,MATCH(F2983,menu_items!$A:$A,0)),"Unknown value")</f>
        <v>American</v>
      </c>
      <c r="I2983" s="5">
        <f>IFERROR(INDEX(menu_items!$D:$D,MATCH(F2983,menu_items!$A:$A,0)),0)</f>
        <v>7</v>
      </c>
      <c r="J2983" t="str">
        <f t="shared" si="235"/>
        <v>Mon</v>
      </c>
      <c r="K2983">
        <f t="shared" si="236"/>
        <v>23</v>
      </c>
      <c r="L2983" t="str">
        <f t="shared" si="237"/>
        <v>Jan</v>
      </c>
      <c r="M2983">
        <v>12</v>
      </c>
      <c r="N2983">
        <f t="shared" si="233"/>
        <v>3</v>
      </c>
      <c r="O2983" s="5">
        <f t="shared" si="234"/>
        <v>33.9</v>
      </c>
    </row>
    <row r="2984" spans="1:15" x14ac:dyDescent="0.25">
      <c r="A2984">
        <v>3021</v>
      </c>
      <c r="B2984">
        <v>1332</v>
      </c>
      <c r="C2984">
        <f>IF(COUNTIF($B$2:B2984,B2984)=1,1,0)</f>
        <v>1</v>
      </c>
      <c r="D2984" s="1">
        <v>44949</v>
      </c>
      <c r="E2984" s="2">
        <v>0.53853009259259255</v>
      </c>
      <c r="F2984">
        <v>112</v>
      </c>
      <c r="G2984" t="str">
        <f>IFERROR(INDEX(menu_items!$B:$B,MATCH(F2984,menu_items!$A:$A,0)),"Unknown value")</f>
        <v>Salmon Roll</v>
      </c>
      <c r="H2984" t="str">
        <f>IFERROR(INDEX(menu_items!$C:$C,MATCH(F2984,menu_items!$A:$A,0)),"Unknown value")</f>
        <v>Asian</v>
      </c>
      <c r="I2984" s="5">
        <f>IFERROR(INDEX(menu_items!$D:$D,MATCH(F2984,menu_items!$A:$A,0)),0)</f>
        <v>14.95</v>
      </c>
      <c r="J2984" t="str">
        <f t="shared" si="235"/>
        <v>Mon</v>
      </c>
      <c r="K2984">
        <f t="shared" si="236"/>
        <v>23</v>
      </c>
      <c r="L2984" t="str">
        <f t="shared" si="237"/>
        <v>Jan</v>
      </c>
      <c r="M2984">
        <v>12</v>
      </c>
      <c r="N2984">
        <f t="shared" si="233"/>
        <v>1</v>
      </c>
      <c r="O2984" s="5">
        <f t="shared" si="234"/>
        <v>14.95</v>
      </c>
    </row>
    <row r="2985" spans="1:15" x14ac:dyDescent="0.25">
      <c r="A2985">
        <v>3022</v>
      </c>
      <c r="B2985">
        <v>1333</v>
      </c>
      <c r="C2985">
        <f>IF(COUNTIF($B$2:B2985,B2985)=1,1,0)</f>
        <v>1</v>
      </c>
      <c r="D2985" s="1">
        <v>44949</v>
      </c>
      <c r="E2985" s="2">
        <v>0.5396643518518518</v>
      </c>
      <c r="F2985">
        <v>125</v>
      </c>
      <c r="G2985" t="str">
        <f>IFERROR(INDEX(menu_items!$B:$B,MATCH(F2985,menu_items!$A:$A,0)),"Unknown value")</f>
        <v>Spaghetti &amp; Meatballs</v>
      </c>
      <c r="H2985" t="str">
        <f>IFERROR(INDEX(menu_items!$C:$C,MATCH(F2985,menu_items!$A:$A,0)),"Unknown value")</f>
        <v>Italian</v>
      </c>
      <c r="I2985" s="5">
        <f>IFERROR(INDEX(menu_items!$D:$D,MATCH(F2985,menu_items!$A:$A,0)),0)</f>
        <v>17.95</v>
      </c>
      <c r="J2985" t="str">
        <f t="shared" si="235"/>
        <v>Mon</v>
      </c>
      <c r="K2985">
        <f t="shared" si="236"/>
        <v>23</v>
      </c>
      <c r="L2985" t="str">
        <f t="shared" si="237"/>
        <v>Jan</v>
      </c>
      <c r="M2985">
        <v>12</v>
      </c>
      <c r="N2985">
        <f t="shared" si="233"/>
        <v>2</v>
      </c>
      <c r="O2985" s="5">
        <f t="shared" si="234"/>
        <v>32.9</v>
      </c>
    </row>
    <row r="2986" spans="1:15" x14ac:dyDescent="0.25">
      <c r="A2986">
        <v>3023</v>
      </c>
      <c r="B2986">
        <v>1333</v>
      </c>
      <c r="C2986">
        <f>IF(COUNTIF($B$2:B2986,B2986)=1,1,0)</f>
        <v>0</v>
      </c>
      <c r="D2986" s="1">
        <v>44949</v>
      </c>
      <c r="E2986" s="2">
        <v>0.5396643518518518</v>
      </c>
      <c r="F2986">
        <v>112</v>
      </c>
      <c r="G2986" t="str">
        <f>IFERROR(INDEX(menu_items!$B:$B,MATCH(F2986,menu_items!$A:$A,0)),"Unknown value")</f>
        <v>Salmon Roll</v>
      </c>
      <c r="H2986" t="str">
        <f>IFERROR(INDEX(menu_items!$C:$C,MATCH(F2986,menu_items!$A:$A,0)),"Unknown value")</f>
        <v>Asian</v>
      </c>
      <c r="I2986" s="5">
        <f>IFERROR(INDEX(menu_items!$D:$D,MATCH(F2986,menu_items!$A:$A,0)),0)</f>
        <v>14.95</v>
      </c>
      <c r="J2986" t="str">
        <f t="shared" si="235"/>
        <v>Mon</v>
      </c>
      <c r="K2986">
        <f t="shared" si="236"/>
        <v>23</v>
      </c>
      <c r="L2986" t="str">
        <f t="shared" si="237"/>
        <v>Jan</v>
      </c>
      <c r="M2986">
        <v>12</v>
      </c>
      <c r="N2986">
        <f t="shared" si="233"/>
        <v>2</v>
      </c>
      <c r="O2986" s="5">
        <f t="shared" si="234"/>
        <v>32.9</v>
      </c>
    </row>
    <row r="2987" spans="1:15" x14ac:dyDescent="0.25">
      <c r="A2987">
        <v>3024</v>
      </c>
      <c r="B2987">
        <v>1334</v>
      </c>
      <c r="C2987">
        <f>IF(COUNTIF($B$2:B2987,B2987)=1,1,0)</f>
        <v>1</v>
      </c>
      <c r="D2987" s="1">
        <v>44949</v>
      </c>
      <c r="E2987" s="2">
        <v>0.54233796296296299</v>
      </c>
      <c r="F2987">
        <v>125</v>
      </c>
      <c r="G2987" t="str">
        <f>IFERROR(INDEX(menu_items!$B:$B,MATCH(F2987,menu_items!$A:$A,0)),"Unknown value")</f>
        <v>Spaghetti &amp; Meatballs</v>
      </c>
      <c r="H2987" t="str">
        <f>IFERROR(INDEX(menu_items!$C:$C,MATCH(F2987,menu_items!$A:$A,0)),"Unknown value")</f>
        <v>Italian</v>
      </c>
      <c r="I2987" s="5">
        <f>IFERROR(INDEX(menu_items!$D:$D,MATCH(F2987,menu_items!$A:$A,0)),0)</f>
        <v>17.95</v>
      </c>
      <c r="J2987" t="str">
        <f t="shared" si="235"/>
        <v>Mon</v>
      </c>
      <c r="K2987">
        <f t="shared" si="236"/>
        <v>23</v>
      </c>
      <c r="L2987" t="str">
        <f t="shared" si="237"/>
        <v>Jan</v>
      </c>
      <c r="M2987">
        <v>13</v>
      </c>
      <c r="N2987">
        <f t="shared" si="233"/>
        <v>1</v>
      </c>
      <c r="O2987" s="5">
        <f t="shared" si="234"/>
        <v>17.95</v>
      </c>
    </row>
    <row r="2988" spans="1:15" x14ac:dyDescent="0.25">
      <c r="A2988">
        <v>3025</v>
      </c>
      <c r="B2988">
        <v>1335</v>
      </c>
      <c r="C2988">
        <f>IF(COUNTIF($B$2:B2988,B2988)=1,1,0)</f>
        <v>1</v>
      </c>
      <c r="D2988" s="1">
        <v>44949</v>
      </c>
      <c r="E2988" s="2">
        <v>0.54902777777777778</v>
      </c>
      <c r="F2988">
        <v>121</v>
      </c>
      <c r="G2988" t="str">
        <f>IFERROR(INDEX(menu_items!$B:$B,MATCH(F2988,menu_items!$A:$A,0)),"Unknown value")</f>
        <v>Cheese Quesadillas</v>
      </c>
      <c r="H2988" t="str">
        <f>IFERROR(INDEX(menu_items!$C:$C,MATCH(F2988,menu_items!$A:$A,0)),"Unknown value")</f>
        <v>Mexican</v>
      </c>
      <c r="I2988" s="5">
        <f>IFERROR(INDEX(menu_items!$D:$D,MATCH(F2988,menu_items!$A:$A,0)),0)</f>
        <v>10.5</v>
      </c>
      <c r="J2988" t="str">
        <f t="shared" si="235"/>
        <v>Mon</v>
      </c>
      <c r="K2988">
        <f t="shared" si="236"/>
        <v>23</v>
      </c>
      <c r="L2988" t="str">
        <f t="shared" si="237"/>
        <v>Jan</v>
      </c>
      <c r="M2988">
        <v>13</v>
      </c>
      <c r="N2988">
        <f t="shared" si="233"/>
        <v>1</v>
      </c>
      <c r="O2988" s="5">
        <f t="shared" si="234"/>
        <v>10.5</v>
      </c>
    </row>
    <row r="2989" spans="1:15" x14ac:dyDescent="0.25">
      <c r="A2989">
        <v>3026</v>
      </c>
      <c r="B2989">
        <v>1336</v>
      </c>
      <c r="C2989">
        <f>IF(COUNTIF($B$2:B2989,B2989)=1,1,0)</f>
        <v>1</v>
      </c>
      <c r="D2989" s="1">
        <v>44949</v>
      </c>
      <c r="E2989" s="2">
        <v>0.55150462962962965</v>
      </c>
      <c r="F2989">
        <v>113</v>
      </c>
      <c r="G2989" t="str">
        <f>IFERROR(INDEX(menu_items!$B:$B,MATCH(F2989,menu_items!$A:$A,0)),"Unknown value")</f>
        <v>Edamame</v>
      </c>
      <c r="H2989" t="str">
        <f>IFERROR(INDEX(menu_items!$C:$C,MATCH(F2989,menu_items!$A:$A,0)),"Unknown value")</f>
        <v>Asian</v>
      </c>
      <c r="I2989" s="5">
        <f>IFERROR(INDEX(menu_items!$D:$D,MATCH(F2989,menu_items!$A:$A,0)),0)</f>
        <v>5</v>
      </c>
      <c r="J2989" t="str">
        <f t="shared" si="235"/>
        <v>Mon</v>
      </c>
      <c r="K2989">
        <f t="shared" si="236"/>
        <v>23</v>
      </c>
      <c r="L2989" t="str">
        <f t="shared" si="237"/>
        <v>Jan</v>
      </c>
      <c r="M2989">
        <v>13</v>
      </c>
      <c r="N2989">
        <f t="shared" si="233"/>
        <v>1</v>
      </c>
      <c r="O2989" s="5">
        <f t="shared" si="234"/>
        <v>5</v>
      </c>
    </row>
    <row r="2990" spans="1:15" x14ac:dyDescent="0.25">
      <c r="A2990">
        <v>3027</v>
      </c>
      <c r="B2990">
        <v>1337</v>
      </c>
      <c r="C2990">
        <f>IF(COUNTIF($B$2:B2990,B2990)=1,1,0)</f>
        <v>1</v>
      </c>
      <c r="D2990" s="1">
        <v>44949</v>
      </c>
      <c r="E2990" s="2">
        <v>0.57278935185185187</v>
      </c>
      <c r="F2990">
        <v>107</v>
      </c>
      <c r="G2990" t="str">
        <f>IFERROR(INDEX(menu_items!$B:$B,MATCH(F2990,menu_items!$A:$A,0)),"Unknown value")</f>
        <v>Orange Chicken</v>
      </c>
      <c r="H2990" t="str">
        <f>IFERROR(INDEX(menu_items!$C:$C,MATCH(F2990,menu_items!$A:$A,0)),"Unknown value")</f>
        <v>Asian</v>
      </c>
      <c r="I2990" s="5">
        <f>IFERROR(INDEX(menu_items!$D:$D,MATCH(F2990,menu_items!$A:$A,0)),0)</f>
        <v>16.5</v>
      </c>
      <c r="J2990" t="str">
        <f t="shared" si="235"/>
        <v>Mon</v>
      </c>
      <c r="K2990">
        <f t="shared" si="236"/>
        <v>23</v>
      </c>
      <c r="L2990" t="str">
        <f t="shared" si="237"/>
        <v>Jan</v>
      </c>
      <c r="M2990">
        <v>13</v>
      </c>
      <c r="N2990">
        <f t="shared" si="233"/>
        <v>1</v>
      </c>
      <c r="O2990" s="5">
        <f t="shared" si="234"/>
        <v>16.5</v>
      </c>
    </row>
    <row r="2991" spans="1:15" x14ac:dyDescent="0.25">
      <c r="A2991">
        <v>3028</v>
      </c>
      <c r="B2991">
        <v>1338</v>
      </c>
      <c r="C2991">
        <f>IF(COUNTIF($B$2:B2991,B2991)=1,1,0)</f>
        <v>1</v>
      </c>
      <c r="D2991" s="1">
        <v>44949</v>
      </c>
      <c r="E2991" s="2">
        <v>0.57431712962962966</v>
      </c>
      <c r="F2991">
        <v>117</v>
      </c>
      <c r="G2991" t="str">
        <f>IFERROR(INDEX(menu_items!$B:$B,MATCH(F2991,menu_items!$A:$A,0)),"Unknown value")</f>
        <v>Chicken Burrito</v>
      </c>
      <c r="H2991" t="str">
        <f>IFERROR(INDEX(menu_items!$C:$C,MATCH(F2991,menu_items!$A:$A,0)),"Unknown value")</f>
        <v>Mexican</v>
      </c>
      <c r="I2991" s="5">
        <f>IFERROR(INDEX(menu_items!$D:$D,MATCH(F2991,menu_items!$A:$A,0)),0)</f>
        <v>12.95</v>
      </c>
      <c r="J2991" t="str">
        <f t="shared" si="235"/>
        <v>Mon</v>
      </c>
      <c r="K2991">
        <f t="shared" si="236"/>
        <v>23</v>
      </c>
      <c r="L2991" t="str">
        <f t="shared" si="237"/>
        <v>Jan</v>
      </c>
      <c r="M2991">
        <v>13</v>
      </c>
      <c r="N2991">
        <f t="shared" si="233"/>
        <v>2</v>
      </c>
      <c r="O2991" s="5">
        <f t="shared" si="234"/>
        <v>24.9</v>
      </c>
    </row>
    <row r="2992" spans="1:15" x14ac:dyDescent="0.25">
      <c r="A2992">
        <v>3029</v>
      </c>
      <c r="B2992">
        <v>1338</v>
      </c>
      <c r="C2992">
        <f>IF(COUNTIF($B$2:B2992,B2992)=1,1,0)</f>
        <v>0</v>
      </c>
      <c r="D2992" s="1">
        <v>44949</v>
      </c>
      <c r="E2992" s="2">
        <v>0.57431712962962966</v>
      </c>
      <c r="F2992">
        <v>119</v>
      </c>
      <c r="G2992" t="str">
        <f>IFERROR(INDEX(menu_items!$B:$B,MATCH(F2992,menu_items!$A:$A,0)),"Unknown value")</f>
        <v>Chicken Torta</v>
      </c>
      <c r="H2992" t="str">
        <f>IFERROR(INDEX(menu_items!$C:$C,MATCH(F2992,menu_items!$A:$A,0)),"Unknown value")</f>
        <v>Mexican</v>
      </c>
      <c r="I2992" s="5">
        <f>IFERROR(INDEX(menu_items!$D:$D,MATCH(F2992,menu_items!$A:$A,0)),0)</f>
        <v>11.95</v>
      </c>
      <c r="J2992" t="str">
        <f t="shared" si="235"/>
        <v>Mon</v>
      </c>
      <c r="K2992">
        <f t="shared" si="236"/>
        <v>23</v>
      </c>
      <c r="L2992" t="str">
        <f t="shared" si="237"/>
        <v>Jan</v>
      </c>
      <c r="M2992">
        <v>13</v>
      </c>
      <c r="N2992">
        <f t="shared" si="233"/>
        <v>2</v>
      </c>
      <c r="O2992" s="5">
        <f t="shared" si="234"/>
        <v>24.9</v>
      </c>
    </row>
    <row r="2993" spans="1:15" x14ac:dyDescent="0.25">
      <c r="A2993">
        <v>3031</v>
      </c>
      <c r="B2993">
        <v>1339</v>
      </c>
      <c r="C2993">
        <f>IF(COUNTIF($B$2:B2993,B2993)=1,1,0)</f>
        <v>1</v>
      </c>
      <c r="D2993" s="1">
        <v>44949</v>
      </c>
      <c r="E2993" s="2">
        <v>0.59079861111111109</v>
      </c>
      <c r="F2993">
        <v>107</v>
      </c>
      <c r="G2993" t="str">
        <f>IFERROR(INDEX(menu_items!$B:$B,MATCH(F2993,menu_items!$A:$A,0)),"Unknown value")</f>
        <v>Orange Chicken</v>
      </c>
      <c r="H2993" t="str">
        <f>IFERROR(INDEX(menu_items!$C:$C,MATCH(F2993,menu_items!$A:$A,0)),"Unknown value")</f>
        <v>Asian</v>
      </c>
      <c r="I2993" s="5">
        <f>IFERROR(INDEX(menu_items!$D:$D,MATCH(F2993,menu_items!$A:$A,0)),0)</f>
        <v>16.5</v>
      </c>
      <c r="J2993" t="str">
        <f t="shared" si="235"/>
        <v>Mon</v>
      </c>
      <c r="K2993">
        <f t="shared" si="236"/>
        <v>23</v>
      </c>
      <c r="L2993" t="str">
        <f t="shared" si="237"/>
        <v>Jan</v>
      </c>
      <c r="M2993">
        <v>14</v>
      </c>
      <c r="N2993">
        <f t="shared" si="233"/>
        <v>2</v>
      </c>
      <c r="O2993" s="5">
        <f t="shared" si="234"/>
        <v>34.450000000000003</v>
      </c>
    </row>
    <row r="2994" spans="1:15" x14ac:dyDescent="0.25">
      <c r="A2994">
        <v>3032</v>
      </c>
      <c r="B2994">
        <v>1339</v>
      </c>
      <c r="C2994">
        <f>IF(COUNTIF($B$2:B2994,B2994)=1,1,0)</f>
        <v>0</v>
      </c>
      <c r="D2994" s="1">
        <v>44949</v>
      </c>
      <c r="E2994" s="2">
        <v>0.59079861111111109</v>
      </c>
      <c r="F2994">
        <v>127</v>
      </c>
      <c r="G2994" t="str">
        <f>IFERROR(INDEX(menu_items!$B:$B,MATCH(F2994,menu_items!$A:$A,0)),"Unknown value")</f>
        <v>Meat Lasagna</v>
      </c>
      <c r="H2994" t="str">
        <f>IFERROR(INDEX(menu_items!$C:$C,MATCH(F2994,menu_items!$A:$A,0)),"Unknown value")</f>
        <v>Italian</v>
      </c>
      <c r="I2994" s="5">
        <f>IFERROR(INDEX(menu_items!$D:$D,MATCH(F2994,menu_items!$A:$A,0)),0)</f>
        <v>17.95</v>
      </c>
      <c r="J2994" t="str">
        <f t="shared" si="235"/>
        <v>Mon</v>
      </c>
      <c r="K2994">
        <f t="shared" si="236"/>
        <v>23</v>
      </c>
      <c r="L2994" t="str">
        <f t="shared" si="237"/>
        <v>Jan</v>
      </c>
      <c r="M2994">
        <v>14</v>
      </c>
      <c r="N2994">
        <f t="shared" si="233"/>
        <v>2</v>
      </c>
      <c r="O2994" s="5">
        <f t="shared" si="234"/>
        <v>34.450000000000003</v>
      </c>
    </row>
    <row r="2995" spans="1:15" x14ac:dyDescent="0.25">
      <c r="A2995">
        <v>3033</v>
      </c>
      <c r="B2995">
        <v>1340</v>
      </c>
      <c r="C2995">
        <f>IF(COUNTIF($B$2:B2995,B2995)=1,1,0)</f>
        <v>1</v>
      </c>
      <c r="D2995" s="1">
        <v>44949</v>
      </c>
      <c r="E2995" s="2">
        <v>0.59196759259259257</v>
      </c>
      <c r="F2995">
        <v>124</v>
      </c>
      <c r="G2995" t="str">
        <f>IFERROR(INDEX(menu_items!$B:$B,MATCH(F2995,menu_items!$A:$A,0)),"Unknown value")</f>
        <v>Spaghetti</v>
      </c>
      <c r="H2995" t="str">
        <f>IFERROR(INDEX(menu_items!$C:$C,MATCH(F2995,menu_items!$A:$A,0)),"Unknown value")</f>
        <v>Italian</v>
      </c>
      <c r="I2995" s="5">
        <f>IFERROR(INDEX(menu_items!$D:$D,MATCH(F2995,menu_items!$A:$A,0)),0)</f>
        <v>14.5</v>
      </c>
      <c r="J2995" t="str">
        <f t="shared" si="235"/>
        <v>Mon</v>
      </c>
      <c r="K2995">
        <f t="shared" si="236"/>
        <v>23</v>
      </c>
      <c r="L2995" t="str">
        <f t="shared" si="237"/>
        <v>Jan</v>
      </c>
      <c r="M2995">
        <v>14</v>
      </c>
      <c r="N2995">
        <f t="shared" si="233"/>
        <v>6</v>
      </c>
      <c r="O2995" s="5">
        <f t="shared" si="234"/>
        <v>91.850000000000009</v>
      </c>
    </row>
    <row r="2996" spans="1:15" x14ac:dyDescent="0.25">
      <c r="A2996">
        <v>3034</v>
      </c>
      <c r="B2996">
        <v>1340</v>
      </c>
      <c r="C2996">
        <f>IF(COUNTIF($B$2:B2996,B2996)=1,1,0)</f>
        <v>0</v>
      </c>
      <c r="D2996" s="1">
        <v>44949</v>
      </c>
      <c r="E2996" s="2">
        <v>0.59196759259259257</v>
      </c>
      <c r="F2996">
        <v>125</v>
      </c>
      <c r="G2996" t="str">
        <f>IFERROR(INDEX(menu_items!$B:$B,MATCH(F2996,menu_items!$A:$A,0)),"Unknown value")</f>
        <v>Spaghetti &amp; Meatballs</v>
      </c>
      <c r="H2996" t="str">
        <f>IFERROR(INDEX(menu_items!$C:$C,MATCH(F2996,menu_items!$A:$A,0)),"Unknown value")</f>
        <v>Italian</v>
      </c>
      <c r="I2996" s="5">
        <f>IFERROR(INDEX(menu_items!$D:$D,MATCH(F2996,menu_items!$A:$A,0)),0)</f>
        <v>17.95</v>
      </c>
      <c r="J2996" t="str">
        <f t="shared" si="235"/>
        <v>Mon</v>
      </c>
      <c r="K2996">
        <f t="shared" si="236"/>
        <v>23</v>
      </c>
      <c r="L2996" t="str">
        <f t="shared" si="237"/>
        <v>Jan</v>
      </c>
      <c r="M2996">
        <v>14</v>
      </c>
      <c r="N2996">
        <f t="shared" si="233"/>
        <v>6</v>
      </c>
      <c r="O2996" s="5">
        <f t="shared" si="234"/>
        <v>91.850000000000009</v>
      </c>
    </row>
    <row r="2997" spans="1:15" x14ac:dyDescent="0.25">
      <c r="A2997">
        <v>3035</v>
      </c>
      <c r="B2997">
        <v>1340</v>
      </c>
      <c r="C2997">
        <f>IF(COUNTIF($B$2:B2997,B2997)=1,1,0)</f>
        <v>0</v>
      </c>
      <c r="D2997" s="1">
        <v>44949</v>
      </c>
      <c r="E2997" s="2">
        <v>0.59196759259259257</v>
      </c>
      <c r="F2997">
        <v>126</v>
      </c>
      <c r="G2997" t="str">
        <f>IFERROR(INDEX(menu_items!$B:$B,MATCH(F2997,menu_items!$A:$A,0)),"Unknown value")</f>
        <v>Fettuccine Alfredo</v>
      </c>
      <c r="H2997" t="str">
        <f>IFERROR(INDEX(menu_items!$C:$C,MATCH(F2997,menu_items!$A:$A,0)),"Unknown value")</f>
        <v>Italian</v>
      </c>
      <c r="I2997" s="5">
        <f>IFERROR(INDEX(menu_items!$D:$D,MATCH(F2997,menu_items!$A:$A,0)),0)</f>
        <v>14.5</v>
      </c>
      <c r="J2997" t="str">
        <f t="shared" si="235"/>
        <v>Mon</v>
      </c>
      <c r="K2997">
        <f t="shared" si="236"/>
        <v>23</v>
      </c>
      <c r="L2997" t="str">
        <f t="shared" si="237"/>
        <v>Jan</v>
      </c>
      <c r="M2997">
        <v>14</v>
      </c>
      <c r="N2997">
        <f t="shared" si="233"/>
        <v>6</v>
      </c>
      <c r="O2997" s="5">
        <f t="shared" si="234"/>
        <v>91.850000000000009</v>
      </c>
    </row>
    <row r="2998" spans="1:15" x14ac:dyDescent="0.25">
      <c r="A2998">
        <v>3036</v>
      </c>
      <c r="B2998">
        <v>1340</v>
      </c>
      <c r="C2998">
        <f>IF(COUNTIF($B$2:B2998,B2998)=1,1,0)</f>
        <v>0</v>
      </c>
      <c r="D2998" s="1">
        <v>44949</v>
      </c>
      <c r="E2998" s="2">
        <v>0.59196759259259257</v>
      </c>
      <c r="F2998">
        <v>110</v>
      </c>
      <c r="G2998" t="str">
        <f>IFERROR(INDEX(menu_items!$B:$B,MATCH(F2998,menu_items!$A:$A,0)),"Unknown value")</f>
        <v>Pork Ramen</v>
      </c>
      <c r="H2998" t="str">
        <f>IFERROR(INDEX(menu_items!$C:$C,MATCH(F2998,menu_items!$A:$A,0)),"Unknown value")</f>
        <v>Asian</v>
      </c>
      <c r="I2998" s="5">
        <f>IFERROR(INDEX(menu_items!$D:$D,MATCH(F2998,menu_items!$A:$A,0)),0)</f>
        <v>17.95</v>
      </c>
      <c r="J2998" t="str">
        <f t="shared" si="235"/>
        <v>Mon</v>
      </c>
      <c r="K2998">
        <f t="shared" si="236"/>
        <v>23</v>
      </c>
      <c r="L2998" t="str">
        <f t="shared" si="237"/>
        <v>Jan</v>
      </c>
      <c r="M2998">
        <v>14</v>
      </c>
      <c r="N2998">
        <f t="shared" si="233"/>
        <v>6</v>
      </c>
      <c r="O2998" s="5">
        <f t="shared" si="234"/>
        <v>91.850000000000009</v>
      </c>
    </row>
    <row r="2999" spans="1:15" x14ac:dyDescent="0.25">
      <c r="A2999">
        <v>3037</v>
      </c>
      <c r="B2999">
        <v>1340</v>
      </c>
      <c r="C2999">
        <f>IF(COUNTIF($B$2:B2999,B2999)=1,1,0)</f>
        <v>0</v>
      </c>
      <c r="D2999" s="1">
        <v>44949</v>
      </c>
      <c r="E2999" s="2">
        <v>0.59196759259259257</v>
      </c>
      <c r="F2999">
        <v>122</v>
      </c>
      <c r="G2999" t="str">
        <f>IFERROR(INDEX(menu_items!$B:$B,MATCH(F2999,menu_items!$A:$A,0)),"Unknown value")</f>
        <v>Chips &amp; Salsa</v>
      </c>
      <c r="H2999" t="str">
        <f>IFERROR(INDEX(menu_items!$C:$C,MATCH(F2999,menu_items!$A:$A,0)),"Unknown value")</f>
        <v>Mexican</v>
      </c>
      <c r="I2999" s="5">
        <f>IFERROR(INDEX(menu_items!$D:$D,MATCH(F2999,menu_items!$A:$A,0)),0)</f>
        <v>7</v>
      </c>
      <c r="J2999" t="str">
        <f t="shared" si="235"/>
        <v>Mon</v>
      </c>
      <c r="K2999">
        <f t="shared" si="236"/>
        <v>23</v>
      </c>
      <c r="L2999" t="str">
        <f t="shared" si="237"/>
        <v>Jan</v>
      </c>
      <c r="M2999">
        <v>14</v>
      </c>
      <c r="N2999">
        <f t="shared" si="233"/>
        <v>6</v>
      </c>
      <c r="O2999" s="5">
        <f t="shared" si="234"/>
        <v>91.850000000000009</v>
      </c>
    </row>
    <row r="3000" spans="1:15" x14ac:dyDescent="0.25">
      <c r="A3000">
        <v>3038</v>
      </c>
      <c r="B3000">
        <v>1340</v>
      </c>
      <c r="C3000">
        <f>IF(COUNTIF($B$2:B3000,B3000)=1,1,0)</f>
        <v>0</v>
      </c>
      <c r="D3000" s="1">
        <v>44949</v>
      </c>
      <c r="E3000" s="2">
        <v>0.59196759259259257</v>
      </c>
      <c r="F3000">
        <v>130</v>
      </c>
      <c r="G3000" t="str">
        <f>IFERROR(INDEX(menu_items!$B:$B,MATCH(F3000,menu_items!$A:$A,0)),"Unknown value")</f>
        <v>Shrimp Scampi</v>
      </c>
      <c r="H3000" t="str">
        <f>IFERROR(INDEX(menu_items!$C:$C,MATCH(F3000,menu_items!$A:$A,0)),"Unknown value")</f>
        <v>Italian</v>
      </c>
      <c r="I3000" s="5">
        <f>IFERROR(INDEX(menu_items!$D:$D,MATCH(F3000,menu_items!$A:$A,0)),0)</f>
        <v>19.95</v>
      </c>
      <c r="J3000" t="str">
        <f t="shared" si="235"/>
        <v>Mon</v>
      </c>
      <c r="K3000">
        <f t="shared" si="236"/>
        <v>23</v>
      </c>
      <c r="L3000" t="str">
        <f t="shared" si="237"/>
        <v>Jan</v>
      </c>
      <c r="M3000">
        <v>14</v>
      </c>
      <c r="N3000">
        <f t="shared" si="233"/>
        <v>6</v>
      </c>
      <c r="O3000" s="5">
        <f t="shared" si="234"/>
        <v>91.850000000000009</v>
      </c>
    </row>
    <row r="3001" spans="1:15" x14ac:dyDescent="0.25">
      <c r="A3001">
        <v>3039</v>
      </c>
      <c r="B3001">
        <v>1341</v>
      </c>
      <c r="C3001">
        <f>IF(COUNTIF($B$2:B3001,B3001)=1,1,0)</f>
        <v>1</v>
      </c>
      <c r="D3001" s="1">
        <v>44949</v>
      </c>
      <c r="E3001" s="2">
        <v>0.59417824074074077</v>
      </c>
      <c r="F3001">
        <v>103</v>
      </c>
      <c r="G3001" t="str">
        <f>IFERROR(INDEX(menu_items!$B:$B,MATCH(F3001,menu_items!$A:$A,0)),"Unknown value")</f>
        <v>Hot Dog</v>
      </c>
      <c r="H3001" t="str">
        <f>IFERROR(INDEX(menu_items!$C:$C,MATCH(F3001,menu_items!$A:$A,0)),"Unknown value")</f>
        <v>American</v>
      </c>
      <c r="I3001" s="5">
        <f>IFERROR(INDEX(menu_items!$D:$D,MATCH(F3001,menu_items!$A:$A,0)),0)</f>
        <v>9</v>
      </c>
      <c r="J3001" t="str">
        <f t="shared" si="235"/>
        <v>Mon</v>
      </c>
      <c r="K3001">
        <f t="shared" si="236"/>
        <v>23</v>
      </c>
      <c r="L3001" t="str">
        <f t="shared" si="237"/>
        <v>Jan</v>
      </c>
      <c r="M3001">
        <v>14</v>
      </c>
      <c r="N3001">
        <f t="shared" si="233"/>
        <v>4</v>
      </c>
      <c r="O3001" s="5">
        <f t="shared" si="234"/>
        <v>59.400000000000006</v>
      </c>
    </row>
    <row r="3002" spans="1:15" x14ac:dyDescent="0.25">
      <c r="A3002">
        <v>3040</v>
      </c>
      <c r="B3002">
        <v>1341</v>
      </c>
      <c r="C3002">
        <f>IF(COUNTIF($B$2:B3002,B3002)=1,1,0)</f>
        <v>0</v>
      </c>
      <c r="D3002" s="1">
        <v>44949</v>
      </c>
      <c r="E3002" s="2">
        <v>0.59417824074074077</v>
      </c>
      <c r="F3002">
        <v>108</v>
      </c>
      <c r="G3002" t="str">
        <f>IFERROR(INDEX(menu_items!$B:$B,MATCH(F3002,menu_items!$A:$A,0)),"Unknown value")</f>
        <v>Tofu Pad Thai</v>
      </c>
      <c r="H3002" t="str">
        <f>IFERROR(INDEX(menu_items!$C:$C,MATCH(F3002,menu_items!$A:$A,0)),"Unknown value")</f>
        <v>Asian</v>
      </c>
      <c r="I3002" s="5">
        <f>IFERROR(INDEX(menu_items!$D:$D,MATCH(F3002,menu_items!$A:$A,0)),0)</f>
        <v>14.5</v>
      </c>
      <c r="J3002" t="str">
        <f t="shared" si="235"/>
        <v>Mon</v>
      </c>
      <c r="K3002">
        <f t="shared" si="236"/>
        <v>23</v>
      </c>
      <c r="L3002" t="str">
        <f t="shared" si="237"/>
        <v>Jan</v>
      </c>
      <c r="M3002">
        <v>14</v>
      </c>
      <c r="N3002">
        <f t="shared" si="233"/>
        <v>4</v>
      </c>
      <c r="O3002" s="5">
        <f t="shared" si="234"/>
        <v>59.400000000000006</v>
      </c>
    </row>
    <row r="3003" spans="1:15" x14ac:dyDescent="0.25">
      <c r="A3003">
        <v>3041</v>
      </c>
      <c r="B3003">
        <v>1341</v>
      </c>
      <c r="C3003">
        <f>IF(COUNTIF($B$2:B3003,B3003)=1,1,0)</f>
        <v>0</v>
      </c>
      <c r="D3003" s="1">
        <v>44949</v>
      </c>
      <c r="E3003" s="2">
        <v>0.59417824074074077</v>
      </c>
      <c r="F3003">
        <v>125</v>
      </c>
      <c r="G3003" t="str">
        <f>IFERROR(INDEX(menu_items!$B:$B,MATCH(F3003,menu_items!$A:$A,0)),"Unknown value")</f>
        <v>Spaghetti &amp; Meatballs</v>
      </c>
      <c r="H3003" t="str">
        <f>IFERROR(INDEX(menu_items!$C:$C,MATCH(F3003,menu_items!$A:$A,0)),"Unknown value")</f>
        <v>Italian</v>
      </c>
      <c r="I3003" s="5">
        <f>IFERROR(INDEX(menu_items!$D:$D,MATCH(F3003,menu_items!$A:$A,0)),0)</f>
        <v>17.95</v>
      </c>
      <c r="J3003" t="str">
        <f t="shared" si="235"/>
        <v>Mon</v>
      </c>
      <c r="K3003">
        <f t="shared" si="236"/>
        <v>23</v>
      </c>
      <c r="L3003" t="str">
        <f t="shared" si="237"/>
        <v>Jan</v>
      </c>
      <c r="M3003">
        <v>14</v>
      </c>
      <c r="N3003">
        <f t="shared" si="233"/>
        <v>4</v>
      </c>
      <c r="O3003" s="5">
        <f t="shared" si="234"/>
        <v>59.400000000000006</v>
      </c>
    </row>
    <row r="3004" spans="1:15" x14ac:dyDescent="0.25">
      <c r="A3004">
        <v>3042</v>
      </c>
      <c r="B3004">
        <v>1341</v>
      </c>
      <c r="C3004">
        <f>IF(COUNTIF($B$2:B3004,B3004)=1,1,0)</f>
        <v>0</v>
      </c>
      <c r="D3004" s="1">
        <v>44949</v>
      </c>
      <c r="E3004" s="2">
        <v>0.59417824074074077</v>
      </c>
      <c r="F3004">
        <v>110</v>
      </c>
      <c r="G3004" t="str">
        <f>IFERROR(INDEX(menu_items!$B:$B,MATCH(F3004,menu_items!$A:$A,0)),"Unknown value")</f>
        <v>Pork Ramen</v>
      </c>
      <c r="H3004" t="str">
        <f>IFERROR(INDEX(menu_items!$C:$C,MATCH(F3004,menu_items!$A:$A,0)),"Unknown value")</f>
        <v>Asian</v>
      </c>
      <c r="I3004" s="5">
        <f>IFERROR(INDEX(menu_items!$D:$D,MATCH(F3004,menu_items!$A:$A,0)),0)</f>
        <v>17.95</v>
      </c>
      <c r="J3004" t="str">
        <f t="shared" si="235"/>
        <v>Mon</v>
      </c>
      <c r="K3004">
        <f t="shared" si="236"/>
        <v>23</v>
      </c>
      <c r="L3004" t="str">
        <f t="shared" si="237"/>
        <v>Jan</v>
      </c>
      <c r="M3004">
        <v>14</v>
      </c>
      <c r="N3004">
        <f t="shared" si="233"/>
        <v>4</v>
      </c>
      <c r="O3004" s="5">
        <f t="shared" si="234"/>
        <v>59.400000000000006</v>
      </c>
    </row>
    <row r="3005" spans="1:15" x14ac:dyDescent="0.25">
      <c r="A3005">
        <v>3043</v>
      </c>
      <c r="B3005">
        <v>1342</v>
      </c>
      <c r="C3005">
        <f>IF(COUNTIF($B$2:B3005,B3005)=1,1,0)</f>
        <v>1</v>
      </c>
      <c r="D3005" s="1">
        <v>44949</v>
      </c>
      <c r="E3005" s="2">
        <v>0.5951967592592593</v>
      </c>
      <c r="F3005">
        <v>102</v>
      </c>
      <c r="G3005" t="str">
        <f>IFERROR(INDEX(menu_items!$B:$B,MATCH(F3005,menu_items!$A:$A,0)),"Unknown value")</f>
        <v>Cheeseburger</v>
      </c>
      <c r="H3005" t="str">
        <f>IFERROR(INDEX(menu_items!$C:$C,MATCH(F3005,menu_items!$A:$A,0)),"Unknown value")</f>
        <v>American</v>
      </c>
      <c r="I3005" s="5">
        <f>IFERROR(INDEX(menu_items!$D:$D,MATCH(F3005,menu_items!$A:$A,0)),0)</f>
        <v>13.95</v>
      </c>
      <c r="J3005" t="str">
        <f t="shared" si="235"/>
        <v>Mon</v>
      </c>
      <c r="K3005">
        <f t="shared" si="236"/>
        <v>23</v>
      </c>
      <c r="L3005" t="str">
        <f t="shared" si="237"/>
        <v>Jan</v>
      </c>
      <c r="M3005">
        <v>14</v>
      </c>
      <c r="N3005">
        <f t="shared" si="233"/>
        <v>1</v>
      </c>
      <c r="O3005" s="5">
        <f t="shared" si="234"/>
        <v>13.95</v>
      </c>
    </row>
    <row r="3006" spans="1:15" x14ac:dyDescent="0.25">
      <c r="A3006">
        <v>3044</v>
      </c>
      <c r="B3006">
        <v>1343</v>
      </c>
      <c r="C3006">
        <f>IF(COUNTIF($B$2:B3006,B3006)=1,1,0)</f>
        <v>1</v>
      </c>
      <c r="D3006" s="1">
        <v>44949</v>
      </c>
      <c r="E3006" s="2">
        <v>0.60359953703703706</v>
      </c>
      <c r="F3006">
        <v>106</v>
      </c>
      <c r="G3006" t="str">
        <f>IFERROR(INDEX(menu_items!$B:$B,MATCH(F3006,menu_items!$A:$A,0)),"Unknown value")</f>
        <v>French Fries</v>
      </c>
      <c r="H3006" t="str">
        <f>IFERROR(INDEX(menu_items!$C:$C,MATCH(F3006,menu_items!$A:$A,0)),"Unknown value")</f>
        <v>American</v>
      </c>
      <c r="I3006" s="5">
        <f>IFERROR(INDEX(menu_items!$D:$D,MATCH(F3006,menu_items!$A:$A,0)),0)</f>
        <v>7</v>
      </c>
      <c r="J3006" t="str">
        <f t="shared" si="235"/>
        <v>Mon</v>
      </c>
      <c r="K3006">
        <f t="shared" si="236"/>
        <v>23</v>
      </c>
      <c r="L3006" t="str">
        <f t="shared" si="237"/>
        <v>Jan</v>
      </c>
      <c r="M3006">
        <v>14</v>
      </c>
      <c r="N3006">
        <f t="shared" si="233"/>
        <v>1</v>
      </c>
      <c r="O3006" s="5">
        <f t="shared" si="234"/>
        <v>7</v>
      </c>
    </row>
    <row r="3007" spans="1:15" x14ac:dyDescent="0.25">
      <c r="A3007">
        <v>3045</v>
      </c>
      <c r="B3007">
        <v>1344</v>
      </c>
      <c r="C3007">
        <f>IF(COUNTIF($B$2:B3007,B3007)=1,1,0)</f>
        <v>1</v>
      </c>
      <c r="D3007" s="1">
        <v>44949</v>
      </c>
      <c r="E3007" s="2">
        <v>0.62428240740740737</v>
      </c>
      <c r="F3007">
        <v>124</v>
      </c>
      <c r="G3007" t="str">
        <f>IFERROR(INDEX(menu_items!$B:$B,MATCH(F3007,menu_items!$A:$A,0)),"Unknown value")</f>
        <v>Spaghetti</v>
      </c>
      <c r="H3007" t="str">
        <f>IFERROR(INDEX(menu_items!$C:$C,MATCH(F3007,menu_items!$A:$A,0)),"Unknown value")</f>
        <v>Italian</v>
      </c>
      <c r="I3007" s="5">
        <f>IFERROR(INDEX(menu_items!$D:$D,MATCH(F3007,menu_items!$A:$A,0)),0)</f>
        <v>14.5</v>
      </c>
      <c r="J3007" t="str">
        <f t="shared" si="235"/>
        <v>Mon</v>
      </c>
      <c r="K3007">
        <f t="shared" si="236"/>
        <v>23</v>
      </c>
      <c r="L3007" t="str">
        <f t="shared" si="237"/>
        <v>Jan</v>
      </c>
      <c r="M3007">
        <v>14</v>
      </c>
      <c r="N3007">
        <f t="shared" si="233"/>
        <v>1</v>
      </c>
      <c r="O3007" s="5">
        <f t="shared" si="234"/>
        <v>14.5</v>
      </c>
    </row>
    <row r="3008" spans="1:15" x14ac:dyDescent="0.25">
      <c r="A3008">
        <v>3046</v>
      </c>
      <c r="B3008">
        <v>1345</v>
      </c>
      <c r="C3008">
        <f>IF(COUNTIF($B$2:B3008,B3008)=1,1,0)</f>
        <v>1</v>
      </c>
      <c r="D3008" s="1">
        <v>44949</v>
      </c>
      <c r="E3008" s="2">
        <v>0.62571759259259263</v>
      </c>
      <c r="F3008">
        <v>129</v>
      </c>
      <c r="G3008" t="str">
        <f>IFERROR(INDEX(menu_items!$B:$B,MATCH(F3008,menu_items!$A:$A,0)),"Unknown value")</f>
        <v>Mushroom Ravioli</v>
      </c>
      <c r="H3008" t="str">
        <f>IFERROR(INDEX(menu_items!$C:$C,MATCH(F3008,menu_items!$A:$A,0)),"Unknown value")</f>
        <v>Italian</v>
      </c>
      <c r="I3008" s="5">
        <f>IFERROR(INDEX(menu_items!$D:$D,MATCH(F3008,menu_items!$A:$A,0)),0)</f>
        <v>15.5</v>
      </c>
      <c r="J3008" t="str">
        <f t="shared" si="235"/>
        <v>Mon</v>
      </c>
      <c r="K3008">
        <f t="shared" si="236"/>
        <v>23</v>
      </c>
      <c r="L3008" t="str">
        <f t="shared" si="237"/>
        <v>Jan</v>
      </c>
      <c r="M3008">
        <v>15</v>
      </c>
      <c r="N3008">
        <f t="shared" si="233"/>
        <v>2</v>
      </c>
      <c r="O3008" s="5">
        <f t="shared" si="234"/>
        <v>35.450000000000003</v>
      </c>
    </row>
    <row r="3009" spans="1:15" x14ac:dyDescent="0.25">
      <c r="A3009">
        <v>3047</v>
      </c>
      <c r="B3009">
        <v>1345</v>
      </c>
      <c r="C3009">
        <f>IF(COUNTIF($B$2:B3009,B3009)=1,1,0)</f>
        <v>0</v>
      </c>
      <c r="D3009" s="1">
        <v>44949</v>
      </c>
      <c r="E3009" s="2">
        <v>0.62571759259259263</v>
      </c>
      <c r="F3009">
        <v>130</v>
      </c>
      <c r="G3009" t="str">
        <f>IFERROR(INDEX(menu_items!$B:$B,MATCH(F3009,menu_items!$A:$A,0)),"Unknown value")</f>
        <v>Shrimp Scampi</v>
      </c>
      <c r="H3009" t="str">
        <f>IFERROR(INDEX(menu_items!$C:$C,MATCH(F3009,menu_items!$A:$A,0)),"Unknown value")</f>
        <v>Italian</v>
      </c>
      <c r="I3009" s="5">
        <f>IFERROR(INDEX(menu_items!$D:$D,MATCH(F3009,menu_items!$A:$A,0)),0)</f>
        <v>19.95</v>
      </c>
      <c r="J3009" t="str">
        <f t="shared" si="235"/>
        <v>Mon</v>
      </c>
      <c r="K3009">
        <f t="shared" si="236"/>
        <v>23</v>
      </c>
      <c r="L3009" t="str">
        <f t="shared" si="237"/>
        <v>Jan</v>
      </c>
      <c r="M3009">
        <v>15</v>
      </c>
      <c r="N3009">
        <f t="shared" si="233"/>
        <v>2</v>
      </c>
      <c r="O3009" s="5">
        <f t="shared" si="234"/>
        <v>35.450000000000003</v>
      </c>
    </row>
    <row r="3010" spans="1:15" x14ac:dyDescent="0.25">
      <c r="A3010">
        <v>3048</v>
      </c>
      <c r="B3010">
        <v>1346</v>
      </c>
      <c r="C3010">
        <f>IF(COUNTIF($B$2:B3010,B3010)=1,1,0)</f>
        <v>1</v>
      </c>
      <c r="D3010" s="1">
        <v>44949</v>
      </c>
      <c r="E3010" s="2">
        <v>0.64255787037037038</v>
      </c>
      <c r="F3010">
        <v>125</v>
      </c>
      <c r="G3010" t="str">
        <f>IFERROR(INDEX(menu_items!$B:$B,MATCH(F3010,menu_items!$A:$A,0)),"Unknown value")</f>
        <v>Spaghetti &amp; Meatballs</v>
      </c>
      <c r="H3010" t="str">
        <f>IFERROR(INDEX(menu_items!$C:$C,MATCH(F3010,menu_items!$A:$A,0)),"Unknown value")</f>
        <v>Italian</v>
      </c>
      <c r="I3010" s="5">
        <f>IFERROR(INDEX(menu_items!$D:$D,MATCH(F3010,menu_items!$A:$A,0)),0)</f>
        <v>17.95</v>
      </c>
      <c r="J3010" t="str">
        <f t="shared" si="235"/>
        <v>Mon</v>
      </c>
      <c r="K3010">
        <f t="shared" si="236"/>
        <v>23</v>
      </c>
      <c r="L3010" t="str">
        <f t="shared" si="237"/>
        <v>Jan</v>
      </c>
      <c r="M3010">
        <v>15</v>
      </c>
      <c r="N3010">
        <f t="shared" ref="N3010:N3073" si="238">COUNTIF($B:$B,B3010)</f>
        <v>2</v>
      </c>
      <c r="O3010" s="5">
        <f t="shared" ref="O3010:O3073" si="239">SUMIF($B:$B,B3010,$I:$I)</f>
        <v>24.95</v>
      </c>
    </row>
    <row r="3011" spans="1:15" x14ac:dyDescent="0.25">
      <c r="A3011">
        <v>3049</v>
      </c>
      <c r="B3011">
        <v>1346</v>
      </c>
      <c r="C3011">
        <f>IF(COUNTIF($B$2:B3011,B3011)=1,1,0)</f>
        <v>0</v>
      </c>
      <c r="D3011" s="1">
        <v>44949</v>
      </c>
      <c r="E3011" s="2">
        <v>0.64255787037037038</v>
      </c>
      <c r="F3011">
        <v>106</v>
      </c>
      <c r="G3011" t="str">
        <f>IFERROR(INDEX(menu_items!$B:$B,MATCH(F3011,menu_items!$A:$A,0)),"Unknown value")</f>
        <v>French Fries</v>
      </c>
      <c r="H3011" t="str">
        <f>IFERROR(INDEX(menu_items!$C:$C,MATCH(F3011,menu_items!$A:$A,0)),"Unknown value")</f>
        <v>American</v>
      </c>
      <c r="I3011" s="5">
        <f>IFERROR(INDEX(menu_items!$D:$D,MATCH(F3011,menu_items!$A:$A,0)),0)</f>
        <v>7</v>
      </c>
      <c r="J3011" t="str">
        <f t="shared" si="235"/>
        <v>Mon</v>
      </c>
      <c r="K3011">
        <f t="shared" si="236"/>
        <v>23</v>
      </c>
      <c r="L3011" t="str">
        <f t="shared" si="237"/>
        <v>Jan</v>
      </c>
      <c r="M3011">
        <v>15</v>
      </c>
      <c r="N3011">
        <f t="shared" si="238"/>
        <v>2</v>
      </c>
      <c r="O3011" s="5">
        <f t="shared" si="239"/>
        <v>24.95</v>
      </c>
    </row>
    <row r="3012" spans="1:15" x14ac:dyDescent="0.25">
      <c r="A3012">
        <v>3050</v>
      </c>
      <c r="B3012">
        <v>1347</v>
      </c>
      <c r="C3012">
        <f>IF(COUNTIF($B$2:B3012,B3012)=1,1,0)</f>
        <v>1</v>
      </c>
      <c r="D3012" s="1">
        <v>44949</v>
      </c>
      <c r="E3012" s="2">
        <v>0.64790509259259255</v>
      </c>
      <c r="F3012">
        <v>101</v>
      </c>
      <c r="G3012" t="str">
        <f>IFERROR(INDEX(menu_items!$B:$B,MATCH(F3012,menu_items!$A:$A,0)),"Unknown value")</f>
        <v>Hamburger</v>
      </c>
      <c r="H3012" t="str">
        <f>IFERROR(INDEX(menu_items!$C:$C,MATCH(F3012,menu_items!$A:$A,0)),"Unknown value")</f>
        <v>American</v>
      </c>
      <c r="I3012" s="5">
        <f>IFERROR(INDEX(menu_items!$D:$D,MATCH(F3012,menu_items!$A:$A,0)),0)</f>
        <v>12.95</v>
      </c>
      <c r="J3012" t="str">
        <f t="shared" si="235"/>
        <v>Mon</v>
      </c>
      <c r="K3012">
        <f t="shared" si="236"/>
        <v>23</v>
      </c>
      <c r="L3012" t="str">
        <f t="shared" si="237"/>
        <v>Jan</v>
      </c>
      <c r="M3012">
        <v>15</v>
      </c>
      <c r="N3012">
        <f t="shared" si="238"/>
        <v>3</v>
      </c>
      <c r="O3012" s="5">
        <f t="shared" si="239"/>
        <v>48.849999999999994</v>
      </c>
    </row>
    <row r="3013" spans="1:15" x14ac:dyDescent="0.25">
      <c r="A3013">
        <v>3051</v>
      </c>
      <c r="B3013">
        <v>1347</v>
      </c>
      <c r="C3013">
        <f>IF(COUNTIF($B$2:B3013,B3013)=1,1,0)</f>
        <v>0</v>
      </c>
      <c r="D3013" s="1">
        <v>44949</v>
      </c>
      <c r="E3013" s="2">
        <v>0.64790509259259255</v>
      </c>
      <c r="F3013">
        <v>125</v>
      </c>
      <c r="G3013" t="str">
        <f>IFERROR(INDEX(menu_items!$B:$B,MATCH(F3013,menu_items!$A:$A,0)),"Unknown value")</f>
        <v>Spaghetti &amp; Meatballs</v>
      </c>
      <c r="H3013" t="str">
        <f>IFERROR(INDEX(menu_items!$C:$C,MATCH(F3013,menu_items!$A:$A,0)),"Unknown value")</f>
        <v>Italian</v>
      </c>
      <c r="I3013" s="5">
        <f>IFERROR(INDEX(menu_items!$D:$D,MATCH(F3013,menu_items!$A:$A,0)),0)</f>
        <v>17.95</v>
      </c>
      <c r="J3013" t="str">
        <f t="shared" si="235"/>
        <v>Mon</v>
      </c>
      <c r="K3013">
        <f t="shared" si="236"/>
        <v>23</v>
      </c>
      <c r="L3013" t="str">
        <f t="shared" si="237"/>
        <v>Jan</v>
      </c>
      <c r="M3013">
        <v>15</v>
      </c>
      <c r="N3013">
        <f t="shared" si="238"/>
        <v>3</v>
      </c>
      <c r="O3013" s="5">
        <f t="shared" si="239"/>
        <v>48.849999999999994</v>
      </c>
    </row>
    <row r="3014" spans="1:15" x14ac:dyDescent="0.25">
      <c r="A3014">
        <v>3052</v>
      </c>
      <c r="B3014">
        <v>1347</v>
      </c>
      <c r="C3014">
        <f>IF(COUNTIF($B$2:B3014,B3014)=1,1,0)</f>
        <v>0</v>
      </c>
      <c r="D3014" s="1">
        <v>44949</v>
      </c>
      <c r="E3014" s="2">
        <v>0.64790509259259255</v>
      </c>
      <c r="F3014">
        <v>109</v>
      </c>
      <c r="G3014" t="str">
        <f>IFERROR(INDEX(menu_items!$B:$B,MATCH(F3014,menu_items!$A:$A,0)),"Unknown value")</f>
        <v>Korean Beef Bowl</v>
      </c>
      <c r="H3014" t="str">
        <f>IFERROR(INDEX(menu_items!$C:$C,MATCH(F3014,menu_items!$A:$A,0)),"Unknown value")</f>
        <v>Asian</v>
      </c>
      <c r="I3014" s="5">
        <f>IFERROR(INDEX(menu_items!$D:$D,MATCH(F3014,menu_items!$A:$A,0)),0)</f>
        <v>17.95</v>
      </c>
      <c r="J3014" t="str">
        <f t="shared" si="235"/>
        <v>Mon</v>
      </c>
      <c r="K3014">
        <f t="shared" si="236"/>
        <v>23</v>
      </c>
      <c r="L3014" t="str">
        <f t="shared" si="237"/>
        <v>Jan</v>
      </c>
      <c r="M3014">
        <v>15</v>
      </c>
      <c r="N3014">
        <f t="shared" si="238"/>
        <v>3</v>
      </c>
      <c r="O3014" s="5">
        <f t="shared" si="239"/>
        <v>48.849999999999994</v>
      </c>
    </row>
    <row r="3015" spans="1:15" x14ac:dyDescent="0.25">
      <c r="A3015">
        <v>3053</v>
      </c>
      <c r="B3015">
        <v>1348</v>
      </c>
      <c r="C3015">
        <f>IF(COUNTIF($B$2:B3015,B3015)=1,1,0)</f>
        <v>1</v>
      </c>
      <c r="D3015" s="1">
        <v>44949</v>
      </c>
      <c r="E3015" s="2">
        <v>0.65973379629629625</v>
      </c>
      <c r="F3015">
        <v>106</v>
      </c>
      <c r="G3015" t="str">
        <f>IFERROR(INDEX(menu_items!$B:$B,MATCH(F3015,menu_items!$A:$A,0)),"Unknown value")</f>
        <v>French Fries</v>
      </c>
      <c r="H3015" t="str">
        <f>IFERROR(INDEX(menu_items!$C:$C,MATCH(F3015,menu_items!$A:$A,0)),"Unknown value")</f>
        <v>American</v>
      </c>
      <c r="I3015" s="5">
        <f>IFERROR(INDEX(menu_items!$D:$D,MATCH(F3015,menu_items!$A:$A,0)),0)</f>
        <v>7</v>
      </c>
      <c r="J3015" t="str">
        <f t="shared" si="235"/>
        <v>Mon</v>
      </c>
      <c r="K3015">
        <f t="shared" si="236"/>
        <v>23</v>
      </c>
      <c r="L3015" t="str">
        <f t="shared" si="237"/>
        <v>Jan</v>
      </c>
      <c r="M3015">
        <v>15</v>
      </c>
      <c r="N3015">
        <f t="shared" si="238"/>
        <v>1</v>
      </c>
      <c r="O3015" s="5">
        <f t="shared" si="239"/>
        <v>7</v>
      </c>
    </row>
    <row r="3016" spans="1:15" x14ac:dyDescent="0.25">
      <c r="A3016">
        <v>3054</v>
      </c>
      <c r="B3016">
        <v>1349</v>
      </c>
      <c r="C3016">
        <f>IF(COUNTIF($B$2:B3016,B3016)=1,1,0)</f>
        <v>1</v>
      </c>
      <c r="D3016" s="1">
        <v>44949</v>
      </c>
      <c r="E3016" s="2">
        <v>0.6688425925925926</v>
      </c>
      <c r="F3016">
        <v>122</v>
      </c>
      <c r="G3016" t="str">
        <f>IFERROR(INDEX(menu_items!$B:$B,MATCH(F3016,menu_items!$A:$A,0)),"Unknown value")</f>
        <v>Chips &amp; Salsa</v>
      </c>
      <c r="H3016" t="str">
        <f>IFERROR(INDEX(menu_items!$C:$C,MATCH(F3016,menu_items!$A:$A,0)),"Unknown value")</f>
        <v>Mexican</v>
      </c>
      <c r="I3016" s="5">
        <f>IFERROR(INDEX(menu_items!$D:$D,MATCH(F3016,menu_items!$A:$A,0)),0)</f>
        <v>7</v>
      </c>
      <c r="J3016" t="str">
        <f t="shared" si="235"/>
        <v>Mon</v>
      </c>
      <c r="K3016">
        <f t="shared" si="236"/>
        <v>23</v>
      </c>
      <c r="L3016" t="str">
        <f t="shared" si="237"/>
        <v>Jan</v>
      </c>
      <c r="M3016">
        <v>16</v>
      </c>
      <c r="N3016">
        <f t="shared" si="238"/>
        <v>2</v>
      </c>
      <c r="O3016" s="5">
        <f t="shared" si="239"/>
        <v>23.95</v>
      </c>
    </row>
    <row r="3017" spans="1:15" x14ac:dyDescent="0.25">
      <c r="A3017">
        <v>3055</v>
      </c>
      <c r="B3017">
        <v>1349</v>
      </c>
      <c r="C3017">
        <f>IF(COUNTIF($B$2:B3017,B3017)=1,1,0)</f>
        <v>0</v>
      </c>
      <c r="D3017" s="1">
        <v>44949</v>
      </c>
      <c r="E3017" s="2">
        <v>0.6688425925925926</v>
      </c>
      <c r="F3017">
        <v>132</v>
      </c>
      <c r="G3017" t="str">
        <f>IFERROR(INDEX(menu_items!$B:$B,MATCH(F3017,menu_items!$A:$A,0)),"Unknown value")</f>
        <v>Eggplant Parmesan</v>
      </c>
      <c r="H3017" t="str">
        <f>IFERROR(INDEX(menu_items!$C:$C,MATCH(F3017,menu_items!$A:$A,0)),"Unknown value")</f>
        <v>Italian</v>
      </c>
      <c r="I3017" s="5">
        <f>IFERROR(INDEX(menu_items!$D:$D,MATCH(F3017,menu_items!$A:$A,0)),0)</f>
        <v>16.95</v>
      </c>
      <c r="J3017" t="str">
        <f t="shared" si="235"/>
        <v>Mon</v>
      </c>
      <c r="K3017">
        <f t="shared" si="236"/>
        <v>23</v>
      </c>
      <c r="L3017" t="str">
        <f t="shared" si="237"/>
        <v>Jan</v>
      </c>
      <c r="M3017">
        <v>16</v>
      </c>
      <c r="N3017">
        <f t="shared" si="238"/>
        <v>2</v>
      </c>
      <c r="O3017" s="5">
        <f t="shared" si="239"/>
        <v>23.95</v>
      </c>
    </row>
    <row r="3018" spans="1:15" x14ac:dyDescent="0.25">
      <c r="A3018">
        <v>3056</v>
      </c>
      <c r="B3018">
        <v>1350</v>
      </c>
      <c r="C3018">
        <f>IF(COUNTIF($B$2:B3018,B3018)=1,1,0)</f>
        <v>1</v>
      </c>
      <c r="D3018" s="1">
        <v>44949</v>
      </c>
      <c r="E3018" s="2">
        <v>0.67041666666666666</v>
      </c>
      <c r="F3018">
        <v>102</v>
      </c>
      <c r="G3018" t="str">
        <f>IFERROR(INDEX(menu_items!$B:$B,MATCH(F3018,menu_items!$A:$A,0)),"Unknown value")</f>
        <v>Cheeseburger</v>
      </c>
      <c r="H3018" t="str">
        <f>IFERROR(INDEX(menu_items!$C:$C,MATCH(F3018,menu_items!$A:$A,0)),"Unknown value")</f>
        <v>American</v>
      </c>
      <c r="I3018" s="5">
        <f>IFERROR(INDEX(menu_items!$D:$D,MATCH(F3018,menu_items!$A:$A,0)),0)</f>
        <v>13.95</v>
      </c>
      <c r="J3018" t="str">
        <f t="shared" si="235"/>
        <v>Mon</v>
      </c>
      <c r="K3018">
        <f t="shared" si="236"/>
        <v>23</v>
      </c>
      <c r="L3018" t="str">
        <f t="shared" si="237"/>
        <v>Jan</v>
      </c>
      <c r="M3018">
        <v>16</v>
      </c>
      <c r="N3018">
        <f t="shared" si="238"/>
        <v>2</v>
      </c>
      <c r="O3018" s="5">
        <f t="shared" si="239"/>
        <v>18.95</v>
      </c>
    </row>
    <row r="3019" spans="1:15" x14ac:dyDescent="0.25">
      <c r="A3019">
        <v>3057</v>
      </c>
      <c r="B3019">
        <v>1350</v>
      </c>
      <c r="C3019">
        <f>IF(COUNTIF($B$2:B3019,B3019)=1,1,0)</f>
        <v>0</v>
      </c>
      <c r="D3019" s="1">
        <v>44949</v>
      </c>
      <c r="E3019" s="2">
        <v>0.67041666666666666</v>
      </c>
      <c r="F3019">
        <v>113</v>
      </c>
      <c r="G3019" t="str">
        <f>IFERROR(INDEX(menu_items!$B:$B,MATCH(F3019,menu_items!$A:$A,0)),"Unknown value")</f>
        <v>Edamame</v>
      </c>
      <c r="H3019" t="str">
        <f>IFERROR(INDEX(menu_items!$C:$C,MATCH(F3019,menu_items!$A:$A,0)),"Unknown value")</f>
        <v>Asian</v>
      </c>
      <c r="I3019" s="5">
        <f>IFERROR(INDEX(menu_items!$D:$D,MATCH(F3019,menu_items!$A:$A,0)),0)</f>
        <v>5</v>
      </c>
      <c r="J3019" t="str">
        <f t="shared" si="235"/>
        <v>Mon</v>
      </c>
      <c r="K3019">
        <f t="shared" si="236"/>
        <v>23</v>
      </c>
      <c r="L3019" t="str">
        <f t="shared" si="237"/>
        <v>Jan</v>
      </c>
      <c r="M3019">
        <v>16</v>
      </c>
      <c r="N3019">
        <f t="shared" si="238"/>
        <v>2</v>
      </c>
      <c r="O3019" s="5">
        <f t="shared" si="239"/>
        <v>18.95</v>
      </c>
    </row>
    <row r="3020" spans="1:15" x14ac:dyDescent="0.25">
      <c r="A3020">
        <v>3058</v>
      </c>
      <c r="B3020">
        <v>1351</v>
      </c>
      <c r="C3020">
        <f>IF(COUNTIF($B$2:B3020,B3020)=1,1,0)</f>
        <v>1</v>
      </c>
      <c r="D3020" s="1">
        <v>44949</v>
      </c>
      <c r="E3020" s="2">
        <v>0.67083333333333328</v>
      </c>
      <c r="F3020">
        <v>117</v>
      </c>
      <c r="G3020" t="str">
        <f>IFERROR(INDEX(menu_items!$B:$B,MATCH(F3020,menu_items!$A:$A,0)),"Unknown value")</f>
        <v>Chicken Burrito</v>
      </c>
      <c r="H3020" t="str">
        <f>IFERROR(INDEX(menu_items!$C:$C,MATCH(F3020,menu_items!$A:$A,0)),"Unknown value")</f>
        <v>Mexican</v>
      </c>
      <c r="I3020" s="5">
        <f>IFERROR(INDEX(menu_items!$D:$D,MATCH(F3020,menu_items!$A:$A,0)),0)</f>
        <v>12.95</v>
      </c>
      <c r="J3020" t="str">
        <f t="shared" si="235"/>
        <v>Mon</v>
      </c>
      <c r="K3020">
        <f t="shared" si="236"/>
        <v>23</v>
      </c>
      <c r="L3020" t="str">
        <f t="shared" si="237"/>
        <v>Jan</v>
      </c>
      <c r="M3020">
        <v>16</v>
      </c>
      <c r="N3020">
        <f t="shared" si="238"/>
        <v>2</v>
      </c>
      <c r="O3020" s="5">
        <f t="shared" si="239"/>
        <v>24.9</v>
      </c>
    </row>
    <row r="3021" spans="1:15" x14ac:dyDescent="0.25">
      <c r="A3021">
        <v>3059</v>
      </c>
      <c r="B3021">
        <v>1351</v>
      </c>
      <c r="C3021">
        <f>IF(COUNTIF($B$2:B3021,B3021)=1,1,0)</f>
        <v>0</v>
      </c>
      <c r="D3021" s="1">
        <v>44949</v>
      </c>
      <c r="E3021" s="2">
        <v>0.67083333333333328</v>
      </c>
      <c r="F3021">
        <v>111</v>
      </c>
      <c r="G3021" t="str">
        <f>IFERROR(INDEX(menu_items!$B:$B,MATCH(F3021,menu_items!$A:$A,0)),"Unknown value")</f>
        <v>California Roll</v>
      </c>
      <c r="H3021" t="str">
        <f>IFERROR(INDEX(menu_items!$C:$C,MATCH(F3021,menu_items!$A:$A,0)),"Unknown value")</f>
        <v>Asian</v>
      </c>
      <c r="I3021" s="5">
        <f>IFERROR(INDEX(menu_items!$D:$D,MATCH(F3021,menu_items!$A:$A,0)),0)</f>
        <v>11.95</v>
      </c>
      <c r="J3021" t="str">
        <f t="shared" si="235"/>
        <v>Mon</v>
      </c>
      <c r="K3021">
        <f t="shared" si="236"/>
        <v>23</v>
      </c>
      <c r="L3021" t="str">
        <f t="shared" si="237"/>
        <v>Jan</v>
      </c>
      <c r="M3021">
        <v>16</v>
      </c>
      <c r="N3021">
        <f t="shared" si="238"/>
        <v>2</v>
      </c>
      <c r="O3021" s="5">
        <f t="shared" si="239"/>
        <v>24.9</v>
      </c>
    </row>
    <row r="3022" spans="1:15" x14ac:dyDescent="0.25">
      <c r="A3022">
        <v>3060</v>
      </c>
      <c r="B3022">
        <v>1352</v>
      </c>
      <c r="C3022">
        <f>IF(COUNTIF($B$2:B3022,B3022)=1,1,0)</f>
        <v>1</v>
      </c>
      <c r="D3022" s="1">
        <v>44949</v>
      </c>
      <c r="E3022" s="2">
        <v>0.67524305555555553</v>
      </c>
      <c r="F3022">
        <v>129</v>
      </c>
      <c r="G3022" t="str">
        <f>IFERROR(INDEX(menu_items!$B:$B,MATCH(F3022,menu_items!$A:$A,0)),"Unknown value")</f>
        <v>Mushroom Ravioli</v>
      </c>
      <c r="H3022" t="str">
        <f>IFERROR(INDEX(menu_items!$C:$C,MATCH(F3022,menu_items!$A:$A,0)),"Unknown value")</f>
        <v>Italian</v>
      </c>
      <c r="I3022" s="5">
        <f>IFERROR(INDEX(menu_items!$D:$D,MATCH(F3022,menu_items!$A:$A,0)),0)</f>
        <v>15.5</v>
      </c>
      <c r="J3022" t="str">
        <f t="shared" si="235"/>
        <v>Mon</v>
      </c>
      <c r="K3022">
        <f t="shared" si="236"/>
        <v>23</v>
      </c>
      <c r="L3022" t="str">
        <f t="shared" si="237"/>
        <v>Jan</v>
      </c>
      <c r="M3022">
        <v>16</v>
      </c>
      <c r="N3022">
        <f t="shared" si="238"/>
        <v>3</v>
      </c>
      <c r="O3022" s="5">
        <f t="shared" si="239"/>
        <v>38.450000000000003</v>
      </c>
    </row>
    <row r="3023" spans="1:15" x14ac:dyDescent="0.25">
      <c r="A3023">
        <v>3061</v>
      </c>
      <c r="B3023">
        <v>1352</v>
      </c>
      <c r="C3023">
        <f>IF(COUNTIF($B$2:B3023,B3023)=1,1,0)</f>
        <v>0</v>
      </c>
      <c r="D3023" s="1">
        <v>44949</v>
      </c>
      <c r="E3023" s="2">
        <v>0.67524305555555553</v>
      </c>
      <c r="F3023">
        <v>113</v>
      </c>
      <c r="G3023" t="str">
        <f>IFERROR(INDEX(menu_items!$B:$B,MATCH(F3023,menu_items!$A:$A,0)),"Unknown value")</f>
        <v>Edamame</v>
      </c>
      <c r="H3023" t="str">
        <f>IFERROR(INDEX(menu_items!$C:$C,MATCH(F3023,menu_items!$A:$A,0)),"Unknown value")</f>
        <v>Asian</v>
      </c>
      <c r="I3023" s="5">
        <f>IFERROR(INDEX(menu_items!$D:$D,MATCH(F3023,menu_items!$A:$A,0)),0)</f>
        <v>5</v>
      </c>
      <c r="J3023" t="str">
        <f t="shared" si="235"/>
        <v>Mon</v>
      </c>
      <c r="K3023">
        <f t="shared" si="236"/>
        <v>23</v>
      </c>
      <c r="L3023" t="str">
        <f t="shared" si="237"/>
        <v>Jan</v>
      </c>
      <c r="M3023">
        <v>16</v>
      </c>
      <c r="N3023">
        <f t="shared" si="238"/>
        <v>3</v>
      </c>
      <c r="O3023" s="5">
        <f t="shared" si="239"/>
        <v>38.450000000000003</v>
      </c>
    </row>
    <row r="3024" spans="1:15" x14ac:dyDescent="0.25">
      <c r="A3024">
        <v>3062</v>
      </c>
      <c r="B3024">
        <v>1352</v>
      </c>
      <c r="C3024">
        <f>IF(COUNTIF($B$2:B3024,B3024)=1,1,0)</f>
        <v>0</v>
      </c>
      <c r="D3024" s="1">
        <v>44949</v>
      </c>
      <c r="E3024" s="2">
        <v>0.67524305555555553</v>
      </c>
      <c r="F3024">
        <v>131</v>
      </c>
      <c r="G3024" t="str">
        <f>IFERROR(INDEX(menu_items!$B:$B,MATCH(F3024,menu_items!$A:$A,0)),"Unknown value")</f>
        <v>Chicken Parmesan</v>
      </c>
      <c r="H3024" t="str">
        <f>IFERROR(INDEX(menu_items!$C:$C,MATCH(F3024,menu_items!$A:$A,0)),"Unknown value")</f>
        <v>Italian</v>
      </c>
      <c r="I3024" s="5">
        <f>IFERROR(INDEX(menu_items!$D:$D,MATCH(F3024,menu_items!$A:$A,0)),0)</f>
        <v>17.95</v>
      </c>
      <c r="J3024" t="str">
        <f t="shared" si="235"/>
        <v>Mon</v>
      </c>
      <c r="K3024">
        <f t="shared" si="236"/>
        <v>23</v>
      </c>
      <c r="L3024" t="str">
        <f t="shared" si="237"/>
        <v>Jan</v>
      </c>
      <c r="M3024">
        <v>16</v>
      </c>
      <c r="N3024">
        <f t="shared" si="238"/>
        <v>3</v>
      </c>
      <c r="O3024" s="5">
        <f t="shared" si="239"/>
        <v>38.450000000000003</v>
      </c>
    </row>
    <row r="3025" spans="1:15" x14ac:dyDescent="0.25">
      <c r="A3025">
        <v>3063</v>
      </c>
      <c r="B3025">
        <v>1353</v>
      </c>
      <c r="C3025">
        <f>IF(COUNTIF($B$2:B3025,B3025)=1,1,0)</f>
        <v>1</v>
      </c>
      <c r="D3025" s="1">
        <v>44949</v>
      </c>
      <c r="E3025" s="2">
        <v>0.68155092592592592</v>
      </c>
      <c r="F3025">
        <v>101</v>
      </c>
      <c r="G3025" t="str">
        <f>IFERROR(INDEX(menu_items!$B:$B,MATCH(F3025,menu_items!$A:$A,0)),"Unknown value")</f>
        <v>Hamburger</v>
      </c>
      <c r="H3025" t="str">
        <f>IFERROR(INDEX(menu_items!$C:$C,MATCH(F3025,menu_items!$A:$A,0)),"Unknown value")</f>
        <v>American</v>
      </c>
      <c r="I3025" s="5">
        <f>IFERROR(INDEX(menu_items!$D:$D,MATCH(F3025,menu_items!$A:$A,0)),0)</f>
        <v>12.95</v>
      </c>
      <c r="J3025" t="str">
        <f t="shared" si="235"/>
        <v>Mon</v>
      </c>
      <c r="K3025">
        <f t="shared" si="236"/>
        <v>23</v>
      </c>
      <c r="L3025" t="str">
        <f t="shared" si="237"/>
        <v>Jan</v>
      </c>
      <c r="M3025">
        <v>16</v>
      </c>
      <c r="N3025">
        <f t="shared" si="238"/>
        <v>2</v>
      </c>
      <c r="O3025" s="5">
        <f t="shared" si="239"/>
        <v>27.45</v>
      </c>
    </row>
    <row r="3026" spans="1:15" x14ac:dyDescent="0.25">
      <c r="A3026">
        <v>3064</v>
      </c>
      <c r="B3026">
        <v>1353</v>
      </c>
      <c r="C3026">
        <f>IF(COUNTIF($B$2:B3026,B3026)=1,1,0)</f>
        <v>0</v>
      </c>
      <c r="D3026" s="1">
        <v>44949</v>
      </c>
      <c r="E3026" s="2">
        <v>0.68155092592592592</v>
      </c>
      <c r="F3026">
        <v>108</v>
      </c>
      <c r="G3026" t="str">
        <f>IFERROR(INDEX(menu_items!$B:$B,MATCH(F3026,menu_items!$A:$A,0)),"Unknown value")</f>
        <v>Tofu Pad Thai</v>
      </c>
      <c r="H3026" t="str">
        <f>IFERROR(INDEX(menu_items!$C:$C,MATCH(F3026,menu_items!$A:$A,0)),"Unknown value")</f>
        <v>Asian</v>
      </c>
      <c r="I3026" s="5">
        <f>IFERROR(INDEX(menu_items!$D:$D,MATCH(F3026,menu_items!$A:$A,0)),0)</f>
        <v>14.5</v>
      </c>
      <c r="J3026" t="str">
        <f t="shared" si="235"/>
        <v>Mon</v>
      </c>
      <c r="K3026">
        <f t="shared" si="236"/>
        <v>23</v>
      </c>
      <c r="L3026" t="str">
        <f t="shared" si="237"/>
        <v>Jan</v>
      </c>
      <c r="M3026">
        <v>16</v>
      </c>
      <c r="N3026">
        <f t="shared" si="238"/>
        <v>2</v>
      </c>
      <c r="O3026" s="5">
        <f t="shared" si="239"/>
        <v>27.45</v>
      </c>
    </row>
    <row r="3027" spans="1:15" x14ac:dyDescent="0.25">
      <c r="A3027">
        <v>3065</v>
      </c>
      <c r="B3027">
        <v>1354</v>
      </c>
      <c r="C3027">
        <f>IF(COUNTIF($B$2:B3027,B3027)=1,1,0)</f>
        <v>1</v>
      </c>
      <c r="D3027" s="1">
        <v>44949</v>
      </c>
      <c r="E3027" s="2">
        <v>0.68218749999999995</v>
      </c>
      <c r="F3027">
        <v>129</v>
      </c>
      <c r="G3027" t="str">
        <f>IFERROR(INDEX(menu_items!$B:$B,MATCH(F3027,menu_items!$A:$A,0)),"Unknown value")</f>
        <v>Mushroom Ravioli</v>
      </c>
      <c r="H3027" t="str">
        <f>IFERROR(INDEX(menu_items!$C:$C,MATCH(F3027,menu_items!$A:$A,0)),"Unknown value")</f>
        <v>Italian</v>
      </c>
      <c r="I3027" s="5">
        <f>IFERROR(INDEX(menu_items!$D:$D,MATCH(F3027,menu_items!$A:$A,0)),0)</f>
        <v>15.5</v>
      </c>
      <c r="J3027" t="str">
        <f t="shared" si="235"/>
        <v>Mon</v>
      </c>
      <c r="K3027">
        <f t="shared" si="236"/>
        <v>23</v>
      </c>
      <c r="L3027" t="str">
        <f t="shared" si="237"/>
        <v>Jan</v>
      </c>
      <c r="M3027">
        <v>16</v>
      </c>
      <c r="N3027">
        <f t="shared" si="238"/>
        <v>1</v>
      </c>
      <c r="O3027" s="5">
        <f t="shared" si="239"/>
        <v>15.5</v>
      </c>
    </row>
    <row r="3028" spans="1:15" x14ac:dyDescent="0.25">
      <c r="A3028">
        <v>3066</v>
      </c>
      <c r="B3028">
        <v>1355</v>
      </c>
      <c r="C3028">
        <f>IF(COUNTIF($B$2:B3028,B3028)=1,1,0)</f>
        <v>1</v>
      </c>
      <c r="D3028" s="1">
        <v>44949</v>
      </c>
      <c r="E3028" s="2">
        <v>0.68778935185185186</v>
      </c>
      <c r="F3028">
        <v>109</v>
      </c>
      <c r="G3028" t="str">
        <f>IFERROR(INDEX(menu_items!$B:$B,MATCH(F3028,menu_items!$A:$A,0)),"Unknown value")</f>
        <v>Korean Beef Bowl</v>
      </c>
      <c r="H3028" t="str">
        <f>IFERROR(INDEX(menu_items!$C:$C,MATCH(F3028,menu_items!$A:$A,0)),"Unknown value")</f>
        <v>Asian</v>
      </c>
      <c r="I3028" s="5">
        <f>IFERROR(INDEX(menu_items!$D:$D,MATCH(F3028,menu_items!$A:$A,0)),0)</f>
        <v>17.95</v>
      </c>
      <c r="J3028" t="str">
        <f t="shared" si="235"/>
        <v>Mon</v>
      </c>
      <c r="K3028">
        <f t="shared" si="236"/>
        <v>23</v>
      </c>
      <c r="L3028" t="str">
        <f t="shared" si="237"/>
        <v>Jan</v>
      </c>
      <c r="M3028">
        <v>16</v>
      </c>
      <c r="N3028">
        <f t="shared" si="238"/>
        <v>2</v>
      </c>
      <c r="O3028" s="5">
        <f t="shared" si="239"/>
        <v>22.95</v>
      </c>
    </row>
    <row r="3029" spans="1:15" x14ac:dyDescent="0.25">
      <c r="A3029">
        <v>3067</v>
      </c>
      <c r="B3029">
        <v>1355</v>
      </c>
      <c r="C3029">
        <f>IF(COUNTIF($B$2:B3029,B3029)=1,1,0)</f>
        <v>0</v>
      </c>
      <c r="D3029" s="1">
        <v>44949</v>
      </c>
      <c r="E3029" s="2">
        <v>0.68778935185185186</v>
      </c>
      <c r="F3029">
        <v>113</v>
      </c>
      <c r="G3029" t="str">
        <f>IFERROR(INDEX(menu_items!$B:$B,MATCH(F3029,menu_items!$A:$A,0)),"Unknown value")</f>
        <v>Edamame</v>
      </c>
      <c r="H3029" t="str">
        <f>IFERROR(INDEX(menu_items!$C:$C,MATCH(F3029,menu_items!$A:$A,0)),"Unknown value")</f>
        <v>Asian</v>
      </c>
      <c r="I3029" s="5">
        <f>IFERROR(INDEX(menu_items!$D:$D,MATCH(F3029,menu_items!$A:$A,0)),0)</f>
        <v>5</v>
      </c>
      <c r="J3029" t="str">
        <f t="shared" si="235"/>
        <v>Mon</v>
      </c>
      <c r="K3029">
        <f t="shared" si="236"/>
        <v>23</v>
      </c>
      <c r="L3029" t="str">
        <f t="shared" si="237"/>
        <v>Jan</v>
      </c>
      <c r="M3029">
        <v>16</v>
      </c>
      <c r="N3029">
        <f t="shared" si="238"/>
        <v>2</v>
      </c>
      <c r="O3029" s="5">
        <f t="shared" si="239"/>
        <v>22.95</v>
      </c>
    </row>
    <row r="3030" spans="1:15" x14ac:dyDescent="0.25">
      <c r="A3030">
        <v>3068</v>
      </c>
      <c r="B3030">
        <v>1356</v>
      </c>
      <c r="C3030">
        <f>IF(COUNTIF($B$2:B3030,B3030)=1,1,0)</f>
        <v>1</v>
      </c>
      <c r="D3030" s="1">
        <v>44949</v>
      </c>
      <c r="E3030" s="2">
        <v>0.71597222222222223</v>
      </c>
      <c r="F3030">
        <v>120</v>
      </c>
      <c r="G3030" t="str">
        <f>IFERROR(INDEX(menu_items!$B:$B,MATCH(F3030,menu_items!$A:$A,0)),"Unknown value")</f>
        <v>Steak Torta</v>
      </c>
      <c r="H3030" t="str">
        <f>IFERROR(INDEX(menu_items!$C:$C,MATCH(F3030,menu_items!$A:$A,0)),"Unknown value")</f>
        <v>Mexican</v>
      </c>
      <c r="I3030" s="5">
        <f>IFERROR(INDEX(menu_items!$D:$D,MATCH(F3030,menu_items!$A:$A,0)),0)</f>
        <v>13.95</v>
      </c>
      <c r="J3030" t="str">
        <f t="shared" si="235"/>
        <v>Mon</v>
      </c>
      <c r="K3030">
        <f t="shared" si="236"/>
        <v>23</v>
      </c>
      <c r="L3030" t="str">
        <f t="shared" si="237"/>
        <v>Jan</v>
      </c>
      <c r="M3030">
        <v>17</v>
      </c>
      <c r="N3030">
        <f t="shared" si="238"/>
        <v>2</v>
      </c>
      <c r="O3030" s="5">
        <f t="shared" si="239"/>
        <v>20.95</v>
      </c>
    </row>
    <row r="3031" spans="1:15" x14ac:dyDescent="0.25">
      <c r="A3031">
        <v>3069</v>
      </c>
      <c r="B3031">
        <v>1356</v>
      </c>
      <c r="C3031">
        <f>IF(COUNTIF($B$2:B3031,B3031)=1,1,0)</f>
        <v>0</v>
      </c>
      <c r="D3031" s="1">
        <v>44949</v>
      </c>
      <c r="E3031" s="2">
        <v>0.71597222222222223</v>
      </c>
      <c r="F3031">
        <v>122</v>
      </c>
      <c r="G3031" t="str">
        <f>IFERROR(INDEX(menu_items!$B:$B,MATCH(F3031,menu_items!$A:$A,0)),"Unknown value")</f>
        <v>Chips &amp; Salsa</v>
      </c>
      <c r="H3031" t="str">
        <f>IFERROR(INDEX(menu_items!$C:$C,MATCH(F3031,menu_items!$A:$A,0)),"Unknown value")</f>
        <v>Mexican</v>
      </c>
      <c r="I3031" s="5">
        <f>IFERROR(INDEX(menu_items!$D:$D,MATCH(F3031,menu_items!$A:$A,0)),0)</f>
        <v>7</v>
      </c>
      <c r="J3031" t="str">
        <f t="shared" si="235"/>
        <v>Mon</v>
      </c>
      <c r="K3031">
        <f t="shared" si="236"/>
        <v>23</v>
      </c>
      <c r="L3031" t="str">
        <f t="shared" si="237"/>
        <v>Jan</v>
      </c>
      <c r="M3031">
        <v>17</v>
      </c>
      <c r="N3031">
        <f t="shared" si="238"/>
        <v>2</v>
      </c>
      <c r="O3031" s="5">
        <f t="shared" si="239"/>
        <v>20.95</v>
      </c>
    </row>
    <row r="3032" spans="1:15" x14ac:dyDescent="0.25">
      <c r="A3032">
        <v>3070</v>
      </c>
      <c r="B3032">
        <v>1357</v>
      </c>
      <c r="C3032">
        <f>IF(COUNTIF($B$2:B3032,B3032)=1,1,0)</f>
        <v>1</v>
      </c>
      <c r="D3032" s="1">
        <v>44949</v>
      </c>
      <c r="E3032" s="2">
        <v>0.72081018518518514</v>
      </c>
      <c r="F3032">
        <v>107</v>
      </c>
      <c r="G3032" t="str">
        <f>IFERROR(INDEX(menu_items!$B:$B,MATCH(F3032,menu_items!$A:$A,0)),"Unknown value")</f>
        <v>Orange Chicken</v>
      </c>
      <c r="H3032" t="str">
        <f>IFERROR(INDEX(menu_items!$C:$C,MATCH(F3032,menu_items!$A:$A,0)),"Unknown value")</f>
        <v>Asian</v>
      </c>
      <c r="I3032" s="5">
        <f>IFERROR(INDEX(menu_items!$D:$D,MATCH(F3032,menu_items!$A:$A,0)),0)</f>
        <v>16.5</v>
      </c>
      <c r="J3032" t="str">
        <f t="shared" si="235"/>
        <v>Mon</v>
      </c>
      <c r="K3032">
        <f t="shared" si="236"/>
        <v>23</v>
      </c>
      <c r="L3032" t="str">
        <f t="shared" si="237"/>
        <v>Jan</v>
      </c>
      <c r="M3032">
        <v>17</v>
      </c>
      <c r="N3032">
        <f t="shared" si="238"/>
        <v>2</v>
      </c>
      <c r="O3032" s="5">
        <f t="shared" si="239"/>
        <v>23.5</v>
      </c>
    </row>
    <row r="3033" spans="1:15" x14ac:dyDescent="0.25">
      <c r="A3033">
        <v>3071</v>
      </c>
      <c r="B3033">
        <v>1357</v>
      </c>
      <c r="C3033">
        <f>IF(COUNTIF($B$2:B3033,B3033)=1,1,0)</f>
        <v>0</v>
      </c>
      <c r="D3033" s="1">
        <v>44949</v>
      </c>
      <c r="E3033" s="2">
        <v>0.72081018518518514</v>
      </c>
      <c r="F3033">
        <v>122</v>
      </c>
      <c r="G3033" t="str">
        <f>IFERROR(INDEX(menu_items!$B:$B,MATCH(F3033,menu_items!$A:$A,0)),"Unknown value")</f>
        <v>Chips &amp; Salsa</v>
      </c>
      <c r="H3033" t="str">
        <f>IFERROR(INDEX(menu_items!$C:$C,MATCH(F3033,menu_items!$A:$A,0)),"Unknown value")</f>
        <v>Mexican</v>
      </c>
      <c r="I3033" s="5">
        <f>IFERROR(INDEX(menu_items!$D:$D,MATCH(F3033,menu_items!$A:$A,0)),0)</f>
        <v>7</v>
      </c>
      <c r="J3033" t="str">
        <f t="shared" si="235"/>
        <v>Mon</v>
      </c>
      <c r="K3033">
        <f t="shared" si="236"/>
        <v>23</v>
      </c>
      <c r="L3033" t="str">
        <f t="shared" si="237"/>
        <v>Jan</v>
      </c>
      <c r="M3033">
        <v>17</v>
      </c>
      <c r="N3033">
        <f t="shared" si="238"/>
        <v>2</v>
      </c>
      <c r="O3033" s="5">
        <f t="shared" si="239"/>
        <v>23.5</v>
      </c>
    </row>
    <row r="3034" spans="1:15" x14ac:dyDescent="0.25">
      <c r="A3034">
        <v>3072</v>
      </c>
      <c r="B3034">
        <v>1358</v>
      </c>
      <c r="C3034">
        <f>IF(COUNTIF($B$2:B3034,B3034)=1,1,0)</f>
        <v>1</v>
      </c>
      <c r="D3034" s="1">
        <v>44949</v>
      </c>
      <c r="E3034" s="2">
        <v>0.72508101851851847</v>
      </c>
      <c r="F3034">
        <v>102</v>
      </c>
      <c r="G3034" t="str">
        <f>IFERROR(INDEX(menu_items!$B:$B,MATCH(F3034,menu_items!$A:$A,0)),"Unknown value")</f>
        <v>Cheeseburger</v>
      </c>
      <c r="H3034" t="str">
        <f>IFERROR(INDEX(menu_items!$C:$C,MATCH(F3034,menu_items!$A:$A,0)),"Unknown value")</f>
        <v>American</v>
      </c>
      <c r="I3034" s="5">
        <f>IFERROR(INDEX(menu_items!$D:$D,MATCH(F3034,menu_items!$A:$A,0)),0)</f>
        <v>13.95</v>
      </c>
      <c r="J3034" t="str">
        <f t="shared" si="235"/>
        <v>Mon</v>
      </c>
      <c r="K3034">
        <f t="shared" si="236"/>
        <v>23</v>
      </c>
      <c r="L3034" t="str">
        <f t="shared" si="237"/>
        <v>Jan</v>
      </c>
      <c r="M3034">
        <v>17</v>
      </c>
      <c r="N3034">
        <f t="shared" si="238"/>
        <v>1</v>
      </c>
      <c r="O3034" s="5">
        <f t="shared" si="239"/>
        <v>13.95</v>
      </c>
    </row>
    <row r="3035" spans="1:15" x14ac:dyDescent="0.25">
      <c r="A3035">
        <v>3073</v>
      </c>
      <c r="B3035">
        <v>1359</v>
      </c>
      <c r="C3035">
        <f>IF(COUNTIF($B$2:B3035,B3035)=1,1,0)</f>
        <v>1</v>
      </c>
      <c r="D3035" s="1">
        <v>44949</v>
      </c>
      <c r="E3035" s="2">
        <v>0.73019675925925931</v>
      </c>
      <c r="F3035">
        <v>118</v>
      </c>
      <c r="G3035" t="str">
        <f>IFERROR(INDEX(menu_items!$B:$B,MATCH(F3035,menu_items!$A:$A,0)),"Unknown value")</f>
        <v>Steak Burrito</v>
      </c>
      <c r="H3035" t="str">
        <f>IFERROR(INDEX(menu_items!$C:$C,MATCH(F3035,menu_items!$A:$A,0)),"Unknown value")</f>
        <v>Mexican</v>
      </c>
      <c r="I3035" s="5">
        <f>IFERROR(INDEX(menu_items!$D:$D,MATCH(F3035,menu_items!$A:$A,0)),0)</f>
        <v>14.95</v>
      </c>
      <c r="J3035" t="str">
        <f t="shared" ref="J3035:J3098" si="240">TEXT(D3035,"ddd")</f>
        <v>Mon</v>
      </c>
      <c r="K3035">
        <f t="shared" ref="K3035:K3098" si="241">DAY(D3035)</f>
        <v>23</v>
      </c>
      <c r="L3035" t="str">
        <f t="shared" ref="L3035:L3098" si="242">TEXT(D3035,"mmm")</f>
        <v>Jan</v>
      </c>
      <c r="M3035">
        <v>17</v>
      </c>
      <c r="N3035">
        <f t="shared" si="238"/>
        <v>1</v>
      </c>
      <c r="O3035" s="5">
        <f t="shared" si="239"/>
        <v>14.95</v>
      </c>
    </row>
    <row r="3036" spans="1:15" x14ac:dyDescent="0.25">
      <c r="A3036">
        <v>3074</v>
      </c>
      <c r="B3036">
        <v>1360</v>
      </c>
      <c r="C3036">
        <f>IF(COUNTIF($B$2:B3036,B3036)=1,1,0)</f>
        <v>1</v>
      </c>
      <c r="D3036" s="1">
        <v>44949</v>
      </c>
      <c r="E3036" s="2">
        <v>0.73163194444444446</v>
      </c>
      <c r="F3036">
        <v>105</v>
      </c>
      <c r="G3036" t="str">
        <f>IFERROR(INDEX(menu_items!$B:$B,MATCH(F3036,menu_items!$A:$A,0)),"Unknown value")</f>
        <v>Mac &amp; Cheese</v>
      </c>
      <c r="H3036" t="str">
        <f>IFERROR(INDEX(menu_items!$C:$C,MATCH(F3036,menu_items!$A:$A,0)),"Unknown value")</f>
        <v>American</v>
      </c>
      <c r="I3036" s="5">
        <f>IFERROR(INDEX(menu_items!$D:$D,MATCH(F3036,menu_items!$A:$A,0)),0)</f>
        <v>7</v>
      </c>
      <c r="J3036" t="str">
        <f t="shared" si="240"/>
        <v>Mon</v>
      </c>
      <c r="K3036">
        <f t="shared" si="241"/>
        <v>23</v>
      </c>
      <c r="L3036" t="str">
        <f t="shared" si="242"/>
        <v>Jan</v>
      </c>
      <c r="M3036">
        <v>17</v>
      </c>
      <c r="N3036">
        <f t="shared" si="238"/>
        <v>1</v>
      </c>
      <c r="O3036" s="5">
        <f t="shared" si="239"/>
        <v>7</v>
      </c>
    </row>
    <row r="3037" spans="1:15" x14ac:dyDescent="0.25">
      <c r="A3037">
        <v>3075</v>
      </c>
      <c r="B3037">
        <v>1361</v>
      </c>
      <c r="C3037">
        <f>IF(COUNTIF($B$2:B3037,B3037)=1,1,0)</f>
        <v>1</v>
      </c>
      <c r="D3037" s="1">
        <v>44949</v>
      </c>
      <c r="E3037" s="2">
        <v>0.74063657407407413</v>
      </c>
      <c r="F3037">
        <v>113</v>
      </c>
      <c r="G3037" t="str">
        <f>IFERROR(INDEX(menu_items!$B:$B,MATCH(F3037,menu_items!$A:$A,0)),"Unknown value")</f>
        <v>Edamame</v>
      </c>
      <c r="H3037" t="str">
        <f>IFERROR(INDEX(menu_items!$C:$C,MATCH(F3037,menu_items!$A:$A,0)),"Unknown value")</f>
        <v>Asian</v>
      </c>
      <c r="I3037" s="5">
        <f>IFERROR(INDEX(menu_items!$D:$D,MATCH(F3037,menu_items!$A:$A,0)),0)</f>
        <v>5</v>
      </c>
      <c r="J3037" t="str">
        <f t="shared" si="240"/>
        <v>Mon</v>
      </c>
      <c r="K3037">
        <f t="shared" si="241"/>
        <v>23</v>
      </c>
      <c r="L3037" t="str">
        <f t="shared" si="242"/>
        <v>Jan</v>
      </c>
      <c r="M3037">
        <v>17</v>
      </c>
      <c r="N3037">
        <f t="shared" si="238"/>
        <v>2</v>
      </c>
      <c r="O3037" s="5">
        <f t="shared" si="239"/>
        <v>22.95</v>
      </c>
    </row>
    <row r="3038" spans="1:15" x14ac:dyDescent="0.25">
      <c r="A3038">
        <v>3076</v>
      </c>
      <c r="B3038">
        <v>1361</v>
      </c>
      <c r="C3038">
        <f>IF(COUNTIF($B$2:B3038,B3038)=1,1,0)</f>
        <v>0</v>
      </c>
      <c r="D3038" s="1">
        <v>44949</v>
      </c>
      <c r="E3038" s="2">
        <v>0.74063657407407413</v>
      </c>
      <c r="F3038">
        <v>131</v>
      </c>
      <c r="G3038" t="str">
        <f>IFERROR(INDEX(menu_items!$B:$B,MATCH(F3038,menu_items!$A:$A,0)),"Unknown value")</f>
        <v>Chicken Parmesan</v>
      </c>
      <c r="H3038" t="str">
        <f>IFERROR(INDEX(menu_items!$C:$C,MATCH(F3038,menu_items!$A:$A,0)),"Unknown value")</f>
        <v>Italian</v>
      </c>
      <c r="I3038" s="5">
        <f>IFERROR(INDEX(menu_items!$D:$D,MATCH(F3038,menu_items!$A:$A,0)),0)</f>
        <v>17.95</v>
      </c>
      <c r="J3038" t="str">
        <f t="shared" si="240"/>
        <v>Mon</v>
      </c>
      <c r="K3038">
        <f t="shared" si="241"/>
        <v>23</v>
      </c>
      <c r="L3038" t="str">
        <f t="shared" si="242"/>
        <v>Jan</v>
      </c>
      <c r="M3038">
        <v>17</v>
      </c>
      <c r="N3038">
        <f t="shared" si="238"/>
        <v>2</v>
      </c>
      <c r="O3038" s="5">
        <f t="shared" si="239"/>
        <v>22.95</v>
      </c>
    </row>
    <row r="3039" spans="1:15" x14ac:dyDescent="0.25">
      <c r="A3039">
        <v>3077</v>
      </c>
      <c r="B3039">
        <v>1362</v>
      </c>
      <c r="C3039">
        <f>IF(COUNTIF($B$2:B3039,B3039)=1,1,0)</f>
        <v>1</v>
      </c>
      <c r="D3039" s="1">
        <v>44949</v>
      </c>
      <c r="E3039" s="2">
        <v>0.74077546296296293</v>
      </c>
      <c r="F3039">
        <v>101</v>
      </c>
      <c r="G3039" t="str">
        <f>IFERROR(INDEX(menu_items!$B:$B,MATCH(F3039,menu_items!$A:$A,0)),"Unknown value")</f>
        <v>Hamburger</v>
      </c>
      <c r="H3039" t="str">
        <f>IFERROR(INDEX(menu_items!$C:$C,MATCH(F3039,menu_items!$A:$A,0)),"Unknown value")</f>
        <v>American</v>
      </c>
      <c r="I3039" s="5">
        <f>IFERROR(INDEX(menu_items!$D:$D,MATCH(F3039,menu_items!$A:$A,0)),0)</f>
        <v>12.95</v>
      </c>
      <c r="J3039" t="str">
        <f t="shared" si="240"/>
        <v>Mon</v>
      </c>
      <c r="K3039">
        <f t="shared" si="241"/>
        <v>23</v>
      </c>
      <c r="L3039" t="str">
        <f t="shared" si="242"/>
        <v>Jan</v>
      </c>
      <c r="M3039">
        <v>17</v>
      </c>
      <c r="N3039">
        <f t="shared" si="238"/>
        <v>2</v>
      </c>
      <c r="O3039" s="5">
        <f t="shared" si="239"/>
        <v>25.9</v>
      </c>
    </row>
    <row r="3040" spans="1:15" x14ac:dyDescent="0.25">
      <c r="A3040">
        <v>3078</v>
      </c>
      <c r="B3040">
        <v>1362</v>
      </c>
      <c r="C3040">
        <f>IF(COUNTIF($B$2:B3040,B3040)=1,1,0)</f>
        <v>0</v>
      </c>
      <c r="D3040" s="1">
        <v>44949</v>
      </c>
      <c r="E3040" s="2">
        <v>0.74077546296296293</v>
      </c>
      <c r="F3040">
        <v>117</v>
      </c>
      <c r="G3040" t="str">
        <f>IFERROR(INDEX(menu_items!$B:$B,MATCH(F3040,menu_items!$A:$A,0)),"Unknown value")</f>
        <v>Chicken Burrito</v>
      </c>
      <c r="H3040" t="str">
        <f>IFERROR(INDEX(menu_items!$C:$C,MATCH(F3040,menu_items!$A:$A,0)),"Unknown value")</f>
        <v>Mexican</v>
      </c>
      <c r="I3040" s="5">
        <f>IFERROR(INDEX(menu_items!$D:$D,MATCH(F3040,menu_items!$A:$A,0)),0)</f>
        <v>12.95</v>
      </c>
      <c r="J3040" t="str">
        <f t="shared" si="240"/>
        <v>Mon</v>
      </c>
      <c r="K3040">
        <f t="shared" si="241"/>
        <v>23</v>
      </c>
      <c r="L3040" t="str">
        <f t="shared" si="242"/>
        <v>Jan</v>
      </c>
      <c r="M3040">
        <v>17</v>
      </c>
      <c r="N3040">
        <f t="shared" si="238"/>
        <v>2</v>
      </c>
      <c r="O3040" s="5">
        <f t="shared" si="239"/>
        <v>25.9</v>
      </c>
    </row>
    <row r="3041" spans="1:15" x14ac:dyDescent="0.25">
      <c r="A3041">
        <v>3079</v>
      </c>
      <c r="B3041">
        <v>1363</v>
      </c>
      <c r="C3041">
        <f>IF(COUNTIF($B$2:B3041,B3041)=1,1,0)</f>
        <v>1</v>
      </c>
      <c r="D3041" s="1">
        <v>44949</v>
      </c>
      <c r="E3041" s="2">
        <v>0.74079861111111112</v>
      </c>
      <c r="F3041">
        <v>127</v>
      </c>
      <c r="G3041" t="str">
        <f>IFERROR(INDEX(menu_items!$B:$B,MATCH(F3041,menu_items!$A:$A,0)),"Unknown value")</f>
        <v>Meat Lasagna</v>
      </c>
      <c r="H3041" t="str">
        <f>IFERROR(INDEX(menu_items!$C:$C,MATCH(F3041,menu_items!$A:$A,0)),"Unknown value")</f>
        <v>Italian</v>
      </c>
      <c r="I3041" s="5">
        <f>IFERROR(INDEX(menu_items!$D:$D,MATCH(F3041,menu_items!$A:$A,0)),0)</f>
        <v>17.95</v>
      </c>
      <c r="J3041" t="str">
        <f t="shared" si="240"/>
        <v>Mon</v>
      </c>
      <c r="K3041">
        <f t="shared" si="241"/>
        <v>23</v>
      </c>
      <c r="L3041" t="str">
        <f t="shared" si="242"/>
        <v>Jan</v>
      </c>
      <c r="M3041">
        <v>17</v>
      </c>
      <c r="N3041">
        <f t="shared" si="238"/>
        <v>4</v>
      </c>
      <c r="O3041" s="5">
        <f t="shared" si="239"/>
        <v>56.849999999999994</v>
      </c>
    </row>
    <row r="3042" spans="1:15" x14ac:dyDescent="0.25">
      <c r="A3042">
        <v>3080</v>
      </c>
      <c r="B3042">
        <v>1363</v>
      </c>
      <c r="C3042">
        <f>IF(COUNTIF($B$2:B3042,B3042)=1,1,0)</f>
        <v>0</v>
      </c>
      <c r="D3042" s="1">
        <v>44949</v>
      </c>
      <c r="E3042" s="2">
        <v>0.74079861111111112</v>
      </c>
      <c r="F3042">
        <v>112</v>
      </c>
      <c r="G3042" t="str">
        <f>IFERROR(INDEX(menu_items!$B:$B,MATCH(F3042,menu_items!$A:$A,0)),"Unknown value")</f>
        <v>Salmon Roll</v>
      </c>
      <c r="H3042" t="str">
        <f>IFERROR(INDEX(menu_items!$C:$C,MATCH(F3042,menu_items!$A:$A,0)),"Unknown value")</f>
        <v>Asian</v>
      </c>
      <c r="I3042" s="5">
        <f>IFERROR(INDEX(menu_items!$D:$D,MATCH(F3042,menu_items!$A:$A,0)),0)</f>
        <v>14.95</v>
      </c>
      <c r="J3042" t="str">
        <f t="shared" si="240"/>
        <v>Mon</v>
      </c>
      <c r="K3042">
        <f t="shared" si="241"/>
        <v>23</v>
      </c>
      <c r="L3042" t="str">
        <f t="shared" si="242"/>
        <v>Jan</v>
      </c>
      <c r="M3042">
        <v>17</v>
      </c>
      <c r="N3042">
        <f t="shared" si="238"/>
        <v>4</v>
      </c>
      <c r="O3042" s="5">
        <f t="shared" si="239"/>
        <v>56.849999999999994</v>
      </c>
    </row>
    <row r="3043" spans="1:15" x14ac:dyDescent="0.25">
      <c r="A3043">
        <v>3081</v>
      </c>
      <c r="B3043">
        <v>1363</v>
      </c>
      <c r="C3043">
        <f>IF(COUNTIF($B$2:B3043,B3043)=1,1,0)</f>
        <v>0</v>
      </c>
      <c r="D3043" s="1">
        <v>44949</v>
      </c>
      <c r="E3043" s="2">
        <v>0.74079861111111112</v>
      </c>
      <c r="F3043">
        <v>105</v>
      </c>
      <c r="G3043" t="str">
        <f>IFERROR(INDEX(menu_items!$B:$B,MATCH(F3043,menu_items!$A:$A,0)),"Unknown value")</f>
        <v>Mac &amp; Cheese</v>
      </c>
      <c r="H3043" t="str">
        <f>IFERROR(INDEX(menu_items!$C:$C,MATCH(F3043,menu_items!$A:$A,0)),"Unknown value")</f>
        <v>American</v>
      </c>
      <c r="I3043" s="5">
        <f>IFERROR(INDEX(menu_items!$D:$D,MATCH(F3043,menu_items!$A:$A,0)),0)</f>
        <v>7</v>
      </c>
      <c r="J3043" t="str">
        <f t="shared" si="240"/>
        <v>Mon</v>
      </c>
      <c r="K3043">
        <f t="shared" si="241"/>
        <v>23</v>
      </c>
      <c r="L3043" t="str">
        <f t="shared" si="242"/>
        <v>Jan</v>
      </c>
      <c r="M3043">
        <v>17</v>
      </c>
      <c r="N3043">
        <f t="shared" si="238"/>
        <v>4</v>
      </c>
      <c r="O3043" s="5">
        <f t="shared" si="239"/>
        <v>56.849999999999994</v>
      </c>
    </row>
    <row r="3044" spans="1:15" x14ac:dyDescent="0.25">
      <c r="A3044">
        <v>3082</v>
      </c>
      <c r="B3044">
        <v>1363</v>
      </c>
      <c r="C3044">
        <f>IF(COUNTIF($B$2:B3044,B3044)=1,1,0)</f>
        <v>0</v>
      </c>
      <c r="D3044" s="1">
        <v>44949</v>
      </c>
      <c r="E3044" s="2">
        <v>0.74079861111111112</v>
      </c>
      <c r="F3044">
        <v>132</v>
      </c>
      <c r="G3044" t="str">
        <f>IFERROR(INDEX(menu_items!$B:$B,MATCH(F3044,menu_items!$A:$A,0)),"Unknown value")</f>
        <v>Eggplant Parmesan</v>
      </c>
      <c r="H3044" t="str">
        <f>IFERROR(INDEX(menu_items!$C:$C,MATCH(F3044,menu_items!$A:$A,0)),"Unknown value")</f>
        <v>Italian</v>
      </c>
      <c r="I3044" s="5">
        <f>IFERROR(INDEX(menu_items!$D:$D,MATCH(F3044,menu_items!$A:$A,0)),0)</f>
        <v>16.95</v>
      </c>
      <c r="J3044" t="str">
        <f t="shared" si="240"/>
        <v>Mon</v>
      </c>
      <c r="K3044">
        <f t="shared" si="241"/>
        <v>23</v>
      </c>
      <c r="L3044" t="str">
        <f t="shared" si="242"/>
        <v>Jan</v>
      </c>
      <c r="M3044">
        <v>17</v>
      </c>
      <c r="N3044">
        <f t="shared" si="238"/>
        <v>4</v>
      </c>
      <c r="O3044" s="5">
        <f t="shared" si="239"/>
        <v>56.849999999999994</v>
      </c>
    </row>
    <row r="3045" spans="1:15" x14ac:dyDescent="0.25">
      <c r="A3045">
        <v>3083</v>
      </c>
      <c r="B3045">
        <v>1364</v>
      </c>
      <c r="C3045">
        <f>IF(COUNTIF($B$2:B3045,B3045)=1,1,0)</f>
        <v>1</v>
      </c>
      <c r="D3045" s="1">
        <v>44949</v>
      </c>
      <c r="E3045" s="2">
        <v>0.74354166666666666</v>
      </c>
      <c r="F3045">
        <v>101</v>
      </c>
      <c r="G3045" t="str">
        <f>IFERROR(INDEX(menu_items!$B:$B,MATCH(F3045,menu_items!$A:$A,0)),"Unknown value")</f>
        <v>Hamburger</v>
      </c>
      <c r="H3045" t="str">
        <f>IFERROR(INDEX(menu_items!$C:$C,MATCH(F3045,menu_items!$A:$A,0)),"Unknown value")</f>
        <v>American</v>
      </c>
      <c r="I3045" s="5">
        <f>IFERROR(INDEX(menu_items!$D:$D,MATCH(F3045,menu_items!$A:$A,0)),0)</f>
        <v>12.95</v>
      </c>
      <c r="J3045" t="str">
        <f t="shared" si="240"/>
        <v>Mon</v>
      </c>
      <c r="K3045">
        <f t="shared" si="241"/>
        <v>23</v>
      </c>
      <c r="L3045" t="str">
        <f t="shared" si="242"/>
        <v>Jan</v>
      </c>
      <c r="M3045">
        <v>17</v>
      </c>
      <c r="N3045">
        <f t="shared" si="238"/>
        <v>3</v>
      </c>
      <c r="O3045" s="5">
        <f t="shared" si="239"/>
        <v>47.4</v>
      </c>
    </row>
    <row r="3046" spans="1:15" x14ac:dyDescent="0.25">
      <c r="A3046">
        <v>3084</v>
      </c>
      <c r="B3046">
        <v>1364</v>
      </c>
      <c r="C3046">
        <f>IF(COUNTIF($B$2:B3046,B3046)=1,1,0)</f>
        <v>0</v>
      </c>
      <c r="D3046" s="1">
        <v>44949</v>
      </c>
      <c r="E3046" s="2">
        <v>0.74354166666666666</v>
      </c>
      <c r="F3046">
        <v>107</v>
      </c>
      <c r="G3046" t="str">
        <f>IFERROR(INDEX(menu_items!$B:$B,MATCH(F3046,menu_items!$A:$A,0)),"Unknown value")</f>
        <v>Orange Chicken</v>
      </c>
      <c r="H3046" t="str">
        <f>IFERROR(INDEX(menu_items!$C:$C,MATCH(F3046,menu_items!$A:$A,0)),"Unknown value")</f>
        <v>Asian</v>
      </c>
      <c r="I3046" s="5">
        <f>IFERROR(INDEX(menu_items!$D:$D,MATCH(F3046,menu_items!$A:$A,0)),0)</f>
        <v>16.5</v>
      </c>
      <c r="J3046" t="str">
        <f t="shared" si="240"/>
        <v>Mon</v>
      </c>
      <c r="K3046">
        <f t="shared" si="241"/>
        <v>23</v>
      </c>
      <c r="L3046" t="str">
        <f t="shared" si="242"/>
        <v>Jan</v>
      </c>
      <c r="M3046">
        <v>17</v>
      </c>
      <c r="N3046">
        <f t="shared" si="238"/>
        <v>3</v>
      </c>
      <c r="O3046" s="5">
        <f t="shared" si="239"/>
        <v>47.4</v>
      </c>
    </row>
    <row r="3047" spans="1:15" x14ac:dyDescent="0.25">
      <c r="A3047">
        <v>3085</v>
      </c>
      <c r="B3047">
        <v>1364</v>
      </c>
      <c r="C3047">
        <f>IF(COUNTIF($B$2:B3047,B3047)=1,1,0)</f>
        <v>0</v>
      </c>
      <c r="D3047" s="1">
        <v>44949</v>
      </c>
      <c r="E3047" s="2">
        <v>0.74354166666666666</v>
      </c>
      <c r="F3047">
        <v>110</v>
      </c>
      <c r="G3047" t="str">
        <f>IFERROR(INDEX(menu_items!$B:$B,MATCH(F3047,menu_items!$A:$A,0)),"Unknown value")</f>
        <v>Pork Ramen</v>
      </c>
      <c r="H3047" t="str">
        <f>IFERROR(INDEX(menu_items!$C:$C,MATCH(F3047,menu_items!$A:$A,0)),"Unknown value")</f>
        <v>Asian</v>
      </c>
      <c r="I3047" s="5">
        <f>IFERROR(INDEX(menu_items!$D:$D,MATCH(F3047,menu_items!$A:$A,0)),0)</f>
        <v>17.95</v>
      </c>
      <c r="J3047" t="str">
        <f t="shared" si="240"/>
        <v>Mon</v>
      </c>
      <c r="K3047">
        <f t="shared" si="241"/>
        <v>23</v>
      </c>
      <c r="L3047" t="str">
        <f t="shared" si="242"/>
        <v>Jan</v>
      </c>
      <c r="M3047">
        <v>17</v>
      </c>
      <c r="N3047">
        <f t="shared" si="238"/>
        <v>3</v>
      </c>
      <c r="O3047" s="5">
        <f t="shared" si="239"/>
        <v>47.4</v>
      </c>
    </row>
    <row r="3048" spans="1:15" x14ac:dyDescent="0.25">
      <c r="A3048">
        <v>3086</v>
      </c>
      <c r="B3048">
        <v>1365</v>
      </c>
      <c r="C3048">
        <f>IF(COUNTIF($B$2:B3048,B3048)=1,1,0)</f>
        <v>1</v>
      </c>
      <c r="D3048" s="1">
        <v>44949</v>
      </c>
      <c r="E3048" s="2">
        <v>0.74637731481481484</v>
      </c>
      <c r="F3048">
        <v>105</v>
      </c>
      <c r="G3048" t="str">
        <f>IFERROR(INDEX(menu_items!$B:$B,MATCH(F3048,menu_items!$A:$A,0)),"Unknown value")</f>
        <v>Mac &amp; Cheese</v>
      </c>
      <c r="H3048" t="str">
        <f>IFERROR(INDEX(menu_items!$C:$C,MATCH(F3048,menu_items!$A:$A,0)),"Unknown value")</f>
        <v>American</v>
      </c>
      <c r="I3048" s="5">
        <f>IFERROR(INDEX(menu_items!$D:$D,MATCH(F3048,menu_items!$A:$A,0)),0)</f>
        <v>7</v>
      </c>
      <c r="J3048" t="str">
        <f t="shared" si="240"/>
        <v>Mon</v>
      </c>
      <c r="K3048">
        <f t="shared" si="241"/>
        <v>23</v>
      </c>
      <c r="L3048" t="str">
        <f t="shared" si="242"/>
        <v>Jan</v>
      </c>
      <c r="M3048">
        <v>17</v>
      </c>
      <c r="N3048">
        <f t="shared" si="238"/>
        <v>1</v>
      </c>
      <c r="O3048" s="5">
        <f t="shared" si="239"/>
        <v>7</v>
      </c>
    </row>
    <row r="3049" spans="1:15" x14ac:dyDescent="0.25">
      <c r="A3049">
        <v>3087</v>
      </c>
      <c r="B3049">
        <v>1366</v>
      </c>
      <c r="C3049">
        <f>IF(COUNTIF($B$2:B3049,B3049)=1,1,0)</f>
        <v>1</v>
      </c>
      <c r="D3049" s="1">
        <v>44949</v>
      </c>
      <c r="E3049" s="2">
        <v>0.75542824074074078</v>
      </c>
      <c r="F3049">
        <v>113</v>
      </c>
      <c r="G3049" t="str">
        <f>IFERROR(INDEX(menu_items!$B:$B,MATCH(F3049,menu_items!$A:$A,0)),"Unknown value")</f>
        <v>Edamame</v>
      </c>
      <c r="H3049" t="str">
        <f>IFERROR(INDEX(menu_items!$C:$C,MATCH(F3049,menu_items!$A:$A,0)),"Unknown value")</f>
        <v>Asian</v>
      </c>
      <c r="I3049" s="5">
        <f>IFERROR(INDEX(menu_items!$D:$D,MATCH(F3049,menu_items!$A:$A,0)),0)</f>
        <v>5</v>
      </c>
      <c r="J3049" t="str">
        <f t="shared" si="240"/>
        <v>Mon</v>
      </c>
      <c r="K3049">
        <f t="shared" si="241"/>
        <v>23</v>
      </c>
      <c r="L3049" t="str">
        <f t="shared" si="242"/>
        <v>Jan</v>
      </c>
      <c r="M3049">
        <v>18</v>
      </c>
      <c r="N3049">
        <f t="shared" si="238"/>
        <v>2</v>
      </c>
      <c r="O3049" s="5">
        <f t="shared" si="239"/>
        <v>16.95</v>
      </c>
    </row>
    <row r="3050" spans="1:15" x14ac:dyDescent="0.25">
      <c r="A3050">
        <v>3088</v>
      </c>
      <c r="B3050">
        <v>1366</v>
      </c>
      <c r="C3050">
        <f>IF(COUNTIF($B$2:B3050,B3050)=1,1,0)</f>
        <v>0</v>
      </c>
      <c r="D3050" s="1">
        <v>44949</v>
      </c>
      <c r="E3050" s="2">
        <v>0.75542824074074078</v>
      </c>
      <c r="F3050">
        <v>119</v>
      </c>
      <c r="G3050" t="str">
        <f>IFERROR(INDEX(menu_items!$B:$B,MATCH(F3050,menu_items!$A:$A,0)),"Unknown value")</f>
        <v>Chicken Torta</v>
      </c>
      <c r="H3050" t="str">
        <f>IFERROR(INDEX(menu_items!$C:$C,MATCH(F3050,menu_items!$A:$A,0)),"Unknown value")</f>
        <v>Mexican</v>
      </c>
      <c r="I3050" s="5">
        <f>IFERROR(INDEX(menu_items!$D:$D,MATCH(F3050,menu_items!$A:$A,0)),0)</f>
        <v>11.95</v>
      </c>
      <c r="J3050" t="str">
        <f t="shared" si="240"/>
        <v>Mon</v>
      </c>
      <c r="K3050">
        <f t="shared" si="241"/>
        <v>23</v>
      </c>
      <c r="L3050" t="str">
        <f t="shared" si="242"/>
        <v>Jan</v>
      </c>
      <c r="M3050">
        <v>18</v>
      </c>
      <c r="N3050">
        <f t="shared" si="238"/>
        <v>2</v>
      </c>
      <c r="O3050" s="5">
        <f t="shared" si="239"/>
        <v>16.95</v>
      </c>
    </row>
    <row r="3051" spans="1:15" x14ac:dyDescent="0.25">
      <c r="A3051">
        <v>3089</v>
      </c>
      <c r="B3051">
        <v>1367</v>
      </c>
      <c r="C3051">
        <f>IF(COUNTIF($B$2:B3051,B3051)=1,1,0)</f>
        <v>1</v>
      </c>
      <c r="D3051" s="1">
        <v>44949</v>
      </c>
      <c r="E3051" s="2">
        <v>0.75650462962962961</v>
      </c>
      <c r="F3051">
        <v>111</v>
      </c>
      <c r="G3051" t="str">
        <f>IFERROR(INDEX(menu_items!$B:$B,MATCH(F3051,menu_items!$A:$A,0)),"Unknown value")</f>
        <v>California Roll</v>
      </c>
      <c r="H3051" t="str">
        <f>IFERROR(INDEX(menu_items!$C:$C,MATCH(F3051,menu_items!$A:$A,0)),"Unknown value")</f>
        <v>Asian</v>
      </c>
      <c r="I3051" s="5">
        <f>IFERROR(INDEX(menu_items!$D:$D,MATCH(F3051,menu_items!$A:$A,0)),0)</f>
        <v>11.95</v>
      </c>
      <c r="J3051" t="str">
        <f t="shared" si="240"/>
        <v>Mon</v>
      </c>
      <c r="K3051">
        <f t="shared" si="241"/>
        <v>23</v>
      </c>
      <c r="L3051" t="str">
        <f t="shared" si="242"/>
        <v>Jan</v>
      </c>
      <c r="M3051">
        <v>18</v>
      </c>
      <c r="N3051">
        <f t="shared" si="238"/>
        <v>4</v>
      </c>
      <c r="O3051" s="5">
        <f t="shared" si="239"/>
        <v>55.8</v>
      </c>
    </row>
    <row r="3052" spans="1:15" x14ac:dyDescent="0.25">
      <c r="A3052">
        <v>3090</v>
      </c>
      <c r="B3052">
        <v>1367</v>
      </c>
      <c r="C3052">
        <f>IF(COUNTIF($B$2:B3052,B3052)=1,1,0)</f>
        <v>0</v>
      </c>
      <c r="D3052" s="1">
        <v>44949</v>
      </c>
      <c r="E3052" s="2">
        <v>0.75650462962962961</v>
      </c>
      <c r="F3052">
        <v>118</v>
      </c>
      <c r="G3052" t="str">
        <f>IFERROR(INDEX(menu_items!$B:$B,MATCH(F3052,menu_items!$A:$A,0)),"Unknown value")</f>
        <v>Steak Burrito</v>
      </c>
      <c r="H3052" t="str">
        <f>IFERROR(INDEX(menu_items!$C:$C,MATCH(F3052,menu_items!$A:$A,0)),"Unknown value")</f>
        <v>Mexican</v>
      </c>
      <c r="I3052" s="5">
        <f>IFERROR(INDEX(menu_items!$D:$D,MATCH(F3052,menu_items!$A:$A,0)),0)</f>
        <v>14.95</v>
      </c>
      <c r="J3052" t="str">
        <f t="shared" si="240"/>
        <v>Mon</v>
      </c>
      <c r="K3052">
        <f t="shared" si="241"/>
        <v>23</v>
      </c>
      <c r="L3052" t="str">
        <f t="shared" si="242"/>
        <v>Jan</v>
      </c>
      <c r="M3052">
        <v>18</v>
      </c>
      <c r="N3052">
        <f t="shared" si="238"/>
        <v>4</v>
      </c>
      <c r="O3052" s="5">
        <f t="shared" si="239"/>
        <v>55.8</v>
      </c>
    </row>
    <row r="3053" spans="1:15" x14ac:dyDescent="0.25">
      <c r="A3053">
        <v>3091</v>
      </c>
      <c r="B3053">
        <v>1367</v>
      </c>
      <c r="C3053">
        <f>IF(COUNTIF($B$2:B3053,B3053)=1,1,0)</f>
        <v>0</v>
      </c>
      <c r="D3053" s="1">
        <v>44949</v>
      </c>
      <c r="E3053" s="2">
        <v>0.75650462962962961</v>
      </c>
      <c r="F3053">
        <v>118</v>
      </c>
      <c r="G3053" t="str">
        <f>IFERROR(INDEX(menu_items!$B:$B,MATCH(F3053,menu_items!$A:$A,0)),"Unknown value")</f>
        <v>Steak Burrito</v>
      </c>
      <c r="H3053" t="str">
        <f>IFERROR(INDEX(menu_items!$C:$C,MATCH(F3053,menu_items!$A:$A,0)),"Unknown value")</f>
        <v>Mexican</v>
      </c>
      <c r="I3053" s="5">
        <f>IFERROR(INDEX(menu_items!$D:$D,MATCH(F3053,menu_items!$A:$A,0)),0)</f>
        <v>14.95</v>
      </c>
      <c r="J3053" t="str">
        <f t="shared" si="240"/>
        <v>Mon</v>
      </c>
      <c r="K3053">
        <f t="shared" si="241"/>
        <v>23</v>
      </c>
      <c r="L3053" t="str">
        <f t="shared" si="242"/>
        <v>Jan</v>
      </c>
      <c r="M3053">
        <v>18</v>
      </c>
      <c r="N3053">
        <f t="shared" si="238"/>
        <v>4</v>
      </c>
      <c r="O3053" s="5">
        <f t="shared" si="239"/>
        <v>55.8</v>
      </c>
    </row>
    <row r="3054" spans="1:15" x14ac:dyDescent="0.25">
      <c r="A3054">
        <v>3092</v>
      </c>
      <c r="B3054">
        <v>1367</v>
      </c>
      <c r="C3054">
        <f>IF(COUNTIF($B$2:B3054,B3054)=1,1,0)</f>
        <v>0</v>
      </c>
      <c r="D3054" s="1">
        <v>44949</v>
      </c>
      <c r="E3054" s="2">
        <v>0.75650462962962961</v>
      </c>
      <c r="F3054">
        <v>120</v>
      </c>
      <c r="G3054" t="str">
        <f>IFERROR(INDEX(menu_items!$B:$B,MATCH(F3054,menu_items!$A:$A,0)),"Unknown value")</f>
        <v>Steak Torta</v>
      </c>
      <c r="H3054" t="str">
        <f>IFERROR(INDEX(menu_items!$C:$C,MATCH(F3054,menu_items!$A:$A,0)),"Unknown value")</f>
        <v>Mexican</v>
      </c>
      <c r="I3054" s="5">
        <f>IFERROR(INDEX(menu_items!$D:$D,MATCH(F3054,menu_items!$A:$A,0)),0)</f>
        <v>13.95</v>
      </c>
      <c r="J3054" t="str">
        <f t="shared" si="240"/>
        <v>Mon</v>
      </c>
      <c r="K3054">
        <f t="shared" si="241"/>
        <v>23</v>
      </c>
      <c r="L3054" t="str">
        <f t="shared" si="242"/>
        <v>Jan</v>
      </c>
      <c r="M3054">
        <v>18</v>
      </c>
      <c r="N3054">
        <f t="shared" si="238"/>
        <v>4</v>
      </c>
      <c r="O3054" s="5">
        <f t="shared" si="239"/>
        <v>55.8</v>
      </c>
    </row>
    <row r="3055" spans="1:15" x14ac:dyDescent="0.25">
      <c r="A3055">
        <v>3093</v>
      </c>
      <c r="B3055">
        <v>1368</v>
      </c>
      <c r="C3055">
        <f>IF(COUNTIF($B$2:B3055,B3055)=1,1,0)</f>
        <v>1</v>
      </c>
      <c r="D3055" s="1">
        <v>44949</v>
      </c>
      <c r="E3055" s="2">
        <v>0.76528935185185187</v>
      </c>
      <c r="F3055">
        <v>101</v>
      </c>
      <c r="G3055" t="str">
        <f>IFERROR(INDEX(menu_items!$B:$B,MATCH(F3055,menu_items!$A:$A,0)),"Unknown value")</f>
        <v>Hamburger</v>
      </c>
      <c r="H3055" t="str">
        <f>IFERROR(INDEX(menu_items!$C:$C,MATCH(F3055,menu_items!$A:$A,0)),"Unknown value")</f>
        <v>American</v>
      </c>
      <c r="I3055" s="5">
        <f>IFERROR(INDEX(menu_items!$D:$D,MATCH(F3055,menu_items!$A:$A,0)),0)</f>
        <v>12.95</v>
      </c>
      <c r="J3055" t="str">
        <f t="shared" si="240"/>
        <v>Mon</v>
      </c>
      <c r="K3055">
        <f t="shared" si="241"/>
        <v>23</v>
      </c>
      <c r="L3055" t="str">
        <f t="shared" si="242"/>
        <v>Jan</v>
      </c>
      <c r="M3055">
        <v>18</v>
      </c>
      <c r="N3055">
        <f t="shared" si="238"/>
        <v>2</v>
      </c>
      <c r="O3055" s="5">
        <f t="shared" si="239"/>
        <v>19.95</v>
      </c>
    </row>
    <row r="3056" spans="1:15" x14ac:dyDescent="0.25">
      <c r="A3056">
        <v>3094</v>
      </c>
      <c r="B3056">
        <v>1368</v>
      </c>
      <c r="C3056">
        <f>IF(COUNTIF($B$2:B3056,B3056)=1,1,0)</f>
        <v>0</v>
      </c>
      <c r="D3056" s="1">
        <v>44949</v>
      </c>
      <c r="E3056" s="2">
        <v>0.76528935185185187</v>
      </c>
      <c r="F3056">
        <v>106</v>
      </c>
      <c r="G3056" t="str">
        <f>IFERROR(INDEX(menu_items!$B:$B,MATCH(F3056,menu_items!$A:$A,0)),"Unknown value")</f>
        <v>French Fries</v>
      </c>
      <c r="H3056" t="str">
        <f>IFERROR(INDEX(menu_items!$C:$C,MATCH(F3056,menu_items!$A:$A,0)),"Unknown value")</f>
        <v>American</v>
      </c>
      <c r="I3056" s="5">
        <f>IFERROR(INDEX(menu_items!$D:$D,MATCH(F3056,menu_items!$A:$A,0)),0)</f>
        <v>7</v>
      </c>
      <c r="J3056" t="str">
        <f t="shared" si="240"/>
        <v>Mon</v>
      </c>
      <c r="K3056">
        <f t="shared" si="241"/>
        <v>23</v>
      </c>
      <c r="L3056" t="str">
        <f t="shared" si="242"/>
        <v>Jan</v>
      </c>
      <c r="M3056">
        <v>18</v>
      </c>
      <c r="N3056">
        <f t="shared" si="238"/>
        <v>2</v>
      </c>
      <c r="O3056" s="5">
        <f t="shared" si="239"/>
        <v>19.95</v>
      </c>
    </row>
    <row r="3057" spans="1:15" x14ac:dyDescent="0.25">
      <c r="A3057">
        <v>3095</v>
      </c>
      <c r="B3057">
        <v>1369</v>
      </c>
      <c r="C3057">
        <f>IF(COUNTIF($B$2:B3057,B3057)=1,1,0)</f>
        <v>1</v>
      </c>
      <c r="D3057" s="1">
        <v>44949</v>
      </c>
      <c r="E3057" s="2">
        <v>0.7722106481481481</v>
      </c>
      <c r="F3057">
        <v>124</v>
      </c>
      <c r="G3057" t="str">
        <f>IFERROR(INDEX(menu_items!$B:$B,MATCH(F3057,menu_items!$A:$A,0)),"Unknown value")</f>
        <v>Spaghetti</v>
      </c>
      <c r="H3057" t="str">
        <f>IFERROR(INDEX(menu_items!$C:$C,MATCH(F3057,menu_items!$A:$A,0)),"Unknown value")</f>
        <v>Italian</v>
      </c>
      <c r="I3057" s="5">
        <f>IFERROR(INDEX(menu_items!$D:$D,MATCH(F3057,menu_items!$A:$A,0)),0)</f>
        <v>14.5</v>
      </c>
      <c r="J3057" t="str">
        <f t="shared" si="240"/>
        <v>Mon</v>
      </c>
      <c r="K3057">
        <f t="shared" si="241"/>
        <v>23</v>
      </c>
      <c r="L3057" t="str">
        <f t="shared" si="242"/>
        <v>Jan</v>
      </c>
      <c r="M3057">
        <v>18</v>
      </c>
      <c r="N3057">
        <f t="shared" si="238"/>
        <v>2</v>
      </c>
      <c r="O3057" s="5">
        <f t="shared" si="239"/>
        <v>32.450000000000003</v>
      </c>
    </row>
    <row r="3058" spans="1:15" x14ac:dyDescent="0.25">
      <c r="A3058">
        <v>3096</v>
      </c>
      <c r="B3058">
        <v>1369</v>
      </c>
      <c r="C3058">
        <f>IF(COUNTIF($B$2:B3058,B3058)=1,1,0)</f>
        <v>0</v>
      </c>
      <c r="D3058" s="1">
        <v>44949</v>
      </c>
      <c r="E3058" s="2">
        <v>0.7722106481481481</v>
      </c>
      <c r="F3058">
        <v>125</v>
      </c>
      <c r="G3058" t="str">
        <f>IFERROR(INDEX(menu_items!$B:$B,MATCH(F3058,menu_items!$A:$A,0)),"Unknown value")</f>
        <v>Spaghetti &amp; Meatballs</v>
      </c>
      <c r="H3058" t="str">
        <f>IFERROR(INDEX(menu_items!$C:$C,MATCH(F3058,menu_items!$A:$A,0)),"Unknown value")</f>
        <v>Italian</v>
      </c>
      <c r="I3058" s="5">
        <f>IFERROR(INDEX(menu_items!$D:$D,MATCH(F3058,menu_items!$A:$A,0)),0)</f>
        <v>17.95</v>
      </c>
      <c r="J3058" t="str">
        <f t="shared" si="240"/>
        <v>Mon</v>
      </c>
      <c r="K3058">
        <f t="shared" si="241"/>
        <v>23</v>
      </c>
      <c r="L3058" t="str">
        <f t="shared" si="242"/>
        <v>Jan</v>
      </c>
      <c r="M3058">
        <v>18</v>
      </c>
      <c r="N3058">
        <f t="shared" si="238"/>
        <v>2</v>
      </c>
      <c r="O3058" s="5">
        <f t="shared" si="239"/>
        <v>32.450000000000003</v>
      </c>
    </row>
    <row r="3059" spans="1:15" x14ac:dyDescent="0.25">
      <c r="A3059">
        <v>3097</v>
      </c>
      <c r="B3059">
        <v>1370</v>
      </c>
      <c r="C3059">
        <f>IF(COUNTIF($B$2:B3059,B3059)=1,1,0)</f>
        <v>1</v>
      </c>
      <c r="D3059" s="1">
        <v>44949</v>
      </c>
      <c r="E3059" s="2">
        <v>0.78190972222222221</v>
      </c>
      <c r="F3059">
        <v>111</v>
      </c>
      <c r="G3059" t="str">
        <f>IFERROR(INDEX(menu_items!$B:$B,MATCH(F3059,menu_items!$A:$A,0)),"Unknown value")</f>
        <v>California Roll</v>
      </c>
      <c r="H3059" t="str">
        <f>IFERROR(INDEX(menu_items!$C:$C,MATCH(F3059,menu_items!$A:$A,0)),"Unknown value")</f>
        <v>Asian</v>
      </c>
      <c r="I3059" s="5">
        <f>IFERROR(INDEX(menu_items!$D:$D,MATCH(F3059,menu_items!$A:$A,0)),0)</f>
        <v>11.95</v>
      </c>
      <c r="J3059" t="str">
        <f t="shared" si="240"/>
        <v>Mon</v>
      </c>
      <c r="K3059">
        <f t="shared" si="241"/>
        <v>23</v>
      </c>
      <c r="L3059" t="str">
        <f t="shared" si="242"/>
        <v>Jan</v>
      </c>
      <c r="M3059">
        <v>18</v>
      </c>
      <c r="N3059">
        <f t="shared" si="238"/>
        <v>2</v>
      </c>
      <c r="O3059" s="5">
        <f t="shared" si="239"/>
        <v>23.9</v>
      </c>
    </row>
    <row r="3060" spans="1:15" x14ac:dyDescent="0.25">
      <c r="A3060">
        <v>3098</v>
      </c>
      <c r="B3060">
        <v>1370</v>
      </c>
      <c r="C3060">
        <f>IF(COUNTIF($B$2:B3060,B3060)=1,1,0)</f>
        <v>0</v>
      </c>
      <c r="D3060" s="1">
        <v>44949</v>
      </c>
      <c r="E3060" s="2">
        <v>0.78190972222222221</v>
      </c>
      <c r="F3060">
        <v>111</v>
      </c>
      <c r="G3060" t="str">
        <f>IFERROR(INDEX(menu_items!$B:$B,MATCH(F3060,menu_items!$A:$A,0)),"Unknown value")</f>
        <v>California Roll</v>
      </c>
      <c r="H3060" t="str">
        <f>IFERROR(INDEX(menu_items!$C:$C,MATCH(F3060,menu_items!$A:$A,0)),"Unknown value")</f>
        <v>Asian</v>
      </c>
      <c r="I3060" s="5">
        <f>IFERROR(INDEX(menu_items!$D:$D,MATCH(F3060,menu_items!$A:$A,0)),0)</f>
        <v>11.95</v>
      </c>
      <c r="J3060" t="str">
        <f t="shared" si="240"/>
        <v>Mon</v>
      </c>
      <c r="K3060">
        <f t="shared" si="241"/>
        <v>23</v>
      </c>
      <c r="L3060" t="str">
        <f t="shared" si="242"/>
        <v>Jan</v>
      </c>
      <c r="M3060">
        <v>18</v>
      </c>
      <c r="N3060">
        <f t="shared" si="238"/>
        <v>2</v>
      </c>
      <c r="O3060" s="5">
        <f t="shared" si="239"/>
        <v>23.9</v>
      </c>
    </row>
    <row r="3061" spans="1:15" x14ac:dyDescent="0.25">
      <c r="A3061">
        <v>3099</v>
      </c>
      <c r="B3061">
        <v>1371</v>
      </c>
      <c r="C3061">
        <f>IF(COUNTIF($B$2:B3061,B3061)=1,1,0)</f>
        <v>1</v>
      </c>
      <c r="D3061" s="1">
        <v>44949</v>
      </c>
      <c r="E3061" s="2">
        <v>0.78749999999999998</v>
      </c>
      <c r="F3061">
        <v>101</v>
      </c>
      <c r="G3061" t="str">
        <f>IFERROR(INDEX(menu_items!$B:$B,MATCH(F3061,menu_items!$A:$A,0)),"Unknown value")</f>
        <v>Hamburger</v>
      </c>
      <c r="H3061" t="str">
        <f>IFERROR(INDEX(menu_items!$C:$C,MATCH(F3061,menu_items!$A:$A,0)),"Unknown value")</f>
        <v>American</v>
      </c>
      <c r="I3061" s="5">
        <f>IFERROR(INDEX(menu_items!$D:$D,MATCH(F3061,menu_items!$A:$A,0)),0)</f>
        <v>12.95</v>
      </c>
      <c r="J3061" t="str">
        <f t="shared" si="240"/>
        <v>Mon</v>
      </c>
      <c r="K3061">
        <f t="shared" si="241"/>
        <v>23</v>
      </c>
      <c r="L3061" t="str">
        <f t="shared" si="242"/>
        <v>Jan</v>
      </c>
      <c r="M3061">
        <v>18</v>
      </c>
      <c r="N3061">
        <f t="shared" si="238"/>
        <v>1</v>
      </c>
      <c r="O3061" s="5">
        <f t="shared" si="239"/>
        <v>12.95</v>
      </c>
    </row>
    <row r="3062" spans="1:15" x14ac:dyDescent="0.25">
      <c r="A3062">
        <v>3100</v>
      </c>
      <c r="B3062">
        <v>1372</v>
      </c>
      <c r="C3062">
        <f>IF(COUNTIF($B$2:B3062,B3062)=1,1,0)</f>
        <v>1</v>
      </c>
      <c r="D3062" s="1">
        <v>44949</v>
      </c>
      <c r="E3062" s="2">
        <v>0.78969907407407403</v>
      </c>
      <c r="F3062">
        <v>107</v>
      </c>
      <c r="G3062" t="str">
        <f>IFERROR(INDEX(menu_items!$B:$B,MATCH(F3062,menu_items!$A:$A,0)),"Unknown value")</f>
        <v>Orange Chicken</v>
      </c>
      <c r="H3062" t="str">
        <f>IFERROR(INDEX(menu_items!$C:$C,MATCH(F3062,menu_items!$A:$A,0)),"Unknown value")</f>
        <v>Asian</v>
      </c>
      <c r="I3062" s="5">
        <f>IFERROR(INDEX(menu_items!$D:$D,MATCH(F3062,menu_items!$A:$A,0)),0)</f>
        <v>16.5</v>
      </c>
      <c r="J3062" t="str">
        <f t="shared" si="240"/>
        <v>Mon</v>
      </c>
      <c r="K3062">
        <f t="shared" si="241"/>
        <v>23</v>
      </c>
      <c r="L3062" t="str">
        <f t="shared" si="242"/>
        <v>Jan</v>
      </c>
      <c r="M3062">
        <v>18</v>
      </c>
      <c r="N3062">
        <f t="shared" si="238"/>
        <v>2</v>
      </c>
      <c r="O3062" s="5">
        <f t="shared" si="239"/>
        <v>34.450000000000003</v>
      </c>
    </row>
    <row r="3063" spans="1:15" x14ac:dyDescent="0.25">
      <c r="A3063">
        <v>3101</v>
      </c>
      <c r="B3063">
        <v>1372</v>
      </c>
      <c r="C3063">
        <f>IF(COUNTIF($B$2:B3063,B3063)=1,1,0)</f>
        <v>0</v>
      </c>
      <c r="D3063" s="1">
        <v>44949</v>
      </c>
      <c r="E3063" s="2">
        <v>0.78969907407407403</v>
      </c>
      <c r="F3063">
        <v>110</v>
      </c>
      <c r="G3063" t="str">
        <f>IFERROR(INDEX(menu_items!$B:$B,MATCH(F3063,menu_items!$A:$A,0)),"Unknown value")</f>
        <v>Pork Ramen</v>
      </c>
      <c r="H3063" t="str">
        <f>IFERROR(INDEX(menu_items!$C:$C,MATCH(F3063,menu_items!$A:$A,0)),"Unknown value")</f>
        <v>Asian</v>
      </c>
      <c r="I3063" s="5">
        <f>IFERROR(INDEX(menu_items!$D:$D,MATCH(F3063,menu_items!$A:$A,0)),0)</f>
        <v>17.95</v>
      </c>
      <c r="J3063" t="str">
        <f t="shared" si="240"/>
        <v>Mon</v>
      </c>
      <c r="K3063">
        <f t="shared" si="241"/>
        <v>23</v>
      </c>
      <c r="L3063" t="str">
        <f t="shared" si="242"/>
        <v>Jan</v>
      </c>
      <c r="M3063">
        <v>18</v>
      </c>
      <c r="N3063">
        <f t="shared" si="238"/>
        <v>2</v>
      </c>
      <c r="O3063" s="5">
        <f t="shared" si="239"/>
        <v>34.450000000000003</v>
      </c>
    </row>
    <row r="3064" spans="1:15" x14ac:dyDescent="0.25">
      <c r="A3064">
        <v>3102</v>
      </c>
      <c r="B3064">
        <v>1373</v>
      </c>
      <c r="C3064">
        <f>IF(COUNTIF($B$2:B3064,B3064)=1,1,0)</f>
        <v>1</v>
      </c>
      <c r="D3064" s="1">
        <v>44949</v>
      </c>
      <c r="E3064" s="2">
        <v>0.79201388888888891</v>
      </c>
      <c r="F3064">
        <v>113</v>
      </c>
      <c r="G3064" t="str">
        <f>IFERROR(INDEX(menu_items!$B:$B,MATCH(F3064,menu_items!$A:$A,0)),"Unknown value")</f>
        <v>Edamame</v>
      </c>
      <c r="H3064" t="str">
        <f>IFERROR(INDEX(menu_items!$C:$C,MATCH(F3064,menu_items!$A:$A,0)),"Unknown value")</f>
        <v>Asian</v>
      </c>
      <c r="I3064" s="5">
        <f>IFERROR(INDEX(menu_items!$D:$D,MATCH(F3064,menu_items!$A:$A,0)),0)</f>
        <v>5</v>
      </c>
      <c r="J3064" t="str">
        <f t="shared" si="240"/>
        <v>Mon</v>
      </c>
      <c r="K3064">
        <f t="shared" si="241"/>
        <v>23</v>
      </c>
      <c r="L3064" t="str">
        <f t="shared" si="242"/>
        <v>Jan</v>
      </c>
      <c r="M3064">
        <v>19</v>
      </c>
      <c r="N3064">
        <f t="shared" si="238"/>
        <v>2</v>
      </c>
      <c r="O3064" s="5">
        <f t="shared" si="239"/>
        <v>12</v>
      </c>
    </row>
    <row r="3065" spans="1:15" x14ac:dyDescent="0.25">
      <c r="A3065">
        <v>3103</v>
      </c>
      <c r="B3065">
        <v>1373</v>
      </c>
      <c r="C3065">
        <f>IF(COUNTIF($B$2:B3065,B3065)=1,1,0)</f>
        <v>0</v>
      </c>
      <c r="D3065" s="1">
        <v>44949</v>
      </c>
      <c r="E3065" s="2">
        <v>0.79201388888888891</v>
      </c>
      <c r="F3065">
        <v>122</v>
      </c>
      <c r="G3065" t="str">
        <f>IFERROR(INDEX(menu_items!$B:$B,MATCH(F3065,menu_items!$A:$A,0)),"Unknown value")</f>
        <v>Chips &amp; Salsa</v>
      </c>
      <c r="H3065" t="str">
        <f>IFERROR(INDEX(menu_items!$C:$C,MATCH(F3065,menu_items!$A:$A,0)),"Unknown value")</f>
        <v>Mexican</v>
      </c>
      <c r="I3065" s="5">
        <f>IFERROR(INDEX(menu_items!$D:$D,MATCH(F3065,menu_items!$A:$A,0)),0)</f>
        <v>7</v>
      </c>
      <c r="J3065" t="str">
        <f t="shared" si="240"/>
        <v>Mon</v>
      </c>
      <c r="K3065">
        <f t="shared" si="241"/>
        <v>23</v>
      </c>
      <c r="L3065" t="str">
        <f t="shared" si="242"/>
        <v>Jan</v>
      </c>
      <c r="M3065">
        <v>19</v>
      </c>
      <c r="N3065">
        <f t="shared" si="238"/>
        <v>2</v>
      </c>
      <c r="O3065" s="5">
        <f t="shared" si="239"/>
        <v>12</v>
      </c>
    </row>
    <row r="3066" spans="1:15" x14ac:dyDescent="0.25">
      <c r="A3066">
        <v>3104</v>
      </c>
      <c r="B3066">
        <v>1374</v>
      </c>
      <c r="C3066">
        <f>IF(COUNTIF($B$2:B3066,B3066)=1,1,0)</f>
        <v>1</v>
      </c>
      <c r="D3066" s="1">
        <v>44949</v>
      </c>
      <c r="E3066" s="2">
        <v>0.79648148148148146</v>
      </c>
      <c r="F3066">
        <v>109</v>
      </c>
      <c r="G3066" t="str">
        <f>IFERROR(INDEX(menu_items!$B:$B,MATCH(F3066,menu_items!$A:$A,0)),"Unknown value")</f>
        <v>Korean Beef Bowl</v>
      </c>
      <c r="H3066" t="str">
        <f>IFERROR(INDEX(menu_items!$C:$C,MATCH(F3066,menu_items!$A:$A,0)),"Unknown value")</f>
        <v>Asian</v>
      </c>
      <c r="I3066" s="5">
        <f>IFERROR(INDEX(menu_items!$D:$D,MATCH(F3066,menu_items!$A:$A,0)),0)</f>
        <v>17.95</v>
      </c>
      <c r="J3066" t="str">
        <f t="shared" si="240"/>
        <v>Mon</v>
      </c>
      <c r="K3066">
        <f t="shared" si="241"/>
        <v>23</v>
      </c>
      <c r="L3066" t="str">
        <f t="shared" si="242"/>
        <v>Jan</v>
      </c>
      <c r="M3066">
        <v>19</v>
      </c>
      <c r="N3066">
        <f t="shared" si="238"/>
        <v>2</v>
      </c>
      <c r="O3066" s="5">
        <f t="shared" si="239"/>
        <v>26.95</v>
      </c>
    </row>
    <row r="3067" spans="1:15" x14ac:dyDescent="0.25">
      <c r="A3067">
        <v>3105</v>
      </c>
      <c r="B3067">
        <v>1374</v>
      </c>
      <c r="C3067">
        <f>IF(COUNTIF($B$2:B3067,B3067)=1,1,0)</f>
        <v>0</v>
      </c>
      <c r="D3067" s="1">
        <v>44949</v>
      </c>
      <c r="E3067" s="2">
        <v>0.79648148148148146</v>
      </c>
      <c r="F3067">
        <v>114</v>
      </c>
      <c r="G3067" t="str">
        <f>IFERROR(INDEX(menu_items!$B:$B,MATCH(F3067,menu_items!$A:$A,0)),"Unknown value")</f>
        <v>Potstickers</v>
      </c>
      <c r="H3067" t="str">
        <f>IFERROR(INDEX(menu_items!$C:$C,MATCH(F3067,menu_items!$A:$A,0)),"Unknown value")</f>
        <v>Asian</v>
      </c>
      <c r="I3067" s="5">
        <f>IFERROR(INDEX(menu_items!$D:$D,MATCH(F3067,menu_items!$A:$A,0)),0)</f>
        <v>9</v>
      </c>
      <c r="J3067" t="str">
        <f t="shared" si="240"/>
        <v>Mon</v>
      </c>
      <c r="K3067">
        <f t="shared" si="241"/>
        <v>23</v>
      </c>
      <c r="L3067" t="str">
        <f t="shared" si="242"/>
        <v>Jan</v>
      </c>
      <c r="M3067">
        <v>19</v>
      </c>
      <c r="N3067">
        <f t="shared" si="238"/>
        <v>2</v>
      </c>
      <c r="O3067" s="5">
        <f t="shared" si="239"/>
        <v>26.95</v>
      </c>
    </row>
    <row r="3068" spans="1:15" x14ac:dyDescent="0.25">
      <c r="A3068">
        <v>3106</v>
      </c>
      <c r="B3068">
        <v>1375</v>
      </c>
      <c r="C3068">
        <f>IF(COUNTIF($B$2:B3068,B3068)=1,1,0)</f>
        <v>1</v>
      </c>
      <c r="D3068" s="1">
        <v>44949</v>
      </c>
      <c r="E3068" s="2">
        <v>0.80055555555555558</v>
      </c>
      <c r="F3068">
        <v>101</v>
      </c>
      <c r="G3068" t="str">
        <f>IFERROR(INDEX(menu_items!$B:$B,MATCH(F3068,menu_items!$A:$A,0)),"Unknown value")</f>
        <v>Hamburger</v>
      </c>
      <c r="H3068" t="str">
        <f>IFERROR(INDEX(menu_items!$C:$C,MATCH(F3068,menu_items!$A:$A,0)),"Unknown value")</f>
        <v>American</v>
      </c>
      <c r="I3068" s="5">
        <f>IFERROR(INDEX(menu_items!$D:$D,MATCH(F3068,menu_items!$A:$A,0)),0)</f>
        <v>12.95</v>
      </c>
      <c r="J3068" t="str">
        <f t="shared" si="240"/>
        <v>Mon</v>
      </c>
      <c r="K3068">
        <f t="shared" si="241"/>
        <v>23</v>
      </c>
      <c r="L3068" t="str">
        <f t="shared" si="242"/>
        <v>Jan</v>
      </c>
      <c r="M3068">
        <v>19</v>
      </c>
      <c r="N3068">
        <f t="shared" si="238"/>
        <v>3</v>
      </c>
      <c r="O3068" s="5">
        <f t="shared" si="239"/>
        <v>42.4</v>
      </c>
    </row>
    <row r="3069" spans="1:15" x14ac:dyDescent="0.25">
      <c r="A3069">
        <v>3107</v>
      </c>
      <c r="B3069">
        <v>1375</v>
      </c>
      <c r="C3069">
        <f>IF(COUNTIF($B$2:B3069,B3069)=1,1,0)</f>
        <v>0</v>
      </c>
      <c r="D3069" s="1">
        <v>44949</v>
      </c>
      <c r="E3069" s="2">
        <v>0.80055555555555558</v>
      </c>
      <c r="F3069">
        <v>101</v>
      </c>
      <c r="G3069" t="str">
        <f>IFERROR(INDEX(menu_items!$B:$B,MATCH(F3069,menu_items!$A:$A,0)),"Unknown value")</f>
        <v>Hamburger</v>
      </c>
      <c r="H3069" t="str">
        <f>IFERROR(INDEX(menu_items!$C:$C,MATCH(F3069,menu_items!$A:$A,0)),"Unknown value")</f>
        <v>American</v>
      </c>
      <c r="I3069" s="5">
        <f>IFERROR(INDEX(menu_items!$D:$D,MATCH(F3069,menu_items!$A:$A,0)),0)</f>
        <v>12.95</v>
      </c>
      <c r="J3069" t="str">
        <f t="shared" si="240"/>
        <v>Mon</v>
      </c>
      <c r="K3069">
        <f t="shared" si="241"/>
        <v>23</v>
      </c>
      <c r="L3069" t="str">
        <f t="shared" si="242"/>
        <v>Jan</v>
      </c>
      <c r="M3069">
        <v>19</v>
      </c>
      <c r="N3069">
        <f t="shared" si="238"/>
        <v>3</v>
      </c>
      <c r="O3069" s="5">
        <f t="shared" si="239"/>
        <v>42.4</v>
      </c>
    </row>
    <row r="3070" spans="1:15" x14ac:dyDescent="0.25">
      <c r="A3070">
        <v>3108</v>
      </c>
      <c r="B3070">
        <v>1375</v>
      </c>
      <c r="C3070">
        <f>IF(COUNTIF($B$2:B3070,B3070)=1,1,0)</f>
        <v>0</v>
      </c>
      <c r="D3070" s="1">
        <v>44949</v>
      </c>
      <c r="E3070" s="2">
        <v>0.80055555555555558</v>
      </c>
      <c r="F3070">
        <v>107</v>
      </c>
      <c r="G3070" t="str">
        <f>IFERROR(INDEX(menu_items!$B:$B,MATCH(F3070,menu_items!$A:$A,0)),"Unknown value")</f>
        <v>Orange Chicken</v>
      </c>
      <c r="H3070" t="str">
        <f>IFERROR(INDEX(menu_items!$C:$C,MATCH(F3070,menu_items!$A:$A,0)),"Unknown value")</f>
        <v>Asian</v>
      </c>
      <c r="I3070" s="5">
        <f>IFERROR(INDEX(menu_items!$D:$D,MATCH(F3070,menu_items!$A:$A,0)),0)</f>
        <v>16.5</v>
      </c>
      <c r="J3070" t="str">
        <f t="shared" si="240"/>
        <v>Mon</v>
      </c>
      <c r="K3070">
        <f t="shared" si="241"/>
        <v>23</v>
      </c>
      <c r="L3070" t="str">
        <f t="shared" si="242"/>
        <v>Jan</v>
      </c>
      <c r="M3070">
        <v>19</v>
      </c>
      <c r="N3070">
        <f t="shared" si="238"/>
        <v>3</v>
      </c>
      <c r="O3070" s="5">
        <f t="shared" si="239"/>
        <v>42.4</v>
      </c>
    </row>
    <row r="3071" spans="1:15" x14ac:dyDescent="0.25">
      <c r="A3071">
        <v>3109</v>
      </c>
      <c r="B3071">
        <v>1376</v>
      </c>
      <c r="C3071">
        <f>IF(COUNTIF($B$2:B3071,B3071)=1,1,0)</f>
        <v>1</v>
      </c>
      <c r="D3071" s="1">
        <v>44949</v>
      </c>
      <c r="E3071" s="2">
        <v>0.80076388888888894</v>
      </c>
      <c r="F3071">
        <v>119</v>
      </c>
      <c r="G3071" t="str">
        <f>IFERROR(INDEX(menu_items!$B:$B,MATCH(F3071,menu_items!$A:$A,0)),"Unknown value")</f>
        <v>Chicken Torta</v>
      </c>
      <c r="H3071" t="str">
        <f>IFERROR(INDEX(menu_items!$C:$C,MATCH(F3071,menu_items!$A:$A,0)),"Unknown value")</f>
        <v>Mexican</v>
      </c>
      <c r="I3071" s="5">
        <f>IFERROR(INDEX(menu_items!$D:$D,MATCH(F3071,menu_items!$A:$A,0)),0)</f>
        <v>11.95</v>
      </c>
      <c r="J3071" t="str">
        <f t="shared" si="240"/>
        <v>Mon</v>
      </c>
      <c r="K3071">
        <f t="shared" si="241"/>
        <v>23</v>
      </c>
      <c r="L3071" t="str">
        <f t="shared" si="242"/>
        <v>Jan</v>
      </c>
      <c r="M3071">
        <v>19</v>
      </c>
      <c r="N3071">
        <f t="shared" si="238"/>
        <v>1</v>
      </c>
      <c r="O3071" s="5">
        <f t="shared" si="239"/>
        <v>11.95</v>
      </c>
    </row>
    <row r="3072" spans="1:15" x14ac:dyDescent="0.25">
      <c r="A3072">
        <v>3110</v>
      </c>
      <c r="B3072">
        <v>1377</v>
      </c>
      <c r="C3072">
        <f>IF(COUNTIF($B$2:B3072,B3072)=1,1,0)</f>
        <v>1</v>
      </c>
      <c r="D3072" s="1">
        <v>44949</v>
      </c>
      <c r="E3072" s="2">
        <v>0.80509259259259258</v>
      </c>
      <c r="F3072">
        <v>107</v>
      </c>
      <c r="G3072" t="str">
        <f>IFERROR(INDEX(menu_items!$B:$B,MATCH(F3072,menu_items!$A:$A,0)),"Unknown value")</f>
        <v>Orange Chicken</v>
      </c>
      <c r="H3072" t="str">
        <f>IFERROR(INDEX(menu_items!$C:$C,MATCH(F3072,menu_items!$A:$A,0)),"Unknown value")</f>
        <v>Asian</v>
      </c>
      <c r="I3072" s="5">
        <f>IFERROR(INDEX(menu_items!$D:$D,MATCH(F3072,menu_items!$A:$A,0)),0)</f>
        <v>16.5</v>
      </c>
      <c r="J3072" t="str">
        <f t="shared" si="240"/>
        <v>Mon</v>
      </c>
      <c r="K3072">
        <f t="shared" si="241"/>
        <v>23</v>
      </c>
      <c r="L3072" t="str">
        <f t="shared" si="242"/>
        <v>Jan</v>
      </c>
      <c r="M3072">
        <v>19</v>
      </c>
      <c r="N3072">
        <f t="shared" si="238"/>
        <v>4</v>
      </c>
      <c r="O3072" s="5">
        <f t="shared" si="239"/>
        <v>67.900000000000006</v>
      </c>
    </row>
    <row r="3073" spans="1:15" x14ac:dyDescent="0.25">
      <c r="A3073">
        <v>3111</v>
      </c>
      <c r="B3073">
        <v>1377</v>
      </c>
      <c r="C3073">
        <f>IF(COUNTIF($B$2:B3073,B3073)=1,1,0)</f>
        <v>0</v>
      </c>
      <c r="D3073" s="1">
        <v>44949</v>
      </c>
      <c r="E3073" s="2">
        <v>0.80509259259259258</v>
      </c>
      <c r="F3073">
        <v>125</v>
      </c>
      <c r="G3073" t="str">
        <f>IFERROR(INDEX(menu_items!$B:$B,MATCH(F3073,menu_items!$A:$A,0)),"Unknown value")</f>
        <v>Spaghetti &amp; Meatballs</v>
      </c>
      <c r="H3073" t="str">
        <f>IFERROR(INDEX(menu_items!$C:$C,MATCH(F3073,menu_items!$A:$A,0)),"Unknown value")</f>
        <v>Italian</v>
      </c>
      <c r="I3073" s="5">
        <f>IFERROR(INDEX(menu_items!$D:$D,MATCH(F3073,menu_items!$A:$A,0)),0)</f>
        <v>17.95</v>
      </c>
      <c r="J3073" t="str">
        <f t="shared" si="240"/>
        <v>Mon</v>
      </c>
      <c r="K3073">
        <f t="shared" si="241"/>
        <v>23</v>
      </c>
      <c r="L3073" t="str">
        <f t="shared" si="242"/>
        <v>Jan</v>
      </c>
      <c r="M3073">
        <v>19</v>
      </c>
      <c r="N3073">
        <f t="shared" si="238"/>
        <v>4</v>
      </c>
      <c r="O3073" s="5">
        <f t="shared" si="239"/>
        <v>67.900000000000006</v>
      </c>
    </row>
    <row r="3074" spans="1:15" x14ac:dyDescent="0.25">
      <c r="A3074">
        <v>3112</v>
      </c>
      <c r="B3074">
        <v>1377</v>
      </c>
      <c r="C3074">
        <f>IF(COUNTIF($B$2:B3074,B3074)=1,1,0)</f>
        <v>0</v>
      </c>
      <c r="D3074" s="1">
        <v>44949</v>
      </c>
      <c r="E3074" s="2">
        <v>0.80509259259259258</v>
      </c>
      <c r="F3074">
        <v>127</v>
      </c>
      <c r="G3074" t="str">
        <f>IFERROR(INDEX(menu_items!$B:$B,MATCH(F3074,menu_items!$A:$A,0)),"Unknown value")</f>
        <v>Meat Lasagna</v>
      </c>
      <c r="H3074" t="str">
        <f>IFERROR(INDEX(menu_items!$C:$C,MATCH(F3074,menu_items!$A:$A,0)),"Unknown value")</f>
        <v>Italian</v>
      </c>
      <c r="I3074" s="5">
        <f>IFERROR(INDEX(menu_items!$D:$D,MATCH(F3074,menu_items!$A:$A,0)),0)</f>
        <v>17.95</v>
      </c>
      <c r="J3074" t="str">
        <f t="shared" si="240"/>
        <v>Mon</v>
      </c>
      <c r="K3074">
        <f t="shared" si="241"/>
        <v>23</v>
      </c>
      <c r="L3074" t="str">
        <f t="shared" si="242"/>
        <v>Jan</v>
      </c>
      <c r="M3074">
        <v>19</v>
      </c>
      <c r="N3074">
        <f t="shared" ref="N3074:N3137" si="243">COUNTIF($B:$B,B3074)</f>
        <v>4</v>
      </c>
      <c r="O3074" s="5">
        <f t="shared" ref="O3074:O3137" si="244">SUMIF($B:$B,B3074,$I:$I)</f>
        <v>67.900000000000006</v>
      </c>
    </row>
    <row r="3075" spans="1:15" x14ac:dyDescent="0.25">
      <c r="A3075">
        <v>3113</v>
      </c>
      <c r="B3075">
        <v>1377</v>
      </c>
      <c r="C3075">
        <f>IF(COUNTIF($B$2:B3075,B3075)=1,1,0)</f>
        <v>0</v>
      </c>
      <c r="D3075" s="1">
        <v>44949</v>
      </c>
      <c r="E3075" s="2">
        <v>0.80509259259259258</v>
      </c>
      <c r="F3075">
        <v>128</v>
      </c>
      <c r="G3075" t="str">
        <f>IFERROR(INDEX(menu_items!$B:$B,MATCH(F3075,menu_items!$A:$A,0)),"Unknown value")</f>
        <v>Cheese Lasagna</v>
      </c>
      <c r="H3075" t="str">
        <f>IFERROR(INDEX(menu_items!$C:$C,MATCH(F3075,menu_items!$A:$A,0)),"Unknown value")</f>
        <v>Italian</v>
      </c>
      <c r="I3075" s="5">
        <f>IFERROR(INDEX(menu_items!$D:$D,MATCH(F3075,menu_items!$A:$A,0)),0)</f>
        <v>15.5</v>
      </c>
      <c r="J3075" t="str">
        <f t="shared" si="240"/>
        <v>Mon</v>
      </c>
      <c r="K3075">
        <f t="shared" si="241"/>
        <v>23</v>
      </c>
      <c r="L3075" t="str">
        <f t="shared" si="242"/>
        <v>Jan</v>
      </c>
      <c r="M3075">
        <v>19</v>
      </c>
      <c r="N3075">
        <f t="shared" si="243"/>
        <v>4</v>
      </c>
      <c r="O3075" s="5">
        <f t="shared" si="244"/>
        <v>67.900000000000006</v>
      </c>
    </row>
    <row r="3076" spans="1:15" x14ac:dyDescent="0.25">
      <c r="A3076">
        <v>3114</v>
      </c>
      <c r="B3076">
        <v>1378</v>
      </c>
      <c r="C3076">
        <f>IF(COUNTIF($B$2:B3076,B3076)=1,1,0)</f>
        <v>1</v>
      </c>
      <c r="D3076" s="1">
        <v>44949</v>
      </c>
      <c r="E3076" s="2">
        <v>0.80791666666666662</v>
      </c>
      <c r="F3076">
        <v>101</v>
      </c>
      <c r="G3076" t="str">
        <f>IFERROR(INDEX(menu_items!$B:$B,MATCH(F3076,menu_items!$A:$A,0)),"Unknown value")</f>
        <v>Hamburger</v>
      </c>
      <c r="H3076" t="str">
        <f>IFERROR(INDEX(menu_items!$C:$C,MATCH(F3076,menu_items!$A:$A,0)),"Unknown value")</f>
        <v>American</v>
      </c>
      <c r="I3076" s="5">
        <f>IFERROR(INDEX(menu_items!$D:$D,MATCH(F3076,menu_items!$A:$A,0)),0)</f>
        <v>12.95</v>
      </c>
      <c r="J3076" t="str">
        <f t="shared" si="240"/>
        <v>Mon</v>
      </c>
      <c r="K3076">
        <f t="shared" si="241"/>
        <v>23</v>
      </c>
      <c r="L3076" t="str">
        <f t="shared" si="242"/>
        <v>Jan</v>
      </c>
      <c r="M3076">
        <v>19</v>
      </c>
      <c r="N3076">
        <f t="shared" si="243"/>
        <v>2</v>
      </c>
      <c r="O3076" s="5">
        <f t="shared" si="244"/>
        <v>30.9</v>
      </c>
    </row>
    <row r="3077" spans="1:15" x14ac:dyDescent="0.25">
      <c r="A3077">
        <v>3115</v>
      </c>
      <c r="B3077">
        <v>1378</v>
      </c>
      <c r="C3077">
        <f>IF(COUNTIF($B$2:B3077,B3077)=1,1,0)</f>
        <v>0</v>
      </c>
      <c r="D3077" s="1">
        <v>44949</v>
      </c>
      <c r="E3077" s="2">
        <v>0.80791666666666662</v>
      </c>
      <c r="F3077">
        <v>125</v>
      </c>
      <c r="G3077" t="str">
        <f>IFERROR(INDEX(menu_items!$B:$B,MATCH(F3077,menu_items!$A:$A,0)),"Unknown value")</f>
        <v>Spaghetti &amp; Meatballs</v>
      </c>
      <c r="H3077" t="str">
        <f>IFERROR(INDEX(menu_items!$C:$C,MATCH(F3077,menu_items!$A:$A,0)),"Unknown value")</f>
        <v>Italian</v>
      </c>
      <c r="I3077" s="5">
        <f>IFERROR(INDEX(menu_items!$D:$D,MATCH(F3077,menu_items!$A:$A,0)),0)</f>
        <v>17.95</v>
      </c>
      <c r="J3077" t="str">
        <f t="shared" si="240"/>
        <v>Mon</v>
      </c>
      <c r="K3077">
        <f t="shared" si="241"/>
        <v>23</v>
      </c>
      <c r="L3077" t="str">
        <f t="shared" si="242"/>
        <v>Jan</v>
      </c>
      <c r="M3077">
        <v>19</v>
      </c>
      <c r="N3077">
        <f t="shared" si="243"/>
        <v>2</v>
      </c>
      <c r="O3077" s="5">
        <f t="shared" si="244"/>
        <v>30.9</v>
      </c>
    </row>
    <row r="3078" spans="1:15" x14ac:dyDescent="0.25">
      <c r="A3078">
        <v>3116</v>
      </c>
      <c r="B3078">
        <v>1379</v>
      </c>
      <c r="C3078">
        <f>IF(COUNTIF($B$2:B3078,B3078)=1,1,0)</f>
        <v>1</v>
      </c>
      <c r="D3078" s="1">
        <v>44949</v>
      </c>
      <c r="E3078" s="2">
        <v>0.81466435185185182</v>
      </c>
      <c r="F3078">
        <v>125</v>
      </c>
      <c r="G3078" t="str">
        <f>IFERROR(INDEX(menu_items!$B:$B,MATCH(F3078,menu_items!$A:$A,0)),"Unknown value")</f>
        <v>Spaghetti &amp; Meatballs</v>
      </c>
      <c r="H3078" t="str">
        <f>IFERROR(INDEX(menu_items!$C:$C,MATCH(F3078,menu_items!$A:$A,0)),"Unknown value")</f>
        <v>Italian</v>
      </c>
      <c r="I3078" s="5">
        <f>IFERROR(INDEX(menu_items!$D:$D,MATCH(F3078,menu_items!$A:$A,0)),0)</f>
        <v>17.95</v>
      </c>
      <c r="J3078" t="str">
        <f t="shared" si="240"/>
        <v>Mon</v>
      </c>
      <c r="K3078">
        <f t="shared" si="241"/>
        <v>23</v>
      </c>
      <c r="L3078" t="str">
        <f t="shared" si="242"/>
        <v>Jan</v>
      </c>
      <c r="M3078">
        <v>19</v>
      </c>
      <c r="N3078">
        <f t="shared" si="243"/>
        <v>3</v>
      </c>
      <c r="O3078" s="5">
        <f t="shared" si="244"/>
        <v>40.4</v>
      </c>
    </row>
    <row r="3079" spans="1:15" x14ac:dyDescent="0.25">
      <c r="A3079">
        <v>3117</v>
      </c>
      <c r="B3079">
        <v>1379</v>
      </c>
      <c r="C3079">
        <f>IF(COUNTIF($B$2:B3079,B3079)=1,1,0)</f>
        <v>0</v>
      </c>
      <c r="D3079" s="1">
        <v>44949</v>
      </c>
      <c r="E3079" s="2">
        <v>0.81466435185185182</v>
      </c>
      <c r="F3079">
        <v>119</v>
      </c>
      <c r="G3079" t="str">
        <f>IFERROR(INDEX(menu_items!$B:$B,MATCH(F3079,menu_items!$A:$A,0)),"Unknown value")</f>
        <v>Chicken Torta</v>
      </c>
      <c r="H3079" t="str">
        <f>IFERROR(INDEX(menu_items!$C:$C,MATCH(F3079,menu_items!$A:$A,0)),"Unknown value")</f>
        <v>Mexican</v>
      </c>
      <c r="I3079" s="5">
        <f>IFERROR(INDEX(menu_items!$D:$D,MATCH(F3079,menu_items!$A:$A,0)),0)</f>
        <v>11.95</v>
      </c>
      <c r="J3079" t="str">
        <f t="shared" si="240"/>
        <v>Mon</v>
      </c>
      <c r="K3079">
        <f t="shared" si="241"/>
        <v>23</v>
      </c>
      <c r="L3079" t="str">
        <f t="shared" si="242"/>
        <v>Jan</v>
      </c>
      <c r="M3079">
        <v>19</v>
      </c>
      <c r="N3079">
        <f t="shared" si="243"/>
        <v>3</v>
      </c>
      <c r="O3079" s="5">
        <f t="shared" si="244"/>
        <v>40.4</v>
      </c>
    </row>
    <row r="3080" spans="1:15" x14ac:dyDescent="0.25">
      <c r="A3080">
        <v>3118</v>
      </c>
      <c r="B3080">
        <v>1379</v>
      </c>
      <c r="C3080">
        <f>IF(COUNTIF($B$2:B3080,B3080)=1,1,0)</f>
        <v>0</v>
      </c>
      <c r="D3080" s="1">
        <v>44949</v>
      </c>
      <c r="E3080" s="2">
        <v>0.81466435185185182</v>
      </c>
      <c r="F3080">
        <v>121</v>
      </c>
      <c r="G3080" t="str">
        <f>IFERROR(INDEX(menu_items!$B:$B,MATCH(F3080,menu_items!$A:$A,0)),"Unknown value")</f>
        <v>Cheese Quesadillas</v>
      </c>
      <c r="H3080" t="str">
        <f>IFERROR(INDEX(menu_items!$C:$C,MATCH(F3080,menu_items!$A:$A,0)),"Unknown value")</f>
        <v>Mexican</v>
      </c>
      <c r="I3080" s="5">
        <f>IFERROR(INDEX(menu_items!$D:$D,MATCH(F3080,menu_items!$A:$A,0)),0)</f>
        <v>10.5</v>
      </c>
      <c r="J3080" t="str">
        <f t="shared" si="240"/>
        <v>Mon</v>
      </c>
      <c r="K3080">
        <f t="shared" si="241"/>
        <v>23</v>
      </c>
      <c r="L3080" t="str">
        <f t="shared" si="242"/>
        <v>Jan</v>
      </c>
      <c r="M3080">
        <v>19</v>
      </c>
      <c r="N3080">
        <f t="shared" si="243"/>
        <v>3</v>
      </c>
      <c r="O3080" s="5">
        <f t="shared" si="244"/>
        <v>40.4</v>
      </c>
    </row>
    <row r="3081" spans="1:15" x14ac:dyDescent="0.25">
      <c r="A3081">
        <v>3119</v>
      </c>
      <c r="B3081">
        <v>1380</v>
      </c>
      <c r="C3081">
        <f>IF(COUNTIF($B$2:B3081,B3081)=1,1,0)</f>
        <v>1</v>
      </c>
      <c r="D3081" s="1">
        <v>44949</v>
      </c>
      <c r="E3081" s="2">
        <v>0.82732638888888888</v>
      </c>
      <c r="F3081">
        <v>117</v>
      </c>
      <c r="G3081" t="str">
        <f>IFERROR(INDEX(menu_items!$B:$B,MATCH(F3081,menu_items!$A:$A,0)),"Unknown value")</f>
        <v>Chicken Burrito</v>
      </c>
      <c r="H3081" t="str">
        <f>IFERROR(INDEX(menu_items!$C:$C,MATCH(F3081,menu_items!$A:$A,0)),"Unknown value")</f>
        <v>Mexican</v>
      </c>
      <c r="I3081" s="5">
        <f>IFERROR(INDEX(menu_items!$D:$D,MATCH(F3081,menu_items!$A:$A,0)),0)</f>
        <v>12.95</v>
      </c>
      <c r="J3081" t="str">
        <f t="shared" si="240"/>
        <v>Mon</v>
      </c>
      <c r="K3081">
        <f t="shared" si="241"/>
        <v>23</v>
      </c>
      <c r="L3081" t="str">
        <f t="shared" si="242"/>
        <v>Jan</v>
      </c>
      <c r="M3081">
        <v>19</v>
      </c>
      <c r="N3081">
        <f t="shared" si="243"/>
        <v>3</v>
      </c>
      <c r="O3081" s="5">
        <f t="shared" si="244"/>
        <v>24.95</v>
      </c>
    </row>
    <row r="3082" spans="1:15" x14ac:dyDescent="0.25">
      <c r="A3082">
        <v>3120</v>
      </c>
      <c r="B3082">
        <v>1380</v>
      </c>
      <c r="C3082">
        <f>IF(COUNTIF($B$2:B3082,B3082)=1,1,0)</f>
        <v>0</v>
      </c>
      <c r="D3082" s="1">
        <v>44949</v>
      </c>
      <c r="E3082" s="2">
        <v>0.82732638888888888</v>
      </c>
      <c r="F3082">
        <v>113</v>
      </c>
      <c r="G3082" t="str">
        <f>IFERROR(INDEX(menu_items!$B:$B,MATCH(F3082,menu_items!$A:$A,0)),"Unknown value")</f>
        <v>Edamame</v>
      </c>
      <c r="H3082" t="str">
        <f>IFERROR(INDEX(menu_items!$C:$C,MATCH(F3082,menu_items!$A:$A,0)),"Unknown value")</f>
        <v>Asian</v>
      </c>
      <c r="I3082" s="5">
        <f>IFERROR(INDEX(menu_items!$D:$D,MATCH(F3082,menu_items!$A:$A,0)),0)</f>
        <v>5</v>
      </c>
      <c r="J3082" t="str">
        <f t="shared" si="240"/>
        <v>Mon</v>
      </c>
      <c r="K3082">
        <f t="shared" si="241"/>
        <v>23</v>
      </c>
      <c r="L3082" t="str">
        <f t="shared" si="242"/>
        <v>Jan</v>
      </c>
      <c r="M3082">
        <v>19</v>
      </c>
      <c r="N3082">
        <f t="shared" si="243"/>
        <v>3</v>
      </c>
      <c r="O3082" s="5">
        <f t="shared" si="244"/>
        <v>24.95</v>
      </c>
    </row>
    <row r="3083" spans="1:15" x14ac:dyDescent="0.25">
      <c r="A3083">
        <v>3121</v>
      </c>
      <c r="B3083">
        <v>1380</v>
      </c>
      <c r="C3083">
        <f>IF(COUNTIF($B$2:B3083,B3083)=1,1,0)</f>
        <v>0</v>
      </c>
      <c r="D3083" s="1">
        <v>44949</v>
      </c>
      <c r="E3083" s="2">
        <v>0.82732638888888888</v>
      </c>
      <c r="F3083">
        <v>105</v>
      </c>
      <c r="G3083" t="str">
        <f>IFERROR(INDEX(menu_items!$B:$B,MATCH(F3083,menu_items!$A:$A,0)),"Unknown value")</f>
        <v>Mac &amp; Cheese</v>
      </c>
      <c r="H3083" t="str">
        <f>IFERROR(INDEX(menu_items!$C:$C,MATCH(F3083,menu_items!$A:$A,0)),"Unknown value")</f>
        <v>American</v>
      </c>
      <c r="I3083" s="5">
        <f>IFERROR(INDEX(menu_items!$D:$D,MATCH(F3083,menu_items!$A:$A,0)),0)</f>
        <v>7</v>
      </c>
      <c r="J3083" t="str">
        <f t="shared" si="240"/>
        <v>Mon</v>
      </c>
      <c r="K3083">
        <f t="shared" si="241"/>
        <v>23</v>
      </c>
      <c r="L3083" t="str">
        <f t="shared" si="242"/>
        <v>Jan</v>
      </c>
      <c r="M3083">
        <v>19</v>
      </c>
      <c r="N3083">
        <f t="shared" si="243"/>
        <v>3</v>
      </c>
      <c r="O3083" s="5">
        <f t="shared" si="244"/>
        <v>24.95</v>
      </c>
    </row>
    <row r="3084" spans="1:15" x14ac:dyDescent="0.25">
      <c r="A3084">
        <v>3122</v>
      </c>
      <c r="B3084">
        <v>1381</v>
      </c>
      <c r="C3084">
        <f>IF(COUNTIF($B$2:B3084,B3084)=1,1,0)</f>
        <v>1</v>
      </c>
      <c r="D3084" s="1">
        <v>44949</v>
      </c>
      <c r="E3084" s="2">
        <v>0.83951388888888889</v>
      </c>
      <c r="F3084">
        <v>102</v>
      </c>
      <c r="G3084" t="str">
        <f>IFERROR(INDEX(menu_items!$B:$B,MATCH(F3084,menu_items!$A:$A,0)),"Unknown value")</f>
        <v>Cheeseburger</v>
      </c>
      <c r="H3084" t="str">
        <f>IFERROR(INDEX(menu_items!$C:$C,MATCH(F3084,menu_items!$A:$A,0)),"Unknown value")</f>
        <v>American</v>
      </c>
      <c r="I3084" s="5">
        <f>IFERROR(INDEX(menu_items!$D:$D,MATCH(F3084,menu_items!$A:$A,0)),0)</f>
        <v>13.95</v>
      </c>
      <c r="J3084" t="str">
        <f t="shared" si="240"/>
        <v>Mon</v>
      </c>
      <c r="K3084">
        <f t="shared" si="241"/>
        <v>23</v>
      </c>
      <c r="L3084" t="str">
        <f t="shared" si="242"/>
        <v>Jan</v>
      </c>
      <c r="M3084">
        <v>20</v>
      </c>
      <c r="N3084">
        <f t="shared" si="243"/>
        <v>3</v>
      </c>
      <c r="O3084" s="5">
        <f t="shared" si="244"/>
        <v>38.9</v>
      </c>
    </row>
    <row r="3085" spans="1:15" x14ac:dyDescent="0.25">
      <c r="A3085">
        <v>3123</v>
      </c>
      <c r="B3085">
        <v>1381</v>
      </c>
      <c r="C3085">
        <f>IF(COUNTIF($B$2:B3085,B3085)=1,1,0)</f>
        <v>0</v>
      </c>
      <c r="D3085" s="1">
        <v>44949</v>
      </c>
      <c r="E3085" s="2">
        <v>0.83951388888888889</v>
      </c>
      <c r="F3085">
        <v>131</v>
      </c>
      <c r="G3085" t="str">
        <f>IFERROR(INDEX(menu_items!$B:$B,MATCH(F3085,menu_items!$A:$A,0)),"Unknown value")</f>
        <v>Chicken Parmesan</v>
      </c>
      <c r="H3085" t="str">
        <f>IFERROR(INDEX(menu_items!$C:$C,MATCH(F3085,menu_items!$A:$A,0)),"Unknown value")</f>
        <v>Italian</v>
      </c>
      <c r="I3085" s="5">
        <f>IFERROR(INDEX(menu_items!$D:$D,MATCH(F3085,menu_items!$A:$A,0)),0)</f>
        <v>17.95</v>
      </c>
      <c r="J3085" t="str">
        <f t="shared" si="240"/>
        <v>Mon</v>
      </c>
      <c r="K3085">
        <f t="shared" si="241"/>
        <v>23</v>
      </c>
      <c r="L3085" t="str">
        <f t="shared" si="242"/>
        <v>Jan</v>
      </c>
      <c r="M3085">
        <v>20</v>
      </c>
      <c r="N3085">
        <f t="shared" si="243"/>
        <v>3</v>
      </c>
      <c r="O3085" s="5">
        <f t="shared" si="244"/>
        <v>38.9</v>
      </c>
    </row>
    <row r="3086" spans="1:15" x14ac:dyDescent="0.25">
      <c r="A3086">
        <v>3124</v>
      </c>
      <c r="B3086">
        <v>1381</v>
      </c>
      <c r="C3086">
        <f>IF(COUNTIF($B$2:B3086,B3086)=1,1,0)</f>
        <v>0</v>
      </c>
      <c r="D3086" s="1">
        <v>44949</v>
      </c>
      <c r="E3086" s="2">
        <v>0.83951388888888889</v>
      </c>
      <c r="F3086">
        <v>106</v>
      </c>
      <c r="G3086" t="str">
        <f>IFERROR(INDEX(menu_items!$B:$B,MATCH(F3086,menu_items!$A:$A,0)),"Unknown value")</f>
        <v>French Fries</v>
      </c>
      <c r="H3086" t="str">
        <f>IFERROR(INDEX(menu_items!$C:$C,MATCH(F3086,menu_items!$A:$A,0)),"Unknown value")</f>
        <v>American</v>
      </c>
      <c r="I3086" s="5">
        <f>IFERROR(INDEX(menu_items!$D:$D,MATCH(F3086,menu_items!$A:$A,0)),0)</f>
        <v>7</v>
      </c>
      <c r="J3086" t="str">
        <f t="shared" si="240"/>
        <v>Mon</v>
      </c>
      <c r="K3086">
        <f t="shared" si="241"/>
        <v>23</v>
      </c>
      <c r="L3086" t="str">
        <f t="shared" si="242"/>
        <v>Jan</v>
      </c>
      <c r="M3086">
        <v>20</v>
      </c>
      <c r="N3086">
        <f t="shared" si="243"/>
        <v>3</v>
      </c>
      <c r="O3086" s="5">
        <f t="shared" si="244"/>
        <v>38.9</v>
      </c>
    </row>
    <row r="3087" spans="1:15" x14ac:dyDescent="0.25">
      <c r="A3087">
        <v>3125</v>
      </c>
      <c r="B3087">
        <v>1382</v>
      </c>
      <c r="C3087">
        <f>IF(COUNTIF($B$2:B3087,B3087)=1,1,0)</f>
        <v>1</v>
      </c>
      <c r="D3087" s="1">
        <v>44949</v>
      </c>
      <c r="E3087" s="2">
        <v>0.84137731481481481</v>
      </c>
      <c r="F3087">
        <v>109</v>
      </c>
      <c r="G3087" t="str">
        <f>IFERROR(INDEX(menu_items!$B:$B,MATCH(F3087,menu_items!$A:$A,0)),"Unknown value")</f>
        <v>Korean Beef Bowl</v>
      </c>
      <c r="H3087" t="str">
        <f>IFERROR(INDEX(menu_items!$C:$C,MATCH(F3087,menu_items!$A:$A,0)),"Unknown value")</f>
        <v>Asian</v>
      </c>
      <c r="I3087" s="5">
        <f>IFERROR(INDEX(menu_items!$D:$D,MATCH(F3087,menu_items!$A:$A,0)),0)</f>
        <v>17.95</v>
      </c>
      <c r="J3087" t="str">
        <f t="shared" si="240"/>
        <v>Mon</v>
      </c>
      <c r="K3087">
        <f t="shared" si="241"/>
        <v>23</v>
      </c>
      <c r="L3087" t="str">
        <f t="shared" si="242"/>
        <v>Jan</v>
      </c>
      <c r="M3087">
        <v>20</v>
      </c>
      <c r="N3087">
        <f t="shared" si="243"/>
        <v>3</v>
      </c>
      <c r="O3087" s="5">
        <f t="shared" si="244"/>
        <v>38.450000000000003</v>
      </c>
    </row>
    <row r="3088" spans="1:15" x14ac:dyDescent="0.25">
      <c r="A3088">
        <v>3126</v>
      </c>
      <c r="B3088">
        <v>1382</v>
      </c>
      <c r="C3088">
        <f>IF(COUNTIF($B$2:B3088,B3088)=1,1,0)</f>
        <v>0</v>
      </c>
      <c r="D3088" s="1">
        <v>44949</v>
      </c>
      <c r="E3088" s="2">
        <v>0.84137731481481481</v>
      </c>
      <c r="F3088">
        <v>129</v>
      </c>
      <c r="G3088" t="str">
        <f>IFERROR(INDEX(menu_items!$B:$B,MATCH(F3088,menu_items!$A:$A,0)),"Unknown value")</f>
        <v>Mushroom Ravioli</v>
      </c>
      <c r="H3088" t="str">
        <f>IFERROR(INDEX(menu_items!$C:$C,MATCH(F3088,menu_items!$A:$A,0)),"Unknown value")</f>
        <v>Italian</v>
      </c>
      <c r="I3088" s="5">
        <f>IFERROR(INDEX(menu_items!$D:$D,MATCH(F3088,menu_items!$A:$A,0)),0)</f>
        <v>15.5</v>
      </c>
      <c r="J3088" t="str">
        <f t="shared" si="240"/>
        <v>Mon</v>
      </c>
      <c r="K3088">
        <f t="shared" si="241"/>
        <v>23</v>
      </c>
      <c r="L3088" t="str">
        <f t="shared" si="242"/>
        <v>Jan</v>
      </c>
      <c r="M3088">
        <v>20</v>
      </c>
      <c r="N3088">
        <f t="shared" si="243"/>
        <v>3</v>
      </c>
      <c r="O3088" s="5">
        <f t="shared" si="244"/>
        <v>38.450000000000003</v>
      </c>
    </row>
    <row r="3089" spans="1:15" x14ac:dyDescent="0.25">
      <c r="A3089">
        <v>3127</v>
      </c>
      <c r="B3089">
        <v>1382</v>
      </c>
      <c r="C3089">
        <f>IF(COUNTIF($B$2:B3089,B3089)=1,1,0)</f>
        <v>0</v>
      </c>
      <c r="D3089" s="1">
        <v>44949</v>
      </c>
      <c r="E3089" s="2">
        <v>0.84137731481481481</v>
      </c>
      <c r="F3089">
        <v>113</v>
      </c>
      <c r="G3089" t="str">
        <f>IFERROR(INDEX(menu_items!$B:$B,MATCH(F3089,menu_items!$A:$A,0)),"Unknown value")</f>
        <v>Edamame</v>
      </c>
      <c r="H3089" t="str">
        <f>IFERROR(INDEX(menu_items!$C:$C,MATCH(F3089,menu_items!$A:$A,0)),"Unknown value")</f>
        <v>Asian</v>
      </c>
      <c r="I3089" s="5">
        <f>IFERROR(INDEX(menu_items!$D:$D,MATCH(F3089,menu_items!$A:$A,0)),0)</f>
        <v>5</v>
      </c>
      <c r="J3089" t="str">
        <f t="shared" si="240"/>
        <v>Mon</v>
      </c>
      <c r="K3089">
        <f t="shared" si="241"/>
        <v>23</v>
      </c>
      <c r="L3089" t="str">
        <f t="shared" si="242"/>
        <v>Jan</v>
      </c>
      <c r="M3089">
        <v>20</v>
      </c>
      <c r="N3089">
        <f t="shared" si="243"/>
        <v>3</v>
      </c>
      <c r="O3089" s="5">
        <f t="shared" si="244"/>
        <v>38.450000000000003</v>
      </c>
    </row>
    <row r="3090" spans="1:15" x14ac:dyDescent="0.25">
      <c r="A3090">
        <v>3128</v>
      </c>
      <c r="B3090">
        <v>1383</v>
      </c>
      <c r="C3090">
        <f>IF(COUNTIF($B$2:B3090,B3090)=1,1,0)</f>
        <v>1</v>
      </c>
      <c r="D3090" s="1">
        <v>44949</v>
      </c>
      <c r="E3090" s="2">
        <v>0.85068287037037038</v>
      </c>
      <c r="F3090">
        <v>124</v>
      </c>
      <c r="G3090" t="str">
        <f>IFERROR(INDEX(menu_items!$B:$B,MATCH(F3090,menu_items!$A:$A,0)),"Unknown value")</f>
        <v>Spaghetti</v>
      </c>
      <c r="H3090" t="str">
        <f>IFERROR(INDEX(menu_items!$C:$C,MATCH(F3090,menu_items!$A:$A,0)),"Unknown value")</f>
        <v>Italian</v>
      </c>
      <c r="I3090" s="5">
        <f>IFERROR(INDEX(menu_items!$D:$D,MATCH(F3090,menu_items!$A:$A,0)),0)</f>
        <v>14.5</v>
      </c>
      <c r="J3090" t="str">
        <f t="shared" si="240"/>
        <v>Mon</v>
      </c>
      <c r="K3090">
        <f t="shared" si="241"/>
        <v>23</v>
      </c>
      <c r="L3090" t="str">
        <f t="shared" si="242"/>
        <v>Jan</v>
      </c>
      <c r="M3090">
        <v>20</v>
      </c>
      <c r="N3090">
        <f t="shared" si="243"/>
        <v>1</v>
      </c>
      <c r="O3090" s="5">
        <f t="shared" si="244"/>
        <v>14.5</v>
      </c>
    </row>
    <row r="3091" spans="1:15" x14ac:dyDescent="0.25">
      <c r="A3091">
        <v>3129</v>
      </c>
      <c r="B3091">
        <v>1384</v>
      </c>
      <c r="C3091">
        <f>IF(COUNTIF($B$2:B3091,B3091)=1,1,0)</f>
        <v>1</v>
      </c>
      <c r="D3091" s="1">
        <v>44949</v>
      </c>
      <c r="E3091" s="2">
        <v>0.85487268518518522</v>
      </c>
      <c r="F3091">
        <v>108</v>
      </c>
      <c r="G3091" t="str">
        <f>IFERROR(INDEX(menu_items!$B:$B,MATCH(F3091,menu_items!$A:$A,0)),"Unknown value")</f>
        <v>Tofu Pad Thai</v>
      </c>
      <c r="H3091" t="str">
        <f>IFERROR(INDEX(menu_items!$C:$C,MATCH(F3091,menu_items!$A:$A,0)),"Unknown value")</f>
        <v>Asian</v>
      </c>
      <c r="I3091" s="5">
        <f>IFERROR(INDEX(menu_items!$D:$D,MATCH(F3091,menu_items!$A:$A,0)),0)</f>
        <v>14.5</v>
      </c>
      <c r="J3091" t="str">
        <f t="shared" si="240"/>
        <v>Mon</v>
      </c>
      <c r="K3091">
        <f t="shared" si="241"/>
        <v>23</v>
      </c>
      <c r="L3091" t="str">
        <f t="shared" si="242"/>
        <v>Jan</v>
      </c>
      <c r="M3091">
        <v>20</v>
      </c>
      <c r="N3091">
        <f t="shared" si="243"/>
        <v>2</v>
      </c>
      <c r="O3091" s="5">
        <f t="shared" si="244"/>
        <v>31.45</v>
      </c>
    </row>
    <row r="3092" spans="1:15" x14ac:dyDescent="0.25">
      <c r="A3092">
        <v>3130</v>
      </c>
      <c r="B3092">
        <v>1384</v>
      </c>
      <c r="C3092">
        <f>IF(COUNTIF($B$2:B3092,B3092)=1,1,0)</f>
        <v>0</v>
      </c>
      <c r="D3092" s="1">
        <v>44949</v>
      </c>
      <c r="E3092" s="2">
        <v>0.85487268518518522</v>
      </c>
      <c r="F3092">
        <v>132</v>
      </c>
      <c r="G3092" t="str">
        <f>IFERROR(INDEX(menu_items!$B:$B,MATCH(F3092,menu_items!$A:$A,0)),"Unknown value")</f>
        <v>Eggplant Parmesan</v>
      </c>
      <c r="H3092" t="str">
        <f>IFERROR(INDEX(menu_items!$C:$C,MATCH(F3092,menu_items!$A:$A,0)),"Unknown value")</f>
        <v>Italian</v>
      </c>
      <c r="I3092" s="5">
        <f>IFERROR(INDEX(menu_items!$D:$D,MATCH(F3092,menu_items!$A:$A,0)),0)</f>
        <v>16.95</v>
      </c>
      <c r="J3092" t="str">
        <f t="shared" si="240"/>
        <v>Mon</v>
      </c>
      <c r="K3092">
        <f t="shared" si="241"/>
        <v>23</v>
      </c>
      <c r="L3092" t="str">
        <f t="shared" si="242"/>
        <v>Jan</v>
      </c>
      <c r="M3092">
        <v>20</v>
      </c>
      <c r="N3092">
        <f t="shared" si="243"/>
        <v>2</v>
      </c>
      <c r="O3092" s="5">
        <f t="shared" si="244"/>
        <v>31.45</v>
      </c>
    </row>
    <row r="3093" spans="1:15" x14ac:dyDescent="0.25">
      <c r="A3093">
        <v>3131</v>
      </c>
      <c r="B3093">
        <v>1385</v>
      </c>
      <c r="C3093">
        <f>IF(COUNTIF($B$2:B3093,B3093)=1,1,0)</f>
        <v>1</v>
      </c>
      <c r="D3093" s="1">
        <v>44949</v>
      </c>
      <c r="E3093" s="2">
        <v>0.87326388888888884</v>
      </c>
      <c r="F3093">
        <v>104</v>
      </c>
      <c r="G3093" t="str">
        <f>IFERROR(INDEX(menu_items!$B:$B,MATCH(F3093,menu_items!$A:$A,0)),"Unknown value")</f>
        <v>Veggie Burger</v>
      </c>
      <c r="H3093" t="str">
        <f>IFERROR(INDEX(menu_items!$C:$C,MATCH(F3093,menu_items!$A:$A,0)),"Unknown value")</f>
        <v>American</v>
      </c>
      <c r="I3093" s="5">
        <f>IFERROR(INDEX(menu_items!$D:$D,MATCH(F3093,menu_items!$A:$A,0)),0)</f>
        <v>10.5</v>
      </c>
      <c r="J3093" t="str">
        <f t="shared" si="240"/>
        <v>Mon</v>
      </c>
      <c r="K3093">
        <f t="shared" si="241"/>
        <v>23</v>
      </c>
      <c r="L3093" t="str">
        <f t="shared" si="242"/>
        <v>Jan</v>
      </c>
      <c r="M3093">
        <v>20</v>
      </c>
      <c r="N3093">
        <f t="shared" si="243"/>
        <v>2</v>
      </c>
      <c r="O3093" s="5">
        <f t="shared" si="244"/>
        <v>25.45</v>
      </c>
    </row>
    <row r="3094" spans="1:15" x14ac:dyDescent="0.25">
      <c r="A3094">
        <v>3132</v>
      </c>
      <c r="B3094">
        <v>1385</v>
      </c>
      <c r="C3094">
        <f>IF(COUNTIF($B$2:B3094,B3094)=1,1,0)</f>
        <v>0</v>
      </c>
      <c r="D3094" s="1">
        <v>44949</v>
      </c>
      <c r="E3094" s="2">
        <v>0.87326388888888884</v>
      </c>
      <c r="F3094">
        <v>112</v>
      </c>
      <c r="G3094" t="str">
        <f>IFERROR(INDEX(menu_items!$B:$B,MATCH(F3094,menu_items!$A:$A,0)),"Unknown value")</f>
        <v>Salmon Roll</v>
      </c>
      <c r="H3094" t="str">
        <f>IFERROR(INDEX(menu_items!$C:$C,MATCH(F3094,menu_items!$A:$A,0)),"Unknown value")</f>
        <v>Asian</v>
      </c>
      <c r="I3094" s="5">
        <f>IFERROR(INDEX(menu_items!$D:$D,MATCH(F3094,menu_items!$A:$A,0)),0)</f>
        <v>14.95</v>
      </c>
      <c r="J3094" t="str">
        <f t="shared" si="240"/>
        <v>Mon</v>
      </c>
      <c r="K3094">
        <f t="shared" si="241"/>
        <v>23</v>
      </c>
      <c r="L3094" t="str">
        <f t="shared" si="242"/>
        <v>Jan</v>
      </c>
      <c r="M3094">
        <v>20</v>
      </c>
      <c r="N3094">
        <f t="shared" si="243"/>
        <v>2</v>
      </c>
      <c r="O3094" s="5">
        <f t="shared" si="244"/>
        <v>25.45</v>
      </c>
    </row>
    <row r="3095" spans="1:15" x14ac:dyDescent="0.25">
      <c r="A3095">
        <v>3133</v>
      </c>
      <c r="B3095">
        <v>1386</v>
      </c>
      <c r="C3095">
        <f>IF(COUNTIF($B$2:B3095,B3095)=1,1,0)</f>
        <v>1</v>
      </c>
      <c r="D3095" s="1">
        <v>44949</v>
      </c>
      <c r="E3095" s="2">
        <v>0.87597222222222226</v>
      </c>
      <c r="F3095">
        <v>101</v>
      </c>
      <c r="G3095" t="str">
        <f>IFERROR(INDEX(menu_items!$B:$B,MATCH(F3095,menu_items!$A:$A,0)),"Unknown value")</f>
        <v>Hamburger</v>
      </c>
      <c r="H3095" t="str">
        <f>IFERROR(INDEX(menu_items!$C:$C,MATCH(F3095,menu_items!$A:$A,0)),"Unknown value")</f>
        <v>American</v>
      </c>
      <c r="I3095" s="5">
        <f>IFERROR(INDEX(menu_items!$D:$D,MATCH(F3095,menu_items!$A:$A,0)),0)</f>
        <v>12.95</v>
      </c>
      <c r="J3095" t="str">
        <f t="shared" si="240"/>
        <v>Mon</v>
      </c>
      <c r="K3095">
        <f t="shared" si="241"/>
        <v>23</v>
      </c>
      <c r="L3095" t="str">
        <f t="shared" si="242"/>
        <v>Jan</v>
      </c>
      <c r="M3095">
        <v>21</v>
      </c>
      <c r="N3095">
        <f t="shared" si="243"/>
        <v>2</v>
      </c>
      <c r="O3095" s="5">
        <f t="shared" si="244"/>
        <v>30.9</v>
      </c>
    </row>
    <row r="3096" spans="1:15" x14ac:dyDescent="0.25">
      <c r="A3096">
        <v>3134</v>
      </c>
      <c r="B3096">
        <v>1386</v>
      </c>
      <c r="C3096">
        <f>IF(COUNTIF($B$2:B3096,B3096)=1,1,0)</f>
        <v>0</v>
      </c>
      <c r="D3096" s="1">
        <v>44949</v>
      </c>
      <c r="E3096" s="2">
        <v>0.87597222222222226</v>
      </c>
      <c r="F3096">
        <v>110</v>
      </c>
      <c r="G3096" t="str">
        <f>IFERROR(INDEX(menu_items!$B:$B,MATCH(F3096,menu_items!$A:$A,0)),"Unknown value")</f>
        <v>Pork Ramen</v>
      </c>
      <c r="H3096" t="str">
        <f>IFERROR(INDEX(menu_items!$C:$C,MATCH(F3096,menu_items!$A:$A,0)),"Unknown value")</f>
        <v>Asian</v>
      </c>
      <c r="I3096" s="5">
        <f>IFERROR(INDEX(menu_items!$D:$D,MATCH(F3096,menu_items!$A:$A,0)),0)</f>
        <v>17.95</v>
      </c>
      <c r="J3096" t="str">
        <f t="shared" si="240"/>
        <v>Mon</v>
      </c>
      <c r="K3096">
        <f t="shared" si="241"/>
        <v>23</v>
      </c>
      <c r="L3096" t="str">
        <f t="shared" si="242"/>
        <v>Jan</v>
      </c>
      <c r="M3096">
        <v>21</v>
      </c>
      <c r="N3096">
        <f t="shared" si="243"/>
        <v>2</v>
      </c>
      <c r="O3096" s="5">
        <f t="shared" si="244"/>
        <v>30.9</v>
      </c>
    </row>
    <row r="3097" spans="1:15" x14ac:dyDescent="0.25">
      <c r="A3097">
        <v>3135</v>
      </c>
      <c r="B3097">
        <v>1387</v>
      </c>
      <c r="C3097">
        <f>IF(COUNTIF($B$2:B3097,B3097)=1,1,0)</f>
        <v>1</v>
      </c>
      <c r="D3097" s="1">
        <v>44949</v>
      </c>
      <c r="E3097" s="2">
        <v>0.88307870370370367</v>
      </c>
      <c r="F3097">
        <v>111</v>
      </c>
      <c r="G3097" t="str">
        <f>IFERROR(INDEX(menu_items!$B:$B,MATCH(F3097,menu_items!$A:$A,0)),"Unknown value")</f>
        <v>California Roll</v>
      </c>
      <c r="H3097" t="str">
        <f>IFERROR(INDEX(menu_items!$C:$C,MATCH(F3097,menu_items!$A:$A,0)),"Unknown value")</f>
        <v>Asian</v>
      </c>
      <c r="I3097" s="5">
        <f>IFERROR(INDEX(menu_items!$D:$D,MATCH(F3097,menu_items!$A:$A,0)),0)</f>
        <v>11.95</v>
      </c>
      <c r="J3097" t="str">
        <f t="shared" si="240"/>
        <v>Mon</v>
      </c>
      <c r="K3097">
        <f t="shared" si="241"/>
        <v>23</v>
      </c>
      <c r="L3097" t="str">
        <f t="shared" si="242"/>
        <v>Jan</v>
      </c>
      <c r="M3097">
        <v>21</v>
      </c>
      <c r="N3097">
        <f t="shared" si="243"/>
        <v>3</v>
      </c>
      <c r="O3097" s="5">
        <f t="shared" si="244"/>
        <v>32.9</v>
      </c>
    </row>
    <row r="3098" spans="1:15" x14ac:dyDescent="0.25">
      <c r="A3098">
        <v>3136</v>
      </c>
      <c r="B3098">
        <v>1387</v>
      </c>
      <c r="C3098">
        <f>IF(COUNTIF($B$2:B3098,B3098)=1,1,0)</f>
        <v>0</v>
      </c>
      <c r="D3098" s="1">
        <v>44949</v>
      </c>
      <c r="E3098" s="2">
        <v>0.88307870370370367</v>
      </c>
      <c r="F3098">
        <v>120</v>
      </c>
      <c r="G3098" t="str">
        <f>IFERROR(INDEX(menu_items!$B:$B,MATCH(F3098,menu_items!$A:$A,0)),"Unknown value")</f>
        <v>Steak Torta</v>
      </c>
      <c r="H3098" t="str">
        <f>IFERROR(INDEX(menu_items!$C:$C,MATCH(F3098,menu_items!$A:$A,0)),"Unknown value")</f>
        <v>Mexican</v>
      </c>
      <c r="I3098" s="5">
        <f>IFERROR(INDEX(menu_items!$D:$D,MATCH(F3098,menu_items!$A:$A,0)),0)</f>
        <v>13.95</v>
      </c>
      <c r="J3098" t="str">
        <f t="shared" si="240"/>
        <v>Mon</v>
      </c>
      <c r="K3098">
        <f t="shared" si="241"/>
        <v>23</v>
      </c>
      <c r="L3098" t="str">
        <f t="shared" si="242"/>
        <v>Jan</v>
      </c>
      <c r="M3098">
        <v>21</v>
      </c>
      <c r="N3098">
        <f t="shared" si="243"/>
        <v>3</v>
      </c>
      <c r="O3098" s="5">
        <f t="shared" si="244"/>
        <v>32.9</v>
      </c>
    </row>
    <row r="3099" spans="1:15" x14ac:dyDescent="0.25">
      <c r="A3099">
        <v>3137</v>
      </c>
      <c r="B3099">
        <v>1387</v>
      </c>
      <c r="C3099">
        <f>IF(COUNTIF($B$2:B3099,B3099)=1,1,0)</f>
        <v>0</v>
      </c>
      <c r="D3099" s="1">
        <v>44949</v>
      </c>
      <c r="E3099" s="2">
        <v>0.88307870370370367</v>
      </c>
      <c r="F3099">
        <v>106</v>
      </c>
      <c r="G3099" t="str">
        <f>IFERROR(INDEX(menu_items!$B:$B,MATCH(F3099,menu_items!$A:$A,0)),"Unknown value")</f>
        <v>French Fries</v>
      </c>
      <c r="H3099" t="str">
        <f>IFERROR(INDEX(menu_items!$C:$C,MATCH(F3099,menu_items!$A:$A,0)),"Unknown value")</f>
        <v>American</v>
      </c>
      <c r="I3099" s="5">
        <f>IFERROR(INDEX(menu_items!$D:$D,MATCH(F3099,menu_items!$A:$A,0)),0)</f>
        <v>7</v>
      </c>
      <c r="J3099" t="str">
        <f t="shared" ref="J3099:J3162" si="245">TEXT(D3099,"ddd")</f>
        <v>Mon</v>
      </c>
      <c r="K3099">
        <f t="shared" ref="K3099:K3162" si="246">DAY(D3099)</f>
        <v>23</v>
      </c>
      <c r="L3099" t="str">
        <f t="shared" ref="L3099:L3162" si="247">TEXT(D3099,"mmm")</f>
        <v>Jan</v>
      </c>
      <c r="M3099">
        <v>21</v>
      </c>
      <c r="N3099">
        <f t="shared" si="243"/>
        <v>3</v>
      </c>
      <c r="O3099" s="5">
        <f t="shared" si="244"/>
        <v>32.9</v>
      </c>
    </row>
    <row r="3100" spans="1:15" x14ac:dyDescent="0.25">
      <c r="A3100">
        <v>3138</v>
      </c>
      <c r="B3100">
        <v>1388</v>
      </c>
      <c r="C3100">
        <f>IF(COUNTIF($B$2:B3100,B3100)=1,1,0)</f>
        <v>1</v>
      </c>
      <c r="D3100" s="1">
        <v>44949</v>
      </c>
      <c r="E3100" s="2">
        <v>0.91958333333333331</v>
      </c>
      <c r="F3100">
        <v>102</v>
      </c>
      <c r="G3100" t="str">
        <f>IFERROR(INDEX(menu_items!$B:$B,MATCH(F3100,menu_items!$A:$A,0)),"Unknown value")</f>
        <v>Cheeseburger</v>
      </c>
      <c r="H3100" t="str">
        <f>IFERROR(INDEX(menu_items!$C:$C,MATCH(F3100,menu_items!$A:$A,0)),"Unknown value")</f>
        <v>American</v>
      </c>
      <c r="I3100" s="5">
        <f>IFERROR(INDEX(menu_items!$D:$D,MATCH(F3100,menu_items!$A:$A,0)),0)</f>
        <v>13.95</v>
      </c>
      <c r="J3100" t="str">
        <f t="shared" si="245"/>
        <v>Mon</v>
      </c>
      <c r="K3100">
        <f t="shared" si="246"/>
        <v>23</v>
      </c>
      <c r="L3100" t="str">
        <f t="shared" si="247"/>
        <v>Jan</v>
      </c>
      <c r="M3100">
        <v>22</v>
      </c>
      <c r="N3100">
        <f t="shared" si="243"/>
        <v>1</v>
      </c>
      <c r="O3100" s="5">
        <f t="shared" si="244"/>
        <v>13.95</v>
      </c>
    </row>
    <row r="3101" spans="1:15" x14ac:dyDescent="0.25">
      <c r="A3101">
        <v>3139</v>
      </c>
      <c r="B3101">
        <v>1389</v>
      </c>
      <c r="C3101">
        <f>IF(COUNTIF($B$2:B3101,B3101)=1,1,0)</f>
        <v>1</v>
      </c>
      <c r="D3101" s="1">
        <v>44949</v>
      </c>
      <c r="E3101" s="2">
        <v>0.92056712962962961</v>
      </c>
      <c r="F3101">
        <v>108</v>
      </c>
      <c r="G3101" t="str">
        <f>IFERROR(INDEX(menu_items!$B:$B,MATCH(F3101,menu_items!$A:$A,0)),"Unknown value")</f>
        <v>Tofu Pad Thai</v>
      </c>
      <c r="H3101" t="str">
        <f>IFERROR(INDEX(menu_items!$C:$C,MATCH(F3101,menu_items!$A:$A,0)),"Unknown value")</f>
        <v>Asian</v>
      </c>
      <c r="I3101" s="5">
        <f>IFERROR(INDEX(menu_items!$D:$D,MATCH(F3101,menu_items!$A:$A,0)),0)</f>
        <v>14.5</v>
      </c>
      <c r="J3101" t="str">
        <f t="shared" si="245"/>
        <v>Mon</v>
      </c>
      <c r="K3101">
        <f t="shared" si="246"/>
        <v>23</v>
      </c>
      <c r="L3101" t="str">
        <f t="shared" si="247"/>
        <v>Jan</v>
      </c>
      <c r="M3101">
        <v>22</v>
      </c>
      <c r="N3101">
        <f t="shared" si="243"/>
        <v>1</v>
      </c>
      <c r="O3101" s="5">
        <f t="shared" si="244"/>
        <v>14.5</v>
      </c>
    </row>
    <row r="3102" spans="1:15" x14ac:dyDescent="0.25">
      <c r="A3102">
        <v>3140</v>
      </c>
      <c r="B3102">
        <v>1390</v>
      </c>
      <c r="C3102">
        <f>IF(COUNTIF($B$2:B3102,B3102)=1,1,0)</f>
        <v>1</v>
      </c>
      <c r="D3102" s="1">
        <v>44950</v>
      </c>
      <c r="E3102" s="2">
        <v>0.48518518518518516</v>
      </c>
      <c r="F3102">
        <v>106</v>
      </c>
      <c r="G3102" t="str">
        <f>IFERROR(INDEX(menu_items!$B:$B,MATCH(F3102,menu_items!$A:$A,0)),"Unknown value")</f>
        <v>French Fries</v>
      </c>
      <c r="H3102" t="str">
        <f>IFERROR(INDEX(menu_items!$C:$C,MATCH(F3102,menu_items!$A:$A,0)),"Unknown value")</f>
        <v>American</v>
      </c>
      <c r="I3102" s="5">
        <f>IFERROR(INDEX(menu_items!$D:$D,MATCH(F3102,menu_items!$A:$A,0)),0)</f>
        <v>7</v>
      </c>
      <c r="J3102" t="str">
        <f t="shared" si="245"/>
        <v>Tue</v>
      </c>
      <c r="K3102">
        <f t="shared" si="246"/>
        <v>24</v>
      </c>
      <c r="L3102" t="str">
        <f t="shared" si="247"/>
        <v>Jan</v>
      </c>
      <c r="M3102">
        <v>11</v>
      </c>
      <c r="N3102">
        <f t="shared" si="243"/>
        <v>1</v>
      </c>
      <c r="O3102" s="5">
        <f t="shared" si="244"/>
        <v>7</v>
      </c>
    </row>
    <row r="3103" spans="1:15" x14ac:dyDescent="0.25">
      <c r="A3103">
        <v>3141</v>
      </c>
      <c r="B3103">
        <v>1391</v>
      </c>
      <c r="C3103">
        <f>IF(COUNTIF($B$2:B3103,B3103)=1,1,0)</f>
        <v>1</v>
      </c>
      <c r="D3103" s="1">
        <v>44950</v>
      </c>
      <c r="E3103" s="2">
        <v>0.51814814814814814</v>
      </c>
      <c r="F3103">
        <v>117</v>
      </c>
      <c r="G3103" t="str">
        <f>IFERROR(INDEX(menu_items!$B:$B,MATCH(F3103,menu_items!$A:$A,0)),"Unknown value")</f>
        <v>Chicken Burrito</v>
      </c>
      <c r="H3103" t="str">
        <f>IFERROR(INDEX(menu_items!$C:$C,MATCH(F3103,menu_items!$A:$A,0)),"Unknown value")</f>
        <v>Mexican</v>
      </c>
      <c r="I3103" s="5">
        <f>IFERROR(INDEX(menu_items!$D:$D,MATCH(F3103,menu_items!$A:$A,0)),0)</f>
        <v>12.95</v>
      </c>
      <c r="J3103" t="str">
        <f t="shared" si="245"/>
        <v>Tue</v>
      </c>
      <c r="K3103">
        <f t="shared" si="246"/>
        <v>24</v>
      </c>
      <c r="L3103" t="str">
        <f t="shared" si="247"/>
        <v>Jan</v>
      </c>
      <c r="M3103">
        <v>12</v>
      </c>
      <c r="N3103">
        <f t="shared" si="243"/>
        <v>4</v>
      </c>
      <c r="O3103" s="5">
        <f t="shared" si="244"/>
        <v>41.45</v>
      </c>
    </row>
    <row r="3104" spans="1:15" x14ac:dyDescent="0.25">
      <c r="A3104">
        <v>3142</v>
      </c>
      <c r="B3104">
        <v>1391</v>
      </c>
      <c r="C3104">
        <f>IF(COUNTIF($B$2:B3104,B3104)=1,1,0)</f>
        <v>0</v>
      </c>
      <c r="D3104" s="1">
        <v>44950</v>
      </c>
      <c r="E3104" s="2">
        <v>0.51814814814814814</v>
      </c>
      <c r="F3104">
        <v>121</v>
      </c>
      <c r="G3104" t="str">
        <f>IFERROR(INDEX(menu_items!$B:$B,MATCH(F3104,menu_items!$A:$A,0)),"Unknown value")</f>
        <v>Cheese Quesadillas</v>
      </c>
      <c r="H3104" t="str">
        <f>IFERROR(INDEX(menu_items!$C:$C,MATCH(F3104,menu_items!$A:$A,0)),"Unknown value")</f>
        <v>Mexican</v>
      </c>
      <c r="I3104" s="5">
        <f>IFERROR(INDEX(menu_items!$D:$D,MATCH(F3104,menu_items!$A:$A,0)),0)</f>
        <v>10.5</v>
      </c>
      <c r="J3104" t="str">
        <f t="shared" si="245"/>
        <v>Tue</v>
      </c>
      <c r="K3104">
        <f t="shared" si="246"/>
        <v>24</v>
      </c>
      <c r="L3104" t="str">
        <f t="shared" si="247"/>
        <v>Jan</v>
      </c>
      <c r="M3104">
        <v>12</v>
      </c>
      <c r="N3104">
        <f t="shared" si="243"/>
        <v>4</v>
      </c>
      <c r="O3104" s="5">
        <f t="shared" si="244"/>
        <v>41.45</v>
      </c>
    </row>
    <row r="3105" spans="1:15" x14ac:dyDescent="0.25">
      <c r="A3105">
        <v>3143</v>
      </c>
      <c r="B3105">
        <v>1391</v>
      </c>
      <c r="C3105">
        <f>IF(COUNTIF($B$2:B3105,B3105)=1,1,0)</f>
        <v>0</v>
      </c>
      <c r="D3105" s="1">
        <v>44950</v>
      </c>
      <c r="E3105" s="2">
        <v>0.51814814814814814</v>
      </c>
      <c r="F3105">
        <v>123</v>
      </c>
      <c r="G3105" t="str">
        <f>IFERROR(INDEX(menu_items!$B:$B,MATCH(F3105,menu_items!$A:$A,0)),"Unknown value")</f>
        <v>Chips &amp; Guacamole</v>
      </c>
      <c r="H3105" t="str">
        <f>IFERROR(INDEX(menu_items!$C:$C,MATCH(F3105,menu_items!$A:$A,0)),"Unknown value")</f>
        <v>Mexican</v>
      </c>
      <c r="I3105" s="5">
        <f>IFERROR(INDEX(menu_items!$D:$D,MATCH(F3105,menu_items!$A:$A,0)),0)</f>
        <v>9</v>
      </c>
      <c r="J3105" t="str">
        <f t="shared" si="245"/>
        <v>Tue</v>
      </c>
      <c r="K3105">
        <f t="shared" si="246"/>
        <v>24</v>
      </c>
      <c r="L3105" t="str">
        <f t="shared" si="247"/>
        <v>Jan</v>
      </c>
      <c r="M3105">
        <v>12</v>
      </c>
      <c r="N3105">
        <f t="shared" si="243"/>
        <v>4</v>
      </c>
      <c r="O3105" s="5">
        <f t="shared" si="244"/>
        <v>41.45</v>
      </c>
    </row>
    <row r="3106" spans="1:15" x14ac:dyDescent="0.25">
      <c r="A3106">
        <v>3144</v>
      </c>
      <c r="B3106">
        <v>1391</v>
      </c>
      <c r="C3106">
        <f>IF(COUNTIF($B$2:B3106,B3106)=1,1,0)</f>
        <v>0</v>
      </c>
      <c r="D3106" s="1">
        <v>44950</v>
      </c>
      <c r="E3106" s="2">
        <v>0.51814814814814814</v>
      </c>
      <c r="F3106">
        <v>123</v>
      </c>
      <c r="G3106" t="str">
        <f>IFERROR(INDEX(menu_items!$B:$B,MATCH(F3106,menu_items!$A:$A,0)),"Unknown value")</f>
        <v>Chips &amp; Guacamole</v>
      </c>
      <c r="H3106" t="str">
        <f>IFERROR(INDEX(menu_items!$C:$C,MATCH(F3106,menu_items!$A:$A,0)),"Unknown value")</f>
        <v>Mexican</v>
      </c>
      <c r="I3106" s="5">
        <f>IFERROR(INDEX(menu_items!$D:$D,MATCH(F3106,menu_items!$A:$A,0)),0)</f>
        <v>9</v>
      </c>
      <c r="J3106" t="str">
        <f t="shared" si="245"/>
        <v>Tue</v>
      </c>
      <c r="K3106">
        <f t="shared" si="246"/>
        <v>24</v>
      </c>
      <c r="L3106" t="str">
        <f t="shared" si="247"/>
        <v>Jan</v>
      </c>
      <c r="M3106">
        <v>12</v>
      </c>
      <c r="N3106">
        <f t="shared" si="243"/>
        <v>4</v>
      </c>
      <c r="O3106" s="5">
        <f t="shared" si="244"/>
        <v>41.45</v>
      </c>
    </row>
    <row r="3107" spans="1:15" x14ac:dyDescent="0.25">
      <c r="A3107">
        <v>3145</v>
      </c>
      <c r="B3107">
        <v>1392</v>
      </c>
      <c r="C3107">
        <f>IF(COUNTIF($B$2:B3107,B3107)=1,1,0)</f>
        <v>1</v>
      </c>
      <c r="D3107" s="1">
        <v>44950</v>
      </c>
      <c r="E3107" s="2">
        <v>0.52614583333333331</v>
      </c>
      <c r="F3107">
        <v>126</v>
      </c>
      <c r="G3107" t="str">
        <f>IFERROR(INDEX(menu_items!$B:$B,MATCH(F3107,menu_items!$A:$A,0)),"Unknown value")</f>
        <v>Fettuccine Alfredo</v>
      </c>
      <c r="H3107" t="str">
        <f>IFERROR(INDEX(menu_items!$C:$C,MATCH(F3107,menu_items!$A:$A,0)),"Unknown value")</f>
        <v>Italian</v>
      </c>
      <c r="I3107" s="5">
        <f>IFERROR(INDEX(menu_items!$D:$D,MATCH(F3107,menu_items!$A:$A,0)),0)</f>
        <v>14.5</v>
      </c>
      <c r="J3107" t="str">
        <f t="shared" si="245"/>
        <v>Tue</v>
      </c>
      <c r="K3107">
        <f t="shared" si="246"/>
        <v>24</v>
      </c>
      <c r="L3107" t="str">
        <f t="shared" si="247"/>
        <v>Jan</v>
      </c>
      <c r="M3107">
        <v>12</v>
      </c>
      <c r="N3107">
        <f t="shared" si="243"/>
        <v>2</v>
      </c>
      <c r="O3107" s="5">
        <f t="shared" si="244"/>
        <v>26.45</v>
      </c>
    </row>
    <row r="3108" spans="1:15" x14ac:dyDescent="0.25">
      <c r="A3108">
        <v>3146</v>
      </c>
      <c r="B3108">
        <v>1392</v>
      </c>
      <c r="C3108">
        <f>IF(COUNTIF($B$2:B3108,B3108)=1,1,0)</f>
        <v>0</v>
      </c>
      <c r="D3108" s="1">
        <v>44950</v>
      </c>
      <c r="E3108" s="2">
        <v>0.52614583333333331</v>
      </c>
      <c r="F3108">
        <v>111</v>
      </c>
      <c r="G3108" t="str">
        <f>IFERROR(INDEX(menu_items!$B:$B,MATCH(F3108,menu_items!$A:$A,0)),"Unknown value")</f>
        <v>California Roll</v>
      </c>
      <c r="H3108" t="str">
        <f>IFERROR(INDEX(menu_items!$C:$C,MATCH(F3108,menu_items!$A:$A,0)),"Unknown value")</f>
        <v>Asian</v>
      </c>
      <c r="I3108" s="5">
        <f>IFERROR(INDEX(menu_items!$D:$D,MATCH(F3108,menu_items!$A:$A,0)),0)</f>
        <v>11.95</v>
      </c>
      <c r="J3108" t="str">
        <f t="shared" si="245"/>
        <v>Tue</v>
      </c>
      <c r="K3108">
        <f t="shared" si="246"/>
        <v>24</v>
      </c>
      <c r="L3108" t="str">
        <f t="shared" si="247"/>
        <v>Jan</v>
      </c>
      <c r="M3108">
        <v>12</v>
      </c>
      <c r="N3108">
        <f t="shared" si="243"/>
        <v>2</v>
      </c>
      <c r="O3108" s="5">
        <f t="shared" si="244"/>
        <v>26.45</v>
      </c>
    </row>
    <row r="3109" spans="1:15" x14ac:dyDescent="0.25">
      <c r="A3109">
        <v>3147</v>
      </c>
      <c r="B3109">
        <v>1393</v>
      </c>
      <c r="C3109">
        <f>IF(COUNTIF($B$2:B3109,B3109)=1,1,0)</f>
        <v>1</v>
      </c>
      <c r="D3109" s="1">
        <v>44950</v>
      </c>
      <c r="E3109" s="2">
        <v>0.52989583333333334</v>
      </c>
      <c r="F3109">
        <v>101</v>
      </c>
      <c r="G3109" t="str">
        <f>IFERROR(INDEX(menu_items!$B:$B,MATCH(F3109,menu_items!$A:$A,0)),"Unknown value")</f>
        <v>Hamburger</v>
      </c>
      <c r="H3109" t="str">
        <f>IFERROR(INDEX(menu_items!$C:$C,MATCH(F3109,menu_items!$A:$A,0)),"Unknown value")</f>
        <v>American</v>
      </c>
      <c r="I3109" s="5">
        <f>IFERROR(INDEX(menu_items!$D:$D,MATCH(F3109,menu_items!$A:$A,0)),0)</f>
        <v>12.95</v>
      </c>
      <c r="J3109" t="str">
        <f t="shared" si="245"/>
        <v>Tue</v>
      </c>
      <c r="K3109">
        <f t="shared" si="246"/>
        <v>24</v>
      </c>
      <c r="L3109" t="str">
        <f t="shared" si="247"/>
        <v>Jan</v>
      </c>
      <c r="M3109">
        <v>12</v>
      </c>
      <c r="N3109">
        <f t="shared" si="243"/>
        <v>2</v>
      </c>
      <c r="O3109" s="5">
        <f t="shared" si="244"/>
        <v>19.95</v>
      </c>
    </row>
    <row r="3110" spans="1:15" x14ac:dyDescent="0.25">
      <c r="A3110">
        <v>3148</v>
      </c>
      <c r="B3110">
        <v>1393</v>
      </c>
      <c r="C3110">
        <f>IF(COUNTIF($B$2:B3110,B3110)=1,1,0)</f>
        <v>0</v>
      </c>
      <c r="D3110" s="1">
        <v>44950</v>
      </c>
      <c r="E3110" s="2">
        <v>0.52989583333333334</v>
      </c>
      <c r="F3110">
        <v>106</v>
      </c>
      <c r="G3110" t="str">
        <f>IFERROR(INDEX(menu_items!$B:$B,MATCH(F3110,menu_items!$A:$A,0)),"Unknown value")</f>
        <v>French Fries</v>
      </c>
      <c r="H3110" t="str">
        <f>IFERROR(INDEX(menu_items!$C:$C,MATCH(F3110,menu_items!$A:$A,0)),"Unknown value")</f>
        <v>American</v>
      </c>
      <c r="I3110" s="5">
        <f>IFERROR(INDEX(menu_items!$D:$D,MATCH(F3110,menu_items!$A:$A,0)),0)</f>
        <v>7</v>
      </c>
      <c r="J3110" t="str">
        <f t="shared" si="245"/>
        <v>Tue</v>
      </c>
      <c r="K3110">
        <f t="shared" si="246"/>
        <v>24</v>
      </c>
      <c r="L3110" t="str">
        <f t="shared" si="247"/>
        <v>Jan</v>
      </c>
      <c r="M3110">
        <v>12</v>
      </c>
      <c r="N3110">
        <f t="shared" si="243"/>
        <v>2</v>
      </c>
      <c r="O3110" s="5">
        <f t="shared" si="244"/>
        <v>19.95</v>
      </c>
    </row>
    <row r="3111" spans="1:15" x14ac:dyDescent="0.25">
      <c r="A3111">
        <v>3149</v>
      </c>
      <c r="B3111">
        <v>1394</v>
      </c>
      <c r="C3111">
        <f>IF(COUNTIF($B$2:B3111,B3111)=1,1,0)</f>
        <v>1</v>
      </c>
      <c r="D3111" s="1">
        <v>44950</v>
      </c>
      <c r="E3111" s="2">
        <v>0.55966435185185182</v>
      </c>
      <c r="F3111">
        <v>109</v>
      </c>
      <c r="G3111" t="str">
        <f>IFERROR(INDEX(menu_items!$B:$B,MATCH(F3111,menu_items!$A:$A,0)),"Unknown value")</f>
        <v>Korean Beef Bowl</v>
      </c>
      <c r="H3111" t="str">
        <f>IFERROR(INDEX(menu_items!$C:$C,MATCH(F3111,menu_items!$A:$A,0)),"Unknown value")</f>
        <v>Asian</v>
      </c>
      <c r="I3111" s="5">
        <f>IFERROR(INDEX(menu_items!$D:$D,MATCH(F3111,menu_items!$A:$A,0)),0)</f>
        <v>17.95</v>
      </c>
      <c r="J3111" t="str">
        <f t="shared" si="245"/>
        <v>Tue</v>
      </c>
      <c r="K3111">
        <f t="shared" si="246"/>
        <v>24</v>
      </c>
      <c r="L3111" t="str">
        <f t="shared" si="247"/>
        <v>Jan</v>
      </c>
      <c r="M3111">
        <v>13</v>
      </c>
      <c r="N3111">
        <f t="shared" si="243"/>
        <v>1</v>
      </c>
      <c r="O3111" s="5">
        <f t="shared" si="244"/>
        <v>17.95</v>
      </c>
    </row>
    <row r="3112" spans="1:15" x14ac:dyDescent="0.25">
      <c r="A3112">
        <v>3150</v>
      </c>
      <c r="B3112">
        <v>1395</v>
      </c>
      <c r="C3112">
        <f>IF(COUNTIF($B$2:B3112,B3112)=1,1,0)</f>
        <v>1</v>
      </c>
      <c r="D3112" s="1">
        <v>44950</v>
      </c>
      <c r="E3112" s="2">
        <v>0.56449074074074079</v>
      </c>
      <c r="F3112">
        <v>106</v>
      </c>
      <c r="G3112" t="str">
        <f>IFERROR(INDEX(menu_items!$B:$B,MATCH(F3112,menu_items!$A:$A,0)),"Unknown value")</f>
        <v>French Fries</v>
      </c>
      <c r="H3112" t="str">
        <f>IFERROR(INDEX(menu_items!$C:$C,MATCH(F3112,menu_items!$A:$A,0)),"Unknown value")</f>
        <v>American</v>
      </c>
      <c r="I3112" s="5">
        <f>IFERROR(INDEX(menu_items!$D:$D,MATCH(F3112,menu_items!$A:$A,0)),0)</f>
        <v>7</v>
      </c>
      <c r="J3112" t="str">
        <f t="shared" si="245"/>
        <v>Tue</v>
      </c>
      <c r="K3112">
        <f t="shared" si="246"/>
        <v>24</v>
      </c>
      <c r="L3112" t="str">
        <f t="shared" si="247"/>
        <v>Jan</v>
      </c>
      <c r="M3112">
        <v>13</v>
      </c>
      <c r="N3112">
        <f t="shared" si="243"/>
        <v>1</v>
      </c>
      <c r="O3112" s="5">
        <f t="shared" si="244"/>
        <v>7</v>
      </c>
    </row>
    <row r="3113" spans="1:15" x14ac:dyDescent="0.25">
      <c r="A3113">
        <v>3151</v>
      </c>
      <c r="B3113">
        <v>1396</v>
      </c>
      <c r="C3113">
        <f>IF(COUNTIF($B$2:B3113,B3113)=1,1,0)</f>
        <v>1</v>
      </c>
      <c r="D3113" s="1">
        <v>44950</v>
      </c>
      <c r="E3113" s="2">
        <v>0.56565972222222227</v>
      </c>
      <c r="F3113">
        <v>104</v>
      </c>
      <c r="G3113" t="str">
        <f>IFERROR(INDEX(menu_items!$B:$B,MATCH(F3113,menu_items!$A:$A,0)),"Unknown value")</f>
        <v>Veggie Burger</v>
      </c>
      <c r="H3113" t="str">
        <f>IFERROR(INDEX(menu_items!$C:$C,MATCH(F3113,menu_items!$A:$A,0)),"Unknown value")</f>
        <v>American</v>
      </c>
      <c r="I3113" s="5">
        <f>IFERROR(INDEX(menu_items!$D:$D,MATCH(F3113,menu_items!$A:$A,0)),0)</f>
        <v>10.5</v>
      </c>
      <c r="J3113" t="str">
        <f t="shared" si="245"/>
        <v>Tue</v>
      </c>
      <c r="K3113">
        <f t="shared" si="246"/>
        <v>24</v>
      </c>
      <c r="L3113" t="str">
        <f t="shared" si="247"/>
        <v>Jan</v>
      </c>
      <c r="M3113">
        <v>13</v>
      </c>
      <c r="N3113">
        <f t="shared" si="243"/>
        <v>1</v>
      </c>
      <c r="O3113" s="5">
        <f t="shared" si="244"/>
        <v>10.5</v>
      </c>
    </row>
    <row r="3114" spans="1:15" x14ac:dyDescent="0.25">
      <c r="A3114">
        <v>3152</v>
      </c>
      <c r="B3114">
        <v>1397</v>
      </c>
      <c r="C3114">
        <f>IF(COUNTIF($B$2:B3114,B3114)=1,1,0)</f>
        <v>1</v>
      </c>
      <c r="D3114" s="1">
        <v>44950</v>
      </c>
      <c r="E3114" s="2">
        <v>0.58084490740740746</v>
      </c>
      <c r="F3114">
        <v>124</v>
      </c>
      <c r="G3114" t="str">
        <f>IFERROR(INDEX(menu_items!$B:$B,MATCH(F3114,menu_items!$A:$A,0)),"Unknown value")</f>
        <v>Spaghetti</v>
      </c>
      <c r="H3114" t="str">
        <f>IFERROR(INDEX(menu_items!$C:$C,MATCH(F3114,menu_items!$A:$A,0)),"Unknown value")</f>
        <v>Italian</v>
      </c>
      <c r="I3114" s="5">
        <f>IFERROR(INDEX(menu_items!$D:$D,MATCH(F3114,menu_items!$A:$A,0)),0)</f>
        <v>14.5</v>
      </c>
      <c r="J3114" t="str">
        <f t="shared" si="245"/>
        <v>Tue</v>
      </c>
      <c r="K3114">
        <f t="shared" si="246"/>
        <v>24</v>
      </c>
      <c r="L3114" t="str">
        <f t="shared" si="247"/>
        <v>Jan</v>
      </c>
      <c r="M3114">
        <v>13</v>
      </c>
      <c r="N3114">
        <f t="shared" si="243"/>
        <v>1</v>
      </c>
      <c r="O3114" s="5">
        <f t="shared" si="244"/>
        <v>14.5</v>
      </c>
    </row>
    <row r="3115" spans="1:15" x14ac:dyDescent="0.25">
      <c r="A3115">
        <v>3153</v>
      </c>
      <c r="B3115">
        <v>1398</v>
      </c>
      <c r="C3115">
        <f>IF(COUNTIF($B$2:B3115,B3115)=1,1,0)</f>
        <v>1</v>
      </c>
      <c r="D3115" s="1">
        <v>44950</v>
      </c>
      <c r="E3115" s="2">
        <v>0.58652777777777776</v>
      </c>
      <c r="F3115">
        <v>108</v>
      </c>
      <c r="G3115" t="str">
        <f>IFERROR(INDEX(menu_items!$B:$B,MATCH(F3115,menu_items!$A:$A,0)),"Unknown value")</f>
        <v>Tofu Pad Thai</v>
      </c>
      <c r="H3115" t="str">
        <f>IFERROR(INDEX(menu_items!$C:$C,MATCH(F3115,menu_items!$A:$A,0)),"Unknown value")</f>
        <v>Asian</v>
      </c>
      <c r="I3115" s="5">
        <f>IFERROR(INDEX(menu_items!$D:$D,MATCH(F3115,menu_items!$A:$A,0)),0)</f>
        <v>14.5</v>
      </c>
      <c r="J3115" t="str">
        <f t="shared" si="245"/>
        <v>Tue</v>
      </c>
      <c r="K3115">
        <f t="shared" si="246"/>
        <v>24</v>
      </c>
      <c r="L3115" t="str">
        <f t="shared" si="247"/>
        <v>Jan</v>
      </c>
      <c r="M3115">
        <v>14</v>
      </c>
      <c r="N3115">
        <f t="shared" si="243"/>
        <v>6</v>
      </c>
      <c r="O3115" s="5">
        <f t="shared" si="244"/>
        <v>86.350000000000009</v>
      </c>
    </row>
    <row r="3116" spans="1:15" x14ac:dyDescent="0.25">
      <c r="A3116">
        <v>3154</v>
      </c>
      <c r="B3116">
        <v>1398</v>
      </c>
      <c r="C3116">
        <f>IF(COUNTIF($B$2:B3116,B3116)=1,1,0)</f>
        <v>0</v>
      </c>
      <c r="D3116" s="1">
        <v>44950</v>
      </c>
      <c r="E3116" s="2">
        <v>0.58652777777777776</v>
      </c>
      <c r="F3116">
        <v>109</v>
      </c>
      <c r="G3116" t="str">
        <f>IFERROR(INDEX(menu_items!$B:$B,MATCH(F3116,menu_items!$A:$A,0)),"Unknown value")</f>
        <v>Korean Beef Bowl</v>
      </c>
      <c r="H3116" t="str">
        <f>IFERROR(INDEX(menu_items!$C:$C,MATCH(F3116,menu_items!$A:$A,0)),"Unknown value")</f>
        <v>Asian</v>
      </c>
      <c r="I3116" s="5">
        <f>IFERROR(INDEX(menu_items!$D:$D,MATCH(F3116,menu_items!$A:$A,0)),0)</f>
        <v>17.95</v>
      </c>
      <c r="J3116" t="str">
        <f t="shared" si="245"/>
        <v>Tue</v>
      </c>
      <c r="K3116">
        <f t="shared" si="246"/>
        <v>24</v>
      </c>
      <c r="L3116" t="str">
        <f t="shared" si="247"/>
        <v>Jan</v>
      </c>
      <c r="M3116">
        <v>14</v>
      </c>
      <c r="N3116">
        <f t="shared" si="243"/>
        <v>6</v>
      </c>
      <c r="O3116" s="5">
        <f t="shared" si="244"/>
        <v>86.350000000000009</v>
      </c>
    </row>
    <row r="3117" spans="1:15" x14ac:dyDescent="0.25">
      <c r="A3117">
        <v>3155</v>
      </c>
      <c r="B3117">
        <v>1398</v>
      </c>
      <c r="C3117">
        <f>IF(COUNTIF($B$2:B3117,B3117)=1,1,0)</f>
        <v>0</v>
      </c>
      <c r="D3117" s="1">
        <v>44950</v>
      </c>
      <c r="E3117" s="2">
        <v>0.58652777777777776</v>
      </c>
      <c r="F3117">
        <v>130</v>
      </c>
      <c r="G3117" t="str">
        <f>IFERROR(INDEX(menu_items!$B:$B,MATCH(F3117,menu_items!$A:$A,0)),"Unknown value")</f>
        <v>Shrimp Scampi</v>
      </c>
      <c r="H3117" t="str">
        <f>IFERROR(INDEX(menu_items!$C:$C,MATCH(F3117,menu_items!$A:$A,0)),"Unknown value")</f>
        <v>Italian</v>
      </c>
      <c r="I3117" s="5">
        <f>IFERROR(INDEX(menu_items!$D:$D,MATCH(F3117,menu_items!$A:$A,0)),0)</f>
        <v>19.95</v>
      </c>
      <c r="J3117" t="str">
        <f t="shared" si="245"/>
        <v>Tue</v>
      </c>
      <c r="K3117">
        <f t="shared" si="246"/>
        <v>24</v>
      </c>
      <c r="L3117" t="str">
        <f t="shared" si="247"/>
        <v>Jan</v>
      </c>
      <c r="M3117">
        <v>14</v>
      </c>
      <c r="N3117">
        <f t="shared" si="243"/>
        <v>6</v>
      </c>
      <c r="O3117" s="5">
        <f t="shared" si="244"/>
        <v>86.350000000000009</v>
      </c>
    </row>
    <row r="3118" spans="1:15" x14ac:dyDescent="0.25">
      <c r="A3118">
        <v>3156</v>
      </c>
      <c r="B3118">
        <v>1398</v>
      </c>
      <c r="C3118">
        <f>IF(COUNTIF($B$2:B3118,B3118)=1,1,0)</f>
        <v>0</v>
      </c>
      <c r="D3118" s="1">
        <v>44950</v>
      </c>
      <c r="E3118" s="2">
        <v>0.58652777777777776</v>
      </c>
      <c r="F3118">
        <v>130</v>
      </c>
      <c r="G3118" t="str">
        <f>IFERROR(INDEX(menu_items!$B:$B,MATCH(F3118,menu_items!$A:$A,0)),"Unknown value")</f>
        <v>Shrimp Scampi</v>
      </c>
      <c r="H3118" t="str">
        <f>IFERROR(INDEX(menu_items!$C:$C,MATCH(F3118,menu_items!$A:$A,0)),"Unknown value")</f>
        <v>Italian</v>
      </c>
      <c r="I3118" s="5">
        <f>IFERROR(INDEX(menu_items!$D:$D,MATCH(F3118,menu_items!$A:$A,0)),0)</f>
        <v>19.95</v>
      </c>
      <c r="J3118" t="str">
        <f t="shared" si="245"/>
        <v>Tue</v>
      </c>
      <c r="K3118">
        <f t="shared" si="246"/>
        <v>24</v>
      </c>
      <c r="L3118" t="str">
        <f t="shared" si="247"/>
        <v>Jan</v>
      </c>
      <c r="M3118">
        <v>14</v>
      </c>
      <c r="N3118">
        <f t="shared" si="243"/>
        <v>6</v>
      </c>
      <c r="O3118" s="5">
        <f t="shared" si="244"/>
        <v>86.350000000000009</v>
      </c>
    </row>
    <row r="3119" spans="1:15" x14ac:dyDescent="0.25">
      <c r="A3119">
        <v>3157</v>
      </c>
      <c r="B3119">
        <v>1398</v>
      </c>
      <c r="C3119">
        <f>IF(COUNTIF($B$2:B3119,B3119)=1,1,0)</f>
        <v>0</v>
      </c>
      <c r="D3119" s="1">
        <v>44950</v>
      </c>
      <c r="E3119" s="2">
        <v>0.58652777777777776</v>
      </c>
      <c r="F3119">
        <v>106</v>
      </c>
      <c r="G3119" t="str">
        <f>IFERROR(INDEX(menu_items!$B:$B,MATCH(F3119,menu_items!$A:$A,0)),"Unknown value")</f>
        <v>French Fries</v>
      </c>
      <c r="H3119" t="str">
        <f>IFERROR(INDEX(menu_items!$C:$C,MATCH(F3119,menu_items!$A:$A,0)),"Unknown value")</f>
        <v>American</v>
      </c>
      <c r="I3119" s="5">
        <f>IFERROR(INDEX(menu_items!$D:$D,MATCH(F3119,menu_items!$A:$A,0)),0)</f>
        <v>7</v>
      </c>
      <c r="J3119" t="str">
        <f t="shared" si="245"/>
        <v>Tue</v>
      </c>
      <c r="K3119">
        <f t="shared" si="246"/>
        <v>24</v>
      </c>
      <c r="L3119" t="str">
        <f t="shared" si="247"/>
        <v>Jan</v>
      </c>
      <c r="M3119">
        <v>14</v>
      </c>
      <c r="N3119">
        <f t="shared" si="243"/>
        <v>6</v>
      </c>
      <c r="O3119" s="5">
        <f t="shared" si="244"/>
        <v>86.350000000000009</v>
      </c>
    </row>
    <row r="3120" spans="1:15" x14ac:dyDescent="0.25">
      <c r="A3120">
        <v>3158</v>
      </c>
      <c r="B3120">
        <v>1398</v>
      </c>
      <c r="C3120">
        <f>IF(COUNTIF($B$2:B3120,B3120)=1,1,0)</f>
        <v>0</v>
      </c>
      <c r="D3120" s="1">
        <v>44950</v>
      </c>
      <c r="E3120" s="2">
        <v>0.58652777777777776</v>
      </c>
      <c r="F3120">
        <v>106</v>
      </c>
      <c r="G3120" t="str">
        <f>IFERROR(INDEX(menu_items!$B:$B,MATCH(F3120,menu_items!$A:$A,0)),"Unknown value")</f>
        <v>French Fries</v>
      </c>
      <c r="H3120" t="str">
        <f>IFERROR(INDEX(menu_items!$C:$C,MATCH(F3120,menu_items!$A:$A,0)),"Unknown value")</f>
        <v>American</v>
      </c>
      <c r="I3120" s="5">
        <f>IFERROR(INDEX(menu_items!$D:$D,MATCH(F3120,menu_items!$A:$A,0)),0)</f>
        <v>7</v>
      </c>
      <c r="J3120" t="str">
        <f t="shared" si="245"/>
        <v>Tue</v>
      </c>
      <c r="K3120">
        <f t="shared" si="246"/>
        <v>24</v>
      </c>
      <c r="L3120" t="str">
        <f t="shared" si="247"/>
        <v>Jan</v>
      </c>
      <c r="M3120">
        <v>14</v>
      </c>
      <c r="N3120">
        <f t="shared" si="243"/>
        <v>6</v>
      </c>
      <c r="O3120" s="5">
        <f t="shared" si="244"/>
        <v>86.350000000000009</v>
      </c>
    </row>
    <row r="3121" spans="1:15" x14ac:dyDescent="0.25">
      <c r="A3121">
        <v>3159</v>
      </c>
      <c r="B3121">
        <v>1399</v>
      </c>
      <c r="C3121">
        <f>IF(COUNTIF($B$2:B3121,B3121)=1,1,0)</f>
        <v>1</v>
      </c>
      <c r="D3121" s="1">
        <v>44950</v>
      </c>
      <c r="E3121" s="2">
        <v>0.58863425925925927</v>
      </c>
      <c r="F3121">
        <v>107</v>
      </c>
      <c r="G3121" t="str">
        <f>IFERROR(INDEX(menu_items!$B:$B,MATCH(F3121,menu_items!$A:$A,0)),"Unknown value")</f>
        <v>Orange Chicken</v>
      </c>
      <c r="H3121" t="str">
        <f>IFERROR(INDEX(menu_items!$C:$C,MATCH(F3121,menu_items!$A:$A,0)),"Unknown value")</f>
        <v>Asian</v>
      </c>
      <c r="I3121" s="5">
        <f>IFERROR(INDEX(menu_items!$D:$D,MATCH(F3121,menu_items!$A:$A,0)),0)</f>
        <v>16.5</v>
      </c>
      <c r="J3121" t="str">
        <f t="shared" si="245"/>
        <v>Tue</v>
      </c>
      <c r="K3121">
        <f t="shared" si="246"/>
        <v>24</v>
      </c>
      <c r="L3121" t="str">
        <f t="shared" si="247"/>
        <v>Jan</v>
      </c>
      <c r="M3121">
        <v>14</v>
      </c>
      <c r="N3121">
        <f t="shared" si="243"/>
        <v>4</v>
      </c>
      <c r="O3121" s="5">
        <f t="shared" si="244"/>
        <v>47.4</v>
      </c>
    </row>
    <row r="3122" spans="1:15" x14ac:dyDescent="0.25">
      <c r="A3122">
        <v>3160</v>
      </c>
      <c r="B3122">
        <v>1399</v>
      </c>
      <c r="C3122">
        <f>IF(COUNTIF($B$2:B3122,B3122)=1,1,0)</f>
        <v>0</v>
      </c>
      <c r="D3122" s="1">
        <v>44950</v>
      </c>
      <c r="E3122" s="2">
        <v>0.58863425925925927</v>
      </c>
      <c r="F3122">
        <v>111</v>
      </c>
      <c r="G3122" t="str">
        <f>IFERROR(INDEX(menu_items!$B:$B,MATCH(F3122,menu_items!$A:$A,0)),"Unknown value")</f>
        <v>California Roll</v>
      </c>
      <c r="H3122" t="str">
        <f>IFERROR(INDEX(menu_items!$C:$C,MATCH(F3122,menu_items!$A:$A,0)),"Unknown value")</f>
        <v>Asian</v>
      </c>
      <c r="I3122" s="5">
        <f>IFERROR(INDEX(menu_items!$D:$D,MATCH(F3122,menu_items!$A:$A,0)),0)</f>
        <v>11.95</v>
      </c>
      <c r="J3122" t="str">
        <f t="shared" si="245"/>
        <v>Tue</v>
      </c>
      <c r="K3122">
        <f t="shared" si="246"/>
        <v>24</v>
      </c>
      <c r="L3122" t="str">
        <f t="shared" si="247"/>
        <v>Jan</v>
      </c>
      <c r="M3122">
        <v>14</v>
      </c>
      <c r="N3122">
        <f t="shared" si="243"/>
        <v>4</v>
      </c>
      <c r="O3122" s="5">
        <f t="shared" si="244"/>
        <v>47.4</v>
      </c>
    </row>
    <row r="3123" spans="1:15" x14ac:dyDescent="0.25">
      <c r="A3123">
        <v>3161</v>
      </c>
      <c r="B3123">
        <v>1399</v>
      </c>
      <c r="C3123">
        <f>IF(COUNTIF($B$2:B3123,B3123)=1,1,0)</f>
        <v>0</v>
      </c>
      <c r="D3123" s="1">
        <v>44950</v>
      </c>
      <c r="E3123" s="2">
        <v>0.58863425925925927</v>
      </c>
      <c r="F3123">
        <v>119</v>
      </c>
      <c r="G3123" t="str">
        <f>IFERROR(INDEX(menu_items!$B:$B,MATCH(F3123,menu_items!$A:$A,0)),"Unknown value")</f>
        <v>Chicken Torta</v>
      </c>
      <c r="H3123" t="str">
        <f>IFERROR(INDEX(menu_items!$C:$C,MATCH(F3123,menu_items!$A:$A,0)),"Unknown value")</f>
        <v>Mexican</v>
      </c>
      <c r="I3123" s="5">
        <f>IFERROR(INDEX(menu_items!$D:$D,MATCH(F3123,menu_items!$A:$A,0)),0)</f>
        <v>11.95</v>
      </c>
      <c r="J3123" t="str">
        <f t="shared" si="245"/>
        <v>Tue</v>
      </c>
      <c r="K3123">
        <f t="shared" si="246"/>
        <v>24</v>
      </c>
      <c r="L3123" t="str">
        <f t="shared" si="247"/>
        <v>Jan</v>
      </c>
      <c r="M3123">
        <v>14</v>
      </c>
      <c r="N3123">
        <f t="shared" si="243"/>
        <v>4</v>
      </c>
      <c r="O3123" s="5">
        <f t="shared" si="244"/>
        <v>47.4</v>
      </c>
    </row>
    <row r="3124" spans="1:15" x14ac:dyDescent="0.25">
      <c r="A3124">
        <v>3162</v>
      </c>
      <c r="B3124">
        <v>1399</v>
      </c>
      <c r="C3124">
        <f>IF(COUNTIF($B$2:B3124,B3124)=1,1,0)</f>
        <v>0</v>
      </c>
      <c r="D3124" s="1">
        <v>44950</v>
      </c>
      <c r="E3124" s="2">
        <v>0.58863425925925927</v>
      </c>
      <c r="F3124">
        <v>106</v>
      </c>
      <c r="G3124" t="str">
        <f>IFERROR(INDEX(menu_items!$B:$B,MATCH(F3124,menu_items!$A:$A,0)),"Unknown value")</f>
        <v>French Fries</v>
      </c>
      <c r="H3124" t="str">
        <f>IFERROR(INDEX(menu_items!$C:$C,MATCH(F3124,menu_items!$A:$A,0)),"Unknown value")</f>
        <v>American</v>
      </c>
      <c r="I3124" s="5">
        <f>IFERROR(INDEX(menu_items!$D:$D,MATCH(F3124,menu_items!$A:$A,0)),0)</f>
        <v>7</v>
      </c>
      <c r="J3124" t="str">
        <f t="shared" si="245"/>
        <v>Tue</v>
      </c>
      <c r="K3124">
        <f t="shared" si="246"/>
        <v>24</v>
      </c>
      <c r="L3124" t="str">
        <f t="shared" si="247"/>
        <v>Jan</v>
      </c>
      <c r="M3124">
        <v>14</v>
      </c>
      <c r="N3124">
        <f t="shared" si="243"/>
        <v>4</v>
      </c>
      <c r="O3124" s="5">
        <f t="shared" si="244"/>
        <v>47.4</v>
      </c>
    </row>
    <row r="3125" spans="1:15" x14ac:dyDescent="0.25">
      <c r="A3125">
        <v>3163</v>
      </c>
      <c r="B3125">
        <v>1400</v>
      </c>
      <c r="C3125">
        <f>IF(COUNTIF($B$2:B3125,B3125)=1,1,0)</f>
        <v>1</v>
      </c>
      <c r="D3125" s="1">
        <v>44950</v>
      </c>
      <c r="E3125" s="2">
        <v>0.58918981481481481</v>
      </c>
      <c r="F3125">
        <v>108</v>
      </c>
      <c r="G3125" t="str">
        <f>IFERROR(INDEX(menu_items!$B:$B,MATCH(F3125,menu_items!$A:$A,0)),"Unknown value")</f>
        <v>Tofu Pad Thai</v>
      </c>
      <c r="H3125" t="str">
        <f>IFERROR(INDEX(menu_items!$C:$C,MATCH(F3125,menu_items!$A:$A,0)),"Unknown value")</f>
        <v>Asian</v>
      </c>
      <c r="I3125" s="5">
        <f>IFERROR(INDEX(menu_items!$D:$D,MATCH(F3125,menu_items!$A:$A,0)),0)</f>
        <v>14.5</v>
      </c>
      <c r="J3125" t="str">
        <f t="shared" si="245"/>
        <v>Tue</v>
      </c>
      <c r="K3125">
        <f t="shared" si="246"/>
        <v>24</v>
      </c>
      <c r="L3125" t="str">
        <f t="shared" si="247"/>
        <v>Jan</v>
      </c>
      <c r="M3125">
        <v>14</v>
      </c>
      <c r="N3125">
        <f t="shared" si="243"/>
        <v>1</v>
      </c>
      <c r="O3125" s="5">
        <f t="shared" si="244"/>
        <v>14.5</v>
      </c>
    </row>
    <row r="3126" spans="1:15" x14ac:dyDescent="0.25">
      <c r="A3126">
        <v>3164</v>
      </c>
      <c r="B3126">
        <v>1401</v>
      </c>
      <c r="C3126">
        <f>IF(COUNTIF($B$2:B3126,B3126)=1,1,0)</f>
        <v>1</v>
      </c>
      <c r="D3126" s="1">
        <v>44950</v>
      </c>
      <c r="E3126" s="2">
        <v>0.59741898148148154</v>
      </c>
      <c r="F3126">
        <v>106</v>
      </c>
      <c r="G3126" t="str">
        <f>IFERROR(INDEX(menu_items!$B:$B,MATCH(F3126,menu_items!$A:$A,0)),"Unknown value")</f>
        <v>French Fries</v>
      </c>
      <c r="H3126" t="str">
        <f>IFERROR(INDEX(menu_items!$C:$C,MATCH(F3126,menu_items!$A:$A,0)),"Unknown value")</f>
        <v>American</v>
      </c>
      <c r="I3126" s="5">
        <f>IFERROR(INDEX(menu_items!$D:$D,MATCH(F3126,menu_items!$A:$A,0)),0)</f>
        <v>7</v>
      </c>
      <c r="J3126" t="str">
        <f t="shared" si="245"/>
        <v>Tue</v>
      </c>
      <c r="K3126">
        <f t="shared" si="246"/>
        <v>24</v>
      </c>
      <c r="L3126" t="str">
        <f t="shared" si="247"/>
        <v>Jan</v>
      </c>
      <c r="M3126">
        <v>14</v>
      </c>
      <c r="N3126">
        <f t="shared" si="243"/>
        <v>1</v>
      </c>
      <c r="O3126" s="5">
        <f t="shared" si="244"/>
        <v>7</v>
      </c>
    </row>
    <row r="3127" spans="1:15" x14ac:dyDescent="0.25">
      <c r="A3127">
        <v>3165</v>
      </c>
      <c r="B3127">
        <v>1402</v>
      </c>
      <c r="C3127">
        <f>IF(COUNTIF($B$2:B3127,B3127)=1,1,0)</f>
        <v>1</v>
      </c>
      <c r="D3127" s="1">
        <v>44950</v>
      </c>
      <c r="E3127" s="2">
        <v>0.59996527777777775</v>
      </c>
      <c r="F3127">
        <v>108</v>
      </c>
      <c r="G3127" t="str">
        <f>IFERROR(INDEX(menu_items!$B:$B,MATCH(F3127,menu_items!$A:$A,0)),"Unknown value")</f>
        <v>Tofu Pad Thai</v>
      </c>
      <c r="H3127" t="str">
        <f>IFERROR(INDEX(menu_items!$C:$C,MATCH(F3127,menu_items!$A:$A,0)),"Unknown value")</f>
        <v>Asian</v>
      </c>
      <c r="I3127" s="5">
        <f>IFERROR(INDEX(menu_items!$D:$D,MATCH(F3127,menu_items!$A:$A,0)),0)</f>
        <v>14.5</v>
      </c>
      <c r="J3127" t="str">
        <f t="shared" si="245"/>
        <v>Tue</v>
      </c>
      <c r="K3127">
        <f t="shared" si="246"/>
        <v>24</v>
      </c>
      <c r="L3127" t="str">
        <f t="shared" si="247"/>
        <v>Jan</v>
      </c>
      <c r="M3127">
        <v>14</v>
      </c>
      <c r="N3127">
        <f t="shared" si="243"/>
        <v>3</v>
      </c>
      <c r="O3127" s="5">
        <f t="shared" si="244"/>
        <v>42.95</v>
      </c>
    </row>
    <row r="3128" spans="1:15" x14ac:dyDescent="0.25">
      <c r="A3128">
        <v>3166</v>
      </c>
      <c r="B3128">
        <v>1402</v>
      </c>
      <c r="C3128">
        <f>IF(COUNTIF($B$2:B3128,B3128)=1,1,0)</f>
        <v>0</v>
      </c>
      <c r="D3128" s="1">
        <v>44950</v>
      </c>
      <c r="E3128" s="2">
        <v>0.59996527777777775</v>
      </c>
      <c r="F3128">
        <v>109</v>
      </c>
      <c r="G3128" t="str">
        <f>IFERROR(INDEX(menu_items!$B:$B,MATCH(F3128,menu_items!$A:$A,0)),"Unknown value")</f>
        <v>Korean Beef Bowl</v>
      </c>
      <c r="H3128" t="str">
        <f>IFERROR(INDEX(menu_items!$C:$C,MATCH(F3128,menu_items!$A:$A,0)),"Unknown value")</f>
        <v>Asian</v>
      </c>
      <c r="I3128" s="5">
        <f>IFERROR(INDEX(menu_items!$D:$D,MATCH(F3128,menu_items!$A:$A,0)),0)</f>
        <v>17.95</v>
      </c>
      <c r="J3128" t="str">
        <f t="shared" si="245"/>
        <v>Tue</v>
      </c>
      <c r="K3128">
        <f t="shared" si="246"/>
        <v>24</v>
      </c>
      <c r="L3128" t="str">
        <f t="shared" si="247"/>
        <v>Jan</v>
      </c>
      <c r="M3128">
        <v>14</v>
      </c>
      <c r="N3128">
        <f t="shared" si="243"/>
        <v>3</v>
      </c>
      <c r="O3128" s="5">
        <f t="shared" si="244"/>
        <v>42.95</v>
      </c>
    </row>
    <row r="3129" spans="1:15" x14ac:dyDescent="0.25">
      <c r="A3129">
        <v>3167</v>
      </c>
      <c r="B3129">
        <v>1402</v>
      </c>
      <c r="C3129">
        <f>IF(COUNTIF($B$2:B3129,B3129)=1,1,0)</f>
        <v>0</v>
      </c>
      <c r="D3129" s="1">
        <v>44950</v>
      </c>
      <c r="E3129" s="2">
        <v>0.59996527777777775</v>
      </c>
      <c r="F3129">
        <v>121</v>
      </c>
      <c r="G3129" t="str">
        <f>IFERROR(INDEX(menu_items!$B:$B,MATCH(F3129,menu_items!$A:$A,0)),"Unknown value")</f>
        <v>Cheese Quesadillas</v>
      </c>
      <c r="H3129" t="str">
        <f>IFERROR(INDEX(menu_items!$C:$C,MATCH(F3129,menu_items!$A:$A,0)),"Unknown value")</f>
        <v>Mexican</v>
      </c>
      <c r="I3129" s="5">
        <f>IFERROR(INDEX(menu_items!$D:$D,MATCH(F3129,menu_items!$A:$A,0)),0)</f>
        <v>10.5</v>
      </c>
      <c r="J3129" t="str">
        <f t="shared" si="245"/>
        <v>Tue</v>
      </c>
      <c r="K3129">
        <f t="shared" si="246"/>
        <v>24</v>
      </c>
      <c r="L3129" t="str">
        <f t="shared" si="247"/>
        <v>Jan</v>
      </c>
      <c r="M3129">
        <v>14</v>
      </c>
      <c r="N3129">
        <f t="shared" si="243"/>
        <v>3</v>
      </c>
      <c r="O3129" s="5">
        <f t="shared" si="244"/>
        <v>42.95</v>
      </c>
    </row>
    <row r="3130" spans="1:15" x14ac:dyDescent="0.25">
      <c r="A3130">
        <v>3168</v>
      </c>
      <c r="B3130">
        <v>1403</v>
      </c>
      <c r="C3130">
        <f>IF(COUNTIF($B$2:B3130,B3130)=1,1,0)</f>
        <v>1</v>
      </c>
      <c r="D3130" s="1">
        <v>44950</v>
      </c>
      <c r="E3130" s="2">
        <v>0.61442129629629627</v>
      </c>
      <c r="F3130">
        <v>129</v>
      </c>
      <c r="G3130" t="str">
        <f>IFERROR(INDEX(menu_items!$B:$B,MATCH(F3130,menu_items!$A:$A,0)),"Unknown value")</f>
        <v>Mushroom Ravioli</v>
      </c>
      <c r="H3130" t="str">
        <f>IFERROR(INDEX(menu_items!$C:$C,MATCH(F3130,menu_items!$A:$A,0)),"Unknown value")</f>
        <v>Italian</v>
      </c>
      <c r="I3130" s="5">
        <f>IFERROR(INDEX(menu_items!$D:$D,MATCH(F3130,menu_items!$A:$A,0)),0)</f>
        <v>15.5</v>
      </c>
      <c r="J3130" t="str">
        <f t="shared" si="245"/>
        <v>Tue</v>
      </c>
      <c r="K3130">
        <f t="shared" si="246"/>
        <v>24</v>
      </c>
      <c r="L3130" t="str">
        <f t="shared" si="247"/>
        <v>Jan</v>
      </c>
      <c r="M3130">
        <v>14</v>
      </c>
      <c r="N3130">
        <f t="shared" si="243"/>
        <v>1</v>
      </c>
      <c r="O3130" s="5">
        <f t="shared" si="244"/>
        <v>15.5</v>
      </c>
    </row>
    <row r="3131" spans="1:15" x14ac:dyDescent="0.25">
      <c r="A3131">
        <v>3169</v>
      </c>
      <c r="B3131">
        <v>1404</v>
      </c>
      <c r="C3131">
        <f>IF(COUNTIF($B$2:B3131,B3131)=1,1,0)</f>
        <v>1</v>
      </c>
      <c r="D3131" s="1">
        <v>44950</v>
      </c>
      <c r="E3131" s="2">
        <v>0.62474537037037037</v>
      </c>
      <c r="F3131">
        <v>126</v>
      </c>
      <c r="G3131" t="str">
        <f>IFERROR(INDEX(menu_items!$B:$B,MATCH(F3131,menu_items!$A:$A,0)),"Unknown value")</f>
        <v>Fettuccine Alfredo</v>
      </c>
      <c r="H3131" t="str">
        <f>IFERROR(INDEX(menu_items!$C:$C,MATCH(F3131,menu_items!$A:$A,0)),"Unknown value")</f>
        <v>Italian</v>
      </c>
      <c r="I3131" s="5">
        <f>IFERROR(INDEX(menu_items!$D:$D,MATCH(F3131,menu_items!$A:$A,0)),0)</f>
        <v>14.5</v>
      </c>
      <c r="J3131" t="str">
        <f t="shared" si="245"/>
        <v>Tue</v>
      </c>
      <c r="K3131">
        <f t="shared" si="246"/>
        <v>24</v>
      </c>
      <c r="L3131" t="str">
        <f t="shared" si="247"/>
        <v>Jan</v>
      </c>
      <c r="M3131">
        <v>14</v>
      </c>
      <c r="N3131">
        <f t="shared" si="243"/>
        <v>2</v>
      </c>
      <c r="O3131" s="5">
        <f t="shared" si="244"/>
        <v>29.45</v>
      </c>
    </row>
    <row r="3132" spans="1:15" x14ac:dyDescent="0.25">
      <c r="A3132">
        <v>3170</v>
      </c>
      <c r="B3132">
        <v>1404</v>
      </c>
      <c r="C3132">
        <f>IF(COUNTIF($B$2:B3132,B3132)=1,1,0)</f>
        <v>0</v>
      </c>
      <c r="D3132" s="1">
        <v>44950</v>
      </c>
      <c r="E3132" s="2">
        <v>0.62474537037037037</v>
      </c>
      <c r="F3132">
        <v>118</v>
      </c>
      <c r="G3132" t="str">
        <f>IFERROR(INDEX(menu_items!$B:$B,MATCH(F3132,menu_items!$A:$A,0)),"Unknown value")</f>
        <v>Steak Burrito</v>
      </c>
      <c r="H3132" t="str">
        <f>IFERROR(INDEX(menu_items!$C:$C,MATCH(F3132,menu_items!$A:$A,0)),"Unknown value")</f>
        <v>Mexican</v>
      </c>
      <c r="I3132" s="5">
        <f>IFERROR(INDEX(menu_items!$D:$D,MATCH(F3132,menu_items!$A:$A,0)),0)</f>
        <v>14.95</v>
      </c>
      <c r="J3132" t="str">
        <f t="shared" si="245"/>
        <v>Tue</v>
      </c>
      <c r="K3132">
        <f t="shared" si="246"/>
        <v>24</v>
      </c>
      <c r="L3132" t="str">
        <f t="shared" si="247"/>
        <v>Jan</v>
      </c>
      <c r="M3132">
        <v>14</v>
      </c>
      <c r="N3132">
        <f t="shared" si="243"/>
        <v>2</v>
      </c>
      <c r="O3132" s="5">
        <f t="shared" si="244"/>
        <v>29.45</v>
      </c>
    </row>
    <row r="3133" spans="1:15" x14ac:dyDescent="0.25">
      <c r="A3133">
        <v>3171</v>
      </c>
      <c r="B3133">
        <v>1405</v>
      </c>
      <c r="C3133">
        <f>IF(COUNTIF($B$2:B3133,B3133)=1,1,0)</f>
        <v>1</v>
      </c>
      <c r="D3133" s="1">
        <v>44950</v>
      </c>
      <c r="E3133" s="2">
        <v>0.62515046296296295</v>
      </c>
      <c r="F3133">
        <v>101</v>
      </c>
      <c r="G3133" t="str">
        <f>IFERROR(INDEX(menu_items!$B:$B,MATCH(F3133,menu_items!$A:$A,0)),"Unknown value")</f>
        <v>Hamburger</v>
      </c>
      <c r="H3133" t="str">
        <f>IFERROR(INDEX(menu_items!$C:$C,MATCH(F3133,menu_items!$A:$A,0)),"Unknown value")</f>
        <v>American</v>
      </c>
      <c r="I3133" s="5">
        <f>IFERROR(INDEX(menu_items!$D:$D,MATCH(F3133,menu_items!$A:$A,0)),0)</f>
        <v>12.95</v>
      </c>
      <c r="J3133" t="str">
        <f t="shared" si="245"/>
        <v>Tue</v>
      </c>
      <c r="K3133">
        <f t="shared" si="246"/>
        <v>24</v>
      </c>
      <c r="L3133" t="str">
        <f t="shared" si="247"/>
        <v>Jan</v>
      </c>
      <c r="M3133">
        <v>15</v>
      </c>
      <c r="N3133">
        <f t="shared" si="243"/>
        <v>3</v>
      </c>
      <c r="O3133" s="5">
        <f t="shared" si="244"/>
        <v>40.849999999999994</v>
      </c>
    </row>
    <row r="3134" spans="1:15" x14ac:dyDescent="0.25">
      <c r="A3134">
        <v>3172</v>
      </c>
      <c r="B3134">
        <v>1405</v>
      </c>
      <c r="C3134">
        <f>IF(COUNTIF($B$2:B3134,B3134)=1,1,0)</f>
        <v>0</v>
      </c>
      <c r="D3134" s="1">
        <v>44950</v>
      </c>
      <c r="E3134" s="2">
        <v>0.62515046296296295</v>
      </c>
      <c r="F3134">
        <v>102</v>
      </c>
      <c r="G3134" t="str">
        <f>IFERROR(INDEX(menu_items!$B:$B,MATCH(F3134,menu_items!$A:$A,0)),"Unknown value")</f>
        <v>Cheeseburger</v>
      </c>
      <c r="H3134" t="str">
        <f>IFERROR(INDEX(menu_items!$C:$C,MATCH(F3134,menu_items!$A:$A,0)),"Unknown value")</f>
        <v>American</v>
      </c>
      <c r="I3134" s="5">
        <f>IFERROR(INDEX(menu_items!$D:$D,MATCH(F3134,menu_items!$A:$A,0)),0)</f>
        <v>13.95</v>
      </c>
      <c r="J3134" t="str">
        <f t="shared" si="245"/>
        <v>Tue</v>
      </c>
      <c r="K3134">
        <f t="shared" si="246"/>
        <v>24</v>
      </c>
      <c r="L3134" t="str">
        <f t="shared" si="247"/>
        <v>Jan</v>
      </c>
      <c r="M3134">
        <v>15</v>
      </c>
      <c r="N3134">
        <f t="shared" si="243"/>
        <v>3</v>
      </c>
      <c r="O3134" s="5">
        <f t="shared" si="244"/>
        <v>40.849999999999994</v>
      </c>
    </row>
    <row r="3135" spans="1:15" x14ac:dyDescent="0.25">
      <c r="A3135">
        <v>3173</v>
      </c>
      <c r="B3135">
        <v>1405</v>
      </c>
      <c r="C3135">
        <f>IF(COUNTIF($B$2:B3135,B3135)=1,1,0)</f>
        <v>0</v>
      </c>
      <c r="D3135" s="1">
        <v>44950</v>
      </c>
      <c r="E3135" s="2">
        <v>0.62515046296296295</v>
      </c>
      <c r="F3135">
        <v>120</v>
      </c>
      <c r="G3135" t="str">
        <f>IFERROR(INDEX(menu_items!$B:$B,MATCH(F3135,menu_items!$A:$A,0)),"Unknown value")</f>
        <v>Steak Torta</v>
      </c>
      <c r="H3135" t="str">
        <f>IFERROR(INDEX(menu_items!$C:$C,MATCH(F3135,menu_items!$A:$A,0)),"Unknown value")</f>
        <v>Mexican</v>
      </c>
      <c r="I3135" s="5">
        <f>IFERROR(INDEX(menu_items!$D:$D,MATCH(F3135,menu_items!$A:$A,0)),0)</f>
        <v>13.95</v>
      </c>
      <c r="J3135" t="str">
        <f t="shared" si="245"/>
        <v>Tue</v>
      </c>
      <c r="K3135">
        <f t="shared" si="246"/>
        <v>24</v>
      </c>
      <c r="L3135" t="str">
        <f t="shared" si="247"/>
        <v>Jan</v>
      </c>
      <c r="M3135">
        <v>15</v>
      </c>
      <c r="N3135">
        <f t="shared" si="243"/>
        <v>3</v>
      </c>
      <c r="O3135" s="5">
        <f t="shared" si="244"/>
        <v>40.849999999999994</v>
      </c>
    </row>
    <row r="3136" spans="1:15" x14ac:dyDescent="0.25">
      <c r="A3136">
        <v>3174</v>
      </c>
      <c r="B3136">
        <v>1406</v>
      </c>
      <c r="C3136">
        <f>IF(COUNTIF($B$2:B3136,B3136)=1,1,0)</f>
        <v>1</v>
      </c>
      <c r="D3136" s="1">
        <v>44950</v>
      </c>
      <c r="E3136" s="2">
        <v>0.63121527777777775</v>
      </c>
      <c r="F3136">
        <v>108</v>
      </c>
      <c r="G3136" t="str">
        <f>IFERROR(INDEX(menu_items!$B:$B,MATCH(F3136,menu_items!$A:$A,0)),"Unknown value")</f>
        <v>Tofu Pad Thai</v>
      </c>
      <c r="H3136" t="str">
        <f>IFERROR(INDEX(menu_items!$C:$C,MATCH(F3136,menu_items!$A:$A,0)),"Unknown value")</f>
        <v>Asian</v>
      </c>
      <c r="I3136" s="5">
        <f>IFERROR(INDEX(menu_items!$D:$D,MATCH(F3136,menu_items!$A:$A,0)),0)</f>
        <v>14.5</v>
      </c>
      <c r="J3136" t="str">
        <f t="shared" si="245"/>
        <v>Tue</v>
      </c>
      <c r="K3136">
        <f t="shared" si="246"/>
        <v>24</v>
      </c>
      <c r="L3136" t="str">
        <f t="shared" si="247"/>
        <v>Jan</v>
      </c>
      <c r="M3136">
        <v>15</v>
      </c>
      <c r="N3136">
        <f t="shared" si="243"/>
        <v>1</v>
      </c>
      <c r="O3136" s="5">
        <f t="shared" si="244"/>
        <v>14.5</v>
      </c>
    </row>
    <row r="3137" spans="1:15" x14ac:dyDescent="0.25">
      <c r="A3137">
        <v>3175</v>
      </c>
      <c r="B3137">
        <v>1407</v>
      </c>
      <c r="C3137">
        <f>IF(COUNTIF($B$2:B3137,B3137)=1,1,0)</f>
        <v>1</v>
      </c>
      <c r="D3137" s="1">
        <v>44950</v>
      </c>
      <c r="E3137" s="2">
        <v>0.63687499999999997</v>
      </c>
      <c r="F3137">
        <v>129</v>
      </c>
      <c r="G3137" t="str">
        <f>IFERROR(INDEX(menu_items!$B:$B,MATCH(F3137,menu_items!$A:$A,0)),"Unknown value")</f>
        <v>Mushroom Ravioli</v>
      </c>
      <c r="H3137" t="str">
        <f>IFERROR(INDEX(menu_items!$C:$C,MATCH(F3137,menu_items!$A:$A,0)),"Unknown value")</f>
        <v>Italian</v>
      </c>
      <c r="I3137" s="5">
        <f>IFERROR(INDEX(menu_items!$D:$D,MATCH(F3137,menu_items!$A:$A,0)),0)</f>
        <v>15.5</v>
      </c>
      <c r="J3137" t="str">
        <f t="shared" si="245"/>
        <v>Tue</v>
      </c>
      <c r="K3137">
        <f t="shared" si="246"/>
        <v>24</v>
      </c>
      <c r="L3137" t="str">
        <f t="shared" si="247"/>
        <v>Jan</v>
      </c>
      <c r="M3137">
        <v>15</v>
      </c>
      <c r="N3137">
        <f t="shared" si="243"/>
        <v>1</v>
      </c>
      <c r="O3137" s="5">
        <f t="shared" si="244"/>
        <v>15.5</v>
      </c>
    </row>
    <row r="3138" spans="1:15" x14ac:dyDescent="0.25">
      <c r="A3138">
        <v>3176</v>
      </c>
      <c r="B3138">
        <v>1408</v>
      </c>
      <c r="C3138">
        <f>IF(COUNTIF($B$2:B3138,B3138)=1,1,0)</f>
        <v>1</v>
      </c>
      <c r="D3138" s="1">
        <v>44950</v>
      </c>
      <c r="E3138" s="2">
        <v>0.67030092592592594</v>
      </c>
      <c r="F3138">
        <v>112</v>
      </c>
      <c r="G3138" t="str">
        <f>IFERROR(INDEX(menu_items!$B:$B,MATCH(F3138,menu_items!$A:$A,0)),"Unknown value")</f>
        <v>Salmon Roll</v>
      </c>
      <c r="H3138" t="str">
        <f>IFERROR(INDEX(menu_items!$C:$C,MATCH(F3138,menu_items!$A:$A,0)),"Unknown value")</f>
        <v>Asian</v>
      </c>
      <c r="I3138" s="5">
        <f>IFERROR(INDEX(menu_items!$D:$D,MATCH(F3138,menu_items!$A:$A,0)),0)</f>
        <v>14.95</v>
      </c>
      <c r="J3138" t="str">
        <f t="shared" si="245"/>
        <v>Tue</v>
      </c>
      <c r="K3138">
        <f t="shared" si="246"/>
        <v>24</v>
      </c>
      <c r="L3138" t="str">
        <f t="shared" si="247"/>
        <v>Jan</v>
      </c>
      <c r="M3138">
        <v>16</v>
      </c>
      <c r="N3138">
        <f t="shared" ref="N3138:N3201" si="248">COUNTIF($B:$B,B3138)</f>
        <v>2</v>
      </c>
      <c r="O3138" s="5">
        <f t="shared" ref="O3138:O3201" si="249">SUMIF($B:$B,B3138,$I:$I)</f>
        <v>23.95</v>
      </c>
    </row>
    <row r="3139" spans="1:15" x14ac:dyDescent="0.25">
      <c r="A3139">
        <v>3177</v>
      </c>
      <c r="B3139">
        <v>1408</v>
      </c>
      <c r="C3139">
        <f>IF(COUNTIF($B$2:B3139,B3139)=1,1,0)</f>
        <v>0</v>
      </c>
      <c r="D3139" s="1">
        <v>44950</v>
      </c>
      <c r="E3139" s="2">
        <v>0.67030092592592594</v>
      </c>
      <c r="F3139">
        <v>123</v>
      </c>
      <c r="G3139" t="str">
        <f>IFERROR(INDEX(menu_items!$B:$B,MATCH(F3139,menu_items!$A:$A,0)),"Unknown value")</f>
        <v>Chips &amp; Guacamole</v>
      </c>
      <c r="H3139" t="str">
        <f>IFERROR(INDEX(menu_items!$C:$C,MATCH(F3139,menu_items!$A:$A,0)),"Unknown value")</f>
        <v>Mexican</v>
      </c>
      <c r="I3139" s="5">
        <f>IFERROR(INDEX(menu_items!$D:$D,MATCH(F3139,menu_items!$A:$A,0)),0)</f>
        <v>9</v>
      </c>
      <c r="J3139" t="str">
        <f t="shared" si="245"/>
        <v>Tue</v>
      </c>
      <c r="K3139">
        <f t="shared" si="246"/>
        <v>24</v>
      </c>
      <c r="L3139" t="str">
        <f t="shared" si="247"/>
        <v>Jan</v>
      </c>
      <c r="M3139">
        <v>16</v>
      </c>
      <c r="N3139">
        <f t="shared" si="248"/>
        <v>2</v>
      </c>
      <c r="O3139" s="5">
        <f t="shared" si="249"/>
        <v>23.95</v>
      </c>
    </row>
    <row r="3140" spans="1:15" x14ac:dyDescent="0.25">
      <c r="A3140">
        <v>3178</v>
      </c>
      <c r="B3140">
        <v>1409</v>
      </c>
      <c r="C3140">
        <f>IF(COUNTIF($B$2:B3140,B3140)=1,1,0)</f>
        <v>1</v>
      </c>
      <c r="D3140" s="1">
        <v>44950</v>
      </c>
      <c r="E3140" s="2">
        <v>0.67094907407407411</v>
      </c>
      <c r="F3140">
        <v>119</v>
      </c>
      <c r="G3140" t="str">
        <f>IFERROR(INDEX(menu_items!$B:$B,MATCH(F3140,menu_items!$A:$A,0)),"Unknown value")</f>
        <v>Chicken Torta</v>
      </c>
      <c r="H3140" t="str">
        <f>IFERROR(INDEX(menu_items!$C:$C,MATCH(F3140,menu_items!$A:$A,0)),"Unknown value")</f>
        <v>Mexican</v>
      </c>
      <c r="I3140" s="5">
        <f>IFERROR(INDEX(menu_items!$D:$D,MATCH(F3140,menu_items!$A:$A,0)),0)</f>
        <v>11.95</v>
      </c>
      <c r="J3140" t="str">
        <f t="shared" si="245"/>
        <v>Tue</v>
      </c>
      <c r="K3140">
        <f t="shared" si="246"/>
        <v>24</v>
      </c>
      <c r="L3140" t="str">
        <f t="shared" si="247"/>
        <v>Jan</v>
      </c>
      <c r="M3140">
        <v>16</v>
      </c>
      <c r="N3140">
        <f t="shared" si="248"/>
        <v>1</v>
      </c>
      <c r="O3140" s="5">
        <f t="shared" si="249"/>
        <v>11.95</v>
      </c>
    </row>
    <row r="3141" spans="1:15" x14ac:dyDescent="0.25">
      <c r="A3141">
        <v>3179</v>
      </c>
      <c r="B3141">
        <v>1410</v>
      </c>
      <c r="C3141">
        <f>IF(COUNTIF($B$2:B3141,B3141)=1,1,0)</f>
        <v>1</v>
      </c>
      <c r="D3141" s="1">
        <v>44950</v>
      </c>
      <c r="E3141" s="2">
        <v>0.67891203703703706</v>
      </c>
      <c r="F3141">
        <v>107</v>
      </c>
      <c r="G3141" t="str">
        <f>IFERROR(INDEX(menu_items!$B:$B,MATCH(F3141,menu_items!$A:$A,0)),"Unknown value")</f>
        <v>Orange Chicken</v>
      </c>
      <c r="H3141" t="str">
        <f>IFERROR(INDEX(menu_items!$C:$C,MATCH(F3141,menu_items!$A:$A,0)),"Unknown value")</f>
        <v>Asian</v>
      </c>
      <c r="I3141" s="5">
        <f>IFERROR(INDEX(menu_items!$D:$D,MATCH(F3141,menu_items!$A:$A,0)),0)</f>
        <v>16.5</v>
      </c>
      <c r="J3141" t="str">
        <f t="shared" si="245"/>
        <v>Tue</v>
      </c>
      <c r="K3141">
        <f t="shared" si="246"/>
        <v>24</v>
      </c>
      <c r="L3141" t="str">
        <f t="shared" si="247"/>
        <v>Jan</v>
      </c>
      <c r="M3141">
        <v>16</v>
      </c>
      <c r="N3141">
        <f t="shared" si="248"/>
        <v>3</v>
      </c>
      <c r="O3141" s="5">
        <f t="shared" si="249"/>
        <v>48.400000000000006</v>
      </c>
    </row>
    <row r="3142" spans="1:15" x14ac:dyDescent="0.25">
      <c r="A3142">
        <v>3180</v>
      </c>
      <c r="B3142">
        <v>1410</v>
      </c>
      <c r="C3142">
        <f>IF(COUNTIF($B$2:B3142,B3142)=1,1,0)</f>
        <v>0</v>
      </c>
      <c r="D3142" s="1">
        <v>44950</v>
      </c>
      <c r="E3142" s="2">
        <v>0.67891203703703706</v>
      </c>
      <c r="F3142">
        <v>127</v>
      </c>
      <c r="G3142" t="str">
        <f>IFERROR(INDEX(menu_items!$B:$B,MATCH(F3142,menu_items!$A:$A,0)),"Unknown value")</f>
        <v>Meat Lasagna</v>
      </c>
      <c r="H3142" t="str">
        <f>IFERROR(INDEX(menu_items!$C:$C,MATCH(F3142,menu_items!$A:$A,0)),"Unknown value")</f>
        <v>Italian</v>
      </c>
      <c r="I3142" s="5">
        <f>IFERROR(INDEX(menu_items!$D:$D,MATCH(F3142,menu_items!$A:$A,0)),0)</f>
        <v>17.95</v>
      </c>
      <c r="J3142" t="str">
        <f t="shared" si="245"/>
        <v>Tue</v>
      </c>
      <c r="K3142">
        <f t="shared" si="246"/>
        <v>24</v>
      </c>
      <c r="L3142" t="str">
        <f t="shared" si="247"/>
        <v>Jan</v>
      </c>
      <c r="M3142">
        <v>16</v>
      </c>
      <c r="N3142">
        <f t="shared" si="248"/>
        <v>3</v>
      </c>
      <c r="O3142" s="5">
        <f t="shared" si="249"/>
        <v>48.400000000000006</v>
      </c>
    </row>
    <row r="3143" spans="1:15" x14ac:dyDescent="0.25">
      <c r="A3143">
        <v>3181</v>
      </c>
      <c r="B3143">
        <v>1410</v>
      </c>
      <c r="C3143">
        <f>IF(COUNTIF($B$2:B3143,B3143)=1,1,0)</f>
        <v>0</v>
      </c>
      <c r="D3143" s="1">
        <v>44950</v>
      </c>
      <c r="E3143" s="2">
        <v>0.67891203703703706</v>
      </c>
      <c r="F3143">
        <v>120</v>
      </c>
      <c r="G3143" t="str">
        <f>IFERROR(INDEX(menu_items!$B:$B,MATCH(F3143,menu_items!$A:$A,0)),"Unknown value")</f>
        <v>Steak Torta</v>
      </c>
      <c r="H3143" t="str">
        <f>IFERROR(INDEX(menu_items!$C:$C,MATCH(F3143,menu_items!$A:$A,0)),"Unknown value")</f>
        <v>Mexican</v>
      </c>
      <c r="I3143" s="5">
        <f>IFERROR(INDEX(menu_items!$D:$D,MATCH(F3143,menu_items!$A:$A,0)),0)</f>
        <v>13.95</v>
      </c>
      <c r="J3143" t="str">
        <f t="shared" si="245"/>
        <v>Tue</v>
      </c>
      <c r="K3143">
        <f t="shared" si="246"/>
        <v>24</v>
      </c>
      <c r="L3143" t="str">
        <f t="shared" si="247"/>
        <v>Jan</v>
      </c>
      <c r="M3143">
        <v>16</v>
      </c>
      <c r="N3143">
        <f t="shared" si="248"/>
        <v>3</v>
      </c>
      <c r="O3143" s="5">
        <f t="shared" si="249"/>
        <v>48.400000000000006</v>
      </c>
    </row>
    <row r="3144" spans="1:15" x14ac:dyDescent="0.25">
      <c r="A3144">
        <v>3182</v>
      </c>
      <c r="B3144">
        <v>1411</v>
      </c>
      <c r="C3144">
        <f>IF(COUNTIF($B$2:B3144,B3144)=1,1,0)</f>
        <v>1</v>
      </c>
      <c r="D3144" s="1">
        <v>44950</v>
      </c>
      <c r="E3144" s="2">
        <v>0.6922800925925926</v>
      </c>
      <c r="F3144">
        <v>113</v>
      </c>
      <c r="G3144" t="str">
        <f>IFERROR(INDEX(menu_items!$B:$B,MATCH(F3144,menu_items!$A:$A,0)),"Unknown value")</f>
        <v>Edamame</v>
      </c>
      <c r="H3144" t="str">
        <f>IFERROR(INDEX(menu_items!$C:$C,MATCH(F3144,menu_items!$A:$A,0)),"Unknown value")</f>
        <v>Asian</v>
      </c>
      <c r="I3144" s="5">
        <f>IFERROR(INDEX(menu_items!$D:$D,MATCH(F3144,menu_items!$A:$A,0)),0)</f>
        <v>5</v>
      </c>
      <c r="J3144" t="str">
        <f t="shared" si="245"/>
        <v>Tue</v>
      </c>
      <c r="K3144">
        <f t="shared" si="246"/>
        <v>24</v>
      </c>
      <c r="L3144" t="str">
        <f t="shared" si="247"/>
        <v>Jan</v>
      </c>
      <c r="M3144">
        <v>16</v>
      </c>
      <c r="N3144">
        <f t="shared" si="248"/>
        <v>3</v>
      </c>
      <c r="O3144" s="5">
        <f t="shared" si="249"/>
        <v>33.950000000000003</v>
      </c>
    </row>
    <row r="3145" spans="1:15" x14ac:dyDescent="0.25">
      <c r="A3145">
        <v>3183</v>
      </c>
      <c r="B3145">
        <v>1411</v>
      </c>
      <c r="C3145">
        <f>IF(COUNTIF($B$2:B3145,B3145)=1,1,0)</f>
        <v>0</v>
      </c>
      <c r="D3145" s="1">
        <v>44950</v>
      </c>
      <c r="E3145" s="2">
        <v>0.6922800925925926</v>
      </c>
      <c r="F3145">
        <v>130</v>
      </c>
      <c r="G3145" t="str">
        <f>IFERROR(INDEX(menu_items!$B:$B,MATCH(F3145,menu_items!$A:$A,0)),"Unknown value")</f>
        <v>Shrimp Scampi</v>
      </c>
      <c r="H3145" t="str">
        <f>IFERROR(INDEX(menu_items!$C:$C,MATCH(F3145,menu_items!$A:$A,0)),"Unknown value")</f>
        <v>Italian</v>
      </c>
      <c r="I3145" s="5">
        <f>IFERROR(INDEX(menu_items!$D:$D,MATCH(F3145,menu_items!$A:$A,0)),0)</f>
        <v>19.95</v>
      </c>
      <c r="J3145" t="str">
        <f t="shared" si="245"/>
        <v>Tue</v>
      </c>
      <c r="K3145">
        <f t="shared" si="246"/>
        <v>24</v>
      </c>
      <c r="L3145" t="str">
        <f t="shared" si="247"/>
        <v>Jan</v>
      </c>
      <c r="M3145">
        <v>16</v>
      </c>
      <c r="N3145">
        <f t="shared" si="248"/>
        <v>3</v>
      </c>
      <c r="O3145" s="5">
        <f t="shared" si="249"/>
        <v>33.950000000000003</v>
      </c>
    </row>
    <row r="3146" spans="1:15" x14ac:dyDescent="0.25">
      <c r="A3146">
        <v>3184</v>
      </c>
      <c r="B3146">
        <v>1411</v>
      </c>
      <c r="C3146">
        <f>IF(COUNTIF($B$2:B3146,B3146)=1,1,0)</f>
        <v>0</v>
      </c>
      <c r="D3146" s="1">
        <v>44950</v>
      </c>
      <c r="E3146" s="2">
        <v>0.6922800925925926</v>
      </c>
      <c r="F3146">
        <v>123</v>
      </c>
      <c r="G3146" t="str">
        <f>IFERROR(INDEX(menu_items!$B:$B,MATCH(F3146,menu_items!$A:$A,0)),"Unknown value")</f>
        <v>Chips &amp; Guacamole</v>
      </c>
      <c r="H3146" t="str">
        <f>IFERROR(INDEX(menu_items!$C:$C,MATCH(F3146,menu_items!$A:$A,0)),"Unknown value")</f>
        <v>Mexican</v>
      </c>
      <c r="I3146" s="5">
        <f>IFERROR(INDEX(menu_items!$D:$D,MATCH(F3146,menu_items!$A:$A,0)),0)</f>
        <v>9</v>
      </c>
      <c r="J3146" t="str">
        <f t="shared" si="245"/>
        <v>Tue</v>
      </c>
      <c r="K3146">
        <f t="shared" si="246"/>
        <v>24</v>
      </c>
      <c r="L3146" t="str">
        <f t="shared" si="247"/>
        <v>Jan</v>
      </c>
      <c r="M3146">
        <v>16</v>
      </c>
      <c r="N3146">
        <f t="shared" si="248"/>
        <v>3</v>
      </c>
      <c r="O3146" s="5">
        <f t="shared" si="249"/>
        <v>33.950000000000003</v>
      </c>
    </row>
    <row r="3147" spans="1:15" x14ac:dyDescent="0.25">
      <c r="A3147">
        <v>3185</v>
      </c>
      <c r="B3147">
        <v>1412</v>
      </c>
      <c r="C3147">
        <f>IF(COUNTIF($B$2:B3147,B3147)=1,1,0)</f>
        <v>1</v>
      </c>
      <c r="D3147" s="1">
        <v>44950</v>
      </c>
      <c r="E3147" s="2">
        <v>0.69410879629629629</v>
      </c>
      <c r="F3147">
        <v>124</v>
      </c>
      <c r="G3147" t="str">
        <f>IFERROR(INDEX(menu_items!$B:$B,MATCH(F3147,menu_items!$A:$A,0)),"Unknown value")</f>
        <v>Spaghetti</v>
      </c>
      <c r="H3147" t="str">
        <f>IFERROR(INDEX(menu_items!$C:$C,MATCH(F3147,menu_items!$A:$A,0)),"Unknown value")</f>
        <v>Italian</v>
      </c>
      <c r="I3147" s="5">
        <f>IFERROR(INDEX(menu_items!$D:$D,MATCH(F3147,menu_items!$A:$A,0)),0)</f>
        <v>14.5</v>
      </c>
      <c r="J3147" t="str">
        <f t="shared" si="245"/>
        <v>Tue</v>
      </c>
      <c r="K3147">
        <f t="shared" si="246"/>
        <v>24</v>
      </c>
      <c r="L3147" t="str">
        <f t="shared" si="247"/>
        <v>Jan</v>
      </c>
      <c r="M3147">
        <v>16</v>
      </c>
      <c r="N3147">
        <f t="shared" si="248"/>
        <v>2</v>
      </c>
      <c r="O3147" s="5">
        <f t="shared" si="249"/>
        <v>32.450000000000003</v>
      </c>
    </row>
    <row r="3148" spans="1:15" x14ac:dyDescent="0.25">
      <c r="A3148">
        <v>3186</v>
      </c>
      <c r="B3148">
        <v>1412</v>
      </c>
      <c r="C3148">
        <f>IF(COUNTIF($B$2:B3148,B3148)=1,1,0)</f>
        <v>0</v>
      </c>
      <c r="D3148" s="1">
        <v>44950</v>
      </c>
      <c r="E3148" s="2">
        <v>0.69410879629629629</v>
      </c>
      <c r="F3148">
        <v>131</v>
      </c>
      <c r="G3148" t="str">
        <f>IFERROR(INDEX(menu_items!$B:$B,MATCH(F3148,menu_items!$A:$A,0)),"Unknown value")</f>
        <v>Chicken Parmesan</v>
      </c>
      <c r="H3148" t="str">
        <f>IFERROR(INDEX(menu_items!$C:$C,MATCH(F3148,menu_items!$A:$A,0)),"Unknown value")</f>
        <v>Italian</v>
      </c>
      <c r="I3148" s="5">
        <f>IFERROR(INDEX(menu_items!$D:$D,MATCH(F3148,menu_items!$A:$A,0)),0)</f>
        <v>17.95</v>
      </c>
      <c r="J3148" t="str">
        <f t="shared" si="245"/>
        <v>Tue</v>
      </c>
      <c r="K3148">
        <f t="shared" si="246"/>
        <v>24</v>
      </c>
      <c r="L3148" t="str">
        <f t="shared" si="247"/>
        <v>Jan</v>
      </c>
      <c r="M3148">
        <v>16</v>
      </c>
      <c r="N3148">
        <f t="shared" si="248"/>
        <v>2</v>
      </c>
      <c r="O3148" s="5">
        <f t="shared" si="249"/>
        <v>32.450000000000003</v>
      </c>
    </row>
    <row r="3149" spans="1:15" x14ac:dyDescent="0.25">
      <c r="A3149">
        <v>3187</v>
      </c>
      <c r="B3149">
        <v>1413</v>
      </c>
      <c r="C3149">
        <f>IF(COUNTIF($B$2:B3149,B3149)=1,1,0)</f>
        <v>1</v>
      </c>
      <c r="D3149" s="1">
        <v>44950</v>
      </c>
      <c r="E3149" s="2">
        <v>0.70003472222222218</v>
      </c>
      <c r="F3149">
        <v>109</v>
      </c>
      <c r="G3149" t="str">
        <f>IFERROR(INDEX(menu_items!$B:$B,MATCH(F3149,menu_items!$A:$A,0)),"Unknown value")</f>
        <v>Korean Beef Bowl</v>
      </c>
      <c r="H3149" t="str">
        <f>IFERROR(INDEX(menu_items!$C:$C,MATCH(F3149,menu_items!$A:$A,0)),"Unknown value")</f>
        <v>Asian</v>
      </c>
      <c r="I3149" s="5">
        <f>IFERROR(INDEX(menu_items!$D:$D,MATCH(F3149,menu_items!$A:$A,0)),0)</f>
        <v>17.95</v>
      </c>
      <c r="J3149" t="str">
        <f t="shared" si="245"/>
        <v>Tue</v>
      </c>
      <c r="K3149">
        <f t="shared" si="246"/>
        <v>24</v>
      </c>
      <c r="L3149" t="str">
        <f t="shared" si="247"/>
        <v>Jan</v>
      </c>
      <c r="M3149">
        <v>16</v>
      </c>
      <c r="N3149">
        <f t="shared" si="248"/>
        <v>4</v>
      </c>
      <c r="O3149" s="5">
        <f t="shared" si="249"/>
        <v>56.8</v>
      </c>
    </row>
    <row r="3150" spans="1:15" x14ac:dyDescent="0.25">
      <c r="A3150">
        <v>3188</v>
      </c>
      <c r="B3150">
        <v>1413</v>
      </c>
      <c r="C3150">
        <f>IF(COUNTIF($B$2:B3150,B3150)=1,1,0)</f>
        <v>0</v>
      </c>
      <c r="D3150" s="1">
        <v>44950</v>
      </c>
      <c r="E3150" s="2">
        <v>0.70003472222222218</v>
      </c>
      <c r="F3150">
        <v>117</v>
      </c>
      <c r="G3150" t="str">
        <f>IFERROR(INDEX(menu_items!$B:$B,MATCH(F3150,menu_items!$A:$A,0)),"Unknown value")</f>
        <v>Chicken Burrito</v>
      </c>
      <c r="H3150" t="str">
        <f>IFERROR(INDEX(menu_items!$C:$C,MATCH(F3150,menu_items!$A:$A,0)),"Unknown value")</f>
        <v>Mexican</v>
      </c>
      <c r="I3150" s="5">
        <f>IFERROR(INDEX(menu_items!$D:$D,MATCH(F3150,menu_items!$A:$A,0)),0)</f>
        <v>12.95</v>
      </c>
      <c r="J3150" t="str">
        <f t="shared" si="245"/>
        <v>Tue</v>
      </c>
      <c r="K3150">
        <f t="shared" si="246"/>
        <v>24</v>
      </c>
      <c r="L3150" t="str">
        <f t="shared" si="247"/>
        <v>Jan</v>
      </c>
      <c r="M3150">
        <v>16</v>
      </c>
      <c r="N3150">
        <f t="shared" si="248"/>
        <v>4</v>
      </c>
      <c r="O3150" s="5">
        <f t="shared" si="249"/>
        <v>56.8</v>
      </c>
    </row>
    <row r="3151" spans="1:15" x14ac:dyDescent="0.25">
      <c r="A3151">
        <v>3189</v>
      </c>
      <c r="B3151">
        <v>1413</v>
      </c>
      <c r="C3151">
        <f>IF(COUNTIF($B$2:B3151,B3151)=1,1,0)</f>
        <v>0</v>
      </c>
      <c r="D3151" s="1">
        <v>44950</v>
      </c>
      <c r="E3151" s="2">
        <v>0.70003472222222218</v>
      </c>
      <c r="F3151">
        <v>119</v>
      </c>
      <c r="G3151" t="str">
        <f>IFERROR(INDEX(menu_items!$B:$B,MATCH(F3151,menu_items!$A:$A,0)),"Unknown value")</f>
        <v>Chicken Torta</v>
      </c>
      <c r="H3151" t="str">
        <f>IFERROR(INDEX(menu_items!$C:$C,MATCH(F3151,menu_items!$A:$A,0)),"Unknown value")</f>
        <v>Mexican</v>
      </c>
      <c r="I3151" s="5">
        <f>IFERROR(INDEX(menu_items!$D:$D,MATCH(F3151,menu_items!$A:$A,0)),0)</f>
        <v>11.95</v>
      </c>
      <c r="J3151" t="str">
        <f t="shared" si="245"/>
        <v>Tue</v>
      </c>
      <c r="K3151">
        <f t="shared" si="246"/>
        <v>24</v>
      </c>
      <c r="L3151" t="str">
        <f t="shared" si="247"/>
        <v>Jan</v>
      </c>
      <c r="M3151">
        <v>16</v>
      </c>
      <c r="N3151">
        <f t="shared" si="248"/>
        <v>4</v>
      </c>
      <c r="O3151" s="5">
        <f t="shared" si="249"/>
        <v>56.8</v>
      </c>
    </row>
    <row r="3152" spans="1:15" x14ac:dyDescent="0.25">
      <c r="A3152">
        <v>3190</v>
      </c>
      <c r="B3152">
        <v>1413</v>
      </c>
      <c r="C3152">
        <f>IF(COUNTIF($B$2:B3152,B3152)=1,1,0)</f>
        <v>0</v>
      </c>
      <c r="D3152" s="1">
        <v>44950</v>
      </c>
      <c r="E3152" s="2">
        <v>0.70003472222222218</v>
      </c>
      <c r="F3152">
        <v>120</v>
      </c>
      <c r="G3152" t="str">
        <f>IFERROR(INDEX(menu_items!$B:$B,MATCH(F3152,menu_items!$A:$A,0)),"Unknown value")</f>
        <v>Steak Torta</v>
      </c>
      <c r="H3152" t="str">
        <f>IFERROR(INDEX(menu_items!$C:$C,MATCH(F3152,menu_items!$A:$A,0)),"Unknown value")</f>
        <v>Mexican</v>
      </c>
      <c r="I3152" s="5">
        <f>IFERROR(INDEX(menu_items!$D:$D,MATCH(F3152,menu_items!$A:$A,0)),0)</f>
        <v>13.95</v>
      </c>
      <c r="J3152" t="str">
        <f t="shared" si="245"/>
        <v>Tue</v>
      </c>
      <c r="K3152">
        <f t="shared" si="246"/>
        <v>24</v>
      </c>
      <c r="L3152" t="str">
        <f t="shared" si="247"/>
        <v>Jan</v>
      </c>
      <c r="M3152">
        <v>16</v>
      </c>
      <c r="N3152">
        <f t="shared" si="248"/>
        <v>4</v>
      </c>
      <c r="O3152" s="5">
        <f t="shared" si="249"/>
        <v>56.8</v>
      </c>
    </row>
    <row r="3153" spans="1:15" x14ac:dyDescent="0.25">
      <c r="A3153">
        <v>3191</v>
      </c>
      <c r="B3153">
        <v>1414</v>
      </c>
      <c r="C3153">
        <f>IF(COUNTIF($B$2:B3153,B3153)=1,1,0)</f>
        <v>1</v>
      </c>
      <c r="D3153" s="1">
        <v>44950</v>
      </c>
      <c r="E3153" s="2">
        <v>0.70086805555555554</v>
      </c>
      <c r="F3153">
        <v>120</v>
      </c>
      <c r="G3153" t="str">
        <f>IFERROR(INDEX(menu_items!$B:$B,MATCH(F3153,menu_items!$A:$A,0)),"Unknown value")</f>
        <v>Steak Torta</v>
      </c>
      <c r="H3153" t="str">
        <f>IFERROR(INDEX(menu_items!$C:$C,MATCH(F3153,menu_items!$A:$A,0)),"Unknown value")</f>
        <v>Mexican</v>
      </c>
      <c r="I3153" s="5">
        <f>IFERROR(INDEX(menu_items!$D:$D,MATCH(F3153,menu_items!$A:$A,0)),0)</f>
        <v>13.95</v>
      </c>
      <c r="J3153" t="str">
        <f t="shared" si="245"/>
        <v>Tue</v>
      </c>
      <c r="K3153">
        <f t="shared" si="246"/>
        <v>24</v>
      </c>
      <c r="L3153" t="str">
        <f t="shared" si="247"/>
        <v>Jan</v>
      </c>
      <c r="M3153">
        <v>16</v>
      </c>
      <c r="N3153">
        <f t="shared" si="248"/>
        <v>1</v>
      </c>
      <c r="O3153" s="5">
        <f t="shared" si="249"/>
        <v>13.95</v>
      </c>
    </row>
    <row r="3154" spans="1:15" x14ac:dyDescent="0.25">
      <c r="A3154">
        <v>3192</v>
      </c>
      <c r="B3154">
        <v>1415</v>
      </c>
      <c r="C3154">
        <f>IF(COUNTIF($B$2:B3154,B3154)=1,1,0)</f>
        <v>1</v>
      </c>
      <c r="D3154" s="1">
        <v>44950</v>
      </c>
      <c r="E3154" s="2">
        <v>0.71136574074074077</v>
      </c>
      <c r="F3154">
        <v>129</v>
      </c>
      <c r="G3154" t="str">
        <f>IFERROR(INDEX(menu_items!$B:$B,MATCH(F3154,menu_items!$A:$A,0)),"Unknown value")</f>
        <v>Mushroom Ravioli</v>
      </c>
      <c r="H3154" t="str">
        <f>IFERROR(INDEX(menu_items!$C:$C,MATCH(F3154,menu_items!$A:$A,0)),"Unknown value")</f>
        <v>Italian</v>
      </c>
      <c r="I3154" s="5">
        <f>IFERROR(INDEX(menu_items!$D:$D,MATCH(F3154,menu_items!$A:$A,0)),0)</f>
        <v>15.5</v>
      </c>
      <c r="J3154" t="str">
        <f t="shared" si="245"/>
        <v>Tue</v>
      </c>
      <c r="K3154">
        <f t="shared" si="246"/>
        <v>24</v>
      </c>
      <c r="L3154" t="str">
        <f t="shared" si="247"/>
        <v>Jan</v>
      </c>
      <c r="M3154">
        <v>17</v>
      </c>
      <c r="N3154">
        <f t="shared" si="248"/>
        <v>1</v>
      </c>
      <c r="O3154" s="5">
        <f t="shared" si="249"/>
        <v>15.5</v>
      </c>
    </row>
    <row r="3155" spans="1:15" x14ac:dyDescent="0.25">
      <c r="A3155">
        <v>3193</v>
      </c>
      <c r="B3155">
        <v>1416</v>
      </c>
      <c r="C3155">
        <f>IF(COUNTIF($B$2:B3155,B3155)=1,1,0)</f>
        <v>1</v>
      </c>
      <c r="D3155" s="1">
        <v>44950</v>
      </c>
      <c r="E3155" s="2">
        <v>0.72128472222222217</v>
      </c>
      <c r="F3155">
        <v>102</v>
      </c>
      <c r="G3155" t="str">
        <f>IFERROR(INDEX(menu_items!$B:$B,MATCH(F3155,menu_items!$A:$A,0)),"Unknown value")</f>
        <v>Cheeseburger</v>
      </c>
      <c r="H3155" t="str">
        <f>IFERROR(INDEX(menu_items!$C:$C,MATCH(F3155,menu_items!$A:$A,0)),"Unknown value")</f>
        <v>American</v>
      </c>
      <c r="I3155" s="5">
        <f>IFERROR(INDEX(menu_items!$D:$D,MATCH(F3155,menu_items!$A:$A,0)),0)</f>
        <v>13.95</v>
      </c>
      <c r="J3155" t="str">
        <f t="shared" si="245"/>
        <v>Tue</v>
      </c>
      <c r="K3155">
        <f t="shared" si="246"/>
        <v>24</v>
      </c>
      <c r="L3155" t="str">
        <f t="shared" si="247"/>
        <v>Jan</v>
      </c>
      <c r="M3155">
        <v>17</v>
      </c>
      <c r="N3155">
        <f t="shared" si="248"/>
        <v>4</v>
      </c>
      <c r="O3155" s="5">
        <f t="shared" si="249"/>
        <v>51.349999999999994</v>
      </c>
    </row>
    <row r="3156" spans="1:15" x14ac:dyDescent="0.25">
      <c r="A3156">
        <v>3194</v>
      </c>
      <c r="B3156">
        <v>1416</v>
      </c>
      <c r="C3156">
        <f>IF(COUNTIF($B$2:B3156,B3156)=1,1,0)</f>
        <v>0</v>
      </c>
      <c r="D3156" s="1">
        <v>44950</v>
      </c>
      <c r="E3156" s="2">
        <v>0.72128472222222217</v>
      </c>
      <c r="F3156">
        <v>118</v>
      </c>
      <c r="G3156" t="str">
        <f>IFERROR(INDEX(menu_items!$B:$B,MATCH(F3156,menu_items!$A:$A,0)),"Unknown value")</f>
        <v>Steak Burrito</v>
      </c>
      <c r="H3156" t="str">
        <f>IFERROR(INDEX(menu_items!$C:$C,MATCH(F3156,menu_items!$A:$A,0)),"Unknown value")</f>
        <v>Mexican</v>
      </c>
      <c r="I3156" s="5">
        <f>IFERROR(INDEX(menu_items!$D:$D,MATCH(F3156,menu_items!$A:$A,0)),0)</f>
        <v>14.95</v>
      </c>
      <c r="J3156" t="str">
        <f t="shared" si="245"/>
        <v>Tue</v>
      </c>
      <c r="K3156">
        <f t="shared" si="246"/>
        <v>24</v>
      </c>
      <c r="L3156" t="str">
        <f t="shared" si="247"/>
        <v>Jan</v>
      </c>
      <c r="M3156">
        <v>17</v>
      </c>
      <c r="N3156">
        <f t="shared" si="248"/>
        <v>4</v>
      </c>
      <c r="O3156" s="5">
        <f t="shared" si="249"/>
        <v>51.349999999999994</v>
      </c>
    </row>
    <row r="3157" spans="1:15" x14ac:dyDescent="0.25">
      <c r="A3157">
        <v>3195</v>
      </c>
      <c r="B3157">
        <v>1416</v>
      </c>
      <c r="C3157">
        <f>IF(COUNTIF($B$2:B3157,B3157)=1,1,0)</f>
        <v>0</v>
      </c>
      <c r="D3157" s="1">
        <v>44950</v>
      </c>
      <c r="E3157" s="2">
        <v>0.72128472222222217</v>
      </c>
      <c r="F3157">
        <v>119</v>
      </c>
      <c r="G3157" t="str">
        <f>IFERROR(INDEX(menu_items!$B:$B,MATCH(F3157,menu_items!$A:$A,0)),"Unknown value")</f>
        <v>Chicken Torta</v>
      </c>
      <c r="H3157" t="str">
        <f>IFERROR(INDEX(menu_items!$C:$C,MATCH(F3157,menu_items!$A:$A,0)),"Unknown value")</f>
        <v>Mexican</v>
      </c>
      <c r="I3157" s="5">
        <f>IFERROR(INDEX(menu_items!$D:$D,MATCH(F3157,menu_items!$A:$A,0)),0)</f>
        <v>11.95</v>
      </c>
      <c r="J3157" t="str">
        <f t="shared" si="245"/>
        <v>Tue</v>
      </c>
      <c r="K3157">
        <f t="shared" si="246"/>
        <v>24</v>
      </c>
      <c r="L3157" t="str">
        <f t="shared" si="247"/>
        <v>Jan</v>
      </c>
      <c r="M3157">
        <v>17</v>
      </c>
      <c r="N3157">
        <f t="shared" si="248"/>
        <v>4</v>
      </c>
      <c r="O3157" s="5">
        <f t="shared" si="249"/>
        <v>51.349999999999994</v>
      </c>
    </row>
    <row r="3158" spans="1:15" x14ac:dyDescent="0.25">
      <c r="A3158">
        <v>3196</v>
      </c>
      <c r="B3158">
        <v>1416</v>
      </c>
      <c r="C3158">
        <f>IF(COUNTIF($B$2:B3158,B3158)=1,1,0)</f>
        <v>0</v>
      </c>
      <c r="D3158" s="1">
        <v>44950</v>
      </c>
      <c r="E3158" s="2">
        <v>0.72128472222222217</v>
      </c>
      <c r="F3158">
        <v>121</v>
      </c>
      <c r="G3158" t="str">
        <f>IFERROR(INDEX(menu_items!$B:$B,MATCH(F3158,menu_items!$A:$A,0)),"Unknown value")</f>
        <v>Cheese Quesadillas</v>
      </c>
      <c r="H3158" t="str">
        <f>IFERROR(INDEX(menu_items!$C:$C,MATCH(F3158,menu_items!$A:$A,0)),"Unknown value")</f>
        <v>Mexican</v>
      </c>
      <c r="I3158" s="5">
        <f>IFERROR(INDEX(menu_items!$D:$D,MATCH(F3158,menu_items!$A:$A,0)),0)</f>
        <v>10.5</v>
      </c>
      <c r="J3158" t="str">
        <f t="shared" si="245"/>
        <v>Tue</v>
      </c>
      <c r="K3158">
        <f t="shared" si="246"/>
        <v>24</v>
      </c>
      <c r="L3158" t="str">
        <f t="shared" si="247"/>
        <v>Jan</v>
      </c>
      <c r="M3158">
        <v>17</v>
      </c>
      <c r="N3158">
        <f t="shared" si="248"/>
        <v>4</v>
      </c>
      <c r="O3158" s="5">
        <f t="shared" si="249"/>
        <v>51.349999999999994</v>
      </c>
    </row>
    <row r="3159" spans="1:15" x14ac:dyDescent="0.25">
      <c r="A3159">
        <v>3197</v>
      </c>
      <c r="B3159">
        <v>1417</v>
      </c>
      <c r="C3159">
        <f>IF(COUNTIF($B$2:B3159,B3159)=1,1,0)</f>
        <v>1</v>
      </c>
      <c r="D3159" s="1">
        <v>44950</v>
      </c>
      <c r="E3159" s="2">
        <v>0.72991898148148149</v>
      </c>
      <c r="F3159">
        <v>110</v>
      </c>
      <c r="G3159" t="str">
        <f>IFERROR(INDEX(menu_items!$B:$B,MATCH(F3159,menu_items!$A:$A,0)),"Unknown value")</f>
        <v>Pork Ramen</v>
      </c>
      <c r="H3159" t="str">
        <f>IFERROR(INDEX(menu_items!$C:$C,MATCH(F3159,menu_items!$A:$A,0)),"Unknown value")</f>
        <v>Asian</v>
      </c>
      <c r="I3159" s="5">
        <f>IFERROR(INDEX(menu_items!$D:$D,MATCH(F3159,menu_items!$A:$A,0)),0)</f>
        <v>17.95</v>
      </c>
      <c r="J3159" t="str">
        <f t="shared" si="245"/>
        <v>Tue</v>
      </c>
      <c r="K3159">
        <f t="shared" si="246"/>
        <v>24</v>
      </c>
      <c r="L3159" t="str">
        <f t="shared" si="247"/>
        <v>Jan</v>
      </c>
      <c r="M3159">
        <v>17</v>
      </c>
      <c r="N3159">
        <f t="shared" si="248"/>
        <v>4</v>
      </c>
      <c r="O3159" s="5">
        <f t="shared" si="249"/>
        <v>58.349999999999994</v>
      </c>
    </row>
    <row r="3160" spans="1:15" x14ac:dyDescent="0.25">
      <c r="A3160">
        <v>3198</v>
      </c>
      <c r="B3160">
        <v>1417</v>
      </c>
      <c r="C3160">
        <f>IF(COUNTIF($B$2:B3160,B3160)=1,1,0)</f>
        <v>0</v>
      </c>
      <c r="D3160" s="1">
        <v>44950</v>
      </c>
      <c r="E3160" s="2">
        <v>0.72991898148148149</v>
      </c>
      <c r="F3160">
        <v>117</v>
      </c>
      <c r="G3160" t="str">
        <f>IFERROR(INDEX(menu_items!$B:$B,MATCH(F3160,menu_items!$A:$A,0)),"Unknown value")</f>
        <v>Chicken Burrito</v>
      </c>
      <c r="H3160" t="str">
        <f>IFERROR(INDEX(menu_items!$C:$C,MATCH(F3160,menu_items!$A:$A,0)),"Unknown value")</f>
        <v>Mexican</v>
      </c>
      <c r="I3160" s="5">
        <f>IFERROR(INDEX(menu_items!$D:$D,MATCH(F3160,menu_items!$A:$A,0)),0)</f>
        <v>12.95</v>
      </c>
      <c r="J3160" t="str">
        <f t="shared" si="245"/>
        <v>Tue</v>
      </c>
      <c r="K3160">
        <f t="shared" si="246"/>
        <v>24</v>
      </c>
      <c r="L3160" t="str">
        <f t="shared" si="247"/>
        <v>Jan</v>
      </c>
      <c r="M3160">
        <v>17</v>
      </c>
      <c r="N3160">
        <f t="shared" si="248"/>
        <v>4</v>
      </c>
      <c r="O3160" s="5">
        <f t="shared" si="249"/>
        <v>58.349999999999994</v>
      </c>
    </row>
    <row r="3161" spans="1:15" x14ac:dyDescent="0.25">
      <c r="A3161">
        <v>3199</v>
      </c>
      <c r="B3161">
        <v>1417</v>
      </c>
      <c r="C3161">
        <f>IF(COUNTIF($B$2:B3161,B3161)=1,1,0)</f>
        <v>0</v>
      </c>
      <c r="D3161" s="1">
        <v>44950</v>
      </c>
      <c r="E3161" s="2">
        <v>0.72991898148148149</v>
      </c>
      <c r="F3161">
        <v>129</v>
      </c>
      <c r="G3161" t="str">
        <f>IFERROR(INDEX(menu_items!$B:$B,MATCH(F3161,menu_items!$A:$A,0)),"Unknown value")</f>
        <v>Mushroom Ravioli</v>
      </c>
      <c r="H3161" t="str">
        <f>IFERROR(INDEX(menu_items!$C:$C,MATCH(F3161,menu_items!$A:$A,0)),"Unknown value")</f>
        <v>Italian</v>
      </c>
      <c r="I3161" s="5">
        <f>IFERROR(INDEX(menu_items!$D:$D,MATCH(F3161,menu_items!$A:$A,0)),0)</f>
        <v>15.5</v>
      </c>
      <c r="J3161" t="str">
        <f t="shared" si="245"/>
        <v>Tue</v>
      </c>
      <c r="K3161">
        <f t="shared" si="246"/>
        <v>24</v>
      </c>
      <c r="L3161" t="str">
        <f t="shared" si="247"/>
        <v>Jan</v>
      </c>
      <c r="M3161">
        <v>17</v>
      </c>
      <c r="N3161">
        <f t="shared" si="248"/>
        <v>4</v>
      </c>
      <c r="O3161" s="5">
        <f t="shared" si="249"/>
        <v>58.349999999999994</v>
      </c>
    </row>
    <row r="3162" spans="1:15" x14ac:dyDescent="0.25">
      <c r="A3162">
        <v>3200</v>
      </c>
      <c r="B3162">
        <v>1417</v>
      </c>
      <c r="C3162">
        <f>IF(COUNTIF($B$2:B3162,B3162)=1,1,0)</f>
        <v>0</v>
      </c>
      <c r="D3162" s="1">
        <v>44950</v>
      </c>
      <c r="E3162" s="2">
        <v>0.72991898148148149</v>
      </c>
      <c r="F3162">
        <v>111</v>
      </c>
      <c r="G3162" t="str">
        <f>IFERROR(INDEX(menu_items!$B:$B,MATCH(F3162,menu_items!$A:$A,0)),"Unknown value")</f>
        <v>California Roll</v>
      </c>
      <c r="H3162" t="str">
        <f>IFERROR(INDEX(menu_items!$C:$C,MATCH(F3162,menu_items!$A:$A,0)),"Unknown value")</f>
        <v>Asian</v>
      </c>
      <c r="I3162" s="5">
        <f>IFERROR(INDEX(menu_items!$D:$D,MATCH(F3162,menu_items!$A:$A,0)),0)</f>
        <v>11.95</v>
      </c>
      <c r="J3162" t="str">
        <f t="shared" si="245"/>
        <v>Tue</v>
      </c>
      <c r="K3162">
        <f t="shared" si="246"/>
        <v>24</v>
      </c>
      <c r="L3162" t="str">
        <f t="shared" si="247"/>
        <v>Jan</v>
      </c>
      <c r="M3162">
        <v>17</v>
      </c>
      <c r="N3162">
        <f t="shared" si="248"/>
        <v>4</v>
      </c>
      <c r="O3162" s="5">
        <f t="shared" si="249"/>
        <v>58.349999999999994</v>
      </c>
    </row>
    <row r="3163" spans="1:15" x14ac:dyDescent="0.25">
      <c r="A3163">
        <v>3201</v>
      </c>
      <c r="B3163">
        <v>1418</v>
      </c>
      <c r="C3163">
        <f>IF(COUNTIF($B$2:B3163,B3163)=1,1,0)</f>
        <v>1</v>
      </c>
      <c r="D3163" s="1">
        <v>44950</v>
      </c>
      <c r="E3163" s="2">
        <v>0.74344907407407412</v>
      </c>
      <c r="F3163">
        <v>120</v>
      </c>
      <c r="G3163" t="str">
        <f>IFERROR(INDEX(menu_items!$B:$B,MATCH(F3163,menu_items!$A:$A,0)),"Unknown value")</f>
        <v>Steak Torta</v>
      </c>
      <c r="H3163" t="str">
        <f>IFERROR(INDEX(menu_items!$C:$C,MATCH(F3163,menu_items!$A:$A,0)),"Unknown value")</f>
        <v>Mexican</v>
      </c>
      <c r="I3163" s="5">
        <f>IFERROR(INDEX(menu_items!$D:$D,MATCH(F3163,menu_items!$A:$A,0)),0)</f>
        <v>13.95</v>
      </c>
      <c r="J3163" t="str">
        <f t="shared" ref="J3163:J3225" si="250">TEXT(D3163,"ddd")</f>
        <v>Tue</v>
      </c>
      <c r="K3163">
        <f t="shared" ref="K3163:K3225" si="251">DAY(D3163)</f>
        <v>24</v>
      </c>
      <c r="L3163" t="str">
        <f t="shared" ref="L3163:L3225" si="252">TEXT(D3163,"mmm")</f>
        <v>Jan</v>
      </c>
      <c r="M3163">
        <v>17</v>
      </c>
      <c r="N3163">
        <f t="shared" si="248"/>
        <v>1</v>
      </c>
      <c r="O3163" s="5">
        <f t="shared" si="249"/>
        <v>13.95</v>
      </c>
    </row>
    <row r="3164" spans="1:15" x14ac:dyDescent="0.25">
      <c r="A3164">
        <v>3202</v>
      </c>
      <c r="B3164">
        <v>1419</v>
      </c>
      <c r="C3164">
        <f>IF(COUNTIF($B$2:B3164,B3164)=1,1,0)</f>
        <v>1</v>
      </c>
      <c r="D3164" s="1">
        <v>44950</v>
      </c>
      <c r="E3164" s="2">
        <v>0.75541666666666663</v>
      </c>
      <c r="F3164">
        <v>111</v>
      </c>
      <c r="G3164" t="str">
        <f>IFERROR(INDEX(menu_items!$B:$B,MATCH(F3164,menu_items!$A:$A,0)),"Unknown value")</f>
        <v>California Roll</v>
      </c>
      <c r="H3164" t="str">
        <f>IFERROR(INDEX(menu_items!$C:$C,MATCH(F3164,menu_items!$A:$A,0)),"Unknown value")</f>
        <v>Asian</v>
      </c>
      <c r="I3164" s="5">
        <f>IFERROR(INDEX(menu_items!$D:$D,MATCH(F3164,menu_items!$A:$A,0)),0)</f>
        <v>11.95</v>
      </c>
      <c r="J3164" t="str">
        <f t="shared" si="250"/>
        <v>Tue</v>
      </c>
      <c r="K3164">
        <f t="shared" si="251"/>
        <v>24</v>
      </c>
      <c r="L3164" t="str">
        <f t="shared" si="252"/>
        <v>Jan</v>
      </c>
      <c r="M3164">
        <v>18</v>
      </c>
      <c r="N3164">
        <f t="shared" si="248"/>
        <v>2</v>
      </c>
      <c r="O3164" s="5">
        <f t="shared" si="249"/>
        <v>28.9</v>
      </c>
    </row>
    <row r="3165" spans="1:15" x14ac:dyDescent="0.25">
      <c r="A3165">
        <v>3203</v>
      </c>
      <c r="B3165">
        <v>1419</v>
      </c>
      <c r="C3165">
        <f>IF(COUNTIF($B$2:B3165,B3165)=1,1,0)</f>
        <v>0</v>
      </c>
      <c r="D3165" s="1">
        <v>44950</v>
      </c>
      <c r="E3165" s="2">
        <v>0.75541666666666663</v>
      </c>
      <c r="F3165">
        <v>132</v>
      </c>
      <c r="G3165" t="str">
        <f>IFERROR(INDEX(menu_items!$B:$B,MATCH(F3165,menu_items!$A:$A,0)),"Unknown value")</f>
        <v>Eggplant Parmesan</v>
      </c>
      <c r="H3165" t="str">
        <f>IFERROR(INDEX(menu_items!$C:$C,MATCH(F3165,menu_items!$A:$A,0)),"Unknown value")</f>
        <v>Italian</v>
      </c>
      <c r="I3165" s="5">
        <f>IFERROR(INDEX(menu_items!$D:$D,MATCH(F3165,menu_items!$A:$A,0)),0)</f>
        <v>16.95</v>
      </c>
      <c r="J3165" t="str">
        <f t="shared" si="250"/>
        <v>Tue</v>
      </c>
      <c r="K3165">
        <f t="shared" si="251"/>
        <v>24</v>
      </c>
      <c r="L3165" t="str">
        <f t="shared" si="252"/>
        <v>Jan</v>
      </c>
      <c r="M3165">
        <v>18</v>
      </c>
      <c r="N3165">
        <f t="shared" si="248"/>
        <v>2</v>
      </c>
      <c r="O3165" s="5">
        <f t="shared" si="249"/>
        <v>28.9</v>
      </c>
    </row>
    <row r="3166" spans="1:15" x14ac:dyDescent="0.25">
      <c r="A3166">
        <v>3204</v>
      </c>
      <c r="B3166">
        <v>1420</v>
      </c>
      <c r="C3166">
        <f>IF(COUNTIF($B$2:B3166,B3166)=1,1,0)</f>
        <v>1</v>
      </c>
      <c r="D3166" s="1">
        <v>44950</v>
      </c>
      <c r="E3166" s="2">
        <v>0.75745370370370368</v>
      </c>
      <c r="F3166">
        <v>115</v>
      </c>
      <c r="G3166" t="str">
        <f>IFERROR(INDEX(menu_items!$B:$B,MATCH(F3166,menu_items!$A:$A,0)),"Unknown value")</f>
        <v>Chicken Tacos</v>
      </c>
      <c r="H3166" t="str">
        <f>IFERROR(INDEX(menu_items!$C:$C,MATCH(F3166,menu_items!$A:$A,0)),"Unknown value")</f>
        <v>Mexican</v>
      </c>
      <c r="I3166" s="5">
        <f>IFERROR(INDEX(menu_items!$D:$D,MATCH(F3166,menu_items!$A:$A,0)),0)</f>
        <v>11.95</v>
      </c>
      <c r="J3166" t="str">
        <f t="shared" si="250"/>
        <v>Tue</v>
      </c>
      <c r="K3166">
        <f t="shared" si="251"/>
        <v>24</v>
      </c>
      <c r="L3166" t="str">
        <f t="shared" si="252"/>
        <v>Jan</v>
      </c>
      <c r="M3166">
        <v>18</v>
      </c>
      <c r="N3166">
        <f t="shared" si="248"/>
        <v>3</v>
      </c>
      <c r="O3166" s="5">
        <f t="shared" si="249"/>
        <v>45.849999999999994</v>
      </c>
    </row>
    <row r="3167" spans="1:15" x14ac:dyDescent="0.25">
      <c r="A3167">
        <v>3205</v>
      </c>
      <c r="B3167">
        <v>1420</v>
      </c>
      <c r="C3167">
        <f>IF(COUNTIF($B$2:B3167,B3167)=1,1,0)</f>
        <v>0</v>
      </c>
      <c r="D3167" s="1">
        <v>44950</v>
      </c>
      <c r="E3167" s="2">
        <v>0.75745370370370368</v>
      </c>
      <c r="F3167">
        <v>116</v>
      </c>
      <c r="G3167" t="str">
        <f>IFERROR(INDEX(menu_items!$B:$B,MATCH(F3167,menu_items!$A:$A,0)),"Unknown value")</f>
        <v>Steak Tacos</v>
      </c>
      <c r="H3167" t="str">
        <f>IFERROR(INDEX(menu_items!$C:$C,MATCH(F3167,menu_items!$A:$A,0)),"Unknown value")</f>
        <v>Mexican</v>
      </c>
      <c r="I3167" s="5">
        <f>IFERROR(INDEX(menu_items!$D:$D,MATCH(F3167,menu_items!$A:$A,0)),0)</f>
        <v>13.95</v>
      </c>
      <c r="J3167" t="str">
        <f t="shared" si="250"/>
        <v>Tue</v>
      </c>
      <c r="K3167">
        <f t="shared" si="251"/>
        <v>24</v>
      </c>
      <c r="L3167" t="str">
        <f t="shared" si="252"/>
        <v>Jan</v>
      </c>
      <c r="M3167">
        <v>18</v>
      </c>
      <c r="N3167">
        <f t="shared" si="248"/>
        <v>3</v>
      </c>
      <c r="O3167" s="5">
        <f t="shared" si="249"/>
        <v>45.849999999999994</v>
      </c>
    </row>
    <row r="3168" spans="1:15" x14ac:dyDescent="0.25">
      <c r="A3168">
        <v>3206</v>
      </c>
      <c r="B3168">
        <v>1420</v>
      </c>
      <c r="C3168">
        <f>IF(COUNTIF($B$2:B3168,B3168)=1,1,0)</f>
        <v>0</v>
      </c>
      <c r="D3168" s="1">
        <v>44950</v>
      </c>
      <c r="E3168" s="2">
        <v>0.75745370370370368</v>
      </c>
      <c r="F3168">
        <v>130</v>
      </c>
      <c r="G3168" t="str">
        <f>IFERROR(INDEX(menu_items!$B:$B,MATCH(F3168,menu_items!$A:$A,0)),"Unknown value")</f>
        <v>Shrimp Scampi</v>
      </c>
      <c r="H3168" t="str">
        <f>IFERROR(INDEX(menu_items!$C:$C,MATCH(F3168,menu_items!$A:$A,0)),"Unknown value")</f>
        <v>Italian</v>
      </c>
      <c r="I3168" s="5">
        <f>IFERROR(INDEX(menu_items!$D:$D,MATCH(F3168,menu_items!$A:$A,0)),0)</f>
        <v>19.95</v>
      </c>
      <c r="J3168" t="str">
        <f t="shared" si="250"/>
        <v>Tue</v>
      </c>
      <c r="K3168">
        <f t="shared" si="251"/>
        <v>24</v>
      </c>
      <c r="L3168" t="str">
        <f t="shared" si="252"/>
        <v>Jan</v>
      </c>
      <c r="M3168">
        <v>18</v>
      </c>
      <c r="N3168">
        <f t="shared" si="248"/>
        <v>3</v>
      </c>
      <c r="O3168" s="5">
        <f t="shared" si="249"/>
        <v>45.849999999999994</v>
      </c>
    </row>
    <row r="3169" spans="1:15" x14ac:dyDescent="0.25">
      <c r="A3169">
        <v>3207</v>
      </c>
      <c r="B3169">
        <v>1421</v>
      </c>
      <c r="C3169">
        <f>IF(COUNTIF($B$2:B3169,B3169)=1,1,0)</f>
        <v>1</v>
      </c>
      <c r="D3169" s="1">
        <v>44950</v>
      </c>
      <c r="E3169" s="2">
        <v>0.76181712962962966</v>
      </c>
      <c r="F3169">
        <v>122</v>
      </c>
      <c r="G3169" t="str">
        <f>IFERROR(INDEX(menu_items!$B:$B,MATCH(F3169,menu_items!$A:$A,0)),"Unknown value")</f>
        <v>Chips &amp; Salsa</v>
      </c>
      <c r="H3169" t="str">
        <f>IFERROR(INDEX(menu_items!$C:$C,MATCH(F3169,menu_items!$A:$A,0)),"Unknown value")</f>
        <v>Mexican</v>
      </c>
      <c r="I3169" s="5">
        <f>IFERROR(INDEX(menu_items!$D:$D,MATCH(F3169,menu_items!$A:$A,0)),0)</f>
        <v>7</v>
      </c>
      <c r="J3169" t="str">
        <f t="shared" si="250"/>
        <v>Tue</v>
      </c>
      <c r="K3169">
        <f t="shared" si="251"/>
        <v>24</v>
      </c>
      <c r="L3169" t="str">
        <f t="shared" si="252"/>
        <v>Jan</v>
      </c>
      <c r="M3169">
        <v>18</v>
      </c>
      <c r="N3169">
        <f t="shared" si="248"/>
        <v>1</v>
      </c>
      <c r="O3169" s="5">
        <f t="shared" si="249"/>
        <v>7</v>
      </c>
    </row>
    <row r="3170" spans="1:15" x14ac:dyDescent="0.25">
      <c r="A3170">
        <v>3208</v>
      </c>
      <c r="B3170">
        <v>1422</v>
      </c>
      <c r="C3170">
        <f>IF(COUNTIF($B$2:B3170,B3170)=1,1,0)</f>
        <v>1</v>
      </c>
      <c r="D3170" s="1">
        <v>44950</v>
      </c>
      <c r="E3170" s="2">
        <v>0.76854166666666668</v>
      </c>
      <c r="F3170">
        <v>129</v>
      </c>
      <c r="G3170" t="str">
        <f>IFERROR(INDEX(menu_items!$B:$B,MATCH(F3170,menu_items!$A:$A,0)),"Unknown value")</f>
        <v>Mushroom Ravioli</v>
      </c>
      <c r="H3170" t="str">
        <f>IFERROR(INDEX(menu_items!$C:$C,MATCH(F3170,menu_items!$A:$A,0)),"Unknown value")</f>
        <v>Italian</v>
      </c>
      <c r="I3170" s="5">
        <f>IFERROR(INDEX(menu_items!$D:$D,MATCH(F3170,menu_items!$A:$A,0)),0)</f>
        <v>15.5</v>
      </c>
      <c r="J3170" t="str">
        <f t="shared" si="250"/>
        <v>Tue</v>
      </c>
      <c r="K3170">
        <f t="shared" si="251"/>
        <v>24</v>
      </c>
      <c r="L3170" t="str">
        <f t="shared" si="252"/>
        <v>Jan</v>
      </c>
      <c r="M3170">
        <v>18</v>
      </c>
      <c r="N3170">
        <f t="shared" si="248"/>
        <v>2</v>
      </c>
      <c r="O3170" s="5">
        <f t="shared" si="249"/>
        <v>22.5</v>
      </c>
    </row>
    <row r="3171" spans="1:15" x14ac:dyDescent="0.25">
      <c r="A3171">
        <v>3209</v>
      </c>
      <c r="B3171">
        <v>1422</v>
      </c>
      <c r="C3171">
        <f>IF(COUNTIF($B$2:B3171,B3171)=1,1,0)</f>
        <v>0</v>
      </c>
      <c r="D3171" s="1">
        <v>44950</v>
      </c>
      <c r="E3171" s="2">
        <v>0.76854166666666668</v>
      </c>
      <c r="F3171">
        <v>106</v>
      </c>
      <c r="G3171" t="str">
        <f>IFERROR(INDEX(menu_items!$B:$B,MATCH(F3171,menu_items!$A:$A,0)),"Unknown value")</f>
        <v>French Fries</v>
      </c>
      <c r="H3171" t="str">
        <f>IFERROR(INDEX(menu_items!$C:$C,MATCH(F3171,menu_items!$A:$A,0)),"Unknown value")</f>
        <v>American</v>
      </c>
      <c r="I3171" s="5">
        <f>IFERROR(INDEX(menu_items!$D:$D,MATCH(F3171,menu_items!$A:$A,0)),0)</f>
        <v>7</v>
      </c>
      <c r="J3171" t="str">
        <f t="shared" si="250"/>
        <v>Tue</v>
      </c>
      <c r="K3171">
        <f t="shared" si="251"/>
        <v>24</v>
      </c>
      <c r="L3171" t="str">
        <f t="shared" si="252"/>
        <v>Jan</v>
      </c>
      <c r="M3171">
        <v>18</v>
      </c>
      <c r="N3171">
        <f t="shared" si="248"/>
        <v>2</v>
      </c>
      <c r="O3171" s="5">
        <f t="shared" si="249"/>
        <v>22.5</v>
      </c>
    </row>
    <row r="3172" spans="1:15" x14ac:dyDescent="0.25">
      <c r="A3172">
        <v>3210</v>
      </c>
      <c r="B3172">
        <v>1423</v>
      </c>
      <c r="C3172">
        <f>IF(COUNTIF($B$2:B3172,B3172)=1,1,0)</f>
        <v>1</v>
      </c>
      <c r="D3172" s="1">
        <v>44950</v>
      </c>
      <c r="E3172" s="2">
        <v>0.77248842592592593</v>
      </c>
      <c r="F3172">
        <v>107</v>
      </c>
      <c r="G3172" t="str">
        <f>IFERROR(INDEX(menu_items!$B:$B,MATCH(F3172,menu_items!$A:$A,0)),"Unknown value")</f>
        <v>Orange Chicken</v>
      </c>
      <c r="H3172" t="str">
        <f>IFERROR(INDEX(menu_items!$C:$C,MATCH(F3172,menu_items!$A:$A,0)),"Unknown value")</f>
        <v>Asian</v>
      </c>
      <c r="I3172" s="5">
        <f>IFERROR(INDEX(menu_items!$D:$D,MATCH(F3172,menu_items!$A:$A,0)),0)</f>
        <v>16.5</v>
      </c>
      <c r="J3172" t="str">
        <f t="shared" si="250"/>
        <v>Tue</v>
      </c>
      <c r="K3172">
        <f t="shared" si="251"/>
        <v>24</v>
      </c>
      <c r="L3172" t="str">
        <f t="shared" si="252"/>
        <v>Jan</v>
      </c>
      <c r="M3172">
        <v>18</v>
      </c>
      <c r="N3172">
        <f t="shared" si="248"/>
        <v>3</v>
      </c>
      <c r="O3172" s="5">
        <f t="shared" si="249"/>
        <v>42.95</v>
      </c>
    </row>
    <row r="3173" spans="1:15" x14ac:dyDescent="0.25">
      <c r="A3173">
        <v>3211</v>
      </c>
      <c r="B3173">
        <v>1423</v>
      </c>
      <c r="C3173">
        <f>IF(COUNTIF($B$2:B3173,B3173)=1,1,0)</f>
        <v>0</v>
      </c>
      <c r="D3173" s="1">
        <v>44950</v>
      </c>
      <c r="E3173" s="2">
        <v>0.77248842592592593</v>
      </c>
      <c r="F3173">
        <v>108</v>
      </c>
      <c r="G3173" t="str">
        <f>IFERROR(INDEX(menu_items!$B:$B,MATCH(F3173,menu_items!$A:$A,0)),"Unknown value")</f>
        <v>Tofu Pad Thai</v>
      </c>
      <c r="H3173" t="str">
        <f>IFERROR(INDEX(menu_items!$C:$C,MATCH(F3173,menu_items!$A:$A,0)),"Unknown value")</f>
        <v>Asian</v>
      </c>
      <c r="I3173" s="5">
        <f>IFERROR(INDEX(menu_items!$D:$D,MATCH(F3173,menu_items!$A:$A,0)),0)</f>
        <v>14.5</v>
      </c>
      <c r="J3173" t="str">
        <f t="shared" si="250"/>
        <v>Tue</v>
      </c>
      <c r="K3173">
        <f t="shared" si="251"/>
        <v>24</v>
      </c>
      <c r="L3173" t="str">
        <f t="shared" si="252"/>
        <v>Jan</v>
      </c>
      <c r="M3173">
        <v>18</v>
      </c>
      <c r="N3173">
        <f t="shared" si="248"/>
        <v>3</v>
      </c>
      <c r="O3173" s="5">
        <f t="shared" si="249"/>
        <v>42.95</v>
      </c>
    </row>
    <row r="3174" spans="1:15" x14ac:dyDescent="0.25">
      <c r="A3174">
        <v>3212</v>
      </c>
      <c r="B3174">
        <v>1423</v>
      </c>
      <c r="C3174">
        <f>IF(COUNTIF($B$2:B3174,B3174)=1,1,0)</f>
        <v>0</v>
      </c>
      <c r="D3174" s="1">
        <v>44950</v>
      </c>
      <c r="E3174" s="2">
        <v>0.77248842592592593</v>
      </c>
      <c r="F3174">
        <v>119</v>
      </c>
      <c r="G3174" t="str">
        <f>IFERROR(INDEX(menu_items!$B:$B,MATCH(F3174,menu_items!$A:$A,0)),"Unknown value")</f>
        <v>Chicken Torta</v>
      </c>
      <c r="H3174" t="str">
        <f>IFERROR(INDEX(menu_items!$C:$C,MATCH(F3174,menu_items!$A:$A,0)),"Unknown value")</f>
        <v>Mexican</v>
      </c>
      <c r="I3174" s="5">
        <f>IFERROR(INDEX(menu_items!$D:$D,MATCH(F3174,menu_items!$A:$A,0)),0)</f>
        <v>11.95</v>
      </c>
      <c r="J3174" t="str">
        <f t="shared" si="250"/>
        <v>Tue</v>
      </c>
      <c r="K3174">
        <f t="shared" si="251"/>
        <v>24</v>
      </c>
      <c r="L3174" t="str">
        <f t="shared" si="252"/>
        <v>Jan</v>
      </c>
      <c r="M3174">
        <v>18</v>
      </c>
      <c r="N3174">
        <f t="shared" si="248"/>
        <v>3</v>
      </c>
      <c r="O3174" s="5">
        <f t="shared" si="249"/>
        <v>42.95</v>
      </c>
    </row>
    <row r="3175" spans="1:15" x14ac:dyDescent="0.25">
      <c r="A3175">
        <v>3213</v>
      </c>
      <c r="B3175">
        <v>1424</v>
      </c>
      <c r="C3175">
        <f>IF(COUNTIF($B$2:B3175,B3175)=1,1,0)</f>
        <v>1</v>
      </c>
      <c r="D3175" s="1">
        <v>44950</v>
      </c>
      <c r="E3175" s="2">
        <v>0.78013888888888894</v>
      </c>
      <c r="F3175">
        <v>118</v>
      </c>
      <c r="G3175" t="str">
        <f>IFERROR(INDEX(menu_items!$B:$B,MATCH(F3175,menu_items!$A:$A,0)),"Unknown value")</f>
        <v>Steak Burrito</v>
      </c>
      <c r="H3175" t="str">
        <f>IFERROR(INDEX(menu_items!$C:$C,MATCH(F3175,menu_items!$A:$A,0)),"Unknown value")</f>
        <v>Mexican</v>
      </c>
      <c r="I3175" s="5">
        <f>IFERROR(INDEX(menu_items!$D:$D,MATCH(F3175,menu_items!$A:$A,0)),0)</f>
        <v>14.95</v>
      </c>
      <c r="J3175" t="str">
        <f t="shared" si="250"/>
        <v>Tue</v>
      </c>
      <c r="K3175">
        <f t="shared" si="251"/>
        <v>24</v>
      </c>
      <c r="L3175" t="str">
        <f t="shared" si="252"/>
        <v>Jan</v>
      </c>
      <c r="M3175">
        <v>18</v>
      </c>
      <c r="N3175">
        <f t="shared" si="248"/>
        <v>2</v>
      </c>
      <c r="O3175" s="5">
        <f t="shared" si="249"/>
        <v>31.9</v>
      </c>
    </row>
    <row r="3176" spans="1:15" x14ac:dyDescent="0.25">
      <c r="A3176">
        <v>3214</v>
      </c>
      <c r="B3176">
        <v>1424</v>
      </c>
      <c r="C3176">
        <f>IF(COUNTIF($B$2:B3176,B3176)=1,1,0)</f>
        <v>0</v>
      </c>
      <c r="D3176" s="1">
        <v>44950</v>
      </c>
      <c r="E3176" s="2">
        <v>0.78013888888888894</v>
      </c>
      <c r="F3176">
        <v>132</v>
      </c>
      <c r="G3176" t="str">
        <f>IFERROR(INDEX(menu_items!$B:$B,MATCH(F3176,menu_items!$A:$A,0)),"Unknown value")</f>
        <v>Eggplant Parmesan</v>
      </c>
      <c r="H3176" t="str">
        <f>IFERROR(INDEX(menu_items!$C:$C,MATCH(F3176,menu_items!$A:$A,0)),"Unknown value")</f>
        <v>Italian</v>
      </c>
      <c r="I3176" s="5">
        <f>IFERROR(INDEX(menu_items!$D:$D,MATCH(F3176,menu_items!$A:$A,0)),0)</f>
        <v>16.95</v>
      </c>
      <c r="J3176" t="str">
        <f t="shared" si="250"/>
        <v>Tue</v>
      </c>
      <c r="K3176">
        <f t="shared" si="251"/>
        <v>24</v>
      </c>
      <c r="L3176" t="str">
        <f t="shared" si="252"/>
        <v>Jan</v>
      </c>
      <c r="M3176">
        <v>18</v>
      </c>
      <c r="N3176">
        <f t="shared" si="248"/>
        <v>2</v>
      </c>
      <c r="O3176" s="5">
        <f t="shared" si="249"/>
        <v>31.9</v>
      </c>
    </row>
    <row r="3177" spans="1:15" x14ac:dyDescent="0.25">
      <c r="A3177">
        <v>3215</v>
      </c>
      <c r="B3177">
        <v>1425</v>
      </c>
      <c r="C3177">
        <f>IF(COUNTIF($B$2:B3177,B3177)=1,1,0)</f>
        <v>1</v>
      </c>
      <c r="D3177" s="1">
        <v>44950</v>
      </c>
      <c r="E3177" s="2">
        <v>0.78531249999999997</v>
      </c>
      <c r="F3177">
        <v>102</v>
      </c>
      <c r="G3177" t="str">
        <f>IFERROR(INDEX(menu_items!$B:$B,MATCH(F3177,menu_items!$A:$A,0)),"Unknown value")</f>
        <v>Cheeseburger</v>
      </c>
      <c r="H3177" t="str">
        <f>IFERROR(INDEX(menu_items!$C:$C,MATCH(F3177,menu_items!$A:$A,0)),"Unknown value")</f>
        <v>American</v>
      </c>
      <c r="I3177" s="5">
        <f>IFERROR(INDEX(menu_items!$D:$D,MATCH(F3177,menu_items!$A:$A,0)),0)</f>
        <v>13.95</v>
      </c>
      <c r="J3177" t="str">
        <f t="shared" si="250"/>
        <v>Tue</v>
      </c>
      <c r="K3177">
        <f t="shared" si="251"/>
        <v>24</v>
      </c>
      <c r="L3177" t="str">
        <f t="shared" si="252"/>
        <v>Jan</v>
      </c>
      <c r="M3177">
        <v>18</v>
      </c>
      <c r="N3177">
        <f t="shared" si="248"/>
        <v>3</v>
      </c>
      <c r="O3177" s="5">
        <f t="shared" si="249"/>
        <v>36.450000000000003</v>
      </c>
    </row>
    <row r="3178" spans="1:15" x14ac:dyDescent="0.25">
      <c r="A3178">
        <v>3216</v>
      </c>
      <c r="B3178">
        <v>1425</v>
      </c>
      <c r="C3178">
        <f>IF(COUNTIF($B$2:B3178,B3178)=1,1,0)</f>
        <v>0</v>
      </c>
      <c r="D3178" s="1">
        <v>44950</v>
      </c>
      <c r="E3178" s="2">
        <v>0.78531249999999997</v>
      </c>
      <c r="F3178">
        <v>128</v>
      </c>
      <c r="G3178" t="str">
        <f>IFERROR(INDEX(menu_items!$B:$B,MATCH(F3178,menu_items!$A:$A,0)),"Unknown value")</f>
        <v>Cheese Lasagna</v>
      </c>
      <c r="H3178" t="str">
        <f>IFERROR(INDEX(menu_items!$C:$C,MATCH(F3178,menu_items!$A:$A,0)),"Unknown value")</f>
        <v>Italian</v>
      </c>
      <c r="I3178" s="5">
        <f>IFERROR(INDEX(menu_items!$D:$D,MATCH(F3178,menu_items!$A:$A,0)),0)</f>
        <v>15.5</v>
      </c>
      <c r="J3178" t="str">
        <f t="shared" si="250"/>
        <v>Tue</v>
      </c>
      <c r="K3178">
        <f t="shared" si="251"/>
        <v>24</v>
      </c>
      <c r="L3178" t="str">
        <f t="shared" si="252"/>
        <v>Jan</v>
      </c>
      <c r="M3178">
        <v>18</v>
      </c>
      <c r="N3178">
        <f t="shared" si="248"/>
        <v>3</v>
      </c>
      <c r="O3178" s="5">
        <f t="shared" si="249"/>
        <v>36.450000000000003</v>
      </c>
    </row>
    <row r="3179" spans="1:15" x14ac:dyDescent="0.25">
      <c r="A3179">
        <v>3217</v>
      </c>
      <c r="B3179">
        <v>1425</v>
      </c>
      <c r="C3179">
        <f>IF(COUNTIF($B$2:B3179,B3179)=1,1,0)</f>
        <v>0</v>
      </c>
      <c r="D3179" s="1">
        <v>44950</v>
      </c>
      <c r="E3179" s="2">
        <v>0.78531249999999997</v>
      </c>
      <c r="F3179">
        <v>106</v>
      </c>
      <c r="G3179" t="str">
        <f>IFERROR(INDEX(menu_items!$B:$B,MATCH(F3179,menu_items!$A:$A,0)),"Unknown value")</f>
        <v>French Fries</v>
      </c>
      <c r="H3179" t="str">
        <f>IFERROR(INDEX(menu_items!$C:$C,MATCH(F3179,menu_items!$A:$A,0)),"Unknown value")</f>
        <v>American</v>
      </c>
      <c r="I3179" s="5">
        <f>IFERROR(INDEX(menu_items!$D:$D,MATCH(F3179,menu_items!$A:$A,0)),0)</f>
        <v>7</v>
      </c>
      <c r="J3179" t="str">
        <f t="shared" si="250"/>
        <v>Tue</v>
      </c>
      <c r="K3179">
        <f t="shared" si="251"/>
        <v>24</v>
      </c>
      <c r="L3179" t="str">
        <f t="shared" si="252"/>
        <v>Jan</v>
      </c>
      <c r="M3179">
        <v>18</v>
      </c>
      <c r="N3179">
        <f t="shared" si="248"/>
        <v>3</v>
      </c>
      <c r="O3179" s="5">
        <f t="shared" si="249"/>
        <v>36.450000000000003</v>
      </c>
    </row>
    <row r="3180" spans="1:15" x14ac:dyDescent="0.25">
      <c r="A3180">
        <v>3218</v>
      </c>
      <c r="B3180">
        <v>1426</v>
      </c>
      <c r="C3180">
        <f>IF(COUNTIF($B$2:B3180,B3180)=1,1,0)</f>
        <v>1</v>
      </c>
      <c r="D3180" s="1">
        <v>44950</v>
      </c>
      <c r="E3180" s="2">
        <v>0.79590277777777774</v>
      </c>
      <c r="F3180">
        <v>118</v>
      </c>
      <c r="G3180" t="str">
        <f>IFERROR(INDEX(menu_items!$B:$B,MATCH(F3180,menu_items!$A:$A,0)),"Unknown value")</f>
        <v>Steak Burrito</v>
      </c>
      <c r="H3180" t="str">
        <f>IFERROR(INDEX(menu_items!$C:$C,MATCH(F3180,menu_items!$A:$A,0)),"Unknown value")</f>
        <v>Mexican</v>
      </c>
      <c r="I3180" s="5">
        <f>IFERROR(INDEX(menu_items!$D:$D,MATCH(F3180,menu_items!$A:$A,0)),0)</f>
        <v>14.95</v>
      </c>
      <c r="J3180" t="str">
        <f t="shared" si="250"/>
        <v>Tue</v>
      </c>
      <c r="K3180">
        <f t="shared" si="251"/>
        <v>24</v>
      </c>
      <c r="L3180" t="str">
        <f t="shared" si="252"/>
        <v>Jan</v>
      </c>
      <c r="M3180">
        <v>19</v>
      </c>
      <c r="N3180">
        <f t="shared" si="248"/>
        <v>1</v>
      </c>
      <c r="O3180" s="5">
        <f t="shared" si="249"/>
        <v>14.95</v>
      </c>
    </row>
    <row r="3181" spans="1:15" x14ac:dyDescent="0.25">
      <c r="A3181">
        <v>3219</v>
      </c>
      <c r="B3181">
        <v>1427</v>
      </c>
      <c r="C3181">
        <f>IF(COUNTIF($B$2:B3181,B3181)=1,1,0)</f>
        <v>1</v>
      </c>
      <c r="D3181" s="1">
        <v>44950</v>
      </c>
      <c r="E3181" s="2">
        <v>0.80979166666666669</v>
      </c>
      <c r="F3181">
        <v>124</v>
      </c>
      <c r="G3181" t="str">
        <f>IFERROR(INDEX(menu_items!$B:$B,MATCH(F3181,menu_items!$A:$A,0)),"Unknown value")</f>
        <v>Spaghetti</v>
      </c>
      <c r="H3181" t="str">
        <f>IFERROR(INDEX(menu_items!$C:$C,MATCH(F3181,menu_items!$A:$A,0)),"Unknown value")</f>
        <v>Italian</v>
      </c>
      <c r="I3181" s="5">
        <f>IFERROR(INDEX(menu_items!$D:$D,MATCH(F3181,menu_items!$A:$A,0)),0)</f>
        <v>14.5</v>
      </c>
      <c r="J3181" t="str">
        <f t="shared" si="250"/>
        <v>Tue</v>
      </c>
      <c r="K3181">
        <f t="shared" si="251"/>
        <v>24</v>
      </c>
      <c r="L3181" t="str">
        <f t="shared" si="252"/>
        <v>Jan</v>
      </c>
      <c r="M3181">
        <v>19</v>
      </c>
      <c r="N3181">
        <f t="shared" si="248"/>
        <v>3</v>
      </c>
      <c r="O3181" s="5">
        <f t="shared" si="249"/>
        <v>39.4</v>
      </c>
    </row>
    <row r="3182" spans="1:15" x14ac:dyDescent="0.25">
      <c r="A3182">
        <v>3220</v>
      </c>
      <c r="B3182">
        <v>1427</v>
      </c>
      <c r="C3182">
        <f>IF(COUNTIF($B$2:B3182,B3182)=1,1,0)</f>
        <v>0</v>
      </c>
      <c r="D3182" s="1">
        <v>44950</v>
      </c>
      <c r="E3182" s="2">
        <v>0.80979166666666669</v>
      </c>
      <c r="F3182">
        <v>117</v>
      </c>
      <c r="G3182" t="str">
        <f>IFERROR(INDEX(menu_items!$B:$B,MATCH(F3182,menu_items!$A:$A,0)),"Unknown value")</f>
        <v>Chicken Burrito</v>
      </c>
      <c r="H3182" t="str">
        <f>IFERROR(INDEX(menu_items!$C:$C,MATCH(F3182,menu_items!$A:$A,0)),"Unknown value")</f>
        <v>Mexican</v>
      </c>
      <c r="I3182" s="5">
        <f>IFERROR(INDEX(menu_items!$D:$D,MATCH(F3182,menu_items!$A:$A,0)),0)</f>
        <v>12.95</v>
      </c>
      <c r="J3182" t="str">
        <f t="shared" si="250"/>
        <v>Tue</v>
      </c>
      <c r="K3182">
        <f t="shared" si="251"/>
        <v>24</v>
      </c>
      <c r="L3182" t="str">
        <f t="shared" si="252"/>
        <v>Jan</v>
      </c>
      <c r="M3182">
        <v>19</v>
      </c>
      <c r="N3182">
        <f t="shared" si="248"/>
        <v>3</v>
      </c>
      <c r="O3182" s="5">
        <f t="shared" si="249"/>
        <v>39.4</v>
      </c>
    </row>
    <row r="3183" spans="1:15" x14ac:dyDescent="0.25">
      <c r="A3183">
        <v>3221</v>
      </c>
      <c r="B3183">
        <v>1427</v>
      </c>
      <c r="C3183">
        <f>IF(COUNTIF($B$2:B3183,B3183)=1,1,0)</f>
        <v>0</v>
      </c>
      <c r="D3183" s="1">
        <v>44950</v>
      </c>
      <c r="E3183" s="2">
        <v>0.80979166666666669</v>
      </c>
      <c r="F3183">
        <v>119</v>
      </c>
      <c r="G3183" t="str">
        <f>IFERROR(INDEX(menu_items!$B:$B,MATCH(F3183,menu_items!$A:$A,0)),"Unknown value")</f>
        <v>Chicken Torta</v>
      </c>
      <c r="H3183" t="str">
        <f>IFERROR(INDEX(menu_items!$C:$C,MATCH(F3183,menu_items!$A:$A,0)),"Unknown value")</f>
        <v>Mexican</v>
      </c>
      <c r="I3183" s="5">
        <f>IFERROR(INDEX(menu_items!$D:$D,MATCH(F3183,menu_items!$A:$A,0)),0)</f>
        <v>11.95</v>
      </c>
      <c r="J3183" t="str">
        <f t="shared" si="250"/>
        <v>Tue</v>
      </c>
      <c r="K3183">
        <f t="shared" si="251"/>
        <v>24</v>
      </c>
      <c r="L3183" t="str">
        <f t="shared" si="252"/>
        <v>Jan</v>
      </c>
      <c r="M3183">
        <v>19</v>
      </c>
      <c r="N3183">
        <f t="shared" si="248"/>
        <v>3</v>
      </c>
      <c r="O3183" s="5">
        <f t="shared" si="249"/>
        <v>39.4</v>
      </c>
    </row>
    <row r="3184" spans="1:15" x14ac:dyDescent="0.25">
      <c r="A3184">
        <v>3222</v>
      </c>
      <c r="B3184">
        <v>1428</v>
      </c>
      <c r="C3184">
        <f>IF(COUNTIF($B$2:B3184,B3184)=1,1,0)</f>
        <v>1</v>
      </c>
      <c r="D3184" s="1">
        <v>44950</v>
      </c>
      <c r="E3184" s="2">
        <v>0.81524305555555554</v>
      </c>
      <c r="F3184">
        <v>104</v>
      </c>
      <c r="G3184" t="str">
        <f>IFERROR(INDEX(menu_items!$B:$B,MATCH(F3184,menu_items!$A:$A,0)),"Unknown value")</f>
        <v>Veggie Burger</v>
      </c>
      <c r="H3184" t="str">
        <f>IFERROR(INDEX(menu_items!$C:$C,MATCH(F3184,menu_items!$A:$A,0)),"Unknown value")</f>
        <v>American</v>
      </c>
      <c r="I3184" s="5">
        <f>IFERROR(INDEX(menu_items!$D:$D,MATCH(F3184,menu_items!$A:$A,0)),0)</f>
        <v>10.5</v>
      </c>
      <c r="J3184" t="str">
        <f t="shared" si="250"/>
        <v>Tue</v>
      </c>
      <c r="K3184">
        <f t="shared" si="251"/>
        <v>24</v>
      </c>
      <c r="L3184" t="str">
        <f t="shared" si="252"/>
        <v>Jan</v>
      </c>
      <c r="M3184">
        <v>19</v>
      </c>
      <c r="N3184">
        <f t="shared" si="248"/>
        <v>2</v>
      </c>
      <c r="O3184" s="5">
        <f t="shared" si="249"/>
        <v>27.45</v>
      </c>
    </row>
    <row r="3185" spans="1:15" x14ac:dyDescent="0.25">
      <c r="A3185">
        <v>3223</v>
      </c>
      <c r="B3185">
        <v>1428</v>
      </c>
      <c r="C3185">
        <f>IF(COUNTIF($B$2:B3185,B3185)=1,1,0)</f>
        <v>0</v>
      </c>
      <c r="D3185" s="1">
        <v>44950</v>
      </c>
      <c r="E3185" s="2">
        <v>0.81524305555555554</v>
      </c>
      <c r="F3185">
        <v>132</v>
      </c>
      <c r="G3185" t="str">
        <f>IFERROR(INDEX(menu_items!$B:$B,MATCH(F3185,menu_items!$A:$A,0)),"Unknown value")</f>
        <v>Eggplant Parmesan</v>
      </c>
      <c r="H3185" t="str">
        <f>IFERROR(INDEX(menu_items!$C:$C,MATCH(F3185,menu_items!$A:$A,0)),"Unknown value")</f>
        <v>Italian</v>
      </c>
      <c r="I3185" s="5">
        <f>IFERROR(INDEX(menu_items!$D:$D,MATCH(F3185,menu_items!$A:$A,0)),0)</f>
        <v>16.95</v>
      </c>
      <c r="J3185" t="str">
        <f t="shared" si="250"/>
        <v>Tue</v>
      </c>
      <c r="K3185">
        <f t="shared" si="251"/>
        <v>24</v>
      </c>
      <c r="L3185" t="str">
        <f t="shared" si="252"/>
        <v>Jan</v>
      </c>
      <c r="M3185">
        <v>19</v>
      </c>
      <c r="N3185">
        <f t="shared" si="248"/>
        <v>2</v>
      </c>
      <c r="O3185" s="5">
        <f t="shared" si="249"/>
        <v>27.45</v>
      </c>
    </row>
    <row r="3186" spans="1:15" x14ac:dyDescent="0.25">
      <c r="A3186">
        <v>3224</v>
      </c>
      <c r="B3186">
        <v>1429</v>
      </c>
      <c r="C3186">
        <f>IF(COUNTIF($B$2:B3186,B3186)=1,1,0)</f>
        <v>1</v>
      </c>
      <c r="D3186" s="1">
        <v>44950</v>
      </c>
      <c r="E3186" s="2">
        <v>0.81692129629629628</v>
      </c>
      <c r="F3186">
        <v>108</v>
      </c>
      <c r="G3186" t="str">
        <f>IFERROR(INDEX(menu_items!$B:$B,MATCH(F3186,menu_items!$A:$A,0)),"Unknown value")</f>
        <v>Tofu Pad Thai</v>
      </c>
      <c r="H3186" t="str">
        <f>IFERROR(INDEX(menu_items!$C:$C,MATCH(F3186,menu_items!$A:$A,0)),"Unknown value")</f>
        <v>Asian</v>
      </c>
      <c r="I3186" s="5">
        <f>IFERROR(INDEX(menu_items!$D:$D,MATCH(F3186,menu_items!$A:$A,0)),0)</f>
        <v>14.5</v>
      </c>
      <c r="J3186" t="str">
        <f t="shared" si="250"/>
        <v>Tue</v>
      </c>
      <c r="K3186">
        <f t="shared" si="251"/>
        <v>24</v>
      </c>
      <c r="L3186" t="str">
        <f t="shared" si="252"/>
        <v>Jan</v>
      </c>
      <c r="M3186">
        <v>19</v>
      </c>
      <c r="N3186">
        <f t="shared" si="248"/>
        <v>4</v>
      </c>
      <c r="O3186" s="5">
        <f t="shared" si="249"/>
        <v>58.900000000000006</v>
      </c>
    </row>
    <row r="3187" spans="1:15" x14ac:dyDescent="0.25">
      <c r="A3187">
        <v>3225</v>
      </c>
      <c r="B3187">
        <v>1429</v>
      </c>
      <c r="C3187">
        <f>IF(COUNTIF($B$2:B3187,B3187)=1,1,0)</f>
        <v>0</v>
      </c>
      <c r="D3187" s="1">
        <v>44950</v>
      </c>
      <c r="E3187" s="2">
        <v>0.81692129629629628</v>
      </c>
      <c r="F3187">
        <v>124</v>
      </c>
      <c r="G3187" t="str">
        <f>IFERROR(INDEX(menu_items!$B:$B,MATCH(F3187,menu_items!$A:$A,0)),"Unknown value")</f>
        <v>Spaghetti</v>
      </c>
      <c r="H3187" t="str">
        <f>IFERROR(INDEX(menu_items!$C:$C,MATCH(F3187,menu_items!$A:$A,0)),"Unknown value")</f>
        <v>Italian</v>
      </c>
      <c r="I3187" s="5">
        <f>IFERROR(INDEX(menu_items!$D:$D,MATCH(F3187,menu_items!$A:$A,0)),0)</f>
        <v>14.5</v>
      </c>
      <c r="J3187" t="str">
        <f t="shared" si="250"/>
        <v>Tue</v>
      </c>
      <c r="K3187">
        <f t="shared" si="251"/>
        <v>24</v>
      </c>
      <c r="L3187" t="str">
        <f t="shared" si="252"/>
        <v>Jan</v>
      </c>
      <c r="M3187">
        <v>19</v>
      </c>
      <c r="N3187">
        <f t="shared" si="248"/>
        <v>4</v>
      </c>
      <c r="O3187" s="5">
        <f t="shared" si="249"/>
        <v>58.900000000000006</v>
      </c>
    </row>
    <row r="3188" spans="1:15" x14ac:dyDescent="0.25">
      <c r="A3188">
        <v>3226</v>
      </c>
      <c r="B3188">
        <v>1429</v>
      </c>
      <c r="C3188">
        <f>IF(COUNTIF($B$2:B3188,B3188)=1,1,0)</f>
        <v>0</v>
      </c>
      <c r="D3188" s="1">
        <v>44950</v>
      </c>
      <c r="E3188" s="2">
        <v>0.81692129629629628</v>
      </c>
      <c r="F3188">
        <v>112</v>
      </c>
      <c r="G3188" t="str">
        <f>IFERROR(INDEX(menu_items!$B:$B,MATCH(F3188,menu_items!$A:$A,0)),"Unknown value")</f>
        <v>Salmon Roll</v>
      </c>
      <c r="H3188" t="str">
        <f>IFERROR(INDEX(menu_items!$C:$C,MATCH(F3188,menu_items!$A:$A,0)),"Unknown value")</f>
        <v>Asian</v>
      </c>
      <c r="I3188" s="5">
        <f>IFERROR(INDEX(menu_items!$D:$D,MATCH(F3188,menu_items!$A:$A,0)),0)</f>
        <v>14.95</v>
      </c>
      <c r="J3188" t="str">
        <f t="shared" si="250"/>
        <v>Tue</v>
      </c>
      <c r="K3188">
        <f t="shared" si="251"/>
        <v>24</v>
      </c>
      <c r="L3188" t="str">
        <f t="shared" si="252"/>
        <v>Jan</v>
      </c>
      <c r="M3188">
        <v>19</v>
      </c>
      <c r="N3188">
        <f t="shared" si="248"/>
        <v>4</v>
      </c>
      <c r="O3188" s="5">
        <f t="shared" si="249"/>
        <v>58.900000000000006</v>
      </c>
    </row>
    <row r="3189" spans="1:15" x14ac:dyDescent="0.25">
      <c r="A3189">
        <v>3227</v>
      </c>
      <c r="B3189">
        <v>1429</v>
      </c>
      <c r="C3189">
        <f>IF(COUNTIF($B$2:B3189,B3189)=1,1,0)</f>
        <v>0</v>
      </c>
      <c r="D3189" s="1">
        <v>44950</v>
      </c>
      <c r="E3189" s="2">
        <v>0.81692129629629628</v>
      </c>
      <c r="F3189">
        <v>118</v>
      </c>
      <c r="G3189" t="str">
        <f>IFERROR(INDEX(menu_items!$B:$B,MATCH(F3189,menu_items!$A:$A,0)),"Unknown value")</f>
        <v>Steak Burrito</v>
      </c>
      <c r="H3189" t="str">
        <f>IFERROR(INDEX(menu_items!$C:$C,MATCH(F3189,menu_items!$A:$A,0)),"Unknown value")</f>
        <v>Mexican</v>
      </c>
      <c r="I3189" s="5">
        <f>IFERROR(INDEX(menu_items!$D:$D,MATCH(F3189,menu_items!$A:$A,0)),0)</f>
        <v>14.95</v>
      </c>
      <c r="J3189" t="str">
        <f t="shared" si="250"/>
        <v>Tue</v>
      </c>
      <c r="K3189">
        <f t="shared" si="251"/>
        <v>24</v>
      </c>
      <c r="L3189" t="str">
        <f t="shared" si="252"/>
        <v>Jan</v>
      </c>
      <c r="M3189">
        <v>19</v>
      </c>
      <c r="N3189">
        <f t="shared" si="248"/>
        <v>4</v>
      </c>
      <c r="O3189" s="5">
        <f t="shared" si="249"/>
        <v>58.900000000000006</v>
      </c>
    </row>
    <row r="3190" spans="1:15" x14ac:dyDescent="0.25">
      <c r="A3190">
        <v>3228</v>
      </c>
      <c r="B3190">
        <v>1430</v>
      </c>
      <c r="C3190">
        <f>IF(COUNTIF($B$2:B3190,B3190)=1,1,0)</f>
        <v>1</v>
      </c>
      <c r="D3190" s="1">
        <v>44950</v>
      </c>
      <c r="E3190" s="2">
        <v>0.81939814814814815</v>
      </c>
      <c r="F3190">
        <v>102</v>
      </c>
      <c r="G3190" t="str">
        <f>IFERROR(INDEX(menu_items!$B:$B,MATCH(F3190,menu_items!$A:$A,0)),"Unknown value")</f>
        <v>Cheeseburger</v>
      </c>
      <c r="H3190" t="str">
        <f>IFERROR(INDEX(menu_items!$C:$C,MATCH(F3190,menu_items!$A:$A,0)),"Unknown value")</f>
        <v>American</v>
      </c>
      <c r="I3190" s="5">
        <f>IFERROR(INDEX(menu_items!$D:$D,MATCH(F3190,menu_items!$A:$A,0)),0)</f>
        <v>13.95</v>
      </c>
      <c r="J3190" t="str">
        <f t="shared" si="250"/>
        <v>Tue</v>
      </c>
      <c r="K3190">
        <f t="shared" si="251"/>
        <v>24</v>
      </c>
      <c r="L3190" t="str">
        <f t="shared" si="252"/>
        <v>Jan</v>
      </c>
      <c r="M3190">
        <v>19</v>
      </c>
      <c r="N3190">
        <f t="shared" si="248"/>
        <v>2</v>
      </c>
      <c r="O3190" s="5">
        <f t="shared" si="249"/>
        <v>31.9</v>
      </c>
    </row>
    <row r="3191" spans="1:15" x14ac:dyDescent="0.25">
      <c r="A3191">
        <v>3229</v>
      </c>
      <c r="B3191">
        <v>1430</v>
      </c>
      <c r="C3191">
        <f>IF(COUNTIF($B$2:B3191,B3191)=1,1,0)</f>
        <v>0</v>
      </c>
      <c r="D3191" s="1">
        <v>44950</v>
      </c>
      <c r="E3191" s="2">
        <v>0.81939814814814815</v>
      </c>
      <c r="F3191">
        <v>127</v>
      </c>
      <c r="G3191" t="str">
        <f>IFERROR(INDEX(menu_items!$B:$B,MATCH(F3191,menu_items!$A:$A,0)),"Unknown value")</f>
        <v>Meat Lasagna</v>
      </c>
      <c r="H3191" t="str">
        <f>IFERROR(INDEX(menu_items!$C:$C,MATCH(F3191,menu_items!$A:$A,0)),"Unknown value")</f>
        <v>Italian</v>
      </c>
      <c r="I3191" s="5">
        <f>IFERROR(INDEX(menu_items!$D:$D,MATCH(F3191,menu_items!$A:$A,0)),0)</f>
        <v>17.95</v>
      </c>
      <c r="J3191" t="str">
        <f t="shared" si="250"/>
        <v>Tue</v>
      </c>
      <c r="K3191">
        <f t="shared" si="251"/>
        <v>24</v>
      </c>
      <c r="L3191" t="str">
        <f t="shared" si="252"/>
        <v>Jan</v>
      </c>
      <c r="M3191">
        <v>19</v>
      </c>
      <c r="N3191">
        <f t="shared" si="248"/>
        <v>2</v>
      </c>
      <c r="O3191" s="5">
        <f t="shared" si="249"/>
        <v>31.9</v>
      </c>
    </row>
    <row r="3192" spans="1:15" x14ac:dyDescent="0.25">
      <c r="A3192">
        <v>3231</v>
      </c>
      <c r="B3192">
        <v>1431</v>
      </c>
      <c r="C3192">
        <f>IF(COUNTIF($B$2:B3192,B3192)=1,1,0)</f>
        <v>1</v>
      </c>
      <c r="D3192" s="1">
        <v>44950</v>
      </c>
      <c r="E3192" s="2">
        <v>0.81947916666666665</v>
      </c>
      <c r="F3192">
        <v>129</v>
      </c>
      <c r="G3192" t="str">
        <f>IFERROR(INDEX(menu_items!$B:$B,MATCH(F3192,menu_items!$A:$A,0)),"Unknown value")</f>
        <v>Mushroom Ravioli</v>
      </c>
      <c r="H3192" t="str">
        <f>IFERROR(INDEX(menu_items!$C:$C,MATCH(F3192,menu_items!$A:$A,0)),"Unknown value")</f>
        <v>Italian</v>
      </c>
      <c r="I3192" s="5">
        <f>IFERROR(INDEX(menu_items!$D:$D,MATCH(F3192,menu_items!$A:$A,0)),0)</f>
        <v>15.5</v>
      </c>
      <c r="J3192" t="str">
        <f t="shared" si="250"/>
        <v>Tue</v>
      </c>
      <c r="K3192">
        <f t="shared" si="251"/>
        <v>24</v>
      </c>
      <c r="L3192" t="str">
        <f t="shared" si="252"/>
        <v>Jan</v>
      </c>
      <c r="M3192">
        <v>19</v>
      </c>
      <c r="N3192">
        <f t="shared" si="248"/>
        <v>1</v>
      </c>
      <c r="O3192" s="5">
        <f t="shared" si="249"/>
        <v>15.5</v>
      </c>
    </row>
    <row r="3193" spans="1:15" x14ac:dyDescent="0.25">
      <c r="A3193">
        <v>3232</v>
      </c>
      <c r="B3193">
        <v>1432</v>
      </c>
      <c r="C3193">
        <f>IF(COUNTIF($B$2:B3193,B3193)=1,1,0)</f>
        <v>1</v>
      </c>
      <c r="D3193" s="1">
        <v>44950</v>
      </c>
      <c r="E3193" s="2">
        <v>0.82074074074074077</v>
      </c>
      <c r="F3193">
        <v>102</v>
      </c>
      <c r="G3193" t="str">
        <f>IFERROR(INDEX(menu_items!$B:$B,MATCH(F3193,menu_items!$A:$A,0)),"Unknown value")</f>
        <v>Cheeseburger</v>
      </c>
      <c r="H3193" t="str">
        <f>IFERROR(INDEX(menu_items!$C:$C,MATCH(F3193,menu_items!$A:$A,0)),"Unknown value")</f>
        <v>American</v>
      </c>
      <c r="I3193" s="5">
        <f>IFERROR(INDEX(menu_items!$D:$D,MATCH(F3193,menu_items!$A:$A,0)),0)</f>
        <v>13.95</v>
      </c>
      <c r="J3193" t="str">
        <f t="shared" si="250"/>
        <v>Tue</v>
      </c>
      <c r="K3193">
        <f t="shared" si="251"/>
        <v>24</v>
      </c>
      <c r="L3193" t="str">
        <f t="shared" si="252"/>
        <v>Jan</v>
      </c>
      <c r="M3193">
        <v>19</v>
      </c>
      <c r="N3193">
        <f t="shared" si="248"/>
        <v>3</v>
      </c>
      <c r="O3193" s="5">
        <f t="shared" si="249"/>
        <v>44.849999999999994</v>
      </c>
    </row>
    <row r="3194" spans="1:15" x14ac:dyDescent="0.25">
      <c r="A3194">
        <v>3233</v>
      </c>
      <c r="B3194">
        <v>1432</v>
      </c>
      <c r="C3194">
        <f>IF(COUNTIF($B$2:B3194,B3194)=1,1,0)</f>
        <v>0</v>
      </c>
      <c r="D3194" s="1">
        <v>44950</v>
      </c>
      <c r="E3194" s="2">
        <v>0.82074074074074077</v>
      </c>
      <c r="F3194">
        <v>117</v>
      </c>
      <c r="G3194" t="str">
        <f>IFERROR(INDEX(menu_items!$B:$B,MATCH(F3194,menu_items!$A:$A,0)),"Unknown value")</f>
        <v>Chicken Burrito</v>
      </c>
      <c r="H3194" t="str">
        <f>IFERROR(INDEX(menu_items!$C:$C,MATCH(F3194,menu_items!$A:$A,0)),"Unknown value")</f>
        <v>Mexican</v>
      </c>
      <c r="I3194" s="5">
        <f>IFERROR(INDEX(menu_items!$D:$D,MATCH(F3194,menu_items!$A:$A,0)),0)</f>
        <v>12.95</v>
      </c>
      <c r="J3194" t="str">
        <f t="shared" si="250"/>
        <v>Tue</v>
      </c>
      <c r="K3194">
        <f t="shared" si="251"/>
        <v>24</v>
      </c>
      <c r="L3194" t="str">
        <f t="shared" si="252"/>
        <v>Jan</v>
      </c>
      <c r="M3194">
        <v>19</v>
      </c>
      <c r="N3194">
        <f t="shared" si="248"/>
        <v>3</v>
      </c>
      <c r="O3194" s="5">
        <f t="shared" si="249"/>
        <v>44.849999999999994</v>
      </c>
    </row>
    <row r="3195" spans="1:15" x14ac:dyDescent="0.25">
      <c r="A3195">
        <v>3234</v>
      </c>
      <c r="B3195">
        <v>1432</v>
      </c>
      <c r="C3195">
        <f>IF(COUNTIF($B$2:B3195,B3195)=1,1,0)</f>
        <v>0</v>
      </c>
      <c r="D3195" s="1">
        <v>44950</v>
      </c>
      <c r="E3195" s="2">
        <v>0.82074074074074077</v>
      </c>
      <c r="F3195">
        <v>127</v>
      </c>
      <c r="G3195" t="str">
        <f>IFERROR(INDEX(menu_items!$B:$B,MATCH(F3195,menu_items!$A:$A,0)),"Unknown value")</f>
        <v>Meat Lasagna</v>
      </c>
      <c r="H3195" t="str">
        <f>IFERROR(INDEX(menu_items!$C:$C,MATCH(F3195,menu_items!$A:$A,0)),"Unknown value")</f>
        <v>Italian</v>
      </c>
      <c r="I3195" s="5">
        <f>IFERROR(INDEX(menu_items!$D:$D,MATCH(F3195,menu_items!$A:$A,0)),0)</f>
        <v>17.95</v>
      </c>
      <c r="J3195" t="str">
        <f t="shared" si="250"/>
        <v>Tue</v>
      </c>
      <c r="K3195">
        <f t="shared" si="251"/>
        <v>24</v>
      </c>
      <c r="L3195" t="str">
        <f t="shared" si="252"/>
        <v>Jan</v>
      </c>
      <c r="M3195">
        <v>19</v>
      </c>
      <c r="N3195">
        <f t="shared" si="248"/>
        <v>3</v>
      </c>
      <c r="O3195" s="5">
        <f t="shared" si="249"/>
        <v>44.849999999999994</v>
      </c>
    </row>
    <row r="3196" spans="1:15" x14ac:dyDescent="0.25">
      <c r="A3196">
        <v>3235</v>
      </c>
      <c r="B3196">
        <v>1433</v>
      </c>
      <c r="C3196">
        <f>IF(COUNTIF($B$2:B3196,B3196)=1,1,0)</f>
        <v>1</v>
      </c>
      <c r="D3196" s="1">
        <v>44950</v>
      </c>
      <c r="E3196" s="2">
        <v>0.82179398148148153</v>
      </c>
      <c r="F3196">
        <v>110</v>
      </c>
      <c r="G3196" t="str">
        <f>IFERROR(INDEX(menu_items!$B:$B,MATCH(F3196,menu_items!$A:$A,0)),"Unknown value")</f>
        <v>Pork Ramen</v>
      </c>
      <c r="H3196" t="str">
        <f>IFERROR(INDEX(menu_items!$C:$C,MATCH(F3196,menu_items!$A:$A,0)),"Unknown value")</f>
        <v>Asian</v>
      </c>
      <c r="I3196" s="5">
        <f>IFERROR(INDEX(menu_items!$D:$D,MATCH(F3196,menu_items!$A:$A,0)),0)</f>
        <v>17.95</v>
      </c>
      <c r="J3196" t="str">
        <f t="shared" si="250"/>
        <v>Tue</v>
      </c>
      <c r="K3196">
        <f t="shared" si="251"/>
        <v>24</v>
      </c>
      <c r="L3196" t="str">
        <f t="shared" si="252"/>
        <v>Jan</v>
      </c>
      <c r="M3196">
        <v>19</v>
      </c>
      <c r="N3196">
        <f t="shared" si="248"/>
        <v>2</v>
      </c>
      <c r="O3196" s="5">
        <f t="shared" si="249"/>
        <v>29.9</v>
      </c>
    </row>
    <row r="3197" spans="1:15" x14ac:dyDescent="0.25">
      <c r="A3197">
        <v>3236</v>
      </c>
      <c r="B3197">
        <v>1433</v>
      </c>
      <c r="C3197">
        <f>IF(COUNTIF($B$2:B3197,B3197)=1,1,0)</f>
        <v>0</v>
      </c>
      <c r="D3197" s="1">
        <v>44950</v>
      </c>
      <c r="E3197" s="2">
        <v>0.82179398148148153</v>
      </c>
      <c r="F3197">
        <v>119</v>
      </c>
      <c r="G3197" t="str">
        <f>IFERROR(INDEX(menu_items!$B:$B,MATCH(F3197,menu_items!$A:$A,0)),"Unknown value")</f>
        <v>Chicken Torta</v>
      </c>
      <c r="H3197" t="str">
        <f>IFERROR(INDEX(menu_items!$C:$C,MATCH(F3197,menu_items!$A:$A,0)),"Unknown value")</f>
        <v>Mexican</v>
      </c>
      <c r="I3197" s="5">
        <f>IFERROR(INDEX(menu_items!$D:$D,MATCH(F3197,menu_items!$A:$A,0)),0)</f>
        <v>11.95</v>
      </c>
      <c r="J3197" t="str">
        <f t="shared" si="250"/>
        <v>Tue</v>
      </c>
      <c r="K3197">
        <f t="shared" si="251"/>
        <v>24</v>
      </c>
      <c r="L3197" t="str">
        <f t="shared" si="252"/>
        <v>Jan</v>
      </c>
      <c r="M3197">
        <v>19</v>
      </c>
      <c r="N3197">
        <f t="shared" si="248"/>
        <v>2</v>
      </c>
      <c r="O3197" s="5">
        <f t="shared" si="249"/>
        <v>29.9</v>
      </c>
    </row>
    <row r="3198" spans="1:15" x14ac:dyDescent="0.25">
      <c r="A3198">
        <v>3237</v>
      </c>
      <c r="B3198">
        <v>1434</v>
      </c>
      <c r="C3198">
        <f>IF(COUNTIF($B$2:B3198,B3198)=1,1,0)</f>
        <v>1</v>
      </c>
      <c r="D3198" s="1">
        <v>44950</v>
      </c>
      <c r="E3198" s="2">
        <v>0.82199074074074074</v>
      </c>
      <c r="F3198">
        <v>115</v>
      </c>
      <c r="G3198" t="str">
        <f>IFERROR(INDEX(menu_items!$B:$B,MATCH(F3198,menu_items!$A:$A,0)),"Unknown value")</f>
        <v>Chicken Tacos</v>
      </c>
      <c r="H3198" t="str">
        <f>IFERROR(INDEX(menu_items!$C:$C,MATCH(F3198,menu_items!$A:$A,0)),"Unknown value")</f>
        <v>Mexican</v>
      </c>
      <c r="I3198" s="5">
        <f>IFERROR(INDEX(menu_items!$D:$D,MATCH(F3198,menu_items!$A:$A,0)),0)</f>
        <v>11.95</v>
      </c>
      <c r="J3198" t="str">
        <f t="shared" si="250"/>
        <v>Tue</v>
      </c>
      <c r="K3198">
        <f t="shared" si="251"/>
        <v>24</v>
      </c>
      <c r="L3198" t="str">
        <f t="shared" si="252"/>
        <v>Jan</v>
      </c>
      <c r="M3198">
        <v>19</v>
      </c>
      <c r="N3198">
        <f t="shared" si="248"/>
        <v>2</v>
      </c>
      <c r="O3198" s="5">
        <f t="shared" si="249"/>
        <v>27.45</v>
      </c>
    </row>
    <row r="3199" spans="1:15" x14ac:dyDescent="0.25">
      <c r="A3199">
        <v>3238</v>
      </c>
      <c r="B3199">
        <v>1434</v>
      </c>
      <c r="C3199">
        <f>IF(COUNTIF($B$2:B3199,B3199)=1,1,0)</f>
        <v>0</v>
      </c>
      <c r="D3199" s="1">
        <v>44950</v>
      </c>
      <c r="E3199" s="2">
        <v>0.82199074074074074</v>
      </c>
      <c r="F3199">
        <v>129</v>
      </c>
      <c r="G3199" t="str">
        <f>IFERROR(INDEX(menu_items!$B:$B,MATCH(F3199,menu_items!$A:$A,0)),"Unknown value")</f>
        <v>Mushroom Ravioli</v>
      </c>
      <c r="H3199" t="str">
        <f>IFERROR(INDEX(menu_items!$C:$C,MATCH(F3199,menu_items!$A:$A,0)),"Unknown value")</f>
        <v>Italian</v>
      </c>
      <c r="I3199" s="5">
        <f>IFERROR(INDEX(menu_items!$D:$D,MATCH(F3199,menu_items!$A:$A,0)),0)</f>
        <v>15.5</v>
      </c>
      <c r="J3199" t="str">
        <f t="shared" si="250"/>
        <v>Tue</v>
      </c>
      <c r="K3199">
        <f t="shared" si="251"/>
        <v>24</v>
      </c>
      <c r="L3199" t="str">
        <f t="shared" si="252"/>
        <v>Jan</v>
      </c>
      <c r="M3199">
        <v>19</v>
      </c>
      <c r="N3199">
        <f t="shared" si="248"/>
        <v>2</v>
      </c>
      <c r="O3199" s="5">
        <f t="shared" si="249"/>
        <v>27.45</v>
      </c>
    </row>
    <row r="3200" spans="1:15" x14ac:dyDescent="0.25">
      <c r="A3200">
        <v>3239</v>
      </c>
      <c r="B3200">
        <v>1435</v>
      </c>
      <c r="C3200">
        <f>IF(COUNTIF($B$2:B3200,B3200)=1,1,0)</f>
        <v>1</v>
      </c>
      <c r="D3200" s="1">
        <v>44950</v>
      </c>
      <c r="E3200" s="2">
        <v>0.82287037037037036</v>
      </c>
      <c r="F3200">
        <v>117</v>
      </c>
      <c r="G3200" t="str">
        <f>IFERROR(INDEX(menu_items!$B:$B,MATCH(F3200,menu_items!$A:$A,0)),"Unknown value")</f>
        <v>Chicken Burrito</v>
      </c>
      <c r="H3200" t="str">
        <f>IFERROR(INDEX(menu_items!$C:$C,MATCH(F3200,menu_items!$A:$A,0)),"Unknown value")</f>
        <v>Mexican</v>
      </c>
      <c r="I3200" s="5">
        <f>IFERROR(INDEX(menu_items!$D:$D,MATCH(F3200,menu_items!$A:$A,0)),0)</f>
        <v>12.95</v>
      </c>
      <c r="J3200" t="str">
        <f t="shared" si="250"/>
        <v>Tue</v>
      </c>
      <c r="K3200">
        <f t="shared" si="251"/>
        <v>24</v>
      </c>
      <c r="L3200" t="str">
        <f t="shared" si="252"/>
        <v>Jan</v>
      </c>
      <c r="M3200">
        <v>19</v>
      </c>
      <c r="N3200">
        <f t="shared" si="248"/>
        <v>4</v>
      </c>
      <c r="O3200" s="5">
        <f t="shared" si="249"/>
        <v>47.849999999999994</v>
      </c>
    </row>
    <row r="3201" spans="1:15" x14ac:dyDescent="0.25">
      <c r="A3201">
        <v>3240</v>
      </c>
      <c r="B3201">
        <v>1435</v>
      </c>
      <c r="C3201">
        <f>IF(COUNTIF($B$2:B3201,B3201)=1,1,0)</f>
        <v>0</v>
      </c>
      <c r="D3201" s="1">
        <v>44950</v>
      </c>
      <c r="E3201" s="2">
        <v>0.82287037037037036</v>
      </c>
      <c r="F3201">
        <v>119</v>
      </c>
      <c r="G3201" t="str">
        <f>IFERROR(INDEX(menu_items!$B:$B,MATCH(F3201,menu_items!$A:$A,0)),"Unknown value")</f>
        <v>Chicken Torta</v>
      </c>
      <c r="H3201" t="str">
        <f>IFERROR(INDEX(menu_items!$C:$C,MATCH(F3201,menu_items!$A:$A,0)),"Unknown value")</f>
        <v>Mexican</v>
      </c>
      <c r="I3201" s="5">
        <f>IFERROR(INDEX(menu_items!$D:$D,MATCH(F3201,menu_items!$A:$A,0)),0)</f>
        <v>11.95</v>
      </c>
      <c r="J3201" t="str">
        <f t="shared" si="250"/>
        <v>Tue</v>
      </c>
      <c r="K3201">
        <f t="shared" si="251"/>
        <v>24</v>
      </c>
      <c r="L3201" t="str">
        <f t="shared" si="252"/>
        <v>Jan</v>
      </c>
      <c r="M3201">
        <v>19</v>
      </c>
      <c r="N3201">
        <f t="shared" si="248"/>
        <v>4</v>
      </c>
      <c r="O3201" s="5">
        <f t="shared" si="249"/>
        <v>47.849999999999994</v>
      </c>
    </row>
    <row r="3202" spans="1:15" x14ac:dyDescent="0.25">
      <c r="A3202">
        <v>3241</v>
      </c>
      <c r="B3202">
        <v>1435</v>
      </c>
      <c r="C3202">
        <f>IF(COUNTIF($B$2:B3202,B3202)=1,1,0)</f>
        <v>0</v>
      </c>
      <c r="D3202" s="1">
        <v>44950</v>
      </c>
      <c r="E3202" s="2">
        <v>0.82287037037037036</v>
      </c>
      <c r="F3202">
        <v>120</v>
      </c>
      <c r="G3202" t="str">
        <f>IFERROR(INDEX(menu_items!$B:$B,MATCH(F3202,menu_items!$A:$A,0)),"Unknown value")</f>
        <v>Steak Torta</v>
      </c>
      <c r="H3202" t="str">
        <f>IFERROR(INDEX(menu_items!$C:$C,MATCH(F3202,menu_items!$A:$A,0)),"Unknown value")</f>
        <v>Mexican</v>
      </c>
      <c r="I3202" s="5">
        <f>IFERROR(INDEX(menu_items!$D:$D,MATCH(F3202,menu_items!$A:$A,0)),0)</f>
        <v>13.95</v>
      </c>
      <c r="J3202" t="str">
        <f t="shared" si="250"/>
        <v>Tue</v>
      </c>
      <c r="K3202">
        <f t="shared" si="251"/>
        <v>24</v>
      </c>
      <c r="L3202" t="str">
        <f t="shared" si="252"/>
        <v>Jan</v>
      </c>
      <c r="M3202">
        <v>19</v>
      </c>
      <c r="N3202">
        <f t="shared" ref="N3202:N3265" si="253">COUNTIF($B:$B,B3202)</f>
        <v>4</v>
      </c>
      <c r="O3202" s="5">
        <f t="shared" ref="O3202:O3265" si="254">SUMIF($B:$B,B3202,$I:$I)</f>
        <v>47.849999999999994</v>
      </c>
    </row>
    <row r="3203" spans="1:15" x14ac:dyDescent="0.25">
      <c r="A3203">
        <v>3242</v>
      </c>
      <c r="B3203">
        <v>1435</v>
      </c>
      <c r="C3203">
        <f>IF(COUNTIF($B$2:B3203,B3203)=1,1,0)</f>
        <v>0</v>
      </c>
      <c r="D3203" s="1">
        <v>44950</v>
      </c>
      <c r="E3203" s="2">
        <v>0.82287037037037036</v>
      </c>
      <c r="F3203">
        <v>114</v>
      </c>
      <c r="G3203" t="str">
        <f>IFERROR(INDEX(menu_items!$B:$B,MATCH(F3203,menu_items!$A:$A,0)),"Unknown value")</f>
        <v>Potstickers</v>
      </c>
      <c r="H3203" t="str">
        <f>IFERROR(INDEX(menu_items!$C:$C,MATCH(F3203,menu_items!$A:$A,0)),"Unknown value")</f>
        <v>Asian</v>
      </c>
      <c r="I3203" s="5">
        <f>IFERROR(INDEX(menu_items!$D:$D,MATCH(F3203,menu_items!$A:$A,0)),0)</f>
        <v>9</v>
      </c>
      <c r="J3203" t="str">
        <f t="shared" si="250"/>
        <v>Tue</v>
      </c>
      <c r="K3203">
        <f t="shared" si="251"/>
        <v>24</v>
      </c>
      <c r="L3203" t="str">
        <f t="shared" si="252"/>
        <v>Jan</v>
      </c>
      <c r="M3203">
        <v>19</v>
      </c>
      <c r="N3203">
        <f t="shared" si="253"/>
        <v>4</v>
      </c>
      <c r="O3203" s="5">
        <f t="shared" si="254"/>
        <v>47.849999999999994</v>
      </c>
    </row>
    <row r="3204" spans="1:15" x14ac:dyDescent="0.25">
      <c r="A3204">
        <v>3243</v>
      </c>
      <c r="B3204">
        <v>1436</v>
      </c>
      <c r="C3204">
        <f>IF(COUNTIF($B$2:B3204,B3204)=1,1,0)</f>
        <v>1</v>
      </c>
      <c r="D3204" s="1">
        <v>44950</v>
      </c>
      <c r="E3204" s="2">
        <v>0.82368055555555553</v>
      </c>
      <c r="F3204">
        <v>126</v>
      </c>
      <c r="G3204" t="str">
        <f>IFERROR(INDEX(menu_items!$B:$B,MATCH(F3204,menu_items!$A:$A,0)),"Unknown value")</f>
        <v>Fettuccine Alfredo</v>
      </c>
      <c r="H3204" t="str">
        <f>IFERROR(INDEX(menu_items!$C:$C,MATCH(F3204,menu_items!$A:$A,0)),"Unknown value")</f>
        <v>Italian</v>
      </c>
      <c r="I3204" s="5">
        <f>IFERROR(INDEX(menu_items!$D:$D,MATCH(F3204,menu_items!$A:$A,0)),0)</f>
        <v>14.5</v>
      </c>
      <c r="J3204" t="str">
        <f t="shared" si="250"/>
        <v>Tue</v>
      </c>
      <c r="K3204">
        <f t="shared" si="251"/>
        <v>24</v>
      </c>
      <c r="L3204" t="str">
        <f t="shared" si="252"/>
        <v>Jan</v>
      </c>
      <c r="M3204">
        <v>19</v>
      </c>
      <c r="N3204">
        <f t="shared" si="253"/>
        <v>3</v>
      </c>
      <c r="O3204" s="5">
        <f t="shared" si="254"/>
        <v>43.45</v>
      </c>
    </row>
    <row r="3205" spans="1:15" x14ac:dyDescent="0.25">
      <c r="A3205">
        <v>3244</v>
      </c>
      <c r="B3205">
        <v>1436</v>
      </c>
      <c r="C3205">
        <f>IF(COUNTIF($B$2:B3205,B3205)=1,1,0)</f>
        <v>0</v>
      </c>
      <c r="D3205" s="1">
        <v>44950</v>
      </c>
      <c r="E3205" s="2">
        <v>0.82368055555555553</v>
      </c>
      <c r="F3205">
        <v>130</v>
      </c>
      <c r="G3205" t="str">
        <f>IFERROR(INDEX(menu_items!$B:$B,MATCH(F3205,menu_items!$A:$A,0)),"Unknown value")</f>
        <v>Shrimp Scampi</v>
      </c>
      <c r="H3205" t="str">
        <f>IFERROR(INDEX(menu_items!$C:$C,MATCH(F3205,menu_items!$A:$A,0)),"Unknown value")</f>
        <v>Italian</v>
      </c>
      <c r="I3205" s="5">
        <f>IFERROR(INDEX(menu_items!$D:$D,MATCH(F3205,menu_items!$A:$A,0)),0)</f>
        <v>19.95</v>
      </c>
      <c r="J3205" t="str">
        <f t="shared" si="250"/>
        <v>Tue</v>
      </c>
      <c r="K3205">
        <f t="shared" si="251"/>
        <v>24</v>
      </c>
      <c r="L3205" t="str">
        <f t="shared" si="252"/>
        <v>Jan</v>
      </c>
      <c r="M3205">
        <v>19</v>
      </c>
      <c r="N3205">
        <f t="shared" si="253"/>
        <v>3</v>
      </c>
      <c r="O3205" s="5">
        <f t="shared" si="254"/>
        <v>43.45</v>
      </c>
    </row>
    <row r="3206" spans="1:15" x14ac:dyDescent="0.25">
      <c r="A3206">
        <v>3245</v>
      </c>
      <c r="B3206">
        <v>1436</v>
      </c>
      <c r="C3206">
        <f>IF(COUNTIF($B$2:B3206,B3206)=1,1,0)</f>
        <v>0</v>
      </c>
      <c r="D3206" s="1">
        <v>44950</v>
      </c>
      <c r="E3206" s="2">
        <v>0.82368055555555553</v>
      </c>
      <c r="F3206">
        <v>114</v>
      </c>
      <c r="G3206" t="str">
        <f>IFERROR(INDEX(menu_items!$B:$B,MATCH(F3206,menu_items!$A:$A,0)),"Unknown value")</f>
        <v>Potstickers</v>
      </c>
      <c r="H3206" t="str">
        <f>IFERROR(INDEX(menu_items!$C:$C,MATCH(F3206,menu_items!$A:$A,0)),"Unknown value")</f>
        <v>Asian</v>
      </c>
      <c r="I3206" s="5">
        <f>IFERROR(INDEX(menu_items!$D:$D,MATCH(F3206,menu_items!$A:$A,0)),0)</f>
        <v>9</v>
      </c>
      <c r="J3206" t="str">
        <f t="shared" si="250"/>
        <v>Tue</v>
      </c>
      <c r="K3206">
        <f t="shared" si="251"/>
        <v>24</v>
      </c>
      <c r="L3206" t="str">
        <f t="shared" si="252"/>
        <v>Jan</v>
      </c>
      <c r="M3206">
        <v>19</v>
      </c>
      <c r="N3206">
        <f t="shared" si="253"/>
        <v>3</v>
      </c>
      <c r="O3206" s="5">
        <f t="shared" si="254"/>
        <v>43.45</v>
      </c>
    </row>
    <row r="3207" spans="1:15" x14ac:dyDescent="0.25">
      <c r="A3207">
        <v>3246</v>
      </c>
      <c r="B3207">
        <v>1437</v>
      </c>
      <c r="C3207">
        <f>IF(COUNTIF($B$2:B3207,B3207)=1,1,0)</f>
        <v>1</v>
      </c>
      <c r="D3207" s="1">
        <v>44950</v>
      </c>
      <c r="E3207" s="2">
        <v>0.82488425925925923</v>
      </c>
      <c r="F3207">
        <v>101</v>
      </c>
      <c r="G3207" t="str">
        <f>IFERROR(INDEX(menu_items!$B:$B,MATCH(F3207,menu_items!$A:$A,0)),"Unknown value")</f>
        <v>Hamburger</v>
      </c>
      <c r="H3207" t="str">
        <f>IFERROR(INDEX(menu_items!$C:$C,MATCH(F3207,menu_items!$A:$A,0)),"Unknown value")</f>
        <v>American</v>
      </c>
      <c r="I3207" s="5">
        <f>IFERROR(INDEX(menu_items!$D:$D,MATCH(F3207,menu_items!$A:$A,0)),0)</f>
        <v>12.95</v>
      </c>
      <c r="J3207" t="str">
        <f t="shared" si="250"/>
        <v>Tue</v>
      </c>
      <c r="K3207">
        <f t="shared" si="251"/>
        <v>24</v>
      </c>
      <c r="L3207" t="str">
        <f t="shared" si="252"/>
        <v>Jan</v>
      </c>
      <c r="M3207">
        <v>19</v>
      </c>
      <c r="N3207">
        <f t="shared" si="253"/>
        <v>1</v>
      </c>
      <c r="O3207" s="5">
        <f t="shared" si="254"/>
        <v>12.95</v>
      </c>
    </row>
    <row r="3208" spans="1:15" x14ac:dyDescent="0.25">
      <c r="A3208">
        <v>3247</v>
      </c>
      <c r="B3208">
        <v>1438</v>
      </c>
      <c r="C3208">
        <f>IF(COUNTIF($B$2:B3208,B3208)=1,1,0)</f>
        <v>1</v>
      </c>
      <c r="D3208" s="1">
        <v>44950</v>
      </c>
      <c r="E3208" s="2">
        <v>0.82924768518518521</v>
      </c>
      <c r="F3208">
        <v>126</v>
      </c>
      <c r="G3208" t="str">
        <f>IFERROR(INDEX(menu_items!$B:$B,MATCH(F3208,menu_items!$A:$A,0)),"Unknown value")</f>
        <v>Fettuccine Alfredo</v>
      </c>
      <c r="H3208" t="str">
        <f>IFERROR(INDEX(menu_items!$C:$C,MATCH(F3208,menu_items!$A:$A,0)),"Unknown value")</f>
        <v>Italian</v>
      </c>
      <c r="I3208" s="5">
        <f>IFERROR(INDEX(menu_items!$D:$D,MATCH(F3208,menu_items!$A:$A,0)),0)</f>
        <v>14.5</v>
      </c>
      <c r="J3208" t="str">
        <f t="shared" si="250"/>
        <v>Tue</v>
      </c>
      <c r="K3208">
        <f t="shared" si="251"/>
        <v>24</v>
      </c>
      <c r="L3208" t="str">
        <f t="shared" si="252"/>
        <v>Jan</v>
      </c>
      <c r="M3208">
        <v>19</v>
      </c>
      <c r="N3208">
        <f t="shared" si="253"/>
        <v>2</v>
      </c>
      <c r="O3208" s="5">
        <f t="shared" si="254"/>
        <v>27.45</v>
      </c>
    </row>
    <row r="3209" spans="1:15" x14ac:dyDescent="0.25">
      <c r="A3209">
        <v>3248</v>
      </c>
      <c r="B3209">
        <v>1438</v>
      </c>
      <c r="C3209">
        <f>IF(COUNTIF($B$2:B3209,B3209)=1,1,0)</f>
        <v>0</v>
      </c>
      <c r="D3209" s="1">
        <v>44950</v>
      </c>
      <c r="E3209" s="2">
        <v>0.82924768518518521</v>
      </c>
      <c r="F3209">
        <v>117</v>
      </c>
      <c r="G3209" t="str">
        <f>IFERROR(INDEX(menu_items!$B:$B,MATCH(F3209,menu_items!$A:$A,0)),"Unknown value")</f>
        <v>Chicken Burrito</v>
      </c>
      <c r="H3209" t="str">
        <f>IFERROR(INDEX(menu_items!$C:$C,MATCH(F3209,menu_items!$A:$A,0)),"Unknown value")</f>
        <v>Mexican</v>
      </c>
      <c r="I3209" s="5">
        <f>IFERROR(INDEX(menu_items!$D:$D,MATCH(F3209,menu_items!$A:$A,0)),0)</f>
        <v>12.95</v>
      </c>
      <c r="J3209" t="str">
        <f t="shared" si="250"/>
        <v>Tue</v>
      </c>
      <c r="K3209">
        <f t="shared" si="251"/>
        <v>24</v>
      </c>
      <c r="L3209" t="str">
        <f t="shared" si="252"/>
        <v>Jan</v>
      </c>
      <c r="M3209">
        <v>19</v>
      </c>
      <c r="N3209">
        <f t="shared" si="253"/>
        <v>2</v>
      </c>
      <c r="O3209" s="5">
        <f t="shared" si="254"/>
        <v>27.45</v>
      </c>
    </row>
    <row r="3210" spans="1:15" x14ac:dyDescent="0.25">
      <c r="A3210">
        <v>3249</v>
      </c>
      <c r="B3210">
        <v>1439</v>
      </c>
      <c r="C3210">
        <f>IF(COUNTIF($B$2:B3210,B3210)=1,1,0)</f>
        <v>1</v>
      </c>
      <c r="D3210" s="1">
        <v>44950</v>
      </c>
      <c r="E3210" s="2">
        <v>0.83092592592592596</v>
      </c>
      <c r="F3210">
        <v>118</v>
      </c>
      <c r="G3210" t="str">
        <f>IFERROR(INDEX(menu_items!$B:$B,MATCH(F3210,menu_items!$A:$A,0)),"Unknown value")</f>
        <v>Steak Burrito</v>
      </c>
      <c r="H3210" t="str">
        <f>IFERROR(INDEX(menu_items!$C:$C,MATCH(F3210,menu_items!$A:$A,0)),"Unknown value")</f>
        <v>Mexican</v>
      </c>
      <c r="I3210" s="5">
        <f>IFERROR(INDEX(menu_items!$D:$D,MATCH(F3210,menu_items!$A:$A,0)),0)</f>
        <v>14.95</v>
      </c>
      <c r="J3210" t="str">
        <f t="shared" si="250"/>
        <v>Tue</v>
      </c>
      <c r="K3210">
        <f t="shared" si="251"/>
        <v>24</v>
      </c>
      <c r="L3210" t="str">
        <f t="shared" si="252"/>
        <v>Jan</v>
      </c>
      <c r="M3210">
        <v>19</v>
      </c>
      <c r="N3210">
        <f t="shared" si="253"/>
        <v>2</v>
      </c>
      <c r="O3210" s="5">
        <f t="shared" si="254"/>
        <v>31.9</v>
      </c>
    </row>
    <row r="3211" spans="1:15" x14ac:dyDescent="0.25">
      <c r="A3211">
        <v>3250</v>
      </c>
      <c r="B3211">
        <v>1439</v>
      </c>
      <c r="C3211">
        <f>IF(COUNTIF($B$2:B3211,B3211)=1,1,0)</f>
        <v>0</v>
      </c>
      <c r="D3211" s="1">
        <v>44950</v>
      </c>
      <c r="E3211" s="2">
        <v>0.83092592592592596</v>
      </c>
      <c r="F3211">
        <v>132</v>
      </c>
      <c r="G3211" t="str">
        <f>IFERROR(INDEX(menu_items!$B:$B,MATCH(F3211,menu_items!$A:$A,0)),"Unknown value")</f>
        <v>Eggplant Parmesan</v>
      </c>
      <c r="H3211" t="str">
        <f>IFERROR(INDEX(menu_items!$C:$C,MATCH(F3211,menu_items!$A:$A,0)),"Unknown value")</f>
        <v>Italian</v>
      </c>
      <c r="I3211" s="5">
        <f>IFERROR(INDEX(menu_items!$D:$D,MATCH(F3211,menu_items!$A:$A,0)),0)</f>
        <v>16.95</v>
      </c>
      <c r="J3211" t="str">
        <f t="shared" si="250"/>
        <v>Tue</v>
      </c>
      <c r="K3211">
        <f t="shared" si="251"/>
        <v>24</v>
      </c>
      <c r="L3211" t="str">
        <f t="shared" si="252"/>
        <v>Jan</v>
      </c>
      <c r="M3211">
        <v>19</v>
      </c>
      <c r="N3211">
        <f t="shared" si="253"/>
        <v>2</v>
      </c>
      <c r="O3211" s="5">
        <f t="shared" si="254"/>
        <v>31.9</v>
      </c>
    </row>
    <row r="3212" spans="1:15" x14ac:dyDescent="0.25">
      <c r="A3212">
        <v>3251</v>
      </c>
      <c r="B3212">
        <v>1440</v>
      </c>
      <c r="C3212">
        <f>IF(COUNTIF($B$2:B3212,B3212)=1,1,0)</f>
        <v>1</v>
      </c>
      <c r="D3212" s="1">
        <v>44950</v>
      </c>
      <c r="E3212" s="2">
        <v>0.8309375</v>
      </c>
      <c r="F3212">
        <v>108</v>
      </c>
      <c r="G3212" t="str">
        <f>IFERROR(INDEX(menu_items!$B:$B,MATCH(F3212,menu_items!$A:$A,0)),"Unknown value")</f>
        <v>Tofu Pad Thai</v>
      </c>
      <c r="H3212" t="str">
        <f>IFERROR(INDEX(menu_items!$C:$C,MATCH(F3212,menu_items!$A:$A,0)),"Unknown value")</f>
        <v>Asian</v>
      </c>
      <c r="I3212" s="5">
        <f>IFERROR(INDEX(menu_items!$D:$D,MATCH(F3212,menu_items!$A:$A,0)),0)</f>
        <v>14.5</v>
      </c>
      <c r="J3212" t="str">
        <f t="shared" si="250"/>
        <v>Tue</v>
      </c>
      <c r="K3212">
        <f t="shared" si="251"/>
        <v>24</v>
      </c>
      <c r="L3212" t="str">
        <f t="shared" si="252"/>
        <v>Jan</v>
      </c>
      <c r="M3212">
        <v>19</v>
      </c>
      <c r="N3212">
        <f t="shared" si="253"/>
        <v>1</v>
      </c>
      <c r="O3212" s="5">
        <f t="shared" si="254"/>
        <v>14.5</v>
      </c>
    </row>
    <row r="3213" spans="1:15" x14ac:dyDescent="0.25">
      <c r="A3213">
        <v>3252</v>
      </c>
      <c r="B3213">
        <v>1441</v>
      </c>
      <c r="C3213">
        <f>IF(COUNTIF($B$2:B3213,B3213)=1,1,0)</f>
        <v>1</v>
      </c>
      <c r="D3213" s="1">
        <v>44950</v>
      </c>
      <c r="E3213" s="2">
        <v>0.84236111111111112</v>
      </c>
      <c r="F3213">
        <v>117</v>
      </c>
      <c r="G3213" t="str">
        <f>IFERROR(INDEX(menu_items!$B:$B,MATCH(F3213,menu_items!$A:$A,0)),"Unknown value")</f>
        <v>Chicken Burrito</v>
      </c>
      <c r="H3213" t="str">
        <f>IFERROR(INDEX(menu_items!$C:$C,MATCH(F3213,menu_items!$A:$A,0)),"Unknown value")</f>
        <v>Mexican</v>
      </c>
      <c r="I3213" s="5">
        <f>IFERROR(INDEX(menu_items!$D:$D,MATCH(F3213,menu_items!$A:$A,0)),0)</f>
        <v>12.95</v>
      </c>
      <c r="J3213" t="str">
        <f t="shared" si="250"/>
        <v>Tue</v>
      </c>
      <c r="K3213">
        <f t="shared" si="251"/>
        <v>24</v>
      </c>
      <c r="L3213" t="str">
        <f t="shared" si="252"/>
        <v>Jan</v>
      </c>
      <c r="M3213">
        <v>20</v>
      </c>
      <c r="N3213">
        <f t="shared" si="253"/>
        <v>2</v>
      </c>
      <c r="O3213" s="5">
        <f t="shared" si="254"/>
        <v>19.95</v>
      </c>
    </row>
    <row r="3214" spans="1:15" x14ac:dyDescent="0.25">
      <c r="A3214">
        <v>3253</v>
      </c>
      <c r="B3214">
        <v>1441</v>
      </c>
      <c r="C3214">
        <f>IF(COUNTIF($B$2:B3214,B3214)=1,1,0)</f>
        <v>0</v>
      </c>
      <c r="D3214" s="1">
        <v>44950</v>
      </c>
      <c r="E3214" s="2">
        <v>0.84236111111111112</v>
      </c>
      <c r="F3214">
        <v>105</v>
      </c>
      <c r="G3214" t="str">
        <f>IFERROR(INDEX(menu_items!$B:$B,MATCH(F3214,menu_items!$A:$A,0)),"Unknown value")</f>
        <v>Mac &amp; Cheese</v>
      </c>
      <c r="H3214" t="str">
        <f>IFERROR(INDEX(menu_items!$C:$C,MATCH(F3214,menu_items!$A:$A,0)),"Unknown value")</f>
        <v>American</v>
      </c>
      <c r="I3214" s="5">
        <f>IFERROR(INDEX(menu_items!$D:$D,MATCH(F3214,menu_items!$A:$A,0)),0)</f>
        <v>7</v>
      </c>
      <c r="J3214" t="str">
        <f t="shared" si="250"/>
        <v>Tue</v>
      </c>
      <c r="K3214">
        <f t="shared" si="251"/>
        <v>24</v>
      </c>
      <c r="L3214" t="str">
        <f t="shared" si="252"/>
        <v>Jan</v>
      </c>
      <c r="M3214">
        <v>20</v>
      </c>
      <c r="N3214">
        <f t="shared" si="253"/>
        <v>2</v>
      </c>
      <c r="O3214" s="5">
        <f t="shared" si="254"/>
        <v>19.95</v>
      </c>
    </row>
    <row r="3215" spans="1:15" x14ac:dyDescent="0.25">
      <c r="A3215">
        <v>3254</v>
      </c>
      <c r="B3215">
        <v>1442</v>
      </c>
      <c r="C3215">
        <f>IF(COUNTIF($B$2:B3215,B3215)=1,1,0)</f>
        <v>1</v>
      </c>
      <c r="D3215" s="1">
        <v>44950</v>
      </c>
      <c r="E3215" s="2">
        <v>0.8481481481481481</v>
      </c>
      <c r="F3215">
        <v>103</v>
      </c>
      <c r="G3215" t="str">
        <f>IFERROR(INDEX(menu_items!$B:$B,MATCH(F3215,menu_items!$A:$A,0)),"Unknown value")</f>
        <v>Hot Dog</v>
      </c>
      <c r="H3215" t="str">
        <f>IFERROR(INDEX(menu_items!$C:$C,MATCH(F3215,menu_items!$A:$A,0)),"Unknown value")</f>
        <v>American</v>
      </c>
      <c r="I3215" s="5">
        <f>IFERROR(INDEX(menu_items!$D:$D,MATCH(F3215,menu_items!$A:$A,0)),0)</f>
        <v>9</v>
      </c>
      <c r="J3215" t="str">
        <f t="shared" si="250"/>
        <v>Tue</v>
      </c>
      <c r="K3215">
        <f t="shared" si="251"/>
        <v>24</v>
      </c>
      <c r="L3215" t="str">
        <f t="shared" si="252"/>
        <v>Jan</v>
      </c>
      <c r="M3215">
        <v>20</v>
      </c>
      <c r="N3215">
        <f t="shared" si="253"/>
        <v>4</v>
      </c>
      <c r="O3215" s="5">
        <f t="shared" si="254"/>
        <v>61.849999999999994</v>
      </c>
    </row>
    <row r="3216" spans="1:15" x14ac:dyDescent="0.25">
      <c r="A3216">
        <v>3255</v>
      </c>
      <c r="B3216">
        <v>1442</v>
      </c>
      <c r="C3216">
        <f>IF(COUNTIF($B$2:B3216,B3216)=1,1,0)</f>
        <v>0</v>
      </c>
      <c r="D3216" s="1">
        <v>44950</v>
      </c>
      <c r="E3216" s="2">
        <v>0.8481481481481481</v>
      </c>
      <c r="F3216">
        <v>131</v>
      </c>
      <c r="G3216" t="str">
        <f>IFERROR(INDEX(menu_items!$B:$B,MATCH(F3216,menu_items!$A:$A,0)),"Unknown value")</f>
        <v>Chicken Parmesan</v>
      </c>
      <c r="H3216" t="str">
        <f>IFERROR(INDEX(menu_items!$C:$C,MATCH(F3216,menu_items!$A:$A,0)),"Unknown value")</f>
        <v>Italian</v>
      </c>
      <c r="I3216" s="5">
        <f>IFERROR(INDEX(menu_items!$D:$D,MATCH(F3216,menu_items!$A:$A,0)),0)</f>
        <v>17.95</v>
      </c>
      <c r="J3216" t="str">
        <f t="shared" si="250"/>
        <v>Tue</v>
      </c>
      <c r="K3216">
        <f t="shared" si="251"/>
        <v>24</v>
      </c>
      <c r="L3216" t="str">
        <f t="shared" si="252"/>
        <v>Jan</v>
      </c>
      <c r="M3216">
        <v>20</v>
      </c>
      <c r="N3216">
        <f t="shared" si="253"/>
        <v>4</v>
      </c>
      <c r="O3216" s="5">
        <f t="shared" si="254"/>
        <v>61.849999999999994</v>
      </c>
    </row>
    <row r="3217" spans="1:15" x14ac:dyDescent="0.25">
      <c r="A3217">
        <v>3256</v>
      </c>
      <c r="B3217">
        <v>1442</v>
      </c>
      <c r="C3217">
        <f>IF(COUNTIF($B$2:B3217,B3217)=1,1,0)</f>
        <v>0</v>
      </c>
      <c r="D3217" s="1">
        <v>44950</v>
      </c>
      <c r="E3217" s="2">
        <v>0.8481481481481481</v>
      </c>
      <c r="F3217">
        <v>131</v>
      </c>
      <c r="G3217" t="str">
        <f>IFERROR(INDEX(menu_items!$B:$B,MATCH(F3217,menu_items!$A:$A,0)),"Unknown value")</f>
        <v>Chicken Parmesan</v>
      </c>
      <c r="H3217" t="str">
        <f>IFERROR(INDEX(menu_items!$C:$C,MATCH(F3217,menu_items!$A:$A,0)),"Unknown value")</f>
        <v>Italian</v>
      </c>
      <c r="I3217" s="5">
        <f>IFERROR(INDEX(menu_items!$D:$D,MATCH(F3217,menu_items!$A:$A,0)),0)</f>
        <v>17.95</v>
      </c>
      <c r="J3217" t="str">
        <f t="shared" si="250"/>
        <v>Tue</v>
      </c>
      <c r="K3217">
        <f t="shared" si="251"/>
        <v>24</v>
      </c>
      <c r="L3217" t="str">
        <f t="shared" si="252"/>
        <v>Jan</v>
      </c>
      <c r="M3217">
        <v>20</v>
      </c>
      <c r="N3217">
        <f t="shared" si="253"/>
        <v>4</v>
      </c>
      <c r="O3217" s="5">
        <f t="shared" si="254"/>
        <v>61.849999999999994</v>
      </c>
    </row>
    <row r="3218" spans="1:15" x14ac:dyDescent="0.25">
      <c r="A3218">
        <v>3257</v>
      </c>
      <c r="B3218">
        <v>1442</v>
      </c>
      <c r="C3218">
        <f>IF(COUNTIF($B$2:B3218,B3218)=1,1,0)</f>
        <v>0</v>
      </c>
      <c r="D3218" s="1">
        <v>44950</v>
      </c>
      <c r="E3218" s="2">
        <v>0.8481481481481481</v>
      </c>
      <c r="F3218">
        <v>132</v>
      </c>
      <c r="G3218" t="str">
        <f>IFERROR(INDEX(menu_items!$B:$B,MATCH(F3218,menu_items!$A:$A,0)),"Unknown value")</f>
        <v>Eggplant Parmesan</v>
      </c>
      <c r="H3218" t="str">
        <f>IFERROR(INDEX(menu_items!$C:$C,MATCH(F3218,menu_items!$A:$A,0)),"Unknown value")</f>
        <v>Italian</v>
      </c>
      <c r="I3218" s="5">
        <f>IFERROR(INDEX(menu_items!$D:$D,MATCH(F3218,menu_items!$A:$A,0)),0)</f>
        <v>16.95</v>
      </c>
      <c r="J3218" t="str">
        <f t="shared" si="250"/>
        <v>Tue</v>
      </c>
      <c r="K3218">
        <f t="shared" si="251"/>
        <v>24</v>
      </c>
      <c r="L3218" t="str">
        <f t="shared" si="252"/>
        <v>Jan</v>
      </c>
      <c r="M3218">
        <v>20</v>
      </c>
      <c r="N3218">
        <f t="shared" si="253"/>
        <v>4</v>
      </c>
      <c r="O3218" s="5">
        <f t="shared" si="254"/>
        <v>61.849999999999994</v>
      </c>
    </row>
    <row r="3219" spans="1:15" x14ac:dyDescent="0.25">
      <c r="A3219">
        <v>3258</v>
      </c>
      <c r="B3219">
        <v>1443</v>
      </c>
      <c r="C3219">
        <f>IF(COUNTIF($B$2:B3219,B3219)=1,1,0)</f>
        <v>1</v>
      </c>
      <c r="D3219" s="1">
        <v>44950</v>
      </c>
      <c r="E3219" s="2">
        <v>0.84969907407407408</v>
      </c>
      <c r="F3219">
        <v>108</v>
      </c>
      <c r="G3219" t="str">
        <f>IFERROR(INDEX(menu_items!$B:$B,MATCH(F3219,menu_items!$A:$A,0)),"Unknown value")</f>
        <v>Tofu Pad Thai</v>
      </c>
      <c r="H3219" t="str">
        <f>IFERROR(INDEX(menu_items!$C:$C,MATCH(F3219,menu_items!$A:$A,0)),"Unknown value")</f>
        <v>Asian</v>
      </c>
      <c r="I3219" s="5">
        <f>IFERROR(INDEX(menu_items!$D:$D,MATCH(F3219,menu_items!$A:$A,0)),0)</f>
        <v>14.5</v>
      </c>
      <c r="J3219" t="str">
        <f t="shared" si="250"/>
        <v>Tue</v>
      </c>
      <c r="K3219">
        <f t="shared" si="251"/>
        <v>24</v>
      </c>
      <c r="L3219" t="str">
        <f t="shared" si="252"/>
        <v>Jan</v>
      </c>
      <c r="M3219">
        <v>20</v>
      </c>
      <c r="N3219">
        <f t="shared" si="253"/>
        <v>2</v>
      </c>
      <c r="O3219" s="5">
        <f t="shared" si="254"/>
        <v>19.5</v>
      </c>
    </row>
    <row r="3220" spans="1:15" x14ac:dyDescent="0.25">
      <c r="A3220">
        <v>3259</v>
      </c>
      <c r="B3220">
        <v>1443</v>
      </c>
      <c r="C3220">
        <f>IF(COUNTIF($B$2:B3220,B3220)=1,1,0)</f>
        <v>0</v>
      </c>
      <c r="D3220" s="1">
        <v>44950</v>
      </c>
      <c r="E3220" s="2">
        <v>0.84969907407407408</v>
      </c>
      <c r="F3220">
        <v>113</v>
      </c>
      <c r="G3220" t="str">
        <f>IFERROR(INDEX(menu_items!$B:$B,MATCH(F3220,menu_items!$A:$A,0)),"Unknown value")</f>
        <v>Edamame</v>
      </c>
      <c r="H3220" t="str">
        <f>IFERROR(INDEX(menu_items!$C:$C,MATCH(F3220,menu_items!$A:$A,0)),"Unknown value")</f>
        <v>Asian</v>
      </c>
      <c r="I3220" s="5">
        <f>IFERROR(INDEX(menu_items!$D:$D,MATCH(F3220,menu_items!$A:$A,0)),0)</f>
        <v>5</v>
      </c>
      <c r="J3220" t="str">
        <f t="shared" si="250"/>
        <v>Tue</v>
      </c>
      <c r="K3220">
        <f t="shared" si="251"/>
        <v>24</v>
      </c>
      <c r="L3220" t="str">
        <f t="shared" si="252"/>
        <v>Jan</v>
      </c>
      <c r="M3220">
        <v>20</v>
      </c>
      <c r="N3220">
        <f t="shared" si="253"/>
        <v>2</v>
      </c>
      <c r="O3220" s="5">
        <f t="shared" si="254"/>
        <v>19.5</v>
      </c>
    </row>
    <row r="3221" spans="1:15" x14ac:dyDescent="0.25">
      <c r="A3221">
        <v>3260</v>
      </c>
      <c r="B3221">
        <v>1444</v>
      </c>
      <c r="C3221">
        <f>IF(COUNTIF($B$2:B3221,B3221)=1,1,0)</f>
        <v>1</v>
      </c>
      <c r="D3221" s="1">
        <v>44950</v>
      </c>
      <c r="E3221" s="2">
        <v>0.85358796296296291</v>
      </c>
      <c r="F3221">
        <v>110</v>
      </c>
      <c r="G3221" t="str">
        <f>IFERROR(INDEX(menu_items!$B:$B,MATCH(F3221,menu_items!$A:$A,0)),"Unknown value")</f>
        <v>Pork Ramen</v>
      </c>
      <c r="H3221" t="str">
        <f>IFERROR(INDEX(menu_items!$C:$C,MATCH(F3221,menu_items!$A:$A,0)),"Unknown value")</f>
        <v>Asian</v>
      </c>
      <c r="I3221" s="5">
        <f>IFERROR(INDEX(menu_items!$D:$D,MATCH(F3221,menu_items!$A:$A,0)),0)</f>
        <v>17.95</v>
      </c>
      <c r="J3221" t="str">
        <f t="shared" si="250"/>
        <v>Tue</v>
      </c>
      <c r="K3221">
        <f t="shared" si="251"/>
        <v>24</v>
      </c>
      <c r="L3221" t="str">
        <f t="shared" si="252"/>
        <v>Jan</v>
      </c>
      <c r="M3221">
        <v>20</v>
      </c>
      <c r="N3221">
        <f t="shared" si="253"/>
        <v>1</v>
      </c>
      <c r="O3221" s="5">
        <f t="shared" si="254"/>
        <v>17.95</v>
      </c>
    </row>
    <row r="3222" spans="1:15" x14ac:dyDescent="0.25">
      <c r="A3222">
        <v>3261</v>
      </c>
      <c r="B3222">
        <v>1445</v>
      </c>
      <c r="C3222">
        <f>IF(COUNTIF($B$2:B3222,B3222)=1,1,0)</f>
        <v>1</v>
      </c>
      <c r="D3222" s="1">
        <v>44950</v>
      </c>
      <c r="E3222" s="2">
        <v>0.85393518518518519</v>
      </c>
      <c r="F3222">
        <v>107</v>
      </c>
      <c r="G3222" t="str">
        <f>IFERROR(INDEX(menu_items!$B:$B,MATCH(F3222,menu_items!$A:$A,0)),"Unknown value")</f>
        <v>Orange Chicken</v>
      </c>
      <c r="H3222" t="str">
        <f>IFERROR(INDEX(menu_items!$C:$C,MATCH(F3222,menu_items!$A:$A,0)),"Unknown value")</f>
        <v>Asian</v>
      </c>
      <c r="I3222" s="5">
        <f>IFERROR(INDEX(menu_items!$D:$D,MATCH(F3222,menu_items!$A:$A,0)),0)</f>
        <v>16.5</v>
      </c>
      <c r="J3222" t="str">
        <f t="shared" si="250"/>
        <v>Tue</v>
      </c>
      <c r="K3222">
        <f t="shared" si="251"/>
        <v>24</v>
      </c>
      <c r="L3222" t="str">
        <f t="shared" si="252"/>
        <v>Jan</v>
      </c>
      <c r="M3222">
        <v>20</v>
      </c>
      <c r="N3222">
        <f t="shared" si="253"/>
        <v>4</v>
      </c>
      <c r="O3222" s="5">
        <f t="shared" si="254"/>
        <v>51.4</v>
      </c>
    </row>
    <row r="3223" spans="1:15" x14ac:dyDescent="0.25">
      <c r="A3223">
        <v>3262</v>
      </c>
      <c r="B3223">
        <v>1445</v>
      </c>
      <c r="C3223">
        <f>IF(COUNTIF($B$2:B3223,B3223)=1,1,0)</f>
        <v>0</v>
      </c>
      <c r="D3223" s="1">
        <v>44950</v>
      </c>
      <c r="E3223" s="2">
        <v>0.85393518518518519</v>
      </c>
      <c r="F3223">
        <v>116</v>
      </c>
      <c r="G3223" t="str">
        <f>IFERROR(INDEX(menu_items!$B:$B,MATCH(F3223,menu_items!$A:$A,0)),"Unknown value")</f>
        <v>Steak Tacos</v>
      </c>
      <c r="H3223" t="str">
        <f>IFERROR(INDEX(menu_items!$C:$C,MATCH(F3223,menu_items!$A:$A,0)),"Unknown value")</f>
        <v>Mexican</v>
      </c>
      <c r="I3223" s="5">
        <f>IFERROR(INDEX(menu_items!$D:$D,MATCH(F3223,menu_items!$A:$A,0)),0)</f>
        <v>13.95</v>
      </c>
      <c r="J3223" t="str">
        <f t="shared" si="250"/>
        <v>Tue</v>
      </c>
      <c r="K3223">
        <f t="shared" si="251"/>
        <v>24</v>
      </c>
      <c r="L3223" t="str">
        <f t="shared" si="252"/>
        <v>Jan</v>
      </c>
      <c r="M3223">
        <v>20</v>
      </c>
      <c r="N3223">
        <f t="shared" si="253"/>
        <v>4</v>
      </c>
      <c r="O3223" s="5">
        <f t="shared" si="254"/>
        <v>51.4</v>
      </c>
    </row>
    <row r="3224" spans="1:15" x14ac:dyDescent="0.25">
      <c r="A3224">
        <v>3263</v>
      </c>
      <c r="B3224">
        <v>1445</v>
      </c>
      <c r="C3224">
        <f>IF(COUNTIF($B$2:B3224,B3224)=1,1,0)</f>
        <v>0</v>
      </c>
      <c r="D3224" s="1">
        <v>44950</v>
      </c>
      <c r="E3224" s="2">
        <v>0.85393518518518519</v>
      </c>
      <c r="F3224">
        <v>102</v>
      </c>
      <c r="G3224" t="str">
        <f>IFERROR(INDEX(menu_items!$B:$B,MATCH(F3224,menu_items!$A:$A,0)),"Unknown value")</f>
        <v>Cheeseburger</v>
      </c>
      <c r="H3224" t="str">
        <f>IFERROR(INDEX(menu_items!$C:$C,MATCH(F3224,menu_items!$A:$A,0)),"Unknown value")</f>
        <v>American</v>
      </c>
      <c r="I3224" s="5">
        <f>IFERROR(INDEX(menu_items!$D:$D,MATCH(F3224,menu_items!$A:$A,0)),0)</f>
        <v>13.95</v>
      </c>
      <c r="J3224" t="str">
        <f t="shared" si="250"/>
        <v>Tue</v>
      </c>
      <c r="K3224">
        <f t="shared" si="251"/>
        <v>24</v>
      </c>
      <c r="L3224" t="str">
        <f t="shared" si="252"/>
        <v>Jan</v>
      </c>
      <c r="M3224">
        <v>20</v>
      </c>
      <c r="N3224">
        <f t="shared" si="253"/>
        <v>4</v>
      </c>
      <c r="O3224" s="5">
        <f t="shared" si="254"/>
        <v>51.4</v>
      </c>
    </row>
    <row r="3225" spans="1:15" x14ac:dyDescent="0.25">
      <c r="A3225">
        <v>3264</v>
      </c>
      <c r="B3225">
        <v>1445</v>
      </c>
      <c r="C3225">
        <f>IF(COUNTIF($B$2:B3225,B3225)=1,1,0)</f>
        <v>0</v>
      </c>
      <c r="D3225" s="1">
        <v>44950</v>
      </c>
      <c r="E3225" s="2">
        <v>0.85393518518518519</v>
      </c>
      <c r="F3225">
        <v>106</v>
      </c>
      <c r="G3225" t="str">
        <f>IFERROR(INDEX(menu_items!$B:$B,MATCH(F3225,menu_items!$A:$A,0)),"Unknown value")</f>
        <v>French Fries</v>
      </c>
      <c r="H3225" t="str">
        <f>IFERROR(INDEX(menu_items!$C:$C,MATCH(F3225,menu_items!$A:$A,0)),"Unknown value")</f>
        <v>American</v>
      </c>
      <c r="I3225" s="5">
        <f>IFERROR(INDEX(menu_items!$D:$D,MATCH(F3225,menu_items!$A:$A,0)),0)</f>
        <v>7</v>
      </c>
      <c r="J3225" t="str">
        <f t="shared" si="250"/>
        <v>Tue</v>
      </c>
      <c r="K3225">
        <f t="shared" si="251"/>
        <v>24</v>
      </c>
      <c r="L3225" t="str">
        <f t="shared" si="252"/>
        <v>Jan</v>
      </c>
      <c r="M3225">
        <v>20</v>
      </c>
      <c r="N3225">
        <f t="shared" si="253"/>
        <v>4</v>
      </c>
      <c r="O3225" s="5">
        <f t="shared" si="254"/>
        <v>51.4</v>
      </c>
    </row>
    <row r="3226" spans="1:15" x14ac:dyDescent="0.25">
      <c r="A3226">
        <v>3265</v>
      </c>
      <c r="B3226">
        <v>1446</v>
      </c>
      <c r="C3226">
        <f>IF(COUNTIF($B$2:B3226,B3226)=1,1,0)</f>
        <v>1</v>
      </c>
      <c r="D3226" s="1">
        <v>44950</v>
      </c>
      <c r="E3226" s="2">
        <v>0.86165509259259254</v>
      </c>
      <c r="F3226">
        <v>103</v>
      </c>
      <c r="G3226" t="str">
        <f>IFERROR(INDEX(menu_items!$B:$B,MATCH(F3226,menu_items!$A:$A,0)),"Unknown value")</f>
        <v>Hot Dog</v>
      </c>
      <c r="H3226" t="str">
        <f>IFERROR(INDEX(menu_items!$C:$C,MATCH(F3226,menu_items!$A:$A,0)),"Unknown value")</f>
        <v>American</v>
      </c>
      <c r="I3226" s="5">
        <f>IFERROR(INDEX(menu_items!$D:$D,MATCH(F3226,menu_items!$A:$A,0)),0)</f>
        <v>9</v>
      </c>
      <c r="J3226" t="str">
        <f t="shared" ref="J3226:J3289" si="255">TEXT(D3226,"ddd")</f>
        <v>Tue</v>
      </c>
      <c r="K3226">
        <f t="shared" ref="K3226:K3289" si="256">DAY(D3226)</f>
        <v>24</v>
      </c>
      <c r="L3226" t="str">
        <f t="shared" ref="L3226:L3289" si="257">TEXT(D3226,"mmm")</f>
        <v>Jan</v>
      </c>
      <c r="M3226">
        <v>20</v>
      </c>
      <c r="N3226">
        <f t="shared" si="253"/>
        <v>2</v>
      </c>
      <c r="O3226" s="5">
        <f t="shared" si="254"/>
        <v>20.95</v>
      </c>
    </row>
    <row r="3227" spans="1:15" x14ac:dyDescent="0.25">
      <c r="A3227">
        <v>3266</v>
      </c>
      <c r="B3227">
        <v>1446</v>
      </c>
      <c r="C3227">
        <f>IF(COUNTIF($B$2:B3227,B3227)=1,1,0)</f>
        <v>0</v>
      </c>
      <c r="D3227" s="1">
        <v>44950</v>
      </c>
      <c r="E3227" s="2">
        <v>0.86165509259259254</v>
      </c>
      <c r="F3227">
        <v>111</v>
      </c>
      <c r="G3227" t="str">
        <f>IFERROR(INDEX(menu_items!$B:$B,MATCH(F3227,menu_items!$A:$A,0)),"Unknown value")</f>
        <v>California Roll</v>
      </c>
      <c r="H3227" t="str">
        <f>IFERROR(INDEX(menu_items!$C:$C,MATCH(F3227,menu_items!$A:$A,0)),"Unknown value")</f>
        <v>Asian</v>
      </c>
      <c r="I3227" s="5">
        <f>IFERROR(INDEX(menu_items!$D:$D,MATCH(F3227,menu_items!$A:$A,0)),0)</f>
        <v>11.95</v>
      </c>
      <c r="J3227" t="str">
        <f t="shared" si="255"/>
        <v>Tue</v>
      </c>
      <c r="K3227">
        <f t="shared" si="256"/>
        <v>24</v>
      </c>
      <c r="L3227" t="str">
        <f t="shared" si="257"/>
        <v>Jan</v>
      </c>
      <c r="M3227">
        <v>20</v>
      </c>
      <c r="N3227">
        <f t="shared" si="253"/>
        <v>2</v>
      </c>
      <c r="O3227" s="5">
        <f t="shared" si="254"/>
        <v>20.95</v>
      </c>
    </row>
    <row r="3228" spans="1:15" x14ac:dyDescent="0.25">
      <c r="A3228">
        <v>3267</v>
      </c>
      <c r="B3228">
        <v>1447</v>
      </c>
      <c r="C3228">
        <f>IF(COUNTIF($B$2:B3228,B3228)=1,1,0)</f>
        <v>1</v>
      </c>
      <c r="D3228" s="1">
        <v>44950</v>
      </c>
      <c r="E3228" s="2">
        <v>0.86212962962962958</v>
      </c>
      <c r="F3228">
        <v>125</v>
      </c>
      <c r="G3228" t="str">
        <f>IFERROR(INDEX(menu_items!$B:$B,MATCH(F3228,menu_items!$A:$A,0)),"Unknown value")</f>
        <v>Spaghetti &amp; Meatballs</v>
      </c>
      <c r="H3228" t="str">
        <f>IFERROR(INDEX(menu_items!$C:$C,MATCH(F3228,menu_items!$A:$A,0)),"Unknown value")</f>
        <v>Italian</v>
      </c>
      <c r="I3228" s="5">
        <f>IFERROR(INDEX(menu_items!$D:$D,MATCH(F3228,menu_items!$A:$A,0)),0)</f>
        <v>17.95</v>
      </c>
      <c r="J3228" t="str">
        <f t="shared" si="255"/>
        <v>Tue</v>
      </c>
      <c r="K3228">
        <f t="shared" si="256"/>
        <v>24</v>
      </c>
      <c r="L3228" t="str">
        <f t="shared" si="257"/>
        <v>Jan</v>
      </c>
      <c r="M3228">
        <v>20</v>
      </c>
      <c r="N3228">
        <f t="shared" si="253"/>
        <v>2</v>
      </c>
      <c r="O3228" s="5">
        <f t="shared" si="254"/>
        <v>29.9</v>
      </c>
    </row>
    <row r="3229" spans="1:15" x14ac:dyDescent="0.25">
      <c r="A3229">
        <v>3268</v>
      </c>
      <c r="B3229">
        <v>1447</v>
      </c>
      <c r="C3229">
        <f>IF(COUNTIF($B$2:B3229,B3229)=1,1,0)</f>
        <v>0</v>
      </c>
      <c r="D3229" s="1">
        <v>44950</v>
      </c>
      <c r="E3229" s="2">
        <v>0.86212962962962958</v>
      </c>
      <c r="F3229">
        <v>119</v>
      </c>
      <c r="G3229" t="str">
        <f>IFERROR(INDEX(menu_items!$B:$B,MATCH(F3229,menu_items!$A:$A,0)),"Unknown value")</f>
        <v>Chicken Torta</v>
      </c>
      <c r="H3229" t="str">
        <f>IFERROR(INDEX(menu_items!$C:$C,MATCH(F3229,menu_items!$A:$A,0)),"Unknown value")</f>
        <v>Mexican</v>
      </c>
      <c r="I3229" s="5">
        <f>IFERROR(INDEX(menu_items!$D:$D,MATCH(F3229,menu_items!$A:$A,0)),0)</f>
        <v>11.95</v>
      </c>
      <c r="J3229" t="str">
        <f t="shared" si="255"/>
        <v>Tue</v>
      </c>
      <c r="K3229">
        <f t="shared" si="256"/>
        <v>24</v>
      </c>
      <c r="L3229" t="str">
        <f t="shared" si="257"/>
        <v>Jan</v>
      </c>
      <c r="M3229">
        <v>20</v>
      </c>
      <c r="N3229">
        <f t="shared" si="253"/>
        <v>2</v>
      </c>
      <c r="O3229" s="5">
        <f t="shared" si="254"/>
        <v>29.9</v>
      </c>
    </row>
    <row r="3230" spans="1:15" x14ac:dyDescent="0.25">
      <c r="A3230">
        <v>3269</v>
      </c>
      <c r="B3230">
        <v>1448</v>
      </c>
      <c r="C3230">
        <f>IF(COUNTIF($B$2:B3230,B3230)=1,1,0)</f>
        <v>1</v>
      </c>
      <c r="D3230" s="1">
        <v>44950</v>
      </c>
      <c r="E3230" s="2">
        <v>0.87464120370370368</v>
      </c>
      <c r="F3230">
        <v>117</v>
      </c>
      <c r="G3230" t="str">
        <f>IFERROR(INDEX(menu_items!$B:$B,MATCH(F3230,menu_items!$A:$A,0)),"Unknown value")</f>
        <v>Chicken Burrito</v>
      </c>
      <c r="H3230" t="str">
        <f>IFERROR(INDEX(menu_items!$C:$C,MATCH(F3230,menu_items!$A:$A,0)),"Unknown value")</f>
        <v>Mexican</v>
      </c>
      <c r="I3230" s="5">
        <f>IFERROR(INDEX(menu_items!$D:$D,MATCH(F3230,menu_items!$A:$A,0)),0)</f>
        <v>12.95</v>
      </c>
      <c r="J3230" t="str">
        <f t="shared" si="255"/>
        <v>Tue</v>
      </c>
      <c r="K3230">
        <f t="shared" si="256"/>
        <v>24</v>
      </c>
      <c r="L3230" t="str">
        <f t="shared" si="257"/>
        <v>Jan</v>
      </c>
      <c r="M3230">
        <v>20</v>
      </c>
      <c r="N3230">
        <f t="shared" si="253"/>
        <v>1</v>
      </c>
      <c r="O3230" s="5">
        <f t="shared" si="254"/>
        <v>12.95</v>
      </c>
    </row>
    <row r="3231" spans="1:15" x14ac:dyDescent="0.25">
      <c r="A3231">
        <v>3270</v>
      </c>
      <c r="B3231">
        <v>1449</v>
      </c>
      <c r="C3231">
        <f>IF(COUNTIF($B$2:B3231,B3231)=1,1,0)</f>
        <v>1</v>
      </c>
      <c r="D3231" s="1">
        <v>44950</v>
      </c>
      <c r="E3231" s="2">
        <v>0.88364583333333335</v>
      </c>
      <c r="F3231">
        <v>105</v>
      </c>
      <c r="G3231" t="str">
        <f>IFERROR(INDEX(menu_items!$B:$B,MATCH(F3231,menu_items!$A:$A,0)),"Unknown value")</f>
        <v>Mac &amp; Cheese</v>
      </c>
      <c r="H3231" t="str">
        <f>IFERROR(INDEX(menu_items!$C:$C,MATCH(F3231,menu_items!$A:$A,0)),"Unknown value")</f>
        <v>American</v>
      </c>
      <c r="I3231" s="5">
        <f>IFERROR(INDEX(menu_items!$D:$D,MATCH(F3231,menu_items!$A:$A,0)),0)</f>
        <v>7</v>
      </c>
      <c r="J3231" t="str">
        <f t="shared" si="255"/>
        <v>Tue</v>
      </c>
      <c r="K3231">
        <f t="shared" si="256"/>
        <v>24</v>
      </c>
      <c r="L3231" t="str">
        <f t="shared" si="257"/>
        <v>Jan</v>
      </c>
      <c r="M3231">
        <v>21</v>
      </c>
      <c r="N3231">
        <f t="shared" si="253"/>
        <v>2</v>
      </c>
      <c r="O3231" s="5">
        <f t="shared" si="254"/>
        <v>14</v>
      </c>
    </row>
    <row r="3232" spans="1:15" x14ac:dyDescent="0.25">
      <c r="A3232">
        <v>3271</v>
      </c>
      <c r="B3232">
        <v>1449</v>
      </c>
      <c r="C3232">
        <f>IF(COUNTIF($B$2:B3232,B3232)=1,1,0)</f>
        <v>0</v>
      </c>
      <c r="D3232" s="1">
        <v>44950</v>
      </c>
      <c r="E3232" s="2">
        <v>0.88364583333333335</v>
      </c>
      <c r="F3232">
        <v>122</v>
      </c>
      <c r="G3232" t="str">
        <f>IFERROR(INDEX(menu_items!$B:$B,MATCH(F3232,menu_items!$A:$A,0)),"Unknown value")</f>
        <v>Chips &amp; Salsa</v>
      </c>
      <c r="H3232" t="str">
        <f>IFERROR(INDEX(menu_items!$C:$C,MATCH(F3232,menu_items!$A:$A,0)),"Unknown value")</f>
        <v>Mexican</v>
      </c>
      <c r="I3232" s="5">
        <f>IFERROR(INDEX(menu_items!$D:$D,MATCH(F3232,menu_items!$A:$A,0)),0)</f>
        <v>7</v>
      </c>
      <c r="J3232" t="str">
        <f t="shared" si="255"/>
        <v>Tue</v>
      </c>
      <c r="K3232">
        <f t="shared" si="256"/>
        <v>24</v>
      </c>
      <c r="L3232" t="str">
        <f t="shared" si="257"/>
        <v>Jan</v>
      </c>
      <c r="M3232">
        <v>21</v>
      </c>
      <c r="N3232">
        <f t="shared" si="253"/>
        <v>2</v>
      </c>
      <c r="O3232" s="5">
        <f t="shared" si="254"/>
        <v>14</v>
      </c>
    </row>
    <row r="3233" spans="1:15" x14ac:dyDescent="0.25">
      <c r="A3233">
        <v>3272</v>
      </c>
      <c r="B3233">
        <v>1450</v>
      </c>
      <c r="C3233">
        <f>IF(COUNTIF($B$2:B3233,B3233)=1,1,0)</f>
        <v>1</v>
      </c>
      <c r="D3233" s="1">
        <v>44950</v>
      </c>
      <c r="E3233" s="2">
        <v>0.89106481481481481</v>
      </c>
      <c r="F3233">
        <v>101</v>
      </c>
      <c r="G3233" t="str">
        <f>IFERROR(INDEX(menu_items!$B:$B,MATCH(F3233,menu_items!$A:$A,0)),"Unknown value")</f>
        <v>Hamburger</v>
      </c>
      <c r="H3233" t="str">
        <f>IFERROR(INDEX(menu_items!$C:$C,MATCH(F3233,menu_items!$A:$A,0)),"Unknown value")</f>
        <v>American</v>
      </c>
      <c r="I3233" s="5">
        <f>IFERROR(INDEX(menu_items!$D:$D,MATCH(F3233,menu_items!$A:$A,0)),0)</f>
        <v>12.95</v>
      </c>
      <c r="J3233" t="str">
        <f t="shared" si="255"/>
        <v>Tue</v>
      </c>
      <c r="K3233">
        <f t="shared" si="256"/>
        <v>24</v>
      </c>
      <c r="L3233" t="str">
        <f t="shared" si="257"/>
        <v>Jan</v>
      </c>
      <c r="M3233">
        <v>21</v>
      </c>
      <c r="N3233">
        <f t="shared" si="253"/>
        <v>4</v>
      </c>
      <c r="O3233" s="5">
        <f t="shared" si="254"/>
        <v>45.4</v>
      </c>
    </row>
    <row r="3234" spans="1:15" x14ac:dyDescent="0.25">
      <c r="A3234">
        <v>3273</v>
      </c>
      <c r="B3234">
        <v>1450</v>
      </c>
      <c r="C3234">
        <f>IF(COUNTIF($B$2:B3234,B3234)=1,1,0)</f>
        <v>0</v>
      </c>
      <c r="D3234" s="1">
        <v>44950</v>
      </c>
      <c r="E3234" s="2">
        <v>0.89106481481481481</v>
      </c>
      <c r="F3234">
        <v>101</v>
      </c>
      <c r="G3234" t="str">
        <f>IFERROR(INDEX(menu_items!$B:$B,MATCH(F3234,menu_items!$A:$A,0)),"Unknown value")</f>
        <v>Hamburger</v>
      </c>
      <c r="H3234" t="str">
        <f>IFERROR(INDEX(menu_items!$C:$C,MATCH(F3234,menu_items!$A:$A,0)),"Unknown value")</f>
        <v>American</v>
      </c>
      <c r="I3234" s="5">
        <f>IFERROR(INDEX(menu_items!$D:$D,MATCH(F3234,menu_items!$A:$A,0)),0)</f>
        <v>12.95</v>
      </c>
      <c r="J3234" t="str">
        <f t="shared" si="255"/>
        <v>Tue</v>
      </c>
      <c r="K3234">
        <f t="shared" si="256"/>
        <v>24</v>
      </c>
      <c r="L3234" t="str">
        <f t="shared" si="257"/>
        <v>Jan</v>
      </c>
      <c r="M3234">
        <v>21</v>
      </c>
      <c r="N3234">
        <f t="shared" si="253"/>
        <v>4</v>
      </c>
      <c r="O3234" s="5">
        <f t="shared" si="254"/>
        <v>45.4</v>
      </c>
    </row>
    <row r="3235" spans="1:15" x14ac:dyDescent="0.25">
      <c r="A3235">
        <v>3274</v>
      </c>
      <c r="B3235">
        <v>1450</v>
      </c>
      <c r="C3235">
        <f>IF(COUNTIF($B$2:B3235,B3235)=1,1,0)</f>
        <v>0</v>
      </c>
      <c r="D3235" s="1">
        <v>44950</v>
      </c>
      <c r="E3235" s="2">
        <v>0.89106481481481481</v>
      </c>
      <c r="F3235">
        <v>124</v>
      </c>
      <c r="G3235" t="str">
        <f>IFERROR(INDEX(menu_items!$B:$B,MATCH(F3235,menu_items!$A:$A,0)),"Unknown value")</f>
        <v>Spaghetti</v>
      </c>
      <c r="H3235" t="str">
        <f>IFERROR(INDEX(menu_items!$C:$C,MATCH(F3235,menu_items!$A:$A,0)),"Unknown value")</f>
        <v>Italian</v>
      </c>
      <c r="I3235" s="5">
        <f>IFERROR(INDEX(menu_items!$D:$D,MATCH(F3235,menu_items!$A:$A,0)),0)</f>
        <v>14.5</v>
      </c>
      <c r="J3235" t="str">
        <f t="shared" si="255"/>
        <v>Tue</v>
      </c>
      <c r="K3235">
        <f t="shared" si="256"/>
        <v>24</v>
      </c>
      <c r="L3235" t="str">
        <f t="shared" si="257"/>
        <v>Jan</v>
      </c>
      <c r="M3235">
        <v>21</v>
      </c>
      <c r="N3235">
        <f t="shared" si="253"/>
        <v>4</v>
      </c>
      <c r="O3235" s="5">
        <f t="shared" si="254"/>
        <v>45.4</v>
      </c>
    </row>
    <row r="3236" spans="1:15" x14ac:dyDescent="0.25">
      <c r="A3236">
        <v>3275</v>
      </c>
      <c r="B3236">
        <v>1450</v>
      </c>
      <c r="C3236">
        <f>IF(COUNTIF($B$2:B3236,B3236)=1,1,0)</f>
        <v>0</v>
      </c>
      <c r="D3236" s="1">
        <v>44950</v>
      </c>
      <c r="E3236" s="2">
        <v>0.89106481481481481</v>
      </c>
      <c r="F3236">
        <v>113</v>
      </c>
      <c r="G3236" t="str">
        <f>IFERROR(INDEX(menu_items!$B:$B,MATCH(F3236,menu_items!$A:$A,0)),"Unknown value")</f>
        <v>Edamame</v>
      </c>
      <c r="H3236" t="str">
        <f>IFERROR(INDEX(menu_items!$C:$C,MATCH(F3236,menu_items!$A:$A,0)),"Unknown value")</f>
        <v>Asian</v>
      </c>
      <c r="I3236" s="5">
        <f>IFERROR(INDEX(menu_items!$D:$D,MATCH(F3236,menu_items!$A:$A,0)),0)</f>
        <v>5</v>
      </c>
      <c r="J3236" t="str">
        <f t="shared" si="255"/>
        <v>Tue</v>
      </c>
      <c r="K3236">
        <f t="shared" si="256"/>
        <v>24</v>
      </c>
      <c r="L3236" t="str">
        <f t="shared" si="257"/>
        <v>Jan</v>
      </c>
      <c r="M3236">
        <v>21</v>
      </c>
      <c r="N3236">
        <f t="shared" si="253"/>
        <v>4</v>
      </c>
      <c r="O3236" s="5">
        <f t="shared" si="254"/>
        <v>45.4</v>
      </c>
    </row>
    <row r="3237" spans="1:15" x14ac:dyDescent="0.25">
      <c r="A3237">
        <v>3276</v>
      </c>
      <c r="B3237">
        <v>1451</v>
      </c>
      <c r="C3237">
        <f>IF(COUNTIF($B$2:B3237,B3237)=1,1,0)</f>
        <v>1</v>
      </c>
      <c r="D3237" s="1">
        <v>44950</v>
      </c>
      <c r="E3237" s="2">
        <v>0.89165509259259257</v>
      </c>
      <c r="F3237">
        <v>124</v>
      </c>
      <c r="G3237" t="str">
        <f>IFERROR(INDEX(menu_items!$B:$B,MATCH(F3237,menu_items!$A:$A,0)),"Unknown value")</f>
        <v>Spaghetti</v>
      </c>
      <c r="H3237" t="str">
        <f>IFERROR(INDEX(menu_items!$C:$C,MATCH(F3237,menu_items!$A:$A,0)),"Unknown value")</f>
        <v>Italian</v>
      </c>
      <c r="I3237" s="5">
        <f>IFERROR(INDEX(menu_items!$D:$D,MATCH(F3237,menu_items!$A:$A,0)),0)</f>
        <v>14.5</v>
      </c>
      <c r="J3237" t="str">
        <f t="shared" si="255"/>
        <v>Tue</v>
      </c>
      <c r="K3237">
        <f t="shared" si="256"/>
        <v>24</v>
      </c>
      <c r="L3237" t="str">
        <f t="shared" si="257"/>
        <v>Jan</v>
      </c>
      <c r="M3237">
        <v>21</v>
      </c>
      <c r="N3237">
        <f t="shared" si="253"/>
        <v>4</v>
      </c>
      <c r="O3237" s="5">
        <f t="shared" si="254"/>
        <v>65.350000000000009</v>
      </c>
    </row>
    <row r="3238" spans="1:15" x14ac:dyDescent="0.25">
      <c r="A3238">
        <v>3277</v>
      </c>
      <c r="B3238">
        <v>1451</v>
      </c>
      <c r="C3238">
        <f>IF(COUNTIF($B$2:B3238,B3238)=1,1,0)</f>
        <v>0</v>
      </c>
      <c r="D3238" s="1">
        <v>44950</v>
      </c>
      <c r="E3238" s="2">
        <v>0.89165509259259257</v>
      </c>
      <c r="F3238">
        <v>125</v>
      </c>
      <c r="G3238" t="str">
        <f>IFERROR(INDEX(menu_items!$B:$B,MATCH(F3238,menu_items!$A:$A,0)),"Unknown value")</f>
        <v>Spaghetti &amp; Meatballs</v>
      </c>
      <c r="H3238" t="str">
        <f>IFERROR(INDEX(menu_items!$C:$C,MATCH(F3238,menu_items!$A:$A,0)),"Unknown value")</f>
        <v>Italian</v>
      </c>
      <c r="I3238" s="5">
        <f>IFERROR(INDEX(menu_items!$D:$D,MATCH(F3238,menu_items!$A:$A,0)),0)</f>
        <v>17.95</v>
      </c>
      <c r="J3238" t="str">
        <f t="shared" si="255"/>
        <v>Tue</v>
      </c>
      <c r="K3238">
        <f t="shared" si="256"/>
        <v>24</v>
      </c>
      <c r="L3238" t="str">
        <f t="shared" si="257"/>
        <v>Jan</v>
      </c>
      <c r="M3238">
        <v>21</v>
      </c>
      <c r="N3238">
        <f t="shared" si="253"/>
        <v>4</v>
      </c>
      <c r="O3238" s="5">
        <f t="shared" si="254"/>
        <v>65.350000000000009</v>
      </c>
    </row>
    <row r="3239" spans="1:15" x14ac:dyDescent="0.25">
      <c r="A3239">
        <v>3278</v>
      </c>
      <c r="B3239">
        <v>1451</v>
      </c>
      <c r="C3239">
        <f>IF(COUNTIF($B$2:B3239,B3239)=1,1,0)</f>
        <v>0</v>
      </c>
      <c r="D3239" s="1">
        <v>44950</v>
      </c>
      <c r="E3239" s="2">
        <v>0.89165509259259257</v>
      </c>
      <c r="F3239">
        <v>109</v>
      </c>
      <c r="G3239" t="str">
        <f>IFERROR(INDEX(menu_items!$B:$B,MATCH(F3239,menu_items!$A:$A,0)),"Unknown value")</f>
        <v>Korean Beef Bowl</v>
      </c>
      <c r="H3239" t="str">
        <f>IFERROR(INDEX(menu_items!$C:$C,MATCH(F3239,menu_items!$A:$A,0)),"Unknown value")</f>
        <v>Asian</v>
      </c>
      <c r="I3239" s="5">
        <f>IFERROR(INDEX(menu_items!$D:$D,MATCH(F3239,menu_items!$A:$A,0)),0)</f>
        <v>17.95</v>
      </c>
      <c r="J3239" t="str">
        <f t="shared" si="255"/>
        <v>Tue</v>
      </c>
      <c r="K3239">
        <f t="shared" si="256"/>
        <v>24</v>
      </c>
      <c r="L3239" t="str">
        <f t="shared" si="257"/>
        <v>Jan</v>
      </c>
      <c r="M3239">
        <v>21</v>
      </c>
      <c r="N3239">
        <f t="shared" si="253"/>
        <v>4</v>
      </c>
      <c r="O3239" s="5">
        <f t="shared" si="254"/>
        <v>65.350000000000009</v>
      </c>
    </row>
    <row r="3240" spans="1:15" x14ac:dyDescent="0.25">
      <c r="A3240">
        <v>3279</v>
      </c>
      <c r="B3240">
        <v>1451</v>
      </c>
      <c r="C3240">
        <f>IF(COUNTIF($B$2:B3240,B3240)=1,1,0)</f>
        <v>0</v>
      </c>
      <c r="D3240" s="1">
        <v>44950</v>
      </c>
      <c r="E3240" s="2">
        <v>0.89165509259259257</v>
      </c>
      <c r="F3240">
        <v>112</v>
      </c>
      <c r="G3240" t="str">
        <f>IFERROR(INDEX(menu_items!$B:$B,MATCH(F3240,menu_items!$A:$A,0)),"Unknown value")</f>
        <v>Salmon Roll</v>
      </c>
      <c r="H3240" t="str">
        <f>IFERROR(INDEX(menu_items!$C:$C,MATCH(F3240,menu_items!$A:$A,0)),"Unknown value")</f>
        <v>Asian</v>
      </c>
      <c r="I3240" s="5">
        <f>IFERROR(INDEX(menu_items!$D:$D,MATCH(F3240,menu_items!$A:$A,0)),0)</f>
        <v>14.95</v>
      </c>
      <c r="J3240" t="str">
        <f t="shared" si="255"/>
        <v>Tue</v>
      </c>
      <c r="K3240">
        <f t="shared" si="256"/>
        <v>24</v>
      </c>
      <c r="L3240" t="str">
        <f t="shared" si="257"/>
        <v>Jan</v>
      </c>
      <c r="M3240">
        <v>21</v>
      </c>
      <c r="N3240">
        <f t="shared" si="253"/>
        <v>4</v>
      </c>
      <c r="O3240" s="5">
        <f t="shared" si="254"/>
        <v>65.350000000000009</v>
      </c>
    </row>
    <row r="3241" spans="1:15" x14ac:dyDescent="0.25">
      <c r="A3241">
        <v>3280</v>
      </c>
      <c r="B3241">
        <v>1452</v>
      </c>
      <c r="C3241">
        <f>IF(COUNTIF($B$2:B3241,B3241)=1,1,0)</f>
        <v>1</v>
      </c>
      <c r="D3241" s="1">
        <v>44950</v>
      </c>
      <c r="E3241" s="2">
        <v>0.93901620370370376</v>
      </c>
      <c r="F3241">
        <v>128</v>
      </c>
      <c r="G3241" t="str">
        <f>IFERROR(INDEX(menu_items!$B:$B,MATCH(F3241,menu_items!$A:$A,0)),"Unknown value")</f>
        <v>Cheese Lasagna</v>
      </c>
      <c r="H3241" t="str">
        <f>IFERROR(INDEX(menu_items!$C:$C,MATCH(F3241,menu_items!$A:$A,0)),"Unknown value")</f>
        <v>Italian</v>
      </c>
      <c r="I3241" s="5">
        <f>IFERROR(INDEX(menu_items!$D:$D,MATCH(F3241,menu_items!$A:$A,0)),0)</f>
        <v>15.5</v>
      </c>
      <c r="J3241" t="str">
        <f t="shared" si="255"/>
        <v>Tue</v>
      </c>
      <c r="K3241">
        <f t="shared" si="256"/>
        <v>24</v>
      </c>
      <c r="L3241" t="str">
        <f t="shared" si="257"/>
        <v>Jan</v>
      </c>
      <c r="M3241">
        <v>22</v>
      </c>
      <c r="N3241">
        <f t="shared" si="253"/>
        <v>2</v>
      </c>
      <c r="O3241" s="5">
        <f t="shared" si="254"/>
        <v>27.45</v>
      </c>
    </row>
    <row r="3242" spans="1:15" x14ac:dyDescent="0.25">
      <c r="A3242">
        <v>3281</v>
      </c>
      <c r="B3242">
        <v>1452</v>
      </c>
      <c r="C3242">
        <f>IF(COUNTIF($B$2:B3242,B3242)=1,1,0)</f>
        <v>0</v>
      </c>
      <c r="D3242" s="1">
        <v>44950</v>
      </c>
      <c r="E3242" s="2">
        <v>0.93901620370370376</v>
      </c>
      <c r="F3242">
        <v>119</v>
      </c>
      <c r="G3242" t="str">
        <f>IFERROR(INDEX(menu_items!$B:$B,MATCH(F3242,menu_items!$A:$A,0)),"Unknown value")</f>
        <v>Chicken Torta</v>
      </c>
      <c r="H3242" t="str">
        <f>IFERROR(INDEX(menu_items!$C:$C,MATCH(F3242,menu_items!$A:$A,0)),"Unknown value")</f>
        <v>Mexican</v>
      </c>
      <c r="I3242" s="5">
        <f>IFERROR(INDEX(menu_items!$D:$D,MATCH(F3242,menu_items!$A:$A,0)),0)</f>
        <v>11.95</v>
      </c>
      <c r="J3242" t="str">
        <f t="shared" si="255"/>
        <v>Tue</v>
      </c>
      <c r="K3242">
        <f t="shared" si="256"/>
        <v>24</v>
      </c>
      <c r="L3242" t="str">
        <f t="shared" si="257"/>
        <v>Jan</v>
      </c>
      <c r="M3242">
        <v>22</v>
      </c>
      <c r="N3242">
        <f t="shared" si="253"/>
        <v>2</v>
      </c>
      <c r="O3242" s="5">
        <f t="shared" si="254"/>
        <v>27.45</v>
      </c>
    </row>
    <row r="3243" spans="1:15" x14ac:dyDescent="0.25">
      <c r="A3243">
        <v>3282</v>
      </c>
      <c r="B3243">
        <v>1453</v>
      </c>
      <c r="C3243">
        <f>IF(COUNTIF($B$2:B3243,B3243)=1,1,0)</f>
        <v>1</v>
      </c>
      <c r="D3243" s="1">
        <v>44951</v>
      </c>
      <c r="E3243" s="2">
        <v>0.51708333333333334</v>
      </c>
      <c r="F3243">
        <v>116</v>
      </c>
      <c r="G3243" t="str">
        <f>IFERROR(INDEX(menu_items!$B:$B,MATCH(F3243,menu_items!$A:$A,0)),"Unknown value")</f>
        <v>Steak Tacos</v>
      </c>
      <c r="H3243" t="str">
        <f>IFERROR(INDEX(menu_items!$C:$C,MATCH(F3243,menu_items!$A:$A,0)),"Unknown value")</f>
        <v>Mexican</v>
      </c>
      <c r="I3243" s="5">
        <f>IFERROR(INDEX(menu_items!$D:$D,MATCH(F3243,menu_items!$A:$A,0)),0)</f>
        <v>13.95</v>
      </c>
      <c r="J3243" t="str">
        <f t="shared" si="255"/>
        <v>Wed</v>
      </c>
      <c r="K3243">
        <f t="shared" si="256"/>
        <v>25</v>
      </c>
      <c r="L3243" t="str">
        <f t="shared" si="257"/>
        <v>Jan</v>
      </c>
      <c r="M3243">
        <v>12</v>
      </c>
      <c r="N3243">
        <f t="shared" si="253"/>
        <v>4</v>
      </c>
      <c r="O3243" s="5">
        <f t="shared" si="254"/>
        <v>38.450000000000003</v>
      </c>
    </row>
    <row r="3244" spans="1:15" x14ac:dyDescent="0.25">
      <c r="A3244">
        <v>3283</v>
      </c>
      <c r="B3244">
        <v>1453</v>
      </c>
      <c r="C3244">
        <f>IF(COUNTIF($B$2:B3244,B3244)=1,1,0)</f>
        <v>0</v>
      </c>
      <c r="D3244" s="1">
        <v>44951</v>
      </c>
      <c r="E3244" s="2">
        <v>0.51708333333333334</v>
      </c>
      <c r="F3244">
        <v>121</v>
      </c>
      <c r="G3244" t="str">
        <f>IFERROR(INDEX(menu_items!$B:$B,MATCH(F3244,menu_items!$A:$A,0)),"Unknown value")</f>
        <v>Cheese Quesadillas</v>
      </c>
      <c r="H3244" t="str">
        <f>IFERROR(INDEX(menu_items!$C:$C,MATCH(F3244,menu_items!$A:$A,0)),"Unknown value")</f>
        <v>Mexican</v>
      </c>
      <c r="I3244" s="5">
        <f>IFERROR(INDEX(menu_items!$D:$D,MATCH(F3244,menu_items!$A:$A,0)),0)</f>
        <v>10.5</v>
      </c>
      <c r="J3244" t="str">
        <f t="shared" si="255"/>
        <v>Wed</v>
      </c>
      <c r="K3244">
        <f t="shared" si="256"/>
        <v>25</v>
      </c>
      <c r="L3244" t="str">
        <f t="shared" si="257"/>
        <v>Jan</v>
      </c>
      <c r="M3244">
        <v>12</v>
      </c>
      <c r="N3244">
        <f t="shared" si="253"/>
        <v>4</v>
      </c>
      <c r="O3244" s="5">
        <f t="shared" si="254"/>
        <v>38.450000000000003</v>
      </c>
    </row>
    <row r="3245" spans="1:15" x14ac:dyDescent="0.25">
      <c r="A3245">
        <v>3284</v>
      </c>
      <c r="B3245">
        <v>1453</v>
      </c>
      <c r="C3245">
        <f>IF(COUNTIF($B$2:B3245,B3245)=1,1,0)</f>
        <v>0</v>
      </c>
      <c r="D3245" s="1">
        <v>44951</v>
      </c>
      <c r="E3245" s="2">
        <v>0.51708333333333334</v>
      </c>
      <c r="F3245">
        <v>105</v>
      </c>
      <c r="G3245" t="str">
        <f>IFERROR(INDEX(menu_items!$B:$B,MATCH(F3245,menu_items!$A:$A,0)),"Unknown value")</f>
        <v>Mac &amp; Cheese</v>
      </c>
      <c r="H3245" t="str">
        <f>IFERROR(INDEX(menu_items!$C:$C,MATCH(F3245,menu_items!$A:$A,0)),"Unknown value")</f>
        <v>American</v>
      </c>
      <c r="I3245" s="5">
        <f>IFERROR(INDEX(menu_items!$D:$D,MATCH(F3245,menu_items!$A:$A,0)),0)</f>
        <v>7</v>
      </c>
      <c r="J3245" t="str">
        <f t="shared" si="255"/>
        <v>Wed</v>
      </c>
      <c r="K3245">
        <f t="shared" si="256"/>
        <v>25</v>
      </c>
      <c r="L3245" t="str">
        <f t="shared" si="257"/>
        <v>Jan</v>
      </c>
      <c r="M3245">
        <v>12</v>
      </c>
      <c r="N3245">
        <f t="shared" si="253"/>
        <v>4</v>
      </c>
      <c r="O3245" s="5">
        <f t="shared" si="254"/>
        <v>38.450000000000003</v>
      </c>
    </row>
    <row r="3246" spans="1:15" x14ac:dyDescent="0.25">
      <c r="A3246">
        <v>3285</v>
      </c>
      <c r="B3246">
        <v>1453</v>
      </c>
      <c r="C3246">
        <f>IF(COUNTIF($B$2:B3246,B3246)=1,1,0)</f>
        <v>0</v>
      </c>
      <c r="D3246" s="1">
        <v>44951</v>
      </c>
      <c r="E3246" s="2">
        <v>0.51708333333333334</v>
      </c>
      <c r="F3246">
        <v>106</v>
      </c>
      <c r="G3246" t="str">
        <f>IFERROR(INDEX(menu_items!$B:$B,MATCH(F3246,menu_items!$A:$A,0)),"Unknown value")</f>
        <v>French Fries</v>
      </c>
      <c r="H3246" t="str">
        <f>IFERROR(INDEX(menu_items!$C:$C,MATCH(F3246,menu_items!$A:$A,0)),"Unknown value")</f>
        <v>American</v>
      </c>
      <c r="I3246" s="5">
        <f>IFERROR(INDEX(menu_items!$D:$D,MATCH(F3246,menu_items!$A:$A,0)),0)</f>
        <v>7</v>
      </c>
      <c r="J3246" t="str">
        <f t="shared" si="255"/>
        <v>Wed</v>
      </c>
      <c r="K3246">
        <f t="shared" si="256"/>
        <v>25</v>
      </c>
      <c r="L3246" t="str">
        <f t="shared" si="257"/>
        <v>Jan</v>
      </c>
      <c r="M3246">
        <v>12</v>
      </c>
      <c r="N3246">
        <f t="shared" si="253"/>
        <v>4</v>
      </c>
      <c r="O3246" s="5">
        <f t="shared" si="254"/>
        <v>38.450000000000003</v>
      </c>
    </row>
    <row r="3247" spans="1:15" x14ac:dyDescent="0.25">
      <c r="A3247">
        <v>3286</v>
      </c>
      <c r="B3247">
        <v>1454</v>
      </c>
      <c r="C3247">
        <f>IF(COUNTIF($B$2:B3247,B3247)=1,1,0)</f>
        <v>1</v>
      </c>
      <c r="D3247" s="1">
        <v>44951</v>
      </c>
      <c r="E3247" s="2">
        <v>0.5193402777777778</v>
      </c>
      <c r="F3247">
        <v>109</v>
      </c>
      <c r="G3247" t="str">
        <f>IFERROR(INDEX(menu_items!$B:$B,MATCH(F3247,menu_items!$A:$A,0)),"Unknown value")</f>
        <v>Korean Beef Bowl</v>
      </c>
      <c r="H3247" t="str">
        <f>IFERROR(INDEX(menu_items!$C:$C,MATCH(F3247,menu_items!$A:$A,0)),"Unknown value")</f>
        <v>Asian</v>
      </c>
      <c r="I3247" s="5">
        <f>IFERROR(INDEX(menu_items!$D:$D,MATCH(F3247,menu_items!$A:$A,0)),0)</f>
        <v>17.95</v>
      </c>
      <c r="J3247" t="str">
        <f t="shared" si="255"/>
        <v>Wed</v>
      </c>
      <c r="K3247">
        <f t="shared" si="256"/>
        <v>25</v>
      </c>
      <c r="L3247" t="str">
        <f t="shared" si="257"/>
        <v>Jan</v>
      </c>
      <c r="M3247">
        <v>12</v>
      </c>
      <c r="N3247">
        <f t="shared" si="253"/>
        <v>2</v>
      </c>
      <c r="O3247" s="5">
        <f t="shared" si="254"/>
        <v>26.95</v>
      </c>
    </row>
    <row r="3248" spans="1:15" x14ac:dyDescent="0.25">
      <c r="A3248">
        <v>3287</v>
      </c>
      <c r="B3248">
        <v>1454</v>
      </c>
      <c r="C3248">
        <f>IF(COUNTIF($B$2:B3248,B3248)=1,1,0)</f>
        <v>0</v>
      </c>
      <c r="D3248" s="1">
        <v>44951</v>
      </c>
      <c r="E3248" s="2">
        <v>0.5193402777777778</v>
      </c>
      <c r="F3248">
        <v>114</v>
      </c>
      <c r="G3248" t="str">
        <f>IFERROR(INDEX(menu_items!$B:$B,MATCH(F3248,menu_items!$A:$A,0)),"Unknown value")</f>
        <v>Potstickers</v>
      </c>
      <c r="H3248" t="str">
        <f>IFERROR(INDEX(menu_items!$C:$C,MATCH(F3248,menu_items!$A:$A,0)),"Unknown value")</f>
        <v>Asian</v>
      </c>
      <c r="I3248" s="5">
        <f>IFERROR(INDEX(menu_items!$D:$D,MATCH(F3248,menu_items!$A:$A,0)),0)</f>
        <v>9</v>
      </c>
      <c r="J3248" t="str">
        <f t="shared" si="255"/>
        <v>Wed</v>
      </c>
      <c r="K3248">
        <f t="shared" si="256"/>
        <v>25</v>
      </c>
      <c r="L3248" t="str">
        <f t="shared" si="257"/>
        <v>Jan</v>
      </c>
      <c r="M3248">
        <v>12</v>
      </c>
      <c r="N3248">
        <f t="shared" si="253"/>
        <v>2</v>
      </c>
      <c r="O3248" s="5">
        <f t="shared" si="254"/>
        <v>26.95</v>
      </c>
    </row>
    <row r="3249" spans="1:15" x14ac:dyDescent="0.25">
      <c r="A3249">
        <v>3288</v>
      </c>
      <c r="B3249">
        <v>1455</v>
      </c>
      <c r="C3249">
        <f>IF(COUNTIF($B$2:B3249,B3249)=1,1,0)</f>
        <v>1</v>
      </c>
      <c r="D3249" s="1">
        <v>44951</v>
      </c>
      <c r="E3249" s="2">
        <v>0.56253472222222223</v>
      </c>
      <c r="F3249">
        <v>109</v>
      </c>
      <c r="G3249" t="str">
        <f>IFERROR(INDEX(menu_items!$B:$B,MATCH(F3249,menu_items!$A:$A,0)),"Unknown value")</f>
        <v>Korean Beef Bowl</v>
      </c>
      <c r="H3249" t="str">
        <f>IFERROR(INDEX(menu_items!$C:$C,MATCH(F3249,menu_items!$A:$A,0)),"Unknown value")</f>
        <v>Asian</v>
      </c>
      <c r="I3249" s="5">
        <f>IFERROR(INDEX(menu_items!$D:$D,MATCH(F3249,menu_items!$A:$A,0)),0)</f>
        <v>17.95</v>
      </c>
      <c r="J3249" t="str">
        <f t="shared" si="255"/>
        <v>Wed</v>
      </c>
      <c r="K3249">
        <f t="shared" si="256"/>
        <v>25</v>
      </c>
      <c r="L3249" t="str">
        <f t="shared" si="257"/>
        <v>Jan</v>
      </c>
      <c r="M3249">
        <v>13</v>
      </c>
      <c r="N3249">
        <f t="shared" si="253"/>
        <v>1</v>
      </c>
      <c r="O3249" s="5">
        <f t="shared" si="254"/>
        <v>17.95</v>
      </c>
    </row>
    <row r="3250" spans="1:15" x14ac:dyDescent="0.25">
      <c r="A3250">
        <v>3289</v>
      </c>
      <c r="B3250">
        <v>1456</v>
      </c>
      <c r="C3250">
        <f>IF(COUNTIF($B$2:B3250,B3250)=1,1,0)</f>
        <v>1</v>
      </c>
      <c r="D3250" s="1">
        <v>44951</v>
      </c>
      <c r="E3250" s="2">
        <v>0.56613425925925931</v>
      </c>
      <c r="F3250">
        <v>101</v>
      </c>
      <c r="G3250" t="str">
        <f>IFERROR(INDEX(menu_items!$B:$B,MATCH(F3250,menu_items!$A:$A,0)),"Unknown value")</f>
        <v>Hamburger</v>
      </c>
      <c r="H3250" t="str">
        <f>IFERROR(INDEX(menu_items!$C:$C,MATCH(F3250,menu_items!$A:$A,0)),"Unknown value")</f>
        <v>American</v>
      </c>
      <c r="I3250" s="5">
        <f>IFERROR(INDEX(menu_items!$D:$D,MATCH(F3250,menu_items!$A:$A,0)),0)</f>
        <v>12.95</v>
      </c>
      <c r="J3250" t="str">
        <f t="shared" si="255"/>
        <v>Wed</v>
      </c>
      <c r="K3250">
        <f t="shared" si="256"/>
        <v>25</v>
      </c>
      <c r="L3250" t="str">
        <f t="shared" si="257"/>
        <v>Jan</v>
      </c>
      <c r="M3250">
        <v>13</v>
      </c>
      <c r="N3250">
        <f t="shared" si="253"/>
        <v>1</v>
      </c>
      <c r="O3250" s="5">
        <f t="shared" si="254"/>
        <v>12.95</v>
      </c>
    </row>
    <row r="3251" spans="1:15" x14ac:dyDescent="0.25">
      <c r="A3251">
        <v>3290</v>
      </c>
      <c r="B3251">
        <v>1457</v>
      </c>
      <c r="C3251">
        <f>IF(COUNTIF($B$2:B3251,B3251)=1,1,0)</f>
        <v>1</v>
      </c>
      <c r="D3251" s="1">
        <v>44951</v>
      </c>
      <c r="E3251" s="2">
        <v>0.56658564814814816</v>
      </c>
      <c r="F3251">
        <v>101</v>
      </c>
      <c r="G3251" t="str">
        <f>IFERROR(INDEX(menu_items!$B:$B,MATCH(F3251,menu_items!$A:$A,0)),"Unknown value")</f>
        <v>Hamburger</v>
      </c>
      <c r="H3251" t="str">
        <f>IFERROR(INDEX(menu_items!$C:$C,MATCH(F3251,menu_items!$A:$A,0)),"Unknown value")</f>
        <v>American</v>
      </c>
      <c r="I3251" s="5">
        <f>IFERROR(INDEX(menu_items!$D:$D,MATCH(F3251,menu_items!$A:$A,0)),0)</f>
        <v>12.95</v>
      </c>
      <c r="J3251" t="str">
        <f t="shared" si="255"/>
        <v>Wed</v>
      </c>
      <c r="K3251">
        <f t="shared" si="256"/>
        <v>25</v>
      </c>
      <c r="L3251" t="str">
        <f t="shared" si="257"/>
        <v>Jan</v>
      </c>
      <c r="M3251">
        <v>13</v>
      </c>
      <c r="N3251">
        <f t="shared" si="253"/>
        <v>10</v>
      </c>
      <c r="O3251" s="5">
        <f t="shared" si="254"/>
        <v>123.30000000000001</v>
      </c>
    </row>
    <row r="3252" spans="1:15" x14ac:dyDescent="0.25">
      <c r="A3252">
        <v>3291</v>
      </c>
      <c r="B3252">
        <v>1457</v>
      </c>
      <c r="C3252">
        <f>IF(COUNTIF($B$2:B3252,B3252)=1,1,0)</f>
        <v>0</v>
      </c>
      <c r="D3252" s="1">
        <v>44951</v>
      </c>
      <c r="E3252" s="2">
        <v>0.56658564814814816</v>
      </c>
      <c r="F3252">
        <v>107</v>
      </c>
      <c r="G3252" t="str">
        <f>IFERROR(INDEX(menu_items!$B:$B,MATCH(F3252,menu_items!$A:$A,0)),"Unknown value")</f>
        <v>Orange Chicken</v>
      </c>
      <c r="H3252" t="str">
        <f>IFERROR(INDEX(menu_items!$C:$C,MATCH(F3252,menu_items!$A:$A,0)),"Unknown value")</f>
        <v>Asian</v>
      </c>
      <c r="I3252" s="5">
        <f>IFERROR(INDEX(menu_items!$D:$D,MATCH(F3252,menu_items!$A:$A,0)),0)</f>
        <v>16.5</v>
      </c>
      <c r="J3252" t="str">
        <f t="shared" si="255"/>
        <v>Wed</v>
      </c>
      <c r="K3252">
        <f t="shared" si="256"/>
        <v>25</v>
      </c>
      <c r="L3252" t="str">
        <f t="shared" si="257"/>
        <v>Jan</v>
      </c>
      <c r="M3252">
        <v>13</v>
      </c>
      <c r="N3252">
        <f t="shared" si="253"/>
        <v>10</v>
      </c>
      <c r="O3252" s="5">
        <f t="shared" si="254"/>
        <v>123.30000000000001</v>
      </c>
    </row>
    <row r="3253" spans="1:15" x14ac:dyDescent="0.25">
      <c r="A3253">
        <v>3292</v>
      </c>
      <c r="B3253">
        <v>1457</v>
      </c>
      <c r="C3253">
        <f>IF(COUNTIF($B$2:B3253,B3253)=1,1,0)</f>
        <v>0</v>
      </c>
      <c r="D3253" s="1">
        <v>44951</v>
      </c>
      <c r="E3253" s="2">
        <v>0.56658564814814816</v>
      </c>
      <c r="F3253">
        <v>115</v>
      </c>
      <c r="G3253" t="str">
        <f>IFERROR(INDEX(menu_items!$B:$B,MATCH(F3253,menu_items!$A:$A,0)),"Unknown value")</f>
        <v>Chicken Tacos</v>
      </c>
      <c r="H3253" t="str">
        <f>IFERROR(INDEX(menu_items!$C:$C,MATCH(F3253,menu_items!$A:$A,0)),"Unknown value")</f>
        <v>Mexican</v>
      </c>
      <c r="I3253" s="5">
        <f>IFERROR(INDEX(menu_items!$D:$D,MATCH(F3253,menu_items!$A:$A,0)),0)</f>
        <v>11.95</v>
      </c>
      <c r="J3253" t="str">
        <f t="shared" si="255"/>
        <v>Wed</v>
      </c>
      <c r="K3253">
        <f t="shared" si="256"/>
        <v>25</v>
      </c>
      <c r="L3253" t="str">
        <f t="shared" si="257"/>
        <v>Jan</v>
      </c>
      <c r="M3253">
        <v>13</v>
      </c>
      <c r="N3253">
        <f t="shared" si="253"/>
        <v>10</v>
      </c>
      <c r="O3253" s="5">
        <f t="shared" si="254"/>
        <v>123.30000000000001</v>
      </c>
    </row>
    <row r="3254" spans="1:15" x14ac:dyDescent="0.25">
      <c r="A3254">
        <v>3293</v>
      </c>
      <c r="B3254">
        <v>1457</v>
      </c>
      <c r="C3254">
        <f>IF(COUNTIF($B$2:B3254,B3254)=1,1,0)</f>
        <v>0</v>
      </c>
      <c r="D3254" s="1">
        <v>44951</v>
      </c>
      <c r="E3254" s="2">
        <v>0.56658564814814816</v>
      </c>
      <c r="F3254">
        <v>108</v>
      </c>
      <c r="G3254" t="str">
        <f>IFERROR(INDEX(menu_items!$B:$B,MATCH(F3254,menu_items!$A:$A,0)),"Unknown value")</f>
        <v>Tofu Pad Thai</v>
      </c>
      <c r="H3254" t="str">
        <f>IFERROR(INDEX(menu_items!$C:$C,MATCH(F3254,menu_items!$A:$A,0)),"Unknown value")</f>
        <v>Asian</v>
      </c>
      <c r="I3254" s="5">
        <f>IFERROR(INDEX(menu_items!$D:$D,MATCH(F3254,menu_items!$A:$A,0)),0)</f>
        <v>14.5</v>
      </c>
      <c r="J3254" t="str">
        <f t="shared" si="255"/>
        <v>Wed</v>
      </c>
      <c r="K3254">
        <f t="shared" si="256"/>
        <v>25</v>
      </c>
      <c r="L3254" t="str">
        <f t="shared" si="257"/>
        <v>Jan</v>
      </c>
      <c r="M3254">
        <v>13</v>
      </c>
      <c r="N3254">
        <f t="shared" si="253"/>
        <v>10</v>
      </c>
      <c r="O3254" s="5">
        <f t="shared" si="254"/>
        <v>123.30000000000001</v>
      </c>
    </row>
    <row r="3255" spans="1:15" x14ac:dyDescent="0.25">
      <c r="A3255">
        <v>3294</v>
      </c>
      <c r="B3255">
        <v>1457</v>
      </c>
      <c r="C3255">
        <f>IF(COUNTIF($B$2:B3255,B3255)=1,1,0)</f>
        <v>0</v>
      </c>
      <c r="D3255" s="1">
        <v>44951</v>
      </c>
      <c r="E3255" s="2">
        <v>0.56658564814814816</v>
      </c>
      <c r="F3255">
        <v>124</v>
      </c>
      <c r="G3255" t="str">
        <f>IFERROR(INDEX(menu_items!$B:$B,MATCH(F3255,menu_items!$A:$A,0)),"Unknown value")</f>
        <v>Spaghetti</v>
      </c>
      <c r="H3255" t="str">
        <f>IFERROR(INDEX(menu_items!$C:$C,MATCH(F3255,menu_items!$A:$A,0)),"Unknown value")</f>
        <v>Italian</v>
      </c>
      <c r="I3255" s="5">
        <f>IFERROR(INDEX(menu_items!$D:$D,MATCH(F3255,menu_items!$A:$A,0)),0)</f>
        <v>14.5</v>
      </c>
      <c r="J3255" t="str">
        <f t="shared" si="255"/>
        <v>Wed</v>
      </c>
      <c r="K3255">
        <f t="shared" si="256"/>
        <v>25</v>
      </c>
      <c r="L3255" t="str">
        <f t="shared" si="257"/>
        <v>Jan</v>
      </c>
      <c r="M3255">
        <v>13</v>
      </c>
      <c r="N3255">
        <f t="shared" si="253"/>
        <v>10</v>
      </c>
      <c r="O3255" s="5">
        <f t="shared" si="254"/>
        <v>123.30000000000001</v>
      </c>
    </row>
    <row r="3256" spans="1:15" x14ac:dyDescent="0.25">
      <c r="A3256">
        <v>3295</v>
      </c>
      <c r="B3256">
        <v>1457</v>
      </c>
      <c r="C3256">
        <f>IF(COUNTIF($B$2:B3256,B3256)=1,1,0)</f>
        <v>0</v>
      </c>
      <c r="D3256" s="1">
        <v>44951</v>
      </c>
      <c r="E3256" s="2">
        <v>0.56658564814814816</v>
      </c>
      <c r="F3256">
        <v>112</v>
      </c>
      <c r="G3256" t="str">
        <f>IFERROR(INDEX(menu_items!$B:$B,MATCH(F3256,menu_items!$A:$A,0)),"Unknown value")</f>
        <v>Salmon Roll</v>
      </c>
      <c r="H3256" t="str">
        <f>IFERROR(INDEX(menu_items!$C:$C,MATCH(F3256,menu_items!$A:$A,0)),"Unknown value")</f>
        <v>Asian</v>
      </c>
      <c r="I3256" s="5">
        <f>IFERROR(INDEX(menu_items!$D:$D,MATCH(F3256,menu_items!$A:$A,0)),0)</f>
        <v>14.95</v>
      </c>
      <c r="J3256" t="str">
        <f t="shared" si="255"/>
        <v>Wed</v>
      </c>
      <c r="K3256">
        <f t="shared" si="256"/>
        <v>25</v>
      </c>
      <c r="L3256" t="str">
        <f t="shared" si="257"/>
        <v>Jan</v>
      </c>
      <c r="M3256">
        <v>13</v>
      </c>
      <c r="N3256">
        <f t="shared" si="253"/>
        <v>10</v>
      </c>
      <c r="O3256" s="5">
        <f t="shared" si="254"/>
        <v>123.30000000000001</v>
      </c>
    </row>
    <row r="3257" spans="1:15" x14ac:dyDescent="0.25">
      <c r="A3257">
        <v>3296</v>
      </c>
      <c r="B3257">
        <v>1457</v>
      </c>
      <c r="C3257">
        <f>IF(COUNTIF($B$2:B3257,B3257)=1,1,0)</f>
        <v>0</v>
      </c>
      <c r="D3257" s="1">
        <v>44951</v>
      </c>
      <c r="E3257" s="2">
        <v>0.56658564814814816</v>
      </c>
      <c r="F3257">
        <v>105</v>
      </c>
      <c r="G3257" t="str">
        <f>IFERROR(INDEX(menu_items!$B:$B,MATCH(F3257,menu_items!$A:$A,0)),"Unknown value")</f>
        <v>Mac &amp; Cheese</v>
      </c>
      <c r="H3257" t="str">
        <f>IFERROR(INDEX(menu_items!$C:$C,MATCH(F3257,menu_items!$A:$A,0)),"Unknown value")</f>
        <v>American</v>
      </c>
      <c r="I3257" s="5">
        <f>IFERROR(INDEX(menu_items!$D:$D,MATCH(F3257,menu_items!$A:$A,0)),0)</f>
        <v>7</v>
      </c>
      <c r="J3257" t="str">
        <f t="shared" si="255"/>
        <v>Wed</v>
      </c>
      <c r="K3257">
        <f t="shared" si="256"/>
        <v>25</v>
      </c>
      <c r="L3257" t="str">
        <f t="shared" si="257"/>
        <v>Jan</v>
      </c>
      <c r="M3257">
        <v>13</v>
      </c>
      <c r="N3257">
        <f t="shared" si="253"/>
        <v>10</v>
      </c>
      <c r="O3257" s="5">
        <f t="shared" si="254"/>
        <v>123.30000000000001</v>
      </c>
    </row>
    <row r="3258" spans="1:15" x14ac:dyDescent="0.25">
      <c r="A3258">
        <v>3297</v>
      </c>
      <c r="B3258">
        <v>1457</v>
      </c>
      <c r="C3258">
        <f>IF(COUNTIF($B$2:B3258,B3258)=1,1,0)</f>
        <v>0</v>
      </c>
      <c r="D3258" s="1">
        <v>44951</v>
      </c>
      <c r="E3258" s="2">
        <v>0.56658564814814816</v>
      </c>
      <c r="F3258">
        <v>122</v>
      </c>
      <c r="G3258" t="str">
        <f>IFERROR(INDEX(menu_items!$B:$B,MATCH(F3258,menu_items!$A:$A,0)),"Unknown value")</f>
        <v>Chips &amp; Salsa</v>
      </c>
      <c r="H3258" t="str">
        <f>IFERROR(INDEX(menu_items!$C:$C,MATCH(F3258,menu_items!$A:$A,0)),"Unknown value")</f>
        <v>Mexican</v>
      </c>
      <c r="I3258" s="5">
        <f>IFERROR(INDEX(menu_items!$D:$D,MATCH(F3258,menu_items!$A:$A,0)),0)</f>
        <v>7</v>
      </c>
      <c r="J3258" t="str">
        <f t="shared" si="255"/>
        <v>Wed</v>
      </c>
      <c r="K3258">
        <f t="shared" si="256"/>
        <v>25</v>
      </c>
      <c r="L3258" t="str">
        <f t="shared" si="257"/>
        <v>Jan</v>
      </c>
      <c r="M3258">
        <v>13</v>
      </c>
      <c r="N3258">
        <f t="shared" si="253"/>
        <v>10</v>
      </c>
      <c r="O3258" s="5">
        <f t="shared" si="254"/>
        <v>123.30000000000001</v>
      </c>
    </row>
    <row r="3259" spans="1:15" x14ac:dyDescent="0.25">
      <c r="A3259">
        <v>3298</v>
      </c>
      <c r="B3259">
        <v>1457</v>
      </c>
      <c r="C3259">
        <f>IF(COUNTIF($B$2:B3259,B3259)=1,1,0)</f>
        <v>0</v>
      </c>
      <c r="D3259" s="1">
        <v>44951</v>
      </c>
      <c r="E3259" s="2">
        <v>0.56658564814814816</v>
      </c>
      <c r="F3259">
        <v>106</v>
      </c>
      <c r="G3259" t="str">
        <f>IFERROR(INDEX(menu_items!$B:$B,MATCH(F3259,menu_items!$A:$A,0)),"Unknown value")</f>
        <v>French Fries</v>
      </c>
      <c r="H3259" t="str">
        <f>IFERROR(INDEX(menu_items!$C:$C,MATCH(F3259,menu_items!$A:$A,0)),"Unknown value")</f>
        <v>American</v>
      </c>
      <c r="I3259" s="5">
        <f>IFERROR(INDEX(menu_items!$D:$D,MATCH(F3259,menu_items!$A:$A,0)),0)</f>
        <v>7</v>
      </c>
      <c r="J3259" t="str">
        <f t="shared" si="255"/>
        <v>Wed</v>
      </c>
      <c r="K3259">
        <f t="shared" si="256"/>
        <v>25</v>
      </c>
      <c r="L3259" t="str">
        <f t="shared" si="257"/>
        <v>Jan</v>
      </c>
      <c r="M3259">
        <v>13</v>
      </c>
      <c r="N3259">
        <f t="shared" si="253"/>
        <v>10</v>
      </c>
      <c r="O3259" s="5">
        <f t="shared" si="254"/>
        <v>123.30000000000001</v>
      </c>
    </row>
    <row r="3260" spans="1:15" x14ac:dyDescent="0.25">
      <c r="A3260">
        <v>3299</v>
      </c>
      <c r="B3260">
        <v>1457</v>
      </c>
      <c r="C3260">
        <f>IF(COUNTIF($B$2:B3260,B3260)=1,1,0)</f>
        <v>0</v>
      </c>
      <c r="D3260" s="1">
        <v>44951</v>
      </c>
      <c r="E3260" s="2">
        <v>0.56658564814814816</v>
      </c>
      <c r="F3260">
        <v>132</v>
      </c>
      <c r="G3260" t="str">
        <f>IFERROR(INDEX(menu_items!$B:$B,MATCH(F3260,menu_items!$A:$A,0)),"Unknown value")</f>
        <v>Eggplant Parmesan</v>
      </c>
      <c r="H3260" t="str">
        <f>IFERROR(INDEX(menu_items!$C:$C,MATCH(F3260,menu_items!$A:$A,0)),"Unknown value")</f>
        <v>Italian</v>
      </c>
      <c r="I3260" s="5">
        <f>IFERROR(INDEX(menu_items!$D:$D,MATCH(F3260,menu_items!$A:$A,0)),0)</f>
        <v>16.95</v>
      </c>
      <c r="J3260" t="str">
        <f t="shared" si="255"/>
        <v>Wed</v>
      </c>
      <c r="K3260">
        <f t="shared" si="256"/>
        <v>25</v>
      </c>
      <c r="L3260" t="str">
        <f t="shared" si="257"/>
        <v>Jan</v>
      </c>
      <c r="M3260">
        <v>13</v>
      </c>
      <c r="N3260">
        <f t="shared" si="253"/>
        <v>10</v>
      </c>
      <c r="O3260" s="5">
        <f t="shared" si="254"/>
        <v>123.30000000000001</v>
      </c>
    </row>
    <row r="3261" spans="1:15" x14ac:dyDescent="0.25">
      <c r="A3261">
        <v>3300</v>
      </c>
      <c r="B3261">
        <v>1458</v>
      </c>
      <c r="C3261">
        <f>IF(COUNTIF($B$2:B3261,B3261)=1,1,0)</f>
        <v>1</v>
      </c>
      <c r="D3261" s="1">
        <v>44951</v>
      </c>
      <c r="E3261" s="2">
        <v>0.57366898148148149</v>
      </c>
      <c r="F3261">
        <v>102</v>
      </c>
      <c r="G3261" t="str">
        <f>IFERROR(INDEX(menu_items!$B:$B,MATCH(F3261,menu_items!$A:$A,0)),"Unknown value")</f>
        <v>Cheeseburger</v>
      </c>
      <c r="H3261" t="str">
        <f>IFERROR(INDEX(menu_items!$C:$C,MATCH(F3261,menu_items!$A:$A,0)),"Unknown value")</f>
        <v>American</v>
      </c>
      <c r="I3261" s="5">
        <f>IFERROR(INDEX(menu_items!$D:$D,MATCH(F3261,menu_items!$A:$A,0)),0)</f>
        <v>13.95</v>
      </c>
      <c r="J3261" t="str">
        <f t="shared" si="255"/>
        <v>Wed</v>
      </c>
      <c r="K3261">
        <f t="shared" si="256"/>
        <v>25</v>
      </c>
      <c r="L3261" t="str">
        <f t="shared" si="257"/>
        <v>Jan</v>
      </c>
      <c r="M3261">
        <v>13</v>
      </c>
      <c r="N3261">
        <f t="shared" si="253"/>
        <v>4</v>
      </c>
      <c r="O3261" s="5">
        <f t="shared" si="254"/>
        <v>55.8</v>
      </c>
    </row>
    <row r="3262" spans="1:15" x14ac:dyDescent="0.25">
      <c r="A3262">
        <v>3301</v>
      </c>
      <c r="B3262">
        <v>1458</v>
      </c>
      <c r="C3262">
        <f>IF(COUNTIF($B$2:B3262,B3262)=1,1,0)</f>
        <v>0</v>
      </c>
      <c r="D3262" s="1">
        <v>44951</v>
      </c>
      <c r="E3262" s="2">
        <v>0.57366898148148149</v>
      </c>
      <c r="F3262">
        <v>110</v>
      </c>
      <c r="G3262" t="str">
        <f>IFERROR(INDEX(menu_items!$B:$B,MATCH(F3262,menu_items!$A:$A,0)),"Unknown value")</f>
        <v>Pork Ramen</v>
      </c>
      <c r="H3262" t="str">
        <f>IFERROR(INDEX(menu_items!$C:$C,MATCH(F3262,menu_items!$A:$A,0)),"Unknown value")</f>
        <v>Asian</v>
      </c>
      <c r="I3262" s="5">
        <f>IFERROR(INDEX(menu_items!$D:$D,MATCH(F3262,menu_items!$A:$A,0)),0)</f>
        <v>17.95</v>
      </c>
      <c r="J3262" t="str">
        <f t="shared" si="255"/>
        <v>Wed</v>
      </c>
      <c r="K3262">
        <f t="shared" si="256"/>
        <v>25</v>
      </c>
      <c r="L3262" t="str">
        <f t="shared" si="257"/>
        <v>Jan</v>
      </c>
      <c r="M3262">
        <v>13</v>
      </c>
      <c r="N3262">
        <f t="shared" si="253"/>
        <v>4</v>
      </c>
      <c r="O3262" s="5">
        <f t="shared" si="254"/>
        <v>55.8</v>
      </c>
    </row>
    <row r="3263" spans="1:15" x14ac:dyDescent="0.25">
      <c r="A3263">
        <v>3302</v>
      </c>
      <c r="B3263">
        <v>1458</v>
      </c>
      <c r="C3263">
        <f>IF(COUNTIF($B$2:B3263,B3263)=1,1,0)</f>
        <v>0</v>
      </c>
      <c r="D3263" s="1">
        <v>44951</v>
      </c>
      <c r="E3263" s="2">
        <v>0.57366898148148149</v>
      </c>
      <c r="F3263">
        <v>111</v>
      </c>
      <c r="G3263" t="str">
        <f>IFERROR(INDEX(menu_items!$B:$B,MATCH(F3263,menu_items!$A:$A,0)),"Unknown value")</f>
        <v>California Roll</v>
      </c>
      <c r="H3263" t="str">
        <f>IFERROR(INDEX(menu_items!$C:$C,MATCH(F3263,menu_items!$A:$A,0)),"Unknown value")</f>
        <v>Asian</v>
      </c>
      <c r="I3263" s="5">
        <f>IFERROR(INDEX(menu_items!$D:$D,MATCH(F3263,menu_items!$A:$A,0)),0)</f>
        <v>11.95</v>
      </c>
      <c r="J3263" t="str">
        <f t="shared" si="255"/>
        <v>Wed</v>
      </c>
      <c r="K3263">
        <f t="shared" si="256"/>
        <v>25</v>
      </c>
      <c r="L3263" t="str">
        <f t="shared" si="257"/>
        <v>Jan</v>
      </c>
      <c r="M3263">
        <v>13</v>
      </c>
      <c r="N3263">
        <f t="shared" si="253"/>
        <v>4</v>
      </c>
      <c r="O3263" s="5">
        <f t="shared" si="254"/>
        <v>55.8</v>
      </c>
    </row>
    <row r="3264" spans="1:15" x14ac:dyDescent="0.25">
      <c r="A3264">
        <v>3303</v>
      </c>
      <c r="B3264">
        <v>1458</v>
      </c>
      <c r="C3264">
        <f>IF(COUNTIF($B$2:B3264,B3264)=1,1,0)</f>
        <v>0</v>
      </c>
      <c r="D3264" s="1">
        <v>44951</v>
      </c>
      <c r="E3264" s="2">
        <v>0.57366898148148149</v>
      </c>
      <c r="F3264">
        <v>119</v>
      </c>
      <c r="G3264" t="str">
        <f>IFERROR(INDEX(menu_items!$B:$B,MATCH(F3264,menu_items!$A:$A,0)),"Unknown value")</f>
        <v>Chicken Torta</v>
      </c>
      <c r="H3264" t="str">
        <f>IFERROR(INDEX(menu_items!$C:$C,MATCH(F3264,menu_items!$A:$A,0)),"Unknown value")</f>
        <v>Mexican</v>
      </c>
      <c r="I3264" s="5">
        <f>IFERROR(INDEX(menu_items!$D:$D,MATCH(F3264,menu_items!$A:$A,0)),0)</f>
        <v>11.95</v>
      </c>
      <c r="J3264" t="str">
        <f t="shared" si="255"/>
        <v>Wed</v>
      </c>
      <c r="K3264">
        <f t="shared" si="256"/>
        <v>25</v>
      </c>
      <c r="L3264" t="str">
        <f t="shared" si="257"/>
        <v>Jan</v>
      </c>
      <c r="M3264">
        <v>13</v>
      </c>
      <c r="N3264">
        <f t="shared" si="253"/>
        <v>4</v>
      </c>
      <c r="O3264" s="5">
        <f t="shared" si="254"/>
        <v>55.8</v>
      </c>
    </row>
    <row r="3265" spans="1:15" x14ac:dyDescent="0.25">
      <c r="A3265">
        <v>3304</v>
      </c>
      <c r="B3265">
        <v>1459</v>
      </c>
      <c r="C3265">
        <f>IF(COUNTIF($B$2:B3265,B3265)=1,1,0)</f>
        <v>1</v>
      </c>
      <c r="D3265" s="1">
        <v>44951</v>
      </c>
      <c r="E3265" s="2">
        <v>0.58415509259259257</v>
      </c>
      <c r="F3265">
        <v>128</v>
      </c>
      <c r="G3265" t="str">
        <f>IFERROR(INDEX(menu_items!$B:$B,MATCH(F3265,menu_items!$A:$A,0)),"Unknown value")</f>
        <v>Cheese Lasagna</v>
      </c>
      <c r="H3265" t="str">
        <f>IFERROR(INDEX(menu_items!$C:$C,MATCH(F3265,menu_items!$A:$A,0)),"Unknown value")</f>
        <v>Italian</v>
      </c>
      <c r="I3265" s="5">
        <f>IFERROR(INDEX(menu_items!$D:$D,MATCH(F3265,menu_items!$A:$A,0)),0)</f>
        <v>15.5</v>
      </c>
      <c r="J3265" t="str">
        <f t="shared" si="255"/>
        <v>Wed</v>
      </c>
      <c r="K3265">
        <f t="shared" si="256"/>
        <v>25</v>
      </c>
      <c r="L3265" t="str">
        <f t="shared" si="257"/>
        <v>Jan</v>
      </c>
      <c r="M3265">
        <v>14</v>
      </c>
      <c r="N3265">
        <f t="shared" si="253"/>
        <v>2</v>
      </c>
      <c r="O3265" s="5">
        <f t="shared" si="254"/>
        <v>31</v>
      </c>
    </row>
    <row r="3266" spans="1:15" x14ac:dyDescent="0.25">
      <c r="A3266">
        <v>3305</v>
      </c>
      <c r="B3266">
        <v>1459</v>
      </c>
      <c r="C3266">
        <f>IF(COUNTIF($B$2:B3266,B3266)=1,1,0)</f>
        <v>0</v>
      </c>
      <c r="D3266" s="1">
        <v>44951</v>
      </c>
      <c r="E3266" s="2">
        <v>0.58415509259259257</v>
      </c>
      <c r="F3266">
        <v>129</v>
      </c>
      <c r="G3266" t="str">
        <f>IFERROR(INDEX(menu_items!$B:$B,MATCH(F3266,menu_items!$A:$A,0)),"Unknown value")</f>
        <v>Mushroom Ravioli</v>
      </c>
      <c r="H3266" t="str">
        <f>IFERROR(INDEX(menu_items!$C:$C,MATCH(F3266,menu_items!$A:$A,0)),"Unknown value")</f>
        <v>Italian</v>
      </c>
      <c r="I3266" s="5">
        <f>IFERROR(INDEX(menu_items!$D:$D,MATCH(F3266,menu_items!$A:$A,0)),0)</f>
        <v>15.5</v>
      </c>
      <c r="J3266" t="str">
        <f t="shared" si="255"/>
        <v>Wed</v>
      </c>
      <c r="K3266">
        <f t="shared" si="256"/>
        <v>25</v>
      </c>
      <c r="L3266" t="str">
        <f t="shared" si="257"/>
        <v>Jan</v>
      </c>
      <c r="M3266">
        <v>14</v>
      </c>
      <c r="N3266">
        <f t="shared" ref="N3266:N3329" si="258">COUNTIF($B:$B,B3266)</f>
        <v>2</v>
      </c>
      <c r="O3266" s="5">
        <f t="shared" ref="O3266:O3329" si="259">SUMIF($B:$B,B3266,$I:$I)</f>
        <v>31</v>
      </c>
    </row>
    <row r="3267" spans="1:15" x14ac:dyDescent="0.25">
      <c r="A3267">
        <v>3306</v>
      </c>
      <c r="B3267">
        <v>1460</v>
      </c>
      <c r="C3267">
        <f>IF(COUNTIF($B$2:B3267,B3267)=1,1,0)</f>
        <v>1</v>
      </c>
      <c r="D3267" s="1">
        <v>44951</v>
      </c>
      <c r="E3267" s="2">
        <v>0.59528935185185183</v>
      </c>
      <c r="F3267">
        <v>123</v>
      </c>
      <c r="G3267" t="str">
        <f>IFERROR(INDEX(menu_items!$B:$B,MATCH(F3267,menu_items!$A:$A,0)),"Unknown value")</f>
        <v>Chips &amp; Guacamole</v>
      </c>
      <c r="H3267" t="str">
        <f>IFERROR(INDEX(menu_items!$C:$C,MATCH(F3267,menu_items!$A:$A,0)),"Unknown value")</f>
        <v>Mexican</v>
      </c>
      <c r="I3267" s="5">
        <f>IFERROR(INDEX(menu_items!$D:$D,MATCH(F3267,menu_items!$A:$A,0)),0)</f>
        <v>9</v>
      </c>
      <c r="J3267" t="str">
        <f t="shared" si="255"/>
        <v>Wed</v>
      </c>
      <c r="K3267">
        <f t="shared" si="256"/>
        <v>25</v>
      </c>
      <c r="L3267" t="str">
        <f t="shared" si="257"/>
        <v>Jan</v>
      </c>
      <c r="M3267">
        <v>14</v>
      </c>
      <c r="N3267">
        <f t="shared" si="258"/>
        <v>1</v>
      </c>
      <c r="O3267" s="5">
        <f t="shared" si="259"/>
        <v>9</v>
      </c>
    </row>
    <row r="3268" spans="1:15" x14ac:dyDescent="0.25">
      <c r="A3268">
        <v>3307</v>
      </c>
      <c r="B3268">
        <v>1461</v>
      </c>
      <c r="C3268">
        <f>IF(COUNTIF($B$2:B3268,B3268)=1,1,0)</f>
        <v>1</v>
      </c>
      <c r="D3268" s="1">
        <v>44951</v>
      </c>
      <c r="E3268" s="2">
        <v>0.59793981481481484</v>
      </c>
      <c r="F3268">
        <v>108</v>
      </c>
      <c r="G3268" t="str">
        <f>IFERROR(INDEX(menu_items!$B:$B,MATCH(F3268,menu_items!$A:$A,0)),"Unknown value")</f>
        <v>Tofu Pad Thai</v>
      </c>
      <c r="H3268" t="str">
        <f>IFERROR(INDEX(menu_items!$C:$C,MATCH(F3268,menu_items!$A:$A,0)),"Unknown value")</f>
        <v>Asian</v>
      </c>
      <c r="I3268" s="5">
        <f>IFERROR(INDEX(menu_items!$D:$D,MATCH(F3268,menu_items!$A:$A,0)),0)</f>
        <v>14.5</v>
      </c>
      <c r="J3268" t="str">
        <f t="shared" si="255"/>
        <v>Wed</v>
      </c>
      <c r="K3268">
        <f t="shared" si="256"/>
        <v>25</v>
      </c>
      <c r="L3268" t="str">
        <f t="shared" si="257"/>
        <v>Jan</v>
      </c>
      <c r="M3268">
        <v>14</v>
      </c>
      <c r="N3268">
        <f t="shared" si="258"/>
        <v>5</v>
      </c>
      <c r="O3268" s="5">
        <f t="shared" si="259"/>
        <v>77.850000000000009</v>
      </c>
    </row>
    <row r="3269" spans="1:15" x14ac:dyDescent="0.25">
      <c r="A3269">
        <v>3308</v>
      </c>
      <c r="B3269">
        <v>1461</v>
      </c>
      <c r="C3269">
        <f>IF(COUNTIF($B$2:B3269,B3269)=1,1,0)</f>
        <v>0</v>
      </c>
      <c r="D3269" s="1">
        <v>44951</v>
      </c>
      <c r="E3269" s="2">
        <v>0.59793981481481484</v>
      </c>
      <c r="F3269">
        <v>125</v>
      </c>
      <c r="G3269" t="str">
        <f>IFERROR(INDEX(menu_items!$B:$B,MATCH(F3269,menu_items!$A:$A,0)),"Unknown value")</f>
        <v>Spaghetti &amp; Meatballs</v>
      </c>
      <c r="H3269" t="str">
        <f>IFERROR(INDEX(menu_items!$C:$C,MATCH(F3269,menu_items!$A:$A,0)),"Unknown value")</f>
        <v>Italian</v>
      </c>
      <c r="I3269" s="5">
        <f>IFERROR(INDEX(menu_items!$D:$D,MATCH(F3269,menu_items!$A:$A,0)),0)</f>
        <v>17.95</v>
      </c>
      <c r="J3269" t="str">
        <f t="shared" si="255"/>
        <v>Wed</v>
      </c>
      <c r="K3269">
        <f t="shared" si="256"/>
        <v>25</v>
      </c>
      <c r="L3269" t="str">
        <f t="shared" si="257"/>
        <v>Jan</v>
      </c>
      <c r="M3269">
        <v>14</v>
      </c>
      <c r="N3269">
        <f t="shared" si="258"/>
        <v>5</v>
      </c>
      <c r="O3269" s="5">
        <f t="shared" si="259"/>
        <v>77.850000000000009</v>
      </c>
    </row>
    <row r="3270" spans="1:15" x14ac:dyDescent="0.25">
      <c r="A3270">
        <v>3309</v>
      </c>
      <c r="B3270">
        <v>1461</v>
      </c>
      <c r="C3270">
        <f>IF(COUNTIF($B$2:B3270,B3270)=1,1,0)</f>
        <v>0</v>
      </c>
      <c r="D3270" s="1">
        <v>44951</v>
      </c>
      <c r="E3270" s="2">
        <v>0.59793981481481484</v>
      </c>
      <c r="F3270">
        <v>128</v>
      </c>
      <c r="G3270" t="str">
        <f>IFERROR(INDEX(menu_items!$B:$B,MATCH(F3270,menu_items!$A:$A,0)),"Unknown value")</f>
        <v>Cheese Lasagna</v>
      </c>
      <c r="H3270" t="str">
        <f>IFERROR(INDEX(menu_items!$C:$C,MATCH(F3270,menu_items!$A:$A,0)),"Unknown value")</f>
        <v>Italian</v>
      </c>
      <c r="I3270" s="5">
        <f>IFERROR(INDEX(menu_items!$D:$D,MATCH(F3270,menu_items!$A:$A,0)),0)</f>
        <v>15.5</v>
      </c>
      <c r="J3270" t="str">
        <f t="shared" si="255"/>
        <v>Wed</v>
      </c>
      <c r="K3270">
        <f t="shared" si="256"/>
        <v>25</v>
      </c>
      <c r="L3270" t="str">
        <f t="shared" si="257"/>
        <v>Jan</v>
      </c>
      <c r="M3270">
        <v>14</v>
      </c>
      <c r="N3270">
        <f t="shared" si="258"/>
        <v>5</v>
      </c>
      <c r="O3270" s="5">
        <f t="shared" si="259"/>
        <v>77.850000000000009</v>
      </c>
    </row>
    <row r="3271" spans="1:15" x14ac:dyDescent="0.25">
      <c r="A3271">
        <v>3310</v>
      </c>
      <c r="B3271">
        <v>1461</v>
      </c>
      <c r="C3271">
        <f>IF(COUNTIF($B$2:B3271,B3271)=1,1,0)</f>
        <v>0</v>
      </c>
      <c r="D3271" s="1">
        <v>44951</v>
      </c>
      <c r="E3271" s="2">
        <v>0.59793981481481484</v>
      </c>
      <c r="F3271">
        <v>111</v>
      </c>
      <c r="G3271" t="str">
        <f>IFERROR(INDEX(menu_items!$B:$B,MATCH(F3271,menu_items!$A:$A,0)),"Unknown value")</f>
        <v>California Roll</v>
      </c>
      <c r="H3271" t="str">
        <f>IFERROR(INDEX(menu_items!$C:$C,MATCH(F3271,menu_items!$A:$A,0)),"Unknown value")</f>
        <v>Asian</v>
      </c>
      <c r="I3271" s="5">
        <f>IFERROR(INDEX(menu_items!$D:$D,MATCH(F3271,menu_items!$A:$A,0)),0)</f>
        <v>11.95</v>
      </c>
      <c r="J3271" t="str">
        <f t="shared" si="255"/>
        <v>Wed</v>
      </c>
      <c r="K3271">
        <f t="shared" si="256"/>
        <v>25</v>
      </c>
      <c r="L3271" t="str">
        <f t="shared" si="257"/>
        <v>Jan</v>
      </c>
      <c r="M3271">
        <v>14</v>
      </c>
      <c r="N3271">
        <f t="shared" si="258"/>
        <v>5</v>
      </c>
      <c r="O3271" s="5">
        <f t="shared" si="259"/>
        <v>77.850000000000009</v>
      </c>
    </row>
    <row r="3272" spans="1:15" x14ac:dyDescent="0.25">
      <c r="A3272">
        <v>3311</v>
      </c>
      <c r="B3272">
        <v>1461</v>
      </c>
      <c r="C3272">
        <f>IF(COUNTIF($B$2:B3272,B3272)=1,1,0)</f>
        <v>0</v>
      </c>
      <c r="D3272" s="1">
        <v>44951</v>
      </c>
      <c r="E3272" s="2">
        <v>0.59793981481481484</v>
      </c>
      <c r="F3272">
        <v>131</v>
      </c>
      <c r="G3272" t="str">
        <f>IFERROR(INDEX(menu_items!$B:$B,MATCH(F3272,menu_items!$A:$A,0)),"Unknown value")</f>
        <v>Chicken Parmesan</v>
      </c>
      <c r="H3272" t="str">
        <f>IFERROR(INDEX(menu_items!$C:$C,MATCH(F3272,menu_items!$A:$A,0)),"Unknown value")</f>
        <v>Italian</v>
      </c>
      <c r="I3272" s="5">
        <f>IFERROR(INDEX(menu_items!$D:$D,MATCH(F3272,menu_items!$A:$A,0)),0)</f>
        <v>17.95</v>
      </c>
      <c r="J3272" t="str">
        <f t="shared" si="255"/>
        <v>Wed</v>
      </c>
      <c r="K3272">
        <f t="shared" si="256"/>
        <v>25</v>
      </c>
      <c r="L3272" t="str">
        <f t="shared" si="257"/>
        <v>Jan</v>
      </c>
      <c r="M3272">
        <v>14</v>
      </c>
      <c r="N3272">
        <f t="shared" si="258"/>
        <v>5</v>
      </c>
      <c r="O3272" s="5">
        <f t="shared" si="259"/>
        <v>77.850000000000009</v>
      </c>
    </row>
    <row r="3273" spans="1:15" x14ac:dyDescent="0.25">
      <c r="A3273">
        <v>3312</v>
      </c>
      <c r="B3273">
        <v>1462</v>
      </c>
      <c r="C3273">
        <f>IF(COUNTIF($B$2:B3273,B3273)=1,1,0)</f>
        <v>1</v>
      </c>
      <c r="D3273" s="1">
        <v>44951</v>
      </c>
      <c r="E3273" s="2">
        <v>0.60563657407407412</v>
      </c>
      <c r="F3273">
        <v>131</v>
      </c>
      <c r="G3273" t="str">
        <f>IFERROR(INDEX(menu_items!$B:$B,MATCH(F3273,menu_items!$A:$A,0)),"Unknown value")</f>
        <v>Chicken Parmesan</v>
      </c>
      <c r="H3273" t="str">
        <f>IFERROR(INDEX(menu_items!$C:$C,MATCH(F3273,menu_items!$A:$A,0)),"Unknown value")</f>
        <v>Italian</v>
      </c>
      <c r="I3273" s="5">
        <f>IFERROR(INDEX(menu_items!$D:$D,MATCH(F3273,menu_items!$A:$A,0)),0)</f>
        <v>17.95</v>
      </c>
      <c r="J3273" t="str">
        <f t="shared" si="255"/>
        <v>Wed</v>
      </c>
      <c r="K3273">
        <f t="shared" si="256"/>
        <v>25</v>
      </c>
      <c r="L3273" t="str">
        <f t="shared" si="257"/>
        <v>Jan</v>
      </c>
      <c r="M3273">
        <v>14</v>
      </c>
      <c r="N3273">
        <f t="shared" si="258"/>
        <v>1</v>
      </c>
      <c r="O3273" s="5">
        <f t="shared" si="259"/>
        <v>17.95</v>
      </c>
    </row>
    <row r="3274" spans="1:15" x14ac:dyDescent="0.25">
      <c r="A3274">
        <v>3313</v>
      </c>
      <c r="B3274">
        <v>1463</v>
      </c>
      <c r="C3274">
        <f>IF(COUNTIF($B$2:B3274,B3274)=1,1,0)</f>
        <v>1</v>
      </c>
      <c r="D3274" s="1">
        <v>44951</v>
      </c>
      <c r="E3274" s="2">
        <v>0.60606481481481478</v>
      </c>
      <c r="F3274">
        <v>129</v>
      </c>
      <c r="G3274" t="str">
        <f>IFERROR(INDEX(menu_items!$B:$B,MATCH(F3274,menu_items!$A:$A,0)),"Unknown value")</f>
        <v>Mushroom Ravioli</v>
      </c>
      <c r="H3274" t="str">
        <f>IFERROR(INDEX(menu_items!$C:$C,MATCH(F3274,menu_items!$A:$A,0)),"Unknown value")</f>
        <v>Italian</v>
      </c>
      <c r="I3274" s="5">
        <f>IFERROR(INDEX(menu_items!$D:$D,MATCH(F3274,menu_items!$A:$A,0)),0)</f>
        <v>15.5</v>
      </c>
      <c r="J3274" t="str">
        <f t="shared" si="255"/>
        <v>Wed</v>
      </c>
      <c r="K3274">
        <f t="shared" si="256"/>
        <v>25</v>
      </c>
      <c r="L3274" t="str">
        <f t="shared" si="257"/>
        <v>Jan</v>
      </c>
      <c r="M3274">
        <v>14</v>
      </c>
      <c r="N3274">
        <f t="shared" si="258"/>
        <v>1</v>
      </c>
      <c r="O3274" s="5">
        <f t="shared" si="259"/>
        <v>15.5</v>
      </c>
    </row>
    <row r="3275" spans="1:15" x14ac:dyDescent="0.25">
      <c r="A3275">
        <v>3314</v>
      </c>
      <c r="B3275">
        <v>1464</v>
      </c>
      <c r="C3275">
        <f>IF(COUNTIF($B$2:B3275,B3275)=1,1,0)</f>
        <v>1</v>
      </c>
      <c r="D3275" s="1">
        <v>44951</v>
      </c>
      <c r="E3275" s="2">
        <v>0.61376157407407406</v>
      </c>
      <c r="F3275">
        <v>101</v>
      </c>
      <c r="G3275" t="str">
        <f>IFERROR(INDEX(menu_items!$B:$B,MATCH(F3275,menu_items!$A:$A,0)),"Unknown value")</f>
        <v>Hamburger</v>
      </c>
      <c r="H3275" t="str">
        <f>IFERROR(INDEX(menu_items!$C:$C,MATCH(F3275,menu_items!$A:$A,0)),"Unknown value")</f>
        <v>American</v>
      </c>
      <c r="I3275" s="5">
        <f>IFERROR(INDEX(menu_items!$D:$D,MATCH(F3275,menu_items!$A:$A,0)),0)</f>
        <v>12.95</v>
      </c>
      <c r="J3275" t="str">
        <f t="shared" si="255"/>
        <v>Wed</v>
      </c>
      <c r="K3275">
        <f t="shared" si="256"/>
        <v>25</v>
      </c>
      <c r="L3275" t="str">
        <f t="shared" si="257"/>
        <v>Jan</v>
      </c>
      <c r="M3275">
        <v>14</v>
      </c>
      <c r="N3275">
        <f t="shared" si="258"/>
        <v>1</v>
      </c>
      <c r="O3275" s="5">
        <f t="shared" si="259"/>
        <v>12.95</v>
      </c>
    </row>
    <row r="3276" spans="1:15" x14ac:dyDescent="0.25">
      <c r="A3276">
        <v>3315</v>
      </c>
      <c r="B3276">
        <v>1465</v>
      </c>
      <c r="C3276">
        <f>IF(COUNTIF($B$2:B3276,B3276)=1,1,0)</f>
        <v>1</v>
      </c>
      <c r="D3276" s="1">
        <v>44951</v>
      </c>
      <c r="E3276" s="2">
        <v>0.61464120370370368</v>
      </c>
      <c r="F3276">
        <v>109</v>
      </c>
      <c r="G3276" t="str">
        <f>IFERROR(INDEX(menu_items!$B:$B,MATCH(F3276,menu_items!$A:$A,0)),"Unknown value")</f>
        <v>Korean Beef Bowl</v>
      </c>
      <c r="H3276" t="str">
        <f>IFERROR(INDEX(menu_items!$C:$C,MATCH(F3276,menu_items!$A:$A,0)),"Unknown value")</f>
        <v>Asian</v>
      </c>
      <c r="I3276" s="5">
        <f>IFERROR(INDEX(menu_items!$D:$D,MATCH(F3276,menu_items!$A:$A,0)),0)</f>
        <v>17.95</v>
      </c>
      <c r="J3276" t="str">
        <f t="shared" si="255"/>
        <v>Wed</v>
      </c>
      <c r="K3276">
        <f t="shared" si="256"/>
        <v>25</v>
      </c>
      <c r="L3276" t="str">
        <f t="shared" si="257"/>
        <v>Jan</v>
      </c>
      <c r="M3276">
        <v>14</v>
      </c>
      <c r="N3276">
        <f t="shared" si="258"/>
        <v>2</v>
      </c>
      <c r="O3276" s="5">
        <f t="shared" si="259"/>
        <v>32.9</v>
      </c>
    </row>
    <row r="3277" spans="1:15" x14ac:dyDescent="0.25">
      <c r="A3277">
        <v>3316</v>
      </c>
      <c r="B3277">
        <v>1465</v>
      </c>
      <c r="C3277">
        <f>IF(COUNTIF($B$2:B3277,B3277)=1,1,0)</f>
        <v>0</v>
      </c>
      <c r="D3277" s="1">
        <v>44951</v>
      </c>
      <c r="E3277" s="2">
        <v>0.61464120370370368</v>
      </c>
      <c r="F3277">
        <v>118</v>
      </c>
      <c r="G3277" t="str">
        <f>IFERROR(INDEX(menu_items!$B:$B,MATCH(F3277,menu_items!$A:$A,0)),"Unknown value")</f>
        <v>Steak Burrito</v>
      </c>
      <c r="H3277" t="str">
        <f>IFERROR(INDEX(menu_items!$C:$C,MATCH(F3277,menu_items!$A:$A,0)),"Unknown value")</f>
        <v>Mexican</v>
      </c>
      <c r="I3277" s="5">
        <f>IFERROR(INDEX(menu_items!$D:$D,MATCH(F3277,menu_items!$A:$A,0)),0)</f>
        <v>14.95</v>
      </c>
      <c r="J3277" t="str">
        <f t="shared" si="255"/>
        <v>Wed</v>
      </c>
      <c r="K3277">
        <f t="shared" si="256"/>
        <v>25</v>
      </c>
      <c r="L3277" t="str">
        <f t="shared" si="257"/>
        <v>Jan</v>
      </c>
      <c r="M3277">
        <v>14</v>
      </c>
      <c r="N3277">
        <f t="shared" si="258"/>
        <v>2</v>
      </c>
      <c r="O3277" s="5">
        <f t="shared" si="259"/>
        <v>32.9</v>
      </c>
    </row>
    <row r="3278" spans="1:15" x14ac:dyDescent="0.25">
      <c r="A3278">
        <v>3317</v>
      </c>
      <c r="B3278">
        <v>1466</v>
      </c>
      <c r="C3278">
        <f>IF(COUNTIF($B$2:B3278,B3278)=1,1,0)</f>
        <v>1</v>
      </c>
      <c r="D3278" s="1">
        <v>44951</v>
      </c>
      <c r="E3278" s="2">
        <v>0.616724537037037</v>
      </c>
      <c r="F3278">
        <v>113</v>
      </c>
      <c r="G3278" t="str">
        <f>IFERROR(INDEX(menu_items!$B:$B,MATCH(F3278,menu_items!$A:$A,0)),"Unknown value")</f>
        <v>Edamame</v>
      </c>
      <c r="H3278" t="str">
        <f>IFERROR(INDEX(menu_items!$C:$C,MATCH(F3278,menu_items!$A:$A,0)),"Unknown value")</f>
        <v>Asian</v>
      </c>
      <c r="I3278" s="5">
        <f>IFERROR(INDEX(menu_items!$D:$D,MATCH(F3278,menu_items!$A:$A,0)),0)</f>
        <v>5</v>
      </c>
      <c r="J3278" t="str">
        <f t="shared" si="255"/>
        <v>Wed</v>
      </c>
      <c r="K3278">
        <f t="shared" si="256"/>
        <v>25</v>
      </c>
      <c r="L3278" t="str">
        <f t="shared" si="257"/>
        <v>Jan</v>
      </c>
      <c r="M3278">
        <v>14</v>
      </c>
      <c r="N3278">
        <f t="shared" si="258"/>
        <v>2</v>
      </c>
      <c r="O3278" s="5">
        <f t="shared" si="259"/>
        <v>12</v>
      </c>
    </row>
    <row r="3279" spans="1:15" x14ac:dyDescent="0.25">
      <c r="A3279">
        <v>3318</v>
      </c>
      <c r="B3279">
        <v>1466</v>
      </c>
      <c r="C3279">
        <f>IF(COUNTIF($B$2:B3279,B3279)=1,1,0)</f>
        <v>0</v>
      </c>
      <c r="D3279" s="1">
        <v>44951</v>
      </c>
      <c r="E3279" s="2">
        <v>0.616724537037037</v>
      </c>
      <c r="F3279">
        <v>106</v>
      </c>
      <c r="G3279" t="str">
        <f>IFERROR(INDEX(menu_items!$B:$B,MATCH(F3279,menu_items!$A:$A,0)),"Unknown value")</f>
        <v>French Fries</v>
      </c>
      <c r="H3279" t="str">
        <f>IFERROR(INDEX(menu_items!$C:$C,MATCH(F3279,menu_items!$A:$A,0)),"Unknown value")</f>
        <v>American</v>
      </c>
      <c r="I3279" s="5">
        <f>IFERROR(INDEX(menu_items!$D:$D,MATCH(F3279,menu_items!$A:$A,0)),0)</f>
        <v>7</v>
      </c>
      <c r="J3279" t="str">
        <f t="shared" si="255"/>
        <v>Wed</v>
      </c>
      <c r="K3279">
        <f t="shared" si="256"/>
        <v>25</v>
      </c>
      <c r="L3279" t="str">
        <f t="shared" si="257"/>
        <v>Jan</v>
      </c>
      <c r="M3279">
        <v>14</v>
      </c>
      <c r="N3279">
        <f t="shared" si="258"/>
        <v>2</v>
      </c>
      <c r="O3279" s="5">
        <f t="shared" si="259"/>
        <v>12</v>
      </c>
    </row>
    <row r="3280" spans="1:15" x14ac:dyDescent="0.25">
      <c r="A3280">
        <v>3319</v>
      </c>
      <c r="B3280">
        <v>1467</v>
      </c>
      <c r="C3280">
        <f>IF(COUNTIF($B$2:B3280,B3280)=1,1,0)</f>
        <v>1</v>
      </c>
      <c r="D3280" s="1">
        <v>44951</v>
      </c>
      <c r="E3280" s="2">
        <v>0.61839120370370371</v>
      </c>
      <c r="F3280">
        <v>101</v>
      </c>
      <c r="G3280" t="str">
        <f>IFERROR(INDEX(menu_items!$B:$B,MATCH(F3280,menu_items!$A:$A,0)),"Unknown value")</f>
        <v>Hamburger</v>
      </c>
      <c r="H3280" t="str">
        <f>IFERROR(INDEX(menu_items!$C:$C,MATCH(F3280,menu_items!$A:$A,0)),"Unknown value")</f>
        <v>American</v>
      </c>
      <c r="I3280" s="5">
        <f>IFERROR(INDEX(menu_items!$D:$D,MATCH(F3280,menu_items!$A:$A,0)),0)</f>
        <v>12.95</v>
      </c>
      <c r="J3280" t="str">
        <f t="shared" si="255"/>
        <v>Wed</v>
      </c>
      <c r="K3280">
        <f t="shared" si="256"/>
        <v>25</v>
      </c>
      <c r="L3280" t="str">
        <f t="shared" si="257"/>
        <v>Jan</v>
      </c>
      <c r="M3280">
        <v>14</v>
      </c>
      <c r="N3280">
        <f t="shared" si="258"/>
        <v>1</v>
      </c>
      <c r="O3280" s="5">
        <f t="shared" si="259"/>
        <v>12.95</v>
      </c>
    </row>
    <row r="3281" spans="1:15" x14ac:dyDescent="0.25">
      <c r="A3281">
        <v>3320</v>
      </c>
      <c r="B3281">
        <v>1468</v>
      </c>
      <c r="C3281">
        <f>IF(COUNTIF($B$2:B3281,B3281)=1,1,0)</f>
        <v>1</v>
      </c>
      <c r="D3281" s="1">
        <v>44951</v>
      </c>
      <c r="E3281" s="2">
        <v>0.62865740740740739</v>
      </c>
      <c r="F3281">
        <v>101</v>
      </c>
      <c r="G3281" t="str">
        <f>IFERROR(INDEX(menu_items!$B:$B,MATCH(F3281,menu_items!$A:$A,0)),"Unknown value")</f>
        <v>Hamburger</v>
      </c>
      <c r="H3281" t="str">
        <f>IFERROR(INDEX(menu_items!$C:$C,MATCH(F3281,menu_items!$A:$A,0)),"Unknown value")</f>
        <v>American</v>
      </c>
      <c r="I3281" s="5">
        <f>IFERROR(INDEX(menu_items!$D:$D,MATCH(F3281,menu_items!$A:$A,0)),0)</f>
        <v>12.95</v>
      </c>
      <c r="J3281" t="str">
        <f t="shared" si="255"/>
        <v>Wed</v>
      </c>
      <c r="K3281">
        <f t="shared" si="256"/>
        <v>25</v>
      </c>
      <c r="L3281" t="str">
        <f t="shared" si="257"/>
        <v>Jan</v>
      </c>
      <c r="M3281">
        <v>15</v>
      </c>
      <c r="N3281">
        <f t="shared" si="258"/>
        <v>2</v>
      </c>
      <c r="O3281" s="5">
        <f t="shared" si="259"/>
        <v>27.9</v>
      </c>
    </row>
    <row r="3282" spans="1:15" x14ac:dyDescent="0.25">
      <c r="A3282">
        <v>3321</v>
      </c>
      <c r="B3282">
        <v>1468</v>
      </c>
      <c r="C3282">
        <f>IF(COUNTIF($B$2:B3282,B3282)=1,1,0)</f>
        <v>0</v>
      </c>
      <c r="D3282" s="1">
        <v>44951</v>
      </c>
      <c r="E3282" s="2">
        <v>0.62865740740740739</v>
      </c>
      <c r="F3282">
        <v>118</v>
      </c>
      <c r="G3282" t="str">
        <f>IFERROR(INDEX(menu_items!$B:$B,MATCH(F3282,menu_items!$A:$A,0)),"Unknown value")</f>
        <v>Steak Burrito</v>
      </c>
      <c r="H3282" t="str">
        <f>IFERROR(INDEX(menu_items!$C:$C,MATCH(F3282,menu_items!$A:$A,0)),"Unknown value")</f>
        <v>Mexican</v>
      </c>
      <c r="I3282" s="5">
        <f>IFERROR(INDEX(menu_items!$D:$D,MATCH(F3282,menu_items!$A:$A,0)),0)</f>
        <v>14.95</v>
      </c>
      <c r="J3282" t="str">
        <f t="shared" si="255"/>
        <v>Wed</v>
      </c>
      <c r="K3282">
        <f t="shared" si="256"/>
        <v>25</v>
      </c>
      <c r="L3282" t="str">
        <f t="shared" si="257"/>
        <v>Jan</v>
      </c>
      <c r="M3282">
        <v>15</v>
      </c>
      <c r="N3282">
        <f t="shared" si="258"/>
        <v>2</v>
      </c>
      <c r="O3282" s="5">
        <f t="shared" si="259"/>
        <v>27.9</v>
      </c>
    </row>
    <row r="3283" spans="1:15" x14ac:dyDescent="0.25">
      <c r="A3283">
        <v>3322</v>
      </c>
      <c r="B3283">
        <v>1469</v>
      </c>
      <c r="C3283">
        <f>IF(COUNTIF($B$2:B3283,B3283)=1,1,0)</f>
        <v>1</v>
      </c>
      <c r="D3283" s="1">
        <v>44951</v>
      </c>
      <c r="E3283" s="2">
        <v>0.64121527777777776</v>
      </c>
      <c r="F3283">
        <v>116</v>
      </c>
      <c r="G3283" t="str">
        <f>IFERROR(INDEX(menu_items!$B:$B,MATCH(F3283,menu_items!$A:$A,0)),"Unknown value")</f>
        <v>Steak Tacos</v>
      </c>
      <c r="H3283" t="str">
        <f>IFERROR(INDEX(menu_items!$C:$C,MATCH(F3283,menu_items!$A:$A,0)),"Unknown value")</f>
        <v>Mexican</v>
      </c>
      <c r="I3283" s="5">
        <f>IFERROR(INDEX(menu_items!$D:$D,MATCH(F3283,menu_items!$A:$A,0)),0)</f>
        <v>13.95</v>
      </c>
      <c r="J3283" t="str">
        <f t="shared" si="255"/>
        <v>Wed</v>
      </c>
      <c r="K3283">
        <f t="shared" si="256"/>
        <v>25</v>
      </c>
      <c r="L3283" t="str">
        <f t="shared" si="257"/>
        <v>Jan</v>
      </c>
      <c r="M3283">
        <v>15</v>
      </c>
      <c r="N3283">
        <f t="shared" si="258"/>
        <v>2</v>
      </c>
      <c r="O3283" s="5">
        <f t="shared" si="259"/>
        <v>25.9</v>
      </c>
    </row>
    <row r="3284" spans="1:15" x14ac:dyDescent="0.25">
      <c r="A3284">
        <v>3323</v>
      </c>
      <c r="B3284">
        <v>1469</v>
      </c>
      <c r="C3284">
        <f>IF(COUNTIF($B$2:B3284,B3284)=1,1,0)</f>
        <v>0</v>
      </c>
      <c r="D3284" s="1">
        <v>44951</v>
      </c>
      <c r="E3284" s="2">
        <v>0.64121527777777776</v>
      </c>
      <c r="F3284">
        <v>119</v>
      </c>
      <c r="G3284" t="str">
        <f>IFERROR(INDEX(menu_items!$B:$B,MATCH(F3284,menu_items!$A:$A,0)),"Unknown value")</f>
        <v>Chicken Torta</v>
      </c>
      <c r="H3284" t="str">
        <f>IFERROR(INDEX(menu_items!$C:$C,MATCH(F3284,menu_items!$A:$A,0)),"Unknown value")</f>
        <v>Mexican</v>
      </c>
      <c r="I3284" s="5">
        <f>IFERROR(INDEX(menu_items!$D:$D,MATCH(F3284,menu_items!$A:$A,0)),0)</f>
        <v>11.95</v>
      </c>
      <c r="J3284" t="str">
        <f t="shared" si="255"/>
        <v>Wed</v>
      </c>
      <c r="K3284">
        <f t="shared" si="256"/>
        <v>25</v>
      </c>
      <c r="L3284" t="str">
        <f t="shared" si="257"/>
        <v>Jan</v>
      </c>
      <c r="M3284">
        <v>15</v>
      </c>
      <c r="N3284">
        <f t="shared" si="258"/>
        <v>2</v>
      </c>
      <c r="O3284" s="5">
        <f t="shared" si="259"/>
        <v>25.9</v>
      </c>
    </row>
    <row r="3285" spans="1:15" x14ac:dyDescent="0.25">
      <c r="A3285">
        <v>3324</v>
      </c>
      <c r="B3285">
        <v>1470</v>
      </c>
      <c r="C3285">
        <f>IF(COUNTIF($B$2:B3285,B3285)=1,1,0)</f>
        <v>1</v>
      </c>
      <c r="D3285" s="1">
        <v>44951</v>
      </c>
      <c r="E3285" s="2">
        <v>0.64519675925925923</v>
      </c>
      <c r="F3285">
        <v>101</v>
      </c>
      <c r="G3285" t="str">
        <f>IFERROR(INDEX(menu_items!$B:$B,MATCH(F3285,menu_items!$A:$A,0)),"Unknown value")</f>
        <v>Hamburger</v>
      </c>
      <c r="H3285" t="str">
        <f>IFERROR(INDEX(menu_items!$C:$C,MATCH(F3285,menu_items!$A:$A,0)),"Unknown value")</f>
        <v>American</v>
      </c>
      <c r="I3285" s="5">
        <f>IFERROR(INDEX(menu_items!$D:$D,MATCH(F3285,menu_items!$A:$A,0)),0)</f>
        <v>12.95</v>
      </c>
      <c r="J3285" t="str">
        <f t="shared" si="255"/>
        <v>Wed</v>
      </c>
      <c r="K3285">
        <f t="shared" si="256"/>
        <v>25</v>
      </c>
      <c r="L3285" t="str">
        <f t="shared" si="257"/>
        <v>Jan</v>
      </c>
      <c r="M3285">
        <v>15</v>
      </c>
      <c r="N3285">
        <f t="shared" si="258"/>
        <v>2</v>
      </c>
      <c r="O3285" s="5">
        <f t="shared" si="259"/>
        <v>26.9</v>
      </c>
    </row>
    <row r="3286" spans="1:15" x14ac:dyDescent="0.25">
      <c r="A3286">
        <v>3325</v>
      </c>
      <c r="B3286">
        <v>1470</v>
      </c>
      <c r="C3286">
        <f>IF(COUNTIF($B$2:B3286,B3286)=1,1,0)</f>
        <v>0</v>
      </c>
      <c r="D3286" s="1">
        <v>44951</v>
      </c>
      <c r="E3286" s="2">
        <v>0.64519675925925923</v>
      </c>
      <c r="F3286">
        <v>120</v>
      </c>
      <c r="G3286" t="str">
        <f>IFERROR(INDEX(menu_items!$B:$B,MATCH(F3286,menu_items!$A:$A,0)),"Unknown value")</f>
        <v>Steak Torta</v>
      </c>
      <c r="H3286" t="str">
        <f>IFERROR(INDEX(menu_items!$C:$C,MATCH(F3286,menu_items!$A:$A,0)),"Unknown value")</f>
        <v>Mexican</v>
      </c>
      <c r="I3286" s="5">
        <f>IFERROR(INDEX(menu_items!$D:$D,MATCH(F3286,menu_items!$A:$A,0)),0)</f>
        <v>13.95</v>
      </c>
      <c r="J3286" t="str">
        <f t="shared" si="255"/>
        <v>Wed</v>
      </c>
      <c r="K3286">
        <f t="shared" si="256"/>
        <v>25</v>
      </c>
      <c r="L3286" t="str">
        <f t="shared" si="257"/>
        <v>Jan</v>
      </c>
      <c r="M3286">
        <v>15</v>
      </c>
      <c r="N3286">
        <f t="shared" si="258"/>
        <v>2</v>
      </c>
      <c r="O3286" s="5">
        <f t="shared" si="259"/>
        <v>26.9</v>
      </c>
    </row>
    <row r="3287" spans="1:15" x14ac:dyDescent="0.25">
      <c r="A3287">
        <v>3326</v>
      </c>
      <c r="B3287">
        <v>1471</v>
      </c>
      <c r="C3287">
        <f>IF(COUNTIF($B$2:B3287,B3287)=1,1,0)</f>
        <v>1</v>
      </c>
      <c r="D3287" s="1">
        <v>44951</v>
      </c>
      <c r="E3287" s="2">
        <v>0.67152777777777772</v>
      </c>
      <c r="F3287">
        <v>107</v>
      </c>
      <c r="G3287" t="str">
        <f>IFERROR(INDEX(menu_items!$B:$B,MATCH(F3287,menu_items!$A:$A,0)),"Unknown value")</f>
        <v>Orange Chicken</v>
      </c>
      <c r="H3287" t="str">
        <f>IFERROR(INDEX(menu_items!$C:$C,MATCH(F3287,menu_items!$A:$A,0)),"Unknown value")</f>
        <v>Asian</v>
      </c>
      <c r="I3287" s="5">
        <f>IFERROR(INDEX(menu_items!$D:$D,MATCH(F3287,menu_items!$A:$A,0)),0)</f>
        <v>16.5</v>
      </c>
      <c r="J3287" t="str">
        <f t="shared" si="255"/>
        <v>Wed</v>
      </c>
      <c r="K3287">
        <f t="shared" si="256"/>
        <v>25</v>
      </c>
      <c r="L3287" t="str">
        <f t="shared" si="257"/>
        <v>Jan</v>
      </c>
      <c r="M3287">
        <v>16</v>
      </c>
      <c r="N3287">
        <f t="shared" si="258"/>
        <v>4</v>
      </c>
      <c r="O3287" s="5">
        <f t="shared" si="259"/>
        <v>62.349999999999994</v>
      </c>
    </row>
    <row r="3288" spans="1:15" x14ac:dyDescent="0.25">
      <c r="A3288">
        <v>3327</v>
      </c>
      <c r="B3288">
        <v>1471</v>
      </c>
      <c r="C3288">
        <f>IF(COUNTIF($B$2:B3288,B3288)=1,1,0)</f>
        <v>0</v>
      </c>
      <c r="D3288" s="1">
        <v>44951</v>
      </c>
      <c r="E3288" s="2">
        <v>0.67152777777777772</v>
      </c>
      <c r="F3288">
        <v>116</v>
      </c>
      <c r="G3288" t="str">
        <f>IFERROR(INDEX(menu_items!$B:$B,MATCH(F3288,menu_items!$A:$A,0)),"Unknown value")</f>
        <v>Steak Tacos</v>
      </c>
      <c r="H3288" t="str">
        <f>IFERROR(INDEX(menu_items!$C:$C,MATCH(F3288,menu_items!$A:$A,0)),"Unknown value")</f>
        <v>Mexican</v>
      </c>
      <c r="I3288" s="5">
        <f>IFERROR(INDEX(menu_items!$D:$D,MATCH(F3288,menu_items!$A:$A,0)),0)</f>
        <v>13.95</v>
      </c>
      <c r="J3288" t="str">
        <f t="shared" si="255"/>
        <v>Wed</v>
      </c>
      <c r="K3288">
        <f t="shared" si="256"/>
        <v>25</v>
      </c>
      <c r="L3288" t="str">
        <f t="shared" si="257"/>
        <v>Jan</v>
      </c>
      <c r="M3288">
        <v>16</v>
      </c>
      <c r="N3288">
        <f t="shared" si="258"/>
        <v>4</v>
      </c>
      <c r="O3288" s="5">
        <f t="shared" si="259"/>
        <v>62.349999999999994</v>
      </c>
    </row>
    <row r="3289" spans="1:15" x14ac:dyDescent="0.25">
      <c r="A3289">
        <v>3328</v>
      </c>
      <c r="B3289">
        <v>1471</v>
      </c>
      <c r="C3289">
        <f>IF(COUNTIF($B$2:B3289,B3289)=1,1,0)</f>
        <v>0</v>
      </c>
      <c r="D3289" s="1">
        <v>44951</v>
      </c>
      <c r="E3289" s="2">
        <v>0.67152777777777772</v>
      </c>
      <c r="F3289">
        <v>102</v>
      </c>
      <c r="G3289" t="str">
        <f>IFERROR(INDEX(menu_items!$B:$B,MATCH(F3289,menu_items!$A:$A,0)),"Unknown value")</f>
        <v>Cheeseburger</v>
      </c>
      <c r="H3289" t="str">
        <f>IFERROR(INDEX(menu_items!$C:$C,MATCH(F3289,menu_items!$A:$A,0)),"Unknown value")</f>
        <v>American</v>
      </c>
      <c r="I3289" s="5">
        <f>IFERROR(INDEX(menu_items!$D:$D,MATCH(F3289,menu_items!$A:$A,0)),0)</f>
        <v>13.95</v>
      </c>
      <c r="J3289" t="str">
        <f t="shared" si="255"/>
        <v>Wed</v>
      </c>
      <c r="K3289">
        <f t="shared" si="256"/>
        <v>25</v>
      </c>
      <c r="L3289" t="str">
        <f t="shared" si="257"/>
        <v>Jan</v>
      </c>
      <c r="M3289">
        <v>16</v>
      </c>
      <c r="N3289">
        <f t="shared" si="258"/>
        <v>4</v>
      </c>
      <c r="O3289" s="5">
        <f t="shared" si="259"/>
        <v>62.349999999999994</v>
      </c>
    </row>
    <row r="3290" spans="1:15" x14ac:dyDescent="0.25">
      <c r="A3290">
        <v>3329</v>
      </c>
      <c r="B3290">
        <v>1471</v>
      </c>
      <c r="C3290">
        <f>IF(COUNTIF($B$2:B3290,B3290)=1,1,0)</f>
        <v>0</v>
      </c>
      <c r="D3290" s="1">
        <v>44951</v>
      </c>
      <c r="E3290" s="2">
        <v>0.67152777777777772</v>
      </c>
      <c r="F3290">
        <v>125</v>
      </c>
      <c r="G3290" t="str">
        <f>IFERROR(INDEX(menu_items!$B:$B,MATCH(F3290,menu_items!$A:$A,0)),"Unknown value")</f>
        <v>Spaghetti &amp; Meatballs</v>
      </c>
      <c r="H3290" t="str">
        <f>IFERROR(INDEX(menu_items!$C:$C,MATCH(F3290,menu_items!$A:$A,0)),"Unknown value")</f>
        <v>Italian</v>
      </c>
      <c r="I3290" s="5">
        <f>IFERROR(INDEX(menu_items!$D:$D,MATCH(F3290,menu_items!$A:$A,0)),0)</f>
        <v>17.95</v>
      </c>
      <c r="J3290" t="str">
        <f t="shared" ref="J3290:J3353" si="260">TEXT(D3290,"ddd")</f>
        <v>Wed</v>
      </c>
      <c r="K3290">
        <f t="shared" ref="K3290:K3353" si="261">DAY(D3290)</f>
        <v>25</v>
      </c>
      <c r="L3290" t="str">
        <f t="shared" ref="L3290:L3353" si="262">TEXT(D3290,"mmm")</f>
        <v>Jan</v>
      </c>
      <c r="M3290">
        <v>16</v>
      </c>
      <c r="N3290">
        <f t="shared" si="258"/>
        <v>4</v>
      </c>
      <c r="O3290" s="5">
        <f t="shared" si="259"/>
        <v>62.349999999999994</v>
      </c>
    </row>
    <row r="3291" spans="1:15" x14ac:dyDescent="0.25">
      <c r="A3291">
        <v>3330</v>
      </c>
      <c r="B3291">
        <v>1472</v>
      </c>
      <c r="C3291">
        <f>IF(COUNTIF($B$2:B3291,B3291)=1,1,0)</f>
        <v>1</v>
      </c>
      <c r="D3291" s="1">
        <v>44951</v>
      </c>
      <c r="E3291" s="2">
        <v>0.6893055555555555</v>
      </c>
      <c r="F3291">
        <v>129</v>
      </c>
      <c r="G3291" t="str">
        <f>IFERROR(INDEX(menu_items!$B:$B,MATCH(F3291,menu_items!$A:$A,0)),"Unknown value")</f>
        <v>Mushroom Ravioli</v>
      </c>
      <c r="H3291" t="str">
        <f>IFERROR(INDEX(menu_items!$C:$C,MATCH(F3291,menu_items!$A:$A,0)),"Unknown value")</f>
        <v>Italian</v>
      </c>
      <c r="I3291" s="5">
        <f>IFERROR(INDEX(menu_items!$D:$D,MATCH(F3291,menu_items!$A:$A,0)),0)</f>
        <v>15.5</v>
      </c>
      <c r="J3291" t="str">
        <f t="shared" si="260"/>
        <v>Wed</v>
      </c>
      <c r="K3291">
        <f t="shared" si="261"/>
        <v>25</v>
      </c>
      <c r="L3291" t="str">
        <f t="shared" si="262"/>
        <v>Jan</v>
      </c>
      <c r="M3291">
        <v>16</v>
      </c>
      <c r="N3291">
        <f t="shared" si="258"/>
        <v>2</v>
      </c>
      <c r="O3291" s="5">
        <f t="shared" si="259"/>
        <v>32.450000000000003</v>
      </c>
    </row>
    <row r="3292" spans="1:15" x14ac:dyDescent="0.25">
      <c r="A3292">
        <v>3331</v>
      </c>
      <c r="B3292">
        <v>1472</v>
      </c>
      <c r="C3292">
        <f>IF(COUNTIF($B$2:B3292,B3292)=1,1,0)</f>
        <v>0</v>
      </c>
      <c r="D3292" s="1">
        <v>44951</v>
      </c>
      <c r="E3292" s="2">
        <v>0.6893055555555555</v>
      </c>
      <c r="F3292">
        <v>132</v>
      </c>
      <c r="G3292" t="str">
        <f>IFERROR(INDEX(menu_items!$B:$B,MATCH(F3292,menu_items!$A:$A,0)),"Unknown value")</f>
        <v>Eggplant Parmesan</v>
      </c>
      <c r="H3292" t="str">
        <f>IFERROR(INDEX(menu_items!$C:$C,MATCH(F3292,menu_items!$A:$A,0)),"Unknown value")</f>
        <v>Italian</v>
      </c>
      <c r="I3292" s="5">
        <f>IFERROR(INDEX(menu_items!$D:$D,MATCH(F3292,menu_items!$A:$A,0)),0)</f>
        <v>16.95</v>
      </c>
      <c r="J3292" t="str">
        <f t="shared" si="260"/>
        <v>Wed</v>
      </c>
      <c r="K3292">
        <f t="shared" si="261"/>
        <v>25</v>
      </c>
      <c r="L3292" t="str">
        <f t="shared" si="262"/>
        <v>Jan</v>
      </c>
      <c r="M3292">
        <v>16</v>
      </c>
      <c r="N3292">
        <f t="shared" si="258"/>
        <v>2</v>
      </c>
      <c r="O3292" s="5">
        <f t="shared" si="259"/>
        <v>32.450000000000003</v>
      </c>
    </row>
    <row r="3293" spans="1:15" x14ac:dyDescent="0.25">
      <c r="A3293">
        <v>3332</v>
      </c>
      <c r="B3293">
        <v>1473</v>
      </c>
      <c r="C3293">
        <f>IF(COUNTIF($B$2:B3293,B3293)=1,1,0)</f>
        <v>1</v>
      </c>
      <c r="D3293" s="1">
        <v>44951</v>
      </c>
      <c r="E3293" s="2">
        <v>0.69229166666666664</v>
      </c>
      <c r="F3293">
        <v>119</v>
      </c>
      <c r="G3293" t="str">
        <f>IFERROR(INDEX(menu_items!$B:$B,MATCH(F3293,menu_items!$A:$A,0)),"Unknown value")</f>
        <v>Chicken Torta</v>
      </c>
      <c r="H3293" t="str">
        <f>IFERROR(INDEX(menu_items!$C:$C,MATCH(F3293,menu_items!$A:$A,0)),"Unknown value")</f>
        <v>Mexican</v>
      </c>
      <c r="I3293" s="5">
        <f>IFERROR(INDEX(menu_items!$D:$D,MATCH(F3293,menu_items!$A:$A,0)),0)</f>
        <v>11.95</v>
      </c>
      <c r="J3293" t="str">
        <f t="shared" si="260"/>
        <v>Wed</v>
      </c>
      <c r="K3293">
        <f t="shared" si="261"/>
        <v>25</v>
      </c>
      <c r="L3293" t="str">
        <f t="shared" si="262"/>
        <v>Jan</v>
      </c>
      <c r="M3293">
        <v>16</v>
      </c>
      <c r="N3293">
        <f t="shared" si="258"/>
        <v>2</v>
      </c>
      <c r="O3293" s="5">
        <f t="shared" si="259"/>
        <v>23.9</v>
      </c>
    </row>
    <row r="3294" spans="1:15" x14ac:dyDescent="0.25">
      <c r="A3294">
        <v>3333</v>
      </c>
      <c r="B3294">
        <v>1473</v>
      </c>
      <c r="C3294">
        <f>IF(COUNTIF($B$2:B3294,B3294)=1,1,0)</f>
        <v>0</v>
      </c>
      <c r="D3294" s="1">
        <v>44951</v>
      </c>
      <c r="E3294" s="2">
        <v>0.69229166666666664</v>
      </c>
      <c r="F3294">
        <v>119</v>
      </c>
      <c r="G3294" t="str">
        <f>IFERROR(INDEX(menu_items!$B:$B,MATCH(F3294,menu_items!$A:$A,0)),"Unknown value")</f>
        <v>Chicken Torta</v>
      </c>
      <c r="H3294" t="str">
        <f>IFERROR(INDEX(menu_items!$C:$C,MATCH(F3294,menu_items!$A:$A,0)),"Unknown value")</f>
        <v>Mexican</v>
      </c>
      <c r="I3294" s="5">
        <f>IFERROR(INDEX(menu_items!$D:$D,MATCH(F3294,menu_items!$A:$A,0)),0)</f>
        <v>11.95</v>
      </c>
      <c r="J3294" t="str">
        <f t="shared" si="260"/>
        <v>Wed</v>
      </c>
      <c r="K3294">
        <f t="shared" si="261"/>
        <v>25</v>
      </c>
      <c r="L3294" t="str">
        <f t="shared" si="262"/>
        <v>Jan</v>
      </c>
      <c r="M3294">
        <v>16</v>
      </c>
      <c r="N3294">
        <f t="shared" si="258"/>
        <v>2</v>
      </c>
      <c r="O3294" s="5">
        <f t="shared" si="259"/>
        <v>23.9</v>
      </c>
    </row>
    <row r="3295" spans="1:15" x14ac:dyDescent="0.25">
      <c r="A3295">
        <v>3334</v>
      </c>
      <c r="B3295">
        <v>1474</v>
      </c>
      <c r="C3295">
        <f>IF(COUNTIF($B$2:B3295,B3295)=1,1,0)</f>
        <v>1</v>
      </c>
      <c r="D3295" s="1">
        <v>44951</v>
      </c>
      <c r="E3295" s="2">
        <v>0.70291666666666663</v>
      </c>
      <c r="F3295">
        <v>107</v>
      </c>
      <c r="G3295" t="str">
        <f>IFERROR(INDEX(menu_items!$B:$B,MATCH(F3295,menu_items!$A:$A,0)),"Unknown value")</f>
        <v>Orange Chicken</v>
      </c>
      <c r="H3295" t="str">
        <f>IFERROR(INDEX(menu_items!$C:$C,MATCH(F3295,menu_items!$A:$A,0)),"Unknown value")</f>
        <v>Asian</v>
      </c>
      <c r="I3295" s="5">
        <f>IFERROR(INDEX(menu_items!$D:$D,MATCH(F3295,menu_items!$A:$A,0)),0)</f>
        <v>16.5</v>
      </c>
      <c r="J3295" t="str">
        <f t="shared" si="260"/>
        <v>Wed</v>
      </c>
      <c r="K3295">
        <f t="shared" si="261"/>
        <v>25</v>
      </c>
      <c r="L3295" t="str">
        <f t="shared" si="262"/>
        <v>Jan</v>
      </c>
      <c r="M3295">
        <v>16</v>
      </c>
      <c r="N3295">
        <f t="shared" si="258"/>
        <v>2</v>
      </c>
      <c r="O3295" s="5">
        <f t="shared" si="259"/>
        <v>27</v>
      </c>
    </row>
    <row r="3296" spans="1:15" x14ac:dyDescent="0.25">
      <c r="A3296">
        <v>3335</v>
      </c>
      <c r="B3296">
        <v>1474</v>
      </c>
      <c r="C3296">
        <f>IF(COUNTIF($B$2:B3296,B3296)=1,1,0)</f>
        <v>0</v>
      </c>
      <c r="D3296" s="1">
        <v>44951</v>
      </c>
      <c r="E3296" s="2">
        <v>0.70291666666666663</v>
      </c>
      <c r="F3296">
        <v>121</v>
      </c>
      <c r="G3296" t="str">
        <f>IFERROR(INDEX(menu_items!$B:$B,MATCH(F3296,menu_items!$A:$A,0)),"Unknown value")</f>
        <v>Cheese Quesadillas</v>
      </c>
      <c r="H3296" t="str">
        <f>IFERROR(INDEX(menu_items!$C:$C,MATCH(F3296,menu_items!$A:$A,0)),"Unknown value")</f>
        <v>Mexican</v>
      </c>
      <c r="I3296" s="5">
        <f>IFERROR(INDEX(menu_items!$D:$D,MATCH(F3296,menu_items!$A:$A,0)),0)</f>
        <v>10.5</v>
      </c>
      <c r="J3296" t="str">
        <f t="shared" si="260"/>
        <v>Wed</v>
      </c>
      <c r="K3296">
        <f t="shared" si="261"/>
        <v>25</v>
      </c>
      <c r="L3296" t="str">
        <f t="shared" si="262"/>
        <v>Jan</v>
      </c>
      <c r="M3296">
        <v>16</v>
      </c>
      <c r="N3296">
        <f t="shared" si="258"/>
        <v>2</v>
      </c>
      <c r="O3296" s="5">
        <f t="shared" si="259"/>
        <v>27</v>
      </c>
    </row>
    <row r="3297" spans="1:15" x14ac:dyDescent="0.25">
      <c r="A3297">
        <v>3336</v>
      </c>
      <c r="B3297">
        <v>1475</v>
      </c>
      <c r="C3297">
        <f>IF(COUNTIF($B$2:B3297,B3297)=1,1,0)</f>
        <v>1</v>
      </c>
      <c r="D3297" s="1">
        <v>44951</v>
      </c>
      <c r="E3297" s="2">
        <v>0.70788194444444441</v>
      </c>
      <c r="F3297">
        <v>125</v>
      </c>
      <c r="G3297" t="str">
        <f>IFERROR(INDEX(menu_items!$B:$B,MATCH(F3297,menu_items!$A:$A,0)),"Unknown value")</f>
        <v>Spaghetti &amp; Meatballs</v>
      </c>
      <c r="H3297" t="str">
        <f>IFERROR(INDEX(menu_items!$C:$C,MATCH(F3297,menu_items!$A:$A,0)),"Unknown value")</f>
        <v>Italian</v>
      </c>
      <c r="I3297" s="5">
        <f>IFERROR(INDEX(menu_items!$D:$D,MATCH(F3297,menu_items!$A:$A,0)),0)</f>
        <v>17.95</v>
      </c>
      <c r="J3297" t="str">
        <f t="shared" si="260"/>
        <v>Wed</v>
      </c>
      <c r="K3297">
        <f t="shared" si="261"/>
        <v>25</v>
      </c>
      <c r="L3297" t="str">
        <f t="shared" si="262"/>
        <v>Jan</v>
      </c>
      <c r="M3297">
        <v>16</v>
      </c>
      <c r="N3297">
        <f t="shared" si="258"/>
        <v>4</v>
      </c>
      <c r="O3297" s="5">
        <f t="shared" si="259"/>
        <v>54.849999999999994</v>
      </c>
    </row>
    <row r="3298" spans="1:15" x14ac:dyDescent="0.25">
      <c r="A3298">
        <v>3337</v>
      </c>
      <c r="B3298">
        <v>1475</v>
      </c>
      <c r="C3298">
        <f>IF(COUNTIF($B$2:B3298,B3298)=1,1,0)</f>
        <v>0</v>
      </c>
      <c r="D3298" s="1">
        <v>44951</v>
      </c>
      <c r="E3298" s="2">
        <v>0.70788194444444441</v>
      </c>
      <c r="F3298">
        <v>113</v>
      </c>
      <c r="G3298" t="str">
        <f>IFERROR(INDEX(menu_items!$B:$B,MATCH(F3298,menu_items!$A:$A,0)),"Unknown value")</f>
        <v>Edamame</v>
      </c>
      <c r="H3298" t="str">
        <f>IFERROR(INDEX(menu_items!$C:$C,MATCH(F3298,menu_items!$A:$A,0)),"Unknown value")</f>
        <v>Asian</v>
      </c>
      <c r="I3298" s="5">
        <f>IFERROR(INDEX(menu_items!$D:$D,MATCH(F3298,menu_items!$A:$A,0)),0)</f>
        <v>5</v>
      </c>
      <c r="J3298" t="str">
        <f t="shared" si="260"/>
        <v>Wed</v>
      </c>
      <c r="K3298">
        <f t="shared" si="261"/>
        <v>25</v>
      </c>
      <c r="L3298" t="str">
        <f t="shared" si="262"/>
        <v>Jan</v>
      </c>
      <c r="M3298">
        <v>16</v>
      </c>
      <c r="N3298">
        <f t="shared" si="258"/>
        <v>4</v>
      </c>
      <c r="O3298" s="5">
        <f t="shared" si="259"/>
        <v>54.849999999999994</v>
      </c>
    </row>
    <row r="3299" spans="1:15" x14ac:dyDescent="0.25">
      <c r="A3299">
        <v>3338</v>
      </c>
      <c r="B3299">
        <v>1475</v>
      </c>
      <c r="C3299">
        <f>IF(COUNTIF($B$2:B3299,B3299)=1,1,0)</f>
        <v>0</v>
      </c>
      <c r="D3299" s="1">
        <v>44951</v>
      </c>
      <c r="E3299" s="2">
        <v>0.70788194444444441</v>
      </c>
      <c r="F3299">
        <v>119</v>
      </c>
      <c r="G3299" t="str">
        <f>IFERROR(INDEX(menu_items!$B:$B,MATCH(F3299,menu_items!$A:$A,0)),"Unknown value")</f>
        <v>Chicken Torta</v>
      </c>
      <c r="H3299" t="str">
        <f>IFERROR(INDEX(menu_items!$C:$C,MATCH(F3299,menu_items!$A:$A,0)),"Unknown value")</f>
        <v>Mexican</v>
      </c>
      <c r="I3299" s="5">
        <f>IFERROR(INDEX(menu_items!$D:$D,MATCH(F3299,menu_items!$A:$A,0)),0)</f>
        <v>11.95</v>
      </c>
      <c r="J3299" t="str">
        <f t="shared" si="260"/>
        <v>Wed</v>
      </c>
      <c r="K3299">
        <f t="shared" si="261"/>
        <v>25</v>
      </c>
      <c r="L3299" t="str">
        <f t="shared" si="262"/>
        <v>Jan</v>
      </c>
      <c r="M3299">
        <v>16</v>
      </c>
      <c r="N3299">
        <f t="shared" si="258"/>
        <v>4</v>
      </c>
      <c r="O3299" s="5">
        <f t="shared" si="259"/>
        <v>54.849999999999994</v>
      </c>
    </row>
    <row r="3300" spans="1:15" x14ac:dyDescent="0.25">
      <c r="A3300">
        <v>3339</v>
      </c>
      <c r="B3300">
        <v>1475</v>
      </c>
      <c r="C3300">
        <f>IF(COUNTIF($B$2:B3300,B3300)=1,1,0)</f>
        <v>0</v>
      </c>
      <c r="D3300" s="1">
        <v>44951</v>
      </c>
      <c r="E3300" s="2">
        <v>0.70788194444444441</v>
      </c>
      <c r="F3300">
        <v>130</v>
      </c>
      <c r="G3300" t="str">
        <f>IFERROR(INDEX(menu_items!$B:$B,MATCH(F3300,menu_items!$A:$A,0)),"Unknown value")</f>
        <v>Shrimp Scampi</v>
      </c>
      <c r="H3300" t="str">
        <f>IFERROR(INDEX(menu_items!$C:$C,MATCH(F3300,menu_items!$A:$A,0)),"Unknown value")</f>
        <v>Italian</v>
      </c>
      <c r="I3300" s="5">
        <f>IFERROR(INDEX(menu_items!$D:$D,MATCH(F3300,menu_items!$A:$A,0)),0)</f>
        <v>19.95</v>
      </c>
      <c r="J3300" t="str">
        <f t="shared" si="260"/>
        <v>Wed</v>
      </c>
      <c r="K3300">
        <f t="shared" si="261"/>
        <v>25</v>
      </c>
      <c r="L3300" t="str">
        <f t="shared" si="262"/>
        <v>Jan</v>
      </c>
      <c r="M3300">
        <v>16</v>
      </c>
      <c r="N3300">
        <f t="shared" si="258"/>
        <v>4</v>
      </c>
      <c r="O3300" s="5">
        <f t="shared" si="259"/>
        <v>54.849999999999994</v>
      </c>
    </row>
    <row r="3301" spans="1:15" x14ac:dyDescent="0.25">
      <c r="A3301">
        <v>3340</v>
      </c>
      <c r="B3301">
        <v>1476</v>
      </c>
      <c r="C3301">
        <f>IF(COUNTIF($B$2:B3301,B3301)=1,1,0)</f>
        <v>1</v>
      </c>
      <c r="D3301" s="1">
        <v>44951</v>
      </c>
      <c r="E3301" s="2">
        <v>0.71187500000000004</v>
      </c>
      <c r="F3301">
        <v>101</v>
      </c>
      <c r="G3301" t="str">
        <f>IFERROR(INDEX(menu_items!$B:$B,MATCH(F3301,menu_items!$A:$A,0)),"Unknown value")</f>
        <v>Hamburger</v>
      </c>
      <c r="H3301" t="str">
        <f>IFERROR(INDEX(menu_items!$C:$C,MATCH(F3301,menu_items!$A:$A,0)),"Unknown value")</f>
        <v>American</v>
      </c>
      <c r="I3301" s="5">
        <f>IFERROR(INDEX(menu_items!$D:$D,MATCH(F3301,menu_items!$A:$A,0)),0)</f>
        <v>12.95</v>
      </c>
      <c r="J3301" t="str">
        <f t="shared" si="260"/>
        <v>Wed</v>
      </c>
      <c r="K3301">
        <f t="shared" si="261"/>
        <v>25</v>
      </c>
      <c r="L3301" t="str">
        <f t="shared" si="262"/>
        <v>Jan</v>
      </c>
      <c r="M3301">
        <v>17</v>
      </c>
      <c r="N3301">
        <f t="shared" si="258"/>
        <v>1</v>
      </c>
      <c r="O3301" s="5">
        <f t="shared" si="259"/>
        <v>12.95</v>
      </c>
    </row>
    <row r="3302" spans="1:15" x14ac:dyDescent="0.25">
      <c r="A3302">
        <v>3341</v>
      </c>
      <c r="B3302">
        <v>1477</v>
      </c>
      <c r="C3302">
        <f>IF(COUNTIF($B$2:B3302,B3302)=1,1,0)</f>
        <v>1</v>
      </c>
      <c r="D3302" s="1">
        <v>44951</v>
      </c>
      <c r="E3302" s="2">
        <v>0.71451388888888889</v>
      </c>
      <c r="F3302">
        <v>131</v>
      </c>
      <c r="G3302" t="str">
        <f>IFERROR(INDEX(menu_items!$B:$B,MATCH(F3302,menu_items!$A:$A,0)),"Unknown value")</f>
        <v>Chicken Parmesan</v>
      </c>
      <c r="H3302" t="str">
        <f>IFERROR(INDEX(menu_items!$C:$C,MATCH(F3302,menu_items!$A:$A,0)),"Unknown value")</f>
        <v>Italian</v>
      </c>
      <c r="I3302" s="5">
        <f>IFERROR(INDEX(menu_items!$D:$D,MATCH(F3302,menu_items!$A:$A,0)),0)</f>
        <v>17.95</v>
      </c>
      <c r="J3302" t="str">
        <f t="shared" si="260"/>
        <v>Wed</v>
      </c>
      <c r="K3302">
        <f t="shared" si="261"/>
        <v>25</v>
      </c>
      <c r="L3302" t="str">
        <f t="shared" si="262"/>
        <v>Jan</v>
      </c>
      <c r="M3302">
        <v>17</v>
      </c>
      <c r="N3302">
        <f t="shared" si="258"/>
        <v>1</v>
      </c>
      <c r="O3302" s="5">
        <f t="shared" si="259"/>
        <v>17.95</v>
      </c>
    </row>
    <row r="3303" spans="1:15" x14ac:dyDescent="0.25">
      <c r="A3303">
        <v>3342</v>
      </c>
      <c r="B3303">
        <v>1478</v>
      </c>
      <c r="C3303">
        <f>IF(COUNTIF($B$2:B3303,B3303)=1,1,0)</f>
        <v>1</v>
      </c>
      <c r="D3303" s="1">
        <v>44951</v>
      </c>
      <c r="E3303" s="2">
        <v>0.72665509259259264</v>
      </c>
      <c r="F3303">
        <v>104</v>
      </c>
      <c r="G3303" t="str">
        <f>IFERROR(INDEX(menu_items!$B:$B,MATCH(F3303,menu_items!$A:$A,0)),"Unknown value")</f>
        <v>Veggie Burger</v>
      </c>
      <c r="H3303" t="str">
        <f>IFERROR(INDEX(menu_items!$C:$C,MATCH(F3303,menu_items!$A:$A,0)),"Unknown value")</f>
        <v>American</v>
      </c>
      <c r="I3303" s="5">
        <f>IFERROR(INDEX(menu_items!$D:$D,MATCH(F3303,menu_items!$A:$A,0)),0)</f>
        <v>10.5</v>
      </c>
      <c r="J3303" t="str">
        <f t="shared" si="260"/>
        <v>Wed</v>
      </c>
      <c r="K3303">
        <f t="shared" si="261"/>
        <v>25</v>
      </c>
      <c r="L3303" t="str">
        <f t="shared" si="262"/>
        <v>Jan</v>
      </c>
      <c r="M3303">
        <v>17</v>
      </c>
      <c r="N3303">
        <f t="shared" si="258"/>
        <v>4</v>
      </c>
      <c r="O3303" s="5">
        <f t="shared" si="259"/>
        <v>36.450000000000003</v>
      </c>
    </row>
    <row r="3304" spans="1:15" x14ac:dyDescent="0.25">
      <c r="A3304">
        <v>3343</v>
      </c>
      <c r="B3304">
        <v>1478</v>
      </c>
      <c r="C3304">
        <f>IF(COUNTIF($B$2:B3304,B3304)=1,1,0)</f>
        <v>0</v>
      </c>
      <c r="D3304" s="1">
        <v>44951</v>
      </c>
      <c r="E3304" s="2">
        <v>0.72665509259259264</v>
      </c>
      <c r="F3304">
        <v>113</v>
      </c>
      <c r="G3304" t="str">
        <f>IFERROR(INDEX(menu_items!$B:$B,MATCH(F3304,menu_items!$A:$A,0)),"Unknown value")</f>
        <v>Edamame</v>
      </c>
      <c r="H3304" t="str">
        <f>IFERROR(INDEX(menu_items!$C:$C,MATCH(F3304,menu_items!$A:$A,0)),"Unknown value")</f>
        <v>Asian</v>
      </c>
      <c r="I3304" s="5">
        <f>IFERROR(INDEX(menu_items!$D:$D,MATCH(F3304,menu_items!$A:$A,0)),0)</f>
        <v>5</v>
      </c>
      <c r="J3304" t="str">
        <f t="shared" si="260"/>
        <v>Wed</v>
      </c>
      <c r="K3304">
        <f t="shared" si="261"/>
        <v>25</v>
      </c>
      <c r="L3304" t="str">
        <f t="shared" si="262"/>
        <v>Jan</v>
      </c>
      <c r="M3304">
        <v>17</v>
      </c>
      <c r="N3304">
        <f t="shared" si="258"/>
        <v>4</v>
      </c>
      <c r="O3304" s="5">
        <f t="shared" si="259"/>
        <v>36.450000000000003</v>
      </c>
    </row>
    <row r="3305" spans="1:15" x14ac:dyDescent="0.25">
      <c r="A3305">
        <v>3344</v>
      </c>
      <c r="B3305">
        <v>1478</v>
      </c>
      <c r="C3305">
        <f>IF(COUNTIF($B$2:B3305,B3305)=1,1,0)</f>
        <v>0</v>
      </c>
      <c r="D3305" s="1">
        <v>44951</v>
      </c>
      <c r="E3305" s="2">
        <v>0.72665509259259264</v>
      </c>
      <c r="F3305">
        <v>119</v>
      </c>
      <c r="G3305" t="str">
        <f>IFERROR(INDEX(menu_items!$B:$B,MATCH(F3305,menu_items!$A:$A,0)),"Unknown value")</f>
        <v>Chicken Torta</v>
      </c>
      <c r="H3305" t="str">
        <f>IFERROR(INDEX(menu_items!$C:$C,MATCH(F3305,menu_items!$A:$A,0)),"Unknown value")</f>
        <v>Mexican</v>
      </c>
      <c r="I3305" s="5">
        <f>IFERROR(INDEX(menu_items!$D:$D,MATCH(F3305,menu_items!$A:$A,0)),0)</f>
        <v>11.95</v>
      </c>
      <c r="J3305" t="str">
        <f t="shared" si="260"/>
        <v>Wed</v>
      </c>
      <c r="K3305">
        <f t="shared" si="261"/>
        <v>25</v>
      </c>
      <c r="L3305" t="str">
        <f t="shared" si="262"/>
        <v>Jan</v>
      </c>
      <c r="M3305">
        <v>17</v>
      </c>
      <c r="N3305">
        <f t="shared" si="258"/>
        <v>4</v>
      </c>
      <c r="O3305" s="5">
        <f t="shared" si="259"/>
        <v>36.450000000000003</v>
      </c>
    </row>
    <row r="3306" spans="1:15" x14ac:dyDescent="0.25">
      <c r="A3306">
        <v>3345</v>
      </c>
      <c r="B3306">
        <v>1478</v>
      </c>
      <c r="C3306">
        <f>IF(COUNTIF($B$2:B3306,B3306)=1,1,0)</f>
        <v>0</v>
      </c>
      <c r="D3306" s="1">
        <v>44951</v>
      </c>
      <c r="E3306" s="2">
        <v>0.72665509259259264</v>
      </c>
      <c r="F3306">
        <v>114</v>
      </c>
      <c r="G3306" t="str">
        <f>IFERROR(INDEX(menu_items!$B:$B,MATCH(F3306,menu_items!$A:$A,0)),"Unknown value")</f>
        <v>Potstickers</v>
      </c>
      <c r="H3306" t="str">
        <f>IFERROR(INDEX(menu_items!$C:$C,MATCH(F3306,menu_items!$A:$A,0)),"Unknown value")</f>
        <v>Asian</v>
      </c>
      <c r="I3306" s="5">
        <f>IFERROR(INDEX(menu_items!$D:$D,MATCH(F3306,menu_items!$A:$A,0)),0)</f>
        <v>9</v>
      </c>
      <c r="J3306" t="str">
        <f t="shared" si="260"/>
        <v>Wed</v>
      </c>
      <c r="K3306">
        <f t="shared" si="261"/>
        <v>25</v>
      </c>
      <c r="L3306" t="str">
        <f t="shared" si="262"/>
        <v>Jan</v>
      </c>
      <c r="M3306">
        <v>17</v>
      </c>
      <c r="N3306">
        <f t="shared" si="258"/>
        <v>4</v>
      </c>
      <c r="O3306" s="5">
        <f t="shared" si="259"/>
        <v>36.450000000000003</v>
      </c>
    </row>
    <row r="3307" spans="1:15" x14ac:dyDescent="0.25">
      <c r="A3307">
        <v>3346</v>
      </c>
      <c r="B3307">
        <v>1479</v>
      </c>
      <c r="C3307">
        <f>IF(COUNTIF($B$2:B3307,B3307)=1,1,0)</f>
        <v>1</v>
      </c>
      <c r="D3307" s="1">
        <v>44951</v>
      </c>
      <c r="E3307" s="2">
        <v>0.72932870370370373</v>
      </c>
      <c r="F3307">
        <v>115</v>
      </c>
      <c r="G3307" t="str">
        <f>IFERROR(INDEX(menu_items!$B:$B,MATCH(F3307,menu_items!$A:$A,0)),"Unknown value")</f>
        <v>Chicken Tacos</v>
      </c>
      <c r="H3307" t="str">
        <f>IFERROR(INDEX(menu_items!$C:$C,MATCH(F3307,menu_items!$A:$A,0)),"Unknown value")</f>
        <v>Mexican</v>
      </c>
      <c r="I3307" s="5">
        <f>IFERROR(INDEX(menu_items!$D:$D,MATCH(F3307,menu_items!$A:$A,0)),0)</f>
        <v>11.95</v>
      </c>
      <c r="J3307" t="str">
        <f t="shared" si="260"/>
        <v>Wed</v>
      </c>
      <c r="K3307">
        <f t="shared" si="261"/>
        <v>25</v>
      </c>
      <c r="L3307" t="str">
        <f t="shared" si="262"/>
        <v>Jan</v>
      </c>
      <c r="M3307">
        <v>17</v>
      </c>
      <c r="N3307">
        <f t="shared" si="258"/>
        <v>2</v>
      </c>
      <c r="O3307" s="5">
        <f t="shared" si="259"/>
        <v>25.9</v>
      </c>
    </row>
    <row r="3308" spans="1:15" x14ac:dyDescent="0.25">
      <c r="A3308">
        <v>3347</v>
      </c>
      <c r="B3308">
        <v>1479</v>
      </c>
      <c r="C3308">
        <f>IF(COUNTIF($B$2:B3308,B3308)=1,1,0)</f>
        <v>0</v>
      </c>
      <c r="D3308" s="1">
        <v>44951</v>
      </c>
      <c r="E3308" s="2">
        <v>0.72932870370370373</v>
      </c>
      <c r="F3308">
        <v>120</v>
      </c>
      <c r="G3308" t="str">
        <f>IFERROR(INDEX(menu_items!$B:$B,MATCH(F3308,menu_items!$A:$A,0)),"Unknown value")</f>
        <v>Steak Torta</v>
      </c>
      <c r="H3308" t="str">
        <f>IFERROR(INDEX(menu_items!$C:$C,MATCH(F3308,menu_items!$A:$A,0)),"Unknown value")</f>
        <v>Mexican</v>
      </c>
      <c r="I3308" s="5">
        <f>IFERROR(INDEX(menu_items!$D:$D,MATCH(F3308,menu_items!$A:$A,0)),0)</f>
        <v>13.95</v>
      </c>
      <c r="J3308" t="str">
        <f t="shared" si="260"/>
        <v>Wed</v>
      </c>
      <c r="K3308">
        <f t="shared" si="261"/>
        <v>25</v>
      </c>
      <c r="L3308" t="str">
        <f t="shared" si="262"/>
        <v>Jan</v>
      </c>
      <c r="M3308">
        <v>17</v>
      </c>
      <c r="N3308">
        <f t="shared" si="258"/>
        <v>2</v>
      </c>
      <c r="O3308" s="5">
        <f t="shared" si="259"/>
        <v>25.9</v>
      </c>
    </row>
    <row r="3309" spans="1:15" x14ac:dyDescent="0.25">
      <c r="A3309">
        <v>3348</v>
      </c>
      <c r="B3309">
        <v>1480</v>
      </c>
      <c r="C3309">
        <f>IF(COUNTIF($B$2:B3309,B3309)=1,1,0)</f>
        <v>1</v>
      </c>
      <c r="D3309" s="1">
        <v>44951</v>
      </c>
      <c r="E3309" s="2">
        <v>0.74189814814814814</v>
      </c>
      <c r="F3309">
        <v>125</v>
      </c>
      <c r="G3309" t="str">
        <f>IFERROR(INDEX(menu_items!$B:$B,MATCH(F3309,menu_items!$A:$A,0)),"Unknown value")</f>
        <v>Spaghetti &amp; Meatballs</v>
      </c>
      <c r="H3309" t="str">
        <f>IFERROR(INDEX(menu_items!$C:$C,MATCH(F3309,menu_items!$A:$A,0)),"Unknown value")</f>
        <v>Italian</v>
      </c>
      <c r="I3309" s="5">
        <f>IFERROR(INDEX(menu_items!$D:$D,MATCH(F3309,menu_items!$A:$A,0)),0)</f>
        <v>17.95</v>
      </c>
      <c r="J3309" t="str">
        <f t="shared" si="260"/>
        <v>Wed</v>
      </c>
      <c r="K3309">
        <f t="shared" si="261"/>
        <v>25</v>
      </c>
      <c r="L3309" t="str">
        <f t="shared" si="262"/>
        <v>Jan</v>
      </c>
      <c r="M3309">
        <v>17</v>
      </c>
      <c r="N3309">
        <f t="shared" si="258"/>
        <v>2</v>
      </c>
      <c r="O3309" s="5">
        <f t="shared" si="259"/>
        <v>29.9</v>
      </c>
    </row>
    <row r="3310" spans="1:15" x14ac:dyDescent="0.25">
      <c r="A3310">
        <v>3349</v>
      </c>
      <c r="B3310">
        <v>1480</v>
      </c>
      <c r="C3310">
        <f>IF(COUNTIF($B$2:B3310,B3310)=1,1,0)</f>
        <v>0</v>
      </c>
      <c r="D3310" s="1">
        <v>44951</v>
      </c>
      <c r="E3310" s="2">
        <v>0.74189814814814814</v>
      </c>
      <c r="F3310">
        <v>111</v>
      </c>
      <c r="G3310" t="str">
        <f>IFERROR(INDEX(menu_items!$B:$B,MATCH(F3310,menu_items!$A:$A,0)),"Unknown value")</f>
        <v>California Roll</v>
      </c>
      <c r="H3310" t="str">
        <f>IFERROR(INDEX(menu_items!$C:$C,MATCH(F3310,menu_items!$A:$A,0)),"Unknown value")</f>
        <v>Asian</v>
      </c>
      <c r="I3310" s="5">
        <f>IFERROR(INDEX(menu_items!$D:$D,MATCH(F3310,menu_items!$A:$A,0)),0)</f>
        <v>11.95</v>
      </c>
      <c r="J3310" t="str">
        <f t="shared" si="260"/>
        <v>Wed</v>
      </c>
      <c r="K3310">
        <f t="shared" si="261"/>
        <v>25</v>
      </c>
      <c r="L3310" t="str">
        <f t="shared" si="262"/>
        <v>Jan</v>
      </c>
      <c r="M3310">
        <v>17</v>
      </c>
      <c r="N3310">
        <f t="shared" si="258"/>
        <v>2</v>
      </c>
      <c r="O3310" s="5">
        <f t="shared" si="259"/>
        <v>29.9</v>
      </c>
    </row>
    <row r="3311" spans="1:15" x14ac:dyDescent="0.25">
      <c r="A3311">
        <v>3350</v>
      </c>
      <c r="B3311">
        <v>1481</v>
      </c>
      <c r="C3311">
        <f>IF(COUNTIF($B$2:B3311,B3311)=1,1,0)</f>
        <v>1</v>
      </c>
      <c r="D3311" s="1">
        <v>44951</v>
      </c>
      <c r="E3311" s="2">
        <v>0.75863425925925931</v>
      </c>
      <c r="F3311">
        <v>103</v>
      </c>
      <c r="G3311" t="str">
        <f>IFERROR(INDEX(menu_items!$B:$B,MATCH(F3311,menu_items!$A:$A,0)),"Unknown value")</f>
        <v>Hot Dog</v>
      </c>
      <c r="H3311" t="str">
        <f>IFERROR(INDEX(menu_items!$C:$C,MATCH(F3311,menu_items!$A:$A,0)),"Unknown value")</f>
        <v>American</v>
      </c>
      <c r="I3311" s="5">
        <f>IFERROR(INDEX(menu_items!$D:$D,MATCH(F3311,menu_items!$A:$A,0)),0)</f>
        <v>9</v>
      </c>
      <c r="J3311" t="str">
        <f t="shared" si="260"/>
        <v>Wed</v>
      </c>
      <c r="K3311">
        <f t="shared" si="261"/>
        <v>25</v>
      </c>
      <c r="L3311" t="str">
        <f t="shared" si="262"/>
        <v>Jan</v>
      </c>
      <c r="M3311">
        <v>18</v>
      </c>
      <c r="N3311">
        <f t="shared" si="258"/>
        <v>2</v>
      </c>
      <c r="O3311" s="5">
        <f t="shared" si="259"/>
        <v>16</v>
      </c>
    </row>
    <row r="3312" spans="1:15" x14ac:dyDescent="0.25">
      <c r="A3312">
        <v>3351</v>
      </c>
      <c r="B3312">
        <v>1481</v>
      </c>
      <c r="C3312">
        <f>IF(COUNTIF($B$2:B3312,B3312)=1,1,0)</f>
        <v>0</v>
      </c>
      <c r="D3312" s="1">
        <v>44951</v>
      </c>
      <c r="E3312" s="2">
        <v>0.75863425925925931</v>
      </c>
      <c r="F3312">
        <v>105</v>
      </c>
      <c r="G3312" t="str">
        <f>IFERROR(INDEX(menu_items!$B:$B,MATCH(F3312,menu_items!$A:$A,0)),"Unknown value")</f>
        <v>Mac &amp; Cheese</v>
      </c>
      <c r="H3312" t="str">
        <f>IFERROR(INDEX(menu_items!$C:$C,MATCH(F3312,menu_items!$A:$A,0)),"Unknown value")</f>
        <v>American</v>
      </c>
      <c r="I3312" s="5">
        <f>IFERROR(INDEX(menu_items!$D:$D,MATCH(F3312,menu_items!$A:$A,0)),0)</f>
        <v>7</v>
      </c>
      <c r="J3312" t="str">
        <f t="shared" si="260"/>
        <v>Wed</v>
      </c>
      <c r="K3312">
        <f t="shared" si="261"/>
        <v>25</v>
      </c>
      <c r="L3312" t="str">
        <f t="shared" si="262"/>
        <v>Jan</v>
      </c>
      <c r="M3312">
        <v>18</v>
      </c>
      <c r="N3312">
        <f t="shared" si="258"/>
        <v>2</v>
      </c>
      <c r="O3312" s="5">
        <f t="shared" si="259"/>
        <v>16</v>
      </c>
    </row>
    <row r="3313" spans="1:15" x14ac:dyDescent="0.25">
      <c r="A3313">
        <v>3352</v>
      </c>
      <c r="B3313">
        <v>1482</v>
      </c>
      <c r="C3313">
        <f>IF(COUNTIF($B$2:B3313,B3313)=1,1,0)</f>
        <v>1</v>
      </c>
      <c r="D3313" s="1">
        <v>44951</v>
      </c>
      <c r="E3313" s="2">
        <v>0.77240740740740743</v>
      </c>
      <c r="F3313">
        <v>129</v>
      </c>
      <c r="G3313" t="str">
        <f>IFERROR(INDEX(menu_items!$B:$B,MATCH(F3313,menu_items!$A:$A,0)),"Unknown value")</f>
        <v>Mushroom Ravioli</v>
      </c>
      <c r="H3313" t="str">
        <f>IFERROR(INDEX(menu_items!$C:$C,MATCH(F3313,menu_items!$A:$A,0)),"Unknown value")</f>
        <v>Italian</v>
      </c>
      <c r="I3313" s="5">
        <f>IFERROR(INDEX(menu_items!$D:$D,MATCH(F3313,menu_items!$A:$A,0)),0)</f>
        <v>15.5</v>
      </c>
      <c r="J3313" t="str">
        <f t="shared" si="260"/>
        <v>Wed</v>
      </c>
      <c r="K3313">
        <f t="shared" si="261"/>
        <v>25</v>
      </c>
      <c r="L3313" t="str">
        <f t="shared" si="262"/>
        <v>Jan</v>
      </c>
      <c r="M3313">
        <v>18</v>
      </c>
      <c r="N3313">
        <f t="shared" si="258"/>
        <v>1</v>
      </c>
      <c r="O3313" s="5">
        <f t="shared" si="259"/>
        <v>15.5</v>
      </c>
    </row>
    <row r="3314" spans="1:15" x14ac:dyDescent="0.25">
      <c r="A3314">
        <v>3353</v>
      </c>
      <c r="B3314">
        <v>1483</v>
      </c>
      <c r="C3314">
        <f>IF(COUNTIF($B$2:B3314,B3314)=1,1,0)</f>
        <v>1</v>
      </c>
      <c r="D3314" s="1">
        <v>44951</v>
      </c>
      <c r="E3314" s="2">
        <v>0.77719907407407407</v>
      </c>
      <c r="F3314">
        <v>107</v>
      </c>
      <c r="G3314" t="str">
        <f>IFERROR(INDEX(menu_items!$B:$B,MATCH(F3314,menu_items!$A:$A,0)),"Unknown value")</f>
        <v>Orange Chicken</v>
      </c>
      <c r="H3314" t="str">
        <f>IFERROR(INDEX(menu_items!$C:$C,MATCH(F3314,menu_items!$A:$A,0)),"Unknown value")</f>
        <v>Asian</v>
      </c>
      <c r="I3314" s="5">
        <f>IFERROR(INDEX(menu_items!$D:$D,MATCH(F3314,menu_items!$A:$A,0)),0)</f>
        <v>16.5</v>
      </c>
      <c r="J3314" t="str">
        <f t="shared" si="260"/>
        <v>Wed</v>
      </c>
      <c r="K3314">
        <f t="shared" si="261"/>
        <v>25</v>
      </c>
      <c r="L3314" t="str">
        <f t="shared" si="262"/>
        <v>Jan</v>
      </c>
      <c r="M3314">
        <v>18</v>
      </c>
      <c r="N3314">
        <f t="shared" si="258"/>
        <v>3</v>
      </c>
      <c r="O3314" s="5">
        <f t="shared" si="259"/>
        <v>41</v>
      </c>
    </row>
    <row r="3315" spans="1:15" x14ac:dyDescent="0.25">
      <c r="A3315">
        <v>3354</v>
      </c>
      <c r="B3315">
        <v>1483</v>
      </c>
      <c r="C3315">
        <f>IF(COUNTIF($B$2:B3315,B3315)=1,1,0)</f>
        <v>0</v>
      </c>
      <c r="D3315" s="1">
        <v>44951</v>
      </c>
      <c r="E3315" s="2">
        <v>0.77719907407407407</v>
      </c>
      <c r="F3315">
        <v>103</v>
      </c>
      <c r="G3315" t="str">
        <f>IFERROR(INDEX(menu_items!$B:$B,MATCH(F3315,menu_items!$A:$A,0)),"Unknown value")</f>
        <v>Hot Dog</v>
      </c>
      <c r="H3315" t="str">
        <f>IFERROR(INDEX(menu_items!$C:$C,MATCH(F3315,menu_items!$A:$A,0)),"Unknown value")</f>
        <v>American</v>
      </c>
      <c r="I3315" s="5">
        <f>IFERROR(INDEX(menu_items!$D:$D,MATCH(F3315,menu_items!$A:$A,0)),0)</f>
        <v>9</v>
      </c>
      <c r="J3315" t="str">
        <f t="shared" si="260"/>
        <v>Wed</v>
      </c>
      <c r="K3315">
        <f t="shared" si="261"/>
        <v>25</v>
      </c>
      <c r="L3315" t="str">
        <f t="shared" si="262"/>
        <v>Jan</v>
      </c>
      <c r="M3315">
        <v>18</v>
      </c>
      <c r="N3315">
        <f t="shared" si="258"/>
        <v>3</v>
      </c>
      <c r="O3315" s="5">
        <f t="shared" si="259"/>
        <v>41</v>
      </c>
    </row>
    <row r="3316" spans="1:15" x14ac:dyDescent="0.25">
      <c r="A3316">
        <v>3355</v>
      </c>
      <c r="B3316">
        <v>1483</v>
      </c>
      <c r="C3316">
        <f>IF(COUNTIF($B$2:B3316,B3316)=1,1,0)</f>
        <v>0</v>
      </c>
      <c r="D3316" s="1">
        <v>44951</v>
      </c>
      <c r="E3316" s="2">
        <v>0.77719907407407407</v>
      </c>
      <c r="F3316">
        <v>129</v>
      </c>
      <c r="G3316" t="str">
        <f>IFERROR(INDEX(menu_items!$B:$B,MATCH(F3316,menu_items!$A:$A,0)),"Unknown value")</f>
        <v>Mushroom Ravioli</v>
      </c>
      <c r="H3316" t="str">
        <f>IFERROR(INDEX(menu_items!$C:$C,MATCH(F3316,menu_items!$A:$A,0)),"Unknown value")</f>
        <v>Italian</v>
      </c>
      <c r="I3316" s="5">
        <f>IFERROR(INDEX(menu_items!$D:$D,MATCH(F3316,menu_items!$A:$A,0)),0)</f>
        <v>15.5</v>
      </c>
      <c r="J3316" t="str">
        <f t="shared" si="260"/>
        <v>Wed</v>
      </c>
      <c r="K3316">
        <f t="shared" si="261"/>
        <v>25</v>
      </c>
      <c r="L3316" t="str">
        <f t="shared" si="262"/>
        <v>Jan</v>
      </c>
      <c r="M3316">
        <v>18</v>
      </c>
      <c r="N3316">
        <f t="shared" si="258"/>
        <v>3</v>
      </c>
      <c r="O3316" s="5">
        <f t="shared" si="259"/>
        <v>41</v>
      </c>
    </row>
    <row r="3317" spans="1:15" x14ac:dyDescent="0.25">
      <c r="A3317">
        <v>3356</v>
      </c>
      <c r="B3317">
        <v>1484</v>
      </c>
      <c r="C3317">
        <f>IF(COUNTIF($B$2:B3317,B3317)=1,1,0)</f>
        <v>1</v>
      </c>
      <c r="D3317" s="1">
        <v>44951</v>
      </c>
      <c r="E3317" s="2">
        <v>0.79008101851851853</v>
      </c>
      <c r="F3317">
        <v>107</v>
      </c>
      <c r="G3317" t="str">
        <f>IFERROR(INDEX(menu_items!$B:$B,MATCH(F3317,menu_items!$A:$A,0)),"Unknown value")</f>
        <v>Orange Chicken</v>
      </c>
      <c r="H3317" t="str">
        <f>IFERROR(INDEX(menu_items!$C:$C,MATCH(F3317,menu_items!$A:$A,0)),"Unknown value")</f>
        <v>Asian</v>
      </c>
      <c r="I3317" s="5">
        <f>IFERROR(INDEX(menu_items!$D:$D,MATCH(F3317,menu_items!$A:$A,0)),0)</f>
        <v>16.5</v>
      </c>
      <c r="J3317" t="str">
        <f t="shared" si="260"/>
        <v>Wed</v>
      </c>
      <c r="K3317">
        <f t="shared" si="261"/>
        <v>25</v>
      </c>
      <c r="L3317" t="str">
        <f t="shared" si="262"/>
        <v>Jan</v>
      </c>
      <c r="M3317">
        <v>18</v>
      </c>
      <c r="N3317">
        <f t="shared" si="258"/>
        <v>3</v>
      </c>
      <c r="O3317" s="5">
        <f t="shared" si="259"/>
        <v>37.450000000000003</v>
      </c>
    </row>
    <row r="3318" spans="1:15" x14ac:dyDescent="0.25">
      <c r="A3318">
        <v>3357</v>
      </c>
      <c r="B3318">
        <v>1484</v>
      </c>
      <c r="C3318">
        <f>IF(COUNTIF($B$2:B3318,B3318)=1,1,0)</f>
        <v>0</v>
      </c>
      <c r="D3318" s="1">
        <v>44951</v>
      </c>
      <c r="E3318" s="2">
        <v>0.79008101851851853</v>
      </c>
      <c r="F3318">
        <v>102</v>
      </c>
      <c r="G3318" t="str">
        <f>IFERROR(INDEX(menu_items!$B:$B,MATCH(F3318,menu_items!$A:$A,0)),"Unknown value")</f>
        <v>Cheeseburger</v>
      </c>
      <c r="H3318" t="str">
        <f>IFERROR(INDEX(menu_items!$C:$C,MATCH(F3318,menu_items!$A:$A,0)),"Unknown value")</f>
        <v>American</v>
      </c>
      <c r="I3318" s="5">
        <f>IFERROR(INDEX(menu_items!$D:$D,MATCH(F3318,menu_items!$A:$A,0)),0)</f>
        <v>13.95</v>
      </c>
      <c r="J3318" t="str">
        <f t="shared" si="260"/>
        <v>Wed</v>
      </c>
      <c r="K3318">
        <f t="shared" si="261"/>
        <v>25</v>
      </c>
      <c r="L3318" t="str">
        <f t="shared" si="262"/>
        <v>Jan</v>
      </c>
      <c r="M3318">
        <v>18</v>
      </c>
      <c r="N3318">
        <f t="shared" si="258"/>
        <v>3</v>
      </c>
      <c r="O3318" s="5">
        <f t="shared" si="259"/>
        <v>37.450000000000003</v>
      </c>
    </row>
    <row r="3319" spans="1:15" x14ac:dyDescent="0.25">
      <c r="A3319">
        <v>3358</v>
      </c>
      <c r="B3319">
        <v>1484</v>
      </c>
      <c r="C3319">
        <f>IF(COUNTIF($B$2:B3319,B3319)=1,1,0)</f>
        <v>0</v>
      </c>
      <c r="D3319" s="1">
        <v>44951</v>
      </c>
      <c r="E3319" s="2">
        <v>0.79008101851851853</v>
      </c>
      <c r="F3319">
        <v>106</v>
      </c>
      <c r="G3319" t="str">
        <f>IFERROR(INDEX(menu_items!$B:$B,MATCH(F3319,menu_items!$A:$A,0)),"Unknown value")</f>
        <v>French Fries</v>
      </c>
      <c r="H3319" t="str">
        <f>IFERROR(INDEX(menu_items!$C:$C,MATCH(F3319,menu_items!$A:$A,0)),"Unknown value")</f>
        <v>American</v>
      </c>
      <c r="I3319" s="5">
        <f>IFERROR(INDEX(menu_items!$D:$D,MATCH(F3319,menu_items!$A:$A,0)),0)</f>
        <v>7</v>
      </c>
      <c r="J3319" t="str">
        <f t="shared" si="260"/>
        <v>Wed</v>
      </c>
      <c r="K3319">
        <f t="shared" si="261"/>
        <v>25</v>
      </c>
      <c r="L3319" t="str">
        <f t="shared" si="262"/>
        <v>Jan</v>
      </c>
      <c r="M3319">
        <v>18</v>
      </c>
      <c r="N3319">
        <f t="shared" si="258"/>
        <v>3</v>
      </c>
      <c r="O3319" s="5">
        <f t="shared" si="259"/>
        <v>37.450000000000003</v>
      </c>
    </row>
    <row r="3320" spans="1:15" x14ac:dyDescent="0.25">
      <c r="A3320">
        <v>3359</v>
      </c>
      <c r="B3320">
        <v>1485</v>
      </c>
      <c r="C3320">
        <f>IF(COUNTIF($B$2:B3320,B3320)=1,1,0)</f>
        <v>1</v>
      </c>
      <c r="D3320" s="1">
        <v>44951</v>
      </c>
      <c r="E3320" s="2">
        <v>0.79531249999999998</v>
      </c>
      <c r="F3320">
        <v>115</v>
      </c>
      <c r="G3320" t="str">
        <f>IFERROR(INDEX(menu_items!$B:$B,MATCH(F3320,menu_items!$A:$A,0)),"Unknown value")</f>
        <v>Chicken Tacos</v>
      </c>
      <c r="H3320" t="str">
        <f>IFERROR(INDEX(menu_items!$C:$C,MATCH(F3320,menu_items!$A:$A,0)),"Unknown value")</f>
        <v>Mexican</v>
      </c>
      <c r="I3320" s="5">
        <f>IFERROR(INDEX(menu_items!$D:$D,MATCH(F3320,menu_items!$A:$A,0)),0)</f>
        <v>11.95</v>
      </c>
      <c r="J3320" t="str">
        <f t="shared" si="260"/>
        <v>Wed</v>
      </c>
      <c r="K3320">
        <f t="shared" si="261"/>
        <v>25</v>
      </c>
      <c r="L3320" t="str">
        <f t="shared" si="262"/>
        <v>Jan</v>
      </c>
      <c r="M3320">
        <v>19</v>
      </c>
      <c r="N3320">
        <f t="shared" si="258"/>
        <v>2</v>
      </c>
      <c r="O3320" s="5">
        <f t="shared" si="259"/>
        <v>29.9</v>
      </c>
    </row>
    <row r="3321" spans="1:15" x14ac:dyDescent="0.25">
      <c r="A3321">
        <v>3360</v>
      </c>
      <c r="B3321">
        <v>1485</v>
      </c>
      <c r="C3321">
        <f>IF(COUNTIF($B$2:B3321,B3321)=1,1,0)</f>
        <v>0</v>
      </c>
      <c r="D3321" s="1">
        <v>44951</v>
      </c>
      <c r="E3321" s="2">
        <v>0.79531249999999998</v>
      </c>
      <c r="F3321">
        <v>131</v>
      </c>
      <c r="G3321" t="str">
        <f>IFERROR(INDEX(menu_items!$B:$B,MATCH(F3321,menu_items!$A:$A,0)),"Unknown value")</f>
        <v>Chicken Parmesan</v>
      </c>
      <c r="H3321" t="str">
        <f>IFERROR(INDEX(menu_items!$C:$C,MATCH(F3321,menu_items!$A:$A,0)),"Unknown value")</f>
        <v>Italian</v>
      </c>
      <c r="I3321" s="5">
        <f>IFERROR(INDEX(menu_items!$D:$D,MATCH(F3321,menu_items!$A:$A,0)),0)</f>
        <v>17.95</v>
      </c>
      <c r="J3321" t="str">
        <f t="shared" si="260"/>
        <v>Wed</v>
      </c>
      <c r="K3321">
        <f t="shared" si="261"/>
        <v>25</v>
      </c>
      <c r="L3321" t="str">
        <f t="shared" si="262"/>
        <v>Jan</v>
      </c>
      <c r="M3321">
        <v>19</v>
      </c>
      <c r="N3321">
        <f t="shared" si="258"/>
        <v>2</v>
      </c>
      <c r="O3321" s="5">
        <f t="shared" si="259"/>
        <v>29.9</v>
      </c>
    </row>
    <row r="3322" spans="1:15" x14ac:dyDescent="0.25">
      <c r="A3322">
        <v>3361</v>
      </c>
      <c r="B3322">
        <v>1486</v>
      </c>
      <c r="C3322">
        <f>IF(COUNTIF($B$2:B3322,B3322)=1,1,0)</f>
        <v>1</v>
      </c>
      <c r="D3322" s="1">
        <v>44951</v>
      </c>
      <c r="E3322" s="2">
        <v>0.79795138888888884</v>
      </c>
      <c r="F3322">
        <v>127</v>
      </c>
      <c r="G3322" t="str">
        <f>IFERROR(INDEX(menu_items!$B:$B,MATCH(F3322,menu_items!$A:$A,0)),"Unknown value")</f>
        <v>Meat Lasagna</v>
      </c>
      <c r="H3322" t="str">
        <f>IFERROR(INDEX(menu_items!$C:$C,MATCH(F3322,menu_items!$A:$A,0)),"Unknown value")</f>
        <v>Italian</v>
      </c>
      <c r="I3322" s="5">
        <f>IFERROR(INDEX(menu_items!$D:$D,MATCH(F3322,menu_items!$A:$A,0)),0)</f>
        <v>17.95</v>
      </c>
      <c r="J3322" t="str">
        <f t="shared" si="260"/>
        <v>Wed</v>
      </c>
      <c r="K3322">
        <f t="shared" si="261"/>
        <v>25</v>
      </c>
      <c r="L3322" t="str">
        <f t="shared" si="262"/>
        <v>Jan</v>
      </c>
      <c r="M3322">
        <v>19</v>
      </c>
      <c r="N3322">
        <f t="shared" si="258"/>
        <v>1</v>
      </c>
      <c r="O3322" s="5">
        <f t="shared" si="259"/>
        <v>17.95</v>
      </c>
    </row>
    <row r="3323" spans="1:15" x14ac:dyDescent="0.25">
      <c r="A3323">
        <v>3362</v>
      </c>
      <c r="B3323">
        <v>1487</v>
      </c>
      <c r="C3323">
        <f>IF(COUNTIF($B$2:B3323,B3323)=1,1,0)</f>
        <v>1</v>
      </c>
      <c r="D3323" s="1">
        <v>44951</v>
      </c>
      <c r="E3323" s="2">
        <v>0.82068287037037035</v>
      </c>
      <c r="F3323">
        <v>118</v>
      </c>
      <c r="G3323" t="str">
        <f>IFERROR(INDEX(menu_items!$B:$B,MATCH(F3323,menu_items!$A:$A,0)),"Unknown value")</f>
        <v>Steak Burrito</v>
      </c>
      <c r="H3323" t="str">
        <f>IFERROR(INDEX(menu_items!$C:$C,MATCH(F3323,menu_items!$A:$A,0)),"Unknown value")</f>
        <v>Mexican</v>
      </c>
      <c r="I3323" s="5">
        <f>IFERROR(INDEX(menu_items!$D:$D,MATCH(F3323,menu_items!$A:$A,0)),0)</f>
        <v>14.95</v>
      </c>
      <c r="J3323" t="str">
        <f t="shared" si="260"/>
        <v>Wed</v>
      </c>
      <c r="K3323">
        <f t="shared" si="261"/>
        <v>25</v>
      </c>
      <c r="L3323" t="str">
        <f t="shared" si="262"/>
        <v>Jan</v>
      </c>
      <c r="M3323">
        <v>19</v>
      </c>
      <c r="N3323">
        <f t="shared" si="258"/>
        <v>1</v>
      </c>
      <c r="O3323" s="5">
        <f t="shared" si="259"/>
        <v>14.95</v>
      </c>
    </row>
    <row r="3324" spans="1:15" x14ac:dyDescent="0.25">
      <c r="A3324">
        <v>3363</v>
      </c>
      <c r="B3324">
        <v>1488</v>
      </c>
      <c r="C3324">
        <f>IF(COUNTIF($B$2:B3324,B3324)=1,1,0)</f>
        <v>1</v>
      </c>
      <c r="D3324" s="1">
        <v>44951</v>
      </c>
      <c r="E3324" s="2">
        <v>0.82601851851851849</v>
      </c>
      <c r="F3324">
        <v>112</v>
      </c>
      <c r="G3324" t="str">
        <f>IFERROR(INDEX(menu_items!$B:$B,MATCH(F3324,menu_items!$A:$A,0)),"Unknown value")</f>
        <v>Salmon Roll</v>
      </c>
      <c r="H3324" t="str">
        <f>IFERROR(INDEX(menu_items!$C:$C,MATCH(F3324,menu_items!$A:$A,0)),"Unknown value")</f>
        <v>Asian</v>
      </c>
      <c r="I3324" s="5">
        <f>IFERROR(INDEX(menu_items!$D:$D,MATCH(F3324,menu_items!$A:$A,0)),0)</f>
        <v>14.95</v>
      </c>
      <c r="J3324" t="str">
        <f t="shared" si="260"/>
        <v>Wed</v>
      </c>
      <c r="K3324">
        <f t="shared" si="261"/>
        <v>25</v>
      </c>
      <c r="L3324" t="str">
        <f t="shared" si="262"/>
        <v>Jan</v>
      </c>
      <c r="M3324">
        <v>19</v>
      </c>
      <c r="N3324">
        <f t="shared" si="258"/>
        <v>2</v>
      </c>
      <c r="O3324" s="5">
        <f t="shared" si="259"/>
        <v>32.9</v>
      </c>
    </row>
    <row r="3325" spans="1:15" x14ac:dyDescent="0.25">
      <c r="A3325">
        <v>3364</v>
      </c>
      <c r="B3325">
        <v>1488</v>
      </c>
      <c r="C3325">
        <f>IF(COUNTIF($B$2:B3325,B3325)=1,1,0)</f>
        <v>0</v>
      </c>
      <c r="D3325" s="1">
        <v>44951</v>
      </c>
      <c r="E3325" s="2">
        <v>0.82601851851851849</v>
      </c>
      <c r="F3325">
        <v>131</v>
      </c>
      <c r="G3325" t="str">
        <f>IFERROR(INDEX(menu_items!$B:$B,MATCH(F3325,menu_items!$A:$A,0)),"Unknown value")</f>
        <v>Chicken Parmesan</v>
      </c>
      <c r="H3325" t="str">
        <f>IFERROR(INDEX(menu_items!$C:$C,MATCH(F3325,menu_items!$A:$A,0)),"Unknown value")</f>
        <v>Italian</v>
      </c>
      <c r="I3325" s="5">
        <f>IFERROR(INDEX(menu_items!$D:$D,MATCH(F3325,menu_items!$A:$A,0)),0)</f>
        <v>17.95</v>
      </c>
      <c r="J3325" t="str">
        <f t="shared" si="260"/>
        <v>Wed</v>
      </c>
      <c r="K3325">
        <f t="shared" si="261"/>
        <v>25</v>
      </c>
      <c r="L3325" t="str">
        <f t="shared" si="262"/>
        <v>Jan</v>
      </c>
      <c r="M3325">
        <v>19</v>
      </c>
      <c r="N3325">
        <f t="shared" si="258"/>
        <v>2</v>
      </c>
      <c r="O3325" s="5">
        <f t="shared" si="259"/>
        <v>32.9</v>
      </c>
    </row>
    <row r="3326" spans="1:15" x14ac:dyDescent="0.25">
      <c r="A3326">
        <v>3365</v>
      </c>
      <c r="B3326">
        <v>1489</v>
      </c>
      <c r="C3326">
        <f>IF(COUNTIF($B$2:B3326,B3326)=1,1,0)</f>
        <v>1</v>
      </c>
      <c r="D3326" s="1">
        <v>44951</v>
      </c>
      <c r="E3326" s="2">
        <v>0.8346527777777778</v>
      </c>
      <c r="F3326">
        <v>113</v>
      </c>
      <c r="G3326" t="str">
        <f>IFERROR(INDEX(menu_items!$B:$B,MATCH(F3326,menu_items!$A:$A,0)),"Unknown value")</f>
        <v>Edamame</v>
      </c>
      <c r="H3326" t="str">
        <f>IFERROR(INDEX(menu_items!$C:$C,MATCH(F3326,menu_items!$A:$A,0)),"Unknown value")</f>
        <v>Asian</v>
      </c>
      <c r="I3326" s="5">
        <f>IFERROR(INDEX(menu_items!$D:$D,MATCH(F3326,menu_items!$A:$A,0)),0)</f>
        <v>5</v>
      </c>
      <c r="J3326" t="str">
        <f t="shared" si="260"/>
        <v>Wed</v>
      </c>
      <c r="K3326">
        <f t="shared" si="261"/>
        <v>25</v>
      </c>
      <c r="L3326" t="str">
        <f t="shared" si="262"/>
        <v>Jan</v>
      </c>
      <c r="M3326">
        <v>20</v>
      </c>
      <c r="N3326">
        <f t="shared" si="258"/>
        <v>1</v>
      </c>
      <c r="O3326" s="5">
        <f t="shared" si="259"/>
        <v>5</v>
      </c>
    </row>
    <row r="3327" spans="1:15" x14ac:dyDescent="0.25">
      <c r="A3327">
        <v>3366</v>
      </c>
      <c r="B3327">
        <v>1490</v>
      </c>
      <c r="C3327">
        <f>IF(COUNTIF($B$2:B3327,B3327)=1,1,0)</f>
        <v>1</v>
      </c>
      <c r="D3327" s="1">
        <v>44951</v>
      </c>
      <c r="E3327" s="2">
        <v>0.83834490740740741</v>
      </c>
      <c r="F3327">
        <v>125</v>
      </c>
      <c r="G3327" t="str">
        <f>IFERROR(INDEX(menu_items!$B:$B,MATCH(F3327,menu_items!$A:$A,0)),"Unknown value")</f>
        <v>Spaghetti &amp; Meatballs</v>
      </c>
      <c r="H3327" t="str">
        <f>IFERROR(INDEX(menu_items!$C:$C,MATCH(F3327,menu_items!$A:$A,0)),"Unknown value")</f>
        <v>Italian</v>
      </c>
      <c r="I3327" s="5">
        <f>IFERROR(INDEX(menu_items!$D:$D,MATCH(F3327,menu_items!$A:$A,0)),0)</f>
        <v>17.95</v>
      </c>
      <c r="J3327" t="str">
        <f t="shared" si="260"/>
        <v>Wed</v>
      </c>
      <c r="K3327">
        <f t="shared" si="261"/>
        <v>25</v>
      </c>
      <c r="L3327" t="str">
        <f t="shared" si="262"/>
        <v>Jan</v>
      </c>
      <c r="M3327">
        <v>20</v>
      </c>
      <c r="N3327">
        <f t="shared" si="258"/>
        <v>4</v>
      </c>
      <c r="O3327" s="5">
        <f t="shared" si="259"/>
        <v>59.400000000000006</v>
      </c>
    </row>
    <row r="3328" spans="1:15" x14ac:dyDescent="0.25">
      <c r="A3328">
        <v>3367</v>
      </c>
      <c r="B3328">
        <v>1490</v>
      </c>
      <c r="C3328">
        <f>IF(COUNTIF($B$2:B3328,B3328)=1,1,0)</f>
        <v>0</v>
      </c>
      <c r="D3328" s="1">
        <v>44951</v>
      </c>
      <c r="E3328" s="2">
        <v>0.83834490740740741</v>
      </c>
      <c r="F3328">
        <v>128</v>
      </c>
      <c r="G3328" t="str">
        <f>IFERROR(INDEX(menu_items!$B:$B,MATCH(F3328,menu_items!$A:$A,0)),"Unknown value")</f>
        <v>Cheese Lasagna</v>
      </c>
      <c r="H3328" t="str">
        <f>IFERROR(INDEX(menu_items!$C:$C,MATCH(F3328,menu_items!$A:$A,0)),"Unknown value")</f>
        <v>Italian</v>
      </c>
      <c r="I3328" s="5">
        <f>IFERROR(INDEX(menu_items!$D:$D,MATCH(F3328,menu_items!$A:$A,0)),0)</f>
        <v>15.5</v>
      </c>
      <c r="J3328" t="str">
        <f t="shared" si="260"/>
        <v>Wed</v>
      </c>
      <c r="K3328">
        <f t="shared" si="261"/>
        <v>25</v>
      </c>
      <c r="L3328" t="str">
        <f t="shared" si="262"/>
        <v>Jan</v>
      </c>
      <c r="M3328">
        <v>20</v>
      </c>
      <c r="N3328">
        <f t="shared" si="258"/>
        <v>4</v>
      </c>
      <c r="O3328" s="5">
        <f t="shared" si="259"/>
        <v>59.400000000000006</v>
      </c>
    </row>
    <row r="3329" spans="1:15" x14ac:dyDescent="0.25">
      <c r="A3329">
        <v>3368</v>
      </c>
      <c r="B3329">
        <v>1490</v>
      </c>
      <c r="C3329">
        <f>IF(COUNTIF($B$2:B3329,B3329)=1,1,0)</f>
        <v>0</v>
      </c>
      <c r="D3329" s="1">
        <v>44951</v>
      </c>
      <c r="E3329" s="2">
        <v>0.83834490740740741</v>
      </c>
      <c r="F3329">
        <v>114</v>
      </c>
      <c r="G3329" t="str">
        <f>IFERROR(INDEX(menu_items!$B:$B,MATCH(F3329,menu_items!$A:$A,0)),"Unknown value")</f>
        <v>Potstickers</v>
      </c>
      <c r="H3329" t="str">
        <f>IFERROR(INDEX(menu_items!$C:$C,MATCH(F3329,menu_items!$A:$A,0)),"Unknown value")</f>
        <v>Asian</v>
      </c>
      <c r="I3329" s="5">
        <f>IFERROR(INDEX(menu_items!$D:$D,MATCH(F3329,menu_items!$A:$A,0)),0)</f>
        <v>9</v>
      </c>
      <c r="J3329" t="str">
        <f t="shared" si="260"/>
        <v>Wed</v>
      </c>
      <c r="K3329">
        <f t="shared" si="261"/>
        <v>25</v>
      </c>
      <c r="L3329" t="str">
        <f t="shared" si="262"/>
        <v>Jan</v>
      </c>
      <c r="M3329">
        <v>20</v>
      </c>
      <c r="N3329">
        <f t="shared" si="258"/>
        <v>4</v>
      </c>
      <c r="O3329" s="5">
        <f t="shared" si="259"/>
        <v>59.400000000000006</v>
      </c>
    </row>
    <row r="3330" spans="1:15" x14ac:dyDescent="0.25">
      <c r="A3330">
        <v>3369</v>
      </c>
      <c r="B3330">
        <v>1490</v>
      </c>
      <c r="C3330">
        <f>IF(COUNTIF($B$2:B3330,B3330)=1,1,0)</f>
        <v>0</v>
      </c>
      <c r="D3330" s="1">
        <v>44951</v>
      </c>
      <c r="E3330" s="2">
        <v>0.83834490740740741</v>
      </c>
      <c r="F3330">
        <v>132</v>
      </c>
      <c r="G3330" t="str">
        <f>IFERROR(INDEX(menu_items!$B:$B,MATCH(F3330,menu_items!$A:$A,0)),"Unknown value")</f>
        <v>Eggplant Parmesan</v>
      </c>
      <c r="H3330" t="str">
        <f>IFERROR(INDEX(menu_items!$C:$C,MATCH(F3330,menu_items!$A:$A,0)),"Unknown value")</f>
        <v>Italian</v>
      </c>
      <c r="I3330" s="5">
        <f>IFERROR(INDEX(menu_items!$D:$D,MATCH(F3330,menu_items!$A:$A,0)),0)</f>
        <v>16.95</v>
      </c>
      <c r="J3330" t="str">
        <f t="shared" si="260"/>
        <v>Wed</v>
      </c>
      <c r="K3330">
        <f t="shared" si="261"/>
        <v>25</v>
      </c>
      <c r="L3330" t="str">
        <f t="shared" si="262"/>
        <v>Jan</v>
      </c>
      <c r="M3330">
        <v>20</v>
      </c>
      <c r="N3330">
        <f t="shared" ref="N3330:N3393" si="263">COUNTIF($B:$B,B3330)</f>
        <v>4</v>
      </c>
      <c r="O3330" s="5">
        <f t="shared" ref="O3330:O3393" si="264">SUMIF($B:$B,B3330,$I:$I)</f>
        <v>59.400000000000006</v>
      </c>
    </row>
    <row r="3331" spans="1:15" x14ac:dyDescent="0.25">
      <c r="A3331">
        <v>3370</v>
      </c>
      <c r="B3331">
        <v>1491</v>
      </c>
      <c r="C3331">
        <f>IF(COUNTIF($B$2:B3331,B3331)=1,1,0)</f>
        <v>1</v>
      </c>
      <c r="D3331" s="1">
        <v>44951</v>
      </c>
      <c r="E3331" s="2">
        <v>0.84699074074074077</v>
      </c>
      <c r="F3331">
        <v>107</v>
      </c>
      <c r="G3331" t="str">
        <f>IFERROR(INDEX(menu_items!$B:$B,MATCH(F3331,menu_items!$A:$A,0)),"Unknown value")</f>
        <v>Orange Chicken</v>
      </c>
      <c r="H3331" t="str">
        <f>IFERROR(INDEX(menu_items!$C:$C,MATCH(F3331,menu_items!$A:$A,0)),"Unknown value")</f>
        <v>Asian</v>
      </c>
      <c r="I3331" s="5">
        <f>IFERROR(INDEX(menu_items!$D:$D,MATCH(F3331,menu_items!$A:$A,0)),0)</f>
        <v>16.5</v>
      </c>
      <c r="J3331" t="str">
        <f t="shared" si="260"/>
        <v>Wed</v>
      </c>
      <c r="K3331">
        <f t="shared" si="261"/>
        <v>25</v>
      </c>
      <c r="L3331" t="str">
        <f t="shared" si="262"/>
        <v>Jan</v>
      </c>
      <c r="M3331">
        <v>20</v>
      </c>
      <c r="N3331">
        <f t="shared" si="263"/>
        <v>1</v>
      </c>
      <c r="O3331" s="5">
        <f t="shared" si="264"/>
        <v>16.5</v>
      </c>
    </row>
    <row r="3332" spans="1:15" x14ac:dyDescent="0.25">
      <c r="A3332">
        <v>3371</v>
      </c>
      <c r="B3332">
        <v>1492</v>
      </c>
      <c r="C3332">
        <f>IF(COUNTIF($B$2:B3332,B3332)=1,1,0)</f>
        <v>1</v>
      </c>
      <c r="D3332" s="1">
        <v>44951</v>
      </c>
      <c r="E3332" s="2">
        <v>0.86592592592592588</v>
      </c>
      <c r="F3332">
        <v>101</v>
      </c>
      <c r="G3332" t="str">
        <f>IFERROR(INDEX(menu_items!$B:$B,MATCH(F3332,menu_items!$A:$A,0)),"Unknown value")</f>
        <v>Hamburger</v>
      </c>
      <c r="H3332" t="str">
        <f>IFERROR(INDEX(menu_items!$C:$C,MATCH(F3332,menu_items!$A:$A,0)),"Unknown value")</f>
        <v>American</v>
      </c>
      <c r="I3332" s="5">
        <f>IFERROR(INDEX(menu_items!$D:$D,MATCH(F3332,menu_items!$A:$A,0)),0)</f>
        <v>12.95</v>
      </c>
      <c r="J3332" t="str">
        <f t="shared" si="260"/>
        <v>Wed</v>
      </c>
      <c r="K3332">
        <f t="shared" si="261"/>
        <v>25</v>
      </c>
      <c r="L3332" t="str">
        <f t="shared" si="262"/>
        <v>Jan</v>
      </c>
      <c r="M3332">
        <v>20</v>
      </c>
      <c r="N3332">
        <f t="shared" si="263"/>
        <v>4</v>
      </c>
      <c r="O3332" s="5">
        <f t="shared" si="264"/>
        <v>47.849999999999994</v>
      </c>
    </row>
    <row r="3333" spans="1:15" x14ac:dyDescent="0.25">
      <c r="A3333">
        <v>3372</v>
      </c>
      <c r="B3333">
        <v>1492</v>
      </c>
      <c r="C3333">
        <f>IF(COUNTIF($B$2:B3333,B3333)=1,1,0)</f>
        <v>0</v>
      </c>
      <c r="D3333" s="1">
        <v>44951</v>
      </c>
      <c r="E3333" s="2">
        <v>0.86592592592592588</v>
      </c>
      <c r="F3333">
        <v>109</v>
      </c>
      <c r="G3333" t="str">
        <f>IFERROR(INDEX(menu_items!$B:$B,MATCH(F3333,menu_items!$A:$A,0)),"Unknown value")</f>
        <v>Korean Beef Bowl</v>
      </c>
      <c r="H3333" t="str">
        <f>IFERROR(INDEX(menu_items!$C:$C,MATCH(F3333,menu_items!$A:$A,0)),"Unknown value")</f>
        <v>Asian</v>
      </c>
      <c r="I3333" s="5">
        <f>IFERROR(INDEX(menu_items!$D:$D,MATCH(F3333,menu_items!$A:$A,0)),0)</f>
        <v>17.95</v>
      </c>
      <c r="J3333" t="str">
        <f t="shared" si="260"/>
        <v>Wed</v>
      </c>
      <c r="K3333">
        <f t="shared" si="261"/>
        <v>25</v>
      </c>
      <c r="L3333" t="str">
        <f t="shared" si="262"/>
        <v>Jan</v>
      </c>
      <c r="M3333">
        <v>20</v>
      </c>
      <c r="N3333">
        <f t="shared" si="263"/>
        <v>4</v>
      </c>
      <c r="O3333" s="5">
        <f t="shared" si="264"/>
        <v>47.849999999999994</v>
      </c>
    </row>
    <row r="3334" spans="1:15" x14ac:dyDescent="0.25">
      <c r="A3334">
        <v>3373</v>
      </c>
      <c r="B3334">
        <v>1492</v>
      </c>
      <c r="C3334">
        <f>IF(COUNTIF($B$2:B3334,B3334)=1,1,0)</f>
        <v>0</v>
      </c>
      <c r="D3334" s="1">
        <v>44951</v>
      </c>
      <c r="E3334" s="2">
        <v>0.86592592592592588</v>
      </c>
      <c r="F3334">
        <v>111</v>
      </c>
      <c r="G3334" t="str">
        <f>IFERROR(INDEX(menu_items!$B:$B,MATCH(F3334,menu_items!$A:$A,0)),"Unknown value")</f>
        <v>California Roll</v>
      </c>
      <c r="H3334" t="str">
        <f>IFERROR(INDEX(menu_items!$C:$C,MATCH(F3334,menu_items!$A:$A,0)),"Unknown value")</f>
        <v>Asian</v>
      </c>
      <c r="I3334" s="5">
        <f>IFERROR(INDEX(menu_items!$D:$D,MATCH(F3334,menu_items!$A:$A,0)),0)</f>
        <v>11.95</v>
      </c>
      <c r="J3334" t="str">
        <f t="shared" si="260"/>
        <v>Wed</v>
      </c>
      <c r="K3334">
        <f t="shared" si="261"/>
        <v>25</v>
      </c>
      <c r="L3334" t="str">
        <f t="shared" si="262"/>
        <v>Jan</v>
      </c>
      <c r="M3334">
        <v>20</v>
      </c>
      <c r="N3334">
        <f t="shared" si="263"/>
        <v>4</v>
      </c>
      <c r="O3334" s="5">
        <f t="shared" si="264"/>
        <v>47.849999999999994</v>
      </c>
    </row>
    <row r="3335" spans="1:15" x14ac:dyDescent="0.25">
      <c r="A3335">
        <v>3374</v>
      </c>
      <c r="B3335">
        <v>1492</v>
      </c>
      <c r="C3335">
        <f>IF(COUNTIF($B$2:B3335,B3335)=1,1,0)</f>
        <v>0</v>
      </c>
      <c r="D3335" s="1">
        <v>44951</v>
      </c>
      <c r="E3335" s="2">
        <v>0.86592592592592588</v>
      </c>
      <c r="F3335">
        <v>113</v>
      </c>
      <c r="G3335" t="str">
        <f>IFERROR(INDEX(menu_items!$B:$B,MATCH(F3335,menu_items!$A:$A,0)),"Unknown value")</f>
        <v>Edamame</v>
      </c>
      <c r="H3335" t="str">
        <f>IFERROR(INDEX(menu_items!$C:$C,MATCH(F3335,menu_items!$A:$A,0)),"Unknown value")</f>
        <v>Asian</v>
      </c>
      <c r="I3335" s="5">
        <f>IFERROR(INDEX(menu_items!$D:$D,MATCH(F3335,menu_items!$A:$A,0)),0)</f>
        <v>5</v>
      </c>
      <c r="J3335" t="str">
        <f t="shared" si="260"/>
        <v>Wed</v>
      </c>
      <c r="K3335">
        <f t="shared" si="261"/>
        <v>25</v>
      </c>
      <c r="L3335" t="str">
        <f t="shared" si="262"/>
        <v>Jan</v>
      </c>
      <c r="M3335">
        <v>20</v>
      </c>
      <c r="N3335">
        <f t="shared" si="263"/>
        <v>4</v>
      </c>
      <c r="O3335" s="5">
        <f t="shared" si="264"/>
        <v>47.849999999999994</v>
      </c>
    </row>
    <row r="3336" spans="1:15" x14ac:dyDescent="0.25">
      <c r="A3336">
        <v>3375</v>
      </c>
      <c r="B3336">
        <v>1493</v>
      </c>
      <c r="C3336">
        <f>IF(COUNTIF($B$2:B3336,B3336)=1,1,0)</f>
        <v>1</v>
      </c>
      <c r="D3336" s="1">
        <v>44951</v>
      </c>
      <c r="E3336" s="2">
        <v>0.875462962962963</v>
      </c>
      <c r="F3336">
        <v>125</v>
      </c>
      <c r="G3336" t="str">
        <f>IFERROR(INDEX(menu_items!$B:$B,MATCH(F3336,menu_items!$A:$A,0)),"Unknown value")</f>
        <v>Spaghetti &amp; Meatballs</v>
      </c>
      <c r="H3336" t="str">
        <f>IFERROR(INDEX(menu_items!$C:$C,MATCH(F3336,menu_items!$A:$A,0)),"Unknown value")</f>
        <v>Italian</v>
      </c>
      <c r="I3336" s="5">
        <f>IFERROR(INDEX(menu_items!$D:$D,MATCH(F3336,menu_items!$A:$A,0)),0)</f>
        <v>17.95</v>
      </c>
      <c r="J3336" t="str">
        <f t="shared" si="260"/>
        <v>Wed</v>
      </c>
      <c r="K3336">
        <f t="shared" si="261"/>
        <v>25</v>
      </c>
      <c r="L3336" t="str">
        <f t="shared" si="262"/>
        <v>Jan</v>
      </c>
      <c r="M3336">
        <v>21</v>
      </c>
      <c r="N3336">
        <f t="shared" si="263"/>
        <v>1</v>
      </c>
      <c r="O3336" s="5">
        <f t="shared" si="264"/>
        <v>17.95</v>
      </c>
    </row>
    <row r="3337" spans="1:15" x14ac:dyDescent="0.25">
      <c r="A3337">
        <v>3376</v>
      </c>
      <c r="B3337">
        <v>1494</v>
      </c>
      <c r="C3337">
        <f>IF(COUNTIF($B$2:B3337,B3337)=1,1,0)</f>
        <v>1</v>
      </c>
      <c r="D3337" s="1">
        <v>44951</v>
      </c>
      <c r="E3337" s="2">
        <v>0.87627314814814816</v>
      </c>
      <c r="F3337">
        <v>111</v>
      </c>
      <c r="G3337" t="str">
        <f>IFERROR(INDEX(menu_items!$B:$B,MATCH(F3337,menu_items!$A:$A,0)),"Unknown value")</f>
        <v>California Roll</v>
      </c>
      <c r="H3337" t="str">
        <f>IFERROR(INDEX(menu_items!$C:$C,MATCH(F3337,menu_items!$A:$A,0)),"Unknown value")</f>
        <v>Asian</v>
      </c>
      <c r="I3337" s="5">
        <f>IFERROR(INDEX(menu_items!$D:$D,MATCH(F3337,menu_items!$A:$A,0)),0)</f>
        <v>11.95</v>
      </c>
      <c r="J3337" t="str">
        <f t="shared" si="260"/>
        <v>Wed</v>
      </c>
      <c r="K3337">
        <f t="shared" si="261"/>
        <v>25</v>
      </c>
      <c r="L3337" t="str">
        <f t="shared" si="262"/>
        <v>Jan</v>
      </c>
      <c r="M3337">
        <v>21</v>
      </c>
      <c r="N3337">
        <f t="shared" si="263"/>
        <v>3</v>
      </c>
      <c r="O3337" s="5">
        <f t="shared" si="264"/>
        <v>42.849999999999994</v>
      </c>
    </row>
    <row r="3338" spans="1:15" x14ac:dyDescent="0.25">
      <c r="A3338">
        <v>3377</v>
      </c>
      <c r="B3338">
        <v>1494</v>
      </c>
      <c r="C3338">
        <f>IF(COUNTIF($B$2:B3338,B3338)=1,1,0)</f>
        <v>0</v>
      </c>
      <c r="D3338" s="1">
        <v>44951</v>
      </c>
      <c r="E3338" s="2">
        <v>0.87627314814814816</v>
      </c>
      <c r="F3338">
        <v>120</v>
      </c>
      <c r="G3338" t="str">
        <f>IFERROR(INDEX(menu_items!$B:$B,MATCH(F3338,menu_items!$A:$A,0)),"Unknown value")</f>
        <v>Steak Torta</v>
      </c>
      <c r="H3338" t="str">
        <f>IFERROR(INDEX(menu_items!$C:$C,MATCH(F3338,menu_items!$A:$A,0)),"Unknown value")</f>
        <v>Mexican</v>
      </c>
      <c r="I3338" s="5">
        <f>IFERROR(INDEX(menu_items!$D:$D,MATCH(F3338,menu_items!$A:$A,0)),0)</f>
        <v>13.95</v>
      </c>
      <c r="J3338" t="str">
        <f t="shared" si="260"/>
        <v>Wed</v>
      </c>
      <c r="K3338">
        <f t="shared" si="261"/>
        <v>25</v>
      </c>
      <c r="L3338" t="str">
        <f t="shared" si="262"/>
        <v>Jan</v>
      </c>
      <c r="M3338">
        <v>21</v>
      </c>
      <c r="N3338">
        <f t="shared" si="263"/>
        <v>3</v>
      </c>
      <c r="O3338" s="5">
        <f t="shared" si="264"/>
        <v>42.849999999999994</v>
      </c>
    </row>
    <row r="3339" spans="1:15" x14ac:dyDescent="0.25">
      <c r="A3339">
        <v>3378</v>
      </c>
      <c r="B3339">
        <v>1494</v>
      </c>
      <c r="C3339">
        <f>IF(COUNTIF($B$2:B3339,B3339)=1,1,0)</f>
        <v>0</v>
      </c>
      <c r="D3339" s="1">
        <v>44951</v>
      </c>
      <c r="E3339" s="2">
        <v>0.87627314814814816</v>
      </c>
      <c r="F3339">
        <v>132</v>
      </c>
      <c r="G3339" t="str">
        <f>IFERROR(INDEX(menu_items!$B:$B,MATCH(F3339,menu_items!$A:$A,0)),"Unknown value")</f>
        <v>Eggplant Parmesan</v>
      </c>
      <c r="H3339" t="str">
        <f>IFERROR(INDEX(menu_items!$C:$C,MATCH(F3339,menu_items!$A:$A,0)),"Unknown value")</f>
        <v>Italian</v>
      </c>
      <c r="I3339" s="5">
        <f>IFERROR(INDEX(menu_items!$D:$D,MATCH(F3339,menu_items!$A:$A,0)),0)</f>
        <v>16.95</v>
      </c>
      <c r="J3339" t="str">
        <f t="shared" si="260"/>
        <v>Wed</v>
      </c>
      <c r="K3339">
        <f t="shared" si="261"/>
        <v>25</v>
      </c>
      <c r="L3339" t="str">
        <f t="shared" si="262"/>
        <v>Jan</v>
      </c>
      <c r="M3339">
        <v>21</v>
      </c>
      <c r="N3339">
        <f t="shared" si="263"/>
        <v>3</v>
      </c>
      <c r="O3339" s="5">
        <f t="shared" si="264"/>
        <v>42.849999999999994</v>
      </c>
    </row>
    <row r="3340" spans="1:15" x14ac:dyDescent="0.25">
      <c r="A3340">
        <v>3379</v>
      </c>
      <c r="B3340">
        <v>1495</v>
      </c>
      <c r="C3340">
        <f>IF(COUNTIF($B$2:B3340,B3340)=1,1,0)</f>
        <v>1</v>
      </c>
      <c r="D3340" s="1">
        <v>44951</v>
      </c>
      <c r="E3340" s="2">
        <v>0.88717592592592598</v>
      </c>
      <c r="F3340">
        <v>129</v>
      </c>
      <c r="G3340" t="str">
        <f>IFERROR(INDEX(menu_items!$B:$B,MATCH(F3340,menu_items!$A:$A,0)),"Unknown value")</f>
        <v>Mushroom Ravioli</v>
      </c>
      <c r="H3340" t="str">
        <f>IFERROR(INDEX(menu_items!$C:$C,MATCH(F3340,menu_items!$A:$A,0)),"Unknown value")</f>
        <v>Italian</v>
      </c>
      <c r="I3340" s="5">
        <f>IFERROR(INDEX(menu_items!$D:$D,MATCH(F3340,menu_items!$A:$A,0)),0)</f>
        <v>15.5</v>
      </c>
      <c r="J3340" t="str">
        <f t="shared" si="260"/>
        <v>Wed</v>
      </c>
      <c r="K3340">
        <f t="shared" si="261"/>
        <v>25</v>
      </c>
      <c r="L3340" t="str">
        <f t="shared" si="262"/>
        <v>Jan</v>
      </c>
      <c r="M3340">
        <v>21</v>
      </c>
      <c r="N3340">
        <f t="shared" si="263"/>
        <v>3</v>
      </c>
      <c r="O3340" s="5">
        <f t="shared" si="264"/>
        <v>42.45</v>
      </c>
    </row>
    <row r="3341" spans="1:15" x14ac:dyDescent="0.25">
      <c r="A3341">
        <v>3380</v>
      </c>
      <c r="B3341">
        <v>1495</v>
      </c>
      <c r="C3341">
        <f>IF(COUNTIF($B$2:B3341,B3341)=1,1,0)</f>
        <v>0</v>
      </c>
      <c r="D3341" s="1">
        <v>44951</v>
      </c>
      <c r="E3341" s="2">
        <v>0.88717592592592598</v>
      </c>
      <c r="F3341">
        <v>122</v>
      </c>
      <c r="G3341" t="str">
        <f>IFERROR(INDEX(menu_items!$B:$B,MATCH(F3341,menu_items!$A:$A,0)),"Unknown value")</f>
        <v>Chips &amp; Salsa</v>
      </c>
      <c r="H3341" t="str">
        <f>IFERROR(INDEX(menu_items!$C:$C,MATCH(F3341,menu_items!$A:$A,0)),"Unknown value")</f>
        <v>Mexican</v>
      </c>
      <c r="I3341" s="5">
        <f>IFERROR(INDEX(menu_items!$D:$D,MATCH(F3341,menu_items!$A:$A,0)),0)</f>
        <v>7</v>
      </c>
      <c r="J3341" t="str">
        <f t="shared" si="260"/>
        <v>Wed</v>
      </c>
      <c r="K3341">
        <f t="shared" si="261"/>
        <v>25</v>
      </c>
      <c r="L3341" t="str">
        <f t="shared" si="262"/>
        <v>Jan</v>
      </c>
      <c r="M3341">
        <v>21</v>
      </c>
      <c r="N3341">
        <f t="shared" si="263"/>
        <v>3</v>
      </c>
      <c r="O3341" s="5">
        <f t="shared" si="264"/>
        <v>42.45</v>
      </c>
    </row>
    <row r="3342" spans="1:15" x14ac:dyDescent="0.25">
      <c r="A3342">
        <v>3381</v>
      </c>
      <c r="B3342">
        <v>1495</v>
      </c>
      <c r="C3342">
        <f>IF(COUNTIF($B$2:B3342,B3342)=1,1,0)</f>
        <v>0</v>
      </c>
      <c r="D3342" s="1">
        <v>44951</v>
      </c>
      <c r="E3342" s="2">
        <v>0.88717592592592598</v>
      </c>
      <c r="F3342">
        <v>130</v>
      </c>
      <c r="G3342" t="str">
        <f>IFERROR(INDEX(menu_items!$B:$B,MATCH(F3342,menu_items!$A:$A,0)),"Unknown value")</f>
        <v>Shrimp Scampi</v>
      </c>
      <c r="H3342" t="str">
        <f>IFERROR(INDEX(menu_items!$C:$C,MATCH(F3342,menu_items!$A:$A,0)),"Unknown value")</f>
        <v>Italian</v>
      </c>
      <c r="I3342" s="5">
        <f>IFERROR(INDEX(menu_items!$D:$D,MATCH(F3342,menu_items!$A:$A,0)),0)</f>
        <v>19.95</v>
      </c>
      <c r="J3342" t="str">
        <f t="shared" si="260"/>
        <v>Wed</v>
      </c>
      <c r="K3342">
        <f t="shared" si="261"/>
        <v>25</v>
      </c>
      <c r="L3342" t="str">
        <f t="shared" si="262"/>
        <v>Jan</v>
      </c>
      <c r="M3342">
        <v>21</v>
      </c>
      <c r="N3342">
        <f t="shared" si="263"/>
        <v>3</v>
      </c>
      <c r="O3342" s="5">
        <f t="shared" si="264"/>
        <v>42.45</v>
      </c>
    </row>
    <row r="3343" spans="1:15" x14ac:dyDescent="0.25">
      <c r="A3343">
        <v>3382</v>
      </c>
      <c r="B3343">
        <v>1496</v>
      </c>
      <c r="C3343">
        <f>IF(COUNTIF($B$2:B3343,B3343)=1,1,0)</f>
        <v>1</v>
      </c>
      <c r="D3343" s="1">
        <v>44951</v>
      </c>
      <c r="E3343" s="2">
        <v>0.89766203703703706</v>
      </c>
      <c r="F3343">
        <v>111</v>
      </c>
      <c r="G3343" t="str">
        <f>IFERROR(INDEX(menu_items!$B:$B,MATCH(F3343,menu_items!$A:$A,0)),"Unknown value")</f>
        <v>California Roll</v>
      </c>
      <c r="H3343" t="str">
        <f>IFERROR(INDEX(menu_items!$C:$C,MATCH(F3343,menu_items!$A:$A,0)),"Unknown value")</f>
        <v>Asian</v>
      </c>
      <c r="I3343" s="5">
        <f>IFERROR(INDEX(menu_items!$D:$D,MATCH(F3343,menu_items!$A:$A,0)),0)</f>
        <v>11.95</v>
      </c>
      <c r="J3343" t="str">
        <f t="shared" si="260"/>
        <v>Wed</v>
      </c>
      <c r="K3343">
        <f t="shared" si="261"/>
        <v>25</v>
      </c>
      <c r="L3343" t="str">
        <f t="shared" si="262"/>
        <v>Jan</v>
      </c>
      <c r="M3343">
        <v>21</v>
      </c>
      <c r="N3343">
        <f t="shared" si="263"/>
        <v>1</v>
      </c>
      <c r="O3343" s="5">
        <f t="shared" si="264"/>
        <v>11.95</v>
      </c>
    </row>
    <row r="3344" spans="1:15" x14ac:dyDescent="0.25">
      <c r="A3344">
        <v>3383</v>
      </c>
      <c r="B3344">
        <v>1497</v>
      </c>
      <c r="C3344">
        <f>IF(COUNTIF($B$2:B3344,B3344)=1,1,0)</f>
        <v>1</v>
      </c>
      <c r="D3344" s="1">
        <v>44952</v>
      </c>
      <c r="E3344" s="2">
        <v>0.46940972222222221</v>
      </c>
      <c r="F3344">
        <v>107</v>
      </c>
      <c r="G3344" t="str">
        <f>IFERROR(INDEX(menu_items!$B:$B,MATCH(F3344,menu_items!$A:$A,0)),"Unknown value")</f>
        <v>Orange Chicken</v>
      </c>
      <c r="H3344" t="str">
        <f>IFERROR(INDEX(menu_items!$C:$C,MATCH(F3344,menu_items!$A:$A,0)),"Unknown value")</f>
        <v>Asian</v>
      </c>
      <c r="I3344" s="5">
        <f>IFERROR(INDEX(menu_items!$D:$D,MATCH(F3344,menu_items!$A:$A,0)),0)</f>
        <v>16.5</v>
      </c>
      <c r="J3344" t="str">
        <f t="shared" si="260"/>
        <v>Thu</v>
      </c>
      <c r="K3344">
        <f t="shared" si="261"/>
        <v>26</v>
      </c>
      <c r="L3344" t="str">
        <f t="shared" si="262"/>
        <v>Jan</v>
      </c>
      <c r="M3344">
        <v>11</v>
      </c>
      <c r="N3344">
        <f t="shared" si="263"/>
        <v>3</v>
      </c>
      <c r="O3344" s="5">
        <f t="shared" si="264"/>
        <v>43.4</v>
      </c>
    </row>
    <row r="3345" spans="1:15" x14ac:dyDescent="0.25">
      <c r="A3345">
        <v>3384</v>
      </c>
      <c r="B3345">
        <v>1497</v>
      </c>
      <c r="C3345">
        <f>IF(COUNTIF($B$2:B3345,B3345)=1,1,0)</f>
        <v>0</v>
      </c>
      <c r="D3345" s="1">
        <v>44952</v>
      </c>
      <c r="E3345" s="2">
        <v>0.46940972222222221</v>
      </c>
      <c r="F3345">
        <v>116</v>
      </c>
      <c r="G3345" t="str">
        <f>IFERROR(INDEX(menu_items!$B:$B,MATCH(F3345,menu_items!$A:$A,0)),"Unknown value")</f>
        <v>Steak Tacos</v>
      </c>
      <c r="H3345" t="str">
        <f>IFERROR(INDEX(menu_items!$C:$C,MATCH(F3345,menu_items!$A:$A,0)),"Unknown value")</f>
        <v>Mexican</v>
      </c>
      <c r="I3345" s="5">
        <f>IFERROR(INDEX(menu_items!$D:$D,MATCH(F3345,menu_items!$A:$A,0)),0)</f>
        <v>13.95</v>
      </c>
      <c r="J3345" t="str">
        <f t="shared" si="260"/>
        <v>Thu</v>
      </c>
      <c r="K3345">
        <f t="shared" si="261"/>
        <v>26</v>
      </c>
      <c r="L3345" t="str">
        <f t="shared" si="262"/>
        <v>Jan</v>
      </c>
      <c r="M3345">
        <v>11</v>
      </c>
      <c r="N3345">
        <f t="shared" si="263"/>
        <v>3</v>
      </c>
      <c r="O3345" s="5">
        <f t="shared" si="264"/>
        <v>43.4</v>
      </c>
    </row>
    <row r="3346" spans="1:15" x14ac:dyDescent="0.25">
      <c r="A3346">
        <v>3385</v>
      </c>
      <c r="B3346">
        <v>1497</v>
      </c>
      <c r="C3346">
        <f>IF(COUNTIF($B$2:B3346,B3346)=1,1,0)</f>
        <v>0</v>
      </c>
      <c r="D3346" s="1">
        <v>44952</v>
      </c>
      <c r="E3346" s="2">
        <v>0.46940972222222221</v>
      </c>
      <c r="F3346">
        <v>117</v>
      </c>
      <c r="G3346" t="str">
        <f>IFERROR(INDEX(menu_items!$B:$B,MATCH(F3346,menu_items!$A:$A,0)),"Unknown value")</f>
        <v>Chicken Burrito</v>
      </c>
      <c r="H3346" t="str">
        <f>IFERROR(INDEX(menu_items!$C:$C,MATCH(F3346,menu_items!$A:$A,0)),"Unknown value")</f>
        <v>Mexican</v>
      </c>
      <c r="I3346" s="5">
        <f>IFERROR(INDEX(menu_items!$D:$D,MATCH(F3346,menu_items!$A:$A,0)),0)</f>
        <v>12.95</v>
      </c>
      <c r="J3346" t="str">
        <f t="shared" si="260"/>
        <v>Thu</v>
      </c>
      <c r="K3346">
        <f t="shared" si="261"/>
        <v>26</v>
      </c>
      <c r="L3346" t="str">
        <f t="shared" si="262"/>
        <v>Jan</v>
      </c>
      <c r="M3346">
        <v>11</v>
      </c>
      <c r="N3346">
        <f t="shared" si="263"/>
        <v>3</v>
      </c>
      <c r="O3346" s="5">
        <f t="shared" si="264"/>
        <v>43.4</v>
      </c>
    </row>
    <row r="3347" spans="1:15" x14ac:dyDescent="0.25">
      <c r="A3347">
        <v>3386</v>
      </c>
      <c r="B3347">
        <v>1498</v>
      </c>
      <c r="C3347">
        <f>IF(COUNTIF($B$2:B3347,B3347)=1,1,0)</f>
        <v>1</v>
      </c>
      <c r="D3347" s="1">
        <v>44952</v>
      </c>
      <c r="E3347" s="2">
        <v>0.4758101851851852</v>
      </c>
      <c r="F3347">
        <v>106</v>
      </c>
      <c r="G3347" t="str">
        <f>IFERROR(INDEX(menu_items!$B:$B,MATCH(F3347,menu_items!$A:$A,0)),"Unknown value")</f>
        <v>French Fries</v>
      </c>
      <c r="H3347" t="str">
        <f>IFERROR(INDEX(menu_items!$C:$C,MATCH(F3347,menu_items!$A:$A,0)),"Unknown value")</f>
        <v>American</v>
      </c>
      <c r="I3347" s="5">
        <f>IFERROR(INDEX(menu_items!$D:$D,MATCH(F3347,menu_items!$A:$A,0)),0)</f>
        <v>7</v>
      </c>
      <c r="J3347" t="str">
        <f t="shared" si="260"/>
        <v>Thu</v>
      </c>
      <c r="K3347">
        <f t="shared" si="261"/>
        <v>26</v>
      </c>
      <c r="L3347" t="str">
        <f t="shared" si="262"/>
        <v>Jan</v>
      </c>
      <c r="M3347">
        <v>11</v>
      </c>
      <c r="N3347">
        <f t="shared" si="263"/>
        <v>1</v>
      </c>
      <c r="O3347" s="5">
        <f t="shared" si="264"/>
        <v>7</v>
      </c>
    </row>
    <row r="3348" spans="1:15" x14ac:dyDescent="0.25">
      <c r="A3348">
        <v>3387</v>
      </c>
      <c r="B3348">
        <v>1499</v>
      </c>
      <c r="C3348">
        <f>IF(COUNTIF($B$2:B3348,B3348)=1,1,0)</f>
        <v>1</v>
      </c>
      <c r="D3348" s="1">
        <v>44952</v>
      </c>
      <c r="E3348" s="2">
        <v>0.48163194444444446</v>
      </c>
      <c r="F3348">
        <v>109</v>
      </c>
      <c r="G3348" t="str">
        <f>IFERROR(INDEX(menu_items!$B:$B,MATCH(F3348,menu_items!$A:$A,0)),"Unknown value")</f>
        <v>Korean Beef Bowl</v>
      </c>
      <c r="H3348" t="str">
        <f>IFERROR(INDEX(menu_items!$C:$C,MATCH(F3348,menu_items!$A:$A,0)),"Unknown value")</f>
        <v>Asian</v>
      </c>
      <c r="I3348" s="5">
        <f>IFERROR(INDEX(menu_items!$D:$D,MATCH(F3348,menu_items!$A:$A,0)),0)</f>
        <v>17.95</v>
      </c>
      <c r="J3348" t="str">
        <f t="shared" si="260"/>
        <v>Thu</v>
      </c>
      <c r="K3348">
        <f t="shared" si="261"/>
        <v>26</v>
      </c>
      <c r="L3348" t="str">
        <f t="shared" si="262"/>
        <v>Jan</v>
      </c>
      <c r="M3348">
        <v>11</v>
      </c>
      <c r="N3348">
        <f t="shared" si="263"/>
        <v>1</v>
      </c>
      <c r="O3348" s="5">
        <f t="shared" si="264"/>
        <v>17.95</v>
      </c>
    </row>
    <row r="3349" spans="1:15" x14ac:dyDescent="0.25">
      <c r="A3349">
        <v>3388</v>
      </c>
      <c r="B3349">
        <v>1500</v>
      </c>
      <c r="C3349">
        <f>IF(COUNTIF($B$2:B3349,B3349)=1,1,0)</f>
        <v>1</v>
      </c>
      <c r="D3349" s="1">
        <v>44952</v>
      </c>
      <c r="E3349" s="2">
        <v>0.49510416666666668</v>
      </c>
      <c r="F3349">
        <v>108</v>
      </c>
      <c r="G3349" t="str">
        <f>IFERROR(INDEX(menu_items!$B:$B,MATCH(F3349,menu_items!$A:$A,0)),"Unknown value")</f>
        <v>Tofu Pad Thai</v>
      </c>
      <c r="H3349" t="str">
        <f>IFERROR(INDEX(menu_items!$C:$C,MATCH(F3349,menu_items!$A:$A,0)),"Unknown value")</f>
        <v>Asian</v>
      </c>
      <c r="I3349" s="5">
        <f>IFERROR(INDEX(menu_items!$D:$D,MATCH(F3349,menu_items!$A:$A,0)),0)</f>
        <v>14.5</v>
      </c>
      <c r="J3349" t="str">
        <f t="shared" si="260"/>
        <v>Thu</v>
      </c>
      <c r="K3349">
        <f t="shared" si="261"/>
        <v>26</v>
      </c>
      <c r="L3349" t="str">
        <f t="shared" si="262"/>
        <v>Jan</v>
      </c>
      <c r="M3349">
        <v>11</v>
      </c>
      <c r="N3349">
        <f t="shared" si="263"/>
        <v>4</v>
      </c>
      <c r="O3349" s="5">
        <f t="shared" si="264"/>
        <v>47.4</v>
      </c>
    </row>
    <row r="3350" spans="1:15" x14ac:dyDescent="0.25">
      <c r="A3350">
        <v>3389</v>
      </c>
      <c r="B3350">
        <v>1500</v>
      </c>
      <c r="C3350">
        <f>IF(COUNTIF($B$2:B3350,B3350)=1,1,0)</f>
        <v>0</v>
      </c>
      <c r="D3350" s="1">
        <v>44952</v>
      </c>
      <c r="E3350" s="2">
        <v>0.49510416666666668</v>
      </c>
      <c r="F3350">
        <v>111</v>
      </c>
      <c r="G3350" t="str">
        <f>IFERROR(INDEX(menu_items!$B:$B,MATCH(F3350,menu_items!$A:$A,0)),"Unknown value")</f>
        <v>California Roll</v>
      </c>
      <c r="H3350" t="str">
        <f>IFERROR(INDEX(menu_items!$C:$C,MATCH(F3350,menu_items!$A:$A,0)),"Unknown value")</f>
        <v>Asian</v>
      </c>
      <c r="I3350" s="5">
        <f>IFERROR(INDEX(menu_items!$D:$D,MATCH(F3350,menu_items!$A:$A,0)),0)</f>
        <v>11.95</v>
      </c>
      <c r="J3350" t="str">
        <f t="shared" si="260"/>
        <v>Thu</v>
      </c>
      <c r="K3350">
        <f t="shared" si="261"/>
        <v>26</v>
      </c>
      <c r="L3350" t="str">
        <f t="shared" si="262"/>
        <v>Jan</v>
      </c>
      <c r="M3350">
        <v>11</v>
      </c>
      <c r="N3350">
        <f t="shared" si="263"/>
        <v>4</v>
      </c>
      <c r="O3350" s="5">
        <f t="shared" si="264"/>
        <v>47.4</v>
      </c>
    </row>
    <row r="3351" spans="1:15" x14ac:dyDescent="0.25">
      <c r="A3351">
        <v>3390</v>
      </c>
      <c r="B3351">
        <v>1500</v>
      </c>
      <c r="C3351">
        <f>IF(COUNTIF($B$2:B3351,B3351)=1,1,0)</f>
        <v>0</v>
      </c>
      <c r="D3351" s="1">
        <v>44952</v>
      </c>
      <c r="E3351" s="2">
        <v>0.49510416666666668</v>
      </c>
      <c r="F3351">
        <v>120</v>
      </c>
      <c r="G3351" t="str">
        <f>IFERROR(INDEX(menu_items!$B:$B,MATCH(F3351,menu_items!$A:$A,0)),"Unknown value")</f>
        <v>Steak Torta</v>
      </c>
      <c r="H3351" t="str">
        <f>IFERROR(INDEX(menu_items!$C:$C,MATCH(F3351,menu_items!$A:$A,0)),"Unknown value")</f>
        <v>Mexican</v>
      </c>
      <c r="I3351" s="5">
        <f>IFERROR(INDEX(menu_items!$D:$D,MATCH(F3351,menu_items!$A:$A,0)),0)</f>
        <v>13.95</v>
      </c>
      <c r="J3351" t="str">
        <f t="shared" si="260"/>
        <v>Thu</v>
      </c>
      <c r="K3351">
        <f t="shared" si="261"/>
        <v>26</v>
      </c>
      <c r="L3351" t="str">
        <f t="shared" si="262"/>
        <v>Jan</v>
      </c>
      <c r="M3351">
        <v>11</v>
      </c>
      <c r="N3351">
        <f t="shared" si="263"/>
        <v>4</v>
      </c>
      <c r="O3351" s="5">
        <f t="shared" si="264"/>
        <v>47.4</v>
      </c>
    </row>
    <row r="3352" spans="1:15" x14ac:dyDescent="0.25">
      <c r="A3352">
        <v>3391</v>
      </c>
      <c r="B3352">
        <v>1500</v>
      </c>
      <c r="C3352">
        <f>IF(COUNTIF($B$2:B3352,B3352)=1,1,0)</f>
        <v>0</v>
      </c>
      <c r="D3352" s="1">
        <v>44952</v>
      </c>
      <c r="E3352" s="2">
        <v>0.49510416666666668</v>
      </c>
      <c r="F3352">
        <v>122</v>
      </c>
      <c r="G3352" t="str">
        <f>IFERROR(INDEX(menu_items!$B:$B,MATCH(F3352,menu_items!$A:$A,0)),"Unknown value")</f>
        <v>Chips &amp; Salsa</v>
      </c>
      <c r="H3352" t="str">
        <f>IFERROR(INDEX(menu_items!$C:$C,MATCH(F3352,menu_items!$A:$A,0)),"Unknown value")</f>
        <v>Mexican</v>
      </c>
      <c r="I3352" s="5">
        <f>IFERROR(INDEX(menu_items!$D:$D,MATCH(F3352,menu_items!$A:$A,0)),0)</f>
        <v>7</v>
      </c>
      <c r="J3352" t="str">
        <f t="shared" si="260"/>
        <v>Thu</v>
      </c>
      <c r="K3352">
        <f t="shared" si="261"/>
        <v>26</v>
      </c>
      <c r="L3352" t="str">
        <f t="shared" si="262"/>
        <v>Jan</v>
      </c>
      <c r="M3352">
        <v>11</v>
      </c>
      <c r="N3352">
        <f t="shared" si="263"/>
        <v>4</v>
      </c>
      <c r="O3352" s="5">
        <f t="shared" si="264"/>
        <v>47.4</v>
      </c>
    </row>
    <row r="3353" spans="1:15" x14ac:dyDescent="0.25">
      <c r="A3353">
        <v>3392</v>
      </c>
      <c r="B3353">
        <v>1501</v>
      </c>
      <c r="C3353">
        <f>IF(COUNTIF($B$2:B3353,B3353)=1,1,0)</f>
        <v>1</v>
      </c>
      <c r="D3353" s="1">
        <v>44952</v>
      </c>
      <c r="E3353" s="2">
        <v>0.50271990740740746</v>
      </c>
      <c r="F3353">
        <v>102</v>
      </c>
      <c r="G3353" t="str">
        <f>IFERROR(INDEX(menu_items!$B:$B,MATCH(F3353,menu_items!$A:$A,0)),"Unknown value")</f>
        <v>Cheeseburger</v>
      </c>
      <c r="H3353" t="str">
        <f>IFERROR(INDEX(menu_items!$C:$C,MATCH(F3353,menu_items!$A:$A,0)),"Unknown value")</f>
        <v>American</v>
      </c>
      <c r="I3353" s="5">
        <f>IFERROR(INDEX(menu_items!$D:$D,MATCH(F3353,menu_items!$A:$A,0)),0)</f>
        <v>13.95</v>
      </c>
      <c r="J3353" t="str">
        <f t="shared" si="260"/>
        <v>Thu</v>
      </c>
      <c r="K3353">
        <f t="shared" si="261"/>
        <v>26</v>
      </c>
      <c r="L3353" t="str">
        <f t="shared" si="262"/>
        <v>Jan</v>
      </c>
      <c r="M3353">
        <v>12</v>
      </c>
      <c r="N3353">
        <f t="shared" si="263"/>
        <v>4</v>
      </c>
      <c r="O3353" s="5">
        <f t="shared" si="264"/>
        <v>43.9</v>
      </c>
    </row>
    <row r="3354" spans="1:15" x14ac:dyDescent="0.25">
      <c r="A3354">
        <v>3393</v>
      </c>
      <c r="B3354">
        <v>1501</v>
      </c>
      <c r="C3354">
        <f>IF(COUNTIF($B$2:B3354,B3354)=1,1,0)</f>
        <v>0</v>
      </c>
      <c r="D3354" s="1">
        <v>44952</v>
      </c>
      <c r="E3354" s="2">
        <v>0.50271990740740746</v>
      </c>
      <c r="F3354">
        <v>125</v>
      </c>
      <c r="G3354" t="str">
        <f>IFERROR(INDEX(menu_items!$B:$B,MATCH(F3354,menu_items!$A:$A,0)),"Unknown value")</f>
        <v>Spaghetti &amp; Meatballs</v>
      </c>
      <c r="H3354" t="str">
        <f>IFERROR(INDEX(menu_items!$C:$C,MATCH(F3354,menu_items!$A:$A,0)),"Unknown value")</f>
        <v>Italian</v>
      </c>
      <c r="I3354" s="5">
        <f>IFERROR(INDEX(menu_items!$D:$D,MATCH(F3354,menu_items!$A:$A,0)),0)</f>
        <v>17.95</v>
      </c>
      <c r="J3354" t="str">
        <f t="shared" ref="J3354:J3415" si="265">TEXT(D3354,"ddd")</f>
        <v>Thu</v>
      </c>
      <c r="K3354">
        <f t="shared" ref="K3354:K3415" si="266">DAY(D3354)</f>
        <v>26</v>
      </c>
      <c r="L3354" t="str">
        <f t="shared" ref="L3354:L3415" si="267">TEXT(D3354,"mmm")</f>
        <v>Jan</v>
      </c>
      <c r="M3354">
        <v>12</v>
      </c>
      <c r="N3354">
        <f t="shared" si="263"/>
        <v>4</v>
      </c>
      <c r="O3354" s="5">
        <f t="shared" si="264"/>
        <v>43.9</v>
      </c>
    </row>
    <row r="3355" spans="1:15" x14ac:dyDescent="0.25">
      <c r="A3355">
        <v>3394</v>
      </c>
      <c r="B3355">
        <v>1501</v>
      </c>
      <c r="C3355">
        <f>IF(COUNTIF($B$2:B3355,B3355)=1,1,0)</f>
        <v>0</v>
      </c>
      <c r="D3355" s="1">
        <v>44952</v>
      </c>
      <c r="E3355" s="2">
        <v>0.50271990740740746</v>
      </c>
      <c r="F3355">
        <v>113</v>
      </c>
      <c r="G3355" t="str">
        <f>IFERROR(INDEX(menu_items!$B:$B,MATCH(F3355,menu_items!$A:$A,0)),"Unknown value")</f>
        <v>Edamame</v>
      </c>
      <c r="H3355" t="str">
        <f>IFERROR(INDEX(menu_items!$C:$C,MATCH(F3355,menu_items!$A:$A,0)),"Unknown value")</f>
        <v>Asian</v>
      </c>
      <c r="I3355" s="5">
        <f>IFERROR(INDEX(menu_items!$D:$D,MATCH(F3355,menu_items!$A:$A,0)),0)</f>
        <v>5</v>
      </c>
      <c r="J3355" t="str">
        <f t="shared" si="265"/>
        <v>Thu</v>
      </c>
      <c r="K3355">
        <f t="shared" si="266"/>
        <v>26</v>
      </c>
      <c r="L3355" t="str">
        <f t="shared" si="267"/>
        <v>Jan</v>
      </c>
      <c r="M3355">
        <v>12</v>
      </c>
      <c r="N3355">
        <f t="shared" si="263"/>
        <v>4</v>
      </c>
      <c r="O3355" s="5">
        <f t="shared" si="264"/>
        <v>43.9</v>
      </c>
    </row>
    <row r="3356" spans="1:15" x14ac:dyDescent="0.25">
      <c r="A3356">
        <v>3395</v>
      </c>
      <c r="B3356">
        <v>1501</v>
      </c>
      <c r="C3356">
        <f>IF(COUNTIF($B$2:B3356,B3356)=1,1,0)</f>
        <v>0</v>
      </c>
      <c r="D3356" s="1">
        <v>44952</v>
      </c>
      <c r="E3356" s="2">
        <v>0.50271990740740746</v>
      </c>
      <c r="F3356">
        <v>122</v>
      </c>
      <c r="G3356" t="str">
        <f>IFERROR(INDEX(menu_items!$B:$B,MATCH(F3356,menu_items!$A:$A,0)),"Unknown value")</f>
        <v>Chips &amp; Salsa</v>
      </c>
      <c r="H3356" t="str">
        <f>IFERROR(INDEX(menu_items!$C:$C,MATCH(F3356,menu_items!$A:$A,0)),"Unknown value")</f>
        <v>Mexican</v>
      </c>
      <c r="I3356" s="5">
        <f>IFERROR(INDEX(menu_items!$D:$D,MATCH(F3356,menu_items!$A:$A,0)),0)</f>
        <v>7</v>
      </c>
      <c r="J3356" t="str">
        <f t="shared" si="265"/>
        <v>Thu</v>
      </c>
      <c r="K3356">
        <f t="shared" si="266"/>
        <v>26</v>
      </c>
      <c r="L3356" t="str">
        <f t="shared" si="267"/>
        <v>Jan</v>
      </c>
      <c r="M3356">
        <v>12</v>
      </c>
      <c r="N3356">
        <f t="shared" si="263"/>
        <v>4</v>
      </c>
      <c r="O3356" s="5">
        <f t="shared" si="264"/>
        <v>43.9</v>
      </c>
    </row>
    <row r="3357" spans="1:15" x14ac:dyDescent="0.25">
      <c r="A3357">
        <v>3396</v>
      </c>
      <c r="B3357">
        <v>1502</v>
      </c>
      <c r="C3357">
        <f>IF(COUNTIF($B$2:B3357,B3357)=1,1,0)</f>
        <v>1</v>
      </c>
      <c r="D3357" s="1">
        <v>44952</v>
      </c>
      <c r="E3357" s="2">
        <v>0.5033333333333333</v>
      </c>
      <c r="F3357">
        <v>125</v>
      </c>
      <c r="G3357" t="str">
        <f>IFERROR(INDEX(menu_items!$B:$B,MATCH(F3357,menu_items!$A:$A,0)),"Unknown value")</f>
        <v>Spaghetti &amp; Meatballs</v>
      </c>
      <c r="H3357" t="str">
        <f>IFERROR(INDEX(menu_items!$C:$C,MATCH(F3357,menu_items!$A:$A,0)),"Unknown value")</f>
        <v>Italian</v>
      </c>
      <c r="I3357" s="5">
        <f>IFERROR(INDEX(menu_items!$D:$D,MATCH(F3357,menu_items!$A:$A,0)),0)</f>
        <v>17.95</v>
      </c>
      <c r="J3357" t="str">
        <f t="shared" si="265"/>
        <v>Thu</v>
      </c>
      <c r="K3357">
        <f t="shared" si="266"/>
        <v>26</v>
      </c>
      <c r="L3357" t="str">
        <f t="shared" si="267"/>
        <v>Jan</v>
      </c>
      <c r="M3357">
        <v>12</v>
      </c>
      <c r="N3357">
        <f t="shared" si="263"/>
        <v>1</v>
      </c>
      <c r="O3357" s="5">
        <f t="shared" si="264"/>
        <v>17.95</v>
      </c>
    </row>
    <row r="3358" spans="1:15" x14ac:dyDescent="0.25">
      <c r="A3358">
        <v>3398</v>
      </c>
      <c r="B3358">
        <v>1503</v>
      </c>
      <c r="C3358">
        <f>IF(COUNTIF($B$2:B3358,B3358)=1,1,0)</f>
        <v>1</v>
      </c>
      <c r="D3358" s="1">
        <v>44952</v>
      </c>
      <c r="E3358" s="2">
        <v>0.5075115740740741</v>
      </c>
      <c r="F3358">
        <v>117</v>
      </c>
      <c r="G3358" t="str">
        <f>IFERROR(INDEX(menu_items!$B:$B,MATCH(F3358,menu_items!$A:$A,0)),"Unknown value")</f>
        <v>Chicken Burrito</v>
      </c>
      <c r="H3358" t="str">
        <f>IFERROR(INDEX(menu_items!$C:$C,MATCH(F3358,menu_items!$A:$A,0)),"Unknown value")</f>
        <v>Mexican</v>
      </c>
      <c r="I3358" s="5">
        <f>IFERROR(INDEX(menu_items!$D:$D,MATCH(F3358,menu_items!$A:$A,0)),0)</f>
        <v>12.95</v>
      </c>
      <c r="J3358" t="str">
        <f t="shared" si="265"/>
        <v>Thu</v>
      </c>
      <c r="K3358">
        <f t="shared" si="266"/>
        <v>26</v>
      </c>
      <c r="L3358" t="str">
        <f t="shared" si="267"/>
        <v>Jan</v>
      </c>
      <c r="M3358">
        <v>12</v>
      </c>
      <c r="N3358">
        <f t="shared" si="263"/>
        <v>1</v>
      </c>
      <c r="O3358" s="5">
        <f t="shared" si="264"/>
        <v>12.95</v>
      </c>
    </row>
    <row r="3359" spans="1:15" x14ac:dyDescent="0.25">
      <c r="A3359">
        <v>3399</v>
      </c>
      <c r="B3359">
        <v>1504</v>
      </c>
      <c r="C3359">
        <f>IF(COUNTIF($B$2:B3359,B3359)=1,1,0)</f>
        <v>1</v>
      </c>
      <c r="D3359" s="1">
        <v>44952</v>
      </c>
      <c r="E3359" s="2">
        <v>0.53099537037037037</v>
      </c>
      <c r="F3359">
        <v>107</v>
      </c>
      <c r="G3359" t="str">
        <f>IFERROR(INDEX(menu_items!$B:$B,MATCH(F3359,menu_items!$A:$A,0)),"Unknown value")</f>
        <v>Orange Chicken</v>
      </c>
      <c r="H3359" t="str">
        <f>IFERROR(INDEX(menu_items!$C:$C,MATCH(F3359,menu_items!$A:$A,0)),"Unknown value")</f>
        <v>Asian</v>
      </c>
      <c r="I3359" s="5">
        <f>IFERROR(INDEX(menu_items!$D:$D,MATCH(F3359,menu_items!$A:$A,0)),0)</f>
        <v>16.5</v>
      </c>
      <c r="J3359" t="str">
        <f t="shared" si="265"/>
        <v>Thu</v>
      </c>
      <c r="K3359">
        <f t="shared" si="266"/>
        <v>26</v>
      </c>
      <c r="L3359" t="str">
        <f t="shared" si="267"/>
        <v>Jan</v>
      </c>
      <c r="M3359">
        <v>12</v>
      </c>
      <c r="N3359">
        <f t="shared" si="263"/>
        <v>10</v>
      </c>
      <c r="O3359" s="5">
        <f t="shared" si="264"/>
        <v>118.35000000000001</v>
      </c>
    </row>
    <row r="3360" spans="1:15" x14ac:dyDescent="0.25">
      <c r="A3360">
        <v>3400</v>
      </c>
      <c r="B3360">
        <v>1504</v>
      </c>
      <c r="C3360">
        <f>IF(COUNTIF($B$2:B3360,B3360)=1,1,0)</f>
        <v>0</v>
      </c>
      <c r="D3360" s="1">
        <v>44952</v>
      </c>
      <c r="E3360" s="2">
        <v>0.53099537037037037</v>
      </c>
      <c r="F3360">
        <v>102</v>
      </c>
      <c r="G3360" t="str">
        <f>IFERROR(INDEX(menu_items!$B:$B,MATCH(F3360,menu_items!$A:$A,0)),"Unknown value")</f>
        <v>Cheeseburger</v>
      </c>
      <c r="H3360" t="str">
        <f>IFERROR(INDEX(menu_items!$C:$C,MATCH(F3360,menu_items!$A:$A,0)),"Unknown value")</f>
        <v>American</v>
      </c>
      <c r="I3360" s="5">
        <f>IFERROR(INDEX(menu_items!$D:$D,MATCH(F3360,menu_items!$A:$A,0)),0)</f>
        <v>13.95</v>
      </c>
      <c r="J3360" t="str">
        <f t="shared" si="265"/>
        <v>Thu</v>
      </c>
      <c r="K3360">
        <f t="shared" si="266"/>
        <v>26</v>
      </c>
      <c r="L3360" t="str">
        <f t="shared" si="267"/>
        <v>Jan</v>
      </c>
      <c r="M3360">
        <v>12</v>
      </c>
      <c r="N3360">
        <f t="shared" si="263"/>
        <v>10</v>
      </c>
      <c r="O3360" s="5">
        <f t="shared" si="264"/>
        <v>118.35000000000001</v>
      </c>
    </row>
    <row r="3361" spans="1:15" x14ac:dyDescent="0.25">
      <c r="A3361">
        <v>3401</v>
      </c>
      <c r="B3361">
        <v>1504</v>
      </c>
      <c r="C3361">
        <f>IF(COUNTIF($B$2:B3361,B3361)=1,1,0)</f>
        <v>0</v>
      </c>
      <c r="D3361" s="1">
        <v>44952</v>
      </c>
      <c r="E3361" s="2">
        <v>0.53099537037037037</v>
      </c>
      <c r="F3361">
        <v>102</v>
      </c>
      <c r="G3361" t="str">
        <f>IFERROR(INDEX(menu_items!$B:$B,MATCH(F3361,menu_items!$A:$A,0)),"Unknown value")</f>
        <v>Cheeseburger</v>
      </c>
      <c r="H3361" t="str">
        <f>IFERROR(INDEX(menu_items!$C:$C,MATCH(F3361,menu_items!$A:$A,0)),"Unknown value")</f>
        <v>American</v>
      </c>
      <c r="I3361" s="5">
        <f>IFERROR(INDEX(menu_items!$D:$D,MATCH(F3361,menu_items!$A:$A,0)),0)</f>
        <v>13.95</v>
      </c>
      <c r="J3361" t="str">
        <f t="shared" si="265"/>
        <v>Thu</v>
      </c>
      <c r="K3361">
        <f t="shared" si="266"/>
        <v>26</v>
      </c>
      <c r="L3361" t="str">
        <f t="shared" si="267"/>
        <v>Jan</v>
      </c>
      <c r="M3361">
        <v>12</v>
      </c>
      <c r="N3361">
        <f t="shared" si="263"/>
        <v>10</v>
      </c>
      <c r="O3361" s="5">
        <f t="shared" si="264"/>
        <v>118.35000000000001</v>
      </c>
    </row>
    <row r="3362" spans="1:15" x14ac:dyDescent="0.25">
      <c r="A3362">
        <v>3402</v>
      </c>
      <c r="B3362">
        <v>1504</v>
      </c>
      <c r="C3362">
        <f>IF(COUNTIF($B$2:B3362,B3362)=1,1,0)</f>
        <v>0</v>
      </c>
      <c r="D3362" s="1">
        <v>44952</v>
      </c>
      <c r="E3362" s="2">
        <v>0.53099537037037037</v>
      </c>
      <c r="F3362">
        <v>126</v>
      </c>
      <c r="G3362" t="str">
        <f>IFERROR(INDEX(menu_items!$B:$B,MATCH(F3362,menu_items!$A:$A,0)),"Unknown value")</f>
        <v>Fettuccine Alfredo</v>
      </c>
      <c r="H3362" t="str">
        <f>IFERROR(INDEX(menu_items!$C:$C,MATCH(F3362,menu_items!$A:$A,0)),"Unknown value")</f>
        <v>Italian</v>
      </c>
      <c r="I3362" s="5">
        <f>IFERROR(INDEX(menu_items!$D:$D,MATCH(F3362,menu_items!$A:$A,0)),0)</f>
        <v>14.5</v>
      </c>
      <c r="J3362" t="str">
        <f t="shared" si="265"/>
        <v>Thu</v>
      </c>
      <c r="K3362">
        <f t="shared" si="266"/>
        <v>26</v>
      </c>
      <c r="L3362" t="str">
        <f t="shared" si="267"/>
        <v>Jan</v>
      </c>
      <c r="M3362">
        <v>12</v>
      </c>
      <c r="N3362">
        <f t="shared" si="263"/>
        <v>10</v>
      </c>
      <c r="O3362" s="5">
        <f t="shared" si="264"/>
        <v>118.35000000000001</v>
      </c>
    </row>
    <row r="3363" spans="1:15" x14ac:dyDescent="0.25">
      <c r="A3363">
        <v>3403</v>
      </c>
      <c r="B3363">
        <v>1504</v>
      </c>
      <c r="C3363">
        <f>IF(COUNTIF($B$2:B3363,B3363)=1,1,0)</f>
        <v>0</v>
      </c>
      <c r="D3363" s="1">
        <v>44952</v>
      </c>
      <c r="E3363" s="2">
        <v>0.53099537037037037</v>
      </c>
      <c r="F3363">
        <v>128</v>
      </c>
      <c r="G3363" t="str">
        <f>IFERROR(INDEX(menu_items!$B:$B,MATCH(F3363,menu_items!$A:$A,0)),"Unknown value")</f>
        <v>Cheese Lasagna</v>
      </c>
      <c r="H3363" t="str">
        <f>IFERROR(INDEX(menu_items!$C:$C,MATCH(F3363,menu_items!$A:$A,0)),"Unknown value")</f>
        <v>Italian</v>
      </c>
      <c r="I3363" s="5">
        <f>IFERROR(INDEX(menu_items!$D:$D,MATCH(F3363,menu_items!$A:$A,0)),0)</f>
        <v>15.5</v>
      </c>
      <c r="J3363" t="str">
        <f t="shared" si="265"/>
        <v>Thu</v>
      </c>
      <c r="K3363">
        <f t="shared" si="266"/>
        <v>26</v>
      </c>
      <c r="L3363" t="str">
        <f t="shared" si="267"/>
        <v>Jan</v>
      </c>
      <c r="M3363">
        <v>12</v>
      </c>
      <c r="N3363">
        <f t="shared" si="263"/>
        <v>10</v>
      </c>
      <c r="O3363" s="5">
        <f t="shared" si="264"/>
        <v>118.35000000000001</v>
      </c>
    </row>
    <row r="3364" spans="1:15" x14ac:dyDescent="0.25">
      <c r="A3364">
        <v>3404</v>
      </c>
      <c r="B3364">
        <v>1504</v>
      </c>
      <c r="C3364">
        <f>IF(COUNTIF($B$2:B3364,B3364)=1,1,0)</f>
        <v>0</v>
      </c>
      <c r="D3364" s="1">
        <v>44952</v>
      </c>
      <c r="E3364" s="2">
        <v>0.53099537037037037</v>
      </c>
      <c r="F3364">
        <v>113</v>
      </c>
      <c r="G3364" t="str">
        <f>IFERROR(INDEX(menu_items!$B:$B,MATCH(F3364,menu_items!$A:$A,0)),"Unknown value")</f>
        <v>Edamame</v>
      </c>
      <c r="H3364" t="str">
        <f>IFERROR(INDEX(menu_items!$C:$C,MATCH(F3364,menu_items!$A:$A,0)),"Unknown value")</f>
        <v>Asian</v>
      </c>
      <c r="I3364" s="5">
        <f>IFERROR(INDEX(menu_items!$D:$D,MATCH(F3364,menu_items!$A:$A,0)),0)</f>
        <v>5</v>
      </c>
      <c r="J3364" t="str">
        <f t="shared" si="265"/>
        <v>Thu</v>
      </c>
      <c r="K3364">
        <f t="shared" si="266"/>
        <v>26</v>
      </c>
      <c r="L3364" t="str">
        <f t="shared" si="267"/>
        <v>Jan</v>
      </c>
      <c r="M3364">
        <v>12</v>
      </c>
      <c r="N3364">
        <f t="shared" si="263"/>
        <v>10</v>
      </c>
      <c r="O3364" s="5">
        <f t="shared" si="264"/>
        <v>118.35000000000001</v>
      </c>
    </row>
    <row r="3365" spans="1:15" x14ac:dyDescent="0.25">
      <c r="A3365">
        <v>3405</v>
      </c>
      <c r="B3365">
        <v>1504</v>
      </c>
      <c r="C3365">
        <f>IF(COUNTIF($B$2:B3365,B3365)=1,1,0)</f>
        <v>0</v>
      </c>
      <c r="D3365" s="1">
        <v>44952</v>
      </c>
      <c r="E3365" s="2">
        <v>0.53099537037037037</v>
      </c>
      <c r="F3365">
        <v>113</v>
      </c>
      <c r="G3365" t="str">
        <f>IFERROR(INDEX(menu_items!$B:$B,MATCH(F3365,menu_items!$A:$A,0)),"Unknown value")</f>
        <v>Edamame</v>
      </c>
      <c r="H3365" t="str">
        <f>IFERROR(INDEX(menu_items!$C:$C,MATCH(F3365,menu_items!$A:$A,0)),"Unknown value")</f>
        <v>Asian</v>
      </c>
      <c r="I3365" s="5">
        <f>IFERROR(INDEX(menu_items!$D:$D,MATCH(F3365,menu_items!$A:$A,0)),0)</f>
        <v>5</v>
      </c>
      <c r="J3365" t="str">
        <f t="shared" si="265"/>
        <v>Thu</v>
      </c>
      <c r="K3365">
        <f t="shared" si="266"/>
        <v>26</v>
      </c>
      <c r="L3365" t="str">
        <f t="shared" si="267"/>
        <v>Jan</v>
      </c>
      <c r="M3365">
        <v>12</v>
      </c>
      <c r="N3365">
        <f t="shared" si="263"/>
        <v>10</v>
      </c>
      <c r="O3365" s="5">
        <f t="shared" si="264"/>
        <v>118.35000000000001</v>
      </c>
    </row>
    <row r="3366" spans="1:15" x14ac:dyDescent="0.25">
      <c r="A3366">
        <v>3406</v>
      </c>
      <c r="B3366">
        <v>1504</v>
      </c>
      <c r="C3366">
        <f>IF(COUNTIF($B$2:B3366,B3366)=1,1,0)</f>
        <v>0</v>
      </c>
      <c r="D3366" s="1">
        <v>44952</v>
      </c>
      <c r="E3366" s="2">
        <v>0.53099537037037037</v>
      </c>
      <c r="F3366">
        <v>105</v>
      </c>
      <c r="G3366" t="str">
        <f>IFERROR(INDEX(menu_items!$B:$B,MATCH(F3366,menu_items!$A:$A,0)),"Unknown value")</f>
        <v>Mac &amp; Cheese</v>
      </c>
      <c r="H3366" t="str">
        <f>IFERROR(INDEX(menu_items!$C:$C,MATCH(F3366,menu_items!$A:$A,0)),"Unknown value")</f>
        <v>American</v>
      </c>
      <c r="I3366" s="5">
        <f>IFERROR(INDEX(menu_items!$D:$D,MATCH(F3366,menu_items!$A:$A,0)),0)</f>
        <v>7</v>
      </c>
      <c r="J3366" t="str">
        <f t="shared" si="265"/>
        <v>Thu</v>
      </c>
      <c r="K3366">
        <f t="shared" si="266"/>
        <v>26</v>
      </c>
      <c r="L3366" t="str">
        <f t="shared" si="267"/>
        <v>Jan</v>
      </c>
      <c r="M3366">
        <v>12</v>
      </c>
      <c r="N3366">
        <f t="shared" si="263"/>
        <v>10</v>
      </c>
      <c r="O3366" s="5">
        <f t="shared" si="264"/>
        <v>118.35000000000001</v>
      </c>
    </row>
    <row r="3367" spans="1:15" x14ac:dyDescent="0.25">
      <c r="A3367">
        <v>3407</v>
      </c>
      <c r="B3367">
        <v>1504</v>
      </c>
      <c r="C3367">
        <f>IF(COUNTIF($B$2:B3367,B3367)=1,1,0)</f>
        <v>0</v>
      </c>
      <c r="D3367" s="1">
        <v>44952</v>
      </c>
      <c r="E3367" s="2">
        <v>0.53099537037037037</v>
      </c>
      <c r="F3367">
        <v>130</v>
      </c>
      <c r="G3367" t="str">
        <f>IFERROR(INDEX(menu_items!$B:$B,MATCH(F3367,menu_items!$A:$A,0)),"Unknown value")</f>
        <v>Shrimp Scampi</v>
      </c>
      <c r="H3367" t="str">
        <f>IFERROR(INDEX(menu_items!$C:$C,MATCH(F3367,menu_items!$A:$A,0)),"Unknown value")</f>
        <v>Italian</v>
      </c>
      <c r="I3367" s="5">
        <f>IFERROR(INDEX(menu_items!$D:$D,MATCH(F3367,menu_items!$A:$A,0)),0)</f>
        <v>19.95</v>
      </c>
      <c r="J3367" t="str">
        <f t="shared" si="265"/>
        <v>Thu</v>
      </c>
      <c r="K3367">
        <f t="shared" si="266"/>
        <v>26</v>
      </c>
      <c r="L3367" t="str">
        <f t="shared" si="267"/>
        <v>Jan</v>
      </c>
      <c r="M3367">
        <v>12</v>
      </c>
      <c r="N3367">
        <f t="shared" si="263"/>
        <v>10</v>
      </c>
      <c r="O3367" s="5">
        <f t="shared" si="264"/>
        <v>118.35000000000001</v>
      </c>
    </row>
    <row r="3368" spans="1:15" x14ac:dyDescent="0.25">
      <c r="A3368">
        <v>3408</v>
      </c>
      <c r="B3368">
        <v>1504</v>
      </c>
      <c r="C3368">
        <f>IF(COUNTIF($B$2:B3368,B3368)=1,1,0)</f>
        <v>0</v>
      </c>
      <c r="D3368" s="1">
        <v>44952</v>
      </c>
      <c r="E3368" s="2">
        <v>0.53099537037037037</v>
      </c>
      <c r="F3368">
        <v>106</v>
      </c>
      <c r="G3368" t="str">
        <f>IFERROR(INDEX(menu_items!$B:$B,MATCH(F3368,menu_items!$A:$A,0)),"Unknown value")</f>
        <v>French Fries</v>
      </c>
      <c r="H3368" t="str">
        <f>IFERROR(INDEX(menu_items!$C:$C,MATCH(F3368,menu_items!$A:$A,0)),"Unknown value")</f>
        <v>American</v>
      </c>
      <c r="I3368" s="5">
        <f>IFERROR(INDEX(menu_items!$D:$D,MATCH(F3368,menu_items!$A:$A,0)),0)</f>
        <v>7</v>
      </c>
      <c r="J3368" t="str">
        <f t="shared" si="265"/>
        <v>Thu</v>
      </c>
      <c r="K3368">
        <f t="shared" si="266"/>
        <v>26</v>
      </c>
      <c r="L3368" t="str">
        <f t="shared" si="267"/>
        <v>Jan</v>
      </c>
      <c r="M3368">
        <v>12</v>
      </c>
      <c r="N3368">
        <f t="shared" si="263"/>
        <v>10</v>
      </c>
      <c r="O3368" s="5">
        <f t="shared" si="264"/>
        <v>118.35000000000001</v>
      </c>
    </row>
    <row r="3369" spans="1:15" x14ac:dyDescent="0.25">
      <c r="A3369">
        <v>3409</v>
      </c>
      <c r="B3369">
        <v>1505</v>
      </c>
      <c r="C3369">
        <f>IF(COUNTIF($B$2:B3369,B3369)=1,1,0)</f>
        <v>1</v>
      </c>
      <c r="D3369" s="1">
        <v>44952</v>
      </c>
      <c r="E3369" s="2">
        <v>0.53303240740740743</v>
      </c>
      <c r="F3369">
        <v>115</v>
      </c>
      <c r="G3369" t="str">
        <f>IFERROR(INDEX(menu_items!$B:$B,MATCH(F3369,menu_items!$A:$A,0)),"Unknown value")</f>
        <v>Chicken Tacos</v>
      </c>
      <c r="H3369" t="str">
        <f>IFERROR(INDEX(menu_items!$C:$C,MATCH(F3369,menu_items!$A:$A,0)),"Unknown value")</f>
        <v>Mexican</v>
      </c>
      <c r="I3369" s="5">
        <f>IFERROR(INDEX(menu_items!$D:$D,MATCH(F3369,menu_items!$A:$A,0)),0)</f>
        <v>11.95</v>
      </c>
      <c r="J3369" t="str">
        <f t="shared" si="265"/>
        <v>Thu</v>
      </c>
      <c r="K3369">
        <f t="shared" si="266"/>
        <v>26</v>
      </c>
      <c r="L3369" t="str">
        <f t="shared" si="267"/>
        <v>Jan</v>
      </c>
      <c r="M3369">
        <v>12</v>
      </c>
      <c r="N3369">
        <f t="shared" si="263"/>
        <v>4</v>
      </c>
      <c r="O3369" s="5">
        <f t="shared" si="264"/>
        <v>57.349999999999994</v>
      </c>
    </row>
    <row r="3370" spans="1:15" x14ac:dyDescent="0.25">
      <c r="A3370">
        <v>3410</v>
      </c>
      <c r="B3370">
        <v>1505</v>
      </c>
      <c r="C3370">
        <f>IF(COUNTIF($B$2:B3370,B3370)=1,1,0)</f>
        <v>0</v>
      </c>
      <c r="D3370" s="1">
        <v>44952</v>
      </c>
      <c r="E3370" s="2">
        <v>0.53303240740740743</v>
      </c>
      <c r="F3370">
        <v>102</v>
      </c>
      <c r="G3370" t="str">
        <f>IFERROR(INDEX(menu_items!$B:$B,MATCH(F3370,menu_items!$A:$A,0)),"Unknown value")</f>
        <v>Cheeseburger</v>
      </c>
      <c r="H3370" t="str">
        <f>IFERROR(INDEX(menu_items!$C:$C,MATCH(F3370,menu_items!$A:$A,0)),"Unknown value")</f>
        <v>American</v>
      </c>
      <c r="I3370" s="5">
        <f>IFERROR(INDEX(menu_items!$D:$D,MATCH(F3370,menu_items!$A:$A,0)),0)</f>
        <v>13.95</v>
      </c>
      <c r="J3370" t="str">
        <f t="shared" si="265"/>
        <v>Thu</v>
      </c>
      <c r="K3370">
        <f t="shared" si="266"/>
        <v>26</v>
      </c>
      <c r="L3370" t="str">
        <f t="shared" si="267"/>
        <v>Jan</v>
      </c>
      <c r="M3370">
        <v>12</v>
      </c>
      <c r="N3370">
        <f t="shared" si="263"/>
        <v>4</v>
      </c>
      <c r="O3370" s="5">
        <f t="shared" si="264"/>
        <v>57.349999999999994</v>
      </c>
    </row>
    <row r="3371" spans="1:15" x14ac:dyDescent="0.25">
      <c r="A3371">
        <v>3411</v>
      </c>
      <c r="B3371">
        <v>1505</v>
      </c>
      <c r="C3371">
        <f>IF(COUNTIF($B$2:B3371,B3371)=1,1,0)</f>
        <v>0</v>
      </c>
      <c r="D3371" s="1">
        <v>44952</v>
      </c>
      <c r="E3371" s="2">
        <v>0.53303240740740743</v>
      </c>
      <c r="F3371">
        <v>108</v>
      </c>
      <c r="G3371" t="str">
        <f>IFERROR(INDEX(menu_items!$B:$B,MATCH(F3371,menu_items!$A:$A,0)),"Unknown value")</f>
        <v>Tofu Pad Thai</v>
      </c>
      <c r="H3371" t="str">
        <f>IFERROR(INDEX(menu_items!$C:$C,MATCH(F3371,menu_items!$A:$A,0)),"Unknown value")</f>
        <v>Asian</v>
      </c>
      <c r="I3371" s="5">
        <f>IFERROR(INDEX(menu_items!$D:$D,MATCH(F3371,menu_items!$A:$A,0)),0)</f>
        <v>14.5</v>
      </c>
      <c r="J3371" t="str">
        <f t="shared" si="265"/>
        <v>Thu</v>
      </c>
      <c r="K3371">
        <f t="shared" si="266"/>
        <v>26</v>
      </c>
      <c r="L3371" t="str">
        <f t="shared" si="267"/>
        <v>Jan</v>
      </c>
      <c r="M3371">
        <v>12</v>
      </c>
      <c r="N3371">
        <f t="shared" si="263"/>
        <v>4</v>
      </c>
      <c r="O3371" s="5">
        <f t="shared" si="264"/>
        <v>57.349999999999994</v>
      </c>
    </row>
    <row r="3372" spans="1:15" x14ac:dyDescent="0.25">
      <c r="A3372">
        <v>3412</v>
      </c>
      <c r="B3372">
        <v>1505</v>
      </c>
      <c r="C3372">
        <f>IF(COUNTIF($B$2:B3372,B3372)=1,1,0)</f>
        <v>0</v>
      </c>
      <c r="D3372" s="1">
        <v>44952</v>
      </c>
      <c r="E3372" s="2">
        <v>0.53303240740740743</v>
      </c>
      <c r="F3372">
        <v>132</v>
      </c>
      <c r="G3372" t="str">
        <f>IFERROR(INDEX(menu_items!$B:$B,MATCH(F3372,menu_items!$A:$A,0)),"Unknown value")</f>
        <v>Eggplant Parmesan</v>
      </c>
      <c r="H3372" t="str">
        <f>IFERROR(INDEX(menu_items!$C:$C,MATCH(F3372,menu_items!$A:$A,0)),"Unknown value")</f>
        <v>Italian</v>
      </c>
      <c r="I3372" s="5">
        <f>IFERROR(INDEX(menu_items!$D:$D,MATCH(F3372,menu_items!$A:$A,0)),0)</f>
        <v>16.95</v>
      </c>
      <c r="J3372" t="str">
        <f t="shared" si="265"/>
        <v>Thu</v>
      </c>
      <c r="K3372">
        <f t="shared" si="266"/>
        <v>26</v>
      </c>
      <c r="L3372" t="str">
        <f t="shared" si="267"/>
        <v>Jan</v>
      </c>
      <c r="M3372">
        <v>12</v>
      </c>
      <c r="N3372">
        <f t="shared" si="263"/>
        <v>4</v>
      </c>
      <c r="O3372" s="5">
        <f t="shared" si="264"/>
        <v>57.349999999999994</v>
      </c>
    </row>
    <row r="3373" spans="1:15" x14ac:dyDescent="0.25">
      <c r="A3373">
        <v>3413</v>
      </c>
      <c r="B3373">
        <v>1506</v>
      </c>
      <c r="C3373">
        <f>IF(COUNTIF($B$2:B3373,B3373)=1,1,0)</f>
        <v>1</v>
      </c>
      <c r="D3373" s="1">
        <v>44952</v>
      </c>
      <c r="E3373" s="2">
        <v>0.53893518518518524</v>
      </c>
      <c r="F3373">
        <v>114</v>
      </c>
      <c r="G3373" t="str">
        <f>IFERROR(INDEX(menu_items!$B:$B,MATCH(F3373,menu_items!$A:$A,0)),"Unknown value")</f>
        <v>Potstickers</v>
      </c>
      <c r="H3373" t="str">
        <f>IFERROR(INDEX(menu_items!$C:$C,MATCH(F3373,menu_items!$A:$A,0)),"Unknown value")</f>
        <v>Asian</v>
      </c>
      <c r="I3373" s="5">
        <f>IFERROR(INDEX(menu_items!$D:$D,MATCH(F3373,menu_items!$A:$A,0)),0)</f>
        <v>9</v>
      </c>
      <c r="J3373" t="str">
        <f t="shared" si="265"/>
        <v>Thu</v>
      </c>
      <c r="K3373">
        <f t="shared" si="266"/>
        <v>26</v>
      </c>
      <c r="L3373" t="str">
        <f t="shared" si="267"/>
        <v>Jan</v>
      </c>
      <c r="M3373">
        <v>12</v>
      </c>
      <c r="N3373">
        <f t="shared" si="263"/>
        <v>1</v>
      </c>
      <c r="O3373" s="5">
        <f t="shared" si="264"/>
        <v>9</v>
      </c>
    </row>
    <row r="3374" spans="1:15" x14ac:dyDescent="0.25">
      <c r="A3374">
        <v>3414</v>
      </c>
      <c r="B3374">
        <v>1507</v>
      </c>
      <c r="C3374">
        <f>IF(COUNTIF($B$2:B3374,B3374)=1,1,0)</f>
        <v>1</v>
      </c>
      <c r="D3374" s="1">
        <v>44952</v>
      </c>
      <c r="E3374" s="2">
        <v>0.54357638888888893</v>
      </c>
      <c r="F3374">
        <v>119</v>
      </c>
      <c r="G3374" t="str">
        <f>IFERROR(INDEX(menu_items!$B:$B,MATCH(F3374,menu_items!$A:$A,0)),"Unknown value")</f>
        <v>Chicken Torta</v>
      </c>
      <c r="H3374" t="str">
        <f>IFERROR(INDEX(menu_items!$C:$C,MATCH(F3374,menu_items!$A:$A,0)),"Unknown value")</f>
        <v>Mexican</v>
      </c>
      <c r="I3374" s="5">
        <f>IFERROR(INDEX(menu_items!$D:$D,MATCH(F3374,menu_items!$A:$A,0)),0)</f>
        <v>11.95</v>
      </c>
      <c r="J3374" t="str">
        <f t="shared" si="265"/>
        <v>Thu</v>
      </c>
      <c r="K3374">
        <f t="shared" si="266"/>
        <v>26</v>
      </c>
      <c r="L3374" t="str">
        <f t="shared" si="267"/>
        <v>Jan</v>
      </c>
      <c r="M3374">
        <v>13</v>
      </c>
      <c r="N3374">
        <f t="shared" si="263"/>
        <v>1</v>
      </c>
      <c r="O3374" s="5">
        <f t="shared" si="264"/>
        <v>11.95</v>
      </c>
    </row>
    <row r="3375" spans="1:15" x14ac:dyDescent="0.25">
      <c r="A3375">
        <v>3415</v>
      </c>
      <c r="B3375">
        <v>1508</v>
      </c>
      <c r="C3375">
        <f>IF(COUNTIF($B$2:B3375,B3375)=1,1,0)</f>
        <v>1</v>
      </c>
      <c r="D3375" s="1">
        <v>44952</v>
      </c>
      <c r="E3375" s="2">
        <v>0.54443287037037036</v>
      </c>
      <c r="F3375">
        <v>124</v>
      </c>
      <c r="G3375" t="str">
        <f>IFERROR(INDEX(menu_items!$B:$B,MATCH(F3375,menu_items!$A:$A,0)),"Unknown value")</f>
        <v>Spaghetti</v>
      </c>
      <c r="H3375" t="str">
        <f>IFERROR(INDEX(menu_items!$C:$C,MATCH(F3375,menu_items!$A:$A,0)),"Unknown value")</f>
        <v>Italian</v>
      </c>
      <c r="I3375" s="5">
        <f>IFERROR(INDEX(menu_items!$D:$D,MATCH(F3375,menu_items!$A:$A,0)),0)</f>
        <v>14.5</v>
      </c>
      <c r="J3375" t="str">
        <f t="shared" si="265"/>
        <v>Thu</v>
      </c>
      <c r="K3375">
        <f t="shared" si="266"/>
        <v>26</v>
      </c>
      <c r="L3375" t="str">
        <f t="shared" si="267"/>
        <v>Jan</v>
      </c>
      <c r="M3375">
        <v>13</v>
      </c>
      <c r="N3375">
        <f t="shared" si="263"/>
        <v>1</v>
      </c>
      <c r="O3375" s="5">
        <f t="shared" si="264"/>
        <v>14.5</v>
      </c>
    </row>
    <row r="3376" spans="1:15" x14ac:dyDescent="0.25">
      <c r="A3376">
        <v>3416</v>
      </c>
      <c r="B3376">
        <v>1509</v>
      </c>
      <c r="C3376">
        <f>IF(COUNTIF($B$2:B3376,B3376)=1,1,0)</f>
        <v>1</v>
      </c>
      <c r="D3376" s="1">
        <v>44952</v>
      </c>
      <c r="E3376" s="2">
        <v>0.54751157407407403</v>
      </c>
      <c r="F3376">
        <v>102</v>
      </c>
      <c r="G3376" t="str">
        <f>IFERROR(INDEX(menu_items!$B:$B,MATCH(F3376,menu_items!$A:$A,0)),"Unknown value")</f>
        <v>Cheeseburger</v>
      </c>
      <c r="H3376" t="str">
        <f>IFERROR(INDEX(menu_items!$C:$C,MATCH(F3376,menu_items!$A:$A,0)),"Unknown value")</f>
        <v>American</v>
      </c>
      <c r="I3376" s="5">
        <f>IFERROR(INDEX(menu_items!$D:$D,MATCH(F3376,menu_items!$A:$A,0)),0)</f>
        <v>13.95</v>
      </c>
      <c r="J3376" t="str">
        <f t="shared" si="265"/>
        <v>Thu</v>
      </c>
      <c r="K3376">
        <f t="shared" si="266"/>
        <v>26</v>
      </c>
      <c r="L3376" t="str">
        <f t="shared" si="267"/>
        <v>Jan</v>
      </c>
      <c r="M3376">
        <v>13</v>
      </c>
      <c r="N3376">
        <f t="shared" si="263"/>
        <v>5</v>
      </c>
      <c r="O3376" s="5">
        <f t="shared" si="264"/>
        <v>75.3</v>
      </c>
    </row>
    <row r="3377" spans="1:15" x14ac:dyDescent="0.25">
      <c r="A3377">
        <v>3417</v>
      </c>
      <c r="B3377">
        <v>1509</v>
      </c>
      <c r="C3377">
        <f>IF(COUNTIF($B$2:B3377,B3377)=1,1,0)</f>
        <v>0</v>
      </c>
      <c r="D3377" s="1">
        <v>44952</v>
      </c>
      <c r="E3377" s="2">
        <v>0.54751157407407403</v>
      </c>
      <c r="F3377">
        <v>126</v>
      </c>
      <c r="G3377" t="str">
        <f>IFERROR(INDEX(menu_items!$B:$B,MATCH(F3377,menu_items!$A:$A,0)),"Unknown value")</f>
        <v>Fettuccine Alfredo</v>
      </c>
      <c r="H3377" t="str">
        <f>IFERROR(INDEX(menu_items!$C:$C,MATCH(F3377,menu_items!$A:$A,0)),"Unknown value")</f>
        <v>Italian</v>
      </c>
      <c r="I3377" s="5">
        <f>IFERROR(INDEX(menu_items!$D:$D,MATCH(F3377,menu_items!$A:$A,0)),0)</f>
        <v>14.5</v>
      </c>
      <c r="J3377" t="str">
        <f t="shared" si="265"/>
        <v>Thu</v>
      </c>
      <c r="K3377">
        <f t="shared" si="266"/>
        <v>26</v>
      </c>
      <c r="L3377" t="str">
        <f t="shared" si="267"/>
        <v>Jan</v>
      </c>
      <c r="M3377">
        <v>13</v>
      </c>
      <c r="N3377">
        <f t="shared" si="263"/>
        <v>5</v>
      </c>
      <c r="O3377" s="5">
        <f t="shared" si="264"/>
        <v>75.3</v>
      </c>
    </row>
    <row r="3378" spans="1:15" x14ac:dyDescent="0.25">
      <c r="A3378">
        <v>3418</v>
      </c>
      <c r="B3378">
        <v>1509</v>
      </c>
      <c r="C3378">
        <f>IF(COUNTIF($B$2:B3378,B3378)=1,1,0)</f>
        <v>0</v>
      </c>
      <c r="D3378" s="1">
        <v>44952</v>
      </c>
      <c r="E3378" s="2">
        <v>0.54751157407407403</v>
      </c>
      <c r="F3378">
        <v>127</v>
      </c>
      <c r="G3378" t="str">
        <f>IFERROR(INDEX(menu_items!$B:$B,MATCH(F3378,menu_items!$A:$A,0)),"Unknown value")</f>
        <v>Meat Lasagna</v>
      </c>
      <c r="H3378" t="str">
        <f>IFERROR(INDEX(menu_items!$C:$C,MATCH(F3378,menu_items!$A:$A,0)),"Unknown value")</f>
        <v>Italian</v>
      </c>
      <c r="I3378" s="5">
        <f>IFERROR(INDEX(menu_items!$D:$D,MATCH(F3378,menu_items!$A:$A,0)),0)</f>
        <v>17.95</v>
      </c>
      <c r="J3378" t="str">
        <f t="shared" si="265"/>
        <v>Thu</v>
      </c>
      <c r="K3378">
        <f t="shared" si="266"/>
        <v>26</v>
      </c>
      <c r="L3378" t="str">
        <f t="shared" si="267"/>
        <v>Jan</v>
      </c>
      <c r="M3378">
        <v>13</v>
      </c>
      <c r="N3378">
        <f t="shared" si="263"/>
        <v>5</v>
      </c>
      <c r="O3378" s="5">
        <f t="shared" si="264"/>
        <v>75.3</v>
      </c>
    </row>
    <row r="3379" spans="1:15" x14ac:dyDescent="0.25">
      <c r="A3379">
        <v>3419</v>
      </c>
      <c r="B3379">
        <v>1509</v>
      </c>
      <c r="C3379">
        <f>IF(COUNTIF($B$2:B3379,B3379)=1,1,0)</f>
        <v>0</v>
      </c>
      <c r="D3379" s="1">
        <v>44952</v>
      </c>
      <c r="E3379" s="2">
        <v>0.54751157407407403</v>
      </c>
      <c r="F3379">
        <v>112</v>
      </c>
      <c r="G3379" t="str">
        <f>IFERROR(INDEX(menu_items!$B:$B,MATCH(F3379,menu_items!$A:$A,0)),"Unknown value")</f>
        <v>Salmon Roll</v>
      </c>
      <c r="H3379" t="str">
        <f>IFERROR(INDEX(menu_items!$C:$C,MATCH(F3379,menu_items!$A:$A,0)),"Unknown value")</f>
        <v>Asian</v>
      </c>
      <c r="I3379" s="5">
        <f>IFERROR(INDEX(menu_items!$D:$D,MATCH(F3379,menu_items!$A:$A,0)),0)</f>
        <v>14.95</v>
      </c>
      <c r="J3379" t="str">
        <f t="shared" si="265"/>
        <v>Thu</v>
      </c>
      <c r="K3379">
        <f t="shared" si="266"/>
        <v>26</v>
      </c>
      <c r="L3379" t="str">
        <f t="shared" si="267"/>
        <v>Jan</v>
      </c>
      <c r="M3379">
        <v>13</v>
      </c>
      <c r="N3379">
        <f t="shared" si="263"/>
        <v>5</v>
      </c>
      <c r="O3379" s="5">
        <f t="shared" si="264"/>
        <v>75.3</v>
      </c>
    </row>
    <row r="3380" spans="1:15" x14ac:dyDescent="0.25">
      <c r="A3380">
        <v>3420</v>
      </c>
      <c r="B3380">
        <v>1509</v>
      </c>
      <c r="C3380">
        <f>IF(COUNTIF($B$2:B3380,B3380)=1,1,0)</f>
        <v>0</v>
      </c>
      <c r="D3380" s="1">
        <v>44952</v>
      </c>
      <c r="E3380" s="2">
        <v>0.54751157407407403</v>
      </c>
      <c r="F3380">
        <v>120</v>
      </c>
      <c r="G3380" t="str">
        <f>IFERROR(INDEX(menu_items!$B:$B,MATCH(F3380,menu_items!$A:$A,0)),"Unknown value")</f>
        <v>Steak Torta</v>
      </c>
      <c r="H3380" t="str">
        <f>IFERROR(INDEX(menu_items!$C:$C,MATCH(F3380,menu_items!$A:$A,0)),"Unknown value")</f>
        <v>Mexican</v>
      </c>
      <c r="I3380" s="5">
        <f>IFERROR(INDEX(menu_items!$D:$D,MATCH(F3380,menu_items!$A:$A,0)),0)</f>
        <v>13.95</v>
      </c>
      <c r="J3380" t="str">
        <f t="shared" si="265"/>
        <v>Thu</v>
      </c>
      <c r="K3380">
        <f t="shared" si="266"/>
        <v>26</v>
      </c>
      <c r="L3380" t="str">
        <f t="shared" si="267"/>
        <v>Jan</v>
      </c>
      <c r="M3380">
        <v>13</v>
      </c>
      <c r="N3380">
        <f t="shared" si="263"/>
        <v>5</v>
      </c>
      <c r="O3380" s="5">
        <f t="shared" si="264"/>
        <v>75.3</v>
      </c>
    </row>
    <row r="3381" spans="1:15" x14ac:dyDescent="0.25">
      <c r="A3381">
        <v>3421</v>
      </c>
      <c r="B3381">
        <v>1510</v>
      </c>
      <c r="C3381">
        <f>IF(COUNTIF($B$2:B3381,B3381)=1,1,0)</f>
        <v>1</v>
      </c>
      <c r="D3381" s="1">
        <v>44952</v>
      </c>
      <c r="E3381" s="2">
        <v>0.55229166666666663</v>
      </c>
      <c r="F3381">
        <v>125</v>
      </c>
      <c r="G3381" t="str">
        <f>IFERROR(INDEX(menu_items!$B:$B,MATCH(F3381,menu_items!$A:$A,0)),"Unknown value")</f>
        <v>Spaghetti &amp; Meatballs</v>
      </c>
      <c r="H3381" t="str">
        <f>IFERROR(INDEX(menu_items!$C:$C,MATCH(F3381,menu_items!$A:$A,0)),"Unknown value")</f>
        <v>Italian</v>
      </c>
      <c r="I3381" s="5">
        <f>IFERROR(INDEX(menu_items!$D:$D,MATCH(F3381,menu_items!$A:$A,0)),0)</f>
        <v>17.95</v>
      </c>
      <c r="J3381" t="str">
        <f t="shared" si="265"/>
        <v>Thu</v>
      </c>
      <c r="K3381">
        <f t="shared" si="266"/>
        <v>26</v>
      </c>
      <c r="L3381" t="str">
        <f t="shared" si="267"/>
        <v>Jan</v>
      </c>
      <c r="M3381">
        <v>13</v>
      </c>
      <c r="N3381">
        <f t="shared" si="263"/>
        <v>1</v>
      </c>
      <c r="O3381" s="5">
        <f t="shared" si="264"/>
        <v>17.95</v>
      </c>
    </row>
    <row r="3382" spans="1:15" x14ac:dyDescent="0.25">
      <c r="A3382">
        <v>3422</v>
      </c>
      <c r="B3382">
        <v>1511</v>
      </c>
      <c r="C3382">
        <f>IF(COUNTIF($B$2:B3382,B3382)=1,1,0)</f>
        <v>1</v>
      </c>
      <c r="D3382" s="1">
        <v>44952</v>
      </c>
      <c r="E3382" s="2">
        <v>0.55853009259259256</v>
      </c>
      <c r="F3382">
        <v>124</v>
      </c>
      <c r="G3382" t="str">
        <f>IFERROR(INDEX(menu_items!$B:$B,MATCH(F3382,menu_items!$A:$A,0)),"Unknown value")</f>
        <v>Spaghetti</v>
      </c>
      <c r="H3382" t="str">
        <f>IFERROR(INDEX(menu_items!$C:$C,MATCH(F3382,menu_items!$A:$A,0)),"Unknown value")</f>
        <v>Italian</v>
      </c>
      <c r="I3382" s="5">
        <f>IFERROR(INDEX(menu_items!$D:$D,MATCH(F3382,menu_items!$A:$A,0)),0)</f>
        <v>14.5</v>
      </c>
      <c r="J3382" t="str">
        <f t="shared" si="265"/>
        <v>Thu</v>
      </c>
      <c r="K3382">
        <f t="shared" si="266"/>
        <v>26</v>
      </c>
      <c r="L3382" t="str">
        <f t="shared" si="267"/>
        <v>Jan</v>
      </c>
      <c r="M3382">
        <v>13</v>
      </c>
      <c r="N3382">
        <f t="shared" si="263"/>
        <v>1</v>
      </c>
      <c r="O3382" s="5">
        <f t="shared" si="264"/>
        <v>14.5</v>
      </c>
    </row>
    <row r="3383" spans="1:15" x14ac:dyDescent="0.25">
      <c r="A3383">
        <v>3423</v>
      </c>
      <c r="B3383">
        <v>1512</v>
      </c>
      <c r="C3383">
        <f>IF(COUNTIF($B$2:B3383,B3383)=1,1,0)</f>
        <v>1</v>
      </c>
      <c r="D3383" s="1">
        <v>44952</v>
      </c>
      <c r="E3383" s="2">
        <v>0.56078703703703703</v>
      </c>
      <c r="F3383">
        <v>119</v>
      </c>
      <c r="G3383" t="str">
        <f>IFERROR(INDEX(menu_items!$B:$B,MATCH(F3383,menu_items!$A:$A,0)),"Unknown value")</f>
        <v>Chicken Torta</v>
      </c>
      <c r="H3383" t="str">
        <f>IFERROR(INDEX(menu_items!$C:$C,MATCH(F3383,menu_items!$A:$A,0)),"Unknown value")</f>
        <v>Mexican</v>
      </c>
      <c r="I3383" s="5">
        <f>IFERROR(INDEX(menu_items!$D:$D,MATCH(F3383,menu_items!$A:$A,0)),0)</f>
        <v>11.95</v>
      </c>
      <c r="J3383" t="str">
        <f t="shared" si="265"/>
        <v>Thu</v>
      </c>
      <c r="K3383">
        <f t="shared" si="266"/>
        <v>26</v>
      </c>
      <c r="L3383" t="str">
        <f t="shared" si="267"/>
        <v>Jan</v>
      </c>
      <c r="M3383">
        <v>13</v>
      </c>
      <c r="N3383">
        <f t="shared" si="263"/>
        <v>1</v>
      </c>
      <c r="O3383" s="5">
        <f t="shared" si="264"/>
        <v>11.95</v>
      </c>
    </row>
    <row r="3384" spans="1:15" x14ac:dyDescent="0.25">
      <c r="A3384">
        <v>3424</v>
      </c>
      <c r="B3384">
        <v>1513</v>
      </c>
      <c r="C3384">
        <f>IF(COUNTIF($B$2:B3384,B3384)=1,1,0)</f>
        <v>1</v>
      </c>
      <c r="D3384" s="1">
        <v>44952</v>
      </c>
      <c r="E3384" s="2">
        <v>0.57362268518518522</v>
      </c>
      <c r="F3384">
        <v>113</v>
      </c>
      <c r="G3384" t="str">
        <f>IFERROR(INDEX(menu_items!$B:$B,MATCH(F3384,menu_items!$A:$A,0)),"Unknown value")</f>
        <v>Edamame</v>
      </c>
      <c r="H3384" t="str">
        <f>IFERROR(INDEX(menu_items!$C:$C,MATCH(F3384,menu_items!$A:$A,0)),"Unknown value")</f>
        <v>Asian</v>
      </c>
      <c r="I3384" s="5">
        <f>IFERROR(INDEX(menu_items!$D:$D,MATCH(F3384,menu_items!$A:$A,0)),0)</f>
        <v>5</v>
      </c>
      <c r="J3384" t="str">
        <f t="shared" si="265"/>
        <v>Thu</v>
      </c>
      <c r="K3384">
        <f t="shared" si="266"/>
        <v>26</v>
      </c>
      <c r="L3384" t="str">
        <f t="shared" si="267"/>
        <v>Jan</v>
      </c>
      <c r="M3384">
        <v>13</v>
      </c>
      <c r="N3384">
        <f t="shared" si="263"/>
        <v>2</v>
      </c>
      <c r="O3384" s="5">
        <f t="shared" si="264"/>
        <v>10</v>
      </c>
    </row>
    <row r="3385" spans="1:15" x14ac:dyDescent="0.25">
      <c r="A3385">
        <v>3425</v>
      </c>
      <c r="B3385">
        <v>1513</v>
      </c>
      <c r="C3385">
        <f>IF(COUNTIF($B$2:B3385,B3385)=1,1,0)</f>
        <v>0</v>
      </c>
      <c r="D3385" s="1">
        <v>44952</v>
      </c>
      <c r="E3385" s="2">
        <v>0.57362268518518522</v>
      </c>
      <c r="F3385">
        <v>113</v>
      </c>
      <c r="G3385" t="str">
        <f>IFERROR(INDEX(menu_items!$B:$B,MATCH(F3385,menu_items!$A:$A,0)),"Unknown value")</f>
        <v>Edamame</v>
      </c>
      <c r="H3385" t="str">
        <f>IFERROR(INDEX(menu_items!$C:$C,MATCH(F3385,menu_items!$A:$A,0)),"Unknown value")</f>
        <v>Asian</v>
      </c>
      <c r="I3385" s="5">
        <f>IFERROR(INDEX(menu_items!$D:$D,MATCH(F3385,menu_items!$A:$A,0)),0)</f>
        <v>5</v>
      </c>
      <c r="J3385" t="str">
        <f t="shared" si="265"/>
        <v>Thu</v>
      </c>
      <c r="K3385">
        <f t="shared" si="266"/>
        <v>26</v>
      </c>
      <c r="L3385" t="str">
        <f t="shared" si="267"/>
        <v>Jan</v>
      </c>
      <c r="M3385">
        <v>13</v>
      </c>
      <c r="N3385">
        <f t="shared" si="263"/>
        <v>2</v>
      </c>
      <c r="O3385" s="5">
        <f t="shared" si="264"/>
        <v>10</v>
      </c>
    </row>
    <row r="3386" spans="1:15" x14ac:dyDescent="0.25">
      <c r="A3386">
        <v>3426</v>
      </c>
      <c r="B3386">
        <v>1514</v>
      </c>
      <c r="C3386">
        <f>IF(COUNTIF($B$2:B3386,B3386)=1,1,0)</f>
        <v>1</v>
      </c>
      <c r="D3386" s="1">
        <v>44952</v>
      </c>
      <c r="E3386" s="2">
        <v>0.57732638888888888</v>
      </c>
      <c r="F3386">
        <v>107</v>
      </c>
      <c r="G3386" t="str">
        <f>IFERROR(INDEX(menu_items!$B:$B,MATCH(F3386,menu_items!$A:$A,0)),"Unknown value")</f>
        <v>Orange Chicken</v>
      </c>
      <c r="H3386" t="str">
        <f>IFERROR(INDEX(menu_items!$C:$C,MATCH(F3386,menu_items!$A:$A,0)),"Unknown value")</f>
        <v>Asian</v>
      </c>
      <c r="I3386" s="5">
        <f>IFERROR(INDEX(menu_items!$D:$D,MATCH(F3386,menu_items!$A:$A,0)),0)</f>
        <v>16.5</v>
      </c>
      <c r="J3386" t="str">
        <f t="shared" si="265"/>
        <v>Thu</v>
      </c>
      <c r="K3386">
        <f t="shared" si="266"/>
        <v>26</v>
      </c>
      <c r="L3386" t="str">
        <f t="shared" si="267"/>
        <v>Jan</v>
      </c>
      <c r="M3386">
        <v>13</v>
      </c>
      <c r="N3386">
        <f t="shared" si="263"/>
        <v>2</v>
      </c>
      <c r="O3386" s="5">
        <f t="shared" si="264"/>
        <v>30.45</v>
      </c>
    </row>
    <row r="3387" spans="1:15" x14ac:dyDescent="0.25">
      <c r="A3387">
        <v>3427</v>
      </c>
      <c r="B3387">
        <v>1514</v>
      </c>
      <c r="C3387">
        <f>IF(COUNTIF($B$2:B3387,B3387)=1,1,0)</f>
        <v>0</v>
      </c>
      <c r="D3387" s="1">
        <v>44952</v>
      </c>
      <c r="E3387" s="2">
        <v>0.57732638888888888</v>
      </c>
      <c r="F3387">
        <v>120</v>
      </c>
      <c r="G3387" t="str">
        <f>IFERROR(INDEX(menu_items!$B:$B,MATCH(F3387,menu_items!$A:$A,0)),"Unknown value")</f>
        <v>Steak Torta</v>
      </c>
      <c r="H3387" t="str">
        <f>IFERROR(INDEX(menu_items!$C:$C,MATCH(F3387,menu_items!$A:$A,0)),"Unknown value")</f>
        <v>Mexican</v>
      </c>
      <c r="I3387" s="5">
        <f>IFERROR(INDEX(menu_items!$D:$D,MATCH(F3387,menu_items!$A:$A,0)),0)</f>
        <v>13.95</v>
      </c>
      <c r="J3387" t="str">
        <f t="shared" si="265"/>
        <v>Thu</v>
      </c>
      <c r="K3387">
        <f t="shared" si="266"/>
        <v>26</v>
      </c>
      <c r="L3387" t="str">
        <f t="shared" si="267"/>
        <v>Jan</v>
      </c>
      <c r="M3387">
        <v>13</v>
      </c>
      <c r="N3387">
        <f t="shared" si="263"/>
        <v>2</v>
      </c>
      <c r="O3387" s="5">
        <f t="shared" si="264"/>
        <v>30.45</v>
      </c>
    </row>
    <row r="3388" spans="1:15" x14ac:dyDescent="0.25">
      <c r="A3388">
        <v>3428</v>
      </c>
      <c r="B3388">
        <v>1515</v>
      </c>
      <c r="C3388">
        <f>IF(COUNTIF($B$2:B3388,B3388)=1,1,0)</f>
        <v>1</v>
      </c>
      <c r="D3388" s="1">
        <v>44952</v>
      </c>
      <c r="E3388" s="2">
        <v>0.57819444444444446</v>
      </c>
      <c r="F3388">
        <v>129</v>
      </c>
      <c r="G3388" t="str">
        <f>IFERROR(INDEX(menu_items!$B:$B,MATCH(F3388,menu_items!$A:$A,0)),"Unknown value")</f>
        <v>Mushroom Ravioli</v>
      </c>
      <c r="H3388" t="str">
        <f>IFERROR(INDEX(menu_items!$C:$C,MATCH(F3388,menu_items!$A:$A,0)),"Unknown value")</f>
        <v>Italian</v>
      </c>
      <c r="I3388" s="5">
        <f>IFERROR(INDEX(menu_items!$D:$D,MATCH(F3388,menu_items!$A:$A,0)),0)</f>
        <v>15.5</v>
      </c>
      <c r="J3388" t="str">
        <f t="shared" si="265"/>
        <v>Thu</v>
      </c>
      <c r="K3388">
        <f t="shared" si="266"/>
        <v>26</v>
      </c>
      <c r="L3388" t="str">
        <f t="shared" si="267"/>
        <v>Jan</v>
      </c>
      <c r="M3388">
        <v>13</v>
      </c>
      <c r="N3388">
        <f t="shared" si="263"/>
        <v>1</v>
      </c>
      <c r="O3388" s="5">
        <f t="shared" si="264"/>
        <v>15.5</v>
      </c>
    </row>
    <row r="3389" spans="1:15" x14ac:dyDescent="0.25">
      <c r="A3389">
        <v>3429</v>
      </c>
      <c r="B3389">
        <v>1516</v>
      </c>
      <c r="C3389">
        <f>IF(COUNTIF($B$2:B3389,B3389)=1,1,0)</f>
        <v>1</v>
      </c>
      <c r="D3389" s="1">
        <v>44952</v>
      </c>
      <c r="E3389" s="2">
        <v>0.57958333333333334</v>
      </c>
      <c r="F3389">
        <v>113</v>
      </c>
      <c r="G3389" t="str">
        <f>IFERROR(INDEX(menu_items!$B:$B,MATCH(F3389,menu_items!$A:$A,0)),"Unknown value")</f>
        <v>Edamame</v>
      </c>
      <c r="H3389" t="str">
        <f>IFERROR(INDEX(menu_items!$C:$C,MATCH(F3389,menu_items!$A:$A,0)),"Unknown value")</f>
        <v>Asian</v>
      </c>
      <c r="I3389" s="5">
        <f>IFERROR(INDEX(menu_items!$D:$D,MATCH(F3389,menu_items!$A:$A,0)),0)</f>
        <v>5</v>
      </c>
      <c r="J3389" t="str">
        <f t="shared" si="265"/>
        <v>Thu</v>
      </c>
      <c r="K3389">
        <f t="shared" si="266"/>
        <v>26</v>
      </c>
      <c r="L3389" t="str">
        <f t="shared" si="267"/>
        <v>Jan</v>
      </c>
      <c r="M3389">
        <v>13</v>
      </c>
      <c r="N3389">
        <f t="shared" si="263"/>
        <v>2</v>
      </c>
      <c r="O3389" s="5">
        <f t="shared" si="264"/>
        <v>18.95</v>
      </c>
    </row>
    <row r="3390" spans="1:15" x14ac:dyDescent="0.25">
      <c r="A3390">
        <v>3430</v>
      </c>
      <c r="B3390">
        <v>1516</v>
      </c>
      <c r="C3390">
        <f>IF(COUNTIF($B$2:B3390,B3390)=1,1,0)</f>
        <v>0</v>
      </c>
      <c r="D3390" s="1">
        <v>44952</v>
      </c>
      <c r="E3390" s="2">
        <v>0.57958333333333334</v>
      </c>
      <c r="F3390">
        <v>120</v>
      </c>
      <c r="G3390" t="str">
        <f>IFERROR(INDEX(menu_items!$B:$B,MATCH(F3390,menu_items!$A:$A,0)),"Unknown value")</f>
        <v>Steak Torta</v>
      </c>
      <c r="H3390" t="str">
        <f>IFERROR(INDEX(menu_items!$C:$C,MATCH(F3390,menu_items!$A:$A,0)),"Unknown value")</f>
        <v>Mexican</v>
      </c>
      <c r="I3390" s="5">
        <f>IFERROR(INDEX(menu_items!$D:$D,MATCH(F3390,menu_items!$A:$A,0)),0)</f>
        <v>13.95</v>
      </c>
      <c r="J3390" t="str">
        <f t="shared" si="265"/>
        <v>Thu</v>
      </c>
      <c r="K3390">
        <f t="shared" si="266"/>
        <v>26</v>
      </c>
      <c r="L3390" t="str">
        <f t="shared" si="267"/>
        <v>Jan</v>
      </c>
      <c r="M3390">
        <v>13</v>
      </c>
      <c r="N3390">
        <f t="shared" si="263"/>
        <v>2</v>
      </c>
      <c r="O3390" s="5">
        <f t="shared" si="264"/>
        <v>18.95</v>
      </c>
    </row>
    <row r="3391" spans="1:15" x14ac:dyDescent="0.25">
      <c r="A3391">
        <v>3431</v>
      </c>
      <c r="B3391">
        <v>1517</v>
      </c>
      <c r="C3391">
        <f>IF(COUNTIF($B$2:B3391,B3391)=1,1,0)</f>
        <v>1</v>
      </c>
      <c r="D3391" s="1">
        <v>44952</v>
      </c>
      <c r="E3391" s="2">
        <v>0.58056712962962964</v>
      </c>
      <c r="F3391">
        <v>105</v>
      </c>
      <c r="G3391" t="str">
        <f>IFERROR(INDEX(menu_items!$B:$B,MATCH(F3391,menu_items!$A:$A,0)),"Unknown value")</f>
        <v>Mac &amp; Cheese</v>
      </c>
      <c r="H3391" t="str">
        <f>IFERROR(INDEX(menu_items!$C:$C,MATCH(F3391,menu_items!$A:$A,0)),"Unknown value")</f>
        <v>American</v>
      </c>
      <c r="I3391" s="5">
        <f>IFERROR(INDEX(menu_items!$D:$D,MATCH(F3391,menu_items!$A:$A,0)),0)</f>
        <v>7</v>
      </c>
      <c r="J3391" t="str">
        <f t="shared" si="265"/>
        <v>Thu</v>
      </c>
      <c r="K3391">
        <f t="shared" si="266"/>
        <v>26</v>
      </c>
      <c r="L3391" t="str">
        <f t="shared" si="267"/>
        <v>Jan</v>
      </c>
      <c r="M3391">
        <v>13</v>
      </c>
      <c r="N3391">
        <f t="shared" si="263"/>
        <v>1</v>
      </c>
      <c r="O3391" s="5">
        <f t="shared" si="264"/>
        <v>7</v>
      </c>
    </row>
    <row r="3392" spans="1:15" x14ac:dyDescent="0.25">
      <c r="A3392">
        <v>3432</v>
      </c>
      <c r="B3392">
        <v>1518</v>
      </c>
      <c r="C3392">
        <f>IF(COUNTIF($B$2:B3392,B3392)=1,1,0)</f>
        <v>1</v>
      </c>
      <c r="D3392" s="1">
        <v>44952</v>
      </c>
      <c r="E3392" s="2">
        <v>0.58348379629629632</v>
      </c>
      <c r="F3392">
        <v>117</v>
      </c>
      <c r="G3392" t="str">
        <f>IFERROR(INDEX(menu_items!$B:$B,MATCH(F3392,menu_items!$A:$A,0)),"Unknown value")</f>
        <v>Chicken Burrito</v>
      </c>
      <c r="H3392" t="str">
        <f>IFERROR(INDEX(menu_items!$C:$C,MATCH(F3392,menu_items!$A:$A,0)),"Unknown value")</f>
        <v>Mexican</v>
      </c>
      <c r="I3392" s="5">
        <f>IFERROR(INDEX(menu_items!$D:$D,MATCH(F3392,menu_items!$A:$A,0)),0)</f>
        <v>12.95</v>
      </c>
      <c r="J3392" t="str">
        <f t="shared" si="265"/>
        <v>Thu</v>
      </c>
      <c r="K3392">
        <f t="shared" si="266"/>
        <v>26</v>
      </c>
      <c r="L3392" t="str">
        <f t="shared" si="267"/>
        <v>Jan</v>
      </c>
      <c r="M3392">
        <v>14</v>
      </c>
      <c r="N3392">
        <f t="shared" si="263"/>
        <v>1</v>
      </c>
      <c r="O3392" s="5">
        <f t="shared" si="264"/>
        <v>12.95</v>
      </c>
    </row>
    <row r="3393" spans="1:15" x14ac:dyDescent="0.25">
      <c r="A3393">
        <v>3433</v>
      </c>
      <c r="B3393">
        <v>1519</v>
      </c>
      <c r="C3393">
        <f>IF(COUNTIF($B$2:B3393,B3393)=1,1,0)</f>
        <v>1</v>
      </c>
      <c r="D3393" s="1">
        <v>44952</v>
      </c>
      <c r="E3393" s="2">
        <v>0.59803240740740737</v>
      </c>
      <c r="F3393">
        <v>114</v>
      </c>
      <c r="G3393" t="str">
        <f>IFERROR(INDEX(menu_items!$B:$B,MATCH(F3393,menu_items!$A:$A,0)),"Unknown value")</f>
        <v>Potstickers</v>
      </c>
      <c r="H3393" t="str">
        <f>IFERROR(INDEX(menu_items!$C:$C,MATCH(F3393,menu_items!$A:$A,0)),"Unknown value")</f>
        <v>Asian</v>
      </c>
      <c r="I3393" s="5">
        <f>IFERROR(INDEX(menu_items!$D:$D,MATCH(F3393,menu_items!$A:$A,0)),0)</f>
        <v>9</v>
      </c>
      <c r="J3393" t="str">
        <f t="shared" si="265"/>
        <v>Thu</v>
      </c>
      <c r="K3393">
        <f t="shared" si="266"/>
        <v>26</v>
      </c>
      <c r="L3393" t="str">
        <f t="shared" si="267"/>
        <v>Jan</v>
      </c>
      <c r="M3393">
        <v>14</v>
      </c>
      <c r="N3393">
        <f t="shared" si="263"/>
        <v>1</v>
      </c>
      <c r="O3393" s="5">
        <f t="shared" si="264"/>
        <v>9</v>
      </c>
    </row>
    <row r="3394" spans="1:15" x14ac:dyDescent="0.25">
      <c r="A3394">
        <v>3434</v>
      </c>
      <c r="B3394">
        <v>1520</v>
      </c>
      <c r="C3394">
        <f>IF(COUNTIF($B$2:B3394,B3394)=1,1,0)</f>
        <v>1</v>
      </c>
      <c r="D3394" s="1">
        <v>44952</v>
      </c>
      <c r="E3394" s="2">
        <v>0.60092592592592597</v>
      </c>
      <c r="F3394">
        <v>102</v>
      </c>
      <c r="G3394" t="str">
        <f>IFERROR(INDEX(menu_items!$B:$B,MATCH(F3394,menu_items!$A:$A,0)),"Unknown value")</f>
        <v>Cheeseburger</v>
      </c>
      <c r="H3394" t="str">
        <f>IFERROR(INDEX(menu_items!$C:$C,MATCH(F3394,menu_items!$A:$A,0)),"Unknown value")</f>
        <v>American</v>
      </c>
      <c r="I3394" s="5">
        <f>IFERROR(INDEX(menu_items!$D:$D,MATCH(F3394,menu_items!$A:$A,0)),0)</f>
        <v>13.95</v>
      </c>
      <c r="J3394" t="str">
        <f t="shared" si="265"/>
        <v>Thu</v>
      </c>
      <c r="K3394">
        <f t="shared" si="266"/>
        <v>26</v>
      </c>
      <c r="L3394" t="str">
        <f t="shared" si="267"/>
        <v>Jan</v>
      </c>
      <c r="M3394">
        <v>14</v>
      </c>
      <c r="N3394">
        <f t="shared" ref="N3394:N3457" si="268">COUNTIF($B:$B,B3394)</f>
        <v>2</v>
      </c>
      <c r="O3394" s="5">
        <f t="shared" ref="O3394:O3457" si="269">SUMIF($B:$B,B3394,$I:$I)</f>
        <v>22.95</v>
      </c>
    </row>
    <row r="3395" spans="1:15" x14ac:dyDescent="0.25">
      <c r="A3395">
        <v>3435</v>
      </c>
      <c r="B3395">
        <v>1520</v>
      </c>
      <c r="C3395">
        <f>IF(COUNTIF($B$2:B3395,B3395)=1,1,0)</f>
        <v>0</v>
      </c>
      <c r="D3395" s="1">
        <v>44952</v>
      </c>
      <c r="E3395" s="2">
        <v>0.60092592592592597</v>
      </c>
      <c r="F3395">
        <v>103</v>
      </c>
      <c r="G3395" t="str">
        <f>IFERROR(INDEX(menu_items!$B:$B,MATCH(F3395,menu_items!$A:$A,0)),"Unknown value")</f>
        <v>Hot Dog</v>
      </c>
      <c r="H3395" t="str">
        <f>IFERROR(INDEX(menu_items!$C:$C,MATCH(F3395,menu_items!$A:$A,0)),"Unknown value")</f>
        <v>American</v>
      </c>
      <c r="I3395" s="5">
        <f>IFERROR(INDEX(menu_items!$D:$D,MATCH(F3395,menu_items!$A:$A,0)),0)</f>
        <v>9</v>
      </c>
      <c r="J3395" t="str">
        <f t="shared" si="265"/>
        <v>Thu</v>
      </c>
      <c r="K3395">
        <f t="shared" si="266"/>
        <v>26</v>
      </c>
      <c r="L3395" t="str">
        <f t="shared" si="267"/>
        <v>Jan</v>
      </c>
      <c r="M3395">
        <v>14</v>
      </c>
      <c r="N3395">
        <f t="shared" si="268"/>
        <v>2</v>
      </c>
      <c r="O3395" s="5">
        <f t="shared" si="269"/>
        <v>22.95</v>
      </c>
    </row>
    <row r="3396" spans="1:15" x14ac:dyDescent="0.25">
      <c r="A3396">
        <v>3436</v>
      </c>
      <c r="B3396">
        <v>1521</v>
      </c>
      <c r="C3396">
        <f>IF(COUNTIF($B$2:B3396,B3396)=1,1,0)</f>
        <v>1</v>
      </c>
      <c r="D3396" s="1">
        <v>44952</v>
      </c>
      <c r="E3396" s="2">
        <v>0.60621527777777773</v>
      </c>
      <c r="F3396">
        <v>109</v>
      </c>
      <c r="G3396" t="str">
        <f>IFERROR(INDEX(menu_items!$B:$B,MATCH(F3396,menu_items!$A:$A,0)),"Unknown value")</f>
        <v>Korean Beef Bowl</v>
      </c>
      <c r="H3396" t="str">
        <f>IFERROR(INDEX(menu_items!$C:$C,MATCH(F3396,menu_items!$A:$A,0)),"Unknown value")</f>
        <v>Asian</v>
      </c>
      <c r="I3396" s="5">
        <f>IFERROR(INDEX(menu_items!$D:$D,MATCH(F3396,menu_items!$A:$A,0)),0)</f>
        <v>17.95</v>
      </c>
      <c r="J3396" t="str">
        <f t="shared" si="265"/>
        <v>Thu</v>
      </c>
      <c r="K3396">
        <f t="shared" si="266"/>
        <v>26</v>
      </c>
      <c r="L3396" t="str">
        <f t="shared" si="267"/>
        <v>Jan</v>
      </c>
      <c r="M3396">
        <v>14</v>
      </c>
      <c r="N3396">
        <f t="shared" si="268"/>
        <v>2</v>
      </c>
      <c r="O3396" s="5">
        <f t="shared" si="269"/>
        <v>31.9</v>
      </c>
    </row>
    <row r="3397" spans="1:15" x14ac:dyDescent="0.25">
      <c r="A3397">
        <v>3437</v>
      </c>
      <c r="B3397">
        <v>1521</v>
      </c>
      <c r="C3397">
        <f>IF(COUNTIF($B$2:B3397,B3397)=1,1,0)</f>
        <v>0</v>
      </c>
      <c r="D3397" s="1">
        <v>44952</v>
      </c>
      <c r="E3397" s="2">
        <v>0.60621527777777773</v>
      </c>
      <c r="F3397">
        <v>120</v>
      </c>
      <c r="G3397" t="str">
        <f>IFERROR(INDEX(menu_items!$B:$B,MATCH(F3397,menu_items!$A:$A,0)),"Unknown value")</f>
        <v>Steak Torta</v>
      </c>
      <c r="H3397" t="str">
        <f>IFERROR(INDEX(menu_items!$C:$C,MATCH(F3397,menu_items!$A:$A,0)),"Unknown value")</f>
        <v>Mexican</v>
      </c>
      <c r="I3397" s="5">
        <f>IFERROR(INDEX(menu_items!$D:$D,MATCH(F3397,menu_items!$A:$A,0)),0)</f>
        <v>13.95</v>
      </c>
      <c r="J3397" t="str">
        <f t="shared" si="265"/>
        <v>Thu</v>
      </c>
      <c r="K3397">
        <f t="shared" si="266"/>
        <v>26</v>
      </c>
      <c r="L3397" t="str">
        <f t="shared" si="267"/>
        <v>Jan</v>
      </c>
      <c r="M3397">
        <v>14</v>
      </c>
      <c r="N3397">
        <f t="shared" si="268"/>
        <v>2</v>
      </c>
      <c r="O3397" s="5">
        <f t="shared" si="269"/>
        <v>31.9</v>
      </c>
    </row>
    <row r="3398" spans="1:15" x14ac:dyDescent="0.25">
      <c r="A3398">
        <v>3438</v>
      </c>
      <c r="B3398">
        <v>1522</v>
      </c>
      <c r="C3398">
        <f>IF(COUNTIF($B$2:B3398,B3398)=1,1,0)</f>
        <v>1</v>
      </c>
      <c r="D3398" s="1">
        <v>44952</v>
      </c>
      <c r="E3398" s="2">
        <v>0.6080092592592593</v>
      </c>
      <c r="F3398">
        <v>107</v>
      </c>
      <c r="G3398" t="str">
        <f>IFERROR(INDEX(menu_items!$B:$B,MATCH(F3398,menu_items!$A:$A,0)),"Unknown value")</f>
        <v>Orange Chicken</v>
      </c>
      <c r="H3398" t="str">
        <f>IFERROR(INDEX(menu_items!$C:$C,MATCH(F3398,menu_items!$A:$A,0)),"Unknown value")</f>
        <v>Asian</v>
      </c>
      <c r="I3398" s="5">
        <f>IFERROR(INDEX(menu_items!$D:$D,MATCH(F3398,menu_items!$A:$A,0)),0)</f>
        <v>16.5</v>
      </c>
      <c r="J3398" t="str">
        <f t="shared" si="265"/>
        <v>Thu</v>
      </c>
      <c r="K3398">
        <f t="shared" si="266"/>
        <v>26</v>
      </c>
      <c r="L3398" t="str">
        <f t="shared" si="267"/>
        <v>Jan</v>
      </c>
      <c r="M3398">
        <v>14</v>
      </c>
      <c r="N3398">
        <f t="shared" si="268"/>
        <v>4</v>
      </c>
      <c r="O3398" s="5">
        <f t="shared" si="269"/>
        <v>58.45</v>
      </c>
    </row>
    <row r="3399" spans="1:15" x14ac:dyDescent="0.25">
      <c r="A3399">
        <v>3439</v>
      </c>
      <c r="B3399">
        <v>1522</v>
      </c>
      <c r="C3399">
        <f>IF(COUNTIF($B$2:B3399,B3399)=1,1,0)</f>
        <v>0</v>
      </c>
      <c r="D3399" s="1">
        <v>44952</v>
      </c>
      <c r="E3399" s="2">
        <v>0.6080092592592593</v>
      </c>
      <c r="F3399">
        <v>108</v>
      </c>
      <c r="G3399" t="str">
        <f>IFERROR(INDEX(menu_items!$B:$B,MATCH(F3399,menu_items!$A:$A,0)),"Unknown value")</f>
        <v>Tofu Pad Thai</v>
      </c>
      <c r="H3399" t="str">
        <f>IFERROR(INDEX(menu_items!$C:$C,MATCH(F3399,menu_items!$A:$A,0)),"Unknown value")</f>
        <v>Asian</v>
      </c>
      <c r="I3399" s="5">
        <f>IFERROR(INDEX(menu_items!$D:$D,MATCH(F3399,menu_items!$A:$A,0)),0)</f>
        <v>14.5</v>
      </c>
      <c r="J3399" t="str">
        <f t="shared" si="265"/>
        <v>Thu</v>
      </c>
      <c r="K3399">
        <f t="shared" si="266"/>
        <v>26</v>
      </c>
      <c r="L3399" t="str">
        <f t="shared" si="267"/>
        <v>Jan</v>
      </c>
      <c r="M3399">
        <v>14</v>
      </c>
      <c r="N3399">
        <f t="shared" si="268"/>
        <v>4</v>
      </c>
      <c r="O3399" s="5">
        <f t="shared" si="269"/>
        <v>58.45</v>
      </c>
    </row>
    <row r="3400" spans="1:15" x14ac:dyDescent="0.25">
      <c r="A3400">
        <v>3440</v>
      </c>
      <c r="B3400">
        <v>1522</v>
      </c>
      <c r="C3400">
        <f>IF(COUNTIF($B$2:B3400,B3400)=1,1,0)</f>
        <v>0</v>
      </c>
      <c r="D3400" s="1">
        <v>44952</v>
      </c>
      <c r="E3400" s="2">
        <v>0.6080092592592593</v>
      </c>
      <c r="F3400">
        <v>108</v>
      </c>
      <c r="G3400" t="str">
        <f>IFERROR(INDEX(menu_items!$B:$B,MATCH(F3400,menu_items!$A:$A,0)),"Unknown value")</f>
        <v>Tofu Pad Thai</v>
      </c>
      <c r="H3400" t="str">
        <f>IFERROR(INDEX(menu_items!$C:$C,MATCH(F3400,menu_items!$A:$A,0)),"Unknown value")</f>
        <v>Asian</v>
      </c>
      <c r="I3400" s="5">
        <f>IFERROR(INDEX(menu_items!$D:$D,MATCH(F3400,menu_items!$A:$A,0)),0)</f>
        <v>14.5</v>
      </c>
      <c r="J3400" t="str">
        <f t="shared" si="265"/>
        <v>Thu</v>
      </c>
      <c r="K3400">
        <f t="shared" si="266"/>
        <v>26</v>
      </c>
      <c r="L3400" t="str">
        <f t="shared" si="267"/>
        <v>Jan</v>
      </c>
      <c r="M3400">
        <v>14</v>
      </c>
      <c r="N3400">
        <f t="shared" si="268"/>
        <v>4</v>
      </c>
      <c r="O3400" s="5">
        <f t="shared" si="269"/>
        <v>58.45</v>
      </c>
    </row>
    <row r="3401" spans="1:15" x14ac:dyDescent="0.25">
      <c r="A3401">
        <v>3441</v>
      </c>
      <c r="B3401">
        <v>1522</v>
      </c>
      <c r="C3401">
        <f>IF(COUNTIF($B$2:B3401,B3401)=1,1,0)</f>
        <v>0</v>
      </c>
      <c r="D3401" s="1">
        <v>44952</v>
      </c>
      <c r="E3401" s="2">
        <v>0.6080092592592593</v>
      </c>
      <c r="F3401">
        <v>117</v>
      </c>
      <c r="G3401" t="str">
        <f>IFERROR(INDEX(menu_items!$B:$B,MATCH(F3401,menu_items!$A:$A,0)),"Unknown value")</f>
        <v>Chicken Burrito</v>
      </c>
      <c r="H3401" t="str">
        <f>IFERROR(INDEX(menu_items!$C:$C,MATCH(F3401,menu_items!$A:$A,0)),"Unknown value")</f>
        <v>Mexican</v>
      </c>
      <c r="I3401" s="5">
        <f>IFERROR(INDEX(menu_items!$D:$D,MATCH(F3401,menu_items!$A:$A,0)),0)</f>
        <v>12.95</v>
      </c>
      <c r="J3401" t="str">
        <f t="shared" si="265"/>
        <v>Thu</v>
      </c>
      <c r="K3401">
        <f t="shared" si="266"/>
        <v>26</v>
      </c>
      <c r="L3401" t="str">
        <f t="shared" si="267"/>
        <v>Jan</v>
      </c>
      <c r="M3401">
        <v>14</v>
      </c>
      <c r="N3401">
        <f t="shared" si="268"/>
        <v>4</v>
      </c>
      <c r="O3401" s="5">
        <f t="shared" si="269"/>
        <v>58.45</v>
      </c>
    </row>
    <row r="3402" spans="1:15" x14ac:dyDescent="0.25">
      <c r="A3402">
        <v>3442</v>
      </c>
      <c r="B3402">
        <v>1523</v>
      </c>
      <c r="C3402">
        <f>IF(COUNTIF($B$2:B3402,B3402)=1,1,0)</f>
        <v>1</v>
      </c>
      <c r="D3402" s="1">
        <v>44952</v>
      </c>
      <c r="E3402" s="2">
        <v>0.60987268518518523</v>
      </c>
      <c r="F3402">
        <v>119</v>
      </c>
      <c r="G3402" t="str">
        <f>IFERROR(INDEX(menu_items!$B:$B,MATCH(F3402,menu_items!$A:$A,0)),"Unknown value")</f>
        <v>Chicken Torta</v>
      </c>
      <c r="H3402" t="str">
        <f>IFERROR(INDEX(menu_items!$C:$C,MATCH(F3402,menu_items!$A:$A,0)),"Unknown value")</f>
        <v>Mexican</v>
      </c>
      <c r="I3402" s="5">
        <f>IFERROR(INDEX(menu_items!$D:$D,MATCH(F3402,menu_items!$A:$A,0)),0)</f>
        <v>11.95</v>
      </c>
      <c r="J3402" t="str">
        <f t="shared" si="265"/>
        <v>Thu</v>
      </c>
      <c r="K3402">
        <f t="shared" si="266"/>
        <v>26</v>
      </c>
      <c r="L3402" t="str">
        <f t="shared" si="267"/>
        <v>Jan</v>
      </c>
      <c r="M3402">
        <v>14</v>
      </c>
      <c r="N3402">
        <f t="shared" si="268"/>
        <v>1</v>
      </c>
      <c r="O3402" s="5">
        <f t="shared" si="269"/>
        <v>11.95</v>
      </c>
    </row>
    <row r="3403" spans="1:15" x14ac:dyDescent="0.25">
      <c r="A3403">
        <v>3443</v>
      </c>
      <c r="B3403">
        <v>1524</v>
      </c>
      <c r="C3403">
        <f>IF(COUNTIF($B$2:B3403,B3403)=1,1,0)</f>
        <v>1</v>
      </c>
      <c r="D3403" s="1">
        <v>44952</v>
      </c>
      <c r="E3403" s="2">
        <v>0.61616898148148147</v>
      </c>
      <c r="F3403">
        <v>132</v>
      </c>
      <c r="G3403" t="str">
        <f>IFERROR(INDEX(menu_items!$B:$B,MATCH(F3403,menu_items!$A:$A,0)),"Unknown value")</f>
        <v>Eggplant Parmesan</v>
      </c>
      <c r="H3403" t="str">
        <f>IFERROR(INDEX(menu_items!$C:$C,MATCH(F3403,menu_items!$A:$A,0)),"Unknown value")</f>
        <v>Italian</v>
      </c>
      <c r="I3403" s="5">
        <f>IFERROR(INDEX(menu_items!$D:$D,MATCH(F3403,menu_items!$A:$A,0)),0)</f>
        <v>16.95</v>
      </c>
      <c r="J3403" t="str">
        <f t="shared" si="265"/>
        <v>Thu</v>
      </c>
      <c r="K3403">
        <f t="shared" si="266"/>
        <v>26</v>
      </c>
      <c r="L3403" t="str">
        <f t="shared" si="267"/>
        <v>Jan</v>
      </c>
      <c r="M3403">
        <v>14</v>
      </c>
      <c r="N3403">
        <f t="shared" si="268"/>
        <v>1</v>
      </c>
      <c r="O3403" s="5">
        <f t="shared" si="269"/>
        <v>16.95</v>
      </c>
    </row>
    <row r="3404" spans="1:15" x14ac:dyDescent="0.25">
      <c r="A3404">
        <v>3444</v>
      </c>
      <c r="B3404">
        <v>1525</v>
      </c>
      <c r="C3404">
        <f>IF(COUNTIF($B$2:B3404,B3404)=1,1,0)</f>
        <v>1</v>
      </c>
      <c r="D3404" s="1">
        <v>44952</v>
      </c>
      <c r="E3404" s="2">
        <v>0.6165046296296296</v>
      </c>
      <c r="F3404">
        <v>118</v>
      </c>
      <c r="G3404" t="str">
        <f>IFERROR(INDEX(menu_items!$B:$B,MATCH(F3404,menu_items!$A:$A,0)),"Unknown value")</f>
        <v>Steak Burrito</v>
      </c>
      <c r="H3404" t="str">
        <f>IFERROR(INDEX(menu_items!$C:$C,MATCH(F3404,menu_items!$A:$A,0)),"Unknown value")</f>
        <v>Mexican</v>
      </c>
      <c r="I3404" s="5">
        <f>IFERROR(INDEX(menu_items!$D:$D,MATCH(F3404,menu_items!$A:$A,0)),0)</f>
        <v>14.95</v>
      </c>
      <c r="J3404" t="str">
        <f t="shared" si="265"/>
        <v>Thu</v>
      </c>
      <c r="K3404">
        <f t="shared" si="266"/>
        <v>26</v>
      </c>
      <c r="L3404" t="str">
        <f t="shared" si="267"/>
        <v>Jan</v>
      </c>
      <c r="M3404">
        <v>14</v>
      </c>
      <c r="N3404">
        <f t="shared" si="268"/>
        <v>1</v>
      </c>
      <c r="O3404" s="5">
        <f t="shared" si="269"/>
        <v>14.95</v>
      </c>
    </row>
    <row r="3405" spans="1:15" x14ac:dyDescent="0.25">
      <c r="A3405">
        <v>3445</v>
      </c>
      <c r="B3405">
        <v>1526</v>
      </c>
      <c r="C3405">
        <f>IF(COUNTIF($B$2:B3405,B3405)=1,1,0)</f>
        <v>1</v>
      </c>
      <c r="D3405" s="1">
        <v>44952</v>
      </c>
      <c r="E3405" s="2">
        <v>0.62159722222222225</v>
      </c>
      <c r="F3405">
        <v>106</v>
      </c>
      <c r="G3405" t="str">
        <f>IFERROR(INDEX(menu_items!$B:$B,MATCH(F3405,menu_items!$A:$A,0)),"Unknown value")</f>
        <v>French Fries</v>
      </c>
      <c r="H3405" t="str">
        <f>IFERROR(INDEX(menu_items!$C:$C,MATCH(F3405,menu_items!$A:$A,0)),"Unknown value")</f>
        <v>American</v>
      </c>
      <c r="I3405" s="5">
        <f>IFERROR(INDEX(menu_items!$D:$D,MATCH(F3405,menu_items!$A:$A,0)),0)</f>
        <v>7</v>
      </c>
      <c r="J3405" t="str">
        <f t="shared" si="265"/>
        <v>Thu</v>
      </c>
      <c r="K3405">
        <f t="shared" si="266"/>
        <v>26</v>
      </c>
      <c r="L3405" t="str">
        <f t="shared" si="267"/>
        <v>Jan</v>
      </c>
      <c r="M3405">
        <v>14</v>
      </c>
      <c r="N3405">
        <f t="shared" si="268"/>
        <v>1</v>
      </c>
      <c r="O3405" s="5">
        <f t="shared" si="269"/>
        <v>7</v>
      </c>
    </row>
    <row r="3406" spans="1:15" x14ac:dyDescent="0.25">
      <c r="A3406">
        <v>3446</v>
      </c>
      <c r="B3406">
        <v>1527</v>
      </c>
      <c r="C3406">
        <f>IF(COUNTIF($B$2:B3406,B3406)=1,1,0)</f>
        <v>1</v>
      </c>
      <c r="D3406" s="1">
        <v>44952</v>
      </c>
      <c r="E3406" s="2">
        <v>0.63506944444444446</v>
      </c>
      <c r="F3406">
        <v>116</v>
      </c>
      <c r="G3406" t="str">
        <f>IFERROR(INDEX(menu_items!$B:$B,MATCH(F3406,menu_items!$A:$A,0)),"Unknown value")</f>
        <v>Steak Tacos</v>
      </c>
      <c r="H3406" t="str">
        <f>IFERROR(INDEX(menu_items!$C:$C,MATCH(F3406,menu_items!$A:$A,0)),"Unknown value")</f>
        <v>Mexican</v>
      </c>
      <c r="I3406" s="5">
        <f>IFERROR(INDEX(menu_items!$D:$D,MATCH(F3406,menu_items!$A:$A,0)),0)</f>
        <v>13.95</v>
      </c>
      <c r="J3406" t="str">
        <f t="shared" si="265"/>
        <v>Thu</v>
      </c>
      <c r="K3406">
        <f t="shared" si="266"/>
        <v>26</v>
      </c>
      <c r="L3406" t="str">
        <f t="shared" si="267"/>
        <v>Jan</v>
      </c>
      <c r="M3406">
        <v>15</v>
      </c>
      <c r="N3406">
        <f t="shared" si="268"/>
        <v>2</v>
      </c>
      <c r="O3406" s="5">
        <f t="shared" si="269"/>
        <v>28.45</v>
      </c>
    </row>
    <row r="3407" spans="1:15" x14ac:dyDescent="0.25">
      <c r="A3407">
        <v>3447</v>
      </c>
      <c r="B3407">
        <v>1527</v>
      </c>
      <c r="C3407">
        <f>IF(COUNTIF($B$2:B3407,B3407)=1,1,0)</f>
        <v>0</v>
      </c>
      <c r="D3407" s="1">
        <v>44952</v>
      </c>
      <c r="E3407" s="2">
        <v>0.63506944444444446</v>
      </c>
      <c r="F3407">
        <v>126</v>
      </c>
      <c r="G3407" t="str">
        <f>IFERROR(INDEX(menu_items!$B:$B,MATCH(F3407,menu_items!$A:$A,0)),"Unknown value")</f>
        <v>Fettuccine Alfredo</v>
      </c>
      <c r="H3407" t="str">
        <f>IFERROR(INDEX(menu_items!$C:$C,MATCH(F3407,menu_items!$A:$A,0)),"Unknown value")</f>
        <v>Italian</v>
      </c>
      <c r="I3407" s="5">
        <f>IFERROR(INDEX(menu_items!$D:$D,MATCH(F3407,menu_items!$A:$A,0)),0)</f>
        <v>14.5</v>
      </c>
      <c r="J3407" t="str">
        <f t="shared" si="265"/>
        <v>Thu</v>
      </c>
      <c r="K3407">
        <f t="shared" si="266"/>
        <v>26</v>
      </c>
      <c r="L3407" t="str">
        <f t="shared" si="267"/>
        <v>Jan</v>
      </c>
      <c r="M3407">
        <v>15</v>
      </c>
      <c r="N3407">
        <f t="shared" si="268"/>
        <v>2</v>
      </c>
      <c r="O3407" s="5">
        <f t="shared" si="269"/>
        <v>28.45</v>
      </c>
    </row>
    <row r="3408" spans="1:15" x14ac:dyDescent="0.25">
      <c r="A3408">
        <v>3449</v>
      </c>
      <c r="B3408">
        <v>1529</v>
      </c>
      <c r="C3408">
        <f>IF(COUNTIF($B$2:B3408,B3408)=1,1,0)</f>
        <v>1</v>
      </c>
      <c r="D3408" s="1">
        <v>44952</v>
      </c>
      <c r="E3408" s="2">
        <v>0.64967592592592593</v>
      </c>
      <c r="F3408">
        <v>118</v>
      </c>
      <c r="G3408" t="str">
        <f>IFERROR(INDEX(menu_items!$B:$B,MATCH(F3408,menu_items!$A:$A,0)),"Unknown value")</f>
        <v>Steak Burrito</v>
      </c>
      <c r="H3408" t="str">
        <f>IFERROR(INDEX(menu_items!$C:$C,MATCH(F3408,menu_items!$A:$A,0)),"Unknown value")</f>
        <v>Mexican</v>
      </c>
      <c r="I3408" s="5">
        <f>IFERROR(INDEX(menu_items!$D:$D,MATCH(F3408,menu_items!$A:$A,0)),0)</f>
        <v>14.95</v>
      </c>
      <c r="J3408" t="str">
        <f t="shared" si="265"/>
        <v>Thu</v>
      </c>
      <c r="K3408">
        <f t="shared" si="266"/>
        <v>26</v>
      </c>
      <c r="L3408" t="str">
        <f t="shared" si="267"/>
        <v>Jan</v>
      </c>
      <c r="M3408">
        <v>15</v>
      </c>
      <c r="N3408">
        <f t="shared" si="268"/>
        <v>2</v>
      </c>
      <c r="O3408" s="5">
        <f t="shared" si="269"/>
        <v>23.95</v>
      </c>
    </row>
    <row r="3409" spans="1:15" x14ac:dyDescent="0.25">
      <c r="A3409">
        <v>3450</v>
      </c>
      <c r="B3409">
        <v>1529</v>
      </c>
      <c r="C3409">
        <f>IF(COUNTIF($B$2:B3409,B3409)=1,1,0)</f>
        <v>0</v>
      </c>
      <c r="D3409" s="1">
        <v>44952</v>
      </c>
      <c r="E3409" s="2">
        <v>0.64967592592592593</v>
      </c>
      <c r="F3409">
        <v>114</v>
      </c>
      <c r="G3409" t="str">
        <f>IFERROR(INDEX(menu_items!$B:$B,MATCH(F3409,menu_items!$A:$A,0)),"Unknown value")</f>
        <v>Potstickers</v>
      </c>
      <c r="H3409" t="str">
        <f>IFERROR(INDEX(menu_items!$C:$C,MATCH(F3409,menu_items!$A:$A,0)),"Unknown value")</f>
        <v>Asian</v>
      </c>
      <c r="I3409" s="5">
        <f>IFERROR(INDEX(menu_items!$D:$D,MATCH(F3409,menu_items!$A:$A,0)),0)</f>
        <v>9</v>
      </c>
      <c r="J3409" t="str">
        <f t="shared" si="265"/>
        <v>Thu</v>
      </c>
      <c r="K3409">
        <f t="shared" si="266"/>
        <v>26</v>
      </c>
      <c r="L3409" t="str">
        <f t="shared" si="267"/>
        <v>Jan</v>
      </c>
      <c r="M3409">
        <v>15</v>
      </c>
      <c r="N3409">
        <f t="shared" si="268"/>
        <v>2</v>
      </c>
      <c r="O3409" s="5">
        <f t="shared" si="269"/>
        <v>23.95</v>
      </c>
    </row>
    <row r="3410" spans="1:15" x14ac:dyDescent="0.25">
      <c r="A3410">
        <v>3451</v>
      </c>
      <c r="B3410">
        <v>1530</v>
      </c>
      <c r="C3410">
        <f>IF(COUNTIF($B$2:B3410,B3410)=1,1,0)</f>
        <v>1</v>
      </c>
      <c r="D3410" s="1">
        <v>44952</v>
      </c>
      <c r="E3410" s="2">
        <v>0.65913194444444445</v>
      </c>
      <c r="F3410">
        <v>125</v>
      </c>
      <c r="G3410" t="str">
        <f>IFERROR(INDEX(menu_items!$B:$B,MATCH(F3410,menu_items!$A:$A,0)),"Unknown value")</f>
        <v>Spaghetti &amp; Meatballs</v>
      </c>
      <c r="H3410" t="str">
        <f>IFERROR(INDEX(menu_items!$C:$C,MATCH(F3410,menu_items!$A:$A,0)),"Unknown value")</f>
        <v>Italian</v>
      </c>
      <c r="I3410" s="5">
        <f>IFERROR(INDEX(menu_items!$D:$D,MATCH(F3410,menu_items!$A:$A,0)),0)</f>
        <v>17.95</v>
      </c>
      <c r="J3410" t="str">
        <f t="shared" si="265"/>
        <v>Thu</v>
      </c>
      <c r="K3410">
        <f t="shared" si="266"/>
        <v>26</v>
      </c>
      <c r="L3410" t="str">
        <f t="shared" si="267"/>
        <v>Jan</v>
      </c>
      <c r="M3410">
        <v>15</v>
      </c>
      <c r="N3410">
        <f t="shared" si="268"/>
        <v>2</v>
      </c>
      <c r="O3410" s="5">
        <f t="shared" si="269"/>
        <v>33.450000000000003</v>
      </c>
    </row>
    <row r="3411" spans="1:15" x14ac:dyDescent="0.25">
      <c r="A3411">
        <v>3452</v>
      </c>
      <c r="B3411">
        <v>1530</v>
      </c>
      <c r="C3411">
        <f>IF(COUNTIF($B$2:B3411,B3411)=1,1,0)</f>
        <v>0</v>
      </c>
      <c r="D3411" s="1">
        <v>44952</v>
      </c>
      <c r="E3411" s="2">
        <v>0.65913194444444445</v>
      </c>
      <c r="F3411">
        <v>128</v>
      </c>
      <c r="G3411" t="str">
        <f>IFERROR(INDEX(menu_items!$B:$B,MATCH(F3411,menu_items!$A:$A,0)),"Unknown value")</f>
        <v>Cheese Lasagna</v>
      </c>
      <c r="H3411" t="str">
        <f>IFERROR(INDEX(menu_items!$C:$C,MATCH(F3411,menu_items!$A:$A,0)),"Unknown value")</f>
        <v>Italian</v>
      </c>
      <c r="I3411" s="5">
        <f>IFERROR(INDEX(menu_items!$D:$D,MATCH(F3411,menu_items!$A:$A,0)),0)</f>
        <v>15.5</v>
      </c>
      <c r="J3411" t="str">
        <f t="shared" si="265"/>
        <v>Thu</v>
      </c>
      <c r="K3411">
        <f t="shared" si="266"/>
        <v>26</v>
      </c>
      <c r="L3411" t="str">
        <f t="shared" si="267"/>
        <v>Jan</v>
      </c>
      <c r="M3411">
        <v>15</v>
      </c>
      <c r="N3411">
        <f t="shared" si="268"/>
        <v>2</v>
      </c>
      <c r="O3411" s="5">
        <f t="shared" si="269"/>
        <v>33.450000000000003</v>
      </c>
    </row>
    <row r="3412" spans="1:15" x14ac:dyDescent="0.25">
      <c r="A3412">
        <v>3453</v>
      </c>
      <c r="B3412">
        <v>1531</v>
      </c>
      <c r="C3412">
        <f>IF(COUNTIF($B$2:B3412,B3412)=1,1,0)</f>
        <v>1</v>
      </c>
      <c r="D3412" s="1">
        <v>44952</v>
      </c>
      <c r="E3412" s="2">
        <v>0.66585648148148147</v>
      </c>
      <c r="F3412">
        <v>109</v>
      </c>
      <c r="G3412" t="str">
        <f>IFERROR(INDEX(menu_items!$B:$B,MATCH(F3412,menu_items!$A:$A,0)),"Unknown value")</f>
        <v>Korean Beef Bowl</v>
      </c>
      <c r="H3412" t="str">
        <f>IFERROR(INDEX(menu_items!$C:$C,MATCH(F3412,menu_items!$A:$A,0)),"Unknown value")</f>
        <v>Asian</v>
      </c>
      <c r="I3412" s="5">
        <f>IFERROR(INDEX(menu_items!$D:$D,MATCH(F3412,menu_items!$A:$A,0)),0)</f>
        <v>17.95</v>
      </c>
      <c r="J3412" t="str">
        <f t="shared" si="265"/>
        <v>Thu</v>
      </c>
      <c r="K3412">
        <f t="shared" si="266"/>
        <v>26</v>
      </c>
      <c r="L3412" t="str">
        <f t="shared" si="267"/>
        <v>Jan</v>
      </c>
      <c r="M3412">
        <v>15</v>
      </c>
      <c r="N3412">
        <f t="shared" si="268"/>
        <v>1</v>
      </c>
      <c r="O3412" s="5">
        <f t="shared" si="269"/>
        <v>17.95</v>
      </c>
    </row>
    <row r="3413" spans="1:15" x14ac:dyDescent="0.25">
      <c r="A3413">
        <v>3454</v>
      </c>
      <c r="B3413">
        <v>1532</v>
      </c>
      <c r="C3413">
        <f>IF(COUNTIF($B$2:B3413,B3413)=1,1,0)</f>
        <v>1</v>
      </c>
      <c r="D3413" s="1">
        <v>44952</v>
      </c>
      <c r="E3413" s="2">
        <v>0.66997685185185185</v>
      </c>
      <c r="F3413">
        <v>107</v>
      </c>
      <c r="G3413" t="str">
        <f>IFERROR(INDEX(menu_items!$B:$B,MATCH(F3413,menu_items!$A:$A,0)),"Unknown value")</f>
        <v>Orange Chicken</v>
      </c>
      <c r="H3413" t="str">
        <f>IFERROR(INDEX(menu_items!$C:$C,MATCH(F3413,menu_items!$A:$A,0)),"Unknown value")</f>
        <v>Asian</v>
      </c>
      <c r="I3413" s="5">
        <f>IFERROR(INDEX(menu_items!$D:$D,MATCH(F3413,menu_items!$A:$A,0)),0)</f>
        <v>16.5</v>
      </c>
      <c r="J3413" t="str">
        <f t="shared" si="265"/>
        <v>Thu</v>
      </c>
      <c r="K3413">
        <f t="shared" si="266"/>
        <v>26</v>
      </c>
      <c r="L3413" t="str">
        <f t="shared" si="267"/>
        <v>Jan</v>
      </c>
      <c r="M3413">
        <v>16</v>
      </c>
      <c r="N3413">
        <f t="shared" si="268"/>
        <v>2</v>
      </c>
      <c r="O3413" s="5">
        <f t="shared" si="269"/>
        <v>21.5</v>
      </c>
    </row>
    <row r="3414" spans="1:15" x14ac:dyDescent="0.25">
      <c r="A3414">
        <v>3455</v>
      </c>
      <c r="B3414">
        <v>1532</v>
      </c>
      <c r="C3414">
        <f>IF(COUNTIF($B$2:B3414,B3414)=1,1,0)</f>
        <v>0</v>
      </c>
      <c r="D3414" s="1">
        <v>44952</v>
      </c>
      <c r="E3414" s="2">
        <v>0.66997685185185185</v>
      </c>
      <c r="F3414">
        <v>113</v>
      </c>
      <c r="G3414" t="str">
        <f>IFERROR(INDEX(menu_items!$B:$B,MATCH(F3414,menu_items!$A:$A,0)),"Unknown value")</f>
        <v>Edamame</v>
      </c>
      <c r="H3414" t="str">
        <f>IFERROR(INDEX(menu_items!$C:$C,MATCH(F3414,menu_items!$A:$A,0)),"Unknown value")</f>
        <v>Asian</v>
      </c>
      <c r="I3414" s="5">
        <f>IFERROR(INDEX(menu_items!$D:$D,MATCH(F3414,menu_items!$A:$A,0)),0)</f>
        <v>5</v>
      </c>
      <c r="J3414" t="str">
        <f t="shared" si="265"/>
        <v>Thu</v>
      </c>
      <c r="K3414">
        <f t="shared" si="266"/>
        <v>26</v>
      </c>
      <c r="L3414" t="str">
        <f t="shared" si="267"/>
        <v>Jan</v>
      </c>
      <c r="M3414">
        <v>16</v>
      </c>
      <c r="N3414">
        <f t="shared" si="268"/>
        <v>2</v>
      </c>
      <c r="O3414" s="5">
        <f t="shared" si="269"/>
        <v>21.5</v>
      </c>
    </row>
    <row r="3415" spans="1:15" x14ac:dyDescent="0.25">
      <c r="A3415">
        <v>3456</v>
      </c>
      <c r="B3415">
        <v>1533</v>
      </c>
      <c r="C3415">
        <f>IF(COUNTIF($B$2:B3415,B3415)=1,1,0)</f>
        <v>1</v>
      </c>
      <c r="D3415" s="1">
        <v>44952</v>
      </c>
      <c r="E3415" s="2">
        <v>0.67224537037037035</v>
      </c>
      <c r="F3415">
        <v>101</v>
      </c>
      <c r="G3415" t="str">
        <f>IFERROR(INDEX(menu_items!$B:$B,MATCH(F3415,menu_items!$A:$A,0)),"Unknown value")</f>
        <v>Hamburger</v>
      </c>
      <c r="H3415" t="str">
        <f>IFERROR(INDEX(menu_items!$C:$C,MATCH(F3415,menu_items!$A:$A,0)),"Unknown value")</f>
        <v>American</v>
      </c>
      <c r="I3415" s="5">
        <f>IFERROR(INDEX(menu_items!$D:$D,MATCH(F3415,menu_items!$A:$A,0)),0)</f>
        <v>12.95</v>
      </c>
      <c r="J3415" t="str">
        <f t="shared" si="265"/>
        <v>Thu</v>
      </c>
      <c r="K3415">
        <f t="shared" si="266"/>
        <v>26</v>
      </c>
      <c r="L3415" t="str">
        <f t="shared" si="267"/>
        <v>Jan</v>
      </c>
      <c r="M3415">
        <v>16</v>
      </c>
      <c r="N3415">
        <f t="shared" si="268"/>
        <v>2</v>
      </c>
      <c r="O3415" s="5">
        <f t="shared" si="269"/>
        <v>27.9</v>
      </c>
    </row>
    <row r="3416" spans="1:15" x14ac:dyDescent="0.25">
      <c r="A3416">
        <v>3457</v>
      </c>
      <c r="B3416">
        <v>1533</v>
      </c>
      <c r="C3416">
        <f>IF(COUNTIF($B$2:B3416,B3416)=1,1,0)</f>
        <v>0</v>
      </c>
      <c r="D3416" s="1">
        <v>44952</v>
      </c>
      <c r="E3416" s="2">
        <v>0.67224537037037035</v>
      </c>
      <c r="F3416">
        <v>112</v>
      </c>
      <c r="G3416" t="str">
        <f>IFERROR(INDEX(menu_items!$B:$B,MATCH(F3416,menu_items!$A:$A,0)),"Unknown value")</f>
        <v>Salmon Roll</v>
      </c>
      <c r="H3416" t="str">
        <f>IFERROR(INDEX(menu_items!$C:$C,MATCH(F3416,menu_items!$A:$A,0)),"Unknown value")</f>
        <v>Asian</v>
      </c>
      <c r="I3416" s="5">
        <f>IFERROR(INDEX(menu_items!$D:$D,MATCH(F3416,menu_items!$A:$A,0)),0)</f>
        <v>14.95</v>
      </c>
      <c r="J3416" t="str">
        <f t="shared" ref="J3416:J3479" si="270">TEXT(D3416,"ddd")</f>
        <v>Thu</v>
      </c>
      <c r="K3416">
        <f t="shared" ref="K3416:K3479" si="271">DAY(D3416)</f>
        <v>26</v>
      </c>
      <c r="L3416" t="str">
        <f t="shared" ref="L3416:L3479" si="272">TEXT(D3416,"mmm")</f>
        <v>Jan</v>
      </c>
      <c r="M3416">
        <v>16</v>
      </c>
      <c r="N3416">
        <f t="shared" si="268"/>
        <v>2</v>
      </c>
      <c r="O3416" s="5">
        <f t="shared" si="269"/>
        <v>27.9</v>
      </c>
    </row>
    <row r="3417" spans="1:15" x14ac:dyDescent="0.25">
      <c r="A3417">
        <v>3458</v>
      </c>
      <c r="B3417">
        <v>1534</v>
      </c>
      <c r="C3417">
        <f>IF(COUNTIF($B$2:B3417,B3417)=1,1,0)</f>
        <v>1</v>
      </c>
      <c r="D3417" s="1">
        <v>44952</v>
      </c>
      <c r="E3417" s="2">
        <v>0.68151620370370369</v>
      </c>
      <c r="F3417">
        <v>128</v>
      </c>
      <c r="G3417" t="str">
        <f>IFERROR(INDEX(menu_items!$B:$B,MATCH(F3417,menu_items!$A:$A,0)),"Unknown value")</f>
        <v>Cheese Lasagna</v>
      </c>
      <c r="H3417" t="str">
        <f>IFERROR(INDEX(menu_items!$C:$C,MATCH(F3417,menu_items!$A:$A,0)),"Unknown value")</f>
        <v>Italian</v>
      </c>
      <c r="I3417" s="5">
        <f>IFERROR(INDEX(menu_items!$D:$D,MATCH(F3417,menu_items!$A:$A,0)),0)</f>
        <v>15.5</v>
      </c>
      <c r="J3417" t="str">
        <f t="shared" si="270"/>
        <v>Thu</v>
      </c>
      <c r="K3417">
        <f t="shared" si="271"/>
        <v>26</v>
      </c>
      <c r="L3417" t="str">
        <f t="shared" si="272"/>
        <v>Jan</v>
      </c>
      <c r="M3417">
        <v>16</v>
      </c>
      <c r="N3417">
        <f t="shared" si="268"/>
        <v>3</v>
      </c>
      <c r="O3417" s="5">
        <f t="shared" si="269"/>
        <v>44.45</v>
      </c>
    </row>
    <row r="3418" spans="1:15" x14ac:dyDescent="0.25">
      <c r="A3418">
        <v>3459</v>
      </c>
      <c r="B3418">
        <v>1534</v>
      </c>
      <c r="C3418">
        <f>IF(COUNTIF($B$2:B3418,B3418)=1,1,0)</f>
        <v>0</v>
      </c>
      <c r="D3418" s="1">
        <v>44952</v>
      </c>
      <c r="E3418" s="2">
        <v>0.68151620370370369</v>
      </c>
      <c r="F3418">
        <v>130</v>
      </c>
      <c r="G3418" t="str">
        <f>IFERROR(INDEX(menu_items!$B:$B,MATCH(F3418,menu_items!$A:$A,0)),"Unknown value")</f>
        <v>Shrimp Scampi</v>
      </c>
      <c r="H3418" t="str">
        <f>IFERROR(INDEX(menu_items!$C:$C,MATCH(F3418,menu_items!$A:$A,0)),"Unknown value")</f>
        <v>Italian</v>
      </c>
      <c r="I3418" s="5">
        <f>IFERROR(INDEX(menu_items!$D:$D,MATCH(F3418,menu_items!$A:$A,0)),0)</f>
        <v>19.95</v>
      </c>
      <c r="J3418" t="str">
        <f t="shared" si="270"/>
        <v>Thu</v>
      </c>
      <c r="K3418">
        <f t="shared" si="271"/>
        <v>26</v>
      </c>
      <c r="L3418" t="str">
        <f t="shared" si="272"/>
        <v>Jan</v>
      </c>
      <c r="M3418">
        <v>16</v>
      </c>
      <c r="N3418">
        <f t="shared" si="268"/>
        <v>3</v>
      </c>
      <c r="O3418" s="5">
        <f t="shared" si="269"/>
        <v>44.45</v>
      </c>
    </row>
    <row r="3419" spans="1:15" x14ac:dyDescent="0.25">
      <c r="A3419">
        <v>3460</v>
      </c>
      <c r="B3419">
        <v>1534</v>
      </c>
      <c r="C3419">
        <f>IF(COUNTIF($B$2:B3419,B3419)=1,1,0)</f>
        <v>0</v>
      </c>
      <c r="D3419" s="1">
        <v>44952</v>
      </c>
      <c r="E3419" s="2">
        <v>0.68151620370370369</v>
      </c>
      <c r="F3419">
        <v>114</v>
      </c>
      <c r="G3419" t="str">
        <f>IFERROR(INDEX(menu_items!$B:$B,MATCH(F3419,menu_items!$A:$A,0)),"Unknown value")</f>
        <v>Potstickers</v>
      </c>
      <c r="H3419" t="str">
        <f>IFERROR(INDEX(menu_items!$C:$C,MATCH(F3419,menu_items!$A:$A,0)),"Unknown value")</f>
        <v>Asian</v>
      </c>
      <c r="I3419" s="5">
        <f>IFERROR(INDEX(menu_items!$D:$D,MATCH(F3419,menu_items!$A:$A,0)),0)</f>
        <v>9</v>
      </c>
      <c r="J3419" t="str">
        <f t="shared" si="270"/>
        <v>Thu</v>
      </c>
      <c r="K3419">
        <f t="shared" si="271"/>
        <v>26</v>
      </c>
      <c r="L3419" t="str">
        <f t="shared" si="272"/>
        <v>Jan</v>
      </c>
      <c r="M3419">
        <v>16</v>
      </c>
      <c r="N3419">
        <f t="shared" si="268"/>
        <v>3</v>
      </c>
      <c r="O3419" s="5">
        <f t="shared" si="269"/>
        <v>44.45</v>
      </c>
    </row>
    <row r="3420" spans="1:15" x14ac:dyDescent="0.25">
      <c r="A3420">
        <v>3461</v>
      </c>
      <c r="B3420">
        <v>1535</v>
      </c>
      <c r="C3420">
        <f>IF(COUNTIF($B$2:B3420,B3420)=1,1,0)</f>
        <v>1</v>
      </c>
      <c r="D3420" s="1">
        <v>44952</v>
      </c>
      <c r="E3420" s="2">
        <v>0.69329861111111113</v>
      </c>
      <c r="F3420">
        <v>101</v>
      </c>
      <c r="G3420" t="str">
        <f>IFERROR(INDEX(menu_items!$B:$B,MATCH(F3420,menu_items!$A:$A,0)),"Unknown value")</f>
        <v>Hamburger</v>
      </c>
      <c r="H3420" t="str">
        <f>IFERROR(INDEX(menu_items!$C:$C,MATCH(F3420,menu_items!$A:$A,0)),"Unknown value")</f>
        <v>American</v>
      </c>
      <c r="I3420" s="5">
        <f>IFERROR(INDEX(menu_items!$D:$D,MATCH(F3420,menu_items!$A:$A,0)),0)</f>
        <v>12.95</v>
      </c>
      <c r="J3420" t="str">
        <f t="shared" si="270"/>
        <v>Thu</v>
      </c>
      <c r="K3420">
        <f t="shared" si="271"/>
        <v>26</v>
      </c>
      <c r="L3420" t="str">
        <f t="shared" si="272"/>
        <v>Jan</v>
      </c>
      <c r="M3420">
        <v>16</v>
      </c>
      <c r="N3420">
        <f t="shared" si="268"/>
        <v>4</v>
      </c>
      <c r="O3420" s="5">
        <f t="shared" si="269"/>
        <v>66.8</v>
      </c>
    </row>
    <row r="3421" spans="1:15" x14ac:dyDescent="0.25">
      <c r="A3421">
        <v>3462</v>
      </c>
      <c r="B3421">
        <v>1535</v>
      </c>
      <c r="C3421">
        <f>IF(COUNTIF($B$2:B3421,B3421)=1,1,0)</f>
        <v>0</v>
      </c>
      <c r="D3421" s="1">
        <v>44952</v>
      </c>
      <c r="E3421" s="2">
        <v>0.69329861111111113</v>
      </c>
      <c r="F3421">
        <v>125</v>
      </c>
      <c r="G3421" t="str">
        <f>IFERROR(INDEX(menu_items!$B:$B,MATCH(F3421,menu_items!$A:$A,0)),"Unknown value")</f>
        <v>Spaghetti &amp; Meatballs</v>
      </c>
      <c r="H3421" t="str">
        <f>IFERROR(INDEX(menu_items!$C:$C,MATCH(F3421,menu_items!$A:$A,0)),"Unknown value")</f>
        <v>Italian</v>
      </c>
      <c r="I3421" s="5">
        <f>IFERROR(INDEX(menu_items!$D:$D,MATCH(F3421,menu_items!$A:$A,0)),0)</f>
        <v>17.95</v>
      </c>
      <c r="J3421" t="str">
        <f t="shared" si="270"/>
        <v>Thu</v>
      </c>
      <c r="K3421">
        <f t="shared" si="271"/>
        <v>26</v>
      </c>
      <c r="L3421" t="str">
        <f t="shared" si="272"/>
        <v>Jan</v>
      </c>
      <c r="M3421">
        <v>16</v>
      </c>
      <c r="N3421">
        <f t="shared" si="268"/>
        <v>4</v>
      </c>
      <c r="O3421" s="5">
        <f t="shared" si="269"/>
        <v>66.8</v>
      </c>
    </row>
    <row r="3422" spans="1:15" x14ac:dyDescent="0.25">
      <c r="A3422">
        <v>3463</v>
      </c>
      <c r="B3422">
        <v>1535</v>
      </c>
      <c r="C3422">
        <f>IF(COUNTIF($B$2:B3422,B3422)=1,1,0)</f>
        <v>0</v>
      </c>
      <c r="D3422" s="1">
        <v>44952</v>
      </c>
      <c r="E3422" s="2">
        <v>0.69329861111111113</v>
      </c>
      <c r="F3422">
        <v>127</v>
      </c>
      <c r="G3422" t="str">
        <f>IFERROR(INDEX(menu_items!$B:$B,MATCH(F3422,menu_items!$A:$A,0)),"Unknown value")</f>
        <v>Meat Lasagna</v>
      </c>
      <c r="H3422" t="str">
        <f>IFERROR(INDEX(menu_items!$C:$C,MATCH(F3422,menu_items!$A:$A,0)),"Unknown value")</f>
        <v>Italian</v>
      </c>
      <c r="I3422" s="5">
        <f>IFERROR(INDEX(menu_items!$D:$D,MATCH(F3422,menu_items!$A:$A,0)),0)</f>
        <v>17.95</v>
      </c>
      <c r="J3422" t="str">
        <f t="shared" si="270"/>
        <v>Thu</v>
      </c>
      <c r="K3422">
        <f t="shared" si="271"/>
        <v>26</v>
      </c>
      <c r="L3422" t="str">
        <f t="shared" si="272"/>
        <v>Jan</v>
      </c>
      <c r="M3422">
        <v>16</v>
      </c>
      <c r="N3422">
        <f t="shared" si="268"/>
        <v>4</v>
      </c>
      <c r="O3422" s="5">
        <f t="shared" si="269"/>
        <v>66.8</v>
      </c>
    </row>
    <row r="3423" spans="1:15" x14ac:dyDescent="0.25">
      <c r="A3423">
        <v>3464</v>
      </c>
      <c r="B3423">
        <v>1535</v>
      </c>
      <c r="C3423">
        <f>IF(COUNTIF($B$2:B3423,B3423)=1,1,0)</f>
        <v>0</v>
      </c>
      <c r="D3423" s="1">
        <v>44952</v>
      </c>
      <c r="E3423" s="2">
        <v>0.69329861111111113</v>
      </c>
      <c r="F3423">
        <v>131</v>
      </c>
      <c r="G3423" t="str">
        <f>IFERROR(INDEX(menu_items!$B:$B,MATCH(F3423,menu_items!$A:$A,0)),"Unknown value")</f>
        <v>Chicken Parmesan</v>
      </c>
      <c r="H3423" t="str">
        <f>IFERROR(INDEX(menu_items!$C:$C,MATCH(F3423,menu_items!$A:$A,0)),"Unknown value")</f>
        <v>Italian</v>
      </c>
      <c r="I3423" s="5">
        <f>IFERROR(INDEX(menu_items!$D:$D,MATCH(F3423,menu_items!$A:$A,0)),0)</f>
        <v>17.95</v>
      </c>
      <c r="J3423" t="str">
        <f t="shared" si="270"/>
        <v>Thu</v>
      </c>
      <c r="K3423">
        <f t="shared" si="271"/>
        <v>26</v>
      </c>
      <c r="L3423" t="str">
        <f t="shared" si="272"/>
        <v>Jan</v>
      </c>
      <c r="M3423">
        <v>16</v>
      </c>
      <c r="N3423">
        <f t="shared" si="268"/>
        <v>4</v>
      </c>
      <c r="O3423" s="5">
        <f t="shared" si="269"/>
        <v>66.8</v>
      </c>
    </row>
    <row r="3424" spans="1:15" x14ac:dyDescent="0.25">
      <c r="A3424">
        <v>3465</v>
      </c>
      <c r="B3424">
        <v>1536</v>
      </c>
      <c r="C3424">
        <f>IF(COUNTIF($B$2:B3424,B3424)=1,1,0)</f>
        <v>1</v>
      </c>
      <c r="D3424" s="1">
        <v>44952</v>
      </c>
      <c r="E3424" s="2">
        <v>0.7029050925925926</v>
      </c>
      <c r="F3424">
        <v>116</v>
      </c>
      <c r="G3424" t="str">
        <f>IFERROR(INDEX(menu_items!$B:$B,MATCH(F3424,menu_items!$A:$A,0)),"Unknown value")</f>
        <v>Steak Tacos</v>
      </c>
      <c r="H3424" t="str">
        <f>IFERROR(INDEX(menu_items!$C:$C,MATCH(F3424,menu_items!$A:$A,0)),"Unknown value")</f>
        <v>Mexican</v>
      </c>
      <c r="I3424" s="5">
        <f>IFERROR(INDEX(menu_items!$D:$D,MATCH(F3424,menu_items!$A:$A,0)),0)</f>
        <v>13.95</v>
      </c>
      <c r="J3424" t="str">
        <f t="shared" si="270"/>
        <v>Thu</v>
      </c>
      <c r="K3424">
        <f t="shared" si="271"/>
        <v>26</v>
      </c>
      <c r="L3424" t="str">
        <f t="shared" si="272"/>
        <v>Jan</v>
      </c>
      <c r="M3424">
        <v>16</v>
      </c>
      <c r="N3424">
        <f t="shared" si="268"/>
        <v>3</v>
      </c>
      <c r="O3424" s="5">
        <f t="shared" si="269"/>
        <v>32.9</v>
      </c>
    </row>
    <row r="3425" spans="1:15" x14ac:dyDescent="0.25">
      <c r="A3425">
        <v>3466</v>
      </c>
      <c r="B3425">
        <v>1536</v>
      </c>
      <c r="C3425">
        <f>IF(COUNTIF($B$2:B3425,B3425)=1,1,0)</f>
        <v>0</v>
      </c>
      <c r="D3425" s="1">
        <v>44952</v>
      </c>
      <c r="E3425" s="2">
        <v>0.7029050925925926</v>
      </c>
      <c r="F3425">
        <v>113</v>
      </c>
      <c r="G3425" t="str">
        <f>IFERROR(INDEX(menu_items!$B:$B,MATCH(F3425,menu_items!$A:$A,0)),"Unknown value")</f>
        <v>Edamame</v>
      </c>
      <c r="H3425" t="str">
        <f>IFERROR(INDEX(menu_items!$C:$C,MATCH(F3425,menu_items!$A:$A,0)),"Unknown value")</f>
        <v>Asian</v>
      </c>
      <c r="I3425" s="5">
        <f>IFERROR(INDEX(menu_items!$D:$D,MATCH(F3425,menu_items!$A:$A,0)),0)</f>
        <v>5</v>
      </c>
      <c r="J3425" t="str">
        <f t="shared" si="270"/>
        <v>Thu</v>
      </c>
      <c r="K3425">
        <f t="shared" si="271"/>
        <v>26</v>
      </c>
      <c r="L3425" t="str">
        <f t="shared" si="272"/>
        <v>Jan</v>
      </c>
      <c r="M3425">
        <v>16</v>
      </c>
      <c r="N3425">
        <f t="shared" si="268"/>
        <v>3</v>
      </c>
      <c r="O3425" s="5">
        <f t="shared" si="269"/>
        <v>32.9</v>
      </c>
    </row>
    <row r="3426" spans="1:15" x14ac:dyDescent="0.25">
      <c r="A3426">
        <v>3467</v>
      </c>
      <c r="B3426">
        <v>1536</v>
      </c>
      <c r="C3426">
        <f>IF(COUNTIF($B$2:B3426,B3426)=1,1,0)</f>
        <v>0</v>
      </c>
      <c r="D3426" s="1">
        <v>44952</v>
      </c>
      <c r="E3426" s="2">
        <v>0.7029050925925926</v>
      </c>
      <c r="F3426">
        <v>120</v>
      </c>
      <c r="G3426" t="str">
        <f>IFERROR(INDEX(menu_items!$B:$B,MATCH(F3426,menu_items!$A:$A,0)),"Unknown value")</f>
        <v>Steak Torta</v>
      </c>
      <c r="H3426" t="str">
        <f>IFERROR(INDEX(menu_items!$C:$C,MATCH(F3426,menu_items!$A:$A,0)),"Unknown value")</f>
        <v>Mexican</v>
      </c>
      <c r="I3426" s="5">
        <f>IFERROR(INDEX(menu_items!$D:$D,MATCH(F3426,menu_items!$A:$A,0)),0)</f>
        <v>13.95</v>
      </c>
      <c r="J3426" t="str">
        <f t="shared" si="270"/>
        <v>Thu</v>
      </c>
      <c r="K3426">
        <f t="shared" si="271"/>
        <v>26</v>
      </c>
      <c r="L3426" t="str">
        <f t="shared" si="272"/>
        <v>Jan</v>
      </c>
      <c r="M3426">
        <v>16</v>
      </c>
      <c r="N3426">
        <f t="shared" si="268"/>
        <v>3</v>
      </c>
      <c r="O3426" s="5">
        <f t="shared" si="269"/>
        <v>32.9</v>
      </c>
    </row>
    <row r="3427" spans="1:15" x14ac:dyDescent="0.25">
      <c r="A3427">
        <v>3468</v>
      </c>
      <c r="B3427">
        <v>1537</v>
      </c>
      <c r="C3427">
        <f>IF(COUNTIF($B$2:B3427,B3427)=1,1,0)</f>
        <v>1</v>
      </c>
      <c r="D3427" s="1">
        <v>44952</v>
      </c>
      <c r="E3427" s="2">
        <v>0.71173611111111112</v>
      </c>
      <c r="F3427">
        <v>104</v>
      </c>
      <c r="G3427" t="str">
        <f>IFERROR(INDEX(menu_items!$B:$B,MATCH(F3427,menu_items!$A:$A,0)),"Unknown value")</f>
        <v>Veggie Burger</v>
      </c>
      <c r="H3427" t="str">
        <f>IFERROR(INDEX(menu_items!$C:$C,MATCH(F3427,menu_items!$A:$A,0)),"Unknown value")</f>
        <v>American</v>
      </c>
      <c r="I3427" s="5">
        <f>IFERROR(INDEX(menu_items!$D:$D,MATCH(F3427,menu_items!$A:$A,0)),0)</f>
        <v>10.5</v>
      </c>
      <c r="J3427" t="str">
        <f t="shared" si="270"/>
        <v>Thu</v>
      </c>
      <c r="K3427">
        <f t="shared" si="271"/>
        <v>26</v>
      </c>
      <c r="L3427" t="str">
        <f t="shared" si="272"/>
        <v>Jan</v>
      </c>
      <c r="M3427">
        <v>17</v>
      </c>
      <c r="N3427">
        <f t="shared" si="268"/>
        <v>1</v>
      </c>
      <c r="O3427" s="5">
        <f t="shared" si="269"/>
        <v>10.5</v>
      </c>
    </row>
    <row r="3428" spans="1:15" x14ac:dyDescent="0.25">
      <c r="A3428">
        <v>3469</v>
      </c>
      <c r="B3428">
        <v>1538</v>
      </c>
      <c r="C3428">
        <f>IF(COUNTIF($B$2:B3428,B3428)=1,1,0)</f>
        <v>1</v>
      </c>
      <c r="D3428" s="1">
        <v>44952</v>
      </c>
      <c r="E3428" s="2">
        <v>0.71291666666666664</v>
      </c>
      <c r="F3428">
        <v>103</v>
      </c>
      <c r="G3428" t="str">
        <f>IFERROR(INDEX(menu_items!$B:$B,MATCH(F3428,menu_items!$A:$A,0)),"Unknown value")</f>
        <v>Hot Dog</v>
      </c>
      <c r="H3428" t="str">
        <f>IFERROR(INDEX(menu_items!$C:$C,MATCH(F3428,menu_items!$A:$A,0)),"Unknown value")</f>
        <v>American</v>
      </c>
      <c r="I3428" s="5">
        <f>IFERROR(INDEX(menu_items!$D:$D,MATCH(F3428,menu_items!$A:$A,0)),0)</f>
        <v>9</v>
      </c>
      <c r="J3428" t="str">
        <f t="shared" si="270"/>
        <v>Thu</v>
      </c>
      <c r="K3428">
        <f t="shared" si="271"/>
        <v>26</v>
      </c>
      <c r="L3428" t="str">
        <f t="shared" si="272"/>
        <v>Jan</v>
      </c>
      <c r="M3428">
        <v>17</v>
      </c>
      <c r="N3428">
        <f t="shared" si="268"/>
        <v>3</v>
      </c>
      <c r="O3428" s="5">
        <f t="shared" si="269"/>
        <v>46.9</v>
      </c>
    </row>
    <row r="3429" spans="1:15" x14ac:dyDescent="0.25">
      <c r="A3429">
        <v>3470</v>
      </c>
      <c r="B3429">
        <v>1538</v>
      </c>
      <c r="C3429">
        <f>IF(COUNTIF($B$2:B3429,B3429)=1,1,0)</f>
        <v>0</v>
      </c>
      <c r="D3429" s="1">
        <v>44952</v>
      </c>
      <c r="E3429" s="2">
        <v>0.71291666666666664</v>
      </c>
      <c r="F3429">
        <v>130</v>
      </c>
      <c r="G3429" t="str">
        <f>IFERROR(INDEX(menu_items!$B:$B,MATCH(F3429,menu_items!$A:$A,0)),"Unknown value")</f>
        <v>Shrimp Scampi</v>
      </c>
      <c r="H3429" t="str">
        <f>IFERROR(INDEX(menu_items!$C:$C,MATCH(F3429,menu_items!$A:$A,0)),"Unknown value")</f>
        <v>Italian</v>
      </c>
      <c r="I3429" s="5">
        <f>IFERROR(INDEX(menu_items!$D:$D,MATCH(F3429,menu_items!$A:$A,0)),0)</f>
        <v>19.95</v>
      </c>
      <c r="J3429" t="str">
        <f t="shared" si="270"/>
        <v>Thu</v>
      </c>
      <c r="K3429">
        <f t="shared" si="271"/>
        <v>26</v>
      </c>
      <c r="L3429" t="str">
        <f t="shared" si="272"/>
        <v>Jan</v>
      </c>
      <c r="M3429">
        <v>17</v>
      </c>
      <c r="N3429">
        <f t="shared" si="268"/>
        <v>3</v>
      </c>
      <c r="O3429" s="5">
        <f t="shared" si="269"/>
        <v>46.9</v>
      </c>
    </row>
    <row r="3430" spans="1:15" x14ac:dyDescent="0.25">
      <c r="A3430">
        <v>3471</v>
      </c>
      <c r="B3430">
        <v>1538</v>
      </c>
      <c r="C3430">
        <f>IF(COUNTIF($B$2:B3430,B3430)=1,1,0)</f>
        <v>0</v>
      </c>
      <c r="D3430" s="1">
        <v>44952</v>
      </c>
      <c r="E3430" s="2">
        <v>0.71291666666666664</v>
      </c>
      <c r="F3430">
        <v>131</v>
      </c>
      <c r="G3430" t="str">
        <f>IFERROR(INDEX(menu_items!$B:$B,MATCH(F3430,menu_items!$A:$A,0)),"Unknown value")</f>
        <v>Chicken Parmesan</v>
      </c>
      <c r="H3430" t="str">
        <f>IFERROR(INDEX(menu_items!$C:$C,MATCH(F3430,menu_items!$A:$A,0)),"Unknown value")</f>
        <v>Italian</v>
      </c>
      <c r="I3430" s="5">
        <f>IFERROR(INDEX(menu_items!$D:$D,MATCH(F3430,menu_items!$A:$A,0)),0)</f>
        <v>17.95</v>
      </c>
      <c r="J3430" t="str">
        <f t="shared" si="270"/>
        <v>Thu</v>
      </c>
      <c r="K3430">
        <f t="shared" si="271"/>
        <v>26</v>
      </c>
      <c r="L3430" t="str">
        <f t="shared" si="272"/>
        <v>Jan</v>
      </c>
      <c r="M3430">
        <v>17</v>
      </c>
      <c r="N3430">
        <f t="shared" si="268"/>
        <v>3</v>
      </c>
      <c r="O3430" s="5">
        <f t="shared" si="269"/>
        <v>46.9</v>
      </c>
    </row>
    <row r="3431" spans="1:15" x14ac:dyDescent="0.25">
      <c r="A3431">
        <v>3472</v>
      </c>
      <c r="B3431">
        <v>1539</v>
      </c>
      <c r="C3431">
        <f>IF(COUNTIF($B$2:B3431,B3431)=1,1,0)</f>
        <v>1</v>
      </c>
      <c r="D3431" s="1">
        <v>44952</v>
      </c>
      <c r="E3431" s="2">
        <v>0.75258101851851855</v>
      </c>
      <c r="F3431">
        <v>124</v>
      </c>
      <c r="G3431" t="str">
        <f>IFERROR(INDEX(menu_items!$B:$B,MATCH(F3431,menu_items!$A:$A,0)),"Unknown value")</f>
        <v>Spaghetti</v>
      </c>
      <c r="H3431" t="str">
        <f>IFERROR(INDEX(menu_items!$C:$C,MATCH(F3431,menu_items!$A:$A,0)),"Unknown value")</f>
        <v>Italian</v>
      </c>
      <c r="I3431" s="5">
        <f>IFERROR(INDEX(menu_items!$D:$D,MATCH(F3431,menu_items!$A:$A,0)),0)</f>
        <v>14.5</v>
      </c>
      <c r="J3431" t="str">
        <f t="shared" si="270"/>
        <v>Thu</v>
      </c>
      <c r="K3431">
        <f t="shared" si="271"/>
        <v>26</v>
      </c>
      <c r="L3431" t="str">
        <f t="shared" si="272"/>
        <v>Jan</v>
      </c>
      <c r="M3431">
        <v>18</v>
      </c>
      <c r="N3431">
        <f t="shared" si="268"/>
        <v>3</v>
      </c>
      <c r="O3431" s="5">
        <f t="shared" si="269"/>
        <v>34.450000000000003</v>
      </c>
    </row>
    <row r="3432" spans="1:15" x14ac:dyDescent="0.25">
      <c r="A3432">
        <v>3473</v>
      </c>
      <c r="B3432">
        <v>1539</v>
      </c>
      <c r="C3432">
        <f>IF(COUNTIF($B$2:B3432,B3432)=1,1,0)</f>
        <v>0</v>
      </c>
      <c r="D3432" s="1">
        <v>44952</v>
      </c>
      <c r="E3432" s="2">
        <v>0.75258101851851855</v>
      </c>
      <c r="F3432">
        <v>117</v>
      </c>
      <c r="G3432" t="str">
        <f>IFERROR(INDEX(menu_items!$B:$B,MATCH(F3432,menu_items!$A:$A,0)),"Unknown value")</f>
        <v>Chicken Burrito</v>
      </c>
      <c r="H3432" t="str">
        <f>IFERROR(INDEX(menu_items!$C:$C,MATCH(F3432,menu_items!$A:$A,0)),"Unknown value")</f>
        <v>Mexican</v>
      </c>
      <c r="I3432" s="5">
        <f>IFERROR(INDEX(menu_items!$D:$D,MATCH(F3432,menu_items!$A:$A,0)),0)</f>
        <v>12.95</v>
      </c>
      <c r="J3432" t="str">
        <f t="shared" si="270"/>
        <v>Thu</v>
      </c>
      <c r="K3432">
        <f t="shared" si="271"/>
        <v>26</v>
      </c>
      <c r="L3432" t="str">
        <f t="shared" si="272"/>
        <v>Jan</v>
      </c>
      <c r="M3432">
        <v>18</v>
      </c>
      <c r="N3432">
        <f t="shared" si="268"/>
        <v>3</v>
      </c>
      <c r="O3432" s="5">
        <f t="shared" si="269"/>
        <v>34.450000000000003</v>
      </c>
    </row>
    <row r="3433" spans="1:15" x14ac:dyDescent="0.25">
      <c r="A3433">
        <v>3474</v>
      </c>
      <c r="B3433">
        <v>1539</v>
      </c>
      <c r="C3433">
        <f>IF(COUNTIF($B$2:B3433,B3433)=1,1,0)</f>
        <v>0</v>
      </c>
      <c r="D3433" s="1">
        <v>44952</v>
      </c>
      <c r="E3433" s="2">
        <v>0.75258101851851855</v>
      </c>
      <c r="F3433">
        <v>106</v>
      </c>
      <c r="G3433" t="str">
        <f>IFERROR(INDEX(menu_items!$B:$B,MATCH(F3433,menu_items!$A:$A,0)),"Unknown value")</f>
        <v>French Fries</v>
      </c>
      <c r="H3433" t="str">
        <f>IFERROR(INDEX(menu_items!$C:$C,MATCH(F3433,menu_items!$A:$A,0)),"Unknown value")</f>
        <v>American</v>
      </c>
      <c r="I3433" s="5">
        <f>IFERROR(INDEX(menu_items!$D:$D,MATCH(F3433,menu_items!$A:$A,0)),0)</f>
        <v>7</v>
      </c>
      <c r="J3433" t="str">
        <f t="shared" si="270"/>
        <v>Thu</v>
      </c>
      <c r="K3433">
        <f t="shared" si="271"/>
        <v>26</v>
      </c>
      <c r="L3433" t="str">
        <f t="shared" si="272"/>
        <v>Jan</v>
      </c>
      <c r="M3433">
        <v>18</v>
      </c>
      <c r="N3433">
        <f t="shared" si="268"/>
        <v>3</v>
      </c>
      <c r="O3433" s="5">
        <f t="shared" si="269"/>
        <v>34.450000000000003</v>
      </c>
    </row>
    <row r="3434" spans="1:15" x14ac:dyDescent="0.25">
      <c r="A3434">
        <v>3475</v>
      </c>
      <c r="B3434">
        <v>1540</v>
      </c>
      <c r="C3434">
        <f>IF(COUNTIF($B$2:B3434,B3434)=1,1,0)</f>
        <v>1</v>
      </c>
      <c r="D3434" s="1">
        <v>44952</v>
      </c>
      <c r="E3434" s="2">
        <v>0.75620370370370371</v>
      </c>
      <c r="F3434">
        <v>127</v>
      </c>
      <c r="G3434" t="str">
        <f>IFERROR(INDEX(menu_items!$B:$B,MATCH(F3434,menu_items!$A:$A,0)),"Unknown value")</f>
        <v>Meat Lasagna</v>
      </c>
      <c r="H3434" t="str">
        <f>IFERROR(INDEX(menu_items!$C:$C,MATCH(F3434,menu_items!$A:$A,0)),"Unknown value")</f>
        <v>Italian</v>
      </c>
      <c r="I3434" s="5">
        <f>IFERROR(INDEX(menu_items!$D:$D,MATCH(F3434,menu_items!$A:$A,0)),0)</f>
        <v>17.95</v>
      </c>
      <c r="J3434" t="str">
        <f t="shared" si="270"/>
        <v>Thu</v>
      </c>
      <c r="K3434">
        <f t="shared" si="271"/>
        <v>26</v>
      </c>
      <c r="L3434" t="str">
        <f t="shared" si="272"/>
        <v>Jan</v>
      </c>
      <c r="M3434">
        <v>18</v>
      </c>
      <c r="N3434">
        <f t="shared" si="268"/>
        <v>2</v>
      </c>
      <c r="O3434" s="5">
        <f t="shared" si="269"/>
        <v>28.45</v>
      </c>
    </row>
    <row r="3435" spans="1:15" x14ac:dyDescent="0.25">
      <c r="A3435">
        <v>3476</v>
      </c>
      <c r="B3435">
        <v>1540</v>
      </c>
      <c r="C3435">
        <f>IF(COUNTIF($B$2:B3435,B3435)=1,1,0)</f>
        <v>0</v>
      </c>
      <c r="D3435" s="1">
        <v>44952</v>
      </c>
      <c r="E3435" s="2">
        <v>0.75620370370370371</v>
      </c>
      <c r="F3435">
        <v>121</v>
      </c>
      <c r="G3435" t="str">
        <f>IFERROR(INDEX(menu_items!$B:$B,MATCH(F3435,menu_items!$A:$A,0)),"Unknown value")</f>
        <v>Cheese Quesadillas</v>
      </c>
      <c r="H3435" t="str">
        <f>IFERROR(INDEX(menu_items!$C:$C,MATCH(F3435,menu_items!$A:$A,0)),"Unknown value")</f>
        <v>Mexican</v>
      </c>
      <c r="I3435" s="5">
        <f>IFERROR(INDEX(menu_items!$D:$D,MATCH(F3435,menu_items!$A:$A,0)),0)</f>
        <v>10.5</v>
      </c>
      <c r="J3435" t="str">
        <f t="shared" si="270"/>
        <v>Thu</v>
      </c>
      <c r="K3435">
        <f t="shared" si="271"/>
        <v>26</v>
      </c>
      <c r="L3435" t="str">
        <f t="shared" si="272"/>
        <v>Jan</v>
      </c>
      <c r="M3435">
        <v>18</v>
      </c>
      <c r="N3435">
        <f t="shared" si="268"/>
        <v>2</v>
      </c>
      <c r="O3435" s="5">
        <f t="shared" si="269"/>
        <v>28.45</v>
      </c>
    </row>
    <row r="3436" spans="1:15" x14ac:dyDescent="0.25">
      <c r="A3436">
        <v>3477</v>
      </c>
      <c r="B3436">
        <v>1541</v>
      </c>
      <c r="C3436">
        <f>IF(COUNTIF($B$2:B3436,B3436)=1,1,0)</f>
        <v>1</v>
      </c>
      <c r="D3436" s="1">
        <v>44952</v>
      </c>
      <c r="E3436" s="2">
        <v>0.75701388888888888</v>
      </c>
      <c r="F3436">
        <v>106</v>
      </c>
      <c r="G3436" t="str">
        <f>IFERROR(INDEX(menu_items!$B:$B,MATCH(F3436,menu_items!$A:$A,0)),"Unknown value")</f>
        <v>French Fries</v>
      </c>
      <c r="H3436" t="str">
        <f>IFERROR(INDEX(menu_items!$C:$C,MATCH(F3436,menu_items!$A:$A,0)),"Unknown value")</f>
        <v>American</v>
      </c>
      <c r="I3436" s="5">
        <f>IFERROR(INDEX(menu_items!$D:$D,MATCH(F3436,menu_items!$A:$A,0)),0)</f>
        <v>7</v>
      </c>
      <c r="J3436" t="str">
        <f t="shared" si="270"/>
        <v>Thu</v>
      </c>
      <c r="K3436">
        <f t="shared" si="271"/>
        <v>26</v>
      </c>
      <c r="L3436" t="str">
        <f t="shared" si="272"/>
        <v>Jan</v>
      </c>
      <c r="M3436">
        <v>18</v>
      </c>
      <c r="N3436">
        <f t="shared" si="268"/>
        <v>1</v>
      </c>
      <c r="O3436" s="5">
        <f t="shared" si="269"/>
        <v>7</v>
      </c>
    </row>
    <row r="3437" spans="1:15" x14ac:dyDescent="0.25">
      <c r="A3437">
        <v>3478</v>
      </c>
      <c r="B3437">
        <v>1542</v>
      </c>
      <c r="C3437">
        <f>IF(COUNTIF($B$2:B3437,B3437)=1,1,0)</f>
        <v>1</v>
      </c>
      <c r="D3437" s="1">
        <v>44952</v>
      </c>
      <c r="E3437" s="2">
        <v>0.7759490740740741</v>
      </c>
      <c r="F3437">
        <v>116</v>
      </c>
      <c r="G3437" t="str">
        <f>IFERROR(INDEX(menu_items!$B:$B,MATCH(F3437,menu_items!$A:$A,0)),"Unknown value")</f>
        <v>Steak Tacos</v>
      </c>
      <c r="H3437" t="str">
        <f>IFERROR(INDEX(menu_items!$C:$C,MATCH(F3437,menu_items!$A:$A,0)),"Unknown value")</f>
        <v>Mexican</v>
      </c>
      <c r="I3437" s="5">
        <f>IFERROR(INDEX(menu_items!$D:$D,MATCH(F3437,menu_items!$A:$A,0)),0)</f>
        <v>13.95</v>
      </c>
      <c r="J3437" t="str">
        <f t="shared" si="270"/>
        <v>Thu</v>
      </c>
      <c r="K3437">
        <f t="shared" si="271"/>
        <v>26</v>
      </c>
      <c r="L3437" t="str">
        <f t="shared" si="272"/>
        <v>Jan</v>
      </c>
      <c r="M3437">
        <v>18</v>
      </c>
      <c r="N3437">
        <f t="shared" si="268"/>
        <v>4</v>
      </c>
      <c r="O3437" s="5">
        <f t="shared" si="269"/>
        <v>49.9</v>
      </c>
    </row>
    <row r="3438" spans="1:15" x14ac:dyDescent="0.25">
      <c r="A3438">
        <v>3479</v>
      </c>
      <c r="B3438">
        <v>1542</v>
      </c>
      <c r="C3438">
        <f>IF(COUNTIF($B$2:B3438,B3438)=1,1,0)</f>
        <v>0</v>
      </c>
      <c r="D3438" s="1">
        <v>44952</v>
      </c>
      <c r="E3438" s="2">
        <v>0.7759490740740741</v>
      </c>
      <c r="F3438">
        <v>130</v>
      </c>
      <c r="G3438" t="str">
        <f>IFERROR(INDEX(menu_items!$B:$B,MATCH(F3438,menu_items!$A:$A,0)),"Unknown value")</f>
        <v>Shrimp Scampi</v>
      </c>
      <c r="H3438" t="str">
        <f>IFERROR(INDEX(menu_items!$C:$C,MATCH(F3438,menu_items!$A:$A,0)),"Unknown value")</f>
        <v>Italian</v>
      </c>
      <c r="I3438" s="5">
        <f>IFERROR(INDEX(menu_items!$D:$D,MATCH(F3438,menu_items!$A:$A,0)),0)</f>
        <v>19.95</v>
      </c>
      <c r="J3438" t="str">
        <f t="shared" si="270"/>
        <v>Thu</v>
      </c>
      <c r="K3438">
        <f t="shared" si="271"/>
        <v>26</v>
      </c>
      <c r="L3438" t="str">
        <f t="shared" si="272"/>
        <v>Jan</v>
      </c>
      <c r="M3438">
        <v>18</v>
      </c>
      <c r="N3438">
        <f t="shared" si="268"/>
        <v>4</v>
      </c>
      <c r="O3438" s="5">
        <f t="shared" si="269"/>
        <v>49.9</v>
      </c>
    </row>
    <row r="3439" spans="1:15" x14ac:dyDescent="0.25">
      <c r="A3439">
        <v>3480</v>
      </c>
      <c r="B3439">
        <v>1542</v>
      </c>
      <c r="C3439">
        <f>IF(COUNTIF($B$2:B3439,B3439)=1,1,0)</f>
        <v>0</v>
      </c>
      <c r="D3439" s="1">
        <v>44952</v>
      </c>
      <c r="E3439" s="2">
        <v>0.7759490740740741</v>
      </c>
      <c r="F3439">
        <v>123</v>
      </c>
      <c r="G3439" t="str">
        <f>IFERROR(INDEX(menu_items!$B:$B,MATCH(F3439,menu_items!$A:$A,0)),"Unknown value")</f>
        <v>Chips &amp; Guacamole</v>
      </c>
      <c r="H3439" t="str">
        <f>IFERROR(INDEX(menu_items!$C:$C,MATCH(F3439,menu_items!$A:$A,0)),"Unknown value")</f>
        <v>Mexican</v>
      </c>
      <c r="I3439" s="5">
        <f>IFERROR(INDEX(menu_items!$D:$D,MATCH(F3439,menu_items!$A:$A,0)),0)</f>
        <v>9</v>
      </c>
      <c r="J3439" t="str">
        <f t="shared" si="270"/>
        <v>Thu</v>
      </c>
      <c r="K3439">
        <f t="shared" si="271"/>
        <v>26</v>
      </c>
      <c r="L3439" t="str">
        <f t="shared" si="272"/>
        <v>Jan</v>
      </c>
      <c r="M3439">
        <v>18</v>
      </c>
      <c r="N3439">
        <f t="shared" si="268"/>
        <v>4</v>
      </c>
      <c r="O3439" s="5">
        <f t="shared" si="269"/>
        <v>49.9</v>
      </c>
    </row>
    <row r="3440" spans="1:15" x14ac:dyDescent="0.25">
      <c r="A3440">
        <v>3481</v>
      </c>
      <c r="B3440">
        <v>1542</v>
      </c>
      <c r="C3440">
        <f>IF(COUNTIF($B$2:B3440,B3440)=1,1,0)</f>
        <v>0</v>
      </c>
      <c r="D3440" s="1">
        <v>44952</v>
      </c>
      <c r="E3440" s="2">
        <v>0.7759490740740741</v>
      </c>
      <c r="F3440">
        <v>106</v>
      </c>
      <c r="G3440" t="str">
        <f>IFERROR(INDEX(menu_items!$B:$B,MATCH(F3440,menu_items!$A:$A,0)),"Unknown value")</f>
        <v>French Fries</v>
      </c>
      <c r="H3440" t="str">
        <f>IFERROR(INDEX(menu_items!$C:$C,MATCH(F3440,menu_items!$A:$A,0)),"Unknown value")</f>
        <v>American</v>
      </c>
      <c r="I3440" s="5">
        <f>IFERROR(INDEX(menu_items!$D:$D,MATCH(F3440,menu_items!$A:$A,0)),0)</f>
        <v>7</v>
      </c>
      <c r="J3440" t="str">
        <f t="shared" si="270"/>
        <v>Thu</v>
      </c>
      <c r="K3440">
        <f t="shared" si="271"/>
        <v>26</v>
      </c>
      <c r="L3440" t="str">
        <f t="shared" si="272"/>
        <v>Jan</v>
      </c>
      <c r="M3440">
        <v>18</v>
      </c>
      <c r="N3440">
        <f t="shared" si="268"/>
        <v>4</v>
      </c>
      <c r="O3440" s="5">
        <f t="shared" si="269"/>
        <v>49.9</v>
      </c>
    </row>
    <row r="3441" spans="1:15" x14ac:dyDescent="0.25">
      <c r="A3441">
        <v>3482</v>
      </c>
      <c r="B3441">
        <v>1543</v>
      </c>
      <c r="C3441">
        <f>IF(COUNTIF($B$2:B3441,B3441)=1,1,0)</f>
        <v>1</v>
      </c>
      <c r="D3441" s="1">
        <v>44952</v>
      </c>
      <c r="E3441" s="2">
        <v>0.80637731481481478</v>
      </c>
      <c r="F3441">
        <v>124</v>
      </c>
      <c r="G3441" t="str">
        <f>IFERROR(INDEX(menu_items!$B:$B,MATCH(F3441,menu_items!$A:$A,0)),"Unknown value")</f>
        <v>Spaghetti</v>
      </c>
      <c r="H3441" t="str">
        <f>IFERROR(INDEX(menu_items!$C:$C,MATCH(F3441,menu_items!$A:$A,0)),"Unknown value")</f>
        <v>Italian</v>
      </c>
      <c r="I3441" s="5">
        <f>IFERROR(INDEX(menu_items!$D:$D,MATCH(F3441,menu_items!$A:$A,0)),0)</f>
        <v>14.5</v>
      </c>
      <c r="J3441" t="str">
        <f t="shared" si="270"/>
        <v>Thu</v>
      </c>
      <c r="K3441">
        <f t="shared" si="271"/>
        <v>26</v>
      </c>
      <c r="L3441" t="str">
        <f t="shared" si="272"/>
        <v>Jan</v>
      </c>
      <c r="M3441">
        <v>19</v>
      </c>
      <c r="N3441">
        <f t="shared" si="268"/>
        <v>2</v>
      </c>
      <c r="O3441" s="5">
        <f t="shared" si="269"/>
        <v>21.5</v>
      </c>
    </row>
    <row r="3442" spans="1:15" x14ac:dyDescent="0.25">
      <c r="A3442">
        <v>3483</v>
      </c>
      <c r="B3442">
        <v>1543</v>
      </c>
      <c r="C3442">
        <f>IF(COUNTIF($B$2:B3442,B3442)=1,1,0)</f>
        <v>0</v>
      </c>
      <c r="D3442" s="1">
        <v>44952</v>
      </c>
      <c r="E3442" s="2">
        <v>0.80637731481481478</v>
      </c>
      <c r="F3442">
        <v>106</v>
      </c>
      <c r="G3442" t="str">
        <f>IFERROR(INDEX(menu_items!$B:$B,MATCH(F3442,menu_items!$A:$A,0)),"Unknown value")</f>
        <v>French Fries</v>
      </c>
      <c r="H3442" t="str">
        <f>IFERROR(INDEX(menu_items!$C:$C,MATCH(F3442,menu_items!$A:$A,0)),"Unknown value")</f>
        <v>American</v>
      </c>
      <c r="I3442" s="5">
        <f>IFERROR(INDEX(menu_items!$D:$D,MATCH(F3442,menu_items!$A:$A,0)),0)</f>
        <v>7</v>
      </c>
      <c r="J3442" t="str">
        <f t="shared" si="270"/>
        <v>Thu</v>
      </c>
      <c r="K3442">
        <f t="shared" si="271"/>
        <v>26</v>
      </c>
      <c r="L3442" t="str">
        <f t="shared" si="272"/>
        <v>Jan</v>
      </c>
      <c r="M3442">
        <v>19</v>
      </c>
      <c r="N3442">
        <f t="shared" si="268"/>
        <v>2</v>
      </c>
      <c r="O3442" s="5">
        <f t="shared" si="269"/>
        <v>21.5</v>
      </c>
    </row>
    <row r="3443" spans="1:15" x14ac:dyDescent="0.25">
      <c r="A3443">
        <v>3484</v>
      </c>
      <c r="B3443">
        <v>1544</v>
      </c>
      <c r="C3443">
        <f>IF(COUNTIF($B$2:B3443,B3443)=1,1,0)</f>
        <v>1</v>
      </c>
      <c r="D3443" s="1">
        <v>44952</v>
      </c>
      <c r="E3443" s="2">
        <v>0.8144675925925926</v>
      </c>
      <c r="F3443">
        <v>111</v>
      </c>
      <c r="G3443" t="str">
        <f>IFERROR(INDEX(menu_items!$B:$B,MATCH(F3443,menu_items!$A:$A,0)),"Unknown value")</f>
        <v>California Roll</v>
      </c>
      <c r="H3443" t="str">
        <f>IFERROR(INDEX(menu_items!$C:$C,MATCH(F3443,menu_items!$A:$A,0)),"Unknown value")</f>
        <v>Asian</v>
      </c>
      <c r="I3443" s="5">
        <f>IFERROR(INDEX(menu_items!$D:$D,MATCH(F3443,menu_items!$A:$A,0)),0)</f>
        <v>11.95</v>
      </c>
      <c r="J3443" t="str">
        <f t="shared" si="270"/>
        <v>Thu</v>
      </c>
      <c r="K3443">
        <f t="shared" si="271"/>
        <v>26</v>
      </c>
      <c r="L3443" t="str">
        <f t="shared" si="272"/>
        <v>Jan</v>
      </c>
      <c r="M3443">
        <v>19</v>
      </c>
      <c r="N3443">
        <f t="shared" si="268"/>
        <v>2</v>
      </c>
      <c r="O3443" s="5">
        <f t="shared" si="269"/>
        <v>18.95</v>
      </c>
    </row>
    <row r="3444" spans="1:15" x14ac:dyDescent="0.25">
      <c r="A3444">
        <v>3485</v>
      </c>
      <c r="B3444">
        <v>1544</v>
      </c>
      <c r="C3444">
        <f>IF(COUNTIF($B$2:B3444,B3444)=1,1,0)</f>
        <v>0</v>
      </c>
      <c r="D3444" s="1">
        <v>44952</v>
      </c>
      <c r="E3444" s="2">
        <v>0.8144675925925926</v>
      </c>
      <c r="F3444">
        <v>122</v>
      </c>
      <c r="G3444" t="str">
        <f>IFERROR(INDEX(menu_items!$B:$B,MATCH(F3444,menu_items!$A:$A,0)),"Unknown value")</f>
        <v>Chips &amp; Salsa</v>
      </c>
      <c r="H3444" t="str">
        <f>IFERROR(INDEX(menu_items!$C:$C,MATCH(F3444,menu_items!$A:$A,0)),"Unknown value")</f>
        <v>Mexican</v>
      </c>
      <c r="I3444" s="5">
        <f>IFERROR(INDEX(menu_items!$D:$D,MATCH(F3444,menu_items!$A:$A,0)),0)</f>
        <v>7</v>
      </c>
      <c r="J3444" t="str">
        <f t="shared" si="270"/>
        <v>Thu</v>
      </c>
      <c r="K3444">
        <f t="shared" si="271"/>
        <v>26</v>
      </c>
      <c r="L3444" t="str">
        <f t="shared" si="272"/>
        <v>Jan</v>
      </c>
      <c r="M3444">
        <v>19</v>
      </c>
      <c r="N3444">
        <f t="shared" si="268"/>
        <v>2</v>
      </c>
      <c r="O3444" s="5">
        <f t="shared" si="269"/>
        <v>18.95</v>
      </c>
    </row>
    <row r="3445" spans="1:15" x14ac:dyDescent="0.25">
      <c r="A3445">
        <v>3486</v>
      </c>
      <c r="B3445">
        <v>1545</v>
      </c>
      <c r="C3445">
        <f>IF(COUNTIF($B$2:B3445,B3445)=1,1,0)</f>
        <v>1</v>
      </c>
      <c r="D3445" s="1">
        <v>44952</v>
      </c>
      <c r="E3445" s="2">
        <v>0.814849537037037</v>
      </c>
      <c r="F3445">
        <v>109</v>
      </c>
      <c r="G3445" t="str">
        <f>IFERROR(INDEX(menu_items!$B:$B,MATCH(F3445,menu_items!$A:$A,0)),"Unknown value")</f>
        <v>Korean Beef Bowl</v>
      </c>
      <c r="H3445" t="str">
        <f>IFERROR(INDEX(menu_items!$C:$C,MATCH(F3445,menu_items!$A:$A,0)),"Unknown value")</f>
        <v>Asian</v>
      </c>
      <c r="I3445" s="5">
        <f>IFERROR(INDEX(menu_items!$D:$D,MATCH(F3445,menu_items!$A:$A,0)),0)</f>
        <v>17.95</v>
      </c>
      <c r="J3445" t="str">
        <f t="shared" si="270"/>
        <v>Thu</v>
      </c>
      <c r="K3445">
        <f t="shared" si="271"/>
        <v>26</v>
      </c>
      <c r="L3445" t="str">
        <f t="shared" si="272"/>
        <v>Jan</v>
      </c>
      <c r="M3445">
        <v>19</v>
      </c>
      <c r="N3445">
        <f t="shared" si="268"/>
        <v>1</v>
      </c>
      <c r="O3445" s="5">
        <f t="shared" si="269"/>
        <v>17.95</v>
      </c>
    </row>
    <row r="3446" spans="1:15" x14ac:dyDescent="0.25">
      <c r="A3446">
        <v>3487</v>
      </c>
      <c r="B3446">
        <v>1546</v>
      </c>
      <c r="C3446">
        <f>IF(COUNTIF($B$2:B3446,B3446)=1,1,0)</f>
        <v>1</v>
      </c>
      <c r="D3446" s="1">
        <v>44952</v>
      </c>
      <c r="E3446" s="2">
        <v>0.82130787037037034</v>
      </c>
      <c r="F3446">
        <v>105</v>
      </c>
      <c r="G3446" t="str">
        <f>IFERROR(INDEX(menu_items!$B:$B,MATCH(F3446,menu_items!$A:$A,0)),"Unknown value")</f>
        <v>Mac &amp; Cheese</v>
      </c>
      <c r="H3446" t="str">
        <f>IFERROR(INDEX(menu_items!$C:$C,MATCH(F3446,menu_items!$A:$A,0)),"Unknown value")</f>
        <v>American</v>
      </c>
      <c r="I3446" s="5">
        <f>IFERROR(INDEX(menu_items!$D:$D,MATCH(F3446,menu_items!$A:$A,0)),0)</f>
        <v>7</v>
      </c>
      <c r="J3446" t="str">
        <f t="shared" si="270"/>
        <v>Thu</v>
      </c>
      <c r="K3446">
        <f t="shared" si="271"/>
        <v>26</v>
      </c>
      <c r="L3446" t="str">
        <f t="shared" si="272"/>
        <v>Jan</v>
      </c>
      <c r="M3446">
        <v>19</v>
      </c>
      <c r="N3446">
        <f t="shared" si="268"/>
        <v>1</v>
      </c>
      <c r="O3446" s="5">
        <f t="shared" si="269"/>
        <v>7</v>
      </c>
    </row>
    <row r="3447" spans="1:15" x14ac:dyDescent="0.25">
      <c r="A3447">
        <v>3488</v>
      </c>
      <c r="B3447">
        <v>1547</v>
      </c>
      <c r="C3447">
        <f>IF(COUNTIF($B$2:B3447,B3447)=1,1,0)</f>
        <v>1</v>
      </c>
      <c r="D3447" s="1">
        <v>44952</v>
      </c>
      <c r="E3447" s="2">
        <v>0.87405092592592593</v>
      </c>
      <c r="F3447">
        <v>110</v>
      </c>
      <c r="G3447" t="str">
        <f>IFERROR(INDEX(menu_items!$B:$B,MATCH(F3447,menu_items!$A:$A,0)),"Unknown value")</f>
        <v>Pork Ramen</v>
      </c>
      <c r="H3447" t="str">
        <f>IFERROR(INDEX(menu_items!$C:$C,MATCH(F3447,menu_items!$A:$A,0)),"Unknown value")</f>
        <v>Asian</v>
      </c>
      <c r="I3447" s="5">
        <f>IFERROR(INDEX(menu_items!$D:$D,MATCH(F3447,menu_items!$A:$A,0)),0)</f>
        <v>17.95</v>
      </c>
      <c r="J3447" t="str">
        <f t="shared" si="270"/>
        <v>Thu</v>
      </c>
      <c r="K3447">
        <f t="shared" si="271"/>
        <v>26</v>
      </c>
      <c r="L3447" t="str">
        <f t="shared" si="272"/>
        <v>Jan</v>
      </c>
      <c r="M3447">
        <v>20</v>
      </c>
      <c r="N3447">
        <f t="shared" si="268"/>
        <v>2</v>
      </c>
      <c r="O3447" s="5">
        <f t="shared" si="269"/>
        <v>35.9</v>
      </c>
    </row>
    <row r="3448" spans="1:15" x14ac:dyDescent="0.25">
      <c r="A3448">
        <v>3489</v>
      </c>
      <c r="B3448">
        <v>1547</v>
      </c>
      <c r="C3448">
        <f>IF(COUNTIF($B$2:B3448,B3448)=1,1,0)</f>
        <v>0</v>
      </c>
      <c r="D3448" s="1">
        <v>44952</v>
      </c>
      <c r="E3448" s="2">
        <v>0.87405092592592593</v>
      </c>
      <c r="F3448">
        <v>131</v>
      </c>
      <c r="G3448" t="str">
        <f>IFERROR(INDEX(menu_items!$B:$B,MATCH(F3448,menu_items!$A:$A,0)),"Unknown value")</f>
        <v>Chicken Parmesan</v>
      </c>
      <c r="H3448" t="str">
        <f>IFERROR(INDEX(menu_items!$C:$C,MATCH(F3448,menu_items!$A:$A,0)),"Unknown value")</f>
        <v>Italian</v>
      </c>
      <c r="I3448" s="5">
        <f>IFERROR(INDEX(menu_items!$D:$D,MATCH(F3448,menu_items!$A:$A,0)),0)</f>
        <v>17.95</v>
      </c>
      <c r="J3448" t="str">
        <f t="shared" si="270"/>
        <v>Thu</v>
      </c>
      <c r="K3448">
        <f t="shared" si="271"/>
        <v>26</v>
      </c>
      <c r="L3448" t="str">
        <f t="shared" si="272"/>
        <v>Jan</v>
      </c>
      <c r="M3448">
        <v>20</v>
      </c>
      <c r="N3448">
        <f t="shared" si="268"/>
        <v>2</v>
      </c>
      <c r="O3448" s="5">
        <f t="shared" si="269"/>
        <v>35.9</v>
      </c>
    </row>
    <row r="3449" spans="1:15" x14ac:dyDescent="0.25">
      <c r="A3449">
        <v>3490</v>
      </c>
      <c r="B3449">
        <v>1548</v>
      </c>
      <c r="C3449">
        <f>IF(COUNTIF($B$2:B3449,B3449)=1,1,0)</f>
        <v>1</v>
      </c>
      <c r="D3449" s="1">
        <v>44952</v>
      </c>
      <c r="E3449" s="2">
        <v>0.87489583333333332</v>
      </c>
      <c r="F3449">
        <v>110</v>
      </c>
      <c r="G3449" t="str">
        <f>IFERROR(INDEX(menu_items!$B:$B,MATCH(F3449,menu_items!$A:$A,0)),"Unknown value")</f>
        <v>Pork Ramen</v>
      </c>
      <c r="H3449" t="str">
        <f>IFERROR(INDEX(menu_items!$C:$C,MATCH(F3449,menu_items!$A:$A,0)),"Unknown value")</f>
        <v>Asian</v>
      </c>
      <c r="I3449" s="5">
        <f>IFERROR(INDEX(menu_items!$D:$D,MATCH(F3449,menu_items!$A:$A,0)),0)</f>
        <v>17.95</v>
      </c>
      <c r="J3449" t="str">
        <f t="shared" si="270"/>
        <v>Thu</v>
      </c>
      <c r="K3449">
        <f t="shared" si="271"/>
        <v>26</v>
      </c>
      <c r="L3449" t="str">
        <f t="shared" si="272"/>
        <v>Jan</v>
      </c>
      <c r="M3449">
        <v>20</v>
      </c>
      <c r="N3449">
        <f t="shared" si="268"/>
        <v>2</v>
      </c>
      <c r="O3449" s="5">
        <f t="shared" si="269"/>
        <v>24.95</v>
      </c>
    </row>
    <row r="3450" spans="1:15" x14ac:dyDescent="0.25">
      <c r="A3450">
        <v>3491</v>
      </c>
      <c r="B3450">
        <v>1548</v>
      </c>
      <c r="C3450">
        <f>IF(COUNTIF($B$2:B3450,B3450)=1,1,0)</f>
        <v>0</v>
      </c>
      <c r="D3450" s="1">
        <v>44952</v>
      </c>
      <c r="E3450" s="2">
        <v>0.87489583333333332</v>
      </c>
      <c r="F3450">
        <v>105</v>
      </c>
      <c r="G3450" t="str">
        <f>IFERROR(INDEX(menu_items!$B:$B,MATCH(F3450,menu_items!$A:$A,0)),"Unknown value")</f>
        <v>Mac &amp; Cheese</v>
      </c>
      <c r="H3450" t="str">
        <f>IFERROR(INDEX(menu_items!$C:$C,MATCH(F3450,menu_items!$A:$A,0)),"Unknown value")</f>
        <v>American</v>
      </c>
      <c r="I3450" s="5">
        <f>IFERROR(INDEX(menu_items!$D:$D,MATCH(F3450,menu_items!$A:$A,0)),0)</f>
        <v>7</v>
      </c>
      <c r="J3450" t="str">
        <f t="shared" si="270"/>
        <v>Thu</v>
      </c>
      <c r="K3450">
        <f t="shared" si="271"/>
        <v>26</v>
      </c>
      <c r="L3450" t="str">
        <f t="shared" si="272"/>
        <v>Jan</v>
      </c>
      <c r="M3450">
        <v>20</v>
      </c>
      <c r="N3450">
        <f t="shared" si="268"/>
        <v>2</v>
      </c>
      <c r="O3450" s="5">
        <f t="shared" si="269"/>
        <v>24.95</v>
      </c>
    </row>
    <row r="3451" spans="1:15" x14ac:dyDescent="0.25">
      <c r="A3451">
        <v>3492</v>
      </c>
      <c r="B3451">
        <v>1549</v>
      </c>
      <c r="C3451">
        <f>IF(COUNTIF($B$2:B3451,B3451)=1,1,0)</f>
        <v>1</v>
      </c>
      <c r="D3451" s="1">
        <v>44952</v>
      </c>
      <c r="E3451" s="2">
        <v>0.88396990740740744</v>
      </c>
      <c r="F3451">
        <v>105</v>
      </c>
      <c r="G3451" t="str">
        <f>IFERROR(INDEX(menu_items!$B:$B,MATCH(F3451,menu_items!$A:$A,0)),"Unknown value")</f>
        <v>Mac &amp; Cheese</v>
      </c>
      <c r="H3451" t="str">
        <f>IFERROR(INDEX(menu_items!$C:$C,MATCH(F3451,menu_items!$A:$A,0)),"Unknown value")</f>
        <v>American</v>
      </c>
      <c r="I3451" s="5">
        <f>IFERROR(INDEX(menu_items!$D:$D,MATCH(F3451,menu_items!$A:$A,0)),0)</f>
        <v>7</v>
      </c>
      <c r="J3451" t="str">
        <f t="shared" si="270"/>
        <v>Thu</v>
      </c>
      <c r="K3451">
        <f t="shared" si="271"/>
        <v>26</v>
      </c>
      <c r="L3451" t="str">
        <f t="shared" si="272"/>
        <v>Jan</v>
      </c>
      <c r="M3451">
        <v>21</v>
      </c>
      <c r="N3451">
        <f t="shared" si="268"/>
        <v>1</v>
      </c>
      <c r="O3451" s="5">
        <f t="shared" si="269"/>
        <v>7</v>
      </c>
    </row>
    <row r="3452" spans="1:15" x14ac:dyDescent="0.25">
      <c r="A3452">
        <v>3493</v>
      </c>
      <c r="B3452">
        <v>1550</v>
      </c>
      <c r="C3452">
        <f>IF(COUNTIF($B$2:B3452,B3452)=1,1,0)</f>
        <v>1</v>
      </c>
      <c r="D3452" s="1">
        <v>44952</v>
      </c>
      <c r="E3452" s="2">
        <v>0.89119212962962968</v>
      </c>
      <c r="F3452">
        <v>107</v>
      </c>
      <c r="G3452" t="str">
        <f>IFERROR(INDEX(menu_items!$B:$B,MATCH(F3452,menu_items!$A:$A,0)),"Unknown value")</f>
        <v>Orange Chicken</v>
      </c>
      <c r="H3452" t="str">
        <f>IFERROR(INDEX(menu_items!$C:$C,MATCH(F3452,menu_items!$A:$A,0)),"Unknown value")</f>
        <v>Asian</v>
      </c>
      <c r="I3452" s="5">
        <f>IFERROR(INDEX(menu_items!$D:$D,MATCH(F3452,menu_items!$A:$A,0)),0)</f>
        <v>16.5</v>
      </c>
      <c r="J3452" t="str">
        <f t="shared" si="270"/>
        <v>Thu</v>
      </c>
      <c r="K3452">
        <f t="shared" si="271"/>
        <v>26</v>
      </c>
      <c r="L3452" t="str">
        <f t="shared" si="272"/>
        <v>Jan</v>
      </c>
      <c r="M3452">
        <v>21</v>
      </c>
      <c r="N3452">
        <f t="shared" si="268"/>
        <v>2</v>
      </c>
      <c r="O3452" s="5">
        <f t="shared" si="269"/>
        <v>31.45</v>
      </c>
    </row>
    <row r="3453" spans="1:15" x14ac:dyDescent="0.25">
      <c r="A3453">
        <v>3494</v>
      </c>
      <c r="B3453">
        <v>1550</v>
      </c>
      <c r="C3453">
        <f>IF(COUNTIF($B$2:B3453,B3453)=1,1,0)</f>
        <v>0</v>
      </c>
      <c r="D3453" s="1">
        <v>44952</v>
      </c>
      <c r="E3453" s="2">
        <v>0.89119212962962968</v>
      </c>
      <c r="F3453">
        <v>118</v>
      </c>
      <c r="G3453" t="str">
        <f>IFERROR(INDEX(menu_items!$B:$B,MATCH(F3453,menu_items!$A:$A,0)),"Unknown value")</f>
        <v>Steak Burrito</v>
      </c>
      <c r="H3453" t="str">
        <f>IFERROR(INDEX(menu_items!$C:$C,MATCH(F3453,menu_items!$A:$A,0)),"Unknown value")</f>
        <v>Mexican</v>
      </c>
      <c r="I3453" s="5">
        <f>IFERROR(INDEX(menu_items!$D:$D,MATCH(F3453,menu_items!$A:$A,0)),0)</f>
        <v>14.95</v>
      </c>
      <c r="J3453" t="str">
        <f t="shared" si="270"/>
        <v>Thu</v>
      </c>
      <c r="K3453">
        <f t="shared" si="271"/>
        <v>26</v>
      </c>
      <c r="L3453" t="str">
        <f t="shared" si="272"/>
        <v>Jan</v>
      </c>
      <c r="M3453">
        <v>21</v>
      </c>
      <c r="N3453">
        <f t="shared" si="268"/>
        <v>2</v>
      </c>
      <c r="O3453" s="5">
        <f t="shared" si="269"/>
        <v>31.45</v>
      </c>
    </row>
    <row r="3454" spans="1:15" x14ac:dyDescent="0.25">
      <c r="A3454">
        <v>3495</v>
      </c>
      <c r="B3454">
        <v>1551</v>
      </c>
      <c r="C3454">
        <f>IF(COUNTIF($B$2:B3454,B3454)=1,1,0)</f>
        <v>1</v>
      </c>
      <c r="D3454" s="1">
        <v>44952</v>
      </c>
      <c r="E3454" s="2">
        <v>0.90128472222222222</v>
      </c>
      <c r="F3454">
        <v>130</v>
      </c>
      <c r="G3454" t="str">
        <f>IFERROR(INDEX(menu_items!$B:$B,MATCH(F3454,menu_items!$A:$A,0)),"Unknown value")</f>
        <v>Shrimp Scampi</v>
      </c>
      <c r="H3454" t="str">
        <f>IFERROR(INDEX(menu_items!$C:$C,MATCH(F3454,menu_items!$A:$A,0)),"Unknown value")</f>
        <v>Italian</v>
      </c>
      <c r="I3454" s="5">
        <f>IFERROR(INDEX(menu_items!$D:$D,MATCH(F3454,menu_items!$A:$A,0)),0)</f>
        <v>19.95</v>
      </c>
      <c r="J3454" t="str">
        <f t="shared" si="270"/>
        <v>Thu</v>
      </c>
      <c r="K3454">
        <f t="shared" si="271"/>
        <v>26</v>
      </c>
      <c r="L3454" t="str">
        <f t="shared" si="272"/>
        <v>Jan</v>
      </c>
      <c r="M3454">
        <v>21</v>
      </c>
      <c r="N3454">
        <f t="shared" si="268"/>
        <v>1</v>
      </c>
      <c r="O3454" s="5">
        <f t="shared" si="269"/>
        <v>19.95</v>
      </c>
    </row>
    <row r="3455" spans="1:15" x14ac:dyDescent="0.25">
      <c r="A3455">
        <v>3496</v>
      </c>
      <c r="B3455">
        <v>1552</v>
      </c>
      <c r="C3455">
        <f>IF(COUNTIF($B$2:B3455,B3455)=1,1,0)</f>
        <v>1</v>
      </c>
      <c r="D3455" s="1">
        <v>44953</v>
      </c>
      <c r="E3455" s="2">
        <v>0.47465277777777776</v>
      </c>
      <c r="F3455">
        <v>110</v>
      </c>
      <c r="G3455" t="str">
        <f>IFERROR(INDEX(menu_items!$B:$B,MATCH(F3455,menu_items!$A:$A,0)),"Unknown value")</f>
        <v>Pork Ramen</v>
      </c>
      <c r="H3455" t="str">
        <f>IFERROR(INDEX(menu_items!$C:$C,MATCH(F3455,menu_items!$A:$A,0)),"Unknown value")</f>
        <v>Asian</v>
      </c>
      <c r="I3455" s="5">
        <f>IFERROR(INDEX(menu_items!$D:$D,MATCH(F3455,menu_items!$A:$A,0)),0)</f>
        <v>17.95</v>
      </c>
      <c r="J3455" t="str">
        <f t="shared" si="270"/>
        <v>Fri</v>
      </c>
      <c r="K3455">
        <f t="shared" si="271"/>
        <v>27</v>
      </c>
      <c r="L3455" t="str">
        <f t="shared" si="272"/>
        <v>Jan</v>
      </c>
      <c r="M3455">
        <v>11</v>
      </c>
      <c r="N3455">
        <f t="shared" si="268"/>
        <v>1</v>
      </c>
      <c r="O3455" s="5">
        <f t="shared" si="269"/>
        <v>17.95</v>
      </c>
    </row>
    <row r="3456" spans="1:15" x14ac:dyDescent="0.25">
      <c r="A3456">
        <v>3497</v>
      </c>
      <c r="B3456">
        <v>1553</v>
      </c>
      <c r="C3456">
        <f>IF(COUNTIF($B$2:B3456,B3456)=1,1,0)</f>
        <v>1</v>
      </c>
      <c r="D3456" s="1">
        <v>44953</v>
      </c>
      <c r="E3456" s="2">
        <v>0.4914351851851852</v>
      </c>
      <c r="F3456">
        <v>116</v>
      </c>
      <c r="G3456" t="str">
        <f>IFERROR(INDEX(menu_items!$B:$B,MATCH(F3456,menu_items!$A:$A,0)),"Unknown value")</f>
        <v>Steak Tacos</v>
      </c>
      <c r="H3456" t="str">
        <f>IFERROR(INDEX(menu_items!$C:$C,MATCH(F3456,menu_items!$A:$A,0)),"Unknown value")</f>
        <v>Mexican</v>
      </c>
      <c r="I3456" s="5">
        <f>IFERROR(INDEX(menu_items!$D:$D,MATCH(F3456,menu_items!$A:$A,0)),0)</f>
        <v>13.95</v>
      </c>
      <c r="J3456" t="str">
        <f t="shared" si="270"/>
        <v>Fri</v>
      </c>
      <c r="K3456">
        <f t="shared" si="271"/>
        <v>27</v>
      </c>
      <c r="L3456" t="str">
        <f t="shared" si="272"/>
        <v>Jan</v>
      </c>
      <c r="M3456">
        <v>11</v>
      </c>
      <c r="N3456">
        <f t="shared" si="268"/>
        <v>1</v>
      </c>
      <c r="O3456" s="5">
        <f t="shared" si="269"/>
        <v>13.95</v>
      </c>
    </row>
    <row r="3457" spans="1:15" x14ac:dyDescent="0.25">
      <c r="A3457">
        <v>3498</v>
      </c>
      <c r="B3457">
        <v>1554</v>
      </c>
      <c r="C3457">
        <f>IF(COUNTIF($B$2:B3457,B3457)=1,1,0)</f>
        <v>1</v>
      </c>
      <c r="D3457" s="1">
        <v>44953</v>
      </c>
      <c r="E3457" s="2">
        <v>0.49813657407407408</v>
      </c>
      <c r="F3457">
        <v>127</v>
      </c>
      <c r="G3457" t="str">
        <f>IFERROR(INDEX(menu_items!$B:$B,MATCH(F3457,menu_items!$A:$A,0)),"Unknown value")</f>
        <v>Meat Lasagna</v>
      </c>
      <c r="H3457" t="str">
        <f>IFERROR(INDEX(menu_items!$C:$C,MATCH(F3457,menu_items!$A:$A,0)),"Unknown value")</f>
        <v>Italian</v>
      </c>
      <c r="I3457" s="5">
        <f>IFERROR(INDEX(menu_items!$D:$D,MATCH(F3457,menu_items!$A:$A,0)),0)</f>
        <v>17.95</v>
      </c>
      <c r="J3457" t="str">
        <f t="shared" si="270"/>
        <v>Fri</v>
      </c>
      <c r="K3457">
        <f t="shared" si="271"/>
        <v>27</v>
      </c>
      <c r="L3457" t="str">
        <f t="shared" si="272"/>
        <v>Jan</v>
      </c>
      <c r="M3457">
        <v>11</v>
      </c>
      <c r="N3457">
        <f t="shared" si="268"/>
        <v>3</v>
      </c>
      <c r="O3457" s="5">
        <f t="shared" si="269"/>
        <v>44.849999999999994</v>
      </c>
    </row>
    <row r="3458" spans="1:15" x14ac:dyDescent="0.25">
      <c r="A3458">
        <v>3499</v>
      </c>
      <c r="B3458">
        <v>1554</v>
      </c>
      <c r="C3458">
        <f>IF(COUNTIF($B$2:B3458,B3458)=1,1,0)</f>
        <v>0</v>
      </c>
      <c r="D3458" s="1">
        <v>44953</v>
      </c>
      <c r="E3458" s="2">
        <v>0.49813657407407408</v>
      </c>
      <c r="F3458">
        <v>118</v>
      </c>
      <c r="G3458" t="str">
        <f>IFERROR(INDEX(menu_items!$B:$B,MATCH(F3458,menu_items!$A:$A,0)),"Unknown value")</f>
        <v>Steak Burrito</v>
      </c>
      <c r="H3458" t="str">
        <f>IFERROR(INDEX(menu_items!$C:$C,MATCH(F3458,menu_items!$A:$A,0)),"Unknown value")</f>
        <v>Mexican</v>
      </c>
      <c r="I3458" s="5">
        <f>IFERROR(INDEX(menu_items!$D:$D,MATCH(F3458,menu_items!$A:$A,0)),0)</f>
        <v>14.95</v>
      </c>
      <c r="J3458" t="str">
        <f t="shared" si="270"/>
        <v>Fri</v>
      </c>
      <c r="K3458">
        <f t="shared" si="271"/>
        <v>27</v>
      </c>
      <c r="L3458" t="str">
        <f t="shared" si="272"/>
        <v>Jan</v>
      </c>
      <c r="M3458">
        <v>11</v>
      </c>
      <c r="N3458">
        <f t="shared" ref="N3458:N3521" si="273">COUNTIF($B:$B,B3458)</f>
        <v>3</v>
      </c>
      <c r="O3458" s="5">
        <f t="shared" ref="O3458:O3521" si="274">SUMIF($B:$B,B3458,$I:$I)</f>
        <v>44.849999999999994</v>
      </c>
    </row>
    <row r="3459" spans="1:15" x14ac:dyDescent="0.25">
      <c r="A3459">
        <v>3500</v>
      </c>
      <c r="B3459">
        <v>1554</v>
      </c>
      <c r="C3459">
        <f>IF(COUNTIF($B$2:B3459,B3459)=1,1,0)</f>
        <v>0</v>
      </c>
      <c r="D3459" s="1">
        <v>44953</v>
      </c>
      <c r="E3459" s="2">
        <v>0.49813657407407408</v>
      </c>
      <c r="F3459">
        <v>119</v>
      </c>
      <c r="G3459" t="str">
        <f>IFERROR(INDEX(menu_items!$B:$B,MATCH(F3459,menu_items!$A:$A,0)),"Unknown value")</f>
        <v>Chicken Torta</v>
      </c>
      <c r="H3459" t="str">
        <f>IFERROR(INDEX(menu_items!$C:$C,MATCH(F3459,menu_items!$A:$A,0)),"Unknown value")</f>
        <v>Mexican</v>
      </c>
      <c r="I3459" s="5">
        <f>IFERROR(INDEX(menu_items!$D:$D,MATCH(F3459,menu_items!$A:$A,0)),0)</f>
        <v>11.95</v>
      </c>
      <c r="J3459" t="str">
        <f t="shared" si="270"/>
        <v>Fri</v>
      </c>
      <c r="K3459">
        <f t="shared" si="271"/>
        <v>27</v>
      </c>
      <c r="L3459" t="str">
        <f t="shared" si="272"/>
        <v>Jan</v>
      </c>
      <c r="M3459">
        <v>11</v>
      </c>
      <c r="N3459">
        <f t="shared" si="273"/>
        <v>3</v>
      </c>
      <c r="O3459" s="5">
        <f t="shared" si="274"/>
        <v>44.849999999999994</v>
      </c>
    </row>
    <row r="3460" spans="1:15" x14ac:dyDescent="0.25">
      <c r="A3460">
        <v>3501</v>
      </c>
      <c r="B3460">
        <v>1555</v>
      </c>
      <c r="C3460">
        <f>IF(COUNTIF($B$2:B3460,B3460)=1,1,0)</f>
        <v>1</v>
      </c>
      <c r="D3460" s="1">
        <v>44953</v>
      </c>
      <c r="E3460" s="2">
        <v>0.50548611111111108</v>
      </c>
      <c r="F3460">
        <v>132</v>
      </c>
      <c r="G3460" t="str">
        <f>IFERROR(INDEX(menu_items!$B:$B,MATCH(F3460,menu_items!$A:$A,0)),"Unknown value")</f>
        <v>Eggplant Parmesan</v>
      </c>
      <c r="H3460" t="str">
        <f>IFERROR(INDEX(menu_items!$C:$C,MATCH(F3460,menu_items!$A:$A,0)),"Unknown value")</f>
        <v>Italian</v>
      </c>
      <c r="I3460" s="5">
        <f>IFERROR(INDEX(menu_items!$D:$D,MATCH(F3460,menu_items!$A:$A,0)),0)</f>
        <v>16.95</v>
      </c>
      <c r="J3460" t="str">
        <f t="shared" si="270"/>
        <v>Fri</v>
      </c>
      <c r="K3460">
        <f t="shared" si="271"/>
        <v>27</v>
      </c>
      <c r="L3460" t="str">
        <f t="shared" si="272"/>
        <v>Jan</v>
      </c>
      <c r="M3460">
        <v>12</v>
      </c>
      <c r="N3460">
        <f t="shared" si="273"/>
        <v>1</v>
      </c>
      <c r="O3460" s="5">
        <f t="shared" si="274"/>
        <v>16.95</v>
      </c>
    </row>
    <row r="3461" spans="1:15" x14ac:dyDescent="0.25">
      <c r="A3461">
        <v>3502</v>
      </c>
      <c r="B3461">
        <v>1556</v>
      </c>
      <c r="C3461">
        <f>IF(COUNTIF($B$2:B3461,B3461)=1,1,0)</f>
        <v>1</v>
      </c>
      <c r="D3461" s="1">
        <v>44953</v>
      </c>
      <c r="E3461" s="2">
        <v>0.51336805555555554</v>
      </c>
      <c r="F3461">
        <v>129</v>
      </c>
      <c r="G3461" t="str">
        <f>IFERROR(INDEX(menu_items!$B:$B,MATCH(F3461,menu_items!$A:$A,0)),"Unknown value")</f>
        <v>Mushroom Ravioli</v>
      </c>
      <c r="H3461" t="str">
        <f>IFERROR(INDEX(menu_items!$C:$C,MATCH(F3461,menu_items!$A:$A,0)),"Unknown value")</f>
        <v>Italian</v>
      </c>
      <c r="I3461" s="5">
        <f>IFERROR(INDEX(menu_items!$D:$D,MATCH(F3461,menu_items!$A:$A,0)),0)</f>
        <v>15.5</v>
      </c>
      <c r="J3461" t="str">
        <f t="shared" si="270"/>
        <v>Fri</v>
      </c>
      <c r="K3461">
        <f t="shared" si="271"/>
        <v>27</v>
      </c>
      <c r="L3461" t="str">
        <f t="shared" si="272"/>
        <v>Jan</v>
      </c>
      <c r="M3461">
        <v>12</v>
      </c>
      <c r="N3461">
        <f t="shared" si="273"/>
        <v>2</v>
      </c>
      <c r="O3461" s="5">
        <f t="shared" si="274"/>
        <v>22.5</v>
      </c>
    </row>
    <row r="3462" spans="1:15" x14ac:dyDescent="0.25">
      <c r="A3462">
        <v>3503</v>
      </c>
      <c r="B3462">
        <v>1556</v>
      </c>
      <c r="C3462">
        <f>IF(COUNTIF($B$2:B3462,B3462)=1,1,0)</f>
        <v>0</v>
      </c>
      <c r="D3462" s="1">
        <v>44953</v>
      </c>
      <c r="E3462" s="2">
        <v>0.51336805555555554</v>
      </c>
      <c r="F3462">
        <v>105</v>
      </c>
      <c r="G3462" t="str">
        <f>IFERROR(INDEX(menu_items!$B:$B,MATCH(F3462,menu_items!$A:$A,0)),"Unknown value")</f>
        <v>Mac &amp; Cheese</v>
      </c>
      <c r="H3462" t="str">
        <f>IFERROR(INDEX(menu_items!$C:$C,MATCH(F3462,menu_items!$A:$A,0)),"Unknown value")</f>
        <v>American</v>
      </c>
      <c r="I3462" s="5">
        <f>IFERROR(INDEX(menu_items!$D:$D,MATCH(F3462,menu_items!$A:$A,0)),0)</f>
        <v>7</v>
      </c>
      <c r="J3462" t="str">
        <f t="shared" si="270"/>
        <v>Fri</v>
      </c>
      <c r="K3462">
        <f t="shared" si="271"/>
        <v>27</v>
      </c>
      <c r="L3462" t="str">
        <f t="shared" si="272"/>
        <v>Jan</v>
      </c>
      <c r="M3462">
        <v>12</v>
      </c>
      <c r="N3462">
        <f t="shared" si="273"/>
        <v>2</v>
      </c>
      <c r="O3462" s="5">
        <f t="shared" si="274"/>
        <v>22.5</v>
      </c>
    </row>
    <row r="3463" spans="1:15" x14ac:dyDescent="0.25">
      <c r="A3463">
        <v>3504</v>
      </c>
      <c r="B3463">
        <v>1557</v>
      </c>
      <c r="C3463">
        <f>IF(COUNTIF($B$2:B3463,B3463)=1,1,0)</f>
        <v>1</v>
      </c>
      <c r="D3463" s="1">
        <v>44953</v>
      </c>
      <c r="E3463" s="2">
        <v>0.51482638888888888</v>
      </c>
      <c r="F3463">
        <v>109</v>
      </c>
      <c r="G3463" t="str">
        <f>IFERROR(INDEX(menu_items!$B:$B,MATCH(F3463,menu_items!$A:$A,0)),"Unknown value")</f>
        <v>Korean Beef Bowl</v>
      </c>
      <c r="H3463" t="str">
        <f>IFERROR(INDEX(menu_items!$C:$C,MATCH(F3463,menu_items!$A:$A,0)),"Unknown value")</f>
        <v>Asian</v>
      </c>
      <c r="I3463" s="5">
        <f>IFERROR(INDEX(menu_items!$D:$D,MATCH(F3463,menu_items!$A:$A,0)),0)</f>
        <v>17.95</v>
      </c>
      <c r="J3463" t="str">
        <f t="shared" si="270"/>
        <v>Fri</v>
      </c>
      <c r="K3463">
        <f t="shared" si="271"/>
        <v>27</v>
      </c>
      <c r="L3463" t="str">
        <f t="shared" si="272"/>
        <v>Jan</v>
      </c>
      <c r="M3463">
        <v>12</v>
      </c>
      <c r="N3463">
        <f t="shared" si="273"/>
        <v>1</v>
      </c>
      <c r="O3463" s="5">
        <f t="shared" si="274"/>
        <v>17.95</v>
      </c>
    </row>
    <row r="3464" spans="1:15" x14ac:dyDescent="0.25">
      <c r="A3464">
        <v>3505</v>
      </c>
      <c r="B3464">
        <v>1558</v>
      </c>
      <c r="C3464">
        <f>IF(COUNTIF($B$2:B3464,B3464)=1,1,0)</f>
        <v>1</v>
      </c>
      <c r="D3464" s="1">
        <v>44953</v>
      </c>
      <c r="E3464" s="2">
        <v>0.51938657407407407</v>
      </c>
      <c r="F3464">
        <v>127</v>
      </c>
      <c r="G3464" t="str">
        <f>IFERROR(INDEX(menu_items!$B:$B,MATCH(F3464,menu_items!$A:$A,0)),"Unknown value")</f>
        <v>Meat Lasagna</v>
      </c>
      <c r="H3464" t="str">
        <f>IFERROR(INDEX(menu_items!$C:$C,MATCH(F3464,menu_items!$A:$A,0)),"Unknown value")</f>
        <v>Italian</v>
      </c>
      <c r="I3464" s="5">
        <f>IFERROR(INDEX(menu_items!$D:$D,MATCH(F3464,menu_items!$A:$A,0)),0)</f>
        <v>17.95</v>
      </c>
      <c r="J3464" t="str">
        <f t="shared" si="270"/>
        <v>Fri</v>
      </c>
      <c r="K3464">
        <f t="shared" si="271"/>
        <v>27</v>
      </c>
      <c r="L3464" t="str">
        <f t="shared" si="272"/>
        <v>Jan</v>
      </c>
      <c r="M3464">
        <v>12</v>
      </c>
      <c r="N3464">
        <f t="shared" si="273"/>
        <v>2</v>
      </c>
      <c r="O3464" s="5">
        <f t="shared" si="274"/>
        <v>34.9</v>
      </c>
    </row>
    <row r="3465" spans="1:15" x14ac:dyDescent="0.25">
      <c r="A3465">
        <v>3506</v>
      </c>
      <c r="B3465">
        <v>1558</v>
      </c>
      <c r="C3465">
        <f>IF(COUNTIF($B$2:B3465,B3465)=1,1,0)</f>
        <v>0</v>
      </c>
      <c r="D3465" s="1">
        <v>44953</v>
      </c>
      <c r="E3465" s="2">
        <v>0.51938657407407407</v>
      </c>
      <c r="F3465">
        <v>132</v>
      </c>
      <c r="G3465" t="str">
        <f>IFERROR(INDEX(menu_items!$B:$B,MATCH(F3465,menu_items!$A:$A,0)),"Unknown value")</f>
        <v>Eggplant Parmesan</v>
      </c>
      <c r="H3465" t="str">
        <f>IFERROR(INDEX(menu_items!$C:$C,MATCH(F3465,menu_items!$A:$A,0)),"Unknown value")</f>
        <v>Italian</v>
      </c>
      <c r="I3465" s="5">
        <f>IFERROR(INDEX(menu_items!$D:$D,MATCH(F3465,menu_items!$A:$A,0)),0)</f>
        <v>16.95</v>
      </c>
      <c r="J3465" t="str">
        <f t="shared" si="270"/>
        <v>Fri</v>
      </c>
      <c r="K3465">
        <f t="shared" si="271"/>
        <v>27</v>
      </c>
      <c r="L3465" t="str">
        <f t="shared" si="272"/>
        <v>Jan</v>
      </c>
      <c r="M3465">
        <v>12</v>
      </c>
      <c r="N3465">
        <f t="shared" si="273"/>
        <v>2</v>
      </c>
      <c r="O3465" s="5">
        <f t="shared" si="274"/>
        <v>34.9</v>
      </c>
    </row>
    <row r="3466" spans="1:15" x14ac:dyDescent="0.25">
      <c r="A3466">
        <v>3507</v>
      </c>
      <c r="B3466">
        <v>1559</v>
      </c>
      <c r="C3466">
        <f>IF(COUNTIF($B$2:B3466,B3466)=1,1,0)</f>
        <v>1</v>
      </c>
      <c r="D3466" s="1">
        <v>44953</v>
      </c>
      <c r="E3466" s="2">
        <v>0.52375000000000005</v>
      </c>
      <c r="F3466">
        <v>109</v>
      </c>
      <c r="G3466" t="str">
        <f>IFERROR(INDEX(menu_items!$B:$B,MATCH(F3466,menu_items!$A:$A,0)),"Unknown value")</f>
        <v>Korean Beef Bowl</v>
      </c>
      <c r="H3466" t="str">
        <f>IFERROR(INDEX(menu_items!$C:$C,MATCH(F3466,menu_items!$A:$A,0)),"Unknown value")</f>
        <v>Asian</v>
      </c>
      <c r="I3466" s="5">
        <f>IFERROR(INDEX(menu_items!$D:$D,MATCH(F3466,menu_items!$A:$A,0)),0)</f>
        <v>17.95</v>
      </c>
      <c r="J3466" t="str">
        <f t="shared" si="270"/>
        <v>Fri</v>
      </c>
      <c r="K3466">
        <f t="shared" si="271"/>
        <v>27</v>
      </c>
      <c r="L3466" t="str">
        <f t="shared" si="272"/>
        <v>Jan</v>
      </c>
      <c r="M3466">
        <v>12</v>
      </c>
      <c r="N3466">
        <f t="shared" si="273"/>
        <v>1</v>
      </c>
      <c r="O3466" s="5">
        <f t="shared" si="274"/>
        <v>17.95</v>
      </c>
    </row>
    <row r="3467" spans="1:15" x14ac:dyDescent="0.25">
      <c r="A3467">
        <v>3508</v>
      </c>
      <c r="B3467">
        <v>1560</v>
      </c>
      <c r="C3467">
        <f>IF(COUNTIF($B$2:B3467,B3467)=1,1,0)</f>
        <v>1</v>
      </c>
      <c r="D3467" s="1">
        <v>44953</v>
      </c>
      <c r="E3467" s="2">
        <v>0.53908564814814819</v>
      </c>
      <c r="F3467">
        <v>117</v>
      </c>
      <c r="G3467" t="str">
        <f>IFERROR(INDEX(menu_items!$B:$B,MATCH(F3467,menu_items!$A:$A,0)),"Unknown value")</f>
        <v>Chicken Burrito</v>
      </c>
      <c r="H3467" t="str">
        <f>IFERROR(INDEX(menu_items!$C:$C,MATCH(F3467,menu_items!$A:$A,0)),"Unknown value")</f>
        <v>Mexican</v>
      </c>
      <c r="I3467" s="5">
        <f>IFERROR(INDEX(menu_items!$D:$D,MATCH(F3467,menu_items!$A:$A,0)),0)</f>
        <v>12.95</v>
      </c>
      <c r="J3467" t="str">
        <f t="shared" si="270"/>
        <v>Fri</v>
      </c>
      <c r="K3467">
        <f t="shared" si="271"/>
        <v>27</v>
      </c>
      <c r="L3467" t="str">
        <f t="shared" si="272"/>
        <v>Jan</v>
      </c>
      <c r="M3467">
        <v>12</v>
      </c>
      <c r="N3467">
        <f t="shared" si="273"/>
        <v>2</v>
      </c>
      <c r="O3467" s="5">
        <f t="shared" si="274"/>
        <v>24.9</v>
      </c>
    </row>
    <row r="3468" spans="1:15" x14ac:dyDescent="0.25">
      <c r="A3468">
        <v>3509</v>
      </c>
      <c r="B3468">
        <v>1560</v>
      </c>
      <c r="C3468">
        <f>IF(COUNTIF($B$2:B3468,B3468)=1,1,0)</f>
        <v>0</v>
      </c>
      <c r="D3468" s="1">
        <v>44953</v>
      </c>
      <c r="E3468" s="2">
        <v>0.53908564814814819</v>
      </c>
      <c r="F3468">
        <v>111</v>
      </c>
      <c r="G3468" t="str">
        <f>IFERROR(INDEX(menu_items!$B:$B,MATCH(F3468,menu_items!$A:$A,0)),"Unknown value")</f>
        <v>California Roll</v>
      </c>
      <c r="H3468" t="str">
        <f>IFERROR(INDEX(menu_items!$C:$C,MATCH(F3468,menu_items!$A:$A,0)),"Unknown value")</f>
        <v>Asian</v>
      </c>
      <c r="I3468" s="5">
        <f>IFERROR(INDEX(menu_items!$D:$D,MATCH(F3468,menu_items!$A:$A,0)),0)</f>
        <v>11.95</v>
      </c>
      <c r="J3468" t="str">
        <f t="shared" si="270"/>
        <v>Fri</v>
      </c>
      <c r="K3468">
        <f t="shared" si="271"/>
        <v>27</v>
      </c>
      <c r="L3468" t="str">
        <f t="shared" si="272"/>
        <v>Jan</v>
      </c>
      <c r="M3468">
        <v>12</v>
      </c>
      <c r="N3468">
        <f t="shared" si="273"/>
        <v>2</v>
      </c>
      <c r="O3468" s="5">
        <f t="shared" si="274"/>
        <v>24.9</v>
      </c>
    </row>
    <row r="3469" spans="1:15" x14ac:dyDescent="0.25">
      <c r="A3469">
        <v>3510</v>
      </c>
      <c r="B3469">
        <v>1561</v>
      </c>
      <c r="C3469">
        <f>IF(COUNTIF($B$2:B3469,B3469)=1,1,0)</f>
        <v>1</v>
      </c>
      <c r="D3469" s="1">
        <v>44953</v>
      </c>
      <c r="E3469" s="2">
        <v>0.53929398148148144</v>
      </c>
      <c r="F3469">
        <v>103</v>
      </c>
      <c r="G3469" t="str">
        <f>IFERROR(INDEX(menu_items!$B:$B,MATCH(F3469,menu_items!$A:$A,0)),"Unknown value")</f>
        <v>Hot Dog</v>
      </c>
      <c r="H3469" t="str">
        <f>IFERROR(INDEX(menu_items!$C:$C,MATCH(F3469,menu_items!$A:$A,0)),"Unknown value")</f>
        <v>American</v>
      </c>
      <c r="I3469" s="5">
        <f>IFERROR(INDEX(menu_items!$D:$D,MATCH(F3469,menu_items!$A:$A,0)),0)</f>
        <v>9</v>
      </c>
      <c r="J3469" t="str">
        <f t="shared" si="270"/>
        <v>Fri</v>
      </c>
      <c r="K3469">
        <f t="shared" si="271"/>
        <v>27</v>
      </c>
      <c r="L3469" t="str">
        <f t="shared" si="272"/>
        <v>Jan</v>
      </c>
      <c r="M3469">
        <v>12</v>
      </c>
      <c r="N3469">
        <f t="shared" si="273"/>
        <v>1</v>
      </c>
      <c r="O3469" s="5">
        <f t="shared" si="274"/>
        <v>9</v>
      </c>
    </row>
    <row r="3470" spans="1:15" x14ac:dyDescent="0.25">
      <c r="A3470">
        <v>3511</v>
      </c>
      <c r="B3470">
        <v>1562</v>
      </c>
      <c r="C3470">
        <f>IF(COUNTIF($B$2:B3470,B3470)=1,1,0)</f>
        <v>1</v>
      </c>
      <c r="D3470" s="1">
        <v>44953</v>
      </c>
      <c r="E3470" s="2">
        <v>0.54175925925925927</v>
      </c>
      <c r="F3470">
        <v>108</v>
      </c>
      <c r="G3470" t="str">
        <f>IFERROR(INDEX(menu_items!$B:$B,MATCH(F3470,menu_items!$A:$A,0)),"Unknown value")</f>
        <v>Tofu Pad Thai</v>
      </c>
      <c r="H3470" t="str">
        <f>IFERROR(INDEX(menu_items!$C:$C,MATCH(F3470,menu_items!$A:$A,0)),"Unknown value")</f>
        <v>Asian</v>
      </c>
      <c r="I3470" s="5">
        <f>IFERROR(INDEX(menu_items!$D:$D,MATCH(F3470,menu_items!$A:$A,0)),0)</f>
        <v>14.5</v>
      </c>
      <c r="J3470" t="str">
        <f t="shared" si="270"/>
        <v>Fri</v>
      </c>
      <c r="K3470">
        <f t="shared" si="271"/>
        <v>27</v>
      </c>
      <c r="L3470" t="str">
        <f t="shared" si="272"/>
        <v>Jan</v>
      </c>
      <c r="M3470">
        <v>13</v>
      </c>
      <c r="N3470">
        <f t="shared" si="273"/>
        <v>1</v>
      </c>
      <c r="O3470" s="5">
        <f t="shared" si="274"/>
        <v>14.5</v>
      </c>
    </row>
    <row r="3471" spans="1:15" x14ac:dyDescent="0.25">
      <c r="A3471">
        <v>3512</v>
      </c>
      <c r="B3471">
        <v>1563</v>
      </c>
      <c r="C3471">
        <f>IF(COUNTIF($B$2:B3471,B3471)=1,1,0)</f>
        <v>1</v>
      </c>
      <c r="D3471" s="1">
        <v>44953</v>
      </c>
      <c r="E3471" s="2">
        <v>0.54488425925925921</v>
      </c>
      <c r="F3471">
        <v>108</v>
      </c>
      <c r="G3471" t="str">
        <f>IFERROR(INDEX(menu_items!$B:$B,MATCH(F3471,menu_items!$A:$A,0)),"Unknown value")</f>
        <v>Tofu Pad Thai</v>
      </c>
      <c r="H3471" t="str">
        <f>IFERROR(INDEX(menu_items!$C:$C,MATCH(F3471,menu_items!$A:$A,0)),"Unknown value")</f>
        <v>Asian</v>
      </c>
      <c r="I3471" s="5">
        <f>IFERROR(INDEX(menu_items!$D:$D,MATCH(F3471,menu_items!$A:$A,0)),0)</f>
        <v>14.5</v>
      </c>
      <c r="J3471" t="str">
        <f t="shared" si="270"/>
        <v>Fri</v>
      </c>
      <c r="K3471">
        <f t="shared" si="271"/>
        <v>27</v>
      </c>
      <c r="L3471" t="str">
        <f t="shared" si="272"/>
        <v>Jan</v>
      </c>
      <c r="M3471">
        <v>13</v>
      </c>
      <c r="N3471">
        <f t="shared" si="273"/>
        <v>2</v>
      </c>
      <c r="O3471" s="5">
        <f t="shared" si="274"/>
        <v>32.450000000000003</v>
      </c>
    </row>
    <row r="3472" spans="1:15" x14ac:dyDescent="0.25">
      <c r="A3472">
        <v>3513</v>
      </c>
      <c r="B3472">
        <v>1563</v>
      </c>
      <c r="C3472">
        <f>IF(COUNTIF($B$2:B3472,B3472)=1,1,0)</f>
        <v>0</v>
      </c>
      <c r="D3472" s="1">
        <v>44953</v>
      </c>
      <c r="E3472" s="2">
        <v>0.54488425925925921</v>
      </c>
      <c r="F3472">
        <v>110</v>
      </c>
      <c r="G3472" t="str">
        <f>IFERROR(INDEX(menu_items!$B:$B,MATCH(F3472,menu_items!$A:$A,0)),"Unknown value")</f>
        <v>Pork Ramen</v>
      </c>
      <c r="H3472" t="str">
        <f>IFERROR(INDEX(menu_items!$C:$C,MATCH(F3472,menu_items!$A:$A,0)),"Unknown value")</f>
        <v>Asian</v>
      </c>
      <c r="I3472" s="5">
        <f>IFERROR(INDEX(menu_items!$D:$D,MATCH(F3472,menu_items!$A:$A,0)),0)</f>
        <v>17.95</v>
      </c>
      <c r="J3472" t="str">
        <f t="shared" si="270"/>
        <v>Fri</v>
      </c>
      <c r="K3472">
        <f t="shared" si="271"/>
        <v>27</v>
      </c>
      <c r="L3472" t="str">
        <f t="shared" si="272"/>
        <v>Jan</v>
      </c>
      <c r="M3472">
        <v>13</v>
      </c>
      <c r="N3472">
        <f t="shared" si="273"/>
        <v>2</v>
      </c>
      <c r="O3472" s="5">
        <f t="shared" si="274"/>
        <v>32.450000000000003</v>
      </c>
    </row>
    <row r="3473" spans="1:15" x14ac:dyDescent="0.25">
      <c r="A3473">
        <v>3514</v>
      </c>
      <c r="B3473">
        <v>1564</v>
      </c>
      <c r="C3473">
        <f>IF(COUNTIF($B$2:B3473,B3473)=1,1,0)</f>
        <v>1</v>
      </c>
      <c r="D3473" s="1">
        <v>44953</v>
      </c>
      <c r="E3473" s="2">
        <v>0.54571759259259256</v>
      </c>
      <c r="F3473">
        <v>124</v>
      </c>
      <c r="G3473" t="str">
        <f>IFERROR(INDEX(menu_items!$B:$B,MATCH(F3473,menu_items!$A:$A,0)),"Unknown value")</f>
        <v>Spaghetti</v>
      </c>
      <c r="H3473" t="str">
        <f>IFERROR(INDEX(menu_items!$C:$C,MATCH(F3473,menu_items!$A:$A,0)),"Unknown value")</f>
        <v>Italian</v>
      </c>
      <c r="I3473" s="5">
        <f>IFERROR(INDEX(menu_items!$D:$D,MATCH(F3473,menu_items!$A:$A,0)),0)</f>
        <v>14.5</v>
      </c>
      <c r="J3473" t="str">
        <f t="shared" si="270"/>
        <v>Fri</v>
      </c>
      <c r="K3473">
        <f t="shared" si="271"/>
        <v>27</v>
      </c>
      <c r="L3473" t="str">
        <f t="shared" si="272"/>
        <v>Jan</v>
      </c>
      <c r="M3473">
        <v>13</v>
      </c>
      <c r="N3473">
        <f t="shared" si="273"/>
        <v>4</v>
      </c>
      <c r="O3473" s="5">
        <f t="shared" si="274"/>
        <v>52.95</v>
      </c>
    </row>
    <row r="3474" spans="1:15" x14ac:dyDescent="0.25">
      <c r="A3474">
        <v>3515</v>
      </c>
      <c r="B3474">
        <v>1564</v>
      </c>
      <c r="C3474">
        <f>IF(COUNTIF($B$2:B3474,B3474)=1,1,0)</f>
        <v>0</v>
      </c>
      <c r="D3474" s="1">
        <v>44953</v>
      </c>
      <c r="E3474" s="2">
        <v>0.54571759259259256</v>
      </c>
      <c r="F3474">
        <v>109</v>
      </c>
      <c r="G3474" t="str">
        <f>IFERROR(INDEX(menu_items!$B:$B,MATCH(F3474,menu_items!$A:$A,0)),"Unknown value")</f>
        <v>Korean Beef Bowl</v>
      </c>
      <c r="H3474" t="str">
        <f>IFERROR(INDEX(menu_items!$C:$C,MATCH(F3474,menu_items!$A:$A,0)),"Unknown value")</f>
        <v>Asian</v>
      </c>
      <c r="I3474" s="5">
        <f>IFERROR(INDEX(menu_items!$D:$D,MATCH(F3474,menu_items!$A:$A,0)),0)</f>
        <v>17.95</v>
      </c>
      <c r="J3474" t="str">
        <f t="shared" si="270"/>
        <v>Fri</v>
      </c>
      <c r="K3474">
        <f t="shared" si="271"/>
        <v>27</v>
      </c>
      <c r="L3474" t="str">
        <f t="shared" si="272"/>
        <v>Jan</v>
      </c>
      <c r="M3474">
        <v>13</v>
      </c>
      <c r="N3474">
        <f t="shared" si="273"/>
        <v>4</v>
      </c>
      <c r="O3474" s="5">
        <f t="shared" si="274"/>
        <v>52.95</v>
      </c>
    </row>
    <row r="3475" spans="1:15" x14ac:dyDescent="0.25">
      <c r="A3475">
        <v>3516</v>
      </c>
      <c r="B3475">
        <v>1564</v>
      </c>
      <c r="C3475">
        <f>IF(COUNTIF($B$2:B3475,B3475)=1,1,0)</f>
        <v>0</v>
      </c>
      <c r="D3475" s="1">
        <v>44953</v>
      </c>
      <c r="E3475" s="2">
        <v>0.54571759259259256</v>
      </c>
      <c r="F3475">
        <v>129</v>
      </c>
      <c r="G3475" t="str">
        <f>IFERROR(INDEX(menu_items!$B:$B,MATCH(F3475,menu_items!$A:$A,0)),"Unknown value")</f>
        <v>Mushroom Ravioli</v>
      </c>
      <c r="H3475" t="str">
        <f>IFERROR(INDEX(menu_items!$C:$C,MATCH(F3475,menu_items!$A:$A,0)),"Unknown value")</f>
        <v>Italian</v>
      </c>
      <c r="I3475" s="5">
        <f>IFERROR(INDEX(menu_items!$D:$D,MATCH(F3475,menu_items!$A:$A,0)),0)</f>
        <v>15.5</v>
      </c>
      <c r="J3475" t="str">
        <f t="shared" si="270"/>
        <v>Fri</v>
      </c>
      <c r="K3475">
        <f t="shared" si="271"/>
        <v>27</v>
      </c>
      <c r="L3475" t="str">
        <f t="shared" si="272"/>
        <v>Jan</v>
      </c>
      <c r="M3475">
        <v>13</v>
      </c>
      <c r="N3475">
        <f t="shared" si="273"/>
        <v>4</v>
      </c>
      <c r="O3475" s="5">
        <f t="shared" si="274"/>
        <v>52.95</v>
      </c>
    </row>
    <row r="3476" spans="1:15" x14ac:dyDescent="0.25">
      <c r="A3476">
        <v>3517</v>
      </c>
      <c r="B3476">
        <v>1564</v>
      </c>
      <c r="C3476">
        <f>IF(COUNTIF($B$2:B3476,B3476)=1,1,0)</f>
        <v>0</v>
      </c>
      <c r="D3476" s="1">
        <v>44953</v>
      </c>
      <c r="E3476" s="2">
        <v>0.54571759259259256</v>
      </c>
      <c r="F3476">
        <v>113</v>
      </c>
      <c r="G3476" t="str">
        <f>IFERROR(INDEX(menu_items!$B:$B,MATCH(F3476,menu_items!$A:$A,0)),"Unknown value")</f>
        <v>Edamame</v>
      </c>
      <c r="H3476" t="str">
        <f>IFERROR(INDEX(menu_items!$C:$C,MATCH(F3476,menu_items!$A:$A,0)),"Unknown value")</f>
        <v>Asian</v>
      </c>
      <c r="I3476" s="5">
        <f>IFERROR(INDEX(menu_items!$D:$D,MATCH(F3476,menu_items!$A:$A,0)),0)</f>
        <v>5</v>
      </c>
      <c r="J3476" t="str">
        <f t="shared" si="270"/>
        <v>Fri</v>
      </c>
      <c r="K3476">
        <f t="shared" si="271"/>
        <v>27</v>
      </c>
      <c r="L3476" t="str">
        <f t="shared" si="272"/>
        <v>Jan</v>
      </c>
      <c r="M3476">
        <v>13</v>
      </c>
      <c r="N3476">
        <f t="shared" si="273"/>
        <v>4</v>
      </c>
      <c r="O3476" s="5">
        <f t="shared" si="274"/>
        <v>52.95</v>
      </c>
    </row>
    <row r="3477" spans="1:15" x14ac:dyDescent="0.25">
      <c r="A3477">
        <v>3518</v>
      </c>
      <c r="B3477">
        <v>1565</v>
      </c>
      <c r="C3477">
        <f>IF(COUNTIF($B$2:B3477,B3477)=1,1,0)</f>
        <v>1</v>
      </c>
      <c r="D3477" s="1">
        <v>44953</v>
      </c>
      <c r="E3477" s="2">
        <v>0.55648148148148147</v>
      </c>
      <c r="F3477">
        <v>101</v>
      </c>
      <c r="G3477" t="str">
        <f>IFERROR(INDEX(menu_items!$B:$B,MATCH(F3477,menu_items!$A:$A,0)),"Unknown value")</f>
        <v>Hamburger</v>
      </c>
      <c r="H3477" t="str">
        <f>IFERROR(INDEX(menu_items!$C:$C,MATCH(F3477,menu_items!$A:$A,0)),"Unknown value")</f>
        <v>American</v>
      </c>
      <c r="I3477" s="5">
        <f>IFERROR(INDEX(menu_items!$D:$D,MATCH(F3477,menu_items!$A:$A,0)),0)</f>
        <v>12.95</v>
      </c>
      <c r="J3477" t="str">
        <f t="shared" si="270"/>
        <v>Fri</v>
      </c>
      <c r="K3477">
        <f t="shared" si="271"/>
        <v>27</v>
      </c>
      <c r="L3477" t="str">
        <f t="shared" si="272"/>
        <v>Jan</v>
      </c>
      <c r="M3477">
        <v>13</v>
      </c>
      <c r="N3477">
        <f t="shared" si="273"/>
        <v>4</v>
      </c>
      <c r="O3477" s="5">
        <f t="shared" si="274"/>
        <v>62.8</v>
      </c>
    </row>
    <row r="3478" spans="1:15" x14ac:dyDescent="0.25">
      <c r="A3478">
        <v>3519</v>
      </c>
      <c r="B3478">
        <v>1565</v>
      </c>
      <c r="C3478">
        <f>IF(COUNTIF($B$2:B3478,B3478)=1,1,0)</f>
        <v>0</v>
      </c>
      <c r="D3478" s="1">
        <v>44953</v>
      </c>
      <c r="E3478" s="2">
        <v>0.55648148148148147</v>
      </c>
      <c r="F3478">
        <v>102</v>
      </c>
      <c r="G3478" t="str">
        <f>IFERROR(INDEX(menu_items!$B:$B,MATCH(F3478,menu_items!$A:$A,0)),"Unknown value")</f>
        <v>Cheeseburger</v>
      </c>
      <c r="H3478" t="str">
        <f>IFERROR(INDEX(menu_items!$C:$C,MATCH(F3478,menu_items!$A:$A,0)),"Unknown value")</f>
        <v>American</v>
      </c>
      <c r="I3478" s="5">
        <f>IFERROR(INDEX(menu_items!$D:$D,MATCH(F3478,menu_items!$A:$A,0)),0)</f>
        <v>13.95</v>
      </c>
      <c r="J3478" t="str">
        <f t="shared" si="270"/>
        <v>Fri</v>
      </c>
      <c r="K3478">
        <f t="shared" si="271"/>
        <v>27</v>
      </c>
      <c r="L3478" t="str">
        <f t="shared" si="272"/>
        <v>Jan</v>
      </c>
      <c r="M3478">
        <v>13</v>
      </c>
      <c r="N3478">
        <f t="shared" si="273"/>
        <v>4</v>
      </c>
      <c r="O3478" s="5">
        <f t="shared" si="274"/>
        <v>62.8</v>
      </c>
    </row>
    <row r="3479" spans="1:15" x14ac:dyDescent="0.25">
      <c r="A3479">
        <v>3520</v>
      </c>
      <c r="B3479">
        <v>1565</v>
      </c>
      <c r="C3479">
        <f>IF(COUNTIF($B$2:B3479,B3479)=1,1,0)</f>
        <v>0</v>
      </c>
      <c r="D3479" s="1">
        <v>44953</v>
      </c>
      <c r="E3479" s="2">
        <v>0.55648148148148147</v>
      </c>
      <c r="F3479">
        <v>110</v>
      </c>
      <c r="G3479" t="str">
        <f>IFERROR(INDEX(menu_items!$B:$B,MATCH(F3479,menu_items!$A:$A,0)),"Unknown value")</f>
        <v>Pork Ramen</v>
      </c>
      <c r="H3479" t="str">
        <f>IFERROR(INDEX(menu_items!$C:$C,MATCH(F3479,menu_items!$A:$A,0)),"Unknown value")</f>
        <v>Asian</v>
      </c>
      <c r="I3479" s="5">
        <f>IFERROR(INDEX(menu_items!$D:$D,MATCH(F3479,menu_items!$A:$A,0)),0)</f>
        <v>17.95</v>
      </c>
      <c r="J3479" t="str">
        <f t="shared" si="270"/>
        <v>Fri</v>
      </c>
      <c r="K3479">
        <f t="shared" si="271"/>
        <v>27</v>
      </c>
      <c r="L3479" t="str">
        <f t="shared" si="272"/>
        <v>Jan</v>
      </c>
      <c r="M3479">
        <v>13</v>
      </c>
      <c r="N3479">
        <f t="shared" si="273"/>
        <v>4</v>
      </c>
      <c r="O3479" s="5">
        <f t="shared" si="274"/>
        <v>62.8</v>
      </c>
    </row>
    <row r="3480" spans="1:15" x14ac:dyDescent="0.25">
      <c r="A3480">
        <v>3521</v>
      </c>
      <c r="B3480">
        <v>1565</v>
      </c>
      <c r="C3480">
        <f>IF(COUNTIF($B$2:B3480,B3480)=1,1,0)</f>
        <v>0</v>
      </c>
      <c r="D3480" s="1">
        <v>44953</v>
      </c>
      <c r="E3480" s="2">
        <v>0.55648148148148147</v>
      </c>
      <c r="F3480">
        <v>110</v>
      </c>
      <c r="G3480" t="str">
        <f>IFERROR(INDEX(menu_items!$B:$B,MATCH(F3480,menu_items!$A:$A,0)),"Unknown value")</f>
        <v>Pork Ramen</v>
      </c>
      <c r="H3480" t="str">
        <f>IFERROR(INDEX(menu_items!$C:$C,MATCH(F3480,menu_items!$A:$A,0)),"Unknown value")</f>
        <v>Asian</v>
      </c>
      <c r="I3480" s="5">
        <f>IFERROR(INDEX(menu_items!$D:$D,MATCH(F3480,menu_items!$A:$A,0)),0)</f>
        <v>17.95</v>
      </c>
      <c r="J3480" t="str">
        <f t="shared" ref="J3480:J3541" si="275">TEXT(D3480,"ddd")</f>
        <v>Fri</v>
      </c>
      <c r="K3480">
        <f t="shared" ref="K3480:K3541" si="276">DAY(D3480)</f>
        <v>27</v>
      </c>
      <c r="L3480" t="str">
        <f t="shared" ref="L3480:L3541" si="277">TEXT(D3480,"mmm")</f>
        <v>Jan</v>
      </c>
      <c r="M3480">
        <v>13</v>
      </c>
      <c r="N3480">
        <f t="shared" si="273"/>
        <v>4</v>
      </c>
      <c r="O3480" s="5">
        <f t="shared" si="274"/>
        <v>62.8</v>
      </c>
    </row>
    <row r="3481" spans="1:15" x14ac:dyDescent="0.25">
      <c r="A3481">
        <v>3522</v>
      </c>
      <c r="B3481">
        <v>1566</v>
      </c>
      <c r="C3481">
        <f>IF(COUNTIF($B$2:B3481,B3481)=1,1,0)</f>
        <v>1</v>
      </c>
      <c r="D3481" s="1">
        <v>44953</v>
      </c>
      <c r="E3481" s="2">
        <v>0.55766203703703698</v>
      </c>
      <c r="F3481">
        <v>131</v>
      </c>
      <c r="G3481" t="str">
        <f>IFERROR(INDEX(menu_items!$B:$B,MATCH(F3481,menu_items!$A:$A,0)),"Unknown value")</f>
        <v>Chicken Parmesan</v>
      </c>
      <c r="H3481" t="str">
        <f>IFERROR(INDEX(menu_items!$C:$C,MATCH(F3481,menu_items!$A:$A,0)),"Unknown value")</f>
        <v>Italian</v>
      </c>
      <c r="I3481" s="5">
        <f>IFERROR(INDEX(menu_items!$D:$D,MATCH(F3481,menu_items!$A:$A,0)),0)</f>
        <v>17.95</v>
      </c>
      <c r="J3481" t="str">
        <f t="shared" si="275"/>
        <v>Fri</v>
      </c>
      <c r="K3481">
        <f t="shared" si="276"/>
        <v>27</v>
      </c>
      <c r="L3481" t="str">
        <f t="shared" si="277"/>
        <v>Jan</v>
      </c>
      <c r="M3481">
        <v>13</v>
      </c>
      <c r="N3481">
        <f t="shared" si="273"/>
        <v>1</v>
      </c>
      <c r="O3481" s="5">
        <f t="shared" si="274"/>
        <v>17.95</v>
      </c>
    </row>
    <row r="3482" spans="1:15" x14ac:dyDescent="0.25">
      <c r="A3482">
        <v>3523</v>
      </c>
      <c r="B3482">
        <v>1567</v>
      </c>
      <c r="C3482">
        <f>IF(COUNTIF($B$2:B3482,B3482)=1,1,0)</f>
        <v>1</v>
      </c>
      <c r="D3482" s="1">
        <v>44953</v>
      </c>
      <c r="E3482" s="2">
        <v>0.56328703703703709</v>
      </c>
      <c r="F3482">
        <v>109</v>
      </c>
      <c r="G3482" t="str">
        <f>IFERROR(INDEX(menu_items!$B:$B,MATCH(F3482,menu_items!$A:$A,0)),"Unknown value")</f>
        <v>Korean Beef Bowl</v>
      </c>
      <c r="H3482" t="str">
        <f>IFERROR(INDEX(menu_items!$C:$C,MATCH(F3482,menu_items!$A:$A,0)),"Unknown value")</f>
        <v>Asian</v>
      </c>
      <c r="I3482" s="5">
        <f>IFERROR(INDEX(menu_items!$D:$D,MATCH(F3482,menu_items!$A:$A,0)),0)</f>
        <v>17.95</v>
      </c>
      <c r="J3482" t="str">
        <f t="shared" si="275"/>
        <v>Fri</v>
      </c>
      <c r="K3482">
        <f t="shared" si="276"/>
        <v>27</v>
      </c>
      <c r="L3482" t="str">
        <f t="shared" si="277"/>
        <v>Jan</v>
      </c>
      <c r="M3482">
        <v>13</v>
      </c>
      <c r="N3482">
        <f t="shared" si="273"/>
        <v>3</v>
      </c>
      <c r="O3482" s="5">
        <f t="shared" si="274"/>
        <v>45.400000000000006</v>
      </c>
    </row>
    <row r="3483" spans="1:15" x14ac:dyDescent="0.25">
      <c r="A3483">
        <v>3524</v>
      </c>
      <c r="B3483">
        <v>1567</v>
      </c>
      <c r="C3483">
        <f>IF(COUNTIF($B$2:B3483,B3483)=1,1,0)</f>
        <v>0</v>
      </c>
      <c r="D3483" s="1">
        <v>44953</v>
      </c>
      <c r="E3483" s="2">
        <v>0.56328703703703709</v>
      </c>
      <c r="F3483">
        <v>129</v>
      </c>
      <c r="G3483" t="str">
        <f>IFERROR(INDEX(menu_items!$B:$B,MATCH(F3483,menu_items!$A:$A,0)),"Unknown value")</f>
        <v>Mushroom Ravioli</v>
      </c>
      <c r="H3483" t="str">
        <f>IFERROR(INDEX(menu_items!$C:$C,MATCH(F3483,menu_items!$A:$A,0)),"Unknown value")</f>
        <v>Italian</v>
      </c>
      <c r="I3483" s="5">
        <f>IFERROR(INDEX(menu_items!$D:$D,MATCH(F3483,menu_items!$A:$A,0)),0)</f>
        <v>15.5</v>
      </c>
      <c r="J3483" t="str">
        <f t="shared" si="275"/>
        <v>Fri</v>
      </c>
      <c r="K3483">
        <f t="shared" si="276"/>
        <v>27</v>
      </c>
      <c r="L3483" t="str">
        <f t="shared" si="277"/>
        <v>Jan</v>
      </c>
      <c r="M3483">
        <v>13</v>
      </c>
      <c r="N3483">
        <f t="shared" si="273"/>
        <v>3</v>
      </c>
      <c r="O3483" s="5">
        <f t="shared" si="274"/>
        <v>45.400000000000006</v>
      </c>
    </row>
    <row r="3484" spans="1:15" x14ac:dyDescent="0.25">
      <c r="A3484">
        <v>3525</v>
      </c>
      <c r="B3484">
        <v>1567</v>
      </c>
      <c r="C3484">
        <f>IF(COUNTIF($B$2:B3484,B3484)=1,1,0)</f>
        <v>0</v>
      </c>
      <c r="D3484" s="1">
        <v>44953</v>
      </c>
      <c r="E3484" s="2">
        <v>0.56328703703703709</v>
      </c>
      <c r="F3484">
        <v>119</v>
      </c>
      <c r="G3484" t="str">
        <f>IFERROR(INDEX(menu_items!$B:$B,MATCH(F3484,menu_items!$A:$A,0)),"Unknown value")</f>
        <v>Chicken Torta</v>
      </c>
      <c r="H3484" t="str">
        <f>IFERROR(INDEX(menu_items!$C:$C,MATCH(F3484,menu_items!$A:$A,0)),"Unknown value")</f>
        <v>Mexican</v>
      </c>
      <c r="I3484" s="5">
        <f>IFERROR(INDEX(menu_items!$D:$D,MATCH(F3484,menu_items!$A:$A,0)),0)</f>
        <v>11.95</v>
      </c>
      <c r="J3484" t="str">
        <f t="shared" si="275"/>
        <v>Fri</v>
      </c>
      <c r="K3484">
        <f t="shared" si="276"/>
        <v>27</v>
      </c>
      <c r="L3484" t="str">
        <f t="shared" si="277"/>
        <v>Jan</v>
      </c>
      <c r="M3484">
        <v>13</v>
      </c>
      <c r="N3484">
        <f t="shared" si="273"/>
        <v>3</v>
      </c>
      <c r="O3484" s="5">
        <f t="shared" si="274"/>
        <v>45.400000000000006</v>
      </c>
    </row>
    <row r="3485" spans="1:15" x14ac:dyDescent="0.25">
      <c r="A3485">
        <v>3526</v>
      </c>
      <c r="B3485">
        <v>1568</v>
      </c>
      <c r="C3485">
        <f>IF(COUNTIF($B$2:B3485,B3485)=1,1,0)</f>
        <v>1</v>
      </c>
      <c r="D3485" s="1">
        <v>44953</v>
      </c>
      <c r="E3485" s="2">
        <v>0.56858796296296299</v>
      </c>
      <c r="F3485">
        <v>102</v>
      </c>
      <c r="G3485" t="str">
        <f>IFERROR(INDEX(menu_items!$B:$B,MATCH(F3485,menu_items!$A:$A,0)),"Unknown value")</f>
        <v>Cheeseburger</v>
      </c>
      <c r="H3485" t="str">
        <f>IFERROR(INDEX(menu_items!$C:$C,MATCH(F3485,menu_items!$A:$A,0)),"Unknown value")</f>
        <v>American</v>
      </c>
      <c r="I3485" s="5">
        <f>IFERROR(INDEX(menu_items!$D:$D,MATCH(F3485,menu_items!$A:$A,0)),0)</f>
        <v>13.95</v>
      </c>
      <c r="J3485" t="str">
        <f t="shared" si="275"/>
        <v>Fri</v>
      </c>
      <c r="K3485">
        <f t="shared" si="276"/>
        <v>27</v>
      </c>
      <c r="L3485" t="str">
        <f t="shared" si="277"/>
        <v>Jan</v>
      </c>
      <c r="M3485">
        <v>13</v>
      </c>
      <c r="N3485">
        <f t="shared" si="273"/>
        <v>4</v>
      </c>
      <c r="O3485" s="5">
        <f t="shared" si="274"/>
        <v>64.349999999999994</v>
      </c>
    </row>
    <row r="3486" spans="1:15" x14ac:dyDescent="0.25">
      <c r="A3486">
        <v>3527</v>
      </c>
      <c r="B3486">
        <v>1568</v>
      </c>
      <c r="C3486">
        <f>IF(COUNTIF($B$2:B3486,B3486)=1,1,0)</f>
        <v>0</v>
      </c>
      <c r="D3486" s="1">
        <v>44953</v>
      </c>
      <c r="E3486" s="2">
        <v>0.56858796296296299</v>
      </c>
      <c r="F3486">
        <v>108</v>
      </c>
      <c r="G3486" t="str">
        <f>IFERROR(INDEX(menu_items!$B:$B,MATCH(F3486,menu_items!$A:$A,0)),"Unknown value")</f>
        <v>Tofu Pad Thai</v>
      </c>
      <c r="H3486" t="str">
        <f>IFERROR(INDEX(menu_items!$C:$C,MATCH(F3486,menu_items!$A:$A,0)),"Unknown value")</f>
        <v>Asian</v>
      </c>
      <c r="I3486" s="5">
        <f>IFERROR(INDEX(menu_items!$D:$D,MATCH(F3486,menu_items!$A:$A,0)),0)</f>
        <v>14.5</v>
      </c>
      <c r="J3486" t="str">
        <f t="shared" si="275"/>
        <v>Fri</v>
      </c>
      <c r="K3486">
        <f t="shared" si="276"/>
        <v>27</v>
      </c>
      <c r="L3486" t="str">
        <f t="shared" si="277"/>
        <v>Jan</v>
      </c>
      <c r="M3486">
        <v>13</v>
      </c>
      <c r="N3486">
        <f t="shared" si="273"/>
        <v>4</v>
      </c>
      <c r="O3486" s="5">
        <f t="shared" si="274"/>
        <v>64.349999999999994</v>
      </c>
    </row>
    <row r="3487" spans="1:15" x14ac:dyDescent="0.25">
      <c r="A3487">
        <v>3528</v>
      </c>
      <c r="B3487">
        <v>1568</v>
      </c>
      <c r="C3487">
        <f>IF(COUNTIF($B$2:B3487,B3487)=1,1,0)</f>
        <v>0</v>
      </c>
      <c r="D3487" s="1">
        <v>44953</v>
      </c>
      <c r="E3487" s="2">
        <v>0.56858796296296299</v>
      </c>
      <c r="F3487">
        <v>127</v>
      </c>
      <c r="G3487" t="str">
        <f>IFERROR(INDEX(menu_items!$B:$B,MATCH(F3487,menu_items!$A:$A,0)),"Unknown value")</f>
        <v>Meat Lasagna</v>
      </c>
      <c r="H3487" t="str">
        <f>IFERROR(INDEX(menu_items!$C:$C,MATCH(F3487,menu_items!$A:$A,0)),"Unknown value")</f>
        <v>Italian</v>
      </c>
      <c r="I3487" s="5">
        <f>IFERROR(INDEX(menu_items!$D:$D,MATCH(F3487,menu_items!$A:$A,0)),0)</f>
        <v>17.95</v>
      </c>
      <c r="J3487" t="str">
        <f t="shared" si="275"/>
        <v>Fri</v>
      </c>
      <c r="K3487">
        <f t="shared" si="276"/>
        <v>27</v>
      </c>
      <c r="L3487" t="str">
        <f t="shared" si="277"/>
        <v>Jan</v>
      </c>
      <c r="M3487">
        <v>13</v>
      </c>
      <c r="N3487">
        <f t="shared" si="273"/>
        <v>4</v>
      </c>
      <c r="O3487" s="5">
        <f t="shared" si="274"/>
        <v>64.349999999999994</v>
      </c>
    </row>
    <row r="3488" spans="1:15" x14ac:dyDescent="0.25">
      <c r="A3488">
        <v>3529</v>
      </c>
      <c r="B3488">
        <v>1568</v>
      </c>
      <c r="C3488">
        <f>IF(COUNTIF($B$2:B3488,B3488)=1,1,0)</f>
        <v>0</v>
      </c>
      <c r="D3488" s="1">
        <v>44953</v>
      </c>
      <c r="E3488" s="2">
        <v>0.56858796296296299</v>
      </c>
      <c r="F3488">
        <v>131</v>
      </c>
      <c r="G3488" t="str">
        <f>IFERROR(INDEX(menu_items!$B:$B,MATCH(F3488,menu_items!$A:$A,0)),"Unknown value")</f>
        <v>Chicken Parmesan</v>
      </c>
      <c r="H3488" t="str">
        <f>IFERROR(INDEX(menu_items!$C:$C,MATCH(F3488,menu_items!$A:$A,0)),"Unknown value")</f>
        <v>Italian</v>
      </c>
      <c r="I3488" s="5">
        <f>IFERROR(INDEX(menu_items!$D:$D,MATCH(F3488,menu_items!$A:$A,0)),0)</f>
        <v>17.95</v>
      </c>
      <c r="J3488" t="str">
        <f t="shared" si="275"/>
        <v>Fri</v>
      </c>
      <c r="K3488">
        <f t="shared" si="276"/>
        <v>27</v>
      </c>
      <c r="L3488" t="str">
        <f t="shared" si="277"/>
        <v>Jan</v>
      </c>
      <c r="M3488">
        <v>13</v>
      </c>
      <c r="N3488">
        <f t="shared" si="273"/>
        <v>4</v>
      </c>
      <c r="O3488" s="5">
        <f t="shared" si="274"/>
        <v>64.349999999999994</v>
      </c>
    </row>
    <row r="3489" spans="1:15" x14ac:dyDescent="0.25">
      <c r="A3489">
        <v>3530</v>
      </c>
      <c r="B3489">
        <v>1569</v>
      </c>
      <c r="C3489">
        <f>IF(COUNTIF($B$2:B3489,B3489)=1,1,0)</f>
        <v>1</v>
      </c>
      <c r="D3489" s="1">
        <v>44953</v>
      </c>
      <c r="E3489" s="2">
        <v>0.56863425925925926</v>
      </c>
      <c r="F3489">
        <v>101</v>
      </c>
      <c r="G3489" t="str">
        <f>IFERROR(INDEX(menu_items!$B:$B,MATCH(F3489,menu_items!$A:$A,0)),"Unknown value")</f>
        <v>Hamburger</v>
      </c>
      <c r="H3489" t="str">
        <f>IFERROR(INDEX(menu_items!$C:$C,MATCH(F3489,menu_items!$A:$A,0)),"Unknown value")</f>
        <v>American</v>
      </c>
      <c r="I3489" s="5">
        <f>IFERROR(INDEX(menu_items!$D:$D,MATCH(F3489,menu_items!$A:$A,0)),0)</f>
        <v>12.95</v>
      </c>
      <c r="J3489" t="str">
        <f t="shared" si="275"/>
        <v>Fri</v>
      </c>
      <c r="K3489">
        <f t="shared" si="276"/>
        <v>27</v>
      </c>
      <c r="L3489" t="str">
        <f t="shared" si="277"/>
        <v>Jan</v>
      </c>
      <c r="M3489">
        <v>13</v>
      </c>
      <c r="N3489">
        <f t="shared" si="273"/>
        <v>13</v>
      </c>
      <c r="O3489" s="5">
        <f t="shared" si="274"/>
        <v>138.19999999999999</v>
      </c>
    </row>
    <row r="3490" spans="1:15" x14ac:dyDescent="0.25">
      <c r="A3490">
        <v>3531</v>
      </c>
      <c r="B3490">
        <v>1569</v>
      </c>
      <c r="C3490">
        <f>IF(COUNTIF($B$2:B3490,B3490)=1,1,0)</f>
        <v>0</v>
      </c>
      <c r="D3490" s="1">
        <v>44953</v>
      </c>
      <c r="E3490" s="2">
        <v>0.56863425925925926</v>
      </c>
      <c r="F3490">
        <v>115</v>
      </c>
      <c r="G3490" t="str">
        <f>IFERROR(INDEX(menu_items!$B:$B,MATCH(F3490,menu_items!$A:$A,0)),"Unknown value")</f>
        <v>Chicken Tacos</v>
      </c>
      <c r="H3490" t="str">
        <f>IFERROR(INDEX(menu_items!$C:$C,MATCH(F3490,menu_items!$A:$A,0)),"Unknown value")</f>
        <v>Mexican</v>
      </c>
      <c r="I3490" s="5">
        <f>IFERROR(INDEX(menu_items!$D:$D,MATCH(F3490,menu_items!$A:$A,0)),0)</f>
        <v>11.95</v>
      </c>
      <c r="J3490" t="str">
        <f t="shared" si="275"/>
        <v>Fri</v>
      </c>
      <c r="K3490">
        <f t="shared" si="276"/>
        <v>27</v>
      </c>
      <c r="L3490" t="str">
        <f t="shared" si="277"/>
        <v>Jan</v>
      </c>
      <c r="M3490">
        <v>13</v>
      </c>
      <c r="N3490">
        <f t="shared" si="273"/>
        <v>13</v>
      </c>
      <c r="O3490" s="5">
        <f t="shared" si="274"/>
        <v>138.19999999999999</v>
      </c>
    </row>
    <row r="3491" spans="1:15" x14ac:dyDescent="0.25">
      <c r="A3491">
        <v>3532</v>
      </c>
      <c r="B3491">
        <v>1569</v>
      </c>
      <c r="C3491">
        <f>IF(COUNTIF($B$2:B3491,B3491)=1,1,0)</f>
        <v>0</v>
      </c>
      <c r="D3491" s="1">
        <v>44953</v>
      </c>
      <c r="E3491" s="2">
        <v>0.56863425925925926</v>
      </c>
      <c r="F3491">
        <v>109</v>
      </c>
      <c r="G3491" t="str">
        <f>IFERROR(INDEX(menu_items!$B:$B,MATCH(F3491,menu_items!$A:$A,0)),"Unknown value")</f>
        <v>Korean Beef Bowl</v>
      </c>
      <c r="H3491" t="str">
        <f>IFERROR(INDEX(menu_items!$C:$C,MATCH(F3491,menu_items!$A:$A,0)),"Unknown value")</f>
        <v>Asian</v>
      </c>
      <c r="I3491" s="5">
        <f>IFERROR(INDEX(menu_items!$D:$D,MATCH(F3491,menu_items!$A:$A,0)),0)</f>
        <v>17.95</v>
      </c>
      <c r="J3491" t="str">
        <f t="shared" si="275"/>
        <v>Fri</v>
      </c>
      <c r="K3491">
        <f t="shared" si="276"/>
        <v>27</v>
      </c>
      <c r="L3491" t="str">
        <f t="shared" si="277"/>
        <v>Jan</v>
      </c>
      <c r="M3491">
        <v>13</v>
      </c>
      <c r="N3491">
        <f t="shared" si="273"/>
        <v>13</v>
      </c>
      <c r="O3491" s="5">
        <f t="shared" si="274"/>
        <v>138.19999999999999</v>
      </c>
    </row>
    <row r="3492" spans="1:15" x14ac:dyDescent="0.25">
      <c r="A3492">
        <v>3533</v>
      </c>
      <c r="B3492">
        <v>1569</v>
      </c>
      <c r="C3492">
        <f>IF(COUNTIF($B$2:B3492,B3492)=1,1,0)</f>
        <v>0</v>
      </c>
      <c r="D3492" s="1">
        <v>44953</v>
      </c>
      <c r="E3492" s="2">
        <v>0.56863425925925926</v>
      </c>
      <c r="F3492">
        <v>110</v>
      </c>
      <c r="G3492" t="str">
        <f>IFERROR(INDEX(menu_items!$B:$B,MATCH(F3492,menu_items!$A:$A,0)),"Unknown value")</f>
        <v>Pork Ramen</v>
      </c>
      <c r="H3492" t="str">
        <f>IFERROR(INDEX(menu_items!$C:$C,MATCH(F3492,menu_items!$A:$A,0)),"Unknown value")</f>
        <v>Asian</v>
      </c>
      <c r="I3492" s="5">
        <f>IFERROR(INDEX(menu_items!$D:$D,MATCH(F3492,menu_items!$A:$A,0)),0)</f>
        <v>17.95</v>
      </c>
      <c r="J3492" t="str">
        <f t="shared" si="275"/>
        <v>Fri</v>
      </c>
      <c r="K3492">
        <f t="shared" si="276"/>
        <v>27</v>
      </c>
      <c r="L3492" t="str">
        <f t="shared" si="277"/>
        <v>Jan</v>
      </c>
      <c r="M3492">
        <v>13</v>
      </c>
      <c r="N3492">
        <f t="shared" si="273"/>
        <v>13</v>
      </c>
      <c r="O3492" s="5">
        <f t="shared" si="274"/>
        <v>138.19999999999999</v>
      </c>
    </row>
    <row r="3493" spans="1:15" x14ac:dyDescent="0.25">
      <c r="A3493">
        <v>3534</v>
      </c>
      <c r="B3493">
        <v>1569</v>
      </c>
      <c r="C3493">
        <f>IF(COUNTIF($B$2:B3493,B3493)=1,1,0)</f>
        <v>0</v>
      </c>
      <c r="D3493" s="1">
        <v>44953</v>
      </c>
      <c r="E3493" s="2">
        <v>0.56863425925925926</v>
      </c>
      <c r="F3493">
        <v>111</v>
      </c>
      <c r="G3493" t="str">
        <f>IFERROR(INDEX(menu_items!$B:$B,MATCH(F3493,menu_items!$A:$A,0)),"Unknown value")</f>
        <v>California Roll</v>
      </c>
      <c r="H3493" t="str">
        <f>IFERROR(INDEX(menu_items!$C:$C,MATCH(F3493,menu_items!$A:$A,0)),"Unknown value")</f>
        <v>Asian</v>
      </c>
      <c r="I3493" s="5">
        <f>IFERROR(INDEX(menu_items!$D:$D,MATCH(F3493,menu_items!$A:$A,0)),0)</f>
        <v>11.95</v>
      </c>
      <c r="J3493" t="str">
        <f t="shared" si="275"/>
        <v>Fri</v>
      </c>
      <c r="K3493">
        <f t="shared" si="276"/>
        <v>27</v>
      </c>
      <c r="L3493" t="str">
        <f t="shared" si="277"/>
        <v>Jan</v>
      </c>
      <c r="M3493">
        <v>13</v>
      </c>
      <c r="N3493">
        <f t="shared" si="273"/>
        <v>13</v>
      </c>
      <c r="O3493" s="5">
        <f t="shared" si="274"/>
        <v>138.19999999999999</v>
      </c>
    </row>
    <row r="3494" spans="1:15" x14ac:dyDescent="0.25">
      <c r="A3494">
        <v>3535</v>
      </c>
      <c r="B3494">
        <v>1569</v>
      </c>
      <c r="C3494">
        <f>IF(COUNTIF($B$2:B3494,B3494)=1,1,0)</f>
        <v>0</v>
      </c>
      <c r="D3494" s="1">
        <v>44953</v>
      </c>
      <c r="E3494" s="2">
        <v>0.56863425925925926</v>
      </c>
      <c r="F3494">
        <v>113</v>
      </c>
      <c r="G3494" t="str">
        <f>IFERROR(INDEX(menu_items!$B:$B,MATCH(F3494,menu_items!$A:$A,0)),"Unknown value")</f>
        <v>Edamame</v>
      </c>
      <c r="H3494" t="str">
        <f>IFERROR(INDEX(menu_items!$C:$C,MATCH(F3494,menu_items!$A:$A,0)),"Unknown value")</f>
        <v>Asian</v>
      </c>
      <c r="I3494" s="5">
        <f>IFERROR(INDEX(menu_items!$D:$D,MATCH(F3494,menu_items!$A:$A,0)),0)</f>
        <v>5</v>
      </c>
      <c r="J3494" t="str">
        <f t="shared" si="275"/>
        <v>Fri</v>
      </c>
      <c r="K3494">
        <f t="shared" si="276"/>
        <v>27</v>
      </c>
      <c r="L3494" t="str">
        <f t="shared" si="277"/>
        <v>Jan</v>
      </c>
      <c r="M3494">
        <v>13</v>
      </c>
      <c r="N3494">
        <f t="shared" si="273"/>
        <v>13</v>
      </c>
      <c r="O3494" s="5">
        <f t="shared" si="274"/>
        <v>138.19999999999999</v>
      </c>
    </row>
    <row r="3495" spans="1:15" x14ac:dyDescent="0.25">
      <c r="A3495">
        <v>3536</v>
      </c>
      <c r="B3495">
        <v>1569</v>
      </c>
      <c r="C3495">
        <f>IF(COUNTIF($B$2:B3495,B3495)=1,1,0)</f>
        <v>0</v>
      </c>
      <c r="D3495" s="1">
        <v>44953</v>
      </c>
      <c r="E3495" s="2">
        <v>0.56863425925925926</v>
      </c>
      <c r="F3495">
        <v>113</v>
      </c>
      <c r="G3495" t="str">
        <f>IFERROR(INDEX(menu_items!$B:$B,MATCH(F3495,menu_items!$A:$A,0)),"Unknown value")</f>
        <v>Edamame</v>
      </c>
      <c r="H3495" t="str">
        <f>IFERROR(INDEX(menu_items!$C:$C,MATCH(F3495,menu_items!$A:$A,0)),"Unknown value")</f>
        <v>Asian</v>
      </c>
      <c r="I3495" s="5">
        <f>IFERROR(INDEX(menu_items!$D:$D,MATCH(F3495,menu_items!$A:$A,0)),0)</f>
        <v>5</v>
      </c>
      <c r="J3495" t="str">
        <f t="shared" si="275"/>
        <v>Fri</v>
      </c>
      <c r="K3495">
        <f t="shared" si="276"/>
        <v>27</v>
      </c>
      <c r="L3495" t="str">
        <f t="shared" si="277"/>
        <v>Jan</v>
      </c>
      <c r="M3495">
        <v>13</v>
      </c>
      <c r="N3495">
        <f t="shared" si="273"/>
        <v>13</v>
      </c>
      <c r="O3495" s="5">
        <f t="shared" si="274"/>
        <v>138.19999999999999</v>
      </c>
    </row>
    <row r="3496" spans="1:15" x14ac:dyDescent="0.25">
      <c r="A3496">
        <v>3537</v>
      </c>
      <c r="B3496">
        <v>1569</v>
      </c>
      <c r="C3496">
        <f>IF(COUNTIF($B$2:B3496,B3496)=1,1,0)</f>
        <v>0</v>
      </c>
      <c r="D3496" s="1">
        <v>44953</v>
      </c>
      <c r="E3496" s="2">
        <v>0.56863425925925926</v>
      </c>
      <c r="F3496">
        <v>118</v>
      </c>
      <c r="G3496" t="str">
        <f>IFERROR(INDEX(menu_items!$B:$B,MATCH(F3496,menu_items!$A:$A,0)),"Unknown value")</f>
        <v>Steak Burrito</v>
      </c>
      <c r="H3496" t="str">
        <f>IFERROR(INDEX(menu_items!$C:$C,MATCH(F3496,menu_items!$A:$A,0)),"Unknown value")</f>
        <v>Mexican</v>
      </c>
      <c r="I3496" s="5">
        <f>IFERROR(INDEX(menu_items!$D:$D,MATCH(F3496,menu_items!$A:$A,0)),0)</f>
        <v>14.95</v>
      </c>
      <c r="J3496" t="str">
        <f t="shared" si="275"/>
        <v>Fri</v>
      </c>
      <c r="K3496">
        <f t="shared" si="276"/>
        <v>27</v>
      </c>
      <c r="L3496" t="str">
        <f t="shared" si="277"/>
        <v>Jan</v>
      </c>
      <c r="M3496">
        <v>13</v>
      </c>
      <c r="N3496">
        <f t="shared" si="273"/>
        <v>13</v>
      </c>
      <c r="O3496" s="5">
        <f t="shared" si="274"/>
        <v>138.19999999999999</v>
      </c>
    </row>
    <row r="3497" spans="1:15" x14ac:dyDescent="0.25">
      <c r="A3497">
        <v>3538</v>
      </c>
      <c r="B3497">
        <v>1569</v>
      </c>
      <c r="C3497">
        <f>IF(COUNTIF($B$2:B3497,B3497)=1,1,0)</f>
        <v>0</v>
      </c>
      <c r="D3497" s="1">
        <v>44953</v>
      </c>
      <c r="E3497" s="2">
        <v>0.56863425925925926</v>
      </c>
      <c r="F3497">
        <v>121</v>
      </c>
      <c r="G3497" t="str">
        <f>IFERROR(INDEX(menu_items!$B:$B,MATCH(F3497,menu_items!$A:$A,0)),"Unknown value")</f>
        <v>Cheese Quesadillas</v>
      </c>
      <c r="H3497" t="str">
        <f>IFERROR(INDEX(menu_items!$C:$C,MATCH(F3497,menu_items!$A:$A,0)),"Unknown value")</f>
        <v>Mexican</v>
      </c>
      <c r="I3497" s="5">
        <f>IFERROR(INDEX(menu_items!$D:$D,MATCH(F3497,menu_items!$A:$A,0)),0)</f>
        <v>10.5</v>
      </c>
      <c r="J3497" t="str">
        <f t="shared" si="275"/>
        <v>Fri</v>
      </c>
      <c r="K3497">
        <f t="shared" si="276"/>
        <v>27</v>
      </c>
      <c r="L3497" t="str">
        <f t="shared" si="277"/>
        <v>Jan</v>
      </c>
      <c r="M3497">
        <v>13</v>
      </c>
      <c r="N3497">
        <f t="shared" si="273"/>
        <v>13</v>
      </c>
      <c r="O3497" s="5">
        <f t="shared" si="274"/>
        <v>138.19999999999999</v>
      </c>
    </row>
    <row r="3498" spans="1:15" x14ac:dyDescent="0.25">
      <c r="A3498">
        <v>3539</v>
      </c>
      <c r="B3498">
        <v>1569</v>
      </c>
      <c r="C3498">
        <f>IF(COUNTIF($B$2:B3498,B3498)=1,1,0)</f>
        <v>0</v>
      </c>
      <c r="D3498" s="1">
        <v>44953</v>
      </c>
      <c r="E3498" s="2">
        <v>0.56863425925925926</v>
      </c>
      <c r="F3498">
        <v>105</v>
      </c>
      <c r="G3498" t="str">
        <f>IFERROR(INDEX(menu_items!$B:$B,MATCH(F3498,menu_items!$A:$A,0)),"Unknown value")</f>
        <v>Mac &amp; Cheese</v>
      </c>
      <c r="H3498" t="str">
        <f>IFERROR(INDEX(menu_items!$C:$C,MATCH(F3498,menu_items!$A:$A,0)),"Unknown value")</f>
        <v>American</v>
      </c>
      <c r="I3498" s="5">
        <f>IFERROR(INDEX(menu_items!$D:$D,MATCH(F3498,menu_items!$A:$A,0)),0)</f>
        <v>7</v>
      </c>
      <c r="J3498" t="str">
        <f t="shared" si="275"/>
        <v>Fri</v>
      </c>
      <c r="K3498">
        <f t="shared" si="276"/>
        <v>27</v>
      </c>
      <c r="L3498" t="str">
        <f t="shared" si="277"/>
        <v>Jan</v>
      </c>
      <c r="M3498">
        <v>13</v>
      </c>
      <c r="N3498">
        <f t="shared" si="273"/>
        <v>13</v>
      </c>
      <c r="O3498" s="5">
        <f t="shared" si="274"/>
        <v>138.19999999999999</v>
      </c>
    </row>
    <row r="3499" spans="1:15" x14ac:dyDescent="0.25">
      <c r="A3499">
        <v>3540</v>
      </c>
      <c r="B3499">
        <v>1569</v>
      </c>
      <c r="C3499">
        <f>IF(COUNTIF($B$2:B3499,B3499)=1,1,0)</f>
        <v>0</v>
      </c>
      <c r="D3499" s="1">
        <v>44953</v>
      </c>
      <c r="E3499" s="2">
        <v>0.56863425925925926</v>
      </c>
      <c r="F3499">
        <v>122</v>
      </c>
      <c r="G3499" t="str">
        <f>IFERROR(INDEX(menu_items!$B:$B,MATCH(F3499,menu_items!$A:$A,0)),"Unknown value")</f>
        <v>Chips &amp; Salsa</v>
      </c>
      <c r="H3499" t="str">
        <f>IFERROR(INDEX(menu_items!$C:$C,MATCH(F3499,menu_items!$A:$A,0)),"Unknown value")</f>
        <v>Mexican</v>
      </c>
      <c r="I3499" s="5">
        <f>IFERROR(INDEX(menu_items!$D:$D,MATCH(F3499,menu_items!$A:$A,0)),0)</f>
        <v>7</v>
      </c>
      <c r="J3499" t="str">
        <f t="shared" si="275"/>
        <v>Fri</v>
      </c>
      <c r="K3499">
        <f t="shared" si="276"/>
        <v>27</v>
      </c>
      <c r="L3499" t="str">
        <f t="shared" si="277"/>
        <v>Jan</v>
      </c>
      <c r="M3499">
        <v>13</v>
      </c>
      <c r="N3499">
        <f t="shared" si="273"/>
        <v>13</v>
      </c>
      <c r="O3499" s="5">
        <f t="shared" si="274"/>
        <v>138.19999999999999</v>
      </c>
    </row>
    <row r="3500" spans="1:15" x14ac:dyDescent="0.25">
      <c r="A3500">
        <v>3541</v>
      </c>
      <c r="B3500">
        <v>1569</v>
      </c>
      <c r="C3500">
        <f>IF(COUNTIF($B$2:B3500,B3500)=1,1,0)</f>
        <v>0</v>
      </c>
      <c r="D3500" s="1">
        <v>44953</v>
      </c>
      <c r="E3500" s="2">
        <v>0.56863425925925926</v>
      </c>
      <c r="F3500">
        <v>123</v>
      </c>
      <c r="G3500" t="str">
        <f>IFERROR(INDEX(menu_items!$B:$B,MATCH(F3500,menu_items!$A:$A,0)),"Unknown value")</f>
        <v>Chips &amp; Guacamole</v>
      </c>
      <c r="H3500" t="str">
        <f>IFERROR(INDEX(menu_items!$C:$C,MATCH(F3500,menu_items!$A:$A,0)),"Unknown value")</f>
        <v>Mexican</v>
      </c>
      <c r="I3500" s="5">
        <f>IFERROR(INDEX(menu_items!$D:$D,MATCH(F3500,menu_items!$A:$A,0)),0)</f>
        <v>9</v>
      </c>
      <c r="J3500" t="str">
        <f t="shared" si="275"/>
        <v>Fri</v>
      </c>
      <c r="K3500">
        <f t="shared" si="276"/>
        <v>27</v>
      </c>
      <c r="L3500" t="str">
        <f t="shared" si="277"/>
        <v>Jan</v>
      </c>
      <c r="M3500">
        <v>13</v>
      </c>
      <c r="N3500">
        <f t="shared" si="273"/>
        <v>13</v>
      </c>
      <c r="O3500" s="5">
        <f t="shared" si="274"/>
        <v>138.19999999999999</v>
      </c>
    </row>
    <row r="3501" spans="1:15" x14ac:dyDescent="0.25">
      <c r="A3501">
        <v>3542</v>
      </c>
      <c r="B3501">
        <v>1569</v>
      </c>
      <c r="C3501">
        <f>IF(COUNTIF($B$2:B3501,B3501)=1,1,0)</f>
        <v>0</v>
      </c>
      <c r="D3501" s="1">
        <v>44953</v>
      </c>
      <c r="E3501" s="2">
        <v>0.56863425925925926</v>
      </c>
      <c r="F3501">
        <v>106</v>
      </c>
      <c r="G3501" t="str">
        <f>IFERROR(INDEX(menu_items!$B:$B,MATCH(F3501,menu_items!$A:$A,0)),"Unknown value")</f>
        <v>French Fries</v>
      </c>
      <c r="H3501" t="str">
        <f>IFERROR(INDEX(menu_items!$C:$C,MATCH(F3501,menu_items!$A:$A,0)),"Unknown value")</f>
        <v>American</v>
      </c>
      <c r="I3501" s="5">
        <f>IFERROR(INDEX(menu_items!$D:$D,MATCH(F3501,menu_items!$A:$A,0)),0)</f>
        <v>7</v>
      </c>
      <c r="J3501" t="str">
        <f t="shared" si="275"/>
        <v>Fri</v>
      </c>
      <c r="K3501">
        <f t="shared" si="276"/>
        <v>27</v>
      </c>
      <c r="L3501" t="str">
        <f t="shared" si="277"/>
        <v>Jan</v>
      </c>
      <c r="M3501">
        <v>13</v>
      </c>
      <c r="N3501">
        <f t="shared" si="273"/>
        <v>13</v>
      </c>
      <c r="O3501" s="5">
        <f t="shared" si="274"/>
        <v>138.19999999999999</v>
      </c>
    </row>
    <row r="3502" spans="1:15" x14ac:dyDescent="0.25">
      <c r="A3502">
        <v>3543</v>
      </c>
      <c r="B3502">
        <v>1570</v>
      </c>
      <c r="C3502">
        <f>IF(COUNTIF($B$2:B3502,B3502)=1,1,0)</f>
        <v>1</v>
      </c>
      <c r="D3502" s="1">
        <v>44953</v>
      </c>
      <c r="E3502" s="2">
        <v>0.57598379629629626</v>
      </c>
      <c r="F3502">
        <v>102</v>
      </c>
      <c r="G3502" t="str">
        <f>IFERROR(INDEX(menu_items!$B:$B,MATCH(F3502,menu_items!$A:$A,0)),"Unknown value")</f>
        <v>Cheeseburger</v>
      </c>
      <c r="H3502" t="str">
        <f>IFERROR(INDEX(menu_items!$C:$C,MATCH(F3502,menu_items!$A:$A,0)),"Unknown value")</f>
        <v>American</v>
      </c>
      <c r="I3502" s="5">
        <f>IFERROR(INDEX(menu_items!$D:$D,MATCH(F3502,menu_items!$A:$A,0)),0)</f>
        <v>13.95</v>
      </c>
      <c r="J3502" t="str">
        <f t="shared" si="275"/>
        <v>Fri</v>
      </c>
      <c r="K3502">
        <f t="shared" si="276"/>
        <v>27</v>
      </c>
      <c r="L3502" t="str">
        <f t="shared" si="277"/>
        <v>Jan</v>
      </c>
      <c r="M3502">
        <v>13</v>
      </c>
      <c r="N3502">
        <f t="shared" si="273"/>
        <v>1</v>
      </c>
      <c r="O3502" s="5">
        <f t="shared" si="274"/>
        <v>13.95</v>
      </c>
    </row>
    <row r="3503" spans="1:15" x14ac:dyDescent="0.25">
      <c r="A3503">
        <v>3544</v>
      </c>
      <c r="B3503">
        <v>1571</v>
      </c>
      <c r="C3503">
        <f>IF(COUNTIF($B$2:B3503,B3503)=1,1,0)</f>
        <v>1</v>
      </c>
      <c r="D3503" s="1">
        <v>44953</v>
      </c>
      <c r="E3503" s="2">
        <v>0.60584490740740737</v>
      </c>
      <c r="F3503">
        <v>101</v>
      </c>
      <c r="G3503" t="str">
        <f>IFERROR(INDEX(menu_items!$B:$B,MATCH(F3503,menu_items!$A:$A,0)),"Unknown value")</f>
        <v>Hamburger</v>
      </c>
      <c r="H3503" t="str">
        <f>IFERROR(INDEX(menu_items!$C:$C,MATCH(F3503,menu_items!$A:$A,0)),"Unknown value")</f>
        <v>American</v>
      </c>
      <c r="I3503" s="5">
        <f>IFERROR(INDEX(menu_items!$D:$D,MATCH(F3503,menu_items!$A:$A,0)),0)</f>
        <v>12.95</v>
      </c>
      <c r="J3503" t="str">
        <f t="shared" si="275"/>
        <v>Fri</v>
      </c>
      <c r="K3503">
        <f t="shared" si="276"/>
        <v>27</v>
      </c>
      <c r="L3503" t="str">
        <f t="shared" si="277"/>
        <v>Jan</v>
      </c>
      <c r="M3503">
        <v>14</v>
      </c>
      <c r="N3503">
        <f t="shared" si="273"/>
        <v>1</v>
      </c>
      <c r="O3503" s="5">
        <f t="shared" si="274"/>
        <v>12.95</v>
      </c>
    </row>
    <row r="3504" spans="1:15" x14ac:dyDescent="0.25">
      <c r="A3504">
        <v>3545</v>
      </c>
      <c r="B3504">
        <v>1572</v>
      </c>
      <c r="C3504">
        <f>IF(COUNTIF($B$2:B3504,B3504)=1,1,0)</f>
        <v>1</v>
      </c>
      <c r="D3504" s="1">
        <v>44953</v>
      </c>
      <c r="E3504" s="2">
        <v>0.60668981481481477</v>
      </c>
      <c r="F3504">
        <v>120</v>
      </c>
      <c r="G3504" t="str">
        <f>IFERROR(INDEX(menu_items!$B:$B,MATCH(F3504,menu_items!$A:$A,0)),"Unknown value")</f>
        <v>Steak Torta</v>
      </c>
      <c r="H3504" t="str">
        <f>IFERROR(INDEX(menu_items!$C:$C,MATCH(F3504,menu_items!$A:$A,0)),"Unknown value")</f>
        <v>Mexican</v>
      </c>
      <c r="I3504" s="5">
        <f>IFERROR(INDEX(menu_items!$D:$D,MATCH(F3504,menu_items!$A:$A,0)),0)</f>
        <v>13.95</v>
      </c>
      <c r="J3504" t="str">
        <f t="shared" si="275"/>
        <v>Fri</v>
      </c>
      <c r="K3504">
        <f t="shared" si="276"/>
        <v>27</v>
      </c>
      <c r="L3504" t="str">
        <f t="shared" si="277"/>
        <v>Jan</v>
      </c>
      <c r="M3504">
        <v>14</v>
      </c>
      <c r="N3504">
        <f t="shared" si="273"/>
        <v>3</v>
      </c>
      <c r="O3504" s="5">
        <f t="shared" si="274"/>
        <v>29.95</v>
      </c>
    </row>
    <row r="3505" spans="1:15" x14ac:dyDescent="0.25">
      <c r="A3505">
        <v>3546</v>
      </c>
      <c r="B3505">
        <v>1572</v>
      </c>
      <c r="C3505">
        <f>IF(COUNTIF($B$2:B3505,B3505)=1,1,0)</f>
        <v>0</v>
      </c>
      <c r="D3505" s="1">
        <v>44953</v>
      </c>
      <c r="E3505" s="2">
        <v>0.60668981481481477</v>
      </c>
      <c r="F3505">
        <v>123</v>
      </c>
      <c r="G3505" t="str">
        <f>IFERROR(INDEX(menu_items!$B:$B,MATCH(F3505,menu_items!$A:$A,0)),"Unknown value")</f>
        <v>Chips &amp; Guacamole</v>
      </c>
      <c r="H3505" t="str">
        <f>IFERROR(INDEX(menu_items!$C:$C,MATCH(F3505,menu_items!$A:$A,0)),"Unknown value")</f>
        <v>Mexican</v>
      </c>
      <c r="I3505" s="5">
        <f>IFERROR(INDEX(menu_items!$D:$D,MATCH(F3505,menu_items!$A:$A,0)),0)</f>
        <v>9</v>
      </c>
      <c r="J3505" t="str">
        <f t="shared" si="275"/>
        <v>Fri</v>
      </c>
      <c r="K3505">
        <f t="shared" si="276"/>
        <v>27</v>
      </c>
      <c r="L3505" t="str">
        <f t="shared" si="277"/>
        <v>Jan</v>
      </c>
      <c r="M3505">
        <v>14</v>
      </c>
      <c r="N3505">
        <f t="shared" si="273"/>
        <v>3</v>
      </c>
      <c r="O3505" s="5">
        <f t="shared" si="274"/>
        <v>29.95</v>
      </c>
    </row>
    <row r="3506" spans="1:15" x14ac:dyDescent="0.25">
      <c r="A3506">
        <v>3547</v>
      </c>
      <c r="B3506">
        <v>1572</v>
      </c>
      <c r="C3506">
        <f>IF(COUNTIF($B$2:B3506,B3506)=1,1,0)</f>
        <v>0</v>
      </c>
      <c r="D3506" s="1">
        <v>44953</v>
      </c>
      <c r="E3506" s="2">
        <v>0.60668981481481477</v>
      </c>
      <c r="F3506">
        <v>106</v>
      </c>
      <c r="G3506" t="str">
        <f>IFERROR(INDEX(menu_items!$B:$B,MATCH(F3506,menu_items!$A:$A,0)),"Unknown value")</f>
        <v>French Fries</v>
      </c>
      <c r="H3506" t="str">
        <f>IFERROR(INDEX(menu_items!$C:$C,MATCH(F3506,menu_items!$A:$A,0)),"Unknown value")</f>
        <v>American</v>
      </c>
      <c r="I3506" s="5">
        <f>IFERROR(INDEX(menu_items!$D:$D,MATCH(F3506,menu_items!$A:$A,0)),0)</f>
        <v>7</v>
      </c>
      <c r="J3506" t="str">
        <f t="shared" si="275"/>
        <v>Fri</v>
      </c>
      <c r="K3506">
        <f t="shared" si="276"/>
        <v>27</v>
      </c>
      <c r="L3506" t="str">
        <f t="shared" si="277"/>
        <v>Jan</v>
      </c>
      <c r="M3506">
        <v>14</v>
      </c>
      <c r="N3506">
        <f t="shared" si="273"/>
        <v>3</v>
      </c>
      <c r="O3506" s="5">
        <f t="shared" si="274"/>
        <v>29.95</v>
      </c>
    </row>
    <row r="3507" spans="1:15" x14ac:dyDescent="0.25">
      <c r="A3507">
        <v>3548</v>
      </c>
      <c r="B3507">
        <v>1573</v>
      </c>
      <c r="C3507">
        <f>IF(COUNTIF($B$2:B3507,B3507)=1,1,0)</f>
        <v>1</v>
      </c>
      <c r="D3507" s="1">
        <v>44953</v>
      </c>
      <c r="E3507" s="2">
        <v>0.61099537037037033</v>
      </c>
      <c r="F3507">
        <v>106</v>
      </c>
      <c r="G3507" t="str">
        <f>IFERROR(INDEX(menu_items!$B:$B,MATCH(F3507,menu_items!$A:$A,0)),"Unknown value")</f>
        <v>French Fries</v>
      </c>
      <c r="H3507" t="str">
        <f>IFERROR(INDEX(menu_items!$C:$C,MATCH(F3507,menu_items!$A:$A,0)),"Unknown value")</f>
        <v>American</v>
      </c>
      <c r="I3507" s="5">
        <f>IFERROR(INDEX(menu_items!$D:$D,MATCH(F3507,menu_items!$A:$A,0)),0)</f>
        <v>7</v>
      </c>
      <c r="J3507" t="str">
        <f t="shared" si="275"/>
        <v>Fri</v>
      </c>
      <c r="K3507">
        <f t="shared" si="276"/>
        <v>27</v>
      </c>
      <c r="L3507" t="str">
        <f t="shared" si="277"/>
        <v>Jan</v>
      </c>
      <c r="M3507">
        <v>14</v>
      </c>
      <c r="N3507">
        <f t="shared" si="273"/>
        <v>1</v>
      </c>
      <c r="O3507" s="5">
        <f t="shared" si="274"/>
        <v>7</v>
      </c>
    </row>
    <row r="3508" spans="1:15" x14ac:dyDescent="0.25">
      <c r="A3508">
        <v>3549</v>
      </c>
      <c r="B3508">
        <v>1574</v>
      </c>
      <c r="C3508">
        <f>IF(COUNTIF($B$2:B3508,B3508)=1,1,0)</f>
        <v>1</v>
      </c>
      <c r="D3508" s="1">
        <v>44953</v>
      </c>
      <c r="E3508" s="2">
        <v>0.64747685185185189</v>
      </c>
      <c r="F3508">
        <v>101</v>
      </c>
      <c r="G3508" t="str">
        <f>IFERROR(INDEX(menu_items!$B:$B,MATCH(F3508,menu_items!$A:$A,0)),"Unknown value")</f>
        <v>Hamburger</v>
      </c>
      <c r="H3508" t="str">
        <f>IFERROR(INDEX(menu_items!$C:$C,MATCH(F3508,menu_items!$A:$A,0)),"Unknown value")</f>
        <v>American</v>
      </c>
      <c r="I3508" s="5">
        <f>IFERROR(INDEX(menu_items!$D:$D,MATCH(F3508,menu_items!$A:$A,0)),0)</f>
        <v>12.95</v>
      </c>
      <c r="J3508" t="str">
        <f t="shared" si="275"/>
        <v>Fri</v>
      </c>
      <c r="K3508">
        <f t="shared" si="276"/>
        <v>27</v>
      </c>
      <c r="L3508" t="str">
        <f t="shared" si="277"/>
        <v>Jan</v>
      </c>
      <c r="M3508">
        <v>15</v>
      </c>
      <c r="N3508">
        <f t="shared" si="273"/>
        <v>3</v>
      </c>
      <c r="O3508" s="5">
        <f t="shared" si="274"/>
        <v>45.849999999999994</v>
      </c>
    </row>
    <row r="3509" spans="1:15" x14ac:dyDescent="0.25">
      <c r="A3509">
        <v>3550</v>
      </c>
      <c r="B3509">
        <v>1574</v>
      </c>
      <c r="C3509">
        <f>IF(COUNTIF($B$2:B3509,B3509)=1,1,0)</f>
        <v>0</v>
      </c>
      <c r="D3509" s="1">
        <v>44953</v>
      </c>
      <c r="E3509" s="2">
        <v>0.64747685185185189</v>
      </c>
      <c r="F3509">
        <v>118</v>
      </c>
      <c r="G3509" t="str">
        <f>IFERROR(INDEX(menu_items!$B:$B,MATCH(F3509,menu_items!$A:$A,0)),"Unknown value")</f>
        <v>Steak Burrito</v>
      </c>
      <c r="H3509" t="str">
        <f>IFERROR(INDEX(menu_items!$C:$C,MATCH(F3509,menu_items!$A:$A,0)),"Unknown value")</f>
        <v>Mexican</v>
      </c>
      <c r="I3509" s="5">
        <f>IFERROR(INDEX(menu_items!$D:$D,MATCH(F3509,menu_items!$A:$A,0)),0)</f>
        <v>14.95</v>
      </c>
      <c r="J3509" t="str">
        <f t="shared" si="275"/>
        <v>Fri</v>
      </c>
      <c r="K3509">
        <f t="shared" si="276"/>
        <v>27</v>
      </c>
      <c r="L3509" t="str">
        <f t="shared" si="277"/>
        <v>Jan</v>
      </c>
      <c r="M3509">
        <v>15</v>
      </c>
      <c r="N3509">
        <f t="shared" si="273"/>
        <v>3</v>
      </c>
      <c r="O3509" s="5">
        <f t="shared" si="274"/>
        <v>45.849999999999994</v>
      </c>
    </row>
    <row r="3510" spans="1:15" x14ac:dyDescent="0.25">
      <c r="A3510">
        <v>3551</v>
      </c>
      <c r="B3510">
        <v>1574</v>
      </c>
      <c r="C3510">
        <f>IF(COUNTIF($B$2:B3510,B3510)=1,1,0)</f>
        <v>0</v>
      </c>
      <c r="D3510" s="1">
        <v>44953</v>
      </c>
      <c r="E3510" s="2">
        <v>0.64747685185185189</v>
      </c>
      <c r="F3510">
        <v>131</v>
      </c>
      <c r="G3510" t="str">
        <f>IFERROR(INDEX(menu_items!$B:$B,MATCH(F3510,menu_items!$A:$A,0)),"Unknown value")</f>
        <v>Chicken Parmesan</v>
      </c>
      <c r="H3510" t="str">
        <f>IFERROR(INDEX(menu_items!$C:$C,MATCH(F3510,menu_items!$A:$A,0)),"Unknown value")</f>
        <v>Italian</v>
      </c>
      <c r="I3510" s="5">
        <f>IFERROR(INDEX(menu_items!$D:$D,MATCH(F3510,menu_items!$A:$A,0)),0)</f>
        <v>17.95</v>
      </c>
      <c r="J3510" t="str">
        <f t="shared" si="275"/>
        <v>Fri</v>
      </c>
      <c r="K3510">
        <f t="shared" si="276"/>
        <v>27</v>
      </c>
      <c r="L3510" t="str">
        <f t="shared" si="277"/>
        <v>Jan</v>
      </c>
      <c r="M3510">
        <v>15</v>
      </c>
      <c r="N3510">
        <f t="shared" si="273"/>
        <v>3</v>
      </c>
      <c r="O3510" s="5">
        <f t="shared" si="274"/>
        <v>45.849999999999994</v>
      </c>
    </row>
    <row r="3511" spans="1:15" x14ac:dyDescent="0.25">
      <c r="A3511">
        <v>3552</v>
      </c>
      <c r="B3511">
        <v>1575</v>
      </c>
      <c r="C3511">
        <f>IF(COUNTIF($B$2:B3511,B3511)=1,1,0)</f>
        <v>1</v>
      </c>
      <c r="D3511" s="1">
        <v>44953</v>
      </c>
      <c r="E3511" s="2">
        <v>0.65084490740740741</v>
      </c>
      <c r="F3511">
        <v>112</v>
      </c>
      <c r="G3511" t="str">
        <f>IFERROR(INDEX(menu_items!$B:$B,MATCH(F3511,menu_items!$A:$A,0)),"Unknown value")</f>
        <v>Salmon Roll</v>
      </c>
      <c r="H3511" t="str">
        <f>IFERROR(INDEX(menu_items!$C:$C,MATCH(F3511,menu_items!$A:$A,0)),"Unknown value")</f>
        <v>Asian</v>
      </c>
      <c r="I3511" s="5">
        <f>IFERROR(INDEX(menu_items!$D:$D,MATCH(F3511,menu_items!$A:$A,0)),0)</f>
        <v>14.95</v>
      </c>
      <c r="J3511" t="str">
        <f t="shared" si="275"/>
        <v>Fri</v>
      </c>
      <c r="K3511">
        <f t="shared" si="276"/>
        <v>27</v>
      </c>
      <c r="L3511" t="str">
        <f t="shared" si="277"/>
        <v>Jan</v>
      </c>
      <c r="M3511">
        <v>15</v>
      </c>
      <c r="N3511">
        <f t="shared" si="273"/>
        <v>1</v>
      </c>
      <c r="O3511" s="5">
        <f t="shared" si="274"/>
        <v>14.95</v>
      </c>
    </row>
    <row r="3512" spans="1:15" x14ac:dyDescent="0.25">
      <c r="A3512">
        <v>3553</v>
      </c>
      <c r="B3512">
        <v>1576</v>
      </c>
      <c r="C3512">
        <f>IF(COUNTIF($B$2:B3512,B3512)=1,1,0)</f>
        <v>1</v>
      </c>
      <c r="D3512" s="1">
        <v>44953</v>
      </c>
      <c r="E3512" s="2">
        <v>0.65581018518518519</v>
      </c>
      <c r="F3512">
        <v>121</v>
      </c>
      <c r="G3512" t="str">
        <f>IFERROR(INDEX(menu_items!$B:$B,MATCH(F3512,menu_items!$A:$A,0)),"Unknown value")</f>
        <v>Cheese Quesadillas</v>
      </c>
      <c r="H3512" t="str">
        <f>IFERROR(INDEX(menu_items!$C:$C,MATCH(F3512,menu_items!$A:$A,0)),"Unknown value")</f>
        <v>Mexican</v>
      </c>
      <c r="I3512" s="5">
        <f>IFERROR(INDEX(menu_items!$D:$D,MATCH(F3512,menu_items!$A:$A,0)),0)</f>
        <v>10.5</v>
      </c>
      <c r="J3512" t="str">
        <f t="shared" si="275"/>
        <v>Fri</v>
      </c>
      <c r="K3512">
        <f t="shared" si="276"/>
        <v>27</v>
      </c>
      <c r="L3512" t="str">
        <f t="shared" si="277"/>
        <v>Jan</v>
      </c>
      <c r="M3512">
        <v>15</v>
      </c>
      <c r="N3512">
        <f t="shared" si="273"/>
        <v>2</v>
      </c>
      <c r="O3512" s="5">
        <f t="shared" si="274"/>
        <v>19.5</v>
      </c>
    </row>
    <row r="3513" spans="1:15" x14ac:dyDescent="0.25">
      <c r="A3513">
        <v>3554</v>
      </c>
      <c r="B3513">
        <v>1576</v>
      </c>
      <c r="C3513">
        <f>IF(COUNTIF($B$2:B3513,B3513)=1,1,0)</f>
        <v>0</v>
      </c>
      <c r="D3513" s="1">
        <v>44953</v>
      </c>
      <c r="E3513" s="2">
        <v>0.65581018518518519</v>
      </c>
      <c r="F3513">
        <v>114</v>
      </c>
      <c r="G3513" t="str">
        <f>IFERROR(INDEX(menu_items!$B:$B,MATCH(F3513,menu_items!$A:$A,0)),"Unknown value")</f>
        <v>Potstickers</v>
      </c>
      <c r="H3513" t="str">
        <f>IFERROR(INDEX(menu_items!$C:$C,MATCH(F3513,menu_items!$A:$A,0)),"Unknown value")</f>
        <v>Asian</v>
      </c>
      <c r="I3513" s="5">
        <f>IFERROR(INDEX(menu_items!$D:$D,MATCH(F3513,menu_items!$A:$A,0)),0)</f>
        <v>9</v>
      </c>
      <c r="J3513" t="str">
        <f t="shared" si="275"/>
        <v>Fri</v>
      </c>
      <c r="K3513">
        <f t="shared" si="276"/>
        <v>27</v>
      </c>
      <c r="L3513" t="str">
        <f t="shared" si="277"/>
        <v>Jan</v>
      </c>
      <c r="M3513">
        <v>15</v>
      </c>
      <c r="N3513">
        <f t="shared" si="273"/>
        <v>2</v>
      </c>
      <c r="O3513" s="5">
        <f t="shared" si="274"/>
        <v>19.5</v>
      </c>
    </row>
    <row r="3514" spans="1:15" x14ac:dyDescent="0.25">
      <c r="A3514">
        <v>3555</v>
      </c>
      <c r="B3514">
        <v>1577</v>
      </c>
      <c r="C3514">
        <f>IF(COUNTIF($B$2:B3514,B3514)=1,1,0)</f>
        <v>1</v>
      </c>
      <c r="D3514" s="1">
        <v>44953</v>
      </c>
      <c r="E3514" s="2">
        <v>0.65864583333333337</v>
      </c>
      <c r="F3514">
        <v>112</v>
      </c>
      <c r="G3514" t="str">
        <f>IFERROR(INDEX(menu_items!$B:$B,MATCH(F3514,menu_items!$A:$A,0)),"Unknown value")</f>
        <v>Salmon Roll</v>
      </c>
      <c r="H3514" t="str">
        <f>IFERROR(INDEX(menu_items!$C:$C,MATCH(F3514,menu_items!$A:$A,0)),"Unknown value")</f>
        <v>Asian</v>
      </c>
      <c r="I3514" s="5">
        <f>IFERROR(INDEX(menu_items!$D:$D,MATCH(F3514,menu_items!$A:$A,0)),0)</f>
        <v>14.95</v>
      </c>
      <c r="J3514" t="str">
        <f t="shared" si="275"/>
        <v>Fri</v>
      </c>
      <c r="K3514">
        <f t="shared" si="276"/>
        <v>27</v>
      </c>
      <c r="L3514" t="str">
        <f t="shared" si="277"/>
        <v>Jan</v>
      </c>
      <c r="M3514">
        <v>15</v>
      </c>
      <c r="N3514">
        <f t="shared" si="273"/>
        <v>1</v>
      </c>
      <c r="O3514" s="5">
        <f t="shared" si="274"/>
        <v>14.95</v>
      </c>
    </row>
    <row r="3515" spans="1:15" x14ac:dyDescent="0.25">
      <c r="A3515">
        <v>3556</v>
      </c>
      <c r="B3515">
        <v>1578</v>
      </c>
      <c r="C3515">
        <f>IF(COUNTIF($B$2:B3515,B3515)=1,1,0)</f>
        <v>1</v>
      </c>
      <c r="D3515" s="1">
        <v>44953</v>
      </c>
      <c r="E3515" s="2">
        <v>0.67199074074074072</v>
      </c>
      <c r="F3515">
        <v>125</v>
      </c>
      <c r="G3515" t="str">
        <f>IFERROR(INDEX(menu_items!$B:$B,MATCH(F3515,menu_items!$A:$A,0)),"Unknown value")</f>
        <v>Spaghetti &amp; Meatballs</v>
      </c>
      <c r="H3515" t="str">
        <f>IFERROR(INDEX(menu_items!$C:$C,MATCH(F3515,menu_items!$A:$A,0)),"Unknown value")</f>
        <v>Italian</v>
      </c>
      <c r="I3515" s="5">
        <f>IFERROR(INDEX(menu_items!$D:$D,MATCH(F3515,menu_items!$A:$A,0)),0)</f>
        <v>17.95</v>
      </c>
      <c r="J3515" t="str">
        <f t="shared" si="275"/>
        <v>Fri</v>
      </c>
      <c r="K3515">
        <f t="shared" si="276"/>
        <v>27</v>
      </c>
      <c r="L3515" t="str">
        <f t="shared" si="277"/>
        <v>Jan</v>
      </c>
      <c r="M3515">
        <v>16</v>
      </c>
      <c r="N3515">
        <f t="shared" si="273"/>
        <v>3</v>
      </c>
      <c r="O3515" s="5">
        <f t="shared" si="274"/>
        <v>38.450000000000003</v>
      </c>
    </row>
    <row r="3516" spans="1:15" x14ac:dyDescent="0.25">
      <c r="A3516">
        <v>3557</v>
      </c>
      <c r="B3516">
        <v>1578</v>
      </c>
      <c r="C3516">
        <f>IF(COUNTIF($B$2:B3516,B3516)=1,1,0)</f>
        <v>0</v>
      </c>
      <c r="D3516" s="1">
        <v>44953</v>
      </c>
      <c r="E3516" s="2">
        <v>0.67199074074074072</v>
      </c>
      <c r="F3516">
        <v>129</v>
      </c>
      <c r="G3516" t="str">
        <f>IFERROR(INDEX(menu_items!$B:$B,MATCH(F3516,menu_items!$A:$A,0)),"Unknown value")</f>
        <v>Mushroom Ravioli</v>
      </c>
      <c r="H3516" t="str">
        <f>IFERROR(INDEX(menu_items!$C:$C,MATCH(F3516,menu_items!$A:$A,0)),"Unknown value")</f>
        <v>Italian</v>
      </c>
      <c r="I3516" s="5">
        <f>IFERROR(INDEX(menu_items!$D:$D,MATCH(F3516,menu_items!$A:$A,0)),0)</f>
        <v>15.5</v>
      </c>
      <c r="J3516" t="str">
        <f t="shared" si="275"/>
        <v>Fri</v>
      </c>
      <c r="K3516">
        <f t="shared" si="276"/>
        <v>27</v>
      </c>
      <c r="L3516" t="str">
        <f t="shared" si="277"/>
        <v>Jan</v>
      </c>
      <c r="M3516">
        <v>16</v>
      </c>
      <c r="N3516">
        <f t="shared" si="273"/>
        <v>3</v>
      </c>
      <c r="O3516" s="5">
        <f t="shared" si="274"/>
        <v>38.450000000000003</v>
      </c>
    </row>
    <row r="3517" spans="1:15" x14ac:dyDescent="0.25">
      <c r="A3517">
        <v>3558</v>
      </c>
      <c r="B3517">
        <v>1578</v>
      </c>
      <c r="C3517">
        <f>IF(COUNTIF($B$2:B3517,B3517)=1,1,0)</f>
        <v>0</v>
      </c>
      <c r="D3517" s="1">
        <v>44953</v>
      </c>
      <c r="E3517" s="2">
        <v>0.67199074074074072</v>
      </c>
      <c r="F3517">
        <v>113</v>
      </c>
      <c r="G3517" t="str">
        <f>IFERROR(INDEX(menu_items!$B:$B,MATCH(F3517,menu_items!$A:$A,0)),"Unknown value")</f>
        <v>Edamame</v>
      </c>
      <c r="H3517" t="str">
        <f>IFERROR(INDEX(menu_items!$C:$C,MATCH(F3517,menu_items!$A:$A,0)),"Unknown value")</f>
        <v>Asian</v>
      </c>
      <c r="I3517" s="5">
        <f>IFERROR(INDEX(menu_items!$D:$D,MATCH(F3517,menu_items!$A:$A,0)),0)</f>
        <v>5</v>
      </c>
      <c r="J3517" t="str">
        <f t="shared" si="275"/>
        <v>Fri</v>
      </c>
      <c r="K3517">
        <f t="shared" si="276"/>
        <v>27</v>
      </c>
      <c r="L3517" t="str">
        <f t="shared" si="277"/>
        <v>Jan</v>
      </c>
      <c r="M3517">
        <v>16</v>
      </c>
      <c r="N3517">
        <f t="shared" si="273"/>
        <v>3</v>
      </c>
      <c r="O3517" s="5">
        <f t="shared" si="274"/>
        <v>38.450000000000003</v>
      </c>
    </row>
    <row r="3518" spans="1:15" x14ac:dyDescent="0.25">
      <c r="A3518">
        <v>3560</v>
      </c>
      <c r="B3518">
        <v>1579</v>
      </c>
      <c r="C3518">
        <f>IF(COUNTIF($B$2:B3518,B3518)=1,1,0)</f>
        <v>1</v>
      </c>
      <c r="D3518" s="1">
        <v>44953</v>
      </c>
      <c r="E3518" s="2">
        <v>0.68050925925925931</v>
      </c>
      <c r="F3518">
        <v>108</v>
      </c>
      <c r="G3518" t="str">
        <f>IFERROR(INDEX(menu_items!$B:$B,MATCH(F3518,menu_items!$A:$A,0)),"Unknown value")</f>
        <v>Tofu Pad Thai</v>
      </c>
      <c r="H3518" t="str">
        <f>IFERROR(INDEX(menu_items!$C:$C,MATCH(F3518,menu_items!$A:$A,0)),"Unknown value")</f>
        <v>Asian</v>
      </c>
      <c r="I3518" s="5">
        <f>IFERROR(INDEX(menu_items!$D:$D,MATCH(F3518,menu_items!$A:$A,0)),0)</f>
        <v>14.5</v>
      </c>
      <c r="J3518" t="str">
        <f t="shared" si="275"/>
        <v>Fri</v>
      </c>
      <c r="K3518">
        <f t="shared" si="276"/>
        <v>27</v>
      </c>
      <c r="L3518" t="str">
        <f t="shared" si="277"/>
        <v>Jan</v>
      </c>
      <c r="M3518">
        <v>16</v>
      </c>
      <c r="N3518">
        <f t="shared" si="273"/>
        <v>2</v>
      </c>
      <c r="O3518" s="5">
        <f t="shared" si="274"/>
        <v>21.5</v>
      </c>
    </row>
    <row r="3519" spans="1:15" x14ac:dyDescent="0.25">
      <c r="A3519">
        <v>3561</v>
      </c>
      <c r="B3519">
        <v>1579</v>
      </c>
      <c r="C3519">
        <f>IF(COUNTIF($B$2:B3519,B3519)=1,1,0)</f>
        <v>0</v>
      </c>
      <c r="D3519" s="1">
        <v>44953</v>
      </c>
      <c r="E3519" s="2">
        <v>0.68050925925925931</v>
      </c>
      <c r="F3519">
        <v>122</v>
      </c>
      <c r="G3519" t="str">
        <f>IFERROR(INDEX(menu_items!$B:$B,MATCH(F3519,menu_items!$A:$A,0)),"Unknown value")</f>
        <v>Chips &amp; Salsa</v>
      </c>
      <c r="H3519" t="str">
        <f>IFERROR(INDEX(menu_items!$C:$C,MATCH(F3519,menu_items!$A:$A,0)),"Unknown value")</f>
        <v>Mexican</v>
      </c>
      <c r="I3519" s="5">
        <f>IFERROR(INDEX(menu_items!$D:$D,MATCH(F3519,menu_items!$A:$A,0)),0)</f>
        <v>7</v>
      </c>
      <c r="J3519" t="str">
        <f t="shared" si="275"/>
        <v>Fri</v>
      </c>
      <c r="K3519">
        <f t="shared" si="276"/>
        <v>27</v>
      </c>
      <c r="L3519" t="str">
        <f t="shared" si="277"/>
        <v>Jan</v>
      </c>
      <c r="M3519">
        <v>16</v>
      </c>
      <c r="N3519">
        <f t="shared" si="273"/>
        <v>2</v>
      </c>
      <c r="O3519" s="5">
        <f t="shared" si="274"/>
        <v>21.5</v>
      </c>
    </row>
    <row r="3520" spans="1:15" x14ac:dyDescent="0.25">
      <c r="A3520">
        <v>3562</v>
      </c>
      <c r="B3520">
        <v>1580</v>
      </c>
      <c r="C3520">
        <f>IF(COUNTIF($B$2:B3520,B3520)=1,1,0)</f>
        <v>1</v>
      </c>
      <c r="D3520" s="1">
        <v>44953</v>
      </c>
      <c r="E3520" s="2">
        <v>0.68577546296296299</v>
      </c>
      <c r="F3520">
        <v>126</v>
      </c>
      <c r="G3520" t="str">
        <f>IFERROR(INDEX(menu_items!$B:$B,MATCH(F3520,menu_items!$A:$A,0)),"Unknown value")</f>
        <v>Fettuccine Alfredo</v>
      </c>
      <c r="H3520" t="str">
        <f>IFERROR(INDEX(menu_items!$C:$C,MATCH(F3520,menu_items!$A:$A,0)),"Unknown value")</f>
        <v>Italian</v>
      </c>
      <c r="I3520" s="5">
        <f>IFERROR(INDEX(menu_items!$D:$D,MATCH(F3520,menu_items!$A:$A,0)),0)</f>
        <v>14.5</v>
      </c>
      <c r="J3520" t="str">
        <f t="shared" si="275"/>
        <v>Fri</v>
      </c>
      <c r="K3520">
        <f t="shared" si="276"/>
        <v>27</v>
      </c>
      <c r="L3520" t="str">
        <f t="shared" si="277"/>
        <v>Jan</v>
      </c>
      <c r="M3520">
        <v>16</v>
      </c>
      <c r="N3520">
        <f t="shared" si="273"/>
        <v>2</v>
      </c>
      <c r="O3520" s="5">
        <f t="shared" si="274"/>
        <v>31.45</v>
      </c>
    </row>
    <row r="3521" spans="1:15" x14ac:dyDescent="0.25">
      <c r="A3521">
        <v>3563</v>
      </c>
      <c r="B3521">
        <v>1580</v>
      </c>
      <c r="C3521">
        <f>IF(COUNTIF($B$2:B3521,B3521)=1,1,0)</f>
        <v>0</v>
      </c>
      <c r="D3521" s="1">
        <v>44953</v>
      </c>
      <c r="E3521" s="2">
        <v>0.68577546296296299</v>
      </c>
      <c r="F3521">
        <v>132</v>
      </c>
      <c r="G3521" t="str">
        <f>IFERROR(INDEX(menu_items!$B:$B,MATCH(F3521,menu_items!$A:$A,0)),"Unknown value")</f>
        <v>Eggplant Parmesan</v>
      </c>
      <c r="H3521" t="str">
        <f>IFERROR(INDEX(menu_items!$C:$C,MATCH(F3521,menu_items!$A:$A,0)),"Unknown value")</f>
        <v>Italian</v>
      </c>
      <c r="I3521" s="5">
        <f>IFERROR(INDEX(menu_items!$D:$D,MATCH(F3521,menu_items!$A:$A,0)),0)</f>
        <v>16.95</v>
      </c>
      <c r="J3521" t="str">
        <f t="shared" si="275"/>
        <v>Fri</v>
      </c>
      <c r="K3521">
        <f t="shared" si="276"/>
        <v>27</v>
      </c>
      <c r="L3521" t="str">
        <f t="shared" si="277"/>
        <v>Jan</v>
      </c>
      <c r="M3521">
        <v>16</v>
      </c>
      <c r="N3521">
        <f t="shared" si="273"/>
        <v>2</v>
      </c>
      <c r="O3521" s="5">
        <f t="shared" si="274"/>
        <v>31.45</v>
      </c>
    </row>
    <row r="3522" spans="1:15" x14ac:dyDescent="0.25">
      <c r="A3522">
        <v>3565</v>
      </c>
      <c r="B3522">
        <v>1582</v>
      </c>
      <c r="C3522">
        <f>IF(COUNTIF($B$2:B3522,B3522)=1,1,0)</f>
        <v>1</v>
      </c>
      <c r="D3522" s="1">
        <v>44953</v>
      </c>
      <c r="E3522" s="2">
        <v>0.6909143518518519</v>
      </c>
      <c r="F3522">
        <v>102</v>
      </c>
      <c r="G3522" t="str">
        <f>IFERROR(INDEX(menu_items!$B:$B,MATCH(F3522,menu_items!$A:$A,0)),"Unknown value")</f>
        <v>Cheeseburger</v>
      </c>
      <c r="H3522" t="str">
        <f>IFERROR(INDEX(menu_items!$C:$C,MATCH(F3522,menu_items!$A:$A,0)),"Unknown value")</f>
        <v>American</v>
      </c>
      <c r="I3522" s="5">
        <f>IFERROR(INDEX(menu_items!$D:$D,MATCH(F3522,menu_items!$A:$A,0)),0)</f>
        <v>13.95</v>
      </c>
      <c r="J3522" t="str">
        <f t="shared" si="275"/>
        <v>Fri</v>
      </c>
      <c r="K3522">
        <f t="shared" si="276"/>
        <v>27</v>
      </c>
      <c r="L3522" t="str">
        <f t="shared" si="277"/>
        <v>Jan</v>
      </c>
      <c r="M3522">
        <v>16</v>
      </c>
      <c r="N3522">
        <f t="shared" ref="N3522:N3585" si="278">COUNTIF($B:$B,B3522)</f>
        <v>4</v>
      </c>
      <c r="O3522" s="5">
        <f t="shared" ref="O3522:O3585" si="279">SUMIF($B:$B,B3522,$I:$I)</f>
        <v>49.4</v>
      </c>
    </row>
    <row r="3523" spans="1:15" x14ac:dyDescent="0.25">
      <c r="A3523">
        <v>3566</v>
      </c>
      <c r="B3523">
        <v>1582</v>
      </c>
      <c r="C3523">
        <f>IF(COUNTIF($B$2:B3523,B3523)=1,1,0)</f>
        <v>0</v>
      </c>
      <c r="D3523" s="1">
        <v>44953</v>
      </c>
      <c r="E3523" s="2">
        <v>0.6909143518518519</v>
      </c>
      <c r="F3523">
        <v>109</v>
      </c>
      <c r="G3523" t="str">
        <f>IFERROR(INDEX(menu_items!$B:$B,MATCH(F3523,menu_items!$A:$A,0)),"Unknown value")</f>
        <v>Korean Beef Bowl</v>
      </c>
      <c r="H3523" t="str">
        <f>IFERROR(INDEX(menu_items!$C:$C,MATCH(F3523,menu_items!$A:$A,0)),"Unknown value")</f>
        <v>Asian</v>
      </c>
      <c r="I3523" s="5">
        <f>IFERROR(INDEX(menu_items!$D:$D,MATCH(F3523,menu_items!$A:$A,0)),0)</f>
        <v>17.95</v>
      </c>
      <c r="J3523" t="str">
        <f t="shared" si="275"/>
        <v>Fri</v>
      </c>
      <c r="K3523">
        <f t="shared" si="276"/>
        <v>27</v>
      </c>
      <c r="L3523" t="str">
        <f t="shared" si="277"/>
        <v>Jan</v>
      </c>
      <c r="M3523">
        <v>16</v>
      </c>
      <c r="N3523">
        <f t="shared" si="278"/>
        <v>4</v>
      </c>
      <c r="O3523" s="5">
        <f t="shared" si="279"/>
        <v>49.4</v>
      </c>
    </row>
    <row r="3524" spans="1:15" x14ac:dyDescent="0.25">
      <c r="A3524">
        <v>3567</v>
      </c>
      <c r="B3524">
        <v>1582</v>
      </c>
      <c r="C3524">
        <f>IF(COUNTIF($B$2:B3524,B3524)=1,1,0)</f>
        <v>0</v>
      </c>
      <c r="D3524" s="1">
        <v>44953</v>
      </c>
      <c r="E3524" s="2">
        <v>0.6909143518518519</v>
      </c>
      <c r="F3524">
        <v>121</v>
      </c>
      <c r="G3524" t="str">
        <f>IFERROR(INDEX(menu_items!$B:$B,MATCH(F3524,menu_items!$A:$A,0)),"Unknown value")</f>
        <v>Cheese Quesadillas</v>
      </c>
      <c r="H3524" t="str">
        <f>IFERROR(INDEX(menu_items!$C:$C,MATCH(F3524,menu_items!$A:$A,0)),"Unknown value")</f>
        <v>Mexican</v>
      </c>
      <c r="I3524" s="5">
        <f>IFERROR(INDEX(menu_items!$D:$D,MATCH(F3524,menu_items!$A:$A,0)),0)</f>
        <v>10.5</v>
      </c>
      <c r="J3524" t="str">
        <f t="shared" si="275"/>
        <v>Fri</v>
      </c>
      <c r="K3524">
        <f t="shared" si="276"/>
        <v>27</v>
      </c>
      <c r="L3524" t="str">
        <f t="shared" si="277"/>
        <v>Jan</v>
      </c>
      <c r="M3524">
        <v>16</v>
      </c>
      <c r="N3524">
        <f t="shared" si="278"/>
        <v>4</v>
      </c>
      <c r="O3524" s="5">
        <f t="shared" si="279"/>
        <v>49.4</v>
      </c>
    </row>
    <row r="3525" spans="1:15" x14ac:dyDescent="0.25">
      <c r="A3525">
        <v>3568</v>
      </c>
      <c r="B3525">
        <v>1582</v>
      </c>
      <c r="C3525">
        <f>IF(COUNTIF($B$2:B3525,B3525)=1,1,0)</f>
        <v>0</v>
      </c>
      <c r="D3525" s="1">
        <v>44953</v>
      </c>
      <c r="E3525" s="2">
        <v>0.6909143518518519</v>
      </c>
      <c r="F3525">
        <v>106</v>
      </c>
      <c r="G3525" t="str">
        <f>IFERROR(INDEX(menu_items!$B:$B,MATCH(F3525,menu_items!$A:$A,0)),"Unknown value")</f>
        <v>French Fries</v>
      </c>
      <c r="H3525" t="str">
        <f>IFERROR(INDEX(menu_items!$C:$C,MATCH(F3525,menu_items!$A:$A,0)),"Unknown value")</f>
        <v>American</v>
      </c>
      <c r="I3525" s="5">
        <f>IFERROR(INDEX(menu_items!$D:$D,MATCH(F3525,menu_items!$A:$A,0)),0)</f>
        <v>7</v>
      </c>
      <c r="J3525" t="str">
        <f t="shared" si="275"/>
        <v>Fri</v>
      </c>
      <c r="K3525">
        <f t="shared" si="276"/>
        <v>27</v>
      </c>
      <c r="L3525" t="str">
        <f t="shared" si="277"/>
        <v>Jan</v>
      </c>
      <c r="M3525">
        <v>16</v>
      </c>
      <c r="N3525">
        <f t="shared" si="278"/>
        <v>4</v>
      </c>
      <c r="O3525" s="5">
        <f t="shared" si="279"/>
        <v>49.4</v>
      </c>
    </row>
    <row r="3526" spans="1:15" x14ac:dyDescent="0.25">
      <c r="A3526">
        <v>3569</v>
      </c>
      <c r="B3526">
        <v>1583</v>
      </c>
      <c r="C3526">
        <f>IF(COUNTIF($B$2:B3526,B3526)=1,1,0)</f>
        <v>1</v>
      </c>
      <c r="D3526" s="1">
        <v>44953</v>
      </c>
      <c r="E3526" s="2">
        <v>0.70906250000000004</v>
      </c>
      <c r="F3526">
        <v>103</v>
      </c>
      <c r="G3526" t="str">
        <f>IFERROR(INDEX(menu_items!$B:$B,MATCH(F3526,menu_items!$A:$A,0)),"Unknown value")</f>
        <v>Hot Dog</v>
      </c>
      <c r="H3526" t="str">
        <f>IFERROR(INDEX(menu_items!$C:$C,MATCH(F3526,menu_items!$A:$A,0)),"Unknown value")</f>
        <v>American</v>
      </c>
      <c r="I3526" s="5">
        <f>IFERROR(INDEX(menu_items!$D:$D,MATCH(F3526,menu_items!$A:$A,0)),0)</f>
        <v>9</v>
      </c>
      <c r="J3526" t="str">
        <f t="shared" si="275"/>
        <v>Fri</v>
      </c>
      <c r="K3526">
        <f t="shared" si="276"/>
        <v>27</v>
      </c>
      <c r="L3526" t="str">
        <f t="shared" si="277"/>
        <v>Jan</v>
      </c>
      <c r="M3526">
        <v>17</v>
      </c>
      <c r="N3526">
        <f t="shared" si="278"/>
        <v>2</v>
      </c>
      <c r="O3526" s="5">
        <f t="shared" si="279"/>
        <v>19.5</v>
      </c>
    </row>
    <row r="3527" spans="1:15" x14ac:dyDescent="0.25">
      <c r="A3527">
        <v>3570</v>
      </c>
      <c r="B3527">
        <v>1583</v>
      </c>
      <c r="C3527">
        <f>IF(COUNTIF($B$2:B3527,B3527)=1,1,0)</f>
        <v>0</v>
      </c>
      <c r="D3527" s="1">
        <v>44953</v>
      </c>
      <c r="E3527" s="2">
        <v>0.70906250000000004</v>
      </c>
      <c r="F3527">
        <v>121</v>
      </c>
      <c r="G3527" t="str">
        <f>IFERROR(INDEX(menu_items!$B:$B,MATCH(F3527,menu_items!$A:$A,0)),"Unknown value")</f>
        <v>Cheese Quesadillas</v>
      </c>
      <c r="H3527" t="str">
        <f>IFERROR(INDEX(menu_items!$C:$C,MATCH(F3527,menu_items!$A:$A,0)),"Unknown value")</f>
        <v>Mexican</v>
      </c>
      <c r="I3527" s="5">
        <f>IFERROR(INDEX(menu_items!$D:$D,MATCH(F3527,menu_items!$A:$A,0)),0)</f>
        <v>10.5</v>
      </c>
      <c r="J3527" t="str">
        <f t="shared" si="275"/>
        <v>Fri</v>
      </c>
      <c r="K3527">
        <f t="shared" si="276"/>
        <v>27</v>
      </c>
      <c r="L3527" t="str">
        <f t="shared" si="277"/>
        <v>Jan</v>
      </c>
      <c r="M3527">
        <v>17</v>
      </c>
      <c r="N3527">
        <f t="shared" si="278"/>
        <v>2</v>
      </c>
      <c r="O3527" s="5">
        <f t="shared" si="279"/>
        <v>19.5</v>
      </c>
    </row>
    <row r="3528" spans="1:15" x14ac:dyDescent="0.25">
      <c r="A3528">
        <v>3571</v>
      </c>
      <c r="B3528">
        <v>1584</v>
      </c>
      <c r="C3528">
        <f>IF(COUNTIF($B$2:B3528,B3528)=1,1,0)</f>
        <v>1</v>
      </c>
      <c r="D3528" s="1">
        <v>44953</v>
      </c>
      <c r="E3528" s="2">
        <v>0.71452546296296293</v>
      </c>
      <c r="F3528">
        <v>112</v>
      </c>
      <c r="G3528" t="str">
        <f>IFERROR(INDEX(menu_items!$B:$B,MATCH(F3528,menu_items!$A:$A,0)),"Unknown value")</f>
        <v>Salmon Roll</v>
      </c>
      <c r="H3528" t="str">
        <f>IFERROR(INDEX(menu_items!$C:$C,MATCH(F3528,menu_items!$A:$A,0)),"Unknown value")</f>
        <v>Asian</v>
      </c>
      <c r="I3528" s="5">
        <f>IFERROR(INDEX(menu_items!$D:$D,MATCH(F3528,menu_items!$A:$A,0)),0)</f>
        <v>14.95</v>
      </c>
      <c r="J3528" t="str">
        <f t="shared" si="275"/>
        <v>Fri</v>
      </c>
      <c r="K3528">
        <f t="shared" si="276"/>
        <v>27</v>
      </c>
      <c r="L3528" t="str">
        <f t="shared" si="277"/>
        <v>Jan</v>
      </c>
      <c r="M3528">
        <v>17</v>
      </c>
      <c r="N3528">
        <f t="shared" si="278"/>
        <v>2</v>
      </c>
      <c r="O3528" s="5">
        <f t="shared" si="279"/>
        <v>21.95</v>
      </c>
    </row>
    <row r="3529" spans="1:15" x14ac:dyDescent="0.25">
      <c r="A3529">
        <v>3572</v>
      </c>
      <c r="B3529">
        <v>1584</v>
      </c>
      <c r="C3529">
        <f>IF(COUNTIF($B$2:B3529,B3529)=1,1,0)</f>
        <v>0</v>
      </c>
      <c r="D3529" s="1">
        <v>44953</v>
      </c>
      <c r="E3529" s="2">
        <v>0.71452546296296293</v>
      </c>
      <c r="F3529">
        <v>105</v>
      </c>
      <c r="G3529" t="str">
        <f>IFERROR(INDEX(menu_items!$B:$B,MATCH(F3529,menu_items!$A:$A,0)),"Unknown value")</f>
        <v>Mac &amp; Cheese</v>
      </c>
      <c r="H3529" t="str">
        <f>IFERROR(INDEX(menu_items!$C:$C,MATCH(F3529,menu_items!$A:$A,0)),"Unknown value")</f>
        <v>American</v>
      </c>
      <c r="I3529" s="5">
        <f>IFERROR(INDEX(menu_items!$D:$D,MATCH(F3529,menu_items!$A:$A,0)),0)</f>
        <v>7</v>
      </c>
      <c r="J3529" t="str">
        <f t="shared" si="275"/>
        <v>Fri</v>
      </c>
      <c r="K3529">
        <f t="shared" si="276"/>
        <v>27</v>
      </c>
      <c r="L3529" t="str">
        <f t="shared" si="277"/>
        <v>Jan</v>
      </c>
      <c r="M3529">
        <v>17</v>
      </c>
      <c r="N3529">
        <f t="shared" si="278"/>
        <v>2</v>
      </c>
      <c r="O3529" s="5">
        <f t="shared" si="279"/>
        <v>21.95</v>
      </c>
    </row>
    <row r="3530" spans="1:15" x14ac:dyDescent="0.25">
      <c r="A3530">
        <v>3573</v>
      </c>
      <c r="B3530">
        <v>1585</v>
      </c>
      <c r="C3530">
        <f>IF(COUNTIF($B$2:B3530,B3530)=1,1,0)</f>
        <v>1</v>
      </c>
      <c r="D3530" s="1">
        <v>44953</v>
      </c>
      <c r="E3530" s="2">
        <v>0.71835648148148146</v>
      </c>
      <c r="F3530">
        <v>107</v>
      </c>
      <c r="G3530" t="str">
        <f>IFERROR(INDEX(menu_items!$B:$B,MATCH(F3530,menu_items!$A:$A,0)),"Unknown value")</f>
        <v>Orange Chicken</v>
      </c>
      <c r="H3530" t="str">
        <f>IFERROR(INDEX(menu_items!$C:$C,MATCH(F3530,menu_items!$A:$A,0)),"Unknown value")</f>
        <v>Asian</v>
      </c>
      <c r="I3530" s="5">
        <f>IFERROR(INDEX(menu_items!$D:$D,MATCH(F3530,menu_items!$A:$A,0)),0)</f>
        <v>16.5</v>
      </c>
      <c r="J3530" t="str">
        <f t="shared" si="275"/>
        <v>Fri</v>
      </c>
      <c r="K3530">
        <f t="shared" si="276"/>
        <v>27</v>
      </c>
      <c r="L3530" t="str">
        <f t="shared" si="277"/>
        <v>Jan</v>
      </c>
      <c r="M3530">
        <v>17</v>
      </c>
      <c r="N3530">
        <f t="shared" si="278"/>
        <v>3</v>
      </c>
      <c r="O3530" s="5">
        <f t="shared" si="279"/>
        <v>46.400000000000006</v>
      </c>
    </row>
    <row r="3531" spans="1:15" x14ac:dyDescent="0.25">
      <c r="A3531">
        <v>3574</v>
      </c>
      <c r="B3531">
        <v>1585</v>
      </c>
      <c r="C3531">
        <f>IF(COUNTIF($B$2:B3531,B3531)=1,1,0)</f>
        <v>0</v>
      </c>
      <c r="D3531" s="1">
        <v>44953</v>
      </c>
      <c r="E3531" s="2">
        <v>0.71835648148148146</v>
      </c>
      <c r="F3531">
        <v>110</v>
      </c>
      <c r="G3531" t="str">
        <f>IFERROR(INDEX(menu_items!$B:$B,MATCH(F3531,menu_items!$A:$A,0)),"Unknown value")</f>
        <v>Pork Ramen</v>
      </c>
      <c r="H3531" t="str">
        <f>IFERROR(INDEX(menu_items!$C:$C,MATCH(F3531,menu_items!$A:$A,0)),"Unknown value")</f>
        <v>Asian</v>
      </c>
      <c r="I3531" s="5">
        <f>IFERROR(INDEX(menu_items!$D:$D,MATCH(F3531,menu_items!$A:$A,0)),0)</f>
        <v>17.95</v>
      </c>
      <c r="J3531" t="str">
        <f t="shared" si="275"/>
        <v>Fri</v>
      </c>
      <c r="K3531">
        <f t="shared" si="276"/>
        <v>27</v>
      </c>
      <c r="L3531" t="str">
        <f t="shared" si="277"/>
        <v>Jan</v>
      </c>
      <c r="M3531">
        <v>17</v>
      </c>
      <c r="N3531">
        <f t="shared" si="278"/>
        <v>3</v>
      </c>
      <c r="O3531" s="5">
        <f t="shared" si="279"/>
        <v>46.400000000000006</v>
      </c>
    </row>
    <row r="3532" spans="1:15" x14ac:dyDescent="0.25">
      <c r="A3532">
        <v>3575</v>
      </c>
      <c r="B3532">
        <v>1585</v>
      </c>
      <c r="C3532">
        <f>IF(COUNTIF($B$2:B3532,B3532)=1,1,0)</f>
        <v>0</v>
      </c>
      <c r="D3532" s="1">
        <v>44953</v>
      </c>
      <c r="E3532" s="2">
        <v>0.71835648148148146</v>
      </c>
      <c r="F3532">
        <v>119</v>
      </c>
      <c r="G3532" t="str">
        <f>IFERROR(INDEX(menu_items!$B:$B,MATCH(F3532,menu_items!$A:$A,0)),"Unknown value")</f>
        <v>Chicken Torta</v>
      </c>
      <c r="H3532" t="str">
        <f>IFERROR(INDEX(menu_items!$C:$C,MATCH(F3532,menu_items!$A:$A,0)),"Unknown value")</f>
        <v>Mexican</v>
      </c>
      <c r="I3532" s="5">
        <f>IFERROR(INDEX(menu_items!$D:$D,MATCH(F3532,menu_items!$A:$A,0)),0)</f>
        <v>11.95</v>
      </c>
      <c r="J3532" t="str">
        <f t="shared" si="275"/>
        <v>Fri</v>
      </c>
      <c r="K3532">
        <f t="shared" si="276"/>
        <v>27</v>
      </c>
      <c r="L3532" t="str">
        <f t="shared" si="277"/>
        <v>Jan</v>
      </c>
      <c r="M3532">
        <v>17</v>
      </c>
      <c r="N3532">
        <f t="shared" si="278"/>
        <v>3</v>
      </c>
      <c r="O3532" s="5">
        <f t="shared" si="279"/>
        <v>46.400000000000006</v>
      </c>
    </row>
    <row r="3533" spans="1:15" x14ac:dyDescent="0.25">
      <c r="A3533">
        <v>3576</v>
      </c>
      <c r="B3533">
        <v>1586</v>
      </c>
      <c r="C3533">
        <f>IF(COUNTIF($B$2:B3533,B3533)=1,1,0)</f>
        <v>1</v>
      </c>
      <c r="D3533" s="1">
        <v>44953</v>
      </c>
      <c r="E3533" s="2">
        <v>0.71910879629629632</v>
      </c>
      <c r="F3533">
        <v>110</v>
      </c>
      <c r="G3533" t="str">
        <f>IFERROR(INDEX(menu_items!$B:$B,MATCH(F3533,menu_items!$A:$A,0)),"Unknown value")</f>
        <v>Pork Ramen</v>
      </c>
      <c r="H3533" t="str">
        <f>IFERROR(INDEX(menu_items!$C:$C,MATCH(F3533,menu_items!$A:$A,0)),"Unknown value")</f>
        <v>Asian</v>
      </c>
      <c r="I3533" s="5">
        <f>IFERROR(INDEX(menu_items!$D:$D,MATCH(F3533,menu_items!$A:$A,0)),0)</f>
        <v>17.95</v>
      </c>
      <c r="J3533" t="str">
        <f t="shared" si="275"/>
        <v>Fri</v>
      </c>
      <c r="K3533">
        <f t="shared" si="276"/>
        <v>27</v>
      </c>
      <c r="L3533" t="str">
        <f t="shared" si="277"/>
        <v>Jan</v>
      </c>
      <c r="M3533">
        <v>17</v>
      </c>
      <c r="N3533">
        <f t="shared" si="278"/>
        <v>3</v>
      </c>
      <c r="O3533" s="5">
        <f t="shared" si="279"/>
        <v>42.9</v>
      </c>
    </row>
    <row r="3534" spans="1:15" x14ac:dyDescent="0.25">
      <c r="A3534">
        <v>3577</v>
      </c>
      <c r="B3534">
        <v>1586</v>
      </c>
      <c r="C3534">
        <f>IF(COUNTIF($B$2:B3534,B3534)=1,1,0)</f>
        <v>0</v>
      </c>
      <c r="D3534" s="1">
        <v>44953</v>
      </c>
      <c r="E3534" s="2">
        <v>0.71910879629629632</v>
      </c>
      <c r="F3534">
        <v>105</v>
      </c>
      <c r="G3534" t="str">
        <f>IFERROR(INDEX(menu_items!$B:$B,MATCH(F3534,menu_items!$A:$A,0)),"Unknown value")</f>
        <v>Mac &amp; Cheese</v>
      </c>
      <c r="H3534" t="str">
        <f>IFERROR(INDEX(menu_items!$C:$C,MATCH(F3534,menu_items!$A:$A,0)),"Unknown value")</f>
        <v>American</v>
      </c>
      <c r="I3534" s="5">
        <f>IFERROR(INDEX(menu_items!$D:$D,MATCH(F3534,menu_items!$A:$A,0)),0)</f>
        <v>7</v>
      </c>
      <c r="J3534" t="str">
        <f t="shared" si="275"/>
        <v>Fri</v>
      </c>
      <c r="K3534">
        <f t="shared" si="276"/>
        <v>27</v>
      </c>
      <c r="L3534" t="str">
        <f t="shared" si="277"/>
        <v>Jan</v>
      </c>
      <c r="M3534">
        <v>17</v>
      </c>
      <c r="N3534">
        <f t="shared" si="278"/>
        <v>3</v>
      </c>
      <c r="O3534" s="5">
        <f t="shared" si="279"/>
        <v>42.9</v>
      </c>
    </row>
    <row r="3535" spans="1:15" x14ac:dyDescent="0.25">
      <c r="A3535">
        <v>3578</v>
      </c>
      <c r="B3535">
        <v>1586</v>
      </c>
      <c r="C3535">
        <f>IF(COUNTIF($B$2:B3535,B3535)=1,1,0)</f>
        <v>0</v>
      </c>
      <c r="D3535" s="1">
        <v>44953</v>
      </c>
      <c r="E3535" s="2">
        <v>0.71910879629629632</v>
      </c>
      <c r="F3535">
        <v>131</v>
      </c>
      <c r="G3535" t="str">
        <f>IFERROR(INDEX(menu_items!$B:$B,MATCH(F3535,menu_items!$A:$A,0)),"Unknown value")</f>
        <v>Chicken Parmesan</v>
      </c>
      <c r="H3535" t="str">
        <f>IFERROR(INDEX(menu_items!$C:$C,MATCH(F3535,menu_items!$A:$A,0)),"Unknown value")</f>
        <v>Italian</v>
      </c>
      <c r="I3535" s="5">
        <f>IFERROR(INDEX(menu_items!$D:$D,MATCH(F3535,menu_items!$A:$A,0)),0)</f>
        <v>17.95</v>
      </c>
      <c r="J3535" t="str">
        <f t="shared" si="275"/>
        <v>Fri</v>
      </c>
      <c r="K3535">
        <f t="shared" si="276"/>
        <v>27</v>
      </c>
      <c r="L3535" t="str">
        <f t="shared" si="277"/>
        <v>Jan</v>
      </c>
      <c r="M3535">
        <v>17</v>
      </c>
      <c r="N3535">
        <f t="shared" si="278"/>
        <v>3</v>
      </c>
      <c r="O3535" s="5">
        <f t="shared" si="279"/>
        <v>42.9</v>
      </c>
    </row>
    <row r="3536" spans="1:15" x14ac:dyDescent="0.25">
      <c r="A3536">
        <v>3579</v>
      </c>
      <c r="B3536">
        <v>1587</v>
      </c>
      <c r="C3536">
        <f>IF(COUNTIF($B$2:B3536,B3536)=1,1,0)</f>
        <v>1</v>
      </c>
      <c r="D3536" s="1">
        <v>44953</v>
      </c>
      <c r="E3536" s="2">
        <v>0.727025462962963</v>
      </c>
      <c r="F3536">
        <v>113</v>
      </c>
      <c r="G3536" t="str">
        <f>IFERROR(INDEX(menu_items!$B:$B,MATCH(F3536,menu_items!$A:$A,0)),"Unknown value")</f>
        <v>Edamame</v>
      </c>
      <c r="H3536" t="str">
        <f>IFERROR(INDEX(menu_items!$C:$C,MATCH(F3536,menu_items!$A:$A,0)),"Unknown value")</f>
        <v>Asian</v>
      </c>
      <c r="I3536" s="5">
        <f>IFERROR(INDEX(menu_items!$D:$D,MATCH(F3536,menu_items!$A:$A,0)),0)</f>
        <v>5</v>
      </c>
      <c r="J3536" t="str">
        <f t="shared" si="275"/>
        <v>Fri</v>
      </c>
      <c r="K3536">
        <f t="shared" si="276"/>
        <v>27</v>
      </c>
      <c r="L3536" t="str">
        <f t="shared" si="277"/>
        <v>Jan</v>
      </c>
      <c r="M3536">
        <v>17</v>
      </c>
      <c r="N3536">
        <f t="shared" si="278"/>
        <v>1</v>
      </c>
      <c r="O3536" s="5">
        <f t="shared" si="279"/>
        <v>5</v>
      </c>
    </row>
    <row r="3537" spans="1:15" x14ac:dyDescent="0.25">
      <c r="A3537">
        <v>3580</v>
      </c>
      <c r="B3537">
        <v>1588</v>
      </c>
      <c r="C3537">
        <f>IF(COUNTIF($B$2:B3537,B3537)=1,1,0)</f>
        <v>1</v>
      </c>
      <c r="D3537" s="1">
        <v>44953</v>
      </c>
      <c r="E3537" s="2">
        <v>0.72869212962962959</v>
      </c>
      <c r="F3537">
        <v>131</v>
      </c>
      <c r="G3537" t="str">
        <f>IFERROR(INDEX(menu_items!$B:$B,MATCH(F3537,menu_items!$A:$A,0)),"Unknown value")</f>
        <v>Chicken Parmesan</v>
      </c>
      <c r="H3537" t="str">
        <f>IFERROR(INDEX(menu_items!$C:$C,MATCH(F3537,menu_items!$A:$A,0)),"Unknown value")</f>
        <v>Italian</v>
      </c>
      <c r="I3537" s="5">
        <f>IFERROR(INDEX(menu_items!$D:$D,MATCH(F3537,menu_items!$A:$A,0)),0)</f>
        <v>17.95</v>
      </c>
      <c r="J3537" t="str">
        <f t="shared" si="275"/>
        <v>Fri</v>
      </c>
      <c r="K3537">
        <f t="shared" si="276"/>
        <v>27</v>
      </c>
      <c r="L3537" t="str">
        <f t="shared" si="277"/>
        <v>Jan</v>
      </c>
      <c r="M3537">
        <v>17</v>
      </c>
      <c r="N3537">
        <f t="shared" si="278"/>
        <v>2</v>
      </c>
      <c r="O3537" s="5">
        <f t="shared" si="279"/>
        <v>26.95</v>
      </c>
    </row>
    <row r="3538" spans="1:15" x14ac:dyDescent="0.25">
      <c r="A3538">
        <v>3581</v>
      </c>
      <c r="B3538">
        <v>1588</v>
      </c>
      <c r="C3538">
        <f>IF(COUNTIF($B$2:B3538,B3538)=1,1,0)</f>
        <v>0</v>
      </c>
      <c r="D3538" s="1">
        <v>44953</v>
      </c>
      <c r="E3538" s="2">
        <v>0.72869212962962959</v>
      </c>
      <c r="F3538">
        <v>123</v>
      </c>
      <c r="G3538" t="str">
        <f>IFERROR(INDEX(menu_items!$B:$B,MATCH(F3538,menu_items!$A:$A,0)),"Unknown value")</f>
        <v>Chips &amp; Guacamole</v>
      </c>
      <c r="H3538" t="str">
        <f>IFERROR(INDEX(menu_items!$C:$C,MATCH(F3538,menu_items!$A:$A,0)),"Unknown value")</f>
        <v>Mexican</v>
      </c>
      <c r="I3538" s="5">
        <f>IFERROR(INDEX(menu_items!$D:$D,MATCH(F3538,menu_items!$A:$A,0)),0)</f>
        <v>9</v>
      </c>
      <c r="J3538" t="str">
        <f t="shared" si="275"/>
        <v>Fri</v>
      </c>
      <c r="K3538">
        <f t="shared" si="276"/>
        <v>27</v>
      </c>
      <c r="L3538" t="str">
        <f t="shared" si="277"/>
        <v>Jan</v>
      </c>
      <c r="M3538">
        <v>17</v>
      </c>
      <c r="N3538">
        <f t="shared" si="278"/>
        <v>2</v>
      </c>
      <c r="O3538" s="5">
        <f t="shared" si="279"/>
        <v>26.95</v>
      </c>
    </row>
    <row r="3539" spans="1:15" x14ac:dyDescent="0.25">
      <c r="A3539">
        <v>3582</v>
      </c>
      <c r="B3539">
        <v>1589</v>
      </c>
      <c r="C3539">
        <f>IF(COUNTIF($B$2:B3539,B3539)=1,1,0)</f>
        <v>1</v>
      </c>
      <c r="D3539" s="1">
        <v>44953</v>
      </c>
      <c r="E3539" s="2">
        <v>0.74030092592592589</v>
      </c>
      <c r="F3539">
        <v>128</v>
      </c>
      <c r="G3539" t="str">
        <f>IFERROR(INDEX(menu_items!$B:$B,MATCH(F3539,menu_items!$A:$A,0)),"Unknown value")</f>
        <v>Cheese Lasagna</v>
      </c>
      <c r="H3539" t="str">
        <f>IFERROR(INDEX(menu_items!$C:$C,MATCH(F3539,menu_items!$A:$A,0)),"Unknown value")</f>
        <v>Italian</v>
      </c>
      <c r="I3539" s="5">
        <f>IFERROR(INDEX(menu_items!$D:$D,MATCH(F3539,menu_items!$A:$A,0)),0)</f>
        <v>15.5</v>
      </c>
      <c r="J3539" t="str">
        <f t="shared" si="275"/>
        <v>Fri</v>
      </c>
      <c r="K3539">
        <f t="shared" si="276"/>
        <v>27</v>
      </c>
      <c r="L3539" t="str">
        <f t="shared" si="277"/>
        <v>Jan</v>
      </c>
      <c r="M3539">
        <v>17</v>
      </c>
      <c r="N3539">
        <f t="shared" si="278"/>
        <v>3</v>
      </c>
      <c r="O3539" s="5">
        <f t="shared" si="279"/>
        <v>33</v>
      </c>
    </row>
    <row r="3540" spans="1:15" x14ac:dyDescent="0.25">
      <c r="A3540">
        <v>3583</v>
      </c>
      <c r="B3540">
        <v>1589</v>
      </c>
      <c r="C3540">
        <f>IF(COUNTIF($B$2:B3540,B3540)=1,1,0)</f>
        <v>0</v>
      </c>
      <c r="D3540" s="1">
        <v>44953</v>
      </c>
      <c r="E3540" s="2">
        <v>0.74030092592592589</v>
      </c>
      <c r="F3540">
        <v>121</v>
      </c>
      <c r="G3540" t="str">
        <f>IFERROR(INDEX(menu_items!$B:$B,MATCH(F3540,menu_items!$A:$A,0)),"Unknown value")</f>
        <v>Cheese Quesadillas</v>
      </c>
      <c r="H3540" t="str">
        <f>IFERROR(INDEX(menu_items!$C:$C,MATCH(F3540,menu_items!$A:$A,0)),"Unknown value")</f>
        <v>Mexican</v>
      </c>
      <c r="I3540" s="5">
        <f>IFERROR(INDEX(menu_items!$D:$D,MATCH(F3540,menu_items!$A:$A,0)),0)</f>
        <v>10.5</v>
      </c>
      <c r="J3540" t="str">
        <f t="shared" si="275"/>
        <v>Fri</v>
      </c>
      <c r="K3540">
        <f t="shared" si="276"/>
        <v>27</v>
      </c>
      <c r="L3540" t="str">
        <f t="shared" si="277"/>
        <v>Jan</v>
      </c>
      <c r="M3540">
        <v>17</v>
      </c>
      <c r="N3540">
        <f t="shared" si="278"/>
        <v>3</v>
      </c>
      <c r="O3540" s="5">
        <f t="shared" si="279"/>
        <v>33</v>
      </c>
    </row>
    <row r="3541" spans="1:15" x14ac:dyDescent="0.25">
      <c r="A3541">
        <v>3584</v>
      </c>
      <c r="B3541">
        <v>1589</v>
      </c>
      <c r="C3541">
        <f>IF(COUNTIF($B$2:B3541,B3541)=1,1,0)</f>
        <v>0</v>
      </c>
      <c r="D3541" s="1">
        <v>44953</v>
      </c>
      <c r="E3541" s="2">
        <v>0.74030092592592589</v>
      </c>
      <c r="F3541">
        <v>105</v>
      </c>
      <c r="G3541" t="str">
        <f>IFERROR(INDEX(menu_items!$B:$B,MATCH(F3541,menu_items!$A:$A,0)),"Unknown value")</f>
        <v>Mac &amp; Cheese</v>
      </c>
      <c r="H3541" t="str">
        <f>IFERROR(INDEX(menu_items!$C:$C,MATCH(F3541,menu_items!$A:$A,0)),"Unknown value")</f>
        <v>American</v>
      </c>
      <c r="I3541" s="5">
        <f>IFERROR(INDEX(menu_items!$D:$D,MATCH(F3541,menu_items!$A:$A,0)),0)</f>
        <v>7</v>
      </c>
      <c r="J3541" t="str">
        <f t="shared" si="275"/>
        <v>Fri</v>
      </c>
      <c r="K3541">
        <f t="shared" si="276"/>
        <v>27</v>
      </c>
      <c r="L3541" t="str">
        <f t="shared" si="277"/>
        <v>Jan</v>
      </c>
      <c r="M3541">
        <v>17</v>
      </c>
      <c r="N3541">
        <f t="shared" si="278"/>
        <v>3</v>
      </c>
      <c r="O3541" s="5">
        <f t="shared" si="279"/>
        <v>33</v>
      </c>
    </row>
    <row r="3542" spans="1:15" x14ac:dyDescent="0.25">
      <c r="A3542">
        <v>3585</v>
      </c>
      <c r="B3542">
        <v>1590</v>
      </c>
      <c r="C3542">
        <f>IF(COUNTIF($B$2:B3542,B3542)=1,1,0)</f>
        <v>1</v>
      </c>
      <c r="D3542" s="1">
        <v>44953</v>
      </c>
      <c r="E3542" s="2">
        <v>0.74740740740740741</v>
      </c>
      <c r="F3542">
        <v>103</v>
      </c>
      <c r="G3542" t="str">
        <f>IFERROR(INDEX(menu_items!$B:$B,MATCH(F3542,menu_items!$A:$A,0)),"Unknown value")</f>
        <v>Hot Dog</v>
      </c>
      <c r="H3542" t="str">
        <f>IFERROR(INDEX(menu_items!$C:$C,MATCH(F3542,menu_items!$A:$A,0)),"Unknown value")</f>
        <v>American</v>
      </c>
      <c r="I3542" s="5">
        <f>IFERROR(INDEX(menu_items!$D:$D,MATCH(F3542,menu_items!$A:$A,0)),0)</f>
        <v>9</v>
      </c>
      <c r="J3542" t="str">
        <f t="shared" ref="J3542:J3605" si="280">TEXT(D3542,"ddd")</f>
        <v>Fri</v>
      </c>
      <c r="K3542">
        <f t="shared" ref="K3542:K3605" si="281">DAY(D3542)</f>
        <v>27</v>
      </c>
      <c r="L3542" t="str">
        <f t="shared" ref="L3542:L3605" si="282">TEXT(D3542,"mmm")</f>
        <v>Jan</v>
      </c>
      <c r="M3542">
        <v>17</v>
      </c>
      <c r="N3542">
        <f t="shared" si="278"/>
        <v>4</v>
      </c>
      <c r="O3542" s="5">
        <f t="shared" si="279"/>
        <v>45.9</v>
      </c>
    </row>
    <row r="3543" spans="1:15" x14ac:dyDescent="0.25">
      <c r="A3543">
        <v>3586</v>
      </c>
      <c r="B3543">
        <v>1590</v>
      </c>
      <c r="C3543">
        <f>IF(COUNTIF($B$2:B3543,B3543)=1,1,0)</f>
        <v>0</v>
      </c>
      <c r="D3543" s="1">
        <v>44953</v>
      </c>
      <c r="E3543" s="2">
        <v>0.74740740740740741</v>
      </c>
      <c r="F3543">
        <v>111</v>
      </c>
      <c r="G3543" t="str">
        <f>IFERROR(INDEX(menu_items!$B:$B,MATCH(F3543,menu_items!$A:$A,0)),"Unknown value")</f>
        <v>California Roll</v>
      </c>
      <c r="H3543" t="str">
        <f>IFERROR(INDEX(menu_items!$C:$C,MATCH(F3543,menu_items!$A:$A,0)),"Unknown value")</f>
        <v>Asian</v>
      </c>
      <c r="I3543" s="5">
        <f>IFERROR(INDEX(menu_items!$D:$D,MATCH(F3543,menu_items!$A:$A,0)),0)</f>
        <v>11.95</v>
      </c>
      <c r="J3543" t="str">
        <f t="shared" si="280"/>
        <v>Fri</v>
      </c>
      <c r="K3543">
        <f t="shared" si="281"/>
        <v>27</v>
      </c>
      <c r="L3543" t="str">
        <f t="shared" si="282"/>
        <v>Jan</v>
      </c>
      <c r="M3543">
        <v>17</v>
      </c>
      <c r="N3543">
        <f t="shared" si="278"/>
        <v>4</v>
      </c>
      <c r="O3543" s="5">
        <f t="shared" si="279"/>
        <v>45.9</v>
      </c>
    </row>
    <row r="3544" spans="1:15" x14ac:dyDescent="0.25">
      <c r="A3544">
        <v>3587</v>
      </c>
      <c r="B3544">
        <v>1590</v>
      </c>
      <c r="C3544">
        <f>IF(COUNTIF($B$2:B3544,B3544)=1,1,0)</f>
        <v>0</v>
      </c>
      <c r="D3544" s="1">
        <v>44953</v>
      </c>
      <c r="E3544" s="2">
        <v>0.74740740740740741</v>
      </c>
      <c r="F3544">
        <v>113</v>
      </c>
      <c r="G3544" t="str">
        <f>IFERROR(INDEX(menu_items!$B:$B,MATCH(F3544,menu_items!$A:$A,0)),"Unknown value")</f>
        <v>Edamame</v>
      </c>
      <c r="H3544" t="str">
        <f>IFERROR(INDEX(menu_items!$C:$C,MATCH(F3544,menu_items!$A:$A,0)),"Unknown value")</f>
        <v>Asian</v>
      </c>
      <c r="I3544" s="5">
        <f>IFERROR(INDEX(menu_items!$D:$D,MATCH(F3544,menu_items!$A:$A,0)),0)</f>
        <v>5</v>
      </c>
      <c r="J3544" t="str">
        <f t="shared" si="280"/>
        <v>Fri</v>
      </c>
      <c r="K3544">
        <f t="shared" si="281"/>
        <v>27</v>
      </c>
      <c r="L3544" t="str">
        <f t="shared" si="282"/>
        <v>Jan</v>
      </c>
      <c r="M3544">
        <v>17</v>
      </c>
      <c r="N3544">
        <f t="shared" si="278"/>
        <v>4</v>
      </c>
      <c r="O3544" s="5">
        <f t="shared" si="279"/>
        <v>45.9</v>
      </c>
    </row>
    <row r="3545" spans="1:15" x14ac:dyDescent="0.25">
      <c r="A3545">
        <v>3588</v>
      </c>
      <c r="B3545">
        <v>1590</v>
      </c>
      <c r="C3545">
        <f>IF(COUNTIF($B$2:B3545,B3545)=1,1,0)</f>
        <v>0</v>
      </c>
      <c r="D3545" s="1">
        <v>44953</v>
      </c>
      <c r="E3545" s="2">
        <v>0.74740740740740741</v>
      </c>
      <c r="F3545">
        <v>130</v>
      </c>
      <c r="G3545" t="str">
        <f>IFERROR(INDEX(menu_items!$B:$B,MATCH(F3545,menu_items!$A:$A,0)),"Unknown value")</f>
        <v>Shrimp Scampi</v>
      </c>
      <c r="H3545" t="str">
        <f>IFERROR(INDEX(menu_items!$C:$C,MATCH(F3545,menu_items!$A:$A,0)),"Unknown value")</f>
        <v>Italian</v>
      </c>
      <c r="I3545" s="5">
        <f>IFERROR(INDEX(menu_items!$D:$D,MATCH(F3545,menu_items!$A:$A,0)),0)</f>
        <v>19.95</v>
      </c>
      <c r="J3545" t="str">
        <f t="shared" si="280"/>
        <v>Fri</v>
      </c>
      <c r="K3545">
        <f t="shared" si="281"/>
        <v>27</v>
      </c>
      <c r="L3545" t="str">
        <f t="shared" si="282"/>
        <v>Jan</v>
      </c>
      <c r="M3545">
        <v>17</v>
      </c>
      <c r="N3545">
        <f t="shared" si="278"/>
        <v>4</v>
      </c>
      <c r="O3545" s="5">
        <f t="shared" si="279"/>
        <v>45.9</v>
      </c>
    </row>
    <row r="3546" spans="1:15" x14ac:dyDescent="0.25">
      <c r="A3546">
        <v>3589</v>
      </c>
      <c r="B3546">
        <v>1591</v>
      </c>
      <c r="C3546">
        <f>IF(COUNTIF($B$2:B3546,B3546)=1,1,0)</f>
        <v>1</v>
      </c>
      <c r="D3546" s="1">
        <v>44953</v>
      </c>
      <c r="E3546" s="2">
        <v>0.75018518518518518</v>
      </c>
      <c r="F3546">
        <v>107</v>
      </c>
      <c r="G3546" t="str">
        <f>IFERROR(INDEX(menu_items!$B:$B,MATCH(F3546,menu_items!$A:$A,0)),"Unknown value")</f>
        <v>Orange Chicken</v>
      </c>
      <c r="H3546" t="str">
        <f>IFERROR(INDEX(menu_items!$C:$C,MATCH(F3546,menu_items!$A:$A,0)),"Unknown value")</f>
        <v>Asian</v>
      </c>
      <c r="I3546" s="5">
        <f>IFERROR(INDEX(menu_items!$D:$D,MATCH(F3546,menu_items!$A:$A,0)),0)</f>
        <v>16.5</v>
      </c>
      <c r="J3546" t="str">
        <f t="shared" si="280"/>
        <v>Fri</v>
      </c>
      <c r="K3546">
        <f t="shared" si="281"/>
        <v>27</v>
      </c>
      <c r="L3546" t="str">
        <f t="shared" si="282"/>
        <v>Jan</v>
      </c>
      <c r="M3546">
        <v>18</v>
      </c>
      <c r="N3546">
        <f t="shared" si="278"/>
        <v>4</v>
      </c>
      <c r="O3546" s="5">
        <f t="shared" si="279"/>
        <v>62.349999999999994</v>
      </c>
    </row>
    <row r="3547" spans="1:15" x14ac:dyDescent="0.25">
      <c r="A3547">
        <v>3590</v>
      </c>
      <c r="B3547">
        <v>1591</v>
      </c>
      <c r="C3547">
        <f>IF(COUNTIF($B$2:B3547,B3547)=1,1,0)</f>
        <v>0</v>
      </c>
      <c r="D3547" s="1">
        <v>44953</v>
      </c>
      <c r="E3547" s="2">
        <v>0.75018518518518518</v>
      </c>
      <c r="F3547">
        <v>102</v>
      </c>
      <c r="G3547" t="str">
        <f>IFERROR(INDEX(menu_items!$B:$B,MATCH(F3547,menu_items!$A:$A,0)),"Unknown value")</f>
        <v>Cheeseburger</v>
      </c>
      <c r="H3547" t="str">
        <f>IFERROR(INDEX(menu_items!$C:$C,MATCH(F3547,menu_items!$A:$A,0)),"Unknown value")</f>
        <v>American</v>
      </c>
      <c r="I3547" s="5">
        <f>IFERROR(INDEX(menu_items!$D:$D,MATCH(F3547,menu_items!$A:$A,0)),0)</f>
        <v>13.95</v>
      </c>
      <c r="J3547" t="str">
        <f t="shared" si="280"/>
        <v>Fri</v>
      </c>
      <c r="K3547">
        <f t="shared" si="281"/>
        <v>27</v>
      </c>
      <c r="L3547" t="str">
        <f t="shared" si="282"/>
        <v>Jan</v>
      </c>
      <c r="M3547">
        <v>18</v>
      </c>
      <c r="N3547">
        <f t="shared" si="278"/>
        <v>4</v>
      </c>
      <c r="O3547" s="5">
        <f t="shared" si="279"/>
        <v>62.349999999999994</v>
      </c>
    </row>
    <row r="3548" spans="1:15" x14ac:dyDescent="0.25">
      <c r="A3548">
        <v>3591</v>
      </c>
      <c r="B3548">
        <v>1591</v>
      </c>
      <c r="C3548">
        <f>IF(COUNTIF($B$2:B3548,B3548)=1,1,0)</f>
        <v>0</v>
      </c>
      <c r="D3548" s="1">
        <v>44953</v>
      </c>
      <c r="E3548" s="2">
        <v>0.75018518518518518</v>
      </c>
      <c r="F3548">
        <v>125</v>
      </c>
      <c r="G3548" t="str">
        <f>IFERROR(INDEX(menu_items!$B:$B,MATCH(F3548,menu_items!$A:$A,0)),"Unknown value")</f>
        <v>Spaghetti &amp; Meatballs</v>
      </c>
      <c r="H3548" t="str">
        <f>IFERROR(INDEX(menu_items!$C:$C,MATCH(F3548,menu_items!$A:$A,0)),"Unknown value")</f>
        <v>Italian</v>
      </c>
      <c r="I3548" s="5">
        <f>IFERROR(INDEX(menu_items!$D:$D,MATCH(F3548,menu_items!$A:$A,0)),0)</f>
        <v>17.95</v>
      </c>
      <c r="J3548" t="str">
        <f t="shared" si="280"/>
        <v>Fri</v>
      </c>
      <c r="K3548">
        <f t="shared" si="281"/>
        <v>27</v>
      </c>
      <c r="L3548" t="str">
        <f t="shared" si="282"/>
        <v>Jan</v>
      </c>
      <c r="M3548">
        <v>18</v>
      </c>
      <c r="N3548">
        <f t="shared" si="278"/>
        <v>4</v>
      </c>
      <c r="O3548" s="5">
        <f t="shared" si="279"/>
        <v>62.349999999999994</v>
      </c>
    </row>
    <row r="3549" spans="1:15" x14ac:dyDescent="0.25">
      <c r="A3549">
        <v>3592</v>
      </c>
      <c r="B3549">
        <v>1591</v>
      </c>
      <c r="C3549">
        <f>IF(COUNTIF($B$2:B3549,B3549)=1,1,0)</f>
        <v>0</v>
      </c>
      <c r="D3549" s="1">
        <v>44953</v>
      </c>
      <c r="E3549" s="2">
        <v>0.75018518518518518</v>
      </c>
      <c r="F3549">
        <v>120</v>
      </c>
      <c r="G3549" t="str">
        <f>IFERROR(INDEX(menu_items!$B:$B,MATCH(F3549,menu_items!$A:$A,0)),"Unknown value")</f>
        <v>Steak Torta</v>
      </c>
      <c r="H3549" t="str">
        <f>IFERROR(INDEX(menu_items!$C:$C,MATCH(F3549,menu_items!$A:$A,0)),"Unknown value")</f>
        <v>Mexican</v>
      </c>
      <c r="I3549" s="5">
        <f>IFERROR(INDEX(menu_items!$D:$D,MATCH(F3549,menu_items!$A:$A,0)),0)</f>
        <v>13.95</v>
      </c>
      <c r="J3549" t="str">
        <f t="shared" si="280"/>
        <v>Fri</v>
      </c>
      <c r="K3549">
        <f t="shared" si="281"/>
        <v>27</v>
      </c>
      <c r="L3549" t="str">
        <f t="shared" si="282"/>
        <v>Jan</v>
      </c>
      <c r="M3549">
        <v>18</v>
      </c>
      <c r="N3549">
        <f t="shared" si="278"/>
        <v>4</v>
      </c>
      <c r="O3549" s="5">
        <f t="shared" si="279"/>
        <v>62.349999999999994</v>
      </c>
    </row>
    <row r="3550" spans="1:15" x14ac:dyDescent="0.25">
      <c r="A3550">
        <v>3593</v>
      </c>
      <c r="B3550">
        <v>1592</v>
      </c>
      <c r="C3550">
        <f>IF(COUNTIF($B$2:B3550,B3550)=1,1,0)</f>
        <v>1</v>
      </c>
      <c r="D3550" s="1">
        <v>44953</v>
      </c>
      <c r="E3550" s="2">
        <v>0.75197916666666664</v>
      </c>
      <c r="F3550">
        <v>104</v>
      </c>
      <c r="G3550" t="str">
        <f>IFERROR(INDEX(menu_items!$B:$B,MATCH(F3550,menu_items!$A:$A,0)),"Unknown value")</f>
        <v>Veggie Burger</v>
      </c>
      <c r="H3550" t="str">
        <f>IFERROR(INDEX(menu_items!$C:$C,MATCH(F3550,menu_items!$A:$A,0)),"Unknown value")</f>
        <v>American</v>
      </c>
      <c r="I3550" s="5">
        <f>IFERROR(INDEX(menu_items!$D:$D,MATCH(F3550,menu_items!$A:$A,0)),0)</f>
        <v>10.5</v>
      </c>
      <c r="J3550" t="str">
        <f t="shared" si="280"/>
        <v>Fri</v>
      </c>
      <c r="K3550">
        <f t="shared" si="281"/>
        <v>27</v>
      </c>
      <c r="L3550" t="str">
        <f t="shared" si="282"/>
        <v>Jan</v>
      </c>
      <c r="M3550">
        <v>18</v>
      </c>
      <c r="N3550">
        <f t="shared" si="278"/>
        <v>1</v>
      </c>
      <c r="O3550" s="5">
        <f t="shared" si="279"/>
        <v>10.5</v>
      </c>
    </row>
    <row r="3551" spans="1:15" x14ac:dyDescent="0.25">
      <c r="A3551">
        <v>3594</v>
      </c>
      <c r="B3551">
        <v>1593</v>
      </c>
      <c r="C3551">
        <f>IF(COUNTIF($B$2:B3551,B3551)=1,1,0)</f>
        <v>1</v>
      </c>
      <c r="D3551" s="1">
        <v>44953</v>
      </c>
      <c r="E3551" s="2">
        <v>0.75445601851851851</v>
      </c>
      <c r="F3551">
        <v>116</v>
      </c>
      <c r="G3551" t="str">
        <f>IFERROR(INDEX(menu_items!$B:$B,MATCH(F3551,menu_items!$A:$A,0)),"Unknown value")</f>
        <v>Steak Tacos</v>
      </c>
      <c r="H3551" t="str">
        <f>IFERROR(INDEX(menu_items!$C:$C,MATCH(F3551,menu_items!$A:$A,0)),"Unknown value")</f>
        <v>Mexican</v>
      </c>
      <c r="I3551" s="5">
        <f>IFERROR(INDEX(menu_items!$D:$D,MATCH(F3551,menu_items!$A:$A,0)),0)</f>
        <v>13.95</v>
      </c>
      <c r="J3551" t="str">
        <f t="shared" si="280"/>
        <v>Fri</v>
      </c>
      <c r="K3551">
        <f t="shared" si="281"/>
        <v>27</v>
      </c>
      <c r="L3551" t="str">
        <f t="shared" si="282"/>
        <v>Jan</v>
      </c>
      <c r="M3551">
        <v>18</v>
      </c>
      <c r="N3551">
        <f t="shared" si="278"/>
        <v>4</v>
      </c>
      <c r="O3551" s="5">
        <f t="shared" si="279"/>
        <v>41.9</v>
      </c>
    </row>
    <row r="3552" spans="1:15" x14ac:dyDescent="0.25">
      <c r="A3552">
        <v>3595</v>
      </c>
      <c r="B3552">
        <v>1593</v>
      </c>
      <c r="C3552">
        <f>IF(COUNTIF($B$2:B3552,B3552)=1,1,0)</f>
        <v>0</v>
      </c>
      <c r="D3552" s="1">
        <v>44953</v>
      </c>
      <c r="E3552" s="2">
        <v>0.75445601851851851</v>
      </c>
      <c r="F3552">
        <v>119</v>
      </c>
      <c r="G3552" t="str">
        <f>IFERROR(INDEX(menu_items!$B:$B,MATCH(F3552,menu_items!$A:$A,0)),"Unknown value")</f>
        <v>Chicken Torta</v>
      </c>
      <c r="H3552" t="str">
        <f>IFERROR(INDEX(menu_items!$C:$C,MATCH(F3552,menu_items!$A:$A,0)),"Unknown value")</f>
        <v>Mexican</v>
      </c>
      <c r="I3552" s="5">
        <f>IFERROR(INDEX(menu_items!$D:$D,MATCH(F3552,menu_items!$A:$A,0)),0)</f>
        <v>11.95</v>
      </c>
      <c r="J3552" t="str">
        <f t="shared" si="280"/>
        <v>Fri</v>
      </c>
      <c r="K3552">
        <f t="shared" si="281"/>
        <v>27</v>
      </c>
      <c r="L3552" t="str">
        <f t="shared" si="282"/>
        <v>Jan</v>
      </c>
      <c r="M3552">
        <v>18</v>
      </c>
      <c r="N3552">
        <f t="shared" si="278"/>
        <v>4</v>
      </c>
      <c r="O3552" s="5">
        <f t="shared" si="279"/>
        <v>41.9</v>
      </c>
    </row>
    <row r="3553" spans="1:15" x14ac:dyDescent="0.25">
      <c r="A3553">
        <v>3596</v>
      </c>
      <c r="B3553">
        <v>1593</v>
      </c>
      <c r="C3553">
        <f>IF(COUNTIF($B$2:B3553,B3553)=1,1,0)</f>
        <v>0</v>
      </c>
      <c r="D3553" s="1">
        <v>44953</v>
      </c>
      <c r="E3553" s="2">
        <v>0.75445601851851851</v>
      </c>
      <c r="F3553">
        <v>122</v>
      </c>
      <c r="G3553" t="str">
        <f>IFERROR(INDEX(menu_items!$B:$B,MATCH(F3553,menu_items!$A:$A,0)),"Unknown value")</f>
        <v>Chips &amp; Salsa</v>
      </c>
      <c r="H3553" t="str">
        <f>IFERROR(INDEX(menu_items!$C:$C,MATCH(F3553,menu_items!$A:$A,0)),"Unknown value")</f>
        <v>Mexican</v>
      </c>
      <c r="I3553" s="5">
        <f>IFERROR(INDEX(menu_items!$D:$D,MATCH(F3553,menu_items!$A:$A,0)),0)</f>
        <v>7</v>
      </c>
      <c r="J3553" t="str">
        <f t="shared" si="280"/>
        <v>Fri</v>
      </c>
      <c r="K3553">
        <f t="shared" si="281"/>
        <v>27</v>
      </c>
      <c r="L3553" t="str">
        <f t="shared" si="282"/>
        <v>Jan</v>
      </c>
      <c r="M3553">
        <v>18</v>
      </c>
      <c r="N3553">
        <f t="shared" si="278"/>
        <v>4</v>
      </c>
      <c r="O3553" s="5">
        <f t="shared" si="279"/>
        <v>41.9</v>
      </c>
    </row>
    <row r="3554" spans="1:15" x14ac:dyDescent="0.25">
      <c r="A3554">
        <v>3597</v>
      </c>
      <c r="B3554">
        <v>1593</v>
      </c>
      <c r="C3554">
        <f>IF(COUNTIF($B$2:B3554,B3554)=1,1,0)</f>
        <v>0</v>
      </c>
      <c r="D3554" s="1">
        <v>44953</v>
      </c>
      <c r="E3554" s="2">
        <v>0.75445601851851851</v>
      </c>
      <c r="F3554">
        <v>114</v>
      </c>
      <c r="G3554" t="str">
        <f>IFERROR(INDEX(menu_items!$B:$B,MATCH(F3554,menu_items!$A:$A,0)),"Unknown value")</f>
        <v>Potstickers</v>
      </c>
      <c r="H3554" t="str">
        <f>IFERROR(INDEX(menu_items!$C:$C,MATCH(F3554,menu_items!$A:$A,0)),"Unknown value")</f>
        <v>Asian</v>
      </c>
      <c r="I3554" s="5">
        <f>IFERROR(INDEX(menu_items!$D:$D,MATCH(F3554,menu_items!$A:$A,0)),0)</f>
        <v>9</v>
      </c>
      <c r="J3554" t="str">
        <f t="shared" si="280"/>
        <v>Fri</v>
      </c>
      <c r="K3554">
        <f t="shared" si="281"/>
        <v>27</v>
      </c>
      <c r="L3554" t="str">
        <f t="shared" si="282"/>
        <v>Jan</v>
      </c>
      <c r="M3554">
        <v>18</v>
      </c>
      <c r="N3554">
        <f t="shared" si="278"/>
        <v>4</v>
      </c>
      <c r="O3554" s="5">
        <f t="shared" si="279"/>
        <v>41.9</v>
      </c>
    </row>
    <row r="3555" spans="1:15" x14ac:dyDescent="0.25">
      <c r="A3555">
        <v>3598</v>
      </c>
      <c r="B3555">
        <v>1594</v>
      </c>
      <c r="C3555">
        <f>IF(COUNTIF($B$2:B3555,B3555)=1,1,0)</f>
        <v>1</v>
      </c>
      <c r="D3555" s="1">
        <v>44953</v>
      </c>
      <c r="E3555" s="2">
        <v>0.76113425925925926</v>
      </c>
      <c r="F3555">
        <v>104</v>
      </c>
      <c r="G3555" t="str">
        <f>IFERROR(INDEX(menu_items!$B:$B,MATCH(F3555,menu_items!$A:$A,0)),"Unknown value")</f>
        <v>Veggie Burger</v>
      </c>
      <c r="H3555" t="str">
        <f>IFERROR(INDEX(menu_items!$C:$C,MATCH(F3555,menu_items!$A:$A,0)),"Unknown value")</f>
        <v>American</v>
      </c>
      <c r="I3555" s="5">
        <f>IFERROR(INDEX(menu_items!$D:$D,MATCH(F3555,menu_items!$A:$A,0)),0)</f>
        <v>10.5</v>
      </c>
      <c r="J3555" t="str">
        <f t="shared" si="280"/>
        <v>Fri</v>
      </c>
      <c r="K3555">
        <f t="shared" si="281"/>
        <v>27</v>
      </c>
      <c r="L3555" t="str">
        <f t="shared" si="282"/>
        <v>Jan</v>
      </c>
      <c r="M3555">
        <v>18</v>
      </c>
      <c r="N3555">
        <f t="shared" si="278"/>
        <v>1</v>
      </c>
      <c r="O3555" s="5">
        <f t="shared" si="279"/>
        <v>10.5</v>
      </c>
    </row>
    <row r="3556" spans="1:15" x14ac:dyDescent="0.25">
      <c r="A3556">
        <v>3599</v>
      </c>
      <c r="B3556">
        <v>1595</v>
      </c>
      <c r="C3556">
        <f>IF(COUNTIF($B$2:B3556,B3556)=1,1,0)</f>
        <v>1</v>
      </c>
      <c r="D3556" s="1">
        <v>44953</v>
      </c>
      <c r="E3556" s="2">
        <v>0.76224537037037032</v>
      </c>
      <c r="F3556">
        <v>120</v>
      </c>
      <c r="G3556" t="str">
        <f>IFERROR(INDEX(menu_items!$B:$B,MATCH(F3556,menu_items!$A:$A,0)),"Unknown value")</f>
        <v>Steak Torta</v>
      </c>
      <c r="H3556" t="str">
        <f>IFERROR(INDEX(menu_items!$C:$C,MATCH(F3556,menu_items!$A:$A,0)),"Unknown value")</f>
        <v>Mexican</v>
      </c>
      <c r="I3556" s="5">
        <f>IFERROR(INDEX(menu_items!$D:$D,MATCH(F3556,menu_items!$A:$A,0)),0)</f>
        <v>13.95</v>
      </c>
      <c r="J3556" t="str">
        <f t="shared" si="280"/>
        <v>Fri</v>
      </c>
      <c r="K3556">
        <f t="shared" si="281"/>
        <v>27</v>
      </c>
      <c r="L3556" t="str">
        <f t="shared" si="282"/>
        <v>Jan</v>
      </c>
      <c r="M3556">
        <v>18</v>
      </c>
      <c r="N3556">
        <f t="shared" si="278"/>
        <v>2</v>
      </c>
      <c r="O3556" s="5">
        <f t="shared" si="279"/>
        <v>22.95</v>
      </c>
    </row>
    <row r="3557" spans="1:15" x14ac:dyDescent="0.25">
      <c r="A3557">
        <v>3600</v>
      </c>
      <c r="B3557">
        <v>1595</v>
      </c>
      <c r="C3557">
        <f>IF(COUNTIF($B$2:B3557,B3557)=1,1,0)</f>
        <v>0</v>
      </c>
      <c r="D3557" s="1">
        <v>44953</v>
      </c>
      <c r="E3557" s="2">
        <v>0.76224537037037032</v>
      </c>
      <c r="F3557">
        <v>114</v>
      </c>
      <c r="G3557" t="str">
        <f>IFERROR(INDEX(menu_items!$B:$B,MATCH(F3557,menu_items!$A:$A,0)),"Unknown value")</f>
        <v>Potstickers</v>
      </c>
      <c r="H3557" t="str">
        <f>IFERROR(INDEX(menu_items!$C:$C,MATCH(F3557,menu_items!$A:$A,0)),"Unknown value")</f>
        <v>Asian</v>
      </c>
      <c r="I3557" s="5">
        <f>IFERROR(INDEX(menu_items!$D:$D,MATCH(F3557,menu_items!$A:$A,0)),0)</f>
        <v>9</v>
      </c>
      <c r="J3557" t="str">
        <f t="shared" si="280"/>
        <v>Fri</v>
      </c>
      <c r="K3557">
        <f t="shared" si="281"/>
        <v>27</v>
      </c>
      <c r="L3557" t="str">
        <f t="shared" si="282"/>
        <v>Jan</v>
      </c>
      <c r="M3557">
        <v>18</v>
      </c>
      <c r="N3557">
        <f t="shared" si="278"/>
        <v>2</v>
      </c>
      <c r="O3557" s="5">
        <f t="shared" si="279"/>
        <v>22.95</v>
      </c>
    </row>
    <row r="3558" spans="1:15" x14ac:dyDescent="0.25">
      <c r="A3558">
        <v>3601</v>
      </c>
      <c r="B3558">
        <v>1596</v>
      </c>
      <c r="C3558">
        <f>IF(COUNTIF($B$2:B3558,B3558)=1,1,0)</f>
        <v>1</v>
      </c>
      <c r="D3558" s="1">
        <v>44953</v>
      </c>
      <c r="E3558" s="2">
        <v>0.76535879629629633</v>
      </c>
      <c r="F3558">
        <v>121</v>
      </c>
      <c r="G3558" t="str">
        <f>IFERROR(INDEX(menu_items!$B:$B,MATCH(F3558,menu_items!$A:$A,0)),"Unknown value")</f>
        <v>Cheese Quesadillas</v>
      </c>
      <c r="H3558" t="str">
        <f>IFERROR(INDEX(menu_items!$C:$C,MATCH(F3558,menu_items!$A:$A,0)),"Unknown value")</f>
        <v>Mexican</v>
      </c>
      <c r="I3558" s="5">
        <f>IFERROR(INDEX(menu_items!$D:$D,MATCH(F3558,menu_items!$A:$A,0)),0)</f>
        <v>10.5</v>
      </c>
      <c r="J3558" t="str">
        <f t="shared" si="280"/>
        <v>Fri</v>
      </c>
      <c r="K3558">
        <f t="shared" si="281"/>
        <v>27</v>
      </c>
      <c r="L3558" t="str">
        <f t="shared" si="282"/>
        <v>Jan</v>
      </c>
      <c r="M3558">
        <v>18</v>
      </c>
      <c r="N3558">
        <f t="shared" si="278"/>
        <v>2</v>
      </c>
      <c r="O3558" s="5">
        <f t="shared" si="279"/>
        <v>17.5</v>
      </c>
    </row>
    <row r="3559" spans="1:15" x14ac:dyDescent="0.25">
      <c r="A3559">
        <v>3602</v>
      </c>
      <c r="B3559">
        <v>1596</v>
      </c>
      <c r="C3559">
        <f>IF(COUNTIF($B$2:B3559,B3559)=1,1,0)</f>
        <v>0</v>
      </c>
      <c r="D3559" s="1">
        <v>44953</v>
      </c>
      <c r="E3559" s="2">
        <v>0.76535879629629633</v>
      </c>
      <c r="F3559">
        <v>106</v>
      </c>
      <c r="G3559" t="str">
        <f>IFERROR(INDEX(menu_items!$B:$B,MATCH(F3559,menu_items!$A:$A,0)),"Unknown value")</f>
        <v>French Fries</v>
      </c>
      <c r="H3559" t="str">
        <f>IFERROR(INDEX(menu_items!$C:$C,MATCH(F3559,menu_items!$A:$A,0)),"Unknown value")</f>
        <v>American</v>
      </c>
      <c r="I3559" s="5">
        <f>IFERROR(INDEX(menu_items!$D:$D,MATCH(F3559,menu_items!$A:$A,0)),0)</f>
        <v>7</v>
      </c>
      <c r="J3559" t="str">
        <f t="shared" si="280"/>
        <v>Fri</v>
      </c>
      <c r="K3559">
        <f t="shared" si="281"/>
        <v>27</v>
      </c>
      <c r="L3559" t="str">
        <f t="shared" si="282"/>
        <v>Jan</v>
      </c>
      <c r="M3559">
        <v>18</v>
      </c>
      <c r="N3559">
        <f t="shared" si="278"/>
        <v>2</v>
      </c>
      <c r="O3559" s="5">
        <f t="shared" si="279"/>
        <v>17.5</v>
      </c>
    </row>
    <row r="3560" spans="1:15" x14ac:dyDescent="0.25">
      <c r="A3560">
        <v>3603</v>
      </c>
      <c r="B3560">
        <v>1597</v>
      </c>
      <c r="C3560">
        <f>IF(COUNTIF($B$2:B3560,B3560)=1,1,0)</f>
        <v>1</v>
      </c>
      <c r="D3560" s="1">
        <v>44953</v>
      </c>
      <c r="E3560" s="2">
        <v>0.76554398148148151</v>
      </c>
      <c r="F3560">
        <v>105</v>
      </c>
      <c r="G3560" t="str">
        <f>IFERROR(INDEX(menu_items!$B:$B,MATCH(F3560,menu_items!$A:$A,0)),"Unknown value")</f>
        <v>Mac &amp; Cheese</v>
      </c>
      <c r="H3560" t="str">
        <f>IFERROR(INDEX(menu_items!$C:$C,MATCH(F3560,menu_items!$A:$A,0)),"Unknown value")</f>
        <v>American</v>
      </c>
      <c r="I3560" s="5">
        <f>IFERROR(INDEX(menu_items!$D:$D,MATCH(F3560,menu_items!$A:$A,0)),0)</f>
        <v>7</v>
      </c>
      <c r="J3560" t="str">
        <f t="shared" si="280"/>
        <v>Fri</v>
      </c>
      <c r="K3560">
        <f t="shared" si="281"/>
        <v>27</v>
      </c>
      <c r="L3560" t="str">
        <f t="shared" si="282"/>
        <v>Jan</v>
      </c>
      <c r="M3560">
        <v>18</v>
      </c>
      <c r="N3560">
        <f t="shared" si="278"/>
        <v>1</v>
      </c>
      <c r="O3560" s="5">
        <f t="shared" si="279"/>
        <v>7</v>
      </c>
    </row>
    <row r="3561" spans="1:15" x14ac:dyDescent="0.25">
      <c r="A3561">
        <v>3604</v>
      </c>
      <c r="B3561">
        <v>1598</v>
      </c>
      <c r="C3561">
        <f>IF(COUNTIF($B$2:B3561,B3561)=1,1,0)</f>
        <v>1</v>
      </c>
      <c r="D3561" s="1">
        <v>44953</v>
      </c>
      <c r="E3561" s="2">
        <v>0.77182870370370371</v>
      </c>
      <c r="F3561">
        <v>125</v>
      </c>
      <c r="G3561" t="str">
        <f>IFERROR(INDEX(menu_items!$B:$B,MATCH(F3561,menu_items!$A:$A,0)),"Unknown value")</f>
        <v>Spaghetti &amp; Meatballs</v>
      </c>
      <c r="H3561" t="str">
        <f>IFERROR(INDEX(menu_items!$C:$C,MATCH(F3561,menu_items!$A:$A,0)),"Unknown value")</f>
        <v>Italian</v>
      </c>
      <c r="I3561" s="5">
        <f>IFERROR(INDEX(menu_items!$D:$D,MATCH(F3561,menu_items!$A:$A,0)),0)</f>
        <v>17.95</v>
      </c>
      <c r="J3561" t="str">
        <f t="shared" si="280"/>
        <v>Fri</v>
      </c>
      <c r="K3561">
        <f t="shared" si="281"/>
        <v>27</v>
      </c>
      <c r="L3561" t="str">
        <f t="shared" si="282"/>
        <v>Jan</v>
      </c>
      <c r="M3561">
        <v>18</v>
      </c>
      <c r="N3561">
        <f t="shared" si="278"/>
        <v>2</v>
      </c>
      <c r="O3561" s="5">
        <f t="shared" si="279"/>
        <v>29.9</v>
      </c>
    </row>
    <row r="3562" spans="1:15" x14ac:dyDescent="0.25">
      <c r="A3562">
        <v>3605</v>
      </c>
      <c r="B3562">
        <v>1598</v>
      </c>
      <c r="C3562">
        <f>IF(COUNTIF($B$2:B3562,B3562)=1,1,0)</f>
        <v>0</v>
      </c>
      <c r="D3562" s="1">
        <v>44953</v>
      </c>
      <c r="E3562" s="2">
        <v>0.77182870370370371</v>
      </c>
      <c r="F3562">
        <v>119</v>
      </c>
      <c r="G3562" t="str">
        <f>IFERROR(INDEX(menu_items!$B:$B,MATCH(F3562,menu_items!$A:$A,0)),"Unknown value")</f>
        <v>Chicken Torta</v>
      </c>
      <c r="H3562" t="str">
        <f>IFERROR(INDEX(menu_items!$C:$C,MATCH(F3562,menu_items!$A:$A,0)),"Unknown value")</f>
        <v>Mexican</v>
      </c>
      <c r="I3562" s="5">
        <f>IFERROR(INDEX(menu_items!$D:$D,MATCH(F3562,menu_items!$A:$A,0)),0)</f>
        <v>11.95</v>
      </c>
      <c r="J3562" t="str">
        <f t="shared" si="280"/>
        <v>Fri</v>
      </c>
      <c r="K3562">
        <f t="shared" si="281"/>
        <v>27</v>
      </c>
      <c r="L3562" t="str">
        <f t="shared" si="282"/>
        <v>Jan</v>
      </c>
      <c r="M3562">
        <v>18</v>
      </c>
      <c r="N3562">
        <f t="shared" si="278"/>
        <v>2</v>
      </c>
      <c r="O3562" s="5">
        <f t="shared" si="279"/>
        <v>29.9</v>
      </c>
    </row>
    <row r="3563" spans="1:15" x14ac:dyDescent="0.25">
      <c r="A3563">
        <v>3606</v>
      </c>
      <c r="B3563">
        <v>1599</v>
      </c>
      <c r="C3563">
        <f>IF(COUNTIF($B$2:B3563,B3563)=1,1,0)</f>
        <v>1</v>
      </c>
      <c r="D3563" s="1">
        <v>44953</v>
      </c>
      <c r="E3563" s="2">
        <v>0.77359953703703699</v>
      </c>
      <c r="F3563">
        <v>124</v>
      </c>
      <c r="G3563" t="str">
        <f>IFERROR(INDEX(menu_items!$B:$B,MATCH(F3563,menu_items!$A:$A,0)),"Unknown value")</f>
        <v>Spaghetti</v>
      </c>
      <c r="H3563" t="str">
        <f>IFERROR(INDEX(menu_items!$C:$C,MATCH(F3563,menu_items!$A:$A,0)),"Unknown value")</f>
        <v>Italian</v>
      </c>
      <c r="I3563" s="5">
        <f>IFERROR(INDEX(menu_items!$D:$D,MATCH(F3563,menu_items!$A:$A,0)),0)</f>
        <v>14.5</v>
      </c>
      <c r="J3563" t="str">
        <f t="shared" si="280"/>
        <v>Fri</v>
      </c>
      <c r="K3563">
        <f t="shared" si="281"/>
        <v>27</v>
      </c>
      <c r="L3563" t="str">
        <f t="shared" si="282"/>
        <v>Jan</v>
      </c>
      <c r="M3563">
        <v>18</v>
      </c>
      <c r="N3563">
        <f t="shared" si="278"/>
        <v>2</v>
      </c>
      <c r="O3563" s="5">
        <f t="shared" si="279"/>
        <v>26.45</v>
      </c>
    </row>
    <row r="3564" spans="1:15" x14ac:dyDescent="0.25">
      <c r="A3564">
        <v>3607</v>
      </c>
      <c r="B3564">
        <v>1599</v>
      </c>
      <c r="C3564">
        <f>IF(COUNTIF($B$2:B3564,B3564)=1,1,0)</f>
        <v>0</v>
      </c>
      <c r="D3564" s="1">
        <v>44953</v>
      </c>
      <c r="E3564" s="2">
        <v>0.77359953703703699</v>
      </c>
      <c r="F3564">
        <v>119</v>
      </c>
      <c r="G3564" t="str">
        <f>IFERROR(INDEX(menu_items!$B:$B,MATCH(F3564,menu_items!$A:$A,0)),"Unknown value")</f>
        <v>Chicken Torta</v>
      </c>
      <c r="H3564" t="str">
        <f>IFERROR(INDEX(menu_items!$C:$C,MATCH(F3564,menu_items!$A:$A,0)),"Unknown value")</f>
        <v>Mexican</v>
      </c>
      <c r="I3564" s="5">
        <f>IFERROR(INDEX(menu_items!$D:$D,MATCH(F3564,menu_items!$A:$A,0)),0)</f>
        <v>11.95</v>
      </c>
      <c r="J3564" t="str">
        <f t="shared" si="280"/>
        <v>Fri</v>
      </c>
      <c r="K3564">
        <f t="shared" si="281"/>
        <v>27</v>
      </c>
      <c r="L3564" t="str">
        <f t="shared" si="282"/>
        <v>Jan</v>
      </c>
      <c r="M3564">
        <v>18</v>
      </c>
      <c r="N3564">
        <f t="shared" si="278"/>
        <v>2</v>
      </c>
      <c r="O3564" s="5">
        <f t="shared" si="279"/>
        <v>26.45</v>
      </c>
    </row>
    <row r="3565" spans="1:15" x14ac:dyDescent="0.25">
      <c r="A3565">
        <v>3608</v>
      </c>
      <c r="B3565">
        <v>1600</v>
      </c>
      <c r="C3565">
        <f>IF(COUNTIF($B$2:B3565,B3565)=1,1,0)</f>
        <v>1</v>
      </c>
      <c r="D3565" s="1">
        <v>44953</v>
      </c>
      <c r="E3565" s="2">
        <v>0.77631944444444445</v>
      </c>
      <c r="F3565">
        <v>111</v>
      </c>
      <c r="G3565" t="str">
        <f>IFERROR(INDEX(menu_items!$B:$B,MATCH(F3565,menu_items!$A:$A,0)),"Unknown value")</f>
        <v>California Roll</v>
      </c>
      <c r="H3565" t="str">
        <f>IFERROR(INDEX(menu_items!$C:$C,MATCH(F3565,menu_items!$A:$A,0)),"Unknown value")</f>
        <v>Asian</v>
      </c>
      <c r="I3565" s="5">
        <f>IFERROR(INDEX(menu_items!$D:$D,MATCH(F3565,menu_items!$A:$A,0)),0)</f>
        <v>11.95</v>
      </c>
      <c r="J3565" t="str">
        <f t="shared" si="280"/>
        <v>Fri</v>
      </c>
      <c r="K3565">
        <f t="shared" si="281"/>
        <v>27</v>
      </c>
      <c r="L3565" t="str">
        <f t="shared" si="282"/>
        <v>Jan</v>
      </c>
      <c r="M3565">
        <v>18</v>
      </c>
      <c r="N3565">
        <f t="shared" si="278"/>
        <v>2</v>
      </c>
      <c r="O3565" s="5">
        <f t="shared" si="279"/>
        <v>26.9</v>
      </c>
    </row>
    <row r="3566" spans="1:15" x14ac:dyDescent="0.25">
      <c r="A3566">
        <v>3609</v>
      </c>
      <c r="B3566">
        <v>1600</v>
      </c>
      <c r="C3566">
        <f>IF(COUNTIF($B$2:B3566,B3566)=1,1,0)</f>
        <v>0</v>
      </c>
      <c r="D3566" s="1">
        <v>44953</v>
      </c>
      <c r="E3566" s="2">
        <v>0.77631944444444445</v>
      </c>
      <c r="F3566">
        <v>112</v>
      </c>
      <c r="G3566" t="str">
        <f>IFERROR(INDEX(menu_items!$B:$B,MATCH(F3566,menu_items!$A:$A,0)),"Unknown value")</f>
        <v>Salmon Roll</v>
      </c>
      <c r="H3566" t="str">
        <f>IFERROR(INDEX(menu_items!$C:$C,MATCH(F3566,menu_items!$A:$A,0)),"Unknown value")</f>
        <v>Asian</v>
      </c>
      <c r="I3566" s="5">
        <f>IFERROR(INDEX(menu_items!$D:$D,MATCH(F3566,menu_items!$A:$A,0)),0)</f>
        <v>14.95</v>
      </c>
      <c r="J3566" t="str">
        <f t="shared" si="280"/>
        <v>Fri</v>
      </c>
      <c r="K3566">
        <f t="shared" si="281"/>
        <v>27</v>
      </c>
      <c r="L3566" t="str">
        <f t="shared" si="282"/>
        <v>Jan</v>
      </c>
      <c r="M3566">
        <v>18</v>
      </c>
      <c r="N3566">
        <f t="shared" si="278"/>
        <v>2</v>
      </c>
      <c r="O3566" s="5">
        <f t="shared" si="279"/>
        <v>26.9</v>
      </c>
    </row>
    <row r="3567" spans="1:15" x14ac:dyDescent="0.25">
      <c r="A3567">
        <v>3610</v>
      </c>
      <c r="B3567">
        <v>1601</v>
      </c>
      <c r="C3567">
        <f>IF(COUNTIF($B$2:B3567,B3567)=1,1,0)</f>
        <v>1</v>
      </c>
      <c r="D3567" s="1">
        <v>44953</v>
      </c>
      <c r="E3567" s="2">
        <v>0.78334490740740736</v>
      </c>
      <c r="F3567">
        <v>110</v>
      </c>
      <c r="G3567" t="str">
        <f>IFERROR(INDEX(menu_items!$B:$B,MATCH(F3567,menu_items!$A:$A,0)),"Unknown value")</f>
        <v>Pork Ramen</v>
      </c>
      <c r="H3567" t="str">
        <f>IFERROR(INDEX(menu_items!$C:$C,MATCH(F3567,menu_items!$A:$A,0)),"Unknown value")</f>
        <v>Asian</v>
      </c>
      <c r="I3567" s="5">
        <f>IFERROR(INDEX(menu_items!$D:$D,MATCH(F3567,menu_items!$A:$A,0)),0)</f>
        <v>17.95</v>
      </c>
      <c r="J3567" t="str">
        <f t="shared" si="280"/>
        <v>Fri</v>
      </c>
      <c r="K3567">
        <f t="shared" si="281"/>
        <v>27</v>
      </c>
      <c r="L3567" t="str">
        <f t="shared" si="282"/>
        <v>Jan</v>
      </c>
      <c r="M3567">
        <v>18</v>
      </c>
      <c r="N3567">
        <f t="shared" si="278"/>
        <v>2</v>
      </c>
      <c r="O3567" s="5">
        <f t="shared" si="279"/>
        <v>26.95</v>
      </c>
    </row>
    <row r="3568" spans="1:15" x14ac:dyDescent="0.25">
      <c r="A3568">
        <v>3611</v>
      </c>
      <c r="B3568">
        <v>1601</v>
      </c>
      <c r="C3568">
        <f>IF(COUNTIF($B$2:B3568,B3568)=1,1,0)</f>
        <v>0</v>
      </c>
      <c r="D3568" s="1">
        <v>44953</v>
      </c>
      <c r="E3568" s="2">
        <v>0.78334490740740736</v>
      </c>
      <c r="F3568">
        <v>114</v>
      </c>
      <c r="G3568" t="str">
        <f>IFERROR(INDEX(menu_items!$B:$B,MATCH(F3568,menu_items!$A:$A,0)),"Unknown value")</f>
        <v>Potstickers</v>
      </c>
      <c r="H3568" t="str">
        <f>IFERROR(INDEX(menu_items!$C:$C,MATCH(F3568,menu_items!$A:$A,0)),"Unknown value")</f>
        <v>Asian</v>
      </c>
      <c r="I3568" s="5">
        <f>IFERROR(INDEX(menu_items!$D:$D,MATCH(F3568,menu_items!$A:$A,0)),0)</f>
        <v>9</v>
      </c>
      <c r="J3568" t="str">
        <f t="shared" si="280"/>
        <v>Fri</v>
      </c>
      <c r="K3568">
        <f t="shared" si="281"/>
        <v>27</v>
      </c>
      <c r="L3568" t="str">
        <f t="shared" si="282"/>
        <v>Jan</v>
      </c>
      <c r="M3568">
        <v>18</v>
      </c>
      <c r="N3568">
        <f t="shared" si="278"/>
        <v>2</v>
      </c>
      <c r="O3568" s="5">
        <f t="shared" si="279"/>
        <v>26.95</v>
      </c>
    </row>
    <row r="3569" spans="1:15" x14ac:dyDescent="0.25">
      <c r="A3569">
        <v>3612</v>
      </c>
      <c r="B3569">
        <v>1602</v>
      </c>
      <c r="C3569">
        <f>IF(COUNTIF($B$2:B3569,B3569)=1,1,0)</f>
        <v>1</v>
      </c>
      <c r="D3569" s="1">
        <v>44953</v>
      </c>
      <c r="E3569" s="2">
        <v>0.78420138888888891</v>
      </c>
      <c r="F3569">
        <v>116</v>
      </c>
      <c r="G3569" t="str">
        <f>IFERROR(INDEX(menu_items!$B:$B,MATCH(F3569,menu_items!$A:$A,0)),"Unknown value")</f>
        <v>Steak Tacos</v>
      </c>
      <c r="H3569" t="str">
        <f>IFERROR(INDEX(menu_items!$C:$C,MATCH(F3569,menu_items!$A:$A,0)),"Unknown value")</f>
        <v>Mexican</v>
      </c>
      <c r="I3569" s="5">
        <f>IFERROR(INDEX(menu_items!$D:$D,MATCH(F3569,menu_items!$A:$A,0)),0)</f>
        <v>13.95</v>
      </c>
      <c r="J3569" t="str">
        <f t="shared" si="280"/>
        <v>Fri</v>
      </c>
      <c r="K3569">
        <f t="shared" si="281"/>
        <v>27</v>
      </c>
      <c r="L3569" t="str">
        <f t="shared" si="282"/>
        <v>Jan</v>
      </c>
      <c r="M3569">
        <v>18</v>
      </c>
      <c r="N3569">
        <f t="shared" si="278"/>
        <v>2</v>
      </c>
      <c r="O3569" s="5">
        <f t="shared" si="279"/>
        <v>20.95</v>
      </c>
    </row>
    <row r="3570" spans="1:15" x14ac:dyDescent="0.25">
      <c r="A3570">
        <v>3613</v>
      </c>
      <c r="B3570">
        <v>1602</v>
      </c>
      <c r="C3570">
        <f>IF(COUNTIF($B$2:B3570,B3570)=1,1,0)</f>
        <v>0</v>
      </c>
      <c r="D3570" s="1">
        <v>44953</v>
      </c>
      <c r="E3570" s="2">
        <v>0.78420138888888891</v>
      </c>
      <c r="F3570">
        <v>106</v>
      </c>
      <c r="G3570" t="str">
        <f>IFERROR(INDEX(menu_items!$B:$B,MATCH(F3570,menu_items!$A:$A,0)),"Unknown value")</f>
        <v>French Fries</v>
      </c>
      <c r="H3570" t="str">
        <f>IFERROR(INDEX(menu_items!$C:$C,MATCH(F3570,menu_items!$A:$A,0)),"Unknown value")</f>
        <v>American</v>
      </c>
      <c r="I3570" s="5">
        <f>IFERROR(INDEX(menu_items!$D:$D,MATCH(F3570,menu_items!$A:$A,0)),0)</f>
        <v>7</v>
      </c>
      <c r="J3570" t="str">
        <f t="shared" si="280"/>
        <v>Fri</v>
      </c>
      <c r="K3570">
        <f t="shared" si="281"/>
        <v>27</v>
      </c>
      <c r="L3570" t="str">
        <f t="shared" si="282"/>
        <v>Jan</v>
      </c>
      <c r="M3570">
        <v>18</v>
      </c>
      <c r="N3570">
        <f t="shared" si="278"/>
        <v>2</v>
      </c>
      <c r="O3570" s="5">
        <f t="shared" si="279"/>
        <v>20.95</v>
      </c>
    </row>
    <row r="3571" spans="1:15" x14ac:dyDescent="0.25">
      <c r="A3571">
        <v>3614</v>
      </c>
      <c r="B3571">
        <v>1603</v>
      </c>
      <c r="C3571">
        <f>IF(COUNTIF($B$2:B3571,B3571)=1,1,0)</f>
        <v>1</v>
      </c>
      <c r="D3571" s="1">
        <v>44953</v>
      </c>
      <c r="E3571" s="2">
        <v>0.80329861111111112</v>
      </c>
      <c r="F3571">
        <v>109</v>
      </c>
      <c r="G3571" t="str">
        <f>IFERROR(INDEX(menu_items!$B:$B,MATCH(F3571,menu_items!$A:$A,0)),"Unknown value")</f>
        <v>Korean Beef Bowl</v>
      </c>
      <c r="H3571" t="str">
        <f>IFERROR(INDEX(menu_items!$C:$C,MATCH(F3571,menu_items!$A:$A,0)),"Unknown value")</f>
        <v>Asian</v>
      </c>
      <c r="I3571" s="5">
        <f>IFERROR(INDEX(menu_items!$D:$D,MATCH(F3571,menu_items!$A:$A,0)),0)</f>
        <v>17.95</v>
      </c>
      <c r="J3571" t="str">
        <f t="shared" si="280"/>
        <v>Fri</v>
      </c>
      <c r="K3571">
        <f t="shared" si="281"/>
        <v>27</v>
      </c>
      <c r="L3571" t="str">
        <f t="shared" si="282"/>
        <v>Jan</v>
      </c>
      <c r="M3571">
        <v>19</v>
      </c>
      <c r="N3571">
        <f t="shared" si="278"/>
        <v>1</v>
      </c>
      <c r="O3571" s="5">
        <f t="shared" si="279"/>
        <v>17.95</v>
      </c>
    </row>
    <row r="3572" spans="1:15" x14ac:dyDescent="0.25">
      <c r="A3572">
        <v>3615</v>
      </c>
      <c r="B3572">
        <v>1604</v>
      </c>
      <c r="C3572">
        <f>IF(COUNTIF($B$2:B3572,B3572)=1,1,0)</f>
        <v>1</v>
      </c>
      <c r="D3572" s="1">
        <v>44953</v>
      </c>
      <c r="E3572" s="2">
        <v>0.83681712962962962</v>
      </c>
      <c r="F3572">
        <v>129</v>
      </c>
      <c r="G3572" t="str">
        <f>IFERROR(INDEX(menu_items!$B:$B,MATCH(F3572,menu_items!$A:$A,0)),"Unknown value")</f>
        <v>Mushroom Ravioli</v>
      </c>
      <c r="H3572" t="str">
        <f>IFERROR(INDEX(menu_items!$C:$C,MATCH(F3572,menu_items!$A:$A,0)),"Unknown value")</f>
        <v>Italian</v>
      </c>
      <c r="I3572" s="5">
        <f>IFERROR(INDEX(menu_items!$D:$D,MATCH(F3572,menu_items!$A:$A,0)),0)</f>
        <v>15.5</v>
      </c>
      <c r="J3572" t="str">
        <f t="shared" si="280"/>
        <v>Fri</v>
      </c>
      <c r="K3572">
        <f t="shared" si="281"/>
        <v>27</v>
      </c>
      <c r="L3572" t="str">
        <f t="shared" si="282"/>
        <v>Jan</v>
      </c>
      <c r="M3572">
        <v>20</v>
      </c>
      <c r="N3572">
        <f t="shared" si="278"/>
        <v>2</v>
      </c>
      <c r="O3572" s="5">
        <f t="shared" si="279"/>
        <v>27.45</v>
      </c>
    </row>
    <row r="3573" spans="1:15" x14ac:dyDescent="0.25">
      <c r="A3573">
        <v>3616</v>
      </c>
      <c r="B3573">
        <v>1604</v>
      </c>
      <c r="C3573">
        <f>IF(COUNTIF($B$2:B3573,B3573)=1,1,0)</f>
        <v>0</v>
      </c>
      <c r="D3573" s="1">
        <v>44953</v>
      </c>
      <c r="E3573" s="2">
        <v>0.83681712962962962</v>
      </c>
      <c r="F3573">
        <v>111</v>
      </c>
      <c r="G3573" t="str">
        <f>IFERROR(INDEX(menu_items!$B:$B,MATCH(F3573,menu_items!$A:$A,0)),"Unknown value")</f>
        <v>California Roll</v>
      </c>
      <c r="H3573" t="str">
        <f>IFERROR(INDEX(menu_items!$C:$C,MATCH(F3573,menu_items!$A:$A,0)),"Unknown value")</f>
        <v>Asian</v>
      </c>
      <c r="I3573" s="5">
        <f>IFERROR(INDEX(menu_items!$D:$D,MATCH(F3573,menu_items!$A:$A,0)),0)</f>
        <v>11.95</v>
      </c>
      <c r="J3573" t="str">
        <f t="shared" si="280"/>
        <v>Fri</v>
      </c>
      <c r="K3573">
        <f t="shared" si="281"/>
        <v>27</v>
      </c>
      <c r="L3573" t="str">
        <f t="shared" si="282"/>
        <v>Jan</v>
      </c>
      <c r="M3573">
        <v>20</v>
      </c>
      <c r="N3573">
        <f t="shared" si="278"/>
        <v>2</v>
      </c>
      <c r="O3573" s="5">
        <f t="shared" si="279"/>
        <v>27.45</v>
      </c>
    </row>
    <row r="3574" spans="1:15" x14ac:dyDescent="0.25">
      <c r="A3574">
        <v>3617</v>
      </c>
      <c r="B3574">
        <v>1605</v>
      </c>
      <c r="C3574">
        <f>IF(COUNTIF($B$2:B3574,B3574)=1,1,0)</f>
        <v>1</v>
      </c>
      <c r="D3574" s="1">
        <v>44953</v>
      </c>
      <c r="E3574" s="2">
        <v>0.83711805555555552</v>
      </c>
      <c r="F3574">
        <v>110</v>
      </c>
      <c r="G3574" t="str">
        <f>IFERROR(INDEX(menu_items!$B:$B,MATCH(F3574,menu_items!$A:$A,0)),"Unknown value")</f>
        <v>Pork Ramen</v>
      </c>
      <c r="H3574" t="str">
        <f>IFERROR(INDEX(menu_items!$C:$C,MATCH(F3574,menu_items!$A:$A,0)),"Unknown value")</f>
        <v>Asian</v>
      </c>
      <c r="I3574" s="5">
        <f>IFERROR(INDEX(menu_items!$D:$D,MATCH(F3574,menu_items!$A:$A,0)),0)</f>
        <v>17.95</v>
      </c>
      <c r="J3574" t="str">
        <f t="shared" si="280"/>
        <v>Fri</v>
      </c>
      <c r="K3574">
        <f t="shared" si="281"/>
        <v>27</v>
      </c>
      <c r="L3574" t="str">
        <f t="shared" si="282"/>
        <v>Jan</v>
      </c>
      <c r="M3574">
        <v>20</v>
      </c>
      <c r="N3574">
        <f t="shared" si="278"/>
        <v>2</v>
      </c>
      <c r="O3574" s="5">
        <f t="shared" si="279"/>
        <v>35.9</v>
      </c>
    </row>
    <row r="3575" spans="1:15" x14ac:dyDescent="0.25">
      <c r="A3575">
        <v>3618</v>
      </c>
      <c r="B3575">
        <v>1605</v>
      </c>
      <c r="C3575">
        <f>IF(COUNTIF($B$2:B3575,B3575)=1,1,0)</f>
        <v>0</v>
      </c>
      <c r="D3575" s="1">
        <v>44953</v>
      </c>
      <c r="E3575" s="2">
        <v>0.83711805555555552</v>
      </c>
      <c r="F3575">
        <v>127</v>
      </c>
      <c r="G3575" t="str">
        <f>IFERROR(INDEX(menu_items!$B:$B,MATCH(F3575,menu_items!$A:$A,0)),"Unknown value")</f>
        <v>Meat Lasagna</v>
      </c>
      <c r="H3575" t="str">
        <f>IFERROR(INDEX(menu_items!$C:$C,MATCH(F3575,menu_items!$A:$A,0)),"Unknown value")</f>
        <v>Italian</v>
      </c>
      <c r="I3575" s="5">
        <f>IFERROR(INDEX(menu_items!$D:$D,MATCH(F3575,menu_items!$A:$A,0)),0)</f>
        <v>17.95</v>
      </c>
      <c r="J3575" t="str">
        <f t="shared" si="280"/>
        <v>Fri</v>
      </c>
      <c r="K3575">
        <f t="shared" si="281"/>
        <v>27</v>
      </c>
      <c r="L3575" t="str">
        <f t="shared" si="282"/>
        <v>Jan</v>
      </c>
      <c r="M3575">
        <v>20</v>
      </c>
      <c r="N3575">
        <f t="shared" si="278"/>
        <v>2</v>
      </c>
      <c r="O3575" s="5">
        <f t="shared" si="279"/>
        <v>35.9</v>
      </c>
    </row>
    <row r="3576" spans="1:15" x14ac:dyDescent="0.25">
      <c r="A3576">
        <v>3619</v>
      </c>
      <c r="B3576">
        <v>1606</v>
      </c>
      <c r="C3576">
        <f>IF(COUNTIF($B$2:B3576,B3576)=1,1,0)</f>
        <v>1</v>
      </c>
      <c r="D3576" s="1">
        <v>44953</v>
      </c>
      <c r="E3576" s="2">
        <v>0.83862268518518523</v>
      </c>
      <c r="F3576">
        <v>128</v>
      </c>
      <c r="G3576" t="str">
        <f>IFERROR(INDEX(menu_items!$B:$B,MATCH(F3576,menu_items!$A:$A,0)),"Unknown value")</f>
        <v>Cheese Lasagna</v>
      </c>
      <c r="H3576" t="str">
        <f>IFERROR(INDEX(menu_items!$C:$C,MATCH(F3576,menu_items!$A:$A,0)),"Unknown value")</f>
        <v>Italian</v>
      </c>
      <c r="I3576" s="5">
        <f>IFERROR(INDEX(menu_items!$D:$D,MATCH(F3576,menu_items!$A:$A,0)),0)</f>
        <v>15.5</v>
      </c>
      <c r="J3576" t="str">
        <f t="shared" si="280"/>
        <v>Fri</v>
      </c>
      <c r="K3576">
        <f t="shared" si="281"/>
        <v>27</v>
      </c>
      <c r="L3576" t="str">
        <f t="shared" si="282"/>
        <v>Jan</v>
      </c>
      <c r="M3576">
        <v>20</v>
      </c>
      <c r="N3576">
        <f t="shared" si="278"/>
        <v>2</v>
      </c>
      <c r="O3576" s="5">
        <f t="shared" si="279"/>
        <v>20.5</v>
      </c>
    </row>
    <row r="3577" spans="1:15" x14ac:dyDescent="0.25">
      <c r="A3577">
        <v>3620</v>
      </c>
      <c r="B3577">
        <v>1606</v>
      </c>
      <c r="C3577">
        <f>IF(COUNTIF($B$2:B3577,B3577)=1,1,0)</f>
        <v>0</v>
      </c>
      <c r="D3577" s="1">
        <v>44953</v>
      </c>
      <c r="E3577" s="2">
        <v>0.83862268518518523</v>
      </c>
      <c r="F3577">
        <v>113</v>
      </c>
      <c r="G3577" t="str">
        <f>IFERROR(INDEX(menu_items!$B:$B,MATCH(F3577,menu_items!$A:$A,0)),"Unknown value")</f>
        <v>Edamame</v>
      </c>
      <c r="H3577" t="str">
        <f>IFERROR(INDEX(menu_items!$C:$C,MATCH(F3577,menu_items!$A:$A,0)),"Unknown value")</f>
        <v>Asian</v>
      </c>
      <c r="I3577" s="5">
        <f>IFERROR(INDEX(menu_items!$D:$D,MATCH(F3577,menu_items!$A:$A,0)),0)</f>
        <v>5</v>
      </c>
      <c r="J3577" t="str">
        <f t="shared" si="280"/>
        <v>Fri</v>
      </c>
      <c r="K3577">
        <f t="shared" si="281"/>
        <v>27</v>
      </c>
      <c r="L3577" t="str">
        <f t="shared" si="282"/>
        <v>Jan</v>
      </c>
      <c r="M3577">
        <v>20</v>
      </c>
      <c r="N3577">
        <f t="shared" si="278"/>
        <v>2</v>
      </c>
      <c r="O3577" s="5">
        <f t="shared" si="279"/>
        <v>20.5</v>
      </c>
    </row>
    <row r="3578" spans="1:15" x14ac:dyDescent="0.25">
      <c r="A3578">
        <v>3621</v>
      </c>
      <c r="B3578">
        <v>1607</v>
      </c>
      <c r="C3578">
        <f>IF(COUNTIF($B$2:B3578,B3578)=1,1,0)</f>
        <v>1</v>
      </c>
      <c r="D3578" s="1">
        <v>44953</v>
      </c>
      <c r="E3578" s="2">
        <v>0.83989583333333329</v>
      </c>
      <c r="F3578">
        <v>115</v>
      </c>
      <c r="G3578" t="str">
        <f>IFERROR(INDEX(menu_items!$B:$B,MATCH(F3578,menu_items!$A:$A,0)),"Unknown value")</f>
        <v>Chicken Tacos</v>
      </c>
      <c r="H3578" t="str">
        <f>IFERROR(INDEX(menu_items!$C:$C,MATCH(F3578,menu_items!$A:$A,0)),"Unknown value")</f>
        <v>Mexican</v>
      </c>
      <c r="I3578" s="5">
        <f>IFERROR(INDEX(menu_items!$D:$D,MATCH(F3578,menu_items!$A:$A,0)),0)</f>
        <v>11.95</v>
      </c>
      <c r="J3578" t="str">
        <f t="shared" si="280"/>
        <v>Fri</v>
      </c>
      <c r="K3578">
        <f t="shared" si="281"/>
        <v>27</v>
      </c>
      <c r="L3578" t="str">
        <f t="shared" si="282"/>
        <v>Jan</v>
      </c>
      <c r="M3578">
        <v>20</v>
      </c>
      <c r="N3578">
        <f t="shared" si="278"/>
        <v>3</v>
      </c>
      <c r="O3578" s="5">
        <f t="shared" si="279"/>
        <v>47.849999999999994</v>
      </c>
    </row>
    <row r="3579" spans="1:15" x14ac:dyDescent="0.25">
      <c r="A3579">
        <v>3622</v>
      </c>
      <c r="B3579">
        <v>1607</v>
      </c>
      <c r="C3579">
        <f>IF(COUNTIF($B$2:B3579,B3579)=1,1,0)</f>
        <v>0</v>
      </c>
      <c r="D3579" s="1">
        <v>44953</v>
      </c>
      <c r="E3579" s="2">
        <v>0.83989583333333329</v>
      </c>
      <c r="F3579">
        <v>109</v>
      </c>
      <c r="G3579" t="str">
        <f>IFERROR(INDEX(menu_items!$B:$B,MATCH(F3579,menu_items!$A:$A,0)),"Unknown value")</f>
        <v>Korean Beef Bowl</v>
      </c>
      <c r="H3579" t="str">
        <f>IFERROR(INDEX(menu_items!$C:$C,MATCH(F3579,menu_items!$A:$A,0)),"Unknown value")</f>
        <v>Asian</v>
      </c>
      <c r="I3579" s="5">
        <f>IFERROR(INDEX(menu_items!$D:$D,MATCH(F3579,menu_items!$A:$A,0)),0)</f>
        <v>17.95</v>
      </c>
      <c r="J3579" t="str">
        <f t="shared" si="280"/>
        <v>Fri</v>
      </c>
      <c r="K3579">
        <f t="shared" si="281"/>
        <v>27</v>
      </c>
      <c r="L3579" t="str">
        <f t="shared" si="282"/>
        <v>Jan</v>
      </c>
      <c r="M3579">
        <v>20</v>
      </c>
      <c r="N3579">
        <f t="shared" si="278"/>
        <v>3</v>
      </c>
      <c r="O3579" s="5">
        <f t="shared" si="279"/>
        <v>47.849999999999994</v>
      </c>
    </row>
    <row r="3580" spans="1:15" x14ac:dyDescent="0.25">
      <c r="A3580">
        <v>3623</v>
      </c>
      <c r="B3580">
        <v>1607</v>
      </c>
      <c r="C3580">
        <f>IF(COUNTIF($B$2:B3580,B3580)=1,1,0)</f>
        <v>0</v>
      </c>
      <c r="D3580" s="1">
        <v>44953</v>
      </c>
      <c r="E3580" s="2">
        <v>0.83989583333333329</v>
      </c>
      <c r="F3580">
        <v>110</v>
      </c>
      <c r="G3580" t="str">
        <f>IFERROR(INDEX(menu_items!$B:$B,MATCH(F3580,menu_items!$A:$A,0)),"Unknown value")</f>
        <v>Pork Ramen</v>
      </c>
      <c r="H3580" t="str">
        <f>IFERROR(INDEX(menu_items!$C:$C,MATCH(F3580,menu_items!$A:$A,0)),"Unknown value")</f>
        <v>Asian</v>
      </c>
      <c r="I3580" s="5">
        <f>IFERROR(INDEX(menu_items!$D:$D,MATCH(F3580,menu_items!$A:$A,0)),0)</f>
        <v>17.95</v>
      </c>
      <c r="J3580" t="str">
        <f t="shared" si="280"/>
        <v>Fri</v>
      </c>
      <c r="K3580">
        <f t="shared" si="281"/>
        <v>27</v>
      </c>
      <c r="L3580" t="str">
        <f t="shared" si="282"/>
        <v>Jan</v>
      </c>
      <c r="M3580">
        <v>20</v>
      </c>
      <c r="N3580">
        <f t="shared" si="278"/>
        <v>3</v>
      </c>
      <c r="O3580" s="5">
        <f t="shared" si="279"/>
        <v>47.849999999999994</v>
      </c>
    </row>
    <row r="3581" spans="1:15" x14ac:dyDescent="0.25">
      <c r="A3581">
        <v>3624</v>
      </c>
      <c r="B3581">
        <v>1608</v>
      </c>
      <c r="C3581">
        <f>IF(COUNTIF($B$2:B3581,B3581)=1,1,0)</f>
        <v>1</v>
      </c>
      <c r="D3581" s="1">
        <v>44953</v>
      </c>
      <c r="E3581" s="2">
        <v>0.84064814814814814</v>
      </c>
      <c r="F3581">
        <v>132</v>
      </c>
      <c r="G3581" t="str">
        <f>IFERROR(INDEX(menu_items!$B:$B,MATCH(F3581,menu_items!$A:$A,0)),"Unknown value")</f>
        <v>Eggplant Parmesan</v>
      </c>
      <c r="H3581" t="str">
        <f>IFERROR(INDEX(menu_items!$C:$C,MATCH(F3581,menu_items!$A:$A,0)),"Unknown value")</f>
        <v>Italian</v>
      </c>
      <c r="I3581" s="5">
        <f>IFERROR(INDEX(menu_items!$D:$D,MATCH(F3581,menu_items!$A:$A,0)),0)</f>
        <v>16.95</v>
      </c>
      <c r="J3581" t="str">
        <f t="shared" si="280"/>
        <v>Fri</v>
      </c>
      <c r="K3581">
        <f t="shared" si="281"/>
        <v>27</v>
      </c>
      <c r="L3581" t="str">
        <f t="shared" si="282"/>
        <v>Jan</v>
      </c>
      <c r="M3581">
        <v>20</v>
      </c>
      <c r="N3581">
        <f t="shared" si="278"/>
        <v>1</v>
      </c>
      <c r="O3581" s="5">
        <f t="shared" si="279"/>
        <v>16.95</v>
      </c>
    </row>
    <row r="3582" spans="1:15" x14ac:dyDescent="0.25">
      <c r="A3582">
        <v>3625</v>
      </c>
      <c r="B3582">
        <v>1609</v>
      </c>
      <c r="C3582">
        <f>IF(COUNTIF($B$2:B3582,B3582)=1,1,0)</f>
        <v>1</v>
      </c>
      <c r="D3582" s="1">
        <v>44953</v>
      </c>
      <c r="E3582" s="2">
        <v>0.84569444444444442</v>
      </c>
      <c r="F3582">
        <v>109</v>
      </c>
      <c r="G3582" t="str">
        <f>IFERROR(INDEX(menu_items!$B:$B,MATCH(F3582,menu_items!$A:$A,0)),"Unknown value")</f>
        <v>Korean Beef Bowl</v>
      </c>
      <c r="H3582" t="str">
        <f>IFERROR(INDEX(menu_items!$C:$C,MATCH(F3582,menu_items!$A:$A,0)),"Unknown value")</f>
        <v>Asian</v>
      </c>
      <c r="I3582" s="5">
        <f>IFERROR(INDEX(menu_items!$D:$D,MATCH(F3582,menu_items!$A:$A,0)),0)</f>
        <v>17.95</v>
      </c>
      <c r="J3582" t="str">
        <f t="shared" si="280"/>
        <v>Fri</v>
      </c>
      <c r="K3582">
        <f t="shared" si="281"/>
        <v>27</v>
      </c>
      <c r="L3582" t="str">
        <f t="shared" si="282"/>
        <v>Jan</v>
      </c>
      <c r="M3582">
        <v>20</v>
      </c>
      <c r="N3582">
        <f t="shared" si="278"/>
        <v>2</v>
      </c>
      <c r="O3582" s="5">
        <f t="shared" si="279"/>
        <v>33.450000000000003</v>
      </c>
    </row>
    <row r="3583" spans="1:15" x14ac:dyDescent="0.25">
      <c r="A3583">
        <v>3626</v>
      </c>
      <c r="B3583">
        <v>1609</v>
      </c>
      <c r="C3583">
        <f>IF(COUNTIF($B$2:B3583,B3583)=1,1,0)</f>
        <v>0</v>
      </c>
      <c r="D3583" s="1">
        <v>44953</v>
      </c>
      <c r="E3583" s="2">
        <v>0.84569444444444442</v>
      </c>
      <c r="F3583">
        <v>128</v>
      </c>
      <c r="G3583" t="str">
        <f>IFERROR(INDEX(menu_items!$B:$B,MATCH(F3583,menu_items!$A:$A,0)),"Unknown value")</f>
        <v>Cheese Lasagna</v>
      </c>
      <c r="H3583" t="str">
        <f>IFERROR(INDEX(menu_items!$C:$C,MATCH(F3583,menu_items!$A:$A,0)),"Unknown value")</f>
        <v>Italian</v>
      </c>
      <c r="I3583" s="5">
        <f>IFERROR(INDEX(menu_items!$D:$D,MATCH(F3583,menu_items!$A:$A,0)),0)</f>
        <v>15.5</v>
      </c>
      <c r="J3583" t="str">
        <f t="shared" si="280"/>
        <v>Fri</v>
      </c>
      <c r="K3583">
        <f t="shared" si="281"/>
        <v>27</v>
      </c>
      <c r="L3583" t="str">
        <f t="shared" si="282"/>
        <v>Jan</v>
      </c>
      <c r="M3583">
        <v>20</v>
      </c>
      <c r="N3583">
        <f t="shared" si="278"/>
        <v>2</v>
      </c>
      <c r="O3583" s="5">
        <f t="shared" si="279"/>
        <v>33.450000000000003</v>
      </c>
    </row>
    <row r="3584" spans="1:15" x14ac:dyDescent="0.25">
      <c r="A3584">
        <v>3627</v>
      </c>
      <c r="B3584">
        <v>1610</v>
      </c>
      <c r="C3584">
        <f>IF(COUNTIF($B$2:B3584,B3584)=1,1,0)</f>
        <v>1</v>
      </c>
      <c r="D3584" s="1">
        <v>44953</v>
      </c>
      <c r="E3584" s="2">
        <v>0.86332175925925925</v>
      </c>
      <c r="F3584">
        <v>119</v>
      </c>
      <c r="G3584" t="str">
        <f>IFERROR(INDEX(menu_items!$B:$B,MATCH(F3584,menu_items!$A:$A,0)),"Unknown value")</f>
        <v>Chicken Torta</v>
      </c>
      <c r="H3584" t="str">
        <f>IFERROR(INDEX(menu_items!$C:$C,MATCH(F3584,menu_items!$A:$A,0)),"Unknown value")</f>
        <v>Mexican</v>
      </c>
      <c r="I3584" s="5">
        <f>IFERROR(INDEX(menu_items!$D:$D,MATCH(F3584,menu_items!$A:$A,0)),0)</f>
        <v>11.95</v>
      </c>
      <c r="J3584" t="str">
        <f t="shared" si="280"/>
        <v>Fri</v>
      </c>
      <c r="K3584">
        <f t="shared" si="281"/>
        <v>27</v>
      </c>
      <c r="L3584" t="str">
        <f t="shared" si="282"/>
        <v>Jan</v>
      </c>
      <c r="M3584">
        <v>20</v>
      </c>
      <c r="N3584">
        <f t="shared" si="278"/>
        <v>1</v>
      </c>
      <c r="O3584" s="5">
        <f t="shared" si="279"/>
        <v>11.95</v>
      </c>
    </row>
    <row r="3585" spans="1:15" x14ac:dyDescent="0.25">
      <c r="A3585">
        <v>3628</v>
      </c>
      <c r="B3585">
        <v>1611</v>
      </c>
      <c r="C3585">
        <f>IF(COUNTIF($B$2:B3585,B3585)=1,1,0)</f>
        <v>1</v>
      </c>
      <c r="D3585" s="1">
        <v>44953</v>
      </c>
      <c r="E3585" s="2">
        <v>0.87712962962962959</v>
      </c>
      <c r="F3585">
        <v>108</v>
      </c>
      <c r="G3585" t="str">
        <f>IFERROR(INDEX(menu_items!$B:$B,MATCH(F3585,menu_items!$A:$A,0)),"Unknown value")</f>
        <v>Tofu Pad Thai</v>
      </c>
      <c r="H3585" t="str">
        <f>IFERROR(INDEX(menu_items!$C:$C,MATCH(F3585,menu_items!$A:$A,0)),"Unknown value")</f>
        <v>Asian</v>
      </c>
      <c r="I3585" s="5">
        <f>IFERROR(INDEX(menu_items!$D:$D,MATCH(F3585,menu_items!$A:$A,0)),0)</f>
        <v>14.5</v>
      </c>
      <c r="J3585" t="str">
        <f t="shared" si="280"/>
        <v>Fri</v>
      </c>
      <c r="K3585">
        <f t="shared" si="281"/>
        <v>27</v>
      </c>
      <c r="L3585" t="str">
        <f t="shared" si="282"/>
        <v>Jan</v>
      </c>
      <c r="M3585">
        <v>21</v>
      </c>
      <c r="N3585">
        <f t="shared" si="278"/>
        <v>4</v>
      </c>
      <c r="O3585" s="5">
        <f t="shared" si="279"/>
        <v>49.400000000000006</v>
      </c>
    </row>
    <row r="3586" spans="1:15" x14ac:dyDescent="0.25">
      <c r="A3586">
        <v>3629</v>
      </c>
      <c r="B3586">
        <v>1611</v>
      </c>
      <c r="C3586">
        <f>IF(COUNTIF($B$2:B3586,B3586)=1,1,0)</f>
        <v>0</v>
      </c>
      <c r="D3586" s="1">
        <v>44953</v>
      </c>
      <c r="E3586" s="2">
        <v>0.87712962962962959</v>
      </c>
      <c r="F3586">
        <v>112</v>
      </c>
      <c r="G3586" t="str">
        <f>IFERROR(INDEX(menu_items!$B:$B,MATCH(F3586,menu_items!$A:$A,0)),"Unknown value")</f>
        <v>Salmon Roll</v>
      </c>
      <c r="H3586" t="str">
        <f>IFERROR(INDEX(menu_items!$C:$C,MATCH(F3586,menu_items!$A:$A,0)),"Unknown value")</f>
        <v>Asian</v>
      </c>
      <c r="I3586" s="5">
        <f>IFERROR(INDEX(menu_items!$D:$D,MATCH(F3586,menu_items!$A:$A,0)),0)</f>
        <v>14.95</v>
      </c>
      <c r="J3586" t="str">
        <f t="shared" si="280"/>
        <v>Fri</v>
      </c>
      <c r="K3586">
        <f t="shared" si="281"/>
        <v>27</v>
      </c>
      <c r="L3586" t="str">
        <f t="shared" si="282"/>
        <v>Jan</v>
      </c>
      <c r="M3586">
        <v>21</v>
      </c>
      <c r="N3586">
        <f t="shared" ref="N3586:N3649" si="283">COUNTIF($B:$B,B3586)</f>
        <v>4</v>
      </c>
      <c r="O3586" s="5">
        <f t="shared" ref="O3586:O3649" si="284">SUMIF($B:$B,B3586,$I:$I)</f>
        <v>49.400000000000006</v>
      </c>
    </row>
    <row r="3587" spans="1:15" x14ac:dyDescent="0.25">
      <c r="A3587">
        <v>3630</v>
      </c>
      <c r="B3587">
        <v>1611</v>
      </c>
      <c r="C3587">
        <f>IF(COUNTIF($B$2:B3587,B3587)=1,1,0)</f>
        <v>0</v>
      </c>
      <c r="D3587" s="1">
        <v>44953</v>
      </c>
      <c r="E3587" s="2">
        <v>0.87712962962962959</v>
      </c>
      <c r="F3587">
        <v>113</v>
      </c>
      <c r="G3587" t="str">
        <f>IFERROR(INDEX(menu_items!$B:$B,MATCH(F3587,menu_items!$A:$A,0)),"Unknown value")</f>
        <v>Edamame</v>
      </c>
      <c r="H3587" t="str">
        <f>IFERROR(INDEX(menu_items!$C:$C,MATCH(F3587,menu_items!$A:$A,0)),"Unknown value")</f>
        <v>Asian</v>
      </c>
      <c r="I3587" s="5">
        <f>IFERROR(INDEX(menu_items!$D:$D,MATCH(F3587,menu_items!$A:$A,0)),0)</f>
        <v>5</v>
      </c>
      <c r="J3587" t="str">
        <f t="shared" si="280"/>
        <v>Fri</v>
      </c>
      <c r="K3587">
        <f t="shared" si="281"/>
        <v>27</v>
      </c>
      <c r="L3587" t="str">
        <f t="shared" si="282"/>
        <v>Jan</v>
      </c>
      <c r="M3587">
        <v>21</v>
      </c>
      <c r="N3587">
        <f t="shared" si="283"/>
        <v>4</v>
      </c>
      <c r="O3587" s="5">
        <f t="shared" si="284"/>
        <v>49.400000000000006</v>
      </c>
    </row>
    <row r="3588" spans="1:15" x14ac:dyDescent="0.25">
      <c r="A3588">
        <v>3631</v>
      </c>
      <c r="B3588">
        <v>1611</v>
      </c>
      <c r="C3588">
        <f>IF(COUNTIF($B$2:B3588,B3588)=1,1,0)</f>
        <v>0</v>
      </c>
      <c r="D3588" s="1">
        <v>44953</v>
      </c>
      <c r="E3588" s="2">
        <v>0.87712962962962959</v>
      </c>
      <c r="F3588">
        <v>118</v>
      </c>
      <c r="G3588" t="str">
        <f>IFERROR(INDEX(menu_items!$B:$B,MATCH(F3588,menu_items!$A:$A,0)),"Unknown value")</f>
        <v>Steak Burrito</v>
      </c>
      <c r="H3588" t="str">
        <f>IFERROR(INDEX(menu_items!$C:$C,MATCH(F3588,menu_items!$A:$A,0)),"Unknown value")</f>
        <v>Mexican</v>
      </c>
      <c r="I3588" s="5">
        <f>IFERROR(INDEX(menu_items!$D:$D,MATCH(F3588,menu_items!$A:$A,0)),0)</f>
        <v>14.95</v>
      </c>
      <c r="J3588" t="str">
        <f t="shared" si="280"/>
        <v>Fri</v>
      </c>
      <c r="K3588">
        <f t="shared" si="281"/>
        <v>27</v>
      </c>
      <c r="L3588" t="str">
        <f t="shared" si="282"/>
        <v>Jan</v>
      </c>
      <c r="M3588">
        <v>21</v>
      </c>
      <c r="N3588">
        <f t="shared" si="283"/>
        <v>4</v>
      </c>
      <c r="O3588" s="5">
        <f t="shared" si="284"/>
        <v>49.400000000000006</v>
      </c>
    </row>
    <row r="3589" spans="1:15" x14ac:dyDescent="0.25">
      <c r="A3589">
        <v>3632</v>
      </c>
      <c r="B3589">
        <v>1612</v>
      </c>
      <c r="C3589">
        <f>IF(COUNTIF($B$2:B3589,B3589)=1,1,0)</f>
        <v>1</v>
      </c>
      <c r="D3589" s="1">
        <v>44953</v>
      </c>
      <c r="E3589" s="2">
        <v>0.87741898148148145</v>
      </c>
      <c r="F3589">
        <v>122</v>
      </c>
      <c r="G3589" t="str">
        <f>IFERROR(INDEX(menu_items!$B:$B,MATCH(F3589,menu_items!$A:$A,0)),"Unknown value")</f>
        <v>Chips &amp; Salsa</v>
      </c>
      <c r="H3589" t="str">
        <f>IFERROR(INDEX(menu_items!$C:$C,MATCH(F3589,menu_items!$A:$A,0)),"Unknown value")</f>
        <v>Mexican</v>
      </c>
      <c r="I3589" s="5">
        <f>IFERROR(INDEX(menu_items!$D:$D,MATCH(F3589,menu_items!$A:$A,0)),0)</f>
        <v>7</v>
      </c>
      <c r="J3589" t="str">
        <f t="shared" si="280"/>
        <v>Fri</v>
      </c>
      <c r="K3589">
        <f t="shared" si="281"/>
        <v>27</v>
      </c>
      <c r="L3589" t="str">
        <f t="shared" si="282"/>
        <v>Jan</v>
      </c>
      <c r="M3589">
        <v>21</v>
      </c>
      <c r="N3589">
        <f t="shared" si="283"/>
        <v>2</v>
      </c>
      <c r="O3589" s="5">
        <f t="shared" si="284"/>
        <v>16</v>
      </c>
    </row>
    <row r="3590" spans="1:15" x14ac:dyDescent="0.25">
      <c r="A3590">
        <v>3633</v>
      </c>
      <c r="B3590">
        <v>1612</v>
      </c>
      <c r="C3590">
        <f>IF(COUNTIF($B$2:B3590,B3590)=1,1,0)</f>
        <v>0</v>
      </c>
      <c r="D3590" s="1">
        <v>44953</v>
      </c>
      <c r="E3590" s="2">
        <v>0.87741898148148145</v>
      </c>
      <c r="F3590">
        <v>114</v>
      </c>
      <c r="G3590" t="str">
        <f>IFERROR(INDEX(menu_items!$B:$B,MATCH(F3590,menu_items!$A:$A,0)),"Unknown value")</f>
        <v>Potstickers</v>
      </c>
      <c r="H3590" t="str">
        <f>IFERROR(INDEX(menu_items!$C:$C,MATCH(F3590,menu_items!$A:$A,0)),"Unknown value")</f>
        <v>Asian</v>
      </c>
      <c r="I3590" s="5">
        <f>IFERROR(INDEX(menu_items!$D:$D,MATCH(F3590,menu_items!$A:$A,0)),0)</f>
        <v>9</v>
      </c>
      <c r="J3590" t="str">
        <f t="shared" si="280"/>
        <v>Fri</v>
      </c>
      <c r="K3590">
        <f t="shared" si="281"/>
        <v>27</v>
      </c>
      <c r="L3590" t="str">
        <f t="shared" si="282"/>
        <v>Jan</v>
      </c>
      <c r="M3590">
        <v>21</v>
      </c>
      <c r="N3590">
        <f t="shared" si="283"/>
        <v>2</v>
      </c>
      <c r="O3590" s="5">
        <f t="shared" si="284"/>
        <v>16</v>
      </c>
    </row>
    <row r="3591" spans="1:15" x14ac:dyDescent="0.25">
      <c r="A3591">
        <v>3634</v>
      </c>
      <c r="B3591">
        <v>1613</v>
      </c>
      <c r="C3591">
        <f>IF(COUNTIF($B$2:B3591,B3591)=1,1,0)</f>
        <v>1</v>
      </c>
      <c r="D3591" s="1">
        <v>44953</v>
      </c>
      <c r="E3591" s="2">
        <v>0.87915509259259261</v>
      </c>
      <c r="F3591">
        <v>125</v>
      </c>
      <c r="G3591" t="str">
        <f>IFERROR(INDEX(menu_items!$B:$B,MATCH(F3591,menu_items!$A:$A,0)),"Unknown value")</f>
        <v>Spaghetti &amp; Meatballs</v>
      </c>
      <c r="H3591" t="str">
        <f>IFERROR(INDEX(menu_items!$C:$C,MATCH(F3591,menu_items!$A:$A,0)),"Unknown value")</f>
        <v>Italian</v>
      </c>
      <c r="I3591" s="5">
        <f>IFERROR(INDEX(menu_items!$D:$D,MATCH(F3591,menu_items!$A:$A,0)),0)</f>
        <v>17.95</v>
      </c>
      <c r="J3591" t="str">
        <f t="shared" si="280"/>
        <v>Fri</v>
      </c>
      <c r="K3591">
        <f t="shared" si="281"/>
        <v>27</v>
      </c>
      <c r="L3591" t="str">
        <f t="shared" si="282"/>
        <v>Jan</v>
      </c>
      <c r="M3591">
        <v>21</v>
      </c>
      <c r="N3591">
        <f t="shared" si="283"/>
        <v>4</v>
      </c>
      <c r="O3591" s="5">
        <f t="shared" si="284"/>
        <v>59.849999999999994</v>
      </c>
    </row>
    <row r="3592" spans="1:15" x14ac:dyDescent="0.25">
      <c r="A3592">
        <v>3635</v>
      </c>
      <c r="B3592">
        <v>1613</v>
      </c>
      <c r="C3592">
        <f>IF(COUNTIF($B$2:B3592,B3592)=1,1,0)</f>
        <v>0</v>
      </c>
      <c r="D3592" s="1">
        <v>44953</v>
      </c>
      <c r="E3592" s="2">
        <v>0.87915509259259261</v>
      </c>
      <c r="F3592">
        <v>110</v>
      </c>
      <c r="G3592" t="str">
        <f>IFERROR(INDEX(menu_items!$B:$B,MATCH(F3592,menu_items!$A:$A,0)),"Unknown value")</f>
        <v>Pork Ramen</v>
      </c>
      <c r="H3592" t="str">
        <f>IFERROR(INDEX(menu_items!$C:$C,MATCH(F3592,menu_items!$A:$A,0)),"Unknown value")</f>
        <v>Asian</v>
      </c>
      <c r="I3592" s="5">
        <f>IFERROR(INDEX(menu_items!$D:$D,MATCH(F3592,menu_items!$A:$A,0)),0)</f>
        <v>17.95</v>
      </c>
      <c r="J3592" t="str">
        <f t="shared" si="280"/>
        <v>Fri</v>
      </c>
      <c r="K3592">
        <f t="shared" si="281"/>
        <v>27</v>
      </c>
      <c r="L3592" t="str">
        <f t="shared" si="282"/>
        <v>Jan</v>
      </c>
      <c r="M3592">
        <v>21</v>
      </c>
      <c r="N3592">
        <f t="shared" si="283"/>
        <v>4</v>
      </c>
      <c r="O3592" s="5">
        <f t="shared" si="284"/>
        <v>59.849999999999994</v>
      </c>
    </row>
    <row r="3593" spans="1:15" x14ac:dyDescent="0.25">
      <c r="A3593">
        <v>3636</v>
      </c>
      <c r="B3593">
        <v>1613</v>
      </c>
      <c r="C3593">
        <f>IF(COUNTIF($B$2:B3593,B3593)=1,1,0)</f>
        <v>0</v>
      </c>
      <c r="D3593" s="1">
        <v>44953</v>
      </c>
      <c r="E3593" s="2">
        <v>0.87915509259259261</v>
      </c>
      <c r="F3593">
        <v>105</v>
      </c>
      <c r="G3593" t="str">
        <f>IFERROR(INDEX(menu_items!$B:$B,MATCH(F3593,menu_items!$A:$A,0)),"Unknown value")</f>
        <v>Mac &amp; Cheese</v>
      </c>
      <c r="H3593" t="str">
        <f>IFERROR(INDEX(menu_items!$C:$C,MATCH(F3593,menu_items!$A:$A,0)),"Unknown value")</f>
        <v>American</v>
      </c>
      <c r="I3593" s="5">
        <f>IFERROR(INDEX(menu_items!$D:$D,MATCH(F3593,menu_items!$A:$A,0)),0)</f>
        <v>7</v>
      </c>
      <c r="J3593" t="str">
        <f t="shared" si="280"/>
        <v>Fri</v>
      </c>
      <c r="K3593">
        <f t="shared" si="281"/>
        <v>27</v>
      </c>
      <c r="L3593" t="str">
        <f t="shared" si="282"/>
        <v>Jan</v>
      </c>
      <c r="M3593">
        <v>21</v>
      </c>
      <c r="N3593">
        <f t="shared" si="283"/>
        <v>4</v>
      </c>
      <c r="O3593" s="5">
        <f t="shared" si="284"/>
        <v>59.849999999999994</v>
      </c>
    </row>
    <row r="3594" spans="1:15" x14ac:dyDescent="0.25">
      <c r="A3594">
        <v>3637</v>
      </c>
      <c r="B3594">
        <v>1613</v>
      </c>
      <c r="C3594">
        <f>IF(COUNTIF($B$2:B3594,B3594)=1,1,0)</f>
        <v>0</v>
      </c>
      <c r="D3594" s="1">
        <v>44953</v>
      </c>
      <c r="E3594" s="2">
        <v>0.87915509259259261</v>
      </c>
      <c r="F3594">
        <v>132</v>
      </c>
      <c r="G3594" t="str">
        <f>IFERROR(INDEX(menu_items!$B:$B,MATCH(F3594,menu_items!$A:$A,0)),"Unknown value")</f>
        <v>Eggplant Parmesan</v>
      </c>
      <c r="H3594" t="str">
        <f>IFERROR(INDEX(menu_items!$C:$C,MATCH(F3594,menu_items!$A:$A,0)),"Unknown value")</f>
        <v>Italian</v>
      </c>
      <c r="I3594" s="5">
        <f>IFERROR(INDEX(menu_items!$D:$D,MATCH(F3594,menu_items!$A:$A,0)),0)</f>
        <v>16.95</v>
      </c>
      <c r="J3594" t="str">
        <f t="shared" si="280"/>
        <v>Fri</v>
      </c>
      <c r="K3594">
        <f t="shared" si="281"/>
        <v>27</v>
      </c>
      <c r="L3594" t="str">
        <f t="shared" si="282"/>
        <v>Jan</v>
      </c>
      <c r="M3594">
        <v>21</v>
      </c>
      <c r="N3594">
        <f t="shared" si="283"/>
        <v>4</v>
      </c>
      <c r="O3594" s="5">
        <f t="shared" si="284"/>
        <v>59.849999999999994</v>
      </c>
    </row>
    <row r="3595" spans="1:15" x14ac:dyDescent="0.25">
      <c r="A3595">
        <v>3638</v>
      </c>
      <c r="B3595">
        <v>1614</v>
      </c>
      <c r="C3595">
        <f>IF(COUNTIF($B$2:B3595,B3595)=1,1,0)</f>
        <v>1</v>
      </c>
      <c r="D3595" s="1">
        <v>44953</v>
      </c>
      <c r="E3595" s="2">
        <v>0.9236226851851852</v>
      </c>
      <c r="F3595">
        <v>107</v>
      </c>
      <c r="G3595" t="str">
        <f>IFERROR(INDEX(menu_items!$B:$B,MATCH(F3595,menu_items!$A:$A,0)),"Unknown value")</f>
        <v>Orange Chicken</v>
      </c>
      <c r="H3595" t="str">
        <f>IFERROR(INDEX(menu_items!$C:$C,MATCH(F3595,menu_items!$A:$A,0)),"Unknown value")</f>
        <v>Asian</v>
      </c>
      <c r="I3595" s="5">
        <f>IFERROR(INDEX(menu_items!$D:$D,MATCH(F3595,menu_items!$A:$A,0)),0)</f>
        <v>16.5</v>
      </c>
      <c r="J3595" t="str">
        <f t="shared" si="280"/>
        <v>Fri</v>
      </c>
      <c r="K3595">
        <f t="shared" si="281"/>
        <v>27</v>
      </c>
      <c r="L3595" t="str">
        <f t="shared" si="282"/>
        <v>Jan</v>
      </c>
      <c r="M3595">
        <v>22</v>
      </c>
      <c r="N3595">
        <f t="shared" si="283"/>
        <v>2</v>
      </c>
      <c r="O3595" s="5">
        <f t="shared" si="284"/>
        <v>28.45</v>
      </c>
    </row>
    <row r="3596" spans="1:15" x14ac:dyDescent="0.25">
      <c r="A3596">
        <v>3639</v>
      </c>
      <c r="B3596">
        <v>1614</v>
      </c>
      <c r="C3596">
        <f>IF(COUNTIF($B$2:B3596,B3596)=1,1,0)</f>
        <v>0</v>
      </c>
      <c r="D3596" s="1">
        <v>44953</v>
      </c>
      <c r="E3596" s="2">
        <v>0.9236226851851852</v>
      </c>
      <c r="F3596">
        <v>111</v>
      </c>
      <c r="G3596" t="str">
        <f>IFERROR(INDEX(menu_items!$B:$B,MATCH(F3596,menu_items!$A:$A,0)),"Unknown value")</f>
        <v>California Roll</v>
      </c>
      <c r="H3596" t="str">
        <f>IFERROR(INDEX(menu_items!$C:$C,MATCH(F3596,menu_items!$A:$A,0)),"Unknown value")</f>
        <v>Asian</v>
      </c>
      <c r="I3596" s="5">
        <f>IFERROR(INDEX(menu_items!$D:$D,MATCH(F3596,menu_items!$A:$A,0)),0)</f>
        <v>11.95</v>
      </c>
      <c r="J3596" t="str">
        <f t="shared" si="280"/>
        <v>Fri</v>
      </c>
      <c r="K3596">
        <f t="shared" si="281"/>
        <v>27</v>
      </c>
      <c r="L3596" t="str">
        <f t="shared" si="282"/>
        <v>Jan</v>
      </c>
      <c r="M3596">
        <v>22</v>
      </c>
      <c r="N3596">
        <f t="shared" si="283"/>
        <v>2</v>
      </c>
      <c r="O3596" s="5">
        <f t="shared" si="284"/>
        <v>28.45</v>
      </c>
    </row>
    <row r="3597" spans="1:15" x14ac:dyDescent="0.25">
      <c r="A3597">
        <v>3640</v>
      </c>
      <c r="B3597">
        <v>1615</v>
      </c>
      <c r="C3597">
        <f>IF(COUNTIF($B$2:B3597,B3597)=1,1,0)</f>
        <v>1</v>
      </c>
      <c r="D3597" s="1">
        <v>44953</v>
      </c>
      <c r="E3597" s="2">
        <v>0.92474537037037041</v>
      </c>
      <c r="F3597">
        <v>111</v>
      </c>
      <c r="G3597" t="str">
        <f>IFERROR(INDEX(menu_items!$B:$B,MATCH(F3597,menu_items!$A:$A,0)),"Unknown value")</f>
        <v>California Roll</v>
      </c>
      <c r="H3597" t="str">
        <f>IFERROR(INDEX(menu_items!$C:$C,MATCH(F3597,menu_items!$A:$A,0)),"Unknown value")</f>
        <v>Asian</v>
      </c>
      <c r="I3597" s="5">
        <f>IFERROR(INDEX(menu_items!$D:$D,MATCH(F3597,menu_items!$A:$A,0)),0)</f>
        <v>11.95</v>
      </c>
      <c r="J3597" t="str">
        <f t="shared" si="280"/>
        <v>Fri</v>
      </c>
      <c r="K3597">
        <f t="shared" si="281"/>
        <v>27</v>
      </c>
      <c r="L3597" t="str">
        <f t="shared" si="282"/>
        <v>Jan</v>
      </c>
      <c r="M3597">
        <v>22</v>
      </c>
      <c r="N3597">
        <f t="shared" si="283"/>
        <v>1</v>
      </c>
      <c r="O3597" s="5">
        <f t="shared" si="284"/>
        <v>11.95</v>
      </c>
    </row>
    <row r="3598" spans="1:15" x14ac:dyDescent="0.25">
      <c r="A3598">
        <v>3641</v>
      </c>
      <c r="B3598">
        <v>1616</v>
      </c>
      <c r="C3598">
        <f>IF(COUNTIF($B$2:B3598,B3598)=1,1,0)</f>
        <v>1</v>
      </c>
      <c r="D3598" s="1">
        <v>44953</v>
      </c>
      <c r="E3598" s="2">
        <v>0.93223379629629632</v>
      </c>
      <c r="F3598">
        <v>113</v>
      </c>
      <c r="G3598" t="str">
        <f>IFERROR(INDEX(menu_items!$B:$B,MATCH(F3598,menu_items!$A:$A,0)),"Unknown value")</f>
        <v>Edamame</v>
      </c>
      <c r="H3598" t="str">
        <f>IFERROR(INDEX(menu_items!$C:$C,MATCH(F3598,menu_items!$A:$A,0)),"Unknown value")</f>
        <v>Asian</v>
      </c>
      <c r="I3598" s="5">
        <f>IFERROR(INDEX(menu_items!$D:$D,MATCH(F3598,menu_items!$A:$A,0)),0)</f>
        <v>5</v>
      </c>
      <c r="J3598" t="str">
        <f t="shared" si="280"/>
        <v>Fri</v>
      </c>
      <c r="K3598">
        <f t="shared" si="281"/>
        <v>27</v>
      </c>
      <c r="L3598" t="str">
        <f t="shared" si="282"/>
        <v>Jan</v>
      </c>
      <c r="M3598">
        <v>22</v>
      </c>
      <c r="N3598">
        <f t="shared" si="283"/>
        <v>2</v>
      </c>
      <c r="O3598" s="5">
        <f t="shared" si="284"/>
        <v>14</v>
      </c>
    </row>
    <row r="3599" spans="1:15" x14ac:dyDescent="0.25">
      <c r="A3599">
        <v>3642</v>
      </c>
      <c r="B3599">
        <v>1616</v>
      </c>
      <c r="C3599">
        <f>IF(COUNTIF($B$2:B3599,B3599)=1,1,0)</f>
        <v>0</v>
      </c>
      <c r="D3599" s="1">
        <v>44953</v>
      </c>
      <c r="E3599" s="2">
        <v>0.93223379629629632</v>
      </c>
      <c r="F3599">
        <v>123</v>
      </c>
      <c r="G3599" t="str">
        <f>IFERROR(INDEX(menu_items!$B:$B,MATCH(F3599,menu_items!$A:$A,0)),"Unknown value")</f>
        <v>Chips &amp; Guacamole</v>
      </c>
      <c r="H3599" t="str">
        <f>IFERROR(INDEX(menu_items!$C:$C,MATCH(F3599,menu_items!$A:$A,0)),"Unknown value")</f>
        <v>Mexican</v>
      </c>
      <c r="I3599" s="5">
        <f>IFERROR(INDEX(menu_items!$D:$D,MATCH(F3599,menu_items!$A:$A,0)),0)</f>
        <v>9</v>
      </c>
      <c r="J3599" t="str">
        <f t="shared" si="280"/>
        <v>Fri</v>
      </c>
      <c r="K3599">
        <f t="shared" si="281"/>
        <v>27</v>
      </c>
      <c r="L3599" t="str">
        <f t="shared" si="282"/>
        <v>Jan</v>
      </c>
      <c r="M3599">
        <v>22</v>
      </c>
      <c r="N3599">
        <f t="shared" si="283"/>
        <v>2</v>
      </c>
      <c r="O3599" s="5">
        <f t="shared" si="284"/>
        <v>14</v>
      </c>
    </row>
    <row r="3600" spans="1:15" x14ac:dyDescent="0.25">
      <c r="A3600">
        <v>3643</v>
      </c>
      <c r="B3600">
        <v>1617</v>
      </c>
      <c r="C3600">
        <f>IF(COUNTIF($B$2:B3600,B3600)=1,1,0)</f>
        <v>1</v>
      </c>
      <c r="D3600" s="1">
        <v>44953</v>
      </c>
      <c r="E3600" s="2">
        <v>0.93432870370370369</v>
      </c>
      <c r="F3600">
        <v>125</v>
      </c>
      <c r="G3600" t="str">
        <f>IFERROR(INDEX(menu_items!$B:$B,MATCH(F3600,menu_items!$A:$A,0)),"Unknown value")</f>
        <v>Spaghetti &amp; Meatballs</v>
      </c>
      <c r="H3600" t="str">
        <f>IFERROR(INDEX(menu_items!$C:$C,MATCH(F3600,menu_items!$A:$A,0)),"Unknown value")</f>
        <v>Italian</v>
      </c>
      <c r="I3600" s="5">
        <f>IFERROR(INDEX(menu_items!$D:$D,MATCH(F3600,menu_items!$A:$A,0)),0)</f>
        <v>17.95</v>
      </c>
      <c r="J3600" t="str">
        <f t="shared" si="280"/>
        <v>Fri</v>
      </c>
      <c r="K3600">
        <f t="shared" si="281"/>
        <v>27</v>
      </c>
      <c r="L3600" t="str">
        <f t="shared" si="282"/>
        <v>Jan</v>
      </c>
      <c r="M3600">
        <v>22</v>
      </c>
      <c r="N3600">
        <f t="shared" si="283"/>
        <v>2</v>
      </c>
      <c r="O3600" s="5">
        <f t="shared" si="284"/>
        <v>32.9</v>
      </c>
    </row>
    <row r="3601" spans="1:15" x14ac:dyDescent="0.25">
      <c r="A3601">
        <v>3644</v>
      </c>
      <c r="B3601">
        <v>1617</v>
      </c>
      <c r="C3601">
        <f>IF(COUNTIF($B$2:B3601,B3601)=1,1,0)</f>
        <v>0</v>
      </c>
      <c r="D3601" s="1">
        <v>44953</v>
      </c>
      <c r="E3601" s="2">
        <v>0.93432870370370369</v>
      </c>
      <c r="F3601">
        <v>118</v>
      </c>
      <c r="G3601" t="str">
        <f>IFERROR(INDEX(menu_items!$B:$B,MATCH(F3601,menu_items!$A:$A,0)),"Unknown value")</f>
        <v>Steak Burrito</v>
      </c>
      <c r="H3601" t="str">
        <f>IFERROR(INDEX(menu_items!$C:$C,MATCH(F3601,menu_items!$A:$A,0)),"Unknown value")</f>
        <v>Mexican</v>
      </c>
      <c r="I3601" s="5">
        <f>IFERROR(INDEX(menu_items!$D:$D,MATCH(F3601,menu_items!$A:$A,0)),0)</f>
        <v>14.95</v>
      </c>
      <c r="J3601" t="str">
        <f t="shared" si="280"/>
        <v>Fri</v>
      </c>
      <c r="K3601">
        <f t="shared" si="281"/>
        <v>27</v>
      </c>
      <c r="L3601" t="str">
        <f t="shared" si="282"/>
        <v>Jan</v>
      </c>
      <c r="M3601">
        <v>22</v>
      </c>
      <c r="N3601">
        <f t="shared" si="283"/>
        <v>2</v>
      </c>
      <c r="O3601" s="5">
        <f t="shared" si="284"/>
        <v>32.9</v>
      </c>
    </row>
    <row r="3602" spans="1:15" x14ac:dyDescent="0.25">
      <c r="A3602">
        <v>3645</v>
      </c>
      <c r="B3602">
        <v>1618</v>
      </c>
      <c r="C3602">
        <f>IF(COUNTIF($B$2:B3602,B3602)=1,1,0)</f>
        <v>1</v>
      </c>
      <c r="D3602" s="1">
        <v>44954</v>
      </c>
      <c r="E3602" s="2">
        <v>0.47815972222222225</v>
      </c>
      <c r="F3602">
        <v>107</v>
      </c>
      <c r="G3602" t="str">
        <f>IFERROR(INDEX(menu_items!$B:$B,MATCH(F3602,menu_items!$A:$A,0)),"Unknown value")</f>
        <v>Orange Chicken</v>
      </c>
      <c r="H3602" t="str">
        <f>IFERROR(INDEX(menu_items!$C:$C,MATCH(F3602,menu_items!$A:$A,0)),"Unknown value")</f>
        <v>Asian</v>
      </c>
      <c r="I3602" s="5">
        <f>IFERROR(INDEX(menu_items!$D:$D,MATCH(F3602,menu_items!$A:$A,0)),0)</f>
        <v>16.5</v>
      </c>
      <c r="J3602" t="str">
        <f t="shared" si="280"/>
        <v>Sat</v>
      </c>
      <c r="K3602">
        <f t="shared" si="281"/>
        <v>28</v>
      </c>
      <c r="L3602" t="str">
        <f t="shared" si="282"/>
        <v>Jan</v>
      </c>
      <c r="M3602">
        <v>11</v>
      </c>
      <c r="N3602">
        <f t="shared" si="283"/>
        <v>4</v>
      </c>
      <c r="O3602" s="5">
        <f t="shared" si="284"/>
        <v>45.95</v>
      </c>
    </row>
    <row r="3603" spans="1:15" x14ac:dyDescent="0.25">
      <c r="A3603">
        <v>3646</v>
      </c>
      <c r="B3603">
        <v>1618</v>
      </c>
      <c r="C3603">
        <f>IF(COUNTIF($B$2:B3603,B3603)=1,1,0)</f>
        <v>0</v>
      </c>
      <c r="D3603" s="1">
        <v>44954</v>
      </c>
      <c r="E3603" s="2">
        <v>0.47815972222222225</v>
      </c>
      <c r="F3603">
        <v>104</v>
      </c>
      <c r="G3603" t="str">
        <f>IFERROR(INDEX(menu_items!$B:$B,MATCH(F3603,menu_items!$A:$A,0)),"Unknown value")</f>
        <v>Veggie Burger</v>
      </c>
      <c r="H3603" t="str">
        <f>IFERROR(INDEX(menu_items!$C:$C,MATCH(F3603,menu_items!$A:$A,0)),"Unknown value")</f>
        <v>American</v>
      </c>
      <c r="I3603" s="5">
        <f>IFERROR(INDEX(menu_items!$D:$D,MATCH(F3603,menu_items!$A:$A,0)),0)</f>
        <v>10.5</v>
      </c>
      <c r="J3603" t="str">
        <f t="shared" si="280"/>
        <v>Sat</v>
      </c>
      <c r="K3603">
        <f t="shared" si="281"/>
        <v>28</v>
      </c>
      <c r="L3603" t="str">
        <f t="shared" si="282"/>
        <v>Jan</v>
      </c>
      <c r="M3603">
        <v>11</v>
      </c>
      <c r="N3603">
        <f t="shared" si="283"/>
        <v>4</v>
      </c>
      <c r="O3603" s="5">
        <f t="shared" si="284"/>
        <v>45.95</v>
      </c>
    </row>
    <row r="3604" spans="1:15" x14ac:dyDescent="0.25">
      <c r="A3604">
        <v>3647</v>
      </c>
      <c r="B3604">
        <v>1618</v>
      </c>
      <c r="C3604">
        <f>IF(COUNTIF($B$2:B3604,B3604)=1,1,0)</f>
        <v>0</v>
      </c>
      <c r="D3604" s="1">
        <v>44954</v>
      </c>
      <c r="E3604" s="2">
        <v>0.47815972222222225</v>
      </c>
      <c r="F3604">
        <v>113</v>
      </c>
      <c r="G3604" t="str">
        <f>IFERROR(INDEX(menu_items!$B:$B,MATCH(F3604,menu_items!$A:$A,0)),"Unknown value")</f>
        <v>Edamame</v>
      </c>
      <c r="H3604" t="str">
        <f>IFERROR(INDEX(menu_items!$C:$C,MATCH(F3604,menu_items!$A:$A,0)),"Unknown value")</f>
        <v>Asian</v>
      </c>
      <c r="I3604" s="5">
        <f>IFERROR(INDEX(menu_items!$D:$D,MATCH(F3604,menu_items!$A:$A,0)),0)</f>
        <v>5</v>
      </c>
      <c r="J3604" t="str">
        <f t="shared" si="280"/>
        <v>Sat</v>
      </c>
      <c r="K3604">
        <f t="shared" si="281"/>
        <v>28</v>
      </c>
      <c r="L3604" t="str">
        <f t="shared" si="282"/>
        <v>Jan</v>
      </c>
      <c r="M3604">
        <v>11</v>
      </c>
      <c r="N3604">
        <f t="shared" si="283"/>
        <v>4</v>
      </c>
      <c r="O3604" s="5">
        <f t="shared" si="284"/>
        <v>45.95</v>
      </c>
    </row>
    <row r="3605" spans="1:15" x14ac:dyDescent="0.25">
      <c r="A3605">
        <v>3648</v>
      </c>
      <c r="B3605">
        <v>1618</v>
      </c>
      <c r="C3605">
        <f>IF(COUNTIF($B$2:B3605,B3605)=1,1,0)</f>
        <v>0</v>
      </c>
      <c r="D3605" s="1">
        <v>44954</v>
      </c>
      <c r="E3605" s="2">
        <v>0.47815972222222225</v>
      </c>
      <c r="F3605">
        <v>120</v>
      </c>
      <c r="G3605" t="str">
        <f>IFERROR(INDEX(menu_items!$B:$B,MATCH(F3605,menu_items!$A:$A,0)),"Unknown value")</f>
        <v>Steak Torta</v>
      </c>
      <c r="H3605" t="str">
        <f>IFERROR(INDEX(menu_items!$C:$C,MATCH(F3605,menu_items!$A:$A,0)),"Unknown value")</f>
        <v>Mexican</v>
      </c>
      <c r="I3605" s="5">
        <f>IFERROR(INDEX(menu_items!$D:$D,MATCH(F3605,menu_items!$A:$A,0)),0)</f>
        <v>13.95</v>
      </c>
      <c r="J3605" t="str">
        <f t="shared" si="280"/>
        <v>Sat</v>
      </c>
      <c r="K3605">
        <f t="shared" si="281"/>
        <v>28</v>
      </c>
      <c r="L3605" t="str">
        <f t="shared" si="282"/>
        <v>Jan</v>
      </c>
      <c r="M3605">
        <v>11</v>
      </c>
      <c r="N3605">
        <f t="shared" si="283"/>
        <v>4</v>
      </c>
      <c r="O3605" s="5">
        <f t="shared" si="284"/>
        <v>45.95</v>
      </c>
    </row>
    <row r="3606" spans="1:15" x14ac:dyDescent="0.25">
      <c r="A3606">
        <v>3649</v>
      </c>
      <c r="B3606">
        <v>1619</v>
      </c>
      <c r="C3606">
        <f>IF(COUNTIF($B$2:B3606,B3606)=1,1,0)</f>
        <v>1</v>
      </c>
      <c r="D3606" s="1">
        <v>44954</v>
      </c>
      <c r="E3606" s="2">
        <v>0.48372685185185182</v>
      </c>
      <c r="F3606">
        <v>101</v>
      </c>
      <c r="G3606" t="str">
        <f>IFERROR(INDEX(menu_items!$B:$B,MATCH(F3606,menu_items!$A:$A,0)),"Unknown value")</f>
        <v>Hamburger</v>
      </c>
      <c r="H3606" t="str">
        <f>IFERROR(INDEX(menu_items!$C:$C,MATCH(F3606,menu_items!$A:$A,0)),"Unknown value")</f>
        <v>American</v>
      </c>
      <c r="I3606" s="5">
        <f>IFERROR(INDEX(menu_items!$D:$D,MATCH(F3606,menu_items!$A:$A,0)),0)</f>
        <v>12.95</v>
      </c>
      <c r="J3606" t="str">
        <f t="shared" ref="J3606:J3667" si="285">TEXT(D3606,"ddd")</f>
        <v>Sat</v>
      </c>
      <c r="K3606">
        <f t="shared" ref="K3606:K3667" si="286">DAY(D3606)</f>
        <v>28</v>
      </c>
      <c r="L3606" t="str">
        <f t="shared" ref="L3606:L3667" si="287">TEXT(D3606,"mmm")</f>
        <v>Jan</v>
      </c>
      <c r="M3606">
        <v>11</v>
      </c>
      <c r="N3606">
        <f t="shared" si="283"/>
        <v>2</v>
      </c>
      <c r="O3606" s="5">
        <f t="shared" si="284"/>
        <v>27.45</v>
      </c>
    </row>
    <row r="3607" spans="1:15" x14ac:dyDescent="0.25">
      <c r="A3607">
        <v>3650</v>
      </c>
      <c r="B3607">
        <v>1619</v>
      </c>
      <c r="C3607">
        <f>IF(COUNTIF($B$2:B3607,B3607)=1,1,0)</f>
        <v>0</v>
      </c>
      <c r="D3607" s="1">
        <v>44954</v>
      </c>
      <c r="E3607" s="2">
        <v>0.48372685185185182</v>
      </c>
      <c r="F3607">
        <v>108</v>
      </c>
      <c r="G3607" t="str">
        <f>IFERROR(INDEX(menu_items!$B:$B,MATCH(F3607,menu_items!$A:$A,0)),"Unknown value")</f>
        <v>Tofu Pad Thai</v>
      </c>
      <c r="H3607" t="str">
        <f>IFERROR(INDEX(menu_items!$C:$C,MATCH(F3607,menu_items!$A:$A,0)),"Unknown value")</f>
        <v>Asian</v>
      </c>
      <c r="I3607" s="5">
        <f>IFERROR(INDEX(menu_items!$D:$D,MATCH(F3607,menu_items!$A:$A,0)),0)</f>
        <v>14.5</v>
      </c>
      <c r="J3607" t="str">
        <f t="shared" si="285"/>
        <v>Sat</v>
      </c>
      <c r="K3607">
        <f t="shared" si="286"/>
        <v>28</v>
      </c>
      <c r="L3607" t="str">
        <f t="shared" si="287"/>
        <v>Jan</v>
      </c>
      <c r="M3607">
        <v>11</v>
      </c>
      <c r="N3607">
        <f t="shared" si="283"/>
        <v>2</v>
      </c>
      <c r="O3607" s="5">
        <f t="shared" si="284"/>
        <v>27.45</v>
      </c>
    </row>
    <row r="3608" spans="1:15" x14ac:dyDescent="0.25">
      <c r="A3608">
        <v>3651</v>
      </c>
      <c r="B3608">
        <v>1620</v>
      </c>
      <c r="C3608">
        <f>IF(COUNTIF($B$2:B3608,B3608)=1,1,0)</f>
        <v>1</v>
      </c>
      <c r="D3608" s="1">
        <v>44954</v>
      </c>
      <c r="E3608" s="2">
        <v>0.48530092592592594</v>
      </c>
      <c r="F3608">
        <v>118</v>
      </c>
      <c r="G3608" t="str">
        <f>IFERROR(INDEX(menu_items!$B:$B,MATCH(F3608,menu_items!$A:$A,0)),"Unknown value")</f>
        <v>Steak Burrito</v>
      </c>
      <c r="H3608" t="str">
        <f>IFERROR(INDEX(menu_items!$C:$C,MATCH(F3608,menu_items!$A:$A,0)),"Unknown value")</f>
        <v>Mexican</v>
      </c>
      <c r="I3608" s="5">
        <f>IFERROR(INDEX(menu_items!$D:$D,MATCH(F3608,menu_items!$A:$A,0)),0)</f>
        <v>14.95</v>
      </c>
      <c r="J3608" t="str">
        <f t="shared" si="285"/>
        <v>Sat</v>
      </c>
      <c r="K3608">
        <f t="shared" si="286"/>
        <v>28</v>
      </c>
      <c r="L3608" t="str">
        <f t="shared" si="287"/>
        <v>Jan</v>
      </c>
      <c r="M3608">
        <v>11</v>
      </c>
      <c r="N3608">
        <f t="shared" si="283"/>
        <v>2</v>
      </c>
      <c r="O3608" s="5">
        <f t="shared" si="284"/>
        <v>21.95</v>
      </c>
    </row>
    <row r="3609" spans="1:15" x14ac:dyDescent="0.25">
      <c r="A3609">
        <v>3652</v>
      </c>
      <c r="B3609">
        <v>1620</v>
      </c>
      <c r="C3609">
        <f>IF(COUNTIF($B$2:B3609,B3609)=1,1,0)</f>
        <v>0</v>
      </c>
      <c r="D3609" s="1">
        <v>44954</v>
      </c>
      <c r="E3609" s="2">
        <v>0.48530092592592594</v>
      </c>
      <c r="F3609">
        <v>122</v>
      </c>
      <c r="G3609" t="str">
        <f>IFERROR(INDEX(menu_items!$B:$B,MATCH(F3609,menu_items!$A:$A,0)),"Unknown value")</f>
        <v>Chips &amp; Salsa</v>
      </c>
      <c r="H3609" t="str">
        <f>IFERROR(INDEX(menu_items!$C:$C,MATCH(F3609,menu_items!$A:$A,0)),"Unknown value")</f>
        <v>Mexican</v>
      </c>
      <c r="I3609" s="5">
        <f>IFERROR(INDEX(menu_items!$D:$D,MATCH(F3609,menu_items!$A:$A,0)),0)</f>
        <v>7</v>
      </c>
      <c r="J3609" t="str">
        <f t="shared" si="285"/>
        <v>Sat</v>
      </c>
      <c r="K3609">
        <f t="shared" si="286"/>
        <v>28</v>
      </c>
      <c r="L3609" t="str">
        <f t="shared" si="287"/>
        <v>Jan</v>
      </c>
      <c r="M3609">
        <v>11</v>
      </c>
      <c r="N3609">
        <f t="shared" si="283"/>
        <v>2</v>
      </c>
      <c r="O3609" s="5">
        <f t="shared" si="284"/>
        <v>21.95</v>
      </c>
    </row>
    <row r="3610" spans="1:15" x14ac:dyDescent="0.25">
      <c r="A3610">
        <v>3653</v>
      </c>
      <c r="B3610">
        <v>1621</v>
      </c>
      <c r="C3610">
        <f>IF(COUNTIF($B$2:B3610,B3610)=1,1,0)</f>
        <v>1</v>
      </c>
      <c r="D3610" s="1">
        <v>44954</v>
      </c>
      <c r="E3610" s="2">
        <v>0.48881944444444442</v>
      </c>
      <c r="F3610">
        <v>107</v>
      </c>
      <c r="G3610" t="str">
        <f>IFERROR(INDEX(menu_items!$B:$B,MATCH(F3610,menu_items!$A:$A,0)),"Unknown value")</f>
        <v>Orange Chicken</v>
      </c>
      <c r="H3610" t="str">
        <f>IFERROR(INDEX(menu_items!$C:$C,MATCH(F3610,menu_items!$A:$A,0)),"Unknown value")</f>
        <v>Asian</v>
      </c>
      <c r="I3610" s="5">
        <f>IFERROR(INDEX(menu_items!$D:$D,MATCH(F3610,menu_items!$A:$A,0)),0)</f>
        <v>16.5</v>
      </c>
      <c r="J3610" t="str">
        <f t="shared" si="285"/>
        <v>Sat</v>
      </c>
      <c r="K3610">
        <f t="shared" si="286"/>
        <v>28</v>
      </c>
      <c r="L3610" t="str">
        <f t="shared" si="287"/>
        <v>Jan</v>
      </c>
      <c r="M3610">
        <v>11</v>
      </c>
      <c r="N3610">
        <f t="shared" si="283"/>
        <v>1</v>
      </c>
      <c r="O3610" s="5">
        <f t="shared" si="284"/>
        <v>16.5</v>
      </c>
    </row>
    <row r="3611" spans="1:15" x14ac:dyDescent="0.25">
      <c r="A3611">
        <v>3654</v>
      </c>
      <c r="B3611">
        <v>1622</v>
      </c>
      <c r="C3611">
        <f>IF(COUNTIF($B$2:B3611,B3611)=1,1,0)</f>
        <v>1</v>
      </c>
      <c r="D3611" s="1">
        <v>44954</v>
      </c>
      <c r="E3611" s="2">
        <v>0.49284722222222221</v>
      </c>
      <c r="F3611">
        <v>115</v>
      </c>
      <c r="G3611" t="str">
        <f>IFERROR(INDEX(menu_items!$B:$B,MATCH(F3611,menu_items!$A:$A,0)),"Unknown value")</f>
        <v>Chicken Tacos</v>
      </c>
      <c r="H3611" t="str">
        <f>IFERROR(INDEX(menu_items!$C:$C,MATCH(F3611,menu_items!$A:$A,0)),"Unknown value")</f>
        <v>Mexican</v>
      </c>
      <c r="I3611" s="5">
        <f>IFERROR(INDEX(menu_items!$D:$D,MATCH(F3611,menu_items!$A:$A,0)),0)</f>
        <v>11.95</v>
      </c>
      <c r="J3611" t="str">
        <f t="shared" si="285"/>
        <v>Sat</v>
      </c>
      <c r="K3611">
        <f t="shared" si="286"/>
        <v>28</v>
      </c>
      <c r="L3611" t="str">
        <f t="shared" si="287"/>
        <v>Jan</v>
      </c>
      <c r="M3611">
        <v>11</v>
      </c>
      <c r="N3611">
        <f t="shared" si="283"/>
        <v>2</v>
      </c>
      <c r="O3611" s="5">
        <f t="shared" si="284"/>
        <v>18.95</v>
      </c>
    </row>
    <row r="3612" spans="1:15" x14ac:dyDescent="0.25">
      <c r="A3612">
        <v>3655</v>
      </c>
      <c r="B3612">
        <v>1622</v>
      </c>
      <c r="C3612">
        <f>IF(COUNTIF($B$2:B3612,B3612)=1,1,0)</f>
        <v>0</v>
      </c>
      <c r="D3612" s="1">
        <v>44954</v>
      </c>
      <c r="E3612" s="2">
        <v>0.49284722222222221</v>
      </c>
      <c r="F3612">
        <v>122</v>
      </c>
      <c r="G3612" t="str">
        <f>IFERROR(INDEX(menu_items!$B:$B,MATCH(F3612,menu_items!$A:$A,0)),"Unknown value")</f>
        <v>Chips &amp; Salsa</v>
      </c>
      <c r="H3612" t="str">
        <f>IFERROR(INDEX(menu_items!$C:$C,MATCH(F3612,menu_items!$A:$A,0)),"Unknown value")</f>
        <v>Mexican</v>
      </c>
      <c r="I3612" s="5">
        <f>IFERROR(INDEX(menu_items!$D:$D,MATCH(F3612,menu_items!$A:$A,0)),0)</f>
        <v>7</v>
      </c>
      <c r="J3612" t="str">
        <f t="shared" si="285"/>
        <v>Sat</v>
      </c>
      <c r="K3612">
        <f t="shared" si="286"/>
        <v>28</v>
      </c>
      <c r="L3612" t="str">
        <f t="shared" si="287"/>
        <v>Jan</v>
      </c>
      <c r="M3612">
        <v>11</v>
      </c>
      <c r="N3612">
        <f t="shared" si="283"/>
        <v>2</v>
      </c>
      <c r="O3612" s="5">
        <f t="shared" si="284"/>
        <v>18.95</v>
      </c>
    </row>
    <row r="3613" spans="1:15" x14ac:dyDescent="0.25">
      <c r="A3613">
        <v>3656</v>
      </c>
      <c r="B3613">
        <v>1623</v>
      </c>
      <c r="C3613">
        <f>IF(COUNTIF($B$2:B3613,B3613)=1,1,0)</f>
        <v>1</v>
      </c>
      <c r="D3613" s="1">
        <v>44954</v>
      </c>
      <c r="E3613" s="2">
        <v>0.49353009259259262</v>
      </c>
      <c r="F3613">
        <v>117</v>
      </c>
      <c r="G3613" t="str">
        <f>IFERROR(INDEX(menu_items!$B:$B,MATCH(F3613,menu_items!$A:$A,0)),"Unknown value")</f>
        <v>Chicken Burrito</v>
      </c>
      <c r="H3613" t="str">
        <f>IFERROR(INDEX(menu_items!$C:$C,MATCH(F3613,menu_items!$A:$A,0)),"Unknown value")</f>
        <v>Mexican</v>
      </c>
      <c r="I3613" s="5">
        <f>IFERROR(INDEX(menu_items!$D:$D,MATCH(F3613,menu_items!$A:$A,0)),0)</f>
        <v>12.95</v>
      </c>
      <c r="J3613" t="str">
        <f t="shared" si="285"/>
        <v>Sat</v>
      </c>
      <c r="K3613">
        <f t="shared" si="286"/>
        <v>28</v>
      </c>
      <c r="L3613" t="str">
        <f t="shared" si="287"/>
        <v>Jan</v>
      </c>
      <c r="M3613">
        <v>11</v>
      </c>
      <c r="N3613">
        <f t="shared" si="283"/>
        <v>1</v>
      </c>
      <c r="O3613" s="5">
        <f t="shared" si="284"/>
        <v>12.95</v>
      </c>
    </row>
    <row r="3614" spans="1:15" x14ac:dyDescent="0.25">
      <c r="A3614">
        <v>3657</v>
      </c>
      <c r="B3614">
        <v>1624</v>
      </c>
      <c r="C3614">
        <f>IF(COUNTIF($B$2:B3614,B3614)=1,1,0)</f>
        <v>1</v>
      </c>
      <c r="D3614" s="1">
        <v>44954</v>
      </c>
      <c r="E3614" s="2">
        <v>0.49706018518518519</v>
      </c>
      <c r="F3614">
        <v>102</v>
      </c>
      <c r="G3614" t="str">
        <f>IFERROR(INDEX(menu_items!$B:$B,MATCH(F3614,menu_items!$A:$A,0)),"Unknown value")</f>
        <v>Cheeseburger</v>
      </c>
      <c r="H3614" t="str">
        <f>IFERROR(INDEX(menu_items!$C:$C,MATCH(F3614,menu_items!$A:$A,0)),"Unknown value")</f>
        <v>American</v>
      </c>
      <c r="I3614" s="5">
        <f>IFERROR(INDEX(menu_items!$D:$D,MATCH(F3614,menu_items!$A:$A,0)),0)</f>
        <v>13.95</v>
      </c>
      <c r="J3614" t="str">
        <f t="shared" si="285"/>
        <v>Sat</v>
      </c>
      <c r="K3614">
        <f t="shared" si="286"/>
        <v>28</v>
      </c>
      <c r="L3614" t="str">
        <f t="shared" si="287"/>
        <v>Jan</v>
      </c>
      <c r="M3614">
        <v>11</v>
      </c>
      <c r="N3614">
        <f t="shared" si="283"/>
        <v>1</v>
      </c>
      <c r="O3614" s="5">
        <f t="shared" si="284"/>
        <v>13.95</v>
      </c>
    </row>
    <row r="3615" spans="1:15" x14ac:dyDescent="0.25">
      <c r="A3615">
        <v>3658</v>
      </c>
      <c r="B3615">
        <v>1625</v>
      </c>
      <c r="C3615">
        <f>IF(COUNTIF($B$2:B3615,B3615)=1,1,0)</f>
        <v>1</v>
      </c>
      <c r="D3615" s="1">
        <v>44954</v>
      </c>
      <c r="E3615" s="2">
        <v>0.49909722222222225</v>
      </c>
      <c r="F3615">
        <v>117</v>
      </c>
      <c r="G3615" t="str">
        <f>IFERROR(INDEX(menu_items!$B:$B,MATCH(F3615,menu_items!$A:$A,0)),"Unknown value")</f>
        <v>Chicken Burrito</v>
      </c>
      <c r="H3615" t="str">
        <f>IFERROR(INDEX(menu_items!$C:$C,MATCH(F3615,menu_items!$A:$A,0)),"Unknown value")</f>
        <v>Mexican</v>
      </c>
      <c r="I3615" s="5">
        <f>IFERROR(INDEX(menu_items!$D:$D,MATCH(F3615,menu_items!$A:$A,0)),0)</f>
        <v>12.95</v>
      </c>
      <c r="J3615" t="str">
        <f t="shared" si="285"/>
        <v>Sat</v>
      </c>
      <c r="K3615">
        <f t="shared" si="286"/>
        <v>28</v>
      </c>
      <c r="L3615" t="str">
        <f t="shared" si="287"/>
        <v>Jan</v>
      </c>
      <c r="M3615">
        <v>11</v>
      </c>
      <c r="N3615">
        <f t="shared" si="283"/>
        <v>1</v>
      </c>
      <c r="O3615" s="5">
        <f t="shared" si="284"/>
        <v>12.95</v>
      </c>
    </row>
    <row r="3616" spans="1:15" x14ac:dyDescent="0.25">
      <c r="A3616">
        <v>3659</v>
      </c>
      <c r="B3616">
        <v>1626</v>
      </c>
      <c r="C3616">
        <f>IF(COUNTIF($B$2:B3616,B3616)=1,1,0)</f>
        <v>1</v>
      </c>
      <c r="D3616" s="1">
        <v>44954</v>
      </c>
      <c r="E3616" s="2">
        <v>0.50296296296296295</v>
      </c>
      <c r="F3616">
        <v>109</v>
      </c>
      <c r="G3616" t="str">
        <f>IFERROR(INDEX(menu_items!$B:$B,MATCH(F3616,menu_items!$A:$A,0)),"Unknown value")</f>
        <v>Korean Beef Bowl</v>
      </c>
      <c r="H3616" t="str">
        <f>IFERROR(INDEX(menu_items!$C:$C,MATCH(F3616,menu_items!$A:$A,0)),"Unknown value")</f>
        <v>Asian</v>
      </c>
      <c r="I3616" s="5">
        <f>IFERROR(INDEX(menu_items!$D:$D,MATCH(F3616,menu_items!$A:$A,0)),0)</f>
        <v>17.95</v>
      </c>
      <c r="J3616" t="str">
        <f t="shared" si="285"/>
        <v>Sat</v>
      </c>
      <c r="K3616">
        <f t="shared" si="286"/>
        <v>28</v>
      </c>
      <c r="L3616" t="str">
        <f t="shared" si="287"/>
        <v>Jan</v>
      </c>
      <c r="M3616">
        <v>12</v>
      </c>
      <c r="N3616">
        <f t="shared" si="283"/>
        <v>1</v>
      </c>
      <c r="O3616" s="5">
        <f t="shared" si="284"/>
        <v>17.95</v>
      </c>
    </row>
    <row r="3617" spans="1:15" x14ac:dyDescent="0.25">
      <c r="A3617">
        <v>3660</v>
      </c>
      <c r="B3617">
        <v>1627</v>
      </c>
      <c r="C3617">
        <f>IF(COUNTIF($B$2:B3617,B3617)=1,1,0)</f>
        <v>1</v>
      </c>
      <c r="D3617" s="1">
        <v>44954</v>
      </c>
      <c r="E3617" s="2">
        <v>0.50671296296296298</v>
      </c>
      <c r="F3617">
        <v>101</v>
      </c>
      <c r="G3617" t="str">
        <f>IFERROR(INDEX(menu_items!$B:$B,MATCH(F3617,menu_items!$A:$A,0)),"Unknown value")</f>
        <v>Hamburger</v>
      </c>
      <c r="H3617" t="str">
        <f>IFERROR(INDEX(menu_items!$C:$C,MATCH(F3617,menu_items!$A:$A,0)),"Unknown value")</f>
        <v>American</v>
      </c>
      <c r="I3617" s="5">
        <f>IFERROR(INDEX(menu_items!$D:$D,MATCH(F3617,menu_items!$A:$A,0)),0)</f>
        <v>12.95</v>
      </c>
      <c r="J3617" t="str">
        <f t="shared" si="285"/>
        <v>Sat</v>
      </c>
      <c r="K3617">
        <f t="shared" si="286"/>
        <v>28</v>
      </c>
      <c r="L3617" t="str">
        <f t="shared" si="287"/>
        <v>Jan</v>
      </c>
      <c r="M3617">
        <v>12</v>
      </c>
      <c r="N3617">
        <f t="shared" si="283"/>
        <v>1</v>
      </c>
      <c r="O3617" s="5">
        <f t="shared" si="284"/>
        <v>12.95</v>
      </c>
    </row>
    <row r="3618" spans="1:15" x14ac:dyDescent="0.25">
      <c r="A3618">
        <v>3661</v>
      </c>
      <c r="B3618">
        <v>1628</v>
      </c>
      <c r="C3618">
        <f>IF(COUNTIF($B$2:B3618,B3618)=1,1,0)</f>
        <v>1</v>
      </c>
      <c r="D3618" s="1">
        <v>44954</v>
      </c>
      <c r="E3618" s="2">
        <v>0.51156250000000003</v>
      </c>
      <c r="F3618">
        <v>115</v>
      </c>
      <c r="G3618" t="str">
        <f>IFERROR(INDEX(menu_items!$B:$B,MATCH(F3618,menu_items!$A:$A,0)),"Unknown value")</f>
        <v>Chicken Tacos</v>
      </c>
      <c r="H3618" t="str">
        <f>IFERROR(INDEX(menu_items!$C:$C,MATCH(F3618,menu_items!$A:$A,0)),"Unknown value")</f>
        <v>Mexican</v>
      </c>
      <c r="I3618" s="5">
        <f>IFERROR(INDEX(menu_items!$D:$D,MATCH(F3618,menu_items!$A:$A,0)),0)</f>
        <v>11.95</v>
      </c>
      <c r="J3618" t="str">
        <f t="shared" si="285"/>
        <v>Sat</v>
      </c>
      <c r="K3618">
        <f t="shared" si="286"/>
        <v>28</v>
      </c>
      <c r="L3618" t="str">
        <f t="shared" si="287"/>
        <v>Jan</v>
      </c>
      <c r="M3618">
        <v>12</v>
      </c>
      <c r="N3618">
        <f t="shared" si="283"/>
        <v>3</v>
      </c>
      <c r="O3618" s="5">
        <f t="shared" si="284"/>
        <v>47.849999999999994</v>
      </c>
    </row>
    <row r="3619" spans="1:15" x14ac:dyDescent="0.25">
      <c r="A3619">
        <v>3662</v>
      </c>
      <c r="B3619">
        <v>1628</v>
      </c>
      <c r="C3619">
        <f>IF(COUNTIF($B$2:B3619,B3619)=1,1,0)</f>
        <v>0</v>
      </c>
      <c r="D3619" s="1">
        <v>44954</v>
      </c>
      <c r="E3619" s="2">
        <v>0.51156250000000003</v>
      </c>
      <c r="F3619">
        <v>125</v>
      </c>
      <c r="G3619" t="str">
        <f>IFERROR(INDEX(menu_items!$B:$B,MATCH(F3619,menu_items!$A:$A,0)),"Unknown value")</f>
        <v>Spaghetti &amp; Meatballs</v>
      </c>
      <c r="H3619" t="str">
        <f>IFERROR(INDEX(menu_items!$C:$C,MATCH(F3619,menu_items!$A:$A,0)),"Unknown value")</f>
        <v>Italian</v>
      </c>
      <c r="I3619" s="5">
        <f>IFERROR(INDEX(menu_items!$D:$D,MATCH(F3619,menu_items!$A:$A,0)),0)</f>
        <v>17.95</v>
      </c>
      <c r="J3619" t="str">
        <f t="shared" si="285"/>
        <v>Sat</v>
      </c>
      <c r="K3619">
        <f t="shared" si="286"/>
        <v>28</v>
      </c>
      <c r="L3619" t="str">
        <f t="shared" si="287"/>
        <v>Jan</v>
      </c>
      <c r="M3619">
        <v>12</v>
      </c>
      <c r="N3619">
        <f t="shared" si="283"/>
        <v>3</v>
      </c>
      <c r="O3619" s="5">
        <f t="shared" si="284"/>
        <v>47.849999999999994</v>
      </c>
    </row>
    <row r="3620" spans="1:15" x14ac:dyDescent="0.25">
      <c r="A3620">
        <v>3663</v>
      </c>
      <c r="B3620">
        <v>1628</v>
      </c>
      <c r="C3620">
        <f>IF(COUNTIF($B$2:B3620,B3620)=1,1,0)</f>
        <v>0</v>
      </c>
      <c r="D3620" s="1">
        <v>44954</v>
      </c>
      <c r="E3620" s="2">
        <v>0.51156250000000003</v>
      </c>
      <c r="F3620">
        <v>131</v>
      </c>
      <c r="G3620" t="str">
        <f>IFERROR(INDEX(menu_items!$B:$B,MATCH(F3620,menu_items!$A:$A,0)),"Unknown value")</f>
        <v>Chicken Parmesan</v>
      </c>
      <c r="H3620" t="str">
        <f>IFERROR(INDEX(menu_items!$C:$C,MATCH(F3620,menu_items!$A:$A,0)),"Unknown value")</f>
        <v>Italian</v>
      </c>
      <c r="I3620" s="5">
        <f>IFERROR(INDEX(menu_items!$D:$D,MATCH(F3620,menu_items!$A:$A,0)),0)</f>
        <v>17.95</v>
      </c>
      <c r="J3620" t="str">
        <f t="shared" si="285"/>
        <v>Sat</v>
      </c>
      <c r="K3620">
        <f t="shared" si="286"/>
        <v>28</v>
      </c>
      <c r="L3620" t="str">
        <f t="shared" si="287"/>
        <v>Jan</v>
      </c>
      <c r="M3620">
        <v>12</v>
      </c>
      <c r="N3620">
        <f t="shared" si="283"/>
        <v>3</v>
      </c>
      <c r="O3620" s="5">
        <f t="shared" si="284"/>
        <v>47.849999999999994</v>
      </c>
    </row>
    <row r="3621" spans="1:15" x14ac:dyDescent="0.25">
      <c r="A3621">
        <v>3664</v>
      </c>
      <c r="B3621">
        <v>1629</v>
      </c>
      <c r="C3621">
        <f>IF(COUNTIF($B$2:B3621,B3621)=1,1,0)</f>
        <v>1</v>
      </c>
      <c r="D3621" s="1">
        <v>44954</v>
      </c>
      <c r="E3621" s="2">
        <v>0.5119097222222222</v>
      </c>
      <c r="F3621">
        <v>108</v>
      </c>
      <c r="G3621" t="str">
        <f>IFERROR(INDEX(menu_items!$B:$B,MATCH(F3621,menu_items!$A:$A,0)),"Unknown value")</f>
        <v>Tofu Pad Thai</v>
      </c>
      <c r="H3621" t="str">
        <f>IFERROR(INDEX(menu_items!$C:$C,MATCH(F3621,menu_items!$A:$A,0)),"Unknown value")</f>
        <v>Asian</v>
      </c>
      <c r="I3621" s="5">
        <f>IFERROR(INDEX(menu_items!$D:$D,MATCH(F3621,menu_items!$A:$A,0)),0)</f>
        <v>14.5</v>
      </c>
      <c r="J3621" t="str">
        <f t="shared" si="285"/>
        <v>Sat</v>
      </c>
      <c r="K3621">
        <f t="shared" si="286"/>
        <v>28</v>
      </c>
      <c r="L3621" t="str">
        <f t="shared" si="287"/>
        <v>Jan</v>
      </c>
      <c r="M3621">
        <v>12</v>
      </c>
      <c r="N3621">
        <f t="shared" si="283"/>
        <v>3</v>
      </c>
      <c r="O3621" s="5">
        <f t="shared" si="284"/>
        <v>36.450000000000003</v>
      </c>
    </row>
    <row r="3622" spans="1:15" x14ac:dyDescent="0.25">
      <c r="A3622">
        <v>3665</v>
      </c>
      <c r="B3622">
        <v>1629</v>
      </c>
      <c r="C3622">
        <f>IF(COUNTIF($B$2:B3622,B3622)=1,1,0)</f>
        <v>0</v>
      </c>
      <c r="D3622" s="1">
        <v>44954</v>
      </c>
      <c r="E3622" s="2">
        <v>0.5119097222222222</v>
      </c>
      <c r="F3622">
        <v>118</v>
      </c>
      <c r="G3622" t="str">
        <f>IFERROR(INDEX(menu_items!$B:$B,MATCH(F3622,menu_items!$A:$A,0)),"Unknown value")</f>
        <v>Steak Burrito</v>
      </c>
      <c r="H3622" t="str">
        <f>IFERROR(INDEX(menu_items!$C:$C,MATCH(F3622,menu_items!$A:$A,0)),"Unknown value")</f>
        <v>Mexican</v>
      </c>
      <c r="I3622" s="5">
        <f>IFERROR(INDEX(menu_items!$D:$D,MATCH(F3622,menu_items!$A:$A,0)),0)</f>
        <v>14.95</v>
      </c>
      <c r="J3622" t="str">
        <f t="shared" si="285"/>
        <v>Sat</v>
      </c>
      <c r="K3622">
        <f t="shared" si="286"/>
        <v>28</v>
      </c>
      <c r="L3622" t="str">
        <f t="shared" si="287"/>
        <v>Jan</v>
      </c>
      <c r="M3622">
        <v>12</v>
      </c>
      <c r="N3622">
        <f t="shared" si="283"/>
        <v>3</v>
      </c>
      <c r="O3622" s="5">
        <f t="shared" si="284"/>
        <v>36.450000000000003</v>
      </c>
    </row>
    <row r="3623" spans="1:15" x14ac:dyDescent="0.25">
      <c r="A3623">
        <v>3666</v>
      </c>
      <c r="B3623">
        <v>1629</v>
      </c>
      <c r="C3623">
        <f>IF(COUNTIF($B$2:B3623,B3623)=1,1,0)</f>
        <v>0</v>
      </c>
      <c r="D3623" s="1">
        <v>44954</v>
      </c>
      <c r="E3623" s="2">
        <v>0.5119097222222222</v>
      </c>
      <c r="F3623">
        <v>106</v>
      </c>
      <c r="G3623" t="str">
        <f>IFERROR(INDEX(menu_items!$B:$B,MATCH(F3623,menu_items!$A:$A,0)),"Unknown value")</f>
        <v>French Fries</v>
      </c>
      <c r="H3623" t="str">
        <f>IFERROR(INDEX(menu_items!$C:$C,MATCH(F3623,menu_items!$A:$A,0)),"Unknown value")</f>
        <v>American</v>
      </c>
      <c r="I3623" s="5">
        <f>IFERROR(INDEX(menu_items!$D:$D,MATCH(F3623,menu_items!$A:$A,0)),0)</f>
        <v>7</v>
      </c>
      <c r="J3623" t="str">
        <f t="shared" si="285"/>
        <v>Sat</v>
      </c>
      <c r="K3623">
        <f t="shared" si="286"/>
        <v>28</v>
      </c>
      <c r="L3623" t="str">
        <f t="shared" si="287"/>
        <v>Jan</v>
      </c>
      <c r="M3623">
        <v>12</v>
      </c>
      <c r="N3623">
        <f t="shared" si="283"/>
        <v>3</v>
      </c>
      <c r="O3623" s="5">
        <f t="shared" si="284"/>
        <v>36.450000000000003</v>
      </c>
    </row>
    <row r="3624" spans="1:15" x14ac:dyDescent="0.25">
      <c r="A3624">
        <v>3667</v>
      </c>
      <c r="B3624">
        <v>1630</v>
      </c>
      <c r="C3624">
        <f>IF(COUNTIF($B$2:B3624,B3624)=1,1,0)</f>
        <v>1</v>
      </c>
      <c r="D3624" s="1">
        <v>44954</v>
      </c>
      <c r="E3624" s="2">
        <v>0.51377314814814812</v>
      </c>
      <c r="F3624">
        <v>124</v>
      </c>
      <c r="G3624" t="str">
        <f>IFERROR(INDEX(menu_items!$B:$B,MATCH(F3624,menu_items!$A:$A,0)),"Unknown value")</f>
        <v>Spaghetti</v>
      </c>
      <c r="H3624" t="str">
        <f>IFERROR(INDEX(menu_items!$C:$C,MATCH(F3624,menu_items!$A:$A,0)),"Unknown value")</f>
        <v>Italian</v>
      </c>
      <c r="I3624" s="5">
        <f>IFERROR(INDEX(menu_items!$D:$D,MATCH(F3624,menu_items!$A:$A,0)),0)</f>
        <v>14.5</v>
      </c>
      <c r="J3624" t="str">
        <f t="shared" si="285"/>
        <v>Sat</v>
      </c>
      <c r="K3624">
        <f t="shared" si="286"/>
        <v>28</v>
      </c>
      <c r="L3624" t="str">
        <f t="shared" si="287"/>
        <v>Jan</v>
      </c>
      <c r="M3624">
        <v>12</v>
      </c>
      <c r="N3624">
        <f t="shared" si="283"/>
        <v>3</v>
      </c>
      <c r="O3624" s="5">
        <f t="shared" si="284"/>
        <v>34</v>
      </c>
    </row>
    <row r="3625" spans="1:15" x14ac:dyDescent="0.25">
      <c r="A3625">
        <v>3668</v>
      </c>
      <c r="B3625">
        <v>1630</v>
      </c>
      <c r="C3625">
        <f>IF(COUNTIF($B$2:B3625,B3625)=1,1,0)</f>
        <v>0</v>
      </c>
      <c r="D3625" s="1">
        <v>44954</v>
      </c>
      <c r="E3625" s="2">
        <v>0.51377314814814812</v>
      </c>
      <c r="F3625">
        <v>126</v>
      </c>
      <c r="G3625" t="str">
        <f>IFERROR(INDEX(menu_items!$B:$B,MATCH(F3625,menu_items!$A:$A,0)),"Unknown value")</f>
        <v>Fettuccine Alfredo</v>
      </c>
      <c r="H3625" t="str">
        <f>IFERROR(INDEX(menu_items!$C:$C,MATCH(F3625,menu_items!$A:$A,0)),"Unknown value")</f>
        <v>Italian</v>
      </c>
      <c r="I3625" s="5">
        <f>IFERROR(INDEX(menu_items!$D:$D,MATCH(F3625,menu_items!$A:$A,0)),0)</f>
        <v>14.5</v>
      </c>
      <c r="J3625" t="str">
        <f t="shared" si="285"/>
        <v>Sat</v>
      </c>
      <c r="K3625">
        <f t="shared" si="286"/>
        <v>28</v>
      </c>
      <c r="L3625" t="str">
        <f t="shared" si="287"/>
        <v>Jan</v>
      </c>
      <c r="M3625">
        <v>12</v>
      </c>
      <c r="N3625">
        <f t="shared" si="283"/>
        <v>3</v>
      </c>
      <c r="O3625" s="5">
        <f t="shared" si="284"/>
        <v>34</v>
      </c>
    </row>
    <row r="3626" spans="1:15" x14ac:dyDescent="0.25">
      <c r="A3626">
        <v>3669</v>
      </c>
      <c r="B3626">
        <v>1630</v>
      </c>
      <c r="C3626">
        <f>IF(COUNTIF($B$2:B3626,B3626)=1,1,0)</f>
        <v>0</v>
      </c>
      <c r="D3626" s="1">
        <v>44954</v>
      </c>
      <c r="E3626" s="2">
        <v>0.51377314814814812</v>
      </c>
      <c r="F3626">
        <v>113</v>
      </c>
      <c r="G3626" t="str">
        <f>IFERROR(INDEX(menu_items!$B:$B,MATCH(F3626,menu_items!$A:$A,0)),"Unknown value")</f>
        <v>Edamame</v>
      </c>
      <c r="H3626" t="str">
        <f>IFERROR(INDEX(menu_items!$C:$C,MATCH(F3626,menu_items!$A:$A,0)),"Unknown value")</f>
        <v>Asian</v>
      </c>
      <c r="I3626" s="5">
        <f>IFERROR(INDEX(menu_items!$D:$D,MATCH(F3626,menu_items!$A:$A,0)),0)</f>
        <v>5</v>
      </c>
      <c r="J3626" t="str">
        <f t="shared" si="285"/>
        <v>Sat</v>
      </c>
      <c r="K3626">
        <f t="shared" si="286"/>
        <v>28</v>
      </c>
      <c r="L3626" t="str">
        <f t="shared" si="287"/>
        <v>Jan</v>
      </c>
      <c r="M3626">
        <v>12</v>
      </c>
      <c r="N3626">
        <f t="shared" si="283"/>
        <v>3</v>
      </c>
      <c r="O3626" s="5">
        <f t="shared" si="284"/>
        <v>34</v>
      </c>
    </row>
    <row r="3627" spans="1:15" x14ac:dyDescent="0.25">
      <c r="A3627">
        <v>3670</v>
      </c>
      <c r="B3627">
        <v>1631</v>
      </c>
      <c r="C3627">
        <f>IF(COUNTIF($B$2:B3627,B3627)=1,1,0)</f>
        <v>1</v>
      </c>
      <c r="D3627" s="1">
        <v>44954</v>
      </c>
      <c r="E3627" s="2">
        <v>0.51401620370370371</v>
      </c>
      <c r="F3627">
        <v>108</v>
      </c>
      <c r="G3627" t="str">
        <f>IFERROR(INDEX(menu_items!$B:$B,MATCH(F3627,menu_items!$A:$A,0)),"Unknown value")</f>
        <v>Tofu Pad Thai</v>
      </c>
      <c r="H3627" t="str">
        <f>IFERROR(INDEX(menu_items!$C:$C,MATCH(F3627,menu_items!$A:$A,0)),"Unknown value")</f>
        <v>Asian</v>
      </c>
      <c r="I3627" s="5">
        <f>IFERROR(INDEX(menu_items!$D:$D,MATCH(F3627,menu_items!$A:$A,0)),0)</f>
        <v>14.5</v>
      </c>
      <c r="J3627" t="str">
        <f t="shared" si="285"/>
        <v>Sat</v>
      </c>
      <c r="K3627">
        <f t="shared" si="286"/>
        <v>28</v>
      </c>
      <c r="L3627" t="str">
        <f t="shared" si="287"/>
        <v>Jan</v>
      </c>
      <c r="M3627">
        <v>12</v>
      </c>
      <c r="N3627">
        <f t="shared" si="283"/>
        <v>2</v>
      </c>
      <c r="O3627" s="5">
        <f t="shared" si="284"/>
        <v>31.45</v>
      </c>
    </row>
    <row r="3628" spans="1:15" x14ac:dyDescent="0.25">
      <c r="A3628">
        <v>3671</v>
      </c>
      <c r="B3628">
        <v>1631</v>
      </c>
      <c r="C3628">
        <f>IF(COUNTIF($B$2:B3628,B3628)=1,1,0)</f>
        <v>0</v>
      </c>
      <c r="D3628" s="1">
        <v>44954</v>
      </c>
      <c r="E3628" s="2">
        <v>0.51401620370370371</v>
      </c>
      <c r="F3628">
        <v>132</v>
      </c>
      <c r="G3628" t="str">
        <f>IFERROR(INDEX(menu_items!$B:$B,MATCH(F3628,menu_items!$A:$A,0)),"Unknown value")</f>
        <v>Eggplant Parmesan</v>
      </c>
      <c r="H3628" t="str">
        <f>IFERROR(INDEX(menu_items!$C:$C,MATCH(F3628,menu_items!$A:$A,0)),"Unknown value")</f>
        <v>Italian</v>
      </c>
      <c r="I3628" s="5">
        <f>IFERROR(INDEX(menu_items!$D:$D,MATCH(F3628,menu_items!$A:$A,0)),0)</f>
        <v>16.95</v>
      </c>
      <c r="J3628" t="str">
        <f t="shared" si="285"/>
        <v>Sat</v>
      </c>
      <c r="K3628">
        <f t="shared" si="286"/>
        <v>28</v>
      </c>
      <c r="L3628" t="str">
        <f t="shared" si="287"/>
        <v>Jan</v>
      </c>
      <c r="M3628">
        <v>12</v>
      </c>
      <c r="N3628">
        <f t="shared" si="283"/>
        <v>2</v>
      </c>
      <c r="O3628" s="5">
        <f t="shared" si="284"/>
        <v>31.45</v>
      </c>
    </row>
    <row r="3629" spans="1:15" x14ac:dyDescent="0.25">
      <c r="A3629">
        <v>3672</v>
      </c>
      <c r="B3629">
        <v>1632</v>
      </c>
      <c r="C3629">
        <f>IF(COUNTIF($B$2:B3629,B3629)=1,1,0)</f>
        <v>1</v>
      </c>
      <c r="D3629" s="1">
        <v>44954</v>
      </c>
      <c r="E3629" s="2">
        <v>0.51424768518518515</v>
      </c>
      <c r="F3629">
        <v>112</v>
      </c>
      <c r="G3629" t="str">
        <f>IFERROR(INDEX(menu_items!$B:$B,MATCH(F3629,menu_items!$A:$A,0)),"Unknown value")</f>
        <v>Salmon Roll</v>
      </c>
      <c r="H3629" t="str">
        <f>IFERROR(INDEX(menu_items!$C:$C,MATCH(F3629,menu_items!$A:$A,0)),"Unknown value")</f>
        <v>Asian</v>
      </c>
      <c r="I3629" s="5">
        <f>IFERROR(INDEX(menu_items!$D:$D,MATCH(F3629,menu_items!$A:$A,0)),0)</f>
        <v>14.95</v>
      </c>
      <c r="J3629" t="str">
        <f t="shared" si="285"/>
        <v>Sat</v>
      </c>
      <c r="K3629">
        <f t="shared" si="286"/>
        <v>28</v>
      </c>
      <c r="L3629" t="str">
        <f t="shared" si="287"/>
        <v>Jan</v>
      </c>
      <c r="M3629">
        <v>12</v>
      </c>
      <c r="N3629">
        <f t="shared" si="283"/>
        <v>3</v>
      </c>
      <c r="O3629" s="5">
        <f t="shared" si="284"/>
        <v>39.9</v>
      </c>
    </row>
    <row r="3630" spans="1:15" x14ac:dyDescent="0.25">
      <c r="A3630">
        <v>3673</v>
      </c>
      <c r="B3630">
        <v>1632</v>
      </c>
      <c r="C3630">
        <f>IF(COUNTIF($B$2:B3630,B3630)=1,1,0)</f>
        <v>0</v>
      </c>
      <c r="D3630" s="1">
        <v>44954</v>
      </c>
      <c r="E3630" s="2">
        <v>0.51424768518518515</v>
      </c>
      <c r="F3630">
        <v>122</v>
      </c>
      <c r="G3630" t="str">
        <f>IFERROR(INDEX(menu_items!$B:$B,MATCH(F3630,menu_items!$A:$A,0)),"Unknown value")</f>
        <v>Chips &amp; Salsa</v>
      </c>
      <c r="H3630" t="str">
        <f>IFERROR(INDEX(menu_items!$C:$C,MATCH(F3630,menu_items!$A:$A,0)),"Unknown value")</f>
        <v>Mexican</v>
      </c>
      <c r="I3630" s="5">
        <f>IFERROR(INDEX(menu_items!$D:$D,MATCH(F3630,menu_items!$A:$A,0)),0)</f>
        <v>7</v>
      </c>
      <c r="J3630" t="str">
        <f t="shared" si="285"/>
        <v>Sat</v>
      </c>
      <c r="K3630">
        <f t="shared" si="286"/>
        <v>28</v>
      </c>
      <c r="L3630" t="str">
        <f t="shared" si="287"/>
        <v>Jan</v>
      </c>
      <c r="M3630">
        <v>12</v>
      </c>
      <c r="N3630">
        <f t="shared" si="283"/>
        <v>3</v>
      </c>
      <c r="O3630" s="5">
        <f t="shared" si="284"/>
        <v>39.9</v>
      </c>
    </row>
    <row r="3631" spans="1:15" x14ac:dyDescent="0.25">
      <c r="A3631">
        <v>3674</v>
      </c>
      <c r="B3631">
        <v>1632</v>
      </c>
      <c r="C3631">
        <f>IF(COUNTIF($B$2:B3631,B3631)=1,1,0)</f>
        <v>0</v>
      </c>
      <c r="D3631" s="1">
        <v>44954</v>
      </c>
      <c r="E3631" s="2">
        <v>0.51424768518518515</v>
      </c>
      <c r="F3631">
        <v>131</v>
      </c>
      <c r="G3631" t="str">
        <f>IFERROR(INDEX(menu_items!$B:$B,MATCH(F3631,menu_items!$A:$A,0)),"Unknown value")</f>
        <v>Chicken Parmesan</v>
      </c>
      <c r="H3631" t="str">
        <f>IFERROR(INDEX(menu_items!$C:$C,MATCH(F3631,menu_items!$A:$A,0)),"Unknown value")</f>
        <v>Italian</v>
      </c>
      <c r="I3631" s="5">
        <f>IFERROR(INDEX(menu_items!$D:$D,MATCH(F3631,menu_items!$A:$A,0)),0)</f>
        <v>17.95</v>
      </c>
      <c r="J3631" t="str">
        <f t="shared" si="285"/>
        <v>Sat</v>
      </c>
      <c r="K3631">
        <f t="shared" si="286"/>
        <v>28</v>
      </c>
      <c r="L3631" t="str">
        <f t="shared" si="287"/>
        <v>Jan</v>
      </c>
      <c r="M3631">
        <v>12</v>
      </c>
      <c r="N3631">
        <f t="shared" si="283"/>
        <v>3</v>
      </c>
      <c r="O3631" s="5">
        <f t="shared" si="284"/>
        <v>39.9</v>
      </c>
    </row>
    <row r="3632" spans="1:15" x14ac:dyDescent="0.25">
      <c r="A3632">
        <v>3675</v>
      </c>
      <c r="B3632">
        <v>1633</v>
      </c>
      <c r="C3632">
        <f>IF(COUNTIF($B$2:B3632,B3632)=1,1,0)</f>
        <v>1</v>
      </c>
      <c r="D3632" s="1">
        <v>44954</v>
      </c>
      <c r="E3632" s="2">
        <v>0.5318518518518518</v>
      </c>
      <c r="F3632">
        <v>113</v>
      </c>
      <c r="G3632" t="str">
        <f>IFERROR(INDEX(menu_items!$B:$B,MATCH(F3632,menu_items!$A:$A,0)),"Unknown value")</f>
        <v>Edamame</v>
      </c>
      <c r="H3632" t="str">
        <f>IFERROR(INDEX(menu_items!$C:$C,MATCH(F3632,menu_items!$A:$A,0)),"Unknown value")</f>
        <v>Asian</v>
      </c>
      <c r="I3632" s="5">
        <f>IFERROR(INDEX(menu_items!$D:$D,MATCH(F3632,menu_items!$A:$A,0)),0)</f>
        <v>5</v>
      </c>
      <c r="J3632" t="str">
        <f t="shared" si="285"/>
        <v>Sat</v>
      </c>
      <c r="K3632">
        <f t="shared" si="286"/>
        <v>28</v>
      </c>
      <c r="L3632" t="str">
        <f t="shared" si="287"/>
        <v>Jan</v>
      </c>
      <c r="M3632">
        <v>12</v>
      </c>
      <c r="N3632">
        <f t="shared" si="283"/>
        <v>3</v>
      </c>
      <c r="O3632" s="5">
        <f t="shared" si="284"/>
        <v>38.9</v>
      </c>
    </row>
    <row r="3633" spans="1:15" x14ac:dyDescent="0.25">
      <c r="A3633">
        <v>3676</v>
      </c>
      <c r="B3633">
        <v>1633</v>
      </c>
      <c r="C3633">
        <f>IF(COUNTIF($B$2:B3633,B3633)=1,1,0)</f>
        <v>0</v>
      </c>
      <c r="D3633" s="1">
        <v>44954</v>
      </c>
      <c r="E3633" s="2">
        <v>0.5318518518518518</v>
      </c>
      <c r="F3633">
        <v>120</v>
      </c>
      <c r="G3633" t="str">
        <f>IFERROR(INDEX(menu_items!$B:$B,MATCH(F3633,menu_items!$A:$A,0)),"Unknown value")</f>
        <v>Steak Torta</v>
      </c>
      <c r="H3633" t="str">
        <f>IFERROR(INDEX(menu_items!$C:$C,MATCH(F3633,menu_items!$A:$A,0)),"Unknown value")</f>
        <v>Mexican</v>
      </c>
      <c r="I3633" s="5">
        <f>IFERROR(INDEX(menu_items!$D:$D,MATCH(F3633,menu_items!$A:$A,0)),0)</f>
        <v>13.95</v>
      </c>
      <c r="J3633" t="str">
        <f t="shared" si="285"/>
        <v>Sat</v>
      </c>
      <c r="K3633">
        <f t="shared" si="286"/>
        <v>28</v>
      </c>
      <c r="L3633" t="str">
        <f t="shared" si="287"/>
        <v>Jan</v>
      </c>
      <c r="M3633">
        <v>12</v>
      </c>
      <c r="N3633">
        <f t="shared" si="283"/>
        <v>3</v>
      </c>
      <c r="O3633" s="5">
        <f t="shared" si="284"/>
        <v>38.9</v>
      </c>
    </row>
    <row r="3634" spans="1:15" x14ac:dyDescent="0.25">
      <c r="A3634">
        <v>3677</v>
      </c>
      <c r="B3634">
        <v>1633</v>
      </c>
      <c r="C3634">
        <f>IF(COUNTIF($B$2:B3634,B3634)=1,1,0)</f>
        <v>0</v>
      </c>
      <c r="D3634" s="1">
        <v>44954</v>
      </c>
      <c r="E3634" s="2">
        <v>0.5318518518518518</v>
      </c>
      <c r="F3634">
        <v>130</v>
      </c>
      <c r="G3634" t="str">
        <f>IFERROR(INDEX(menu_items!$B:$B,MATCH(F3634,menu_items!$A:$A,0)),"Unknown value")</f>
        <v>Shrimp Scampi</v>
      </c>
      <c r="H3634" t="str">
        <f>IFERROR(INDEX(menu_items!$C:$C,MATCH(F3634,menu_items!$A:$A,0)),"Unknown value")</f>
        <v>Italian</v>
      </c>
      <c r="I3634" s="5">
        <f>IFERROR(INDEX(menu_items!$D:$D,MATCH(F3634,menu_items!$A:$A,0)),0)</f>
        <v>19.95</v>
      </c>
      <c r="J3634" t="str">
        <f t="shared" si="285"/>
        <v>Sat</v>
      </c>
      <c r="K3634">
        <f t="shared" si="286"/>
        <v>28</v>
      </c>
      <c r="L3634" t="str">
        <f t="shared" si="287"/>
        <v>Jan</v>
      </c>
      <c r="M3634">
        <v>12</v>
      </c>
      <c r="N3634">
        <f t="shared" si="283"/>
        <v>3</v>
      </c>
      <c r="O3634" s="5">
        <f t="shared" si="284"/>
        <v>38.9</v>
      </c>
    </row>
    <row r="3635" spans="1:15" x14ac:dyDescent="0.25">
      <c r="A3635">
        <v>3678</v>
      </c>
      <c r="B3635">
        <v>1634</v>
      </c>
      <c r="C3635">
        <f>IF(COUNTIF($B$2:B3635,B3635)=1,1,0)</f>
        <v>1</v>
      </c>
      <c r="D3635" s="1">
        <v>44954</v>
      </c>
      <c r="E3635" s="2">
        <v>0.53313657407407411</v>
      </c>
      <c r="F3635">
        <v>126</v>
      </c>
      <c r="G3635" t="str">
        <f>IFERROR(INDEX(menu_items!$B:$B,MATCH(F3635,menu_items!$A:$A,0)),"Unknown value")</f>
        <v>Fettuccine Alfredo</v>
      </c>
      <c r="H3635" t="str">
        <f>IFERROR(INDEX(menu_items!$C:$C,MATCH(F3635,menu_items!$A:$A,0)),"Unknown value")</f>
        <v>Italian</v>
      </c>
      <c r="I3635" s="5">
        <f>IFERROR(INDEX(menu_items!$D:$D,MATCH(F3635,menu_items!$A:$A,0)),0)</f>
        <v>14.5</v>
      </c>
      <c r="J3635" t="str">
        <f t="shared" si="285"/>
        <v>Sat</v>
      </c>
      <c r="K3635">
        <f t="shared" si="286"/>
        <v>28</v>
      </c>
      <c r="L3635" t="str">
        <f t="shared" si="287"/>
        <v>Jan</v>
      </c>
      <c r="M3635">
        <v>12</v>
      </c>
      <c r="N3635">
        <f t="shared" si="283"/>
        <v>1</v>
      </c>
      <c r="O3635" s="5">
        <f t="shared" si="284"/>
        <v>14.5</v>
      </c>
    </row>
    <row r="3636" spans="1:15" x14ac:dyDescent="0.25">
      <c r="A3636">
        <v>3679</v>
      </c>
      <c r="B3636">
        <v>1635</v>
      </c>
      <c r="C3636">
        <f>IF(COUNTIF($B$2:B3636,B3636)=1,1,0)</f>
        <v>1</v>
      </c>
      <c r="D3636" s="1">
        <v>44954</v>
      </c>
      <c r="E3636" s="2">
        <v>0.54695601851851849</v>
      </c>
      <c r="F3636">
        <v>107</v>
      </c>
      <c r="G3636" t="str">
        <f>IFERROR(INDEX(menu_items!$B:$B,MATCH(F3636,menu_items!$A:$A,0)),"Unknown value")</f>
        <v>Orange Chicken</v>
      </c>
      <c r="H3636" t="str">
        <f>IFERROR(INDEX(menu_items!$C:$C,MATCH(F3636,menu_items!$A:$A,0)),"Unknown value")</f>
        <v>Asian</v>
      </c>
      <c r="I3636" s="5">
        <f>IFERROR(INDEX(menu_items!$D:$D,MATCH(F3636,menu_items!$A:$A,0)),0)</f>
        <v>16.5</v>
      </c>
      <c r="J3636" t="str">
        <f t="shared" si="285"/>
        <v>Sat</v>
      </c>
      <c r="K3636">
        <f t="shared" si="286"/>
        <v>28</v>
      </c>
      <c r="L3636" t="str">
        <f t="shared" si="287"/>
        <v>Jan</v>
      </c>
      <c r="M3636">
        <v>13</v>
      </c>
      <c r="N3636">
        <f t="shared" si="283"/>
        <v>1</v>
      </c>
      <c r="O3636" s="5">
        <f t="shared" si="284"/>
        <v>16.5</v>
      </c>
    </row>
    <row r="3637" spans="1:15" x14ac:dyDescent="0.25">
      <c r="A3637">
        <v>3680</v>
      </c>
      <c r="B3637">
        <v>1636</v>
      </c>
      <c r="C3637">
        <f>IF(COUNTIF($B$2:B3637,B3637)=1,1,0)</f>
        <v>1</v>
      </c>
      <c r="D3637" s="1">
        <v>44954</v>
      </c>
      <c r="E3637" s="2">
        <v>0.54712962962962963</v>
      </c>
      <c r="F3637">
        <v>132</v>
      </c>
      <c r="G3637" t="str">
        <f>IFERROR(INDEX(menu_items!$B:$B,MATCH(F3637,menu_items!$A:$A,0)),"Unknown value")</f>
        <v>Eggplant Parmesan</v>
      </c>
      <c r="H3637" t="str">
        <f>IFERROR(INDEX(menu_items!$C:$C,MATCH(F3637,menu_items!$A:$A,0)),"Unknown value")</f>
        <v>Italian</v>
      </c>
      <c r="I3637" s="5">
        <f>IFERROR(INDEX(menu_items!$D:$D,MATCH(F3637,menu_items!$A:$A,0)),0)</f>
        <v>16.95</v>
      </c>
      <c r="J3637" t="str">
        <f t="shared" si="285"/>
        <v>Sat</v>
      </c>
      <c r="K3637">
        <f t="shared" si="286"/>
        <v>28</v>
      </c>
      <c r="L3637" t="str">
        <f t="shared" si="287"/>
        <v>Jan</v>
      </c>
      <c r="M3637">
        <v>13</v>
      </c>
      <c r="N3637">
        <f t="shared" si="283"/>
        <v>1</v>
      </c>
      <c r="O3637" s="5">
        <f t="shared" si="284"/>
        <v>16.95</v>
      </c>
    </row>
    <row r="3638" spans="1:15" x14ac:dyDescent="0.25">
      <c r="A3638">
        <v>3681</v>
      </c>
      <c r="B3638">
        <v>1637</v>
      </c>
      <c r="C3638">
        <f>IF(COUNTIF($B$2:B3638,B3638)=1,1,0)</f>
        <v>1</v>
      </c>
      <c r="D3638" s="1">
        <v>44954</v>
      </c>
      <c r="E3638" s="2">
        <v>0.55634259259259256</v>
      </c>
      <c r="F3638">
        <v>101</v>
      </c>
      <c r="G3638" t="str">
        <f>IFERROR(INDEX(menu_items!$B:$B,MATCH(F3638,menu_items!$A:$A,0)),"Unknown value")</f>
        <v>Hamburger</v>
      </c>
      <c r="H3638" t="str">
        <f>IFERROR(INDEX(menu_items!$C:$C,MATCH(F3638,menu_items!$A:$A,0)),"Unknown value")</f>
        <v>American</v>
      </c>
      <c r="I3638" s="5">
        <f>IFERROR(INDEX(menu_items!$D:$D,MATCH(F3638,menu_items!$A:$A,0)),0)</f>
        <v>12.95</v>
      </c>
      <c r="J3638" t="str">
        <f t="shared" si="285"/>
        <v>Sat</v>
      </c>
      <c r="K3638">
        <f t="shared" si="286"/>
        <v>28</v>
      </c>
      <c r="L3638" t="str">
        <f t="shared" si="287"/>
        <v>Jan</v>
      </c>
      <c r="M3638">
        <v>13</v>
      </c>
      <c r="N3638">
        <f t="shared" si="283"/>
        <v>3</v>
      </c>
      <c r="O3638" s="5">
        <f t="shared" si="284"/>
        <v>41.4</v>
      </c>
    </row>
    <row r="3639" spans="1:15" x14ac:dyDescent="0.25">
      <c r="A3639">
        <v>3682</v>
      </c>
      <c r="B3639">
        <v>1637</v>
      </c>
      <c r="C3639">
        <f>IF(COUNTIF($B$2:B3639,B3639)=1,1,0)</f>
        <v>0</v>
      </c>
      <c r="D3639" s="1">
        <v>44954</v>
      </c>
      <c r="E3639" s="2">
        <v>0.55634259259259256</v>
      </c>
      <c r="F3639">
        <v>108</v>
      </c>
      <c r="G3639" t="str">
        <f>IFERROR(INDEX(menu_items!$B:$B,MATCH(F3639,menu_items!$A:$A,0)),"Unknown value")</f>
        <v>Tofu Pad Thai</v>
      </c>
      <c r="H3639" t="str">
        <f>IFERROR(INDEX(menu_items!$C:$C,MATCH(F3639,menu_items!$A:$A,0)),"Unknown value")</f>
        <v>Asian</v>
      </c>
      <c r="I3639" s="5">
        <f>IFERROR(INDEX(menu_items!$D:$D,MATCH(F3639,menu_items!$A:$A,0)),0)</f>
        <v>14.5</v>
      </c>
      <c r="J3639" t="str">
        <f t="shared" si="285"/>
        <v>Sat</v>
      </c>
      <c r="K3639">
        <f t="shared" si="286"/>
        <v>28</v>
      </c>
      <c r="L3639" t="str">
        <f t="shared" si="287"/>
        <v>Jan</v>
      </c>
      <c r="M3639">
        <v>13</v>
      </c>
      <c r="N3639">
        <f t="shared" si="283"/>
        <v>3</v>
      </c>
      <c r="O3639" s="5">
        <f t="shared" si="284"/>
        <v>41.4</v>
      </c>
    </row>
    <row r="3640" spans="1:15" x14ac:dyDescent="0.25">
      <c r="A3640">
        <v>3683</v>
      </c>
      <c r="B3640">
        <v>1637</v>
      </c>
      <c r="C3640">
        <f>IF(COUNTIF($B$2:B3640,B3640)=1,1,0)</f>
        <v>0</v>
      </c>
      <c r="D3640" s="1">
        <v>44954</v>
      </c>
      <c r="E3640" s="2">
        <v>0.55634259259259256</v>
      </c>
      <c r="F3640">
        <v>120</v>
      </c>
      <c r="G3640" t="str">
        <f>IFERROR(INDEX(menu_items!$B:$B,MATCH(F3640,menu_items!$A:$A,0)),"Unknown value")</f>
        <v>Steak Torta</v>
      </c>
      <c r="H3640" t="str">
        <f>IFERROR(INDEX(menu_items!$C:$C,MATCH(F3640,menu_items!$A:$A,0)),"Unknown value")</f>
        <v>Mexican</v>
      </c>
      <c r="I3640" s="5">
        <f>IFERROR(INDEX(menu_items!$D:$D,MATCH(F3640,menu_items!$A:$A,0)),0)</f>
        <v>13.95</v>
      </c>
      <c r="J3640" t="str">
        <f t="shared" si="285"/>
        <v>Sat</v>
      </c>
      <c r="K3640">
        <f t="shared" si="286"/>
        <v>28</v>
      </c>
      <c r="L3640" t="str">
        <f t="shared" si="287"/>
        <v>Jan</v>
      </c>
      <c r="M3640">
        <v>13</v>
      </c>
      <c r="N3640">
        <f t="shared" si="283"/>
        <v>3</v>
      </c>
      <c r="O3640" s="5">
        <f t="shared" si="284"/>
        <v>41.4</v>
      </c>
    </row>
    <row r="3641" spans="1:15" x14ac:dyDescent="0.25">
      <c r="A3641">
        <v>3684</v>
      </c>
      <c r="B3641">
        <v>1638</v>
      </c>
      <c r="C3641">
        <f>IF(COUNTIF($B$2:B3641,B3641)=1,1,0)</f>
        <v>1</v>
      </c>
      <c r="D3641" s="1">
        <v>44954</v>
      </c>
      <c r="E3641" s="2">
        <v>0.56556712962962963</v>
      </c>
      <c r="F3641">
        <v>110</v>
      </c>
      <c r="G3641" t="str">
        <f>IFERROR(INDEX(menu_items!$B:$B,MATCH(F3641,menu_items!$A:$A,0)),"Unknown value")</f>
        <v>Pork Ramen</v>
      </c>
      <c r="H3641" t="str">
        <f>IFERROR(INDEX(menu_items!$C:$C,MATCH(F3641,menu_items!$A:$A,0)),"Unknown value")</f>
        <v>Asian</v>
      </c>
      <c r="I3641" s="5">
        <f>IFERROR(INDEX(menu_items!$D:$D,MATCH(F3641,menu_items!$A:$A,0)),0)</f>
        <v>17.95</v>
      </c>
      <c r="J3641" t="str">
        <f t="shared" si="285"/>
        <v>Sat</v>
      </c>
      <c r="K3641">
        <f t="shared" si="286"/>
        <v>28</v>
      </c>
      <c r="L3641" t="str">
        <f t="shared" si="287"/>
        <v>Jan</v>
      </c>
      <c r="M3641">
        <v>13</v>
      </c>
      <c r="N3641">
        <f t="shared" si="283"/>
        <v>3</v>
      </c>
      <c r="O3641" s="5">
        <f t="shared" si="284"/>
        <v>51.400000000000006</v>
      </c>
    </row>
    <row r="3642" spans="1:15" x14ac:dyDescent="0.25">
      <c r="A3642">
        <v>3685</v>
      </c>
      <c r="B3642">
        <v>1638</v>
      </c>
      <c r="C3642">
        <f>IF(COUNTIF($B$2:B3642,B3642)=1,1,0)</f>
        <v>0</v>
      </c>
      <c r="D3642" s="1">
        <v>44954</v>
      </c>
      <c r="E3642" s="2">
        <v>0.56556712962962963</v>
      </c>
      <c r="F3642">
        <v>129</v>
      </c>
      <c r="G3642" t="str">
        <f>IFERROR(INDEX(menu_items!$B:$B,MATCH(F3642,menu_items!$A:$A,0)),"Unknown value")</f>
        <v>Mushroom Ravioli</v>
      </c>
      <c r="H3642" t="str">
        <f>IFERROR(INDEX(menu_items!$C:$C,MATCH(F3642,menu_items!$A:$A,0)),"Unknown value")</f>
        <v>Italian</v>
      </c>
      <c r="I3642" s="5">
        <f>IFERROR(INDEX(menu_items!$D:$D,MATCH(F3642,menu_items!$A:$A,0)),0)</f>
        <v>15.5</v>
      </c>
      <c r="J3642" t="str">
        <f t="shared" si="285"/>
        <v>Sat</v>
      </c>
      <c r="K3642">
        <f t="shared" si="286"/>
        <v>28</v>
      </c>
      <c r="L3642" t="str">
        <f t="shared" si="287"/>
        <v>Jan</v>
      </c>
      <c r="M3642">
        <v>13</v>
      </c>
      <c r="N3642">
        <f t="shared" si="283"/>
        <v>3</v>
      </c>
      <c r="O3642" s="5">
        <f t="shared" si="284"/>
        <v>51.400000000000006</v>
      </c>
    </row>
    <row r="3643" spans="1:15" x14ac:dyDescent="0.25">
      <c r="A3643">
        <v>3686</v>
      </c>
      <c r="B3643">
        <v>1638</v>
      </c>
      <c r="C3643">
        <f>IF(COUNTIF($B$2:B3643,B3643)=1,1,0)</f>
        <v>0</v>
      </c>
      <c r="D3643" s="1">
        <v>44954</v>
      </c>
      <c r="E3643" s="2">
        <v>0.56556712962962963</v>
      </c>
      <c r="F3643">
        <v>131</v>
      </c>
      <c r="G3643" t="str">
        <f>IFERROR(INDEX(menu_items!$B:$B,MATCH(F3643,menu_items!$A:$A,0)),"Unknown value")</f>
        <v>Chicken Parmesan</v>
      </c>
      <c r="H3643" t="str">
        <f>IFERROR(INDEX(menu_items!$C:$C,MATCH(F3643,menu_items!$A:$A,0)),"Unknown value")</f>
        <v>Italian</v>
      </c>
      <c r="I3643" s="5">
        <f>IFERROR(INDEX(menu_items!$D:$D,MATCH(F3643,menu_items!$A:$A,0)),0)</f>
        <v>17.95</v>
      </c>
      <c r="J3643" t="str">
        <f t="shared" si="285"/>
        <v>Sat</v>
      </c>
      <c r="K3643">
        <f t="shared" si="286"/>
        <v>28</v>
      </c>
      <c r="L3643" t="str">
        <f t="shared" si="287"/>
        <v>Jan</v>
      </c>
      <c r="M3643">
        <v>13</v>
      </c>
      <c r="N3643">
        <f t="shared" si="283"/>
        <v>3</v>
      </c>
      <c r="O3643" s="5">
        <f t="shared" si="284"/>
        <v>51.400000000000006</v>
      </c>
    </row>
    <row r="3644" spans="1:15" x14ac:dyDescent="0.25">
      <c r="A3644">
        <v>3688</v>
      </c>
      <c r="B3644">
        <v>1639</v>
      </c>
      <c r="C3644">
        <f>IF(COUNTIF($B$2:B3644,B3644)=1,1,0)</f>
        <v>1</v>
      </c>
      <c r="D3644" s="1">
        <v>44954</v>
      </c>
      <c r="E3644" s="2">
        <v>0.56802083333333331</v>
      </c>
      <c r="F3644">
        <v>101</v>
      </c>
      <c r="G3644" t="str">
        <f>IFERROR(INDEX(menu_items!$B:$B,MATCH(F3644,menu_items!$A:$A,0)),"Unknown value")</f>
        <v>Hamburger</v>
      </c>
      <c r="H3644" t="str">
        <f>IFERROR(INDEX(menu_items!$C:$C,MATCH(F3644,menu_items!$A:$A,0)),"Unknown value")</f>
        <v>American</v>
      </c>
      <c r="I3644" s="5">
        <f>IFERROR(INDEX(menu_items!$D:$D,MATCH(F3644,menu_items!$A:$A,0)),0)</f>
        <v>12.95</v>
      </c>
      <c r="J3644" t="str">
        <f t="shared" si="285"/>
        <v>Sat</v>
      </c>
      <c r="K3644">
        <f t="shared" si="286"/>
        <v>28</v>
      </c>
      <c r="L3644" t="str">
        <f t="shared" si="287"/>
        <v>Jan</v>
      </c>
      <c r="M3644">
        <v>13</v>
      </c>
      <c r="N3644">
        <f t="shared" si="283"/>
        <v>7</v>
      </c>
      <c r="O3644" s="5">
        <f t="shared" si="284"/>
        <v>104.2</v>
      </c>
    </row>
    <row r="3645" spans="1:15" x14ac:dyDescent="0.25">
      <c r="A3645">
        <v>3689</v>
      </c>
      <c r="B3645">
        <v>1639</v>
      </c>
      <c r="C3645">
        <f>IF(COUNTIF($B$2:B3645,B3645)=1,1,0)</f>
        <v>0</v>
      </c>
      <c r="D3645" s="1">
        <v>44954</v>
      </c>
      <c r="E3645" s="2">
        <v>0.56802083333333331</v>
      </c>
      <c r="F3645">
        <v>104</v>
      </c>
      <c r="G3645" t="str">
        <f>IFERROR(INDEX(menu_items!$B:$B,MATCH(F3645,menu_items!$A:$A,0)),"Unknown value")</f>
        <v>Veggie Burger</v>
      </c>
      <c r="H3645" t="str">
        <f>IFERROR(INDEX(menu_items!$C:$C,MATCH(F3645,menu_items!$A:$A,0)),"Unknown value")</f>
        <v>American</v>
      </c>
      <c r="I3645" s="5">
        <f>IFERROR(INDEX(menu_items!$D:$D,MATCH(F3645,menu_items!$A:$A,0)),0)</f>
        <v>10.5</v>
      </c>
      <c r="J3645" t="str">
        <f t="shared" si="285"/>
        <v>Sat</v>
      </c>
      <c r="K3645">
        <f t="shared" si="286"/>
        <v>28</v>
      </c>
      <c r="L3645" t="str">
        <f t="shared" si="287"/>
        <v>Jan</v>
      </c>
      <c r="M3645">
        <v>13</v>
      </c>
      <c r="N3645">
        <f t="shared" si="283"/>
        <v>7</v>
      </c>
      <c r="O3645" s="5">
        <f t="shared" si="284"/>
        <v>104.2</v>
      </c>
    </row>
    <row r="3646" spans="1:15" x14ac:dyDescent="0.25">
      <c r="A3646">
        <v>3690</v>
      </c>
      <c r="B3646">
        <v>1639</v>
      </c>
      <c r="C3646">
        <f>IF(COUNTIF($B$2:B3646,B3646)=1,1,0)</f>
        <v>0</v>
      </c>
      <c r="D3646" s="1">
        <v>44954</v>
      </c>
      <c r="E3646" s="2">
        <v>0.56802083333333331</v>
      </c>
      <c r="F3646">
        <v>109</v>
      </c>
      <c r="G3646" t="str">
        <f>IFERROR(INDEX(menu_items!$B:$B,MATCH(F3646,menu_items!$A:$A,0)),"Unknown value")</f>
        <v>Korean Beef Bowl</v>
      </c>
      <c r="H3646" t="str">
        <f>IFERROR(INDEX(menu_items!$C:$C,MATCH(F3646,menu_items!$A:$A,0)),"Unknown value")</f>
        <v>Asian</v>
      </c>
      <c r="I3646" s="5">
        <f>IFERROR(INDEX(menu_items!$D:$D,MATCH(F3646,menu_items!$A:$A,0)),0)</f>
        <v>17.95</v>
      </c>
      <c r="J3646" t="str">
        <f t="shared" si="285"/>
        <v>Sat</v>
      </c>
      <c r="K3646">
        <f t="shared" si="286"/>
        <v>28</v>
      </c>
      <c r="L3646" t="str">
        <f t="shared" si="287"/>
        <v>Jan</v>
      </c>
      <c r="M3646">
        <v>13</v>
      </c>
      <c r="N3646">
        <f t="shared" si="283"/>
        <v>7</v>
      </c>
      <c r="O3646" s="5">
        <f t="shared" si="284"/>
        <v>104.2</v>
      </c>
    </row>
    <row r="3647" spans="1:15" x14ac:dyDescent="0.25">
      <c r="A3647">
        <v>3691</v>
      </c>
      <c r="B3647">
        <v>1639</v>
      </c>
      <c r="C3647">
        <f>IF(COUNTIF($B$2:B3647,B3647)=1,1,0)</f>
        <v>0</v>
      </c>
      <c r="D3647" s="1">
        <v>44954</v>
      </c>
      <c r="E3647" s="2">
        <v>0.56802083333333331</v>
      </c>
      <c r="F3647">
        <v>109</v>
      </c>
      <c r="G3647" t="str">
        <f>IFERROR(INDEX(menu_items!$B:$B,MATCH(F3647,menu_items!$A:$A,0)),"Unknown value")</f>
        <v>Korean Beef Bowl</v>
      </c>
      <c r="H3647" t="str">
        <f>IFERROR(INDEX(menu_items!$C:$C,MATCH(F3647,menu_items!$A:$A,0)),"Unknown value")</f>
        <v>Asian</v>
      </c>
      <c r="I3647" s="5">
        <f>IFERROR(INDEX(menu_items!$D:$D,MATCH(F3647,menu_items!$A:$A,0)),0)</f>
        <v>17.95</v>
      </c>
      <c r="J3647" t="str">
        <f t="shared" si="285"/>
        <v>Sat</v>
      </c>
      <c r="K3647">
        <f t="shared" si="286"/>
        <v>28</v>
      </c>
      <c r="L3647" t="str">
        <f t="shared" si="287"/>
        <v>Jan</v>
      </c>
      <c r="M3647">
        <v>13</v>
      </c>
      <c r="N3647">
        <f t="shared" si="283"/>
        <v>7</v>
      </c>
      <c r="O3647" s="5">
        <f t="shared" si="284"/>
        <v>104.2</v>
      </c>
    </row>
    <row r="3648" spans="1:15" x14ac:dyDescent="0.25">
      <c r="A3648">
        <v>3692</v>
      </c>
      <c r="B3648">
        <v>1639</v>
      </c>
      <c r="C3648">
        <f>IF(COUNTIF($B$2:B3648,B3648)=1,1,0)</f>
        <v>0</v>
      </c>
      <c r="D3648" s="1">
        <v>44954</v>
      </c>
      <c r="E3648" s="2">
        <v>0.56802083333333331</v>
      </c>
      <c r="F3648">
        <v>109</v>
      </c>
      <c r="G3648" t="str">
        <f>IFERROR(INDEX(menu_items!$B:$B,MATCH(F3648,menu_items!$A:$A,0)),"Unknown value")</f>
        <v>Korean Beef Bowl</v>
      </c>
      <c r="H3648" t="str">
        <f>IFERROR(INDEX(menu_items!$C:$C,MATCH(F3648,menu_items!$A:$A,0)),"Unknown value")</f>
        <v>Asian</v>
      </c>
      <c r="I3648" s="5">
        <f>IFERROR(INDEX(menu_items!$D:$D,MATCH(F3648,menu_items!$A:$A,0)),0)</f>
        <v>17.95</v>
      </c>
      <c r="J3648" t="str">
        <f t="shared" si="285"/>
        <v>Sat</v>
      </c>
      <c r="K3648">
        <f t="shared" si="286"/>
        <v>28</v>
      </c>
      <c r="L3648" t="str">
        <f t="shared" si="287"/>
        <v>Jan</v>
      </c>
      <c r="M3648">
        <v>13</v>
      </c>
      <c r="N3648">
        <f t="shared" si="283"/>
        <v>7</v>
      </c>
      <c r="O3648" s="5">
        <f t="shared" si="284"/>
        <v>104.2</v>
      </c>
    </row>
    <row r="3649" spans="1:15" x14ac:dyDescent="0.25">
      <c r="A3649">
        <v>3693</v>
      </c>
      <c r="B3649">
        <v>1639</v>
      </c>
      <c r="C3649">
        <f>IF(COUNTIF($B$2:B3649,B3649)=1,1,0)</f>
        <v>0</v>
      </c>
      <c r="D3649" s="1">
        <v>44954</v>
      </c>
      <c r="E3649" s="2">
        <v>0.56802083333333331</v>
      </c>
      <c r="F3649">
        <v>118</v>
      </c>
      <c r="G3649" t="str">
        <f>IFERROR(INDEX(menu_items!$B:$B,MATCH(F3649,menu_items!$A:$A,0)),"Unknown value")</f>
        <v>Steak Burrito</v>
      </c>
      <c r="H3649" t="str">
        <f>IFERROR(INDEX(menu_items!$C:$C,MATCH(F3649,menu_items!$A:$A,0)),"Unknown value")</f>
        <v>Mexican</v>
      </c>
      <c r="I3649" s="5">
        <f>IFERROR(INDEX(menu_items!$D:$D,MATCH(F3649,menu_items!$A:$A,0)),0)</f>
        <v>14.95</v>
      </c>
      <c r="J3649" t="str">
        <f t="shared" si="285"/>
        <v>Sat</v>
      </c>
      <c r="K3649">
        <f t="shared" si="286"/>
        <v>28</v>
      </c>
      <c r="L3649" t="str">
        <f t="shared" si="287"/>
        <v>Jan</v>
      </c>
      <c r="M3649">
        <v>13</v>
      </c>
      <c r="N3649">
        <f t="shared" si="283"/>
        <v>7</v>
      </c>
      <c r="O3649" s="5">
        <f t="shared" si="284"/>
        <v>104.2</v>
      </c>
    </row>
    <row r="3650" spans="1:15" x14ac:dyDescent="0.25">
      <c r="A3650">
        <v>3694</v>
      </c>
      <c r="B3650">
        <v>1639</v>
      </c>
      <c r="C3650">
        <f>IF(COUNTIF($B$2:B3650,B3650)=1,1,0)</f>
        <v>0</v>
      </c>
      <c r="D3650" s="1">
        <v>44954</v>
      </c>
      <c r="E3650" s="2">
        <v>0.56802083333333331</v>
      </c>
      <c r="F3650">
        <v>119</v>
      </c>
      <c r="G3650" t="str">
        <f>IFERROR(INDEX(menu_items!$B:$B,MATCH(F3650,menu_items!$A:$A,0)),"Unknown value")</f>
        <v>Chicken Torta</v>
      </c>
      <c r="H3650" t="str">
        <f>IFERROR(INDEX(menu_items!$C:$C,MATCH(F3650,menu_items!$A:$A,0)),"Unknown value")</f>
        <v>Mexican</v>
      </c>
      <c r="I3650" s="5">
        <f>IFERROR(INDEX(menu_items!$D:$D,MATCH(F3650,menu_items!$A:$A,0)),0)</f>
        <v>11.95</v>
      </c>
      <c r="J3650" t="str">
        <f t="shared" si="285"/>
        <v>Sat</v>
      </c>
      <c r="K3650">
        <f t="shared" si="286"/>
        <v>28</v>
      </c>
      <c r="L3650" t="str">
        <f t="shared" si="287"/>
        <v>Jan</v>
      </c>
      <c r="M3650">
        <v>13</v>
      </c>
      <c r="N3650">
        <f t="shared" ref="N3650:N3713" si="288">COUNTIF($B:$B,B3650)</f>
        <v>7</v>
      </c>
      <c r="O3650" s="5">
        <f t="shared" ref="O3650:O3713" si="289">SUMIF($B:$B,B3650,$I:$I)</f>
        <v>104.2</v>
      </c>
    </row>
    <row r="3651" spans="1:15" x14ac:dyDescent="0.25">
      <c r="A3651">
        <v>3696</v>
      </c>
      <c r="B3651">
        <v>1640</v>
      </c>
      <c r="C3651">
        <f>IF(COUNTIF($B$2:B3651,B3651)=1,1,0)</f>
        <v>1</v>
      </c>
      <c r="D3651" s="1">
        <v>44954</v>
      </c>
      <c r="E3651" s="2">
        <v>0.57340277777777782</v>
      </c>
      <c r="F3651">
        <v>131</v>
      </c>
      <c r="G3651" t="str">
        <f>IFERROR(INDEX(menu_items!$B:$B,MATCH(F3651,menu_items!$A:$A,0)),"Unknown value")</f>
        <v>Chicken Parmesan</v>
      </c>
      <c r="H3651" t="str">
        <f>IFERROR(INDEX(menu_items!$C:$C,MATCH(F3651,menu_items!$A:$A,0)),"Unknown value")</f>
        <v>Italian</v>
      </c>
      <c r="I3651" s="5">
        <f>IFERROR(INDEX(menu_items!$D:$D,MATCH(F3651,menu_items!$A:$A,0)),0)</f>
        <v>17.95</v>
      </c>
      <c r="J3651" t="str">
        <f t="shared" si="285"/>
        <v>Sat</v>
      </c>
      <c r="K3651">
        <f t="shared" si="286"/>
        <v>28</v>
      </c>
      <c r="L3651" t="str">
        <f t="shared" si="287"/>
        <v>Jan</v>
      </c>
      <c r="M3651">
        <v>13</v>
      </c>
      <c r="N3651">
        <f t="shared" si="288"/>
        <v>1</v>
      </c>
      <c r="O3651" s="5">
        <f t="shared" si="289"/>
        <v>17.95</v>
      </c>
    </row>
    <row r="3652" spans="1:15" x14ac:dyDescent="0.25">
      <c r="A3652">
        <v>3697</v>
      </c>
      <c r="B3652">
        <v>1641</v>
      </c>
      <c r="C3652">
        <f>IF(COUNTIF($B$2:B3652,B3652)=1,1,0)</f>
        <v>1</v>
      </c>
      <c r="D3652" s="1">
        <v>44954</v>
      </c>
      <c r="E3652" s="2">
        <v>0.59847222222222218</v>
      </c>
      <c r="F3652">
        <v>108</v>
      </c>
      <c r="G3652" t="str">
        <f>IFERROR(INDEX(menu_items!$B:$B,MATCH(F3652,menu_items!$A:$A,0)),"Unknown value")</f>
        <v>Tofu Pad Thai</v>
      </c>
      <c r="H3652" t="str">
        <f>IFERROR(INDEX(menu_items!$C:$C,MATCH(F3652,menu_items!$A:$A,0)),"Unknown value")</f>
        <v>Asian</v>
      </c>
      <c r="I3652" s="5">
        <f>IFERROR(INDEX(menu_items!$D:$D,MATCH(F3652,menu_items!$A:$A,0)),0)</f>
        <v>14.5</v>
      </c>
      <c r="J3652" t="str">
        <f t="shared" si="285"/>
        <v>Sat</v>
      </c>
      <c r="K3652">
        <f t="shared" si="286"/>
        <v>28</v>
      </c>
      <c r="L3652" t="str">
        <f t="shared" si="287"/>
        <v>Jan</v>
      </c>
      <c r="M3652">
        <v>14</v>
      </c>
      <c r="N3652">
        <f t="shared" si="288"/>
        <v>2</v>
      </c>
      <c r="O3652" s="5">
        <f t="shared" si="289"/>
        <v>19.5</v>
      </c>
    </row>
    <row r="3653" spans="1:15" x14ac:dyDescent="0.25">
      <c r="A3653">
        <v>3698</v>
      </c>
      <c r="B3653">
        <v>1641</v>
      </c>
      <c r="C3653">
        <f>IF(COUNTIF($B$2:B3653,B3653)=1,1,0)</f>
        <v>0</v>
      </c>
      <c r="D3653" s="1">
        <v>44954</v>
      </c>
      <c r="E3653" s="2">
        <v>0.59847222222222218</v>
      </c>
      <c r="F3653">
        <v>113</v>
      </c>
      <c r="G3653" t="str">
        <f>IFERROR(INDEX(menu_items!$B:$B,MATCH(F3653,menu_items!$A:$A,0)),"Unknown value")</f>
        <v>Edamame</v>
      </c>
      <c r="H3653" t="str">
        <f>IFERROR(INDEX(menu_items!$C:$C,MATCH(F3653,menu_items!$A:$A,0)),"Unknown value")</f>
        <v>Asian</v>
      </c>
      <c r="I3653" s="5">
        <f>IFERROR(INDEX(menu_items!$D:$D,MATCH(F3653,menu_items!$A:$A,0)),0)</f>
        <v>5</v>
      </c>
      <c r="J3653" t="str">
        <f t="shared" si="285"/>
        <v>Sat</v>
      </c>
      <c r="K3653">
        <f t="shared" si="286"/>
        <v>28</v>
      </c>
      <c r="L3653" t="str">
        <f t="shared" si="287"/>
        <v>Jan</v>
      </c>
      <c r="M3653">
        <v>14</v>
      </c>
      <c r="N3653">
        <f t="shared" si="288"/>
        <v>2</v>
      </c>
      <c r="O3653" s="5">
        <f t="shared" si="289"/>
        <v>19.5</v>
      </c>
    </row>
    <row r="3654" spans="1:15" x14ac:dyDescent="0.25">
      <c r="A3654">
        <v>3699</v>
      </c>
      <c r="B3654">
        <v>1642</v>
      </c>
      <c r="C3654">
        <f>IF(COUNTIF($B$2:B3654,B3654)=1,1,0)</f>
        <v>1</v>
      </c>
      <c r="D3654" s="1">
        <v>44954</v>
      </c>
      <c r="E3654" s="2">
        <v>0.60195601851851854</v>
      </c>
      <c r="F3654">
        <v>102</v>
      </c>
      <c r="G3654" t="str">
        <f>IFERROR(INDEX(menu_items!$B:$B,MATCH(F3654,menu_items!$A:$A,0)),"Unknown value")</f>
        <v>Cheeseburger</v>
      </c>
      <c r="H3654" t="str">
        <f>IFERROR(INDEX(menu_items!$C:$C,MATCH(F3654,menu_items!$A:$A,0)),"Unknown value")</f>
        <v>American</v>
      </c>
      <c r="I3654" s="5">
        <f>IFERROR(INDEX(menu_items!$D:$D,MATCH(F3654,menu_items!$A:$A,0)),0)</f>
        <v>13.95</v>
      </c>
      <c r="J3654" t="str">
        <f t="shared" si="285"/>
        <v>Sat</v>
      </c>
      <c r="K3654">
        <f t="shared" si="286"/>
        <v>28</v>
      </c>
      <c r="L3654" t="str">
        <f t="shared" si="287"/>
        <v>Jan</v>
      </c>
      <c r="M3654">
        <v>14</v>
      </c>
      <c r="N3654">
        <f t="shared" si="288"/>
        <v>4</v>
      </c>
      <c r="O3654" s="5">
        <f t="shared" si="289"/>
        <v>45.95</v>
      </c>
    </row>
    <row r="3655" spans="1:15" x14ac:dyDescent="0.25">
      <c r="A3655">
        <v>3700</v>
      </c>
      <c r="B3655">
        <v>1642</v>
      </c>
      <c r="C3655">
        <f>IF(COUNTIF($B$2:B3655,B3655)=1,1,0)</f>
        <v>0</v>
      </c>
      <c r="D3655" s="1">
        <v>44954</v>
      </c>
      <c r="E3655" s="2">
        <v>0.60195601851851854</v>
      </c>
      <c r="F3655">
        <v>108</v>
      </c>
      <c r="G3655" t="str">
        <f>IFERROR(INDEX(menu_items!$B:$B,MATCH(F3655,menu_items!$A:$A,0)),"Unknown value")</f>
        <v>Tofu Pad Thai</v>
      </c>
      <c r="H3655" t="str">
        <f>IFERROR(INDEX(menu_items!$C:$C,MATCH(F3655,menu_items!$A:$A,0)),"Unknown value")</f>
        <v>Asian</v>
      </c>
      <c r="I3655" s="5">
        <f>IFERROR(INDEX(menu_items!$D:$D,MATCH(F3655,menu_items!$A:$A,0)),0)</f>
        <v>14.5</v>
      </c>
      <c r="J3655" t="str">
        <f t="shared" si="285"/>
        <v>Sat</v>
      </c>
      <c r="K3655">
        <f t="shared" si="286"/>
        <v>28</v>
      </c>
      <c r="L3655" t="str">
        <f t="shared" si="287"/>
        <v>Jan</v>
      </c>
      <c r="M3655">
        <v>14</v>
      </c>
      <c r="N3655">
        <f t="shared" si="288"/>
        <v>4</v>
      </c>
      <c r="O3655" s="5">
        <f t="shared" si="289"/>
        <v>45.95</v>
      </c>
    </row>
    <row r="3656" spans="1:15" x14ac:dyDescent="0.25">
      <c r="A3656">
        <v>3701</v>
      </c>
      <c r="B3656">
        <v>1642</v>
      </c>
      <c r="C3656">
        <f>IF(COUNTIF($B$2:B3656,B3656)=1,1,0)</f>
        <v>0</v>
      </c>
      <c r="D3656" s="1">
        <v>44954</v>
      </c>
      <c r="E3656" s="2">
        <v>0.60195601851851854</v>
      </c>
      <c r="F3656">
        <v>121</v>
      </c>
      <c r="G3656" t="str">
        <f>IFERROR(INDEX(menu_items!$B:$B,MATCH(F3656,menu_items!$A:$A,0)),"Unknown value")</f>
        <v>Cheese Quesadillas</v>
      </c>
      <c r="H3656" t="str">
        <f>IFERROR(INDEX(menu_items!$C:$C,MATCH(F3656,menu_items!$A:$A,0)),"Unknown value")</f>
        <v>Mexican</v>
      </c>
      <c r="I3656" s="5">
        <f>IFERROR(INDEX(menu_items!$D:$D,MATCH(F3656,menu_items!$A:$A,0)),0)</f>
        <v>10.5</v>
      </c>
      <c r="J3656" t="str">
        <f t="shared" si="285"/>
        <v>Sat</v>
      </c>
      <c r="K3656">
        <f t="shared" si="286"/>
        <v>28</v>
      </c>
      <c r="L3656" t="str">
        <f t="shared" si="287"/>
        <v>Jan</v>
      </c>
      <c r="M3656">
        <v>14</v>
      </c>
      <c r="N3656">
        <f t="shared" si="288"/>
        <v>4</v>
      </c>
      <c r="O3656" s="5">
        <f t="shared" si="289"/>
        <v>45.95</v>
      </c>
    </row>
    <row r="3657" spans="1:15" x14ac:dyDescent="0.25">
      <c r="A3657">
        <v>3702</v>
      </c>
      <c r="B3657">
        <v>1642</v>
      </c>
      <c r="C3657">
        <f>IF(COUNTIF($B$2:B3657,B3657)=1,1,0)</f>
        <v>0</v>
      </c>
      <c r="D3657" s="1">
        <v>44954</v>
      </c>
      <c r="E3657" s="2">
        <v>0.60195601851851854</v>
      </c>
      <c r="F3657">
        <v>105</v>
      </c>
      <c r="G3657" t="str">
        <f>IFERROR(INDEX(menu_items!$B:$B,MATCH(F3657,menu_items!$A:$A,0)),"Unknown value")</f>
        <v>Mac &amp; Cheese</v>
      </c>
      <c r="H3657" t="str">
        <f>IFERROR(INDEX(menu_items!$C:$C,MATCH(F3657,menu_items!$A:$A,0)),"Unknown value")</f>
        <v>American</v>
      </c>
      <c r="I3657" s="5">
        <f>IFERROR(INDEX(menu_items!$D:$D,MATCH(F3657,menu_items!$A:$A,0)),0)</f>
        <v>7</v>
      </c>
      <c r="J3657" t="str">
        <f t="shared" si="285"/>
        <v>Sat</v>
      </c>
      <c r="K3657">
        <f t="shared" si="286"/>
        <v>28</v>
      </c>
      <c r="L3657" t="str">
        <f t="shared" si="287"/>
        <v>Jan</v>
      </c>
      <c r="M3657">
        <v>14</v>
      </c>
      <c r="N3657">
        <f t="shared" si="288"/>
        <v>4</v>
      </c>
      <c r="O3657" s="5">
        <f t="shared" si="289"/>
        <v>45.95</v>
      </c>
    </row>
    <row r="3658" spans="1:15" x14ac:dyDescent="0.25">
      <c r="A3658">
        <v>3703</v>
      </c>
      <c r="B3658">
        <v>1643</v>
      </c>
      <c r="C3658">
        <f>IF(COUNTIF($B$2:B3658,B3658)=1,1,0)</f>
        <v>1</v>
      </c>
      <c r="D3658" s="1">
        <v>44954</v>
      </c>
      <c r="E3658" s="2">
        <v>0.61579861111111112</v>
      </c>
      <c r="F3658">
        <v>102</v>
      </c>
      <c r="G3658" t="str">
        <f>IFERROR(INDEX(menu_items!$B:$B,MATCH(F3658,menu_items!$A:$A,0)),"Unknown value")</f>
        <v>Cheeseburger</v>
      </c>
      <c r="H3658" t="str">
        <f>IFERROR(INDEX(menu_items!$C:$C,MATCH(F3658,menu_items!$A:$A,0)),"Unknown value")</f>
        <v>American</v>
      </c>
      <c r="I3658" s="5">
        <f>IFERROR(INDEX(menu_items!$D:$D,MATCH(F3658,menu_items!$A:$A,0)),0)</f>
        <v>13.95</v>
      </c>
      <c r="J3658" t="str">
        <f t="shared" si="285"/>
        <v>Sat</v>
      </c>
      <c r="K3658">
        <f t="shared" si="286"/>
        <v>28</v>
      </c>
      <c r="L3658" t="str">
        <f t="shared" si="287"/>
        <v>Jan</v>
      </c>
      <c r="M3658">
        <v>14</v>
      </c>
      <c r="N3658">
        <f t="shared" si="288"/>
        <v>3</v>
      </c>
      <c r="O3658" s="5">
        <f t="shared" si="289"/>
        <v>34.9</v>
      </c>
    </row>
    <row r="3659" spans="1:15" x14ac:dyDescent="0.25">
      <c r="A3659">
        <v>3704</v>
      </c>
      <c r="B3659">
        <v>1643</v>
      </c>
      <c r="C3659">
        <f>IF(COUNTIF($B$2:B3659,B3659)=1,1,0)</f>
        <v>0</v>
      </c>
      <c r="D3659" s="1">
        <v>44954</v>
      </c>
      <c r="E3659" s="2">
        <v>0.61579861111111112</v>
      </c>
      <c r="F3659">
        <v>103</v>
      </c>
      <c r="G3659" t="str">
        <f>IFERROR(INDEX(menu_items!$B:$B,MATCH(F3659,menu_items!$A:$A,0)),"Unknown value")</f>
        <v>Hot Dog</v>
      </c>
      <c r="H3659" t="str">
        <f>IFERROR(INDEX(menu_items!$C:$C,MATCH(F3659,menu_items!$A:$A,0)),"Unknown value")</f>
        <v>American</v>
      </c>
      <c r="I3659" s="5">
        <f>IFERROR(INDEX(menu_items!$D:$D,MATCH(F3659,menu_items!$A:$A,0)),0)</f>
        <v>9</v>
      </c>
      <c r="J3659" t="str">
        <f t="shared" si="285"/>
        <v>Sat</v>
      </c>
      <c r="K3659">
        <f t="shared" si="286"/>
        <v>28</v>
      </c>
      <c r="L3659" t="str">
        <f t="shared" si="287"/>
        <v>Jan</v>
      </c>
      <c r="M3659">
        <v>14</v>
      </c>
      <c r="N3659">
        <f t="shared" si="288"/>
        <v>3</v>
      </c>
      <c r="O3659" s="5">
        <f t="shared" si="289"/>
        <v>34.9</v>
      </c>
    </row>
    <row r="3660" spans="1:15" x14ac:dyDescent="0.25">
      <c r="A3660">
        <v>3705</v>
      </c>
      <c r="B3660">
        <v>1643</v>
      </c>
      <c r="C3660">
        <f>IF(COUNTIF($B$2:B3660,B3660)=1,1,0)</f>
        <v>0</v>
      </c>
      <c r="D3660" s="1">
        <v>44954</v>
      </c>
      <c r="E3660" s="2">
        <v>0.61579861111111112</v>
      </c>
      <c r="F3660">
        <v>111</v>
      </c>
      <c r="G3660" t="str">
        <f>IFERROR(INDEX(menu_items!$B:$B,MATCH(F3660,menu_items!$A:$A,0)),"Unknown value")</f>
        <v>California Roll</v>
      </c>
      <c r="H3660" t="str">
        <f>IFERROR(INDEX(menu_items!$C:$C,MATCH(F3660,menu_items!$A:$A,0)),"Unknown value")</f>
        <v>Asian</v>
      </c>
      <c r="I3660" s="5">
        <f>IFERROR(INDEX(menu_items!$D:$D,MATCH(F3660,menu_items!$A:$A,0)),0)</f>
        <v>11.95</v>
      </c>
      <c r="J3660" t="str">
        <f t="shared" si="285"/>
        <v>Sat</v>
      </c>
      <c r="K3660">
        <f t="shared" si="286"/>
        <v>28</v>
      </c>
      <c r="L3660" t="str">
        <f t="shared" si="287"/>
        <v>Jan</v>
      </c>
      <c r="M3660">
        <v>14</v>
      </c>
      <c r="N3660">
        <f t="shared" si="288"/>
        <v>3</v>
      </c>
      <c r="O3660" s="5">
        <f t="shared" si="289"/>
        <v>34.9</v>
      </c>
    </row>
    <row r="3661" spans="1:15" x14ac:dyDescent="0.25">
      <c r="A3661">
        <v>3706</v>
      </c>
      <c r="B3661">
        <v>1644</v>
      </c>
      <c r="C3661">
        <f>IF(COUNTIF($B$2:B3661,B3661)=1,1,0)</f>
        <v>1</v>
      </c>
      <c r="D3661" s="1">
        <v>44954</v>
      </c>
      <c r="E3661" s="2">
        <v>0.62585648148148143</v>
      </c>
      <c r="F3661">
        <v>101</v>
      </c>
      <c r="G3661" t="str">
        <f>IFERROR(INDEX(menu_items!$B:$B,MATCH(F3661,menu_items!$A:$A,0)),"Unknown value")</f>
        <v>Hamburger</v>
      </c>
      <c r="H3661" t="str">
        <f>IFERROR(INDEX(menu_items!$C:$C,MATCH(F3661,menu_items!$A:$A,0)),"Unknown value")</f>
        <v>American</v>
      </c>
      <c r="I3661" s="5">
        <f>IFERROR(INDEX(menu_items!$D:$D,MATCH(F3661,menu_items!$A:$A,0)),0)</f>
        <v>12.95</v>
      </c>
      <c r="J3661" t="str">
        <f t="shared" si="285"/>
        <v>Sat</v>
      </c>
      <c r="K3661">
        <f t="shared" si="286"/>
        <v>28</v>
      </c>
      <c r="L3661" t="str">
        <f t="shared" si="287"/>
        <v>Jan</v>
      </c>
      <c r="M3661">
        <v>15</v>
      </c>
      <c r="N3661">
        <f t="shared" si="288"/>
        <v>3</v>
      </c>
      <c r="O3661" s="5">
        <f t="shared" si="289"/>
        <v>40.4</v>
      </c>
    </row>
    <row r="3662" spans="1:15" x14ac:dyDescent="0.25">
      <c r="A3662">
        <v>3707</v>
      </c>
      <c r="B3662">
        <v>1644</v>
      </c>
      <c r="C3662">
        <f>IF(COUNTIF($B$2:B3662,B3662)=1,1,0)</f>
        <v>0</v>
      </c>
      <c r="D3662" s="1">
        <v>44954</v>
      </c>
      <c r="E3662" s="2">
        <v>0.62585648148148143</v>
      </c>
      <c r="F3662">
        <v>101</v>
      </c>
      <c r="G3662" t="str">
        <f>IFERROR(INDEX(menu_items!$B:$B,MATCH(F3662,menu_items!$A:$A,0)),"Unknown value")</f>
        <v>Hamburger</v>
      </c>
      <c r="H3662" t="str">
        <f>IFERROR(INDEX(menu_items!$C:$C,MATCH(F3662,menu_items!$A:$A,0)),"Unknown value")</f>
        <v>American</v>
      </c>
      <c r="I3662" s="5">
        <f>IFERROR(INDEX(menu_items!$D:$D,MATCH(F3662,menu_items!$A:$A,0)),0)</f>
        <v>12.95</v>
      </c>
      <c r="J3662" t="str">
        <f t="shared" si="285"/>
        <v>Sat</v>
      </c>
      <c r="K3662">
        <f t="shared" si="286"/>
        <v>28</v>
      </c>
      <c r="L3662" t="str">
        <f t="shared" si="287"/>
        <v>Jan</v>
      </c>
      <c r="M3662">
        <v>15</v>
      </c>
      <c r="N3662">
        <f t="shared" si="288"/>
        <v>3</v>
      </c>
      <c r="O3662" s="5">
        <f t="shared" si="289"/>
        <v>40.4</v>
      </c>
    </row>
    <row r="3663" spans="1:15" x14ac:dyDescent="0.25">
      <c r="A3663">
        <v>3708</v>
      </c>
      <c r="B3663">
        <v>1644</v>
      </c>
      <c r="C3663">
        <f>IF(COUNTIF($B$2:B3663,B3663)=1,1,0)</f>
        <v>0</v>
      </c>
      <c r="D3663" s="1">
        <v>44954</v>
      </c>
      <c r="E3663" s="2">
        <v>0.62585648148148143</v>
      </c>
      <c r="F3663">
        <v>108</v>
      </c>
      <c r="G3663" t="str">
        <f>IFERROR(INDEX(menu_items!$B:$B,MATCH(F3663,menu_items!$A:$A,0)),"Unknown value")</f>
        <v>Tofu Pad Thai</v>
      </c>
      <c r="H3663" t="str">
        <f>IFERROR(INDEX(menu_items!$C:$C,MATCH(F3663,menu_items!$A:$A,0)),"Unknown value")</f>
        <v>Asian</v>
      </c>
      <c r="I3663" s="5">
        <f>IFERROR(INDEX(menu_items!$D:$D,MATCH(F3663,menu_items!$A:$A,0)),0)</f>
        <v>14.5</v>
      </c>
      <c r="J3663" t="str">
        <f t="shared" si="285"/>
        <v>Sat</v>
      </c>
      <c r="K3663">
        <f t="shared" si="286"/>
        <v>28</v>
      </c>
      <c r="L3663" t="str">
        <f t="shared" si="287"/>
        <v>Jan</v>
      </c>
      <c r="M3663">
        <v>15</v>
      </c>
      <c r="N3663">
        <f t="shared" si="288"/>
        <v>3</v>
      </c>
      <c r="O3663" s="5">
        <f t="shared" si="289"/>
        <v>40.4</v>
      </c>
    </row>
    <row r="3664" spans="1:15" x14ac:dyDescent="0.25">
      <c r="A3664">
        <v>3709</v>
      </c>
      <c r="B3664">
        <v>1645</v>
      </c>
      <c r="C3664">
        <f>IF(COUNTIF($B$2:B3664,B3664)=1,1,0)</f>
        <v>1</v>
      </c>
      <c r="D3664" s="1">
        <v>44954</v>
      </c>
      <c r="E3664" s="2">
        <v>0.63612268518518522</v>
      </c>
      <c r="F3664">
        <v>132</v>
      </c>
      <c r="G3664" t="str">
        <f>IFERROR(INDEX(menu_items!$B:$B,MATCH(F3664,menu_items!$A:$A,0)),"Unknown value")</f>
        <v>Eggplant Parmesan</v>
      </c>
      <c r="H3664" t="str">
        <f>IFERROR(INDEX(menu_items!$C:$C,MATCH(F3664,menu_items!$A:$A,0)),"Unknown value")</f>
        <v>Italian</v>
      </c>
      <c r="I3664" s="5">
        <f>IFERROR(INDEX(menu_items!$D:$D,MATCH(F3664,menu_items!$A:$A,0)),0)</f>
        <v>16.95</v>
      </c>
      <c r="J3664" t="str">
        <f t="shared" si="285"/>
        <v>Sat</v>
      </c>
      <c r="K3664">
        <f t="shared" si="286"/>
        <v>28</v>
      </c>
      <c r="L3664" t="str">
        <f t="shared" si="287"/>
        <v>Jan</v>
      </c>
      <c r="M3664">
        <v>15</v>
      </c>
      <c r="N3664">
        <f t="shared" si="288"/>
        <v>1</v>
      </c>
      <c r="O3664" s="5">
        <f t="shared" si="289"/>
        <v>16.95</v>
      </c>
    </row>
    <row r="3665" spans="1:15" x14ac:dyDescent="0.25">
      <c r="A3665">
        <v>3710</v>
      </c>
      <c r="B3665">
        <v>1646</v>
      </c>
      <c r="C3665">
        <f>IF(COUNTIF($B$2:B3665,B3665)=1,1,0)</f>
        <v>1</v>
      </c>
      <c r="D3665" s="1">
        <v>44954</v>
      </c>
      <c r="E3665" s="2">
        <v>0.64479166666666665</v>
      </c>
      <c r="F3665">
        <v>101</v>
      </c>
      <c r="G3665" t="str">
        <f>IFERROR(INDEX(menu_items!$B:$B,MATCH(F3665,menu_items!$A:$A,0)),"Unknown value")</f>
        <v>Hamburger</v>
      </c>
      <c r="H3665" t="str">
        <f>IFERROR(INDEX(menu_items!$C:$C,MATCH(F3665,menu_items!$A:$A,0)),"Unknown value")</f>
        <v>American</v>
      </c>
      <c r="I3665" s="5">
        <f>IFERROR(INDEX(menu_items!$D:$D,MATCH(F3665,menu_items!$A:$A,0)),0)</f>
        <v>12.95</v>
      </c>
      <c r="J3665" t="str">
        <f t="shared" si="285"/>
        <v>Sat</v>
      </c>
      <c r="K3665">
        <f t="shared" si="286"/>
        <v>28</v>
      </c>
      <c r="L3665" t="str">
        <f t="shared" si="287"/>
        <v>Jan</v>
      </c>
      <c r="M3665">
        <v>15</v>
      </c>
      <c r="N3665">
        <f t="shared" si="288"/>
        <v>3</v>
      </c>
      <c r="O3665" s="5">
        <f t="shared" si="289"/>
        <v>42.849999999999994</v>
      </c>
    </row>
    <row r="3666" spans="1:15" x14ac:dyDescent="0.25">
      <c r="A3666">
        <v>3711</v>
      </c>
      <c r="B3666">
        <v>1646</v>
      </c>
      <c r="C3666">
        <f>IF(COUNTIF($B$2:B3666,B3666)=1,1,0)</f>
        <v>0</v>
      </c>
      <c r="D3666" s="1">
        <v>44954</v>
      </c>
      <c r="E3666" s="2">
        <v>0.64479166666666665</v>
      </c>
      <c r="F3666">
        <v>110</v>
      </c>
      <c r="G3666" t="str">
        <f>IFERROR(INDEX(menu_items!$B:$B,MATCH(F3666,menu_items!$A:$A,0)),"Unknown value")</f>
        <v>Pork Ramen</v>
      </c>
      <c r="H3666" t="str">
        <f>IFERROR(INDEX(menu_items!$C:$C,MATCH(F3666,menu_items!$A:$A,0)),"Unknown value")</f>
        <v>Asian</v>
      </c>
      <c r="I3666" s="5">
        <f>IFERROR(INDEX(menu_items!$D:$D,MATCH(F3666,menu_items!$A:$A,0)),0)</f>
        <v>17.95</v>
      </c>
      <c r="J3666" t="str">
        <f t="shared" si="285"/>
        <v>Sat</v>
      </c>
      <c r="K3666">
        <f t="shared" si="286"/>
        <v>28</v>
      </c>
      <c r="L3666" t="str">
        <f t="shared" si="287"/>
        <v>Jan</v>
      </c>
      <c r="M3666">
        <v>15</v>
      </c>
      <c r="N3666">
        <f t="shared" si="288"/>
        <v>3</v>
      </c>
      <c r="O3666" s="5">
        <f t="shared" si="289"/>
        <v>42.849999999999994</v>
      </c>
    </row>
    <row r="3667" spans="1:15" x14ac:dyDescent="0.25">
      <c r="A3667">
        <v>3712</v>
      </c>
      <c r="B3667">
        <v>1646</v>
      </c>
      <c r="C3667">
        <f>IF(COUNTIF($B$2:B3667,B3667)=1,1,0)</f>
        <v>0</v>
      </c>
      <c r="D3667" s="1">
        <v>44954</v>
      </c>
      <c r="E3667" s="2">
        <v>0.64479166666666665</v>
      </c>
      <c r="F3667">
        <v>111</v>
      </c>
      <c r="G3667" t="str">
        <f>IFERROR(INDEX(menu_items!$B:$B,MATCH(F3667,menu_items!$A:$A,0)),"Unknown value")</f>
        <v>California Roll</v>
      </c>
      <c r="H3667" t="str">
        <f>IFERROR(INDEX(menu_items!$C:$C,MATCH(F3667,menu_items!$A:$A,0)),"Unknown value")</f>
        <v>Asian</v>
      </c>
      <c r="I3667" s="5">
        <f>IFERROR(INDEX(menu_items!$D:$D,MATCH(F3667,menu_items!$A:$A,0)),0)</f>
        <v>11.95</v>
      </c>
      <c r="J3667" t="str">
        <f t="shared" si="285"/>
        <v>Sat</v>
      </c>
      <c r="K3667">
        <f t="shared" si="286"/>
        <v>28</v>
      </c>
      <c r="L3667" t="str">
        <f t="shared" si="287"/>
        <v>Jan</v>
      </c>
      <c r="M3667">
        <v>15</v>
      </c>
      <c r="N3667">
        <f t="shared" si="288"/>
        <v>3</v>
      </c>
      <c r="O3667" s="5">
        <f t="shared" si="289"/>
        <v>42.849999999999994</v>
      </c>
    </row>
    <row r="3668" spans="1:15" x14ac:dyDescent="0.25">
      <c r="A3668">
        <v>3713</v>
      </c>
      <c r="B3668">
        <v>1647</v>
      </c>
      <c r="C3668">
        <f>IF(COUNTIF($B$2:B3668,B3668)=1,1,0)</f>
        <v>1</v>
      </c>
      <c r="D3668" s="1">
        <v>44954</v>
      </c>
      <c r="E3668" s="2">
        <v>0.64541666666666664</v>
      </c>
      <c r="F3668">
        <v>125</v>
      </c>
      <c r="G3668" t="str">
        <f>IFERROR(INDEX(menu_items!$B:$B,MATCH(F3668,menu_items!$A:$A,0)),"Unknown value")</f>
        <v>Spaghetti &amp; Meatballs</v>
      </c>
      <c r="H3668" t="str">
        <f>IFERROR(INDEX(menu_items!$C:$C,MATCH(F3668,menu_items!$A:$A,0)),"Unknown value")</f>
        <v>Italian</v>
      </c>
      <c r="I3668" s="5">
        <f>IFERROR(INDEX(menu_items!$D:$D,MATCH(F3668,menu_items!$A:$A,0)),0)</f>
        <v>17.95</v>
      </c>
      <c r="J3668" t="str">
        <f t="shared" ref="J3668:J3731" si="290">TEXT(D3668,"ddd")</f>
        <v>Sat</v>
      </c>
      <c r="K3668">
        <f t="shared" ref="K3668:K3731" si="291">DAY(D3668)</f>
        <v>28</v>
      </c>
      <c r="L3668" t="str">
        <f t="shared" ref="L3668:L3731" si="292">TEXT(D3668,"mmm")</f>
        <v>Jan</v>
      </c>
      <c r="M3668">
        <v>15</v>
      </c>
      <c r="N3668">
        <f t="shared" si="288"/>
        <v>1</v>
      </c>
      <c r="O3668" s="5">
        <f t="shared" si="289"/>
        <v>17.95</v>
      </c>
    </row>
    <row r="3669" spans="1:15" x14ac:dyDescent="0.25">
      <c r="A3669">
        <v>3714</v>
      </c>
      <c r="B3669">
        <v>1648</v>
      </c>
      <c r="C3669">
        <f>IF(COUNTIF($B$2:B3669,B3669)=1,1,0)</f>
        <v>1</v>
      </c>
      <c r="D3669" s="1">
        <v>44954</v>
      </c>
      <c r="E3669" s="2">
        <v>0.65503472222222225</v>
      </c>
      <c r="F3669">
        <v>117</v>
      </c>
      <c r="G3669" t="str">
        <f>IFERROR(INDEX(menu_items!$B:$B,MATCH(F3669,menu_items!$A:$A,0)),"Unknown value")</f>
        <v>Chicken Burrito</v>
      </c>
      <c r="H3669" t="str">
        <f>IFERROR(INDEX(menu_items!$C:$C,MATCH(F3669,menu_items!$A:$A,0)),"Unknown value")</f>
        <v>Mexican</v>
      </c>
      <c r="I3669" s="5">
        <f>IFERROR(INDEX(menu_items!$D:$D,MATCH(F3669,menu_items!$A:$A,0)),0)</f>
        <v>12.95</v>
      </c>
      <c r="J3669" t="str">
        <f t="shared" si="290"/>
        <v>Sat</v>
      </c>
      <c r="K3669">
        <f t="shared" si="291"/>
        <v>28</v>
      </c>
      <c r="L3669" t="str">
        <f t="shared" si="292"/>
        <v>Jan</v>
      </c>
      <c r="M3669">
        <v>15</v>
      </c>
      <c r="N3669">
        <f t="shared" si="288"/>
        <v>4</v>
      </c>
      <c r="O3669" s="5">
        <f t="shared" si="289"/>
        <v>42.45</v>
      </c>
    </row>
    <row r="3670" spans="1:15" x14ac:dyDescent="0.25">
      <c r="A3670">
        <v>3715</v>
      </c>
      <c r="B3670">
        <v>1648</v>
      </c>
      <c r="C3670">
        <f>IF(COUNTIF($B$2:B3670,B3670)=1,1,0)</f>
        <v>0</v>
      </c>
      <c r="D3670" s="1">
        <v>44954</v>
      </c>
      <c r="E3670" s="2">
        <v>0.65503472222222225</v>
      </c>
      <c r="F3670">
        <v>129</v>
      </c>
      <c r="G3670" t="str">
        <f>IFERROR(INDEX(menu_items!$B:$B,MATCH(F3670,menu_items!$A:$A,0)),"Unknown value")</f>
        <v>Mushroom Ravioli</v>
      </c>
      <c r="H3670" t="str">
        <f>IFERROR(INDEX(menu_items!$C:$C,MATCH(F3670,menu_items!$A:$A,0)),"Unknown value")</f>
        <v>Italian</v>
      </c>
      <c r="I3670" s="5">
        <f>IFERROR(INDEX(menu_items!$D:$D,MATCH(F3670,menu_items!$A:$A,0)),0)</f>
        <v>15.5</v>
      </c>
      <c r="J3670" t="str">
        <f t="shared" si="290"/>
        <v>Sat</v>
      </c>
      <c r="K3670">
        <f t="shared" si="291"/>
        <v>28</v>
      </c>
      <c r="L3670" t="str">
        <f t="shared" si="292"/>
        <v>Jan</v>
      </c>
      <c r="M3670">
        <v>15</v>
      </c>
      <c r="N3670">
        <f t="shared" si="288"/>
        <v>4</v>
      </c>
      <c r="O3670" s="5">
        <f t="shared" si="289"/>
        <v>42.45</v>
      </c>
    </row>
    <row r="3671" spans="1:15" x14ac:dyDescent="0.25">
      <c r="A3671">
        <v>3716</v>
      </c>
      <c r="B3671">
        <v>1648</v>
      </c>
      <c r="C3671">
        <f>IF(COUNTIF($B$2:B3671,B3671)=1,1,0)</f>
        <v>0</v>
      </c>
      <c r="D3671" s="1">
        <v>44954</v>
      </c>
      <c r="E3671" s="2">
        <v>0.65503472222222225</v>
      </c>
      <c r="F3671">
        <v>105</v>
      </c>
      <c r="G3671" t="str">
        <f>IFERROR(INDEX(menu_items!$B:$B,MATCH(F3671,menu_items!$A:$A,0)),"Unknown value")</f>
        <v>Mac &amp; Cheese</v>
      </c>
      <c r="H3671" t="str">
        <f>IFERROR(INDEX(menu_items!$C:$C,MATCH(F3671,menu_items!$A:$A,0)),"Unknown value")</f>
        <v>American</v>
      </c>
      <c r="I3671" s="5">
        <f>IFERROR(INDEX(menu_items!$D:$D,MATCH(F3671,menu_items!$A:$A,0)),0)</f>
        <v>7</v>
      </c>
      <c r="J3671" t="str">
        <f t="shared" si="290"/>
        <v>Sat</v>
      </c>
      <c r="K3671">
        <f t="shared" si="291"/>
        <v>28</v>
      </c>
      <c r="L3671" t="str">
        <f t="shared" si="292"/>
        <v>Jan</v>
      </c>
      <c r="M3671">
        <v>15</v>
      </c>
      <c r="N3671">
        <f t="shared" si="288"/>
        <v>4</v>
      </c>
      <c r="O3671" s="5">
        <f t="shared" si="289"/>
        <v>42.45</v>
      </c>
    </row>
    <row r="3672" spans="1:15" x14ac:dyDescent="0.25">
      <c r="A3672">
        <v>3717</v>
      </c>
      <c r="B3672">
        <v>1648</v>
      </c>
      <c r="C3672">
        <f>IF(COUNTIF($B$2:B3672,B3672)=1,1,0)</f>
        <v>0</v>
      </c>
      <c r="D3672" s="1">
        <v>44954</v>
      </c>
      <c r="E3672" s="2">
        <v>0.65503472222222225</v>
      </c>
      <c r="F3672">
        <v>122</v>
      </c>
      <c r="G3672" t="str">
        <f>IFERROR(INDEX(menu_items!$B:$B,MATCH(F3672,menu_items!$A:$A,0)),"Unknown value")</f>
        <v>Chips &amp; Salsa</v>
      </c>
      <c r="H3672" t="str">
        <f>IFERROR(INDEX(menu_items!$C:$C,MATCH(F3672,menu_items!$A:$A,0)),"Unknown value")</f>
        <v>Mexican</v>
      </c>
      <c r="I3672" s="5">
        <f>IFERROR(INDEX(menu_items!$D:$D,MATCH(F3672,menu_items!$A:$A,0)),0)</f>
        <v>7</v>
      </c>
      <c r="J3672" t="str">
        <f t="shared" si="290"/>
        <v>Sat</v>
      </c>
      <c r="K3672">
        <f t="shared" si="291"/>
        <v>28</v>
      </c>
      <c r="L3672" t="str">
        <f t="shared" si="292"/>
        <v>Jan</v>
      </c>
      <c r="M3672">
        <v>15</v>
      </c>
      <c r="N3672">
        <f t="shared" si="288"/>
        <v>4</v>
      </c>
      <c r="O3672" s="5">
        <f t="shared" si="289"/>
        <v>42.45</v>
      </c>
    </row>
    <row r="3673" spans="1:15" x14ac:dyDescent="0.25">
      <c r="A3673">
        <v>3718</v>
      </c>
      <c r="B3673">
        <v>1649</v>
      </c>
      <c r="C3673">
        <f>IF(COUNTIF($B$2:B3673,B3673)=1,1,0)</f>
        <v>1</v>
      </c>
      <c r="D3673" s="1">
        <v>44954</v>
      </c>
      <c r="E3673" s="2">
        <v>0.68484953703703699</v>
      </c>
      <c r="F3673">
        <v>116</v>
      </c>
      <c r="G3673" t="str">
        <f>IFERROR(INDEX(menu_items!$B:$B,MATCH(F3673,menu_items!$A:$A,0)),"Unknown value")</f>
        <v>Steak Tacos</v>
      </c>
      <c r="H3673" t="str">
        <f>IFERROR(INDEX(menu_items!$C:$C,MATCH(F3673,menu_items!$A:$A,0)),"Unknown value")</f>
        <v>Mexican</v>
      </c>
      <c r="I3673" s="5">
        <f>IFERROR(INDEX(menu_items!$D:$D,MATCH(F3673,menu_items!$A:$A,0)),0)</f>
        <v>13.95</v>
      </c>
      <c r="J3673" t="str">
        <f t="shared" si="290"/>
        <v>Sat</v>
      </c>
      <c r="K3673">
        <f t="shared" si="291"/>
        <v>28</v>
      </c>
      <c r="L3673" t="str">
        <f t="shared" si="292"/>
        <v>Jan</v>
      </c>
      <c r="M3673">
        <v>16</v>
      </c>
      <c r="N3673">
        <f t="shared" si="288"/>
        <v>1</v>
      </c>
      <c r="O3673" s="5">
        <f t="shared" si="289"/>
        <v>13.95</v>
      </c>
    </row>
    <row r="3674" spans="1:15" x14ac:dyDescent="0.25">
      <c r="A3674">
        <v>3719</v>
      </c>
      <c r="B3674">
        <v>1650</v>
      </c>
      <c r="C3674">
        <f>IF(COUNTIF($B$2:B3674,B3674)=1,1,0)</f>
        <v>1</v>
      </c>
      <c r="D3674" s="1">
        <v>44954</v>
      </c>
      <c r="E3674" s="2">
        <v>0.69149305555555551</v>
      </c>
      <c r="F3674">
        <v>101</v>
      </c>
      <c r="G3674" t="str">
        <f>IFERROR(INDEX(menu_items!$B:$B,MATCH(F3674,menu_items!$A:$A,0)),"Unknown value")</f>
        <v>Hamburger</v>
      </c>
      <c r="H3674" t="str">
        <f>IFERROR(INDEX(menu_items!$C:$C,MATCH(F3674,menu_items!$A:$A,0)),"Unknown value")</f>
        <v>American</v>
      </c>
      <c r="I3674" s="5">
        <f>IFERROR(INDEX(menu_items!$D:$D,MATCH(F3674,menu_items!$A:$A,0)),0)</f>
        <v>12.95</v>
      </c>
      <c r="J3674" t="str">
        <f t="shared" si="290"/>
        <v>Sat</v>
      </c>
      <c r="K3674">
        <f t="shared" si="291"/>
        <v>28</v>
      </c>
      <c r="L3674" t="str">
        <f t="shared" si="292"/>
        <v>Jan</v>
      </c>
      <c r="M3674">
        <v>16</v>
      </c>
      <c r="N3674">
        <f t="shared" si="288"/>
        <v>4</v>
      </c>
      <c r="O3674" s="5">
        <f t="shared" si="289"/>
        <v>51.849999999999994</v>
      </c>
    </row>
    <row r="3675" spans="1:15" x14ac:dyDescent="0.25">
      <c r="A3675">
        <v>3720</v>
      </c>
      <c r="B3675">
        <v>1650</v>
      </c>
      <c r="C3675">
        <f>IF(COUNTIF($B$2:B3675,B3675)=1,1,0)</f>
        <v>0</v>
      </c>
      <c r="D3675" s="1">
        <v>44954</v>
      </c>
      <c r="E3675" s="2">
        <v>0.69149305555555551</v>
      </c>
      <c r="F3675">
        <v>102</v>
      </c>
      <c r="G3675" t="str">
        <f>IFERROR(INDEX(menu_items!$B:$B,MATCH(F3675,menu_items!$A:$A,0)),"Unknown value")</f>
        <v>Cheeseburger</v>
      </c>
      <c r="H3675" t="str">
        <f>IFERROR(INDEX(menu_items!$C:$C,MATCH(F3675,menu_items!$A:$A,0)),"Unknown value")</f>
        <v>American</v>
      </c>
      <c r="I3675" s="5">
        <f>IFERROR(INDEX(menu_items!$D:$D,MATCH(F3675,menu_items!$A:$A,0)),0)</f>
        <v>13.95</v>
      </c>
      <c r="J3675" t="str">
        <f t="shared" si="290"/>
        <v>Sat</v>
      </c>
      <c r="K3675">
        <f t="shared" si="291"/>
        <v>28</v>
      </c>
      <c r="L3675" t="str">
        <f t="shared" si="292"/>
        <v>Jan</v>
      </c>
      <c r="M3675">
        <v>16</v>
      </c>
      <c r="N3675">
        <f t="shared" si="288"/>
        <v>4</v>
      </c>
      <c r="O3675" s="5">
        <f t="shared" si="289"/>
        <v>51.849999999999994</v>
      </c>
    </row>
    <row r="3676" spans="1:15" x14ac:dyDescent="0.25">
      <c r="A3676">
        <v>3721</v>
      </c>
      <c r="B3676">
        <v>1650</v>
      </c>
      <c r="C3676">
        <f>IF(COUNTIF($B$2:B3676,B3676)=1,1,0)</f>
        <v>0</v>
      </c>
      <c r="D3676" s="1">
        <v>44954</v>
      </c>
      <c r="E3676" s="2">
        <v>0.69149305555555551</v>
      </c>
      <c r="F3676">
        <v>110</v>
      </c>
      <c r="G3676" t="str">
        <f>IFERROR(INDEX(menu_items!$B:$B,MATCH(F3676,menu_items!$A:$A,0)),"Unknown value")</f>
        <v>Pork Ramen</v>
      </c>
      <c r="H3676" t="str">
        <f>IFERROR(INDEX(menu_items!$C:$C,MATCH(F3676,menu_items!$A:$A,0)),"Unknown value")</f>
        <v>Asian</v>
      </c>
      <c r="I3676" s="5">
        <f>IFERROR(INDEX(menu_items!$D:$D,MATCH(F3676,menu_items!$A:$A,0)),0)</f>
        <v>17.95</v>
      </c>
      <c r="J3676" t="str">
        <f t="shared" si="290"/>
        <v>Sat</v>
      </c>
      <c r="K3676">
        <f t="shared" si="291"/>
        <v>28</v>
      </c>
      <c r="L3676" t="str">
        <f t="shared" si="292"/>
        <v>Jan</v>
      </c>
      <c r="M3676">
        <v>16</v>
      </c>
      <c r="N3676">
        <f t="shared" si="288"/>
        <v>4</v>
      </c>
      <c r="O3676" s="5">
        <f t="shared" si="289"/>
        <v>51.849999999999994</v>
      </c>
    </row>
    <row r="3677" spans="1:15" x14ac:dyDescent="0.25">
      <c r="A3677">
        <v>3722</v>
      </c>
      <c r="B3677">
        <v>1650</v>
      </c>
      <c r="C3677">
        <f>IF(COUNTIF($B$2:B3677,B3677)=1,1,0)</f>
        <v>0</v>
      </c>
      <c r="D3677" s="1">
        <v>44954</v>
      </c>
      <c r="E3677" s="2">
        <v>0.69149305555555551</v>
      </c>
      <c r="F3677">
        <v>105</v>
      </c>
      <c r="G3677" t="str">
        <f>IFERROR(INDEX(menu_items!$B:$B,MATCH(F3677,menu_items!$A:$A,0)),"Unknown value")</f>
        <v>Mac &amp; Cheese</v>
      </c>
      <c r="H3677" t="str">
        <f>IFERROR(INDEX(menu_items!$C:$C,MATCH(F3677,menu_items!$A:$A,0)),"Unknown value")</f>
        <v>American</v>
      </c>
      <c r="I3677" s="5">
        <f>IFERROR(INDEX(menu_items!$D:$D,MATCH(F3677,menu_items!$A:$A,0)),0)</f>
        <v>7</v>
      </c>
      <c r="J3677" t="str">
        <f t="shared" si="290"/>
        <v>Sat</v>
      </c>
      <c r="K3677">
        <f t="shared" si="291"/>
        <v>28</v>
      </c>
      <c r="L3677" t="str">
        <f t="shared" si="292"/>
        <v>Jan</v>
      </c>
      <c r="M3677">
        <v>16</v>
      </c>
      <c r="N3677">
        <f t="shared" si="288"/>
        <v>4</v>
      </c>
      <c r="O3677" s="5">
        <f t="shared" si="289"/>
        <v>51.849999999999994</v>
      </c>
    </row>
    <row r="3678" spans="1:15" x14ac:dyDescent="0.25">
      <c r="A3678">
        <v>3723</v>
      </c>
      <c r="B3678">
        <v>1651</v>
      </c>
      <c r="C3678">
        <f>IF(COUNTIF($B$2:B3678,B3678)=1,1,0)</f>
        <v>1</v>
      </c>
      <c r="D3678" s="1">
        <v>44954</v>
      </c>
      <c r="E3678" s="2">
        <v>0.6946296296296296</v>
      </c>
      <c r="F3678">
        <v>127</v>
      </c>
      <c r="G3678" t="str">
        <f>IFERROR(INDEX(menu_items!$B:$B,MATCH(F3678,menu_items!$A:$A,0)),"Unknown value")</f>
        <v>Meat Lasagna</v>
      </c>
      <c r="H3678" t="str">
        <f>IFERROR(INDEX(menu_items!$C:$C,MATCH(F3678,menu_items!$A:$A,0)),"Unknown value")</f>
        <v>Italian</v>
      </c>
      <c r="I3678" s="5">
        <f>IFERROR(INDEX(menu_items!$D:$D,MATCH(F3678,menu_items!$A:$A,0)),0)</f>
        <v>17.95</v>
      </c>
      <c r="J3678" t="str">
        <f t="shared" si="290"/>
        <v>Sat</v>
      </c>
      <c r="K3678">
        <f t="shared" si="291"/>
        <v>28</v>
      </c>
      <c r="L3678" t="str">
        <f t="shared" si="292"/>
        <v>Jan</v>
      </c>
      <c r="M3678">
        <v>16</v>
      </c>
      <c r="N3678">
        <f t="shared" si="288"/>
        <v>1</v>
      </c>
      <c r="O3678" s="5">
        <f t="shared" si="289"/>
        <v>17.95</v>
      </c>
    </row>
    <row r="3679" spans="1:15" x14ac:dyDescent="0.25">
      <c r="A3679">
        <v>3724</v>
      </c>
      <c r="B3679">
        <v>1652</v>
      </c>
      <c r="C3679">
        <f>IF(COUNTIF($B$2:B3679,B3679)=1,1,0)</f>
        <v>1</v>
      </c>
      <c r="D3679" s="1">
        <v>44954</v>
      </c>
      <c r="E3679" s="2">
        <v>0.70577546296296301</v>
      </c>
      <c r="F3679">
        <v>106</v>
      </c>
      <c r="G3679" t="str">
        <f>IFERROR(INDEX(menu_items!$B:$B,MATCH(F3679,menu_items!$A:$A,0)),"Unknown value")</f>
        <v>French Fries</v>
      </c>
      <c r="H3679" t="str">
        <f>IFERROR(INDEX(menu_items!$C:$C,MATCH(F3679,menu_items!$A:$A,0)),"Unknown value")</f>
        <v>American</v>
      </c>
      <c r="I3679" s="5">
        <f>IFERROR(INDEX(menu_items!$D:$D,MATCH(F3679,menu_items!$A:$A,0)),0)</f>
        <v>7</v>
      </c>
      <c r="J3679" t="str">
        <f t="shared" si="290"/>
        <v>Sat</v>
      </c>
      <c r="K3679">
        <f t="shared" si="291"/>
        <v>28</v>
      </c>
      <c r="L3679" t="str">
        <f t="shared" si="292"/>
        <v>Jan</v>
      </c>
      <c r="M3679">
        <v>16</v>
      </c>
      <c r="N3679">
        <f t="shared" si="288"/>
        <v>2</v>
      </c>
      <c r="O3679" s="5">
        <f t="shared" si="289"/>
        <v>23.95</v>
      </c>
    </row>
    <row r="3680" spans="1:15" x14ac:dyDescent="0.25">
      <c r="A3680">
        <v>3725</v>
      </c>
      <c r="B3680">
        <v>1652</v>
      </c>
      <c r="C3680">
        <f>IF(COUNTIF($B$2:B3680,B3680)=1,1,0)</f>
        <v>0</v>
      </c>
      <c r="D3680" s="1">
        <v>44954</v>
      </c>
      <c r="E3680" s="2">
        <v>0.70577546296296301</v>
      </c>
      <c r="F3680">
        <v>132</v>
      </c>
      <c r="G3680" t="str">
        <f>IFERROR(INDEX(menu_items!$B:$B,MATCH(F3680,menu_items!$A:$A,0)),"Unknown value")</f>
        <v>Eggplant Parmesan</v>
      </c>
      <c r="H3680" t="str">
        <f>IFERROR(INDEX(menu_items!$C:$C,MATCH(F3680,menu_items!$A:$A,0)),"Unknown value")</f>
        <v>Italian</v>
      </c>
      <c r="I3680" s="5">
        <f>IFERROR(INDEX(menu_items!$D:$D,MATCH(F3680,menu_items!$A:$A,0)),0)</f>
        <v>16.95</v>
      </c>
      <c r="J3680" t="str">
        <f t="shared" si="290"/>
        <v>Sat</v>
      </c>
      <c r="K3680">
        <f t="shared" si="291"/>
        <v>28</v>
      </c>
      <c r="L3680" t="str">
        <f t="shared" si="292"/>
        <v>Jan</v>
      </c>
      <c r="M3680">
        <v>16</v>
      </c>
      <c r="N3680">
        <f t="shared" si="288"/>
        <v>2</v>
      </c>
      <c r="O3680" s="5">
        <f t="shared" si="289"/>
        <v>23.95</v>
      </c>
    </row>
    <row r="3681" spans="1:15" x14ac:dyDescent="0.25">
      <c r="A3681">
        <v>3726</v>
      </c>
      <c r="B3681">
        <v>1653</v>
      </c>
      <c r="C3681">
        <f>IF(COUNTIF($B$2:B3681,B3681)=1,1,0)</f>
        <v>1</v>
      </c>
      <c r="D3681" s="1">
        <v>44954</v>
      </c>
      <c r="E3681" s="2">
        <v>0.72839120370370369</v>
      </c>
      <c r="F3681">
        <v>107</v>
      </c>
      <c r="G3681" t="str">
        <f>IFERROR(INDEX(menu_items!$B:$B,MATCH(F3681,menu_items!$A:$A,0)),"Unknown value")</f>
        <v>Orange Chicken</v>
      </c>
      <c r="H3681" t="str">
        <f>IFERROR(INDEX(menu_items!$C:$C,MATCH(F3681,menu_items!$A:$A,0)),"Unknown value")</f>
        <v>Asian</v>
      </c>
      <c r="I3681" s="5">
        <f>IFERROR(INDEX(menu_items!$D:$D,MATCH(F3681,menu_items!$A:$A,0)),0)</f>
        <v>16.5</v>
      </c>
      <c r="J3681" t="str">
        <f t="shared" si="290"/>
        <v>Sat</v>
      </c>
      <c r="K3681">
        <f t="shared" si="291"/>
        <v>28</v>
      </c>
      <c r="L3681" t="str">
        <f t="shared" si="292"/>
        <v>Jan</v>
      </c>
      <c r="M3681">
        <v>17</v>
      </c>
      <c r="N3681">
        <f t="shared" si="288"/>
        <v>2</v>
      </c>
      <c r="O3681" s="5">
        <f t="shared" si="289"/>
        <v>32</v>
      </c>
    </row>
    <row r="3682" spans="1:15" x14ac:dyDescent="0.25">
      <c r="A3682">
        <v>3727</v>
      </c>
      <c r="B3682">
        <v>1653</v>
      </c>
      <c r="C3682">
        <f>IF(COUNTIF($B$2:B3682,B3682)=1,1,0)</f>
        <v>0</v>
      </c>
      <c r="D3682" s="1">
        <v>44954</v>
      </c>
      <c r="E3682" s="2">
        <v>0.72839120370370369</v>
      </c>
      <c r="F3682">
        <v>129</v>
      </c>
      <c r="G3682" t="str">
        <f>IFERROR(INDEX(menu_items!$B:$B,MATCH(F3682,menu_items!$A:$A,0)),"Unknown value")</f>
        <v>Mushroom Ravioli</v>
      </c>
      <c r="H3682" t="str">
        <f>IFERROR(INDEX(menu_items!$C:$C,MATCH(F3682,menu_items!$A:$A,0)),"Unknown value")</f>
        <v>Italian</v>
      </c>
      <c r="I3682" s="5">
        <f>IFERROR(INDEX(menu_items!$D:$D,MATCH(F3682,menu_items!$A:$A,0)),0)</f>
        <v>15.5</v>
      </c>
      <c r="J3682" t="str">
        <f t="shared" si="290"/>
        <v>Sat</v>
      </c>
      <c r="K3682">
        <f t="shared" si="291"/>
        <v>28</v>
      </c>
      <c r="L3682" t="str">
        <f t="shared" si="292"/>
        <v>Jan</v>
      </c>
      <c r="M3682">
        <v>17</v>
      </c>
      <c r="N3682">
        <f t="shared" si="288"/>
        <v>2</v>
      </c>
      <c r="O3682" s="5">
        <f t="shared" si="289"/>
        <v>32</v>
      </c>
    </row>
    <row r="3683" spans="1:15" x14ac:dyDescent="0.25">
      <c r="A3683">
        <v>3728</v>
      </c>
      <c r="B3683">
        <v>1654</v>
      </c>
      <c r="C3683">
        <f>IF(COUNTIF($B$2:B3683,B3683)=1,1,0)</f>
        <v>1</v>
      </c>
      <c r="D3683" s="1">
        <v>44954</v>
      </c>
      <c r="E3683" s="2">
        <v>0.7302777777777778</v>
      </c>
      <c r="F3683">
        <v>120</v>
      </c>
      <c r="G3683" t="str">
        <f>IFERROR(INDEX(menu_items!$B:$B,MATCH(F3683,menu_items!$A:$A,0)),"Unknown value")</f>
        <v>Steak Torta</v>
      </c>
      <c r="H3683" t="str">
        <f>IFERROR(INDEX(menu_items!$C:$C,MATCH(F3683,menu_items!$A:$A,0)),"Unknown value")</f>
        <v>Mexican</v>
      </c>
      <c r="I3683" s="5">
        <f>IFERROR(INDEX(menu_items!$D:$D,MATCH(F3683,menu_items!$A:$A,0)),0)</f>
        <v>13.95</v>
      </c>
      <c r="J3683" t="str">
        <f t="shared" si="290"/>
        <v>Sat</v>
      </c>
      <c r="K3683">
        <f t="shared" si="291"/>
        <v>28</v>
      </c>
      <c r="L3683" t="str">
        <f t="shared" si="292"/>
        <v>Jan</v>
      </c>
      <c r="M3683">
        <v>17</v>
      </c>
      <c r="N3683">
        <f t="shared" si="288"/>
        <v>2</v>
      </c>
      <c r="O3683" s="5">
        <f t="shared" si="289"/>
        <v>20.95</v>
      </c>
    </row>
    <row r="3684" spans="1:15" x14ac:dyDescent="0.25">
      <c r="A3684">
        <v>3729</v>
      </c>
      <c r="B3684">
        <v>1654</v>
      </c>
      <c r="C3684">
        <f>IF(COUNTIF($B$2:B3684,B3684)=1,1,0)</f>
        <v>0</v>
      </c>
      <c r="D3684" s="1">
        <v>44954</v>
      </c>
      <c r="E3684" s="2">
        <v>0.7302777777777778</v>
      </c>
      <c r="F3684">
        <v>122</v>
      </c>
      <c r="G3684" t="str">
        <f>IFERROR(INDEX(menu_items!$B:$B,MATCH(F3684,menu_items!$A:$A,0)),"Unknown value")</f>
        <v>Chips &amp; Salsa</v>
      </c>
      <c r="H3684" t="str">
        <f>IFERROR(INDEX(menu_items!$C:$C,MATCH(F3684,menu_items!$A:$A,0)),"Unknown value")</f>
        <v>Mexican</v>
      </c>
      <c r="I3684" s="5">
        <f>IFERROR(INDEX(menu_items!$D:$D,MATCH(F3684,menu_items!$A:$A,0)),0)</f>
        <v>7</v>
      </c>
      <c r="J3684" t="str">
        <f t="shared" si="290"/>
        <v>Sat</v>
      </c>
      <c r="K3684">
        <f t="shared" si="291"/>
        <v>28</v>
      </c>
      <c r="L3684" t="str">
        <f t="shared" si="292"/>
        <v>Jan</v>
      </c>
      <c r="M3684">
        <v>17</v>
      </c>
      <c r="N3684">
        <f t="shared" si="288"/>
        <v>2</v>
      </c>
      <c r="O3684" s="5">
        <f t="shared" si="289"/>
        <v>20.95</v>
      </c>
    </row>
    <row r="3685" spans="1:15" x14ac:dyDescent="0.25">
      <c r="A3685">
        <v>3730</v>
      </c>
      <c r="B3685">
        <v>1655</v>
      </c>
      <c r="C3685">
        <f>IF(COUNTIF($B$2:B3685,B3685)=1,1,0)</f>
        <v>1</v>
      </c>
      <c r="D3685" s="1">
        <v>44954</v>
      </c>
      <c r="E3685" s="2">
        <v>0.76057870370370373</v>
      </c>
      <c r="F3685">
        <v>101</v>
      </c>
      <c r="G3685" t="str">
        <f>IFERROR(INDEX(menu_items!$B:$B,MATCH(F3685,menu_items!$A:$A,0)),"Unknown value")</f>
        <v>Hamburger</v>
      </c>
      <c r="H3685" t="str">
        <f>IFERROR(INDEX(menu_items!$C:$C,MATCH(F3685,menu_items!$A:$A,0)),"Unknown value")</f>
        <v>American</v>
      </c>
      <c r="I3685" s="5">
        <f>IFERROR(INDEX(menu_items!$D:$D,MATCH(F3685,menu_items!$A:$A,0)),0)</f>
        <v>12.95</v>
      </c>
      <c r="J3685" t="str">
        <f t="shared" si="290"/>
        <v>Sat</v>
      </c>
      <c r="K3685">
        <f t="shared" si="291"/>
        <v>28</v>
      </c>
      <c r="L3685" t="str">
        <f t="shared" si="292"/>
        <v>Jan</v>
      </c>
      <c r="M3685">
        <v>18</v>
      </c>
      <c r="N3685">
        <f t="shared" si="288"/>
        <v>3</v>
      </c>
      <c r="O3685" s="5">
        <f t="shared" si="289"/>
        <v>30.45</v>
      </c>
    </row>
    <row r="3686" spans="1:15" x14ac:dyDescent="0.25">
      <c r="A3686">
        <v>3731</v>
      </c>
      <c r="B3686">
        <v>1655</v>
      </c>
      <c r="C3686">
        <f>IF(COUNTIF($B$2:B3686,B3686)=1,1,0)</f>
        <v>0</v>
      </c>
      <c r="D3686" s="1">
        <v>44954</v>
      </c>
      <c r="E3686" s="2">
        <v>0.76057870370370373</v>
      </c>
      <c r="F3686">
        <v>121</v>
      </c>
      <c r="G3686" t="str">
        <f>IFERROR(INDEX(menu_items!$B:$B,MATCH(F3686,menu_items!$A:$A,0)),"Unknown value")</f>
        <v>Cheese Quesadillas</v>
      </c>
      <c r="H3686" t="str">
        <f>IFERROR(INDEX(menu_items!$C:$C,MATCH(F3686,menu_items!$A:$A,0)),"Unknown value")</f>
        <v>Mexican</v>
      </c>
      <c r="I3686" s="5">
        <f>IFERROR(INDEX(menu_items!$D:$D,MATCH(F3686,menu_items!$A:$A,0)),0)</f>
        <v>10.5</v>
      </c>
      <c r="J3686" t="str">
        <f t="shared" si="290"/>
        <v>Sat</v>
      </c>
      <c r="K3686">
        <f t="shared" si="291"/>
        <v>28</v>
      </c>
      <c r="L3686" t="str">
        <f t="shared" si="292"/>
        <v>Jan</v>
      </c>
      <c r="M3686">
        <v>18</v>
      </c>
      <c r="N3686">
        <f t="shared" si="288"/>
        <v>3</v>
      </c>
      <c r="O3686" s="5">
        <f t="shared" si="289"/>
        <v>30.45</v>
      </c>
    </row>
    <row r="3687" spans="1:15" x14ac:dyDescent="0.25">
      <c r="A3687">
        <v>3732</v>
      </c>
      <c r="B3687">
        <v>1655</v>
      </c>
      <c r="C3687">
        <f>IF(COUNTIF($B$2:B3687,B3687)=1,1,0)</f>
        <v>0</v>
      </c>
      <c r="D3687" s="1">
        <v>44954</v>
      </c>
      <c r="E3687" s="2">
        <v>0.76057870370370373</v>
      </c>
      <c r="F3687">
        <v>122</v>
      </c>
      <c r="G3687" t="str">
        <f>IFERROR(INDEX(menu_items!$B:$B,MATCH(F3687,menu_items!$A:$A,0)),"Unknown value")</f>
        <v>Chips &amp; Salsa</v>
      </c>
      <c r="H3687" t="str">
        <f>IFERROR(INDEX(menu_items!$C:$C,MATCH(F3687,menu_items!$A:$A,0)),"Unknown value")</f>
        <v>Mexican</v>
      </c>
      <c r="I3687" s="5">
        <f>IFERROR(INDEX(menu_items!$D:$D,MATCH(F3687,menu_items!$A:$A,0)),0)</f>
        <v>7</v>
      </c>
      <c r="J3687" t="str">
        <f t="shared" si="290"/>
        <v>Sat</v>
      </c>
      <c r="K3687">
        <f t="shared" si="291"/>
        <v>28</v>
      </c>
      <c r="L3687" t="str">
        <f t="shared" si="292"/>
        <v>Jan</v>
      </c>
      <c r="M3687">
        <v>18</v>
      </c>
      <c r="N3687">
        <f t="shared" si="288"/>
        <v>3</v>
      </c>
      <c r="O3687" s="5">
        <f t="shared" si="289"/>
        <v>30.45</v>
      </c>
    </row>
    <row r="3688" spans="1:15" x14ac:dyDescent="0.25">
      <c r="A3688">
        <v>3733</v>
      </c>
      <c r="B3688">
        <v>1656</v>
      </c>
      <c r="C3688">
        <f>IF(COUNTIF($B$2:B3688,B3688)=1,1,0)</f>
        <v>1</v>
      </c>
      <c r="D3688" s="1">
        <v>44954</v>
      </c>
      <c r="E3688" s="2">
        <v>0.76107638888888884</v>
      </c>
      <c r="F3688">
        <v>109</v>
      </c>
      <c r="G3688" t="str">
        <f>IFERROR(INDEX(menu_items!$B:$B,MATCH(F3688,menu_items!$A:$A,0)),"Unknown value")</f>
        <v>Korean Beef Bowl</v>
      </c>
      <c r="H3688" t="str">
        <f>IFERROR(INDEX(menu_items!$C:$C,MATCH(F3688,menu_items!$A:$A,0)),"Unknown value")</f>
        <v>Asian</v>
      </c>
      <c r="I3688" s="5">
        <f>IFERROR(INDEX(menu_items!$D:$D,MATCH(F3688,menu_items!$A:$A,0)),0)</f>
        <v>17.95</v>
      </c>
      <c r="J3688" t="str">
        <f t="shared" si="290"/>
        <v>Sat</v>
      </c>
      <c r="K3688">
        <f t="shared" si="291"/>
        <v>28</v>
      </c>
      <c r="L3688" t="str">
        <f t="shared" si="292"/>
        <v>Jan</v>
      </c>
      <c r="M3688">
        <v>18</v>
      </c>
      <c r="N3688">
        <f t="shared" si="288"/>
        <v>4</v>
      </c>
      <c r="O3688" s="5">
        <f t="shared" si="289"/>
        <v>59.849999999999994</v>
      </c>
    </row>
    <row r="3689" spans="1:15" x14ac:dyDescent="0.25">
      <c r="A3689">
        <v>3734</v>
      </c>
      <c r="B3689">
        <v>1656</v>
      </c>
      <c r="C3689">
        <f>IF(COUNTIF($B$2:B3689,B3689)=1,1,0)</f>
        <v>0</v>
      </c>
      <c r="D3689" s="1">
        <v>44954</v>
      </c>
      <c r="E3689" s="2">
        <v>0.76107638888888884</v>
      </c>
      <c r="F3689">
        <v>112</v>
      </c>
      <c r="G3689" t="str">
        <f>IFERROR(INDEX(menu_items!$B:$B,MATCH(F3689,menu_items!$A:$A,0)),"Unknown value")</f>
        <v>Salmon Roll</v>
      </c>
      <c r="H3689" t="str">
        <f>IFERROR(INDEX(menu_items!$C:$C,MATCH(F3689,menu_items!$A:$A,0)),"Unknown value")</f>
        <v>Asian</v>
      </c>
      <c r="I3689" s="5">
        <f>IFERROR(INDEX(menu_items!$D:$D,MATCH(F3689,menu_items!$A:$A,0)),0)</f>
        <v>14.95</v>
      </c>
      <c r="J3689" t="str">
        <f t="shared" si="290"/>
        <v>Sat</v>
      </c>
      <c r="K3689">
        <f t="shared" si="291"/>
        <v>28</v>
      </c>
      <c r="L3689" t="str">
        <f t="shared" si="292"/>
        <v>Jan</v>
      </c>
      <c r="M3689">
        <v>18</v>
      </c>
      <c r="N3689">
        <f t="shared" si="288"/>
        <v>4</v>
      </c>
      <c r="O3689" s="5">
        <f t="shared" si="289"/>
        <v>59.849999999999994</v>
      </c>
    </row>
    <row r="3690" spans="1:15" x14ac:dyDescent="0.25">
      <c r="A3690">
        <v>3735</v>
      </c>
      <c r="B3690">
        <v>1656</v>
      </c>
      <c r="C3690">
        <f>IF(COUNTIF($B$2:B3690,B3690)=1,1,0)</f>
        <v>0</v>
      </c>
      <c r="D3690" s="1">
        <v>44954</v>
      </c>
      <c r="E3690" s="2">
        <v>0.76107638888888884</v>
      </c>
      <c r="F3690">
        <v>131</v>
      </c>
      <c r="G3690" t="str">
        <f>IFERROR(INDEX(menu_items!$B:$B,MATCH(F3690,menu_items!$A:$A,0)),"Unknown value")</f>
        <v>Chicken Parmesan</v>
      </c>
      <c r="H3690" t="str">
        <f>IFERROR(INDEX(menu_items!$C:$C,MATCH(F3690,menu_items!$A:$A,0)),"Unknown value")</f>
        <v>Italian</v>
      </c>
      <c r="I3690" s="5">
        <f>IFERROR(INDEX(menu_items!$D:$D,MATCH(F3690,menu_items!$A:$A,0)),0)</f>
        <v>17.95</v>
      </c>
      <c r="J3690" t="str">
        <f t="shared" si="290"/>
        <v>Sat</v>
      </c>
      <c r="K3690">
        <f t="shared" si="291"/>
        <v>28</v>
      </c>
      <c r="L3690" t="str">
        <f t="shared" si="292"/>
        <v>Jan</v>
      </c>
      <c r="M3690">
        <v>18</v>
      </c>
      <c r="N3690">
        <f t="shared" si="288"/>
        <v>4</v>
      </c>
      <c r="O3690" s="5">
        <f t="shared" si="289"/>
        <v>59.849999999999994</v>
      </c>
    </row>
    <row r="3691" spans="1:15" x14ac:dyDescent="0.25">
      <c r="A3691">
        <v>3736</v>
      </c>
      <c r="B3691">
        <v>1656</v>
      </c>
      <c r="C3691">
        <f>IF(COUNTIF($B$2:B3691,B3691)=1,1,0)</f>
        <v>0</v>
      </c>
      <c r="D3691" s="1">
        <v>44954</v>
      </c>
      <c r="E3691" s="2">
        <v>0.76107638888888884</v>
      </c>
      <c r="F3691">
        <v>114</v>
      </c>
      <c r="G3691" t="str">
        <f>IFERROR(INDEX(menu_items!$B:$B,MATCH(F3691,menu_items!$A:$A,0)),"Unknown value")</f>
        <v>Potstickers</v>
      </c>
      <c r="H3691" t="str">
        <f>IFERROR(INDEX(menu_items!$C:$C,MATCH(F3691,menu_items!$A:$A,0)),"Unknown value")</f>
        <v>Asian</v>
      </c>
      <c r="I3691" s="5">
        <f>IFERROR(INDEX(menu_items!$D:$D,MATCH(F3691,menu_items!$A:$A,0)),0)</f>
        <v>9</v>
      </c>
      <c r="J3691" t="str">
        <f t="shared" si="290"/>
        <v>Sat</v>
      </c>
      <c r="K3691">
        <f t="shared" si="291"/>
        <v>28</v>
      </c>
      <c r="L3691" t="str">
        <f t="shared" si="292"/>
        <v>Jan</v>
      </c>
      <c r="M3691">
        <v>18</v>
      </c>
      <c r="N3691">
        <f t="shared" si="288"/>
        <v>4</v>
      </c>
      <c r="O3691" s="5">
        <f t="shared" si="289"/>
        <v>59.849999999999994</v>
      </c>
    </row>
    <row r="3692" spans="1:15" x14ac:dyDescent="0.25">
      <c r="A3692">
        <v>3737</v>
      </c>
      <c r="B3692">
        <v>1657</v>
      </c>
      <c r="C3692">
        <f>IF(COUNTIF($B$2:B3692,B3692)=1,1,0)</f>
        <v>1</v>
      </c>
      <c r="D3692" s="1">
        <v>44954</v>
      </c>
      <c r="E3692" s="2">
        <v>0.76682870370370371</v>
      </c>
      <c r="F3692">
        <v>101</v>
      </c>
      <c r="G3692" t="str">
        <f>IFERROR(INDEX(menu_items!$B:$B,MATCH(F3692,menu_items!$A:$A,0)),"Unknown value")</f>
        <v>Hamburger</v>
      </c>
      <c r="H3692" t="str">
        <f>IFERROR(INDEX(menu_items!$C:$C,MATCH(F3692,menu_items!$A:$A,0)),"Unknown value")</f>
        <v>American</v>
      </c>
      <c r="I3692" s="5">
        <f>IFERROR(INDEX(menu_items!$D:$D,MATCH(F3692,menu_items!$A:$A,0)),0)</f>
        <v>12.95</v>
      </c>
      <c r="J3692" t="str">
        <f t="shared" si="290"/>
        <v>Sat</v>
      </c>
      <c r="K3692">
        <f t="shared" si="291"/>
        <v>28</v>
      </c>
      <c r="L3692" t="str">
        <f t="shared" si="292"/>
        <v>Jan</v>
      </c>
      <c r="M3692">
        <v>18</v>
      </c>
      <c r="N3692">
        <f t="shared" si="288"/>
        <v>2</v>
      </c>
      <c r="O3692" s="5">
        <f t="shared" si="289"/>
        <v>30.9</v>
      </c>
    </row>
    <row r="3693" spans="1:15" x14ac:dyDescent="0.25">
      <c r="A3693">
        <v>3738</v>
      </c>
      <c r="B3693">
        <v>1657</v>
      </c>
      <c r="C3693">
        <f>IF(COUNTIF($B$2:B3693,B3693)=1,1,0)</f>
        <v>0</v>
      </c>
      <c r="D3693" s="1">
        <v>44954</v>
      </c>
      <c r="E3693" s="2">
        <v>0.76682870370370371</v>
      </c>
      <c r="F3693">
        <v>131</v>
      </c>
      <c r="G3693" t="str">
        <f>IFERROR(INDEX(menu_items!$B:$B,MATCH(F3693,menu_items!$A:$A,0)),"Unknown value")</f>
        <v>Chicken Parmesan</v>
      </c>
      <c r="H3693" t="str">
        <f>IFERROR(INDEX(menu_items!$C:$C,MATCH(F3693,menu_items!$A:$A,0)),"Unknown value")</f>
        <v>Italian</v>
      </c>
      <c r="I3693" s="5">
        <f>IFERROR(INDEX(menu_items!$D:$D,MATCH(F3693,menu_items!$A:$A,0)),0)</f>
        <v>17.95</v>
      </c>
      <c r="J3693" t="str">
        <f t="shared" si="290"/>
        <v>Sat</v>
      </c>
      <c r="K3693">
        <f t="shared" si="291"/>
        <v>28</v>
      </c>
      <c r="L3693" t="str">
        <f t="shared" si="292"/>
        <v>Jan</v>
      </c>
      <c r="M3693">
        <v>18</v>
      </c>
      <c r="N3693">
        <f t="shared" si="288"/>
        <v>2</v>
      </c>
      <c r="O3693" s="5">
        <f t="shared" si="289"/>
        <v>30.9</v>
      </c>
    </row>
    <row r="3694" spans="1:15" x14ac:dyDescent="0.25">
      <c r="A3694">
        <v>3739</v>
      </c>
      <c r="B3694">
        <v>1658</v>
      </c>
      <c r="C3694">
        <f>IF(COUNTIF($B$2:B3694,B3694)=1,1,0)</f>
        <v>1</v>
      </c>
      <c r="D3694" s="1">
        <v>44954</v>
      </c>
      <c r="E3694" s="2">
        <v>0.780787037037037</v>
      </c>
      <c r="F3694">
        <v>108</v>
      </c>
      <c r="G3694" t="str">
        <f>IFERROR(INDEX(menu_items!$B:$B,MATCH(F3694,menu_items!$A:$A,0)),"Unknown value")</f>
        <v>Tofu Pad Thai</v>
      </c>
      <c r="H3694" t="str">
        <f>IFERROR(INDEX(menu_items!$C:$C,MATCH(F3694,menu_items!$A:$A,0)),"Unknown value")</f>
        <v>Asian</v>
      </c>
      <c r="I3694" s="5">
        <f>IFERROR(INDEX(menu_items!$D:$D,MATCH(F3694,menu_items!$A:$A,0)),0)</f>
        <v>14.5</v>
      </c>
      <c r="J3694" t="str">
        <f t="shared" si="290"/>
        <v>Sat</v>
      </c>
      <c r="K3694">
        <f t="shared" si="291"/>
        <v>28</v>
      </c>
      <c r="L3694" t="str">
        <f t="shared" si="292"/>
        <v>Jan</v>
      </c>
      <c r="M3694">
        <v>18</v>
      </c>
      <c r="N3694">
        <f t="shared" si="288"/>
        <v>2</v>
      </c>
      <c r="O3694" s="5">
        <f t="shared" si="289"/>
        <v>25</v>
      </c>
    </row>
    <row r="3695" spans="1:15" x14ac:dyDescent="0.25">
      <c r="A3695">
        <v>3740</v>
      </c>
      <c r="B3695">
        <v>1658</v>
      </c>
      <c r="C3695">
        <f>IF(COUNTIF($B$2:B3695,B3695)=1,1,0)</f>
        <v>0</v>
      </c>
      <c r="D3695" s="1">
        <v>44954</v>
      </c>
      <c r="E3695" s="2">
        <v>0.780787037037037</v>
      </c>
      <c r="F3695">
        <v>121</v>
      </c>
      <c r="G3695" t="str">
        <f>IFERROR(INDEX(menu_items!$B:$B,MATCH(F3695,menu_items!$A:$A,0)),"Unknown value")</f>
        <v>Cheese Quesadillas</v>
      </c>
      <c r="H3695" t="str">
        <f>IFERROR(INDEX(menu_items!$C:$C,MATCH(F3695,menu_items!$A:$A,0)),"Unknown value")</f>
        <v>Mexican</v>
      </c>
      <c r="I3695" s="5">
        <f>IFERROR(INDEX(menu_items!$D:$D,MATCH(F3695,menu_items!$A:$A,0)),0)</f>
        <v>10.5</v>
      </c>
      <c r="J3695" t="str">
        <f t="shared" si="290"/>
        <v>Sat</v>
      </c>
      <c r="K3695">
        <f t="shared" si="291"/>
        <v>28</v>
      </c>
      <c r="L3695" t="str">
        <f t="shared" si="292"/>
        <v>Jan</v>
      </c>
      <c r="M3695">
        <v>18</v>
      </c>
      <c r="N3695">
        <f t="shared" si="288"/>
        <v>2</v>
      </c>
      <c r="O3695" s="5">
        <f t="shared" si="289"/>
        <v>25</v>
      </c>
    </row>
    <row r="3696" spans="1:15" x14ac:dyDescent="0.25">
      <c r="A3696">
        <v>3741</v>
      </c>
      <c r="B3696">
        <v>1659</v>
      </c>
      <c r="C3696">
        <f>IF(COUNTIF($B$2:B3696,B3696)=1,1,0)</f>
        <v>1</v>
      </c>
      <c r="D3696" s="1">
        <v>44954</v>
      </c>
      <c r="E3696" s="2">
        <v>0.78340277777777778</v>
      </c>
      <c r="F3696">
        <v>124</v>
      </c>
      <c r="G3696" t="str">
        <f>IFERROR(INDEX(menu_items!$B:$B,MATCH(F3696,menu_items!$A:$A,0)),"Unknown value")</f>
        <v>Spaghetti</v>
      </c>
      <c r="H3696" t="str">
        <f>IFERROR(INDEX(menu_items!$C:$C,MATCH(F3696,menu_items!$A:$A,0)),"Unknown value")</f>
        <v>Italian</v>
      </c>
      <c r="I3696" s="5">
        <f>IFERROR(INDEX(menu_items!$D:$D,MATCH(F3696,menu_items!$A:$A,0)),0)</f>
        <v>14.5</v>
      </c>
      <c r="J3696" t="str">
        <f t="shared" si="290"/>
        <v>Sat</v>
      </c>
      <c r="K3696">
        <f t="shared" si="291"/>
        <v>28</v>
      </c>
      <c r="L3696" t="str">
        <f t="shared" si="292"/>
        <v>Jan</v>
      </c>
      <c r="M3696">
        <v>18</v>
      </c>
      <c r="N3696">
        <f t="shared" si="288"/>
        <v>4</v>
      </c>
      <c r="O3696" s="5">
        <f t="shared" si="289"/>
        <v>61.350000000000009</v>
      </c>
    </row>
    <row r="3697" spans="1:15" x14ac:dyDescent="0.25">
      <c r="A3697">
        <v>3742</v>
      </c>
      <c r="B3697">
        <v>1659</v>
      </c>
      <c r="C3697">
        <f>IF(COUNTIF($B$2:B3697,B3697)=1,1,0)</f>
        <v>0</v>
      </c>
      <c r="D3697" s="1">
        <v>44954</v>
      </c>
      <c r="E3697" s="2">
        <v>0.78340277777777778</v>
      </c>
      <c r="F3697">
        <v>110</v>
      </c>
      <c r="G3697" t="str">
        <f>IFERROR(INDEX(menu_items!$B:$B,MATCH(F3697,menu_items!$A:$A,0)),"Unknown value")</f>
        <v>Pork Ramen</v>
      </c>
      <c r="H3697" t="str">
        <f>IFERROR(INDEX(menu_items!$C:$C,MATCH(F3697,menu_items!$A:$A,0)),"Unknown value")</f>
        <v>Asian</v>
      </c>
      <c r="I3697" s="5">
        <f>IFERROR(INDEX(menu_items!$D:$D,MATCH(F3697,menu_items!$A:$A,0)),0)</f>
        <v>17.95</v>
      </c>
      <c r="J3697" t="str">
        <f t="shared" si="290"/>
        <v>Sat</v>
      </c>
      <c r="K3697">
        <f t="shared" si="291"/>
        <v>28</v>
      </c>
      <c r="L3697" t="str">
        <f t="shared" si="292"/>
        <v>Jan</v>
      </c>
      <c r="M3697">
        <v>18</v>
      </c>
      <c r="N3697">
        <f t="shared" si="288"/>
        <v>4</v>
      </c>
      <c r="O3697" s="5">
        <f t="shared" si="289"/>
        <v>61.350000000000009</v>
      </c>
    </row>
    <row r="3698" spans="1:15" x14ac:dyDescent="0.25">
      <c r="A3698">
        <v>3743</v>
      </c>
      <c r="B3698">
        <v>1659</v>
      </c>
      <c r="C3698">
        <f>IF(COUNTIF($B$2:B3698,B3698)=1,1,0)</f>
        <v>0</v>
      </c>
      <c r="D3698" s="1">
        <v>44954</v>
      </c>
      <c r="E3698" s="2">
        <v>0.78340277777777778</v>
      </c>
      <c r="F3698">
        <v>112</v>
      </c>
      <c r="G3698" t="str">
        <f>IFERROR(INDEX(menu_items!$B:$B,MATCH(F3698,menu_items!$A:$A,0)),"Unknown value")</f>
        <v>Salmon Roll</v>
      </c>
      <c r="H3698" t="str">
        <f>IFERROR(INDEX(menu_items!$C:$C,MATCH(F3698,menu_items!$A:$A,0)),"Unknown value")</f>
        <v>Asian</v>
      </c>
      <c r="I3698" s="5">
        <f>IFERROR(INDEX(menu_items!$D:$D,MATCH(F3698,menu_items!$A:$A,0)),0)</f>
        <v>14.95</v>
      </c>
      <c r="J3698" t="str">
        <f t="shared" si="290"/>
        <v>Sat</v>
      </c>
      <c r="K3698">
        <f t="shared" si="291"/>
        <v>28</v>
      </c>
      <c r="L3698" t="str">
        <f t="shared" si="292"/>
        <v>Jan</v>
      </c>
      <c r="M3698">
        <v>18</v>
      </c>
      <c r="N3698">
        <f t="shared" si="288"/>
        <v>4</v>
      </c>
      <c r="O3698" s="5">
        <f t="shared" si="289"/>
        <v>61.350000000000009</v>
      </c>
    </row>
    <row r="3699" spans="1:15" x14ac:dyDescent="0.25">
      <c r="A3699">
        <v>3744</v>
      </c>
      <c r="B3699">
        <v>1659</v>
      </c>
      <c r="C3699">
        <f>IF(COUNTIF($B$2:B3699,B3699)=1,1,0)</f>
        <v>0</v>
      </c>
      <c r="D3699" s="1">
        <v>44954</v>
      </c>
      <c r="E3699" s="2">
        <v>0.78340277777777778</v>
      </c>
      <c r="F3699">
        <v>120</v>
      </c>
      <c r="G3699" t="str">
        <f>IFERROR(INDEX(menu_items!$B:$B,MATCH(F3699,menu_items!$A:$A,0)),"Unknown value")</f>
        <v>Steak Torta</v>
      </c>
      <c r="H3699" t="str">
        <f>IFERROR(INDEX(menu_items!$C:$C,MATCH(F3699,menu_items!$A:$A,0)),"Unknown value")</f>
        <v>Mexican</v>
      </c>
      <c r="I3699" s="5">
        <f>IFERROR(INDEX(menu_items!$D:$D,MATCH(F3699,menu_items!$A:$A,0)),0)</f>
        <v>13.95</v>
      </c>
      <c r="J3699" t="str">
        <f t="shared" si="290"/>
        <v>Sat</v>
      </c>
      <c r="K3699">
        <f t="shared" si="291"/>
        <v>28</v>
      </c>
      <c r="L3699" t="str">
        <f t="shared" si="292"/>
        <v>Jan</v>
      </c>
      <c r="M3699">
        <v>18</v>
      </c>
      <c r="N3699">
        <f t="shared" si="288"/>
        <v>4</v>
      </c>
      <c r="O3699" s="5">
        <f t="shared" si="289"/>
        <v>61.350000000000009</v>
      </c>
    </row>
    <row r="3700" spans="1:15" x14ac:dyDescent="0.25">
      <c r="A3700">
        <v>3745</v>
      </c>
      <c r="B3700">
        <v>1660</v>
      </c>
      <c r="C3700">
        <f>IF(COUNTIF($B$2:B3700,B3700)=1,1,0)</f>
        <v>1</v>
      </c>
      <c r="D3700" s="1">
        <v>44954</v>
      </c>
      <c r="E3700" s="2">
        <v>0.79180555555555554</v>
      </c>
      <c r="F3700">
        <v>107</v>
      </c>
      <c r="G3700" t="str">
        <f>IFERROR(INDEX(menu_items!$B:$B,MATCH(F3700,menu_items!$A:$A,0)),"Unknown value")</f>
        <v>Orange Chicken</v>
      </c>
      <c r="H3700" t="str">
        <f>IFERROR(INDEX(menu_items!$C:$C,MATCH(F3700,menu_items!$A:$A,0)),"Unknown value")</f>
        <v>Asian</v>
      </c>
      <c r="I3700" s="5">
        <f>IFERROR(INDEX(menu_items!$D:$D,MATCH(F3700,menu_items!$A:$A,0)),0)</f>
        <v>16.5</v>
      </c>
      <c r="J3700" t="str">
        <f t="shared" si="290"/>
        <v>Sat</v>
      </c>
      <c r="K3700">
        <f t="shared" si="291"/>
        <v>28</v>
      </c>
      <c r="L3700" t="str">
        <f t="shared" si="292"/>
        <v>Jan</v>
      </c>
      <c r="M3700">
        <v>19</v>
      </c>
      <c r="N3700">
        <f t="shared" si="288"/>
        <v>1</v>
      </c>
      <c r="O3700" s="5">
        <f t="shared" si="289"/>
        <v>16.5</v>
      </c>
    </row>
    <row r="3701" spans="1:15" x14ac:dyDescent="0.25">
      <c r="A3701">
        <v>3746</v>
      </c>
      <c r="B3701">
        <v>1661</v>
      </c>
      <c r="C3701">
        <f>IF(COUNTIF($B$2:B3701,B3701)=1,1,0)</f>
        <v>1</v>
      </c>
      <c r="D3701" s="1">
        <v>44954</v>
      </c>
      <c r="E3701" s="2">
        <v>0.79553240740740738</v>
      </c>
      <c r="F3701">
        <v>103</v>
      </c>
      <c r="G3701" t="str">
        <f>IFERROR(INDEX(menu_items!$B:$B,MATCH(F3701,menu_items!$A:$A,0)),"Unknown value")</f>
        <v>Hot Dog</v>
      </c>
      <c r="H3701" t="str">
        <f>IFERROR(INDEX(menu_items!$C:$C,MATCH(F3701,menu_items!$A:$A,0)),"Unknown value")</f>
        <v>American</v>
      </c>
      <c r="I3701" s="5">
        <f>IFERROR(INDEX(menu_items!$D:$D,MATCH(F3701,menu_items!$A:$A,0)),0)</f>
        <v>9</v>
      </c>
      <c r="J3701" t="str">
        <f t="shared" si="290"/>
        <v>Sat</v>
      </c>
      <c r="K3701">
        <f t="shared" si="291"/>
        <v>28</v>
      </c>
      <c r="L3701" t="str">
        <f t="shared" si="292"/>
        <v>Jan</v>
      </c>
      <c r="M3701">
        <v>19</v>
      </c>
      <c r="N3701">
        <f t="shared" si="288"/>
        <v>2</v>
      </c>
      <c r="O3701" s="5">
        <f t="shared" si="289"/>
        <v>20.95</v>
      </c>
    </row>
    <row r="3702" spans="1:15" x14ac:dyDescent="0.25">
      <c r="A3702">
        <v>3747</v>
      </c>
      <c r="B3702">
        <v>1661</v>
      </c>
      <c r="C3702">
        <f>IF(COUNTIF($B$2:B3702,B3702)=1,1,0)</f>
        <v>0</v>
      </c>
      <c r="D3702" s="1">
        <v>44954</v>
      </c>
      <c r="E3702" s="2">
        <v>0.79553240740740738</v>
      </c>
      <c r="F3702">
        <v>111</v>
      </c>
      <c r="G3702" t="str">
        <f>IFERROR(INDEX(menu_items!$B:$B,MATCH(F3702,menu_items!$A:$A,0)),"Unknown value")</f>
        <v>California Roll</v>
      </c>
      <c r="H3702" t="str">
        <f>IFERROR(INDEX(menu_items!$C:$C,MATCH(F3702,menu_items!$A:$A,0)),"Unknown value")</f>
        <v>Asian</v>
      </c>
      <c r="I3702" s="5">
        <f>IFERROR(INDEX(menu_items!$D:$D,MATCH(F3702,menu_items!$A:$A,0)),0)</f>
        <v>11.95</v>
      </c>
      <c r="J3702" t="str">
        <f t="shared" si="290"/>
        <v>Sat</v>
      </c>
      <c r="K3702">
        <f t="shared" si="291"/>
        <v>28</v>
      </c>
      <c r="L3702" t="str">
        <f t="shared" si="292"/>
        <v>Jan</v>
      </c>
      <c r="M3702">
        <v>19</v>
      </c>
      <c r="N3702">
        <f t="shared" si="288"/>
        <v>2</v>
      </c>
      <c r="O3702" s="5">
        <f t="shared" si="289"/>
        <v>20.95</v>
      </c>
    </row>
    <row r="3703" spans="1:15" x14ac:dyDescent="0.25">
      <c r="A3703">
        <v>3748</v>
      </c>
      <c r="B3703">
        <v>1662</v>
      </c>
      <c r="C3703">
        <f>IF(COUNTIF($B$2:B3703,B3703)=1,1,0)</f>
        <v>1</v>
      </c>
      <c r="D3703" s="1">
        <v>44954</v>
      </c>
      <c r="E3703" s="2">
        <v>0.82945601851851847</v>
      </c>
      <c r="F3703">
        <v>111</v>
      </c>
      <c r="G3703" t="str">
        <f>IFERROR(INDEX(menu_items!$B:$B,MATCH(F3703,menu_items!$A:$A,0)),"Unknown value")</f>
        <v>California Roll</v>
      </c>
      <c r="H3703" t="str">
        <f>IFERROR(INDEX(menu_items!$C:$C,MATCH(F3703,menu_items!$A:$A,0)),"Unknown value")</f>
        <v>Asian</v>
      </c>
      <c r="I3703" s="5">
        <f>IFERROR(INDEX(menu_items!$D:$D,MATCH(F3703,menu_items!$A:$A,0)),0)</f>
        <v>11.95</v>
      </c>
      <c r="J3703" t="str">
        <f t="shared" si="290"/>
        <v>Sat</v>
      </c>
      <c r="K3703">
        <f t="shared" si="291"/>
        <v>28</v>
      </c>
      <c r="L3703" t="str">
        <f t="shared" si="292"/>
        <v>Jan</v>
      </c>
      <c r="M3703">
        <v>19</v>
      </c>
      <c r="N3703">
        <f t="shared" si="288"/>
        <v>1</v>
      </c>
      <c r="O3703" s="5">
        <f t="shared" si="289"/>
        <v>11.95</v>
      </c>
    </row>
    <row r="3704" spans="1:15" x14ac:dyDescent="0.25">
      <c r="A3704">
        <v>3749</v>
      </c>
      <c r="B3704">
        <v>1663</v>
      </c>
      <c r="C3704">
        <f>IF(COUNTIF($B$2:B3704,B3704)=1,1,0)</f>
        <v>1</v>
      </c>
      <c r="D3704" s="1">
        <v>44954</v>
      </c>
      <c r="E3704" s="2">
        <v>0.86548611111111107</v>
      </c>
      <c r="F3704">
        <v>127</v>
      </c>
      <c r="G3704" t="str">
        <f>IFERROR(INDEX(menu_items!$B:$B,MATCH(F3704,menu_items!$A:$A,0)),"Unknown value")</f>
        <v>Meat Lasagna</v>
      </c>
      <c r="H3704" t="str">
        <f>IFERROR(INDEX(menu_items!$C:$C,MATCH(F3704,menu_items!$A:$A,0)),"Unknown value")</f>
        <v>Italian</v>
      </c>
      <c r="I3704" s="5">
        <f>IFERROR(INDEX(menu_items!$D:$D,MATCH(F3704,menu_items!$A:$A,0)),0)</f>
        <v>17.95</v>
      </c>
      <c r="J3704" t="str">
        <f t="shared" si="290"/>
        <v>Sat</v>
      </c>
      <c r="K3704">
        <f t="shared" si="291"/>
        <v>28</v>
      </c>
      <c r="L3704" t="str">
        <f t="shared" si="292"/>
        <v>Jan</v>
      </c>
      <c r="M3704">
        <v>20</v>
      </c>
      <c r="N3704">
        <f t="shared" si="288"/>
        <v>4</v>
      </c>
      <c r="O3704" s="5">
        <f t="shared" si="289"/>
        <v>56.849999999999994</v>
      </c>
    </row>
    <row r="3705" spans="1:15" x14ac:dyDescent="0.25">
      <c r="A3705">
        <v>3750</v>
      </c>
      <c r="B3705">
        <v>1663</v>
      </c>
      <c r="C3705">
        <f>IF(COUNTIF($B$2:B3705,B3705)=1,1,0)</f>
        <v>0</v>
      </c>
      <c r="D3705" s="1">
        <v>44954</v>
      </c>
      <c r="E3705" s="2">
        <v>0.86548611111111107</v>
      </c>
      <c r="F3705">
        <v>127</v>
      </c>
      <c r="G3705" t="str">
        <f>IFERROR(INDEX(menu_items!$B:$B,MATCH(F3705,menu_items!$A:$A,0)),"Unknown value")</f>
        <v>Meat Lasagna</v>
      </c>
      <c r="H3705" t="str">
        <f>IFERROR(INDEX(menu_items!$C:$C,MATCH(F3705,menu_items!$A:$A,0)),"Unknown value")</f>
        <v>Italian</v>
      </c>
      <c r="I3705" s="5">
        <f>IFERROR(INDEX(menu_items!$D:$D,MATCH(F3705,menu_items!$A:$A,0)),0)</f>
        <v>17.95</v>
      </c>
      <c r="J3705" t="str">
        <f t="shared" si="290"/>
        <v>Sat</v>
      </c>
      <c r="K3705">
        <f t="shared" si="291"/>
        <v>28</v>
      </c>
      <c r="L3705" t="str">
        <f t="shared" si="292"/>
        <v>Jan</v>
      </c>
      <c r="M3705">
        <v>20</v>
      </c>
      <c r="N3705">
        <f t="shared" si="288"/>
        <v>4</v>
      </c>
      <c r="O3705" s="5">
        <f t="shared" si="289"/>
        <v>56.849999999999994</v>
      </c>
    </row>
    <row r="3706" spans="1:15" x14ac:dyDescent="0.25">
      <c r="A3706">
        <v>3751</v>
      </c>
      <c r="B3706">
        <v>1663</v>
      </c>
      <c r="C3706">
        <f>IF(COUNTIF($B$2:B3706,B3706)=1,1,0)</f>
        <v>0</v>
      </c>
      <c r="D3706" s="1">
        <v>44954</v>
      </c>
      <c r="E3706" s="2">
        <v>0.86548611111111107</v>
      </c>
      <c r="F3706">
        <v>120</v>
      </c>
      <c r="G3706" t="str">
        <f>IFERROR(INDEX(menu_items!$B:$B,MATCH(F3706,menu_items!$A:$A,0)),"Unknown value")</f>
        <v>Steak Torta</v>
      </c>
      <c r="H3706" t="str">
        <f>IFERROR(INDEX(menu_items!$C:$C,MATCH(F3706,menu_items!$A:$A,0)),"Unknown value")</f>
        <v>Mexican</v>
      </c>
      <c r="I3706" s="5">
        <f>IFERROR(INDEX(menu_items!$D:$D,MATCH(F3706,menu_items!$A:$A,0)),0)</f>
        <v>13.95</v>
      </c>
      <c r="J3706" t="str">
        <f t="shared" si="290"/>
        <v>Sat</v>
      </c>
      <c r="K3706">
        <f t="shared" si="291"/>
        <v>28</v>
      </c>
      <c r="L3706" t="str">
        <f t="shared" si="292"/>
        <v>Jan</v>
      </c>
      <c r="M3706">
        <v>20</v>
      </c>
      <c r="N3706">
        <f t="shared" si="288"/>
        <v>4</v>
      </c>
      <c r="O3706" s="5">
        <f t="shared" si="289"/>
        <v>56.849999999999994</v>
      </c>
    </row>
    <row r="3707" spans="1:15" x14ac:dyDescent="0.25">
      <c r="A3707">
        <v>3752</v>
      </c>
      <c r="B3707">
        <v>1663</v>
      </c>
      <c r="C3707">
        <f>IF(COUNTIF($B$2:B3707,B3707)=1,1,0)</f>
        <v>0</v>
      </c>
      <c r="D3707" s="1">
        <v>44954</v>
      </c>
      <c r="E3707" s="2">
        <v>0.86548611111111107</v>
      </c>
      <c r="F3707">
        <v>106</v>
      </c>
      <c r="G3707" t="str">
        <f>IFERROR(INDEX(menu_items!$B:$B,MATCH(F3707,menu_items!$A:$A,0)),"Unknown value")</f>
        <v>French Fries</v>
      </c>
      <c r="H3707" t="str">
        <f>IFERROR(INDEX(menu_items!$C:$C,MATCH(F3707,menu_items!$A:$A,0)),"Unknown value")</f>
        <v>American</v>
      </c>
      <c r="I3707" s="5">
        <f>IFERROR(INDEX(menu_items!$D:$D,MATCH(F3707,menu_items!$A:$A,0)),0)</f>
        <v>7</v>
      </c>
      <c r="J3707" t="str">
        <f t="shared" si="290"/>
        <v>Sat</v>
      </c>
      <c r="K3707">
        <f t="shared" si="291"/>
        <v>28</v>
      </c>
      <c r="L3707" t="str">
        <f t="shared" si="292"/>
        <v>Jan</v>
      </c>
      <c r="M3707">
        <v>20</v>
      </c>
      <c r="N3707">
        <f t="shared" si="288"/>
        <v>4</v>
      </c>
      <c r="O3707" s="5">
        <f t="shared" si="289"/>
        <v>56.849999999999994</v>
      </c>
    </row>
    <row r="3708" spans="1:15" x14ac:dyDescent="0.25">
      <c r="A3708">
        <v>3753</v>
      </c>
      <c r="B3708">
        <v>1664</v>
      </c>
      <c r="C3708">
        <f>IF(COUNTIF($B$2:B3708,B3708)=1,1,0)</f>
        <v>1</v>
      </c>
      <c r="D3708" s="1">
        <v>44954</v>
      </c>
      <c r="E3708" s="2">
        <v>0.8813657407407407</v>
      </c>
      <c r="F3708">
        <v>129</v>
      </c>
      <c r="G3708" t="str">
        <f>IFERROR(INDEX(menu_items!$B:$B,MATCH(F3708,menu_items!$A:$A,0)),"Unknown value")</f>
        <v>Mushroom Ravioli</v>
      </c>
      <c r="H3708" t="str">
        <f>IFERROR(INDEX(menu_items!$C:$C,MATCH(F3708,menu_items!$A:$A,0)),"Unknown value")</f>
        <v>Italian</v>
      </c>
      <c r="I3708" s="5">
        <f>IFERROR(INDEX(menu_items!$D:$D,MATCH(F3708,menu_items!$A:$A,0)),0)</f>
        <v>15.5</v>
      </c>
      <c r="J3708" t="str">
        <f t="shared" si="290"/>
        <v>Sat</v>
      </c>
      <c r="K3708">
        <f t="shared" si="291"/>
        <v>28</v>
      </c>
      <c r="L3708" t="str">
        <f t="shared" si="292"/>
        <v>Jan</v>
      </c>
      <c r="M3708">
        <v>21</v>
      </c>
      <c r="N3708">
        <f t="shared" si="288"/>
        <v>1</v>
      </c>
      <c r="O3708" s="5">
        <f t="shared" si="289"/>
        <v>15.5</v>
      </c>
    </row>
    <row r="3709" spans="1:15" x14ac:dyDescent="0.25">
      <c r="A3709">
        <v>3754</v>
      </c>
      <c r="B3709">
        <v>1665</v>
      </c>
      <c r="C3709">
        <f>IF(COUNTIF($B$2:B3709,B3709)=1,1,0)</f>
        <v>1</v>
      </c>
      <c r="D3709" s="1">
        <v>44954</v>
      </c>
      <c r="E3709" s="2">
        <v>0.89203703703703707</v>
      </c>
      <c r="F3709">
        <v>120</v>
      </c>
      <c r="G3709" t="str">
        <f>IFERROR(INDEX(menu_items!$B:$B,MATCH(F3709,menu_items!$A:$A,0)),"Unknown value")</f>
        <v>Steak Torta</v>
      </c>
      <c r="H3709" t="str">
        <f>IFERROR(INDEX(menu_items!$C:$C,MATCH(F3709,menu_items!$A:$A,0)),"Unknown value")</f>
        <v>Mexican</v>
      </c>
      <c r="I3709" s="5">
        <f>IFERROR(INDEX(menu_items!$D:$D,MATCH(F3709,menu_items!$A:$A,0)),0)</f>
        <v>13.95</v>
      </c>
      <c r="J3709" t="str">
        <f t="shared" si="290"/>
        <v>Sat</v>
      </c>
      <c r="K3709">
        <f t="shared" si="291"/>
        <v>28</v>
      </c>
      <c r="L3709" t="str">
        <f t="shared" si="292"/>
        <v>Jan</v>
      </c>
      <c r="M3709">
        <v>21</v>
      </c>
      <c r="N3709">
        <f t="shared" si="288"/>
        <v>2</v>
      </c>
      <c r="O3709" s="5">
        <f t="shared" si="289"/>
        <v>20.95</v>
      </c>
    </row>
    <row r="3710" spans="1:15" x14ac:dyDescent="0.25">
      <c r="A3710">
        <v>3755</v>
      </c>
      <c r="B3710">
        <v>1665</v>
      </c>
      <c r="C3710">
        <f>IF(COUNTIF($B$2:B3710,B3710)=1,1,0)</f>
        <v>0</v>
      </c>
      <c r="D3710" s="1">
        <v>44954</v>
      </c>
      <c r="E3710" s="2">
        <v>0.89203703703703707</v>
      </c>
      <c r="F3710">
        <v>106</v>
      </c>
      <c r="G3710" t="str">
        <f>IFERROR(INDEX(menu_items!$B:$B,MATCH(F3710,menu_items!$A:$A,0)),"Unknown value")</f>
        <v>French Fries</v>
      </c>
      <c r="H3710" t="str">
        <f>IFERROR(INDEX(menu_items!$C:$C,MATCH(F3710,menu_items!$A:$A,0)),"Unknown value")</f>
        <v>American</v>
      </c>
      <c r="I3710" s="5">
        <f>IFERROR(INDEX(menu_items!$D:$D,MATCH(F3710,menu_items!$A:$A,0)),0)</f>
        <v>7</v>
      </c>
      <c r="J3710" t="str">
        <f t="shared" si="290"/>
        <v>Sat</v>
      </c>
      <c r="K3710">
        <f t="shared" si="291"/>
        <v>28</v>
      </c>
      <c r="L3710" t="str">
        <f t="shared" si="292"/>
        <v>Jan</v>
      </c>
      <c r="M3710">
        <v>21</v>
      </c>
      <c r="N3710">
        <f t="shared" si="288"/>
        <v>2</v>
      </c>
      <c r="O3710" s="5">
        <f t="shared" si="289"/>
        <v>20.95</v>
      </c>
    </row>
    <row r="3711" spans="1:15" x14ac:dyDescent="0.25">
      <c r="A3711">
        <v>3756</v>
      </c>
      <c r="B3711">
        <v>1666</v>
      </c>
      <c r="C3711">
        <f>IF(COUNTIF($B$2:B3711,B3711)=1,1,0)</f>
        <v>1</v>
      </c>
      <c r="D3711" s="1">
        <v>44954</v>
      </c>
      <c r="E3711" s="2">
        <v>0.89511574074074074</v>
      </c>
      <c r="F3711">
        <v>120</v>
      </c>
      <c r="G3711" t="str">
        <f>IFERROR(INDEX(menu_items!$B:$B,MATCH(F3711,menu_items!$A:$A,0)),"Unknown value")</f>
        <v>Steak Torta</v>
      </c>
      <c r="H3711" t="str">
        <f>IFERROR(INDEX(menu_items!$C:$C,MATCH(F3711,menu_items!$A:$A,0)),"Unknown value")</f>
        <v>Mexican</v>
      </c>
      <c r="I3711" s="5">
        <f>IFERROR(INDEX(menu_items!$D:$D,MATCH(F3711,menu_items!$A:$A,0)),0)</f>
        <v>13.95</v>
      </c>
      <c r="J3711" t="str">
        <f t="shared" si="290"/>
        <v>Sat</v>
      </c>
      <c r="K3711">
        <f t="shared" si="291"/>
        <v>28</v>
      </c>
      <c r="L3711" t="str">
        <f t="shared" si="292"/>
        <v>Jan</v>
      </c>
      <c r="M3711">
        <v>21</v>
      </c>
      <c r="N3711">
        <f t="shared" si="288"/>
        <v>1</v>
      </c>
      <c r="O3711" s="5">
        <f t="shared" si="289"/>
        <v>13.95</v>
      </c>
    </row>
    <row r="3712" spans="1:15" x14ac:dyDescent="0.25">
      <c r="A3712">
        <v>3757</v>
      </c>
      <c r="B3712">
        <v>1667</v>
      </c>
      <c r="C3712">
        <f>IF(COUNTIF($B$2:B3712,B3712)=1,1,0)</f>
        <v>1</v>
      </c>
      <c r="D3712" s="1">
        <v>44954</v>
      </c>
      <c r="E3712" s="2">
        <v>0.90395833333333331</v>
      </c>
      <c r="F3712">
        <v>111</v>
      </c>
      <c r="G3712" t="str">
        <f>IFERROR(INDEX(menu_items!$B:$B,MATCH(F3712,menu_items!$A:$A,0)),"Unknown value")</f>
        <v>California Roll</v>
      </c>
      <c r="H3712" t="str">
        <f>IFERROR(INDEX(menu_items!$C:$C,MATCH(F3712,menu_items!$A:$A,0)),"Unknown value")</f>
        <v>Asian</v>
      </c>
      <c r="I3712" s="5">
        <f>IFERROR(INDEX(menu_items!$D:$D,MATCH(F3712,menu_items!$A:$A,0)),0)</f>
        <v>11.95</v>
      </c>
      <c r="J3712" t="str">
        <f t="shared" si="290"/>
        <v>Sat</v>
      </c>
      <c r="K3712">
        <f t="shared" si="291"/>
        <v>28</v>
      </c>
      <c r="L3712" t="str">
        <f t="shared" si="292"/>
        <v>Jan</v>
      </c>
      <c r="M3712">
        <v>21</v>
      </c>
      <c r="N3712">
        <f t="shared" si="288"/>
        <v>1</v>
      </c>
      <c r="O3712" s="5">
        <f t="shared" si="289"/>
        <v>11.95</v>
      </c>
    </row>
    <row r="3713" spans="1:15" x14ac:dyDescent="0.25">
      <c r="A3713">
        <v>3758</v>
      </c>
      <c r="B3713">
        <v>1668</v>
      </c>
      <c r="C3713">
        <f>IF(COUNTIF($B$2:B3713,B3713)=1,1,0)</f>
        <v>1</v>
      </c>
      <c r="D3713" s="1">
        <v>44954</v>
      </c>
      <c r="E3713" s="2">
        <v>0.93662037037037038</v>
      </c>
      <c r="F3713">
        <v>107</v>
      </c>
      <c r="G3713" t="str">
        <f>IFERROR(INDEX(menu_items!$B:$B,MATCH(F3713,menu_items!$A:$A,0)),"Unknown value")</f>
        <v>Orange Chicken</v>
      </c>
      <c r="H3713" t="str">
        <f>IFERROR(INDEX(menu_items!$C:$C,MATCH(F3713,menu_items!$A:$A,0)),"Unknown value")</f>
        <v>Asian</v>
      </c>
      <c r="I3713" s="5">
        <f>IFERROR(INDEX(menu_items!$D:$D,MATCH(F3713,menu_items!$A:$A,0)),0)</f>
        <v>16.5</v>
      </c>
      <c r="J3713" t="str">
        <f t="shared" si="290"/>
        <v>Sat</v>
      </c>
      <c r="K3713">
        <f t="shared" si="291"/>
        <v>28</v>
      </c>
      <c r="L3713" t="str">
        <f t="shared" si="292"/>
        <v>Jan</v>
      </c>
      <c r="M3713">
        <v>22</v>
      </c>
      <c r="N3713">
        <f t="shared" si="288"/>
        <v>3</v>
      </c>
      <c r="O3713" s="5">
        <f t="shared" si="289"/>
        <v>39.450000000000003</v>
      </c>
    </row>
    <row r="3714" spans="1:15" x14ac:dyDescent="0.25">
      <c r="A3714">
        <v>3759</v>
      </c>
      <c r="B3714">
        <v>1668</v>
      </c>
      <c r="C3714">
        <f>IF(COUNTIF($B$2:B3714,B3714)=1,1,0)</f>
        <v>0</v>
      </c>
      <c r="D3714" s="1">
        <v>44954</v>
      </c>
      <c r="E3714" s="2">
        <v>0.93662037037037038</v>
      </c>
      <c r="F3714">
        <v>109</v>
      </c>
      <c r="G3714" t="str">
        <f>IFERROR(INDEX(menu_items!$B:$B,MATCH(F3714,menu_items!$A:$A,0)),"Unknown value")</f>
        <v>Korean Beef Bowl</v>
      </c>
      <c r="H3714" t="str">
        <f>IFERROR(INDEX(menu_items!$C:$C,MATCH(F3714,menu_items!$A:$A,0)),"Unknown value")</f>
        <v>Asian</v>
      </c>
      <c r="I3714" s="5">
        <f>IFERROR(INDEX(menu_items!$D:$D,MATCH(F3714,menu_items!$A:$A,0)),0)</f>
        <v>17.95</v>
      </c>
      <c r="J3714" t="str">
        <f t="shared" si="290"/>
        <v>Sat</v>
      </c>
      <c r="K3714">
        <f t="shared" si="291"/>
        <v>28</v>
      </c>
      <c r="L3714" t="str">
        <f t="shared" si="292"/>
        <v>Jan</v>
      </c>
      <c r="M3714">
        <v>22</v>
      </c>
      <c r="N3714">
        <f t="shared" ref="N3714:N3777" si="293">COUNTIF($B:$B,B3714)</f>
        <v>3</v>
      </c>
      <c r="O3714" s="5">
        <f t="shared" ref="O3714:O3777" si="294">SUMIF($B:$B,B3714,$I:$I)</f>
        <v>39.450000000000003</v>
      </c>
    </row>
    <row r="3715" spans="1:15" x14ac:dyDescent="0.25">
      <c r="A3715">
        <v>3760</v>
      </c>
      <c r="B3715">
        <v>1668</v>
      </c>
      <c r="C3715">
        <f>IF(COUNTIF($B$2:B3715,B3715)=1,1,0)</f>
        <v>0</v>
      </c>
      <c r="D3715" s="1">
        <v>44954</v>
      </c>
      <c r="E3715" s="2">
        <v>0.93662037037037038</v>
      </c>
      <c r="F3715">
        <v>113</v>
      </c>
      <c r="G3715" t="str">
        <f>IFERROR(INDEX(menu_items!$B:$B,MATCH(F3715,menu_items!$A:$A,0)),"Unknown value")</f>
        <v>Edamame</v>
      </c>
      <c r="H3715" t="str">
        <f>IFERROR(INDEX(menu_items!$C:$C,MATCH(F3715,menu_items!$A:$A,0)),"Unknown value")</f>
        <v>Asian</v>
      </c>
      <c r="I3715" s="5">
        <f>IFERROR(INDEX(menu_items!$D:$D,MATCH(F3715,menu_items!$A:$A,0)),0)</f>
        <v>5</v>
      </c>
      <c r="J3715" t="str">
        <f t="shared" si="290"/>
        <v>Sat</v>
      </c>
      <c r="K3715">
        <f t="shared" si="291"/>
        <v>28</v>
      </c>
      <c r="L3715" t="str">
        <f t="shared" si="292"/>
        <v>Jan</v>
      </c>
      <c r="M3715">
        <v>22</v>
      </c>
      <c r="N3715">
        <f t="shared" si="293"/>
        <v>3</v>
      </c>
      <c r="O3715" s="5">
        <f t="shared" si="294"/>
        <v>39.450000000000003</v>
      </c>
    </row>
    <row r="3716" spans="1:15" x14ac:dyDescent="0.25">
      <c r="A3716">
        <v>3761</v>
      </c>
      <c r="B3716">
        <v>1669</v>
      </c>
      <c r="C3716">
        <f>IF(COUNTIF($B$2:B3716,B3716)=1,1,0)</f>
        <v>1</v>
      </c>
      <c r="D3716" s="1">
        <v>44955</v>
      </c>
      <c r="E3716" s="2">
        <v>0.48861111111111111</v>
      </c>
      <c r="F3716">
        <v>104</v>
      </c>
      <c r="G3716" t="str">
        <f>IFERROR(INDEX(menu_items!$B:$B,MATCH(F3716,menu_items!$A:$A,0)),"Unknown value")</f>
        <v>Veggie Burger</v>
      </c>
      <c r="H3716" t="str">
        <f>IFERROR(INDEX(menu_items!$C:$C,MATCH(F3716,menu_items!$A:$A,0)),"Unknown value")</f>
        <v>American</v>
      </c>
      <c r="I3716" s="5">
        <f>IFERROR(INDEX(menu_items!$D:$D,MATCH(F3716,menu_items!$A:$A,0)),0)</f>
        <v>10.5</v>
      </c>
      <c r="J3716" t="str">
        <f t="shared" si="290"/>
        <v>Sun</v>
      </c>
      <c r="K3716">
        <f t="shared" si="291"/>
        <v>29</v>
      </c>
      <c r="L3716" t="str">
        <f t="shared" si="292"/>
        <v>Jan</v>
      </c>
      <c r="M3716">
        <v>11</v>
      </c>
      <c r="N3716">
        <f t="shared" si="293"/>
        <v>1</v>
      </c>
      <c r="O3716" s="5">
        <f t="shared" si="294"/>
        <v>10.5</v>
      </c>
    </row>
    <row r="3717" spans="1:15" x14ac:dyDescent="0.25">
      <c r="A3717">
        <v>3762</v>
      </c>
      <c r="B3717">
        <v>1670</v>
      </c>
      <c r="C3717">
        <f>IF(COUNTIF($B$2:B3717,B3717)=1,1,0)</f>
        <v>1</v>
      </c>
      <c r="D3717" s="1">
        <v>44955</v>
      </c>
      <c r="E3717" s="2">
        <v>0.49457175925925928</v>
      </c>
      <c r="F3717">
        <v>124</v>
      </c>
      <c r="G3717" t="str">
        <f>IFERROR(INDEX(menu_items!$B:$B,MATCH(F3717,menu_items!$A:$A,0)),"Unknown value")</f>
        <v>Spaghetti</v>
      </c>
      <c r="H3717" t="str">
        <f>IFERROR(INDEX(menu_items!$C:$C,MATCH(F3717,menu_items!$A:$A,0)),"Unknown value")</f>
        <v>Italian</v>
      </c>
      <c r="I3717" s="5">
        <f>IFERROR(INDEX(menu_items!$D:$D,MATCH(F3717,menu_items!$A:$A,0)),0)</f>
        <v>14.5</v>
      </c>
      <c r="J3717" t="str">
        <f t="shared" si="290"/>
        <v>Sun</v>
      </c>
      <c r="K3717">
        <f t="shared" si="291"/>
        <v>29</v>
      </c>
      <c r="L3717" t="str">
        <f t="shared" si="292"/>
        <v>Jan</v>
      </c>
      <c r="M3717">
        <v>11</v>
      </c>
      <c r="N3717">
        <f t="shared" si="293"/>
        <v>4</v>
      </c>
      <c r="O3717" s="5">
        <f t="shared" si="294"/>
        <v>45.45</v>
      </c>
    </row>
    <row r="3718" spans="1:15" x14ac:dyDescent="0.25">
      <c r="A3718">
        <v>3763</v>
      </c>
      <c r="B3718">
        <v>1670</v>
      </c>
      <c r="C3718">
        <f>IF(COUNTIF($B$2:B3718,B3718)=1,1,0)</f>
        <v>0</v>
      </c>
      <c r="D3718" s="1">
        <v>44955</v>
      </c>
      <c r="E3718" s="2">
        <v>0.49457175925925928</v>
      </c>
      <c r="F3718">
        <v>105</v>
      </c>
      <c r="G3718" t="str">
        <f>IFERROR(INDEX(menu_items!$B:$B,MATCH(F3718,menu_items!$A:$A,0)),"Unknown value")</f>
        <v>Mac &amp; Cheese</v>
      </c>
      <c r="H3718" t="str">
        <f>IFERROR(INDEX(menu_items!$C:$C,MATCH(F3718,menu_items!$A:$A,0)),"Unknown value")</f>
        <v>American</v>
      </c>
      <c r="I3718" s="5">
        <f>IFERROR(INDEX(menu_items!$D:$D,MATCH(F3718,menu_items!$A:$A,0)),0)</f>
        <v>7</v>
      </c>
      <c r="J3718" t="str">
        <f t="shared" si="290"/>
        <v>Sun</v>
      </c>
      <c r="K3718">
        <f t="shared" si="291"/>
        <v>29</v>
      </c>
      <c r="L3718" t="str">
        <f t="shared" si="292"/>
        <v>Jan</v>
      </c>
      <c r="M3718">
        <v>11</v>
      </c>
      <c r="N3718">
        <f t="shared" si="293"/>
        <v>4</v>
      </c>
      <c r="O3718" s="5">
        <f t="shared" si="294"/>
        <v>45.45</v>
      </c>
    </row>
    <row r="3719" spans="1:15" x14ac:dyDescent="0.25">
      <c r="A3719">
        <v>3764</v>
      </c>
      <c r="B3719">
        <v>1670</v>
      </c>
      <c r="C3719">
        <f>IF(COUNTIF($B$2:B3719,B3719)=1,1,0)</f>
        <v>0</v>
      </c>
      <c r="D3719" s="1">
        <v>44955</v>
      </c>
      <c r="E3719" s="2">
        <v>0.49457175925925928</v>
      </c>
      <c r="F3719">
        <v>122</v>
      </c>
      <c r="G3719" t="str">
        <f>IFERROR(INDEX(menu_items!$B:$B,MATCH(F3719,menu_items!$A:$A,0)),"Unknown value")</f>
        <v>Chips &amp; Salsa</v>
      </c>
      <c r="H3719" t="str">
        <f>IFERROR(INDEX(menu_items!$C:$C,MATCH(F3719,menu_items!$A:$A,0)),"Unknown value")</f>
        <v>Mexican</v>
      </c>
      <c r="I3719" s="5">
        <f>IFERROR(INDEX(menu_items!$D:$D,MATCH(F3719,menu_items!$A:$A,0)),0)</f>
        <v>7</v>
      </c>
      <c r="J3719" t="str">
        <f t="shared" si="290"/>
        <v>Sun</v>
      </c>
      <c r="K3719">
        <f t="shared" si="291"/>
        <v>29</v>
      </c>
      <c r="L3719" t="str">
        <f t="shared" si="292"/>
        <v>Jan</v>
      </c>
      <c r="M3719">
        <v>11</v>
      </c>
      <c r="N3719">
        <f t="shared" si="293"/>
        <v>4</v>
      </c>
      <c r="O3719" s="5">
        <f t="shared" si="294"/>
        <v>45.45</v>
      </c>
    </row>
    <row r="3720" spans="1:15" x14ac:dyDescent="0.25">
      <c r="A3720">
        <v>3765</v>
      </c>
      <c r="B3720">
        <v>1670</v>
      </c>
      <c r="C3720">
        <f>IF(COUNTIF($B$2:B3720,B3720)=1,1,0)</f>
        <v>0</v>
      </c>
      <c r="D3720" s="1">
        <v>44955</v>
      </c>
      <c r="E3720" s="2">
        <v>0.49457175925925928</v>
      </c>
      <c r="F3720">
        <v>132</v>
      </c>
      <c r="G3720" t="str">
        <f>IFERROR(INDEX(menu_items!$B:$B,MATCH(F3720,menu_items!$A:$A,0)),"Unknown value")</f>
        <v>Eggplant Parmesan</v>
      </c>
      <c r="H3720" t="str">
        <f>IFERROR(INDEX(menu_items!$C:$C,MATCH(F3720,menu_items!$A:$A,0)),"Unknown value")</f>
        <v>Italian</v>
      </c>
      <c r="I3720" s="5">
        <f>IFERROR(INDEX(menu_items!$D:$D,MATCH(F3720,menu_items!$A:$A,0)),0)</f>
        <v>16.95</v>
      </c>
      <c r="J3720" t="str">
        <f t="shared" si="290"/>
        <v>Sun</v>
      </c>
      <c r="K3720">
        <f t="shared" si="291"/>
        <v>29</v>
      </c>
      <c r="L3720" t="str">
        <f t="shared" si="292"/>
        <v>Jan</v>
      </c>
      <c r="M3720">
        <v>11</v>
      </c>
      <c r="N3720">
        <f t="shared" si="293"/>
        <v>4</v>
      </c>
      <c r="O3720" s="5">
        <f t="shared" si="294"/>
        <v>45.45</v>
      </c>
    </row>
    <row r="3721" spans="1:15" x14ac:dyDescent="0.25">
      <c r="A3721">
        <v>3766</v>
      </c>
      <c r="B3721">
        <v>1671</v>
      </c>
      <c r="C3721">
        <f>IF(COUNTIF($B$2:B3721,B3721)=1,1,0)</f>
        <v>1</v>
      </c>
      <c r="D3721" s="1">
        <v>44955</v>
      </c>
      <c r="E3721" s="2">
        <v>0.49653935185185183</v>
      </c>
      <c r="F3721">
        <v>101</v>
      </c>
      <c r="G3721" t="str">
        <f>IFERROR(INDEX(menu_items!$B:$B,MATCH(F3721,menu_items!$A:$A,0)),"Unknown value")</f>
        <v>Hamburger</v>
      </c>
      <c r="H3721" t="str">
        <f>IFERROR(INDEX(menu_items!$C:$C,MATCH(F3721,menu_items!$A:$A,0)),"Unknown value")</f>
        <v>American</v>
      </c>
      <c r="I3721" s="5">
        <f>IFERROR(INDEX(menu_items!$D:$D,MATCH(F3721,menu_items!$A:$A,0)),0)</f>
        <v>12.95</v>
      </c>
      <c r="J3721" t="str">
        <f t="shared" si="290"/>
        <v>Sun</v>
      </c>
      <c r="K3721">
        <f t="shared" si="291"/>
        <v>29</v>
      </c>
      <c r="L3721" t="str">
        <f t="shared" si="292"/>
        <v>Jan</v>
      </c>
      <c r="M3721">
        <v>11</v>
      </c>
      <c r="N3721">
        <f t="shared" si="293"/>
        <v>2</v>
      </c>
      <c r="O3721" s="5">
        <f t="shared" si="294"/>
        <v>26.9</v>
      </c>
    </row>
    <row r="3722" spans="1:15" x14ac:dyDescent="0.25">
      <c r="A3722">
        <v>3767</v>
      </c>
      <c r="B3722">
        <v>1671</v>
      </c>
      <c r="C3722">
        <f>IF(COUNTIF($B$2:B3722,B3722)=1,1,0)</f>
        <v>0</v>
      </c>
      <c r="D3722" s="1">
        <v>44955</v>
      </c>
      <c r="E3722" s="2">
        <v>0.49653935185185183</v>
      </c>
      <c r="F3722">
        <v>102</v>
      </c>
      <c r="G3722" t="str">
        <f>IFERROR(INDEX(menu_items!$B:$B,MATCH(F3722,menu_items!$A:$A,0)),"Unknown value")</f>
        <v>Cheeseburger</v>
      </c>
      <c r="H3722" t="str">
        <f>IFERROR(INDEX(menu_items!$C:$C,MATCH(F3722,menu_items!$A:$A,0)),"Unknown value")</f>
        <v>American</v>
      </c>
      <c r="I3722" s="5">
        <f>IFERROR(INDEX(menu_items!$D:$D,MATCH(F3722,menu_items!$A:$A,0)),0)</f>
        <v>13.95</v>
      </c>
      <c r="J3722" t="str">
        <f t="shared" si="290"/>
        <v>Sun</v>
      </c>
      <c r="K3722">
        <f t="shared" si="291"/>
        <v>29</v>
      </c>
      <c r="L3722" t="str">
        <f t="shared" si="292"/>
        <v>Jan</v>
      </c>
      <c r="M3722">
        <v>11</v>
      </c>
      <c r="N3722">
        <f t="shared" si="293"/>
        <v>2</v>
      </c>
      <c r="O3722" s="5">
        <f t="shared" si="294"/>
        <v>26.9</v>
      </c>
    </row>
    <row r="3723" spans="1:15" x14ac:dyDescent="0.25">
      <c r="A3723">
        <v>3768</v>
      </c>
      <c r="B3723">
        <v>1672</v>
      </c>
      <c r="C3723">
        <f>IF(COUNTIF($B$2:B3723,B3723)=1,1,0)</f>
        <v>1</v>
      </c>
      <c r="D3723" s="1">
        <v>44955</v>
      </c>
      <c r="E3723" s="2">
        <v>0.51025462962962964</v>
      </c>
      <c r="F3723">
        <v>130</v>
      </c>
      <c r="G3723" t="str">
        <f>IFERROR(INDEX(menu_items!$B:$B,MATCH(F3723,menu_items!$A:$A,0)),"Unknown value")</f>
        <v>Shrimp Scampi</v>
      </c>
      <c r="H3723" t="str">
        <f>IFERROR(INDEX(menu_items!$C:$C,MATCH(F3723,menu_items!$A:$A,0)),"Unknown value")</f>
        <v>Italian</v>
      </c>
      <c r="I3723" s="5">
        <f>IFERROR(INDEX(menu_items!$D:$D,MATCH(F3723,menu_items!$A:$A,0)),0)</f>
        <v>19.95</v>
      </c>
      <c r="J3723" t="str">
        <f t="shared" si="290"/>
        <v>Sun</v>
      </c>
      <c r="K3723">
        <f t="shared" si="291"/>
        <v>29</v>
      </c>
      <c r="L3723" t="str">
        <f t="shared" si="292"/>
        <v>Jan</v>
      </c>
      <c r="M3723">
        <v>12</v>
      </c>
      <c r="N3723">
        <f t="shared" si="293"/>
        <v>1</v>
      </c>
      <c r="O3723" s="5">
        <f t="shared" si="294"/>
        <v>19.95</v>
      </c>
    </row>
    <row r="3724" spans="1:15" x14ac:dyDescent="0.25">
      <c r="A3724">
        <v>3769</v>
      </c>
      <c r="B3724">
        <v>1673</v>
      </c>
      <c r="C3724">
        <f>IF(COUNTIF($B$2:B3724,B3724)=1,1,0)</f>
        <v>1</v>
      </c>
      <c r="D3724" s="1">
        <v>44955</v>
      </c>
      <c r="E3724" s="2">
        <v>0.51321759259259259</v>
      </c>
      <c r="F3724">
        <v>129</v>
      </c>
      <c r="G3724" t="str">
        <f>IFERROR(INDEX(menu_items!$B:$B,MATCH(F3724,menu_items!$A:$A,0)),"Unknown value")</f>
        <v>Mushroom Ravioli</v>
      </c>
      <c r="H3724" t="str">
        <f>IFERROR(INDEX(menu_items!$C:$C,MATCH(F3724,menu_items!$A:$A,0)),"Unknown value")</f>
        <v>Italian</v>
      </c>
      <c r="I3724" s="5">
        <f>IFERROR(INDEX(menu_items!$D:$D,MATCH(F3724,menu_items!$A:$A,0)),0)</f>
        <v>15.5</v>
      </c>
      <c r="J3724" t="str">
        <f t="shared" si="290"/>
        <v>Sun</v>
      </c>
      <c r="K3724">
        <f t="shared" si="291"/>
        <v>29</v>
      </c>
      <c r="L3724" t="str">
        <f t="shared" si="292"/>
        <v>Jan</v>
      </c>
      <c r="M3724">
        <v>12</v>
      </c>
      <c r="N3724">
        <f t="shared" si="293"/>
        <v>1</v>
      </c>
      <c r="O3724" s="5">
        <f t="shared" si="294"/>
        <v>15.5</v>
      </c>
    </row>
    <row r="3725" spans="1:15" x14ac:dyDescent="0.25">
      <c r="A3725">
        <v>3770</v>
      </c>
      <c r="B3725">
        <v>1674</v>
      </c>
      <c r="C3725">
        <f>IF(COUNTIF($B$2:B3725,B3725)=1,1,0)</f>
        <v>1</v>
      </c>
      <c r="D3725" s="1">
        <v>44955</v>
      </c>
      <c r="E3725" s="2">
        <v>0.51825231481481482</v>
      </c>
      <c r="F3725">
        <v>124</v>
      </c>
      <c r="G3725" t="str">
        <f>IFERROR(INDEX(menu_items!$B:$B,MATCH(F3725,menu_items!$A:$A,0)),"Unknown value")</f>
        <v>Spaghetti</v>
      </c>
      <c r="H3725" t="str">
        <f>IFERROR(INDEX(menu_items!$C:$C,MATCH(F3725,menu_items!$A:$A,0)),"Unknown value")</f>
        <v>Italian</v>
      </c>
      <c r="I3725" s="5">
        <f>IFERROR(INDEX(menu_items!$D:$D,MATCH(F3725,menu_items!$A:$A,0)),0)</f>
        <v>14.5</v>
      </c>
      <c r="J3725" t="str">
        <f t="shared" si="290"/>
        <v>Sun</v>
      </c>
      <c r="K3725">
        <f t="shared" si="291"/>
        <v>29</v>
      </c>
      <c r="L3725" t="str">
        <f t="shared" si="292"/>
        <v>Jan</v>
      </c>
      <c r="M3725">
        <v>12</v>
      </c>
      <c r="N3725">
        <f t="shared" si="293"/>
        <v>1</v>
      </c>
      <c r="O3725" s="5">
        <f t="shared" si="294"/>
        <v>14.5</v>
      </c>
    </row>
    <row r="3726" spans="1:15" x14ac:dyDescent="0.25">
      <c r="A3726">
        <v>3771</v>
      </c>
      <c r="B3726">
        <v>1675</v>
      </c>
      <c r="C3726">
        <f>IF(COUNTIF($B$2:B3726,B3726)=1,1,0)</f>
        <v>1</v>
      </c>
      <c r="D3726" s="1">
        <v>44955</v>
      </c>
      <c r="E3726" s="2">
        <v>0.51866898148148144</v>
      </c>
      <c r="F3726">
        <v>109</v>
      </c>
      <c r="G3726" t="str">
        <f>IFERROR(INDEX(menu_items!$B:$B,MATCH(F3726,menu_items!$A:$A,0)),"Unknown value")</f>
        <v>Korean Beef Bowl</v>
      </c>
      <c r="H3726" t="str">
        <f>IFERROR(INDEX(menu_items!$C:$C,MATCH(F3726,menu_items!$A:$A,0)),"Unknown value")</f>
        <v>Asian</v>
      </c>
      <c r="I3726" s="5">
        <f>IFERROR(INDEX(menu_items!$D:$D,MATCH(F3726,menu_items!$A:$A,0)),0)</f>
        <v>17.95</v>
      </c>
      <c r="J3726" t="str">
        <f t="shared" si="290"/>
        <v>Sun</v>
      </c>
      <c r="K3726">
        <f t="shared" si="291"/>
        <v>29</v>
      </c>
      <c r="L3726" t="str">
        <f t="shared" si="292"/>
        <v>Jan</v>
      </c>
      <c r="M3726">
        <v>12</v>
      </c>
      <c r="N3726">
        <f t="shared" si="293"/>
        <v>4</v>
      </c>
      <c r="O3726" s="5">
        <f t="shared" si="294"/>
        <v>43.9</v>
      </c>
    </row>
    <row r="3727" spans="1:15" x14ac:dyDescent="0.25">
      <c r="A3727">
        <v>3772</v>
      </c>
      <c r="B3727">
        <v>1675</v>
      </c>
      <c r="C3727">
        <f>IF(COUNTIF($B$2:B3727,B3727)=1,1,0)</f>
        <v>0</v>
      </c>
      <c r="D3727" s="1">
        <v>44955</v>
      </c>
      <c r="E3727" s="2">
        <v>0.51866898148148144</v>
      </c>
      <c r="F3727">
        <v>113</v>
      </c>
      <c r="G3727" t="str">
        <f>IFERROR(INDEX(menu_items!$B:$B,MATCH(F3727,menu_items!$A:$A,0)),"Unknown value")</f>
        <v>Edamame</v>
      </c>
      <c r="H3727" t="str">
        <f>IFERROR(INDEX(menu_items!$C:$C,MATCH(F3727,menu_items!$A:$A,0)),"Unknown value")</f>
        <v>Asian</v>
      </c>
      <c r="I3727" s="5">
        <f>IFERROR(INDEX(menu_items!$D:$D,MATCH(F3727,menu_items!$A:$A,0)),0)</f>
        <v>5</v>
      </c>
      <c r="J3727" t="str">
        <f t="shared" si="290"/>
        <v>Sun</v>
      </c>
      <c r="K3727">
        <f t="shared" si="291"/>
        <v>29</v>
      </c>
      <c r="L3727" t="str">
        <f t="shared" si="292"/>
        <v>Jan</v>
      </c>
      <c r="M3727">
        <v>12</v>
      </c>
      <c r="N3727">
        <f t="shared" si="293"/>
        <v>4</v>
      </c>
      <c r="O3727" s="5">
        <f t="shared" si="294"/>
        <v>43.9</v>
      </c>
    </row>
    <row r="3728" spans="1:15" x14ac:dyDescent="0.25">
      <c r="A3728">
        <v>3773</v>
      </c>
      <c r="B3728">
        <v>1675</v>
      </c>
      <c r="C3728">
        <f>IF(COUNTIF($B$2:B3728,B3728)=1,1,0)</f>
        <v>0</v>
      </c>
      <c r="D3728" s="1">
        <v>44955</v>
      </c>
      <c r="E3728" s="2">
        <v>0.51866898148148144</v>
      </c>
      <c r="F3728">
        <v>120</v>
      </c>
      <c r="G3728" t="str">
        <f>IFERROR(INDEX(menu_items!$B:$B,MATCH(F3728,menu_items!$A:$A,0)),"Unknown value")</f>
        <v>Steak Torta</v>
      </c>
      <c r="H3728" t="str">
        <f>IFERROR(INDEX(menu_items!$C:$C,MATCH(F3728,menu_items!$A:$A,0)),"Unknown value")</f>
        <v>Mexican</v>
      </c>
      <c r="I3728" s="5">
        <f>IFERROR(INDEX(menu_items!$D:$D,MATCH(F3728,menu_items!$A:$A,0)),0)</f>
        <v>13.95</v>
      </c>
      <c r="J3728" t="str">
        <f t="shared" si="290"/>
        <v>Sun</v>
      </c>
      <c r="K3728">
        <f t="shared" si="291"/>
        <v>29</v>
      </c>
      <c r="L3728" t="str">
        <f t="shared" si="292"/>
        <v>Jan</v>
      </c>
      <c r="M3728">
        <v>12</v>
      </c>
      <c r="N3728">
        <f t="shared" si="293"/>
        <v>4</v>
      </c>
      <c r="O3728" s="5">
        <f t="shared" si="294"/>
        <v>43.9</v>
      </c>
    </row>
    <row r="3729" spans="1:15" x14ac:dyDescent="0.25">
      <c r="A3729">
        <v>3774</v>
      </c>
      <c r="B3729">
        <v>1675</v>
      </c>
      <c r="C3729">
        <f>IF(COUNTIF($B$2:B3729,B3729)=1,1,0)</f>
        <v>0</v>
      </c>
      <c r="D3729" s="1">
        <v>44955</v>
      </c>
      <c r="E3729" s="2">
        <v>0.51866898148148144</v>
      </c>
      <c r="F3729">
        <v>122</v>
      </c>
      <c r="G3729" t="str">
        <f>IFERROR(INDEX(menu_items!$B:$B,MATCH(F3729,menu_items!$A:$A,0)),"Unknown value")</f>
        <v>Chips &amp; Salsa</v>
      </c>
      <c r="H3729" t="str">
        <f>IFERROR(INDEX(menu_items!$C:$C,MATCH(F3729,menu_items!$A:$A,0)),"Unknown value")</f>
        <v>Mexican</v>
      </c>
      <c r="I3729" s="5">
        <f>IFERROR(INDEX(menu_items!$D:$D,MATCH(F3729,menu_items!$A:$A,0)),0)</f>
        <v>7</v>
      </c>
      <c r="J3729" t="str">
        <f t="shared" si="290"/>
        <v>Sun</v>
      </c>
      <c r="K3729">
        <f t="shared" si="291"/>
        <v>29</v>
      </c>
      <c r="L3729" t="str">
        <f t="shared" si="292"/>
        <v>Jan</v>
      </c>
      <c r="M3729">
        <v>12</v>
      </c>
      <c r="N3729">
        <f t="shared" si="293"/>
        <v>4</v>
      </c>
      <c r="O3729" s="5">
        <f t="shared" si="294"/>
        <v>43.9</v>
      </c>
    </row>
    <row r="3730" spans="1:15" x14ac:dyDescent="0.25">
      <c r="A3730">
        <v>3775</v>
      </c>
      <c r="B3730">
        <v>1676</v>
      </c>
      <c r="C3730">
        <f>IF(COUNTIF($B$2:B3730,B3730)=1,1,0)</f>
        <v>1</v>
      </c>
      <c r="D3730" s="1">
        <v>44955</v>
      </c>
      <c r="E3730" s="2">
        <v>0.52744212962962966</v>
      </c>
      <c r="F3730">
        <v>125</v>
      </c>
      <c r="G3730" t="str">
        <f>IFERROR(INDEX(menu_items!$B:$B,MATCH(F3730,menu_items!$A:$A,0)),"Unknown value")</f>
        <v>Spaghetti &amp; Meatballs</v>
      </c>
      <c r="H3730" t="str">
        <f>IFERROR(INDEX(menu_items!$C:$C,MATCH(F3730,menu_items!$A:$A,0)),"Unknown value")</f>
        <v>Italian</v>
      </c>
      <c r="I3730" s="5">
        <f>IFERROR(INDEX(menu_items!$D:$D,MATCH(F3730,menu_items!$A:$A,0)),0)</f>
        <v>17.95</v>
      </c>
      <c r="J3730" t="str">
        <f t="shared" si="290"/>
        <v>Sun</v>
      </c>
      <c r="K3730">
        <f t="shared" si="291"/>
        <v>29</v>
      </c>
      <c r="L3730" t="str">
        <f t="shared" si="292"/>
        <v>Jan</v>
      </c>
      <c r="M3730">
        <v>12</v>
      </c>
      <c r="N3730">
        <f t="shared" si="293"/>
        <v>1</v>
      </c>
      <c r="O3730" s="5">
        <f t="shared" si="294"/>
        <v>17.95</v>
      </c>
    </row>
    <row r="3731" spans="1:15" x14ac:dyDescent="0.25">
      <c r="A3731">
        <v>3776</v>
      </c>
      <c r="B3731">
        <v>1677</v>
      </c>
      <c r="C3731">
        <f>IF(COUNTIF($B$2:B3731,B3731)=1,1,0)</f>
        <v>1</v>
      </c>
      <c r="D3731" s="1">
        <v>44955</v>
      </c>
      <c r="E3731" s="2">
        <v>0.53170138888888885</v>
      </c>
      <c r="F3731">
        <v>104</v>
      </c>
      <c r="G3731" t="str">
        <f>IFERROR(INDEX(menu_items!$B:$B,MATCH(F3731,menu_items!$A:$A,0)),"Unknown value")</f>
        <v>Veggie Burger</v>
      </c>
      <c r="H3731" t="str">
        <f>IFERROR(INDEX(menu_items!$C:$C,MATCH(F3731,menu_items!$A:$A,0)),"Unknown value")</f>
        <v>American</v>
      </c>
      <c r="I3731" s="5">
        <f>IFERROR(INDEX(menu_items!$D:$D,MATCH(F3731,menu_items!$A:$A,0)),0)</f>
        <v>10.5</v>
      </c>
      <c r="J3731" t="str">
        <f t="shared" si="290"/>
        <v>Sun</v>
      </c>
      <c r="K3731">
        <f t="shared" si="291"/>
        <v>29</v>
      </c>
      <c r="L3731" t="str">
        <f t="shared" si="292"/>
        <v>Jan</v>
      </c>
      <c r="M3731">
        <v>12</v>
      </c>
      <c r="N3731">
        <f t="shared" si="293"/>
        <v>1</v>
      </c>
      <c r="O3731" s="5">
        <f t="shared" si="294"/>
        <v>10.5</v>
      </c>
    </row>
    <row r="3732" spans="1:15" x14ac:dyDescent="0.25">
      <c r="A3732">
        <v>3777</v>
      </c>
      <c r="B3732">
        <v>1678</v>
      </c>
      <c r="C3732">
        <f>IF(COUNTIF($B$2:B3732,B3732)=1,1,0)</f>
        <v>1</v>
      </c>
      <c r="D3732" s="1">
        <v>44955</v>
      </c>
      <c r="E3732" s="2">
        <v>0.54642361111111115</v>
      </c>
      <c r="F3732">
        <v>113</v>
      </c>
      <c r="G3732" t="str">
        <f>IFERROR(INDEX(menu_items!$B:$B,MATCH(F3732,menu_items!$A:$A,0)),"Unknown value")</f>
        <v>Edamame</v>
      </c>
      <c r="H3732" t="str">
        <f>IFERROR(INDEX(menu_items!$C:$C,MATCH(F3732,menu_items!$A:$A,0)),"Unknown value")</f>
        <v>Asian</v>
      </c>
      <c r="I3732" s="5">
        <f>IFERROR(INDEX(menu_items!$D:$D,MATCH(F3732,menu_items!$A:$A,0)),0)</f>
        <v>5</v>
      </c>
      <c r="J3732" t="str">
        <f t="shared" ref="J3732:J3794" si="295">TEXT(D3732,"ddd")</f>
        <v>Sun</v>
      </c>
      <c r="K3732">
        <f t="shared" ref="K3732:K3794" si="296">DAY(D3732)</f>
        <v>29</v>
      </c>
      <c r="L3732" t="str">
        <f t="shared" ref="L3732:L3794" si="297">TEXT(D3732,"mmm")</f>
        <v>Jan</v>
      </c>
      <c r="M3732">
        <v>13</v>
      </c>
      <c r="N3732">
        <f t="shared" si="293"/>
        <v>1</v>
      </c>
      <c r="O3732" s="5">
        <f t="shared" si="294"/>
        <v>5</v>
      </c>
    </row>
    <row r="3733" spans="1:15" x14ac:dyDescent="0.25">
      <c r="A3733">
        <v>3778</v>
      </c>
      <c r="B3733">
        <v>1679</v>
      </c>
      <c r="C3733">
        <f>IF(COUNTIF($B$2:B3733,B3733)=1,1,0)</f>
        <v>1</v>
      </c>
      <c r="D3733" s="1">
        <v>44955</v>
      </c>
      <c r="E3733" s="2">
        <v>0.54782407407407407</v>
      </c>
      <c r="F3733">
        <v>116</v>
      </c>
      <c r="G3733" t="str">
        <f>IFERROR(INDEX(menu_items!$B:$B,MATCH(F3733,menu_items!$A:$A,0)),"Unknown value")</f>
        <v>Steak Tacos</v>
      </c>
      <c r="H3733" t="str">
        <f>IFERROR(INDEX(menu_items!$C:$C,MATCH(F3733,menu_items!$A:$A,0)),"Unknown value")</f>
        <v>Mexican</v>
      </c>
      <c r="I3733" s="5">
        <f>IFERROR(INDEX(menu_items!$D:$D,MATCH(F3733,menu_items!$A:$A,0)),0)</f>
        <v>13.95</v>
      </c>
      <c r="J3733" t="str">
        <f t="shared" si="295"/>
        <v>Sun</v>
      </c>
      <c r="K3733">
        <f t="shared" si="296"/>
        <v>29</v>
      </c>
      <c r="L3733" t="str">
        <f t="shared" si="297"/>
        <v>Jan</v>
      </c>
      <c r="M3733">
        <v>13</v>
      </c>
      <c r="N3733">
        <f t="shared" si="293"/>
        <v>1</v>
      </c>
      <c r="O3733" s="5">
        <f t="shared" si="294"/>
        <v>13.95</v>
      </c>
    </row>
    <row r="3734" spans="1:15" x14ac:dyDescent="0.25">
      <c r="A3734">
        <v>3780</v>
      </c>
      <c r="B3734">
        <v>1681</v>
      </c>
      <c r="C3734">
        <f>IF(COUNTIF($B$2:B3734,B3734)=1,1,0)</f>
        <v>1</v>
      </c>
      <c r="D3734" s="1">
        <v>44955</v>
      </c>
      <c r="E3734" s="2">
        <v>0.55809027777777775</v>
      </c>
      <c r="F3734">
        <v>101</v>
      </c>
      <c r="G3734" t="str">
        <f>IFERROR(INDEX(menu_items!$B:$B,MATCH(F3734,menu_items!$A:$A,0)),"Unknown value")</f>
        <v>Hamburger</v>
      </c>
      <c r="H3734" t="str">
        <f>IFERROR(INDEX(menu_items!$C:$C,MATCH(F3734,menu_items!$A:$A,0)),"Unknown value")</f>
        <v>American</v>
      </c>
      <c r="I3734" s="5">
        <f>IFERROR(INDEX(menu_items!$D:$D,MATCH(F3734,menu_items!$A:$A,0)),0)</f>
        <v>12.95</v>
      </c>
      <c r="J3734" t="str">
        <f t="shared" si="295"/>
        <v>Sun</v>
      </c>
      <c r="K3734">
        <f t="shared" si="296"/>
        <v>29</v>
      </c>
      <c r="L3734" t="str">
        <f t="shared" si="297"/>
        <v>Jan</v>
      </c>
      <c r="M3734">
        <v>13</v>
      </c>
      <c r="N3734">
        <f t="shared" si="293"/>
        <v>2</v>
      </c>
      <c r="O3734" s="5">
        <f t="shared" si="294"/>
        <v>26.9</v>
      </c>
    </row>
    <row r="3735" spans="1:15" x14ac:dyDescent="0.25">
      <c r="A3735">
        <v>3781</v>
      </c>
      <c r="B3735">
        <v>1681</v>
      </c>
      <c r="C3735">
        <f>IF(COUNTIF($B$2:B3735,B3735)=1,1,0)</f>
        <v>0</v>
      </c>
      <c r="D3735" s="1">
        <v>44955</v>
      </c>
      <c r="E3735" s="2">
        <v>0.55809027777777775</v>
      </c>
      <c r="F3735">
        <v>102</v>
      </c>
      <c r="G3735" t="str">
        <f>IFERROR(INDEX(menu_items!$B:$B,MATCH(F3735,menu_items!$A:$A,0)),"Unknown value")</f>
        <v>Cheeseburger</v>
      </c>
      <c r="H3735" t="str">
        <f>IFERROR(INDEX(menu_items!$C:$C,MATCH(F3735,menu_items!$A:$A,0)),"Unknown value")</f>
        <v>American</v>
      </c>
      <c r="I3735" s="5">
        <f>IFERROR(INDEX(menu_items!$D:$D,MATCH(F3735,menu_items!$A:$A,0)),0)</f>
        <v>13.95</v>
      </c>
      <c r="J3735" t="str">
        <f t="shared" si="295"/>
        <v>Sun</v>
      </c>
      <c r="K3735">
        <f t="shared" si="296"/>
        <v>29</v>
      </c>
      <c r="L3735" t="str">
        <f t="shared" si="297"/>
        <v>Jan</v>
      </c>
      <c r="M3735">
        <v>13</v>
      </c>
      <c r="N3735">
        <f t="shared" si="293"/>
        <v>2</v>
      </c>
      <c r="O3735" s="5">
        <f t="shared" si="294"/>
        <v>26.9</v>
      </c>
    </row>
    <row r="3736" spans="1:15" x14ac:dyDescent="0.25">
      <c r="A3736">
        <v>3782</v>
      </c>
      <c r="B3736">
        <v>1682</v>
      </c>
      <c r="C3736">
        <f>IF(COUNTIF($B$2:B3736,B3736)=1,1,0)</f>
        <v>1</v>
      </c>
      <c r="D3736" s="1">
        <v>44955</v>
      </c>
      <c r="E3736" s="2">
        <v>0.5605324074074074</v>
      </c>
      <c r="F3736">
        <v>101</v>
      </c>
      <c r="G3736" t="str">
        <f>IFERROR(INDEX(menu_items!$B:$B,MATCH(F3736,menu_items!$A:$A,0)),"Unknown value")</f>
        <v>Hamburger</v>
      </c>
      <c r="H3736" t="str">
        <f>IFERROR(INDEX(menu_items!$C:$C,MATCH(F3736,menu_items!$A:$A,0)),"Unknown value")</f>
        <v>American</v>
      </c>
      <c r="I3736" s="5">
        <f>IFERROR(INDEX(menu_items!$D:$D,MATCH(F3736,menu_items!$A:$A,0)),0)</f>
        <v>12.95</v>
      </c>
      <c r="J3736" t="str">
        <f t="shared" si="295"/>
        <v>Sun</v>
      </c>
      <c r="K3736">
        <f t="shared" si="296"/>
        <v>29</v>
      </c>
      <c r="L3736" t="str">
        <f t="shared" si="297"/>
        <v>Jan</v>
      </c>
      <c r="M3736">
        <v>13</v>
      </c>
      <c r="N3736">
        <f t="shared" si="293"/>
        <v>2</v>
      </c>
      <c r="O3736" s="5">
        <f t="shared" si="294"/>
        <v>17.95</v>
      </c>
    </row>
    <row r="3737" spans="1:15" x14ac:dyDescent="0.25">
      <c r="A3737">
        <v>3783</v>
      </c>
      <c r="B3737">
        <v>1682</v>
      </c>
      <c r="C3737">
        <f>IF(COUNTIF($B$2:B3737,B3737)=1,1,0)</f>
        <v>0</v>
      </c>
      <c r="D3737" s="1">
        <v>44955</v>
      </c>
      <c r="E3737" s="2">
        <v>0.5605324074074074</v>
      </c>
      <c r="F3737">
        <v>113</v>
      </c>
      <c r="G3737" t="str">
        <f>IFERROR(INDEX(menu_items!$B:$B,MATCH(F3737,menu_items!$A:$A,0)),"Unknown value")</f>
        <v>Edamame</v>
      </c>
      <c r="H3737" t="str">
        <f>IFERROR(INDEX(menu_items!$C:$C,MATCH(F3737,menu_items!$A:$A,0)),"Unknown value")</f>
        <v>Asian</v>
      </c>
      <c r="I3737" s="5">
        <f>IFERROR(INDEX(menu_items!$D:$D,MATCH(F3737,menu_items!$A:$A,0)),0)</f>
        <v>5</v>
      </c>
      <c r="J3737" t="str">
        <f t="shared" si="295"/>
        <v>Sun</v>
      </c>
      <c r="K3737">
        <f t="shared" si="296"/>
        <v>29</v>
      </c>
      <c r="L3737" t="str">
        <f t="shared" si="297"/>
        <v>Jan</v>
      </c>
      <c r="M3737">
        <v>13</v>
      </c>
      <c r="N3737">
        <f t="shared" si="293"/>
        <v>2</v>
      </c>
      <c r="O3737" s="5">
        <f t="shared" si="294"/>
        <v>17.95</v>
      </c>
    </row>
    <row r="3738" spans="1:15" x14ac:dyDescent="0.25">
      <c r="A3738">
        <v>3784</v>
      </c>
      <c r="B3738">
        <v>1683</v>
      </c>
      <c r="C3738">
        <f>IF(COUNTIF($B$2:B3738,B3738)=1,1,0)</f>
        <v>1</v>
      </c>
      <c r="D3738" s="1">
        <v>44955</v>
      </c>
      <c r="E3738" s="2">
        <v>0.56089120370370371</v>
      </c>
      <c r="F3738">
        <v>129</v>
      </c>
      <c r="G3738" t="str">
        <f>IFERROR(INDEX(menu_items!$B:$B,MATCH(F3738,menu_items!$A:$A,0)),"Unknown value")</f>
        <v>Mushroom Ravioli</v>
      </c>
      <c r="H3738" t="str">
        <f>IFERROR(INDEX(menu_items!$C:$C,MATCH(F3738,menu_items!$A:$A,0)),"Unknown value")</f>
        <v>Italian</v>
      </c>
      <c r="I3738" s="5">
        <f>IFERROR(INDEX(menu_items!$D:$D,MATCH(F3738,menu_items!$A:$A,0)),0)</f>
        <v>15.5</v>
      </c>
      <c r="J3738" t="str">
        <f t="shared" si="295"/>
        <v>Sun</v>
      </c>
      <c r="K3738">
        <f t="shared" si="296"/>
        <v>29</v>
      </c>
      <c r="L3738" t="str">
        <f t="shared" si="297"/>
        <v>Jan</v>
      </c>
      <c r="M3738">
        <v>13</v>
      </c>
      <c r="N3738">
        <f t="shared" si="293"/>
        <v>1</v>
      </c>
      <c r="O3738" s="5">
        <f t="shared" si="294"/>
        <v>15.5</v>
      </c>
    </row>
    <row r="3739" spans="1:15" x14ac:dyDescent="0.25">
      <c r="A3739">
        <v>3785</v>
      </c>
      <c r="B3739">
        <v>1684</v>
      </c>
      <c r="C3739">
        <f>IF(COUNTIF($B$2:B3739,B3739)=1,1,0)</f>
        <v>1</v>
      </c>
      <c r="D3739" s="1">
        <v>44955</v>
      </c>
      <c r="E3739" s="2">
        <v>0.5647685185185185</v>
      </c>
      <c r="F3739">
        <v>101</v>
      </c>
      <c r="G3739" t="str">
        <f>IFERROR(INDEX(menu_items!$B:$B,MATCH(F3739,menu_items!$A:$A,0)),"Unknown value")</f>
        <v>Hamburger</v>
      </c>
      <c r="H3739" t="str">
        <f>IFERROR(INDEX(menu_items!$C:$C,MATCH(F3739,menu_items!$A:$A,0)),"Unknown value")</f>
        <v>American</v>
      </c>
      <c r="I3739" s="5">
        <f>IFERROR(INDEX(menu_items!$D:$D,MATCH(F3739,menu_items!$A:$A,0)),0)</f>
        <v>12.95</v>
      </c>
      <c r="J3739" t="str">
        <f t="shared" si="295"/>
        <v>Sun</v>
      </c>
      <c r="K3739">
        <f t="shared" si="296"/>
        <v>29</v>
      </c>
      <c r="L3739" t="str">
        <f t="shared" si="297"/>
        <v>Jan</v>
      </c>
      <c r="M3739">
        <v>13</v>
      </c>
      <c r="N3739">
        <f t="shared" si="293"/>
        <v>6</v>
      </c>
      <c r="O3739" s="5">
        <f t="shared" si="294"/>
        <v>65.900000000000006</v>
      </c>
    </row>
    <row r="3740" spans="1:15" x14ac:dyDescent="0.25">
      <c r="A3740">
        <v>3786</v>
      </c>
      <c r="B3740">
        <v>1684</v>
      </c>
      <c r="C3740">
        <f>IF(COUNTIF($B$2:B3740,B3740)=1,1,0)</f>
        <v>0</v>
      </c>
      <c r="D3740" s="1">
        <v>44955</v>
      </c>
      <c r="E3740" s="2">
        <v>0.5647685185185185</v>
      </c>
      <c r="F3740">
        <v>107</v>
      </c>
      <c r="G3740" t="str">
        <f>IFERROR(INDEX(menu_items!$B:$B,MATCH(F3740,menu_items!$A:$A,0)),"Unknown value")</f>
        <v>Orange Chicken</v>
      </c>
      <c r="H3740" t="str">
        <f>IFERROR(INDEX(menu_items!$C:$C,MATCH(F3740,menu_items!$A:$A,0)),"Unknown value")</f>
        <v>Asian</v>
      </c>
      <c r="I3740" s="5">
        <f>IFERROR(INDEX(menu_items!$D:$D,MATCH(F3740,menu_items!$A:$A,0)),0)</f>
        <v>16.5</v>
      </c>
      <c r="J3740" t="str">
        <f t="shared" si="295"/>
        <v>Sun</v>
      </c>
      <c r="K3740">
        <f t="shared" si="296"/>
        <v>29</v>
      </c>
      <c r="L3740" t="str">
        <f t="shared" si="297"/>
        <v>Jan</v>
      </c>
      <c r="M3740">
        <v>13</v>
      </c>
      <c r="N3740">
        <f t="shared" si="293"/>
        <v>6</v>
      </c>
      <c r="O3740" s="5">
        <f t="shared" si="294"/>
        <v>65.900000000000006</v>
      </c>
    </row>
    <row r="3741" spans="1:15" x14ac:dyDescent="0.25">
      <c r="A3741">
        <v>3787</v>
      </c>
      <c r="B3741">
        <v>1684</v>
      </c>
      <c r="C3741">
        <f>IF(COUNTIF($B$2:B3741,B3741)=1,1,0)</f>
        <v>0</v>
      </c>
      <c r="D3741" s="1">
        <v>44955</v>
      </c>
      <c r="E3741" s="2">
        <v>0.5647685185185185</v>
      </c>
      <c r="F3741">
        <v>113</v>
      </c>
      <c r="G3741" t="str">
        <f>IFERROR(INDEX(menu_items!$B:$B,MATCH(F3741,menu_items!$A:$A,0)),"Unknown value")</f>
        <v>Edamame</v>
      </c>
      <c r="H3741" t="str">
        <f>IFERROR(INDEX(menu_items!$C:$C,MATCH(F3741,menu_items!$A:$A,0)),"Unknown value")</f>
        <v>Asian</v>
      </c>
      <c r="I3741" s="5">
        <f>IFERROR(INDEX(menu_items!$D:$D,MATCH(F3741,menu_items!$A:$A,0)),0)</f>
        <v>5</v>
      </c>
      <c r="J3741" t="str">
        <f t="shared" si="295"/>
        <v>Sun</v>
      </c>
      <c r="K3741">
        <f t="shared" si="296"/>
        <v>29</v>
      </c>
      <c r="L3741" t="str">
        <f t="shared" si="297"/>
        <v>Jan</v>
      </c>
      <c r="M3741">
        <v>13</v>
      </c>
      <c r="N3741">
        <f t="shared" si="293"/>
        <v>6</v>
      </c>
      <c r="O3741" s="5">
        <f t="shared" si="294"/>
        <v>65.900000000000006</v>
      </c>
    </row>
    <row r="3742" spans="1:15" x14ac:dyDescent="0.25">
      <c r="A3742">
        <v>3788</v>
      </c>
      <c r="B3742">
        <v>1684</v>
      </c>
      <c r="C3742">
        <f>IF(COUNTIF($B$2:B3742,B3742)=1,1,0)</f>
        <v>0</v>
      </c>
      <c r="D3742" s="1">
        <v>44955</v>
      </c>
      <c r="E3742" s="2">
        <v>0.5647685185185185</v>
      </c>
      <c r="F3742">
        <v>120</v>
      </c>
      <c r="G3742" t="str">
        <f>IFERROR(INDEX(menu_items!$B:$B,MATCH(F3742,menu_items!$A:$A,0)),"Unknown value")</f>
        <v>Steak Torta</v>
      </c>
      <c r="H3742" t="str">
        <f>IFERROR(INDEX(menu_items!$C:$C,MATCH(F3742,menu_items!$A:$A,0)),"Unknown value")</f>
        <v>Mexican</v>
      </c>
      <c r="I3742" s="5">
        <f>IFERROR(INDEX(menu_items!$D:$D,MATCH(F3742,menu_items!$A:$A,0)),0)</f>
        <v>13.95</v>
      </c>
      <c r="J3742" t="str">
        <f t="shared" si="295"/>
        <v>Sun</v>
      </c>
      <c r="K3742">
        <f t="shared" si="296"/>
        <v>29</v>
      </c>
      <c r="L3742" t="str">
        <f t="shared" si="297"/>
        <v>Jan</v>
      </c>
      <c r="M3742">
        <v>13</v>
      </c>
      <c r="N3742">
        <f t="shared" si="293"/>
        <v>6</v>
      </c>
      <c r="O3742" s="5">
        <f t="shared" si="294"/>
        <v>65.900000000000006</v>
      </c>
    </row>
    <row r="3743" spans="1:15" x14ac:dyDescent="0.25">
      <c r="A3743">
        <v>3789</v>
      </c>
      <c r="B3743">
        <v>1684</v>
      </c>
      <c r="C3743">
        <f>IF(COUNTIF($B$2:B3743,B3743)=1,1,0)</f>
        <v>0</v>
      </c>
      <c r="D3743" s="1">
        <v>44955</v>
      </c>
      <c r="E3743" s="2">
        <v>0.5647685185185185</v>
      </c>
      <c r="F3743">
        <v>121</v>
      </c>
      <c r="G3743" t="str">
        <f>IFERROR(INDEX(menu_items!$B:$B,MATCH(F3743,menu_items!$A:$A,0)),"Unknown value")</f>
        <v>Cheese Quesadillas</v>
      </c>
      <c r="H3743" t="str">
        <f>IFERROR(INDEX(menu_items!$C:$C,MATCH(F3743,menu_items!$A:$A,0)),"Unknown value")</f>
        <v>Mexican</v>
      </c>
      <c r="I3743" s="5">
        <f>IFERROR(INDEX(menu_items!$D:$D,MATCH(F3743,menu_items!$A:$A,0)),0)</f>
        <v>10.5</v>
      </c>
      <c r="J3743" t="str">
        <f t="shared" si="295"/>
        <v>Sun</v>
      </c>
      <c r="K3743">
        <f t="shared" si="296"/>
        <v>29</v>
      </c>
      <c r="L3743" t="str">
        <f t="shared" si="297"/>
        <v>Jan</v>
      </c>
      <c r="M3743">
        <v>13</v>
      </c>
      <c r="N3743">
        <f t="shared" si="293"/>
        <v>6</v>
      </c>
      <c r="O3743" s="5">
        <f t="shared" si="294"/>
        <v>65.900000000000006</v>
      </c>
    </row>
    <row r="3744" spans="1:15" x14ac:dyDescent="0.25">
      <c r="A3744">
        <v>3790</v>
      </c>
      <c r="B3744">
        <v>1684</v>
      </c>
      <c r="C3744">
        <f>IF(COUNTIF($B$2:B3744,B3744)=1,1,0)</f>
        <v>0</v>
      </c>
      <c r="D3744" s="1">
        <v>44955</v>
      </c>
      <c r="E3744" s="2">
        <v>0.5647685185185185</v>
      </c>
      <c r="F3744">
        <v>106</v>
      </c>
      <c r="G3744" t="str">
        <f>IFERROR(INDEX(menu_items!$B:$B,MATCH(F3744,menu_items!$A:$A,0)),"Unknown value")</f>
        <v>French Fries</v>
      </c>
      <c r="H3744" t="str">
        <f>IFERROR(INDEX(menu_items!$C:$C,MATCH(F3744,menu_items!$A:$A,0)),"Unknown value")</f>
        <v>American</v>
      </c>
      <c r="I3744" s="5">
        <f>IFERROR(INDEX(menu_items!$D:$D,MATCH(F3744,menu_items!$A:$A,0)),0)</f>
        <v>7</v>
      </c>
      <c r="J3744" t="str">
        <f t="shared" si="295"/>
        <v>Sun</v>
      </c>
      <c r="K3744">
        <f t="shared" si="296"/>
        <v>29</v>
      </c>
      <c r="L3744" t="str">
        <f t="shared" si="297"/>
        <v>Jan</v>
      </c>
      <c r="M3744">
        <v>13</v>
      </c>
      <c r="N3744">
        <f t="shared" si="293"/>
        <v>6</v>
      </c>
      <c r="O3744" s="5">
        <f t="shared" si="294"/>
        <v>65.900000000000006</v>
      </c>
    </row>
    <row r="3745" spans="1:15" x14ac:dyDescent="0.25">
      <c r="A3745">
        <v>3791</v>
      </c>
      <c r="B3745">
        <v>1685</v>
      </c>
      <c r="C3745">
        <f>IF(COUNTIF($B$2:B3745,B3745)=1,1,0)</f>
        <v>1</v>
      </c>
      <c r="D3745" s="1">
        <v>44955</v>
      </c>
      <c r="E3745" s="2">
        <v>0.56726851851851856</v>
      </c>
      <c r="F3745">
        <v>101</v>
      </c>
      <c r="G3745" t="str">
        <f>IFERROR(INDEX(menu_items!$B:$B,MATCH(F3745,menu_items!$A:$A,0)),"Unknown value")</f>
        <v>Hamburger</v>
      </c>
      <c r="H3745" t="str">
        <f>IFERROR(INDEX(menu_items!$C:$C,MATCH(F3745,menu_items!$A:$A,0)),"Unknown value")</f>
        <v>American</v>
      </c>
      <c r="I3745" s="5">
        <f>IFERROR(INDEX(menu_items!$D:$D,MATCH(F3745,menu_items!$A:$A,0)),0)</f>
        <v>12.95</v>
      </c>
      <c r="J3745" t="str">
        <f t="shared" si="295"/>
        <v>Sun</v>
      </c>
      <c r="K3745">
        <f t="shared" si="296"/>
        <v>29</v>
      </c>
      <c r="L3745" t="str">
        <f t="shared" si="297"/>
        <v>Jan</v>
      </c>
      <c r="M3745">
        <v>13</v>
      </c>
      <c r="N3745">
        <f t="shared" si="293"/>
        <v>13</v>
      </c>
      <c r="O3745" s="5">
        <f t="shared" si="294"/>
        <v>172.09999999999997</v>
      </c>
    </row>
    <row r="3746" spans="1:15" x14ac:dyDescent="0.25">
      <c r="A3746">
        <v>3792</v>
      </c>
      <c r="B3746">
        <v>1685</v>
      </c>
      <c r="C3746">
        <f>IF(COUNTIF($B$2:B3746,B3746)=1,1,0)</f>
        <v>0</v>
      </c>
      <c r="D3746" s="1">
        <v>44955</v>
      </c>
      <c r="E3746" s="2">
        <v>0.56726851851851856</v>
      </c>
      <c r="F3746">
        <v>102</v>
      </c>
      <c r="G3746" t="str">
        <f>IFERROR(INDEX(menu_items!$B:$B,MATCH(F3746,menu_items!$A:$A,0)),"Unknown value")</f>
        <v>Cheeseburger</v>
      </c>
      <c r="H3746" t="str">
        <f>IFERROR(INDEX(menu_items!$C:$C,MATCH(F3746,menu_items!$A:$A,0)),"Unknown value")</f>
        <v>American</v>
      </c>
      <c r="I3746" s="5">
        <f>IFERROR(INDEX(menu_items!$D:$D,MATCH(F3746,menu_items!$A:$A,0)),0)</f>
        <v>13.95</v>
      </c>
      <c r="J3746" t="str">
        <f t="shared" si="295"/>
        <v>Sun</v>
      </c>
      <c r="K3746">
        <f t="shared" si="296"/>
        <v>29</v>
      </c>
      <c r="L3746" t="str">
        <f t="shared" si="297"/>
        <v>Jan</v>
      </c>
      <c r="M3746">
        <v>13</v>
      </c>
      <c r="N3746">
        <f t="shared" si="293"/>
        <v>13</v>
      </c>
      <c r="O3746" s="5">
        <f t="shared" si="294"/>
        <v>172.09999999999997</v>
      </c>
    </row>
    <row r="3747" spans="1:15" x14ac:dyDescent="0.25">
      <c r="A3747">
        <v>3793</v>
      </c>
      <c r="B3747">
        <v>1685</v>
      </c>
      <c r="C3747">
        <f>IF(COUNTIF($B$2:B3747,B3747)=1,1,0)</f>
        <v>0</v>
      </c>
      <c r="D3747" s="1">
        <v>44955</v>
      </c>
      <c r="E3747" s="2">
        <v>0.56726851851851856</v>
      </c>
      <c r="F3747">
        <v>124</v>
      </c>
      <c r="G3747" t="str">
        <f>IFERROR(INDEX(menu_items!$B:$B,MATCH(F3747,menu_items!$A:$A,0)),"Unknown value")</f>
        <v>Spaghetti</v>
      </c>
      <c r="H3747" t="str">
        <f>IFERROR(INDEX(menu_items!$C:$C,MATCH(F3747,menu_items!$A:$A,0)),"Unknown value")</f>
        <v>Italian</v>
      </c>
      <c r="I3747" s="5">
        <f>IFERROR(INDEX(menu_items!$D:$D,MATCH(F3747,menu_items!$A:$A,0)),0)</f>
        <v>14.5</v>
      </c>
      <c r="J3747" t="str">
        <f t="shared" si="295"/>
        <v>Sun</v>
      </c>
      <c r="K3747">
        <f t="shared" si="296"/>
        <v>29</v>
      </c>
      <c r="L3747" t="str">
        <f t="shared" si="297"/>
        <v>Jan</v>
      </c>
      <c r="M3747">
        <v>13</v>
      </c>
      <c r="N3747">
        <f t="shared" si="293"/>
        <v>13</v>
      </c>
      <c r="O3747" s="5">
        <f t="shared" si="294"/>
        <v>172.09999999999997</v>
      </c>
    </row>
    <row r="3748" spans="1:15" x14ac:dyDescent="0.25">
      <c r="A3748">
        <v>3794</v>
      </c>
      <c r="B3748">
        <v>1685</v>
      </c>
      <c r="C3748">
        <f>IF(COUNTIF($B$2:B3748,B3748)=1,1,0)</f>
        <v>0</v>
      </c>
      <c r="D3748" s="1">
        <v>44955</v>
      </c>
      <c r="E3748" s="2">
        <v>0.56726851851851856</v>
      </c>
      <c r="F3748">
        <v>110</v>
      </c>
      <c r="G3748" t="str">
        <f>IFERROR(INDEX(menu_items!$B:$B,MATCH(F3748,menu_items!$A:$A,0)),"Unknown value")</f>
        <v>Pork Ramen</v>
      </c>
      <c r="H3748" t="str">
        <f>IFERROR(INDEX(menu_items!$C:$C,MATCH(F3748,menu_items!$A:$A,0)),"Unknown value")</f>
        <v>Asian</v>
      </c>
      <c r="I3748" s="5">
        <f>IFERROR(INDEX(menu_items!$D:$D,MATCH(F3748,menu_items!$A:$A,0)),0)</f>
        <v>17.95</v>
      </c>
      <c r="J3748" t="str">
        <f t="shared" si="295"/>
        <v>Sun</v>
      </c>
      <c r="K3748">
        <f t="shared" si="296"/>
        <v>29</v>
      </c>
      <c r="L3748" t="str">
        <f t="shared" si="297"/>
        <v>Jan</v>
      </c>
      <c r="M3748">
        <v>13</v>
      </c>
      <c r="N3748">
        <f t="shared" si="293"/>
        <v>13</v>
      </c>
      <c r="O3748" s="5">
        <f t="shared" si="294"/>
        <v>172.09999999999997</v>
      </c>
    </row>
    <row r="3749" spans="1:15" x14ac:dyDescent="0.25">
      <c r="A3749">
        <v>3795</v>
      </c>
      <c r="B3749">
        <v>1685</v>
      </c>
      <c r="C3749">
        <f>IF(COUNTIF($B$2:B3749,B3749)=1,1,0)</f>
        <v>0</v>
      </c>
      <c r="D3749" s="1">
        <v>44955</v>
      </c>
      <c r="E3749" s="2">
        <v>0.56726851851851856</v>
      </c>
      <c r="F3749">
        <v>117</v>
      </c>
      <c r="G3749" t="str">
        <f>IFERROR(INDEX(menu_items!$B:$B,MATCH(F3749,menu_items!$A:$A,0)),"Unknown value")</f>
        <v>Chicken Burrito</v>
      </c>
      <c r="H3749" t="str">
        <f>IFERROR(INDEX(menu_items!$C:$C,MATCH(F3749,menu_items!$A:$A,0)),"Unknown value")</f>
        <v>Mexican</v>
      </c>
      <c r="I3749" s="5">
        <f>IFERROR(INDEX(menu_items!$D:$D,MATCH(F3749,menu_items!$A:$A,0)),0)</f>
        <v>12.95</v>
      </c>
      <c r="J3749" t="str">
        <f t="shared" si="295"/>
        <v>Sun</v>
      </c>
      <c r="K3749">
        <f t="shared" si="296"/>
        <v>29</v>
      </c>
      <c r="L3749" t="str">
        <f t="shared" si="297"/>
        <v>Jan</v>
      </c>
      <c r="M3749">
        <v>13</v>
      </c>
      <c r="N3749">
        <f t="shared" si="293"/>
        <v>13</v>
      </c>
      <c r="O3749" s="5">
        <f t="shared" si="294"/>
        <v>172.09999999999997</v>
      </c>
    </row>
    <row r="3750" spans="1:15" x14ac:dyDescent="0.25">
      <c r="A3750">
        <v>3796</v>
      </c>
      <c r="B3750">
        <v>1685</v>
      </c>
      <c r="C3750">
        <f>IF(COUNTIF($B$2:B3750,B3750)=1,1,0)</f>
        <v>0</v>
      </c>
      <c r="D3750" s="1">
        <v>44955</v>
      </c>
      <c r="E3750" s="2">
        <v>0.56726851851851856</v>
      </c>
      <c r="F3750">
        <v>128</v>
      </c>
      <c r="G3750" t="str">
        <f>IFERROR(INDEX(menu_items!$B:$B,MATCH(F3750,menu_items!$A:$A,0)),"Unknown value")</f>
        <v>Cheese Lasagna</v>
      </c>
      <c r="H3750" t="str">
        <f>IFERROR(INDEX(menu_items!$C:$C,MATCH(F3750,menu_items!$A:$A,0)),"Unknown value")</f>
        <v>Italian</v>
      </c>
      <c r="I3750" s="5">
        <f>IFERROR(INDEX(menu_items!$D:$D,MATCH(F3750,menu_items!$A:$A,0)),0)</f>
        <v>15.5</v>
      </c>
      <c r="J3750" t="str">
        <f t="shared" si="295"/>
        <v>Sun</v>
      </c>
      <c r="K3750">
        <f t="shared" si="296"/>
        <v>29</v>
      </c>
      <c r="L3750" t="str">
        <f t="shared" si="297"/>
        <v>Jan</v>
      </c>
      <c r="M3750">
        <v>13</v>
      </c>
      <c r="N3750">
        <f t="shared" si="293"/>
        <v>13</v>
      </c>
      <c r="O3750" s="5">
        <f t="shared" si="294"/>
        <v>172.09999999999997</v>
      </c>
    </row>
    <row r="3751" spans="1:15" x14ac:dyDescent="0.25">
      <c r="A3751">
        <v>3797</v>
      </c>
      <c r="B3751">
        <v>1685</v>
      </c>
      <c r="C3751">
        <f>IF(COUNTIF($B$2:B3751,B3751)=1,1,0)</f>
        <v>0</v>
      </c>
      <c r="D3751" s="1">
        <v>44955</v>
      </c>
      <c r="E3751" s="2">
        <v>0.56726851851851856</v>
      </c>
      <c r="F3751">
        <v>128</v>
      </c>
      <c r="G3751" t="str">
        <f>IFERROR(INDEX(menu_items!$B:$B,MATCH(F3751,menu_items!$A:$A,0)),"Unknown value")</f>
        <v>Cheese Lasagna</v>
      </c>
      <c r="H3751" t="str">
        <f>IFERROR(INDEX(menu_items!$C:$C,MATCH(F3751,menu_items!$A:$A,0)),"Unknown value")</f>
        <v>Italian</v>
      </c>
      <c r="I3751" s="5">
        <f>IFERROR(INDEX(menu_items!$D:$D,MATCH(F3751,menu_items!$A:$A,0)),0)</f>
        <v>15.5</v>
      </c>
      <c r="J3751" t="str">
        <f t="shared" si="295"/>
        <v>Sun</v>
      </c>
      <c r="K3751">
        <f t="shared" si="296"/>
        <v>29</v>
      </c>
      <c r="L3751" t="str">
        <f t="shared" si="297"/>
        <v>Jan</v>
      </c>
      <c r="M3751">
        <v>13</v>
      </c>
      <c r="N3751">
        <f t="shared" si="293"/>
        <v>13</v>
      </c>
      <c r="O3751" s="5">
        <f t="shared" si="294"/>
        <v>172.09999999999997</v>
      </c>
    </row>
    <row r="3752" spans="1:15" x14ac:dyDescent="0.25">
      <c r="A3752">
        <v>3798</v>
      </c>
      <c r="B3752">
        <v>1685</v>
      </c>
      <c r="C3752">
        <f>IF(COUNTIF($B$2:B3752,B3752)=1,1,0)</f>
        <v>0</v>
      </c>
      <c r="D3752" s="1">
        <v>44955</v>
      </c>
      <c r="E3752" s="2">
        <v>0.56726851851851856</v>
      </c>
      <c r="F3752">
        <v>111</v>
      </c>
      <c r="G3752" t="str">
        <f>IFERROR(INDEX(menu_items!$B:$B,MATCH(F3752,menu_items!$A:$A,0)),"Unknown value")</f>
        <v>California Roll</v>
      </c>
      <c r="H3752" t="str">
        <f>IFERROR(INDEX(menu_items!$C:$C,MATCH(F3752,menu_items!$A:$A,0)),"Unknown value")</f>
        <v>Asian</v>
      </c>
      <c r="I3752" s="5">
        <f>IFERROR(INDEX(menu_items!$D:$D,MATCH(F3752,menu_items!$A:$A,0)),0)</f>
        <v>11.95</v>
      </c>
      <c r="J3752" t="str">
        <f t="shared" si="295"/>
        <v>Sun</v>
      </c>
      <c r="K3752">
        <f t="shared" si="296"/>
        <v>29</v>
      </c>
      <c r="L3752" t="str">
        <f t="shared" si="297"/>
        <v>Jan</v>
      </c>
      <c r="M3752">
        <v>13</v>
      </c>
      <c r="N3752">
        <f t="shared" si="293"/>
        <v>13</v>
      </c>
      <c r="O3752" s="5">
        <f t="shared" si="294"/>
        <v>172.09999999999997</v>
      </c>
    </row>
    <row r="3753" spans="1:15" x14ac:dyDescent="0.25">
      <c r="A3753">
        <v>3799</v>
      </c>
      <c r="B3753">
        <v>1685</v>
      </c>
      <c r="C3753">
        <f>IF(COUNTIF($B$2:B3753,B3753)=1,1,0)</f>
        <v>0</v>
      </c>
      <c r="D3753" s="1">
        <v>44955</v>
      </c>
      <c r="E3753" s="2">
        <v>0.56726851851851856</v>
      </c>
      <c r="F3753">
        <v>118</v>
      </c>
      <c r="G3753" t="str">
        <f>IFERROR(INDEX(menu_items!$B:$B,MATCH(F3753,menu_items!$A:$A,0)),"Unknown value")</f>
        <v>Steak Burrito</v>
      </c>
      <c r="H3753" t="str">
        <f>IFERROR(INDEX(menu_items!$C:$C,MATCH(F3753,menu_items!$A:$A,0)),"Unknown value")</f>
        <v>Mexican</v>
      </c>
      <c r="I3753" s="5">
        <f>IFERROR(INDEX(menu_items!$D:$D,MATCH(F3753,menu_items!$A:$A,0)),0)</f>
        <v>14.95</v>
      </c>
      <c r="J3753" t="str">
        <f t="shared" si="295"/>
        <v>Sun</v>
      </c>
      <c r="K3753">
        <f t="shared" si="296"/>
        <v>29</v>
      </c>
      <c r="L3753" t="str">
        <f t="shared" si="297"/>
        <v>Jan</v>
      </c>
      <c r="M3753">
        <v>13</v>
      </c>
      <c r="N3753">
        <f t="shared" si="293"/>
        <v>13</v>
      </c>
      <c r="O3753" s="5">
        <f t="shared" si="294"/>
        <v>172.09999999999997</v>
      </c>
    </row>
    <row r="3754" spans="1:15" x14ac:dyDescent="0.25">
      <c r="A3754">
        <v>3800</v>
      </c>
      <c r="B3754">
        <v>1685</v>
      </c>
      <c r="C3754">
        <f>IF(COUNTIF($B$2:B3754,B3754)=1,1,0)</f>
        <v>0</v>
      </c>
      <c r="D3754" s="1">
        <v>44955</v>
      </c>
      <c r="E3754" s="2">
        <v>0.56726851851851856</v>
      </c>
      <c r="F3754">
        <v>120</v>
      </c>
      <c r="G3754" t="str">
        <f>IFERROR(INDEX(menu_items!$B:$B,MATCH(F3754,menu_items!$A:$A,0)),"Unknown value")</f>
        <v>Steak Torta</v>
      </c>
      <c r="H3754" t="str">
        <f>IFERROR(INDEX(menu_items!$C:$C,MATCH(F3754,menu_items!$A:$A,0)),"Unknown value")</f>
        <v>Mexican</v>
      </c>
      <c r="I3754" s="5">
        <f>IFERROR(INDEX(menu_items!$D:$D,MATCH(F3754,menu_items!$A:$A,0)),0)</f>
        <v>13.95</v>
      </c>
      <c r="J3754" t="str">
        <f t="shared" si="295"/>
        <v>Sun</v>
      </c>
      <c r="K3754">
        <f t="shared" si="296"/>
        <v>29</v>
      </c>
      <c r="L3754" t="str">
        <f t="shared" si="297"/>
        <v>Jan</v>
      </c>
      <c r="M3754">
        <v>13</v>
      </c>
      <c r="N3754">
        <f t="shared" si="293"/>
        <v>13</v>
      </c>
      <c r="O3754" s="5">
        <f t="shared" si="294"/>
        <v>172.09999999999997</v>
      </c>
    </row>
    <row r="3755" spans="1:15" x14ac:dyDescent="0.25">
      <c r="A3755">
        <v>3801</v>
      </c>
      <c r="B3755">
        <v>1685</v>
      </c>
      <c r="C3755">
        <f>IF(COUNTIF($B$2:B3755,B3755)=1,1,0)</f>
        <v>0</v>
      </c>
      <c r="D3755" s="1">
        <v>44955</v>
      </c>
      <c r="E3755" s="2">
        <v>0.56726851851851856</v>
      </c>
      <c r="F3755">
        <v>120</v>
      </c>
      <c r="G3755" t="str">
        <f>IFERROR(INDEX(menu_items!$B:$B,MATCH(F3755,menu_items!$A:$A,0)),"Unknown value")</f>
        <v>Steak Torta</v>
      </c>
      <c r="H3755" t="str">
        <f>IFERROR(INDEX(menu_items!$C:$C,MATCH(F3755,menu_items!$A:$A,0)),"Unknown value")</f>
        <v>Mexican</v>
      </c>
      <c r="I3755" s="5">
        <f>IFERROR(INDEX(menu_items!$D:$D,MATCH(F3755,menu_items!$A:$A,0)),0)</f>
        <v>13.95</v>
      </c>
      <c r="J3755" t="str">
        <f t="shared" si="295"/>
        <v>Sun</v>
      </c>
      <c r="K3755">
        <f t="shared" si="296"/>
        <v>29</v>
      </c>
      <c r="L3755" t="str">
        <f t="shared" si="297"/>
        <v>Jan</v>
      </c>
      <c r="M3755">
        <v>13</v>
      </c>
      <c r="N3755">
        <f t="shared" si="293"/>
        <v>13</v>
      </c>
      <c r="O3755" s="5">
        <f t="shared" si="294"/>
        <v>172.09999999999997</v>
      </c>
    </row>
    <row r="3756" spans="1:15" x14ac:dyDescent="0.25">
      <c r="A3756">
        <v>3802</v>
      </c>
      <c r="B3756">
        <v>1685</v>
      </c>
      <c r="C3756">
        <f>IF(COUNTIF($B$2:B3756,B3756)=1,1,0)</f>
        <v>0</v>
      </c>
      <c r="D3756" s="1">
        <v>44955</v>
      </c>
      <c r="E3756" s="2">
        <v>0.56726851851851856</v>
      </c>
      <c r="F3756">
        <v>105</v>
      </c>
      <c r="G3756" t="str">
        <f>IFERROR(INDEX(menu_items!$B:$B,MATCH(F3756,menu_items!$A:$A,0)),"Unknown value")</f>
        <v>Mac &amp; Cheese</v>
      </c>
      <c r="H3756" t="str">
        <f>IFERROR(INDEX(menu_items!$C:$C,MATCH(F3756,menu_items!$A:$A,0)),"Unknown value")</f>
        <v>American</v>
      </c>
      <c r="I3756" s="5">
        <f>IFERROR(INDEX(menu_items!$D:$D,MATCH(F3756,menu_items!$A:$A,0)),0)</f>
        <v>7</v>
      </c>
      <c r="J3756" t="str">
        <f t="shared" si="295"/>
        <v>Sun</v>
      </c>
      <c r="K3756">
        <f t="shared" si="296"/>
        <v>29</v>
      </c>
      <c r="L3756" t="str">
        <f t="shared" si="297"/>
        <v>Jan</v>
      </c>
      <c r="M3756">
        <v>13</v>
      </c>
      <c r="N3756">
        <f t="shared" si="293"/>
        <v>13</v>
      </c>
      <c r="O3756" s="5">
        <f t="shared" si="294"/>
        <v>172.09999999999997</v>
      </c>
    </row>
    <row r="3757" spans="1:15" x14ac:dyDescent="0.25">
      <c r="A3757">
        <v>3803</v>
      </c>
      <c r="B3757">
        <v>1685</v>
      </c>
      <c r="C3757">
        <f>IF(COUNTIF($B$2:B3757,B3757)=1,1,0)</f>
        <v>0</v>
      </c>
      <c r="D3757" s="1">
        <v>44955</v>
      </c>
      <c r="E3757" s="2">
        <v>0.56726851851851856</v>
      </c>
      <c r="F3757">
        <v>106</v>
      </c>
      <c r="G3757" t="str">
        <f>IFERROR(INDEX(menu_items!$B:$B,MATCH(F3757,menu_items!$A:$A,0)),"Unknown value")</f>
        <v>French Fries</v>
      </c>
      <c r="H3757" t="str">
        <f>IFERROR(INDEX(menu_items!$C:$C,MATCH(F3757,menu_items!$A:$A,0)),"Unknown value")</f>
        <v>American</v>
      </c>
      <c r="I3757" s="5">
        <f>IFERROR(INDEX(menu_items!$D:$D,MATCH(F3757,menu_items!$A:$A,0)),0)</f>
        <v>7</v>
      </c>
      <c r="J3757" t="str">
        <f t="shared" si="295"/>
        <v>Sun</v>
      </c>
      <c r="K3757">
        <f t="shared" si="296"/>
        <v>29</v>
      </c>
      <c r="L3757" t="str">
        <f t="shared" si="297"/>
        <v>Jan</v>
      </c>
      <c r="M3757">
        <v>13</v>
      </c>
      <c r="N3757">
        <f t="shared" si="293"/>
        <v>13</v>
      </c>
      <c r="O3757" s="5">
        <f t="shared" si="294"/>
        <v>172.09999999999997</v>
      </c>
    </row>
    <row r="3758" spans="1:15" x14ac:dyDescent="0.25">
      <c r="A3758">
        <v>3804</v>
      </c>
      <c r="B3758">
        <v>1686</v>
      </c>
      <c r="C3758">
        <f>IF(COUNTIF($B$2:B3758,B3758)=1,1,0)</f>
        <v>1</v>
      </c>
      <c r="D3758" s="1">
        <v>44955</v>
      </c>
      <c r="E3758" s="2">
        <v>0.56793981481481481</v>
      </c>
      <c r="F3758">
        <v>124</v>
      </c>
      <c r="G3758" t="str">
        <f>IFERROR(INDEX(menu_items!$B:$B,MATCH(F3758,menu_items!$A:$A,0)),"Unknown value")</f>
        <v>Spaghetti</v>
      </c>
      <c r="H3758" t="str">
        <f>IFERROR(INDEX(menu_items!$C:$C,MATCH(F3758,menu_items!$A:$A,0)),"Unknown value")</f>
        <v>Italian</v>
      </c>
      <c r="I3758" s="5">
        <f>IFERROR(INDEX(menu_items!$D:$D,MATCH(F3758,menu_items!$A:$A,0)),0)</f>
        <v>14.5</v>
      </c>
      <c r="J3758" t="str">
        <f t="shared" si="295"/>
        <v>Sun</v>
      </c>
      <c r="K3758">
        <f t="shared" si="296"/>
        <v>29</v>
      </c>
      <c r="L3758" t="str">
        <f t="shared" si="297"/>
        <v>Jan</v>
      </c>
      <c r="M3758">
        <v>13</v>
      </c>
      <c r="N3758">
        <f t="shared" si="293"/>
        <v>4</v>
      </c>
      <c r="O3758" s="5">
        <f t="shared" si="294"/>
        <v>61.350000000000009</v>
      </c>
    </row>
    <row r="3759" spans="1:15" x14ac:dyDescent="0.25">
      <c r="A3759">
        <v>3805</v>
      </c>
      <c r="B3759">
        <v>1686</v>
      </c>
      <c r="C3759">
        <f>IF(COUNTIF($B$2:B3759,B3759)=1,1,0)</f>
        <v>0</v>
      </c>
      <c r="D3759" s="1">
        <v>44955</v>
      </c>
      <c r="E3759" s="2">
        <v>0.56793981481481481</v>
      </c>
      <c r="F3759">
        <v>110</v>
      </c>
      <c r="G3759" t="str">
        <f>IFERROR(INDEX(menu_items!$B:$B,MATCH(F3759,menu_items!$A:$A,0)),"Unknown value")</f>
        <v>Pork Ramen</v>
      </c>
      <c r="H3759" t="str">
        <f>IFERROR(INDEX(menu_items!$C:$C,MATCH(F3759,menu_items!$A:$A,0)),"Unknown value")</f>
        <v>Asian</v>
      </c>
      <c r="I3759" s="5">
        <f>IFERROR(INDEX(menu_items!$D:$D,MATCH(F3759,menu_items!$A:$A,0)),0)</f>
        <v>17.95</v>
      </c>
      <c r="J3759" t="str">
        <f t="shared" si="295"/>
        <v>Sun</v>
      </c>
      <c r="K3759">
        <f t="shared" si="296"/>
        <v>29</v>
      </c>
      <c r="L3759" t="str">
        <f t="shared" si="297"/>
        <v>Jan</v>
      </c>
      <c r="M3759">
        <v>13</v>
      </c>
      <c r="N3759">
        <f t="shared" si="293"/>
        <v>4</v>
      </c>
      <c r="O3759" s="5">
        <f t="shared" si="294"/>
        <v>61.350000000000009</v>
      </c>
    </row>
    <row r="3760" spans="1:15" x14ac:dyDescent="0.25">
      <c r="A3760">
        <v>3806</v>
      </c>
      <c r="B3760">
        <v>1686</v>
      </c>
      <c r="C3760">
        <f>IF(COUNTIF($B$2:B3760,B3760)=1,1,0)</f>
        <v>0</v>
      </c>
      <c r="D3760" s="1">
        <v>44955</v>
      </c>
      <c r="E3760" s="2">
        <v>0.56793981481481481</v>
      </c>
      <c r="F3760">
        <v>119</v>
      </c>
      <c r="G3760" t="str">
        <f>IFERROR(INDEX(menu_items!$B:$B,MATCH(F3760,menu_items!$A:$A,0)),"Unknown value")</f>
        <v>Chicken Torta</v>
      </c>
      <c r="H3760" t="str">
        <f>IFERROR(INDEX(menu_items!$C:$C,MATCH(F3760,menu_items!$A:$A,0)),"Unknown value")</f>
        <v>Mexican</v>
      </c>
      <c r="I3760" s="5">
        <f>IFERROR(INDEX(menu_items!$D:$D,MATCH(F3760,menu_items!$A:$A,0)),0)</f>
        <v>11.95</v>
      </c>
      <c r="J3760" t="str">
        <f t="shared" si="295"/>
        <v>Sun</v>
      </c>
      <c r="K3760">
        <f t="shared" si="296"/>
        <v>29</v>
      </c>
      <c r="L3760" t="str">
        <f t="shared" si="297"/>
        <v>Jan</v>
      </c>
      <c r="M3760">
        <v>13</v>
      </c>
      <c r="N3760">
        <f t="shared" si="293"/>
        <v>4</v>
      </c>
      <c r="O3760" s="5">
        <f t="shared" si="294"/>
        <v>61.350000000000009</v>
      </c>
    </row>
    <row r="3761" spans="1:15" x14ac:dyDescent="0.25">
      <c r="A3761">
        <v>3807</v>
      </c>
      <c r="B3761">
        <v>1686</v>
      </c>
      <c r="C3761">
        <f>IF(COUNTIF($B$2:B3761,B3761)=1,1,0)</f>
        <v>0</v>
      </c>
      <c r="D3761" s="1">
        <v>44955</v>
      </c>
      <c r="E3761" s="2">
        <v>0.56793981481481481</v>
      </c>
      <c r="F3761">
        <v>132</v>
      </c>
      <c r="G3761" t="str">
        <f>IFERROR(INDEX(menu_items!$B:$B,MATCH(F3761,menu_items!$A:$A,0)),"Unknown value")</f>
        <v>Eggplant Parmesan</v>
      </c>
      <c r="H3761" t="str">
        <f>IFERROR(INDEX(menu_items!$C:$C,MATCH(F3761,menu_items!$A:$A,0)),"Unknown value")</f>
        <v>Italian</v>
      </c>
      <c r="I3761" s="5">
        <f>IFERROR(INDEX(menu_items!$D:$D,MATCH(F3761,menu_items!$A:$A,0)),0)</f>
        <v>16.95</v>
      </c>
      <c r="J3761" t="str">
        <f t="shared" si="295"/>
        <v>Sun</v>
      </c>
      <c r="K3761">
        <f t="shared" si="296"/>
        <v>29</v>
      </c>
      <c r="L3761" t="str">
        <f t="shared" si="297"/>
        <v>Jan</v>
      </c>
      <c r="M3761">
        <v>13</v>
      </c>
      <c r="N3761">
        <f t="shared" si="293"/>
        <v>4</v>
      </c>
      <c r="O3761" s="5">
        <f t="shared" si="294"/>
        <v>61.350000000000009</v>
      </c>
    </row>
    <row r="3762" spans="1:15" x14ac:dyDescent="0.25">
      <c r="A3762">
        <v>3808</v>
      </c>
      <c r="B3762">
        <v>1687</v>
      </c>
      <c r="C3762">
        <f>IF(COUNTIF($B$2:B3762,B3762)=1,1,0)</f>
        <v>1</v>
      </c>
      <c r="D3762" s="1">
        <v>44955</v>
      </c>
      <c r="E3762" s="2">
        <v>0.56923611111111116</v>
      </c>
      <c r="F3762">
        <v>118</v>
      </c>
      <c r="G3762" t="str">
        <f>IFERROR(INDEX(menu_items!$B:$B,MATCH(F3762,menu_items!$A:$A,0)),"Unknown value")</f>
        <v>Steak Burrito</v>
      </c>
      <c r="H3762" t="str">
        <f>IFERROR(INDEX(menu_items!$C:$C,MATCH(F3762,menu_items!$A:$A,0)),"Unknown value")</f>
        <v>Mexican</v>
      </c>
      <c r="I3762" s="5">
        <f>IFERROR(INDEX(menu_items!$D:$D,MATCH(F3762,menu_items!$A:$A,0)),0)</f>
        <v>14.95</v>
      </c>
      <c r="J3762" t="str">
        <f t="shared" si="295"/>
        <v>Sun</v>
      </c>
      <c r="K3762">
        <f t="shared" si="296"/>
        <v>29</v>
      </c>
      <c r="L3762" t="str">
        <f t="shared" si="297"/>
        <v>Jan</v>
      </c>
      <c r="M3762">
        <v>13</v>
      </c>
      <c r="N3762">
        <f t="shared" si="293"/>
        <v>2</v>
      </c>
      <c r="O3762" s="5">
        <f t="shared" si="294"/>
        <v>21.95</v>
      </c>
    </row>
    <row r="3763" spans="1:15" x14ac:dyDescent="0.25">
      <c r="A3763">
        <v>3809</v>
      </c>
      <c r="B3763">
        <v>1687</v>
      </c>
      <c r="C3763">
        <f>IF(COUNTIF($B$2:B3763,B3763)=1,1,0)</f>
        <v>0</v>
      </c>
      <c r="D3763" s="1">
        <v>44955</v>
      </c>
      <c r="E3763" s="2">
        <v>0.56923611111111116</v>
      </c>
      <c r="F3763">
        <v>106</v>
      </c>
      <c r="G3763" t="str">
        <f>IFERROR(INDEX(menu_items!$B:$B,MATCH(F3763,menu_items!$A:$A,0)),"Unknown value")</f>
        <v>French Fries</v>
      </c>
      <c r="H3763" t="str">
        <f>IFERROR(INDEX(menu_items!$C:$C,MATCH(F3763,menu_items!$A:$A,0)),"Unknown value")</f>
        <v>American</v>
      </c>
      <c r="I3763" s="5">
        <f>IFERROR(INDEX(menu_items!$D:$D,MATCH(F3763,menu_items!$A:$A,0)),0)</f>
        <v>7</v>
      </c>
      <c r="J3763" t="str">
        <f t="shared" si="295"/>
        <v>Sun</v>
      </c>
      <c r="K3763">
        <f t="shared" si="296"/>
        <v>29</v>
      </c>
      <c r="L3763" t="str">
        <f t="shared" si="297"/>
        <v>Jan</v>
      </c>
      <c r="M3763">
        <v>13</v>
      </c>
      <c r="N3763">
        <f t="shared" si="293"/>
        <v>2</v>
      </c>
      <c r="O3763" s="5">
        <f t="shared" si="294"/>
        <v>21.95</v>
      </c>
    </row>
    <row r="3764" spans="1:15" x14ac:dyDescent="0.25">
      <c r="A3764">
        <v>3810</v>
      </c>
      <c r="B3764">
        <v>1688</v>
      </c>
      <c r="C3764">
        <f>IF(COUNTIF($B$2:B3764,B3764)=1,1,0)</f>
        <v>1</v>
      </c>
      <c r="D3764" s="1">
        <v>44955</v>
      </c>
      <c r="E3764" s="2">
        <v>0.57106481481481486</v>
      </c>
      <c r="F3764">
        <v>113</v>
      </c>
      <c r="G3764" t="str">
        <f>IFERROR(INDEX(menu_items!$B:$B,MATCH(F3764,menu_items!$A:$A,0)),"Unknown value")</f>
        <v>Edamame</v>
      </c>
      <c r="H3764" t="str">
        <f>IFERROR(INDEX(menu_items!$C:$C,MATCH(F3764,menu_items!$A:$A,0)),"Unknown value")</f>
        <v>Asian</v>
      </c>
      <c r="I3764" s="5">
        <f>IFERROR(INDEX(menu_items!$D:$D,MATCH(F3764,menu_items!$A:$A,0)),0)</f>
        <v>5</v>
      </c>
      <c r="J3764" t="str">
        <f t="shared" si="295"/>
        <v>Sun</v>
      </c>
      <c r="K3764">
        <f t="shared" si="296"/>
        <v>29</v>
      </c>
      <c r="L3764" t="str">
        <f t="shared" si="297"/>
        <v>Jan</v>
      </c>
      <c r="M3764">
        <v>13</v>
      </c>
      <c r="N3764">
        <f t="shared" si="293"/>
        <v>1</v>
      </c>
      <c r="O3764" s="5">
        <f t="shared" si="294"/>
        <v>5</v>
      </c>
    </row>
    <row r="3765" spans="1:15" x14ac:dyDescent="0.25">
      <c r="A3765">
        <v>3811</v>
      </c>
      <c r="B3765">
        <v>1689</v>
      </c>
      <c r="C3765">
        <f>IF(COUNTIF($B$2:B3765,B3765)=1,1,0)</f>
        <v>1</v>
      </c>
      <c r="D3765" s="1">
        <v>44955</v>
      </c>
      <c r="E3765" s="2">
        <v>0.57716435185185189</v>
      </c>
      <c r="F3765">
        <v>131</v>
      </c>
      <c r="G3765" t="str">
        <f>IFERROR(INDEX(menu_items!$B:$B,MATCH(F3765,menu_items!$A:$A,0)),"Unknown value")</f>
        <v>Chicken Parmesan</v>
      </c>
      <c r="H3765" t="str">
        <f>IFERROR(INDEX(menu_items!$C:$C,MATCH(F3765,menu_items!$A:$A,0)),"Unknown value")</f>
        <v>Italian</v>
      </c>
      <c r="I3765" s="5">
        <f>IFERROR(INDEX(menu_items!$D:$D,MATCH(F3765,menu_items!$A:$A,0)),0)</f>
        <v>17.95</v>
      </c>
      <c r="J3765" t="str">
        <f t="shared" si="295"/>
        <v>Sun</v>
      </c>
      <c r="K3765">
        <f t="shared" si="296"/>
        <v>29</v>
      </c>
      <c r="L3765" t="str">
        <f t="shared" si="297"/>
        <v>Jan</v>
      </c>
      <c r="M3765">
        <v>13</v>
      </c>
      <c r="N3765">
        <f t="shared" si="293"/>
        <v>1</v>
      </c>
      <c r="O3765" s="5">
        <f t="shared" si="294"/>
        <v>17.95</v>
      </c>
    </row>
    <row r="3766" spans="1:15" x14ac:dyDescent="0.25">
      <c r="A3766">
        <v>3812</v>
      </c>
      <c r="B3766">
        <v>1690</v>
      </c>
      <c r="C3766">
        <f>IF(COUNTIF($B$2:B3766,B3766)=1,1,0)</f>
        <v>1</v>
      </c>
      <c r="D3766" s="1">
        <v>44955</v>
      </c>
      <c r="E3766" s="2">
        <v>0.58026620370370374</v>
      </c>
      <c r="F3766">
        <v>125</v>
      </c>
      <c r="G3766" t="str">
        <f>IFERROR(INDEX(menu_items!$B:$B,MATCH(F3766,menu_items!$A:$A,0)),"Unknown value")</f>
        <v>Spaghetti &amp; Meatballs</v>
      </c>
      <c r="H3766" t="str">
        <f>IFERROR(INDEX(menu_items!$C:$C,MATCH(F3766,menu_items!$A:$A,0)),"Unknown value")</f>
        <v>Italian</v>
      </c>
      <c r="I3766" s="5">
        <f>IFERROR(INDEX(menu_items!$D:$D,MATCH(F3766,menu_items!$A:$A,0)),0)</f>
        <v>17.95</v>
      </c>
      <c r="J3766" t="str">
        <f t="shared" si="295"/>
        <v>Sun</v>
      </c>
      <c r="K3766">
        <f t="shared" si="296"/>
        <v>29</v>
      </c>
      <c r="L3766" t="str">
        <f t="shared" si="297"/>
        <v>Jan</v>
      </c>
      <c r="M3766">
        <v>13</v>
      </c>
      <c r="N3766">
        <f t="shared" si="293"/>
        <v>1</v>
      </c>
      <c r="O3766" s="5">
        <f t="shared" si="294"/>
        <v>17.95</v>
      </c>
    </row>
    <row r="3767" spans="1:15" x14ac:dyDescent="0.25">
      <c r="A3767">
        <v>3813</v>
      </c>
      <c r="B3767">
        <v>1691</v>
      </c>
      <c r="C3767">
        <f>IF(COUNTIF($B$2:B3767,B3767)=1,1,0)</f>
        <v>1</v>
      </c>
      <c r="D3767" s="1">
        <v>44955</v>
      </c>
      <c r="E3767" s="2">
        <v>0.59273148148148147</v>
      </c>
      <c r="F3767">
        <v>110</v>
      </c>
      <c r="G3767" t="str">
        <f>IFERROR(INDEX(menu_items!$B:$B,MATCH(F3767,menu_items!$A:$A,0)),"Unknown value")</f>
        <v>Pork Ramen</v>
      </c>
      <c r="H3767" t="str">
        <f>IFERROR(INDEX(menu_items!$C:$C,MATCH(F3767,menu_items!$A:$A,0)),"Unknown value")</f>
        <v>Asian</v>
      </c>
      <c r="I3767" s="5">
        <f>IFERROR(INDEX(menu_items!$D:$D,MATCH(F3767,menu_items!$A:$A,0)),0)</f>
        <v>17.95</v>
      </c>
      <c r="J3767" t="str">
        <f t="shared" si="295"/>
        <v>Sun</v>
      </c>
      <c r="K3767">
        <f t="shared" si="296"/>
        <v>29</v>
      </c>
      <c r="L3767" t="str">
        <f t="shared" si="297"/>
        <v>Jan</v>
      </c>
      <c r="M3767">
        <v>14</v>
      </c>
      <c r="N3767">
        <f t="shared" si="293"/>
        <v>1</v>
      </c>
      <c r="O3767" s="5">
        <f t="shared" si="294"/>
        <v>17.95</v>
      </c>
    </row>
    <row r="3768" spans="1:15" x14ac:dyDescent="0.25">
      <c r="A3768">
        <v>3814</v>
      </c>
      <c r="B3768">
        <v>1692</v>
      </c>
      <c r="C3768">
        <f>IF(COUNTIF($B$2:B3768,B3768)=1,1,0)</f>
        <v>1</v>
      </c>
      <c r="D3768" s="1">
        <v>44955</v>
      </c>
      <c r="E3768" s="2">
        <v>0.60041666666666671</v>
      </c>
      <c r="F3768">
        <v>127</v>
      </c>
      <c r="G3768" t="str">
        <f>IFERROR(INDEX(menu_items!$B:$B,MATCH(F3768,menu_items!$A:$A,0)),"Unknown value")</f>
        <v>Meat Lasagna</v>
      </c>
      <c r="H3768" t="str">
        <f>IFERROR(INDEX(menu_items!$C:$C,MATCH(F3768,menu_items!$A:$A,0)),"Unknown value")</f>
        <v>Italian</v>
      </c>
      <c r="I3768" s="5">
        <f>IFERROR(INDEX(menu_items!$D:$D,MATCH(F3768,menu_items!$A:$A,0)),0)</f>
        <v>17.95</v>
      </c>
      <c r="J3768" t="str">
        <f t="shared" si="295"/>
        <v>Sun</v>
      </c>
      <c r="K3768">
        <f t="shared" si="296"/>
        <v>29</v>
      </c>
      <c r="L3768" t="str">
        <f t="shared" si="297"/>
        <v>Jan</v>
      </c>
      <c r="M3768">
        <v>14</v>
      </c>
      <c r="N3768">
        <f t="shared" si="293"/>
        <v>1</v>
      </c>
      <c r="O3768" s="5">
        <f t="shared" si="294"/>
        <v>17.95</v>
      </c>
    </row>
    <row r="3769" spans="1:15" x14ac:dyDescent="0.25">
      <c r="A3769">
        <v>3815</v>
      </c>
      <c r="B3769">
        <v>1693</v>
      </c>
      <c r="C3769">
        <f>IF(COUNTIF($B$2:B3769,B3769)=1,1,0)</f>
        <v>1</v>
      </c>
      <c r="D3769" s="1">
        <v>44955</v>
      </c>
      <c r="E3769" s="2">
        <v>0.60305555555555557</v>
      </c>
      <c r="F3769">
        <v>127</v>
      </c>
      <c r="G3769" t="str">
        <f>IFERROR(INDEX(menu_items!$B:$B,MATCH(F3769,menu_items!$A:$A,0)),"Unknown value")</f>
        <v>Meat Lasagna</v>
      </c>
      <c r="H3769" t="str">
        <f>IFERROR(INDEX(menu_items!$C:$C,MATCH(F3769,menu_items!$A:$A,0)),"Unknown value")</f>
        <v>Italian</v>
      </c>
      <c r="I3769" s="5">
        <f>IFERROR(INDEX(menu_items!$D:$D,MATCH(F3769,menu_items!$A:$A,0)),0)</f>
        <v>17.95</v>
      </c>
      <c r="J3769" t="str">
        <f t="shared" si="295"/>
        <v>Sun</v>
      </c>
      <c r="K3769">
        <f t="shared" si="296"/>
        <v>29</v>
      </c>
      <c r="L3769" t="str">
        <f t="shared" si="297"/>
        <v>Jan</v>
      </c>
      <c r="M3769">
        <v>14</v>
      </c>
      <c r="N3769">
        <f t="shared" si="293"/>
        <v>1</v>
      </c>
      <c r="O3769" s="5">
        <f t="shared" si="294"/>
        <v>17.95</v>
      </c>
    </row>
    <row r="3770" spans="1:15" x14ac:dyDescent="0.25">
      <c r="A3770">
        <v>3816</v>
      </c>
      <c r="B3770">
        <v>1694</v>
      </c>
      <c r="C3770">
        <f>IF(COUNTIF($B$2:B3770,B3770)=1,1,0)</f>
        <v>1</v>
      </c>
      <c r="D3770" s="1">
        <v>44955</v>
      </c>
      <c r="E3770" s="2">
        <v>0.61101851851851852</v>
      </c>
      <c r="F3770">
        <v>102</v>
      </c>
      <c r="G3770" t="str">
        <f>IFERROR(INDEX(menu_items!$B:$B,MATCH(F3770,menu_items!$A:$A,0)),"Unknown value")</f>
        <v>Cheeseburger</v>
      </c>
      <c r="H3770" t="str">
        <f>IFERROR(INDEX(menu_items!$C:$C,MATCH(F3770,menu_items!$A:$A,0)),"Unknown value")</f>
        <v>American</v>
      </c>
      <c r="I3770" s="5">
        <f>IFERROR(INDEX(menu_items!$D:$D,MATCH(F3770,menu_items!$A:$A,0)),0)</f>
        <v>13.95</v>
      </c>
      <c r="J3770" t="str">
        <f t="shared" si="295"/>
        <v>Sun</v>
      </c>
      <c r="K3770">
        <f t="shared" si="296"/>
        <v>29</v>
      </c>
      <c r="L3770" t="str">
        <f t="shared" si="297"/>
        <v>Jan</v>
      </c>
      <c r="M3770">
        <v>14</v>
      </c>
      <c r="N3770">
        <f t="shared" si="293"/>
        <v>1</v>
      </c>
      <c r="O3770" s="5">
        <f t="shared" si="294"/>
        <v>13.95</v>
      </c>
    </row>
    <row r="3771" spans="1:15" x14ac:dyDescent="0.25">
      <c r="A3771">
        <v>3817</v>
      </c>
      <c r="B3771">
        <v>1695</v>
      </c>
      <c r="C3771">
        <f>IF(COUNTIF($B$2:B3771,B3771)=1,1,0)</f>
        <v>1</v>
      </c>
      <c r="D3771" s="1">
        <v>44955</v>
      </c>
      <c r="E3771" s="2">
        <v>0.63265046296296301</v>
      </c>
      <c r="F3771">
        <v>120</v>
      </c>
      <c r="G3771" t="str">
        <f>IFERROR(INDEX(menu_items!$B:$B,MATCH(F3771,menu_items!$A:$A,0)),"Unknown value")</f>
        <v>Steak Torta</v>
      </c>
      <c r="H3771" t="str">
        <f>IFERROR(INDEX(menu_items!$C:$C,MATCH(F3771,menu_items!$A:$A,0)),"Unknown value")</f>
        <v>Mexican</v>
      </c>
      <c r="I3771" s="5">
        <f>IFERROR(INDEX(menu_items!$D:$D,MATCH(F3771,menu_items!$A:$A,0)),0)</f>
        <v>13.95</v>
      </c>
      <c r="J3771" t="str">
        <f t="shared" si="295"/>
        <v>Sun</v>
      </c>
      <c r="K3771">
        <f t="shared" si="296"/>
        <v>29</v>
      </c>
      <c r="L3771" t="str">
        <f t="shared" si="297"/>
        <v>Jan</v>
      </c>
      <c r="M3771">
        <v>15</v>
      </c>
      <c r="N3771">
        <f t="shared" si="293"/>
        <v>2</v>
      </c>
      <c r="O3771" s="5">
        <f t="shared" si="294"/>
        <v>20.95</v>
      </c>
    </row>
    <row r="3772" spans="1:15" x14ac:dyDescent="0.25">
      <c r="A3772">
        <v>3818</v>
      </c>
      <c r="B3772">
        <v>1695</v>
      </c>
      <c r="C3772">
        <f>IF(COUNTIF($B$2:B3772,B3772)=1,1,0)</f>
        <v>0</v>
      </c>
      <c r="D3772" s="1">
        <v>44955</v>
      </c>
      <c r="E3772" s="2">
        <v>0.63265046296296301</v>
      </c>
      <c r="F3772">
        <v>106</v>
      </c>
      <c r="G3772" t="str">
        <f>IFERROR(INDEX(menu_items!$B:$B,MATCH(F3772,menu_items!$A:$A,0)),"Unknown value")</f>
        <v>French Fries</v>
      </c>
      <c r="H3772" t="str">
        <f>IFERROR(INDEX(menu_items!$C:$C,MATCH(F3772,menu_items!$A:$A,0)),"Unknown value")</f>
        <v>American</v>
      </c>
      <c r="I3772" s="5">
        <f>IFERROR(INDEX(menu_items!$D:$D,MATCH(F3772,menu_items!$A:$A,0)),0)</f>
        <v>7</v>
      </c>
      <c r="J3772" t="str">
        <f t="shared" si="295"/>
        <v>Sun</v>
      </c>
      <c r="K3772">
        <f t="shared" si="296"/>
        <v>29</v>
      </c>
      <c r="L3772" t="str">
        <f t="shared" si="297"/>
        <v>Jan</v>
      </c>
      <c r="M3772">
        <v>15</v>
      </c>
      <c r="N3772">
        <f t="shared" si="293"/>
        <v>2</v>
      </c>
      <c r="O3772" s="5">
        <f t="shared" si="294"/>
        <v>20.95</v>
      </c>
    </row>
    <row r="3773" spans="1:15" x14ac:dyDescent="0.25">
      <c r="A3773">
        <v>3819</v>
      </c>
      <c r="B3773">
        <v>1696</v>
      </c>
      <c r="C3773">
        <f>IF(COUNTIF($B$2:B3773,B3773)=1,1,0)</f>
        <v>1</v>
      </c>
      <c r="D3773" s="1">
        <v>44955</v>
      </c>
      <c r="E3773" s="2">
        <v>0.64369212962962963</v>
      </c>
      <c r="F3773">
        <v>101</v>
      </c>
      <c r="G3773" t="str">
        <f>IFERROR(INDEX(menu_items!$B:$B,MATCH(F3773,menu_items!$A:$A,0)),"Unknown value")</f>
        <v>Hamburger</v>
      </c>
      <c r="H3773" t="str">
        <f>IFERROR(INDEX(menu_items!$C:$C,MATCH(F3773,menu_items!$A:$A,0)),"Unknown value")</f>
        <v>American</v>
      </c>
      <c r="I3773" s="5">
        <f>IFERROR(INDEX(menu_items!$D:$D,MATCH(F3773,menu_items!$A:$A,0)),0)</f>
        <v>12.95</v>
      </c>
      <c r="J3773" t="str">
        <f t="shared" si="295"/>
        <v>Sun</v>
      </c>
      <c r="K3773">
        <f t="shared" si="296"/>
        <v>29</v>
      </c>
      <c r="L3773" t="str">
        <f t="shared" si="297"/>
        <v>Jan</v>
      </c>
      <c r="M3773">
        <v>15</v>
      </c>
      <c r="N3773">
        <f t="shared" si="293"/>
        <v>2</v>
      </c>
      <c r="O3773" s="5">
        <f t="shared" si="294"/>
        <v>28.45</v>
      </c>
    </row>
    <row r="3774" spans="1:15" x14ac:dyDescent="0.25">
      <c r="A3774">
        <v>3820</v>
      </c>
      <c r="B3774">
        <v>1696</v>
      </c>
      <c r="C3774">
        <f>IF(COUNTIF($B$2:B3774,B3774)=1,1,0)</f>
        <v>0</v>
      </c>
      <c r="D3774" s="1">
        <v>44955</v>
      </c>
      <c r="E3774" s="2">
        <v>0.64369212962962963</v>
      </c>
      <c r="F3774">
        <v>129</v>
      </c>
      <c r="G3774" t="str">
        <f>IFERROR(INDEX(menu_items!$B:$B,MATCH(F3774,menu_items!$A:$A,0)),"Unknown value")</f>
        <v>Mushroom Ravioli</v>
      </c>
      <c r="H3774" t="str">
        <f>IFERROR(INDEX(menu_items!$C:$C,MATCH(F3774,menu_items!$A:$A,0)),"Unknown value")</f>
        <v>Italian</v>
      </c>
      <c r="I3774" s="5">
        <f>IFERROR(INDEX(menu_items!$D:$D,MATCH(F3774,menu_items!$A:$A,0)),0)</f>
        <v>15.5</v>
      </c>
      <c r="J3774" t="str">
        <f t="shared" si="295"/>
        <v>Sun</v>
      </c>
      <c r="K3774">
        <f t="shared" si="296"/>
        <v>29</v>
      </c>
      <c r="L3774" t="str">
        <f t="shared" si="297"/>
        <v>Jan</v>
      </c>
      <c r="M3774">
        <v>15</v>
      </c>
      <c r="N3774">
        <f t="shared" si="293"/>
        <v>2</v>
      </c>
      <c r="O3774" s="5">
        <f t="shared" si="294"/>
        <v>28.45</v>
      </c>
    </row>
    <row r="3775" spans="1:15" x14ac:dyDescent="0.25">
      <c r="A3775">
        <v>3821</v>
      </c>
      <c r="B3775">
        <v>1697</v>
      </c>
      <c r="C3775">
        <f>IF(COUNTIF($B$2:B3775,B3775)=1,1,0)</f>
        <v>1</v>
      </c>
      <c r="D3775" s="1">
        <v>44955</v>
      </c>
      <c r="E3775" s="2">
        <v>0.66796296296296298</v>
      </c>
      <c r="F3775">
        <v>108</v>
      </c>
      <c r="G3775" t="str">
        <f>IFERROR(INDEX(menu_items!$B:$B,MATCH(F3775,menu_items!$A:$A,0)),"Unknown value")</f>
        <v>Tofu Pad Thai</v>
      </c>
      <c r="H3775" t="str">
        <f>IFERROR(INDEX(menu_items!$C:$C,MATCH(F3775,menu_items!$A:$A,0)),"Unknown value")</f>
        <v>Asian</v>
      </c>
      <c r="I3775" s="5">
        <f>IFERROR(INDEX(menu_items!$D:$D,MATCH(F3775,menu_items!$A:$A,0)),0)</f>
        <v>14.5</v>
      </c>
      <c r="J3775" t="str">
        <f t="shared" si="295"/>
        <v>Sun</v>
      </c>
      <c r="K3775">
        <f t="shared" si="296"/>
        <v>29</v>
      </c>
      <c r="L3775" t="str">
        <f t="shared" si="297"/>
        <v>Jan</v>
      </c>
      <c r="M3775">
        <v>16</v>
      </c>
      <c r="N3775">
        <f t="shared" si="293"/>
        <v>2</v>
      </c>
      <c r="O3775" s="5">
        <f t="shared" si="294"/>
        <v>26.45</v>
      </c>
    </row>
    <row r="3776" spans="1:15" x14ac:dyDescent="0.25">
      <c r="A3776">
        <v>3822</v>
      </c>
      <c r="B3776">
        <v>1697</v>
      </c>
      <c r="C3776">
        <f>IF(COUNTIF($B$2:B3776,B3776)=1,1,0)</f>
        <v>0</v>
      </c>
      <c r="D3776" s="1">
        <v>44955</v>
      </c>
      <c r="E3776" s="2">
        <v>0.66796296296296298</v>
      </c>
      <c r="F3776">
        <v>119</v>
      </c>
      <c r="G3776" t="str">
        <f>IFERROR(INDEX(menu_items!$B:$B,MATCH(F3776,menu_items!$A:$A,0)),"Unknown value")</f>
        <v>Chicken Torta</v>
      </c>
      <c r="H3776" t="str">
        <f>IFERROR(INDEX(menu_items!$C:$C,MATCH(F3776,menu_items!$A:$A,0)),"Unknown value")</f>
        <v>Mexican</v>
      </c>
      <c r="I3776" s="5">
        <f>IFERROR(INDEX(menu_items!$D:$D,MATCH(F3776,menu_items!$A:$A,0)),0)</f>
        <v>11.95</v>
      </c>
      <c r="J3776" t="str">
        <f t="shared" si="295"/>
        <v>Sun</v>
      </c>
      <c r="K3776">
        <f t="shared" si="296"/>
        <v>29</v>
      </c>
      <c r="L3776" t="str">
        <f t="shared" si="297"/>
        <v>Jan</v>
      </c>
      <c r="M3776">
        <v>16</v>
      </c>
      <c r="N3776">
        <f t="shared" si="293"/>
        <v>2</v>
      </c>
      <c r="O3776" s="5">
        <f t="shared" si="294"/>
        <v>26.45</v>
      </c>
    </row>
    <row r="3777" spans="1:15" x14ac:dyDescent="0.25">
      <c r="A3777">
        <v>3823</v>
      </c>
      <c r="B3777">
        <v>1698</v>
      </c>
      <c r="C3777">
        <f>IF(COUNTIF($B$2:B3777,B3777)=1,1,0)</f>
        <v>1</v>
      </c>
      <c r="D3777" s="1">
        <v>44955</v>
      </c>
      <c r="E3777" s="2">
        <v>0.66971064814814818</v>
      </c>
      <c r="F3777">
        <v>117</v>
      </c>
      <c r="G3777" t="str">
        <f>IFERROR(INDEX(menu_items!$B:$B,MATCH(F3777,menu_items!$A:$A,0)),"Unknown value")</f>
        <v>Chicken Burrito</v>
      </c>
      <c r="H3777" t="str">
        <f>IFERROR(INDEX(menu_items!$C:$C,MATCH(F3777,menu_items!$A:$A,0)),"Unknown value")</f>
        <v>Mexican</v>
      </c>
      <c r="I3777" s="5">
        <f>IFERROR(INDEX(menu_items!$D:$D,MATCH(F3777,menu_items!$A:$A,0)),0)</f>
        <v>12.95</v>
      </c>
      <c r="J3777" t="str">
        <f t="shared" si="295"/>
        <v>Sun</v>
      </c>
      <c r="K3777">
        <f t="shared" si="296"/>
        <v>29</v>
      </c>
      <c r="L3777" t="str">
        <f t="shared" si="297"/>
        <v>Jan</v>
      </c>
      <c r="M3777">
        <v>16</v>
      </c>
      <c r="N3777">
        <f t="shared" si="293"/>
        <v>3</v>
      </c>
      <c r="O3777" s="5">
        <f t="shared" si="294"/>
        <v>38.849999999999994</v>
      </c>
    </row>
    <row r="3778" spans="1:15" x14ac:dyDescent="0.25">
      <c r="A3778">
        <v>3824</v>
      </c>
      <c r="B3778">
        <v>1698</v>
      </c>
      <c r="C3778">
        <f>IF(COUNTIF($B$2:B3778,B3778)=1,1,0)</f>
        <v>0</v>
      </c>
      <c r="D3778" s="1">
        <v>44955</v>
      </c>
      <c r="E3778" s="2">
        <v>0.66971064814814818</v>
      </c>
      <c r="F3778">
        <v>119</v>
      </c>
      <c r="G3778" t="str">
        <f>IFERROR(INDEX(menu_items!$B:$B,MATCH(F3778,menu_items!$A:$A,0)),"Unknown value")</f>
        <v>Chicken Torta</v>
      </c>
      <c r="H3778" t="str">
        <f>IFERROR(INDEX(menu_items!$C:$C,MATCH(F3778,menu_items!$A:$A,0)),"Unknown value")</f>
        <v>Mexican</v>
      </c>
      <c r="I3778" s="5">
        <f>IFERROR(INDEX(menu_items!$D:$D,MATCH(F3778,menu_items!$A:$A,0)),0)</f>
        <v>11.95</v>
      </c>
      <c r="J3778" t="str">
        <f t="shared" si="295"/>
        <v>Sun</v>
      </c>
      <c r="K3778">
        <f t="shared" si="296"/>
        <v>29</v>
      </c>
      <c r="L3778" t="str">
        <f t="shared" si="297"/>
        <v>Jan</v>
      </c>
      <c r="M3778">
        <v>16</v>
      </c>
      <c r="N3778">
        <f t="shared" ref="N3778:N3841" si="298">COUNTIF($B:$B,B3778)</f>
        <v>3</v>
      </c>
      <c r="O3778" s="5">
        <f t="shared" ref="O3778:O3841" si="299">SUMIF($B:$B,B3778,$I:$I)</f>
        <v>38.849999999999994</v>
      </c>
    </row>
    <row r="3779" spans="1:15" x14ac:dyDescent="0.25">
      <c r="A3779">
        <v>3825</v>
      </c>
      <c r="B3779">
        <v>1698</v>
      </c>
      <c r="C3779">
        <f>IF(COUNTIF($B$2:B3779,B3779)=1,1,0)</f>
        <v>0</v>
      </c>
      <c r="D3779" s="1">
        <v>44955</v>
      </c>
      <c r="E3779" s="2">
        <v>0.66971064814814818</v>
      </c>
      <c r="F3779">
        <v>120</v>
      </c>
      <c r="G3779" t="str">
        <f>IFERROR(INDEX(menu_items!$B:$B,MATCH(F3779,menu_items!$A:$A,0)),"Unknown value")</f>
        <v>Steak Torta</v>
      </c>
      <c r="H3779" t="str">
        <f>IFERROR(INDEX(menu_items!$C:$C,MATCH(F3779,menu_items!$A:$A,0)),"Unknown value")</f>
        <v>Mexican</v>
      </c>
      <c r="I3779" s="5">
        <f>IFERROR(INDEX(menu_items!$D:$D,MATCH(F3779,menu_items!$A:$A,0)),0)</f>
        <v>13.95</v>
      </c>
      <c r="J3779" t="str">
        <f t="shared" si="295"/>
        <v>Sun</v>
      </c>
      <c r="K3779">
        <f t="shared" si="296"/>
        <v>29</v>
      </c>
      <c r="L3779" t="str">
        <f t="shared" si="297"/>
        <v>Jan</v>
      </c>
      <c r="M3779">
        <v>16</v>
      </c>
      <c r="N3779">
        <f t="shared" si="298"/>
        <v>3</v>
      </c>
      <c r="O3779" s="5">
        <f t="shared" si="299"/>
        <v>38.849999999999994</v>
      </c>
    </row>
    <row r="3780" spans="1:15" x14ac:dyDescent="0.25">
      <c r="A3780">
        <v>3826</v>
      </c>
      <c r="B3780">
        <v>1699</v>
      </c>
      <c r="C3780">
        <f>IF(COUNTIF($B$2:B3780,B3780)=1,1,0)</f>
        <v>1</v>
      </c>
      <c r="D3780" s="1">
        <v>44955</v>
      </c>
      <c r="E3780" s="2">
        <v>0.67075231481481479</v>
      </c>
      <c r="F3780">
        <v>105</v>
      </c>
      <c r="G3780" t="str">
        <f>IFERROR(INDEX(menu_items!$B:$B,MATCH(F3780,menu_items!$A:$A,0)),"Unknown value")</f>
        <v>Mac &amp; Cheese</v>
      </c>
      <c r="H3780" t="str">
        <f>IFERROR(INDEX(menu_items!$C:$C,MATCH(F3780,menu_items!$A:$A,0)),"Unknown value")</f>
        <v>American</v>
      </c>
      <c r="I3780" s="5">
        <f>IFERROR(INDEX(menu_items!$D:$D,MATCH(F3780,menu_items!$A:$A,0)),0)</f>
        <v>7</v>
      </c>
      <c r="J3780" t="str">
        <f t="shared" si="295"/>
        <v>Sun</v>
      </c>
      <c r="K3780">
        <f t="shared" si="296"/>
        <v>29</v>
      </c>
      <c r="L3780" t="str">
        <f t="shared" si="297"/>
        <v>Jan</v>
      </c>
      <c r="M3780">
        <v>16</v>
      </c>
      <c r="N3780">
        <f t="shared" si="298"/>
        <v>1</v>
      </c>
      <c r="O3780" s="5">
        <f t="shared" si="299"/>
        <v>7</v>
      </c>
    </row>
    <row r="3781" spans="1:15" x14ac:dyDescent="0.25">
      <c r="A3781">
        <v>3827</v>
      </c>
      <c r="B3781">
        <v>1700</v>
      </c>
      <c r="C3781">
        <f>IF(COUNTIF($B$2:B3781,B3781)=1,1,0)</f>
        <v>1</v>
      </c>
      <c r="D3781" s="1">
        <v>44955</v>
      </c>
      <c r="E3781" s="2">
        <v>0.67200231481481476</v>
      </c>
      <c r="F3781">
        <v>116</v>
      </c>
      <c r="G3781" t="str">
        <f>IFERROR(INDEX(menu_items!$B:$B,MATCH(F3781,menu_items!$A:$A,0)),"Unknown value")</f>
        <v>Steak Tacos</v>
      </c>
      <c r="H3781" t="str">
        <f>IFERROR(INDEX(menu_items!$C:$C,MATCH(F3781,menu_items!$A:$A,0)),"Unknown value")</f>
        <v>Mexican</v>
      </c>
      <c r="I3781" s="5">
        <f>IFERROR(INDEX(menu_items!$D:$D,MATCH(F3781,menu_items!$A:$A,0)),0)</f>
        <v>13.95</v>
      </c>
      <c r="J3781" t="str">
        <f t="shared" si="295"/>
        <v>Sun</v>
      </c>
      <c r="K3781">
        <f t="shared" si="296"/>
        <v>29</v>
      </c>
      <c r="L3781" t="str">
        <f t="shared" si="297"/>
        <v>Jan</v>
      </c>
      <c r="M3781">
        <v>16</v>
      </c>
      <c r="N3781">
        <f t="shared" si="298"/>
        <v>1</v>
      </c>
      <c r="O3781" s="5">
        <f t="shared" si="299"/>
        <v>13.95</v>
      </c>
    </row>
    <row r="3782" spans="1:15" x14ac:dyDescent="0.25">
      <c r="A3782">
        <v>3828</v>
      </c>
      <c r="B3782">
        <v>1701</v>
      </c>
      <c r="C3782">
        <f>IF(COUNTIF($B$2:B3782,B3782)=1,1,0)</f>
        <v>1</v>
      </c>
      <c r="D3782" s="1">
        <v>44955</v>
      </c>
      <c r="E3782" s="2">
        <v>0.69510416666666663</v>
      </c>
      <c r="F3782">
        <v>111</v>
      </c>
      <c r="G3782" t="str">
        <f>IFERROR(INDEX(menu_items!$B:$B,MATCH(F3782,menu_items!$A:$A,0)),"Unknown value")</f>
        <v>California Roll</v>
      </c>
      <c r="H3782" t="str">
        <f>IFERROR(INDEX(menu_items!$C:$C,MATCH(F3782,menu_items!$A:$A,0)),"Unknown value")</f>
        <v>Asian</v>
      </c>
      <c r="I3782" s="5">
        <f>IFERROR(INDEX(menu_items!$D:$D,MATCH(F3782,menu_items!$A:$A,0)),0)</f>
        <v>11.95</v>
      </c>
      <c r="J3782" t="str">
        <f t="shared" si="295"/>
        <v>Sun</v>
      </c>
      <c r="K3782">
        <f t="shared" si="296"/>
        <v>29</v>
      </c>
      <c r="L3782" t="str">
        <f t="shared" si="297"/>
        <v>Jan</v>
      </c>
      <c r="M3782">
        <v>16</v>
      </c>
      <c r="N3782">
        <f t="shared" si="298"/>
        <v>1</v>
      </c>
      <c r="O3782" s="5">
        <f t="shared" si="299"/>
        <v>11.95</v>
      </c>
    </row>
    <row r="3783" spans="1:15" x14ac:dyDescent="0.25">
      <c r="A3783">
        <v>3829</v>
      </c>
      <c r="B3783">
        <v>1702</v>
      </c>
      <c r="C3783">
        <f>IF(COUNTIF($B$2:B3783,B3783)=1,1,0)</f>
        <v>1</v>
      </c>
      <c r="D3783" s="1">
        <v>44955</v>
      </c>
      <c r="E3783" s="2">
        <v>0.70010416666666664</v>
      </c>
      <c r="F3783">
        <v>104</v>
      </c>
      <c r="G3783" t="str">
        <f>IFERROR(INDEX(menu_items!$B:$B,MATCH(F3783,menu_items!$A:$A,0)),"Unknown value")</f>
        <v>Veggie Burger</v>
      </c>
      <c r="H3783" t="str">
        <f>IFERROR(INDEX(menu_items!$C:$C,MATCH(F3783,menu_items!$A:$A,0)),"Unknown value")</f>
        <v>American</v>
      </c>
      <c r="I3783" s="5">
        <f>IFERROR(INDEX(menu_items!$D:$D,MATCH(F3783,menu_items!$A:$A,0)),0)</f>
        <v>10.5</v>
      </c>
      <c r="J3783" t="str">
        <f t="shared" si="295"/>
        <v>Sun</v>
      </c>
      <c r="K3783">
        <f t="shared" si="296"/>
        <v>29</v>
      </c>
      <c r="L3783" t="str">
        <f t="shared" si="297"/>
        <v>Jan</v>
      </c>
      <c r="M3783">
        <v>16</v>
      </c>
      <c r="N3783">
        <f t="shared" si="298"/>
        <v>1</v>
      </c>
      <c r="O3783" s="5">
        <f t="shared" si="299"/>
        <v>10.5</v>
      </c>
    </row>
    <row r="3784" spans="1:15" x14ac:dyDescent="0.25">
      <c r="A3784">
        <v>3830</v>
      </c>
      <c r="B3784">
        <v>1703</v>
      </c>
      <c r="C3784">
        <f>IF(COUNTIF($B$2:B3784,B3784)=1,1,0)</f>
        <v>1</v>
      </c>
      <c r="D3784" s="1">
        <v>44955</v>
      </c>
      <c r="E3784" s="2">
        <v>0.74160879629629628</v>
      </c>
      <c r="F3784">
        <v>101</v>
      </c>
      <c r="G3784" t="str">
        <f>IFERROR(INDEX(menu_items!$B:$B,MATCH(F3784,menu_items!$A:$A,0)),"Unknown value")</f>
        <v>Hamburger</v>
      </c>
      <c r="H3784" t="str">
        <f>IFERROR(INDEX(menu_items!$C:$C,MATCH(F3784,menu_items!$A:$A,0)),"Unknown value")</f>
        <v>American</v>
      </c>
      <c r="I3784" s="5">
        <f>IFERROR(INDEX(menu_items!$D:$D,MATCH(F3784,menu_items!$A:$A,0)),0)</f>
        <v>12.95</v>
      </c>
      <c r="J3784" t="str">
        <f t="shared" si="295"/>
        <v>Sun</v>
      </c>
      <c r="K3784">
        <f t="shared" si="296"/>
        <v>29</v>
      </c>
      <c r="L3784" t="str">
        <f t="shared" si="297"/>
        <v>Jan</v>
      </c>
      <c r="M3784">
        <v>17</v>
      </c>
      <c r="N3784">
        <f t="shared" si="298"/>
        <v>2</v>
      </c>
      <c r="O3784" s="5">
        <f t="shared" si="299"/>
        <v>24.9</v>
      </c>
    </row>
    <row r="3785" spans="1:15" x14ac:dyDescent="0.25">
      <c r="A3785">
        <v>3831</v>
      </c>
      <c r="B3785">
        <v>1703</v>
      </c>
      <c r="C3785">
        <f>IF(COUNTIF($B$2:B3785,B3785)=1,1,0)</f>
        <v>0</v>
      </c>
      <c r="D3785" s="1">
        <v>44955</v>
      </c>
      <c r="E3785" s="2">
        <v>0.74160879629629628</v>
      </c>
      <c r="F3785">
        <v>119</v>
      </c>
      <c r="G3785" t="str">
        <f>IFERROR(INDEX(menu_items!$B:$B,MATCH(F3785,menu_items!$A:$A,0)),"Unknown value")</f>
        <v>Chicken Torta</v>
      </c>
      <c r="H3785" t="str">
        <f>IFERROR(INDEX(menu_items!$C:$C,MATCH(F3785,menu_items!$A:$A,0)),"Unknown value")</f>
        <v>Mexican</v>
      </c>
      <c r="I3785" s="5">
        <f>IFERROR(INDEX(menu_items!$D:$D,MATCH(F3785,menu_items!$A:$A,0)),0)</f>
        <v>11.95</v>
      </c>
      <c r="J3785" t="str">
        <f t="shared" si="295"/>
        <v>Sun</v>
      </c>
      <c r="K3785">
        <f t="shared" si="296"/>
        <v>29</v>
      </c>
      <c r="L3785" t="str">
        <f t="shared" si="297"/>
        <v>Jan</v>
      </c>
      <c r="M3785">
        <v>17</v>
      </c>
      <c r="N3785">
        <f t="shared" si="298"/>
        <v>2</v>
      </c>
      <c r="O3785" s="5">
        <f t="shared" si="299"/>
        <v>24.9</v>
      </c>
    </row>
    <row r="3786" spans="1:15" x14ac:dyDescent="0.25">
      <c r="A3786">
        <v>3832</v>
      </c>
      <c r="B3786">
        <v>1704</v>
      </c>
      <c r="C3786">
        <f>IF(COUNTIF($B$2:B3786,B3786)=1,1,0)</f>
        <v>1</v>
      </c>
      <c r="D3786" s="1">
        <v>44955</v>
      </c>
      <c r="E3786" s="2">
        <v>0.76087962962962963</v>
      </c>
      <c r="F3786">
        <v>103</v>
      </c>
      <c r="G3786" t="str">
        <f>IFERROR(INDEX(menu_items!$B:$B,MATCH(F3786,menu_items!$A:$A,0)),"Unknown value")</f>
        <v>Hot Dog</v>
      </c>
      <c r="H3786" t="str">
        <f>IFERROR(INDEX(menu_items!$C:$C,MATCH(F3786,menu_items!$A:$A,0)),"Unknown value")</f>
        <v>American</v>
      </c>
      <c r="I3786" s="5">
        <f>IFERROR(INDEX(menu_items!$D:$D,MATCH(F3786,menu_items!$A:$A,0)),0)</f>
        <v>9</v>
      </c>
      <c r="J3786" t="str">
        <f t="shared" si="295"/>
        <v>Sun</v>
      </c>
      <c r="K3786">
        <f t="shared" si="296"/>
        <v>29</v>
      </c>
      <c r="L3786" t="str">
        <f t="shared" si="297"/>
        <v>Jan</v>
      </c>
      <c r="M3786">
        <v>18</v>
      </c>
      <c r="N3786">
        <f t="shared" si="298"/>
        <v>4</v>
      </c>
      <c r="O3786" s="5">
        <f t="shared" si="299"/>
        <v>49.400000000000006</v>
      </c>
    </row>
    <row r="3787" spans="1:15" x14ac:dyDescent="0.25">
      <c r="A3787">
        <v>3833</v>
      </c>
      <c r="B3787">
        <v>1704</v>
      </c>
      <c r="C3787">
        <f>IF(COUNTIF($B$2:B3787,B3787)=1,1,0)</f>
        <v>0</v>
      </c>
      <c r="D3787" s="1">
        <v>44955</v>
      </c>
      <c r="E3787" s="2">
        <v>0.76087962962962963</v>
      </c>
      <c r="F3787">
        <v>117</v>
      </c>
      <c r="G3787" t="str">
        <f>IFERROR(INDEX(menu_items!$B:$B,MATCH(F3787,menu_items!$A:$A,0)),"Unknown value")</f>
        <v>Chicken Burrito</v>
      </c>
      <c r="H3787" t="str">
        <f>IFERROR(INDEX(menu_items!$C:$C,MATCH(F3787,menu_items!$A:$A,0)),"Unknown value")</f>
        <v>Mexican</v>
      </c>
      <c r="I3787" s="5">
        <f>IFERROR(INDEX(menu_items!$D:$D,MATCH(F3787,menu_items!$A:$A,0)),0)</f>
        <v>12.95</v>
      </c>
      <c r="J3787" t="str">
        <f t="shared" si="295"/>
        <v>Sun</v>
      </c>
      <c r="K3787">
        <f t="shared" si="296"/>
        <v>29</v>
      </c>
      <c r="L3787" t="str">
        <f t="shared" si="297"/>
        <v>Jan</v>
      </c>
      <c r="M3787">
        <v>18</v>
      </c>
      <c r="N3787">
        <f t="shared" si="298"/>
        <v>4</v>
      </c>
      <c r="O3787" s="5">
        <f t="shared" si="299"/>
        <v>49.400000000000006</v>
      </c>
    </row>
    <row r="3788" spans="1:15" x14ac:dyDescent="0.25">
      <c r="A3788">
        <v>3834</v>
      </c>
      <c r="B3788">
        <v>1704</v>
      </c>
      <c r="C3788">
        <f>IF(COUNTIF($B$2:B3788,B3788)=1,1,0)</f>
        <v>0</v>
      </c>
      <c r="D3788" s="1">
        <v>44955</v>
      </c>
      <c r="E3788" s="2">
        <v>0.76087962962962963</v>
      </c>
      <c r="F3788">
        <v>121</v>
      </c>
      <c r="G3788" t="str">
        <f>IFERROR(INDEX(menu_items!$B:$B,MATCH(F3788,menu_items!$A:$A,0)),"Unknown value")</f>
        <v>Cheese Quesadillas</v>
      </c>
      <c r="H3788" t="str">
        <f>IFERROR(INDEX(menu_items!$C:$C,MATCH(F3788,menu_items!$A:$A,0)),"Unknown value")</f>
        <v>Mexican</v>
      </c>
      <c r="I3788" s="5">
        <f>IFERROR(INDEX(menu_items!$D:$D,MATCH(F3788,menu_items!$A:$A,0)),0)</f>
        <v>10.5</v>
      </c>
      <c r="J3788" t="str">
        <f t="shared" si="295"/>
        <v>Sun</v>
      </c>
      <c r="K3788">
        <f t="shared" si="296"/>
        <v>29</v>
      </c>
      <c r="L3788" t="str">
        <f t="shared" si="297"/>
        <v>Jan</v>
      </c>
      <c r="M3788">
        <v>18</v>
      </c>
      <c r="N3788">
        <f t="shared" si="298"/>
        <v>4</v>
      </c>
      <c r="O3788" s="5">
        <f t="shared" si="299"/>
        <v>49.400000000000006</v>
      </c>
    </row>
    <row r="3789" spans="1:15" x14ac:dyDescent="0.25">
      <c r="A3789">
        <v>3835</v>
      </c>
      <c r="B3789">
        <v>1704</v>
      </c>
      <c r="C3789">
        <f>IF(COUNTIF($B$2:B3789,B3789)=1,1,0)</f>
        <v>0</v>
      </c>
      <c r="D3789" s="1">
        <v>44955</v>
      </c>
      <c r="E3789" s="2">
        <v>0.76087962962962963</v>
      </c>
      <c r="F3789">
        <v>132</v>
      </c>
      <c r="G3789" t="str">
        <f>IFERROR(INDEX(menu_items!$B:$B,MATCH(F3789,menu_items!$A:$A,0)),"Unknown value")</f>
        <v>Eggplant Parmesan</v>
      </c>
      <c r="H3789" t="str">
        <f>IFERROR(INDEX(menu_items!$C:$C,MATCH(F3789,menu_items!$A:$A,0)),"Unknown value")</f>
        <v>Italian</v>
      </c>
      <c r="I3789" s="5">
        <f>IFERROR(INDEX(menu_items!$D:$D,MATCH(F3789,menu_items!$A:$A,0)),0)</f>
        <v>16.95</v>
      </c>
      <c r="J3789" t="str">
        <f t="shared" si="295"/>
        <v>Sun</v>
      </c>
      <c r="K3789">
        <f t="shared" si="296"/>
        <v>29</v>
      </c>
      <c r="L3789" t="str">
        <f t="shared" si="297"/>
        <v>Jan</v>
      </c>
      <c r="M3789">
        <v>18</v>
      </c>
      <c r="N3789">
        <f t="shared" si="298"/>
        <v>4</v>
      </c>
      <c r="O3789" s="5">
        <f t="shared" si="299"/>
        <v>49.400000000000006</v>
      </c>
    </row>
    <row r="3790" spans="1:15" x14ac:dyDescent="0.25">
      <c r="A3790">
        <v>3836</v>
      </c>
      <c r="B3790">
        <v>1705</v>
      </c>
      <c r="C3790">
        <f>IF(COUNTIF($B$2:B3790,B3790)=1,1,0)</f>
        <v>1</v>
      </c>
      <c r="D3790" s="1">
        <v>44955</v>
      </c>
      <c r="E3790" s="2">
        <v>0.77686342592592594</v>
      </c>
      <c r="F3790">
        <v>110</v>
      </c>
      <c r="G3790" t="str">
        <f>IFERROR(INDEX(menu_items!$B:$B,MATCH(F3790,menu_items!$A:$A,0)),"Unknown value")</f>
        <v>Pork Ramen</v>
      </c>
      <c r="H3790" t="str">
        <f>IFERROR(INDEX(menu_items!$C:$C,MATCH(F3790,menu_items!$A:$A,0)),"Unknown value")</f>
        <v>Asian</v>
      </c>
      <c r="I3790" s="5">
        <f>IFERROR(INDEX(menu_items!$D:$D,MATCH(F3790,menu_items!$A:$A,0)),0)</f>
        <v>17.95</v>
      </c>
      <c r="J3790" t="str">
        <f t="shared" si="295"/>
        <v>Sun</v>
      </c>
      <c r="K3790">
        <f t="shared" si="296"/>
        <v>29</v>
      </c>
      <c r="L3790" t="str">
        <f t="shared" si="297"/>
        <v>Jan</v>
      </c>
      <c r="M3790">
        <v>18</v>
      </c>
      <c r="N3790">
        <f t="shared" si="298"/>
        <v>2</v>
      </c>
      <c r="O3790" s="5">
        <f t="shared" si="299"/>
        <v>33.450000000000003</v>
      </c>
    </row>
    <row r="3791" spans="1:15" x14ac:dyDescent="0.25">
      <c r="A3791">
        <v>3837</v>
      </c>
      <c r="B3791">
        <v>1705</v>
      </c>
      <c r="C3791">
        <f>IF(COUNTIF($B$2:B3791,B3791)=1,1,0)</f>
        <v>0</v>
      </c>
      <c r="D3791" s="1">
        <v>44955</v>
      </c>
      <c r="E3791" s="2">
        <v>0.77686342592592594</v>
      </c>
      <c r="F3791">
        <v>129</v>
      </c>
      <c r="G3791" t="str">
        <f>IFERROR(INDEX(menu_items!$B:$B,MATCH(F3791,menu_items!$A:$A,0)),"Unknown value")</f>
        <v>Mushroom Ravioli</v>
      </c>
      <c r="H3791" t="str">
        <f>IFERROR(INDEX(menu_items!$C:$C,MATCH(F3791,menu_items!$A:$A,0)),"Unknown value")</f>
        <v>Italian</v>
      </c>
      <c r="I3791" s="5">
        <f>IFERROR(INDEX(menu_items!$D:$D,MATCH(F3791,menu_items!$A:$A,0)),0)</f>
        <v>15.5</v>
      </c>
      <c r="J3791" t="str">
        <f t="shared" si="295"/>
        <v>Sun</v>
      </c>
      <c r="K3791">
        <f t="shared" si="296"/>
        <v>29</v>
      </c>
      <c r="L3791" t="str">
        <f t="shared" si="297"/>
        <v>Jan</v>
      </c>
      <c r="M3791">
        <v>18</v>
      </c>
      <c r="N3791">
        <f t="shared" si="298"/>
        <v>2</v>
      </c>
      <c r="O3791" s="5">
        <f t="shared" si="299"/>
        <v>33.450000000000003</v>
      </c>
    </row>
    <row r="3792" spans="1:15" x14ac:dyDescent="0.25">
      <c r="A3792">
        <v>3838</v>
      </c>
      <c r="B3792">
        <v>1706</v>
      </c>
      <c r="C3792">
        <f>IF(COUNTIF($B$2:B3792,B3792)=1,1,0)</f>
        <v>1</v>
      </c>
      <c r="D3792" s="1">
        <v>44955</v>
      </c>
      <c r="E3792" s="2">
        <v>0.78089120370370368</v>
      </c>
      <c r="F3792">
        <v>129</v>
      </c>
      <c r="G3792" t="str">
        <f>IFERROR(INDEX(menu_items!$B:$B,MATCH(F3792,menu_items!$A:$A,0)),"Unknown value")</f>
        <v>Mushroom Ravioli</v>
      </c>
      <c r="H3792" t="str">
        <f>IFERROR(INDEX(menu_items!$C:$C,MATCH(F3792,menu_items!$A:$A,0)),"Unknown value")</f>
        <v>Italian</v>
      </c>
      <c r="I3792" s="5">
        <f>IFERROR(INDEX(menu_items!$D:$D,MATCH(F3792,menu_items!$A:$A,0)),0)</f>
        <v>15.5</v>
      </c>
      <c r="J3792" t="str">
        <f t="shared" si="295"/>
        <v>Sun</v>
      </c>
      <c r="K3792">
        <f t="shared" si="296"/>
        <v>29</v>
      </c>
      <c r="L3792" t="str">
        <f t="shared" si="297"/>
        <v>Jan</v>
      </c>
      <c r="M3792">
        <v>18</v>
      </c>
      <c r="N3792">
        <f t="shared" si="298"/>
        <v>1</v>
      </c>
      <c r="O3792" s="5">
        <f t="shared" si="299"/>
        <v>15.5</v>
      </c>
    </row>
    <row r="3793" spans="1:15" x14ac:dyDescent="0.25">
      <c r="A3793">
        <v>3839</v>
      </c>
      <c r="B3793">
        <v>1707</v>
      </c>
      <c r="C3793">
        <f>IF(COUNTIF($B$2:B3793,B3793)=1,1,0)</f>
        <v>1</v>
      </c>
      <c r="D3793" s="1">
        <v>44955</v>
      </c>
      <c r="E3793" s="2">
        <v>0.78192129629629625</v>
      </c>
      <c r="F3793">
        <v>110</v>
      </c>
      <c r="G3793" t="str">
        <f>IFERROR(INDEX(menu_items!$B:$B,MATCH(F3793,menu_items!$A:$A,0)),"Unknown value")</f>
        <v>Pork Ramen</v>
      </c>
      <c r="H3793" t="str">
        <f>IFERROR(INDEX(menu_items!$C:$C,MATCH(F3793,menu_items!$A:$A,0)),"Unknown value")</f>
        <v>Asian</v>
      </c>
      <c r="I3793" s="5">
        <f>IFERROR(INDEX(menu_items!$D:$D,MATCH(F3793,menu_items!$A:$A,0)),0)</f>
        <v>17.95</v>
      </c>
      <c r="J3793" t="str">
        <f t="shared" si="295"/>
        <v>Sun</v>
      </c>
      <c r="K3793">
        <f t="shared" si="296"/>
        <v>29</v>
      </c>
      <c r="L3793" t="str">
        <f t="shared" si="297"/>
        <v>Jan</v>
      </c>
      <c r="M3793">
        <v>18</v>
      </c>
      <c r="N3793">
        <f t="shared" si="298"/>
        <v>2</v>
      </c>
      <c r="O3793" s="5">
        <f t="shared" si="299"/>
        <v>22.95</v>
      </c>
    </row>
    <row r="3794" spans="1:15" x14ac:dyDescent="0.25">
      <c r="A3794">
        <v>3840</v>
      </c>
      <c r="B3794">
        <v>1707</v>
      </c>
      <c r="C3794">
        <f>IF(COUNTIF($B$2:B3794,B3794)=1,1,0)</f>
        <v>0</v>
      </c>
      <c r="D3794" s="1">
        <v>44955</v>
      </c>
      <c r="E3794" s="2">
        <v>0.78192129629629625</v>
      </c>
      <c r="F3794">
        <v>113</v>
      </c>
      <c r="G3794" t="str">
        <f>IFERROR(INDEX(menu_items!$B:$B,MATCH(F3794,menu_items!$A:$A,0)),"Unknown value")</f>
        <v>Edamame</v>
      </c>
      <c r="H3794" t="str">
        <f>IFERROR(INDEX(menu_items!$C:$C,MATCH(F3794,menu_items!$A:$A,0)),"Unknown value")</f>
        <v>Asian</v>
      </c>
      <c r="I3794" s="5">
        <f>IFERROR(INDEX(menu_items!$D:$D,MATCH(F3794,menu_items!$A:$A,0)),0)</f>
        <v>5</v>
      </c>
      <c r="J3794" t="str">
        <f t="shared" si="295"/>
        <v>Sun</v>
      </c>
      <c r="K3794">
        <f t="shared" si="296"/>
        <v>29</v>
      </c>
      <c r="L3794" t="str">
        <f t="shared" si="297"/>
        <v>Jan</v>
      </c>
      <c r="M3794">
        <v>18</v>
      </c>
      <c r="N3794">
        <f t="shared" si="298"/>
        <v>2</v>
      </c>
      <c r="O3794" s="5">
        <f t="shared" si="299"/>
        <v>22.95</v>
      </c>
    </row>
    <row r="3795" spans="1:15" x14ac:dyDescent="0.25">
      <c r="A3795">
        <v>3841</v>
      </c>
      <c r="B3795">
        <v>1708</v>
      </c>
      <c r="C3795">
        <f>IF(COUNTIF($B$2:B3795,B3795)=1,1,0)</f>
        <v>1</v>
      </c>
      <c r="D3795" s="1">
        <v>44955</v>
      </c>
      <c r="E3795" s="2">
        <v>0.78721064814814812</v>
      </c>
      <c r="F3795">
        <v>117</v>
      </c>
      <c r="G3795" t="str">
        <f>IFERROR(INDEX(menu_items!$B:$B,MATCH(F3795,menu_items!$A:$A,0)),"Unknown value")</f>
        <v>Chicken Burrito</v>
      </c>
      <c r="H3795" t="str">
        <f>IFERROR(INDEX(menu_items!$C:$C,MATCH(F3795,menu_items!$A:$A,0)),"Unknown value")</f>
        <v>Mexican</v>
      </c>
      <c r="I3795" s="5">
        <f>IFERROR(INDEX(menu_items!$D:$D,MATCH(F3795,menu_items!$A:$A,0)),0)</f>
        <v>12.95</v>
      </c>
      <c r="J3795" t="str">
        <f t="shared" ref="J3795:J3857" si="300">TEXT(D3795,"ddd")</f>
        <v>Sun</v>
      </c>
      <c r="K3795">
        <f t="shared" ref="K3795:K3857" si="301">DAY(D3795)</f>
        <v>29</v>
      </c>
      <c r="L3795" t="str">
        <f t="shared" ref="L3795:L3857" si="302">TEXT(D3795,"mmm")</f>
        <v>Jan</v>
      </c>
      <c r="M3795">
        <v>18</v>
      </c>
      <c r="N3795">
        <f t="shared" si="298"/>
        <v>1</v>
      </c>
      <c r="O3795" s="5">
        <f t="shared" si="299"/>
        <v>12.95</v>
      </c>
    </row>
    <row r="3796" spans="1:15" x14ac:dyDescent="0.25">
      <c r="A3796">
        <v>3842</v>
      </c>
      <c r="B3796">
        <v>1709</v>
      </c>
      <c r="C3796">
        <f>IF(COUNTIF($B$2:B3796,B3796)=1,1,0)</f>
        <v>1</v>
      </c>
      <c r="D3796" s="1">
        <v>44955</v>
      </c>
      <c r="E3796" s="2">
        <v>0.78865740740740742</v>
      </c>
      <c r="F3796">
        <v>101</v>
      </c>
      <c r="G3796" t="str">
        <f>IFERROR(INDEX(menu_items!$B:$B,MATCH(F3796,menu_items!$A:$A,0)),"Unknown value")</f>
        <v>Hamburger</v>
      </c>
      <c r="H3796" t="str">
        <f>IFERROR(INDEX(menu_items!$C:$C,MATCH(F3796,menu_items!$A:$A,0)),"Unknown value")</f>
        <v>American</v>
      </c>
      <c r="I3796" s="5">
        <f>IFERROR(INDEX(menu_items!$D:$D,MATCH(F3796,menu_items!$A:$A,0)),0)</f>
        <v>12.95</v>
      </c>
      <c r="J3796" t="str">
        <f t="shared" si="300"/>
        <v>Sun</v>
      </c>
      <c r="K3796">
        <f t="shared" si="301"/>
        <v>29</v>
      </c>
      <c r="L3796" t="str">
        <f t="shared" si="302"/>
        <v>Jan</v>
      </c>
      <c r="M3796">
        <v>18</v>
      </c>
      <c r="N3796">
        <f t="shared" si="298"/>
        <v>2</v>
      </c>
      <c r="O3796" s="5">
        <f t="shared" si="299"/>
        <v>27.9</v>
      </c>
    </row>
    <row r="3797" spans="1:15" x14ac:dyDescent="0.25">
      <c r="A3797">
        <v>3843</v>
      </c>
      <c r="B3797">
        <v>1709</v>
      </c>
      <c r="C3797">
        <f>IF(COUNTIF($B$2:B3797,B3797)=1,1,0)</f>
        <v>0</v>
      </c>
      <c r="D3797" s="1">
        <v>44955</v>
      </c>
      <c r="E3797" s="2">
        <v>0.78865740740740742</v>
      </c>
      <c r="F3797">
        <v>118</v>
      </c>
      <c r="G3797" t="str">
        <f>IFERROR(INDEX(menu_items!$B:$B,MATCH(F3797,menu_items!$A:$A,0)),"Unknown value")</f>
        <v>Steak Burrito</v>
      </c>
      <c r="H3797" t="str">
        <f>IFERROR(INDEX(menu_items!$C:$C,MATCH(F3797,menu_items!$A:$A,0)),"Unknown value")</f>
        <v>Mexican</v>
      </c>
      <c r="I3797" s="5">
        <f>IFERROR(INDEX(menu_items!$D:$D,MATCH(F3797,menu_items!$A:$A,0)),0)</f>
        <v>14.95</v>
      </c>
      <c r="J3797" t="str">
        <f t="shared" si="300"/>
        <v>Sun</v>
      </c>
      <c r="K3797">
        <f t="shared" si="301"/>
        <v>29</v>
      </c>
      <c r="L3797" t="str">
        <f t="shared" si="302"/>
        <v>Jan</v>
      </c>
      <c r="M3797">
        <v>18</v>
      </c>
      <c r="N3797">
        <f t="shared" si="298"/>
        <v>2</v>
      </c>
      <c r="O3797" s="5">
        <f t="shared" si="299"/>
        <v>27.9</v>
      </c>
    </row>
    <row r="3798" spans="1:15" x14ac:dyDescent="0.25">
      <c r="A3798">
        <v>3845</v>
      </c>
      <c r="B3798">
        <v>1710</v>
      </c>
      <c r="C3798">
        <f>IF(COUNTIF($B$2:B3798,B3798)=1,1,0)</f>
        <v>1</v>
      </c>
      <c r="D3798" s="1">
        <v>44955</v>
      </c>
      <c r="E3798" s="2">
        <v>0.7905092592592593</v>
      </c>
      <c r="F3798">
        <v>102</v>
      </c>
      <c r="G3798" t="str">
        <f>IFERROR(INDEX(menu_items!$B:$B,MATCH(F3798,menu_items!$A:$A,0)),"Unknown value")</f>
        <v>Cheeseburger</v>
      </c>
      <c r="H3798" t="str">
        <f>IFERROR(INDEX(menu_items!$C:$C,MATCH(F3798,menu_items!$A:$A,0)),"Unknown value")</f>
        <v>American</v>
      </c>
      <c r="I3798" s="5">
        <f>IFERROR(INDEX(menu_items!$D:$D,MATCH(F3798,menu_items!$A:$A,0)),0)</f>
        <v>13.95</v>
      </c>
      <c r="J3798" t="str">
        <f t="shared" si="300"/>
        <v>Sun</v>
      </c>
      <c r="K3798">
        <f t="shared" si="301"/>
        <v>29</v>
      </c>
      <c r="L3798" t="str">
        <f t="shared" si="302"/>
        <v>Jan</v>
      </c>
      <c r="M3798">
        <v>18</v>
      </c>
      <c r="N3798">
        <f t="shared" si="298"/>
        <v>3</v>
      </c>
      <c r="O3798" s="5">
        <f t="shared" si="299"/>
        <v>49.849999999999994</v>
      </c>
    </row>
    <row r="3799" spans="1:15" x14ac:dyDescent="0.25">
      <c r="A3799">
        <v>3846</v>
      </c>
      <c r="B3799">
        <v>1710</v>
      </c>
      <c r="C3799">
        <f>IF(COUNTIF($B$2:B3799,B3799)=1,1,0)</f>
        <v>0</v>
      </c>
      <c r="D3799" s="1">
        <v>44955</v>
      </c>
      <c r="E3799" s="2">
        <v>0.7905092592592593</v>
      </c>
      <c r="F3799">
        <v>125</v>
      </c>
      <c r="G3799" t="str">
        <f>IFERROR(INDEX(menu_items!$B:$B,MATCH(F3799,menu_items!$A:$A,0)),"Unknown value")</f>
        <v>Spaghetti &amp; Meatballs</v>
      </c>
      <c r="H3799" t="str">
        <f>IFERROR(INDEX(menu_items!$C:$C,MATCH(F3799,menu_items!$A:$A,0)),"Unknown value")</f>
        <v>Italian</v>
      </c>
      <c r="I3799" s="5">
        <f>IFERROR(INDEX(menu_items!$D:$D,MATCH(F3799,menu_items!$A:$A,0)),0)</f>
        <v>17.95</v>
      </c>
      <c r="J3799" t="str">
        <f t="shared" si="300"/>
        <v>Sun</v>
      </c>
      <c r="K3799">
        <f t="shared" si="301"/>
        <v>29</v>
      </c>
      <c r="L3799" t="str">
        <f t="shared" si="302"/>
        <v>Jan</v>
      </c>
      <c r="M3799">
        <v>18</v>
      </c>
      <c r="N3799">
        <f t="shared" si="298"/>
        <v>3</v>
      </c>
      <c r="O3799" s="5">
        <f t="shared" si="299"/>
        <v>49.849999999999994</v>
      </c>
    </row>
    <row r="3800" spans="1:15" x14ac:dyDescent="0.25">
      <c r="A3800">
        <v>3847</v>
      </c>
      <c r="B3800">
        <v>1710</v>
      </c>
      <c r="C3800">
        <f>IF(COUNTIF($B$2:B3800,B3800)=1,1,0)</f>
        <v>0</v>
      </c>
      <c r="D3800" s="1">
        <v>44955</v>
      </c>
      <c r="E3800" s="2">
        <v>0.7905092592592593</v>
      </c>
      <c r="F3800">
        <v>109</v>
      </c>
      <c r="G3800" t="str">
        <f>IFERROR(INDEX(menu_items!$B:$B,MATCH(F3800,menu_items!$A:$A,0)),"Unknown value")</f>
        <v>Korean Beef Bowl</v>
      </c>
      <c r="H3800" t="str">
        <f>IFERROR(INDEX(menu_items!$C:$C,MATCH(F3800,menu_items!$A:$A,0)),"Unknown value")</f>
        <v>Asian</v>
      </c>
      <c r="I3800" s="5">
        <f>IFERROR(INDEX(menu_items!$D:$D,MATCH(F3800,menu_items!$A:$A,0)),0)</f>
        <v>17.95</v>
      </c>
      <c r="J3800" t="str">
        <f t="shared" si="300"/>
        <v>Sun</v>
      </c>
      <c r="K3800">
        <f t="shared" si="301"/>
        <v>29</v>
      </c>
      <c r="L3800" t="str">
        <f t="shared" si="302"/>
        <v>Jan</v>
      </c>
      <c r="M3800">
        <v>18</v>
      </c>
      <c r="N3800">
        <f t="shared" si="298"/>
        <v>3</v>
      </c>
      <c r="O3800" s="5">
        <f t="shared" si="299"/>
        <v>49.849999999999994</v>
      </c>
    </row>
    <row r="3801" spans="1:15" x14ac:dyDescent="0.25">
      <c r="A3801">
        <v>3848</v>
      </c>
      <c r="B3801">
        <v>1711</v>
      </c>
      <c r="C3801">
        <f>IF(COUNTIF($B$2:B3801,B3801)=1,1,0)</f>
        <v>1</v>
      </c>
      <c r="D3801" s="1">
        <v>44955</v>
      </c>
      <c r="E3801" s="2">
        <v>0.79130787037037043</v>
      </c>
      <c r="F3801">
        <v>125</v>
      </c>
      <c r="G3801" t="str">
        <f>IFERROR(INDEX(menu_items!$B:$B,MATCH(F3801,menu_items!$A:$A,0)),"Unknown value")</f>
        <v>Spaghetti &amp; Meatballs</v>
      </c>
      <c r="H3801" t="str">
        <f>IFERROR(INDEX(menu_items!$C:$C,MATCH(F3801,menu_items!$A:$A,0)),"Unknown value")</f>
        <v>Italian</v>
      </c>
      <c r="I3801" s="5">
        <f>IFERROR(INDEX(menu_items!$D:$D,MATCH(F3801,menu_items!$A:$A,0)),0)</f>
        <v>17.95</v>
      </c>
      <c r="J3801" t="str">
        <f t="shared" si="300"/>
        <v>Sun</v>
      </c>
      <c r="K3801">
        <f t="shared" si="301"/>
        <v>29</v>
      </c>
      <c r="L3801" t="str">
        <f t="shared" si="302"/>
        <v>Jan</v>
      </c>
      <c r="M3801">
        <v>18</v>
      </c>
      <c r="N3801">
        <f t="shared" si="298"/>
        <v>1</v>
      </c>
      <c r="O3801" s="5">
        <f t="shared" si="299"/>
        <v>17.95</v>
      </c>
    </row>
    <row r="3802" spans="1:15" x14ac:dyDescent="0.25">
      <c r="A3802">
        <v>3849</v>
      </c>
      <c r="B3802">
        <v>1712</v>
      </c>
      <c r="C3802">
        <f>IF(COUNTIF($B$2:B3802,B3802)=1,1,0)</f>
        <v>1</v>
      </c>
      <c r="D3802" s="1">
        <v>44955</v>
      </c>
      <c r="E3802" s="2">
        <v>0.80820601851851848</v>
      </c>
      <c r="F3802">
        <v>102</v>
      </c>
      <c r="G3802" t="str">
        <f>IFERROR(INDEX(menu_items!$B:$B,MATCH(F3802,menu_items!$A:$A,0)),"Unknown value")</f>
        <v>Cheeseburger</v>
      </c>
      <c r="H3802" t="str">
        <f>IFERROR(INDEX(menu_items!$C:$C,MATCH(F3802,menu_items!$A:$A,0)),"Unknown value")</f>
        <v>American</v>
      </c>
      <c r="I3802" s="5">
        <f>IFERROR(INDEX(menu_items!$D:$D,MATCH(F3802,menu_items!$A:$A,0)),0)</f>
        <v>13.95</v>
      </c>
      <c r="J3802" t="str">
        <f t="shared" si="300"/>
        <v>Sun</v>
      </c>
      <c r="K3802">
        <f t="shared" si="301"/>
        <v>29</v>
      </c>
      <c r="L3802" t="str">
        <f t="shared" si="302"/>
        <v>Jan</v>
      </c>
      <c r="M3802">
        <v>19</v>
      </c>
      <c r="N3802">
        <f t="shared" si="298"/>
        <v>2</v>
      </c>
      <c r="O3802" s="5">
        <f t="shared" si="299"/>
        <v>26.9</v>
      </c>
    </row>
    <row r="3803" spans="1:15" x14ac:dyDescent="0.25">
      <c r="A3803">
        <v>3850</v>
      </c>
      <c r="B3803">
        <v>1712</v>
      </c>
      <c r="C3803">
        <f>IF(COUNTIF($B$2:B3803,B3803)=1,1,0)</f>
        <v>0</v>
      </c>
      <c r="D3803" s="1">
        <v>44955</v>
      </c>
      <c r="E3803" s="2">
        <v>0.80820601851851848</v>
      </c>
      <c r="F3803">
        <v>117</v>
      </c>
      <c r="G3803" t="str">
        <f>IFERROR(INDEX(menu_items!$B:$B,MATCH(F3803,menu_items!$A:$A,0)),"Unknown value")</f>
        <v>Chicken Burrito</v>
      </c>
      <c r="H3803" t="str">
        <f>IFERROR(INDEX(menu_items!$C:$C,MATCH(F3803,menu_items!$A:$A,0)),"Unknown value")</f>
        <v>Mexican</v>
      </c>
      <c r="I3803" s="5">
        <f>IFERROR(INDEX(menu_items!$D:$D,MATCH(F3803,menu_items!$A:$A,0)),0)</f>
        <v>12.95</v>
      </c>
      <c r="J3803" t="str">
        <f t="shared" si="300"/>
        <v>Sun</v>
      </c>
      <c r="K3803">
        <f t="shared" si="301"/>
        <v>29</v>
      </c>
      <c r="L3803" t="str">
        <f t="shared" si="302"/>
        <v>Jan</v>
      </c>
      <c r="M3803">
        <v>19</v>
      </c>
      <c r="N3803">
        <f t="shared" si="298"/>
        <v>2</v>
      </c>
      <c r="O3803" s="5">
        <f t="shared" si="299"/>
        <v>26.9</v>
      </c>
    </row>
    <row r="3804" spans="1:15" x14ac:dyDescent="0.25">
      <c r="A3804">
        <v>3851</v>
      </c>
      <c r="B3804">
        <v>1713</v>
      </c>
      <c r="C3804">
        <f>IF(COUNTIF($B$2:B3804,B3804)=1,1,0)</f>
        <v>1</v>
      </c>
      <c r="D3804" s="1">
        <v>44955</v>
      </c>
      <c r="E3804" s="2">
        <v>0.81398148148148153</v>
      </c>
      <c r="F3804">
        <v>127</v>
      </c>
      <c r="G3804" t="str">
        <f>IFERROR(INDEX(menu_items!$B:$B,MATCH(F3804,menu_items!$A:$A,0)),"Unknown value")</f>
        <v>Meat Lasagna</v>
      </c>
      <c r="H3804" t="str">
        <f>IFERROR(INDEX(menu_items!$C:$C,MATCH(F3804,menu_items!$A:$A,0)),"Unknown value")</f>
        <v>Italian</v>
      </c>
      <c r="I3804" s="5">
        <f>IFERROR(INDEX(menu_items!$D:$D,MATCH(F3804,menu_items!$A:$A,0)),0)</f>
        <v>17.95</v>
      </c>
      <c r="J3804" t="str">
        <f t="shared" si="300"/>
        <v>Sun</v>
      </c>
      <c r="K3804">
        <f t="shared" si="301"/>
        <v>29</v>
      </c>
      <c r="L3804" t="str">
        <f t="shared" si="302"/>
        <v>Jan</v>
      </c>
      <c r="M3804">
        <v>19</v>
      </c>
      <c r="N3804">
        <f t="shared" si="298"/>
        <v>1</v>
      </c>
      <c r="O3804" s="5">
        <f t="shared" si="299"/>
        <v>17.95</v>
      </c>
    </row>
    <row r="3805" spans="1:15" x14ac:dyDescent="0.25">
      <c r="A3805">
        <v>3852</v>
      </c>
      <c r="B3805">
        <v>1714</v>
      </c>
      <c r="C3805">
        <f>IF(COUNTIF($B$2:B3805,B3805)=1,1,0)</f>
        <v>1</v>
      </c>
      <c r="D3805" s="1">
        <v>44955</v>
      </c>
      <c r="E3805" s="2">
        <v>0.81563657407407408</v>
      </c>
      <c r="F3805">
        <v>112</v>
      </c>
      <c r="G3805" t="str">
        <f>IFERROR(INDEX(menu_items!$B:$B,MATCH(F3805,menu_items!$A:$A,0)),"Unknown value")</f>
        <v>Salmon Roll</v>
      </c>
      <c r="H3805" t="str">
        <f>IFERROR(INDEX(menu_items!$C:$C,MATCH(F3805,menu_items!$A:$A,0)),"Unknown value")</f>
        <v>Asian</v>
      </c>
      <c r="I3805" s="5">
        <f>IFERROR(INDEX(menu_items!$D:$D,MATCH(F3805,menu_items!$A:$A,0)),0)</f>
        <v>14.95</v>
      </c>
      <c r="J3805" t="str">
        <f t="shared" si="300"/>
        <v>Sun</v>
      </c>
      <c r="K3805">
        <f t="shared" si="301"/>
        <v>29</v>
      </c>
      <c r="L3805" t="str">
        <f t="shared" si="302"/>
        <v>Jan</v>
      </c>
      <c r="M3805">
        <v>19</v>
      </c>
      <c r="N3805">
        <f t="shared" si="298"/>
        <v>1</v>
      </c>
      <c r="O3805" s="5">
        <f t="shared" si="299"/>
        <v>14.95</v>
      </c>
    </row>
    <row r="3806" spans="1:15" x14ac:dyDescent="0.25">
      <c r="A3806">
        <v>3853</v>
      </c>
      <c r="B3806">
        <v>1715</v>
      </c>
      <c r="C3806">
        <f>IF(COUNTIF($B$2:B3806,B3806)=1,1,0)</f>
        <v>1</v>
      </c>
      <c r="D3806" s="1">
        <v>44955</v>
      </c>
      <c r="E3806" s="2">
        <v>0.81718749999999996</v>
      </c>
      <c r="F3806">
        <v>124</v>
      </c>
      <c r="G3806" t="str">
        <f>IFERROR(INDEX(menu_items!$B:$B,MATCH(F3806,menu_items!$A:$A,0)),"Unknown value")</f>
        <v>Spaghetti</v>
      </c>
      <c r="H3806" t="str">
        <f>IFERROR(INDEX(menu_items!$C:$C,MATCH(F3806,menu_items!$A:$A,0)),"Unknown value")</f>
        <v>Italian</v>
      </c>
      <c r="I3806" s="5">
        <f>IFERROR(INDEX(menu_items!$D:$D,MATCH(F3806,menu_items!$A:$A,0)),0)</f>
        <v>14.5</v>
      </c>
      <c r="J3806" t="str">
        <f t="shared" si="300"/>
        <v>Sun</v>
      </c>
      <c r="K3806">
        <f t="shared" si="301"/>
        <v>29</v>
      </c>
      <c r="L3806" t="str">
        <f t="shared" si="302"/>
        <v>Jan</v>
      </c>
      <c r="M3806">
        <v>19</v>
      </c>
      <c r="N3806">
        <f t="shared" si="298"/>
        <v>4</v>
      </c>
      <c r="O3806" s="5">
        <f t="shared" si="299"/>
        <v>54.400000000000006</v>
      </c>
    </row>
    <row r="3807" spans="1:15" x14ac:dyDescent="0.25">
      <c r="A3807">
        <v>3854</v>
      </c>
      <c r="B3807">
        <v>1715</v>
      </c>
      <c r="C3807">
        <f>IF(COUNTIF($B$2:B3807,B3807)=1,1,0)</f>
        <v>0</v>
      </c>
      <c r="D3807" s="1">
        <v>44955</v>
      </c>
      <c r="E3807" s="2">
        <v>0.81718749999999996</v>
      </c>
      <c r="F3807">
        <v>109</v>
      </c>
      <c r="G3807" t="str">
        <f>IFERROR(INDEX(menu_items!$B:$B,MATCH(F3807,menu_items!$A:$A,0)),"Unknown value")</f>
        <v>Korean Beef Bowl</v>
      </c>
      <c r="H3807" t="str">
        <f>IFERROR(INDEX(menu_items!$C:$C,MATCH(F3807,menu_items!$A:$A,0)),"Unknown value")</f>
        <v>Asian</v>
      </c>
      <c r="I3807" s="5">
        <f>IFERROR(INDEX(menu_items!$D:$D,MATCH(F3807,menu_items!$A:$A,0)),0)</f>
        <v>17.95</v>
      </c>
      <c r="J3807" t="str">
        <f t="shared" si="300"/>
        <v>Sun</v>
      </c>
      <c r="K3807">
        <f t="shared" si="301"/>
        <v>29</v>
      </c>
      <c r="L3807" t="str">
        <f t="shared" si="302"/>
        <v>Jan</v>
      </c>
      <c r="M3807">
        <v>19</v>
      </c>
      <c r="N3807">
        <f t="shared" si="298"/>
        <v>4</v>
      </c>
      <c r="O3807" s="5">
        <f t="shared" si="299"/>
        <v>54.400000000000006</v>
      </c>
    </row>
    <row r="3808" spans="1:15" x14ac:dyDescent="0.25">
      <c r="A3808">
        <v>3855</v>
      </c>
      <c r="B3808">
        <v>1715</v>
      </c>
      <c r="C3808">
        <f>IF(COUNTIF($B$2:B3808,B3808)=1,1,0)</f>
        <v>0</v>
      </c>
      <c r="D3808" s="1">
        <v>44955</v>
      </c>
      <c r="E3808" s="2">
        <v>0.81718749999999996</v>
      </c>
      <c r="F3808">
        <v>113</v>
      </c>
      <c r="G3808" t="str">
        <f>IFERROR(INDEX(menu_items!$B:$B,MATCH(F3808,menu_items!$A:$A,0)),"Unknown value")</f>
        <v>Edamame</v>
      </c>
      <c r="H3808" t="str">
        <f>IFERROR(INDEX(menu_items!$C:$C,MATCH(F3808,menu_items!$A:$A,0)),"Unknown value")</f>
        <v>Asian</v>
      </c>
      <c r="I3808" s="5">
        <f>IFERROR(INDEX(menu_items!$D:$D,MATCH(F3808,menu_items!$A:$A,0)),0)</f>
        <v>5</v>
      </c>
      <c r="J3808" t="str">
        <f t="shared" si="300"/>
        <v>Sun</v>
      </c>
      <c r="K3808">
        <f t="shared" si="301"/>
        <v>29</v>
      </c>
      <c r="L3808" t="str">
        <f t="shared" si="302"/>
        <v>Jan</v>
      </c>
      <c r="M3808">
        <v>19</v>
      </c>
      <c r="N3808">
        <f t="shared" si="298"/>
        <v>4</v>
      </c>
      <c r="O3808" s="5">
        <f t="shared" si="299"/>
        <v>54.400000000000006</v>
      </c>
    </row>
    <row r="3809" spans="1:15" x14ac:dyDescent="0.25">
      <c r="A3809">
        <v>3856</v>
      </c>
      <c r="B3809">
        <v>1715</v>
      </c>
      <c r="C3809">
        <f>IF(COUNTIF($B$2:B3809,B3809)=1,1,0)</f>
        <v>0</v>
      </c>
      <c r="D3809" s="1">
        <v>44955</v>
      </c>
      <c r="E3809" s="2">
        <v>0.81718749999999996</v>
      </c>
      <c r="F3809">
        <v>132</v>
      </c>
      <c r="G3809" t="str">
        <f>IFERROR(INDEX(menu_items!$B:$B,MATCH(F3809,menu_items!$A:$A,0)),"Unknown value")</f>
        <v>Eggplant Parmesan</v>
      </c>
      <c r="H3809" t="str">
        <f>IFERROR(INDEX(menu_items!$C:$C,MATCH(F3809,menu_items!$A:$A,0)),"Unknown value")</f>
        <v>Italian</v>
      </c>
      <c r="I3809" s="5">
        <f>IFERROR(INDEX(menu_items!$D:$D,MATCH(F3809,menu_items!$A:$A,0)),0)</f>
        <v>16.95</v>
      </c>
      <c r="J3809" t="str">
        <f t="shared" si="300"/>
        <v>Sun</v>
      </c>
      <c r="K3809">
        <f t="shared" si="301"/>
        <v>29</v>
      </c>
      <c r="L3809" t="str">
        <f t="shared" si="302"/>
        <v>Jan</v>
      </c>
      <c r="M3809">
        <v>19</v>
      </c>
      <c r="N3809">
        <f t="shared" si="298"/>
        <v>4</v>
      </c>
      <c r="O3809" s="5">
        <f t="shared" si="299"/>
        <v>54.400000000000006</v>
      </c>
    </row>
    <row r="3810" spans="1:15" x14ac:dyDescent="0.25">
      <c r="A3810">
        <v>3857</v>
      </c>
      <c r="B3810">
        <v>1716</v>
      </c>
      <c r="C3810">
        <f>IF(COUNTIF($B$2:B3810,B3810)=1,1,0)</f>
        <v>1</v>
      </c>
      <c r="D3810" s="1">
        <v>44955</v>
      </c>
      <c r="E3810" s="2">
        <v>0.83694444444444449</v>
      </c>
      <c r="F3810">
        <v>112</v>
      </c>
      <c r="G3810" t="str">
        <f>IFERROR(INDEX(menu_items!$B:$B,MATCH(F3810,menu_items!$A:$A,0)),"Unknown value")</f>
        <v>Salmon Roll</v>
      </c>
      <c r="H3810" t="str">
        <f>IFERROR(INDEX(menu_items!$C:$C,MATCH(F3810,menu_items!$A:$A,0)),"Unknown value")</f>
        <v>Asian</v>
      </c>
      <c r="I3810" s="5">
        <f>IFERROR(INDEX(menu_items!$D:$D,MATCH(F3810,menu_items!$A:$A,0)),0)</f>
        <v>14.95</v>
      </c>
      <c r="J3810" t="str">
        <f t="shared" si="300"/>
        <v>Sun</v>
      </c>
      <c r="K3810">
        <f t="shared" si="301"/>
        <v>29</v>
      </c>
      <c r="L3810" t="str">
        <f t="shared" si="302"/>
        <v>Jan</v>
      </c>
      <c r="M3810">
        <v>20</v>
      </c>
      <c r="N3810">
        <f t="shared" si="298"/>
        <v>2</v>
      </c>
      <c r="O3810" s="5">
        <f t="shared" si="299"/>
        <v>19.95</v>
      </c>
    </row>
    <row r="3811" spans="1:15" x14ac:dyDescent="0.25">
      <c r="A3811">
        <v>3858</v>
      </c>
      <c r="B3811">
        <v>1716</v>
      </c>
      <c r="C3811">
        <f>IF(COUNTIF($B$2:B3811,B3811)=1,1,0)</f>
        <v>0</v>
      </c>
      <c r="D3811" s="1">
        <v>44955</v>
      </c>
      <c r="E3811" s="2">
        <v>0.83694444444444449</v>
      </c>
      <c r="F3811">
        <v>113</v>
      </c>
      <c r="G3811" t="str">
        <f>IFERROR(INDEX(menu_items!$B:$B,MATCH(F3811,menu_items!$A:$A,0)),"Unknown value")</f>
        <v>Edamame</v>
      </c>
      <c r="H3811" t="str">
        <f>IFERROR(INDEX(menu_items!$C:$C,MATCH(F3811,menu_items!$A:$A,0)),"Unknown value")</f>
        <v>Asian</v>
      </c>
      <c r="I3811" s="5">
        <f>IFERROR(INDEX(menu_items!$D:$D,MATCH(F3811,menu_items!$A:$A,0)),0)</f>
        <v>5</v>
      </c>
      <c r="J3811" t="str">
        <f t="shared" si="300"/>
        <v>Sun</v>
      </c>
      <c r="K3811">
        <f t="shared" si="301"/>
        <v>29</v>
      </c>
      <c r="L3811" t="str">
        <f t="shared" si="302"/>
        <v>Jan</v>
      </c>
      <c r="M3811">
        <v>20</v>
      </c>
      <c r="N3811">
        <f t="shared" si="298"/>
        <v>2</v>
      </c>
      <c r="O3811" s="5">
        <f t="shared" si="299"/>
        <v>19.95</v>
      </c>
    </row>
    <row r="3812" spans="1:15" x14ac:dyDescent="0.25">
      <c r="A3812">
        <v>3859</v>
      </c>
      <c r="B3812">
        <v>1717</v>
      </c>
      <c r="C3812">
        <f>IF(COUNTIF($B$2:B3812,B3812)=1,1,0)</f>
        <v>1</v>
      </c>
      <c r="D3812" s="1">
        <v>44955</v>
      </c>
      <c r="E3812" s="2">
        <v>0.84415509259259258</v>
      </c>
      <c r="F3812">
        <v>124</v>
      </c>
      <c r="G3812" t="str">
        <f>IFERROR(INDEX(menu_items!$B:$B,MATCH(F3812,menu_items!$A:$A,0)),"Unknown value")</f>
        <v>Spaghetti</v>
      </c>
      <c r="H3812" t="str">
        <f>IFERROR(INDEX(menu_items!$C:$C,MATCH(F3812,menu_items!$A:$A,0)),"Unknown value")</f>
        <v>Italian</v>
      </c>
      <c r="I3812" s="5">
        <f>IFERROR(INDEX(menu_items!$D:$D,MATCH(F3812,menu_items!$A:$A,0)),0)</f>
        <v>14.5</v>
      </c>
      <c r="J3812" t="str">
        <f t="shared" si="300"/>
        <v>Sun</v>
      </c>
      <c r="K3812">
        <f t="shared" si="301"/>
        <v>29</v>
      </c>
      <c r="L3812" t="str">
        <f t="shared" si="302"/>
        <v>Jan</v>
      </c>
      <c r="M3812">
        <v>20</v>
      </c>
      <c r="N3812">
        <f t="shared" si="298"/>
        <v>1</v>
      </c>
      <c r="O3812" s="5">
        <f t="shared" si="299"/>
        <v>14.5</v>
      </c>
    </row>
    <row r="3813" spans="1:15" x14ac:dyDescent="0.25">
      <c r="A3813">
        <v>3860</v>
      </c>
      <c r="B3813">
        <v>1718</v>
      </c>
      <c r="C3813">
        <f>IF(COUNTIF($B$2:B3813,B3813)=1,1,0)</f>
        <v>1</v>
      </c>
      <c r="D3813" s="1">
        <v>44955</v>
      </c>
      <c r="E3813" s="2">
        <v>0.84434027777777776</v>
      </c>
      <c r="F3813">
        <v>102</v>
      </c>
      <c r="G3813" t="str">
        <f>IFERROR(INDEX(menu_items!$B:$B,MATCH(F3813,menu_items!$A:$A,0)),"Unknown value")</f>
        <v>Cheeseburger</v>
      </c>
      <c r="H3813" t="str">
        <f>IFERROR(INDEX(menu_items!$C:$C,MATCH(F3813,menu_items!$A:$A,0)),"Unknown value")</f>
        <v>American</v>
      </c>
      <c r="I3813" s="5">
        <f>IFERROR(INDEX(menu_items!$D:$D,MATCH(F3813,menu_items!$A:$A,0)),0)</f>
        <v>13.95</v>
      </c>
      <c r="J3813" t="str">
        <f t="shared" si="300"/>
        <v>Sun</v>
      </c>
      <c r="K3813">
        <f t="shared" si="301"/>
        <v>29</v>
      </c>
      <c r="L3813" t="str">
        <f t="shared" si="302"/>
        <v>Jan</v>
      </c>
      <c r="M3813">
        <v>20</v>
      </c>
      <c r="N3813">
        <f t="shared" si="298"/>
        <v>4</v>
      </c>
      <c r="O3813" s="5">
        <f t="shared" si="299"/>
        <v>52.849999999999994</v>
      </c>
    </row>
    <row r="3814" spans="1:15" x14ac:dyDescent="0.25">
      <c r="A3814">
        <v>3861</v>
      </c>
      <c r="B3814">
        <v>1718</v>
      </c>
      <c r="C3814">
        <f>IF(COUNTIF($B$2:B3814,B3814)=1,1,0)</f>
        <v>0</v>
      </c>
      <c r="D3814" s="1">
        <v>44955</v>
      </c>
      <c r="E3814" s="2">
        <v>0.84434027777777776</v>
      </c>
      <c r="F3814">
        <v>119</v>
      </c>
      <c r="G3814" t="str">
        <f>IFERROR(INDEX(menu_items!$B:$B,MATCH(F3814,menu_items!$A:$A,0)),"Unknown value")</f>
        <v>Chicken Torta</v>
      </c>
      <c r="H3814" t="str">
        <f>IFERROR(INDEX(menu_items!$C:$C,MATCH(F3814,menu_items!$A:$A,0)),"Unknown value")</f>
        <v>Mexican</v>
      </c>
      <c r="I3814" s="5">
        <f>IFERROR(INDEX(menu_items!$D:$D,MATCH(F3814,menu_items!$A:$A,0)),0)</f>
        <v>11.95</v>
      </c>
      <c r="J3814" t="str">
        <f t="shared" si="300"/>
        <v>Sun</v>
      </c>
      <c r="K3814">
        <f t="shared" si="301"/>
        <v>29</v>
      </c>
      <c r="L3814" t="str">
        <f t="shared" si="302"/>
        <v>Jan</v>
      </c>
      <c r="M3814">
        <v>20</v>
      </c>
      <c r="N3814">
        <f t="shared" si="298"/>
        <v>4</v>
      </c>
      <c r="O3814" s="5">
        <f t="shared" si="299"/>
        <v>52.849999999999994</v>
      </c>
    </row>
    <row r="3815" spans="1:15" x14ac:dyDescent="0.25">
      <c r="A3815">
        <v>3862</v>
      </c>
      <c r="B3815">
        <v>1718</v>
      </c>
      <c r="C3815">
        <f>IF(COUNTIF($B$2:B3815,B3815)=1,1,0)</f>
        <v>0</v>
      </c>
      <c r="D3815" s="1">
        <v>44955</v>
      </c>
      <c r="E3815" s="2">
        <v>0.84434027777777776</v>
      </c>
      <c r="F3815">
        <v>122</v>
      </c>
      <c r="G3815" t="str">
        <f>IFERROR(INDEX(menu_items!$B:$B,MATCH(F3815,menu_items!$A:$A,0)),"Unknown value")</f>
        <v>Chips &amp; Salsa</v>
      </c>
      <c r="H3815" t="str">
        <f>IFERROR(INDEX(menu_items!$C:$C,MATCH(F3815,menu_items!$A:$A,0)),"Unknown value")</f>
        <v>Mexican</v>
      </c>
      <c r="I3815" s="5">
        <f>IFERROR(INDEX(menu_items!$D:$D,MATCH(F3815,menu_items!$A:$A,0)),0)</f>
        <v>7</v>
      </c>
      <c r="J3815" t="str">
        <f t="shared" si="300"/>
        <v>Sun</v>
      </c>
      <c r="K3815">
        <f t="shared" si="301"/>
        <v>29</v>
      </c>
      <c r="L3815" t="str">
        <f t="shared" si="302"/>
        <v>Jan</v>
      </c>
      <c r="M3815">
        <v>20</v>
      </c>
      <c r="N3815">
        <f t="shared" si="298"/>
        <v>4</v>
      </c>
      <c r="O3815" s="5">
        <f t="shared" si="299"/>
        <v>52.849999999999994</v>
      </c>
    </row>
    <row r="3816" spans="1:15" x14ac:dyDescent="0.25">
      <c r="A3816">
        <v>3863</v>
      </c>
      <c r="B3816">
        <v>1718</v>
      </c>
      <c r="C3816">
        <f>IF(COUNTIF($B$2:B3816,B3816)=1,1,0)</f>
        <v>0</v>
      </c>
      <c r="D3816" s="1">
        <v>44955</v>
      </c>
      <c r="E3816" s="2">
        <v>0.84434027777777776</v>
      </c>
      <c r="F3816">
        <v>130</v>
      </c>
      <c r="G3816" t="str">
        <f>IFERROR(INDEX(menu_items!$B:$B,MATCH(F3816,menu_items!$A:$A,0)),"Unknown value")</f>
        <v>Shrimp Scampi</v>
      </c>
      <c r="H3816" t="str">
        <f>IFERROR(INDEX(menu_items!$C:$C,MATCH(F3816,menu_items!$A:$A,0)),"Unknown value")</f>
        <v>Italian</v>
      </c>
      <c r="I3816" s="5">
        <f>IFERROR(INDEX(menu_items!$D:$D,MATCH(F3816,menu_items!$A:$A,0)),0)</f>
        <v>19.95</v>
      </c>
      <c r="J3816" t="str">
        <f t="shared" si="300"/>
        <v>Sun</v>
      </c>
      <c r="K3816">
        <f t="shared" si="301"/>
        <v>29</v>
      </c>
      <c r="L3816" t="str">
        <f t="shared" si="302"/>
        <v>Jan</v>
      </c>
      <c r="M3816">
        <v>20</v>
      </c>
      <c r="N3816">
        <f t="shared" si="298"/>
        <v>4</v>
      </c>
      <c r="O3816" s="5">
        <f t="shared" si="299"/>
        <v>52.849999999999994</v>
      </c>
    </row>
    <row r="3817" spans="1:15" x14ac:dyDescent="0.25">
      <c r="A3817">
        <v>3864</v>
      </c>
      <c r="B3817">
        <v>1719</v>
      </c>
      <c r="C3817">
        <f>IF(COUNTIF($B$2:B3817,B3817)=1,1,0)</f>
        <v>1</v>
      </c>
      <c r="D3817" s="1">
        <v>44955</v>
      </c>
      <c r="E3817" s="2">
        <v>0.84978009259259257</v>
      </c>
      <c r="F3817">
        <v>105</v>
      </c>
      <c r="G3817" t="str">
        <f>IFERROR(INDEX(menu_items!$B:$B,MATCH(F3817,menu_items!$A:$A,0)),"Unknown value")</f>
        <v>Mac &amp; Cheese</v>
      </c>
      <c r="H3817" t="str">
        <f>IFERROR(INDEX(menu_items!$C:$C,MATCH(F3817,menu_items!$A:$A,0)),"Unknown value")</f>
        <v>American</v>
      </c>
      <c r="I3817" s="5">
        <f>IFERROR(INDEX(menu_items!$D:$D,MATCH(F3817,menu_items!$A:$A,0)),0)</f>
        <v>7</v>
      </c>
      <c r="J3817" t="str">
        <f t="shared" si="300"/>
        <v>Sun</v>
      </c>
      <c r="K3817">
        <f t="shared" si="301"/>
        <v>29</v>
      </c>
      <c r="L3817" t="str">
        <f t="shared" si="302"/>
        <v>Jan</v>
      </c>
      <c r="M3817">
        <v>20</v>
      </c>
      <c r="N3817">
        <f t="shared" si="298"/>
        <v>1</v>
      </c>
      <c r="O3817" s="5">
        <f t="shared" si="299"/>
        <v>7</v>
      </c>
    </row>
    <row r="3818" spans="1:15" x14ac:dyDescent="0.25">
      <c r="A3818">
        <v>3865</v>
      </c>
      <c r="B3818">
        <v>1720</v>
      </c>
      <c r="C3818">
        <f>IF(COUNTIF($B$2:B3818,B3818)=1,1,0)</f>
        <v>1</v>
      </c>
      <c r="D3818" s="1">
        <v>44955</v>
      </c>
      <c r="E3818" s="2">
        <v>0.85964120370370367</v>
      </c>
      <c r="F3818">
        <v>129</v>
      </c>
      <c r="G3818" t="str">
        <f>IFERROR(INDEX(menu_items!$B:$B,MATCH(F3818,menu_items!$A:$A,0)),"Unknown value")</f>
        <v>Mushroom Ravioli</v>
      </c>
      <c r="H3818" t="str">
        <f>IFERROR(INDEX(menu_items!$C:$C,MATCH(F3818,menu_items!$A:$A,0)),"Unknown value")</f>
        <v>Italian</v>
      </c>
      <c r="I3818" s="5">
        <f>IFERROR(INDEX(menu_items!$D:$D,MATCH(F3818,menu_items!$A:$A,0)),0)</f>
        <v>15.5</v>
      </c>
      <c r="J3818" t="str">
        <f t="shared" si="300"/>
        <v>Sun</v>
      </c>
      <c r="K3818">
        <f t="shared" si="301"/>
        <v>29</v>
      </c>
      <c r="L3818" t="str">
        <f t="shared" si="302"/>
        <v>Jan</v>
      </c>
      <c r="M3818">
        <v>20</v>
      </c>
      <c r="N3818">
        <f t="shared" si="298"/>
        <v>2</v>
      </c>
      <c r="O3818" s="5">
        <f t="shared" si="299"/>
        <v>24.5</v>
      </c>
    </row>
    <row r="3819" spans="1:15" x14ac:dyDescent="0.25">
      <c r="A3819">
        <v>3866</v>
      </c>
      <c r="B3819">
        <v>1720</v>
      </c>
      <c r="C3819">
        <f>IF(COUNTIF($B$2:B3819,B3819)=1,1,0)</f>
        <v>0</v>
      </c>
      <c r="D3819" s="1">
        <v>44955</v>
      </c>
      <c r="E3819" s="2">
        <v>0.85964120370370367</v>
      </c>
      <c r="F3819">
        <v>114</v>
      </c>
      <c r="G3819" t="str">
        <f>IFERROR(INDEX(menu_items!$B:$B,MATCH(F3819,menu_items!$A:$A,0)),"Unknown value")</f>
        <v>Potstickers</v>
      </c>
      <c r="H3819" t="str">
        <f>IFERROR(INDEX(menu_items!$C:$C,MATCH(F3819,menu_items!$A:$A,0)),"Unknown value")</f>
        <v>Asian</v>
      </c>
      <c r="I3819" s="5">
        <f>IFERROR(INDEX(menu_items!$D:$D,MATCH(F3819,menu_items!$A:$A,0)),0)</f>
        <v>9</v>
      </c>
      <c r="J3819" t="str">
        <f t="shared" si="300"/>
        <v>Sun</v>
      </c>
      <c r="K3819">
        <f t="shared" si="301"/>
        <v>29</v>
      </c>
      <c r="L3819" t="str">
        <f t="shared" si="302"/>
        <v>Jan</v>
      </c>
      <c r="M3819">
        <v>20</v>
      </c>
      <c r="N3819">
        <f t="shared" si="298"/>
        <v>2</v>
      </c>
      <c r="O3819" s="5">
        <f t="shared" si="299"/>
        <v>24.5</v>
      </c>
    </row>
    <row r="3820" spans="1:15" x14ac:dyDescent="0.25">
      <c r="A3820">
        <v>3867</v>
      </c>
      <c r="B3820">
        <v>1721</v>
      </c>
      <c r="C3820">
        <f>IF(COUNTIF($B$2:B3820,B3820)=1,1,0)</f>
        <v>1</v>
      </c>
      <c r="D3820" s="1">
        <v>44955</v>
      </c>
      <c r="E3820" s="2">
        <v>0.86032407407407407</v>
      </c>
      <c r="F3820">
        <v>101</v>
      </c>
      <c r="G3820" t="str">
        <f>IFERROR(INDEX(menu_items!$B:$B,MATCH(F3820,menu_items!$A:$A,0)),"Unknown value")</f>
        <v>Hamburger</v>
      </c>
      <c r="H3820" t="str">
        <f>IFERROR(INDEX(menu_items!$C:$C,MATCH(F3820,menu_items!$A:$A,0)),"Unknown value")</f>
        <v>American</v>
      </c>
      <c r="I3820" s="5">
        <f>IFERROR(INDEX(menu_items!$D:$D,MATCH(F3820,menu_items!$A:$A,0)),0)</f>
        <v>12.95</v>
      </c>
      <c r="J3820" t="str">
        <f t="shared" si="300"/>
        <v>Sun</v>
      </c>
      <c r="K3820">
        <f t="shared" si="301"/>
        <v>29</v>
      </c>
      <c r="L3820" t="str">
        <f t="shared" si="302"/>
        <v>Jan</v>
      </c>
      <c r="M3820">
        <v>20</v>
      </c>
      <c r="N3820">
        <f t="shared" si="298"/>
        <v>2</v>
      </c>
      <c r="O3820" s="5">
        <f t="shared" si="299"/>
        <v>19.95</v>
      </c>
    </row>
    <row r="3821" spans="1:15" x14ac:dyDescent="0.25">
      <c r="A3821">
        <v>3868</v>
      </c>
      <c r="B3821">
        <v>1721</v>
      </c>
      <c r="C3821">
        <f>IF(COUNTIF($B$2:B3821,B3821)=1,1,0)</f>
        <v>0</v>
      </c>
      <c r="D3821" s="1">
        <v>44955</v>
      </c>
      <c r="E3821" s="2">
        <v>0.86032407407407407</v>
      </c>
      <c r="F3821">
        <v>106</v>
      </c>
      <c r="G3821" t="str">
        <f>IFERROR(INDEX(menu_items!$B:$B,MATCH(F3821,menu_items!$A:$A,0)),"Unknown value")</f>
        <v>French Fries</v>
      </c>
      <c r="H3821" t="str">
        <f>IFERROR(INDEX(menu_items!$C:$C,MATCH(F3821,menu_items!$A:$A,0)),"Unknown value")</f>
        <v>American</v>
      </c>
      <c r="I3821" s="5">
        <f>IFERROR(INDEX(menu_items!$D:$D,MATCH(F3821,menu_items!$A:$A,0)),0)</f>
        <v>7</v>
      </c>
      <c r="J3821" t="str">
        <f t="shared" si="300"/>
        <v>Sun</v>
      </c>
      <c r="K3821">
        <f t="shared" si="301"/>
        <v>29</v>
      </c>
      <c r="L3821" t="str">
        <f t="shared" si="302"/>
        <v>Jan</v>
      </c>
      <c r="M3821">
        <v>20</v>
      </c>
      <c r="N3821">
        <f t="shared" si="298"/>
        <v>2</v>
      </c>
      <c r="O3821" s="5">
        <f t="shared" si="299"/>
        <v>19.95</v>
      </c>
    </row>
    <row r="3822" spans="1:15" x14ac:dyDescent="0.25">
      <c r="A3822">
        <v>3869</v>
      </c>
      <c r="B3822">
        <v>1722</v>
      </c>
      <c r="C3822">
        <f>IF(COUNTIF($B$2:B3822,B3822)=1,1,0)</f>
        <v>1</v>
      </c>
      <c r="D3822" s="1">
        <v>44955</v>
      </c>
      <c r="E3822" s="2">
        <v>0.86233796296296295</v>
      </c>
      <c r="F3822">
        <v>104</v>
      </c>
      <c r="G3822" t="str">
        <f>IFERROR(INDEX(menu_items!$B:$B,MATCH(F3822,menu_items!$A:$A,0)),"Unknown value")</f>
        <v>Veggie Burger</v>
      </c>
      <c r="H3822" t="str">
        <f>IFERROR(INDEX(menu_items!$C:$C,MATCH(F3822,menu_items!$A:$A,0)),"Unknown value")</f>
        <v>American</v>
      </c>
      <c r="I3822" s="5">
        <f>IFERROR(INDEX(menu_items!$D:$D,MATCH(F3822,menu_items!$A:$A,0)),0)</f>
        <v>10.5</v>
      </c>
      <c r="J3822" t="str">
        <f t="shared" si="300"/>
        <v>Sun</v>
      </c>
      <c r="K3822">
        <f t="shared" si="301"/>
        <v>29</v>
      </c>
      <c r="L3822" t="str">
        <f t="shared" si="302"/>
        <v>Jan</v>
      </c>
      <c r="M3822">
        <v>20</v>
      </c>
      <c r="N3822">
        <f t="shared" si="298"/>
        <v>1</v>
      </c>
      <c r="O3822" s="5">
        <f t="shared" si="299"/>
        <v>10.5</v>
      </c>
    </row>
    <row r="3823" spans="1:15" x14ac:dyDescent="0.25">
      <c r="A3823">
        <v>3870</v>
      </c>
      <c r="B3823">
        <v>1723</v>
      </c>
      <c r="C3823">
        <f>IF(COUNTIF($B$2:B3823,B3823)=1,1,0)</f>
        <v>1</v>
      </c>
      <c r="D3823" s="1">
        <v>44955</v>
      </c>
      <c r="E3823" s="2">
        <v>0.86869212962962961</v>
      </c>
      <c r="F3823">
        <v>115</v>
      </c>
      <c r="G3823" t="str">
        <f>IFERROR(INDEX(menu_items!$B:$B,MATCH(F3823,menu_items!$A:$A,0)),"Unknown value")</f>
        <v>Chicken Tacos</v>
      </c>
      <c r="H3823" t="str">
        <f>IFERROR(INDEX(menu_items!$C:$C,MATCH(F3823,menu_items!$A:$A,0)),"Unknown value")</f>
        <v>Mexican</v>
      </c>
      <c r="I3823" s="5">
        <f>IFERROR(INDEX(menu_items!$D:$D,MATCH(F3823,menu_items!$A:$A,0)),0)</f>
        <v>11.95</v>
      </c>
      <c r="J3823" t="str">
        <f t="shared" si="300"/>
        <v>Sun</v>
      </c>
      <c r="K3823">
        <f t="shared" si="301"/>
        <v>29</v>
      </c>
      <c r="L3823" t="str">
        <f t="shared" si="302"/>
        <v>Jan</v>
      </c>
      <c r="M3823">
        <v>20</v>
      </c>
      <c r="N3823">
        <f t="shared" si="298"/>
        <v>1</v>
      </c>
      <c r="O3823" s="5">
        <f t="shared" si="299"/>
        <v>11.95</v>
      </c>
    </row>
    <row r="3824" spans="1:15" x14ac:dyDescent="0.25">
      <c r="A3824">
        <v>3871</v>
      </c>
      <c r="B3824">
        <v>1724</v>
      </c>
      <c r="C3824">
        <f>IF(COUNTIF($B$2:B3824,B3824)=1,1,0)</f>
        <v>1</v>
      </c>
      <c r="D3824" s="1">
        <v>44955</v>
      </c>
      <c r="E3824" s="2">
        <v>0.87826388888888884</v>
      </c>
      <c r="F3824">
        <v>122</v>
      </c>
      <c r="G3824" t="str">
        <f>IFERROR(INDEX(menu_items!$B:$B,MATCH(F3824,menu_items!$A:$A,0)),"Unknown value")</f>
        <v>Chips &amp; Salsa</v>
      </c>
      <c r="H3824" t="str">
        <f>IFERROR(INDEX(menu_items!$C:$C,MATCH(F3824,menu_items!$A:$A,0)),"Unknown value")</f>
        <v>Mexican</v>
      </c>
      <c r="I3824" s="5">
        <f>IFERROR(INDEX(menu_items!$D:$D,MATCH(F3824,menu_items!$A:$A,0)),0)</f>
        <v>7</v>
      </c>
      <c r="J3824" t="str">
        <f t="shared" si="300"/>
        <v>Sun</v>
      </c>
      <c r="K3824">
        <f t="shared" si="301"/>
        <v>29</v>
      </c>
      <c r="L3824" t="str">
        <f t="shared" si="302"/>
        <v>Jan</v>
      </c>
      <c r="M3824">
        <v>21</v>
      </c>
      <c r="N3824">
        <f t="shared" si="298"/>
        <v>1</v>
      </c>
      <c r="O3824" s="5">
        <f t="shared" si="299"/>
        <v>7</v>
      </c>
    </row>
    <row r="3825" spans="1:15" x14ac:dyDescent="0.25">
      <c r="A3825">
        <v>3872</v>
      </c>
      <c r="B3825">
        <v>1725</v>
      </c>
      <c r="C3825">
        <f>IF(COUNTIF($B$2:B3825,B3825)=1,1,0)</f>
        <v>1</v>
      </c>
      <c r="D3825" s="1">
        <v>44955</v>
      </c>
      <c r="E3825" s="2">
        <v>0.89436342592592588</v>
      </c>
      <c r="F3825">
        <v>109</v>
      </c>
      <c r="G3825" t="str">
        <f>IFERROR(INDEX(menu_items!$B:$B,MATCH(F3825,menu_items!$A:$A,0)),"Unknown value")</f>
        <v>Korean Beef Bowl</v>
      </c>
      <c r="H3825" t="str">
        <f>IFERROR(INDEX(menu_items!$C:$C,MATCH(F3825,menu_items!$A:$A,0)),"Unknown value")</f>
        <v>Asian</v>
      </c>
      <c r="I3825" s="5">
        <f>IFERROR(INDEX(menu_items!$D:$D,MATCH(F3825,menu_items!$A:$A,0)),0)</f>
        <v>17.95</v>
      </c>
      <c r="J3825" t="str">
        <f t="shared" si="300"/>
        <v>Sun</v>
      </c>
      <c r="K3825">
        <f t="shared" si="301"/>
        <v>29</v>
      </c>
      <c r="L3825" t="str">
        <f t="shared" si="302"/>
        <v>Jan</v>
      </c>
      <c r="M3825">
        <v>21</v>
      </c>
      <c r="N3825">
        <f t="shared" si="298"/>
        <v>2</v>
      </c>
      <c r="O3825" s="5">
        <f t="shared" si="299"/>
        <v>37.9</v>
      </c>
    </row>
    <row r="3826" spans="1:15" x14ac:dyDescent="0.25">
      <c r="A3826">
        <v>3873</v>
      </c>
      <c r="B3826">
        <v>1725</v>
      </c>
      <c r="C3826">
        <f>IF(COUNTIF($B$2:B3826,B3826)=1,1,0)</f>
        <v>0</v>
      </c>
      <c r="D3826" s="1">
        <v>44955</v>
      </c>
      <c r="E3826" s="2">
        <v>0.89436342592592588</v>
      </c>
      <c r="F3826">
        <v>130</v>
      </c>
      <c r="G3826" t="str">
        <f>IFERROR(INDEX(menu_items!$B:$B,MATCH(F3826,menu_items!$A:$A,0)),"Unknown value")</f>
        <v>Shrimp Scampi</v>
      </c>
      <c r="H3826" t="str">
        <f>IFERROR(INDEX(menu_items!$C:$C,MATCH(F3826,menu_items!$A:$A,0)),"Unknown value")</f>
        <v>Italian</v>
      </c>
      <c r="I3826" s="5">
        <f>IFERROR(INDEX(menu_items!$D:$D,MATCH(F3826,menu_items!$A:$A,0)),0)</f>
        <v>19.95</v>
      </c>
      <c r="J3826" t="str">
        <f t="shared" si="300"/>
        <v>Sun</v>
      </c>
      <c r="K3826">
        <f t="shared" si="301"/>
        <v>29</v>
      </c>
      <c r="L3826" t="str">
        <f t="shared" si="302"/>
        <v>Jan</v>
      </c>
      <c r="M3826">
        <v>21</v>
      </c>
      <c r="N3826">
        <f t="shared" si="298"/>
        <v>2</v>
      </c>
      <c r="O3826" s="5">
        <f t="shared" si="299"/>
        <v>37.9</v>
      </c>
    </row>
    <row r="3827" spans="1:15" x14ac:dyDescent="0.25">
      <c r="A3827">
        <v>3874</v>
      </c>
      <c r="B3827">
        <v>1726</v>
      </c>
      <c r="C3827">
        <f>IF(COUNTIF($B$2:B3827,B3827)=1,1,0)</f>
        <v>1</v>
      </c>
      <c r="D3827" s="1">
        <v>44955</v>
      </c>
      <c r="E3827" s="2">
        <v>0.94733796296296291</v>
      </c>
      <c r="F3827">
        <v>108</v>
      </c>
      <c r="G3827" t="str">
        <f>IFERROR(INDEX(menu_items!$B:$B,MATCH(F3827,menu_items!$A:$A,0)),"Unknown value")</f>
        <v>Tofu Pad Thai</v>
      </c>
      <c r="H3827" t="str">
        <f>IFERROR(INDEX(menu_items!$C:$C,MATCH(F3827,menu_items!$A:$A,0)),"Unknown value")</f>
        <v>Asian</v>
      </c>
      <c r="I3827" s="5">
        <f>IFERROR(INDEX(menu_items!$D:$D,MATCH(F3827,menu_items!$A:$A,0)),0)</f>
        <v>14.5</v>
      </c>
      <c r="J3827" t="str">
        <f t="shared" si="300"/>
        <v>Sun</v>
      </c>
      <c r="K3827">
        <f t="shared" si="301"/>
        <v>29</v>
      </c>
      <c r="L3827" t="str">
        <f t="shared" si="302"/>
        <v>Jan</v>
      </c>
      <c r="M3827">
        <v>22</v>
      </c>
      <c r="N3827">
        <f t="shared" si="298"/>
        <v>2</v>
      </c>
      <c r="O3827" s="5">
        <f t="shared" si="299"/>
        <v>29.45</v>
      </c>
    </row>
    <row r="3828" spans="1:15" x14ac:dyDescent="0.25">
      <c r="A3828">
        <v>3875</v>
      </c>
      <c r="B3828">
        <v>1726</v>
      </c>
      <c r="C3828">
        <f>IF(COUNTIF($B$2:B3828,B3828)=1,1,0)</f>
        <v>0</v>
      </c>
      <c r="D3828" s="1">
        <v>44955</v>
      </c>
      <c r="E3828" s="2">
        <v>0.94733796296296291</v>
      </c>
      <c r="F3828">
        <v>112</v>
      </c>
      <c r="G3828" t="str">
        <f>IFERROR(INDEX(menu_items!$B:$B,MATCH(F3828,menu_items!$A:$A,0)),"Unknown value")</f>
        <v>Salmon Roll</v>
      </c>
      <c r="H3828" t="str">
        <f>IFERROR(INDEX(menu_items!$C:$C,MATCH(F3828,menu_items!$A:$A,0)),"Unknown value")</f>
        <v>Asian</v>
      </c>
      <c r="I3828" s="5">
        <f>IFERROR(INDEX(menu_items!$D:$D,MATCH(F3828,menu_items!$A:$A,0)),0)</f>
        <v>14.95</v>
      </c>
      <c r="J3828" t="str">
        <f t="shared" si="300"/>
        <v>Sun</v>
      </c>
      <c r="K3828">
        <f t="shared" si="301"/>
        <v>29</v>
      </c>
      <c r="L3828" t="str">
        <f t="shared" si="302"/>
        <v>Jan</v>
      </c>
      <c r="M3828">
        <v>22</v>
      </c>
      <c r="N3828">
        <f t="shared" si="298"/>
        <v>2</v>
      </c>
      <c r="O3828" s="5">
        <f t="shared" si="299"/>
        <v>29.45</v>
      </c>
    </row>
    <row r="3829" spans="1:15" x14ac:dyDescent="0.25">
      <c r="A3829">
        <v>3876</v>
      </c>
      <c r="B3829">
        <v>1727</v>
      </c>
      <c r="C3829">
        <f>IF(COUNTIF($B$2:B3829,B3829)=1,1,0)</f>
        <v>1</v>
      </c>
      <c r="D3829" s="1">
        <v>44956</v>
      </c>
      <c r="E3829" s="2">
        <v>0.47598379629629628</v>
      </c>
      <c r="F3829">
        <v>113</v>
      </c>
      <c r="G3829" t="str">
        <f>IFERROR(INDEX(menu_items!$B:$B,MATCH(F3829,menu_items!$A:$A,0)),"Unknown value")</f>
        <v>Edamame</v>
      </c>
      <c r="H3829" t="str">
        <f>IFERROR(INDEX(menu_items!$C:$C,MATCH(F3829,menu_items!$A:$A,0)),"Unknown value")</f>
        <v>Asian</v>
      </c>
      <c r="I3829" s="5">
        <f>IFERROR(INDEX(menu_items!$D:$D,MATCH(F3829,menu_items!$A:$A,0)),0)</f>
        <v>5</v>
      </c>
      <c r="J3829" t="str">
        <f t="shared" si="300"/>
        <v>Mon</v>
      </c>
      <c r="K3829">
        <f t="shared" si="301"/>
        <v>30</v>
      </c>
      <c r="L3829" t="str">
        <f t="shared" si="302"/>
        <v>Jan</v>
      </c>
      <c r="M3829">
        <v>11</v>
      </c>
      <c r="N3829">
        <f t="shared" si="298"/>
        <v>2</v>
      </c>
      <c r="O3829" s="5">
        <f t="shared" si="299"/>
        <v>12</v>
      </c>
    </row>
    <row r="3830" spans="1:15" x14ac:dyDescent="0.25">
      <c r="A3830">
        <v>3877</v>
      </c>
      <c r="B3830">
        <v>1727</v>
      </c>
      <c r="C3830">
        <f>IF(COUNTIF($B$2:B3830,B3830)=1,1,0)</f>
        <v>0</v>
      </c>
      <c r="D3830" s="1">
        <v>44956</v>
      </c>
      <c r="E3830" s="2">
        <v>0.47598379629629628</v>
      </c>
      <c r="F3830">
        <v>106</v>
      </c>
      <c r="G3830" t="str">
        <f>IFERROR(INDEX(menu_items!$B:$B,MATCH(F3830,menu_items!$A:$A,0)),"Unknown value")</f>
        <v>French Fries</v>
      </c>
      <c r="H3830" t="str">
        <f>IFERROR(INDEX(menu_items!$C:$C,MATCH(F3830,menu_items!$A:$A,0)),"Unknown value")</f>
        <v>American</v>
      </c>
      <c r="I3830" s="5">
        <f>IFERROR(INDEX(menu_items!$D:$D,MATCH(F3830,menu_items!$A:$A,0)),0)</f>
        <v>7</v>
      </c>
      <c r="J3830" t="str">
        <f t="shared" si="300"/>
        <v>Mon</v>
      </c>
      <c r="K3830">
        <f t="shared" si="301"/>
        <v>30</v>
      </c>
      <c r="L3830" t="str">
        <f t="shared" si="302"/>
        <v>Jan</v>
      </c>
      <c r="M3830">
        <v>11</v>
      </c>
      <c r="N3830">
        <f t="shared" si="298"/>
        <v>2</v>
      </c>
      <c r="O3830" s="5">
        <f t="shared" si="299"/>
        <v>12</v>
      </c>
    </row>
    <row r="3831" spans="1:15" x14ac:dyDescent="0.25">
      <c r="A3831">
        <v>3878</v>
      </c>
      <c r="B3831">
        <v>1728</v>
      </c>
      <c r="C3831">
        <f>IF(COUNTIF($B$2:B3831,B3831)=1,1,0)</f>
        <v>1</v>
      </c>
      <c r="D3831" s="1">
        <v>44956</v>
      </c>
      <c r="E3831" s="2">
        <v>0.47953703703703704</v>
      </c>
      <c r="F3831">
        <v>129</v>
      </c>
      <c r="G3831" t="str">
        <f>IFERROR(INDEX(menu_items!$B:$B,MATCH(F3831,menu_items!$A:$A,0)),"Unknown value")</f>
        <v>Mushroom Ravioli</v>
      </c>
      <c r="H3831" t="str">
        <f>IFERROR(INDEX(menu_items!$C:$C,MATCH(F3831,menu_items!$A:$A,0)),"Unknown value")</f>
        <v>Italian</v>
      </c>
      <c r="I3831" s="5">
        <f>IFERROR(INDEX(menu_items!$D:$D,MATCH(F3831,menu_items!$A:$A,0)),0)</f>
        <v>15.5</v>
      </c>
      <c r="J3831" t="str">
        <f t="shared" si="300"/>
        <v>Mon</v>
      </c>
      <c r="K3831">
        <f t="shared" si="301"/>
        <v>30</v>
      </c>
      <c r="L3831" t="str">
        <f t="shared" si="302"/>
        <v>Jan</v>
      </c>
      <c r="M3831">
        <v>11</v>
      </c>
      <c r="N3831">
        <f t="shared" si="298"/>
        <v>2</v>
      </c>
      <c r="O3831" s="5">
        <f t="shared" si="299"/>
        <v>27.45</v>
      </c>
    </row>
    <row r="3832" spans="1:15" x14ac:dyDescent="0.25">
      <c r="A3832">
        <v>3879</v>
      </c>
      <c r="B3832">
        <v>1728</v>
      </c>
      <c r="C3832">
        <f>IF(COUNTIF($B$2:B3832,B3832)=1,1,0)</f>
        <v>0</v>
      </c>
      <c r="D3832" s="1">
        <v>44956</v>
      </c>
      <c r="E3832" s="2">
        <v>0.47953703703703704</v>
      </c>
      <c r="F3832">
        <v>119</v>
      </c>
      <c r="G3832" t="str">
        <f>IFERROR(INDEX(menu_items!$B:$B,MATCH(F3832,menu_items!$A:$A,0)),"Unknown value")</f>
        <v>Chicken Torta</v>
      </c>
      <c r="H3832" t="str">
        <f>IFERROR(INDEX(menu_items!$C:$C,MATCH(F3832,menu_items!$A:$A,0)),"Unknown value")</f>
        <v>Mexican</v>
      </c>
      <c r="I3832" s="5">
        <f>IFERROR(INDEX(menu_items!$D:$D,MATCH(F3832,menu_items!$A:$A,0)),0)</f>
        <v>11.95</v>
      </c>
      <c r="J3832" t="str">
        <f t="shared" si="300"/>
        <v>Mon</v>
      </c>
      <c r="K3832">
        <f t="shared" si="301"/>
        <v>30</v>
      </c>
      <c r="L3832" t="str">
        <f t="shared" si="302"/>
        <v>Jan</v>
      </c>
      <c r="M3832">
        <v>11</v>
      </c>
      <c r="N3832">
        <f t="shared" si="298"/>
        <v>2</v>
      </c>
      <c r="O3832" s="5">
        <f t="shared" si="299"/>
        <v>27.45</v>
      </c>
    </row>
    <row r="3833" spans="1:15" x14ac:dyDescent="0.25">
      <c r="A3833">
        <v>3880</v>
      </c>
      <c r="B3833">
        <v>1729</v>
      </c>
      <c r="C3833">
        <f>IF(COUNTIF($B$2:B3833,B3833)=1,1,0)</f>
        <v>1</v>
      </c>
      <c r="D3833" s="1">
        <v>44956</v>
      </c>
      <c r="E3833" s="2">
        <v>0.48451388888888891</v>
      </c>
      <c r="F3833">
        <v>108</v>
      </c>
      <c r="G3833" t="str">
        <f>IFERROR(INDEX(menu_items!$B:$B,MATCH(F3833,menu_items!$A:$A,0)),"Unknown value")</f>
        <v>Tofu Pad Thai</v>
      </c>
      <c r="H3833" t="str">
        <f>IFERROR(INDEX(menu_items!$C:$C,MATCH(F3833,menu_items!$A:$A,0)),"Unknown value")</f>
        <v>Asian</v>
      </c>
      <c r="I3833" s="5">
        <f>IFERROR(INDEX(menu_items!$D:$D,MATCH(F3833,menu_items!$A:$A,0)),0)</f>
        <v>14.5</v>
      </c>
      <c r="J3833" t="str">
        <f t="shared" si="300"/>
        <v>Mon</v>
      </c>
      <c r="K3833">
        <f t="shared" si="301"/>
        <v>30</v>
      </c>
      <c r="L3833" t="str">
        <f t="shared" si="302"/>
        <v>Jan</v>
      </c>
      <c r="M3833">
        <v>11</v>
      </c>
      <c r="N3833">
        <f t="shared" si="298"/>
        <v>1</v>
      </c>
      <c r="O3833" s="5">
        <f t="shared" si="299"/>
        <v>14.5</v>
      </c>
    </row>
    <row r="3834" spans="1:15" x14ac:dyDescent="0.25">
      <c r="A3834">
        <v>3881</v>
      </c>
      <c r="B3834">
        <v>1730</v>
      </c>
      <c r="C3834">
        <f>IF(COUNTIF($B$2:B3834,B3834)=1,1,0)</f>
        <v>1</v>
      </c>
      <c r="D3834" s="1">
        <v>44956</v>
      </c>
      <c r="E3834" s="2">
        <v>0.48557870370370371</v>
      </c>
      <c r="F3834">
        <v>109</v>
      </c>
      <c r="G3834" t="str">
        <f>IFERROR(INDEX(menu_items!$B:$B,MATCH(F3834,menu_items!$A:$A,0)),"Unknown value")</f>
        <v>Korean Beef Bowl</v>
      </c>
      <c r="H3834" t="str">
        <f>IFERROR(INDEX(menu_items!$C:$C,MATCH(F3834,menu_items!$A:$A,0)),"Unknown value")</f>
        <v>Asian</v>
      </c>
      <c r="I3834" s="5">
        <f>IFERROR(INDEX(menu_items!$D:$D,MATCH(F3834,menu_items!$A:$A,0)),0)</f>
        <v>17.95</v>
      </c>
      <c r="J3834" t="str">
        <f t="shared" si="300"/>
        <v>Mon</v>
      </c>
      <c r="K3834">
        <f t="shared" si="301"/>
        <v>30</v>
      </c>
      <c r="L3834" t="str">
        <f t="shared" si="302"/>
        <v>Jan</v>
      </c>
      <c r="M3834">
        <v>11</v>
      </c>
      <c r="N3834">
        <f t="shared" si="298"/>
        <v>3</v>
      </c>
      <c r="O3834" s="5">
        <f t="shared" si="299"/>
        <v>42.849999999999994</v>
      </c>
    </row>
    <row r="3835" spans="1:15" x14ac:dyDescent="0.25">
      <c r="A3835">
        <v>3882</v>
      </c>
      <c r="B3835">
        <v>1730</v>
      </c>
      <c r="C3835">
        <f>IF(COUNTIF($B$2:B3835,B3835)=1,1,0)</f>
        <v>0</v>
      </c>
      <c r="D3835" s="1">
        <v>44956</v>
      </c>
      <c r="E3835" s="2">
        <v>0.48557870370370371</v>
      </c>
      <c r="F3835">
        <v>117</v>
      </c>
      <c r="G3835" t="str">
        <f>IFERROR(INDEX(menu_items!$B:$B,MATCH(F3835,menu_items!$A:$A,0)),"Unknown value")</f>
        <v>Chicken Burrito</v>
      </c>
      <c r="H3835" t="str">
        <f>IFERROR(INDEX(menu_items!$C:$C,MATCH(F3835,menu_items!$A:$A,0)),"Unknown value")</f>
        <v>Mexican</v>
      </c>
      <c r="I3835" s="5">
        <f>IFERROR(INDEX(menu_items!$D:$D,MATCH(F3835,menu_items!$A:$A,0)),0)</f>
        <v>12.95</v>
      </c>
      <c r="J3835" t="str">
        <f t="shared" si="300"/>
        <v>Mon</v>
      </c>
      <c r="K3835">
        <f t="shared" si="301"/>
        <v>30</v>
      </c>
      <c r="L3835" t="str">
        <f t="shared" si="302"/>
        <v>Jan</v>
      </c>
      <c r="M3835">
        <v>11</v>
      </c>
      <c r="N3835">
        <f t="shared" si="298"/>
        <v>3</v>
      </c>
      <c r="O3835" s="5">
        <f t="shared" si="299"/>
        <v>42.849999999999994</v>
      </c>
    </row>
    <row r="3836" spans="1:15" x14ac:dyDescent="0.25">
      <c r="A3836">
        <v>3883</v>
      </c>
      <c r="B3836">
        <v>1730</v>
      </c>
      <c r="C3836">
        <f>IF(COUNTIF($B$2:B3836,B3836)=1,1,0)</f>
        <v>0</v>
      </c>
      <c r="D3836" s="1">
        <v>44956</v>
      </c>
      <c r="E3836" s="2">
        <v>0.48557870370370371</v>
      </c>
      <c r="F3836">
        <v>119</v>
      </c>
      <c r="G3836" t="str">
        <f>IFERROR(INDEX(menu_items!$B:$B,MATCH(F3836,menu_items!$A:$A,0)),"Unknown value")</f>
        <v>Chicken Torta</v>
      </c>
      <c r="H3836" t="str">
        <f>IFERROR(INDEX(menu_items!$C:$C,MATCH(F3836,menu_items!$A:$A,0)),"Unknown value")</f>
        <v>Mexican</v>
      </c>
      <c r="I3836" s="5">
        <f>IFERROR(INDEX(menu_items!$D:$D,MATCH(F3836,menu_items!$A:$A,0)),0)</f>
        <v>11.95</v>
      </c>
      <c r="J3836" t="str">
        <f t="shared" si="300"/>
        <v>Mon</v>
      </c>
      <c r="K3836">
        <f t="shared" si="301"/>
        <v>30</v>
      </c>
      <c r="L3836" t="str">
        <f t="shared" si="302"/>
        <v>Jan</v>
      </c>
      <c r="M3836">
        <v>11</v>
      </c>
      <c r="N3836">
        <f t="shared" si="298"/>
        <v>3</v>
      </c>
      <c r="O3836" s="5">
        <f t="shared" si="299"/>
        <v>42.849999999999994</v>
      </c>
    </row>
    <row r="3837" spans="1:15" x14ac:dyDescent="0.25">
      <c r="A3837">
        <v>3884</v>
      </c>
      <c r="B3837">
        <v>1731</v>
      </c>
      <c r="C3837">
        <f>IF(COUNTIF($B$2:B3837,B3837)=1,1,0)</f>
        <v>1</v>
      </c>
      <c r="D3837" s="1">
        <v>44956</v>
      </c>
      <c r="E3837" s="2">
        <v>0.51214120370370375</v>
      </c>
      <c r="F3837">
        <v>120</v>
      </c>
      <c r="G3837" t="str">
        <f>IFERROR(INDEX(menu_items!$B:$B,MATCH(F3837,menu_items!$A:$A,0)),"Unknown value")</f>
        <v>Steak Torta</v>
      </c>
      <c r="H3837" t="str">
        <f>IFERROR(INDEX(menu_items!$C:$C,MATCH(F3837,menu_items!$A:$A,0)),"Unknown value")</f>
        <v>Mexican</v>
      </c>
      <c r="I3837" s="5">
        <f>IFERROR(INDEX(menu_items!$D:$D,MATCH(F3837,menu_items!$A:$A,0)),0)</f>
        <v>13.95</v>
      </c>
      <c r="J3837" t="str">
        <f t="shared" si="300"/>
        <v>Mon</v>
      </c>
      <c r="K3837">
        <f t="shared" si="301"/>
        <v>30</v>
      </c>
      <c r="L3837" t="str">
        <f t="shared" si="302"/>
        <v>Jan</v>
      </c>
      <c r="M3837">
        <v>12</v>
      </c>
      <c r="N3837">
        <f t="shared" si="298"/>
        <v>1</v>
      </c>
      <c r="O3837" s="5">
        <f t="shared" si="299"/>
        <v>13.95</v>
      </c>
    </row>
    <row r="3838" spans="1:15" x14ac:dyDescent="0.25">
      <c r="A3838">
        <v>3885</v>
      </c>
      <c r="B3838">
        <v>1732</v>
      </c>
      <c r="C3838">
        <f>IF(COUNTIF($B$2:B3838,B3838)=1,1,0)</f>
        <v>1</v>
      </c>
      <c r="D3838" s="1">
        <v>44956</v>
      </c>
      <c r="E3838" s="2">
        <v>0.51442129629629629</v>
      </c>
      <c r="F3838">
        <v>101</v>
      </c>
      <c r="G3838" t="str">
        <f>IFERROR(INDEX(menu_items!$B:$B,MATCH(F3838,menu_items!$A:$A,0)),"Unknown value")</f>
        <v>Hamburger</v>
      </c>
      <c r="H3838" t="str">
        <f>IFERROR(INDEX(menu_items!$C:$C,MATCH(F3838,menu_items!$A:$A,0)),"Unknown value")</f>
        <v>American</v>
      </c>
      <c r="I3838" s="5">
        <f>IFERROR(INDEX(menu_items!$D:$D,MATCH(F3838,menu_items!$A:$A,0)),0)</f>
        <v>12.95</v>
      </c>
      <c r="J3838" t="str">
        <f t="shared" si="300"/>
        <v>Mon</v>
      </c>
      <c r="K3838">
        <f t="shared" si="301"/>
        <v>30</v>
      </c>
      <c r="L3838" t="str">
        <f t="shared" si="302"/>
        <v>Jan</v>
      </c>
      <c r="M3838">
        <v>12</v>
      </c>
      <c r="N3838">
        <f t="shared" si="298"/>
        <v>3</v>
      </c>
      <c r="O3838" s="5">
        <f t="shared" si="299"/>
        <v>41.4</v>
      </c>
    </row>
    <row r="3839" spans="1:15" x14ac:dyDescent="0.25">
      <c r="A3839">
        <v>3886</v>
      </c>
      <c r="B3839">
        <v>1732</v>
      </c>
      <c r="C3839">
        <f>IF(COUNTIF($B$2:B3839,B3839)=1,1,0)</f>
        <v>0</v>
      </c>
      <c r="D3839" s="1">
        <v>44956</v>
      </c>
      <c r="E3839" s="2">
        <v>0.51442129629629629</v>
      </c>
      <c r="F3839">
        <v>107</v>
      </c>
      <c r="G3839" t="str">
        <f>IFERROR(INDEX(menu_items!$B:$B,MATCH(F3839,menu_items!$A:$A,0)),"Unknown value")</f>
        <v>Orange Chicken</v>
      </c>
      <c r="H3839" t="str">
        <f>IFERROR(INDEX(menu_items!$C:$C,MATCH(F3839,menu_items!$A:$A,0)),"Unknown value")</f>
        <v>Asian</v>
      </c>
      <c r="I3839" s="5">
        <f>IFERROR(INDEX(menu_items!$D:$D,MATCH(F3839,menu_items!$A:$A,0)),0)</f>
        <v>16.5</v>
      </c>
      <c r="J3839" t="str">
        <f t="shared" si="300"/>
        <v>Mon</v>
      </c>
      <c r="K3839">
        <f t="shared" si="301"/>
        <v>30</v>
      </c>
      <c r="L3839" t="str">
        <f t="shared" si="302"/>
        <v>Jan</v>
      </c>
      <c r="M3839">
        <v>12</v>
      </c>
      <c r="N3839">
        <f t="shared" si="298"/>
        <v>3</v>
      </c>
      <c r="O3839" s="5">
        <f t="shared" si="299"/>
        <v>41.4</v>
      </c>
    </row>
    <row r="3840" spans="1:15" x14ac:dyDescent="0.25">
      <c r="A3840">
        <v>3887</v>
      </c>
      <c r="B3840">
        <v>1732</v>
      </c>
      <c r="C3840">
        <f>IF(COUNTIF($B$2:B3840,B3840)=1,1,0)</f>
        <v>0</v>
      </c>
      <c r="D3840" s="1">
        <v>44956</v>
      </c>
      <c r="E3840" s="2">
        <v>0.51442129629629629</v>
      </c>
      <c r="F3840">
        <v>119</v>
      </c>
      <c r="G3840" t="str">
        <f>IFERROR(INDEX(menu_items!$B:$B,MATCH(F3840,menu_items!$A:$A,0)),"Unknown value")</f>
        <v>Chicken Torta</v>
      </c>
      <c r="H3840" t="str">
        <f>IFERROR(INDEX(menu_items!$C:$C,MATCH(F3840,menu_items!$A:$A,0)),"Unknown value")</f>
        <v>Mexican</v>
      </c>
      <c r="I3840" s="5">
        <f>IFERROR(INDEX(menu_items!$D:$D,MATCH(F3840,menu_items!$A:$A,0)),0)</f>
        <v>11.95</v>
      </c>
      <c r="J3840" t="str">
        <f t="shared" si="300"/>
        <v>Mon</v>
      </c>
      <c r="K3840">
        <f t="shared" si="301"/>
        <v>30</v>
      </c>
      <c r="L3840" t="str">
        <f t="shared" si="302"/>
        <v>Jan</v>
      </c>
      <c r="M3840">
        <v>12</v>
      </c>
      <c r="N3840">
        <f t="shared" si="298"/>
        <v>3</v>
      </c>
      <c r="O3840" s="5">
        <f t="shared" si="299"/>
        <v>41.4</v>
      </c>
    </row>
    <row r="3841" spans="1:15" x14ac:dyDescent="0.25">
      <c r="A3841">
        <v>3888</v>
      </c>
      <c r="B3841">
        <v>1733</v>
      </c>
      <c r="C3841">
        <f>IF(COUNTIF($B$2:B3841,B3841)=1,1,0)</f>
        <v>1</v>
      </c>
      <c r="D3841" s="1">
        <v>44956</v>
      </c>
      <c r="E3841" s="2">
        <v>0.51870370370370367</v>
      </c>
      <c r="F3841">
        <v>110</v>
      </c>
      <c r="G3841" t="str">
        <f>IFERROR(INDEX(menu_items!$B:$B,MATCH(F3841,menu_items!$A:$A,0)),"Unknown value")</f>
        <v>Pork Ramen</v>
      </c>
      <c r="H3841" t="str">
        <f>IFERROR(INDEX(menu_items!$C:$C,MATCH(F3841,menu_items!$A:$A,0)),"Unknown value")</f>
        <v>Asian</v>
      </c>
      <c r="I3841" s="5">
        <f>IFERROR(INDEX(menu_items!$D:$D,MATCH(F3841,menu_items!$A:$A,0)),0)</f>
        <v>17.95</v>
      </c>
      <c r="J3841" t="str">
        <f t="shared" si="300"/>
        <v>Mon</v>
      </c>
      <c r="K3841">
        <f t="shared" si="301"/>
        <v>30</v>
      </c>
      <c r="L3841" t="str">
        <f t="shared" si="302"/>
        <v>Jan</v>
      </c>
      <c r="M3841">
        <v>12</v>
      </c>
      <c r="N3841">
        <f t="shared" si="298"/>
        <v>1</v>
      </c>
      <c r="O3841" s="5">
        <f t="shared" si="299"/>
        <v>17.95</v>
      </c>
    </row>
    <row r="3842" spans="1:15" x14ac:dyDescent="0.25">
      <c r="A3842">
        <v>3889</v>
      </c>
      <c r="B3842">
        <v>1734</v>
      </c>
      <c r="C3842">
        <f>IF(COUNTIF($B$2:B3842,B3842)=1,1,0)</f>
        <v>1</v>
      </c>
      <c r="D3842" s="1">
        <v>44956</v>
      </c>
      <c r="E3842" s="2">
        <v>0.5254861111111111</v>
      </c>
      <c r="F3842">
        <v>101</v>
      </c>
      <c r="G3842" t="str">
        <f>IFERROR(INDEX(menu_items!$B:$B,MATCH(F3842,menu_items!$A:$A,0)),"Unknown value")</f>
        <v>Hamburger</v>
      </c>
      <c r="H3842" t="str">
        <f>IFERROR(INDEX(menu_items!$C:$C,MATCH(F3842,menu_items!$A:$A,0)),"Unknown value")</f>
        <v>American</v>
      </c>
      <c r="I3842" s="5">
        <f>IFERROR(INDEX(menu_items!$D:$D,MATCH(F3842,menu_items!$A:$A,0)),0)</f>
        <v>12.95</v>
      </c>
      <c r="J3842" t="str">
        <f t="shared" si="300"/>
        <v>Mon</v>
      </c>
      <c r="K3842">
        <f t="shared" si="301"/>
        <v>30</v>
      </c>
      <c r="L3842" t="str">
        <f t="shared" si="302"/>
        <v>Jan</v>
      </c>
      <c r="M3842">
        <v>12</v>
      </c>
      <c r="N3842">
        <f t="shared" ref="N3842:N3905" si="303">COUNTIF($B:$B,B3842)</f>
        <v>13</v>
      </c>
      <c r="O3842" s="5">
        <f t="shared" ref="O3842:O3905" si="304">SUMIF($B:$B,B3842,$I:$I)</f>
        <v>158.75</v>
      </c>
    </row>
    <row r="3843" spans="1:15" x14ac:dyDescent="0.25">
      <c r="A3843">
        <v>3890</v>
      </c>
      <c r="B3843">
        <v>1734</v>
      </c>
      <c r="C3843">
        <f>IF(COUNTIF($B$2:B3843,B3843)=1,1,0)</f>
        <v>0</v>
      </c>
      <c r="D3843" s="1">
        <v>44956</v>
      </c>
      <c r="E3843" s="2">
        <v>0.5254861111111111</v>
      </c>
      <c r="F3843">
        <v>107</v>
      </c>
      <c r="G3843" t="str">
        <f>IFERROR(INDEX(menu_items!$B:$B,MATCH(F3843,menu_items!$A:$A,0)),"Unknown value")</f>
        <v>Orange Chicken</v>
      </c>
      <c r="H3843" t="str">
        <f>IFERROR(INDEX(menu_items!$C:$C,MATCH(F3843,menu_items!$A:$A,0)),"Unknown value")</f>
        <v>Asian</v>
      </c>
      <c r="I3843" s="5">
        <f>IFERROR(INDEX(menu_items!$D:$D,MATCH(F3843,menu_items!$A:$A,0)),0)</f>
        <v>16.5</v>
      </c>
      <c r="J3843" t="str">
        <f t="shared" si="300"/>
        <v>Mon</v>
      </c>
      <c r="K3843">
        <f t="shared" si="301"/>
        <v>30</v>
      </c>
      <c r="L3843" t="str">
        <f t="shared" si="302"/>
        <v>Jan</v>
      </c>
      <c r="M3843">
        <v>12</v>
      </c>
      <c r="N3843">
        <f t="shared" si="303"/>
        <v>13</v>
      </c>
      <c r="O3843" s="5">
        <f t="shared" si="304"/>
        <v>158.75</v>
      </c>
    </row>
    <row r="3844" spans="1:15" x14ac:dyDescent="0.25">
      <c r="A3844">
        <v>3891</v>
      </c>
      <c r="B3844">
        <v>1734</v>
      </c>
      <c r="C3844">
        <f>IF(COUNTIF($B$2:B3844,B3844)=1,1,0)</f>
        <v>0</v>
      </c>
      <c r="D3844" s="1">
        <v>44956</v>
      </c>
      <c r="E3844" s="2">
        <v>0.5254861111111111</v>
      </c>
      <c r="F3844">
        <v>102</v>
      </c>
      <c r="G3844" t="str">
        <f>IFERROR(INDEX(menu_items!$B:$B,MATCH(F3844,menu_items!$A:$A,0)),"Unknown value")</f>
        <v>Cheeseburger</v>
      </c>
      <c r="H3844" t="str">
        <f>IFERROR(INDEX(menu_items!$C:$C,MATCH(F3844,menu_items!$A:$A,0)),"Unknown value")</f>
        <v>American</v>
      </c>
      <c r="I3844" s="5">
        <f>IFERROR(INDEX(menu_items!$D:$D,MATCH(F3844,menu_items!$A:$A,0)),0)</f>
        <v>13.95</v>
      </c>
      <c r="J3844" t="str">
        <f t="shared" si="300"/>
        <v>Mon</v>
      </c>
      <c r="K3844">
        <f t="shared" si="301"/>
        <v>30</v>
      </c>
      <c r="L3844" t="str">
        <f t="shared" si="302"/>
        <v>Jan</v>
      </c>
      <c r="M3844">
        <v>12</v>
      </c>
      <c r="N3844">
        <f t="shared" si="303"/>
        <v>13</v>
      </c>
      <c r="O3844" s="5">
        <f t="shared" si="304"/>
        <v>158.75</v>
      </c>
    </row>
    <row r="3845" spans="1:15" x14ac:dyDescent="0.25">
      <c r="A3845">
        <v>3892</v>
      </c>
      <c r="B3845">
        <v>1734</v>
      </c>
      <c r="C3845">
        <f>IF(COUNTIF($B$2:B3845,B3845)=1,1,0)</f>
        <v>0</v>
      </c>
      <c r="D3845" s="1">
        <v>44956</v>
      </c>
      <c r="E3845" s="2">
        <v>0.5254861111111111</v>
      </c>
      <c r="F3845">
        <v>103</v>
      </c>
      <c r="G3845" t="str">
        <f>IFERROR(INDEX(menu_items!$B:$B,MATCH(F3845,menu_items!$A:$A,0)),"Unknown value")</f>
        <v>Hot Dog</v>
      </c>
      <c r="H3845" t="str">
        <f>IFERROR(INDEX(menu_items!$C:$C,MATCH(F3845,menu_items!$A:$A,0)),"Unknown value")</f>
        <v>American</v>
      </c>
      <c r="I3845" s="5">
        <f>IFERROR(INDEX(menu_items!$D:$D,MATCH(F3845,menu_items!$A:$A,0)),0)</f>
        <v>9</v>
      </c>
      <c r="J3845" t="str">
        <f t="shared" si="300"/>
        <v>Mon</v>
      </c>
      <c r="K3845">
        <f t="shared" si="301"/>
        <v>30</v>
      </c>
      <c r="L3845" t="str">
        <f t="shared" si="302"/>
        <v>Jan</v>
      </c>
      <c r="M3845">
        <v>12</v>
      </c>
      <c r="N3845">
        <f t="shared" si="303"/>
        <v>13</v>
      </c>
      <c r="O3845" s="5">
        <f t="shared" si="304"/>
        <v>158.75</v>
      </c>
    </row>
    <row r="3846" spans="1:15" x14ac:dyDescent="0.25">
      <c r="A3846">
        <v>3893</v>
      </c>
      <c r="B3846">
        <v>1734</v>
      </c>
      <c r="C3846">
        <f>IF(COUNTIF($B$2:B3846,B3846)=1,1,0)</f>
        <v>0</v>
      </c>
      <c r="D3846" s="1">
        <v>44956</v>
      </c>
      <c r="E3846" s="2">
        <v>0.5254861111111111</v>
      </c>
      <c r="F3846">
        <v>104</v>
      </c>
      <c r="G3846" t="str">
        <f>IFERROR(INDEX(menu_items!$B:$B,MATCH(F3846,menu_items!$A:$A,0)),"Unknown value")</f>
        <v>Veggie Burger</v>
      </c>
      <c r="H3846" t="str">
        <f>IFERROR(INDEX(menu_items!$C:$C,MATCH(F3846,menu_items!$A:$A,0)),"Unknown value")</f>
        <v>American</v>
      </c>
      <c r="I3846" s="5">
        <f>IFERROR(INDEX(menu_items!$D:$D,MATCH(F3846,menu_items!$A:$A,0)),0)</f>
        <v>10.5</v>
      </c>
      <c r="J3846" t="str">
        <f t="shared" si="300"/>
        <v>Mon</v>
      </c>
      <c r="K3846">
        <f t="shared" si="301"/>
        <v>30</v>
      </c>
      <c r="L3846" t="str">
        <f t="shared" si="302"/>
        <v>Jan</v>
      </c>
      <c r="M3846">
        <v>12</v>
      </c>
      <c r="N3846">
        <f t="shared" si="303"/>
        <v>13</v>
      </c>
      <c r="O3846" s="5">
        <f t="shared" si="304"/>
        <v>158.75</v>
      </c>
    </row>
    <row r="3847" spans="1:15" x14ac:dyDescent="0.25">
      <c r="A3847">
        <v>3894</v>
      </c>
      <c r="B3847">
        <v>1734</v>
      </c>
      <c r="C3847">
        <f>IF(COUNTIF($B$2:B3847,B3847)=1,1,0)</f>
        <v>0</v>
      </c>
      <c r="D3847" s="1">
        <v>44956</v>
      </c>
      <c r="E3847" s="2">
        <v>0.5254861111111111</v>
      </c>
      <c r="F3847">
        <v>108</v>
      </c>
      <c r="G3847" t="str">
        <f>IFERROR(INDEX(menu_items!$B:$B,MATCH(F3847,menu_items!$A:$A,0)),"Unknown value")</f>
        <v>Tofu Pad Thai</v>
      </c>
      <c r="H3847" t="str">
        <f>IFERROR(INDEX(menu_items!$C:$C,MATCH(F3847,menu_items!$A:$A,0)),"Unknown value")</f>
        <v>Asian</v>
      </c>
      <c r="I3847" s="5">
        <f>IFERROR(INDEX(menu_items!$D:$D,MATCH(F3847,menu_items!$A:$A,0)),0)</f>
        <v>14.5</v>
      </c>
      <c r="J3847" t="str">
        <f t="shared" si="300"/>
        <v>Mon</v>
      </c>
      <c r="K3847">
        <f t="shared" si="301"/>
        <v>30</v>
      </c>
      <c r="L3847" t="str">
        <f t="shared" si="302"/>
        <v>Jan</v>
      </c>
      <c r="M3847">
        <v>12</v>
      </c>
      <c r="N3847">
        <f t="shared" si="303"/>
        <v>13</v>
      </c>
      <c r="O3847" s="5">
        <f t="shared" si="304"/>
        <v>158.75</v>
      </c>
    </row>
    <row r="3848" spans="1:15" x14ac:dyDescent="0.25">
      <c r="A3848">
        <v>3895</v>
      </c>
      <c r="B3848">
        <v>1734</v>
      </c>
      <c r="C3848">
        <f>IF(COUNTIF($B$2:B3848,B3848)=1,1,0)</f>
        <v>0</v>
      </c>
      <c r="D3848" s="1">
        <v>44956</v>
      </c>
      <c r="E3848" s="2">
        <v>0.5254861111111111</v>
      </c>
      <c r="F3848">
        <v>125</v>
      </c>
      <c r="G3848" t="str">
        <f>IFERROR(INDEX(menu_items!$B:$B,MATCH(F3848,menu_items!$A:$A,0)),"Unknown value")</f>
        <v>Spaghetti &amp; Meatballs</v>
      </c>
      <c r="H3848" t="str">
        <f>IFERROR(INDEX(menu_items!$C:$C,MATCH(F3848,menu_items!$A:$A,0)),"Unknown value")</f>
        <v>Italian</v>
      </c>
      <c r="I3848" s="5">
        <f>IFERROR(INDEX(menu_items!$D:$D,MATCH(F3848,menu_items!$A:$A,0)),0)</f>
        <v>17.95</v>
      </c>
      <c r="J3848" t="str">
        <f t="shared" si="300"/>
        <v>Mon</v>
      </c>
      <c r="K3848">
        <f t="shared" si="301"/>
        <v>30</v>
      </c>
      <c r="L3848" t="str">
        <f t="shared" si="302"/>
        <v>Jan</v>
      </c>
      <c r="M3848">
        <v>12</v>
      </c>
      <c r="N3848">
        <f t="shared" si="303"/>
        <v>13</v>
      </c>
      <c r="O3848" s="5">
        <f t="shared" si="304"/>
        <v>158.75</v>
      </c>
    </row>
    <row r="3849" spans="1:15" x14ac:dyDescent="0.25">
      <c r="A3849">
        <v>3896</v>
      </c>
      <c r="B3849">
        <v>1734</v>
      </c>
      <c r="C3849">
        <f>IF(COUNTIF($B$2:B3849,B3849)=1,1,0)</f>
        <v>0</v>
      </c>
      <c r="D3849" s="1">
        <v>44956</v>
      </c>
      <c r="E3849" s="2">
        <v>0.5254861111111111</v>
      </c>
      <c r="F3849">
        <v>117</v>
      </c>
      <c r="G3849" t="str">
        <f>IFERROR(INDEX(menu_items!$B:$B,MATCH(F3849,menu_items!$A:$A,0)),"Unknown value")</f>
        <v>Chicken Burrito</v>
      </c>
      <c r="H3849" t="str">
        <f>IFERROR(INDEX(menu_items!$C:$C,MATCH(F3849,menu_items!$A:$A,0)),"Unknown value")</f>
        <v>Mexican</v>
      </c>
      <c r="I3849" s="5">
        <f>IFERROR(INDEX(menu_items!$D:$D,MATCH(F3849,menu_items!$A:$A,0)),0)</f>
        <v>12.95</v>
      </c>
      <c r="J3849" t="str">
        <f t="shared" si="300"/>
        <v>Mon</v>
      </c>
      <c r="K3849">
        <f t="shared" si="301"/>
        <v>30</v>
      </c>
      <c r="L3849" t="str">
        <f t="shared" si="302"/>
        <v>Jan</v>
      </c>
      <c r="M3849">
        <v>12</v>
      </c>
      <c r="N3849">
        <f t="shared" si="303"/>
        <v>13</v>
      </c>
      <c r="O3849" s="5">
        <f t="shared" si="304"/>
        <v>158.75</v>
      </c>
    </row>
    <row r="3850" spans="1:15" x14ac:dyDescent="0.25">
      <c r="A3850">
        <v>3897</v>
      </c>
      <c r="B3850">
        <v>1734</v>
      </c>
      <c r="C3850">
        <f>IF(COUNTIF($B$2:B3850,B3850)=1,1,0)</f>
        <v>0</v>
      </c>
      <c r="D3850" s="1">
        <v>44956</v>
      </c>
      <c r="E3850" s="2">
        <v>0.5254861111111111</v>
      </c>
      <c r="F3850">
        <v>129</v>
      </c>
      <c r="G3850" t="str">
        <f>IFERROR(INDEX(menu_items!$B:$B,MATCH(F3850,menu_items!$A:$A,0)),"Unknown value")</f>
        <v>Mushroom Ravioli</v>
      </c>
      <c r="H3850" t="str">
        <f>IFERROR(INDEX(menu_items!$C:$C,MATCH(F3850,menu_items!$A:$A,0)),"Unknown value")</f>
        <v>Italian</v>
      </c>
      <c r="I3850" s="5">
        <f>IFERROR(INDEX(menu_items!$D:$D,MATCH(F3850,menu_items!$A:$A,0)),0)</f>
        <v>15.5</v>
      </c>
      <c r="J3850" t="str">
        <f t="shared" si="300"/>
        <v>Mon</v>
      </c>
      <c r="K3850">
        <f t="shared" si="301"/>
        <v>30</v>
      </c>
      <c r="L3850" t="str">
        <f t="shared" si="302"/>
        <v>Jan</v>
      </c>
      <c r="M3850">
        <v>12</v>
      </c>
      <c r="N3850">
        <f t="shared" si="303"/>
        <v>13</v>
      </c>
      <c r="O3850" s="5">
        <f t="shared" si="304"/>
        <v>158.75</v>
      </c>
    </row>
    <row r="3851" spans="1:15" x14ac:dyDescent="0.25">
      <c r="A3851">
        <v>3898</v>
      </c>
      <c r="B3851">
        <v>1734</v>
      </c>
      <c r="C3851">
        <f>IF(COUNTIF($B$2:B3851,B3851)=1,1,0)</f>
        <v>0</v>
      </c>
      <c r="D3851" s="1">
        <v>44956</v>
      </c>
      <c r="E3851" s="2">
        <v>0.5254861111111111</v>
      </c>
      <c r="F3851">
        <v>120</v>
      </c>
      <c r="G3851" t="str">
        <f>IFERROR(INDEX(menu_items!$B:$B,MATCH(F3851,menu_items!$A:$A,0)),"Unknown value")</f>
        <v>Steak Torta</v>
      </c>
      <c r="H3851" t="str">
        <f>IFERROR(INDEX(menu_items!$C:$C,MATCH(F3851,menu_items!$A:$A,0)),"Unknown value")</f>
        <v>Mexican</v>
      </c>
      <c r="I3851" s="5">
        <f>IFERROR(INDEX(menu_items!$D:$D,MATCH(F3851,menu_items!$A:$A,0)),0)</f>
        <v>13.95</v>
      </c>
      <c r="J3851" t="str">
        <f t="shared" si="300"/>
        <v>Mon</v>
      </c>
      <c r="K3851">
        <f t="shared" si="301"/>
        <v>30</v>
      </c>
      <c r="L3851" t="str">
        <f t="shared" si="302"/>
        <v>Jan</v>
      </c>
      <c r="M3851">
        <v>12</v>
      </c>
      <c r="N3851">
        <f t="shared" si="303"/>
        <v>13</v>
      </c>
      <c r="O3851" s="5">
        <f t="shared" si="304"/>
        <v>158.75</v>
      </c>
    </row>
    <row r="3852" spans="1:15" x14ac:dyDescent="0.25">
      <c r="A3852">
        <v>3899</v>
      </c>
      <c r="B3852">
        <v>1734</v>
      </c>
      <c r="C3852">
        <f>IF(COUNTIF($B$2:B3852,B3852)=1,1,0)</f>
        <v>0</v>
      </c>
      <c r="D3852" s="1">
        <v>44956</v>
      </c>
      <c r="E3852" s="2">
        <v>0.5254861111111111</v>
      </c>
      <c r="F3852">
        <v>122</v>
      </c>
      <c r="G3852" t="str">
        <f>IFERROR(INDEX(menu_items!$B:$B,MATCH(F3852,menu_items!$A:$A,0)),"Unknown value")</f>
        <v>Chips &amp; Salsa</v>
      </c>
      <c r="H3852" t="str">
        <f>IFERROR(INDEX(menu_items!$C:$C,MATCH(F3852,menu_items!$A:$A,0)),"Unknown value")</f>
        <v>Mexican</v>
      </c>
      <c r="I3852" s="5">
        <f>IFERROR(INDEX(menu_items!$D:$D,MATCH(F3852,menu_items!$A:$A,0)),0)</f>
        <v>7</v>
      </c>
      <c r="J3852" t="str">
        <f t="shared" si="300"/>
        <v>Mon</v>
      </c>
      <c r="K3852">
        <f t="shared" si="301"/>
        <v>30</v>
      </c>
      <c r="L3852" t="str">
        <f t="shared" si="302"/>
        <v>Jan</v>
      </c>
      <c r="M3852">
        <v>12</v>
      </c>
      <c r="N3852">
        <f t="shared" si="303"/>
        <v>13</v>
      </c>
      <c r="O3852" s="5">
        <f t="shared" si="304"/>
        <v>158.75</v>
      </c>
    </row>
    <row r="3853" spans="1:15" x14ac:dyDescent="0.25">
      <c r="A3853">
        <v>3900</v>
      </c>
      <c r="B3853">
        <v>1734</v>
      </c>
      <c r="C3853">
        <f>IF(COUNTIF($B$2:B3853,B3853)=1,1,0)</f>
        <v>0</v>
      </c>
      <c r="D3853" s="1">
        <v>44956</v>
      </c>
      <c r="E3853" s="2">
        <v>0.5254861111111111</v>
      </c>
      <c r="F3853">
        <v>106</v>
      </c>
      <c r="G3853" t="str">
        <f>IFERROR(INDEX(menu_items!$B:$B,MATCH(F3853,menu_items!$A:$A,0)),"Unknown value")</f>
        <v>French Fries</v>
      </c>
      <c r="H3853" t="str">
        <f>IFERROR(INDEX(menu_items!$C:$C,MATCH(F3853,menu_items!$A:$A,0)),"Unknown value")</f>
        <v>American</v>
      </c>
      <c r="I3853" s="5">
        <f>IFERROR(INDEX(menu_items!$D:$D,MATCH(F3853,menu_items!$A:$A,0)),0)</f>
        <v>7</v>
      </c>
      <c r="J3853" t="str">
        <f t="shared" si="300"/>
        <v>Mon</v>
      </c>
      <c r="K3853">
        <f t="shared" si="301"/>
        <v>30</v>
      </c>
      <c r="L3853" t="str">
        <f t="shared" si="302"/>
        <v>Jan</v>
      </c>
      <c r="M3853">
        <v>12</v>
      </c>
      <c r="N3853">
        <f t="shared" si="303"/>
        <v>13</v>
      </c>
      <c r="O3853" s="5">
        <f t="shared" si="304"/>
        <v>158.75</v>
      </c>
    </row>
    <row r="3854" spans="1:15" x14ac:dyDescent="0.25">
      <c r="A3854">
        <v>3901</v>
      </c>
      <c r="B3854">
        <v>1734</v>
      </c>
      <c r="C3854">
        <f>IF(COUNTIF($B$2:B3854,B3854)=1,1,0)</f>
        <v>0</v>
      </c>
      <c r="D3854" s="1">
        <v>44956</v>
      </c>
      <c r="E3854" s="2">
        <v>0.5254861111111111</v>
      </c>
      <c r="F3854">
        <v>106</v>
      </c>
      <c r="G3854" t="str">
        <f>IFERROR(INDEX(menu_items!$B:$B,MATCH(F3854,menu_items!$A:$A,0)),"Unknown value")</f>
        <v>French Fries</v>
      </c>
      <c r="H3854" t="str">
        <f>IFERROR(INDEX(menu_items!$C:$C,MATCH(F3854,menu_items!$A:$A,0)),"Unknown value")</f>
        <v>American</v>
      </c>
      <c r="I3854" s="5">
        <f>IFERROR(INDEX(menu_items!$D:$D,MATCH(F3854,menu_items!$A:$A,0)),0)</f>
        <v>7</v>
      </c>
      <c r="J3854" t="str">
        <f t="shared" si="300"/>
        <v>Mon</v>
      </c>
      <c r="K3854">
        <f t="shared" si="301"/>
        <v>30</v>
      </c>
      <c r="L3854" t="str">
        <f t="shared" si="302"/>
        <v>Jan</v>
      </c>
      <c r="M3854">
        <v>12</v>
      </c>
      <c r="N3854">
        <f t="shared" si="303"/>
        <v>13</v>
      </c>
      <c r="O3854" s="5">
        <f t="shared" si="304"/>
        <v>158.75</v>
      </c>
    </row>
    <row r="3855" spans="1:15" x14ac:dyDescent="0.25">
      <c r="A3855">
        <v>3902</v>
      </c>
      <c r="B3855">
        <v>1735</v>
      </c>
      <c r="C3855">
        <f>IF(COUNTIF($B$2:B3855,B3855)=1,1,0)</f>
        <v>1</v>
      </c>
      <c r="D3855" s="1">
        <v>44956</v>
      </c>
      <c r="E3855" s="2">
        <v>0.541412037037037</v>
      </c>
      <c r="F3855">
        <v>102</v>
      </c>
      <c r="G3855" t="str">
        <f>IFERROR(INDEX(menu_items!$B:$B,MATCH(F3855,menu_items!$A:$A,0)),"Unknown value")</f>
        <v>Cheeseburger</v>
      </c>
      <c r="H3855" t="str">
        <f>IFERROR(INDEX(menu_items!$C:$C,MATCH(F3855,menu_items!$A:$A,0)),"Unknown value")</f>
        <v>American</v>
      </c>
      <c r="I3855" s="5">
        <f>IFERROR(INDEX(menu_items!$D:$D,MATCH(F3855,menu_items!$A:$A,0)),0)</f>
        <v>13.95</v>
      </c>
      <c r="J3855" t="str">
        <f t="shared" si="300"/>
        <v>Mon</v>
      </c>
      <c r="K3855">
        <f t="shared" si="301"/>
        <v>30</v>
      </c>
      <c r="L3855" t="str">
        <f t="shared" si="302"/>
        <v>Jan</v>
      </c>
      <c r="M3855">
        <v>12</v>
      </c>
      <c r="N3855">
        <f t="shared" si="303"/>
        <v>1</v>
      </c>
      <c r="O3855" s="5">
        <f t="shared" si="304"/>
        <v>13.95</v>
      </c>
    </row>
    <row r="3856" spans="1:15" x14ac:dyDescent="0.25">
      <c r="A3856">
        <v>3903</v>
      </c>
      <c r="B3856">
        <v>1736</v>
      </c>
      <c r="C3856">
        <f>IF(COUNTIF($B$2:B3856,B3856)=1,1,0)</f>
        <v>1</v>
      </c>
      <c r="D3856" s="1">
        <v>44956</v>
      </c>
      <c r="E3856" s="2">
        <v>0.56548611111111113</v>
      </c>
      <c r="F3856">
        <v>113</v>
      </c>
      <c r="G3856" t="str">
        <f>IFERROR(INDEX(menu_items!$B:$B,MATCH(F3856,menu_items!$A:$A,0)),"Unknown value")</f>
        <v>Edamame</v>
      </c>
      <c r="H3856" t="str">
        <f>IFERROR(INDEX(menu_items!$C:$C,MATCH(F3856,menu_items!$A:$A,0)),"Unknown value")</f>
        <v>Asian</v>
      </c>
      <c r="I3856" s="5">
        <f>IFERROR(INDEX(menu_items!$D:$D,MATCH(F3856,menu_items!$A:$A,0)),0)</f>
        <v>5</v>
      </c>
      <c r="J3856" t="str">
        <f t="shared" si="300"/>
        <v>Mon</v>
      </c>
      <c r="K3856">
        <f t="shared" si="301"/>
        <v>30</v>
      </c>
      <c r="L3856" t="str">
        <f t="shared" si="302"/>
        <v>Jan</v>
      </c>
      <c r="M3856">
        <v>13</v>
      </c>
      <c r="N3856">
        <f t="shared" si="303"/>
        <v>1</v>
      </c>
      <c r="O3856" s="5">
        <f t="shared" si="304"/>
        <v>5</v>
      </c>
    </row>
    <row r="3857" spans="1:15" x14ac:dyDescent="0.25">
      <c r="A3857">
        <v>3904</v>
      </c>
      <c r="B3857">
        <v>1737</v>
      </c>
      <c r="C3857">
        <f>IF(COUNTIF($B$2:B3857,B3857)=1,1,0)</f>
        <v>1</v>
      </c>
      <c r="D3857" s="1">
        <v>44956</v>
      </c>
      <c r="E3857" s="2">
        <v>0.57038194444444446</v>
      </c>
      <c r="F3857">
        <v>116</v>
      </c>
      <c r="G3857" t="str">
        <f>IFERROR(INDEX(menu_items!$B:$B,MATCH(F3857,menu_items!$A:$A,0)),"Unknown value")</f>
        <v>Steak Tacos</v>
      </c>
      <c r="H3857" t="str">
        <f>IFERROR(INDEX(menu_items!$C:$C,MATCH(F3857,menu_items!$A:$A,0)),"Unknown value")</f>
        <v>Mexican</v>
      </c>
      <c r="I3857" s="5">
        <f>IFERROR(INDEX(menu_items!$D:$D,MATCH(F3857,menu_items!$A:$A,0)),0)</f>
        <v>13.95</v>
      </c>
      <c r="J3857" t="str">
        <f t="shared" si="300"/>
        <v>Mon</v>
      </c>
      <c r="K3857">
        <f t="shared" si="301"/>
        <v>30</v>
      </c>
      <c r="L3857" t="str">
        <f t="shared" si="302"/>
        <v>Jan</v>
      </c>
      <c r="M3857">
        <v>13</v>
      </c>
      <c r="N3857">
        <f t="shared" si="303"/>
        <v>3</v>
      </c>
      <c r="O3857" s="5">
        <f t="shared" si="304"/>
        <v>33.450000000000003</v>
      </c>
    </row>
    <row r="3858" spans="1:15" x14ac:dyDescent="0.25">
      <c r="A3858">
        <v>3905</v>
      </c>
      <c r="B3858">
        <v>1737</v>
      </c>
      <c r="C3858">
        <f>IF(COUNTIF($B$2:B3858,B3858)=1,1,0)</f>
        <v>0</v>
      </c>
      <c r="D3858" s="1">
        <v>44956</v>
      </c>
      <c r="E3858" s="2">
        <v>0.57038194444444446</v>
      </c>
      <c r="F3858">
        <v>103</v>
      </c>
      <c r="G3858" t="str">
        <f>IFERROR(INDEX(menu_items!$B:$B,MATCH(F3858,menu_items!$A:$A,0)),"Unknown value")</f>
        <v>Hot Dog</v>
      </c>
      <c r="H3858" t="str">
        <f>IFERROR(INDEX(menu_items!$C:$C,MATCH(F3858,menu_items!$A:$A,0)),"Unknown value")</f>
        <v>American</v>
      </c>
      <c r="I3858" s="5">
        <f>IFERROR(INDEX(menu_items!$D:$D,MATCH(F3858,menu_items!$A:$A,0)),0)</f>
        <v>9</v>
      </c>
      <c r="J3858" t="str">
        <f t="shared" ref="J3858:J3919" si="305">TEXT(D3858,"ddd")</f>
        <v>Mon</v>
      </c>
      <c r="K3858">
        <f t="shared" ref="K3858:K3919" si="306">DAY(D3858)</f>
        <v>30</v>
      </c>
      <c r="L3858" t="str">
        <f t="shared" ref="L3858:L3919" si="307">TEXT(D3858,"mmm")</f>
        <v>Jan</v>
      </c>
      <c r="M3858">
        <v>13</v>
      </c>
      <c r="N3858">
        <f t="shared" si="303"/>
        <v>3</v>
      </c>
      <c r="O3858" s="5">
        <f t="shared" si="304"/>
        <v>33.450000000000003</v>
      </c>
    </row>
    <row r="3859" spans="1:15" x14ac:dyDescent="0.25">
      <c r="A3859">
        <v>3906</v>
      </c>
      <c r="B3859">
        <v>1737</v>
      </c>
      <c r="C3859">
        <f>IF(COUNTIF($B$2:B3859,B3859)=1,1,0)</f>
        <v>0</v>
      </c>
      <c r="D3859" s="1">
        <v>44956</v>
      </c>
      <c r="E3859" s="2">
        <v>0.57038194444444446</v>
      </c>
      <c r="F3859">
        <v>104</v>
      </c>
      <c r="G3859" t="str">
        <f>IFERROR(INDEX(menu_items!$B:$B,MATCH(F3859,menu_items!$A:$A,0)),"Unknown value")</f>
        <v>Veggie Burger</v>
      </c>
      <c r="H3859" t="str">
        <f>IFERROR(INDEX(menu_items!$C:$C,MATCH(F3859,menu_items!$A:$A,0)),"Unknown value")</f>
        <v>American</v>
      </c>
      <c r="I3859" s="5">
        <f>IFERROR(INDEX(menu_items!$D:$D,MATCH(F3859,menu_items!$A:$A,0)),0)</f>
        <v>10.5</v>
      </c>
      <c r="J3859" t="str">
        <f t="shared" si="305"/>
        <v>Mon</v>
      </c>
      <c r="K3859">
        <f t="shared" si="306"/>
        <v>30</v>
      </c>
      <c r="L3859" t="str">
        <f t="shared" si="307"/>
        <v>Jan</v>
      </c>
      <c r="M3859">
        <v>13</v>
      </c>
      <c r="N3859">
        <f t="shared" si="303"/>
        <v>3</v>
      </c>
      <c r="O3859" s="5">
        <f t="shared" si="304"/>
        <v>33.450000000000003</v>
      </c>
    </row>
    <row r="3860" spans="1:15" x14ac:dyDescent="0.25">
      <c r="A3860">
        <v>3907</v>
      </c>
      <c r="B3860">
        <v>1738</v>
      </c>
      <c r="C3860">
        <f>IF(COUNTIF($B$2:B3860,B3860)=1,1,0)</f>
        <v>1</v>
      </c>
      <c r="D3860" s="1">
        <v>44956</v>
      </c>
      <c r="E3860" s="2">
        <v>0.57417824074074075</v>
      </c>
      <c r="F3860">
        <v>101</v>
      </c>
      <c r="G3860" t="str">
        <f>IFERROR(INDEX(menu_items!$B:$B,MATCH(F3860,menu_items!$A:$A,0)),"Unknown value")</f>
        <v>Hamburger</v>
      </c>
      <c r="H3860" t="str">
        <f>IFERROR(INDEX(menu_items!$C:$C,MATCH(F3860,menu_items!$A:$A,0)),"Unknown value")</f>
        <v>American</v>
      </c>
      <c r="I3860" s="5">
        <f>IFERROR(INDEX(menu_items!$D:$D,MATCH(F3860,menu_items!$A:$A,0)),0)</f>
        <v>12.95</v>
      </c>
      <c r="J3860" t="str">
        <f t="shared" si="305"/>
        <v>Mon</v>
      </c>
      <c r="K3860">
        <f t="shared" si="306"/>
        <v>30</v>
      </c>
      <c r="L3860" t="str">
        <f t="shared" si="307"/>
        <v>Jan</v>
      </c>
      <c r="M3860">
        <v>13</v>
      </c>
      <c r="N3860">
        <f t="shared" si="303"/>
        <v>4</v>
      </c>
      <c r="O3860" s="5">
        <f t="shared" si="304"/>
        <v>61.8</v>
      </c>
    </row>
    <row r="3861" spans="1:15" x14ac:dyDescent="0.25">
      <c r="A3861">
        <v>3908</v>
      </c>
      <c r="B3861">
        <v>1738</v>
      </c>
      <c r="C3861">
        <f>IF(COUNTIF($B$2:B3861,B3861)=1,1,0)</f>
        <v>0</v>
      </c>
      <c r="D3861" s="1">
        <v>44956</v>
      </c>
      <c r="E3861" s="2">
        <v>0.57417824074074075</v>
      </c>
      <c r="F3861">
        <v>109</v>
      </c>
      <c r="G3861" t="str">
        <f>IFERROR(INDEX(menu_items!$B:$B,MATCH(F3861,menu_items!$A:$A,0)),"Unknown value")</f>
        <v>Korean Beef Bowl</v>
      </c>
      <c r="H3861" t="str">
        <f>IFERROR(INDEX(menu_items!$C:$C,MATCH(F3861,menu_items!$A:$A,0)),"Unknown value")</f>
        <v>Asian</v>
      </c>
      <c r="I3861" s="5">
        <f>IFERROR(INDEX(menu_items!$D:$D,MATCH(F3861,menu_items!$A:$A,0)),0)</f>
        <v>17.95</v>
      </c>
      <c r="J3861" t="str">
        <f t="shared" si="305"/>
        <v>Mon</v>
      </c>
      <c r="K3861">
        <f t="shared" si="306"/>
        <v>30</v>
      </c>
      <c r="L3861" t="str">
        <f t="shared" si="307"/>
        <v>Jan</v>
      </c>
      <c r="M3861">
        <v>13</v>
      </c>
      <c r="N3861">
        <f t="shared" si="303"/>
        <v>4</v>
      </c>
      <c r="O3861" s="5">
        <f t="shared" si="304"/>
        <v>61.8</v>
      </c>
    </row>
    <row r="3862" spans="1:15" x14ac:dyDescent="0.25">
      <c r="A3862">
        <v>3909</v>
      </c>
      <c r="B3862">
        <v>1738</v>
      </c>
      <c r="C3862">
        <f>IF(COUNTIF($B$2:B3862,B3862)=1,1,0)</f>
        <v>0</v>
      </c>
      <c r="D3862" s="1">
        <v>44956</v>
      </c>
      <c r="E3862" s="2">
        <v>0.57417824074074075</v>
      </c>
      <c r="F3862">
        <v>117</v>
      </c>
      <c r="G3862" t="str">
        <f>IFERROR(INDEX(menu_items!$B:$B,MATCH(F3862,menu_items!$A:$A,0)),"Unknown value")</f>
        <v>Chicken Burrito</v>
      </c>
      <c r="H3862" t="str">
        <f>IFERROR(INDEX(menu_items!$C:$C,MATCH(F3862,menu_items!$A:$A,0)),"Unknown value")</f>
        <v>Mexican</v>
      </c>
      <c r="I3862" s="5">
        <f>IFERROR(INDEX(menu_items!$D:$D,MATCH(F3862,menu_items!$A:$A,0)),0)</f>
        <v>12.95</v>
      </c>
      <c r="J3862" t="str">
        <f t="shared" si="305"/>
        <v>Mon</v>
      </c>
      <c r="K3862">
        <f t="shared" si="306"/>
        <v>30</v>
      </c>
      <c r="L3862" t="str">
        <f t="shared" si="307"/>
        <v>Jan</v>
      </c>
      <c r="M3862">
        <v>13</v>
      </c>
      <c r="N3862">
        <f t="shared" si="303"/>
        <v>4</v>
      </c>
      <c r="O3862" s="5">
        <f t="shared" si="304"/>
        <v>61.8</v>
      </c>
    </row>
    <row r="3863" spans="1:15" x14ac:dyDescent="0.25">
      <c r="A3863">
        <v>3910</v>
      </c>
      <c r="B3863">
        <v>1738</v>
      </c>
      <c r="C3863">
        <f>IF(COUNTIF($B$2:B3863,B3863)=1,1,0)</f>
        <v>0</v>
      </c>
      <c r="D3863" s="1">
        <v>44956</v>
      </c>
      <c r="E3863" s="2">
        <v>0.57417824074074075</v>
      </c>
      <c r="F3863">
        <v>127</v>
      </c>
      <c r="G3863" t="str">
        <f>IFERROR(INDEX(menu_items!$B:$B,MATCH(F3863,menu_items!$A:$A,0)),"Unknown value")</f>
        <v>Meat Lasagna</v>
      </c>
      <c r="H3863" t="str">
        <f>IFERROR(INDEX(menu_items!$C:$C,MATCH(F3863,menu_items!$A:$A,0)),"Unknown value")</f>
        <v>Italian</v>
      </c>
      <c r="I3863" s="5">
        <f>IFERROR(INDEX(menu_items!$D:$D,MATCH(F3863,menu_items!$A:$A,0)),0)</f>
        <v>17.95</v>
      </c>
      <c r="J3863" t="str">
        <f t="shared" si="305"/>
        <v>Mon</v>
      </c>
      <c r="K3863">
        <f t="shared" si="306"/>
        <v>30</v>
      </c>
      <c r="L3863" t="str">
        <f t="shared" si="307"/>
        <v>Jan</v>
      </c>
      <c r="M3863">
        <v>13</v>
      </c>
      <c r="N3863">
        <f t="shared" si="303"/>
        <v>4</v>
      </c>
      <c r="O3863" s="5">
        <f t="shared" si="304"/>
        <v>61.8</v>
      </c>
    </row>
    <row r="3864" spans="1:15" x14ac:dyDescent="0.25">
      <c r="A3864">
        <v>3911</v>
      </c>
      <c r="B3864">
        <v>1739</v>
      </c>
      <c r="C3864">
        <f>IF(COUNTIF($B$2:B3864,B3864)=1,1,0)</f>
        <v>1</v>
      </c>
      <c r="D3864" s="1">
        <v>44956</v>
      </c>
      <c r="E3864" s="2">
        <v>0.57634259259259257</v>
      </c>
      <c r="F3864">
        <v>101</v>
      </c>
      <c r="G3864" t="str">
        <f>IFERROR(INDEX(menu_items!$B:$B,MATCH(F3864,menu_items!$A:$A,0)),"Unknown value")</f>
        <v>Hamburger</v>
      </c>
      <c r="H3864" t="str">
        <f>IFERROR(INDEX(menu_items!$C:$C,MATCH(F3864,menu_items!$A:$A,0)),"Unknown value")</f>
        <v>American</v>
      </c>
      <c r="I3864" s="5">
        <f>IFERROR(INDEX(menu_items!$D:$D,MATCH(F3864,menu_items!$A:$A,0)),0)</f>
        <v>12.95</v>
      </c>
      <c r="J3864" t="str">
        <f t="shared" si="305"/>
        <v>Mon</v>
      </c>
      <c r="K3864">
        <f t="shared" si="306"/>
        <v>30</v>
      </c>
      <c r="L3864" t="str">
        <f t="shared" si="307"/>
        <v>Jan</v>
      </c>
      <c r="M3864">
        <v>13</v>
      </c>
      <c r="N3864">
        <f t="shared" si="303"/>
        <v>2</v>
      </c>
      <c r="O3864" s="5">
        <f t="shared" si="304"/>
        <v>25.9</v>
      </c>
    </row>
    <row r="3865" spans="1:15" x14ac:dyDescent="0.25">
      <c r="A3865">
        <v>3912</v>
      </c>
      <c r="B3865">
        <v>1739</v>
      </c>
      <c r="C3865">
        <f>IF(COUNTIF($B$2:B3865,B3865)=1,1,0)</f>
        <v>0</v>
      </c>
      <c r="D3865" s="1">
        <v>44956</v>
      </c>
      <c r="E3865" s="2">
        <v>0.57634259259259257</v>
      </c>
      <c r="F3865">
        <v>101</v>
      </c>
      <c r="G3865" t="str">
        <f>IFERROR(INDEX(menu_items!$B:$B,MATCH(F3865,menu_items!$A:$A,0)),"Unknown value")</f>
        <v>Hamburger</v>
      </c>
      <c r="H3865" t="str">
        <f>IFERROR(INDEX(menu_items!$C:$C,MATCH(F3865,menu_items!$A:$A,0)),"Unknown value")</f>
        <v>American</v>
      </c>
      <c r="I3865" s="5">
        <f>IFERROR(INDEX(menu_items!$D:$D,MATCH(F3865,menu_items!$A:$A,0)),0)</f>
        <v>12.95</v>
      </c>
      <c r="J3865" t="str">
        <f t="shared" si="305"/>
        <v>Mon</v>
      </c>
      <c r="K3865">
        <f t="shared" si="306"/>
        <v>30</v>
      </c>
      <c r="L3865" t="str">
        <f t="shared" si="307"/>
        <v>Jan</v>
      </c>
      <c r="M3865">
        <v>13</v>
      </c>
      <c r="N3865">
        <f t="shared" si="303"/>
        <v>2</v>
      </c>
      <c r="O3865" s="5">
        <f t="shared" si="304"/>
        <v>25.9</v>
      </c>
    </row>
    <row r="3866" spans="1:15" x14ac:dyDescent="0.25">
      <c r="A3866">
        <v>3913</v>
      </c>
      <c r="B3866">
        <v>1740</v>
      </c>
      <c r="C3866">
        <f>IF(COUNTIF($B$2:B3866,B3866)=1,1,0)</f>
        <v>1</v>
      </c>
      <c r="D3866" s="1">
        <v>44956</v>
      </c>
      <c r="E3866" s="2">
        <v>0.59325231481481477</v>
      </c>
      <c r="F3866">
        <v>103</v>
      </c>
      <c r="G3866" t="str">
        <f>IFERROR(INDEX(menu_items!$B:$B,MATCH(F3866,menu_items!$A:$A,0)),"Unknown value")</f>
        <v>Hot Dog</v>
      </c>
      <c r="H3866" t="str">
        <f>IFERROR(INDEX(menu_items!$C:$C,MATCH(F3866,menu_items!$A:$A,0)),"Unknown value")</f>
        <v>American</v>
      </c>
      <c r="I3866" s="5">
        <f>IFERROR(INDEX(menu_items!$D:$D,MATCH(F3866,menu_items!$A:$A,0)),0)</f>
        <v>9</v>
      </c>
      <c r="J3866" t="str">
        <f t="shared" si="305"/>
        <v>Mon</v>
      </c>
      <c r="K3866">
        <f t="shared" si="306"/>
        <v>30</v>
      </c>
      <c r="L3866" t="str">
        <f t="shared" si="307"/>
        <v>Jan</v>
      </c>
      <c r="M3866">
        <v>14</v>
      </c>
      <c r="N3866">
        <f t="shared" si="303"/>
        <v>1</v>
      </c>
      <c r="O3866" s="5">
        <f t="shared" si="304"/>
        <v>9</v>
      </c>
    </row>
    <row r="3867" spans="1:15" x14ac:dyDescent="0.25">
      <c r="A3867">
        <v>3914</v>
      </c>
      <c r="B3867">
        <v>1741</v>
      </c>
      <c r="C3867">
        <f>IF(COUNTIF($B$2:B3867,B3867)=1,1,0)</f>
        <v>1</v>
      </c>
      <c r="D3867" s="1">
        <v>44956</v>
      </c>
      <c r="E3867" s="2">
        <v>0.59692129629629631</v>
      </c>
      <c r="F3867">
        <v>120</v>
      </c>
      <c r="G3867" t="str">
        <f>IFERROR(INDEX(menu_items!$B:$B,MATCH(F3867,menu_items!$A:$A,0)),"Unknown value")</f>
        <v>Steak Torta</v>
      </c>
      <c r="H3867" t="str">
        <f>IFERROR(INDEX(menu_items!$C:$C,MATCH(F3867,menu_items!$A:$A,0)),"Unknown value")</f>
        <v>Mexican</v>
      </c>
      <c r="I3867" s="5">
        <f>IFERROR(INDEX(menu_items!$D:$D,MATCH(F3867,menu_items!$A:$A,0)),0)</f>
        <v>13.95</v>
      </c>
      <c r="J3867" t="str">
        <f t="shared" si="305"/>
        <v>Mon</v>
      </c>
      <c r="K3867">
        <f t="shared" si="306"/>
        <v>30</v>
      </c>
      <c r="L3867" t="str">
        <f t="shared" si="307"/>
        <v>Jan</v>
      </c>
      <c r="M3867">
        <v>14</v>
      </c>
      <c r="N3867">
        <f t="shared" si="303"/>
        <v>1</v>
      </c>
      <c r="O3867" s="5">
        <f t="shared" si="304"/>
        <v>13.95</v>
      </c>
    </row>
    <row r="3868" spans="1:15" x14ac:dyDescent="0.25">
      <c r="A3868">
        <v>3915</v>
      </c>
      <c r="B3868">
        <v>1742</v>
      </c>
      <c r="C3868">
        <f>IF(COUNTIF($B$2:B3868,B3868)=1,1,0)</f>
        <v>1</v>
      </c>
      <c r="D3868" s="1">
        <v>44956</v>
      </c>
      <c r="E3868" s="2">
        <v>0.59965277777777781</v>
      </c>
      <c r="F3868">
        <v>124</v>
      </c>
      <c r="G3868" t="str">
        <f>IFERROR(INDEX(menu_items!$B:$B,MATCH(F3868,menu_items!$A:$A,0)),"Unknown value")</f>
        <v>Spaghetti</v>
      </c>
      <c r="H3868" t="str">
        <f>IFERROR(INDEX(menu_items!$C:$C,MATCH(F3868,menu_items!$A:$A,0)),"Unknown value")</f>
        <v>Italian</v>
      </c>
      <c r="I3868" s="5">
        <f>IFERROR(INDEX(menu_items!$D:$D,MATCH(F3868,menu_items!$A:$A,0)),0)</f>
        <v>14.5</v>
      </c>
      <c r="J3868" t="str">
        <f t="shared" si="305"/>
        <v>Mon</v>
      </c>
      <c r="K3868">
        <f t="shared" si="306"/>
        <v>30</v>
      </c>
      <c r="L3868" t="str">
        <f t="shared" si="307"/>
        <v>Jan</v>
      </c>
      <c r="M3868">
        <v>14</v>
      </c>
      <c r="N3868">
        <f t="shared" si="303"/>
        <v>1</v>
      </c>
      <c r="O3868" s="5">
        <f t="shared" si="304"/>
        <v>14.5</v>
      </c>
    </row>
    <row r="3869" spans="1:15" x14ac:dyDescent="0.25">
      <c r="A3869">
        <v>3916</v>
      </c>
      <c r="B3869">
        <v>1743</v>
      </c>
      <c r="C3869">
        <f>IF(COUNTIF($B$2:B3869,B3869)=1,1,0)</f>
        <v>1</v>
      </c>
      <c r="D3869" s="1">
        <v>44956</v>
      </c>
      <c r="E3869" s="2">
        <v>0.601099537037037</v>
      </c>
      <c r="F3869">
        <v>121</v>
      </c>
      <c r="G3869" t="str">
        <f>IFERROR(INDEX(menu_items!$B:$B,MATCH(F3869,menu_items!$A:$A,0)),"Unknown value")</f>
        <v>Cheese Quesadillas</v>
      </c>
      <c r="H3869" t="str">
        <f>IFERROR(INDEX(menu_items!$C:$C,MATCH(F3869,menu_items!$A:$A,0)),"Unknown value")</f>
        <v>Mexican</v>
      </c>
      <c r="I3869" s="5">
        <f>IFERROR(INDEX(menu_items!$D:$D,MATCH(F3869,menu_items!$A:$A,0)),0)</f>
        <v>10.5</v>
      </c>
      <c r="J3869" t="str">
        <f t="shared" si="305"/>
        <v>Mon</v>
      </c>
      <c r="K3869">
        <f t="shared" si="306"/>
        <v>30</v>
      </c>
      <c r="L3869" t="str">
        <f t="shared" si="307"/>
        <v>Jan</v>
      </c>
      <c r="M3869">
        <v>14</v>
      </c>
      <c r="N3869">
        <f t="shared" si="303"/>
        <v>1</v>
      </c>
      <c r="O3869" s="5">
        <f t="shared" si="304"/>
        <v>10.5</v>
      </c>
    </row>
    <row r="3870" spans="1:15" x14ac:dyDescent="0.25">
      <c r="A3870">
        <v>3917</v>
      </c>
      <c r="B3870">
        <v>1744</v>
      </c>
      <c r="C3870">
        <f>IF(COUNTIF($B$2:B3870,B3870)=1,1,0)</f>
        <v>1</v>
      </c>
      <c r="D3870" s="1">
        <v>44956</v>
      </c>
      <c r="E3870" s="2">
        <v>0.60197916666666662</v>
      </c>
      <c r="F3870">
        <v>101</v>
      </c>
      <c r="G3870" t="str">
        <f>IFERROR(INDEX(menu_items!$B:$B,MATCH(F3870,menu_items!$A:$A,0)),"Unknown value")</f>
        <v>Hamburger</v>
      </c>
      <c r="H3870" t="str">
        <f>IFERROR(INDEX(menu_items!$C:$C,MATCH(F3870,menu_items!$A:$A,0)),"Unknown value")</f>
        <v>American</v>
      </c>
      <c r="I3870" s="5">
        <f>IFERROR(INDEX(menu_items!$D:$D,MATCH(F3870,menu_items!$A:$A,0)),0)</f>
        <v>12.95</v>
      </c>
      <c r="J3870" t="str">
        <f t="shared" si="305"/>
        <v>Mon</v>
      </c>
      <c r="K3870">
        <f t="shared" si="306"/>
        <v>30</v>
      </c>
      <c r="L3870" t="str">
        <f t="shared" si="307"/>
        <v>Jan</v>
      </c>
      <c r="M3870">
        <v>14</v>
      </c>
      <c r="N3870">
        <f t="shared" si="303"/>
        <v>3</v>
      </c>
      <c r="O3870" s="5">
        <f t="shared" si="304"/>
        <v>42.4</v>
      </c>
    </row>
    <row r="3871" spans="1:15" x14ac:dyDescent="0.25">
      <c r="A3871">
        <v>3918</v>
      </c>
      <c r="B3871">
        <v>1744</v>
      </c>
      <c r="C3871">
        <f>IF(COUNTIF($B$2:B3871,B3871)=1,1,0)</f>
        <v>0</v>
      </c>
      <c r="D3871" s="1">
        <v>44956</v>
      </c>
      <c r="E3871" s="2">
        <v>0.60197916666666662</v>
      </c>
      <c r="F3871">
        <v>108</v>
      </c>
      <c r="G3871" t="str">
        <f>IFERROR(INDEX(menu_items!$B:$B,MATCH(F3871,menu_items!$A:$A,0)),"Unknown value")</f>
        <v>Tofu Pad Thai</v>
      </c>
      <c r="H3871" t="str">
        <f>IFERROR(INDEX(menu_items!$C:$C,MATCH(F3871,menu_items!$A:$A,0)),"Unknown value")</f>
        <v>Asian</v>
      </c>
      <c r="I3871" s="5">
        <f>IFERROR(INDEX(menu_items!$D:$D,MATCH(F3871,menu_items!$A:$A,0)),0)</f>
        <v>14.5</v>
      </c>
      <c r="J3871" t="str">
        <f t="shared" si="305"/>
        <v>Mon</v>
      </c>
      <c r="K3871">
        <f t="shared" si="306"/>
        <v>30</v>
      </c>
      <c r="L3871" t="str">
        <f t="shared" si="307"/>
        <v>Jan</v>
      </c>
      <c r="M3871">
        <v>14</v>
      </c>
      <c r="N3871">
        <f t="shared" si="303"/>
        <v>3</v>
      </c>
      <c r="O3871" s="5">
        <f t="shared" si="304"/>
        <v>42.4</v>
      </c>
    </row>
    <row r="3872" spans="1:15" x14ac:dyDescent="0.25">
      <c r="A3872">
        <v>3919</v>
      </c>
      <c r="B3872">
        <v>1744</v>
      </c>
      <c r="C3872">
        <f>IF(COUNTIF($B$2:B3872,B3872)=1,1,0)</f>
        <v>0</v>
      </c>
      <c r="D3872" s="1">
        <v>44956</v>
      </c>
      <c r="E3872" s="2">
        <v>0.60197916666666662</v>
      </c>
      <c r="F3872">
        <v>118</v>
      </c>
      <c r="G3872" t="str">
        <f>IFERROR(INDEX(menu_items!$B:$B,MATCH(F3872,menu_items!$A:$A,0)),"Unknown value")</f>
        <v>Steak Burrito</v>
      </c>
      <c r="H3872" t="str">
        <f>IFERROR(INDEX(menu_items!$C:$C,MATCH(F3872,menu_items!$A:$A,0)),"Unknown value")</f>
        <v>Mexican</v>
      </c>
      <c r="I3872" s="5">
        <f>IFERROR(INDEX(menu_items!$D:$D,MATCH(F3872,menu_items!$A:$A,0)),0)</f>
        <v>14.95</v>
      </c>
      <c r="J3872" t="str">
        <f t="shared" si="305"/>
        <v>Mon</v>
      </c>
      <c r="K3872">
        <f t="shared" si="306"/>
        <v>30</v>
      </c>
      <c r="L3872" t="str">
        <f t="shared" si="307"/>
        <v>Jan</v>
      </c>
      <c r="M3872">
        <v>14</v>
      </c>
      <c r="N3872">
        <f t="shared" si="303"/>
        <v>3</v>
      </c>
      <c r="O3872" s="5">
        <f t="shared" si="304"/>
        <v>42.4</v>
      </c>
    </row>
    <row r="3873" spans="1:15" x14ac:dyDescent="0.25">
      <c r="A3873">
        <v>3920</v>
      </c>
      <c r="B3873">
        <v>1745</v>
      </c>
      <c r="C3873">
        <f>IF(COUNTIF($B$2:B3873,B3873)=1,1,0)</f>
        <v>1</v>
      </c>
      <c r="D3873" s="1">
        <v>44956</v>
      </c>
      <c r="E3873" s="2">
        <v>0.61337962962962966</v>
      </c>
      <c r="F3873">
        <v>115</v>
      </c>
      <c r="G3873" t="str">
        <f>IFERROR(INDEX(menu_items!$B:$B,MATCH(F3873,menu_items!$A:$A,0)),"Unknown value")</f>
        <v>Chicken Tacos</v>
      </c>
      <c r="H3873" t="str">
        <f>IFERROR(INDEX(menu_items!$C:$C,MATCH(F3873,menu_items!$A:$A,0)),"Unknown value")</f>
        <v>Mexican</v>
      </c>
      <c r="I3873" s="5">
        <f>IFERROR(INDEX(menu_items!$D:$D,MATCH(F3873,menu_items!$A:$A,0)),0)</f>
        <v>11.95</v>
      </c>
      <c r="J3873" t="str">
        <f t="shared" si="305"/>
        <v>Mon</v>
      </c>
      <c r="K3873">
        <f t="shared" si="306"/>
        <v>30</v>
      </c>
      <c r="L3873" t="str">
        <f t="shared" si="307"/>
        <v>Jan</v>
      </c>
      <c r="M3873">
        <v>14</v>
      </c>
      <c r="N3873">
        <f t="shared" si="303"/>
        <v>4</v>
      </c>
      <c r="O3873" s="5">
        <f t="shared" si="304"/>
        <v>49.95</v>
      </c>
    </row>
    <row r="3874" spans="1:15" x14ac:dyDescent="0.25">
      <c r="A3874">
        <v>3921</v>
      </c>
      <c r="B3874">
        <v>1745</v>
      </c>
      <c r="C3874">
        <f>IF(COUNTIF($B$2:B3874,B3874)=1,1,0)</f>
        <v>0</v>
      </c>
      <c r="D3874" s="1">
        <v>44956</v>
      </c>
      <c r="E3874" s="2">
        <v>0.61337962962962966</v>
      </c>
      <c r="F3874">
        <v>108</v>
      </c>
      <c r="G3874" t="str">
        <f>IFERROR(INDEX(menu_items!$B:$B,MATCH(F3874,menu_items!$A:$A,0)),"Unknown value")</f>
        <v>Tofu Pad Thai</v>
      </c>
      <c r="H3874" t="str">
        <f>IFERROR(INDEX(menu_items!$C:$C,MATCH(F3874,menu_items!$A:$A,0)),"Unknown value")</f>
        <v>Asian</v>
      </c>
      <c r="I3874" s="5">
        <f>IFERROR(INDEX(menu_items!$D:$D,MATCH(F3874,menu_items!$A:$A,0)),0)</f>
        <v>14.5</v>
      </c>
      <c r="J3874" t="str">
        <f t="shared" si="305"/>
        <v>Mon</v>
      </c>
      <c r="K3874">
        <f t="shared" si="306"/>
        <v>30</v>
      </c>
      <c r="L3874" t="str">
        <f t="shared" si="307"/>
        <v>Jan</v>
      </c>
      <c r="M3874">
        <v>14</v>
      </c>
      <c r="N3874">
        <f t="shared" si="303"/>
        <v>4</v>
      </c>
      <c r="O3874" s="5">
        <f t="shared" si="304"/>
        <v>49.95</v>
      </c>
    </row>
    <row r="3875" spans="1:15" x14ac:dyDescent="0.25">
      <c r="A3875">
        <v>3922</v>
      </c>
      <c r="B3875">
        <v>1745</v>
      </c>
      <c r="C3875">
        <f>IF(COUNTIF($B$2:B3875,B3875)=1,1,0)</f>
        <v>0</v>
      </c>
      <c r="D3875" s="1">
        <v>44956</v>
      </c>
      <c r="E3875" s="2">
        <v>0.61337962962962966</v>
      </c>
      <c r="F3875">
        <v>126</v>
      </c>
      <c r="G3875" t="str">
        <f>IFERROR(INDEX(menu_items!$B:$B,MATCH(F3875,menu_items!$A:$A,0)),"Unknown value")</f>
        <v>Fettuccine Alfredo</v>
      </c>
      <c r="H3875" t="str">
        <f>IFERROR(INDEX(menu_items!$C:$C,MATCH(F3875,menu_items!$A:$A,0)),"Unknown value")</f>
        <v>Italian</v>
      </c>
      <c r="I3875" s="5">
        <f>IFERROR(INDEX(menu_items!$D:$D,MATCH(F3875,menu_items!$A:$A,0)),0)</f>
        <v>14.5</v>
      </c>
      <c r="J3875" t="str">
        <f t="shared" si="305"/>
        <v>Mon</v>
      </c>
      <c r="K3875">
        <f t="shared" si="306"/>
        <v>30</v>
      </c>
      <c r="L3875" t="str">
        <f t="shared" si="307"/>
        <v>Jan</v>
      </c>
      <c r="M3875">
        <v>14</v>
      </c>
      <c r="N3875">
        <f t="shared" si="303"/>
        <v>4</v>
      </c>
      <c r="O3875" s="5">
        <f t="shared" si="304"/>
        <v>49.95</v>
      </c>
    </row>
    <row r="3876" spans="1:15" x14ac:dyDescent="0.25">
      <c r="A3876">
        <v>3923</v>
      </c>
      <c r="B3876">
        <v>1745</v>
      </c>
      <c r="C3876">
        <f>IF(COUNTIF($B$2:B3876,B3876)=1,1,0)</f>
        <v>0</v>
      </c>
      <c r="D3876" s="1">
        <v>44956</v>
      </c>
      <c r="E3876" s="2">
        <v>0.61337962962962966</v>
      </c>
      <c r="F3876">
        <v>123</v>
      </c>
      <c r="G3876" t="str">
        <f>IFERROR(INDEX(menu_items!$B:$B,MATCH(F3876,menu_items!$A:$A,0)),"Unknown value")</f>
        <v>Chips &amp; Guacamole</v>
      </c>
      <c r="H3876" t="str">
        <f>IFERROR(INDEX(menu_items!$C:$C,MATCH(F3876,menu_items!$A:$A,0)),"Unknown value")</f>
        <v>Mexican</v>
      </c>
      <c r="I3876" s="5">
        <f>IFERROR(INDEX(menu_items!$D:$D,MATCH(F3876,menu_items!$A:$A,0)),0)</f>
        <v>9</v>
      </c>
      <c r="J3876" t="str">
        <f t="shared" si="305"/>
        <v>Mon</v>
      </c>
      <c r="K3876">
        <f t="shared" si="306"/>
        <v>30</v>
      </c>
      <c r="L3876" t="str">
        <f t="shared" si="307"/>
        <v>Jan</v>
      </c>
      <c r="M3876">
        <v>14</v>
      </c>
      <c r="N3876">
        <f t="shared" si="303"/>
        <v>4</v>
      </c>
      <c r="O3876" s="5">
        <f t="shared" si="304"/>
        <v>49.95</v>
      </c>
    </row>
    <row r="3877" spans="1:15" x14ac:dyDescent="0.25">
      <c r="A3877">
        <v>3924</v>
      </c>
      <c r="B3877">
        <v>1746</v>
      </c>
      <c r="C3877">
        <f>IF(COUNTIF($B$2:B3877,B3877)=1,1,0)</f>
        <v>1</v>
      </c>
      <c r="D3877" s="1">
        <v>44956</v>
      </c>
      <c r="E3877" s="2">
        <v>0.63004629629629627</v>
      </c>
      <c r="F3877">
        <v>108</v>
      </c>
      <c r="G3877" t="str">
        <f>IFERROR(INDEX(menu_items!$B:$B,MATCH(F3877,menu_items!$A:$A,0)),"Unknown value")</f>
        <v>Tofu Pad Thai</v>
      </c>
      <c r="H3877" t="str">
        <f>IFERROR(INDEX(menu_items!$C:$C,MATCH(F3877,menu_items!$A:$A,0)),"Unknown value")</f>
        <v>Asian</v>
      </c>
      <c r="I3877" s="5">
        <f>IFERROR(INDEX(menu_items!$D:$D,MATCH(F3877,menu_items!$A:$A,0)),0)</f>
        <v>14.5</v>
      </c>
      <c r="J3877" t="str">
        <f t="shared" si="305"/>
        <v>Mon</v>
      </c>
      <c r="K3877">
        <f t="shared" si="306"/>
        <v>30</v>
      </c>
      <c r="L3877" t="str">
        <f t="shared" si="307"/>
        <v>Jan</v>
      </c>
      <c r="M3877">
        <v>15</v>
      </c>
      <c r="N3877">
        <f t="shared" si="303"/>
        <v>1</v>
      </c>
      <c r="O3877" s="5">
        <f t="shared" si="304"/>
        <v>14.5</v>
      </c>
    </row>
    <row r="3878" spans="1:15" x14ac:dyDescent="0.25">
      <c r="A3878">
        <v>3925</v>
      </c>
      <c r="B3878">
        <v>1747</v>
      </c>
      <c r="C3878">
        <f>IF(COUNTIF($B$2:B3878,B3878)=1,1,0)</f>
        <v>1</v>
      </c>
      <c r="D3878" s="1">
        <v>44956</v>
      </c>
      <c r="E3878" s="2">
        <v>0.63739583333333338</v>
      </c>
      <c r="F3878">
        <v>113</v>
      </c>
      <c r="G3878" t="str">
        <f>IFERROR(INDEX(menu_items!$B:$B,MATCH(F3878,menu_items!$A:$A,0)),"Unknown value")</f>
        <v>Edamame</v>
      </c>
      <c r="H3878" t="str">
        <f>IFERROR(INDEX(menu_items!$C:$C,MATCH(F3878,menu_items!$A:$A,0)),"Unknown value")</f>
        <v>Asian</v>
      </c>
      <c r="I3878" s="5">
        <f>IFERROR(INDEX(menu_items!$D:$D,MATCH(F3878,menu_items!$A:$A,0)),0)</f>
        <v>5</v>
      </c>
      <c r="J3878" t="str">
        <f t="shared" si="305"/>
        <v>Mon</v>
      </c>
      <c r="K3878">
        <f t="shared" si="306"/>
        <v>30</v>
      </c>
      <c r="L3878" t="str">
        <f t="shared" si="307"/>
        <v>Jan</v>
      </c>
      <c r="M3878">
        <v>15</v>
      </c>
      <c r="N3878">
        <f t="shared" si="303"/>
        <v>1</v>
      </c>
      <c r="O3878" s="5">
        <f t="shared" si="304"/>
        <v>5</v>
      </c>
    </row>
    <row r="3879" spans="1:15" x14ac:dyDescent="0.25">
      <c r="A3879">
        <v>3927</v>
      </c>
      <c r="B3879">
        <v>1748</v>
      </c>
      <c r="C3879">
        <f>IF(COUNTIF($B$2:B3879,B3879)=1,1,0)</f>
        <v>1</v>
      </c>
      <c r="D3879" s="1">
        <v>44956</v>
      </c>
      <c r="E3879" s="2">
        <v>0.64788194444444447</v>
      </c>
      <c r="F3879">
        <v>102</v>
      </c>
      <c r="G3879" t="str">
        <f>IFERROR(INDEX(menu_items!$B:$B,MATCH(F3879,menu_items!$A:$A,0)),"Unknown value")</f>
        <v>Cheeseburger</v>
      </c>
      <c r="H3879" t="str">
        <f>IFERROR(INDEX(menu_items!$C:$C,MATCH(F3879,menu_items!$A:$A,0)),"Unknown value")</f>
        <v>American</v>
      </c>
      <c r="I3879" s="5">
        <f>IFERROR(INDEX(menu_items!$D:$D,MATCH(F3879,menu_items!$A:$A,0)),0)</f>
        <v>13.95</v>
      </c>
      <c r="J3879" t="str">
        <f t="shared" si="305"/>
        <v>Mon</v>
      </c>
      <c r="K3879">
        <f t="shared" si="306"/>
        <v>30</v>
      </c>
      <c r="L3879" t="str">
        <f t="shared" si="307"/>
        <v>Jan</v>
      </c>
      <c r="M3879">
        <v>15</v>
      </c>
      <c r="N3879">
        <f t="shared" si="303"/>
        <v>1</v>
      </c>
      <c r="O3879" s="5">
        <f t="shared" si="304"/>
        <v>13.95</v>
      </c>
    </row>
    <row r="3880" spans="1:15" x14ac:dyDescent="0.25">
      <c r="A3880">
        <v>3928</v>
      </c>
      <c r="B3880">
        <v>1749</v>
      </c>
      <c r="C3880">
        <f>IF(COUNTIF($B$2:B3880,B3880)=1,1,0)</f>
        <v>1</v>
      </c>
      <c r="D3880" s="1">
        <v>44956</v>
      </c>
      <c r="E3880" s="2">
        <v>0.66870370370370369</v>
      </c>
      <c r="F3880">
        <v>130</v>
      </c>
      <c r="G3880" t="str">
        <f>IFERROR(INDEX(menu_items!$B:$B,MATCH(F3880,menu_items!$A:$A,0)),"Unknown value")</f>
        <v>Shrimp Scampi</v>
      </c>
      <c r="H3880" t="str">
        <f>IFERROR(INDEX(menu_items!$C:$C,MATCH(F3880,menu_items!$A:$A,0)),"Unknown value")</f>
        <v>Italian</v>
      </c>
      <c r="I3880" s="5">
        <f>IFERROR(INDEX(menu_items!$D:$D,MATCH(F3880,menu_items!$A:$A,0)),0)</f>
        <v>19.95</v>
      </c>
      <c r="J3880" t="str">
        <f t="shared" si="305"/>
        <v>Mon</v>
      </c>
      <c r="K3880">
        <f t="shared" si="306"/>
        <v>30</v>
      </c>
      <c r="L3880" t="str">
        <f t="shared" si="307"/>
        <v>Jan</v>
      </c>
      <c r="M3880">
        <v>16</v>
      </c>
      <c r="N3880">
        <f t="shared" si="303"/>
        <v>2</v>
      </c>
      <c r="O3880" s="5">
        <f t="shared" si="304"/>
        <v>28.95</v>
      </c>
    </row>
    <row r="3881" spans="1:15" x14ac:dyDescent="0.25">
      <c r="A3881">
        <v>3929</v>
      </c>
      <c r="B3881">
        <v>1749</v>
      </c>
      <c r="C3881">
        <f>IF(COUNTIF($B$2:B3881,B3881)=1,1,0)</f>
        <v>0</v>
      </c>
      <c r="D3881" s="1">
        <v>44956</v>
      </c>
      <c r="E3881" s="2">
        <v>0.66870370370370369</v>
      </c>
      <c r="F3881">
        <v>123</v>
      </c>
      <c r="G3881" t="str">
        <f>IFERROR(INDEX(menu_items!$B:$B,MATCH(F3881,menu_items!$A:$A,0)),"Unknown value")</f>
        <v>Chips &amp; Guacamole</v>
      </c>
      <c r="H3881" t="str">
        <f>IFERROR(INDEX(menu_items!$C:$C,MATCH(F3881,menu_items!$A:$A,0)),"Unknown value")</f>
        <v>Mexican</v>
      </c>
      <c r="I3881" s="5">
        <f>IFERROR(INDEX(menu_items!$D:$D,MATCH(F3881,menu_items!$A:$A,0)),0)</f>
        <v>9</v>
      </c>
      <c r="J3881" t="str">
        <f t="shared" si="305"/>
        <v>Mon</v>
      </c>
      <c r="K3881">
        <f t="shared" si="306"/>
        <v>30</v>
      </c>
      <c r="L3881" t="str">
        <f t="shared" si="307"/>
        <v>Jan</v>
      </c>
      <c r="M3881">
        <v>16</v>
      </c>
      <c r="N3881">
        <f t="shared" si="303"/>
        <v>2</v>
      </c>
      <c r="O3881" s="5">
        <f t="shared" si="304"/>
        <v>28.95</v>
      </c>
    </row>
    <row r="3882" spans="1:15" x14ac:dyDescent="0.25">
      <c r="A3882">
        <v>3931</v>
      </c>
      <c r="B3882">
        <v>1750</v>
      </c>
      <c r="C3882">
        <f>IF(COUNTIF($B$2:B3882,B3882)=1,1,0)</f>
        <v>1</v>
      </c>
      <c r="D3882" s="1">
        <v>44956</v>
      </c>
      <c r="E3882" s="2">
        <v>0.67548611111111112</v>
      </c>
      <c r="F3882">
        <v>101</v>
      </c>
      <c r="G3882" t="str">
        <f>IFERROR(INDEX(menu_items!$B:$B,MATCH(F3882,menu_items!$A:$A,0)),"Unknown value")</f>
        <v>Hamburger</v>
      </c>
      <c r="H3882" t="str">
        <f>IFERROR(INDEX(menu_items!$C:$C,MATCH(F3882,menu_items!$A:$A,0)),"Unknown value")</f>
        <v>American</v>
      </c>
      <c r="I3882" s="5">
        <f>IFERROR(INDEX(menu_items!$D:$D,MATCH(F3882,menu_items!$A:$A,0)),0)</f>
        <v>12.95</v>
      </c>
      <c r="J3882" t="str">
        <f t="shared" si="305"/>
        <v>Mon</v>
      </c>
      <c r="K3882">
        <f t="shared" si="306"/>
        <v>30</v>
      </c>
      <c r="L3882" t="str">
        <f t="shared" si="307"/>
        <v>Jan</v>
      </c>
      <c r="M3882">
        <v>16</v>
      </c>
      <c r="N3882">
        <f t="shared" si="303"/>
        <v>2</v>
      </c>
      <c r="O3882" s="5">
        <f t="shared" si="304"/>
        <v>28.45</v>
      </c>
    </row>
    <row r="3883" spans="1:15" x14ac:dyDescent="0.25">
      <c r="A3883">
        <v>3932</v>
      </c>
      <c r="B3883">
        <v>1750</v>
      </c>
      <c r="C3883">
        <f>IF(COUNTIF($B$2:B3883,B3883)=1,1,0)</f>
        <v>0</v>
      </c>
      <c r="D3883" s="1">
        <v>44956</v>
      </c>
      <c r="E3883" s="2">
        <v>0.67548611111111112</v>
      </c>
      <c r="F3883">
        <v>128</v>
      </c>
      <c r="G3883" t="str">
        <f>IFERROR(INDEX(menu_items!$B:$B,MATCH(F3883,menu_items!$A:$A,0)),"Unknown value")</f>
        <v>Cheese Lasagna</v>
      </c>
      <c r="H3883" t="str">
        <f>IFERROR(INDEX(menu_items!$C:$C,MATCH(F3883,menu_items!$A:$A,0)),"Unknown value")</f>
        <v>Italian</v>
      </c>
      <c r="I3883" s="5">
        <f>IFERROR(INDEX(menu_items!$D:$D,MATCH(F3883,menu_items!$A:$A,0)),0)</f>
        <v>15.5</v>
      </c>
      <c r="J3883" t="str">
        <f t="shared" si="305"/>
        <v>Mon</v>
      </c>
      <c r="K3883">
        <f t="shared" si="306"/>
        <v>30</v>
      </c>
      <c r="L3883" t="str">
        <f t="shared" si="307"/>
        <v>Jan</v>
      </c>
      <c r="M3883">
        <v>16</v>
      </c>
      <c r="N3883">
        <f t="shared" si="303"/>
        <v>2</v>
      </c>
      <c r="O3883" s="5">
        <f t="shared" si="304"/>
        <v>28.45</v>
      </c>
    </row>
    <row r="3884" spans="1:15" x14ac:dyDescent="0.25">
      <c r="A3884">
        <v>3933</v>
      </c>
      <c r="B3884">
        <v>1751</v>
      </c>
      <c r="C3884">
        <f>IF(COUNTIF($B$2:B3884,B3884)=1,1,0)</f>
        <v>1</v>
      </c>
      <c r="D3884" s="1">
        <v>44956</v>
      </c>
      <c r="E3884" s="2">
        <v>0.70136574074074076</v>
      </c>
      <c r="F3884">
        <v>102</v>
      </c>
      <c r="G3884" t="str">
        <f>IFERROR(INDEX(menu_items!$B:$B,MATCH(F3884,menu_items!$A:$A,0)),"Unknown value")</f>
        <v>Cheeseburger</v>
      </c>
      <c r="H3884" t="str">
        <f>IFERROR(INDEX(menu_items!$C:$C,MATCH(F3884,menu_items!$A:$A,0)),"Unknown value")</f>
        <v>American</v>
      </c>
      <c r="I3884" s="5">
        <f>IFERROR(INDEX(menu_items!$D:$D,MATCH(F3884,menu_items!$A:$A,0)),0)</f>
        <v>13.95</v>
      </c>
      <c r="J3884" t="str">
        <f t="shared" si="305"/>
        <v>Mon</v>
      </c>
      <c r="K3884">
        <f t="shared" si="306"/>
        <v>30</v>
      </c>
      <c r="L3884" t="str">
        <f t="shared" si="307"/>
        <v>Jan</v>
      </c>
      <c r="M3884">
        <v>16</v>
      </c>
      <c r="N3884">
        <f t="shared" si="303"/>
        <v>2</v>
      </c>
      <c r="O3884" s="5">
        <f t="shared" si="304"/>
        <v>31.9</v>
      </c>
    </row>
    <row r="3885" spans="1:15" x14ac:dyDescent="0.25">
      <c r="A3885">
        <v>3934</v>
      </c>
      <c r="B3885">
        <v>1751</v>
      </c>
      <c r="C3885">
        <f>IF(COUNTIF($B$2:B3885,B3885)=1,1,0)</f>
        <v>0</v>
      </c>
      <c r="D3885" s="1">
        <v>44956</v>
      </c>
      <c r="E3885" s="2">
        <v>0.70136574074074076</v>
      </c>
      <c r="F3885">
        <v>125</v>
      </c>
      <c r="G3885" t="str">
        <f>IFERROR(INDEX(menu_items!$B:$B,MATCH(F3885,menu_items!$A:$A,0)),"Unknown value")</f>
        <v>Spaghetti &amp; Meatballs</v>
      </c>
      <c r="H3885" t="str">
        <f>IFERROR(INDEX(menu_items!$C:$C,MATCH(F3885,menu_items!$A:$A,0)),"Unknown value")</f>
        <v>Italian</v>
      </c>
      <c r="I3885" s="5">
        <f>IFERROR(INDEX(menu_items!$D:$D,MATCH(F3885,menu_items!$A:$A,0)),0)</f>
        <v>17.95</v>
      </c>
      <c r="J3885" t="str">
        <f t="shared" si="305"/>
        <v>Mon</v>
      </c>
      <c r="K3885">
        <f t="shared" si="306"/>
        <v>30</v>
      </c>
      <c r="L3885" t="str">
        <f t="shared" si="307"/>
        <v>Jan</v>
      </c>
      <c r="M3885">
        <v>16</v>
      </c>
      <c r="N3885">
        <f t="shared" si="303"/>
        <v>2</v>
      </c>
      <c r="O3885" s="5">
        <f t="shared" si="304"/>
        <v>31.9</v>
      </c>
    </row>
    <row r="3886" spans="1:15" x14ac:dyDescent="0.25">
      <c r="A3886">
        <v>3935</v>
      </c>
      <c r="B3886">
        <v>1752</v>
      </c>
      <c r="C3886">
        <f>IF(COUNTIF($B$2:B3886,B3886)=1,1,0)</f>
        <v>1</v>
      </c>
      <c r="D3886" s="1">
        <v>44956</v>
      </c>
      <c r="E3886" s="2">
        <v>0.70209490740740743</v>
      </c>
      <c r="F3886">
        <v>127</v>
      </c>
      <c r="G3886" t="str">
        <f>IFERROR(INDEX(menu_items!$B:$B,MATCH(F3886,menu_items!$A:$A,0)),"Unknown value")</f>
        <v>Meat Lasagna</v>
      </c>
      <c r="H3886" t="str">
        <f>IFERROR(INDEX(menu_items!$C:$C,MATCH(F3886,menu_items!$A:$A,0)),"Unknown value")</f>
        <v>Italian</v>
      </c>
      <c r="I3886" s="5">
        <f>IFERROR(INDEX(menu_items!$D:$D,MATCH(F3886,menu_items!$A:$A,0)),0)</f>
        <v>17.95</v>
      </c>
      <c r="J3886" t="str">
        <f t="shared" si="305"/>
        <v>Mon</v>
      </c>
      <c r="K3886">
        <f t="shared" si="306"/>
        <v>30</v>
      </c>
      <c r="L3886" t="str">
        <f t="shared" si="307"/>
        <v>Jan</v>
      </c>
      <c r="M3886">
        <v>16</v>
      </c>
      <c r="N3886">
        <f t="shared" si="303"/>
        <v>2</v>
      </c>
      <c r="O3886" s="5">
        <f t="shared" si="304"/>
        <v>24.95</v>
      </c>
    </row>
    <row r="3887" spans="1:15" x14ac:dyDescent="0.25">
      <c r="A3887">
        <v>3936</v>
      </c>
      <c r="B3887">
        <v>1752</v>
      </c>
      <c r="C3887">
        <f>IF(COUNTIF($B$2:B3887,B3887)=1,1,0)</f>
        <v>0</v>
      </c>
      <c r="D3887" s="1">
        <v>44956</v>
      </c>
      <c r="E3887" s="2">
        <v>0.70209490740740743</v>
      </c>
      <c r="F3887">
        <v>122</v>
      </c>
      <c r="G3887" t="str">
        <f>IFERROR(INDEX(menu_items!$B:$B,MATCH(F3887,menu_items!$A:$A,0)),"Unknown value")</f>
        <v>Chips &amp; Salsa</v>
      </c>
      <c r="H3887" t="str">
        <f>IFERROR(INDEX(menu_items!$C:$C,MATCH(F3887,menu_items!$A:$A,0)),"Unknown value")</f>
        <v>Mexican</v>
      </c>
      <c r="I3887" s="5">
        <f>IFERROR(INDEX(menu_items!$D:$D,MATCH(F3887,menu_items!$A:$A,0)),0)</f>
        <v>7</v>
      </c>
      <c r="J3887" t="str">
        <f t="shared" si="305"/>
        <v>Mon</v>
      </c>
      <c r="K3887">
        <f t="shared" si="306"/>
        <v>30</v>
      </c>
      <c r="L3887" t="str">
        <f t="shared" si="307"/>
        <v>Jan</v>
      </c>
      <c r="M3887">
        <v>16</v>
      </c>
      <c r="N3887">
        <f t="shared" si="303"/>
        <v>2</v>
      </c>
      <c r="O3887" s="5">
        <f t="shared" si="304"/>
        <v>24.95</v>
      </c>
    </row>
    <row r="3888" spans="1:15" x14ac:dyDescent="0.25">
      <c r="A3888">
        <v>3937</v>
      </c>
      <c r="B3888">
        <v>1753</v>
      </c>
      <c r="C3888">
        <f>IF(COUNTIF($B$2:B3888,B3888)=1,1,0)</f>
        <v>1</v>
      </c>
      <c r="D3888" s="1">
        <v>44956</v>
      </c>
      <c r="E3888" s="2">
        <v>0.70393518518518516</v>
      </c>
      <c r="F3888">
        <v>102</v>
      </c>
      <c r="G3888" t="str">
        <f>IFERROR(INDEX(menu_items!$B:$B,MATCH(F3888,menu_items!$A:$A,0)),"Unknown value")</f>
        <v>Cheeseburger</v>
      </c>
      <c r="H3888" t="str">
        <f>IFERROR(INDEX(menu_items!$C:$C,MATCH(F3888,menu_items!$A:$A,0)),"Unknown value")</f>
        <v>American</v>
      </c>
      <c r="I3888" s="5">
        <f>IFERROR(INDEX(menu_items!$D:$D,MATCH(F3888,menu_items!$A:$A,0)),0)</f>
        <v>13.95</v>
      </c>
      <c r="J3888" t="str">
        <f t="shared" si="305"/>
        <v>Mon</v>
      </c>
      <c r="K3888">
        <f t="shared" si="306"/>
        <v>30</v>
      </c>
      <c r="L3888" t="str">
        <f t="shared" si="307"/>
        <v>Jan</v>
      </c>
      <c r="M3888">
        <v>16</v>
      </c>
      <c r="N3888">
        <f t="shared" si="303"/>
        <v>2</v>
      </c>
      <c r="O3888" s="5">
        <f t="shared" si="304"/>
        <v>22.95</v>
      </c>
    </row>
    <row r="3889" spans="1:15" x14ac:dyDescent="0.25">
      <c r="A3889">
        <v>3938</v>
      </c>
      <c r="B3889">
        <v>1753</v>
      </c>
      <c r="C3889">
        <f>IF(COUNTIF($B$2:B3889,B3889)=1,1,0)</f>
        <v>0</v>
      </c>
      <c r="D3889" s="1">
        <v>44956</v>
      </c>
      <c r="E3889" s="2">
        <v>0.70393518518518516</v>
      </c>
      <c r="F3889">
        <v>123</v>
      </c>
      <c r="G3889" t="str">
        <f>IFERROR(INDEX(menu_items!$B:$B,MATCH(F3889,menu_items!$A:$A,0)),"Unknown value")</f>
        <v>Chips &amp; Guacamole</v>
      </c>
      <c r="H3889" t="str">
        <f>IFERROR(INDEX(menu_items!$C:$C,MATCH(F3889,menu_items!$A:$A,0)),"Unknown value")</f>
        <v>Mexican</v>
      </c>
      <c r="I3889" s="5">
        <f>IFERROR(INDEX(menu_items!$D:$D,MATCH(F3889,menu_items!$A:$A,0)),0)</f>
        <v>9</v>
      </c>
      <c r="J3889" t="str">
        <f t="shared" si="305"/>
        <v>Mon</v>
      </c>
      <c r="K3889">
        <f t="shared" si="306"/>
        <v>30</v>
      </c>
      <c r="L3889" t="str">
        <f t="shared" si="307"/>
        <v>Jan</v>
      </c>
      <c r="M3889">
        <v>16</v>
      </c>
      <c r="N3889">
        <f t="shared" si="303"/>
        <v>2</v>
      </c>
      <c r="O3889" s="5">
        <f t="shared" si="304"/>
        <v>22.95</v>
      </c>
    </row>
    <row r="3890" spans="1:15" x14ac:dyDescent="0.25">
      <c r="A3890">
        <v>3939</v>
      </c>
      <c r="B3890">
        <v>1754</v>
      </c>
      <c r="C3890">
        <f>IF(COUNTIF($B$2:B3890,B3890)=1,1,0)</f>
        <v>1</v>
      </c>
      <c r="D3890" s="1">
        <v>44956</v>
      </c>
      <c r="E3890" s="2">
        <v>0.71634259259259259</v>
      </c>
      <c r="F3890">
        <v>101</v>
      </c>
      <c r="G3890" t="str">
        <f>IFERROR(INDEX(menu_items!$B:$B,MATCH(F3890,menu_items!$A:$A,0)),"Unknown value")</f>
        <v>Hamburger</v>
      </c>
      <c r="H3890" t="str">
        <f>IFERROR(INDEX(menu_items!$C:$C,MATCH(F3890,menu_items!$A:$A,0)),"Unknown value")</f>
        <v>American</v>
      </c>
      <c r="I3890" s="5">
        <f>IFERROR(INDEX(menu_items!$D:$D,MATCH(F3890,menu_items!$A:$A,0)),0)</f>
        <v>12.95</v>
      </c>
      <c r="J3890" t="str">
        <f t="shared" si="305"/>
        <v>Mon</v>
      </c>
      <c r="K3890">
        <f t="shared" si="306"/>
        <v>30</v>
      </c>
      <c r="L3890" t="str">
        <f t="shared" si="307"/>
        <v>Jan</v>
      </c>
      <c r="M3890">
        <v>17</v>
      </c>
      <c r="N3890">
        <f t="shared" si="303"/>
        <v>4</v>
      </c>
      <c r="O3890" s="5">
        <f t="shared" si="304"/>
        <v>46.9</v>
      </c>
    </row>
    <row r="3891" spans="1:15" x14ac:dyDescent="0.25">
      <c r="A3891">
        <v>3940</v>
      </c>
      <c r="B3891">
        <v>1754</v>
      </c>
      <c r="C3891">
        <f>IF(COUNTIF($B$2:B3891,B3891)=1,1,0)</f>
        <v>0</v>
      </c>
      <c r="D3891" s="1">
        <v>44956</v>
      </c>
      <c r="E3891" s="2">
        <v>0.71634259259259259</v>
      </c>
      <c r="F3891">
        <v>103</v>
      </c>
      <c r="G3891" t="str">
        <f>IFERROR(INDEX(menu_items!$B:$B,MATCH(F3891,menu_items!$A:$A,0)),"Unknown value")</f>
        <v>Hot Dog</v>
      </c>
      <c r="H3891" t="str">
        <f>IFERROR(INDEX(menu_items!$C:$C,MATCH(F3891,menu_items!$A:$A,0)),"Unknown value")</f>
        <v>American</v>
      </c>
      <c r="I3891" s="5">
        <f>IFERROR(INDEX(menu_items!$D:$D,MATCH(F3891,menu_items!$A:$A,0)),0)</f>
        <v>9</v>
      </c>
      <c r="J3891" t="str">
        <f t="shared" si="305"/>
        <v>Mon</v>
      </c>
      <c r="K3891">
        <f t="shared" si="306"/>
        <v>30</v>
      </c>
      <c r="L3891" t="str">
        <f t="shared" si="307"/>
        <v>Jan</v>
      </c>
      <c r="M3891">
        <v>17</v>
      </c>
      <c r="N3891">
        <f t="shared" si="303"/>
        <v>4</v>
      </c>
      <c r="O3891" s="5">
        <f t="shared" si="304"/>
        <v>46.9</v>
      </c>
    </row>
    <row r="3892" spans="1:15" x14ac:dyDescent="0.25">
      <c r="A3892">
        <v>3941</v>
      </c>
      <c r="B3892">
        <v>1754</v>
      </c>
      <c r="C3892">
        <f>IF(COUNTIF($B$2:B3892,B3892)=1,1,0)</f>
        <v>0</v>
      </c>
      <c r="D3892" s="1">
        <v>44956</v>
      </c>
      <c r="E3892" s="2">
        <v>0.71634259259259259</v>
      </c>
      <c r="F3892">
        <v>127</v>
      </c>
      <c r="G3892" t="str">
        <f>IFERROR(INDEX(menu_items!$B:$B,MATCH(F3892,menu_items!$A:$A,0)),"Unknown value")</f>
        <v>Meat Lasagna</v>
      </c>
      <c r="H3892" t="str">
        <f>IFERROR(INDEX(menu_items!$C:$C,MATCH(F3892,menu_items!$A:$A,0)),"Unknown value")</f>
        <v>Italian</v>
      </c>
      <c r="I3892" s="5">
        <f>IFERROR(INDEX(menu_items!$D:$D,MATCH(F3892,menu_items!$A:$A,0)),0)</f>
        <v>17.95</v>
      </c>
      <c r="J3892" t="str">
        <f t="shared" si="305"/>
        <v>Mon</v>
      </c>
      <c r="K3892">
        <f t="shared" si="306"/>
        <v>30</v>
      </c>
      <c r="L3892" t="str">
        <f t="shared" si="307"/>
        <v>Jan</v>
      </c>
      <c r="M3892">
        <v>17</v>
      </c>
      <c r="N3892">
        <f t="shared" si="303"/>
        <v>4</v>
      </c>
      <c r="O3892" s="5">
        <f t="shared" si="304"/>
        <v>46.9</v>
      </c>
    </row>
    <row r="3893" spans="1:15" x14ac:dyDescent="0.25">
      <c r="A3893">
        <v>3942</v>
      </c>
      <c r="B3893">
        <v>1754</v>
      </c>
      <c r="C3893">
        <f>IF(COUNTIF($B$2:B3893,B3893)=1,1,0)</f>
        <v>0</v>
      </c>
      <c r="D3893" s="1">
        <v>44956</v>
      </c>
      <c r="E3893" s="2">
        <v>0.71634259259259259</v>
      </c>
      <c r="F3893">
        <v>105</v>
      </c>
      <c r="G3893" t="str">
        <f>IFERROR(INDEX(menu_items!$B:$B,MATCH(F3893,menu_items!$A:$A,0)),"Unknown value")</f>
        <v>Mac &amp; Cheese</v>
      </c>
      <c r="H3893" t="str">
        <f>IFERROR(INDEX(menu_items!$C:$C,MATCH(F3893,menu_items!$A:$A,0)),"Unknown value")</f>
        <v>American</v>
      </c>
      <c r="I3893" s="5">
        <f>IFERROR(INDEX(menu_items!$D:$D,MATCH(F3893,menu_items!$A:$A,0)),0)</f>
        <v>7</v>
      </c>
      <c r="J3893" t="str">
        <f t="shared" si="305"/>
        <v>Mon</v>
      </c>
      <c r="K3893">
        <f t="shared" si="306"/>
        <v>30</v>
      </c>
      <c r="L3893" t="str">
        <f t="shared" si="307"/>
        <v>Jan</v>
      </c>
      <c r="M3893">
        <v>17</v>
      </c>
      <c r="N3893">
        <f t="shared" si="303"/>
        <v>4</v>
      </c>
      <c r="O3893" s="5">
        <f t="shared" si="304"/>
        <v>46.9</v>
      </c>
    </row>
    <row r="3894" spans="1:15" x14ac:dyDescent="0.25">
      <c r="A3894">
        <v>3943</v>
      </c>
      <c r="B3894">
        <v>1755</v>
      </c>
      <c r="C3894">
        <f>IF(COUNTIF($B$2:B3894,B3894)=1,1,0)</f>
        <v>1</v>
      </c>
      <c r="D3894" s="1">
        <v>44956</v>
      </c>
      <c r="E3894" s="2">
        <v>0.72396990740740741</v>
      </c>
      <c r="F3894">
        <v>109</v>
      </c>
      <c r="G3894" t="str">
        <f>IFERROR(INDEX(menu_items!$B:$B,MATCH(F3894,menu_items!$A:$A,0)),"Unknown value")</f>
        <v>Korean Beef Bowl</v>
      </c>
      <c r="H3894" t="str">
        <f>IFERROR(INDEX(menu_items!$C:$C,MATCH(F3894,menu_items!$A:$A,0)),"Unknown value")</f>
        <v>Asian</v>
      </c>
      <c r="I3894" s="5">
        <f>IFERROR(INDEX(menu_items!$D:$D,MATCH(F3894,menu_items!$A:$A,0)),0)</f>
        <v>17.95</v>
      </c>
      <c r="J3894" t="str">
        <f t="shared" si="305"/>
        <v>Mon</v>
      </c>
      <c r="K3894">
        <f t="shared" si="306"/>
        <v>30</v>
      </c>
      <c r="L3894" t="str">
        <f t="shared" si="307"/>
        <v>Jan</v>
      </c>
      <c r="M3894">
        <v>17</v>
      </c>
      <c r="N3894">
        <f t="shared" si="303"/>
        <v>2</v>
      </c>
      <c r="O3894" s="5">
        <f t="shared" si="304"/>
        <v>26.95</v>
      </c>
    </row>
    <row r="3895" spans="1:15" x14ac:dyDescent="0.25">
      <c r="A3895">
        <v>3944</v>
      </c>
      <c r="B3895">
        <v>1755</v>
      </c>
      <c r="C3895">
        <f>IF(COUNTIF($B$2:B3895,B3895)=1,1,0)</f>
        <v>0</v>
      </c>
      <c r="D3895" s="1">
        <v>44956</v>
      </c>
      <c r="E3895" s="2">
        <v>0.72396990740740741</v>
      </c>
      <c r="F3895">
        <v>114</v>
      </c>
      <c r="G3895" t="str">
        <f>IFERROR(INDEX(menu_items!$B:$B,MATCH(F3895,menu_items!$A:$A,0)),"Unknown value")</f>
        <v>Potstickers</v>
      </c>
      <c r="H3895" t="str">
        <f>IFERROR(INDEX(menu_items!$C:$C,MATCH(F3895,menu_items!$A:$A,0)),"Unknown value")</f>
        <v>Asian</v>
      </c>
      <c r="I3895" s="5">
        <f>IFERROR(INDEX(menu_items!$D:$D,MATCH(F3895,menu_items!$A:$A,0)),0)</f>
        <v>9</v>
      </c>
      <c r="J3895" t="str">
        <f t="shared" si="305"/>
        <v>Mon</v>
      </c>
      <c r="K3895">
        <f t="shared" si="306"/>
        <v>30</v>
      </c>
      <c r="L3895" t="str">
        <f t="shared" si="307"/>
        <v>Jan</v>
      </c>
      <c r="M3895">
        <v>17</v>
      </c>
      <c r="N3895">
        <f t="shared" si="303"/>
        <v>2</v>
      </c>
      <c r="O3895" s="5">
        <f t="shared" si="304"/>
        <v>26.95</v>
      </c>
    </row>
    <row r="3896" spans="1:15" x14ac:dyDescent="0.25">
      <c r="A3896">
        <v>3945</v>
      </c>
      <c r="B3896">
        <v>1756</v>
      </c>
      <c r="C3896">
        <f>IF(COUNTIF($B$2:B3896,B3896)=1,1,0)</f>
        <v>1</v>
      </c>
      <c r="D3896" s="1">
        <v>44956</v>
      </c>
      <c r="E3896" s="2">
        <v>0.72936342592592596</v>
      </c>
      <c r="F3896">
        <v>128</v>
      </c>
      <c r="G3896" t="str">
        <f>IFERROR(INDEX(menu_items!$B:$B,MATCH(F3896,menu_items!$A:$A,0)),"Unknown value")</f>
        <v>Cheese Lasagna</v>
      </c>
      <c r="H3896" t="str">
        <f>IFERROR(INDEX(menu_items!$C:$C,MATCH(F3896,menu_items!$A:$A,0)),"Unknown value")</f>
        <v>Italian</v>
      </c>
      <c r="I3896" s="5">
        <f>IFERROR(INDEX(menu_items!$D:$D,MATCH(F3896,menu_items!$A:$A,0)),0)</f>
        <v>15.5</v>
      </c>
      <c r="J3896" t="str">
        <f t="shared" si="305"/>
        <v>Mon</v>
      </c>
      <c r="K3896">
        <f t="shared" si="306"/>
        <v>30</v>
      </c>
      <c r="L3896" t="str">
        <f t="shared" si="307"/>
        <v>Jan</v>
      </c>
      <c r="M3896">
        <v>17</v>
      </c>
      <c r="N3896">
        <f t="shared" si="303"/>
        <v>1</v>
      </c>
      <c r="O3896" s="5">
        <f t="shared" si="304"/>
        <v>15.5</v>
      </c>
    </row>
    <row r="3897" spans="1:15" x14ac:dyDescent="0.25">
      <c r="A3897">
        <v>3946</v>
      </c>
      <c r="B3897">
        <v>1757</v>
      </c>
      <c r="C3897">
        <f>IF(COUNTIF($B$2:B3897,B3897)=1,1,0)</f>
        <v>1</v>
      </c>
      <c r="D3897" s="1">
        <v>44956</v>
      </c>
      <c r="E3897" s="2">
        <v>0.73090277777777779</v>
      </c>
      <c r="F3897">
        <v>108</v>
      </c>
      <c r="G3897" t="str">
        <f>IFERROR(INDEX(menu_items!$B:$B,MATCH(F3897,menu_items!$A:$A,0)),"Unknown value")</f>
        <v>Tofu Pad Thai</v>
      </c>
      <c r="H3897" t="str">
        <f>IFERROR(INDEX(menu_items!$C:$C,MATCH(F3897,menu_items!$A:$A,0)),"Unknown value")</f>
        <v>Asian</v>
      </c>
      <c r="I3897" s="5">
        <f>IFERROR(INDEX(menu_items!$D:$D,MATCH(F3897,menu_items!$A:$A,0)),0)</f>
        <v>14.5</v>
      </c>
      <c r="J3897" t="str">
        <f t="shared" si="305"/>
        <v>Mon</v>
      </c>
      <c r="K3897">
        <f t="shared" si="306"/>
        <v>30</v>
      </c>
      <c r="L3897" t="str">
        <f t="shared" si="307"/>
        <v>Jan</v>
      </c>
      <c r="M3897">
        <v>17</v>
      </c>
      <c r="N3897">
        <f t="shared" si="303"/>
        <v>2</v>
      </c>
      <c r="O3897" s="5">
        <f t="shared" si="304"/>
        <v>32.450000000000003</v>
      </c>
    </row>
    <row r="3898" spans="1:15" x14ac:dyDescent="0.25">
      <c r="A3898">
        <v>3947</v>
      </c>
      <c r="B3898">
        <v>1757</v>
      </c>
      <c r="C3898">
        <f>IF(COUNTIF($B$2:B3898,B3898)=1,1,0)</f>
        <v>0</v>
      </c>
      <c r="D3898" s="1">
        <v>44956</v>
      </c>
      <c r="E3898" s="2">
        <v>0.73090277777777779</v>
      </c>
      <c r="F3898">
        <v>110</v>
      </c>
      <c r="G3898" t="str">
        <f>IFERROR(INDEX(menu_items!$B:$B,MATCH(F3898,menu_items!$A:$A,0)),"Unknown value")</f>
        <v>Pork Ramen</v>
      </c>
      <c r="H3898" t="str">
        <f>IFERROR(INDEX(menu_items!$C:$C,MATCH(F3898,menu_items!$A:$A,0)),"Unknown value")</f>
        <v>Asian</v>
      </c>
      <c r="I3898" s="5">
        <f>IFERROR(INDEX(menu_items!$D:$D,MATCH(F3898,menu_items!$A:$A,0)),0)</f>
        <v>17.95</v>
      </c>
      <c r="J3898" t="str">
        <f t="shared" si="305"/>
        <v>Mon</v>
      </c>
      <c r="K3898">
        <f t="shared" si="306"/>
        <v>30</v>
      </c>
      <c r="L3898" t="str">
        <f t="shared" si="307"/>
        <v>Jan</v>
      </c>
      <c r="M3898">
        <v>17</v>
      </c>
      <c r="N3898">
        <f t="shared" si="303"/>
        <v>2</v>
      </c>
      <c r="O3898" s="5">
        <f t="shared" si="304"/>
        <v>32.450000000000003</v>
      </c>
    </row>
    <row r="3899" spans="1:15" x14ac:dyDescent="0.25">
      <c r="A3899">
        <v>3948</v>
      </c>
      <c r="B3899">
        <v>1758</v>
      </c>
      <c r="C3899">
        <f>IF(COUNTIF($B$2:B3899,B3899)=1,1,0)</f>
        <v>1</v>
      </c>
      <c r="D3899" s="1">
        <v>44956</v>
      </c>
      <c r="E3899" s="2">
        <v>0.73501157407407403</v>
      </c>
      <c r="F3899">
        <v>105</v>
      </c>
      <c r="G3899" t="str">
        <f>IFERROR(INDEX(menu_items!$B:$B,MATCH(F3899,menu_items!$A:$A,0)),"Unknown value")</f>
        <v>Mac &amp; Cheese</v>
      </c>
      <c r="H3899" t="str">
        <f>IFERROR(INDEX(menu_items!$C:$C,MATCH(F3899,menu_items!$A:$A,0)),"Unknown value")</f>
        <v>American</v>
      </c>
      <c r="I3899" s="5">
        <f>IFERROR(INDEX(menu_items!$D:$D,MATCH(F3899,menu_items!$A:$A,0)),0)</f>
        <v>7</v>
      </c>
      <c r="J3899" t="str">
        <f t="shared" si="305"/>
        <v>Mon</v>
      </c>
      <c r="K3899">
        <f t="shared" si="306"/>
        <v>30</v>
      </c>
      <c r="L3899" t="str">
        <f t="shared" si="307"/>
        <v>Jan</v>
      </c>
      <c r="M3899">
        <v>17</v>
      </c>
      <c r="N3899">
        <f t="shared" si="303"/>
        <v>2</v>
      </c>
      <c r="O3899" s="5">
        <f t="shared" si="304"/>
        <v>23.95</v>
      </c>
    </row>
    <row r="3900" spans="1:15" x14ac:dyDescent="0.25">
      <c r="A3900">
        <v>3949</v>
      </c>
      <c r="B3900">
        <v>1758</v>
      </c>
      <c r="C3900">
        <f>IF(COUNTIF($B$2:B3900,B3900)=1,1,0)</f>
        <v>0</v>
      </c>
      <c r="D3900" s="1">
        <v>44956</v>
      </c>
      <c r="E3900" s="2">
        <v>0.73501157407407403</v>
      </c>
      <c r="F3900">
        <v>132</v>
      </c>
      <c r="G3900" t="str">
        <f>IFERROR(INDEX(menu_items!$B:$B,MATCH(F3900,menu_items!$A:$A,0)),"Unknown value")</f>
        <v>Eggplant Parmesan</v>
      </c>
      <c r="H3900" t="str">
        <f>IFERROR(INDEX(menu_items!$C:$C,MATCH(F3900,menu_items!$A:$A,0)),"Unknown value")</f>
        <v>Italian</v>
      </c>
      <c r="I3900" s="5">
        <f>IFERROR(INDEX(menu_items!$D:$D,MATCH(F3900,menu_items!$A:$A,0)),0)</f>
        <v>16.95</v>
      </c>
      <c r="J3900" t="str">
        <f t="shared" si="305"/>
        <v>Mon</v>
      </c>
      <c r="K3900">
        <f t="shared" si="306"/>
        <v>30</v>
      </c>
      <c r="L3900" t="str">
        <f t="shared" si="307"/>
        <v>Jan</v>
      </c>
      <c r="M3900">
        <v>17</v>
      </c>
      <c r="N3900">
        <f t="shared" si="303"/>
        <v>2</v>
      </c>
      <c r="O3900" s="5">
        <f t="shared" si="304"/>
        <v>23.95</v>
      </c>
    </row>
    <row r="3901" spans="1:15" x14ac:dyDescent="0.25">
      <c r="A3901">
        <v>3950</v>
      </c>
      <c r="B3901">
        <v>1759</v>
      </c>
      <c r="C3901">
        <f>IF(COUNTIF($B$2:B3901,B3901)=1,1,0)</f>
        <v>1</v>
      </c>
      <c r="D3901" s="1">
        <v>44956</v>
      </c>
      <c r="E3901" s="2">
        <v>0.742650462962963</v>
      </c>
      <c r="F3901">
        <v>117</v>
      </c>
      <c r="G3901" t="str">
        <f>IFERROR(INDEX(menu_items!$B:$B,MATCH(F3901,menu_items!$A:$A,0)),"Unknown value")</f>
        <v>Chicken Burrito</v>
      </c>
      <c r="H3901" t="str">
        <f>IFERROR(INDEX(menu_items!$C:$C,MATCH(F3901,menu_items!$A:$A,0)),"Unknown value")</f>
        <v>Mexican</v>
      </c>
      <c r="I3901" s="5">
        <f>IFERROR(INDEX(menu_items!$D:$D,MATCH(F3901,menu_items!$A:$A,0)),0)</f>
        <v>12.95</v>
      </c>
      <c r="J3901" t="str">
        <f t="shared" si="305"/>
        <v>Mon</v>
      </c>
      <c r="K3901">
        <f t="shared" si="306"/>
        <v>30</v>
      </c>
      <c r="L3901" t="str">
        <f t="shared" si="307"/>
        <v>Jan</v>
      </c>
      <c r="M3901">
        <v>17</v>
      </c>
      <c r="N3901">
        <f t="shared" si="303"/>
        <v>4</v>
      </c>
      <c r="O3901" s="5">
        <f t="shared" si="304"/>
        <v>58.349999999999994</v>
      </c>
    </row>
    <row r="3902" spans="1:15" x14ac:dyDescent="0.25">
      <c r="A3902">
        <v>3951</v>
      </c>
      <c r="B3902">
        <v>1759</v>
      </c>
      <c r="C3902">
        <f>IF(COUNTIF($B$2:B3902,B3902)=1,1,0)</f>
        <v>0</v>
      </c>
      <c r="D3902" s="1">
        <v>44956</v>
      </c>
      <c r="E3902" s="2">
        <v>0.742650462962963</v>
      </c>
      <c r="F3902">
        <v>129</v>
      </c>
      <c r="G3902" t="str">
        <f>IFERROR(INDEX(menu_items!$B:$B,MATCH(F3902,menu_items!$A:$A,0)),"Unknown value")</f>
        <v>Mushroom Ravioli</v>
      </c>
      <c r="H3902" t="str">
        <f>IFERROR(INDEX(menu_items!$C:$C,MATCH(F3902,menu_items!$A:$A,0)),"Unknown value")</f>
        <v>Italian</v>
      </c>
      <c r="I3902" s="5">
        <f>IFERROR(INDEX(menu_items!$D:$D,MATCH(F3902,menu_items!$A:$A,0)),0)</f>
        <v>15.5</v>
      </c>
      <c r="J3902" t="str">
        <f t="shared" si="305"/>
        <v>Mon</v>
      </c>
      <c r="K3902">
        <f t="shared" si="306"/>
        <v>30</v>
      </c>
      <c r="L3902" t="str">
        <f t="shared" si="307"/>
        <v>Jan</v>
      </c>
      <c r="M3902">
        <v>17</v>
      </c>
      <c r="N3902">
        <f t="shared" si="303"/>
        <v>4</v>
      </c>
      <c r="O3902" s="5">
        <f t="shared" si="304"/>
        <v>58.349999999999994</v>
      </c>
    </row>
    <row r="3903" spans="1:15" x14ac:dyDescent="0.25">
      <c r="A3903">
        <v>3952</v>
      </c>
      <c r="B3903">
        <v>1759</v>
      </c>
      <c r="C3903">
        <f>IF(COUNTIF($B$2:B3903,B3903)=1,1,0)</f>
        <v>0</v>
      </c>
      <c r="D3903" s="1">
        <v>44956</v>
      </c>
      <c r="E3903" s="2">
        <v>0.742650462962963</v>
      </c>
      <c r="F3903">
        <v>119</v>
      </c>
      <c r="G3903" t="str">
        <f>IFERROR(INDEX(menu_items!$B:$B,MATCH(F3903,menu_items!$A:$A,0)),"Unknown value")</f>
        <v>Chicken Torta</v>
      </c>
      <c r="H3903" t="str">
        <f>IFERROR(INDEX(menu_items!$C:$C,MATCH(F3903,menu_items!$A:$A,0)),"Unknown value")</f>
        <v>Mexican</v>
      </c>
      <c r="I3903" s="5">
        <f>IFERROR(INDEX(menu_items!$D:$D,MATCH(F3903,menu_items!$A:$A,0)),0)</f>
        <v>11.95</v>
      </c>
      <c r="J3903" t="str">
        <f t="shared" si="305"/>
        <v>Mon</v>
      </c>
      <c r="K3903">
        <f t="shared" si="306"/>
        <v>30</v>
      </c>
      <c r="L3903" t="str">
        <f t="shared" si="307"/>
        <v>Jan</v>
      </c>
      <c r="M3903">
        <v>17</v>
      </c>
      <c r="N3903">
        <f t="shared" si="303"/>
        <v>4</v>
      </c>
      <c r="O3903" s="5">
        <f t="shared" si="304"/>
        <v>58.349999999999994</v>
      </c>
    </row>
    <row r="3904" spans="1:15" x14ac:dyDescent="0.25">
      <c r="A3904">
        <v>3953</v>
      </c>
      <c r="B3904">
        <v>1759</v>
      </c>
      <c r="C3904">
        <f>IF(COUNTIF($B$2:B3904,B3904)=1,1,0)</f>
        <v>0</v>
      </c>
      <c r="D3904" s="1">
        <v>44956</v>
      </c>
      <c r="E3904" s="2">
        <v>0.742650462962963</v>
      </c>
      <c r="F3904">
        <v>131</v>
      </c>
      <c r="G3904" t="str">
        <f>IFERROR(INDEX(menu_items!$B:$B,MATCH(F3904,menu_items!$A:$A,0)),"Unknown value")</f>
        <v>Chicken Parmesan</v>
      </c>
      <c r="H3904" t="str">
        <f>IFERROR(INDEX(menu_items!$C:$C,MATCH(F3904,menu_items!$A:$A,0)),"Unknown value")</f>
        <v>Italian</v>
      </c>
      <c r="I3904" s="5">
        <f>IFERROR(INDEX(menu_items!$D:$D,MATCH(F3904,menu_items!$A:$A,0)),0)</f>
        <v>17.95</v>
      </c>
      <c r="J3904" t="str">
        <f t="shared" si="305"/>
        <v>Mon</v>
      </c>
      <c r="K3904">
        <f t="shared" si="306"/>
        <v>30</v>
      </c>
      <c r="L3904" t="str">
        <f t="shared" si="307"/>
        <v>Jan</v>
      </c>
      <c r="M3904">
        <v>17</v>
      </c>
      <c r="N3904">
        <f t="shared" si="303"/>
        <v>4</v>
      </c>
      <c r="O3904" s="5">
        <f t="shared" si="304"/>
        <v>58.349999999999994</v>
      </c>
    </row>
    <row r="3905" spans="1:15" x14ac:dyDescent="0.25">
      <c r="A3905">
        <v>3954</v>
      </c>
      <c r="B3905">
        <v>1760</v>
      </c>
      <c r="C3905">
        <f>IF(COUNTIF($B$2:B3905,B3905)=1,1,0)</f>
        <v>1</v>
      </c>
      <c r="D3905" s="1">
        <v>44956</v>
      </c>
      <c r="E3905" s="2">
        <v>0.75053240740740745</v>
      </c>
      <c r="F3905">
        <v>126</v>
      </c>
      <c r="G3905" t="str">
        <f>IFERROR(INDEX(menu_items!$B:$B,MATCH(F3905,menu_items!$A:$A,0)),"Unknown value")</f>
        <v>Fettuccine Alfredo</v>
      </c>
      <c r="H3905" t="str">
        <f>IFERROR(INDEX(menu_items!$C:$C,MATCH(F3905,menu_items!$A:$A,0)),"Unknown value")</f>
        <v>Italian</v>
      </c>
      <c r="I3905" s="5">
        <f>IFERROR(INDEX(menu_items!$D:$D,MATCH(F3905,menu_items!$A:$A,0)),0)</f>
        <v>14.5</v>
      </c>
      <c r="J3905" t="str">
        <f t="shared" si="305"/>
        <v>Mon</v>
      </c>
      <c r="K3905">
        <f t="shared" si="306"/>
        <v>30</v>
      </c>
      <c r="L3905" t="str">
        <f t="shared" si="307"/>
        <v>Jan</v>
      </c>
      <c r="M3905">
        <v>18</v>
      </c>
      <c r="N3905">
        <f t="shared" si="303"/>
        <v>1</v>
      </c>
      <c r="O3905" s="5">
        <f t="shared" si="304"/>
        <v>14.5</v>
      </c>
    </row>
    <row r="3906" spans="1:15" x14ac:dyDescent="0.25">
      <c r="A3906">
        <v>3955</v>
      </c>
      <c r="B3906">
        <v>1761</v>
      </c>
      <c r="C3906">
        <f>IF(COUNTIF($B$2:B3906,B3906)=1,1,0)</f>
        <v>1</v>
      </c>
      <c r="D3906" s="1">
        <v>44956</v>
      </c>
      <c r="E3906" s="2">
        <v>0.75173611111111116</v>
      </c>
      <c r="F3906">
        <v>108</v>
      </c>
      <c r="G3906" t="str">
        <f>IFERROR(INDEX(menu_items!$B:$B,MATCH(F3906,menu_items!$A:$A,0)),"Unknown value")</f>
        <v>Tofu Pad Thai</v>
      </c>
      <c r="H3906" t="str">
        <f>IFERROR(INDEX(menu_items!$C:$C,MATCH(F3906,menu_items!$A:$A,0)),"Unknown value")</f>
        <v>Asian</v>
      </c>
      <c r="I3906" s="5">
        <f>IFERROR(INDEX(menu_items!$D:$D,MATCH(F3906,menu_items!$A:$A,0)),0)</f>
        <v>14.5</v>
      </c>
      <c r="J3906" t="str">
        <f t="shared" si="305"/>
        <v>Mon</v>
      </c>
      <c r="K3906">
        <f t="shared" si="306"/>
        <v>30</v>
      </c>
      <c r="L3906" t="str">
        <f t="shared" si="307"/>
        <v>Jan</v>
      </c>
      <c r="M3906">
        <v>18</v>
      </c>
      <c r="N3906">
        <f t="shared" ref="N3906:N3969" si="308">COUNTIF($B:$B,B3906)</f>
        <v>1</v>
      </c>
      <c r="O3906" s="5">
        <f t="shared" ref="O3906:O3969" si="309">SUMIF($B:$B,B3906,$I:$I)</f>
        <v>14.5</v>
      </c>
    </row>
    <row r="3907" spans="1:15" x14ac:dyDescent="0.25">
      <c r="A3907">
        <v>3956</v>
      </c>
      <c r="B3907">
        <v>1762</v>
      </c>
      <c r="C3907">
        <f>IF(COUNTIF($B$2:B3907,B3907)=1,1,0)</f>
        <v>1</v>
      </c>
      <c r="D3907" s="1">
        <v>44956</v>
      </c>
      <c r="E3907" s="2">
        <v>0.75993055555555555</v>
      </c>
      <c r="F3907">
        <v>110</v>
      </c>
      <c r="G3907" t="str">
        <f>IFERROR(INDEX(menu_items!$B:$B,MATCH(F3907,menu_items!$A:$A,0)),"Unknown value")</f>
        <v>Pork Ramen</v>
      </c>
      <c r="H3907" t="str">
        <f>IFERROR(INDEX(menu_items!$C:$C,MATCH(F3907,menu_items!$A:$A,0)),"Unknown value")</f>
        <v>Asian</v>
      </c>
      <c r="I3907" s="5">
        <f>IFERROR(INDEX(menu_items!$D:$D,MATCH(F3907,menu_items!$A:$A,0)),0)</f>
        <v>17.95</v>
      </c>
      <c r="J3907" t="str">
        <f t="shared" si="305"/>
        <v>Mon</v>
      </c>
      <c r="K3907">
        <f t="shared" si="306"/>
        <v>30</v>
      </c>
      <c r="L3907" t="str">
        <f t="shared" si="307"/>
        <v>Jan</v>
      </c>
      <c r="M3907">
        <v>18</v>
      </c>
      <c r="N3907">
        <f t="shared" si="308"/>
        <v>1</v>
      </c>
      <c r="O3907" s="5">
        <f t="shared" si="309"/>
        <v>17.95</v>
      </c>
    </row>
    <row r="3908" spans="1:15" x14ac:dyDescent="0.25">
      <c r="A3908">
        <v>3957</v>
      </c>
      <c r="B3908">
        <v>1763</v>
      </c>
      <c r="C3908">
        <f>IF(COUNTIF($B$2:B3908,B3908)=1,1,0)</f>
        <v>1</v>
      </c>
      <c r="D3908" s="1">
        <v>44956</v>
      </c>
      <c r="E3908" s="2">
        <v>0.7669907407407407</v>
      </c>
      <c r="F3908">
        <v>125</v>
      </c>
      <c r="G3908" t="str">
        <f>IFERROR(INDEX(menu_items!$B:$B,MATCH(F3908,menu_items!$A:$A,0)),"Unknown value")</f>
        <v>Spaghetti &amp; Meatballs</v>
      </c>
      <c r="H3908" t="str">
        <f>IFERROR(INDEX(menu_items!$C:$C,MATCH(F3908,menu_items!$A:$A,0)),"Unknown value")</f>
        <v>Italian</v>
      </c>
      <c r="I3908" s="5">
        <f>IFERROR(INDEX(menu_items!$D:$D,MATCH(F3908,menu_items!$A:$A,0)),0)</f>
        <v>17.95</v>
      </c>
      <c r="J3908" t="str">
        <f t="shared" si="305"/>
        <v>Mon</v>
      </c>
      <c r="K3908">
        <f t="shared" si="306"/>
        <v>30</v>
      </c>
      <c r="L3908" t="str">
        <f t="shared" si="307"/>
        <v>Jan</v>
      </c>
      <c r="M3908">
        <v>18</v>
      </c>
      <c r="N3908">
        <f t="shared" si="308"/>
        <v>1</v>
      </c>
      <c r="O3908" s="5">
        <f t="shared" si="309"/>
        <v>17.95</v>
      </c>
    </row>
    <row r="3909" spans="1:15" x14ac:dyDescent="0.25">
      <c r="A3909">
        <v>3958</v>
      </c>
      <c r="B3909">
        <v>1764</v>
      </c>
      <c r="C3909">
        <f>IF(COUNTIF($B$2:B3909,B3909)=1,1,0)</f>
        <v>1</v>
      </c>
      <c r="D3909" s="1">
        <v>44956</v>
      </c>
      <c r="E3909" s="2">
        <v>0.76732638888888893</v>
      </c>
      <c r="F3909">
        <v>127</v>
      </c>
      <c r="G3909" t="str">
        <f>IFERROR(INDEX(menu_items!$B:$B,MATCH(F3909,menu_items!$A:$A,0)),"Unknown value")</f>
        <v>Meat Lasagna</v>
      </c>
      <c r="H3909" t="str">
        <f>IFERROR(INDEX(menu_items!$C:$C,MATCH(F3909,menu_items!$A:$A,0)),"Unknown value")</f>
        <v>Italian</v>
      </c>
      <c r="I3909" s="5">
        <f>IFERROR(INDEX(menu_items!$D:$D,MATCH(F3909,menu_items!$A:$A,0)),0)</f>
        <v>17.95</v>
      </c>
      <c r="J3909" t="str">
        <f t="shared" si="305"/>
        <v>Mon</v>
      </c>
      <c r="K3909">
        <f t="shared" si="306"/>
        <v>30</v>
      </c>
      <c r="L3909" t="str">
        <f t="shared" si="307"/>
        <v>Jan</v>
      </c>
      <c r="M3909">
        <v>18</v>
      </c>
      <c r="N3909">
        <f t="shared" si="308"/>
        <v>3</v>
      </c>
      <c r="O3909" s="5">
        <f t="shared" si="309"/>
        <v>48.4</v>
      </c>
    </row>
    <row r="3910" spans="1:15" x14ac:dyDescent="0.25">
      <c r="A3910">
        <v>3959</v>
      </c>
      <c r="B3910">
        <v>1764</v>
      </c>
      <c r="C3910">
        <f>IF(COUNTIF($B$2:B3910,B3910)=1,1,0)</f>
        <v>0</v>
      </c>
      <c r="D3910" s="1">
        <v>44956</v>
      </c>
      <c r="E3910" s="2">
        <v>0.76732638888888893</v>
      </c>
      <c r="F3910">
        <v>121</v>
      </c>
      <c r="G3910" t="str">
        <f>IFERROR(INDEX(menu_items!$B:$B,MATCH(F3910,menu_items!$A:$A,0)),"Unknown value")</f>
        <v>Cheese Quesadillas</v>
      </c>
      <c r="H3910" t="str">
        <f>IFERROR(INDEX(menu_items!$C:$C,MATCH(F3910,menu_items!$A:$A,0)),"Unknown value")</f>
        <v>Mexican</v>
      </c>
      <c r="I3910" s="5">
        <f>IFERROR(INDEX(menu_items!$D:$D,MATCH(F3910,menu_items!$A:$A,0)),0)</f>
        <v>10.5</v>
      </c>
      <c r="J3910" t="str">
        <f t="shared" si="305"/>
        <v>Mon</v>
      </c>
      <c r="K3910">
        <f t="shared" si="306"/>
        <v>30</v>
      </c>
      <c r="L3910" t="str">
        <f t="shared" si="307"/>
        <v>Jan</v>
      </c>
      <c r="M3910">
        <v>18</v>
      </c>
      <c r="N3910">
        <f t="shared" si="308"/>
        <v>3</v>
      </c>
      <c r="O3910" s="5">
        <f t="shared" si="309"/>
        <v>48.4</v>
      </c>
    </row>
    <row r="3911" spans="1:15" x14ac:dyDescent="0.25">
      <c r="A3911">
        <v>3960</v>
      </c>
      <c r="B3911">
        <v>1764</v>
      </c>
      <c r="C3911">
        <f>IF(COUNTIF($B$2:B3911,B3911)=1,1,0)</f>
        <v>0</v>
      </c>
      <c r="D3911" s="1">
        <v>44956</v>
      </c>
      <c r="E3911" s="2">
        <v>0.76732638888888893</v>
      </c>
      <c r="F3911">
        <v>130</v>
      </c>
      <c r="G3911" t="str">
        <f>IFERROR(INDEX(menu_items!$B:$B,MATCH(F3911,menu_items!$A:$A,0)),"Unknown value")</f>
        <v>Shrimp Scampi</v>
      </c>
      <c r="H3911" t="str">
        <f>IFERROR(INDEX(menu_items!$C:$C,MATCH(F3911,menu_items!$A:$A,0)),"Unknown value")</f>
        <v>Italian</v>
      </c>
      <c r="I3911" s="5">
        <f>IFERROR(INDEX(menu_items!$D:$D,MATCH(F3911,menu_items!$A:$A,0)),0)</f>
        <v>19.95</v>
      </c>
      <c r="J3911" t="str">
        <f t="shared" si="305"/>
        <v>Mon</v>
      </c>
      <c r="K3911">
        <f t="shared" si="306"/>
        <v>30</v>
      </c>
      <c r="L3911" t="str">
        <f t="shared" si="307"/>
        <v>Jan</v>
      </c>
      <c r="M3911">
        <v>18</v>
      </c>
      <c r="N3911">
        <f t="shared" si="308"/>
        <v>3</v>
      </c>
      <c r="O3911" s="5">
        <f t="shared" si="309"/>
        <v>48.4</v>
      </c>
    </row>
    <row r="3912" spans="1:15" x14ac:dyDescent="0.25">
      <c r="A3912">
        <v>3961</v>
      </c>
      <c r="B3912">
        <v>1765</v>
      </c>
      <c r="C3912">
        <f>IF(COUNTIF($B$2:B3912,B3912)=1,1,0)</f>
        <v>1</v>
      </c>
      <c r="D3912" s="1">
        <v>44956</v>
      </c>
      <c r="E3912" s="2">
        <v>0.77256944444444442</v>
      </c>
      <c r="F3912">
        <v>127</v>
      </c>
      <c r="G3912" t="str">
        <f>IFERROR(INDEX(menu_items!$B:$B,MATCH(F3912,menu_items!$A:$A,0)),"Unknown value")</f>
        <v>Meat Lasagna</v>
      </c>
      <c r="H3912" t="str">
        <f>IFERROR(INDEX(menu_items!$C:$C,MATCH(F3912,menu_items!$A:$A,0)),"Unknown value")</f>
        <v>Italian</v>
      </c>
      <c r="I3912" s="5">
        <f>IFERROR(INDEX(menu_items!$D:$D,MATCH(F3912,menu_items!$A:$A,0)),0)</f>
        <v>17.95</v>
      </c>
      <c r="J3912" t="str">
        <f t="shared" si="305"/>
        <v>Mon</v>
      </c>
      <c r="K3912">
        <f t="shared" si="306"/>
        <v>30</v>
      </c>
      <c r="L3912" t="str">
        <f t="shared" si="307"/>
        <v>Jan</v>
      </c>
      <c r="M3912">
        <v>18</v>
      </c>
      <c r="N3912">
        <f t="shared" si="308"/>
        <v>2</v>
      </c>
      <c r="O3912" s="5">
        <f t="shared" si="309"/>
        <v>33.450000000000003</v>
      </c>
    </row>
    <row r="3913" spans="1:15" x14ac:dyDescent="0.25">
      <c r="A3913">
        <v>3962</v>
      </c>
      <c r="B3913">
        <v>1765</v>
      </c>
      <c r="C3913">
        <f>IF(COUNTIF($B$2:B3913,B3913)=1,1,0)</f>
        <v>0</v>
      </c>
      <c r="D3913" s="1">
        <v>44956</v>
      </c>
      <c r="E3913" s="2">
        <v>0.77256944444444442</v>
      </c>
      <c r="F3913">
        <v>129</v>
      </c>
      <c r="G3913" t="str">
        <f>IFERROR(INDEX(menu_items!$B:$B,MATCH(F3913,menu_items!$A:$A,0)),"Unknown value")</f>
        <v>Mushroom Ravioli</v>
      </c>
      <c r="H3913" t="str">
        <f>IFERROR(INDEX(menu_items!$C:$C,MATCH(F3913,menu_items!$A:$A,0)),"Unknown value")</f>
        <v>Italian</v>
      </c>
      <c r="I3913" s="5">
        <f>IFERROR(INDEX(menu_items!$D:$D,MATCH(F3913,menu_items!$A:$A,0)),0)</f>
        <v>15.5</v>
      </c>
      <c r="J3913" t="str">
        <f t="shared" si="305"/>
        <v>Mon</v>
      </c>
      <c r="K3913">
        <f t="shared" si="306"/>
        <v>30</v>
      </c>
      <c r="L3913" t="str">
        <f t="shared" si="307"/>
        <v>Jan</v>
      </c>
      <c r="M3913">
        <v>18</v>
      </c>
      <c r="N3913">
        <f t="shared" si="308"/>
        <v>2</v>
      </c>
      <c r="O3913" s="5">
        <f t="shared" si="309"/>
        <v>33.450000000000003</v>
      </c>
    </row>
    <row r="3914" spans="1:15" x14ac:dyDescent="0.25">
      <c r="A3914">
        <v>3963</v>
      </c>
      <c r="B3914">
        <v>1766</v>
      </c>
      <c r="C3914">
        <f>IF(COUNTIF($B$2:B3914,B3914)=1,1,0)</f>
        <v>1</v>
      </c>
      <c r="D3914" s="1">
        <v>44956</v>
      </c>
      <c r="E3914" s="2">
        <v>0.78487268518518516</v>
      </c>
      <c r="F3914">
        <v>129</v>
      </c>
      <c r="G3914" t="str">
        <f>IFERROR(INDEX(menu_items!$B:$B,MATCH(F3914,menu_items!$A:$A,0)),"Unknown value")</f>
        <v>Mushroom Ravioli</v>
      </c>
      <c r="H3914" t="str">
        <f>IFERROR(INDEX(menu_items!$C:$C,MATCH(F3914,menu_items!$A:$A,0)),"Unknown value")</f>
        <v>Italian</v>
      </c>
      <c r="I3914" s="5">
        <f>IFERROR(INDEX(menu_items!$D:$D,MATCH(F3914,menu_items!$A:$A,0)),0)</f>
        <v>15.5</v>
      </c>
      <c r="J3914" t="str">
        <f t="shared" si="305"/>
        <v>Mon</v>
      </c>
      <c r="K3914">
        <f t="shared" si="306"/>
        <v>30</v>
      </c>
      <c r="L3914" t="str">
        <f t="shared" si="307"/>
        <v>Jan</v>
      </c>
      <c r="M3914">
        <v>18</v>
      </c>
      <c r="N3914">
        <f t="shared" si="308"/>
        <v>1</v>
      </c>
      <c r="O3914" s="5">
        <f t="shared" si="309"/>
        <v>15.5</v>
      </c>
    </row>
    <row r="3915" spans="1:15" x14ac:dyDescent="0.25">
      <c r="A3915">
        <v>3964</v>
      </c>
      <c r="B3915">
        <v>1767</v>
      </c>
      <c r="C3915">
        <f>IF(COUNTIF($B$2:B3915,B3915)=1,1,0)</f>
        <v>1</v>
      </c>
      <c r="D3915" s="1">
        <v>44956</v>
      </c>
      <c r="E3915" s="2">
        <v>0.79431712962962964</v>
      </c>
      <c r="F3915">
        <v>102</v>
      </c>
      <c r="G3915" t="str">
        <f>IFERROR(INDEX(menu_items!$B:$B,MATCH(F3915,menu_items!$A:$A,0)),"Unknown value")</f>
        <v>Cheeseburger</v>
      </c>
      <c r="H3915" t="str">
        <f>IFERROR(INDEX(menu_items!$C:$C,MATCH(F3915,menu_items!$A:$A,0)),"Unknown value")</f>
        <v>American</v>
      </c>
      <c r="I3915" s="5">
        <f>IFERROR(INDEX(menu_items!$D:$D,MATCH(F3915,menu_items!$A:$A,0)),0)</f>
        <v>13.95</v>
      </c>
      <c r="J3915" t="str">
        <f t="shared" si="305"/>
        <v>Mon</v>
      </c>
      <c r="K3915">
        <f t="shared" si="306"/>
        <v>30</v>
      </c>
      <c r="L3915" t="str">
        <f t="shared" si="307"/>
        <v>Jan</v>
      </c>
      <c r="M3915">
        <v>19</v>
      </c>
      <c r="N3915">
        <f t="shared" si="308"/>
        <v>4</v>
      </c>
      <c r="O3915" s="5">
        <f t="shared" si="309"/>
        <v>55.900000000000006</v>
      </c>
    </row>
    <row r="3916" spans="1:15" x14ac:dyDescent="0.25">
      <c r="A3916">
        <v>3965</v>
      </c>
      <c r="B3916">
        <v>1767</v>
      </c>
      <c r="C3916">
        <f>IF(COUNTIF($B$2:B3916,B3916)=1,1,0)</f>
        <v>0</v>
      </c>
      <c r="D3916" s="1">
        <v>44956</v>
      </c>
      <c r="E3916" s="2">
        <v>0.79431712962962964</v>
      </c>
      <c r="F3916">
        <v>108</v>
      </c>
      <c r="G3916" t="str">
        <f>IFERROR(INDEX(menu_items!$B:$B,MATCH(F3916,menu_items!$A:$A,0)),"Unknown value")</f>
        <v>Tofu Pad Thai</v>
      </c>
      <c r="H3916" t="str">
        <f>IFERROR(INDEX(menu_items!$C:$C,MATCH(F3916,menu_items!$A:$A,0)),"Unknown value")</f>
        <v>Asian</v>
      </c>
      <c r="I3916" s="5">
        <f>IFERROR(INDEX(menu_items!$D:$D,MATCH(F3916,menu_items!$A:$A,0)),0)</f>
        <v>14.5</v>
      </c>
      <c r="J3916" t="str">
        <f t="shared" si="305"/>
        <v>Mon</v>
      </c>
      <c r="K3916">
        <f t="shared" si="306"/>
        <v>30</v>
      </c>
      <c r="L3916" t="str">
        <f t="shared" si="307"/>
        <v>Jan</v>
      </c>
      <c r="M3916">
        <v>19</v>
      </c>
      <c r="N3916">
        <f t="shared" si="308"/>
        <v>4</v>
      </c>
      <c r="O3916" s="5">
        <f t="shared" si="309"/>
        <v>55.900000000000006</v>
      </c>
    </row>
    <row r="3917" spans="1:15" x14ac:dyDescent="0.25">
      <c r="A3917">
        <v>3966</v>
      </c>
      <c r="B3917">
        <v>1767</v>
      </c>
      <c r="C3917">
        <f>IF(COUNTIF($B$2:B3917,B3917)=1,1,0)</f>
        <v>0</v>
      </c>
      <c r="D3917" s="1">
        <v>44956</v>
      </c>
      <c r="E3917" s="2">
        <v>0.79431712962962964</v>
      </c>
      <c r="F3917">
        <v>124</v>
      </c>
      <c r="G3917" t="str">
        <f>IFERROR(INDEX(menu_items!$B:$B,MATCH(F3917,menu_items!$A:$A,0)),"Unknown value")</f>
        <v>Spaghetti</v>
      </c>
      <c r="H3917" t="str">
        <f>IFERROR(INDEX(menu_items!$C:$C,MATCH(F3917,menu_items!$A:$A,0)),"Unknown value")</f>
        <v>Italian</v>
      </c>
      <c r="I3917" s="5">
        <f>IFERROR(INDEX(menu_items!$D:$D,MATCH(F3917,menu_items!$A:$A,0)),0)</f>
        <v>14.5</v>
      </c>
      <c r="J3917" t="str">
        <f t="shared" si="305"/>
        <v>Mon</v>
      </c>
      <c r="K3917">
        <f t="shared" si="306"/>
        <v>30</v>
      </c>
      <c r="L3917" t="str">
        <f t="shared" si="307"/>
        <v>Jan</v>
      </c>
      <c r="M3917">
        <v>19</v>
      </c>
      <c r="N3917">
        <f t="shared" si="308"/>
        <v>4</v>
      </c>
      <c r="O3917" s="5">
        <f t="shared" si="309"/>
        <v>55.900000000000006</v>
      </c>
    </row>
    <row r="3918" spans="1:15" x14ac:dyDescent="0.25">
      <c r="A3918">
        <v>3967</v>
      </c>
      <c r="B3918">
        <v>1767</v>
      </c>
      <c r="C3918">
        <f>IF(COUNTIF($B$2:B3918,B3918)=1,1,0)</f>
        <v>0</v>
      </c>
      <c r="D3918" s="1">
        <v>44956</v>
      </c>
      <c r="E3918" s="2">
        <v>0.79431712962962964</v>
      </c>
      <c r="F3918">
        <v>117</v>
      </c>
      <c r="G3918" t="str">
        <f>IFERROR(INDEX(menu_items!$B:$B,MATCH(F3918,menu_items!$A:$A,0)),"Unknown value")</f>
        <v>Chicken Burrito</v>
      </c>
      <c r="H3918" t="str">
        <f>IFERROR(INDEX(menu_items!$C:$C,MATCH(F3918,menu_items!$A:$A,0)),"Unknown value")</f>
        <v>Mexican</v>
      </c>
      <c r="I3918" s="5">
        <f>IFERROR(INDEX(menu_items!$D:$D,MATCH(F3918,menu_items!$A:$A,0)),0)</f>
        <v>12.95</v>
      </c>
      <c r="J3918" t="str">
        <f t="shared" si="305"/>
        <v>Mon</v>
      </c>
      <c r="K3918">
        <f t="shared" si="306"/>
        <v>30</v>
      </c>
      <c r="L3918" t="str">
        <f t="shared" si="307"/>
        <v>Jan</v>
      </c>
      <c r="M3918">
        <v>19</v>
      </c>
      <c r="N3918">
        <f t="shared" si="308"/>
        <v>4</v>
      </c>
      <c r="O3918" s="5">
        <f t="shared" si="309"/>
        <v>55.900000000000006</v>
      </c>
    </row>
    <row r="3919" spans="1:15" x14ac:dyDescent="0.25">
      <c r="A3919">
        <v>3968</v>
      </c>
      <c r="B3919">
        <v>1768</v>
      </c>
      <c r="C3919">
        <f>IF(COUNTIF($B$2:B3919,B3919)=1,1,0)</f>
        <v>1</v>
      </c>
      <c r="D3919" s="1">
        <v>44956</v>
      </c>
      <c r="E3919" s="2">
        <v>0.81159722222222219</v>
      </c>
      <c r="F3919">
        <v>103</v>
      </c>
      <c r="G3919" t="str">
        <f>IFERROR(INDEX(menu_items!$B:$B,MATCH(F3919,menu_items!$A:$A,0)),"Unknown value")</f>
        <v>Hot Dog</v>
      </c>
      <c r="H3919" t="str">
        <f>IFERROR(INDEX(menu_items!$C:$C,MATCH(F3919,menu_items!$A:$A,0)),"Unknown value")</f>
        <v>American</v>
      </c>
      <c r="I3919" s="5">
        <f>IFERROR(INDEX(menu_items!$D:$D,MATCH(F3919,menu_items!$A:$A,0)),0)</f>
        <v>9</v>
      </c>
      <c r="J3919" t="str">
        <f t="shared" si="305"/>
        <v>Mon</v>
      </c>
      <c r="K3919">
        <f t="shared" si="306"/>
        <v>30</v>
      </c>
      <c r="L3919" t="str">
        <f t="shared" si="307"/>
        <v>Jan</v>
      </c>
      <c r="M3919">
        <v>19</v>
      </c>
      <c r="N3919">
        <f t="shared" si="308"/>
        <v>1</v>
      </c>
      <c r="O3919" s="5">
        <f t="shared" si="309"/>
        <v>9</v>
      </c>
    </row>
    <row r="3920" spans="1:15" x14ac:dyDescent="0.25">
      <c r="A3920">
        <v>3969</v>
      </c>
      <c r="B3920">
        <v>1769</v>
      </c>
      <c r="C3920">
        <f>IF(COUNTIF($B$2:B3920,B3920)=1,1,0)</f>
        <v>1</v>
      </c>
      <c r="D3920" s="1">
        <v>44956</v>
      </c>
      <c r="E3920" s="2">
        <v>0.81170138888888888</v>
      </c>
      <c r="F3920">
        <v>109</v>
      </c>
      <c r="G3920" t="str">
        <f>IFERROR(INDEX(menu_items!$B:$B,MATCH(F3920,menu_items!$A:$A,0)),"Unknown value")</f>
        <v>Korean Beef Bowl</v>
      </c>
      <c r="H3920" t="str">
        <f>IFERROR(INDEX(menu_items!$C:$C,MATCH(F3920,menu_items!$A:$A,0)),"Unknown value")</f>
        <v>Asian</v>
      </c>
      <c r="I3920" s="5">
        <f>IFERROR(INDEX(menu_items!$D:$D,MATCH(F3920,menu_items!$A:$A,0)),0)</f>
        <v>17.95</v>
      </c>
      <c r="J3920" t="str">
        <f t="shared" ref="J3920:J3982" si="310">TEXT(D3920,"ddd")</f>
        <v>Mon</v>
      </c>
      <c r="K3920">
        <f t="shared" ref="K3920:K3982" si="311">DAY(D3920)</f>
        <v>30</v>
      </c>
      <c r="L3920" t="str">
        <f t="shared" ref="L3920:L3982" si="312">TEXT(D3920,"mmm")</f>
        <v>Jan</v>
      </c>
      <c r="M3920">
        <v>19</v>
      </c>
      <c r="N3920">
        <f t="shared" si="308"/>
        <v>2</v>
      </c>
      <c r="O3920" s="5">
        <f t="shared" si="309"/>
        <v>29.9</v>
      </c>
    </row>
    <row r="3921" spans="1:15" x14ac:dyDescent="0.25">
      <c r="A3921">
        <v>3970</v>
      </c>
      <c r="B3921">
        <v>1769</v>
      </c>
      <c r="C3921">
        <f>IF(COUNTIF($B$2:B3921,B3921)=1,1,0)</f>
        <v>0</v>
      </c>
      <c r="D3921" s="1">
        <v>44956</v>
      </c>
      <c r="E3921" s="2">
        <v>0.81170138888888888</v>
      </c>
      <c r="F3921">
        <v>119</v>
      </c>
      <c r="G3921" t="str">
        <f>IFERROR(INDEX(menu_items!$B:$B,MATCH(F3921,menu_items!$A:$A,0)),"Unknown value")</f>
        <v>Chicken Torta</v>
      </c>
      <c r="H3921" t="str">
        <f>IFERROR(INDEX(menu_items!$C:$C,MATCH(F3921,menu_items!$A:$A,0)),"Unknown value")</f>
        <v>Mexican</v>
      </c>
      <c r="I3921" s="5">
        <f>IFERROR(INDEX(menu_items!$D:$D,MATCH(F3921,menu_items!$A:$A,0)),0)</f>
        <v>11.95</v>
      </c>
      <c r="J3921" t="str">
        <f t="shared" si="310"/>
        <v>Mon</v>
      </c>
      <c r="K3921">
        <f t="shared" si="311"/>
        <v>30</v>
      </c>
      <c r="L3921" t="str">
        <f t="shared" si="312"/>
        <v>Jan</v>
      </c>
      <c r="M3921">
        <v>19</v>
      </c>
      <c r="N3921">
        <f t="shared" si="308"/>
        <v>2</v>
      </c>
      <c r="O3921" s="5">
        <f t="shared" si="309"/>
        <v>29.9</v>
      </c>
    </row>
    <row r="3922" spans="1:15" x14ac:dyDescent="0.25">
      <c r="A3922">
        <v>3971</v>
      </c>
      <c r="B3922">
        <v>1770</v>
      </c>
      <c r="C3922">
        <f>IF(COUNTIF($B$2:B3922,B3922)=1,1,0)</f>
        <v>1</v>
      </c>
      <c r="D3922" s="1">
        <v>44956</v>
      </c>
      <c r="E3922" s="2">
        <v>0.81339120370370366</v>
      </c>
      <c r="F3922">
        <v>103</v>
      </c>
      <c r="G3922" t="str">
        <f>IFERROR(INDEX(menu_items!$B:$B,MATCH(F3922,menu_items!$A:$A,0)),"Unknown value")</f>
        <v>Hot Dog</v>
      </c>
      <c r="H3922" t="str">
        <f>IFERROR(INDEX(menu_items!$C:$C,MATCH(F3922,menu_items!$A:$A,0)),"Unknown value")</f>
        <v>American</v>
      </c>
      <c r="I3922" s="5">
        <f>IFERROR(INDEX(menu_items!$D:$D,MATCH(F3922,menu_items!$A:$A,0)),0)</f>
        <v>9</v>
      </c>
      <c r="J3922" t="str">
        <f t="shared" si="310"/>
        <v>Mon</v>
      </c>
      <c r="K3922">
        <f t="shared" si="311"/>
        <v>30</v>
      </c>
      <c r="L3922" t="str">
        <f t="shared" si="312"/>
        <v>Jan</v>
      </c>
      <c r="M3922">
        <v>19</v>
      </c>
      <c r="N3922">
        <f t="shared" si="308"/>
        <v>1</v>
      </c>
      <c r="O3922" s="5">
        <f t="shared" si="309"/>
        <v>9</v>
      </c>
    </row>
    <row r="3923" spans="1:15" x14ac:dyDescent="0.25">
      <c r="A3923">
        <v>3972</v>
      </c>
      <c r="B3923">
        <v>1771</v>
      </c>
      <c r="C3923">
        <f>IF(COUNTIF($B$2:B3923,B3923)=1,1,0)</f>
        <v>1</v>
      </c>
      <c r="D3923" s="1">
        <v>44956</v>
      </c>
      <c r="E3923" s="2">
        <v>0.8238078703703704</v>
      </c>
      <c r="F3923">
        <v>108</v>
      </c>
      <c r="G3923" t="str">
        <f>IFERROR(INDEX(menu_items!$B:$B,MATCH(F3923,menu_items!$A:$A,0)),"Unknown value")</f>
        <v>Tofu Pad Thai</v>
      </c>
      <c r="H3923" t="str">
        <f>IFERROR(INDEX(menu_items!$C:$C,MATCH(F3923,menu_items!$A:$A,0)),"Unknown value")</f>
        <v>Asian</v>
      </c>
      <c r="I3923" s="5">
        <f>IFERROR(INDEX(menu_items!$D:$D,MATCH(F3923,menu_items!$A:$A,0)),0)</f>
        <v>14.5</v>
      </c>
      <c r="J3923" t="str">
        <f t="shared" si="310"/>
        <v>Mon</v>
      </c>
      <c r="K3923">
        <f t="shared" si="311"/>
        <v>30</v>
      </c>
      <c r="L3923" t="str">
        <f t="shared" si="312"/>
        <v>Jan</v>
      </c>
      <c r="M3923">
        <v>19</v>
      </c>
      <c r="N3923">
        <f t="shared" si="308"/>
        <v>2</v>
      </c>
      <c r="O3923" s="5">
        <f t="shared" si="309"/>
        <v>32.450000000000003</v>
      </c>
    </row>
    <row r="3924" spans="1:15" x14ac:dyDescent="0.25">
      <c r="A3924">
        <v>3973</v>
      </c>
      <c r="B3924">
        <v>1771</v>
      </c>
      <c r="C3924">
        <f>IF(COUNTIF($B$2:B3924,B3924)=1,1,0)</f>
        <v>0</v>
      </c>
      <c r="D3924" s="1">
        <v>44956</v>
      </c>
      <c r="E3924" s="2">
        <v>0.8238078703703704</v>
      </c>
      <c r="F3924">
        <v>131</v>
      </c>
      <c r="G3924" t="str">
        <f>IFERROR(INDEX(menu_items!$B:$B,MATCH(F3924,menu_items!$A:$A,0)),"Unknown value")</f>
        <v>Chicken Parmesan</v>
      </c>
      <c r="H3924" t="str">
        <f>IFERROR(INDEX(menu_items!$C:$C,MATCH(F3924,menu_items!$A:$A,0)),"Unknown value")</f>
        <v>Italian</v>
      </c>
      <c r="I3924" s="5">
        <f>IFERROR(INDEX(menu_items!$D:$D,MATCH(F3924,menu_items!$A:$A,0)),0)</f>
        <v>17.95</v>
      </c>
      <c r="J3924" t="str">
        <f t="shared" si="310"/>
        <v>Mon</v>
      </c>
      <c r="K3924">
        <f t="shared" si="311"/>
        <v>30</v>
      </c>
      <c r="L3924" t="str">
        <f t="shared" si="312"/>
        <v>Jan</v>
      </c>
      <c r="M3924">
        <v>19</v>
      </c>
      <c r="N3924">
        <f t="shared" si="308"/>
        <v>2</v>
      </c>
      <c r="O3924" s="5">
        <f t="shared" si="309"/>
        <v>32.450000000000003</v>
      </c>
    </row>
    <row r="3925" spans="1:15" x14ac:dyDescent="0.25">
      <c r="A3925">
        <v>3974</v>
      </c>
      <c r="B3925">
        <v>1772</v>
      </c>
      <c r="C3925">
        <f>IF(COUNTIF($B$2:B3925,B3925)=1,1,0)</f>
        <v>1</v>
      </c>
      <c r="D3925" s="1">
        <v>44956</v>
      </c>
      <c r="E3925" s="2">
        <v>0.83137731481481481</v>
      </c>
      <c r="F3925">
        <v>127</v>
      </c>
      <c r="G3925" t="str">
        <f>IFERROR(INDEX(menu_items!$B:$B,MATCH(F3925,menu_items!$A:$A,0)),"Unknown value")</f>
        <v>Meat Lasagna</v>
      </c>
      <c r="H3925" t="str">
        <f>IFERROR(INDEX(menu_items!$C:$C,MATCH(F3925,menu_items!$A:$A,0)),"Unknown value")</f>
        <v>Italian</v>
      </c>
      <c r="I3925" s="5">
        <f>IFERROR(INDEX(menu_items!$D:$D,MATCH(F3925,menu_items!$A:$A,0)),0)</f>
        <v>17.95</v>
      </c>
      <c r="J3925" t="str">
        <f t="shared" si="310"/>
        <v>Mon</v>
      </c>
      <c r="K3925">
        <f t="shared" si="311"/>
        <v>30</v>
      </c>
      <c r="L3925" t="str">
        <f t="shared" si="312"/>
        <v>Jan</v>
      </c>
      <c r="M3925">
        <v>19</v>
      </c>
      <c r="N3925">
        <f t="shared" si="308"/>
        <v>1</v>
      </c>
      <c r="O3925" s="5">
        <f t="shared" si="309"/>
        <v>17.95</v>
      </c>
    </row>
    <row r="3926" spans="1:15" x14ac:dyDescent="0.25">
      <c r="A3926">
        <v>3975</v>
      </c>
      <c r="B3926">
        <v>1773</v>
      </c>
      <c r="C3926">
        <f>IF(COUNTIF($B$2:B3926,B3926)=1,1,0)</f>
        <v>1</v>
      </c>
      <c r="D3926" s="1">
        <v>44956</v>
      </c>
      <c r="E3926" s="2">
        <v>0.83796296296296291</v>
      </c>
      <c r="F3926">
        <v>107</v>
      </c>
      <c r="G3926" t="str">
        <f>IFERROR(INDEX(menu_items!$B:$B,MATCH(F3926,menu_items!$A:$A,0)),"Unknown value")</f>
        <v>Orange Chicken</v>
      </c>
      <c r="H3926" t="str">
        <f>IFERROR(INDEX(menu_items!$C:$C,MATCH(F3926,menu_items!$A:$A,0)),"Unknown value")</f>
        <v>Asian</v>
      </c>
      <c r="I3926" s="5">
        <f>IFERROR(INDEX(menu_items!$D:$D,MATCH(F3926,menu_items!$A:$A,0)),0)</f>
        <v>16.5</v>
      </c>
      <c r="J3926" t="str">
        <f t="shared" si="310"/>
        <v>Mon</v>
      </c>
      <c r="K3926">
        <f t="shared" si="311"/>
        <v>30</v>
      </c>
      <c r="L3926" t="str">
        <f t="shared" si="312"/>
        <v>Jan</v>
      </c>
      <c r="M3926">
        <v>20</v>
      </c>
      <c r="N3926">
        <f t="shared" si="308"/>
        <v>4</v>
      </c>
      <c r="O3926" s="5">
        <f t="shared" si="309"/>
        <v>47</v>
      </c>
    </row>
    <row r="3927" spans="1:15" x14ac:dyDescent="0.25">
      <c r="A3927">
        <v>3976</v>
      </c>
      <c r="B3927">
        <v>1773</v>
      </c>
      <c r="C3927">
        <f>IF(COUNTIF($B$2:B3927,B3927)=1,1,0)</f>
        <v>0</v>
      </c>
      <c r="D3927" s="1">
        <v>44956</v>
      </c>
      <c r="E3927" s="2">
        <v>0.83796296296296291</v>
      </c>
      <c r="F3927">
        <v>108</v>
      </c>
      <c r="G3927" t="str">
        <f>IFERROR(INDEX(menu_items!$B:$B,MATCH(F3927,menu_items!$A:$A,0)),"Unknown value")</f>
        <v>Tofu Pad Thai</v>
      </c>
      <c r="H3927" t="str">
        <f>IFERROR(INDEX(menu_items!$C:$C,MATCH(F3927,menu_items!$A:$A,0)),"Unknown value")</f>
        <v>Asian</v>
      </c>
      <c r="I3927" s="5">
        <f>IFERROR(INDEX(menu_items!$D:$D,MATCH(F3927,menu_items!$A:$A,0)),0)</f>
        <v>14.5</v>
      </c>
      <c r="J3927" t="str">
        <f t="shared" si="310"/>
        <v>Mon</v>
      </c>
      <c r="K3927">
        <f t="shared" si="311"/>
        <v>30</v>
      </c>
      <c r="L3927" t="str">
        <f t="shared" si="312"/>
        <v>Jan</v>
      </c>
      <c r="M3927">
        <v>20</v>
      </c>
      <c r="N3927">
        <f t="shared" si="308"/>
        <v>4</v>
      </c>
      <c r="O3927" s="5">
        <f t="shared" si="309"/>
        <v>47</v>
      </c>
    </row>
    <row r="3928" spans="1:15" x14ac:dyDescent="0.25">
      <c r="A3928">
        <v>3977</v>
      </c>
      <c r="B3928">
        <v>1773</v>
      </c>
      <c r="C3928">
        <f>IF(COUNTIF($B$2:B3928,B3928)=1,1,0)</f>
        <v>0</v>
      </c>
      <c r="D3928" s="1">
        <v>44956</v>
      </c>
      <c r="E3928" s="2">
        <v>0.83796296296296291</v>
      </c>
      <c r="F3928">
        <v>123</v>
      </c>
      <c r="G3928" t="str">
        <f>IFERROR(INDEX(menu_items!$B:$B,MATCH(F3928,menu_items!$A:$A,0)),"Unknown value")</f>
        <v>Chips &amp; Guacamole</v>
      </c>
      <c r="H3928" t="str">
        <f>IFERROR(INDEX(menu_items!$C:$C,MATCH(F3928,menu_items!$A:$A,0)),"Unknown value")</f>
        <v>Mexican</v>
      </c>
      <c r="I3928" s="5">
        <f>IFERROR(INDEX(menu_items!$D:$D,MATCH(F3928,menu_items!$A:$A,0)),0)</f>
        <v>9</v>
      </c>
      <c r="J3928" t="str">
        <f t="shared" si="310"/>
        <v>Mon</v>
      </c>
      <c r="K3928">
        <f t="shared" si="311"/>
        <v>30</v>
      </c>
      <c r="L3928" t="str">
        <f t="shared" si="312"/>
        <v>Jan</v>
      </c>
      <c r="M3928">
        <v>20</v>
      </c>
      <c r="N3928">
        <f t="shared" si="308"/>
        <v>4</v>
      </c>
      <c r="O3928" s="5">
        <f t="shared" si="309"/>
        <v>47</v>
      </c>
    </row>
    <row r="3929" spans="1:15" x14ac:dyDescent="0.25">
      <c r="A3929">
        <v>3978</v>
      </c>
      <c r="B3929">
        <v>1773</v>
      </c>
      <c r="C3929">
        <f>IF(COUNTIF($B$2:B3929,B3929)=1,1,0)</f>
        <v>0</v>
      </c>
      <c r="D3929" s="1">
        <v>44956</v>
      </c>
      <c r="E3929" s="2">
        <v>0.83796296296296291</v>
      </c>
      <c r="F3929">
        <v>106</v>
      </c>
      <c r="G3929" t="str">
        <f>IFERROR(INDEX(menu_items!$B:$B,MATCH(F3929,menu_items!$A:$A,0)),"Unknown value")</f>
        <v>French Fries</v>
      </c>
      <c r="H3929" t="str">
        <f>IFERROR(INDEX(menu_items!$C:$C,MATCH(F3929,menu_items!$A:$A,0)),"Unknown value")</f>
        <v>American</v>
      </c>
      <c r="I3929" s="5">
        <f>IFERROR(INDEX(menu_items!$D:$D,MATCH(F3929,menu_items!$A:$A,0)),0)</f>
        <v>7</v>
      </c>
      <c r="J3929" t="str">
        <f t="shared" si="310"/>
        <v>Mon</v>
      </c>
      <c r="K3929">
        <f t="shared" si="311"/>
        <v>30</v>
      </c>
      <c r="L3929" t="str">
        <f t="shared" si="312"/>
        <v>Jan</v>
      </c>
      <c r="M3929">
        <v>20</v>
      </c>
      <c r="N3929">
        <f t="shared" si="308"/>
        <v>4</v>
      </c>
      <c r="O3929" s="5">
        <f t="shared" si="309"/>
        <v>47</v>
      </c>
    </row>
    <row r="3930" spans="1:15" x14ac:dyDescent="0.25">
      <c r="A3930">
        <v>3979</v>
      </c>
      <c r="B3930">
        <v>1774</v>
      </c>
      <c r="C3930">
        <f>IF(COUNTIF($B$2:B3930,B3930)=1,1,0)</f>
        <v>1</v>
      </c>
      <c r="D3930" s="1">
        <v>44956</v>
      </c>
      <c r="E3930" s="2">
        <v>0.83825231481481477</v>
      </c>
      <c r="F3930">
        <v>119</v>
      </c>
      <c r="G3930" t="str">
        <f>IFERROR(INDEX(menu_items!$B:$B,MATCH(F3930,menu_items!$A:$A,0)),"Unknown value")</f>
        <v>Chicken Torta</v>
      </c>
      <c r="H3930" t="str">
        <f>IFERROR(INDEX(menu_items!$C:$C,MATCH(F3930,menu_items!$A:$A,0)),"Unknown value")</f>
        <v>Mexican</v>
      </c>
      <c r="I3930" s="5">
        <f>IFERROR(INDEX(menu_items!$D:$D,MATCH(F3930,menu_items!$A:$A,0)),0)</f>
        <v>11.95</v>
      </c>
      <c r="J3930" t="str">
        <f t="shared" si="310"/>
        <v>Mon</v>
      </c>
      <c r="K3930">
        <f t="shared" si="311"/>
        <v>30</v>
      </c>
      <c r="L3930" t="str">
        <f t="shared" si="312"/>
        <v>Jan</v>
      </c>
      <c r="M3930">
        <v>20</v>
      </c>
      <c r="N3930">
        <f t="shared" si="308"/>
        <v>1</v>
      </c>
      <c r="O3930" s="5">
        <f t="shared" si="309"/>
        <v>11.95</v>
      </c>
    </row>
    <row r="3931" spans="1:15" x14ac:dyDescent="0.25">
      <c r="A3931">
        <v>3980</v>
      </c>
      <c r="B3931">
        <v>1775</v>
      </c>
      <c r="C3931">
        <f>IF(COUNTIF($B$2:B3931,B3931)=1,1,0)</f>
        <v>1</v>
      </c>
      <c r="D3931" s="1">
        <v>44956</v>
      </c>
      <c r="E3931" s="2">
        <v>0.83839120370370368</v>
      </c>
      <c r="F3931">
        <v>118</v>
      </c>
      <c r="G3931" t="str">
        <f>IFERROR(INDEX(menu_items!$B:$B,MATCH(F3931,menu_items!$A:$A,0)),"Unknown value")</f>
        <v>Steak Burrito</v>
      </c>
      <c r="H3931" t="str">
        <f>IFERROR(INDEX(menu_items!$C:$C,MATCH(F3931,menu_items!$A:$A,0)),"Unknown value")</f>
        <v>Mexican</v>
      </c>
      <c r="I3931" s="5">
        <f>IFERROR(INDEX(menu_items!$D:$D,MATCH(F3931,menu_items!$A:$A,0)),0)</f>
        <v>14.95</v>
      </c>
      <c r="J3931" t="str">
        <f t="shared" si="310"/>
        <v>Mon</v>
      </c>
      <c r="K3931">
        <f t="shared" si="311"/>
        <v>30</v>
      </c>
      <c r="L3931" t="str">
        <f t="shared" si="312"/>
        <v>Jan</v>
      </c>
      <c r="M3931">
        <v>20</v>
      </c>
      <c r="N3931">
        <f t="shared" si="308"/>
        <v>1</v>
      </c>
      <c r="O3931" s="5">
        <f t="shared" si="309"/>
        <v>14.95</v>
      </c>
    </row>
    <row r="3932" spans="1:15" x14ac:dyDescent="0.25">
      <c r="A3932">
        <v>3981</v>
      </c>
      <c r="B3932">
        <v>1776</v>
      </c>
      <c r="C3932">
        <f>IF(COUNTIF($B$2:B3932,B3932)=1,1,0)</f>
        <v>1</v>
      </c>
      <c r="D3932" s="1">
        <v>44956</v>
      </c>
      <c r="E3932" s="2">
        <v>0.83976851851851853</v>
      </c>
      <c r="F3932">
        <v>125</v>
      </c>
      <c r="G3932" t="str">
        <f>IFERROR(INDEX(menu_items!$B:$B,MATCH(F3932,menu_items!$A:$A,0)),"Unknown value")</f>
        <v>Spaghetti &amp; Meatballs</v>
      </c>
      <c r="H3932" t="str">
        <f>IFERROR(INDEX(menu_items!$C:$C,MATCH(F3932,menu_items!$A:$A,0)),"Unknown value")</f>
        <v>Italian</v>
      </c>
      <c r="I3932" s="5">
        <f>IFERROR(INDEX(menu_items!$D:$D,MATCH(F3932,menu_items!$A:$A,0)),0)</f>
        <v>17.95</v>
      </c>
      <c r="J3932" t="str">
        <f t="shared" si="310"/>
        <v>Mon</v>
      </c>
      <c r="K3932">
        <f t="shared" si="311"/>
        <v>30</v>
      </c>
      <c r="L3932" t="str">
        <f t="shared" si="312"/>
        <v>Jan</v>
      </c>
      <c r="M3932">
        <v>20</v>
      </c>
      <c r="N3932">
        <f t="shared" si="308"/>
        <v>3</v>
      </c>
      <c r="O3932" s="5">
        <f t="shared" si="309"/>
        <v>44.9</v>
      </c>
    </row>
    <row r="3933" spans="1:15" x14ac:dyDescent="0.25">
      <c r="A3933">
        <v>3982</v>
      </c>
      <c r="B3933">
        <v>1776</v>
      </c>
      <c r="C3933">
        <f>IF(COUNTIF($B$2:B3933,B3933)=1,1,0)</f>
        <v>0</v>
      </c>
      <c r="D3933" s="1">
        <v>44956</v>
      </c>
      <c r="E3933" s="2">
        <v>0.83976851851851853</v>
      </c>
      <c r="F3933">
        <v>130</v>
      </c>
      <c r="G3933" t="str">
        <f>IFERROR(INDEX(menu_items!$B:$B,MATCH(F3933,menu_items!$A:$A,0)),"Unknown value")</f>
        <v>Shrimp Scampi</v>
      </c>
      <c r="H3933" t="str">
        <f>IFERROR(INDEX(menu_items!$C:$C,MATCH(F3933,menu_items!$A:$A,0)),"Unknown value")</f>
        <v>Italian</v>
      </c>
      <c r="I3933" s="5">
        <f>IFERROR(INDEX(menu_items!$D:$D,MATCH(F3933,menu_items!$A:$A,0)),0)</f>
        <v>19.95</v>
      </c>
      <c r="J3933" t="str">
        <f t="shared" si="310"/>
        <v>Mon</v>
      </c>
      <c r="K3933">
        <f t="shared" si="311"/>
        <v>30</v>
      </c>
      <c r="L3933" t="str">
        <f t="shared" si="312"/>
        <v>Jan</v>
      </c>
      <c r="M3933">
        <v>20</v>
      </c>
      <c r="N3933">
        <f t="shared" si="308"/>
        <v>3</v>
      </c>
      <c r="O3933" s="5">
        <f t="shared" si="309"/>
        <v>44.9</v>
      </c>
    </row>
    <row r="3934" spans="1:15" x14ac:dyDescent="0.25">
      <c r="A3934">
        <v>3983</v>
      </c>
      <c r="B3934">
        <v>1776</v>
      </c>
      <c r="C3934">
        <f>IF(COUNTIF($B$2:B3934,B3934)=1,1,0)</f>
        <v>0</v>
      </c>
      <c r="D3934" s="1">
        <v>44956</v>
      </c>
      <c r="E3934" s="2">
        <v>0.83976851851851853</v>
      </c>
      <c r="F3934">
        <v>106</v>
      </c>
      <c r="G3934" t="str">
        <f>IFERROR(INDEX(menu_items!$B:$B,MATCH(F3934,menu_items!$A:$A,0)),"Unknown value")</f>
        <v>French Fries</v>
      </c>
      <c r="H3934" t="str">
        <f>IFERROR(INDEX(menu_items!$C:$C,MATCH(F3934,menu_items!$A:$A,0)),"Unknown value")</f>
        <v>American</v>
      </c>
      <c r="I3934" s="5">
        <f>IFERROR(INDEX(menu_items!$D:$D,MATCH(F3934,menu_items!$A:$A,0)),0)</f>
        <v>7</v>
      </c>
      <c r="J3934" t="str">
        <f t="shared" si="310"/>
        <v>Mon</v>
      </c>
      <c r="K3934">
        <f t="shared" si="311"/>
        <v>30</v>
      </c>
      <c r="L3934" t="str">
        <f t="shared" si="312"/>
        <v>Jan</v>
      </c>
      <c r="M3934">
        <v>20</v>
      </c>
      <c r="N3934">
        <f t="shared" si="308"/>
        <v>3</v>
      </c>
      <c r="O3934" s="5">
        <f t="shared" si="309"/>
        <v>44.9</v>
      </c>
    </row>
    <row r="3935" spans="1:15" x14ac:dyDescent="0.25">
      <c r="A3935">
        <v>3984</v>
      </c>
      <c r="B3935">
        <v>1777</v>
      </c>
      <c r="C3935">
        <f>IF(COUNTIF($B$2:B3935,B3935)=1,1,0)</f>
        <v>1</v>
      </c>
      <c r="D3935" s="1">
        <v>44956</v>
      </c>
      <c r="E3935" s="2">
        <v>0.8411805555555556</v>
      </c>
      <c r="F3935">
        <v>120</v>
      </c>
      <c r="G3935" t="str">
        <f>IFERROR(INDEX(menu_items!$B:$B,MATCH(F3935,menu_items!$A:$A,0)),"Unknown value")</f>
        <v>Steak Torta</v>
      </c>
      <c r="H3935" t="str">
        <f>IFERROR(INDEX(menu_items!$C:$C,MATCH(F3935,menu_items!$A:$A,0)),"Unknown value")</f>
        <v>Mexican</v>
      </c>
      <c r="I3935" s="5">
        <f>IFERROR(INDEX(menu_items!$D:$D,MATCH(F3935,menu_items!$A:$A,0)),0)</f>
        <v>13.95</v>
      </c>
      <c r="J3935" t="str">
        <f t="shared" si="310"/>
        <v>Mon</v>
      </c>
      <c r="K3935">
        <f t="shared" si="311"/>
        <v>30</v>
      </c>
      <c r="L3935" t="str">
        <f t="shared" si="312"/>
        <v>Jan</v>
      </c>
      <c r="M3935">
        <v>20</v>
      </c>
      <c r="N3935">
        <f t="shared" si="308"/>
        <v>1</v>
      </c>
      <c r="O3935" s="5">
        <f t="shared" si="309"/>
        <v>13.95</v>
      </c>
    </row>
    <row r="3936" spans="1:15" x14ac:dyDescent="0.25">
      <c r="A3936">
        <v>3985</v>
      </c>
      <c r="B3936">
        <v>1778</v>
      </c>
      <c r="C3936">
        <f>IF(COUNTIF($B$2:B3936,B3936)=1,1,0)</f>
        <v>1</v>
      </c>
      <c r="D3936" s="1">
        <v>44956</v>
      </c>
      <c r="E3936" s="2">
        <v>0.85141203703703705</v>
      </c>
      <c r="F3936">
        <v>109</v>
      </c>
      <c r="G3936" t="str">
        <f>IFERROR(INDEX(menu_items!$B:$B,MATCH(F3936,menu_items!$A:$A,0)),"Unknown value")</f>
        <v>Korean Beef Bowl</v>
      </c>
      <c r="H3936" t="str">
        <f>IFERROR(INDEX(menu_items!$C:$C,MATCH(F3936,menu_items!$A:$A,0)),"Unknown value")</f>
        <v>Asian</v>
      </c>
      <c r="I3936" s="5">
        <f>IFERROR(INDEX(menu_items!$D:$D,MATCH(F3936,menu_items!$A:$A,0)),0)</f>
        <v>17.95</v>
      </c>
      <c r="J3936" t="str">
        <f t="shared" si="310"/>
        <v>Mon</v>
      </c>
      <c r="K3936">
        <f t="shared" si="311"/>
        <v>30</v>
      </c>
      <c r="L3936" t="str">
        <f t="shared" si="312"/>
        <v>Jan</v>
      </c>
      <c r="M3936">
        <v>20</v>
      </c>
      <c r="N3936">
        <f t="shared" si="308"/>
        <v>1</v>
      </c>
      <c r="O3936" s="5">
        <f t="shared" si="309"/>
        <v>17.95</v>
      </c>
    </row>
    <row r="3937" spans="1:15" x14ac:dyDescent="0.25">
      <c r="A3937">
        <v>3986</v>
      </c>
      <c r="B3937">
        <v>1779</v>
      </c>
      <c r="C3937">
        <f>IF(COUNTIF($B$2:B3937,B3937)=1,1,0)</f>
        <v>1</v>
      </c>
      <c r="D3937" s="1">
        <v>44956</v>
      </c>
      <c r="E3937" s="2">
        <v>0.85222222222222221</v>
      </c>
      <c r="F3937">
        <v>116</v>
      </c>
      <c r="G3937" t="str">
        <f>IFERROR(INDEX(menu_items!$B:$B,MATCH(F3937,menu_items!$A:$A,0)),"Unknown value")</f>
        <v>Steak Tacos</v>
      </c>
      <c r="H3937" t="str">
        <f>IFERROR(INDEX(menu_items!$C:$C,MATCH(F3937,menu_items!$A:$A,0)),"Unknown value")</f>
        <v>Mexican</v>
      </c>
      <c r="I3937" s="5">
        <f>IFERROR(INDEX(menu_items!$D:$D,MATCH(F3937,menu_items!$A:$A,0)),0)</f>
        <v>13.95</v>
      </c>
      <c r="J3937" t="str">
        <f t="shared" si="310"/>
        <v>Mon</v>
      </c>
      <c r="K3937">
        <f t="shared" si="311"/>
        <v>30</v>
      </c>
      <c r="L3937" t="str">
        <f t="shared" si="312"/>
        <v>Jan</v>
      </c>
      <c r="M3937">
        <v>20</v>
      </c>
      <c r="N3937">
        <f t="shared" si="308"/>
        <v>1</v>
      </c>
      <c r="O3937" s="5">
        <f t="shared" si="309"/>
        <v>13.95</v>
      </c>
    </row>
    <row r="3938" spans="1:15" x14ac:dyDescent="0.25">
      <c r="A3938">
        <v>3987</v>
      </c>
      <c r="B3938">
        <v>1780</v>
      </c>
      <c r="C3938">
        <f>IF(COUNTIF($B$2:B3938,B3938)=1,1,0)</f>
        <v>1</v>
      </c>
      <c r="D3938" s="1">
        <v>44956</v>
      </c>
      <c r="E3938" s="2">
        <v>0.87137731481481484</v>
      </c>
      <c r="F3938">
        <v>118</v>
      </c>
      <c r="G3938" t="str">
        <f>IFERROR(INDEX(menu_items!$B:$B,MATCH(F3938,menu_items!$A:$A,0)),"Unknown value")</f>
        <v>Steak Burrito</v>
      </c>
      <c r="H3938" t="str">
        <f>IFERROR(INDEX(menu_items!$C:$C,MATCH(F3938,menu_items!$A:$A,0)),"Unknown value")</f>
        <v>Mexican</v>
      </c>
      <c r="I3938" s="5">
        <f>IFERROR(INDEX(menu_items!$D:$D,MATCH(F3938,menu_items!$A:$A,0)),0)</f>
        <v>14.95</v>
      </c>
      <c r="J3938" t="str">
        <f t="shared" si="310"/>
        <v>Mon</v>
      </c>
      <c r="K3938">
        <f t="shared" si="311"/>
        <v>30</v>
      </c>
      <c r="L3938" t="str">
        <f t="shared" si="312"/>
        <v>Jan</v>
      </c>
      <c r="M3938">
        <v>20</v>
      </c>
      <c r="N3938">
        <f t="shared" si="308"/>
        <v>1</v>
      </c>
      <c r="O3938" s="5">
        <f t="shared" si="309"/>
        <v>14.95</v>
      </c>
    </row>
    <row r="3939" spans="1:15" x14ac:dyDescent="0.25">
      <c r="A3939">
        <v>3988</v>
      </c>
      <c r="B3939">
        <v>1781</v>
      </c>
      <c r="C3939">
        <f>IF(COUNTIF($B$2:B3939,B3939)=1,1,0)</f>
        <v>1</v>
      </c>
      <c r="D3939" s="1">
        <v>44956</v>
      </c>
      <c r="E3939" s="2">
        <v>0.87850694444444444</v>
      </c>
      <c r="F3939">
        <v>101</v>
      </c>
      <c r="G3939" t="str">
        <f>IFERROR(INDEX(menu_items!$B:$B,MATCH(F3939,menu_items!$A:$A,0)),"Unknown value")</f>
        <v>Hamburger</v>
      </c>
      <c r="H3939" t="str">
        <f>IFERROR(INDEX(menu_items!$C:$C,MATCH(F3939,menu_items!$A:$A,0)),"Unknown value")</f>
        <v>American</v>
      </c>
      <c r="I3939" s="5">
        <f>IFERROR(INDEX(menu_items!$D:$D,MATCH(F3939,menu_items!$A:$A,0)),0)</f>
        <v>12.95</v>
      </c>
      <c r="J3939" t="str">
        <f t="shared" si="310"/>
        <v>Mon</v>
      </c>
      <c r="K3939">
        <f t="shared" si="311"/>
        <v>30</v>
      </c>
      <c r="L3939" t="str">
        <f t="shared" si="312"/>
        <v>Jan</v>
      </c>
      <c r="M3939">
        <v>21</v>
      </c>
      <c r="N3939">
        <f t="shared" si="308"/>
        <v>2</v>
      </c>
      <c r="O3939" s="5">
        <f t="shared" si="309"/>
        <v>26.9</v>
      </c>
    </row>
    <row r="3940" spans="1:15" x14ac:dyDescent="0.25">
      <c r="A3940">
        <v>3989</v>
      </c>
      <c r="B3940">
        <v>1781</v>
      </c>
      <c r="C3940">
        <f>IF(COUNTIF($B$2:B3940,B3940)=1,1,0)</f>
        <v>0</v>
      </c>
      <c r="D3940" s="1">
        <v>44956</v>
      </c>
      <c r="E3940" s="2">
        <v>0.87850694444444444</v>
      </c>
      <c r="F3940">
        <v>116</v>
      </c>
      <c r="G3940" t="str">
        <f>IFERROR(INDEX(menu_items!$B:$B,MATCH(F3940,menu_items!$A:$A,0)),"Unknown value")</f>
        <v>Steak Tacos</v>
      </c>
      <c r="H3940" t="str">
        <f>IFERROR(INDEX(menu_items!$C:$C,MATCH(F3940,menu_items!$A:$A,0)),"Unknown value")</f>
        <v>Mexican</v>
      </c>
      <c r="I3940" s="5">
        <f>IFERROR(INDEX(menu_items!$D:$D,MATCH(F3940,menu_items!$A:$A,0)),0)</f>
        <v>13.95</v>
      </c>
      <c r="J3940" t="str">
        <f t="shared" si="310"/>
        <v>Mon</v>
      </c>
      <c r="K3940">
        <f t="shared" si="311"/>
        <v>30</v>
      </c>
      <c r="L3940" t="str">
        <f t="shared" si="312"/>
        <v>Jan</v>
      </c>
      <c r="M3940">
        <v>21</v>
      </c>
      <c r="N3940">
        <f t="shared" si="308"/>
        <v>2</v>
      </c>
      <c r="O3940" s="5">
        <f t="shared" si="309"/>
        <v>26.9</v>
      </c>
    </row>
    <row r="3941" spans="1:15" x14ac:dyDescent="0.25">
      <c r="A3941">
        <v>3990</v>
      </c>
      <c r="B3941">
        <v>1782</v>
      </c>
      <c r="C3941">
        <f>IF(COUNTIF($B$2:B3941,B3941)=1,1,0)</f>
        <v>1</v>
      </c>
      <c r="D3941" s="1">
        <v>44956</v>
      </c>
      <c r="E3941" s="2">
        <v>0.87880787037037034</v>
      </c>
      <c r="F3941">
        <v>101</v>
      </c>
      <c r="G3941" t="str">
        <f>IFERROR(INDEX(menu_items!$B:$B,MATCH(F3941,menu_items!$A:$A,0)),"Unknown value")</f>
        <v>Hamburger</v>
      </c>
      <c r="H3941" t="str">
        <f>IFERROR(INDEX(menu_items!$C:$C,MATCH(F3941,menu_items!$A:$A,0)),"Unknown value")</f>
        <v>American</v>
      </c>
      <c r="I3941" s="5">
        <f>IFERROR(INDEX(menu_items!$D:$D,MATCH(F3941,menu_items!$A:$A,0)),0)</f>
        <v>12.95</v>
      </c>
      <c r="J3941" t="str">
        <f t="shared" si="310"/>
        <v>Mon</v>
      </c>
      <c r="K3941">
        <f t="shared" si="311"/>
        <v>30</v>
      </c>
      <c r="L3941" t="str">
        <f t="shared" si="312"/>
        <v>Jan</v>
      </c>
      <c r="M3941">
        <v>21</v>
      </c>
      <c r="N3941">
        <f t="shared" si="308"/>
        <v>2</v>
      </c>
      <c r="O3941" s="5">
        <f t="shared" si="309"/>
        <v>24.9</v>
      </c>
    </row>
    <row r="3942" spans="1:15" x14ac:dyDescent="0.25">
      <c r="A3942">
        <v>3991</v>
      </c>
      <c r="B3942">
        <v>1782</v>
      </c>
      <c r="C3942">
        <f>IF(COUNTIF($B$2:B3942,B3942)=1,1,0)</f>
        <v>0</v>
      </c>
      <c r="D3942" s="1">
        <v>44956</v>
      </c>
      <c r="E3942" s="2">
        <v>0.87880787037037034</v>
      </c>
      <c r="F3942">
        <v>111</v>
      </c>
      <c r="G3942" t="str">
        <f>IFERROR(INDEX(menu_items!$B:$B,MATCH(F3942,menu_items!$A:$A,0)),"Unknown value")</f>
        <v>California Roll</v>
      </c>
      <c r="H3942" t="str">
        <f>IFERROR(INDEX(menu_items!$C:$C,MATCH(F3942,menu_items!$A:$A,0)),"Unknown value")</f>
        <v>Asian</v>
      </c>
      <c r="I3942" s="5">
        <f>IFERROR(INDEX(menu_items!$D:$D,MATCH(F3942,menu_items!$A:$A,0)),0)</f>
        <v>11.95</v>
      </c>
      <c r="J3942" t="str">
        <f t="shared" si="310"/>
        <v>Mon</v>
      </c>
      <c r="K3942">
        <f t="shared" si="311"/>
        <v>30</v>
      </c>
      <c r="L3942" t="str">
        <f t="shared" si="312"/>
        <v>Jan</v>
      </c>
      <c r="M3942">
        <v>21</v>
      </c>
      <c r="N3942">
        <f t="shared" si="308"/>
        <v>2</v>
      </c>
      <c r="O3942" s="5">
        <f t="shared" si="309"/>
        <v>24.9</v>
      </c>
    </row>
    <row r="3943" spans="1:15" x14ac:dyDescent="0.25">
      <c r="A3943">
        <v>3992</v>
      </c>
      <c r="B3943">
        <v>1783</v>
      </c>
      <c r="C3943">
        <f>IF(COUNTIF($B$2:B3943,B3943)=1,1,0)</f>
        <v>1</v>
      </c>
      <c r="D3943" s="1">
        <v>44956</v>
      </c>
      <c r="E3943" s="2">
        <v>0.87892361111111106</v>
      </c>
      <c r="F3943">
        <v>125</v>
      </c>
      <c r="G3943" t="str">
        <f>IFERROR(INDEX(menu_items!$B:$B,MATCH(F3943,menu_items!$A:$A,0)),"Unknown value")</f>
        <v>Spaghetti &amp; Meatballs</v>
      </c>
      <c r="H3943" t="str">
        <f>IFERROR(INDEX(menu_items!$C:$C,MATCH(F3943,menu_items!$A:$A,0)),"Unknown value")</f>
        <v>Italian</v>
      </c>
      <c r="I3943" s="5">
        <f>IFERROR(INDEX(menu_items!$D:$D,MATCH(F3943,menu_items!$A:$A,0)),0)</f>
        <v>17.95</v>
      </c>
      <c r="J3943" t="str">
        <f t="shared" si="310"/>
        <v>Mon</v>
      </c>
      <c r="K3943">
        <f t="shared" si="311"/>
        <v>30</v>
      </c>
      <c r="L3943" t="str">
        <f t="shared" si="312"/>
        <v>Jan</v>
      </c>
      <c r="M3943">
        <v>21</v>
      </c>
      <c r="N3943">
        <f t="shared" si="308"/>
        <v>1</v>
      </c>
      <c r="O3943" s="5">
        <f t="shared" si="309"/>
        <v>17.95</v>
      </c>
    </row>
    <row r="3944" spans="1:15" x14ac:dyDescent="0.25">
      <c r="A3944">
        <v>3993</v>
      </c>
      <c r="B3944">
        <v>1784</v>
      </c>
      <c r="C3944">
        <f>IF(COUNTIF($B$2:B3944,B3944)=1,1,0)</f>
        <v>1</v>
      </c>
      <c r="D3944" s="1">
        <v>44956</v>
      </c>
      <c r="E3944" s="2">
        <v>0.87922453703703707</v>
      </c>
      <c r="F3944">
        <v>108</v>
      </c>
      <c r="G3944" t="str">
        <f>IFERROR(INDEX(menu_items!$B:$B,MATCH(F3944,menu_items!$A:$A,0)),"Unknown value")</f>
        <v>Tofu Pad Thai</v>
      </c>
      <c r="H3944" t="str">
        <f>IFERROR(INDEX(menu_items!$C:$C,MATCH(F3944,menu_items!$A:$A,0)),"Unknown value")</f>
        <v>Asian</v>
      </c>
      <c r="I3944" s="5">
        <f>IFERROR(INDEX(menu_items!$D:$D,MATCH(F3944,menu_items!$A:$A,0)),0)</f>
        <v>14.5</v>
      </c>
      <c r="J3944" t="str">
        <f t="shared" si="310"/>
        <v>Mon</v>
      </c>
      <c r="K3944">
        <f t="shared" si="311"/>
        <v>30</v>
      </c>
      <c r="L3944" t="str">
        <f t="shared" si="312"/>
        <v>Jan</v>
      </c>
      <c r="M3944">
        <v>21</v>
      </c>
      <c r="N3944">
        <f t="shared" si="308"/>
        <v>4</v>
      </c>
      <c r="O3944" s="5">
        <f t="shared" si="309"/>
        <v>57.400000000000006</v>
      </c>
    </row>
    <row r="3945" spans="1:15" x14ac:dyDescent="0.25">
      <c r="A3945">
        <v>3994</v>
      </c>
      <c r="B3945">
        <v>1784</v>
      </c>
      <c r="C3945">
        <f>IF(COUNTIF($B$2:B3945,B3945)=1,1,0)</f>
        <v>0</v>
      </c>
      <c r="D3945" s="1">
        <v>44956</v>
      </c>
      <c r="E3945" s="2">
        <v>0.87922453703703707</v>
      </c>
      <c r="F3945">
        <v>125</v>
      </c>
      <c r="G3945" t="str">
        <f>IFERROR(INDEX(menu_items!$B:$B,MATCH(F3945,menu_items!$A:$A,0)),"Unknown value")</f>
        <v>Spaghetti &amp; Meatballs</v>
      </c>
      <c r="H3945" t="str">
        <f>IFERROR(INDEX(menu_items!$C:$C,MATCH(F3945,menu_items!$A:$A,0)),"Unknown value")</f>
        <v>Italian</v>
      </c>
      <c r="I3945" s="5">
        <f>IFERROR(INDEX(menu_items!$D:$D,MATCH(F3945,menu_items!$A:$A,0)),0)</f>
        <v>17.95</v>
      </c>
      <c r="J3945" t="str">
        <f t="shared" si="310"/>
        <v>Mon</v>
      </c>
      <c r="K3945">
        <f t="shared" si="311"/>
        <v>30</v>
      </c>
      <c r="L3945" t="str">
        <f t="shared" si="312"/>
        <v>Jan</v>
      </c>
      <c r="M3945">
        <v>21</v>
      </c>
      <c r="N3945">
        <f t="shared" si="308"/>
        <v>4</v>
      </c>
      <c r="O3945" s="5">
        <f t="shared" si="309"/>
        <v>57.400000000000006</v>
      </c>
    </row>
    <row r="3946" spans="1:15" x14ac:dyDescent="0.25">
      <c r="A3946">
        <v>3995</v>
      </c>
      <c r="B3946">
        <v>1784</v>
      </c>
      <c r="C3946">
        <f>IF(COUNTIF($B$2:B3946,B3946)=1,1,0)</f>
        <v>0</v>
      </c>
      <c r="D3946" s="1">
        <v>44956</v>
      </c>
      <c r="E3946" s="2">
        <v>0.87922453703703707</v>
      </c>
      <c r="F3946">
        <v>127</v>
      </c>
      <c r="G3946" t="str">
        <f>IFERROR(INDEX(menu_items!$B:$B,MATCH(F3946,menu_items!$A:$A,0)),"Unknown value")</f>
        <v>Meat Lasagna</v>
      </c>
      <c r="H3946" t="str">
        <f>IFERROR(INDEX(menu_items!$C:$C,MATCH(F3946,menu_items!$A:$A,0)),"Unknown value")</f>
        <v>Italian</v>
      </c>
      <c r="I3946" s="5">
        <f>IFERROR(INDEX(menu_items!$D:$D,MATCH(F3946,menu_items!$A:$A,0)),0)</f>
        <v>17.95</v>
      </c>
      <c r="J3946" t="str">
        <f t="shared" si="310"/>
        <v>Mon</v>
      </c>
      <c r="K3946">
        <f t="shared" si="311"/>
        <v>30</v>
      </c>
      <c r="L3946" t="str">
        <f t="shared" si="312"/>
        <v>Jan</v>
      </c>
      <c r="M3946">
        <v>21</v>
      </c>
      <c r="N3946">
        <f t="shared" si="308"/>
        <v>4</v>
      </c>
      <c r="O3946" s="5">
        <f t="shared" si="309"/>
        <v>57.400000000000006</v>
      </c>
    </row>
    <row r="3947" spans="1:15" x14ac:dyDescent="0.25">
      <c r="A3947">
        <v>3996</v>
      </c>
      <c r="B3947">
        <v>1784</v>
      </c>
      <c r="C3947">
        <f>IF(COUNTIF($B$2:B3947,B3947)=1,1,0)</f>
        <v>0</v>
      </c>
      <c r="D3947" s="1">
        <v>44956</v>
      </c>
      <c r="E3947" s="2">
        <v>0.87922453703703707</v>
      </c>
      <c r="F3947">
        <v>122</v>
      </c>
      <c r="G3947" t="str">
        <f>IFERROR(INDEX(menu_items!$B:$B,MATCH(F3947,menu_items!$A:$A,0)),"Unknown value")</f>
        <v>Chips &amp; Salsa</v>
      </c>
      <c r="H3947" t="str">
        <f>IFERROR(INDEX(menu_items!$C:$C,MATCH(F3947,menu_items!$A:$A,0)),"Unknown value")</f>
        <v>Mexican</v>
      </c>
      <c r="I3947" s="5">
        <f>IFERROR(INDEX(menu_items!$D:$D,MATCH(F3947,menu_items!$A:$A,0)),0)</f>
        <v>7</v>
      </c>
      <c r="J3947" t="str">
        <f t="shared" si="310"/>
        <v>Mon</v>
      </c>
      <c r="K3947">
        <f t="shared" si="311"/>
        <v>30</v>
      </c>
      <c r="L3947" t="str">
        <f t="shared" si="312"/>
        <v>Jan</v>
      </c>
      <c r="M3947">
        <v>21</v>
      </c>
      <c r="N3947">
        <f t="shared" si="308"/>
        <v>4</v>
      </c>
      <c r="O3947" s="5">
        <f t="shared" si="309"/>
        <v>57.400000000000006</v>
      </c>
    </row>
    <row r="3948" spans="1:15" x14ac:dyDescent="0.25">
      <c r="A3948">
        <v>3997</v>
      </c>
      <c r="B3948">
        <v>1785</v>
      </c>
      <c r="C3948">
        <f>IF(COUNTIF($B$2:B3948,B3948)=1,1,0)</f>
        <v>1</v>
      </c>
      <c r="D3948" s="1">
        <v>44956</v>
      </c>
      <c r="E3948" s="2">
        <v>0.88057870370370372</v>
      </c>
      <c r="F3948">
        <v>108</v>
      </c>
      <c r="G3948" t="str">
        <f>IFERROR(INDEX(menu_items!$B:$B,MATCH(F3948,menu_items!$A:$A,0)),"Unknown value")</f>
        <v>Tofu Pad Thai</v>
      </c>
      <c r="H3948" t="str">
        <f>IFERROR(INDEX(menu_items!$C:$C,MATCH(F3948,menu_items!$A:$A,0)),"Unknown value")</f>
        <v>Asian</v>
      </c>
      <c r="I3948" s="5">
        <f>IFERROR(INDEX(menu_items!$D:$D,MATCH(F3948,menu_items!$A:$A,0)),0)</f>
        <v>14.5</v>
      </c>
      <c r="J3948" t="str">
        <f t="shared" si="310"/>
        <v>Mon</v>
      </c>
      <c r="K3948">
        <f t="shared" si="311"/>
        <v>30</v>
      </c>
      <c r="L3948" t="str">
        <f t="shared" si="312"/>
        <v>Jan</v>
      </c>
      <c r="M3948">
        <v>21</v>
      </c>
      <c r="N3948">
        <f t="shared" si="308"/>
        <v>2</v>
      </c>
      <c r="O3948" s="5">
        <f t="shared" si="309"/>
        <v>29</v>
      </c>
    </row>
    <row r="3949" spans="1:15" x14ac:dyDescent="0.25">
      <c r="A3949">
        <v>3998</v>
      </c>
      <c r="B3949">
        <v>1785</v>
      </c>
      <c r="C3949">
        <f>IF(COUNTIF($B$2:B3949,B3949)=1,1,0)</f>
        <v>0</v>
      </c>
      <c r="D3949" s="1">
        <v>44956</v>
      </c>
      <c r="E3949" s="2">
        <v>0.88057870370370372</v>
      </c>
      <c r="F3949">
        <v>124</v>
      </c>
      <c r="G3949" t="str">
        <f>IFERROR(INDEX(menu_items!$B:$B,MATCH(F3949,menu_items!$A:$A,0)),"Unknown value")</f>
        <v>Spaghetti</v>
      </c>
      <c r="H3949" t="str">
        <f>IFERROR(INDEX(menu_items!$C:$C,MATCH(F3949,menu_items!$A:$A,0)),"Unknown value")</f>
        <v>Italian</v>
      </c>
      <c r="I3949" s="5">
        <f>IFERROR(INDEX(menu_items!$D:$D,MATCH(F3949,menu_items!$A:$A,0)),0)</f>
        <v>14.5</v>
      </c>
      <c r="J3949" t="str">
        <f t="shared" si="310"/>
        <v>Mon</v>
      </c>
      <c r="K3949">
        <f t="shared" si="311"/>
        <v>30</v>
      </c>
      <c r="L3949" t="str">
        <f t="shared" si="312"/>
        <v>Jan</v>
      </c>
      <c r="M3949">
        <v>21</v>
      </c>
      <c r="N3949">
        <f t="shared" si="308"/>
        <v>2</v>
      </c>
      <c r="O3949" s="5">
        <f t="shared" si="309"/>
        <v>29</v>
      </c>
    </row>
    <row r="3950" spans="1:15" x14ac:dyDescent="0.25">
      <c r="A3950">
        <v>3999</v>
      </c>
      <c r="B3950">
        <v>1786</v>
      </c>
      <c r="C3950">
        <f>IF(COUNTIF($B$2:B3950,B3950)=1,1,0)</f>
        <v>1</v>
      </c>
      <c r="D3950" s="1">
        <v>44956</v>
      </c>
      <c r="E3950" s="2">
        <v>0.8891782407407407</v>
      </c>
      <c r="F3950">
        <v>102</v>
      </c>
      <c r="G3950" t="str">
        <f>IFERROR(INDEX(menu_items!$B:$B,MATCH(F3950,menu_items!$A:$A,0)),"Unknown value")</f>
        <v>Cheeseburger</v>
      </c>
      <c r="H3950" t="str">
        <f>IFERROR(INDEX(menu_items!$C:$C,MATCH(F3950,menu_items!$A:$A,0)),"Unknown value")</f>
        <v>American</v>
      </c>
      <c r="I3950" s="5">
        <f>IFERROR(INDEX(menu_items!$D:$D,MATCH(F3950,menu_items!$A:$A,0)),0)</f>
        <v>13.95</v>
      </c>
      <c r="J3950" t="str">
        <f t="shared" si="310"/>
        <v>Mon</v>
      </c>
      <c r="K3950">
        <f t="shared" si="311"/>
        <v>30</v>
      </c>
      <c r="L3950" t="str">
        <f t="shared" si="312"/>
        <v>Jan</v>
      </c>
      <c r="M3950">
        <v>21</v>
      </c>
      <c r="N3950">
        <f t="shared" si="308"/>
        <v>2</v>
      </c>
      <c r="O3950" s="5">
        <f t="shared" si="309"/>
        <v>22.95</v>
      </c>
    </row>
    <row r="3951" spans="1:15" x14ac:dyDescent="0.25">
      <c r="A3951">
        <v>4000</v>
      </c>
      <c r="B3951">
        <v>1786</v>
      </c>
      <c r="C3951">
        <f>IF(COUNTIF($B$2:B3951,B3951)=1,1,0)</f>
        <v>0</v>
      </c>
      <c r="D3951" s="1">
        <v>44956</v>
      </c>
      <c r="E3951" s="2">
        <v>0.8891782407407407</v>
      </c>
      <c r="F3951">
        <v>114</v>
      </c>
      <c r="G3951" t="str">
        <f>IFERROR(INDEX(menu_items!$B:$B,MATCH(F3951,menu_items!$A:$A,0)),"Unknown value")</f>
        <v>Potstickers</v>
      </c>
      <c r="H3951" t="str">
        <f>IFERROR(INDEX(menu_items!$C:$C,MATCH(F3951,menu_items!$A:$A,0)),"Unknown value")</f>
        <v>Asian</v>
      </c>
      <c r="I3951" s="5">
        <f>IFERROR(INDEX(menu_items!$D:$D,MATCH(F3951,menu_items!$A:$A,0)),0)</f>
        <v>9</v>
      </c>
      <c r="J3951" t="str">
        <f t="shared" si="310"/>
        <v>Mon</v>
      </c>
      <c r="K3951">
        <f t="shared" si="311"/>
        <v>30</v>
      </c>
      <c r="L3951" t="str">
        <f t="shared" si="312"/>
        <v>Jan</v>
      </c>
      <c r="M3951">
        <v>21</v>
      </c>
      <c r="N3951">
        <f t="shared" si="308"/>
        <v>2</v>
      </c>
      <c r="O3951" s="5">
        <f t="shared" si="309"/>
        <v>22.95</v>
      </c>
    </row>
    <row r="3952" spans="1:15" x14ac:dyDescent="0.25">
      <c r="A3952">
        <v>4001</v>
      </c>
      <c r="B3952">
        <v>1787</v>
      </c>
      <c r="C3952">
        <f>IF(COUNTIF($B$2:B3952,B3952)=1,1,0)</f>
        <v>1</v>
      </c>
      <c r="D3952" s="1">
        <v>44956</v>
      </c>
      <c r="E3952" s="2">
        <v>0.89298611111111115</v>
      </c>
      <c r="F3952">
        <v>110</v>
      </c>
      <c r="G3952" t="str">
        <f>IFERROR(INDEX(menu_items!$B:$B,MATCH(F3952,menu_items!$A:$A,0)),"Unknown value")</f>
        <v>Pork Ramen</v>
      </c>
      <c r="H3952" t="str">
        <f>IFERROR(INDEX(menu_items!$C:$C,MATCH(F3952,menu_items!$A:$A,0)),"Unknown value")</f>
        <v>Asian</v>
      </c>
      <c r="I3952" s="5">
        <f>IFERROR(INDEX(menu_items!$D:$D,MATCH(F3952,menu_items!$A:$A,0)),0)</f>
        <v>17.95</v>
      </c>
      <c r="J3952" t="str">
        <f t="shared" si="310"/>
        <v>Mon</v>
      </c>
      <c r="K3952">
        <f t="shared" si="311"/>
        <v>30</v>
      </c>
      <c r="L3952" t="str">
        <f t="shared" si="312"/>
        <v>Jan</v>
      </c>
      <c r="M3952">
        <v>21</v>
      </c>
      <c r="N3952">
        <f t="shared" si="308"/>
        <v>3</v>
      </c>
      <c r="O3952" s="5">
        <f t="shared" si="309"/>
        <v>39.9</v>
      </c>
    </row>
    <row r="3953" spans="1:15" x14ac:dyDescent="0.25">
      <c r="A3953">
        <v>4002</v>
      </c>
      <c r="B3953">
        <v>1787</v>
      </c>
      <c r="C3953">
        <f>IF(COUNTIF($B$2:B3953,B3953)=1,1,0)</f>
        <v>0</v>
      </c>
      <c r="D3953" s="1">
        <v>44956</v>
      </c>
      <c r="E3953" s="2">
        <v>0.89298611111111115</v>
      </c>
      <c r="F3953">
        <v>113</v>
      </c>
      <c r="G3953" t="str">
        <f>IFERROR(INDEX(menu_items!$B:$B,MATCH(F3953,menu_items!$A:$A,0)),"Unknown value")</f>
        <v>Edamame</v>
      </c>
      <c r="H3953" t="str">
        <f>IFERROR(INDEX(menu_items!$C:$C,MATCH(F3953,menu_items!$A:$A,0)),"Unknown value")</f>
        <v>Asian</v>
      </c>
      <c r="I3953" s="5">
        <f>IFERROR(INDEX(menu_items!$D:$D,MATCH(F3953,menu_items!$A:$A,0)),0)</f>
        <v>5</v>
      </c>
      <c r="J3953" t="str">
        <f t="shared" si="310"/>
        <v>Mon</v>
      </c>
      <c r="K3953">
        <f t="shared" si="311"/>
        <v>30</v>
      </c>
      <c r="L3953" t="str">
        <f t="shared" si="312"/>
        <v>Jan</v>
      </c>
      <c r="M3953">
        <v>21</v>
      </c>
      <c r="N3953">
        <f t="shared" si="308"/>
        <v>3</v>
      </c>
      <c r="O3953" s="5">
        <f t="shared" si="309"/>
        <v>39.9</v>
      </c>
    </row>
    <row r="3954" spans="1:15" x14ac:dyDescent="0.25">
      <c r="A3954">
        <v>4003</v>
      </c>
      <c r="B3954">
        <v>1787</v>
      </c>
      <c r="C3954">
        <f>IF(COUNTIF($B$2:B3954,B3954)=1,1,0)</f>
        <v>0</v>
      </c>
      <c r="D3954" s="1">
        <v>44956</v>
      </c>
      <c r="E3954" s="2">
        <v>0.89298611111111115</v>
      </c>
      <c r="F3954">
        <v>132</v>
      </c>
      <c r="G3954" t="str">
        <f>IFERROR(INDEX(menu_items!$B:$B,MATCH(F3954,menu_items!$A:$A,0)),"Unknown value")</f>
        <v>Eggplant Parmesan</v>
      </c>
      <c r="H3954" t="str">
        <f>IFERROR(INDEX(menu_items!$C:$C,MATCH(F3954,menu_items!$A:$A,0)),"Unknown value")</f>
        <v>Italian</v>
      </c>
      <c r="I3954" s="5">
        <f>IFERROR(INDEX(menu_items!$D:$D,MATCH(F3954,menu_items!$A:$A,0)),0)</f>
        <v>16.95</v>
      </c>
      <c r="J3954" t="str">
        <f t="shared" si="310"/>
        <v>Mon</v>
      </c>
      <c r="K3954">
        <f t="shared" si="311"/>
        <v>30</v>
      </c>
      <c r="L3954" t="str">
        <f t="shared" si="312"/>
        <v>Jan</v>
      </c>
      <c r="M3954">
        <v>21</v>
      </c>
      <c r="N3954">
        <f t="shared" si="308"/>
        <v>3</v>
      </c>
      <c r="O3954" s="5">
        <f t="shared" si="309"/>
        <v>39.9</v>
      </c>
    </row>
    <row r="3955" spans="1:15" x14ac:dyDescent="0.25">
      <c r="A3955">
        <v>4004</v>
      </c>
      <c r="B3955">
        <v>1788</v>
      </c>
      <c r="C3955">
        <f>IF(COUNTIF($B$2:B3955,B3955)=1,1,0)</f>
        <v>1</v>
      </c>
      <c r="D3955" s="1">
        <v>44956</v>
      </c>
      <c r="E3955" s="2">
        <v>0.89939814814814811</v>
      </c>
      <c r="F3955">
        <v>118</v>
      </c>
      <c r="G3955" t="str">
        <f>IFERROR(INDEX(menu_items!$B:$B,MATCH(F3955,menu_items!$A:$A,0)),"Unknown value")</f>
        <v>Steak Burrito</v>
      </c>
      <c r="H3955" t="str">
        <f>IFERROR(INDEX(menu_items!$C:$C,MATCH(F3955,menu_items!$A:$A,0)),"Unknown value")</f>
        <v>Mexican</v>
      </c>
      <c r="I3955" s="5">
        <f>IFERROR(INDEX(menu_items!$D:$D,MATCH(F3955,menu_items!$A:$A,0)),0)</f>
        <v>14.95</v>
      </c>
      <c r="J3955" t="str">
        <f t="shared" si="310"/>
        <v>Mon</v>
      </c>
      <c r="K3955">
        <f t="shared" si="311"/>
        <v>30</v>
      </c>
      <c r="L3955" t="str">
        <f t="shared" si="312"/>
        <v>Jan</v>
      </c>
      <c r="M3955">
        <v>21</v>
      </c>
      <c r="N3955">
        <f t="shared" si="308"/>
        <v>2</v>
      </c>
      <c r="O3955" s="5">
        <f t="shared" si="309"/>
        <v>23.95</v>
      </c>
    </row>
    <row r="3956" spans="1:15" x14ac:dyDescent="0.25">
      <c r="A3956">
        <v>4005</v>
      </c>
      <c r="B3956">
        <v>1788</v>
      </c>
      <c r="C3956">
        <f>IF(COUNTIF($B$2:B3956,B3956)=1,1,0)</f>
        <v>0</v>
      </c>
      <c r="D3956" s="1">
        <v>44956</v>
      </c>
      <c r="E3956" s="2">
        <v>0.89939814814814811</v>
      </c>
      <c r="F3956">
        <v>123</v>
      </c>
      <c r="G3956" t="str">
        <f>IFERROR(INDEX(menu_items!$B:$B,MATCH(F3956,menu_items!$A:$A,0)),"Unknown value")</f>
        <v>Chips &amp; Guacamole</v>
      </c>
      <c r="H3956" t="str">
        <f>IFERROR(INDEX(menu_items!$C:$C,MATCH(F3956,menu_items!$A:$A,0)),"Unknown value")</f>
        <v>Mexican</v>
      </c>
      <c r="I3956" s="5">
        <f>IFERROR(INDEX(menu_items!$D:$D,MATCH(F3956,menu_items!$A:$A,0)),0)</f>
        <v>9</v>
      </c>
      <c r="J3956" t="str">
        <f t="shared" si="310"/>
        <v>Mon</v>
      </c>
      <c r="K3956">
        <f t="shared" si="311"/>
        <v>30</v>
      </c>
      <c r="L3956" t="str">
        <f t="shared" si="312"/>
        <v>Jan</v>
      </c>
      <c r="M3956">
        <v>21</v>
      </c>
      <c r="N3956">
        <f t="shared" si="308"/>
        <v>2</v>
      </c>
      <c r="O3956" s="5">
        <f t="shared" si="309"/>
        <v>23.95</v>
      </c>
    </row>
    <row r="3957" spans="1:15" x14ac:dyDescent="0.25">
      <c r="A3957">
        <v>4006</v>
      </c>
      <c r="B3957">
        <v>1789</v>
      </c>
      <c r="C3957">
        <f>IF(COUNTIF($B$2:B3957,B3957)=1,1,0)</f>
        <v>1</v>
      </c>
      <c r="D3957" s="1">
        <v>44956</v>
      </c>
      <c r="E3957" s="2">
        <v>0.90934027777777782</v>
      </c>
      <c r="F3957">
        <v>125</v>
      </c>
      <c r="G3957" t="str">
        <f>IFERROR(INDEX(menu_items!$B:$B,MATCH(F3957,menu_items!$A:$A,0)),"Unknown value")</f>
        <v>Spaghetti &amp; Meatballs</v>
      </c>
      <c r="H3957" t="str">
        <f>IFERROR(INDEX(menu_items!$C:$C,MATCH(F3957,menu_items!$A:$A,0)),"Unknown value")</f>
        <v>Italian</v>
      </c>
      <c r="I3957" s="5">
        <f>IFERROR(INDEX(menu_items!$D:$D,MATCH(F3957,menu_items!$A:$A,0)),0)</f>
        <v>17.95</v>
      </c>
      <c r="J3957" t="str">
        <f t="shared" si="310"/>
        <v>Mon</v>
      </c>
      <c r="K3957">
        <f t="shared" si="311"/>
        <v>30</v>
      </c>
      <c r="L3957" t="str">
        <f t="shared" si="312"/>
        <v>Jan</v>
      </c>
      <c r="M3957">
        <v>21</v>
      </c>
      <c r="N3957">
        <f t="shared" si="308"/>
        <v>3</v>
      </c>
      <c r="O3957" s="5">
        <f t="shared" si="309"/>
        <v>40.9</v>
      </c>
    </row>
    <row r="3958" spans="1:15" x14ac:dyDescent="0.25">
      <c r="A3958">
        <v>4007</v>
      </c>
      <c r="B3958">
        <v>1789</v>
      </c>
      <c r="C3958">
        <f>IF(COUNTIF($B$2:B3958,B3958)=1,1,0)</f>
        <v>0</v>
      </c>
      <c r="D3958" s="1">
        <v>44956</v>
      </c>
      <c r="E3958" s="2">
        <v>0.90934027777777782</v>
      </c>
      <c r="F3958">
        <v>120</v>
      </c>
      <c r="G3958" t="str">
        <f>IFERROR(INDEX(menu_items!$B:$B,MATCH(F3958,menu_items!$A:$A,0)),"Unknown value")</f>
        <v>Steak Torta</v>
      </c>
      <c r="H3958" t="str">
        <f>IFERROR(INDEX(menu_items!$C:$C,MATCH(F3958,menu_items!$A:$A,0)),"Unknown value")</f>
        <v>Mexican</v>
      </c>
      <c r="I3958" s="5">
        <f>IFERROR(INDEX(menu_items!$D:$D,MATCH(F3958,menu_items!$A:$A,0)),0)</f>
        <v>13.95</v>
      </c>
      <c r="J3958" t="str">
        <f t="shared" si="310"/>
        <v>Mon</v>
      </c>
      <c r="K3958">
        <f t="shared" si="311"/>
        <v>30</v>
      </c>
      <c r="L3958" t="str">
        <f t="shared" si="312"/>
        <v>Jan</v>
      </c>
      <c r="M3958">
        <v>21</v>
      </c>
      <c r="N3958">
        <f t="shared" si="308"/>
        <v>3</v>
      </c>
      <c r="O3958" s="5">
        <f t="shared" si="309"/>
        <v>40.9</v>
      </c>
    </row>
    <row r="3959" spans="1:15" x14ac:dyDescent="0.25">
      <c r="A3959">
        <v>4008</v>
      </c>
      <c r="B3959">
        <v>1789</v>
      </c>
      <c r="C3959">
        <f>IF(COUNTIF($B$2:B3959,B3959)=1,1,0)</f>
        <v>0</v>
      </c>
      <c r="D3959" s="1">
        <v>44956</v>
      </c>
      <c r="E3959" s="2">
        <v>0.90934027777777782</v>
      </c>
      <c r="F3959">
        <v>123</v>
      </c>
      <c r="G3959" t="str">
        <f>IFERROR(INDEX(menu_items!$B:$B,MATCH(F3959,menu_items!$A:$A,0)),"Unknown value")</f>
        <v>Chips &amp; Guacamole</v>
      </c>
      <c r="H3959" t="str">
        <f>IFERROR(INDEX(menu_items!$C:$C,MATCH(F3959,menu_items!$A:$A,0)),"Unknown value")</f>
        <v>Mexican</v>
      </c>
      <c r="I3959" s="5">
        <f>IFERROR(INDEX(menu_items!$D:$D,MATCH(F3959,menu_items!$A:$A,0)),0)</f>
        <v>9</v>
      </c>
      <c r="J3959" t="str">
        <f t="shared" si="310"/>
        <v>Mon</v>
      </c>
      <c r="K3959">
        <f t="shared" si="311"/>
        <v>30</v>
      </c>
      <c r="L3959" t="str">
        <f t="shared" si="312"/>
        <v>Jan</v>
      </c>
      <c r="M3959">
        <v>21</v>
      </c>
      <c r="N3959">
        <f t="shared" si="308"/>
        <v>3</v>
      </c>
      <c r="O3959" s="5">
        <f t="shared" si="309"/>
        <v>40.9</v>
      </c>
    </row>
    <row r="3960" spans="1:15" x14ac:dyDescent="0.25">
      <c r="A3960">
        <v>4009</v>
      </c>
      <c r="B3960">
        <v>1790</v>
      </c>
      <c r="C3960">
        <f>IF(COUNTIF($B$2:B3960,B3960)=1,1,0)</f>
        <v>1</v>
      </c>
      <c r="D3960" s="1">
        <v>44956</v>
      </c>
      <c r="E3960" s="2">
        <v>0.92156249999999995</v>
      </c>
      <c r="F3960">
        <v>122</v>
      </c>
      <c r="G3960" t="str">
        <f>IFERROR(INDEX(menu_items!$B:$B,MATCH(F3960,menu_items!$A:$A,0)),"Unknown value")</f>
        <v>Chips &amp; Salsa</v>
      </c>
      <c r="H3960" t="str">
        <f>IFERROR(INDEX(menu_items!$C:$C,MATCH(F3960,menu_items!$A:$A,0)),"Unknown value")</f>
        <v>Mexican</v>
      </c>
      <c r="I3960" s="5">
        <f>IFERROR(INDEX(menu_items!$D:$D,MATCH(F3960,menu_items!$A:$A,0)),0)</f>
        <v>7</v>
      </c>
      <c r="J3960" t="str">
        <f t="shared" si="310"/>
        <v>Mon</v>
      </c>
      <c r="K3960">
        <f t="shared" si="311"/>
        <v>30</v>
      </c>
      <c r="L3960" t="str">
        <f t="shared" si="312"/>
        <v>Jan</v>
      </c>
      <c r="M3960">
        <v>22</v>
      </c>
      <c r="N3960">
        <f t="shared" si="308"/>
        <v>1</v>
      </c>
      <c r="O3960" s="5">
        <f t="shared" si="309"/>
        <v>7</v>
      </c>
    </row>
    <row r="3961" spans="1:15" x14ac:dyDescent="0.25">
      <c r="A3961">
        <v>4010</v>
      </c>
      <c r="B3961">
        <v>1791</v>
      </c>
      <c r="C3961">
        <f>IF(COUNTIF($B$2:B3961,B3961)=1,1,0)</f>
        <v>1</v>
      </c>
      <c r="D3961" s="1">
        <v>44956</v>
      </c>
      <c r="E3961" s="2">
        <v>0.94863425925925926</v>
      </c>
      <c r="F3961">
        <v>102</v>
      </c>
      <c r="G3961" t="str">
        <f>IFERROR(INDEX(menu_items!$B:$B,MATCH(F3961,menu_items!$A:$A,0)),"Unknown value")</f>
        <v>Cheeseburger</v>
      </c>
      <c r="H3961" t="str">
        <f>IFERROR(INDEX(menu_items!$C:$C,MATCH(F3961,menu_items!$A:$A,0)),"Unknown value")</f>
        <v>American</v>
      </c>
      <c r="I3961" s="5">
        <f>IFERROR(INDEX(menu_items!$D:$D,MATCH(F3961,menu_items!$A:$A,0)),0)</f>
        <v>13.95</v>
      </c>
      <c r="J3961" t="str">
        <f t="shared" si="310"/>
        <v>Mon</v>
      </c>
      <c r="K3961">
        <f t="shared" si="311"/>
        <v>30</v>
      </c>
      <c r="L3961" t="str">
        <f t="shared" si="312"/>
        <v>Jan</v>
      </c>
      <c r="M3961">
        <v>22</v>
      </c>
      <c r="N3961">
        <f t="shared" si="308"/>
        <v>4</v>
      </c>
      <c r="O3961" s="5">
        <f t="shared" si="309"/>
        <v>53.849999999999994</v>
      </c>
    </row>
    <row r="3962" spans="1:15" x14ac:dyDescent="0.25">
      <c r="A3962">
        <v>4011</v>
      </c>
      <c r="B3962">
        <v>1791</v>
      </c>
      <c r="C3962">
        <f>IF(COUNTIF($B$2:B3962,B3962)=1,1,0)</f>
        <v>0</v>
      </c>
      <c r="D3962" s="1">
        <v>44956</v>
      </c>
      <c r="E3962" s="2">
        <v>0.94863425925925926</v>
      </c>
      <c r="F3962">
        <v>125</v>
      </c>
      <c r="G3962" t="str">
        <f>IFERROR(INDEX(menu_items!$B:$B,MATCH(F3962,menu_items!$A:$A,0)),"Unknown value")</f>
        <v>Spaghetti &amp; Meatballs</v>
      </c>
      <c r="H3962" t="str">
        <f>IFERROR(INDEX(menu_items!$C:$C,MATCH(F3962,menu_items!$A:$A,0)),"Unknown value")</f>
        <v>Italian</v>
      </c>
      <c r="I3962" s="5">
        <f>IFERROR(INDEX(menu_items!$D:$D,MATCH(F3962,menu_items!$A:$A,0)),0)</f>
        <v>17.95</v>
      </c>
      <c r="J3962" t="str">
        <f t="shared" si="310"/>
        <v>Mon</v>
      </c>
      <c r="K3962">
        <f t="shared" si="311"/>
        <v>30</v>
      </c>
      <c r="L3962" t="str">
        <f t="shared" si="312"/>
        <v>Jan</v>
      </c>
      <c r="M3962">
        <v>22</v>
      </c>
      <c r="N3962">
        <f t="shared" si="308"/>
        <v>4</v>
      </c>
      <c r="O3962" s="5">
        <f t="shared" si="309"/>
        <v>53.849999999999994</v>
      </c>
    </row>
    <row r="3963" spans="1:15" x14ac:dyDescent="0.25">
      <c r="A3963">
        <v>4012</v>
      </c>
      <c r="B3963">
        <v>1791</v>
      </c>
      <c r="C3963">
        <f>IF(COUNTIF($B$2:B3963,B3963)=1,1,0)</f>
        <v>0</v>
      </c>
      <c r="D3963" s="1">
        <v>44956</v>
      </c>
      <c r="E3963" s="2">
        <v>0.94863425925925926</v>
      </c>
      <c r="F3963">
        <v>112</v>
      </c>
      <c r="G3963" t="str">
        <f>IFERROR(INDEX(menu_items!$B:$B,MATCH(F3963,menu_items!$A:$A,0)),"Unknown value")</f>
        <v>Salmon Roll</v>
      </c>
      <c r="H3963" t="str">
        <f>IFERROR(INDEX(menu_items!$C:$C,MATCH(F3963,menu_items!$A:$A,0)),"Unknown value")</f>
        <v>Asian</v>
      </c>
      <c r="I3963" s="5">
        <f>IFERROR(INDEX(menu_items!$D:$D,MATCH(F3963,menu_items!$A:$A,0)),0)</f>
        <v>14.95</v>
      </c>
      <c r="J3963" t="str">
        <f t="shared" si="310"/>
        <v>Mon</v>
      </c>
      <c r="K3963">
        <f t="shared" si="311"/>
        <v>30</v>
      </c>
      <c r="L3963" t="str">
        <f t="shared" si="312"/>
        <v>Jan</v>
      </c>
      <c r="M3963">
        <v>22</v>
      </c>
      <c r="N3963">
        <f t="shared" si="308"/>
        <v>4</v>
      </c>
      <c r="O3963" s="5">
        <f t="shared" si="309"/>
        <v>53.849999999999994</v>
      </c>
    </row>
    <row r="3964" spans="1:15" x14ac:dyDescent="0.25">
      <c r="A3964">
        <v>4013</v>
      </c>
      <c r="B3964">
        <v>1791</v>
      </c>
      <c r="C3964">
        <f>IF(COUNTIF($B$2:B3964,B3964)=1,1,0)</f>
        <v>0</v>
      </c>
      <c r="D3964" s="1">
        <v>44956</v>
      </c>
      <c r="E3964" s="2">
        <v>0.94863425925925926</v>
      </c>
      <c r="F3964">
        <v>106</v>
      </c>
      <c r="G3964" t="str">
        <f>IFERROR(INDEX(menu_items!$B:$B,MATCH(F3964,menu_items!$A:$A,0)),"Unknown value")</f>
        <v>French Fries</v>
      </c>
      <c r="H3964" t="str">
        <f>IFERROR(INDEX(menu_items!$C:$C,MATCH(F3964,menu_items!$A:$A,0)),"Unknown value")</f>
        <v>American</v>
      </c>
      <c r="I3964" s="5">
        <f>IFERROR(INDEX(menu_items!$D:$D,MATCH(F3964,menu_items!$A:$A,0)),0)</f>
        <v>7</v>
      </c>
      <c r="J3964" t="str">
        <f t="shared" si="310"/>
        <v>Mon</v>
      </c>
      <c r="K3964">
        <f t="shared" si="311"/>
        <v>30</v>
      </c>
      <c r="L3964" t="str">
        <f t="shared" si="312"/>
        <v>Jan</v>
      </c>
      <c r="M3964">
        <v>22</v>
      </c>
      <c r="N3964">
        <f t="shared" si="308"/>
        <v>4</v>
      </c>
      <c r="O3964" s="5">
        <f t="shared" si="309"/>
        <v>53.849999999999994</v>
      </c>
    </row>
    <row r="3965" spans="1:15" x14ac:dyDescent="0.25">
      <c r="A3965">
        <v>4014</v>
      </c>
      <c r="B3965">
        <v>1792</v>
      </c>
      <c r="C3965">
        <f>IF(COUNTIF($B$2:B3965,B3965)=1,1,0)</f>
        <v>1</v>
      </c>
      <c r="D3965" s="1">
        <v>44957</v>
      </c>
      <c r="E3965" s="2">
        <v>0.47989583333333335</v>
      </c>
      <c r="F3965">
        <v>129</v>
      </c>
      <c r="G3965" t="str">
        <f>IFERROR(INDEX(menu_items!$B:$B,MATCH(F3965,menu_items!$A:$A,0)),"Unknown value")</f>
        <v>Mushroom Ravioli</v>
      </c>
      <c r="H3965" t="str">
        <f>IFERROR(INDEX(menu_items!$C:$C,MATCH(F3965,menu_items!$A:$A,0)),"Unknown value")</f>
        <v>Italian</v>
      </c>
      <c r="I3965" s="5">
        <f>IFERROR(INDEX(menu_items!$D:$D,MATCH(F3965,menu_items!$A:$A,0)),0)</f>
        <v>15.5</v>
      </c>
      <c r="J3965" t="str">
        <f t="shared" si="310"/>
        <v>Tue</v>
      </c>
      <c r="K3965">
        <f t="shared" si="311"/>
        <v>31</v>
      </c>
      <c r="L3965" t="str">
        <f t="shared" si="312"/>
        <v>Jan</v>
      </c>
      <c r="M3965">
        <v>11</v>
      </c>
      <c r="N3965">
        <f t="shared" si="308"/>
        <v>2</v>
      </c>
      <c r="O3965" s="5">
        <f t="shared" si="309"/>
        <v>24.5</v>
      </c>
    </row>
    <row r="3966" spans="1:15" x14ac:dyDescent="0.25">
      <c r="A3966">
        <v>4015</v>
      </c>
      <c r="B3966">
        <v>1792</v>
      </c>
      <c r="C3966">
        <f>IF(COUNTIF($B$2:B3966,B3966)=1,1,0)</f>
        <v>0</v>
      </c>
      <c r="D3966" s="1">
        <v>44957</v>
      </c>
      <c r="E3966" s="2">
        <v>0.47989583333333335</v>
      </c>
      <c r="F3966">
        <v>123</v>
      </c>
      <c r="G3966" t="str">
        <f>IFERROR(INDEX(menu_items!$B:$B,MATCH(F3966,menu_items!$A:$A,0)),"Unknown value")</f>
        <v>Chips &amp; Guacamole</v>
      </c>
      <c r="H3966" t="str">
        <f>IFERROR(INDEX(menu_items!$C:$C,MATCH(F3966,menu_items!$A:$A,0)),"Unknown value")</f>
        <v>Mexican</v>
      </c>
      <c r="I3966" s="5">
        <f>IFERROR(INDEX(menu_items!$D:$D,MATCH(F3966,menu_items!$A:$A,0)),0)</f>
        <v>9</v>
      </c>
      <c r="J3966" t="str">
        <f t="shared" si="310"/>
        <v>Tue</v>
      </c>
      <c r="K3966">
        <f t="shared" si="311"/>
        <v>31</v>
      </c>
      <c r="L3966" t="str">
        <f t="shared" si="312"/>
        <v>Jan</v>
      </c>
      <c r="M3966">
        <v>11</v>
      </c>
      <c r="N3966">
        <f t="shared" si="308"/>
        <v>2</v>
      </c>
      <c r="O3966" s="5">
        <f t="shared" si="309"/>
        <v>24.5</v>
      </c>
    </row>
    <row r="3967" spans="1:15" x14ac:dyDescent="0.25">
      <c r="A3967">
        <v>4017</v>
      </c>
      <c r="B3967">
        <v>1793</v>
      </c>
      <c r="C3967">
        <f>IF(COUNTIF($B$2:B3967,B3967)=1,1,0)</f>
        <v>1</v>
      </c>
      <c r="D3967" s="1">
        <v>44957</v>
      </c>
      <c r="E3967" s="2">
        <v>0.48893518518518519</v>
      </c>
      <c r="F3967">
        <v>125</v>
      </c>
      <c r="G3967" t="str">
        <f>IFERROR(INDEX(menu_items!$B:$B,MATCH(F3967,menu_items!$A:$A,0)),"Unknown value")</f>
        <v>Spaghetti &amp; Meatballs</v>
      </c>
      <c r="H3967" t="str">
        <f>IFERROR(INDEX(menu_items!$C:$C,MATCH(F3967,menu_items!$A:$A,0)),"Unknown value")</f>
        <v>Italian</v>
      </c>
      <c r="I3967" s="5">
        <f>IFERROR(INDEX(menu_items!$D:$D,MATCH(F3967,menu_items!$A:$A,0)),0)</f>
        <v>17.95</v>
      </c>
      <c r="J3967" t="str">
        <f t="shared" si="310"/>
        <v>Tue</v>
      </c>
      <c r="K3967">
        <f t="shared" si="311"/>
        <v>31</v>
      </c>
      <c r="L3967" t="str">
        <f t="shared" si="312"/>
        <v>Jan</v>
      </c>
      <c r="M3967">
        <v>11</v>
      </c>
      <c r="N3967">
        <f t="shared" si="308"/>
        <v>3</v>
      </c>
      <c r="O3967" s="5">
        <f t="shared" si="309"/>
        <v>49.849999999999994</v>
      </c>
    </row>
    <row r="3968" spans="1:15" x14ac:dyDescent="0.25">
      <c r="A3968">
        <v>4018</v>
      </c>
      <c r="B3968">
        <v>1793</v>
      </c>
      <c r="C3968">
        <f>IF(COUNTIF($B$2:B3968,B3968)=1,1,0)</f>
        <v>0</v>
      </c>
      <c r="D3968" s="1">
        <v>44957</v>
      </c>
      <c r="E3968" s="2">
        <v>0.48893518518518519</v>
      </c>
      <c r="F3968">
        <v>118</v>
      </c>
      <c r="G3968" t="str">
        <f>IFERROR(INDEX(menu_items!$B:$B,MATCH(F3968,menu_items!$A:$A,0)),"Unknown value")</f>
        <v>Steak Burrito</v>
      </c>
      <c r="H3968" t="str">
        <f>IFERROR(INDEX(menu_items!$C:$C,MATCH(F3968,menu_items!$A:$A,0)),"Unknown value")</f>
        <v>Mexican</v>
      </c>
      <c r="I3968" s="5">
        <f>IFERROR(INDEX(menu_items!$D:$D,MATCH(F3968,menu_items!$A:$A,0)),0)</f>
        <v>14.95</v>
      </c>
      <c r="J3968" t="str">
        <f t="shared" si="310"/>
        <v>Tue</v>
      </c>
      <c r="K3968">
        <f t="shared" si="311"/>
        <v>31</v>
      </c>
      <c r="L3968" t="str">
        <f t="shared" si="312"/>
        <v>Jan</v>
      </c>
      <c r="M3968">
        <v>11</v>
      </c>
      <c r="N3968">
        <f t="shared" si="308"/>
        <v>3</v>
      </c>
      <c r="O3968" s="5">
        <f t="shared" si="309"/>
        <v>49.849999999999994</v>
      </c>
    </row>
    <row r="3969" spans="1:15" x14ac:dyDescent="0.25">
      <c r="A3969">
        <v>4019</v>
      </c>
      <c r="B3969">
        <v>1793</v>
      </c>
      <c r="C3969">
        <f>IF(COUNTIF($B$2:B3969,B3969)=1,1,0)</f>
        <v>0</v>
      </c>
      <c r="D3969" s="1">
        <v>44957</v>
      </c>
      <c r="E3969" s="2">
        <v>0.48893518518518519</v>
      </c>
      <c r="F3969">
        <v>132</v>
      </c>
      <c r="G3969" t="str">
        <f>IFERROR(INDEX(menu_items!$B:$B,MATCH(F3969,menu_items!$A:$A,0)),"Unknown value")</f>
        <v>Eggplant Parmesan</v>
      </c>
      <c r="H3969" t="str">
        <f>IFERROR(INDEX(menu_items!$C:$C,MATCH(F3969,menu_items!$A:$A,0)),"Unknown value")</f>
        <v>Italian</v>
      </c>
      <c r="I3969" s="5">
        <f>IFERROR(INDEX(menu_items!$D:$D,MATCH(F3969,menu_items!$A:$A,0)),0)</f>
        <v>16.95</v>
      </c>
      <c r="J3969" t="str">
        <f t="shared" si="310"/>
        <v>Tue</v>
      </c>
      <c r="K3969">
        <f t="shared" si="311"/>
        <v>31</v>
      </c>
      <c r="L3969" t="str">
        <f t="shared" si="312"/>
        <v>Jan</v>
      </c>
      <c r="M3969">
        <v>11</v>
      </c>
      <c r="N3969">
        <f t="shared" si="308"/>
        <v>3</v>
      </c>
      <c r="O3969" s="5">
        <f t="shared" si="309"/>
        <v>49.849999999999994</v>
      </c>
    </row>
    <row r="3970" spans="1:15" x14ac:dyDescent="0.25">
      <c r="A3970">
        <v>4020</v>
      </c>
      <c r="B3970">
        <v>1794</v>
      </c>
      <c r="C3970">
        <f>IF(COUNTIF($B$2:B3970,B3970)=1,1,0)</f>
        <v>1</v>
      </c>
      <c r="D3970" s="1">
        <v>44957</v>
      </c>
      <c r="E3970" s="2">
        <v>0.49784722222222222</v>
      </c>
      <c r="F3970">
        <v>102</v>
      </c>
      <c r="G3970" t="str">
        <f>IFERROR(INDEX(menu_items!$B:$B,MATCH(F3970,menu_items!$A:$A,0)),"Unknown value")</f>
        <v>Cheeseburger</v>
      </c>
      <c r="H3970" t="str">
        <f>IFERROR(INDEX(menu_items!$C:$C,MATCH(F3970,menu_items!$A:$A,0)),"Unknown value")</f>
        <v>American</v>
      </c>
      <c r="I3970" s="5">
        <f>IFERROR(INDEX(menu_items!$D:$D,MATCH(F3970,menu_items!$A:$A,0)),0)</f>
        <v>13.95</v>
      </c>
      <c r="J3970" t="str">
        <f t="shared" si="310"/>
        <v>Tue</v>
      </c>
      <c r="K3970">
        <f t="shared" si="311"/>
        <v>31</v>
      </c>
      <c r="L3970" t="str">
        <f t="shared" si="312"/>
        <v>Jan</v>
      </c>
      <c r="M3970">
        <v>11</v>
      </c>
      <c r="N3970">
        <f t="shared" ref="N3970:N4033" si="313">COUNTIF($B:$B,B3970)</f>
        <v>1</v>
      </c>
      <c r="O3970" s="5">
        <f t="shared" ref="O3970:O4033" si="314">SUMIF($B:$B,B3970,$I:$I)</f>
        <v>13.95</v>
      </c>
    </row>
    <row r="3971" spans="1:15" x14ac:dyDescent="0.25">
      <c r="A3971">
        <v>4021</v>
      </c>
      <c r="B3971">
        <v>1795</v>
      </c>
      <c r="C3971">
        <f>IF(COUNTIF($B$2:B3971,B3971)=1,1,0)</f>
        <v>1</v>
      </c>
      <c r="D3971" s="1">
        <v>44957</v>
      </c>
      <c r="E3971" s="2">
        <v>0.55686342592592597</v>
      </c>
      <c r="F3971">
        <v>101</v>
      </c>
      <c r="G3971" t="str">
        <f>IFERROR(INDEX(menu_items!$B:$B,MATCH(F3971,menu_items!$A:$A,0)),"Unknown value")</f>
        <v>Hamburger</v>
      </c>
      <c r="H3971" t="str">
        <f>IFERROR(INDEX(menu_items!$C:$C,MATCH(F3971,menu_items!$A:$A,0)),"Unknown value")</f>
        <v>American</v>
      </c>
      <c r="I3971" s="5">
        <f>IFERROR(INDEX(menu_items!$D:$D,MATCH(F3971,menu_items!$A:$A,0)),0)</f>
        <v>12.95</v>
      </c>
      <c r="J3971" t="str">
        <f t="shared" si="310"/>
        <v>Tue</v>
      </c>
      <c r="K3971">
        <f t="shared" si="311"/>
        <v>31</v>
      </c>
      <c r="L3971" t="str">
        <f t="shared" si="312"/>
        <v>Jan</v>
      </c>
      <c r="M3971">
        <v>13</v>
      </c>
      <c r="N3971">
        <f t="shared" si="313"/>
        <v>11</v>
      </c>
      <c r="O3971" s="5">
        <f t="shared" si="314"/>
        <v>136.75</v>
      </c>
    </row>
    <row r="3972" spans="1:15" x14ac:dyDescent="0.25">
      <c r="A3972">
        <v>4022</v>
      </c>
      <c r="B3972">
        <v>1795</v>
      </c>
      <c r="C3972">
        <f>IF(COUNTIF($B$2:B3972,B3972)=1,1,0)</f>
        <v>0</v>
      </c>
      <c r="D3972" s="1">
        <v>44957</v>
      </c>
      <c r="E3972" s="2">
        <v>0.55686342592592597</v>
      </c>
      <c r="F3972">
        <v>101</v>
      </c>
      <c r="G3972" t="str">
        <f>IFERROR(INDEX(menu_items!$B:$B,MATCH(F3972,menu_items!$A:$A,0)),"Unknown value")</f>
        <v>Hamburger</v>
      </c>
      <c r="H3972" t="str">
        <f>IFERROR(INDEX(menu_items!$C:$C,MATCH(F3972,menu_items!$A:$A,0)),"Unknown value")</f>
        <v>American</v>
      </c>
      <c r="I3972" s="5">
        <f>IFERROR(INDEX(menu_items!$D:$D,MATCH(F3972,menu_items!$A:$A,0)),0)</f>
        <v>12.95</v>
      </c>
      <c r="J3972" t="str">
        <f t="shared" si="310"/>
        <v>Tue</v>
      </c>
      <c r="K3972">
        <f t="shared" si="311"/>
        <v>31</v>
      </c>
      <c r="L3972" t="str">
        <f t="shared" si="312"/>
        <v>Jan</v>
      </c>
      <c r="M3972">
        <v>13</v>
      </c>
      <c r="N3972">
        <f t="shared" si="313"/>
        <v>11</v>
      </c>
      <c r="O3972" s="5">
        <f t="shared" si="314"/>
        <v>136.75</v>
      </c>
    </row>
    <row r="3973" spans="1:15" x14ac:dyDescent="0.25">
      <c r="A3973">
        <v>4023</v>
      </c>
      <c r="B3973">
        <v>1795</v>
      </c>
      <c r="C3973">
        <f>IF(COUNTIF($B$2:B3973,B3973)=1,1,0)</f>
        <v>0</v>
      </c>
      <c r="D3973" s="1">
        <v>44957</v>
      </c>
      <c r="E3973" s="2">
        <v>0.55686342592592597</v>
      </c>
      <c r="F3973">
        <v>116</v>
      </c>
      <c r="G3973" t="str">
        <f>IFERROR(INDEX(menu_items!$B:$B,MATCH(F3973,menu_items!$A:$A,0)),"Unknown value")</f>
        <v>Steak Tacos</v>
      </c>
      <c r="H3973" t="str">
        <f>IFERROR(INDEX(menu_items!$C:$C,MATCH(F3973,menu_items!$A:$A,0)),"Unknown value")</f>
        <v>Mexican</v>
      </c>
      <c r="I3973" s="5">
        <f>IFERROR(INDEX(menu_items!$D:$D,MATCH(F3973,menu_items!$A:$A,0)),0)</f>
        <v>13.95</v>
      </c>
      <c r="J3973" t="str">
        <f t="shared" si="310"/>
        <v>Tue</v>
      </c>
      <c r="K3973">
        <f t="shared" si="311"/>
        <v>31</v>
      </c>
      <c r="L3973" t="str">
        <f t="shared" si="312"/>
        <v>Jan</v>
      </c>
      <c r="M3973">
        <v>13</v>
      </c>
      <c r="N3973">
        <f t="shared" si="313"/>
        <v>11</v>
      </c>
      <c r="O3973" s="5">
        <f t="shared" si="314"/>
        <v>136.75</v>
      </c>
    </row>
    <row r="3974" spans="1:15" x14ac:dyDescent="0.25">
      <c r="A3974">
        <v>4024</v>
      </c>
      <c r="B3974">
        <v>1795</v>
      </c>
      <c r="C3974">
        <f>IF(COUNTIF($B$2:B3974,B3974)=1,1,0)</f>
        <v>0</v>
      </c>
      <c r="D3974" s="1">
        <v>44957</v>
      </c>
      <c r="E3974" s="2">
        <v>0.55686342592592597</v>
      </c>
      <c r="F3974">
        <v>104</v>
      </c>
      <c r="G3974" t="str">
        <f>IFERROR(INDEX(menu_items!$B:$B,MATCH(F3974,menu_items!$A:$A,0)),"Unknown value")</f>
        <v>Veggie Burger</v>
      </c>
      <c r="H3974" t="str">
        <f>IFERROR(INDEX(menu_items!$C:$C,MATCH(F3974,menu_items!$A:$A,0)),"Unknown value")</f>
        <v>American</v>
      </c>
      <c r="I3974" s="5">
        <f>IFERROR(INDEX(menu_items!$D:$D,MATCH(F3974,menu_items!$A:$A,0)),0)</f>
        <v>10.5</v>
      </c>
      <c r="J3974" t="str">
        <f t="shared" si="310"/>
        <v>Tue</v>
      </c>
      <c r="K3974">
        <f t="shared" si="311"/>
        <v>31</v>
      </c>
      <c r="L3974" t="str">
        <f t="shared" si="312"/>
        <v>Jan</v>
      </c>
      <c r="M3974">
        <v>13</v>
      </c>
      <c r="N3974">
        <f t="shared" si="313"/>
        <v>11</v>
      </c>
      <c r="O3974" s="5">
        <f t="shared" si="314"/>
        <v>136.75</v>
      </c>
    </row>
    <row r="3975" spans="1:15" x14ac:dyDescent="0.25">
      <c r="A3975">
        <v>4025</v>
      </c>
      <c r="B3975">
        <v>1795</v>
      </c>
      <c r="C3975">
        <f>IF(COUNTIF($B$2:B3975,B3975)=1,1,0)</f>
        <v>0</v>
      </c>
      <c r="D3975" s="1">
        <v>44957</v>
      </c>
      <c r="E3975" s="2">
        <v>0.55686342592592597</v>
      </c>
      <c r="F3975">
        <v>108</v>
      </c>
      <c r="G3975" t="str">
        <f>IFERROR(INDEX(menu_items!$B:$B,MATCH(F3975,menu_items!$A:$A,0)),"Unknown value")</f>
        <v>Tofu Pad Thai</v>
      </c>
      <c r="H3975" t="str">
        <f>IFERROR(INDEX(menu_items!$C:$C,MATCH(F3975,menu_items!$A:$A,0)),"Unknown value")</f>
        <v>Asian</v>
      </c>
      <c r="I3975" s="5">
        <f>IFERROR(INDEX(menu_items!$D:$D,MATCH(F3975,menu_items!$A:$A,0)),0)</f>
        <v>14.5</v>
      </c>
      <c r="J3975" t="str">
        <f t="shared" si="310"/>
        <v>Tue</v>
      </c>
      <c r="K3975">
        <f t="shared" si="311"/>
        <v>31</v>
      </c>
      <c r="L3975" t="str">
        <f t="shared" si="312"/>
        <v>Jan</v>
      </c>
      <c r="M3975">
        <v>13</v>
      </c>
      <c r="N3975">
        <f t="shared" si="313"/>
        <v>11</v>
      </c>
      <c r="O3975" s="5">
        <f t="shared" si="314"/>
        <v>136.75</v>
      </c>
    </row>
    <row r="3976" spans="1:15" x14ac:dyDescent="0.25">
      <c r="A3976">
        <v>4026</v>
      </c>
      <c r="B3976">
        <v>1795</v>
      </c>
      <c r="C3976">
        <f>IF(COUNTIF($B$2:B3976,B3976)=1,1,0)</f>
        <v>0</v>
      </c>
      <c r="D3976" s="1">
        <v>44957</v>
      </c>
      <c r="E3976" s="2">
        <v>0.55686342592592597</v>
      </c>
      <c r="F3976">
        <v>125</v>
      </c>
      <c r="G3976" t="str">
        <f>IFERROR(INDEX(menu_items!$B:$B,MATCH(F3976,menu_items!$A:$A,0)),"Unknown value")</f>
        <v>Spaghetti &amp; Meatballs</v>
      </c>
      <c r="H3976" t="str">
        <f>IFERROR(INDEX(menu_items!$C:$C,MATCH(F3976,menu_items!$A:$A,0)),"Unknown value")</f>
        <v>Italian</v>
      </c>
      <c r="I3976" s="5">
        <f>IFERROR(INDEX(menu_items!$D:$D,MATCH(F3976,menu_items!$A:$A,0)),0)</f>
        <v>17.95</v>
      </c>
      <c r="J3976" t="str">
        <f t="shared" si="310"/>
        <v>Tue</v>
      </c>
      <c r="K3976">
        <f t="shared" si="311"/>
        <v>31</v>
      </c>
      <c r="L3976" t="str">
        <f t="shared" si="312"/>
        <v>Jan</v>
      </c>
      <c r="M3976">
        <v>13</v>
      </c>
      <c r="N3976">
        <f t="shared" si="313"/>
        <v>11</v>
      </c>
      <c r="O3976" s="5">
        <f t="shared" si="314"/>
        <v>136.75</v>
      </c>
    </row>
    <row r="3977" spans="1:15" x14ac:dyDescent="0.25">
      <c r="A3977">
        <v>4027</v>
      </c>
      <c r="B3977">
        <v>1795</v>
      </c>
      <c r="C3977">
        <f>IF(COUNTIF($B$2:B3977,B3977)=1,1,0)</f>
        <v>0</v>
      </c>
      <c r="D3977" s="1">
        <v>44957</v>
      </c>
      <c r="E3977" s="2">
        <v>0.55686342592592597</v>
      </c>
      <c r="F3977">
        <v>129</v>
      </c>
      <c r="G3977" t="str">
        <f>IFERROR(INDEX(menu_items!$B:$B,MATCH(F3977,menu_items!$A:$A,0)),"Unknown value")</f>
        <v>Mushroom Ravioli</v>
      </c>
      <c r="H3977" t="str">
        <f>IFERROR(INDEX(menu_items!$C:$C,MATCH(F3977,menu_items!$A:$A,0)),"Unknown value")</f>
        <v>Italian</v>
      </c>
      <c r="I3977" s="5">
        <f>IFERROR(INDEX(menu_items!$D:$D,MATCH(F3977,menu_items!$A:$A,0)),0)</f>
        <v>15.5</v>
      </c>
      <c r="J3977" t="str">
        <f t="shared" si="310"/>
        <v>Tue</v>
      </c>
      <c r="K3977">
        <f t="shared" si="311"/>
        <v>31</v>
      </c>
      <c r="L3977" t="str">
        <f t="shared" si="312"/>
        <v>Jan</v>
      </c>
      <c r="M3977">
        <v>13</v>
      </c>
      <c r="N3977">
        <f t="shared" si="313"/>
        <v>11</v>
      </c>
      <c r="O3977" s="5">
        <f t="shared" si="314"/>
        <v>136.75</v>
      </c>
    </row>
    <row r="3978" spans="1:15" x14ac:dyDescent="0.25">
      <c r="A3978">
        <v>4028</v>
      </c>
      <c r="B3978">
        <v>1795</v>
      </c>
      <c r="C3978">
        <f>IF(COUNTIF($B$2:B3978,B3978)=1,1,0)</f>
        <v>0</v>
      </c>
      <c r="D3978" s="1">
        <v>44957</v>
      </c>
      <c r="E3978" s="2">
        <v>0.55686342592592597</v>
      </c>
      <c r="F3978">
        <v>120</v>
      </c>
      <c r="G3978" t="str">
        <f>IFERROR(INDEX(menu_items!$B:$B,MATCH(F3978,menu_items!$A:$A,0)),"Unknown value")</f>
        <v>Steak Torta</v>
      </c>
      <c r="H3978" t="str">
        <f>IFERROR(INDEX(menu_items!$C:$C,MATCH(F3978,menu_items!$A:$A,0)),"Unknown value")</f>
        <v>Mexican</v>
      </c>
      <c r="I3978" s="5">
        <f>IFERROR(INDEX(menu_items!$D:$D,MATCH(F3978,menu_items!$A:$A,0)),0)</f>
        <v>13.95</v>
      </c>
      <c r="J3978" t="str">
        <f t="shared" si="310"/>
        <v>Tue</v>
      </c>
      <c r="K3978">
        <f t="shared" si="311"/>
        <v>31</v>
      </c>
      <c r="L3978" t="str">
        <f t="shared" si="312"/>
        <v>Jan</v>
      </c>
      <c r="M3978">
        <v>13</v>
      </c>
      <c r="N3978">
        <f t="shared" si="313"/>
        <v>11</v>
      </c>
      <c r="O3978" s="5">
        <f t="shared" si="314"/>
        <v>136.75</v>
      </c>
    </row>
    <row r="3979" spans="1:15" x14ac:dyDescent="0.25">
      <c r="A3979">
        <v>4029</v>
      </c>
      <c r="B3979">
        <v>1795</v>
      </c>
      <c r="C3979">
        <f>IF(COUNTIF($B$2:B3979,B3979)=1,1,0)</f>
        <v>0</v>
      </c>
      <c r="D3979" s="1">
        <v>44957</v>
      </c>
      <c r="E3979" s="2">
        <v>0.55686342592592597</v>
      </c>
      <c r="F3979">
        <v>121</v>
      </c>
      <c r="G3979" t="str">
        <f>IFERROR(INDEX(menu_items!$B:$B,MATCH(F3979,menu_items!$A:$A,0)),"Unknown value")</f>
        <v>Cheese Quesadillas</v>
      </c>
      <c r="H3979" t="str">
        <f>IFERROR(INDEX(menu_items!$C:$C,MATCH(F3979,menu_items!$A:$A,0)),"Unknown value")</f>
        <v>Mexican</v>
      </c>
      <c r="I3979" s="5">
        <f>IFERROR(INDEX(menu_items!$D:$D,MATCH(F3979,menu_items!$A:$A,0)),0)</f>
        <v>10.5</v>
      </c>
      <c r="J3979" t="str">
        <f t="shared" si="310"/>
        <v>Tue</v>
      </c>
      <c r="K3979">
        <f t="shared" si="311"/>
        <v>31</v>
      </c>
      <c r="L3979" t="str">
        <f t="shared" si="312"/>
        <v>Jan</v>
      </c>
      <c r="M3979">
        <v>13</v>
      </c>
      <c r="N3979">
        <f t="shared" si="313"/>
        <v>11</v>
      </c>
      <c r="O3979" s="5">
        <f t="shared" si="314"/>
        <v>136.75</v>
      </c>
    </row>
    <row r="3980" spans="1:15" x14ac:dyDescent="0.25">
      <c r="A3980">
        <v>4030</v>
      </c>
      <c r="B3980">
        <v>1795</v>
      </c>
      <c r="C3980">
        <f>IF(COUNTIF($B$2:B3980,B3980)=1,1,0)</f>
        <v>0</v>
      </c>
      <c r="D3980" s="1">
        <v>44957</v>
      </c>
      <c r="E3980" s="2">
        <v>0.55686342592592597</v>
      </c>
      <c r="F3980">
        <v>122</v>
      </c>
      <c r="G3980" t="str">
        <f>IFERROR(INDEX(menu_items!$B:$B,MATCH(F3980,menu_items!$A:$A,0)),"Unknown value")</f>
        <v>Chips &amp; Salsa</v>
      </c>
      <c r="H3980" t="str">
        <f>IFERROR(INDEX(menu_items!$C:$C,MATCH(F3980,menu_items!$A:$A,0)),"Unknown value")</f>
        <v>Mexican</v>
      </c>
      <c r="I3980" s="5">
        <f>IFERROR(INDEX(menu_items!$D:$D,MATCH(F3980,menu_items!$A:$A,0)),0)</f>
        <v>7</v>
      </c>
      <c r="J3980" t="str">
        <f t="shared" si="310"/>
        <v>Tue</v>
      </c>
      <c r="K3980">
        <f t="shared" si="311"/>
        <v>31</v>
      </c>
      <c r="L3980" t="str">
        <f t="shared" si="312"/>
        <v>Jan</v>
      </c>
      <c r="M3980">
        <v>13</v>
      </c>
      <c r="N3980">
        <f t="shared" si="313"/>
        <v>11</v>
      </c>
      <c r="O3980" s="5">
        <f t="shared" si="314"/>
        <v>136.75</v>
      </c>
    </row>
    <row r="3981" spans="1:15" x14ac:dyDescent="0.25">
      <c r="A3981">
        <v>4031</v>
      </c>
      <c r="B3981">
        <v>1795</v>
      </c>
      <c r="C3981">
        <f>IF(COUNTIF($B$2:B3981,B3981)=1,1,0)</f>
        <v>0</v>
      </c>
      <c r="D3981" s="1">
        <v>44957</v>
      </c>
      <c r="E3981" s="2">
        <v>0.55686342592592597</v>
      </c>
      <c r="F3981">
        <v>122</v>
      </c>
      <c r="G3981" t="str">
        <f>IFERROR(INDEX(menu_items!$B:$B,MATCH(F3981,menu_items!$A:$A,0)),"Unknown value")</f>
        <v>Chips &amp; Salsa</v>
      </c>
      <c r="H3981" t="str">
        <f>IFERROR(INDEX(menu_items!$C:$C,MATCH(F3981,menu_items!$A:$A,0)),"Unknown value")</f>
        <v>Mexican</v>
      </c>
      <c r="I3981" s="5">
        <f>IFERROR(INDEX(menu_items!$D:$D,MATCH(F3981,menu_items!$A:$A,0)),0)</f>
        <v>7</v>
      </c>
      <c r="J3981" t="str">
        <f t="shared" si="310"/>
        <v>Tue</v>
      </c>
      <c r="K3981">
        <f t="shared" si="311"/>
        <v>31</v>
      </c>
      <c r="L3981" t="str">
        <f t="shared" si="312"/>
        <v>Jan</v>
      </c>
      <c r="M3981">
        <v>13</v>
      </c>
      <c r="N3981">
        <f t="shared" si="313"/>
        <v>11</v>
      </c>
      <c r="O3981" s="5">
        <f t="shared" si="314"/>
        <v>136.75</v>
      </c>
    </row>
    <row r="3982" spans="1:15" x14ac:dyDescent="0.25">
      <c r="A3982">
        <v>4032</v>
      </c>
      <c r="B3982">
        <v>1796</v>
      </c>
      <c r="C3982">
        <f>IF(COUNTIF($B$2:B3982,B3982)=1,1,0)</f>
        <v>1</v>
      </c>
      <c r="D3982" s="1">
        <v>44957</v>
      </c>
      <c r="E3982" s="2">
        <v>0.56373842592592593</v>
      </c>
      <c r="F3982">
        <v>102</v>
      </c>
      <c r="G3982" t="str">
        <f>IFERROR(INDEX(menu_items!$B:$B,MATCH(F3982,menu_items!$A:$A,0)),"Unknown value")</f>
        <v>Cheeseburger</v>
      </c>
      <c r="H3982" t="str">
        <f>IFERROR(INDEX(menu_items!$C:$C,MATCH(F3982,menu_items!$A:$A,0)),"Unknown value")</f>
        <v>American</v>
      </c>
      <c r="I3982" s="5">
        <f>IFERROR(INDEX(menu_items!$D:$D,MATCH(F3982,menu_items!$A:$A,0)),0)</f>
        <v>13.95</v>
      </c>
      <c r="J3982" t="str">
        <f t="shared" si="310"/>
        <v>Tue</v>
      </c>
      <c r="K3982">
        <f t="shared" si="311"/>
        <v>31</v>
      </c>
      <c r="L3982" t="str">
        <f t="shared" si="312"/>
        <v>Jan</v>
      </c>
      <c r="M3982">
        <v>13</v>
      </c>
      <c r="N3982">
        <f t="shared" si="313"/>
        <v>6</v>
      </c>
      <c r="O3982" s="5">
        <f t="shared" si="314"/>
        <v>87.25</v>
      </c>
    </row>
    <row r="3983" spans="1:15" x14ac:dyDescent="0.25">
      <c r="A3983">
        <v>4033</v>
      </c>
      <c r="B3983">
        <v>1796</v>
      </c>
      <c r="C3983">
        <f>IF(COUNTIF($B$2:B3983,B3983)=1,1,0)</f>
        <v>0</v>
      </c>
      <c r="D3983" s="1">
        <v>44957</v>
      </c>
      <c r="E3983" s="2">
        <v>0.56373842592592593</v>
      </c>
      <c r="F3983">
        <v>125</v>
      </c>
      <c r="G3983" t="str">
        <f>IFERROR(INDEX(menu_items!$B:$B,MATCH(F3983,menu_items!$A:$A,0)),"Unknown value")</f>
        <v>Spaghetti &amp; Meatballs</v>
      </c>
      <c r="H3983" t="str">
        <f>IFERROR(INDEX(menu_items!$C:$C,MATCH(F3983,menu_items!$A:$A,0)),"Unknown value")</f>
        <v>Italian</v>
      </c>
      <c r="I3983" s="5">
        <f>IFERROR(INDEX(menu_items!$D:$D,MATCH(F3983,menu_items!$A:$A,0)),0)</f>
        <v>17.95</v>
      </c>
      <c r="J3983" t="str">
        <f t="shared" ref="J3983:J4045" si="315">TEXT(D3983,"ddd")</f>
        <v>Tue</v>
      </c>
      <c r="K3983">
        <f t="shared" ref="K3983:K4045" si="316">DAY(D3983)</f>
        <v>31</v>
      </c>
      <c r="L3983" t="str">
        <f t="shared" ref="L3983:L4045" si="317">TEXT(D3983,"mmm")</f>
        <v>Jan</v>
      </c>
      <c r="M3983">
        <v>13</v>
      </c>
      <c r="N3983">
        <f t="shared" si="313"/>
        <v>6</v>
      </c>
      <c r="O3983" s="5">
        <f t="shared" si="314"/>
        <v>87.25</v>
      </c>
    </row>
    <row r="3984" spans="1:15" x14ac:dyDescent="0.25">
      <c r="A3984">
        <v>4034</v>
      </c>
      <c r="B3984">
        <v>1796</v>
      </c>
      <c r="C3984">
        <f>IF(COUNTIF($B$2:B3984,B3984)=1,1,0)</f>
        <v>0</v>
      </c>
      <c r="D3984" s="1">
        <v>44957</v>
      </c>
      <c r="E3984" s="2">
        <v>0.56373842592592593</v>
      </c>
      <c r="F3984">
        <v>110</v>
      </c>
      <c r="G3984" t="str">
        <f>IFERROR(INDEX(menu_items!$B:$B,MATCH(F3984,menu_items!$A:$A,0)),"Unknown value")</f>
        <v>Pork Ramen</v>
      </c>
      <c r="H3984" t="str">
        <f>IFERROR(INDEX(menu_items!$C:$C,MATCH(F3984,menu_items!$A:$A,0)),"Unknown value")</f>
        <v>Asian</v>
      </c>
      <c r="I3984" s="5">
        <f>IFERROR(INDEX(menu_items!$D:$D,MATCH(F3984,menu_items!$A:$A,0)),0)</f>
        <v>17.95</v>
      </c>
      <c r="J3984" t="str">
        <f t="shared" si="315"/>
        <v>Tue</v>
      </c>
      <c r="K3984">
        <f t="shared" si="316"/>
        <v>31</v>
      </c>
      <c r="L3984" t="str">
        <f t="shared" si="317"/>
        <v>Jan</v>
      </c>
      <c r="M3984">
        <v>13</v>
      </c>
      <c r="N3984">
        <f t="shared" si="313"/>
        <v>6</v>
      </c>
      <c r="O3984" s="5">
        <f t="shared" si="314"/>
        <v>87.25</v>
      </c>
    </row>
    <row r="3985" spans="1:15" x14ac:dyDescent="0.25">
      <c r="A3985">
        <v>4035</v>
      </c>
      <c r="B3985">
        <v>1796</v>
      </c>
      <c r="C3985">
        <f>IF(COUNTIF($B$2:B3985,B3985)=1,1,0)</f>
        <v>0</v>
      </c>
      <c r="D3985" s="1">
        <v>44957</v>
      </c>
      <c r="E3985" s="2">
        <v>0.56373842592592593</v>
      </c>
      <c r="F3985">
        <v>111</v>
      </c>
      <c r="G3985" t="str">
        <f>IFERROR(INDEX(menu_items!$B:$B,MATCH(F3985,menu_items!$A:$A,0)),"Unknown value")</f>
        <v>California Roll</v>
      </c>
      <c r="H3985" t="str">
        <f>IFERROR(INDEX(menu_items!$C:$C,MATCH(F3985,menu_items!$A:$A,0)),"Unknown value")</f>
        <v>Asian</v>
      </c>
      <c r="I3985" s="5">
        <f>IFERROR(INDEX(menu_items!$D:$D,MATCH(F3985,menu_items!$A:$A,0)),0)</f>
        <v>11.95</v>
      </c>
      <c r="J3985" t="str">
        <f t="shared" si="315"/>
        <v>Tue</v>
      </c>
      <c r="K3985">
        <f t="shared" si="316"/>
        <v>31</v>
      </c>
      <c r="L3985" t="str">
        <f t="shared" si="317"/>
        <v>Jan</v>
      </c>
      <c r="M3985">
        <v>13</v>
      </c>
      <c r="N3985">
        <f t="shared" si="313"/>
        <v>6</v>
      </c>
      <c r="O3985" s="5">
        <f t="shared" si="314"/>
        <v>87.25</v>
      </c>
    </row>
    <row r="3986" spans="1:15" x14ac:dyDescent="0.25">
      <c r="A3986">
        <v>4036</v>
      </c>
      <c r="B3986">
        <v>1796</v>
      </c>
      <c r="C3986">
        <f>IF(COUNTIF($B$2:B3986,B3986)=1,1,0)</f>
        <v>0</v>
      </c>
      <c r="D3986" s="1">
        <v>44957</v>
      </c>
      <c r="E3986" s="2">
        <v>0.56373842592592593</v>
      </c>
      <c r="F3986">
        <v>118</v>
      </c>
      <c r="G3986" t="str">
        <f>IFERROR(INDEX(menu_items!$B:$B,MATCH(F3986,menu_items!$A:$A,0)),"Unknown value")</f>
        <v>Steak Burrito</v>
      </c>
      <c r="H3986" t="str">
        <f>IFERROR(INDEX(menu_items!$C:$C,MATCH(F3986,menu_items!$A:$A,0)),"Unknown value")</f>
        <v>Mexican</v>
      </c>
      <c r="I3986" s="5">
        <f>IFERROR(INDEX(menu_items!$D:$D,MATCH(F3986,menu_items!$A:$A,0)),0)</f>
        <v>14.95</v>
      </c>
      <c r="J3986" t="str">
        <f t="shared" si="315"/>
        <v>Tue</v>
      </c>
      <c r="K3986">
        <f t="shared" si="316"/>
        <v>31</v>
      </c>
      <c r="L3986" t="str">
        <f t="shared" si="317"/>
        <v>Jan</v>
      </c>
      <c r="M3986">
        <v>13</v>
      </c>
      <c r="N3986">
        <f t="shared" si="313"/>
        <v>6</v>
      </c>
      <c r="O3986" s="5">
        <f t="shared" si="314"/>
        <v>87.25</v>
      </c>
    </row>
    <row r="3987" spans="1:15" x14ac:dyDescent="0.25">
      <c r="A3987">
        <v>4037</v>
      </c>
      <c r="B3987">
        <v>1796</v>
      </c>
      <c r="C3987">
        <f>IF(COUNTIF($B$2:B3987,B3987)=1,1,0)</f>
        <v>0</v>
      </c>
      <c r="D3987" s="1">
        <v>44957</v>
      </c>
      <c r="E3987" s="2">
        <v>0.56373842592592593</v>
      </c>
      <c r="F3987">
        <v>121</v>
      </c>
      <c r="G3987" t="str">
        <f>IFERROR(INDEX(menu_items!$B:$B,MATCH(F3987,menu_items!$A:$A,0)),"Unknown value")</f>
        <v>Cheese Quesadillas</v>
      </c>
      <c r="H3987" t="str">
        <f>IFERROR(INDEX(menu_items!$C:$C,MATCH(F3987,menu_items!$A:$A,0)),"Unknown value")</f>
        <v>Mexican</v>
      </c>
      <c r="I3987" s="5">
        <f>IFERROR(INDEX(menu_items!$D:$D,MATCH(F3987,menu_items!$A:$A,0)),0)</f>
        <v>10.5</v>
      </c>
      <c r="J3987" t="str">
        <f t="shared" si="315"/>
        <v>Tue</v>
      </c>
      <c r="K3987">
        <f t="shared" si="316"/>
        <v>31</v>
      </c>
      <c r="L3987" t="str">
        <f t="shared" si="317"/>
        <v>Jan</v>
      </c>
      <c r="M3987">
        <v>13</v>
      </c>
      <c r="N3987">
        <f t="shared" si="313"/>
        <v>6</v>
      </c>
      <c r="O3987" s="5">
        <f t="shared" si="314"/>
        <v>87.25</v>
      </c>
    </row>
    <row r="3988" spans="1:15" x14ac:dyDescent="0.25">
      <c r="A3988">
        <v>4038</v>
      </c>
      <c r="B3988">
        <v>1797</v>
      </c>
      <c r="C3988">
        <f>IF(COUNTIF($B$2:B3988,B3988)=1,1,0)</f>
        <v>1</v>
      </c>
      <c r="D3988" s="1">
        <v>44957</v>
      </c>
      <c r="E3988" s="2">
        <v>0.56944444444444442</v>
      </c>
      <c r="F3988">
        <v>111</v>
      </c>
      <c r="G3988" t="str">
        <f>IFERROR(INDEX(menu_items!$B:$B,MATCH(F3988,menu_items!$A:$A,0)),"Unknown value")</f>
        <v>California Roll</v>
      </c>
      <c r="H3988" t="str">
        <f>IFERROR(INDEX(menu_items!$C:$C,MATCH(F3988,menu_items!$A:$A,0)),"Unknown value")</f>
        <v>Asian</v>
      </c>
      <c r="I3988" s="5">
        <f>IFERROR(INDEX(menu_items!$D:$D,MATCH(F3988,menu_items!$A:$A,0)),0)</f>
        <v>11.95</v>
      </c>
      <c r="J3988" t="str">
        <f t="shared" si="315"/>
        <v>Tue</v>
      </c>
      <c r="K3988">
        <f t="shared" si="316"/>
        <v>31</v>
      </c>
      <c r="L3988" t="str">
        <f t="shared" si="317"/>
        <v>Jan</v>
      </c>
      <c r="M3988">
        <v>13</v>
      </c>
      <c r="N3988">
        <f t="shared" si="313"/>
        <v>2</v>
      </c>
      <c r="O3988" s="5">
        <f t="shared" si="314"/>
        <v>18.95</v>
      </c>
    </row>
    <row r="3989" spans="1:15" x14ac:dyDescent="0.25">
      <c r="A3989">
        <v>4039</v>
      </c>
      <c r="B3989">
        <v>1797</v>
      </c>
      <c r="C3989">
        <f>IF(COUNTIF($B$2:B3989,B3989)=1,1,0)</f>
        <v>0</v>
      </c>
      <c r="D3989" s="1">
        <v>44957</v>
      </c>
      <c r="E3989" s="2">
        <v>0.56944444444444442</v>
      </c>
      <c r="F3989">
        <v>106</v>
      </c>
      <c r="G3989" t="str">
        <f>IFERROR(INDEX(menu_items!$B:$B,MATCH(F3989,menu_items!$A:$A,0)),"Unknown value")</f>
        <v>French Fries</v>
      </c>
      <c r="H3989" t="str">
        <f>IFERROR(INDEX(menu_items!$C:$C,MATCH(F3989,menu_items!$A:$A,0)),"Unknown value")</f>
        <v>American</v>
      </c>
      <c r="I3989" s="5">
        <f>IFERROR(INDEX(menu_items!$D:$D,MATCH(F3989,menu_items!$A:$A,0)),0)</f>
        <v>7</v>
      </c>
      <c r="J3989" t="str">
        <f t="shared" si="315"/>
        <v>Tue</v>
      </c>
      <c r="K3989">
        <f t="shared" si="316"/>
        <v>31</v>
      </c>
      <c r="L3989" t="str">
        <f t="shared" si="317"/>
        <v>Jan</v>
      </c>
      <c r="M3989">
        <v>13</v>
      </c>
      <c r="N3989">
        <f t="shared" si="313"/>
        <v>2</v>
      </c>
      <c r="O3989" s="5">
        <f t="shared" si="314"/>
        <v>18.95</v>
      </c>
    </row>
    <row r="3990" spans="1:15" x14ac:dyDescent="0.25">
      <c r="A3990">
        <v>4040</v>
      </c>
      <c r="B3990">
        <v>1798</v>
      </c>
      <c r="C3990">
        <f>IF(COUNTIF($B$2:B3990,B3990)=1,1,0)</f>
        <v>1</v>
      </c>
      <c r="D3990" s="1">
        <v>44957</v>
      </c>
      <c r="E3990" s="2">
        <v>0.58576388888888886</v>
      </c>
      <c r="F3990">
        <v>104</v>
      </c>
      <c r="G3990" t="str">
        <f>IFERROR(INDEX(menu_items!$B:$B,MATCH(F3990,menu_items!$A:$A,0)),"Unknown value")</f>
        <v>Veggie Burger</v>
      </c>
      <c r="H3990" t="str">
        <f>IFERROR(INDEX(menu_items!$C:$C,MATCH(F3990,menu_items!$A:$A,0)),"Unknown value")</f>
        <v>American</v>
      </c>
      <c r="I3990" s="5">
        <f>IFERROR(INDEX(menu_items!$D:$D,MATCH(F3990,menu_items!$A:$A,0)),0)</f>
        <v>10.5</v>
      </c>
      <c r="J3990" t="str">
        <f t="shared" si="315"/>
        <v>Tue</v>
      </c>
      <c r="K3990">
        <f t="shared" si="316"/>
        <v>31</v>
      </c>
      <c r="L3990" t="str">
        <f t="shared" si="317"/>
        <v>Jan</v>
      </c>
      <c r="M3990">
        <v>14</v>
      </c>
      <c r="N3990">
        <f t="shared" si="313"/>
        <v>1</v>
      </c>
      <c r="O3990" s="5">
        <f t="shared" si="314"/>
        <v>10.5</v>
      </c>
    </row>
    <row r="3991" spans="1:15" x14ac:dyDescent="0.25">
      <c r="A3991">
        <v>4041</v>
      </c>
      <c r="B3991">
        <v>1799</v>
      </c>
      <c r="C3991">
        <f>IF(COUNTIF($B$2:B3991,B3991)=1,1,0)</f>
        <v>1</v>
      </c>
      <c r="D3991" s="1">
        <v>44957</v>
      </c>
      <c r="E3991" s="2">
        <v>0.58856481481481482</v>
      </c>
      <c r="F3991">
        <v>118</v>
      </c>
      <c r="G3991" t="str">
        <f>IFERROR(INDEX(menu_items!$B:$B,MATCH(F3991,menu_items!$A:$A,0)),"Unknown value")</f>
        <v>Steak Burrito</v>
      </c>
      <c r="H3991" t="str">
        <f>IFERROR(INDEX(menu_items!$C:$C,MATCH(F3991,menu_items!$A:$A,0)),"Unknown value")</f>
        <v>Mexican</v>
      </c>
      <c r="I3991" s="5">
        <f>IFERROR(INDEX(menu_items!$D:$D,MATCH(F3991,menu_items!$A:$A,0)),0)</f>
        <v>14.95</v>
      </c>
      <c r="J3991" t="str">
        <f t="shared" si="315"/>
        <v>Tue</v>
      </c>
      <c r="K3991">
        <f t="shared" si="316"/>
        <v>31</v>
      </c>
      <c r="L3991" t="str">
        <f t="shared" si="317"/>
        <v>Jan</v>
      </c>
      <c r="M3991">
        <v>14</v>
      </c>
      <c r="N3991">
        <f t="shared" si="313"/>
        <v>1</v>
      </c>
      <c r="O3991" s="5">
        <f t="shared" si="314"/>
        <v>14.95</v>
      </c>
    </row>
    <row r="3992" spans="1:15" x14ac:dyDescent="0.25">
      <c r="A3992">
        <v>4042</v>
      </c>
      <c r="B3992">
        <v>1800</v>
      </c>
      <c r="C3992">
        <f>IF(COUNTIF($B$2:B3992,B3992)=1,1,0)</f>
        <v>1</v>
      </c>
      <c r="D3992" s="1">
        <v>44957</v>
      </c>
      <c r="E3992" s="2">
        <v>0.59559027777777773</v>
      </c>
      <c r="F3992">
        <v>123</v>
      </c>
      <c r="G3992" t="str">
        <f>IFERROR(INDEX(menu_items!$B:$B,MATCH(F3992,menu_items!$A:$A,0)),"Unknown value")</f>
        <v>Chips &amp; Guacamole</v>
      </c>
      <c r="H3992" t="str">
        <f>IFERROR(INDEX(menu_items!$C:$C,MATCH(F3992,menu_items!$A:$A,0)),"Unknown value")</f>
        <v>Mexican</v>
      </c>
      <c r="I3992" s="5">
        <f>IFERROR(INDEX(menu_items!$D:$D,MATCH(F3992,menu_items!$A:$A,0)),0)</f>
        <v>9</v>
      </c>
      <c r="J3992" t="str">
        <f t="shared" si="315"/>
        <v>Tue</v>
      </c>
      <c r="K3992">
        <f t="shared" si="316"/>
        <v>31</v>
      </c>
      <c r="L3992" t="str">
        <f t="shared" si="317"/>
        <v>Jan</v>
      </c>
      <c r="M3992">
        <v>14</v>
      </c>
      <c r="N3992">
        <f t="shared" si="313"/>
        <v>1</v>
      </c>
      <c r="O3992" s="5">
        <f t="shared" si="314"/>
        <v>9</v>
      </c>
    </row>
    <row r="3993" spans="1:15" x14ac:dyDescent="0.25">
      <c r="A3993">
        <v>4043</v>
      </c>
      <c r="B3993">
        <v>1801</v>
      </c>
      <c r="C3993">
        <f>IF(COUNTIF($B$2:B3993,B3993)=1,1,0)</f>
        <v>1</v>
      </c>
      <c r="D3993" s="1">
        <v>44957</v>
      </c>
      <c r="E3993" s="2">
        <v>0.60962962962962963</v>
      </c>
      <c r="F3993">
        <v>102</v>
      </c>
      <c r="G3993" t="str">
        <f>IFERROR(INDEX(menu_items!$B:$B,MATCH(F3993,menu_items!$A:$A,0)),"Unknown value")</f>
        <v>Cheeseburger</v>
      </c>
      <c r="H3993" t="str">
        <f>IFERROR(INDEX(menu_items!$C:$C,MATCH(F3993,menu_items!$A:$A,0)),"Unknown value")</f>
        <v>American</v>
      </c>
      <c r="I3993" s="5">
        <f>IFERROR(INDEX(menu_items!$D:$D,MATCH(F3993,menu_items!$A:$A,0)),0)</f>
        <v>13.95</v>
      </c>
      <c r="J3993" t="str">
        <f t="shared" si="315"/>
        <v>Tue</v>
      </c>
      <c r="K3993">
        <f t="shared" si="316"/>
        <v>31</v>
      </c>
      <c r="L3993" t="str">
        <f t="shared" si="317"/>
        <v>Jan</v>
      </c>
      <c r="M3993">
        <v>14</v>
      </c>
      <c r="N3993">
        <f t="shared" si="313"/>
        <v>4</v>
      </c>
      <c r="O3993" s="5">
        <f t="shared" si="314"/>
        <v>58.8</v>
      </c>
    </row>
    <row r="3994" spans="1:15" x14ac:dyDescent="0.25">
      <c r="A3994">
        <v>4044</v>
      </c>
      <c r="B3994">
        <v>1801</v>
      </c>
      <c r="C3994">
        <f>IF(COUNTIF($B$2:B3994,B3994)=1,1,0)</f>
        <v>0</v>
      </c>
      <c r="D3994" s="1">
        <v>44957</v>
      </c>
      <c r="E3994" s="2">
        <v>0.60962962962962963</v>
      </c>
      <c r="F3994">
        <v>110</v>
      </c>
      <c r="G3994" t="str">
        <f>IFERROR(INDEX(menu_items!$B:$B,MATCH(F3994,menu_items!$A:$A,0)),"Unknown value")</f>
        <v>Pork Ramen</v>
      </c>
      <c r="H3994" t="str">
        <f>IFERROR(INDEX(menu_items!$C:$C,MATCH(F3994,menu_items!$A:$A,0)),"Unknown value")</f>
        <v>Asian</v>
      </c>
      <c r="I3994" s="5">
        <f>IFERROR(INDEX(menu_items!$D:$D,MATCH(F3994,menu_items!$A:$A,0)),0)</f>
        <v>17.95</v>
      </c>
      <c r="J3994" t="str">
        <f t="shared" si="315"/>
        <v>Tue</v>
      </c>
      <c r="K3994">
        <f t="shared" si="316"/>
        <v>31</v>
      </c>
      <c r="L3994" t="str">
        <f t="shared" si="317"/>
        <v>Jan</v>
      </c>
      <c r="M3994">
        <v>14</v>
      </c>
      <c r="N3994">
        <f t="shared" si="313"/>
        <v>4</v>
      </c>
      <c r="O3994" s="5">
        <f t="shared" si="314"/>
        <v>58.8</v>
      </c>
    </row>
    <row r="3995" spans="1:15" x14ac:dyDescent="0.25">
      <c r="A3995">
        <v>4045</v>
      </c>
      <c r="B3995">
        <v>1801</v>
      </c>
      <c r="C3995">
        <f>IF(COUNTIF($B$2:B3995,B3995)=1,1,0)</f>
        <v>0</v>
      </c>
      <c r="D3995" s="1">
        <v>44957</v>
      </c>
      <c r="E3995" s="2">
        <v>0.60962962962962963</v>
      </c>
      <c r="F3995">
        <v>117</v>
      </c>
      <c r="G3995" t="str">
        <f>IFERROR(INDEX(menu_items!$B:$B,MATCH(F3995,menu_items!$A:$A,0)),"Unknown value")</f>
        <v>Chicken Burrito</v>
      </c>
      <c r="H3995" t="str">
        <f>IFERROR(INDEX(menu_items!$C:$C,MATCH(F3995,menu_items!$A:$A,0)),"Unknown value")</f>
        <v>Mexican</v>
      </c>
      <c r="I3995" s="5">
        <f>IFERROR(INDEX(menu_items!$D:$D,MATCH(F3995,menu_items!$A:$A,0)),0)</f>
        <v>12.95</v>
      </c>
      <c r="J3995" t="str">
        <f t="shared" si="315"/>
        <v>Tue</v>
      </c>
      <c r="K3995">
        <f t="shared" si="316"/>
        <v>31</v>
      </c>
      <c r="L3995" t="str">
        <f t="shared" si="317"/>
        <v>Jan</v>
      </c>
      <c r="M3995">
        <v>14</v>
      </c>
      <c r="N3995">
        <f t="shared" si="313"/>
        <v>4</v>
      </c>
      <c r="O3995" s="5">
        <f t="shared" si="314"/>
        <v>58.8</v>
      </c>
    </row>
    <row r="3996" spans="1:15" x14ac:dyDescent="0.25">
      <c r="A3996">
        <v>4046</v>
      </c>
      <c r="B3996">
        <v>1801</v>
      </c>
      <c r="C3996">
        <f>IF(COUNTIF($B$2:B3996,B3996)=1,1,0)</f>
        <v>0</v>
      </c>
      <c r="D3996" s="1">
        <v>44957</v>
      </c>
      <c r="E3996" s="2">
        <v>0.60962962962962963</v>
      </c>
      <c r="F3996">
        <v>120</v>
      </c>
      <c r="G3996" t="str">
        <f>IFERROR(INDEX(menu_items!$B:$B,MATCH(F3996,menu_items!$A:$A,0)),"Unknown value")</f>
        <v>Steak Torta</v>
      </c>
      <c r="H3996" t="str">
        <f>IFERROR(INDEX(menu_items!$C:$C,MATCH(F3996,menu_items!$A:$A,0)),"Unknown value")</f>
        <v>Mexican</v>
      </c>
      <c r="I3996" s="5">
        <f>IFERROR(INDEX(menu_items!$D:$D,MATCH(F3996,menu_items!$A:$A,0)),0)</f>
        <v>13.95</v>
      </c>
      <c r="J3996" t="str">
        <f t="shared" si="315"/>
        <v>Tue</v>
      </c>
      <c r="K3996">
        <f t="shared" si="316"/>
        <v>31</v>
      </c>
      <c r="L3996" t="str">
        <f t="shared" si="317"/>
        <v>Jan</v>
      </c>
      <c r="M3996">
        <v>14</v>
      </c>
      <c r="N3996">
        <f t="shared" si="313"/>
        <v>4</v>
      </c>
      <c r="O3996" s="5">
        <f t="shared" si="314"/>
        <v>58.8</v>
      </c>
    </row>
    <row r="3997" spans="1:15" x14ac:dyDescent="0.25">
      <c r="A3997">
        <v>4048</v>
      </c>
      <c r="B3997">
        <v>1802</v>
      </c>
      <c r="C3997">
        <f>IF(COUNTIF($B$2:B3997,B3997)=1,1,0)</f>
        <v>1</v>
      </c>
      <c r="D3997" s="1">
        <v>44957</v>
      </c>
      <c r="E3997" s="2">
        <v>0.62175925925925923</v>
      </c>
      <c r="F3997">
        <v>115</v>
      </c>
      <c r="G3997" t="str">
        <f>IFERROR(INDEX(menu_items!$B:$B,MATCH(F3997,menu_items!$A:$A,0)),"Unknown value")</f>
        <v>Chicken Tacos</v>
      </c>
      <c r="H3997" t="str">
        <f>IFERROR(INDEX(menu_items!$C:$C,MATCH(F3997,menu_items!$A:$A,0)),"Unknown value")</f>
        <v>Mexican</v>
      </c>
      <c r="I3997" s="5">
        <f>IFERROR(INDEX(menu_items!$D:$D,MATCH(F3997,menu_items!$A:$A,0)),0)</f>
        <v>11.95</v>
      </c>
      <c r="J3997" t="str">
        <f t="shared" si="315"/>
        <v>Tue</v>
      </c>
      <c r="K3997">
        <f t="shared" si="316"/>
        <v>31</v>
      </c>
      <c r="L3997" t="str">
        <f t="shared" si="317"/>
        <v>Jan</v>
      </c>
      <c r="M3997">
        <v>14</v>
      </c>
      <c r="N3997">
        <f t="shared" si="313"/>
        <v>4</v>
      </c>
      <c r="O3997" s="5">
        <f t="shared" si="314"/>
        <v>53.849999999999994</v>
      </c>
    </row>
    <row r="3998" spans="1:15" x14ac:dyDescent="0.25">
      <c r="A3998">
        <v>4049</v>
      </c>
      <c r="B3998">
        <v>1802</v>
      </c>
      <c r="C3998">
        <f>IF(COUNTIF($B$2:B3998,B3998)=1,1,0)</f>
        <v>0</v>
      </c>
      <c r="D3998" s="1">
        <v>44957</v>
      </c>
      <c r="E3998" s="2">
        <v>0.62175925925925923</v>
      </c>
      <c r="F3998">
        <v>110</v>
      </c>
      <c r="G3998" t="str">
        <f>IFERROR(INDEX(menu_items!$B:$B,MATCH(F3998,menu_items!$A:$A,0)),"Unknown value")</f>
        <v>Pork Ramen</v>
      </c>
      <c r="H3998" t="str">
        <f>IFERROR(INDEX(menu_items!$C:$C,MATCH(F3998,menu_items!$A:$A,0)),"Unknown value")</f>
        <v>Asian</v>
      </c>
      <c r="I3998" s="5">
        <f>IFERROR(INDEX(menu_items!$D:$D,MATCH(F3998,menu_items!$A:$A,0)),0)</f>
        <v>17.95</v>
      </c>
      <c r="J3998" t="str">
        <f t="shared" si="315"/>
        <v>Tue</v>
      </c>
      <c r="K3998">
        <f t="shared" si="316"/>
        <v>31</v>
      </c>
      <c r="L3998" t="str">
        <f t="shared" si="317"/>
        <v>Jan</v>
      </c>
      <c r="M3998">
        <v>14</v>
      </c>
      <c r="N3998">
        <f t="shared" si="313"/>
        <v>4</v>
      </c>
      <c r="O3998" s="5">
        <f t="shared" si="314"/>
        <v>53.849999999999994</v>
      </c>
    </row>
    <row r="3999" spans="1:15" x14ac:dyDescent="0.25">
      <c r="A3999">
        <v>4050</v>
      </c>
      <c r="B3999">
        <v>1802</v>
      </c>
      <c r="C3999">
        <f>IF(COUNTIF($B$2:B3999,B3999)=1,1,0)</f>
        <v>0</v>
      </c>
      <c r="D3999" s="1">
        <v>44957</v>
      </c>
      <c r="E3999" s="2">
        <v>0.62175925925925923</v>
      </c>
      <c r="F3999">
        <v>106</v>
      </c>
      <c r="G3999" t="str">
        <f>IFERROR(INDEX(menu_items!$B:$B,MATCH(F3999,menu_items!$A:$A,0)),"Unknown value")</f>
        <v>French Fries</v>
      </c>
      <c r="H3999" t="str">
        <f>IFERROR(INDEX(menu_items!$C:$C,MATCH(F3999,menu_items!$A:$A,0)),"Unknown value")</f>
        <v>American</v>
      </c>
      <c r="I3999" s="5">
        <f>IFERROR(INDEX(menu_items!$D:$D,MATCH(F3999,menu_items!$A:$A,0)),0)</f>
        <v>7</v>
      </c>
      <c r="J3999" t="str">
        <f t="shared" si="315"/>
        <v>Tue</v>
      </c>
      <c r="K3999">
        <f t="shared" si="316"/>
        <v>31</v>
      </c>
      <c r="L3999" t="str">
        <f t="shared" si="317"/>
        <v>Jan</v>
      </c>
      <c r="M3999">
        <v>14</v>
      </c>
      <c r="N3999">
        <f t="shared" si="313"/>
        <v>4</v>
      </c>
      <c r="O3999" s="5">
        <f t="shared" si="314"/>
        <v>53.849999999999994</v>
      </c>
    </row>
    <row r="4000" spans="1:15" x14ac:dyDescent="0.25">
      <c r="A4000">
        <v>4051</v>
      </c>
      <c r="B4000">
        <v>1802</v>
      </c>
      <c r="C4000">
        <f>IF(COUNTIF($B$2:B4000,B4000)=1,1,0)</f>
        <v>0</v>
      </c>
      <c r="D4000" s="1">
        <v>44957</v>
      </c>
      <c r="E4000" s="2">
        <v>0.62175925925925923</v>
      </c>
      <c r="F4000">
        <v>132</v>
      </c>
      <c r="G4000" t="str">
        <f>IFERROR(INDEX(menu_items!$B:$B,MATCH(F4000,menu_items!$A:$A,0)),"Unknown value")</f>
        <v>Eggplant Parmesan</v>
      </c>
      <c r="H4000" t="str">
        <f>IFERROR(INDEX(menu_items!$C:$C,MATCH(F4000,menu_items!$A:$A,0)),"Unknown value")</f>
        <v>Italian</v>
      </c>
      <c r="I4000" s="5">
        <f>IFERROR(INDEX(menu_items!$D:$D,MATCH(F4000,menu_items!$A:$A,0)),0)</f>
        <v>16.95</v>
      </c>
      <c r="J4000" t="str">
        <f t="shared" si="315"/>
        <v>Tue</v>
      </c>
      <c r="K4000">
        <f t="shared" si="316"/>
        <v>31</v>
      </c>
      <c r="L4000" t="str">
        <f t="shared" si="317"/>
        <v>Jan</v>
      </c>
      <c r="M4000">
        <v>14</v>
      </c>
      <c r="N4000">
        <f t="shared" si="313"/>
        <v>4</v>
      </c>
      <c r="O4000" s="5">
        <f t="shared" si="314"/>
        <v>53.849999999999994</v>
      </c>
    </row>
    <row r="4001" spans="1:15" x14ac:dyDescent="0.25">
      <c r="A4001">
        <v>4052</v>
      </c>
      <c r="B4001">
        <v>1803</v>
      </c>
      <c r="C4001">
        <f>IF(COUNTIF($B$2:B4001,B4001)=1,1,0)</f>
        <v>1</v>
      </c>
      <c r="D4001" s="1">
        <v>44957</v>
      </c>
      <c r="E4001" s="2">
        <v>0.63377314814814811</v>
      </c>
      <c r="F4001">
        <v>110</v>
      </c>
      <c r="G4001" t="str">
        <f>IFERROR(INDEX(menu_items!$B:$B,MATCH(F4001,menu_items!$A:$A,0)),"Unknown value")</f>
        <v>Pork Ramen</v>
      </c>
      <c r="H4001" t="str">
        <f>IFERROR(INDEX(menu_items!$C:$C,MATCH(F4001,menu_items!$A:$A,0)),"Unknown value")</f>
        <v>Asian</v>
      </c>
      <c r="I4001" s="5">
        <f>IFERROR(INDEX(menu_items!$D:$D,MATCH(F4001,menu_items!$A:$A,0)),0)</f>
        <v>17.95</v>
      </c>
      <c r="J4001" t="str">
        <f t="shared" si="315"/>
        <v>Tue</v>
      </c>
      <c r="K4001">
        <f t="shared" si="316"/>
        <v>31</v>
      </c>
      <c r="L4001" t="str">
        <f t="shared" si="317"/>
        <v>Jan</v>
      </c>
      <c r="M4001">
        <v>15</v>
      </c>
      <c r="N4001">
        <f t="shared" si="313"/>
        <v>3</v>
      </c>
      <c r="O4001" s="5">
        <f t="shared" si="314"/>
        <v>52.849999999999994</v>
      </c>
    </row>
    <row r="4002" spans="1:15" x14ac:dyDescent="0.25">
      <c r="A4002">
        <v>4053</v>
      </c>
      <c r="B4002">
        <v>1803</v>
      </c>
      <c r="C4002">
        <f>IF(COUNTIF($B$2:B4002,B4002)=1,1,0)</f>
        <v>0</v>
      </c>
      <c r="D4002" s="1">
        <v>44957</v>
      </c>
      <c r="E4002" s="2">
        <v>0.63377314814814811</v>
      </c>
      <c r="F4002">
        <v>127</v>
      </c>
      <c r="G4002" t="str">
        <f>IFERROR(INDEX(menu_items!$B:$B,MATCH(F4002,menu_items!$A:$A,0)),"Unknown value")</f>
        <v>Meat Lasagna</v>
      </c>
      <c r="H4002" t="str">
        <f>IFERROR(INDEX(menu_items!$C:$C,MATCH(F4002,menu_items!$A:$A,0)),"Unknown value")</f>
        <v>Italian</v>
      </c>
      <c r="I4002" s="5">
        <f>IFERROR(INDEX(menu_items!$D:$D,MATCH(F4002,menu_items!$A:$A,0)),0)</f>
        <v>17.95</v>
      </c>
      <c r="J4002" t="str">
        <f t="shared" si="315"/>
        <v>Tue</v>
      </c>
      <c r="K4002">
        <f t="shared" si="316"/>
        <v>31</v>
      </c>
      <c r="L4002" t="str">
        <f t="shared" si="317"/>
        <v>Jan</v>
      </c>
      <c r="M4002">
        <v>15</v>
      </c>
      <c r="N4002">
        <f t="shared" si="313"/>
        <v>3</v>
      </c>
      <c r="O4002" s="5">
        <f t="shared" si="314"/>
        <v>52.849999999999994</v>
      </c>
    </row>
    <row r="4003" spans="1:15" x14ac:dyDescent="0.25">
      <c r="A4003">
        <v>4054</v>
      </c>
      <c r="B4003">
        <v>1803</v>
      </c>
      <c r="C4003">
        <f>IF(COUNTIF($B$2:B4003,B4003)=1,1,0)</f>
        <v>0</v>
      </c>
      <c r="D4003" s="1">
        <v>44957</v>
      </c>
      <c r="E4003" s="2">
        <v>0.63377314814814811</v>
      </c>
      <c r="F4003">
        <v>132</v>
      </c>
      <c r="G4003" t="str">
        <f>IFERROR(INDEX(menu_items!$B:$B,MATCH(F4003,menu_items!$A:$A,0)),"Unknown value")</f>
        <v>Eggplant Parmesan</v>
      </c>
      <c r="H4003" t="str">
        <f>IFERROR(INDEX(menu_items!$C:$C,MATCH(F4003,menu_items!$A:$A,0)),"Unknown value")</f>
        <v>Italian</v>
      </c>
      <c r="I4003" s="5">
        <f>IFERROR(INDEX(menu_items!$D:$D,MATCH(F4003,menu_items!$A:$A,0)),0)</f>
        <v>16.95</v>
      </c>
      <c r="J4003" t="str">
        <f t="shared" si="315"/>
        <v>Tue</v>
      </c>
      <c r="K4003">
        <f t="shared" si="316"/>
        <v>31</v>
      </c>
      <c r="L4003" t="str">
        <f t="shared" si="317"/>
        <v>Jan</v>
      </c>
      <c r="M4003">
        <v>15</v>
      </c>
      <c r="N4003">
        <f t="shared" si="313"/>
        <v>3</v>
      </c>
      <c r="O4003" s="5">
        <f t="shared" si="314"/>
        <v>52.849999999999994</v>
      </c>
    </row>
    <row r="4004" spans="1:15" x14ac:dyDescent="0.25">
      <c r="A4004">
        <v>4055</v>
      </c>
      <c r="B4004">
        <v>1804</v>
      </c>
      <c r="C4004">
        <f>IF(COUNTIF($B$2:B4004,B4004)=1,1,0)</f>
        <v>1</v>
      </c>
      <c r="D4004" s="1">
        <v>44957</v>
      </c>
      <c r="E4004" s="2">
        <v>0.65570601851851851</v>
      </c>
      <c r="F4004">
        <v>116</v>
      </c>
      <c r="G4004" t="str">
        <f>IFERROR(INDEX(menu_items!$B:$B,MATCH(F4004,menu_items!$A:$A,0)),"Unknown value")</f>
        <v>Steak Tacos</v>
      </c>
      <c r="H4004" t="str">
        <f>IFERROR(INDEX(menu_items!$C:$C,MATCH(F4004,menu_items!$A:$A,0)),"Unknown value")</f>
        <v>Mexican</v>
      </c>
      <c r="I4004" s="5">
        <f>IFERROR(INDEX(menu_items!$D:$D,MATCH(F4004,menu_items!$A:$A,0)),0)</f>
        <v>13.95</v>
      </c>
      <c r="J4004" t="str">
        <f t="shared" si="315"/>
        <v>Tue</v>
      </c>
      <c r="K4004">
        <f t="shared" si="316"/>
        <v>31</v>
      </c>
      <c r="L4004" t="str">
        <f t="shared" si="317"/>
        <v>Jan</v>
      </c>
      <c r="M4004">
        <v>15</v>
      </c>
      <c r="N4004">
        <f t="shared" si="313"/>
        <v>2</v>
      </c>
      <c r="O4004" s="5">
        <f t="shared" si="314"/>
        <v>31.9</v>
      </c>
    </row>
    <row r="4005" spans="1:15" x14ac:dyDescent="0.25">
      <c r="A4005">
        <v>4056</v>
      </c>
      <c r="B4005">
        <v>1804</v>
      </c>
      <c r="C4005">
        <f>IF(COUNTIF($B$2:B4005,B4005)=1,1,0)</f>
        <v>0</v>
      </c>
      <c r="D4005" s="1">
        <v>44957</v>
      </c>
      <c r="E4005" s="2">
        <v>0.65570601851851851</v>
      </c>
      <c r="F4005">
        <v>125</v>
      </c>
      <c r="G4005" t="str">
        <f>IFERROR(INDEX(menu_items!$B:$B,MATCH(F4005,menu_items!$A:$A,0)),"Unknown value")</f>
        <v>Spaghetti &amp; Meatballs</v>
      </c>
      <c r="H4005" t="str">
        <f>IFERROR(INDEX(menu_items!$C:$C,MATCH(F4005,menu_items!$A:$A,0)),"Unknown value")</f>
        <v>Italian</v>
      </c>
      <c r="I4005" s="5">
        <f>IFERROR(INDEX(menu_items!$D:$D,MATCH(F4005,menu_items!$A:$A,0)),0)</f>
        <v>17.95</v>
      </c>
      <c r="J4005" t="str">
        <f t="shared" si="315"/>
        <v>Tue</v>
      </c>
      <c r="K4005">
        <f t="shared" si="316"/>
        <v>31</v>
      </c>
      <c r="L4005" t="str">
        <f t="shared" si="317"/>
        <v>Jan</v>
      </c>
      <c r="M4005">
        <v>15</v>
      </c>
      <c r="N4005">
        <f t="shared" si="313"/>
        <v>2</v>
      </c>
      <c r="O4005" s="5">
        <f t="shared" si="314"/>
        <v>31.9</v>
      </c>
    </row>
    <row r="4006" spans="1:15" x14ac:dyDescent="0.25">
      <c r="A4006">
        <v>4057</v>
      </c>
      <c r="B4006">
        <v>1805</v>
      </c>
      <c r="C4006">
        <f>IF(COUNTIF($B$2:B4006,B4006)=1,1,0)</f>
        <v>1</v>
      </c>
      <c r="D4006" s="1">
        <v>44957</v>
      </c>
      <c r="E4006" s="2">
        <v>0.66784722222222226</v>
      </c>
      <c r="F4006">
        <v>109</v>
      </c>
      <c r="G4006" t="str">
        <f>IFERROR(INDEX(menu_items!$B:$B,MATCH(F4006,menu_items!$A:$A,0)),"Unknown value")</f>
        <v>Korean Beef Bowl</v>
      </c>
      <c r="H4006" t="str">
        <f>IFERROR(INDEX(menu_items!$C:$C,MATCH(F4006,menu_items!$A:$A,0)),"Unknown value")</f>
        <v>Asian</v>
      </c>
      <c r="I4006" s="5">
        <f>IFERROR(INDEX(menu_items!$D:$D,MATCH(F4006,menu_items!$A:$A,0)),0)</f>
        <v>17.95</v>
      </c>
      <c r="J4006" t="str">
        <f t="shared" si="315"/>
        <v>Tue</v>
      </c>
      <c r="K4006">
        <f t="shared" si="316"/>
        <v>31</v>
      </c>
      <c r="L4006" t="str">
        <f t="shared" si="317"/>
        <v>Jan</v>
      </c>
      <c r="M4006">
        <v>16</v>
      </c>
      <c r="N4006">
        <f t="shared" si="313"/>
        <v>2</v>
      </c>
      <c r="O4006" s="5">
        <f t="shared" si="314"/>
        <v>26.95</v>
      </c>
    </row>
    <row r="4007" spans="1:15" x14ac:dyDescent="0.25">
      <c r="A4007">
        <v>4058</v>
      </c>
      <c r="B4007">
        <v>1805</v>
      </c>
      <c r="C4007">
        <f>IF(COUNTIF($B$2:B4007,B4007)=1,1,0)</f>
        <v>0</v>
      </c>
      <c r="D4007" s="1">
        <v>44957</v>
      </c>
      <c r="E4007" s="2">
        <v>0.66784722222222226</v>
      </c>
      <c r="F4007">
        <v>123</v>
      </c>
      <c r="G4007" t="str">
        <f>IFERROR(INDEX(menu_items!$B:$B,MATCH(F4007,menu_items!$A:$A,0)),"Unknown value")</f>
        <v>Chips &amp; Guacamole</v>
      </c>
      <c r="H4007" t="str">
        <f>IFERROR(INDEX(menu_items!$C:$C,MATCH(F4007,menu_items!$A:$A,0)),"Unknown value")</f>
        <v>Mexican</v>
      </c>
      <c r="I4007" s="5">
        <f>IFERROR(INDEX(menu_items!$D:$D,MATCH(F4007,menu_items!$A:$A,0)),0)</f>
        <v>9</v>
      </c>
      <c r="J4007" t="str">
        <f t="shared" si="315"/>
        <v>Tue</v>
      </c>
      <c r="K4007">
        <f t="shared" si="316"/>
        <v>31</v>
      </c>
      <c r="L4007" t="str">
        <f t="shared" si="317"/>
        <v>Jan</v>
      </c>
      <c r="M4007">
        <v>16</v>
      </c>
      <c r="N4007">
        <f t="shared" si="313"/>
        <v>2</v>
      </c>
      <c r="O4007" s="5">
        <f t="shared" si="314"/>
        <v>26.95</v>
      </c>
    </row>
    <row r="4008" spans="1:15" x14ac:dyDescent="0.25">
      <c r="A4008">
        <v>4059</v>
      </c>
      <c r="B4008">
        <v>1806</v>
      </c>
      <c r="C4008">
        <f>IF(COUNTIF($B$2:B4008,B4008)=1,1,0)</f>
        <v>1</v>
      </c>
      <c r="D4008" s="1">
        <v>44957</v>
      </c>
      <c r="E4008" s="2">
        <v>0.66825231481481484</v>
      </c>
      <c r="F4008">
        <v>109</v>
      </c>
      <c r="G4008" t="str">
        <f>IFERROR(INDEX(menu_items!$B:$B,MATCH(F4008,menu_items!$A:$A,0)),"Unknown value")</f>
        <v>Korean Beef Bowl</v>
      </c>
      <c r="H4008" t="str">
        <f>IFERROR(INDEX(menu_items!$C:$C,MATCH(F4008,menu_items!$A:$A,0)),"Unknown value")</f>
        <v>Asian</v>
      </c>
      <c r="I4008" s="5">
        <f>IFERROR(INDEX(menu_items!$D:$D,MATCH(F4008,menu_items!$A:$A,0)),0)</f>
        <v>17.95</v>
      </c>
      <c r="J4008" t="str">
        <f t="shared" si="315"/>
        <v>Tue</v>
      </c>
      <c r="K4008">
        <f t="shared" si="316"/>
        <v>31</v>
      </c>
      <c r="L4008" t="str">
        <f t="shared" si="317"/>
        <v>Jan</v>
      </c>
      <c r="M4008">
        <v>16</v>
      </c>
      <c r="N4008">
        <f t="shared" si="313"/>
        <v>3</v>
      </c>
      <c r="O4008" s="5">
        <f t="shared" si="314"/>
        <v>34.9</v>
      </c>
    </row>
    <row r="4009" spans="1:15" x14ac:dyDescent="0.25">
      <c r="A4009">
        <v>4060</v>
      </c>
      <c r="B4009">
        <v>1806</v>
      </c>
      <c r="C4009">
        <f>IF(COUNTIF($B$2:B4009,B4009)=1,1,0)</f>
        <v>0</v>
      </c>
      <c r="D4009" s="1">
        <v>44957</v>
      </c>
      <c r="E4009" s="2">
        <v>0.66825231481481484</v>
      </c>
      <c r="F4009">
        <v>111</v>
      </c>
      <c r="G4009" t="str">
        <f>IFERROR(INDEX(menu_items!$B:$B,MATCH(F4009,menu_items!$A:$A,0)),"Unknown value")</f>
        <v>California Roll</v>
      </c>
      <c r="H4009" t="str">
        <f>IFERROR(INDEX(menu_items!$C:$C,MATCH(F4009,menu_items!$A:$A,0)),"Unknown value")</f>
        <v>Asian</v>
      </c>
      <c r="I4009" s="5">
        <f>IFERROR(INDEX(menu_items!$D:$D,MATCH(F4009,menu_items!$A:$A,0)),0)</f>
        <v>11.95</v>
      </c>
      <c r="J4009" t="str">
        <f t="shared" si="315"/>
        <v>Tue</v>
      </c>
      <c r="K4009">
        <f t="shared" si="316"/>
        <v>31</v>
      </c>
      <c r="L4009" t="str">
        <f t="shared" si="317"/>
        <v>Jan</v>
      </c>
      <c r="M4009">
        <v>16</v>
      </c>
      <c r="N4009">
        <f t="shared" si="313"/>
        <v>3</v>
      </c>
      <c r="O4009" s="5">
        <f t="shared" si="314"/>
        <v>34.9</v>
      </c>
    </row>
    <row r="4010" spans="1:15" x14ac:dyDescent="0.25">
      <c r="A4010">
        <v>4061</v>
      </c>
      <c r="B4010">
        <v>1806</v>
      </c>
      <c r="C4010">
        <f>IF(COUNTIF($B$2:B4010,B4010)=1,1,0)</f>
        <v>0</v>
      </c>
      <c r="D4010" s="1">
        <v>44957</v>
      </c>
      <c r="E4010" s="2">
        <v>0.66825231481481484</v>
      </c>
      <c r="F4010">
        <v>113</v>
      </c>
      <c r="G4010" t="str">
        <f>IFERROR(INDEX(menu_items!$B:$B,MATCH(F4010,menu_items!$A:$A,0)),"Unknown value")</f>
        <v>Edamame</v>
      </c>
      <c r="H4010" t="str">
        <f>IFERROR(INDEX(menu_items!$C:$C,MATCH(F4010,menu_items!$A:$A,0)),"Unknown value")</f>
        <v>Asian</v>
      </c>
      <c r="I4010" s="5">
        <f>IFERROR(INDEX(menu_items!$D:$D,MATCH(F4010,menu_items!$A:$A,0)),0)</f>
        <v>5</v>
      </c>
      <c r="J4010" t="str">
        <f t="shared" si="315"/>
        <v>Tue</v>
      </c>
      <c r="K4010">
        <f t="shared" si="316"/>
        <v>31</v>
      </c>
      <c r="L4010" t="str">
        <f t="shared" si="317"/>
        <v>Jan</v>
      </c>
      <c r="M4010">
        <v>16</v>
      </c>
      <c r="N4010">
        <f t="shared" si="313"/>
        <v>3</v>
      </c>
      <c r="O4010" s="5">
        <f t="shared" si="314"/>
        <v>34.9</v>
      </c>
    </row>
    <row r="4011" spans="1:15" x14ac:dyDescent="0.25">
      <c r="A4011">
        <v>4062</v>
      </c>
      <c r="B4011">
        <v>1807</v>
      </c>
      <c r="C4011">
        <f>IF(COUNTIF($B$2:B4011,B4011)=1,1,0)</f>
        <v>1</v>
      </c>
      <c r="D4011" s="1">
        <v>44957</v>
      </c>
      <c r="E4011" s="2">
        <v>0.67155092592592591</v>
      </c>
      <c r="F4011">
        <v>107</v>
      </c>
      <c r="G4011" t="str">
        <f>IFERROR(INDEX(menu_items!$B:$B,MATCH(F4011,menu_items!$A:$A,0)),"Unknown value")</f>
        <v>Orange Chicken</v>
      </c>
      <c r="H4011" t="str">
        <f>IFERROR(INDEX(menu_items!$C:$C,MATCH(F4011,menu_items!$A:$A,0)),"Unknown value")</f>
        <v>Asian</v>
      </c>
      <c r="I4011" s="5">
        <f>IFERROR(INDEX(menu_items!$D:$D,MATCH(F4011,menu_items!$A:$A,0)),0)</f>
        <v>16.5</v>
      </c>
      <c r="J4011" t="str">
        <f t="shared" si="315"/>
        <v>Tue</v>
      </c>
      <c r="K4011">
        <f t="shared" si="316"/>
        <v>31</v>
      </c>
      <c r="L4011" t="str">
        <f t="shared" si="317"/>
        <v>Jan</v>
      </c>
      <c r="M4011">
        <v>16</v>
      </c>
      <c r="N4011">
        <f t="shared" si="313"/>
        <v>3</v>
      </c>
      <c r="O4011" s="5">
        <f t="shared" si="314"/>
        <v>48.95</v>
      </c>
    </row>
    <row r="4012" spans="1:15" x14ac:dyDescent="0.25">
      <c r="A4012">
        <v>4063</v>
      </c>
      <c r="B4012">
        <v>1807</v>
      </c>
      <c r="C4012">
        <f>IF(COUNTIF($B$2:B4012,B4012)=1,1,0)</f>
        <v>0</v>
      </c>
      <c r="D4012" s="1">
        <v>44957</v>
      </c>
      <c r="E4012" s="2">
        <v>0.67155092592592591</v>
      </c>
      <c r="F4012">
        <v>126</v>
      </c>
      <c r="G4012" t="str">
        <f>IFERROR(INDEX(menu_items!$B:$B,MATCH(F4012,menu_items!$A:$A,0)),"Unknown value")</f>
        <v>Fettuccine Alfredo</v>
      </c>
      <c r="H4012" t="str">
        <f>IFERROR(INDEX(menu_items!$C:$C,MATCH(F4012,menu_items!$A:$A,0)),"Unknown value")</f>
        <v>Italian</v>
      </c>
      <c r="I4012" s="5">
        <f>IFERROR(INDEX(menu_items!$D:$D,MATCH(F4012,menu_items!$A:$A,0)),0)</f>
        <v>14.5</v>
      </c>
      <c r="J4012" t="str">
        <f t="shared" si="315"/>
        <v>Tue</v>
      </c>
      <c r="K4012">
        <f t="shared" si="316"/>
        <v>31</v>
      </c>
      <c r="L4012" t="str">
        <f t="shared" si="317"/>
        <v>Jan</v>
      </c>
      <c r="M4012">
        <v>16</v>
      </c>
      <c r="N4012">
        <f t="shared" si="313"/>
        <v>3</v>
      </c>
      <c r="O4012" s="5">
        <f t="shared" si="314"/>
        <v>48.95</v>
      </c>
    </row>
    <row r="4013" spans="1:15" x14ac:dyDescent="0.25">
      <c r="A4013">
        <v>4064</v>
      </c>
      <c r="B4013">
        <v>1807</v>
      </c>
      <c r="C4013">
        <f>IF(COUNTIF($B$2:B4013,B4013)=1,1,0)</f>
        <v>0</v>
      </c>
      <c r="D4013" s="1">
        <v>44957</v>
      </c>
      <c r="E4013" s="2">
        <v>0.67155092592592591</v>
      </c>
      <c r="F4013">
        <v>131</v>
      </c>
      <c r="G4013" t="str">
        <f>IFERROR(INDEX(menu_items!$B:$B,MATCH(F4013,menu_items!$A:$A,0)),"Unknown value")</f>
        <v>Chicken Parmesan</v>
      </c>
      <c r="H4013" t="str">
        <f>IFERROR(INDEX(menu_items!$C:$C,MATCH(F4013,menu_items!$A:$A,0)),"Unknown value")</f>
        <v>Italian</v>
      </c>
      <c r="I4013" s="5">
        <f>IFERROR(INDEX(menu_items!$D:$D,MATCH(F4013,menu_items!$A:$A,0)),0)</f>
        <v>17.95</v>
      </c>
      <c r="J4013" t="str">
        <f t="shared" si="315"/>
        <v>Tue</v>
      </c>
      <c r="K4013">
        <f t="shared" si="316"/>
        <v>31</v>
      </c>
      <c r="L4013" t="str">
        <f t="shared" si="317"/>
        <v>Jan</v>
      </c>
      <c r="M4013">
        <v>16</v>
      </c>
      <c r="N4013">
        <f t="shared" si="313"/>
        <v>3</v>
      </c>
      <c r="O4013" s="5">
        <f t="shared" si="314"/>
        <v>48.95</v>
      </c>
    </row>
    <row r="4014" spans="1:15" x14ac:dyDescent="0.25">
      <c r="A4014">
        <v>4065</v>
      </c>
      <c r="B4014">
        <v>1808</v>
      </c>
      <c r="C4014">
        <f>IF(COUNTIF($B$2:B4014,B4014)=1,1,0)</f>
        <v>1</v>
      </c>
      <c r="D4014" s="1">
        <v>44957</v>
      </c>
      <c r="E4014" s="2">
        <v>0.6720949074074074</v>
      </c>
      <c r="F4014">
        <v>107</v>
      </c>
      <c r="G4014" t="str">
        <f>IFERROR(INDEX(menu_items!$B:$B,MATCH(F4014,menu_items!$A:$A,0)),"Unknown value")</f>
        <v>Orange Chicken</v>
      </c>
      <c r="H4014" t="str">
        <f>IFERROR(INDEX(menu_items!$C:$C,MATCH(F4014,menu_items!$A:$A,0)),"Unknown value")</f>
        <v>Asian</v>
      </c>
      <c r="I4014" s="5">
        <f>IFERROR(INDEX(menu_items!$D:$D,MATCH(F4014,menu_items!$A:$A,0)),0)</f>
        <v>16.5</v>
      </c>
      <c r="J4014" t="str">
        <f t="shared" si="315"/>
        <v>Tue</v>
      </c>
      <c r="K4014">
        <f t="shared" si="316"/>
        <v>31</v>
      </c>
      <c r="L4014" t="str">
        <f t="shared" si="317"/>
        <v>Jan</v>
      </c>
      <c r="M4014">
        <v>16</v>
      </c>
      <c r="N4014">
        <f t="shared" si="313"/>
        <v>2</v>
      </c>
      <c r="O4014" s="5">
        <f t="shared" si="314"/>
        <v>33.450000000000003</v>
      </c>
    </row>
    <row r="4015" spans="1:15" x14ac:dyDescent="0.25">
      <c r="A4015">
        <v>4066</v>
      </c>
      <c r="B4015">
        <v>1808</v>
      </c>
      <c r="C4015">
        <f>IF(COUNTIF($B$2:B4015,B4015)=1,1,0)</f>
        <v>0</v>
      </c>
      <c r="D4015" s="1">
        <v>44957</v>
      </c>
      <c r="E4015" s="2">
        <v>0.6720949074074074</v>
      </c>
      <c r="F4015">
        <v>132</v>
      </c>
      <c r="G4015" t="str">
        <f>IFERROR(INDEX(menu_items!$B:$B,MATCH(F4015,menu_items!$A:$A,0)),"Unknown value")</f>
        <v>Eggplant Parmesan</v>
      </c>
      <c r="H4015" t="str">
        <f>IFERROR(INDEX(menu_items!$C:$C,MATCH(F4015,menu_items!$A:$A,0)),"Unknown value")</f>
        <v>Italian</v>
      </c>
      <c r="I4015" s="5">
        <f>IFERROR(INDEX(menu_items!$D:$D,MATCH(F4015,menu_items!$A:$A,0)),0)</f>
        <v>16.95</v>
      </c>
      <c r="J4015" t="str">
        <f t="shared" si="315"/>
        <v>Tue</v>
      </c>
      <c r="K4015">
        <f t="shared" si="316"/>
        <v>31</v>
      </c>
      <c r="L4015" t="str">
        <f t="shared" si="317"/>
        <v>Jan</v>
      </c>
      <c r="M4015">
        <v>16</v>
      </c>
      <c r="N4015">
        <f t="shared" si="313"/>
        <v>2</v>
      </c>
      <c r="O4015" s="5">
        <f t="shared" si="314"/>
        <v>33.450000000000003</v>
      </c>
    </row>
    <row r="4016" spans="1:15" x14ac:dyDescent="0.25">
      <c r="A4016">
        <v>4067</v>
      </c>
      <c r="B4016">
        <v>1809</v>
      </c>
      <c r="C4016">
        <f>IF(COUNTIF($B$2:B4016,B4016)=1,1,0)</f>
        <v>1</v>
      </c>
      <c r="D4016" s="1">
        <v>44957</v>
      </c>
      <c r="E4016" s="2">
        <v>0.67578703703703702</v>
      </c>
      <c r="F4016">
        <v>124</v>
      </c>
      <c r="G4016" t="str">
        <f>IFERROR(INDEX(menu_items!$B:$B,MATCH(F4016,menu_items!$A:$A,0)),"Unknown value")</f>
        <v>Spaghetti</v>
      </c>
      <c r="H4016" t="str">
        <f>IFERROR(INDEX(menu_items!$C:$C,MATCH(F4016,menu_items!$A:$A,0)),"Unknown value")</f>
        <v>Italian</v>
      </c>
      <c r="I4016" s="5">
        <f>IFERROR(INDEX(menu_items!$D:$D,MATCH(F4016,menu_items!$A:$A,0)),0)</f>
        <v>14.5</v>
      </c>
      <c r="J4016" t="str">
        <f t="shared" si="315"/>
        <v>Tue</v>
      </c>
      <c r="K4016">
        <f t="shared" si="316"/>
        <v>31</v>
      </c>
      <c r="L4016" t="str">
        <f t="shared" si="317"/>
        <v>Jan</v>
      </c>
      <c r="M4016">
        <v>16</v>
      </c>
      <c r="N4016">
        <f t="shared" si="313"/>
        <v>2</v>
      </c>
      <c r="O4016" s="5">
        <f t="shared" si="314"/>
        <v>28.45</v>
      </c>
    </row>
    <row r="4017" spans="1:15" x14ac:dyDescent="0.25">
      <c r="A4017">
        <v>4068</v>
      </c>
      <c r="B4017">
        <v>1809</v>
      </c>
      <c r="C4017">
        <f>IF(COUNTIF($B$2:B4017,B4017)=1,1,0)</f>
        <v>0</v>
      </c>
      <c r="D4017" s="1">
        <v>44957</v>
      </c>
      <c r="E4017" s="2">
        <v>0.67578703703703702</v>
      </c>
      <c r="F4017">
        <v>120</v>
      </c>
      <c r="G4017" t="str">
        <f>IFERROR(INDEX(menu_items!$B:$B,MATCH(F4017,menu_items!$A:$A,0)),"Unknown value")</f>
        <v>Steak Torta</v>
      </c>
      <c r="H4017" t="str">
        <f>IFERROR(INDEX(menu_items!$C:$C,MATCH(F4017,menu_items!$A:$A,0)),"Unknown value")</f>
        <v>Mexican</v>
      </c>
      <c r="I4017" s="5">
        <f>IFERROR(INDEX(menu_items!$D:$D,MATCH(F4017,menu_items!$A:$A,0)),0)</f>
        <v>13.95</v>
      </c>
      <c r="J4017" t="str">
        <f t="shared" si="315"/>
        <v>Tue</v>
      </c>
      <c r="K4017">
        <f t="shared" si="316"/>
        <v>31</v>
      </c>
      <c r="L4017" t="str">
        <f t="shared" si="317"/>
        <v>Jan</v>
      </c>
      <c r="M4017">
        <v>16</v>
      </c>
      <c r="N4017">
        <f t="shared" si="313"/>
        <v>2</v>
      </c>
      <c r="O4017" s="5">
        <f t="shared" si="314"/>
        <v>28.45</v>
      </c>
    </row>
    <row r="4018" spans="1:15" x14ac:dyDescent="0.25">
      <c r="A4018">
        <v>4069</v>
      </c>
      <c r="B4018">
        <v>1810</v>
      </c>
      <c r="C4018">
        <f>IF(COUNTIF($B$2:B4018,B4018)=1,1,0)</f>
        <v>1</v>
      </c>
      <c r="D4018" s="1">
        <v>44957</v>
      </c>
      <c r="E4018" s="2">
        <v>0.67799768518518522</v>
      </c>
      <c r="F4018">
        <v>108</v>
      </c>
      <c r="G4018" t="str">
        <f>IFERROR(INDEX(menu_items!$B:$B,MATCH(F4018,menu_items!$A:$A,0)),"Unknown value")</f>
        <v>Tofu Pad Thai</v>
      </c>
      <c r="H4018" t="str">
        <f>IFERROR(INDEX(menu_items!$C:$C,MATCH(F4018,menu_items!$A:$A,0)),"Unknown value")</f>
        <v>Asian</v>
      </c>
      <c r="I4018" s="5">
        <f>IFERROR(INDEX(menu_items!$D:$D,MATCH(F4018,menu_items!$A:$A,0)),0)</f>
        <v>14.5</v>
      </c>
      <c r="J4018" t="str">
        <f t="shared" si="315"/>
        <v>Tue</v>
      </c>
      <c r="K4018">
        <f t="shared" si="316"/>
        <v>31</v>
      </c>
      <c r="L4018" t="str">
        <f t="shared" si="317"/>
        <v>Jan</v>
      </c>
      <c r="M4018">
        <v>16</v>
      </c>
      <c r="N4018">
        <f t="shared" si="313"/>
        <v>1</v>
      </c>
      <c r="O4018" s="5">
        <f t="shared" si="314"/>
        <v>14.5</v>
      </c>
    </row>
    <row r="4019" spans="1:15" x14ac:dyDescent="0.25">
      <c r="A4019">
        <v>4070</v>
      </c>
      <c r="B4019">
        <v>1811</v>
      </c>
      <c r="C4019">
        <f>IF(COUNTIF($B$2:B4019,B4019)=1,1,0)</f>
        <v>1</v>
      </c>
      <c r="D4019" s="1">
        <v>44957</v>
      </c>
      <c r="E4019" s="2">
        <v>0.68314814814814817</v>
      </c>
      <c r="F4019">
        <v>126</v>
      </c>
      <c r="G4019" t="str">
        <f>IFERROR(INDEX(menu_items!$B:$B,MATCH(F4019,menu_items!$A:$A,0)),"Unknown value")</f>
        <v>Fettuccine Alfredo</v>
      </c>
      <c r="H4019" t="str">
        <f>IFERROR(INDEX(menu_items!$C:$C,MATCH(F4019,menu_items!$A:$A,0)),"Unknown value")</f>
        <v>Italian</v>
      </c>
      <c r="I4019" s="5">
        <f>IFERROR(INDEX(menu_items!$D:$D,MATCH(F4019,menu_items!$A:$A,0)),0)</f>
        <v>14.5</v>
      </c>
      <c r="J4019" t="str">
        <f t="shared" si="315"/>
        <v>Tue</v>
      </c>
      <c r="K4019">
        <f t="shared" si="316"/>
        <v>31</v>
      </c>
      <c r="L4019" t="str">
        <f t="shared" si="317"/>
        <v>Jan</v>
      </c>
      <c r="M4019">
        <v>16</v>
      </c>
      <c r="N4019">
        <f t="shared" si="313"/>
        <v>3</v>
      </c>
      <c r="O4019" s="5">
        <f t="shared" si="314"/>
        <v>47.400000000000006</v>
      </c>
    </row>
    <row r="4020" spans="1:15" x14ac:dyDescent="0.25">
      <c r="A4020">
        <v>4071</v>
      </c>
      <c r="B4020">
        <v>1811</v>
      </c>
      <c r="C4020">
        <f>IF(COUNTIF($B$2:B4020,B4020)=1,1,0)</f>
        <v>0</v>
      </c>
      <c r="D4020" s="1">
        <v>44957</v>
      </c>
      <c r="E4020" s="2">
        <v>0.68314814814814817</v>
      </c>
      <c r="F4020">
        <v>109</v>
      </c>
      <c r="G4020" t="str">
        <f>IFERROR(INDEX(menu_items!$B:$B,MATCH(F4020,menu_items!$A:$A,0)),"Unknown value")</f>
        <v>Korean Beef Bowl</v>
      </c>
      <c r="H4020" t="str">
        <f>IFERROR(INDEX(menu_items!$C:$C,MATCH(F4020,menu_items!$A:$A,0)),"Unknown value")</f>
        <v>Asian</v>
      </c>
      <c r="I4020" s="5">
        <f>IFERROR(INDEX(menu_items!$D:$D,MATCH(F4020,menu_items!$A:$A,0)),0)</f>
        <v>17.95</v>
      </c>
      <c r="J4020" t="str">
        <f t="shared" si="315"/>
        <v>Tue</v>
      </c>
      <c r="K4020">
        <f t="shared" si="316"/>
        <v>31</v>
      </c>
      <c r="L4020" t="str">
        <f t="shared" si="317"/>
        <v>Jan</v>
      </c>
      <c r="M4020">
        <v>16</v>
      </c>
      <c r="N4020">
        <f t="shared" si="313"/>
        <v>3</v>
      </c>
      <c r="O4020" s="5">
        <f t="shared" si="314"/>
        <v>47.400000000000006</v>
      </c>
    </row>
    <row r="4021" spans="1:15" x14ac:dyDescent="0.25">
      <c r="A4021">
        <v>4072</v>
      </c>
      <c r="B4021">
        <v>1811</v>
      </c>
      <c r="C4021">
        <f>IF(COUNTIF($B$2:B4021,B4021)=1,1,0)</f>
        <v>0</v>
      </c>
      <c r="D4021" s="1">
        <v>44957</v>
      </c>
      <c r="E4021" s="2">
        <v>0.68314814814814817</v>
      </c>
      <c r="F4021">
        <v>118</v>
      </c>
      <c r="G4021" t="str">
        <f>IFERROR(INDEX(menu_items!$B:$B,MATCH(F4021,menu_items!$A:$A,0)),"Unknown value")</f>
        <v>Steak Burrito</v>
      </c>
      <c r="H4021" t="str">
        <f>IFERROR(INDEX(menu_items!$C:$C,MATCH(F4021,menu_items!$A:$A,0)),"Unknown value")</f>
        <v>Mexican</v>
      </c>
      <c r="I4021" s="5">
        <f>IFERROR(INDEX(menu_items!$D:$D,MATCH(F4021,menu_items!$A:$A,0)),0)</f>
        <v>14.95</v>
      </c>
      <c r="J4021" t="str">
        <f t="shared" si="315"/>
        <v>Tue</v>
      </c>
      <c r="K4021">
        <f t="shared" si="316"/>
        <v>31</v>
      </c>
      <c r="L4021" t="str">
        <f t="shared" si="317"/>
        <v>Jan</v>
      </c>
      <c r="M4021">
        <v>16</v>
      </c>
      <c r="N4021">
        <f t="shared" si="313"/>
        <v>3</v>
      </c>
      <c r="O4021" s="5">
        <f t="shared" si="314"/>
        <v>47.400000000000006</v>
      </c>
    </row>
    <row r="4022" spans="1:15" x14ac:dyDescent="0.25">
      <c r="A4022">
        <v>4073</v>
      </c>
      <c r="B4022">
        <v>1812</v>
      </c>
      <c r="C4022">
        <f>IF(COUNTIF($B$2:B4022,B4022)=1,1,0)</f>
        <v>1</v>
      </c>
      <c r="D4022" s="1">
        <v>44957</v>
      </c>
      <c r="E4022" s="2">
        <v>0.71799768518518514</v>
      </c>
      <c r="F4022">
        <v>108</v>
      </c>
      <c r="G4022" t="str">
        <f>IFERROR(INDEX(menu_items!$B:$B,MATCH(F4022,menu_items!$A:$A,0)),"Unknown value")</f>
        <v>Tofu Pad Thai</v>
      </c>
      <c r="H4022" t="str">
        <f>IFERROR(INDEX(menu_items!$C:$C,MATCH(F4022,menu_items!$A:$A,0)),"Unknown value")</f>
        <v>Asian</v>
      </c>
      <c r="I4022" s="5">
        <f>IFERROR(INDEX(menu_items!$D:$D,MATCH(F4022,menu_items!$A:$A,0)),0)</f>
        <v>14.5</v>
      </c>
      <c r="J4022" t="str">
        <f t="shared" si="315"/>
        <v>Tue</v>
      </c>
      <c r="K4022">
        <f t="shared" si="316"/>
        <v>31</v>
      </c>
      <c r="L4022" t="str">
        <f t="shared" si="317"/>
        <v>Jan</v>
      </c>
      <c r="M4022">
        <v>17</v>
      </c>
      <c r="N4022">
        <f t="shared" si="313"/>
        <v>2</v>
      </c>
      <c r="O4022" s="5">
        <f t="shared" si="314"/>
        <v>31.45</v>
      </c>
    </row>
    <row r="4023" spans="1:15" x14ac:dyDescent="0.25">
      <c r="A4023">
        <v>4074</v>
      </c>
      <c r="B4023">
        <v>1812</v>
      </c>
      <c r="C4023">
        <f>IF(COUNTIF($B$2:B4023,B4023)=1,1,0)</f>
        <v>0</v>
      </c>
      <c r="D4023" s="1">
        <v>44957</v>
      </c>
      <c r="E4023" s="2">
        <v>0.71799768518518514</v>
      </c>
      <c r="F4023">
        <v>132</v>
      </c>
      <c r="G4023" t="str">
        <f>IFERROR(INDEX(menu_items!$B:$B,MATCH(F4023,menu_items!$A:$A,0)),"Unknown value")</f>
        <v>Eggplant Parmesan</v>
      </c>
      <c r="H4023" t="str">
        <f>IFERROR(INDEX(menu_items!$C:$C,MATCH(F4023,menu_items!$A:$A,0)),"Unknown value")</f>
        <v>Italian</v>
      </c>
      <c r="I4023" s="5">
        <f>IFERROR(INDEX(menu_items!$D:$D,MATCH(F4023,menu_items!$A:$A,0)),0)</f>
        <v>16.95</v>
      </c>
      <c r="J4023" t="str">
        <f t="shared" si="315"/>
        <v>Tue</v>
      </c>
      <c r="K4023">
        <f t="shared" si="316"/>
        <v>31</v>
      </c>
      <c r="L4023" t="str">
        <f t="shared" si="317"/>
        <v>Jan</v>
      </c>
      <c r="M4023">
        <v>17</v>
      </c>
      <c r="N4023">
        <f t="shared" si="313"/>
        <v>2</v>
      </c>
      <c r="O4023" s="5">
        <f t="shared" si="314"/>
        <v>31.45</v>
      </c>
    </row>
    <row r="4024" spans="1:15" x14ac:dyDescent="0.25">
      <c r="A4024">
        <v>4075</v>
      </c>
      <c r="B4024">
        <v>1813</v>
      </c>
      <c r="C4024">
        <f>IF(COUNTIF($B$2:B4024,B4024)=1,1,0)</f>
        <v>1</v>
      </c>
      <c r="D4024" s="1">
        <v>44957</v>
      </c>
      <c r="E4024" s="2">
        <v>0.72295138888888888</v>
      </c>
      <c r="F4024">
        <v>124</v>
      </c>
      <c r="G4024" t="str">
        <f>IFERROR(INDEX(menu_items!$B:$B,MATCH(F4024,menu_items!$A:$A,0)),"Unknown value")</f>
        <v>Spaghetti</v>
      </c>
      <c r="H4024" t="str">
        <f>IFERROR(INDEX(menu_items!$C:$C,MATCH(F4024,menu_items!$A:$A,0)),"Unknown value")</f>
        <v>Italian</v>
      </c>
      <c r="I4024" s="5">
        <f>IFERROR(INDEX(menu_items!$D:$D,MATCH(F4024,menu_items!$A:$A,0)),0)</f>
        <v>14.5</v>
      </c>
      <c r="J4024" t="str">
        <f t="shared" si="315"/>
        <v>Tue</v>
      </c>
      <c r="K4024">
        <f t="shared" si="316"/>
        <v>31</v>
      </c>
      <c r="L4024" t="str">
        <f t="shared" si="317"/>
        <v>Jan</v>
      </c>
      <c r="M4024">
        <v>17</v>
      </c>
      <c r="N4024">
        <f t="shared" si="313"/>
        <v>2</v>
      </c>
      <c r="O4024" s="5">
        <f t="shared" si="314"/>
        <v>31.45</v>
      </c>
    </row>
    <row r="4025" spans="1:15" x14ac:dyDescent="0.25">
      <c r="A4025">
        <v>4076</v>
      </c>
      <c r="B4025">
        <v>1813</v>
      </c>
      <c r="C4025">
        <f>IF(COUNTIF($B$2:B4025,B4025)=1,1,0)</f>
        <v>0</v>
      </c>
      <c r="D4025" s="1">
        <v>44957</v>
      </c>
      <c r="E4025" s="2">
        <v>0.72295138888888888</v>
      </c>
      <c r="F4025">
        <v>132</v>
      </c>
      <c r="G4025" t="str">
        <f>IFERROR(INDEX(menu_items!$B:$B,MATCH(F4025,menu_items!$A:$A,0)),"Unknown value")</f>
        <v>Eggplant Parmesan</v>
      </c>
      <c r="H4025" t="str">
        <f>IFERROR(INDEX(menu_items!$C:$C,MATCH(F4025,menu_items!$A:$A,0)),"Unknown value")</f>
        <v>Italian</v>
      </c>
      <c r="I4025" s="5">
        <f>IFERROR(INDEX(menu_items!$D:$D,MATCH(F4025,menu_items!$A:$A,0)),0)</f>
        <v>16.95</v>
      </c>
      <c r="J4025" t="str">
        <f t="shared" si="315"/>
        <v>Tue</v>
      </c>
      <c r="K4025">
        <f t="shared" si="316"/>
        <v>31</v>
      </c>
      <c r="L4025" t="str">
        <f t="shared" si="317"/>
        <v>Jan</v>
      </c>
      <c r="M4025">
        <v>17</v>
      </c>
      <c r="N4025">
        <f t="shared" si="313"/>
        <v>2</v>
      </c>
      <c r="O4025" s="5">
        <f t="shared" si="314"/>
        <v>31.45</v>
      </c>
    </row>
    <row r="4026" spans="1:15" x14ac:dyDescent="0.25">
      <c r="A4026">
        <v>4077</v>
      </c>
      <c r="B4026">
        <v>1814</v>
      </c>
      <c r="C4026">
        <f>IF(COUNTIF($B$2:B4026,B4026)=1,1,0)</f>
        <v>1</v>
      </c>
      <c r="D4026" s="1">
        <v>44957</v>
      </c>
      <c r="E4026" s="2">
        <v>0.72554398148148147</v>
      </c>
      <c r="F4026">
        <v>107</v>
      </c>
      <c r="G4026" t="str">
        <f>IFERROR(INDEX(menu_items!$B:$B,MATCH(F4026,menu_items!$A:$A,0)),"Unknown value")</f>
        <v>Orange Chicken</v>
      </c>
      <c r="H4026" t="str">
        <f>IFERROR(INDEX(menu_items!$C:$C,MATCH(F4026,menu_items!$A:$A,0)),"Unknown value")</f>
        <v>Asian</v>
      </c>
      <c r="I4026" s="5">
        <f>IFERROR(INDEX(menu_items!$D:$D,MATCH(F4026,menu_items!$A:$A,0)),0)</f>
        <v>16.5</v>
      </c>
      <c r="J4026" t="str">
        <f t="shared" si="315"/>
        <v>Tue</v>
      </c>
      <c r="K4026">
        <f t="shared" si="316"/>
        <v>31</v>
      </c>
      <c r="L4026" t="str">
        <f t="shared" si="317"/>
        <v>Jan</v>
      </c>
      <c r="M4026">
        <v>17</v>
      </c>
      <c r="N4026">
        <f t="shared" si="313"/>
        <v>3</v>
      </c>
      <c r="O4026" s="5">
        <f t="shared" si="314"/>
        <v>39.450000000000003</v>
      </c>
    </row>
    <row r="4027" spans="1:15" x14ac:dyDescent="0.25">
      <c r="A4027">
        <v>4078</v>
      </c>
      <c r="B4027">
        <v>1814</v>
      </c>
      <c r="C4027">
        <f>IF(COUNTIF($B$2:B4027,B4027)=1,1,0)</f>
        <v>0</v>
      </c>
      <c r="D4027" s="1">
        <v>44957</v>
      </c>
      <c r="E4027" s="2">
        <v>0.72554398148148147</v>
      </c>
      <c r="F4027">
        <v>103</v>
      </c>
      <c r="G4027" t="str">
        <f>IFERROR(INDEX(menu_items!$B:$B,MATCH(F4027,menu_items!$A:$A,0)),"Unknown value")</f>
        <v>Hot Dog</v>
      </c>
      <c r="H4027" t="str">
        <f>IFERROR(INDEX(menu_items!$C:$C,MATCH(F4027,menu_items!$A:$A,0)),"Unknown value")</f>
        <v>American</v>
      </c>
      <c r="I4027" s="5">
        <f>IFERROR(INDEX(menu_items!$D:$D,MATCH(F4027,menu_items!$A:$A,0)),0)</f>
        <v>9</v>
      </c>
      <c r="J4027" t="str">
        <f t="shared" si="315"/>
        <v>Tue</v>
      </c>
      <c r="K4027">
        <f t="shared" si="316"/>
        <v>31</v>
      </c>
      <c r="L4027" t="str">
        <f t="shared" si="317"/>
        <v>Jan</v>
      </c>
      <c r="M4027">
        <v>17</v>
      </c>
      <c r="N4027">
        <f t="shared" si="313"/>
        <v>3</v>
      </c>
      <c r="O4027" s="5">
        <f t="shared" si="314"/>
        <v>39.450000000000003</v>
      </c>
    </row>
    <row r="4028" spans="1:15" x14ac:dyDescent="0.25">
      <c r="A4028">
        <v>4079</v>
      </c>
      <c r="B4028">
        <v>1814</v>
      </c>
      <c r="C4028">
        <f>IF(COUNTIF($B$2:B4028,B4028)=1,1,0)</f>
        <v>0</v>
      </c>
      <c r="D4028" s="1">
        <v>44957</v>
      </c>
      <c r="E4028" s="2">
        <v>0.72554398148148147</v>
      </c>
      <c r="F4028">
        <v>120</v>
      </c>
      <c r="G4028" t="str">
        <f>IFERROR(INDEX(menu_items!$B:$B,MATCH(F4028,menu_items!$A:$A,0)),"Unknown value")</f>
        <v>Steak Torta</v>
      </c>
      <c r="H4028" t="str">
        <f>IFERROR(INDEX(menu_items!$C:$C,MATCH(F4028,menu_items!$A:$A,0)),"Unknown value")</f>
        <v>Mexican</v>
      </c>
      <c r="I4028" s="5">
        <f>IFERROR(INDEX(menu_items!$D:$D,MATCH(F4028,menu_items!$A:$A,0)),0)</f>
        <v>13.95</v>
      </c>
      <c r="J4028" t="str">
        <f t="shared" si="315"/>
        <v>Tue</v>
      </c>
      <c r="K4028">
        <f t="shared" si="316"/>
        <v>31</v>
      </c>
      <c r="L4028" t="str">
        <f t="shared" si="317"/>
        <v>Jan</v>
      </c>
      <c r="M4028">
        <v>17</v>
      </c>
      <c r="N4028">
        <f t="shared" si="313"/>
        <v>3</v>
      </c>
      <c r="O4028" s="5">
        <f t="shared" si="314"/>
        <v>39.450000000000003</v>
      </c>
    </row>
    <row r="4029" spans="1:15" x14ac:dyDescent="0.25">
      <c r="A4029">
        <v>4080</v>
      </c>
      <c r="B4029">
        <v>1815</v>
      </c>
      <c r="C4029">
        <f>IF(COUNTIF($B$2:B4029,B4029)=1,1,0)</f>
        <v>1</v>
      </c>
      <c r="D4029" s="1">
        <v>44957</v>
      </c>
      <c r="E4029" s="2">
        <v>0.73189814814814813</v>
      </c>
      <c r="F4029">
        <v>107</v>
      </c>
      <c r="G4029" t="str">
        <f>IFERROR(INDEX(menu_items!$B:$B,MATCH(F4029,menu_items!$A:$A,0)),"Unknown value")</f>
        <v>Orange Chicken</v>
      </c>
      <c r="H4029" t="str">
        <f>IFERROR(INDEX(menu_items!$C:$C,MATCH(F4029,menu_items!$A:$A,0)),"Unknown value")</f>
        <v>Asian</v>
      </c>
      <c r="I4029" s="5">
        <f>IFERROR(INDEX(menu_items!$D:$D,MATCH(F4029,menu_items!$A:$A,0)),0)</f>
        <v>16.5</v>
      </c>
      <c r="J4029" t="str">
        <f t="shared" si="315"/>
        <v>Tue</v>
      </c>
      <c r="K4029">
        <f t="shared" si="316"/>
        <v>31</v>
      </c>
      <c r="L4029" t="str">
        <f t="shared" si="317"/>
        <v>Jan</v>
      </c>
      <c r="M4029">
        <v>17</v>
      </c>
      <c r="N4029">
        <f t="shared" si="313"/>
        <v>3</v>
      </c>
      <c r="O4029" s="5">
        <f t="shared" si="314"/>
        <v>52.400000000000006</v>
      </c>
    </row>
    <row r="4030" spans="1:15" x14ac:dyDescent="0.25">
      <c r="A4030">
        <v>4081</v>
      </c>
      <c r="B4030">
        <v>1815</v>
      </c>
      <c r="C4030">
        <f>IF(COUNTIF($B$2:B4030,B4030)=1,1,0)</f>
        <v>0</v>
      </c>
      <c r="D4030" s="1">
        <v>44957</v>
      </c>
      <c r="E4030" s="2">
        <v>0.73189814814814813</v>
      </c>
      <c r="F4030">
        <v>109</v>
      </c>
      <c r="G4030" t="str">
        <f>IFERROR(INDEX(menu_items!$B:$B,MATCH(F4030,menu_items!$A:$A,0)),"Unknown value")</f>
        <v>Korean Beef Bowl</v>
      </c>
      <c r="H4030" t="str">
        <f>IFERROR(INDEX(menu_items!$C:$C,MATCH(F4030,menu_items!$A:$A,0)),"Unknown value")</f>
        <v>Asian</v>
      </c>
      <c r="I4030" s="5">
        <f>IFERROR(INDEX(menu_items!$D:$D,MATCH(F4030,menu_items!$A:$A,0)),0)</f>
        <v>17.95</v>
      </c>
      <c r="J4030" t="str">
        <f t="shared" si="315"/>
        <v>Tue</v>
      </c>
      <c r="K4030">
        <f t="shared" si="316"/>
        <v>31</v>
      </c>
      <c r="L4030" t="str">
        <f t="shared" si="317"/>
        <v>Jan</v>
      </c>
      <c r="M4030">
        <v>17</v>
      </c>
      <c r="N4030">
        <f t="shared" si="313"/>
        <v>3</v>
      </c>
      <c r="O4030" s="5">
        <f t="shared" si="314"/>
        <v>52.400000000000006</v>
      </c>
    </row>
    <row r="4031" spans="1:15" x14ac:dyDescent="0.25">
      <c r="A4031">
        <v>4082</v>
      </c>
      <c r="B4031">
        <v>1815</v>
      </c>
      <c r="C4031">
        <f>IF(COUNTIF($B$2:B4031,B4031)=1,1,0)</f>
        <v>0</v>
      </c>
      <c r="D4031" s="1">
        <v>44957</v>
      </c>
      <c r="E4031" s="2">
        <v>0.73189814814814813</v>
      </c>
      <c r="F4031">
        <v>110</v>
      </c>
      <c r="G4031" t="str">
        <f>IFERROR(INDEX(menu_items!$B:$B,MATCH(F4031,menu_items!$A:$A,0)),"Unknown value")</f>
        <v>Pork Ramen</v>
      </c>
      <c r="H4031" t="str">
        <f>IFERROR(INDEX(menu_items!$C:$C,MATCH(F4031,menu_items!$A:$A,0)),"Unknown value")</f>
        <v>Asian</v>
      </c>
      <c r="I4031" s="5">
        <f>IFERROR(INDEX(menu_items!$D:$D,MATCH(F4031,menu_items!$A:$A,0)),0)</f>
        <v>17.95</v>
      </c>
      <c r="J4031" t="str">
        <f t="shared" si="315"/>
        <v>Tue</v>
      </c>
      <c r="K4031">
        <f t="shared" si="316"/>
        <v>31</v>
      </c>
      <c r="L4031" t="str">
        <f t="shared" si="317"/>
        <v>Jan</v>
      </c>
      <c r="M4031">
        <v>17</v>
      </c>
      <c r="N4031">
        <f t="shared" si="313"/>
        <v>3</v>
      </c>
      <c r="O4031" s="5">
        <f t="shared" si="314"/>
        <v>52.400000000000006</v>
      </c>
    </row>
    <row r="4032" spans="1:15" x14ac:dyDescent="0.25">
      <c r="A4032">
        <v>4083</v>
      </c>
      <c r="B4032">
        <v>1816</v>
      </c>
      <c r="C4032">
        <f>IF(COUNTIF($B$2:B4032,B4032)=1,1,0)</f>
        <v>1</v>
      </c>
      <c r="D4032" s="1">
        <v>44957</v>
      </c>
      <c r="E4032" s="2">
        <v>0.74964120370370368</v>
      </c>
      <c r="F4032">
        <v>125</v>
      </c>
      <c r="G4032" t="str">
        <f>IFERROR(INDEX(menu_items!$B:$B,MATCH(F4032,menu_items!$A:$A,0)),"Unknown value")</f>
        <v>Spaghetti &amp; Meatballs</v>
      </c>
      <c r="H4032" t="str">
        <f>IFERROR(INDEX(menu_items!$C:$C,MATCH(F4032,menu_items!$A:$A,0)),"Unknown value")</f>
        <v>Italian</v>
      </c>
      <c r="I4032" s="5">
        <f>IFERROR(INDEX(menu_items!$D:$D,MATCH(F4032,menu_items!$A:$A,0)),0)</f>
        <v>17.95</v>
      </c>
      <c r="J4032" t="str">
        <f t="shared" si="315"/>
        <v>Tue</v>
      </c>
      <c r="K4032">
        <f t="shared" si="316"/>
        <v>31</v>
      </c>
      <c r="L4032" t="str">
        <f t="shared" si="317"/>
        <v>Jan</v>
      </c>
      <c r="M4032">
        <v>17</v>
      </c>
      <c r="N4032">
        <f t="shared" si="313"/>
        <v>3</v>
      </c>
      <c r="O4032" s="5">
        <f t="shared" si="314"/>
        <v>42.9</v>
      </c>
    </row>
    <row r="4033" spans="1:15" x14ac:dyDescent="0.25">
      <c r="A4033">
        <v>4084</v>
      </c>
      <c r="B4033">
        <v>1816</v>
      </c>
      <c r="C4033">
        <f>IF(COUNTIF($B$2:B4033,B4033)=1,1,0)</f>
        <v>0</v>
      </c>
      <c r="D4033" s="1">
        <v>44957</v>
      </c>
      <c r="E4033" s="2">
        <v>0.74964120370370368</v>
      </c>
      <c r="F4033">
        <v>109</v>
      </c>
      <c r="G4033" t="str">
        <f>IFERROR(INDEX(menu_items!$B:$B,MATCH(F4033,menu_items!$A:$A,0)),"Unknown value")</f>
        <v>Korean Beef Bowl</v>
      </c>
      <c r="H4033" t="str">
        <f>IFERROR(INDEX(menu_items!$C:$C,MATCH(F4033,menu_items!$A:$A,0)),"Unknown value")</f>
        <v>Asian</v>
      </c>
      <c r="I4033" s="5">
        <f>IFERROR(INDEX(menu_items!$D:$D,MATCH(F4033,menu_items!$A:$A,0)),0)</f>
        <v>17.95</v>
      </c>
      <c r="J4033" t="str">
        <f t="shared" si="315"/>
        <v>Tue</v>
      </c>
      <c r="K4033">
        <f t="shared" si="316"/>
        <v>31</v>
      </c>
      <c r="L4033" t="str">
        <f t="shared" si="317"/>
        <v>Jan</v>
      </c>
      <c r="M4033">
        <v>17</v>
      </c>
      <c r="N4033">
        <f t="shared" si="313"/>
        <v>3</v>
      </c>
      <c r="O4033" s="5">
        <f t="shared" si="314"/>
        <v>42.9</v>
      </c>
    </row>
    <row r="4034" spans="1:15" x14ac:dyDescent="0.25">
      <c r="A4034">
        <v>4085</v>
      </c>
      <c r="B4034">
        <v>1816</v>
      </c>
      <c r="C4034">
        <f>IF(COUNTIF($B$2:B4034,B4034)=1,1,0)</f>
        <v>0</v>
      </c>
      <c r="D4034" s="1">
        <v>44957</v>
      </c>
      <c r="E4034" s="2">
        <v>0.74964120370370368</v>
      </c>
      <c r="F4034">
        <v>122</v>
      </c>
      <c r="G4034" t="str">
        <f>IFERROR(INDEX(menu_items!$B:$B,MATCH(F4034,menu_items!$A:$A,0)),"Unknown value")</f>
        <v>Chips &amp; Salsa</v>
      </c>
      <c r="H4034" t="str">
        <f>IFERROR(INDEX(menu_items!$C:$C,MATCH(F4034,menu_items!$A:$A,0)),"Unknown value")</f>
        <v>Mexican</v>
      </c>
      <c r="I4034" s="5">
        <f>IFERROR(INDEX(menu_items!$D:$D,MATCH(F4034,menu_items!$A:$A,0)),0)</f>
        <v>7</v>
      </c>
      <c r="J4034" t="str">
        <f t="shared" si="315"/>
        <v>Tue</v>
      </c>
      <c r="K4034">
        <f t="shared" si="316"/>
        <v>31</v>
      </c>
      <c r="L4034" t="str">
        <f t="shared" si="317"/>
        <v>Jan</v>
      </c>
      <c r="M4034">
        <v>17</v>
      </c>
      <c r="N4034">
        <f t="shared" ref="N4034:N4097" si="318">COUNTIF($B:$B,B4034)</f>
        <v>3</v>
      </c>
      <c r="O4034" s="5">
        <f t="shared" ref="O4034:O4097" si="319">SUMIF($B:$B,B4034,$I:$I)</f>
        <v>42.9</v>
      </c>
    </row>
    <row r="4035" spans="1:15" x14ac:dyDescent="0.25">
      <c r="A4035">
        <v>4086</v>
      </c>
      <c r="B4035">
        <v>1817</v>
      </c>
      <c r="C4035">
        <f>IF(COUNTIF($B$2:B4035,B4035)=1,1,0)</f>
        <v>1</v>
      </c>
      <c r="D4035" s="1">
        <v>44957</v>
      </c>
      <c r="E4035" s="2">
        <v>0.75351851851851848</v>
      </c>
      <c r="F4035">
        <v>107</v>
      </c>
      <c r="G4035" t="str">
        <f>IFERROR(INDEX(menu_items!$B:$B,MATCH(F4035,menu_items!$A:$A,0)),"Unknown value")</f>
        <v>Orange Chicken</v>
      </c>
      <c r="H4035" t="str">
        <f>IFERROR(INDEX(menu_items!$C:$C,MATCH(F4035,menu_items!$A:$A,0)),"Unknown value")</f>
        <v>Asian</v>
      </c>
      <c r="I4035" s="5">
        <f>IFERROR(INDEX(menu_items!$D:$D,MATCH(F4035,menu_items!$A:$A,0)),0)</f>
        <v>16.5</v>
      </c>
      <c r="J4035" t="str">
        <f t="shared" si="315"/>
        <v>Tue</v>
      </c>
      <c r="K4035">
        <f t="shared" si="316"/>
        <v>31</v>
      </c>
      <c r="L4035" t="str">
        <f t="shared" si="317"/>
        <v>Jan</v>
      </c>
      <c r="M4035">
        <v>18</v>
      </c>
      <c r="N4035">
        <f t="shared" si="318"/>
        <v>3</v>
      </c>
      <c r="O4035" s="5">
        <f t="shared" si="319"/>
        <v>45.4</v>
      </c>
    </row>
    <row r="4036" spans="1:15" x14ac:dyDescent="0.25">
      <c r="A4036">
        <v>4087</v>
      </c>
      <c r="B4036">
        <v>1817</v>
      </c>
      <c r="C4036">
        <f>IF(COUNTIF($B$2:B4036,B4036)=1,1,0)</f>
        <v>0</v>
      </c>
      <c r="D4036" s="1">
        <v>44957</v>
      </c>
      <c r="E4036" s="2">
        <v>0.75351851851851848</v>
      </c>
      <c r="F4036">
        <v>118</v>
      </c>
      <c r="G4036" t="str">
        <f>IFERROR(INDEX(menu_items!$B:$B,MATCH(F4036,menu_items!$A:$A,0)),"Unknown value")</f>
        <v>Steak Burrito</v>
      </c>
      <c r="H4036" t="str">
        <f>IFERROR(INDEX(menu_items!$C:$C,MATCH(F4036,menu_items!$A:$A,0)),"Unknown value")</f>
        <v>Mexican</v>
      </c>
      <c r="I4036" s="5">
        <f>IFERROR(INDEX(menu_items!$D:$D,MATCH(F4036,menu_items!$A:$A,0)),0)</f>
        <v>14.95</v>
      </c>
      <c r="J4036" t="str">
        <f t="shared" si="315"/>
        <v>Tue</v>
      </c>
      <c r="K4036">
        <f t="shared" si="316"/>
        <v>31</v>
      </c>
      <c r="L4036" t="str">
        <f t="shared" si="317"/>
        <v>Jan</v>
      </c>
      <c r="M4036">
        <v>18</v>
      </c>
      <c r="N4036">
        <f t="shared" si="318"/>
        <v>3</v>
      </c>
      <c r="O4036" s="5">
        <f t="shared" si="319"/>
        <v>45.4</v>
      </c>
    </row>
    <row r="4037" spans="1:15" x14ac:dyDescent="0.25">
      <c r="A4037">
        <v>4088</v>
      </c>
      <c r="B4037">
        <v>1817</v>
      </c>
      <c r="C4037">
        <f>IF(COUNTIF($B$2:B4037,B4037)=1,1,0)</f>
        <v>0</v>
      </c>
      <c r="D4037" s="1">
        <v>44957</v>
      </c>
      <c r="E4037" s="2">
        <v>0.75351851851851848</v>
      </c>
      <c r="F4037">
        <v>120</v>
      </c>
      <c r="G4037" t="str">
        <f>IFERROR(INDEX(menu_items!$B:$B,MATCH(F4037,menu_items!$A:$A,0)),"Unknown value")</f>
        <v>Steak Torta</v>
      </c>
      <c r="H4037" t="str">
        <f>IFERROR(INDEX(menu_items!$C:$C,MATCH(F4037,menu_items!$A:$A,0)),"Unknown value")</f>
        <v>Mexican</v>
      </c>
      <c r="I4037" s="5">
        <f>IFERROR(INDEX(menu_items!$D:$D,MATCH(F4037,menu_items!$A:$A,0)),0)</f>
        <v>13.95</v>
      </c>
      <c r="J4037" t="str">
        <f t="shared" si="315"/>
        <v>Tue</v>
      </c>
      <c r="K4037">
        <f t="shared" si="316"/>
        <v>31</v>
      </c>
      <c r="L4037" t="str">
        <f t="shared" si="317"/>
        <v>Jan</v>
      </c>
      <c r="M4037">
        <v>18</v>
      </c>
      <c r="N4037">
        <f t="shared" si="318"/>
        <v>3</v>
      </c>
      <c r="O4037" s="5">
        <f t="shared" si="319"/>
        <v>45.4</v>
      </c>
    </row>
    <row r="4038" spans="1:15" x14ac:dyDescent="0.25">
      <c r="A4038">
        <v>4089</v>
      </c>
      <c r="B4038">
        <v>1818</v>
      </c>
      <c r="C4038">
        <f>IF(COUNTIF($B$2:B4038,B4038)=1,1,0)</f>
        <v>1</v>
      </c>
      <c r="D4038" s="1">
        <v>44957</v>
      </c>
      <c r="E4038" s="2">
        <v>0.75385416666666671</v>
      </c>
      <c r="F4038">
        <v>111</v>
      </c>
      <c r="G4038" t="str">
        <f>IFERROR(INDEX(menu_items!$B:$B,MATCH(F4038,menu_items!$A:$A,0)),"Unknown value")</f>
        <v>California Roll</v>
      </c>
      <c r="H4038" t="str">
        <f>IFERROR(INDEX(menu_items!$C:$C,MATCH(F4038,menu_items!$A:$A,0)),"Unknown value")</f>
        <v>Asian</v>
      </c>
      <c r="I4038" s="5">
        <f>IFERROR(INDEX(menu_items!$D:$D,MATCH(F4038,menu_items!$A:$A,0)),0)</f>
        <v>11.95</v>
      </c>
      <c r="J4038" t="str">
        <f t="shared" si="315"/>
        <v>Tue</v>
      </c>
      <c r="K4038">
        <f t="shared" si="316"/>
        <v>31</v>
      </c>
      <c r="L4038" t="str">
        <f t="shared" si="317"/>
        <v>Jan</v>
      </c>
      <c r="M4038">
        <v>18</v>
      </c>
      <c r="N4038">
        <f t="shared" si="318"/>
        <v>2</v>
      </c>
      <c r="O4038" s="5">
        <f t="shared" si="319"/>
        <v>25.9</v>
      </c>
    </row>
    <row r="4039" spans="1:15" x14ac:dyDescent="0.25">
      <c r="A4039">
        <v>4090</v>
      </c>
      <c r="B4039">
        <v>1818</v>
      </c>
      <c r="C4039">
        <f>IF(COUNTIF($B$2:B4039,B4039)=1,1,0)</f>
        <v>0</v>
      </c>
      <c r="D4039" s="1">
        <v>44957</v>
      </c>
      <c r="E4039" s="2">
        <v>0.75385416666666671</v>
      </c>
      <c r="F4039">
        <v>120</v>
      </c>
      <c r="G4039" t="str">
        <f>IFERROR(INDEX(menu_items!$B:$B,MATCH(F4039,menu_items!$A:$A,0)),"Unknown value")</f>
        <v>Steak Torta</v>
      </c>
      <c r="H4039" t="str">
        <f>IFERROR(INDEX(menu_items!$C:$C,MATCH(F4039,menu_items!$A:$A,0)),"Unknown value")</f>
        <v>Mexican</v>
      </c>
      <c r="I4039" s="5">
        <f>IFERROR(INDEX(menu_items!$D:$D,MATCH(F4039,menu_items!$A:$A,0)),0)</f>
        <v>13.95</v>
      </c>
      <c r="J4039" t="str">
        <f t="shared" si="315"/>
        <v>Tue</v>
      </c>
      <c r="K4039">
        <f t="shared" si="316"/>
        <v>31</v>
      </c>
      <c r="L4039" t="str">
        <f t="shared" si="317"/>
        <v>Jan</v>
      </c>
      <c r="M4039">
        <v>18</v>
      </c>
      <c r="N4039">
        <f t="shared" si="318"/>
        <v>2</v>
      </c>
      <c r="O4039" s="5">
        <f t="shared" si="319"/>
        <v>25.9</v>
      </c>
    </row>
    <row r="4040" spans="1:15" x14ac:dyDescent="0.25">
      <c r="A4040">
        <v>4091</v>
      </c>
      <c r="B4040">
        <v>1819</v>
      </c>
      <c r="C4040">
        <f>IF(COUNTIF($B$2:B4040,B4040)=1,1,0)</f>
        <v>1</v>
      </c>
      <c r="D4040" s="1">
        <v>44957</v>
      </c>
      <c r="E4040" s="2">
        <v>0.75446759259259255</v>
      </c>
      <c r="F4040">
        <v>101</v>
      </c>
      <c r="G4040" t="str">
        <f>IFERROR(INDEX(menu_items!$B:$B,MATCH(F4040,menu_items!$A:$A,0)),"Unknown value")</f>
        <v>Hamburger</v>
      </c>
      <c r="H4040" t="str">
        <f>IFERROR(INDEX(menu_items!$C:$C,MATCH(F4040,menu_items!$A:$A,0)),"Unknown value")</f>
        <v>American</v>
      </c>
      <c r="I4040" s="5">
        <f>IFERROR(INDEX(menu_items!$D:$D,MATCH(F4040,menu_items!$A:$A,0)),0)</f>
        <v>12.95</v>
      </c>
      <c r="J4040" t="str">
        <f t="shared" si="315"/>
        <v>Tue</v>
      </c>
      <c r="K4040">
        <f t="shared" si="316"/>
        <v>31</v>
      </c>
      <c r="L4040" t="str">
        <f t="shared" si="317"/>
        <v>Jan</v>
      </c>
      <c r="M4040">
        <v>18</v>
      </c>
      <c r="N4040">
        <f t="shared" si="318"/>
        <v>3</v>
      </c>
      <c r="O4040" s="5">
        <f t="shared" si="319"/>
        <v>34.9</v>
      </c>
    </row>
    <row r="4041" spans="1:15" x14ac:dyDescent="0.25">
      <c r="A4041">
        <v>4092</v>
      </c>
      <c r="B4041">
        <v>1819</v>
      </c>
      <c r="C4041">
        <f>IF(COUNTIF($B$2:B4041,B4041)=1,1,0)</f>
        <v>0</v>
      </c>
      <c r="D4041" s="1">
        <v>44957</v>
      </c>
      <c r="E4041" s="2">
        <v>0.75446759259259255</v>
      </c>
      <c r="F4041">
        <v>113</v>
      </c>
      <c r="G4041" t="str">
        <f>IFERROR(INDEX(menu_items!$B:$B,MATCH(F4041,menu_items!$A:$A,0)),"Unknown value")</f>
        <v>Edamame</v>
      </c>
      <c r="H4041" t="str">
        <f>IFERROR(INDEX(menu_items!$C:$C,MATCH(F4041,menu_items!$A:$A,0)),"Unknown value")</f>
        <v>Asian</v>
      </c>
      <c r="I4041" s="5">
        <f>IFERROR(INDEX(menu_items!$D:$D,MATCH(F4041,menu_items!$A:$A,0)),0)</f>
        <v>5</v>
      </c>
      <c r="J4041" t="str">
        <f t="shared" si="315"/>
        <v>Tue</v>
      </c>
      <c r="K4041">
        <f t="shared" si="316"/>
        <v>31</v>
      </c>
      <c r="L4041" t="str">
        <f t="shared" si="317"/>
        <v>Jan</v>
      </c>
      <c r="M4041">
        <v>18</v>
      </c>
      <c r="N4041">
        <f t="shared" si="318"/>
        <v>3</v>
      </c>
      <c r="O4041" s="5">
        <f t="shared" si="319"/>
        <v>34.9</v>
      </c>
    </row>
    <row r="4042" spans="1:15" x14ac:dyDescent="0.25">
      <c r="A4042">
        <v>4093</v>
      </c>
      <c r="B4042">
        <v>1819</v>
      </c>
      <c r="C4042">
        <f>IF(COUNTIF($B$2:B4042,B4042)=1,1,0)</f>
        <v>0</v>
      </c>
      <c r="D4042" s="1">
        <v>44957</v>
      </c>
      <c r="E4042" s="2">
        <v>0.75446759259259255</v>
      </c>
      <c r="F4042">
        <v>132</v>
      </c>
      <c r="G4042" t="str">
        <f>IFERROR(INDEX(menu_items!$B:$B,MATCH(F4042,menu_items!$A:$A,0)),"Unknown value")</f>
        <v>Eggplant Parmesan</v>
      </c>
      <c r="H4042" t="str">
        <f>IFERROR(INDEX(menu_items!$C:$C,MATCH(F4042,menu_items!$A:$A,0)),"Unknown value")</f>
        <v>Italian</v>
      </c>
      <c r="I4042" s="5">
        <f>IFERROR(INDEX(menu_items!$D:$D,MATCH(F4042,menu_items!$A:$A,0)),0)</f>
        <v>16.95</v>
      </c>
      <c r="J4042" t="str">
        <f t="shared" si="315"/>
        <v>Tue</v>
      </c>
      <c r="K4042">
        <f t="shared" si="316"/>
        <v>31</v>
      </c>
      <c r="L4042" t="str">
        <f t="shared" si="317"/>
        <v>Jan</v>
      </c>
      <c r="M4042">
        <v>18</v>
      </c>
      <c r="N4042">
        <f t="shared" si="318"/>
        <v>3</v>
      </c>
      <c r="O4042" s="5">
        <f t="shared" si="319"/>
        <v>34.9</v>
      </c>
    </row>
    <row r="4043" spans="1:15" x14ac:dyDescent="0.25">
      <c r="A4043">
        <v>4094</v>
      </c>
      <c r="B4043">
        <v>1820</v>
      </c>
      <c r="C4043">
        <f>IF(COUNTIF($B$2:B4043,B4043)=1,1,0)</f>
        <v>1</v>
      </c>
      <c r="D4043" s="1">
        <v>44957</v>
      </c>
      <c r="E4043" s="2">
        <v>0.75968749999999996</v>
      </c>
      <c r="F4043">
        <v>102</v>
      </c>
      <c r="G4043" t="str">
        <f>IFERROR(INDEX(menu_items!$B:$B,MATCH(F4043,menu_items!$A:$A,0)),"Unknown value")</f>
        <v>Cheeseburger</v>
      </c>
      <c r="H4043" t="str">
        <f>IFERROR(INDEX(menu_items!$C:$C,MATCH(F4043,menu_items!$A:$A,0)),"Unknown value")</f>
        <v>American</v>
      </c>
      <c r="I4043" s="5">
        <f>IFERROR(INDEX(menu_items!$D:$D,MATCH(F4043,menu_items!$A:$A,0)),0)</f>
        <v>13.95</v>
      </c>
      <c r="J4043" t="str">
        <f t="shared" si="315"/>
        <v>Tue</v>
      </c>
      <c r="K4043">
        <f t="shared" si="316"/>
        <v>31</v>
      </c>
      <c r="L4043" t="str">
        <f t="shared" si="317"/>
        <v>Jan</v>
      </c>
      <c r="M4043">
        <v>18</v>
      </c>
      <c r="N4043">
        <f t="shared" si="318"/>
        <v>3</v>
      </c>
      <c r="O4043" s="5">
        <f t="shared" si="319"/>
        <v>43.849999999999994</v>
      </c>
    </row>
    <row r="4044" spans="1:15" x14ac:dyDescent="0.25">
      <c r="A4044">
        <v>4095</v>
      </c>
      <c r="B4044">
        <v>1820</v>
      </c>
      <c r="C4044">
        <f>IF(COUNTIF($B$2:B4044,B4044)=1,1,0)</f>
        <v>0</v>
      </c>
      <c r="D4044" s="1">
        <v>44957</v>
      </c>
      <c r="E4044" s="2">
        <v>0.75968749999999996</v>
      </c>
      <c r="F4044">
        <v>125</v>
      </c>
      <c r="G4044" t="str">
        <f>IFERROR(INDEX(menu_items!$B:$B,MATCH(F4044,menu_items!$A:$A,0)),"Unknown value")</f>
        <v>Spaghetti &amp; Meatballs</v>
      </c>
      <c r="H4044" t="str">
        <f>IFERROR(INDEX(menu_items!$C:$C,MATCH(F4044,menu_items!$A:$A,0)),"Unknown value")</f>
        <v>Italian</v>
      </c>
      <c r="I4044" s="5">
        <f>IFERROR(INDEX(menu_items!$D:$D,MATCH(F4044,menu_items!$A:$A,0)),0)</f>
        <v>17.95</v>
      </c>
      <c r="J4044" t="str">
        <f t="shared" si="315"/>
        <v>Tue</v>
      </c>
      <c r="K4044">
        <f t="shared" si="316"/>
        <v>31</v>
      </c>
      <c r="L4044" t="str">
        <f t="shared" si="317"/>
        <v>Jan</v>
      </c>
      <c r="M4044">
        <v>18</v>
      </c>
      <c r="N4044">
        <f t="shared" si="318"/>
        <v>3</v>
      </c>
      <c r="O4044" s="5">
        <f t="shared" si="319"/>
        <v>43.849999999999994</v>
      </c>
    </row>
    <row r="4045" spans="1:15" x14ac:dyDescent="0.25">
      <c r="A4045">
        <v>4096</v>
      </c>
      <c r="B4045">
        <v>1820</v>
      </c>
      <c r="C4045">
        <f>IF(COUNTIF($B$2:B4045,B4045)=1,1,0)</f>
        <v>0</v>
      </c>
      <c r="D4045" s="1">
        <v>44957</v>
      </c>
      <c r="E4045" s="2">
        <v>0.75968749999999996</v>
      </c>
      <c r="F4045">
        <v>111</v>
      </c>
      <c r="G4045" t="str">
        <f>IFERROR(INDEX(menu_items!$B:$B,MATCH(F4045,menu_items!$A:$A,0)),"Unknown value")</f>
        <v>California Roll</v>
      </c>
      <c r="H4045" t="str">
        <f>IFERROR(INDEX(menu_items!$C:$C,MATCH(F4045,menu_items!$A:$A,0)),"Unknown value")</f>
        <v>Asian</v>
      </c>
      <c r="I4045" s="5">
        <f>IFERROR(INDEX(menu_items!$D:$D,MATCH(F4045,menu_items!$A:$A,0)),0)</f>
        <v>11.95</v>
      </c>
      <c r="J4045" t="str">
        <f t="shared" si="315"/>
        <v>Tue</v>
      </c>
      <c r="K4045">
        <f t="shared" si="316"/>
        <v>31</v>
      </c>
      <c r="L4045" t="str">
        <f t="shared" si="317"/>
        <v>Jan</v>
      </c>
      <c r="M4045">
        <v>18</v>
      </c>
      <c r="N4045">
        <f t="shared" si="318"/>
        <v>3</v>
      </c>
      <c r="O4045" s="5">
        <f t="shared" si="319"/>
        <v>43.849999999999994</v>
      </c>
    </row>
    <row r="4046" spans="1:15" x14ac:dyDescent="0.25">
      <c r="A4046">
        <v>4097</v>
      </c>
      <c r="B4046">
        <v>1821</v>
      </c>
      <c r="C4046">
        <f>IF(COUNTIF($B$2:B4046,B4046)=1,1,0)</f>
        <v>1</v>
      </c>
      <c r="D4046" s="1">
        <v>44957</v>
      </c>
      <c r="E4046" s="2">
        <v>0.76033564814814814</v>
      </c>
      <c r="F4046">
        <v>103</v>
      </c>
      <c r="G4046" t="str">
        <f>IFERROR(INDEX(menu_items!$B:$B,MATCH(F4046,menu_items!$A:$A,0)),"Unknown value")</f>
        <v>Hot Dog</v>
      </c>
      <c r="H4046" t="str">
        <f>IFERROR(INDEX(menu_items!$C:$C,MATCH(F4046,menu_items!$A:$A,0)),"Unknown value")</f>
        <v>American</v>
      </c>
      <c r="I4046" s="5">
        <f>IFERROR(INDEX(menu_items!$D:$D,MATCH(F4046,menu_items!$A:$A,0)),0)</f>
        <v>9</v>
      </c>
      <c r="J4046" t="str">
        <f t="shared" ref="J4046:J4109" si="320">TEXT(D4046,"ddd")</f>
        <v>Tue</v>
      </c>
      <c r="K4046">
        <f t="shared" ref="K4046:K4109" si="321">DAY(D4046)</f>
        <v>31</v>
      </c>
      <c r="L4046" t="str">
        <f t="shared" ref="L4046:L4109" si="322">TEXT(D4046,"mmm")</f>
        <v>Jan</v>
      </c>
      <c r="M4046">
        <v>18</v>
      </c>
      <c r="N4046">
        <f t="shared" si="318"/>
        <v>2</v>
      </c>
      <c r="O4046" s="5">
        <f t="shared" si="319"/>
        <v>26.95</v>
      </c>
    </row>
    <row r="4047" spans="1:15" x14ac:dyDescent="0.25">
      <c r="A4047">
        <v>4098</v>
      </c>
      <c r="B4047">
        <v>1821</v>
      </c>
      <c r="C4047">
        <f>IF(COUNTIF($B$2:B4047,B4047)=1,1,0)</f>
        <v>0</v>
      </c>
      <c r="D4047" s="1">
        <v>44957</v>
      </c>
      <c r="E4047" s="2">
        <v>0.76033564814814814</v>
      </c>
      <c r="F4047">
        <v>131</v>
      </c>
      <c r="G4047" t="str">
        <f>IFERROR(INDEX(menu_items!$B:$B,MATCH(F4047,menu_items!$A:$A,0)),"Unknown value")</f>
        <v>Chicken Parmesan</v>
      </c>
      <c r="H4047" t="str">
        <f>IFERROR(INDEX(menu_items!$C:$C,MATCH(F4047,menu_items!$A:$A,0)),"Unknown value")</f>
        <v>Italian</v>
      </c>
      <c r="I4047" s="5">
        <f>IFERROR(INDEX(menu_items!$D:$D,MATCH(F4047,menu_items!$A:$A,0)),0)</f>
        <v>17.95</v>
      </c>
      <c r="J4047" t="str">
        <f t="shared" si="320"/>
        <v>Tue</v>
      </c>
      <c r="K4047">
        <f t="shared" si="321"/>
        <v>31</v>
      </c>
      <c r="L4047" t="str">
        <f t="shared" si="322"/>
        <v>Jan</v>
      </c>
      <c r="M4047">
        <v>18</v>
      </c>
      <c r="N4047">
        <f t="shared" si="318"/>
        <v>2</v>
      </c>
      <c r="O4047" s="5">
        <f t="shared" si="319"/>
        <v>26.95</v>
      </c>
    </row>
    <row r="4048" spans="1:15" x14ac:dyDescent="0.25">
      <c r="A4048">
        <v>4099</v>
      </c>
      <c r="B4048">
        <v>1822</v>
      </c>
      <c r="C4048">
        <f>IF(COUNTIF($B$2:B4048,B4048)=1,1,0)</f>
        <v>1</v>
      </c>
      <c r="D4048" s="1">
        <v>44957</v>
      </c>
      <c r="E4048" s="2">
        <v>0.76241898148148146</v>
      </c>
      <c r="F4048">
        <v>116</v>
      </c>
      <c r="G4048" t="str">
        <f>IFERROR(INDEX(menu_items!$B:$B,MATCH(F4048,menu_items!$A:$A,0)),"Unknown value")</f>
        <v>Steak Tacos</v>
      </c>
      <c r="H4048" t="str">
        <f>IFERROR(INDEX(menu_items!$C:$C,MATCH(F4048,menu_items!$A:$A,0)),"Unknown value")</f>
        <v>Mexican</v>
      </c>
      <c r="I4048" s="5">
        <f>IFERROR(INDEX(menu_items!$D:$D,MATCH(F4048,menu_items!$A:$A,0)),0)</f>
        <v>13.95</v>
      </c>
      <c r="J4048" t="str">
        <f t="shared" si="320"/>
        <v>Tue</v>
      </c>
      <c r="K4048">
        <f t="shared" si="321"/>
        <v>31</v>
      </c>
      <c r="L4048" t="str">
        <f t="shared" si="322"/>
        <v>Jan</v>
      </c>
      <c r="M4048">
        <v>18</v>
      </c>
      <c r="N4048">
        <f t="shared" si="318"/>
        <v>2</v>
      </c>
      <c r="O4048" s="5">
        <f t="shared" si="319"/>
        <v>26.9</v>
      </c>
    </row>
    <row r="4049" spans="1:15" x14ac:dyDescent="0.25">
      <c r="A4049">
        <v>4100</v>
      </c>
      <c r="B4049">
        <v>1822</v>
      </c>
      <c r="C4049">
        <f>IF(COUNTIF($B$2:B4049,B4049)=1,1,0)</f>
        <v>0</v>
      </c>
      <c r="D4049" s="1">
        <v>44957</v>
      </c>
      <c r="E4049" s="2">
        <v>0.76241898148148146</v>
      </c>
      <c r="F4049">
        <v>117</v>
      </c>
      <c r="G4049" t="str">
        <f>IFERROR(INDEX(menu_items!$B:$B,MATCH(F4049,menu_items!$A:$A,0)),"Unknown value")</f>
        <v>Chicken Burrito</v>
      </c>
      <c r="H4049" t="str">
        <f>IFERROR(INDEX(menu_items!$C:$C,MATCH(F4049,menu_items!$A:$A,0)),"Unknown value")</f>
        <v>Mexican</v>
      </c>
      <c r="I4049" s="5">
        <f>IFERROR(INDEX(menu_items!$D:$D,MATCH(F4049,menu_items!$A:$A,0)),0)</f>
        <v>12.95</v>
      </c>
      <c r="J4049" t="str">
        <f t="shared" si="320"/>
        <v>Tue</v>
      </c>
      <c r="K4049">
        <f t="shared" si="321"/>
        <v>31</v>
      </c>
      <c r="L4049" t="str">
        <f t="shared" si="322"/>
        <v>Jan</v>
      </c>
      <c r="M4049">
        <v>18</v>
      </c>
      <c r="N4049">
        <f t="shared" si="318"/>
        <v>2</v>
      </c>
      <c r="O4049" s="5">
        <f t="shared" si="319"/>
        <v>26.9</v>
      </c>
    </row>
    <row r="4050" spans="1:15" x14ac:dyDescent="0.25">
      <c r="A4050">
        <v>4101</v>
      </c>
      <c r="B4050">
        <v>1823</v>
      </c>
      <c r="C4050">
        <f>IF(COUNTIF($B$2:B4050,B4050)=1,1,0)</f>
        <v>1</v>
      </c>
      <c r="D4050" s="1">
        <v>44957</v>
      </c>
      <c r="E4050" s="2">
        <v>0.7635763888888889</v>
      </c>
      <c r="F4050">
        <v>102</v>
      </c>
      <c r="G4050" t="str">
        <f>IFERROR(INDEX(menu_items!$B:$B,MATCH(F4050,menu_items!$A:$A,0)),"Unknown value")</f>
        <v>Cheeseburger</v>
      </c>
      <c r="H4050" t="str">
        <f>IFERROR(INDEX(menu_items!$C:$C,MATCH(F4050,menu_items!$A:$A,0)),"Unknown value")</f>
        <v>American</v>
      </c>
      <c r="I4050" s="5">
        <f>IFERROR(INDEX(menu_items!$D:$D,MATCH(F4050,menu_items!$A:$A,0)),0)</f>
        <v>13.95</v>
      </c>
      <c r="J4050" t="str">
        <f t="shared" si="320"/>
        <v>Tue</v>
      </c>
      <c r="K4050">
        <f t="shared" si="321"/>
        <v>31</v>
      </c>
      <c r="L4050" t="str">
        <f t="shared" si="322"/>
        <v>Jan</v>
      </c>
      <c r="M4050">
        <v>18</v>
      </c>
      <c r="N4050">
        <f t="shared" si="318"/>
        <v>1</v>
      </c>
      <c r="O4050" s="5">
        <f t="shared" si="319"/>
        <v>13.95</v>
      </c>
    </row>
    <row r="4051" spans="1:15" x14ac:dyDescent="0.25">
      <c r="A4051">
        <v>4102</v>
      </c>
      <c r="B4051">
        <v>1824</v>
      </c>
      <c r="C4051">
        <f>IF(COUNTIF($B$2:B4051,B4051)=1,1,0)</f>
        <v>1</v>
      </c>
      <c r="D4051" s="1">
        <v>44957</v>
      </c>
      <c r="E4051" s="2">
        <v>0.76432870370370365</v>
      </c>
      <c r="F4051">
        <v>107</v>
      </c>
      <c r="G4051" t="str">
        <f>IFERROR(INDEX(menu_items!$B:$B,MATCH(F4051,menu_items!$A:$A,0)),"Unknown value")</f>
        <v>Orange Chicken</v>
      </c>
      <c r="H4051" t="str">
        <f>IFERROR(INDEX(menu_items!$C:$C,MATCH(F4051,menu_items!$A:$A,0)),"Unknown value")</f>
        <v>Asian</v>
      </c>
      <c r="I4051" s="5">
        <f>IFERROR(INDEX(menu_items!$D:$D,MATCH(F4051,menu_items!$A:$A,0)),0)</f>
        <v>16.5</v>
      </c>
      <c r="J4051" t="str">
        <f t="shared" si="320"/>
        <v>Tue</v>
      </c>
      <c r="K4051">
        <f t="shared" si="321"/>
        <v>31</v>
      </c>
      <c r="L4051" t="str">
        <f t="shared" si="322"/>
        <v>Jan</v>
      </c>
      <c r="M4051">
        <v>18</v>
      </c>
      <c r="N4051">
        <f t="shared" si="318"/>
        <v>2</v>
      </c>
      <c r="O4051" s="5">
        <f t="shared" si="319"/>
        <v>23.5</v>
      </c>
    </row>
    <row r="4052" spans="1:15" x14ac:dyDescent="0.25">
      <c r="A4052">
        <v>4103</v>
      </c>
      <c r="B4052">
        <v>1824</v>
      </c>
      <c r="C4052">
        <f>IF(COUNTIF($B$2:B4052,B4052)=1,1,0)</f>
        <v>0</v>
      </c>
      <c r="D4052" s="1">
        <v>44957</v>
      </c>
      <c r="E4052" s="2">
        <v>0.76432870370370365</v>
      </c>
      <c r="F4052">
        <v>105</v>
      </c>
      <c r="G4052" t="str">
        <f>IFERROR(INDEX(menu_items!$B:$B,MATCH(F4052,menu_items!$A:$A,0)),"Unknown value")</f>
        <v>Mac &amp; Cheese</v>
      </c>
      <c r="H4052" t="str">
        <f>IFERROR(INDEX(menu_items!$C:$C,MATCH(F4052,menu_items!$A:$A,0)),"Unknown value")</f>
        <v>American</v>
      </c>
      <c r="I4052" s="5">
        <f>IFERROR(INDEX(menu_items!$D:$D,MATCH(F4052,menu_items!$A:$A,0)),0)</f>
        <v>7</v>
      </c>
      <c r="J4052" t="str">
        <f t="shared" si="320"/>
        <v>Tue</v>
      </c>
      <c r="K4052">
        <f t="shared" si="321"/>
        <v>31</v>
      </c>
      <c r="L4052" t="str">
        <f t="shared" si="322"/>
        <v>Jan</v>
      </c>
      <c r="M4052">
        <v>18</v>
      </c>
      <c r="N4052">
        <f t="shared" si="318"/>
        <v>2</v>
      </c>
      <c r="O4052" s="5">
        <f t="shared" si="319"/>
        <v>23.5</v>
      </c>
    </row>
    <row r="4053" spans="1:15" x14ac:dyDescent="0.25">
      <c r="A4053">
        <v>4104</v>
      </c>
      <c r="B4053">
        <v>1825</v>
      </c>
      <c r="C4053">
        <f>IF(COUNTIF($B$2:B4053,B4053)=1,1,0)</f>
        <v>1</v>
      </c>
      <c r="D4053" s="1">
        <v>44957</v>
      </c>
      <c r="E4053" s="2">
        <v>0.76586805555555559</v>
      </c>
      <c r="F4053">
        <v>108</v>
      </c>
      <c r="G4053" t="str">
        <f>IFERROR(INDEX(menu_items!$B:$B,MATCH(F4053,menu_items!$A:$A,0)),"Unknown value")</f>
        <v>Tofu Pad Thai</v>
      </c>
      <c r="H4053" t="str">
        <f>IFERROR(INDEX(menu_items!$C:$C,MATCH(F4053,menu_items!$A:$A,0)),"Unknown value")</f>
        <v>Asian</v>
      </c>
      <c r="I4053" s="5">
        <f>IFERROR(INDEX(menu_items!$D:$D,MATCH(F4053,menu_items!$A:$A,0)),0)</f>
        <v>14.5</v>
      </c>
      <c r="J4053" t="str">
        <f t="shared" si="320"/>
        <v>Tue</v>
      </c>
      <c r="K4053">
        <f t="shared" si="321"/>
        <v>31</v>
      </c>
      <c r="L4053" t="str">
        <f t="shared" si="322"/>
        <v>Jan</v>
      </c>
      <c r="M4053">
        <v>18</v>
      </c>
      <c r="N4053">
        <f t="shared" si="318"/>
        <v>3</v>
      </c>
      <c r="O4053" s="5">
        <f t="shared" si="319"/>
        <v>42.95</v>
      </c>
    </row>
    <row r="4054" spans="1:15" x14ac:dyDescent="0.25">
      <c r="A4054">
        <v>4105</v>
      </c>
      <c r="B4054">
        <v>1825</v>
      </c>
      <c r="C4054">
        <f>IF(COUNTIF($B$2:B4054,B4054)=1,1,0)</f>
        <v>0</v>
      </c>
      <c r="D4054" s="1">
        <v>44957</v>
      </c>
      <c r="E4054" s="2">
        <v>0.76586805555555559</v>
      </c>
      <c r="F4054">
        <v>124</v>
      </c>
      <c r="G4054" t="str">
        <f>IFERROR(INDEX(menu_items!$B:$B,MATCH(F4054,menu_items!$A:$A,0)),"Unknown value")</f>
        <v>Spaghetti</v>
      </c>
      <c r="H4054" t="str">
        <f>IFERROR(INDEX(menu_items!$C:$C,MATCH(F4054,menu_items!$A:$A,0)),"Unknown value")</f>
        <v>Italian</v>
      </c>
      <c r="I4054" s="5">
        <f>IFERROR(INDEX(menu_items!$D:$D,MATCH(F4054,menu_items!$A:$A,0)),0)</f>
        <v>14.5</v>
      </c>
      <c r="J4054" t="str">
        <f t="shared" si="320"/>
        <v>Tue</v>
      </c>
      <c r="K4054">
        <f t="shared" si="321"/>
        <v>31</v>
      </c>
      <c r="L4054" t="str">
        <f t="shared" si="322"/>
        <v>Jan</v>
      </c>
      <c r="M4054">
        <v>18</v>
      </c>
      <c r="N4054">
        <f t="shared" si="318"/>
        <v>3</v>
      </c>
      <c r="O4054" s="5">
        <f t="shared" si="319"/>
        <v>42.95</v>
      </c>
    </row>
    <row r="4055" spans="1:15" x14ac:dyDescent="0.25">
      <c r="A4055">
        <v>4106</v>
      </c>
      <c r="B4055">
        <v>1825</v>
      </c>
      <c r="C4055">
        <f>IF(COUNTIF($B$2:B4055,B4055)=1,1,0)</f>
        <v>0</v>
      </c>
      <c r="D4055" s="1">
        <v>44957</v>
      </c>
      <c r="E4055" s="2">
        <v>0.76586805555555559</v>
      </c>
      <c r="F4055">
        <v>120</v>
      </c>
      <c r="G4055" t="str">
        <f>IFERROR(INDEX(menu_items!$B:$B,MATCH(F4055,menu_items!$A:$A,0)),"Unknown value")</f>
        <v>Steak Torta</v>
      </c>
      <c r="H4055" t="str">
        <f>IFERROR(INDEX(menu_items!$C:$C,MATCH(F4055,menu_items!$A:$A,0)),"Unknown value")</f>
        <v>Mexican</v>
      </c>
      <c r="I4055" s="5">
        <f>IFERROR(INDEX(menu_items!$D:$D,MATCH(F4055,menu_items!$A:$A,0)),0)</f>
        <v>13.95</v>
      </c>
      <c r="J4055" t="str">
        <f t="shared" si="320"/>
        <v>Tue</v>
      </c>
      <c r="K4055">
        <f t="shared" si="321"/>
        <v>31</v>
      </c>
      <c r="L4055" t="str">
        <f t="shared" si="322"/>
        <v>Jan</v>
      </c>
      <c r="M4055">
        <v>18</v>
      </c>
      <c r="N4055">
        <f t="shared" si="318"/>
        <v>3</v>
      </c>
      <c r="O4055" s="5">
        <f t="shared" si="319"/>
        <v>42.95</v>
      </c>
    </row>
    <row r="4056" spans="1:15" x14ac:dyDescent="0.25">
      <c r="A4056">
        <v>4107</v>
      </c>
      <c r="B4056">
        <v>1826</v>
      </c>
      <c r="C4056">
        <f>IF(COUNTIF($B$2:B4056,B4056)=1,1,0)</f>
        <v>1</v>
      </c>
      <c r="D4056" s="1">
        <v>44957</v>
      </c>
      <c r="E4056" s="2">
        <v>0.772974537037037</v>
      </c>
      <c r="F4056">
        <v>125</v>
      </c>
      <c r="G4056" t="str">
        <f>IFERROR(INDEX(menu_items!$B:$B,MATCH(F4056,menu_items!$A:$A,0)),"Unknown value")</f>
        <v>Spaghetti &amp; Meatballs</v>
      </c>
      <c r="H4056" t="str">
        <f>IFERROR(INDEX(menu_items!$C:$C,MATCH(F4056,menu_items!$A:$A,0)),"Unknown value")</f>
        <v>Italian</v>
      </c>
      <c r="I4056" s="5">
        <f>IFERROR(INDEX(menu_items!$D:$D,MATCH(F4056,menu_items!$A:$A,0)),0)</f>
        <v>17.95</v>
      </c>
      <c r="J4056" t="str">
        <f t="shared" si="320"/>
        <v>Tue</v>
      </c>
      <c r="K4056">
        <f t="shared" si="321"/>
        <v>31</v>
      </c>
      <c r="L4056" t="str">
        <f t="shared" si="322"/>
        <v>Jan</v>
      </c>
      <c r="M4056">
        <v>18</v>
      </c>
      <c r="N4056">
        <f t="shared" si="318"/>
        <v>4</v>
      </c>
      <c r="O4056" s="5">
        <f t="shared" si="319"/>
        <v>50.849999999999994</v>
      </c>
    </row>
    <row r="4057" spans="1:15" x14ac:dyDescent="0.25">
      <c r="A4057">
        <v>4108</v>
      </c>
      <c r="B4057">
        <v>1826</v>
      </c>
      <c r="C4057">
        <f>IF(COUNTIF($B$2:B4057,B4057)=1,1,0)</f>
        <v>0</v>
      </c>
      <c r="D4057" s="1">
        <v>44957</v>
      </c>
      <c r="E4057" s="2">
        <v>0.772974537037037</v>
      </c>
      <c r="F4057">
        <v>119</v>
      </c>
      <c r="G4057" t="str">
        <f>IFERROR(INDEX(menu_items!$B:$B,MATCH(F4057,menu_items!$A:$A,0)),"Unknown value")</f>
        <v>Chicken Torta</v>
      </c>
      <c r="H4057" t="str">
        <f>IFERROR(INDEX(menu_items!$C:$C,MATCH(F4057,menu_items!$A:$A,0)),"Unknown value")</f>
        <v>Mexican</v>
      </c>
      <c r="I4057" s="5">
        <f>IFERROR(INDEX(menu_items!$D:$D,MATCH(F4057,menu_items!$A:$A,0)),0)</f>
        <v>11.95</v>
      </c>
      <c r="J4057" t="str">
        <f t="shared" si="320"/>
        <v>Tue</v>
      </c>
      <c r="K4057">
        <f t="shared" si="321"/>
        <v>31</v>
      </c>
      <c r="L4057" t="str">
        <f t="shared" si="322"/>
        <v>Jan</v>
      </c>
      <c r="M4057">
        <v>18</v>
      </c>
      <c r="N4057">
        <f t="shared" si="318"/>
        <v>4</v>
      </c>
      <c r="O4057" s="5">
        <f t="shared" si="319"/>
        <v>50.849999999999994</v>
      </c>
    </row>
    <row r="4058" spans="1:15" x14ac:dyDescent="0.25">
      <c r="A4058">
        <v>4109</v>
      </c>
      <c r="B4058">
        <v>1826</v>
      </c>
      <c r="C4058">
        <f>IF(COUNTIF($B$2:B4058,B4058)=1,1,0)</f>
        <v>0</v>
      </c>
      <c r="D4058" s="1">
        <v>44957</v>
      </c>
      <c r="E4058" s="2">
        <v>0.772974537037037</v>
      </c>
      <c r="F4058">
        <v>119</v>
      </c>
      <c r="G4058" t="str">
        <f>IFERROR(INDEX(menu_items!$B:$B,MATCH(F4058,menu_items!$A:$A,0)),"Unknown value")</f>
        <v>Chicken Torta</v>
      </c>
      <c r="H4058" t="str">
        <f>IFERROR(INDEX(menu_items!$C:$C,MATCH(F4058,menu_items!$A:$A,0)),"Unknown value")</f>
        <v>Mexican</v>
      </c>
      <c r="I4058" s="5">
        <f>IFERROR(INDEX(menu_items!$D:$D,MATCH(F4058,menu_items!$A:$A,0)),0)</f>
        <v>11.95</v>
      </c>
      <c r="J4058" t="str">
        <f t="shared" si="320"/>
        <v>Tue</v>
      </c>
      <c r="K4058">
        <f t="shared" si="321"/>
        <v>31</v>
      </c>
      <c r="L4058" t="str">
        <f t="shared" si="322"/>
        <v>Jan</v>
      </c>
      <c r="M4058">
        <v>18</v>
      </c>
      <c r="N4058">
        <f t="shared" si="318"/>
        <v>4</v>
      </c>
      <c r="O4058" s="5">
        <f t="shared" si="319"/>
        <v>50.849999999999994</v>
      </c>
    </row>
    <row r="4059" spans="1:15" x14ac:dyDescent="0.25">
      <c r="A4059">
        <v>4110</v>
      </c>
      <c r="B4059">
        <v>1826</v>
      </c>
      <c r="C4059">
        <f>IF(COUNTIF($B$2:B4059,B4059)=1,1,0)</f>
        <v>0</v>
      </c>
      <c r="D4059" s="1">
        <v>44957</v>
      </c>
      <c r="E4059" s="2">
        <v>0.772974537037037</v>
      </c>
      <c r="F4059">
        <v>114</v>
      </c>
      <c r="G4059" t="str">
        <f>IFERROR(INDEX(menu_items!$B:$B,MATCH(F4059,menu_items!$A:$A,0)),"Unknown value")</f>
        <v>Potstickers</v>
      </c>
      <c r="H4059" t="str">
        <f>IFERROR(INDEX(menu_items!$C:$C,MATCH(F4059,menu_items!$A:$A,0)),"Unknown value")</f>
        <v>Asian</v>
      </c>
      <c r="I4059" s="5">
        <f>IFERROR(INDEX(menu_items!$D:$D,MATCH(F4059,menu_items!$A:$A,0)),0)</f>
        <v>9</v>
      </c>
      <c r="J4059" t="str">
        <f t="shared" si="320"/>
        <v>Tue</v>
      </c>
      <c r="K4059">
        <f t="shared" si="321"/>
        <v>31</v>
      </c>
      <c r="L4059" t="str">
        <f t="shared" si="322"/>
        <v>Jan</v>
      </c>
      <c r="M4059">
        <v>18</v>
      </c>
      <c r="N4059">
        <f t="shared" si="318"/>
        <v>4</v>
      </c>
      <c r="O4059" s="5">
        <f t="shared" si="319"/>
        <v>50.849999999999994</v>
      </c>
    </row>
    <row r="4060" spans="1:15" x14ac:dyDescent="0.25">
      <c r="A4060">
        <v>4111</v>
      </c>
      <c r="B4060">
        <v>1827</v>
      </c>
      <c r="C4060">
        <f>IF(COUNTIF($B$2:B4060,B4060)=1,1,0)</f>
        <v>1</v>
      </c>
      <c r="D4060" s="1">
        <v>44957</v>
      </c>
      <c r="E4060" s="2">
        <v>0.78914351851851849</v>
      </c>
      <c r="F4060">
        <v>117</v>
      </c>
      <c r="G4060" t="str">
        <f>IFERROR(INDEX(menu_items!$B:$B,MATCH(F4060,menu_items!$A:$A,0)),"Unknown value")</f>
        <v>Chicken Burrito</v>
      </c>
      <c r="H4060" t="str">
        <f>IFERROR(INDEX(menu_items!$C:$C,MATCH(F4060,menu_items!$A:$A,0)),"Unknown value")</f>
        <v>Mexican</v>
      </c>
      <c r="I4060" s="5">
        <f>IFERROR(INDEX(menu_items!$D:$D,MATCH(F4060,menu_items!$A:$A,0)),0)</f>
        <v>12.95</v>
      </c>
      <c r="J4060" t="str">
        <f t="shared" si="320"/>
        <v>Tue</v>
      </c>
      <c r="K4060">
        <f t="shared" si="321"/>
        <v>31</v>
      </c>
      <c r="L4060" t="str">
        <f t="shared" si="322"/>
        <v>Jan</v>
      </c>
      <c r="M4060">
        <v>18</v>
      </c>
      <c r="N4060">
        <f t="shared" si="318"/>
        <v>3</v>
      </c>
      <c r="O4060" s="5">
        <f t="shared" si="319"/>
        <v>38.950000000000003</v>
      </c>
    </row>
    <row r="4061" spans="1:15" x14ac:dyDescent="0.25">
      <c r="A4061">
        <v>4112</v>
      </c>
      <c r="B4061">
        <v>1827</v>
      </c>
      <c r="C4061">
        <f>IF(COUNTIF($B$2:B4061,B4061)=1,1,0)</f>
        <v>0</v>
      </c>
      <c r="D4061" s="1">
        <v>44957</v>
      </c>
      <c r="E4061" s="2">
        <v>0.78914351851851849</v>
      </c>
      <c r="F4061">
        <v>129</v>
      </c>
      <c r="G4061" t="str">
        <f>IFERROR(INDEX(menu_items!$B:$B,MATCH(F4061,menu_items!$A:$A,0)),"Unknown value")</f>
        <v>Mushroom Ravioli</v>
      </c>
      <c r="H4061" t="str">
        <f>IFERROR(INDEX(menu_items!$C:$C,MATCH(F4061,menu_items!$A:$A,0)),"Unknown value")</f>
        <v>Italian</v>
      </c>
      <c r="I4061" s="5">
        <f>IFERROR(INDEX(menu_items!$D:$D,MATCH(F4061,menu_items!$A:$A,0)),0)</f>
        <v>15.5</v>
      </c>
      <c r="J4061" t="str">
        <f t="shared" si="320"/>
        <v>Tue</v>
      </c>
      <c r="K4061">
        <f t="shared" si="321"/>
        <v>31</v>
      </c>
      <c r="L4061" t="str">
        <f t="shared" si="322"/>
        <v>Jan</v>
      </c>
      <c r="M4061">
        <v>18</v>
      </c>
      <c r="N4061">
        <f t="shared" si="318"/>
        <v>3</v>
      </c>
      <c r="O4061" s="5">
        <f t="shared" si="319"/>
        <v>38.950000000000003</v>
      </c>
    </row>
    <row r="4062" spans="1:15" x14ac:dyDescent="0.25">
      <c r="A4062">
        <v>4113</v>
      </c>
      <c r="B4062">
        <v>1827</v>
      </c>
      <c r="C4062">
        <f>IF(COUNTIF($B$2:B4062,B4062)=1,1,0)</f>
        <v>0</v>
      </c>
      <c r="D4062" s="1">
        <v>44957</v>
      </c>
      <c r="E4062" s="2">
        <v>0.78914351851851849</v>
      </c>
      <c r="F4062">
        <v>121</v>
      </c>
      <c r="G4062" t="str">
        <f>IFERROR(INDEX(menu_items!$B:$B,MATCH(F4062,menu_items!$A:$A,0)),"Unknown value")</f>
        <v>Cheese Quesadillas</v>
      </c>
      <c r="H4062" t="str">
        <f>IFERROR(INDEX(menu_items!$C:$C,MATCH(F4062,menu_items!$A:$A,0)),"Unknown value")</f>
        <v>Mexican</v>
      </c>
      <c r="I4062" s="5">
        <f>IFERROR(INDEX(menu_items!$D:$D,MATCH(F4062,menu_items!$A:$A,0)),0)</f>
        <v>10.5</v>
      </c>
      <c r="J4062" t="str">
        <f t="shared" si="320"/>
        <v>Tue</v>
      </c>
      <c r="K4062">
        <f t="shared" si="321"/>
        <v>31</v>
      </c>
      <c r="L4062" t="str">
        <f t="shared" si="322"/>
        <v>Jan</v>
      </c>
      <c r="M4062">
        <v>18</v>
      </c>
      <c r="N4062">
        <f t="shared" si="318"/>
        <v>3</v>
      </c>
      <c r="O4062" s="5">
        <f t="shared" si="319"/>
        <v>38.950000000000003</v>
      </c>
    </row>
    <row r="4063" spans="1:15" x14ac:dyDescent="0.25">
      <c r="A4063">
        <v>4114</v>
      </c>
      <c r="B4063">
        <v>1828</v>
      </c>
      <c r="C4063">
        <f>IF(COUNTIF($B$2:B4063,B4063)=1,1,0)</f>
        <v>1</v>
      </c>
      <c r="D4063" s="1">
        <v>44957</v>
      </c>
      <c r="E4063" s="2">
        <v>0.8002893518518519</v>
      </c>
      <c r="F4063">
        <v>113</v>
      </c>
      <c r="G4063" t="str">
        <f>IFERROR(INDEX(menu_items!$B:$B,MATCH(F4063,menu_items!$A:$A,0)),"Unknown value")</f>
        <v>Edamame</v>
      </c>
      <c r="H4063" t="str">
        <f>IFERROR(INDEX(menu_items!$C:$C,MATCH(F4063,menu_items!$A:$A,0)),"Unknown value")</f>
        <v>Asian</v>
      </c>
      <c r="I4063" s="5">
        <f>IFERROR(INDEX(menu_items!$D:$D,MATCH(F4063,menu_items!$A:$A,0)),0)</f>
        <v>5</v>
      </c>
      <c r="J4063" t="str">
        <f t="shared" si="320"/>
        <v>Tue</v>
      </c>
      <c r="K4063">
        <f t="shared" si="321"/>
        <v>31</v>
      </c>
      <c r="L4063" t="str">
        <f t="shared" si="322"/>
        <v>Jan</v>
      </c>
      <c r="M4063">
        <v>19</v>
      </c>
      <c r="N4063">
        <f t="shared" si="318"/>
        <v>3</v>
      </c>
      <c r="O4063" s="5">
        <f t="shared" si="319"/>
        <v>21</v>
      </c>
    </row>
    <row r="4064" spans="1:15" x14ac:dyDescent="0.25">
      <c r="A4064">
        <v>4115</v>
      </c>
      <c r="B4064">
        <v>1828</v>
      </c>
      <c r="C4064">
        <f>IF(COUNTIF($B$2:B4064,B4064)=1,1,0)</f>
        <v>0</v>
      </c>
      <c r="D4064" s="1">
        <v>44957</v>
      </c>
      <c r="E4064" s="2">
        <v>0.8002893518518519</v>
      </c>
      <c r="F4064">
        <v>123</v>
      </c>
      <c r="G4064" t="str">
        <f>IFERROR(INDEX(menu_items!$B:$B,MATCH(F4064,menu_items!$A:$A,0)),"Unknown value")</f>
        <v>Chips &amp; Guacamole</v>
      </c>
      <c r="H4064" t="str">
        <f>IFERROR(INDEX(menu_items!$C:$C,MATCH(F4064,menu_items!$A:$A,0)),"Unknown value")</f>
        <v>Mexican</v>
      </c>
      <c r="I4064" s="5">
        <f>IFERROR(INDEX(menu_items!$D:$D,MATCH(F4064,menu_items!$A:$A,0)),0)</f>
        <v>9</v>
      </c>
      <c r="J4064" t="str">
        <f t="shared" si="320"/>
        <v>Tue</v>
      </c>
      <c r="K4064">
        <f t="shared" si="321"/>
        <v>31</v>
      </c>
      <c r="L4064" t="str">
        <f t="shared" si="322"/>
        <v>Jan</v>
      </c>
      <c r="M4064">
        <v>19</v>
      </c>
      <c r="N4064">
        <f t="shared" si="318"/>
        <v>3</v>
      </c>
      <c r="O4064" s="5">
        <f t="shared" si="319"/>
        <v>21</v>
      </c>
    </row>
    <row r="4065" spans="1:15" x14ac:dyDescent="0.25">
      <c r="A4065">
        <v>4116</v>
      </c>
      <c r="B4065">
        <v>1828</v>
      </c>
      <c r="C4065">
        <f>IF(COUNTIF($B$2:B4065,B4065)=1,1,0)</f>
        <v>0</v>
      </c>
      <c r="D4065" s="1">
        <v>44957</v>
      </c>
      <c r="E4065" s="2">
        <v>0.8002893518518519</v>
      </c>
      <c r="F4065">
        <v>106</v>
      </c>
      <c r="G4065" t="str">
        <f>IFERROR(INDEX(menu_items!$B:$B,MATCH(F4065,menu_items!$A:$A,0)),"Unknown value")</f>
        <v>French Fries</v>
      </c>
      <c r="H4065" t="str">
        <f>IFERROR(INDEX(menu_items!$C:$C,MATCH(F4065,menu_items!$A:$A,0)),"Unknown value")</f>
        <v>American</v>
      </c>
      <c r="I4065" s="5">
        <f>IFERROR(INDEX(menu_items!$D:$D,MATCH(F4065,menu_items!$A:$A,0)),0)</f>
        <v>7</v>
      </c>
      <c r="J4065" t="str">
        <f t="shared" si="320"/>
        <v>Tue</v>
      </c>
      <c r="K4065">
        <f t="shared" si="321"/>
        <v>31</v>
      </c>
      <c r="L4065" t="str">
        <f t="shared" si="322"/>
        <v>Jan</v>
      </c>
      <c r="M4065">
        <v>19</v>
      </c>
      <c r="N4065">
        <f t="shared" si="318"/>
        <v>3</v>
      </c>
      <c r="O4065" s="5">
        <f t="shared" si="319"/>
        <v>21</v>
      </c>
    </row>
    <row r="4066" spans="1:15" x14ac:dyDescent="0.25">
      <c r="A4066">
        <v>4117</v>
      </c>
      <c r="B4066">
        <v>1829</v>
      </c>
      <c r="C4066">
        <f>IF(COUNTIF($B$2:B4066,B4066)=1,1,0)</f>
        <v>1</v>
      </c>
      <c r="D4066" s="1">
        <v>44957</v>
      </c>
      <c r="E4066" s="2">
        <v>0.80266203703703709</v>
      </c>
      <c r="F4066">
        <v>102</v>
      </c>
      <c r="G4066" t="str">
        <f>IFERROR(INDEX(menu_items!$B:$B,MATCH(F4066,menu_items!$A:$A,0)),"Unknown value")</f>
        <v>Cheeseburger</v>
      </c>
      <c r="H4066" t="str">
        <f>IFERROR(INDEX(menu_items!$C:$C,MATCH(F4066,menu_items!$A:$A,0)),"Unknown value")</f>
        <v>American</v>
      </c>
      <c r="I4066" s="5">
        <f>IFERROR(INDEX(menu_items!$D:$D,MATCH(F4066,menu_items!$A:$A,0)),0)</f>
        <v>13.95</v>
      </c>
      <c r="J4066" t="str">
        <f t="shared" si="320"/>
        <v>Tue</v>
      </c>
      <c r="K4066">
        <f t="shared" si="321"/>
        <v>31</v>
      </c>
      <c r="L4066" t="str">
        <f t="shared" si="322"/>
        <v>Jan</v>
      </c>
      <c r="M4066">
        <v>19</v>
      </c>
      <c r="N4066">
        <f t="shared" si="318"/>
        <v>4</v>
      </c>
      <c r="O4066" s="5">
        <f t="shared" si="319"/>
        <v>44.9</v>
      </c>
    </row>
    <row r="4067" spans="1:15" x14ac:dyDescent="0.25">
      <c r="A4067">
        <v>4118</v>
      </c>
      <c r="B4067">
        <v>1829</v>
      </c>
      <c r="C4067">
        <f>IF(COUNTIF($B$2:B4067,B4067)=1,1,0)</f>
        <v>0</v>
      </c>
      <c r="D4067" s="1">
        <v>44957</v>
      </c>
      <c r="E4067" s="2">
        <v>0.80266203703703709</v>
      </c>
      <c r="F4067">
        <v>112</v>
      </c>
      <c r="G4067" t="str">
        <f>IFERROR(INDEX(menu_items!$B:$B,MATCH(F4067,menu_items!$A:$A,0)),"Unknown value")</f>
        <v>Salmon Roll</v>
      </c>
      <c r="H4067" t="str">
        <f>IFERROR(INDEX(menu_items!$C:$C,MATCH(F4067,menu_items!$A:$A,0)),"Unknown value")</f>
        <v>Asian</v>
      </c>
      <c r="I4067" s="5">
        <f>IFERROR(INDEX(menu_items!$D:$D,MATCH(F4067,menu_items!$A:$A,0)),0)</f>
        <v>14.95</v>
      </c>
      <c r="J4067" t="str">
        <f t="shared" si="320"/>
        <v>Tue</v>
      </c>
      <c r="K4067">
        <f t="shared" si="321"/>
        <v>31</v>
      </c>
      <c r="L4067" t="str">
        <f t="shared" si="322"/>
        <v>Jan</v>
      </c>
      <c r="M4067">
        <v>19</v>
      </c>
      <c r="N4067">
        <f t="shared" si="318"/>
        <v>4</v>
      </c>
      <c r="O4067" s="5">
        <f t="shared" si="319"/>
        <v>44.9</v>
      </c>
    </row>
    <row r="4068" spans="1:15" x14ac:dyDescent="0.25">
      <c r="A4068">
        <v>4119</v>
      </c>
      <c r="B4068">
        <v>1829</v>
      </c>
      <c r="C4068">
        <f>IF(COUNTIF($B$2:B4068,B4068)=1,1,0)</f>
        <v>0</v>
      </c>
      <c r="D4068" s="1">
        <v>44957</v>
      </c>
      <c r="E4068" s="2">
        <v>0.80266203703703709</v>
      </c>
      <c r="F4068">
        <v>106</v>
      </c>
      <c r="G4068" t="str">
        <f>IFERROR(INDEX(menu_items!$B:$B,MATCH(F4068,menu_items!$A:$A,0)),"Unknown value")</f>
        <v>French Fries</v>
      </c>
      <c r="H4068" t="str">
        <f>IFERROR(INDEX(menu_items!$C:$C,MATCH(F4068,menu_items!$A:$A,0)),"Unknown value")</f>
        <v>American</v>
      </c>
      <c r="I4068" s="5">
        <f>IFERROR(INDEX(menu_items!$D:$D,MATCH(F4068,menu_items!$A:$A,0)),0)</f>
        <v>7</v>
      </c>
      <c r="J4068" t="str">
        <f t="shared" si="320"/>
        <v>Tue</v>
      </c>
      <c r="K4068">
        <f t="shared" si="321"/>
        <v>31</v>
      </c>
      <c r="L4068" t="str">
        <f t="shared" si="322"/>
        <v>Jan</v>
      </c>
      <c r="M4068">
        <v>19</v>
      </c>
      <c r="N4068">
        <f t="shared" si="318"/>
        <v>4</v>
      </c>
      <c r="O4068" s="5">
        <f t="shared" si="319"/>
        <v>44.9</v>
      </c>
    </row>
    <row r="4069" spans="1:15" x14ac:dyDescent="0.25">
      <c r="A4069">
        <v>4120</v>
      </c>
      <c r="B4069">
        <v>1829</v>
      </c>
      <c r="C4069">
        <f>IF(COUNTIF($B$2:B4069,B4069)=1,1,0)</f>
        <v>0</v>
      </c>
      <c r="D4069" s="1">
        <v>44957</v>
      </c>
      <c r="E4069" s="2">
        <v>0.80266203703703709</v>
      </c>
      <c r="F4069">
        <v>114</v>
      </c>
      <c r="G4069" t="str">
        <f>IFERROR(INDEX(menu_items!$B:$B,MATCH(F4069,menu_items!$A:$A,0)),"Unknown value")</f>
        <v>Potstickers</v>
      </c>
      <c r="H4069" t="str">
        <f>IFERROR(INDEX(menu_items!$C:$C,MATCH(F4069,menu_items!$A:$A,0)),"Unknown value")</f>
        <v>Asian</v>
      </c>
      <c r="I4069" s="5">
        <f>IFERROR(INDEX(menu_items!$D:$D,MATCH(F4069,menu_items!$A:$A,0)),0)</f>
        <v>9</v>
      </c>
      <c r="J4069" t="str">
        <f t="shared" si="320"/>
        <v>Tue</v>
      </c>
      <c r="K4069">
        <f t="shared" si="321"/>
        <v>31</v>
      </c>
      <c r="L4069" t="str">
        <f t="shared" si="322"/>
        <v>Jan</v>
      </c>
      <c r="M4069">
        <v>19</v>
      </c>
      <c r="N4069">
        <f t="shared" si="318"/>
        <v>4</v>
      </c>
      <c r="O4069" s="5">
        <f t="shared" si="319"/>
        <v>44.9</v>
      </c>
    </row>
    <row r="4070" spans="1:15" x14ac:dyDescent="0.25">
      <c r="A4070">
        <v>4121</v>
      </c>
      <c r="B4070">
        <v>1830</v>
      </c>
      <c r="C4070">
        <f>IF(COUNTIF($B$2:B4070,B4070)=1,1,0)</f>
        <v>1</v>
      </c>
      <c r="D4070" s="1">
        <v>44957</v>
      </c>
      <c r="E4070" s="2">
        <v>0.80826388888888889</v>
      </c>
      <c r="F4070">
        <v>120</v>
      </c>
      <c r="G4070" t="str">
        <f>IFERROR(INDEX(menu_items!$B:$B,MATCH(F4070,menu_items!$A:$A,0)),"Unknown value")</f>
        <v>Steak Torta</v>
      </c>
      <c r="H4070" t="str">
        <f>IFERROR(INDEX(menu_items!$C:$C,MATCH(F4070,menu_items!$A:$A,0)),"Unknown value")</f>
        <v>Mexican</v>
      </c>
      <c r="I4070" s="5">
        <f>IFERROR(INDEX(menu_items!$D:$D,MATCH(F4070,menu_items!$A:$A,0)),0)</f>
        <v>13.95</v>
      </c>
      <c r="J4070" t="str">
        <f t="shared" si="320"/>
        <v>Tue</v>
      </c>
      <c r="K4070">
        <f t="shared" si="321"/>
        <v>31</v>
      </c>
      <c r="L4070" t="str">
        <f t="shared" si="322"/>
        <v>Jan</v>
      </c>
      <c r="M4070">
        <v>19</v>
      </c>
      <c r="N4070">
        <f t="shared" si="318"/>
        <v>1</v>
      </c>
      <c r="O4070" s="5">
        <f t="shared" si="319"/>
        <v>13.95</v>
      </c>
    </row>
    <row r="4071" spans="1:15" x14ac:dyDescent="0.25">
      <c r="A4071">
        <v>4122</v>
      </c>
      <c r="B4071">
        <v>1831</v>
      </c>
      <c r="C4071">
        <f>IF(COUNTIF($B$2:B4071,B4071)=1,1,0)</f>
        <v>1</v>
      </c>
      <c r="D4071" s="1">
        <v>44957</v>
      </c>
      <c r="E4071" s="2">
        <v>0.83488425925925924</v>
      </c>
      <c r="F4071">
        <v>120</v>
      </c>
      <c r="G4071" t="str">
        <f>IFERROR(INDEX(menu_items!$B:$B,MATCH(F4071,menu_items!$A:$A,0)),"Unknown value")</f>
        <v>Steak Torta</v>
      </c>
      <c r="H4071" t="str">
        <f>IFERROR(INDEX(menu_items!$C:$C,MATCH(F4071,menu_items!$A:$A,0)),"Unknown value")</f>
        <v>Mexican</v>
      </c>
      <c r="I4071" s="5">
        <f>IFERROR(INDEX(menu_items!$D:$D,MATCH(F4071,menu_items!$A:$A,0)),0)</f>
        <v>13.95</v>
      </c>
      <c r="J4071" t="str">
        <f t="shared" si="320"/>
        <v>Tue</v>
      </c>
      <c r="K4071">
        <f t="shared" si="321"/>
        <v>31</v>
      </c>
      <c r="L4071" t="str">
        <f t="shared" si="322"/>
        <v>Jan</v>
      </c>
      <c r="M4071">
        <v>20</v>
      </c>
      <c r="N4071">
        <f t="shared" si="318"/>
        <v>1</v>
      </c>
      <c r="O4071" s="5">
        <f t="shared" si="319"/>
        <v>13.95</v>
      </c>
    </row>
    <row r="4072" spans="1:15" x14ac:dyDescent="0.25">
      <c r="A4072">
        <v>4123</v>
      </c>
      <c r="B4072">
        <v>1832</v>
      </c>
      <c r="C4072">
        <f>IF(COUNTIF($B$2:B4072,B4072)=1,1,0)</f>
        <v>1</v>
      </c>
      <c r="D4072" s="1">
        <v>44957</v>
      </c>
      <c r="E4072" s="2">
        <v>0.83914351851851854</v>
      </c>
      <c r="F4072">
        <v>111</v>
      </c>
      <c r="G4072" t="str">
        <f>IFERROR(INDEX(menu_items!$B:$B,MATCH(F4072,menu_items!$A:$A,0)),"Unknown value")</f>
        <v>California Roll</v>
      </c>
      <c r="H4072" t="str">
        <f>IFERROR(INDEX(menu_items!$C:$C,MATCH(F4072,menu_items!$A:$A,0)),"Unknown value")</f>
        <v>Asian</v>
      </c>
      <c r="I4072" s="5">
        <f>IFERROR(INDEX(menu_items!$D:$D,MATCH(F4072,menu_items!$A:$A,0)),0)</f>
        <v>11.95</v>
      </c>
      <c r="J4072" t="str">
        <f t="shared" si="320"/>
        <v>Tue</v>
      </c>
      <c r="K4072">
        <f t="shared" si="321"/>
        <v>31</v>
      </c>
      <c r="L4072" t="str">
        <f t="shared" si="322"/>
        <v>Jan</v>
      </c>
      <c r="M4072">
        <v>20</v>
      </c>
      <c r="N4072">
        <f t="shared" si="318"/>
        <v>1</v>
      </c>
      <c r="O4072" s="5">
        <f t="shared" si="319"/>
        <v>11.95</v>
      </c>
    </row>
    <row r="4073" spans="1:15" x14ac:dyDescent="0.25">
      <c r="A4073">
        <v>4124</v>
      </c>
      <c r="B4073">
        <v>1833</v>
      </c>
      <c r="C4073">
        <f>IF(COUNTIF($B$2:B4073,B4073)=1,1,0)</f>
        <v>1</v>
      </c>
      <c r="D4073" s="1">
        <v>44957</v>
      </c>
      <c r="E4073" s="2">
        <v>0.84108796296296295</v>
      </c>
      <c r="F4073">
        <v>102</v>
      </c>
      <c r="G4073" t="str">
        <f>IFERROR(INDEX(menu_items!$B:$B,MATCH(F4073,menu_items!$A:$A,0)),"Unknown value")</f>
        <v>Cheeseburger</v>
      </c>
      <c r="H4073" t="str">
        <f>IFERROR(INDEX(menu_items!$C:$C,MATCH(F4073,menu_items!$A:$A,0)),"Unknown value")</f>
        <v>American</v>
      </c>
      <c r="I4073" s="5">
        <f>IFERROR(INDEX(menu_items!$D:$D,MATCH(F4073,menu_items!$A:$A,0)),0)</f>
        <v>13.95</v>
      </c>
      <c r="J4073" t="str">
        <f t="shared" si="320"/>
        <v>Tue</v>
      </c>
      <c r="K4073">
        <f t="shared" si="321"/>
        <v>31</v>
      </c>
      <c r="L4073" t="str">
        <f t="shared" si="322"/>
        <v>Jan</v>
      </c>
      <c r="M4073">
        <v>20</v>
      </c>
      <c r="N4073">
        <f t="shared" si="318"/>
        <v>2</v>
      </c>
      <c r="O4073" s="5">
        <f t="shared" si="319"/>
        <v>29.45</v>
      </c>
    </row>
    <row r="4074" spans="1:15" x14ac:dyDescent="0.25">
      <c r="A4074">
        <v>4125</v>
      </c>
      <c r="B4074">
        <v>1833</v>
      </c>
      <c r="C4074">
        <f>IF(COUNTIF($B$2:B4074,B4074)=1,1,0)</f>
        <v>0</v>
      </c>
      <c r="D4074" s="1">
        <v>44957</v>
      </c>
      <c r="E4074" s="2">
        <v>0.84108796296296295</v>
      </c>
      <c r="F4074">
        <v>129</v>
      </c>
      <c r="G4074" t="str">
        <f>IFERROR(INDEX(menu_items!$B:$B,MATCH(F4074,menu_items!$A:$A,0)),"Unknown value")</f>
        <v>Mushroom Ravioli</v>
      </c>
      <c r="H4074" t="str">
        <f>IFERROR(INDEX(menu_items!$C:$C,MATCH(F4074,menu_items!$A:$A,0)),"Unknown value")</f>
        <v>Italian</v>
      </c>
      <c r="I4074" s="5">
        <f>IFERROR(INDEX(menu_items!$D:$D,MATCH(F4074,menu_items!$A:$A,0)),0)</f>
        <v>15.5</v>
      </c>
      <c r="J4074" t="str">
        <f t="shared" si="320"/>
        <v>Tue</v>
      </c>
      <c r="K4074">
        <f t="shared" si="321"/>
        <v>31</v>
      </c>
      <c r="L4074" t="str">
        <f t="shared" si="322"/>
        <v>Jan</v>
      </c>
      <c r="M4074">
        <v>20</v>
      </c>
      <c r="N4074">
        <f t="shared" si="318"/>
        <v>2</v>
      </c>
      <c r="O4074" s="5">
        <f t="shared" si="319"/>
        <v>29.45</v>
      </c>
    </row>
    <row r="4075" spans="1:15" x14ac:dyDescent="0.25">
      <c r="A4075">
        <v>4126</v>
      </c>
      <c r="B4075">
        <v>1834</v>
      </c>
      <c r="C4075">
        <f>IF(COUNTIF($B$2:B4075,B4075)=1,1,0)</f>
        <v>1</v>
      </c>
      <c r="D4075" s="1">
        <v>44957</v>
      </c>
      <c r="E4075" s="2">
        <v>0.85145833333333332</v>
      </c>
      <c r="F4075">
        <v>117</v>
      </c>
      <c r="G4075" t="str">
        <f>IFERROR(INDEX(menu_items!$B:$B,MATCH(F4075,menu_items!$A:$A,0)),"Unknown value")</f>
        <v>Chicken Burrito</v>
      </c>
      <c r="H4075" t="str">
        <f>IFERROR(INDEX(menu_items!$C:$C,MATCH(F4075,menu_items!$A:$A,0)),"Unknown value")</f>
        <v>Mexican</v>
      </c>
      <c r="I4075" s="5">
        <f>IFERROR(INDEX(menu_items!$D:$D,MATCH(F4075,menu_items!$A:$A,0)),0)</f>
        <v>12.95</v>
      </c>
      <c r="J4075" t="str">
        <f t="shared" si="320"/>
        <v>Tue</v>
      </c>
      <c r="K4075">
        <f t="shared" si="321"/>
        <v>31</v>
      </c>
      <c r="L4075" t="str">
        <f t="shared" si="322"/>
        <v>Jan</v>
      </c>
      <c r="M4075">
        <v>20</v>
      </c>
      <c r="N4075">
        <f t="shared" si="318"/>
        <v>2</v>
      </c>
      <c r="O4075" s="5">
        <f t="shared" si="319"/>
        <v>24.9</v>
      </c>
    </row>
    <row r="4076" spans="1:15" x14ac:dyDescent="0.25">
      <c r="A4076">
        <v>4127</v>
      </c>
      <c r="B4076">
        <v>1834</v>
      </c>
      <c r="C4076">
        <f>IF(COUNTIF($B$2:B4076,B4076)=1,1,0)</f>
        <v>0</v>
      </c>
      <c r="D4076" s="1">
        <v>44957</v>
      </c>
      <c r="E4076" s="2">
        <v>0.85145833333333332</v>
      </c>
      <c r="F4076">
        <v>119</v>
      </c>
      <c r="G4076" t="str">
        <f>IFERROR(INDEX(menu_items!$B:$B,MATCH(F4076,menu_items!$A:$A,0)),"Unknown value")</f>
        <v>Chicken Torta</v>
      </c>
      <c r="H4076" t="str">
        <f>IFERROR(INDEX(menu_items!$C:$C,MATCH(F4076,menu_items!$A:$A,0)),"Unknown value")</f>
        <v>Mexican</v>
      </c>
      <c r="I4076" s="5">
        <f>IFERROR(INDEX(menu_items!$D:$D,MATCH(F4076,menu_items!$A:$A,0)),0)</f>
        <v>11.95</v>
      </c>
      <c r="J4076" t="str">
        <f t="shared" si="320"/>
        <v>Tue</v>
      </c>
      <c r="K4076">
        <f t="shared" si="321"/>
        <v>31</v>
      </c>
      <c r="L4076" t="str">
        <f t="shared" si="322"/>
        <v>Jan</v>
      </c>
      <c r="M4076">
        <v>20</v>
      </c>
      <c r="N4076">
        <f t="shared" si="318"/>
        <v>2</v>
      </c>
      <c r="O4076" s="5">
        <f t="shared" si="319"/>
        <v>24.9</v>
      </c>
    </row>
    <row r="4077" spans="1:15" x14ac:dyDescent="0.25">
      <c r="A4077">
        <v>4128</v>
      </c>
      <c r="B4077">
        <v>1835</v>
      </c>
      <c r="C4077">
        <f>IF(COUNTIF($B$2:B4077,B4077)=1,1,0)</f>
        <v>1</v>
      </c>
      <c r="D4077" s="1">
        <v>44957</v>
      </c>
      <c r="E4077" s="2">
        <v>0.85290509259259262</v>
      </c>
      <c r="F4077">
        <v>102</v>
      </c>
      <c r="G4077" t="str">
        <f>IFERROR(INDEX(menu_items!$B:$B,MATCH(F4077,menu_items!$A:$A,0)),"Unknown value")</f>
        <v>Cheeseburger</v>
      </c>
      <c r="H4077" t="str">
        <f>IFERROR(INDEX(menu_items!$C:$C,MATCH(F4077,menu_items!$A:$A,0)),"Unknown value")</f>
        <v>American</v>
      </c>
      <c r="I4077" s="5">
        <f>IFERROR(INDEX(menu_items!$D:$D,MATCH(F4077,menu_items!$A:$A,0)),0)</f>
        <v>13.95</v>
      </c>
      <c r="J4077" t="str">
        <f t="shared" si="320"/>
        <v>Tue</v>
      </c>
      <c r="K4077">
        <f t="shared" si="321"/>
        <v>31</v>
      </c>
      <c r="L4077" t="str">
        <f t="shared" si="322"/>
        <v>Jan</v>
      </c>
      <c r="M4077">
        <v>20</v>
      </c>
      <c r="N4077">
        <f t="shared" si="318"/>
        <v>4</v>
      </c>
      <c r="O4077" s="5">
        <f t="shared" si="319"/>
        <v>64.8</v>
      </c>
    </row>
    <row r="4078" spans="1:15" x14ac:dyDescent="0.25">
      <c r="A4078">
        <v>4129</v>
      </c>
      <c r="B4078">
        <v>1835</v>
      </c>
      <c r="C4078">
        <f>IF(COUNTIF($B$2:B4078,B4078)=1,1,0)</f>
        <v>0</v>
      </c>
      <c r="D4078" s="1">
        <v>44957</v>
      </c>
      <c r="E4078" s="2">
        <v>0.85290509259259262</v>
      </c>
      <c r="F4078">
        <v>109</v>
      </c>
      <c r="G4078" t="str">
        <f>IFERROR(INDEX(menu_items!$B:$B,MATCH(F4078,menu_items!$A:$A,0)),"Unknown value")</f>
        <v>Korean Beef Bowl</v>
      </c>
      <c r="H4078" t="str">
        <f>IFERROR(INDEX(menu_items!$C:$C,MATCH(F4078,menu_items!$A:$A,0)),"Unknown value")</f>
        <v>Asian</v>
      </c>
      <c r="I4078" s="5">
        <f>IFERROR(INDEX(menu_items!$D:$D,MATCH(F4078,menu_items!$A:$A,0)),0)</f>
        <v>17.95</v>
      </c>
      <c r="J4078" t="str">
        <f t="shared" si="320"/>
        <v>Tue</v>
      </c>
      <c r="K4078">
        <f t="shared" si="321"/>
        <v>31</v>
      </c>
      <c r="L4078" t="str">
        <f t="shared" si="322"/>
        <v>Jan</v>
      </c>
      <c r="M4078">
        <v>20</v>
      </c>
      <c r="N4078">
        <f t="shared" si="318"/>
        <v>4</v>
      </c>
      <c r="O4078" s="5">
        <f t="shared" si="319"/>
        <v>64.8</v>
      </c>
    </row>
    <row r="4079" spans="1:15" x14ac:dyDescent="0.25">
      <c r="A4079">
        <v>4130</v>
      </c>
      <c r="B4079">
        <v>1835</v>
      </c>
      <c r="C4079">
        <f>IF(COUNTIF($B$2:B4079,B4079)=1,1,0)</f>
        <v>0</v>
      </c>
      <c r="D4079" s="1">
        <v>44957</v>
      </c>
      <c r="E4079" s="2">
        <v>0.85290509259259262</v>
      </c>
      <c r="F4079">
        <v>127</v>
      </c>
      <c r="G4079" t="str">
        <f>IFERROR(INDEX(menu_items!$B:$B,MATCH(F4079,menu_items!$A:$A,0)),"Unknown value")</f>
        <v>Meat Lasagna</v>
      </c>
      <c r="H4079" t="str">
        <f>IFERROR(INDEX(menu_items!$C:$C,MATCH(F4079,menu_items!$A:$A,0)),"Unknown value")</f>
        <v>Italian</v>
      </c>
      <c r="I4079" s="5">
        <f>IFERROR(INDEX(menu_items!$D:$D,MATCH(F4079,menu_items!$A:$A,0)),0)</f>
        <v>17.95</v>
      </c>
      <c r="J4079" t="str">
        <f t="shared" si="320"/>
        <v>Tue</v>
      </c>
      <c r="K4079">
        <f t="shared" si="321"/>
        <v>31</v>
      </c>
      <c r="L4079" t="str">
        <f t="shared" si="322"/>
        <v>Jan</v>
      </c>
      <c r="M4079">
        <v>20</v>
      </c>
      <c r="N4079">
        <f t="shared" si="318"/>
        <v>4</v>
      </c>
      <c r="O4079" s="5">
        <f t="shared" si="319"/>
        <v>64.8</v>
      </c>
    </row>
    <row r="4080" spans="1:15" x14ac:dyDescent="0.25">
      <c r="A4080">
        <v>4131</v>
      </c>
      <c r="B4080">
        <v>1835</v>
      </c>
      <c r="C4080">
        <f>IF(COUNTIF($B$2:B4080,B4080)=1,1,0)</f>
        <v>0</v>
      </c>
      <c r="D4080" s="1">
        <v>44957</v>
      </c>
      <c r="E4080" s="2">
        <v>0.85290509259259262</v>
      </c>
      <c r="F4080">
        <v>112</v>
      </c>
      <c r="G4080" t="str">
        <f>IFERROR(INDEX(menu_items!$B:$B,MATCH(F4080,menu_items!$A:$A,0)),"Unknown value")</f>
        <v>Salmon Roll</v>
      </c>
      <c r="H4080" t="str">
        <f>IFERROR(INDEX(menu_items!$C:$C,MATCH(F4080,menu_items!$A:$A,0)),"Unknown value")</f>
        <v>Asian</v>
      </c>
      <c r="I4080" s="5">
        <f>IFERROR(INDEX(menu_items!$D:$D,MATCH(F4080,menu_items!$A:$A,0)),0)</f>
        <v>14.95</v>
      </c>
      <c r="J4080" t="str">
        <f t="shared" si="320"/>
        <v>Tue</v>
      </c>
      <c r="K4080">
        <f t="shared" si="321"/>
        <v>31</v>
      </c>
      <c r="L4080" t="str">
        <f t="shared" si="322"/>
        <v>Jan</v>
      </c>
      <c r="M4080">
        <v>20</v>
      </c>
      <c r="N4080">
        <f t="shared" si="318"/>
        <v>4</v>
      </c>
      <c r="O4080" s="5">
        <f t="shared" si="319"/>
        <v>64.8</v>
      </c>
    </row>
    <row r="4081" spans="1:15" x14ac:dyDescent="0.25">
      <c r="A4081">
        <v>4132</v>
      </c>
      <c r="B4081">
        <v>1836</v>
      </c>
      <c r="C4081">
        <f>IF(COUNTIF($B$2:B4081,B4081)=1,1,0)</f>
        <v>1</v>
      </c>
      <c r="D4081" s="1">
        <v>44957</v>
      </c>
      <c r="E4081" s="2">
        <v>0.86548611111111107</v>
      </c>
      <c r="F4081">
        <v>132</v>
      </c>
      <c r="G4081" t="str">
        <f>IFERROR(INDEX(menu_items!$B:$B,MATCH(F4081,menu_items!$A:$A,0)),"Unknown value")</f>
        <v>Eggplant Parmesan</v>
      </c>
      <c r="H4081" t="str">
        <f>IFERROR(INDEX(menu_items!$C:$C,MATCH(F4081,menu_items!$A:$A,0)),"Unknown value")</f>
        <v>Italian</v>
      </c>
      <c r="I4081" s="5">
        <f>IFERROR(INDEX(menu_items!$D:$D,MATCH(F4081,menu_items!$A:$A,0)),0)</f>
        <v>16.95</v>
      </c>
      <c r="J4081" t="str">
        <f t="shared" si="320"/>
        <v>Tue</v>
      </c>
      <c r="K4081">
        <f t="shared" si="321"/>
        <v>31</v>
      </c>
      <c r="L4081" t="str">
        <f t="shared" si="322"/>
        <v>Jan</v>
      </c>
      <c r="M4081">
        <v>20</v>
      </c>
      <c r="N4081">
        <f t="shared" si="318"/>
        <v>1</v>
      </c>
      <c r="O4081" s="5">
        <f t="shared" si="319"/>
        <v>16.95</v>
      </c>
    </row>
    <row r="4082" spans="1:15" x14ac:dyDescent="0.25">
      <c r="A4082">
        <v>4133</v>
      </c>
      <c r="B4082">
        <v>1837</v>
      </c>
      <c r="C4082">
        <f>IF(COUNTIF($B$2:B4082,B4082)=1,1,0)</f>
        <v>1</v>
      </c>
      <c r="D4082" s="1">
        <v>44957</v>
      </c>
      <c r="E4082" s="2">
        <v>0.87262731481481481</v>
      </c>
      <c r="F4082">
        <v>101</v>
      </c>
      <c r="G4082" t="str">
        <f>IFERROR(INDEX(menu_items!$B:$B,MATCH(F4082,menu_items!$A:$A,0)),"Unknown value")</f>
        <v>Hamburger</v>
      </c>
      <c r="H4082" t="str">
        <f>IFERROR(INDEX(menu_items!$C:$C,MATCH(F4082,menu_items!$A:$A,0)),"Unknown value")</f>
        <v>American</v>
      </c>
      <c r="I4082" s="5">
        <f>IFERROR(INDEX(menu_items!$D:$D,MATCH(F4082,menu_items!$A:$A,0)),0)</f>
        <v>12.95</v>
      </c>
      <c r="J4082" t="str">
        <f t="shared" si="320"/>
        <v>Tue</v>
      </c>
      <c r="K4082">
        <f t="shared" si="321"/>
        <v>31</v>
      </c>
      <c r="L4082" t="str">
        <f t="shared" si="322"/>
        <v>Jan</v>
      </c>
      <c r="M4082">
        <v>20</v>
      </c>
      <c r="N4082">
        <f t="shared" si="318"/>
        <v>4</v>
      </c>
      <c r="O4082" s="5">
        <f t="shared" si="319"/>
        <v>63.349999999999994</v>
      </c>
    </row>
    <row r="4083" spans="1:15" x14ac:dyDescent="0.25">
      <c r="A4083">
        <v>4134</v>
      </c>
      <c r="B4083">
        <v>1837</v>
      </c>
      <c r="C4083">
        <f>IF(COUNTIF($B$2:B4083,B4083)=1,1,0)</f>
        <v>0</v>
      </c>
      <c r="D4083" s="1">
        <v>44957</v>
      </c>
      <c r="E4083" s="2">
        <v>0.87262731481481481</v>
      </c>
      <c r="F4083">
        <v>110</v>
      </c>
      <c r="G4083" t="str">
        <f>IFERROR(INDEX(menu_items!$B:$B,MATCH(F4083,menu_items!$A:$A,0)),"Unknown value")</f>
        <v>Pork Ramen</v>
      </c>
      <c r="H4083" t="str">
        <f>IFERROR(INDEX(menu_items!$C:$C,MATCH(F4083,menu_items!$A:$A,0)),"Unknown value")</f>
        <v>Asian</v>
      </c>
      <c r="I4083" s="5">
        <f>IFERROR(INDEX(menu_items!$D:$D,MATCH(F4083,menu_items!$A:$A,0)),0)</f>
        <v>17.95</v>
      </c>
      <c r="J4083" t="str">
        <f t="shared" si="320"/>
        <v>Tue</v>
      </c>
      <c r="K4083">
        <f t="shared" si="321"/>
        <v>31</v>
      </c>
      <c r="L4083" t="str">
        <f t="shared" si="322"/>
        <v>Jan</v>
      </c>
      <c r="M4083">
        <v>20</v>
      </c>
      <c r="N4083">
        <f t="shared" si="318"/>
        <v>4</v>
      </c>
      <c r="O4083" s="5">
        <f t="shared" si="319"/>
        <v>63.349999999999994</v>
      </c>
    </row>
    <row r="4084" spans="1:15" x14ac:dyDescent="0.25">
      <c r="A4084">
        <v>4135</v>
      </c>
      <c r="B4084">
        <v>1837</v>
      </c>
      <c r="C4084">
        <f>IF(COUNTIF($B$2:B4084,B4084)=1,1,0)</f>
        <v>0</v>
      </c>
      <c r="D4084" s="1">
        <v>44957</v>
      </c>
      <c r="E4084" s="2">
        <v>0.87262731481481481</v>
      </c>
      <c r="F4084">
        <v>128</v>
      </c>
      <c r="G4084" t="str">
        <f>IFERROR(INDEX(menu_items!$B:$B,MATCH(F4084,menu_items!$A:$A,0)),"Unknown value")</f>
        <v>Cheese Lasagna</v>
      </c>
      <c r="H4084" t="str">
        <f>IFERROR(INDEX(menu_items!$C:$C,MATCH(F4084,menu_items!$A:$A,0)),"Unknown value")</f>
        <v>Italian</v>
      </c>
      <c r="I4084" s="5">
        <f>IFERROR(INDEX(menu_items!$D:$D,MATCH(F4084,menu_items!$A:$A,0)),0)</f>
        <v>15.5</v>
      </c>
      <c r="J4084" t="str">
        <f t="shared" si="320"/>
        <v>Tue</v>
      </c>
      <c r="K4084">
        <f t="shared" si="321"/>
        <v>31</v>
      </c>
      <c r="L4084" t="str">
        <f t="shared" si="322"/>
        <v>Jan</v>
      </c>
      <c r="M4084">
        <v>20</v>
      </c>
      <c r="N4084">
        <f t="shared" si="318"/>
        <v>4</v>
      </c>
      <c r="O4084" s="5">
        <f t="shared" si="319"/>
        <v>63.349999999999994</v>
      </c>
    </row>
    <row r="4085" spans="1:15" x14ac:dyDescent="0.25">
      <c r="A4085">
        <v>4136</v>
      </c>
      <c r="B4085">
        <v>1837</v>
      </c>
      <c r="C4085">
        <f>IF(COUNTIF($B$2:B4085,B4085)=1,1,0)</f>
        <v>0</v>
      </c>
      <c r="D4085" s="1">
        <v>44957</v>
      </c>
      <c r="E4085" s="2">
        <v>0.87262731481481481</v>
      </c>
      <c r="F4085">
        <v>132</v>
      </c>
      <c r="G4085" t="str">
        <f>IFERROR(INDEX(menu_items!$B:$B,MATCH(F4085,menu_items!$A:$A,0)),"Unknown value")</f>
        <v>Eggplant Parmesan</v>
      </c>
      <c r="H4085" t="str">
        <f>IFERROR(INDEX(menu_items!$C:$C,MATCH(F4085,menu_items!$A:$A,0)),"Unknown value")</f>
        <v>Italian</v>
      </c>
      <c r="I4085" s="5">
        <f>IFERROR(INDEX(menu_items!$D:$D,MATCH(F4085,menu_items!$A:$A,0)),0)</f>
        <v>16.95</v>
      </c>
      <c r="J4085" t="str">
        <f t="shared" si="320"/>
        <v>Tue</v>
      </c>
      <c r="K4085">
        <f t="shared" si="321"/>
        <v>31</v>
      </c>
      <c r="L4085" t="str">
        <f t="shared" si="322"/>
        <v>Jan</v>
      </c>
      <c r="M4085">
        <v>20</v>
      </c>
      <c r="N4085">
        <f t="shared" si="318"/>
        <v>4</v>
      </c>
      <c r="O4085" s="5">
        <f t="shared" si="319"/>
        <v>63.349999999999994</v>
      </c>
    </row>
    <row r="4086" spans="1:15" x14ac:dyDescent="0.25">
      <c r="A4086">
        <v>4137</v>
      </c>
      <c r="B4086">
        <v>1838</v>
      </c>
      <c r="C4086">
        <f>IF(COUNTIF($B$2:B4086,B4086)=1,1,0)</f>
        <v>1</v>
      </c>
      <c r="D4086" s="1">
        <v>44957</v>
      </c>
      <c r="E4086" s="2">
        <v>0.87266203703703704</v>
      </c>
      <c r="F4086">
        <v>125</v>
      </c>
      <c r="G4086" t="str">
        <f>IFERROR(INDEX(menu_items!$B:$B,MATCH(F4086,menu_items!$A:$A,0)),"Unknown value")</f>
        <v>Spaghetti &amp; Meatballs</v>
      </c>
      <c r="H4086" t="str">
        <f>IFERROR(INDEX(menu_items!$C:$C,MATCH(F4086,menu_items!$A:$A,0)),"Unknown value")</f>
        <v>Italian</v>
      </c>
      <c r="I4086" s="5">
        <f>IFERROR(INDEX(menu_items!$D:$D,MATCH(F4086,menu_items!$A:$A,0)),0)</f>
        <v>17.95</v>
      </c>
      <c r="J4086" t="str">
        <f t="shared" si="320"/>
        <v>Tue</v>
      </c>
      <c r="K4086">
        <f t="shared" si="321"/>
        <v>31</v>
      </c>
      <c r="L4086" t="str">
        <f t="shared" si="322"/>
        <v>Jan</v>
      </c>
      <c r="M4086">
        <v>20</v>
      </c>
      <c r="N4086">
        <f t="shared" si="318"/>
        <v>3</v>
      </c>
      <c r="O4086" s="5">
        <f t="shared" si="319"/>
        <v>42.9</v>
      </c>
    </row>
    <row r="4087" spans="1:15" x14ac:dyDescent="0.25">
      <c r="A4087">
        <v>4138</v>
      </c>
      <c r="B4087">
        <v>1838</v>
      </c>
      <c r="C4087">
        <f>IF(COUNTIF($B$2:B4087,B4087)=1,1,0)</f>
        <v>0</v>
      </c>
      <c r="D4087" s="1">
        <v>44957</v>
      </c>
      <c r="E4087" s="2">
        <v>0.87266203703703704</v>
      </c>
      <c r="F4087">
        <v>110</v>
      </c>
      <c r="G4087" t="str">
        <f>IFERROR(INDEX(menu_items!$B:$B,MATCH(F4087,menu_items!$A:$A,0)),"Unknown value")</f>
        <v>Pork Ramen</v>
      </c>
      <c r="H4087" t="str">
        <f>IFERROR(INDEX(menu_items!$C:$C,MATCH(F4087,menu_items!$A:$A,0)),"Unknown value")</f>
        <v>Asian</v>
      </c>
      <c r="I4087" s="5">
        <f>IFERROR(INDEX(menu_items!$D:$D,MATCH(F4087,menu_items!$A:$A,0)),0)</f>
        <v>17.95</v>
      </c>
      <c r="J4087" t="str">
        <f t="shared" si="320"/>
        <v>Tue</v>
      </c>
      <c r="K4087">
        <f t="shared" si="321"/>
        <v>31</v>
      </c>
      <c r="L4087" t="str">
        <f t="shared" si="322"/>
        <v>Jan</v>
      </c>
      <c r="M4087">
        <v>20</v>
      </c>
      <c r="N4087">
        <f t="shared" si="318"/>
        <v>3</v>
      </c>
      <c r="O4087" s="5">
        <f t="shared" si="319"/>
        <v>42.9</v>
      </c>
    </row>
    <row r="4088" spans="1:15" x14ac:dyDescent="0.25">
      <c r="A4088">
        <v>4139</v>
      </c>
      <c r="B4088">
        <v>1838</v>
      </c>
      <c r="C4088">
        <f>IF(COUNTIF($B$2:B4088,B4088)=1,1,0)</f>
        <v>0</v>
      </c>
      <c r="D4088" s="1">
        <v>44957</v>
      </c>
      <c r="E4088" s="2">
        <v>0.87266203703703704</v>
      </c>
      <c r="F4088">
        <v>105</v>
      </c>
      <c r="G4088" t="str">
        <f>IFERROR(INDEX(menu_items!$B:$B,MATCH(F4088,menu_items!$A:$A,0)),"Unknown value")</f>
        <v>Mac &amp; Cheese</v>
      </c>
      <c r="H4088" t="str">
        <f>IFERROR(INDEX(menu_items!$C:$C,MATCH(F4088,menu_items!$A:$A,0)),"Unknown value")</f>
        <v>American</v>
      </c>
      <c r="I4088" s="5">
        <f>IFERROR(INDEX(menu_items!$D:$D,MATCH(F4088,menu_items!$A:$A,0)),0)</f>
        <v>7</v>
      </c>
      <c r="J4088" t="str">
        <f t="shared" si="320"/>
        <v>Tue</v>
      </c>
      <c r="K4088">
        <f t="shared" si="321"/>
        <v>31</v>
      </c>
      <c r="L4088" t="str">
        <f t="shared" si="322"/>
        <v>Jan</v>
      </c>
      <c r="M4088">
        <v>20</v>
      </c>
      <c r="N4088">
        <f t="shared" si="318"/>
        <v>3</v>
      </c>
      <c r="O4088" s="5">
        <f t="shared" si="319"/>
        <v>42.9</v>
      </c>
    </row>
    <row r="4089" spans="1:15" x14ac:dyDescent="0.25">
      <c r="A4089">
        <v>4140</v>
      </c>
      <c r="B4089">
        <v>1839</v>
      </c>
      <c r="C4089">
        <f>IF(COUNTIF($B$2:B4089,B4089)=1,1,0)</f>
        <v>1</v>
      </c>
      <c r="D4089" s="1">
        <v>44957</v>
      </c>
      <c r="E4089" s="2">
        <v>0.87405092592592593</v>
      </c>
      <c r="F4089">
        <v>122</v>
      </c>
      <c r="G4089" t="str">
        <f>IFERROR(INDEX(menu_items!$B:$B,MATCH(F4089,menu_items!$A:$A,0)),"Unknown value")</f>
        <v>Chips &amp; Salsa</v>
      </c>
      <c r="H4089" t="str">
        <f>IFERROR(INDEX(menu_items!$C:$C,MATCH(F4089,menu_items!$A:$A,0)),"Unknown value")</f>
        <v>Mexican</v>
      </c>
      <c r="I4089" s="5">
        <f>IFERROR(INDEX(menu_items!$D:$D,MATCH(F4089,menu_items!$A:$A,0)),0)</f>
        <v>7</v>
      </c>
      <c r="J4089" t="str">
        <f t="shared" si="320"/>
        <v>Tue</v>
      </c>
      <c r="K4089">
        <f t="shared" si="321"/>
        <v>31</v>
      </c>
      <c r="L4089" t="str">
        <f t="shared" si="322"/>
        <v>Jan</v>
      </c>
      <c r="M4089">
        <v>20</v>
      </c>
      <c r="N4089">
        <f t="shared" si="318"/>
        <v>1</v>
      </c>
      <c r="O4089" s="5">
        <f t="shared" si="319"/>
        <v>7</v>
      </c>
    </row>
    <row r="4090" spans="1:15" x14ac:dyDescent="0.25">
      <c r="A4090">
        <v>4141</v>
      </c>
      <c r="B4090">
        <v>1840</v>
      </c>
      <c r="C4090">
        <f>IF(COUNTIF($B$2:B4090,B4090)=1,1,0)</f>
        <v>1</v>
      </c>
      <c r="D4090" s="1">
        <v>44957</v>
      </c>
      <c r="E4090" s="2">
        <v>0.87569444444444444</v>
      </c>
      <c r="F4090">
        <v>107</v>
      </c>
      <c r="G4090" t="str">
        <f>IFERROR(INDEX(menu_items!$B:$B,MATCH(F4090,menu_items!$A:$A,0)),"Unknown value")</f>
        <v>Orange Chicken</v>
      </c>
      <c r="H4090" t="str">
        <f>IFERROR(INDEX(menu_items!$C:$C,MATCH(F4090,menu_items!$A:$A,0)),"Unknown value")</f>
        <v>Asian</v>
      </c>
      <c r="I4090" s="5">
        <f>IFERROR(INDEX(menu_items!$D:$D,MATCH(F4090,menu_items!$A:$A,0)),0)</f>
        <v>16.5</v>
      </c>
      <c r="J4090" t="str">
        <f t="shared" si="320"/>
        <v>Tue</v>
      </c>
      <c r="K4090">
        <f t="shared" si="321"/>
        <v>31</v>
      </c>
      <c r="L4090" t="str">
        <f t="shared" si="322"/>
        <v>Jan</v>
      </c>
      <c r="M4090">
        <v>21</v>
      </c>
      <c r="N4090">
        <f t="shared" si="318"/>
        <v>4</v>
      </c>
      <c r="O4090" s="5">
        <f t="shared" si="319"/>
        <v>61.900000000000006</v>
      </c>
    </row>
    <row r="4091" spans="1:15" x14ac:dyDescent="0.25">
      <c r="A4091">
        <v>4142</v>
      </c>
      <c r="B4091">
        <v>1840</v>
      </c>
      <c r="C4091">
        <f>IF(COUNTIF($B$2:B4091,B4091)=1,1,0)</f>
        <v>0</v>
      </c>
      <c r="D4091" s="1">
        <v>44957</v>
      </c>
      <c r="E4091" s="2">
        <v>0.87569444444444444</v>
      </c>
      <c r="F4091">
        <v>108</v>
      </c>
      <c r="G4091" t="str">
        <f>IFERROR(INDEX(menu_items!$B:$B,MATCH(F4091,menu_items!$A:$A,0)),"Unknown value")</f>
        <v>Tofu Pad Thai</v>
      </c>
      <c r="H4091" t="str">
        <f>IFERROR(INDEX(menu_items!$C:$C,MATCH(F4091,menu_items!$A:$A,0)),"Unknown value")</f>
        <v>Asian</v>
      </c>
      <c r="I4091" s="5">
        <f>IFERROR(INDEX(menu_items!$D:$D,MATCH(F4091,menu_items!$A:$A,0)),0)</f>
        <v>14.5</v>
      </c>
      <c r="J4091" t="str">
        <f t="shared" si="320"/>
        <v>Tue</v>
      </c>
      <c r="K4091">
        <f t="shared" si="321"/>
        <v>31</v>
      </c>
      <c r="L4091" t="str">
        <f t="shared" si="322"/>
        <v>Jan</v>
      </c>
      <c r="M4091">
        <v>21</v>
      </c>
      <c r="N4091">
        <f t="shared" si="318"/>
        <v>4</v>
      </c>
      <c r="O4091" s="5">
        <f t="shared" si="319"/>
        <v>61.900000000000006</v>
      </c>
    </row>
    <row r="4092" spans="1:15" x14ac:dyDescent="0.25">
      <c r="A4092">
        <v>4143</v>
      </c>
      <c r="B4092">
        <v>1840</v>
      </c>
      <c r="C4092">
        <f>IF(COUNTIF($B$2:B4092,B4092)=1,1,0)</f>
        <v>0</v>
      </c>
      <c r="D4092" s="1">
        <v>44957</v>
      </c>
      <c r="E4092" s="2">
        <v>0.87569444444444444</v>
      </c>
      <c r="F4092">
        <v>109</v>
      </c>
      <c r="G4092" t="str">
        <f>IFERROR(INDEX(menu_items!$B:$B,MATCH(F4092,menu_items!$A:$A,0)),"Unknown value")</f>
        <v>Korean Beef Bowl</v>
      </c>
      <c r="H4092" t="str">
        <f>IFERROR(INDEX(menu_items!$C:$C,MATCH(F4092,menu_items!$A:$A,0)),"Unknown value")</f>
        <v>Asian</v>
      </c>
      <c r="I4092" s="5">
        <f>IFERROR(INDEX(menu_items!$D:$D,MATCH(F4092,menu_items!$A:$A,0)),0)</f>
        <v>17.95</v>
      </c>
      <c r="J4092" t="str">
        <f t="shared" si="320"/>
        <v>Tue</v>
      </c>
      <c r="K4092">
        <f t="shared" si="321"/>
        <v>31</v>
      </c>
      <c r="L4092" t="str">
        <f t="shared" si="322"/>
        <v>Jan</v>
      </c>
      <c r="M4092">
        <v>21</v>
      </c>
      <c r="N4092">
        <f t="shared" si="318"/>
        <v>4</v>
      </c>
      <c r="O4092" s="5">
        <f t="shared" si="319"/>
        <v>61.900000000000006</v>
      </c>
    </row>
    <row r="4093" spans="1:15" x14ac:dyDescent="0.25">
      <c r="A4093">
        <v>4144</v>
      </c>
      <c r="B4093">
        <v>1840</v>
      </c>
      <c r="C4093">
        <f>IF(COUNTIF($B$2:B4093,B4093)=1,1,0)</f>
        <v>0</v>
      </c>
      <c r="D4093" s="1">
        <v>44957</v>
      </c>
      <c r="E4093" s="2">
        <v>0.87569444444444444</v>
      </c>
      <c r="F4093">
        <v>117</v>
      </c>
      <c r="G4093" t="str">
        <f>IFERROR(INDEX(menu_items!$B:$B,MATCH(F4093,menu_items!$A:$A,0)),"Unknown value")</f>
        <v>Chicken Burrito</v>
      </c>
      <c r="H4093" t="str">
        <f>IFERROR(INDEX(menu_items!$C:$C,MATCH(F4093,menu_items!$A:$A,0)),"Unknown value")</f>
        <v>Mexican</v>
      </c>
      <c r="I4093" s="5">
        <f>IFERROR(INDEX(menu_items!$D:$D,MATCH(F4093,menu_items!$A:$A,0)),0)</f>
        <v>12.95</v>
      </c>
      <c r="J4093" t="str">
        <f t="shared" si="320"/>
        <v>Tue</v>
      </c>
      <c r="K4093">
        <f t="shared" si="321"/>
        <v>31</v>
      </c>
      <c r="L4093" t="str">
        <f t="shared" si="322"/>
        <v>Jan</v>
      </c>
      <c r="M4093">
        <v>21</v>
      </c>
      <c r="N4093">
        <f t="shared" si="318"/>
        <v>4</v>
      </c>
      <c r="O4093" s="5">
        <f t="shared" si="319"/>
        <v>61.900000000000006</v>
      </c>
    </row>
    <row r="4094" spans="1:15" x14ac:dyDescent="0.25">
      <c r="A4094">
        <v>4145</v>
      </c>
      <c r="B4094">
        <v>1841</v>
      </c>
      <c r="C4094">
        <f>IF(COUNTIF($B$2:B4094,B4094)=1,1,0)</f>
        <v>1</v>
      </c>
      <c r="D4094" s="1">
        <v>44957</v>
      </c>
      <c r="E4094" s="2">
        <v>0.87590277777777781</v>
      </c>
      <c r="F4094">
        <v>121</v>
      </c>
      <c r="G4094" t="str">
        <f>IFERROR(INDEX(menu_items!$B:$B,MATCH(F4094,menu_items!$A:$A,0)),"Unknown value")</f>
        <v>Cheese Quesadillas</v>
      </c>
      <c r="H4094" t="str">
        <f>IFERROR(INDEX(menu_items!$C:$C,MATCH(F4094,menu_items!$A:$A,0)),"Unknown value")</f>
        <v>Mexican</v>
      </c>
      <c r="I4094" s="5">
        <f>IFERROR(INDEX(menu_items!$D:$D,MATCH(F4094,menu_items!$A:$A,0)),0)</f>
        <v>10.5</v>
      </c>
      <c r="J4094" t="str">
        <f t="shared" si="320"/>
        <v>Tue</v>
      </c>
      <c r="K4094">
        <f t="shared" si="321"/>
        <v>31</v>
      </c>
      <c r="L4094" t="str">
        <f t="shared" si="322"/>
        <v>Jan</v>
      </c>
      <c r="M4094">
        <v>21</v>
      </c>
      <c r="N4094">
        <f t="shared" si="318"/>
        <v>2</v>
      </c>
      <c r="O4094" s="5">
        <f t="shared" si="319"/>
        <v>17.5</v>
      </c>
    </row>
    <row r="4095" spans="1:15" x14ac:dyDescent="0.25">
      <c r="A4095">
        <v>4146</v>
      </c>
      <c r="B4095">
        <v>1841</v>
      </c>
      <c r="C4095">
        <f>IF(COUNTIF($B$2:B4095,B4095)=1,1,0)</f>
        <v>0</v>
      </c>
      <c r="D4095" s="1">
        <v>44957</v>
      </c>
      <c r="E4095" s="2">
        <v>0.87590277777777781</v>
      </c>
      <c r="F4095">
        <v>122</v>
      </c>
      <c r="G4095" t="str">
        <f>IFERROR(INDEX(menu_items!$B:$B,MATCH(F4095,menu_items!$A:$A,0)),"Unknown value")</f>
        <v>Chips &amp; Salsa</v>
      </c>
      <c r="H4095" t="str">
        <f>IFERROR(INDEX(menu_items!$C:$C,MATCH(F4095,menu_items!$A:$A,0)),"Unknown value")</f>
        <v>Mexican</v>
      </c>
      <c r="I4095" s="5">
        <f>IFERROR(INDEX(menu_items!$D:$D,MATCH(F4095,menu_items!$A:$A,0)),0)</f>
        <v>7</v>
      </c>
      <c r="J4095" t="str">
        <f t="shared" si="320"/>
        <v>Tue</v>
      </c>
      <c r="K4095">
        <f t="shared" si="321"/>
        <v>31</v>
      </c>
      <c r="L4095" t="str">
        <f t="shared" si="322"/>
        <v>Jan</v>
      </c>
      <c r="M4095">
        <v>21</v>
      </c>
      <c r="N4095">
        <f t="shared" si="318"/>
        <v>2</v>
      </c>
      <c r="O4095" s="5">
        <f t="shared" si="319"/>
        <v>17.5</v>
      </c>
    </row>
    <row r="4096" spans="1:15" x14ac:dyDescent="0.25">
      <c r="A4096">
        <v>4147</v>
      </c>
      <c r="B4096">
        <v>1842</v>
      </c>
      <c r="C4096">
        <f>IF(COUNTIF($B$2:B4096,B4096)=1,1,0)</f>
        <v>1</v>
      </c>
      <c r="D4096" s="1">
        <v>44957</v>
      </c>
      <c r="E4096" s="2">
        <v>0.88005787037037042</v>
      </c>
      <c r="F4096">
        <v>111</v>
      </c>
      <c r="G4096" t="str">
        <f>IFERROR(INDEX(menu_items!$B:$B,MATCH(F4096,menu_items!$A:$A,0)),"Unknown value")</f>
        <v>California Roll</v>
      </c>
      <c r="H4096" t="str">
        <f>IFERROR(INDEX(menu_items!$C:$C,MATCH(F4096,menu_items!$A:$A,0)),"Unknown value")</f>
        <v>Asian</v>
      </c>
      <c r="I4096" s="5">
        <f>IFERROR(INDEX(menu_items!$D:$D,MATCH(F4096,menu_items!$A:$A,0)),0)</f>
        <v>11.95</v>
      </c>
      <c r="J4096" t="str">
        <f t="shared" si="320"/>
        <v>Tue</v>
      </c>
      <c r="K4096">
        <f t="shared" si="321"/>
        <v>31</v>
      </c>
      <c r="L4096" t="str">
        <f t="shared" si="322"/>
        <v>Jan</v>
      </c>
      <c r="M4096">
        <v>21</v>
      </c>
      <c r="N4096">
        <f t="shared" si="318"/>
        <v>2</v>
      </c>
      <c r="O4096" s="5">
        <f t="shared" si="319"/>
        <v>16.95</v>
      </c>
    </row>
    <row r="4097" spans="1:15" x14ac:dyDescent="0.25">
      <c r="A4097">
        <v>4148</v>
      </c>
      <c r="B4097">
        <v>1842</v>
      </c>
      <c r="C4097">
        <f>IF(COUNTIF($B$2:B4097,B4097)=1,1,0)</f>
        <v>0</v>
      </c>
      <c r="D4097" s="1">
        <v>44957</v>
      </c>
      <c r="E4097" s="2">
        <v>0.88005787037037042</v>
      </c>
      <c r="F4097">
        <v>113</v>
      </c>
      <c r="G4097" t="str">
        <f>IFERROR(INDEX(menu_items!$B:$B,MATCH(F4097,menu_items!$A:$A,0)),"Unknown value")</f>
        <v>Edamame</v>
      </c>
      <c r="H4097" t="str">
        <f>IFERROR(INDEX(menu_items!$C:$C,MATCH(F4097,menu_items!$A:$A,0)),"Unknown value")</f>
        <v>Asian</v>
      </c>
      <c r="I4097" s="5">
        <f>IFERROR(INDEX(menu_items!$D:$D,MATCH(F4097,menu_items!$A:$A,0)),0)</f>
        <v>5</v>
      </c>
      <c r="J4097" t="str">
        <f t="shared" si="320"/>
        <v>Tue</v>
      </c>
      <c r="K4097">
        <f t="shared" si="321"/>
        <v>31</v>
      </c>
      <c r="L4097" t="str">
        <f t="shared" si="322"/>
        <v>Jan</v>
      </c>
      <c r="M4097">
        <v>21</v>
      </c>
      <c r="N4097">
        <f t="shared" si="318"/>
        <v>2</v>
      </c>
      <c r="O4097" s="5">
        <f t="shared" si="319"/>
        <v>16.95</v>
      </c>
    </row>
    <row r="4098" spans="1:15" x14ac:dyDescent="0.25">
      <c r="A4098">
        <v>4149</v>
      </c>
      <c r="B4098">
        <v>1843</v>
      </c>
      <c r="C4098">
        <f>IF(COUNTIF($B$2:B4098,B4098)=1,1,0)</f>
        <v>1</v>
      </c>
      <c r="D4098" s="1">
        <v>44957</v>
      </c>
      <c r="E4098" s="2">
        <v>0.89452546296296298</v>
      </c>
      <c r="F4098">
        <v>107</v>
      </c>
      <c r="G4098" t="str">
        <f>IFERROR(INDEX(menu_items!$B:$B,MATCH(F4098,menu_items!$A:$A,0)),"Unknown value")</f>
        <v>Orange Chicken</v>
      </c>
      <c r="H4098" t="str">
        <f>IFERROR(INDEX(menu_items!$C:$C,MATCH(F4098,menu_items!$A:$A,0)),"Unknown value")</f>
        <v>Asian</v>
      </c>
      <c r="I4098" s="5">
        <f>IFERROR(INDEX(menu_items!$D:$D,MATCH(F4098,menu_items!$A:$A,0)),0)</f>
        <v>16.5</v>
      </c>
      <c r="J4098" t="str">
        <f t="shared" si="320"/>
        <v>Tue</v>
      </c>
      <c r="K4098">
        <f t="shared" si="321"/>
        <v>31</v>
      </c>
      <c r="L4098" t="str">
        <f t="shared" si="322"/>
        <v>Jan</v>
      </c>
      <c r="M4098">
        <v>21</v>
      </c>
      <c r="N4098">
        <f t="shared" ref="N4098:N4161" si="323">COUNTIF($B:$B,B4098)</f>
        <v>2</v>
      </c>
      <c r="O4098" s="5">
        <f t="shared" ref="O4098:O4161" si="324">SUMIF($B:$B,B4098,$I:$I)</f>
        <v>21.5</v>
      </c>
    </row>
    <row r="4099" spans="1:15" x14ac:dyDescent="0.25">
      <c r="A4099">
        <v>4150</v>
      </c>
      <c r="B4099">
        <v>1843</v>
      </c>
      <c r="C4099">
        <f>IF(COUNTIF($B$2:B4099,B4099)=1,1,0)</f>
        <v>0</v>
      </c>
      <c r="D4099" s="1">
        <v>44957</v>
      </c>
      <c r="E4099" s="2">
        <v>0.89452546296296298</v>
      </c>
      <c r="F4099">
        <v>113</v>
      </c>
      <c r="G4099" t="str">
        <f>IFERROR(INDEX(menu_items!$B:$B,MATCH(F4099,menu_items!$A:$A,0)),"Unknown value")</f>
        <v>Edamame</v>
      </c>
      <c r="H4099" t="str">
        <f>IFERROR(INDEX(menu_items!$C:$C,MATCH(F4099,menu_items!$A:$A,0)),"Unknown value")</f>
        <v>Asian</v>
      </c>
      <c r="I4099" s="5">
        <f>IFERROR(INDEX(menu_items!$D:$D,MATCH(F4099,menu_items!$A:$A,0)),0)</f>
        <v>5</v>
      </c>
      <c r="J4099" t="str">
        <f t="shared" si="320"/>
        <v>Tue</v>
      </c>
      <c r="K4099">
        <f t="shared" si="321"/>
        <v>31</v>
      </c>
      <c r="L4099" t="str">
        <f t="shared" si="322"/>
        <v>Jan</v>
      </c>
      <c r="M4099">
        <v>21</v>
      </c>
      <c r="N4099">
        <f t="shared" si="323"/>
        <v>2</v>
      </c>
      <c r="O4099" s="5">
        <f t="shared" si="324"/>
        <v>21.5</v>
      </c>
    </row>
    <row r="4100" spans="1:15" x14ac:dyDescent="0.25">
      <c r="A4100">
        <v>4151</v>
      </c>
      <c r="B4100">
        <v>1844</v>
      </c>
      <c r="C4100">
        <f>IF(COUNTIF($B$2:B4100,B4100)=1,1,0)</f>
        <v>1</v>
      </c>
      <c r="D4100" s="1">
        <v>44957</v>
      </c>
      <c r="E4100" s="2">
        <v>0.92337962962962961</v>
      </c>
      <c r="F4100">
        <v>112</v>
      </c>
      <c r="G4100" t="str">
        <f>IFERROR(INDEX(menu_items!$B:$B,MATCH(F4100,menu_items!$A:$A,0)),"Unknown value")</f>
        <v>Salmon Roll</v>
      </c>
      <c r="H4100" t="str">
        <f>IFERROR(INDEX(menu_items!$C:$C,MATCH(F4100,menu_items!$A:$A,0)),"Unknown value")</f>
        <v>Asian</v>
      </c>
      <c r="I4100" s="5">
        <f>IFERROR(INDEX(menu_items!$D:$D,MATCH(F4100,menu_items!$A:$A,0)),0)</f>
        <v>14.95</v>
      </c>
      <c r="J4100" t="str">
        <f t="shared" si="320"/>
        <v>Tue</v>
      </c>
      <c r="K4100">
        <f t="shared" si="321"/>
        <v>31</v>
      </c>
      <c r="L4100" t="str">
        <f t="shared" si="322"/>
        <v>Jan</v>
      </c>
      <c r="M4100">
        <v>22</v>
      </c>
      <c r="N4100">
        <f t="shared" si="323"/>
        <v>2</v>
      </c>
      <c r="O4100" s="5">
        <f t="shared" si="324"/>
        <v>23.95</v>
      </c>
    </row>
    <row r="4101" spans="1:15" x14ac:dyDescent="0.25">
      <c r="A4101">
        <v>4152</v>
      </c>
      <c r="B4101">
        <v>1844</v>
      </c>
      <c r="C4101">
        <f>IF(COUNTIF($B$2:B4101,B4101)=1,1,0)</f>
        <v>0</v>
      </c>
      <c r="D4101" s="1">
        <v>44957</v>
      </c>
      <c r="E4101" s="2">
        <v>0.92337962962962961</v>
      </c>
      <c r="F4101">
        <v>123</v>
      </c>
      <c r="G4101" t="str">
        <f>IFERROR(INDEX(menu_items!$B:$B,MATCH(F4101,menu_items!$A:$A,0)),"Unknown value")</f>
        <v>Chips &amp; Guacamole</v>
      </c>
      <c r="H4101" t="str">
        <f>IFERROR(INDEX(menu_items!$C:$C,MATCH(F4101,menu_items!$A:$A,0)),"Unknown value")</f>
        <v>Mexican</v>
      </c>
      <c r="I4101" s="5">
        <f>IFERROR(INDEX(menu_items!$D:$D,MATCH(F4101,menu_items!$A:$A,0)),0)</f>
        <v>9</v>
      </c>
      <c r="J4101" t="str">
        <f t="shared" si="320"/>
        <v>Tue</v>
      </c>
      <c r="K4101">
        <f t="shared" si="321"/>
        <v>31</v>
      </c>
      <c r="L4101" t="str">
        <f t="shared" si="322"/>
        <v>Jan</v>
      </c>
      <c r="M4101">
        <v>22</v>
      </c>
      <c r="N4101">
        <f t="shared" si="323"/>
        <v>2</v>
      </c>
      <c r="O4101" s="5">
        <f t="shared" si="324"/>
        <v>23.95</v>
      </c>
    </row>
    <row r="4102" spans="1:15" x14ac:dyDescent="0.25">
      <c r="A4102">
        <v>4153</v>
      </c>
      <c r="B4102">
        <v>1845</v>
      </c>
      <c r="C4102">
        <f>IF(COUNTIF($B$2:B4102,B4102)=1,1,0)</f>
        <v>1</v>
      </c>
      <c r="D4102" s="1">
        <v>44957</v>
      </c>
      <c r="E4102" s="2">
        <v>0.94660879629629635</v>
      </c>
      <c r="F4102">
        <v>127</v>
      </c>
      <c r="G4102" t="str">
        <f>IFERROR(INDEX(menu_items!$B:$B,MATCH(F4102,menu_items!$A:$A,0)),"Unknown value")</f>
        <v>Meat Lasagna</v>
      </c>
      <c r="H4102" t="str">
        <f>IFERROR(INDEX(menu_items!$C:$C,MATCH(F4102,menu_items!$A:$A,0)),"Unknown value")</f>
        <v>Italian</v>
      </c>
      <c r="I4102" s="5">
        <f>IFERROR(INDEX(menu_items!$D:$D,MATCH(F4102,menu_items!$A:$A,0)),0)</f>
        <v>17.95</v>
      </c>
      <c r="J4102" t="str">
        <f t="shared" si="320"/>
        <v>Tue</v>
      </c>
      <c r="K4102">
        <f t="shared" si="321"/>
        <v>31</v>
      </c>
      <c r="L4102" t="str">
        <f t="shared" si="322"/>
        <v>Jan</v>
      </c>
      <c r="M4102">
        <v>22</v>
      </c>
      <c r="N4102">
        <f t="shared" si="323"/>
        <v>4</v>
      </c>
      <c r="O4102" s="5">
        <f t="shared" si="324"/>
        <v>60.349999999999994</v>
      </c>
    </row>
    <row r="4103" spans="1:15" x14ac:dyDescent="0.25">
      <c r="A4103">
        <v>4154</v>
      </c>
      <c r="B4103">
        <v>1845</v>
      </c>
      <c r="C4103">
        <f>IF(COUNTIF($B$2:B4103,B4103)=1,1,0)</f>
        <v>0</v>
      </c>
      <c r="D4103" s="1">
        <v>44957</v>
      </c>
      <c r="E4103" s="2">
        <v>0.94660879629629635</v>
      </c>
      <c r="F4103">
        <v>118</v>
      </c>
      <c r="G4103" t="str">
        <f>IFERROR(INDEX(menu_items!$B:$B,MATCH(F4103,menu_items!$A:$A,0)),"Unknown value")</f>
        <v>Steak Burrito</v>
      </c>
      <c r="H4103" t="str">
        <f>IFERROR(INDEX(menu_items!$C:$C,MATCH(F4103,menu_items!$A:$A,0)),"Unknown value")</f>
        <v>Mexican</v>
      </c>
      <c r="I4103" s="5">
        <f>IFERROR(INDEX(menu_items!$D:$D,MATCH(F4103,menu_items!$A:$A,0)),0)</f>
        <v>14.95</v>
      </c>
      <c r="J4103" t="str">
        <f t="shared" si="320"/>
        <v>Tue</v>
      </c>
      <c r="K4103">
        <f t="shared" si="321"/>
        <v>31</v>
      </c>
      <c r="L4103" t="str">
        <f t="shared" si="322"/>
        <v>Jan</v>
      </c>
      <c r="M4103">
        <v>22</v>
      </c>
      <c r="N4103">
        <f t="shared" si="323"/>
        <v>4</v>
      </c>
      <c r="O4103" s="5">
        <f t="shared" si="324"/>
        <v>60.349999999999994</v>
      </c>
    </row>
    <row r="4104" spans="1:15" x14ac:dyDescent="0.25">
      <c r="A4104">
        <v>4155</v>
      </c>
      <c r="B4104">
        <v>1845</v>
      </c>
      <c r="C4104">
        <f>IF(COUNTIF($B$2:B4104,B4104)=1,1,0)</f>
        <v>0</v>
      </c>
      <c r="D4104" s="1">
        <v>44957</v>
      </c>
      <c r="E4104" s="2">
        <v>0.94660879629629635</v>
      </c>
      <c r="F4104">
        <v>121</v>
      </c>
      <c r="G4104" t="str">
        <f>IFERROR(INDEX(menu_items!$B:$B,MATCH(F4104,menu_items!$A:$A,0)),"Unknown value")</f>
        <v>Cheese Quesadillas</v>
      </c>
      <c r="H4104" t="str">
        <f>IFERROR(INDEX(menu_items!$C:$C,MATCH(F4104,menu_items!$A:$A,0)),"Unknown value")</f>
        <v>Mexican</v>
      </c>
      <c r="I4104" s="5">
        <f>IFERROR(INDEX(menu_items!$D:$D,MATCH(F4104,menu_items!$A:$A,0)),0)</f>
        <v>10.5</v>
      </c>
      <c r="J4104" t="str">
        <f t="shared" si="320"/>
        <v>Tue</v>
      </c>
      <c r="K4104">
        <f t="shared" si="321"/>
        <v>31</v>
      </c>
      <c r="L4104" t="str">
        <f t="shared" si="322"/>
        <v>Jan</v>
      </c>
      <c r="M4104">
        <v>22</v>
      </c>
      <c r="N4104">
        <f t="shared" si="323"/>
        <v>4</v>
      </c>
      <c r="O4104" s="5">
        <f t="shared" si="324"/>
        <v>60.349999999999994</v>
      </c>
    </row>
    <row r="4105" spans="1:15" x14ac:dyDescent="0.25">
      <c r="A4105">
        <v>4156</v>
      </c>
      <c r="B4105">
        <v>1845</v>
      </c>
      <c r="C4105">
        <f>IF(COUNTIF($B$2:B4105,B4105)=1,1,0)</f>
        <v>0</v>
      </c>
      <c r="D4105" s="1">
        <v>44957</v>
      </c>
      <c r="E4105" s="2">
        <v>0.94660879629629635</v>
      </c>
      <c r="F4105">
        <v>132</v>
      </c>
      <c r="G4105" t="str">
        <f>IFERROR(INDEX(menu_items!$B:$B,MATCH(F4105,menu_items!$A:$A,0)),"Unknown value")</f>
        <v>Eggplant Parmesan</v>
      </c>
      <c r="H4105" t="str">
        <f>IFERROR(INDEX(menu_items!$C:$C,MATCH(F4105,menu_items!$A:$A,0)),"Unknown value")</f>
        <v>Italian</v>
      </c>
      <c r="I4105" s="5">
        <f>IFERROR(INDEX(menu_items!$D:$D,MATCH(F4105,menu_items!$A:$A,0)),0)</f>
        <v>16.95</v>
      </c>
      <c r="J4105" t="str">
        <f t="shared" si="320"/>
        <v>Tue</v>
      </c>
      <c r="K4105">
        <f t="shared" si="321"/>
        <v>31</v>
      </c>
      <c r="L4105" t="str">
        <f t="shared" si="322"/>
        <v>Jan</v>
      </c>
      <c r="M4105">
        <v>22</v>
      </c>
      <c r="N4105">
        <f t="shared" si="323"/>
        <v>4</v>
      </c>
      <c r="O4105" s="5">
        <f t="shared" si="324"/>
        <v>60.349999999999994</v>
      </c>
    </row>
    <row r="4106" spans="1:15" x14ac:dyDescent="0.25">
      <c r="A4106">
        <v>4157</v>
      </c>
      <c r="B4106">
        <v>1846</v>
      </c>
      <c r="C4106">
        <f>IF(COUNTIF($B$2:B4106,B4106)=1,1,0)</f>
        <v>1</v>
      </c>
      <c r="D4106" s="1">
        <v>44958</v>
      </c>
      <c r="E4106" s="2">
        <v>0.48063657407407406</v>
      </c>
      <c r="F4106">
        <v>107</v>
      </c>
      <c r="G4106" t="str">
        <f>IFERROR(INDEX(menu_items!$B:$B,MATCH(F4106,menu_items!$A:$A,0)),"Unknown value")</f>
        <v>Orange Chicken</v>
      </c>
      <c r="H4106" t="str">
        <f>IFERROR(INDEX(menu_items!$C:$C,MATCH(F4106,menu_items!$A:$A,0)),"Unknown value")</f>
        <v>Asian</v>
      </c>
      <c r="I4106" s="5">
        <f>IFERROR(INDEX(menu_items!$D:$D,MATCH(F4106,menu_items!$A:$A,0)),0)</f>
        <v>16.5</v>
      </c>
      <c r="J4106" t="str">
        <f t="shared" si="320"/>
        <v>Wed</v>
      </c>
      <c r="K4106">
        <f t="shared" si="321"/>
        <v>1</v>
      </c>
      <c r="L4106" t="str">
        <f t="shared" si="322"/>
        <v>Feb</v>
      </c>
      <c r="M4106">
        <v>11</v>
      </c>
      <c r="N4106">
        <f t="shared" si="323"/>
        <v>1</v>
      </c>
      <c r="O4106" s="5">
        <f t="shared" si="324"/>
        <v>16.5</v>
      </c>
    </row>
    <row r="4107" spans="1:15" x14ac:dyDescent="0.25">
      <c r="A4107">
        <v>4158</v>
      </c>
      <c r="B4107">
        <v>1847</v>
      </c>
      <c r="C4107">
        <f>IF(COUNTIF($B$2:B4107,B4107)=1,1,0)</f>
        <v>1</v>
      </c>
      <c r="D4107" s="1">
        <v>44958</v>
      </c>
      <c r="E4107" s="2">
        <v>0.48364583333333333</v>
      </c>
      <c r="F4107">
        <v>108</v>
      </c>
      <c r="G4107" t="str">
        <f>IFERROR(INDEX(menu_items!$B:$B,MATCH(F4107,menu_items!$A:$A,0)),"Unknown value")</f>
        <v>Tofu Pad Thai</v>
      </c>
      <c r="H4107" t="str">
        <f>IFERROR(INDEX(menu_items!$C:$C,MATCH(F4107,menu_items!$A:$A,0)),"Unknown value")</f>
        <v>Asian</v>
      </c>
      <c r="I4107" s="5">
        <f>IFERROR(INDEX(menu_items!$D:$D,MATCH(F4107,menu_items!$A:$A,0)),0)</f>
        <v>14.5</v>
      </c>
      <c r="J4107" t="str">
        <f t="shared" si="320"/>
        <v>Wed</v>
      </c>
      <c r="K4107">
        <f t="shared" si="321"/>
        <v>1</v>
      </c>
      <c r="L4107" t="str">
        <f t="shared" si="322"/>
        <v>Feb</v>
      </c>
      <c r="M4107">
        <v>11</v>
      </c>
      <c r="N4107">
        <f t="shared" si="323"/>
        <v>1</v>
      </c>
      <c r="O4107" s="5">
        <f t="shared" si="324"/>
        <v>14.5</v>
      </c>
    </row>
    <row r="4108" spans="1:15" x14ac:dyDescent="0.25">
      <c r="A4108">
        <v>4159</v>
      </c>
      <c r="B4108">
        <v>1848</v>
      </c>
      <c r="C4108">
        <f>IF(COUNTIF($B$2:B4108,B4108)=1,1,0)</f>
        <v>1</v>
      </c>
      <c r="D4108" s="1">
        <v>44958</v>
      </c>
      <c r="E4108" s="2">
        <v>0.4866435185185185</v>
      </c>
      <c r="F4108">
        <v>108</v>
      </c>
      <c r="G4108" t="str">
        <f>IFERROR(INDEX(menu_items!$B:$B,MATCH(F4108,menu_items!$A:$A,0)),"Unknown value")</f>
        <v>Tofu Pad Thai</v>
      </c>
      <c r="H4108" t="str">
        <f>IFERROR(INDEX(menu_items!$C:$C,MATCH(F4108,menu_items!$A:$A,0)),"Unknown value")</f>
        <v>Asian</v>
      </c>
      <c r="I4108" s="5">
        <f>IFERROR(INDEX(menu_items!$D:$D,MATCH(F4108,menu_items!$A:$A,0)),0)</f>
        <v>14.5</v>
      </c>
      <c r="J4108" t="str">
        <f t="shared" si="320"/>
        <v>Wed</v>
      </c>
      <c r="K4108">
        <f t="shared" si="321"/>
        <v>1</v>
      </c>
      <c r="L4108" t="str">
        <f t="shared" si="322"/>
        <v>Feb</v>
      </c>
      <c r="M4108">
        <v>11</v>
      </c>
      <c r="N4108">
        <f t="shared" si="323"/>
        <v>2</v>
      </c>
      <c r="O4108" s="5">
        <f t="shared" si="324"/>
        <v>32.450000000000003</v>
      </c>
    </row>
    <row r="4109" spans="1:15" x14ac:dyDescent="0.25">
      <c r="A4109">
        <v>4160</v>
      </c>
      <c r="B4109">
        <v>1848</v>
      </c>
      <c r="C4109">
        <f>IF(COUNTIF($B$2:B4109,B4109)=1,1,0)</f>
        <v>0</v>
      </c>
      <c r="D4109" s="1">
        <v>44958</v>
      </c>
      <c r="E4109" s="2">
        <v>0.4866435185185185</v>
      </c>
      <c r="F4109">
        <v>110</v>
      </c>
      <c r="G4109" t="str">
        <f>IFERROR(INDEX(menu_items!$B:$B,MATCH(F4109,menu_items!$A:$A,0)),"Unknown value")</f>
        <v>Pork Ramen</v>
      </c>
      <c r="H4109" t="str">
        <f>IFERROR(INDEX(menu_items!$C:$C,MATCH(F4109,menu_items!$A:$A,0)),"Unknown value")</f>
        <v>Asian</v>
      </c>
      <c r="I4109" s="5">
        <f>IFERROR(INDEX(menu_items!$D:$D,MATCH(F4109,menu_items!$A:$A,0)),0)</f>
        <v>17.95</v>
      </c>
      <c r="J4109" t="str">
        <f t="shared" si="320"/>
        <v>Wed</v>
      </c>
      <c r="K4109">
        <f t="shared" si="321"/>
        <v>1</v>
      </c>
      <c r="L4109" t="str">
        <f t="shared" si="322"/>
        <v>Feb</v>
      </c>
      <c r="M4109">
        <v>11</v>
      </c>
      <c r="N4109">
        <f t="shared" si="323"/>
        <v>2</v>
      </c>
      <c r="O4109" s="5">
        <f t="shared" si="324"/>
        <v>32.450000000000003</v>
      </c>
    </row>
    <row r="4110" spans="1:15" x14ac:dyDescent="0.25">
      <c r="A4110">
        <v>4161</v>
      </c>
      <c r="B4110">
        <v>1849</v>
      </c>
      <c r="C4110">
        <f>IF(COUNTIF($B$2:B4110,B4110)=1,1,0)</f>
        <v>1</v>
      </c>
      <c r="D4110" s="1">
        <v>44958</v>
      </c>
      <c r="E4110" s="2">
        <v>0.4866550925925926</v>
      </c>
      <c r="F4110">
        <v>124</v>
      </c>
      <c r="G4110" t="str">
        <f>IFERROR(INDEX(menu_items!$B:$B,MATCH(F4110,menu_items!$A:$A,0)),"Unknown value")</f>
        <v>Spaghetti</v>
      </c>
      <c r="H4110" t="str">
        <f>IFERROR(INDEX(menu_items!$C:$C,MATCH(F4110,menu_items!$A:$A,0)),"Unknown value")</f>
        <v>Italian</v>
      </c>
      <c r="I4110" s="5">
        <f>IFERROR(INDEX(menu_items!$D:$D,MATCH(F4110,menu_items!$A:$A,0)),0)</f>
        <v>14.5</v>
      </c>
      <c r="J4110" t="str">
        <f t="shared" ref="J4110:J4173" si="325">TEXT(D4110,"ddd")</f>
        <v>Wed</v>
      </c>
      <c r="K4110">
        <f t="shared" ref="K4110:K4173" si="326">DAY(D4110)</f>
        <v>1</v>
      </c>
      <c r="L4110" t="str">
        <f t="shared" ref="L4110:L4173" si="327">TEXT(D4110,"mmm")</f>
        <v>Feb</v>
      </c>
      <c r="M4110">
        <v>11</v>
      </c>
      <c r="N4110">
        <f t="shared" si="323"/>
        <v>3</v>
      </c>
      <c r="O4110" s="5">
        <f t="shared" si="324"/>
        <v>46.400000000000006</v>
      </c>
    </row>
    <row r="4111" spans="1:15" x14ac:dyDescent="0.25">
      <c r="A4111">
        <v>4162</v>
      </c>
      <c r="B4111">
        <v>1849</v>
      </c>
      <c r="C4111">
        <f>IF(COUNTIF($B$2:B4111,B4111)=1,1,0)</f>
        <v>0</v>
      </c>
      <c r="D4111" s="1">
        <v>44958</v>
      </c>
      <c r="E4111" s="2">
        <v>0.4866550925925926</v>
      </c>
      <c r="F4111">
        <v>125</v>
      </c>
      <c r="G4111" t="str">
        <f>IFERROR(INDEX(menu_items!$B:$B,MATCH(F4111,menu_items!$A:$A,0)),"Unknown value")</f>
        <v>Spaghetti &amp; Meatballs</v>
      </c>
      <c r="H4111" t="str">
        <f>IFERROR(INDEX(menu_items!$C:$C,MATCH(F4111,menu_items!$A:$A,0)),"Unknown value")</f>
        <v>Italian</v>
      </c>
      <c r="I4111" s="5">
        <f>IFERROR(INDEX(menu_items!$D:$D,MATCH(F4111,menu_items!$A:$A,0)),0)</f>
        <v>17.95</v>
      </c>
      <c r="J4111" t="str">
        <f t="shared" si="325"/>
        <v>Wed</v>
      </c>
      <c r="K4111">
        <f t="shared" si="326"/>
        <v>1</v>
      </c>
      <c r="L4111" t="str">
        <f t="shared" si="327"/>
        <v>Feb</v>
      </c>
      <c r="M4111">
        <v>11</v>
      </c>
      <c r="N4111">
        <f t="shared" si="323"/>
        <v>3</v>
      </c>
      <c r="O4111" s="5">
        <f t="shared" si="324"/>
        <v>46.400000000000006</v>
      </c>
    </row>
    <row r="4112" spans="1:15" x14ac:dyDescent="0.25">
      <c r="A4112">
        <v>4163</v>
      </c>
      <c r="B4112">
        <v>1849</v>
      </c>
      <c r="C4112">
        <f>IF(COUNTIF($B$2:B4112,B4112)=1,1,0)</f>
        <v>0</v>
      </c>
      <c r="D4112" s="1">
        <v>44958</v>
      </c>
      <c r="E4112" s="2">
        <v>0.4866550925925926</v>
      </c>
      <c r="F4112">
        <v>120</v>
      </c>
      <c r="G4112" t="str">
        <f>IFERROR(INDEX(menu_items!$B:$B,MATCH(F4112,menu_items!$A:$A,0)),"Unknown value")</f>
        <v>Steak Torta</v>
      </c>
      <c r="H4112" t="str">
        <f>IFERROR(INDEX(menu_items!$C:$C,MATCH(F4112,menu_items!$A:$A,0)),"Unknown value")</f>
        <v>Mexican</v>
      </c>
      <c r="I4112" s="5">
        <f>IFERROR(INDEX(menu_items!$D:$D,MATCH(F4112,menu_items!$A:$A,0)),0)</f>
        <v>13.95</v>
      </c>
      <c r="J4112" t="str">
        <f t="shared" si="325"/>
        <v>Wed</v>
      </c>
      <c r="K4112">
        <f t="shared" si="326"/>
        <v>1</v>
      </c>
      <c r="L4112" t="str">
        <f t="shared" si="327"/>
        <v>Feb</v>
      </c>
      <c r="M4112">
        <v>11</v>
      </c>
      <c r="N4112">
        <f t="shared" si="323"/>
        <v>3</v>
      </c>
      <c r="O4112" s="5">
        <f t="shared" si="324"/>
        <v>46.400000000000006</v>
      </c>
    </row>
    <row r="4113" spans="1:15" x14ac:dyDescent="0.25">
      <c r="A4113">
        <v>4164</v>
      </c>
      <c r="B4113">
        <v>1850</v>
      </c>
      <c r="C4113">
        <f>IF(COUNTIF($B$2:B4113,B4113)=1,1,0)</f>
        <v>1</v>
      </c>
      <c r="D4113" s="1">
        <v>44958</v>
      </c>
      <c r="E4113" s="2">
        <v>0.48902777777777778</v>
      </c>
      <c r="F4113">
        <v>109</v>
      </c>
      <c r="G4113" t="str">
        <f>IFERROR(INDEX(menu_items!$B:$B,MATCH(F4113,menu_items!$A:$A,0)),"Unknown value")</f>
        <v>Korean Beef Bowl</v>
      </c>
      <c r="H4113" t="str">
        <f>IFERROR(INDEX(menu_items!$C:$C,MATCH(F4113,menu_items!$A:$A,0)),"Unknown value")</f>
        <v>Asian</v>
      </c>
      <c r="I4113" s="5">
        <f>IFERROR(INDEX(menu_items!$D:$D,MATCH(F4113,menu_items!$A:$A,0)),0)</f>
        <v>17.95</v>
      </c>
      <c r="J4113" t="str">
        <f t="shared" si="325"/>
        <v>Wed</v>
      </c>
      <c r="K4113">
        <f t="shared" si="326"/>
        <v>1</v>
      </c>
      <c r="L4113" t="str">
        <f t="shared" si="327"/>
        <v>Feb</v>
      </c>
      <c r="M4113">
        <v>11</v>
      </c>
      <c r="N4113">
        <f t="shared" si="323"/>
        <v>2</v>
      </c>
      <c r="O4113" s="5">
        <f t="shared" si="324"/>
        <v>33.450000000000003</v>
      </c>
    </row>
    <row r="4114" spans="1:15" x14ac:dyDescent="0.25">
      <c r="A4114">
        <v>4165</v>
      </c>
      <c r="B4114">
        <v>1850</v>
      </c>
      <c r="C4114">
        <f>IF(COUNTIF($B$2:B4114,B4114)=1,1,0)</f>
        <v>0</v>
      </c>
      <c r="D4114" s="1">
        <v>44958</v>
      </c>
      <c r="E4114" s="2">
        <v>0.48902777777777778</v>
      </c>
      <c r="F4114">
        <v>129</v>
      </c>
      <c r="G4114" t="str">
        <f>IFERROR(INDEX(menu_items!$B:$B,MATCH(F4114,menu_items!$A:$A,0)),"Unknown value")</f>
        <v>Mushroom Ravioli</v>
      </c>
      <c r="H4114" t="str">
        <f>IFERROR(INDEX(menu_items!$C:$C,MATCH(F4114,menu_items!$A:$A,0)),"Unknown value")</f>
        <v>Italian</v>
      </c>
      <c r="I4114" s="5">
        <f>IFERROR(INDEX(menu_items!$D:$D,MATCH(F4114,menu_items!$A:$A,0)),0)</f>
        <v>15.5</v>
      </c>
      <c r="J4114" t="str">
        <f t="shared" si="325"/>
        <v>Wed</v>
      </c>
      <c r="K4114">
        <f t="shared" si="326"/>
        <v>1</v>
      </c>
      <c r="L4114" t="str">
        <f t="shared" si="327"/>
        <v>Feb</v>
      </c>
      <c r="M4114">
        <v>11</v>
      </c>
      <c r="N4114">
        <f t="shared" si="323"/>
        <v>2</v>
      </c>
      <c r="O4114" s="5">
        <f t="shared" si="324"/>
        <v>33.450000000000003</v>
      </c>
    </row>
    <row r="4115" spans="1:15" x14ac:dyDescent="0.25">
      <c r="A4115">
        <v>4166</v>
      </c>
      <c r="B4115">
        <v>1851</v>
      </c>
      <c r="C4115">
        <f>IF(COUNTIF($B$2:B4115,B4115)=1,1,0)</f>
        <v>1</v>
      </c>
      <c r="D4115" s="1">
        <v>44958</v>
      </c>
      <c r="E4115" s="2">
        <v>0.49237268518518518</v>
      </c>
      <c r="F4115">
        <v>107</v>
      </c>
      <c r="G4115" t="str">
        <f>IFERROR(INDEX(menu_items!$B:$B,MATCH(F4115,menu_items!$A:$A,0)),"Unknown value")</f>
        <v>Orange Chicken</v>
      </c>
      <c r="H4115" t="str">
        <f>IFERROR(INDEX(menu_items!$C:$C,MATCH(F4115,menu_items!$A:$A,0)),"Unknown value")</f>
        <v>Asian</v>
      </c>
      <c r="I4115" s="5">
        <f>IFERROR(INDEX(menu_items!$D:$D,MATCH(F4115,menu_items!$A:$A,0)),0)</f>
        <v>16.5</v>
      </c>
      <c r="J4115" t="str">
        <f t="shared" si="325"/>
        <v>Wed</v>
      </c>
      <c r="K4115">
        <f t="shared" si="326"/>
        <v>1</v>
      </c>
      <c r="L4115" t="str">
        <f t="shared" si="327"/>
        <v>Feb</v>
      </c>
      <c r="M4115">
        <v>11</v>
      </c>
      <c r="N4115">
        <f t="shared" si="323"/>
        <v>12</v>
      </c>
      <c r="O4115" s="5">
        <f t="shared" si="324"/>
        <v>146.25</v>
      </c>
    </row>
    <row r="4116" spans="1:15" x14ac:dyDescent="0.25">
      <c r="A4116">
        <v>4167</v>
      </c>
      <c r="B4116">
        <v>1851</v>
      </c>
      <c r="C4116">
        <f>IF(COUNTIF($B$2:B4116,B4116)=1,1,0)</f>
        <v>0</v>
      </c>
      <c r="D4116" s="1">
        <v>44958</v>
      </c>
      <c r="E4116" s="2">
        <v>0.49237268518518518</v>
      </c>
      <c r="F4116">
        <v>102</v>
      </c>
      <c r="G4116" t="str">
        <f>IFERROR(INDEX(menu_items!$B:$B,MATCH(F4116,menu_items!$A:$A,0)),"Unknown value")</f>
        <v>Cheeseburger</v>
      </c>
      <c r="H4116" t="str">
        <f>IFERROR(INDEX(menu_items!$C:$C,MATCH(F4116,menu_items!$A:$A,0)),"Unknown value")</f>
        <v>American</v>
      </c>
      <c r="I4116" s="5">
        <f>IFERROR(INDEX(menu_items!$D:$D,MATCH(F4116,menu_items!$A:$A,0)),0)</f>
        <v>13.95</v>
      </c>
      <c r="J4116" t="str">
        <f t="shared" si="325"/>
        <v>Wed</v>
      </c>
      <c r="K4116">
        <f t="shared" si="326"/>
        <v>1</v>
      </c>
      <c r="L4116" t="str">
        <f t="shared" si="327"/>
        <v>Feb</v>
      </c>
      <c r="M4116">
        <v>11</v>
      </c>
      <c r="N4116">
        <f t="shared" si="323"/>
        <v>12</v>
      </c>
      <c r="O4116" s="5">
        <f t="shared" si="324"/>
        <v>146.25</v>
      </c>
    </row>
    <row r="4117" spans="1:15" x14ac:dyDescent="0.25">
      <c r="A4117">
        <v>4168</v>
      </c>
      <c r="B4117">
        <v>1851</v>
      </c>
      <c r="C4117">
        <f>IF(COUNTIF($B$2:B4117,B4117)=1,1,0)</f>
        <v>0</v>
      </c>
      <c r="D4117" s="1">
        <v>44958</v>
      </c>
      <c r="E4117" s="2">
        <v>0.49237268518518518</v>
      </c>
      <c r="F4117">
        <v>108</v>
      </c>
      <c r="G4117" t="str">
        <f>IFERROR(INDEX(menu_items!$B:$B,MATCH(F4117,menu_items!$A:$A,0)),"Unknown value")</f>
        <v>Tofu Pad Thai</v>
      </c>
      <c r="H4117" t="str">
        <f>IFERROR(INDEX(menu_items!$C:$C,MATCH(F4117,menu_items!$A:$A,0)),"Unknown value")</f>
        <v>Asian</v>
      </c>
      <c r="I4117" s="5">
        <f>IFERROR(INDEX(menu_items!$D:$D,MATCH(F4117,menu_items!$A:$A,0)),0)</f>
        <v>14.5</v>
      </c>
      <c r="J4117" t="str">
        <f t="shared" si="325"/>
        <v>Wed</v>
      </c>
      <c r="K4117">
        <f t="shared" si="326"/>
        <v>1</v>
      </c>
      <c r="L4117" t="str">
        <f t="shared" si="327"/>
        <v>Feb</v>
      </c>
      <c r="M4117">
        <v>11</v>
      </c>
      <c r="N4117">
        <f t="shared" si="323"/>
        <v>12</v>
      </c>
      <c r="O4117" s="5">
        <f t="shared" si="324"/>
        <v>146.25</v>
      </c>
    </row>
    <row r="4118" spans="1:15" x14ac:dyDescent="0.25">
      <c r="A4118">
        <v>4169</v>
      </c>
      <c r="B4118">
        <v>1851</v>
      </c>
      <c r="C4118">
        <f>IF(COUNTIF($B$2:B4118,B4118)=1,1,0)</f>
        <v>0</v>
      </c>
      <c r="D4118" s="1">
        <v>44958</v>
      </c>
      <c r="E4118" s="2">
        <v>0.49237268518518518</v>
      </c>
      <c r="F4118">
        <v>127</v>
      </c>
      <c r="G4118" t="str">
        <f>IFERROR(INDEX(menu_items!$B:$B,MATCH(F4118,menu_items!$A:$A,0)),"Unknown value")</f>
        <v>Meat Lasagna</v>
      </c>
      <c r="H4118" t="str">
        <f>IFERROR(INDEX(menu_items!$C:$C,MATCH(F4118,menu_items!$A:$A,0)),"Unknown value")</f>
        <v>Italian</v>
      </c>
      <c r="I4118" s="5">
        <f>IFERROR(INDEX(menu_items!$D:$D,MATCH(F4118,menu_items!$A:$A,0)),0)</f>
        <v>17.95</v>
      </c>
      <c r="J4118" t="str">
        <f t="shared" si="325"/>
        <v>Wed</v>
      </c>
      <c r="K4118">
        <f t="shared" si="326"/>
        <v>1</v>
      </c>
      <c r="L4118" t="str">
        <f t="shared" si="327"/>
        <v>Feb</v>
      </c>
      <c r="M4118">
        <v>11</v>
      </c>
      <c r="N4118">
        <f t="shared" si="323"/>
        <v>12</v>
      </c>
      <c r="O4118" s="5">
        <f t="shared" si="324"/>
        <v>146.25</v>
      </c>
    </row>
    <row r="4119" spans="1:15" x14ac:dyDescent="0.25">
      <c r="A4119">
        <v>4170</v>
      </c>
      <c r="B4119">
        <v>1851</v>
      </c>
      <c r="C4119">
        <f>IF(COUNTIF($B$2:B4119,B4119)=1,1,0)</f>
        <v>0</v>
      </c>
      <c r="D4119" s="1">
        <v>44958</v>
      </c>
      <c r="E4119" s="2">
        <v>0.49237268518518518</v>
      </c>
      <c r="F4119">
        <v>111</v>
      </c>
      <c r="G4119" t="str">
        <f>IFERROR(INDEX(menu_items!$B:$B,MATCH(F4119,menu_items!$A:$A,0)),"Unknown value")</f>
        <v>California Roll</v>
      </c>
      <c r="H4119" t="str">
        <f>IFERROR(INDEX(menu_items!$C:$C,MATCH(F4119,menu_items!$A:$A,0)),"Unknown value")</f>
        <v>Asian</v>
      </c>
      <c r="I4119" s="5">
        <f>IFERROR(INDEX(menu_items!$D:$D,MATCH(F4119,menu_items!$A:$A,0)),0)</f>
        <v>11.95</v>
      </c>
      <c r="J4119" t="str">
        <f t="shared" si="325"/>
        <v>Wed</v>
      </c>
      <c r="K4119">
        <f t="shared" si="326"/>
        <v>1</v>
      </c>
      <c r="L4119" t="str">
        <f t="shared" si="327"/>
        <v>Feb</v>
      </c>
      <c r="M4119">
        <v>11</v>
      </c>
      <c r="N4119">
        <f t="shared" si="323"/>
        <v>12</v>
      </c>
      <c r="O4119" s="5">
        <f t="shared" si="324"/>
        <v>146.25</v>
      </c>
    </row>
    <row r="4120" spans="1:15" x14ac:dyDescent="0.25">
      <c r="A4120">
        <v>4171</v>
      </c>
      <c r="B4120">
        <v>1851</v>
      </c>
      <c r="C4120">
        <f>IF(COUNTIF($B$2:B4120,B4120)=1,1,0)</f>
        <v>0</v>
      </c>
      <c r="D4120" s="1">
        <v>44958</v>
      </c>
      <c r="E4120" s="2">
        <v>0.49237268518518518</v>
      </c>
      <c r="F4120">
        <v>113</v>
      </c>
      <c r="G4120" t="str">
        <f>IFERROR(INDEX(menu_items!$B:$B,MATCH(F4120,menu_items!$A:$A,0)),"Unknown value")</f>
        <v>Edamame</v>
      </c>
      <c r="H4120" t="str">
        <f>IFERROR(INDEX(menu_items!$C:$C,MATCH(F4120,menu_items!$A:$A,0)),"Unknown value")</f>
        <v>Asian</v>
      </c>
      <c r="I4120" s="5">
        <f>IFERROR(INDEX(menu_items!$D:$D,MATCH(F4120,menu_items!$A:$A,0)),0)</f>
        <v>5</v>
      </c>
      <c r="J4120" t="str">
        <f t="shared" si="325"/>
        <v>Wed</v>
      </c>
      <c r="K4120">
        <f t="shared" si="326"/>
        <v>1</v>
      </c>
      <c r="L4120" t="str">
        <f t="shared" si="327"/>
        <v>Feb</v>
      </c>
      <c r="M4120">
        <v>11</v>
      </c>
      <c r="N4120">
        <f t="shared" si="323"/>
        <v>12</v>
      </c>
      <c r="O4120" s="5">
        <f t="shared" si="324"/>
        <v>146.25</v>
      </c>
    </row>
    <row r="4121" spans="1:15" x14ac:dyDescent="0.25">
      <c r="A4121">
        <v>4172</v>
      </c>
      <c r="B4121">
        <v>1851</v>
      </c>
      <c r="C4121">
        <f>IF(COUNTIF($B$2:B4121,B4121)=1,1,0)</f>
        <v>0</v>
      </c>
      <c r="D4121" s="1">
        <v>44958</v>
      </c>
      <c r="E4121" s="2">
        <v>0.49237268518518518</v>
      </c>
      <c r="F4121">
        <v>118</v>
      </c>
      <c r="G4121" t="str">
        <f>IFERROR(INDEX(menu_items!$B:$B,MATCH(F4121,menu_items!$A:$A,0)),"Unknown value")</f>
        <v>Steak Burrito</v>
      </c>
      <c r="H4121" t="str">
        <f>IFERROR(INDEX(menu_items!$C:$C,MATCH(F4121,menu_items!$A:$A,0)),"Unknown value")</f>
        <v>Mexican</v>
      </c>
      <c r="I4121" s="5">
        <f>IFERROR(INDEX(menu_items!$D:$D,MATCH(F4121,menu_items!$A:$A,0)),0)</f>
        <v>14.95</v>
      </c>
      <c r="J4121" t="str">
        <f t="shared" si="325"/>
        <v>Wed</v>
      </c>
      <c r="K4121">
        <f t="shared" si="326"/>
        <v>1</v>
      </c>
      <c r="L4121" t="str">
        <f t="shared" si="327"/>
        <v>Feb</v>
      </c>
      <c r="M4121">
        <v>11</v>
      </c>
      <c r="N4121">
        <f t="shared" si="323"/>
        <v>12</v>
      </c>
      <c r="O4121" s="5">
        <f t="shared" si="324"/>
        <v>146.25</v>
      </c>
    </row>
    <row r="4122" spans="1:15" x14ac:dyDescent="0.25">
      <c r="A4122">
        <v>4173</v>
      </c>
      <c r="B4122">
        <v>1851</v>
      </c>
      <c r="C4122">
        <f>IF(COUNTIF($B$2:B4122,B4122)=1,1,0)</f>
        <v>0</v>
      </c>
      <c r="D4122" s="1">
        <v>44958</v>
      </c>
      <c r="E4122" s="2">
        <v>0.49237268518518518</v>
      </c>
      <c r="F4122">
        <v>121</v>
      </c>
      <c r="G4122" t="str">
        <f>IFERROR(INDEX(menu_items!$B:$B,MATCH(F4122,menu_items!$A:$A,0)),"Unknown value")</f>
        <v>Cheese Quesadillas</v>
      </c>
      <c r="H4122" t="str">
        <f>IFERROR(INDEX(menu_items!$C:$C,MATCH(F4122,menu_items!$A:$A,0)),"Unknown value")</f>
        <v>Mexican</v>
      </c>
      <c r="I4122" s="5">
        <f>IFERROR(INDEX(menu_items!$D:$D,MATCH(F4122,menu_items!$A:$A,0)),0)</f>
        <v>10.5</v>
      </c>
      <c r="J4122" t="str">
        <f t="shared" si="325"/>
        <v>Wed</v>
      </c>
      <c r="K4122">
        <f t="shared" si="326"/>
        <v>1</v>
      </c>
      <c r="L4122" t="str">
        <f t="shared" si="327"/>
        <v>Feb</v>
      </c>
      <c r="M4122">
        <v>11</v>
      </c>
      <c r="N4122">
        <f t="shared" si="323"/>
        <v>12</v>
      </c>
      <c r="O4122" s="5">
        <f t="shared" si="324"/>
        <v>146.25</v>
      </c>
    </row>
    <row r="4123" spans="1:15" x14ac:dyDescent="0.25">
      <c r="A4123">
        <v>4174</v>
      </c>
      <c r="B4123">
        <v>1851</v>
      </c>
      <c r="C4123">
        <f>IF(COUNTIF($B$2:B4123,B4123)=1,1,0)</f>
        <v>0</v>
      </c>
      <c r="D4123" s="1">
        <v>44958</v>
      </c>
      <c r="E4123" s="2">
        <v>0.49237268518518518</v>
      </c>
      <c r="F4123">
        <v>122</v>
      </c>
      <c r="G4123" t="str">
        <f>IFERROR(INDEX(menu_items!$B:$B,MATCH(F4123,menu_items!$A:$A,0)),"Unknown value")</f>
        <v>Chips &amp; Salsa</v>
      </c>
      <c r="H4123" t="str">
        <f>IFERROR(INDEX(menu_items!$C:$C,MATCH(F4123,menu_items!$A:$A,0)),"Unknown value")</f>
        <v>Mexican</v>
      </c>
      <c r="I4123" s="5">
        <f>IFERROR(INDEX(menu_items!$D:$D,MATCH(F4123,menu_items!$A:$A,0)),0)</f>
        <v>7</v>
      </c>
      <c r="J4123" t="str">
        <f t="shared" si="325"/>
        <v>Wed</v>
      </c>
      <c r="K4123">
        <f t="shared" si="326"/>
        <v>1</v>
      </c>
      <c r="L4123" t="str">
        <f t="shared" si="327"/>
        <v>Feb</v>
      </c>
      <c r="M4123">
        <v>11</v>
      </c>
      <c r="N4123">
        <f t="shared" si="323"/>
        <v>12</v>
      </c>
      <c r="O4123" s="5">
        <f t="shared" si="324"/>
        <v>146.25</v>
      </c>
    </row>
    <row r="4124" spans="1:15" x14ac:dyDescent="0.25">
      <c r="A4124">
        <v>4175</v>
      </c>
      <c r="B4124">
        <v>1851</v>
      </c>
      <c r="C4124">
        <f>IF(COUNTIF($B$2:B4124,B4124)=1,1,0)</f>
        <v>0</v>
      </c>
      <c r="D4124" s="1">
        <v>44958</v>
      </c>
      <c r="E4124" s="2">
        <v>0.49237268518518518</v>
      </c>
      <c r="F4124">
        <v>131</v>
      </c>
      <c r="G4124" t="str">
        <f>IFERROR(INDEX(menu_items!$B:$B,MATCH(F4124,menu_items!$A:$A,0)),"Unknown value")</f>
        <v>Chicken Parmesan</v>
      </c>
      <c r="H4124" t="str">
        <f>IFERROR(INDEX(menu_items!$C:$C,MATCH(F4124,menu_items!$A:$A,0)),"Unknown value")</f>
        <v>Italian</v>
      </c>
      <c r="I4124" s="5">
        <f>IFERROR(INDEX(menu_items!$D:$D,MATCH(F4124,menu_items!$A:$A,0)),0)</f>
        <v>17.95</v>
      </c>
      <c r="J4124" t="str">
        <f t="shared" si="325"/>
        <v>Wed</v>
      </c>
      <c r="K4124">
        <f t="shared" si="326"/>
        <v>1</v>
      </c>
      <c r="L4124" t="str">
        <f t="shared" si="327"/>
        <v>Feb</v>
      </c>
      <c r="M4124">
        <v>11</v>
      </c>
      <c r="N4124">
        <f t="shared" si="323"/>
        <v>12</v>
      </c>
      <c r="O4124" s="5">
        <f t="shared" si="324"/>
        <v>146.25</v>
      </c>
    </row>
    <row r="4125" spans="1:15" x14ac:dyDescent="0.25">
      <c r="A4125">
        <v>4176</v>
      </c>
      <c r="B4125">
        <v>1851</v>
      </c>
      <c r="C4125">
        <f>IF(COUNTIF($B$2:B4125,B4125)=1,1,0)</f>
        <v>0</v>
      </c>
      <c r="D4125" s="1">
        <v>44958</v>
      </c>
      <c r="E4125" s="2">
        <v>0.49237268518518518</v>
      </c>
      <c r="F4125">
        <v>123</v>
      </c>
      <c r="G4125" t="str">
        <f>IFERROR(INDEX(menu_items!$B:$B,MATCH(F4125,menu_items!$A:$A,0)),"Unknown value")</f>
        <v>Chips &amp; Guacamole</v>
      </c>
      <c r="H4125" t="str">
        <f>IFERROR(INDEX(menu_items!$C:$C,MATCH(F4125,menu_items!$A:$A,0)),"Unknown value")</f>
        <v>Mexican</v>
      </c>
      <c r="I4125" s="5">
        <f>IFERROR(INDEX(menu_items!$D:$D,MATCH(F4125,menu_items!$A:$A,0)),0)</f>
        <v>9</v>
      </c>
      <c r="J4125" t="str">
        <f t="shared" si="325"/>
        <v>Wed</v>
      </c>
      <c r="K4125">
        <f t="shared" si="326"/>
        <v>1</v>
      </c>
      <c r="L4125" t="str">
        <f t="shared" si="327"/>
        <v>Feb</v>
      </c>
      <c r="M4125">
        <v>11</v>
      </c>
      <c r="N4125">
        <f t="shared" si="323"/>
        <v>12</v>
      </c>
      <c r="O4125" s="5">
        <f t="shared" si="324"/>
        <v>146.25</v>
      </c>
    </row>
    <row r="4126" spans="1:15" x14ac:dyDescent="0.25">
      <c r="A4126">
        <v>4177</v>
      </c>
      <c r="B4126">
        <v>1851</v>
      </c>
      <c r="C4126">
        <f>IF(COUNTIF($B$2:B4126,B4126)=1,1,0)</f>
        <v>0</v>
      </c>
      <c r="D4126" s="1">
        <v>44958</v>
      </c>
      <c r="E4126" s="2">
        <v>0.49237268518518518</v>
      </c>
      <c r="F4126">
        <v>106</v>
      </c>
      <c r="G4126" t="str">
        <f>IFERROR(INDEX(menu_items!$B:$B,MATCH(F4126,menu_items!$A:$A,0)),"Unknown value")</f>
        <v>French Fries</v>
      </c>
      <c r="H4126" t="str">
        <f>IFERROR(INDEX(menu_items!$C:$C,MATCH(F4126,menu_items!$A:$A,0)),"Unknown value")</f>
        <v>American</v>
      </c>
      <c r="I4126" s="5">
        <f>IFERROR(INDEX(menu_items!$D:$D,MATCH(F4126,menu_items!$A:$A,0)),0)</f>
        <v>7</v>
      </c>
      <c r="J4126" t="str">
        <f t="shared" si="325"/>
        <v>Wed</v>
      </c>
      <c r="K4126">
        <f t="shared" si="326"/>
        <v>1</v>
      </c>
      <c r="L4126" t="str">
        <f t="shared" si="327"/>
        <v>Feb</v>
      </c>
      <c r="M4126">
        <v>11</v>
      </c>
      <c r="N4126">
        <f t="shared" si="323"/>
        <v>12</v>
      </c>
      <c r="O4126" s="5">
        <f t="shared" si="324"/>
        <v>146.25</v>
      </c>
    </row>
    <row r="4127" spans="1:15" x14ac:dyDescent="0.25">
      <c r="A4127">
        <v>4178</v>
      </c>
      <c r="B4127">
        <v>1852</v>
      </c>
      <c r="C4127">
        <f>IF(COUNTIF($B$2:B4127,B4127)=1,1,0)</f>
        <v>1</v>
      </c>
      <c r="D4127" s="1">
        <v>44958</v>
      </c>
      <c r="E4127" s="2">
        <v>0.49625000000000002</v>
      </c>
      <c r="F4127">
        <v>116</v>
      </c>
      <c r="G4127" t="str">
        <f>IFERROR(INDEX(menu_items!$B:$B,MATCH(F4127,menu_items!$A:$A,0)),"Unknown value")</f>
        <v>Steak Tacos</v>
      </c>
      <c r="H4127" t="str">
        <f>IFERROR(INDEX(menu_items!$C:$C,MATCH(F4127,menu_items!$A:$A,0)),"Unknown value")</f>
        <v>Mexican</v>
      </c>
      <c r="I4127" s="5">
        <f>IFERROR(INDEX(menu_items!$D:$D,MATCH(F4127,menu_items!$A:$A,0)),0)</f>
        <v>13.95</v>
      </c>
      <c r="J4127" t="str">
        <f t="shared" si="325"/>
        <v>Wed</v>
      </c>
      <c r="K4127">
        <f t="shared" si="326"/>
        <v>1</v>
      </c>
      <c r="L4127" t="str">
        <f t="shared" si="327"/>
        <v>Feb</v>
      </c>
      <c r="M4127">
        <v>11</v>
      </c>
      <c r="N4127">
        <f t="shared" si="323"/>
        <v>2</v>
      </c>
      <c r="O4127" s="5">
        <f t="shared" si="324"/>
        <v>31.9</v>
      </c>
    </row>
    <row r="4128" spans="1:15" x14ac:dyDescent="0.25">
      <c r="A4128">
        <v>4179</v>
      </c>
      <c r="B4128">
        <v>1852</v>
      </c>
      <c r="C4128">
        <f>IF(COUNTIF($B$2:B4128,B4128)=1,1,0)</f>
        <v>0</v>
      </c>
      <c r="D4128" s="1">
        <v>44958</v>
      </c>
      <c r="E4128" s="2">
        <v>0.49625000000000002</v>
      </c>
      <c r="F4128">
        <v>125</v>
      </c>
      <c r="G4128" t="str">
        <f>IFERROR(INDEX(menu_items!$B:$B,MATCH(F4128,menu_items!$A:$A,0)),"Unknown value")</f>
        <v>Spaghetti &amp; Meatballs</v>
      </c>
      <c r="H4128" t="str">
        <f>IFERROR(INDEX(menu_items!$C:$C,MATCH(F4128,menu_items!$A:$A,0)),"Unknown value")</f>
        <v>Italian</v>
      </c>
      <c r="I4128" s="5">
        <f>IFERROR(INDEX(menu_items!$D:$D,MATCH(F4128,menu_items!$A:$A,0)),0)</f>
        <v>17.95</v>
      </c>
      <c r="J4128" t="str">
        <f t="shared" si="325"/>
        <v>Wed</v>
      </c>
      <c r="K4128">
        <f t="shared" si="326"/>
        <v>1</v>
      </c>
      <c r="L4128" t="str">
        <f t="shared" si="327"/>
        <v>Feb</v>
      </c>
      <c r="M4128">
        <v>11</v>
      </c>
      <c r="N4128">
        <f t="shared" si="323"/>
        <v>2</v>
      </c>
      <c r="O4128" s="5">
        <f t="shared" si="324"/>
        <v>31.9</v>
      </c>
    </row>
    <row r="4129" spans="1:15" x14ac:dyDescent="0.25">
      <c r="A4129">
        <v>4180</v>
      </c>
      <c r="B4129">
        <v>1853</v>
      </c>
      <c r="C4129">
        <f>IF(COUNTIF($B$2:B4129,B4129)=1,1,0)</f>
        <v>1</v>
      </c>
      <c r="D4129" s="1">
        <v>44958</v>
      </c>
      <c r="E4129" s="2">
        <v>0.50901620370370371</v>
      </c>
      <c r="F4129">
        <v>117</v>
      </c>
      <c r="G4129" t="str">
        <f>IFERROR(INDEX(menu_items!$B:$B,MATCH(F4129,menu_items!$A:$A,0)),"Unknown value")</f>
        <v>Chicken Burrito</v>
      </c>
      <c r="H4129" t="str">
        <f>IFERROR(INDEX(menu_items!$C:$C,MATCH(F4129,menu_items!$A:$A,0)),"Unknown value")</f>
        <v>Mexican</v>
      </c>
      <c r="I4129" s="5">
        <f>IFERROR(INDEX(menu_items!$D:$D,MATCH(F4129,menu_items!$A:$A,0)),0)</f>
        <v>12.95</v>
      </c>
      <c r="J4129" t="str">
        <f t="shared" si="325"/>
        <v>Wed</v>
      </c>
      <c r="K4129">
        <f t="shared" si="326"/>
        <v>1</v>
      </c>
      <c r="L4129" t="str">
        <f t="shared" si="327"/>
        <v>Feb</v>
      </c>
      <c r="M4129">
        <v>12</v>
      </c>
      <c r="N4129">
        <f t="shared" si="323"/>
        <v>2</v>
      </c>
      <c r="O4129" s="5">
        <f t="shared" si="324"/>
        <v>24.9</v>
      </c>
    </row>
    <row r="4130" spans="1:15" x14ac:dyDescent="0.25">
      <c r="A4130">
        <v>4181</v>
      </c>
      <c r="B4130">
        <v>1853</v>
      </c>
      <c r="C4130">
        <f>IF(COUNTIF($B$2:B4130,B4130)=1,1,0)</f>
        <v>0</v>
      </c>
      <c r="D4130" s="1">
        <v>44958</v>
      </c>
      <c r="E4130" s="2">
        <v>0.50901620370370371</v>
      </c>
      <c r="F4130">
        <v>111</v>
      </c>
      <c r="G4130" t="str">
        <f>IFERROR(INDEX(menu_items!$B:$B,MATCH(F4130,menu_items!$A:$A,0)),"Unknown value")</f>
        <v>California Roll</v>
      </c>
      <c r="H4130" t="str">
        <f>IFERROR(INDEX(menu_items!$C:$C,MATCH(F4130,menu_items!$A:$A,0)),"Unknown value")</f>
        <v>Asian</v>
      </c>
      <c r="I4130" s="5">
        <f>IFERROR(INDEX(menu_items!$D:$D,MATCH(F4130,menu_items!$A:$A,0)),0)</f>
        <v>11.95</v>
      </c>
      <c r="J4130" t="str">
        <f t="shared" si="325"/>
        <v>Wed</v>
      </c>
      <c r="K4130">
        <f t="shared" si="326"/>
        <v>1</v>
      </c>
      <c r="L4130" t="str">
        <f t="shared" si="327"/>
        <v>Feb</v>
      </c>
      <c r="M4130">
        <v>12</v>
      </c>
      <c r="N4130">
        <f t="shared" si="323"/>
        <v>2</v>
      </c>
      <c r="O4130" s="5">
        <f t="shared" si="324"/>
        <v>24.9</v>
      </c>
    </row>
    <row r="4131" spans="1:15" x14ac:dyDescent="0.25">
      <c r="A4131">
        <v>4182</v>
      </c>
      <c r="B4131">
        <v>1854</v>
      </c>
      <c r="C4131">
        <f>IF(COUNTIF($B$2:B4131,B4131)=1,1,0)</f>
        <v>1</v>
      </c>
      <c r="D4131" s="1">
        <v>44958</v>
      </c>
      <c r="E4131" s="2">
        <v>0.51894675925925926</v>
      </c>
      <c r="F4131">
        <v>107</v>
      </c>
      <c r="G4131" t="str">
        <f>IFERROR(INDEX(menu_items!$B:$B,MATCH(F4131,menu_items!$A:$A,0)),"Unknown value")</f>
        <v>Orange Chicken</v>
      </c>
      <c r="H4131" t="str">
        <f>IFERROR(INDEX(menu_items!$C:$C,MATCH(F4131,menu_items!$A:$A,0)),"Unknown value")</f>
        <v>Asian</v>
      </c>
      <c r="I4131" s="5">
        <f>IFERROR(INDEX(menu_items!$D:$D,MATCH(F4131,menu_items!$A:$A,0)),0)</f>
        <v>16.5</v>
      </c>
      <c r="J4131" t="str">
        <f t="shared" si="325"/>
        <v>Wed</v>
      </c>
      <c r="K4131">
        <f t="shared" si="326"/>
        <v>1</v>
      </c>
      <c r="L4131" t="str">
        <f t="shared" si="327"/>
        <v>Feb</v>
      </c>
      <c r="M4131">
        <v>12</v>
      </c>
      <c r="N4131">
        <f t="shared" si="323"/>
        <v>1</v>
      </c>
      <c r="O4131" s="5">
        <f t="shared" si="324"/>
        <v>16.5</v>
      </c>
    </row>
    <row r="4132" spans="1:15" x14ac:dyDescent="0.25">
      <c r="A4132">
        <v>4183</v>
      </c>
      <c r="B4132">
        <v>1855</v>
      </c>
      <c r="C4132">
        <f>IF(COUNTIF($B$2:B4132,B4132)=1,1,0)</f>
        <v>1</v>
      </c>
      <c r="D4132" s="1">
        <v>44958</v>
      </c>
      <c r="E4132" s="2">
        <v>0.51954861111111106</v>
      </c>
      <c r="F4132">
        <v>104</v>
      </c>
      <c r="G4132" t="str">
        <f>IFERROR(INDEX(menu_items!$B:$B,MATCH(F4132,menu_items!$A:$A,0)),"Unknown value")</f>
        <v>Veggie Burger</v>
      </c>
      <c r="H4132" t="str">
        <f>IFERROR(INDEX(menu_items!$C:$C,MATCH(F4132,menu_items!$A:$A,0)),"Unknown value")</f>
        <v>American</v>
      </c>
      <c r="I4132" s="5">
        <f>IFERROR(INDEX(menu_items!$D:$D,MATCH(F4132,menu_items!$A:$A,0)),0)</f>
        <v>10.5</v>
      </c>
      <c r="J4132" t="str">
        <f t="shared" si="325"/>
        <v>Wed</v>
      </c>
      <c r="K4132">
        <f t="shared" si="326"/>
        <v>1</v>
      </c>
      <c r="L4132" t="str">
        <f t="shared" si="327"/>
        <v>Feb</v>
      </c>
      <c r="M4132">
        <v>12</v>
      </c>
      <c r="N4132">
        <f t="shared" si="323"/>
        <v>4</v>
      </c>
      <c r="O4132" s="5">
        <f t="shared" si="324"/>
        <v>50.400000000000006</v>
      </c>
    </row>
    <row r="4133" spans="1:15" x14ac:dyDescent="0.25">
      <c r="A4133">
        <v>4184</v>
      </c>
      <c r="B4133">
        <v>1855</v>
      </c>
      <c r="C4133">
        <f>IF(COUNTIF($B$2:B4133,B4133)=1,1,0)</f>
        <v>0</v>
      </c>
      <c r="D4133" s="1">
        <v>44958</v>
      </c>
      <c r="E4133" s="2">
        <v>0.51954861111111106</v>
      </c>
      <c r="F4133">
        <v>118</v>
      </c>
      <c r="G4133" t="str">
        <f>IFERROR(INDEX(menu_items!$B:$B,MATCH(F4133,menu_items!$A:$A,0)),"Unknown value")</f>
        <v>Steak Burrito</v>
      </c>
      <c r="H4133" t="str">
        <f>IFERROR(INDEX(menu_items!$C:$C,MATCH(F4133,menu_items!$A:$A,0)),"Unknown value")</f>
        <v>Mexican</v>
      </c>
      <c r="I4133" s="5">
        <f>IFERROR(INDEX(menu_items!$D:$D,MATCH(F4133,menu_items!$A:$A,0)),0)</f>
        <v>14.95</v>
      </c>
      <c r="J4133" t="str">
        <f t="shared" si="325"/>
        <v>Wed</v>
      </c>
      <c r="K4133">
        <f t="shared" si="326"/>
        <v>1</v>
      </c>
      <c r="L4133" t="str">
        <f t="shared" si="327"/>
        <v>Feb</v>
      </c>
      <c r="M4133">
        <v>12</v>
      </c>
      <c r="N4133">
        <f t="shared" si="323"/>
        <v>4</v>
      </c>
      <c r="O4133" s="5">
        <f t="shared" si="324"/>
        <v>50.400000000000006</v>
      </c>
    </row>
    <row r="4134" spans="1:15" x14ac:dyDescent="0.25">
      <c r="A4134">
        <v>4185</v>
      </c>
      <c r="B4134">
        <v>1855</v>
      </c>
      <c r="C4134">
        <f>IF(COUNTIF($B$2:B4134,B4134)=1,1,0)</f>
        <v>0</v>
      </c>
      <c r="D4134" s="1">
        <v>44958</v>
      </c>
      <c r="E4134" s="2">
        <v>0.51954861111111106</v>
      </c>
      <c r="F4134">
        <v>105</v>
      </c>
      <c r="G4134" t="str">
        <f>IFERROR(INDEX(menu_items!$B:$B,MATCH(F4134,menu_items!$A:$A,0)),"Unknown value")</f>
        <v>Mac &amp; Cheese</v>
      </c>
      <c r="H4134" t="str">
        <f>IFERROR(INDEX(menu_items!$C:$C,MATCH(F4134,menu_items!$A:$A,0)),"Unknown value")</f>
        <v>American</v>
      </c>
      <c r="I4134" s="5">
        <f>IFERROR(INDEX(menu_items!$D:$D,MATCH(F4134,menu_items!$A:$A,0)),0)</f>
        <v>7</v>
      </c>
      <c r="J4134" t="str">
        <f t="shared" si="325"/>
        <v>Wed</v>
      </c>
      <c r="K4134">
        <f t="shared" si="326"/>
        <v>1</v>
      </c>
      <c r="L4134" t="str">
        <f t="shared" si="327"/>
        <v>Feb</v>
      </c>
      <c r="M4134">
        <v>12</v>
      </c>
      <c r="N4134">
        <f t="shared" si="323"/>
        <v>4</v>
      </c>
      <c r="O4134" s="5">
        <f t="shared" si="324"/>
        <v>50.400000000000006</v>
      </c>
    </row>
    <row r="4135" spans="1:15" x14ac:dyDescent="0.25">
      <c r="A4135">
        <v>4186</v>
      </c>
      <c r="B4135">
        <v>1855</v>
      </c>
      <c r="C4135">
        <f>IF(COUNTIF($B$2:B4135,B4135)=1,1,0)</f>
        <v>0</v>
      </c>
      <c r="D4135" s="1">
        <v>44958</v>
      </c>
      <c r="E4135" s="2">
        <v>0.51954861111111106</v>
      </c>
      <c r="F4135">
        <v>131</v>
      </c>
      <c r="G4135" t="str">
        <f>IFERROR(INDEX(menu_items!$B:$B,MATCH(F4135,menu_items!$A:$A,0)),"Unknown value")</f>
        <v>Chicken Parmesan</v>
      </c>
      <c r="H4135" t="str">
        <f>IFERROR(INDEX(menu_items!$C:$C,MATCH(F4135,menu_items!$A:$A,0)),"Unknown value")</f>
        <v>Italian</v>
      </c>
      <c r="I4135" s="5">
        <f>IFERROR(INDEX(menu_items!$D:$D,MATCH(F4135,menu_items!$A:$A,0)),0)</f>
        <v>17.95</v>
      </c>
      <c r="J4135" t="str">
        <f t="shared" si="325"/>
        <v>Wed</v>
      </c>
      <c r="K4135">
        <f t="shared" si="326"/>
        <v>1</v>
      </c>
      <c r="L4135" t="str">
        <f t="shared" si="327"/>
        <v>Feb</v>
      </c>
      <c r="M4135">
        <v>12</v>
      </c>
      <c r="N4135">
        <f t="shared" si="323"/>
        <v>4</v>
      </c>
      <c r="O4135" s="5">
        <f t="shared" si="324"/>
        <v>50.400000000000006</v>
      </c>
    </row>
    <row r="4136" spans="1:15" x14ac:dyDescent="0.25">
      <c r="A4136">
        <v>4187</v>
      </c>
      <c r="B4136">
        <v>1856</v>
      </c>
      <c r="C4136">
        <f>IF(COUNTIF($B$2:B4136,B4136)=1,1,0)</f>
        <v>1</v>
      </c>
      <c r="D4136" s="1">
        <v>44958</v>
      </c>
      <c r="E4136" s="2">
        <v>0.52277777777777779</v>
      </c>
      <c r="F4136">
        <v>120</v>
      </c>
      <c r="G4136" t="str">
        <f>IFERROR(INDEX(menu_items!$B:$B,MATCH(F4136,menu_items!$A:$A,0)),"Unknown value")</f>
        <v>Steak Torta</v>
      </c>
      <c r="H4136" t="str">
        <f>IFERROR(INDEX(menu_items!$C:$C,MATCH(F4136,menu_items!$A:$A,0)),"Unknown value")</f>
        <v>Mexican</v>
      </c>
      <c r="I4136" s="5">
        <f>IFERROR(INDEX(menu_items!$D:$D,MATCH(F4136,menu_items!$A:$A,0)),0)</f>
        <v>13.95</v>
      </c>
      <c r="J4136" t="str">
        <f t="shared" si="325"/>
        <v>Wed</v>
      </c>
      <c r="K4136">
        <f t="shared" si="326"/>
        <v>1</v>
      </c>
      <c r="L4136" t="str">
        <f t="shared" si="327"/>
        <v>Feb</v>
      </c>
      <c r="M4136">
        <v>12</v>
      </c>
      <c r="N4136">
        <f t="shared" si="323"/>
        <v>1</v>
      </c>
      <c r="O4136" s="5">
        <f t="shared" si="324"/>
        <v>13.95</v>
      </c>
    </row>
    <row r="4137" spans="1:15" x14ac:dyDescent="0.25">
      <c r="A4137">
        <v>4188</v>
      </c>
      <c r="B4137">
        <v>1857</v>
      </c>
      <c r="C4137">
        <f>IF(COUNTIF($B$2:B4137,B4137)=1,1,0)</f>
        <v>1</v>
      </c>
      <c r="D4137" s="1">
        <v>44958</v>
      </c>
      <c r="E4137" s="2">
        <v>0.52361111111111114</v>
      </c>
      <c r="F4137">
        <v>116</v>
      </c>
      <c r="G4137" t="str">
        <f>IFERROR(INDEX(menu_items!$B:$B,MATCH(F4137,menu_items!$A:$A,0)),"Unknown value")</f>
        <v>Steak Tacos</v>
      </c>
      <c r="H4137" t="str">
        <f>IFERROR(INDEX(menu_items!$C:$C,MATCH(F4137,menu_items!$A:$A,0)),"Unknown value")</f>
        <v>Mexican</v>
      </c>
      <c r="I4137" s="5">
        <f>IFERROR(INDEX(menu_items!$D:$D,MATCH(F4137,menu_items!$A:$A,0)),0)</f>
        <v>13.95</v>
      </c>
      <c r="J4137" t="str">
        <f t="shared" si="325"/>
        <v>Wed</v>
      </c>
      <c r="K4137">
        <f t="shared" si="326"/>
        <v>1</v>
      </c>
      <c r="L4137" t="str">
        <f t="shared" si="327"/>
        <v>Feb</v>
      </c>
      <c r="M4137">
        <v>12</v>
      </c>
      <c r="N4137">
        <f t="shared" si="323"/>
        <v>1</v>
      </c>
      <c r="O4137" s="5">
        <f t="shared" si="324"/>
        <v>13.95</v>
      </c>
    </row>
    <row r="4138" spans="1:15" x14ac:dyDescent="0.25">
      <c r="A4138">
        <v>4189</v>
      </c>
      <c r="B4138">
        <v>1858</v>
      </c>
      <c r="C4138">
        <f>IF(COUNTIF($B$2:B4138,B4138)=1,1,0)</f>
        <v>1</v>
      </c>
      <c r="D4138" s="1">
        <v>44958</v>
      </c>
      <c r="E4138" s="2">
        <v>0.53043981481481484</v>
      </c>
      <c r="F4138">
        <v>122</v>
      </c>
      <c r="G4138" t="str">
        <f>IFERROR(INDEX(menu_items!$B:$B,MATCH(F4138,menu_items!$A:$A,0)),"Unknown value")</f>
        <v>Chips &amp; Salsa</v>
      </c>
      <c r="H4138" t="str">
        <f>IFERROR(INDEX(menu_items!$C:$C,MATCH(F4138,menu_items!$A:$A,0)),"Unknown value")</f>
        <v>Mexican</v>
      </c>
      <c r="I4138" s="5">
        <f>IFERROR(INDEX(menu_items!$D:$D,MATCH(F4138,menu_items!$A:$A,0)),0)</f>
        <v>7</v>
      </c>
      <c r="J4138" t="str">
        <f t="shared" si="325"/>
        <v>Wed</v>
      </c>
      <c r="K4138">
        <f t="shared" si="326"/>
        <v>1</v>
      </c>
      <c r="L4138" t="str">
        <f t="shared" si="327"/>
        <v>Feb</v>
      </c>
      <c r="M4138">
        <v>12</v>
      </c>
      <c r="N4138">
        <f t="shared" si="323"/>
        <v>1</v>
      </c>
      <c r="O4138" s="5">
        <f t="shared" si="324"/>
        <v>7</v>
      </c>
    </row>
    <row r="4139" spans="1:15" x14ac:dyDescent="0.25">
      <c r="A4139">
        <v>4190</v>
      </c>
      <c r="B4139">
        <v>1859</v>
      </c>
      <c r="C4139">
        <f>IF(COUNTIF($B$2:B4139,B4139)=1,1,0)</f>
        <v>1</v>
      </c>
      <c r="D4139" s="1">
        <v>44958</v>
      </c>
      <c r="E4139" s="2">
        <v>0.55480324074074072</v>
      </c>
      <c r="F4139">
        <v>118</v>
      </c>
      <c r="G4139" t="str">
        <f>IFERROR(INDEX(menu_items!$B:$B,MATCH(F4139,menu_items!$A:$A,0)),"Unknown value")</f>
        <v>Steak Burrito</v>
      </c>
      <c r="H4139" t="str">
        <f>IFERROR(INDEX(menu_items!$C:$C,MATCH(F4139,menu_items!$A:$A,0)),"Unknown value")</f>
        <v>Mexican</v>
      </c>
      <c r="I4139" s="5">
        <f>IFERROR(INDEX(menu_items!$D:$D,MATCH(F4139,menu_items!$A:$A,0)),0)</f>
        <v>14.95</v>
      </c>
      <c r="J4139" t="str">
        <f t="shared" si="325"/>
        <v>Wed</v>
      </c>
      <c r="K4139">
        <f t="shared" si="326"/>
        <v>1</v>
      </c>
      <c r="L4139" t="str">
        <f t="shared" si="327"/>
        <v>Feb</v>
      </c>
      <c r="M4139">
        <v>13</v>
      </c>
      <c r="N4139">
        <f t="shared" si="323"/>
        <v>1</v>
      </c>
      <c r="O4139" s="5">
        <f t="shared" si="324"/>
        <v>14.95</v>
      </c>
    </row>
    <row r="4140" spans="1:15" x14ac:dyDescent="0.25">
      <c r="A4140">
        <v>4191</v>
      </c>
      <c r="B4140">
        <v>1860</v>
      </c>
      <c r="C4140">
        <f>IF(COUNTIF($B$2:B4140,B4140)=1,1,0)</f>
        <v>1</v>
      </c>
      <c r="D4140" s="1">
        <v>44958</v>
      </c>
      <c r="E4140" s="2">
        <v>0.55546296296296294</v>
      </c>
      <c r="F4140">
        <v>108</v>
      </c>
      <c r="G4140" t="str">
        <f>IFERROR(INDEX(menu_items!$B:$B,MATCH(F4140,menu_items!$A:$A,0)),"Unknown value")</f>
        <v>Tofu Pad Thai</v>
      </c>
      <c r="H4140" t="str">
        <f>IFERROR(INDEX(menu_items!$C:$C,MATCH(F4140,menu_items!$A:$A,0)),"Unknown value")</f>
        <v>Asian</v>
      </c>
      <c r="I4140" s="5">
        <f>IFERROR(INDEX(menu_items!$D:$D,MATCH(F4140,menu_items!$A:$A,0)),0)</f>
        <v>14.5</v>
      </c>
      <c r="J4140" t="str">
        <f t="shared" si="325"/>
        <v>Wed</v>
      </c>
      <c r="K4140">
        <f t="shared" si="326"/>
        <v>1</v>
      </c>
      <c r="L4140" t="str">
        <f t="shared" si="327"/>
        <v>Feb</v>
      </c>
      <c r="M4140">
        <v>13</v>
      </c>
      <c r="N4140">
        <f t="shared" si="323"/>
        <v>1</v>
      </c>
      <c r="O4140" s="5">
        <f t="shared" si="324"/>
        <v>14.5</v>
      </c>
    </row>
    <row r="4141" spans="1:15" x14ac:dyDescent="0.25">
      <c r="A4141">
        <v>4192</v>
      </c>
      <c r="B4141">
        <v>1861</v>
      </c>
      <c r="C4141">
        <f>IF(COUNTIF($B$2:B4141,B4141)=1,1,0)</f>
        <v>1</v>
      </c>
      <c r="D4141" s="1">
        <v>44958</v>
      </c>
      <c r="E4141" s="2">
        <v>0.55651620370370369</v>
      </c>
      <c r="F4141">
        <v>130</v>
      </c>
      <c r="G4141" t="str">
        <f>IFERROR(INDEX(menu_items!$B:$B,MATCH(F4141,menu_items!$A:$A,0)),"Unknown value")</f>
        <v>Shrimp Scampi</v>
      </c>
      <c r="H4141" t="str">
        <f>IFERROR(INDEX(menu_items!$C:$C,MATCH(F4141,menu_items!$A:$A,0)),"Unknown value")</f>
        <v>Italian</v>
      </c>
      <c r="I4141" s="5">
        <f>IFERROR(INDEX(menu_items!$D:$D,MATCH(F4141,menu_items!$A:$A,0)),0)</f>
        <v>19.95</v>
      </c>
      <c r="J4141" t="str">
        <f t="shared" si="325"/>
        <v>Wed</v>
      </c>
      <c r="K4141">
        <f t="shared" si="326"/>
        <v>1</v>
      </c>
      <c r="L4141" t="str">
        <f t="shared" si="327"/>
        <v>Feb</v>
      </c>
      <c r="M4141">
        <v>13</v>
      </c>
      <c r="N4141">
        <f t="shared" si="323"/>
        <v>1</v>
      </c>
      <c r="O4141" s="5">
        <f t="shared" si="324"/>
        <v>19.95</v>
      </c>
    </row>
    <row r="4142" spans="1:15" x14ac:dyDescent="0.25">
      <c r="A4142">
        <v>4193</v>
      </c>
      <c r="B4142">
        <v>1862</v>
      </c>
      <c r="C4142">
        <f>IF(COUNTIF($B$2:B4142,B4142)=1,1,0)</f>
        <v>1</v>
      </c>
      <c r="D4142" s="1">
        <v>44958</v>
      </c>
      <c r="E4142" s="2">
        <v>0.56043981481481486</v>
      </c>
      <c r="F4142">
        <v>102</v>
      </c>
      <c r="G4142" t="str">
        <f>IFERROR(INDEX(menu_items!$B:$B,MATCH(F4142,menu_items!$A:$A,0)),"Unknown value")</f>
        <v>Cheeseburger</v>
      </c>
      <c r="H4142" t="str">
        <f>IFERROR(INDEX(menu_items!$C:$C,MATCH(F4142,menu_items!$A:$A,0)),"Unknown value")</f>
        <v>American</v>
      </c>
      <c r="I4142" s="5">
        <f>IFERROR(INDEX(menu_items!$D:$D,MATCH(F4142,menu_items!$A:$A,0)),0)</f>
        <v>13.95</v>
      </c>
      <c r="J4142" t="str">
        <f t="shared" si="325"/>
        <v>Wed</v>
      </c>
      <c r="K4142">
        <f t="shared" si="326"/>
        <v>1</v>
      </c>
      <c r="L4142" t="str">
        <f t="shared" si="327"/>
        <v>Feb</v>
      </c>
      <c r="M4142">
        <v>13</v>
      </c>
      <c r="N4142">
        <f t="shared" si="323"/>
        <v>2</v>
      </c>
      <c r="O4142" s="5">
        <f t="shared" si="324"/>
        <v>29.45</v>
      </c>
    </row>
    <row r="4143" spans="1:15" x14ac:dyDescent="0.25">
      <c r="A4143">
        <v>4194</v>
      </c>
      <c r="B4143">
        <v>1862</v>
      </c>
      <c r="C4143">
        <f>IF(COUNTIF($B$2:B4143,B4143)=1,1,0)</f>
        <v>0</v>
      </c>
      <c r="D4143" s="1">
        <v>44958</v>
      </c>
      <c r="E4143" s="2">
        <v>0.56043981481481486</v>
      </c>
      <c r="F4143">
        <v>129</v>
      </c>
      <c r="G4143" t="str">
        <f>IFERROR(INDEX(menu_items!$B:$B,MATCH(F4143,menu_items!$A:$A,0)),"Unknown value")</f>
        <v>Mushroom Ravioli</v>
      </c>
      <c r="H4143" t="str">
        <f>IFERROR(INDEX(menu_items!$C:$C,MATCH(F4143,menu_items!$A:$A,0)),"Unknown value")</f>
        <v>Italian</v>
      </c>
      <c r="I4143" s="5">
        <f>IFERROR(INDEX(menu_items!$D:$D,MATCH(F4143,menu_items!$A:$A,0)),0)</f>
        <v>15.5</v>
      </c>
      <c r="J4143" t="str">
        <f t="shared" si="325"/>
        <v>Wed</v>
      </c>
      <c r="K4143">
        <f t="shared" si="326"/>
        <v>1</v>
      </c>
      <c r="L4143" t="str">
        <f t="shared" si="327"/>
        <v>Feb</v>
      </c>
      <c r="M4143">
        <v>13</v>
      </c>
      <c r="N4143">
        <f t="shared" si="323"/>
        <v>2</v>
      </c>
      <c r="O4143" s="5">
        <f t="shared" si="324"/>
        <v>29.45</v>
      </c>
    </row>
    <row r="4144" spans="1:15" x14ac:dyDescent="0.25">
      <c r="A4144">
        <v>4195</v>
      </c>
      <c r="B4144">
        <v>1863</v>
      </c>
      <c r="C4144">
        <f>IF(COUNTIF($B$2:B4144,B4144)=1,1,0)</f>
        <v>1</v>
      </c>
      <c r="D4144" s="1">
        <v>44958</v>
      </c>
      <c r="E4144" s="2">
        <v>0.56927083333333328</v>
      </c>
      <c r="F4144">
        <v>115</v>
      </c>
      <c r="G4144" t="str">
        <f>IFERROR(INDEX(menu_items!$B:$B,MATCH(F4144,menu_items!$A:$A,0)),"Unknown value")</f>
        <v>Chicken Tacos</v>
      </c>
      <c r="H4144" t="str">
        <f>IFERROR(INDEX(menu_items!$C:$C,MATCH(F4144,menu_items!$A:$A,0)),"Unknown value")</f>
        <v>Mexican</v>
      </c>
      <c r="I4144" s="5">
        <f>IFERROR(INDEX(menu_items!$D:$D,MATCH(F4144,menu_items!$A:$A,0)),0)</f>
        <v>11.95</v>
      </c>
      <c r="J4144" t="str">
        <f t="shared" si="325"/>
        <v>Wed</v>
      </c>
      <c r="K4144">
        <f t="shared" si="326"/>
        <v>1</v>
      </c>
      <c r="L4144" t="str">
        <f t="shared" si="327"/>
        <v>Feb</v>
      </c>
      <c r="M4144">
        <v>13</v>
      </c>
      <c r="N4144">
        <f t="shared" si="323"/>
        <v>1</v>
      </c>
      <c r="O4144" s="5">
        <f t="shared" si="324"/>
        <v>11.95</v>
      </c>
    </row>
    <row r="4145" spans="1:15" x14ac:dyDescent="0.25">
      <c r="A4145">
        <v>4196</v>
      </c>
      <c r="B4145">
        <v>1864</v>
      </c>
      <c r="C4145">
        <f>IF(COUNTIF($B$2:B4145,B4145)=1,1,0)</f>
        <v>1</v>
      </c>
      <c r="D4145" s="1">
        <v>44958</v>
      </c>
      <c r="E4145" s="2">
        <v>0.57391203703703708</v>
      </c>
      <c r="F4145">
        <v>118</v>
      </c>
      <c r="G4145" t="str">
        <f>IFERROR(INDEX(menu_items!$B:$B,MATCH(F4145,menu_items!$A:$A,0)),"Unknown value")</f>
        <v>Steak Burrito</v>
      </c>
      <c r="H4145" t="str">
        <f>IFERROR(INDEX(menu_items!$C:$C,MATCH(F4145,menu_items!$A:$A,0)),"Unknown value")</f>
        <v>Mexican</v>
      </c>
      <c r="I4145" s="5">
        <f>IFERROR(INDEX(menu_items!$D:$D,MATCH(F4145,menu_items!$A:$A,0)),0)</f>
        <v>14.95</v>
      </c>
      <c r="J4145" t="str">
        <f t="shared" si="325"/>
        <v>Wed</v>
      </c>
      <c r="K4145">
        <f t="shared" si="326"/>
        <v>1</v>
      </c>
      <c r="L4145" t="str">
        <f t="shared" si="327"/>
        <v>Feb</v>
      </c>
      <c r="M4145">
        <v>13</v>
      </c>
      <c r="N4145">
        <f t="shared" si="323"/>
        <v>1</v>
      </c>
      <c r="O4145" s="5">
        <f t="shared" si="324"/>
        <v>14.95</v>
      </c>
    </row>
    <row r="4146" spans="1:15" x14ac:dyDescent="0.25">
      <c r="A4146">
        <v>4197</v>
      </c>
      <c r="B4146">
        <v>1865</v>
      </c>
      <c r="C4146">
        <f>IF(COUNTIF($B$2:B4146,B4146)=1,1,0)</f>
        <v>1</v>
      </c>
      <c r="D4146" s="1">
        <v>44958</v>
      </c>
      <c r="E4146" s="2">
        <v>0.59001157407407412</v>
      </c>
      <c r="F4146">
        <v>101</v>
      </c>
      <c r="G4146" t="str">
        <f>IFERROR(INDEX(menu_items!$B:$B,MATCH(F4146,menu_items!$A:$A,0)),"Unknown value")</f>
        <v>Hamburger</v>
      </c>
      <c r="H4146" t="str">
        <f>IFERROR(INDEX(menu_items!$C:$C,MATCH(F4146,menu_items!$A:$A,0)),"Unknown value")</f>
        <v>American</v>
      </c>
      <c r="I4146" s="5">
        <f>IFERROR(INDEX(menu_items!$D:$D,MATCH(F4146,menu_items!$A:$A,0)),0)</f>
        <v>12.95</v>
      </c>
      <c r="J4146" t="str">
        <f t="shared" si="325"/>
        <v>Wed</v>
      </c>
      <c r="K4146">
        <f t="shared" si="326"/>
        <v>1</v>
      </c>
      <c r="L4146" t="str">
        <f t="shared" si="327"/>
        <v>Feb</v>
      </c>
      <c r="M4146">
        <v>14</v>
      </c>
      <c r="N4146">
        <f t="shared" si="323"/>
        <v>4</v>
      </c>
      <c r="O4146" s="5">
        <f t="shared" si="324"/>
        <v>53.849999999999994</v>
      </c>
    </row>
    <row r="4147" spans="1:15" x14ac:dyDescent="0.25">
      <c r="A4147">
        <v>4198</v>
      </c>
      <c r="B4147">
        <v>1865</v>
      </c>
      <c r="C4147">
        <f>IF(COUNTIF($B$2:B4147,B4147)=1,1,0)</f>
        <v>0</v>
      </c>
      <c r="D4147" s="1">
        <v>44958</v>
      </c>
      <c r="E4147" s="2">
        <v>0.59001157407407412</v>
      </c>
      <c r="F4147">
        <v>103</v>
      </c>
      <c r="G4147" t="str">
        <f>IFERROR(INDEX(menu_items!$B:$B,MATCH(F4147,menu_items!$A:$A,0)),"Unknown value")</f>
        <v>Hot Dog</v>
      </c>
      <c r="H4147" t="str">
        <f>IFERROR(INDEX(menu_items!$C:$C,MATCH(F4147,menu_items!$A:$A,0)),"Unknown value")</f>
        <v>American</v>
      </c>
      <c r="I4147" s="5">
        <f>IFERROR(INDEX(menu_items!$D:$D,MATCH(F4147,menu_items!$A:$A,0)),0)</f>
        <v>9</v>
      </c>
      <c r="J4147" t="str">
        <f t="shared" si="325"/>
        <v>Wed</v>
      </c>
      <c r="K4147">
        <f t="shared" si="326"/>
        <v>1</v>
      </c>
      <c r="L4147" t="str">
        <f t="shared" si="327"/>
        <v>Feb</v>
      </c>
      <c r="M4147">
        <v>14</v>
      </c>
      <c r="N4147">
        <f t="shared" si="323"/>
        <v>4</v>
      </c>
      <c r="O4147" s="5">
        <f t="shared" si="324"/>
        <v>53.849999999999994</v>
      </c>
    </row>
    <row r="4148" spans="1:15" x14ac:dyDescent="0.25">
      <c r="A4148">
        <v>4199</v>
      </c>
      <c r="B4148">
        <v>1865</v>
      </c>
      <c r="C4148">
        <f>IF(COUNTIF($B$2:B4148,B4148)=1,1,0)</f>
        <v>0</v>
      </c>
      <c r="D4148" s="1">
        <v>44958</v>
      </c>
      <c r="E4148" s="2">
        <v>0.59001157407407412</v>
      </c>
      <c r="F4148">
        <v>119</v>
      </c>
      <c r="G4148" t="str">
        <f>IFERROR(INDEX(menu_items!$B:$B,MATCH(F4148,menu_items!$A:$A,0)),"Unknown value")</f>
        <v>Chicken Torta</v>
      </c>
      <c r="H4148" t="str">
        <f>IFERROR(INDEX(menu_items!$C:$C,MATCH(F4148,menu_items!$A:$A,0)),"Unknown value")</f>
        <v>Mexican</v>
      </c>
      <c r="I4148" s="5">
        <f>IFERROR(INDEX(menu_items!$D:$D,MATCH(F4148,menu_items!$A:$A,0)),0)</f>
        <v>11.95</v>
      </c>
      <c r="J4148" t="str">
        <f t="shared" si="325"/>
        <v>Wed</v>
      </c>
      <c r="K4148">
        <f t="shared" si="326"/>
        <v>1</v>
      </c>
      <c r="L4148" t="str">
        <f t="shared" si="327"/>
        <v>Feb</v>
      </c>
      <c r="M4148">
        <v>14</v>
      </c>
      <c r="N4148">
        <f t="shared" si="323"/>
        <v>4</v>
      </c>
      <c r="O4148" s="5">
        <f t="shared" si="324"/>
        <v>53.849999999999994</v>
      </c>
    </row>
    <row r="4149" spans="1:15" x14ac:dyDescent="0.25">
      <c r="A4149">
        <v>4200</v>
      </c>
      <c r="B4149">
        <v>1865</v>
      </c>
      <c r="C4149">
        <f>IF(COUNTIF($B$2:B4149,B4149)=1,1,0)</f>
        <v>0</v>
      </c>
      <c r="D4149" s="1">
        <v>44958</v>
      </c>
      <c r="E4149" s="2">
        <v>0.59001157407407412</v>
      </c>
      <c r="F4149">
        <v>130</v>
      </c>
      <c r="G4149" t="str">
        <f>IFERROR(INDEX(menu_items!$B:$B,MATCH(F4149,menu_items!$A:$A,0)),"Unknown value")</f>
        <v>Shrimp Scampi</v>
      </c>
      <c r="H4149" t="str">
        <f>IFERROR(INDEX(menu_items!$C:$C,MATCH(F4149,menu_items!$A:$A,0)),"Unknown value")</f>
        <v>Italian</v>
      </c>
      <c r="I4149" s="5">
        <f>IFERROR(INDEX(menu_items!$D:$D,MATCH(F4149,menu_items!$A:$A,0)),0)</f>
        <v>19.95</v>
      </c>
      <c r="J4149" t="str">
        <f t="shared" si="325"/>
        <v>Wed</v>
      </c>
      <c r="K4149">
        <f t="shared" si="326"/>
        <v>1</v>
      </c>
      <c r="L4149" t="str">
        <f t="shared" si="327"/>
        <v>Feb</v>
      </c>
      <c r="M4149">
        <v>14</v>
      </c>
      <c r="N4149">
        <f t="shared" si="323"/>
        <v>4</v>
      </c>
      <c r="O4149" s="5">
        <f t="shared" si="324"/>
        <v>53.849999999999994</v>
      </c>
    </row>
    <row r="4150" spans="1:15" x14ac:dyDescent="0.25">
      <c r="A4150">
        <v>4201</v>
      </c>
      <c r="B4150">
        <v>1866</v>
      </c>
      <c r="C4150">
        <f>IF(COUNTIF($B$2:B4150,B4150)=1,1,0)</f>
        <v>1</v>
      </c>
      <c r="D4150" s="1">
        <v>44958</v>
      </c>
      <c r="E4150" s="2">
        <v>0.5964814814814815</v>
      </c>
      <c r="F4150">
        <v>115</v>
      </c>
      <c r="G4150" t="str">
        <f>IFERROR(INDEX(menu_items!$B:$B,MATCH(F4150,menu_items!$A:$A,0)),"Unknown value")</f>
        <v>Chicken Tacos</v>
      </c>
      <c r="H4150" t="str">
        <f>IFERROR(INDEX(menu_items!$C:$C,MATCH(F4150,menu_items!$A:$A,0)),"Unknown value")</f>
        <v>Mexican</v>
      </c>
      <c r="I4150" s="5">
        <f>IFERROR(INDEX(menu_items!$D:$D,MATCH(F4150,menu_items!$A:$A,0)),0)</f>
        <v>11.95</v>
      </c>
      <c r="J4150" t="str">
        <f t="shared" si="325"/>
        <v>Wed</v>
      </c>
      <c r="K4150">
        <f t="shared" si="326"/>
        <v>1</v>
      </c>
      <c r="L4150" t="str">
        <f t="shared" si="327"/>
        <v>Feb</v>
      </c>
      <c r="M4150">
        <v>14</v>
      </c>
      <c r="N4150">
        <f t="shared" si="323"/>
        <v>6</v>
      </c>
      <c r="O4150" s="5">
        <f t="shared" si="324"/>
        <v>65.900000000000006</v>
      </c>
    </row>
    <row r="4151" spans="1:15" x14ac:dyDescent="0.25">
      <c r="A4151">
        <v>4202</v>
      </c>
      <c r="B4151">
        <v>1866</v>
      </c>
      <c r="C4151">
        <f>IF(COUNTIF($B$2:B4151,B4151)=1,1,0)</f>
        <v>0</v>
      </c>
      <c r="D4151" s="1">
        <v>44958</v>
      </c>
      <c r="E4151" s="2">
        <v>0.5964814814814815</v>
      </c>
      <c r="F4151">
        <v>108</v>
      </c>
      <c r="G4151" t="str">
        <f>IFERROR(INDEX(menu_items!$B:$B,MATCH(F4151,menu_items!$A:$A,0)),"Unknown value")</f>
        <v>Tofu Pad Thai</v>
      </c>
      <c r="H4151" t="str">
        <f>IFERROR(INDEX(menu_items!$C:$C,MATCH(F4151,menu_items!$A:$A,0)),"Unknown value")</f>
        <v>Asian</v>
      </c>
      <c r="I4151" s="5">
        <f>IFERROR(INDEX(menu_items!$D:$D,MATCH(F4151,menu_items!$A:$A,0)),0)</f>
        <v>14.5</v>
      </c>
      <c r="J4151" t="str">
        <f t="shared" si="325"/>
        <v>Wed</v>
      </c>
      <c r="K4151">
        <f t="shared" si="326"/>
        <v>1</v>
      </c>
      <c r="L4151" t="str">
        <f t="shared" si="327"/>
        <v>Feb</v>
      </c>
      <c r="M4151">
        <v>14</v>
      </c>
      <c r="N4151">
        <f t="shared" si="323"/>
        <v>6</v>
      </c>
      <c r="O4151" s="5">
        <f t="shared" si="324"/>
        <v>65.900000000000006</v>
      </c>
    </row>
    <row r="4152" spans="1:15" x14ac:dyDescent="0.25">
      <c r="A4152">
        <v>4203</v>
      </c>
      <c r="B4152">
        <v>1866</v>
      </c>
      <c r="C4152">
        <f>IF(COUNTIF($B$2:B4152,B4152)=1,1,0)</f>
        <v>0</v>
      </c>
      <c r="D4152" s="1">
        <v>44958</v>
      </c>
      <c r="E4152" s="2">
        <v>0.5964814814814815</v>
      </c>
      <c r="F4152">
        <v>117</v>
      </c>
      <c r="G4152" t="str">
        <f>IFERROR(INDEX(menu_items!$B:$B,MATCH(F4152,menu_items!$A:$A,0)),"Unknown value")</f>
        <v>Chicken Burrito</v>
      </c>
      <c r="H4152" t="str">
        <f>IFERROR(INDEX(menu_items!$C:$C,MATCH(F4152,menu_items!$A:$A,0)),"Unknown value")</f>
        <v>Mexican</v>
      </c>
      <c r="I4152" s="5">
        <f>IFERROR(INDEX(menu_items!$D:$D,MATCH(F4152,menu_items!$A:$A,0)),0)</f>
        <v>12.95</v>
      </c>
      <c r="J4152" t="str">
        <f t="shared" si="325"/>
        <v>Wed</v>
      </c>
      <c r="K4152">
        <f t="shared" si="326"/>
        <v>1</v>
      </c>
      <c r="L4152" t="str">
        <f t="shared" si="327"/>
        <v>Feb</v>
      </c>
      <c r="M4152">
        <v>14</v>
      </c>
      <c r="N4152">
        <f t="shared" si="323"/>
        <v>6</v>
      </c>
      <c r="O4152" s="5">
        <f t="shared" si="324"/>
        <v>65.900000000000006</v>
      </c>
    </row>
    <row r="4153" spans="1:15" x14ac:dyDescent="0.25">
      <c r="A4153">
        <v>4204</v>
      </c>
      <c r="B4153">
        <v>1866</v>
      </c>
      <c r="C4153">
        <f>IF(COUNTIF($B$2:B4153,B4153)=1,1,0)</f>
        <v>0</v>
      </c>
      <c r="D4153" s="1">
        <v>44958</v>
      </c>
      <c r="E4153" s="2">
        <v>0.5964814814814815</v>
      </c>
      <c r="F4153">
        <v>121</v>
      </c>
      <c r="G4153" t="str">
        <f>IFERROR(INDEX(menu_items!$B:$B,MATCH(F4153,menu_items!$A:$A,0)),"Unknown value")</f>
        <v>Cheese Quesadillas</v>
      </c>
      <c r="H4153" t="str">
        <f>IFERROR(INDEX(menu_items!$C:$C,MATCH(F4153,menu_items!$A:$A,0)),"Unknown value")</f>
        <v>Mexican</v>
      </c>
      <c r="I4153" s="5">
        <f>IFERROR(INDEX(menu_items!$D:$D,MATCH(F4153,menu_items!$A:$A,0)),0)</f>
        <v>10.5</v>
      </c>
      <c r="J4153" t="str">
        <f t="shared" si="325"/>
        <v>Wed</v>
      </c>
      <c r="K4153">
        <f t="shared" si="326"/>
        <v>1</v>
      </c>
      <c r="L4153" t="str">
        <f t="shared" si="327"/>
        <v>Feb</v>
      </c>
      <c r="M4153">
        <v>14</v>
      </c>
      <c r="N4153">
        <f t="shared" si="323"/>
        <v>6</v>
      </c>
      <c r="O4153" s="5">
        <f t="shared" si="324"/>
        <v>65.900000000000006</v>
      </c>
    </row>
    <row r="4154" spans="1:15" x14ac:dyDescent="0.25">
      <c r="A4154">
        <v>4205</v>
      </c>
      <c r="B4154">
        <v>1866</v>
      </c>
      <c r="C4154">
        <f>IF(COUNTIF($B$2:B4154,B4154)=1,1,0)</f>
        <v>0</v>
      </c>
      <c r="D4154" s="1">
        <v>44958</v>
      </c>
      <c r="E4154" s="2">
        <v>0.5964814814814815</v>
      </c>
      <c r="F4154">
        <v>105</v>
      </c>
      <c r="G4154" t="str">
        <f>IFERROR(INDEX(menu_items!$B:$B,MATCH(F4154,menu_items!$A:$A,0)),"Unknown value")</f>
        <v>Mac &amp; Cheese</v>
      </c>
      <c r="H4154" t="str">
        <f>IFERROR(INDEX(menu_items!$C:$C,MATCH(F4154,menu_items!$A:$A,0)),"Unknown value")</f>
        <v>American</v>
      </c>
      <c r="I4154" s="5">
        <f>IFERROR(INDEX(menu_items!$D:$D,MATCH(F4154,menu_items!$A:$A,0)),0)</f>
        <v>7</v>
      </c>
      <c r="J4154" t="str">
        <f t="shared" si="325"/>
        <v>Wed</v>
      </c>
      <c r="K4154">
        <f t="shared" si="326"/>
        <v>1</v>
      </c>
      <c r="L4154" t="str">
        <f t="shared" si="327"/>
        <v>Feb</v>
      </c>
      <c r="M4154">
        <v>14</v>
      </c>
      <c r="N4154">
        <f t="shared" si="323"/>
        <v>6</v>
      </c>
      <c r="O4154" s="5">
        <f t="shared" si="324"/>
        <v>65.900000000000006</v>
      </c>
    </row>
    <row r="4155" spans="1:15" x14ac:dyDescent="0.25">
      <c r="A4155">
        <v>4206</v>
      </c>
      <c r="B4155">
        <v>1866</v>
      </c>
      <c r="C4155">
        <f>IF(COUNTIF($B$2:B4155,B4155)=1,1,0)</f>
        <v>0</v>
      </c>
      <c r="D4155" s="1">
        <v>44958</v>
      </c>
      <c r="E4155" s="2">
        <v>0.5964814814814815</v>
      </c>
      <c r="F4155">
        <v>123</v>
      </c>
      <c r="G4155" t="str">
        <f>IFERROR(INDEX(menu_items!$B:$B,MATCH(F4155,menu_items!$A:$A,0)),"Unknown value")</f>
        <v>Chips &amp; Guacamole</v>
      </c>
      <c r="H4155" t="str">
        <f>IFERROR(INDEX(menu_items!$C:$C,MATCH(F4155,menu_items!$A:$A,0)),"Unknown value")</f>
        <v>Mexican</v>
      </c>
      <c r="I4155" s="5">
        <f>IFERROR(INDEX(menu_items!$D:$D,MATCH(F4155,menu_items!$A:$A,0)),0)</f>
        <v>9</v>
      </c>
      <c r="J4155" t="str">
        <f t="shared" si="325"/>
        <v>Wed</v>
      </c>
      <c r="K4155">
        <f t="shared" si="326"/>
        <v>1</v>
      </c>
      <c r="L4155" t="str">
        <f t="shared" si="327"/>
        <v>Feb</v>
      </c>
      <c r="M4155">
        <v>14</v>
      </c>
      <c r="N4155">
        <f t="shared" si="323"/>
        <v>6</v>
      </c>
      <c r="O4155" s="5">
        <f t="shared" si="324"/>
        <v>65.900000000000006</v>
      </c>
    </row>
    <row r="4156" spans="1:15" x14ac:dyDescent="0.25">
      <c r="A4156">
        <v>4207</v>
      </c>
      <c r="B4156">
        <v>1867</v>
      </c>
      <c r="C4156">
        <f>IF(COUNTIF($B$2:B4156,B4156)=1,1,0)</f>
        <v>1</v>
      </c>
      <c r="D4156" s="1">
        <v>44958</v>
      </c>
      <c r="E4156" s="2">
        <v>0.60821759259259256</v>
      </c>
      <c r="F4156">
        <v>122</v>
      </c>
      <c r="G4156" t="str">
        <f>IFERROR(INDEX(menu_items!$B:$B,MATCH(F4156,menu_items!$A:$A,0)),"Unknown value")</f>
        <v>Chips &amp; Salsa</v>
      </c>
      <c r="H4156" t="str">
        <f>IFERROR(INDEX(menu_items!$C:$C,MATCH(F4156,menu_items!$A:$A,0)),"Unknown value")</f>
        <v>Mexican</v>
      </c>
      <c r="I4156" s="5">
        <f>IFERROR(INDEX(menu_items!$D:$D,MATCH(F4156,menu_items!$A:$A,0)),0)</f>
        <v>7</v>
      </c>
      <c r="J4156" t="str">
        <f t="shared" si="325"/>
        <v>Wed</v>
      </c>
      <c r="K4156">
        <f t="shared" si="326"/>
        <v>1</v>
      </c>
      <c r="L4156" t="str">
        <f t="shared" si="327"/>
        <v>Feb</v>
      </c>
      <c r="M4156">
        <v>14</v>
      </c>
      <c r="N4156">
        <f t="shared" si="323"/>
        <v>1</v>
      </c>
      <c r="O4156" s="5">
        <f t="shared" si="324"/>
        <v>7</v>
      </c>
    </row>
    <row r="4157" spans="1:15" x14ac:dyDescent="0.25">
      <c r="A4157">
        <v>4208</v>
      </c>
      <c r="B4157">
        <v>1868</v>
      </c>
      <c r="C4157">
        <f>IF(COUNTIF($B$2:B4157,B4157)=1,1,0)</f>
        <v>1</v>
      </c>
      <c r="D4157" s="1">
        <v>44958</v>
      </c>
      <c r="E4157" s="2">
        <v>0.60828703703703701</v>
      </c>
      <c r="F4157">
        <v>124</v>
      </c>
      <c r="G4157" t="str">
        <f>IFERROR(INDEX(menu_items!$B:$B,MATCH(F4157,menu_items!$A:$A,0)),"Unknown value")</f>
        <v>Spaghetti</v>
      </c>
      <c r="H4157" t="str">
        <f>IFERROR(INDEX(menu_items!$C:$C,MATCH(F4157,menu_items!$A:$A,0)),"Unknown value")</f>
        <v>Italian</v>
      </c>
      <c r="I4157" s="5">
        <f>IFERROR(INDEX(menu_items!$D:$D,MATCH(F4157,menu_items!$A:$A,0)),0)</f>
        <v>14.5</v>
      </c>
      <c r="J4157" t="str">
        <f t="shared" si="325"/>
        <v>Wed</v>
      </c>
      <c r="K4157">
        <f t="shared" si="326"/>
        <v>1</v>
      </c>
      <c r="L4157" t="str">
        <f t="shared" si="327"/>
        <v>Feb</v>
      </c>
      <c r="M4157">
        <v>14</v>
      </c>
      <c r="N4157">
        <f t="shared" si="323"/>
        <v>2</v>
      </c>
      <c r="O4157" s="5">
        <f t="shared" si="324"/>
        <v>23.5</v>
      </c>
    </row>
    <row r="4158" spans="1:15" x14ac:dyDescent="0.25">
      <c r="A4158">
        <v>4209</v>
      </c>
      <c r="B4158">
        <v>1868</v>
      </c>
      <c r="C4158">
        <f>IF(COUNTIF($B$2:B4158,B4158)=1,1,0)</f>
        <v>0</v>
      </c>
      <c r="D4158" s="1">
        <v>44958</v>
      </c>
      <c r="E4158" s="2">
        <v>0.60828703703703701</v>
      </c>
      <c r="F4158">
        <v>123</v>
      </c>
      <c r="G4158" t="str">
        <f>IFERROR(INDEX(menu_items!$B:$B,MATCH(F4158,menu_items!$A:$A,0)),"Unknown value")</f>
        <v>Chips &amp; Guacamole</v>
      </c>
      <c r="H4158" t="str">
        <f>IFERROR(INDEX(menu_items!$C:$C,MATCH(F4158,menu_items!$A:$A,0)),"Unknown value")</f>
        <v>Mexican</v>
      </c>
      <c r="I4158" s="5">
        <f>IFERROR(INDEX(menu_items!$D:$D,MATCH(F4158,menu_items!$A:$A,0)),0)</f>
        <v>9</v>
      </c>
      <c r="J4158" t="str">
        <f t="shared" si="325"/>
        <v>Wed</v>
      </c>
      <c r="K4158">
        <f t="shared" si="326"/>
        <v>1</v>
      </c>
      <c r="L4158" t="str">
        <f t="shared" si="327"/>
        <v>Feb</v>
      </c>
      <c r="M4158">
        <v>14</v>
      </c>
      <c r="N4158">
        <f t="shared" si="323"/>
        <v>2</v>
      </c>
      <c r="O4158" s="5">
        <f t="shared" si="324"/>
        <v>23.5</v>
      </c>
    </row>
    <row r="4159" spans="1:15" x14ac:dyDescent="0.25">
      <c r="A4159">
        <v>4210</v>
      </c>
      <c r="B4159">
        <v>1869</v>
      </c>
      <c r="C4159">
        <f>IF(COUNTIF($B$2:B4159,B4159)=1,1,0)</f>
        <v>1</v>
      </c>
      <c r="D4159" s="1">
        <v>44958</v>
      </c>
      <c r="E4159" s="2">
        <v>0.60946759259259264</v>
      </c>
      <c r="F4159">
        <v>127</v>
      </c>
      <c r="G4159" t="str">
        <f>IFERROR(INDEX(menu_items!$B:$B,MATCH(F4159,menu_items!$A:$A,0)),"Unknown value")</f>
        <v>Meat Lasagna</v>
      </c>
      <c r="H4159" t="str">
        <f>IFERROR(INDEX(menu_items!$C:$C,MATCH(F4159,menu_items!$A:$A,0)),"Unknown value")</f>
        <v>Italian</v>
      </c>
      <c r="I4159" s="5">
        <f>IFERROR(INDEX(menu_items!$D:$D,MATCH(F4159,menu_items!$A:$A,0)),0)</f>
        <v>17.95</v>
      </c>
      <c r="J4159" t="str">
        <f t="shared" si="325"/>
        <v>Wed</v>
      </c>
      <c r="K4159">
        <f t="shared" si="326"/>
        <v>1</v>
      </c>
      <c r="L4159" t="str">
        <f t="shared" si="327"/>
        <v>Feb</v>
      </c>
      <c r="M4159">
        <v>14</v>
      </c>
      <c r="N4159">
        <f t="shared" si="323"/>
        <v>4</v>
      </c>
      <c r="O4159" s="5">
        <f t="shared" si="324"/>
        <v>46.849999999999994</v>
      </c>
    </row>
    <row r="4160" spans="1:15" x14ac:dyDescent="0.25">
      <c r="A4160">
        <v>4211</v>
      </c>
      <c r="B4160">
        <v>1869</v>
      </c>
      <c r="C4160">
        <f>IF(COUNTIF($B$2:B4160,B4160)=1,1,0)</f>
        <v>0</v>
      </c>
      <c r="D4160" s="1">
        <v>44958</v>
      </c>
      <c r="E4160" s="2">
        <v>0.60946759259259264</v>
      </c>
      <c r="F4160">
        <v>113</v>
      </c>
      <c r="G4160" t="str">
        <f>IFERROR(INDEX(menu_items!$B:$B,MATCH(F4160,menu_items!$A:$A,0)),"Unknown value")</f>
        <v>Edamame</v>
      </c>
      <c r="H4160" t="str">
        <f>IFERROR(INDEX(menu_items!$C:$C,MATCH(F4160,menu_items!$A:$A,0)),"Unknown value")</f>
        <v>Asian</v>
      </c>
      <c r="I4160" s="5">
        <f>IFERROR(INDEX(menu_items!$D:$D,MATCH(F4160,menu_items!$A:$A,0)),0)</f>
        <v>5</v>
      </c>
      <c r="J4160" t="str">
        <f t="shared" si="325"/>
        <v>Wed</v>
      </c>
      <c r="K4160">
        <f t="shared" si="326"/>
        <v>1</v>
      </c>
      <c r="L4160" t="str">
        <f t="shared" si="327"/>
        <v>Feb</v>
      </c>
      <c r="M4160">
        <v>14</v>
      </c>
      <c r="N4160">
        <f t="shared" si="323"/>
        <v>4</v>
      </c>
      <c r="O4160" s="5">
        <f t="shared" si="324"/>
        <v>46.849999999999994</v>
      </c>
    </row>
    <row r="4161" spans="1:15" x14ac:dyDescent="0.25">
      <c r="A4161">
        <v>4212</v>
      </c>
      <c r="B4161">
        <v>1869</v>
      </c>
      <c r="C4161">
        <f>IF(COUNTIF($B$2:B4161,B4161)=1,1,0)</f>
        <v>0</v>
      </c>
      <c r="D4161" s="1">
        <v>44958</v>
      </c>
      <c r="E4161" s="2">
        <v>0.60946759259259264</v>
      </c>
      <c r="F4161">
        <v>119</v>
      </c>
      <c r="G4161" t="str">
        <f>IFERROR(INDEX(menu_items!$B:$B,MATCH(F4161,menu_items!$A:$A,0)),"Unknown value")</f>
        <v>Chicken Torta</v>
      </c>
      <c r="H4161" t="str">
        <f>IFERROR(INDEX(menu_items!$C:$C,MATCH(F4161,menu_items!$A:$A,0)),"Unknown value")</f>
        <v>Mexican</v>
      </c>
      <c r="I4161" s="5">
        <f>IFERROR(INDEX(menu_items!$D:$D,MATCH(F4161,menu_items!$A:$A,0)),0)</f>
        <v>11.95</v>
      </c>
      <c r="J4161" t="str">
        <f t="shared" si="325"/>
        <v>Wed</v>
      </c>
      <c r="K4161">
        <f t="shared" si="326"/>
        <v>1</v>
      </c>
      <c r="L4161" t="str">
        <f t="shared" si="327"/>
        <v>Feb</v>
      </c>
      <c r="M4161">
        <v>14</v>
      </c>
      <c r="N4161">
        <f t="shared" si="323"/>
        <v>4</v>
      </c>
      <c r="O4161" s="5">
        <f t="shared" si="324"/>
        <v>46.849999999999994</v>
      </c>
    </row>
    <row r="4162" spans="1:15" x14ac:dyDescent="0.25">
      <c r="A4162">
        <v>4213</v>
      </c>
      <c r="B4162">
        <v>1869</v>
      </c>
      <c r="C4162">
        <f>IF(COUNTIF($B$2:B4162,B4162)=1,1,0)</f>
        <v>0</v>
      </c>
      <c r="D4162" s="1">
        <v>44958</v>
      </c>
      <c r="E4162" s="2">
        <v>0.60946759259259264</v>
      </c>
      <c r="F4162">
        <v>119</v>
      </c>
      <c r="G4162" t="str">
        <f>IFERROR(INDEX(menu_items!$B:$B,MATCH(F4162,menu_items!$A:$A,0)),"Unknown value")</f>
        <v>Chicken Torta</v>
      </c>
      <c r="H4162" t="str">
        <f>IFERROR(INDEX(menu_items!$C:$C,MATCH(F4162,menu_items!$A:$A,0)),"Unknown value")</f>
        <v>Mexican</v>
      </c>
      <c r="I4162" s="5">
        <f>IFERROR(INDEX(menu_items!$D:$D,MATCH(F4162,menu_items!$A:$A,0)),0)</f>
        <v>11.95</v>
      </c>
      <c r="J4162" t="str">
        <f t="shared" si="325"/>
        <v>Wed</v>
      </c>
      <c r="K4162">
        <f t="shared" si="326"/>
        <v>1</v>
      </c>
      <c r="L4162" t="str">
        <f t="shared" si="327"/>
        <v>Feb</v>
      </c>
      <c r="M4162">
        <v>14</v>
      </c>
      <c r="N4162">
        <f t="shared" ref="N4162:N4225" si="328">COUNTIF($B:$B,B4162)</f>
        <v>4</v>
      </c>
      <c r="O4162" s="5">
        <f t="shared" ref="O4162:O4225" si="329">SUMIF($B:$B,B4162,$I:$I)</f>
        <v>46.849999999999994</v>
      </c>
    </row>
    <row r="4163" spans="1:15" x14ac:dyDescent="0.25">
      <c r="A4163">
        <v>4214</v>
      </c>
      <c r="B4163">
        <v>1870</v>
      </c>
      <c r="C4163">
        <f>IF(COUNTIF($B$2:B4163,B4163)=1,1,0)</f>
        <v>1</v>
      </c>
      <c r="D4163" s="1">
        <v>44958</v>
      </c>
      <c r="E4163" s="2">
        <v>0.61510416666666667</v>
      </c>
      <c r="F4163">
        <v>107</v>
      </c>
      <c r="G4163" t="str">
        <f>IFERROR(INDEX(menu_items!$B:$B,MATCH(F4163,menu_items!$A:$A,0)),"Unknown value")</f>
        <v>Orange Chicken</v>
      </c>
      <c r="H4163" t="str">
        <f>IFERROR(INDEX(menu_items!$C:$C,MATCH(F4163,menu_items!$A:$A,0)),"Unknown value")</f>
        <v>Asian</v>
      </c>
      <c r="I4163" s="5">
        <f>IFERROR(INDEX(menu_items!$D:$D,MATCH(F4163,menu_items!$A:$A,0)),0)</f>
        <v>16.5</v>
      </c>
      <c r="J4163" t="str">
        <f t="shared" si="325"/>
        <v>Wed</v>
      </c>
      <c r="K4163">
        <f t="shared" si="326"/>
        <v>1</v>
      </c>
      <c r="L4163" t="str">
        <f t="shared" si="327"/>
        <v>Feb</v>
      </c>
      <c r="M4163">
        <v>14</v>
      </c>
      <c r="N4163">
        <f t="shared" si="328"/>
        <v>1</v>
      </c>
      <c r="O4163" s="5">
        <f t="shared" si="329"/>
        <v>16.5</v>
      </c>
    </row>
    <row r="4164" spans="1:15" x14ac:dyDescent="0.25">
      <c r="A4164">
        <v>4215</v>
      </c>
      <c r="B4164">
        <v>1871</v>
      </c>
      <c r="C4164">
        <f>IF(COUNTIF($B$2:B4164,B4164)=1,1,0)</f>
        <v>1</v>
      </c>
      <c r="D4164" s="1">
        <v>44958</v>
      </c>
      <c r="E4164" s="2">
        <v>0.62615740740740744</v>
      </c>
      <c r="F4164">
        <v>110</v>
      </c>
      <c r="G4164" t="str">
        <f>IFERROR(INDEX(menu_items!$B:$B,MATCH(F4164,menu_items!$A:$A,0)),"Unknown value")</f>
        <v>Pork Ramen</v>
      </c>
      <c r="H4164" t="str">
        <f>IFERROR(INDEX(menu_items!$C:$C,MATCH(F4164,menu_items!$A:$A,0)),"Unknown value")</f>
        <v>Asian</v>
      </c>
      <c r="I4164" s="5">
        <f>IFERROR(INDEX(menu_items!$D:$D,MATCH(F4164,menu_items!$A:$A,0)),0)</f>
        <v>17.95</v>
      </c>
      <c r="J4164" t="str">
        <f t="shared" si="325"/>
        <v>Wed</v>
      </c>
      <c r="K4164">
        <f t="shared" si="326"/>
        <v>1</v>
      </c>
      <c r="L4164" t="str">
        <f t="shared" si="327"/>
        <v>Feb</v>
      </c>
      <c r="M4164">
        <v>15</v>
      </c>
      <c r="N4164">
        <f t="shared" si="328"/>
        <v>1</v>
      </c>
      <c r="O4164" s="5">
        <f t="shared" si="329"/>
        <v>17.95</v>
      </c>
    </row>
    <row r="4165" spans="1:15" x14ac:dyDescent="0.25">
      <c r="A4165">
        <v>4216</v>
      </c>
      <c r="B4165">
        <v>1872</v>
      </c>
      <c r="C4165">
        <f>IF(COUNTIF($B$2:B4165,B4165)=1,1,0)</f>
        <v>1</v>
      </c>
      <c r="D4165" s="1">
        <v>44958</v>
      </c>
      <c r="E4165" s="2">
        <v>0.63018518518518518</v>
      </c>
      <c r="F4165">
        <v>117</v>
      </c>
      <c r="G4165" t="str">
        <f>IFERROR(INDEX(menu_items!$B:$B,MATCH(F4165,menu_items!$A:$A,0)),"Unknown value")</f>
        <v>Chicken Burrito</v>
      </c>
      <c r="H4165" t="str">
        <f>IFERROR(INDEX(menu_items!$C:$C,MATCH(F4165,menu_items!$A:$A,0)),"Unknown value")</f>
        <v>Mexican</v>
      </c>
      <c r="I4165" s="5">
        <f>IFERROR(INDEX(menu_items!$D:$D,MATCH(F4165,menu_items!$A:$A,0)),0)</f>
        <v>12.95</v>
      </c>
      <c r="J4165" t="str">
        <f t="shared" si="325"/>
        <v>Wed</v>
      </c>
      <c r="K4165">
        <f t="shared" si="326"/>
        <v>1</v>
      </c>
      <c r="L4165" t="str">
        <f t="shared" si="327"/>
        <v>Feb</v>
      </c>
      <c r="M4165">
        <v>15</v>
      </c>
      <c r="N4165">
        <f t="shared" si="328"/>
        <v>4</v>
      </c>
      <c r="O4165" s="5">
        <f t="shared" si="329"/>
        <v>50.4</v>
      </c>
    </row>
    <row r="4166" spans="1:15" x14ac:dyDescent="0.25">
      <c r="A4166">
        <v>4217</v>
      </c>
      <c r="B4166">
        <v>1872</v>
      </c>
      <c r="C4166">
        <f>IF(COUNTIF($B$2:B4166,B4166)=1,1,0)</f>
        <v>0</v>
      </c>
      <c r="D4166" s="1">
        <v>44958</v>
      </c>
      <c r="E4166" s="2">
        <v>0.63018518518518518</v>
      </c>
      <c r="F4166">
        <v>129</v>
      </c>
      <c r="G4166" t="str">
        <f>IFERROR(INDEX(menu_items!$B:$B,MATCH(F4166,menu_items!$A:$A,0)),"Unknown value")</f>
        <v>Mushroom Ravioli</v>
      </c>
      <c r="H4166" t="str">
        <f>IFERROR(INDEX(menu_items!$C:$C,MATCH(F4166,menu_items!$A:$A,0)),"Unknown value")</f>
        <v>Italian</v>
      </c>
      <c r="I4166" s="5">
        <f>IFERROR(INDEX(menu_items!$D:$D,MATCH(F4166,menu_items!$A:$A,0)),0)</f>
        <v>15.5</v>
      </c>
      <c r="J4166" t="str">
        <f t="shared" si="325"/>
        <v>Wed</v>
      </c>
      <c r="K4166">
        <f t="shared" si="326"/>
        <v>1</v>
      </c>
      <c r="L4166" t="str">
        <f t="shared" si="327"/>
        <v>Feb</v>
      </c>
      <c r="M4166">
        <v>15</v>
      </c>
      <c r="N4166">
        <f t="shared" si="328"/>
        <v>4</v>
      </c>
      <c r="O4166" s="5">
        <f t="shared" si="329"/>
        <v>50.4</v>
      </c>
    </row>
    <row r="4167" spans="1:15" x14ac:dyDescent="0.25">
      <c r="A4167">
        <v>4218</v>
      </c>
      <c r="B4167">
        <v>1872</v>
      </c>
      <c r="C4167">
        <f>IF(COUNTIF($B$2:B4167,B4167)=1,1,0)</f>
        <v>0</v>
      </c>
      <c r="D4167" s="1">
        <v>44958</v>
      </c>
      <c r="E4167" s="2">
        <v>0.63018518518518518</v>
      </c>
      <c r="F4167">
        <v>118</v>
      </c>
      <c r="G4167" t="str">
        <f>IFERROR(INDEX(menu_items!$B:$B,MATCH(F4167,menu_items!$A:$A,0)),"Unknown value")</f>
        <v>Steak Burrito</v>
      </c>
      <c r="H4167" t="str">
        <f>IFERROR(INDEX(menu_items!$C:$C,MATCH(F4167,menu_items!$A:$A,0)),"Unknown value")</f>
        <v>Mexican</v>
      </c>
      <c r="I4167" s="5">
        <f>IFERROR(INDEX(menu_items!$D:$D,MATCH(F4167,menu_items!$A:$A,0)),0)</f>
        <v>14.95</v>
      </c>
      <c r="J4167" t="str">
        <f t="shared" si="325"/>
        <v>Wed</v>
      </c>
      <c r="K4167">
        <f t="shared" si="326"/>
        <v>1</v>
      </c>
      <c r="L4167" t="str">
        <f t="shared" si="327"/>
        <v>Feb</v>
      </c>
      <c r="M4167">
        <v>15</v>
      </c>
      <c r="N4167">
        <f t="shared" si="328"/>
        <v>4</v>
      </c>
      <c r="O4167" s="5">
        <f t="shared" si="329"/>
        <v>50.4</v>
      </c>
    </row>
    <row r="4168" spans="1:15" x14ac:dyDescent="0.25">
      <c r="A4168">
        <v>4219</v>
      </c>
      <c r="B4168">
        <v>1872</v>
      </c>
      <c r="C4168">
        <f>IF(COUNTIF($B$2:B4168,B4168)=1,1,0)</f>
        <v>0</v>
      </c>
      <c r="D4168" s="1">
        <v>44958</v>
      </c>
      <c r="E4168" s="2">
        <v>0.63018518518518518</v>
      </c>
      <c r="F4168">
        <v>106</v>
      </c>
      <c r="G4168" t="str">
        <f>IFERROR(INDEX(menu_items!$B:$B,MATCH(F4168,menu_items!$A:$A,0)),"Unknown value")</f>
        <v>French Fries</v>
      </c>
      <c r="H4168" t="str">
        <f>IFERROR(INDEX(menu_items!$C:$C,MATCH(F4168,menu_items!$A:$A,0)),"Unknown value")</f>
        <v>American</v>
      </c>
      <c r="I4168" s="5">
        <f>IFERROR(INDEX(menu_items!$D:$D,MATCH(F4168,menu_items!$A:$A,0)),0)</f>
        <v>7</v>
      </c>
      <c r="J4168" t="str">
        <f t="shared" si="325"/>
        <v>Wed</v>
      </c>
      <c r="K4168">
        <f t="shared" si="326"/>
        <v>1</v>
      </c>
      <c r="L4168" t="str">
        <f t="shared" si="327"/>
        <v>Feb</v>
      </c>
      <c r="M4168">
        <v>15</v>
      </c>
      <c r="N4168">
        <f t="shared" si="328"/>
        <v>4</v>
      </c>
      <c r="O4168" s="5">
        <f t="shared" si="329"/>
        <v>50.4</v>
      </c>
    </row>
    <row r="4169" spans="1:15" x14ac:dyDescent="0.25">
      <c r="A4169">
        <v>4220</v>
      </c>
      <c r="B4169">
        <v>1873</v>
      </c>
      <c r="C4169">
        <f>IF(COUNTIF($B$2:B4169,B4169)=1,1,0)</f>
        <v>1</v>
      </c>
      <c r="D4169" s="1">
        <v>44958</v>
      </c>
      <c r="E4169" s="2">
        <v>0.63148148148148153</v>
      </c>
      <c r="F4169">
        <v>102</v>
      </c>
      <c r="G4169" t="str">
        <f>IFERROR(INDEX(menu_items!$B:$B,MATCH(F4169,menu_items!$A:$A,0)),"Unknown value")</f>
        <v>Cheeseburger</v>
      </c>
      <c r="H4169" t="str">
        <f>IFERROR(INDEX(menu_items!$C:$C,MATCH(F4169,menu_items!$A:$A,0)),"Unknown value")</f>
        <v>American</v>
      </c>
      <c r="I4169" s="5">
        <f>IFERROR(INDEX(menu_items!$D:$D,MATCH(F4169,menu_items!$A:$A,0)),0)</f>
        <v>13.95</v>
      </c>
      <c r="J4169" t="str">
        <f t="shared" si="325"/>
        <v>Wed</v>
      </c>
      <c r="K4169">
        <f t="shared" si="326"/>
        <v>1</v>
      </c>
      <c r="L4169" t="str">
        <f t="shared" si="327"/>
        <v>Feb</v>
      </c>
      <c r="M4169">
        <v>15</v>
      </c>
      <c r="N4169">
        <f t="shared" si="328"/>
        <v>2</v>
      </c>
      <c r="O4169" s="5">
        <f t="shared" si="329"/>
        <v>27.9</v>
      </c>
    </row>
    <row r="4170" spans="1:15" x14ac:dyDescent="0.25">
      <c r="A4170">
        <v>4221</v>
      </c>
      <c r="B4170">
        <v>1873</v>
      </c>
      <c r="C4170">
        <f>IF(COUNTIF($B$2:B4170,B4170)=1,1,0)</f>
        <v>0</v>
      </c>
      <c r="D4170" s="1">
        <v>44958</v>
      </c>
      <c r="E4170" s="2">
        <v>0.63148148148148153</v>
      </c>
      <c r="F4170">
        <v>120</v>
      </c>
      <c r="G4170" t="str">
        <f>IFERROR(INDEX(menu_items!$B:$B,MATCH(F4170,menu_items!$A:$A,0)),"Unknown value")</f>
        <v>Steak Torta</v>
      </c>
      <c r="H4170" t="str">
        <f>IFERROR(INDEX(menu_items!$C:$C,MATCH(F4170,menu_items!$A:$A,0)),"Unknown value")</f>
        <v>Mexican</v>
      </c>
      <c r="I4170" s="5">
        <f>IFERROR(INDEX(menu_items!$D:$D,MATCH(F4170,menu_items!$A:$A,0)),0)</f>
        <v>13.95</v>
      </c>
      <c r="J4170" t="str">
        <f t="shared" si="325"/>
        <v>Wed</v>
      </c>
      <c r="K4170">
        <f t="shared" si="326"/>
        <v>1</v>
      </c>
      <c r="L4170" t="str">
        <f t="shared" si="327"/>
        <v>Feb</v>
      </c>
      <c r="M4170">
        <v>15</v>
      </c>
      <c r="N4170">
        <f t="shared" si="328"/>
        <v>2</v>
      </c>
      <c r="O4170" s="5">
        <f t="shared" si="329"/>
        <v>27.9</v>
      </c>
    </row>
    <row r="4171" spans="1:15" x14ac:dyDescent="0.25">
      <c r="A4171">
        <v>4222</v>
      </c>
      <c r="B4171">
        <v>1874</v>
      </c>
      <c r="C4171">
        <f>IF(COUNTIF($B$2:B4171,B4171)=1,1,0)</f>
        <v>1</v>
      </c>
      <c r="D4171" s="1">
        <v>44958</v>
      </c>
      <c r="E4171" s="2">
        <v>0.63859953703703709</v>
      </c>
      <c r="F4171">
        <v>120</v>
      </c>
      <c r="G4171" t="str">
        <f>IFERROR(INDEX(menu_items!$B:$B,MATCH(F4171,menu_items!$A:$A,0)),"Unknown value")</f>
        <v>Steak Torta</v>
      </c>
      <c r="H4171" t="str">
        <f>IFERROR(INDEX(menu_items!$C:$C,MATCH(F4171,menu_items!$A:$A,0)),"Unknown value")</f>
        <v>Mexican</v>
      </c>
      <c r="I4171" s="5">
        <f>IFERROR(INDEX(menu_items!$D:$D,MATCH(F4171,menu_items!$A:$A,0)),0)</f>
        <v>13.95</v>
      </c>
      <c r="J4171" t="str">
        <f t="shared" si="325"/>
        <v>Wed</v>
      </c>
      <c r="K4171">
        <f t="shared" si="326"/>
        <v>1</v>
      </c>
      <c r="L4171" t="str">
        <f t="shared" si="327"/>
        <v>Feb</v>
      </c>
      <c r="M4171">
        <v>15</v>
      </c>
      <c r="N4171">
        <f t="shared" si="328"/>
        <v>1</v>
      </c>
      <c r="O4171" s="5">
        <f t="shared" si="329"/>
        <v>13.95</v>
      </c>
    </row>
    <row r="4172" spans="1:15" x14ac:dyDescent="0.25">
      <c r="A4172">
        <v>4223</v>
      </c>
      <c r="B4172">
        <v>1875</v>
      </c>
      <c r="C4172">
        <f>IF(COUNTIF($B$2:B4172,B4172)=1,1,0)</f>
        <v>1</v>
      </c>
      <c r="D4172" s="1">
        <v>44958</v>
      </c>
      <c r="E4172" s="2">
        <v>0.66141203703703699</v>
      </c>
      <c r="F4172">
        <v>113</v>
      </c>
      <c r="G4172" t="str">
        <f>IFERROR(INDEX(menu_items!$B:$B,MATCH(F4172,menu_items!$A:$A,0)),"Unknown value")</f>
        <v>Edamame</v>
      </c>
      <c r="H4172" t="str">
        <f>IFERROR(INDEX(menu_items!$C:$C,MATCH(F4172,menu_items!$A:$A,0)),"Unknown value")</f>
        <v>Asian</v>
      </c>
      <c r="I4172" s="5">
        <f>IFERROR(INDEX(menu_items!$D:$D,MATCH(F4172,menu_items!$A:$A,0)),0)</f>
        <v>5</v>
      </c>
      <c r="J4172" t="str">
        <f t="shared" si="325"/>
        <v>Wed</v>
      </c>
      <c r="K4172">
        <f t="shared" si="326"/>
        <v>1</v>
      </c>
      <c r="L4172" t="str">
        <f t="shared" si="327"/>
        <v>Feb</v>
      </c>
      <c r="M4172">
        <v>15</v>
      </c>
      <c r="N4172">
        <f t="shared" si="328"/>
        <v>2</v>
      </c>
      <c r="O4172" s="5">
        <f t="shared" si="329"/>
        <v>12</v>
      </c>
    </row>
    <row r="4173" spans="1:15" x14ac:dyDescent="0.25">
      <c r="A4173">
        <v>4224</v>
      </c>
      <c r="B4173">
        <v>1875</v>
      </c>
      <c r="C4173">
        <f>IF(COUNTIF($B$2:B4173,B4173)=1,1,0)</f>
        <v>0</v>
      </c>
      <c r="D4173" s="1">
        <v>44958</v>
      </c>
      <c r="E4173" s="2">
        <v>0.66141203703703699</v>
      </c>
      <c r="F4173">
        <v>105</v>
      </c>
      <c r="G4173" t="str">
        <f>IFERROR(INDEX(menu_items!$B:$B,MATCH(F4173,menu_items!$A:$A,0)),"Unknown value")</f>
        <v>Mac &amp; Cheese</v>
      </c>
      <c r="H4173" t="str">
        <f>IFERROR(INDEX(menu_items!$C:$C,MATCH(F4173,menu_items!$A:$A,0)),"Unknown value")</f>
        <v>American</v>
      </c>
      <c r="I4173" s="5">
        <f>IFERROR(INDEX(menu_items!$D:$D,MATCH(F4173,menu_items!$A:$A,0)),0)</f>
        <v>7</v>
      </c>
      <c r="J4173" t="str">
        <f t="shared" si="325"/>
        <v>Wed</v>
      </c>
      <c r="K4173">
        <f t="shared" si="326"/>
        <v>1</v>
      </c>
      <c r="L4173" t="str">
        <f t="shared" si="327"/>
        <v>Feb</v>
      </c>
      <c r="M4173">
        <v>15</v>
      </c>
      <c r="N4173">
        <f t="shared" si="328"/>
        <v>2</v>
      </c>
      <c r="O4173" s="5">
        <f t="shared" si="329"/>
        <v>12</v>
      </c>
    </row>
    <row r="4174" spans="1:15" x14ac:dyDescent="0.25">
      <c r="A4174">
        <v>4225</v>
      </c>
      <c r="B4174">
        <v>1876</v>
      </c>
      <c r="C4174">
        <f>IF(COUNTIF($B$2:B4174,B4174)=1,1,0)</f>
        <v>1</v>
      </c>
      <c r="D4174" s="1">
        <v>44958</v>
      </c>
      <c r="E4174" s="2">
        <v>0.66413194444444446</v>
      </c>
      <c r="F4174">
        <v>101</v>
      </c>
      <c r="G4174" t="str">
        <f>IFERROR(INDEX(menu_items!$B:$B,MATCH(F4174,menu_items!$A:$A,0)),"Unknown value")</f>
        <v>Hamburger</v>
      </c>
      <c r="H4174" t="str">
        <f>IFERROR(INDEX(menu_items!$C:$C,MATCH(F4174,menu_items!$A:$A,0)),"Unknown value")</f>
        <v>American</v>
      </c>
      <c r="I4174" s="5">
        <f>IFERROR(INDEX(menu_items!$D:$D,MATCH(F4174,menu_items!$A:$A,0)),0)</f>
        <v>12.95</v>
      </c>
      <c r="J4174" t="str">
        <f t="shared" ref="J4174:J4236" si="330">TEXT(D4174,"ddd")</f>
        <v>Wed</v>
      </c>
      <c r="K4174">
        <f t="shared" ref="K4174:K4236" si="331">DAY(D4174)</f>
        <v>1</v>
      </c>
      <c r="L4174" t="str">
        <f t="shared" ref="L4174:L4236" si="332">TEXT(D4174,"mmm")</f>
        <v>Feb</v>
      </c>
      <c r="M4174">
        <v>15</v>
      </c>
      <c r="N4174">
        <f t="shared" si="328"/>
        <v>4</v>
      </c>
      <c r="O4174" s="5">
        <f t="shared" si="329"/>
        <v>64.8</v>
      </c>
    </row>
    <row r="4175" spans="1:15" x14ac:dyDescent="0.25">
      <c r="A4175">
        <v>4226</v>
      </c>
      <c r="B4175">
        <v>1876</v>
      </c>
      <c r="C4175">
        <f>IF(COUNTIF($B$2:B4175,B4175)=1,1,0)</f>
        <v>0</v>
      </c>
      <c r="D4175" s="1">
        <v>44958</v>
      </c>
      <c r="E4175" s="2">
        <v>0.66413194444444446</v>
      </c>
      <c r="F4175">
        <v>116</v>
      </c>
      <c r="G4175" t="str">
        <f>IFERROR(INDEX(menu_items!$B:$B,MATCH(F4175,menu_items!$A:$A,0)),"Unknown value")</f>
        <v>Steak Tacos</v>
      </c>
      <c r="H4175" t="str">
        <f>IFERROR(INDEX(menu_items!$C:$C,MATCH(F4175,menu_items!$A:$A,0)),"Unknown value")</f>
        <v>Mexican</v>
      </c>
      <c r="I4175" s="5">
        <f>IFERROR(INDEX(menu_items!$D:$D,MATCH(F4175,menu_items!$A:$A,0)),0)</f>
        <v>13.95</v>
      </c>
      <c r="J4175" t="str">
        <f t="shared" si="330"/>
        <v>Wed</v>
      </c>
      <c r="K4175">
        <f t="shared" si="331"/>
        <v>1</v>
      </c>
      <c r="L4175" t="str">
        <f t="shared" si="332"/>
        <v>Feb</v>
      </c>
      <c r="M4175">
        <v>15</v>
      </c>
      <c r="N4175">
        <f t="shared" si="328"/>
        <v>4</v>
      </c>
      <c r="O4175" s="5">
        <f t="shared" si="329"/>
        <v>64.8</v>
      </c>
    </row>
    <row r="4176" spans="1:15" x14ac:dyDescent="0.25">
      <c r="A4176">
        <v>4227</v>
      </c>
      <c r="B4176">
        <v>1876</v>
      </c>
      <c r="C4176">
        <f>IF(COUNTIF($B$2:B4176,B4176)=1,1,0)</f>
        <v>0</v>
      </c>
      <c r="D4176" s="1">
        <v>44958</v>
      </c>
      <c r="E4176" s="2">
        <v>0.66413194444444446</v>
      </c>
      <c r="F4176">
        <v>125</v>
      </c>
      <c r="G4176" t="str">
        <f>IFERROR(INDEX(menu_items!$B:$B,MATCH(F4176,menu_items!$A:$A,0)),"Unknown value")</f>
        <v>Spaghetti &amp; Meatballs</v>
      </c>
      <c r="H4176" t="str">
        <f>IFERROR(INDEX(menu_items!$C:$C,MATCH(F4176,menu_items!$A:$A,0)),"Unknown value")</f>
        <v>Italian</v>
      </c>
      <c r="I4176" s="5">
        <f>IFERROR(INDEX(menu_items!$D:$D,MATCH(F4176,menu_items!$A:$A,0)),0)</f>
        <v>17.95</v>
      </c>
      <c r="J4176" t="str">
        <f t="shared" si="330"/>
        <v>Wed</v>
      </c>
      <c r="K4176">
        <f t="shared" si="331"/>
        <v>1</v>
      </c>
      <c r="L4176" t="str">
        <f t="shared" si="332"/>
        <v>Feb</v>
      </c>
      <c r="M4176">
        <v>15</v>
      </c>
      <c r="N4176">
        <f t="shared" si="328"/>
        <v>4</v>
      </c>
      <c r="O4176" s="5">
        <f t="shared" si="329"/>
        <v>64.8</v>
      </c>
    </row>
    <row r="4177" spans="1:15" x14ac:dyDescent="0.25">
      <c r="A4177">
        <v>4228</v>
      </c>
      <c r="B4177">
        <v>1876</v>
      </c>
      <c r="C4177">
        <f>IF(COUNTIF($B$2:B4177,B4177)=1,1,0)</f>
        <v>0</v>
      </c>
      <c r="D4177" s="1">
        <v>44958</v>
      </c>
      <c r="E4177" s="2">
        <v>0.66413194444444446</v>
      </c>
      <c r="F4177">
        <v>130</v>
      </c>
      <c r="G4177" t="str">
        <f>IFERROR(INDEX(menu_items!$B:$B,MATCH(F4177,menu_items!$A:$A,0)),"Unknown value")</f>
        <v>Shrimp Scampi</v>
      </c>
      <c r="H4177" t="str">
        <f>IFERROR(INDEX(menu_items!$C:$C,MATCH(F4177,menu_items!$A:$A,0)),"Unknown value")</f>
        <v>Italian</v>
      </c>
      <c r="I4177" s="5">
        <f>IFERROR(INDEX(menu_items!$D:$D,MATCH(F4177,menu_items!$A:$A,0)),0)</f>
        <v>19.95</v>
      </c>
      <c r="J4177" t="str">
        <f t="shared" si="330"/>
        <v>Wed</v>
      </c>
      <c r="K4177">
        <f t="shared" si="331"/>
        <v>1</v>
      </c>
      <c r="L4177" t="str">
        <f t="shared" si="332"/>
        <v>Feb</v>
      </c>
      <c r="M4177">
        <v>15</v>
      </c>
      <c r="N4177">
        <f t="shared" si="328"/>
        <v>4</v>
      </c>
      <c r="O4177" s="5">
        <f t="shared" si="329"/>
        <v>64.8</v>
      </c>
    </row>
    <row r="4178" spans="1:15" x14ac:dyDescent="0.25">
      <c r="A4178">
        <v>4229</v>
      </c>
      <c r="B4178">
        <v>1877</v>
      </c>
      <c r="C4178">
        <f>IF(COUNTIF($B$2:B4178,B4178)=1,1,0)</f>
        <v>1</v>
      </c>
      <c r="D4178" s="1">
        <v>44958</v>
      </c>
      <c r="E4178" s="2">
        <v>0.66935185185185186</v>
      </c>
      <c r="F4178">
        <v>105</v>
      </c>
      <c r="G4178" t="str">
        <f>IFERROR(INDEX(menu_items!$B:$B,MATCH(F4178,menu_items!$A:$A,0)),"Unknown value")</f>
        <v>Mac &amp; Cheese</v>
      </c>
      <c r="H4178" t="str">
        <f>IFERROR(INDEX(menu_items!$C:$C,MATCH(F4178,menu_items!$A:$A,0)),"Unknown value")</f>
        <v>American</v>
      </c>
      <c r="I4178" s="5">
        <f>IFERROR(INDEX(menu_items!$D:$D,MATCH(F4178,menu_items!$A:$A,0)),0)</f>
        <v>7</v>
      </c>
      <c r="J4178" t="str">
        <f t="shared" si="330"/>
        <v>Wed</v>
      </c>
      <c r="K4178">
        <f t="shared" si="331"/>
        <v>1</v>
      </c>
      <c r="L4178" t="str">
        <f t="shared" si="332"/>
        <v>Feb</v>
      </c>
      <c r="M4178">
        <v>16</v>
      </c>
      <c r="N4178">
        <f t="shared" si="328"/>
        <v>2</v>
      </c>
      <c r="O4178" s="5">
        <f t="shared" si="329"/>
        <v>26.95</v>
      </c>
    </row>
    <row r="4179" spans="1:15" x14ac:dyDescent="0.25">
      <c r="A4179">
        <v>4230</v>
      </c>
      <c r="B4179">
        <v>1877</v>
      </c>
      <c r="C4179">
        <f>IF(COUNTIF($B$2:B4179,B4179)=1,1,0)</f>
        <v>0</v>
      </c>
      <c r="D4179" s="1">
        <v>44958</v>
      </c>
      <c r="E4179" s="2">
        <v>0.66935185185185186</v>
      </c>
      <c r="F4179">
        <v>130</v>
      </c>
      <c r="G4179" t="str">
        <f>IFERROR(INDEX(menu_items!$B:$B,MATCH(F4179,menu_items!$A:$A,0)),"Unknown value")</f>
        <v>Shrimp Scampi</v>
      </c>
      <c r="H4179" t="str">
        <f>IFERROR(INDEX(menu_items!$C:$C,MATCH(F4179,menu_items!$A:$A,0)),"Unknown value")</f>
        <v>Italian</v>
      </c>
      <c r="I4179" s="5">
        <f>IFERROR(INDEX(menu_items!$D:$D,MATCH(F4179,menu_items!$A:$A,0)),0)</f>
        <v>19.95</v>
      </c>
      <c r="J4179" t="str">
        <f t="shared" si="330"/>
        <v>Wed</v>
      </c>
      <c r="K4179">
        <f t="shared" si="331"/>
        <v>1</v>
      </c>
      <c r="L4179" t="str">
        <f t="shared" si="332"/>
        <v>Feb</v>
      </c>
      <c r="M4179">
        <v>16</v>
      </c>
      <c r="N4179">
        <f t="shared" si="328"/>
        <v>2</v>
      </c>
      <c r="O4179" s="5">
        <f t="shared" si="329"/>
        <v>26.95</v>
      </c>
    </row>
    <row r="4180" spans="1:15" x14ac:dyDescent="0.25">
      <c r="A4180">
        <v>4231</v>
      </c>
      <c r="B4180">
        <v>1878</v>
      </c>
      <c r="C4180">
        <f>IF(COUNTIF($B$2:B4180,B4180)=1,1,0)</f>
        <v>1</v>
      </c>
      <c r="D4180" s="1">
        <v>44958</v>
      </c>
      <c r="E4180" s="2">
        <v>0.67178240740740736</v>
      </c>
      <c r="F4180">
        <v>108</v>
      </c>
      <c r="G4180" t="str">
        <f>IFERROR(INDEX(menu_items!$B:$B,MATCH(F4180,menu_items!$A:$A,0)),"Unknown value")</f>
        <v>Tofu Pad Thai</v>
      </c>
      <c r="H4180" t="str">
        <f>IFERROR(INDEX(menu_items!$C:$C,MATCH(F4180,menu_items!$A:$A,0)),"Unknown value")</f>
        <v>Asian</v>
      </c>
      <c r="I4180" s="5">
        <f>IFERROR(INDEX(menu_items!$D:$D,MATCH(F4180,menu_items!$A:$A,0)),0)</f>
        <v>14.5</v>
      </c>
      <c r="J4180" t="str">
        <f t="shared" si="330"/>
        <v>Wed</v>
      </c>
      <c r="K4180">
        <f t="shared" si="331"/>
        <v>1</v>
      </c>
      <c r="L4180" t="str">
        <f t="shared" si="332"/>
        <v>Feb</v>
      </c>
      <c r="M4180">
        <v>16</v>
      </c>
      <c r="N4180">
        <f t="shared" si="328"/>
        <v>2</v>
      </c>
      <c r="O4180" s="5">
        <f t="shared" si="329"/>
        <v>26.45</v>
      </c>
    </row>
    <row r="4181" spans="1:15" x14ac:dyDescent="0.25">
      <c r="A4181">
        <v>4232</v>
      </c>
      <c r="B4181">
        <v>1878</v>
      </c>
      <c r="C4181">
        <f>IF(COUNTIF($B$2:B4181,B4181)=1,1,0)</f>
        <v>0</v>
      </c>
      <c r="D4181" s="1">
        <v>44958</v>
      </c>
      <c r="E4181" s="2">
        <v>0.67178240740740736</v>
      </c>
      <c r="F4181">
        <v>111</v>
      </c>
      <c r="G4181" t="str">
        <f>IFERROR(INDEX(menu_items!$B:$B,MATCH(F4181,menu_items!$A:$A,0)),"Unknown value")</f>
        <v>California Roll</v>
      </c>
      <c r="H4181" t="str">
        <f>IFERROR(INDEX(menu_items!$C:$C,MATCH(F4181,menu_items!$A:$A,0)),"Unknown value")</f>
        <v>Asian</v>
      </c>
      <c r="I4181" s="5">
        <f>IFERROR(INDEX(menu_items!$D:$D,MATCH(F4181,menu_items!$A:$A,0)),0)</f>
        <v>11.95</v>
      </c>
      <c r="J4181" t="str">
        <f t="shared" si="330"/>
        <v>Wed</v>
      </c>
      <c r="K4181">
        <f t="shared" si="331"/>
        <v>1</v>
      </c>
      <c r="L4181" t="str">
        <f t="shared" si="332"/>
        <v>Feb</v>
      </c>
      <c r="M4181">
        <v>16</v>
      </c>
      <c r="N4181">
        <f t="shared" si="328"/>
        <v>2</v>
      </c>
      <c r="O4181" s="5">
        <f t="shared" si="329"/>
        <v>26.45</v>
      </c>
    </row>
    <row r="4182" spans="1:15" x14ac:dyDescent="0.25">
      <c r="A4182">
        <v>4233</v>
      </c>
      <c r="B4182">
        <v>1879</v>
      </c>
      <c r="C4182">
        <f>IF(COUNTIF($B$2:B4182,B4182)=1,1,0)</f>
        <v>1</v>
      </c>
      <c r="D4182" s="1">
        <v>44958</v>
      </c>
      <c r="E4182" s="2">
        <v>0.67670138888888887</v>
      </c>
      <c r="F4182">
        <v>107</v>
      </c>
      <c r="G4182" t="str">
        <f>IFERROR(INDEX(menu_items!$B:$B,MATCH(F4182,menu_items!$A:$A,0)),"Unknown value")</f>
        <v>Orange Chicken</v>
      </c>
      <c r="H4182" t="str">
        <f>IFERROR(INDEX(menu_items!$C:$C,MATCH(F4182,menu_items!$A:$A,0)),"Unknown value")</f>
        <v>Asian</v>
      </c>
      <c r="I4182" s="5">
        <f>IFERROR(INDEX(menu_items!$D:$D,MATCH(F4182,menu_items!$A:$A,0)),0)</f>
        <v>16.5</v>
      </c>
      <c r="J4182" t="str">
        <f t="shared" si="330"/>
        <v>Wed</v>
      </c>
      <c r="K4182">
        <f t="shared" si="331"/>
        <v>1</v>
      </c>
      <c r="L4182" t="str">
        <f t="shared" si="332"/>
        <v>Feb</v>
      </c>
      <c r="M4182">
        <v>16</v>
      </c>
      <c r="N4182">
        <f t="shared" si="328"/>
        <v>1</v>
      </c>
      <c r="O4182" s="5">
        <f t="shared" si="329"/>
        <v>16.5</v>
      </c>
    </row>
    <row r="4183" spans="1:15" x14ac:dyDescent="0.25">
      <c r="A4183">
        <v>4234</v>
      </c>
      <c r="B4183">
        <v>1880</v>
      </c>
      <c r="C4183">
        <f>IF(COUNTIF($B$2:B4183,B4183)=1,1,0)</f>
        <v>1</v>
      </c>
      <c r="D4183" s="1">
        <v>44958</v>
      </c>
      <c r="E4183" s="2">
        <v>0.67754629629629626</v>
      </c>
      <c r="F4183">
        <v>110</v>
      </c>
      <c r="G4183" t="str">
        <f>IFERROR(INDEX(menu_items!$B:$B,MATCH(F4183,menu_items!$A:$A,0)),"Unknown value")</f>
        <v>Pork Ramen</v>
      </c>
      <c r="H4183" t="str">
        <f>IFERROR(INDEX(menu_items!$C:$C,MATCH(F4183,menu_items!$A:$A,0)),"Unknown value")</f>
        <v>Asian</v>
      </c>
      <c r="I4183" s="5">
        <f>IFERROR(INDEX(menu_items!$D:$D,MATCH(F4183,menu_items!$A:$A,0)),0)</f>
        <v>17.95</v>
      </c>
      <c r="J4183" t="str">
        <f t="shared" si="330"/>
        <v>Wed</v>
      </c>
      <c r="K4183">
        <f t="shared" si="331"/>
        <v>1</v>
      </c>
      <c r="L4183" t="str">
        <f t="shared" si="332"/>
        <v>Feb</v>
      </c>
      <c r="M4183">
        <v>16</v>
      </c>
      <c r="N4183">
        <f t="shared" si="328"/>
        <v>3</v>
      </c>
      <c r="O4183" s="5">
        <f t="shared" si="329"/>
        <v>51.4</v>
      </c>
    </row>
    <row r="4184" spans="1:15" x14ac:dyDescent="0.25">
      <c r="A4184">
        <v>4235</v>
      </c>
      <c r="B4184">
        <v>1880</v>
      </c>
      <c r="C4184">
        <f>IF(COUNTIF($B$2:B4184,B4184)=1,1,0)</f>
        <v>0</v>
      </c>
      <c r="D4184" s="1">
        <v>44958</v>
      </c>
      <c r="E4184" s="2">
        <v>0.67754629629629626</v>
      </c>
      <c r="F4184">
        <v>127</v>
      </c>
      <c r="G4184" t="str">
        <f>IFERROR(INDEX(menu_items!$B:$B,MATCH(F4184,menu_items!$A:$A,0)),"Unknown value")</f>
        <v>Meat Lasagna</v>
      </c>
      <c r="H4184" t="str">
        <f>IFERROR(INDEX(menu_items!$C:$C,MATCH(F4184,menu_items!$A:$A,0)),"Unknown value")</f>
        <v>Italian</v>
      </c>
      <c r="I4184" s="5">
        <f>IFERROR(INDEX(menu_items!$D:$D,MATCH(F4184,menu_items!$A:$A,0)),0)</f>
        <v>17.95</v>
      </c>
      <c r="J4184" t="str">
        <f t="shared" si="330"/>
        <v>Wed</v>
      </c>
      <c r="K4184">
        <f t="shared" si="331"/>
        <v>1</v>
      </c>
      <c r="L4184" t="str">
        <f t="shared" si="332"/>
        <v>Feb</v>
      </c>
      <c r="M4184">
        <v>16</v>
      </c>
      <c r="N4184">
        <f t="shared" si="328"/>
        <v>3</v>
      </c>
      <c r="O4184" s="5">
        <f t="shared" si="329"/>
        <v>51.4</v>
      </c>
    </row>
    <row r="4185" spans="1:15" x14ac:dyDescent="0.25">
      <c r="A4185">
        <v>4236</v>
      </c>
      <c r="B4185">
        <v>1880</v>
      </c>
      <c r="C4185">
        <f>IF(COUNTIF($B$2:B4185,B4185)=1,1,0)</f>
        <v>0</v>
      </c>
      <c r="D4185" s="1">
        <v>44958</v>
      </c>
      <c r="E4185" s="2">
        <v>0.67754629629629626</v>
      </c>
      <c r="F4185">
        <v>129</v>
      </c>
      <c r="G4185" t="str">
        <f>IFERROR(INDEX(menu_items!$B:$B,MATCH(F4185,menu_items!$A:$A,0)),"Unknown value")</f>
        <v>Mushroom Ravioli</v>
      </c>
      <c r="H4185" t="str">
        <f>IFERROR(INDEX(menu_items!$C:$C,MATCH(F4185,menu_items!$A:$A,0)),"Unknown value")</f>
        <v>Italian</v>
      </c>
      <c r="I4185" s="5">
        <f>IFERROR(INDEX(menu_items!$D:$D,MATCH(F4185,menu_items!$A:$A,0)),0)</f>
        <v>15.5</v>
      </c>
      <c r="J4185" t="str">
        <f t="shared" si="330"/>
        <v>Wed</v>
      </c>
      <c r="K4185">
        <f t="shared" si="331"/>
        <v>1</v>
      </c>
      <c r="L4185" t="str">
        <f t="shared" si="332"/>
        <v>Feb</v>
      </c>
      <c r="M4185">
        <v>16</v>
      </c>
      <c r="N4185">
        <f t="shared" si="328"/>
        <v>3</v>
      </c>
      <c r="O4185" s="5">
        <f t="shared" si="329"/>
        <v>51.4</v>
      </c>
    </row>
    <row r="4186" spans="1:15" x14ac:dyDescent="0.25">
      <c r="A4186">
        <v>4237</v>
      </c>
      <c r="B4186">
        <v>1881</v>
      </c>
      <c r="C4186">
        <f>IF(COUNTIF($B$2:B4186,B4186)=1,1,0)</f>
        <v>1</v>
      </c>
      <c r="D4186" s="1">
        <v>44958</v>
      </c>
      <c r="E4186" s="2">
        <v>0.67796296296296299</v>
      </c>
      <c r="F4186">
        <v>111</v>
      </c>
      <c r="G4186" t="str">
        <f>IFERROR(INDEX(menu_items!$B:$B,MATCH(F4186,menu_items!$A:$A,0)),"Unknown value")</f>
        <v>California Roll</v>
      </c>
      <c r="H4186" t="str">
        <f>IFERROR(INDEX(menu_items!$C:$C,MATCH(F4186,menu_items!$A:$A,0)),"Unknown value")</f>
        <v>Asian</v>
      </c>
      <c r="I4186" s="5">
        <f>IFERROR(INDEX(menu_items!$D:$D,MATCH(F4186,menu_items!$A:$A,0)),0)</f>
        <v>11.95</v>
      </c>
      <c r="J4186" t="str">
        <f t="shared" si="330"/>
        <v>Wed</v>
      </c>
      <c r="K4186">
        <f t="shared" si="331"/>
        <v>1</v>
      </c>
      <c r="L4186" t="str">
        <f t="shared" si="332"/>
        <v>Feb</v>
      </c>
      <c r="M4186">
        <v>16</v>
      </c>
      <c r="N4186">
        <f t="shared" si="328"/>
        <v>2</v>
      </c>
      <c r="O4186" s="5">
        <f t="shared" si="329"/>
        <v>16.95</v>
      </c>
    </row>
    <row r="4187" spans="1:15" x14ac:dyDescent="0.25">
      <c r="A4187">
        <v>4238</v>
      </c>
      <c r="B4187">
        <v>1881</v>
      </c>
      <c r="C4187">
        <f>IF(COUNTIF($B$2:B4187,B4187)=1,1,0)</f>
        <v>0</v>
      </c>
      <c r="D4187" s="1">
        <v>44958</v>
      </c>
      <c r="E4187" s="2">
        <v>0.67796296296296299</v>
      </c>
      <c r="F4187">
        <v>113</v>
      </c>
      <c r="G4187" t="str">
        <f>IFERROR(INDEX(menu_items!$B:$B,MATCH(F4187,menu_items!$A:$A,0)),"Unknown value")</f>
        <v>Edamame</v>
      </c>
      <c r="H4187" t="str">
        <f>IFERROR(INDEX(menu_items!$C:$C,MATCH(F4187,menu_items!$A:$A,0)),"Unknown value")</f>
        <v>Asian</v>
      </c>
      <c r="I4187" s="5">
        <f>IFERROR(INDEX(menu_items!$D:$D,MATCH(F4187,menu_items!$A:$A,0)),0)</f>
        <v>5</v>
      </c>
      <c r="J4187" t="str">
        <f t="shared" si="330"/>
        <v>Wed</v>
      </c>
      <c r="K4187">
        <f t="shared" si="331"/>
        <v>1</v>
      </c>
      <c r="L4187" t="str">
        <f t="shared" si="332"/>
        <v>Feb</v>
      </c>
      <c r="M4187">
        <v>16</v>
      </c>
      <c r="N4187">
        <f t="shared" si="328"/>
        <v>2</v>
      </c>
      <c r="O4187" s="5">
        <f t="shared" si="329"/>
        <v>16.95</v>
      </c>
    </row>
    <row r="4188" spans="1:15" x14ac:dyDescent="0.25">
      <c r="A4188">
        <v>4239</v>
      </c>
      <c r="B4188">
        <v>1882</v>
      </c>
      <c r="C4188">
        <f>IF(COUNTIF($B$2:B4188,B4188)=1,1,0)</f>
        <v>1</v>
      </c>
      <c r="D4188" s="1">
        <v>44958</v>
      </c>
      <c r="E4188" s="2">
        <v>0.67952546296296301</v>
      </c>
      <c r="F4188">
        <v>102</v>
      </c>
      <c r="G4188" t="str">
        <f>IFERROR(INDEX(menu_items!$B:$B,MATCH(F4188,menu_items!$A:$A,0)),"Unknown value")</f>
        <v>Cheeseburger</v>
      </c>
      <c r="H4188" t="str">
        <f>IFERROR(INDEX(menu_items!$C:$C,MATCH(F4188,menu_items!$A:$A,0)),"Unknown value")</f>
        <v>American</v>
      </c>
      <c r="I4188" s="5">
        <f>IFERROR(INDEX(menu_items!$D:$D,MATCH(F4188,menu_items!$A:$A,0)),0)</f>
        <v>13.95</v>
      </c>
      <c r="J4188" t="str">
        <f t="shared" si="330"/>
        <v>Wed</v>
      </c>
      <c r="K4188">
        <f t="shared" si="331"/>
        <v>1</v>
      </c>
      <c r="L4188" t="str">
        <f t="shared" si="332"/>
        <v>Feb</v>
      </c>
      <c r="M4188">
        <v>16</v>
      </c>
      <c r="N4188">
        <f t="shared" si="328"/>
        <v>2</v>
      </c>
      <c r="O4188" s="5">
        <f t="shared" si="329"/>
        <v>28.45</v>
      </c>
    </row>
    <row r="4189" spans="1:15" x14ac:dyDescent="0.25">
      <c r="A4189">
        <v>4240</v>
      </c>
      <c r="B4189">
        <v>1882</v>
      </c>
      <c r="C4189">
        <f>IF(COUNTIF($B$2:B4189,B4189)=1,1,0)</f>
        <v>0</v>
      </c>
      <c r="D4189" s="1">
        <v>44958</v>
      </c>
      <c r="E4189" s="2">
        <v>0.67952546296296301</v>
      </c>
      <c r="F4189">
        <v>124</v>
      </c>
      <c r="G4189" t="str">
        <f>IFERROR(INDEX(menu_items!$B:$B,MATCH(F4189,menu_items!$A:$A,0)),"Unknown value")</f>
        <v>Spaghetti</v>
      </c>
      <c r="H4189" t="str">
        <f>IFERROR(INDEX(menu_items!$C:$C,MATCH(F4189,menu_items!$A:$A,0)),"Unknown value")</f>
        <v>Italian</v>
      </c>
      <c r="I4189" s="5">
        <f>IFERROR(INDEX(menu_items!$D:$D,MATCH(F4189,menu_items!$A:$A,0)),0)</f>
        <v>14.5</v>
      </c>
      <c r="J4189" t="str">
        <f t="shared" si="330"/>
        <v>Wed</v>
      </c>
      <c r="K4189">
        <f t="shared" si="331"/>
        <v>1</v>
      </c>
      <c r="L4189" t="str">
        <f t="shared" si="332"/>
        <v>Feb</v>
      </c>
      <c r="M4189">
        <v>16</v>
      </c>
      <c r="N4189">
        <f t="shared" si="328"/>
        <v>2</v>
      </c>
      <c r="O4189" s="5">
        <f t="shared" si="329"/>
        <v>28.45</v>
      </c>
    </row>
    <row r="4190" spans="1:15" x14ac:dyDescent="0.25">
      <c r="A4190">
        <v>4241</v>
      </c>
      <c r="B4190">
        <v>1883</v>
      </c>
      <c r="C4190">
        <f>IF(COUNTIF($B$2:B4190,B4190)=1,1,0)</f>
        <v>1</v>
      </c>
      <c r="D4190" s="1">
        <v>44958</v>
      </c>
      <c r="E4190" s="2">
        <v>0.68447916666666664</v>
      </c>
      <c r="F4190">
        <v>109</v>
      </c>
      <c r="G4190" t="str">
        <f>IFERROR(INDEX(menu_items!$B:$B,MATCH(F4190,menu_items!$A:$A,0)),"Unknown value")</f>
        <v>Korean Beef Bowl</v>
      </c>
      <c r="H4190" t="str">
        <f>IFERROR(INDEX(menu_items!$C:$C,MATCH(F4190,menu_items!$A:$A,0)),"Unknown value")</f>
        <v>Asian</v>
      </c>
      <c r="I4190" s="5">
        <f>IFERROR(INDEX(menu_items!$D:$D,MATCH(F4190,menu_items!$A:$A,0)),0)</f>
        <v>17.95</v>
      </c>
      <c r="J4190" t="str">
        <f t="shared" si="330"/>
        <v>Wed</v>
      </c>
      <c r="K4190">
        <f t="shared" si="331"/>
        <v>1</v>
      </c>
      <c r="L4190" t="str">
        <f t="shared" si="332"/>
        <v>Feb</v>
      </c>
      <c r="M4190">
        <v>16</v>
      </c>
      <c r="N4190">
        <f t="shared" si="328"/>
        <v>1</v>
      </c>
      <c r="O4190" s="5">
        <f t="shared" si="329"/>
        <v>17.95</v>
      </c>
    </row>
    <row r="4191" spans="1:15" x14ac:dyDescent="0.25">
      <c r="A4191">
        <v>4242</v>
      </c>
      <c r="B4191">
        <v>1884</v>
      </c>
      <c r="C4191">
        <f>IF(COUNTIF($B$2:B4191,B4191)=1,1,0)</f>
        <v>1</v>
      </c>
      <c r="D4191" s="1">
        <v>44958</v>
      </c>
      <c r="E4191" s="2">
        <v>0.69045138888888891</v>
      </c>
      <c r="F4191">
        <v>102</v>
      </c>
      <c r="G4191" t="str">
        <f>IFERROR(INDEX(menu_items!$B:$B,MATCH(F4191,menu_items!$A:$A,0)),"Unknown value")</f>
        <v>Cheeseburger</v>
      </c>
      <c r="H4191" t="str">
        <f>IFERROR(INDEX(menu_items!$C:$C,MATCH(F4191,menu_items!$A:$A,0)),"Unknown value")</f>
        <v>American</v>
      </c>
      <c r="I4191" s="5">
        <f>IFERROR(INDEX(menu_items!$D:$D,MATCH(F4191,menu_items!$A:$A,0)),0)</f>
        <v>13.95</v>
      </c>
      <c r="J4191" t="str">
        <f t="shared" si="330"/>
        <v>Wed</v>
      </c>
      <c r="K4191">
        <f t="shared" si="331"/>
        <v>1</v>
      </c>
      <c r="L4191" t="str">
        <f t="shared" si="332"/>
        <v>Feb</v>
      </c>
      <c r="M4191">
        <v>16</v>
      </c>
      <c r="N4191">
        <f t="shared" si="328"/>
        <v>4</v>
      </c>
      <c r="O4191" s="5">
        <f t="shared" si="329"/>
        <v>53.4</v>
      </c>
    </row>
    <row r="4192" spans="1:15" x14ac:dyDescent="0.25">
      <c r="A4192">
        <v>4243</v>
      </c>
      <c r="B4192">
        <v>1884</v>
      </c>
      <c r="C4192">
        <f>IF(COUNTIF($B$2:B4192,B4192)=1,1,0)</f>
        <v>0</v>
      </c>
      <c r="D4192" s="1">
        <v>44958</v>
      </c>
      <c r="E4192" s="2">
        <v>0.69045138888888891</v>
      </c>
      <c r="F4192">
        <v>126</v>
      </c>
      <c r="G4192" t="str">
        <f>IFERROR(INDEX(menu_items!$B:$B,MATCH(F4192,menu_items!$A:$A,0)),"Unknown value")</f>
        <v>Fettuccine Alfredo</v>
      </c>
      <c r="H4192" t="str">
        <f>IFERROR(INDEX(menu_items!$C:$C,MATCH(F4192,menu_items!$A:$A,0)),"Unknown value")</f>
        <v>Italian</v>
      </c>
      <c r="I4192" s="5">
        <f>IFERROR(INDEX(menu_items!$D:$D,MATCH(F4192,menu_items!$A:$A,0)),0)</f>
        <v>14.5</v>
      </c>
      <c r="J4192" t="str">
        <f t="shared" si="330"/>
        <v>Wed</v>
      </c>
      <c r="K4192">
        <f t="shared" si="331"/>
        <v>1</v>
      </c>
      <c r="L4192" t="str">
        <f t="shared" si="332"/>
        <v>Feb</v>
      </c>
      <c r="M4192">
        <v>16</v>
      </c>
      <c r="N4192">
        <f t="shared" si="328"/>
        <v>4</v>
      </c>
      <c r="O4192" s="5">
        <f t="shared" si="329"/>
        <v>53.4</v>
      </c>
    </row>
    <row r="4193" spans="1:15" x14ac:dyDescent="0.25">
      <c r="A4193">
        <v>4244</v>
      </c>
      <c r="B4193">
        <v>1884</v>
      </c>
      <c r="C4193">
        <f>IF(COUNTIF($B$2:B4193,B4193)=1,1,0)</f>
        <v>0</v>
      </c>
      <c r="D4193" s="1">
        <v>44958</v>
      </c>
      <c r="E4193" s="2">
        <v>0.69045138888888891</v>
      </c>
      <c r="F4193">
        <v>109</v>
      </c>
      <c r="G4193" t="str">
        <f>IFERROR(INDEX(menu_items!$B:$B,MATCH(F4193,menu_items!$A:$A,0)),"Unknown value")</f>
        <v>Korean Beef Bowl</v>
      </c>
      <c r="H4193" t="str">
        <f>IFERROR(INDEX(menu_items!$C:$C,MATCH(F4193,menu_items!$A:$A,0)),"Unknown value")</f>
        <v>Asian</v>
      </c>
      <c r="I4193" s="5">
        <f>IFERROR(INDEX(menu_items!$D:$D,MATCH(F4193,menu_items!$A:$A,0)),0)</f>
        <v>17.95</v>
      </c>
      <c r="J4193" t="str">
        <f t="shared" si="330"/>
        <v>Wed</v>
      </c>
      <c r="K4193">
        <f t="shared" si="331"/>
        <v>1</v>
      </c>
      <c r="L4193" t="str">
        <f t="shared" si="332"/>
        <v>Feb</v>
      </c>
      <c r="M4193">
        <v>16</v>
      </c>
      <c r="N4193">
        <f t="shared" si="328"/>
        <v>4</v>
      </c>
      <c r="O4193" s="5">
        <f t="shared" si="329"/>
        <v>53.4</v>
      </c>
    </row>
    <row r="4194" spans="1:15" x14ac:dyDescent="0.25">
      <c r="A4194">
        <v>4245</v>
      </c>
      <c r="B4194">
        <v>1884</v>
      </c>
      <c r="C4194">
        <f>IF(COUNTIF($B$2:B4194,B4194)=1,1,0)</f>
        <v>0</v>
      </c>
      <c r="D4194" s="1">
        <v>44958</v>
      </c>
      <c r="E4194" s="2">
        <v>0.69045138888888891</v>
      </c>
      <c r="F4194">
        <v>106</v>
      </c>
      <c r="G4194" t="str">
        <f>IFERROR(INDEX(menu_items!$B:$B,MATCH(F4194,menu_items!$A:$A,0)),"Unknown value")</f>
        <v>French Fries</v>
      </c>
      <c r="H4194" t="str">
        <f>IFERROR(INDEX(menu_items!$C:$C,MATCH(F4194,menu_items!$A:$A,0)),"Unknown value")</f>
        <v>American</v>
      </c>
      <c r="I4194" s="5">
        <f>IFERROR(INDEX(menu_items!$D:$D,MATCH(F4194,menu_items!$A:$A,0)),0)</f>
        <v>7</v>
      </c>
      <c r="J4194" t="str">
        <f t="shared" si="330"/>
        <v>Wed</v>
      </c>
      <c r="K4194">
        <f t="shared" si="331"/>
        <v>1</v>
      </c>
      <c r="L4194" t="str">
        <f t="shared" si="332"/>
        <v>Feb</v>
      </c>
      <c r="M4194">
        <v>16</v>
      </c>
      <c r="N4194">
        <f t="shared" si="328"/>
        <v>4</v>
      </c>
      <c r="O4194" s="5">
        <f t="shared" si="329"/>
        <v>53.4</v>
      </c>
    </row>
    <row r="4195" spans="1:15" x14ac:dyDescent="0.25">
      <c r="A4195">
        <v>4246</v>
      </c>
      <c r="B4195">
        <v>1885</v>
      </c>
      <c r="C4195">
        <f>IF(COUNTIF($B$2:B4195,B4195)=1,1,0)</f>
        <v>1</v>
      </c>
      <c r="D4195" s="1">
        <v>44958</v>
      </c>
      <c r="E4195" s="2">
        <v>0.69093749999999998</v>
      </c>
      <c r="F4195">
        <v>108</v>
      </c>
      <c r="G4195" t="str">
        <f>IFERROR(INDEX(menu_items!$B:$B,MATCH(F4195,menu_items!$A:$A,0)),"Unknown value")</f>
        <v>Tofu Pad Thai</v>
      </c>
      <c r="H4195" t="str">
        <f>IFERROR(INDEX(menu_items!$C:$C,MATCH(F4195,menu_items!$A:$A,0)),"Unknown value")</f>
        <v>Asian</v>
      </c>
      <c r="I4195" s="5">
        <f>IFERROR(INDEX(menu_items!$D:$D,MATCH(F4195,menu_items!$A:$A,0)),0)</f>
        <v>14.5</v>
      </c>
      <c r="J4195" t="str">
        <f t="shared" si="330"/>
        <v>Wed</v>
      </c>
      <c r="K4195">
        <f t="shared" si="331"/>
        <v>1</v>
      </c>
      <c r="L4195" t="str">
        <f t="shared" si="332"/>
        <v>Feb</v>
      </c>
      <c r="M4195">
        <v>16</v>
      </c>
      <c r="N4195">
        <f t="shared" si="328"/>
        <v>4</v>
      </c>
      <c r="O4195" s="5">
        <f t="shared" si="329"/>
        <v>54.400000000000006</v>
      </c>
    </row>
    <row r="4196" spans="1:15" x14ac:dyDescent="0.25">
      <c r="A4196">
        <v>4247</v>
      </c>
      <c r="B4196">
        <v>1885</v>
      </c>
      <c r="C4196">
        <f>IF(COUNTIF($B$2:B4196,B4196)=1,1,0)</f>
        <v>0</v>
      </c>
      <c r="D4196" s="1">
        <v>44958</v>
      </c>
      <c r="E4196" s="2">
        <v>0.69093749999999998</v>
      </c>
      <c r="F4196">
        <v>117</v>
      </c>
      <c r="G4196" t="str">
        <f>IFERROR(INDEX(menu_items!$B:$B,MATCH(F4196,menu_items!$A:$A,0)),"Unknown value")</f>
        <v>Chicken Burrito</v>
      </c>
      <c r="H4196" t="str">
        <f>IFERROR(INDEX(menu_items!$C:$C,MATCH(F4196,menu_items!$A:$A,0)),"Unknown value")</f>
        <v>Mexican</v>
      </c>
      <c r="I4196" s="5">
        <f>IFERROR(INDEX(menu_items!$D:$D,MATCH(F4196,menu_items!$A:$A,0)),0)</f>
        <v>12.95</v>
      </c>
      <c r="J4196" t="str">
        <f t="shared" si="330"/>
        <v>Wed</v>
      </c>
      <c r="K4196">
        <f t="shared" si="331"/>
        <v>1</v>
      </c>
      <c r="L4196" t="str">
        <f t="shared" si="332"/>
        <v>Feb</v>
      </c>
      <c r="M4196">
        <v>16</v>
      </c>
      <c r="N4196">
        <f t="shared" si="328"/>
        <v>4</v>
      </c>
      <c r="O4196" s="5">
        <f t="shared" si="329"/>
        <v>54.400000000000006</v>
      </c>
    </row>
    <row r="4197" spans="1:15" x14ac:dyDescent="0.25">
      <c r="A4197">
        <v>4248</v>
      </c>
      <c r="B4197">
        <v>1885</v>
      </c>
      <c r="C4197">
        <f>IF(COUNTIF($B$2:B4197,B4197)=1,1,0)</f>
        <v>0</v>
      </c>
      <c r="D4197" s="1">
        <v>44958</v>
      </c>
      <c r="E4197" s="2">
        <v>0.69093749999999998</v>
      </c>
      <c r="F4197">
        <v>122</v>
      </c>
      <c r="G4197" t="str">
        <f>IFERROR(INDEX(menu_items!$B:$B,MATCH(F4197,menu_items!$A:$A,0)),"Unknown value")</f>
        <v>Chips &amp; Salsa</v>
      </c>
      <c r="H4197" t="str">
        <f>IFERROR(INDEX(menu_items!$C:$C,MATCH(F4197,menu_items!$A:$A,0)),"Unknown value")</f>
        <v>Mexican</v>
      </c>
      <c r="I4197" s="5">
        <f>IFERROR(INDEX(menu_items!$D:$D,MATCH(F4197,menu_items!$A:$A,0)),0)</f>
        <v>7</v>
      </c>
      <c r="J4197" t="str">
        <f t="shared" si="330"/>
        <v>Wed</v>
      </c>
      <c r="K4197">
        <f t="shared" si="331"/>
        <v>1</v>
      </c>
      <c r="L4197" t="str">
        <f t="shared" si="332"/>
        <v>Feb</v>
      </c>
      <c r="M4197">
        <v>16</v>
      </c>
      <c r="N4197">
        <f t="shared" si="328"/>
        <v>4</v>
      </c>
      <c r="O4197" s="5">
        <f t="shared" si="329"/>
        <v>54.400000000000006</v>
      </c>
    </row>
    <row r="4198" spans="1:15" x14ac:dyDescent="0.25">
      <c r="A4198">
        <v>4249</v>
      </c>
      <c r="B4198">
        <v>1885</v>
      </c>
      <c r="C4198">
        <f>IF(COUNTIF($B$2:B4198,B4198)=1,1,0)</f>
        <v>0</v>
      </c>
      <c r="D4198" s="1">
        <v>44958</v>
      </c>
      <c r="E4198" s="2">
        <v>0.69093749999999998</v>
      </c>
      <c r="F4198">
        <v>130</v>
      </c>
      <c r="G4198" t="str">
        <f>IFERROR(INDEX(menu_items!$B:$B,MATCH(F4198,menu_items!$A:$A,0)),"Unknown value")</f>
        <v>Shrimp Scampi</v>
      </c>
      <c r="H4198" t="str">
        <f>IFERROR(INDEX(menu_items!$C:$C,MATCH(F4198,menu_items!$A:$A,0)),"Unknown value")</f>
        <v>Italian</v>
      </c>
      <c r="I4198" s="5">
        <f>IFERROR(INDEX(menu_items!$D:$D,MATCH(F4198,menu_items!$A:$A,0)),0)</f>
        <v>19.95</v>
      </c>
      <c r="J4198" t="str">
        <f t="shared" si="330"/>
        <v>Wed</v>
      </c>
      <c r="K4198">
        <f t="shared" si="331"/>
        <v>1</v>
      </c>
      <c r="L4198" t="str">
        <f t="shared" si="332"/>
        <v>Feb</v>
      </c>
      <c r="M4198">
        <v>16</v>
      </c>
      <c r="N4198">
        <f t="shared" si="328"/>
        <v>4</v>
      </c>
      <c r="O4198" s="5">
        <f t="shared" si="329"/>
        <v>54.400000000000006</v>
      </c>
    </row>
    <row r="4199" spans="1:15" x14ac:dyDescent="0.25">
      <c r="A4199">
        <v>4250</v>
      </c>
      <c r="B4199">
        <v>1886</v>
      </c>
      <c r="C4199">
        <f>IF(COUNTIF($B$2:B4199,B4199)=1,1,0)</f>
        <v>1</v>
      </c>
      <c r="D4199" s="1">
        <v>44958</v>
      </c>
      <c r="E4199" s="2">
        <v>0.69715277777777773</v>
      </c>
      <c r="F4199">
        <v>129</v>
      </c>
      <c r="G4199" t="str">
        <f>IFERROR(INDEX(menu_items!$B:$B,MATCH(F4199,menu_items!$A:$A,0)),"Unknown value")</f>
        <v>Mushroom Ravioli</v>
      </c>
      <c r="H4199" t="str">
        <f>IFERROR(INDEX(menu_items!$C:$C,MATCH(F4199,menu_items!$A:$A,0)),"Unknown value")</f>
        <v>Italian</v>
      </c>
      <c r="I4199" s="5">
        <f>IFERROR(INDEX(menu_items!$D:$D,MATCH(F4199,menu_items!$A:$A,0)),0)</f>
        <v>15.5</v>
      </c>
      <c r="J4199" t="str">
        <f t="shared" si="330"/>
        <v>Wed</v>
      </c>
      <c r="K4199">
        <f t="shared" si="331"/>
        <v>1</v>
      </c>
      <c r="L4199" t="str">
        <f t="shared" si="332"/>
        <v>Feb</v>
      </c>
      <c r="M4199">
        <v>16</v>
      </c>
      <c r="N4199">
        <f t="shared" si="328"/>
        <v>1</v>
      </c>
      <c r="O4199" s="5">
        <f t="shared" si="329"/>
        <v>15.5</v>
      </c>
    </row>
    <row r="4200" spans="1:15" x14ac:dyDescent="0.25">
      <c r="A4200">
        <v>4251</v>
      </c>
      <c r="B4200">
        <v>1887</v>
      </c>
      <c r="C4200">
        <f>IF(COUNTIF($B$2:B4200,B4200)=1,1,0)</f>
        <v>1</v>
      </c>
      <c r="D4200" s="1">
        <v>44958</v>
      </c>
      <c r="E4200" s="2">
        <v>0.70006944444444441</v>
      </c>
      <c r="F4200">
        <v>102</v>
      </c>
      <c r="G4200" t="str">
        <f>IFERROR(INDEX(menu_items!$B:$B,MATCH(F4200,menu_items!$A:$A,0)),"Unknown value")</f>
        <v>Cheeseburger</v>
      </c>
      <c r="H4200" t="str">
        <f>IFERROR(INDEX(menu_items!$C:$C,MATCH(F4200,menu_items!$A:$A,0)),"Unknown value")</f>
        <v>American</v>
      </c>
      <c r="I4200" s="5">
        <f>IFERROR(INDEX(menu_items!$D:$D,MATCH(F4200,menu_items!$A:$A,0)),0)</f>
        <v>13.95</v>
      </c>
      <c r="J4200" t="str">
        <f t="shared" si="330"/>
        <v>Wed</v>
      </c>
      <c r="K4200">
        <f t="shared" si="331"/>
        <v>1</v>
      </c>
      <c r="L4200" t="str">
        <f t="shared" si="332"/>
        <v>Feb</v>
      </c>
      <c r="M4200">
        <v>16</v>
      </c>
      <c r="N4200">
        <f t="shared" si="328"/>
        <v>5</v>
      </c>
      <c r="O4200" s="5">
        <f t="shared" si="329"/>
        <v>58.4</v>
      </c>
    </row>
    <row r="4201" spans="1:15" x14ac:dyDescent="0.25">
      <c r="A4201">
        <v>4252</v>
      </c>
      <c r="B4201">
        <v>1887</v>
      </c>
      <c r="C4201">
        <f>IF(COUNTIF($B$2:B4201,B4201)=1,1,0)</f>
        <v>0</v>
      </c>
      <c r="D4201" s="1">
        <v>44958</v>
      </c>
      <c r="E4201" s="2">
        <v>0.70006944444444441</v>
      </c>
      <c r="F4201">
        <v>108</v>
      </c>
      <c r="G4201" t="str">
        <f>IFERROR(INDEX(menu_items!$B:$B,MATCH(F4201,menu_items!$A:$A,0)),"Unknown value")</f>
        <v>Tofu Pad Thai</v>
      </c>
      <c r="H4201" t="str">
        <f>IFERROR(INDEX(menu_items!$C:$C,MATCH(F4201,menu_items!$A:$A,0)),"Unknown value")</f>
        <v>Asian</v>
      </c>
      <c r="I4201" s="5">
        <f>IFERROR(INDEX(menu_items!$D:$D,MATCH(F4201,menu_items!$A:$A,0)),0)</f>
        <v>14.5</v>
      </c>
      <c r="J4201" t="str">
        <f t="shared" si="330"/>
        <v>Wed</v>
      </c>
      <c r="K4201">
        <f t="shared" si="331"/>
        <v>1</v>
      </c>
      <c r="L4201" t="str">
        <f t="shared" si="332"/>
        <v>Feb</v>
      </c>
      <c r="M4201">
        <v>16</v>
      </c>
      <c r="N4201">
        <f t="shared" si="328"/>
        <v>5</v>
      </c>
      <c r="O4201" s="5">
        <f t="shared" si="329"/>
        <v>58.4</v>
      </c>
    </row>
    <row r="4202" spans="1:15" x14ac:dyDescent="0.25">
      <c r="A4202">
        <v>4253</v>
      </c>
      <c r="B4202">
        <v>1887</v>
      </c>
      <c r="C4202">
        <f>IF(COUNTIF($B$2:B4202,B4202)=1,1,0)</f>
        <v>0</v>
      </c>
      <c r="D4202" s="1">
        <v>44958</v>
      </c>
      <c r="E4202" s="2">
        <v>0.70006944444444441</v>
      </c>
      <c r="F4202">
        <v>110</v>
      </c>
      <c r="G4202" t="str">
        <f>IFERROR(INDEX(menu_items!$B:$B,MATCH(F4202,menu_items!$A:$A,0)),"Unknown value")</f>
        <v>Pork Ramen</v>
      </c>
      <c r="H4202" t="str">
        <f>IFERROR(INDEX(menu_items!$C:$C,MATCH(F4202,menu_items!$A:$A,0)),"Unknown value")</f>
        <v>Asian</v>
      </c>
      <c r="I4202" s="5">
        <f>IFERROR(INDEX(menu_items!$D:$D,MATCH(F4202,menu_items!$A:$A,0)),0)</f>
        <v>17.95</v>
      </c>
      <c r="J4202" t="str">
        <f t="shared" si="330"/>
        <v>Wed</v>
      </c>
      <c r="K4202">
        <f t="shared" si="331"/>
        <v>1</v>
      </c>
      <c r="L4202" t="str">
        <f t="shared" si="332"/>
        <v>Feb</v>
      </c>
      <c r="M4202">
        <v>16</v>
      </c>
      <c r="N4202">
        <f t="shared" si="328"/>
        <v>5</v>
      </c>
      <c r="O4202" s="5">
        <f t="shared" si="329"/>
        <v>58.4</v>
      </c>
    </row>
    <row r="4203" spans="1:15" x14ac:dyDescent="0.25">
      <c r="A4203">
        <v>4254</v>
      </c>
      <c r="B4203">
        <v>1887</v>
      </c>
      <c r="C4203">
        <f>IF(COUNTIF($B$2:B4203,B4203)=1,1,0)</f>
        <v>0</v>
      </c>
      <c r="D4203" s="1">
        <v>44958</v>
      </c>
      <c r="E4203" s="2">
        <v>0.70006944444444441</v>
      </c>
      <c r="F4203">
        <v>113</v>
      </c>
      <c r="G4203" t="str">
        <f>IFERROR(INDEX(menu_items!$B:$B,MATCH(F4203,menu_items!$A:$A,0)),"Unknown value")</f>
        <v>Edamame</v>
      </c>
      <c r="H4203" t="str">
        <f>IFERROR(INDEX(menu_items!$C:$C,MATCH(F4203,menu_items!$A:$A,0)),"Unknown value")</f>
        <v>Asian</v>
      </c>
      <c r="I4203" s="5">
        <f>IFERROR(INDEX(menu_items!$D:$D,MATCH(F4203,menu_items!$A:$A,0)),0)</f>
        <v>5</v>
      </c>
      <c r="J4203" t="str">
        <f t="shared" si="330"/>
        <v>Wed</v>
      </c>
      <c r="K4203">
        <f t="shared" si="331"/>
        <v>1</v>
      </c>
      <c r="L4203" t="str">
        <f t="shared" si="332"/>
        <v>Feb</v>
      </c>
      <c r="M4203">
        <v>16</v>
      </c>
      <c r="N4203">
        <f t="shared" si="328"/>
        <v>5</v>
      </c>
      <c r="O4203" s="5">
        <f t="shared" si="329"/>
        <v>58.4</v>
      </c>
    </row>
    <row r="4204" spans="1:15" x14ac:dyDescent="0.25">
      <c r="A4204">
        <v>4255</v>
      </c>
      <c r="B4204">
        <v>1887</v>
      </c>
      <c r="C4204">
        <f>IF(COUNTIF($B$2:B4204,B4204)=1,1,0)</f>
        <v>0</v>
      </c>
      <c r="D4204" s="1">
        <v>44958</v>
      </c>
      <c r="E4204" s="2">
        <v>0.70006944444444441</v>
      </c>
      <c r="F4204">
        <v>105</v>
      </c>
      <c r="G4204" t="str">
        <f>IFERROR(INDEX(menu_items!$B:$B,MATCH(F4204,menu_items!$A:$A,0)),"Unknown value")</f>
        <v>Mac &amp; Cheese</v>
      </c>
      <c r="H4204" t="str">
        <f>IFERROR(INDEX(menu_items!$C:$C,MATCH(F4204,menu_items!$A:$A,0)),"Unknown value")</f>
        <v>American</v>
      </c>
      <c r="I4204" s="5">
        <f>IFERROR(INDEX(menu_items!$D:$D,MATCH(F4204,menu_items!$A:$A,0)),0)</f>
        <v>7</v>
      </c>
      <c r="J4204" t="str">
        <f t="shared" si="330"/>
        <v>Wed</v>
      </c>
      <c r="K4204">
        <f t="shared" si="331"/>
        <v>1</v>
      </c>
      <c r="L4204" t="str">
        <f t="shared" si="332"/>
        <v>Feb</v>
      </c>
      <c r="M4204">
        <v>16</v>
      </c>
      <c r="N4204">
        <f t="shared" si="328"/>
        <v>5</v>
      </c>
      <c r="O4204" s="5">
        <f t="shared" si="329"/>
        <v>58.4</v>
      </c>
    </row>
    <row r="4205" spans="1:15" x14ac:dyDescent="0.25">
      <c r="A4205">
        <v>4256</v>
      </c>
      <c r="B4205">
        <v>1888</v>
      </c>
      <c r="C4205">
        <f>IF(COUNTIF($B$2:B4205,B4205)=1,1,0)</f>
        <v>1</v>
      </c>
      <c r="D4205" s="1">
        <v>44958</v>
      </c>
      <c r="E4205" s="2">
        <v>0.70953703703703708</v>
      </c>
      <c r="F4205">
        <v>116</v>
      </c>
      <c r="G4205" t="str">
        <f>IFERROR(INDEX(menu_items!$B:$B,MATCH(F4205,menu_items!$A:$A,0)),"Unknown value")</f>
        <v>Steak Tacos</v>
      </c>
      <c r="H4205" t="str">
        <f>IFERROR(INDEX(menu_items!$C:$C,MATCH(F4205,menu_items!$A:$A,0)),"Unknown value")</f>
        <v>Mexican</v>
      </c>
      <c r="I4205" s="5">
        <f>IFERROR(INDEX(menu_items!$D:$D,MATCH(F4205,menu_items!$A:$A,0)),0)</f>
        <v>13.95</v>
      </c>
      <c r="J4205" t="str">
        <f t="shared" si="330"/>
        <v>Wed</v>
      </c>
      <c r="K4205">
        <f t="shared" si="331"/>
        <v>1</v>
      </c>
      <c r="L4205" t="str">
        <f t="shared" si="332"/>
        <v>Feb</v>
      </c>
      <c r="M4205">
        <v>17</v>
      </c>
      <c r="N4205">
        <f t="shared" si="328"/>
        <v>2</v>
      </c>
      <c r="O4205" s="5">
        <f t="shared" si="329"/>
        <v>25.9</v>
      </c>
    </row>
    <row r="4206" spans="1:15" x14ac:dyDescent="0.25">
      <c r="A4206">
        <v>4257</v>
      </c>
      <c r="B4206">
        <v>1888</v>
      </c>
      <c r="C4206">
        <f>IF(COUNTIF($B$2:B4206,B4206)=1,1,0)</f>
        <v>0</v>
      </c>
      <c r="D4206" s="1">
        <v>44958</v>
      </c>
      <c r="E4206" s="2">
        <v>0.70953703703703708</v>
      </c>
      <c r="F4206">
        <v>111</v>
      </c>
      <c r="G4206" t="str">
        <f>IFERROR(INDEX(menu_items!$B:$B,MATCH(F4206,menu_items!$A:$A,0)),"Unknown value")</f>
        <v>California Roll</v>
      </c>
      <c r="H4206" t="str">
        <f>IFERROR(INDEX(menu_items!$C:$C,MATCH(F4206,menu_items!$A:$A,0)),"Unknown value")</f>
        <v>Asian</v>
      </c>
      <c r="I4206" s="5">
        <f>IFERROR(INDEX(menu_items!$D:$D,MATCH(F4206,menu_items!$A:$A,0)),0)</f>
        <v>11.95</v>
      </c>
      <c r="J4206" t="str">
        <f t="shared" si="330"/>
        <v>Wed</v>
      </c>
      <c r="K4206">
        <f t="shared" si="331"/>
        <v>1</v>
      </c>
      <c r="L4206" t="str">
        <f t="shared" si="332"/>
        <v>Feb</v>
      </c>
      <c r="M4206">
        <v>17</v>
      </c>
      <c r="N4206">
        <f t="shared" si="328"/>
        <v>2</v>
      </c>
      <c r="O4206" s="5">
        <f t="shared" si="329"/>
        <v>25.9</v>
      </c>
    </row>
    <row r="4207" spans="1:15" x14ac:dyDescent="0.25">
      <c r="A4207">
        <v>4258</v>
      </c>
      <c r="B4207">
        <v>1889</v>
      </c>
      <c r="C4207">
        <f>IF(COUNTIF($B$2:B4207,B4207)=1,1,0)</f>
        <v>1</v>
      </c>
      <c r="D4207" s="1">
        <v>44958</v>
      </c>
      <c r="E4207" s="2">
        <v>0.7107175925925926</v>
      </c>
      <c r="F4207">
        <v>101</v>
      </c>
      <c r="G4207" t="str">
        <f>IFERROR(INDEX(menu_items!$B:$B,MATCH(F4207,menu_items!$A:$A,0)),"Unknown value")</f>
        <v>Hamburger</v>
      </c>
      <c r="H4207" t="str">
        <f>IFERROR(INDEX(menu_items!$C:$C,MATCH(F4207,menu_items!$A:$A,0)),"Unknown value")</f>
        <v>American</v>
      </c>
      <c r="I4207" s="5">
        <f>IFERROR(INDEX(menu_items!$D:$D,MATCH(F4207,menu_items!$A:$A,0)),0)</f>
        <v>12.95</v>
      </c>
      <c r="J4207" t="str">
        <f t="shared" si="330"/>
        <v>Wed</v>
      </c>
      <c r="K4207">
        <f t="shared" si="331"/>
        <v>1</v>
      </c>
      <c r="L4207" t="str">
        <f t="shared" si="332"/>
        <v>Feb</v>
      </c>
      <c r="M4207">
        <v>17</v>
      </c>
      <c r="N4207">
        <f t="shared" si="328"/>
        <v>2</v>
      </c>
      <c r="O4207" s="5">
        <f t="shared" si="329"/>
        <v>25.9</v>
      </c>
    </row>
    <row r="4208" spans="1:15" x14ac:dyDescent="0.25">
      <c r="A4208">
        <v>4259</v>
      </c>
      <c r="B4208">
        <v>1889</v>
      </c>
      <c r="C4208">
        <f>IF(COUNTIF($B$2:B4208,B4208)=1,1,0)</f>
        <v>0</v>
      </c>
      <c r="D4208" s="1">
        <v>44958</v>
      </c>
      <c r="E4208" s="2">
        <v>0.7107175925925926</v>
      </c>
      <c r="F4208">
        <v>117</v>
      </c>
      <c r="G4208" t="str">
        <f>IFERROR(INDEX(menu_items!$B:$B,MATCH(F4208,menu_items!$A:$A,0)),"Unknown value")</f>
        <v>Chicken Burrito</v>
      </c>
      <c r="H4208" t="str">
        <f>IFERROR(INDEX(menu_items!$C:$C,MATCH(F4208,menu_items!$A:$A,0)),"Unknown value")</f>
        <v>Mexican</v>
      </c>
      <c r="I4208" s="5">
        <f>IFERROR(INDEX(menu_items!$D:$D,MATCH(F4208,menu_items!$A:$A,0)),0)</f>
        <v>12.95</v>
      </c>
      <c r="J4208" t="str">
        <f t="shared" si="330"/>
        <v>Wed</v>
      </c>
      <c r="K4208">
        <f t="shared" si="331"/>
        <v>1</v>
      </c>
      <c r="L4208" t="str">
        <f t="shared" si="332"/>
        <v>Feb</v>
      </c>
      <c r="M4208">
        <v>17</v>
      </c>
      <c r="N4208">
        <f t="shared" si="328"/>
        <v>2</v>
      </c>
      <c r="O4208" s="5">
        <f t="shared" si="329"/>
        <v>25.9</v>
      </c>
    </row>
    <row r="4209" spans="1:15" x14ac:dyDescent="0.25">
      <c r="A4209">
        <v>4260</v>
      </c>
      <c r="B4209">
        <v>1890</v>
      </c>
      <c r="C4209">
        <f>IF(COUNTIF($B$2:B4209,B4209)=1,1,0)</f>
        <v>1</v>
      </c>
      <c r="D4209" s="1">
        <v>44958</v>
      </c>
      <c r="E4209" s="2">
        <v>0.71499999999999997</v>
      </c>
      <c r="F4209">
        <v>124</v>
      </c>
      <c r="G4209" t="str">
        <f>IFERROR(INDEX(menu_items!$B:$B,MATCH(F4209,menu_items!$A:$A,0)),"Unknown value")</f>
        <v>Spaghetti</v>
      </c>
      <c r="H4209" t="str">
        <f>IFERROR(INDEX(menu_items!$C:$C,MATCH(F4209,menu_items!$A:$A,0)),"Unknown value")</f>
        <v>Italian</v>
      </c>
      <c r="I4209" s="5">
        <f>IFERROR(INDEX(menu_items!$D:$D,MATCH(F4209,menu_items!$A:$A,0)),0)</f>
        <v>14.5</v>
      </c>
      <c r="J4209" t="str">
        <f t="shared" si="330"/>
        <v>Wed</v>
      </c>
      <c r="K4209">
        <f t="shared" si="331"/>
        <v>1</v>
      </c>
      <c r="L4209" t="str">
        <f t="shared" si="332"/>
        <v>Feb</v>
      </c>
      <c r="M4209">
        <v>17</v>
      </c>
      <c r="N4209">
        <f t="shared" si="328"/>
        <v>2</v>
      </c>
      <c r="O4209" s="5">
        <f t="shared" si="329"/>
        <v>29.45</v>
      </c>
    </row>
    <row r="4210" spans="1:15" x14ac:dyDescent="0.25">
      <c r="A4210">
        <v>4261</v>
      </c>
      <c r="B4210">
        <v>1890</v>
      </c>
      <c r="C4210">
        <f>IF(COUNTIF($B$2:B4210,B4210)=1,1,0)</f>
        <v>0</v>
      </c>
      <c r="D4210" s="1">
        <v>44958</v>
      </c>
      <c r="E4210" s="2">
        <v>0.71499999999999997</v>
      </c>
      <c r="F4210">
        <v>112</v>
      </c>
      <c r="G4210" t="str">
        <f>IFERROR(INDEX(menu_items!$B:$B,MATCH(F4210,menu_items!$A:$A,0)),"Unknown value")</f>
        <v>Salmon Roll</v>
      </c>
      <c r="H4210" t="str">
        <f>IFERROR(INDEX(menu_items!$C:$C,MATCH(F4210,menu_items!$A:$A,0)),"Unknown value")</f>
        <v>Asian</v>
      </c>
      <c r="I4210" s="5">
        <f>IFERROR(INDEX(menu_items!$D:$D,MATCH(F4210,menu_items!$A:$A,0)),0)</f>
        <v>14.95</v>
      </c>
      <c r="J4210" t="str">
        <f t="shared" si="330"/>
        <v>Wed</v>
      </c>
      <c r="K4210">
        <f t="shared" si="331"/>
        <v>1</v>
      </c>
      <c r="L4210" t="str">
        <f t="shared" si="332"/>
        <v>Feb</v>
      </c>
      <c r="M4210">
        <v>17</v>
      </c>
      <c r="N4210">
        <f t="shared" si="328"/>
        <v>2</v>
      </c>
      <c r="O4210" s="5">
        <f t="shared" si="329"/>
        <v>29.45</v>
      </c>
    </row>
    <row r="4211" spans="1:15" x14ac:dyDescent="0.25">
      <c r="A4211">
        <v>4262</v>
      </c>
      <c r="B4211">
        <v>1891</v>
      </c>
      <c r="C4211">
        <f>IF(COUNTIF($B$2:B4211,B4211)=1,1,0)</f>
        <v>1</v>
      </c>
      <c r="D4211" s="1">
        <v>44958</v>
      </c>
      <c r="E4211" s="2">
        <v>0.71605324074074073</v>
      </c>
      <c r="F4211">
        <v>116</v>
      </c>
      <c r="G4211" t="str">
        <f>IFERROR(INDEX(menu_items!$B:$B,MATCH(F4211,menu_items!$A:$A,0)),"Unknown value")</f>
        <v>Steak Tacos</v>
      </c>
      <c r="H4211" t="str">
        <f>IFERROR(INDEX(menu_items!$C:$C,MATCH(F4211,menu_items!$A:$A,0)),"Unknown value")</f>
        <v>Mexican</v>
      </c>
      <c r="I4211" s="5">
        <f>IFERROR(INDEX(menu_items!$D:$D,MATCH(F4211,menu_items!$A:$A,0)),0)</f>
        <v>13.95</v>
      </c>
      <c r="J4211" t="str">
        <f t="shared" si="330"/>
        <v>Wed</v>
      </c>
      <c r="K4211">
        <f t="shared" si="331"/>
        <v>1</v>
      </c>
      <c r="L4211" t="str">
        <f t="shared" si="332"/>
        <v>Feb</v>
      </c>
      <c r="M4211">
        <v>17</v>
      </c>
      <c r="N4211">
        <f t="shared" si="328"/>
        <v>4</v>
      </c>
      <c r="O4211" s="5">
        <f t="shared" si="329"/>
        <v>43.9</v>
      </c>
    </row>
    <row r="4212" spans="1:15" x14ac:dyDescent="0.25">
      <c r="A4212">
        <v>4263</v>
      </c>
      <c r="B4212">
        <v>1891</v>
      </c>
      <c r="C4212">
        <f>IF(COUNTIF($B$2:B4212,B4212)=1,1,0)</f>
        <v>0</v>
      </c>
      <c r="D4212" s="1">
        <v>44958</v>
      </c>
      <c r="E4212" s="2">
        <v>0.71605324074074073</v>
      </c>
      <c r="F4212">
        <v>102</v>
      </c>
      <c r="G4212" t="str">
        <f>IFERROR(INDEX(menu_items!$B:$B,MATCH(F4212,menu_items!$A:$A,0)),"Unknown value")</f>
        <v>Cheeseburger</v>
      </c>
      <c r="H4212" t="str">
        <f>IFERROR(INDEX(menu_items!$C:$C,MATCH(F4212,menu_items!$A:$A,0)),"Unknown value")</f>
        <v>American</v>
      </c>
      <c r="I4212" s="5">
        <f>IFERROR(INDEX(menu_items!$D:$D,MATCH(F4212,menu_items!$A:$A,0)),0)</f>
        <v>13.95</v>
      </c>
      <c r="J4212" t="str">
        <f t="shared" si="330"/>
        <v>Wed</v>
      </c>
      <c r="K4212">
        <f t="shared" si="331"/>
        <v>1</v>
      </c>
      <c r="L4212" t="str">
        <f t="shared" si="332"/>
        <v>Feb</v>
      </c>
      <c r="M4212">
        <v>17</v>
      </c>
      <c r="N4212">
        <f t="shared" si="328"/>
        <v>4</v>
      </c>
      <c r="O4212" s="5">
        <f t="shared" si="329"/>
        <v>43.9</v>
      </c>
    </row>
    <row r="4213" spans="1:15" x14ac:dyDescent="0.25">
      <c r="A4213">
        <v>4264</v>
      </c>
      <c r="B4213">
        <v>1891</v>
      </c>
      <c r="C4213">
        <f>IF(COUNTIF($B$2:B4213,B4213)=1,1,0)</f>
        <v>0</v>
      </c>
      <c r="D4213" s="1">
        <v>44958</v>
      </c>
      <c r="E4213" s="2">
        <v>0.71605324074074073</v>
      </c>
      <c r="F4213">
        <v>122</v>
      </c>
      <c r="G4213" t="str">
        <f>IFERROR(INDEX(menu_items!$B:$B,MATCH(F4213,menu_items!$A:$A,0)),"Unknown value")</f>
        <v>Chips &amp; Salsa</v>
      </c>
      <c r="H4213" t="str">
        <f>IFERROR(INDEX(menu_items!$C:$C,MATCH(F4213,menu_items!$A:$A,0)),"Unknown value")</f>
        <v>Mexican</v>
      </c>
      <c r="I4213" s="5">
        <f>IFERROR(INDEX(menu_items!$D:$D,MATCH(F4213,menu_items!$A:$A,0)),0)</f>
        <v>7</v>
      </c>
      <c r="J4213" t="str">
        <f t="shared" si="330"/>
        <v>Wed</v>
      </c>
      <c r="K4213">
        <f t="shared" si="331"/>
        <v>1</v>
      </c>
      <c r="L4213" t="str">
        <f t="shared" si="332"/>
        <v>Feb</v>
      </c>
      <c r="M4213">
        <v>17</v>
      </c>
      <c r="N4213">
        <f t="shared" si="328"/>
        <v>4</v>
      </c>
      <c r="O4213" s="5">
        <f t="shared" si="329"/>
        <v>43.9</v>
      </c>
    </row>
    <row r="4214" spans="1:15" x14ac:dyDescent="0.25">
      <c r="A4214">
        <v>4265</v>
      </c>
      <c r="B4214">
        <v>1891</v>
      </c>
      <c r="C4214">
        <f>IF(COUNTIF($B$2:B4214,B4214)=1,1,0)</f>
        <v>0</v>
      </c>
      <c r="D4214" s="1">
        <v>44958</v>
      </c>
      <c r="E4214" s="2">
        <v>0.71605324074074073</v>
      </c>
      <c r="F4214">
        <v>114</v>
      </c>
      <c r="G4214" t="str">
        <f>IFERROR(INDEX(menu_items!$B:$B,MATCH(F4214,menu_items!$A:$A,0)),"Unknown value")</f>
        <v>Potstickers</v>
      </c>
      <c r="H4214" t="str">
        <f>IFERROR(INDEX(menu_items!$C:$C,MATCH(F4214,menu_items!$A:$A,0)),"Unknown value")</f>
        <v>Asian</v>
      </c>
      <c r="I4214" s="5">
        <f>IFERROR(INDEX(menu_items!$D:$D,MATCH(F4214,menu_items!$A:$A,0)),0)</f>
        <v>9</v>
      </c>
      <c r="J4214" t="str">
        <f t="shared" si="330"/>
        <v>Wed</v>
      </c>
      <c r="K4214">
        <f t="shared" si="331"/>
        <v>1</v>
      </c>
      <c r="L4214" t="str">
        <f t="shared" si="332"/>
        <v>Feb</v>
      </c>
      <c r="M4214">
        <v>17</v>
      </c>
      <c r="N4214">
        <f t="shared" si="328"/>
        <v>4</v>
      </c>
      <c r="O4214" s="5">
        <f t="shared" si="329"/>
        <v>43.9</v>
      </c>
    </row>
    <row r="4215" spans="1:15" x14ac:dyDescent="0.25">
      <c r="A4215">
        <v>4266</v>
      </c>
      <c r="B4215">
        <v>1892</v>
      </c>
      <c r="C4215">
        <f>IF(COUNTIF($B$2:B4215,B4215)=1,1,0)</f>
        <v>1</v>
      </c>
      <c r="D4215" s="1">
        <v>44958</v>
      </c>
      <c r="E4215" s="2">
        <v>0.71629629629629632</v>
      </c>
      <c r="F4215">
        <v>102</v>
      </c>
      <c r="G4215" t="str">
        <f>IFERROR(INDEX(menu_items!$B:$B,MATCH(F4215,menu_items!$A:$A,0)),"Unknown value")</f>
        <v>Cheeseburger</v>
      </c>
      <c r="H4215" t="str">
        <f>IFERROR(INDEX(menu_items!$C:$C,MATCH(F4215,menu_items!$A:$A,0)),"Unknown value")</f>
        <v>American</v>
      </c>
      <c r="I4215" s="5">
        <f>IFERROR(INDEX(menu_items!$D:$D,MATCH(F4215,menu_items!$A:$A,0)),0)</f>
        <v>13.95</v>
      </c>
      <c r="J4215" t="str">
        <f t="shared" si="330"/>
        <v>Wed</v>
      </c>
      <c r="K4215">
        <f t="shared" si="331"/>
        <v>1</v>
      </c>
      <c r="L4215" t="str">
        <f t="shared" si="332"/>
        <v>Feb</v>
      </c>
      <c r="M4215">
        <v>17</v>
      </c>
      <c r="N4215">
        <f t="shared" si="328"/>
        <v>3</v>
      </c>
      <c r="O4215" s="5">
        <f t="shared" si="329"/>
        <v>45.849999999999994</v>
      </c>
    </row>
    <row r="4216" spans="1:15" x14ac:dyDescent="0.25">
      <c r="A4216">
        <v>4267</v>
      </c>
      <c r="B4216">
        <v>1892</v>
      </c>
      <c r="C4216">
        <f>IF(COUNTIF($B$2:B4216,B4216)=1,1,0)</f>
        <v>0</v>
      </c>
      <c r="D4216" s="1">
        <v>44958</v>
      </c>
      <c r="E4216" s="2">
        <v>0.71629629629629632</v>
      </c>
      <c r="F4216">
        <v>109</v>
      </c>
      <c r="G4216" t="str">
        <f>IFERROR(INDEX(menu_items!$B:$B,MATCH(F4216,menu_items!$A:$A,0)),"Unknown value")</f>
        <v>Korean Beef Bowl</v>
      </c>
      <c r="H4216" t="str">
        <f>IFERROR(INDEX(menu_items!$C:$C,MATCH(F4216,menu_items!$A:$A,0)),"Unknown value")</f>
        <v>Asian</v>
      </c>
      <c r="I4216" s="5">
        <f>IFERROR(INDEX(menu_items!$D:$D,MATCH(F4216,menu_items!$A:$A,0)),0)</f>
        <v>17.95</v>
      </c>
      <c r="J4216" t="str">
        <f t="shared" si="330"/>
        <v>Wed</v>
      </c>
      <c r="K4216">
        <f t="shared" si="331"/>
        <v>1</v>
      </c>
      <c r="L4216" t="str">
        <f t="shared" si="332"/>
        <v>Feb</v>
      </c>
      <c r="M4216">
        <v>17</v>
      </c>
      <c r="N4216">
        <f t="shared" si="328"/>
        <v>3</v>
      </c>
      <c r="O4216" s="5">
        <f t="shared" si="329"/>
        <v>45.849999999999994</v>
      </c>
    </row>
    <row r="4217" spans="1:15" x14ac:dyDescent="0.25">
      <c r="A4217">
        <v>4268</v>
      </c>
      <c r="B4217">
        <v>1892</v>
      </c>
      <c r="C4217">
        <f>IF(COUNTIF($B$2:B4217,B4217)=1,1,0)</f>
        <v>0</v>
      </c>
      <c r="D4217" s="1">
        <v>44958</v>
      </c>
      <c r="E4217" s="2">
        <v>0.71629629629629632</v>
      </c>
      <c r="F4217">
        <v>120</v>
      </c>
      <c r="G4217" t="str">
        <f>IFERROR(INDEX(menu_items!$B:$B,MATCH(F4217,menu_items!$A:$A,0)),"Unknown value")</f>
        <v>Steak Torta</v>
      </c>
      <c r="H4217" t="str">
        <f>IFERROR(INDEX(menu_items!$C:$C,MATCH(F4217,menu_items!$A:$A,0)),"Unknown value")</f>
        <v>Mexican</v>
      </c>
      <c r="I4217" s="5">
        <f>IFERROR(INDEX(menu_items!$D:$D,MATCH(F4217,menu_items!$A:$A,0)),0)</f>
        <v>13.95</v>
      </c>
      <c r="J4217" t="str">
        <f t="shared" si="330"/>
        <v>Wed</v>
      </c>
      <c r="K4217">
        <f t="shared" si="331"/>
        <v>1</v>
      </c>
      <c r="L4217" t="str">
        <f t="shared" si="332"/>
        <v>Feb</v>
      </c>
      <c r="M4217">
        <v>17</v>
      </c>
      <c r="N4217">
        <f t="shared" si="328"/>
        <v>3</v>
      </c>
      <c r="O4217" s="5">
        <f t="shared" si="329"/>
        <v>45.849999999999994</v>
      </c>
    </row>
    <row r="4218" spans="1:15" x14ac:dyDescent="0.25">
      <c r="A4218">
        <v>4269</v>
      </c>
      <c r="B4218">
        <v>1893</v>
      </c>
      <c r="C4218">
        <f>IF(COUNTIF($B$2:B4218,B4218)=1,1,0)</f>
        <v>1</v>
      </c>
      <c r="D4218" s="1">
        <v>44958</v>
      </c>
      <c r="E4218" s="2">
        <v>0.71638888888888885</v>
      </c>
      <c r="F4218">
        <v>106</v>
      </c>
      <c r="G4218" t="str">
        <f>IFERROR(INDEX(menu_items!$B:$B,MATCH(F4218,menu_items!$A:$A,0)),"Unknown value")</f>
        <v>French Fries</v>
      </c>
      <c r="H4218" t="str">
        <f>IFERROR(INDEX(menu_items!$C:$C,MATCH(F4218,menu_items!$A:$A,0)),"Unknown value")</f>
        <v>American</v>
      </c>
      <c r="I4218" s="5">
        <f>IFERROR(INDEX(menu_items!$D:$D,MATCH(F4218,menu_items!$A:$A,0)),0)</f>
        <v>7</v>
      </c>
      <c r="J4218" t="str">
        <f t="shared" si="330"/>
        <v>Wed</v>
      </c>
      <c r="K4218">
        <f t="shared" si="331"/>
        <v>1</v>
      </c>
      <c r="L4218" t="str">
        <f t="shared" si="332"/>
        <v>Feb</v>
      </c>
      <c r="M4218">
        <v>17</v>
      </c>
      <c r="N4218">
        <f t="shared" si="328"/>
        <v>1</v>
      </c>
      <c r="O4218" s="5">
        <f t="shared" si="329"/>
        <v>7</v>
      </c>
    </row>
    <row r="4219" spans="1:15" x14ac:dyDescent="0.25">
      <c r="A4219">
        <v>4270</v>
      </c>
      <c r="B4219">
        <v>1894</v>
      </c>
      <c r="C4219">
        <f>IF(COUNTIF($B$2:B4219,B4219)=1,1,0)</f>
        <v>1</v>
      </c>
      <c r="D4219" s="1">
        <v>44958</v>
      </c>
      <c r="E4219" s="2">
        <v>0.71802083333333333</v>
      </c>
      <c r="F4219">
        <v>108</v>
      </c>
      <c r="G4219" t="str">
        <f>IFERROR(INDEX(menu_items!$B:$B,MATCH(F4219,menu_items!$A:$A,0)),"Unknown value")</f>
        <v>Tofu Pad Thai</v>
      </c>
      <c r="H4219" t="str">
        <f>IFERROR(INDEX(menu_items!$C:$C,MATCH(F4219,menu_items!$A:$A,0)),"Unknown value")</f>
        <v>Asian</v>
      </c>
      <c r="I4219" s="5">
        <f>IFERROR(INDEX(menu_items!$D:$D,MATCH(F4219,menu_items!$A:$A,0)),0)</f>
        <v>14.5</v>
      </c>
      <c r="J4219" t="str">
        <f t="shared" si="330"/>
        <v>Wed</v>
      </c>
      <c r="K4219">
        <f t="shared" si="331"/>
        <v>1</v>
      </c>
      <c r="L4219" t="str">
        <f t="shared" si="332"/>
        <v>Feb</v>
      </c>
      <c r="M4219">
        <v>17</v>
      </c>
      <c r="N4219">
        <f t="shared" si="328"/>
        <v>1</v>
      </c>
      <c r="O4219" s="5">
        <f t="shared" si="329"/>
        <v>14.5</v>
      </c>
    </row>
    <row r="4220" spans="1:15" x14ac:dyDescent="0.25">
      <c r="A4220">
        <v>4272</v>
      </c>
      <c r="B4220">
        <v>1895</v>
      </c>
      <c r="C4220">
        <f>IF(COUNTIF($B$2:B4220,B4220)=1,1,0)</f>
        <v>1</v>
      </c>
      <c r="D4220" s="1">
        <v>44958</v>
      </c>
      <c r="E4220" s="2">
        <v>0.7255787037037037</v>
      </c>
      <c r="F4220">
        <v>116</v>
      </c>
      <c r="G4220" t="str">
        <f>IFERROR(INDEX(menu_items!$B:$B,MATCH(F4220,menu_items!$A:$A,0)),"Unknown value")</f>
        <v>Steak Tacos</v>
      </c>
      <c r="H4220" t="str">
        <f>IFERROR(INDEX(menu_items!$C:$C,MATCH(F4220,menu_items!$A:$A,0)),"Unknown value")</f>
        <v>Mexican</v>
      </c>
      <c r="I4220" s="5">
        <f>IFERROR(INDEX(menu_items!$D:$D,MATCH(F4220,menu_items!$A:$A,0)),0)</f>
        <v>13.95</v>
      </c>
      <c r="J4220" t="str">
        <f t="shared" si="330"/>
        <v>Wed</v>
      </c>
      <c r="K4220">
        <f t="shared" si="331"/>
        <v>1</v>
      </c>
      <c r="L4220" t="str">
        <f t="shared" si="332"/>
        <v>Feb</v>
      </c>
      <c r="M4220">
        <v>17</v>
      </c>
      <c r="N4220">
        <f t="shared" si="328"/>
        <v>4</v>
      </c>
      <c r="O4220" s="5">
        <f t="shared" si="329"/>
        <v>34.950000000000003</v>
      </c>
    </row>
    <row r="4221" spans="1:15" x14ac:dyDescent="0.25">
      <c r="A4221">
        <v>4273</v>
      </c>
      <c r="B4221">
        <v>1895</v>
      </c>
      <c r="C4221">
        <f>IF(COUNTIF($B$2:B4221,B4221)=1,1,0)</f>
        <v>0</v>
      </c>
      <c r="D4221" s="1">
        <v>44958</v>
      </c>
      <c r="E4221" s="2">
        <v>0.7255787037037037</v>
      </c>
      <c r="F4221">
        <v>105</v>
      </c>
      <c r="G4221" t="str">
        <f>IFERROR(INDEX(menu_items!$B:$B,MATCH(F4221,menu_items!$A:$A,0)),"Unknown value")</f>
        <v>Mac &amp; Cheese</v>
      </c>
      <c r="H4221" t="str">
        <f>IFERROR(INDEX(menu_items!$C:$C,MATCH(F4221,menu_items!$A:$A,0)),"Unknown value")</f>
        <v>American</v>
      </c>
      <c r="I4221" s="5">
        <f>IFERROR(INDEX(menu_items!$D:$D,MATCH(F4221,menu_items!$A:$A,0)),0)</f>
        <v>7</v>
      </c>
      <c r="J4221" t="str">
        <f t="shared" si="330"/>
        <v>Wed</v>
      </c>
      <c r="K4221">
        <f t="shared" si="331"/>
        <v>1</v>
      </c>
      <c r="L4221" t="str">
        <f t="shared" si="332"/>
        <v>Feb</v>
      </c>
      <c r="M4221">
        <v>17</v>
      </c>
      <c r="N4221">
        <f t="shared" si="328"/>
        <v>4</v>
      </c>
      <c r="O4221" s="5">
        <f t="shared" si="329"/>
        <v>34.950000000000003</v>
      </c>
    </row>
    <row r="4222" spans="1:15" x14ac:dyDescent="0.25">
      <c r="A4222">
        <v>4274</v>
      </c>
      <c r="B4222">
        <v>1895</v>
      </c>
      <c r="C4222">
        <f>IF(COUNTIF($B$2:B4222,B4222)=1,1,0)</f>
        <v>0</v>
      </c>
      <c r="D4222" s="1">
        <v>44958</v>
      </c>
      <c r="E4222" s="2">
        <v>0.7255787037037037</v>
      </c>
      <c r="F4222">
        <v>122</v>
      </c>
      <c r="G4222" t="str">
        <f>IFERROR(INDEX(menu_items!$B:$B,MATCH(F4222,menu_items!$A:$A,0)),"Unknown value")</f>
        <v>Chips &amp; Salsa</v>
      </c>
      <c r="H4222" t="str">
        <f>IFERROR(INDEX(menu_items!$C:$C,MATCH(F4222,menu_items!$A:$A,0)),"Unknown value")</f>
        <v>Mexican</v>
      </c>
      <c r="I4222" s="5">
        <f>IFERROR(INDEX(menu_items!$D:$D,MATCH(F4222,menu_items!$A:$A,0)),0)</f>
        <v>7</v>
      </c>
      <c r="J4222" t="str">
        <f t="shared" si="330"/>
        <v>Wed</v>
      </c>
      <c r="K4222">
        <f t="shared" si="331"/>
        <v>1</v>
      </c>
      <c r="L4222" t="str">
        <f t="shared" si="332"/>
        <v>Feb</v>
      </c>
      <c r="M4222">
        <v>17</v>
      </c>
      <c r="N4222">
        <f t="shared" si="328"/>
        <v>4</v>
      </c>
      <c r="O4222" s="5">
        <f t="shared" si="329"/>
        <v>34.950000000000003</v>
      </c>
    </row>
    <row r="4223" spans="1:15" x14ac:dyDescent="0.25">
      <c r="A4223">
        <v>4275</v>
      </c>
      <c r="B4223">
        <v>1895</v>
      </c>
      <c r="C4223">
        <f>IF(COUNTIF($B$2:B4223,B4223)=1,1,0)</f>
        <v>0</v>
      </c>
      <c r="D4223" s="1">
        <v>44958</v>
      </c>
      <c r="E4223" s="2">
        <v>0.7255787037037037</v>
      </c>
      <c r="F4223">
        <v>106</v>
      </c>
      <c r="G4223" t="str">
        <f>IFERROR(INDEX(menu_items!$B:$B,MATCH(F4223,menu_items!$A:$A,0)),"Unknown value")</f>
        <v>French Fries</v>
      </c>
      <c r="H4223" t="str">
        <f>IFERROR(INDEX(menu_items!$C:$C,MATCH(F4223,menu_items!$A:$A,0)),"Unknown value")</f>
        <v>American</v>
      </c>
      <c r="I4223" s="5">
        <f>IFERROR(INDEX(menu_items!$D:$D,MATCH(F4223,menu_items!$A:$A,0)),0)</f>
        <v>7</v>
      </c>
      <c r="J4223" t="str">
        <f t="shared" si="330"/>
        <v>Wed</v>
      </c>
      <c r="K4223">
        <f t="shared" si="331"/>
        <v>1</v>
      </c>
      <c r="L4223" t="str">
        <f t="shared" si="332"/>
        <v>Feb</v>
      </c>
      <c r="M4223">
        <v>17</v>
      </c>
      <c r="N4223">
        <f t="shared" si="328"/>
        <v>4</v>
      </c>
      <c r="O4223" s="5">
        <f t="shared" si="329"/>
        <v>34.950000000000003</v>
      </c>
    </row>
    <row r="4224" spans="1:15" x14ac:dyDescent="0.25">
      <c r="A4224">
        <v>4276</v>
      </c>
      <c r="B4224">
        <v>1896</v>
      </c>
      <c r="C4224">
        <f>IF(COUNTIF($B$2:B4224,B4224)=1,1,0)</f>
        <v>1</v>
      </c>
      <c r="D4224" s="1">
        <v>44958</v>
      </c>
      <c r="E4224" s="2">
        <v>0.72834490740740743</v>
      </c>
      <c r="F4224">
        <v>102</v>
      </c>
      <c r="G4224" t="str">
        <f>IFERROR(INDEX(menu_items!$B:$B,MATCH(F4224,menu_items!$A:$A,0)),"Unknown value")</f>
        <v>Cheeseburger</v>
      </c>
      <c r="H4224" t="str">
        <f>IFERROR(INDEX(menu_items!$C:$C,MATCH(F4224,menu_items!$A:$A,0)),"Unknown value")</f>
        <v>American</v>
      </c>
      <c r="I4224" s="5">
        <f>IFERROR(INDEX(menu_items!$D:$D,MATCH(F4224,menu_items!$A:$A,0)),0)</f>
        <v>13.95</v>
      </c>
      <c r="J4224" t="str">
        <f t="shared" si="330"/>
        <v>Wed</v>
      </c>
      <c r="K4224">
        <f t="shared" si="331"/>
        <v>1</v>
      </c>
      <c r="L4224" t="str">
        <f t="shared" si="332"/>
        <v>Feb</v>
      </c>
      <c r="M4224">
        <v>17</v>
      </c>
      <c r="N4224">
        <f t="shared" si="328"/>
        <v>1</v>
      </c>
      <c r="O4224" s="5">
        <f t="shared" si="329"/>
        <v>13.95</v>
      </c>
    </row>
    <row r="4225" spans="1:15" x14ac:dyDescent="0.25">
      <c r="A4225">
        <v>4277</v>
      </c>
      <c r="B4225">
        <v>1897</v>
      </c>
      <c r="C4225">
        <f>IF(COUNTIF($B$2:B4225,B4225)=1,1,0)</f>
        <v>1</v>
      </c>
      <c r="D4225" s="1">
        <v>44958</v>
      </c>
      <c r="E4225" s="2">
        <v>0.73098379629629628</v>
      </c>
      <c r="F4225">
        <v>112</v>
      </c>
      <c r="G4225" t="str">
        <f>IFERROR(INDEX(menu_items!$B:$B,MATCH(F4225,menu_items!$A:$A,0)),"Unknown value")</f>
        <v>Salmon Roll</v>
      </c>
      <c r="H4225" t="str">
        <f>IFERROR(INDEX(menu_items!$C:$C,MATCH(F4225,menu_items!$A:$A,0)),"Unknown value")</f>
        <v>Asian</v>
      </c>
      <c r="I4225" s="5">
        <f>IFERROR(INDEX(menu_items!$D:$D,MATCH(F4225,menu_items!$A:$A,0)),0)</f>
        <v>14.95</v>
      </c>
      <c r="J4225" t="str">
        <f t="shared" si="330"/>
        <v>Wed</v>
      </c>
      <c r="K4225">
        <f t="shared" si="331"/>
        <v>1</v>
      </c>
      <c r="L4225" t="str">
        <f t="shared" si="332"/>
        <v>Feb</v>
      </c>
      <c r="M4225">
        <v>17</v>
      </c>
      <c r="N4225">
        <f t="shared" si="328"/>
        <v>3</v>
      </c>
      <c r="O4225" s="5">
        <f t="shared" si="329"/>
        <v>28.95</v>
      </c>
    </row>
    <row r="4226" spans="1:15" x14ac:dyDescent="0.25">
      <c r="A4226">
        <v>4278</v>
      </c>
      <c r="B4226">
        <v>1897</v>
      </c>
      <c r="C4226">
        <f>IF(COUNTIF($B$2:B4226,B4226)=1,1,0)</f>
        <v>0</v>
      </c>
      <c r="D4226" s="1">
        <v>44958</v>
      </c>
      <c r="E4226" s="2">
        <v>0.73098379629629628</v>
      </c>
      <c r="F4226">
        <v>105</v>
      </c>
      <c r="G4226" t="str">
        <f>IFERROR(INDEX(menu_items!$B:$B,MATCH(F4226,menu_items!$A:$A,0)),"Unknown value")</f>
        <v>Mac &amp; Cheese</v>
      </c>
      <c r="H4226" t="str">
        <f>IFERROR(INDEX(menu_items!$C:$C,MATCH(F4226,menu_items!$A:$A,0)),"Unknown value")</f>
        <v>American</v>
      </c>
      <c r="I4226" s="5">
        <f>IFERROR(INDEX(menu_items!$D:$D,MATCH(F4226,menu_items!$A:$A,0)),0)</f>
        <v>7</v>
      </c>
      <c r="J4226" t="str">
        <f t="shared" si="330"/>
        <v>Wed</v>
      </c>
      <c r="K4226">
        <f t="shared" si="331"/>
        <v>1</v>
      </c>
      <c r="L4226" t="str">
        <f t="shared" si="332"/>
        <v>Feb</v>
      </c>
      <c r="M4226">
        <v>17</v>
      </c>
      <c r="N4226">
        <f t="shared" ref="N4226:N4289" si="333">COUNTIF($B:$B,B4226)</f>
        <v>3</v>
      </c>
      <c r="O4226" s="5">
        <f t="shared" ref="O4226:O4289" si="334">SUMIF($B:$B,B4226,$I:$I)</f>
        <v>28.95</v>
      </c>
    </row>
    <row r="4227" spans="1:15" x14ac:dyDescent="0.25">
      <c r="A4227">
        <v>4279</v>
      </c>
      <c r="B4227">
        <v>1897</v>
      </c>
      <c r="C4227">
        <f>IF(COUNTIF($B$2:B4227,B4227)=1,1,0)</f>
        <v>0</v>
      </c>
      <c r="D4227" s="1">
        <v>44958</v>
      </c>
      <c r="E4227" s="2">
        <v>0.73098379629629628</v>
      </c>
      <c r="F4227">
        <v>106</v>
      </c>
      <c r="G4227" t="str">
        <f>IFERROR(INDEX(menu_items!$B:$B,MATCH(F4227,menu_items!$A:$A,0)),"Unknown value")</f>
        <v>French Fries</v>
      </c>
      <c r="H4227" t="str">
        <f>IFERROR(INDEX(menu_items!$C:$C,MATCH(F4227,menu_items!$A:$A,0)),"Unknown value")</f>
        <v>American</v>
      </c>
      <c r="I4227" s="5">
        <f>IFERROR(INDEX(menu_items!$D:$D,MATCH(F4227,menu_items!$A:$A,0)),0)</f>
        <v>7</v>
      </c>
      <c r="J4227" t="str">
        <f t="shared" si="330"/>
        <v>Wed</v>
      </c>
      <c r="K4227">
        <f t="shared" si="331"/>
        <v>1</v>
      </c>
      <c r="L4227" t="str">
        <f t="shared" si="332"/>
        <v>Feb</v>
      </c>
      <c r="M4227">
        <v>17</v>
      </c>
      <c r="N4227">
        <f t="shared" si="333"/>
        <v>3</v>
      </c>
      <c r="O4227" s="5">
        <f t="shared" si="334"/>
        <v>28.95</v>
      </c>
    </row>
    <row r="4228" spans="1:15" x14ac:dyDescent="0.25">
      <c r="A4228">
        <v>4280</v>
      </c>
      <c r="B4228">
        <v>1898</v>
      </c>
      <c r="C4228">
        <f>IF(COUNTIF($B$2:B4228,B4228)=1,1,0)</f>
        <v>1</v>
      </c>
      <c r="D4228" s="1">
        <v>44958</v>
      </c>
      <c r="E4228" s="2">
        <v>0.73224537037037041</v>
      </c>
      <c r="F4228">
        <v>103</v>
      </c>
      <c r="G4228" t="str">
        <f>IFERROR(INDEX(menu_items!$B:$B,MATCH(F4228,menu_items!$A:$A,0)),"Unknown value")</f>
        <v>Hot Dog</v>
      </c>
      <c r="H4228" t="str">
        <f>IFERROR(INDEX(menu_items!$C:$C,MATCH(F4228,menu_items!$A:$A,0)),"Unknown value")</f>
        <v>American</v>
      </c>
      <c r="I4228" s="5">
        <f>IFERROR(INDEX(menu_items!$D:$D,MATCH(F4228,menu_items!$A:$A,0)),0)</f>
        <v>9</v>
      </c>
      <c r="J4228" t="str">
        <f t="shared" si="330"/>
        <v>Wed</v>
      </c>
      <c r="K4228">
        <f t="shared" si="331"/>
        <v>1</v>
      </c>
      <c r="L4228" t="str">
        <f t="shared" si="332"/>
        <v>Feb</v>
      </c>
      <c r="M4228">
        <v>17</v>
      </c>
      <c r="N4228">
        <f t="shared" si="333"/>
        <v>1</v>
      </c>
      <c r="O4228" s="5">
        <f t="shared" si="334"/>
        <v>9</v>
      </c>
    </row>
    <row r="4229" spans="1:15" x14ac:dyDescent="0.25">
      <c r="A4229">
        <v>4281</v>
      </c>
      <c r="B4229">
        <v>1899</v>
      </c>
      <c r="C4229">
        <f>IF(COUNTIF($B$2:B4229,B4229)=1,1,0)</f>
        <v>1</v>
      </c>
      <c r="D4229" s="1">
        <v>44958</v>
      </c>
      <c r="E4229" s="2">
        <v>0.7330902777777778</v>
      </c>
      <c r="F4229">
        <v>103</v>
      </c>
      <c r="G4229" t="str">
        <f>IFERROR(INDEX(menu_items!$B:$B,MATCH(F4229,menu_items!$A:$A,0)),"Unknown value")</f>
        <v>Hot Dog</v>
      </c>
      <c r="H4229" t="str">
        <f>IFERROR(INDEX(menu_items!$C:$C,MATCH(F4229,menu_items!$A:$A,0)),"Unknown value")</f>
        <v>American</v>
      </c>
      <c r="I4229" s="5">
        <f>IFERROR(INDEX(menu_items!$D:$D,MATCH(F4229,menu_items!$A:$A,0)),0)</f>
        <v>9</v>
      </c>
      <c r="J4229" t="str">
        <f t="shared" si="330"/>
        <v>Wed</v>
      </c>
      <c r="K4229">
        <f t="shared" si="331"/>
        <v>1</v>
      </c>
      <c r="L4229" t="str">
        <f t="shared" si="332"/>
        <v>Feb</v>
      </c>
      <c r="M4229">
        <v>17</v>
      </c>
      <c r="N4229">
        <f t="shared" si="333"/>
        <v>2</v>
      </c>
      <c r="O4229" s="5">
        <f t="shared" si="334"/>
        <v>23.95</v>
      </c>
    </row>
    <row r="4230" spans="1:15" x14ac:dyDescent="0.25">
      <c r="A4230">
        <v>4282</v>
      </c>
      <c r="B4230">
        <v>1899</v>
      </c>
      <c r="C4230">
        <f>IF(COUNTIF($B$2:B4230,B4230)=1,1,0)</f>
        <v>0</v>
      </c>
      <c r="D4230" s="1">
        <v>44958</v>
      </c>
      <c r="E4230" s="2">
        <v>0.7330902777777778</v>
      </c>
      <c r="F4230">
        <v>118</v>
      </c>
      <c r="G4230" t="str">
        <f>IFERROR(INDEX(menu_items!$B:$B,MATCH(F4230,menu_items!$A:$A,0)),"Unknown value")</f>
        <v>Steak Burrito</v>
      </c>
      <c r="H4230" t="str">
        <f>IFERROR(INDEX(menu_items!$C:$C,MATCH(F4230,menu_items!$A:$A,0)),"Unknown value")</f>
        <v>Mexican</v>
      </c>
      <c r="I4230" s="5">
        <f>IFERROR(INDEX(menu_items!$D:$D,MATCH(F4230,menu_items!$A:$A,0)),0)</f>
        <v>14.95</v>
      </c>
      <c r="J4230" t="str">
        <f t="shared" si="330"/>
        <v>Wed</v>
      </c>
      <c r="K4230">
        <f t="shared" si="331"/>
        <v>1</v>
      </c>
      <c r="L4230" t="str">
        <f t="shared" si="332"/>
        <v>Feb</v>
      </c>
      <c r="M4230">
        <v>17</v>
      </c>
      <c r="N4230">
        <f t="shared" si="333"/>
        <v>2</v>
      </c>
      <c r="O4230" s="5">
        <f t="shared" si="334"/>
        <v>23.95</v>
      </c>
    </row>
    <row r="4231" spans="1:15" x14ac:dyDescent="0.25">
      <c r="A4231">
        <v>4283</v>
      </c>
      <c r="B4231">
        <v>1900</v>
      </c>
      <c r="C4231">
        <f>IF(COUNTIF($B$2:B4231,B4231)=1,1,0)</f>
        <v>1</v>
      </c>
      <c r="D4231" s="1">
        <v>44958</v>
      </c>
      <c r="E4231" s="2">
        <v>0.73806712962962961</v>
      </c>
      <c r="F4231">
        <v>109</v>
      </c>
      <c r="G4231" t="str">
        <f>IFERROR(INDEX(menu_items!$B:$B,MATCH(F4231,menu_items!$A:$A,0)),"Unknown value")</f>
        <v>Korean Beef Bowl</v>
      </c>
      <c r="H4231" t="str">
        <f>IFERROR(INDEX(menu_items!$C:$C,MATCH(F4231,menu_items!$A:$A,0)),"Unknown value")</f>
        <v>Asian</v>
      </c>
      <c r="I4231" s="5">
        <f>IFERROR(INDEX(menu_items!$D:$D,MATCH(F4231,menu_items!$A:$A,0)),0)</f>
        <v>17.95</v>
      </c>
      <c r="J4231" t="str">
        <f t="shared" si="330"/>
        <v>Wed</v>
      </c>
      <c r="K4231">
        <f t="shared" si="331"/>
        <v>1</v>
      </c>
      <c r="L4231" t="str">
        <f t="shared" si="332"/>
        <v>Feb</v>
      </c>
      <c r="M4231">
        <v>17</v>
      </c>
      <c r="N4231">
        <f t="shared" si="333"/>
        <v>1</v>
      </c>
      <c r="O4231" s="5">
        <f t="shared" si="334"/>
        <v>17.95</v>
      </c>
    </row>
    <row r="4232" spans="1:15" x14ac:dyDescent="0.25">
      <c r="A4232">
        <v>4284</v>
      </c>
      <c r="B4232">
        <v>1901</v>
      </c>
      <c r="C4232">
        <f>IF(COUNTIF($B$2:B4232,B4232)=1,1,0)</f>
        <v>1</v>
      </c>
      <c r="D4232" s="1">
        <v>44958</v>
      </c>
      <c r="E4232" s="2">
        <v>0.74156250000000001</v>
      </c>
      <c r="F4232">
        <v>101</v>
      </c>
      <c r="G4232" t="str">
        <f>IFERROR(INDEX(menu_items!$B:$B,MATCH(F4232,menu_items!$A:$A,0)),"Unknown value")</f>
        <v>Hamburger</v>
      </c>
      <c r="H4232" t="str">
        <f>IFERROR(INDEX(menu_items!$C:$C,MATCH(F4232,menu_items!$A:$A,0)),"Unknown value")</f>
        <v>American</v>
      </c>
      <c r="I4232" s="5">
        <f>IFERROR(INDEX(menu_items!$D:$D,MATCH(F4232,menu_items!$A:$A,0)),0)</f>
        <v>12.95</v>
      </c>
      <c r="J4232" t="str">
        <f t="shared" si="330"/>
        <v>Wed</v>
      </c>
      <c r="K4232">
        <f t="shared" si="331"/>
        <v>1</v>
      </c>
      <c r="L4232" t="str">
        <f t="shared" si="332"/>
        <v>Feb</v>
      </c>
      <c r="M4232">
        <v>17</v>
      </c>
      <c r="N4232">
        <f t="shared" si="333"/>
        <v>2</v>
      </c>
      <c r="O4232" s="5">
        <f t="shared" si="334"/>
        <v>30.9</v>
      </c>
    </row>
    <row r="4233" spans="1:15" x14ac:dyDescent="0.25">
      <c r="A4233">
        <v>4285</v>
      </c>
      <c r="B4233">
        <v>1901</v>
      </c>
      <c r="C4233">
        <f>IF(COUNTIF($B$2:B4233,B4233)=1,1,0)</f>
        <v>0</v>
      </c>
      <c r="D4233" s="1">
        <v>44958</v>
      </c>
      <c r="E4233" s="2">
        <v>0.74156250000000001</v>
      </c>
      <c r="F4233">
        <v>125</v>
      </c>
      <c r="G4233" t="str">
        <f>IFERROR(INDEX(menu_items!$B:$B,MATCH(F4233,menu_items!$A:$A,0)),"Unknown value")</f>
        <v>Spaghetti &amp; Meatballs</v>
      </c>
      <c r="H4233" t="str">
        <f>IFERROR(INDEX(menu_items!$C:$C,MATCH(F4233,menu_items!$A:$A,0)),"Unknown value")</f>
        <v>Italian</v>
      </c>
      <c r="I4233" s="5">
        <f>IFERROR(INDEX(menu_items!$D:$D,MATCH(F4233,menu_items!$A:$A,0)),0)</f>
        <v>17.95</v>
      </c>
      <c r="J4233" t="str">
        <f t="shared" si="330"/>
        <v>Wed</v>
      </c>
      <c r="K4233">
        <f t="shared" si="331"/>
        <v>1</v>
      </c>
      <c r="L4233" t="str">
        <f t="shared" si="332"/>
        <v>Feb</v>
      </c>
      <c r="M4233">
        <v>17</v>
      </c>
      <c r="N4233">
        <f t="shared" si="333"/>
        <v>2</v>
      </c>
      <c r="O4233" s="5">
        <f t="shared" si="334"/>
        <v>30.9</v>
      </c>
    </row>
    <row r="4234" spans="1:15" x14ac:dyDescent="0.25">
      <c r="A4234">
        <v>4286</v>
      </c>
      <c r="B4234">
        <v>1902</v>
      </c>
      <c r="C4234">
        <f>IF(COUNTIF($B$2:B4234,B4234)=1,1,0)</f>
        <v>1</v>
      </c>
      <c r="D4234" s="1">
        <v>44958</v>
      </c>
      <c r="E4234" s="2">
        <v>0.74364583333333334</v>
      </c>
      <c r="F4234">
        <v>125</v>
      </c>
      <c r="G4234" t="str">
        <f>IFERROR(INDEX(menu_items!$B:$B,MATCH(F4234,menu_items!$A:$A,0)),"Unknown value")</f>
        <v>Spaghetti &amp; Meatballs</v>
      </c>
      <c r="H4234" t="str">
        <f>IFERROR(INDEX(menu_items!$C:$C,MATCH(F4234,menu_items!$A:$A,0)),"Unknown value")</f>
        <v>Italian</v>
      </c>
      <c r="I4234" s="5">
        <f>IFERROR(INDEX(menu_items!$D:$D,MATCH(F4234,menu_items!$A:$A,0)),0)</f>
        <v>17.95</v>
      </c>
      <c r="J4234" t="str">
        <f t="shared" si="330"/>
        <v>Wed</v>
      </c>
      <c r="K4234">
        <f t="shared" si="331"/>
        <v>1</v>
      </c>
      <c r="L4234" t="str">
        <f t="shared" si="332"/>
        <v>Feb</v>
      </c>
      <c r="M4234">
        <v>17</v>
      </c>
      <c r="N4234">
        <f t="shared" si="333"/>
        <v>2</v>
      </c>
      <c r="O4234" s="5">
        <f t="shared" si="334"/>
        <v>35.9</v>
      </c>
    </row>
    <row r="4235" spans="1:15" x14ac:dyDescent="0.25">
      <c r="A4235">
        <v>4287</v>
      </c>
      <c r="B4235">
        <v>1902</v>
      </c>
      <c r="C4235">
        <f>IF(COUNTIF($B$2:B4235,B4235)=1,1,0)</f>
        <v>0</v>
      </c>
      <c r="D4235" s="1">
        <v>44958</v>
      </c>
      <c r="E4235" s="2">
        <v>0.74364583333333334</v>
      </c>
      <c r="F4235">
        <v>110</v>
      </c>
      <c r="G4235" t="str">
        <f>IFERROR(INDEX(menu_items!$B:$B,MATCH(F4235,menu_items!$A:$A,0)),"Unknown value")</f>
        <v>Pork Ramen</v>
      </c>
      <c r="H4235" t="str">
        <f>IFERROR(INDEX(menu_items!$C:$C,MATCH(F4235,menu_items!$A:$A,0)),"Unknown value")</f>
        <v>Asian</v>
      </c>
      <c r="I4235" s="5">
        <f>IFERROR(INDEX(menu_items!$D:$D,MATCH(F4235,menu_items!$A:$A,0)),0)</f>
        <v>17.95</v>
      </c>
      <c r="J4235" t="str">
        <f t="shared" si="330"/>
        <v>Wed</v>
      </c>
      <c r="K4235">
        <f t="shared" si="331"/>
        <v>1</v>
      </c>
      <c r="L4235" t="str">
        <f t="shared" si="332"/>
        <v>Feb</v>
      </c>
      <c r="M4235">
        <v>17</v>
      </c>
      <c r="N4235">
        <f t="shared" si="333"/>
        <v>2</v>
      </c>
      <c r="O4235" s="5">
        <f t="shared" si="334"/>
        <v>35.9</v>
      </c>
    </row>
    <row r="4236" spans="1:15" x14ac:dyDescent="0.25">
      <c r="A4236">
        <v>4288</v>
      </c>
      <c r="B4236">
        <v>1903</v>
      </c>
      <c r="C4236">
        <f>IF(COUNTIF($B$2:B4236,B4236)=1,1,0)</f>
        <v>1</v>
      </c>
      <c r="D4236" s="1">
        <v>44958</v>
      </c>
      <c r="E4236" s="2">
        <v>0.75442129629629628</v>
      </c>
      <c r="F4236">
        <v>125</v>
      </c>
      <c r="G4236" t="str">
        <f>IFERROR(INDEX(menu_items!$B:$B,MATCH(F4236,menu_items!$A:$A,0)),"Unknown value")</f>
        <v>Spaghetti &amp; Meatballs</v>
      </c>
      <c r="H4236" t="str">
        <f>IFERROR(INDEX(menu_items!$C:$C,MATCH(F4236,menu_items!$A:$A,0)),"Unknown value")</f>
        <v>Italian</v>
      </c>
      <c r="I4236" s="5">
        <f>IFERROR(INDEX(menu_items!$D:$D,MATCH(F4236,menu_items!$A:$A,0)),0)</f>
        <v>17.95</v>
      </c>
      <c r="J4236" t="str">
        <f t="shared" si="330"/>
        <v>Wed</v>
      </c>
      <c r="K4236">
        <f t="shared" si="331"/>
        <v>1</v>
      </c>
      <c r="L4236" t="str">
        <f t="shared" si="332"/>
        <v>Feb</v>
      </c>
      <c r="M4236">
        <v>18</v>
      </c>
      <c r="N4236">
        <f t="shared" si="333"/>
        <v>1</v>
      </c>
      <c r="O4236" s="5">
        <f t="shared" si="334"/>
        <v>17.95</v>
      </c>
    </row>
    <row r="4237" spans="1:15" x14ac:dyDescent="0.25">
      <c r="A4237">
        <v>4289</v>
      </c>
      <c r="B4237">
        <v>1904</v>
      </c>
      <c r="C4237">
        <f>IF(COUNTIF($B$2:B4237,B4237)=1,1,0)</f>
        <v>1</v>
      </c>
      <c r="D4237" s="1">
        <v>44958</v>
      </c>
      <c r="E4237" s="2">
        <v>0.75922453703703707</v>
      </c>
      <c r="F4237">
        <v>107</v>
      </c>
      <c r="G4237" t="str">
        <f>IFERROR(INDEX(menu_items!$B:$B,MATCH(F4237,menu_items!$A:$A,0)),"Unknown value")</f>
        <v>Orange Chicken</v>
      </c>
      <c r="H4237" t="str">
        <f>IFERROR(INDEX(menu_items!$C:$C,MATCH(F4237,menu_items!$A:$A,0)),"Unknown value")</f>
        <v>Asian</v>
      </c>
      <c r="I4237" s="5">
        <f>IFERROR(INDEX(menu_items!$D:$D,MATCH(F4237,menu_items!$A:$A,0)),0)</f>
        <v>16.5</v>
      </c>
      <c r="J4237" t="str">
        <f t="shared" ref="J4237:J4299" si="335">TEXT(D4237,"ddd")</f>
        <v>Wed</v>
      </c>
      <c r="K4237">
        <f t="shared" ref="K4237:K4299" si="336">DAY(D4237)</f>
        <v>1</v>
      </c>
      <c r="L4237" t="str">
        <f t="shared" ref="L4237:L4299" si="337">TEXT(D4237,"mmm")</f>
        <v>Feb</v>
      </c>
      <c r="M4237">
        <v>18</v>
      </c>
      <c r="N4237">
        <f t="shared" si="333"/>
        <v>4</v>
      </c>
      <c r="O4237" s="5">
        <f t="shared" si="334"/>
        <v>48.95</v>
      </c>
    </row>
    <row r="4238" spans="1:15" x14ac:dyDescent="0.25">
      <c r="A4238">
        <v>4290</v>
      </c>
      <c r="B4238">
        <v>1904</v>
      </c>
      <c r="C4238">
        <f>IF(COUNTIF($B$2:B4238,B4238)=1,1,0)</f>
        <v>0</v>
      </c>
      <c r="D4238" s="1">
        <v>44958</v>
      </c>
      <c r="E4238" s="2">
        <v>0.75922453703703707</v>
      </c>
      <c r="F4238">
        <v>108</v>
      </c>
      <c r="G4238" t="str">
        <f>IFERROR(INDEX(menu_items!$B:$B,MATCH(F4238,menu_items!$A:$A,0)),"Unknown value")</f>
        <v>Tofu Pad Thai</v>
      </c>
      <c r="H4238" t="str">
        <f>IFERROR(INDEX(menu_items!$C:$C,MATCH(F4238,menu_items!$A:$A,0)),"Unknown value")</f>
        <v>Asian</v>
      </c>
      <c r="I4238" s="5">
        <f>IFERROR(INDEX(menu_items!$D:$D,MATCH(F4238,menu_items!$A:$A,0)),0)</f>
        <v>14.5</v>
      </c>
      <c r="J4238" t="str">
        <f t="shared" si="335"/>
        <v>Wed</v>
      </c>
      <c r="K4238">
        <f t="shared" si="336"/>
        <v>1</v>
      </c>
      <c r="L4238" t="str">
        <f t="shared" si="337"/>
        <v>Feb</v>
      </c>
      <c r="M4238">
        <v>18</v>
      </c>
      <c r="N4238">
        <f t="shared" si="333"/>
        <v>4</v>
      </c>
      <c r="O4238" s="5">
        <f t="shared" si="334"/>
        <v>48.95</v>
      </c>
    </row>
    <row r="4239" spans="1:15" x14ac:dyDescent="0.25">
      <c r="A4239">
        <v>4291</v>
      </c>
      <c r="B4239">
        <v>1904</v>
      </c>
      <c r="C4239">
        <f>IF(COUNTIF($B$2:B4239,B4239)=1,1,0)</f>
        <v>0</v>
      </c>
      <c r="D4239" s="1">
        <v>44958</v>
      </c>
      <c r="E4239" s="2">
        <v>0.75922453703703707</v>
      </c>
      <c r="F4239">
        <v>117</v>
      </c>
      <c r="G4239" t="str">
        <f>IFERROR(INDEX(menu_items!$B:$B,MATCH(F4239,menu_items!$A:$A,0)),"Unknown value")</f>
        <v>Chicken Burrito</v>
      </c>
      <c r="H4239" t="str">
        <f>IFERROR(INDEX(menu_items!$C:$C,MATCH(F4239,menu_items!$A:$A,0)),"Unknown value")</f>
        <v>Mexican</v>
      </c>
      <c r="I4239" s="5">
        <f>IFERROR(INDEX(menu_items!$D:$D,MATCH(F4239,menu_items!$A:$A,0)),0)</f>
        <v>12.95</v>
      </c>
      <c r="J4239" t="str">
        <f t="shared" si="335"/>
        <v>Wed</v>
      </c>
      <c r="K4239">
        <f t="shared" si="336"/>
        <v>1</v>
      </c>
      <c r="L4239" t="str">
        <f t="shared" si="337"/>
        <v>Feb</v>
      </c>
      <c r="M4239">
        <v>18</v>
      </c>
      <c r="N4239">
        <f t="shared" si="333"/>
        <v>4</v>
      </c>
      <c r="O4239" s="5">
        <f t="shared" si="334"/>
        <v>48.95</v>
      </c>
    </row>
    <row r="4240" spans="1:15" x14ac:dyDescent="0.25">
      <c r="A4240">
        <v>4292</v>
      </c>
      <c r="B4240">
        <v>1904</v>
      </c>
      <c r="C4240">
        <f>IF(COUNTIF($B$2:B4240,B4240)=1,1,0)</f>
        <v>0</v>
      </c>
      <c r="D4240" s="1">
        <v>44958</v>
      </c>
      <c r="E4240" s="2">
        <v>0.75922453703703707</v>
      </c>
      <c r="F4240">
        <v>113</v>
      </c>
      <c r="G4240" t="str">
        <f>IFERROR(INDEX(menu_items!$B:$B,MATCH(F4240,menu_items!$A:$A,0)),"Unknown value")</f>
        <v>Edamame</v>
      </c>
      <c r="H4240" t="str">
        <f>IFERROR(INDEX(menu_items!$C:$C,MATCH(F4240,menu_items!$A:$A,0)),"Unknown value")</f>
        <v>Asian</v>
      </c>
      <c r="I4240" s="5">
        <f>IFERROR(INDEX(menu_items!$D:$D,MATCH(F4240,menu_items!$A:$A,0)),0)</f>
        <v>5</v>
      </c>
      <c r="J4240" t="str">
        <f t="shared" si="335"/>
        <v>Wed</v>
      </c>
      <c r="K4240">
        <f t="shared" si="336"/>
        <v>1</v>
      </c>
      <c r="L4240" t="str">
        <f t="shared" si="337"/>
        <v>Feb</v>
      </c>
      <c r="M4240">
        <v>18</v>
      </c>
      <c r="N4240">
        <f t="shared" si="333"/>
        <v>4</v>
      </c>
      <c r="O4240" s="5">
        <f t="shared" si="334"/>
        <v>48.95</v>
      </c>
    </row>
    <row r="4241" spans="1:15" x14ac:dyDescent="0.25">
      <c r="A4241">
        <v>4293</v>
      </c>
      <c r="B4241">
        <v>1905</v>
      </c>
      <c r="C4241">
        <f>IF(COUNTIF($B$2:B4241,B4241)=1,1,0)</f>
        <v>1</v>
      </c>
      <c r="D4241" s="1">
        <v>44958</v>
      </c>
      <c r="E4241" s="2">
        <v>0.76011574074074073</v>
      </c>
      <c r="F4241">
        <v>101</v>
      </c>
      <c r="G4241" t="str">
        <f>IFERROR(INDEX(menu_items!$B:$B,MATCH(F4241,menu_items!$A:$A,0)),"Unknown value")</f>
        <v>Hamburger</v>
      </c>
      <c r="H4241" t="str">
        <f>IFERROR(INDEX(menu_items!$C:$C,MATCH(F4241,menu_items!$A:$A,0)),"Unknown value")</f>
        <v>American</v>
      </c>
      <c r="I4241" s="5">
        <f>IFERROR(INDEX(menu_items!$D:$D,MATCH(F4241,menu_items!$A:$A,0)),0)</f>
        <v>12.95</v>
      </c>
      <c r="J4241" t="str">
        <f t="shared" si="335"/>
        <v>Wed</v>
      </c>
      <c r="K4241">
        <f t="shared" si="336"/>
        <v>1</v>
      </c>
      <c r="L4241" t="str">
        <f t="shared" si="337"/>
        <v>Feb</v>
      </c>
      <c r="M4241">
        <v>18</v>
      </c>
      <c r="N4241">
        <f t="shared" si="333"/>
        <v>3</v>
      </c>
      <c r="O4241" s="5">
        <f t="shared" si="334"/>
        <v>41.4</v>
      </c>
    </row>
    <row r="4242" spans="1:15" x14ac:dyDescent="0.25">
      <c r="A4242">
        <v>4294</v>
      </c>
      <c r="B4242">
        <v>1905</v>
      </c>
      <c r="C4242">
        <f>IF(COUNTIF($B$2:B4242,B4242)=1,1,0)</f>
        <v>0</v>
      </c>
      <c r="D4242" s="1">
        <v>44958</v>
      </c>
      <c r="E4242" s="2">
        <v>0.76011574074074073</v>
      </c>
      <c r="F4242">
        <v>102</v>
      </c>
      <c r="G4242" t="str">
        <f>IFERROR(INDEX(menu_items!$B:$B,MATCH(F4242,menu_items!$A:$A,0)),"Unknown value")</f>
        <v>Cheeseburger</v>
      </c>
      <c r="H4242" t="str">
        <f>IFERROR(INDEX(menu_items!$C:$C,MATCH(F4242,menu_items!$A:$A,0)),"Unknown value")</f>
        <v>American</v>
      </c>
      <c r="I4242" s="5">
        <f>IFERROR(INDEX(menu_items!$D:$D,MATCH(F4242,menu_items!$A:$A,0)),0)</f>
        <v>13.95</v>
      </c>
      <c r="J4242" t="str">
        <f t="shared" si="335"/>
        <v>Wed</v>
      </c>
      <c r="K4242">
        <f t="shared" si="336"/>
        <v>1</v>
      </c>
      <c r="L4242" t="str">
        <f t="shared" si="337"/>
        <v>Feb</v>
      </c>
      <c r="M4242">
        <v>18</v>
      </c>
      <c r="N4242">
        <f t="shared" si="333"/>
        <v>3</v>
      </c>
      <c r="O4242" s="5">
        <f t="shared" si="334"/>
        <v>41.4</v>
      </c>
    </row>
    <row r="4243" spans="1:15" x14ac:dyDescent="0.25">
      <c r="A4243">
        <v>4295</v>
      </c>
      <c r="B4243">
        <v>1905</v>
      </c>
      <c r="C4243">
        <f>IF(COUNTIF($B$2:B4243,B4243)=1,1,0)</f>
        <v>0</v>
      </c>
      <c r="D4243" s="1">
        <v>44958</v>
      </c>
      <c r="E4243" s="2">
        <v>0.76011574074074073</v>
      </c>
      <c r="F4243">
        <v>108</v>
      </c>
      <c r="G4243" t="str">
        <f>IFERROR(INDEX(menu_items!$B:$B,MATCH(F4243,menu_items!$A:$A,0)),"Unknown value")</f>
        <v>Tofu Pad Thai</v>
      </c>
      <c r="H4243" t="str">
        <f>IFERROR(INDEX(menu_items!$C:$C,MATCH(F4243,menu_items!$A:$A,0)),"Unknown value")</f>
        <v>Asian</v>
      </c>
      <c r="I4243" s="5">
        <f>IFERROR(INDEX(menu_items!$D:$D,MATCH(F4243,menu_items!$A:$A,0)),0)</f>
        <v>14.5</v>
      </c>
      <c r="J4243" t="str">
        <f t="shared" si="335"/>
        <v>Wed</v>
      </c>
      <c r="K4243">
        <f t="shared" si="336"/>
        <v>1</v>
      </c>
      <c r="L4243" t="str">
        <f t="shared" si="337"/>
        <v>Feb</v>
      </c>
      <c r="M4243">
        <v>18</v>
      </c>
      <c r="N4243">
        <f t="shared" si="333"/>
        <v>3</v>
      </c>
      <c r="O4243" s="5">
        <f t="shared" si="334"/>
        <v>41.4</v>
      </c>
    </row>
    <row r="4244" spans="1:15" x14ac:dyDescent="0.25">
      <c r="A4244">
        <v>4296</v>
      </c>
      <c r="B4244">
        <v>1906</v>
      </c>
      <c r="C4244">
        <f>IF(COUNTIF($B$2:B4244,B4244)=1,1,0)</f>
        <v>1</v>
      </c>
      <c r="D4244" s="1">
        <v>44958</v>
      </c>
      <c r="E4244" s="2">
        <v>0.76188657407407412</v>
      </c>
      <c r="F4244">
        <v>124</v>
      </c>
      <c r="G4244" t="str">
        <f>IFERROR(INDEX(menu_items!$B:$B,MATCH(F4244,menu_items!$A:$A,0)),"Unknown value")</f>
        <v>Spaghetti</v>
      </c>
      <c r="H4244" t="str">
        <f>IFERROR(INDEX(menu_items!$C:$C,MATCH(F4244,menu_items!$A:$A,0)),"Unknown value")</f>
        <v>Italian</v>
      </c>
      <c r="I4244" s="5">
        <f>IFERROR(INDEX(menu_items!$D:$D,MATCH(F4244,menu_items!$A:$A,0)),0)</f>
        <v>14.5</v>
      </c>
      <c r="J4244" t="str">
        <f t="shared" si="335"/>
        <v>Wed</v>
      </c>
      <c r="K4244">
        <f t="shared" si="336"/>
        <v>1</v>
      </c>
      <c r="L4244" t="str">
        <f t="shared" si="337"/>
        <v>Feb</v>
      </c>
      <c r="M4244">
        <v>18</v>
      </c>
      <c r="N4244">
        <f t="shared" si="333"/>
        <v>1</v>
      </c>
      <c r="O4244" s="5">
        <f t="shared" si="334"/>
        <v>14.5</v>
      </c>
    </row>
    <row r="4245" spans="1:15" x14ac:dyDescent="0.25">
      <c r="A4245">
        <v>4297</v>
      </c>
      <c r="B4245">
        <v>1907</v>
      </c>
      <c r="C4245">
        <f>IF(COUNTIF($B$2:B4245,B4245)=1,1,0)</f>
        <v>1</v>
      </c>
      <c r="D4245" s="1">
        <v>44958</v>
      </c>
      <c r="E4245" s="2">
        <v>0.76776620370370374</v>
      </c>
      <c r="F4245">
        <v>131</v>
      </c>
      <c r="G4245" t="str">
        <f>IFERROR(INDEX(menu_items!$B:$B,MATCH(F4245,menu_items!$A:$A,0)),"Unknown value")</f>
        <v>Chicken Parmesan</v>
      </c>
      <c r="H4245" t="str">
        <f>IFERROR(INDEX(menu_items!$C:$C,MATCH(F4245,menu_items!$A:$A,0)),"Unknown value")</f>
        <v>Italian</v>
      </c>
      <c r="I4245" s="5">
        <f>IFERROR(INDEX(menu_items!$D:$D,MATCH(F4245,menu_items!$A:$A,0)),0)</f>
        <v>17.95</v>
      </c>
      <c r="J4245" t="str">
        <f t="shared" si="335"/>
        <v>Wed</v>
      </c>
      <c r="K4245">
        <f t="shared" si="336"/>
        <v>1</v>
      </c>
      <c r="L4245" t="str">
        <f t="shared" si="337"/>
        <v>Feb</v>
      </c>
      <c r="M4245">
        <v>18</v>
      </c>
      <c r="N4245">
        <f t="shared" si="333"/>
        <v>1</v>
      </c>
      <c r="O4245" s="5">
        <f t="shared" si="334"/>
        <v>17.95</v>
      </c>
    </row>
    <row r="4246" spans="1:15" x14ac:dyDescent="0.25">
      <c r="A4246">
        <v>4298</v>
      </c>
      <c r="B4246">
        <v>1908</v>
      </c>
      <c r="C4246">
        <f>IF(COUNTIF($B$2:B4246,B4246)=1,1,0)</f>
        <v>1</v>
      </c>
      <c r="D4246" s="1">
        <v>44958</v>
      </c>
      <c r="E4246" s="2">
        <v>0.77009259259259255</v>
      </c>
      <c r="F4246">
        <v>101</v>
      </c>
      <c r="G4246" t="str">
        <f>IFERROR(INDEX(menu_items!$B:$B,MATCH(F4246,menu_items!$A:$A,0)),"Unknown value")</f>
        <v>Hamburger</v>
      </c>
      <c r="H4246" t="str">
        <f>IFERROR(INDEX(menu_items!$C:$C,MATCH(F4246,menu_items!$A:$A,0)),"Unknown value")</f>
        <v>American</v>
      </c>
      <c r="I4246" s="5">
        <f>IFERROR(INDEX(menu_items!$D:$D,MATCH(F4246,menu_items!$A:$A,0)),0)</f>
        <v>12.95</v>
      </c>
      <c r="J4246" t="str">
        <f t="shared" si="335"/>
        <v>Wed</v>
      </c>
      <c r="K4246">
        <f t="shared" si="336"/>
        <v>1</v>
      </c>
      <c r="L4246" t="str">
        <f t="shared" si="337"/>
        <v>Feb</v>
      </c>
      <c r="M4246">
        <v>18</v>
      </c>
      <c r="N4246">
        <f t="shared" si="333"/>
        <v>1</v>
      </c>
      <c r="O4246" s="5">
        <f t="shared" si="334"/>
        <v>12.95</v>
      </c>
    </row>
    <row r="4247" spans="1:15" x14ac:dyDescent="0.25">
      <c r="A4247">
        <v>4299</v>
      </c>
      <c r="B4247">
        <v>1909</v>
      </c>
      <c r="C4247">
        <f>IF(COUNTIF($B$2:B4247,B4247)=1,1,0)</f>
        <v>1</v>
      </c>
      <c r="D4247" s="1">
        <v>44958</v>
      </c>
      <c r="E4247" s="2">
        <v>0.78189814814814818</v>
      </c>
      <c r="F4247">
        <v>117</v>
      </c>
      <c r="G4247" t="str">
        <f>IFERROR(INDEX(menu_items!$B:$B,MATCH(F4247,menu_items!$A:$A,0)),"Unknown value")</f>
        <v>Chicken Burrito</v>
      </c>
      <c r="H4247" t="str">
        <f>IFERROR(INDEX(menu_items!$C:$C,MATCH(F4247,menu_items!$A:$A,0)),"Unknown value")</f>
        <v>Mexican</v>
      </c>
      <c r="I4247" s="5">
        <f>IFERROR(INDEX(menu_items!$D:$D,MATCH(F4247,menu_items!$A:$A,0)),0)</f>
        <v>12.95</v>
      </c>
      <c r="J4247" t="str">
        <f t="shared" si="335"/>
        <v>Wed</v>
      </c>
      <c r="K4247">
        <f t="shared" si="336"/>
        <v>1</v>
      </c>
      <c r="L4247" t="str">
        <f t="shared" si="337"/>
        <v>Feb</v>
      </c>
      <c r="M4247">
        <v>18</v>
      </c>
      <c r="N4247">
        <f t="shared" si="333"/>
        <v>1</v>
      </c>
      <c r="O4247" s="5">
        <f t="shared" si="334"/>
        <v>12.95</v>
      </c>
    </row>
    <row r="4248" spans="1:15" x14ac:dyDescent="0.25">
      <c r="A4248">
        <v>4300</v>
      </c>
      <c r="B4248">
        <v>1910</v>
      </c>
      <c r="C4248">
        <f>IF(COUNTIF($B$2:B4248,B4248)=1,1,0)</f>
        <v>1</v>
      </c>
      <c r="D4248" s="1">
        <v>44958</v>
      </c>
      <c r="E4248" s="2">
        <v>0.78965277777777776</v>
      </c>
      <c r="F4248">
        <v>101</v>
      </c>
      <c r="G4248" t="str">
        <f>IFERROR(INDEX(menu_items!$B:$B,MATCH(F4248,menu_items!$A:$A,0)),"Unknown value")</f>
        <v>Hamburger</v>
      </c>
      <c r="H4248" t="str">
        <f>IFERROR(INDEX(menu_items!$C:$C,MATCH(F4248,menu_items!$A:$A,0)),"Unknown value")</f>
        <v>American</v>
      </c>
      <c r="I4248" s="5">
        <f>IFERROR(INDEX(menu_items!$D:$D,MATCH(F4248,menu_items!$A:$A,0)),0)</f>
        <v>12.95</v>
      </c>
      <c r="J4248" t="str">
        <f t="shared" si="335"/>
        <v>Wed</v>
      </c>
      <c r="K4248">
        <f t="shared" si="336"/>
        <v>1</v>
      </c>
      <c r="L4248" t="str">
        <f t="shared" si="337"/>
        <v>Feb</v>
      </c>
      <c r="M4248">
        <v>18</v>
      </c>
      <c r="N4248">
        <f t="shared" si="333"/>
        <v>1</v>
      </c>
      <c r="O4248" s="5">
        <f t="shared" si="334"/>
        <v>12.95</v>
      </c>
    </row>
    <row r="4249" spans="1:15" x14ac:dyDescent="0.25">
      <c r="A4249">
        <v>4301</v>
      </c>
      <c r="B4249">
        <v>1911</v>
      </c>
      <c r="C4249">
        <f>IF(COUNTIF($B$2:B4249,B4249)=1,1,0)</f>
        <v>1</v>
      </c>
      <c r="D4249" s="1">
        <v>44958</v>
      </c>
      <c r="E4249" s="2">
        <v>0.79253472222222221</v>
      </c>
      <c r="F4249">
        <v>102</v>
      </c>
      <c r="G4249" t="str">
        <f>IFERROR(INDEX(menu_items!$B:$B,MATCH(F4249,menu_items!$A:$A,0)),"Unknown value")</f>
        <v>Cheeseburger</v>
      </c>
      <c r="H4249" t="str">
        <f>IFERROR(INDEX(menu_items!$C:$C,MATCH(F4249,menu_items!$A:$A,0)),"Unknown value")</f>
        <v>American</v>
      </c>
      <c r="I4249" s="5">
        <f>IFERROR(INDEX(menu_items!$D:$D,MATCH(F4249,menu_items!$A:$A,0)),0)</f>
        <v>13.95</v>
      </c>
      <c r="J4249" t="str">
        <f t="shared" si="335"/>
        <v>Wed</v>
      </c>
      <c r="K4249">
        <f t="shared" si="336"/>
        <v>1</v>
      </c>
      <c r="L4249" t="str">
        <f t="shared" si="337"/>
        <v>Feb</v>
      </c>
      <c r="M4249">
        <v>19</v>
      </c>
      <c r="N4249">
        <f t="shared" si="333"/>
        <v>1</v>
      </c>
      <c r="O4249" s="5">
        <f t="shared" si="334"/>
        <v>13.95</v>
      </c>
    </row>
    <row r="4250" spans="1:15" x14ac:dyDescent="0.25">
      <c r="A4250">
        <v>4302</v>
      </c>
      <c r="B4250">
        <v>1912</v>
      </c>
      <c r="C4250">
        <f>IF(COUNTIF($B$2:B4250,B4250)=1,1,0)</f>
        <v>1</v>
      </c>
      <c r="D4250" s="1">
        <v>44958</v>
      </c>
      <c r="E4250" s="2">
        <v>0.79273148148148154</v>
      </c>
      <c r="F4250">
        <v>112</v>
      </c>
      <c r="G4250" t="str">
        <f>IFERROR(INDEX(menu_items!$B:$B,MATCH(F4250,menu_items!$A:$A,0)),"Unknown value")</f>
        <v>Salmon Roll</v>
      </c>
      <c r="H4250" t="str">
        <f>IFERROR(INDEX(menu_items!$C:$C,MATCH(F4250,menu_items!$A:$A,0)),"Unknown value")</f>
        <v>Asian</v>
      </c>
      <c r="I4250" s="5">
        <f>IFERROR(INDEX(menu_items!$D:$D,MATCH(F4250,menu_items!$A:$A,0)),0)</f>
        <v>14.95</v>
      </c>
      <c r="J4250" t="str">
        <f t="shared" si="335"/>
        <v>Wed</v>
      </c>
      <c r="K4250">
        <f t="shared" si="336"/>
        <v>1</v>
      </c>
      <c r="L4250" t="str">
        <f t="shared" si="337"/>
        <v>Feb</v>
      </c>
      <c r="M4250">
        <v>19</v>
      </c>
      <c r="N4250">
        <f t="shared" si="333"/>
        <v>2</v>
      </c>
      <c r="O4250" s="5">
        <f t="shared" si="334"/>
        <v>26.9</v>
      </c>
    </row>
    <row r="4251" spans="1:15" x14ac:dyDescent="0.25">
      <c r="A4251">
        <v>4303</v>
      </c>
      <c r="B4251">
        <v>1912</v>
      </c>
      <c r="C4251">
        <f>IF(COUNTIF($B$2:B4251,B4251)=1,1,0)</f>
        <v>0</v>
      </c>
      <c r="D4251" s="1">
        <v>44958</v>
      </c>
      <c r="E4251" s="2">
        <v>0.79273148148148154</v>
      </c>
      <c r="F4251">
        <v>119</v>
      </c>
      <c r="G4251" t="str">
        <f>IFERROR(INDEX(menu_items!$B:$B,MATCH(F4251,menu_items!$A:$A,0)),"Unknown value")</f>
        <v>Chicken Torta</v>
      </c>
      <c r="H4251" t="str">
        <f>IFERROR(INDEX(menu_items!$C:$C,MATCH(F4251,menu_items!$A:$A,0)),"Unknown value")</f>
        <v>Mexican</v>
      </c>
      <c r="I4251" s="5">
        <f>IFERROR(INDEX(menu_items!$D:$D,MATCH(F4251,menu_items!$A:$A,0)),0)</f>
        <v>11.95</v>
      </c>
      <c r="J4251" t="str">
        <f t="shared" si="335"/>
        <v>Wed</v>
      </c>
      <c r="K4251">
        <f t="shared" si="336"/>
        <v>1</v>
      </c>
      <c r="L4251" t="str">
        <f t="shared" si="337"/>
        <v>Feb</v>
      </c>
      <c r="M4251">
        <v>19</v>
      </c>
      <c r="N4251">
        <f t="shared" si="333"/>
        <v>2</v>
      </c>
      <c r="O4251" s="5">
        <f t="shared" si="334"/>
        <v>26.9</v>
      </c>
    </row>
    <row r="4252" spans="1:15" x14ac:dyDescent="0.25">
      <c r="A4252">
        <v>4304</v>
      </c>
      <c r="B4252">
        <v>1913</v>
      </c>
      <c r="C4252">
        <f>IF(COUNTIF($B$2:B4252,B4252)=1,1,0)</f>
        <v>1</v>
      </c>
      <c r="D4252" s="1">
        <v>44958</v>
      </c>
      <c r="E4252" s="2">
        <v>0.79497685185185185</v>
      </c>
      <c r="F4252">
        <v>102</v>
      </c>
      <c r="G4252" t="str">
        <f>IFERROR(INDEX(menu_items!$B:$B,MATCH(F4252,menu_items!$A:$A,0)),"Unknown value")</f>
        <v>Cheeseburger</v>
      </c>
      <c r="H4252" t="str">
        <f>IFERROR(INDEX(menu_items!$C:$C,MATCH(F4252,menu_items!$A:$A,0)),"Unknown value")</f>
        <v>American</v>
      </c>
      <c r="I4252" s="5">
        <f>IFERROR(INDEX(menu_items!$D:$D,MATCH(F4252,menu_items!$A:$A,0)),0)</f>
        <v>13.95</v>
      </c>
      <c r="J4252" t="str">
        <f t="shared" si="335"/>
        <v>Wed</v>
      </c>
      <c r="K4252">
        <f t="shared" si="336"/>
        <v>1</v>
      </c>
      <c r="L4252" t="str">
        <f t="shared" si="337"/>
        <v>Feb</v>
      </c>
      <c r="M4252">
        <v>19</v>
      </c>
      <c r="N4252">
        <f t="shared" si="333"/>
        <v>1</v>
      </c>
      <c r="O4252" s="5">
        <f t="shared" si="334"/>
        <v>13.95</v>
      </c>
    </row>
    <row r="4253" spans="1:15" x14ac:dyDescent="0.25">
      <c r="A4253">
        <v>4305</v>
      </c>
      <c r="B4253">
        <v>1914</v>
      </c>
      <c r="C4253">
        <f>IF(COUNTIF($B$2:B4253,B4253)=1,1,0)</f>
        <v>1</v>
      </c>
      <c r="D4253" s="1">
        <v>44958</v>
      </c>
      <c r="E4253" s="2">
        <v>0.80836805555555558</v>
      </c>
      <c r="F4253">
        <v>113</v>
      </c>
      <c r="G4253" t="str">
        <f>IFERROR(INDEX(menu_items!$B:$B,MATCH(F4253,menu_items!$A:$A,0)),"Unknown value")</f>
        <v>Edamame</v>
      </c>
      <c r="H4253" t="str">
        <f>IFERROR(INDEX(menu_items!$C:$C,MATCH(F4253,menu_items!$A:$A,0)),"Unknown value")</f>
        <v>Asian</v>
      </c>
      <c r="I4253" s="5">
        <f>IFERROR(INDEX(menu_items!$D:$D,MATCH(F4253,menu_items!$A:$A,0)),0)</f>
        <v>5</v>
      </c>
      <c r="J4253" t="str">
        <f t="shared" si="335"/>
        <v>Wed</v>
      </c>
      <c r="K4253">
        <f t="shared" si="336"/>
        <v>1</v>
      </c>
      <c r="L4253" t="str">
        <f t="shared" si="337"/>
        <v>Feb</v>
      </c>
      <c r="M4253">
        <v>19</v>
      </c>
      <c r="N4253">
        <f t="shared" si="333"/>
        <v>1</v>
      </c>
      <c r="O4253" s="5">
        <f t="shared" si="334"/>
        <v>5</v>
      </c>
    </row>
    <row r="4254" spans="1:15" x14ac:dyDescent="0.25">
      <c r="A4254">
        <v>4306</v>
      </c>
      <c r="B4254">
        <v>1915</v>
      </c>
      <c r="C4254">
        <f>IF(COUNTIF($B$2:B4254,B4254)=1,1,0)</f>
        <v>1</v>
      </c>
      <c r="D4254" s="1">
        <v>44958</v>
      </c>
      <c r="E4254" s="2">
        <v>0.80863425925925925</v>
      </c>
      <c r="F4254">
        <v>113</v>
      </c>
      <c r="G4254" t="str">
        <f>IFERROR(INDEX(menu_items!$B:$B,MATCH(F4254,menu_items!$A:$A,0)),"Unknown value")</f>
        <v>Edamame</v>
      </c>
      <c r="H4254" t="str">
        <f>IFERROR(INDEX(menu_items!$C:$C,MATCH(F4254,menu_items!$A:$A,0)),"Unknown value")</f>
        <v>Asian</v>
      </c>
      <c r="I4254" s="5">
        <f>IFERROR(INDEX(menu_items!$D:$D,MATCH(F4254,menu_items!$A:$A,0)),0)</f>
        <v>5</v>
      </c>
      <c r="J4254" t="str">
        <f t="shared" si="335"/>
        <v>Wed</v>
      </c>
      <c r="K4254">
        <f t="shared" si="336"/>
        <v>1</v>
      </c>
      <c r="L4254" t="str">
        <f t="shared" si="337"/>
        <v>Feb</v>
      </c>
      <c r="M4254">
        <v>19</v>
      </c>
      <c r="N4254">
        <f t="shared" si="333"/>
        <v>2</v>
      </c>
      <c r="O4254" s="5">
        <f t="shared" si="334"/>
        <v>12</v>
      </c>
    </row>
    <row r="4255" spans="1:15" x14ac:dyDescent="0.25">
      <c r="A4255">
        <v>4307</v>
      </c>
      <c r="B4255">
        <v>1915</v>
      </c>
      <c r="C4255">
        <f>IF(COUNTIF($B$2:B4255,B4255)=1,1,0)</f>
        <v>0</v>
      </c>
      <c r="D4255" s="1">
        <v>44958</v>
      </c>
      <c r="E4255" s="2">
        <v>0.80863425925925925</v>
      </c>
      <c r="F4255">
        <v>122</v>
      </c>
      <c r="G4255" t="str">
        <f>IFERROR(INDEX(menu_items!$B:$B,MATCH(F4255,menu_items!$A:$A,0)),"Unknown value")</f>
        <v>Chips &amp; Salsa</v>
      </c>
      <c r="H4255" t="str">
        <f>IFERROR(INDEX(menu_items!$C:$C,MATCH(F4255,menu_items!$A:$A,0)),"Unknown value")</f>
        <v>Mexican</v>
      </c>
      <c r="I4255" s="5">
        <f>IFERROR(INDEX(menu_items!$D:$D,MATCH(F4255,menu_items!$A:$A,0)),0)</f>
        <v>7</v>
      </c>
      <c r="J4255" t="str">
        <f t="shared" si="335"/>
        <v>Wed</v>
      </c>
      <c r="K4255">
        <f t="shared" si="336"/>
        <v>1</v>
      </c>
      <c r="L4255" t="str">
        <f t="shared" si="337"/>
        <v>Feb</v>
      </c>
      <c r="M4255">
        <v>19</v>
      </c>
      <c r="N4255">
        <f t="shared" si="333"/>
        <v>2</v>
      </c>
      <c r="O4255" s="5">
        <f t="shared" si="334"/>
        <v>12</v>
      </c>
    </row>
    <row r="4256" spans="1:15" x14ac:dyDescent="0.25">
      <c r="A4256">
        <v>4308</v>
      </c>
      <c r="B4256">
        <v>1916</v>
      </c>
      <c r="C4256">
        <f>IF(COUNTIF($B$2:B4256,B4256)=1,1,0)</f>
        <v>1</v>
      </c>
      <c r="D4256" s="1">
        <v>44958</v>
      </c>
      <c r="E4256" s="2">
        <v>0.81109953703703708</v>
      </c>
      <c r="F4256">
        <v>101</v>
      </c>
      <c r="G4256" t="str">
        <f>IFERROR(INDEX(menu_items!$B:$B,MATCH(F4256,menu_items!$A:$A,0)),"Unknown value")</f>
        <v>Hamburger</v>
      </c>
      <c r="H4256" t="str">
        <f>IFERROR(INDEX(menu_items!$C:$C,MATCH(F4256,menu_items!$A:$A,0)),"Unknown value")</f>
        <v>American</v>
      </c>
      <c r="I4256" s="5">
        <f>IFERROR(INDEX(menu_items!$D:$D,MATCH(F4256,menu_items!$A:$A,0)),0)</f>
        <v>12.95</v>
      </c>
      <c r="J4256" t="str">
        <f t="shared" si="335"/>
        <v>Wed</v>
      </c>
      <c r="K4256">
        <f t="shared" si="336"/>
        <v>1</v>
      </c>
      <c r="L4256" t="str">
        <f t="shared" si="337"/>
        <v>Feb</v>
      </c>
      <c r="M4256">
        <v>19</v>
      </c>
      <c r="N4256">
        <f t="shared" si="333"/>
        <v>2</v>
      </c>
      <c r="O4256" s="5">
        <f t="shared" si="334"/>
        <v>24.9</v>
      </c>
    </row>
    <row r="4257" spans="1:15" x14ac:dyDescent="0.25">
      <c r="A4257">
        <v>4309</v>
      </c>
      <c r="B4257">
        <v>1916</v>
      </c>
      <c r="C4257">
        <f>IF(COUNTIF($B$2:B4257,B4257)=1,1,0)</f>
        <v>0</v>
      </c>
      <c r="D4257" s="1">
        <v>44958</v>
      </c>
      <c r="E4257" s="2">
        <v>0.81109953703703708</v>
      </c>
      <c r="F4257">
        <v>111</v>
      </c>
      <c r="G4257" t="str">
        <f>IFERROR(INDEX(menu_items!$B:$B,MATCH(F4257,menu_items!$A:$A,0)),"Unknown value")</f>
        <v>California Roll</v>
      </c>
      <c r="H4257" t="str">
        <f>IFERROR(INDEX(menu_items!$C:$C,MATCH(F4257,menu_items!$A:$A,0)),"Unknown value")</f>
        <v>Asian</v>
      </c>
      <c r="I4257" s="5">
        <f>IFERROR(INDEX(menu_items!$D:$D,MATCH(F4257,menu_items!$A:$A,0)),0)</f>
        <v>11.95</v>
      </c>
      <c r="J4257" t="str">
        <f t="shared" si="335"/>
        <v>Wed</v>
      </c>
      <c r="K4257">
        <f t="shared" si="336"/>
        <v>1</v>
      </c>
      <c r="L4257" t="str">
        <f t="shared" si="337"/>
        <v>Feb</v>
      </c>
      <c r="M4257">
        <v>19</v>
      </c>
      <c r="N4257">
        <f t="shared" si="333"/>
        <v>2</v>
      </c>
      <c r="O4257" s="5">
        <f t="shared" si="334"/>
        <v>24.9</v>
      </c>
    </row>
    <row r="4258" spans="1:15" x14ac:dyDescent="0.25">
      <c r="A4258">
        <v>4310</v>
      </c>
      <c r="B4258">
        <v>1917</v>
      </c>
      <c r="C4258">
        <f>IF(COUNTIF($B$2:B4258,B4258)=1,1,0)</f>
        <v>1</v>
      </c>
      <c r="D4258" s="1">
        <v>44958</v>
      </c>
      <c r="E4258" s="2">
        <v>0.82559027777777783</v>
      </c>
      <c r="F4258">
        <v>115</v>
      </c>
      <c r="G4258" t="str">
        <f>IFERROR(INDEX(menu_items!$B:$B,MATCH(F4258,menu_items!$A:$A,0)),"Unknown value")</f>
        <v>Chicken Tacos</v>
      </c>
      <c r="H4258" t="str">
        <f>IFERROR(INDEX(menu_items!$C:$C,MATCH(F4258,menu_items!$A:$A,0)),"Unknown value")</f>
        <v>Mexican</v>
      </c>
      <c r="I4258" s="5">
        <f>IFERROR(INDEX(menu_items!$D:$D,MATCH(F4258,menu_items!$A:$A,0)),0)</f>
        <v>11.95</v>
      </c>
      <c r="J4258" t="str">
        <f t="shared" si="335"/>
        <v>Wed</v>
      </c>
      <c r="K4258">
        <f t="shared" si="336"/>
        <v>1</v>
      </c>
      <c r="L4258" t="str">
        <f t="shared" si="337"/>
        <v>Feb</v>
      </c>
      <c r="M4258">
        <v>19</v>
      </c>
      <c r="N4258">
        <f t="shared" si="333"/>
        <v>4</v>
      </c>
      <c r="O4258" s="5">
        <f t="shared" si="334"/>
        <v>43.45</v>
      </c>
    </row>
    <row r="4259" spans="1:15" x14ac:dyDescent="0.25">
      <c r="A4259">
        <v>4311</v>
      </c>
      <c r="B4259">
        <v>1917</v>
      </c>
      <c r="C4259">
        <f>IF(COUNTIF($B$2:B4259,B4259)=1,1,0)</f>
        <v>0</v>
      </c>
      <c r="D4259" s="1">
        <v>44958</v>
      </c>
      <c r="E4259" s="2">
        <v>0.82559027777777783</v>
      </c>
      <c r="F4259">
        <v>129</v>
      </c>
      <c r="G4259" t="str">
        <f>IFERROR(INDEX(menu_items!$B:$B,MATCH(F4259,menu_items!$A:$A,0)),"Unknown value")</f>
        <v>Mushroom Ravioli</v>
      </c>
      <c r="H4259" t="str">
        <f>IFERROR(INDEX(menu_items!$C:$C,MATCH(F4259,menu_items!$A:$A,0)),"Unknown value")</f>
        <v>Italian</v>
      </c>
      <c r="I4259" s="5">
        <f>IFERROR(INDEX(menu_items!$D:$D,MATCH(F4259,menu_items!$A:$A,0)),0)</f>
        <v>15.5</v>
      </c>
      <c r="J4259" t="str">
        <f t="shared" si="335"/>
        <v>Wed</v>
      </c>
      <c r="K4259">
        <f t="shared" si="336"/>
        <v>1</v>
      </c>
      <c r="L4259" t="str">
        <f t="shared" si="337"/>
        <v>Feb</v>
      </c>
      <c r="M4259">
        <v>19</v>
      </c>
      <c r="N4259">
        <f t="shared" si="333"/>
        <v>4</v>
      </c>
      <c r="O4259" s="5">
        <f t="shared" si="334"/>
        <v>43.45</v>
      </c>
    </row>
    <row r="4260" spans="1:15" x14ac:dyDescent="0.25">
      <c r="A4260">
        <v>4312</v>
      </c>
      <c r="B4260">
        <v>1917</v>
      </c>
      <c r="C4260">
        <f>IF(COUNTIF($B$2:B4260,B4260)=1,1,0)</f>
        <v>0</v>
      </c>
      <c r="D4260" s="1">
        <v>44958</v>
      </c>
      <c r="E4260" s="2">
        <v>0.82559027777777783</v>
      </c>
      <c r="F4260">
        <v>105</v>
      </c>
      <c r="G4260" t="str">
        <f>IFERROR(INDEX(menu_items!$B:$B,MATCH(F4260,menu_items!$A:$A,0)),"Unknown value")</f>
        <v>Mac &amp; Cheese</v>
      </c>
      <c r="H4260" t="str">
        <f>IFERROR(INDEX(menu_items!$C:$C,MATCH(F4260,menu_items!$A:$A,0)),"Unknown value")</f>
        <v>American</v>
      </c>
      <c r="I4260" s="5">
        <f>IFERROR(INDEX(menu_items!$D:$D,MATCH(F4260,menu_items!$A:$A,0)),0)</f>
        <v>7</v>
      </c>
      <c r="J4260" t="str">
        <f t="shared" si="335"/>
        <v>Wed</v>
      </c>
      <c r="K4260">
        <f t="shared" si="336"/>
        <v>1</v>
      </c>
      <c r="L4260" t="str">
        <f t="shared" si="337"/>
        <v>Feb</v>
      </c>
      <c r="M4260">
        <v>19</v>
      </c>
      <c r="N4260">
        <f t="shared" si="333"/>
        <v>4</v>
      </c>
      <c r="O4260" s="5">
        <f t="shared" si="334"/>
        <v>43.45</v>
      </c>
    </row>
    <row r="4261" spans="1:15" x14ac:dyDescent="0.25">
      <c r="A4261">
        <v>4313</v>
      </c>
      <c r="B4261">
        <v>1917</v>
      </c>
      <c r="C4261">
        <f>IF(COUNTIF($B$2:B4261,B4261)=1,1,0)</f>
        <v>0</v>
      </c>
      <c r="D4261" s="1">
        <v>44958</v>
      </c>
      <c r="E4261" s="2">
        <v>0.82559027777777783</v>
      </c>
      <c r="F4261">
        <v>114</v>
      </c>
      <c r="G4261" t="str">
        <f>IFERROR(INDEX(menu_items!$B:$B,MATCH(F4261,menu_items!$A:$A,0)),"Unknown value")</f>
        <v>Potstickers</v>
      </c>
      <c r="H4261" t="str">
        <f>IFERROR(INDEX(menu_items!$C:$C,MATCH(F4261,menu_items!$A:$A,0)),"Unknown value")</f>
        <v>Asian</v>
      </c>
      <c r="I4261" s="5">
        <f>IFERROR(INDEX(menu_items!$D:$D,MATCH(F4261,menu_items!$A:$A,0)),0)</f>
        <v>9</v>
      </c>
      <c r="J4261" t="str">
        <f t="shared" si="335"/>
        <v>Wed</v>
      </c>
      <c r="K4261">
        <f t="shared" si="336"/>
        <v>1</v>
      </c>
      <c r="L4261" t="str">
        <f t="shared" si="337"/>
        <v>Feb</v>
      </c>
      <c r="M4261">
        <v>19</v>
      </c>
      <c r="N4261">
        <f t="shared" si="333"/>
        <v>4</v>
      </c>
      <c r="O4261" s="5">
        <f t="shared" si="334"/>
        <v>43.45</v>
      </c>
    </row>
    <row r="4262" spans="1:15" x14ac:dyDescent="0.25">
      <c r="A4262">
        <v>4314</v>
      </c>
      <c r="B4262">
        <v>1918</v>
      </c>
      <c r="C4262">
        <f>IF(COUNTIF($B$2:B4262,B4262)=1,1,0)</f>
        <v>1</v>
      </c>
      <c r="D4262" s="1">
        <v>44958</v>
      </c>
      <c r="E4262" s="2">
        <v>0.82701388888888894</v>
      </c>
      <c r="F4262">
        <v>102</v>
      </c>
      <c r="G4262" t="str">
        <f>IFERROR(INDEX(menu_items!$B:$B,MATCH(F4262,menu_items!$A:$A,0)),"Unknown value")</f>
        <v>Cheeseburger</v>
      </c>
      <c r="H4262" t="str">
        <f>IFERROR(INDEX(menu_items!$C:$C,MATCH(F4262,menu_items!$A:$A,0)),"Unknown value")</f>
        <v>American</v>
      </c>
      <c r="I4262" s="5">
        <f>IFERROR(INDEX(menu_items!$D:$D,MATCH(F4262,menu_items!$A:$A,0)),0)</f>
        <v>13.95</v>
      </c>
      <c r="J4262" t="str">
        <f t="shared" si="335"/>
        <v>Wed</v>
      </c>
      <c r="K4262">
        <f t="shared" si="336"/>
        <v>1</v>
      </c>
      <c r="L4262" t="str">
        <f t="shared" si="337"/>
        <v>Feb</v>
      </c>
      <c r="M4262">
        <v>19</v>
      </c>
      <c r="N4262">
        <f t="shared" si="333"/>
        <v>1</v>
      </c>
      <c r="O4262" s="5">
        <f t="shared" si="334"/>
        <v>13.95</v>
      </c>
    </row>
    <row r="4263" spans="1:15" x14ac:dyDescent="0.25">
      <c r="A4263">
        <v>4315</v>
      </c>
      <c r="B4263">
        <v>1919</v>
      </c>
      <c r="C4263">
        <f>IF(COUNTIF($B$2:B4263,B4263)=1,1,0)</f>
        <v>1</v>
      </c>
      <c r="D4263" s="1">
        <v>44958</v>
      </c>
      <c r="E4263" s="2">
        <v>0.83609953703703699</v>
      </c>
      <c r="F4263">
        <v>122</v>
      </c>
      <c r="G4263" t="str">
        <f>IFERROR(INDEX(menu_items!$B:$B,MATCH(F4263,menu_items!$A:$A,0)),"Unknown value")</f>
        <v>Chips &amp; Salsa</v>
      </c>
      <c r="H4263" t="str">
        <f>IFERROR(INDEX(menu_items!$C:$C,MATCH(F4263,menu_items!$A:$A,0)),"Unknown value")</f>
        <v>Mexican</v>
      </c>
      <c r="I4263" s="5">
        <f>IFERROR(INDEX(menu_items!$D:$D,MATCH(F4263,menu_items!$A:$A,0)),0)</f>
        <v>7</v>
      </c>
      <c r="J4263" t="str">
        <f t="shared" si="335"/>
        <v>Wed</v>
      </c>
      <c r="K4263">
        <f t="shared" si="336"/>
        <v>1</v>
      </c>
      <c r="L4263" t="str">
        <f t="shared" si="337"/>
        <v>Feb</v>
      </c>
      <c r="M4263">
        <v>20</v>
      </c>
      <c r="N4263">
        <f t="shared" si="333"/>
        <v>1</v>
      </c>
      <c r="O4263" s="5">
        <f t="shared" si="334"/>
        <v>7</v>
      </c>
    </row>
    <row r="4264" spans="1:15" x14ac:dyDescent="0.25">
      <c r="A4264">
        <v>4316</v>
      </c>
      <c r="B4264">
        <v>1920</v>
      </c>
      <c r="C4264">
        <f>IF(COUNTIF($B$2:B4264,B4264)=1,1,0)</f>
        <v>1</v>
      </c>
      <c r="D4264" s="1">
        <v>44958</v>
      </c>
      <c r="E4264" s="2">
        <v>0.83655092592592595</v>
      </c>
      <c r="F4264">
        <v>101</v>
      </c>
      <c r="G4264" t="str">
        <f>IFERROR(INDEX(menu_items!$B:$B,MATCH(F4264,menu_items!$A:$A,0)),"Unknown value")</f>
        <v>Hamburger</v>
      </c>
      <c r="H4264" t="str">
        <f>IFERROR(INDEX(menu_items!$C:$C,MATCH(F4264,menu_items!$A:$A,0)),"Unknown value")</f>
        <v>American</v>
      </c>
      <c r="I4264" s="5">
        <f>IFERROR(INDEX(menu_items!$D:$D,MATCH(F4264,menu_items!$A:$A,0)),0)</f>
        <v>12.95</v>
      </c>
      <c r="J4264" t="str">
        <f t="shared" si="335"/>
        <v>Wed</v>
      </c>
      <c r="K4264">
        <f t="shared" si="336"/>
        <v>1</v>
      </c>
      <c r="L4264" t="str">
        <f t="shared" si="337"/>
        <v>Feb</v>
      </c>
      <c r="M4264">
        <v>20</v>
      </c>
      <c r="N4264">
        <f t="shared" si="333"/>
        <v>2</v>
      </c>
      <c r="O4264" s="5">
        <f t="shared" si="334"/>
        <v>24.9</v>
      </c>
    </row>
    <row r="4265" spans="1:15" x14ac:dyDescent="0.25">
      <c r="A4265">
        <v>4317</v>
      </c>
      <c r="B4265">
        <v>1920</v>
      </c>
      <c r="C4265">
        <f>IF(COUNTIF($B$2:B4265,B4265)=1,1,0)</f>
        <v>0</v>
      </c>
      <c r="D4265" s="1">
        <v>44958</v>
      </c>
      <c r="E4265" s="2">
        <v>0.83655092592592595</v>
      </c>
      <c r="F4265">
        <v>119</v>
      </c>
      <c r="G4265" t="str">
        <f>IFERROR(INDEX(menu_items!$B:$B,MATCH(F4265,menu_items!$A:$A,0)),"Unknown value")</f>
        <v>Chicken Torta</v>
      </c>
      <c r="H4265" t="str">
        <f>IFERROR(INDEX(menu_items!$C:$C,MATCH(F4265,menu_items!$A:$A,0)),"Unknown value")</f>
        <v>Mexican</v>
      </c>
      <c r="I4265" s="5">
        <f>IFERROR(INDEX(menu_items!$D:$D,MATCH(F4265,menu_items!$A:$A,0)),0)</f>
        <v>11.95</v>
      </c>
      <c r="J4265" t="str">
        <f t="shared" si="335"/>
        <v>Wed</v>
      </c>
      <c r="K4265">
        <f t="shared" si="336"/>
        <v>1</v>
      </c>
      <c r="L4265" t="str">
        <f t="shared" si="337"/>
        <v>Feb</v>
      </c>
      <c r="M4265">
        <v>20</v>
      </c>
      <c r="N4265">
        <f t="shared" si="333"/>
        <v>2</v>
      </c>
      <c r="O4265" s="5">
        <f t="shared" si="334"/>
        <v>24.9</v>
      </c>
    </row>
    <row r="4266" spans="1:15" x14ac:dyDescent="0.25">
      <c r="A4266">
        <v>4318</v>
      </c>
      <c r="B4266">
        <v>1921</v>
      </c>
      <c r="C4266">
        <f>IF(COUNTIF($B$2:B4266,B4266)=1,1,0)</f>
        <v>1</v>
      </c>
      <c r="D4266" s="1">
        <v>44958</v>
      </c>
      <c r="E4266" s="2">
        <v>0.83877314814814818</v>
      </c>
      <c r="F4266">
        <v>127</v>
      </c>
      <c r="G4266" t="str">
        <f>IFERROR(INDEX(menu_items!$B:$B,MATCH(F4266,menu_items!$A:$A,0)),"Unknown value")</f>
        <v>Meat Lasagna</v>
      </c>
      <c r="H4266" t="str">
        <f>IFERROR(INDEX(menu_items!$C:$C,MATCH(F4266,menu_items!$A:$A,0)),"Unknown value")</f>
        <v>Italian</v>
      </c>
      <c r="I4266" s="5">
        <f>IFERROR(INDEX(menu_items!$D:$D,MATCH(F4266,menu_items!$A:$A,0)),0)</f>
        <v>17.95</v>
      </c>
      <c r="J4266" t="str">
        <f t="shared" si="335"/>
        <v>Wed</v>
      </c>
      <c r="K4266">
        <f t="shared" si="336"/>
        <v>1</v>
      </c>
      <c r="L4266" t="str">
        <f t="shared" si="337"/>
        <v>Feb</v>
      </c>
      <c r="M4266">
        <v>20</v>
      </c>
      <c r="N4266">
        <f t="shared" si="333"/>
        <v>1</v>
      </c>
      <c r="O4266" s="5">
        <f t="shared" si="334"/>
        <v>17.95</v>
      </c>
    </row>
    <row r="4267" spans="1:15" x14ac:dyDescent="0.25">
      <c r="A4267">
        <v>4319</v>
      </c>
      <c r="B4267">
        <v>1922</v>
      </c>
      <c r="C4267">
        <f>IF(COUNTIF($B$2:B4267,B4267)=1,1,0)</f>
        <v>1</v>
      </c>
      <c r="D4267" s="1">
        <v>44958</v>
      </c>
      <c r="E4267" s="2">
        <v>0.83981481481481479</v>
      </c>
      <c r="F4267">
        <v>104</v>
      </c>
      <c r="G4267" t="str">
        <f>IFERROR(INDEX(menu_items!$B:$B,MATCH(F4267,menu_items!$A:$A,0)),"Unknown value")</f>
        <v>Veggie Burger</v>
      </c>
      <c r="H4267" t="str">
        <f>IFERROR(INDEX(menu_items!$C:$C,MATCH(F4267,menu_items!$A:$A,0)),"Unknown value")</f>
        <v>American</v>
      </c>
      <c r="I4267" s="5">
        <f>IFERROR(INDEX(menu_items!$D:$D,MATCH(F4267,menu_items!$A:$A,0)),0)</f>
        <v>10.5</v>
      </c>
      <c r="J4267" t="str">
        <f t="shared" si="335"/>
        <v>Wed</v>
      </c>
      <c r="K4267">
        <f t="shared" si="336"/>
        <v>1</v>
      </c>
      <c r="L4267" t="str">
        <f t="shared" si="337"/>
        <v>Feb</v>
      </c>
      <c r="M4267">
        <v>20</v>
      </c>
      <c r="N4267">
        <f t="shared" si="333"/>
        <v>3</v>
      </c>
      <c r="O4267" s="5">
        <f t="shared" si="334"/>
        <v>41.95</v>
      </c>
    </row>
    <row r="4268" spans="1:15" x14ac:dyDescent="0.25">
      <c r="A4268">
        <v>4320</v>
      </c>
      <c r="B4268">
        <v>1922</v>
      </c>
      <c r="C4268">
        <f>IF(COUNTIF($B$2:B4268,B4268)=1,1,0)</f>
        <v>0</v>
      </c>
      <c r="D4268" s="1">
        <v>44958</v>
      </c>
      <c r="E4268" s="2">
        <v>0.83981481481481479</v>
      </c>
      <c r="F4268">
        <v>126</v>
      </c>
      <c r="G4268" t="str">
        <f>IFERROR(INDEX(menu_items!$B:$B,MATCH(F4268,menu_items!$A:$A,0)),"Unknown value")</f>
        <v>Fettuccine Alfredo</v>
      </c>
      <c r="H4268" t="str">
        <f>IFERROR(INDEX(menu_items!$C:$C,MATCH(F4268,menu_items!$A:$A,0)),"Unknown value")</f>
        <v>Italian</v>
      </c>
      <c r="I4268" s="5">
        <f>IFERROR(INDEX(menu_items!$D:$D,MATCH(F4268,menu_items!$A:$A,0)),0)</f>
        <v>14.5</v>
      </c>
      <c r="J4268" t="str">
        <f t="shared" si="335"/>
        <v>Wed</v>
      </c>
      <c r="K4268">
        <f t="shared" si="336"/>
        <v>1</v>
      </c>
      <c r="L4268" t="str">
        <f t="shared" si="337"/>
        <v>Feb</v>
      </c>
      <c r="M4268">
        <v>20</v>
      </c>
      <c r="N4268">
        <f t="shared" si="333"/>
        <v>3</v>
      </c>
      <c r="O4268" s="5">
        <f t="shared" si="334"/>
        <v>41.95</v>
      </c>
    </row>
    <row r="4269" spans="1:15" x14ac:dyDescent="0.25">
      <c r="A4269">
        <v>4322</v>
      </c>
      <c r="B4269">
        <v>1922</v>
      </c>
      <c r="C4269">
        <f>IF(COUNTIF($B$2:B4269,B4269)=1,1,0)</f>
        <v>0</v>
      </c>
      <c r="D4269" s="1">
        <v>44958</v>
      </c>
      <c r="E4269" s="2">
        <v>0.83981481481481479</v>
      </c>
      <c r="F4269">
        <v>132</v>
      </c>
      <c r="G4269" t="str">
        <f>IFERROR(INDEX(menu_items!$B:$B,MATCH(F4269,menu_items!$A:$A,0)),"Unknown value")</f>
        <v>Eggplant Parmesan</v>
      </c>
      <c r="H4269" t="str">
        <f>IFERROR(INDEX(menu_items!$C:$C,MATCH(F4269,menu_items!$A:$A,0)),"Unknown value")</f>
        <v>Italian</v>
      </c>
      <c r="I4269" s="5">
        <f>IFERROR(INDEX(menu_items!$D:$D,MATCH(F4269,menu_items!$A:$A,0)),0)</f>
        <v>16.95</v>
      </c>
      <c r="J4269" t="str">
        <f t="shared" si="335"/>
        <v>Wed</v>
      </c>
      <c r="K4269">
        <f t="shared" si="336"/>
        <v>1</v>
      </c>
      <c r="L4269" t="str">
        <f t="shared" si="337"/>
        <v>Feb</v>
      </c>
      <c r="M4269">
        <v>20</v>
      </c>
      <c r="N4269">
        <f t="shared" si="333"/>
        <v>3</v>
      </c>
      <c r="O4269" s="5">
        <f t="shared" si="334"/>
        <v>41.95</v>
      </c>
    </row>
    <row r="4270" spans="1:15" x14ac:dyDescent="0.25">
      <c r="A4270">
        <v>4323</v>
      </c>
      <c r="B4270">
        <v>1923</v>
      </c>
      <c r="C4270">
        <f>IF(COUNTIF($B$2:B4270,B4270)=1,1,0)</f>
        <v>1</v>
      </c>
      <c r="D4270" s="1">
        <v>44958</v>
      </c>
      <c r="E4270" s="2">
        <v>0.8571064814814815</v>
      </c>
      <c r="F4270">
        <v>101</v>
      </c>
      <c r="G4270" t="str">
        <f>IFERROR(INDEX(menu_items!$B:$B,MATCH(F4270,menu_items!$A:$A,0)),"Unknown value")</f>
        <v>Hamburger</v>
      </c>
      <c r="H4270" t="str">
        <f>IFERROR(INDEX(menu_items!$C:$C,MATCH(F4270,menu_items!$A:$A,0)),"Unknown value")</f>
        <v>American</v>
      </c>
      <c r="I4270" s="5">
        <f>IFERROR(INDEX(menu_items!$D:$D,MATCH(F4270,menu_items!$A:$A,0)),0)</f>
        <v>12.95</v>
      </c>
      <c r="J4270" t="str">
        <f t="shared" si="335"/>
        <v>Wed</v>
      </c>
      <c r="K4270">
        <f t="shared" si="336"/>
        <v>1</v>
      </c>
      <c r="L4270" t="str">
        <f t="shared" si="337"/>
        <v>Feb</v>
      </c>
      <c r="M4270">
        <v>20</v>
      </c>
      <c r="N4270">
        <f t="shared" si="333"/>
        <v>2</v>
      </c>
      <c r="O4270" s="5">
        <f t="shared" si="334"/>
        <v>27.45</v>
      </c>
    </row>
    <row r="4271" spans="1:15" x14ac:dyDescent="0.25">
      <c r="A4271">
        <v>4324</v>
      </c>
      <c r="B4271">
        <v>1923</v>
      </c>
      <c r="C4271">
        <f>IF(COUNTIF($B$2:B4271,B4271)=1,1,0)</f>
        <v>0</v>
      </c>
      <c r="D4271" s="1">
        <v>44958</v>
      </c>
      <c r="E4271" s="2">
        <v>0.8571064814814815</v>
      </c>
      <c r="F4271">
        <v>108</v>
      </c>
      <c r="G4271" t="str">
        <f>IFERROR(INDEX(menu_items!$B:$B,MATCH(F4271,menu_items!$A:$A,0)),"Unknown value")</f>
        <v>Tofu Pad Thai</v>
      </c>
      <c r="H4271" t="str">
        <f>IFERROR(INDEX(menu_items!$C:$C,MATCH(F4271,menu_items!$A:$A,0)),"Unknown value")</f>
        <v>Asian</v>
      </c>
      <c r="I4271" s="5">
        <f>IFERROR(INDEX(menu_items!$D:$D,MATCH(F4271,menu_items!$A:$A,0)),0)</f>
        <v>14.5</v>
      </c>
      <c r="J4271" t="str">
        <f t="shared" si="335"/>
        <v>Wed</v>
      </c>
      <c r="K4271">
        <f t="shared" si="336"/>
        <v>1</v>
      </c>
      <c r="L4271" t="str">
        <f t="shared" si="337"/>
        <v>Feb</v>
      </c>
      <c r="M4271">
        <v>20</v>
      </c>
      <c r="N4271">
        <f t="shared" si="333"/>
        <v>2</v>
      </c>
      <c r="O4271" s="5">
        <f t="shared" si="334"/>
        <v>27.45</v>
      </c>
    </row>
    <row r="4272" spans="1:15" x14ac:dyDescent="0.25">
      <c r="A4272">
        <v>4325</v>
      </c>
      <c r="B4272">
        <v>1924</v>
      </c>
      <c r="C4272">
        <f>IF(COUNTIF($B$2:B4272,B4272)=1,1,0)</f>
        <v>1</v>
      </c>
      <c r="D4272" s="1">
        <v>44958</v>
      </c>
      <c r="E4272" s="2">
        <v>0.86113425925925924</v>
      </c>
      <c r="F4272">
        <v>101</v>
      </c>
      <c r="G4272" t="str">
        <f>IFERROR(INDEX(menu_items!$B:$B,MATCH(F4272,menu_items!$A:$A,0)),"Unknown value")</f>
        <v>Hamburger</v>
      </c>
      <c r="H4272" t="str">
        <f>IFERROR(INDEX(menu_items!$C:$C,MATCH(F4272,menu_items!$A:$A,0)),"Unknown value")</f>
        <v>American</v>
      </c>
      <c r="I4272" s="5">
        <f>IFERROR(INDEX(menu_items!$D:$D,MATCH(F4272,menu_items!$A:$A,0)),0)</f>
        <v>12.95</v>
      </c>
      <c r="J4272" t="str">
        <f t="shared" si="335"/>
        <v>Wed</v>
      </c>
      <c r="K4272">
        <f t="shared" si="336"/>
        <v>1</v>
      </c>
      <c r="L4272" t="str">
        <f t="shared" si="337"/>
        <v>Feb</v>
      </c>
      <c r="M4272">
        <v>20</v>
      </c>
      <c r="N4272">
        <f t="shared" si="333"/>
        <v>3</v>
      </c>
      <c r="O4272" s="5">
        <f t="shared" si="334"/>
        <v>42.849999999999994</v>
      </c>
    </row>
    <row r="4273" spans="1:15" x14ac:dyDescent="0.25">
      <c r="A4273">
        <v>4326</v>
      </c>
      <c r="B4273">
        <v>1924</v>
      </c>
      <c r="C4273">
        <f>IF(COUNTIF($B$2:B4273,B4273)=1,1,0)</f>
        <v>0</v>
      </c>
      <c r="D4273" s="1">
        <v>44958</v>
      </c>
      <c r="E4273" s="2">
        <v>0.86113425925925924</v>
      </c>
      <c r="F4273">
        <v>119</v>
      </c>
      <c r="G4273" t="str">
        <f>IFERROR(INDEX(menu_items!$B:$B,MATCH(F4273,menu_items!$A:$A,0)),"Unknown value")</f>
        <v>Chicken Torta</v>
      </c>
      <c r="H4273" t="str">
        <f>IFERROR(INDEX(menu_items!$C:$C,MATCH(F4273,menu_items!$A:$A,0)),"Unknown value")</f>
        <v>Mexican</v>
      </c>
      <c r="I4273" s="5">
        <f>IFERROR(INDEX(menu_items!$D:$D,MATCH(F4273,menu_items!$A:$A,0)),0)</f>
        <v>11.95</v>
      </c>
      <c r="J4273" t="str">
        <f t="shared" si="335"/>
        <v>Wed</v>
      </c>
      <c r="K4273">
        <f t="shared" si="336"/>
        <v>1</v>
      </c>
      <c r="L4273" t="str">
        <f t="shared" si="337"/>
        <v>Feb</v>
      </c>
      <c r="M4273">
        <v>20</v>
      </c>
      <c r="N4273">
        <f t="shared" si="333"/>
        <v>3</v>
      </c>
      <c r="O4273" s="5">
        <f t="shared" si="334"/>
        <v>42.849999999999994</v>
      </c>
    </row>
    <row r="4274" spans="1:15" x14ac:dyDescent="0.25">
      <c r="A4274">
        <v>4327</v>
      </c>
      <c r="B4274">
        <v>1924</v>
      </c>
      <c r="C4274">
        <f>IF(COUNTIF($B$2:B4274,B4274)=1,1,0)</f>
        <v>0</v>
      </c>
      <c r="D4274" s="1">
        <v>44958</v>
      </c>
      <c r="E4274" s="2">
        <v>0.86113425925925924</v>
      </c>
      <c r="F4274">
        <v>131</v>
      </c>
      <c r="G4274" t="str">
        <f>IFERROR(INDEX(menu_items!$B:$B,MATCH(F4274,menu_items!$A:$A,0)),"Unknown value")</f>
        <v>Chicken Parmesan</v>
      </c>
      <c r="H4274" t="str">
        <f>IFERROR(INDEX(menu_items!$C:$C,MATCH(F4274,menu_items!$A:$A,0)),"Unknown value")</f>
        <v>Italian</v>
      </c>
      <c r="I4274" s="5">
        <f>IFERROR(INDEX(menu_items!$D:$D,MATCH(F4274,menu_items!$A:$A,0)),0)</f>
        <v>17.95</v>
      </c>
      <c r="J4274" t="str">
        <f t="shared" si="335"/>
        <v>Wed</v>
      </c>
      <c r="K4274">
        <f t="shared" si="336"/>
        <v>1</v>
      </c>
      <c r="L4274" t="str">
        <f t="shared" si="337"/>
        <v>Feb</v>
      </c>
      <c r="M4274">
        <v>20</v>
      </c>
      <c r="N4274">
        <f t="shared" si="333"/>
        <v>3</v>
      </c>
      <c r="O4274" s="5">
        <f t="shared" si="334"/>
        <v>42.849999999999994</v>
      </c>
    </row>
    <row r="4275" spans="1:15" x14ac:dyDescent="0.25">
      <c r="A4275">
        <v>4328</v>
      </c>
      <c r="B4275">
        <v>1925</v>
      </c>
      <c r="C4275">
        <f>IF(COUNTIF($B$2:B4275,B4275)=1,1,0)</f>
        <v>1</v>
      </c>
      <c r="D4275" s="1">
        <v>44958</v>
      </c>
      <c r="E4275" s="2">
        <v>0.86384259259259255</v>
      </c>
      <c r="F4275">
        <v>117</v>
      </c>
      <c r="G4275" t="str">
        <f>IFERROR(INDEX(menu_items!$B:$B,MATCH(F4275,menu_items!$A:$A,0)),"Unknown value")</f>
        <v>Chicken Burrito</v>
      </c>
      <c r="H4275" t="str">
        <f>IFERROR(INDEX(menu_items!$C:$C,MATCH(F4275,menu_items!$A:$A,0)),"Unknown value")</f>
        <v>Mexican</v>
      </c>
      <c r="I4275" s="5">
        <f>IFERROR(INDEX(menu_items!$D:$D,MATCH(F4275,menu_items!$A:$A,0)),0)</f>
        <v>12.95</v>
      </c>
      <c r="J4275" t="str">
        <f t="shared" si="335"/>
        <v>Wed</v>
      </c>
      <c r="K4275">
        <f t="shared" si="336"/>
        <v>1</v>
      </c>
      <c r="L4275" t="str">
        <f t="shared" si="337"/>
        <v>Feb</v>
      </c>
      <c r="M4275">
        <v>20</v>
      </c>
      <c r="N4275">
        <f t="shared" si="333"/>
        <v>2</v>
      </c>
      <c r="O4275" s="5">
        <f t="shared" si="334"/>
        <v>17.95</v>
      </c>
    </row>
    <row r="4276" spans="1:15" x14ac:dyDescent="0.25">
      <c r="A4276">
        <v>4329</v>
      </c>
      <c r="B4276">
        <v>1925</v>
      </c>
      <c r="C4276">
        <f>IF(COUNTIF($B$2:B4276,B4276)=1,1,0)</f>
        <v>0</v>
      </c>
      <c r="D4276" s="1">
        <v>44958</v>
      </c>
      <c r="E4276" s="2">
        <v>0.86384259259259255</v>
      </c>
      <c r="F4276">
        <v>113</v>
      </c>
      <c r="G4276" t="str">
        <f>IFERROR(INDEX(menu_items!$B:$B,MATCH(F4276,menu_items!$A:$A,0)),"Unknown value")</f>
        <v>Edamame</v>
      </c>
      <c r="H4276" t="str">
        <f>IFERROR(INDEX(menu_items!$C:$C,MATCH(F4276,menu_items!$A:$A,0)),"Unknown value")</f>
        <v>Asian</v>
      </c>
      <c r="I4276" s="5">
        <f>IFERROR(INDEX(menu_items!$D:$D,MATCH(F4276,menu_items!$A:$A,0)),0)</f>
        <v>5</v>
      </c>
      <c r="J4276" t="str">
        <f t="shared" si="335"/>
        <v>Wed</v>
      </c>
      <c r="K4276">
        <f t="shared" si="336"/>
        <v>1</v>
      </c>
      <c r="L4276" t="str">
        <f t="shared" si="337"/>
        <v>Feb</v>
      </c>
      <c r="M4276">
        <v>20</v>
      </c>
      <c r="N4276">
        <f t="shared" si="333"/>
        <v>2</v>
      </c>
      <c r="O4276" s="5">
        <f t="shared" si="334"/>
        <v>17.95</v>
      </c>
    </row>
    <row r="4277" spans="1:15" x14ac:dyDescent="0.25">
      <c r="A4277">
        <v>4330</v>
      </c>
      <c r="B4277">
        <v>1926</v>
      </c>
      <c r="C4277">
        <f>IF(COUNTIF($B$2:B4277,B4277)=1,1,0)</f>
        <v>1</v>
      </c>
      <c r="D4277" s="1">
        <v>44958</v>
      </c>
      <c r="E4277" s="2">
        <v>0.88366898148148143</v>
      </c>
      <c r="F4277">
        <v>126</v>
      </c>
      <c r="G4277" t="str">
        <f>IFERROR(INDEX(menu_items!$B:$B,MATCH(F4277,menu_items!$A:$A,0)),"Unknown value")</f>
        <v>Fettuccine Alfredo</v>
      </c>
      <c r="H4277" t="str">
        <f>IFERROR(INDEX(menu_items!$C:$C,MATCH(F4277,menu_items!$A:$A,0)),"Unknown value")</f>
        <v>Italian</v>
      </c>
      <c r="I4277" s="5">
        <f>IFERROR(INDEX(menu_items!$D:$D,MATCH(F4277,menu_items!$A:$A,0)),0)</f>
        <v>14.5</v>
      </c>
      <c r="J4277" t="str">
        <f t="shared" si="335"/>
        <v>Wed</v>
      </c>
      <c r="K4277">
        <f t="shared" si="336"/>
        <v>1</v>
      </c>
      <c r="L4277" t="str">
        <f t="shared" si="337"/>
        <v>Feb</v>
      </c>
      <c r="M4277">
        <v>21</v>
      </c>
      <c r="N4277">
        <f t="shared" si="333"/>
        <v>2</v>
      </c>
      <c r="O4277" s="5">
        <f t="shared" si="334"/>
        <v>19.5</v>
      </c>
    </row>
    <row r="4278" spans="1:15" x14ac:dyDescent="0.25">
      <c r="A4278">
        <v>4331</v>
      </c>
      <c r="B4278">
        <v>1926</v>
      </c>
      <c r="C4278">
        <f>IF(COUNTIF($B$2:B4278,B4278)=1,1,0)</f>
        <v>0</v>
      </c>
      <c r="D4278" s="1">
        <v>44958</v>
      </c>
      <c r="E4278" s="2">
        <v>0.88366898148148143</v>
      </c>
      <c r="F4278">
        <v>113</v>
      </c>
      <c r="G4278" t="str">
        <f>IFERROR(INDEX(menu_items!$B:$B,MATCH(F4278,menu_items!$A:$A,0)),"Unknown value")</f>
        <v>Edamame</v>
      </c>
      <c r="H4278" t="str">
        <f>IFERROR(INDEX(menu_items!$C:$C,MATCH(F4278,menu_items!$A:$A,0)),"Unknown value")</f>
        <v>Asian</v>
      </c>
      <c r="I4278" s="5">
        <f>IFERROR(INDEX(menu_items!$D:$D,MATCH(F4278,menu_items!$A:$A,0)),0)</f>
        <v>5</v>
      </c>
      <c r="J4278" t="str">
        <f t="shared" si="335"/>
        <v>Wed</v>
      </c>
      <c r="K4278">
        <f t="shared" si="336"/>
        <v>1</v>
      </c>
      <c r="L4278" t="str">
        <f t="shared" si="337"/>
        <v>Feb</v>
      </c>
      <c r="M4278">
        <v>21</v>
      </c>
      <c r="N4278">
        <f t="shared" si="333"/>
        <v>2</v>
      </c>
      <c r="O4278" s="5">
        <f t="shared" si="334"/>
        <v>19.5</v>
      </c>
    </row>
    <row r="4279" spans="1:15" x14ac:dyDescent="0.25">
      <c r="A4279">
        <v>4332</v>
      </c>
      <c r="B4279">
        <v>1927</v>
      </c>
      <c r="C4279">
        <f>IF(COUNTIF($B$2:B4279,B4279)=1,1,0)</f>
        <v>1</v>
      </c>
      <c r="D4279" s="1">
        <v>44958</v>
      </c>
      <c r="E4279" s="2">
        <v>0.89656250000000004</v>
      </c>
      <c r="F4279">
        <v>121</v>
      </c>
      <c r="G4279" t="str">
        <f>IFERROR(INDEX(menu_items!$B:$B,MATCH(F4279,menu_items!$A:$A,0)),"Unknown value")</f>
        <v>Cheese Quesadillas</v>
      </c>
      <c r="H4279" t="str">
        <f>IFERROR(INDEX(menu_items!$C:$C,MATCH(F4279,menu_items!$A:$A,0)),"Unknown value")</f>
        <v>Mexican</v>
      </c>
      <c r="I4279" s="5">
        <f>IFERROR(INDEX(menu_items!$D:$D,MATCH(F4279,menu_items!$A:$A,0)),0)</f>
        <v>10.5</v>
      </c>
      <c r="J4279" t="str">
        <f t="shared" si="335"/>
        <v>Wed</v>
      </c>
      <c r="K4279">
        <f t="shared" si="336"/>
        <v>1</v>
      </c>
      <c r="L4279" t="str">
        <f t="shared" si="337"/>
        <v>Feb</v>
      </c>
      <c r="M4279">
        <v>21</v>
      </c>
      <c r="N4279">
        <f t="shared" si="333"/>
        <v>3</v>
      </c>
      <c r="O4279" s="5">
        <f t="shared" si="334"/>
        <v>24.5</v>
      </c>
    </row>
    <row r="4280" spans="1:15" x14ac:dyDescent="0.25">
      <c r="A4280">
        <v>4333</v>
      </c>
      <c r="B4280">
        <v>1927</v>
      </c>
      <c r="C4280">
        <f>IF(COUNTIF($B$2:B4280,B4280)=1,1,0)</f>
        <v>0</v>
      </c>
      <c r="D4280" s="1">
        <v>44958</v>
      </c>
      <c r="E4280" s="2">
        <v>0.89656250000000004</v>
      </c>
      <c r="F4280">
        <v>122</v>
      </c>
      <c r="G4280" t="str">
        <f>IFERROR(INDEX(menu_items!$B:$B,MATCH(F4280,menu_items!$A:$A,0)),"Unknown value")</f>
        <v>Chips &amp; Salsa</v>
      </c>
      <c r="H4280" t="str">
        <f>IFERROR(INDEX(menu_items!$C:$C,MATCH(F4280,menu_items!$A:$A,0)),"Unknown value")</f>
        <v>Mexican</v>
      </c>
      <c r="I4280" s="5">
        <f>IFERROR(INDEX(menu_items!$D:$D,MATCH(F4280,menu_items!$A:$A,0)),0)</f>
        <v>7</v>
      </c>
      <c r="J4280" t="str">
        <f t="shared" si="335"/>
        <v>Wed</v>
      </c>
      <c r="K4280">
        <f t="shared" si="336"/>
        <v>1</v>
      </c>
      <c r="L4280" t="str">
        <f t="shared" si="337"/>
        <v>Feb</v>
      </c>
      <c r="M4280">
        <v>21</v>
      </c>
      <c r="N4280">
        <f t="shared" si="333"/>
        <v>3</v>
      </c>
      <c r="O4280" s="5">
        <f t="shared" si="334"/>
        <v>24.5</v>
      </c>
    </row>
    <row r="4281" spans="1:15" x14ac:dyDescent="0.25">
      <c r="A4281">
        <v>4334</v>
      </c>
      <c r="B4281">
        <v>1927</v>
      </c>
      <c r="C4281">
        <f>IF(COUNTIF($B$2:B4281,B4281)=1,1,0)</f>
        <v>0</v>
      </c>
      <c r="D4281" s="1">
        <v>44958</v>
      </c>
      <c r="E4281" s="2">
        <v>0.89656250000000004</v>
      </c>
      <c r="F4281">
        <v>106</v>
      </c>
      <c r="G4281" t="str">
        <f>IFERROR(INDEX(menu_items!$B:$B,MATCH(F4281,menu_items!$A:$A,0)),"Unknown value")</f>
        <v>French Fries</v>
      </c>
      <c r="H4281" t="str">
        <f>IFERROR(INDEX(menu_items!$C:$C,MATCH(F4281,menu_items!$A:$A,0)),"Unknown value")</f>
        <v>American</v>
      </c>
      <c r="I4281" s="5">
        <f>IFERROR(INDEX(menu_items!$D:$D,MATCH(F4281,menu_items!$A:$A,0)),0)</f>
        <v>7</v>
      </c>
      <c r="J4281" t="str">
        <f t="shared" si="335"/>
        <v>Wed</v>
      </c>
      <c r="K4281">
        <f t="shared" si="336"/>
        <v>1</v>
      </c>
      <c r="L4281" t="str">
        <f t="shared" si="337"/>
        <v>Feb</v>
      </c>
      <c r="M4281">
        <v>21</v>
      </c>
      <c r="N4281">
        <f t="shared" si="333"/>
        <v>3</v>
      </c>
      <c r="O4281" s="5">
        <f t="shared" si="334"/>
        <v>24.5</v>
      </c>
    </row>
    <row r="4282" spans="1:15" x14ac:dyDescent="0.25">
      <c r="A4282">
        <v>4335</v>
      </c>
      <c r="B4282">
        <v>1928</v>
      </c>
      <c r="C4282">
        <f>IF(COUNTIF($B$2:B4282,B4282)=1,1,0)</f>
        <v>1</v>
      </c>
      <c r="D4282" s="1">
        <v>44958</v>
      </c>
      <c r="E4282" s="2">
        <v>0.91481481481481486</v>
      </c>
      <c r="F4282">
        <v>101</v>
      </c>
      <c r="G4282" t="str">
        <f>IFERROR(INDEX(menu_items!$B:$B,MATCH(F4282,menu_items!$A:$A,0)),"Unknown value")</f>
        <v>Hamburger</v>
      </c>
      <c r="H4282" t="str">
        <f>IFERROR(INDEX(menu_items!$C:$C,MATCH(F4282,menu_items!$A:$A,0)),"Unknown value")</f>
        <v>American</v>
      </c>
      <c r="I4282" s="5">
        <f>IFERROR(INDEX(menu_items!$D:$D,MATCH(F4282,menu_items!$A:$A,0)),0)</f>
        <v>12.95</v>
      </c>
      <c r="J4282" t="str">
        <f t="shared" si="335"/>
        <v>Wed</v>
      </c>
      <c r="K4282">
        <f t="shared" si="336"/>
        <v>1</v>
      </c>
      <c r="L4282" t="str">
        <f t="shared" si="337"/>
        <v>Feb</v>
      </c>
      <c r="M4282">
        <v>21</v>
      </c>
      <c r="N4282">
        <f t="shared" si="333"/>
        <v>1</v>
      </c>
      <c r="O4282" s="5">
        <f t="shared" si="334"/>
        <v>12.95</v>
      </c>
    </row>
    <row r="4283" spans="1:15" x14ac:dyDescent="0.25">
      <c r="A4283">
        <v>4336</v>
      </c>
      <c r="B4283">
        <v>1929</v>
      </c>
      <c r="C4283">
        <f>IF(COUNTIF($B$2:B4283,B4283)=1,1,0)</f>
        <v>1</v>
      </c>
      <c r="D4283" s="1">
        <v>44958</v>
      </c>
      <c r="E4283" s="2">
        <v>0.92223379629629632</v>
      </c>
      <c r="F4283">
        <v>102</v>
      </c>
      <c r="G4283" t="str">
        <f>IFERROR(INDEX(menu_items!$B:$B,MATCH(F4283,menu_items!$A:$A,0)),"Unknown value")</f>
        <v>Cheeseburger</v>
      </c>
      <c r="H4283" t="str">
        <f>IFERROR(INDEX(menu_items!$C:$C,MATCH(F4283,menu_items!$A:$A,0)),"Unknown value")</f>
        <v>American</v>
      </c>
      <c r="I4283" s="5">
        <f>IFERROR(INDEX(menu_items!$D:$D,MATCH(F4283,menu_items!$A:$A,0)),0)</f>
        <v>13.95</v>
      </c>
      <c r="J4283" t="str">
        <f t="shared" si="335"/>
        <v>Wed</v>
      </c>
      <c r="K4283">
        <f t="shared" si="336"/>
        <v>1</v>
      </c>
      <c r="L4283" t="str">
        <f t="shared" si="337"/>
        <v>Feb</v>
      </c>
      <c r="M4283">
        <v>22</v>
      </c>
      <c r="N4283">
        <f t="shared" si="333"/>
        <v>4</v>
      </c>
      <c r="O4283" s="5">
        <f t="shared" si="334"/>
        <v>58.349999999999994</v>
      </c>
    </row>
    <row r="4284" spans="1:15" x14ac:dyDescent="0.25">
      <c r="A4284">
        <v>4337</v>
      </c>
      <c r="B4284">
        <v>1929</v>
      </c>
      <c r="C4284">
        <f>IF(COUNTIF($B$2:B4284,B4284)=1,1,0)</f>
        <v>0</v>
      </c>
      <c r="D4284" s="1">
        <v>44958</v>
      </c>
      <c r="E4284" s="2">
        <v>0.92223379629629632</v>
      </c>
      <c r="F4284">
        <v>108</v>
      </c>
      <c r="G4284" t="str">
        <f>IFERROR(INDEX(menu_items!$B:$B,MATCH(F4284,menu_items!$A:$A,0)),"Unknown value")</f>
        <v>Tofu Pad Thai</v>
      </c>
      <c r="H4284" t="str">
        <f>IFERROR(INDEX(menu_items!$C:$C,MATCH(F4284,menu_items!$A:$A,0)),"Unknown value")</f>
        <v>Asian</v>
      </c>
      <c r="I4284" s="5">
        <f>IFERROR(INDEX(menu_items!$D:$D,MATCH(F4284,menu_items!$A:$A,0)),0)</f>
        <v>14.5</v>
      </c>
      <c r="J4284" t="str">
        <f t="shared" si="335"/>
        <v>Wed</v>
      </c>
      <c r="K4284">
        <f t="shared" si="336"/>
        <v>1</v>
      </c>
      <c r="L4284" t="str">
        <f t="shared" si="337"/>
        <v>Feb</v>
      </c>
      <c r="M4284">
        <v>22</v>
      </c>
      <c r="N4284">
        <f t="shared" si="333"/>
        <v>4</v>
      </c>
      <c r="O4284" s="5">
        <f t="shared" si="334"/>
        <v>58.349999999999994</v>
      </c>
    </row>
    <row r="4285" spans="1:15" x14ac:dyDescent="0.25">
      <c r="A4285">
        <v>4338</v>
      </c>
      <c r="B4285">
        <v>1929</v>
      </c>
      <c r="C4285">
        <f>IF(COUNTIF($B$2:B4285,B4285)=1,1,0)</f>
        <v>0</v>
      </c>
      <c r="D4285" s="1">
        <v>44958</v>
      </c>
      <c r="E4285" s="2">
        <v>0.92223379629629632</v>
      </c>
      <c r="F4285">
        <v>109</v>
      </c>
      <c r="G4285" t="str">
        <f>IFERROR(INDEX(menu_items!$B:$B,MATCH(F4285,menu_items!$A:$A,0)),"Unknown value")</f>
        <v>Korean Beef Bowl</v>
      </c>
      <c r="H4285" t="str">
        <f>IFERROR(INDEX(menu_items!$C:$C,MATCH(F4285,menu_items!$A:$A,0)),"Unknown value")</f>
        <v>Asian</v>
      </c>
      <c r="I4285" s="5">
        <f>IFERROR(INDEX(menu_items!$D:$D,MATCH(F4285,menu_items!$A:$A,0)),0)</f>
        <v>17.95</v>
      </c>
      <c r="J4285" t="str">
        <f t="shared" si="335"/>
        <v>Wed</v>
      </c>
      <c r="K4285">
        <f t="shared" si="336"/>
        <v>1</v>
      </c>
      <c r="L4285" t="str">
        <f t="shared" si="337"/>
        <v>Feb</v>
      </c>
      <c r="M4285">
        <v>22</v>
      </c>
      <c r="N4285">
        <f t="shared" si="333"/>
        <v>4</v>
      </c>
      <c r="O4285" s="5">
        <f t="shared" si="334"/>
        <v>58.349999999999994</v>
      </c>
    </row>
    <row r="4286" spans="1:15" x14ac:dyDescent="0.25">
      <c r="A4286">
        <v>4339</v>
      </c>
      <c r="B4286">
        <v>1929</v>
      </c>
      <c r="C4286">
        <f>IF(COUNTIF($B$2:B4286,B4286)=1,1,0)</f>
        <v>0</v>
      </c>
      <c r="D4286" s="1">
        <v>44958</v>
      </c>
      <c r="E4286" s="2">
        <v>0.92223379629629632</v>
      </c>
      <c r="F4286">
        <v>111</v>
      </c>
      <c r="G4286" t="str">
        <f>IFERROR(INDEX(menu_items!$B:$B,MATCH(F4286,menu_items!$A:$A,0)),"Unknown value")</f>
        <v>California Roll</v>
      </c>
      <c r="H4286" t="str">
        <f>IFERROR(INDEX(menu_items!$C:$C,MATCH(F4286,menu_items!$A:$A,0)),"Unknown value")</f>
        <v>Asian</v>
      </c>
      <c r="I4286" s="5">
        <f>IFERROR(INDEX(menu_items!$D:$D,MATCH(F4286,menu_items!$A:$A,0)),0)</f>
        <v>11.95</v>
      </c>
      <c r="J4286" t="str">
        <f t="shared" si="335"/>
        <v>Wed</v>
      </c>
      <c r="K4286">
        <f t="shared" si="336"/>
        <v>1</v>
      </c>
      <c r="L4286" t="str">
        <f t="shared" si="337"/>
        <v>Feb</v>
      </c>
      <c r="M4286">
        <v>22</v>
      </c>
      <c r="N4286">
        <f t="shared" si="333"/>
        <v>4</v>
      </c>
      <c r="O4286" s="5">
        <f t="shared" si="334"/>
        <v>58.349999999999994</v>
      </c>
    </row>
    <row r="4287" spans="1:15" x14ac:dyDescent="0.25">
      <c r="A4287">
        <v>4340</v>
      </c>
      <c r="B4287">
        <v>1930</v>
      </c>
      <c r="C4287">
        <f>IF(COUNTIF($B$2:B4287,B4287)=1,1,0)</f>
        <v>1</v>
      </c>
      <c r="D4287" s="1">
        <v>44958</v>
      </c>
      <c r="E4287" s="2">
        <v>0.92432870370370368</v>
      </c>
      <c r="F4287">
        <v>116</v>
      </c>
      <c r="G4287" t="str">
        <f>IFERROR(INDEX(menu_items!$B:$B,MATCH(F4287,menu_items!$A:$A,0)),"Unknown value")</f>
        <v>Steak Tacos</v>
      </c>
      <c r="H4287" t="str">
        <f>IFERROR(INDEX(menu_items!$C:$C,MATCH(F4287,menu_items!$A:$A,0)),"Unknown value")</f>
        <v>Mexican</v>
      </c>
      <c r="I4287" s="5">
        <f>IFERROR(INDEX(menu_items!$D:$D,MATCH(F4287,menu_items!$A:$A,0)),0)</f>
        <v>13.95</v>
      </c>
      <c r="J4287" t="str">
        <f t="shared" si="335"/>
        <v>Wed</v>
      </c>
      <c r="K4287">
        <f t="shared" si="336"/>
        <v>1</v>
      </c>
      <c r="L4287" t="str">
        <f t="shared" si="337"/>
        <v>Feb</v>
      </c>
      <c r="M4287">
        <v>22</v>
      </c>
      <c r="N4287">
        <f t="shared" si="333"/>
        <v>1</v>
      </c>
      <c r="O4287" s="5">
        <f t="shared" si="334"/>
        <v>13.95</v>
      </c>
    </row>
    <row r="4288" spans="1:15" x14ac:dyDescent="0.25">
      <c r="A4288">
        <v>4341</v>
      </c>
      <c r="B4288">
        <v>1931</v>
      </c>
      <c r="C4288">
        <f>IF(COUNTIF($B$2:B4288,B4288)=1,1,0)</f>
        <v>1</v>
      </c>
      <c r="D4288" s="1">
        <v>44958</v>
      </c>
      <c r="E4288" s="2">
        <v>0.92758101851851849</v>
      </c>
      <c r="F4288">
        <v>107</v>
      </c>
      <c r="G4288" t="str">
        <f>IFERROR(INDEX(menu_items!$B:$B,MATCH(F4288,menu_items!$A:$A,0)),"Unknown value")</f>
        <v>Orange Chicken</v>
      </c>
      <c r="H4288" t="str">
        <f>IFERROR(INDEX(menu_items!$C:$C,MATCH(F4288,menu_items!$A:$A,0)),"Unknown value")</f>
        <v>Asian</v>
      </c>
      <c r="I4288" s="5">
        <f>IFERROR(INDEX(menu_items!$D:$D,MATCH(F4288,menu_items!$A:$A,0)),0)</f>
        <v>16.5</v>
      </c>
      <c r="J4288" t="str">
        <f t="shared" si="335"/>
        <v>Wed</v>
      </c>
      <c r="K4288">
        <f t="shared" si="336"/>
        <v>1</v>
      </c>
      <c r="L4288" t="str">
        <f t="shared" si="337"/>
        <v>Feb</v>
      </c>
      <c r="M4288">
        <v>22</v>
      </c>
      <c r="N4288">
        <f t="shared" si="333"/>
        <v>2</v>
      </c>
      <c r="O4288" s="5">
        <f t="shared" si="334"/>
        <v>23.5</v>
      </c>
    </row>
    <row r="4289" spans="1:15" x14ac:dyDescent="0.25">
      <c r="A4289">
        <v>4342</v>
      </c>
      <c r="B4289">
        <v>1931</v>
      </c>
      <c r="C4289">
        <f>IF(COUNTIF($B$2:B4289,B4289)=1,1,0)</f>
        <v>0</v>
      </c>
      <c r="D4289" s="1">
        <v>44958</v>
      </c>
      <c r="E4289" s="2">
        <v>0.92758101851851849</v>
      </c>
      <c r="F4289">
        <v>105</v>
      </c>
      <c r="G4289" t="str">
        <f>IFERROR(INDEX(menu_items!$B:$B,MATCH(F4289,menu_items!$A:$A,0)),"Unknown value")</f>
        <v>Mac &amp; Cheese</v>
      </c>
      <c r="H4289" t="str">
        <f>IFERROR(INDEX(menu_items!$C:$C,MATCH(F4289,menu_items!$A:$A,0)),"Unknown value")</f>
        <v>American</v>
      </c>
      <c r="I4289" s="5">
        <f>IFERROR(INDEX(menu_items!$D:$D,MATCH(F4289,menu_items!$A:$A,0)),0)</f>
        <v>7</v>
      </c>
      <c r="J4289" t="str">
        <f t="shared" si="335"/>
        <v>Wed</v>
      </c>
      <c r="K4289">
        <f t="shared" si="336"/>
        <v>1</v>
      </c>
      <c r="L4289" t="str">
        <f t="shared" si="337"/>
        <v>Feb</v>
      </c>
      <c r="M4289">
        <v>22</v>
      </c>
      <c r="N4289">
        <f t="shared" si="333"/>
        <v>2</v>
      </c>
      <c r="O4289" s="5">
        <f t="shared" si="334"/>
        <v>23.5</v>
      </c>
    </row>
    <row r="4290" spans="1:15" x14ac:dyDescent="0.25">
      <c r="A4290">
        <v>4343</v>
      </c>
      <c r="B4290">
        <v>1932</v>
      </c>
      <c r="C4290">
        <f>IF(COUNTIF($B$2:B4290,B4290)=1,1,0)</f>
        <v>1</v>
      </c>
      <c r="D4290" s="1">
        <v>44958</v>
      </c>
      <c r="E4290" s="2">
        <v>0.93721064814814814</v>
      </c>
      <c r="F4290">
        <v>102</v>
      </c>
      <c r="G4290" t="str">
        <f>IFERROR(INDEX(menu_items!$B:$B,MATCH(F4290,menu_items!$A:$A,0)),"Unknown value")</f>
        <v>Cheeseburger</v>
      </c>
      <c r="H4290" t="str">
        <f>IFERROR(INDEX(menu_items!$C:$C,MATCH(F4290,menu_items!$A:$A,0)),"Unknown value")</f>
        <v>American</v>
      </c>
      <c r="I4290" s="5">
        <f>IFERROR(INDEX(menu_items!$D:$D,MATCH(F4290,menu_items!$A:$A,0)),0)</f>
        <v>13.95</v>
      </c>
      <c r="J4290" t="str">
        <f t="shared" si="335"/>
        <v>Wed</v>
      </c>
      <c r="K4290">
        <f t="shared" si="336"/>
        <v>1</v>
      </c>
      <c r="L4290" t="str">
        <f t="shared" si="337"/>
        <v>Feb</v>
      </c>
      <c r="M4290">
        <v>22</v>
      </c>
      <c r="N4290">
        <f t="shared" ref="N4290:N4353" si="338">COUNTIF($B:$B,B4290)</f>
        <v>2</v>
      </c>
      <c r="O4290" s="5">
        <f t="shared" ref="O4290:O4353" si="339">SUMIF($B:$B,B4290,$I:$I)</f>
        <v>20.95</v>
      </c>
    </row>
    <row r="4291" spans="1:15" x14ac:dyDescent="0.25">
      <c r="A4291">
        <v>4344</v>
      </c>
      <c r="B4291">
        <v>1932</v>
      </c>
      <c r="C4291">
        <f>IF(COUNTIF($B$2:B4291,B4291)=1,1,0)</f>
        <v>0</v>
      </c>
      <c r="D4291" s="1">
        <v>44958</v>
      </c>
      <c r="E4291" s="2">
        <v>0.93721064814814814</v>
      </c>
      <c r="F4291">
        <v>106</v>
      </c>
      <c r="G4291" t="str">
        <f>IFERROR(INDEX(menu_items!$B:$B,MATCH(F4291,menu_items!$A:$A,0)),"Unknown value")</f>
        <v>French Fries</v>
      </c>
      <c r="H4291" t="str">
        <f>IFERROR(INDEX(menu_items!$C:$C,MATCH(F4291,menu_items!$A:$A,0)),"Unknown value")</f>
        <v>American</v>
      </c>
      <c r="I4291" s="5">
        <f>IFERROR(INDEX(menu_items!$D:$D,MATCH(F4291,menu_items!$A:$A,0)),0)</f>
        <v>7</v>
      </c>
      <c r="J4291" t="str">
        <f t="shared" si="335"/>
        <v>Wed</v>
      </c>
      <c r="K4291">
        <f t="shared" si="336"/>
        <v>1</v>
      </c>
      <c r="L4291" t="str">
        <f t="shared" si="337"/>
        <v>Feb</v>
      </c>
      <c r="M4291">
        <v>22</v>
      </c>
      <c r="N4291">
        <f t="shared" si="338"/>
        <v>2</v>
      </c>
      <c r="O4291" s="5">
        <f t="shared" si="339"/>
        <v>20.95</v>
      </c>
    </row>
    <row r="4292" spans="1:15" x14ac:dyDescent="0.25">
      <c r="A4292">
        <v>4345</v>
      </c>
      <c r="B4292">
        <v>1933</v>
      </c>
      <c r="C4292">
        <f>IF(COUNTIF($B$2:B4292,B4292)=1,1,0)</f>
        <v>1</v>
      </c>
      <c r="D4292" s="1">
        <v>44959</v>
      </c>
      <c r="E4292" s="2">
        <v>0.47023148148148147</v>
      </c>
      <c r="F4292">
        <v>102</v>
      </c>
      <c r="G4292" t="str">
        <f>IFERROR(INDEX(menu_items!$B:$B,MATCH(F4292,menu_items!$A:$A,0)),"Unknown value")</f>
        <v>Cheeseburger</v>
      </c>
      <c r="H4292" t="str">
        <f>IFERROR(INDEX(menu_items!$C:$C,MATCH(F4292,menu_items!$A:$A,0)),"Unknown value")</f>
        <v>American</v>
      </c>
      <c r="I4292" s="5">
        <f>IFERROR(INDEX(menu_items!$D:$D,MATCH(F4292,menu_items!$A:$A,0)),0)</f>
        <v>13.95</v>
      </c>
      <c r="J4292" t="str">
        <f t="shared" si="335"/>
        <v>Thu</v>
      </c>
      <c r="K4292">
        <f t="shared" si="336"/>
        <v>2</v>
      </c>
      <c r="L4292" t="str">
        <f t="shared" si="337"/>
        <v>Feb</v>
      </c>
      <c r="M4292">
        <v>11</v>
      </c>
      <c r="N4292">
        <f t="shared" si="338"/>
        <v>4</v>
      </c>
      <c r="O4292" s="5">
        <f t="shared" si="339"/>
        <v>45.9</v>
      </c>
    </row>
    <row r="4293" spans="1:15" x14ac:dyDescent="0.25">
      <c r="A4293">
        <v>4346</v>
      </c>
      <c r="B4293">
        <v>1933</v>
      </c>
      <c r="C4293">
        <f>IF(COUNTIF($B$2:B4293,B4293)=1,1,0)</f>
        <v>0</v>
      </c>
      <c r="D4293" s="1">
        <v>44959</v>
      </c>
      <c r="E4293" s="2">
        <v>0.47023148148148147</v>
      </c>
      <c r="F4293">
        <v>127</v>
      </c>
      <c r="G4293" t="str">
        <f>IFERROR(INDEX(menu_items!$B:$B,MATCH(F4293,menu_items!$A:$A,0)),"Unknown value")</f>
        <v>Meat Lasagna</v>
      </c>
      <c r="H4293" t="str">
        <f>IFERROR(INDEX(menu_items!$C:$C,MATCH(F4293,menu_items!$A:$A,0)),"Unknown value")</f>
        <v>Italian</v>
      </c>
      <c r="I4293" s="5">
        <f>IFERROR(INDEX(menu_items!$D:$D,MATCH(F4293,menu_items!$A:$A,0)),0)</f>
        <v>17.95</v>
      </c>
      <c r="J4293" t="str">
        <f t="shared" si="335"/>
        <v>Thu</v>
      </c>
      <c r="K4293">
        <f t="shared" si="336"/>
        <v>2</v>
      </c>
      <c r="L4293" t="str">
        <f t="shared" si="337"/>
        <v>Feb</v>
      </c>
      <c r="M4293">
        <v>11</v>
      </c>
      <c r="N4293">
        <f t="shared" si="338"/>
        <v>4</v>
      </c>
      <c r="O4293" s="5">
        <f t="shared" si="339"/>
        <v>45.9</v>
      </c>
    </row>
    <row r="4294" spans="1:15" x14ac:dyDescent="0.25">
      <c r="A4294">
        <v>4347</v>
      </c>
      <c r="B4294">
        <v>1933</v>
      </c>
      <c r="C4294">
        <f>IF(COUNTIF($B$2:B4294,B4294)=1,1,0)</f>
        <v>0</v>
      </c>
      <c r="D4294" s="1">
        <v>44959</v>
      </c>
      <c r="E4294" s="2">
        <v>0.47023148148148147</v>
      </c>
      <c r="F4294">
        <v>106</v>
      </c>
      <c r="G4294" t="str">
        <f>IFERROR(INDEX(menu_items!$B:$B,MATCH(F4294,menu_items!$A:$A,0)),"Unknown value")</f>
        <v>French Fries</v>
      </c>
      <c r="H4294" t="str">
        <f>IFERROR(INDEX(menu_items!$C:$C,MATCH(F4294,menu_items!$A:$A,0)),"Unknown value")</f>
        <v>American</v>
      </c>
      <c r="I4294" s="5">
        <f>IFERROR(INDEX(menu_items!$D:$D,MATCH(F4294,menu_items!$A:$A,0)),0)</f>
        <v>7</v>
      </c>
      <c r="J4294" t="str">
        <f t="shared" si="335"/>
        <v>Thu</v>
      </c>
      <c r="K4294">
        <f t="shared" si="336"/>
        <v>2</v>
      </c>
      <c r="L4294" t="str">
        <f t="shared" si="337"/>
        <v>Feb</v>
      </c>
      <c r="M4294">
        <v>11</v>
      </c>
      <c r="N4294">
        <f t="shared" si="338"/>
        <v>4</v>
      </c>
      <c r="O4294" s="5">
        <f t="shared" si="339"/>
        <v>45.9</v>
      </c>
    </row>
    <row r="4295" spans="1:15" x14ac:dyDescent="0.25">
      <c r="A4295">
        <v>4348</v>
      </c>
      <c r="B4295">
        <v>1933</v>
      </c>
      <c r="C4295">
        <f>IF(COUNTIF($B$2:B4295,B4295)=1,1,0)</f>
        <v>0</v>
      </c>
      <c r="D4295" s="1">
        <v>44959</v>
      </c>
      <c r="E4295" s="2">
        <v>0.47023148148148147</v>
      </c>
      <c r="F4295">
        <v>106</v>
      </c>
      <c r="G4295" t="str">
        <f>IFERROR(INDEX(menu_items!$B:$B,MATCH(F4295,menu_items!$A:$A,0)),"Unknown value")</f>
        <v>French Fries</v>
      </c>
      <c r="H4295" t="str">
        <f>IFERROR(INDEX(menu_items!$C:$C,MATCH(F4295,menu_items!$A:$A,0)),"Unknown value")</f>
        <v>American</v>
      </c>
      <c r="I4295" s="5">
        <f>IFERROR(INDEX(menu_items!$D:$D,MATCH(F4295,menu_items!$A:$A,0)),0)</f>
        <v>7</v>
      </c>
      <c r="J4295" t="str">
        <f t="shared" si="335"/>
        <v>Thu</v>
      </c>
      <c r="K4295">
        <f t="shared" si="336"/>
        <v>2</v>
      </c>
      <c r="L4295" t="str">
        <f t="shared" si="337"/>
        <v>Feb</v>
      </c>
      <c r="M4295">
        <v>11</v>
      </c>
      <c r="N4295">
        <f t="shared" si="338"/>
        <v>4</v>
      </c>
      <c r="O4295" s="5">
        <f t="shared" si="339"/>
        <v>45.9</v>
      </c>
    </row>
    <row r="4296" spans="1:15" x14ac:dyDescent="0.25">
      <c r="A4296">
        <v>4349</v>
      </c>
      <c r="B4296">
        <v>1934</v>
      </c>
      <c r="C4296">
        <f>IF(COUNTIF($B$2:B4296,B4296)=1,1,0)</f>
        <v>1</v>
      </c>
      <c r="D4296" s="1">
        <v>44959</v>
      </c>
      <c r="E4296" s="2">
        <v>0.47552083333333334</v>
      </c>
      <c r="F4296">
        <v>102</v>
      </c>
      <c r="G4296" t="str">
        <f>IFERROR(INDEX(menu_items!$B:$B,MATCH(F4296,menu_items!$A:$A,0)),"Unknown value")</f>
        <v>Cheeseburger</v>
      </c>
      <c r="H4296" t="str">
        <f>IFERROR(INDEX(menu_items!$C:$C,MATCH(F4296,menu_items!$A:$A,0)),"Unknown value")</f>
        <v>American</v>
      </c>
      <c r="I4296" s="5">
        <f>IFERROR(INDEX(menu_items!$D:$D,MATCH(F4296,menu_items!$A:$A,0)),0)</f>
        <v>13.95</v>
      </c>
      <c r="J4296" t="str">
        <f t="shared" si="335"/>
        <v>Thu</v>
      </c>
      <c r="K4296">
        <f t="shared" si="336"/>
        <v>2</v>
      </c>
      <c r="L4296" t="str">
        <f t="shared" si="337"/>
        <v>Feb</v>
      </c>
      <c r="M4296">
        <v>11</v>
      </c>
      <c r="N4296">
        <f t="shared" si="338"/>
        <v>1</v>
      </c>
      <c r="O4296" s="5">
        <f t="shared" si="339"/>
        <v>13.95</v>
      </c>
    </row>
    <row r="4297" spans="1:15" x14ac:dyDescent="0.25">
      <c r="A4297">
        <v>4350</v>
      </c>
      <c r="B4297">
        <v>1935</v>
      </c>
      <c r="C4297">
        <f>IF(COUNTIF($B$2:B4297,B4297)=1,1,0)</f>
        <v>1</v>
      </c>
      <c r="D4297" s="1">
        <v>44959</v>
      </c>
      <c r="E4297" s="2">
        <v>0.47554398148148147</v>
      </c>
      <c r="F4297">
        <v>127</v>
      </c>
      <c r="G4297" t="str">
        <f>IFERROR(INDEX(menu_items!$B:$B,MATCH(F4297,menu_items!$A:$A,0)),"Unknown value")</f>
        <v>Meat Lasagna</v>
      </c>
      <c r="H4297" t="str">
        <f>IFERROR(INDEX(menu_items!$C:$C,MATCH(F4297,menu_items!$A:$A,0)),"Unknown value")</f>
        <v>Italian</v>
      </c>
      <c r="I4297" s="5">
        <f>IFERROR(INDEX(menu_items!$D:$D,MATCH(F4297,menu_items!$A:$A,0)),0)</f>
        <v>17.95</v>
      </c>
      <c r="J4297" t="str">
        <f t="shared" si="335"/>
        <v>Thu</v>
      </c>
      <c r="K4297">
        <f t="shared" si="336"/>
        <v>2</v>
      </c>
      <c r="L4297" t="str">
        <f t="shared" si="337"/>
        <v>Feb</v>
      </c>
      <c r="M4297">
        <v>11</v>
      </c>
      <c r="N4297">
        <f t="shared" si="338"/>
        <v>2</v>
      </c>
      <c r="O4297" s="5">
        <f t="shared" si="339"/>
        <v>29.9</v>
      </c>
    </row>
    <row r="4298" spans="1:15" x14ac:dyDescent="0.25">
      <c r="A4298">
        <v>4351</v>
      </c>
      <c r="B4298">
        <v>1935</v>
      </c>
      <c r="C4298">
        <f>IF(COUNTIF($B$2:B4298,B4298)=1,1,0)</f>
        <v>0</v>
      </c>
      <c r="D4298" s="1">
        <v>44959</v>
      </c>
      <c r="E4298" s="2">
        <v>0.47554398148148147</v>
      </c>
      <c r="F4298">
        <v>119</v>
      </c>
      <c r="G4298" t="str">
        <f>IFERROR(INDEX(menu_items!$B:$B,MATCH(F4298,menu_items!$A:$A,0)),"Unknown value")</f>
        <v>Chicken Torta</v>
      </c>
      <c r="H4298" t="str">
        <f>IFERROR(INDEX(menu_items!$C:$C,MATCH(F4298,menu_items!$A:$A,0)),"Unknown value")</f>
        <v>Mexican</v>
      </c>
      <c r="I4298" s="5">
        <f>IFERROR(INDEX(menu_items!$D:$D,MATCH(F4298,menu_items!$A:$A,0)),0)</f>
        <v>11.95</v>
      </c>
      <c r="J4298" t="str">
        <f t="shared" si="335"/>
        <v>Thu</v>
      </c>
      <c r="K4298">
        <f t="shared" si="336"/>
        <v>2</v>
      </c>
      <c r="L4298" t="str">
        <f t="shared" si="337"/>
        <v>Feb</v>
      </c>
      <c r="M4298">
        <v>11</v>
      </c>
      <c r="N4298">
        <f t="shared" si="338"/>
        <v>2</v>
      </c>
      <c r="O4298" s="5">
        <f t="shared" si="339"/>
        <v>29.9</v>
      </c>
    </row>
    <row r="4299" spans="1:15" x14ac:dyDescent="0.25">
      <c r="A4299">
        <v>4352</v>
      </c>
      <c r="B4299">
        <v>1936</v>
      </c>
      <c r="C4299">
        <f>IF(COUNTIF($B$2:B4299,B4299)=1,1,0)</f>
        <v>1</v>
      </c>
      <c r="D4299" s="1">
        <v>44959</v>
      </c>
      <c r="E4299" s="2">
        <v>0.48252314814814817</v>
      </c>
      <c r="F4299">
        <v>109</v>
      </c>
      <c r="G4299" t="str">
        <f>IFERROR(INDEX(menu_items!$B:$B,MATCH(F4299,menu_items!$A:$A,0)),"Unknown value")</f>
        <v>Korean Beef Bowl</v>
      </c>
      <c r="H4299" t="str">
        <f>IFERROR(INDEX(menu_items!$C:$C,MATCH(F4299,menu_items!$A:$A,0)),"Unknown value")</f>
        <v>Asian</v>
      </c>
      <c r="I4299" s="5">
        <f>IFERROR(INDEX(menu_items!$D:$D,MATCH(F4299,menu_items!$A:$A,0)),0)</f>
        <v>17.95</v>
      </c>
      <c r="J4299" t="str">
        <f t="shared" si="335"/>
        <v>Thu</v>
      </c>
      <c r="K4299">
        <f t="shared" si="336"/>
        <v>2</v>
      </c>
      <c r="L4299" t="str">
        <f t="shared" si="337"/>
        <v>Feb</v>
      </c>
      <c r="M4299">
        <v>11</v>
      </c>
      <c r="N4299">
        <f t="shared" si="338"/>
        <v>2</v>
      </c>
      <c r="O4299" s="5">
        <f t="shared" si="339"/>
        <v>24.95</v>
      </c>
    </row>
    <row r="4300" spans="1:15" x14ac:dyDescent="0.25">
      <c r="A4300">
        <v>4353</v>
      </c>
      <c r="B4300">
        <v>1936</v>
      </c>
      <c r="C4300">
        <f>IF(COUNTIF($B$2:B4300,B4300)=1,1,0)</f>
        <v>0</v>
      </c>
      <c r="D4300" s="1">
        <v>44959</v>
      </c>
      <c r="E4300" s="2">
        <v>0.48252314814814817</v>
      </c>
      <c r="F4300">
        <v>106</v>
      </c>
      <c r="G4300" t="str">
        <f>IFERROR(INDEX(menu_items!$B:$B,MATCH(F4300,menu_items!$A:$A,0)),"Unknown value")</f>
        <v>French Fries</v>
      </c>
      <c r="H4300" t="str">
        <f>IFERROR(INDEX(menu_items!$C:$C,MATCH(F4300,menu_items!$A:$A,0)),"Unknown value")</f>
        <v>American</v>
      </c>
      <c r="I4300" s="5">
        <f>IFERROR(INDEX(menu_items!$D:$D,MATCH(F4300,menu_items!$A:$A,0)),0)</f>
        <v>7</v>
      </c>
      <c r="J4300" t="str">
        <f t="shared" ref="J4300:J4363" si="340">TEXT(D4300,"ddd")</f>
        <v>Thu</v>
      </c>
      <c r="K4300">
        <f t="shared" ref="K4300:K4363" si="341">DAY(D4300)</f>
        <v>2</v>
      </c>
      <c r="L4300" t="str">
        <f t="shared" ref="L4300:L4363" si="342">TEXT(D4300,"mmm")</f>
        <v>Feb</v>
      </c>
      <c r="M4300">
        <v>11</v>
      </c>
      <c r="N4300">
        <f t="shared" si="338"/>
        <v>2</v>
      </c>
      <c r="O4300" s="5">
        <f t="shared" si="339"/>
        <v>24.95</v>
      </c>
    </row>
    <row r="4301" spans="1:15" x14ac:dyDescent="0.25">
      <c r="A4301">
        <v>4354</v>
      </c>
      <c r="B4301">
        <v>1937</v>
      </c>
      <c r="C4301">
        <f>IF(COUNTIF($B$2:B4301,B4301)=1,1,0)</f>
        <v>1</v>
      </c>
      <c r="D4301" s="1">
        <v>44959</v>
      </c>
      <c r="E4301" s="2">
        <v>0.48873842592592592</v>
      </c>
      <c r="F4301">
        <v>120</v>
      </c>
      <c r="G4301" t="str">
        <f>IFERROR(INDEX(menu_items!$B:$B,MATCH(F4301,menu_items!$A:$A,0)),"Unknown value")</f>
        <v>Steak Torta</v>
      </c>
      <c r="H4301" t="str">
        <f>IFERROR(INDEX(menu_items!$C:$C,MATCH(F4301,menu_items!$A:$A,0)),"Unknown value")</f>
        <v>Mexican</v>
      </c>
      <c r="I4301" s="5">
        <f>IFERROR(INDEX(menu_items!$D:$D,MATCH(F4301,menu_items!$A:$A,0)),0)</f>
        <v>13.95</v>
      </c>
      <c r="J4301" t="str">
        <f t="shared" si="340"/>
        <v>Thu</v>
      </c>
      <c r="K4301">
        <f t="shared" si="341"/>
        <v>2</v>
      </c>
      <c r="L4301" t="str">
        <f t="shared" si="342"/>
        <v>Feb</v>
      </c>
      <c r="M4301">
        <v>11</v>
      </c>
      <c r="N4301">
        <f t="shared" si="338"/>
        <v>1</v>
      </c>
      <c r="O4301" s="5">
        <f t="shared" si="339"/>
        <v>13.95</v>
      </c>
    </row>
    <row r="4302" spans="1:15" x14ac:dyDescent="0.25">
      <c r="A4302">
        <v>4355</v>
      </c>
      <c r="B4302">
        <v>1938</v>
      </c>
      <c r="C4302">
        <f>IF(COUNTIF($B$2:B4302,B4302)=1,1,0)</f>
        <v>1</v>
      </c>
      <c r="D4302" s="1">
        <v>44959</v>
      </c>
      <c r="E4302" s="2">
        <v>0.49048611111111112</v>
      </c>
      <c r="F4302">
        <v>113</v>
      </c>
      <c r="G4302" t="str">
        <f>IFERROR(INDEX(menu_items!$B:$B,MATCH(F4302,menu_items!$A:$A,0)),"Unknown value")</f>
        <v>Edamame</v>
      </c>
      <c r="H4302" t="str">
        <f>IFERROR(INDEX(menu_items!$C:$C,MATCH(F4302,menu_items!$A:$A,0)),"Unknown value")</f>
        <v>Asian</v>
      </c>
      <c r="I4302" s="5">
        <f>IFERROR(INDEX(menu_items!$D:$D,MATCH(F4302,menu_items!$A:$A,0)),0)</f>
        <v>5</v>
      </c>
      <c r="J4302" t="str">
        <f t="shared" si="340"/>
        <v>Thu</v>
      </c>
      <c r="K4302">
        <f t="shared" si="341"/>
        <v>2</v>
      </c>
      <c r="L4302" t="str">
        <f t="shared" si="342"/>
        <v>Feb</v>
      </c>
      <c r="M4302">
        <v>11</v>
      </c>
      <c r="N4302">
        <f t="shared" si="338"/>
        <v>1</v>
      </c>
      <c r="O4302" s="5">
        <f t="shared" si="339"/>
        <v>5</v>
      </c>
    </row>
    <row r="4303" spans="1:15" x14ac:dyDescent="0.25">
      <c r="A4303">
        <v>4356</v>
      </c>
      <c r="B4303">
        <v>1939</v>
      </c>
      <c r="C4303">
        <f>IF(COUNTIF($B$2:B4303,B4303)=1,1,0)</f>
        <v>1</v>
      </c>
      <c r="D4303" s="1">
        <v>44959</v>
      </c>
      <c r="E4303" s="2">
        <v>0.52064814814814819</v>
      </c>
      <c r="F4303">
        <v>113</v>
      </c>
      <c r="G4303" t="str">
        <f>IFERROR(INDEX(menu_items!$B:$B,MATCH(F4303,menu_items!$A:$A,0)),"Unknown value")</f>
        <v>Edamame</v>
      </c>
      <c r="H4303" t="str">
        <f>IFERROR(INDEX(menu_items!$C:$C,MATCH(F4303,menu_items!$A:$A,0)),"Unknown value")</f>
        <v>Asian</v>
      </c>
      <c r="I4303" s="5">
        <f>IFERROR(INDEX(menu_items!$D:$D,MATCH(F4303,menu_items!$A:$A,0)),0)</f>
        <v>5</v>
      </c>
      <c r="J4303" t="str">
        <f t="shared" si="340"/>
        <v>Thu</v>
      </c>
      <c r="K4303">
        <f t="shared" si="341"/>
        <v>2</v>
      </c>
      <c r="L4303" t="str">
        <f t="shared" si="342"/>
        <v>Feb</v>
      </c>
      <c r="M4303">
        <v>12</v>
      </c>
      <c r="N4303">
        <f t="shared" si="338"/>
        <v>1</v>
      </c>
      <c r="O4303" s="5">
        <f t="shared" si="339"/>
        <v>5</v>
      </c>
    </row>
    <row r="4304" spans="1:15" x14ac:dyDescent="0.25">
      <c r="A4304">
        <v>4357</v>
      </c>
      <c r="B4304">
        <v>1940</v>
      </c>
      <c r="C4304">
        <f>IF(COUNTIF($B$2:B4304,B4304)=1,1,0)</f>
        <v>1</v>
      </c>
      <c r="D4304" s="1">
        <v>44959</v>
      </c>
      <c r="E4304" s="2">
        <v>0.5213888888888889</v>
      </c>
      <c r="F4304">
        <v>132</v>
      </c>
      <c r="G4304" t="str">
        <f>IFERROR(INDEX(menu_items!$B:$B,MATCH(F4304,menu_items!$A:$A,0)),"Unknown value")</f>
        <v>Eggplant Parmesan</v>
      </c>
      <c r="H4304" t="str">
        <f>IFERROR(INDEX(menu_items!$C:$C,MATCH(F4304,menu_items!$A:$A,0)),"Unknown value")</f>
        <v>Italian</v>
      </c>
      <c r="I4304" s="5">
        <f>IFERROR(INDEX(menu_items!$D:$D,MATCH(F4304,menu_items!$A:$A,0)),0)</f>
        <v>16.95</v>
      </c>
      <c r="J4304" t="str">
        <f t="shared" si="340"/>
        <v>Thu</v>
      </c>
      <c r="K4304">
        <f t="shared" si="341"/>
        <v>2</v>
      </c>
      <c r="L4304" t="str">
        <f t="shared" si="342"/>
        <v>Feb</v>
      </c>
      <c r="M4304">
        <v>12</v>
      </c>
      <c r="N4304">
        <f t="shared" si="338"/>
        <v>1</v>
      </c>
      <c r="O4304" s="5">
        <f t="shared" si="339"/>
        <v>16.95</v>
      </c>
    </row>
    <row r="4305" spans="1:15" x14ac:dyDescent="0.25">
      <c r="A4305">
        <v>4358</v>
      </c>
      <c r="B4305">
        <v>1941</v>
      </c>
      <c r="C4305">
        <f>IF(COUNTIF($B$2:B4305,B4305)=1,1,0)</f>
        <v>1</v>
      </c>
      <c r="D4305" s="1">
        <v>44959</v>
      </c>
      <c r="E4305" s="2">
        <v>0.52315972222222218</v>
      </c>
      <c r="F4305">
        <v>113</v>
      </c>
      <c r="G4305" t="str">
        <f>IFERROR(INDEX(menu_items!$B:$B,MATCH(F4305,menu_items!$A:$A,0)),"Unknown value")</f>
        <v>Edamame</v>
      </c>
      <c r="H4305" t="str">
        <f>IFERROR(INDEX(menu_items!$C:$C,MATCH(F4305,menu_items!$A:$A,0)),"Unknown value")</f>
        <v>Asian</v>
      </c>
      <c r="I4305" s="5">
        <f>IFERROR(INDEX(menu_items!$D:$D,MATCH(F4305,menu_items!$A:$A,0)),0)</f>
        <v>5</v>
      </c>
      <c r="J4305" t="str">
        <f t="shared" si="340"/>
        <v>Thu</v>
      </c>
      <c r="K4305">
        <f t="shared" si="341"/>
        <v>2</v>
      </c>
      <c r="L4305" t="str">
        <f t="shared" si="342"/>
        <v>Feb</v>
      </c>
      <c r="M4305">
        <v>12</v>
      </c>
      <c r="N4305">
        <f t="shared" si="338"/>
        <v>1</v>
      </c>
      <c r="O4305" s="5">
        <f t="shared" si="339"/>
        <v>5</v>
      </c>
    </row>
    <row r="4306" spans="1:15" x14ac:dyDescent="0.25">
      <c r="A4306">
        <v>4359</v>
      </c>
      <c r="B4306">
        <v>1942</v>
      </c>
      <c r="C4306">
        <f>IF(COUNTIF($B$2:B4306,B4306)=1,1,0)</f>
        <v>1</v>
      </c>
      <c r="D4306" s="1">
        <v>44959</v>
      </c>
      <c r="E4306" s="2">
        <v>0.52706018518518516</v>
      </c>
      <c r="F4306">
        <v>108</v>
      </c>
      <c r="G4306" t="str">
        <f>IFERROR(INDEX(menu_items!$B:$B,MATCH(F4306,menu_items!$A:$A,0)),"Unknown value")</f>
        <v>Tofu Pad Thai</v>
      </c>
      <c r="H4306" t="str">
        <f>IFERROR(INDEX(menu_items!$C:$C,MATCH(F4306,menu_items!$A:$A,0)),"Unknown value")</f>
        <v>Asian</v>
      </c>
      <c r="I4306" s="5">
        <f>IFERROR(INDEX(menu_items!$D:$D,MATCH(F4306,menu_items!$A:$A,0)),0)</f>
        <v>14.5</v>
      </c>
      <c r="J4306" t="str">
        <f t="shared" si="340"/>
        <v>Thu</v>
      </c>
      <c r="K4306">
        <f t="shared" si="341"/>
        <v>2</v>
      </c>
      <c r="L4306" t="str">
        <f t="shared" si="342"/>
        <v>Feb</v>
      </c>
      <c r="M4306">
        <v>12</v>
      </c>
      <c r="N4306">
        <f t="shared" si="338"/>
        <v>2</v>
      </c>
      <c r="O4306" s="5">
        <f t="shared" si="339"/>
        <v>21.5</v>
      </c>
    </row>
    <row r="4307" spans="1:15" x14ac:dyDescent="0.25">
      <c r="A4307">
        <v>4360</v>
      </c>
      <c r="B4307">
        <v>1942</v>
      </c>
      <c r="C4307">
        <f>IF(COUNTIF($B$2:B4307,B4307)=1,1,0)</f>
        <v>0</v>
      </c>
      <c r="D4307" s="1">
        <v>44959</v>
      </c>
      <c r="E4307" s="2">
        <v>0.52706018518518516</v>
      </c>
      <c r="F4307">
        <v>106</v>
      </c>
      <c r="G4307" t="str">
        <f>IFERROR(INDEX(menu_items!$B:$B,MATCH(F4307,menu_items!$A:$A,0)),"Unknown value")</f>
        <v>French Fries</v>
      </c>
      <c r="H4307" t="str">
        <f>IFERROR(INDEX(menu_items!$C:$C,MATCH(F4307,menu_items!$A:$A,0)),"Unknown value")</f>
        <v>American</v>
      </c>
      <c r="I4307" s="5">
        <f>IFERROR(INDEX(menu_items!$D:$D,MATCH(F4307,menu_items!$A:$A,0)),0)</f>
        <v>7</v>
      </c>
      <c r="J4307" t="str">
        <f t="shared" si="340"/>
        <v>Thu</v>
      </c>
      <c r="K4307">
        <f t="shared" si="341"/>
        <v>2</v>
      </c>
      <c r="L4307" t="str">
        <f t="shared" si="342"/>
        <v>Feb</v>
      </c>
      <c r="M4307">
        <v>12</v>
      </c>
      <c r="N4307">
        <f t="shared" si="338"/>
        <v>2</v>
      </c>
      <c r="O4307" s="5">
        <f t="shared" si="339"/>
        <v>21.5</v>
      </c>
    </row>
    <row r="4308" spans="1:15" x14ac:dyDescent="0.25">
      <c r="A4308">
        <v>4361</v>
      </c>
      <c r="B4308">
        <v>1943</v>
      </c>
      <c r="C4308">
        <f>IF(COUNTIF($B$2:B4308,B4308)=1,1,0)</f>
        <v>1</v>
      </c>
      <c r="D4308" s="1">
        <v>44959</v>
      </c>
      <c r="E4308" s="2">
        <v>0.52818287037037037</v>
      </c>
      <c r="F4308">
        <v>124</v>
      </c>
      <c r="G4308" t="str">
        <f>IFERROR(INDEX(menu_items!$B:$B,MATCH(F4308,menu_items!$A:$A,0)),"Unknown value")</f>
        <v>Spaghetti</v>
      </c>
      <c r="H4308" t="str">
        <f>IFERROR(INDEX(menu_items!$C:$C,MATCH(F4308,menu_items!$A:$A,0)),"Unknown value")</f>
        <v>Italian</v>
      </c>
      <c r="I4308" s="5">
        <f>IFERROR(INDEX(menu_items!$D:$D,MATCH(F4308,menu_items!$A:$A,0)),0)</f>
        <v>14.5</v>
      </c>
      <c r="J4308" t="str">
        <f t="shared" si="340"/>
        <v>Thu</v>
      </c>
      <c r="K4308">
        <f t="shared" si="341"/>
        <v>2</v>
      </c>
      <c r="L4308" t="str">
        <f t="shared" si="342"/>
        <v>Feb</v>
      </c>
      <c r="M4308">
        <v>12</v>
      </c>
      <c r="N4308">
        <f t="shared" si="338"/>
        <v>2</v>
      </c>
      <c r="O4308" s="5">
        <f t="shared" si="339"/>
        <v>32.450000000000003</v>
      </c>
    </row>
    <row r="4309" spans="1:15" x14ac:dyDescent="0.25">
      <c r="A4309">
        <v>4362</v>
      </c>
      <c r="B4309">
        <v>1943</v>
      </c>
      <c r="C4309">
        <f>IF(COUNTIF($B$2:B4309,B4309)=1,1,0)</f>
        <v>0</v>
      </c>
      <c r="D4309" s="1">
        <v>44959</v>
      </c>
      <c r="E4309" s="2">
        <v>0.52818287037037037</v>
      </c>
      <c r="F4309">
        <v>109</v>
      </c>
      <c r="G4309" t="str">
        <f>IFERROR(INDEX(menu_items!$B:$B,MATCH(F4309,menu_items!$A:$A,0)),"Unknown value")</f>
        <v>Korean Beef Bowl</v>
      </c>
      <c r="H4309" t="str">
        <f>IFERROR(INDEX(menu_items!$C:$C,MATCH(F4309,menu_items!$A:$A,0)),"Unknown value")</f>
        <v>Asian</v>
      </c>
      <c r="I4309" s="5">
        <f>IFERROR(INDEX(menu_items!$D:$D,MATCH(F4309,menu_items!$A:$A,0)),0)</f>
        <v>17.95</v>
      </c>
      <c r="J4309" t="str">
        <f t="shared" si="340"/>
        <v>Thu</v>
      </c>
      <c r="K4309">
        <f t="shared" si="341"/>
        <v>2</v>
      </c>
      <c r="L4309" t="str">
        <f t="shared" si="342"/>
        <v>Feb</v>
      </c>
      <c r="M4309">
        <v>12</v>
      </c>
      <c r="N4309">
        <f t="shared" si="338"/>
        <v>2</v>
      </c>
      <c r="O4309" s="5">
        <f t="shared" si="339"/>
        <v>32.450000000000003</v>
      </c>
    </row>
    <row r="4310" spans="1:15" x14ac:dyDescent="0.25">
      <c r="A4310">
        <v>4363</v>
      </c>
      <c r="B4310">
        <v>1944</v>
      </c>
      <c r="C4310">
        <f>IF(COUNTIF($B$2:B4310,B4310)=1,1,0)</f>
        <v>1</v>
      </c>
      <c r="D4310" s="1">
        <v>44959</v>
      </c>
      <c r="E4310" s="2">
        <v>0.53417824074074072</v>
      </c>
      <c r="F4310">
        <v>125</v>
      </c>
      <c r="G4310" t="str">
        <f>IFERROR(INDEX(menu_items!$B:$B,MATCH(F4310,menu_items!$A:$A,0)),"Unknown value")</f>
        <v>Spaghetti &amp; Meatballs</v>
      </c>
      <c r="H4310" t="str">
        <f>IFERROR(INDEX(menu_items!$C:$C,MATCH(F4310,menu_items!$A:$A,0)),"Unknown value")</f>
        <v>Italian</v>
      </c>
      <c r="I4310" s="5">
        <f>IFERROR(INDEX(menu_items!$D:$D,MATCH(F4310,menu_items!$A:$A,0)),0)</f>
        <v>17.95</v>
      </c>
      <c r="J4310" t="str">
        <f t="shared" si="340"/>
        <v>Thu</v>
      </c>
      <c r="K4310">
        <f t="shared" si="341"/>
        <v>2</v>
      </c>
      <c r="L4310" t="str">
        <f t="shared" si="342"/>
        <v>Feb</v>
      </c>
      <c r="M4310">
        <v>12</v>
      </c>
      <c r="N4310">
        <f t="shared" si="338"/>
        <v>2</v>
      </c>
      <c r="O4310" s="5">
        <f t="shared" si="339"/>
        <v>24.95</v>
      </c>
    </row>
    <row r="4311" spans="1:15" x14ac:dyDescent="0.25">
      <c r="A4311">
        <v>4364</v>
      </c>
      <c r="B4311">
        <v>1944</v>
      </c>
      <c r="C4311">
        <f>IF(COUNTIF($B$2:B4311,B4311)=1,1,0)</f>
        <v>0</v>
      </c>
      <c r="D4311" s="1">
        <v>44959</v>
      </c>
      <c r="E4311" s="2">
        <v>0.53417824074074072</v>
      </c>
      <c r="F4311">
        <v>122</v>
      </c>
      <c r="G4311" t="str">
        <f>IFERROR(INDEX(menu_items!$B:$B,MATCH(F4311,menu_items!$A:$A,0)),"Unknown value")</f>
        <v>Chips &amp; Salsa</v>
      </c>
      <c r="H4311" t="str">
        <f>IFERROR(INDEX(menu_items!$C:$C,MATCH(F4311,menu_items!$A:$A,0)),"Unknown value")</f>
        <v>Mexican</v>
      </c>
      <c r="I4311" s="5">
        <f>IFERROR(INDEX(menu_items!$D:$D,MATCH(F4311,menu_items!$A:$A,0)),0)</f>
        <v>7</v>
      </c>
      <c r="J4311" t="str">
        <f t="shared" si="340"/>
        <v>Thu</v>
      </c>
      <c r="K4311">
        <f t="shared" si="341"/>
        <v>2</v>
      </c>
      <c r="L4311" t="str">
        <f t="shared" si="342"/>
        <v>Feb</v>
      </c>
      <c r="M4311">
        <v>12</v>
      </c>
      <c r="N4311">
        <f t="shared" si="338"/>
        <v>2</v>
      </c>
      <c r="O4311" s="5">
        <f t="shared" si="339"/>
        <v>24.95</v>
      </c>
    </row>
    <row r="4312" spans="1:15" x14ac:dyDescent="0.25">
      <c r="A4312">
        <v>4365</v>
      </c>
      <c r="B4312">
        <v>1945</v>
      </c>
      <c r="C4312">
        <f>IF(COUNTIF($B$2:B4312,B4312)=1,1,0)</f>
        <v>1</v>
      </c>
      <c r="D4312" s="1">
        <v>44959</v>
      </c>
      <c r="E4312" s="2">
        <v>0.53488425925925931</v>
      </c>
      <c r="F4312">
        <v>131</v>
      </c>
      <c r="G4312" t="str">
        <f>IFERROR(INDEX(menu_items!$B:$B,MATCH(F4312,menu_items!$A:$A,0)),"Unknown value")</f>
        <v>Chicken Parmesan</v>
      </c>
      <c r="H4312" t="str">
        <f>IFERROR(INDEX(menu_items!$C:$C,MATCH(F4312,menu_items!$A:$A,0)),"Unknown value")</f>
        <v>Italian</v>
      </c>
      <c r="I4312" s="5">
        <f>IFERROR(INDEX(menu_items!$D:$D,MATCH(F4312,menu_items!$A:$A,0)),0)</f>
        <v>17.95</v>
      </c>
      <c r="J4312" t="str">
        <f t="shared" si="340"/>
        <v>Thu</v>
      </c>
      <c r="K4312">
        <f t="shared" si="341"/>
        <v>2</v>
      </c>
      <c r="L4312" t="str">
        <f t="shared" si="342"/>
        <v>Feb</v>
      </c>
      <c r="M4312">
        <v>12</v>
      </c>
      <c r="N4312">
        <f t="shared" si="338"/>
        <v>1</v>
      </c>
      <c r="O4312" s="5">
        <f t="shared" si="339"/>
        <v>17.95</v>
      </c>
    </row>
    <row r="4313" spans="1:15" x14ac:dyDescent="0.25">
      <c r="A4313">
        <v>4366</v>
      </c>
      <c r="B4313">
        <v>1946</v>
      </c>
      <c r="C4313">
        <f>IF(COUNTIF($B$2:B4313,B4313)=1,1,0)</f>
        <v>1</v>
      </c>
      <c r="D4313" s="1">
        <v>44959</v>
      </c>
      <c r="E4313" s="2">
        <v>0.54292824074074075</v>
      </c>
      <c r="F4313">
        <v>102</v>
      </c>
      <c r="G4313" t="str">
        <f>IFERROR(INDEX(menu_items!$B:$B,MATCH(F4313,menu_items!$A:$A,0)),"Unknown value")</f>
        <v>Cheeseburger</v>
      </c>
      <c r="H4313" t="str">
        <f>IFERROR(INDEX(menu_items!$C:$C,MATCH(F4313,menu_items!$A:$A,0)),"Unknown value")</f>
        <v>American</v>
      </c>
      <c r="I4313" s="5">
        <f>IFERROR(INDEX(menu_items!$D:$D,MATCH(F4313,menu_items!$A:$A,0)),0)</f>
        <v>13.95</v>
      </c>
      <c r="J4313" t="str">
        <f t="shared" si="340"/>
        <v>Thu</v>
      </c>
      <c r="K4313">
        <f t="shared" si="341"/>
        <v>2</v>
      </c>
      <c r="L4313" t="str">
        <f t="shared" si="342"/>
        <v>Feb</v>
      </c>
      <c r="M4313">
        <v>13</v>
      </c>
      <c r="N4313">
        <f t="shared" si="338"/>
        <v>8</v>
      </c>
      <c r="O4313" s="5">
        <f t="shared" si="339"/>
        <v>110.3</v>
      </c>
    </row>
    <row r="4314" spans="1:15" x14ac:dyDescent="0.25">
      <c r="A4314">
        <v>4367</v>
      </c>
      <c r="B4314">
        <v>1946</v>
      </c>
      <c r="C4314">
        <f>IF(COUNTIF($B$2:B4314,B4314)=1,1,0)</f>
        <v>0</v>
      </c>
      <c r="D4314" s="1">
        <v>44959</v>
      </c>
      <c r="E4314" s="2">
        <v>0.54292824074074075</v>
      </c>
      <c r="F4314">
        <v>102</v>
      </c>
      <c r="G4314" t="str">
        <f>IFERROR(INDEX(menu_items!$B:$B,MATCH(F4314,menu_items!$A:$A,0)),"Unknown value")</f>
        <v>Cheeseburger</v>
      </c>
      <c r="H4314" t="str">
        <f>IFERROR(INDEX(menu_items!$C:$C,MATCH(F4314,menu_items!$A:$A,0)),"Unknown value")</f>
        <v>American</v>
      </c>
      <c r="I4314" s="5">
        <f>IFERROR(INDEX(menu_items!$D:$D,MATCH(F4314,menu_items!$A:$A,0)),0)</f>
        <v>13.95</v>
      </c>
      <c r="J4314" t="str">
        <f t="shared" si="340"/>
        <v>Thu</v>
      </c>
      <c r="K4314">
        <f t="shared" si="341"/>
        <v>2</v>
      </c>
      <c r="L4314" t="str">
        <f t="shared" si="342"/>
        <v>Feb</v>
      </c>
      <c r="M4314">
        <v>13</v>
      </c>
      <c r="N4314">
        <f t="shared" si="338"/>
        <v>8</v>
      </c>
      <c r="O4314" s="5">
        <f t="shared" si="339"/>
        <v>110.3</v>
      </c>
    </row>
    <row r="4315" spans="1:15" x14ac:dyDescent="0.25">
      <c r="A4315">
        <v>4368</v>
      </c>
      <c r="B4315">
        <v>1946</v>
      </c>
      <c r="C4315">
        <f>IF(COUNTIF($B$2:B4315,B4315)=1,1,0)</f>
        <v>0</v>
      </c>
      <c r="D4315" s="1">
        <v>44959</v>
      </c>
      <c r="E4315" s="2">
        <v>0.54292824074074075</v>
      </c>
      <c r="F4315">
        <v>103</v>
      </c>
      <c r="G4315" t="str">
        <f>IFERROR(INDEX(menu_items!$B:$B,MATCH(F4315,menu_items!$A:$A,0)),"Unknown value")</f>
        <v>Hot Dog</v>
      </c>
      <c r="H4315" t="str">
        <f>IFERROR(INDEX(menu_items!$C:$C,MATCH(F4315,menu_items!$A:$A,0)),"Unknown value")</f>
        <v>American</v>
      </c>
      <c r="I4315" s="5">
        <f>IFERROR(INDEX(menu_items!$D:$D,MATCH(F4315,menu_items!$A:$A,0)),0)</f>
        <v>9</v>
      </c>
      <c r="J4315" t="str">
        <f t="shared" si="340"/>
        <v>Thu</v>
      </c>
      <c r="K4315">
        <f t="shared" si="341"/>
        <v>2</v>
      </c>
      <c r="L4315" t="str">
        <f t="shared" si="342"/>
        <v>Feb</v>
      </c>
      <c r="M4315">
        <v>13</v>
      </c>
      <c r="N4315">
        <f t="shared" si="338"/>
        <v>8</v>
      </c>
      <c r="O4315" s="5">
        <f t="shared" si="339"/>
        <v>110.3</v>
      </c>
    </row>
    <row r="4316" spans="1:15" x14ac:dyDescent="0.25">
      <c r="A4316">
        <v>4369</v>
      </c>
      <c r="B4316">
        <v>1946</v>
      </c>
      <c r="C4316">
        <f>IF(COUNTIF($B$2:B4316,B4316)=1,1,0)</f>
        <v>0</v>
      </c>
      <c r="D4316" s="1">
        <v>44959</v>
      </c>
      <c r="E4316" s="2">
        <v>0.54292824074074075</v>
      </c>
      <c r="F4316">
        <v>110</v>
      </c>
      <c r="G4316" t="str">
        <f>IFERROR(INDEX(menu_items!$B:$B,MATCH(F4316,menu_items!$A:$A,0)),"Unknown value")</f>
        <v>Pork Ramen</v>
      </c>
      <c r="H4316" t="str">
        <f>IFERROR(INDEX(menu_items!$C:$C,MATCH(F4316,menu_items!$A:$A,0)),"Unknown value")</f>
        <v>Asian</v>
      </c>
      <c r="I4316" s="5">
        <f>IFERROR(INDEX(menu_items!$D:$D,MATCH(F4316,menu_items!$A:$A,0)),0)</f>
        <v>17.95</v>
      </c>
      <c r="J4316" t="str">
        <f t="shared" si="340"/>
        <v>Thu</v>
      </c>
      <c r="K4316">
        <f t="shared" si="341"/>
        <v>2</v>
      </c>
      <c r="L4316" t="str">
        <f t="shared" si="342"/>
        <v>Feb</v>
      </c>
      <c r="M4316">
        <v>13</v>
      </c>
      <c r="N4316">
        <f t="shared" si="338"/>
        <v>8</v>
      </c>
      <c r="O4316" s="5">
        <f t="shared" si="339"/>
        <v>110.3</v>
      </c>
    </row>
    <row r="4317" spans="1:15" x14ac:dyDescent="0.25">
      <c r="A4317">
        <v>4370</v>
      </c>
      <c r="B4317">
        <v>1946</v>
      </c>
      <c r="C4317">
        <f>IF(COUNTIF($B$2:B4317,B4317)=1,1,0)</f>
        <v>0</v>
      </c>
      <c r="D4317" s="1">
        <v>44959</v>
      </c>
      <c r="E4317" s="2">
        <v>0.54292824074074075</v>
      </c>
      <c r="F4317">
        <v>128</v>
      </c>
      <c r="G4317" t="str">
        <f>IFERROR(INDEX(menu_items!$B:$B,MATCH(F4317,menu_items!$A:$A,0)),"Unknown value")</f>
        <v>Cheese Lasagna</v>
      </c>
      <c r="H4317" t="str">
        <f>IFERROR(INDEX(menu_items!$C:$C,MATCH(F4317,menu_items!$A:$A,0)),"Unknown value")</f>
        <v>Italian</v>
      </c>
      <c r="I4317" s="5">
        <f>IFERROR(INDEX(menu_items!$D:$D,MATCH(F4317,menu_items!$A:$A,0)),0)</f>
        <v>15.5</v>
      </c>
      <c r="J4317" t="str">
        <f t="shared" si="340"/>
        <v>Thu</v>
      </c>
      <c r="K4317">
        <f t="shared" si="341"/>
        <v>2</v>
      </c>
      <c r="L4317" t="str">
        <f t="shared" si="342"/>
        <v>Feb</v>
      </c>
      <c r="M4317">
        <v>13</v>
      </c>
      <c r="N4317">
        <f t="shared" si="338"/>
        <v>8</v>
      </c>
      <c r="O4317" s="5">
        <f t="shared" si="339"/>
        <v>110.3</v>
      </c>
    </row>
    <row r="4318" spans="1:15" x14ac:dyDescent="0.25">
      <c r="A4318">
        <v>4371</v>
      </c>
      <c r="B4318">
        <v>1946</v>
      </c>
      <c r="C4318">
        <f>IF(COUNTIF($B$2:B4318,B4318)=1,1,0)</f>
        <v>0</v>
      </c>
      <c r="D4318" s="1">
        <v>44959</v>
      </c>
      <c r="E4318" s="2">
        <v>0.54292824074074075</v>
      </c>
      <c r="F4318">
        <v>129</v>
      </c>
      <c r="G4318" t="str">
        <f>IFERROR(INDEX(menu_items!$B:$B,MATCH(F4318,menu_items!$A:$A,0)),"Unknown value")</f>
        <v>Mushroom Ravioli</v>
      </c>
      <c r="H4318" t="str">
        <f>IFERROR(INDEX(menu_items!$C:$C,MATCH(F4318,menu_items!$A:$A,0)),"Unknown value")</f>
        <v>Italian</v>
      </c>
      <c r="I4318" s="5">
        <f>IFERROR(INDEX(menu_items!$D:$D,MATCH(F4318,menu_items!$A:$A,0)),0)</f>
        <v>15.5</v>
      </c>
      <c r="J4318" t="str">
        <f t="shared" si="340"/>
        <v>Thu</v>
      </c>
      <c r="K4318">
        <f t="shared" si="341"/>
        <v>2</v>
      </c>
      <c r="L4318" t="str">
        <f t="shared" si="342"/>
        <v>Feb</v>
      </c>
      <c r="M4318">
        <v>13</v>
      </c>
      <c r="N4318">
        <f t="shared" si="338"/>
        <v>8</v>
      </c>
      <c r="O4318" s="5">
        <f t="shared" si="339"/>
        <v>110.3</v>
      </c>
    </row>
    <row r="4319" spans="1:15" x14ac:dyDescent="0.25">
      <c r="A4319">
        <v>4372</v>
      </c>
      <c r="B4319">
        <v>1946</v>
      </c>
      <c r="C4319">
        <f>IF(COUNTIF($B$2:B4319,B4319)=1,1,0)</f>
        <v>0</v>
      </c>
      <c r="D4319" s="1">
        <v>44959</v>
      </c>
      <c r="E4319" s="2">
        <v>0.54292824074074075</v>
      </c>
      <c r="F4319">
        <v>120</v>
      </c>
      <c r="G4319" t="str">
        <f>IFERROR(INDEX(menu_items!$B:$B,MATCH(F4319,menu_items!$A:$A,0)),"Unknown value")</f>
        <v>Steak Torta</v>
      </c>
      <c r="H4319" t="str">
        <f>IFERROR(INDEX(menu_items!$C:$C,MATCH(F4319,menu_items!$A:$A,0)),"Unknown value")</f>
        <v>Mexican</v>
      </c>
      <c r="I4319" s="5">
        <f>IFERROR(INDEX(menu_items!$D:$D,MATCH(F4319,menu_items!$A:$A,0)),0)</f>
        <v>13.95</v>
      </c>
      <c r="J4319" t="str">
        <f t="shared" si="340"/>
        <v>Thu</v>
      </c>
      <c r="K4319">
        <f t="shared" si="341"/>
        <v>2</v>
      </c>
      <c r="L4319" t="str">
        <f t="shared" si="342"/>
        <v>Feb</v>
      </c>
      <c r="M4319">
        <v>13</v>
      </c>
      <c r="N4319">
        <f t="shared" si="338"/>
        <v>8</v>
      </c>
      <c r="O4319" s="5">
        <f t="shared" si="339"/>
        <v>110.3</v>
      </c>
    </row>
    <row r="4320" spans="1:15" x14ac:dyDescent="0.25">
      <c r="A4320">
        <v>4373</v>
      </c>
      <c r="B4320">
        <v>1946</v>
      </c>
      <c r="C4320">
        <f>IF(COUNTIF($B$2:B4320,B4320)=1,1,0)</f>
        <v>0</v>
      </c>
      <c r="D4320" s="1">
        <v>44959</v>
      </c>
      <c r="E4320" s="2">
        <v>0.54292824074074075</v>
      </c>
      <c r="F4320">
        <v>121</v>
      </c>
      <c r="G4320" t="str">
        <f>IFERROR(INDEX(menu_items!$B:$B,MATCH(F4320,menu_items!$A:$A,0)),"Unknown value")</f>
        <v>Cheese Quesadillas</v>
      </c>
      <c r="H4320" t="str">
        <f>IFERROR(INDEX(menu_items!$C:$C,MATCH(F4320,menu_items!$A:$A,0)),"Unknown value")</f>
        <v>Mexican</v>
      </c>
      <c r="I4320" s="5">
        <f>IFERROR(INDEX(menu_items!$D:$D,MATCH(F4320,menu_items!$A:$A,0)),0)</f>
        <v>10.5</v>
      </c>
      <c r="J4320" t="str">
        <f t="shared" si="340"/>
        <v>Thu</v>
      </c>
      <c r="K4320">
        <f t="shared" si="341"/>
        <v>2</v>
      </c>
      <c r="L4320" t="str">
        <f t="shared" si="342"/>
        <v>Feb</v>
      </c>
      <c r="M4320">
        <v>13</v>
      </c>
      <c r="N4320">
        <f t="shared" si="338"/>
        <v>8</v>
      </c>
      <c r="O4320" s="5">
        <f t="shared" si="339"/>
        <v>110.3</v>
      </c>
    </row>
    <row r="4321" spans="1:15" x14ac:dyDescent="0.25">
      <c r="A4321">
        <v>4374</v>
      </c>
      <c r="B4321">
        <v>1947</v>
      </c>
      <c r="C4321">
        <f>IF(COUNTIF($B$2:B4321,B4321)=1,1,0)</f>
        <v>1</v>
      </c>
      <c r="D4321" s="1">
        <v>44959</v>
      </c>
      <c r="E4321" s="2">
        <v>0.55016203703703703</v>
      </c>
      <c r="F4321">
        <v>101</v>
      </c>
      <c r="G4321" t="str">
        <f>IFERROR(INDEX(menu_items!$B:$B,MATCH(F4321,menu_items!$A:$A,0)),"Unknown value")</f>
        <v>Hamburger</v>
      </c>
      <c r="H4321" t="str">
        <f>IFERROR(INDEX(menu_items!$C:$C,MATCH(F4321,menu_items!$A:$A,0)),"Unknown value")</f>
        <v>American</v>
      </c>
      <c r="I4321" s="5">
        <f>IFERROR(INDEX(menu_items!$D:$D,MATCH(F4321,menu_items!$A:$A,0)),0)</f>
        <v>12.95</v>
      </c>
      <c r="J4321" t="str">
        <f t="shared" si="340"/>
        <v>Thu</v>
      </c>
      <c r="K4321">
        <f t="shared" si="341"/>
        <v>2</v>
      </c>
      <c r="L4321" t="str">
        <f t="shared" si="342"/>
        <v>Feb</v>
      </c>
      <c r="M4321">
        <v>13</v>
      </c>
      <c r="N4321">
        <f t="shared" si="338"/>
        <v>2</v>
      </c>
      <c r="O4321" s="5">
        <f t="shared" si="339"/>
        <v>19.95</v>
      </c>
    </row>
    <row r="4322" spans="1:15" x14ac:dyDescent="0.25">
      <c r="A4322">
        <v>4375</v>
      </c>
      <c r="B4322">
        <v>1947</v>
      </c>
      <c r="C4322">
        <f>IF(COUNTIF($B$2:B4322,B4322)=1,1,0)</f>
        <v>0</v>
      </c>
      <c r="D4322" s="1">
        <v>44959</v>
      </c>
      <c r="E4322" s="2">
        <v>0.55016203703703703</v>
      </c>
      <c r="F4322">
        <v>106</v>
      </c>
      <c r="G4322" t="str">
        <f>IFERROR(INDEX(menu_items!$B:$B,MATCH(F4322,menu_items!$A:$A,0)),"Unknown value")</f>
        <v>French Fries</v>
      </c>
      <c r="H4322" t="str">
        <f>IFERROR(INDEX(menu_items!$C:$C,MATCH(F4322,menu_items!$A:$A,0)),"Unknown value")</f>
        <v>American</v>
      </c>
      <c r="I4322" s="5">
        <f>IFERROR(INDEX(menu_items!$D:$D,MATCH(F4322,menu_items!$A:$A,0)),0)</f>
        <v>7</v>
      </c>
      <c r="J4322" t="str">
        <f t="shared" si="340"/>
        <v>Thu</v>
      </c>
      <c r="K4322">
        <f t="shared" si="341"/>
        <v>2</v>
      </c>
      <c r="L4322" t="str">
        <f t="shared" si="342"/>
        <v>Feb</v>
      </c>
      <c r="M4322">
        <v>13</v>
      </c>
      <c r="N4322">
        <f t="shared" si="338"/>
        <v>2</v>
      </c>
      <c r="O4322" s="5">
        <f t="shared" si="339"/>
        <v>19.95</v>
      </c>
    </row>
    <row r="4323" spans="1:15" x14ac:dyDescent="0.25">
      <c r="A4323">
        <v>4376</v>
      </c>
      <c r="B4323">
        <v>1948</v>
      </c>
      <c r="C4323">
        <f>IF(COUNTIF($B$2:B4323,B4323)=1,1,0)</f>
        <v>1</v>
      </c>
      <c r="D4323" s="1">
        <v>44959</v>
      </c>
      <c r="E4323" s="2">
        <v>0.55101851851851846</v>
      </c>
      <c r="F4323">
        <v>117</v>
      </c>
      <c r="G4323" t="str">
        <f>IFERROR(INDEX(menu_items!$B:$B,MATCH(F4323,menu_items!$A:$A,0)),"Unknown value")</f>
        <v>Chicken Burrito</v>
      </c>
      <c r="H4323" t="str">
        <f>IFERROR(INDEX(menu_items!$C:$C,MATCH(F4323,menu_items!$A:$A,0)),"Unknown value")</f>
        <v>Mexican</v>
      </c>
      <c r="I4323" s="5">
        <f>IFERROR(INDEX(menu_items!$D:$D,MATCH(F4323,menu_items!$A:$A,0)),0)</f>
        <v>12.95</v>
      </c>
      <c r="J4323" t="str">
        <f t="shared" si="340"/>
        <v>Thu</v>
      </c>
      <c r="K4323">
        <f t="shared" si="341"/>
        <v>2</v>
      </c>
      <c r="L4323" t="str">
        <f t="shared" si="342"/>
        <v>Feb</v>
      </c>
      <c r="M4323">
        <v>13</v>
      </c>
      <c r="N4323">
        <f t="shared" si="338"/>
        <v>3</v>
      </c>
      <c r="O4323" s="5">
        <f t="shared" si="339"/>
        <v>43.4</v>
      </c>
    </row>
    <row r="4324" spans="1:15" x14ac:dyDescent="0.25">
      <c r="A4324">
        <v>4377</v>
      </c>
      <c r="B4324">
        <v>1948</v>
      </c>
      <c r="C4324">
        <f>IF(COUNTIF($B$2:B4324,B4324)=1,1,0)</f>
        <v>0</v>
      </c>
      <c r="D4324" s="1">
        <v>44959</v>
      </c>
      <c r="E4324" s="2">
        <v>0.55101851851851846</v>
      </c>
      <c r="F4324">
        <v>129</v>
      </c>
      <c r="G4324" t="str">
        <f>IFERROR(INDEX(menu_items!$B:$B,MATCH(F4324,menu_items!$A:$A,0)),"Unknown value")</f>
        <v>Mushroom Ravioli</v>
      </c>
      <c r="H4324" t="str">
        <f>IFERROR(INDEX(menu_items!$C:$C,MATCH(F4324,menu_items!$A:$A,0)),"Unknown value")</f>
        <v>Italian</v>
      </c>
      <c r="I4324" s="5">
        <f>IFERROR(INDEX(menu_items!$D:$D,MATCH(F4324,menu_items!$A:$A,0)),0)</f>
        <v>15.5</v>
      </c>
      <c r="J4324" t="str">
        <f t="shared" si="340"/>
        <v>Thu</v>
      </c>
      <c r="K4324">
        <f t="shared" si="341"/>
        <v>2</v>
      </c>
      <c r="L4324" t="str">
        <f t="shared" si="342"/>
        <v>Feb</v>
      </c>
      <c r="M4324">
        <v>13</v>
      </c>
      <c r="N4324">
        <f t="shared" si="338"/>
        <v>3</v>
      </c>
      <c r="O4324" s="5">
        <f t="shared" si="339"/>
        <v>43.4</v>
      </c>
    </row>
    <row r="4325" spans="1:15" x14ac:dyDescent="0.25">
      <c r="A4325">
        <v>4378</v>
      </c>
      <c r="B4325">
        <v>1948</v>
      </c>
      <c r="C4325">
        <f>IF(COUNTIF($B$2:B4325,B4325)=1,1,0)</f>
        <v>0</v>
      </c>
      <c r="D4325" s="1">
        <v>44959</v>
      </c>
      <c r="E4325" s="2">
        <v>0.55101851851851846</v>
      </c>
      <c r="F4325">
        <v>112</v>
      </c>
      <c r="G4325" t="str">
        <f>IFERROR(INDEX(menu_items!$B:$B,MATCH(F4325,menu_items!$A:$A,0)),"Unknown value")</f>
        <v>Salmon Roll</v>
      </c>
      <c r="H4325" t="str">
        <f>IFERROR(INDEX(menu_items!$C:$C,MATCH(F4325,menu_items!$A:$A,0)),"Unknown value")</f>
        <v>Asian</v>
      </c>
      <c r="I4325" s="5">
        <f>IFERROR(INDEX(menu_items!$D:$D,MATCH(F4325,menu_items!$A:$A,0)),0)</f>
        <v>14.95</v>
      </c>
      <c r="J4325" t="str">
        <f t="shared" si="340"/>
        <v>Thu</v>
      </c>
      <c r="K4325">
        <f t="shared" si="341"/>
        <v>2</v>
      </c>
      <c r="L4325" t="str">
        <f t="shared" si="342"/>
        <v>Feb</v>
      </c>
      <c r="M4325">
        <v>13</v>
      </c>
      <c r="N4325">
        <f t="shared" si="338"/>
        <v>3</v>
      </c>
      <c r="O4325" s="5">
        <f t="shared" si="339"/>
        <v>43.4</v>
      </c>
    </row>
    <row r="4326" spans="1:15" x14ac:dyDescent="0.25">
      <c r="A4326">
        <v>4379</v>
      </c>
      <c r="B4326">
        <v>1949</v>
      </c>
      <c r="C4326">
        <f>IF(COUNTIF($B$2:B4326,B4326)=1,1,0)</f>
        <v>1</v>
      </c>
      <c r="D4326" s="1">
        <v>44959</v>
      </c>
      <c r="E4326" s="2">
        <v>0.55145833333333338</v>
      </c>
      <c r="F4326">
        <v>101</v>
      </c>
      <c r="G4326" t="str">
        <f>IFERROR(INDEX(menu_items!$B:$B,MATCH(F4326,menu_items!$A:$A,0)),"Unknown value")</f>
        <v>Hamburger</v>
      </c>
      <c r="H4326" t="str">
        <f>IFERROR(INDEX(menu_items!$C:$C,MATCH(F4326,menu_items!$A:$A,0)),"Unknown value")</f>
        <v>American</v>
      </c>
      <c r="I4326" s="5">
        <f>IFERROR(INDEX(menu_items!$D:$D,MATCH(F4326,menu_items!$A:$A,0)),0)</f>
        <v>12.95</v>
      </c>
      <c r="J4326" t="str">
        <f t="shared" si="340"/>
        <v>Thu</v>
      </c>
      <c r="K4326">
        <f t="shared" si="341"/>
        <v>2</v>
      </c>
      <c r="L4326" t="str">
        <f t="shared" si="342"/>
        <v>Feb</v>
      </c>
      <c r="M4326">
        <v>13</v>
      </c>
      <c r="N4326">
        <f t="shared" si="338"/>
        <v>1</v>
      </c>
      <c r="O4326" s="5">
        <f t="shared" si="339"/>
        <v>12.95</v>
      </c>
    </row>
    <row r="4327" spans="1:15" x14ac:dyDescent="0.25">
      <c r="A4327">
        <v>4380</v>
      </c>
      <c r="B4327">
        <v>1950</v>
      </c>
      <c r="C4327">
        <f>IF(COUNTIF($B$2:B4327,B4327)=1,1,0)</f>
        <v>1</v>
      </c>
      <c r="D4327" s="1">
        <v>44959</v>
      </c>
      <c r="E4327" s="2">
        <v>0.55185185185185182</v>
      </c>
      <c r="F4327">
        <v>110</v>
      </c>
      <c r="G4327" t="str">
        <f>IFERROR(INDEX(menu_items!$B:$B,MATCH(F4327,menu_items!$A:$A,0)),"Unknown value")</f>
        <v>Pork Ramen</v>
      </c>
      <c r="H4327" t="str">
        <f>IFERROR(INDEX(menu_items!$C:$C,MATCH(F4327,menu_items!$A:$A,0)),"Unknown value")</f>
        <v>Asian</v>
      </c>
      <c r="I4327" s="5">
        <f>IFERROR(INDEX(menu_items!$D:$D,MATCH(F4327,menu_items!$A:$A,0)),0)</f>
        <v>17.95</v>
      </c>
      <c r="J4327" t="str">
        <f t="shared" si="340"/>
        <v>Thu</v>
      </c>
      <c r="K4327">
        <f t="shared" si="341"/>
        <v>2</v>
      </c>
      <c r="L4327" t="str">
        <f t="shared" si="342"/>
        <v>Feb</v>
      </c>
      <c r="M4327">
        <v>13</v>
      </c>
      <c r="N4327">
        <f t="shared" si="338"/>
        <v>1</v>
      </c>
      <c r="O4327" s="5">
        <f t="shared" si="339"/>
        <v>17.95</v>
      </c>
    </row>
    <row r="4328" spans="1:15" x14ac:dyDescent="0.25">
      <c r="A4328">
        <v>4381</v>
      </c>
      <c r="B4328">
        <v>1951</v>
      </c>
      <c r="C4328">
        <f>IF(COUNTIF($B$2:B4328,B4328)=1,1,0)</f>
        <v>1</v>
      </c>
      <c r="D4328" s="1">
        <v>44959</v>
      </c>
      <c r="E4328" s="2">
        <v>0.56884259259259262</v>
      </c>
      <c r="F4328">
        <v>113</v>
      </c>
      <c r="G4328" t="str">
        <f>IFERROR(INDEX(menu_items!$B:$B,MATCH(F4328,menu_items!$A:$A,0)),"Unknown value")</f>
        <v>Edamame</v>
      </c>
      <c r="H4328" t="str">
        <f>IFERROR(INDEX(menu_items!$C:$C,MATCH(F4328,menu_items!$A:$A,0)),"Unknown value")</f>
        <v>Asian</v>
      </c>
      <c r="I4328" s="5">
        <f>IFERROR(INDEX(menu_items!$D:$D,MATCH(F4328,menu_items!$A:$A,0)),0)</f>
        <v>5</v>
      </c>
      <c r="J4328" t="str">
        <f t="shared" si="340"/>
        <v>Thu</v>
      </c>
      <c r="K4328">
        <f t="shared" si="341"/>
        <v>2</v>
      </c>
      <c r="L4328" t="str">
        <f t="shared" si="342"/>
        <v>Feb</v>
      </c>
      <c r="M4328">
        <v>13</v>
      </c>
      <c r="N4328">
        <f t="shared" si="338"/>
        <v>2</v>
      </c>
      <c r="O4328" s="5">
        <f t="shared" si="339"/>
        <v>12</v>
      </c>
    </row>
    <row r="4329" spans="1:15" x14ac:dyDescent="0.25">
      <c r="A4329">
        <v>4382</v>
      </c>
      <c r="B4329">
        <v>1951</v>
      </c>
      <c r="C4329">
        <f>IF(COUNTIF($B$2:B4329,B4329)=1,1,0)</f>
        <v>0</v>
      </c>
      <c r="D4329" s="1">
        <v>44959</v>
      </c>
      <c r="E4329" s="2">
        <v>0.56884259259259262</v>
      </c>
      <c r="F4329">
        <v>122</v>
      </c>
      <c r="G4329" t="str">
        <f>IFERROR(INDEX(menu_items!$B:$B,MATCH(F4329,menu_items!$A:$A,0)),"Unknown value")</f>
        <v>Chips &amp; Salsa</v>
      </c>
      <c r="H4329" t="str">
        <f>IFERROR(INDEX(menu_items!$C:$C,MATCH(F4329,menu_items!$A:$A,0)),"Unknown value")</f>
        <v>Mexican</v>
      </c>
      <c r="I4329" s="5">
        <f>IFERROR(INDEX(menu_items!$D:$D,MATCH(F4329,menu_items!$A:$A,0)),0)</f>
        <v>7</v>
      </c>
      <c r="J4329" t="str">
        <f t="shared" si="340"/>
        <v>Thu</v>
      </c>
      <c r="K4329">
        <f t="shared" si="341"/>
        <v>2</v>
      </c>
      <c r="L4329" t="str">
        <f t="shared" si="342"/>
        <v>Feb</v>
      </c>
      <c r="M4329">
        <v>13</v>
      </c>
      <c r="N4329">
        <f t="shared" si="338"/>
        <v>2</v>
      </c>
      <c r="O4329" s="5">
        <f t="shared" si="339"/>
        <v>12</v>
      </c>
    </row>
    <row r="4330" spans="1:15" x14ac:dyDescent="0.25">
      <c r="A4330">
        <v>4383</v>
      </c>
      <c r="B4330">
        <v>1952</v>
      </c>
      <c r="C4330">
        <f>IF(COUNTIF($B$2:B4330,B4330)=1,1,0)</f>
        <v>1</v>
      </c>
      <c r="D4330" s="1">
        <v>44959</v>
      </c>
      <c r="E4330" s="2">
        <v>0.57067129629629632</v>
      </c>
      <c r="F4330">
        <v>129</v>
      </c>
      <c r="G4330" t="str">
        <f>IFERROR(INDEX(menu_items!$B:$B,MATCH(F4330,menu_items!$A:$A,0)),"Unknown value")</f>
        <v>Mushroom Ravioli</v>
      </c>
      <c r="H4330" t="str">
        <f>IFERROR(INDEX(menu_items!$C:$C,MATCH(F4330,menu_items!$A:$A,0)),"Unknown value")</f>
        <v>Italian</v>
      </c>
      <c r="I4330" s="5">
        <f>IFERROR(INDEX(menu_items!$D:$D,MATCH(F4330,menu_items!$A:$A,0)),0)</f>
        <v>15.5</v>
      </c>
      <c r="J4330" t="str">
        <f t="shared" si="340"/>
        <v>Thu</v>
      </c>
      <c r="K4330">
        <f t="shared" si="341"/>
        <v>2</v>
      </c>
      <c r="L4330" t="str">
        <f t="shared" si="342"/>
        <v>Feb</v>
      </c>
      <c r="M4330">
        <v>13</v>
      </c>
      <c r="N4330">
        <f t="shared" si="338"/>
        <v>1</v>
      </c>
      <c r="O4330" s="5">
        <f t="shared" si="339"/>
        <v>15.5</v>
      </c>
    </row>
    <row r="4331" spans="1:15" x14ac:dyDescent="0.25">
      <c r="A4331">
        <v>4384</v>
      </c>
      <c r="B4331">
        <v>1953</v>
      </c>
      <c r="C4331">
        <f>IF(COUNTIF($B$2:B4331,B4331)=1,1,0)</f>
        <v>1</v>
      </c>
      <c r="D4331" s="1">
        <v>44959</v>
      </c>
      <c r="E4331" s="2">
        <v>0.57119212962962962</v>
      </c>
      <c r="F4331">
        <v>117</v>
      </c>
      <c r="G4331" t="str">
        <f>IFERROR(INDEX(menu_items!$B:$B,MATCH(F4331,menu_items!$A:$A,0)),"Unknown value")</f>
        <v>Chicken Burrito</v>
      </c>
      <c r="H4331" t="str">
        <f>IFERROR(INDEX(menu_items!$C:$C,MATCH(F4331,menu_items!$A:$A,0)),"Unknown value")</f>
        <v>Mexican</v>
      </c>
      <c r="I4331" s="5">
        <f>IFERROR(INDEX(menu_items!$D:$D,MATCH(F4331,menu_items!$A:$A,0)),0)</f>
        <v>12.95</v>
      </c>
      <c r="J4331" t="str">
        <f t="shared" si="340"/>
        <v>Thu</v>
      </c>
      <c r="K4331">
        <f t="shared" si="341"/>
        <v>2</v>
      </c>
      <c r="L4331" t="str">
        <f t="shared" si="342"/>
        <v>Feb</v>
      </c>
      <c r="M4331">
        <v>13</v>
      </c>
      <c r="N4331">
        <f t="shared" si="338"/>
        <v>1</v>
      </c>
      <c r="O4331" s="5">
        <f t="shared" si="339"/>
        <v>12.95</v>
      </c>
    </row>
    <row r="4332" spans="1:15" x14ac:dyDescent="0.25">
      <c r="A4332">
        <v>4385</v>
      </c>
      <c r="B4332">
        <v>1954</v>
      </c>
      <c r="C4332">
        <f>IF(COUNTIF($B$2:B4332,B4332)=1,1,0)</f>
        <v>1</v>
      </c>
      <c r="D4332" s="1">
        <v>44959</v>
      </c>
      <c r="E4332" s="2">
        <v>0.578587962962963</v>
      </c>
      <c r="F4332">
        <v>112</v>
      </c>
      <c r="G4332" t="str">
        <f>IFERROR(INDEX(menu_items!$B:$B,MATCH(F4332,menu_items!$A:$A,0)),"Unknown value")</f>
        <v>Salmon Roll</v>
      </c>
      <c r="H4332" t="str">
        <f>IFERROR(INDEX(menu_items!$C:$C,MATCH(F4332,menu_items!$A:$A,0)),"Unknown value")</f>
        <v>Asian</v>
      </c>
      <c r="I4332" s="5">
        <f>IFERROR(INDEX(menu_items!$D:$D,MATCH(F4332,menu_items!$A:$A,0)),0)</f>
        <v>14.95</v>
      </c>
      <c r="J4332" t="str">
        <f t="shared" si="340"/>
        <v>Thu</v>
      </c>
      <c r="K4332">
        <f t="shared" si="341"/>
        <v>2</v>
      </c>
      <c r="L4332" t="str">
        <f t="shared" si="342"/>
        <v>Feb</v>
      </c>
      <c r="M4332">
        <v>13</v>
      </c>
      <c r="N4332">
        <f t="shared" si="338"/>
        <v>1</v>
      </c>
      <c r="O4332" s="5">
        <f t="shared" si="339"/>
        <v>14.95</v>
      </c>
    </row>
    <row r="4333" spans="1:15" x14ac:dyDescent="0.25">
      <c r="A4333">
        <v>4386</v>
      </c>
      <c r="B4333">
        <v>1955</v>
      </c>
      <c r="C4333">
        <f>IF(COUNTIF($B$2:B4333,B4333)=1,1,0)</f>
        <v>1</v>
      </c>
      <c r="D4333" s="1">
        <v>44959</v>
      </c>
      <c r="E4333" s="2">
        <v>0.60305555555555557</v>
      </c>
      <c r="F4333">
        <v>114</v>
      </c>
      <c r="G4333" t="str">
        <f>IFERROR(INDEX(menu_items!$B:$B,MATCH(F4333,menu_items!$A:$A,0)),"Unknown value")</f>
        <v>Potstickers</v>
      </c>
      <c r="H4333" t="str">
        <f>IFERROR(INDEX(menu_items!$C:$C,MATCH(F4333,menu_items!$A:$A,0)),"Unknown value")</f>
        <v>Asian</v>
      </c>
      <c r="I4333" s="5">
        <f>IFERROR(INDEX(menu_items!$D:$D,MATCH(F4333,menu_items!$A:$A,0)),0)</f>
        <v>9</v>
      </c>
      <c r="J4333" t="str">
        <f t="shared" si="340"/>
        <v>Thu</v>
      </c>
      <c r="K4333">
        <f t="shared" si="341"/>
        <v>2</v>
      </c>
      <c r="L4333" t="str">
        <f t="shared" si="342"/>
        <v>Feb</v>
      </c>
      <c r="M4333">
        <v>14</v>
      </c>
      <c r="N4333">
        <f t="shared" si="338"/>
        <v>1</v>
      </c>
      <c r="O4333" s="5">
        <f t="shared" si="339"/>
        <v>9</v>
      </c>
    </row>
    <row r="4334" spans="1:15" x14ac:dyDescent="0.25">
      <c r="A4334">
        <v>4387</v>
      </c>
      <c r="B4334">
        <v>1956</v>
      </c>
      <c r="C4334">
        <f>IF(COUNTIF($B$2:B4334,B4334)=1,1,0)</f>
        <v>1</v>
      </c>
      <c r="D4334" s="1">
        <v>44959</v>
      </c>
      <c r="E4334" s="2">
        <v>0.60841435185185189</v>
      </c>
      <c r="F4334">
        <v>116</v>
      </c>
      <c r="G4334" t="str">
        <f>IFERROR(INDEX(menu_items!$B:$B,MATCH(F4334,menu_items!$A:$A,0)),"Unknown value")</f>
        <v>Steak Tacos</v>
      </c>
      <c r="H4334" t="str">
        <f>IFERROR(INDEX(menu_items!$C:$C,MATCH(F4334,menu_items!$A:$A,0)),"Unknown value")</f>
        <v>Mexican</v>
      </c>
      <c r="I4334" s="5">
        <f>IFERROR(INDEX(menu_items!$D:$D,MATCH(F4334,menu_items!$A:$A,0)),0)</f>
        <v>13.95</v>
      </c>
      <c r="J4334" t="str">
        <f t="shared" si="340"/>
        <v>Thu</v>
      </c>
      <c r="K4334">
        <f t="shared" si="341"/>
        <v>2</v>
      </c>
      <c r="L4334" t="str">
        <f t="shared" si="342"/>
        <v>Feb</v>
      </c>
      <c r="M4334">
        <v>14</v>
      </c>
      <c r="N4334">
        <f t="shared" si="338"/>
        <v>3</v>
      </c>
      <c r="O4334" s="5">
        <f t="shared" si="339"/>
        <v>41.4</v>
      </c>
    </row>
    <row r="4335" spans="1:15" x14ac:dyDescent="0.25">
      <c r="A4335">
        <v>4388</v>
      </c>
      <c r="B4335">
        <v>1956</v>
      </c>
      <c r="C4335">
        <f>IF(COUNTIF($B$2:B4335,B4335)=1,1,0)</f>
        <v>0</v>
      </c>
      <c r="D4335" s="1">
        <v>44959</v>
      </c>
      <c r="E4335" s="2">
        <v>0.60841435185185189</v>
      </c>
      <c r="F4335">
        <v>104</v>
      </c>
      <c r="G4335" t="str">
        <f>IFERROR(INDEX(menu_items!$B:$B,MATCH(F4335,menu_items!$A:$A,0)),"Unknown value")</f>
        <v>Veggie Burger</v>
      </c>
      <c r="H4335" t="str">
        <f>IFERROR(INDEX(menu_items!$C:$C,MATCH(F4335,menu_items!$A:$A,0)),"Unknown value")</f>
        <v>American</v>
      </c>
      <c r="I4335" s="5">
        <f>IFERROR(INDEX(menu_items!$D:$D,MATCH(F4335,menu_items!$A:$A,0)),0)</f>
        <v>10.5</v>
      </c>
      <c r="J4335" t="str">
        <f t="shared" si="340"/>
        <v>Thu</v>
      </c>
      <c r="K4335">
        <f t="shared" si="341"/>
        <v>2</v>
      </c>
      <c r="L4335" t="str">
        <f t="shared" si="342"/>
        <v>Feb</v>
      </c>
      <c r="M4335">
        <v>14</v>
      </c>
      <c r="N4335">
        <f t="shared" si="338"/>
        <v>3</v>
      </c>
      <c r="O4335" s="5">
        <f t="shared" si="339"/>
        <v>41.4</v>
      </c>
    </row>
    <row r="4336" spans="1:15" x14ac:dyDescent="0.25">
      <c r="A4336">
        <v>4389</v>
      </c>
      <c r="B4336">
        <v>1956</v>
      </c>
      <c r="C4336">
        <f>IF(COUNTIF($B$2:B4336,B4336)=1,1,0)</f>
        <v>0</v>
      </c>
      <c r="D4336" s="1">
        <v>44959</v>
      </c>
      <c r="E4336" s="2">
        <v>0.60841435185185189</v>
      </c>
      <c r="F4336">
        <v>132</v>
      </c>
      <c r="G4336" t="str">
        <f>IFERROR(INDEX(menu_items!$B:$B,MATCH(F4336,menu_items!$A:$A,0)),"Unknown value")</f>
        <v>Eggplant Parmesan</v>
      </c>
      <c r="H4336" t="str">
        <f>IFERROR(INDEX(menu_items!$C:$C,MATCH(F4336,menu_items!$A:$A,0)),"Unknown value")</f>
        <v>Italian</v>
      </c>
      <c r="I4336" s="5">
        <f>IFERROR(INDEX(menu_items!$D:$D,MATCH(F4336,menu_items!$A:$A,0)),0)</f>
        <v>16.95</v>
      </c>
      <c r="J4336" t="str">
        <f t="shared" si="340"/>
        <v>Thu</v>
      </c>
      <c r="K4336">
        <f t="shared" si="341"/>
        <v>2</v>
      </c>
      <c r="L4336" t="str">
        <f t="shared" si="342"/>
        <v>Feb</v>
      </c>
      <c r="M4336">
        <v>14</v>
      </c>
      <c r="N4336">
        <f t="shared" si="338"/>
        <v>3</v>
      </c>
      <c r="O4336" s="5">
        <f t="shared" si="339"/>
        <v>41.4</v>
      </c>
    </row>
    <row r="4337" spans="1:15" x14ac:dyDescent="0.25">
      <c r="A4337">
        <v>4390</v>
      </c>
      <c r="B4337">
        <v>1957</v>
      </c>
      <c r="C4337">
        <f>IF(COUNTIF($B$2:B4337,B4337)=1,1,0)</f>
        <v>1</v>
      </c>
      <c r="D4337" s="1">
        <v>44959</v>
      </c>
      <c r="E4337" s="2">
        <v>0.61806712962962962</v>
      </c>
      <c r="F4337">
        <v>107</v>
      </c>
      <c r="G4337" t="str">
        <f>IFERROR(INDEX(menu_items!$B:$B,MATCH(F4337,menu_items!$A:$A,0)),"Unknown value")</f>
        <v>Orange Chicken</v>
      </c>
      <c r="H4337" t="str">
        <f>IFERROR(INDEX(menu_items!$C:$C,MATCH(F4337,menu_items!$A:$A,0)),"Unknown value")</f>
        <v>Asian</v>
      </c>
      <c r="I4337" s="5">
        <f>IFERROR(INDEX(menu_items!$D:$D,MATCH(F4337,menu_items!$A:$A,0)),0)</f>
        <v>16.5</v>
      </c>
      <c r="J4337" t="str">
        <f t="shared" si="340"/>
        <v>Thu</v>
      </c>
      <c r="K4337">
        <f t="shared" si="341"/>
        <v>2</v>
      </c>
      <c r="L4337" t="str">
        <f t="shared" si="342"/>
        <v>Feb</v>
      </c>
      <c r="M4337">
        <v>14</v>
      </c>
      <c r="N4337">
        <f t="shared" si="338"/>
        <v>14</v>
      </c>
      <c r="O4337" s="5">
        <f t="shared" si="339"/>
        <v>190.09999999999997</v>
      </c>
    </row>
    <row r="4338" spans="1:15" x14ac:dyDescent="0.25">
      <c r="A4338">
        <v>4391</v>
      </c>
      <c r="B4338">
        <v>1957</v>
      </c>
      <c r="C4338">
        <f>IF(COUNTIF($B$2:B4338,B4338)=1,1,0)</f>
        <v>0</v>
      </c>
      <c r="D4338" s="1">
        <v>44959</v>
      </c>
      <c r="E4338" s="2">
        <v>0.61806712962962962</v>
      </c>
      <c r="F4338">
        <v>103</v>
      </c>
      <c r="G4338" t="str">
        <f>IFERROR(INDEX(menu_items!$B:$B,MATCH(F4338,menu_items!$A:$A,0)),"Unknown value")</f>
        <v>Hot Dog</v>
      </c>
      <c r="H4338" t="str">
        <f>IFERROR(INDEX(menu_items!$C:$C,MATCH(F4338,menu_items!$A:$A,0)),"Unknown value")</f>
        <v>American</v>
      </c>
      <c r="I4338" s="5">
        <f>IFERROR(INDEX(menu_items!$D:$D,MATCH(F4338,menu_items!$A:$A,0)),0)</f>
        <v>9</v>
      </c>
      <c r="J4338" t="str">
        <f t="shared" si="340"/>
        <v>Thu</v>
      </c>
      <c r="K4338">
        <f t="shared" si="341"/>
        <v>2</v>
      </c>
      <c r="L4338" t="str">
        <f t="shared" si="342"/>
        <v>Feb</v>
      </c>
      <c r="M4338">
        <v>14</v>
      </c>
      <c r="N4338">
        <f t="shared" si="338"/>
        <v>14</v>
      </c>
      <c r="O4338" s="5">
        <f t="shared" si="339"/>
        <v>190.09999999999997</v>
      </c>
    </row>
    <row r="4339" spans="1:15" x14ac:dyDescent="0.25">
      <c r="A4339">
        <v>4392</v>
      </c>
      <c r="B4339">
        <v>1957</v>
      </c>
      <c r="C4339">
        <f>IF(COUNTIF($B$2:B4339,B4339)=1,1,0)</f>
        <v>0</v>
      </c>
      <c r="D4339" s="1">
        <v>44959</v>
      </c>
      <c r="E4339" s="2">
        <v>0.61806712962962962</v>
      </c>
      <c r="F4339">
        <v>104</v>
      </c>
      <c r="G4339" t="str">
        <f>IFERROR(INDEX(menu_items!$B:$B,MATCH(F4339,menu_items!$A:$A,0)),"Unknown value")</f>
        <v>Veggie Burger</v>
      </c>
      <c r="H4339" t="str">
        <f>IFERROR(INDEX(menu_items!$C:$C,MATCH(F4339,menu_items!$A:$A,0)),"Unknown value")</f>
        <v>American</v>
      </c>
      <c r="I4339" s="5">
        <f>IFERROR(INDEX(menu_items!$D:$D,MATCH(F4339,menu_items!$A:$A,0)),0)</f>
        <v>10.5</v>
      </c>
      <c r="J4339" t="str">
        <f t="shared" si="340"/>
        <v>Thu</v>
      </c>
      <c r="K4339">
        <f t="shared" si="341"/>
        <v>2</v>
      </c>
      <c r="L4339" t="str">
        <f t="shared" si="342"/>
        <v>Feb</v>
      </c>
      <c r="M4339">
        <v>14</v>
      </c>
      <c r="N4339">
        <f t="shared" si="338"/>
        <v>14</v>
      </c>
      <c r="O4339" s="5">
        <f t="shared" si="339"/>
        <v>190.09999999999997</v>
      </c>
    </row>
    <row r="4340" spans="1:15" x14ac:dyDescent="0.25">
      <c r="A4340">
        <v>4393</v>
      </c>
      <c r="B4340">
        <v>1957</v>
      </c>
      <c r="C4340">
        <f>IF(COUNTIF($B$2:B4340,B4340)=1,1,0)</f>
        <v>0</v>
      </c>
      <c r="D4340" s="1">
        <v>44959</v>
      </c>
      <c r="E4340" s="2">
        <v>0.61806712962962962</v>
      </c>
      <c r="F4340">
        <v>126</v>
      </c>
      <c r="G4340" t="str">
        <f>IFERROR(INDEX(menu_items!$B:$B,MATCH(F4340,menu_items!$A:$A,0)),"Unknown value")</f>
        <v>Fettuccine Alfredo</v>
      </c>
      <c r="H4340" t="str">
        <f>IFERROR(INDEX(menu_items!$C:$C,MATCH(F4340,menu_items!$A:$A,0)),"Unknown value")</f>
        <v>Italian</v>
      </c>
      <c r="I4340" s="5">
        <f>IFERROR(INDEX(menu_items!$D:$D,MATCH(F4340,menu_items!$A:$A,0)),0)</f>
        <v>14.5</v>
      </c>
      <c r="J4340" t="str">
        <f t="shared" si="340"/>
        <v>Thu</v>
      </c>
      <c r="K4340">
        <f t="shared" si="341"/>
        <v>2</v>
      </c>
      <c r="L4340" t="str">
        <f t="shared" si="342"/>
        <v>Feb</v>
      </c>
      <c r="M4340">
        <v>14</v>
      </c>
      <c r="N4340">
        <f t="shared" si="338"/>
        <v>14</v>
      </c>
      <c r="O4340" s="5">
        <f t="shared" si="339"/>
        <v>190.09999999999997</v>
      </c>
    </row>
    <row r="4341" spans="1:15" x14ac:dyDescent="0.25">
      <c r="A4341">
        <v>4394</v>
      </c>
      <c r="B4341">
        <v>1957</v>
      </c>
      <c r="C4341">
        <f>IF(COUNTIF($B$2:B4341,B4341)=1,1,0)</f>
        <v>0</v>
      </c>
      <c r="D4341" s="1">
        <v>44959</v>
      </c>
      <c r="E4341" s="2">
        <v>0.61806712962962962</v>
      </c>
      <c r="F4341">
        <v>117</v>
      </c>
      <c r="G4341" t="str">
        <f>IFERROR(INDEX(menu_items!$B:$B,MATCH(F4341,menu_items!$A:$A,0)),"Unknown value")</f>
        <v>Chicken Burrito</v>
      </c>
      <c r="H4341" t="str">
        <f>IFERROR(INDEX(menu_items!$C:$C,MATCH(F4341,menu_items!$A:$A,0)),"Unknown value")</f>
        <v>Mexican</v>
      </c>
      <c r="I4341" s="5">
        <f>IFERROR(INDEX(menu_items!$D:$D,MATCH(F4341,menu_items!$A:$A,0)),0)</f>
        <v>12.95</v>
      </c>
      <c r="J4341" t="str">
        <f t="shared" si="340"/>
        <v>Thu</v>
      </c>
      <c r="K4341">
        <f t="shared" si="341"/>
        <v>2</v>
      </c>
      <c r="L4341" t="str">
        <f t="shared" si="342"/>
        <v>Feb</v>
      </c>
      <c r="M4341">
        <v>14</v>
      </c>
      <c r="N4341">
        <f t="shared" si="338"/>
        <v>14</v>
      </c>
      <c r="O4341" s="5">
        <f t="shared" si="339"/>
        <v>190.09999999999997</v>
      </c>
    </row>
    <row r="4342" spans="1:15" x14ac:dyDescent="0.25">
      <c r="A4342">
        <v>4395</v>
      </c>
      <c r="B4342">
        <v>1957</v>
      </c>
      <c r="C4342">
        <f>IF(COUNTIF($B$2:B4342,B4342)=1,1,0)</f>
        <v>0</v>
      </c>
      <c r="D4342" s="1">
        <v>44959</v>
      </c>
      <c r="E4342" s="2">
        <v>0.61806712962962962</v>
      </c>
      <c r="F4342">
        <v>112</v>
      </c>
      <c r="G4342" t="str">
        <f>IFERROR(INDEX(menu_items!$B:$B,MATCH(F4342,menu_items!$A:$A,0)),"Unknown value")</f>
        <v>Salmon Roll</v>
      </c>
      <c r="H4342" t="str">
        <f>IFERROR(INDEX(menu_items!$C:$C,MATCH(F4342,menu_items!$A:$A,0)),"Unknown value")</f>
        <v>Asian</v>
      </c>
      <c r="I4342" s="5">
        <f>IFERROR(INDEX(menu_items!$D:$D,MATCH(F4342,menu_items!$A:$A,0)),0)</f>
        <v>14.95</v>
      </c>
      <c r="J4342" t="str">
        <f t="shared" si="340"/>
        <v>Thu</v>
      </c>
      <c r="K4342">
        <f t="shared" si="341"/>
        <v>2</v>
      </c>
      <c r="L4342" t="str">
        <f t="shared" si="342"/>
        <v>Feb</v>
      </c>
      <c r="M4342">
        <v>14</v>
      </c>
      <c r="N4342">
        <f t="shared" si="338"/>
        <v>14</v>
      </c>
      <c r="O4342" s="5">
        <f t="shared" si="339"/>
        <v>190.09999999999997</v>
      </c>
    </row>
    <row r="4343" spans="1:15" x14ac:dyDescent="0.25">
      <c r="A4343">
        <v>4396</v>
      </c>
      <c r="B4343">
        <v>1957</v>
      </c>
      <c r="C4343">
        <f>IF(COUNTIF($B$2:B4343,B4343)=1,1,0)</f>
        <v>0</v>
      </c>
      <c r="D4343" s="1">
        <v>44959</v>
      </c>
      <c r="E4343" s="2">
        <v>0.61806712962962962</v>
      </c>
      <c r="F4343">
        <v>113</v>
      </c>
      <c r="G4343" t="str">
        <f>IFERROR(INDEX(menu_items!$B:$B,MATCH(F4343,menu_items!$A:$A,0)),"Unknown value")</f>
        <v>Edamame</v>
      </c>
      <c r="H4343" t="str">
        <f>IFERROR(INDEX(menu_items!$C:$C,MATCH(F4343,menu_items!$A:$A,0)),"Unknown value")</f>
        <v>Asian</v>
      </c>
      <c r="I4343" s="5">
        <f>IFERROR(INDEX(menu_items!$D:$D,MATCH(F4343,menu_items!$A:$A,0)),0)</f>
        <v>5</v>
      </c>
      <c r="J4343" t="str">
        <f t="shared" si="340"/>
        <v>Thu</v>
      </c>
      <c r="K4343">
        <f t="shared" si="341"/>
        <v>2</v>
      </c>
      <c r="L4343" t="str">
        <f t="shared" si="342"/>
        <v>Feb</v>
      </c>
      <c r="M4343">
        <v>14</v>
      </c>
      <c r="N4343">
        <f t="shared" si="338"/>
        <v>14</v>
      </c>
      <c r="O4343" s="5">
        <f t="shared" si="339"/>
        <v>190.09999999999997</v>
      </c>
    </row>
    <row r="4344" spans="1:15" x14ac:dyDescent="0.25">
      <c r="A4344">
        <v>4397</v>
      </c>
      <c r="B4344">
        <v>1957</v>
      </c>
      <c r="C4344">
        <f>IF(COUNTIF($B$2:B4344,B4344)=1,1,0)</f>
        <v>0</v>
      </c>
      <c r="D4344" s="1">
        <v>44959</v>
      </c>
      <c r="E4344" s="2">
        <v>0.61806712962962962</v>
      </c>
      <c r="F4344">
        <v>118</v>
      </c>
      <c r="G4344" t="str">
        <f>IFERROR(INDEX(menu_items!$B:$B,MATCH(F4344,menu_items!$A:$A,0)),"Unknown value")</f>
        <v>Steak Burrito</v>
      </c>
      <c r="H4344" t="str">
        <f>IFERROR(INDEX(menu_items!$C:$C,MATCH(F4344,menu_items!$A:$A,0)),"Unknown value")</f>
        <v>Mexican</v>
      </c>
      <c r="I4344" s="5">
        <f>IFERROR(INDEX(menu_items!$D:$D,MATCH(F4344,menu_items!$A:$A,0)),0)</f>
        <v>14.95</v>
      </c>
      <c r="J4344" t="str">
        <f t="shared" si="340"/>
        <v>Thu</v>
      </c>
      <c r="K4344">
        <f t="shared" si="341"/>
        <v>2</v>
      </c>
      <c r="L4344" t="str">
        <f t="shared" si="342"/>
        <v>Feb</v>
      </c>
      <c r="M4344">
        <v>14</v>
      </c>
      <c r="N4344">
        <f t="shared" si="338"/>
        <v>14</v>
      </c>
      <c r="O4344" s="5">
        <f t="shared" si="339"/>
        <v>190.09999999999997</v>
      </c>
    </row>
    <row r="4345" spans="1:15" x14ac:dyDescent="0.25">
      <c r="A4345">
        <v>4398</v>
      </c>
      <c r="B4345">
        <v>1957</v>
      </c>
      <c r="C4345">
        <f>IF(COUNTIF($B$2:B4345,B4345)=1,1,0)</f>
        <v>0</v>
      </c>
      <c r="D4345" s="1">
        <v>44959</v>
      </c>
      <c r="E4345" s="2">
        <v>0.61806712962962962</v>
      </c>
      <c r="F4345">
        <v>118</v>
      </c>
      <c r="G4345" t="str">
        <f>IFERROR(INDEX(menu_items!$B:$B,MATCH(F4345,menu_items!$A:$A,0)),"Unknown value")</f>
        <v>Steak Burrito</v>
      </c>
      <c r="H4345" t="str">
        <f>IFERROR(INDEX(menu_items!$C:$C,MATCH(F4345,menu_items!$A:$A,0)),"Unknown value")</f>
        <v>Mexican</v>
      </c>
      <c r="I4345" s="5">
        <f>IFERROR(INDEX(menu_items!$D:$D,MATCH(F4345,menu_items!$A:$A,0)),0)</f>
        <v>14.95</v>
      </c>
      <c r="J4345" t="str">
        <f t="shared" si="340"/>
        <v>Thu</v>
      </c>
      <c r="K4345">
        <f t="shared" si="341"/>
        <v>2</v>
      </c>
      <c r="L4345" t="str">
        <f t="shared" si="342"/>
        <v>Feb</v>
      </c>
      <c r="M4345">
        <v>14</v>
      </c>
      <c r="N4345">
        <f t="shared" si="338"/>
        <v>14</v>
      </c>
      <c r="O4345" s="5">
        <f t="shared" si="339"/>
        <v>190.09999999999997</v>
      </c>
    </row>
    <row r="4346" spans="1:15" x14ac:dyDescent="0.25">
      <c r="A4346">
        <v>4399</v>
      </c>
      <c r="B4346">
        <v>1957</v>
      </c>
      <c r="C4346">
        <f>IF(COUNTIF($B$2:B4346,B4346)=1,1,0)</f>
        <v>0</v>
      </c>
      <c r="D4346" s="1">
        <v>44959</v>
      </c>
      <c r="E4346" s="2">
        <v>0.61806712962962962</v>
      </c>
      <c r="F4346">
        <v>131</v>
      </c>
      <c r="G4346" t="str">
        <f>IFERROR(INDEX(menu_items!$B:$B,MATCH(F4346,menu_items!$A:$A,0)),"Unknown value")</f>
        <v>Chicken Parmesan</v>
      </c>
      <c r="H4346" t="str">
        <f>IFERROR(INDEX(menu_items!$C:$C,MATCH(F4346,menu_items!$A:$A,0)),"Unknown value")</f>
        <v>Italian</v>
      </c>
      <c r="I4346" s="5">
        <f>IFERROR(INDEX(menu_items!$D:$D,MATCH(F4346,menu_items!$A:$A,0)),0)</f>
        <v>17.95</v>
      </c>
      <c r="J4346" t="str">
        <f t="shared" si="340"/>
        <v>Thu</v>
      </c>
      <c r="K4346">
        <f t="shared" si="341"/>
        <v>2</v>
      </c>
      <c r="L4346" t="str">
        <f t="shared" si="342"/>
        <v>Feb</v>
      </c>
      <c r="M4346">
        <v>14</v>
      </c>
      <c r="N4346">
        <f t="shared" si="338"/>
        <v>14</v>
      </c>
      <c r="O4346" s="5">
        <f t="shared" si="339"/>
        <v>190.09999999999997</v>
      </c>
    </row>
    <row r="4347" spans="1:15" x14ac:dyDescent="0.25">
      <c r="A4347">
        <v>4400</v>
      </c>
      <c r="B4347">
        <v>1957</v>
      </c>
      <c r="C4347">
        <f>IF(COUNTIF($B$2:B4347,B4347)=1,1,0)</f>
        <v>0</v>
      </c>
      <c r="D4347" s="1">
        <v>44959</v>
      </c>
      <c r="E4347" s="2">
        <v>0.61806712962962962</v>
      </c>
      <c r="F4347">
        <v>131</v>
      </c>
      <c r="G4347" t="str">
        <f>IFERROR(INDEX(menu_items!$B:$B,MATCH(F4347,menu_items!$A:$A,0)),"Unknown value")</f>
        <v>Chicken Parmesan</v>
      </c>
      <c r="H4347" t="str">
        <f>IFERROR(INDEX(menu_items!$C:$C,MATCH(F4347,menu_items!$A:$A,0)),"Unknown value")</f>
        <v>Italian</v>
      </c>
      <c r="I4347" s="5">
        <f>IFERROR(INDEX(menu_items!$D:$D,MATCH(F4347,menu_items!$A:$A,0)),0)</f>
        <v>17.95</v>
      </c>
      <c r="J4347" t="str">
        <f t="shared" si="340"/>
        <v>Thu</v>
      </c>
      <c r="K4347">
        <f t="shared" si="341"/>
        <v>2</v>
      </c>
      <c r="L4347" t="str">
        <f t="shared" si="342"/>
        <v>Feb</v>
      </c>
      <c r="M4347">
        <v>14</v>
      </c>
      <c r="N4347">
        <f t="shared" si="338"/>
        <v>14</v>
      </c>
      <c r="O4347" s="5">
        <f t="shared" si="339"/>
        <v>190.09999999999997</v>
      </c>
    </row>
    <row r="4348" spans="1:15" x14ac:dyDescent="0.25">
      <c r="A4348">
        <v>4401</v>
      </c>
      <c r="B4348">
        <v>1957</v>
      </c>
      <c r="C4348">
        <f>IF(COUNTIF($B$2:B4348,B4348)=1,1,0)</f>
        <v>0</v>
      </c>
      <c r="D4348" s="1">
        <v>44959</v>
      </c>
      <c r="E4348" s="2">
        <v>0.61806712962962962</v>
      </c>
      <c r="F4348">
        <v>106</v>
      </c>
      <c r="G4348" t="str">
        <f>IFERROR(INDEX(menu_items!$B:$B,MATCH(F4348,menu_items!$A:$A,0)),"Unknown value")</f>
        <v>French Fries</v>
      </c>
      <c r="H4348" t="str">
        <f>IFERROR(INDEX(menu_items!$C:$C,MATCH(F4348,menu_items!$A:$A,0)),"Unknown value")</f>
        <v>American</v>
      </c>
      <c r="I4348" s="5">
        <f>IFERROR(INDEX(menu_items!$D:$D,MATCH(F4348,menu_items!$A:$A,0)),0)</f>
        <v>7</v>
      </c>
      <c r="J4348" t="str">
        <f t="shared" si="340"/>
        <v>Thu</v>
      </c>
      <c r="K4348">
        <f t="shared" si="341"/>
        <v>2</v>
      </c>
      <c r="L4348" t="str">
        <f t="shared" si="342"/>
        <v>Feb</v>
      </c>
      <c r="M4348">
        <v>14</v>
      </c>
      <c r="N4348">
        <f t="shared" si="338"/>
        <v>14</v>
      </c>
      <c r="O4348" s="5">
        <f t="shared" si="339"/>
        <v>190.09999999999997</v>
      </c>
    </row>
    <row r="4349" spans="1:15" x14ac:dyDescent="0.25">
      <c r="A4349">
        <v>4402</v>
      </c>
      <c r="B4349">
        <v>1957</v>
      </c>
      <c r="C4349">
        <f>IF(COUNTIF($B$2:B4349,B4349)=1,1,0)</f>
        <v>0</v>
      </c>
      <c r="D4349" s="1">
        <v>44959</v>
      </c>
      <c r="E4349" s="2">
        <v>0.61806712962962962</v>
      </c>
      <c r="F4349">
        <v>132</v>
      </c>
      <c r="G4349" t="str">
        <f>IFERROR(INDEX(menu_items!$B:$B,MATCH(F4349,menu_items!$A:$A,0)),"Unknown value")</f>
        <v>Eggplant Parmesan</v>
      </c>
      <c r="H4349" t="str">
        <f>IFERROR(INDEX(menu_items!$C:$C,MATCH(F4349,menu_items!$A:$A,0)),"Unknown value")</f>
        <v>Italian</v>
      </c>
      <c r="I4349" s="5">
        <f>IFERROR(INDEX(menu_items!$D:$D,MATCH(F4349,menu_items!$A:$A,0)),0)</f>
        <v>16.95</v>
      </c>
      <c r="J4349" t="str">
        <f t="shared" si="340"/>
        <v>Thu</v>
      </c>
      <c r="K4349">
        <f t="shared" si="341"/>
        <v>2</v>
      </c>
      <c r="L4349" t="str">
        <f t="shared" si="342"/>
        <v>Feb</v>
      </c>
      <c r="M4349">
        <v>14</v>
      </c>
      <c r="N4349">
        <f t="shared" si="338"/>
        <v>14</v>
      </c>
      <c r="O4349" s="5">
        <f t="shared" si="339"/>
        <v>190.09999999999997</v>
      </c>
    </row>
    <row r="4350" spans="1:15" x14ac:dyDescent="0.25">
      <c r="A4350">
        <v>4403</v>
      </c>
      <c r="B4350">
        <v>1957</v>
      </c>
      <c r="C4350">
        <f>IF(COUNTIF($B$2:B4350,B4350)=1,1,0)</f>
        <v>0</v>
      </c>
      <c r="D4350" s="1">
        <v>44959</v>
      </c>
      <c r="E4350" s="2">
        <v>0.61806712962962962</v>
      </c>
      <c r="F4350">
        <v>132</v>
      </c>
      <c r="G4350" t="str">
        <f>IFERROR(INDEX(menu_items!$B:$B,MATCH(F4350,menu_items!$A:$A,0)),"Unknown value")</f>
        <v>Eggplant Parmesan</v>
      </c>
      <c r="H4350" t="str">
        <f>IFERROR(INDEX(menu_items!$C:$C,MATCH(F4350,menu_items!$A:$A,0)),"Unknown value")</f>
        <v>Italian</v>
      </c>
      <c r="I4350" s="5">
        <f>IFERROR(INDEX(menu_items!$D:$D,MATCH(F4350,menu_items!$A:$A,0)),0)</f>
        <v>16.95</v>
      </c>
      <c r="J4350" t="str">
        <f t="shared" si="340"/>
        <v>Thu</v>
      </c>
      <c r="K4350">
        <f t="shared" si="341"/>
        <v>2</v>
      </c>
      <c r="L4350" t="str">
        <f t="shared" si="342"/>
        <v>Feb</v>
      </c>
      <c r="M4350">
        <v>14</v>
      </c>
      <c r="N4350">
        <f t="shared" si="338"/>
        <v>14</v>
      </c>
      <c r="O4350" s="5">
        <f t="shared" si="339"/>
        <v>190.09999999999997</v>
      </c>
    </row>
    <row r="4351" spans="1:15" x14ac:dyDescent="0.25">
      <c r="A4351">
        <v>4404</v>
      </c>
      <c r="B4351">
        <v>1958</v>
      </c>
      <c r="C4351">
        <f>IF(COUNTIF($B$2:B4351,B4351)=1,1,0)</f>
        <v>1</v>
      </c>
      <c r="D4351" s="1">
        <v>44959</v>
      </c>
      <c r="E4351" s="2">
        <v>0.62896990740740744</v>
      </c>
      <c r="F4351">
        <v>118</v>
      </c>
      <c r="G4351" t="str">
        <f>IFERROR(INDEX(menu_items!$B:$B,MATCH(F4351,menu_items!$A:$A,0)),"Unknown value")</f>
        <v>Steak Burrito</v>
      </c>
      <c r="H4351" t="str">
        <f>IFERROR(INDEX(menu_items!$C:$C,MATCH(F4351,menu_items!$A:$A,0)),"Unknown value")</f>
        <v>Mexican</v>
      </c>
      <c r="I4351" s="5">
        <f>IFERROR(INDEX(menu_items!$D:$D,MATCH(F4351,menu_items!$A:$A,0)),0)</f>
        <v>14.95</v>
      </c>
      <c r="J4351" t="str">
        <f t="shared" si="340"/>
        <v>Thu</v>
      </c>
      <c r="K4351">
        <f t="shared" si="341"/>
        <v>2</v>
      </c>
      <c r="L4351" t="str">
        <f t="shared" si="342"/>
        <v>Feb</v>
      </c>
      <c r="M4351">
        <v>15</v>
      </c>
      <c r="N4351">
        <f t="shared" si="338"/>
        <v>1</v>
      </c>
      <c r="O4351" s="5">
        <f t="shared" si="339"/>
        <v>14.95</v>
      </c>
    </row>
    <row r="4352" spans="1:15" x14ac:dyDescent="0.25">
      <c r="A4352">
        <v>4405</v>
      </c>
      <c r="B4352">
        <v>1959</v>
      </c>
      <c r="C4352">
        <f>IF(COUNTIF($B$2:B4352,B4352)=1,1,0)</f>
        <v>1</v>
      </c>
      <c r="D4352" s="1">
        <v>44959</v>
      </c>
      <c r="E4352" s="2">
        <v>0.6313657407407407</v>
      </c>
      <c r="F4352">
        <v>106</v>
      </c>
      <c r="G4352" t="str">
        <f>IFERROR(INDEX(menu_items!$B:$B,MATCH(F4352,menu_items!$A:$A,0)),"Unknown value")</f>
        <v>French Fries</v>
      </c>
      <c r="H4352" t="str">
        <f>IFERROR(INDEX(menu_items!$C:$C,MATCH(F4352,menu_items!$A:$A,0)),"Unknown value")</f>
        <v>American</v>
      </c>
      <c r="I4352" s="5">
        <f>IFERROR(INDEX(menu_items!$D:$D,MATCH(F4352,menu_items!$A:$A,0)),0)</f>
        <v>7</v>
      </c>
      <c r="J4352" t="str">
        <f t="shared" si="340"/>
        <v>Thu</v>
      </c>
      <c r="K4352">
        <f t="shared" si="341"/>
        <v>2</v>
      </c>
      <c r="L4352" t="str">
        <f t="shared" si="342"/>
        <v>Feb</v>
      </c>
      <c r="M4352">
        <v>15</v>
      </c>
      <c r="N4352">
        <f t="shared" si="338"/>
        <v>1</v>
      </c>
      <c r="O4352" s="5">
        <f t="shared" si="339"/>
        <v>7</v>
      </c>
    </row>
    <row r="4353" spans="1:15" x14ac:dyDescent="0.25">
      <c r="A4353">
        <v>4406</v>
      </c>
      <c r="B4353">
        <v>1960</v>
      </c>
      <c r="C4353">
        <f>IF(COUNTIF($B$2:B4353,B4353)=1,1,0)</f>
        <v>1</v>
      </c>
      <c r="D4353" s="1">
        <v>44959</v>
      </c>
      <c r="E4353" s="2">
        <v>0.63560185185185181</v>
      </c>
      <c r="F4353">
        <v>113</v>
      </c>
      <c r="G4353" t="str">
        <f>IFERROR(INDEX(menu_items!$B:$B,MATCH(F4353,menu_items!$A:$A,0)),"Unknown value")</f>
        <v>Edamame</v>
      </c>
      <c r="H4353" t="str">
        <f>IFERROR(INDEX(menu_items!$C:$C,MATCH(F4353,menu_items!$A:$A,0)),"Unknown value")</f>
        <v>Asian</v>
      </c>
      <c r="I4353" s="5">
        <f>IFERROR(INDEX(menu_items!$D:$D,MATCH(F4353,menu_items!$A:$A,0)),0)</f>
        <v>5</v>
      </c>
      <c r="J4353" t="str">
        <f t="shared" si="340"/>
        <v>Thu</v>
      </c>
      <c r="K4353">
        <f t="shared" si="341"/>
        <v>2</v>
      </c>
      <c r="L4353" t="str">
        <f t="shared" si="342"/>
        <v>Feb</v>
      </c>
      <c r="M4353">
        <v>15</v>
      </c>
      <c r="N4353">
        <f t="shared" si="338"/>
        <v>1</v>
      </c>
      <c r="O4353" s="5">
        <f t="shared" si="339"/>
        <v>5</v>
      </c>
    </row>
    <row r="4354" spans="1:15" x14ac:dyDescent="0.25">
      <c r="A4354">
        <v>4407</v>
      </c>
      <c r="B4354">
        <v>1961</v>
      </c>
      <c r="C4354">
        <f>IF(COUNTIF($B$2:B4354,B4354)=1,1,0)</f>
        <v>1</v>
      </c>
      <c r="D4354" s="1">
        <v>44959</v>
      </c>
      <c r="E4354" s="2">
        <v>0.64579861111111114</v>
      </c>
      <c r="F4354">
        <v>107</v>
      </c>
      <c r="G4354" t="str">
        <f>IFERROR(INDEX(menu_items!$B:$B,MATCH(F4354,menu_items!$A:$A,0)),"Unknown value")</f>
        <v>Orange Chicken</v>
      </c>
      <c r="H4354" t="str">
        <f>IFERROR(INDEX(menu_items!$C:$C,MATCH(F4354,menu_items!$A:$A,0)),"Unknown value")</f>
        <v>Asian</v>
      </c>
      <c r="I4354" s="5">
        <f>IFERROR(INDEX(menu_items!$D:$D,MATCH(F4354,menu_items!$A:$A,0)),0)</f>
        <v>16.5</v>
      </c>
      <c r="J4354" t="str">
        <f t="shared" si="340"/>
        <v>Thu</v>
      </c>
      <c r="K4354">
        <f t="shared" si="341"/>
        <v>2</v>
      </c>
      <c r="L4354" t="str">
        <f t="shared" si="342"/>
        <v>Feb</v>
      </c>
      <c r="M4354">
        <v>15</v>
      </c>
      <c r="N4354">
        <f t="shared" ref="N4354:N4417" si="343">COUNTIF($B:$B,B4354)</f>
        <v>2</v>
      </c>
      <c r="O4354" s="5">
        <f t="shared" ref="O4354:O4417" si="344">SUMIF($B:$B,B4354,$I:$I)</f>
        <v>32</v>
      </c>
    </row>
    <row r="4355" spans="1:15" x14ac:dyDescent="0.25">
      <c r="A4355">
        <v>4408</v>
      </c>
      <c r="B4355">
        <v>1961</v>
      </c>
      <c r="C4355">
        <f>IF(COUNTIF($B$2:B4355,B4355)=1,1,0)</f>
        <v>0</v>
      </c>
      <c r="D4355" s="1">
        <v>44959</v>
      </c>
      <c r="E4355" s="2">
        <v>0.64579861111111114</v>
      </c>
      <c r="F4355">
        <v>129</v>
      </c>
      <c r="G4355" t="str">
        <f>IFERROR(INDEX(menu_items!$B:$B,MATCH(F4355,menu_items!$A:$A,0)),"Unknown value")</f>
        <v>Mushroom Ravioli</v>
      </c>
      <c r="H4355" t="str">
        <f>IFERROR(INDEX(menu_items!$C:$C,MATCH(F4355,menu_items!$A:$A,0)),"Unknown value")</f>
        <v>Italian</v>
      </c>
      <c r="I4355" s="5">
        <f>IFERROR(INDEX(menu_items!$D:$D,MATCH(F4355,menu_items!$A:$A,0)),0)</f>
        <v>15.5</v>
      </c>
      <c r="J4355" t="str">
        <f t="shared" si="340"/>
        <v>Thu</v>
      </c>
      <c r="K4355">
        <f t="shared" si="341"/>
        <v>2</v>
      </c>
      <c r="L4355" t="str">
        <f t="shared" si="342"/>
        <v>Feb</v>
      </c>
      <c r="M4355">
        <v>15</v>
      </c>
      <c r="N4355">
        <f t="shared" si="343"/>
        <v>2</v>
      </c>
      <c r="O4355" s="5">
        <f t="shared" si="344"/>
        <v>32</v>
      </c>
    </row>
    <row r="4356" spans="1:15" x14ac:dyDescent="0.25">
      <c r="A4356">
        <v>4409</v>
      </c>
      <c r="B4356">
        <v>1962</v>
      </c>
      <c r="C4356">
        <f>IF(COUNTIF($B$2:B4356,B4356)=1,1,0)</f>
        <v>1</v>
      </c>
      <c r="D4356" s="1">
        <v>44959</v>
      </c>
      <c r="E4356" s="2">
        <v>0.64739583333333328</v>
      </c>
      <c r="F4356">
        <v>102</v>
      </c>
      <c r="G4356" t="str">
        <f>IFERROR(INDEX(menu_items!$B:$B,MATCH(F4356,menu_items!$A:$A,0)),"Unknown value")</f>
        <v>Cheeseburger</v>
      </c>
      <c r="H4356" t="str">
        <f>IFERROR(INDEX(menu_items!$C:$C,MATCH(F4356,menu_items!$A:$A,0)),"Unknown value")</f>
        <v>American</v>
      </c>
      <c r="I4356" s="5">
        <f>IFERROR(INDEX(menu_items!$D:$D,MATCH(F4356,menu_items!$A:$A,0)),0)</f>
        <v>13.95</v>
      </c>
      <c r="J4356" t="str">
        <f t="shared" si="340"/>
        <v>Thu</v>
      </c>
      <c r="K4356">
        <f t="shared" si="341"/>
        <v>2</v>
      </c>
      <c r="L4356" t="str">
        <f t="shared" si="342"/>
        <v>Feb</v>
      </c>
      <c r="M4356">
        <v>15</v>
      </c>
      <c r="N4356">
        <f t="shared" si="343"/>
        <v>1</v>
      </c>
      <c r="O4356" s="5">
        <f t="shared" si="344"/>
        <v>13.95</v>
      </c>
    </row>
    <row r="4357" spans="1:15" x14ac:dyDescent="0.25">
      <c r="A4357">
        <v>4410</v>
      </c>
      <c r="B4357">
        <v>1963</v>
      </c>
      <c r="C4357">
        <f>IF(COUNTIF($B$2:B4357,B4357)=1,1,0)</f>
        <v>1</v>
      </c>
      <c r="D4357" s="1">
        <v>44959</v>
      </c>
      <c r="E4357" s="2">
        <v>0.66606481481481483</v>
      </c>
      <c r="F4357">
        <v>107</v>
      </c>
      <c r="G4357" t="str">
        <f>IFERROR(INDEX(menu_items!$B:$B,MATCH(F4357,menu_items!$A:$A,0)),"Unknown value")</f>
        <v>Orange Chicken</v>
      </c>
      <c r="H4357" t="str">
        <f>IFERROR(INDEX(menu_items!$C:$C,MATCH(F4357,menu_items!$A:$A,0)),"Unknown value")</f>
        <v>Asian</v>
      </c>
      <c r="I4357" s="5">
        <f>IFERROR(INDEX(menu_items!$D:$D,MATCH(F4357,menu_items!$A:$A,0)),0)</f>
        <v>16.5</v>
      </c>
      <c r="J4357" t="str">
        <f t="shared" si="340"/>
        <v>Thu</v>
      </c>
      <c r="K4357">
        <f t="shared" si="341"/>
        <v>2</v>
      </c>
      <c r="L4357" t="str">
        <f t="shared" si="342"/>
        <v>Feb</v>
      </c>
      <c r="M4357">
        <v>15</v>
      </c>
      <c r="N4357">
        <f t="shared" si="343"/>
        <v>3</v>
      </c>
      <c r="O4357" s="5">
        <f t="shared" si="344"/>
        <v>35.450000000000003</v>
      </c>
    </row>
    <row r="4358" spans="1:15" x14ac:dyDescent="0.25">
      <c r="A4358">
        <v>4411</v>
      </c>
      <c r="B4358">
        <v>1963</v>
      </c>
      <c r="C4358">
        <f>IF(COUNTIF($B$2:B4358,B4358)=1,1,0)</f>
        <v>0</v>
      </c>
      <c r="D4358" s="1">
        <v>44959</v>
      </c>
      <c r="E4358" s="2">
        <v>0.66606481481481483</v>
      </c>
      <c r="F4358">
        <v>119</v>
      </c>
      <c r="G4358" t="str">
        <f>IFERROR(INDEX(menu_items!$B:$B,MATCH(F4358,menu_items!$A:$A,0)),"Unknown value")</f>
        <v>Chicken Torta</v>
      </c>
      <c r="H4358" t="str">
        <f>IFERROR(INDEX(menu_items!$C:$C,MATCH(F4358,menu_items!$A:$A,0)),"Unknown value")</f>
        <v>Mexican</v>
      </c>
      <c r="I4358" s="5">
        <f>IFERROR(INDEX(menu_items!$D:$D,MATCH(F4358,menu_items!$A:$A,0)),0)</f>
        <v>11.95</v>
      </c>
      <c r="J4358" t="str">
        <f t="shared" si="340"/>
        <v>Thu</v>
      </c>
      <c r="K4358">
        <f t="shared" si="341"/>
        <v>2</v>
      </c>
      <c r="L4358" t="str">
        <f t="shared" si="342"/>
        <v>Feb</v>
      </c>
      <c r="M4358">
        <v>15</v>
      </c>
      <c r="N4358">
        <f t="shared" si="343"/>
        <v>3</v>
      </c>
      <c r="O4358" s="5">
        <f t="shared" si="344"/>
        <v>35.450000000000003</v>
      </c>
    </row>
    <row r="4359" spans="1:15" x14ac:dyDescent="0.25">
      <c r="A4359">
        <v>4412</v>
      </c>
      <c r="B4359">
        <v>1963</v>
      </c>
      <c r="C4359">
        <f>IF(COUNTIF($B$2:B4359,B4359)=1,1,0)</f>
        <v>0</v>
      </c>
      <c r="D4359" s="1">
        <v>44959</v>
      </c>
      <c r="E4359" s="2">
        <v>0.66606481481481483</v>
      </c>
      <c r="F4359">
        <v>122</v>
      </c>
      <c r="G4359" t="str">
        <f>IFERROR(INDEX(menu_items!$B:$B,MATCH(F4359,menu_items!$A:$A,0)),"Unknown value")</f>
        <v>Chips &amp; Salsa</v>
      </c>
      <c r="H4359" t="str">
        <f>IFERROR(INDEX(menu_items!$C:$C,MATCH(F4359,menu_items!$A:$A,0)),"Unknown value")</f>
        <v>Mexican</v>
      </c>
      <c r="I4359" s="5">
        <f>IFERROR(INDEX(menu_items!$D:$D,MATCH(F4359,menu_items!$A:$A,0)),0)</f>
        <v>7</v>
      </c>
      <c r="J4359" t="str">
        <f t="shared" si="340"/>
        <v>Thu</v>
      </c>
      <c r="K4359">
        <f t="shared" si="341"/>
        <v>2</v>
      </c>
      <c r="L4359" t="str">
        <f t="shared" si="342"/>
        <v>Feb</v>
      </c>
      <c r="M4359">
        <v>15</v>
      </c>
      <c r="N4359">
        <f t="shared" si="343"/>
        <v>3</v>
      </c>
      <c r="O4359" s="5">
        <f t="shared" si="344"/>
        <v>35.450000000000003</v>
      </c>
    </row>
    <row r="4360" spans="1:15" x14ac:dyDescent="0.25">
      <c r="A4360">
        <v>4413</v>
      </c>
      <c r="B4360">
        <v>1964</v>
      </c>
      <c r="C4360">
        <f>IF(COUNTIF($B$2:B4360,B4360)=1,1,0)</f>
        <v>1</v>
      </c>
      <c r="D4360" s="1">
        <v>44959</v>
      </c>
      <c r="E4360" s="2">
        <v>0.67340277777777779</v>
      </c>
      <c r="F4360">
        <v>120</v>
      </c>
      <c r="G4360" t="str">
        <f>IFERROR(INDEX(menu_items!$B:$B,MATCH(F4360,menu_items!$A:$A,0)),"Unknown value")</f>
        <v>Steak Torta</v>
      </c>
      <c r="H4360" t="str">
        <f>IFERROR(INDEX(menu_items!$C:$C,MATCH(F4360,menu_items!$A:$A,0)),"Unknown value")</f>
        <v>Mexican</v>
      </c>
      <c r="I4360" s="5">
        <f>IFERROR(INDEX(menu_items!$D:$D,MATCH(F4360,menu_items!$A:$A,0)),0)</f>
        <v>13.95</v>
      </c>
      <c r="J4360" t="str">
        <f t="shared" si="340"/>
        <v>Thu</v>
      </c>
      <c r="K4360">
        <f t="shared" si="341"/>
        <v>2</v>
      </c>
      <c r="L4360" t="str">
        <f t="shared" si="342"/>
        <v>Feb</v>
      </c>
      <c r="M4360">
        <v>16</v>
      </c>
      <c r="N4360">
        <f t="shared" si="343"/>
        <v>3</v>
      </c>
      <c r="O4360" s="5">
        <f t="shared" si="344"/>
        <v>39.9</v>
      </c>
    </row>
    <row r="4361" spans="1:15" x14ac:dyDescent="0.25">
      <c r="A4361">
        <v>4414</v>
      </c>
      <c r="B4361">
        <v>1964</v>
      </c>
      <c r="C4361">
        <f>IF(COUNTIF($B$2:B4361,B4361)=1,1,0)</f>
        <v>0</v>
      </c>
      <c r="D4361" s="1">
        <v>44959</v>
      </c>
      <c r="E4361" s="2">
        <v>0.67340277777777779</v>
      </c>
      <c r="F4361">
        <v>123</v>
      </c>
      <c r="G4361" t="str">
        <f>IFERROR(INDEX(menu_items!$B:$B,MATCH(F4361,menu_items!$A:$A,0)),"Unknown value")</f>
        <v>Chips &amp; Guacamole</v>
      </c>
      <c r="H4361" t="str">
        <f>IFERROR(INDEX(menu_items!$C:$C,MATCH(F4361,menu_items!$A:$A,0)),"Unknown value")</f>
        <v>Mexican</v>
      </c>
      <c r="I4361" s="5">
        <f>IFERROR(INDEX(menu_items!$D:$D,MATCH(F4361,menu_items!$A:$A,0)),0)</f>
        <v>9</v>
      </c>
      <c r="J4361" t="str">
        <f t="shared" si="340"/>
        <v>Thu</v>
      </c>
      <c r="K4361">
        <f t="shared" si="341"/>
        <v>2</v>
      </c>
      <c r="L4361" t="str">
        <f t="shared" si="342"/>
        <v>Feb</v>
      </c>
      <c r="M4361">
        <v>16</v>
      </c>
      <c r="N4361">
        <f t="shared" si="343"/>
        <v>3</v>
      </c>
      <c r="O4361" s="5">
        <f t="shared" si="344"/>
        <v>39.9</v>
      </c>
    </row>
    <row r="4362" spans="1:15" x14ac:dyDescent="0.25">
      <c r="A4362">
        <v>4415</v>
      </c>
      <c r="B4362">
        <v>1964</v>
      </c>
      <c r="C4362">
        <f>IF(COUNTIF($B$2:B4362,B4362)=1,1,0)</f>
        <v>0</v>
      </c>
      <c r="D4362" s="1">
        <v>44959</v>
      </c>
      <c r="E4362" s="2">
        <v>0.67340277777777779</v>
      </c>
      <c r="F4362">
        <v>132</v>
      </c>
      <c r="G4362" t="str">
        <f>IFERROR(INDEX(menu_items!$B:$B,MATCH(F4362,menu_items!$A:$A,0)),"Unknown value")</f>
        <v>Eggplant Parmesan</v>
      </c>
      <c r="H4362" t="str">
        <f>IFERROR(INDEX(menu_items!$C:$C,MATCH(F4362,menu_items!$A:$A,0)),"Unknown value")</f>
        <v>Italian</v>
      </c>
      <c r="I4362" s="5">
        <f>IFERROR(INDEX(menu_items!$D:$D,MATCH(F4362,menu_items!$A:$A,0)),0)</f>
        <v>16.95</v>
      </c>
      <c r="J4362" t="str">
        <f t="shared" si="340"/>
        <v>Thu</v>
      </c>
      <c r="K4362">
        <f t="shared" si="341"/>
        <v>2</v>
      </c>
      <c r="L4362" t="str">
        <f t="shared" si="342"/>
        <v>Feb</v>
      </c>
      <c r="M4362">
        <v>16</v>
      </c>
      <c r="N4362">
        <f t="shared" si="343"/>
        <v>3</v>
      </c>
      <c r="O4362" s="5">
        <f t="shared" si="344"/>
        <v>39.9</v>
      </c>
    </row>
    <row r="4363" spans="1:15" x14ac:dyDescent="0.25">
      <c r="A4363">
        <v>4416</v>
      </c>
      <c r="B4363">
        <v>1965</v>
      </c>
      <c r="C4363">
        <f>IF(COUNTIF($B$2:B4363,B4363)=1,1,0)</f>
        <v>1</v>
      </c>
      <c r="D4363" s="1">
        <v>44959</v>
      </c>
      <c r="E4363" s="2">
        <v>0.67365740740740743</v>
      </c>
      <c r="F4363">
        <v>124</v>
      </c>
      <c r="G4363" t="str">
        <f>IFERROR(INDEX(menu_items!$B:$B,MATCH(F4363,menu_items!$A:$A,0)),"Unknown value")</f>
        <v>Spaghetti</v>
      </c>
      <c r="H4363" t="str">
        <f>IFERROR(INDEX(menu_items!$C:$C,MATCH(F4363,menu_items!$A:$A,0)),"Unknown value")</f>
        <v>Italian</v>
      </c>
      <c r="I4363" s="5">
        <f>IFERROR(INDEX(menu_items!$D:$D,MATCH(F4363,menu_items!$A:$A,0)),0)</f>
        <v>14.5</v>
      </c>
      <c r="J4363" t="str">
        <f t="shared" si="340"/>
        <v>Thu</v>
      </c>
      <c r="K4363">
        <f t="shared" si="341"/>
        <v>2</v>
      </c>
      <c r="L4363" t="str">
        <f t="shared" si="342"/>
        <v>Feb</v>
      </c>
      <c r="M4363">
        <v>16</v>
      </c>
      <c r="N4363">
        <f t="shared" si="343"/>
        <v>4</v>
      </c>
      <c r="O4363" s="5">
        <f t="shared" si="344"/>
        <v>68.350000000000009</v>
      </c>
    </row>
    <row r="4364" spans="1:15" x14ac:dyDescent="0.25">
      <c r="A4364">
        <v>4417</v>
      </c>
      <c r="B4364">
        <v>1965</v>
      </c>
      <c r="C4364">
        <f>IF(COUNTIF($B$2:B4364,B4364)=1,1,0)</f>
        <v>0</v>
      </c>
      <c r="D4364" s="1">
        <v>44959</v>
      </c>
      <c r="E4364" s="2">
        <v>0.67365740740740743</v>
      </c>
      <c r="F4364">
        <v>125</v>
      </c>
      <c r="G4364" t="str">
        <f>IFERROR(INDEX(menu_items!$B:$B,MATCH(F4364,menu_items!$A:$A,0)),"Unknown value")</f>
        <v>Spaghetti &amp; Meatballs</v>
      </c>
      <c r="H4364" t="str">
        <f>IFERROR(INDEX(menu_items!$C:$C,MATCH(F4364,menu_items!$A:$A,0)),"Unknown value")</f>
        <v>Italian</v>
      </c>
      <c r="I4364" s="5">
        <f>IFERROR(INDEX(menu_items!$D:$D,MATCH(F4364,menu_items!$A:$A,0)),0)</f>
        <v>17.95</v>
      </c>
      <c r="J4364" t="str">
        <f t="shared" ref="J4364:J4427" si="345">TEXT(D4364,"ddd")</f>
        <v>Thu</v>
      </c>
      <c r="K4364">
        <f t="shared" ref="K4364:K4427" si="346">DAY(D4364)</f>
        <v>2</v>
      </c>
      <c r="L4364" t="str">
        <f t="shared" ref="L4364:L4427" si="347">TEXT(D4364,"mmm")</f>
        <v>Feb</v>
      </c>
      <c r="M4364">
        <v>16</v>
      </c>
      <c r="N4364">
        <f t="shared" si="343"/>
        <v>4</v>
      </c>
      <c r="O4364" s="5">
        <f t="shared" si="344"/>
        <v>68.350000000000009</v>
      </c>
    </row>
    <row r="4365" spans="1:15" x14ac:dyDescent="0.25">
      <c r="A4365">
        <v>4418</v>
      </c>
      <c r="B4365">
        <v>1965</v>
      </c>
      <c r="C4365">
        <f>IF(COUNTIF($B$2:B4365,B4365)=1,1,0)</f>
        <v>0</v>
      </c>
      <c r="D4365" s="1">
        <v>44959</v>
      </c>
      <c r="E4365" s="2">
        <v>0.67365740740740743</v>
      </c>
      <c r="F4365">
        <v>109</v>
      </c>
      <c r="G4365" t="str">
        <f>IFERROR(INDEX(menu_items!$B:$B,MATCH(F4365,menu_items!$A:$A,0)),"Unknown value")</f>
        <v>Korean Beef Bowl</v>
      </c>
      <c r="H4365" t="str">
        <f>IFERROR(INDEX(menu_items!$C:$C,MATCH(F4365,menu_items!$A:$A,0)),"Unknown value")</f>
        <v>Asian</v>
      </c>
      <c r="I4365" s="5">
        <f>IFERROR(INDEX(menu_items!$D:$D,MATCH(F4365,menu_items!$A:$A,0)),0)</f>
        <v>17.95</v>
      </c>
      <c r="J4365" t="str">
        <f t="shared" si="345"/>
        <v>Thu</v>
      </c>
      <c r="K4365">
        <f t="shared" si="346"/>
        <v>2</v>
      </c>
      <c r="L4365" t="str">
        <f t="shared" si="347"/>
        <v>Feb</v>
      </c>
      <c r="M4365">
        <v>16</v>
      </c>
      <c r="N4365">
        <f t="shared" si="343"/>
        <v>4</v>
      </c>
      <c r="O4365" s="5">
        <f t="shared" si="344"/>
        <v>68.350000000000009</v>
      </c>
    </row>
    <row r="4366" spans="1:15" x14ac:dyDescent="0.25">
      <c r="A4366">
        <v>4419</v>
      </c>
      <c r="B4366">
        <v>1965</v>
      </c>
      <c r="C4366">
        <f>IF(COUNTIF($B$2:B4366,B4366)=1,1,0)</f>
        <v>0</v>
      </c>
      <c r="D4366" s="1">
        <v>44959</v>
      </c>
      <c r="E4366" s="2">
        <v>0.67365740740740743</v>
      </c>
      <c r="F4366">
        <v>110</v>
      </c>
      <c r="G4366" t="str">
        <f>IFERROR(INDEX(menu_items!$B:$B,MATCH(F4366,menu_items!$A:$A,0)),"Unknown value")</f>
        <v>Pork Ramen</v>
      </c>
      <c r="H4366" t="str">
        <f>IFERROR(INDEX(menu_items!$C:$C,MATCH(F4366,menu_items!$A:$A,0)),"Unknown value")</f>
        <v>Asian</v>
      </c>
      <c r="I4366" s="5">
        <f>IFERROR(INDEX(menu_items!$D:$D,MATCH(F4366,menu_items!$A:$A,0)),0)</f>
        <v>17.95</v>
      </c>
      <c r="J4366" t="str">
        <f t="shared" si="345"/>
        <v>Thu</v>
      </c>
      <c r="K4366">
        <f t="shared" si="346"/>
        <v>2</v>
      </c>
      <c r="L4366" t="str">
        <f t="shared" si="347"/>
        <v>Feb</v>
      </c>
      <c r="M4366">
        <v>16</v>
      </c>
      <c r="N4366">
        <f t="shared" si="343"/>
        <v>4</v>
      </c>
      <c r="O4366" s="5">
        <f t="shared" si="344"/>
        <v>68.350000000000009</v>
      </c>
    </row>
    <row r="4367" spans="1:15" x14ac:dyDescent="0.25">
      <c r="A4367">
        <v>4420</v>
      </c>
      <c r="B4367">
        <v>1966</v>
      </c>
      <c r="C4367">
        <f>IF(COUNTIF($B$2:B4367,B4367)=1,1,0)</f>
        <v>1</v>
      </c>
      <c r="D4367" s="1">
        <v>44959</v>
      </c>
      <c r="E4367" s="2">
        <v>0.67655092592592592</v>
      </c>
      <c r="F4367">
        <v>120</v>
      </c>
      <c r="G4367" t="str">
        <f>IFERROR(INDEX(menu_items!$B:$B,MATCH(F4367,menu_items!$A:$A,0)),"Unknown value")</f>
        <v>Steak Torta</v>
      </c>
      <c r="H4367" t="str">
        <f>IFERROR(INDEX(menu_items!$C:$C,MATCH(F4367,menu_items!$A:$A,0)),"Unknown value")</f>
        <v>Mexican</v>
      </c>
      <c r="I4367" s="5">
        <f>IFERROR(INDEX(menu_items!$D:$D,MATCH(F4367,menu_items!$A:$A,0)),0)</f>
        <v>13.95</v>
      </c>
      <c r="J4367" t="str">
        <f t="shared" si="345"/>
        <v>Thu</v>
      </c>
      <c r="K4367">
        <f t="shared" si="346"/>
        <v>2</v>
      </c>
      <c r="L4367" t="str">
        <f t="shared" si="347"/>
        <v>Feb</v>
      </c>
      <c r="M4367">
        <v>16</v>
      </c>
      <c r="N4367">
        <f t="shared" si="343"/>
        <v>4</v>
      </c>
      <c r="O4367" s="5">
        <f t="shared" si="344"/>
        <v>40.450000000000003</v>
      </c>
    </row>
    <row r="4368" spans="1:15" x14ac:dyDescent="0.25">
      <c r="A4368">
        <v>4421</v>
      </c>
      <c r="B4368">
        <v>1966</v>
      </c>
      <c r="C4368">
        <f>IF(COUNTIF($B$2:B4368,B4368)=1,1,0)</f>
        <v>0</v>
      </c>
      <c r="D4368" s="1">
        <v>44959</v>
      </c>
      <c r="E4368" s="2">
        <v>0.67655092592592592</v>
      </c>
      <c r="F4368">
        <v>121</v>
      </c>
      <c r="G4368" t="str">
        <f>IFERROR(INDEX(menu_items!$B:$B,MATCH(F4368,menu_items!$A:$A,0)),"Unknown value")</f>
        <v>Cheese Quesadillas</v>
      </c>
      <c r="H4368" t="str">
        <f>IFERROR(INDEX(menu_items!$C:$C,MATCH(F4368,menu_items!$A:$A,0)),"Unknown value")</f>
        <v>Mexican</v>
      </c>
      <c r="I4368" s="5">
        <f>IFERROR(INDEX(menu_items!$D:$D,MATCH(F4368,menu_items!$A:$A,0)),0)</f>
        <v>10.5</v>
      </c>
      <c r="J4368" t="str">
        <f t="shared" si="345"/>
        <v>Thu</v>
      </c>
      <c r="K4368">
        <f t="shared" si="346"/>
        <v>2</v>
      </c>
      <c r="L4368" t="str">
        <f t="shared" si="347"/>
        <v>Feb</v>
      </c>
      <c r="M4368">
        <v>16</v>
      </c>
      <c r="N4368">
        <f t="shared" si="343"/>
        <v>4</v>
      </c>
      <c r="O4368" s="5">
        <f t="shared" si="344"/>
        <v>40.450000000000003</v>
      </c>
    </row>
    <row r="4369" spans="1:15" x14ac:dyDescent="0.25">
      <c r="A4369">
        <v>4422</v>
      </c>
      <c r="B4369">
        <v>1966</v>
      </c>
      <c r="C4369">
        <f>IF(COUNTIF($B$2:B4369,B4369)=1,1,0)</f>
        <v>0</v>
      </c>
      <c r="D4369" s="1">
        <v>44959</v>
      </c>
      <c r="E4369" s="2">
        <v>0.67655092592592592</v>
      </c>
      <c r="F4369">
        <v>122</v>
      </c>
      <c r="G4369" t="str">
        <f>IFERROR(INDEX(menu_items!$B:$B,MATCH(F4369,menu_items!$A:$A,0)),"Unknown value")</f>
        <v>Chips &amp; Salsa</v>
      </c>
      <c r="H4369" t="str">
        <f>IFERROR(INDEX(menu_items!$C:$C,MATCH(F4369,menu_items!$A:$A,0)),"Unknown value")</f>
        <v>Mexican</v>
      </c>
      <c r="I4369" s="5">
        <f>IFERROR(INDEX(menu_items!$D:$D,MATCH(F4369,menu_items!$A:$A,0)),0)</f>
        <v>7</v>
      </c>
      <c r="J4369" t="str">
        <f t="shared" si="345"/>
        <v>Thu</v>
      </c>
      <c r="K4369">
        <f t="shared" si="346"/>
        <v>2</v>
      </c>
      <c r="L4369" t="str">
        <f t="shared" si="347"/>
        <v>Feb</v>
      </c>
      <c r="M4369">
        <v>16</v>
      </c>
      <c r="N4369">
        <f t="shared" si="343"/>
        <v>4</v>
      </c>
      <c r="O4369" s="5">
        <f t="shared" si="344"/>
        <v>40.450000000000003</v>
      </c>
    </row>
    <row r="4370" spans="1:15" x14ac:dyDescent="0.25">
      <c r="A4370">
        <v>4423</v>
      </c>
      <c r="B4370">
        <v>1966</v>
      </c>
      <c r="C4370">
        <f>IF(COUNTIF($B$2:B4370,B4370)=1,1,0)</f>
        <v>0</v>
      </c>
      <c r="D4370" s="1">
        <v>44959</v>
      </c>
      <c r="E4370" s="2">
        <v>0.67655092592592592</v>
      </c>
      <c r="F4370">
        <v>123</v>
      </c>
      <c r="G4370" t="str">
        <f>IFERROR(INDEX(menu_items!$B:$B,MATCH(F4370,menu_items!$A:$A,0)),"Unknown value")</f>
        <v>Chips &amp; Guacamole</v>
      </c>
      <c r="H4370" t="str">
        <f>IFERROR(INDEX(menu_items!$C:$C,MATCH(F4370,menu_items!$A:$A,0)),"Unknown value")</f>
        <v>Mexican</v>
      </c>
      <c r="I4370" s="5">
        <f>IFERROR(INDEX(menu_items!$D:$D,MATCH(F4370,menu_items!$A:$A,0)),0)</f>
        <v>9</v>
      </c>
      <c r="J4370" t="str">
        <f t="shared" si="345"/>
        <v>Thu</v>
      </c>
      <c r="K4370">
        <f t="shared" si="346"/>
        <v>2</v>
      </c>
      <c r="L4370" t="str">
        <f t="shared" si="347"/>
        <v>Feb</v>
      </c>
      <c r="M4370">
        <v>16</v>
      </c>
      <c r="N4370">
        <f t="shared" si="343"/>
        <v>4</v>
      </c>
      <c r="O4370" s="5">
        <f t="shared" si="344"/>
        <v>40.450000000000003</v>
      </c>
    </row>
    <row r="4371" spans="1:15" x14ac:dyDescent="0.25">
      <c r="A4371">
        <v>4424</v>
      </c>
      <c r="B4371">
        <v>1967</v>
      </c>
      <c r="C4371">
        <f>IF(COUNTIF($B$2:B4371,B4371)=1,1,0)</f>
        <v>1</v>
      </c>
      <c r="D4371" s="1">
        <v>44959</v>
      </c>
      <c r="E4371" s="2">
        <v>0.69563657407407409</v>
      </c>
      <c r="F4371">
        <v>109</v>
      </c>
      <c r="G4371" t="str">
        <f>IFERROR(INDEX(menu_items!$B:$B,MATCH(F4371,menu_items!$A:$A,0)),"Unknown value")</f>
        <v>Korean Beef Bowl</v>
      </c>
      <c r="H4371" t="str">
        <f>IFERROR(INDEX(menu_items!$C:$C,MATCH(F4371,menu_items!$A:$A,0)),"Unknown value")</f>
        <v>Asian</v>
      </c>
      <c r="I4371" s="5">
        <f>IFERROR(INDEX(menu_items!$D:$D,MATCH(F4371,menu_items!$A:$A,0)),0)</f>
        <v>17.95</v>
      </c>
      <c r="J4371" t="str">
        <f t="shared" si="345"/>
        <v>Thu</v>
      </c>
      <c r="K4371">
        <f t="shared" si="346"/>
        <v>2</v>
      </c>
      <c r="L4371" t="str">
        <f t="shared" si="347"/>
        <v>Feb</v>
      </c>
      <c r="M4371">
        <v>16</v>
      </c>
      <c r="N4371">
        <f t="shared" si="343"/>
        <v>4</v>
      </c>
      <c r="O4371" s="5">
        <f t="shared" si="344"/>
        <v>57.849999999999994</v>
      </c>
    </row>
    <row r="4372" spans="1:15" x14ac:dyDescent="0.25">
      <c r="A4372">
        <v>4425</v>
      </c>
      <c r="B4372">
        <v>1967</v>
      </c>
      <c r="C4372">
        <f>IF(COUNTIF($B$2:B4372,B4372)=1,1,0)</f>
        <v>0</v>
      </c>
      <c r="D4372" s="1">
        <v>44959</v>
      </c>
      <c r="E4372" s="2">
        <v>0.69563657407407409</v>
      </c>
      <c r="F4372">
        <v>112</v>
      </c>
      <c r="G4372" t="str">
        <f>IFERROR(INDEX(menu_items!$B:$B,MATCH(F4372,menu_items!$A:$A,0)),"Unknown value")</f>
        <v>Salmon Roll</v>
      </c>
      <c r="H4372" t="str">
        <f>IFERROR(INDEX(menu_items!$C:$C,MATCH(F4372,menu_items!$A:$A,0)),"Unknown value")</f>
        <v>Asian</v>
      </c>
      <c r="I4372" s="5">
        <f>IFERROR(INDEX(menu_items!$D:$D,MATCH(F4372,menu_items!$A:$A,0)),0)</f>
        <v>14.95</v>
      </c>
      <c r="J4372" t="str">
        <f t="shared" si="345"/>
        <v>Thu</v>
      </c>
      <c r="K4372">
        <f t="shared" si="346"/>
        <v>2</v>
      </c>
      <c r="L4372" t="str">
        <f t="shared" si="347"/>
        <v>Feb</v>
      </c>
      <c r="M4372">
        <v>16</v>
      </c>
      <c r="N4372">
        <f t="shared" si="343"/>
        <v>4</v>
      </c>
      <c r="O4372" s="5">
        <f t="shared" si="344"/>
        <v>57.849999999999994</v>
      </c>
    </row>
    <row r="4373" spans="1:15" x14ac:dyDescent="0.25">
      <c r="A4373">
        <v>4426</v>
      </c>
      <c r="B4373">
        <v>1967</v>
      </c>
      <c r="C4373">
        <f>IF(COUNTIF($B$2:B4373,B4373)=1,1,0)</f>
        <v>0</v>
      </c>
      <c r="D4373" s="1">
        <v>44959</v>
      </c>
      <c r="E4373" s="2">
        <v>0.69563657407407409</v>
      </c>
      <c r="F4373">
        <v>105</v>
      </c>
      <c r="G4373" t="str">
        <f>IFERROR(INDEX(menu_items!$B:$B,MATCH(F4373,menu_items!$A:$A,0)),"Unknown value")</f>
        <v>Mac &amp; Cheese</v>
      </c>
      <c r="H4373" t="str">
        <f>IFERROR(INDEX(menu_items!$C:$C,MATCH(F4373,menu_items!$A:$A,0)),"Unknown value")</f>
        <v>American</v>
      </c>
      <c r="I4373" s="5">
        <f>IFERROR(INDEX(menu_items!$D:$D,MATCH(F4373,menu_items!$A:$A,0)),0)</f>
        <v>7</v>
      </c>
      <c r="J4373" t="str">
        <f t="shared" si="345"/>
        <v>Thu</v>
      </c>
      <c r="K4373">
        <f t="shared" si="346"/>
        <v>2</v>
      </c>
      <c r="L4373" t="str">
        <f t="shared" si="347"/>
        <v>Feb</v>
      </c>
      <c r="M4373">
        <v>16</v>
      </c>
      <c r="N4373">
        <f t="shared" si="343"/>
        <v>4</v>
      </c>
      <c r="O4373" s="5">
        <f t="shared" si="344"/>
        <v>57.849999999999994</v>
      </c>
    </row>
    <row r="4374" spans="1:15" x14ac:dyDescent="0.25">
      <c r="A4374">
        <v>4427</v>
      </c>
      <c r="B4374">
        <v>1967</v>
      </c>
      <c r="C4374">
        <f>IF(COUNTIF($B$2:B4374,B4374)=1,1,0)</f>
        <v>0</v>
      </c>
      <c r="D4374" s="1">
        <v>44959</v>
      </c>
      <c r="E4374" s="2">
        <v>0.69563657407407409</v>
      </c>
      <c r="F4374">
        <v>131</v>
      </c>
      <c r="G4374" t="str">
        <f>IFERROR(INDEX(menu_items!$B:$B,MATCH(F4374,menu_items!$A:$A,0)),"Unknown value")</f>
        <v>Chicken Parmesan</v>
      </c>
      <c r="H4374" t="str">
        <f>IFERROR(INDEX(menu_items!$C:$C,MATCH(F4374,menu_items!$A:$A,0)),"Unknown value")</f>
        <v>Italian</v>
      </c>
      <c r="I4374" s="5">
        <f>IFERROR(INDEX(menu_items!$D:$D,MATCH(F4374,menu_items!$A:$A,0)),0)</f>
        <v>17.95</v>
      </c>
      <c r="J4374" t="str">
        <f t="shared" si="345"/>
        <v>Thu</v>
      </c>
      <c r="K4374">
        <f t="shared" si="346"/>
        <v>2</v>
      </c>
      <c r="L4374" t="str">
        <f t="shared" si="347"/>
        <v>Feb</v>
      </c>
      <c r="M4374">
        <v>16</v>
      </c>
      <c r="N4374">
        <f t="shared" si="343"/>
        <v>4</v>
      </c>
      <c r="O4374" s="5">
        <f t="shared" si="344"/>
        <v>57.849999999999994</v>
      </c>
    </row>
    <row r="4375" spans="1:15" x14ac:dyDescent="0.25">
      <c r="A4375">
        <v>4428</v>
      </c>
      <c r="B4375">
        <v>1968</v>
      </c>
      <c r="C4375">
        <f>IF(COUNTIF($B$2:B4375,B4375)=1,1,0)</f>
        <v>1</v>
      </c>
      <c r="D4375" s="1">
        <v>44959</v>
      </c>
      <c r="E4375" s="2">
        <v>0.70741898148148152</v>
      </c>
      <c r="F4375">
        <v>107</v>
      </c>
      <c r="G4375" t="str">
        <f>IFERROR(INDEX(menu_items!$B:$B,MATCH(F4375,menu_items!$A:$A,0)),"Unknown value")</f>
        <v>Orange Chicken</v>
      </c>
      <c r="H4375" t="str">
        <f>IFERROR(INDEX(menu_items!$C:$C,MATCH(F4375,menu_items!$A:$A,0)),"Unknown value")</f>
        <v>Asian</v>
      </c>
      <c r="I4375" s="5">
        <f>IFERROR(INDEX(menu_items!$D:$D,MATCH(F4375,menu_items!$A:$A,0)),0)</f>
        <v>16.5</v>
      </c>
      <c r="J4375" t="str">
        <f t="shared" si="345"/>
        <v>Thu</v>
      </c>
      <c r="K4375">
        <f t="shared" si="346"/>
        <v>2</v>
      </c>
      <c r="L4375" t="str">
        <f t="shared" si="347"/>
        <v>Feb</v>
      </c>
      <c r="M4375">
        <v>16</v>
      </c>
      <c r="N4375">
        <f t="shared" si="343"/>
        <v>3</v>
      </c>
      <c r="O4375" s="5">
        <f t="shared" si="344"/>
        <v>42.95</v>
      </c>
    </row>
    <row r="4376" spans="1:15" x14ac:dyDescent="0.25">
      <c r="A4376">
        <v>4429</v>
      </c>
      <c r="B4376">
        <v>1968</v>
      </c>
      <c r="C4376">
        <f>IF(COUNTIF($B$2:B4376,B4376)=1,1,0)</f>
        <v>0</v>
      </c>
      <c r="D4376" s="1">
        <v>44959</v>
      </c>
      <c r="E4376" s="2">
        <v>0.70741898148148152</v>
      </c>
      <c r="F4376">
        <v>115</v>
      </c>
      <c r="G4376" t="str">
        <f>IFERROR(INDEX(menu_items!$B:$B,MATCH(F4376,menu_items!$A:$A,0)),"Unknown value")</f>
        <v>Chicken Tacos</v>
      </c>
      <c r="H4376" t="str">
        <f>IFERROR(INDEX(menu_items!$C:$C,MATCH(F4376,menu_items!$A:$A,0)),"Unknown value")</f>
        <v>Mexican</v>
      </c>
      <c r="I4376" s="5">
        <f>IFERROR(INDEX(menu_items!$D:$D,MATCH(F4376,menu_items!$A:$A,0)),0)</f>
        <v>11.95</v>
      </c>
      <c r="J4376" t="str">
        <f t="shared" si="345"/>
        <v>Thu</v>
      </c>
      <c r="K4376">
        <f t="shared" si="346"/>
        <v>2</v>
      </c>
      <c r="L4376" t="str">
        <f t="shared" si="347"/>
        <v>Feb</v>
      </c>
      <c r="M4376">
        <v>16</v>
      </c>
      <c r="N4376">
        <f t="shared" si="343"/>
        <v>3</v>
      </c>
      <c r="O4376" s="5">
        <f t="shared" si="344"/>
        <v>42.95</v>
      </c>
    </row>
    <row r="4377" spans="1:15" x14ac:dyDescent="0.25">
      <c r="A4377">
        <v>4430</v>
      </c>
      <c r="B4377">
        <v>1968</v>
      </c>
      <c r="C4377">
        <f>IF(COUNTIF($B$2:B4377,B4377)=1,1,0)</f>
        <v>0</v>
      </c>
      <c r="D4377" s="1">
        <v>44959</v>
      </c>
      <c r="E4377" s="2">
        <v>0.70741898148148152</v>
      </c>
      <c r="F4377">
        <v>108</v>
      </c>
      <c r="G4377" t="str">
        <f>IFERROR(INDEX(menu_items!$B:$B,MATCH(F4377,menu_items!$A:$A,0)),"Unknown value")</f>
        <v>Tofu Pad Thai</v>
      </c>
      <c r="H4377" t="str">
        <f>IFERROR(INDEX(menu_items!$C:$C,MATCH(F4377,menu_items!$A:$A,0)),"Unknown value")</f>
        <v>Asian</v>
      </c>
      <c r="I4377" s="5">
        <f>IFERROR(INDEX(menu_items!$D:$D,MATCH(F4377,menu_items!$A:$A,0)),0)</f>
        <v>14.5</v>
      </c>
      <c r="J4377" t="str">
        <f t="shared" si="345"/>
        <v>Thu</v>
      </c>
      <c r="K4377">
        <f t="shared" si="346"/>
        <v>2</v>
      </c>
      <c r="L4377" t="str">
        <f t="shared" si="347"/>
        <v>Feb</v>
      </c>
      <c r="M4377">
        <v>16</v>
      </c>
      <c r="N4377">
        <f t="shared" si="343"/>
        <v>3</v>
      </c>
      <c r="O4377" s="5">
        <f t="shared" si="344"/>
        <v>42.95</v>
      </c>
    </row>
    <row r="4378" spans="1:15" x14ac:dyDescent="0.25">
      <c r="A4378">
        <v>4431</v>
      </c>
      <c r="B4378">
        <v>1969</v>
      </c>
      <c r="C4378">
        <f>IF(COUNTIF($B$2:B4378,B4378)=1,1,0)</f>
        <v>1</v>
      </c>
      <c r="D4378" s="1">
        <v>44959</v>
      </c>
      <c r="E4378" s="2">
        <v>0.71577546296296302</v>
      </c>
      <c r="F4378">
        <v>109</v>
      </c>
      <c r="G4378" t="str">
        <f>IFERROR(INDEX(menu_items!$B:$B,MATCH(F4378,menu_items!$A:$A,0)),"Unknown value")</f>
        <v>Korean Beef Bowl</v>
      </c>
      <c r="H4378" t="str">
        <f>IFERROR(INDEX(menu_items!$C:$C,MATCH(F4378,menu_items!$A:$A,0)),"Unknown value")</f>
        <v>Asian</v>
      </c>
      <c r="I4378" s="5">
        <f>IFERROR(INDEX(menu_items!$D:$D,MATCH(F4378,menu_items!$A:$A,0)),0)</f>
        <v>17.95</v>
      </c>
      <c r="J4378" t="str">
        <f t="shared" si="345"/>
        <v>Thu</v>
      </c>
      <c r="K4378">
        <f t="shared" si="346"/>
        <v>2</v>
      </c>
      <c r="L4378" t="str">
        <f t="shared" si="347"/>
        <v>Feb</v>
      </c>
      <c r="M4378">
        <v>17</v>
      </c>
      <c r="N4378">
        <f t="shared" si="343"/>
        <v>1</v>
      </c>
      <c r="O4378" s="5">
        <f t="shared" si="344"/>
        <v>17.95</v>
      </c>
    </row>
    <row r="4379" spans="1:15" x14ac:dyDescent="0.25">
      <c r="A4379">
        <v>4432</v>
      </c>
      <c r="B4379">
        <v>1970</v>
      </c>
      <c r="C4379">
        <f>IF(COUNTIF($B$2:B4379,B4379)=1,1,0)</f>
        <v>1</v>
      </c>
      <c r="D4379" s="1">
        <v>44959</v>
      </c>
      <c r="E4379" s="2">
        <v>0.72935185185185181</v>
      </c>
      <c r="F4379">
        <v>101</v>
      </c>
      <c r="G4379" t="str">
        <f>IFERROR(INDEX(menu_items!$B:$B,MATCH(F4379,menu_items!$A:$A,0)),"Unknown value")</f>
        <v>Hamburger</v>
      </c>
      <c r="H4379" t="str">
        <f>IFERROR(INDEX(menu_items!$C:$C,MATCH(F4379,menu_items!$A:$A,0)),"Unknown value")</f>
        <v>American</v>
      </c>
      <c r="I4379" s="5">
        <f>IFERROR(INDEX(menu_items!$D:$D,MATCH(F4379,menu_items!$A:$A,0)),0)</f>
        <v>12.95</v>
      </c>
      <c r="J4379" t="str">
        <f t="shared" si="345"/>
        <v>Thu</v>
      </c>
      <c r="K4379">
        <f t="shared" si="346"/>
        <v>2</v>
      </c>
      <c r="L4379" t="str">
        <f t="shared" si="347"/>
        <v>Feb</v>
      </c>
      <c r="M4379">
        <v>17</v>
      </c>
      <c r="N4379">
        <f t="shared" si="343"/>
        <v>1</v>
      </c>
      <c r="O4379" s="5">
        <f t="shared" si="344"/>
        <v>12.95</v>
      </c>
    </row>
    <row r="4380" spans="1:15" x14ac:dyDescent="0.25">
      <c r="A4380">
        <v>4433</v>
      </c>
      <c r="B4380">
        <v>1971</v>
      </c>
      <c r="C4380">
        <f>IF(COUNTIF($B$2:B4380,B4380)=1,1,0)</f>
        <v>1</v>
      </c>
      <c r="D4380" s="1">
        <v>44959</v>
      </c>
      <c r="E4380" s="2">
        <v>0.73004629629629625</v>
      </c>
      <c r="F4380">
        <v>110</v>
      </c>
      <c r="G4380" t="str">
        <f>IFERROR(INDEX(menu_items!$B:$B,MATCH(F4380,menu_items!$A:$A,0)),"Unknown value")</f>
        <v>Pork Ramen</v>
      </c>
      <c r="H4380" t="str">
        <f>IFERROR(INDEX(menu_items!$C:$C,MATCH(F4380,menu_items!$A:$A,0)),"Unknown value")</f>
        <v>Asian</v>
      </c>
      <c r="I4380" s="5">
        <f>IFERROR(INDEX(menu_items!$D:$D,MATCH(F4380,menu_items!$A:$A,0)),0)</f>
        <v>17.95</v>
      </c>
      <c r="J4380" t="str">
        <f t="shared" si="345"/>
        <v>Thu</v>
      </c>
      <c r="K4380">
        <f t="shared" si="346"/>
        <v>2</v>
      </c>
      <c r="L4380" t="str">
        <f t="shared" si="347"/>
        <v>Feb</v>
      </c>
      <c r="M4380">
        <v>17</v>
      </c>
      <c r="N4380">
        <f t="shared" si="343"/>
        <v>2</v>
      </c>
      <c r="O4380" s="5">
        <f t="shared" si="344"/>
        <v>35.9</v>
      </c>
    </row>
    <row r="4381" spans="1:15" x14ac:dyDescent="0.25">
      <c r="A4381">
        <v>4434</v>
      </c>
      <c r="B4381">
        <v>1971</v>
      </c>
      <c r="C4381">
        <f>IF(COUNTIF($B$2:B4381,B4381)=1,1,0)</f>
        <v>0</v>
      </c>
      <c r="D4381" s="1">
        <v>44959</v>
      </c>
      <c r="E4381" s="2">
        <v>0.73004629629629625</v>
      </c>
      <c r="F4381">
        <v>110</v>
      </c>
      <c r="G4381" t="str">
        <f>IFERROR(INDEX(menu_items!$B:$B,MATCH(F4381,menu_items!$A:$A,0)),"Unknown value")</f>
        <v>Pork Ramen</v>
      </c>
      <c r="H4381" t="str">
        <f>IFERROR(INDEX(menu_items!$C:$C,MATCH(F4381,menu_items!$A:$A,0)),"Unknown value")</f>
        <v>Asian</v>
      </c>
      <c r="I4381" s="5">
        <f>IFERROR(INDEX(menu_items!$D:$D,MATCH(F4381,menu_items!$A:$A,0)),0)</f>
        <v>17.95</v>
      </c>
      <c r="J4381" t="str">
        <f t="shared" si="345"/>
        <v>Thu</v>
      </c>
      <c r="K4381">
        <f t="shared" si="346"/>
        <v>2</v>
      </c>
      <c r="L4381" t="str">
        <f t="shared" si="347"/>
        <v>Feb</v>
      </c>
      <c r="M4381">
        <v>17</v>
      </c>
      <c r="N4381">
        <f t="shared" si="343"/>
        <v>2</v>
      </c>
      <c r="O4381" s="5">
        <f t="shared" si="344"/>
        <v>35.9</v>
      </c>
    </row>
    <row r="4382" spans="1:15" x14ac:dyDescent="0.25">
      <c r="A4382">
        <v>4435</v>
      </c>
      <c r="B4382">
        <v>1972</v>
      </c>
      <c r="C4382">
        <f>IF(COUNTIF($B$2:B4382,B4382)=1,1,0)</f>
        <v>1</v>
      </c>
      <c r="D4382" s="1">
        <v>44959</v>
      </c>
      <c r="E4382" s="2">
        <v>0.73297453703703708</v>
      </c>
      <c r="F4382">
        <v>116</v>
      </c>
      <c r="G4382" t="str">
        <f>IFERROR(INDEX(menu_items!$B:$B,MATCH(F4382,menu_items!$A:$A,0)),"Unknown value")</f>
        <v>Steak Tacos</v>
      </c>
      <c r="H4382" t="str">
        <f>IFERROR(INDEX(menu_items!$C:$C,MATCH(F4382,menu_items!$A:$A,0)),"Unknown value")</f>
        <v>Mexican</v>
      </c>
      <c r="I4382" s="5">
        <f>IFERROR(INDEX(menu_items!$D:$D,MATCH(F4382,menu_items!$A:$A,0)),0)</f>
        <v>13.95</v>
      </c>
      <c r="J4382" t="str">
        <f t="shared" si="345"/>
        <v>Thu</v>
      </c>
      <c r="K4382">
        <f t="shared" si="346"/>
        <v>2</v>
      </c>
      <c r="L4382" t="str">
        <f t="shared" si="347"/>
        <v>Feb</v>
      </c>
      <c r="M4382">
        <v>17</v>
      </c>
      <c r="N4382">
        <f t="shared" si="343"/>
        <v>4</v>
      </c>
      <c r="O4382" s="5">
        <f t="shared" si="344"/>
        <v>46.400000000000006</v>
      </c>
    </row>
    <row r="4383" spans="1:15" x14ac:dyDescent="0.25">
      <c r="A4383">
        <v>4436</v>
      </c>
      <c r="B4383">
        <v>1972</v>
      </c>
      <c r="C4383">
        <f>IF(COUNTIF($B$2:B4383,B4383)=1,1,0)</f>
        <v>0</v>
      </c>
      <c r="D4383" s="1">
        <v>44959</v>
      </c>
      <c r="E4383" s="2">
        <v>0.73297453703703708</v>
      </c>
      <c r="F4383">
        <v>129</v>
      </c>
      <c r="G4383" t="str">
        <f>IFERROR(INDEX(menu_items!$B:$B,MATCH(F4383,menu_items!$A:$A,0)),"Unknown value")</f>
        <v>Mushroom Ravioli</v>
      </c>
      <c r="H4383" t="str">
        <f>IFERROR(INDEX(menu_items!$C:$C,MATCH(F4383,menu_items!$A:$A,0)),"Unknown value")</f>
        <v>Italian</v>
      </c>
      <c r="I4383" s="5">
        <f>IFERROR(INDEX(menu_items!$D:$D,MATCH(F4383,menu_items!$A:$A,0)),0)</f>
        <v>15.5</v>
      </c>
      <c r="J4383" t="str">
        <f t="shared" si="345"/>
        <v>Thu</v>
      </c>
      <c r="K4383">
        <f t="shared" si="346"/>
        <v>2</v>
      </c>
      <c r="L4383" t="str">
        <f t="shared" si="347"/>
        <v>Feb</v>
      </c>
      <c r="M4383">
        <v>17</v>
      </c>
      <c r="N4383">
        <f t="shared" si="343"/>
        <v>4</v>
      </c>
      <c r="O4383" s="5">
        <f t="shared" si="344"/>
        <v>46.400000000000006</v>
      </c>
    </row>
    <row r="4384" spans="1:15" x14ac:dyDescent="0.25">
      <c r="A4384">
        <v>4437</v>
      </c>
      <c r="B4384">
        <v>1972</v>
      </c>
      <c r="C4384">
        <f>IF(COUNTIF($B$2:B4384,B4384)=1,1,0)</f>
        <v>0</v>
      </c>
      <c r="D4384" s="1">
        <v>44959</v>
      </c>
      <c r="E4384" s="2">
        <v>0.73297453703703708</v>
      </c>
      <c r="F4384">
        <v>113</v>
      </c>
      <c r="G4384" t="str">
        <f>IFERROR(INDEX(menu_items!$B:$B,MATCH(F4384,menu_items!$A:$A,0)),"Unknown value")</f>
        <v>Edamame</v>
      </c>
      <c r="H4384" t="str">
        <f>IFERROR(INDEX(menu_items!$C:$C,MATCH(F4384,menu_items!$A:$A,0)),"Unknown value")</f>
        <v>Asian</v>
      </c>
      <c r="I4384" s="5">
        <f>IFERROR(INDEX(menu_items!$D:$D,MATCH(F4384,menu_items!$A:$A,0)),0)</f>
        <v>5</v>
      </c>
      <c r="J4384" t="str">
        <f t="shared" si="345"/>
        <v>Thu</v>
      </c>
      <c r="K4384">
        <f t="shared" si="346"/>
        <v>2</v>
      </c>
      <c r="L4384" t="str">
        <f t="shared" si="347"/>
        <v>Feb</v>
      </c>
      <c r="M4384">
        <v>17</v>
      </c>
      <c r="N4384">
        <f t="shared" si="343"/>
        <v>4</v>
      </c>
      <c r="O4384" s="5">
        <f t="shared" si="344"/>
        <v>46.400000000000006</v>
      </c>
    </row>
    <row r="4385" spans="1:15" x14ac:dyDescent="0.25">
      <c r="A4385">
        <v>4438</v>
      </c>
      <c r="B4385">
        <v>1972</v>
      </c>
      <c r="C4385">
        <f>IF(COUNTIF($B$2:B4385,B4385)=1,1,0)</f>
        <v>0</v>
      </c>
      <c r="D4385" s="1">
        <v>44959</v>
      </c>
      <c r="E4385" s="2">
        <v>0.73297453703703708</v>
      </c>
      <c r="F4385">
        <v>119</v>
      </c>
      <c r="G4385" t="str">
        <f>IFERROR(INDEX(menu_items!$B:$B,MATCH(F4385,menu_items!$A:$A,0)),"Unknown value")</f>
        <v>Chicken Torta</v>
      </c>
      <c r="H4385" t="str">
        <f>IFERROR(INDEX(menu_items!$C:$C,MATCH(F4385,menu_items!$A:$A,0)),"Unknown value")</f>
        <v>Mexican</v>
      </c>
      <c r="I4385" s="5">
        <f>IFERROR(INDEX(menu_items!$D:$D,MATCH(F4385,menu_items!$A:$A,0)),0)</f>
        <v>11.95</v>
      </c>
      <c r="J4385" t="str">
        <f t="shared" si="345"/>
        <v>Thu</v>
      </c>
      <c r="K4385">
        <f t="shared" si="346"/>
        <v>2</v>
      </c>
      <c r="L4385" t="str">
        <f t="shared" si="347"/>
        <v>Feb</v>
      </c>
      <c r="M4385">
        <v>17</v>
      </c>
      <c r="N4385">
        <f t="shared" si="343"/>
        <v>4</v>
      </c>
      <c r="O4385" s="5">
        <f t="shared" si="344"/>
        <v>46.400000000000006</v>
      </c>
    </row>
    <row r="4386" spans="1:15" x14ac:dyDescent="0.25">
      <c r="A4386">
        <v>4439</v>
      </c>
      <c r="B4386">
        <v>1973</v>
      </c>
      <c r="C4386">
        <f>IF(COUNTIF($B$2:B4386,B4386)=1,1,0)</f>
        <v>1</v>
      </c>
      <c r="D4386" s="1">
        <v>44959</v>
      </c>
      <c r="E4386" s="2">
        <v>0.74225694444444446</v>
      </c>
      <c r="F4386">
        <v>125</v>
      </c>
      <c r="G4386" t="str">
        <f>IFERROR(INDEX(menu_items!$B:$B,MATCH(F4386,menu_items!$A:$A,0)),"Unknown value")</f>
        <v>Spaghetti &amp; Meatballs</v>
      </c>
      <c r="H4386" t="str">
        <f>IFERROR(INDEX(menu_items!$C:$C,MATCH(F4386,menu_items!$A:$A,0)),"Unknown value")</f>
        <v>Italian</v>
      </c>
      <c r="I4386" s="5">
        <f>IFERROR(INDEX(menu_items!$D:$D,MATCH(F4386,menu_items!$A:$A,0)),0)</f>
        <v>17.95</v>
      </c>
      <c r="J4386" t="str">
        <f t="shared" si="345"/>
        <v>Thu</v>
      </c>
      <c r="K4386">
        <f t="shared" si="346"/>
        <v>2</v>
      </c>
      <c r="L4386" t="str">
        <f t="shared" si="347"/>
        <v>Feb</v>
      </c>
      <c r="M4386">
        <v>17</v>
      </c>
      <c r="N4386">
        <f t="shared" si="343"/>
        <v>1</v>
      </c>
      <c r="O4386" s="5">
        <f t="shared" si="344"/>
        <v>17.95</v>
      </c>
    </row>
    <row r="4387" spans="1:15" x14ac:dyDescent="0.25">
      <c r="A4387">
        <v>4440</v>
      </c>
      <c r="B4387">
        <v>1974</v>
      </c>
      <c r="C4387">
        <f>IF(COUNTIF($B$2:B4387,B4387)=1,1,0)</f>
        <v>1</v>
      </c>
      <c r="D4387" s="1">
        <v>44959</v>
      </c>
      <c r="E4387" s="2">
        <v>0.7427893518518518</v>
      </c>
      <c r="F4387">
        <v>107</v>
      </c>
      <c r="G4387" t="str">
        <f>IFERROR(INDEX(menu_items!$B:$B,MATCH(F4387,menu_items!$A:$A,0)),"Unknown value")</f>
        <v>Orange Chicken</v>
      </c>
      <c r="H4387" t="str">
        <f>IFERROR(INDEX(menu_items!$C:$C,MATCH(F4387,menu_items!$A:$A,0)),"Unknown value")</f>
        <v>Asian</v>
      </c>
      <c r="I4387" s="5">
        <f>IFERROR(INDEX(menu_items!$D:$D,MATCH(F4387,menu_items!$A:$A,0)),0)</f>
        <v>16.5</v>
      </c>
      <c r="J4387" t="str">
        <f t="shared" si="345"/>
        <v>Thu</v>
      </c>
      <c r="K4387">
        <f t="shared" si="346"/>
        <v>2</v>
      </c>
      <c r="L4387" t="str">
        <f t="shared" si="347"/>
        <v>Feb</v>
      </c>
      <c r="M4387">
        <v>17</v>
      </c>
      <c r="N4387">
        <f t="shared" si="343"/>
        <v>3</v>
      </c>
      <c r="O4387" s="5">
        <f t="shared" si="344"/>
        <v>54.400000000000006</v>
      </c>
    </row>
    <row r="4388" spans="1:15" x14ac:dyDescent="0.25">
      <c r="A4388">
        <v>4441</v>
      </c>
      <c r="B4388">
        <v>1974</v>
      </c>
      <c r="C4388">
        <f>IF(COUNTIF($B$2:B4388,B4388)=1,1,0)</f>
        <v>0</v>
      </c>
      <c r="D4388" s="1">
        <v>44959</v>
      </c>
      <c r="E4388" s="2">
        <v>0.7427893518518518</v>
      </c>
      <c r="F4388">
        <v>110</v>
      </c>
      <c r="G4388" t="str">
        <f>IFERROR(INDEX(menu_items!$B:$B,MATCH(F4388,menu_items!$A:$A,0)),"Unknown value")</f>
        <v>Pork Ramen</v>
      </c>
      <c r="H4388" t="str">
        <f>IFERROR(INDEX(menu_items!$C:$C,MATCH(F4388,menu_items!$A:$A,0)),"Unknown value")</f>
        <v>Asian</v>
      </c>
      <c r="I4388" s="5">
        <f>IFERROR(INDEX(menu_items!$D:$D,MATCH(F4388,menu_items!$A:$A,0)),0)</f>
        <v>17.95</v>
      </c>
      <c r="J4388" t="str">
        <f t="shared" si="345"/>
        <v>Thu</v>
      </c>
      <c r="K4388">
        <f t="shared" si="346"/>
        <v>2</v>
      </c>
      <c r="L4388" t="str">
        <f t="shared" si="347"/>
        <v>Feb</v>
      </c>
      <c r="M4388">
        <v>17</v>
      </c>
      <c r="N4388">
        <f t="shared" si="343"/>
        <v>3</v>
      </c>
      <c r="O4388" s="5">
        <f t="shared" si="344"/>
        <v>54.400000000000006</v>
      </c>
    </row>
    <row r="4389" spans="1:15" x14ac:dyDescent="0.25">
      <c r="A4389">
        <v>4442</v>
      </c>
      <c r="B4389">
        <v>1974</v>
      </c>
      <c r="C4389">
        <f>IF(COUNTIF($B$2:B4389,B4389)=1,1,0)</f>
        <v>0</v>
      </c>
      <c r="D4389" s="1">
        <v>44959</v>
      </c>
      <c r="E4389" s="2">
        <v>0.7427893518518518</v>
      </c>
      <c r="F4389">
        <v>130</v>
      </c>
      <c r="G4389" t="str">
        <f>IFERROR(INDEX(menu_items!$B:$B,MATCH(F4389,menu_items!$A:$A,0)),"Unknown value")</f>
        <v>Shrimp Scampi</v>
      </c>
      <c r="H4389" t="str">
        <f>IFERROR(INDEX(menu_items!$C:$C,MATCH(F4389,menu_items!$A:$A,0)),"Unknown value")</f>
        <v>Italian</v>
      </c>
      <c r="I4389" s="5">
        <f>IFERROR(INDEX(menu_items!$D:$D,MATCH(F4389,menu_items!$A:$A,0)),0)</f>
        <v>19.95</v>
      </c>
      <c r="J4389" t="str">
        <f t="shared" si="345"/>
        <v>Thu</v>
      </c>
      <c r="K4389">
        <f t="shared" si="346"/>
        <v>2</v>
      </c>
      <c r="L4389" t="str">
        <f t="shared" si="347"/>
        <v>Feb</v>
      </c>
      <c r="M4389">
        <v>17</v>
      </c>
      <c r="N4389">
        <f t="shared" si="343"/>
        <v>3</v>
      </c>
      <c r="O4389" s="5">
        <f t="shared" si="344"/>
        <v>54.400000000000006</v>
      </c>
    </row>
    <row r="4390" spans="1:15" x14ac:dyDescent="0.25">
      <c r="A4390">
        <v>4443</v>
      </c>
      <c r="B4390">
        <v>1975</v>
      </c>
      <c r="C4390">
        <f>IF(COUNTIF($B$2:B4390,B4390)=1,1,0)</f>
        <v>1</v>
      </c>
      <c r="D4390" s="1">
        <v>44959</v>
      </c>
      <c r="E4390" s="2">
        <v>0.75525462962962964</v>
      </c>
      <c r="F4390">
        <v>108</v>
      </c>
      <c r="G4390" t="str">
        <f>IFERROR(INDEX(menu_items!$B:$B,MATCH(F4390,menu_items!$A:$A,0)),"Unknown value")</f>
        <v>Tofu Pad Thai</v>
      </c>
      <c r="H4390" t="str">
        <f>IFERROR(INDEX(menu_items!$C:$C,MATCH(F4390,menu_items!$A:$A,0)),"Unknown value")</f>
        <v>Asian</v>
      </c>
      <c r="I4390" s="5">
        <f>IFERROR(INDEX(menu_items!$D:$D,MATCH(F4390,menu_items!$A:$A,0)),0)</f>
        <v>14.5</v>
      </c>
      <c r="J4390" t="str">
        <f t="shared" si="345"/>
        <v>Thu</v>
      </c>
      <c r="K4390">
        <f t="shared" si="346"/>
        <v>2</v>
      </c>
      <c r="L4390" t="str">
        <f t="shared" si="347"/>
        <v>Feb</v>
      </c>
      <c r="M4390">
        <v>18</v>
      </c>
      <c r="N4390">
        <f t="shared" si="343"/>
        <v>2</v>
      </c>
      <c r="O4390" s="5">
        <f t="shared" si="344"/>
        <v>19.5</v>
      </c>
    </row>
    <row r="4391" spans="1:15" x14ac:dyDescent="0.25">
      <c r="A4391">
        <v>4444</v>
      </c>
      <c r="B4391">
        <v>1975</v>
      </c>
      <c r="C4391">
        <f>IF(COUNTIF($B$2:B4391,B4391)=1,1,0)</f>
        <v>0</v>
      </c>
      <c r="D4391" s="1">
        <v>44959</v>
      </c>
      <c r="E4391" s="2">
        <v>0.75525462962962964</v>
      </c>
      <c r="F4391">
        <v>113</v>
      </c>
      <c r="G4391" t="str">
        <f>IFERROR(INDEX(menu_items!$B:$B,MATCH(F4391,menu_items!$A:$A,0)),"Unknown value")</f>
        <v>Edamame</v>
      </c>
      <c r="H4391" t="str">
        <f>IFERROR(INDEX(menu_items!$C:$C,MATCH(F4391,menu_items!$A:$A,0)),"Unknown value")</f>
        <v>Asian</v>
      </c>
      <c r="I4391" s="5">
        <f>IFERROR(INDEX(menu_items!$D:$D,MATCH(F4391,menu_items!$A:$A,0)),0)</f>
        <v>5</v>
      </c>
      <c r="J4391" t="str">
        <f t="shared" si="345"/>
        <v>Thu</v>
      </c>
      <c r="K4391">
        <f t="shared" si="346"/>
        <v>2</v>
      </c>
      <c r="L4391" t="str">
        <f t="shared" si="347"/>
        <v>Feb</v>
      </c>
      <c r="M4391">
        <v>18</v>
      </c>
      <c r="N4391">
        <f t="shared" si="343"/>
        <v>2</v>
      </c>
      <c r="O4391" s="5">
        <f t="shared" si="344"/>
        <v>19.5</v>
      </c>
    </row>
    <row r="4392" spans="1:15" x14ac:dyDescent="0.25">
      <c r="A4392">
        <v>4445</v>
      </c>
      <c r="B4392">
        <v>1976</v>
      </c>
      <c r="C4392">
        <f>IF(COUNTIF($B$2:B4392,B4392)=1,1,0)</f>
        <v>1</v>
      </c>
      <c r="D4392" s="1">
        <v>44959</v>
      </c>
      <c r="E4392" s="2">
        <v>0.76748842592592592</v>
      </c>
      <c r="F4392">
        <v>124</v>
      </c>
      <c r="G4392" t="str">
        <f>IFERROR(INDEX(menu_items!$B:$B,MATCH(F4392,menu_items!$A:$A,0)),"Unknown value")</f>
        <v>Spaghetti</v>
      </c>
      <c r="H4392" t="str">
        <f>IFERROR(INDEX(menu_items!$C:$C,MATCH(F4392,menu_items!$A:$A,0)),"Unknown value")</f>
        <v>Italian</v>
      </c>
      <c r="I4392" s="5">
        <f>IFERROR(INDEX(menu_items!$D:$D,MATCH(F4392,menu_items!$A:$A,0)),0)</f>
        <v>14.5</v>
      </c>
      <c r="J4392" t="str">
        <f t="shared" si="345"/>
        <v>Thu</v>
      </c>
      <c r="K4392">
        <f t="shared" si="346"/>
        <v>2</v>
      </c>
      <c r="L4392" t="str">
        <f t="shared" si="347"/>
        <v>Feb</v>
      </c>
      <c r="M4392">
        <v>18</v>
      </c>
      <c r="N4392">
        <f t="shared" si="343"/>
        <v>3</v>
      </c>
      <c r="O4392" s="5">
        <f t="shared" si="344"/>
        <v>28.5</v>
      </c>
    </row>
    <row r="4393" spans="1:15" x14ac:dyDescent="0.25">
      <c r="A4393">
        <v>4446</v>
      </c>
      <c r="B4393">
        <v>1976</v>
      </c>
      <c r="C4393">
        <f>IF(COUNTIF($B$2:B4393,B4393)=1,1,0)</f>
        <v>0</v>
      </c>
      <c r="D4393" s="1">
        <v>44959</v>
      </c>
      <c r="E4393" s="2">
        <v>0.76748842592592592</v>
      </c>
      <c r="F4393">
        <v>105</v>
      </c>
      <c r="G4393" t="str">
        <f>IFERROR(INDEX(menu_items!$B:$B,MATCH(F4393,menu_items!$A:$A,0)),"Unknown value")</f>
        <v>Mac &amp; Cheese</v>
      </c>
      <c r="H4393" t="str">
        <f>IFERROR(INDEX(menu_items!$C:$C,MATCH(F4393,menu_items!$A:$A,0)),"Unknown value")</f>
        <v>American</v>
      </c>
      <c r="I4393" s="5">
        <f>IFERROR(INDEX(menu_items!$D:$D,MATCH(F4393,menu_items!$A:$A,0)),0)</f>
        <v>7</v>
      </c>
      <c r="J4393" t="str">
        <f t="shared" si="345"/>
        <v>Thu</v>
      </c>
      <c r="K4393">
        <f t="shared" si="346"/>
        <v>2</v>
      </c>
      <c r="L4393" t="str">
        <f t="shared" si="347"/>
        <v>Feb</v>
      </c>
      <c r="M4393">
        <v>18</v>
      </c>
      <c r="N4393">
        <f t="shared" si="343"/>
        <v>3</v>
      </c>
      <c r="O4393" s="5">
        <f t="shared" si="344"/>
        <v>28.5</v>
      </c>
    </row>
    <row r="4394" spans="1:15" x14ac:dyDescent="0.25">
      <c r="A4394">
        <v>4447</v>
      </c>
      <c r="B4394">
        <v>1976</v>
      </c>
      <c r="C4394">
        <f>IF(COUNTIF($B$2:B4394,B4394)=1,1,0)</f>
        <v>0</v>
      </c>
      <c r="D4394" s="1">
        <v>44959</v>
      </c>
      <c r="E4394" s="2">
        <v>0.76748842592592592</v>
      </c>
      <c r="F4394">
        <v>106</v>
      </c>
      <c r="G4394" t="str">
        <f>IFERROR(INDEX(menu_items!$B:$B,MATCH(F4394,menu_items!$A:$A,0)),"Unknown value")</f>
        <v>French Fries</v>
      </c>
      <c r="H4394" t="str">
        <f>IFERROR(INDEX(menu_items!$C:$C,MATCH(F4394,menu_items!$A:$A,0)),"Unknown value")</f>
        <v>American</v>
      </c>
      <c r="I4394" s="5">
        <f>IFERROR(INDEX(menu_items!$D:$D,MATCH(F4394,menu_items!$A:$A,0)),0)</f>
        <v>7</v>
      </c>
      <c r="J4394" t="str">
        <f t="shared" si="345"/>
        <v>Thu</v>
      </c>
      <c r="K4394">
        <f t="shared" si="346"/>
        <v>2</v>
      </c>
      <c r="L4394" t="str">
        <f t="shared" si="347"/>
        <v>Feb</v>
      </c>
      <c r="M4394">
        <v>18</v>
      </c>
      <c r="N4394">
        <f t="shared" si="343"/>
        <v>3</v>
      </c>
      <c r="O4394" s="5">
        <f t="shared" si="344"/>
        <v>28.5</v>
      </c>
    </row>
    <row r="4395" spans="1:15" x14ac:dyDescent="0.25">
      <c r="A4395">
        <v>4448</v>
      </c>
      <c r="B4395">
        <v>1977</v>
      </c>
      <c r="C4395">
        <f>IF(COUNTIF($B$2:B4395,B4395)=1,1,0)</f>
        <v>1</v>
      </c>
      <c r="D4395" s="1">
        <v>44959</v>
      </c>
      <c r="E4395" s="2">
        <v>0.7691782407407407</v>
      </c>
      <c r="F4395">
        <v>103</v>
      </c>
      <c r="G4395" t="str">
        <f>IFERROR(INDEX(menu_items!$B:$B,MATCH(F4395,menu_items!$A:$A,0)),"Unknown value")</f>
        <v>Hot Dog</v>
      </c>
      <c r="H4395" t="str">
        <f>IFERROR(INDEX(menu_items!$C:$C,MATCH(F4395,menu_items!$A:$A,0)),"Unknown value")</f>
        <v>American</v>
      </c>
      <c r="I4395" s="5">
        <f>IFERROR(INDEX(menu_items!$D:$D,MATCH(F4395,menu_items!$A:$A,0)),0)</f>
        <v>9</v>
      </c>
      <c r="J4395" t="str">
        <f t="shared" si="345"/>
        <v>Thu</v>
      </c>
      <c r="K4395">
        <f t="shared" si="346"/>
        <v>2</v>
      </c>
      <c r="L4395" t="str">
        <f t="shared" si="347"/>
        <v>Feb</v>
      </c>
      <c r="M4395">
        <v>18</v>
      </c>
      <c r="N4395">
        <f t="shared" si="343"/>
        <v>1</v>
      </c>
      <c r="O4395" s="5">
        <f t="shared" si="344"/>
        <v>9</v>
      </c>
    </row>
    <row r="4396" spans="1:15" x14ac:dyDescent="0.25">
      <c r="A4396">
        <v>4449</v>
      </c>
      <c r="B4396">
        <v>1978</v>
      </c>
      <c r="C4396">
        <f>IF(COUNTIF($B$2:B4396,B4396)=1,1,0)</f>
        <v>1</v>
      </c>
      <c r="D4396" s="1">
        <v>44959</v>
      </c>
      <c r="E4396" s="2">
        <v>0.79407407407407404</v>
      </c>
      <c r="F4396">
        <v>113</v>
      </c>
      <c r="G4396" t="str">
        <f>IFERROR(INDEX(menu_items!$B:$B,MATCH(F4396,menu_items!$A:$A,0)),"Unknown value")</f>
        <v>Edamame</v>
      </c>
      <c r="H4396" t="str">
        <f>IFERROR(INDEX(menu_items!$C:$C,MATCH(F4396,menu_items!$A:$A,0)),"Unknown value")</f>
        <v>Asian</v>
      </c>
      <c r="I4396" s="5">
        <f>IFERROR(INDEX(menu_items!$D:$D,MATCH(F4396,menu_items!$A:$A,0)),0)</f>
        <v>5</v>
      </c>
      <c r="J4396" t="str">
        <f t="shared" si="345"/>
        <v>Thu</v>
      </c>
      <c r="K4396">
        <f t="shared" si="346"/>
        <v>2</v>
      </c>
      <c r="L4396" t="str">
        <f t="shared" si="347"/>
        <v>Feb</v>
      </c>
      <c r="M4396">
        <v>19</v>
      </c>
      <c r="N4396">
        <f t="shared" si="343"/>
        <v>1</v>
      </c>
      <c r="O4396" s="5">
        <f t="shared" si="344"/>
        <v>5</v>
      </c>
    </row>
    <row r="4397" spans="1:15" x14ac:dyDescent="0.25">
      <c r="A4397">
        <v>4450</v>
      </c>
      <c r="B4397">
        <v>1979</v>
      </c>
      <c r="C4397">
        <f>IF(COUNTIF($B$2:B4397,B4397)=1,1,0)</f>
        <v>1</v>
      </c>
      <c r="D4397" s="1">
        <v>44959</v>
      </c>
      <c r="E4397" s="2">
        <v>0.79540509259259262</v>
      </c>
      <c r="F4397">
        <v>114</v>
      </c>
      <c r="G4397" t="str">
        <f>IFERROR(INDEX(menu_items!$B:$B,MATCH(F4397,menu_items!$A:$A,0)),"Unknown value")</f>
        <v>Potstickers</v>
      </c>
      <c r="H4397" t="str">
        <f>IFERROR(INDEX(menu_items!$C:$C,MATCH(F4397,menu_items!$A:$A,0)),"Unknown value")</f>
        <v>Asian</v>
      </c>
      <c r="I4397" s="5">
        <f>IFERROR(INDEX(menu_items!$D:$D,MATCH(F4397,menu_items!$A:$A,0)),0)</f>
        <v>9</v>
      </c>
      <c r="J4397" t="str">
        <f t="shared" si="345"/>
        <v>Thu</v>
      </c>
      <c r="K4397">
        <f t="shared" si="346"/>
        <v>2</v>
      </c>
      <c r="L4397" t="str">
        <f t="shared" si="347"/>
        <v>Feb</v>
      </c>
      <c r="M4397">
        <v>19</v>
      </c>
      <c r="N4397">
        <f t="shared" si="343"/>
        <v>1</v>
      </c>
      <c r="O4397" s="5">
        <f t="shared" si="344"/>
        <v>9</v>
      </c>
    </row>
    <row r="4398" spans="1:15" x14ac:dyDescent="0.25">
      <c r="A4398">
        <v>4451</v>
      </c>
      <c r="B4398">
        <v>1980</v>
      </c>
      <c r="C4398">
        <f>IF(COUNTIF($B$2:B4398,B4398)=1,1,0)</f>
        <v>1</v>
      </c>
      <c r="D4398" s="1">
        <v>44959</v>
      </c>
      <c r="E4398" s="2">
        <v>0.79670138888888886</v>
      </c>
      <c r="F4398">
        <v>110</v>
      </c>
      <c r="G4398" t="str">
        <f>IFERROR(INDEX(menu_items!$B:$B,MATCH(F4398,menu_items!$A:$A,0)),"Unknown value")</f>
        <v>Pork Ramen</v>
      </c>
      <c r="H4398" t="str">
        <f>IFERROR(INDEX(menu_items!$C:$C,MATCH(F4398,menu_items!$A:$A,0)),"Unknown value")</f>
        <v>Asian</v>
      </c>
      <c r="I4398" s="5">
        <f>IFERROR(INDEX(menu_items!$D:$D,MATCH(F4398,menu_items!$A:$A,0)),0)</f>
        <v>17.95</v>
      </c>
      <c r="J4398" t="str">
        <f t="shared" si="345"/>
        <v>Thu</v>
      </c>
      <c r="K4398">
        <f t="shared" si="346"/>
        <v>2</v>
      </c>
      <c r="L4398" t="str">
        <f t="shared" si="347"/>
        <v>Feb</v>
      </c>
      <c r="M4398">
        <v>19</v>
      </c>
      <c r="N4398">
        <f t="shared" si="343"/>
        <v>1</v>
      </c>
      <c r="O4398" s="5">
        <f t="shared" si="344"/>
        <v>17.95</v>
      </c>
    </row>
    <row r="4399" spans="1:15" x14ac:dyDescent="0.25">
      <c r="A4399">
        <v>4452</v>
      </c>
      <c r="B4399">
        <v>1981</v>
      </c>
      <c r="C4399">
        <f>IF(COUNTIF($B$2:B4399,B4399)=1,1,0)</f>
        <v>1</v>
      </c>
      <c r="D4399" s="1">
        <v>44959</v>
      </c>
      <c r="E4399" s="2">
        <v>0.79907407407407405</v>
      </c>
      <c r="F4399">
        <v>103</v>
      </c>
      <c r="G4399" t="str">
        <f>IFERROR(INDEX(menu_items!$B:$B,MATCH(F4399,menu_items!$A:$A,0)),"Unknown value")</f>
        <v>Hot Dog</v>
      </c>
      <c r="H4399" t="str">
        <f>IFERROR(INDEX(menu_items!$C:$C,MATCH(F4399,menu_items!$A:$A,0)),"Unknown value")</f>
        <v>American</v>
      </c>
      <c r="I4399" s="5">
        <f>IFERROR(INDEX(menu_items!$D:$D,MATCH(F4399,menu_items!$A:$A,0)),0)</f>
        <v>9</v>
      </c>
      <c r="J4399" t="str">
        <f t="shared" si="345"/>
        <v>Thu</v>
      </c>
      <c r="K4399">
        <f t="shared" si="346"/>
        <v>2</v>
      </c>
      <c r="L4399" t="str">
        <f t="shared" si="347"/>
        <v>Feb</v>
      </c>
      <c r="M4399">
        <v>19</v>
      </c>
      <c r="N4399">
        <f t="shared" si="343"/>
        <v>4</v>
      </c>
      <c r="O4399" s="5">
        <f t="shared" si="344"/>
        <v>53.900000000000006</v>
      </c>
    </row>
    <row r="4400" spans="1:15" x14ac:dyDescent="0.25">
      <c r="A4400">
        <v>4453</v>
      </c>
      <c r="B4400">
        <v>1981</v>
      </c>
      <c r="C4400">
        <f>IF(COUNTIF($B$2:B4400,B4400)=1,1,0)</f>
        <v>0</v>
      </c>
      <c r="D4400" s="1">
        <v>44959</v>
      </c>
      <c r="E4400" s="2">
        <v>0.79907407407407405</v>
      </c>
      <c r="F4400">
        <v>109</v>
      </c>
      <c r="G4400" t="str">
        <f>IFERROR(INDEX(menu_items!$B:$B,MATCH(F4400,menu_items!$A:$A,0)),"Unknown value")</f>
        <v>Korean Beef Bowl</v>
      </c>
      <c r="H4400" t="str">
        <f>IFERROR(INDEX(menu_items!$C:$C,MATCH(F4400,menu_items!$A:$A,0)),"Unknown value")</f>
        <v>Asian</v>
      </c>
      <c r="I4400" s="5">
        <f>IFERROR(INDEX(menu_items!$D:$D,MATCH(F4400,menu_items!$A:$A,0)),0)</f>
        <v>17.95</v>
      </c>
      <c r="J4400" t="str">
        <f t="shared" si="345"/>
        <v>Thu</v>
      </c>
      <c r="K4400">
        <f t="shared" si="346"/>
        <v>2</v>
      </c>
      <c r="L4400" t="str">
        <f t="shared" si="347"/>
        <v>Feb</v>
      </c>
      <c r="M4400">
        <v>19</v>
      </c>
      <c r="N4400">
        <f t="shared" si="343"/>
        <v>4</v>
      </c>
      <c r="O4400" s="5">
        <f t="shared" si="344"/>
        <v>53.900000000000006</v>
      </c>
    </row>
    <row r="4401" spans="1:15" x14ac:dyDescent="0.25">
      <c r="A4401">
        <v>4454</v>
      </c>
      <c r="B4401">
        <v>1981</v>
      </c>
      <c r="C4401">
        <f>IF(COUNTIF($B$2:B4401,B4401)=1,1,0)</f>
        <v>0</v>
      </c>
      <c r="D4401" s="1">
        <v>44959</v>
      </c>
      <c r="E4401" s="2">
        <v>0.79907407407407405</v>
      </c>
      <c r="F4401">
        <v>122</v>
      </c>
      <c r="G4401" t="str">
        <f>IFERROR(INDEX(menu_items!$B:$B,MATCH(F4401,menu_items!$A:$A,0)),"Unknown value")</f>
        <v>Chips &amp; Salsa</v>
      </c>
      <c r="H4401" t="str">
        <f>IFERROR(INDEX(menu_items!$C:$C,MATCH(F4401,menu_items!$A:$A,0)),"Unknown value")</f>
        <v>Mexican</v>
      </c>
      <c r="I4401" s="5">
        <f>IFERROR(INDEX(menu_items!$D:$D,MATCH(F4401,menu_items!$A:$A,0)),0)</f>
        <v>7</v>
      </c>
      <c r="J4401" t="str">
        <f t="shared" si="345"/>
        <v>Thu</v>
      </c>
      <c r="K4401">
        <f t="shared" si="346"/>
        <v>2</v>
      </c>
      <c r="L4401" t="str">
        <f t="shared" si="347"/>
        <v>Feb</v>
      </c>
      <c r="M4401">
        <v>19</v>
      </c>
      <c r="N4401">
        <f t="shared" si="343"/>
        <v>4</v>
      </c>
      <c r="O4401" s="5">
        <f t="shared" si="344"/>
        <v>53.900000000000006</v>
      </c>
    </row>
    <row r="4402" spans="1:15" x14ac:dyDescent="0.25">
      <c r="A4402">
        <v>4455</v>
      </c>
      <c r="B4402">
        <v>1981</v>
      </c>
      <c r="C4402">
        <f>IF(COUNTIF($B$2:B4402,B4402)=1,1,0)</f>
        <v>0</v>
      </c>
      <c r="D4402" s="1">
        <v>44959</v>
      </c>
      <c r="E4402" s="2">
        <v>0.79907407407407405</v>
      </c>
      <c r="F4402">
        <v>130</v>
      </c>
      <c r="G4402" t="str">
        <f>IFERROR(INDEX(menu_items!$B:$B,MATCH(F4402,menu_items!$A:$A,0)),"Unknown value")</f>
        <v>Shrimp Scampi</v>
      </c>
      <c r="H4402" t="str">
        <f>IFERROR(INDEX(menu_items!$C:$C,MATCH(F4402,menu_items!$A:$A,0)),"Unknown value")</f>
        <v>Italian</v>
      </c>
      <c r="I4402" s="5">
        <f>IFERROR(INDEX(menu_items!$D:$D,MATCH(F4402,menu_items!$A:$A,0)),0)</f>
        <v>19.95</v>
      </c>
      <c r="J4402" t="str">
        <f t="shared" si="345"/>
        <v>Thu</v>
      </c>
      <c r="K4402">
        <f t="shared" si="346"/>
        <v>2</v>
      </c>
      <c r="L4402" t="str">
        <f t="shared" si="347"/>
        <v>Feb</v>
      </c>
      <c r="M4402">
        <v>19</v>
      </c>
      <c r="N4402">
        <f t="shared" si="343"/>
        <v>4</v>
      </c>
      <c r="O4402" s="5">
        <f t="shared" si="344"/>
        <v>53.900000000000006</v>
      </c>
    </row>
    <row r="4403" spans="1:15" x14ac:dyDescent="0.25">
      <c r="A4403">
        <v>4456</v>
      </c>
      <c r="B4403">
        <v>1982</v>
      </c>
      <c r="C4403">
        <f>IF(COUNTIF($B$2:B4403,B4403)=1,1,0)</f>
        <v>1</v>
      </c>
      <c r="D4403" s="1">
        <v>44959</v>
      </c>
      <c r="E4403" s="2">
        <v>0.81696759259259255</v>
      </c>
      <c r="F4403">
        <v>113</v>
      </c>
      <c r="G4403" t="str">
        <f>IFERROR(INDEX(menu_items!$B:$B,MATCH(F4403,menu_items!$A:$A,0)),"Unknown value")</f>
        <v>Edamame</v>
      </c>
      <c r="H4403" t="str">
        <f>IFERROR(INDEX(menu_items!$C:$C,MATCH(F4403,menu_items!$A:$A,0)),"Unknown value")</f>
        <v>Asian</v>
      </c>
      <c r="I4403" s="5">
        <f>IFERROR(INDEX(menu_items!$D:$D,MATCH(F4403,menu_items!$A:$A,0)),0)</f>
        <v>5</v>
      </c>
      <c r="J4403" t="str">
        <f t="shared" si="345"/>
        <v>Thu</v>
      </c>
      <c r="K4403">
        <f t="shared" si="346"/>
        <v>2</v>
      </c>
      <c r="L4403" t="str">
        <f t="shared" si="347"/>
        <v>Feb</v>
      </c>
      <c r="M4403">
        <v>19</v>
      </c>
      <c r="N4403">
        <f t="shared" si="343"/>
        <v>1</v>
      </c>
      <c r="O4403" s="5">
        <f t="shared" si="344"/>
        <v>5</v>
      </c>
    </row>
    <row r="4404" spans="1:15" x14ac:dyDescent="0.25">
      <c r="A4404">
        <v>4457</v>
      </c>
      <c r="B4404">
        <v>1983</v>
      </c>
      <c r="C4404">
        <f>IF(COUNTIF($B$2:B4404,B4404)=1,1,0)</f>
        <v>1</v>
      </c>
      <c r="D4404" s="1">
        <v>44959</v>
      </c>
      <c r="E4404" s="2">
        <v>0.81884259259259262</v>
      </c>
      <c r="F4404">
        <v>121</v>
      </c>
      <c r="G4404" t="str">
        <f>IFERROR(INDEX(menu_items!$B:$B,MATCH(F4404,menu_items!$A:$A,0)),"Unknown value")</f>
        <v>Cheese Quesadillas</v>
      </c>
      <c r="H4404" t="str">
        <f>IFERROR(INDEX(menu_items!$C:$C,MATCH(F4404,menu_items!$A:$A,0)),"Unknown value")</f>
        <v>Mexican</v>
      </c>
      <c r="I4404" s="5">
        <f>IFERROR(INDEX(menu_items!$D:$D,MATCH(F4404,menu_items!$A:$A,0)),0)</f>
        <v>10.5</v>
      </c>
      <c r="J4404" t="str">
        <f t="shared" si="345"/>
        <v>Thu</v>
      </c>
      <c r="K4404">
        <f t="shared" si="346"/>
        <v>2</v>
      </c>
      <c r="L4404" t="str">
        <f t="shared" si="347"/>
        <v>Feb</v>
      </c>
      <c r="M4404">
        <v>19</v>
      </c>
      <c r="N4404">
        <f t="shared" si="343"/>
        <v>1</v>
      </c>
      <c r="O4404" s="5">
        <f t="shared" si="344"/>
        <v>10.5</v>
      </c>
    </row>
    <row r="4405" spans="1:15" x14ac:dyDescent="0.25">
      <c r="A4405">
        <v>4458</v>
      </c>
      <c r="B4405">
        <v>1984</v>
      </c>
      <c r="C4405">
        <f>IF(COUNTIF($B$2:B4405,B4405)=1,1,0)</f>
        <v>1</v>
      </c>
      <c r="D4405" s="1">
        <v>44959</v>
      </c>
      <c r="E4405" s="2">
        <v>0.8265393518518519</v>
      </c>
      <c r="F4405">
        <v>107</v>
      </c>
      <c r="G4405" t="str">
        <f>IFERROR(INDEX(menu_items!$B:$B,MATCH(F4405,menu_items!$A:$A,0)),"Unknown value")</f>
        <v>Orange Chicken</v>
      </c>
      <c r="H4405" t="str">
        <f>IFERROR(INDEX(menu_items!$C:$C,MATCH(F4405,menu_items!$A:$A,0)),"Unknown value")</f>
        <v>Asian</v>
      </c>
      <c r="I4405" s="5">
        <f>IFERROR(INDEX(menu_items!$D:$D,MATCH(F4405,menu_items!$A:$A,0)),0)</f>
        <v>16.5</v>
      </c>
      <c r="J4405" t="str">
        <f t="shared" si="345"/>
        <v>Thu</v>
      </c>
      <c r="K4405">
        <f t="shared" si="346"/>
        <v>2</v>
      </c>
      <c r="L4405" t="str">
        <f t="shared" si="347"/>
        <v>Feb</v>
      </c>
      <c r="M4405">
        <v>19</v>
      </c>
      <c r="N4405">
        <f t="shared" si="343"/>
        <v>2</v>
      </c>
      <c r="O4405" s="5">
        <f t="shared" si="344"/>
        <v>33.450000000000003</v>
      </c>
    </row>
    <row r="4406" spans="1:15" x14ac:dyDescent="0.25">
      <c r="A4406">
        <v>4459</v>
      </c>
      <c r="B4406">
        <v>1984</v>
      </c>
      <c r="C4406">
        <f>IF(COUNTIF($B$2:B4406,B4406)=1,1,0)</f>
        <v>0</v>
      </c>
      <c r="D4406" s="1">
        <v>44959</v>
      </c>
      <c r="E4406" s="2">
        <v>0.8265393518518519</v>
      </c>
      <c r="F4406">
        <v>132</v>
      </c>
      <c r="G4406" t="str">
        <f>IFERROR(INDEX(menu_items!$B:$B,MATCH(F4406,menu_items!$A:$A,0)),"Unknown value")</f>
        <v>Eggplant Parmesan</v>
      </c>
      <c r="H4406" t="str">
        <f>IFERROR(INDEX(menu_items!$C:$C,MATCH(F4406,menu_items!$A:$A,0)),"Unknown value")</f>
        <v>Italian</v>
      </c>
      <c r="I4406" s="5">
        <f>IFERROR(INDEX(menu_items!$D:$D,MATCH(F4406,menu_items!$A:$A,0)),0)</f>
        <v>16.95</v>
      </c>
      <c r="J4406" t="str">
        <f t="shared" si="345"/>
        <v>Thu</v>
      </c>
      <c r="K4406">
        <f t="shared" si="346"/>
        <v>2</v>
      </c>
      <c r="L4406" t="str">
        <f t="shared" si="347"/>
        <v>Feb</v>
      </c>
      <c r="M4406">
        <v>19</v>
      </c>
      <c r="N4406">
        <f t="shared" si="343"/>
        <v>2</v>
      </c>
      <c r="O4406" s="5">
        <f t="shared" si="344"/>
        <v>33.450000000000003</v>
      </c>
    </row>
    <row r="4407" spans="1:15" x14ac:dyDescent="0.25">
      <c r="A4407">
        <v>4460</v>
      </c>
      <c r="B4407">
        <v>1985</v>
      </c>
      <c r="C4407">
        <f>IF(COUNTIF($B$2:B4407,B4407)=1,1,0)</f>
        <v>1</v>
      </c>
      <c r="D4407" s="1">
        <v>44959</v>
      </c>
      <c r="E4407" s="2">
        <v>0.83339120370370368</v>
      </c>
      <c r="F4407">
        <v>119</v>
      </c>
      <c r="G4407" t="str">
        <f>IFERROR(INDEX(menu_items!$B:$B,MATCH(F4407,menu_items!$A:$A,0)),"Unknown value")</f>
        <v>Chicken Torta</v>
      </c>
      <c r="H4407" t="str">
        <f>IFERROR(INDEX(menu_items!$C:$C,MATCH(F4407,menu_items!$A:$A,0)),"Unknown value")</f>
        <v>Mexican</v>
      </c>
      <c r="I4407" s="5">
        <f>IFERROR(INDEX(menu_items!$D:$D,MATCH(F4407,menu_items!$A:$A,0)),0)</f>
        <v>11.95</v>
      </c>
      <c r="J4407" t="str">
        <f t="shared" si="345"/>
        <v>Thu</v>
      </c>
      <c r="K4407">
        <f t="shared" si="346"/>
        <v>2</v>
      </c>
      <c r="L4407" t="str">
        <f t="shared" si="347"/>
        <v>Feb</v>
      </c>
      <c r="M4407">
        <v>20</v>
      </c>
      <c r="N4407">
        <f t="shared" si="343"/>
        <v>2</v>
      </c>
      <c r="O4407" s="5">
        <f t="shared" si="344"/>
        <v>31.9</v>
      </c>
    </row>
    <row r="4408" spans="1:15" x14ac:dyDescent="0.25">
      <c r="A4408">
        <v>4461</v>
      </c>
      <c r="B4408">
        <v>1985</v>
      </c>
      <c r="C4408">
        <f>IF(COUNTIF($B$2:B4408,B4408)=1,1,0)</f>
        <v>0</v>
      </c>
      <c r="D4408" s="1">
        <v>44959</v>
      </c>
      <c r="E4408" s="2">
        <v>0.83339120370370368</v>
      </c>
      <c r="F4408">
        <v>130</v>
      </c>
      <c r="G4408" t="str">
        <f>IFERROR(INDEX(menu_items!$B:$B,MATCH(F4408,menu_items!$A:$A,0)),"Unknown value")</f>
        <v>Shrimp Scampi</v>
      </c>
      <c r="H4408" t="str">
        <f>IFERROR(INDEX(menu_items!$C:$C,MATCH(F4408,menu_items!$A:$A,0)),"Unknown value")</f>
        <v>Italian</v>
      </c>
      <c r="I4408" s="5">
        <f>IFERROR(INDEX(menu_items!$D:$D,MATCH(F4408,menu_items!$A:$A,0)),0)</f>
        <v>19.95</v>
      </c>
      <c r="J4408" t="str">
        <f t="shared" si="345"/>
        <v>Thu</v>
      </c>
      <c r="K4408">
        <f t="shared" si="346"/>
        <v>2</v>
      </c>
      <c r="L4408" t="str">
        <f t="shared" si="347"/>
        <v>Feb</v>
      </c>
      <c r="M4408">
        <v>20</v>
      </c>
      <c r="N4408">
        <f t="shared" si="343"/>
        <v>2</v>
      </c>
      <c r="O4408" s="5">
        <f t="shared" si="344"/>
        <v>31.9</v>
      </c>
    </row>
    <row r="4409" spans="1:15" x14ac:dyDescent="0.25">
      <c r="A4409">
        <v>4462</v>
      </c>
      <c r="B4409">
        <v>1986</v>
      </c>
      <c r="C4409">
        <f>IF(COUNTIF($B$2:B4409,B4409)=1,1,0)</f>
        <v>1</v>
      </c>
      <c r="D4409" s="1">
        <v>44959</v>
      </c>
      <c r="E4409" s="2">
        <v>0.83839120370370368</v>
      </c>
      <c r="F4409">
        <v>101</v>
      </c>
      <c r="G4409" t="str">
        <f>IFERROR(INDEX(menu_items!$B:$B,MATCH(F4409,menu_items!$A:$A,0)),"Unknown value")</f>
        <v>Hamburger</v>
      </c>
      <c r="H4409" t="str">
        <f>IFERROR(INDEX(menu_items!$C:$C,MATCH(F4409,menu_items!$A:$A,0)),"Unknown value")</f>
        <v>American</v>
      </c>
      <c r="I4409" s="5">
        <f>IFERROR(INDEX(menu_items!$D:$D,MATCH(F4409,menu_items!$A:$A,0)),0)</f>
        <v>12.95</v>
      </c>
      <c r="J4409" t="str">
        <f t="shared" si="345"/>
        <v>Thu</v>
      </c>
      <c r="K4409">
        <f t="shared" si="346"/>
        <v>2</v>
      </c>
      <c r="L4409" t="str">
        <f t="shared" si="347"/>
        <v>Feb</v>
      </c>
      <c r="M4409">
        <v>20</v>
      </c>
      <c r="N4409">
        <f t="shared" si="343"/>
        <v>4</v>
      </c>
      <c r="O4409" s="5">
        <f t="shared" si="344"/>
        <v>59.8</v>
      </c>
    </row>
    <row r="4410" spans="1:15" x14ac:dyDescent="0.25">
      <c r="A4410">
        <v>4463</v>
      </c>
      <c r="B4410">
        <v>1986</v>
      </c>
      <c r="C4410">
        <f>IF(COUNTIF($B$2:B4410,B4410)=1,1,0)</f>
        <v>0</v>
      </c>
      <c r="D4410" s="1">
        <v>44959</v>
      </c>
      <c r="E4410" s="2">
        <v>0.83839120370370368</v>
      </c>
      <c r="F4410">
        <v>111</v>
      </c>
      <c r="G4410" t="str">
        <f>IFERROR(INDEX(menu_items!$B:$B,MATCH(F4410,menu_items!$A:$A,0)),"Unknown value")</f>
        <v>California Roll</v>
      </c>
      <c r="H4410" t="str">
        <f>IFERROR(INDEX(menu_items!$C:$C,MATCH(F4410,menu_items!$A:$A,0)),"Unknown value")</f>
        <v>Asian</v>
      </c>
      <c r="I4410" s="5">
        <f>IFERROR(INDEX(menu_items!$D:$D,MATCH(F4410,menu_items!$A:$A,0)),0)</f>
        <v>11.95</v>
      </c>
      <c r="J4410" t="str">
        <f t="shared" si="345"/>
        <v>Thu</v>
      </c>
      <c r="K4410">
        <f t="shared" si="346"/>
        <v>2</v>
      </c>
      <c r="L4410" t="str">
        <f t="shared" si="347"/>
        <v>Feb</v>
      </c>
      <c r="M4410">
        <v>20</v>
      </c>
      <c r="N4410">
        <f t="shared" si="343"/>
        <v>4</v>
      </c>
      <c r="O4410" s="5">
        <f t="shared" si="344"/>
        <v>59.8</v>
      </c>
    </row>
    <row r="4411" spans="1:15" x14ac:dyDescent="0.25">
      <c r="A4411">
        <v>4464</v>
      </c>
      <c r="B4411">
        <v>1986</v>
      </c>
      <c r="C4411">
        <f>IF(COUNTIF($B$2:B4411,B4411)=1,1,0)</f>
        <v>0</v>
      </c>
      <c r="D4411" s="1">
        <v>44959</v>
      </c>
      <c r="E4411" s="2">
        <v>0.83839120370370368</v>
      </c>
      <c r="F4411">
        <v>131</v>
      </c>
      <c r="G4411" t="str">
        <f>IFERROR(INDEX(menu_items!$B:$B,MATCH(F4411,menu_items!$A:$A,0)),"Unknown value")</f>
        <v>Chicken Parmesan</v>
      </c>
      <c r="H4411" t="str">
        <f>IFERROR(INDEX(menu_items!$C:$C,MATCH(F4411,menu_items!$A:$A,0)),"Unknown value")</f>
        <v>Italian</v>
      </c>
      <c r="I4411" s="5">
        <f>IFERROR(INDEX(menu_items!$D:$D,MATCH(F4411,menu_items!$A:$A,0)),0)</f>
        <v>17.95</v>
      </c>
      <c r="J4411" t="str">
        <f t="shared" si="345"/>
        <v>Thu</v>
      </c>
      <c r="K4411">
        <f t="shared" si="346"/>
        <v>2</v>
      </c>
      <c r="L4411" t="str">
        <f t="shared" si="347"/>
        <v>Feb</v>
      </c>
      <c r="M4411">
        <v>20</v>
      </c>
      <c r="N4411">
        <f t="shared" si="343"/>
        <v>4</v>
      </c>
      <c r="O4411" s="5">
        <f t="shared" si="344"/>
        <v>59.8</v>
      </c>
    </row>
    <row r="4412" spans="1:15" x14ac:dyDescent="0.25">
      <c r="A4412">
        <v>4465</v>
      </c>
      <c r="B4412">
        <v>1986</v>
      </c>
      <c r="C4412">
        <f>IF(COUNTIF($B$2:B4412,B4412)=1,1,0)</f>
        <v>0</v>
      </c>
      <c r="D4412" s="1">
        <v>44959</v>
      </c>
      <c r="E4412" s="2">
        <v>0.83839120370370368</v>
      </c>
      <c r="F4412">
        <v>132</v>
      </c>
      <c r="G4412" t="str">
        <f>IFERROR(INDEX(menu_items!$B:$B,MATCH(F4412,menu_items!$A:$A,0)),"Unknown value")</f>
        <v>Eggplant Parmesan</v>
      </c>
      <c r="H4412" t="str">
        <f>IFERROR(INDEX(menu_items!$C:$C,MATCH(F4412,menu_items!$A:$A,0)),"Unknown value")</f>
        <v>Italian</v>
      </c>
      <c r="I4412" s="5">
        <f>IFERROR(INDEX(menu_items!$D:$D,MATCH(F4412,menu_items!$A:$A,0)),0)</f>
        <v>16.95</v>
      </c>
      <c r="J4412" t="str">
        <f t="shared" si="345"/>
        <v>Thu</v>
      </c>
      <c r="K4412">
        <f t="shared" si="346"/>
        <v>2</v>
      </c>
      <c r="L4412" t="str">
        <f t="shared" si="347"/>
        <v>Feb</v>
      </c>
      <c r="M4412">
        <v>20</v>
      </c>
      <c r="N4412">
        <f t="shared" si="343"/>
        <v>4</v>
      </c>
      <c r="O4412" s="5">
        <f t="shared" si="344"/>
        <v>59.8</v>
      </c>
    </row>
    <row r="4413" spans="1:15" x14ac:dyDescent="0.25">
      <c r="A4413">
        <v>4466</v>
      </c>
      <c r="B4413">
        <v>1987</v>
      </c>
      <c r="C4413">
        <f>IF(COUNTIF($B$2:B4413,B4413)=1,1,0)</f>
        <v>1</v>
      </c>
      <c r="D4413" s="1">
        <v>44959</v>
      </c>
      <c r="E4413" s="2">
        <v>0.84020833333333333</v>
      </c>
      <c r="F4413">
        <v>116</v>
      </c>
      <c r="G4413" t="str">
        <f>IFERROR(INDEX(menu_items!$B:$B,MATCH(F4413,menu_items!$A:$A,0)),"Unknown value")</f>
        <v>Steak Tacos</v>
      </c>
      <c r="H4413" t="str">
        <f>IFERROR(INDEX(menu_items!$C:$C,MATCH(F4413,menu_items!$A:$A,0)),"Unknown value")</f>
        <v>Mexican</v>
      </c>
      <c r="I4413" s="5">
        <f>IFERROR(INDEX(menu_items!$D:$D,MATCH(F4413,menu_items!$A:$A,0)),0)</f>
        <v>13.95</v>
      </c>
      <c r="J4413" t="str">
        <f t="shared" si="345"/>
        <v>Thu</v>
      </c>
      <c r="K4413">
        <f t="shared" si="346"/>
        <v>2</v>
      </c>
      <c r="L4413" t="str">
        <f t="shared" si="347"/>
        <v>Feb</v>
      </c>
      <c r="M4413">
        <v>20</v>
      </c>
      <c r="N4413">
        <f t="shared" si="343"/>
        <v>3</v>
      </c>
      <c r="O4413" s="5">
        <f t="shared" si="344"/>
        <v>39.9</v>
      </c>
    </row>
    <row r="4414" spans="1:15" x14ac:dyDescent="0.25">
      <c r="A4414">
        <v>4467</v>
      </c>
      <c r="B4414">
        <v>1987</v>
      </c>
      <c r="C4414">
        <f>IF(COUNTIF($B$2:B4414,B4414)=1,1,0)</f>
        <v>0</v>
      </c>
      <c r="D4414" s="1">
        <v>44959</v>
      </c>
      <c r="E4414" s="2">
        <v>0.84020833333333333</v>
      </c>
      <c r="F4414">
        <v>103</v>
      </c>
      <c r="G4414" t="str">
        <f>IFERROR(INDEX(menu_items!$B:$B,MATCH(F4414,menu_items!$A:$A,0)),"Unknown value")</f>
        <v>Hot Dog</v>
      </c>
      <c r="H4414" t="str">
        <f>IFERROR(INDEX(menu_items!$C:$C,MATCH(F4414,menu_items!$A:$A,0)),"Unknown value")</f>
        <v>American</v>
      </c>
      <c r="I4414" s="5">
        <f>IFERROR(INDEX(menu_items!$D:$D,MATCH(F4414,menu_items!$A:$A,0)),0)</f>
        <v>9</v>
      </c>
      <c r="J4414" t="str">
        <f t="shared" si="345"/>
        <v>Thu</v>
      </c>
      <c r="K4414">
        <f t="shared" si="346"/>
        <v>2</v>
      </c>
      <c r="L4414" t="str">
        <f t="shared" si="347"/>
        <v>Feb</v>
      </c>
      <c r="M4414">
        <v>20</v>
      </c>
      <c r="N4414">
        <f t="shared" si="343"/>
        <v>3</v>
      </c>
      <c r="O4414" s="5">
        <f t="shared" si="344"/>
        <v>39.9</v>
      </c>
    </row>
    <row r="4415" spans="1:15" x14ac:dyDescent="0.25">
      <c r="A4415">
        <v>4468</v>
      </c>
      <c r="B4415">
        <v>1987</v>
      </c>
      <c r="C4415">
        <f>IF(COUNTIF($B$2:B4415,B4415)=1,1,0)</f>
        <v>0</v>
      </c>
      <c r="D4415" s="1">
        <v>44959</v>
      </c>
      <c r="E4415" s="2">
        <v>0.84020833333333333</v>
      </c>
      <c r="F4415">
        <v>132</v>
      </c>
      <c r="G4415" t="str">
        <f>IFERROR(INDEX(menu_items!$B:$B,MATCH(F4415,menu_items!$A:$A,0)),"Unknown value")</f>
        <v>Eggplant Parmesan</v>
      </c>
      <c r="H4415" t="str">
        <f>IFERROR(INDEX(menu_items!$C:$C,MATCH(F4415,menu_items!$A:$A,0)),"Unknown value")</f>
        <v>Italian</v>
      </c>
      <c r="I4415" s="5">
        <f>IFERROR(INDEX(menu_items!$D:$D,MATCH(F4415,menu_items!$A:$A,0)),0)</f>
        <v>16.95</v>
      </c>
      <c r="J4415" t="str">
        <f t="shared" si="345"/>
        <v>Thu</v>
      </c>
      <c r="K4415">
        <f t="shared" si="346"/>
        <v>2</v>
      </c>
      <c r="L4415" t="str">
        <f t="shared" si="347"/>
        <v>Feb</v>
      </c>
      <c r="M4415">
        <v>20</v>
      </c>
      <c r="N4415">
        <f t="shared" si="343"/>
        <v>3</v>
      </c>
      <c r="O4415" s="5">
        <f t="shared" si="344"/>
        <v>39.9</v>
      </c>
    </row>
    <row r="4416" spans="1:15" x14ac:dyDescent="0.25">
      <c r="A4416">
        <v>4469</v>
      </c>
      <c r="B4416">
        <v>1988</v>
      </c>
      <c r="C4416">
        <f>IF(COUNTIF($B$2:B4416,B4416)=1,1,0)</f>
        <v>1</v>
      </c>
      <c r="D4416" s="1">
        <v>44959</v>
      </c>
      <c r="E4416" s="2">
        <v>0.86528935185185185</v>
      </c>
      <c r="F4416">
        <v>102</v>
      </c>
      <c r="G4416" t="str">
        <f>IFERROR(INDEX(menu_items!$B:$B,MATCH(F4416,menu_items!$A:$A,0)),"Unknown value")</f>
        <v>Cheeseburger</v>
      </c>
      <c r="H4416" t="str">
        <f>IFERROR(INDEX(menu_items!$C:$C,MATCH(F4416,menu_items!$A:$A,0)),"Unknown value")</f>
        <v>American</v>
      </c>
      <c r="I4416" s="5">
        <f>IFERROR(INDEX(menu_items!$D:$D,MATCH(F4416,menu_items!$A:$A,0)),0)</f>
        <v>13.95</v>
      </c>
      <c r="J4416" t="str">
        <f t="shared" si="345"/>
        <v>Thu</v>
      </c>
      <c r="K4416">
        <f t="shared" si="346"/>
        <v>2</v>
      </c>
      <c r="L4416" t="str">
        <f t="shared" si="347"/>
        <v>Feb</v>
      </c>
      <c r="M4416">
        <v>20</v>
      </c>
      <c r="N4416">
        <f t="shared" si="343"/>
        <v>3</v>
      </c>
      <c r="O4416" s="5">
        <f t="shared" si="344"/>
        <v>39.4</v>
      </c>
    </row>
    <row r="4417" spans="1:15" x14ac:dyDescent="0.25">
      <c r="A4417">
        <v>4470</v>
      </c>
      <c r="B4417">
        <v>1988</v>
      </c>
      <c r="C4417">
        <f>IF(COUNTIF($B$2:B4417,B4417)=1,1,0)</f>
        <v>0</v>
      </c>
      <c r="D4417" s="1">
        <v>44959</v>
      </c>
      <c r="E4417" s="2">
        <v>0.86528935185185185</v>
      </c>
      <c r="F4417">
        <v>104</v>
      </c>
      <c r="G4417" t="str">
        <f>IFERROR(INDEX(menu_items!$B:$B,MATCH(F4417,menu_items!$A:$A,0)),"Unknown value")</f>
        <v>Veggie Burger</v>
      </c>
      <c r="H4417" t="str">
        <f>IFERROR(INDEX(menu_items!$C:$C,MATCH(F4417,menu_items!$A:$A,0)),"Unknown value")</f>
        <v>American</v>
      </c>
      <c r="I4417" s="5">
        <f>IFERROR(INDEX(menu_items!$D:$D,MATCH(F4417,menu_items!$A:$A,0)),0)</f>
        <v>10.5</v>
      </c>
      <c r="J4417" t="str">
        <f t="shared" si="345"/>
        <v>Thu</v>
      </c>
      <c r="K4417">
        <f t="shared" si="346"/>
        <v>2</v>
      </c>
      <c r="L4417" t="str">
        <f t="shared" si="347"/>
        <v>Feb</v>
      </c>
      <c r="M4417">
        <v>20</v>
      </c>
      <c r="N4417">
        <f t="shared" si="343"/>
        <v>3</v>
      </c>
      <c r="O4417" s="5">
        <f t="shared" si="344"/>
        <v>39.4</v>
      </c>
    </row>
    <row r="4418" spans="1:15" x14ac:dyDescent="0.25">
      <c r="A4418">
        <v>4471</v>
      </c>
      <c r="B4418">
        <v>1988</v>
      </c>
      <c r="C4418">
        <f>IF(COUNTIF($B$2:B4418,B4418)=1,1,0)</f>
        <v>0</v>
      </c>
      <c r="D4418" s="1">
        <v>44959</v>
      </c>
      <c r="E4418" s="2">
        <v>0.86528935185185185</v>
      </c>
      <c r="F4418">
        <v>118</v>
      </c>
      <c r="G4418" t="str">
        <f>IFERROR(INDEX(menu_items!$B:$B,MATCH(F4418,menu_items!$A:$A,0)),"Unknown value")</f>
        <v>Steak Burrito</v>
      </c>
      <c r="H4418" t="str">
        <f>IFERROR(INDEX(menu_items!$C:$C,MATCH(F4418,menu_items!$A:$A,0)),"Unknown value")</f>
        <v>Mexican</v>
      </c>
      <c r="I4418" s="5">
        <f>IFERROR(INDEX(menu_items!$D:$D,MATCH(F4418,menu_items!$A:$A,0)),0)</f>
        <v>14.95</v>
      </c>
      <c r="J4418" t="str">
        <f t="shared" si="345"/>
        <v>Thu</v>
      </c>
      <c r="K4418">
        <f t="shared" si="346"/>
        <v>2</v>
      </c>
      <c r="L4418" t="str">
        <f t="shared" si="347"/>
        <v>Feb</v>
      </c>
      <c r="M4418">
        <v>20</v>
      </c>
      <c r="N4418">
        <f t="shared" ref="N4418:N4481" si="348">COUNTIF($B:$B,B4418)</f>
        <v>3</v>
      </c>
      <c r="O4418" s="5">
        <f t="shared" ref="O4418:O4481" si="349">SUMIF($B:$B,B4418,$I:$I)</f>
        <v>39.4</v>
      </c>
    </row>
    <row r="4419" spans="1:15" x14ac:dyDescent="0.25">
      <c r="A4419">
        <v>4472</v>
      </c>
      <c r="B4419">
        <v>1989</v>
      </c>
      <c r="C4419">
        <f>IF(COUNTIF($B$2:B4419,B4419)=1,1,0)</f>
        <v>1</v>
      </c>
      <c r="D4419" s="1">
        <v>44959</v>
      </c>
      <c r="E4419" s="2">
        <v>0.88561342592592596</v>
      </c>
      <c r="F4419">
        <v>101</v>
      </c>
      <c r="G4419" t="str">
        <f>IFERROR(INDEX(menu_items!$B:$B,MATCH(F4419,menu_items!$A:$A,0)),"Unknown value")</f>
        <v>Hamburger</v>
      </c>
      <c r="H4419" t="str">
        <f>IFERROR(INDEX(menu_items!$C:$C,MATCH(F4419,menu_items!$A:$A,0)),"Unknown value")</f>
        <v>American</v>
      </c>
      <c r="I4419" s="5">
        <f>IFERROR(INDEX(menu_items!$D:$D,MATCH(F4419,menu_items!$A:$A,0)),0)</f>
        <v>12.95</v>
      </c>
      <c r="J4419" t="str">
        <f t="shared" si="345"/>
        <v>Thu</v>
      </c>
      <c r="K4419">
        <f t="shared" si="346"/>
        <v>2</v>
      </c>
      <c r="L4419" t="str">
        <f t="shared" si="347"/>
        <v>Feb</v>
      </c>
      <c r="M4419">
        <v>21</v>
      </c>
      <c r="N4419">
        <f t="shared" si="348"/>
        <v>2</v>
      </c>
      <c r="O4419" s="5">
        <f t="shared" si="349"/>
        <v>29.9</v>
      </c>
    </row>
    <row r="4420" spans="1:15" x14ac:dyDescent="0.25">
      <c r="A4420">
        <v>4473</v>
      </c>
      <c r="B4420">
        <v>1989</v>
      </c>
      <c r="C4420">
        <f>IF(COUNTIF($B$2:B4420,B4420)=1,1,0)</f>
        <v>0</v>
      </c>
      <c r="D4420" s="1">
        <v>44959</v>
      </c>
      <c r="E4420" s="2">
        <v>0.88561342592592596</v>
      </c>
      <c r="F4420">
        <v>132</v>
      </c>
      <c r="G4420" t="str">
        <f>IFERROR(INDEX(menu_items!$B:$B,MATCH(F4420,menu_items!$A:$A,0)),"Unknown value")</f>
        <v>Eggplant Parmesan</v>
      </c>
      <c r="H4420" t="str">
        <f>IFERROR(INDEX(menu_items!$C:$C,MATCH(F4420,menu_items!$A:$A,0)),"Unknown value")</f>
        <v>Italian</v>
      </c>
      <c r="I4420" s="5">
        <f>IFERROR(INDEX(menu_items!$D:$D,MATCH(F4420,menu_items!$A:$A,0)),0)</f>
        <v>16.95</v>
      </c>
      <c r="J4420" t="str">
        <f t="shared" si="345"/>
        <v>Thu</v>
      </c>
      <c r="K4420">
        <f t="shared" si="346"/>
        <v>2</v>
      </c>
      <c r="L4420" t="str">
        <f t="shared" si="347"/>
        <v>Feb</v>
      </c>
      <c r="M4420">
        <v>21</v>
      </c>
      <c r="N4420">
        <f t="shared" si="348"/>
        <v>2</v>
      </c>
      <c r="O4420" s="5">
        <f t="shared" si="349"/>
        <v>29.9</v>
      </c>
    </row>
    <row r="4421" spans="1:15" x14ac:dyDescent="0.25">
      <c r="A4421">
        <v>4474</v>
      </c>
      <c r="B4421">
        <v>1990</v>
      </c>
      <c r="C4421">
        <f>IF(COUNTIF($B$2:B4421,B4421)=1,1,0)</f>
        <v>1</v>
      </c>
      <c r="D4421" s="1">
        <v>44959</v>
      </c>
      <c r="E4421" s="2">
        <v>0.89068287037037042</v>
      </c>
      <c r="F4421">
        <v>116</v>
      </c>
      <c r="G4421" t="str">
        <f>IFERROR(INDEX(menu_items!$B:$B,MATCH(F4421,menu_items!$A:$A,0)),"Unknown value")</f>
        <v>Steak Tacos</v>
      </c>
      <c r="H4421" t="str">
        <f>IFERROR(INDEX(menu_items!$C:$C,MATCH(F4421,menu_items!$A:$A,0)),"Unknown value")</f>
        <v>Mexican</v>
      </c>
      <c r="I4421" s="5">
        <f>IFERROR(INDEX(menu_items!$D:$D,MATCH(F4421,menu_items!$A:$A,0)),0)</f>
        <v>13.95</v>
      </c>
      <c r="J4421" t="str">
        <f t="shared" si="345"/>
        <v>Thu</v>
      </c>
      <c r="K4421">
        <f t="shared" si="346"/>
        <v>2</v>
      </c>
      <c r="L4421" t="str">
        <f t="shared" si="347"/>
        <v>Feb</v>
      </c>
      <c r="M4421">
        <v>21</v>
      </c>
      <c r="N4421">
        <f t="shared" si="348"/>
        <v>3</v>
      </c>
      <c r="O4421" s="5">
        <f t="shared" si="349"/>
        <v>38.9</v>
      </c>
    </row>
    <row r="4422" spans="1:15" x14ac:dyDescent="0.25">
      <c r="A4422">
        <v>4475</v>
      </c>
      <c r="B4422">
        <v>1990</v>
      </c>
      <c r="C4422">
        <f>IF(COUNTIF($B$2:B4422,B4422)=1,1,0)</f>
        <v>0</v>
      </c>
      <c r="D4422" s="1">
        <v>44959</v>
      </c>
      <c r="E4422" s="2">
        <v>0.89068287037037042</v>
      </c>
      <c r="F4422">
        <v>109</v>
      </c>
      <c r="G4422" t="str">
        <f>IFERROR(INDEX(menu_items!$B:$B,MATCH(F4422,menu_items!$A:$A,0)),"Unknown value")</f>
        <v>Korean Beef Bowl</v>
      </c>
      <c r="H4422" t="str">
        <f>IFERROR(INDEX(menu_items!$C:$C,MATCH(F4422,menu_items!$A:$A,0)),"Unknown value")</f>
        <v>Asian</v>
      </c>
      <c r="I4422" s="5">
        <f>IFERROR(INDEX(menu_items!$D:$D,MATCH(F4422,menu_items!$A:$A,0)),0)</f>
        <v>17.95</v>
      </c>
      <c r="J4422" t="str">
        <f t="shared" si="345"/>
        <v>Thu</v>
      </c>
      <c r="K4422">
        <f t="shared" si="346"/>
        <v>2</v>
      </c>
      <c r="L4422" t="str">
        <f t="shared" si="347"/>
        <v>Feb</v>
      </c>
      <c r="M4422">
        <v>21</v>
      </c>
      <c r="N4422">
        <f t="shared" si="348"/>
        <v>3</v>
      </c>
      <c r="O4422" s="5">
        <f t="shared" si="349"/>
        <v>38.9</v>
      </c>
    </row>
    <row r="4423" spans="1:15" x14ac:dyDescent="0.25">
      <c r="A4423">
        <v>4476</v>
      </c>
      <c r="B4423">
        <v>1990</v>
      </c>
      <c r="C4423">
        <f>IF(COUNTIF($B$2:B4423,B4423)=1,1,0)</f>
        <v>0</v>
      </c>
      <c r="D4423" s="1">
        <v>44959</v>
      </c>
      <c r="E4423" s="2">
        <v>0.89068287037037042</v>
      </c>
      <c r="F4423">
        <v>122</v>
      </c>
      <c r="G4423" t="str">
        <f>IFERROR(INDEX(menu_items!$B:$B,MATCH(F4423,menu_items!$A:$A,0)),"Unknown value")</f>
        <v>Chips &amp; Salsa</v>
      </c>
      <c r="H4423" t="str">
        <f>IFERROR(INDEX(menu_items!$C:$C,MATCH(F4423,menu_items!$A:$A,0)),"Unknown value")</f>
        <v>Mexican</v>
      </c>
      <c r="I4423" s="5">
        <f>IFERROR(INDEX(menu_items!$D:$D,MATCH(F4423,menu_items!$A:$A,0)),0)</f>
        <v>7</v>
      </c>
      <c r="J4423" t="str">
        <f t="shared" si="345"/>
        <v>Thu</v>
      </c>
      <c r="K4423">
        <f t="shared" si="346"/>
        <v>2</v>
      </c>
      <c r="L4423" t="str">
        <f t="shared" si="347"/>
        <v>Feb</v>
      </c>
      <c r="M4423">
        <v>21</v>
      </c>
      <c r="N4423">
        <f t="shared" si="348"/>
        <v>3</v>
      </c>
      <c r="O4423" s="5">
        <f t="shared" si="349"/>
        <v>38.9</v>
      </c>
    </row>
    <row r="4424" spans="1:15" x14ac:dyDescent="0.25">
      <c r="A4424">
        <v>4477</v>
      </c>
      <c r="B4424">
        <v>1991</v>
      </c>
      <c r="C4424">
        <f>IF(COUNTIF($B$2:B4424,B4424)=1,1,0)</f>
        <v>1</v>
      </c>
      <c r="D4424" s="1">
        <v>44959</v>
      </c>
      <c r="E4424" s="2">
        <v>0.90777777777777779</v>
      </c>
      <c r="F4424">
        <v>123</v>
      </c>
      <c r="G4424" t="str">
        <f>IFERROR(INDEX(menu_items!$B:$B,MATCH(F4424,menu_items!$A:$A,0)),"Unknown value")</f>
        <v>Chips &amp; Guacamole</v>
      </c>
      <c r="H4424" t="str">
        <f>IFERROR(INDEX(menu_items!$C:$C,MATCH(F4424,menu_items!$A:$A,0)),"Unknown value")</f>
        <v>Mexican</v>
      </c>
      <c r="I4424" s="5">
        <f>IFERROR(INDEX(menu_items!$D:$D,MATCH(F4424,menu_items!$A:$A,0)),0)</f>
        <v>9</v>
      </c>
      <c r="J4424" t="str">
        <f t="shared" si="345"/>
        <v>Thu</v>
      </c>
      <c r="K4424">
        <f t="shared" si="346"/>
        <v>2</v>
      </c>
      <c r="L4424" t="str">
        <f t="shared" si="347"/>
        <v>Feb</v>
      </c>
      <c r="M4424">
        <v>21</v>
      </c>
      <c r="N4424">
        <f t="shared" si="348"/>
        <v>1</v>
      </c>
      <c r="O4424" s="5">
        <f t="shared" si="349"/>
        <v>9</v>
      </c>
    </row>
    <row r="4425" spans="1:15" x14ac:dyDescent="0.25">
      <c r="A4425">
        <v>4478</v>
      </c>
      <c r="B4425">
        <v>1992</v>
      </c>
      <c r="C4425">
        <f>IF(COUNTIF($B$2:B4425,B4425)=1,1,0)</f>
        <v>1</v>
      </c>
      <c r="D4425" s="1">
        <v>44959</v>
      </c>
      <c r="E4425" s="2">
        <v>0.90870370370370368</v>
      </c>
      <c r="F4425">
        <v>103</v>
      </c>
      <c r="G4425" t="str">
        <f>IFERROR(INDEX(menu_items!$B:$B,MATCH(F4425,menu_items!$A:$A,0)),"Unknown value")</f>
        <v>Hot Dog</v>
      </c>
      <c r="H4425" t="str">
        <f>IFERROR(INDEX(menu_items!$C:$C,MATCH(F4425,menu_items!$A:$A,0)),"Unknown value")</f>
        <v>American</v>
      </c>
      <c r="I4425" s="5">
        <f>IFERROR(INDEX(menu_items!$D:$D,MATCH(F4425,menu_items!$A:$A,0)),0)</f>
        <v>9</v>
      </c>
      <c r="J4425" t="str">
        <f t="shared" si="345"/>
        <v>Thu</v>
      </c>
      <c r="K4425">
        <f t="shared" si="346"/>
        <v>2</v>
      </c>
      <c r="L4425" t="str">
        <f t="shared" si="347"/>
        <v>Feb</v>
      </c>
      <c r="M4425">
        <v>21</v>
      </c>
      <c r="N4425">
        <f t="shared" si="348"/>
        <v>1</v>
      </c>
      <c r="O4425" s="5">
        <f t="shared" si="349"/>
        <v>9</v>
      </c>
    </row>
    <row r="4426" spans="1:15" x14ac:dyDescent="0.25">
      <c r="A4426">
        <v>4479</v>
      </c>
      <c r="B4426">
        <v>1993</v>
      </c>
      <c r="C4426">
        <f>IF(COUNTIF($B$2:B4426,B4426)=1,1,0)</f>
        <v>1</v>
      </c>
      <c r="D4426" s="1">
        <v>44959</v>
      </c>
      <c r="E4426" s="2">
        <v>0.92186342592592596</v>
      </c>
      <c r="F4426">
        <v>132</v>
      </c>
      <c r="G4426" t="str">
        <f>IFERROR(INDEX(menu_items!$B:$B,MATCH(F4426,menu_items!$A:$A,0)),"Unknown value")</f>
        <v>Eggplant Parmesan</v>
      </c>
      <c r="H4426" t="str">
        <f>IFERROR(INDEX(menu_items!$C:$C,MATCH(F4426,menu_items!$A:$A,0)),"Unknown value")</f>
        <v>Italian</v>
      </c>
      <c r="I4426" s="5">
        <f>IFERROR(INDEX(menu_items!$D:$D,MATCH(F4426,menu_items!$A:$A,0)),0)</f>
        <v>16.95</v>
      </c>
      <c r="J4426" t="str">
        <f t="shared" si="345"/>
        <v>Thu</v>
      </c>
      <c r="K4426">
        <f t="shared" si="346"/>
        <v>2</v>
      </c>
      <c r="L4426" t="str">
        <f t="shared" si="347"/>
        <v>Feb</v>
      </c>
      <c r="M4426">
        <v>22</v>
      </c>
      <c r="N4426">
        <f t="shared" si="348"/>
        <v>1</v>
      </c>
      <c r="O4426" s="5">
        <f t="shared" si="349"/>
        <v>16.95</v>
      </c>
    </row>
    <row r="4427" spans="1:15" x14ac:dyDescent="0.25">
      <c r="A4427">
        <v>4480</v>
      </c>
      <c r="B4427">
        <v>1994</v>
      </c>
      <c r="C4427">
        <f>IF(COUNTIF($B$2:B4427,B4427)=1,1,0)</f>
        <v>1</v>
      </c>
      <c r="D4427" s="1">
        <v>44959</v>
      </c>
      <c r="E4427" s="2">
        <v>0.922337962962963</v>
      </c>
      <c r="F4427">
        <v>102</v>
      </c>
      <c r="G4427" t="str">
        <f>IFERROR(INDEX(menu_items!$B:$B,MATCH(F4427,menu_items!$A:$A,0)),"Unknown value")</f>
        <v>Cheeseburger</v>
      </c>
      <c r="H4427" t="str">
        <f>IFERROR(INDEX(menu_items!$C:$C,MATCH(F4427,menu_items!$A:$A,0)),"Unknown value")</f>
        <v>American</v>
      </c>
      <c r="I4427" s="5">
        <f>IFERROR(INDEX(menu_items!$D:$D,MATCH(F4427,menu_items!$A:$A,0)),0)</f>
        <v>13.95</v>
      </c>
      <c r="J4427" t="str">
        <f t="shared" si="345"/>
        <v>Thu</v>
      </c>
      <c r="K4427">
        <f t="shared" si="346"/>
        <v>2</v>
      </c>
      <c r="L4427" t="str">
        <f t="shared" si="347"/>
        <v>Feb</v>
      </c>
      <c r="M4427">
        <v>22</v>
      </c>
      <c r="N4427">
        <f t="shared" si="348"/>
        <v>4</v>
      </c>
      <c r="O4427" s="5">
        <f t="shared" si="349"/>
        <v>55.849999999999994</v>
      </c>
    </row>
    <row r="4428" spans="1:15" x14ac:dyDescent="0.25">
      <c r="A4428">
        <v>4481</v>
      </c>
      <c r="B4428">
        <v>1994</v>
      </c>
      <c r="C4428">
        <f>IF(COUNTIF($B$2:B4428,B4428)=1,1,0)</f>
        <v>0</v>
      </c>
      <c r="D4428" s="1">
        <v>44959</v>
      </c>
      <c r="E4428" s="2">
        <v>0.922337962962963</v>
      </c>
      <c r="F4428">
        <v>109</v>
      </c>
      <c r="G4428" t="str">
        <f>IFERROR(INDEX(menu_items!$B:$B,MATCH(F4428,menu_items!$A:$A,0)),"Unknown value")</f>
        <v>Korean Beef Bowl</v>
      </c>
      <c r="H4428" t="str">
        <f>IFERROR(INDEX(menu_items!$C:$C,MATCH(F4428,menu_items!$A:$A,0)),"Unknown value")</f>
        <v>Asian</v>
      </c>
      <c r="I4428" s="5">
        <f>IFERROR(INDEX(menu_items!$D:$D,MATCH(F4428,menu_items!$A:$A,0)),0)</f>
        <v>17.95</v>
      </c>
      <c r="J4428" t="str">
        <f t="shared" ref="J4428:J4491" si="350">TEXT(D4428,"ddd")</f>
        <v>Thu</v>
      </c>
      <c r="K4428">
        <f t="shared" ref="K4428:K4491" si="351">DAY(D4428)</f>
        <v>2</v>
      </c>
      <c r="L4428" t="str">
        <f t="shared" ref="L4428:L4491" si="352">TEXT(D4428,"mmm")</f>
        <v>Feb</v>
      </c>
      <c r="M4428">
        <v>22</v>
      </c>
      <c r="N4428">
        <f t="shared" si="348"/>
        <v>4</v>
      </c>
      <c r="O4428" s="5">
        <f t="shared" si="349"/>
        <v>55.849999999999994</v>
      </c>
    </row>
    <row r="4429" spans="1:15" x14ac:dyDescent="0.25">
      <c r="A4429">
        <v>4482</v>
      </c>
      <c r="B4429">
        <v>1994</v>
      </c>
      <c r="C4429">
        <f>IF(COUNTIF($B$2:B4429,B4429)=1,1,0)</f>
        <v>0</v>
      </c>
      <c r="D4429" s="1">
        <v>44959</v>
      </c>
      <c r="E4429" s="2">
        <v>0.922337962962963</v>
      </c>
      <c r="F4429">
        <v>118</v>
      </c>
      <c r="G4429" t="str">
        <f>IFERROR(INDEX(menu_items!$B:$B,MATCH(F4429,menu_items!$A:$A,0)),"Unknown value")</f>
        <v>Steak Burrito</v>
      </c>
      <c r="H4429" t="str">
        <f>IFERROR(INDEX(menu_items!$C:$C,MATCH(F4429,menu_items!$A:$A,0)),"Unknown value")</f>
        <v>Mexican</v>
      </c>
      <c r="I4429" s="5">
        <f>IFERROR(INDEX(menu_items!$D:$D,MATCH(F4429,menu_items!$A:$A,0)),0)</f>
        <v>14.95</v>
      </c>
      <c r="J4429" t="str">
        <f t="shared" si="350"/>
        <v>Thu</v>
      </c>
      <c r="K4429">
        <f t="shared" si="351"/>
        <v>2</v>
      </c>
      <c r="L4429" t="str">
        <f t="shared" si="352"/>
        <v>Feb</v>
      </c>
      <c r="M4429">
        <v>22</v>
      </c>
      <c r="N4429">
        <f t="shared" si="348"/>
        <v>4</v>
      </c>
      <c r="O4429" s="5">
        <f t="shared" si="349"/>
        <v>55.849999999999994</v>
      </c>
    </row>
    <row r="4430" spans="1:15" x14ac:dyDescent="0.25">
      <c r="A4430">
        <v>4483</v>
      </c>
      <c r="B4430">
        <v>1994</v>
      </c>
      <c r="C4430">
        <f>IF(COUNTIF($B$2:B4430,B4430)=1,1,0)</f>
        <v>0</v>
      </c>
      <c r="D4430" s="1">
        <v>44959</v>
      </c>
      <c r="E4430" s="2">
        <v>0.922337962962963</v>
      </c>
      <c r="F4430">
        <v>123</v>
      </c>
      <c r="G4430" t="str">
        <f>IFERROR(INDEX(menu_items!$B:$B,MATCH(F4430,menu_items!$A:$A,0)),"Unknown value")</f>
        <v>Chips &amp; Guacamole</v>
      </c>
      <c r="H4430" t="str">
        <f>IFERROR(INDEX(menu_items!$C:$C,MATCH(F4430,menu_items!$A:$A,0)),"Unknown value")</f>
        <v>Mexican</v>
      </c>
      <c r="I4430" s="5">
        <f>IFERROR(INDEX(menu_items!$D:$D,MATCH(F4430,menu_items!$A:$A,0)),0)</f>
        <v>9</v>
      </c>
      <c r="J4430" t="str">
        <f t="shared" si="350"/>
        <v>Thu</v>
      </c>
      <c r="K4430">
        <f t="shared" si="351"/>
        <v>2</v>
      </c>
      <c r="L4430" t="str">
        <f t="shared" si="352"/>
        <v>Feb</v>
      </c>
      <c r="M4430">
        <v>22</v>
      </c>
      <c r="N4430">
        <f t="shared" si="348"/>
        <v>4</v>
      </c>
      <c r="O4430" s="5">
        <f t="shared" si="349"/>
        <v>55.849999999999994</v>
      </c>
    </row>
    <row r="4431" spans="1:15" x14ac:dyDescent="0.25">
      <c r="A4431">
        <v>4484</v>
      </c>
      <c r="B4431">
        <v>1995</v>
      </c>
      <c r="C4431">
        <f>IF(COUNTIF($B$2:B4431,B4431)=1,1,0)</f>
        <v>1</v>
      </c>
      <c r="D4431" s="1">
        <v>44959</v>
      </c>
      <c r="E4431" s="2">
        <v>0.93024305555555553</v>
      </c>
      <c r="F4431">
        <v>101</v>
      </c>
      <c r="G4431" t="str">
        <f>IFERROR(INDEX(menu_items!$B:$B,MATCH(F4431,menu_items!$A:$A,0)),"Unknown value")</f>
        <v>Hamburger</v>
      </c>
      <c r="H4431" t="str">
        <f>IFERROR(INDEX(menu_items!$C:$C,MATCH(F4431,menu_items!$A:$A,0)),"Unknown value")</f>
        <v>American</v>
      </c>
      <c r="I4431" s="5">
        <f>IFERROR(INDEX(menu_items!$D:$D,MATCH(F4431,menu_items!$A:$A,0)),0)</f>
        <v>12.95</v>
      </c>
      <c r="J4431" t="str">
        <f t="shared" si="350"/>
        <v>Thu</v>
      </c>
      <c r="K4431">
        <f t="shared" si="351"/>
        <v>2</v>
      </c>
      <c r="L4431" t="str">
        <f t="shared" si="352"/>
        <v>Feb</v>
      </c>
      <c r="M4431">
        <v>22</v>
      </c>
      <c r="N4431">
        <f t="shared" si="348"/>
        <v>4</v>
      </c>
      <c r="O4431" s="5">
        <f t="shared" si="349"/>
        <v>50.4</v>
      </c>
    </row>
    <row r="4432" spans="1:15" x14ac:dyDescent="0.25">
      <c r="A4432">
        <v>4485</v>
      </c>
      <c r="B4432">
        <v>1995</v>
      </c>
      <c r="C4432">
        <f>IF(COUNTIF($B$2:B4432,B4432)=1,1,0)</f>
        <v>0</v>
      </c>
      <c r="D4432" s="1">
        <v>44959</v>
      </c>
      <c r="E4432" s="2">
        <v>0.93024305555555553</v>
      </c>
      <c r="F4432">
        <v>116</v>
      </c>
      <c r="G4432" t="str">
        <f>IFERROR(INDEX(menu_items!$B:$B,MATCH(F4432,menu_items!$A:$A,0)),"Unknown value")</f>
        <v>Steak Tacos</v>
      </c>
      <c r="H4432" t="str">
        <f>IFERROR(INDEX(menu_items!$C:$C,MATCH(F4432,menu_items!$A:$A,0)),"Unknown value")</f>
        <v>Mexican</v>
      </c>
      <c r="I4432" s="5">
        <f>IFERROR(INDEX(menu_items!$D:$D,MATCH(F4432,menu_items!$A:$A,0)),0)</f>
        <v>13.95</v>
      </c>
      <c r="J4432" t="str">
        <f t="shared" si="350"/>
        <v>Thu</v>
      </c>
      <c r="K4432">
        <f t="shared" si="351"/>
        <v>2</v>
      </c>
      <c r="L4432" t="str">
        <f t="shared" si="352"/>
        <v>Feb</v>
      </c>
      <c r="M4432">
        <v>22</v>
      </c>
      <c r="N4432">
        <f t="shared" si="348"/>
        <v>4</v>
      </c>
      <c r="O4432" s="5">
        <f t="shared" si="349"/>
        <v>50.4</v>
      </c>
    </row>
    <row r="4433" spans="1:15" x14ac:dyDescent="0.25">
      <c r="A4433">
        <v>4486</v>
      </c>
      <c r="B4433">
        <v>1995</v>
      </c>
      <c r="C4433">
        <f>IF(COUNTIF($B$2:B4433,B4433)=1,1,0)</f>
        <v>0</v>
      </c>
      <c r="D4433" s="1">
        <v>44959</v>
      </c>
      <c r="E4433" s="2">
        <v>0.93024305555555553</v>
      </c>
      <c r="F4433">
        <v>124</v>
      </c>
      <c r="G4433" t="str">
        <f>IFERROR(INDEX(menu_items!$B:$B,MATCH(F4433,menu_items!$A:$A,0)),"Unknown value")</f>
        <v>Spaghetti</v>
      </c>
      <c r="H4433" t="str">
        <f>IFERROR(INDEX(menu_items!$C:$C,MATCH(F4433,menu_items!$A:$A,0)),"Unknown value")</f>
        <v>Italian</v>
      </c>
      <c r="I4433" s="5">
        <f>IFERROR(INDEX(menu_items!$D:$D,MATCH(F4433,menu_items!$A:$A,0)),0)</f>
        <v>14.5</v>
      </c>
      <c r="J4433" t="str">
        <f t="shared" si="350"/>
        <v>Thu</v>
      </c>
      <c r="K4433">
        <f t="shared" si="351"/>
        <v>2</v>
      </c>
      <c r="L4433" t="str">
        <f t="shared" si="352"/>
        <v>Feb</v>
      </c>
      <c r="M4433">
        <v>22</v>
      </c>
      <c r="N4433">
        <f t="shared" si="348"/>
        <v>4</v>
      </c>
      <c r="O4433" s="5">
        <f t="shared" si="349"/>
        <v>50.4</v>
      </c>
    </row>
    <row r="4434" spans="1:15" x14ac:dyDescent="0.25">
      <c r="A4434">
        <v>4487</v>
      </c>
      <c r="B4434">
        <v>1995</v>
      </c>
      <c r="C4434">
        <f>IF(COUNTIF($B$2:B4434,B4434)=1,1,0)</f>
        <v>0</v>
      </c>
      <c r="D4434" s="1">
        <v>44959</v>
      </c>
      <c r="E4434" s="2">
        <v>0.93024305555555553</v>
      </c>
      <c r="F4434">
        <v>123</v>
      </c>
      <c r="G4434" t="str">
        <f>IFERROR(INDEX(menu_items!$B:$B,MATCH(F4434,menu_items!$A:$A,0)),"Unknown value")</f>
        <v>Chips &amp; Guacamole</v>
      </c>
      <c r="H4434" t="str">
        <f>IFERROR(INDEX(menu_items!$C:$C,MATCH(F4434,menu_items!$A:$A,0)),"Unknown value")</f>
        <v>Mexican</v>
      </c>
      <c r="I4434" s="5">
        <f>IFERROR(INDEX(menu_items!$D:$D,MATCH(F4434,menu_items!$A:$A,0)),0)</f>
        <v>9</v>
      </c>
      <c r="J4434" t="str">
        <f t="shared" si="350"/>
        <v>Thu</v>
      </c>
      <c r="K4434">
        <f t="shared" si="351"/>
        <v>2</v>
      </c>
      <c r="L4434" t="str">
        <f t="shared" si="352"/>
        <v>Feb</v>
      </c>
      <c r="M4434">
        <v>22</v>
      </c>
      <c r="N4434">
        <f t="shared" si="348"/>
        <v>4</v>
      </c>
      <c r="O4434" s="5">
        <f t="shared" si="349"/>
        <v>50.4</v>
      </c>
    </row>
    <row r="4435" spans="1:15" x14ac:dyDescent="0.25">
      <c r="A4435">
        <v>4488</v>
      </c>
      <c r="B4435">
        <v>1996</v>
      </c>
      <c r="C4435">
        <f>IF(COUNTIF($B$2:B4435,B4435)=1,1,0)</f>
        <v>1</v>
      </c>
      <c r="D4435" s="1">
        <v>44960</v>
      </c>
      <c r="E4435" s="2">
        <v>0.47598379629629628</v>
      </c>
      <c r="F4435">
        <v>124</v>
      </c>
      <c r="G4435" t="str">
        <f>IFERROR(INDEX(menu_items!$B:$B,MATCH(F4435,menu_items!$A:$A,0)),"Unknown value")</f>
        <v>Spaghetti</v>
      </c>
      <c r="H4435" t="str">
        <f>IFERROR(INDEX(menu_items!$C:$C,MATCH(F4435,menu_items!$A:$A,0)),"Unknown value")</f>
        <v>Italian</v>
      </c>
      <c r="I4435" s="5">
        <f>IFERROR(INDEX(menu_items!$D:$D,MATCH(F4435,menu_items!$A:$A,0)),0)</f>
        <v>14.5</v>
      </c>
      <c r="J4435" t="str">
        <f t="shared" si="350"/>
        <v>Fri</v>
      </c>
      <c r="K4435">
        <f t="shared" si="351"/>
        <v>3</v>
      </c>
      <c r="L4435" t="str">
        <f t="shared" si="352"/>
        <v>Feb</v>
      </c>
      <c r="M4435">
        <v>11</v>
      </c>
      <c r="N4435">
        <f t="shared" si="348"/>
        <v>3</v>
      </c>
      <c r="O4435" s="5">
        <f t="shared" si="349"/>
        <v>46.400000000000006</v>
      </c>
    </row>
    <row r="4436" spans="1:15" x14ac:dyDescent="0.25">
      <c r="A4436">
        <v>4489</v>
      </c>
      <c r="B4436">
        <v>1996</v>
      </c>
      <c r="C4436">
        <f>IF(COUNTIF($B$2:B4436,B4436)=1,1,0)</f>
        <v>0</v>
      </c>
      <c r="D4436" s="1">
        <v>44960</v>
      </c>
      <c r="E4436" s="2">
        <v>0.47598379629629628</v>
      </c>
      <c r="F4436">
        <v>110</v>
      </c>
      <c r="G4436" t="str">
        <f>IFERROR(INDEX(menu_items!$B:$B,MATCH(F4436,menu_items!$A:$A,0)),"Unknown value")</f>
        <v>Pork Ramen</v>
      </c>
      <c r="H4436" t="str">
        <f>IFERROR(INDEX(menu_items!$C:$C,MATCH(F4436,menu_items!$A:$A,0)),"Unknown value")</f>
        <v>Asian</v>
      </c>
      <c r="I4436" s="5">
        <f>IFERROR(INDEX(menu_items!$D:$D,MATCH(F4436,menu_items!$A:$A,0)),0)</f>
        <v>17.95</v>
      </c>
      <c r="J4436" t="str">
        <f t="shared" si="350"/>
        <v>Fri</v>
      </c>
      <c r="K4436">
        <f t="shared" si="351"/>
        <v>3</v>
      </c>
      <c r="L4436" t="str">
        <f t="shared" si="352"/>
        <v>Feb</v>
      </c>
      <c r="M4436">
        <v>11</v>
      </c>
      <c r="N4436">
        <f t="shared" si="348"/>
        <v>3</v>
      </c>
      <c r="O4436" s="5">
        <f t="shared" si="349"/>
        <v>46.400000000000006</v>
      </c>
    </row>
    <row r="4437" spans="1:15" x14ac:dyDescent="0.25">
      <c r="A4437">
        <v>4490</v>
      </c>
      <c r="B4437">
        <v>1996</v>
      </c>
      <c r="C4437">
        <f>IF(COUNTIF($B$2:B4437,B4437)=1,1,0)</f>
        <v>0</v>
      </c>
      <c r="D4437" s="1">
        <v>44960</v>
      </c>
      <c r="E4437" s="2">
        <v>0.47598379629629628</v>
      </c>
      <c r="F4437">
        <v>120</v>
      </c>
      <c r="G4437" t="str">
        <f>IFERROR(INDEX(menu_items!$B:$B,MATCH(F4437,menu_items!$A:$A,0)),"Unknown value")</f>
        <v>Steak Torta</v>
      </c>
      <c r="H4437" t="str">
        <f>IFERROR(INDEX(menu_items!$C:$C,MATCH(F4437,menu_items!$A:$A,0)),"Unknown value")</f>
        <v>Mexican</v>
      </c>
      <c r="I4437" s="5">
        <f>IFERROR(INDEX(menu_items!$D:$D,MATCH(F4437,menu_items!$A:$A,0)),0)</f>
        <v>13.95</v>
      </c>
      <c r="J4437" t="str">
        <f t="shared" si="350"/>
        <v>Fri</v>
      </c>
      <c r="K4437">
        <f t="shared" si="351"/>
        <v>3</v>
      </c>
      <c r="L4437" t="str">
        <f t="shared" si="352"/>
        <v>Feb</v>
      </c>
      <c r="M4437">
        <v>11</v>
      </c>
      <c r="N4437">
        <f t="shared" si="348"/>
        <v>3</v>
      </c>
      <c r="O4437" s="5">
        <f t="shared" si="349"/>
        <v>46.400000000000006</v>
      </c>
    </row>
    <row r="4438" spans="1:15" x14ac:dyDescent="0.25">
      <c r="A4438">
        <v>4491</v>
      </c>
      <c r="B4438">
        <v>1997</v>
      </c>
      <c r="C4438">
        <f>IF(COUNTIF($B$2:B4438,B4438)=1,1,0)</f>
        <v>1</v>
      </c>
      <c r="D4438" s="1">
        <v>44960</v>
      </c>
      <c r="E4438" s="2">
        <v>0.48275462962962962</v>
      </c>
      <c r="F4438">
        <v>126</v>
      </c>
      <c r="G4438" t="str">
        <f>IFERROR(INDEX(menu_items!$B:$B,MATCH(F4438,menu_items!$A:$A,0)),"Unknown value")</f>
        <v>Fettuccine Alfredo</v>
      </c>
      <c r="H4438" t="str">
        <f>IFERROR(INDEX(menu_items!$C:$C,MATCH(F4438,menu_items!$A:$A,0)),"Unknown value")</f>
        <v>Italian</v>
      </c>
      <c r="I4438" s="5">
        <f>IFERROR(INDEX(menu_items!$D:$D,MATCH(F4438,menu_items!$A:$A,0)),0)</f>
        <v>14.5</v>
      </c>
      <c r="J4438" t="str">
        <f t="shared" si="350"/>
        <v>Fri</v>
      </c>
      <c r="K4438">
        <f t="shared" si="351"/>
        <v>3</v>
      </c>
      <c r="L4438" t="str">
        <f t="shared" si="352"/>
        <v>Feb</v>
      </c>
      <c r="M4438">
        <v>11</v>
      </c>
      <c r="N4438">
        <f t="shared" si="348"/>
        <v>1</v>
      </c>
      <c r="O4438" s="5">
        <f t="shared" si="349"/>
        <v>14.5</v>
      </c>
    </row>
    <row r="4439" spans="1:15" x14ac:dyDescent="0.25">
      <c r="A4439">
        <v>4492</v>
      </c>
      <c r="B4439">
        <v>1998</v>
      </c>
      <c r="C4439">
        <f>IF(COUNTIF($B$2:B4439,B4439)=1,1,0)</f>
        <v>1</v>
      </c>
      <c r="D4439" s="1">
        <v>44960</v>
      </c>
      <c r="E4439" s="2">
        <v>0.49100694444444443</v>
      </c>
      <c r="F4439">
        <v>131</v>
      </c>
      <c r="G4439" t="str">
        <f>IFERROR(INDEX(menu_items!$B:$B,MATCH(F4439,menu_items!$A:$A,0)),"Unknown value")</f>
        <v>Chicken Parmesan</v>
      </c>
      <c r="H4439" t="str">
        <f>IFERROR(INDEX(menu_items!$C:$C,MATCH(F4439,menu_items!$A:$A,0)),"Unknown value")</f>
        <v>Italian</v>
      </c>
      <c r="I4439" s="5">
        <f>IFERROR(INDEX(menu_items!$D:$D,MATCH(F4439,menu_items!$A:$A,0)),0)</f>
        <v>17.95</v>
      </c>
      <c r="J4439" t="str">
        <f t="shared" si="350"/>
        <v>Fri</v>
      </c>
      <c r="K4439">
        <f t="shared" si="351"/>
        <v>3</v>
      </c>
      <c r="L4439" t="str">
        <f t="shared" si="352"/>
        <v>Feb</v>
      </c>
      <c r="M4439">
        <v>11</v>
      </c>
      <c r="N4439">
        <f t="shared" si="348"/>
        <v>1</v>
      </c>
      <c r="O4439" s="5">
        <f t="shared" si="349"/>
        <v>17.95</v>
      </c>
    </row>
    <row r="4440" spans="1:15" x14ac:dyDescent="0.25">
      <c r="A4440">
        <v>4493</v>
      </c>
      <c r="B4440">
        <v>1999</v>
      </c>
      <c r="C4440">
        <f>IF(COUNTIF($B$2:B4440,B4440)=1,1,0)</f>
        <v>1</v>
      </c>
      <c r="D4440" s="1">
        <v>44960</v>
      </c>
      <c r="E4440" s="2">
        <v>0.50545138888888885</v>
      </c>
      <c r="F4440">
        <v>107</v>
      </c>
      <c r="G4440" t="str">
        <f>IFERROR(INDEX(menu_items!$B:$B,MATCH(F4440,menu_items!$A:$A,0)),"Unknown value")</f>
        <v>Orange Chicken</v>
      </c>
      <c r="H4440" t="str">
        <f>IFERROR(INDEX(menu_items!$C:$C,MATCH(F4440,menu_items!$A:$A,0)),"Unknown value")</f>
        <v>Asian</v>
      </c>
      <c r="I4440" s="5">
        <f>IFERROR(INDEX(menu_items!$D:$D,MATCH(F4440,menu_items!$A:$A,0)),0)</f>
        <v>16.5</v>
      </c>
      <c r="J4440" t="str">
        <f t="shared" si="350"/>
        <v>Fri</v>
      </c>
      <c r="K4440">
        <f t="shared" si="351"/>
        <v>3</v>
      </c>
      <c r="L4440" t="str">
        <f t="shared" si="352"/>
        <v>Feb</v>
      </c>
      <c r="M4440">
        <v>12</v>
      </c>
      <c r="N4440">
        <f t="shared" si="348"/>
        <v>10</v>
      </c>
      <c r="O4440" s="5">
        <f t="shared" si="349"/>
        <v>134.15</v>
      </c>
    </row>
    <row r="4441" spans="1:15" x14ac:dyDescent="0.25">
      <c r="A4441">
        <v>4494</v>
      </c>
      <c r="B4441">
        <v>1999</v>
      </c>
      <c r="C4441">
        <f>IF(COUNTIF($B$2:B4441,B4441)=1,1,0)</f>
        <v>0</v>
      </c>
      <c r="D4441" s="1">
        <v>44960</v>
      </c>
      <c r="E4441" s="2">
        <v>0.50545138888888885</v>
      </c>
      <c r="F4441">
        <v>116</v>
      </c>
      <c r="G4441" t="str">
        <f>IFERROR(INDEX(menu_items!$B:$B,MATCH(F4441,menu_items!$A:$A,0)),"Unknown value")</f>
        <v>Steak Tacos</v>
      </c>
      <c r="H4441" t="str">
        <f>IFERROR(INDEX(menu_items!$C:$C,MATCH(F4441,menu_items!$A:$A,0)),"Unknown value")</f>
        <v>Mexican</v>
      </c>
      <c r="I4441" s="5">
        <f>IFERROR(INDEX(menu_items!$D:$D,MATCH(F4441,menu_items!$A:$A,0)),0)</f>
        <v>13.95</v>
      </c>
      <c r="J4441" t="str">
        <f t="shared" si="350"/>
        <v>Fri</v>
      </c>
      <c r="K4441">
        <f t="shared" si="351"/>
        <v>3</v>
      </c>
      <c r="L4441" t="str">
        <f t="shared" si="352"/>
        <v>Feb</v>
      </c>
      <c r="M4441">
        <v>12</v>
      </c>
      <c r="N4441">
        <f t="shared" si="348"/>
        <v>10</v>
      </c>
      <c r="O4441" s="5">
        <f t="shared" si="349"/>
        <v>134.15</v>
      </c>
    </row>
    <row r="4442" spans="1:15" x14ac:dyDescent="0.25">
      <c r="A4442">
        <v>4495</v>
      </c>
      <c r="B4442">
        <v>1999</v>
      </c>
      <c r="C4442">
        <f>IF(COUNTIF($B$2:B4442,B4442)=1,1,0)</f>
        <v>0</v>
      </c>
      <c r="D4442" s="1">
        <v>44960</v>
      </c>
      <c r="E4442" s="2">
        <v>0.50545138888888885</v>
      </c>
      <c r="F4442">
        <v>116</v>
      </c>
      <c r="G4442" t="str">
        <f>IFERROR(INDEX(menu_items!$B:$B,MATCH(F4442,menu_items!$A:$A,0)),"Unknown value")</f>
        <v>Steak Tacos</v>
      </c>
      <c r="H4442" t="str">
        <f>IFERROR(INDEX(menu_items!$C:$C,MATCH(F4442,menu_items!$A:$A,0)),"Unknown value")</f>
        <v>Mexican</v>
      </c>
      <c r="I4442" s="5">
        <f>IFERROR(INDEX(menu_items!$D:$D,MATCH(F4442,menu_items!$A:$A,0)),0)</f>
        <v>13.95</v>
      </c>
      <c r="J4442" t="str">
        <f t="shared" si="350"/>
        <v>Fri</v>
      </c>
      <c r="K4442">
        <f t="shared" si="351"/>
        <v>3</v>
      </c>
      <c r="L4442" t="str">
        <f t="shared" si="352"/>
        <v>Feb</v>
      </c>
      <c r="M4442">
        <v>12</v>
      </c>
      <c r="N4442">
        <f t="shared" si="348"/>
        <v>10</v>
      </c>
      <c r="O4442" s="5">
        <f t="shared" si="349"/>
        <v>134.15</v>
      </c>
    </row>
    <row r="4443" spans="1:15" x14ac:dyDescent="0.25">
      <c r="A4443">
        <v>4496</v>
      </c>
      <c r="B4443">
        <v>1999</v>
      </c>
      <c r="C4443">
        <f>IF(COUNTIF($B$2:B4443,B4443)=1,1,0)</f>
        <v>0</v>
      </c>
      <c r="D4443" s="1">
        <v>44960</v>
      </c>
      <c r="E4443" s="2">
        <v>0.50545138888888885</v>
      </c>
      <c r="F4443">
        <v>110</v>
      </c>
      <c r="G4443" t="str">
        <f>IFERROR(INDEX(menu_items!$B:$B,MATCH(F4443,menu_items!$A:$A,0)),"Unknown value")</f>
        <v>Pork Ramen</v>
      </c>
      <c r="H4443" t="str">
        <f>IFERROR(INDEX(menu_items!$C:$C,MATCH(F4443,menu_items!$A:$A,0)),"Unknown value")</f>
        <v>Asian</v>
      </c>
      <c r="I4443" s="5">
        <f>IFERROR(INDEX(menu_items!$D:$D,MATCH(F4443,menu_items!$A:$A,0)),0)</f>
        <v>17.95</v>
      </c>
      <c r="J4443" t="str">
        <f t="shared" si="350"/>
        <v>Fri</v>
      </c>
      <c r="K4443">
        <f t="shared" si="351"/>
        <v>3</v>
      </c>
      <c r="L4443" t="str">
        <f t="shared" si="352"/>
        <v>Feb</v>
      </c>
      <c r="M4443">
        <v>12</v>
      </c>
      <c r="N4443">
        <f t="shared" si="348"/>
        <v>10</v>
      </c>
      <c r="O4443" s="5">
        <f t="shared" si="349"/>
        <v>134.15</v>
      </c>
    </row>
    <row r="4444" spans="1:15" x14ac:dyDescent="0.25">
      <c r="A4444">
        <v>4497</v>
      </c>
      <c r="B4444">
        <v>1999</v>
      </c>
      <c r="C4444">
        <f>IF(COUNTIF($B$2:B4444,B4444)=1,1,0)</f>
        <v>0</v>
      </c>
      <c r="D4444" s="1">
        <v>44960</v>
      </c>
      <c r="E4444" s="2">
        <v>0.50545138888888885</v>
      </c>
      <c r="F4444">
        <v>117</v>
      </c>
      <c r="G4444" t="str">
        <f>IFERROR(INDEX(menu_items!$B:$B,MATCH(F4444,menu_items!$A:$A,0)),"Unknown value")</f>
        <v>Chicken Burrito</v>
      </c>
      <c r="H4444" t="str">
        <f>IFERROR(INDEX(menu_items!$C:$C,MATCH(F4444,menu_items!$A:$A,0)),"Unknown value")</f>
        <v>Mexican</v>
      </c>
      <c r="I4444" s="5">
        <f>IFERROR(INDEX(menu_items!$D:$D,MATCH(F4444,menu_items!$A:$A,0)),0)</f>
        <v>12.95</v>
      </c>
      <c r="J4444" t="str">
        <f t="shared" si="350"/>
        <v>Fri</v>
      </c>
      <c r="K4444">
        <f t="shared" si="351"/>
        <v>3</v>
      </c>
      <c r="L4444" t="str">
        <f t="shared" si="352"/>
        <v>Feb</v>
      </c>
      <c r="M4444">
        <v>12</v>
      </c>
      <c r="N4444">
        <f t="shared" si="348"/>
        <v>10</v>
      </c>
      <c r="O4444" s="5">
        <f t="shared" si="349"/>
        <v>134.15</v>
      </c>
    </row>
    <row r="4445" spans="1:15" x14ac:dyDescent="0.25">
      <c r="A4445">
        <v>4498</v>
      </c>
      <c r="B4445">
        <v>1999</v>
      </c>
      <c r="C4445">
        <f>IF(COUNTIF($B$2:B4445,B4445)=1,1,0)</f>
        <v>0</v>
      </c>
      <c r="D4445" s="1">
        <v>44960</v>
      </c>
      <c r="E4445" s="2">
        <v>0.50545138888888885</v>
      </c>
      <c r="F4445">
        <v>127</v>
      </c>
      <c r="G4445" t="str">
        <f>IFERROR(INDEX(menu_items!$B:$B,MATCH(F4445,menu_items!$A:$A,0)),"Unknown value")</f>
        <v>Meat Lasagna</v>
      </c>
      <c r="H4445" t="str">
        <f>IFERROR(INDEX(menu_items!$C:$C,MATCH(F4445,menu_items!$A:$A,0)),"Unknown value")</f>
        <v>Italian</v>
      </c>
      <c r="I4445" s="5">
        <f>IFERROR(INDEX(menu_items!$D:$D,MATCH(F4445,menu_items!$A:$A,0)),0)</f>
        <v>17.95</v>
      </c>
      <c r="J4445" t="str">
        <f t="shared" si="350"/>
        <v>Fri</v>
      </c>
      <c r="K4445">
        <f t="shared" si="351"/>
        <v>3</v>
      </c>
      <c r="L4445" t="str">
        <f t="shared" si="352"/>
        <v>Feb</v>
      </c>
      <c r="M4445">
        <v>12</v>
      </c>
      <c r="N4445">
        <f t="shared" si="348"/>
        <v>10</v>
      </c>
      <c r="O4445" s="5">
        <f t="shared" si="349"/>
        <v>134.15</v>
      </c>
    </row>
    <row r="4446" spans="1:15" x14ac:dyDescent="0.25">
      <c r="A4446">
        <v>4499</v>
      </c>
      <c r="B4446">
        <v>1999</v>
      </c>
      <c r="C4446">
        <f>IF(COUNTIF($B$2:B4446,B4446)=1,1,0)</f>
        <v>0</v>
      </c>
      <c r="D4446" s="1">
        <v>44960</v>
      </c>
      <c r="E4446" s="2">
        <v>0.50545138888888885</v>
      </c>
      <c r="F4446">
        <v>111</v>
      </c>
      <c r="G4446" t="str">
        <f>IFERROR(INDEX(menu_items!$B:$B,MATCH(F4446,menu_items!$A:$A,0)),"Unknown value")</f>
        <v>California Roll</v>
      </c>
      <c r="H4446" t="str">
        <f>IFERROR(INDEX(menu_items!$C:$C,MATCH(F4446,menu_items!$A:$A,0)),"Unknown value")</f>
        <v>Asian</v>
      </c>
      <c r="I4446" s="5">
        <f>IFERROR(INDEX(menu_items!$D:$D,MATCH(F4446,menu_items!$A:$A,0)),0)</f>
        <v>11.95</v>
      </c>
      <c r="J4446" t="str">
        <f t="shared" si="350"/>
        <v>Fri</v>
      </c>
      <c r="K4446">
        <f t="shared" si="351"/>
        <v>3</v>
      </c>
      <c r="L4446" t="str">
        <f t="shared" si="352"/>
        <v>Feb</v>
      </c>
      <c r="M4446">
        <v>12</v>
      </c>
      <c r="N4446">
        <f t="shared" si="348"/>
        <v>10</v>
      </c>
      <c r="O4446" s="5">
        <f t="shared" si="349"/>
        <v>134.15</v>
      </c>
    </row>
    <row r="4447" spans="1:15" x14ac:dyDescent="0.25">
      <c r="A4447">
        <v>4500</v>
      </c>
      <c r="B4447">
        <v>1999</v>
      </c>
      <c r="C4447">
        <f>IF(COUNTIF($B$2:B4447,B4447)=1,1,0)</f>
        <v>0</v>
      </c>
      <c r="D4447" s="1">
        <v>44960</v>
      </c>
      <c r="E4447" s="2">
        <v>0.50545138888888885</v>
      </c>
      <c r="F4447">
        <v>112</v>
      </c>
      <c r="G4447" t="str">
        <f>IFERROR(INDEX(menu_items!$B:$B,MATCH(F4447,menu_items!$A:$A,0)),"Unknown value")</f>
        <v>Salmon Roll</v>
      </c>
      <c r="H4447" t="str">
        <f>IFERROR(INDEX(menu_items!$C:$C,MATCH(F4447,menu_items!$A:$A,0)),"Unknown value")</f>
        <v>Asian</v>
      </c>
      <c r="I4447" s="5">
        <f>IFERROR(INDEX(menu_items!$D:$D,MATCH(F4447,menu_items!$A:$A,0)),0)</f>
        <v>14.95</v>
      </c>
      <c r="J4447" t="str">
        <f t="shared" si="350"/>
        <v>Fri</v>
      </c>
      <c r="K4447">
        <f t="shared" si="351"/>
        <v>3</v>
      </c>
      <c r="L4447" t="str">
        <f t="shared" si="352"/>
        <v>Feb</v>
      </c>
      <c r="M4447">
        <v>12</v>
      </c>
      <c r="N4447">
        <f t="shared" si="348"/>
        <v>10</v>
      </c>
      <c r="O4447" s="5">
        <f t="shared" si="349"/>
        <v>134.15</v>
      </c>
    </row>
    <row r="4448" spans="1:15" x14ac:dyDescent="0.25">
      <c r="A4448">
        <v>4501</v>
      </c>
      <c r="B4448">
        <v>1999</v>
      </c>
      <c r="C4448">
        <f>IF(COUNTIF($B$2:B4448,B4448)=1,1,0)</f>
        <v>0</v>
      </c>
      <c r="D4448" s="1">
        <v>44960</v>
      </c>
      <c r="E4448" s="2">
        <v>0.50545138888888885</v>
      </c>
      <c r="F4448">
        <v>122</v>
      </c>
      <c r="G4448" t="str">
        <f>IFERROR(INDEX(menu_items!$B:$B,MATCH(F4448,menu_items!$A:$A,0)),"Unknown value")</f>
        <v>Chips &amp; Salsa</v>
      </c>
      <c r="H4448" t="str">
        <f>IFERROR(INDEX(menu_items!$C:$C,MATCH(F4448,menu_items!$A:$A,0)),"Unknown value")</f>
        <v>Mexican</v>
      </c>
      <c r="I4448" s="5">
        <f>IFERROR(INDEX(menu_items!$D:$D,MATCH(F4448,menu_items!$A:$A,0)),0)</f>
        <v>7</v>
      </c>
      <c r="J4448" t="str">
        <f t="shared" si="350"/>
        <v>Fri</v>
      </c>
      <c r="K4448">
        <f t="shared" si="351"/>
        <v>3</v>
      </c>
      <c r="L4448" t="str">
        <f t="shared" si="352"/>
        <v>Feb</v>
      </c>
      <c r="M4448">
        <v>12</v>
      </c>
      <c r="N4448">
        <f t="shared" si="348"/>
        <v>10</v>
      </c>
      <c r="O4448" s="5">
        <f t="shared" si="349"/>
        <v>134.15</v>
      </c>
    </row>
    <row r="4449" spans="1:15" x14ac:dyDescent="0.25">
      <c r="A4449">
        <v>4502</v>
      </c>
      <c r="B4449">
        <v>1999</v>
      </c>
      <c r="C4449">
        <f>IF(COUNTIF($B$2:B4449,B4449)=1,1,0)</f>
        <v>0</v>
      </c>
      <c r="D4449" s="1">
        <v>44960</v>
      </c>
      <c r="E4449" s="2">
        <v>0.50545138888888885</v>
      </c>
      <c r="F4449">
        <v>106</v>
      </c>
      <c r="G4449" t="str">
        <f>IFERROR(INDEX(menu_items!$B:$B,MATCH(F4449,menu_items!$A:$A,0)),"Unknown value")</f>
        <v>French Fries</v>
      </c>
      <c r="H4449" t="str">
        <f>IFERROR(INDEX(menu_items!$C:$C,MATCH(F4449,menu_items!$A:$A,0)),"Unknown value")</f>
        <v>American</v>
      </c>
      <c r="I4449" s="5">
        <f>IFERROR(INDEX(menu_items!$D:$D,MATCH(F4449,menu_items!$A:$A,0)),0)</f>
        <v>7</v>
      </c>
      <c r="J4449" t="str">
        <f t="shared" si="350"/>
        <v>Fri</v>
      </c>
      <c r="K4449">
        <f t="shared" si="351"/>
        <v>3</v>
      </c>
      <c r="L4449" t="str">
        <f t="shared" si="352"/>
        <v>Feb</v>
      </c>
      <c r="M4449">
        <v>12</v>
      </c>
      <c r="N4449">
        <f t="shared" si="348"/>
        <v>10</v>
      </c>
      <c r="O4449" s="5">
        <f t="shared" si="349"/>
        <v>134.15</v>
      </c>
    </row>
    <row r="4450" spans="1:15" x14ac:dyDescent="0.25">
      <c r="A4450">
        <v>4503</v>
      </c>
      <c r="B4450">
        <v>2000</v>
      </c>
      <c r="C4450">
        <f>IF(COUNTIF($B$2:B4450,B4450)=1,1,0)</f>
        <v>1</v>
      </c>
      <c r="D4450" s="1">
        <v>44960</v>
      </c>
      <c r="E4450" s="2">
        <v>0.51003472222222224</v>
      </c>
      <c r="F4450">
        <v>101</v>
      </c>
      <c r="G4450" t="str">
        <f>IFERROR(INDEX(menu_items!$B:$B,MATCH(F4450,menu_items!$A:$A,0)),"Unknown value")</f>
        <v>Hamburger</v>
      </c>
      <c r="H4450" t="str">
        <f>IFERROR(INDEX(menu_items!$C:$C,MATCH(F4450,menu_items!$A:$A,0)),"Unknown value")</f>
        <v>American</v>
      </c>
      <c r="I4450" s="5">
        <f>IFERROR(INDEX(menu_items!$D:$D,MATCH(F4450,menu_items!$A:$A,0)),0)</f>
        <v>12.95</v>
      </c>
      <c r="J4450" t="str">
        <f t="shared" si="350"/>
        <v>Fri</v>
      </c>
      <c r="K4450">
        <f t="shared" si="351"/>
        <v>3</v>
      </c>
      <c r="L4450" t="str">
        <f t="shared" si="352"/>
        <v>Feb</v>
      </c>
      <c r="M4450">
        <v>12</v>
      </c>
      <c r="N4450">
        <f t="shared" si="348"/>
        <v>11</v>
      </c>
      <c r="O4450" s="5">
        <f t="shared" si="349"/>
        <v>152.64999999999998</v>
      </c>
    </row>
    <row r="4451" spans="1:15" x14ac:dyDescent="0.25">
      <c r="A4451">
        <v>4504</v>
      </c>
      <c r="B4451">
        <v>2000</v>
      </c>
      <c r="C4451">
        <f>IF(COUNTIF($B$2:B4451,B4451)=1,1,0)</f>
        <v>0</v>
      </c>
      <c r="D4451" s="1">
        <v>44960</v>
      </c>
      <c r="E4451" s="2">
        <v>0.51003472222222224</v>
      </c>
      <c r="F4451">
        <v>107</v>
      </c>
      <c r="G4451" t="str">
        <f>IFERROR(INDEX(menu_items!$B:$B,MATCH(F4451,menu_items!$A:$A,0)),"Unknown value")</f>
        <v>Orange Chicken</v>
      </c>
      <c r="H4451" t="str">
        <f>IFERROR(INDEX(menu_items!$C:$C,MATCH(F4451,menu_items!$A:$A,0)),"Unknown value")</f>
        <v>Asian</v>
      </c>
      <c r="I4451" s="5">
        <f>IFERROR(INDEX(menu_items!$D:$D,MATCH(F4451,menu_items!$A:$A,0)),0)</f>
        <v>16.5</v>
      </c>
      <c r="J4451" t="str">
        <f t="shared" si="350"/>
        <v>Fri</v>
      </c>
      <c r="K4451">
        <f t="shared" si="351"/>
        <v>3</v>
      </c>
      <c r="L4451" t="str">
        <f t="shared" si="352"/>
        <v>Feb</v>
      </c>
      <c r="M4451">
        <v>12</v>
      </c>
      <c r="N4451">
        <f t="shared" si="348"/>
        <v>11</v>
      </c>
      <c r="O4451" s="5">
        <f t="shared" si="349"/>
        <v>152.64999999999998</v>
      </c>
    </row>
    <row r="4452" spans="1:15" x14ac:dyDescent="0.25">
      <c r="A4452">
        <v>4505</v>
      </c>
      <c r="B4452">
        <v>2000</v>
      </c>
      <c r="C4452">
        <f>IF(COUNTIF($B$2:B4452,B4452)=1,1,0)</f>
        <v>0</v>
      </c>
      <c r="D4452" s="1">
        <v>44960</v>
      </c>
      <c r="E4452" s="2">
        <v>0.51003472222222224</v>
      </c>
      <c r="F4452">
        <v>116</v>
      </c>
      <c r="G4452" t="str">
        <f>IFERROR(INDEX(menu_items!$B:$B,MATCH(F4452,menu_items!$A:$A,0)),"Unknown value")</f>
        <v>Steak Tacos</v>
      </c>
      <c r="H4452" t="str">
        <f>IFERROR(INDEX(menu_items!$C:$C,MATCH(F4452,menu_items!$A:$A,0)),"Unknown value")</f>
        <v>Mexican</v>
      </c>
      <c r="I4452" s="5">
        <f>IFERROR(INDEX(menu_items!$D:$D,MATCH(F4452,menu_items!$A:$A,0)),0)</f>
        <v>13.95</v>
      </c>
      <c r="J4452" t="str">
        <f t="shared" si="350"/>
        <v>Fri</v>
      </c>
      <c r="K4452">
        <f t="shared" si="351"/>
        <v>3</v>
      </c>
      <c r="L4452" t="str">
        <f t="shared" si="352"/>
        <v>Feb</v>
      </c>
      <c r="M4452">
        <v>12</v>
      </c>
      <c r="N4452">
        <f t="shared" si="348"/>
        <v>11</v>
      </c>
      <c r="O4452" s="5">
        <f t="shared" si="349"/>
        <v>152.64999999999998</v>
      </c>
    </row>
    <row r="4453" spans="1:15" x14ac:dyDescent="0.25">
      <c r="A4453">
        <v>4506</v>
      </c>
      <c r="B4453">
        <v>2000</v>
      </c>
      <c r="C4453">
        <f>IF(COUNTIF($B$2:B4453,B4453)=1,1,0)</f>
        <v>0</v>
      </c>
      <c r="D4453" s="1">
        <v>44960</v>
      </c>
      <c r="E4453" s="2">
        <v>0.51003472222222224</v>
      </c>
      <c r="F4453">
        <v>125</v>
      </c>
      <c r="G4453" t="str">
        <f>IFERROR(INDEX(menu_items!$B:$B,MATCH(F4453,menu_items!$A:$A,0)),"Unknown value")</f>
        <v>Spaghetti &amp; Meatballs</v>
      </c>
      <c r="H4453" t="str">
        <f>IFERROR(INDEX(menu_items!$C:$C,MATCH(F4453,menu_items!$A:$A,0)),"Unknown value")</f>
        <v>Italian</v>
      </c>
      <c r="I4453" s="5">
        <f>IFERROR(INDEX(menu_items!$D:$D,MATCH(F4453,menu_items!$A:$A,0)),0)</f>
        <v>17.95</v>
      </c>
      <c r="J4453" t="str">
        <f t="shared" si="350"/>
        <v>Fri</v>
      </c>
      <c r="K4453">
        <f t="shared" si="351"/>
        <v>3</v>
      </c>
      <c r="L4453" t="str">
        <f t="shared" si="352"/>
        <v>Feb</v>
      </c>
      <c r="M4453">
        <v>12</v>
      </c>
      <c r="N4453">
        <f t="shared" si="348"/>
        <v>11</v>
      </c>
      <c r="O4453" s="5">
        <f t="shared" si="349"/>
        <v>152.64999999999998</v>
      </c>
    </row>
    <row r="4454" spans="1:15" x14ac:dyDescent="0.25">
      <c r="A4454">
        <v>4507</v>
      </c>
      <c r="B4454">
        <v>2000</v>
      </c>
      <c r="C4454">
        <f>IF(COUNTIF($B$2:B4454,B4454)=1,1,0)</f>
        <v>0</v>
      </c>
      <c r="D4454" s="1">
        <v>44960</v>
      </c>
      <c r="E4454" s="2">
        <v>0.51003472222222224</v>
      </c>
      <c r="F4454">
        <v>112</v>
      </c>
      <c r="G4454" t="str">
        <f>IFERROR(INDEX(menu_items!$B:$B,MATCH(F4454,menu_items!$A:$A,0)),"Unknown value")</f>
        <v>Salmon Roll</v>
      </c>
      <c r="H4454" t="str">
        <f>IFERROR(INDEX(menu_items!$C:$C,MATCH(F4454,menu_items!$A:$A,0)),"Unknown value")</f>
        <v>Asian</v>
      </c>
      <c r="I4454" s="5">
        <f>IFERROR(INDEX(menu_items!$D:$D,MATCH(F4454,menu_items!$A:$A,0)),0)</f>
        <v>14.95</v>
      </c>
      <c r="J4454" t="str">
        <f t="shared" si="350"/>
        <v>Fri</v>
      </c>
      <c r="K4454">
        <f t="shared" si="351"/>
        <v>3</v>
      </c>
      <c r="L4454" t="str">
        <f t="shared" si="352"/>
        <v>Feb</v>
      </c>
      <c r="M4454">
        <v>12</v>
      </c>
      <c r="N4454">
        <f t="shared" si="348"/>
        <v>11</v>
      </c>
      <c r="O4454" s="5">
        <f t="shared" si="349"/>
        <v>152.64999999999998</v>
      </c>
    </row>
    <row r="4455" spans="1:15" x14ac:dyDescent="0.25">
      <c r="A4455">
        <v>4508</v>
      </c>
      <c r="B4455">
        <v>2000</v>
      </c>
      <c r="C4455">
        <f>IF(COUNTIF($B$2:B4455,B4455)=1,1,0)</f>
        <v>0</v>
      </c>
      <c r="D4455" s="1">
        <v>44960</v>
      </c>
      <c r="E4455" s="2">
        <v>0.51003472222222224</v>
      </c>
      <c r="F4455">
        <v>113</v>
      </c>
      <c r="G4455" t="str">
        <f>IFERROR(INDEX(menu_items!$B:$B,MATCH(F4455,menu_items!$A:$A,0)),"Unknown value")</f>
        <v>Edamame</v>
      </c>
      <c r="H4455" t="str">
        <f>IFERROR(INDEX(menu_items!$C:$C,MATCH(F4455,menu_items!$A:$A,0)),"Unknown value")</f>
        <v>Asian</v>
      </c>
      <c r="I4455" s="5">
        <f>IFERROR(INDEX(menu_items!$D:$D,MATCH(F4455,menu_items!$A:$A,0)),0)</f>
        <v>5</v>
      </c>
      <c r="J4455" t="str">
        <f t="shared" si="350"/>
        <v>Fri</v>
      </c>
      <c r="K4455">
        <f t="shared" si="351"/>
        <v>3</v>
      </c>
      <c r="L4455" t="str">
        <f t="shared" si="352"/>
        <v>Feb</v>
      </c>
      <c r="M4455">
        <v>12</v>
      </c>
      <c r="N4455">
        <f t="shared" si="348"/>
        <v>11</v>
      </c>
      <c r="O4455" s="5">
        <f t="shared" si="349"/>
        <v>152.64999999999998</v>
      </c>
    </row>
    <row r="4456" spans="1:15" x14ac:dyDescent="0.25">
      <c r="A4456">
        <v>4509</v>
      </c>
      <c r="B4456">
        <v>2000</v>
      </c>
      <c r="C4456">
        <f>IF(COUNTIF($B$2:B4456,B4456)=1,1,0)</f>
        <v>0</v>
      </c>
      <c r="D4456" s="1">
        <v>44960</v>
      </c>
      <c r="E4456" s="2">
        <v>0.51003472222222224</v>
      </c>
      <c r="F4456">
        <v>121</v>
      </c>
      <c r="G4456" t="str">
        <f>IFERROR(INDEX(menu_items!$B:$B,MATCH(F4456,menu_items!$A:$A,0)),"Unknown value")</f>
        <v>Cheese Quesadillas</v>
      </c>
      <c r="H4456" t="str">
        <f>IFERROR(INDEX(menu_items!$C:$C,MATCH(F4456,menu_items!$A:$A,0)),"Unknown value")</f>
        <v>Mexican</v>
      </c>
      <c r="I4456" s="5">
        <f>IFERROR(INDEX(menu_items!$D:$D,MATCH(F4456,menu_items!$A:$A,0)),0)</f>
        <v>10.5</v>
      </c>
      <c r="J4456" t="str">
        <f t="shared" si="350"/>
        <v>Fri</v>
      </c>
      <c r="K4456">
        <f t="shared" si="351"/>
        <v>3</v>
      </c>
      <c r="L4456" t="str">
        <f t="shared" si="352"/>
        <v>Feb</v>
      </c>
      <c r="M4456">
        <v>12</v>
      </c>
      <c r="N4456">
        <f t="shared" si="348"/>
        <v>11</v>
      </c>
      <c r="O4456" s="5">
        <f t="shared" si="349"/>
        <v>152.64999999999998</v>
      </c>
    </row>
    <row r="4457" spans="1:15" x14ac:dyDescent="0.25">
      <c r="A4457">
        <v>4510</v>
      </c>
      <c r="B4457">
        <v>2000</v>
      </c>
      <c r="C4457">
        <f>IF(COUNTIF($B$2:B4457,B4457)=1,1,0)</f>
        <v>0</v>
      </c>
      <c r="D4457" s="1">
        <v>44960</v>
      </c>
      <c r="E4457" s="2">
        <v>0.51003472222222224</v>
      </c>
      <c r="F4457">
        <v>130</v>
      </c>
      <c r="G4457" t="str">
        <f>IFERROR(INDEX(menu_items!$B:$B,MATCH(F4457,menu_items!$A:$A,0)),"Unknown value")</f>
        <v>Shrimp Scampi</v>
      </c>
      <c r="H4457" t="str">
        <f>IFERROR(INDEX(menu_items!$C:$C,MATCH(F4457,menu_items!$A:$A,0)),"Unknown value")</f>
        <v>Italian</v>
      </c>
      <c r="I4457" s="5">
        <f>IFERROR(INDEX(menu_items!$D:$D,MATCH(F4457,menu_items!$A:$A,0)),0)</f>
        <v>19.95</v>
      </c>
      <c r="J4457" t="str">
        <f t="shared" si="350"/>
        <v>Fri</v>
      </c>
      <c r="K4457">
        <f t="shared" si="351"/>
        <v>3</v>
      </c>
      <c r="L4457" t="str">
        <f t="shared" si="352"/>
        <v>Feb</v>
      </c>
      <c r="M4457">
        <v>12</v>
      </c>
      <c r="N4457">
        <f t="shared" si="348"/>
        <v>11</v>
      </c>
      <c r="O4457" s="5">
        <f t="shared" si="349"/>
        <v>152.64999999999998</v>
      </c>
    </row>
    <row r="4458" spans="1:15" x14ac:dyDescent="0.25">
      <c r="A4458">
        <v>4511</v>
      </c>
      <c r="B4458">
        <v>2000</v>
      </c>
      <c r="C4458">
        <f>IF(COUNTIF($B$2:B4458,B4458)=1,1,0)</f>
        <v>0</v>
      </c>
      <c r="D4458" s="1">
        <v>44960</v>
      </c>
      <c r="E4458" s="2">
        <v>0.51003472222222224</v>
      </c>
      <c r="F4458">
        <v>106</v>
      </c>
      <c r="G4458" t="str">
        <f>IFERROR(INDEX(menu_items!$B:$B,MATCH(F4458,menu_items!$A:$A,0)),"Unknown value")</f>
        <v>French Fries</v>
      </c>
      <c r="H4458" t="str">
        <f>IFERROR(INDEX(menu_items!$C:$C,MATCH(F4458,menu_items!$A:$A,0)),"Unknown value")</f>
        <v>American</v>
      </c>
      <c r="I4458" s="5">
        <f>IFERROR(INDEX(menu_items!$D:$D,MATCH(F4458,menu_items!$A:$A,0)),0)</f>
        <v>7</v>
      </c>
      <c r="J4458" t="str">
        <f t="shared" si="350"/>
        <v>Fri</v>
      </c>
      <c r="K4458">
        <f t="shared" si="351"/>
        <v>3</v>
      </c>
      <c r="L4458" t="str">
        <f t="shared" si="352"/>
        <v>Feb</v>
      </c>
      <c r="M4458">
        <v>12</v>
      </c>
      <c r="N4458">
        <f t="shared" si="348"/>
        <v>11</v>
      </c>
      <c r="O4458" s="5">
        <f t="shared" si="349"/>
        <v>152.64999999999998</v>
      </c>
    </row>
    <row r="4459" spans="1:15" x14ac:dyDescent="0.25">
      <c r="A4459">
        <v>4512</v>
      </c>
      <c r="B4459">
        <v>2000</v>
      </c>
      <c r="C4459">
        <f>IF(COUNTIF($B$2:B4459,B4459)=1,1,0)</f>
        <v>0</v>
      </c>
      <c r="D4459" s="1">
        <v>44960</v>
      </c>
      <c r="E4459" s="2">
        <v>0.51003472222222224</v>
      </c>
      <c r="F4459">
        <v>132</v>
      </c>
      <c r="G4459" t="str">
        <f>IFERROR(INDEX(menu_items!$B:$B,MATCH(F4459,menu_items!$A:$A,0)),"Unknown value")</f>
        <v>Eggplant Parmesan</v>
      </c>
      <c r="H4459" t="str">
        <f>IFERROR(INDEX(menu_items!$C:$C,MATCH(F4459,menu_items!$A:$A,0)),"Unknown value")</f>
        <v>Italian</v>
      </c>
      <c r="I4459" s="5">
        <f>IFERROR(INDEX(menu_items!$D:$D,MATCH(F4459,menu_items!$A:$A,0)),0)</f>
        <v>16.95</v>
      </c>
      <c r="J4459" t="str">
        <f t="shared" si="350"/>
        <v>Fri</v>
      </c>
      <c r="K4459">
        <f t="shared" si="351"/>
        <v>3</v>
      </c>
      <c r="L4459" t="str">
        <f t="shared" si="352"/>
        <v>Feb</v>
      </c>
      <c r="M4459">
        <v>12</v>
      </c>
      <c r="N4459">
        <f t="shared" si="348"/>
        <v>11</v>
      </c>
      <c r="O4459" s="5">
        <f t="shared" si="349"/>
        <v>152.64999999999998</v>
      </c>
    </row>
    <row r="4460" spans="1:15" x14ac:dyDescent="0.25">
      <c r="A4460">
        <v>4513</v>
      </c>
      <c r="B4460">
        <v>2000</v>
      </c>
      <c r="C4460">
        <f>IF(COUNTIF($B$2:B4460,B4460)=1,1,0)</f>
        <v>0</v>
      </c>
      <c r="D4460" s="1">
        <v>44960</v>
      </c>
      <c r="E4460" s="2">
        <v>0.51003472222222224</v>
      </c>
      <c r="F4460">
        <v>132</v>
      </c>
      <c r="G4460" t="str">
        <f>IFERROR(INDEX(menu_items!$B:$B,MATCH(F4460,menu_items!$A:$A,0)),"Unknown value")</f>
        <v>Eggplant Parmesan</v>
      </c>
      <c r="H4460" t="str">
        <f>IFERROR(INDEX(menu_items!$C:$C,MATCH(F4460,menu_items!$A:$A,0)),"Unknown value")</f>
        <v>Italian</v>
      </c>
      <c r="I4460" s="5">
        <f>IFERROR(INDEX(menu_items!$D:$D,MATCH(F4460,menu_items!$A:$A,0)),0)</f>
        <v>16.95</v>
      </c>
      <c r="J4460" t="str">
        <f t="shared" si="350"/>
        <v>Fri</v>
      </c>
      <c r="K4460">
        <f t="shared" si="351"/>
        <v>3</v>
      </c>
      <c r="L4460" t="str">
        <f t="shared" si="352"/>
        <v>Feb</v>
      </c>
      <c r="M4460">
        <v>12</v>
      </c>
      <c r="N4460">
        <f t="shared" si="348"/>
        <v>11</v>
      </c>
      <c r="O4460" s="5">
        <f t="shared" si="349"/>
        <v>152.64999999999998</v>
      </c>
    </row>
    <row r="4461" spans="1:15" x14ac:dyDescent="0.25">
      <c r="A4461">
        <v>4514</v>
      </c>
      <c r="B4461">
        <v>2001</v>
      </c>
      <c r="C4461">
        <f>IF(COUNTIF($B$2:B4461,B4461)=1,1,0)</f>
        <v>1</v>
      </c>
      <c r="D4461" s="1">
        <v>44960</v>
      </c>
      <c r="E4461" s="2">
        <v>0.51440972222222225</v>
      </c>
      <c r="F4461">
        <v>116</v>
      </c>
      <c r="G4461" t="str">
        <f>IFERROR(INDEX(menu_items!$B:$B,MATCH(F4461,menu_items!$A:$A,0)),"Unknown value")</f>
        <v>Steak Tacos</v>
      </c>
      <c r="H4461" t="str">
        <f>IFERROR(INDEX(menu_items!$C:$C,MATCH(F4461,menu_items!$A:$A,0)),"Unknown value")</f>
        <v>Mexican</v>
      </c>
      <c r="I4461" s="5">
        <f>IFERROR(INDEX(menu_items!$D:$D,MATCH(F4461,menu_items!$A:$A,0)),0)</f>
        <v>13.95</v>
      </c>
      <c r="J4461" t="str">
        <f t="shared" si="350"/>
        <v>Fri</v>
      </c>
      <c r="K4461">
        <f t="shared" si="351"/>
        <v>3</v>
      </c>
      <c r="L4461" t="str">
        <f t="shared" si="352"/>
        <v>Feb</v>
      </c>
      <c r="M4461">
        <v>12</v>
      </c>
      <c r="N4461">
        <f t="shared" si="348"/>
        <v>4</v>
      </c>
      <c r="O4461" s="5">
        <f t="shared" si="349"/>
        <v>63.8</v>
      </c>
    </row>
    <row r="4462" spans="1:15" x14ac:dyDescent="0.25">
      <c r="A4462">
        <v>4515</v>
      </c>
      <c r="B4462">
        <v>2001</v>
      </c>
      <c r="C4462">
        <f>IF(COUNTIF($B$2:B4462,B4462)=1,1,0)</f>
        <v>0</v>
      </c>
      <c r="D4462" s="1">
        <v>44960</v>
      </c>
      <c r="E4462" s="2">
        <v>0.51440972222222225</v>
      </c>
      <c r="F4462">
        <v>116</v>
      </c>
      <c r="G4462" t="str">
        <f>IFERROR(INDEX(menu_items!$B:$B,MATCH(F4462,menu_items!$A:$A,0)),"Unknown value")</f>
        <v>Steak Tacos</v>
      </c>
      <c r="H4462" t="str">
        <f>IFERROR(INDEX(menu_items!$C:$C,MATCH(F4462,menu_items!$A:$A,0)),"Unknown value")</f>
        <v>Mexican</v>
      </c>
      <c r="I4462" s="5">
        <f>IFERROR(INDEX(menu_items!$D:$D,MATCH(F4462,menu_items!$A:$A,0)),0)</f>
        <v>13.95</v>
      </c>
      <c r="J4462" t="str">
        <f t="shared" si="350"/>
        <v>Fri</v>
      </c>
      <c r="K4462">
        <f t="shared" si="351"/>
        <v>3</v>
      </c>
      <c r="L4462" t="str">
        <f t="shared" si="352"/>
        <v>Feb</v>
      </c>
      <c r="M4462">
        <v>12</v>
      </c>
      <c r="N4462">
        <f t="shared" si="348"/>
        <v>4</v>
      </c>
      <c r="O4462" s="5">
        <f t="shared" si="349"/>
        <v>63.8</v>
      </c>
    </row>
    <row r="4463" spans="1:15" x14ac:dyDescent="0.25">
      <c r="A4463">
        <v>4516</v>
      </c>
      <c r="B4463">
        <v>2001</v>
      </c>
      <c r="C4463">
        <f>IF(COUNTIF($B$2:B4463,B4463)=1,1,0)</f>
        <v>0</v>
      </c>
      <c r="D4463" s="1">
        <v>44960</v>
      </c>
      <c r="E4463" s="2">
        <v>0.51440972222222225</v>
      </c>
      <c r="F4463">
        <v>125</v>
      </c>
      <c r="G4463" t="str">
        <f>IFERROR(INDEX(menu_items!$B:$B,MATCH(F4463,menu_items!$A:$A,0)),"Unknown value")</f>
        <v>Spaghetti &amp; Meatballs</v>
      </c>
      <c r="H4463" t="str">
        <f>IFERROR(INDEX(menu_items!$C:$C,MATCH(F4463,menu_items!$A:$A,0)),"Unknown value")</f>
        <v>Italian</v>
      </c>
      <c r="I4463" s="5">
        <f>IFERROR(INDEX(menu_items!$D:$D,MATCH(F4463,menu_items!$A:$A,0)),0)</f>
        <v>17.95</v>
      </c>
      <c r="J4463" t="str">
        <f t="shared" si="350"/>
        <v>Fri</v>
      </c>
      <c r="K4463">
        <f t="shared" si="351"/>
        <v>3</v>
      </c>
      <c r="L4463" t="str">
        <f t="shared" si="352"/>
        <v>Feb</v>
      </c>
      <c r="M4463">
        <v>12</v>
      </c>
      <c r="N4463">
        <f t="shared" si="348"/>
        <v>4</v>
      </c>
      <c r="O4463" s="5">
        <f t="shared" si="349"/>
        <v>63.8</v>
      </c>
    </row>
    <row r="4464" spans="1:15" x14ac:dyDescent="0.25">
      <c r="A4464">
        <v>4517</v>
      </c>
      <c r="B4464">
        <v>2001</v>
      </c>
      <c r="C4464">
        <f>IF(COUNTIF($B$2:B4464,B4464)=1,1,0)</f>
        <v>0</v>
      </c>
      <c r="D4464" s="1">
        <v>44960</v>
      </c>
      <c r="E4464" s="2">
        <v>0.51440972222222225</v>
      </c>
      <c r="F4464">
        <v>110</v>
      </c>
      <c r="G4464" t="str">
        <f>IFERROR(INDEX(menu_items!$B:$B,MATCH(F4464,menu_items!$A:$A,0)),"Unknown value")</f>
        <v>Pork Ramen</v>
      </c>
      <c r="H4464" t="str">
        <f>IFERROR(INDEX(menu_items!$C:$C,MATCH(F4464,menu_items!$A:$A,0)),"Unknown value")</f>
        <v>Asian</v>
      </c>
      <c r="I4464" s="5">
        <f>IFERROR(INDEX(menu_items!$D:$D,MATCH(F4464,menu_items!$A:$A,0)),0)</f>
        <v>17.95</v>
      </c>
      <c r="J4464" t="str">
        <f t="shared" si="350"/>
        <v>Fri</v>
      </c>
      <c r="K4464">
        <f t="shared" si="351"/>
        <v>3</v>
      </c>
      <c r="L4464" t="str">
        <f t="shared" si="352"/>
        <v>Feb</v>
      </c>
      <c r="M4464">
        <v>12</v>
      </c>
      <c r="N4464">
        <f t="shared" si="348"/>
        <v>4</v>
      </c>
      <c r="O4464" s="5">
        <f t="shared" si="349"/>
        <v>63.8</v>
      </c>
    </row>
    <row r="4465" spans="1:15" x14ac:dyDescent="0.25">
      <c r="A4465">
        <v>4518</v>
      </c>
      <c r="B4465">
        <v>2002</v>
      </c>
      <c r="C4465">
        <f>IF(COUNTIF($B$2:B4465,B4465)=1,1,0)</f>
        <v>1</v>
      </c>
      <c r="D4465" s="1">
        <v>44960</v>
      </c>
      <c r="E4465" s="2">
        <v>0.51469907407407411</v>
      </c>
      <c r="F4465">
        <v>107</v>
      </c>
      <c r="G4465" t="str">
        <f>IFERROR(INDEX(menu_items!$B:$B,MATCH(F4465,menu_items!$A:$A,0)),"Unknown value")</f>
        <v>Orange Chicken</v>
      </c>
      <c r="H4465" t="str">
        <f>IFERROR(INDEX(menu_items!$C:$C,MATCH(F4465,menu_items!$A:$A,0)),"Unknown value")</f>
        <v>Asian</v>
      </c>
      <c r="I4465" s="5">
        <f>IFERROR(INDEX(menu_items!$D:$D,MATCH(F4465,menu_items!$A:$A,0)),0)</f>
        <v>16.5</v>
      </c>
      <c r="J4465" t="str">
        <f t="shared" si="350"/>
        <v>Fri</v>
      </c>
      <c r="K4465">
        <f t="shared" si="351"/>
        <v>3</v>
      </c>
      <c r="L4465" t="str">
        <f t="shared" si="352"/>
        <v>Feb</v>
      </c>
      <c r="M4465">
        <v>12</v>
      </c>
      <c r="N4465">
        <f t="shared" si="348"/>
        <v>3</v>
      </c>
      <c r="O4465" s="5">
        <f t="shared" si="349"/>
        <v>47.4</v>
      </c>
    </row>
    <row r="4466" spans="1:15" x14ac:dyDescent="0.25">
      <c r="A4466">
        <v>4519</v>
      </c>
      <c r="B4466">
        <v>2002</v>
      </c>
      <c r="C4466">
        <f>IF(COUNTIF($B$2:B4466,B4466)=1,1,0)</f>
        <v>0</v>
      </c>
      <c r="D4466" s="1">
        <v>44960</v>
      </c>
      <c r="E4466" s="2">
        <v>0.51469907407407411</v>
      </c>
      <c r="F4466">
        <v>117</v>
      </c>
      <c r="G4466" t="str">
        <f>IFERROR(INDEX(menu_items!$B:$B,MATCH(F4466,menu_items!$A:$A,0)),"Unknown value")</f>
        <v>Chicken Burrito</v>
      </c>
      <c r="H4466" t="str">
        <f>IFERROR(INDEX(menu_items!$C:$C,MATCH(F4466,menu_items!$A:$A,0)),"Unknown value")</f>
        <v>Mexican</v>
      </c>
      <c r="I4466" s="5">
        <f>IFERROR(INDEX(menu_items!$D:$D,MATCH(F4466,menu_items!$A:$A,0)),0)</f>
        <v>12.95</v>
      </c>
      <c r="J4466" t="str">
        <f t="shared" si="350"/>
        <v>Fri</v>
      </c>
      <c r="K4466">
        <f t="shared" si="351"/>
        <v>3</v>
      </c>
      <c r="L4466" t="str">
        <f t="shared" si="352"/>
        <v>Feb</v>
      </c>
      <c r="M4466">
        <v>12</v>
      </c>
      <c r="N4466">
        <f t="shared" si="348"/>
        <v>3</v>
      </c>
      <c r="O4466" s="5">
        <f t="shared" si="349"/>
        <v>47.4</v>
      </c>
    </row>
    <row r="4467" spans="1:15" x14ac:dyDescent="0.25">
      <c r="A4467">
        <v>4520</v>
      </c>
      <c r="B4467">
        <v>2002</v>
      </c>
      <c r="C4467">
        <f>IF(COUNTIF($B$2:B4467,B4467)=1,1,0)</f>
        <v>0</v>
      </c>
      <c r="D4467" s="1">
        <v>44960</v>
      </c>
      <c r="E4467" s="2">
        <v>0.51469907407407411</v>
      </c>
      <c r="F4467">
        <v>131</v>
      </c>
      <c r="G4467" t="str">
        <f>IFERROR(INDEX(menu_items!$B:$B,MATCH(F4467,menu_items!$A:$A,0)),"Unknown value")</f>
        <v>Chicken Parmesan</v>
      </c>
      <c r="H4467" t="str">
        <f>IFERROR(INDEX(menu_items!$C:$C,MATCH(F4467,menu_items!$A:$A,0)),"Unknown value")</f>
        <v>Italian</v>
      </c>
      <c r="I4467" s="5">
        <f>IFERROR(INDEX(menu_items!$D:$D,MATCH(F4467,menu_items!$A:$A,0)),0)</f>
        <v>17.95</v>
      </c>
      <c r="J4467" t="str">
        <f t="shared" si="350"/>
        <v>Fri</v>
      </c>
      <c r="K4467">
        <f t="shared" si="351"/>
        <v>3</v>
      </c>
      <c r="L4467" t="str">
        <f t="shared" si="352"/>
        <v>Feb</v>
      </c>
      <c r="M4467">
        <v>12</v>
      </c>
      <c r="N4467">
        <f t="shared" si="348"/>
        <v>3</v>
      </c>
      <c r="O4467" s="5">
        <f t="shared" si="349"/>
        <v>47.4</v>
      </c>
    </row>
    <row r="4468" spans="1:15" x14ac:dyDescent="0.25">
      <c r="A4468">
        <v>4521</v>
      </c>
      <c r="B4468">
        <v>2003</v>
      </c>
      <c r="C4468">
        <f>IF(COUNTIF($B$2:B4468,B4468)=1,1,0)</f>
        <v>1</v>
      </c>
      <c r="D4468" s="1">
        <v>44960</v>
      </c>
      <c r="E4468" s="2">
        <v>0.51487268518518514</v>
      </c>
      <c r="F4468">
        <v>126</v>
      </c>
      <c r="G4468" t="str">
        <f>IFERROR(INDEX(menu_items!$B:$B,MATCH(F4468,menu_items!$A:$A,0)),"Unknown value")</f>
        <v>Fettuccine Alfredo</v>
      </c>
      <c r="H4468" t="str">
        <f>IFERROR(INDEX(menu_items!$C:$C,MATCH(F4468,menu_items!$A:$A,0)),"Unknown value")</f>
        <v>Italian</v>
      </c>
      <c r="I4468" s="5">
        <f>IFERROR(INDEX(menu_items!$D:$D,MATCH(F4468,menu_items!$A:$A,0)),0)</f>
        <v>14.5</v>
      </c>
      <c r="J4468" t="str">
        <f t="shared" si="350"/>
        <v>Fri</v>
      </c>
      <c r="K4468">
        <f t="shared" si="351"/>
        <v>3</v>
      </c>
      <c r="L4468" t="str">
        <f t="shared" si="352"/>
        <v>Feb</v>
      </c>
      <c r="M4468">
        <v>12</v>
      </c>
      <c r="N4468">
        <f t="shared" si="348"/>
        <v>1</v>
      </c>
      <c r="O4468" s="5">
        <f t="shared" si="349"/>
        <v>14.5</v>
      </c>
    </row>
    <row r="4469" spans="1:15" x14ac:dyDescent="0.25">
      <c r="A4469">
        <v>4522</v>
      </c>
      <c r="B4469">
        <v>2004</v>
      </c>
      <c r="C4469">
        <f>IF(COUNTIF($B$2:B4469,B4469)=1,1,0)</f>
        <v>1</v>
      </c>
      <c r="D4469" s="1">
        <v>44960</v>
      </c>
      <c r="E4469" s="2">
        <v>0.51673611111111106</v>
      </c>
      <c r="F4469">
        <v>110</v>
      </c>
      <c r="G4469" t="str">
        <f>IFERROR(INDEX(menu_items!$B:$B,MATCH(F4469,menu_items!$A:$A,0)),"Unknown value")</f>
        <v>Pork Ramen</v>
      </c>
      <c r="H4469" t="str">
        <f>IFERROR(INDEX(menu_items!$C:$C,MATCH(F4469,menu_items!$A:$A,0)),"Unknown value")</f>
        <v>Asian</v>
      </c>
      <c r="I4469" s="5">
        <f>IFERROR(INDEX(menu_items!$D:$D,MATCH(F4469,menu_items!$A:$A,0)),0)</f>
        <v>17.95</v>
      </c>
      <c r="J4469" t="str">
        <f t="shared" si="350"/>
        <v>Fri</v>
      </c>
      <c r="K4469">
        <f t="shared" si="351"/>
        <v>3</v>
      </c>
      <c r="L4469" t="str">
        <f t="shared" si="352"/>
        <v>Feb</v>
      </c>
      <c r="M4469">
        <v>12</v>
      </c>
      <c r="N4469">
        <f t="shared" si="348"/>
        <v>3</v>
      </c>
      <c r="O4469" s="5">
        <f t="shared" si="349"/>
        <v>44.849999999999994</v>
      </c>
    </row>
    <row r="4470" spans="1:15" x14ac:dyDescent="0.25">
      <c r="A4470">
        <v>4523</v>
      </c>
      <c r="B4470">
        <v>2004</v>
      </c>
      <c r="C4470">
        <f>IF(COUNTIF($B$2:B4470,B4470)=1,1,0)</f>
        <v>0</v>
      </c>
      <c r="D4470" s="1">
        <v>44960</v>
      </c>
      <c r="E4470" s="2">
        <v>0.51673611111111106</v>
      </c>
      <c r="F4470">
        <v>118</v>
      </c>
      <c r="G4470" t="str">
        <f>IFERROR(INDEX(menu_items!$B:$B,MATCH(F4470,menu_items!$A:$A,0)),"Unknown value")</f>
        <v>Steak Burrito</v>
      </c>
      <c r="H4470" t="str">
        <f>IFERROR(INDEX(menu_items!$C:$C,MATCH(F4470,menu_items!$A:$A,0)),"Unknown value")</f>
        <v>Mexican</v>
      </c>
      <c r="I4470" s="5">
        <f>IFERROR(INDEX(menu_items!$D:$D,MATCH(F4470,menu_items!$A:$A,0)),0)</f>
        <v>14.95</v>
      </c>
      <c r="J4470" t="str">
        <f t="shared" si="350"/>
        <v>Fri</v>
      </c>
      <c r="K4470">
        <f t="shared" si="351"/>
        <v>3</v>
      </c>
      <c r="L4470" t="str">
        <f t="shared" si="352"/>
        <v>Feb</v>
      </c>
      <c r="M4470">
        <v>12</v>
      </c>
      <c r="N4470">
        <f t="shared" si="348"/>
        <v>3</v>
      </c>
      <c r="O4470" s="5">
        <f t="shared" si="349"/>
        <v>44.849999999999994</v>
      </c>
    </row>
    <row r="4471" spans="1:15" x14ac:dyDescent="0.25">
      <c r="A4471">
        <v>4524</v>
      </c>
      <c r="B4471">
        <v>2004</v>
      </c>
      <c r="C4471">
        <f>IF(COUNTIF($B$2:B4471,B4471)=1,1,0)</f>
        <v>0</v>
      </c>
      <c r="D4471" s="1">
        <v>44960</v>
      </c>
      <c r="E4471" s="2">
        <v>0.51673611111111106</v>
      </c>
      <c r="F4471">
        <v>119</v>
      </c>
      <c r="G4471" t="str">
        <f>IFERROR(INDEX(menu_items!$B:$B,MATCH(F4471,menu_items!$A:$A,0)),"Unknown value")</f>
        <v>Chicken Torta</v>
      </c>
      <c r="H4471" t="str">
        <f>IFERROR(INDEX(menu_items!$C:$C,MATCH(F4471,menu_items!$A:$A,0)),"Unknown value")</f>
        <v>Mexican</v>
      </c>
      <c r="I4471" s="5">
        <f>IFERROR(INDEX(menu_items!$D:$D,MATCH(F4471,menu_items!$A:$A,0)),0)</f>
        <v>11.95</v>
      </c>
      <c r="J4471" t="str">
        <f t="shared" si="350"/>
        <v>Fri</v>
      </c>
      <c r="K4471">
        <f t="shared" si="351"/>
        <v>3</v>
      </c>
      <c r="L4471" t="str">
        <f t="shared" si="352"/>
        <v>Feb</v>
      </c>
      <c r="M4471">
        <v>12</v>
      </c>
      <c r="N4471">
        <f t="shared" si="348"/>
        <v>3</v>
      </c>
      <c r="O4471" s="5">
        <f t="shared" si="349"/>
        <v>44.849999999999994</v>
      </c>
    </row>
    <row r="4472" spans="1:15" x14ac:dyDescent="0.25">
      <c r="A4472">
        <v>4525</v>
      </c>
      <c r="B4472">
        <v>2005</v>
      </c>
      <c r="C4472">
        <f>IF(COUNTIF($B$2:B4472,B4472)=1,1,0)</f>
        <v>1</v>
      </c>
      <c r="D4472" s="1">
        <v>44960</v>
      </c>
      <c r="E4472" s="2">
        <v>0.52224537037037033</v>
      </c>
      <c r="F4472">
        <v>102</v>
      </c>
      <c r="G4472" t="str">
        <f>IFERROR(INDEX(menu_items!$B:$B,MATCH(F4472,menu_items!$A:$A,0)),"Unknown value")</f>
        <v>Cheeseburger</v>
      </c>
      <c r="H4472" t="str">
        <f>IFERROR(INDEX(menu_items!$C:$C,MATCH(F4472,menu_items!$A:$A,0)),"Unknown value")</f>
        <v>American</v>
      </c>
      <c r="I4472" s="5">
        <f>IFERROR(INDEX(menu_items!$D:$D,MATCH(F4472,menu_items!$A:$A,0)),0)</f>
        <v>13.95</v>
      </c>
      <c r="J4472" t="str">
        <f t="shared" si="350"/>
        <v>Fri</v>
      </c>
      <c r="K4472">
        <f t="shared" si="351"/>
        <v>3</v>
      </c>
      <c r="L4472" t="str">
        <f t="shared" si="352"/>
        <v>Feb</v>
      </c>
      <c r="M4472">
        <v>12</v>
      </c>
      <c r="N4472">
        <f t="shared" si="348"/>
        <v>4</v>
      </c>
      <c r="O4472" s="5">
        <f t="shared" si="349"/>
        <v>46.9</v>
      </c>
    </row>
    <row r="4473" spans="1:15" x14ac:dyDescent="0.25">
      <c r="A4473">
        <v>4526</v>
      </c>
      <c r="B4473">
        <v>2005</v>
      </c>
      <c r="C4473">
        <f>IF(COUNTIF($B$2:B4473,B4473)=1,1,0)</f>
        <v>0</v>
      </c>
      <c r="D4473" s="1">
        <v>44960</v>
      </c>
      <c r="E4473" s="2">
        <v>0.52224537037037033</v>
      </c>
      <c r="F4473">
        <v>103</v>
      </c>
      <c r="G4473" t="str">
        <f>IFERROR(INDEX(menu_items!$B:$B,MATCH(F4473,menu_items!$A:$A,0)),"Unknown value")</f>
        <v>Hot Dog</v>
      </c>
      <c r="H4473" t="str">
        <f>IFERROR(INDEX(menu_items!$C:$C,MATCH(F4473,menu_items!$A:$A,0)),"Unknown value")</f>
        <v>American</v>
      </c>
      <c r="I4473" s="5">
        <f>IFERROR(INDEX(menu_items!$D:$D,MATCH(F4473,menu_items!$A:$A,0)),0)</f>
        <v>9</v>
      </c>
      <c r="J4473" t="str">
        <f t="shared" si="350"/>
        <v>Fri</v>
      </c>
      <c r="K4473">
        <f t="shared" si="351"/>
        <v>3</v>
      </c>
      <c r="L4473" t="str">
        <f t="shared" si="352"/>
        <v>Feb</v>
      </c>
      <c r="M4473">
        <v>12</v>
      </c>
      <c r="N4473">
        <f t="shared" si="348"/>
        <v>4</v>
      </c>
      <c r="O4473" s="5">
        <f t="shared" si="349"/>
        <v>46.9</v>
      </c>
    </row>
    <row r="4474" spans="1:15" x14ac:dyDescent="0.25">
      <c r="A4474">
        <v>4527</v>
      </c>
      <c r="B4474">
        <v>2005</v>
      </c>
      <c r="C4474">
        <f>IF(COUNTIF($B$2:B4474,B4474)=1,1,0)</f>
        <v>0</v>
      </c>
      <c r="D4474" s="1">
        <v>44960</v>
      </c>
      <c r="E4474" s="2">
        <v>0.52224537037037033</v>
      </c>
      <c r="F4474">
        <v>118</v>
      </c>
      <c r="G4474" t="str">
        <f>IFERROR(INDEX(menu_items!$B:$B,MATCH(F4474,menu_items!$A:$A,0)),"Unknown value")</f>
        <v>Steak Burrito</v>
      </c>
      <c r="H4474" t="str">
        <f>IFERROR(INDEX(menu_items!$C:$C,MATCH(F4474,menu_items!$A:$A,0)),"Unknown value")</f>
        <v>Mexican</v>
      </c>
      <c r="I4474" s="5">
        <f>IFERROR(INDEX(menu_items!$D:$D,MATCH(F4474,menu_items!$A:$A,0)),0)</f>
        <v>14.95</v>
      </c>
      <c r="J4474" t="str">
        <f t="shared" si="350"/>
        <v>Fri</v>
      </c>
      <c r="K4474">
        <f t="shared" si="351"/>
        <v>3</v>
      </c>
      <c r="L4474" t="str">
        <f t="shared" si="352"/>
        <v>Feb</v>
      </c>
      <c r="M4474">
        <v>12</v>
      </c>
      <c r="N4474">
        <f t="shared" si="348"/>
        <v>4</v>
      </c>
      <c r="O4474" s="5">
        <f t="shared" si="349"/>
        <v>46.9</v>
      </c>
    </row>
    <row r="4475" spans="1:15" x14ac:dyDescent="0.25">
      <c r="A4475">
        <v>4528</v>
      </c>
      <c r="B4475">
        <v>2005</v>
      </c>
      <c r="C4475">
        <f>IF(COUNTIF($B$2:B4475,B4475)=1,1,0)</f>
        <v>0</v>
      </c>
      <c r="D4475" s="1">
        <v>44960</v>
      </c>
      <c r="E4475" s="2">
        <v>0.52224537037037033</v>
      </c>
      <c r="F4475">
        <v>123</v>
      </c>
      <c r="G4475" t="str">
        <f>IFERROR(INDEX(menu_items!$B:$B,MATCH(F4475,menu_items!$A:$A,0)),"Unknown value")</f>
        <v>Chips &amp; Guacamole</v>
      </c>
      <c r="H4475" t="str">
        <f>IFERROR(INDEX(menu_items!$C:$C,MATCH(F4475,menu_items!$A:$A,0)),"Unknown value")</f>
        <v>Mexican</v>
      </c>
      <c r="I4475" s="5">
        <f>IFERROR(INDEX(menu_items!$D:$D,MATCH(F4475,menu_items!$A:$A,0)),0)</f>
        <v>9</v>
      </c>
      <c r="J4475" t="str">
        <f t="shared" si="350"/>
        <v>Fri</v>
      </c>
      <c r="K4475">
        <f t="shared" si="351"/>
        <v>3</v>
      </c>
      <c r="L4475" t="str">
        <f t="shared" si="352"/>
        <v>Feb</v>
      </c>
      <c r="M4475">
        <v>12</v>
      </c>
      <c r="N4475">
        <f t="shared" si="348"/>
        <v>4</v>
      </c>
      <c r="O4475" s="5">
        <f t="shared" si="349"/>
        <v>46.9</v>
      </c>
    </row>
    <row r="4476" spans="1:15" x14ac:dyDescent="0.25">
      <c r="A4476">
        <v>4529</v>
      </c>
      <c r="B4476">
        <v>2006</v>
      </c>
      <c r="C4476">
        <f>IF(COUNTIF($B$2:B4476,B4476)=1,1,0)</f>
        <v>1</v>
      </c>
      <c r="D4476" s="1">
        <v>44960</v>
      </c>
      <c r="E4476" s="2">
        <v>0.52462962962962967</v>
      </c>
      <c r="F4476">
        <v>103</v>
      </c>
      <c r="G4476" t="str">
        <f>IFERROR(INDEX(menu_items!$B:$B,MATCH(F4476,menu_items!$A:$A,0)),"Unknown value")</f>
        <v>Hot Dog</v>
      </c>
      <c r="H4476" t="str">
        <f>IFERROR(INDEX(menu_items!$C:$C,MATCH(F4476,menu_items!$A:$A,0)),"Unknown value")</f>
        <v>American</v>
      </c>
      <c r="I4476" s="5">
        <f>IFERROR(INDEX(menu_items!$D:$D,MATCH(F4476,menu_items!$A:$A,0)),0)</f>
        <v>9</v>
      </c>
      <c r="J4476" t="str">
        <f t="shared" si="350"/>
        <v>Fri</v>
      </c>
      <c r="K4476">
        <f t="shared" si="351"/>
        <v>3</v>
      </c>
      <c r="L4476" t="str">
        <f t="shared" si="352"/>
        <v>Feb</v>
      </c>
      <c r="M4476">
        <v>12</v>
      </c>
      <c r="N4476">
        <f t="shared" si="348"/>
        <v>4</v>
      </c>
      <c r="O4476" s="5">
        <f t="shared" si="349"/>
        <v>48.45</v>
      </c>
    </row>
    <row r="4477" spans="1:15" x14ac:dyDescent="0.25">
      <c r="A4477">
        <v>4530</v>
      </c>
      <c r="B4477">
        <v>2006</v>
      </c>
      <c r="C4477">
        <f>IF(COUNTIF($B$2:B4477,B4477)=1,1,0)</f>
        <v>0</v>
      </c>
      <c r="D4477" s="1">
        <v>44960</v>
      </c>
      <c r="E4477" s="2">
        <v>0.52462962962962967</v>
      </c>
      <c r="F4477">
        <v>126</v>
      </c>
      <c r="G4477" t="str">
        <f>IFERROR(INDEX(menu_items!$B:$B,MATCH(F4477,menu_items!$A:$A,0)),"Unknown value")</f>
        <v>Fettuccine Alfredo</v>
      </c>
      <c r="H4477" t="str">
        <f>IFERROR(INDEX(menu_items!$C:$C,MATCH(F4477,menu_items!$A:$A,0)),"Unknown value")</f>
        <v>Italian</v>
      </c>
      <c r="I4477" s="5">
        <f>IFERROR(INDEX(menu_items!$D:$D,MATCH(F4477,menu_items!$A:$A,0)),0)</f>
        <v>14.5</v>
      </c>
      <c r="J4477" t="str">
        <f t="shared" si="350"/>
        <v>Fri</v>
      </c>
      <c r="K4477">
        <f t="shared" si="351"/>
        <v>3</v>
      </c>
      <c r="L4477" t="str">
        <f t="shared" si="352"/>
        <v>Feb</v>
      </c>
      <c r="M4477">
        <v>12</v>
      </c>
      <c r="N4477">
        <f t="shared" si="348"/>
        <v>4</v>
      </c>
      <c r="O4477" s="5">
        <f t="shared" si="349"/>
        <v>48.45</v>
      </c>
    </row>
    <row r="4478" spans="1:15" x14ac:dyDescent="0.25">
      <c r="A4478">
        <v>4531</v>
      </c>
      <c r="B4478">
        <v>2006</v>
      </c>
      <c r="C4478">
        <f>IF(COUNTIF($B$2:B4478,B4478)=1,1,0)</f>
        <v>0</v>
      </c>
      <c r="D4478" s="1">
        <v>44960</v>
      </c>
      <c r="E4478" s="2">
        <v>0.52462962962962967</v>
      </c>
      <c r="F4478">
        <v>109</v>
      </c>
      <c r="G4478" t="str">
        <f>IFERROR(INDEX(menu_items!$B:$B,MATCH(F4478,menu_items!$A:$A,0)),"Unknown value")</f>
        <v>Korean Beef Bowl</v>
      </c>
      <c r="H4478" t="str">
        <f>IFERROR(INDEX(menu_items!$C:$C,MATCH(F4478,menu_items!$A:$A,0)),"Unknown value")</f>
        <v>Asian</v>
      </c>
      <c r="I4478" s="5">
        <f>IFERROR(INDEX(menu_items!$D:$D,MATCH(F4478,menu_items!$A:$A,0)),0)</f>
        <v>17.95</v>
      </c>
      <c r="J4478" t="str">
        <f t="shared" si="350"/>
        <v>Fri</v>
      </c>
      <c r="K4478">
        <f t="shared" si="351"/>
        <v>3</v>
      </c>
      <c r="L4478" t="str">
        <f t="shared" si="352"/>
        <v>Feb</v>
      </c>
      <c r="M4478">
        <v>12</v>
      </c>
      <c r="N4478">
        <f t="shared" si="348"/>
        <v>4</v>
      </c>
      <c r="O4478" s="5">
        <f t="shared" si="349"/>
        <v>48.45</v>
      </c>
    </row>
    <row r="4479" spans="1:15" x14ac:dyDescent="0.25">
      <c r="A4479">
        <v>4532</v>
      </c>
      <c r="B4479">
        <v>2006</v>
      </c>
      <c r="C4479">
        <f>IF(COUNTIF($B$2:B4479,B4479)=1,1,0)</f>
        <v>0</v>
      </c>
      <c r="D4479" s="1">
        <v>44960</v>
      </c>
      <c r="E4479" s="2">
        <v>0.52462962962962967</v>
      </c>
      <c r="F4479">
        <v>106</v>
      </c>
      <c r="G4479" t="str">
        <f>IFERROR(INDEX(menu_items!$B:$B,MATCH(F4479,menu_items!$A:$A,0)),"Unknown value")</f>
        <v>French Fries</v>
      </c>
      <c r="H4479" t="str">
        <f>IFERROR(INDEX(menu_items!$C:$C,MATCH(F4479,menu_items!$A:$A,0)),"Unknown value")</f>
        <v>American</v>
      </c>
      <c r="I4479" s="5">
        <f>IFERROR(INDEX(menu_items!$D:$D,MATCH(F4479,menu_items!$A:$A,0)),0)</f>
        <v>7</v>
      </c>
      <c r="J4479" t="str">
        <f t="shared" si="350"/>
        <v>Fri</v>
      </c>
      <c r="K4479">
        <f t="shared" si="351"/>
        <v>3</v>
      </c>
      <c r="L4479" t="str">
        <f t="shared" si="352"/>
        <v>Feb</v>
      </c>
      <c r="M4479">
        <v>12</v>
      </c>
      <c r="N4479">
        <f t="shared" si="348"/>
        <v>4</v>
      </c>
      <c r="O4479" s="5">
        <f t="shared" si="349"/>
        <v>48.45</v>
      </c>
    </row>
    <row r="4480" spans="1:15" x14ac:dyDescent="0.25">
      <c r="A4480">
        <v>4533</v>
      </c>
      <c r="B4480">
        <v>2007</v>
      </c>
      <c r="C4480">
        <f>IF(COUNTIF($B$2:B4480,B4480)=1,1,0)</f>
        <v>1</v>
      </c>
      <c r="D4480" s="1">
        <v>44960</v>
      </c>
      <c r="E4480" s="2">
        <v>0.52593749999999995</v>
      </c>
      <c r="F4480">
        <v>101</v>
      </c>
      <c r="G4480" t="str">
        <f>IFERROR(INDEX(menu_items!$B:$B,MATCH(F4480,menu_items!$A:$A,0)),"Unknown value")</f>
        <v>Hamburger</v>
      </c>
      <c r="H4480" t="str">
        <f>IFERROR(INDEX(menu_items!$C:$C,MATCH(F4480,menu_items!$A:$A,0)),"Unknown value")</f>
        <v>American</v>
      </c>
      <c r="I4480" s="5">
        <f>IFERROR(INDEX(menu_items!$D:$D,MATCH(F4480,menu_items!$A:$A,0)),0)</f>
        <v>12.95</v>
      </c>
      <c r="J4480" t="str">
        <f t="shared" si="350"/>
        <v>Fri</v>
      </c>
      <c r="K4480">
        <f t="shared" si="351"/>
        <v>3</v>
      </c>
      <c r="L4480" t="str">
        <f t="shared" si="352"/>
        <v>Feb</v>
      </c>
      <c r="M4480">
        <v>12</v>
      </c>
      <c r="N4480">
        <f t="shared" si="348"/>
        <v>2</v>
      </c>
      <c r="O4480" s="5">
        <f t="shared" si="349"/>
        <v>30.9</v>
      </c>
    </row>
    <row r="4481" spans="1:15" x14ac:dyDescent="0.25">
      <c r="A4481">
        <v>4534</v>
      </c>
      <c r="B4481">
        <v>2007</v>
      </c>
      <c r="C4481">
        <f>IF(COUNTIF($B$2:B4481,B4481)=1,1,0)</f>
        <v>0</v>
      </c>
      <c r="D4481" s="1">
        <v>44960</v>
      </c>
      <c r="E4481" s="2">
        <v>0.52593749999999995</v>
      </c>
      <c r="F4481">
        <v>131</v>
      </c>
      <c r="G4481" t="str">
        <f>IFERROR(INDEX(menu_items!$B:$B,MATCH(F4481,menu_items!$A:$A,0)),"Unknown value")</f>
        <v>Chicken Parmesan</v>
      </c>
      <c r="H4481" t="str">
        <f>IFERROR(INDEX(menu_items!$C:$C,MATCH(F4481,menu_items!$A:$A,0)),"Unknown value")</f>
        <v>Italian</v>
      </c>
      <c r="I4481" s="5">
        <f>IFERROR(INDEX(menu_items!$D:$D,MATCH(F4481,menu_items!$A:$A,0)),0)</f>
        <v>17.95</v>
      </c>
      <c r="J4481" t="str">
        <f t="shared" si="350"/>
        <v>Fri</v>
      </c>
      <c r="K4481">
        <f t="shared" si="351"/>
        <v>3</v>
      </c>
      <c r="L4481" t="str">
        <f t="shared" si="352"/>
        <v>Feb</v>
      </c>
      <c r="M4481">
        <v>12</v>
      </c>
      <c r="N4481">
        <f t="shared" si="348"/>
        <v>2</v>
      </c>
      <c r="O4481" s="5">
        <f t="shared" si="349"/>
        <v>30.9</v>
      </c>
    </row>
    <row r="4482" spans="1:15" x14ac:dyDescent="0.25">
      <c r="A4482">
        <v>4535</v>
      </c>
      <c r="B4482">
        <v>2008</v>
      </c>
      <c r="C4482">
        <f>IF(COUNTIF($B$2:B4482,B4482)=1,1,0)</f>
        <v>1</v>
      </c>
      <c r="D4482" s="1">
        <v>44960</v>
      </c>
      <c r="E4482" s="2">
        <v>0.53277777777777779</v>
      </c>
      <c r="F4482">
        <v>111</v>
      </c>
      <c r="G4482" t="str">
        <f>IFERROR(INDEX(menu_items!$B:$B,MATCH(F4482,menu_items!$A:$A,0)),"Unknown value")</f>
        <v>California Roll</v>
      </c>
      <c r="H4482" t="str">
        <f>IFERROR(INDEX(menu_items!$C:$C,MATCH(F4482,menu_items!$A:$A,0)),"Unknown value")</f>
        <v>Asian</v>
      </c>
      <c r="I4482" s="5">
        <f>IFERROR(INDEX(menu_items!$D:$D,MATCH(F4482,menu_items!$A:$A,0)),0)</f>
        <v>11.95</v>
      </c>
      <c r="J4482" t="str">
        <f t="shared" si="350"/>
        <v>Fri</v>
      </c>
      <c r="K4482">
        <f t="shared" si="351"/>
        <v>3</v>
      </c>
      <c r="L4482" t="str">
        <f t="shared" si="352"/>
        <v>Feb</v>
      </c>
      <c r="M4482">
        <v>12</v>
      </c>
      <c r="N4482">
        <f t="shared" ref="N4482:N4545" si="353">COUNTIF($B:$B,B4482)</f>
        <v>1</v>
      </c>
      <c r="O4482" s="5">
        <f t="shared" ref="O4482:O4545" si="354">SUMIF($B:$B,B4482,$I:$I)</f>
        <v>11.95</v>
      </c>
    </row>
    <row r="4483" spans="1:15" x14ac:dyDescent="0.25">
      <c r="A4483">
        <v>4536</v>
      </c>
      <c r="B4483">
        <v>2009</v>
      </c>
      <c r="C4483">
        <f>IF(COUNTIF($B$2:B4483,B4483)=1,1,0)</f>
        <v>1</v>
      </c>
      <c r="D4483" s="1">
        <v>44960</v>
      </c>
      <c r="E4483" s="2">
        <v>0.53827546296296291</v>
      </c>
      <c r="F4483">
        <v>114</v>
      </c>
      <c r="G4483" t="str">
        <f>IFERROR(INDEX(menu_items!$B:$B,MATCH(F4483,menu_items!$A:$A,0)),"Unknown value")</f>
        <v>Potstickers</v>
      </c>
      <c r="H4483" t="str">
        <f>IFERROR(INDEX(menu_items!$C:$C,MATCH(F4483,menu_items!$A:$A,0)),"Unknown value")</f>
        <v>Asian</v>
      </c>
      <c r="I4483" s="5">
        <f>IFERROR(INDEX(menu_items!$D:$D,MATCH(F4483,menu_items!$A:$A,0)),0)</f>
        <v>9</v>
      </c>
      <c r="J4483" t="str">
        <f t="shared" si="350"/>
        <v>Fri</v>
      </c>
      <c r="K4483">
        <f t="shared" si="351"/>
        <v>3</v>
      </c>
      <c r="L4483" t="str">
        <f t="shared" si="352"/>
        <v>Feb</v>
      </c>
      <c r="M4483">
        <v>12</v>
      </c>
      <c r="N4483">
        <f t="shared" si="353"/>
        <v>1</v>
      </c>
      <c r="O4483" s="5">
        <f t="shared" si="354"/>
        <v>9</v>
      </c>
    </row>
    <row r="4484" spans="1:15" x14ac:dyDescent="0.25">
      <c r="A4484">
        <v>4537</v>
      </c>
      <c r="B4484">
        <v>2010</v>
      </c>
      <c r="C4484">
        <f>IF(COUNTIF($B$2:B4484,B4484)=1,1,0)</f>
        <v>1</v>
      </c>
      <c r="D4484" s="1">
        <v>44960</v>
      </c>
      <c r="E4484" s="2">
        <v>0.54214120370370367</v>
      </c>
      <c r="F4484">
        <v>107</v>
      </c>
      <c r="G4484" t="str">
        <f>IFERROR(INDEX(menu_items!$B:$B,MATCH(F4484,menu_items!$A:$A,0)),"Unknown value")</f>
        <v>Orange Chicken</v>
      </c>
      <c r="H4484" t="str">
        <f>IFERROR(INDEX(menu_items!$C:$C,MATCH(F4484,menu_items!$A:$A,0)),"Unknown value")</f>
        <v>Asian</v>
      </c>
      <c r="I4484" s="5">
        <f>IFERROR(INDEX(menu_items!$D:$D,MATCH(F4484,menu_items!$A:$A,0)),0)</f>
        <v>16.5</v>
      </c>
      <c r="J4484" t="str">
        <f t="shared" si="350"/>
        <v>Fri</v>
      </c>
      <c r="K4484">
        <f t="shared" si="351"/>
        <v>3</v>
      </c>
      <c r="L4484" t="str">
        <f t="shared" si="352"/>
        <v>Feb</v>
      </c>
      <c r="M4484">
        <v>13</v>
      </c>
      <c r="N4484">
        <f t="shared" si="353"/>
        <v>4</v>
      </c>
      <c r="O4484" s="5">
        <f t="shared" si="354"/>
        <v>53.400000000000006</v>
      </c>
    </row>
    <row r="4485" spans="1:15" x14ac:dyDescent="0.25">
      <c r="A4485">
        <v>4538</v>
      </c>
      <c r="B4485">
        <v>2010</v>
      </c>
      <c r="C4485">
        <f>IF(COUNTIF($B$2:B4485,B4485)=1,1,0)</f>
        <v>0</v>
      </c>
      <c r="D4485" s="1">
        <v>44960</v>
      </c>
      <c r="E4485" s="2">
        <v>0.54214120370370367</v>
      </c>
      <c r="F4485">
        <v>113</v>
      </c>
      <c r="G4485" t="str">
        <f>IFERROR(INDEX(menu_items!$B:$B,MATCH(F4485,menu_items!$A:$A,0)),"Unknown value")</f>
        <v>Edamame</v>
      </c>
      <c r="H4485" t="str">
        <f>IFERROR(INDEX(menu_items!$C:$C,MATCH(F4485,menu_items!$A:$A,0)),"Unknown value")</f>
        <v>Asian</v>
      </c>
      <c r="I4485" s="5">
        <f>IFERROR(INDEX(menu_items!$D:$D,MATCH(F4485,menu_items!$A:$A,0)),0)</f>
        <v>5</v>
      </c>
      <c r="J4485" t="str">
        <f t="shared" si="350"/>
        <v>Fri</v>
      </c>
      <c r="K4485">
        <f t="shared" si="351"/>
        <v>3</v>
      </c>
      <c r="L4485" t="str">
        <f t="shared" si="352"/>
        <v>Feb</v>
      </c>
      <c r="M4485">
        <v>13</v>
      </c>
      <c r="N4485">
        <f t="shared" si="353"/>
        <v>4</v>
      </c>
      <c r="O4485" s="5">
        <f t="shared" si="354"/>
        <v>53.400000000000006</v>
      </c>
    </row>
    <row r="4486" spans="1:15" x14ac:dyDescent="0.25">
      <c r="A4486">
        <v>4539</v>
      </c>
      <c r="B4486">
        <v>2010</v>
      </c>
      <c r="C4486">
        <f>IF(COUNTIF($B$2:B4486,B4486)=1,1,0)</f>
        <v>0</v>
      </c>
      <c r="D4486" s="1">
        <v>44960</v>
      </c>
      <c r="E4486" s="2">
        <v>0.54214120370370367</v>
      </c>
      <c r="F4486">
        <v>120</v>
      </c>
      <c r="G4486" t="str">
        <f>IFERROR(INDEX(menu_items!$B:$B,MATCH(F4486,menu_items!$A:$A,0)),"Unknown value")</f>
        <v>Steak Torta</v>
      </c>
      <c r="H4486" t="str">
        <f>IFERROR(INDEX(menu_items!$C:$C,MATCH(F4486,menu_items!$A:$A,0)),"Unknown value")</f>
        <v>Mexican</v>
      </c>
      <c r="I4486" s="5">
        <f>IFERROR(INDEX(menu_items!$D:$D,MATCH(F4486,menu_items!$A:$A,0)),0)</f>
        <v>13.95</v>
      </c>
      <c r="J4486" t="str">
        <f t="shared" si="350"/>
        <v>Fri</v>
      </c>
      <c r="K4486">
        <f t="shared" si="351"/>
        <v>3</v>
      </c>
      <c r="L4486" t="str">
        <f t="shared" si="352"/>
        <v>Feb</v>
      </c>
      <c r="M4486">
        <v>13</v>
      </c>
      <c r="N4486">
        <f t="shared" si="353"/>
        <v>4</v>
      </c>
      <c r="O4486" s="5">
        <f t="shared" si="354"/>
        <v>53.400000000000006</v>
      </c>
    </row>
    <row r="4487" spans="1:15" x14ac:dyDescent="0.25">
      <c r="A4487">
        <v>4540</v>
      </c>
      <c r="B4487">
        <v>2010</v>
      </c>
      <c r="C4487">
        <f>IF(COUNTIF($B$2:B4487,B4487)=1,1,0)</f>
        <v>0</v>
      </c>
      <c r="D4487" s="1">
        <v>44960</v>
      </c>
      <c r="E4487" s="2">
        <v>0.54214120370370367</v>
      </c>
      <c r="F4487">
        <v>131</v>
      </c>
      <c r="G4487" t="str">
        <f>IFERROR(INDEX(menu_items!$B:$B,MATCH(F4487,menu_items!$A:$A,0)),"Unknown value")</f>
        <v>Chicken Parmesan</v>
      </c>
      <c r="H4487" t="str">
        <f>IFERROR(INDEX(menu_items!$C:$C,MATCH(F4487,menu_items!$A:$A,0)),"Unknown value")</f>
        <v>Italian</v>
      </c>
      <c r="I4487" s="5">
        <f>IFERROR(INDEX(menu_items!$D:$D,MATCH(F4487,menu_items!$A:$A,0)),0)</f>
        <v>17.95</v>
      </c>
      <c r="J4487" t="str">
        <f t="shared" si="350"/>
        <v>Fri</v>
      </c>
      <c r="K4487">
        <f t="shared" si="351"/>
        <v>3</v>
      </c>
      <c r="L4487" t="str">
        <f t="shared" si="352"/>
        <v>Feb</v>
      </c>
      <c r="M4487">
        <v>13</v>
      </c>
      <c r="N4487">
        <f t="shared" si="353"/>
        <v>4</v>
      </c>
      <c r="O4487" s="5">
        <f t="shared" si="354"/>
        <v>53.400000000000006</v>
      </c>
    </row>
    <row r="4488" spans="1:15" x14ac:dyDescent="0.25">
      <c r="A4488">
        <v>4541</v>
      </c>
      <c r="B4488">
        <v>2011</v>
      </c>
      <c r="C4488">
        <f>IF(COUNTIF($B$2:B4488,B4488)=1,1,0)</f>
        <v>1</v>
      </c>
      <c r="D4488" s="1">
        <v>44960</v>
      </c>
      <c r="E4488" s="2">
        <v>0.54268518518518516</v>
      </c>
      <c r="F4488">
        <v>103</v>
      </c>
      <c r="G4488" t="str">
        <f>IFERROR(INDEX(menu_items!$B:$B,MATCH(F4488,menu_items!$A:$A,0)),"Unknown value")</f>
        <v>Hot Dog</v>
      </c>
      <c r="H4488" t="str">
        <f>IFERROR(INDEX(menu_items!$C:$C,MATCH(F4488,menu_items!$A:$A,0)),"Unknown value")</f>
        <v>American</v>
      </c>
      <c r="I4488" s="5">
        <f>IFERROR(INDEX(menu_items!$D:$D,MATCH(F4488,menu_items!$A:$A,0)),0)</f>
        <v>9</v>
      </c>
      <c r="J4488" t="str">
        <f t="shared" si="350"/>
        <v>Fri</v>
      </c>
      <c r="K4488">
        <f t="shared" si="351"/>
        <v>3</v>
      </c>
      <c r="L4488" t="str">
        <f t="shared" si="352"/>
        <v>Feb</v>
      </c>
      <c r="M4488">
        <v>13</v>
      </c>
      <c r="N4488">
        <f t="shared" si="353"/>
        <v>4</v>
      </c>
      <c r="O4488" s="5">
        <f t="shared" si="354"/>
        <v>47.9</v>
      </c>
    </row>
    <row r="4489" spans="1:15" x14ac:dyDescent="0.25">
      <c r="A4489">
        <v>4542</v>
      </c>
      <c r="B4489">
        <v>2011</v>
      </c>
      <c r="C4489">
        <f>IF(COUNTIF($B$2:B4489,B4489)=1,1,0)</f>
        <v>0</v>
      </c>
      <c r="D4489" s="1">
        <v>44960</v>
      </c>
      <c r="E4489" s="2">
        <v>0.54268518518518516</v>
      </c>
      <c r="F4489">
        <v>118</v>
      </c>
      <c r="G4489" t="str">
        <f>IFERROR(INDEX(menu_items!$B:$B,MATCH(F4489,menu_items!$A:$A,0)),"Unknown value")</f>
        <v>Steak Burrito</v>
      </c>
      <c r="H4489" t="str">
        <f>IFERROR(INDEX(menu_items!$C:$C,MATCH(F4489,menu_items!$A:$A,0)),"Unknown value")</f>
        <v>Mexican</v>
      </c>
      <c r="I4489" s="5">
        <f>IFERROR(INDEX(menu_items!$D:$D,MATCH(F4489,menu_items!$A:$A,0)),0)</f>
        <v>14.95</v>
      </c>
      <c r="J4489" t="str">
        <f t="shared" si="350"/>
        <v>Fri</v>
      </c>
      <c r="K4489">
        <f t="shared" si="351"/>
        <v>3</v>
      </c>
      <c r="L4489" t="str">
        <f t="shared" si="352"/>
        <v>Feb</v>
      </c>
      <c r="M4489">
        <v>13</v>
      </c>
      <c r="N4489">
        <f t="shared" si="353"/>
        <v>4</v>
      </c>
      <c r="O4489" s="5">
        <f t="shared" si="354"/>
        <v>47.9</v>
      </c>
    </row>
    <row r="4490" spans="1:15" x14ac:dyDescent="0.25">
      <c r="A4490">
        <v>4543</v>
      </c>
      <c r="B4490">
        <v>2011</v>
      </c>
      <c r="C4490">
        <f>IF(COUNTIF($B$2:B4490,B4490)=1,1,0)</f>
        <v>0</v>
      </c>
      <c r="D4490" s="1">
        <v>44960</v>
      </c>
      <c r="E4490" s="2">
        <v>0.54268518518518516</v>
      </c>
      <c r="F4490">
        <v>122</v>
      </c>
      <c r="G4490" t="str">
        <f>IFERROR(INDEX(menu_items!$B:$B,MATCH(F4490,menu_items!$A:$A,0)),"Unknown value")</f>
        <v>Chips &amp; Salsa</v>
      </c>
      <c r="H4490" t="str">
        <f>IFERROR(INDEX(menu_items!$C:$C,MATCH(F4490,menu_items!$A:$A,0)),"Unknown value")</f>
        <v>Mexican</v>
      </c>
      <c r="I4490" s="5">
        <f>IFERROR(INDEX(menu_items!$D:$D,MATCH(F4490,menu_items!$A:$A,0)),0)</f>
        <v>7</v>
      </c>
      <c r="J4490" t="str">
        <f t="shared" si="350"/>
        <v>Fri</v>
      </c>
      <c r="K4490">
        <f t="shared" si="351"/>
        <v>3</v>
      </c>
      <c r="L4490" t="str">
        <f t="shared" si="352"/>
        <v>Feb</v>
      </c>
      <c r="M4490">
        <v>13</v>
      </c>
      <c r="N4490">
        <f t="shared" si="353"/>
        <v>4</v>
      </c>
      <c r="O4490" s="5">
        <f t="shared" si="354"/>
        <v>47.9</v>
      </c>
    </row>
    <row r="4491" spans="1:15" x14ac:dyDescent="0.25">
      <c r="A4491">
        <v>4544</v>
      </c>
      <c r="B4491">
        <v>2011</v>
      </c>
      <c r="C4491">
        <f>IF(COUNTIF($B$2:B4491,B4491)=1,1,0)</f>
        <v>0</v>
      </c>
      <c r="D4491" s="1">
        <v>44960</v>
      </c>
      <c r="E4491" s="2">
        <v>0.54268518518518516</v>
      </c>
      <c r="F4491">
        <v>132</v>
      </c>
      <c r="G4491" t="str">
        <f>IFERROR(INDEX(menu_items!$B:$B,MATCH(F4491,menu_items!$A:$A,0)),"Unknown value")</f>
        <v>Eggplant Parmesan</v>
      </c>
      <c r="H4491" t="str">
        <f>IFERROR(INDEX(menu_items!$C:$C,MATCH(F4491,menu_items!$A:$A,0)),"Unknown value")</f>
        <v>Italian</v>
      </c>
      <c r="I4491" s="5">
        <f>IFERROR(INDEX(menu_items!$D:$D,MATCH(F4491,menu_items!$A:$A,0)),0)</f>
        <v>16.95</v>
      </c>
      <c r="J4491" t="str">
        <f t="shared" si="350"/>
        <v>Fri</v>
      </c>
      <c r="K4491">
        <f t="shared" si="351"/>
        <v>3</v>
      </c>
      <c r="L4491" t="str">
        <f t="shared" si="352"/>
        <v>Feb</v>
      </c>
      <c r="M4491">
        <v>13</v>
      </c>
      <c r="N4491">
        <f t="shared" si="353"/>
        <v>4</v>
      </c>
      <c r="O4491" s="5">
        <f t="shared" si="354"/>
        <v>47.9</v>
      </c>
    </row>
    <row r="4492" spans="1:15" x14ac:dyDescent="0.25">
      <c r="A4492">
        <v>4545</v>
      </c>
      <c r="B4492">
        <v>2012</v>
      </c>
      <c r="C4492">
        <f>IF(COUNTIF($B$2:B4492,B4492)=1,1,0)</f>
        <v>1</v>
      </c>
      <c r="D4492" s="1">
        <v>44960</v>
      </c>
      <c r="E4492" s="2">
        <v>0.55486111111111114</v>
      </c>
      <c r="F4492">
        <v>122</v>
      </c>
      <c r="G4492" t="str">
        <f>IFERROR(INDEX(menu_items!$B:$B,MATCH(F4492,menu_items!$A:$A,0)),"Unknown value")</f>
        <v>Chips &amp; Salsa</v>
      </c>
      <c r="H4492" t="str">
        <f>IFERROR(INDEX(menu_items!$C:$C,MATCH(F4492,menu_items!$A:$A,0)),"Unknown value")</f>
        <v>Mexican</v>
      </c>
      <c r="I4492" s="5">
        <f>IFERROR(INDEX(menu_items!$D:$D,MATCH(F4492,menu_items!$A:$A,0)),0)</f>
        <v>7</v>
      </c>
      <c r="J4492" t="str">
        <f t="shared" ref="J4492:J4553" si="355">TEXT(D4492,"ddd")</f>
        <v>Fri</v>
      </c>
      <c r="K4492">
        <f t="shared" ref="K4492:K4553" si="356">DAY(D4492)</f>
        <v>3</v>
      </c>
      <c r="L4492" t="str">
        <f t="shared" ref="L4492:L4553" si="357">TEXT(D4492,"mmm")</f>
        <v>Feb</v>
      </c>
      <c r="M4492">
        <v>13</v>
      </c>
      <c r="N4492">
        <f t="shared" si="353"/>
        <v>1</v>
      </c>
      <c r="O4492" s="5">
        <f t="shared" si="354"/>
        <v>7</v>
      </c>
    </row>
    <row r="4493" spans="1:15" x14ac:dyDescent="0.25">
      <c r="A4493">
        <v>4547</v>
      </c>
      <c r="B4493">
        <v>2013</v>
      </c>
      <c r="C4493">
        <f>IF(COUNTIF($B$2:B4493,B4493)=1,1,0)</f>
        <v>1</v>
      </c>
      <c r="D4493" s="1">
        <v>44960</v>
      </c>
      <c r="E4493" s="2">
        <v>0.55608796296296292</v>
      </c>
      <c r="F4493">
        <v>107</v>
      </c>
      <c r="G4493" t="str">
        <f>IFERROR(INDEX(menu_items!$B:$B,MATCH(F4493,menu_items!$A:$A,0)),"Unknown value")</f>
        <v>Orange Chicken</v>
      </c>
      <c r="H4493" t="str">
        <f>IFERROR(INDEX(menu_items!$C:$C,MATCH(F4493,menu_items!$A:$A,0)),"Unknown value")</f>
        <v>Asian</v>
      </c>
      <c r="I4493" s="5">
        <f>IFERROR(INDEX(menu_items!$D:$D,MATCH(F4493,menu_items!$A:$A,0)),0)</f>
        <v>16.5</v>
      </c>
      <c r="J4493" t="str">
        <f t="shared" si="355"/>
        <v>Fri</v>
      </c>
      <c r="K4493">
        <f t="shared" si="356"/>
        <v>3</v>
      </c>
      <c r="L4493" t="str">
        <f t="shared" si="357"/>
        <v>Feb</v>
      </c>
      <c r="M4493">
        <v>13</v>
      </c>
      <c r="N4493">
        <f t="shared" si="353"/>
        <v>3</v>
      </c>
      <c r="O4493" s="5">
        <f t="shared" si="354"/>
        <v>42.95</v>
      </c>
    </row>
    <row r="4494" spans="1:15" x14ac:dyDescent="0.25">
      <c r="A4494">
        <v>4548</v>
      </c>
      <c r="B4494">
        <v>2013</v>
      </c>
      <c r="C4494">
        <f>IF(COUNTIF($B$2:B4494,B4494)=1,1,0)</f>
        <v>0</v>
      </c>
      <c r="D4494" s="1">
        <v>44960</v>
      </c>
      <c r="E4494" s="2">
        <v>0.55608796296296292</v>
      </c>
      <c r="F4494">
        <v>115</v>
      </c>
      <c r="G4494" t="str">
        <f>IFERROR(INDEX(menu_items!$B:$B,MATCH(F4494,menu_items!$A:$A,0)),"Unknown value")</f>
        <v>Chicken Tacos</v>
      </c>
      <c r="H4494" t="str">
        <f>IFERROR(INDEX(menu_items!$C:$C,MATCH(F4494,menu_items!$A:$A,0)),"Unknown value")</f>
        <v>Mexican</v>
      </c>
      <c r="I4494" s="5">
        <f>IFERROR(INDEX(menu_items!$D:$D,MATCH(F4494,menu_items!$A:$A,0)),0)</f>
        <v>11.95</v>
      </c>
      <c r="J4494" t="str">
        <f t="shared" si="355"/>
        <v>Fri</v>
      </c>
      <c r="K4494">
        <f t="shared" si="356"/>
        <v>3</v>
      </c>
      <c r="L4494" t="str">
        <f t="shared" si="357"/>
        <v>Feb</v>
      </c>
      <c r="M4494">
        <v>13</v>
      </c>
      <c r="N4494">
        <f t="shared" si="353"/>
        <v>3</v>
      </c>
      <c r="O4494" s="5">
        <f t="shared" si="354"/>
        <v>42.95</v>
      </c>
    </row>
    <row r="4495" spans="1:15" x14ac:dyDescent="0.25">
      <c r="A4495">
        <v>4549</v>
      </c>
      <c r="B4495">
        <v>2013</v>
      </c>
      <c r="C4495">
        <f>IF(COUNTIF($B$2:B4495,B4495)=1,1,0)</f>
        <v>0</v>
      </c>
      <c r="D4495" s="1">
        <v>44960</v>
      </c>
      <c r="E4495" s="2">
        <v>0.55608796296296292</v>
      </c>
      <c r="F4495">
        <v>108</v>
      </c>
      <c r="G4495" t="str">
        <f>IFERROR(INDEX(menu_items!$B:$B,MATCH(F4495,menu_items!$A:$A,0)),"Unknown value")</f>
        <v>Tofu Pad Thai</v>
      </c>
      <c r="H4495" t="str">
        <f>IFERROR(INDEX(menu_items!$C:$C,MATCH(F4495,menu_items!$A:$A,0)),"Unknown value")</f>
        <v>Asian</v>
      </c>
      <c r="I4495" s="5">
        <f>IFERROR(INDEX(menu_items!$D:$D,MATCH(F4495,menu_items!$A:$A,0)),0)</f>
        <v>14.5</v>
      </c>
      <c r="J4495" t="str">
        <f t="shared" si="355"/>
        <v>Fri</v>
      </c>
      <c r="K4495">
        <f t="shared" si="356"/>
        <v>3</v>
      </c>
      <c r="L4495" t="str">
        <f t="shared" si="357"/>
        <v>Feb</v>
      </c>
      <c r="M4495">
        <v>13</v>
      </c>
      <c r="N4495">
        <f t="shared" si="353"/>
        <v>3</v>
      </c>
      <c r="O4495" s="5">
        <f t="shared" si="354"/>
        <v>42.95</v>
      </c>
    </row>
    <row r="4496" spans="1:15" x14ac:dyDescent="0.25">
      <c r="A4496">
        <v>4550</v>
      </c>
      <c r="B4496">
        <v>2014</v>
      </c>
      <c r="C4496">
        <f>IF(COUNTIF($B$2:B4496,B4496)=1,1,0)</f>
        <v>1</v>
      </c>
      <c r="D4496" s="1">
        <v>44960</v>
      </c>
      <c r="E4496" s="2">
        <v>0.55778935185185186</v>
      </c>
      <c r="F4496">
        <v>122</v>
      </c>
      <c r="G4496" t="str">
        <f>IFERROR(INDEX(menu_items!$B:$B,MATCH(F4496,menu_items!$A:$A,0)),"Unknown value")</f>
        <v>Chips &amp; Salsa</v>
      </c>
      <c r="H4496" t="str">
        <f>IFERROR(INDEX(menu_items!$C:$C,MATCH(F4496,menu_items!$A:$A,0)),"Unknown value")</f>
        <v>Mexican</v>
      </c>
      <c r="I4496" s="5">
        <f>IFERROR(INDEX(menu_items!$D:$D,MATCH(F4496,menu_items!$A:$A,0)),0)</f>
        <v>7</v>
      </c>
      <c r="J4496" t="str">
        <f t="shared" si="355"/>
        <v>Fri</v>
      </c>
      <c r="K4496">
        <f t="shared" si="356"/>
        <v>3</v>
      </c>
      <c r="L4496" t="str">
        <f t="shared" si="357"/>
        <v>Feb</v>
      </c>
      <c r="M4496">
        <v>13</v>
      </c>
      <c r="N4496">
        <f t="shared" si="353"/>
        <v>1</v>
      </c>
      <c r="O4496" s="5">
        <f t="shared" si="354"/>
        <v>7</v>
      </c>
    </row>
    <row r="4497" spans="1:15" x14ac:dyDescent="0.25">
      <c r="A4497">
        <v>4551</v>
      </c>
      <c r="B4497">
        <v>2015</v>
      </c>
      <c r="C4497">
        <f>IF(COUNTIF($B$2:B4497,B4497)=1,1,0)</f>
        <v>1</v>
      </c>
      <c r="D4497" s="1">
        <v>44960</v>
      </c>
      <c r="E4497" s="2">
        <v>0.55820601851851848</v>
      </c>
      <c r="F4497">
        <v>109</v>
      </c>
      <c r="G4497" t="str">
        <f>IFERROR(INDEX(menu_items!$B:$B,MATCH(F4497,menu_items!$A:$A,0)),"Unknown value")</f>
        <v>Korean Beef Bowl</v>
      </c>
      <c r="H4497" t="str">
        <f>IFERROR(INDEX(menu_items!$C:$C,MATCH(F4497,menu_items!$A:$A,0)),"Unknown value")</f>
        <v>Asian</v>
      </c>
      <c r="I4497" s="5">
        <f>IFERROR(INDEX(menu_items!$D:$D,MATCH(F4497,menu_items!$A:$A,0)),0)</f>
        <v>17.95</v>
      </c>
      <c r="J4497" t="str">
        <f t="shared" si="355"/>
        <v>Fri</v>
      </c>
      <c r="K4497">
        <f t="shared" si="356"/>
        <v>3</v>
      </c>
      <c r="L4497" t="str">
        <f t="shared" si="357"/>
        <v>Feb</v>
      </c>
      <c r="M4497">
        <v>13</v>
      </c>
      <c r="N4497">
        <f t="shared" si="353"/>
        <v>1</v>
      </c>
      <c r="O4497" s="5">
        <f t="shared" si="354"/>
        <v>17.95</v>
      </c>
    </row>
    <row r="4498" spans="1:15" x14ac:dyDescent="0.25">
      <c r="A4498">
        <v>4552</v>
      </c>
      <c r="B4498">
        <v>2016</v>
      </c>
      <c r="C4498">
        <f>IF(COUNTIF($B$2:B4498,B4498)=1,1,0)</f>
        <v>1</v>
      </c>
      <c r="D4498" s="1">
        <v>44960</v>
      </c>
      <c r="E4498" s="2">
        <v>0.57430555555555551</v>
      </c>
      <c r="F4498">
        <v>101</v>
      </c>
      <c r="G4498" t="str">
        <f>IFERROR(INDEX(menu_items!$B:$B,MATCH(F4498,menu_items!$A:$A,0)),"Unknown value")</f>
        <v>Hamburger</v>
      </c>
      <c r="H4498" t="str">
        <f>IFERROR(INDEX(menu_items!$C:$C,MATCH(F4498,menu_items!$A:$A,0)),"Unknown value")</f>
        <v>American</v>
      </c>
      <c r="I4498" s="5">
        <f>IFERROR(INDEX(menu_items!$D:$D,MATCH(F4498,menu_items!$A:$A,0)),0)</f>
        <v>12.95</v>
      </c>
      <c r="J4498" t="str">
        <f t="shared" si="355"/>
        <v>Fri</v>
      </c>
      <c r="K4498">
        <f t="shared" si="356"/>
        <v>3</v>
      </c>
      <c r="L4498" t="str">
        <f t="shared" si="357"/>
        <v>Feb</v>
      </c>
      <c r="M4498">
        <v>13</v>
      </c>
      <c r="N4498">
        <f t="shared" si="353"/>
        <v>3</v>
      </c>
      <c r="O4498" s="5">
        <f t="shared" si="354"/>
        <v>45.4</v>
      </c>
    </row>
    <row r="4499" spans="1:15" x14ac:dyDescent="0.25">
      <c r="A4499">
        <v>4553</v>
      </c>
      <c r="B4499">
        <v>2016</v>
      </c>
      <c r="C4499">
        <f>IF(COUNTIF($B$2:B4499,B4499)=1,1,0)</f>
        <v>0</v>
      </c>
      <c r="D4499" s="1">
        <v>44960</v>
      </c>
      <c r="E4499" s="2">
        <v>0.57430555555555551</v>
      </c>
      <c r="F4499">
        <v>126</v>
      </c>
      <c r="G4499" t="str">
        <f>IFERROR(INDEX(menu_items!$B:$B,MATCH(F4499,menu_items!$A:$A,0)),"Unknown value")</f>
        <v>Fettuccine Alfredo</v>
      </c>
      <c r="H4499" t="str">
        <f>IFERROR(INDEX(menu_items!$C:$C,MATCH(F4499,menu_items!$A:$A,0)),"Unknown value")</f>
        <v>Italian</v>
      </c>
      <c r="I4499" s="5">
        <f>IFERROR(INDEX(menu_items!$D:$D,MATCH(F4499,menu_items!$A:$A,0)),0)</f>
        <v>14.5</v>
      </c>
      <c r="J4499" t="str">
        <f t="shared" si="355"/>
        <v>Fri</v>
      </c>
      <c r="K4499">
        <f t="shared" si="356"/>
        <v>3</v>
      </c>
      <c r="L4499" t="str">
        <f t="shared" si="357"/>
        <v>Feb</v>
      </c>
      <c r="M4499">
        <v>13</v>
      </c>
      <c r="N4499">
        <f t="shared" si="353"/>
        <v>3</v>
      </c>
      <c r="O4499" s="5">
        <f t="shared" si="354"/>
        <v>45.4</v>
      </c>
    </row>
    <row r="4500" spans="1:15" x14ac:dyDescent="0.25">
      <c r="A4500">
        <v>4554</v>
      </c>
      <c r="B4500">
        <v>2016</v>
      </c>
      <c r="C4500">
        <f>IF(COUNTIF($B$2:B4500,B4500)=1,1,0)</f>
        <v>0</v>
      </c>
      <c r="D4500" s="1">
        <v>44960</v>
      </c>
      <c r="E4500" s="2">
        <v>0.57430555555555551</v>
      </c>
      <c r="F4500">
        <v>127</v>
      </c>
      <c r="G4500" t="str">
        <f>IFERROR(INDEX(menu_items!$B:$B,MATCH(F4500,menu_items!$A:$A,0)),"Unknown value")</f>
        <v>Meat Lasagna</v>
      </c>
      <c r="H4500" t="str">
        <f>IFERROR(INDEX(menu_items!$C:$C,MATCH(F4500,menu_items!$A:$A,0)),"Unknown value")</f>
        <v>Italian</v>
      </c>
      <c r="I4500" s="5">
        <f>IFERROR(INDEX(menu_items!$D:$D,MATCH(F4500,menu_items!$A:$A,0)),0)</f>
        <v>17.95</v>
      </c>
      <c r="J4500" t="str">
        <f t="shared" si="355"/>
        <v>Fri</v>
      </c>
      <c r="K4500">
        <f t="shared" si="356"/>
        <v>3</v>
      </c>
      <c r="L4500" t="str">
        <f t="shared" si="357"/>
        <v>Feb</v>
      </c>
      <c r="M4500">
        <v>13</v>
      </c>
      <c r="N4500">
        <f t="shared" si="353"/>
        <v>3</v>
      </c>
      <c r="O4500" s="5">
        <f t="shared" si="354"/>
        <v>45.4</v>
      </c>
    </row>
    <row r="4501" spans="1:15" x14ac:dyDescent="0.25">
      <c r="A4501">
        <v>4555</v>
      </c>
      <c r="B4501">
        <v>2017</v>
      </c>
      <c r="C4501">
        <f>IF(COUNTIF($B$2:B4501,B4501)=1,1,0)</f>
        <v>1</v>
      </c>
      <c r="D4501" s="1">
        <v>44960</v>
      </c>
      <c r="E4501" s="2">
        <v>0.57773148148148146</v>
      </c>
      <c r="F4501">
        <v>101</v>
      </c>
      <c r="G4501" t="str">
        <f>IFERROR(INDEX(menu_items!$B:$B,MATCH(F4501,menu_items!$A:$A,0)),"Unknown value")</f>
        <v>Hamburger</v>
      </c>
      <c r="H4501" t="str">
        <f>IFERROR(INDEX(menu_items!$C:$C,MATCH(F4501,menu_items!$A:$A,0)),"Unknown value")</f>
        <v>American</v>
      </c>
      <c r="I4501" s="5">
        <f>IFERROR(INDEX(menu_items!$D:$D,MATCH(F4501,menu_items!$A:$A,0)),0)</f>
        <v>12.95</v>
      </c>
      <c r="J4501" t="str">
        <f t="shared" si="355"/>
        <v>Fri</v>
      </c>
      <c r="K4501">
        <f t="shared" si="356"/>
        <v>3</v>
      </c>
      <c r="L4501" t="str">
        <f t="shared" si="357"/>
        <v>Feb</v>
      </c>
      <c r="M4501">
        <v>13</v>
      </c>
      <c r="N4501">
        <f t="shared" si="353"/>
        <v>2</v>
      </c>
      <c r="O4501" s="5">
        <f t="shared" si="354"/>
        <v>30.9</v>
      </c>
    </row>
    <row r="4502" spans="1:15" x14ac:dyDescent="0.25">
      <c r="A4502">
        <v>4556</v>
      </c>
      <c r="B4502">
        <v>2017</v>
      </c>
      <c r="C4502">
        <f>IF(COUNTIF($B$2:B4502,B4502)=1,1,0)</f>
        <v>0</v>
      </c>
      <c r="D4502" s="1">
        <v>44960</v>
      </c>
      <c r="E4502" s="2">
        <v>0.57773148148148146</v>
      </c>
      <c r="F4502">
        <v>110</v>
      </c>
      <c r="G4502" t="str">
        <f>IFERROR(INDEX(menu_items!$B:$B,MATCH(F4502,menu_items!$A:$A,0)),"Unknown value")</f>
        <v>Pork Ramen</v>
      </c>
      <c r="H4502" t="str">
        <f>IFERROR(INDEX(menu_items!$C:$C,MATCH(F4502,menu_items!$A:$A,0)),"Unknown value")</f>
        <v>Asian</v>
      </c>
      <c r="I4502" s="5">
        <f>IFERROR(INDEX(menu_items!$D:$D,MATCH(F4502,menu_items!$A:$A,0)),0)</f>
        <v>17.95</v>
      </c>
      <c r="J4502" t="str">
        <f t="shared" si="355"/>
        <v>Fri</v>
      </c>
      <c r="K4502">
        <f t="shared" si="356"/>
        <v>3</v>
      </c>
      <c r="L4502" t="str">
        <f t="shared" si="357"/>
        <v>Feb</v>
      </c>
      <c r="M4502">
        <v>13</v>
      </c>
      <c r="N4502">
        <f t="shared" si="353"/>
        <v>2</v>
      </c>
      <c r="O4502" s="5">
        <f t="shared" si="354"/>
        <v>30.9</v>
      </c>
    </row>
    <row r="4503" spans="1:15" x14ac:dyDescent="0.25">
      <c r="A4503">
        <v>4557</v>
      </c>
      <c r="B4503">
        <v>2018</v>
      </c>
      <c r="C4503">
        <f>IF(COUNTIF($B$2:B4503,B4503)=1,1,0)</f>
        <v>1</v>
      </c>
      <c r="D4503" s="1">
        <v>44960</v>
      </c>
      <c r="E4503" s="2">
        <v>0.58754629629629629</v>
      </c>
      <c r="F4503">
        <v>113</v>
      </c>
      <c r="G4503" t="str">
        <f>IFERROR(INDEX(menu_items!$B:$B,MATCH(F4503,menu_items!$A:$A,0)),"Unknown value")</f>
        <v>Edamame</v>
      </c>
      <c r="H4503" t="str">
        <f>IFERROR(INDEX(menu_items!$C:$C,MATCH(F4503,menu_items!$A:$A,0)),"Unknown value")</f>
        <v>Asian</v>
      </c>
      <c r="I4503" s="5">
        <f>IFERROR(INDEX(menu_items!$D:$D,MATCH(F4503,menu_items!$A:$A,0)),0)</f>
        <v>5</v>
      </c>
      <c r="J4503" t="str">
        <f t="shared" si="355"/>
        <v>Fri</v>
      </c>
      <c r="K4503">
        <f t="shared" si="356"/>
        <v>3</v>
      </c>
      <c r="L4503" t="str">
        <f t="shared" si="357"/>
        <v>Feb</v>
      </c>
      <c r="M4503">
        <v>14</v>
      </c>
      <c r="N4503">
        <f t="shared" si="353"/>
        <v>3</v>
      </c>
      <c r="O4503" s="5">
        <f t="shared" si="354"/>
        <v>33.9</v>
      </c>
    </row>
    <row r="4504" spans="1:15" x14ac:dyDescent="0.25">
      <c r="A4504">
        <v>4558</v>
      </c>
      <c r="B4504">
        <v>2018</v>
      </c>
      <c r="C4504">
        <f>IF(COUNTIF($B$2:B4504,B4504)=1,1,0)</f>
        <v>0</v>
      </c>
      <c r="D4504" s="1">
        <v>44960</v>
      </c>
      <c r="E4504" s="2">
        <v>0.58754629629629629</v>
      </c>
      <c r="F4504">
        <v>118</v>
      </c>
      <c r="G4504" t="str">
        <f>IFERROR(INDEX(menu_items!$B:$B,MATCH(F4504,menu_items!$A:$A,0)),"Unknown value")</f>
        <v>Steak Burrito</v>
      </c>
      <c r="H4504" t="str">
        <f>IFERROR(INDEX(menu_items!$C:$C,MATCH(F4504,menu_items!$A:$A,0)),"Unknown value")</f>
        <v>Mexican</v>
      </c>
      <c r="I4504" s="5">
        <f>IFERROR(INDEX(menu_items!$D:$D,MATCH(F4504,menu_items!$A:$A,0)),0)</f>
        <v>14.95</v>
      </c>
      <c r="J4504" t="str">
        <f t="shared" si="355"/>
        <v>Fri</v>
      </c>
      <c r="K4504">
        <f t="shared" si="356"/>
        <v>3</v>
      </c>
      <c r="L4504" t="str">
        <f t="shared" si="357"/>
        <v>Feb</v>
      </c>
      <c r="M4504">
        <v>14</v>
      </c>
      <c r="N4504">
        <f t="shared" si="353"/>
        <v>3</v>
      </c>
      <c r="O4504" s="5">
        <f t="shared" si="354"/>
        <v>33.9</v>
      </c>
    </row>
    <row r="4505" spans="1:15" x14ac:dyDescent="0.25">
      <c r="A4505">
        <v>4559</v>
      </c>
      <c r="B4505">
        <v>2018</v>
      </c>
      <c r="C4505">
        <f>IF(COUNTIF($B$2:B4505,B4505)=1,1,0)</f>
        <v>0</v>
      </c>
      <c r="D4505" s="1">
        <v>44960</v>
      </c>
      <c r="E4505" s="2">
        <v>0.58754629629629629</v>
      </c>
      <c r="F4505">
        <v>120</v>
      </c>
      <c r="G4505" t="str">
        <f>IFERROR(INDEX(menu_items!$B:$B,MATCH(F4505,menu_items!$A:$A,0)),"Unknown value")</f>
        <v>Steak Torta</v>
      </c>
      <c r="H4505" t="str">
        <f>IFERROR(INDEX(menu_items!$C:$C,MATCH(F4505,menu_items!$A:$A,0)),"Unknown value")</f>
        <v>Mexican</v>
      </c>
      <c r="I4505" s="5">
        <f>IFERROR(INDEX(menu_items!$D:$D,MATCH(F4505,menu_items!$A:$A,0)),0)</f>
        <v>13.95</v>
      </c>
      <c r="J4505" t="str">
        <f t="shared" si="355"/>
        <v>Fri</v>
      </c>
      <c r="K4505">
        <f t="shared" si="356"/>
        <v>3</v>
      </c>
      <c r="L4505" t="str">
        <f t="shared" si="357"/>
        <v>Feb</v>
      </c>
      <c r="M4505">
        <v>14</v>
      </c>
      <c r="N4505">
        <f t="shared" si="353"/>
        <v>3</v>
      </c>
      <c r="O4505" s="5">
        <f t="shared" si="354"/>
        <v>33.9</v>
      </c>
    </row>
    <row r="4506" spans="1:15" x14ac:dyDescent="0.25">
      <c r="A4506">
        <v>4561</v>
      </c>
      <c r="B4506">
        <v>2019</v>
      </c>
      <c r="C4506">
        <f>IF(COUNTIF($B$2:B4506,B4506)=1,1,0)</f>
        <v>1</v>
      </c>
      <c r="D4506" s="1">
        <v>44960</v>
      </c>
      <c r="E4506" s="2">
        <v>0.59309027777777779</v>
      </c>
      <c r="F4506">
        <v>105</v>
      </c>
      <c r="G4506" t="str">
        <f>IFERROR(INDEX(menu_items!$B:$B,MATCH(F4506,menu_items!$A:$A,0)),"Unknown value")</f>
        <v>Mac &amp; Cheese</v>
      </c>
      <c r="H4506" t="str">
        <f>IFERROR(INDEX(menu_items!$C:$C,MATCH(F4506,menu_items!$A:$A,0)),"Unknown value")</f>
        <v>American</v>
      </c>
      <c r="I4506" s="5">
        <f>IFERROR(INDEX(menu_items!$D:$D,MATCH(F4506,menu_items!$A:$A,0)),0)</f>
        <v>7</v>
      </c>
      <c r="J4506" t="str">
        <f t="shared" si="355"/>
        <v>Fri</v>
      </c>
      <c r="K4506">
        <f t="shared" si="356"/>
        <v>3</v>
      </c>
      <c r="L4506" t="str">
        <f t="shared" si="357"/>
        <v>Feb</v>
      </c>
      <c r="M4506">
        <v>14</v>
      </c>
      <c r="N4506">
        <f t="shared" si="353"/>
        <v>1</v>
      </c>
      <c r="O4506" s="5">
        <f t="shared" si="354"/>
        <v>7</v>
      </c>
    </row>
    <row r="4507" spans="1:15" x14ac:dyDescent="0.25">
      <c r="A4507">
        <v>4562</v>
      </c>
      <c r="B4507">
        <v>2020</v>
      </c>
      <c r="C4507">
        <f>IF(COUNTIF($B$2:B4507,B4507)=1,1,0)</f>
        <v>1</v>
      </c>
      <c r="D4507" s="1">
        <v>44960</v>
      </c>
      <c r="E4507" s="2">
        <v>0.59311342592592597</v>
      </c>
      <c r="F4507">
        <v>107</v>
      </c>
      <c r="G4507" t="str">
        <f>IFERROR(INDEX(menu_items!$B:$B,MATCH(F4507,menu_items!$A:$A,0)),"Unknown value")</f>
        <v>Orange Chicken</v>
      </c>
      <c r="H4507" t="str">
        <f>IFERROR(INDEX(menu_items!$C:$C,MATCH(F4507,menu_items!$A:$A,0)),"Unknown value")</f>
        <v>Asian</v>
      </c>
      <c r="I4507" s="5">
        <f>IFERROR(INDEX(menu_items!$D:$D,MATCH(F4507,menu_items!$A:$A,0)),0)</f>
        <v>16.5</v>
      </c>
      <c r="J4507" t="str">
        <f t="shared" si="355"/>
        <v>Fri</v>
      </c>
      <c r="K4507">
        <f t="shared" si="356"/>
        <v>3</v>
      </c>
      <c r="L4507" t="str">
        <f t="shared" si="357"/>
        <v>Feb</v>
      </c>
      <c r="M4507">
        <v>14</v>
      </c>
      <c r="N4507">
        <f t="shared" si="353"/>
        <v>1</v>
      </c>
      <c r="O4507" s="5">
        <f t="shared" si="354"/>
        <v>16.5</v>
      </c>
    </row>
    <row r="4508" spans="1:15" x14ac:dyDescent="0.25">
      <c r="A4508">
        <v>4563</v>
      </c>
      <c r="B4508">
        <v>2021</v>
      </c>
      <c r="C4508">
        <f>IF(COUNTIF($B$2:B4508,B4508)=1,1,0)</f>
        <v>1</v>
      </c>
      <c r="D4508" s="1">
        <v>44960</v>
      </c>
      <c r="E4508" s="2">
        <v>0.60084490740740737</v>
      </c>
      <c r="F4508">
        <v>102</v>
      </c>
      <c r="G4508" t="str">
        <f>IFERROR(INDEX(menu_items!$B:$B,MATCH(F4508,menu_items!$A:$A,0)),"Unknown value")</f>
        <v>Cheeseburger</v>
      </c>
      <c r="H4508" t="str">
        <f>IFERROR(INDEX(menu_items!$C:$C,MATCH(F4508,menu_items!$A:$A,0)),"Unknown value")</f>
        <v>American</v>
      </c>
      <c r="I4508" s="5">
        <f>IFERROR(INDEX(menu_items!$D:$D,MATCH(F4508,menu_items!$A:$A,0)),0)</f>
        <v>13.95</v>
      </c>
      <c r="J4508" t="str">
        <f t="shared" si="355"/>
        <v>Fri</v>
      </c>
      <c r="K4508">
        <f t="shared" si="356"/>
        <v>3</v>
      </c>
      <c r="L4508" t="str">
        <f t="shared" si="357"/>
        <v>Feb</v>
      </c>
      <c r="M4508">
        <v>14</v>
      </c>
      <c r="N4508">
        <f t="shared" si="353"/>
        <v>4</v>
      </c>
      <c r="O4508" s="5">
        <f t="shared" si="354"/>
        <v>51.849999999999994</v>
      </c>
    </row>
    <row r="4509" spans="1:15" x14ac:dyDescent="0.25">
      <c r="A4509">
        <v>4564</v>
      </c>
      <c r="B4509">
        <v>2021</v>
      </c>
      <c r="C4509">
        <f>IF(COUNTIF($B$2:B4509,B4509)=1,1,0)</f>
        <v>0</v>
      </c>
      <c r="D4509" s="1">
        <v>44960</v>
      </c>
      <c r="E4509" s="2">
        <v>0.60084490740740737</v>
      </c>
      <c r="F4509">
        <v>110</v>
      </c>
      <c r="G4509" t="str">
        <f>IFERROR(INDEX(menu_items!$B:$B,MATCH(F4509,menu_items!$A:$A,0)),"Unknown value")</f>
        <v>Pork Ramen</v>
      </c>
      <c r="H4509" t="str">
        <f>IFERROR(INDEX(menu_items!$C:$C,MATCH(F4509,menu_items!$A:$A,0)),"Unknown value")</f>
        <v>Asian</v>
      </c>
      <c r="I4509" s="5">
        <f>IFERROR(INDEX(menu_items!$D:$D,MATCH(F4509,menu_items!$A:$A,0)),0)</f>
        <v>17.95</v>
      </c>
      <c r="J4509" t="str">
        <f t="shared" si="355"/>
        <v>Fri</v>
      </c>
      <c r="K4509">
        <f t="shared" si="356"/>
        <v>3</v>
      </c>
      <c r="L4509" t="str">
        <f t="shared" si="357"/>
        <v>Feb</v>
      </c>
      <c r="M4509">
        <v>14</v>
      </c>
      <c r="N4509">
        <f t="shared" si="353"/>
        <v>4</v>
      </c>
      <c r="O4509" s="5">
        <f t="shared" si="354"/>
        <v>51.849999999999994</v>
      </c>
    </row>
    <row r="4510" spans="1:15" x14ac:dyDescent="0.25">
      <c r="A4510">
        <v>4565</v>
      </c>
      <c r="B4510">
        <v>2021</v>
      </c>
      <c r="C4510">
        <f>IF(COUNTIF($B$2:B4510,B4510)=1,1,0)</f>
        <v>0</v>
      </c>
      <c r="D4510" s="1">
        <v>44960</v>
      </c>
      <c r="E4510" s="2">
        <v>0.60084490740740737</v>
      </c>
      <c r="F4510">
        <v>113</v>
      </c>
      <c r="G4510" t="str">
        <f>IFERROR(INDEX(menu_items!$B:$B,MATCH(F4510,menu_items!$A:$A,0)),"Unknown value")</f>
        <v>Edamame</v>
      </c>
      <c r="H4510" t="str">
        <f>IFERROR(INDEX(menu_items!$C:$C,MATCH(F4510,menu_items!$A:$A,0)),"Unknown value")</f>
        <v>Asian</v>
      </c>
      <c r="I4510" s="5">
        <f>IFERROR(INDEX(menu_items!$D:$D,MATCH(F4510,menu_items!$A:$A,0)),0)</f>
        <v>5</v>
      </c>
      <c r="J4510" t="str">
        <f t="shared" si="355"/>
        <v>Fri</v>
      </c>
      <c r="K4510">
        <f t="shared" si="356"/>
        <v>3</v>
      </c>
      <c r="L4510" t="str">
        <f t="shared" si="357"/>
        <v>Feb</v>
      </c>
      <c r="M4510">
        <v>14</v>
      </c>
      <c r="N4510">
        <f t="shared" si="353"/>
        <v>4</v>
      </c>
      <c r="O4510" s="5">
        <f t="shared" si="354"/>
        <v>51.849999999999994</v>
      </c>
    </row>
    <row r="4511" spans="1:15" x14ac:dyDescent="0.25">
      <c r="A4511">
        <v>4566</v>
      </c>
      <c r="B4511">
        <v>2021</v>
      </c>
      <c r="C4511">
        <f>IF(COUNTIF($B$2:B4511,B4511)=1,1,0)</f>
        <v>0</v>
      </c>
      <c r="D4511" s="1">
        <v>44960</v>
      </c>
      <c r="E4511" s="2">
        <v>0.60084490740740737</v>
      </c>
      <c r="F4511">
        <v>118</v>
      </c>
      <c r="G4511" t="str">
        <f>IFERROR(INDEX(menu_items!$B:$B,MATCH(F4511,menu_items!$A:$A,0)),"Unknown value")</f>
        <v>Steak Burrito</v>
      </c>
      <c r="H4511" t="str">
        <f>IFERROR(INDEX(menu_items!$C:$C,MATCH(F4511,menu_items!$A:$A,0)),"Unknown value")</f>
        <v>Mexican</v>
      </c>
      <c r="I4511" s="5">
        <f>IFERROR(INDEX(menu_items!$D:$D,MATCH(F4511,menu_items!$A:$A,0)),0)</f>
        <v>14.95</v>
      </c>
      <c r="J4511" t="str">
        <f t="shared" si="355"/>
        <v>Fri</v>
      </c>
      <c r="K4511">
        <f t="shared" si="356"/>
        <v>3</v>
      </c>
      <c r="L4511" t="str">
        <f t="shared" si="357"/>
        <v>Feb</v>
      </c>
      <c r="M4511">
        <v>14</v>
      </c>
      <c r="N4511">
        <f t="shared" si="353"/>
        <v>4</v>
      </c>
      <c r="O4511" s="5">
        <f t="shared" si="354"/>
        <v>51.849999999999994</v>
      </c>
    </row>
    <row r="4512" spans="1:15" x14ac:dyDescent="0.25">
      <c r="A4512">
        <v>4567</v>
      </c>
      <c r="B4512">
        <v>2022</v>
      </c>
      <c r="C4512">
        <f>IF(COUNTIF($B$2:B4512,B4512)=1,1,0)</f>
        <v>1</v>
      </c>
      <c r="D4512" s="1">
        <v>44960</v>
      </c>
      <c r="E4512" s="2">
        <v>0.60875000000000001</v>
      </c>
      <c r="F4512">
        <v>104</v>
      </c>
      <c r="G4512" t="str">
        <f>IFERROR(INDEX(menu_items!$B:$B,MATCH(F4512,menu_items!$A:$A,0)),"Unknown value")</f>
        <v>Veggie Burger</v>
      </c>
      <c r="H4512" t="str">
        <f>IFERROR(INDEX(menu_items!$C:$C,MATCH(F4512,menu_items!$A:$A,0)),"Unknown value")</f>
        <v>American</v>
      </c>
      <c r="I4512" s="5">
        <f>IFERROR(INDEX(menu_items!$D:$D,MATCH(F4512,menu_items!$A:$A,0)),0)</f>
        <v>10.5</v>
      </c>
      <c r="J4512" t="str">
        <f t="shared" si="355"/>
        <v>Fri</v>
      </c>
      <c r="K4512">
        <f t="shared" si="356"/>
        <v>3</v>
      </c>
      <c r="L4512" t="str">
        <f t="shared" si="357"/>
        <v>Feb</v>
      </c>
      <c r="M4512">
        <v>14</v>
      </c>
      <c r="N4512">
        <f t="shared" si="353"/>
        <v>2</v>
      </c>
      <c r="O4512" s="5">
        <f t="shared" si="354"/>
        <v>19.5</v>
      </c>
    </row>
    <row r="4513" spans="1:15" x14ac:dyDescent="0.25">
      <c r="A4513">
        <v>4568</v>
      </c>
      <c r="B4513">
        <v>2022</v>
      </c>
      <c r="C4513">
        <f>IF(COUNTIF($B$2:B4513,B4513)=1,1,0)</f>
        <v>0</v>
      </c>
      <c r="D4513" s="1">
        <v>44960</v>
      </c>
      <c r="E4513" s="2">
        <v>0.60875000000000001</v>
      </c>
      <c r="F4513">
        <v>114</v>
      </c>
      <c r="G4513" t="str">
        <f>IFERROR(INDEX(menu_items!$B:$B,MATCH(F4513,menu_items!$A:$A,0)),"Unknown value")</f>
        <v>Potstickers</v>
      </c>
      <c r="H4513" t="str">
        <f>IFERROR(INDEX(menu_items!$C:$C,MATCH(F4513,menu_items!$A:$A,0)),"Unknown value")</f>
        <v>Asian</v>
      </c>
      <c r="I4513" s="5">
        <f>IFERROR(INDEX(menu_items!$D:$D,MATCH(F4513,menu_items!$A:$A,0)),0)</f>
        <v>9</v>
      </c>
      <c r="J4513" t="str">
        <f t="shared" si="355"/>
        <v>Fri</v>
      </c>
      <c r="K4513">
        <f t="shared" si="356"/>
        <v>3</v>
      </c>
      <c r="L4513" t="str">
        <f t="shared" si="357"/>
        <v>Feb</v>
      </c>
      <c r="M4513">
        <v>14</v>
      </c>
      <c r="N4513">
        <f t="shared" si="353"/>
        <v>2</v>
      </c>
      <c r="O4513" s="5">
        <f t="shared" si="354"/>
        <v>19.5</v>
      </c>
    </row>
    <row r="4514" spans="1:15" x14ac:dyDescent="0.25">
      <c r="A4514">
        <v>4569</v>
      </c>
      <c r="B4514">
        <v>2023</v>
      </c>
      <c r="C4514">
        <f>IF(COUNTIF($B$2:B4514,B4514)=1,1,0)</f>
        <v>1</v>
      </c>
      <c r="D4514" s="1">
        <v>44960</v>
      </c>
      <c r="E4514" s="2">
        <v>0.6287962962962963</v>
      </c>
      <c r="F4514">
        <v>125</v>
      </c>
      <c r="G4514" t="str">
        <f>IFERROR(INDEX(menu_items!$B:$B,MATCH(F4514,menu_items!$A:$A,0)),"Unknown value")</f>
        <v>Spaghetti &amp; Meatballs</v>
      </c>
      <c r="H4514" t="str">
        <f>IFERROR(INDEX(menu_items!$C:$C,MATCH(F4514,menu_items!$A:$A,0)),"Unknown value")</f>
        <v>Italian</v>
      </c>
      <c r="I4514" s="5">
        <f>IFERROR(INDEX(menu_items!$D:$D,MATCH(F4514,menu_items!$A:$A,0)),0)</f>
        <v>17.95</v>
      </c>
      <c r="J4514" t="str">
        <f t="shared" si="355"/>
        <v>Fri</v>
      </c>
      <c r="K4514">
        <f t="shared" si="356"/>
        <v>3</v>
      </c>
      <c r="L4514" t="str">
        <f t="shared" si="357"/>
        <v>Feb</v>
      </c>
      <c r="M4514">
        <v>15</v>
      </c>
      <c r="N4514">
        <f t="shared" si="353"/>
        <v>1</v>
      </c>
      <c r="O4514" s="5">
        <f t="shared" si="354"/>
        <v>17.95</v>
      </c>
    </row>
    <row r="4515" spans="1:15" x14ac:dyDescent="0.25">
      <c r="A4515">
        <v>4570</v>
      </c>
      <c r="B4515">
        <v>2024</v>
      </c>
      <c r="C4515">
        <f>IF(COUNTIF($B$2:B4515,B4515)=1,1,0)</f>
        <v>1</v>
      </c>
      <c r="D4515" s="1">
        <v>44960</v>
      </c>
      <c r="E4515" s="2">
        <v>0.66946759259259259</v>
      </c>
      <c r="F4515">
        <v>121</v>
      </c>
      <c r="G4515" t="str">
        <f>IFERROR(INDEX(menu_items!$B:$B,MATCH(F4515,menu_items!$A:$A,0)),"Unknown value")</f>
        <v>Cheese Quesadillas</v>
      </c>
      <c r="H4515" t="str">
        <f>IFERROR(INDEX(menu_items!$C:$C,MATCH(F4515,menu_items!$A:$A,0)),"Unknown value")</f>
        <v>Mexican</v>
      </c>
      <c r="I4515" s="5">
        <f>IFERROR(INDEX(menu_items!$D:$D,MATCH(F4515,menu_items!$A:$A,0)),0)</f>
        <v>10.5</v>
      </c>
      <c r="J4515" t="str">
        <f t="shared" si="355"/>
        <v>Fri</v>
      </c>
      <c r="K4515">
        <f t="shared" si="356"/>
        <v>3</v>
      </c>
      <c r="L4515" t="str">
        <f t="shared" si="357"/>
        <v>Feb</v>
      </c>
      <c r="M4515">
        <v>16</v>
      </c>
      <c r="N4515">
        <f t="shared" si="353"/>
        <v>3</v>
      </c>
      <c r="O4515" s="5">
        <f t="shared" si="354"/>
        <v>35.450000000000003</v>
      </c>
    </row>
    <row r="4516" spans="1:15" x14ac:dyDescent="0.25">
      <c r="A4516">
        <v>4571</v>
      </c>
      <c r="B4516">
        <v>2024</v>
      </c>
      <c r="C4516">
        <f>IF(COUNTIF($B$2:B4516,B4516)=1,1,0)</f>
        <v>0</v>
      </c>
      <c r="D4516" s="1">
        <v>44960</v>
      </c>
      <c r="E4516" s="2">
        <v>0.66946759259259259</v>
      </c>
      <c r="F4516">
        <v>105</v>
      </c>
      <c r="G4516" t="str">
        <f>IFERROR(INDEX(menu_items!$B:$B,MATCH(F4516,menu_items!$A:$A,0)),"Unknown value")</f>
        <v>Mac &amp; Cheese</v>
      </c>
      <c r="H4516" t="str">
        <f>IFERROR(INDEX(menu_items!$C:$C,MATCH(F4516,menu_items!$A:$A,0)),"Unknown value")</f>
        <v>American</v>
      </c>
      <c r="I4516" s="5">
        <f>IFERROR(INDEX(menu_items!$D:$D,MATCH(F4516,menu_items!$A:$A,0)),0)</f>
        <v>7</v>
      </c>
      <c r="J4516" t="str">
        <f t="shared" si="355"/>
        <v>Fri</v>
      </c>
      <c r="K4516">
        <f t="shared" si="356"/>
        <v>3</v>
      </c>
      <c r="L4516" t="str">
        <f t="shared" si="357"/>
        <v>Feb</v>
      </c>
      <c r="M4516">
        <v>16</v>
      </c>
      <c r="N4516">
        <f t="shared" si="353"/>
        <v>3</v>
      </c>
      <c r="O4516" s="5">
        <f t="shared" si="354"/>
        <v>35.450000000000003</v>
      </c>
    </row>
    <row r="4517" spans="1:15" x14ac:dyDescent="0.25">
      <c r="A4517">
        <v>4572</v>
      </c>
      <c r="B4517">
        <v>2024</v>
      </c>
      <c r="C4517">
        <f>IF(COUNTIF($B$2:B4517,B4517)=1,1,0)</f>
        <v>0</v>
      </c>
      <c r="D4517" s="1">
        <v>44960</v>
      </c>
      <c r="E4517" s="2">
        <v>0.66946759259259259</v>
      </c>
      <c r="F4517">
        <v>131</v>
      </c>
      <c r="G4517" t="str">
        <f>IFERROR(INDEX(menu_items!$B:$B,MATCH(F4517,menu_items!$A:$A,0)),"Unknown value")</f>
        <v>Chicken Parmesan</v>
      </c>
      <c r="H4517" t="str">
        <f>IFERROR(INDEX(menu_items!$C:$C,MATCH(F4517,menu_items!$A:$A,0)),"Unknown value")</f>
        <v>Italian</v>
      </c>
      <c r="I4517" s="5">
        <f>IFERROR(INDEX(menu_items!$D:$D,MATCH(F4517,menu_items!$A:$A,0)),0)</f>
        <v>17.95</v>
      </c>
      <c r="J4517" t="str">
        <f t="shared" si="355"/>
        <v>Fri</v>
      </c>
      <c r="K4517">
        <f t="shared" si="356"/>
        <v>3</v>
      </c>
      <c r="L4517" t="str">
        <f t="shared" si="357"/>
        <v>Feb</v>
      </c>
      <c r="M4517">
        <v>16</v>
      </c>
      <c r="N4517">
        <f t="shared" si="353"/>
        <v>3</v>
      </c>
      <c r="O4517" s="5">
        <f t="shared" si="354"/>
        <v>35.450000000000003</v>
      </c>
    </row>
    <row r="4518" spans="1:15" x14ac:dyDescent="0.25">
      <c r="A4518">
        <v>4573</v>
      </c>
      <c r="B4518">
        <v>2025</v>
      </c>
      <c r="C4518">
        <f>IF(COUNTIF($B$2:B4518,B4518)=1,1,0)</f>
        <v>1</v>
      </c>
      <c r="D4518" s="1">
        <v>44960</v>
      </c>
      <c r="E4518" s="2">
        <v>0.67431712962962964</v>
      </c>
      <c r="F4518">
        <v>102</v>
      </c>
      <c r="G4518" t="str">
        <f>IFERROR(INDEX(menu_items!$B:$B,MATCH(F4518,menu_items!$A:$A,0)),"Unknown value")</f>
        <v>Cheeseburger</v>
      </c>
      <c r="H4518" t="str">
        <f>IFERROR(INDEX(menu_items!$C:$C,MATCH(F4518,menu_items!$A:$A,0)),"Unknown value")</f>
        <v>American</v>
      </c>
      <c r="I4518" s="5">
        <f>IFERROR(INDEX(menu_items!$D:$D,MATCH(F4518,menu_items!$A:$A,0)),0)</f>
        <v>13.95</v>
      </c>
      <c r="J4518" t="str">
        <f t="shared" si="355"/>
        <v>Fri</v>
      </c>
      <c r="K4518">
        <f t="shared" si="356"/>
        <v>3</v>
      </c>
      <c r="L4518" t="str">
        <f t="shared" si="357"/>
        <v>Feb</v>
      </c>
      <c r="M4518">
        <v>16</v>
      </c>
      <c r="N4518">
        <f t="shared" si="353"/>
        <v>2</v>
      </c>
      <c r="O4518" s="5">
        <f t="shared" si="354"/>
        <v>30.9</v>
      </c>
    </row>
    <row r="4519" spans="1:15" x14ac:dyDescent="0.25">
      <c r="A4519">
        <v>4574</v>
      </c>
      <c r="B4519">
        <v>2025</v>
      </c>
      <c r="C4519">
        <f>IF(COUNTIF($B$2:B4519,B4519)=1,1,0)</f>
        <v>0</v>
      </c>
      <c r="D4519" s="1">
        <v>44960</v>
      </c>
      <c r="E4519" s="2">
        <v>0.67431712962962964</v>
      </c>
      <c r="F4519">
        <v>132</v>
      </c>
      <c r="G4519" t="str">
        <f>IFERROR(INDEX(menu_items!$B:$B,MATCH(F4519,menu_items!$A:$A,0)),"Unknown value")</f>
        <v>Eggplant Parmesan</v>
      </c>
      <c r="H4519" t="str">
        <f>IFERROR(INDEX(menu_items!$C:$C,MATCH(F4519,menu_items!$A:$A,0)),"Unknown value")</f>
        <v>Italian</v>
      </c>
      <c r="I4519" s="5">
        <f>IFERROR(INDEX(menu_items!$D:$D,MATCH(F4519,menu_items!$A:$A,0)),0)</f>
        <v>16.95</v>
      </c>
      <c r="J4519" t="str">
        <f t="shared" si="355"/>
        <v>Fri</v>
      </c>
      <c r="K4519">
        <f t="shared" si="356"/>
        <v>3</v>
      </c>
      <c r="L4519" t="str">
        <f t="shared" si="357"/>
        <v>Feb</v>
      </c>
      <c r="M4519">
        <v>16</v>
      </c>
      <c r="N4519">
        <f t="shared" si="353"/>
        <v>2</v>
      </c>
      <c r="O4519" s="5">
        <f t="shared" si="354"/>
        <v>30.9</v>
      </c>
    </row>
    <row r="4520" spans="1:15" x14ac:dyDescent="0.25">
      <c r="A4520">
        <v>4575</v>
      </c>
      <c r="B4520">
        <v>2026</v>
      </c>
      <c r="C4520">
        <f>IF(COUNTIF($B$2:B4520,B4520)=1,1,0)</f>
        <v>1</v>
      </c>
      <c r="D4520" s="1">
        <v>44960</v>
      </c>
      <c r="E4520" s="2">
        <v>0.67486111111111113</v>
      </c>
      <c r="F4520">
        <v>129</v>
      </c>
      <c r="G4520" t="str">
        <f>IFERROR(INDEX(menu_items!$B:$B,MATCH(F4520,menu_items!$A:$A,0)),"Unknown value")</f>
        <v>Mushroom Ravioli</v>
      </c>
      <c r="H4520" t="str">
        <f>IFERROR(INDEX(menu_items!$C:$C,MATCH(F4520,menu_items!$A:$A,0)),"Unknown value")</f>
        <v>Italian</v>
      </c>
      <c r="I4520" s="5">
        <f>IFERROR(INDEX(menu_items!$D:$D,MATCH(F4520,menu_items!$A:$A,0)),0)</f>
        <v>15.5</v>
      </c>
      <c r="J4520" t="str">
        <f t="shared" si="355"/>
        <v>Fri</v>
      </c>
      <c r="K4520">
        <f t="shared" si="356"/>
        <v>3</v>
      </c>
      <c r="L4520" t="str">
        <f t="shared" si="357"/>
        <v>Feb</v>
      </c>
      <c r="M4520">
        <v>16</v>
      </c>
      <c r="N4520">
        <f t="shared" si="353"/>
        <v>1</v>
      </c>
      <c r="O4520" s="5">
        <f t="shared" si="354"/>
        <v>15.5</v>
      </c>
    </row>
    <row r="4521" spans="1:15" x14ac:dyDescent="0.25">
      <c r="A4521">
        <v>4576</v>
      </c>
      <c r="B4521">
        <v>2027</v>
      </c>
      <c r="C4521">
        <f>IF(COUNTIF($B$2:B4521,B4521)=1,1,0)</f>
        <v>1</v>
      </c>
      <c r="D4521" s="1">
        <v>44960</v>
      </c>
      <c r="E4521" s="2">
        <v>0.68090277777777775</v>
      </c>
      <c r="F4521">
        <v>105</v>
      </c>
      <c r="G4521" t="str">
        <f>IFERROR(INDEX(menu_items!$B:$B,MATCH(F4521,menu_items!$A:$A,0)),"Unknown value")</f>
        <v>Mac &amp; Cheese</v>
      </c>
      <c r="H4521" t="str">
        <f>IFERROR(INDEX(menu_items!$C:$C,MATCH(F4521,menu_items!$A:$A,0)),"Unknown value")</f>
        <v>American</v>
      </c>
      <c r="I4521" s="5">
        <f>IFERROR(INDEX(menu_items!$D:$D,MATCH(F4521,menu_items!$A:$A,0)),0)</f>
        <v>7</v>
      </c>
      <c r="J4521" t="str">
        <f t="shared" si="355"/>
        <v>Fri</v>
      </c>
      <c r="K4521">
        <f t="shared" si="356"/>
        <v>3</v>
      </c>
      <c r="L4521" t="str">
        <f t="shared" si="357"/>
        <v>Feb</v>
      </c>
      <c r="M4521">
        <v>16</v>
      </c>
      <c r="N4521">
        <f t="shared" si="353"/>
        <v>2</v>
      </c>
      <c r="O4521" s="5">
        <f t="shared" si="354"/>
        <v>24.95</v>
      </c>
    </row>
    <row r="4522" spans="1:15" x14ac:dyDescent="0.25">
      <c r="A4522">
        <v>4577</v>
      </c>
      <c r="B4522">
        <v>2027</v>
      </c>
      <c r="C4522">
        <f>IF(COUNTIF($B$2:B4522,B4522)=1,1,0)</f>
        <v>0</v>
      </c>
      <c r="D4522" s="1">
        <v>44960</v>
      </c>
      <c r="E4522" s="2">
        <v>0.68090277777777775</v>
      </c>
      <c r="F4522">
        <v>131</v>
      </c>
      <c r="G4522" t="str">
        <f>IFERROR(INDEX(menu_items!$B:$B,MATCH(F4522,menu_items!$A:$A,0)),"Unknown value")</f>
        <v>Chicken Parmesan</v>
      </c>
      <c r="H4522" t="str">
        <f>IFERROR(INDEX(menu_items!$C:$C,MATCH(F4522,menu_items!$A:$A,0)),"Unknown value")</f>
        <v>Italian</v>
      </c>
      <c r="I4522" s="5">
        <f>IFERROR(INDEX(menu_items!$D:$D,MATCH(F4522,menu_items!$A:$A,0)),0)</f>
        <v>17.95</v>
      </c>
      <c r="J4522" t="str">
        <f t="shared" si="355"/>
        <v>Fri</v>
      </c>
      <c r="K4522">
        <f t="shared" si="356"/>
        <v>3</v>
      </c>
      <c r="L4522" t="str">
        <f t="shared" si="357"/>
        <v>Feb</v>
      </c>
      <c r="M4522">
        <v>16</v>
      </c>
      <c r="N4522">
        <f t="shared" si="353"/>
        <v>2</v>
      </c>
      <c r="O4522" s="5">
        <f t="shared" si="354"/>
        <v>24.95</v>
      </c>
    </row>
    <row r="4523" spans="1:15" x14ac:dyDescent="0.25">
      <c r="A4523">
        <v>4578</v>
      </c>
      <c r="B4523">
        <v>2028</v>
      </c>
      <c r="C4523">
        <f>IF(COUNTIF($B$2:B4523,B4523)=1,1,0)</f>
        <v>1</v>
      </c>
      <c r="D4523" s="1">
        <v>44960</v>
      </c>
      <c r="E4523" s="2">
        <v>0.69324074074074071</v>
      </c>
      <c r="F4523">
        <v>125</v>
      </c>
      <c r="G4523" t="str">
        <f>IFERROR(INDEX(menu_items!$B:$B,MATCH(F4523,menu_items!$A:$A,0)),"Unknown value")</f>
        <v>Spaghetti &amp; Meatballs</v>
      </c>
      <c r="H4523" t="str">
        <f>IFERROR(INDEX(menu_items!$C:$C,MATCH(F4523,menu_items!$A:$A,0)),"Unknown value")</f>
        <v>Italian</v>
      </c>
      <c r="I4523" s="5">
        <f>IFERROR(INDEX(menu_items!$D:$D,MATCH(F4523,menu_items!$A:$A,0)),0)</f>
        <v>17.95</v>
      </c>
      <c r="J4523" t="str">
        <f t="shared" si="355"/>
        <v>Fri</v>
      </c>
      <c r="K4523">
        <f t="shared" si="356"/>
        <v>3</v>
      </c>
      <c r="L4523" t="str">
        <f t="shared" si="357"/>
        <v>Feb</v>
      </c>
      <c r="M4523">
        <v>16</v>
      </c>
      <c r="N4523">
        <f t="shared" si="353"/>
        <v>1</v>
      </c>
      <c r="O4523" s="5">
        <f t="shared" si="354"/>
        <v>17.95</v>
      </c>
    </row>
    <row r="4524" spans="1:15" x14ac:dyDescent="0.25">
      <c r="A4524">
        <v>4579</v>
      </c>
      <c r="B4524">
        <v>2029</v>
      </c>
      <c r="C4524">
        <f>IF(COUNTIF($B$2:B4524,B4524)=1,1,0)</f>
        <v>1</v>
      </c>
      <c r="D4524" s="1">
        <v>44960</v>
      </c>
      <c r="E4524" s="2">
        <v>0.69987268518518519</v>
      </c>
      <c r="F4524">
        <v>123</v>
      </c>
      <c r="G4524" t="str">
        <f>IFERROR(INDEX(menu_items!$B:$B,MATCH(F4524,menu_items!$A:$A,0)),"Unknown value")</f>
        <v>Chips &amp; Guacamole</v>
      </c>
      <c r="H4524" t="str">
        <f>IFERROR(INDEX(menu_items!$C:$C,MATCH(F4524,menu_items!$A:$A,0)),"Unknown value")</f>
        <v>Mexican</v>
      </c>
      <c r="I4524" s="5">
        <f>IFERROR(INDEX(menu_items!$D:$D,MATCH(F4524,menu_items!$A:$A,0)),0)</f>
        <v>9</v>
      </c>
      <c r="J4524" t="str">
        <f t="shared" si="355"/>
        <v>Fri</v>
      </c>
      <c r="K4524">
        <f t="shared" si="356"/>
        <v>3</v>
      </c>
      <c r="L4524" t="str">
        <f t="shared" si="357"/>
        <v>Feb</v>
      </c>
      <c r="M4524">
        <v>16</v>
      </c>
      <c r="N4524">
        <f t="shared" si="353"/>
        <v>2</v>
      </c>
      <c r="O4524" s="5">
        <f t="shared" si="354"/>
        <v>16</v>
      </c>
    </row>
    <row r="4525" spans="1:15" x14ac:dyDescent="0.25">
      <c r="A4525">
        <v>4580</v>
      </c>
      <c r="B4525">
        <v>2029</v>
      </c>
      <c r="C4525">
        <f>IF(COUNTIF($B$2:B4525,B4525)=1,1,0)</f>
        <v>0</v>
      </c>
      <c r="D4525" s="1">
        <v>44960</v>
      </c>
      <c r="E4525" s="2">
        <v>0.69987268518518519</v>
      </c>
      <c r="F4525">
        <v>106</v>
      </c>
      <c r="G4525" t="str">
        <f>IFERROR(INDEX(menu_items!$B:$B,MATCH(F4525,menu_items!$A:$A,0)),"Unknown value")</f>
        <v>French Fries</v>
      </c>
      <c r="H4525" t="str">
        <f>IFERROR(INDEX(menu_items!$C:$C,MATCH(F4525,menu_items!$A:$A,0)),"Unknown value")</f>
        <v>American</v>
      </c>
      <c r="I4525" s="5">
        <f>IFERROR(INDEX(menu_items!$D:$D,MATCH(F4525,menu_items!$A:$A,0)),0)</f>
        <v>7</v>
      </c>
      <c r="J4525" t="str">
        <f t="shared" si="355"/>
        <v>Fri</v>
      </c>
      <c r="K4525">
        <f t="shared" si="356"/>
        <v>3</v>
      </c>
      <c r="L4525" t="str">
        <f t="shared" si="357"/>
        <v>Feb</v>
      </c>
      <c r="M4525">
        <v>16</v>
      </c>
      <c r="N4525">
        <f t="shared" si="353"/>
        <v>2</v>
      </c>
      <c r="O4525" s="5">
        <f t="shared" si="354"/>
        <v>16</v>
      </c>
    </row>
    <row r="4526" spans="1:15" x14ac:dyDescent="0.25">
      <c r="A4526">
        <v>4581</v>
      </c>
      <c r="B4526">
        <v>2030</v>
      </c>
      <c r="C4526">
        <f>IF(COUNTIF($B$2:B4526,B4526)=1,1,0)</f>
        <v>1</v>
      </c>
      <c r="D4526" s="1">
        <v>44960</v>
      </c>
      <c r="E4526" s="2">
        <v>0.7018981481481481</v>
      </c>
      <c r="F4526">
        <v>124</v>
      </c>
      <c r="G4526" t="str">
        <f>IFERROR(INDEX(menu_items!$B:$B,MATCH(F4526,menu_items!$A:$A,0)),"Unknown value")</f>
        <v>Spaghetti</v>
      </c>
      <c r="H4526" t="str">
        <f>IFERROR(INDEX(menu_items!$C:$C,MATCH(F4526,menu_items!$A:$A,0)),"Unknown value")</f>
        <v>Italian</v>
      </c>
      <c r="I4526" s="5">
        <f>IFERROR(INDEX(menu_items!$D:$D,MATCH(F4526,menu_items!$A:$A,0)),0)</f>
        <v>14.5</v>
      </c>
      <c r="J4526" t="str">
        <f t="shared" si="355"/>
        <v>Fri</v>
      </c>
      <c r="K4526">
        <f t="shared" si="356"/>
        <v>3</v>
      </c>
      <c r="L4526" t="str">
        <f t="shared" si="357"/>
        <v>Feb</v>
      </c>
      <c r="M4526">
        <v>16</v>
      </c>
      <c r="N4526">
        <f t="shared" si="353"/>
        <v>2</v>
      </c>
      <c r="O4526" s="5">
        <f t="shared" si="354"/>
        <v>21.5</v>
      </c>
    </row>
    <row r="4527" spans="1:15" x14ac:dyDescent="0.25">
      <c r="A4527">
        <v>4582</v>
      </c>
      <c r="B4527">
        <v>2030</v>
      </c>
      <c r="C4527">
        <f>IF(COUNTIF($B$2:B4527,B4527)=1,1,0)</f>
        <v>0</v>
      </c>
      <c r="D4527" s="1">
        <v>44960</v>
      </c>
      <c r="E4527" s="2">
        <v>0.7018981481481481</v>
      </c>
      <c r="F4527">
        <v>105</v>
      </c>
      <c r="G4527" t="str">
        <f>IFERROR(INDEX(menu_items!$B:$B,MATCH(F4527,menu_items!$A:$A,0)),"Unknown value")</f>
        <v>Mac &amp; Cheese</v>
      </c>
      <c r="H4527" t="str">
        <f>IFERROR(INDEX(menu_items!$C:$C,MATCH(F4527,menu_items!$A:$A,0)),"Unknown value")</f>
        <v>American</v>
      </c>
      <c r="I4527" s="5">
        <f>IFERROR(INDEX(menu_items!$D:$D,MATCH(F4527,menu_items!$A:$A,0)),0)</f>
        <v>7</v>
      </c>
      <c r="J4527" t="str">
        <f t="shared" si="355"/>
        <v>Fri</v>
      </c>
      <c r="K4527">
        <f t="shared" si="356"/>
        <v>3</v>
      </c>
      <c r="L4527" t="str">
        <f t="shared" si="357"/>
        <v>Feb</v>
      </c>
      <c r="M4527">
        <v>16</v>
      </c>
      <c r="N4527">
        <f t="shared" si="353"/>
        <v>2</v>
      </c>
      <c r="O4527" s="5">
        <f t="shared" si="354"/>
        <v>21.5</v>
      </c>
    </row>
    <row r="4528" spans="1:15" x14ac:dyDescent="0.25">
      <c r="A4528">
        <v>4583</v>
      </c>
      <c r="B4528">
        <v>2031</v>
      </c>
      <c r="C4528">
        <f>IF(COUNTIF($B$2:B4528,B4528)=1,1,0)</f>
        <v>1</v>
      </c>
      <c r="D4528" s="1">
        <v>44960</v>
      </c>
      <c r="E4528" s="2">
        <v>0.7021412037037037</v>
      </c>
      <c r="F4528">
        <v>102</v>
      </c>
      <c r="G4528" t="str">
        <f>IFERROR(INDEX(menu_items!$B:$B,MATCH(F4528,menu_items!$A:$A,0)),"Unknown value")</f>
        <v>Cheeseburger</v>
      </c>
      <c r="H4528" t="str">
        <f>IFERROR(INDEX(menu_items!$C:$C,MATCH(F4528,menu_items!$A:$A,0)),"Unknown value")</f>
        <v>American</v>
      </c>
      <c r="I4528" s="5">
        <f>IFERROR(INDEX(menu_items!$D:$D,MATCH(F4528,menu_items!$A:$A,0)),0)</f>
        <v>13.95</v>
      </c>
      <c r="J4528" t="str">
        <f t="shared" si="355"/>
        <v>Fri</v>
      </c>
      <c r="K4528">
        <f t="shared" si="356"/>
        <v>3</v>
      </c>
      <c r="L4528" t="str">
        <f t="shared" si="357"/>
        <v>Feb</v>
      </c>
      <c r="M4528">
        <v>16</v>
      </c>
      <c r="N4528">
        <f t="shared" si="353"/>
        <v>3</v>
      </c>
      <c r="O4528" s="5">
        <f t="shared" si="354"/>
        <v>25.95</v>
      </c>
    </row>
    <row r="4529" spans="1:15" x14ac:dyDescent="0.25">
      <c r="A4529">
        <v>4584</v>
      </c>
      <c r="B4529">
        <v>2031</v>
      </c>
      <c r="C4529">
        <f>IF(COUNTIF($B$2:B4529,B4529)=1,1,0)</f>
        <v>0</v>
      </c>
      <c r="D4529" s="1">
        <v>44960</v>
      </c>
      <c r="E4529" s="2">
        <v>0.7021412037037037</v>
      </c>
      <c r="F4529">
        <v>113</v>
      </c>
      <c r="G4529" t="str">
        <f>IFERROR(INDEX(menu_items!$B:$B,MATCH(F4529,menu_items!$A:$A,0)),"Unknown value")</f>
        <v>Edamame</v>
      </c>
      <c r="H4529" t="str">
        <f>IFERROR(INDEX(menu_items!$C:$C,MATCH(F4529,menu_items!$A:$A,0)),"Unknown value")</f>
        <v>Asian</v>
      </c>
      <c r="I4529" s="5">
        <f>IFERROR(INDEX(menu_items!$D:$D,MATCH(F4529,menu_items!$A:$A,0)),0)</f>
        <v>5</v>
      </c>
      <c r="J4529" t="str">
        <f t="shared" si="355"/>
        <v>Fri</v>
      </c>
      <c r="K4529">
        <f t="shared" si="356"/>
        <v>3</v>
      </c>
      <c r="L4529" t="str">
        <f t="shared" si="357"/>
        <v>Feb</v>
      </c>
      <c r="M4529">
        <v>16</v>
      </c>
      <c r="N4529">
        <f t="shared" si="353"/>
        <v>3</v>
      </c>
      <c r="O4529" s="5">
        <f t="shared" si="354"/>
        <v>25.95</v>
      </c>
    </row>
    <row r="4530" spans="1:15" x14ac:dyDescent="0.25">
      <c r="A4530">
        <v>4585</v>
      </c>
      <c r="B4530">
        <v>2031</v>
      </c>
      <c r="C4530">
        <f>IF(COUNTIF($B$2:B4530,B4530)=1,1,0)</f>
        <v>0</v>
      </c>
      <c r="D4530" s="1">
        <v>44960</v>
      </c>
      <c r="E4530" s="2">
        <v>0.7021412037037037</v>
      </c>
      <c r="F4530">
        <v>105</v>
      </c>
      <c r="G4530" t="str">
        <f>IFERROR(INDEX(menu_items!$B:$B,MATCH(F4530,menu_items!$A:$A,0)),"Unknown value")</f>
        <v>Mac &amp; Cheese</v>
      </c>
      <c r="H4530" t="str">
        <f>IFERROR(INDEX(menu_items!$C:$C,MATCH(F4530,menu_items!$A:$A,0)),"Unknown value")</f>
        <v>American</v>
      </c>
      <c r="I4530" s="5">
        <f>IFERROR(INDEX(menu_items!$D:$D,MATCH(F4530,menu_items!$A:$A,0)),0)</f>
        <v>7</v>
      </c>
      <c r="J4530" t="str">
        <f t="shared" si="355"/>
        <v>Fri</v>
      </c>
      <c r="K4530">
        <f t="shared" si="356"/>
        <v>3</v>
      </c>
      <c r="L4530" t="str">
        <f t="shared" si="357"/>
        <v>Feb</v>
      </c>
      <c r="M4530">
        <v>16</v>
      </c>
      <c r="N4530">
        <f t="shared" si="353"/>
        <v>3</v>
      </c>
      <c r="O4530" s="5">
        <f t="shared" si="354"/>
        <v>25.95</v>
      </c>
    </row>
    <row r="4531" spans="1:15" x14ac:dyDescent="0.25">
      <c r="A4531">
        <v>4586</v>
      </c>
      <c r="B4531">
        <v>2032</v>
      </c>
      <c r="C4531">
        <f>IF(COUNTIF($B$2:B4531,B4531)=1,1,0)</f>
        <v>1</v>
      </c>
      <c r="D4531" s="1">
        <v>44960</v>
      </c>
      <c r="E4531" s="2">
        <v>0.71725694444444443</v>
      </c>
      <c r="F4531">
        <v>114</v>
      </c>
      <c r="G4531" t="str">
        <f>IFERROR(INDEX(menu_items!$B:$B,MATCH(F4531,menu_items!$A:$A,0)),"Unknown value")</f>
        <v>Potstickers</v>
      </c>
      <c r="H4531" t="str">
        <f>IFERROR(INDEX(menu_items!$C:$C,MATCH(F4531,menu_items!$A:$A,0)),"Unknown value")</f>
        <v>Asian</v>
      </c>
      <c r="I4531" s="5">
        <f>IFERROR(INDEX(menu_items!$D:$D,MATCH(F4531,menu_items!$A:$A,0)),0)</f>
        <v>9</v>
      </c>
      <c r="J4531" t="str">
        <f t="shared" si="355"/>
        <v>Fri</v>
      </c>
      <c r="K4531">
        <f t="shared" si="356"/>
        <v>3</v>
      </c>
      <c r="L4531" t="str">
        <f t="shared" si="357"/>
        <v>Feb</v>
      </c>
      <c r="M4531">
        <v>17</v>
      </c>
      <c r="N4531">
        <f t="shared" si="353"/>
        <v>1</v>
      </c>
      <c r="O4531" s="5">
        <f t="shared" si="354"/>
        <v>9</v>
      </c>
    </row>
    <row r="4532" spans="1:15" x14ac:dyDescent="0.25">
      <c r="A4532">
        <v>4587</v>
      </c>
      <c r="B4532">
        <v>2033</v>
      </c>
      <c r="C4532">
        <f>IF(COUNTIF($B$2:B4532,B4532)=1,1,0)</f>
        <v>1</v>
      </c>
      <c r="D4532" s="1">
        <v>44960</v>
      </c>
      <c r="E4532" s="2">
        <v>0.71753472222222225</v>
      </c>
      <c r="F4532">
        <v>101</v>
      </c>
      <c r="G4532" t="str">
        <f>IFERROR(INDEX(menu_items!$B:$B,MATCH(F4532,menu_items!$A:$A,0)),"Unknown value")</f>
        <v>Hamburger</v>
      </c>
      <c r="H4532" t="str">
        <f>IFERROR(INDEX(menu_items!$C:$C,MATCH(F4532,menu_items!$A:$A,0)),"Unknown value")</f>
        <v>American</v>
      </c>
      <c r="I4532" s="5">
        <f>IFERROR(INDEX(menu_items!$D:$D,MATCH(F4532,menu_items!$A:$A,0)),0)</f>
        <v>12.95</v>
      </c>
      <c r="J4532" t="str">
        <f t="shared" si="355"/>
        <v>Fri</v>
      </c>
      <c r="K4532">
        <f t="shared" si="356"/>
        <v>3</v>
      </c>
      <c r="L4532" t="str">
        <f t="shared" si="357"/>
        <v>Feb</v>
      </c>
      <c r="M4532">
        <v>17</v>
      </c>
      <c r="N4532">
        <f t="shared" si="353"/>
        <v>4</v>
      </c>
      <c r="O4532" s="5">
        <f t="shared" si="354"/>
        <v>56.849999999999994</v>
      </c>
    </row>
    <row r="4533" spans="1:15" x14ac:dyDescent="0.25">
      <c r="A4533">
        <v>4588</v>
      </c>
      <c r="B4533">
        <v>2033</v>
      </c>
      <c r="C4533">
        <f>IF(COUNTIF($B$2:B4533,B4533)=1,1,0)</f>
        <v>0</v>
      </c>
      <c r="D4533" s="1">
        <v>44960</v>
      </c>
      <c r="E4533" s="2">
        <v>0.71753472222222225</v>
      </c>
      <c r="F4533">
        <v>122</v>
      </c>
      <c r="G4533" t="str">
        <f>IFERROR(INDEX(menu_items!$B:$B,MATCH(F4533,menu_items!$A:$A,0)),"Unknown value")</f>
        <v>Chips &amp; Salsa</v>
      </c>
      <c r="H4533" t="str">
        <f>IFERROR(INDEX(menu_items!$C:$C,MATCH(F4533,menu_items!$A:$A,0)),"Unknown value")</f>
        <v>Mexican</v>
      </c>
      <c r="I4533" s="5">
        <f>IFERROR(INDEX(menu_items!$D:$D,MATCH(F4533,menu_items!$A:$A,0)),0)</f>
        <v>7</v>
      </c>
      <c r="J4533" t="str">
        <f t="shared" si="355"/>
        <v>Fri</v>
      </c>
      <c r="K4533">
        <f t="shared" si="356"/>
        <v>3</v>
      </c>
      <c r="L4533" t="str">
        <f t="shared" si="357"/>
        <v>Feb</v>
      </c>
      <c r="M4533">
        <v>17</v>
      </c>
      <c r="N4533">
        <f t="shared" si="353"/>
        <v>4</v>
      </c>
      <c r="O4533" s="5">
        <f t="shared" si="354"/>
        <v>56.849999999999994</v>
      </c>
    </row>
    <row r="4534" spans="1:15" x14ac:dyDescent="0.25">
      <c r="A4534">
        <v>4589</v>
      </c>
      <c r="B4534">
        <v>2033</v>
      </c>
      <c r="C4534">
        <f>IF(COUNTIF($B$2:B4534,B4534)=1,1,0)</f>
        <v>0</v>
      </c>
      <c r="D4534" s="1">
        <v>44960</v>
      </c>
      <c r="E4534" s="2">
        <v>0.71753472222222225</v>
      </c>
      <c r="F4534">
        <v>130</v>
      </c>
      <c r="G4534" t="str">
        <f>IFERROR(INDEX(menu_items!$B:$B,MATCH(F4534,menu_items!$A:$A,0)),"Unknown value")</f>
        <v>Shrimp Scampi</v>
      </c>
      <c r="H4534" t="str">
        <f>IFERROR(INDEX(menu_items!$C:$C,MATCH(F4534,menu_items!$A:$A,0)),"Unknown value")</f>
        <v>Italian</v>
      </c>
      <c r="I4534" s="5">
        <f>IFERROR(INDEX(menu_items!$D:$D,MATCH(F4534,menu_items!$A:$A,0)),0)</f>
        <v>19.95</v>
      </c>
      <c r="J4534" t="str">
        <f t="shared" si="355"/>
        <v>Fri</v>
      </c>
      <c r="K4534">
        <f t="shared" si="356"/>
        <v>3</v>
      </c>
      <c r="L4534" t="str">
        <f t="shared" si="357"/>
        <v>Feb</v>
      </c>
      <c r="M4534">
        <v>17</v>
      </c>
      <c r="N4534">
        <f t="shared" si="353"/>
        <v>4</v>
      </c>
      <c r="O4534" s="5">
        <f t="shared" si="354"/>
        <v>56.849999999999994</v>
      </c>
    </row>
    <row r="4535" spans="1:15" x14ac:dyDescent="0.25">
      <c r="A4535">
        <v>4590</v>
      </c>
      <c r="B4535">
        <v>2033</v>
      </c>
      <c r="C4535">
        <f>IF(COUNTIF($B$2:B4535,B4535)=1,1,0)</f>
        <v>0</v>
      </c>
      <c r="D4535" s="1">
        <v>44960</v>
      </c>
      <c r="E4535" s="2">
        <v>0.71753472222222225</v>
      </c>
      <c r="F4535">
        <v>132</v>
      </c>
      <c r="G4535" t="str">
        <f>IFERROR(INDEX(menu_items!$B:$B,MATCH(F4535,menu_items!$A:$A,0)),"Unknown value")</f>
        <v>Eggplant Parmesan</v>
      </c>
      <c r="H4535" t="str">
        <f>IFERROR(INDEX(menu_items!$C:$C,MATCH(F4535,menu_items!$A:$A,0)),"Unknown value")</f>
        <v>Italian</v>
      </c>
      <c r="I4535" s="5">
        <f>IFERROR(INDEX(menu_items!$D:$D,MATCH(F4535,menu_items!$A:$A,0)),0)</f>
        <v>16.95</v>
      </c>
      <c r="J4535" t="str">
        <f t="shared" si="355"/>
        <v>Fri</v>
      </c>
      <c r="K4535">
        <f t="shared" si="356"/>
        <v>3</v>
      </c>
      <c r="L4535" t="str">
        <f t="shared" si="357"/>
        <v>Feb</v>
      </c>
      <c r="M4535">
        <v>17</v>
      </c>
      <c r="N4535">
        <f t="shared" si="353"/>
        <v>4</v>
      </c>
      <c r="O4535" s="5">
        <f t="shared" si="354"/>
        <v>56.849999999999994</v>
      </c>
    </row>
    <row r="4536" spans="1:15" x14ac:dyDescent="0.25">
      <c r="A4536">
        <v>4591</v>
      </c>
      <c r="B4536">
        <v>2034</v>
      </c>
      <c r="C4536">
        <f>IF(COUNTIF($B$2:B4536,B4536)=1,1,0)</f>
        <v>1</v>
      </c>
      <c r="D4536" s="1">
        <v>44960</v>
      </c>
      <c r="E4536" s="2">
        <v>0.71895833333333337</v>
      </c>
      <c r="F4536">
        <v>107</v>
      </c>
      <c r="G4536" t="str">
        <f>IFERROR(INDEX(menu_items!$B:$B,MATCH(F4536,menu_items!$A:$A,0)),"Unknown value")</f>
        <v>Orange Chicken</v>
      </c>
      <c r="H4536" t="str">
        <f>IFERROR(INDEX(menu_items!$C:$C,MATCH(F4536,menu_items!$A:$A,0)),"Unknown value")</f>
        <v>Asian</v>
      </c>
      <c r="I4536" s="5">
        <f>IFERROR(INDEX(menu_items!$D:$D,MATCH(F4536,menu_items!$A:$A,0)),0)</f>
        <v>16.5</v>
      </c>
      <c r="J4536" t="str">
        <f t="shared" si="355"/>
        <v>Fri</v>
      </c>
      <c r="K4536">
        <f t="shared" si="356"/>
        <v>3</v>
      </c>
      <c r="L4536" t="str">
        <f t="shared" si="357"/>
        <v>Feb</v>
      </c>
      <c r="M4536">
        <v>17</v>
      </c>
      <c r="N4536">
        <f t="shared" si="353"/>
        <v>2</v>
      </c>
      <c r="O4536" s="5">
        <f t="shared" si="354"/>
        <v>21.5</v>
      </c>
    </row>
    <row r="4537" spans="1:15" x14ac:dyDescent="0.25">
      <c r="A4537">
        <v>4592</v>
      </c>
      <c r="B4537">
        <v>2034</v>
      </c>
      <c r="C4537">
        <f>IF(COUNTIF($B$2:B4537,B4537)=1,1,0)</f>
        <v>0</v>
      </c>
      <c r="D4537" s="1">
        <v>44960</v>
      </c>
      <c r="E4537" s="2">
        <v>0.71895833333333337</v>
      </c>
      <c r="F4537">
        <v>113</v>
      </c>
      <c r="G4537" t="str">
        <f>IFERROR(INDEX(menu_items!$B:$B,MATCH(F4537,menu_items!$A:$A,0)),"Unknown value")</f>
        <v>Edamame</v>
      </c>
      <c r="H4537" t="str">
        <f>IFERROR(INDEX(menu_items!$C:$C,MATCH(F4537,menu_items!$A:$A,0)),"Unknown value")</f>
        <v>Asian</v>
      </c>
      <c r="I4537" s="5">
        <f>IFERROR(INDEX(menu_items!$D:$D,MATCH(F4537,menu_items!$A:$A,0)),0)</f>
        <v>5</v>
      </c>
      <c r="J4537" t="str">
        <f t="shared" si="355"/>
        <v>Fri</v>
      </c>
      <c r="K4537">
        <f t="shared" si="356"/>
        <v>3</v>
      </c>
      <c r="L4537" t="str">
        <f t="shared" si="357"/>
        <v>Feb</v>
      </c>
      <c r="M4537">
        <v>17</v>
      </c>
      <c r="N4537">
        <f t="shared" si="353"/>
        <v>2</v>
      </c>
      <c r="O4537" s="5">
        <f t="shared" si="354"/>
        <v>21.5</v>
      </c>
    </row>
    <row r="4538" spans="1:15" x14ac:dyDescent="0.25">
      <c r="A4538">
        <v>4593</v>
      </c>
      <c r="B4538">
        <v>2035</v>
      </c>
      <c r="C4538">
        <f>IF(COUNTIF($B$2:B4538,B4538)=1,1,0)</f>
        <v>1</v>
      </c>
      <c r="D4538" s="1">
        <v>44960</v>
      </c>
      <c r="E4538" s="2">
        <v>0.71962962962962962</v>
      </c>
      <c r="F4538">
        <v>108</v>
      </c>
      <c r="G4538" t="str">
        <f>IFERROR(INDEX(menu_items!$B:$B,MATCH(F4538,menu_items!$A:$A,0)),"Unknown value")</f>
        <v>Tofu Pad Thai</v>
      </c>
      <c r="H4538" t="str">
        <f>IFERROR(INDEX(menu_items!$C:$C,MATCH(F4538,menu_items!$A:$A,0)),"Unknown value")</f>
        <v>Asian</v>
      </c>
      <c r="I4538" s="5">
        <f>IFERROR(INDEX(menu_items!$D:$D,MATCH(F4538,menu_items!$A:$A,0)),0)</f>
        <v>14.5</v>
      </c>
      <c r="J4538" t="str">
        <f t="shared" si="355"/>
        <v>Fri</v>
      </c>
      <c r="K4538">
        <f t="shared" si="356"/>
        <v>3</v>
      </c>
      <c r="L4538" t="str">
        <f t="shared" si="357"/>
        <v>Feb</v>
      </c>
      <c r="M4538">
        <v>17</v>
      </c>
      <c r="N4538">
        <f t="shared" si="353"/>
        <v>1</v>
      </c>
      <c r="O4538" s="5">
        <f t="shared" si="354"/>
        <v>14.5</v>
      </c>
    </row>
    <row r="4539" spans="1:15" x14ac:dyDescent="0.25">
      <c r="A4539">
        <v>4594</v>
      </c>
      <c r="B4539">
        <v>2036</v>
      </c>
      <c r="C4539">
        <f>IF(COUNTIF($B$2:B4539,B4539)=1,1,0)</f>
        <v>1</v>
      </c>
      <c r="D4539" s="1">
        <v>44960</v>
      </c>
      <c r="E4539" s="2">
        <v>0.72047453703703701</v>
      </c>
      <c r="F4539">
        <v>101</v>
      </c>
      <c r="G4539" t="str">
        <f>IFERROR(INDEX(menu_items!$B:$B,MATCH(F4539,menu_items!$A:$A,0)),"Unknown value")</f>
        <v>Hamburger</v>
      </c>
      <c r="H4539" t="str">
        <f>IFERROR(INDEX(menu_items!$C:$C,MATCH(F4539,menu_items!$A:$A,0)),"Unknown value")</f>
        <v>American</v>
      </c>
      <c r="I4539" s="5">
        <f>IFERROR(INDEX(menu_items!$D:$D,MATCH(F4539,menu_items!$A:$A,0)),0)</f>
        <v>12.95</v>
      </c>
      <c r="J4539" t="str">
        <f t="shared" si="355"/>
        <v>Fri</v>
      </c>
      <c r="K4539">
        <f t="shared" si="356"/>
        <v>3</v>
      </c>
      <c r="L4539" t="str">
        <f t="shared" si="357"/>
        <v>Feb</v>
      </c>
      <c r="M4539">
        <v>17</v>
      </c>
      <c r="N4539">
        <f t="shared" si="353"/>
        <v>3</v>
      </c>
      <c r="O4539" s="5">
        <f t="shared" si="354"/>
        <v>45.4</v>
      </c>
    </row>
    <row r="4540" spans="1:15" x14ac:dyDescent="0.25">
      <c r="A4540">
        <v>4595</v>
      </c>
      <c r="B4540">
        <v>2036</v>
      </c>
      <c r="C4540">
        <f>IF(COUNTIF($B$2:B4540,B4540)=1,1,0)</f>
        <v>0</v>
      </c>
      <c r="D4540" s="1">
        <v>44960</v>
      </c>
      <c r="E4540" s="2">
        <v>0.72047453703703701</v>
      </c>
      <c r="F4540">
        <v>124</v>
      </c>
      <c r="G4540" t="str">
        <f>IFERROR(INDEX(menu_items!$B:$B,MATCH(F4540,menu_items!$A:$A,0)),"Unknown value")</f>
        <v>Spaghetti</v>
      </c>
      <c r="H4540" t="str">
        <f>IFERROR(INDEX(menu_items!$C:$C,MATCH(F4540,menu_items!$A:$A,0)),"Unknown value")</f>
        <v>Italian</v>
      </c>
      <c r="I4540" s="5">
        <f>IFERROR(INDEX(menu_items!$D:$D,MATCH(F4540,menu_items!$A:$A,0)),0)</f>
        <v>14.5</v>
      </c>
      <c r="J4540" t="str">
        <f t="shared" si="355"/>
        <v>Fri</v>
      </c>
      <c r="K4540">
        <f t="shared" si="356"/>
        <v>3</v>
      </c>
      <c r="L4540" t="str">
        <f t="shared" si="357"/>
        <v>Feb</v>
      </c>
      <c r="M4540">
        <v>17</v>
      </c>
      <c r="N4540">
        <f t="shared" si="353"/>
        <v>3</v>
      </c>
      <c r="O4540" s="5">
        <f t="shared" si="354"/>
        <v>45.4</v>
      </c>
    </row>
    <row r="4541" spans="1:15" x14ac:dyDescent="0.25">
      <c r="A4541">
        <v>4596</v>
      </c>
      <c r="B4541">
        <v>2036</v>
      </c>
      <c r="C4541">
        <f>IF(COUNTIF($B$2:B4541,B4541)=1,1,0)</f>
        <v>0</v>
      </c>
      <c r="D4541" s="1">
        <v>44960</v>
      </c>
      <c r="E4541" s="2">
        <v>0.72047453703703701</v>
      </c>
      <c r="F4541">
        <v>110</v>
      </c>
      <c r="G4541" t="str">
        <f>IFERROR(INDEX(menu_items!$B:$B,MATCH(F4541,menu_items!$A:$A,0)),"Unknown value")</f>
        <v>Pork Ramen</v>
      </c>
      <c r="H4541" t="str">
        <f>IFERROR(INDEX(menu_items!$C:$C,MATCH(F4541,menu_items!$A:$A,0)),"Unknown value")</f>
        <v>Asian</v>
      </c>
      <c r="I4541" s="5">
        <f>IFERROR(INDEX(menu_items!$D:$D,MATCH(F4541,menu_items!$A:$A,0)),0)</f>
        <v>17.95</v>
      </c>
      <c r="J4541" t="str">
        <f t="shared" si="355"/>
        <v>Fri</v>
      </c>
      <c r="K4541">
        <f t="shared" si="356"/>
        <v>3</v>
      </c>
      <c r="L4541" t="str">
        <f t="shared" si="357"/>
        <v>Feb</v>
      </c>
      <c r="M4541">
        <v>17</v>
      </c>
      <c r="N4541">
        <f t="shared" si="353"/>
        <v>3</v>
      </c>
      <c r="O4541" s="5">
        <f t="shared" si="354"/>
        <v>45.4</v>
      </c>
    </row>
    <row r="4542" spans="1:15" x14ac:dyDescent="0.25">
      <c r="A4542">
        <v>4597</v>
      </c>
      <c r="B4542">
        <v>2037</v>
      </c>
      <c r="C4542">
        <f>IF(COUNTIF($B$2:B4542,B4542)=1,1,0)</f>
        <v>1</v>
      </c>
      <c r="D4542" s="1">
        <v>44960</v>
      </c>
      <c r="E4542" s="2">
        <v>0.72982638888888884</v>
      </c>
      <c r="F4542">
        <v>128</v>
      </c>
      <c r="G4542" t="str">
        <f>IFERROR(INDEX(menu_items!$B:$B,MATCH(F4542,menu_items!$A:$A,0)),"Unknown value")</f>
        <v>Cheese Lasagna</v>
      </c>
      <c r="H4542" t="str">
        <f>IFERROR(INDEX(menu_items!$C:$C,MATCH(F4542,menu_items!$A:$A,0)),"Unknown value")</f>
        <v>Italian</v>
      </c>
      <c r="I4542" s="5">
        <f>IFERROR(INDEX(menu_items!$D:$D,MATCH(F4542,menu_items!$A:$A,0)),0)</f>
        <v>15.5</v>
      </c>
      <c r="J4542" t="str">
        <f t="shared" si="355"/>
        <v>Fri</v>
      </c>
      <c r="K4542">
        <f t="shared" si="356"/>
        <v>3</v>
      </c>
      <c r="L4542" t="str">
        <f t="shared" si="357"/>
        <v>Feb</v>
      </c>
      <c r="M4542">
        <v>17</v>
      </c>
      <c r="N4542">
        <f t="shared" si="353"/>
        <v>1</v>
      </c>
      <c r="O4542" s="5">
        <f t="shared" si="354"/>
        <v>15.5</v>
      </c>
    </row>
    <row r="4543" spans="1:15" x14ac:dyDescent="0.25">
      <c r="A4543">
        <v>4598</v>
      </c>
      <c r="B4543">
        <v>2038</v>
      </c>
      <c r="C4543">
        <f>IF(COUNTIF($B$2:B4543,B4543)=1,1,0)</f>
        <v>1</v>
      </c>
      <c r="D4543" s="1">
        <v>44960</v>
      </c>
      <c r="E4543" s="2">
        <v>0.73026620370370365</v>
      </c>
      <c r="F4543">
        <v>120</v>
      </c>
      <c r="G4543" t="str">
        <f>IFERROR(INDEX(menu_items!$B:$B,MATCH(F4543,menu_items!$A:$A,0)),"Unknown value")</f>
        <v>Steak Torta</v>
      </c>
      <c r="H4543" t="str">
        <f>IFERROR(INDEX(menu_items!$C:$C,MATCH(F4543,menu_items!$A:$A,0)),"Unknown value")</f>
        <v>Mexican</v>
      </c>
      <c r="I4543" s="5">
        <f>IFERROR(INDEX(menu_items!$D:$D,MATCH(F4543,menu_items!$A:$A,0)),0)</f>
        <v>13.95</v>
      </c>
      <c r="J4543" t="str">
        <f t="shared" si="355"/>
        <v>Fri</v>
      </c>
      <c r="K4543">
        <f t="shared" si="356"/>
        <v>3</v>
      </c>
      <c r="L4543" t="str">
        <f t="shared" si="357"/>
        <v>Feb</v>
      </c>
      <c r="M4543">
        <v>17</v>
      </c>
      <c r="N4543">
        <f t="shared" si="353"/>
        <v>1</v>
      </c>
      <c r="O4543" s="5">
        <f t="shared" si="354"/>
        <v>13.95</v>
      </c>
    </row>
    <row r="4544" spans="1:15" x14ac:dyDescent="0.25">
      <c r="A4544">
        <v>4599</v>
      </c>
      <c r="B4544">
        <v>2039</v>
      </c>
      <c r="C4544">
        <f>IF(COUNTIF($B$2:B4544,B4544)=1,1,0)</f>
        <v>1</v>
      </c>
      <c r="D4544" s="1">
        <v>44960</v>
      </c>
      <c r="E4544" s="2">
        <v>0.73341435185185189</v>
      </c>
      <c r="F4544">
        <v>112</v>
      </c>
      <c r="G4544" t="str">
        <f>IFERROR(INDEX(menu_items!$B:$B,MATCH(F4544,menu_items!$A:$A,0)),"Unknown value")</f>
        <v>Salmon Roll</v>
      </c>
      <c r="H4544" t="str">
        <f>IFERROR(INDEX(menu_items!$C:$C,MATCH(F4544,menu_items!$A:$A,0)),"Unknown value")</f>
        <v>Asian</v>
      </c>
      <c r="I4544" s="5">
        <f>IFERROR(INDEX(menu_items!$D:$D,MATCH(F4544,menu_items!$A:$A,0)),0)</f>
        <v>14.95</v>
      </c>
      <c r="J4544" t="str">
        <f t="shared" si="355"/>
        <v>Fri</v>
      </c>
      <c r="K4544">
        <f t="shared" si="356"/>
        <v>3</v>
      </c>
      <c r="L4544" t="str">
        <f t="shared" si="357"/>
        <v>Feb</v>
      </c>
      <c r="M4544">
        <v>17</v>
      </c>
      <c r="N4544">
        <f t="shared" si="353"/>
        <v>1</v>
      </c>
      <c r="O4544" s="5">
        <f t="shared" si="354"/>
        <v>14.95</v>
      </c>
    </row>
    <row r="4545" spans="1:15" x14ac:dyDescent="0.25">
      <c r="A4545">
        <v>4600</v>
      </c>
      <c r="B4545">
        <v>2040</v>
      </c>
      <c r="C4545">
        <f>IF(COUNTIF($B$2:B4545,B4545)=1,1,0)</f>
        <v>1</v>
      </c>
      <c r="D4545" s="1">
        <v>44960</v>
      </c>
      <c r="E4545" s="2">
        <v>0.7338541666666667</v>
      </c>
      <c r="F4545">
        <v>125</v>
      </c>
      <c r="G4545" t="str">
        <f>IFERROR(INDEX(menu_items!$B:$B,MATCH(F4545,menu_items!$A:$A,0)),"Unknown value")</f>
        <v>Spaghetti &amp; Meatballs</v>
      </c>
      <c r="H4545" t="str">
        <f>IFERROR(INDEX(menu_items!$C:$C,MATCH(F4545,menu_items!$A:$A,0)),"Unknown value")</f>
        <v>Italian</v>
      </c>
      <c r="I4545" s="5">
        <f>IFERROR(INDEX(menu_items!$D:$D,MATCH(F4545,menu_items!$A:$A,0)),0)</f>
        <v>17.95</v>
      </c>
      <c r="J4545" t="str">
        <f t="shared" si="355"/>
        <v>Fri</v>
      </c>
      <c r="K4545">
        <f t="shared" si="356"/>
        <v>3</v>
      </c>
      <c r="L4545" t="str">
        <f t="shared" si="357"/>
        <v>Feb</v>
      </c>
      <c r="M4545">
        <v>17</v>
      </c>
      <c r="N4545">
        <f t="shared" si="353"/>
        <v>1</v>
      </c>
      <c r="O4545" s="5">
        <f t="shared" si="354"/>
        <v>17.95</v>
      </c>
    </row>
    <row r="4546" spans="1:15" x14ac:dyDescent="0.25">
      <c r="A4546">
        <v>4601</v>
      </c>
      <c r="B4546">
        <v>2041</v>
      </c>
      <c r="C4546">
        <f>IF(COUNTIF($B$2:B4546,B4546)=1,1,0)</f>
        <v>1</v>
      </c>
      <c r="D4546" s="1">
        <v>44960</v>
      </c>
      <c r="E4546" s="2">
        <v>0.73651620370370374</v>
      </c>
      <c r="F4546">
        <v>108</v>
      </c>
      <c r="G4546" t="str">
        <f>IFERROR(INDEX(menu_items!$B:$B,MATCH(F4546,menu_items!$A:$A,0)),"Unknown value")</f>
        <v>Tofu Pad Thai</v>
      </c>
      <c r="H4546" t="str">
        <f>IFERROR(INDEX(menu_items!$C:$C,MATCH(F4546,menu_items!$A:$A,0)),"Unknown value")</f>
        <v>Asian</v>
      </c>
      <c r="I4546" s="5">
        <f>IFERROR(INDEX(menu_items!$D:$D,MATCH(F4546,menu_items!$A:$A,0)),0)</f>
        <v>14.5</v>
      </c>
      <c r="J4546" t="str">
        <f t="shared" si="355"/>
        <v>Fri</v>
      </c>
      <c r="K4546">
        <f t="shared" si="356"/>
        <v>3</v>
      </c>
      <c r="L4546" t="str">
        <f t="shared" si="357"/>
        <v>Feb</v>
      </c>
      <c r="M4546">
        <v>17</v>
      </c>
      <c r="N4546">
        <f t="shared" ref="N4546:N4609" si="358">COUNTIF($B:$B,B4546)</f>
        <v>1</v>
      </c>
      <c r="O4546" s="5">
        <f t="shared" ref="O4546:O4609" si="359">SUMIF($B:$B,B4546,$I:$I)</f>
        <v>14.5</v>
      </c>
    </row>
    <row r="4547" spans="1:15" x14ac:dyDescent="0.25">
      <c r="A4547">
        <v>4602</v>
      </c>
      <c r="B4547">
        <v>2042</v>
      </c>
      <c r="C4547">
        <f>IF(COUNTIF($B$2:B4547,B4547)=1,1,0)</f>
        <v>1</v>
      </c>
      <c r="D4547" s="1">
        <v>44960</v>
      </c>
      <c r="E4547" s="2">
        <v>0.75119212962962967</v>
      </c>
      <c r="F4547">
        <v>101</v>
      </c>
      <c r="G4547" t="str">
        <f>IFERROR(INDEX(menu_items!$B:$B,MATCH(F4547,menu_items!$A:$A,0)),"Unknown value")</f>
        <v>Hamburger</v>
      </c>
      <c r="H4547" t="str">
        <f>IFERROR(INDEX(menu_items!$C:$C,MATCH(F4547,menu_items!$A:$A,0)),"Unknown value")</f>
        <v>American</v>
      </c>
      <c r="I4547" s="5">
        <f>IFERROR(INDEX(menu_items!$D:$D,MATCH(F4547,menu_items!$A:$A,0)),0)</f>
        <v>12.95</v>
      </c>
      <c r="J4547" t="str">
        <f t="shared" si="355"/>
        <v>Fri</v>
      </c>
      <c r="K4547">
        <f t="shared" si="356"/>
        <v>3</v>
      </c>
      <c r="L4547" t="str">
        <f t="shared" si="357"/>
        <v>Feb</v>
      </c>
      <c r="M4547">
        <v>18</v>
      </c>
      <c r="N4547">
        <f t="shared" si="358"/>
        <v>3</v>
      </c>
      <c r="O4547" s="5">
        <f t="shared" si="359"/>
        <v>42.849999999999994</v>
      </c>
    </row>
    <row r="4548" spans="1:15" x14ac:dyDescent="0.25">
      <c r="A4548">
        <v>4603</v>
      </c>
      <c r="B4548">
        <v>2042</v>
      </c>
      <c r="C4548">
        <f>IF(COUNTIF($B$2:B4548,B4548)=1,1,0)</f>
        <v>0</v>
      </c>
      <c r="D4548" s="1">
        <v>44960</v>
      </c>
      <c r="E4548" s="2">
        <v>0.75119212962962967</v>
      </c>
      <c r="F4548">
        <v>117</v>
      </c>
      <c r="G4548" t="str">
        <f>IFERROR(INDEX(menu_items!$B:$B,MATCH(F4548,menu_items!$A:$A,0)),"Unknown value")</f>
        <v>Chicken Burrito</v>
      </c>
      <c r="H4548" t="str">
        <f>IFERROR(INDEX(menu_items!$C:$C,MATCH(F4548,menu_items!$A:$A,0)),"Unknown value")</f>
        <v>Mexican</v>
      </c>
      <c r="I4548" s="5">
        <f>IFERROR(INDEX(menu_items!$D:$D,MATCH(F4548,menu_items!$A:$A,0)),0)</f>
        <v>12.95</v>
      </c>
      <c r="J4548" t="str">
        <f t="shared" si="355"/>
        <v>Fri</v>
      </c>
      <c r="K4548">
        <f t="shared" si="356"/>
        <v>3</v>
      </c>
      <c r="L4548" t="str">
        <f t="shared" si="357"/>
        <v>Feb</v>
      </c>
      <c r="M4548">
        <v>18</v>
      </c>
      <c r="N4548">
        <f t="shared" si="358"/>
        <v>3</v>
      </c>
      <c r="O4548" s="5">
        <f t="shared" si="359"/>
        <v>42.849999999999994</v>
      </c>
    </row>
    <row r="4549" spans="1:15" x14ac:dyDescent="0.25">
      <c r="A4549">
        <v>4604</v>
      </c>
      <c r="B4549">
        <v>2042</v>
      </c>
      <c r="C4549">
        <f>IF(COUNTIF($B$2:B4549,B4549)=1,1,0)</f>
        <v>0</v>
      </c>
      <c r="D4549" s="1">
        <v>44960</v>
      </c>
      <c r="E4549" s="2">
        <v>0.75119212962962967</v>
      </c>
      <c r="F4549">
        <v>132</v>
      </c>
      <c r="G4549" t="str">
        <f>IFERROR(INDEX(menu_items!$B:$B,MATCH(F4549,menu_items!$A:$A,0)),"Unknown value")</f>
        <v>Eggplant Parmesan</v>
      </c>
      <c r="H4549" t="str">
        <f>IFERROR(INDEX(menu_items!$C:$C,MATCH(F4549,menu_items!$A:$A,0)),"Unknown value")</f>
        <v>Italian</v>
      </c>
      <c r="I4549" s="5">
        <f>IFERROR(INDEX(menu_items!$D:$D,MATCH(F4549,menu_items!$A:$A,0)),0)</f>
        <v>16.95</v>
      </c>
      <c r="J4549" t="str">
        <f t="shared" si="355"/>
        <v>Fri</v>
      </c>
      <c r="K4549">
        <f t="shared" si="356"/>
        <v>3</v>
      </c>
      <c r="L4549" t="str">
        <f t="shared" si="357"/>
        <v>Feb</v>
      </c>
      <c r="M4549">
        <v>18</v>
      </c>
      <c r="N4549">
        <f t="shared" si="358"/>
        <v>3</v>
      </c>
      <c r="O4549" s="5">
        <f t="shared" si="359"/>
        <v>42.849999999999994</v>
      </c>
    </row>
    <row r="4550" spans="1:15" x14ac:dyDescent="0.25">
      <c r="A4550">
        <v>4605</v>
      </c>
      <c r="B4550">
        <v>2043</v>
      </c>
      <c r="C4550">
        <f>IF(COUNTIF($B$2:B4550,B4550)=1,1,0)</f>
        <v>1</v>
      </c>
      <c r="D4550" s="1">
        <v>44960</v>
      </c>
      <c r="E4550" s="2">
        <v>0.76612268518518523</v>
      </c>
      <c r="F4550">
        <v>114</v>
      </c>
      <c r="G4550" t="str">
        <f>IFERROR(INDEX(menu_items!$B:$B,MATCH(F4550,menu_items!$A:$A,0)),"Unknown value")</f>
        <v>Potstickers</v>
      </c>
      <c r="H4550" t="str">
        <f>IFERROR(INDEX(menu_items!$C:$C,MATCH(F4550,menu_items!$A:$A,0)),"Unknown value")</f>
        <v>Asian</v>
      </c>
      <c r="I4550" s="5">
        <f>IFERROR(INDEX(menu_items!$D:$D,MATCH(F4550,menu_items!$A:$A,0)),0)</f>
        <v>9</v>
      </c>
      <c r="J4550" t="str">
        <f t="shared" si="355"/>
        <v>Fri</v>
      </c>
      <c r="K4550">
        <f t="shared" si="356"/>
        <v>3</v>
      </c>
      <c r="L4550" t="str">
        <f t="shared" si="357"/>
        <v>Feb</v>
      </c>
      <c r="M4550">
        <v>18</v>
      </c>
      <c r="N4550">
        <f t="shared" si="358"/>
        <v>1</v>
      </c>
      <c r="O4550" s="5">
        <f t="shared" si="359"/>
        <v>9</v>
      </c>
    </row>
    <row r="4551" spans="1:15" x14ac:dyDescent="0.25">
      <c r="A4551">
        <v>4606</v>
      </c>
      <c r="B4551">
        <v>2044</v>
      </c>
      <c r="C4551">
        <f>IF(COUNTIF($B$2:B4551,B4551)=1,1,0)</f>
        <v>1</v>
      </c>
      <c r="D4551" s="1">
        <v>44960</v>
      </c>
      <c r="E4551" s="2">
        <v>0.77344907407407404</v>
      </c>
      <c r="F4551">
        <v>119</v>
      </c>
      <c r="G4551" t="str">
        <f>IFERROR(INDEX(menu_items!$B:$B,MATCH(F4551,menu_items!$A:$A,0)),"Unknown value")</f>
        <v>Chicken Torta</v>
      </c>
      <c r="H4551" t="str">
        <f>IFERROR(INDEX(menu_items!$C:$C,MATCH(F4551,menu_items!$A:$A,0)),"Unknown value")</f>
        <v>Mexican</v>
      </c>
      <c r="I4551" s="5">
        <f>IFERROR(INDEX(menu_items!$D:$D,MATCH(F4551,menu_items!$A:$A,0)),0)</f>
        <v>11.95</v>
      </c>
      <c r="J4551" t="str">
        <f t="shared" si="355"/>
        <v>Fri</v>
      </c>
      <c r="K4551">
        <f t="shared" si="356"/>
        <v>3</v>
      </c>
      <c r="L4551" t="str">
        <f t="shared" si="357"/>
        <v>Feb</v>
      </c>
      <c r="M4551">
        <v>18</v>
      </c>
      <c r="N4551">
        <f t="shared" si="358"/>
        <v>2</v>
      </c>
      <c r="O4551" s="5">
        <f t="shared" si="359"/>
        <v>20.95</v>
      </c>
    </row>
    <row r="4552" spans="1:15" x14ac:dyDescent="0.25">
      <c r="A4552">
        <v>4607</v>
      </c>
      <c r="B4552">
        <v>2044</v>
      </c>
      <c r="C4552">
        <f>IF(COUNTIF($B$2:B4552,B4552)=1,1,0)</f>
        <v>0</v>
      </c>
      <c r="D4552" s="1">
        <v>44960</v>
      </c>
      <c r="E4552" s="2">
        <v>0.77344907407407404</v>
      </c>
      <c r="F4552">
        <v>123</v>
      </c>
      <c r="G4552" t="str">
        <f>IFERROR(INDEX(menu_items!$B:$B,MATCH(F4552,menu_items!$A:$A,0)),"Unknown value")</f>
        <v>Chips &amp; Guacamole</v>
      </c>
      <c r="H4552" t="str">
        <f>IFERROR(INDEX(menu_items!$C:$C,MATCH(F4552,menu_items!$A:$A,0)),"Unknown value")</f>
        <v>Mexican</v>
      </c>
      <c r="I4552" s="5">
        <f>IFERROR(INDEX(menu_items!$D:$D,MATCH(F4552,menu_items!$A:$A,0)),0)</f>
        <v>9</v>
      </c>
      <c r="J4552" t="str">
        <f t="shared" si="355"/>
        <v>Fri</v>
      </c>
      <c r="K4552">
        <f t="shared" si="356"/>
        <v>3</v>
      </c>
      <c r="L4552" t="str">
        <f t="shared" si="357"/>
        <v>Feb</v>
      </c>
      <c r="M4552">
        <v>18</v>
      </c>
      <c r="N4552">
        <f t="shared" si="358"/>
        <v>2</v>
      </c>
      <c r="O4552" s="5">
        <f t="shared" si="359"/>
        <v>20.95</v>
      </c>
    </row>
    <row r="4553" spans="1:15" x14ac:dyDescent="0.25">
      <c r="A4553">
        <v>4608</v>
      </c>
      <c r="B4553">
        <v>2045</v>
      </c>
      <c r="C4553">
        <f>IF(COUNTIF($B$2:B4553,B4553)=1,1,0)</f>
        <v>1</v>
      </c>
      <c r="D4553" s="1">
        <v>44960</v>
      </c>
      <c r="E4553" s="2">
        <v>0.78207175925925931</v>
      </c>
      <c r="F4553">
        <v>118</v>
      </c>
      <c r="G4553" t="str">
        <f>IFERROR(INDEX(menu_items!$B:$B,MATCH(F4553,menu_items!$A:$A,0)),"Unknown value")</f>
        <v>Steak Burrito</v>
      </c>
      <c r="H4553" t="str">
        <f>IFERROR(INDEX(menu_items!$C:$C,MATCH(F4553,menu_items!$A:$A,0)),"Unknown value")</f>
        <v>Mexican</v>
      </c>
      <c r="I4553" s="5">
        <f>IFERROR(INDEX(menu_items!$D:$D,MATCH(F4553,menu_items!$A:$A,0)),0)</f>
        <v>14.95</v>
      </c>
      <c r="J4553" t="str">
        <f t="shared" si="355"/>
        <v>Fri</v>
      </c>
      <c r="K4553">
        <f t="shared" si="356"/>
        <v>3</v>
      </c>
      <c r="L4553" t="str">
        <f t="shared" si="357"/>
        <v>Feb</v>
      </c>
      <c r="M4553">
        <v>18</v>
      </c>
      <c r="N4553">
        <f t="shared" si="358"/>
        <v>1</v>
      </c>
      <c r="O4553" s="5">
        <f t="shared" si="359"/>
        <v>14.95</v>
      </c>
    </row>
    <row r="4554" spans="1:15" x14ac:dyDescent="0.25">
      <c r="A4554">
        <v>4609</v>
      </c>
      <c r="B4554">
        <v>2046</v>
      </c>
      <c r="C4554">
        <f>IF(COUNTIF($B$2:B4554,B4554)=1,1,0)</f>
        <v>1</v>
      </c>
      <c r="D4554" s="1">
        <v>44960</v>
      </c>
      <c r="E4554" s="2">
        <v>0.78256944444444443</v>
      </c>
      <c r="F4554">
        <v>127</v>
      </c>
      <c r="G4554" t="str">
        <f>IFERROR(INDEX(menu_items!$B:$B,MATCH(F4554,menu_items!$A:$A,0)),"Unknown value")</f>
        <v>Meat Lasagna</v>
      </c>
      <c r="H4554" t="str">
        <f>IFERROR(INDEX(menu_items!$C:$C,MATCH(F4554,menu_items!$A:$A,0)),"Unknown value")</f>
        <v>Italian</v>
      </c>
      <c r="I4554" s="5">
        <f>IFERROR(INDEX(menu_items!$D:$D,MATCH(F4554,menu_items!$A:$A,0)),0)</f>
        <v>17.95</v>
      </c>
      <c r="J4554" t="str">
        <f t="shared" ref="J4554:J4616" si="360">TEXT(D4554,"ddd")</f>
        <v>Fri</v>
      </c>
      <c r="K4554">
        <f t="shared" ref="K4554:K4616" si="361">DAY(D4554)</f>
        <v>3</v>
      </c>
      <c r="L4554" t="str">
        <f t="shared" ref="L4554:L4616" si="362">TEXT(D4554,"mmm")</f>
        <v>Feb</v>
      </c>
      <c r="M4554">
        <v>18</v>
      </c>
      <c r="N4554">
        <f t="shared" si="358"/>
        <v>2</v>
      </c>
      <c r="O4554" s="5">
        <f t="shared" si="359"/>
        <v>29.9</v>
      </c>
    </row>
    <row r="4555" spans="1:15" x14ac:dyDescent="0.25">
      <c r="A4555">
        <v>4610</v>
      </c>
      <c r="B4555">
        <v>2046</v>
      </c>
      <c r="C4555">
        <f>IF(COUNTIF($B$2:B4555,B4555)=1,1,0)</f>
        <v>0</v>
      </c>
      <c r="D4555" s="1">
        <v>44960</v>
      </c>
      <c r="E4555" s="2">
        <v>0.78256944444444443</v>
      </c>
      <c r="F4555">
        <v>111</v>
      </c>
      <c r="G4555" t="str">
        <f>IFERROR(INDEX(menu_items!$B:$B,MATCH(F4555,menu_items!$A:$A,0)),"Unknown value")</f>
        <v>California Roll</v>
      </c>
      <c r="H4555" t="str">
        <f>IFERROR(INDEX(menu_items!$C:$C,MATCH(F4555,menu_items!$A:$A,0)),"Unknown value")</f>
        <v>Asian</v>
      </c>
      <c r="I4555" s="5">
        <f>IFERROR(INDEX(menu_items!$D:$D,MATCH(F4555,menu_items!$A:$A,0)),0)</f>
        <v>11.95</v>
      </c>
      <c r="J4555" t="str">
        <f t="shared" si="360"/>
        <v>Fri</v>
      </c>
      <c r="K4555">
        <f t="shared" si="361"/>
        <v>3</v>
      </c>
      <c r="L4555" t="str">
        <f t="shared" si="362"/>
        <v>Feb</v>
      </c>
      <c r="M4555">
        <v>18</v>
      </c>
      <c r="N4555">
        <f t="shared" si="358"/>
        <v>2</v>
      </c>
      <c r="O4555" s="5">
        <f t="shared" si="359"/>
        <v>29.9</v>
      </c>
    </row>
    <row r="4556" spans="1:15" x14ac:dyDescent="0.25">
      <c r="A4556">
        <v>4611</v>
      </c>
      <c r="B4556">
        <v>2047</v>
      </c>
      <c r="C4556">
        <f>IF(COUNTIF($B$2:B4556,B4556)=1,1,0)</f>
        <v>1</v>
      </c>
      <c r="D4556" s="1">
        <v>44960</v>
      </c>
      <c r="E4556" s="2">
        <v>0.78273148148148153</v>
      </c>
      <c r="F4556">
        <v>113</v>
      </c>
      <c r="G4556" t="str">
        <f>IFERROR(INDEX(menu_items!$B:$B,MATCH(F4556,menu_items!$A:$A,0)),"Unknown value")</f>
        <v>Edamame</v>
      </c>
      <c r="H4556" t="str">
        <f>IFERROR(INDEX(menu_items!$C:$C,MATCH(F4556,menu_items!$A:$A,0)),"Unknown value")</f>
        <v>Asian</v>
      </c>
      <c r="I4556" s="5">
        <f>IFERROR(INDEX(menu_items!$D:$D,MATCH(F4556,menu_items!$A:$A,0)),0)</f>
        <v>5</v>
      </c>
      <c r="J4556" t="str">
        <f t="shared" si="360"/>
        <v>Fri</v>
      </c>
      <c r="K4556">
        <f t="shared" si="361"/>
        <v>3</v>
      </c>
      <c r="L4556" t="str">
        <f t="shared" si="362"/>
        <v>Feb</v>
      </c>
      <c r="M4556">
        <v>18</v>
      </c>
      <c r="N4556">
        <f t="shared" si="358"/>
        <v>3</v>
      </c>
      <c r="O4556" s="5">
        <f t="shared" si="359"/>
        <v>34.9</v>
      </c>
    </row>
    <row r="4557" spans="1:15" x14ac:dyDescent="0.25">
      <c r="A4557">
        <v>4612</v>
      </c>
      <c r="B4557">
        <v>2047</v>
      </c>
      <c r="C4557">
        <f>IF(COUNTIF($B$2:B4557,B4557)=1,1,0)</f>
        <v>0</v>
      </c>
      <c r="D4557" s="1">
        <v>44960</v>
      </c>
      <c r="E4557" s="2">
        <v>0.78273148148148153</v>
      </c>
      <c r="F4557">
        <v>119</v>
      </c>
      <c r="G4557" t="str">
        <f>IFERROR(INDEX(menu_items!$B:$B,MATCH(F4557,menu_items!$A:$A,0)),"Unknown value")</f>
        <v>Chicken Torta</v>
      </c>
      <c r="H4557" t="str">
        <f>IFERROR(INDEX(menu_items!$C:$C,MATCH(F4557,menu_items!$A:$A,0)),"Unknown value")</f>
        <v>Mexican</v>
      </c>
      <c r="I4557" s="5">
        <f>IFERROR(INDEX(menu_items!$D:$D,MATCH(F4557,menu_items!$A:$A,0)),0)</f>
        <v>11.95</v>
      </c>
      <c r="J4557" t="str">
        <f t="shared" si="360"/>
        <v>Fri</v>
      </c>
      <c r="K4557">
        <f t="shared" si="361"/>
        <v>3</v>
      </c>
      <c r="L4557" t="str">
        <f t="shared" si="362"/>
        <v>Feb</v>
      </c>
      <c r="M4557">
        <v>18</v>
      </c>
      <c r="N4557">
        <f t="shared" si="358"/>
        <v>3</v>
      </c>
      <c r="O4557" s="5">
        <f t="shared" si="359"/>
        <v>34.9</v>
      </c>
    </row>
    <row r="4558" spans="1:15" x14ac:dyDescent="0.25">
      <c r="A4558">
        <v>4613</v>
      </c>
      <c r="B4558">
        <v>2047</v>
      </c>
      <c r="C4558">
        <f>IF(COUNTIF($B$2:B4558,B4558)=1,1,0)</f>
        <v>0</v>
      </c>
      <c r="D4558" s="1">
        <v>44960</v>
      </c>
      <c r="E4558" s="2">
        <v>0.78273148148148153</v>
      </c>
      <c r="F4558">
        <v>131</v>
      </c>
      <c r="G4558" t="str">
        <f>IFERROR(INDEX(menu_items!$B:$B,MATCH(F4558,menu_items!$A:$A,0)),"Unknown value")</f>
        <v>Chicken Parmesan</v>
      </c>
      <c r="H4558" t="str">
        <f>IFERROR(INDEX(menu_items!$C:$C,MATCH(F4558,menu_items!$A:$A,0)),"Unknown value")</f>
        <v>Italian</v>
      </c>
      <c r="I4558" s="5">
        <f>IFERROR(INDEX(menu_items!$D:$D,MATCH(F4558,menu_items!$A:$A,0)),0)</f>
        <v>17.95</v>
      </c>
      <c r="J4558" t="str">
        <f t="shared" si="360"/>
        <v>Fri</v>
      </c>
      <c r="K4558">
        <f t="shared" si="361"/>
        <v>3</v>
      </c>
      <c r="L4558" t="str">
        <f t="shared" si="362"/>
        <v>Feb</v>
      </c>
      <c r="M4558">
        <v>18</v>
      </c>
      <c r="N4558">
        <f t="shared" si="358"/>
        <v>3</v>
      </c>
      <c r="O4558" s="5">
        <f t="shared" si="359"/>
        <v>34.9</v>
      </c>
    </row>
    <row r="4559" spans="1:15" x14ac:dyDescent="0.25">
      <c r="A4559">
        <v>4614</v>
      </c>
      <c r="B4559">
        <v>2048</v>
      </c>
      <c r="C4559">
        <f>IF(COUNTIF($B$2:B4559,B4559)=1,1,0)</f>
        <v>1</v>
      </c>
      <c r="D4559" s="1">
        <v>44960</v>
      </c>
      <c r="E4559" s="2">
        <v>0.78363425925925922</v>
      </c>
      <c r="F4559">
        <v>122</v>
      </c>
      <c r="G4559" t="str">
        <f>IFERROR(INDEX(menu_items!$B:$B,MATCH(F4559,menu_items!$A:$A,0)),"Unknown value")</f>
        <v>Chips &amp; Salsa</v>
      </c>
      <c r="H4559" t="str">
        <f>IFERROR(INDEX(menu_items!$C:$C,MATCH(F4559,menu_items!$A:$A,0)),"Unknown value")</f>
        <v>Mexican</v>
      </c>
      <c r="I4559" s="5">
        <f>IFERROR(INDEX(menu_items!$D:$D,MATCH(F4559,menu_items!$A:$A,0)),0)</f>
        <v>7</v>
      </c>
      <c r="J4559" t="str">
        <f t="shared" si="360"/>
        <v>Fri</v>
      </c>
      <c r="K4559">
        <f t="shared" si="361"/>
        <v>3</v>
      </c>
      <c r="L4559" t="str">
        <f t="shared" si="362"/>
        <v>Feb</v>
      </c>
      <c r="M4559">
        <v>18</v>
      </c>
      <c r="N4559">
        <f t="shared" si="358"/>
        <v>1</v>
      </c>
      <c r="O4559" s="5">
        <f t="shared" si="359"/>
        <v>7</v>
      </c>
    </row>
    <row r="4560" spans="1:15" x14ac:dyDescent="0.25">
      <c r="A4560">
        <v>4615</v>
      </c>
      <c r="B4560">
        <v>2049</v>
      </c>
      <c r="C4560">
        <f>IF(COUNTIF($B$2:B4560,B4560)=1,1,0)</f>
        <v>1</v>
      </c>
      <c r="D4560" s="1">
        <v>44960</v>
      </c>
      <c r="E4560" s="2">
        <v>0.79194444444444445</v>
      </c>
      <c r="F4560">
        <v>101</v>
      </c>
      <c r="G4560" t="str">
        <f>IFERROR(INDEX(menu_items!$B:$B,MATCH(F4560,menu_items!$A:$A,0)),"Unknown value")</f>
        <v>Hamburger</v>
      </c>
      <c r="H4560" t="str">
        <f>IFERROR(INDEX(menu_items!$C:$C,MATCH(F4560,menu_items!$A:$A,0)),"Unknown value")</f>
        <v>American</v>
      </c>
      <c r="I4560" s="5">
        <f>IFERROR(INDEX(menu_items!$D:$D,MATCH(F4560,menu_items!$A:$A,0)),0)</f>
        <v>12.95</v>
      </c>
      <c r="J4560" t="str">
        <f t="shared" si="360"/>
        <v>Fri</v>
      </c>
      <c r="K4560">
        <f t="shared" si="361"/>
        <v>3</v>
      </c>
      <c r="L4560" t="str">
        <f t="shared" si="362"/>
        <v>Feb</v>
      </c>
      <c r="M4560">
        <v>19</v>
      </c>
      <c r="N4560">
        <f t="shared" si="358"/>
        <v>3</v>
      </c>
      <c r="O4560" s="5">
        <f t="shared" si="359"/>
        <v>43.849999999999994</v>
      </c>
    </row>
    <row r="4561" spans="1:15" x14ac:dyDescent="0.25">
      <c r="A4561">
        <v>4616</v>
      </c>
      <c r="B4561">
        <v>2049</v>
      </c>
      <c r="C4561">
        <f>IF(COUNTIF($B$2:B4561,B4561)=1,1,0)</f>
        <v>0</v>
      </c>
      <c r="D4561" s="1">
        <v>44960</v>
      </c>
      <c r="E4561" s="2">
        <v>0.79194444444444445</v>
      </c>
      <c r="F4561">
        <v>102</v>
      </c>
      <c r="G4561" t="str">
        <f>IFERROR(INDEX(menu_items!$B:$B,MATCH(F4561,menu_items!$A:$A,0)),"Unknown value")</f>
        <v>Cheeseburger</v>
      </c>
      <c r="H4561" t="str">
        <f>IFERROR(INDEX(menu_items!$C:$C,MATCH(F4561,menu_items!$A:$A,0)),"Unknown value")</f>
        <v>American</v>
      </c>
      <c r="I4561" s="5">
        <f>IFERROR(INDEX(menu_items!$D:$D,MATCH(F4561,menu_items!$A:$A,0)),0)</f>
        <v>13.95</v>
      </c>
      <c r="J4561" t="str">
        <f t="shared" si="360"/>
        <v>Fri</v>
      </c>
      <c r="K4561">
        <f t="shared" si="361"/>
        <v>3</v>
      </c>
      <c r="L4561" t="str">
        <f t="shared" si="362"/>
        <v>Feb</v>
      </c>
      <c r="M4561">
        <v>19</v>
      </c>
      <c r="N4561">
        <f t="shared" si="358"/>
        <v>3</v>
      </c>
      <c r="O4561" s="5">
        <f t="shared" si="359"/>
        <v>43.849999999999994</v>
      </c>
    </row>
    <row r="4562" spans="1:15" x14ac:dyDescent="0.25">
      <c r="A4562">
        <v>4617</v>
      </c>
      <c r="B4562">
        <v>2049</v>
      </c>
      <c r="C4562">
        <f>IF(COUNTIF($B$2:B4562,B4562)=1,1,0)</f>
        <v>0</v>
      </c>
      <c r="D4562" s="1">
        <v>44960</v>
      </c>
      <c r="E4562" s="2">
        <v>0.79194444444444445</v>
      </c>
      <c r="F4562">
        <v>132</v>
      </c>
      <c r="G4562" t="str">
        <f>IFERROR(INDEX(menu_items!$B:$B,MATCH(F4562,menu_items!$A:$A,0)),"Unknown value")</f>
        <v>Eggplant Parmesan</v>
      </c>
      <c r="H4562" t="str">
        <f>IFERROR(INDEX(menu_items!$C:$C,MATCH(F4562,menu_items!$A:$A,0)),"Unknown value")</f>
        <v>Italian</v>
      </c>
      <c r="I4562" s="5">
        <f>IFERROR(INDEX(menu_items!$D:$D,MATCH(F4562,menu_items!$A:$A,0)),0)</f>
        <v>16.95</v>
      </c>
      <c r="J4562" t="str">
        <f t="shared" si="360"/>
        <v>Fri</v>
      </c>
      <c r="K4562">
        <f t="shared" si="361"/>
        <v>3</v>
      </c>
      <c r="L4562" t="str">
        <f t="shared" si="362"/>
        <v>Feb</v>
      </c>
      <c r="M4562">
        <v>19</v>
      </c>
      <c r="N4562">
        <f t="shared" si="358"/>
        <v>3</v>
      </c>
      <c r="O4562" s="5">
        <f t="shared" si="359"/>
        <v>43.849999999999994</v>
      </c>
    </row>
    <row r="4563" spans="1:15" x14ac:dyDescent="0.25">
      <c r="A4563">
        <v>4618</v>
      </c>
      <c r="B4563">
        <v>2050</v>
      </c>
      <c r="C4563">
        <f>IF(COUNTIF($B$2:B4563,B4563)=1,1,0)</f>
        <v>1</v>
      </c>
      <c r="D4563" s="1">
        <v>44960</v>
      </c>
      <c r="E4563" s="2">
        <v>0.80608796296296292</v>
      </c>
      <c r="F4563">
        <v>127</v>
      </c>
      <c r="G4563" t="str">
        <f>IFERROR(INDEX(menu_items!$B:$B,MATCH(F4563,menu_items!$A:$A,0)),"Unknown value")</f>
        <v>Meat Lasagna</v>
      </c>
      <c r="H4563" t="str">
        <f>IFERROR(INDEX(menu_items!$C:$C,MATCH(F4563,menu_items!$A:$A,0)),"Unknown value")</f>
        <v>Italian</v>
      </c>
      <c r="I4563" s="5">
        <f>IFERROR(INDEX(menu_items!$D:$D,MATCH(F4563,menu_items!$A:$A,0)),0)</f>
        <v>17.95</v>
      </c>
      <c r="J4563" t="str">
        <f t="shared" si="360"/>
        <v>Fri</v>
      </c>
      <c r="K4563">
        <f t="shared" si="361"/>
        <v>3</v>
      </c>
      <c r="L4563" t="str">
        <f t="shared" si="362"/>
        <v>Feb</v>
      </c>
      <c r="M4563">
        <v>19</v>
      </c>
      <c r="N4563">
        <f t="shared" si="358"/>
        <v>4</v>
      </c>
      <c r="O4563" s="5">
        <f t="shared" si="359"/>
        <v>52.4</v>
      </c>
    </row>
    <row r="4564" spans="1:15" x14ac:dyDescent="0.25">
      <c r="A4564">
        <v>4619</v>
      </c>
      <c r="B4564">
        <v>2050</v>
      </c>
      <c r="C4564">
        <f>IF(COUNTIF($B$2:B4564,B4564)=1,1,0)</f>
        <v>0</v>
      </c>
      <c r="D4564" s="1">
        <v>44960</v>
      </c>
      <c r="E4564" s="2">
        <v>0.80608796296296292</v>
      </c>
      <c r="F4564">
        <v>112</v>
      </c>
      <c r="G4564" t="str">
        <f>IFERROR(INDEX(menu_items!$B:$B,MATCH(F4564,menu_items!$A:$A,0)),"Unknown value")</f>
        <v>Salmon Roll</v>
      </c>
      <c r="H4564" t="str">
        <f>IFERROR(INDEX(menu_items!$C:$C,MATCH(F4564,menu_items!$A:$A,0)),"Unknown value")</f>
        <v>Asian</v>
      </c>
      <c r="I4564" s="5">
        <f>IFERROR(INDEX(menu_items!$D:$D,MATCH(F4564,menu_items!$A:$A,0)),0)</f>
        <v>14.95</v>
      </c>
      <c r="J4564" t="str">
        <f t="shared" si="360"/>
        <v>Fri</v>
      </c>
      <c r="K4564">
        <f t="shared" si="361"/>
        <v>3</v>
      </c>
      <c r="L4564" t="str">
        <f t="shared" si="362"/>
        <v>Feb</v>
      </c>
      <c r="M4564">
        <v>19</v>
      </c>
      <c r="N4564">
        <f t="shared" si="358"/>
        <v>4</v>
      </c>
      <c r="O4564" s="5">
        <f t="shared" si="359"/>
        <v>52.4</v>
      </c>
    </row>
    <row r="4565" spans="1:15" x14ac:dyDescent="0.25">
      <c r="A4565">
        <v>4620</v>
      </c>
      <c r="B4565">
        <v>2050</v>
      </c>
      <c r="C4565">
        <f>IF(COUNTIF($B$2:B4565,B4565)=1,1,0)</f>
        <v>0</v>
      </c>
      <c r="D4565" s="1">
        <v>44960</v>
      </c>
      <c r="E4565" s="2">
        <v>0.80608796296296292</v>
      </c>
      <c r="F4565">
        <v>121</v>
      </c>
      <c r="G4565" t="str">
        <f>IFERROR(INDEX(menu_items!$B:$B,MATCH(F4565,menu_items!$A:$A,0)),"Unknown value")</f>
        <v>Cheese Quesadillas</v>
      </c>
      <c r="H4565" t="str">
        <f>IFERROR(INDEX(menu_items!$C:$C,MATCH(F4565,menu_items!$A:$A,0)),"Unknown value")</f>
        <v>Mexican</v>
      </c>
      <c r="I4565" s="5">
        <f>IFERROR(INDEX(menu_items!$D:$D,MATCH(F4565,menu_items!$A:$A,0)),0)</f>
        <v>10.5</v>
      </c>
      <c r="J4565" t="str">
        <f t="shared" si="360"/>
        <v>Fri</v>
      </c>
      <c r="K4565">
        <f t="shared" si="361"/>
        <v>3</v>
      </c>
      <c r="L4565" t="str">
        <f t="shared" si="362"/>
        <v>Feb</v>
      </c>
      <c r="M4565">
        <v>19</v>
      </c>
      <c r="N4565">
        <f t="shared" si="358"/>
        <v>4</v>
      </c>
      <c r="O4565" s="5">
        <f t="shared" si="359"/>
        <v>52.4</v>
      </c>
    </row>
    <row r="4566" spans="1:15" x14ac:dyDescent="0.25">
      <c r="A4566">
        <v>4621</v>
      </c>
      <c r="B4566">
        <v>2050</v>
      </c>
      <c r="C4566">
        <f>IF(COUNTIF($B$2:B4566,B4566)=1,1,0)</f>
        <v>0</v>
      </c>
      <c r="D4566" s="1">
        <v>44960</v>
      </c>
      <c r="E4566" s="2">
        <v>0.80608796296296292</v>
      </c>
      <c r="F4566">
        <v>123</v>
      </c>
      <c r="G4566" t="str">
        <f>IFERROR(INDEX(menu_items!$B:$B,MATCH(F4566,menu_items!$A:$A,0)),"Unknown value")</f>
        <v>Chips &amp; Guacamole</v>
      </c>
      <c r="H4566" t="str">
        <f>IFERROR(INDEX(menu_items!$C:$C,MATCH(F4566,menu_items!$A:$A,0)),"Unknown value")</f>
        <v>Mexican</v>
      </c>
      <c r="I4566" s="5">
        <f>IFERROR(INDEX(menu_items!$D:$D,MATCH(F4566,menu_items!$A:$A,0)),0)</f>
        <v>9</v>
      </c>
      <c r="J4566" t="str">
        <f t="shared" si="360"/>
        <v>Fri</v>
      </c>
      <c r="K4566">
        <f t="shared" si="361"/>
        <v>3</v>
      </c>
      <c r="L4566" t="str">
        <f t="shared" si="362"/>
        <v>Feb</v>
      </c>
      <c r="M4566">
        <v>19</v>
      </c>
      <c r="N4566">
        <f t="shared" si="358"/>
        <v>4</v>
      </c>
      <c r="O4566" s="5">
        <f t="shared" si="359"/>
        <v>52.4</v>
      </c>
    </row>
    <row r="4567" spans="1:15" x14ac:dyDescent="0.25">
      <c r="A4567">
        <v>4622</v>
      </c>
      <c r="B4567">
        <v>2051</v>
      </c>
      <c r="C4567">
        <f>IF(COUNTIF($B$2:B4567,B4567)=1,1,0)</f>
        <v>1</v>
      </c>
      <c r="D4567" s="1">
        <v>44960</v>
      </c>
      <c r="E4567" s="2">
        <v>0.82708333333333328</v>
      </c>
      <c r="F4567">
        <v>116</v>
      </c>
      <c r="G4567" t="str">
        <f>IFERROR(INDEX(menu_items!$B:$B,MATCH(F4567,menu_items!$A:$A,0)),"Unknown value")</f>
        <v>Steak Tacos</v>
      </c>
      <c r="H4567" t="str">
        <f>IFERROR(INDEX(menu_items!$C:$C,MATCH(F4567,menu_items!$A:$A,0)),"Unknown value")</f>
        <v>Mexican</v>
      </c>
      <c r="I4567" s="5">
        <f>IFERROR(INDEX(menu_items!$D:$D,MATCH(F4567,menu_items!$A:$A,0)),0)</f>
        <v>13.95</v>
      </c>
      <c r="J4567" t="str">
        <f t="shared" si="360"/>
        <v>Fri</v>
      </c>
      <c r="K4567">
        <f t="shared" si="361"/>
        <v>3</v>
      </c>
      <c r="L4567" t="str">
        <f t="shared" si="362"/>
        <v>Feb</v>
      </c>
      <c r="M4567">
        <v>19</v>
      </c>
      <c r="N4567">
        <f t="shared" si="358"/>
        <v>4</v>
      </c>
      <c r="O4567" s="5">
        <f t="shared" si="359"/>
        <v>52.4</v>
      </c>
    </row>
    <row r="4568" spans="1:15" x14ac:dyDescent="0.25">
      <c r="A4568">
        <v>4623</v>
      </c>
      <c r="B4568">
        <v>2051</v>
      </c>
      <c r="C4568">
        <f>IF(COUNTIF($B$2:B4568,B4568)=1,1,0)</f>
        <v>0</v>
      </c>
      <c r="D4568" s="1">
        <v>44960</v>
      </c>
      <c r="E4568" s="2">
        <v>0.82708333333333328</v>
      </c>
      <c r="F4568">
        <v>102</v>
      </c>
      <c r="G4568" t="str">
        <f>IFERROR(INDEX(menu_items!$B:$B,MATCH(F4568,menu_items!$A:$A,0)),"Unknown value")</f>
        <v>Cheeseburger</v>
      </c>
      <c r="H4568" t="str">
        <f>IFERROR(INDEX(menu_items!$C:$C,MATCH(F4568,menu_items!$A:$A,0)),"Unknown value")</f>
        <v>American</v>
      </c>
      <c r="I4568" s="5">
        <f>IFERROR(INDEX(menu_items!$D:$D,MATCH(F4568,menu_items!$A:$A,0)),0)</f>
        <v>13.95</v>
      </c>
      <c r="J4568" t="str">
        <f t="shared" si="360"/>
        <v>Fri</v>
      </c>
      <c r="K4568">
        <f t="shared" si="361"/>
        <v>3</v>
      </c>
      <c r="L4568" t="str">
        <f t="shared" si="362"/>
        <v>Feb</v>
      </c>
      <c r="M4568">
        <v>19</v>
      </c>
      <c r="N4568">
        <f t="shared" si="358"/>
        <v>4</v>
      </c>
      <c r="O4568" s="5">
        <f t="shared" si="359"/>
        <v>52.4</v>
      </c>
    </row>
    <row r="4569" spans="1:15" x14ac:dyDescent="0.25">
      <c r="A4569">
        <v>4624</v>
      </c>
      <c r="B4569">
        <v>2051</v>
      </c>
      <c r="C4569">
        <f>IF(COUNTIF($B$2:B4569,B4569)=1,1,0)</f>
        <v>0</v>
      </c>
      <c r="D4569" s="1">
        <v>44960</v>
      </c>
      <c r="E4569" s="2">
        <v>0.82708333333333328</v>
      </c>
      <c r="F4569">
        <v>129</v>
      </c>
      <c r="G4569" t="str">
        <f>IFERROR(INDEX(menu_items!$B:$B,MATCH(F4569,menu_items!$A:$A,0)),"Unknown value")</f>
        <v>Mushroom Ravioli</v>
      </c>
      <c r="H4569" t="str">
        <f>IFERROR(INDEX(menu_items!$C:$C,MATCH(F4569,menu_items!$A:$A,0)),"Unknown value")</f>
        <v>Italian</v>
      </c>
      <c r="I4569" s="5">
        <f>IFERROR(INDEX(menu_items!$D:$D,MATCH(F4569,menu_items!$A:$A,0)),0)</f>
        <v>15.5</v>
      </c>
      <c r="J4569" t="str">
        <f t="shared" si="360"/>
        <v>Fri</v>
      </c>
      <c r="K4569">
        <f t="shared" si="361"/>
        <v>3</v>
      </c>
      <c r="L4569" t="str">
        <f t="shared" si="362"/>
        <v>Feb</v>
      </c>
      <c r="M4569">
        <v>19</v>
      </c>
      <c r="N4569">
        <f t="shared" si="358"/>
        <v>4</v>
      </c>
      <c r="O4569" s="5">
        <f t="shared" si="359"/>
        <v>52.4</v>
      </c>
    </row>
    <row r="4570" spans="1:15" x14ac:dyDescent="0.25">
      <c r="A4570">
        <v>4625</v>
      </c>
      <c r="B4570">
        <v>2051</v>
      </c>
      <c r="C4570">
        <f>IF(COUNTIF($B$2:B4570,B4570)=1,1,0)</f>
        <v>0</v>
      </c>
      <c r="D4570" s="1">
        <v>44960</v>
      </c>
      <c r="E4570" s="2">
        <v>0.82708333333333328</v>
      </c>
      <c r="F4570">
        <v>123</v>
      </c>
      <c r="G4570" t="str">
        <f>IFERROR(INDEX(menu_items!$B:$B,MATCH(F4570,menu_items!$A:$A,0)),"Unknown value")</f>
        <v>Chips &amp; Guacamole</v>
      </c>
      <c r="H4570" t="str">
        <f>IFERROR(INDEX(menu_items!$C:$C,MATCH(F4570,menu_items!$A:$A,0)),"Unknown value")</f>
        <v>Mexican</v>
      </c>
      <c r="I4570" s="5">
        <f>IFERROR(INDEX(menu_items!$D:$D,MATCH(F4570,menu_items!$A:$A,0)),0)</f>
        <v>9</v>
      </c>
      <c r="J4570" t="str">
        <f t="shared" si="360"/>
        <v>Fri</v>
      </c>
      <c r="K4570">
        <f t="shared" si="361"/>
        <v>3</v>
      </c>
      <c r="L4570" t="str">
        <f t="shared" si="362"/>
        <v>Feb</v>
      </c>
      <c r="M4570">
        <v>19</v>
      </c>
      <c r="N4570">
        <f t="shared" si="358"/>
        <v>4</v>
      </c>
      <c r="O4570" s="5">
        <f t="shared" si="359"/>
        <v>52.4</v>
      </c>
    </row>
    <row r="4571" spans="1:15" x14ac:dyDescent="0.25">
      <c r="A4571">
        <v>4626</v>
      </c>
      <c r="B4571">
        <v>2052</v>
      </c>
      <c r="C4571">
        <f>IF(COUNTIF($B$2:B4571,B4571)=1,1,0)</f>
        <v>1</v>
      </c>
      <c r="D4571" s="1">
        <v>44960</v>
      </c>
      <c r="E4571" s="2">
        <v>0.82952546296296292</v>
      </c>
      <c r="F4571">
        <v>115</v>
      </c>
      <c r="G4571" t="str">
        <f>IFERROR(INDEX(menu_items!$B:$B,MATCH(F4571,menu_items!$A:$A,0)),"Unknown value")</f>
        <v>Chicken Tacos</v>
      </c>
      <c r="H4571" t="str">
        <f>IFERROR(INDEX(menu_items!$C:$C,MATCH(F4571,menu_items!$A:$A,0)),"Unknown value")</f>
        <v>Mexican</v>
      </c>
      <c r="I4571" s="5">
        <f>IFERROR(INDEX(menu_items!$D:$D,MATCH(F4571,menu_items!$A:$A,0)),0)</f>
        <v>11.95</v>
      </c>
      <c r="J4571" t="str">
        <f t="shared" si="360"/>
        <v>Fri</v>
      </c>
      <c r="K4571">
        <f t="shared" si="361"/>
        <v>3</v>
      </c>
      <c r="L4571" t="str">
        <f t="shared" si="362"/>
        <v>Feb</v>
      </c>
      <c r="M4571">
        <v>19</v>
      </c>
      <c r="N4571">
        <f t="shared" si="358"/>
        <v>4</v>
      </c>
      <c r="O4571" s="5">
        <f t="shared" si="359"/>
        <v>58.349999999999994</v>
      </c>
    </row>
    <row r="4572" spans="1:15" x14ac:dyDescent="0.25">
      <c r="A4572">
        <v>4627</v>
      </c>
      <c r="B4572">
        <v>2052</v>
      </c>
      <c r="C4572">
        <f>IF(COUNTIF($B$2:B4572,B4572)=1,1,0)</f>
        <v>0</v>
      </c>
      <c r="D4572" s="1">
        <v>44960</v>
      </c>
      <c r="E4572" s="2">
        <v>0.82952546296296292</v>
      </c>
      <c r="F4572">
        <v>124</v>
      </c>
      <c r="G4572" t="str">
        <f>IFERROR(INDEX(menu_items!$B:$B,MATCH(F4572,menu_items!$A:$A,0)),"Unknown value")</f>
        <v>Spaghetti</v>
      </c>
      <c r="H4572" t="str">
        <f>IFERROR(INDEX(menu_items!$C:$C,MATCH(F4572,menu_items!$A:$A,0)),"Unknown value")</f>
        <v>Italian</v>
      </c>
      <c r="I4572" s="5">
        <f>IFERROR(INDEX(menu_items!$D:$D,MATCH(F4572,menu_items!$A:$A,0)),0)</f>
        <v>14.5</v>
      </c>
      <c r="J4572" t="str">
        <f t="shared" si="360"/>
        <v>Fri</v>
      </c>
      <c r="K4572">
        <f t="shared" si="361"/>
        <v>3</v>
      </c>
      <c r="L4572" t="str">
        <f t="shared" si="362"/>
        <v>Feb</v>
      </c>
      <c r="M4572">
        <v>19</v>
      </c>
      <c r="N4572">
        <f t="shared" si="358"/>
        <v>4</v>
      </c>
      <c r="O4572" s="5">
        <f t="shared" si="359"/>
        <v>58.349999999999994</v>
      </c>
    </row>
    <row r="4573" spans="1:15" x14ac:dyDescent="0.25">
      <c r="A4573">
        <v>4628</v>
      </c>
      <c r="B4573">
        <v>2052</v>
      </c>
      <c r="C4573">
        <f>IF(COUNTIF($B$2:B4573,B4573)=1,1,0)</f>
        <v>0</v>
      </c>
      <c r="D4573" s="1">
        <v>44960</v>
      </c>
      <c r="E4573" s="2">
        <v>0.82952546296296292</v>
      </c>
      <c r="F4573">
        <v>125</v>
      </c>
      <c r="G4573" t="str">
        <f>IFERROR(INDEX(menu_items!$B:$B,MATCH(F4573,menu_items!$A:$A,0)),"Unknown value")</f>
        <v>Spaghetti &amp; Meatballs</v>
      </c>
      <c r="H4573" t="str">
        <f>IFERROR(INDEX(menu_items!$C:$C,MATCH(F4573,menu_items!$A:$A,0)),"Unknown value")</f>
        <v>Italian</v>
      </c>
      <c r="I4573" s="5">
        <f>IFERROR(INDEX(menu_items!$D:$D,MATCH(F4573,menu_items!$A:$A,0)),0)</f>
        <v>17.95</v>
      </c>
      <c r="J4573" t="str">
        <f t="shared" si="360"/>
        <v>Fri</v>
      </c>
      <c r="K4573">
        <f t="shared" si="361"/>
        <v>3</v>
      </c>
      <c r="L4573" t="str">
        <f t="shared" si="362"/>
        <v>Feb</v>
      </c>
      <c r="M4573">
        <v>19</v>
      </c>
      <c r="N4573">
        <f t="shared" si="358"/>
        <v>4</v>
      </c>
      <c r="O4573" s="5">
        <f t="shared" si="359"/>
        <v>58.349999999999994</v>
      </c>
    </row>
    <row r="4574" spans="1:15" x14ac:dyDescent="0.25">
      <c r="A4574">
        <v>4629</v>
      </c>
      <c r="B4574">
        <v>2052</v>
      </c>
      <c r="C4574">
        <f>IF(COUNTIF($B$2:B4574,B4574)=1,1,0)</f>
        <v>0</v>
      </c>
      <c r="D4574" s="1">
        <v>44960</v>
      </c>
      <c r="E4574" s="2">
        <v>0.82952546296296292</v>
      </c>
      <c r="F4574">
        <v>120</v>
      </c>
      <c r="G4574" t="str">
        <f>IFERROR(INDEX(menu_items!$B:$B,MATCH(F4574,menu_items!$A:$A,0)),"Unknown value")</f>
        <v>Steak Torta</v>
      </c>
      <c r="H4574" t="str">
        <f>IFERROR(INDEX(menu_items!$C:$C,MATCH(F4574,menu_items!$A:$A,0)),"Unknown value")</f>
        <v>Mexican</v>
      </c>
      <c r="I4574" s="5">
        <f>IFERROR(INDEX(menu_items!$D:$D,MATCH(F4574,menu_items!$A:$A,0)),0)</f>
        <v>13.95</v>
      </c>
      <c r="J4574" t="str">
        <f t="shared" si="360"/>
        <v>Fri</v>
      </c>
      <c r="K4574">
        <f t="shared" si="361"/>
        <v>3</v>
      </c>
      <c r="L4574" t="str">
        <f t="shared" si="362"/>
        <v>Feb</v>
      </c>
      <c r="M4574">
        <v>19</v>
      </c>
      <c r="N4574">
        <f t="shared" si="358"/>
        <v>4</v>
      </c>
      <c r="O4574" s="5">
        <f t="shared" si="359"/>
        <v>58.349999999999994</v>
      </c>
    </row>
    <row r="4575" spans="1:15" x14ac:dyDescent="0.25">
      <c r="A4575">
        <v>4630</v>
      </c>
      <c r="B4575">
        <v>2053</v>
      </c>
      <c r="C4575">
        <f>IF(COUNTIF($B$2:B4575,B4575)=1,1,0)</f>
        <v>1</v>
      </c>
      <c r="D4575" s="1">
        <v>44960</v>
      </c>
      <c r="E4575" s="2">
        <v>0.86299768518518516</v>
      </c>
      <c r="F4575">
        <v>125</v>
      </c>
      <c r="G4575" t="str">
        <f>IFERROR(INDEX(menu_items!$B:$B,MATCH(F4575,menu_items!$A:$A,0)),"Unknown value")</f>
        <v>Spaghetti &amp; Meatballs</v>
      </c>
      <c r="H4575" t="str">
        <f>IFERROR(INDEX(menu_items!$C:$C,MATCH(F4575,menu_items!$A:$A,0)),"Unknown value")</f>
        <v>Italian</v>
      </c>
      <c r="I4575" s="5">
        <f>IFERROR(INDEX(menu_items!$D:$D,MATCH(F4575,menu_items!$A:$A,0)),0)</f>
        <v>17.95</v>
      </c>
      <c r="J4575" t="str">
        <f t="shared" si="360"/>
        <v>Fri</v>
      </c>
      <c r="K4575">
        <f t="shared" si="361"/>
        <v>3</v>
      </c>
      <c r="L4575" t="str">
        <f t="shared" si="362"/>
        <v>Feb</v>
      </c>
      <c r="M4575">
        <v>20</v>
      </c>
      <c r="N4575">
        <f t="shared" si="358"/>
        <v>2</v>
      </c>
      <c r="O4575" s="5">
        <f t="shared" si="359"/>
        <v>22.95</v>
      </c>
    </row>
    <row r="4576" spans="1:15" x14ac:dyDescent="0.25">
      <c r="A4576">
        <v>4631</v>
      </c>
      <c r="B4576">
        <v>2053</v>
      </c>
      <c r="C4576">
        <f>IF(COUNTIF($B$2:B4576,B4576)=1,1,0)</f>
        <v>0</v>
      </c>
      <c r="D4576" s="1">
        <v>44960</v>
      </c>
      <c r="E4576" s="2">
        <v>0.86299768518518516</v>
      </c>
      <c r="F4576">
        <v>113</v>
      </c>
      <c r="G4576" t="str">
        <f>IFERROR(INDEX(menu_items!$B:$B,MATCH(F4576,menu_items!$A:$A,0)),"Unknown value")</f>
        <v>Edamame</v>
      </c>
      <c r="H4576" t="str">
        <f>IFERROR(INDEX(menu_items!$C:$C,MATCH(F4576,menu_items!$A:$A,0)),"Unknown value")</f>
        <v>Asian</v>
      </c>
      <c r="I4576" s="5">
        <f>IFERROR(INDEX(menu_items!$D:$D,MATCH(F4576,menu_items!$A:$A,0)),0)</f>
        <v>5</v>
      </c>
      <c r="J4576" t="str">
        <f t="shared" si="360"/>
        <v>Fri</v>
      </c>
      <c r="K4576">
        <f t="shared" si="361"/>
        <v>3</v>
      </c>
      <c r="L4576" t="str">
        <f t="shared" si="362"/>
        <v>Feb</v>
      </c>
      <c r="M4576">
        <v>20</v>
      </c>
      <c r="N4576">
        <f t="shared" si="358"/>
        <v>2</v>
      </c>
      <c r="O4576" s="5">
        <f t="shared" si="359"/>
        <v>22.95</v>
      </c>
    </row>
    <row r="4577" spans="1:15" x14ac:dyDescent="0.25">
      <c r="A4577">
        <v>4632</v>
      </c>
      <c r="B4577">
        <v>2054</v>
      </c>
      <c r="C4577">
        <f>IF(COUNTIF($B$2:B4577,B4577)=1,1,0)</f>
        <v>1</v>
      </c>
      <c r="D4577" s="1">
        <v>44960</v>
      </c>
      <c r="E4577" s="2">
        <v>0.86579861111111112</v>
      </c>
      <c r="F4577">
        <v>125</v>
      </c>
      <c r="G4577" t="str">
        <f>IFERROR(INDEX(menu_items!$B:$B,MATCH(F4577,menu_items!$A:$A,0)),"Unknown value")</f>
        <v>Spaghetti &amp; Meatballs</v>
      </c>
      <c r="H4577" t="str">
        <f>IFERROR(INDEX(menu_items!$C:$C,MATCH(F4577,menu_items!$A:$A,0)),"Unknown value")</f>
        <v>Italian</v>
      </c>
      <c r="I4577" s="5">
        <f>IFERROR(INDEX(menu_items!$D:$D,MATCH(F4577,menu_items!$A:$A,0)),0)</f>
        <v>17.95</v>
      </c>
      <c r="J4577" t="str">
        <f t="shared" si="360"/>
        <v>Fri</v>
      </c>
      <c r="K4577">
        <f t="shared" si="361"/>
        <v>3</v>
      </c>
      <c r="L4577" t="str">
        <f t="shared" si="362"/>
        <v>Feb</v>
      </c>
      <c r="M4577">
        <v>20</v>
      </c>
      <c r="N4577">
        <f t="shared" si="358"/>
        <v>2</v>
      </c>
      <c r="O4577" s="5">
        <f t="shared" si="359"/>
        <v>35.9</v>
      </c>
    </row>
    <row r="4578" spans="1:15" x14ac:dyDescent="0.25">
      <c r="A4578">
        <v>4633</v>
      </c>
      <c r="B4578">
        <v>2054</v>
      </c>
      <c r="C4578">
        <f>IF(COUNTIF($B$2:B4578,B4578)=1,1,0)</f>
        <v>0</v>
      </c>
      <c r="D4578" s="1">
        <v>44960</v>
      </c>
      <c r="E4578" s="2">
        <v>0.86579861111111112</v>
      </c>
      <c r="F4578">
        <v>127</v>
      </c>
      <c r="G4578" t="str">
        <f>IFERROR(INDEX(menu_items!$B:$B,MATCH(F4578,menu_items!$A:$A,0)),"Unknown value")</f>
        <v>Meat Lasagna</v>
      </c>
      <c r="H4578" t="str">
        <f>IFERROR(INDEX(menu_items!$C:$C,MATCH(F4578,menu_items!$A:$A,0)),"Unknown value")</f>
        <v>Italian</v>
      </c>
      <c r="I4578" s="5">
        <f>IFERROR(INDEX(menu_items!$D:$D,MATCH(F4578,menu_items!$A:$A,0)),0)</f>
        <v>17.95</v>
      </c>
      <c r="J4578" t="str">
        <f t="shared" si="360"/>
        <v>Fri</v>
      </c>
      <c r="K4578">
        <f t="shared" si="361"/>
        <v>3</v>
      </c>
      <c r="L4578" t="str">
        <f t="shared" si="362"/>
        <v>Feb</v>
      </c>
      <c r="M4578">
        <v>20</v>
      </c>
      <c r="N4578">
        <f t="shared" si="358"/>
        <v>2</v>
      </c>
      <c r="O4578" s="5">
        <f t="shared" si="359"/>
        <v>35.9</v>
      </c>
    </row>
    <row r="4579" spans="1:15" x14ac:dyDescent="0.25">
      <c r="A4579">
        <v>4634</v>
      </c>
      <c r="B4579">
        <v>2055</v>
      </c>
      <c r="C4579">
        <f>IF(COUNTIF($B$2:B4579,B4579)=1,1,0)</f>
        <v>1</v>
      </c>
      <c r="D4579" s="1">
        <v>44960</v>
      </c>
      <c r="E4579" s="2">
        <v>0.87465277777777772</v>
      </c>
      <c r="F4579">
        <v>104</v>
      </c>
      <c r="G4579" t="str">
        <f>IFERROR(INDEX(menu_items!$B:$B,MATCH(F4579,menu_items!$A:$A,0)),"Unknown value")</f>
        <v>Veggie Burger</v>
      </c>
      <c r="H4579" t="str">
        <f>IFERROR(INDEX(menu_items!$C:$C,MATCH(F4579,menu_items!$A:$A,0)),"Unknown value")</f>
        <v>American</v>
      </c>
      <c r="I4579" s="5">
        <f>IFERROR(INDEX(menu_items!$D:$D,MATCH(F4579,menu_items!$A:$A,0)),0)</f>
        <v>10.5</v>
      </c>
      <c r="J4579" t="str">
        <f t="shared" si="360"/>
        <v>Fri</v>
      </c>
      <c r="K4579">
        <f t="shared" si="361"/>
        <v>3</v>
      </c>
      <c r="L4579" t="str">
        <f t="shared" si="362"/>
        <v>Feb</v>
      </c>
      <c r="M4579">
        <v>20</v>
      </c>
      <c r="N4579">
        <f t="shared" si="358"/>
        <v>2</v>
      </c>
      <c r="O4579" s="5">
        <f t="shared" si="359"/>
        <v>28.45</v>
      </c>
    </row>
    <row r="4580" spans="1:15" x14ac:dyDescent="0.25">
      <c r="A4580">
        <v>4635</v>
      </c>
      <c r="B4580">
        <v>2055</v>
      </c>
      <c r="C4580">
        <f>IF(COUNTIF($B$2:B4580,B4580)=1,1,0)</f>
        <v>0</v>
      </c>
      <c r="D4580" s="1">
        <v>44960</v>
      </c>
      <c r="E4580" s="2">
        <v>0.87465277777777772</v>
      </c>
      <c r="F4580">
        <v>110</v>
      </c>
      <c r="G4580" t="str">
        <f>IFERROR(INDEX(menu_items!$B:$B,MATCH(F4580,menu_items!$A:$A,0)),"Unknown value")</f>
        <v>Pork Ramen</v>
      </c>
      <c r="H4580" t="str">
        <f>IFERROR(INDEX(menu_items!$C:$C,MATCH(F4580,menu_items!$A:$A,0)),"Unknown value")</f>
        <v>Asian</v>
      </c>
      <c r="I4580" s="5">
        <f>IFERROR(INDEX(menu_items!$D:$D,MATCH(F4580,menu_items!$A:$A,0)),0)</f>
        <v>17.95</v>
      </c>
      <c r="J4580" t="str">
        <f t="shared" si="360"/>
        <v>Fri</v>
      </c>
      <c r="K4580">
        <f t="shared" si="361"/>
        <v>3</v>
      </c>
      <c r="L4580" t="str">
        <f t="shared" si="362"/>
        <v>Feb</v>
      </c>
      <c r="M4580">
        <v>20</v>
      </c>
      <c r="N4580">
        <f t="shared" si="358"/>
        <v>2</v>
      </c>
      <c r="O4580" s="5">
        <f t="shared" si="359"/>
        <v>28.45</v>
      </c>
    </row>
    <row r="4581" spans="1:15" x14ac:dyDescent="0.25">
      <c r="A4581">
        <v>4636</v>
      </c>
      <c r="B4581">
        <v>2056</v>
      </c>
      <c r="C4581">
        <f>IF(COUNTIF($B$2:B4581,B4581)=1,1,0)</f>
        <v>1</v>
      </c>
      <c r="D4581" s="1">
        <v>44960</v>
      </c>
      <c r="E4581" s="2">
        <v>0.87851851851851848</v>
      </c>
      <c r="F4581">
        <v>112</v>
      </c>
      <c r="G4581" t="str">
        <f>IFERROR(INDEX(menu_items!$B:$B,MATCH(F4581,menu_items!$A:$A,0)),"Unknown value")</f>
        <v>Salmon Roll</v>
      </c>
      <c r="H4581" t="str">
        <f>IFERROR(INDEX(menu_items!$C:$C,MATCH(F4581,menu_items!$A:$A,0)),"Unknown value")</f>
        <v>Asian</v>
      </c>
      <c r="I4581" s="5">
        <f>IFERROR(INDEX(menu_items!$D:$D,MATCH(F4581,menu_items!$A:$A,0)),0)</f>
        <v>14.95</v>
      </c>
      <c r="J4581" t="str">
        <f t="shared" si="360"/>
        <v>Fri</v>
      </c>
      <c r="K4581">
        <f t="shared" si="361"/>
        <v>3</v>
      </c>
      <c r="L4581" t="str">
        <f t="shared" si="362"/>
        <v>Feb</v>
      </c>
      <c r="M4581">
        <v>21</v>
      </c>
      <c r="N4581">
        <f t="shared" si="358"/>
        <v>3</v>
      </c>
      <c r="O4581" s="5">
        <f t="shared" si="359"/>
        <v>42.4</v>
      </c>
    </row>
    <row r="4582" spans="1:15" x14ac:dyDescent="0.25">
      <c r="A4582">
        <v>4637</v>
      </c>
      <c r="B4582">
        <v>2056</v>
      </c>
      <c r="C4582">
        <f>IF(COUNTIF($B$2:B4582,B4582)=1,1,0)</f>
        <v>0</v>
      </c>
      <c r="D4582" s="1">
        <v>44960</v>
      </c>
      <c r="E4582" s="2">
        <v>0.87851851851851848</v>
      </c>
      <c r="F4582">
        <v>121</v>
      </c>
      <c r="G4582" t="str">
        <f>IFERROR(INDEX(menu_items!$B:$B,MATCH(F4582,menu_items!$A:$A,0)),"Unknown value")</f>
        <v>Cheese Quesadillas</v>
      </c>
      <c r="H4582" t="str">
        <f>IFERROR(INDEX(menu_items!$C:$C,MATCH(F4582,menu_items!$A:$A,0)),"Unknown value")</f>
        <v>Mexican</v>
      </c>
      <c r="I4582" s="5">
        <f>IFERROR(INDEX(menu_items!$D:$D,MATCH(F4582,menu_items!$A:$A,0)),0)</f>
        <v>10.5</v>
      </c>
      <c r="J4582" t="str">
        <f t="shared" si="360"/>
        <v>Fri</v>
      </c>
      <c r="K4582">
        <f t="shared" si="361"/>
        <v>3</v>
      </c>
      <c r="L4582" t="str">
        <f t="shared" si="362"/>
        <v>Feb</v>
      </c>
      <c r="M4582">
        <v>21</v>
      </c>
      <c r="N4582">
        <f t="shared" si="358"/>
        <v>3</v>
      </c>
      <c r="O4582" s="5">
        <f t="shared" si="359"/>
        <v>42.4</v>
      </c>
    </row>
    <row r="4583" spans="1:15" x14ac:dyDescent="0.25">
      <c r="A4583">
        <v>4638</v>
      </c>
      <c r="B4583">
        <v>2056</v>
      </c>
      <c r="C4583">
        <f>IF(COUNTIF($B$2:B4583,B4583)=1,1,0)</f>
        <v>0</v>
      </c>
      <c r="D4583" s="1">
        <v>44960</v>
      </c>
      <c r="E4583" s="2">
        <v>0.87851851851851848</v>
      </c>
      <c r="F4583">
        <v>132</v>
      </c>
      <c r="G4583" t="str">
        <f>IFERROR(INDEX(menu_items!$B:$B,MATCH(F4583,menu_items!$A:$A,0)),"Unknown value")</f>
        <v>Eggplant Parmesan</v>
      </c>
      <c r="H4583" t="str">
        <f>IFERROR(INDEX(menu_items!$C:$C,MATCH(F4583,menu_items!$A:$A,0)),"Unknown value")</f>
        <v>Italian</v>
      </c>
      <c r="I4583" s="5">
        <f>IFERROR(INDEX(menu_items!$D:$D,MATCH(F4583,menu_items!$A:$A,0)),0)</f>
        <v>16.95</v>
      </c>
      <c r="J4583" t="str">
        <f t="shared" si="360"/>
        <v>Fri</v>
      </c>
      <c r="K4583">
        <f t="shared" si="361"/>
        <v>3</v>
      </c>
      <c r="L4583" t="str">
        <f t="shared" si="362"/>
        <v>Feb</v>
      </c>
      <c r="M4583">
        <v>21</v>
      </c>
      <c r="N4583">
        <f t="shared" si="358"/>
        <v>3</v>
      </c>
      <c r="O4583" s="5">
        <f t="shared" si="359"/>
        <v>42.4</v>
      </c>
    </row>
    <row r="4584" spans="1:15" x14ac:dyDescent="0.25">
      <c r="A4584">
        <v>4639</v>
      </c>
      <c r="B4584">
        <v>2057</v>
      </c>
      <c r="C4584">
        <f>IF(COUNTIF($B$2:B4584,B4584)=1,1,0)</f>
        <v>1</v>
      </c>
      <c r="D4584" s="1">
        <v>44960</v>
      </c>
      <c r="E4584" s="2">
        <v>0.88293981481481476</v>
      </c>
      <c r="F4584">
        <v>125</v>
      </c>
      <c r="G4584" t="str">
        <f>IFERROR(INDEX(menu_items!$B:$B,MATCH(F4584,menu_items!$A:$A,0)),"Unknown value")</f>
        <v>Spaghetti &amp; Meatballs</v>
      </c>
      <c r="H4584" t="str">
        <f>IFERROR(INDEX(menu_items!$C:$C,MATCH(F4584,menu_items!$A:$A,0)),"Unknown value")</f>
        <v>Italian</v>
      </c>
      <c r="I4584" s="5">
        <f>IFERROR(INDEX(menu_items!$D:$D,MATCH(F4584,menu_items!$A:$A,0)),0)</f>
        <v>17.95</v>
      </c>
      <c r="J4584" t="str">
        <f t="shared" si="360"/>
        <v>Fri</v>
      </c>
      <c r="K4584">
        <f t="shared" si="361"/>
        <v>3</v>
      </c>
      <c r="L4584" t="str">
        <f t="shared" si="362"/>
        <v>Feb</v>
      </c>
      <c r="M4584">
        <v>21</v>
      </c>
      <c r="N4584">
        <f t="shared" si="358"/>
        <v>1</v>
      </c>
      <c r="O4584" s="5">
        <f t="shared" si="359"/>
        <v>17.95</v>
      </c>
    </row>
    <row r="4585" spans="1:15" x14ac:dyDescent="0.25">
      <c r="A4585">
        <v>4641</v>
      </c>
      <c r="B4585">
        <v>2058</v>
      </c>
      <c r="C4585">
        <f>IF(COUNTIF($B$2:B4585,B4585)=1,1,0)</f>
        <v>1</v>
      </c>
      <c r="D4585" s="1">
        <v>44961</v>
      </c>
      <c r="E4585" s="2">
        <v>0.47172453703703704</v>
      </c>
      <c r="F4585">
        <v>113</v>
      </c>
      <c r="G4585" t="str">
        <f>IFERROR(INDEX(menu_items!$B:$B,MATCH(F4585,menu_items!$A:$A,0)),"Unknown value")</f>
        <v>Edamame</v>
      </c>
      <c r="H4585" t="str">
        <f>IFERROR(INDEX(menu_items!$C:$C,MATCH(F4585,menu_items!$A:$A,0)),"Unknown value")</f>
        <v>Asian</v>
      </c>
      <c r="I4585" s="5">
        <f>IFERROR(INDEX(menu_items!$D:$D,MATCH(F4585,menu_items!$A:$A,0)),0)</f>
        <v>5</v>
      </c>
      <c r="J4585" t="str">
        <f t="shared" si="360"/>
        <v>Sat</v>
      </c>
      <c r="K4585">
        <f t="shared" si="361"/>
        <v>4</v>
      </c>
      <c r="L4585" t="str">
        <f t="shared" si="362"/>
        <v>Feb</v>
      </c>
      <c r="M4585">
        <v>11</v>
      </c>
      <c r="N4585">
        <f t="shared" si="358"/>
        <v>2</v>
      </c>
      <c r="O4585" s="5">
        <f t="shared" si="359"/>
        <v>12</v>
      </c>
    </row>
    <row r="4586" spans="1:15" x14ac:dyDescent="0.25">
      <c r="A4586">
        <v>4642</v>
      </c>
      <c r="B4586">
        <v>2058</v>
      </c>
      <c r="C4586">
        <f>IF(COUNTIF($B$2:B4586,B4586)=1,1,0)</f>
        <v>0</v>
      </c>
      <c r="D4586" s="1">
        <v>44961</v>
      </c>
      <c r="E4586" s="2">
        <v>0.47172453703703704</v>
      </c>
      <c r="F4586">
        <v>122</v>
      </c>
      <c r="G4586" t="str">
        <f>IFERROR(INDEX(menu_items!$B:$B,MATCH(F4586,menu_items!$A:$A,0)),"Unknown value")</f>
        <v>Chips &amp; Salsa</v>
      </c>
      <c r="H4586" t="str">
        <f>IFERROR(INDEX(menu_items!$C:$C,MATCH(F4586,menu_items!$A:$A,0)),"Unknown value")</f>
        <v>Mexican</v>
      </c>
      <c r="I4586" s="5">
        <f>IFERROR(INDEX(menu_items!$D:$D,MATCH(F4586,menu_items!$A:$A,0)),0)</f>
        <v>7</v>
      </c>
      <c r="J4586" t="str">
        <f t="shared" si="360"/>
        <v>Sat</v>
      </c>
      <c r="K4586">
        <f t="shared" si="361"/>
        <v>4</v>
      </c>
      <c r="L4586" t="str">
        <f t="shared" si="362"/>
        <v>Feb</v>
      </c>
      <c r="M4586">
        <v>11</v>
      </c>
      <c r="N4586">
        <f t="shared" si="358"/>
        <v>2</v>
      </c>
      <c r="O4586" s="5">
        <f t="shared" si="359"/>
        <v>12</v>
      </c>
    </row>
    <row r="4587" spans="1:15" x14ac:dyDescent="0.25">
      <c r="A4587">
        <v>4643</v>
      </c>
      <c r="B4587">
        <v>2059</v>
      </c>
      <c r="C4587">
        <f>IF(COUNTIF($B$2:B4587,B4587)=1,1,0)</f>
        <v>1</v>
      </c>
      <c r="D4587" s="1">
        <v>44961</v>
      </c>
      <c r="E4587" s="2">
        <v>0.48719907407407409</v>
      </c>
      <c r="F4587">
        <v>117</v>
      </c>
      <c r="G4587" t="str">
        <f>IFERROR(INDEX(menu_items!$B:$B,MATCH(F4587,menu_items!$A:$A,0)),"Unknown value")</f>
        <v>Chicken Burrito</v>
      </c>
      <c r="H4587" t="str">
        <f>IFERROR(INDEX(menu_items!$C:$C,MATCH(F4587,menu_items!$A:$A,0)),"Unknown value")</f>
        <v>Mexican</v>
      </c>
      <c r="I4587" s="5">
        <f>IFERROR(INDEX(menu_items!$D:$D,MATCH(F4587,menu_items!$A:$A,0)),0)</f>
        <v>12.95</v>
      </c>
      <c r="J4587" t="str">
        <f t="shared" si="360"/>
        <v>Sat</v>
      </c>
      <c r="K4587">
        <f t="shared" si="361"/>
        <v>4</v>
      </c>
      <c r="L4587" t="str">
        <f t="shared" si="362"/>
        <v>Feb</v>
      </c>
      <c r="M4587">
        <v>11</v>
      </c>
      <c r="N4587">
        <f t="shared" si="358"/>
        <v>3</v>
      </c>
      <c r="O4587" s="5">
        <f t="shared" si="359"/>
        <v>26.95</v>
      </c>
    </row>
    <row r="4588" spans="1:15" x14ac:dyDescent="0.25">
      <c r="A4588">
        <v>4644</v>
      </c>
      <c r="B4588">
        <v>2059</v>
      </c>
      <c r="C4588">
        <f>IF(COUNTIF($B$2:B4588,B4588)=1,1,0)</f>
        <v>0</v>
      </c>
      <c r="D4588" s="1">
        <v>44961</v>
      </c>
      <c r="E4588" s="2">
        <v>0.48719907407407409</v>
      </c>
      <c r="F4588">
        <v>105</v>
      </c>
      <c r="G4588" t="str">
        <f>IFERROR(INDEX(menu_items!$B:$B,MATCH(F4588,menu_items!$A:$A,0)),"Unknown value")</f>
        <v>Mac &amp; Cheese</v>
      </c>
      <c r="H4588" t="str">
        <f>IFERROR(INDEX(menu_items!$C:$C,MATCH(F4588,menu_items!$A:$A,0)),"Unknown value")</f>
        <v>American</v>
      </c>
      <c r="I4588" s="5">
        <f>IFERROR(INDEX(menu_items!$D:$D,MATCH(F4588,menu_items!$A:$A,0)),0)</f>
        <v>7</v>
      </c>
      <c r="J4588" t="str">
        <f t="shared" si="360"/>
        <v>Sat</v>
      </c>
      <c r="K4588">
        <f t="shared" si="361"/>
        <v>4</v>
      </c>
      <c r="L4588" t="str">
        <f t="shared" si="362"/>
        <v>Feb</v>
      </c>
      <c r="M4588">
        <v>11</v>
      </c>
      <c r="N4588">
        <f t="shared" si="358"/>
        <v>3</v>
      </c>
      <c r="O4588" s="5">
        <f t="shared" si="359"/>
        <v>26.95</v>
      </c>
    </row>
    <row r="4589" spans="1:15" x14ac:dyDescent="0.25">
      <c r="A4589">
        <v>4645</v>
      </c>
      <c r="B4589">
        <v>2059</v>
      </c>
      <c r="C4589">
        <f>IF(COUNTIF($B$2:B4589,B4589)=1,1,0)</f>
        <v>0</v>
      </c>
      <c r="D4589" s="1">
        <v>44961</v>
      </c>
      <c r="E4589" s="2">
        <v>0.48719907407407409</v>
      </c>
      <c r="F4589">
        <v>122</v>
      </c>
      <c r="G4589" t="str">
        <f>IFERROR(INDEX(menu_items!$B:$B,MATCH(F4589,menu_items!$A:$A,0)),"Unknown value")</f>
        <v>Chips &amp; Salsa</v>
      </c>
      <c r="H4589" t="str">
        <f>IFERROR(INDEX(menu_items!$C:$C,MATCH(F4589,menu_items!$A:$A,0)),"Unknown value")</f>
        <v>Mexican</v>
      </c>
      <c r="I4589" s="5">
        <f>IFERROR(INDEX(menu_items!$D:$D,MATCH(F4589,menu_items!$A:$A,0)),0)</f>
        <v>7</v>
      </c>
      <c r="J4589" t="str">
        <f t="shared" si="360"/>
        <v>Sat</v>
      </c>
      <c r="K4589">
        <f t="shared" si="361"/>
        <v>4</v>
      </c>
      <c r="L4589" t="str">
        <f t="shared" si="362"/>
        <v>Feb</v>
      </c>
      <c r="M4589">
        <v>11</v>
      </c>
      <c r="N4589">
        <f t="shared" si="358"/>
        <v>3</v>
      </c>
      <c r="O4589" s="5">
        <f t="shared" si="359"/>
        <v>26.95</v>
      </c>
    </row>
    <row r="4590" spans="1:15" x14ac:dyDescent="0.25">
      <c r="A4590">
        <v>4646</v>
      </c>
      <c r="B4590">
        <v>2060</v>
      </c>
      <c r="C4590">
        <f>IF(COUNTIF($B$2:B4590,B4590)=1,1,0)</f>
        <v>1</v>
      </c>
      <c r="D4590" s="1">
        <v>44961</v>
      </c>
      <c r="E4590" s="2">
        <v>0.4896875</v>
      </c>
      <c r="F4590">
        <v>110</v>
      </c>
      <c r="G4590" t="str">
        <f>IFERROR(INDEX(menu_items!$B:$B,MATCH(F4590,menu_items!$A:$A,0)),"Unknown value")</f>
        <v>Pork Ramen</v>
      </c>
      <c r="H4590" t="str">
        <f>IFERROR(INDEX(menu_items!$C:$C,MATCH(F4590,menu_items!$A:$A,0)),"Unknown value")</f>
        <v>Asian</v>
      </c>
      <c r="I4590" s="5">
        <f>IFERROR(INDEX(menu_items!$D:$D,MATCH(F4590,menu_items!$A:$A,0)),0)</f>
        <v>17.95</v>
      </c>
      <c r="J4590" t="str">
        <f t="shared" si="360"/>
        <v>Sat</v>
      </c>
      <c r="K4590">
        <f t="shared" si="361"/>
        <v>4</v>
      </c>
      <c r="L4590" t="str">
        <f t="shared" si="362"/>
        <v>Feb</v>
      </c>
      <c r="M4590">
        <v>11</v>
      </c>
      <c r="N4590">
        <f t="shared" si="358"/>
        <v>2</v>
      </c>
      <c r="O4590" s="5">
        <f t="shared" si="359"/>
        <v>24.95</v>
      </c>
    </row>
    <row r="4591" spans="1:15" x14ac:dyDescent="0.25">
      <c r="A4591">
        <v>4647</v>
      </c>
      <c r="B4591">
        <v>2060</v>
      </c>
      <c r="C4591">
        <f>IF(COUNTIF($B$2:B4591,B4591)=1,1,0)</f>
        <v>0</v>
      </c>
      <c r="D4591" s="1">
        <v>44961</v>
      </c>
      <c r="E4591" s="2">
        <v>0.4896875</v>
      </c>
      <c r="F4591">
        <v>122</v>
      </c>
      <c r="G4591" t="str">
        <f>IFERROR(INDEX(menu_items!$B:$B,MATCH(F4591,menu_items!$A:$A,0)),"Unknown value")</f>
        <v>Chips &amp; Salsa</v>
      </c>
      <c r="H4591" t="str">
        <f>IFERROR(INDEX(menu_items!$C:$C,MATCH(F4591,menu_items!$A:$A,0)),"Unknown value")</f>
        <v>Mexican</v>
      </c>
      <c r="I4591" s="5">
        <f>IFERROR(INDEX(menu_items!$D:$D,MATCH(F4591,menu_items!$A:$A,0)),0)</f>
        <v>7</v>
      </c>
      <c r="J4591" t="str">
        <f t="shared" si="360"/>
        <v>Sat</v>
      </c>
      <c r="K4591">
        <f t="shared" si="361"/>
        <v>4</v>
      </c>
      <c r="L4591" t="str">
        <f t="shared" si="362"/>
        <v>Feb</v>
      </c>
      <c r="M4591">
        <v>11</v>
      </c>
      <c r="N4591">
        <f t="shared" si="358"/>
        <v>2</v>
      </c>
      <c r="O4591" s="5">
        <f t="shared" si="359"/>
        <v>24.95</v>
      </c>
    </row>
    <row r="4592" spans="1:15" x14ac:dyDescent="0.25">
      <c r="A4592">
        <v>4648</v>
      </c>
      <c r="B4592">
        <v>2061</v>
      </c>
      <c r="C4592">
        <f>IF(COUNTIF($B$2:B4592,B4592)=1,1,0)</f>
        <v>1</v>
      </c>
      <c r="D4592" s="1">
        <v>44961</v>
      </c>
      <c r="E4592" s="2">
        <v>0.49236111111111114</v>
      </c>
      <c r="F4592">
        <v>104</v>
      </c>
      <c r="G4592" t="str">
        <f>IFERROR(INDEX(menu_items!$B:$B,MATCH(F4592,menu_items!$A:$A,0)),"Unknown value")</f>
        <v>Veggie Burger</v>
      </c>
      <c r="H4592" t="str">
        <f>IFERROR(INDEX(menu_items!$C:$C,MATCH(F4592,menu_items!$A:$A,0)),"Unknown value")</f>
        <v>American</v>
      </c>
      <c r="I4592" s="5">
        <f>IFERROR(INDEX(menu_items!$D:$D,MATCH(F4592,menu_items!$A:$A,0)),0)</f>
        <v>10.5</v>
      </c>
      <c r="J4592" t="str">
        <f t="shared" si="360"/>
        <v>Sat</v>
      </c>
      <c r="K4592">
        <f t="shared" si="361"/>
        <v>4</v>
      </c>
      <c r="L4592" t="str">
        <f t="shared" si="362"/>
        <v>Feb</v>
      </c>
      <c r="M4592">
        <v>11</v>
      </c>
      <c r="N4592">
        <f t="shared" si="358"/>
        <v>2</v>
      </c>
      <c r="O4592" s="5">
        <f t="shared" si="359"/>
        <v>19.5</v>
      </c>
    </row>
    <row r="4593" spans="1:15" x14ac:dyDescent="0.25">
      <c r="A4593">
        <v>4649</v>
      </c>
      <c r="B4593">
        <v>2061</v>
      </c>
      <c r="C4593">
        <f>IF(COUNTIF($B$2:B4593,B4593)=1,1,0)</f>
        <v>0</v>
      </c>
      <c r="D4593" s="1">
        <v>44961</v>
      </c>
      <c r="E4593" s="2">
        <v>0.49236111111111114</v>
      </c>
      <c r="F4593">
        <v>123</v>
      </c>
      <c r="G4593" t="str">
        <f>IFERROR(INDEX(menu_items!$B:$B,MATCH(F4593,menu_items!$A:$A,0)),"Unknown value")</f>
        <v>Chips &amp; Guacamole</v>
      </c>
      <c r="H4593" t="str">
        <f>IFERROR(INDEX(menu_items!$C:$C,MATCH(F4593,menu_items!$A:$A,0)),"Unknown value")</f>
        <v>Mexican</v>
      </c>
      <c r="I4593" s="5">
        <f>IFERROR(INDEX(menu_items!$D:$D,MATCH(F4593,menu_items!$A:$A,0)),0)</f>
        <v>9</v>
      </c>
      <c r="J4593" t="str">
        <f t="shared" si="360"/>
        <v>Sat</v>
      </c>
      <c r="K4593">
        <f t="shared" si="361"/>
        <v>4</v>
      </c>
      <c r="L4593" t="str">
        <f t="shared" si="362"/>
        <v>Feb</v>
      </c>
      <c r="M4593">
        <v>11</v>
      </c>
      <c r="N4593">
        <f t="shared" si="358"/>
        <v>2</v>
      </c>
      <c r="O4593" s="5">
        <f t="shared" si="359"/>
        <v>19.5</v>
      </c>
    </row>
    <row r="4594" spans="1:15" x14ac:dyDescent="0.25">
      <c r="A4594">
        <v>4650</v>
      </c>
      <c r="B4594">
        <v>2062</v>
      </c>
      <c r="C4594">
        <f>IF(COUNTIF($B$2:B4594,B4594)=1,1,0)</f>
        <v>1</v>
      </c>
      <c r="D4594" s="1">
        <v>44961</v>
      </c>
      <c r="E4594" s="2">
        <v>0.49759259259259259</v>
      </c>
      <c r="F4594">
        <v>110</v>
      </c>
      <c r="G4594" t="str">
        <f>IFERROR(INDEX(menu_items!$B:$B,MATCH(F4594,menu_items!$A:$A,0)),"Unknown value")</f>
        <v>Pork Ramen</v>
      </c>
      <c r="H4594" t="str">
        <f>IFERROR(INDEX(menu_items!$C:$C,MATCH(F4594,menu_items!$A:$A,0)),"Unknown value")</f>
        <v>Asian</v>
      </c>
      <c r="I4594" s="5">
        <f>IFERROR(INDEX(menu_items!$D:$D,MATCH(F4594,menu_items!$A:$A,0)),0)</f>
        <v>17.95</v>
      </c>
      <c r="J4594" t="str">
        <f t="shared" si="360"/>
        <v>Sat</v>
      </c>
      <c r="K4594">
        <f t="shared" si="361"/>
        <v>4</v>
      </c>
      <c r="L4594" t="str">
        <f t="shared" si="362"/>
        <v>Feb</v>
      </c>
      <c r="M4594">
        <v>11</v>
      </c>
      <c r="N4594">
        <f t="shared" si="358"/>
        <v>1</v>
      </c>
      <c r="O4594" s="5">
        <f t="shared" si="359"/>
        <v>17.95</v>
      </c>
    </row>
    <row r="4595" spans="1:15" x14ac:dyDescent="0.25">
      <c r="A4595">
        <v>4651</v>
      </c>
      <c r="B4595">
        <v>2063</v>
      </c>
      <c r="C4595">
        <f>IF(COUNTIF($B$2:B4595,B4595)=1,1,0)</f>
        <v>1</v>
      </c>
      <c r="D4595" s="1">
        <v>44961</v>
      </c>
      <c r="E4595" s="2">
        <v>0.51738425925925924</v>
      </c>
      <c r="F4595">
        <v>107</v>
      </c>
      <c r="G4595" t="str">
        <f>IFERROR(INDEX(menu_items!$B:$B,MATCH(F4595,menu_items!$A:$A,0)),"Unknown value")</f>
        <v>Orange Chicken</v>
      </c>
      <c r="H4595" t="str">
        <f>IFERROR(INDEX(menu_items!$C:$C,MATCH(F4595,menu_items!$A:$A,0)),"Unknown value")</f>
        <v>Asian</v>
      </c>
      <c r="I4595" s="5">
        <f>IFERROR(INDEX(menu_items!$D:$D,MATCH(F4595,menu_items!$A:$A,0)),0)</f>
        <v>16.5</v>
      </c>
      <c r="J4595" t="str">
        <f t="shared" si="360"/>
        <v>Sat</v>
      </c>
      <c r="K4595">
        <f t="shared" si="361"/>
        <v>4</v>
      </c>
      <c r="L4595" t="str">
        <f t="shared" si="362"/>
        <v>Feb</v>
      </c>
      <c r="M4595">
        <v>12</v>
      </c>
      <c r="N4595">
        <f t="shared" si="358"/>
        <v>1</v>
      </c>
      <c r="O4595" s="5">
        <f t="shared" si="359"/>
        <v>16.5</v>
      </c>
    </row>
    <row r="4596" spans="1:15" x14ac:dyDescent="0.25">
      <c r="A4596">
        <v>4652</v>
      </c>
      <c r="B4596">
        <v>2064</v>
      </c>
      <c r="C4596">
        <f>IF(COUNTIF($B$2:B4596,B4596)=1,1,0)</f>
        <v>1</v>
      </c>
      <c r="D4596" s="1">
        <v>44961</v>
      </c>
      <c r="E4596" s="2">
        <v>0.51850694444444445</v>
      </c>
      <c r="F4596">
        <v>101</v>
      </c>
      <c r="G4596" t="str">
        <f>IFERROR(INDEX(menu_items!$B:$B,MATCH(F4596,menu_items!$A:$A,0)),"Unknown value")</f>
        <v>Hamburger</v>
      </c>
      <c r="H4596" t="str">
        <f>IFERROR(INDEX(menu_items!$C:$C,MATCH(F4596,menu_items!$A:$A,0)),"Unknown value")</f>
        <v>American</v>
      </c>
      <c r="I4596" s="5">
        <f>IFERROR(INDEX(menu_items!$D:$D,MATCH(F4596,menu_items!$A:$A,0)),0)</f>
        <v>12.95</v>
      </c>
      <c r="J4596" t="str">
        <f t="shared" si="360"/>
        <v>Sat</v>
      </c>
      <c r="K4596">
        <f t="shared" si="361"/>
        <v>4</v>
      </c>
      <c r="L4596" t="str">
        <f t="shared" si="362"/>
        <v>Feb</v>
      </c>
      <c r="M4596">
        <v>12</v>
      </c>
      <c r="N4596">
        <f t="shared" si="358"/>
        <v>4</v>
      </c>
      <c r="O4596" s="5">
        <f t="shared" si="359"/>
        <v>52.95</v>
      </c>
    </row>
    <row r="4597" spans="1:15" x14ac:dyDescent="0.25">
      <c r="A4597">
        <v>4653</v>
      </c>
      <c r="B4597">
        <v>2064</v>
      </c>
      <c r="C4597">
        <f>IF(COUNTIF($B$2:B4597,B4597)=1,1,0)</f>
        <v>0</v>
      </c>
      <c r="D4597" s="1">
        <v>44961</v>
      </c>
      <c r="E4597" s="2">
        <v>0.51850694444444445</v>
      </c>
      <c r="F4597">
        <v>103</v>
      </c>
      <c r="G4597" t="str">
        <f>IFERROR(INDEX(menu_items!$B:$B,MATCH(F4597,menu_items!$A:$A,0)),"Unknown value")</f>
        <v>Hot Dog</v>
      </c>
      <c r="H4597" t="str">
        <f>IFERROR(INDEX(menu_items!$C:$C,MATCH(F4597,menu_items!$A:$A,0)),"Unknown value")</f>
        <v>American</v>
      </c>
      <c r="I4597" s="5">
        <f>IFERROR(INDEX(menu_items!$D:$D,MATCH(F4597,menu_items!$A:$A,0)),0)</f>
        <v>9</v>
      </c>
      <c r="J4597" t="str">
        <f t="shared" si="360"/>
        <v>Sat</v>
      </c>
      <c r="K4597">
        <f t="shared" si="361"/>
        <v>4</v>
      </c>
      <c r="L4597" t="str">
        <f t="shared" si="362"/>
        <v>Feb</v>
      </c>
      <c r="M4597">
        <v>12</v>
      </c>
      <c r="N4597">
        <f t="shared" si="358"/>
        <v>4</v>
      </c>
      <c r="O4597" s="5">
        <f t="shared" si="359"/>
        <v>52.95</v>
      </c>
    </row>
    <row r="4598" spans="1:15" x14ac:dyDescent="0.25">
      <c r="A4598">
        <v>4654</v>
      </c>
      <c r="B4598">
        <v>2064</v>
      </c>
      <c r="C4598">
        <f>IF(COUNTIF($B$2:B4598,B4598)=1,1,0)</f>
        <v>0</v>
      </c>
      <c r="D4598" s="1">
        <v>44961</v>
      </c>
      <c r="E4598" s="2">
        <v>0.51850694444444445</v>
      </c>
      <c r="F4598">
        <v>128</v>
      </c>
      <c r="G4598" t="str">
        <f>IFERROR(INDEX(menu_items!$B:$B,MATCH(F4598,menu_items!$A:$A,0)),"Unknown value")</f>
        <v>Cheese Lasagna</v>
      </c>
      <c r="H4598" t="str">
        <f>IFERROR(INDEX(menu_items!$C:$C,MATCH(F4598,menu_items!$A:$A,0)),"Unknown value")</f>
        <v>Italian</v>
      </c>
      <c r="I4598" s="5">
        <f>IFERROR(INDEX(menu_items!$D:$D,MATCH(F4598,menu_items!$A:$A,0)),0)</f>
        <v>15.5</v>
      </c>
      <c r="J4598" t="str">
        <f t="shared" si="360"/>
        <v>Sat</v>
      </c>
      <c r="K4598">
        <f t="shared" si="361"/>
        <v>4</v>
      </c>
      <c r="L4598" t="str">
        <f t="shared" si="362"/>
        <v>Feb</v>
      </c>
      <c r="M4598">
        <v>12</v>
      </c>
      <c r="N4598">
        <f t="shared" si="358"/>
        <v>4</v>
      </c>
      <c r="O4598" s="5">
        <f t="shared" si="359"/>
        <v>52.95</v>
      </c>
    </row>
    <row r="4599" spans="1:15" x14ac:dyDescent="0.25">
      <c r="A4599">
        <v>4655</v>
      </c>
      <c r="B4599">
        <v>2064</v>
      </c>
      <c r="C4599">
        <f>IF(COUNTIF($B$2:B4599,B4599)=1,1,0)</f>
        <v>0</v>
      </c>
      <c r="D4599" s="1">
        <v>44961</v>
      </c>
      <c r="E4599" s="2">
        <v>0.51850694444444445</v>
      </c>
      <c r="F4599">
        <v>129</v>
      </c>
      <c r="G4599" t="str">
        <f>IFERROR(INDEX(menu_items!$B:$B,MATCH(F4599,menu_items!$A:$A,0)),"Unknown value")</f>
        <v>Mushroom Ravioli</v>
      </c>
      <c r="H4599" t="str">
        <f>IFERROR(INDEX(menu_items!$C:$C,MATCH(F4599,menu_items!$A:$A,0)),"Unknown value")</f>
        <v>Italian</v>
      </c>
      <c r="I4599" s="5">
        <f>IFERROR(INDEX(menu_items!$D:$D,MATCH(F4599,menu_items!$A:$A,0)),0)</f>
        <v>15.5</v>
      </c>
      <c r="J4599" t="str">
        <f t="shared" si="360"/>
        <v>Sat</v>
      </c>
      <c r="K4599">
        <f t="shared" si="361"/>
        <v>4</v>
      </c>
      <c r="L4599" t="str">
        <f t="shared" si="362"/>
        <v>Feb</v>
      </c>
      <c r="M4599">
        <v>12</v>
      </c>
      <c r="N4599">
        <f t="shared" si="358"/>
        <v>4</v>
      </c>
      <c r="O4599" s="5">
        <f t="shared" si="359"/>
        <v>52.95</v>
      </c>
    </row>
    <row r="4600" spans="1:15" x14ac:dyDescent="0.25">
      <c r="A4600">
        <v>4656</v>
      </c>
      <c r="B4600">
        <v>2065</v>
      </c>
      <c r="C4600">
        <f>IF(COUNTIF($B$2:B4600,B4600)=1,1,0)</f>
        <v>1</v>
      </c>
      <c r="D4600" s="1">
        <v>44961</v>
      </c>
      <c r="E4600" s="2">
        <v>0.51899305555555553</v>
      </c>
      <c r="F4600">
        <v>117</v>
      </c>
      <c r="G4600" t="str">
        <f>IFERROR(INDEX(menu_items!$B:$B,MATCH(F4600,menu_items!$A:$A,0)),"Unknown value")</f>
        <v>Chicken Burrito</v>
      </c>
      <c r="H4600" t="str">
        <f>IFERROR(INDEX(menu_items!$C:$C,MATCH(F4600,menu_items!$A:$A,0)),"Unknown value")</f>
        <v>Mexican</v>
      </c>
      <c r="I4600" s="5">
        <f>IFERROR(INDEX(menu_items!$D:$D,MATCH(F4600,menu_items!$A:$A,0)),0)</f>
        <v>12.95</v>
      </c>
      <c r="J4600" t="str">
        <f t="shared" si="360"/>
        <v>Sat</v>
      </c>
      <c r="K4600">
        <f t="shared" si="361"/>
        <v>4</v>
      </c>
      <c r="L4600" t="str">
        <f t="shared" si="362"/>
        <v>Feb</v>
      </c>
      <c r="M4600">
        <v>12</v>
      </c>
      <c r="N4600">
        <f t="shared" si="358"/>
        <v>3</v>
      </c>
      <c r="O4600" s="5">
        <f t="shared" si="359"/>
        <v>43.849999999999994</v>
      </c>
    </row>
    <row r="4601" spans="1:15" x14ac:dyDescent="0.25">
      <c r="A4601">
        <v>4657</v>
      </c>
      <c r="B4601">
        <v>2065</v>
      </c>
      <c r="C4601">
        <f>IF(COUNTIF($B$2:B4601,B4601)=1,1,0)</f>
        <v>0</v>
      </c>
      <c r="D4601" s="1">
        <v>44961</v>
      </c>
      <c r="E4601" s="2">
        <v>0.51899305555555553</v>
      </c>
      <c r="F4601">
        <v>120</v>
      </c>
      <c r="G4601" t="str">
        <f>IFERROR(INDEX(menu_items!$B:$B,MATCH(F4601,menu_items!$A:$A,0)),"Unknown value")</f>
        <v>Steak Torta</v>
      </c>
      <c r="H4601" t="str">
        <f>IFERROR(INDEX(menu_items!$C:$C,MATCH(F4601,menu_items!$A:$A,0)),"Unknown value")</f>
        <v>Mexican</v>
      </c>
      <c r="I4601" s="5">
        <f>IFERROR(INDEX(menu_items!$D:$D,MATCH(F4601,menu_items!$A:$A,0)),0)</f>
        <v>13.95</v>
      </c>
      <c r="J4601" t="str">
        <f t="shared" si="360"/>
        <v>Sat</v>
      </c>
      <c r="K4601">
        <f t="shared" si="361"/>
        <v>4</v>
      </c>
      <c r="L4601" t="str">
        <f t="shared" si="362"/>
        <v>Feb</v>
      </c>
      <c r="M4601">
        <v>12</v>
      </c>
      <c r="N4601">
        <f t="shared" si="358"/>
        <v>3</v>
      </c>
      <c r="O4601" s="5">
        <f t="shared" si="359"/>
        <v>43.849999999999994</v>
      </c>
    </row>
    <row r="4602" spans="1:15" x14ac:dyDescent="0.25">
      <c r="A4602">
        <v>4658</v>
      </c>
      <c r="B4602">
        <v>2065</v>
      </c>
      <c r="C4602">
        <f>IF(COUNTIF($B$2:B4602,B4602)=1,1,0)</f>
        <v>0</v>
      </c>
      <c r="D4602" s="1">
        <v>44961</v>
      </c>
      <c r="E4602" s="2">
        <v>0.51899305555555553</v>
      </c>
      <c r="F4602">
        <v>132</v>
      </c>
      <c r="G4602" t="str">
        <f>IFERROR(INDEX(menu_items!$B:$B,MATCH(F4602,menu_items!$A:$A,0)),"Unknown value")</f>
        <v>Eggplant Parmesan</v>
      </c>
      <c r="H4602" t="str">
        <f>IFERROR(INDEX(menu_items!$C:$C,MATCH(F4602,menu_items!$A:$A,0)),"Unknown value")</f>
        <v>Italian</v>
      </c>
      <c r="I4602" s="5">
        <f>IFERROR(INDEX(menu_items!$D:$D,MATCH(F4602,menu_items!$A:$A,0)),0)</f>
        <v>16.95</v>
      </c>
      <c r="J4602" t="str">
        <f t="shared" si="360"/>
        <v>Sat</v>
      </c>
      <c r="K4602">
        <f t="shared" si="361"/>
        <v>4</v>
      </c>
      <c r="L4602" t="str">
        <f t="shared" si="362"/>
        <v>Feb</v>
      </c>
      <c r="M4602">
        <v>12</v>
      </c>
      <c r="N4602">
        <f t="shared" si="358"/>
        <v>3</v>
      </c>
      <c r="O4602" s="5">
        <f t="shared" si="359"/>
        <v>43.849999999999994</v>
      </c>
    </row>
    <row r="4603" spans="1:15" x14ac:dyDescent="0.25">
      <c r="A4603">
        <v>4659</v>
      </c>
      <c r="B4603">
        <v>2066</v>
      </c>
      <c r="C4603">
        <f>IF(COUNTIF($B$2:B4603,B4603)=1,1,0)</f>
        <v>1</v>
      </c>
      <c r="D4603" s="1">
        <v>44961</v>
      </c>
      <c r="E4603" s="2">
        <v>0.530787037037037</v>
      </c>
      <c r="F4603">
        <v>109</v>
      </c>
      <c r="G4603" t="str">
        <f>IFERROR(INDEX(menu_items!$B:$B,MATCH(F4603,menu_items!$A:$A,0)),"Unknown value")</f>
        <v>Korean Beef Bowl</v>
      </c>
      <c r="H4603" t="str">
        <f>IFERROR(INDEX(menu_items!$C:$C,MATCH(F4603,menu_items!$A:$A,0)),"Unknown value")</f>
        <v>Asian</v>
      </c>
      <c r="I4603" s="5">
        <f>IFERROR(INDEX(menu_items!$D:$D,MATCH(F4603,menu_items!$A:$A,0)),0)</f>
        <v>17.95</v>
      </c>
      <c r="J4603" t="str">
        <f t="shared" si="360"/>
        <v>Sat</v>
      </c>
      <c r="K4603">
        <f t="shared" si="361"/>
        <v>4</v>
      </c>
      <c r="L4603" t="str">
        <f t="shared" si="362"/>
        <v>Feb</v>
      </c>
      <c r="M4603">
        <v>12</v>
      </c>
      <c r="N4603">
        <f t="shared" si="358"/>
        <v>2</v>
      </c>
      <c r="O4603" s="5">
        <f t="shared" si="359"/>
        <v>35.9</v>
      </c>
    </row>
    <row r="4604" spans="1:15" x14ac:dyDescent="0.25">
      <c r="A4604">
        <v>4660</v>
      </c>
      <c r="B4604">
        <v>2066</v>
      </c>
      <c r="C4604">
        <f>IF(COUNTIF($B$2:B4604,B4604)=1,1,0)</f>
        <v>0</v>
      </c>
      <c r="D4604" s="1">
        <v>44961</v>
      </c>
      <c r="E4604" s="2">
        <v>0.530787037037037</v>
      </c>
      <c r="F4604">
        <v>109</v>
      </c>
      <c r="G4604" t="str">
        <f>IFERROR(INDEX(menu_items!$B:$B,MATCH(F4604,menu_items!$A:$A,0)),"Unknown value")</f>
        <v>Korean Beef Bowl</v>
      </c>
      <c r="H4604" t="str">
        <f>IFERROR(INDEX(menu_items!$C:$C,MATCH(F4604,menu_items!$A:$A,0)),"Unknown value")</f>
        <v>Asian</v>
      </c>
      <c r="I4604" s="5">
        <f>IFERROR(INDEX(menu_items!$D:$D,MATCH(F4604,menu_items!$A:$A,0)),0)</f>
        <v>17.95</v>
      </c>
      <c r="J4604" t="str">
        <f t="shared" si="360"/>
        <v>Sat</v>
      </c>
      <c r="K4604">
        <f t="shared" si="361"/>
        <v>4</v>
      </c>
      <c r="L4604" t="str">
        <f t="shared" si="362"/>
        <v>Feb</v>
      </c>
      <c r="M4604">
        <v>12</v>
      </c>
      <c r="N4604">
        <f t="shared" si="358"/>
        <v>2</v>
      </c>
      <c r="O4604" s="5">
        <f t="shared" si="359"/>
        <v>35.9</v>
      </c>
    </row>
    <row r="4605" spans="1:15" x14ac:dyDescent="0.25">
      <c r="A4605">
        <v>4661</v>
      </c>
      <c r="B4605">
        <v>2067</v>
      </c>
      <c r="C4605">
        <f>IF(COUNTIF($B$2:B4605,B4605)=1,1,0)</f>
        <v>1</v>
      </c>
      <c r="D4605" s="1">
        <v>44961</v>
      </c>
      <c r="E4605" s="2">
        <v>0.53263888888888888</v>
      </c>
      <c r="F4605">
        <v>122</v>
      </c>
      <c r="G4605" t="str">
        <f>IFERROR(INDEX(menu_items!$B:$B,MATCH(F4605,menu_items!$A:$A,0)),"Unknown value")</f>
        <v>Chips &amp; Salsa</v>
      </c>
      <c r="H4605" t="str">
        <f>IFERROR(INDEX(menu_items!$C:$C,MATCH(F4605,menu_items!$A:$A,0)),"Unknown value")</f>
        <v>Mexican</v>
      </c>
      <c r="I4605" s="5">
        <f>IFERROR(INDEX(menu_items!$D:$D,MATCH(F4605,menu_items!$A:$A,0)),0)</f>
        <v>7</v>
      </c>
      <c r="J4605" t="str">
        <f t="shared" si="360"/>
        <v>Sat</v>
      </c>
      <c r="K4605">
        <f t="shared" si="361"/>
        <v>4</v>
      </c>
      <c r="L4605" t="str">
        <f t="shared" si="362"/>
        <v>Feb</v>
      </c>
      <c r="M4605">
        <v>12</v>
      </c>
      <c r="N4605">
        <f t="shared" si="358"/>
        <v>1</v>
      </c>
      <c r="O4605" s="5">
        <f t="shared" si="359"/>
        <v>7</v>
      </c>
    </row>
    <row r="4606" spans="1:15" x14ac:dyDescent="0.25">
      <c r="A4606">
        <v>4662</v>
      </c>
      <c r="B4606">
        <v>2068</v>
      </c>
      <c r="C4606">
        <f>IF(COUNTIF($B$2:B4606,B4606)=1,1,0)</f>
        <v>1</v>
      </c>
      <c r="D4606" s="1">
        <v>44961</v>
      </c>
      <c r="E4606" s="2">
        <v>0.5345833333333333</v>
      </c>
      <c r="F4606">
        <v>107</v>
      </c>
      <c r="G4606" t="str">
        <f>IFERROR(INDEX(menu_items!$B:$B,MATCH(F4606,menu_items!$A:$A,0)),"Unknown value")</f>
        <v>Orange Chicken</v>
      </c>
      <c r="H4606" t="str">
        <f>IFERROR(INDEX(menu_items!$C:$C,MATCH(F4606,menu_items!$A:$A,0)),"Unknown value")</f>
        <v>Asian</v>
      </c>
      <c r="I4606" s="5">
        <f>IFERROR(INDEX(menu_items!$D:$D,MATCH(F4606,menu_items!$A:$A,0)),0)</f>
        <v>16.5</v>
      </c>
      <c r="J4606" t="str">
        <f t="shared" si="360"/>
        <v>Sat</v>
      </c>
      <c r="K4606">
        <f t="shared" si="361"/>
        <v>4</v>
      </c>
      <c r="L4606" t="str">
        <f t="shared" si="362"/>
        <v>Feb</v>
      </c>
      <c r="M4606">
        <v>12</v>
      </c>
      <c r="N4606">
        <f t="shared" si="358"/>
        <v>2</v>
      </c>
      <c r="O4606" s="5">
        <f t="shared" si="359"/>
        <v>28.45</v>
      </c>
    </row>
    <row r="4607" spans="1:15" x14ac:dyDescent="0.25">
      <c r="A4607">
        <v>4663</v>
      </c>
      <c r="B4607">
        <v>2068</v>
      </c>
      <c r="C4607">
        <f>IF(COUNTIF($B$2:B4607,B4607)=1,1,0)</f>
        <v>0</v>
      </c>
      <c r="D4607" s="1">
        <v>44961</v>
      </c>
      <c r="E4607" s="2">
        <v>0.5345833333333333</v>
      </c>
      <c r="F4607">
        <v>115</v>
      </c>
      <c r="G4607" t="str">
        <f>IFERROR(INDEX(menu_items!$B:$B,MATCH(F4607,menu_items!$A:$A,0)),"Unknown value")</f>
        <v>Chicken Tacos</v>
      </c>
      <c r="H4607" t="str">
        <f>IFERROR(INDEX(menu_items!$C:$C,MATCH(F4607,menu_items!$A:$A,0)),"Unknown value")</f>
        <v>Mexican</v>
      </c>
      <c r="I4607" s="5">
        <f>IFERROR(INDEX(menu_items!$D:$D,MATCH(F4607,menu_items!$A:$A,0)),0)</f>
        <v>11.95</v>
      </c>
      <c r="J4607" t="str">
        <f t="shared" si="360"/>
        <v>Sat</v>
      </c>
      <c r="K4607">
        <f t="shared" si="361"/>
        <v>4</v>
      </c>
      <c r="L4607" t="str">
        <f t="shared" si="362"/>
        <v>Feb</v>
      </c>
      <c r="M4607">
        <v>12</v>
      </c>
      <c r="N4607">
        <f t="shared" si="358"/>
        <v>2</v>
      </c>
      <c r="O4607" s="5">
        <f t="shared" si="359"/>
        <v>28.45</v>
      </c>
    </row>
    <row r="4608" spans="1:15" x14ac:dyDescent="0.25">
      <c r="A4608">
        <v>4664</v>
      </c>
      <c r="B4608">
        <v>2069</v>
      </c>
      <c r="C4608">
        <f>IF(COUNTIF($B$2:B4608,B4608)=1,1,0)</f>
        <v>1</v>
      </c>
      <c r="D4608" s="1">
        <v>44961</v>
      </c>
      <c r="E4608" s="2">
        <v>0.5406481481481481</v>
      </c>
      <c r="F4608">
        <v>113</v>
      </c>
      <c r="G4608" t="str">
        <f>IFERROR(INDEX(menu_items!$B:$B,MATCH(F4608,menu_items!$A:$A,0)),"Unknown value")</f>
        <v>Edamame</v>
      </c>
      <c r="H4608" t="str">
        <f>IFERROR(INDEX(menu_items!$C:$C,MATCH(F4608,menu_items!$A:$A,0)),"Unknown value")</f>
        <v>Asian</v>
      </c>
      <c r="I4608" s="5">
        <f>IFERROR(INDEX(menu_items!$D:$D,MATCH(F4608,menu_items!$A:$A,0)),0)</f>
        <v>5</v>
      </c>
      <c r="J4608" t="str">
        <f t="shared" si="360"/>
        <v>Sat</v>
      </c>
      <c r="K4608">
        <f t="shared" si="361"/>
        <v>4</v>
      </c>
      <c r="L4608" t="str">
        <f t="shared" si="362"/>
        <v>Feb</v>
      </c>
      <c r="M4608">
        <v>12</v>
      </c>
      <c r="N4608">
        <f t="shared" si="358"/>
        <v>2</v>
      </c>
      <c r="O4608" s="5">
        <f t="shared" si="359"/>
        <v>22.95</v>
      </c>
    </row>
    <row r="4609" spans="1:15" x14ac:dyDescent="0.25">
      <c r="A4609">
        <v>4665</v>
      </c>
      <c r="B4609">
        <v>2069</v>
      </c>
      <c r="C4609">
        <f>IF(COUNTIF($B$2:B4609,B4609)=1,1,0)</f>
        <v>0</v>
      </c>
      <c r="D4609" s="1">
        <v>44961</v>
      </c>
      <c r="E4609" s="2">
        <v>0.5406481481481481</v>
      </c>
      <c r="F4609">
        <v>131</v>
      </c>
      <c r="G4609" t="str">
        <f>IFERROR(INDEX(menu_items!$B:$B,MATCH(F4609,menu_items!$A:$A,0)),"Unknown value")</f>
        <v>Chicken Parmesan</v>
      </c>
      <c r="H4609" t="str">
        <f>IFERROR(INDEX(menu_items!$C:$C,MATCH(F4609,menu_items!$A:$A,0)),"Unknown value")</f>
        <v>Italian</v>
      </c>
      <c r="I4609" s="5">
        <f>IFERROR(INDEX(menu_items!$D:$D,MATCH(F4609,menu_items!$A:$A,0)),0)</f>
        <v>17.95</v>
      </c>
      <c r="J4609" t="str">
        <f t="shared" si="360"/>
        <v>Sat</v>
      </c>
      <c r="K4609">
        <f t="shared" si="361"/>
        <v>4</v>
      </c>
      <c r="L4609" t="str">
        <f t="shared" si="362"/>
        <v>Feb</v>
      </c>
      <c r="M4609">
        <v>12</v>
      </c>
      <c r="N4609">
        <f t="shared" si="358"/>
        <v>2</v>
      </c>
      <c r="O4609" s="5">
        <f t="shared" si="359"/>
        <v>22.95</v>
      </c>
    </row>
    <row r="4610" spans="1:15" x14ac:dyDescent="0.25">
      <c r="A4610">
        <v>4666</v>
      </c>
      <c r="B4610">
        <v>2070</v>
      </c>
      <c r="C4610">
        <f>IF(COUNTIF($B$2:B4610,B4610)=1,1,0)</f>
        <v>1</v>
      </c>
      <c r="D4610" s="1">
        <v>44961</v>
      </c>
      <c r="E4610" s="2">
        <v>0.54221064814814812</v>
      </c>
      <c r="F4610">
        <v>120</v>
      </c>
      <c r="G4610" t="str">
        <f>IFERROR(INDEX(menu_items!$B:$B,MATCH(F4610,menu_items!$A:$A,0)),"Unknown value")</f>
        <v>Steak Torta</v>
      </c>
      <c r="H4610" t="str">
        <f>IFERROR(INDEX(menu_items!$C:$C,MATCH(F4610,menu_items!$A:$A,0)),"Unknown value")</f>
        <v>Mexican</v>
      </c>
      <c r="I4610" s="5">
        <f>IFERROR(INDEX(menu_items!$D:$D,MATCH(F4610,menu_items!$A:$A,0)),0)</f>
        <v>13.95</v>
      </c>
      <c r="J4610" t="str">
        <f t="shared" si="360"/>
        <v>Sat</v>
      </c>
      <c r="K4610">
        <f t="shared" si="361"/>
        <v>4</v>
      </c>
      <c r="L4610" t="str">
        <f t="shared" si="362"/>
        <v>Feb</v>
      </c>
      <c r="M4610">
        <v>13</v>
      </c>
      <c r="N4610">
        <f t="shared" ref="N4610:N4673" si="363">COUNTIF($B:$B,B4610)</f>
        <v>2</v>
      </c>
      <c r="O4610" s="5">
        <f t="shared" ref="O4610:O4673" si="364">SUMIF($B:$B,B4610,$I:$I)</f>
        <v>30.9</v>
      </c>
    </row>
    <row r="4611" spans="1:15" x14ac:dyDescent="0.25">
      <c r="A4611">
        <v>4667</v>
      </c>
      <c r="B4611">
        <v>2070</v>
      </c>
      <c r="C4611">
        <f>IF(COUNTIF($B$2:B4611,B4611)=1,1,0)</f>
        <v>0</v>
      </c>
      <c r="D4611" s="1">
        <v>44961</v>
      </c>
      <c r="E4611" s="2">
        <v>0.54221064814814812</v>
      </c>
      <c r="F4611">
        <v>132</v>
      </c>
      <c r="G4611" t="str">
        <f>IFERROR(INDEX(menu_items!$B:$B,MATCH(F4611,menu_items!$A:$A,0)),"Unknown value")</f>
        <v>Eggplant Parmesan</v>
      </c>
      <c r="H4611" t="str">
        <f>IFERROR(INDEX(menu_items!$C:$C,MATCH(F4611,menu_items!$A:$A,0)),"Unknown value")</f>
        <v>Italian</v>
      </c>
      <c r="I4611" s="5">
        <f>IFERROR(INDEX(menu_items!$D:$D,MATCH(F4611,menu_items!$A:$A,0)),0)</f>
        <v>16.95</v>
      </c>
      <c r="J4611" t="str">
        <f t="shared" si="360"/>
        <v>Sat</v>
      </c>
      <c r="K4611">
        <f t="shared" si="361"/>
        <v>4</v>
      </c>
      <c r="L4611" t="str">
        <f t="shared" si="362"/>
        <v>Feb</v>
      </c>
      <c r="M4611">
        <v>13</v>
      </c>
      <c r="N4611">
        <f t="shared" si="363"/>
        <v>2</v>
      </c>
      <c r="O4611" s="5">
        <f t="shared" si="364"/>
        <v>30.9</v>
      </c>
    </row>
    <row r="4612" spans="1:15" x14ac:dyDescent="0.25">
      <c r="A4612">
        <v>4668</v>
      </c>
      <c r="B4612">
        <v>2071</v>
      </c>
      <c r="C4612">
        <f>IF(COUNTIF($B$2:B4612,B4612)=1,1,0)</f>
        <v>1</v>
      </c>
      <c r="D4612" s="1">
        <v>44961</v>
      </c>
      <c r="E4612" s="2">
        <v>0.54616898148148152</v>
      </c>
      <c r="F4612">
        <v>108</v>
      </c>
      <c r="G4612" t="str">
        <f>IFERROR(INDEX(menu_items!$B:$B,MATCH(F4612,menu_items!$A:$A,0)),"Unknown value")</f>
        <v>Tofu Pad Thai</v>
      </c>
      <c r="H4612" t="str">
        <f>IFERROR(INDEX(menu_items!$C:$C,MATCH(F4612,menu_items!$A:$A,0)),"Unknown value")</f>
        <v>Asian</v>
      </c>
      <c r="I4612" s="5">
        <f>IFERROR(INDEX(menu_items!$D:$D,MATCH(F4612,menu_items!$A:$A,0)),0)</f>
        <v>14.5</v>
      </c>
      <c r="J4612" t="str">
        <f t="shared" si="360"/>
        <v>Sat</v>
      </c>
      <c r="K4612">
        <f t="shared" si="361"/>
        <v>4</v>
      </c>
      <c r="L4612" t="str">
        <f t="shared" si="362"/>
        <v>Feb</v>
      </c>
      <c r="M4612">
        <v>13</v>
      </c>
      <c r="N4612">
        <f t="shared" si="363"/>
        <v>1</v>
      </c>
      <c r="O4612" s="5">
        <f t="shared" si="364"/>
        <v>14.5</v>
      </c>
    </row>
    <row r="4613" spans="1:15" x14ac:dyDescent="0.25">
      <c r="A4613">
        <v>4669</v>
      </c>
      <c r="B4613">
        <v>2072</v>
      </c>
      <c r="C4613">
        <f>IF(COUNTIF($B$2:B4613,B4613)=1,1,0)</f>
        <v>1</v>
      </c>
      <c r="D4613" s="1">
        <v>44961</v>
      </c>
      <c r="E4613" s="2">
        <v>0.54749999999999999</v>
      </c>
      <c r="F4613">
        <v>117</v>
      </c>
      <c r="G4613" t="str">
        <f>IFERROR(INDEX(menu_items!$B:$B,MATCH(F4613,menu_items!$A:$A,0)),"Unknown value")</f>
        <v>Chicken Burrito</v>
      </c>
      <c r="H4613" t="str">
        <f>IFERROR(INDEX(menu_items!$C:$C,MATCH(F4613,menu_items!$A:$A,0)),"Unknown value")</f>
        <v>Mexican</v>
      </c>
      <c r="I4613" s="5">
        <f>IFERROR(INDEX(menu_items!$D:$D,MATCH(F4613,menu_items!$A:$A,0)),0)</f>
        <v>12.95</v>
      </c>
      <c r="J4613" t="str">
        <f t="shared" si="360"/>
        <v>Sat</v>
      </c>
      <c r="K4613">
        <f t="shared" si="361"/>
        <v>4</v>
      </c>
      <c r="L4613" t="str">
        <f t="shared" si="362"/>
        <v>Feb</v>
      </c>
      <c r="M4613">
        <v>13</v>
      </c>
      <c r="N4613">
        <f t="shared" si="363"/>
        <v>1</v>
      </c>
      <c r="O4613" s="5">
        <f t="shared" si="364"/>
        <v>12.95</v>
      </c>
    </row>
    <row r="4614" spans="1:15" x14ac:dyDescent="0.25">
      <c r="A4614">
        <v>4670</v>
      </c>
      <c r="B4614">
        <v>2073</v>
      </c>
      <c r="C4614">
        <f>IF(COUNTIF($B$2:B4614,B4614)=1,1,0)</f>
        <v>1</v>
      </c>
      <c r="D4614" s="1">
        <v>44961</v>
      </c>
      <c r="E4614" s="2">
        <v>0.56656249999999997</v>
      </c>
      <c r="F4614">
        <v>101</v>
      </c>
      <c r="G4614" t="str">
        <f>IFERROR(INDEX(menu_items!$B:$B,MATCH(F4614,menu_items!$A:$A,0)),"Unknown value")</f>
        <v>Hamburger</v>
      </c>
      <c r="H4614" t="str">
        <f>IFERROR(INDEX(menu_items!$C:$C,MATCH(F4614,menu_items!$A:$A,0)),"Unknown value")</f>
        <v>American</v>
      </c>
      <c r="I4614" s="5">
        <f>IFERROR(INDEX(menu_items!$D:$D,MATCH(F4614,menu_items!$A:$A,0)),0)</f>
        <v>12.95</v>
      </c>
      <c r="J4614" t="str">
        <f t="shared" si="360"/>
        <v>Sat</v>
      </c>
      <c r="K4614">
        <f t="shared" si="361"/>
        <v>4</v>
      </c>
      <c r="L4614" t="str">
        <f t="shared" si="362"/>
        <v>Feb</v>
      </c>
      <c r="M4614">
        <v>13</v>
      </c>
      <c r="N4614">
        <f t="shared" si="363"/>
        <v>9</v>
      </c>
      <c r="O4614" s="5">
        <f t="shared" si="364"/>
        <v>126.2</v>
      </c>
    </row>
    <row r="4615" spans="1:15" x14ac:dyDescent="0.25">
      <c r="A4615">
        <v>4671</v>
      </c>
      <c r="B4615">
        <v>2073</v>
      </c>
      <c r="C4615">
        <f>IF(COUNTIF($B$2:B4615,B4615)=1,1,0)</f>
        <v>0</v>
      </c>
      <c r="D4615" s="1">
        <v>44961</v>
      </c>
      <c r="E4615" s="2">
        <v>0.56656249999999997</v>
      </c>
      <c r="F4615">
        <v>126</v>
      </c>
      <c r="G4615" t="str">
        <f>IFERROR(INDEX(menu_items!$B:$B,MATCH(F4615,menu_items!$A:$A,0)),"Unknown value")</f>
        <v>Fettuccine Alfredo</v>
      </c>
      <c r="H4615" t="str">
        <f>IFERROR(INDEX(menu_items!$C:$C,MATCH(F4615,menu_items!$A:$A,0)),"Unknown value")</f>
        <v>Italian</v>
      </c>
      <c r="I4615" s="5">
        <f>IFERROR(INDEX(menu_items!$D:$D,MATCH(F4615,menu_items!$A:$A,0)),0)</f>
        <v>14.5</v>
      </c>
      <c r="J4615" t="str">
        <f t="shared" si="360"/>
        <v>Sat</v>
      </c>
      <c r="K4615">
        <f t="shared" si="361"/>
        <v>4</v>
      </c>
      <c r="L4615" t="str">
        <f t="shared" si="362"/>
        <v>Feb</v>
      </c>
      <c r="M4615">
        <v>13</v>
      </c>
      <c r="N4615">
        <f t="shared" si="363"/>
        <v>9</v>
      </c>
      <c r="O4615" s="5">
        <f t="shared" si="364"/>
        <v>126.2</v>
      </c>
    </row>
    <row r="4616" spans="1:15" x14ac:dyDescent="0.25">
      <c r="A4616">
        <v>4672</v>
      </c>
      <c r="B4616">
        <v>2073</v>
      </c>
      <c r="C4616">
        <f>IF(COUNTIF($B$2:B4616,B4616)=1,1,0)</f>
        <v>0</v>
      </c>
      <c r="D4616" s="1">
        <v>44961</v>
      </c>
      <c r="E4616" s="2">
        <v>0.56656249999999997</v>
      </c>
      <c r="F4616">
        <v>109</v>
      </c>
      <c r="G4616" t="str">
        <f>IFERROR(INDEX(menu_items!$B:$B,MATCH(F4616,menu_items!$A:$A,0)),"Unknown value")</f>
        <v>Korean Beef Bowl</v>
      </c>
      <c r="H4616" t="str">
        <f>IFERROR(INDEX(menu_items!$C:$C,MATCH(F4616,menu_items!$A:$A,0)),"Unknown value")</f>
        <v>Asian</v>
      </c>
      <c r="I4616" s="5">
        <f>IFERROR(INDEX(menu_items!$D:$D,MATCH(F4616,menu_items!$A:$A,0)),0)</f>
        <v>17.95</v>
      </c>
      <c r="J4616" t="str">
        <f t="shared" si="360"/>
        <v>Sat</v>
      </c>
      <c r="K4616">
        <f t="shared" si="361"/>
        <v>4</v>
      </c>
      <c r="L4616" t="str">
        <f t="shared" si="362"/>
        <v>Feb</v>
      </c>
      <c r="M4616">
        <v>13</v>
      </c>
      <c r="N4616">
        <f t="shared" si="363"/>
        <v>9</v>
      </c>
      <c r="O4616" s="5">
        <f t="shared" si="364"/>
        <v>126.2</v>
      </c>
    </row>
    <row r="4617" spans="1:15" x14ac:dyDescent="0.25">
      <c r="A4617">
        <v>4673</v>
      </c>
      <c r="B4617">
        <v>2073</v>
      </c>
      <c r="C4617">
        <f>IF(COUNTIF($B$2:B4617,B4617)=1,1,0)</f>
        <v>0</v>
      </c>
      <c r="D4617" s="1">
        <v>44961</v>
      </c>
      <c r="E4617" s="2">
        <v>0.56656249999999997</v>
      </c>
      <c r="F4617">
        <v>109</v>
      </c>
      <c r="G4617" t="str">
        <f>IFERROR(INDEX(menu_items!$B:$B,MATCH(F4617,menu_items!$A:$A,0)),"Unknown value")</f>
        <v>Korean Beef Bowl</v>
      </c>
      <c r="H4617" t="str">
        <f>IFERROR(INDEX(menu_items!$C:$C,MATCH(F4617,menu_items!$A:$A,0)),"Unknown value")</f>
        <v>Asian</v>
      </c>
      <c r="I4617" s="5">
        <f>IFERROR(INDEX(menu_items!$D:$D,MATCH(F4617,menu_items!$A:$A,0)),0)</f>
        <v>17.95</v>
      </c>
      <c r="J4617" t="str">
        <f t="shared" ref="J4617:J4679" si="365">TEXT(D4617,"ddd")</f>
        <v>Sat</v>
      </c>
      <c r="K4617">
        <f t="shared" ref="K4617:K4679" si="366">DAY(D4617)</f>
        <v>4</v>
      </c>
      <c r="L4617" t="str">
        <f t="shared" ref="L4617:L4679" si="367">TEXT(D4617,"mmm")</f>
        <v>Feb</v>
      </c>
      <c r="M4617">
        <v>13</v>
      </c>
      <c r="N4617">
        <f t="shared" si="363"/>
        <v>9</v>
      </c>
      <c r="O4617" s="5">
        <f t="shared" si="364"/>
        <v>126.2</v>
      </c>
    </row>
    <row r="4618" spans="1:15" x14ac:dyDescent="0.25">
      <c r="A4618">
        <v>4674</v>
      </c>
      <c r="B4618">
        <v>2073</v>
      </c>
      <c r="C4618">
        <f>IF(COUNTIF($B$2:B4618,B4618)=1,1,0)</f>
        <v>0</v>
      </c>
      <c r="D4618" s="1">
        <v>44961</v>
      </c>
      <c r="E4618" s="2">
        <v>0.56656249999999997</v>
      </c>
      <c r="F4618">
        <v>110</v>
      </c>
      <c r="G4618" t="str">
        <f>IFERROR(INDEX(menu_items!$B:$B,MATCH(F4618,menu_items!$A:$A,0)),"Unknown value")</f>
        <v>Pork Ramen</v>
      </c>
      <c r="H4618" t="str">
        <f>IFERROR(INDEX(menu_items!$C:$C,MATCH(F4618,menu_items!$A:$A,0)),"Unknown value")</f>
        <v>Asian</v>
      </c>
      <c r="I4618" s="5">
        <f>IFERROR(INDEX(menu_items!$D:$D,MATCH(F4618,menu_items!$A:$A,0)),0)</f>
        <v>17.95</v>
      </c>
      <c r="J4618" t="str">
        <f t="shared" si="365"/>
        <v>Sat</v>
      </c>
      <c r="K4618">
        <f t="shared" si="366"/>
        <v>4</v>
      </c>
      <c r="L4618" t="str">
        <f t="shared" si="367"/>
        <v>Feb</v>
      </c>
      <c r="M4618">
        <v>13</v>
      </c>
      <c r="N4618">
        <f t="shared" si="363"/>
        <v>9</v>
      </c>
      <c r="O4618" s="5">
        <f t="shared" si="364"/>
        <v>126.2</v>
      </c>
    </row>
    <row r="4619" spans="1:15" x14ac:dyDescent="0.25">
      <c r="A4619">
        <v>4675</v>
      </c>
      <c r="B4619">
        <v>2073</v>
      </c>
      <c r="C4619">
        <f>IF(COUNTIF($B$2:B4619,B4619)=1,1,0)</f>
        <v>0</v>
      </c>
      <c r="D4619" s="1">
        <v>44961</v>
      </c>
      <c r="E4619" s="2">
        <v>0.56656249999999997</v>
      </c>
      <c r="F4619">
        <v>110</v>
      </c>
      <c r="G4619" t="str">
        <f>IFERROR(INDEX(menu_items!$B:$B,MATCH(F4619,menu_items!$A:$A,0)),"Unknown value")</f>
        <v>Pork Ramen</v>
      </c>
      <c r="H4619" t="str">
        <f>IFERROR(INDEX(menu_items!$C:$C,MATCH(F4619,menu_items!$A:$A,0)),"Unknown value")</f>
        <v>Asian</v>
      </c>
      <c r="I4619" s="5">
        <f>IFERROR(INDEX(menu_items!$D:$D,MATCH(F4619,menu_items!$A:$A,0)),0)</f>
        <v>17.95</v>
      </c>
      <c r="J4619" t="str">
        <f t="shared" si="365"/>
        <v>Sat</v>
      </c>
      <c r="K4619">
        <f t="shared" si="366"/>
        <v>4</v>
      </c>
      <c r="L4619" t="str">
        <f t="shared" si="367"/>
        <v>Feb</v>
      </c>
      <c r="M4619">
        <v>13</v>
      </c>
      <c r="N4619">
        <f t="shared" si="363"/>
        <v>9</v>
      </c>
      <c r="O4619" s="5">
        <f t="shared" si="364"/>
        <v>126.2</v>
      </c>
    </row>
    <row r="4620" spans="1:15" x14ac:dyDescent="0.25">
      <c r="A4620">
        <v>4676</v>
      </c>
      <c r="B4620">
        <v>2073</v>
      </c>
      <c r="C4620">
        <f>IF(COUNTIF($B$2:B4620,B4620)=1,1,0)</f>
        <v>0</v>
      </c>
      <c r="D4620" s="1">
        <v>44961</v>
      </c>
      <c r="E4620" s="2">
        <v>0.56656249999999997</v>
      </c>
      <c r="F4620">
        <v>117</v>
      </c>
      <c r="G4620" t="str">
        <f>IFERROR(INDEX(menu_items!$B:$B,MATCH(F4620,menu_items!$A:$A,0)),"Unknown value")</f>
        <v>Chicken Burrito</v>
      </c>
      <c r="H4620" t="str">
        <f>IFERROR(INDEX(menu_items!$C:$C,MATCH(F4620,menu_items!$A:$A,0)),"Unknown value")</f>
        <v>Mexican</v>
      </c>
      <c r="I4620" s="5">
        <f>IFERROR(INDEX(menu_items!$D:$D,MATCH(F4620,menu_items!$A:$A,0)),0)</f>
        <v>12.95</v>
      </c>
      <c r="J4620" t="str">
        <f t="shared" si="365"/>
        <v>Sat</v>
      </c>
      <c r="K4620">
        <f t="shared" si="366"/>
        <v>4</v>
      </c>
      <c r="L4620" t="str">
        <f t="shared" si="367"/>
        <v>Feb</v>
      </c>
      <c r="M4620">
        <v>13</v>
      </c>
      <c r="N4620">
        <f t="shared" si="363"/>
        <v>9</v>
      </c>
      <c r="O4620" s="5">
        <f t="shared" si="364"/>
        <v>126.2</v>
      </c>
    </row>
    <row r="4621" spans="1:15" x14ac:dyDescent="0.25">
      <c r="A4621">
        <v>4677</v>
      </c>
      <c r="B4621">
        <v>2073</v>
      </c>
      <c r="C4621">
        <f>IF(COUNTIF($B$2:B4621,B4621)=1,1,0)</f>
        <v>0</v>
      </c>
      <c r="D4621" s="1">
        <v>44961</v>
      </c>
      <c r="E4621" s="2">
        <v>0.56656249999999997</v>
      </c>
      <c r="F4621">
        <v>106</v>
      </c>
      <c r="G4621" t="str">
        <f>IFERROR(INDEX(menu_items!$B:$B,MATCH(F4621,menu_items!$A:$A,0)),"Unknown value")</f>
        <v>French Fries</v>
      </c>
      <c r="H4621" t="str">
        <f>IFERROR(INDEX(menu_items!$C:$C,MATCH(F4621,menu_items!$A:$A,0)),"Unknown value")</f>
        <v>American</v>
      </c>
      <c r="I4621" s="5">
        <f>IFERROR(INDEX(menu_items!$D:$D,MATCH(F4621,menu_items!$A:$A,0)),0)</f>
        <v>7</v>
      </c>
      <c r="J4621" t="str">
        <f t="shared" si="365"/>
        <v>Sat</v>
      </c>
      <c r="K4621">
        <f t="shared" si="366"/>
        <v>4</v>
      </c>
      <c r="L4621" t="str">
        <f t="shared" si="367"/>
        <v>Feb</v>
      </c>
      <c r="M4621">
        <v>13</v>
      </c>
      <c r="N4621">
        <f t="shared" si="363"/>
        <v>9</v>
      </c>
      <c r="O4621" s="5">
        <f t="shared" si="364"/>
        <v>126.2</v>
      </c>
    </row>
    <row r="4622" spans="1:15" x14ac:dyDescent="0.25">
      <c r="A4622">
        <v>4678</v>
      </c>
      <c r="B4622">
        <v>2073</v>
      </c>
      <c r="C4622">
        <f>IF(COUNTIF($B$2:B4622,B4622)=1,1,0)</f>
        <v>0</v>
      </c>
      <c r="D4622" s="1">
        <v>44961</v>
      </c>
      <c r="E4622" s="2">
        <v>0.56656249999999997</v>
      </c>
      <c r="F4622">
        <v>106</v>
      </c>
      <c r="G4622" t="str">
        <f>IFERROR(INDEX(menu_items!$B:$B,MATCH(F4622,menu_items!$A:$A,0)),"Unknown value")</f>
        <v>French Fries</v>
      </c>
      <c r="H4622" t="str">
        <f>IFERROR(INDEX(menu_items!$C:$C,MATCH(F4622,menu_items!$A:$A,0)),"Unknown value")</f>
        <v>American</v>
      </c>
      <c r="I4622" s="5">
        <f>IFERROR(INDEX(menu_items!$D:$D,MATCH(F4622,menu_items!$A:$A,0)),0)</f>
        <v>7</v>
      </c>
      <c r="J4622" t="str">
        <f t="shared" si="365"/>
        <v>Sat</v>
      </c>
      <c r="K4622">
        <f t="shared" si="366"/>
        <v>4</v>
      </c>
      <c r="L4622" t="str">
        <f t="shared" si="367"/>
        <v>Feb</v>
      </c>
      <c r="M4622">
        <v>13</v>
      </c>
      <c r="N4622">
        <f t="shared" si="363"/>
        <v>9</v>
      </c>
      <c r="O4622" s="5">
        <f t="shared" si="364"/>
        <v>126.2</v>
      </c>
    </row>
    <row r="4623" spans="1:15" x14ac:dyDescent="0.25">
      <c r="A4623">
        <v>4679</v>
      </c>
      <c r="B4623">
        <v>2074</v>
      </c>
      <c r="C4623">
        <f>IF(COUNTIF($B$2:B4623,B4623)=1,1,0)</f>
        <v>1</v>
      </c>
      <c r="D4623" s="1">
        <v>44961</v>
      </c>
      <c r="E4623" s="2">
        <v>0.57023148148148151</v>
      </c>
      <c r="F4623">
        <v>124</v>
      </c>
      <c r="G4623" t="str">
        <f>IFERROR(INDEX(menu_items!$B:$B,MATCH(F4623,menu_items!$A:$A,0)),"Unknown value")</f>
        <v>Spaghetti</v>
      </c>
      <c r="H4623" t="str">
        <f>IFERROR(INDEX(menu_items!$C:$C,MATCH(F4623,menu_items!$A:$A,0)),"Unknown value")</f>
        <v>Italian</v>
      </c>
      <c r="I4623" s="5">
        <f>IFERROR(INDEX(menu_items!$D:$D,MATCH(F4623,menu_items!$A:$A,0)),0)</f>
        <v>14.5</v>
      </c>
      <c r="J4623" t="str">
        <f t="shared" si="365"/>
        <v>Sat</v>
      </c>
      <c r="K4623">
        <f t="shared" si="366"/>
        <v>4</v>
      </c>
      <c r="L4623" t="str">
        <f t="shared" si="367"/>
        <v>Feb</v>
      </c>
      <c r="M4623">
        <v>13</v>
      </c>
      <c r="N4623">
        <f t="shared" si="363"/>
        <v>2</v>
      </c>
      <c r="O4623" s="5">
        <f t="shared" si="364"/>
        <v>32.450000000000003</v>
      </c>
    </row>
    <row r="4624" spans="1:15" x14ac:dyDescent="0.25">
      <c r="A4624">
        <v>4680</v>
      </c>
      <c r="B4624">
        <v>2074</v>
      </c>
      <c r="C4624">
        <f>IF(COUNTIF($B$2:B4624,B4624)=1,1,0)</f>
        <v>0</v>
      </c>
      <c r="D4624" s="1">
        <v>44961</v>
      </c>
      <c r="E4624" s="2">
        <v>0.57023148148148151</v>
      </c>
      <c r="F4624">
        <v>109</v>
      </c>
      <c r="G4624" t="str">
        <f>IFERROR(INDEX(menu_items!$B:$B,MATCH(F4624,menu_items!$A:$A,0)),"Unknown value")</f>
        <v>Korean Beef Bowl</v>
      </c>
      <c r="H4624" t="str">
        <f>IFERROR(INDEX(menu_items!$C:$C,MATCH(F4624,menu_items!$A:$A,0)),"Unknown value")</f>
        <v>Asian</v>
      </c>
      <c r="I4624" s="5">
        <f>IFERROR(INDEX(menu_items!$D:$D,MATCH(F4624,menu_items!$A:$A,0)),0)</f>
        <v>17.95</v>
      </c>
      <c r="J4624" t="str">
        <f t="shared" si="365"/>
        <v>Sat</v>
      </c>
      <c r="K4624">
        <f t="shared" si="366"/>
        <v>4</v>
      </c>
      <c r="L4624" t="str">
        <f t="shared" si="367"/>
        <v>Feb</v>
      </c>
      <c r="M4624">
        <v>13</v>
      </c>
      <c r="N4624">
        <f t="shared" si="363"/>
        <v>2</v>
      </c>
      <c r="O4624" s="5">
        <f t="shared" si="364"/>
        <v>32.450000000000003</v>
      </c>
    </row>
    <row r="4625" spans="1:15" x14ac:dyDescent="0.25">
      <c r="A4625">
        <v>4681</v>
      </c>
      <c r="B4625">
        <v>2075</v>
      </c>
      <c r="C4625">
        <f>IF(COUNTIF($B$2:B4625,B4625)=1,1,0)</f>
        <v>1</v>
      </c>
      <c r="D4625" s="1">
        <v>44961</v>
      </c>
      <c r="E4625" s="2">
        <v>0.58546296296296296</v>
      </c>
      <c r="F4625">
        <v>107</v>
      </c>
      <c r="G4625" t="str">
        <f>IFERROR(INDEX(menu_items!$B:$B,MATCH(F4625,menu_items!$A:$A,0)),"Unknown value")</f>
        <v>Orange Chicken</v>
      </c>
      <c r="H4625" t="str">
        <f>IFERROR(INDEX(menu_items!$C:$C,MATCH(F4625,menu_items!$A:$A,0)),"Unknown value")</f>
        <v>Asian</v>
      </c>
      <c r="I4625" s="5">
        <f>IFERROR(INDEX(menu_items!$D:$D,MATCH(F4625,menu_items!$A:$A,0)),0)</f>
        <v>16.5</v>
      </c>
      <c r="J4625" t="str">
        <f t="shared" si="365"/>
        <v>Sat</v>
      </c>
      <c r="K4625">
        <f t="shared" si="366"/>
        <v>4</v>
      </c>
      <c r="L4625" t="str">
        <f t="shared" si="367"/>
        <v>Feb</v>
      </c>
      <c r="M4625">
        <v>14</v>
      </c>
      <c r="N4625">
        <f t="shared" si="363"/>
        <v>13</v>
      </c>
      <c r="O4625" s="5">
        <f t="shared" si="364"/>
        <v>191.04999999999995</v>
      </c>
    </row>
    <row r="4626" spans="1:15" x14ac:dyDescent="0.25">
      <c r="A4626">
        <v>4682</v>
      </c>
      <c r="B4626">
        <v>2075</v>
      </c>
      <c r="C4626">
        <f>IF(COUNTIF($B$2:B4626,B4626)=1,1,0)</f>
        <v>0</v>
      </c>
      <c r="D4626" s="1">
        <v>44961</v>
      </c>
      <c r="E4626" s="2">
        <v>0.58546296296296296</v>
      </c>
      <c r="F4626">
        <v>115</v>
      </c>
      <c r="G4626" t="str">
        <f>IFERROR(INDEX(menu_items!$B:$B,MATCH(F4626,menu_items!$A:$A,0)),"Unknown value")</f>
        <v>Chicken Tacos</v>
      </c>
      <c r="H4626" t="str">
        <f>IFERROR(INDEX(menu_items!$C:$C,MATCH(F4626,menu_items!$A:$A,0)),"Unknown value")</f>
        <v>Mexican</v>
      </c>
      <c r="I4626" s="5">
        <f>IFERROR(INDEX(menu_items!$D:$D,MATCH(F4626,menu_items!$A:$A,0)),0)</f>
        <v>11.95</v>
      </c>
      <c r="J4626" t="str">
        <f t="shared" si="365"/>
        <v>Sat</v>
      </c>
      <c r="K4626">
        <f t="shared" si="366"/>
        <v>4</v>
      </c>
      <c r="L4626" t="str">
        <f t="shared" si="367"/>
        <v>Feb</v>
      </c>
      <c r="M4626">
        <v>14</v>
      </c>
      <c r="N4626">
        <f t="shared" si="363"/>
        <v>13</v>
      </c>
      <c r="O4626" s="5">
        <f t="shared" si="364"/>
        <v>191.04999999999995</v>
      </c>
    </row>
    <row r="4627" spans="1:15" x14ac:dyDescent="0.25">
      <c r="A4627">
        <v>4683</v>
      </c>
      <c r="B4627">
        <v>2075</v>
      </c>
      <c r="C4627">
        <f>IF(COUNTIF($B$2:B4627,B4627)=1,1,0)</f>
        <v>0</v>
      </c>
      <c r="D4627" s="1">
        <v>44961</v>
      </c>
      <c r="E4627" s="2">
        <v>0.58546296296296296</v>
      </c>
      <c r="F4627">
        <v>102</v>
      </c>
      <c r="G4627" t="str">
        <f>IFERROR(INDEX(menu_items!$B:$B,MATCH(F4627,menu_items!$A:$A,0)),"Unknown value")</f>
        <v>Cheeseburger</v>
      </c>
      <c r="H4627" t="str">
        <f>IFERROR(INDEX(menu_items!$C:$C,MATCH(F4627,menu_items!$A:$A,0)),"Unknown value")</f>
        <v>American</v>
      </c>
      <c r="I4627" s="5">
        <f>IFERROR(INDEX(menu_items!$D:$D,MATCH(F4627,menu_items!$A:$A,0)),0)</f>
        <v>13.95</v>
      </c>
      <c r="J4627" t="str">
        <f t="shared" si="365"/>
        <v>Sat</v>
      </c>
      <c r="K4627">
        <f t="shared" si="366"/>
        <v>4</v>
      </c>
      <c r="L4627" t="str">
        <f t="shared" si="367"/>
        <v>Feb</v>
      </c>
      <c r="M4627">
        <v>14</v>
      </c>
      <c r="N4627">
        <f t="shared" si="363"/>
        <v>13</v>
      </c>
      <c r="O4627" s="5">
        <f t="shared" si="364"/>
        <v>191.04999999999995</v>
      </c>
    </row>
    <row r="4628" spans="1:15" x14ac:dyDescent="0.25">
      <c r="A4628">
        <v>4684</v>
      </c>
      <c r="B4628">
        <v>2075</v>
      </c>
      <c r="C4628">
        <f>IF(COUNTIF($B$2:B4628,B4628)=1,1,0)</f>
        <v>0</v>
      </c>
      <c r="D4628" s="1">
        <v>44961</v>
      </c>
      <c r="E4628" s="2">
        <v>0.58546296296296296</v>
      </c>
      <c r="F4628">
        <v>124</v>
      </c>
      <c r="G4628" t="str">
        <f>IFERROR(INDEX(menu_items!$B:$B,MATCH(F4628,menu_items!$A:$A,0)),"Unknown value")</f>
        <v>Spaghetti</v>
      </c>
      <c r="H4628" t="str">
        <f>IFERROR(INDEX(menu_items!$C:$C,MATCH(F4628,menu_items!$A:$A,0)),"Unknown value")</f>
        <v>Italian</v>
      </c>
      <c r="I4628" s="5">
        <f>IFERROR(INDEX(menu_items!$D:$D,MATCH(F4628,menu_items!$A:$A,0)),0)</f>
        <v>14.5</v>
      </c>
      <c r="J4628" t="str">
        <f t="shared" si="365"/>
        <v>Sat</v>
      </c>
      <c r="K4628">
        <f t="shared" si="366"/>
        <v>4</v>
      </c>
      <c r="L4628" t="str">
        <f t="shared" si="367"/>
        <v>Feb</v>
      </c>
      <c r="M4628">
        <v>14</v>
      </c>
      <c r="N4628">
        <f t="shared" si="363"/>
        <v>13</v>
      </c>
      <c r="O4628" s="5">
        <f t="shared" si="364"/>
        <v>191.04999999999995</v>
      </c>
    </row>
    <row r="4629" spans="1:15" x14ac:dyDescent="0.25">
      <c r="A4629">
        <v>4685</v>
      </c>
      <c r="B4629">
        <v>2075</v>
      </c>
      <c r="C4629">
        <f>IF(COUNTIF($B$2:B4629,B4629)=1,1,0)</f>
        <v>0</v>
      </c>
      <c r="D4629" s="1">
        <v>44961</v>
      </c>
      <c r="E4629" s="2">
        <v>0.58546296296296296</v>
      </c>
      <c r="F4629">
        <v>125</v>
      </c>
      <c r="G4629" t="str">
        <f>IFERROR(INDEX(menu_items!$B:$B,MATCH(F4629,menu_items!$A:$A,0)),"Unknown value")</f>
        <v>Spaghetti &amp; Meatballs</v>
      </c>
      <c r="H4629" t="str">
        <f>IFERROR(INDEX(menu_items!$C:$C,MATCH(F4629,menu_items!$A:$A,0)),"Unknown value")</f>
        <v>Italian</v>
      </c>
      <c r="I4629" s="5">
        <f>IFERROR(INDEX(menu_items!$D:$D,MATCH(F4629,menu_items!$A:$A,0)),0)</f>
        <v>17.95</v>
      </c>
      <c r="J4629" t="str">
        <f t="shared" si="365"/>
        <v>Sat</v>
      </c>
      <c r="K4629">
        <f t="shared" si="366"/>
        <v>4</v>
      </c>
      <c r="L4629" t="str">
        <f t="shared" si="367"/>
        <v>Feb</v>
      </c>
      <c r="M4629">
        <v>14</v>
      </c>
      <c r="N4629">
        <f t="shared" si="363"/>
        <v>13</v>
      </c>
      <c r="O4629" s="5">
        <f t="shared" si="364"/>
        <v>191.04999999999995</v>
      </c>
    </row>
    <row r="4630" spans="1:15" x14ac:dyDescent="0.25">
      <c r="A4630">
        <v>4686</v>
      </c>
      <c r="B4630">
        <v>2075</v>
      </c>
      <c r="C4630">
        <f>IF(COUNTIF($B$2:B4630,B4630)=1,1,0)</f>
        <v>0</v>
      </c>
      <c r="D4630" s="1">
        <v>44961</v>
      </c>
      <c r="E4630" s="2">
        <v>0.58546296296296296</v>
      </c>
      <c r="F4630">
        <v>127</v>
      </c>
      <c r="G4630" t="str">
        <f>IFERROR(INDEX(menu_items!$B:$B,MATCH(F4630,menu_items!$A:$A,0)),"Unknown value")</f>
        <v>Meat Lasagna</v>
      </c>
      <c r="H4630" t="str">
        <f>IFERROR(INDEX(menu_items!$C:$C,MATCH(F4630,menu_items!$A:$A,0)),"Unknown value")</f>
        <v>Italian</v>
      </c>
      <c r="I4630" s="5">
        <f>IFERROR(INDEX(menu_items!$D:$D,MATCH(F4630,menu_items!$A:$A,0)),0)</f>
        <v>17.95</v>
      </c>
      <c r="J4630" t="str">
        <f t="shared" si="365"/>
        <v>Sat</v>
      </c>
      <c r="K4630">
        <f t="shared" si="366"/>
        <v>4</v>
      </c>
      <c r="L4630" t="str">
        <f t="shared" si="367"/>
        <v>Feb</v>
      </c>
      <c r="M4630">
        <v>14</v>
      </c>
      <c r="N4630">
        <f t="shared" si="363"/>
        <v>13</v>
      </c>
      <c r="O4630" s="5">
        <f t="shared" si="364"/>
        <v>191.04999999999995</v>
      </c>
    </row>
    <row r="4631" spans="1:15" x14ac:dyDescent="0.25">
      <c r="A4631">
        <v>4687</v>
      </c>
      <c r="B4631">
        <v>2075</v>
      </c>
      <c r="C4631">
        <f>IF(COUNTIF($B$2:B4631,B4631)=1,1,0)</f>
        <v>0</v>
      </c>
      <c r="D4631" s="1">
        <v>44961</v>
      </c>
      <c r="E4631" s="2">
        <v>0.58546296296296296</v>
      </c>
      <c r="F4631">
        <v>129</v>
      </c>
      <c r="G4631" t="str">
        <f>IFERROR(INDEX(menu_items!$B:$B,MATCH(F4631,menu_items!$A:$A,0)),"Unknown value")</f>
        <v>Mushroom Ravioli</v>
      </c>
      <c r="H4631" t="str">
        <f>IFERROR(INDEX(menu_items!$C:$C,MATCH(F4631,menu_items!$A:$A,0)),"Unknown value")</f>
        <v>Italian</v>
      </c>
      <c r="I4631" s="5">
        <f>IFERROR(INDEX(menu_items!$D:$D,MATCH(F4631,menu_items!$A:$A,0)),0)</f>
        <v>15.5</v>
      </c>
      <c r="J4631" t="str">
        <f t="shared" si="365"/>
        <v>Sat</v>
      </c>
      <c r="K4631">
        <f t="shared" si="366"/>
        <v>4</v>
      </c>
      <c r="L4631" t="str">
        <f t="shared" si="367"/>
        <v>Feb</v>
      </c>
      <c r="M4631">
        <v>14</v>
      </c>
      <c r="N4631">
        <f t="shared" si="363"/>
        <v>13</v>
      </c>
      <c r="O4631" s="5">
        <f t="shared" si="364"/>
        <v>191.04999999999995</v>
      </c>
    </row>
    <row r="4632" spans="1:15" x14ac:dyDescent="0.25">
      <c r="A4632">
        <v>4688</v>
      </c>
      <c r="B4632">
        <v>2075</v>
      </c>
      <c r="C4632">
        <f>IF(COUNTIF($B$2:B4632,B4632)=1,1,0)</f>
        <v>0</v>
      </c>
      <c r="D4632" s="1">
        <v>44961</v>
      </c>
      <c r="E4632" s="2">
        <v>0.58546296296296296</v>
      </c>
      <c r="F4632">
        <v>111</v>
      </c>
      <c r="G4632" t="str">
        <f>IFERROR(INDEX(menu_items!$B:$B,MATCH(F4632,menu_items!$A:$A,0)),"Unknown value")</f>
        <v>California Roll</v>
      </c>
      <c r="H4632" t="str">
        <f>IFERROR(INDEX(menu_items!$C:$C,MATCH(F4632,menu_items!$A:$A,0)),"Unknown value")</f>
        <v>Asian</v>
      </c>
      <c r="I4632" s="5">
        <f>IFERROR(INDEX(menu_items!$D:$D,MATCH(F4632,menu_items!$A:$A,0)),0)</f>
        <v>11.95</v>
      </c>
      <c r="J4632" t="str">
        <f t="shared" si="365"/>
        <v>Sat</v>
      </c>
      <c r="K4632">
        <f t="shared" si="366"/>
        <v>4</v>
      </c>
      <c r="L4632" t="str">
        <f t="shared" si="367"/>
        <v>Feb</v>
      </c>
      <c r="M4632">
        <v>14</v>
      </c>
      <c r="N4632">
        <f t="shared" si="363"/>
        <v>13</v>
      </c>
      <c r="O4632" s="5">
        <f t="shared" si="364"/>
        <v>191.04999999999995</v>
      </c>
    </row>
    <row r="4633" spans="1:15" x14ac:dyDescent="0.25">
      <c r="A4633">
        <v>4689</v>
      </c>
      <c r="B4633">
        <v>2075</v>
      </c>
      <c r="C4633">
        <f>IF(COUNTIF($B$2:B4633,B4633)=1,1,0)</f>
        <v>0</v>
      </c>
      <c r="D4633" s="1">
        <v>44961</v>
      </c>
      <c r="E4633" s="2">
        <v>0.58546296296296296</v>
      </c>
      <c r="F4633">
        <v>112</v>
      </c>
      <c r="G4633" t="str">
        <f>IFERROR(INDEX(menu_items!$B:$B,MATCH(F4633,menu_items!$A:$A,0)),"Unknown value")</f>
        <v>Salmon Roll</v>
      </c>
      <c r="H4633" t="str">
        <f>IFERROR(INDEX(menu_items!$C:$C,MATCH(F4633,menu_items!$A:$A,0)),"Unknown value")</f>
        <v>Asian</v>
      </c>
      <c r="I4633" s="5">
        <f>IFERROR(INDEX(menu_items!$D:$D,MATCH(F4633,menu_items!$A:$A,0)),0)</f>
        <v>14.95</v>
      </c>
      <c r="J4633" t="str">
        <f t="shared" si="365"/>
        <v>Sat</v>
      </c>
      <c r="K4633">
        <f t="shared" si="366"/>
        <v>4</v>
      </c>
      <c r="L4633" t="str">
        <f t="shared" si="367"/>
        <v>Feb</v>
      </c>
      <c r="M4633">
        <v>14</v>
      </c>
      <c r="N4633">
        <f t="shared" si="363"/>
        <v>13</v>
      </c>
      <c r="O4633" s="5">
        <f t="shared" si="364"/>
        <v>191.04999999999995</v>
      </c>
    </row>
    <row r="4634" spans="1:15" x14ac:dyDescent="0.25">
      <c r="A4634">
        <v>4690</v>
      </c>
      <c r="B4634">
        <v>2075</v>
      </c>
      <c r="C4634">
        <f>IF(COUNTIF($B$2:B4634,B4634)=1,1,0)</f>
        <v>0</v>
      </c>
      <c r="D4634" s="1">
        <v>44961</v>
      </c>
      <c r="E4634" s="2">
        <v>0.58546296296296296</v>
      </c>
      <c r="F4634">
        <v>118</v>
      </c>
      <c r="G4634" t="str">
        <f>IFERROR(INDEX(menu_items!$B:$B,MATCH(F4634,menu_items!$A:$A,0)),"Unknown value")</f>
        <v>Steak Burrito</v>
      </c>
      <c r="H4634" t="str">
        <f>IFERROR(INDEX(menu_items!$C:$C,MATCH(F4634,menu_items!$A:$A,0)),"Unknown value")</f>
        <v>Mexican</v>
      </c>
      <c r="I4634" s="5">
        <f>IFERROR(INDEX(menu_items!$D:$D,MATCH(F4634,menu_items!$A:$A,0)),0)</f>
        <v>14.95</v>
      </c>
      <c r="J4634" t="str">
        <f t="shared" si="365"/>
        <v>Sat</v>
      </c>
      <c r="K4634">
        <f t="shared" si="366"/>
        <v>4</v>
      </c>
      <c r="L4634" t="str">
        <f t="shared" si="367"/>
        <v>Feb</v>
      </c>
      <c r="M4634">
        <v>14</v>
      </c>
      <c r="N4634">
        <f t="shared" si="363"/>
        <v>13</v>
      </c>
      <c r="O4634" s="5">
        <f t="shared" si="364"/>
        <v>191.04999999999995</v>
      </c>
    </row>
    <row r="4635" spans="1:15" x14ac:dyDescent="0.25">
      <c r="A4635">
        <v>4691</v>
      </c>
      <c r="B4635">
        <v>2075</v>
      </c>
      <c r="C4635">
        <f>IF(COUNTIF($B$2:B4635,B4635)=1,1,0)</f>
        <v>0</v>
      </c>
      <c r="D4635" s="1">
        <v>44961</v>
      </c>
      <c r="E4635" s="2">
        <v>0.58546296296296296</v>
      </c>
      <c r="F4635">
        <v>122</v>
      </c>
      <c r="G4635" t="str">
        <f>IFERROR(INDEX(menu_items!$B:$B,MATCH(F4635,menu_items!$A:$A,0)),"Unknown value")</f>
        <v>Chips &amp; Salsa</v>
      </c>
      <c r="H4635" t="str">
        <f>IFERROR(INDEX(menu_items!$C:$C,MATCH(F4635,menu_items!$A:$A,0)),"Unknown value")</f>
        <v>Mexican</v>
      </c>
      <c r="I4635" s="5">
        <f>IFERROR(INDEX(menu_items!$D:$D,MATCH(F4635,menu_items!$A:$A,0)),0)</f>
        <v>7</v>
      </c>
      <c r="J4635" t="str">
        <f t="shared" si="365"/>
        <v>Sat</v>
      </c>
      <c r="K4635">
        <f t="shared" si="366"/>
        <v>4</v>
      </c>
      <c r="L4635" t="str">
        <f t="shared" si="367"/>
        <v>Feb</v>
      </c>
      <c r="M4635">
        <v>14</v>
      </c>
      <c r="N4635">
        <f t="shared" si="363"/>
        <v>13</v>
      </c>
      <c r="O4635" s="5">
        <f t="shared" si="364"/>
        <v>191.04999999999995</v>
      </c>
    </row>
    <row r="4636" spans="1:15" x14ac:dyDescent="0.25">
      <c r="A4636">
        <v>4692</v>
      </c>
      <c r="B4636">
        <v>2075</v>
      </c>
      <c r="C4636">
        <f>IF(COUNTIF($B$2:B4636,B4636)=1,1,0)</f>
        <v>0</v>
      </c>
      <c r="D4636" s="1">
        <v>44961</v>
      </c>
      <c r="E4636" s="2">
        <v>0.58546296296296296</v>
      </c>
      <c r="F4636">
        <v>132</v>
      </c>
      <c r="G4636" t="str">
        <f>IFERROR(INDEX(menu_items!$B:$B,MATCH(F4636,menu_items!$A:$A,0)),"Unknown value")</f>
        <v>Eggplant Parmesan</v>
      </c>
      <c r="H4636" t="str">
        <f>IFERROR(INDEX(menu_items!$C:$C,MATCH(F4636,menu_items!$A:$A,0)),"Unknown value")</f>
        <v>Italian</v>
      </c>
      <c r="I4636" s="5">
        <f>IFERROR(INDEX(menu_items!$D:$D,MATCH(F4636,menu_items!$A:$A,0)),0)</f>
        <v>16.95</v>
      </c>
      <c r="J4636" t="str">
        <f t="shared" si="365"/>
        <v>Sat</v>
      </c>
      <c r="K4636">
        <f t="shared" si="366"/>
        <v>4</v>
      </c>
      <c r="L4636" t="str">
        <f t="shared" si="367"/>
        <v>Feb</v>
      </c>
      <c r="M4636">
        <v>14</v>
      </c>
      <c r="N4636">
        <f t="shared" si="363"/>
        <v>13</v>
      </c>
      <c r="O4636" s="5">
        <f t="shared" si="364"/>
        <v>191.04999999999995</v>
      </c>
    </row>
    <row r="4637" spans="1:15" x14ac:dyDescent="0.25">
      <c r="A4637">
        <v>4693</v>
      </c>
      <c r="B4637">
        <v>2075</v>
      </c>
      <c r="C4637">
        <f>IF(COUNTIF($B$2:B4637,B4637)=1,1,0)</f>
        <v>0</v>
      </c>
      <c r="D4637" s="1">
        <v>44961</v>
      </c>
      <c r="E4637" s="2">
        <v>0.58546296296296296</v>
      </c>
      <c r="F4637">
        <v>132</v>
      </c>
      <c r="G4637" t="str">
        <f>IFERROR(INDEX(menu_items!$B:$B,MATCH(F4637,menu_items!$A:$A,0)),"Unknown value")</f>
        <v>Eggplant Parmesan</v>
      </c>
      <c r="H4637" t="str">
        <f>IFERROR(INDEX(menu_items!$C:$C,MATCH(F4637,menu_items!$A:$A,0)),"Unknown value")</f>
        <v>Italian</v>
      </c>
      <c r="I4637" s="5">
        <f>IFERROR(INDEX(menu_items!$D:$D,MATCH(F4637,menu_items!$A:$A,0)),0)</f>
        <v>16.95</v>
      </c>
      <c r="J4637" t="str">
        <f t="shared" si="365"/>
        <v>Sat</v>
      </c>
      <c r="K4637">
        <f t="shared" si="366"/>
        <v>4</v>
      </c>
      <c r="L4637" t="str">
        <f t="shared" si="367"/>
        <v>Feb</v>
      </c>
      <c r="M4637">
        <v>14</v>
      </c>
      <c r="N4637">
        <f t="shared" si="363"/>
        <v>13</v>
      </c>
      <c r="O4637" s="5">
        <f t="shared" si="364"/>
        <v>191.04999999999995</v>
      </c>
    </row>
    <row r="4638" spans="1:15" x14ac:dyDescent="0.25">
      <c r="A4638">
        <v>4694</v>
      </c>
      <c r="B4638">
        <v>2076</v>
      </c>
      <c r="C4638">
        <f>IF(COUNTIF($B$2:B4638,B4638)=1,1,0)</f>
        <v>1</v>
      </c>
      <c r="D4638" s="1">
        <v>44961</v>
      </c>
      <c r="E4638" s="2">
        <v>0.5914814814814815</v>
      </c>
      <c r="F4638">
        <v>101</v>
      </c>
      <c r="G4638" t="str">
        <f>IFERROR(INDEX(menu_items!$B:$B,MATCH(F4638,menu_items!$A:$A,0)),"Unknown value")</f>
        <v>Hamburger</v>
      </c>
      <c r="H4638" t="str">
        <f>IFERROR(INDEX(menu_items!$C:$C,MATCH(F4638,menu_items!$A:$A,0)),"Unknown value")</f>
        <v>American</v>
      </c>
      <c r="I4638" s="5">
        <f>IFERROR(INDEX(menu_items!$D:$D,MATCH(F4638,menu_items!$A:$A,0)),0)</f>
        <v>12.95</v>
      </c>
      <c r="J4638" t="str">
        <f t="shared" si="365"/>
        <v>Sat</v>
      </c>
      <c r="K4638">
        <f t="shared" si="366"/>
        <v>4</v>
      </c>
      <c r="L4638" t="str">
        <f t="shared" si="367"/>
        <v>Feb</v>
      </c>
      <c r="M4638">
        <v>14</v>
      </c>
      <c r="N4638">
        <f t="shared" si="363"/>
        <v>2</v>
      </c>
      <c r="O4638" s="5">
        <f t="shared" si="364"/>
        <v>30.9</v>
      </c>
    </row>
    <row r="4639" spans="1:15" x14ac:dyDescent="0.25">
      <c r="A4639">
        <v>4695</v>
      </c>
      <c r="B4639">
        <v>2076</v>
      </c>
      <c r="C4639">
        <f>IF(COUNTIF($B$2:B4639,B4639)=1,1,0)</f>
        <v>0</v>
      </c>
      <c r="D4639" s="1">
        <v>44961</v>
      </c>
      <c r="E4639" s="2">
        <v>0.5914814814814815</v>
      </c>
      <c r="F4639">
        <v>127</v>
      </c>
      <c r="G4639" t="str">
        <f>IFERROR(INDEX(menu_items!$B:$B,MATCH(F4639,menu_items!$A:$A,0)),"Unknown value")</f>
        <v>Meat Lasagna</v>
      </c>
      <c r="H4639" t="str">
        <f>IFERROR(INDEX(menu_items!$C:$C,MATCH(F4639,menu_items!$A:$A,0)),"Unknown value")</f>
        <v>Italian</v>
      </c>
      <c r="I4639" s="5">
        <f>IFERROR(INDEX(menu_items!$D:$D,MATCH(F4639,menu_items!$A:$A,0)),0)</f>
        <v>17.95</v>
      </c>
      <c r="J4639" t="str">
        <f t="shared" si="365"/>
        <v>Sat</v>
      </c>
      <c r="K4639">
        <f t="shared" si="366"/>
        <v>4</v>
      </c>
      <c r="L4639" t="str">
        <f t="shared" si="367"/>
        <v>Feb</v>
      </c>
      <c r="M4639">
        <v>14</v>
      </c>
      <c r="N4639">
        <f t="shared" si="363"/>
        <v>2</v>
      </c>
      <c r="O4639" s="5">
        <f t="shared" si="364"/>
        <v>30.9</v>
      </c>
    </row>
    <row r="4640" spans="1:15" x14ac:dyDescent="0.25">
      <c r="A4640">
        <v>4696</v>
      </c>
      <c r="B4640">
        <v>2077</v>
      </c>
      <c r="C4640">
        <f>IF(COUNTIF($B$2:B4640,B4640)=1,1,0)</f>
        <v>1</v>
      </c>
      <c r="D4640" s="1">
        <v>44961</v>
      </c>
      <c r="E4640" s="2">
        <v>0.60517361111111112</v>
      </c>
      <c r="F4640">
        <v>117</v>
      </c>
      <c r="G4640" t="str">
        <f>IFERROR(INDEX(menu_items!$B:$B,MATCH(F4640,menu_items!$A:$A,0)),"Unknown value")</f>
        <v>Chicken Burrito</v>
      </c>
      <c r="H4640" t="str">
        <f>IFERROR(INDEX(menu_items!$C:$C,MATCH(F4640,menu_items!$A:$A,0)),"Unknown value")</f>
        <v>Mexican</v>
      </c>
      <c r="I4640" s="5">
        <f>IFERROR(INDEX(menu_items!$D:$D,MATCH(F4640,menu_items!$A:$A,0)),0)</f>
        <v>12.95</v>
      </c>
      <c r="J4640" t="str">
        <f t="shared" si="365"/>
        <v>Sat</v>
      </c>
      <c r="K4640">
        <f t="shared" si="366"/>
        <v>4</v>
      </c>
      <c r="L4640" t="str">
        <f t="shared" si="367"/>
        <v>Feb</v>
      </c>
      <c r="M4640">
        <v>14</v>
      </c>
      <c r="N4640">
        <f t="shared" si="363"/>
        <v>1</v>
      </c>
      <c r="O4640" s="5">
        <f t="shared" si="364"/>
        <v>12.95</v>
      </c>
    </row>
    <row r="4641" spans="1:15" x14ac:dyDescent="0.25">
      <c r="A4641">
        <v>4697</v>
      </c>
      <c r="B4641">
        <v>2078</v>
      </c>
      <c r="C4641">
        <f>IF(COUNTIF($B$2:B4641,B4641)=1,1,0)</f>
        <v>1</v>
      </c>
      <c r="D4641" s="1">
        <v>44961</v>
      </c>
      <c r="E4641" s="2">
        <v>0.61769675925925926</v>
      </c>
      <c r="F4641">
        <v>101</v>
      </c>
      <c r="G4641" t="str">
        <f>IFERROR(INDEX(menu_items!$B:$B,MATCH(F4641,menu_items!$A:$A,0)),"Unknown value")</f>
        <v>Hamburger</v>
      </c>
      <c r="H4641" t="str">
        <f>IFERROR(INDEX(menu_items!$C:$C,MATCH(F4641,menu_items!$A:$A,0)),"Unknown value")</f>
        <v>American</v>
      </c>
      <c r="I4641" s="5">
        <f>IFERROR(INDEX(menu_items!$D:$D,MATCH(F4641,menu_items!$A:$A,0)),0)</f>
        <v>12.95</v>
      </c>
      <c r="J4641" t="str">
        <f t="shared" si="365"/>
        <v>Sat</v>
      </c>
      <c r="K4641">
        <f t="shared" si="366"/>
        <v>4</v>
      </c>
      <c r="L4641" t="str">
        <f t="shared" si="367"/>
        <v>Feb</v>
      </c>
      <c r="M4641">
        <v>14</v>
      </c>
      <c r="N4641">
        <f t="shared" si="363"/>
        <v>2</v>
      </c>
      <c r="O4641" s="5">
        <f t="shared" si="364"/>
        <v>30.9</v>
      </c>
    </row>
    <row r="4642" spans="1:15" x14ac:dyDescent="0.25">
      <c r="A4642">
        <v>4698</v>
      </c>
      <c r="B4642">
        <v>2078</v>
      </c>
      <c r="C4642">
        <f>IF(COUNTIF($B$2:B4642,B4642)=1,1,0)</f>
        <v>0</v>
      </c>
      <c r="D4642" s="1">
        <v>44961</v>
      </c>
      <c r="E4642" s="2">
        <v>0.61769675925925926</v>
      </c>
      <c r="F4642">
        <v>131</v>
      </c>
      <c r="G4642" t="str">
        <f>IFERROR(INDEX(menu_items!$B:$B,MATCH(F4642,menu_items!$A:$A,0)),"Unknown value")</f>
        <v>Chicken Parmesan</v>
      </c>
      <c r="H4642" t="str">
        <f>IFERROR(INDEX(menu_items!$C:$C,MATCH(F4642,menu_items!$A:$A,0)),"Unknown value")</f>
        <v>Italian</v>
      </c>
      <c r="I4642" s="5">
        <f>IFERROR(INDEX(menu_items!$D:$D,MATCH(F4642,menu_items!$A:$A,0)),0)</f>
        <v>17.95</v>
      </c>
      <c r="J4642" t="str">
        <f t="shared" si="365"/>
        <v>Sat</v>
      </c>
      <c r="K4642">
        <f t="shared" si="366"/>
        <v>4</v>
      </c>
      <c r="L4642" t="str">
        <f t="shared" si="367"/>
        <v>Feb</v>
      </c>
      <c r="M4642">
        <v>14</v>
      </c>
      <c r="N4642">
        <f t="shared" si="363"/>
        <v>2</v>
      </c>
      <c r="O4642" s="5">
        <f t="shared" si="364"/>
        <v>30.9</v>
      </c>
    </row>
    <row r="4643" spans="1:15" x14ac:dyDescent="0.25">
      <c r="A4643">
        <v>4699</v>
      </c>
      <c r="B4643">
        <v>2079</v>
      </c>
      <c r="C4643">
        <f>IF(COUNTIF($B$2:B4643,B4643)=1,1,0)</f>
        <v>1</v>
      </c>
      <c r="D4643" s="1">
        <v>44961</v>
      </c>
      <c r="E4643" s="2">
        <v>0.62304398148148143</v>
      </c>
      <c r="F4643">
        <v>122</v>
      </c>
      <c r="G4643" t="str">
        <f>IFERROR(INDEX(menu_items!$B:$B,MATCH(F4643,menu_items!$A:$A,0)),"Unknown value")</f>
        <v>Chips &amp; Salsa</v>
      </c>
      <c r="H4643" t="str">
        <f>IFERROR(INDEX(menu_items!$C:$C,MATCH(F4643,menu_items!$A:$A,0)),"Unknown value")</f>
        <v>Mexican</v>
      </c>
      <c r="I4643" s="5">
        <f>IFERROR(INDEX(menu_items!$D:$D,MATCH(F4643,menu_items!$A:$A,0)),0)</f>
        <v>7</v>
      </c>
      <c r="J4643" t="str">
        <f t="shared" si="365"/>
        <v>Sat</v>
      </c>
      <c r="K4643">
        <f t="shared" si="366"/>
        <v>4</v>
      </c>
      <c r="L4643" t="str">
        <f t="shared" si="367"/>
        <v>Feb</v>
      </c>
      <c r="M4643">
        <v>14</v>
      </c>
      <c r="N4643">
        <f t="shared" si="363"/>
        <v>1</v>
      </c>
      <c r="O4643" s="5">
        <f t="shared" si="364"/>
        <v>7</v>
      </c>
    </row>
    <row r="4644" spans="1:15" x14ac:dyDescent="0.25">
      <c r="A4644">
        <v>4700</v>
      </c>
      <c r="B4644">
        <v>2080</v>
      </c>
      <c r="C4644">
        <f>IF(COUNTIF($B$2:B4644,B4644)=1,1,0)</f>
        <v>1</v>
      </c>
      <c r="D4644" s="1">
        <v>44961</v>
      </c>
      <c r="E4644" s="2">
        <v>0.62416666666666665</v>
      </c>
      <c r="F4644">
        <v>102</v>
      </c>
      <c r="G4644" t="str">
        <f>IFERROR(INDEX(menu_items!$B:$B,MATCH(F4644,menu_items!$A:$A,0)),"Unknown value")</f>
        <v>Cheeseburger</v>
      </c>
      <c r="H4644" t="str">
        <f>IFERROR(INDEX(menu_items!$C:$C,MATCH(F4644,menu_items!$A:$A,0)),"Unknown value")</f>
        <v>American</v>
      </c>
      <c r="I4644" s="5">
        <f>IFERROR(INDEX(menu_items!$D:$D,MATCH(F4644,menu_items!$A:$A,0)),0)</f>
        <v>13.95</v>
      </c>
      <c r="J4644" t="str">
        <f t="shared" si="365"/>
        <v>Sat</v>
      </c>
      <c r="K4644">
        <f t="shared" si="366"/>
        <v>4</v>
      </c>
      <c r="L4644" t="str">
        <f t="shared" si="367"/>
        <v>Feb</v>
      </c>
      <c r="M4644">
        <v>14</v>
      </c>
      <c r="N4644">
        <f t="shared" si="363"/>
        <v>2</v>
      </c>
      <c r="O4644" s="5">
        <f t="shared" si="364"/>
        <v>29.45</v>
      </c>
    </row>
    <row r="4645" spans="1:15" x14ac:dyDescent="0.25">
      <c r="A4645">
        <v>4701</v>
      </c>
      <c r="B4645">
        <v>2080</v>
      </c>
      <c r="C4645">
        <f>IF(COUNTIF($B$2:B4645,B4645)=1,1,0)</f>
        <v>0</v>
      </c>
      <c r="D4645" s="1">
        <v>44961</v>
      </c>
      <c r="E4645" s="2">
        <v>0.62416666666666665</v>
      </c>
      <c r="F4645">
        <v>128</v>
      </c>
      <c r="G4645" t="str">
        <f>IFERROR(INDEX(menu_items!$B:$B,MATCH(F4645,menu_items!$A:$A,0)),"Unknown value")</f>
        <v>Cheese Lasagna</v>
      </c>
      <c r="H4645" t="str">
        <f>IFERROR(INDEX(menu_items!$C:$C,MATCH(F4645,menu_items!$A:$A,0)),"Unknown value")</f>
        <v>Italian</v>
      </c>
      <c r="I4645" s="5">
        <f>IFERROR(INDEX(menu_items!$D:$D,MATCH(F4645,menu_items!$A:$A,0)),0)</f>
        <v>15.5</v>
      </c>
      <c r="J4645" t="str">
        <f t="shared" si="365"/>
        <v>Sat</v>
      </c>
      <c r="K4645">
        <f t="shared" si="366"/>
        <v>4</v>
      </c>
      <c r="L4645" t="str">
        <f t="shared" si="367"/>
        <v>Feb</v>
      </c>
      <c r="M4645">
        <v>14</v>
      </c>
      <c r="N4645">
        <f t="shared" si="363"/>
        <v>2</v>
      </c>
      <c r="O4645" s="5">
        <f t="shared" si="364"/>
        <v>29.45</v>
      </c>
    </row>
    <row r="4646" spans="1:15" x14ac:dyDescent="0.25">
      <c r="A4646">
        <v>4702</v>
      </c>
      <c r="B4646">
        <v>2081</v>
      </c>
      <c r="C4646">
        <f>IF(COUNTIF($B$2:B4646,B4646)=1,1,0)</f>
        <v>1</v>
      </c>
      <c r="D4646" s="1">
        <v>44961</v>
      </c>
      <c r="E4646" s="2">
        <v>0.63517361111111115</v>
      </c>
      <c r="F4646">
        <v>129</v>
      </c>
      <c r="G4646" t="str">
        <f>IFERROR(INDEX(menu_items!$B:$B,MATCH(F4646,menu_items!$A:$A,0)),"Unknown value")</f>
        <v>Mushroom Ravioli</v>
      </c>
      <c r="H4646" t="str">
        <f>IFERROR(INDEX(menu_items!$C:$C,MATCH(F4646,menu_items!$A:$A,0)),"Unknown value")</f>
        <v>Italian</v>
      </c>
      <c r="I4646" s="5">
        <f>IFERROR(INDEX(menu_items!$D:$D,MATCH(F4646,menu_items!$A:$A,0)),0)</f>
        <v>15.5</v>
      </c>
      <c r="J4646" t="str">
        <f t="shared" si="365"/>
        <v>Sat</v>
      </c>
      <c r="K4646">
        <f t="shared" si="366"/>
        <v>4</v>
      </c>
      <c r="L4646" t="str">
        <f t="shared" si="367"/>
        <v>Feb</v>
      </c>
      <c r="M4646">
        <v>15</v>
      </c>
      <c r="N4646">
        <f t="shared" si="363"/>
        <v>4</v>
      </c>
      <c r="O4646" s="5">
        <f t="shared" si="364"/>
        <v>50.4</v>
      </c>
    </row>
    <row r="4647" spans="1:15" x14ac:dyDescent="0.25">
      <c r="A4647">
        <v>4703</v>
      </c>
      <c r="B4647">
        <v>2081</v>
      </c>
      <c r="C4647">
        <f>IF(COUNTIF($B$2:B4647,B4647)=1,1,0)</f>
        <v>0</v>
      </c>
      <c r="D4647" s="1">
        <v>44961</v>
      </c>
      <c r="E4647" s="2">
        <v>0.63517361111111115</v>
      </c>
      <c r="F4647">
        <v>112</v>
      </c>
      <c r="G4647" t="str">
        <f>IFERROR(INDEX(menu_items!$B:$B,MATCH(F4647,menu_items!$A:$A,0)),"Unknown value")</f>
        <v>Salmon Roll</v>
      </c>
      <c r="H4647" t="str">
        <f>IFERROR(INDEX(menu_items!$C:$C,MATCH(F4647,menu_items!$A:$A,0)),"Unknown value")</f>
        <v>Asian</v>
      </c>
      <c r="I4647" s="5">
        <f>IFERROR(INDEX(menu_items!$D:$D,MATCH(F4647,menu_items!$A:$A,0)),0)</f>
        <v>14.95</v>
      </c>
      <c r="J4647" t="str">
        <f t="shared" si="365"/>
        <v>Sat</v>
      </c>
      <c r="K4647">
        <f t="shared" si="366"/>
        <v>4</v>
      </c>
      <c r="L4647" t="str">
        <f t="shared" si="367"/>
        <v>Feb</v>
      </c>
      <c r="M4647">
        <v>15</v>
      </c>
      <c r="N4647">
        <f t="shared" si="363"/>
        <v>4</v>
      </c>
      <c r="O4647" s="5">
        <f t="shared" si="364"/>
        <v>50.4</v>
      </c>
    </row>
    <row r="4648" spans="1:15" x14ac:dyDescent="0.25">
      <c r="A4648">
        <v>4704</v>
      </c>
      <c r="B4648">
        <v>2081</v>
      </c>
      <c r="C4648">
        <f>IF(COUNTIF($B$2:B4648,B4648)=1,1,0)</f>
        <v>0</v>
      </c>
      <c r="D4648" s="1">
        <v>44961</v>
      </c>
      <c r="E4648" s="2">
        <v>0.63517361111111115</v>
      </c>
      <c r="F4648">
        <v>112</v>
      </c>
      <c r="G4648" t="str">
        <f>IFERROR(INDEX(menu_items!$B:$B,MATCH(F4648,menu_items!$A:$A,0)),"Unknown value")</f>
        <v>Salmon Roll</v>
      </c>
      <c r="H4648" t="str">
        <f>IFERROR(INDEX(menu_items!$C:$C,MATCH(F4648,menu_items!$A:$A,0)),"Unknown value")</f>
        <v>Asian</v>
      </c>
      <c r="I4648" s="5">
        <f>IFERROR(INDEX(menu_items!$D:$D,MATCH(F4648,menu_items!$A:$A,0)),0)</f>
        <v>14.95</v>
      </c>
      <c r="J4648" t="str">
        <f t="shared" si="365"/>
        <v>Sat</v>
      </c>
      <c r="K4648">
        <f t="shared" si="366"/>
        <v>4</v>
      </c>
      <c r="L4648" t="str">
        <f t="shared" si="367"/>
        <v>Feb</v>
      </c>
      <c r="M4648">
        <v>15</v>
      </c>
      <c r="N4648">
        <f t="shared" si="363"/>
        <v>4</v>
      </c>
      <c r="O4648" s="5">
        <f t="shared" si="364"/>
        <v>50.4</v>
      </c>
    </row>
    <row r="4649" spans="1:15" x14ac:dyDescent="0.25">
      <c r="A4649">
        <v>4705</v>
      </c>
      <c r="B4649">
        <v>2081</v>
      </c>
      <c r="C4649">
        <f>IF(COUNTIF($B$2:B4649,B4649)=1,1,0)</f>
        <v>0</v>
      </c>
      <c r="D4649" s="1">
        <v>44961</v>
      </c>
      <c r="E4649" s="2">
        <v>0.63517361111111115</v>
      </c>
      <c r="F4649">
        <v>113</v>
      </c>
      <c r="G4649" t="str">
        <f>IFERROR(INDEX(menu_items!$B:$B,MATCH(F4649,menu_items!$A:$A,0)),"Unknown value")</f>
        <v>Edamame</v>
      </c>
      <c r="H4649" t="str">
        <f>IFERROR(INDEX(menu_items!$C:$C,MATCH(F4649,menu_items!$A:$A,0)),"Unknown value")</f>
        <v>Asian</v>
      </c>
      <c r="I4649" s="5">
        <f>IFERROR(INDEX(menu_items!$D:$D,MATCH(F4649,menu_items!$A:$A,0)),0)</f>
        <v>5</v>
      </c>
      <c r="J4649" t="str">
        <f t="shared" si="365"/>
        <v>Sat</v>
      </c>
      <c r="K4649">
        <f t="shared" si="366"/>
        <v>4</v>
      </c>
      <c r="L4649" t="str">
        <f t="shared" si="367"/>
        <v>Feb</v>
      </c>
      <c r="M4649">
        <v>15</v>
      </c>
      <c r="N4649">
        <f t="shared" si="363"/>
        <v>4</v>
      </c>
      <c r="O4649" s="5">
        <f t="shared" si="364"/>
        <v>50.4</v>
      </c>
    </row>
    <row r="4650" spans="1:15" x14ac:dyDescent="0.25">
      <c r="A4650">
        <v>4706</v>
      </c>
      <c r="B4650">
        <v>2082</v>
      </c>
      <c r="C4650">
        <f>IF(COUNTIF($B$2:B4650,B4650)=1,1,0)</f>
        <v>1</v>
      </c>
      <c r="D4650" s="1">
        <v>44961</v>
      </c>
      <c r="E4650" s="2">
        <v>0.63634259259259263</v>
      </c>
      <c r="F4650">
        <v>112</v>
      </c>
      <c r="G4650" t="str">
        <f>IFERROR(INDEX(menu_items!$B:$B,MATCH(F4650,menu_items!$A:$A,0)),"Unknown value")</f>
        <v>Salmon Roll</v>
      </c>
      <c r="H4650" t="str">
        <f>IFERROR(INDEX(menu_items!$C:$C,MATCH(F4650,menu_items!$A:$A,0)),"Unknown value")</f>
        <v>Asian</v>
      </c>
      <c r="I4650" s="5">
        <f>IFERROR(INDEX(menu_items!$D:$D,MATCH(F4650,menu_items!$A:$A,0)),0)</f>
        <v>14.95</v>
      </c>
      <c r="J4650" t="str">
        <f t="shared" si="365"/>
        <v>Sat</v>
      </c>
      <c r="K4650">
        <f t="shared" si="366"/>
        <v>4</v>
      </c>
      <c r="L4650" t="str">
        <f t="shared" si="367"/>
        <v>Feb</v>
      </c>
      <c r="M4650">
        <v>15</v>
      </c>
      <c r="N4650">
        <f t="shared" si="363"/>
        <v>1</v>
      </c>
      <c r="O4650" s="5">
        <f t="shared" si="364"/>
        <v>14.95</v>
      </c>
    </row>
    <row r="4651" spans="1:15" x14ac:dyDescent="0.25">
      <c r="A4651">
        <v>4707</v>
      </c>
      <c r="B4651">
        <v>2083</v>
      </c>
      <c r="C4651">
        <f>IF(COUNTIF($B$2:B4651,B4651)=1,1,0)</f>
        <v>1</v>
      </c>
      <c r="D4651" s="1">
        <v>44961</v>
      </c>
      <c r="E4651" s="2">
        <v>0.65300925925925923</v>
      </c>
      <c r="F4651">
        <v>104</v>
      </c>
      <c r="G4651" t="str">
        <f>IFERROR(INDEX(menu_items!$B:$B,MATCH(F4651,menu_items!$A:$A,0)),"Unknown value")</f>
        <v>Veggie Burger</v>
      </c>
      <c r="H4651" t="str">
        <f>IFERROR(INDEX(menu_items!$C:$C,MATCH(F4651,menu_items!$A:$A,0)),"Unknown value")</f>
        <v>American</v>
      </c>
      <c r="I4651" s="5">
        <f>IFERROR(INDEX(menu_items!$D:$D,MATCH(F4651,menu_items!$A:$A,0)),0)</f>
        <v>10.5</v>
      </c>
      <c r="J4651" t="str">
        <f t="shared" si="365"/>
        <v>Sat</v>
      </c>
      <c r="K4651">
        <f t="shared" si="366"/>
        <v>4</v>
      </c>
      <c r="L4651" t="str">
        <f t="shared" si="367"/>
        <v>Feb</v>
      </c>
      <c r="M4651">
        <v>15</v>
      </c>
      <c r="N4651">
        <f t="shared" si="363"/>
        <v>1</v>
      </c>
      <c r="O4651" s="5">
        <f t="shared" si="364"/>
        <v>10.5</v>
      </c>
    </row>
    <row r="4652" spans="1:15" x14ac:dyDescent="0.25">
      <c r="A4652">
        <v>4708</v>
      </c>
      <c r="B4652">
        <v>2084</v>
      </c>
      <c r="C4652">
        <f>IF(COUNTIF($B$2:B4652,B4652)=1,1,0)</f>
        <v>1</v>
      </c>
      <c r="D4652" s="1">
        <v>44961</v>
      </c>
      <c r="E4652" s="2">
        <v>0.67109953703703706</v>
      </c>
      <c r="F4652">
        <v>125</v>
      </c>
      <c r="G4652" t="str">
        <f>IFERROR(INDEX(menu_items!$B:$B,MATCH(F4652,menu_items!$A:$A,0)),"Unknown value")</f>
        <v>Spaghetti &amp; Meatballs</v>
      </c>
      <c r="H4652" t="str">
        <f>IFERROR(INDEX(menu_items!$C:$C,MATCH(F4652,menu_items!$A:$A,0)),"Unknown value")</f>
        <v>Italian</v>
      </c>
      <c r="I4652" s="5">
        <f>IFERROR(INDEX(menu_items!$D:$D,MATCH(F4652,menu_items!$A:$A,0)),0)</f>
        <v>17.95</v>
      </c>
      <c r="J4652" t="str">
        <f t="shared" si="365"/>
        <v>Sat</v>
      </c>
      <c r="K4652">
        <f t="shared" si="366"/>
        <v>4</v>
      </c>
      <c r="L4652" t="str">
        <f t="shared" si="367"/>
        <v>Feb</v>
      </c>
      <c r="M4652">
        <v>16</v>
      </c>
      <c r="N4652">
        <f t="shared" si="363"/>
        <v>2</v>
      </c>
      <c r="O4652" s="5">
        <f t="shared" si="364"/>
        <v>30.9</v>
      </c>
    </row>
    <row r="4653" spans="1:15" x14ac:dyDescent="0.25">
      <c r="A4653">
        <v>4709</v>
      </c>
      <c r="B4653">
        <v>2084</v>
      </c>
      <c r="C4653">
        <f>IF(COUNTIF($B$2:B4653,B4653)=1,1,0)</f>
        <v>0</v>
      </c>
      <c r="D4653" s="1">
        <v>44961</v>
      </c>
      <c r="E4653" s="2">
        <v>0.67109953703703706</v>
      </c>
      <c r="F4653">
        <v>117</v>
      </c>
      <c r="G4653" t="str">
        <f>IFERROR(INDEX(menu_items!$B:$B,MATCH(F4653,menu_items!$A:$A,0)),"Unknown value")</f>
        <v>Chicken Burrito</v>
      </c>
      <c r="H4653" t="str">
        <f>IFERROR(INDEX(menu_items!$C:$C,MATCH(F4653,menu_items!$A:$A,0)),"Unknown value")</f>
        <v>Mexican</v>
      </c>
      <c r="I4653" s="5">
        <f>IFERROR(INDEX(menu_items!$D:$D,MATCH(F4653,menu_items!$A:$A,0)),0)</f>
        <v>12.95</v>
      </c>
      <c r="J4653" t="str">
        <f t="shared" si="365"/>
        <v>Sat</v>
      </c>
      <c r="K4653">
        <f t="shared" si="366"/>
        <v>4</v>
      </c>
      <c r="L4653" t="str">
        <f t="shared" si="367"/>
        <v>Feb</v>
      </c>
      <c r="M4653">
        <v>16</v>
      </c>
      <c r="N4653">
        <f t="shared" si="363"/>
        <v>2</v>
      </c>
      <c r="O4653" s="5">
        <f t="shared" si="364"/>
        <v>30.9</v>
      </c>
    </row>
    <row r="4654" spans="1:15" x14ac:dyDescent="0.25">
      <c r="A4654">
        <v>4710</v>
      </c>
      <c r="B4654">
        <v>2085</v>
      </c>
      <c r="C4654">
        <f>IF(COUNTIF($B$2:B4654,B4654)=1,1,0)</f>
        <v>1</v>
      </c>
      <c r="D4654" s="1">
        <v>44961</v>
      </c>
      <c r="E4654" s="2">
        <v>0.67819444444444443</v>
      </c>
      <c r="F4654">
        <v>127</v>
      </c>
      <c r="G4654" t="str">
        <f>IFERROR(INDEX(menu_items!$B:$B,MATCH(F4654,menu_items!$A:$A,0)),"Unknown value")</f>
        <v>Meat Lasagna</v>
      </c>
      <c r="H4654" t="str">
        <f>IFERROR(INDEX(menu_items!$C:$C,MATCH(F4654,menu_items!$A:$A,0)),"Unknown value")</f>
        <v>Italian</v>
      </c>
      <c r="I4654" s="5">
        <f>IFERROR(INDEX(menu_items!$D:$D,MATCH(F4654,menu_items!$A:$A,0)),0)</f>
        <v>17.95</v>
      </c>
      <c r="J4654" t="str">
        <f t="shared" si="365"/>
        <v>Sat</v>
      </c>
      <c r="K4654">
        <f t="shared" si="366"/>
        <v>4</v>
      </c>
      <c r="L4654" t="str">
        <f t="shared" si="367"/>
        <v>Feb</v>
      </c>
      <c r="M4654">
        <v>16</v>
      </c>
      <c r="N4654">
        <f t="shared" si="363"/>
        <v>1</v>
      </c>
      <c r="O4654" s="5">
        <f t="shared" si="364"/>
        <v>17.95</v>
      </c>
    </row>
    <row r="4655" spans="1:15" x14ac:dyDescent="0.25">
      <c r="A4655">
        <v>4711</v>
      </c>
      <c r="B4655">
        <v>2086</v>
      </c>
      <c r="C4655">
        <f>IF(COUNTIF($B$2:B4655,B4655)=1,1,0)</f>
        <v>1</v>
      </c>
      <c r="D4655" s="1">
        <v>44961</v>
      </c>
      <c r="E4655" s="2">
        <v>0.69363425925925926</v>
      </c>
      <c r="F4655">
        <v>109</v>
      </c>
      <c r="G4655" t="str">
        <f>IFERROR(INDEX(menu_items!$B:$B,MATCH(F4655,menu_items!$A:$A,0)),"Unknown value")</f>
        <v>Korean Beef Bowl</v>
      </c>
      <c r="H4655" t="str">
        <f>IFERROR(INDEX(menu_items!$C:$C,MATCH(F4655,menu_items!$A:$A,0)),"Unknown value")</f>
        <v>Asian</v>
      </c>
      <c r="I4655" s="5">
        <f>IFERROR(INDEX(menu_items!$D:$D,MATCH(F4655,menu_items!$A:$A,0)),0)</f>
        <v>17.95</v>
      </c>
      <c r="J4655" t="str">
        <f t="shared" si="365"/>
        <v>Sat</v>
      </c>
      <c r="K4655">
        <f t="shared" si="366"/>
        <v>4</v>
      </c>
      <c r="L4655" t="str">
        <f t="shared" si="367"/>
        <v>Feb</v>
      </c>
      <c r="M4655">
        <v>16</v>
      </c>
      <c r="N4655">
        <f t="shared" si="363"/>
        <v>2</v>
      </c>
      <c r="O4655" s="5">
        <f t="shared" si="364"/>
        <v>29.9</v>
      </c>
    </row>
    <row r="4656" spans="1:15" x14ac:dyDescent="0.25">
      <c r="A4656">
        <v>4712</v>
      </c>
      <c r="B4656">
        <v>2086</v>
      </c>
      <c r="C4656">
        <f>IF(COUNTIF($B$2:B4656,B4656)=1,1,0)</f>
        <v>0</v>
      </c>
      <c r="D4656" s="1">
        <v>44961</v>
      </c>
      <c r="E4656" s="2">
        <v>0.69363425925925926</v>
      </c>
      <c r="F4656">
        <v>111</v>
      </c>
      <c r="G4656" t="str">
        <f>IFERROR(INDEX(menu_items!$B:$B,MATCH(F4656,menu_items!$A:$A,0)),"Unknown value")</f>
        <v>California Roll</v>
      </c>
      <c r="H4656" t="str">
        <f>IFERROR(INDEX(menu_items!$C:$C,MATCH(F4656,menu_items!$A:$A,0)),"Unknown value")</f>
        <v>Asian</v>
      </c>
      <c r="I4656" s="5">
        <f>IFERROR(INDEX(menu_items!$D:$D,MATCH(F4656,menu_items!$A:$A,0)),0)</f>
        <v>11.95</v>
      </c>
      <c r="J4656" t="str">
        <f t="shared" si="365"/>
        <v>Sat</v>
      </c>
      <c r="K4656">
        <f t="shared" si="366"/>
        <v>4</v>
      </c>
      <c r="L4656" t="str">
        <f t="shared" si="367"/>
        <v>Feb</v>
      </c>
      <c r="M4656">
        <v>16</v>
      </c>
      <c r="N4656">
        <f t="shared" si="363"/>
        <v>2</v>
      </c>
      <c r="O4656" s="5">
        <f t="shared" si="364"/>
        <v>29.9</v>
      </c>
    </row>
    <row r="4657" spans="1:15" x14ac:dyDescent="0.25">
      <c r="A4657">
        <v>4713</v>
      </c>
      <c r="B4657">
        <v>2087</v>
      </c>
      <c r="C4657">
        <f>IF(COUNTIF($B$2:B4657,B4657)=1,1,0)</f>
        <v>1</v>
      </c>
      <c r="D4657" s="1">
        <v>44961</v>
      </c>
      <c r="E4657" s="2">
        <v>0.69395833333333334</v>
      </c>
      <c r="F4657">
        <v>101</v>
      </c>
      <c r="G4657" t="str">
        <f>IFERROR(INDEX(menu_items!$B:$B,MATCH(F4657,menu_items!$A:$A,0)),"Unknown value")</f>
        <v>Hamburger</v>
      </c>
      <c r="H4657" t="str">
        <f>IFERROR(INDEX(menu_items!$C:$C,MATCH(F4657,menu_items!$A:$A,0)),"Unknown value")</f>
        <v>American</v>
      </c>
      <c r="I4657" s="5">
        <f>IFERROR(INDEX(menu_items!$D:$D,MATCH(F4657,menu_items!$A:$A,0)),0)</f>
        <v>12.95</v>
      </c>
      <c r="J4657" t="str">
        <f t="shared" si="365"/>
        <v>Sat</v>
      </c>
      <c r="K4657">
        <f t="shared" si="366"/>
        <v>4</v>
      </c>
      <c r="L4657" t="str">
        <f t="shared" si="367"/>
        <v>Feb</v>
      </c>
      <c r="M4657">
        <v>16</v>
      </c>
      <c r="N4657">
        <f t="shared" si="363"/>
        <v>2</v>
      </c>
      <c r="O4657" s="5">
        <f t="shared" si="364"/>
        <v>30.9</v>
      </c>
    </row>
    <row r="4658" spans="1:15" x14ac:dyDescent="0.25">
      <c r="A4658">
        <v>4714</v>
      </c>
      <c r="B4658">
        <v>2087</v>
      </c>
      <c r="C4658">
        <f>IF(COUNTIF($B$2:B4658,B4658)=1,1,0)</f>
        <v>0</v>
      </c>
      <c r="D4658" s="1">
        <v>44961</v>
      </c>
      <c r="E4658" s="2">
        <v>0.69395833333333334</v>
      </c>
      <c r="F4658">
        <v>125</v>
      </c>
      <c r="G4658" t="str">
        <f>IFERROR(INDEX(menu_items!$B:$B,MATCH(F4658,menu_items!$A:$A,0)),"Unknown value")</f>
        <v>Spaghetti &amp; Meatballs</v>
      </c>
      <c r="H4658" t="str">
        <f>IFERROR(INDEX(menu_items!$C:$C,MATCH(F4658,menu_items!$A:$A,0)),"Unknown value")</f>
        <v>Italian</v>
      </c>
      <c r="I4658" s="5">
        <f>IFERROR(INDEX(menu_items!$D:$D,MATCH(F4658,menu_items!$A:$A,0)),0)</f>
        <v>17.95</v>
      </c>
      <c r="J4658" t="str">
        <f t="shared" si="365"/>
        <v>Sat</v>
      </c>
      <c r="K4658">
        <f t="shared" si="366"/>
        <v>4</v>
      </c>
      <c r="L4658" t="str">
        <f t="shared" si="367"/>
        <v>Feb</v>
      </c>
      <c r="M4658">
        <v>16</v>
      </c>
      <c r="N4658">
        <f t="shared" si="363"/>
        <v>2</v>
      </c>
      <c r="O4658" s="5">
        <f t="shared" si="364"/>
        <v>30.9</v>
      </c>
    </row>
    <row r="4659" spans="1:15" x14ac:dyDescent="0.25">
      <c r="A4659">
        <v>4715</v>
      </c>
      <c r="B4659">
        <v>2088</v>
      </c>
      <c r="C4659">
        <f>IF(COUNTIF($B$2:B4659,B4659)=1,1,0)</f>
        <v>1</v>
      </c>
      <c r="D4659" s="1">
        <v>44961</v>
      </c>
      <c r="E4659" s="2">
        <v>0.70065972222222217</v>
      </c>
      <c r="F4659">
        <v>123</v>
      </c>
      <c r="G4659" t="str">
        <f>IFERROR(INDEX(menu_items!$B:$B,MATCH(F4659,menu_items!$A:$A,0)),"Unknown value")</f>
        <v>Chips &amp; Guacamole</v>
      </c>
      <c r="H4659" t="str">
        <f>IFERROR(INDEX(menu_items!$C:$C,MATCH(F4659,menu_items!$A:$A,0)),"Unknown value")</f>
        <v>Mexican</v>
      </c>
      <c r="I4659" s="5">
        <f>IFERROR(INDEX(menu_items!$D:$D,MATCH(F4659,menu_items!$A:$A,0)),0)</f>
        <v>9</v>
      </c>
      <c r="J4659" t="str">
        <f t="shared" si="365"/>
        <v>Sat</v>
      </c>
      <c r="K4659">
        <f t="shared" si="366"/>
        <v>4</v>
      </c>
      <c r="L4659" t="str">
        <f t="shared" si="367"/>
        <v>Feb</v>
      </c>
      <c r="M4659">
        <v>16</v>
      </c>
      <c r="N4659">
        <f t="shared" si="363"/>
        <v>1</v>
      </c>
      <c r="O4659" s="5">
        <f t="shared" si="364"/>
        <v>9</v>
      </c>
    </row>
    <row r="4660" spans="1:15" x14ac:dyDescent="0.25">
      <c r="A4660">
        <v>4716</v>
      </c>
      <c r="B4660">
        <v>2089</v>
      </c>
      <c r="C4660">
        <f>IF(COUNTIF($B$2:B4660,B4660)=1,1,0)</f>
        <v>1</v>
      </c>
      <c r="D4660" s="1">
        <v>44961</v>
      </c>
      <c r="E4660" s="2">
        <v>0.71199074074074076</v>
      </c>
      <c r="F4660">
        <v>122</v>
      </c>
      <c r="G4660" t="str">
        <f>IFERROR(INDEX(menu_items!$B:$B,MATCH(F4660,menu_items!$A:$A,0)),"Unknown value")</f>
        <v>Chips &amp; Salsa</v>
      </c>
      <c r="H4660" t="str">
        <f>IFERROR(INDEX(menu_items!$C:$C,MATCH(F4660,menu_items!$A:$A,0)),"Unknown value")</f>
        <v>Mexican</v>
      </c>
      <c r="I4660" s="5">
        <f>IFERROR(INDEX(menu_items!$D:$D,MATCH(F4660,menu_items!$A:$A,0)),0)</f>
        <v>7</v>
      </c>
      <c r="J4660" t="str">
        <f t="shared" si="365"/>
        <v>Sat</v>
      </c>
      <c r="K4660">
        <f t="shared" si="366"/>
        <v>4</v>
      </c>
      <c r="L4660" t="str">
        <f t="shared" si="367"/>
        <v>Feb</v>
      </c>
      <c r="M4660">
        <v>17</v>
      </c>
      <c r="N4660">
        <f t="shared" si="363"/>
        <v>1</v>
      </c>
      <c r="O4660" s="5">
        <f t="shared" si="364"/>
        <v>7</v>
      </c>
    </row>
    <row r="4661" spans="1:15" x14ac:dyDescent="0.25">
      <c r="A4661">
        <v>4717</v>
      </c>
      <c r="B4661">
        <v>2090</v>
      </c>
      <c r="C4661">
        <f>IF(COUNTIF($B$2:B4661,B4661)=1,1,0)</f>
        <v>1</v>
      </c>
      <c r="D4661" s="1">
        <v>44961</v>
      </c>
      <c r="E4661" s="2">
        <v>0.72021990740740738</v>
      </c>
      <c r="F4661">
        <v>101</v>
      </c>
      <c r="G4661" t="str">
        <f>IFERROR(INDEX(menu_items!$B:$B,MATCH(F4661,menu_items!$A:$A,0)),"Unknown value")</f>
        <v>Hamburger</v>
      </c>
      <c r="H4661" t="str">
        <f>IFERROR(INDEX(menu_items!$C:$C,MATCH(F4661,menu_items!$A:$A,0)),"Unknown value")</f>
        <v>American</v>
      </c>
      <c r="I4661" s="5">
        <f>IFERROR(INDEX(menu_items!$D:$D,MATCH(F4661,menu_items!$A:$A,0)),0)</f>
        <v>12.95</v>
      </c>
      <c r="J4661" t="str">
        <f t="shared" si="365"/>
        <v>Sat</v>
      </c>
      <c r="K4661">
        <f t="shared" si="366"/>
        <v>4</v>
      </c>
      <c r="L4661" t="str">
        <f t="shared" si="367"/>
        <v>Feb</v>
      </c>
      <c r="M4661">
        <v>17</v>
      </c>
      <c r="N4661">
        <f t="shared" si="363"/>
        <v>4</v>
      </c>
      <c r="O4661" s="5">
        <f t="shared" si="364"/>
        <v>55.849999999999994</v>
      </c>
    </row>
    <row r="4662" spans="1:15" x14ac:dyDescent="0.25">
      <c r="A4662">
        <v>4718</v>
      </c>
      <c r="B4662">
        <v>2090</v>
      </c>
      <c r="C4662">
        <f>IF(COUNTIF($B$2:B4662,B4662)=1,1,0)</f>
        <v>0</v>
      </c>
      <c r="D4662" s="1">
        <v>44961</v>
      </c>
      <c r="E4662" s="2">
        <v>0.72021990740740738</v>
      </c>
      <c r="F4662">
        <v>110</v>
      </c>
      <c r="G4662" t="str">
        <f>IFERROR(INDEX(menu_items!$B:$B,MATCH(F4662,menu_items!$A:$A,0)),"Unknown value")</f>
        <v>Pork Ramen</v>
      </c>
      <c r="H4662" t="str">
        <f>IFERROR(INDEX(menu_items!$C:$C,MATCH(F4662,menu_items!$A:$A,0)),"Unknown value")</f>
        <v>Asian</v>
      </c>
      <c r="I4662" s="5">
        <f>IFERROR(INDEX(menu_items!$D:$D,MATCH(F4662,menu_items!$A:$A,0)),0)</f>
        <v>17.95</v>
      </c>
      <c r="J4662" t="str">
        <f t="shared" si="365"/>
        <v>Sat</v>
      </c>
      <c r="K4662">
        <f t="shared" si="366"/>
        <v>4</v>
      </c>
      <c r="L4662" t="str">
        <f t="shared" si="367"/>
        <v>Feb</v>
      </c>
      <c r="M4662">
        <v>17</v>
      </c>
      <c r="N4662">
        <f t="shared" si="363"/>
        <v>4</v>
      </c>
      <c r="O4662" s="5">
        <f t="shared" si="364"/>
        <v>55.849999999999994</v>
      </c>
    </row>
    <row r="4663" spans="1:15" x14ac:dyDescent="0.25">
      <c r="A4663">
        <v>4719</v>
      </c>
      <c r="B4663">
        <v>2090</v>
      </c>
      <c r="C4663">
        <f>IF(COUNTIF($B$2:B4663,B4663)=1,1,0)</f>
        <v>0</v>
      </c>
      <c r="D4663" s="1">
        <v>44961</v>
      </c>
      <c r="E4663" s="2">
        <v>0.72021990740740738</v>
      </c>
      <c r="F4663">
        <v>105</v>
      </c>
      <c r="G4663" t="str">
        <f>IFERROR(INDEX(menu_items!$B:$B,MATCH(F4663,menu_items!$A:$A,0)),"Unknown value")</f>
        <v>Mac &amp; Cheese</v>
      </c>
      <c r="H4663" t="str">
        <f>IFERROR(INDEX(menu_items!$C:$C,MATCH(F4663,menu_items!$A:$A,0)),"Unknown value")</f>
        <v>American</v>
      </c>
      <c r="I4663" s="5">
        <f>IFERROR(INDEX(menu_items!$D:$D,MATCH(F4663,menu_items!$A:$A,0)),0)</f>
        <v>7</v>
      </c>
      <c r="J4663" t="str">
        <f t="shared" si="365"/>
        <v>Sat</v>
      </c>
      <c r="K4663">
        <f t="shared" si="366"/>
        <v>4</v>
      </c>
      <c r="L4663" t="str">
        <f t="shared" si="367"/>
        <v>Feb</v>
      </c>
      <c r="M4663">
        <v>17</v>
      </c>
      <c r="N4663">
        <f t="shared" si="363"/>
        <v>4</v>
      </c>
      <c r="O4663" s="5">
        <f t="shared" si="364"/>
        <v>55.849999999999994</v>
      </c>
    </row>
    <row r="4664" spans="1:15" x14ac:dyDescent="0.25">
      <c r="A4664">
        <v>4720</v>
      </c>
      <c r="B4664">
        <v>2090</v>
      </c>
      <c r="C4664">
        <f>IF(COUNTIF($B$2:B4664,B4664)=1,1,0)</f>
        <v>0</v>
      </c>
      <c r="D4664" s="1">
        <v>44961</v>
      </c>
      <c r="E4664" s="2">
        <v>0.72021990740740738</v>
      </c>
      <c r="F4664">
        <v>131</v>
      </c>
      <c r="G4664" t="str">
        <f>IFERROR(INDEX(menu_items!$B:$B,MATCH(F4664,menu_items!$A:$A,0)),"Unknown value")</f>
        <v>Chicken Parmesan</v>
      </c>
      <c r="H4664" t="str">
        <f>IFERROR(INDEX(menu_items!$C:$C,MATCH(F4664,menu_items!$A:$A,0)),"Unknown value")</f>
        <v>Italian</v>
      </c>
      <c r="I4664" s="5">
        <f>IFERROR(INDEX(menu_items!$D:$D,MATCH(F4664,menu_items!$A:$A,0)),0)</f>
        <v>17.95</v>
      </c>
      <c r="J4664" t="str">
        <f t="shared" si="365"/>
        <v>Sat</v>
      </c>
      <c r="K4664">
        <f t="shared" si="366"/>
        <v>4</v>
      </c>
      <c r="L4664" t="str">
        <f t="shared" si="367"/>
        <v>Feb</v>
      </c>
      <c r="M4664">
        <v>17</v>
      </c>
      <c r="N4664">
        <f t="shared" si="363"/>
        <v>4</v>
      </c>
      <c r="O4664" s="5">
        <f t="shared" si="364"/>
        <v>55.849999999999994</v>
      </c>
    </row>
    <row r="4665" spans="1:15" x14ac:dyDescent="0.25">
      <c r="A4665">
        <v>4721</v>
      </c>
      <c r="B4665">
        <v>2091</v>
      </c>
      <c r="C4665">
        <f>IF(COUNTIF($B$2:B4665,B4665)=1,1,0)</f>
        <v>1</v>
      </c>
      <c r="D4665" s="1">
        <v>44961</v>
      </c>
      <c r="E4665" s="2">
        <v>0.72063657407407411</v>
      </c>
      <c r="F4665">
        <v>124</v>
      </c>
      <c r="G4665" t="str">
        <f>IFERROR(INDEX(menu_items!$B:$B,MATCH(F4665,menu_items!$A:$A,0)),"Unknown value")</f>
        <v>Spaghetti</v>
      </c>
      <c r="H4665" t="str">
        <f>IFERROR(INDEX(menu_items!$C:$C,MATCH(F4665,menu_items!$A:$A,0)),"Unknown value")</f>
        <v>Italian</v>
      </c>
      <c r="I4665" s="5">
        <f>IFERROR(INDEX(menu_items!$D:$D,MATCH(F4665,menu_items!$A:$A,0)),0)</f>
        <v>14.5</v>
      </c>
      <c r="J4665" t="str">
        <f t="shared" si="365"/>
        <v>Sat</v>
      </c>
      <c r="K4665">
        <f t="shared" si="366"/>
        <v>4</v>
      </c>
      <c r="L4665" t="str">
        <f t="shared" si="367"/>
        <v>Feb</v>
      </c>
      <c r="M4665">
        <v>17</v>
      </c>
      <c r="N4665">
        <f t="shared" si="363"/>
        <v>2</v>
      </c>
      <c r="O4665" s="5">
        <f t="shared" si="364"/>
        <v>25</v>
      </c>
    </row>
    <row r="4666" spans="1:15" x14ac:dyDescent="0.25">
      <c r="A4666">
        <v>4722</v>
      </c>
      <c r="B4666">
        <v>2091</v>
      </c>
      <c r="C4666">
        <f>IF(COUNTIF($B$2:B4666,B4666)=1,1,0)</f>
        <v>0</v>
      </c>
      <c r="D4666" s="1">
        <v>44961</v>
      </c>
      <c r="E4666" s="2">
        <v>0.72063657407407411</v>
      </c>
      <c r="F4666">
        <v>121</v>
      </c>
      <c r="G4666" t="str">
        <f>IFERROR(INDEX(menu_items!$B:$B,MATCH(F4666,menu_items!$A:$A,0)),"Unknown value")</f>
        <v>Cheese Quesadillas</v>
      </c>
      <c r="H4666" t="str">
        <f>IFERROR(INDEX(menu_items!$C:$C,MATCH(F4666,menu_items!$A:$A,0)),"Unknown value")</f>
        <v>Mexican</v>
      </c>
      <c r="I4666" s="5">
        <f>IFERROR(INDEX(menu_items!$D:$D,MATCH(F4666,menu_items!$A:$A,0)),0)</f>
        <v>10.5</v>
      </c>
      <c r="J4666" t="str">
        <f t="shared" si="365"/>
        <v>Sat</v>
      </c>
      <c r="K4666">
        <f t="shared" si="366"/>
        <v>4</v>
      </c>
      <c r="L4666" t="str">
        <f t="shared" si="367"/>
        <v>Feb</v>
      </c>
      <c r="M4666">
        <v>17</v>
      </c>
      <c r="N4666">
        <f t="shared" si="363"/>
        <v>2</v>
      </c>
      <c r="O4666" s="5">
        <f t="shared" si="364"/>
        <v>25</v>
      </c>
    </row>
    <row r="4667" spans="1:15" x14ac:dyDescent="0.25">
      <c r="A4667">
        <v>4723</v>
      </c>
      <c r="B4667">
        <v>2092</v>
      </c>
      <c r="C4667">
        <f>IF(COUNTIF($B$2:B4667,B4667)=1,1,0)</f>
        <v>1</v>
      </c>
      <c r="D4667" s="1">
        <v>44961</v>
      </c>
      <c r="E4667" s="2">
        <v>0.7303587962962963</v>
      </c>
      <c r="F4667">
        <v>109</v>
      </c>
      <c r="G4667" t="str">
        <f>IFERROR(INDEX(menu_items!$B:$B,MATCH(F4667,menu_items!$A:$A,0)),"Unknown value")</f>
        <v>Korean Beef Bowl</v>
      </c>
      <c r="H4667" t="str">
        <f>IFERROR(INDEX(menu_items!$C:$C,MATCH(F4667,menu_items!$A:$A,0)),"Unknown value")</f>
        <v>Asian</v>
      </c>
      <c r="I4667" s="5">
        <f>IFERROR(INDEX(menu_items!$D:$D,MATCH(F4667,menu_items!$A:$A,0)),0)</f>
        <v>17.95</v>
      </c>
      <c r="J4667" t="str">
        <f t="shared" si="365"/>
        <v>Sat</v>
      </c>
      <c r="K4667">
        <f t="shared" si="366"/>
        <v>4</v>
      </c>
      <c r="L4667" t="str">
        <f t="shared" si="367"/>
        <v>Feb</v>
      </c>
      <c r="M4667">
        <v>17</v>
      </c>
      <c r="N4667">
        <f t="shared" si="363"/>
        <v>2</v>
      </c>
      <c r="O4667" s="5">
        <f t="shared" si="364"/>
        <v>33.450000000000003</v>
      </c>
    </row>
    <row r="4668" spans="1:15" x14ac:dyDescent="0.25">
      <c r="A4668">
        <v>4724</v>
      </c>
      <c r="B4668">
        <v>2092</v>
      </c>
      <c r="C4668">
        <f>IF(COUNTIF($B$2:B4668,B4668)=1,1,0)</f>
        <v>0</v>
      </c>
      <c r="D4668" s="1">
        <v>44961</v>
      </c>
      <c r="E4668" s="2">
        <v>0.7303587962962963</v>
      </c>
      <c r="F4668">
        <v>129</v>
      </c>
      <c r="G4668" t="str">
        <f>IFERROR(INDEX(menu_items!$B:$B,MATCH(F4668,menu_items!$A:$A,0)),"Unknown value")</f>
        <v>Mushroom Ravioli</v>
      </c>
      <c r="H4668" t="str">
        <f>IFERROR(INDEX(menu_items!$C:$C,MATCH(F4668,menu_items!$A:$A,0)),"Unknown value")</f>
        <v>Italian</v>
      </c>
      <c r="I4668" s="5">
        <f>IFERROR(INDEX(menu_items!$D:$D,MATCH(F4668,menu_items!$A:$A,0)),0)</f>
        <v>15.5</v>
      </c>
      <c r="J4668" t="str">
        <f t="shared" si="365"/>
        <v>Sat</v>
      </c>
      <c r="K4668">
        <f t="shared" si="366"/>
        <v>4</v>
      </c>
      <c r="L4668" t="str">
        <f t="shared" si="367"/>
        <v>Feb</v>
      </c>
      <c r="M4668">
        <v>17</v>
      </c>
      <c r="N4668">
        <f t="shared" si="363"/>
        <v>2</v>
      </c>
      <c r="O4668" s="5">
        <f t="shared" si="364"/>
        <v>33.450000000000003</v>
      </c>
    </row>
    <row r="4669" spans="1:15" x14ac:dyDescent="0.25">
      <c r="A4669">
        <v>4725</v>
      </c>
      <c r="B4669">
        <v>2093</v>
      </c>
      <c r="C4669">
        <f>IF(COUNTIF($B$2:B4669,B4669)=1,1,0)</f>
        <v>1</v>
      </c>
      <c r="D4669" s="1">
        <v>44961</v>
      </c>
      <c r="E4669" s="2">
        <v>0.73158564814814819</v>
      </c>
      <c r="F4669">
        <v>113</v>
      </c>
      <c r="G4669" t="str">
        <f>IFERROR(INDEX(menu_items!$B:$B,MATCH(F4669,menu_items!$A:$A,0)),"Unknown value")</f>
        <v>Edamame</v>
      </c>
      <c r="H4669" t="str">
        <f>IFERROR(INDEX(menu_items!$C:$C,MATCH(F4669,menu_items!$A:$A,0)),"Unknown value")</f>
        <v>Asian</v>
      </c>
      <c r="I4669" s="5">
        <f>IFERROR(INDEX(menu_items!$D:$D,MATCH(F4669,menu_items!$A:$A,0)),0)</f>
        <v>5</v>
      </c>
      <c r="J4669" t="str">
        <f t="shared" si="365"/>
        <v>Sat</v>
      </c>
      <c r="K4669">
        <f t="shared" si="366"/>
        <v>4</v>
      </c>
      <c r="L4669" t="str">
        <f t="shared" si="367"/>
        <v>Feb</v>
      </c>
      <c r="M4669">
        <v>17</v>
      </c>
      <c r="N4669">
        <f t="shared" si="363"/>
        <v>2</v>
      </c>
      <c r="O4669" s="5">
        <f t="shared" si="364"/>
        <v>14</v>
      </c>
    </row>
    <row r="4670" spans="1:15" x14ac:dyDescent="0.25">
      <c r="A4670">
        <v>4726</v>
      </c>
      <c r="B4670">
        <v>2093</v>
      </c>
      <c r="C4670">
        <f>IF(COUNTIF($B$2:B4670,B4670)=1,1,0)</f>
        <v>0</v>
      </c>
      <c r="D4670" s="1">
        <v>44961</v>
      </c>
      <c r="E4670" s="2">
        <v>0.73158564814814819</v>
      </c>
      <c r="F4670">
        <v>123</v>
      </c>
      <c r="G4670" t="str">
        <f>IFERROR(INDEX(menu_items!$B:$B,MATCH(F4670,menu_items!$A:$A,0)),"Unknown value")</f>
        <v>Chips &amp; Guacamole</v>
      </c>
      <c r="H4670" t="str">
        <f>IFERROR(INDEX(menu_items!$C:$C,MATCH(F4670,menu_items!$A:$A,0)),"Unknown value")</f>
        <v>Mexican</v>
      </c>
      <c r="I4670" s="5">
        <f>IFERROR(INDEX(menu_items!$D:$D,MATCH(F4670,menu_items!$A:$A,0)),0)</f>
        <v>9</v>
      </c>
      <c r="J4670" t="str">
        <f t="shared" si="365"/>
        <v>Sat</v>
      </c>
      <c r="K4670">
        <f t="shared" si="366"/>
        <v>4</v>
      </c>
      <c r="L4670" t="str">
        <f t="shared" si="367"/>
        <v>Feb</v>
      </c>
      <c r="M4670">
        <v>17</v>
      </c>
      <c r="N4670">
        <f t="shared" si="363"/>
        <v>2</v>
      </c>
      <c r="O4670" s="5">
        <f t="shared" si="364"/>
        <v>14</v>
      </c>
    </row>
    <row r="4671" spans="1:15" x14ac:dyDescent="0.25">
      <c r="A4671">
        <v>4727</v>
      </c>
      <c r="B4671">
        <v>2094</v>
      </c>
      <c r="C4671">
        <f>IF(COUNTIF($B$2:B4671,B4671)=1,1,0)</f>
        <v>1</v>
      </c>
      <c r="D4671" s="1">
        <v>44961</v>
      </c>
      <c r="E4671" s="2">
        <v>0.73315972222222225</v>
      </c>
      <c r="F4671">
        <v>109</v>
      </c>
      <c r="G4671" t="str">
        <f>IFERROR(INDEX(menu_items!$B:$B,MATCH(F4671,menu_items!$A:$A,0)),"Unknown value")</f>
        <v>Korean Beef Bowl</v>
      </c>
      <c r="H4671" t="str">
        <f>IFERROR(INDEX(menu_items!$C:$C,MATCH(F4671,menu_items!$A:$A,0)),"Unknown value")</f>
        <v>Asian</v>
      </c>
      <c r="I4671" s="5">
        <f>IFERROR(INDEX(menu_items!$D:$D,MATCH(F4671,menu_items!$A:$A,0)),0)</f>
        <v>17.95</v>
      </c>
      <c r="J4671" t="str">
        <f t="shared" si="365"/>
        <v>Sat</v>
      </c>
      <c r="K4671">
        <f t="shared" si="366"/>
        <v>4</v>
      </c>
      <c r="L4671" t="str">
        <f t="shared" si="367"/>
        <v>Feb</v>
      </c>
      <c r="M4671">
        <v>17</v>
      </c>
      <c r="N4671">
        <f t="shared" si="363"/>
        <v>2</v>
      </c>
      <c r="O4671" s="5">
        <f t="shared" si="364"/>
        <v>35.9</v>
      </c>
    </row>
    <row r="4672" spans="1:15" x14ac:dyDescent="0.25">
      <c r="A4672">
        <v>4728</v>
      </c>
      <c r="B4672">
        <v>2094</v>
      </c>
      <c r="C4672">
        <f>IF(COUNTIF($B$2:B4672,B4672)=1,1,0)</f>
        <v>0</v>
      </c>
      <c r="D4672" s="1">
        <v>44961</v>
      </c>
      <c r="E4672" s="2">
        <v>0.73315972222222225</v>
      </c>
      <c r="F4672">
        <v>127</v>
      </c>
      <c r="G4672" t="str">
        <f>IFERROR(INDEX(menu_items!$B:$B,MATCH(F4672,menu_items!$A:$A,0)),"Unknown value")</f>
        <v>Meat Lasagna</v>
      </c>
      <c r="H4672" t="str">
        <f>IFERROR(INDEX(menu_items!$C:$C,MATCH(F4672,menu_items!$A:$A,0)),"Unknown value")</f>
        <v>Italian</v>
      </c>
      <c r="I4672" s="5">
        <f>IFERROR(INDEX(menu_items!$D:$D,MATCH(F4672,menu_items!$A:$A,0)),0)</f>
        <v>17.95</v>
      </c>
      <c r="J4672" t="str">
        <f t="shared" si="365"/>
        <v>Sat</v>
      </c>
      <c r="K4672">
        <f t="shared" si="366"/>
        <v>4</v>
      </c>
      <c r="L4672" t="str">
        <f t="shared" si="367"/>
        <v>Feb</v>
      </c>
      <c r="M4672">
        <v>17</v>
      </c>
      <c r="N4672">
        <f t="shared" si="363"/>
        <v>2</v>
      </c>
      <c r="O4672" s="5">
        <f t="shared" si="364"/>
        <v>35.9</v>
      </c>
    </row>
    <row r="4673" spans="1:15" x14ac:dyDescent="0.25">
      <c r="A4673">
        <v>4729</v>
      </c>
      <c r="B4673">
        <v>2095</v>
      </c>
      <c r="C4673">
        <f>IF(COUNTIF($B$2:B4673,B4673)=1,1,0)</f>
        <v>1</v>
      </c>
      <c r="D4673" s="1">
        <v>44961</v>
      </c>
      <c r="E4673" s="2">
        <v>0.74299768518518516</v>
      </c>
      <c r="F4673">
        <v>101</v>
      </c>
      <c r="G4673" t="str">
        <f>IFERROR(INDEX(menu_items!$B:$B,MATCH(F4673,menu_items!$A:$A,0)),"Unknown value")</f>
        <v>Hamburger</v>
      </c>
      <c r="H4673" t="str">
        <f>IFERROR(INDEX(menu_items!$C:$C,MATCH(F4673,menu_items!$A:$A,0)),"Unknown value")</f>
        <v>American</v>
      </c>
      <c r="I4673" s="5">
        <f>IFERROR(INDEX(menu_items!$D:$D,MATCH(F4673,menu_items!$A:$A,0)),0)</f>
        <v>12.95</v>
      </c>
      <c r="J4673" t="str">
        <f t="shared" si="365"/>
        <v>Sat</v>
      </c>
      <c r="K4673">
        <f t="shared" si="366"/>
        <v>4</v>
      </c>
      <c r="L4673" t="str">
        <f t="shared" si="367"/>
        <v>Feb</v>
      </c>
      <c r="M4673">
        <v>17</v>
      </c>
      <c r="N4673">
        <f t="shared" si="363"/>
        <v>4</v>
      </c>
      <c r="O4673" s="5">
        <f t="shared" si="364"/>
        <v>51.849999999999994</v>
      </c>
    </row>
    <row r="4674" spans="1:15" x14ac:dyDescent="0.25">
      <c r="A4674">
        <v>4730</v>
      </c>
      <c r="B4674">
        <v>2095</v>
      </c>
      <c r="C4674">
        <f>IF(COUNTIF($B$2:B4674,B4674)=1,1,0)</f>
        <v>0</v>
      </c>
      <c r="D4674" s="1">
        <v>44961</v>
      </c>
      <c r="E4674" s="2">
        <v>0.74299768518518516</v>
      </c>
      <c r="F4674">
        <v>102</v>
      </c>
      <c r="G4674" t="str">
        <f>IFERROR(INDEX(menu_items!$B:$B,MATCH(F4674,menu_items!$A:$A,0)),"Unknown value")</f>
        <v>Cheeseburger</v>
      </c>
      <c r="H4674" t="str">
        <f>IFERROR(INDEX(menu_items!$C:$C,MATCH(F4674,menu_items!$A:$A,0)),"Unknown value")</f>
        <v>American</v>
      </c>
      <c r="I4674" s="5">
        <f>IFERROR(INDEX(menu_items!$D:$D,MATCH(F4674,menu_items!$A:$A,0)),0)</f>
        <v>13.95</v>
      </c>
      <c r="J4674" t="str">
        <f t="shared" si="365"/>
        <v>Sat</v>
      </c>
      <c r="K4674">
        <f t="shared" si="366"/>
        <v>4</v>
      </c>
      <c r="L4674" t="str">
        <f t="shared" si="367"/>
        <v>Feb</v>
      </c>
      <c r="M4674">
        <v>17</v>
      </c>
      <c r="N4674">
        <f t="shared" ref="N4674:N4737" si="368">COUNTIF($B:$B,B4674)</f>
        <v>4</v>
      </c>
      <c r="O4674" s="5">
        <f t="shared" ref="O4674:O4737" si="369">SUMIF($B:$B,B4674,$I:$I)</f>
        <v>51.849999999999994</v>
      </c>
    </row>
    <row r="4675" spans="1:15" x14ac:dyDescent="0.25">
      <c r="A4675">
        <v>4731</v>
      </c>
      <c r="B4675">
        <v>2095</v>
      </c>
      <c r="C4675">
        <f>IF(COUNTIF($B$2:B4675,B4675)=1,1,0)</f>
        <v>0</v>
      </c>
      <c r="D4675" s="1">
        <v>44961</v>
      </c>
      <c r="E4675" s="2">
        <v>0.74299768518518516</v>
      </c>
      <c r="F4675">
        <v>110</v>
      </c>
      <c r="G4675" t="str">
        <f>IFERROR(INDEX(menu_items!$B:$B,MATCH(F4675,menu_items!$A:$A,0)),"Unknown value")</f>
        <v>Pork Ramen</v>
      </c>
      <c r="H4675" t="str">
        <f>IFERROR(INDEX(menu_items!$C:$C,MATCH(F4675,menu_items!$A:$A,0)),"Unknown value")</f>
        <v>Asian</v>
      </c>
      <c r="I4675" s="5">
        <f>IFERROR(INDEX(menu_items!$D:$D,MATCH(F4675,menu_items!$A:$A,0)),0)</f>
        <v>17.95</v>
      </c>
      <c r="J4675" t="str">
        <f t="shared" si="365"/>
        <v>Sat</v>
      </c>
      <c r="K4675">
        <f t="shared" si="366"/>
        <v>4</v>
      </c>
      <c r="L4675" t="str">
        <f t="shared" si="367"/>
        <v>Feb</v>
      </c>
      <c r="M4675">
        <v>17</v>
      </c>
      <c r="N4675">
        <f t="shared" si="368"/>
        <v>4</v>
      </c>
      <c r="O4675" s="5">
        <f t="shared" si="369"/>
        <v>51.849999999999994</v>
      </c>
    </row>
    <row r="4676" spans="1:15" x14ac:dyDescent="0.25">
      <c r="A4676">
        <v>4732</v>
      </c>
      <c r="B4676">
        <v>2095</v>
      </c>
      <c r="C4676">
        <f>IF(COUNTIF($B$2:B4676,B4676)=1,1,0)</f>
        <v>0</v>
      </c>
      <c r="D4676" s="1">
        <v>44961</v>
      </c>
      <c r="E4676" s="2">
        <v>0.74299768518518516</v>
      </c>
      <c r="F4676">
        <v>105</v>
      </c>
      <c r="G4676" t="str">
        <f>IFERROR(INDEX(menu_items!$B:$B,MATCH(F4676,menu_items!$A:$A,0)),"Unknown value")</f>
        <v>Mac &amp; Cheese</v>
      </c>
      <c r="H4676" t="str">
        <f>IFERROR(INDEX(menu_items!$C:$C,MATCH(F4676,menu_items!$A:$A,0)),"Unknown value")</f>
        <v>American</v>
      </c>
      <c r="I4676" s="5">
        <f>IFERROR(INDEX(menu_items!$D:$D,MATCH(F4676,menu_items!$A:$A,0)),0)</f>
        <v>7</v>
      </c>
      <c r="J4676" t="str">
        <f t="shared" si="365"/>
        <v>Sat</v>
      </c>
      <c r="K4676">
        <f t="shared" si="366"/>
        <v>4</v>
      </c>
      <c r="L4676" t="str">
        <f t="shared" si="367"/>
        <v>Feb</v>
      </c>
      <c r="M4676">
        <v>17</v>
      </c>
      <c r="N4676">
        <f t="shared" si="368"/>
        <v>4</v>
      </c>
      <c r="O4676" s="5">
        <f t="shared" si="369"/>
        <v>51.849999999999994</v>
      </c>
    </row>
    <row r="4677" spans="1:15" x14ac:dyDescent="0.25">
      <c r="A4677">
        <v>4733</v>
      </c>
      <c r="B4677">
        <v>2096</v>
      </c>
      <c r="C4677">
        <f>IF(COUNTIF($B$2:B4677,B4677)=1,1,0)</f>
        <v>1</v>
      </c>
      <c r="D4677" s="1">
        <v>44961</v>
      </c>
      <c r="E4677" s="2">
        <v>0.75782407407407404</v>
      </c>
      <c r="F4677">
        <v>112</v>
      </c>
      <c r="G4677" t="str">
        <f>IFERROR(INDEX(menu_items!$B:$B,MATCH(F4677,menu_items!$A:$A,0)),"Unknown value")</f>
        <v>Salmon Roll</v>
      </c>
      <c r="H4677" t="str">
        <f>IFERROR(INDEX(menu_items!$C:$C,MATCH(F4677,menu_items!$A:$A,0)),"Unknown value")</f>
        <v>Asian</v>
      </c>
      <c r="I4677" s="5">
        <f>IFERROR(INDEX(menu_items!$D:$D,MATCH(F4677,menu_items!$A:$A,0)),0)</f>
        <v>14.95</v>
      </c>
      <c r="J4677" t="str">
        <f t="shared" si="365"/>
        <v>Sat</v>
      </c>
      <c r="K4677">
        <f t="shared" si="366"/>
        <v>4</v>
      </c>
      <c r="L4677" t="str">
        <f t="shared" si="367"/>
        <v>Feb</v>
      </c>
      <c r="M4677">
        <v>18</v>
      </c>
      <c r="N4677">
        <f t="shared" si="368"/>
        <v>1</v>
      </c>
      <c r="O4677" s="5">
        <f t="shared" si="369"/>
        <v>14.95</v>
      </c>
    </row>
    <row r="4678" spans="1:15" x14ac:dyDescent="0.25">
      <c r="A4678">
        <v>4734</v>
      </c>
      <c r="B4678">
        <v>2097</v>
      </c>
      <c r="C4678">
        <f>IF(COUNTIF($B$2:B4678,B4678)=1,1,0)</f>
        <v>1</v>
      </c>
      <c r="D4678" s="1">
        <v>44961</v>
      </c>
      <c r="E4678" s="2">
        <v>0.7593981481481481</v>
      </c>
      <c r="F4678">
        <v>125</v>
      </c>
      <c r="G4678" t="str">
        <f>IFERROR(INDEX(menu_items!$B:$B,MATCH(F4678,menu_items!$A:$A,0)),"Unknown value")</f>
        <v>Spaghetti &amp; Meatballs</v>
      </c>
      <c r="H4678" t="str">
        <f>IFERROR(INDEX(menu_items!$C:$C,MATCH(F4678,menu_items!$A:$A,0)),"Unknown value")</f>
        <v>Italian</v>
      </c>
      <c r="I4678" s="5">
        <f>IFERROR(INDEX(menu_items!$D:$D,MATCH(F4678,menu_items!$A:$A,0)),0)</f>
        <v>17.95</v>
      </c>
      <c r="J4678" t="str">
        <f t="shared" si="365"/>
        <v>Sat</v>
      </c>
      <c r="K4678">
        <f t="shared" si="366"/>
        <v>4</v>
      </c>
      <c r="L4678" t="str">
        <f t="shared" si="367"/>
        <v>Feb</v>
      </c>
      <c r="M4678">
        <v>18</v>
      </c>
      <c r="N4678">
        <f t="shared" si="368"/>
        <v>2</v>
      </c>
      <c r="O4678" s="5">
        <f t="shared" si="369"/>
        <v>24.95</v>
      </c>
    </row>
    <row r="4679" spans="1:15" x14ac:dyDescent="0.25">
      <c r="A4679">
        <v>4735</v>
      </c>
      <c r="B4679">
        <v>2097</v>
      </c>
      <c r="C4679">
        <f>IF(COUNTIF($B$2:B4679,B4679)=1,1,0)</f>
        <v>0</v>
      </c>
      <c r="D4679" s="1">
        <v>44961</v>
      </c>
      <c r="E4679" s="2">
        <v>0.7593981481481481</v>
      </c>
      <c r="F4679">
        <v>105</v>
      </c>
      <c r="G4679" t="str">
        <f>IFERROR(INDEX(menu_items!$B:$B,MATCH(F4679,menu_items!$A:$A,0)),"Unknown value")</f>
        <v>Mac &amp; Cheese</v>
      </c>
      <c r="H4679" t="str">
        <f>IFERROR(INDEX(menu_items!$C:$C,MATCH(F4679,menu_items!$A:$A,0)),"Unknown value")</f>
        <v>American</v>
      </c>
      <c r="I4679" s="5">
        <f>IFERROR(INDEX(menu_items!$D:$D,MATCH(F4679,menu_items!$A:$A,0)),0)</f>
        <v>7</v>
      </c>
      <c r="J4679" t="str">
        <f t="shared" si="365"/>
        <v>Sat</v>
      </c>
      <c r="K4679">
        <f t="shared" si="366"/>
        <v>4</v>
      </c>
      <c r="L4679" t="str">
        <f t="shared" si="367"/>
        <v>Feb</v>
      </c>
      <c r="M4679">
        <v>18</v>
      </c>
      <c r="N4679">
        <f t="shared" si="368"/>
        <v>2</v>
      </c>
      <c r="O4679" s="5">
        <f t="shared" si="369"/>
        <v>24.95</v>
      </c>
    </row>
    <row r="4680" spans="1:15" x14ac:dyDescent="0.25">
      <c r="A4680">
        <v>4737</v>
      </c>
      <c r="B4680">
        <v>2098</v>
      </c>
      <c r="C4680">
        <f>IF(COUNTIF($B$2:B4680,B4680)=1,1,0)</f>
        <v>1</v>
      </c>
      <c r="D4680" s="1">
        <v>44961</v>
      </c>
      <c r="E4680" s="2">
        <v>0.76142361111111112</v>
      </c>
      <c r="F4680">
        <v>108</v>
      </c>
      <c r="G4680" t="str">
        <f>IFERROR(INDEX(menu_items!$B:$B,MATCH(F4680,menu_items!$A:$A,0)),"Unknown value")</f>
        <v>Tofu Pad Thai</v>
      </c>
      <c r="H4680" t="str">
        <f>IFERROR(INDEX(menu_items!$C:$C,MATCH(F4680,menu_items!$A:$A,0)),"Unknown value")</f>
        <v>Asian</v>
      </c>
      <c r="I4680" s="5">
        <f>IFERROR(INDEX(menu_items!$D:$D,MATCH(F4680,menu_items!$A:$A,0)),0)</f>
        <v>14.5</v>
      </c>
      <c r="J4680" t="str">
        <f t="shared" ref="J4680:J4743" si="370">TEXT(D4680,"ddd")</f>
        <v>Sat</v>
      </c>
      <c r="K4680">
        <f t="shared" ref="K4680:K4743" si="371">DAY(D4680)</f>
        <v>4</v>
      </c>
      <c r="L4680" t="str">
        <f t="shared" ref="L4680:L4743" si="372">TEXT(D4680,"mmm")</f>
        <v>Feb</v>
      </c>
      <c r="M4680">
        <v>18</v>
      </c>
      <c r="N4680">
        <f t="shared" si="368"/>
        <v>2</v>
      </c>
      <c r="O4680" s="5">
        <f t="shared" si="369"/>
        <v>29</v>
      </c>
    </row>
    <row r="4681" spans="1:15" x14ac:dyDescent="0.25">
      <c r="A4681">
        <v>4738</v>
      </c>
      <c r="B4681">
        <v>2098</v>
      </c>
      <c r="C4681">
        <f>IF(COUNTIF($B$2:B4681,B4681)=1,1,0)</f>
        <v>0</v>
      </c>
      <c r="D4681" s="1">
        <v>44961</v>
      </c>
      <c r="E4681" s="2">
        <v>0.76142361111111112</v>
      </c>
      <c r="F4681">
        <v>124</v>
      </c>
      <c r="G4681" t="str">
        <f>IFERROR(INDEX(menu_items!$B:$B,MATCH(F4681,menu_items!$A:$A,0)),"Unknown value")</f>
        <v>Spaghetti</v>
      </c>
      <c r="H4681" t="str">
        <f>IFERROR(INDEX(menu_items!$C:$C,MATCH(F4681,menu_items!$A:$A,0)),"Unknown value")</f>
        <v>Italian</v>
      </c>
      <c r="I4681" s="5">
        <f>IFERROR(INDEX(menu_items!$D:$D,MATCH(F4681,menu_items!$A:$A,0)),0)</f>
        <v>14.5</v>
      </c>
      <c r="J4681" t="str">
        <f t="shared" si="370"/>
        <v>Sat</v>
      </c>
      <c r="K4681">
        <f t="shared" si="371"/>
        <v>4</v>
      </c>
      <c r="L4681" t="str">
        <f t="shared" si="372"/>
        <v>Feb</v>
      </c>
      <c r="M4681">
        <v>18</v>
      </c>
      <c r="N4681">
        <f t="shared" si="368"/>
        <v>2</v>
      </c>
      <c r="O4681" s="5">
        <f t="shared" si="369"/>
        <v>29</v>
      </c>
    </row>
    <row r="4682" spans="1:15" x14ac:dyDescent="0.25">
      <c r="A4682">
        <v>4739</v>
      </c>
      <c r="B4682">
        <v>2099</v>
      </c>
      <c r="C4682">
        <f>IF(COUNTIF($B$2:B4682,B4682)=1,1,0)</f>
        <v>1</v>
      </c>
      <c r="D4682" s="1">
        <v>44961</v>
      </c>
      <c r="E4682" s="2">
        <v>0.78075231481481477</v>
      </c>
      <c r="F4682">
        <v>113</v>
      </c>
      <c r="G4682" t="str">
        <f>IFERROR(INDEX(menu_items!$B:$B,MATCH(F4682,menu_items!$A:$A,0)),"Unknown value")</f>
        <v>Edamame</v>
      </c>
      <c r="H4682" t="str">
        <f>IFERROR(INDEX(menu_items!$C:$C,MATCH(F4682,menu_items!$A:$A,0)),"Unknown value")</f>
        <v>Asian</v>
      </c>
      <c r="I4682" s="5">
        <f>IFERROR(INDEX(menu_items!$D:$D,MATCH(F4682,menu_items!$A:$A,0)),0)</f>
        <v>5</v>
      </c>
      <c r="J4682" t="str">
        <f t="shared" si="370"/>
        <v>Sat</v>
      </c>
      <c r="K4682">
        <f t="shared" si="371"/>
        <v>4</v>
      </c>
      <c r="L4682" t="str">
        <f t="shared" si="372"/>
        <v>Feb</v>
      </c>
      <c r="M4682">
        <v>18</v>
      </c>
      <c r="N4682">
        <f t="shared" si="368"/>
        <v>1</v>
      </c>
      <c r="O4682" s="5">
        <f t="shared" si="369"/>
        <v>5</v>
      </c>
    </row>
    <row r="4683" spans="1:15" x14ac:dyDescent="0.25">
      <c r="A4683">
        <v>4740</v>
      </c>
      <c r="B4683">
        <v>2100</v>
      </c>
      <c r="C4683">
        <f>IF(COUNTIF($B$2:B4683,B4683)=1,1,0)</f>
        <v>1</v>
      </c>
      <c r="D4683" s="1">
        <v>44961</v>
      </c>
      <c r="E4683" s="2">
        <v>0.78197916666666667</v>
      </c>
      <c r="F4683">
        <v>108</v>
      </c>
      <c r="G4683" t="str">
        <f>IFERROR(INDEX(menu_items!$B:$B,MATCH(F4683,menu_items!$A:$A,0)),"Unknown value")</f>
        <v>Tofu Pad Thai</v>
      </c>
      <c r="H4683" t="str">
        <f>IFERROR(INDEX(menu_items!$C:$C,MATCH(F4683,menu_items!$A:$A,0)),"Unknown value")</f>
        <v>Asian</v>
      </c>
      <c r="I4683" s="5">
        <f>IFERROR(INDEX(menu_items!$D:$D,MATCH(F4683,menu_items!$A:$A,0)),0)</f>
        <v>14.5</v>
      </c>
      <c r="J4683" t="str">
        <f t="shared" si="370"/>
        <v>Sat</v>
      </c>
      <c r="K4683">
        <f t="shared" si="371"/>
        <v>4</v>
      </c>
      <c r="L4683" t="str">
        <f t="shared" si="372"/>
        <v>Feb</v>
      </c>
      <c r="M4683">
        <v>18</v>
      </c>
      <c r="N4683">
        <f t="shared" si="368"/>
        <v>2</v>
      </c>
      <c r="O4683" s="5">
        <f t="shared" si="369"/>
        <v>27.45</v>
      </c>
    </row>
    <row r="4684" spans="1:15" x14ac:dyDescent="0.25">
      <c r="A4684">
        <v>4741</v>
      </c>
      <c r="B4684">
        <v>2100</v>
      </c>
      <c r="C4684">
        <f>IF(COUNTIF($B$2:B4684,B4684)=1,1,0)</f>
        <v>0</v>
      </c>
      <c r="D4684" s="1">
        <v>44961</v>
      </c>
      <c r="E4684" s="2">
        <v>0.78197916666666667</v>
      </c>
      <c r="F4684">
        <v>117</v>
      </c>
      <c r="G4684" t="str">
        <f>IFERROR(INDEX(menu_items!$B:$B,MATCH(F4684,menu_items!$A:$A,0)),"Unknown value")</f>
        <v>Chicken Burrito</v>
      </c>
      <c r="H4684" t="str">
        <f>IFERROR(INDEX(menu_items!$C:$C,MATCH(F4684,menu_items!$A:$A,0)),"Unknown value")</f>
        <v>Mexican</v>
      </c>
      <c r="I4684" s="5">
        <f>IFERROR(INDEX(menu_items!$D:$D,MATCH(F4684,menu_items!$A:$A,0)),0)</f>
        <v>12.95</v>
      </c>
      <c r="J4684" t="str">
        <f t="shared" si="370"/>
        <v>Sat</v>
      </c>
      <c r="K4684">
        <f t="shared" si="371"/>
        <v>4</v>
      </c>
      <c r="L4684" t="str">
        <f t="shared" si="372"/>
        <v>Feb</v>
      </c>
      <c r="M4684">
        <v>18</v>
      </c>
      <c r="N4684">
        <f t="shared" si="368"/>
        <v>2</v>
      </c>
      <c r="O4684" s="5">
        <f t="shared" si="369"/>
        <v>27.45</v>
      </c>
    </row>
    <row r="4685" spans="1:15" x14ac:dyDescent="0.25">
      <c r="A4685">
        <v>4742</v>
      </c>
      <c r="B4685">
        <v>2101</v>
      </c>
      <c r="C4685">
        <f>IF(COUNTIF($B$2:B4685,B4685)=1,1,0)</f>
        <v>1</v>
      </c>
      <c r="D4685" s="1">
        <v>44961</v>
      </c>
      <c r="E4685" s="2">
        <v>0.81050925925925921</v>
      </c>
      <c r="F4685">
        <v>115</v>
      </c>
      <c r="G4685" t="str">
        <f>IFERROR(INDEX(menu_items!$B:$B,MATCH(F4685,menu_items!$A:$A,0)),"Unknown value")</f>
        <v>Chicken Tacos</v>
      </c>
      <c r="H4685" t="str">
        <f>IFERROR(INDEX(menu_items!$C:$C,MATCH(F4685,menu_items!$A:$A,0)),"Unknown value")</f>
        <v>Mexican</v>
      </c>
      <c r="I4685" s="5">
        <f>IFERROR(INDEX(menu_items!$D:$D,MATCH(F4685,menu_items!$A:$A,0)),0)</f>
        <v>11.95</v>
      </c>
      <c r="J4685" t="str">
        <f t="shared" si="370"/>
        <v>Sat</v>
      </c>
      <c r="K4685">
        <f t="shared" si="371"/>
        <v>4</v>
      </c>
      <c r="L4685" t="str">
        <f t="shared" si="372"/>
        <v>Feb</v>
      </c>
      <c r="M4685">
        <v>19</v>
      </c>
      <c r="N4685">
        <f t="shared" si="368"/>
        <v>3</v>
      </c>
      <c r="O4685" s="5">
        <f t="shared" si="369"/>
        <v>39.4</v>
      </c>
    </row>
    <row r="4686" spans="1:15" x14ac:dyDescent="0.25">
      <c r="A4686">
        <v>4743</v>
      </c>
      <c r="B4686">
        <v>2101</v>
      </c>
      <c r="C4686">
        <f>IF(COUNTIF($B$2:B4686,B4686)=1,1,0)</f>
        <v>0</v>
      </c>
      <c r="D4686" s="1">
        <v>44961</v>
      </c>
      <c r="E4686" s="2">
        <v>0.81050925925925921</v>
      </c>
      <c r="F4686">
        <v>108</v>
      </c>
      <c r="G4686" t="str">
        <f>IFERROR(INDEX(menu_items!$B:$B,MATCH(F4686,menu_items!$A:$A,0)),"Unknown value")</f>
        <v>Tofu Pad Thai</v>
      </c>
      <c r="H4686" t="str">
        <f>IFERROR(INDEX(menu_items!$C:$C,MATCH(F4686,menu_items!$A:$A,0)),"Unknown value")</f>
        <v>Asian</v>
      </c>
      <c r="I4686" s="5">
        <f>IFERROR(INDEX(menu_items!$D:$D,MATCH(F4686,menu_items!$A:$A,0)),0)</f>
        <v>14.5</v>
      </c>
      <c r="J4686" t="str">
        <f t="shared" si="370"/>
        <v>Sat</v>
      </c>
      <c r="K4686">
        <f t="shared" si="371"/>
        <v>4</v>
      </c>
      <c r="L4686" t="str">
        <f t="shared" si="372"/>
        <v>Feb</v>
      </c>
      <c r="M4686">
        <v>19</v>
      </c>
      <c r="N4686">
        <f t="shared" si="368"/>
        <v>3</v>
      </c>
      <c r="O4686" s="5">
        <f t="shared" si="369"/>
        <v>39.4</v>
      </c>
    </row>
    <row r="4687" spans="1:15" x14ac:dyDescent="0.25">
      <c r="A4687">
        <v>4744</v>
      </c>
      <c r="B4687">
        <v>2101</v>
      </c>
      <c r="C4687">
        <f>IF(COUNTIF($B$2:B4687,B4687)=1,1,0)</f>
        <v>0</v>
      </c>
      <c r="D4687" s="1">
        <v>44961</v>
      </c>
      <c r="E4687" s="2">
        <v>0.81050925925925921</v>
      </c>
      <c r="F4687">
        <v>117</v>
      </c>
      <c r="G4687" t="str">
        <f>IFERROR(INDEX(menu_items!$B:$B,MATCH(F4687,menu_items!$A:$A,0)),"Unknown value")</f>
        <v>Chicken Burrito</v>
      </c>
      <c r="H4687" t="str">
        <f>IFERROR(INDEX(menu_items!$C:$C,MATCH(F4687,menu_items!$A:$A,0)),"Unknown value")</f>
        <v>Mexican</v>
      </c>
      <c r="I4687" s="5">
        <f>IFERROR(INDEX(menu_items!$D:$D,MATCH(F4687,menu_items!$A:$A,0)),0)</f>
        <v>12.95</v>
      </c>
      <c r="J4687" t="str">
        <f t="shared" si="370"/>
        <v>Sat</v>
      </c>
      <c r="K4687">
        <f t="shared" si="371"/>
        <v>4</v>
      </c>
      <c r="L4687" t="str">
        <f t="shared" si="372"/>
        <v>Feb</v>
      </c>
      <c r="M4687">
        <v>19</v>
      </c>
      <c r="N4687">
        <f t="shared" si="368"/>
        <v>3</v>
      </c>
      <c r="O4687" s="5">
        <f t="shared" si="369"/>
        <v>39.4</v>
      </c>
    </row>
    <row r="4688" spans="1:15" x14ac:dyDescent="0.25">
      <c r="A4688">
        <v>4745</v>
      </c>
      <c r="B4688">
        <v>2102</v>
      </c>
      <c r="C4688">
        <f>IF(COUNTIF($B$2:B4688,B4688)=1,1,0)</f>
        <v>1</v>
      </c>
      <c r="D4688" s="1">
        <v>44961</v>
      </c>
      <c r="E4688" s="2">
        <v>0.8131018518518518</v>
      </c>
      <c r="F4688">
        <v>107</v>
      </c>
      <c r="G4688" t="str">
        <f>IFERROR(INDEX(menu_items!$B:$B,MATCH(F4688,menu_items!$A:$A,0)),"Unknown value")</f>
        <v>Orange Chicken</v>
      </c>
      <c r="H4688" t="str">
        <f>IFERROR(INDEX(menu_items!$C:$C,MATCH(F4688,menu_items!$A:$A,0)),"Unknown value")</f>
        <v>Asian</v>
      </c>
      <c r="I4688" s="5">
        <f>IFERROR(INDEX(menu_items!$D:$D,MATCH(F4688,menu_items!$A:$A,0)),0)</f>
        <v>16.5</v>
      </c>
      <c r="J4688" t="str">
        <f t="shared" si="370"/>
        <v>Sat</v>
      </c>
      <c r="K4688">
        <f t="shared" si="371"/>
        <v>4</v>
      </c>
      <c r="L4688" t="str">
        <f t="shared" si="372"/>
        <v>Feb</v>
      </c>
      <c r="M4688">
        <v>19</v>
      </c>
      <c r="N4688">
        <f t="shared" si="368"/>
        <v>3</v>
      </c>
      <c r="O4688" s="5">
        <f t="shared" si="369"/>
        <v>49.95</v>
      </c>
    </row>
    <row r="4689" spans="1:15" x14ac:dyDescent="0.25">
      <c r="A4689">
        <v>4746</v>
      </c>
      <c r="B4689">
        <v>2102</v>
      </c>
      <c r="C4689">
        <f>IF(COUNTIF($B$2:B4689,B4689)=1,1,0)</f>
        <v>0</v>
      </c>
      <c r="D4689" s="1">
        <v>44961</v>
      </c>
      <c r="E4689" s="2">
        <v>0.8131018518518518</v>
      </c>
      <c r="F4689">
        <v>127</v>
      </c>
      <c r="G4689" t="str">
        <f>IFERROR(INDEX(menu_items!$B:$B,MATCH(F4689,menu_items!$A:$A,0)),"Unknown value")</f>
        <v>Meat Lasagna</v>
      </c>
      <c r="H4689" t="str">
        <f>IFERROR(INDEX(menu_items!$C:$C,MATCH(F4689,menu_items!$A:$A,0)),"Unknown value")</f>
        <v>Italian</v>
      </c>
      <c r="I4689" s="5">
        <f>IFERROR(INDEX(menu_items!$D:$D,MATCH(F4689,menu_items!$A:$A,0)),0)</f>
        <v>17.95</v>
      </c>
      <c r="J4689" t="str">
        <f t="shared" si="370"/>
        <v>Sat</v>
      </c>
      <c r="K4689">
        <f t="shared" si="371"/>
        <v>4</v>
      </c>
      <c r="L4689" t="str">
        <f t="shared" si="372"/>
        <v>Feb</v>
      </c>
      <c r="M4689">
        <v>19</v>
      </c>
      <c r="N4689">
        <f t="shared" si="368"/>
        <v>3</v>
      </c>
      <c r="O4689" s="5">
        <f t="shared" si="369"/>
        <v>49.95</v>
      </c>
    </row>
    <row r="4690" spans="1:15" x14ac:dyDescent="0.25">
      <c r="A4690">
        <v>4747</v>
      </c>
      <c r="B4690">
        <v>2102</v>
      </c>
      <c r="C4690">
        <f>IF(COUNTIF($B$2:B4690,B4690)=1,1,0)</f>
        <v>0</v>
      </c>
      <c r="D4690" s="1">
        <v>44961</v>
      </c>
      <c r="E4690" s="2">
        <v>0.8131018518518518</v>
      </c>
      <c r="F4690">
        <v>129</v>
      </c>
      <c r="G4690" t="str">
        <f>IFERROR(INDEX(menu_items!$B:$B,MATCH(F4690,menu_items!$A:$A,0)),"Unknown value")</f>
        <v>Mushroom Ravioli</v>
      </c>
      <c r="H4690" t="str">
        <f>IFERROR(INDEX(menu_items!$C:$C,MATCH(F4690,menu_items!$A:$A,0)),"Unknown value")</f>
        <v>Italian</v>
      </c>
      <c r="I4690" s="5">
        <f>IFERROR(INDEX(menu_items!$D:$D,MATCH(F4690,menu_items!$A:$A,0)),0)</f>
        <v>15.5</v>
      </c>
      <c r="J4690" t="str">
        <f t="shared" si="370"/>
        <v>Sat</v>
      </c>
      <c r="K4690">
        <f t="shared" si="371"/>
        <v>4</v>
      </c>
      <c r="L4690" t="str">
        <f t="shared" si="372"/>
        <v>Feb</v>
      </c>
      <c r="M4690">
        <v>19</v>
      </c>
      <c r="N4690">
        <f t="shared" si="368"/>
        <v>3</v>
      </c>
      <c r="O4690" s="5">
        <f t="shared" si="369"/>
        <v>49.95</v>
      </c>
    </row>
    <row r="4691" spans="1:15" x14ac:dyDescent="0.25">
      <c r="A4691">
        <v>4748</v>
      </c>
      <c r="B4691">
        <v>2103</v>
      </c>
      <c r="C4691">
        <f>IF(COUNTIF($B$2:B4691,B4691)=1,1,0)</f>
        <v>1</v>
      </c>
      <c r="D4691" s="1">
        <v>44961</v>
      </c>
      <c r="E4691" s="2">
        <v>0.81837962962962962</v>
      </c>
      <c r="F4691">
        <v>101</v>
      </c>
      <c r="G4691" t="str">
        <f>IFERROR(INDEX(menu_items!$B:$B,MATCH(F4691,menu_items!$A:$A,0)),"Unknown value")</f>
        <v>Hamburger</v>
      </c>
      <c r="H4691" t="str">
        <f>IFERROR(INDEX(menu_items!$C:$C,MATCH(F4691,menu_items!$A:$A,0)),"Unknown value")</f>
        <v>American</v>
      </c>
      <c r="I4691" s="5">
        <f>IFERROR(INDEX(menu_items!$D:$D,MATCH(F4691,menu_items!$A:$A,0)),0)</f>
        <v>12.95</v>
      </c>
      <c r="J4691" t="str">
        <f t="shared" si="370"/>
        <v>Sat</v>
      </c>
      <c r="K4691">
        <f t="shared" si="371"/>
        <v>4</v>
      </c>
      <c r="L4691" t="str">
        <f t="shared" si="372"/>
        <v>Feb</v>
      </c>
      <c r="M4691">
        <v>19</v>
      </c>
      <c r="N4691">
        <f t="shared" si="368"/>
        <v>4</v>
      </c>
      <c r="O4691" s="5">
        <f t="shared" si="369"/>
        <v>47.849999999999994</v>
      </c>
    </row>
    <row r="4692" spans="1:15" x14ac:dyDescent="0.25">
      <c r="A4692">
        <v>4749</v>
      </c>
      <c r="B4692">
        <v>2103</v>
      </c>
      <c r="C4692">
        <f>IF(COUNTIF($B$2:B4692,B4692)=1,1,0)</f>
        <v>0</v>
      </c>
      <c r="D4692" s="1">
        <v>44961</v>
      </c>
      <c r="E4692" s="2">
        <v>0.81837962962962962</v>
      </c>
      <c r="F4692">
        <v>116</v>
      </c>
      <c r="G4692" t="str">
        <f>IFERROR(INDEX(menu_items!$B:$B,MATCH(F4692,menu_items!$A:$A,0)),"Unknown value")</f>
        <v>Steak Tacos</v>
      </c>
      <c r="H4692" t="str">
        <f>IFERROR(INDEX(menu_items!$C:$C,MATCH(F4692,menu_items!$A:$A,0)),"Unknown value")</f>
        <v>Mexican</v>
      </c>
      <c r="I4692" s="5">
        <f>IFERROR(INDEX(menu_items!$D:$D,MATCH(F4692,menu_items!$A:$A,0)),0)</f>
        <v>13.95</v>
      </c>
      <c r="J4692" t="str">
        <f t="shared" si="370"/>
        <v>Sat</v>
      </c>
      <c r="K4692">
        <f t="shared" si="371"/>
        <v>4</v>
      </c>
      <c r="L4692" t="str">
        <f t="shared" si="372"/>
        <v>Feb</v>
      </c>
      <c r="M4692">
        <v>19</v>
      </c>
      <c r="N4692">
        <f t="shared" si="368"/>
        <v>4</v>
      </c>
      <c r="O4692" s="5">
        <f t="shared" si="369"/>
        <v>47.849999999999994</v>
      </c>
    </row>
    <row r="4693" spans="1:15" x14ac:dyDescent="0.25">
      <c r="A4693">
        <v>4750</v>
      </c>
      <c r="B4693">
        <v>2103</v>
      </c>
      <c r="C4693">
        <f>IF(COUNTIF($B$2:B4693,B4693)=1,1,0)</f>
        <v>0</v>
      </c>
      <c r="D4693" s="1">
        <v>44961</v>
      </c>
      <c r="E4693" s="2">
        <v>0.81837962962962962</v>
      </c>
      <c r="F4693">
        <v>102</v>
      </c>
      <c r="G4693" t="str">
        <f>IFERROR(INDEX(menu_items!$B:$B,MATCH(F4693,menu_items!$A:$A,0)),"Unknown value")</f>
        <v>Cheeseburger</v>
      </c>
      <c r="H4693" t="str">
        <f>IFERROR(INDEX(menu_items!$C:$C,MATCH(F4693,menu_items!$A:$A,0)),"Unknown value")</f>
        <v>American</v>
      </c>
      <c r="I4693" s="5">
        <f>IFERROR(INDEX(menu_items!$D:$D,MATCH(F4693,menu_items!$A:$A,0)),0)</f>
        <v>13.95</v>
      </c>
      <c r="J4693" t="str">
        <f t="shared" si="370"/>
        <v>Sat</v>
      </c>
      <c r="K4693">
        <f t="shared" si="371"/>
        <v>4</v>
      </c>
      <c r="L4693" t="str">
        <f t="shared" si="372"/>
        <v>Feb</v>
      </c>
      <c r="M4693">
        <v>19</v>
      </c>
      <c r="N4693">
        <f t="shared" si="368"/>
        <v>4</v>
      </c>
      <c r="O4693" s="5">
        <f t="shared" si="369"/>
        <v>47.849999999999994</v>
      </c>
    </row>
    <row r="4694" spans="1:15" x14ac:dyDescent="0.25">
      <c r="A4694">
        <v>4751</v>
      </c>
      <c r="B4694">
        <v>2103</v>
      </c>
      <c r="C4694">
        <f>IF(COUNTIF($B$2:B4694,B4694)=1,1,0)</f>
        <v>0</v>
      </c>
      <c r="D4694" s="1">
        <v>44961</v>
      </c>
      <c r="E4694" s="2">
        <v>0.81837962962962962</v>
      </c>
      <c r="F4694">
        <v>105</v>
      </c>
      <c r="G4694" t="str">
        <f>IFERROR(INDEX(menu_items!$B:$B,MATCH(F4694,menu_items!$A:$A,0)),"Unknown value")</f>
        <v>Mac &amp; Cheese</v>
      </c>
      <c r="H4694" t="str">
        <f>IFERROR(INDEX(menu_items!$C:$C,MATCH(F4694,menu_items!$A:$A,0)),"Unknown value")</f>
        <v>American</v>
      </c>
      <c r="I4694" s="5">
        <f>IFERROR(INDEX(menu_items!$D:$D,MATCH(F4694,menu_items!$A:$A,0)),0)</f>
        <v>7</v>
      </c>
      <c r="J4694" t="str">
        <f t="shared" si="370"/>
        <v>Sat</v>
      </c>
      <c r="K4694">
        <f t="shared" si="371"/>
        <v>4</v>
      </c>
      <c r="L4694" t="str">
        <f t="shared" si="372"/>
        <v>Feb</v>
      </c>
      <c r="M4694">
        <v>19</v>
      </c>
      <c r="N4694">
        <f t="shared" si="368"/>
        <v>4</v>
      </c>
      <c r="O4694" s="5">
        <f t="shared" si="369"/>
        <v>47.849999999999994</v>
      </c>
    </row>
    <row r="4695" spans="1:15" x14ac:dyDescent="0.25">
      <c r="A4695">
        <v>4752</v>
      </c>
      <c r="B4695">
        <v>2104</v>
      </c>
      <c r="C4695">
        <f>IF(COUNTIF($B$2:B4695,B4695)=1,1,0)</f>
        <v>1</v>
      </c>
      <c r="D4695" s="1">
        <v>44961</v>
      </c>
      <c r="E4695" s="2">
        <v>0.84008101851851846</v>
      </c>
      <c r="F4695">
        <v>124</v>
      </c>
      <c r="G4695" t="str">
        <f>IFERROR(INDEX(menu_items!$B:$B,MATCH(F4695,menu_items!$A:$A,0)),"Unknown value")</f>
        <v>Spaghetti</v>
      </c>
      <c r="H4695" t="str">
        <f>IFERROR(INDEX(menu_items!$C:$C,MATCH(F4695,menu_items!$A:$A,0)),"Unknown value")</f>
        <v>Italian</v>
      </c>
      <c r="I4695" s="5">
        <f>IFERROR(INDEX(menu_items!$D:$D,MATCH(F4695,menu_items!$A:$A,0)),0)</f>
        <v>14.5</v>
      </c>
      <c r="J4695" t="str">
        <f t="shared" si="370"/>
        <v>Sat</v>
      </c>
      <c r="K4695">
        <f t="shared" si="371"/>
        <v>4</v>
      </c>
      <c r="L4695" t="str">
        <f t="shared" si="372"/>
        <v>Feb</v>
      </c>
      <c r="M4695">
        <v>20</v>
      </c>
      <c r="N4695">
        <f t="shared" si="368"/>
        <v>3</v>
      </c>
      <c r="O4695" s="5">
        <f t="shared" si="369"/>
        <v>37</v>
      </c>
    </row>
    <row r="4696" spans="1:15" x14ac:dyDescent="0.25">
      <c r="A4696">
        <v>4753</v>
      </c>
      <c r="B4696">
        <v>2104</v>
      </c>
      <c r="C4696">
        <f>IF(COUNTIF($B$2:B4696,B4696)=1,1,0)</f>
        <v>0</v>
      </c>
      <c r="D4696" s="1">
        <v>44961</v>
      </c>
      <c r="E4696" s="2">
        <v>0.84008101851851846</v>
      </c>
      <c r="F4696">
        <v>129</v>
      </c>
      <c r="G4696" t="str">
        <f>IFERROR(INDEX(menu_items!$B:$B,MATCH(F4696,menu_items!$A:$A,0)),"Unknown value")</f>
        <v>Mushroom Ravioli</v>
      </c>
      <c r="H4696" t="str">
        <f>IFERROR(INDEX(menu_items!$C:$C,MATCH(F4696,menu_items!$A:$A,0)),"Unknown value")</f>
        <v>Italian</v>
      </c>
      <c r="I4696" s="5">
        <f>IFERROR(INDEX(menu_items!$D:$D,MATCH(F4696,menu_items!$A:$A,0)),0)</f>
        <v>15.5</v>
      </c>
      <c r="J4696" t="str">
        <f t="shared" si="370"/>
        <v>Sat</v>
      </c>
      <c r="K4696">
        <f t="shared" si="371"/>
        <v>4</v>
      </c>
      <c r="L4696" t="str">
        <f t="shared" si="372"/>
        <v>Feb</v>
      </c>
      <c r="M4696">
        <v>20</v>
      </c>
      <c r="N4696">
        <f t="shared" si="368"/>
        <v>3</v>
      </c>
      <c r="O4696" s="5">
        <f t="shared" si="369"/>
        <v>37</v>
      </c>
    </row>
    <row r="4697" spans="1:15" x14ac:dyDescent="0.25">
      <c r="A4697">
        <v>4754</v>
      </c>
      <c r="B4697">
        <v>2104</v>
      </c>
      <c r="C4697">
        <f>IF(COUNTIF($B$2:B4697,B4697)=1,1,0)</f>
        <v>0</v>
      </c>
      <c r="D4697" s="1">
        <v>44961</v>
      </c>
      <c r="E4697" s="2">
        <v>0.84008101851851846</v>
      </c>
      <c r="F4697">
        <v>105</v>
      </c>
      <c r="G4697" t="str">
        <f>IFERROR(INDEX(menu_items!$B:$B,MATCH(F4697,menu_items!$A:$A,0)),"Unknown value")</f>
        <v>Mac &amp; Cheese</v>
      </c>
      <c r="H4697" t="str">
        <f>IFERROR(INDEX(menu_items!$C:$C,MATCH(F4697,menu_items!$A:$A,0)),"Unknown value")</f>
        <v>American</v>
      </c>
      <c r="I4697" s="5">
        <f>IFERROR(INDEX(menu_items!$D:$D,MATCH(F4697,menu_items!$A:$A,0)),0)</f>
        <v>7</v>
      </c>
      <c r="J4697" t="str">
        <f t="shared" si="370"/>
        <v>Sat</v>
      </c>
      <c r="K4697">
        <f t="shared" si="371"/>
        <v>4</v>
      </c>
      <c r="L4697" t="str">
        <f t="shared" si="372"/>
        <v>Feb</v>
      </c>
      <c r="M4697">
        <v>20</v>
      </c>
      <c r="N4697">
        <f t="shared" si="368"/>
        <v>3</v>
      </c>
      <c r="O4697" s="5">
        <f t="shared" si="369"/>
        <v>37</v>
      </c>
    </row>
    <row r="4698" spans="1:15" x14ac:dyDescent="0.25">
      <c r="A4698">
        <v>4755</v>
      </c>
      <c r="B4698">
        <v>2105</v>
      </c>
      <c r="C4698">
        <f>IF(COUNTIF($B$2:B4698,B4698)=1,1,0)</f>
        <v>1</v>
      </c>
      <c r="D4698" s="1">
        <v>44961</v>
      </c>
      <c r="E4698" s="2">
        <v>0.84892361111111114</v>
      </c>
      <c r="F4698">
        <v>125</v>
      </c>
      <c r="G4698" t="str">
        <f>IFERROR(INDEX(menu_items!$B:$B,MATCH(F4698,menu_items!$A:$A,0)),"Unknown value")</f>
        <v>Spaghetti &amp; Meatballs</v>
      </c>
      <c r="H4698" t="str">
        <f>IFERROR(INDEX(menu_items!$C:$C,MATCH(F4698,menu_items!$A:$A,0)),"Unknown value")</f>
        <v>Italian</v>
      </c>
      <c r="I4698" s="5">
        <f>IFERROR(INDEX(menu_items!$D:$D,MATCH(F4698,menu_items!$A:$A,0)),0)</f>
        <v>17.95</v>
      </c>
      <c r="J4698" t="str">
        <f t="shared" si="370"/>
        <v>Sat</v>
      </c>
      <c r="K4698">
        <f t="shared" si="371"/>
        <v>4</v>
      </c>
      <c r="L4698" t="str">
        <f t="shared" si="372"/>
        <v>Feb</v>
      </c>
      <c r="M4698">
        <v>20</v>
      </c>
      <c r="N4698">
        <f t="shared" si="368"/>
        <v>1</v>
      </c>
      <c r="O4698" s="5">
        <f t="shared" si="369"/>
        <v>17.95</v>
      </c>
    </row>
    <row r="4699" spans="1:15" x14ac:dyDescent="0.25">
      <c r="A4699">
        <v>4756</v>
      </c>
      <c r="B4699">
        <v>2106</v>
      </c>
      <c r="C4699">
        <f>IF(COUNTIF($B$2:B4699,B4699)=1,1,0)</f>
        <v>1</v>
      </c>
      <c r="D4699" s="1">
        <v>44961</v>
      </c>
      <c r="E4699" s="2">
        <v>0.87145833333333333</v>
      </c>
      <c r="F4699">
        <v>131</v>
      </c>
      <c r="G4699" t="str">
        <f>IFERROR(INDEX(menu_items!$B:$B,MATCH(F4699,menu_items!$A:$A,0)),"Unknown value")</f>
        <v>Chicken Parmesan</v>
      </c>
      <c r="H4699" t="str">
        <f>IFERROR(INDEX(menu_items!$C:$C,MATCH(F4699,menu_items!$A:$A,0)),"Unknown value")</f>
        <v>Italian</v>
      </c>
      <c r="I4699" s="5">
        <f>IFERROR(INDEX(menu_items!$D:$D,MATCH(F4699,menu_items!$A:$A,0)),0)</f>
        <v>17.95</v>
      </c>
      <c r="J4699" t="str">
        <f t="shared" si="370"/>
        <v>Sat</v>
      </c>
      <c r="K4699">
        <f t="shared" si="371"/>
        <v>4</v>
      </c>
      <c r="L4699" t="str">
        <f t="shared" si="372"/>
        <v>Feb</v>
      </c>
      <c r="M4699">
        <v>20</v>
      </c>
      <c r="N4699">
        <f t="shared" si="368"/>
        <v>2</v>
      </c>
      <c r="O4699" s="5">
        <f t="shared" si="369"/>
        <v>26.95</v>
      </c>
    </row>
    <row r="4700" spans="1:15" x14ac:dyDescent="0.25">
      <c r="A4700">
        <v>4757</v>
      </c>
      <c r="B4700">
        <v>2106</v>
      </c>
      <c r="C4700">
        <f>IF(COUNTIF($B$2:B4700,B4700)=1,1,0)</f>
        <v>0</v>
      </c>
      <c r="D4700" s="1">
        <v>44961</v>
      </c>
      <c r="E4700" s="2">
        <v>0.87145833333333333</v>
      </c>
      <c r="F4700">
        <v>114</v>
      </c>
      <c r="G4700" t="str">
        <f>IFERROR(INDEX(menu_items!$B:$B,MATCH(F4700,menu_items!$A:$A,0)),"Unknown value")</f>
        <v>Potstickers</v>
      </c>
      <c r="H4700" t="str">
        <f>IFERROR(INDEX(menu_items!$C:$C,MATCH(F4700,menu_items!$A:$A,0)),"Unknown value")</f>
        <v>Asian</v>
      </c>
      <c r="I4700" s="5">
        <f>IFERROR(INDEX(menu_items!$D:$D,MATCH(F4700,menu_items!$A:$A,0)),0)</f>
        <v>9</v>
      </c>
      <c r="J4700" t="str">
        <f t="shared" si="370"/>
        <v>Sat</v>
      </c>
      <c r="K4700">
        <f t="shared" si="371"/>
        <v>4</v>
      </c>
      <c r="L4700" t="str">
        <f t="shared" si="372"/>
        <v>Feb</v>
      </c>
      <c r="M4700">
        <v>20</v>
      </c>
      <c r="N4700">
        <f t="shared" si="368"/>
        <v>2</v>
      </c>
      <c r="O4700" s="5">
        <f t="shared" si="369"/>
        <v>26.95</v>
      </c>
    </row>
    <row r="4701" spans="1:15" x14ac:dyDescent="0.25">
      <c r="A4701">
        <v>4758</v>
      </c>
      <c r="B4701">
        <v>2107</v>
      </c>
      <c r="C4701">
        <f>IF(COUNTIF($B$2:B4701,B4701)=1,1,0)</f>
        <v>1</v>
      </c>
      <c r="D4701" s="1">
        <v>44961</v>
      </c>
      <c r="E4701" s="2">
        <v>0.87616898148148148</v>
      </c>
      <c r="F4701">
        <v>128</v>
      </c>
      <c r="G4701" t="str">
        <f>IFERROR(INDEX(menu_items!$B:$B,MATCH(F4701,menu_items!$A:$A,0)),"Unknown value")</f>
        <v>Cheese Lasagna</v>
      </c>
      <c r="H4701" t="str">
        <f>IFERROR(INDEX(menu_items!$C:$C,MATCH(F4701,menu_items!$A:$A,0)),"Unknown value")</f>
        <v>Italian</v>
      </c>
      <c r="I4701" s="5">
        <f>IFERROR(INDEX(menu_items!$D:$D,MATCH(F4701,menu_items!$A:$A,0)),0)</f>
        <v>15.5</v>
      </c>
      <c r="J4701" t="str">
        <f t="shared" si="370"/>
        <v>Sat</v>
      </c>
      <c r="K4701">
        <f t="shared" si="371"/>
        <v>4</v>
      </c>
      <c r="L4701" t="str">
        <f t="shared" si="372"/>
        <v>Feb</v>
      </c>
      <c r="M4701">
        <v>21</v>
      </c>
      <c r="N4701">
        <f t="shared" si="368"/>
        <v>2</v>
      </c>
      <c r="O4701" s="5">
        <f t="shared" si="369"/>
        <v>30.45</v>
      </c>
    </row>
    <row r="4702" spans="1:15" x14ac:dyDescent="0.25">
      <c r="A4702">
        <v>4759</v>
      </c>
      <c r="B4702">
        <v>2107</v>
      </c>
      <c r="C4702">
        <f>IF(COUNTIF($B$2:B4702,B4702)=1,1,0)</f>
        <v>0</v>
      </c>
      <c r="D4702" s="1">
        <v>44961</v>
      </c>
      <c r="E4702" s="2">
        <v>0.87616898148148148</v>
      </c>
      <c r="F4702">
        <v>118</v>
      </c>
      <c r="G4702" t="str">
        <f>IFERROR(INDEX(menu_items!$B:$B,MATCH(F4702,menu_items!$A:$A,0)),"Unknown value")</f>
        <v>Steak Burrito</v>
      </c>
      <c r="H4702" t="str">
        <f>IFERROR(INDEX(menu_items!$C:$C,MATCH(F4702,menu_items!$A:$A,0)),"Unknown value")</f>
        <v>Mexican</v>
      </c>
      <c r="I4702" s="5">
        <f>IFERROR(INDEX(menu_items!$D:$D,MATCH(F4702,menu_items!$A:$A,0)),0)</f>
        <v>14.95</v>
      </c>
      <c r="J4702" t="str">
        <f t="shared" si="370"/>
        <v>Sat</v>
      </c>
      <c r="K4702">
        <f t="shared" si="371"/>
        <v>4</v>
      </c>
      <c r="L4702" t="str">
        <f t="shared" si="372"/>
        <v>Feb</v>
      </c>
      <c r="M4702">
        <v>21</v>
      </c>
      <c r="N4702">
        <f t="shared" si="368"/>
        <v>2</v>
      </c>
      <c r="O4702" s="5">
        <f t="shared" si="369"/>
        <v>30.45</v>
      </c>
    </row>
    <row r="4703" spans="1:15" x14ac:dyDescent="0.25">
      <c r="A4703">
        <v>4760</v>
      </c>
      <c r="B4703">
        <v>2108</v>
      </c>
      <c r="C4703">
        <f>IF(COUNTIF($B$2:B4703,B4703)=1,1,0)</f>
        <v>1</v>
      </c>
      <c r="D4703" s="1">
        <v>44961</v>
      </c>
      <c r="E4703" s="2">
        <v>0.8785532407407407</v>
      </c>
      <c r="F4703">
        <v>102</v>
      </c>
      <c r="G4703" t="str">
        <f>IFERROR(INDEX(menu_items!$B:$B,MATCH(F4703,menu_items!$A:$A,0)),"Unknown value")</f>
        <v>Cheeseburger</v>
      </c>
      <c r="H4703" t="str">
        <f>IFERROR(INDEX(menu_items!$C:$C,MATCH(F4703,menu_items!$A:$A,0)),"Unknown value")</f>
        <v>American</v>
      </c>
      <c r="I4703" s="5">
        <f>IFERROR(INDEX(menu_items!$D:$D,MATCH(F4703,menu_items!$A:$A,0)),0)</f>
        <v>13.95</v>
      </c>
      <c r="J4703" t="str">
        <f t="shared" si="370"/>
        <v>Sat</v>
      </c>
      <c r="K4703">
        <f t="shared" si="371"/>
        <v>4</v>
      </c>
      <c r="L4703" t="str">
        <f t="shared" si="372"/>
        <v>Feb</v>
      </c>
      <c r="M4703">
        <v>21</v>
      </c>
      <c r="N4703">
        <f t="shared" si="368"/>
        <v>4</v>
      </c>
      <c r="O4703" s="5">
        <f t="shared" si="369"/>
        <v>55.4</v>
      </c>
    </row>
    <row r="4704" spans="1:15" x14ac:dyDescent="0.25">
      <c r="A4704">
        <v>4761</v>
      </c>
      <c r="B4704">
        <v>2108</v>
      </c>
      <c r="C4704">
        <f>IF(COUNTIF($B$2:B4704,B4704)=1,1,0)</f>
        <v>0</v>
      </c>
      <c r="D4704" s="1">
        <v>44961</v>
      </c>
      <c r="E4704" s="2">
        <v>0.8785532407407407</v>
      </c>
      <c r="F4704">
        <v>124</v>
      </c>
      <c r="G4704" t="str">
        <f>IFERROR(INDEX(menu_items!$B:$B,MATCH(F4704,menu_items!$A:$A,0)),"Unknown value")</f>
        <v>Spaghetti</v>
      </c>
      <c r="H4704" t="str">
        <f>IFERROR(INDEX(menu_items!$C:$C,MATCH(F4704,menu_items!$A:$A,0)),"Unknown value")</f>
        <v>Italian</v>
      </c>
      <c r="I4704" s="5">
        <f>IFERROR(INDEX(menu_items!$D:$D,MATCH(F4704,menu_items!$A:$A,0)),0)</f>
        <v>14.5</v>
      </c>
      <c r="J4704" t="str">
        <f t="shared" si="370"/>
        <v>Sat</v>
      </c>
      <c r="K4704">
        <f t="shared" si="371"/>
        <v>4</v>
      </c>
      <c r="L4704" t="str">
        <f t="shared" si="372"/>
        <v>Feb</v>
      </c>
      <c r="M4704">
        <v>21</v>
      </c>
      <c r="N4704">
        <f t="shared" si="368"/>
        <v>4</v>
      </c>
      <c r="O4704" s="5">
        <f t="shared" si="369"/>
        <v>55.4</v>
      </c>
    </row>
    <row r="4705" spans="1:15" x14ac:dyDescent="0.25">
      <c r="A4705">
        <v>4762</v>
      </c>
      <c r="B4705">
        <v>2108</v>
      </c>
      <c r="C4705">
        <f>IF(COUNTIF($B$2:B4705,B4705)=1,1,0)</f>
        <v>0</v>
      </c>
      <c r="D4705" s="1">
        <v>44961</v>
      </c>
      <c r="E4705" s="2">
        <v>0.8785532407407407</v>
      </c>
      <c r="F4705">
        <v>131</v>
      </c>
      <c r="G4705" t="str">
        <f>IFERROR(INDEX(menu_items!$B:$B,MATCH(F4705,menu_items!$A:$A,0)),"Unknown value")</f>
        <v>Chicken Parmesan</v>
      </c>
      <c r="H4705" t="str">
        <f>IFERROR(INDEX(menu_items!$C:$C,MATCH(F4705,menu_items!$A:$A,0)),"Unknown value")</f>
        <v>Italian</v>
      </c>
      <c r="I4705" s="5">
        <f>IFERROR(INDEX(menu_items!$D:$D,MATCH(F4705,menu_items!$A:$A,0)),0)</f>
        <v>17.95</v>
      </c>
      <c r="J4705" t="str">
        <f t="shared" si="370"/>
        <v>Sat</v>
      </c>
      <c r="K4705">
        <f t="shared" si="371"/>
        <v>4</v>
      </c>
      <c r="L4705" t="str">
        <f t="shared" si="372"/>
        <v>Feb</v>
      </c>
      <c r="M4705">
        <v>21</v>
      </c>
      <c r="N4705">
        <f t="shared" si="368"/>
        <v>4</v>
      </c>
      <c r="O4705" s="5">
        <f t="shared" si="369"/>
        <v>55.4</v>
      </c>
    </row>
    <row r="4706" spans="1:15" x14ac:dyDescent="0.25">
      <c r="A4706">
        <v>4763</v>
      </c>
      <c r="B4706">
        <v>2108</v>
      </c>
      <c r="C4706">
        <f>IF(COUNTIF($B$2:B4706,B4706)=1,1,0)</f>
        <v>0</v>
      </c>
      <c r="D4706" s="1">
        <v>44961</v>
      </c>
      <c r="E4706" s="2">
        <v>0.8785532407407407</v>
      </c>
      <c r="F4706">
        <v>123</v>
      </c>
      <c r="G4706" t="str">
        <f>IFERROR(INDEX(menu_items!$B:$B,MATCH(F4706,menu_items!$A:$A,0)),"Unknown value")</f>
        <v>Chips &amp; Guacamole</v>
      </c>
      <c r="H4706" t="str">
        <f>IFERROR(INDEX(menu_items!$C:$C,MATCH(F4706,menu_items!$A:$A,0)),"Unknown value")</f>
        <v>Mexican</v>
      </c>
      <c r="I4706" s="5">
        <f>IFERROR(INDEX(menu_items!$D:$D,MATCH(F4706,menu_items!$A:$A,0)),0)</f>
        <v>9</v>
      </c>
      <c r="J4706" t="str">
        <f t="shared" si="370"/>
        <v>Sat</v>
      </c>
      <c r="K4706">
        <f t="shared" si="371"/>
        <v>4</v>
      </c>
      <c r="L4706" t="str">
        <f t="shared" si="372"/>
        <v>Feb</v>
      </c>
      <c r="M4706">
        <v>21</v>
      </c>
      <c r="N4706">
        <f t="shared" si="368"/>
        <v>4</v>
      </c>
      <c r="O4706" s="5">
        <f t="shared" si="369"/>
        <v>55.4</v>
      </c>
    </row>
    <row r="4707" spans="1:15" x14ac:dyDescent="0.25">
      <c r="A4707">
        <v>4764</v>
      </c>
      <c r="B4707">
        <v>2109</v>
      </c>
      <c r="C4707">
        <f>IF(COUNTIF($B$2:B4707,B4707)=1,1,0)</f>
        <v>1</v>
      </c>
      <c r="D4707" s="1">
        <v>44961</v>
      </c>
      <c r="E4707" s="2">
        <v>0.88418981481481485</v>
      </c>
      <c r="F4707">
        <v>102</v>
      </c>
      <c r="G4707" t="str">
        <f>IFERROR(INDEX(menu_items!$B:$B,MATCH(F4707,menu_items!$A:$A,0)),"Unknown value")</f>
        <v>Cheeseburger</v>
      </c>
      <c r="H4707" t="str">
        <f>IFERROR(INDEX(menu_items!$C:$C,MATCH(F4707,menu_items!$A:$A,0)),"Unknown value")</f>
        <v>American</v>
      </c>
      <c r="I4707" s="5">
        <f>IFERROR(INDEX(menu_items!$D:$D,MATCH(F4707,menu_items!$A:$A,0)),0)</f>
        <v>13.95</v>
      </c>
      <c r="J4707" t="str">
        <f t="shared" si="370"/>
        <v>Sat</v>
      </c>
      <c r="K4707">
        <f t="shared" si="371"/>
        <v>4</v>
      </c>
      <c r="L4707" t="str">
        <f t="shared" si="372"/>
        <v>Feb</v>
      </c>
      <c r="M4707">
        <v>21</v>
      </c>
      <c r="N4707">
        <f t="shared" si="368"/>
        <v>2</v>
      </c>
      <c r="O4707" s="5">
        <f t="shared" si="369"/>
        <v>18.95</v>
      </c>
    </row>
    <row r="4708" spans="1:15" x14ac:dyDescent="0.25">
      <c r="A4708">
        <v>4765</v>
      </c>
      <c r="B4708">
        <v>2109</v>
      </c>
      <c r="C4708">
        <f>IF(COUNTIF($B$2:B4708,B4708)=1,1,0)</f>
        <v>0</v>
      </c>
      <c r="D4708" s="1">
        <v>44961</v>
      </c>
      <c r="E4708" s="2">
        <v>0.88418981481481485</v>
      </c>
      <c r="F4708">
        <v>113</v>
      </c>
      <c r="G4708" t="str">
        <f>IFERROR(INDEX(menu_items!$B:$B,MATCH(F4708,menu_items!$A:$A,0)),"Unknown value")</f>
        <v>Edamame</v>
      </c>
      <c r="H4708" t="str">
        <f>IFERROR(INDEX(menu_items!$C:$C,MATCH(F4708,menu_items!$A:$A,0)),"Unknown value")</f>
        <v>Asian</v>
      </c>
      <c r="I4708" s="5">
        <f>IFERROR(INDEX(menu_items!$D:$D,MATCH(F4708,menu_items!$A:$A,0)),0)</f>
        <v>5</v>
      </c>
      <c r="J4708" t="str">
        <f t="shared" si="370"/>
        <v>Sat</v>
      </c>
      <c r="K4708">
        <f t="shared" si="371"/>
        <v>4</v>
      </c>
      <c r="L4708" t="str">
        <f t="shared" si="372"/>
        <v>Feb</v>
      </c>
      <c r="M4708">
        <v>21</v>
      </c>
      <c r="N4708">
        <f t="shared" si="368"/>
        <v>2</v>
      </c>
      <c r="O4708" s="5">
        <f t="shared" si="369"/>
        <v>18.95</v>
      </c>
    </row>
    <row r="4709" spans="1:15" x14ac:dyDescent="0.25">
      <c r="A4709">
        <v>4766</v>
      </c>
      <c r="B4709">
        <v>2110</v>
      </c>
      <c r="C4709">
        <f>IF(COUNTIF($B$2:B4709,B4709)=1,1,0)</f>
        <v>1</v>
      </c>
      <c r="D4709" s="1">
        <v>44961</v>
      </c>
      <c r="E4709" s="2">
        <v>0.88650462962962961</v>
      </c>
      <c r="F4709">
        <v>111</v>
      </c>
      <c r="G4709" t="str">
        <f>IFERROR(INDEX(menu_items!$B:$B,MATCH(F4709,menu_items!$A:$A,0)),"Unknown value")</f>
        <v>California Roll</v>
      </c>
      <c r="H4709" t="str">
        <f>IFERROR(INDEX(menu_items!$C:$C,MATCH(F4709,menu_items!$A:$A,0)),"Unknown value")</f>
        <v>Asian</v>
      </c>
      <c r="I4709" s="5">
        <f>IFERROR(INDEX(menu_items!$D:$D,MATCH(F4709,menu_items!$A:$A,0)),0)</f>
        <v>11.95</v>
      </c>
      <c r="J4709" t="str">
        <f t="shared" si="370"/>
        <v>Sat</v>
      </c>
      <c r="K4709">
        <f t="shared" si="371"/>
        <v>4</v>
      </c>
      <c r="L4709" t="str">
        <f t="shared" si="372"/>
        <v>Feb</v>
      </c>
      <c r="M4709">
        <v>21</v>
      </c>
      <c r="N4709">
        <f t="shared" si="368"/>
        <v>2</v>
      </c>
      <c r="O4709" s="5">
        <f t="shared" si="369"/>
        <v>23.9</v>
      </c>
    </row>
    <row r="4710" spans="1:15" x14ac:dyDescent="0.25">
      <c r="A4710">
        <v>4767</v>
      </c>
      <c r="B4710">
        <v>2110</v>
      </c>
      <c r="C4710">
        <f>IF(COUNTIF($B$2:B4710,B4710)=1,1,0)</f>
        <v>0</v>
      </c>
      <c r="D4710" s="1">
        <v>44961</v>
      </c>
      <c r="E4710" s="2">
        <v>0.88650462962962961</v>
      </c>
      <c r="F4710">
        <v>119</v>
      </c>
      <c r="G4710" t="str">
        <f>IFERROR(INDEX(menu_items!$B:$B,MATCH(F4710,menu_items!$A:$A,0)),"Unknown value")</f>
        <v>Chicken Torta</v>
      </c>
      <c r="H4710" t="str">
        <f>IFERROR(INDEX(menu_items!$C:$C,MATCH(F4710,menu_items!$A:$A,0)),"Unknown value")</f>
        <v>Mexican</v>
      </c>
      <c r="I4710" s="5">
        <f>IFERROR(INDEX(menu_items!$D:$D,MATCH(F4710,menu_items!$A:$A,0)),0)</f>
        <v>11.95</v>
      </c>
      <c r="J4710" t="str">
        <f t="shared" si="370"/>
        <v>Sat</v>
      </c>
      <c r="K4710">
        <f t="shared" si="371"/>
        <v>4</v>
      </c>
      <c r="L4710" t="str">
        <f t="shared" si="372"/>
        <v>Feb</v>
      </c>
      <c r="M4710">
        <v>21</v>
      </c>
      <c r="N4710">
        <f t="shared" si="368"/>
        <v>2</v>
      </c>
      <c r="O4710" s="5">
        <f t="shared" si="369"/>
        <v>23.9</v>
      </c>
    </row>
    <row r="4711" spans="1:15" x14ac:dyDescent="0.25">
      <c r="A4711">
        <v>4768</v>
      </c>
      <c r="B4711">
        <v>2111</v>
      </c>
      <c r="C4711">
        <f>IF(COUNTIF($B$2:B4711,B4711)=1,1,0)</f>
        <v>1</v>
      </c>
      <c r="D4711" s="1">
        <v>44961</v>
      </c>
      <c r="E4711" s="2">
        <v>0.89495370370370375</v>
      </c>
      <c r="F4711">
        <v>101</v>
      </c>
      <c r="G4711" t="str">
        <f>IFERROR(INDEX(menu_items!$B:$B,MATCH(F4711,menu_items!$A:$A,0)),"Unknown value")</f>
        <v>Hamburger</v>
      </c>
      <c r="H4711" t="str">
        <f>IFERROR(INDEX(menu_items!$C:$C,MATCH(F4711,menu_items!$A:$A,0)),"Unknown value")</f>
        <v>American</v>
      </c>
      <c r="I4711" s="5">
        <f>IFERROR(INDEX(menu_items!$D:$D,MATCH(F4711,menu_items!$A:$A,0)),0)</f>
        <v>12.95</v>
      </c>
      <c r="J4711" t="str">
        <f t="shared" si="370"/>
        <v>Sat</v>
      </c>
      <c r="K4711">
        <f t="shared" si="371"/>
        <v>4</v>
      </c>
      <c r="L4711" t="str">
        <f t="shared" si="372"/>
        <v>Feb</v>
      </c>
      <c r="M4711">
        <v>21</v>
      </c>
      <c r="N4711">
        <f t="shared" si="368"/>
        <v>4</v>
      </c>
      <c r="O4711" s="5">
        <f t="shared" si="369"/>
        <v>44.9</v>
      </c>
    </row>
    <row r="4712" spans="1:15" x14ac:dyDescent="0.25">
      <c r="A4712">
        <v>4769</v>
      </c>
      <c r="B4712">
        <v>2111</v>
      </c>
      <c r="C4712">
        <f>IF(COUNTIF($B$2:B4712,B4712)=1,1,0)</f>
        <v>0</v>
      </c>
      <c r="D4712" s="1">
        <v>44961</v>
      </c>
      <c r="E4712" s="2">
        <v>0.89495370370370375</v>
      </c>
      <c r="F4712">
        <v>103</v>
      </c>
      <c r="G4712" t="str">
        <f>IFERROR(INDEX(menu_items!$B:$B,MATCH(F4712,menu_items!$A:$A,0)),"Unknown value")</f>
        <v>Hot Dog</v>
      </c>
      <c r="H4712" t="str">
        <f>IFERROR(INDEX(menu_items!$C:$C,MATCH(F4712,menu_items!$A:$A,0)),"Unknown value")</f>
        <v>American</v>
      </c>
      <c r="I4712" s="5">
        <f>IFERROR(INDEX(menu_items!$D:$D,MATCH(F4712,menu_items!$A:$A,0)),0)</f>
        <v>9</v>
      </c>
      <c r="J4712" t="str">
        <f t="shared" si="370"/>
        <v>Sat</v>
      </c>
      <c r="K4712">
        <f t="shared" si="371"/>
        <v>4</v>
      </c>
      <c r="L4712" t="str">
        <f t="shared" si="372"/>
        <v>Feb</v>
      </c>
      <c r="M4712">
        <v>21</v>
      </c>
      <c r="N4712">
        <f t="shared" si="368"/>
        <v>4</v>
      </c>
      <c r="O4712" s="5">
        <f t="shared" si="369"/>
        <v>44.9</v>
      </c>
    </row>
    <row r="4713" spans="1:15" x14ac:dyDescent="0.25">
      <c r="A4713">
        <v>4770</v>
      </c>
      <c r="B4713">
        <v>2111</v>
      </c>
      <c r="C4713">
        <f>IF(COUNTIF($B$2:B4713,B4713)=1,1,0)</f>
        <v>0</v>
      </c>
      <c r="D4713" s="1">
        <v>44961</v>
      </c>
      <c r="E4713" s="2">
        <v>0.89495370370370375</v>
      </c>
      <c r="F4713">
        <v>110</v>
      </c>
      <c r="G4713" t="str">
        <f>IFERROR(INDEX(menu_items!$B:$B,MATCH(F4713,menu_items!$A:$A,0)),"Unknown value")</f>
        <v>Pork Ramen</v>
      </c>
      <c r="H4713" t="str">
        <f>IFERROR(INDEX(menu_items!$C:$C,MATCH(F4713,menu_items!$A:$A,0)),"Unknown value")</f>
        <v>Asian</v>
      </c>
      <c r="I4713" s="5">
        <f>IFERROR(INDEX(menu_items!$D:$D,MATCH(F4713,menu_items!$A:$A,0)),0)</f>
        <v>17.95</v>
      </c>
      <c r="J4713" t="str">
        <f t="shared" si="370"/>
        <v>Sat</v>
      </c>
      <c r="K4713">
        <f t="shared" si="371"/>
        <v>4</v>
      </c>
      <c r="L4713" t="str">
        <f t="shared" si="372"/>
        <v>Feb</v>
      </c>
      <c r="M4713">
        <v>21</v>
      </c>
      <c r="N4713">
        <f t="shared" si="368"/>
        <v>4</v>
      </c>
      <c r="O4713" s="5">
        <f t="shared" si="369"/>
        <v>44.9</v>
      </c>
    </row>
    <row r="4714" spans="1:15" x14ac:dyDescent="0.25">
      <c r="A4714">
        <v>4771</v>
      </c>
      <c r="B4714">
        <v>2111</v>
      </c>
      <c r="C4714">
        <f>IF(COUNTIF($B$2:B4714,B4714)=1,1,0)</f>
        <v>0</v>
      </c>
      <c r="D4714" s="1">
        <v>44961</v>
      </c>
      <c r="E4714" s="2">
        <v>0.89495370370370375</v>
      </c>
      <c r="F4714">
        <v>113</v>
      </c>
      <c r="G4714" t="str">
        <f>IFERROR(INDEX(menu_items!$B:$B,MATCH(F4714,menu_items!$A:$A,0)),"Unknown value")</f>
        <v>Edamame</v>
      </c>
      <c r="H4714" t="str">
        <f>IFERROR(INDEX(menu_items!$C:$C,MATCH(F4714,menu_items!$A:$A,0)),"Unknown value")</f>
        <v>Asian</v>
      </c>
      <c r="I4714" s="5">
        <f>IFERROR(INDEX(menu_items!$D:$D,MATCH(F4714,menu_items!$A:$A,0)),0)</f>
        <v>5</v>
      </c>
      <c r="J4714" t="str">
        <f t="shared" si="370"/>
        <v>Sat</v>
      </c>
      <c r="K4714">
        <f t="shared" si="371"/>
        <v>4</v>
      </c>
      <c r="L4714" t="str">
        <f t="shared" si="372"/>
        <v>Feb</v>
      </c>
      <c r="M4714">
        <v>21</v>
      </c>
      <c r="N4714">
        <f t="shared" si="368"/>
        <v>4</v>
      </c>
      <c r="O4714" s="5">
        <f t="shared" si="369"/>
        <v>44.9</v>
      </c>
    </row>
    <row r="4715" spans="1:15" x14ac:dyDescent="0.25">
      <c r="A4715">
        <v>4772</v>
      </c>
      <c r="B4715">
        <v>2112</v>
      </c>
      <c r="C4715">
        <f>IF(COUNTIF($B$2:B4715,B4715)=1,1,0)</f>
        <v>1</v>
      </c>
      <c r="D4715" s="1">
        <v>44961</v>
      </c>
      <c r="E4715" s="2">
        <v>0.92211805555555559</v>
      </c>
      <c r="F4715">
        <v>101</v>
      </c>
      <c r="G4715" t="str">
        <f>IFERROR(INDEX(menu_items!$B:$B,MATCH(F4715,menu_items!$A:$A,0)),"Unknown value")</f>
        <v>Hamburger</v>
      </c>
      <c r="H4715" t="str">
        <f>IFERROR(INDEX(menu_items!$C:$C,MATCH(F4715,menu_items!$A:$A,0)),"Unknown value")</f>
        <v>American</v>
      </c>
      <c r="I4715" s="5">
        <f>IFERROR(INDEX(menu_items!$D:$D,MATCH(F4715,menu_items!$A:$A,0)),0)</f>
        <v>12.95</v>
      </c>
      <c r="J4715" t="str">
        <f t="shared" si="370"/>
        <v>Sat</v>
      </c>
      <c r="K4715">
        <f t="shared" si="371"/>
        <v>4</v>
      </c>
      <c r="L4715" t="str">
        <f t="shared" si="372"/>
        <v>Feb</v>
      </c>
      <c r="M4715">
        <v>22</v>
      </c>
      <c r="N4715">
        <f t="shared" si="368"/>
        <v>1</v>
      </c>
      <c r="O4715" s="5">
        <f t="shared" si="369"/>
        <v>12.95</v>
      </c>
    </row>
    <row r="4716" spans="1:15" x14ac:dyDescent="0.25">
      <c r="A4716">
        <v>4773</v>
      </c>
      <c r="B4716">
        <v>2113</v>
      </c>
      <c r="C4716">
        <f>IF(COUNTIF($B$2:B4716,B4716)=1,1,0)</f>
        <v>1</v>
      </c>
      <c r="D4716" s="1">
        <v>44961</v>
      </c>
      <c r="E4716" s="2">
        <v>0.92787037037037035</v>
      </c>
      <c r="F4716">
        <v>103</v>
      </c>
      <c r="G4716" t="str">
        <f>IFERROR(INDEX(menu_items!$B:$B,MATCH(F4716,menu_items!$A:$A,0)),"Unknown value")</f>
        <v>Hot Dog</v>
      </c>
      <c r="H4716" t="str">
        <f>IFERROR(INDEX(menu_items!$C:$C,MATCH(F4716,menu_items!$A:$A,0)),"Unknown value")</f>
        <v>American</v>
      </c>
      <c r="I4716" s="5">
        <f>IFERROR(INDEX(menu_items!$D:$D,MATCH(F4716,menu_items!$A:$A,0)),0)</f>
        <v>9</v>
      </c>
      <c r="J4716" t="str">
        <f t="shared" si="370"/>
        <v>Sat</v>
      </c>
      <c r="K4716">
        <f t="shared" si="371"/>
        <v>4</v>
      </c>
      <c r="L4716" t="str">
        <f t="shared" si="372"/>
        <v>Feb</v>
      </c>
      <c r="M4716">
        <v>22</v>
      </c>
      <c r="N4716">
        <f t="shared" si="368"/>
        <v>2</v>
      </c>
      <c r="O4716" s="5">
        <f t="shared" si="369"/>
        <v>24.5</v>
      </c>
    </row>
    <row r="4717" spans="1:15" x14ac:dyDescent="0.25">
      <c r="A4717">
        <v>4774</v>
      </c>
      <c r="B4717">
        <v>2113</v>
      </c>
      <c r="C4717">
        <f>IF(COUNTIF($B$2:B4717,B4717)=1,1,0)</f>
        <v>0</v>
      </c>
      <c r="D4717" s="1">
        <v>44961</v>
      </c>
      <c r="E4717" s="2">
        <v>0.92787037037037035</v>
      </c>
      <c r="F4717">
        <v>129</v>
      </c>
      <c r="G4717" t="str">
        <f>IFERROR(INDEX(menu_items!$B:$B,MATCH(F4717,menu_items!$A:$A,0)),"Unknown value")</f>
        <v>Mushroom Ravioli</v>
      </c>
      <c r="H4717" t="str">
        <f>IFERROR(INDEX(menu_items!$C:$C,MATCH(F4717,menu_items!$A:$A,0)),"Unknown value")</f>
        <v>Italian</v>
      </c>
      <c r="I4717" s="5">
        <f>IFERROR(INDEX(menu_items!$D:$D,MATCH(F4717,menu_items!$A:$A,0)),0)</f>
        <v>15.5</v>
      </c>
      <c r="J4717" t="str">
        <f t="shared" si="370"/>
        <v>Sat</v>
      </c>
      <c r="K4717">
        <f t="shared" si="371"/>
        <v>4</v>
      </c>
      <c r="L4717" t="str">
        <f t="shared" si="372"/>
        <v>Feb</v>
      </c>
      <c r="M4717">
        <v>22</v>
      </c>
      <c r="N4717">
        <f t="shared" si="368"/>
        <v>2</v>
      </c>
      <c r="O4717" s="5">
        <f t="shared" si="369"/>
        <v>24.5</v>
      </c>
    </row>
    <row r="4718" spans="1:15" x14ac:dyDescent="0.25">
      <c r="A4718">
        <v>4775</v>
      </c>
      <c r="B4718">
        <v>2114</v>
      </c>
      <c r="C4718">
        <f>IF(COUNTIF($B$2:B4718,B4718)=1,1,0)</f>
        <v>1</v>
      </c>
      <c r="D4718" s="1">
        <v>44961</v>
      </c>
      <c r="E4718" s="2">
        <v>0.93504629629629632</v>
      </c>
      <c r="F4718">
        <v>108</v>
      </c>
      <c r="G4718" t="str">
        <f>IFERROR(INDEX(menu_items!$B:$B,MATCH(F4718,menu_items!$A:$A,0)),"Unknown value")</f>
        <v>Tofu Pad Thai</v>
      </c>
      <c r="H4718" t="str">
        <f>IFERROR(INDEX(menu_items!$C:$C,MATCH(F4718,menu_items!$A:$A,0)),"Unknown value")</f>
        <v>Asian</v>
      </c>
      <c r="I4718" s="5">
        <f>IFERROR(INDEX(menu_items!$D:$D,MATCH(F4718,menu_items!$A:$A,0)),0)</f>
        <v>14.5</v>
      </c>
      <c r="J4718" t="str">
        <f t="shared" si="370"/>
        <v>Sat</v>
      </c>
      <c r="K4718">
        <f t="shared" si="371"/>
        <v>4</v>
      </c>
      <c r="L4718" t="str">
        <f t="shared" si="372"/>
        <v>Feb</v>
      </c>
      <c r="M4718">
        <v>22</v>
      </c>
      <c r="N4718">
        <f t="shared" si="368"/>
        <v>1</v>
      </c>
      <c r="O4718" s="5">
        <f t="shared" si="369"/>
        <v>14.5</v>
      </c>
    </row>
    <row r="4719" spans="1:15" x14ac:dyDescent="0.25">
      <c r="A4719">
        <v>4776</v>
      </c>
      <c r="B4719">
        <v>2115</v>
      </c>
      <c r="C4719">
        <f>IF(COUNTIF($B$2:B4719,B4719)=1,1,0)</f>
        <v>1</v>
      </c>
      <c r="D4719" s="1">
        <v>44962</v>
      </c>
      <c r="E4719" s="2">
        <v>0.4689699074074074</v>
      </c>
      <c r="F4719">
        <v>107</v>
      </c>
      <c r="G4719" t="str">
        <f>IFERROR(INDEX(menu_items!$B:$B,MATCH(F4719,menu_items!$A:$A,0)),"Unknown value")</f>
        <v>Orange Chicken</v>
      </c>
      <c r="H4719" t="str">
        <f>IFERROR(INDEX(menu_items!$C:$C,MATCH(F4719,menu_items!$A:$A,0)),"Unknown value")</f>
        <v>Asian</v>
      </c>
      <c r="I4719" s="5">
        <f>IFERROR(INDEX(menu_items!$D:$D,MATCH(F4719,menu_items!$A:$A,0)),0)</f>
        <v>16.5</v>
      </c>
      <c r="J4719" t="str">
        <f t="shared" si="370"/>
        <v>Sun</v>
      </c>
      <c r="K4719">
        <f t="shared" si="371"/>
        <v>5</v>
      </c>
      <c r="L4719" t="str">
        <f t="shared" si="372"/>
        <v>Feb</v>
      </c>
      <c r="M4719">
        <v>11</v>
      </c>
      <c r="N4719">
        <f t="shared" si="368"/>
        <v>4</v>
      </c>
      <c r="O4719" s="5">
        <f t="shared" si="369"/>
        <v>46.45</v>
      </c>
    </row>
    <row r="4720" spans="1:15" x14ac:dyDescent="0.25">
      <c r="A4720">
        <v>4777</v>
      </c>
      <c r="B4720">
        <v>2115</v>
      </c>
      <c r="C4720">
        <f>IF(COUNTIF($B$2:B4720,B4720)=1,1,0)</f>
        <v>0</v>
      </c>
      <c r="D4720" s="1">
        <v>44962</v>
      </c>
      <c r="E4720" s="2">
        <v>0.4689699074074074</v>
      </c>
      <c r="F4720">
        <v>109</v>
      </c>
      <c r="G4720" t="str">
        <f>IFERROR(INDEX(menu_items!$B:$B,MATCH(F4720,menu_items!$A:$A,0)),"Unknown value")</f>
        <v>Korean Beef Bowl</v>
      </c>
      <c r="H4720" t="str">
        <f>IFERROR(INDEX(menu_items!$C:$C,MATCH(F4720,menu_items!$A:$A,0)),"Unknown value")</f>
        <v>Asian</v>
      </c>
      <c r="I4720" s="5">
        <f>IFERROR(INDEX(menu_items!$D:$D,MATCH(F4720,menu_items!$A:$A,0)),0)</f>
        <v>17.95</v>
      </c>
      <c r="J4720" t="str">
        <f t="shared" si="370"/>
        <v>Sun</v>
      </c>
      <c r="K4720">
        <f t="shared" si="371"/>
        <v>5</v>
      </c>
      <c r="L4720" t="str">
        <f t="shared" si="372"/>
        <v>Feb</v>
      </c>
      <c r="M4720">
        <v>11</v>
      </c>
      <c r="N4720">
        <f t="shared" si="368"/>
        <v>4</v>
      </c>
      <c r="O4720" s="5">
        <f t="shared" si="369"/>
        <v>46.45</v>
      </c>
    </row>
    <row r="4721" spans="1:15" x14ac:dyDescent="0.25">
      <c r="A4721">
        <v>4778</v>
      </c>
      <c r="B4721">
        <v>2115</v>
      </c>
      <c r="C4721">
        <f>IF(COUNTIF($B$2:B4721,B4721)=1,1,0)</f>
        <v>0</v>
      </c>
      <c r="D4721" s="1">
        <v>44962</v>
      </c>
      <c r="E4721" s="2">
        <v>0.4689699074074074</v>
      </c>
      <c r="F4721">
        <v>113</v>
      </c>
      <c r="G4721" t="str">
        <f>IFERROR(INDEX(menu_items!$B:$B,MATCH(F4721,menu_items!$A:$A,0)),"Unknown value")</f>
        <v>Edamame</v>
      </c>
      <c r="H4721" t="str">
        <f>IFERROR(INDEX(menu_items!$C:$C,MATCH(F4721,menu_items!$A:$A,0)),"Unknown value")</f>
        <v>Asian</v>
      </c>
      <c r="I4721" s="5">
        <f>IFERROR(INDEX(menu_items!$D:$D,MATCH(F4721,menu_items!$A:$A,0)),0)</f>
        <v>5</v>
      </c>
      <c r="J4721" t="str">
        <f t="shared" si="370"/>
        <v>Sun</v>
      </c>
      <c r="K4721">
        <f t="shared" si="371"/>
        <v>5</v>
      </c>
      <c r="L4721" t="str">
        <f t="shared" si="372"/>
        <v>Feb</v>
      </c>
      <c r="M4721">
        <v>11</v>
      </c>
      <c r="N4721">
        <f t="shared" si="368"/>
        <v>4</v>
      </c>
      <c r="O4721" s="5">
        <f t="shared" si="369"/>
        <v>46.45</v>
      </c>
    </row>
    <row r="4722" spans="1:15" x14ac:dyDescent="0.25">
      <c r="A4722">
        <v>4779</v>
      </c>
      <c r="B4722">
        <v>2115</v>
      </c>
      <c r="C4722">
        <f>IF(COUNTIF($B$2:B4722,B4722)=1,1,0)</f>
        <v>0</v>
      </c>
      <c r="D4722" s="1">
        <v>44962</v>
      </c>
      <c r="E4722" s="2">
        <v>0.4689699074074074</v>
      </c>
      <c r="F4722">
        <v>105</v>
      </c>
      <c r="G4722" t="str">
        <f>IFERROR(INDEX(menu_items!$B:$B,MATCH(F4722,menu_items!$A:$A,0)),"Unknown value")</f>
        <v>Mac &amp; Cheese</v>
      </c>
      <c r="H4722" t="str">
        <f>IFERROR(INDEX(menu_items!$C:$C,MATCH(F4722,menu_items!$A:$A,0)),"Unknown value")</f>
        <v>American</v>
      </c>
      <c r="I4722" s="5">
        <f>IFERROR(INDEX(menu_items!$D:$D,MATCH(F4722,menu_items!$A:$A,0)),0)</f>
        <v>7</v>
      </c>
      <c r="J4722" t="str">
        <f t="shared" si="370"/>
        <v>Sun</v>
      </c>
      <c r="K4722">
        <f t="shared" si="371"/>
        <v>5</v>
      </c>
      <c r="L4722" t="str">
        <f t="shared" si="372"/>
        <v>Feb</v>
      </c>
      <c r="M4722">
        <v>11</v>
      </c>
      <c r="N4722">
        <f t="shared" si="368"/>
        <v>4</v>
      </c>
      <c r="O4722" s="5">
        <f t="shared" si="369"/>
        <v>46.45</v>
      </c>
    </row>
    <row r="4723" spans="1:15" x14ac:dyDescent="0.25">
      <c r="A4723">
        <v>4780</v>
      </c>
      <c r="B4723">
        <v>2116</v>
      </c>
      <c r="C4723">
        <f>IF(COUNTIF($B$2:B4723,B4723)=1,1,0)</f>
        <v>1</v>
      </c>
      <c r="D4723" s="1">
        <v>44962</v>
      </c>
      <c r="E4723" s="2">
        <v>0.50824074074074077</v>
      </c>
      <c r="F4723">
        <v>129</v>
      </c>
      <c r="G4723" t="str">
        <f>IFERROR(INDEX(menu_items!$B:$B,MATCH(F4723,menu_items!$A:$A,0)),"Unknown value")</f>
        <v>Mushroom Ravioli</v>
      </c>
      <c r="H4723" t="str">
        <f>IFERROR(INDEX(menu_items!$C:$C,MATCH(F4723,menu_items!$A:$A,0)),"Unknown value")</f>
        <v>Italian</v>
      </c>
      <c r="I4723" s="5">
        <f>IFERROR(INDEX(menu_items!$D:$D,MATCH(F4723,menu_items!$A:$A,0)),0)</f>
        <v>15.5</v>
      </c>
      <c r="J4723" t="str">
        <f t="shared" si="370"/>
        <v>Sun</v>
      </c>
      <c r="K4723">
        <f t="shared" si="371"/>
        <v>5</v>
      </c>
      <c r="L4723" t="str">
        <f t="shared" si="372"/>
        <v>Feb</v>
      </c>
      <c r="M4723">
        <v>12</v>
      </c>
      <c r="N4723">
        <f t="shared" si="368"/>
        <v>1</v>
      </c>
      <c r="O4723" s="5">
        <f t="shared" si="369"/>
        <v>15.5</v>
      </c>
    </row>
    <row r="4724" spans="1:15" x14ac:dyDescent="0.25">
      <c r="A4724">
        <v>4781</v>
      </c>
      <c r="B4724">
        <v>2117</v>
      </c>
      <c r="C4724">
        <f>IF(COUNTIF($B$2:B4724,B4724)=1,1,0)</f>
        <v>1</v>
      </c>
      <c r="D4724" s="1">
        <v>44962</v>
      </c>
      <c r="E4724" s="2">
        <v>0.51427083333333334</v>
      </c>
      <c r="F4724">
        <v>120</v>
      </c>
      <c r="G4724" t="str">
        <f>IFERROR(INDEX(menu_items!$B:$B,MATCH(F4724,menu_items!$A:$A,0)),"Unknown value")</f>
        <v>Steak Torta</v>
      </c>
      <c r="H4724" t="str">
        <f>IFERROR(INDEX(menu_items!$C:$C,MATCH(F4724,menu_items!$A:$A,0)),"Unknown value")</f>
        <v>Mexican</v>
      </c>
      <c r="I4724" s="5">
        <f>IFERROR(INDEX(menu_items!$D:$D,MATCH(F4724,menu_items!$A:$A,0)),0)</f>
        <v>13.95</v>
      </c>
      <c r="J4724" t="str">
        <f t="shared" si="370"/>
        <v>Sun</v>
      </c>
      <c r="K4724">
        <f t="shared" si="371"/>
        <v>5</v>
      </c>
      <c r="L4724" t="str">
        <f t="shared" si="372"/>
        <v>Feb</v>
      </c>
      <c r="M4724">
        <v>12</v>
      </c>
      <c r="N4724">
        <f t="shared" si="368"/>
        <v>1</v>
      </c>
      <c r="O4724" s="5">
        <f t="shared" si="369"/>
        <v>13.95</v>
      </c>
    </row>
    <row r="4725" spans="1:15" x14ac:dyDescent="0.25">
      <c r="A4725">
        <v>4782</v>
      </c>
      <c r="B4725">
        <v>2118</v>
      </c>
      <c r="C4725">
        <f>IF(COUNTIF($B$2:B4725,B4725)=1,1,0)</f>
        <v>1</v>
      </c>
      <c r="D4725" s="1">
        <v>44962</v>
      </c>
      <c r="E4725" s="2">
        <v>0.51732638888888893</v>
      </c>
      <c r="F4725">
        <v>102</v>
      </c>
      <c r="G4725" t="str">
        <f>IFERROR(INDEX(menu_items!$B:$B,MATCH(F4725,menu_items!$A:$A,0)),"Unknown value")</f>
        <v>Cheeseburger</v>
      </c>
      <c r="H4725" t="str">
        <f>IFERROR(INDEX(menu_items!$C:$C,MATCH(F4725,menu_items!$A:$A,0)),"Unknown value")</f>
        <v>American</v>
      </c>
      <c r="I4725" s="5">
        <f>IFERROR(INDEX(menu_items!$D:$D,MATCH(F4725,menu_items!$A:$A,0)),0)</f>
        <v>13.95</v>
      </c>
      <c r="J4725" t="str">
        <f t="shared" si="370"/>
        <v>Sun</v>
      </c>
      <c r="K4725">
        <f t="shared" si="371"/>
        <v>5</v>
      </c>
      <c r="L4725" t="str">
        <f t="shared" si="372"/>
        <v>Feb</v>
      </c>
      <c r="M4725">
        <v>12</v>
      </c>
      <c r="N4725">
        <f t="shared" si="368"/>
        <v>3</v>
      </c>
      <c r="O4725" s="5">
        <f t="shared" si="369"/>
        <v>27.95</v>
      </c>
    </row>
    <row r="4726" spans="1:15" x14ac:dyDescent="0.25">
      <c r="A4726">
        <v>4783</v>
      </c>
      <c r="B4726">
        <v>2118</v>
      </c>
      <c r="C4726">
        <f>IF(COUNTIF($B$2:B4726,B4726)=1,1,0)</f>
        <v>0</v>
      </c>
      <c r="D4726" s="1">
        <v>44962</v>
      </c>
      <c r="E4726" s="2">
        <v>0.51732638888888893</v>
      </c>
      <c r="F4726">
        <v>105</v>
      </c>
      <c r="G4726" t="str">
        <f>IFERROR(INDEX(menu_items!$B:$B,MATCH(F4726,menu_items!$A:$A,0)),"Unknown value")</f>
        <v>Mac &amp; Cheese</v>
      </c>
      <c r="H4726" t="str">
        <f>IFERROR(INDEX(menu_items!$C:$C,MATCH(F4726,menu_items!$A:$A,0)),"Unknown value")</f>
        <v>American</v>
      </c>
      <c r="I4726" s="5">
        <f>IFERROR(INDEX(menu_items!$D:$D,MATCH(F4726,menu_items!$A:$A,0)),0)</f>
        <v>7</v>
      </c>
      <c r="J4726" t="str">
        <f t="shared" si="370"/>
        <v>Sun</v>
      </c>
      <c r="K4726">
        <f t="shared" si="371"/>
        <v>5</v>
      </c>
      <c r="L4726" t="str">
        <f t="shared" si="372"/>
        <v>Feb</v>
      </c>
      <c r="M4726">
        <v>12</v>
      </c>
      <c r="N4726">
        <f t="shared" si="368"/>
        <v>3</v>
      </c>
      <c r="O4726" s="5">
        <f t="shared" si="369"/>
        <v>27.95</v>
      </c>
    </row>
    <row r="4727" spans="1:15" x14ac:dyDescent="0.25">
      <c r="A4727">
        <v>4784</v>
      </c>
      <c r="B4727">
        <v>2118</v>
      </c>
      <c r="C4727">
        <f>IF(COUNTIF($B$2:B4727,B4727)=1,1,0)</f>
        <v>0</v>
      </c>
      <c r="D4727" s="1">
        <v>44962</v>
      </c>
      <c r="E4727" s="2">
        <v>0.51732638888888893</v>
      </c>
      <c r="F4727">
        <v>105</v>
      </c>
      <c r="G4727" t="str">
        <f>IFERROR(INDEX(menu_items!$B:$B,MATCH(F4727,menu_items!$A:$A,0)),"Unknown value")</f>
        <v>Mac &amp; Cheese</v>
      </c>
      <c r="H4727" t="str">
        <f>IFERROR(INDEX(menu_items!$C:$C,MATCH(F4727,menu_items!$A:$A,0)),"Unknown value")</f>
        <v>American</v>
      </c>
      <c r="I4727" s="5">
        <f>IFERROR(INDEX(menu_items!$D:$D,MATCH(F4727,menu_items!$A:$A,0)),0)</f>
        <v>7</v>
      </c>
      <c r="J4727" t="str">
        <f t="shared" si="370"/>
        <v>Sun</v>
      </c>
      <c r="K4727">
        <f t="shared" si="371"/>
        <v>5</v>
      </c>
      <c r="L4727" t="str">
        <f t="shared" si="372"/>
        <v>Feb</v>
      </c>
      <c r="M4727">
        <v>12</v>
      </c>
      <c r="N4727">
        <f t="shared" si="368"/>
        <v>3</v>
      </c>
      <c r="O4727" s="5">
        <f t="shared" si="369"/>
        <v>27.95</v>
      </c>
    </row>
    <row r="4728" spans="1:15" x14ac:dyDescent="0.25">
      <c r="A4728">
        <v>4785</v>
      </c>
      <c r="B4728">
        <v>2119</v>
      </c>
      <c r="C4728">
        <f>IF(COUNTIF($B$2:B4728,B4728)=1,1,0)</f>
        <v>1</v>
      </c>
      <c r="D4728" s="1">
        <v>44962</v>
      </c>
      <c r="E4728" s="2">
        <v>0.52136574074074071</v>
      </c>
      <c r="F4728">
        <v>111</v>
      </c>
      <c r="G4728" t="str">
        <f>IFERROR(INDEX(menu_items!$B:$B,MATCH(F4728,menu_items!$A:$A,0)),"Unknown value")</f>
        <v>California Roll</v>
      </c>
      <c r="H4728" t="str">
        <f>IFERROR(INDEX(menu_items!$C:$C,MATCH(F4728,menu_items!$A:$A,0)),"Unknown value")</f>
        <v>Asian</v>
      </c>
      <c r="I4728" s="5">
        <f>IFERROR(INDEX(menu_items!$D:$D,MATCH(F4728,menu_items!$A:$A,0)),0)</f>
        <v>11.95</v>
      </c>
      <c r="J4728" t="str">
        <f t="shared" si="370"/>
        <v>Sun</v>
      </c>
      <c r="K4728">
        <f t="shared" si="371"/>
        <v>5</v>
      </c>
      <c r="L4728" t="str">
        <f t="shared" si="372"/>
        <v>Feb</v>
      </c>
      <c r="M4728">
        <v>12</v>
      </c>
      <c r="N4728">
        <f t="shared" si="368"/>
        <v>1</v>
      </c>
      <c r="O4728" s="5">
        <f t="shared" si="369"/>
        <v>11.95</v>
      </c>
    </row>
    <row r="4729" spans="1:15" x14ac:dyDescent="0.25">
      <c r="A4729">
        <v>4786</v>
      </c>
      <c r="B4729">
        <v>2120</v>
      </c>
      <c r="C4729">
        <f>IF(COUNTIF($B$2:B4729,B4729)=1,1,0)</f>
        <v>1</v>
      </c>
      <c r="D4729" s="1">
        <v>44962</v>
      </c>
      <c r="E4729" s="2">
        <v>0.53277777777777779</v>
      </c>
      <c r="F4729">
        <v>114</v>
      </c>
      <c r="G4729" t="str">
        <f>IFERROR(INDEX(menu_items!$B:$B,MATCH(F4729,menu_items!$A:$A,0)),"Unknown value")</f>
        <v>Potstickers</v>
      </c>
      <c r="H4729" t="str">
        <f>IFERROR(INDEX(menu_items!$C:$C,MATCH(F4729,menu_items!$A:$A,0)),"Unknown value")</f>
        <v>Asian</v>
      </c>
      <c r="I4729" s="5">
        <f>IFERROR(INDEX(menu_items!$D:$D,MATCH(F4729,menu_items!$A:$A,0)),0)</f>
        <v>9</v>
      </c>
      <c r="J4729" t="str">
        <f t="shared" si="370"/>
        <v>Sun</v>
      </c>
      <c r="K4729">
        <f t="shared" si="371"/>
        <v>5</v>
      </c>
      <c r="L4729" t="str">
        <f t="shared" si="372"/>
        <v>Feb</v>
      </c>
      <c r="M4729">
        <v>12</v>
      </c>
      <c r="N4729">
        <f t="shared" si="368"/>
        <v>1</v>
      </c>
      <c r="O4729" s="5">
        <f t="shared" si="369"/>
        <v>9</v>
      </c>
    </row>
    <row r="4730" spans="1:15" x14ac:dyDescent="0.25">
      <c r="A4730">
        <v>4787</v>
      </c>
      <c r="B4730">
        <v>2121</v>
      </c>
      <c r="C4730">
        <f>IF(COUNTIF($B$2:B4730,B4730)=1,1,0)</f>
        <v>1</v>
      </c>
      <c r="D4730" s="1">
        <v>44962</v>
      </c>
      <c r="E4730" s="2">
        <v>0.53531249999999997</v>
      </c>
      <c r="F4730">
        <v>114</v>
      </c>
      <c r="G4730" t="str">
        <f>IFERROR(INDEX(menu_items!$B:$B,MATCH(F4730,menu_items!$A:$A,0)),"Unknown value")</f>
        <v>Potstickers</v>
      </c>
      <c r="H4730" t="str">
        <f>IFERROR(INDEX(menu_items!$C:$C,MATCH(F4730,menu_items!$A:$A,0)),"Unknown value")</f>
        <v>Asian</v>
      </c>
      <c r="I4730" s="5">
        <f>IFERROR(INDEX(menu_items!$D:$D,MATCH(F4730,menu_items!$A:$A,0)),0)</f>
        <v>9</v>
      </c>
      <c r="J4730" t="str">
        <f t="shared" si="370"/>
        <v>Sun</v>
      </c>
      <c r="K4730">
        <f t="shared" si="371"/>
        <v>5</v>
      </c>
      <c r="L4730" t="str">
        <f t="shared" si="372"/>
        <v>Feb</v>
      </c>
      <c r="M4730">
        <v>12</v>
      </c>
      <c r="N4730">
        <f t="shared" si="368"/>
        <v>1</v>
      </c>
      <c r="O4730" s="5">
        <f t="shared" si="369"/>
        <v>9</v>
      </c>
    </row>
    <row r="4731" spans="1:15" x14ac:dyDescent="0.25">
      <c r="A4731">
        <v>4788</v>
      </c>
      <c r="B4731">
        <v>2122</v>
      </c>
      <c r="C4731">
        <f>IF(COUNTIF($B$2:B4731,B4731)=1,1,0)</f>
        <v>1</v>
      </c>
      <c r="D4731" s="1">
        <v>44962</v>
      </c>
      <c r="E4731" s="2">
        <v>0.53674768518518523</v>
      </c>
      <c r="F4731">
        <v>110</v>
      </c>
      <c r="G4731" t="str">
        <f>IFERROR(INDEX(menu_items!$B:$B,MATCH(F4731,menu_items!$A:$A,0)),"Unknown value")</f>
        <v>Pork Ramen</v>
      </c>
      <c r="H4731" t="str">
        <f>IFERROR(INDEX(menu_items!$C:$C,MATCH(F4731,menu_items!$A:$A,0)),"Unknown value")</f>
        <v>Asian</v>
      </c>
      <c r="I4731" s="5">
        <f>IFERROR(INDEX(menu_items!$D:$D,MATCH(F4731,menu_items!$A:$A,0)),0)</f>
        <v>17.95</v>
      </c>
      <c r="J4731" t="str">
        <f t="shared" si="370"/>
        <v>Sun</v>
      </c>
      <c r="K4731">
        <f t="shared" si="371"/>
        <v>5</v>
      </c>
      <c r="L4731" t="str">
        <f t="shared" si="372"/>
        <v>Feb</v>
      </c>
      <c r="M4731">
        <v>12</v>
      </c>
      <c r="N4731">
        <f t="shared" si="368"/>
        <v>2</v>
      </c>
      <c r="O4731" s="5">
        <f t="shared" si="369"/>
        <v>35.9</v>
      </c>
    </row>
    <row r="4732" spans="1:15" x14ac:dyDescent="0.25">
      <c r="A4732">
        <v>4789</v>
      </c>
      <c r="B4732">
        <v>2122</v>
      </c>
      <c r="C4732">
        <f>IF(COUNTIF($B$2:B4732,B4732)=1,1,0)</f>
        <v>0</v>
      </c>
      <c r="D4732" s="1">
        <v>44962</v>
      </c>
      <c r="E4732" s="2">
        <v>0.53674768518518523</v>
      </c>
      <c r="F4732">
        <v>110</v>
      </c>
      <c r="G4732" t="str">
        <f>IFERROR(INDEX(menu_items!$B:$B,MATCH(F4732,menu_items!$A:$A,0)),"Unknown value")</f>
        <v>Pork Ramen</v>
      </c>
      <c r="H4732" t="str">
        <f>IFERROR(INDEX(menu_items!$C:$C,MATCH(F4732,menu_items!$A:$A,0)),"Unknown value")</f>
        <v>Asian</v>
      </c>
      <c r="I4732" s="5">
        <f>IFERROR(INDEX(menu_items!$D:$D,MATCH(F4732,menu_items!$A:$A,0)),0)</f>
        <v>17.95</v>
      </c>
      <c r="J4732" t="str">
        <f t="shared" si="370"/>
        <v>Sun</v>
      </c>
      <c r="K4732">
        <f t="shared" si="371"/>
        <v>5</v>
      </c>
      <c r="L4732" t="str">
        <f t="shared" si="372"/>
        <v>Feb</v>
      </c>
      <c r="M4732">
        <v>12</v>
      </c>
      <c r="N4732">
        <f t="shared" si="368"/>
        <v>2</v>
      </c>
      <c r="O4732" s="5">
        <f t="shared" si="369"/>
        <v>35.9</v>
      </c>
    </row>
    <row r="4733" spans="1:15" x14ac:dyDescent="0.25">
      <c r="A4733">
        <v>4790</v>
      </c>
      <c r="B4733">
        <v>2123</v>
      </c>
      <c r="C4733">
        <f>IF(COUNTIF($B$2:B4733,B4733)=1,1,0)</f>
        <v>1</v>
      </c>
      <c r="D4733" s="1">
        <v>44962</v>
      </c>
      <c r="E4733" s="2">
        <v>0.53814814814814815</v>
      </c>
      <c r="F4733">
        <v>122</v>
      </c>
      <c r="G4733" t="str">
        <f>IFERROR(INDEX(menu_items!$B:$B,MATCH(F4733,menu_items!$A:$A,0)),"Unknown value")</f>
        <v>Chips &amp; Salsa</v>
      </c>
      <c r="H4733" t="str">
        <f>IFERROR(INDEX(menu_items!$C:$C,MATCH(F4733,menu_items!$A:$A,0)),"Unknown value")</f>
        <v>Mexican</v>
      </c>
      <c r="I4733" s="5">
        <f>IFERROR(INDEX(menu_items!$D:$D,MATCH(F4733,menu_items!$A:$A,0)),0)</f>
        <v>7</v>
      </c>
      <c r="J4733" t="str">
        <f t="shared" si="370"/>
        <v>Sun</v>
      </c>
      <c r="K4733">
        <f t="shared" si="371"/>
        <v>5</v>
      </c>
      <c r="L4733" t="str">
        <f t="shared" si="372"/>
        <v>Feb</v>
      </c>
      <c r="M4733">
        <v>12</v>
      </c>
      <c r="N4733">
        <f t="shared" si="368"/>
        <v>1</v>
      </c>
      <c r="O4733" s="5">
        <f t="shared" si="369"/>
        <v>7</v>
      </c>
    </row>
    <row r="4734" spans="1:15" x14ac:dyDescent="0.25">
      <c r="A4734">
        <v>4791</v>
      </c>
      <c r="B4734">
        <v>2124</v>
      </c>
      <c r="C4734">
        <f>IF(COUNTIF($B$2:B4734,B4734)=1,1,0)</f>
        <v>1</v>
      </c>
      <c r="D4734" s="1">
        <v>44962</v>
      </c>
      <c r="E4734" s="2">
        <v>0.53920138888888891</v>
      </c>
      <c r="F4734">
        <v>117</v>
      </c>
      <c r="G4734" t="str">
        <f>IFERROR(INDEX(menu_items!$B:$B,MATCH(F4734,menu_items!$A:$A,0)),"Unknown value")</f>
        <v>Chicken Burrito</v>
      </c>
      <c r="H4734" t="str">
        <f>IFERROR(INDEX(menu_items!$C:$C,MATCH(F4734,menu_items!$A:$A,0)),"Unknown value")</f>
        <v>Mexican</v>
      </c>
      <c r="I4734" s="5">
        <f>IFERROR(INDEX(menu_items!$D:$D,MATCH(F4734,menu_items!$A:$A,0)),0)</f>
        <v>12.95</v>
      </c>
      <c r="J4734" t="str">
        <f t="shared" si="370"/>
        <v>Sun</v>
      </c>
      <c r="K4734">
        <f t="shared" si="371"/>
        <v>5</v>
      </c>
      <c r="L4734" t="str">
        <f t="shared" si="372"/>
        <v>Feb</v>
      </c>
      <c r="M4734">
        <v>12</v>
      </c>
      <c r="N4734">
        <f t="shared" si="368"/>
        <v>5</v>
      </c>
      <c r="O4734" s="5">
        <f t="shared" si="369"/>
        <v>66.849999999999994</v>
      </c>
    </row>
    <row r="4735" spans="1:15" x14ac:dyDescent="0.25">
      <c r="A4735">
        <v>4792</v>
      </c>
      <c r="B4735">
        <v>2124</v>
      </c>
      <c r="C4735">
        <f>IF(COUNTIF($B$2:B4735,B4735)=1,1,0)</f>
        <v>0</v>
      </c>
      <c r="D4735" s="1">
        <v>44962</v>
      </c>
      <c r="E4735" s="2">
        <v>0.53920138888888891</v>
      </c>
      <c r="F4735">
        <v>129</v>
      </c>
      <c r="G4735" t="str">
        <f>IFERROR(INDEX(menu_items!$B:$B,MATCH(F4735,menu_items!$A:$A,0)),"Unknown value")</f>
        <v>Mushroom Ravioli</v>
      </c>
      <c r="H4735" t="str">
        <f>IFERROR(INDEX(menu_items!$C:$C,MATCH(F4735,menu_items!$A:$A,0)),"Unknown value")</f>
        <v>Italian</v>
      </c>
      <c r="I4735" s="5">
        <f>IFERROR(INDEX(menu_items!$D:$D,MATCH(F4735,menu_items!$A:$A,0)),0)</f>
        <v>15.5</v>
      </c>
      <c r="J4735" t="str">
        <f t="shared" si="370"/>
        <v>Sun</v>
      </c>
      <c r="K4735">
        <f t="shared" si="371"/>
        <v>5</v>
      </c>
      <c r="L4735" t="str">
        <f t="shared" si="372"/>
        <v>Feb</v>
      </c>
      <c r="M4735">
        <v>12</v>
      </c>
      <c r="N4735">
        <f t="shared" si="368"/>
        <v>5</v>
      </c>
      <c r="O4735" s="5">
        <f t="shared" si="369"/>
        <v>66.849999999999994</v>
      </c>
    </row>
    <row r="4736" spans="1:15" x14ac:dyDescent="0.25">
      <c r="A4736">
        <v>4793</v>
      </c>
      <c r="B4736">
        <v>2124</v>
      </c>
      <c r="C4736">
        <f>IF(COUNTIF($B$2:B4736,B4736)=1,1,0)</f>
        <v>0</v>
      </c>
      <c r="D4736" s="1">
        <v>44962</v>
      </c>
      <c r="E4736" s="2">
        <v>0.53920138888888891</v>
      </c>
      <c r="F4736">
        <v>120</v>
      </c>
      <c r="G4736" t="str">
        <f>IFERROR(INDEX(menu_items!$B:$B,MATCH(F4736,menu_items!$A:$A,0)),"Unknown value")</f>
        <v>Steak Torta</v>
      </c>
      <c r="H4736" t="str">
        <f>IFERROR(INDEX(menu_items!$C:$C,MATCH(F4736,menu_items!$A:$A,0)),"Unknown value")</f>
        <v>Mexican</v>
      </c>
      <c r="I4736" s="5">
        <f>IFERROR(INDEX(menu_items!$D:$D,MATCH(F4736,menu_items!$A:$A,0)),0)</f>
        <v>13.95</v>
      </c>
      <c r="J4736" t="str">
        <f t="shared" si="370"/>
        <v>Sun</v>
      </c>
      <c r="K4736">
        <f t="shared" si="371"/>
        <v>5</v>
      </c>
      <c r="L4736" t="str">
        <f t="shared" si="372"/>
        <v>Feb</v>
      </c>
      <c r="M4736">
        <v>12</v>
      </c>
      <c r="N4736">
        <f t="shared" si="368"/>
        <v>5</v>
      </c>
      <c r="O4736" s="5">
        <f t="shared" si="369"/>
        <v>66.849999999999994</v>
      </c>
    </row>
    <row r="4737" spans="1:15" x14ac:dyDescent="0.25">
      <c r="A4737">
        <v>4794</v>
      </c>
      <c r="B4737">
        <v>2124</v>
      </c>
      <c r="C4737">
        <f>IF(COUNTIF($B$2:B4737,B4737)=1,1,0)</f>
        <v>0</v>
      </c>
      <c r="D4737" s="1">
        <v>44962</v>
      </c>
      <c r="E4737" s="2">
        <v>0.53920138888888891</v>
      </c>
      <c r="F4737">
        <v>120</v>
      </c>
      <c r="G4737" t="str">
        <f>IFERROR(INDEX(menu_items!$B:$B,MATCH(F4737,menu_items!$A:$A,0)),"Unknown value")</f>
        <v>Steak Torta</v>
      </c>
      <c r="H4737" t="str">
        <f>IFERROR(INDEX(menu_items!$C:$C,MATCH(F4737,menu_items!$A:$A,0)),"Unknown value")</f>
        <v>Mexican</v>
      </c>
      <c r="I4737" s="5">
        <f>IFERROR(INDEX(menu_items!$D:$D,MATCH(F4737,menu_items!$A:$A,0)),0)</f>
        <v>13.95</v>
      </c>
      <c r="J4737" t="str">
        <f t="shared" si="370"/>
        <v>Sun</v>
      </c>
      <c r="K4737">
        <f t="shared" si="371"/>
        <v>5</v>
      </c>
      <c r="L4737" t="str">
        <f t="shared" si="372"/>
        <v>Feb</v>
      </c>
      <c r="M4737">
        <v>12</v>
      </c>
      <c r="N4737">
        <f t="shared" si="368"/>
        <v>5</v>
      </c>
      <c r="O4737" s="5">
        <f t="shared" si="369"/>
        <v>66.849999999999994</v>
      </c>
    </row>
    <row r="4738" spans="1:15" x14ac:dyDescent="0.25">
      <c r="A4738">
        <v>4795</v>
      </c>
      <c r="B4738">
        <v>2124</v>
      </c>
      <c r="C4738">
        <f>IF(COUNTIF($B$2:B4738,B4738)=1,1,0)</f>
        <v>0</v>
      </c>
      <c r="D4738" s="1">
        <v>44962</v>
      </c>
      <c r="E4738" s="2">
        <v>0.53920138888888891</v>
      </c>
      <c r="F4738">
        <v>121</v>
      </c>
      <c r="G4738" t="str">
        <f>IFERROR(INDEX(menu_items!$B:$B,MATCH(F4738,menu_items!$A:$A,0)),"Unknown value")</f>
        <v>Cheese Quesadillas</v>
      </c>
      <c r="H4738" t="str">
        <f>IFERROR(INDEX(menu_items!$C:$C,MATCH(F4738,menu_items!$A:$A,0)),"Unknown value")</f>
        <v>Mexican</v>
      </c>
      <c r="I4738" s="5">
        <f>IFERROR(INDEX(menu_items!$D:$D,MATCH(F4738,menu_items!$A:$A,0)),0)</f>
        <v>10.5</v>
      </c>
      <c r="J4738" t="str">
        <f t="shared" si="370"/>
        <v>Sun</v>
      </c>
      <c r="K4738">
        <f t="shared" si="371"/>
        <v>5</v>
      </c>
      <c r="L4738" t="str">
        <f t="shared" si="372"/>
        <v>Feb</v>
      </c>
      <c r="M4738">
        <v>12</v>
      </c>
      <c r="N4738">
        <f t="shared" ref="N4738:N4801" si="373">COUNTIF($B:$B,B4738)</f>
        <v>5</v>
      </c>
      <c r="O4738" s="5">
        <f t="shared" ref="O4738:O4801" si="374">SUMIF($B:$B,B4738,$I:$I)</f>
        <v>66.849999999999994</v>
      </c>
    </row>
    <row r="4739" spans="1:15" x14ac:dyDescent="0.25">
      <c r="A4739">
        <v>4796</v>
      </c>
      <c r="B4739">
        <v>2125</v>
      </c>
      <c r="C4739">
        <f>IF(COUNTIF($B$2:B4739,B4739)=1,1,0)</f>
        <v>1</v>
      </c>
      <c r="D4739" s="1">
        <v>44962</v>
      </c>
      <c r="E4739" s="2">
        <v>0.54594907407407411</v>
      </c>
      <c r="F4739">
        <v>109</v>
      </c>
      <c r="G4739" t="str">
        <f>IFERROR(INDEX(menu_items!$B:$B,MATCH(F4739,menu_items!$A:$A,0)),"Unknown value")</f>
        <v>Korean Beef Bowl</v>
      </c>
      <c r="H4739" t="str">
        <f>IFERROR(INDEX(menu_items!$C:$C,MATCH(F4739,menu_items!$A:$A,0)),"Unknown value")</f>
        <v>Asian</v>
      </c>
      <c r="I4739" s="5">
        <f>IFERROR(INDEX(menu_items!$D:$D,MATCH(F4739,menu_items!$A:$A,0)),0)</f>
        <v>17.95</v>
      </c>
      <c r="J4739" t="str">
        <f t="shared" si="370"/>
        <v>Sun</v>
      </c>
      <c r="K4739">
        <f t="shared" si="371"/>
        <v>5</v>
      </c>
      <c r="L4739" t="str">
        <f t="shared" si="372"/>
        <v>Feb</v>
      </c>
      <c r="M4739">
        <v>13</v>
      </c>
      <c r="N4739">
        <f t="shared" si="373"/>
        <v>1</v>
      </c>
      <c r="O4739" s="5">
        <f t="shared" si="374"/>
        <v>17.95</v>
      </c>
    </row>
    <row r="4740" spans="1:15" x14ac:dyDescent="0.25">
      <c r="A4740">
        <v>4797</v>
      </c>
      <c r="B4740">
        <v>2126</v>
      </c>
      <c r="C4740">
        <f>IF(COUNTIF($B$2:B4740,B4740)=1,1,0)</f>
        <v>1</v>
      </c>
      <c r="D4740" s="1">
        <v>44962</v>
      </c>
      <c r="E4740" s="2">
        <v>0.56353009259259257</v>
      </c>
      <c r="F4740">
        <v>101</v>
      </c>
      <c r="G4740" t="str">
        <f>IFERROR(INDEX(menu_items!$B:$B,MATCH(F4740,menu_items!$A:$A,0)),"Unknown value")</f>
        <v>Hamburger</v>
      </c>
      <c r="H4740" t="str">
        <f>IFERROR(INDEX(menu_items!$C:$C,MATCH(F4740,menu_items!$A:$A,0)),"Unknown value")</f>
        <v>American</v>
      </c>
      <c r="I4740" s="5">
        <f>IFERROR(INDEX(menu_items!$D:$D,MATCH(F4740,menu_items!$A:$A,0)),0)</f>
        <v>12.95</v>
      </c>
      <c r="J4740" t="str">
        <f t="shared" si="370"/>
        <v>Sun</v>
      </c>
      <c r="K4740">
        <f t="shared" si="371"/>
        <v>5</v>
      </c>
      <c r="L4740" t="str">
        <f t="shared" si="372"/>
        <v>Feb</v>
      </c>
      <c r="M4740">
        <v>13</v>
      </c>
      <c r="N4740">
        <f t="shared" si="373"/>
        <v>13</v>
      </c>
      <c r="O4740" s="5">
        <f t="shared" si="374"/>
        <v>177.04999999999995</v>
      </c>
    </row>
    <row r="4741" spans="1:15" x14ac:dyDescent="0.25">
      <c r="A4741">
        <v>4798</v>
      </c>
      <c r="B4741">
        <v>2126</v>
      </c>
      <c r="C4741">
        <f>IF(COUNTIF($B$2:B4741,B4741)=1,1,0)</f>
        <v>0</v>
      </c>
      <c r="D4741" s="1">
        <v>44962</v>
      </c>
      <c r="E4741" s="2">
        <v>0.56353009259259257</v>
      </c>
      <c r="F4741">
        <v>101</v>
      </c>
      <c r="G4741" t="str">
        <f>IFERROR(INDEX(menu_items!$B:$B,MATCH(F4741,menu_items!$A:$A,0)),"Unknown value")</f>
        <v>Hamburger</v>
      </c>
      <c r="H4741" t="str">
        <f>IFERROR(INDEX(menu_items!$C:$C,MATCH(F4741,menu_items!$A:$A,0)),"Unknown value")</f>
        <v>American</v>
      </c>
      <c r="I4741" s="5">
        <f>IFERROR(INDEX(menu_items!$D:$D,MATCH(F4741,menu_items!$A:$A,0)),0)</f>
        <v>12.95</v>
      </c>
      <c r="J4741" t="str">
        <f t="shared" si="370"/>
        <v>Sun</v>
      </c>
      <c r="K4741">
        <f t="shared" si="371"/>
        <v>5</v>
      </c>
      <c r="L4741" t="str">
        <f t="shared" si="372"/>
        <v>Feb</v>
      </c>
      <c r="M4741">
        <v>13</v>
      </c>
      <c r="N4741">
        <f t="shared" si="373"/>
        <v>13</v>
      </c>
      <c r="O4741" s="5">
        <f t="shared" si="374"/>
        <v>177.04999999999995</v>
      </c>
    </row>
    <row r="4742" spans="1:15" x14ac:dyDescent="0.25">
      <c r="A4742">
        <v>4799</v>
      </c>
      <c r="B4742">
        <v>2126</v>
      </c>
      <c r="C4742">
        <f>IF(COUNTIF($B$2:B4742,B4742)=1,1,0)</f>
        <v>0</v>
      </c>
      <c r="D4742" s="1">
        <v>44962</v>
      </c>
      <c r="E4742" s="2">
        <v>0.56353009259259257</v>
      </c>
      <c r="F4742">
        <v>104</v>
      </c>
      <c r="G4742" t="str">
        <f>IFERROR(INDEX(menu_items!$B:$B,MATCH(F4742,menu_items!$A:$A,0)),"Unknown value")</f>
        <v>Veggie Burger</v>
      </c>
      <c r="H4742" t="str">
        <f>IFERROR(INDEX(menu_items!$C:$C,MATCH(F4742,menu_items!$A:$A,0)),"Unknown value")</f>
        <v>American</v>
      </c>
      <c r="I4742" s="5">
        <f>IFERROR(INDEX(menu_items!$D:$D,MATCH(F4742,menu_items!$A:$A,0)),0)</f>
        <v>10.5</v>
      </c>
      <c r="J4742" t="str">
        <f t="shared" si="370"/>
        <v>Sun</v>
      </c>
      <c r="K4742">
        <f t="shared" si="371"/>
        <v>5</v>
      </c>
      <c r="L4742" t="str">
        <f t="shared" si="372"/>
        <v>Feb</v>
      </c>
      <c r="M4742">
        <v>13</v>
      </c>
      <c r="N4742">
        <f t="shared" si="373"/>
        <v>13</v>
      </c>
      <c r="O4742" s="5">
        <f t="shared" si="374"/>
        <v>177.04999999999995</v>
      </c>
    </row>
    <row r="4743" spans="1:15" x14ac:dyDescent="0.25">
      <c r="A4743">
        <v>4800</v>
      </c>
      <c r="B4743">
        <v>2126</v>
      </c>
      <c r="C4743">
        <f>IF(COUNTIF($B$2:B4743,B4743)=1,1,0)</f>
        <v>0</v>
      </c>
      <c r="D4743" s="1">
        <v>44962</v>
      </c>
      <c r="E4743" s="2">
        <v>0.56353009259259257</v>
      </c>
      <c r="F4743">
        <v>125</v>
      </c>
      <c r="G4743" t="str">
        <f>IFERROR(INDEX(menu_items!$B:$B,MATCH(F4743,menu_items!$A:$A,0)),"Unknown value")</f>
        <v>Spaghetti &amp; Meatballs</v>
      </c>
      <c r="H4743" t="str">
        <f>IFERROR(INDEX(menu_items!$C:$C,MATCH(F4743,menu_items!$A:$A,0)),"Unknown value")</f>
        <v>Italian</v>
      </c>
      <c r="I4743" s="5">
        <f>IFERROR(INDEX(menu_items!$D:$D,MATCH(F4743,menu_items!$A:$A,0)),0)</f>
        <v>17.95</v>
      </c>
      <c r="J4743" t="str">
        <f t="shared" si="370"/>
        <v>Sun</v>
      </c>
      <c r="K4743">
        <f t="shared" si="371"/>
        <v>5</v>
      </c>
      <c r="L4743" t="str">
        <f t="shared" si="372"/>
        <v>Feb</v>
      </c>
      <c r="M4743">
        <v>13</v>
      </c>
      <c r="N4743">
        <f t="shared" si="373"/>
        <v>13</v>
      </c>
      <c r="O4743" s="5">
        <f t="shared" si="374"/>
        <v>177.04999999999995</v>
      </c>
    </row>
    <row r="4744" spans="1:15" x14ac:dyDescent="0.25">
      <c r="A4744">
        <v>4801</v>
      </c>
      <c r="B4744">
        <v>2126</v>
      </c>
      <c r="C4744">
        <f>IF(COUNTIF($B$2:B4744,B4744)=1,1,0)</f>
        <v>0</v>
      </c>
      <c r="D4744" s="1">
        <v>44962</v>
      </c>
      <c r="E4744" s="2">
        <v>0.56353009259259257</v>
      </c>
      <c r="F4744">
        <v>126</v>
      </c>
      <c r="G4744" t="str">
        <f>IFERROR(INDEX(menu_items!$B:$B,MATCH(F4744,menu_items!$A:$A,0)),"Unknown value")</f>
        <v>Fettuccine Alfredo</v>
      </c>
      <c r="H4744" t="str">
        <f>IFERROR(INDEX(menu_items!$C:$C,MATCH(F4744,menu_items!$A:$A,0)),"Unknown value")</f>
        <v>Italian</v>
      </c>
      <c r="I4744" s="5">
        <f>IFERROR(INDEX(menu_items!$D:$D,MATCH(F4744,menu_items!$A:$A,0)),0)</f>
        <v>14.5</v>
      </c>
      <c r="J4744" t="str">
        <f t="shared" ref="J4744:J4807" si="375">TEXT(D4744,"ddd")</f>
        <v>Sun</v>
      </c>
      <c r="K4744">
        <f t="shared" ref="K4744:K4807" si="376">DAY(D4744)</f>
        <v>5</v>
      </c>
      <c r="L4744" t="str">
        <f t="shared" ref="L4744:L4807" si="377">TEXT(D4744,"mmm")</f>
        <v>Feb</v>
      </c>
      <c r="M4744">
        <v>13</v>
      </c>
      <c r="N4744">
        <f t="shared" si="373"/>
        <v>13</v>
      </c>
      <c r="O4744" s="5">
        <f t="shared" si="374"/>
        <v>177.04999999999995</v>
      </c>
    </row>
    <row r="4745" spans="1:15" x14ac:dyDescent="0.25">
      <c r="A4745">
        <v>4802</v>
      </c>
      <c r="B4745">
        <v>2126</v>
      </c>
      <c r="C4745">
        <f>IF(COUNTIF($B$2:B4745,B4745)=1,1,0)</f>
        <v>0</v>
      </c>
      <c r="D4745" s="1">
        <v>44962</v>
      </c>
      <c r="E4745" s="2">
        <v>0.56353009259259257</v>
      </c>
      <c r="F4745">
        <v>109</v>
      </c>
      <c r="G4745" t="str">
        <f>IFERROR(INDEX(menu_items!$B:$B,MATCH(F4745,menu_items!$A:$A,0)),"Unknown value")</f>
        <v>Korean Beef Bowl</v>
      </c>
      <c r="H4745" t="str">
        <f>IFERROR(INDEX(menu_items!$C:$C,MATCH(F4745,menu_items!$A:$A,0)),"Unknown value")</f>
        <v>Asian</v>
      </c>
      <c r="I4745" s="5">
        <f>IFERROR(INDEX(menu_items!$D:$D,MATCH(F4745,menu_items!$A:$A,0)),0)</f>
        <v>17.95</v>
      </c>
      <c r="J4745" t="str">
        <f t="shared" si="375"/>
        <v>Sun</v>
      </c>
      <c r="K4745">
        <f t="shared" si="376"/>
        <v>5</v>
      </c>
      <c r="L4745" t="str">
        <f t="shared" si="377"/>
        <v>Feb</v>
      </c>
      <c r="M4745">
        <v>13</v>
      </c>
      <c r="N4745">
        <f t="shared" si="373"/>
        <v>13</v>
      </c>
      <c r="O4745" s="5">
        <f t="shared" si="374"/>
        <v>177.04999999999995</v>
      </c>
    </row>
    <row r="4746" spans="1:15" x14ac:dyDescent="0.25">
      <c r="A4746">
        <v>4803</v>
      </c>
      <c r="B4746">
        <v>2126</v>
      </c>
      <c r="C4746">
        <f>IF(COUNTIF($B$2:B4746,B4746)=1,1,0)</f>
        <v>0</v>
      </c>
      <c r="D4746" s="1">
        <v>44962</v>
      </c>
      <c r="E4746" s="2">
        <v>0.56353009259259257</v>
      </c>
      <c r="F4746">
        <v>128</v>
      </c>
      <c r="G4746" t="str">
        <f>IFERROR(INDEX(menu_items!$B:$B,MATCH(F4746,menu_items!$A:$A,0)),"Unknown value")</f>
        <v>Cheese Lasagna</v>
      </c>
      <c r="H4746" t="str">
        <f>IFERROR(INDEX(menu_items!$C:$C,MATCH(F4746,menu_items!$A:$A,0)),"Unknown value")</f>
        <v>Italian</v>
      </c>
      <c r="I4746" s="5">
        <f>IFERROR(INDEX(menu_items!$D:$D,MATCH(F4746,menu_items!$A:$A,0)),0)</f>
        <v>15.5</v>
      </c>
      <c r="J4746" t="str">
        <f t="shared" si="375"/>
        <v>Sun</v>
      </c>
      <c r="K4746">
        <f t="shared" si="376"/>
        <v>5</v>
      </c>
      <c r="L4746" t="str">
        <f t="shared" si="377"/>
        <v>Feb</v>
      </c>
      <c r="M4746">
        <v>13</v>
      </c>
      <c r="N4746">
        <f t="shared" si="373"/>
        <v>13</v>
      </c>
      <c r="O4746" s="5">
        <f t="shared" si="374"/>
        <v>177.04999999999995</v>
      </c>
    </row>
    <row r="4747" spans="1:15" x14ac:dyDescent="0.25">
      <c r="A4747">
        <v>4804</v>
      </c>
      <c r="B4747">
        <v>2126</v>
      </c>
      <c r="C4747">
        <f>IF(COUNTIF($B$2:B4747,B4747)=1,1,0)</f>
        <v>0</v>
      </c>
      <c r="D4747" s="1">
        <v>44962</v>
      </c>
      <c r="E4747" s="2">
        <v>0.56353009259259257</v>
      </c>
      <c r="F4747">
        <v>111</v>
      </c>
      <c r="G4747" t="str">
        <f>IFERROR(INDEX(menu_items!$B:$B,MATCH(F4747,menu_items!$A:$A,0)),"Unknown value")</f>
        <v>California Roll</v>
      </c>
      <c r="H4747" t="str">
        <f>IFERROR(INDEX(menu_items!$C:$C,MATCH(F4747,menu_items!$A:$A,0)),"Unknown value")</f>
        <v>Asian</v>
      </c>
      <c r="I4747" s="5">
        <f>IFERROR(INDEX(menu_items!$D:$D,MATCH(F4747,menu_items!$A:$A,0)),0)</f>
        <v>11.95</v>
      </c>
      <c r="J4747" t="str">
        <f t="shared" si="375"/>
        <v>Sun</v>
      </c>
      <c r="K4747">
        <f t="shared" si="376"/>
        <v>5</v>
      </c>
      <c r="L4747" t="str">
        <f t="shared" si="377"/>
        <v>Feb</v>
      </c>
      <c r="M4747">
        <v>13</v>
      </c>
      <c r="N4747">
        <f t="shared" si="373"/>
        <v>13</v>
      </c>
      <c r="O4747" s="5">
        <f t="shared" si="374"/>
        <v>177.04999999999995</v>
      </c>
    </row>
    <row r="4748" spans="1:15" x14ac:dyDescent="0.25">
      <c r="A4748">
        <v>4805</v>
      </c>
      <c r="B4748">
        <v>2126</v>
      </c>
      <c r="C4748">
        <f>IF(COUNTIF($B$2:B4748,B4748)=1,1,0)</f>
        <v>0</v>
      </c>
      <c r="D4748" s="1">
        <v>44962</v>
      </c>
      <c r="E4748" s="2">
        <v>0.56353009259259257</v>
      </c>
      <c r="F4748">
        <v>113</v>
      </c>
      <c r="G4748" t="str">
        <f>IFERROR(INDEX(menu_items!$B:$B,MATCH(F4748,menu_items!$A:$A,0)),"Unknown value")</f>
        <v>Edamame</v>
      </c>
      <c r="H4748" t="str">
        <f>IFERROR(INDEX(menu_items!$C:$C,MATCH(F4748,menu_items!$A:$A,0)),"Unknown value")</f>
        <v>Asian</v>
      </c>
      <c r="I4748" s="5">
        <f>IFERROR(INDEX(menu_items!$D:$D,MATCH(F4748,menu_items!$A:$A,0)),0)</f>
        <v>5</v>
      </c>
      <c r="J4748" t="str">
        <f t="shared" si="375"/>
        <v>Sun</v>
      </c>
      <c r="K4748">
        <f t="shared" si="376"/>
        <v>5</v>
      </c>
      <c r="L4748" t="str">
        <f t="shared" si="377"/>
        <v>Feb</v>
      </c>
      <c r="M4748">
        <v>13</v>
      </c>
      <c r="N4748">
        <f t="shared" si="373"/>
        <v>13</v>
      </c>
      <c r="O4748" s="5">
        <f t="shared" si="374"/>
        <v>177.04999999999995</v>
      </c>
    </row>
    <row r="4749" spans="1:15" x14ac:dyDescent="0.25">
      <c r="A4749">
        <v>4806</v>
      </c>
      <c r="B4749">
        <v>2126</v>
      </c>
      <c r="C4749">
        <f>IF(COUNTIF($B$2:B4749,B4749)=1,1,0)</f>
        <v>0</v>
      </c>
      <c r="D4749" s="1">
        <v>44962</v>
      </c>
      <c r="E4749" s="2">
        <v>0.56353009259259257</v>
      </c>
      <c r="F4749">
        <v>118</v>
      </c>
      <c r="G4749" t="str">
        <f>IFERROR(INDEX(menu_items!$B:$B,MATCH(F4749,menu_items!$A:$A,0)),"Unknown value")</f>
        <v>Steak Burrito</v>
      </c>
      <c r="H4749" t="str">
        <f>IFERROR(INDEX(menu_items!$C:$C,MATCH(F4749,menu_items!$A:$A,0)),"Unknown value")</f>
        <v>Mexican</v>
      </c>
      <c r="I4749" s="5">
        <f>IFERROR(INDEX(menu_items!$D:$D,MATCH(F4749,menu_items!$A:$A,0)),0)</f>
        <v>14.95</v>
      </c>
      <c r="J4749" t="str">
        <f t="shared" si="375"/>
        <v>Sun</v>
      </c>
      <c r="K4749">
        <f t="shared" si="376"/>
        <v>5</v>
      </c>
      <c r="L4749" t="str">
        <f t="shared" si="377"/>
        <v>Feb</v>
      </c>
      <c r="M4749">
        <v>13</v>
      </c>
      <c r="N4749">
        <f t="shared" si="373"/>
        <v>13</v>
      </c>
      <c r="O4749" s="5">
        <f t="shared" si="374"/>
        <v>177.04999999999995</v>
      </c>
    </row>
    <row r="4750" spans="1:15" x14ac:dyDescent="0.25">
      <c r="A4750">
        <v>4807</v>
      </c>
      <c r="B4750">
        <v>2126</v>
      </c>
      <c r="C4750">
        <f>IF(COUNTIF($B$2:B4750,B4750)=1,1,0)</f>
        <v>0</v>
      </c>
      <c r="D4750" s="1">
        <v>44962</v>
      </c>
      <c r="E4750" s="2">
        <v>0.56353009259259257</v>
      </c>
      <c r="F4750">
        <v>119</v>
      </c>
      <c r="G4750" t="str">
        <f>IFERROR(INDEX(menu_items!$B:$B,MATCH(F4750,menu_items!$A:$A,0)),"Unknown value")</f>
        <v>Chicken Torta</v>
      </c>
      <c r="H4750" t="str">
        <f>IFERROR(INDEX(menu_items!$C:$C,MATCH(F4750,menu_items!$A:$A,0)),"Unknown value")</f>
        <v>Mexican</v>
      </c>
      <c r="I4750" s="5">
        <f>IFERROR(INDEX(menu_items!$D:$D,MATCH(F4750,menu_items!$A:$A,0)),0)</f>
        <v>11.95</v>
      </c>
      <c r="J4750" t="str">
        <f t="shared" si="375"/>
        <v>Sun</v>
      </c>
      <c r="K4750">
        <f t="shared" si="376"/>
        <v>5</v>
      </c>
      <c r="L4750" t="str">
        <f t="shared" si="377"/>
        <v>Feb</v>
      </c>
      <c r="M4750">
        <v>13</v>
      </c>
      <c r="N4750">
        <f t="shared" si="373"/>
        <v>13</v>
      </c>
      <c r="O4750" s="5">
        <f t="shared" si="374"/>
        <v>177.04999999999995</v>
      </c>
    </row>
    <row r="4751" spans="1:15" x14ac:dyDescent="0.25">
      <c r="A4751">
        <v>4808</v>
      </c>
      <c r="B4751">
        <v>2126</v>
      </c>
      <c r="C4751">
        <f>IF(COUNTIF($B$2:B4751,B4751)=1,1,0)</f>
        <v>0</v>
      </c>
      <c r="D4751" s="1">
        <v>44962</v>
      </c>
      <c r="E4751" s="2">
        <v>0.56353009259259257</v>
      </c>
      <c r="F4751">
        <v>120</v>
      </c>
      <c r="G4751" t="str">
        <f>IFERROR(INDEX(menu_items!$B:$B,MATCH(F4751,menu_items!$A:$A,0)),"Unknown value")</f>
        <v>Steak Torta</v>
      </c>
      <c r="H4751" t="str">
        <f>IFERROR(INDEX(menu_items!$C:$C,MATCH(F4751,menu_items!$A:$A,0)),"Unknown value")</f>
        <v>Mexican</v>
      </c>
      <c r="I4751" s="5">
        <f>IFERROR(INDEX(menu_items!$D:$D,MATCH(F4751,menu_items!$A:$A,0)),0)</f>
        <v>13.95</v>
      </c>
      <c r="J4751" t="str">
        <f t="shared" si="375"/>
        <v>Sun</v>
      </c>
      <c r="K4751">
        <f t="shared" si="376"/>
        <v>5</v>
      </c>
      <c r="L4751" t="str">
        <f t="shared" si="377"/>
        <v>Feb</v>
      </c>
      <c r="M4751">
        <v>13</v>
      </c>
      <c r="N4751">
        <f t="shared" si="373"/>
        <v>13</v>
      </c>
      <c r="O4751" s="5">
        <f t="shared" si="374"/>
        <v>177.04999999999995</v>
      </c>
    </row>
    <row r="4752" spans="1:15" x14ac:dyDescent="0.25">
      <c r="A4752">
        <v>4809</v>
      </c>
      <c r="B4752">
        <v>2126</v>
      </c>
      <c r="C4752">
        <f>IF(COUNTIF($B$2:B4752,B4752)=1,1,0)</f>
        <v>0</v>
      </c>
      <c r="D4752" s="1">
        <v>44962</v>
      </c>
      <c r="E4752" s="2">
        <v>0.56353009259259257</v>
      </c>
      <c r="F4752">
        <v>132</v>
      </c>
      <c r="G4752" t="str">
        <f>IFERROR(INDEX(menu_items!$B:$B,MATCH(F4752,menu_items!$A:$A,0)),"Unknown value")</f>
        <v>Eggplant Parmesan</v>
      </c>
      <c r="H4752" t="str">
        <f>IFERROR(INDEX(menu_items!$C:$C,MATCH(F4752,menu_items!$A:$A,0)),"Unknown value")</f>
        <v>Italian</v>
      </c>
      <c r="I4752" s="5">
        <f>IFERROR(INDEX(menu_items!$D:$D,MATCH(F4752,menu_items!$A:$A,0)),0)</f>
        <v>16.95</v>
      </c>
      <c r="J4752" t="str">
        <f t="shared" si="375"/>
        <v>Sun</v>
      </c>
      <c r="K4752">
        <f t="shared" si="376"/>
        <v>5</v>
      </c>
      <c r="L4752" t="str">
        <f t="shared" si="377"/>
        <v>Feb</v>
      </c>
      <c r="M4752">
        <v>13</v>
      </c>
      <c r="N4752">
        <f t="shared" si="373"/>
        <v>13</v>
      </c>
      <c r="O4752" s="5">
        <f t="shared" si="374"/>
        <v>177.04999999999995</v>
      </c>
    </row>
    <row r="4753" spans="1:15" x14ac:dyDescent="0.25">
      <c r="A4753">
        <v>4810</v>
      </c>
      <c r="B4753">
        <v>2127</v>
      </c>
      <c r="C4753">
        <f>IF(COUNTIF($B$2:B4753,B4753)=1,1,0)</f>
        <v>1</v>
      </c>
      <c r="D4753" s="1">
        <v>44962</v>
      </c>
      <c r="E4753" s="2">
        <v>0.57101851851851848</v>
      </c>
      <c r="F4753">
        <v>108</v>
      </c>
      <c r="G4753" t="str">
        <f>IFERROR(INDEX(menu_items!$B:$B,MATCH(F4753,menu_items!$A:$A,0)),"Unknown value")</f>
        <v>Tofu Pad Thai</v>
      </c>
      <c r="H4753" t="str">
        <f>IFERROR(INDEX(menu_items!$C:$C,MATCH(F4753,menu_items!$A:$A,0)),"Unknown value")</f>
        <v>Asian</v>
      </c>
      <c r="I4753" s="5">
        <f>IFERROR(INDEX(menu_items!$D:$D,MATCH(F4753,menu_items!$A:$A,0)),0)</f>
        <v>14.5</v>
      </c>
      <c r="J4753" t="str">
        <f t="shared" si="375"/>
        <v>Sun</v>
      </c>
      <c r="K4753">
        <f t="shared" si="376"/>
        <v>5</v>
      </c>
      <c r="L4753" t="str">
        <f t="shared" si="377"/>
        <v>Feb</v>
      </c>
      <c r="M4753">
        <v>13</v>
      </c>
      <c r="N4753">
        <f t="shared" si="373"/>
        <v>1</v>
      </c>
      <c r="O4753" s="5">
        <f t="shared" si="374"/>
        <v>14.5</v>
      </c>
    </row>
    <row r="4754" spans="1:15" x14ac:dyDescent="0.25">
      <c r="A4754">
        <v>4811</v>
      </c>
      <c r="B4754">
        <v>2128</v>
      </c>
      <c r="C4754">
        <f>IF(COUNTIF($B$2:B4754,B4754)=1,1,0)</f>
        <v>1</v>
      </c>
      <c r="D4754" s="1">
        <v>44962</v>
      </c>
      <c r="E4754" s="2">
        <v>0.57141203703703702</v>
      </c>
      <c r="F4754">
        <v>108</v>
      </c>
      <c r="G4754" t="str">
        <f>IFERROR(INDEX(menu_items!$B:$B,MATCH(F4754,menu_items!$A:$A,0)),"Unknown value")</f>
        <v>Tofu Pad Thai</v>
      </c>
      <c r="H4754" t="str">
        <f>IFERROR(INDEX(menu_items!$C:$C,MATCH(F4754,menu_items!$A:$A,0)),"Unknown value")</f>
        <v>Asian</v>
      </c>
      <c r="I4754" s="5">
        <f>IFERROR(INDEX(menu_items!$D:$D,MATCH(F4754,menu_items!$A:$A,0)),0)</f>
        <v>14.5</v>
      </c>
      <c r="J4754" t="str">
        <f t="shared" si="375"/>
        <v>Sun</v>
      </c>
      <c r="K4754">
        <f t="shared" si="376"/>
        <v>5</v>
      </c>
      <c r="L4754" t="str">
        <f t="shared" si="377"/>
        <v>Feb</v>
      </c>
      <c r="M4754">
        <v>13</v>
      </c>
      <c r="N4754">
        <f t="shared" si="373"/>
        <v>2</v>
      </c>
      <c r="O4754" s="5">
        <f t="shared" si="374"/>
        <v>28.45</v>
      </c>
    </row>
    <row r="4755" spans="1:15" x14ac:dyDescent="0.25">
      <c r="A4755">
        <v>4812</v>
      </c>
      <c r="B4755">
        <v>2128</v>
      </c>
      <c r="C4755">
        <f>IF(COUNTIF($B$2:B4755,B4755)=1,1,0)</f>
        <v>0</v>
      </c>
      <c r="D4755" s="1">
        <v>44962</v>
      </c>
      <c r="E4755" s="2">
        <v>0.57141203703703702</v>
      </c>
      <c r="F4755">
        <v>120</v>
      </c>
      <c r="G4755" t="str">
        <f>IFERROR(INDEX(menu_items!$B:$B,MATCH(F4755,menu_items!$A:$A,0)),"Unknown value")</f>
        <v>Steak Torta</v>
      </c>
      <c r="H4755" t="str">
        <f>IFERROR(INDEX(menu_items!$C:$C,MATCH(F4755,menu_items!$A:$A,0)),"Unknown value")</f>
        <v>Mexican</v>
      </c>
      <c r="I4755" s="5">
        <f>IFERROR(INDEX(menu_items!$D:$D,MATCH(F4755,menu_items!$A:$A,0)),0)</f>
        <v>13.95</v>
      </c>
      <c r="J4755" t="str">
        <f t="shared" si="375"/>
        <v>Sun</v>
      </c>
      <c r="K4755">
        <f t="shared" si="376"/>
        <v>5</v>
      </c>
      <c r="L4755" t="str">
        <f t="shared" si="377"/>
        <v>Feb</v>
      </c>
      <c r="M4755">
        <v>13</v>
      </c>
      <c r="N4755">
        <f t="shared" si="373"/>
        <v>2</v>
      </c>
      <c r="O4755" s="5">
        <f t="shared" si="374"/>
        <v>28.45</v>
      </c>
    </row>
    <row r="4756" spans="1:15" x14ac:dyDescent="0.25">
      <c r="A4756">
        <v>4813</v>
      </c>
      <c r="B4756">
        <v>2129</v>
      </c>
      <c r="C4756">
        <f>IF(COUNTIF($B$2:B4756,B4756)=1,1,0)</f>
        <v>1</v>
      </c>
      <c r="D4756" s="1">
        <v>44962</v>
      </c>
      <c r="E4756" s="2">
        <v>0.57543981481481477</v>
      </c>
      <c r="F4756">
        <v>125</v>
      </c>
      <c r="G4756" t="str">
        <f>IFERROR(INDEX(menu_items!$B:$B,MATCH(F4756,menu_items!$A:$A,0)),"Unknown value")</f>
        <v>Spaghetti &amp; Meatballs</v>
      </c>
      <c r="H4756" t="str">
        <f>IFERROR(INDEX(menu_items!$C:$C,MATCH(F4756,menu_items!$A:$A,0)),"Unknown value")</f>
        <v>Italian</v>
      </c>
      <c r="I4756" s="5">
        <f>IFERROR(INDEX(menu_items!$D:$D,MATCH(F4756,menu_items!$A:$A,0)),0)</f>
        <v>17.95</v>
      </c>
      <c r="J4756" t="str">
        <f t="shared" si="375"/>
        <v>Sun</v>
      </c>
      <c r="K4756">
        <f t="shared" si="376"/>
        <v>5</v>
      </c>
      <c r="L4756" t="str">
        <f t="shared" si="377"/>
        <v>Feb</v>
      </c>
      <c r="M4756">
        <v>13</v>
      </c>
      <c r="N4756">
        <f t="shared" si="373"/>
        <v>4</v>
      </c>
      <c r="O4756" s="5">
        <f t="shared" si="374"/>
        <v>66.8</v>
      </c>
    </row>
    <row r="4757" spans="1:15" x14ac:dyDescent="0.25">
      <c r="A4757">
        <v>4814</v>
      </c>
      <c r="B4757">
        <v>2129</v>
      </c>
      <c r="C4757">
        <f>IF(COUNTIF($B$2:B4757,B4757)=1,1,0)</f>
        <v>0</v>
      </c>
      <c r="D4757" s="1">
        <v>44962</v>
      </c>
      <c r="E4757" s="2">
        <v>0.57543981481481477</v>
      </c>
      <c r="F4757">
        <v>109</v>
      </c>
      <c r="G4757" t="str">
        <f>IFERROR(INDEX(menu_items!$B:$B,MATCH(F4757,menu_items!$A:$A,0)),"Unknown value")</f>
        <v>Korean Beef Bowl</v>
      </c>
      <c r="H4757" t="str">
        <f>IFERROR(INDEX(menu_items!$C:$C,MATCH(F4757,menu_items!$A:$A,0)),"Unknown value")</f>
        <v>Asian</v>
      </c>
      <c r="I4757" s="5">
        <f>IFERROR(INDEX(menu_items!$D:$D,MATCH(F4757,menu_items!$A:$A,0)),0)</f>
        <v>17.95</v>
      </c>
      <c r="J4757" t="str">
        <f t="shared" si="375"/>
        <v>Sun</v>
      </c>
      <c r="K4757">
        <f t="shared" si="376"/>
        <v>5</v>
      </c>
      <c r="L4757" t="str">
        <f t="shared" si="377"/>
        <v>Feb</v>
      </c>
      <c r="M4757">
        <v>13</v>
      </c>
      <c r="N4757">
        <f t="shared" si="373"/>
        <v>4</v>
      </c>
      <c r="O4757" s="5">
        <f t="shared" si="374"/>
        <v>66.8</v>
      </c>
    </row>
    <row r="4758" spans="1:15" x14ac:dyDescent="0.25">
      <c r="A4758">
        <v>4815</v>
      </c>
      <c r="B4758">
        <v>2129</v>
      </c>
      <c r="C4758">
        <f>IF(COUNTIF($B$2:B4758,B4758)=1,1,0)</f>
        <v>0</v>
      </c>
      <c r="D4758" s="1">
        <v>44962</v>
      </c>
      <c r="E4758" s="2">
        <v>0.57543981481481477</v>
      </c>
      <c r="F4758">
        <v>117</v>
      </c>
      <c r="G4758" t="str">
        <f>IFERROR(INDEX(menu_items!$B:$B,MATCH(F4758,menu_items!$A:$A,0)),"Unknown value")</f>
        <v>Chicken Burrito</v>
      </c>
      <c r="H4758" t="str">
        <f>IFERROR(INDEX(menu_items!$C:$C,MATCH(F4758,menu_items!$A:$A,0)),"Unknown value")</f>
        <v>Mexican</v>
      </c>
      <c r="I4758" s="5">
        <f>IFERROR(INDEX(menu_items!$D:$D,MATCH(F4758,menu_items!$A:$A,0)),0)</f>
        <v>12.95</v>
      </c>
      <c r="J4758" t="str">
        <f t="shared" si="375"/>
        <v>Sun</v>
      </c>
      <c r="K4758">
        <f t="shared" si="376"/>
        <v>5</v>
      </c>
      <c r="L4758" t="str">
        <f t="shared" si="377"/>
        <v>Feb</v>
      </c>
      <c r="M4758">
        <v>13</v>
      </c>
      <c r="N4758">
        <f t="shared" si="373"/>
        <v>4</v>
      </c>
      <c r="O4758" s="5">
        <f t="shared" si="374"/>
        <v>66.8</v>
      </c>
    </row>
    <row r="4759" spans="1:15" x14ac:dyDescent="0.25">
      <c r="A4759">
        <v>4816</v>
      </c>
      <c r="B4759">
        <v>2129</v>
      </c>
      <c r="C4759">
        <f>IF(COUNTIF($B$2:B4759,B4759)=1,1,0)</f>
        <v>0</v>
      </c>
      <c r="D4759" s="1">
        <v>44962</v>
      </c>
      <c r="E4759" s="2">
        <v>0.57543981481481477</v>
      </c>
      <c r="F4759">
        <v>131</v>
      </c>
      <c r="G4759" t="str">
        <f>IFERROR(INDEX(menu_items!$B:$B,MATCH(F4759,menu_items!$A:$A,0)),"Unknown value")</f>
        <v>Chicken Parmesan</v>
      </c>
      <c r="H4759" t="str">
        <f>IFERROR(INDEX(menu_items!$C:$C,MATCH(F4759,menu_items!$A:$A,0)),"Unknown value")</f>
        <v>Italian</v>
      </c>
      <c r="I4759" s="5">
        <f>IFERROR(INDEX(menu_items!$D:$D,MATCH(F4759,menu_items!$A:$A,0)),0)</f>
        <v>17.95</v>
      </c>
      <c r="J4759" t="str">
        <f t="shared" si="375"/>
        <v>Sun</v>
      </c>
      <c r="K4759">
        <f t="shared" si="376"/>
        <v>5</v>
      </c>
      <c r="L4759" t="str">
        <f t="shared" si="377"/>
        <v>Feb</v>
      </c>
      <c r="M4759">
        <v>13</v>
      </c>
      <c r="N4759">
        <f t="shared" si="373"/>
        <v>4</v>
      </c>
      <c r="O4759" s="5">
        <f t="shared" si="374"/>
        <v>66.8</v>
      </c>
    </row>
    <row r="4760" spans="1:15" x14ac:dyDescent="0.25">
      <c r="A4760">
        <v>4817</v>
      </c>
      <c r="B4760">
        <v>2130</v>
      </c>
      <c r="C4760">
        <f>IF(COUNTIF($B$2:B4760,B4760)=1,1,0)</f>
        <v>1</v>
      </c>
      <c r="D4760" s="1">
        <v>44962</v>
      </c>
      <c r="E4760" s="2">
        <v>0.59530092592592587</v>
      </c>
      <c r="F4760">
        <v>122</v>
      </c>
      <c r="G4760" t="str">
        <f>IFERROR(INDEX(menu_items!$B:$B,MATCH(F4760,menu_items!$A:$A,0)),"Unknown value")</f>
        <v>Chips &amp; Salsa</v>
      </c>
      <c r="H4760" t="str">
        <f>IFERROR(INDEX(menu_items!$C:$C,MATCH(F4760,menu_items!$A:$A,0)),"Unknown value")</f>
        <v>Mexican</v>
      </c>
      <c r="I4760" s="5">
        <f>IFERROR(INDEX(menu_items!$D:$D,MATCH(F4760,menu_items!$A:$A,0)),0)</f>
        <v>7</v>
      </c>
      <c r="J4760" t="str">
        <f t="shared" si="375"/>
        <v>Sun</v>
      </c>
      <c r="K4760">
        <f t="shared" si="376"/>
        <v>5</v>
      </c>
      <c r="L4760" t="str">
        <f t="shared" si="377"/>
        <v>Feb</v>
      </c>
      <c r="M4760">
        <v>14</v>
      </c>
      <c r="N4760">
        <f t="shared" si="373"/>
        <v>1</v>
      </c>
      <c r="O4760" s="5">
        <f t="shared" si="374"/>
        <v>7</v>
      </c>
    </row>
    <row r="4761" spans="1:15" x14ac:dyDescent="0.25">
      <c r="A4761">
        <v>4818</v>
      </c>
      <c r="B4761">
        <v>2131</v>
      </c>
      <c r="C4761">
        <f>IF(COUNTIF($B$2:B4761,B4761)=1,1,0)</f>
        <v>1</v>
      </c>
      <c r="D4761" s="1">
        <v>44962</v>
      </c>
      <c r="E4761" s="2">
        <v>0.59541666666666671</v>
      </c>
      <c r="F4761">
        <v>116</v>
      </c>
      <c r="G4761" t="str">
        <f>IFERROR(INDEX(menu_items!$B:$B,MATCH(F4761,menu_items!$A:$A,0)),"Unknown value")</f>
        <v>Steak Tacos</v>
      </c>
      <c r="H4761" t="str">
        <f>IFERROR(INDEX(menu_items!$C:$C,MATCH(F4761,menu_items!$A:$A,0)),"Unknown value")</f>
        <v>Mexican</v>
      </c>
      <c r="I4761" s="5">
        <f>IFERROR(INDEX(menu_items!$D:$D,MATCH(F4761,menu_items!$A:$A,0)),0)</f>
        <v>13.95</v>
      </c>
      <c r="J4761" t="str">
        <f t="shared" si="375"/>
        <v>Sun</v>
      </c>
      <c r="K4761">
        <f t="shared" si="376"/>
        <v>5</v>
      </c>
      <c r="L4761" t="str">
        <f t="shared" si="377"/>
        <v>Feb</v>
      </c>
      <c r="M4761">
        <v>14</v>
      </c>
      <c r="N4761">
        <f t="shared" si="373"/>
        <v>1</v>
      </c>
      <c r="O4761" s="5">
        <f t="shared" si="374"/>
        <v>13.95</v>
      </c>
    </row>
    <row r="4762" spans="1:15" x14ac:dyDescent="0.25">
      <c r="A4762">
        <v>4819</v>
      </c>
      <c r="B4762">
        <v>2132</v>
      </c>
      <c r="C4762">
        <f>IF(COUNTIF($B$2:B4762,B4762)=1,1,0)</f>
        <v>1</v>
      </c>
      <c r="D4762" s="1">
        <v>44962</v>
      </c>
      <c r="E4762" s="2">
        <v>0.59587962962962959</v>
      </c>
      <c r="F4762">
        <v>115</v>
      </c>
      <c r="G4762" t="str">
        <f>IFERROR(INDEX(menu_items!$B:$B,MATCH(F4762,menu_items!$A:$A,0)),"Unknown value")</f>
        <v>Chicken Tacos</v>
      </c>
      <c r="H4762" t="str">
        <f>IFERROR(INDEX(menu_items!$C:$C,MATCH(F4762,menu_items!$A:$A,0)),"Unknown value")</f>
        <v>Mexican</v>
      </c>
      <c r="I4762" s="5">
        <f>IFERROR(INDEX(menu_items!$D:$D,MATCH(F4762,menu_items!$A:$A,0)),0)</f>
        <v>11.95</v>
      </c>
      <c r="J4762" t="str">
        <f t="shared" si="375"/>
        <v>Sun</v>
      </c>
      <c r="K4762">
        <f t="shared" si="376"/>
        <v>5</v>
      </c>
      <c r="L4762" t="str">
        <f t="shared" si="377"/>
        <v>Feb</v>
      </c>
      <c r="M4762">
        <v>14</v>
      </c>
      <c r="N4762">
        <f t="shared" si="373"/>
        <v>4</v>
      </c>
      <c r="O4762" s="5">
        <f t="shared" si="374"/>
        <v>50.849999999999994</v>
      </c>
    </row>
    <row r="4763" spans="1:15" x14ac:dyDescent="0.25">
      <c r="A4763">
        <v>4820</v>
      </c>
      <c r="B4763">
        <v>2132</v>
      </c>
      <c r="C4763">
        <f>IF(COUNTIF($B$2:B4763,B4763)=1,1,0)</f>
        <v>0</v>
      </c>
      <c r="D4763" s="1">
        <v>44962</v>
      </c>
      <c r="E4763" s="2">
        <v>0.59587962962962959</v>
      </c>
      <c r="F4763">
        <v>109</v>
      </c>
      <c r="G4763" t="str">
        <f>IFERROR(INDEX(menu_items!$B:$B,MATCH(F4763,menu_items!$A:$A,0)),"Unknown value")</f>
        <v>Korean Beef Bowl</v>
      </c>
      <c r="H4763" t="str">
        <f>IFERROR(INDEX(menu_items!$C:$C,MATCH(F4763,menu_items!$A:$A,0)),"Unknown value")</f>
        <v>Asian</v>
      </c>
      <c r="I4763" s="5">
        <f>IFERROR(INDEX(menu_items!$D:$D,MATCH(F4763,menu_items!$A:$A,0)),0)</f>
        <v>17.95</v>
      </c>
      <c r="J4763" t="str">
        <f t="shared" si="375"/>
        <v>Sun</v>
      </c>
      <c r="K4763">
        <f t="shared" si="376"/>
        <v>5</v>
      </c>
      <c r="L4763" t="str">
        <f t="shared" si="377"/>
        <v>Feb</v>
      </c>
      <c r="M4763">
        <v>14</v>
      </c>
      <c r="N4763">
        <f t="shared" si="373"/>
        <v>4</v>
      </c>
      <c r="O4763" s="5">
        <f t="shared" si="374"/>
        <v>50.849999999999994</v>
      </c>
    </row>
    <row r="4764" spans="1:15" x14ac:dyDescent="0.25">
      <c r="A4764">
        <v>4821</v>
      </c>
      <c r="B4764">
        <v>2132</v>
      </c>
      <c r="C4764">
        <f>IF(COUNTIF($B$2:B4764,B4764)=1,1,0)</f>
        <v>0</v>
      </c>
      <c r="D4764" s="1">
        <v>44962</v>
      </c>
      <c r="E4764" s="2">
        <v>0.59587962962962959</v>
      </c>
      <c r="F4764">
        <v>111</v>
      </c>
      <c r="G4764" t="str">
        <f>IFERROR(INDEX(menu_items!$B:$B,MATCH(F4764,menu_items!$A:$A,0)),"Unknown value")</f>
        <v>California Roll</v>
      </c>
      <c r="H4764" t="str">
        <f>IFERROR(INDEX(menu_items!$C:$C,MATCH(F4764,menu_items!$A:$A,0)),"Unknown value")</f>
        <v>Asian</v>
      </c>
      <c r="I4764" s="5">
        <f>IFERROR(INDEX(menu_items!$D:$D,MATCH(F4764,menu_items!$A:$A,0)),0)</f>
        <v>11.95</v>
      </c>
      <c r="J4764" t="str">
        <f t="shared" si="375"/>
        <v>Sun</v>
      </c>
      <c r="K4764">
        <f t="shared" si="376"/>
        <v>5</v>
      </c>
      <c r="L4764" t="str">
        <f t="shared" si="377"/>
        <v>Feb</v>
      </c>
      <c r="M4764">
        <v>14</v>
      </c>
      <c r="N4764">
        <f t="shared" si="373"/>
        <v>4</v>
      </c>
      <c r="O4764" s="5">
        <f t="shared" si="374"/>
        <v>50.849999999999994</v>
      </c>
    </row>
    <row r="4765" spans="1:15" x14ac:dyDescent="0.25">
      <c r="A4765">
        <v>4822</v>
      </c>
      <c r="B4765">
        <v>2132</v>
      </c>
      <c r="C4765">
        <f>IF(COUNTIF($B$2:B4765,B4765)=1,1,0)</f>
        <v>0</v>
      </c>
      <c r="D4765" s="1">
        <v>44962</v>
      </c>
      <c r="E4765" s="2">
        <v>0.59587962962962959</v>
      </c>
      <c r="F4765">
        <v>114</v>
      </c>
      <c r="G4765" t="str">
        <f>IFERROR(INDEX(menu_items!$B:$B,MATCH(F4765,menu_items!$A:$A,0)),"Unknown value")</f>
        <v>Potstickers</v>
      </c>
      <c r="H4765" t="str">
        <f>IFERROR(INDEX(menu_items!$C:$C,MATCH(F4765,menu_items!$A:$A,0)),"Unknown value")</f>
        <v>Asian</v>
      </c>
      <c r="I4765" s="5">
        <f>IFERROR(INDEX(menu_items!$D:$D,MATCH(F4765,menu_items!$A:$A,0)),0)</f>
        <v>9</v>
      </c>
      <c r="J4765" t="str">
        <f t="shared" si="375"/>
        <v>Sun</v>
      </c>
      <c r="K4765">
        <f t="shared" si="376"/>
        <v>5</v>
      </c>
      <c r="L4765" t="str">
        <f t="shared" si="377"/>
        <v>Feb</v>
      </c>
      <c r="M4765">
        <v>14</v>
      </c>
      <c r="N4765">
        <f t="shared" si="373"/>
        <v>4</v>
      </c>
      <c r="O4765" s="5">
        <f t="shared" si="374"/>
        <v>50.849999999999994</v>
      </c>
    </row>
    <row r="4766" spans="1:15" x14ac:dyDescent="0.25">
      <c r="A4766">
        <v>4823</v>
      </c>
      <c r="B4766">
        <v>2133</v>
      </c>
      <c r="C4766">
        <f>IF(COUNTIF($B$2:B4766,B4766)=1,1,0)</f>
        <v>1</v>
      </c>
      <c r="D4766" s="1">
        <v>44962</v>
      </c>
      <c r="E4766" s="2">
        <v>0.59643518518518523</v>
      </c>
      <c r="F4766">
        <v>131</v>
      </c>
      <c r="G4766" t="str">
        <f>IFERROR(INDEX(menu_items!$B:$B,MATCH(F4766,menu_items!$A:$A,0)),"Unknown value")</f>
        <v>Chicken Parmesan</v>
      </c>
      <c r="H4766" t="str">
        <f>IFERROR(INDEX(menu_items!$C:$C,MATCH(F4766,menu_items!$A:$A,0)),"Unknown value")</f>
        <v>Italian</v>
      </c>
      <c r="I4766" s="5">
        <f>IFERROR(INDEX(menu_items!$D:$D,MATCH(F4766,menu_items!$A:$A,0)),0)</f>
        <v>17.95</v>
      </c>
      <c r="J4766" t="str">
        <f t="shared" si="375"/>
        <v>Sun</v>
      </c>
      <c r="K4766">
        <f t="shared" si="376"/>
        <v>5</v>
      </c>
      <c r="L4766" t="str">
        <f t="shared" si="377"/>
        <v>Feb</v>
      </c>
      <c r="M4766">
        <v>14</v>
      </c>
      <c r="N4766">
        <f t="shared" si="373"/>
        <v>1</v>
      </c>
      <c r="O4766" s="5">
        <f t="shared" si="374"/>
        <v>17.95</v>
      </c>
    </row>
    <row r="4767" spans="1:15" x14ac:dyDescent="0.25">
      <c r="A4767">
        <v>4824</v>
      </c>
      <c r="B4767">
        <v>2134</v>
      </c>
      <c r="C4767">
        <f>IF(COUNTIF($B$2:B4767,B4767)=1,1,0)</f>
        <v>1</v>
      </c>
      <c r="D4767" s="1">
        <v>44962</v>
      </c>
      <c r="E4767" s="2">
        <v>0.60870370370370375</v>
      </c>
      <c r="F4767">
        <v>110</v>
      </c>
      <c r="G4767" t="str">
        <f>IFERROR(INDEX(menu_items!$B:$B,MATCH(F4767,menu_items!$A:$A,0)),"Unknown value")</f>
        <v>Pork Ramen</v>
      </c>
      <c r="H4767" t="str">
        <f>IFERROR(INDEX(menu_items!$C:$C,MATCH(F4767,menu_items!$A:$A,0)),"Unknown value")</f>
        <v>Asian</v>
      </c>
      <c r="I4767" s="5">
        <f>IFERROR(INDEX(menu_items!$D:$D,MATCH(F4767,menu_items!$A:$A,0)),0)</f>
        <v>17.95</v>
      </c>
      <c r="J4767" t="str">
        <f t="shared" si="375"/>
        <v>Sun</v>
      </c>
      <c r="K4767">
        <f t="shared" si="376"/>
        <v>5</v>
      </c>
      <c r="L4767" t="str">
        <f t="shared" si="377"/>
        <v>Feb</v>
      </c>
      <c r="M4767">
        <v>14</v>
      </c>
      <c r="N4767">
        <f t="shared" si="373"/>
        <v>3</v>
      </c>
      <c r="O4767" s="5">
        <f t="shared" si="374"/>
        <v>40.9</v>
      </c>
    </row>
    <row r="4768" spans="1:15" x14ac:dyDescent="0.25">
      <c r="A4768">
        <v>4825</v>
      </c>
      <c r="B4768">
        <v>2134</v>
      </c>
      <c r="C4768">
        <f>IF(COUNTIF($B$2:B4768,B4768)=1,1,0)</f>
        <v>0</v>
      </c>
      <c r="D4768" s="1">
        <v>44962</v>
      </c>
      <c r="E4768" s="2">
        <v>0.60870370370370375</v>
      </c>
      <c r="F4768">
        <v>113</v>
      </c>
      <c r="G4768" t="str">
        <f>IFERROR(INDEX(menu_items!$B:$B,MATCH(F4768,menu_items!$A:$A,0)),"Unknown value")</f>
        <v>Edamame</v>
      </c>
      <c r="H4768" t="str">
        <f>IFERROR(INDEX(menu_items!$C:$C,MATCH(F4768,menu_items!$A:$A,0)),"Unknown value")</f>
        <v>Asian</v>
      </c>
      <c r="I4768" s="5">
        <f>IFERROR(INDEX(menu_items!$D:$D,MATCH(F4768,menu_items!$A:$A,0)),0)</f>
        <v>5</v>
      </c>
      <c r="J4768" t="str">
        <f t="shared" si="375"/>
        <v>Sun</v>
      </c>
      <c r="K4768">
        <f t="shared" si="376"/>
        <v>5</v>
      </c>
      <c r="L4768" t="str">
        <f t="shared" si="377"/>
        <v>Feb</v>
      </c>
      <c r="M4768">
        <v>14</v>
      </c>
      <c r="N4768">
        <f t="shared" si="373"/>
        <v>3</v>
      </c>
      <c r="O4768" s="5">
        <f t="shared" si="374"/>
        <v>40.9</v>
      </c>
    </row>
    <row r="4769" spans="1:15" x14ac:dyDescent="0.25">
      <c r="A4769">
        <v>4826</v>
      </c>
      <c r="B4769">
        <v>2134</v>
      </c>
      <c r="C4769">
        <f>IF(COUNTIF($B$2:B4769,B4769)=1,1,0)</f>
        <v>0</v>
      </c>
      <c r="D4769" s="1">
        <v>44962</v>
      </c>
      <c r="E4769" s="2">
        <v>0.60870370370370375</v>
      </c>
      <c r="F4769">
        <v>131</v>
      </c>
      <c r="G4769" t="str">
        <f>IFERROR(INDEX(menu_items!$B:$B,MATCH(F4769,menu_items!$A:$A,0)),"Unknown value")</f>
        <v>Chicken Parmesan</v>
      </c>
      <c r="H4769" t="str">
        <f>IFERROR(INDEX(menu_items!$C:$C,MATCH(F4769,menu_items!$A:$A,0)),"Unknown value")</f>
        <v>Italian</v>
      </c>
      <c r="I4769" s="5">
        <f>IFERROR(INDEX(menu_items!$D:$D,MATCH(F4769,menu_items!$A:$A,0)),0)</f>
        <v>17.95</v>
      </c>
      <c r="J4769" t="str">
        <f t="shared" si="375"/>
        <v>Sun</v>
      </c>
      <c r="K4769">
        <f t="shared" si="376"/>
        <v>5</v>
      </c>
      <c r="L4769" t="str">
        <f t="shared" si="377"/>
        <v>Feb</v>
      </c>
      <c r="M4769">
        <v>14</v>
      </c>
      <c r="N4769">
        <f t="shared" si="373"/>
        <v>3</v>
      </c>
      <c r="O4769" s="5">
        <f t="shared" si="374"/>
        <v>40.9</v>
      </c>
    </row>
    <row r="4770" spans="1:15" x14ac:dyDescent="0.25">
      <c r="A4770">
        <v>4827</v>
      </c>
      <c r="B4770">
        <v>2135</v>
      </c>
      <c r="C4770">
        <f>IF(COUNTIF($B$2:B4770,B4770)=1,1,0)</f>
        <v>1</v>
      </c>
      <c r="D4770" s="1">
        <v>44962</v>
      </c>
      <c r="E4770" s="2">
        <v>0.61004629629629625</v>
      </c>
      <c r="F4770">
        <v>107</v>
      </c>
      <c r="G4770" t="str">
        <f>IFERROR(INDEX(menu_items!$B:$B,MATCH(F4770,menu_items!$A:$A,0)),"Unknown value")</f>
        <v>Orange Chicken</v>
      </c>
      <c r="H4770" t="str">
        <f>IFERROR(INDEX(menu_items!$C:$C,MATCH(F4770,menu_items!$A:$A,0)),"Unknown value")</f>
        <v>Asian</v>
      </c>
      <c r="I4770" s="5">
        <f>IFERROR(INDEX(menu_items!$D:$D,MATCH(F4770,menu_items!$A:$A,0)),0)</f>
        <v>16.5</v>
      </c>
      <c r="J4770" t="str">
        <f t="shared" si="375"/>
        <v>Sun</v>
      </c>
      <c r="K4770">
        <f t="shared" si="376"/>
        <v>5</v>
      </c>
      <c r="L4770" t="str">
        <f t="shared" si="377"/>
        <v>Feb</v>
      </c>
      <c r="M4770">
        <v>14</v>
      </c>
      <c r="N4770">
        <f t="shared" si="373"/>
        <v>3</v>
      </c>
      <c r="O4770" s="5">
        <f t="shared" si="374"/>
        <v>48.95</v>
      </c>
    </row>
    <row r="4771" spans="1:15" x14ac:dyDescent="0.25">
      <c r="A4771">
        <v>4828</v>
      </c>
      <c r="B4771">
        <v>2135</v>
      </c>
      <c r="C4771">
        <f>IF(COUNTIF($B$2:B4771,B4771)=1,1,0)</f>
        <v>0</v>
      </c>
      <c r="D4771" s="1">
        <v>44962</v>
      </c>
      <c r="E4771" s="2">
        <v>0.61004629629629625</v>
      </c>
      <c r="F4771">
        <v>125</v>
      </c>
      <c r="G4771" t="str">
        <f>IFERROR(INDEX(menu_items!$B:$B,MATCH(F4771,menu_items!$A:$A,0)),"Unknown value")</f>
        <v>Spaghetti &amp; Meatballs</v>
      </c>
      <c r="H4771" t="str">
        <f>IFERROR(INDEX(menu_items!$C:$C,MATCH(F4771,menu_items!$A:$A,0)),"Unknown value")</f>
        <v>Italian</v>
      </c>
      <c r="I4771" s="5">
        <f>IFERROR(INDEX(menu_items!$D:$D,MATCH(F4771,menu_items!$A:$A,0)),0)</f>
        <v>17.95</v>
      </c>
      <c r="J4771" t="str">
        <f t="shared" si="375"/>
        <v>Sun</v>
      </c>
      <c r="K4771">
        <f t="shared" si="376"/>
        <v>5</v>
      </c>
      <c r="L4771" t="str">
        <f t="shared" si="377"/>
        <v>Feb</v>
      </c>
      <c r="M4771">
        <v>14</v>
      </c>
      <c r="N4771">
        <f t="shared" si="373"/>
        <v>3</v>
      </c>
      <c r="O4771" s="5">
        <f t="shared" si="374"/>
        <v>48.95</v>
      </c>
    </row>
    <row r="4772" spans="1:15" x14ac:dyDescent="0.25">
      <c r="A4772">
        <v>4829</v>
      </c>
      <c r="B4772">
        <v>2135</v>
      </c>
      <c r="C4772">
        <f>IF(COUNTIF($B$2:B4772,B4772)=1,1,0)</f>
        <v>0</v>
      </c>
      <c r="D4772" s="1">
        <v>44962</v>
      </c>
      <c r="E4772" s="2">
        <v>0.61004629629629625</v>
      </c>
      <c r="F4772">
        <v>126</v>
      </c>
      <c r="G4772" t="str">
        <f>IFERROR(INDEX(menu_items!$B:$B,MATCH(F4772,menu_items!$A:$A,0)),"Unknown value")</f>
        <v>Fettuccine Alfredo</v>
      </c>
      <c r="H4772" t="str">
        <f>IFERROR(INDEX(menu_items!$C:$C,MATCH(F4772,menu_items!$A:$A,0)),"Unknown value")</f>
        <v>Italian</v>
      </c>
      <c r="I4772" s="5">
        <f>IFERROR(INDEX(menu_items!$D:$D,MATCH(F4772,menu_items!$A:$A,0)),0)</f>
        <v>14.5</v>
      </c>
      <c r="J4772" t="str">
        <f t="shared" si="375"/>
        <v>Sun</v>
      </c>
      <c r="K4772">
        <f t="shared" si="376"/>
        <v>5</v>
      </c>
      <c r="L4772" t="str">
        <f t="shared" si="377"/>
        <v>Feb</v>
      </c>
      <c r="M4772">
        <v>14</v>
      </c>
      <c r="N4772">
        <f t="shared" si="373"/>
        <v>3</v>
      </c>
      <c r="O4772" s="5">
        <f t="shared" si="374"/>
        <v>48.95</v>
      </c>
    </row>
    <row r="4773" spans="1:15" x14ac:dyDescent="0.25">
      <c r="A4773">
        <v>4830</v>
      </c>
      <c r="B4773">
        <v>2136</v>
      </c>
      <c r="C4773">
        <f>IF(COUNTIF($B$2:B4773,B4773)=1,1,0)</f>
        <v>1</v>
      </c>
      <c r="D4773" s="1">
        <v>44962</v>
      </c>
      <c r="E4773" s="2">
        <v>0.62140046296296292</v>
      </c>
      <c r="F4773">
        <v>102</v>
      </c>
      <c r="G4773" t="str">
        <f>IFERROR(INDEX(menu_items!$B:$B,MATCH(F4773,menu_items!$A:$A,0)),"Unknown value")</f>
        <v>Cheeseburger</v>
      </c>
      <c r="H4773" t="str">
        <f>IFERROR(INDEX(menu_items!$C:$C,MATCH(F4773,menu_items!$A:$A,0)),"Unknown value")</f>
        <v>American</v>
      </c>
      <c r="I4773" s="5">
        <f>IFERROR(INDEX(menu_items!$D:$D,MATCH(F4773,menu_items!$A:$A,0)),0)</f>
        <v>13.95</v>
      </c>
      <c r="J4773" t="str">
        <f t="shared" si="375"/>
        <v>Sun</v>
      </c>
      <c r="K4773">
        <f t="shared" si="376"/>
        <v>5</v>
      </c>
      <c r="L4773" t="str">
        <f t="shared" si="377"/>
        <v>Feb</v>
      </c>
      <c r="M4773">
        <v>14</v>
      </c>
      <c r="N4773">
        <f t="shared" si="373"/>
        <v>3</v>
      </c>
      <c r="O4773" s="5">
        <f t="shared" si="374"/>
        <v>40.4</v>
      </c>
    </row>
    <row r="4774" spans="1:15" x14ac:dyDescent="0.25">
      <c r="A4774">
        <v>4831</v>
      </c>
      <c r="B4774">
        <v>2136</v>
      </c>
      <c r="C4774">
        <f>IF(COUNTIF($B$2:B4774,B4774)=1,1,0)</f>
        <v>0</v>
      </c>
      <c r="D4774" s="1">
        <v>44962</v>
      </c>
      <c r="E4774" s="2">
        <v>0.62140046296296292</v>
      </c>
      <c r="F4774">
        <v>108</v>
      </c>
      <c r="G4774" t="str">
        <f>IFERROR(INDEX(menu_items!$B:$B,MATCH(F4774,menu_items!$A:$A,0)),"Unknown value")</f>
        <v>Tofu Pad Thai</v>
      </c>
      <c r="H4774" t="str">
        <f>IFERROR(INDEX(menu_items!$C:$C,MATCH(F4774,menu_items!$A:$A,0)),"Unknown value")</f>
        <v>Asian</v>
      </c>
      <c r="I4774" s="5">
        <f>IFERROR(INDEX(menu_items!$D:$D,MATCH(F4774,menu_items!$A:$A,0)),0)</f>
        <v>14.5</v>
      </c>
      <c r="J4774" t="str">
        <f t="shared" si="375"/>
        <v>Sun</v>
      </c>
      <c r="K4774">
        <f t="shared" si="376"/>
        <v>5</v>
      </c>
      <c r="L4774" t="str">
        <f t="shared" si="377"/>
        <v>Feb</v>
      </c>
      <c r="M4774">
        <v>14</v>
      </c>
      <c r="N4774">
        <f t="shared" si="373"/>
        <v>3</v>
      </c>
      <c r="O4774" s="5">
        <f t="shared" si="374"/>
        <v>40.4</v>
      </c>
    </row>
    <row r="4775" spans="1:15" x14ac:dyDescent="0.25">
      <c r="A4775">
        <v>4832</v>
      </c>
      <c r="B4775">
        <v>2136</v>
      </c>
      <c r="C4775">
        <f>IF(COUNTIF($B$2:B4775,B4775)=1,1,0)</f>
        <v>0</v>
      </c>
      <c r="D4775" s="1">
        <v>44962</v>
      </c>
      <c r="E4775" s="2">
        <v>0.62140046296296292</v>
      </c>
      <c r="F4775">
        <v>111</v>
      </c>
      <c r="G4775" t="str">
        <f>IFERROR(INDEX(menu_items!$B:$B,MATCH(F4775,menu_items!$A:$A,0)),"Unknown value")</f>
        <v>California Roll</v>
      </c>
      <c r="H4775" t="str">
        <f>IFERROR(INDEX(menu_items!$C:$C,MATCH(F4775,menu_items!$A:$A,0)),"Unknown value")</f>
        <v>Asian</v>
      </c>
      <c r="I4775" s="5">
        <f>IFERROR(INDEX(menu_items!$D:$D,MATCH(F4775,menu_items!$A:$A,0)),0)</f>
        <v>11.95</v>
      </c>
      <c r="J4775" t="str">
        <f t="shared" si="375"/>
        <v>Sun</v>
      </c>
      <c r="K4775">
        <f t="shared" si="376"/>
        <v>5</v>
      </c>
      <c r="L4775" t="str">
        <f t="shared" si="377"/>
        <v>Feb</v>
      </c>
      <c r="M4775">
        <v>14</v>
      </c>
      <c r="N4775">
        <f t="shared" si="373"/>
        <v>3</v>
      </c>
      <c r="O4775" s="5">
        <f t="shared" si="374"/>
        <v>40.4</v>
      </c>
    </row>
    <row r="4776" spans="1:15" x14ac:dyDescent="0.25">
      <c r="A4776">
        <v>4833</v>
      </c>
      <c r="B4776">
        <v>2137</v>
      </c>
      <c r="C4776">
        <f>IF(COUNTIF($B$2:B4776,B4776)=1,1,0)</f>
        <v>1</v>
      </c>
      <c r="D4776" s="1">
        <v>44962</v>
      </c>
      <c r="E4776" s="2">
        <v>0.62517361111111114</v>
      </c>
      <c r="F4776">
        <v>116</v>
      </c>
      <c r="G4776" t="str">
        <f>IFERROR(INDEX(menu_items!$B:$B,MATCH(F4776,menu_items!$A:$A,0)),"Unknown value")</f>
        <v>Steak Tacos</v>
      </c>
      <c r="H4776" t="str">
        <f>IFERROR(INDEX(menu_items!$C:$C,MATCH(F4776,menu_items!$A:$A,0)),"Unknown value")</f>
        <v>Mexican</v>
      </c>
      <c r="I4776" s="5">
        <f>IFERROR(INDEX(menu_items!$D:$D,MATCH(F4776,menu_items!$A:$A,0)),0)</f>
        <v>13.95</v>
      </c>
      <c r="J4776" t="str">
        <f t="shared" si="375"/>
        <v>Sun</v>
      </c>
      <c r="K4776">
        <f t="shared" si="376"/>
        <v>5</v>
      </c>
      <c r="L4776" t="str">
        <f t="shared" si="377"/>
        <v>Feb</v>
      </c>
      <c r="M4776">
        <v>15</v>
      </c>
      <c r="N4776">
        <f t="shared" si="373"/>
        <v>3</v>
      </c>
      <c r="O4776" s="5">
        <f t="shared" si="374"/>
        <v>45.849999999999994</v>
      </c>
    </row>
    <row r="4777" spans="1:15" x14ac:dyDescent="0.25">
      <c r="A4777">
        <v>4834</v>
      </c>
      <c r="B4777">
        <v>2137</v>
      </c>
      <c r="C4777">
        <f>IF(COUNTIF($B$2:B4777,B4777)=1,1,0)</f>
        <v>0</v>
      </c>
      <c r="D4777" s="1">
        <v>44962</v>
      </c>
      <c r="E4777" s="2">
        <v>0.62517361111111114</v>
      </c>
      <c r="F4777">
        <v>102</v>
      </c>
      <c r="G4777" t="str">
        <f>IFERROR(INDEX(menu_items!$B:$B,MATCH(F4777,menu_items!$A:$A,0)),"Unknown value")</f>
        <v>Cheeseburger</v>
      </c>
      <c r="H4777" t="str">
        <f>IFERROR(INDEX(menu_items!$C:$C,MATCH(F4777,menu_items!$A:$A,0)),"Unknown value")</f>
        <v>American</v>
      </c>
      <c r="I4777" s="5">
        <f>IFERROR(INDEX(menu_items!$D:$D,MATCH(F4777,menu_items!$A:$A,0)),0)</f>
        <v>13.95</v>
      </c>
      <c r="J4777" t="str">
        <f t="shared" si="375"/>
        <v>Sun</v>
      </c>
      <c r="K4777">
        <f t="shared" si="376"/>
        <v>5</v>
      </c>
      <c r="L4777" t="str">
        <f t="shared" si="377"/>
        <v>Feb</v>
      </c>
      <c r="M4777">
        <v>15</v>
      </c>
      <c r="N4777">
        <f t="shared" si="373"/>
        <v>3</v>
      </c>
      <c r="O4777" s="5">
        <f t="shared" si="374"/>
        <v>45.849999999999994</v>
      </c>
    </row>
    <row r="4778" spans="1:15" x14ac:dyDescent="0.25">
      <c r="A4778">
        <v>4835</v>
      </c>
      <c r="B4778">
        <v>2137</v>
      </c>
      <c r="C4778">
        <f>IF(COUNTIF($B$2:B4778,B4778)=1,1,0)</f>
        <v>0</v>
      </c>
      <c r="D4778" s="1">
        <v>44962</v>
      </c>
      <c r="E4778" s="2">
        <v>0.62517361111111114</v>
      </c>
      <c r="F4778">
        <v>109</v>
      </c>
      <c r="G4778" t="str">
        <f>IFERROR(INDEX(menu_items!$B:$B,MATCH(F4778,menu_items!$A:$A,0)),"Unknown value")</f>
        <v>Korean Beef Bowl</v>
      </c>
      <c r="H4778" t="str">
        <f>IFERROR(INDEX(menu_items!$C:$C,MATCH(F4778,menu_items!$A:$A,0)),"Unknown value")</f>
        <v>Asian</v>
      </c>
      <c r="I4778" s="5">
        <f>IFERROR(INDEX(menu_items!$D:$D,MATCH(F4778,menu_items!$A:$A,0)),0)</f>
        <v>17.95</v>
      </c>
      <c r="J4778" t="str">
        <f t="shared" si="375"/>
        <v>Sun</v>
      </c>
      <c r="K4778">
        <f t="shared" si="376"/>
        <v>5</v>
      </c>
      <c r="L4778" t="str">
        <f t="shared" si="377"/>
        <v>Feb</v>
      </c>
      <c r="M4778">
        <v>15</v>
      </c>
      <c r="N4778">
        <f t="shared" si="373"/>
        <v>3</v>
      </c>
      <c r="O4778" s="5">
        <f t="shared" si="374"/>
        <v>45.849999999999994</v>
      </c>
    </row>
    <row r="4779" spans="1:15" x14ac:dyDescent="0.25">
      <c r="A4779">
        <v>4836</v>
      </c>
      <c r="B4779">
        <v>2138</v>
      </c>
      <c r="C4779">
        <f>IF(COUNTIF($B$2:B4779,B4779)=1,1,0)</f>
        <v>1</v>
      </c>
      <c r="D4779" s="1">
        <v>44962</v>
      </c>
      <c r="E4779" s="2">
        <v>0.63070601851851849</v>
      </c>
      <c r="F4779">
        <v>109</v>
      </c>
      <c r="G4779" t="str">
        <f>IFERROR(INDEX(menu_items!$B:$B,MATCH(F4779,menu_items!$A:$A,0)),"Unknown value")</f>
        <v>Korean Beef Bowl</v>
      </c>
      <c r="H4779" t="str">
        <f>IFERROR(INDEX(menu_items!$C:$C,MATCH(F4779,menu_items!$A:$A,0)),"Unknown value")</f>
        <v>Asian</v>
      </c>
      <c r="I4779" s="5">
        <f>IFERROR(INDEX(menu_items!$D:$D,MATCH(F4779,menu_items!$A:$A,0)),0)</f>
        <v>17.95</v>
      </c>
      <c r="J4779" t="str">
        <f t="shared" si="375"/>
        <v>Sun</v>
      </c>
      <c r="K4779">
        <f t="shared" si="376"/>
        <v>5</v>
      </c>
      <c r="L4779" t="str">
        <f t="shared" si="377"/>
        <v>Feb</v>
      </c>
      <c r="M4779">
        <v>15</v>
      </c>
      <c r="N4779">
        <f t="shared" si="373"/>
        <v>2</v>
      </c>
      <c r="O4779" s="5">
        <f t="shared" si="374"/>
        <v>34.9</v>
      </c>
    </row>
    <row r="4780" spans="1:15" x14ac:dyDescent="0.25">
      <c r="A4780">
        <v>4837</v>
      </c>
      <c r="B4780">
        <v>2138</v>
      </c>
      <c r="C4780">
        <f>IF(COUNTIF($B$2:B4780,B4780)=1,1,0)</f>
        <v>0</v>
      </c>
      <c r="D4780" s="1">
        <v>44962</v>
      </c>
      <c r="E4780" s="2">
        <v>0.63070601851851849</v>
      </c>
      <c r="F4780">
        <v>132</v>
      </c>
      <c r="G4780" t="str">
        <f>IFERROR(INDEX(menu_items!$B:$B,MATCH(F4780,menu_items!$A:$A,0)),"Unknown value")</f>
        <v>Eggplant Parmesan</v>
      </c>
      <c r="H4780" t="str">
        <f>IFERROR(INDEX(menu_items!$C:$C,MATCH(F4780,menu_items!$A:$A,0)),"Unknown value")</f>
        <v>Italian</v>
      </c>
      <c r="I4780" s="5">
        <f>IFERROR(INDEX(menu_items!$D:$D,MATCH(F4780,menu_items!$A:$A,0)),0)</f>
        <v>16.95</v>
      </c>
      <c r="J4780" t="str">
        <f t="shared" si="375"/>
        <v>Sun</v>
      </c>
      <c r="K4780">
        <f t="shared" si="376"/>
        <v>5</v>
      </c>
      <c r="L4780" t="str">
        <f t="shared" si="377"/>
        <v>Feb</v>
      </c>
      <c r="M4780">
        <v>15</v>
      </c>
      <c r="N4780">
        <f t="shared" si="373"/>
        <v>2</v>
      </c>
      <c r="O4780" s="5">
        <f t="shared" si="374"/>
        <v>34.9</v>
      </c>
    </row>
    <row r="4781" spans="1:15" x14ac:dyDescent="0.25">
      <c r="A4781">
        <v>4838</v>
      </c>
      <c r="B4781">
        <v>2139</v>
      </c>
      <c r="C4781">
        <f>IF(COUNTIF($B$2:B4781,B4781)=1,1,0)</f>
        <v>1</v>
      </c>
      <c r="D4781" s="1">
        <v>44962</v>
      </c>
      <c r="E4781" s="2">
        <v>0.65414351851851849</v>
      </c>
      <c r="F4781">
        <v>125</v>
      </c>
      <c r="G4781" t="str">
        <f>IFERROR(INDEX(menu_items!$B:$B,MATCH(F4781,menu_items!$A:$A,0)),"Unknown value")</f>
        <v>Spaghetti &amp; Meatballs</v>
      </c>
      <c r="H4781" t="str">
        <f>IFERROR(INDEX(menu_items!$C:$C,MATCH(F4781,menu_items!$A:$A,0)),"Unknown value")</f>
        <v>Italian</v>
      </c>
      <c r="I4781" s="5">
        <f>IFERROR(INDEX(menu_items!$D:$D,MATCH(F4781,menu_items!$A:$A,0)),0)</f>
        <v>17.95</v>
      </c>
      <c r="J4781" t="str">
        <f t="shared" si="375"/>
        <v>Sun</v>
      </c>
      <c r="K4781">
        <f t="shared" si="376"/>
        <v>5</v>
      </c>
      <c r="L4781" t="str">
        <f t="shared" si="377"/>
        <v>Feb</v>
      </c>
      <c r="M4781">
        <v>15</v>
      </c>
      <c r="N4781">
        <f t="shared" si="373"/>
        <v>1</v>
      </c>
      <c r="O4781" s="5">
        <f t="shared" si="374"/>
        <v>17.95</v>
      </c>
    </row>
    <row r="4782" spans="1:15" x14ac:dyDescent="0.25">
      <c r="A4782">
        <v>4839</v>
      </c>
      <c r="B4782">
        <v>2140</v>
      </c>
      <c r="C4782">
        <f>IF(COUNTIF($B$2:B4782,B4782)=1,1,0)</f>
        <v>1</v>
      </c>
      <c r="D4782" s="1">
        <v>44962</v>
      </c>
      <c r="E4782" s="2">
        <v>0.70526620370370374</v>
      </c>
      <c r="F4782">
        <v>130</v>
      </c>
      <c r="G4782" t="str">
        <f>IFERROR(INDEX(menu_items!$B:$B,MATCH(F4782,menu_items!$A:$A,0)),"Unknown value")</f>
        <v>Shrimp Scampi</v>
      </c>
      <c r="H4782" t="str">
        <f>IFERROR(INDEX(menu_items!$C:$C,MATCH(F4782,menu_items!$A:$A,0)),"Unknown value")</f>
        <v>Italian</v>
      </c>
      <c r="I4782" s="5">
        <f>IFERROR(INDEX(menu_items!$D:$D,MATCH(F4782,menu_items!$A:$A,0)),0)</f>
        <v>19.95</v>
      </c>
      <c r="J4782" t="str">
        <f t="shared" si="375"/>
        <v>Sun</v>
      </c>
      <c r="K4782">
        <f t="shared" si="376"/>
        <v>5</v>
      </c>
      <c r="L4782" t="str">
        <f t="shared" si="377"/>
        <v>Feb</v>
      </c>
      <c r="M4782">
        <v>16</v>
      </c>
      <c r="N4782">
        <f t="shared" si="373"/>
        <v>1</v>
      </c>
      <c r="O4782" s="5">
        <f t="shared" si="374"/>
        <v>19.95</v>
      </c>
    </row>
    <row r="4783" spans="1:15" x14ac:dyDescent="0.25">
      <c r="A4783">
        <v>4840</v>
      </c>
      <c r="B4783">
        <v>2141</v>
      </c>
      <c r="C4783">
        <f>IF(COUNTIF($B$2:B4783,B4783)=1,1,0)</f>
        <v>1</v>
      </c>
      <c r="D4783" s="1">
        <v>44962</v>
      </c>
      <c r="E4783" s="2">
        <v>0.70848379629629632</v>
      </c>
      <c r="F4783">
        <v>112</v>
      </c>
      <c r="G4783" t="str">
        <f>IFERROR(INDEX(menu_items!$B:$B,MATCH(F4783,menu_items!$A:$A,0)),"Unknown value")</f>
        <v>Salmon Roll</v>
      </c>
      <c r="H4783" t="str">
        <f>IFERROR(INDEX(menu_items!$C:$C,MATCH(F4783,menu_items!$A:$A,0)),"Unknown value")</f>
        <v>Asian</v>
      </c>
      <c r="I4783" s="5">
        <f>IFERROR(INDEX(menu_items!$D:$D,MATCH(F4783,menu_items!$A:$A,0)),0)</f>
        <v>14.95</v>
      </c>
      <c r="J4783" t="str">
        <f t="shared" si="375"/>
        <v>Sun</v>
      </c>
      <c r="K4783">
        <f t="shared" si="376"/>
        <v>5</v>
      </c>
      <c r="L4783" t="str">
        <f t="shared" si="377"/>
        <v>Feb</v>
      </c>
      <c r="M4783">
        <v>17</v>
      </c>
      <c r="N4783">
        <f t="shared" si="373"/>
        <v>1</v>
      </c>
      <c r="O4783" s="5">
        <f t="shared" si="374"/>
        <v>14.95</v>
      </c>
    </row>
    <row r="4784" spans="1:15" x14ac:dyDescent="0.25">
      <c r="A4784">
        <v>4841</v>
      </c>
      <c r="B4784">
        <v>2142</v>
      </c>
      <c r="C4784">
        <f>IF(COUNTIF($B$2:B4784,B4784)=1,1,0)</f>
        <v>1</v>
      </c>
      <c r="D4784" s="1">
        <v>44962</v>
      </c>
      <c r="E4784" s="2">
        <v>0.73343749999999996</v>
      </c>
      <c r="F4784">
        <v>101</v>
      </c>
      <c r="G4784" t="str">
        <f>IFERROR(INDEX(menu_items!$B:$B,MATCH(F4784,menu_items!$A:$A,0)),"Unknown value")</f>
        <v>Hamburger</v>
      </c>
      <c r="H4784" t="str">
        <f>IFERROR(INDEX(menu_items!$C:$C,MATCH(F4784,menu_items!$A:$A,0)),"Unknown value")</f>
        <v>American</v>
      </c>
      <c r="I4784" s="5">
        <f>IFERROR(INDEX(menu_items!$D:$D,MATCH(F4784,menu_items!$A:$A,0)),0)</f>
        <v>12.95</v>
      </c>
      <c r="J4784" t="str">
        <f t="shared" si="375"/>
        <v>Sun</v>
      </c>
      <c r="K4784">
        <f t="shared" si="376"/>
        <v>5</v>
      </c>
      <c r="L4784" t="str">
        <f t="shared" si="377"/>
        <v>Feb</v>
      </c>
      <c r="M4784">
        <v>17</v>
      </c>
      <c r="N4784">
        <f t="shared" si="373"/>
        <v>2</v>
      </c>
      <c r="O4784" s="5">
        <f t="shared" si="374"/>
        <v>21.95</v>
      </c>
    </row>
    <row r="4785" spans="1:15" x14ac:dyDescent="0.25">
      <c r="A4785">
        <v>4842</v>
      </c>
      <c r="B4785">
        <v>2142</v>
      </c>
      <c r="C4785">
        <f>IF(COUNTIF($B$2:B4785,B4785)=1,1,0)</f>
        <v>0</v>
      </c>
      <c r="D4785" s="1">
        <v>44962</v>
      </c>
      <c r="E4785" s="2">
        <v>0.73343749999999996</v>
      </c>
      <c r="F4785">
        <v>123</v>
      </c>
      <c r="G4785" t="str">
        <f>IFERROR(INDEX(menu_items!$B:$B,MATCH(F4785,menu_items!$A:$A,0)),"Unknown value")</f>
        <v>Chips &amp; Guacamole</v>
      </c>
      <c r="H4785" t="str">
        <f>IFERROR(INDEX(menu_items!$C:$C,MATCH(F4785,menu_items!$A:$A,0)),"Unknown value")</f>
        <v>Mexican</v>
      </c>
      <c r="I4785" s="5">
        <f>IFERROR(INDEX(menu_items!$D:$D,MATCH(F4785,menu_items!$A:$A,0)),0)</f>
        <v>9</v>
      </c>
      <c r="J4785" t="str">
        <f t="shared" si="375"/>
        <v>Sun</v>
      </c>
      <c r="K4785">
        <f t="shared" si="376"/>
        <v>5</v>
      </c>
      <c r="L4785" t="str">
        <f t="shared" si="377"/>
        <v>Feb</v>
      </c>
      <c r="M4785">
        <v>17</v>
      </c>
      <c r="N4785">
        <f t="shared" si="373"/>
        <v>2</v>
      </c>
      <c r="O4785" s="5">
        <f t="shared" si="374"/>
        <v>21.95</v>
      </c>
    </row>
    <row r="4786" spans="1:15" x14ac:dyDescent="0.25">
      <c r="A4786">
        <v>4843</v>
      </c>
      <c r="B4786">
        <v>2143</v>
      </c>
      <c r="C4786">
        <f>IF(COUNTIF($B$2:B4786,B4786)=1,1,0)</f>
        <v>1</v>
      </c>
      <c r="D4786" s="1">
        <v>44962</v>
      </c>
      <c r="E4786" s="2">
        <v>0.73949074074074073</v>
      </c>
      <c r="F4786">
        <v>108</v>
      </c>
      <c r="G4786" t="str">
        <f>IFERROR(INDEX(menu_items!$B:$B,MATCH(F4786,menu_items!$A:$A,0)),"Unknown value")</f>
        <v>Tofu Pad Thai</v>
      </c>
      <c r="H4786" t="str">
        <f>IFERROR(INDEX(menu_items!$C:$C,MATCH(F4786,menu_items!$A:$A,0)),"Unknown value")</f>
        <v>Asian</v>
      </c>
      <c r="I4786" s="5">
        <f>IFERROR(INDEX(menu_items!$D:$D,MATCH(F4786,menu_items!$A:$A,0)),0)</f>
        <v>14.5</v>
      </c>
      <c r="J4786" t="str">
        <f t="shared" si="375"/>
        <v>Sun</v>
      </c>
      <c r="K4786">
        <f t="shared" si="376"/>
        <v>5</v>
      </c>
      <c r="L4786" t="str">
        <f t="shared" si="377"/>
        <v>Feb</v>
      </c>
      <c r="M4786">
        <v>17</v>
      </c>
      <c r="N4786">
        <f t="shared" si="373"/>
        <v>4</v>
      </c>
      <c r="O4786" s="5">
        <f t="shared" si="374"/>
        <v>48.5</v>
      </c>
    </row>
    <row r="4787" spans="1:15" x14ac:dyDescent="0.25">
      <c r="A4787">
        <v>4844</v>
      </c>
      <c r="B4787">
        <v>2143</v>
      </c>
      <c r="C4787">
        <f>IF(COUNTIF($B$2:B4787,B4787)=1,1,0)</f>
        <v>0</v>
      </c>
      <c r="D4787" s="1">
        <v>44962</v>
      </c>
      <c r="E4787" s="2">
        <v>0.73949074074074073</v>
      </c>
      <c r="F4787">
        <v>108</v>
      </c>
      <c r="G4787" t="str">
        <f>IFERROR(INDEX(menu_items!$B:$B,MATCH(F4787,menu_items!$A:$A,0)),"Unknown value")</f>
        <v>Tofu Pad Thai</v>
      </c>
      <c r="H4787" t="str">
        <f>IFERROR(INDEX(menu_items!$C:$C,MATCH(F4787,menu_items!$A:$A,0)),"Unknown value")</f>
        <v>Asian</v>
      </c>
      <c r="I4787" s="5">
        <f>IFERROR(INDEX(menu_items!$D:$D,MATCH(F4787,menu_items!$A:$A,0)),0)</f>
        <v>14.5</v>
      </c>
      <c r="J4787" t="str">
        <f t="shared" si="375"/>
        <v>Sun</v>
      </c>
      <c r="K4787">
        <f t="shared" si="376"/>
        <v>5</v>
      </c>
      <c r="L4787" t="str">
        <f t="shared" si="377"/>
        <v>Feb</v>
      </c>
      <c r="M4787">
        <v>17</v>
      </c>
      <c r="N4787">
        <f t="shared" si="373"/>
        <v>4</v>
      </c>
      <c r="O4787" s="5">
        <f t="shared" si="374"/>
        <v>48.5</v>
      </c>
    </row>
    <row r="4788" spans="1:15" x14ac:dyDescent="0.25">
      <c r="A4788">
        <v>4845</v>
      </c>
      <c r="B4788">
        <v>2143</v>
      </c>
      <c r="C4788">
        <f>IF(COUNTIF($B$2:B4788,B4788)=1,1,0)</f>
        <v>0</v>
      </c>
      <c r="D4788" s="1">
        <v>44962</v>
      </c>
      <c r="E4788" s="2">
        <v>0.73949074074074073</v>
      </c>
      <c r="F4788">
        <v>108</v>
      </c>
      <c r="G4788" t="str">
        <f>IFERROR(INDEX(menu_items!$B:$B,MATCH(F4788,menu_items!$A:$A,0)),"Unknown value")</f>
        <v>Tofu Pad Thai</v>
      </c>
      <c r="H4788" t="str">
        <f>IFERROR(INDEX(menu_items!$C:$C,MATCH(F4788,menu_items!$A:$A,0)),"Unknown value")</f>
        <v>Asian</v>
      </c>
      <c r="I4788" s="5">
        <f>IFERROR(INDEX(menu_items!$D:$D,MATCH(F4788,menu_items!$A:$A,0)),0)</f>
        <v>14.5</v>
      </c>
      <c r="J4788" t="str">
        <f t="shared" si="375"/>
        <v>Sun</v>
      </c>
      <c r="K4788">
        <f t="shared" si="376"/>
        <v>5</v>
      </c>
      <c r="L4788" t="str">
        <f t="shared" si="377"/>
        <v>Feb</v>
      </c>
      <c r="M4788">
        <v>17</v>
      </c>
      <c r="N4788">
        <f t="shared" si="373"/>
        <v>4</v>
      </c>
      <c r="O4788" s="5">
        <f t="shared" si="374"/>
        <v>48.5</v>
      </c>
    </row>
    <row r="4789" spans="1:15" x14ac:dyDescent="0.25">
      <c r="A4789">
        <v>4846</v>
      </c>
      <c r="B4789">
        <v>2143</v>
      </c>
      <c r="C4789">
        <f>IF(COUNTIF($B$2:B4789,B4789)=1,1,0)</f>
        <v>0</v>
      </c>
      <c r="D4789" s="1">
        <v>44962</v>
      </c>
      <c r="E4789" s="2">
        <v>0.73949074074074073</v>
      </c>
      <c r="F4789">
        <v>113</v>
      </c>
      <c r="G4789" t="str">
        <f>IFERROR(INDEX(menu_items!$B:$B,MATCH(F4789,menu_items!$A:$A,0)),"Unknown value")</f>
        <v>Edamame</v>
      </c>
      <c r="H4789" t="str">
        <f>IFERROR(INDEX(menu_items!$C:$C,MATCH(F4789,menu_items!$A:$A,0)),"Unknown value")</f>
        <v>Asian</v>
      </c>
      <c r="I4789" s="5">
        <f>IFERROR(INDEX(menu_items!$D:$D,MATCH(F4789,menu_items!$A:$A,0)),0)</f>
        <v>5</v>
      </c>
      <c r="J4789" t="str">
        <f t="shared" si="375"/>
        <v>Sun</v>
      </c>
      <c r="K4789">
        <f t="shared" si="376"/>
        <v>5</v>
      </c>
      <c r="L4789" t="str">
        <f t="shared" si="377"/>
        <v>Feb</v>
      </c>
      <c r="M4789">
        <v>17</v>
      </c>
      <c r="N4789">
        <f t="shared" si="373"/>
        <v>4</v>
      </c>
      <c r="O4789" s="5">
        <f t="shared" si="374"/>
        <v>48.5</v>
      </c>
    </row>
    <row r="4790" spans="1:15" x14ac:dyDescent="0.25">
      <c r="A4790">
        <v>4847</v>
      </c>
      <c r="B4790">
        <v>2144</v>
      </c>
      <c r="C4790">
        <f>IF(COUNTIF($B$2:B4790,B4790)=1,1,0)</f>
        <v>1</v>
      </c>
      <c r="D4790" s="1">
        <v>44962</v>
      </c>
      <c r="E4790" s="2">
        <v>0.74175925925925923</v>
      </c>
      <c r="F4790">
        <v>102</v>
      </c>
      <c r="G4790" t="str">
        <f>IFERROR(INDEX(menu_items!$B:$B,MATCH(F4790,menu_items!$A:$A,0)),"Unknown value")</f>
        <v>Cheeseburger</v>
      </c>
      <c r="H4790" t="str">
        <f>IFERROR(INDEX(menu_items!$C:$C,MATCH(F4790,menu_items!$A:$A,0)),"Unknown value")</f>
        <v>American</v>
      </c>
      <c r="I4790" s="5">
        <f>IFERROR(INDEX(menu_items!$D:$D,MATCH(F4790,menu_items!$A:$A,0)),0)</f>
        <v>13.95</v>
      </c>
      <c r="J4790" t="str">
        <f t="shared" si="375"/>
        <v>Sun</v>
      </c>
      <c r="K4790">
        <f t="shared" si="376"/>
        <v>5</v>
      </c>
      <c r="L4790" t="str">
        <f t="shared" si="377"/>
        <v>Feb</v>
      </c>
      <c r="M4790">
        <v>17</v>
      </c>
      <c r="N4790">
        <f t="shared" si="373"/>
        <v>2</v>
      </c>
      <c r="O4790" s="5">
        <f t="shared" si="374"/>
        <v>20.95</v>
      </c>
    </row>
    <row r="4791" spans="1:15" x14ac:dyDescent="0.25">
      <c r="A4791">
        <v>4848</v>
      </c>
      <c r="B4791">
        <v>2144</v>
      </c>
      <c r="C4791">
        <f>IF(COUNTIF($B$2:B4791,B4791)=1,1,0)</f>
        <v>0</v>
      </c>
      <c r="D4791" s="1">
        <v>44962</v>
      </c>
      <c r="E4791" s="2">
        <v>0.74175925925925923</v>
      </c>
      <c r="F4791">
        <v>105</v>
      </c>
      <c r="G4791" t="str">
        <f>IFERROR(INDEX(menu_items!$B:$B,MATCH(F4791,menu_items!$A:$A,0)),"Unknown value")</f>
        <v>Mac &amp; Cheese</v>
      </c>
      <c r="H4791" t="str">
        <f>IFERROR(INDEX(menu_items!$C:$C,MATCH(F4791,menu_items!$A:$A,0)),"Unknown value")</f>
        <v>American</v>
      </c>
      <c r="I4791" s="5">
        <f>IFERROR(INDEX(menu_items!$D:$D,MATCH(F4791,menu_items!$A:$A,0)),0)</f>
        <v>7</v>
      </c>
      <c r="J4791" t="str">
        <f t="shared" si="375"/>
        <v>Sun</v>
      </c>
      <c r="K4791">
        <f t="shared" si="376"/>
        <v>5</v>
      </c>
      <c r="L4791" t="str">
        <f t="shared" si="377"/>
        <v>Feb</v>
      </c>
      <c r="M4791">
        <v>17</v>
      </c>
      <c r="N4791">
        <f t="shared" si="373"/>
        <v>2</v>
      </c>
      <c r="O4791" s="5">
        <f t="shared" si="374"/>
        <v>20.95</v>
      </c>
    </row>
    <row r="4792" spans="1:15" x14ac:dyDescent="0.25">
      <c r="A4792">
        <v>4849</v>
      </c>
      <c r="B4792">
        <v>2145</v>
      </c>
      <c r="C4792">
        <f>IF(COUNTIF($B$2:B4792,B4792)=1,1,0)</f>
        <v>1</v>
      </c>
      <c r="D4792" s="1">
        <v>44962</v>
      </c>
      <c r="E4792" s="2">
        <v>0.74805555555555558</v>
      </c>
      <c r="F4792">
        <v>111</v>
      </c>
      <c r="G4792" t="str">
        <f>IFERROR(INDEX(menu_items!$B:$B,MATCH(F4792,menu_items!$A:$A,0)),"Unknown value")</f>
        <v>California Roll</v>
      </c>
      <c r="H4792" t="str">
        <f>IFERROR(INDEX(menu_items!$C:$C,MATCH(F4792,menu_items!$A:$A,0)),"Unknown value")</f>
        <v>Asian</v>
      </c>
      <c r="I4792" s="5">
        <f>IFERROR(INDEX(menu_items!$D:$D,MATCH(F4792,menu_items!$A:$A,0)),0)</f>
        <v>11.95</v>
      </c>
      <c r="J4792" t="str">
        <f t="shared" si="375"/>
        <v>Sun</v>
      </c>
      <c r="K4792">
        <f t="shared" si="376"/>
        <v>5</v>
      </c>
      <c r="L4792" t="str">
        <f t="shared" si="377"/>
        <v>Feb</v>
      </c>
      <c r="M4792">
        <v>17</v>
      </c>
      <c r="N4792">
        <f t="shared" si="373"/>
        <v>2</v>
      </c>
      <c r="O4792" s="5">
        <f t="shared" si="374"/>
        <v>29.9</v>
      </c>
    </row>
    <row r="4793" spans="1:15" x14ac:dyDescent="0.25">
      <c r="A4793">
        <v>4850</v>
      </c>
      <c r="B4793">
        <v>2145</v>
      </c>
      <c r="C4793">
        <f>IF(COUNTIF($B$2:B4793,B4793)=1,1,0)</f>
        <v>0</v>
      </c>
      <c r="D4793" s="1">
        <v>44962</v>
      </c>
      <c r="E4793" s="2">
        <v>0.74805555555555558</v>
      </c>
      <c r="F4793">
        <v>131</v>
      </c>
      <c r="G4793" t="str">
        <f>IFERROR(INDEX(menu_items!$B:$B,MATCH(F4793,menu_items!$A:$A,0)),"Unknown value")</f>
        <v>Chicken Parmesan</v>
      </c>
      <c r="H4793" t="str">
        <f>IFERROR(INDEX(menu_items!$C:$C,MATCH(F4793,menu_items!$A:$A,0)),"Unknown value")</f>
        <v>Italian</v>
      </c>
      <c r="I4793" s="5">
        <f>IFERROR(INDEX(menu_items!$D:$D,MATCH(F4793,menu_items!$A:$A,0)),0)</f>
        <v>17.95</v>
      </c>
      <c r="J4793" t="str">
        <f t="shared" si="375"/>
        <v>Sun</v>
      </c>
      <c r="K4793">
        <f t="shared" si="376"/>
        <v>5</v>
      </c>
      <c r="L4793" t="str">
        <f t="shared" si="377"/>
        <v>Feb</v>
      </c>
      <c r="M4793">
        <v>17</v>
      </c>
      <c r="N4793">
        <f t="shared" si="373"/>
        <v>2</v>
      </c>
      <c r="O4793" s="5">
        <f t="shared" si="374"/>
        <v>29.9</v>
      </c>
    </row>
    <row r="4794" spans="1:15" x14ac:dyDescent="0.25">
      <c r="A4794">
        <v>4851</v>
      </c>
      <c r="B4794">
        <v>2146</v>
      </c>
      <c r="C4794">
        <f>IF(COUNTIF($B$2:B4794,B4794)=1,1,0)</f>
        <v>1</v>
      </c>
      <c r="D4794" s="1">
        <v>44962</v>
      </c>
      <c r="E4794" s="2">
        <v>0.75299768518518517</v>
      </c>
      <c r="F4794">
        <v>126</v>
      </c>
      <c r="G4794" t="str">
        <f>IFERROR(INDEX(menu_items!$B:$B,MATCH(F4794,menu_items!$A:$A,0)),"Unknown value")</f>
        <v>Fettuccine Alfredo</v>
      </c>
      <c r="H4794" t="str">
        <f>IFERROR(INDEX(menu_items!$C:$C,MATCH(F4794,menu_items!$A:$A,0)),"Unknown value")</f>
        <v>Italian</v>
      </c>
      <c r="I4794" s="5">
        <f>IFERROR(INDEX(menu_items!$D:$D,MATCH(F4794,menu_items!$A:$A,0)),0)</f>
        <v>14.5</v>
      </c>
      <c r="J4794" t="str">
        <f t="shared" si="375"/>
        <v>Sun</v>
      </c>
      <c r="K4794">
        <f t="shared" si="376"/>
        <v>5</v>
      </c>
      <c r="L4794" t="str">
        <f t="shared" si="377"/>
        <v>Feb</v>
      </c>
      <c r="M4794">
        <v>18</v>
      </c>
      <c r="N4794">
        <f t="shared" si="373"/>
        <v>2</v>
      </c>
      <c r="O4794" s="5">
        <f t="shared" si="374"/>
        <v>27.45</v>
      </c>
    </row>
    <row r="4795" spans="1:15" x14ac:dyDescent="0.25">
      <c r="A4795">
        <v>4852</v>
      </c>
      <c r="B4795">
        <v>2146</v>
      </c>
      <c r="C4795">
        <f>IF(COUNTIF($B$2:B4795,B4795)=1,1,0)</f>
        <v>0</v>
      </c>
      <c r="D4795" s="1">
        <v>44962</v>
      </c>
      <c r="E4795" s="2">
        <v>0.75299768518518517</v>
      </c>
      <c r="F4795">
        <v>117</v>
      </c>
      <c r="G4795" t="str">
        <f>IFERROR(INDEX(menu_items!$B:$B,MATCH(F4795,menu_items!$A:$A,0)),"Unknown value")</f>
        <v>Chicken Burrito</v>
      </c>
      <c r="H4795" t="str">
        <f>IFERROR(INDEX(menu_items!$C:$C,MATCH(F4795,menu_items!$A:$A,0)),"Unknown value")</f>
        <v>Mexican</v>
      </c>
      <c r="I4795" s="5">
        <f>IFERROR(INDEX(menu_items!$D:$D,MATCH(F4795,menu_items!$A:$A,0)),0)</f>
        <v>12.95</v>
      </c>
      <c r="J4795" t="str">
        <f t="shared" si="375"/>
        <v>Sun</v>
      </c>
      <c r="K4795">
        <f t="shared" si="376"/>
        <v>5</v>
      </c>
      <c r="L4795" t="str">
        <f t="shared" si="377"/>
        <v>Feb</v>
      </c>
      <c r="M4795">
        <v>18</v>
      </c>
      <c r="N4795">
        <f t="shared" si="373"/>
        <v>2</v>
      </c>
      <c r="O4795" s="5">
        <f t="shared" si="374"/>
        <v>27.45</v>
      </c>
    </row>
    <row r="4796" spans="1:15" x14ac:dyDescent="0.25">
      <c r="A4796">
        <v>4853</v>
      </c>
      <c r="B4796">
        <v>2147</v>
      </c>
      <c r="C4796">
        <f>IF(COUNTIF($B$2:B4796,B4796)=1,1,0)</f>
        <v>1</v>
      </c>
      <c r="D4796" s="1">
        <v>44962</v>
      </c>
      <c r="E4796" s="2">
        <v>0.75792824074074072</v>
      </c>
      <c r="F4796">
        <v>124</v>
      </c>
      <c r="G4796" t="str">
        <f>IFERROR(INDEX(menu_items!$B:$B,MATCH(F4796,menu_items!$A:$A,0)),"Unknown value")</f>
        <v>Spaghetti</v>
      </c>
      <c r="H4796" t="str">
        <f>IFERROR(INDEX(menu_items!$C:$C,MATCH(F4796,menu_items!$A:$A,0)),"Unknown value")</f>
        <v>Italian</v>
      </c>
      <c r="I4796" s="5">
        <f>IFERROR(INDEX(menu_items!$D:$D,MATCH(F4796,menu_items!$A:$A,0)),0)</f>
        <v>14.5</v>
      </c>
      <c r="J4796" t="str">
        <f t="shared" si="375"/>
        <v>Sun</v>
      </c>
      <c r="K4796">
        <f t="shared" si="376"/>
        <v>5</v>
      </c>
      <c r="L4796" t="str">
        <f t="shared" si="377"/>
        <v>Feb</v>
      </c>
      <c r="M4796">
        <v>18</v>
      </c>
      <c r="N4796">
        <f t="shared" si="373"/>
        <v>4</v>
      </c>
      <c r="O4796" s="5">
        <f t="shared" si="374"/>
        <v>33.5</v>
      </c>
    </row>
    <row r="4797" spans="1:15" x14ac:dyDescent="0.25">
      <c r="A4797">
        <v>4854</v>
      </c>
      <c r="B4797">
        <v>2147</v>
      </c>
      <c r="C4797">
        <f>IF(COUNTIF($B$2:B4797,B4797)=1,1,0)</f>
        <v>0</v>
      </c>
      <c r="D4797" s="1">
        <v>44962</v>
      </c>
      <c r="E4797" s="2">
        <v>0.75792824074074072</v>
      </c>
      <c r="F4797">
        <v>113</v>
      </c>
      <c r="G4797" t="str">
        <f>IFERROR(INDEX(menu_items!$B:$B,MATCH(F4797,menu_items!$A:$A,0)),"Unknown value")</f>
        <v>Edamame</v>
      </c>
      <c r="H4797" t="str">
        <f>IFERROR(INDEX(menu_items!$C:$C,MATCH(F4797,menu_items!$A:$A,0)),"Unknown value")</f>
        <v>Asian</v>
      </c>
      <c r="I4797" s="5">
        <f>IFERROR(INDEX(menu_items!$D:$D,MATCH(F4797,menu_items!$A:$A,0)),0)</f>
        <v>5</v>
      </c>
      <c r="J4797" t="str">
        <f t="shared" si="375"/>
        <v>Sun</v>
      </c>
      <c r="K4797">
        <f t="shared" si="376"/>
        <v>5</v>
      </c>
      <c r="L4797" t="str">
        <f t="shared" si="377"/>
        <v>Feb</v>
      </c>
      <c r="M4797">
        <v>18</v>
      </c>
      <c r="N4797">
        <f t="shared" si="373"/>
        <v>4</v>
      </c>
      <c r="O4797" s="5">
        <f t="shared" si="374"/>
        <v>33.5</v>
      </c>
    </row>
    <row r="4798" spans="1:15" x14ac:dyDescent="0.25">
      <c r="A4798">
        <v>4855</v>
      </c>
      <c r="B4798">
        <v>2147</v>
      </c>
      <c r="C4798">
        <f>IF(COUNTIF($B$2:B4798,B4798)=1,1,0)</f>
        <v>0</v>
      </c>
      <c r="D4798" s="1">
        <v>44962</v>
      </c>
      <c r="E4798" s="2">
        <v>0.75792824074074072</v>
      </c>
      <c r="F4798">
        <v>113</v>
      </c>
      <c r="G4798" t="str">
        <f>IFERROR(INDEX(menu_items!$B:$B,MATCH(F4798,menu_items!$A:$A,0)),"Unknown value")</f>
        <v>Edamame</v>
      </c>
      <c r="H4798" t="str">
        <f>IFERROR(INDEX(menu_items!$C:$C,MATCH(F4798,menu_items!$A:$A,0)),"Unknown value")</f>
        <v>Asian</v>
      </c>
      <c r="I4798" s="5">
        <f>IFERROR(INDEX(menu_items!$D:$D,MATCH(F4798,menu_items!$A:$A,0)),0)</f>
        <v>5</v>
      </c>
      <c r="J4798" t="str">
        <f t="shared" si="375"/>
        <v>Sun</v>
      </c>
      <c r="K4798">
        <f t="shared" si="376"/>
        <v>5</v>
      </c>
      <c r="L4798" t="str">
        <f t="shared" si="377"/>
        <v>Feb</v>
      </c>
      <c r="M4798">
        <v>18</v>
      </c>
      <c r="N4798">
        <f t="shared" si="373"/>
        <v>4</v>
      </c>
      <c r="O4798" s="5">
        <f t="shared" si="374"/>
        <v>33.5</v>
      </c>
    </row>
    <row r="4799" spans="1:15" x14ac:dyDescent="0.25">
      <c r="A4799">
        <v>4856</v>
      </c>
      <c r="B4799">
        <v>2147</v>
      </c>
      <c r="C4799">
        <f>IF(COUNTIF($B$2:B4799,B4799)=1,1,0)</f>
        <v>0</v>
      </c>
      <c r="D4799" s="1">
        <v>44962</v>
      </c>
      <c r="E4799" s="2">
        <v>0.75792824074074072</v>
      </c>
      <c r="F4799">
        <v>123</v>
      </c>
      <c r="G4799" t="str">
        <f>IFERROR(INDEX(menu_items!$B:$B,MATCH(F4799,menu_items!$A:$A,0)),"Unknown value")</f>
        <v>Chips &amp; Guacamole</v>
      </c>
      <c r="H4799" t="str">
        <f>IFERROR(INDEX(menu_items!$C:$C,MATCH(F4799,menu_items!$A:$A,0)),"Unknown value")</f>
        <v>Mexican</v>
      </c>
      <c r="I4799" s="5">
        <f>IFERROR(INDEX(menu_items!$D:$D,MATCH(F4799,menu_items!$A:$A,0)),0)</f>
        <v>9</v>
      </c>
      <c r="J4799" t="str">
        <f t="shared" si="375"/>
        <v>Sun</v>
      </c>
      <c r="K4799">
        <f t="shared" si="376"/>
        <v>5</v>
      </c>
      <c r="L4799" t="str">
        <f t="shared" si="377"/>
        <v>Feb</v>
      </c>
      <c r="M4799">
        <v>18</v>
      </c>
      <c r="N4799">
        <f t="shared" si="373"/>
        <v>4</v>
      </c>
      <c r="O4799" s="5">
        <f t="shared" si="374"/>
        <v>33.5</v>
      </c>
    </row>
    <row r="4800" spans="1:15" x14ac:dyDescent="0.25">
      <c r="A4800">
        <v>4857</v>
      </c>
      <c r="B4800">
        <v>2148</v>
      </c>
      <c r="C4800">
        <f>IF(COUNTIF($B$2:B4800,B4800)=1,1,0)</f>
        <v>1</v>
      </c>
      <c r="D4800" s="1">
        <v>44962</v>
      </c>
      <c r="E4800" s="2">
        <v>0.7608449074074074</v>
      </c>
      <c r="F4800">
        <v>117</v>
      </c>
      <c r="G4800" t="str">
        <f>IFERROR(INDEX(menu_items!$B:$B,MATCH(F4800,menu_items!$A:$A,0)),"Unknown value")</f>
        <v>Chicken Burrito</v>
      </c>
      <c r="H4800" t="str">
        <f>IFERROR(INDEX(menu_items!$C:$C,MATCH(F4800,menu_items!$A:$A,0)),"Unknown value")</f>
        <v>Mexican</v>
      </c>
      <c r="I4800" s="5">
        <f>IFERROR(INDEX(menu_items!$D:$D,MATCH(F4800,menu_items!$A:$A,0)),0)</f>
        <v>12.95</v>
      </c>
      <c r="J4800" t="str">
        <f t="shared" si="375"/>
        <v>Sun</v>
      </c>
      <c r="K4800">
        <f t="shared" si="376"/>
        <v>5</v>
      </c>
      <c r="L4800" t="str">
        <f t="shared" si="377"/>
        <v>Feb</v>
      </c>
      <c r="M4800">
        <v>18</v>
      </c>
      <c r="N4800">
        <f t="shared" si="373"/>
        <v>2</v>
      </c>
      <c r="O4800" s="5">
        <f t="shared" si="374"/>
        <v>24.9</v>
      </c>
    </row>
    <row r="4801" spans="1:15" x14ac:dyDescent="0.25">
      <c r="A4801">
        <v>4858</v>
      </c>
      <c r="B4801">
        <v>2148</v>
      </c>
      <c r="C4801">
        <f>IF(COUNTIF($B$2:B4801,B4801)=1,1,0)</f>
        <v>0</v>
      </c>
      <c r="D4801" s="1">
        <v>44962</v>
      </c>
      <c r="E4801" s="2">
        <v>0.7608449074074074</v>
      </c>
      <c r="F4801">
        <v>119</v>
      </c>
      <c r="G4801" t="str">
        <f>IFERROR(INDEX(menu_items!$B:$B,MATCH(F4801,menu_items!$A:$A,0)),"Unknown value")</f>
        <v>Chicken Torta</v>
      </c>
      <c r="H4801" t="str">
        <f>IFERROR(INDEX(menu_items!$C:$C,MATCH(F4801,menu_items!$A:$A,0)),"Unknown value")</f>
        <v>Mexican</v>
      </c>
      <c r="I4801" s="5">
        <f>IFERROR(INDEX(menu_items!$D:$D,MATCH(F4801,menu_items!$A:$A,0)),0)</f>
        <v>11.95</v>
      </c>
      <c r="J4801" t="str">
        <f t="shared" si="375"/>
        <v>Sun</v>
      </c>
      <c r="K4801">
        <f t="shared" si="376"/>
        <v>5</v>
      </c>
      <c r="L4801" t="str">
        <f t="shared" si="377"/>
        <v>Feb</v>
      </c>
      <c r="M4801">
        <v>18</v>
      </c>
      <c r="N4801">
        <f t="shared" si="373"/>
        <v>2</v>
      </c>
      <c r="O4801" s="5">
        <f t="shared" si="374"/>
        <v>24.9</v>
      </c>
    </row>
    <row r="4802" spans="1:15" x14ac:dyDescent="0.25">
      <c r="A4802">
        <v>4859</v>
      </c>
      <c r="B4802">
        <v>2149</v>
      </c>
      <c r="C4802">
        <f>IF(COUNTIF($B$2:B4802,B4802)=1,1,0)</f>
        <v>1</v>
      </c>
      <c r="D4802" s="1">
        <v>44962</v>
      </c>
      <c r="E4802" s="2">
        <v>0.76378472222222227</v>
      </c>
      <c r="F4802">
        <v>117</v>
      </c>
      <c r="G4802" t="str">
        <f>IFERROR(INDEX(menu_items!$B:$B,MATCH(F4802,menu_items!$A:$A,0)),"Unknown value")</f>
        <v>Chicken Burrito</v>
      </c>
      <c r="H4802" t="str">
        <f>IFERROR(INDEX(menu_items!$C:$C,MATCH(F4802,menu_items!$A:$A,0)),"Unknown value")</f>
        <v>Mexican</v>
      </c>
      <c r="I4802" s="5">
        <f>IFERROR(INDEX(menu_items!$D:$D,MATCH(F4802,menu_items!$A:$A,0)),0)</f>
        <v>12.95</v>
      </c>
      <c r="J4802" t="str">
        <f t="shared" si="375"/>
        <v>Sun</v>
      </c>
      <c r="K4802">
        <f t="shared" si="376"/>
        <v>5</v>
      </c>
      <c r="L4802" t="str">
        <f t="shared" si="377"/>
        <v>Feb</v>
      </c>
      <c r="M4802">
        <v>18</v>
      </c>
      <c r="N4802">
        <f t="shared" ref="N4802:N4865" si="378">COUNTIF($B:$B,B4802)</f>
        <v>1</v>
      </c>
      <c r="O4802" s="5">
        <f t="shared" ref="O4802:O4865" si="379">SUMIF($B:$B,B4802,$I:$I)</f>
        <v>12.95</v>
      </c>
    </row>
    <row r="4803" spans="1:15" x14ac:dyDescent="0.25">
      <c r="A4803">
        <v>4860</v>
      </c>
      <c r="B4803">
        <v>2150</v>
      </c>
      <c r="C4803">
        <f>IF(COUNTIF($B$2:B4803,B4803)=1,1,0)</f>
        <v>1</v>
      </c>
      <c r="D4803" s="1">
        <v>44962</v>
      </c>
      <c r="E4803" s="2">
        <v>0.76556712962962958</v>
      </c>
      <c r="F4803">
        <v>110</v>
      </c>
      <c r="G4803" t="str">
        <f>IFERROR(INDEX(menu_items!$B:$B,MATCH(F4803,menu_items!$A:$A,0)),"Unknown value")</f>
        <v>Pork Ramen</v>
      </c>
      <c r="H4803" t="str">
        <f>IFERROR(INDEX(menu_items!$C:$C,MATCH(F4803,menu_items!$A:$A,0)),"Unknown value")</f>
        <v>Asian</v>
      </c>
      <c r="I4803" s="5">
        <f>IFERROR(INDEX(menu_items!$D:$D,MATCH(F4803,menu_items!$A:$A,0)),0)</f>
        <v>17.95</v>
      </c>
      <c r="J4803" t="str">
        <f t="shared" si="375"/>
        <v>Sun</v>
      </c>
      <c r="K4803">
        <f t="shared" si="376"/>
        <v>5</v>
      </c>
      <c r="L4803" t="str">
        <f t="shared" si="377"/>
        <v>Feb</v>
      </c>
      <c r="M4803">
        <v>18</v>
      </c>
      <c r="N4803">
        <f t="shared" si="378"/>
        <v>1</v>
      </c>
      <c r="O4803" s="5">
        <f t="shared" si="379"/>
        <v>17.95</v>
      </c>
    </row>
    <row r="4804" spans="1:15" x14ac:dyDescent="0.25">
      <c r="A4804">
        <v>4861</v>
      </c>
      <c r="B4804">
        <v>2151</v>
      </c>
      <c r="C4804">
        <f>IF(COUNTIF($B$2:B4804,B4804)=1,1,0)</f>
        <v>1</v>
      </c>
      <c r="D4804" s="1">
        <v>44962</v>
      </c>
      <c r="E4804" s="2">
        <v>0.76560185185185181</v>
      </c>
      <c r="F4804">
        <v>101</v>
      </c>
      <c r="G4804" t="str">
        <f>IFERROR(INDEX(menu_items!$B:$B,MATCH(F4804,menu_items!$A:$A,0)),"Unknown value")</f>
        <v>Hamburger</v>
      </c>
      <c r="H4804" t="str">
        <f>IFERROR(INDEX(menu_items!$C:$C,MATCH(F4804,menu_items!$A:$A,0)),"Unknown value")</f>
        <v>American</v>
      </c>
      <c r="I4804" s="5">
        <f>IFERROR(INDEX(menu_items!$D:$D,MATCH(F4804,menu_items!$A:$A,0)),0)</f>
        <v>12.95</v>
      </c>
      <c r="J4804" t="str">
        <f t="shared" si="375"/>
        <v>Sun</v>
      </c>
      <c r="K4804">
        <f t="shared" si="376"/>
        <v>5</v>
      </c>
      <c r="L4804" t="str">
        <f t="shared" si="377"/>
        <v>Feb</v>
      </c>
      <c r="M4804">
        <v>18</v>
      </c>
      <c r="N4804">
        <f t="shared" si="378"/>
        <v>2</v>
      </c>
      <c r="O4804" s="5">
        <f t="shared" si="379"/>
        <v>32.9</v>
      </c>
    </row>
    <row r="4805" spans="1:15" x14ac:dyDescent="0.25">
      <c r="A4805">
        <v>4862</v>
      </c>
      <c r="B4805">
        <v>2151</v>
      </c>
      <c r="C4805">
        <f>IF(COUNTIF($B$2:B4805,B4805)=1,1,0)</f>
        <v>0</v>
      </c>
      <c r="D4805" s="1">
        <v>44962</v>
      </c>
      <c r="E4805" s="2">
        <v>0.76560185185185181</v>
      </c>
      <c r="F4805">
        <v>130</v>
      </c>
      <c r="G4805" t="str">
        <f>IFERROR(INDEX(menu_items!$B:$B,MATCH(F4805,menu_items!$A:$A,0)),"Unknown value")</f>
        <v>Shrimp Scampi</v>
      </c>
      <c r="H4805" t="str">
        <f>IFERROR(INDEX(menu_items!$C:$C,MATCH(F4805,menu_items!$A:$A,0)),"Unknown value")</f>
        <v>Italian</v>
      </c>
      <c r="I4805" s="5">
        <f>IFERROR(INDEX(menu_items!$D:$D,MATCH(F4805,menu_items!$A:$A,0)),0)</f>
        <v>19.95</v>
      </c>
      <c r="J4805" t="str">
        <f t="shared" si="375"/>
        <v>Sun</v>
      </c>
      <c r="K4805">
        <f t="shared" si="376"/>
        <v>5</v>
      </c>
      <c r="L4805" t="str">
        <f t="shared" si="377"/>
        <v>Feb</v>
      </c>
      <c r="M4805">
        <v>18</v>
      </c>
      <c r="N4805">
        <f t="shared" si="378"/>
        <v>2</v>
      </c>
      <c r="O4805" s="5">
        <f t="shared" si="379"/>
        <v>32.9</v>
      </c>
    </row>
    <row r="4806" spans="1:15" x14ac:dyDescent="0.25">
      <c r="A4806">
        <v>4863</v>
      </c>
      <c r="B4806">
        <v>2152</v>
      </c>
      <c r="C4806">
        <f>IF(COUNTIF($B$2:B4806,B4806)=1,1,0)</f>
        <v>1</v>
      </c>
      <c r="D4806" s="1">
        <v>44962</v>
      </c>
      <c r="E4806" s="2">
        <v>0.77443287037037034</v>
      </c>
      <c r="F4806">
        <v>110</v>
      </c>
      <c r="G4806" t="str">
        <f>IFERROR(INDEX(menu_items!$B:$B,MATCH(F4806,menu_items!$A:$A,0)),"Unknown value")</f>
        <v>Pork Ramen</v>
      </c>
      <c r="H4806" t="str">
        <f>IFERROR(INDEX(menu_items!$C:$C,MATCH(F4806,menu_items!$A:$A,0)),"Unknown value")</f>
        <v>Asian</v>
      </c>
      <c r="I4806" s="5">
        <f>IFERROR(INDEX(menu_items!$D:$D,MATCH(F4806,menu_items!$A:$A,0)),0)</f>
        <v>17.95</v>
      </c>
      <c r="J4806" t="str">
        <f t="shared" si="375"/>
        <v>Sun</v>
      </c>
      <c r="K4806">
        <f t="shared" si="376"/>
        <v>5</v>
      </c>
      <c r="L4806" t="str">
        <f t="shared" si="377"/>
        <v>Feb</v>
      </c>
      <c r="M4806">
        <v>18</v>
      </c>
      <c r="N4806">
        <f t="shared" si="378"/>
        <v>2</v>
      </c>
      <c r="O4806" s="5">
        <f t="shared" si="379"/>
        <v>32.9</v>
      </c>
    </row>
    <row r="4807" spans="1:15" x14ac:dyDescent="0.25">
      <c r="A4807">
        <v>4864</v>
      </c>
      <c r="B4807">
        <v>2152</v>
      </c>
      <c r="C4807">
        <f>IF(COUNTIF($B$2:B4807,B4807)=1,1,0)</f>
        <v>0</v>
      </c>
      <c r="D4807" s="1">
        <v>44962</v>
      </c>
      <c r="E4807" s="2">
        <v>0.77443287037037034</v>
      </c>
      <c r="F4807">
        <v>118</v>
      </c>
      <c r="G4807" t="str">
        <f>IFERROR(INDEX(menu_items!$B:$B,MATCH(F4807,menu_items!$A:$A,0)),"Unknown value")</f>
        <v>Steak Burrito</v>
      </c>
      <c r="H4807" t="str">
        <f>IFERROR(INDEX(menu_items!$C:$C,MATCH(F4807,menu_items!$A:$A,0)),"Unknown value")</f>
        <v>Mexican</v>
      </c>
      <c r="I4807" s="5">
        <f>IFERROR(INDEX(menu_items!$D:$D,MATCH(F4807,menu_items!$A:$A,0)),0)</f>
        <v>14.95</v>
      </c>
      <c r="J4807" t="str">
        <f t="shared" si="375"/>
        <v>Sun</v>
      </c>
      <c r="K4807">
        <f t="shared" si="376"/>
        <v>5</v>
      </c>
      <c r="L4807" t="str">
        <f t="shared" si="377"/>
        <v>Feb</v>
      </c>
      <c r="M4807">
        <v>18</v>
      </c>
      <c r="N4807">
        <f t="shared" si="378"/>
        <v>2</v>
      </c>
      <c r="O4807" s="5">
        <f t="shared" si="379"/>
        <v>32.9</v>
      </c>
    </row>
    <row r="4808" spans="1:15" x14ac:dyDescent="0.25">
      <c r="A4808">
        <v>4865</v>
      </c>
      <c r="B4808">
        <v>2153</v>
      </c>
      <c r="C4808">
        <f>IF(COUNTIF($B$2:B4808,B4808)=1,1,0)</f>
        <v>1</v>
      </c>
      <c r="D4808" s="1">
        <v>44962</v>
      </c>
      <c r="E4808" s="2">
        <v>0.77640046296296295</v>
      </c>
      <c r="F4808">
        <v>109</v>
      </c>
      <c r="G4808" t="str">
        <f>IFERROR(INDEX(menu_items!$B:$B,MATCH(F4808,menu_items!$A:$A,0)),"Unknown value")</f>
        <v>Korean Beef Bowl</v>
      </c>
      <c r="H4808" t="str">
        <f>IFERROR(INDEX(menu_items!$C:$C,MATCH(F4808,menu_items!$A:$A,0)),"Unknown value")</f>
        <v>Asian</v>
      </c>
      <c r="I4808" s="5">
        <f>IFERROR(INDEX(menu_items!$D:$D,MATCH(F4808,menu_items!$A:$A,0)),0)</f>
        <v>17.95</v>
      </c>
      <c r="J4808" t="str">
        <f t="shared" ref="J4808:J4871" si="380">TEXT(D4808,"ddd")</f>
        <v>Sun</v>
      </c>
      <c r="K4808">
        <f t="shared" ref="K4808:K4871" si="381">DAY(D4808)</f>
        <v>5</v>
      </c>
      <c r="L4808" t="str">
        <f t="shared" ref="L4808:L4871" si="382">TEXT(D4808,"mmm")</f>
        <v>Feb</v>
      </c>
      <c r="M4808">
        <v>18</v>
      </c>
      <c r="N4808">
        <f t="shared" si="378"/>
        <v>2</v>
      </c>
      <c r="O4808" s="5">
        <f t="shared" si="379"/>
        <v>24.95</v>
      </c>
    </row>
    <row r="4809" spans="1:15" x14ac:dyDescent="0.25">
      <c r="A4809">
        <v>4866</v>
      </c>
      <c r="B4809">
        <v>2153</v>
      </c>
      <c r="C4809">
        <f>IF(COUNTIF($B$2:B4809,B4809)=1,1,0)</f>
        <v>0</v>
      </c>
      <c r="D4809" s="1">
        <v>44962</v>
      </c>
      <c r="E4809" s="2">
        <v>0.77640046296296295</v>
      </c>
      <c r="F4809">
        <v>122</v>
      </c>
      <c r="G4809" t="str">
        <f>IFERROR(INDEX(menu_items!$B:$B,MATCH(F4809,menu_items!$A:$A,0)),"Unknown value")</f>
        <v>Chips &amp; Salsa</v>
      </c>
      <c r="H4809" t="str">
        <f>IFERROR(INDEX(menu_items!$C:$C,MATCH(F4809,menu_items!$A:$A,0)),"Unknown value")</f>
        <v>Mexican</v>
      </c>
      <c r="I4809" s="5">
        <f>IFERROR(INDEX(menu_items!$D:$D,MATCH(F4809,menu_items!$A:$A,0)),0)</f>
        <v>7</v>
      </c>
      <c r="J4809" t="str">
        <f t="shared" si="380"/>
        <v>Sun</v>
      </c>
      <c r="K4809">
        <f t="shared" si="381"/>
        <v>5</v>
      </c>
      <c r="L4809" t="str">
        <f t="shared" si="382"/>
        <v>Feb</v>
      </c>
      <c r="M4809">
        <v>18</v>
      </c>
      <c r="N4809">
        <f t="shared" si="378"/>
        <v>2</v>
      </c>
      <c r="O4809" s="5">
        <f t="shared" si="379"/>
        <v>24.95</v>
      </c>
    </row>
    <row r="4810" spans="1:15" x14ac:dyDescent="0.25">
      <c r="A4810">
        <v>4867</v>
      </c>
      <c r="B4810">
        <v>2154</v>
      </c>
      <c r="C4810">
        <f>IF(COUNTIF($B$2:B4810,B4810)=1,1,0)</f>
        <v>1</v>
      </c>
      <c r="D4810" s="1">
        <v>44962</v>
      </c>
      <c r="E4810" s="2">
        <v>0.78850694444444447</v>
      </c>
      <c r="F4810">
        <v>101</v>
      </c>
      <c r="G4810" t="str">
        <f>IFERROR(INDEX(menu_items!$B:$B,MATCH(F4810,menu_items!$A:$A,0)),"Unknown value")</f>
        <v>Hamburger</v>
      </c>
      <c r="H4810" t="str">
        <f>IFERROR(INDEX(menu_items!$C:$C,MATCH(F4810,menu_items!$A:$A,0)),"Unknown value")</f>
        <v>American</v>
      </c>
      <c r="I4810" s="5">
        <f>IFERROR(INDEX(menu_items!$D:$D,MATCH(F4810,menu_items!$A:$A,0)),0)</f>
        <v>12.95</v>
      </c>
      <c r="J4810" t="str">
        <f t="shared" si="380"/>
        <v>Sun</v>
      </c>
      <c r="K4810">
        <f t="shared" si="381"/>
        <v>5</v>
      </c>
      <c r="L4810" t="str">
        <f t="shared" si="382"/>
        <v>Feb</v>
      </c>
      <c r="M4810">
        <v>18</v>
      </c>
      <c r="N4810">
        <f t="shared" si="378"/>
        <v>2</v>
      </c>
      <c r="O4810" s="5">
        <f t="shared" si="379"/>
        <v>26.9</v>
      </c>
    </row>
    <row r="4811" spans="1:15" x14ac:dyDescent="0.25">
      <c r="A4811">
        <v>4868</v>
      </c>
      <c r="B4811">
        <v>2154</v>
      </c>
      <c r="C4811">
        <f>IF(COUNTIF($B$2:B4811,B4811)=1,1,0)</f>
        <v>0</v>
      </c>
      <c r="D4811" s="1">
        <v>44962</v>
      </c>
      <c r="E4811" s="2">
        <v>0.78850694444444447</v>
      </c>
      <c r="F4811">
        <v>116</v>
      </c>
      <c r="G4811" t="str">
        <f>IFERROR(INDEX(menu_items!$B:$B,MATCH(F4811,menu_items!$A:$A,0)),"Unknown value")</f>
        <v>Steak Tacos</v>
      </c>
      <c r="H4811" t="str">
        <f>IFERROR(INDEX(menu_items!$C:$C,MATCH(F4811,menu_items!$A:$A,0)),"Unknown value")</f>
        <v>Mexican</v>
      </c>
      <c r="I4811" s="5">
        <f>IFERROR(INDEX(menu_items!$D:$D,MATCH(F4811,menu_items!$A:$A,0)),0)</f>
        <v>13.95</v>
      </c>
      <c r="J4811" t="str">
        <f t="shared" si="380"/>
        <v>Sun</v>
      </c>
      <c r="K4811">
        <f t="shared" si="381"/>
        <v>5</v>
      </c>
      <c r="L4811" t="str">
        <f t="shared" si="382"/>
        <v>Feb</v>
      </c>
      <c r="M4811">
        <v>18</v>
      </c>
      <c r="N4811">
        <f t="shared" si="378"/>
        <v>2</v>
      </c>
      <c r="O4811" s="5">
        <f t="shared" si="379"/>
        <v>26.9</v>
      </c>
    </row>
    <row r="4812" spans="1:15" x14ac:dyDescent="0.25">
      <c r="A4812">
        <v>4869</v>
      </c>
      <c r="B4812">
        <v>2155</v>
      </c>
      <c r="C4812">
        <f>IF(COUNTIF($B$2:B4812,B4812)=1,1,0)</f>
        <v>1</v>
      </c>
      <c r="D4812" s="1">
        <v>44962</v>
      </c>
      <c r="E4812" s="2">
        <v>0.79162037037037036</v>
      </c>
      <c r="F4812">
        <v>117</v>
      </c>
      <c r="G4812" t="str">
        <f>IFERROR(INDEX(menu_items!$B:$B,MATCH(F4812,menu_items!$A:$A,0)),"Unknown value")</f>
        <v>Chicken Burrito</v>
      </c>
      <c r="H4812" t="str">
        <f>IFERROR(INDEX(menu_items!$C:$C,MATCH(F4812,menu_items!$A:$A,0)),"Unknown value")</f>
        <v>Mexican</v>
      </c>
      <c r="I4812" s="5">
        <f>IFERROR(INDEX(menu_items!$D:$D,MATCH(F4812,menu_items!$A:$A,0)),0)</f>
        <v>12.95</v>
      </c>
      <c r="J4812" t="str">
        <f t="shared" si="380"/>
        <v>Sun</v>
      </c>
      <c r="K4812">
        <f t="shared" si="381"/>
        <v>5</v>
      </c>
      <c r="L4812" t="str">
        <f t="shared" si="382"/>
        <v>Feb</v>
      </c>
      <c r="M4812">
        <v>18</v>
      </c>
      <c r="N4812">
        <f t="shared" si="378"/>
        <v>2</v>
      </c>
      <c r="O4812" s="5">
        <f t="shared" si="379"/>
        <v>19.95</v>
      </c>
    </row>
    <row r="4813" spans="1:15" x14ac:dyDescent="0.25">
      <c r="A4813">
        <v>4870</v>
      </c>
      <c r="B4813">
        <v>2155</v>
      </c>
      <c r="C4813">
        <f>IF(COUNTIF($B$2:B4813,B4813)=1,1,0)</f>
        <v>0</v>
      </c>
      <c r="D4813" s="1">
        <v>44962</v>
      </c>
      <c r="E4813" s="2">
        <v>0.79162037037037036</v>
      </c>
      <c r="F4813">
        <v>106</v>
      </c>
      <c r="G4813" t="str">
        <f>IFERROR(INDEX(menu_items!$B:$B,MATCH(F4813,menu_items!$A:$A,0)),"Unknown value")</f>
        <v>French Fries</v>
      </c>
      <c r="H4813" t="str">
        <f>IFERROR(INDEX(menu_items!$C:$C,MATCH(F4813,menu_items!$A:$A,0)),"Unknown value")</f>
        <v>American</v>
      </c>
      <c r="I4813" s="5">
        <f>IFERROR(INDEX(menu_items!$D:$D,MATCH(F4813,menu_items!$A:$A,0)),0)</f>
        <v>7</v>
      </c>
      <c r="J4813" t="str">
        <f t="shared" si="380"/>
        <v>Sun</v>
      </c>
      <c r="K4813">
        <f t="shared" si="381"/>
        <v>5</v>
      </c>
      <c r="L4813" t="str">
        <f t="shared" si="382"/>
        <v>Feb</v>
      </c>
      <c r="M4813">
        <v>18</v>
      </c>
      <c r="N4813">
        <f t="shared" si="378"/>
        <v>2</v>
      </c>
      <c r="O4813" s="5">
        <f t="shared" si="379"/>
        <v>19.95</v>
      </c>
    </row>
    <row r="4814" spans="1:15" x14ac:dyDescent="0.25">
      <c r="A4814">
        <v>4871</v>
      </c>
      <c r="B4814">
        <v>2156</v>
      </c>
      <c r="C4814">
        <f>IF(COUNTIF($B$2:B4814,B4814)=1,1,0)</f>
        <v>1</v>
      </c>
      <c r="D4814" s="1">
        <v>44962</v>
      </c>
      <c r="E4814" s="2">
        <v>0.81214120370370368</v>
      </c>
      <c r="F4814">
        <v>117</v>
      </c>
      <c r="G4814" t="str">
        <f>IFERROR(INDEX(menu_items!$B:$B,MATCH(F4814,menu_items!$A:$A,0)),"Unknown value")</f>
        <v>Chicken Burrito</v>
      </c>
      <c r="H4814" t="str">
        <f>IFERROR(INDEX(menu_items!$C:$C,MATCH(F4814,menu_items!$A:$A,0)),"Unknown value")</f>
        <v>Mexican</v>
      </c>
      <c r="I4814" s="5">
        <f>IFERROR(INDEX(menu_items!$D:$D,MATCH(F4814,menu_items!$A:$A,0)),0)</f>
        <v>12.95</v>
      </c>
      <c r="J4814" t="str">
        <f t="shared" si="380"/>
        <v>Sun</v>
      </c>
      <c r="K4814">
        <f t="shared" si="381"/>
        <v>5</v>
      </c>
      <c r="L4814" t="str">
        <f t="shared" si="382"/>
        <v>Feb</v>
      </c>
      <c r="M4814">
        <v>19</v>
      </c>
      <c r="N4814">
        <f t="shared" si="378"/>
        <v>3</v>
      </c>
      <c r="O4814" s="5">
        <f t="shared" si="379"/>
        <v>38.950000000000003</v>
      </c>
    </row>
    <row r="4815" spans="1:15" x14ac:dyDescent="0.25">
      <c r="A4815">
        <v>4872</v>
      </c>
      <c r="B4815">
        <v>2156</v>
      </c>
      <c r="C4815">
        <f>IF(COUNTIF($B$2:B4815,B4815)=1,1,0)</f>
        <v>0</v>
      </c>
      <c r="D4815" s="1">
        <v>44962</v>
      </c>
      <c r="E4815" s="2">
        <v>0.81214120370370368</v>
      </c>
      <c r="F4815">
        <v>129</v>
      </c>
      <c r="G4815" t="str">
        <f>IFERROR(INDEX(menu_items!$B:$B,MATCH(F4815,menu_items!$A:$A,0)),"Unknown value")</f>
        <v>Mushroom Ravioli</v>
      </c>
      <c r="H4815" t="str">
        <f>IFERROR(INDEX(menu_items!$C:$C,MATCH(F4815,menu_items!$A:$A,0)),"Unknown value")</f>
        <v>Italian</v>
      </c>
      <c r="I4815" s="5">
        <f>IFERROR(INDEX(menu_items!$D:$D,MATCH(F4815,menu_items!$A:$A,0)),0)</f>
        <v>15.5</v>
      </c>
      <c r="J4815" t="str">
        <f t="shared" si="380"/>
        <v>Sun</v>
      </c>
      <c r="K4815">
        <f t="shared" si="381"/>
        <v>5</v>
      </c>
      <c r="L4815" t="str">
        <f t="shared" si="382"/>
        <v>Feb</v>
      </c>
      <c r="M4815">
        <v>19</v>
      </c>
      <c r="N4815">
        <f t="shared" si="378"/>
        <v>3</v>
      </c>
      <c r="O4815" s="5">
        <f t="shared" si="379"/>
        <v>38.950000000000003</v>
      </c>
    </row>
    <row r="4816" spans="1:15" x14ac:dyDescent="0.25">
      <c r="A4816">
        <v>4873</v>
      </c>
      <c r="B4816">
        <v>2156</v>
      </c>
      <c r="C4816">
        <f>IF(COUNTIF($B$2:B4816,B4816)=1,1,0)</f>
        <v>0</v>
      </c>
      <c r="D4816" s="1">
        <v>44962</v>
      </c>
      <c r="E4816" s="2">
        <v>0.81214120370370368</v>
      </c>
      <c r="F4816">
        <v>121</v>
      </c>
      <c r="G4816" t="str">
        <f>IFERROR(INDEX(menu_items!$B:$B,MATCH(F4816,menu_items!$A:$A,0)),"Unknown value")</f>
        <v>Cheese Quesadillas</v>
      </c>
      <c r="H4816" t="str">
        <f>IFERROR(INDEX(menu_items!$C:$C,MATCH(F4816,menu_items!$A:$A,0)),"Unknown value")</f>
        <v>Mexican</v>
      </c>
      <c r="I4816" s="5">
        <f>IFERROR(INDEX(menu_items!$D:$D,MATCH(F4816,menu_items!$A:$A,0)),0)</f>
        <v>10.5</v>
      </c>
      <c r="J4816" t="str">
        <f t="shared" si="380"/>
        <v>Sun</v>
      </c>
      <c r="K4816">
        <f t="shared" si="381"/>
        <v>5</v>
      </c>
      <c r="L4816" t="str">
        <f t="shared" si="382"/>
        <v>Feb</v>
      </c>
      <c r="M4816">
        <v>19</v>
      </c>
      <c r="N4816">
        <f t="shared" si="378"/>
        <v>3</v>
      </c>
      <c r="O4816" s="5">
        <f t="shared" si="379"/>
        <v>38.950000000000003</v>
      </c>
    </row>
    <row r="4817" spans="1:15" x14ac:dyDescent="0.25">
      <c r="A4817">
        <v>4874</v>
      </c>
      <c r="B4817">
        <v>2157</v>
      </c>
      <c r="C4817">
        <f>IF(COUNTIF($B$2:B4817,B4817)=1,1,0)</f>
        <v>1</v>
      </c>
      <c r="D4817" s="1">
        <v>44962</v>
      </c>
      <c r="E4817" s="2">
        <v>0.8190856481481481</v>
      </c>
      <c r="F4817">
        <v>110</v>
      </c>
      <c r="G4817" t="str">
        <f>IFERROR(INDEX(menu_items!$B:$B,MATCH(F4817,menu_items!$A:$A,0)),"Unknown value")</f>
        <v>Pork Ramen</v>
      </c>
      <c r="H4817" t="str">
        <f>IFERROR(INDEX(menu_items!$C:$C,MATCH(F4817,menu_items!$A:$A,0)),"Unknown value")</f>
        <v>Asian</v>
      </c>
      <c r="I4817" s="5">
        <f>IFERROR(INDEX(menu_items!$D:$D,MATCH(F4817,menu_items!$A:$A,0)),0)</f>
        <v>17.95</v>
      </c>
      <c r="J4817" t="str">
        <f t="shared" si="380"/>
        <v>Sun</v>
      </c>
      <c r="K4817">
        <f t="shared" si="381"/>
        <v>5</v>
      </c>
      <c r="L4817" t="str">
        <f t="shared" si="382"/>
        <v>Feb</v>
      </c>
      <c r="M4817">
        <v>19</v>
      </c>
      <c r="N4817">
        <f t="shared" si="378"/>
        <v>2</v>
      </c>
      <c r="O4817" s="5">
        <f t="shared" si="379"/>
        <v>24.95</v>
      </c>
    </row>
    <row r="4818" spans="1:15" x14ac:dyDescent="0.25">
      <c r="A4818">
        <v>4875</v>
      </c>
      <c r="B4818">
        <v>2157</v>
      </c>
      <c r="C4818">
        <f>IF(COUNTIF($B$2:B4818,B4818)=1,1,0)</f>
        <v>0</v>
      </c>
      <c r="D4818" s="1">
        <v>44962</v>
      </c>
      <c r="E4818" s="2">
        <v>0.8190856481481481</v>
      </c>
      <c r="F4818">
        <v>105</v>
      </c>
      <c r="G4818" t="str">
        <f>IFERROR(INDEX(menu_items!$B:$B,MATCH(F4818,menu_items!$A:$A,0)),"Unknown value")</f>
        <v>Mac &amp; Cheese</v>
      </c>
      <c r="H4818" t="str">
        <f>IFERROR(INDEX(menu_items!$C:$C,MATCH(F4818,menu_items!$A:$A,0)),"Unknown value")</f>
        <v>American</v>
      </c>
      <c r="I4818" s="5">
        <f>IFERROR(INDEX(menu_items!$D:$D,MATCH(F4818,menu_items!$A:$A,0)),0)</f>
        <v>7</v>
      </c>
      <c r="J4818" t="str">
        <f t="shared" si="380"/>
        <v>Sun</v>
      </c>
      <c r="K4818">
        <f t="shared" si="381"/>
        <v>5</v>
      </c>
      <c r="L4818" t="str">
        <f t="shared" si="382"/>
        <v>Feb</v>
      </c>
      <c r="M4818">
        <v>19</v>
      </c>
      <c r="N4818">
        <f t="shared" si="378"/>
        <v>2</v>
      </c>
      <c r="O4818" s="5">
        <f t="shared" si="379"/>
        <v>24.95</v>
      </c>
    </row>
    <row r="4819" spans="1:15" x14ac:dyDescent="0.25">
      <c r="A4819">
        <v>4876</v>
      </c>
      <c r="B4819">
        <v>2158</v>
      </c>
      <c r="C4819">
        <f>IF(COUNTIF($B$2:B4819,B4819)=1,1,0)</f>
        <v>1</v>
      </c>
      <c r="D4819" s="1">
        <v>44962</v>
      </c>
      <c r="E4819" s="2">
        <v>0.82623842592592589</v>
      </c>
      <c r="F4819">
        <v>117</v>
      </c>
      <c r="G4819" t="str">
        <f>IFERROR(INDEX(menu_items!$B:$B,MATCH(F4819,menu_items!$A:$A,0)),"Unknown value")</f>
        <v>Chicken Burrito</v>
      </c>
      <c r="H4819" t="str">
        <f>IFERROR(INDEX(menu_items!$C:$C,MATCH(F4819,menu_items!$A:$A,0)),"Unknown value")</f>
        <v>Mexican</v>
      </c>
      <c r="I4819" s="5">
        <f>IFERROR(INDEX(menu_items!$D:$D,MATCH(F4819,menu_items!$A:$A,0)),0)</f>
        <v>12.95</v>
      </c>
      <c r="J4819" t="str">
        <f t="shared" si="380"/>
        <v>Sun</v>
      </c>
      <c r="K4819">
        <f t="shared" si="381"/>
        <v>5</v>
      </c>
      <c r="L4819" t="str">
        <f t="shared" si="382"/>
        <v>Feb</v>
      </c>
      <c r="M4819">
        <v>19</v>
      </c>
      <c r="N4819">
        <f t="shared" si="378"/>
        <v>2</v>
      </c>
      <c r="O4819" s="5">
        <f t="shared" si="379"/>
        <v>17.95</v>
      </c>
    </row>
    <row r="4820" spans="1:15" x14ac:dyDescent="0.25">
      <c r="A4820">
        <v>4877</v>
      </c>
      <c r="B4820">
        <v>2158</v>
      </c>
      <c r="C4820">
        <f>IF(COUNTIF($B$2:B4820,B4820)=1,1,0)</f>
        <v>0</v>
      </c>
      <c r="D4820" s="1">
        <v>44962</v>
      </c>
      <c r="E4820" s="2">
        <v>0.82623842592592589</v>
      </c>
      <c r="F4820">
        <v>113</v>
      </c>
      <c r="G4820" t="str">
        <f>IFERROR(INDEX(menu_items!$B:$B,MATCH(F4820,menu_items!$A:$A,0)),"Unknown value")</f>
        <v>Edamame</v>
      </c>
      <c r="H4820" t="str">
        <f>IFERROR(INDEX(menu_items!$C:$C,MATCH(F4820,menu_items!$A:$A,0)),"Unknown value")</f>
        <v>Asian</v>
      </c>
      <c r="I4820" s="5">
        <f>IFERROR(INDEX(menu_items!$D:$D,MATCH(F4820,menu_items!$A:$A,0)),0)</f>
        <v>5</v>
      </c>
      <c r="J4820" t="str">
        <f t="shared" si="380"/>
        <v>Sun</v>
      </c>
      <c r="K4820">
        <f t="shared" si="381"/>
        <v>5</v>
      </c>
      <c r="L4820" t="str">
        <f t="shared" si="382"/>
        <v>Feb</v>
      </c>
      <c r="M4820">
        <v>19</v>
      </c>
      <c r="N4820">
        <f t="shared" si="378"/>
        <v>2</v>
      </c>
      <c r="O4820" s="5">
        <f t="shared" si="379"/>
        <v>17.95</v>
      </c>
    </row>
    <row r="4821" spans="1:15" x14ac:dyDescent="0.25">
      <c r="A4821">
        <v>4878</v>
      </c>
      <c r="B4821">
        <v>2159</v>
      </c>
      <c r="C4821">
        <f>IF(COUNTIF($B$2:B4821,B4821)=1,1,0)</f>
        <v>1</v>
      </c>
      <c r="D4821" s="1">
        <v>44962</v>
      </c>
      <c r="E4821" s="2">
        <v>0.83</v>
      </c>
      <c r="F4821">
        <v>107</v>
      </c>
      <c r="G4821" t="str">
        <f>IFERROR(INDEX(menu_items!$B:$B,MATCH(F4821,menu_items!$A:$A,0)),"Unknown value")</f>
        <v>Orange Chicken</v>
      </c>
      <c r="H4821" t="str">
        <f>IFERROR(INDEX(menu_items!$C:$C,MATCH(F4821,menu_items!$A:$A,0)),"Unknown value")</f>
        <v>Asian</v>
      </c>
      <c r="I4821" s="5">
        <f>IFERROR(INDEX(menu_items!$D:$D,MATCH(F4821,menu_items!$A:$A,0)),0)</f>
        <v>16.5</v>
      </c>
      <c r="J4821" t="str">
        <f t="shared" si="380"/>
        <v>Sun</v>
      </c>
      <c r="K4821">
        <f t="shared" si="381"/>
        <v>5</v>
      </c>
      <c r="L4821" t="str">
        <f t="shared" si="382"/>
        <v>Feb</v>
      </c>
      <c r="M4821">
        <v>19</v>
      </c>
      <c r="N4821">
        <f t="shared" si="378"/>
        <v>4</v>
      </c>
      <c r="O4821" s="5">
        <f t="shared" si="379"/>
        <v>62.900000000000006</v>
      </c>
    </row>
    <row r="4822" spans="1:15" x14ac:dyDescent="0.25">
      <c r="A4822">
        <v>4879</v>
      </c>
      <c r="B4822">
        <v>2159</v>
      </c>
      <c r="C4822">
        <f>IF(COUNTIF($B$2:B4822,B4822)=1,1,0)</f>
        <v>0</v>
      </c>
      <c r="D4822" s="1">
        <v>44962</v>
      </c>
      <c r="E4822" s="2">
        <v>0.83</v>
      </c>
      <c r="F4822">
        <v>102</v>
      </c>
      <c r="G4822" t="str">
        <f>IFERROR(INDEX(menu_items!$B:$B,MATCH(F4822,menu_items!$A:$A,0)),"Unknown value")</f>
        <v>Cheeseburger</v>
      </c>
      <c r="H4822" t="str">
        <f>IFERROR(INDEX(menu_items!$C:$C,MATCH(F4822,menu_items!$A:$A,0)),"Unknown value")</f>
        <v>American</v>
      </c>
      <c r="I4822" s="5">
        <f>IFERROR(INDEX(menu_items!$D:$D,MATCH(F4822,menu_items!$A:$A,0)),0)</f>
        <v>13.95</v>
      </c>
      <c r="J4822" t="str">
        <f t="shared" si="380"/>
        <v>Sun</v>
      </c>
      <c r="K4822">
        <f t="shared" si="381"/>
        <v>5</v>
      </c>
      <c r="L4822" t="str">
        <f t="shared" si="382"/>
        <v>Feb</v>
      </c>
      <c r="M4822">
        <v>19</v>
      </c>
      <c r="N4822">
        <f t="shared" si="378"/>
        <v>4</v>
      </c>
      <c r="O4822" s="5">
        <f t="shared" si="379"/>
        <v>62.900000000000006</v>
      </c>
    </row>
    <row r="4823" spans="1:15" x14ac:dyDescent="0.25">
      <c r="A4823">
        <v>4880</v>
      </c>
      <c r="B4823">
        <v>2159</v>
      </c>
      <c r="C4823">
        <f>IF(COUNTIF($B$2:B4823,B4823)=1,1,0)</f>
        <v>0</v>
      </c>
      <c r="D4823" s="1">
        <v>44962</v>
      </c>
      <c r="E4823" s="2">
        <v>0.83</v>
      </c>
      <c r="F4823">
        <v>108</v>
      </c>
      <c r="G4823" t="str">
        <f>IFERROR(INDEX(menu_items!$B:$B,MATCH(F4823,menu_items!$A:$A,0)),"Unknown value")</f>
        <v>Tofu Pad Thai</v>
      </c>
      <c r="H4823" t="str">
        <f>IFERROR(INDEX(menu_items!$C:$C,MATCH(F4823,menu_items!$A:$A,0)),"Unknown value")</f>
        <v>Asian</v>
      </c>
      <c r="I4823" s="5">
        <f>IFERROR(INDEX(menu_items!$D:$D,MATCH(F4823,menu_items!$A:$A,0)),0)</f>
        <v>14.5</v>
      </c>
      <c r="J4823" t="str">
        <f t="shared" si="380"/>
        <v>Sun</v>
      </c>
      <c r="K4823">
        <f t="shared" si="381"/>
        <v>5</v>
      </c>
      <c r="L4823" t="str">
        <f t="shared" si="382"/>
        <v>Feb</v>
      </c>
      <c r="M4823">
        <v>19</v>
      </c>
      <c r="N4823">
        <f t="shared" si="378"/>
        <v>4</v>
      </c>
      <c r="O4823" s="5">
        <f t="shared" si="379"/>
        <v>62.900000000000006</v>
      </c>
    </row>
    <row r="4824" spans="1:15" x14ac:dyDescent="0.25">
      <c r="A4824">
        <v>4881</v>
      </c>
      <c r="B4824">
        <v>2159</v>
      </c>
      <c r="C4824">
        <f>IF(COUNTIF($B$2:B4824,B4824)=1,1,0)</f>
        <v>0</v>
      </c>
      <c r="D4824" s="1">
        <v>44962</v>
      </c>
      <c r="E4824" s="2">
        <v>0.83</v>
      </c>
      <c r="F4824">
        <v>109</v>
      </c>
      <c r="G4824" t="str">
        <f>IFERROR(INDEX(menu_items!$B:$B,MATCH(F4824,menu_items!$A:$A,0)),"Unknown value")</f>
        <v>Korean Beef Bowl</v>
      </c>
      <c r="H4824" t="str">
        <f>IFERROR(INDEX(menu_items!$C:$C,MATCH(F4824,menu_items!$A:$A,0)),"Unknown value")</f>
        <v>Asian</v>
      </c>
      <c r="I4824" s="5">
        <f>IFERROR(INDEX(menu_items!$D:$D,MATCH(F4824,menu_items!$A:$A,0)),0)</f>
        <v>17.95</v>
      </c>
      <c r="J4824" t="str">
        <f t="shared" si="380"/>
        <v>Sun</v>
      </c>
      <c r="K4824">
        <f t="shared" si="381"/>
        <v>5</v>
      </c>
      <c r="L4824" t="str">
        <f t="shared" si="382"/>
        <v>Feb</v>
      </c>
      <c r="M4824">
        <v>19</v>
      </c>
      <c r="N4824">
        <f t="shared" si="378"/>
        <v>4</v>
      </c>
      <c r="O4824" s="5">
        <f t="shared" si="379"/>
        <v>62.900000000000006</v>
      </c>
    </row>
    <row r="4825" spans="1:15" x14ac:dyDescent="0.25">
      <c r="A4825">
        <v>4882</v>
      </c>
      <c r="B4825">
        <v>2160</v>
      </c>
      <c r="C4825">
        <f>IF(COUNTIF($B$2:B4825,B4825)=1,1,0)</f>
        <v>1</v>
      </c>
      <c r="D4825" s="1">
        <v>44962</v>
      </c>
      <c r="E4825" s="2">
        <v>0.83460648148148153</v>
      </c>
      <c r="F4825">
        <v>113</v>
      </c>
      <c r="G4825" t="str">
        <f>IFERROR(INDEX(menu_items!$B:$B,MATCH(F4825,menu_items!$A:$A,0)),"Unknown value")</f>
        <v>Edamame</v>
      </c>
      <c r="H4825" t="str">
        <f>IFERROR(INDEX(menu_items!$C:$C,MATCH(F4825,menu_items!$A:$A,0)),"Unknown value")</f>
        <v>Asian</v>
      </c>
      <c r="I4825" s="5">
        <f>IFERROR(INDEX(menu_items!$D:$D,MATCH(F4825,menu_items!$A:$A,0)),0)</f>
        <v>5</v>
      </c>
      <c r="J4825" t="str">
        <f t="shared" si="380"/>
        <v>Sun</v>
      </c>
      <c r="K4825">
        <f t="shared" si="381"/>
        <v>5</v>
      </c>
      <c r="L4825" t="str">
        <f t="shared" si="382"/>
        <v>Feb</v>
      </c>
      <c r="M4825">
        <v>20</v>
      </c>
      <c r="N4825">
        <f t="shared" si="378"/>
        <v>1</v>
      </c>
      <c r="O4825" s="5">
        <f t="shared" si="379"/>
        <v>5</v>
      </c>
    </row>
    <row r="4826" spans="1:15" x14ac:dyDescent="0.25">
      <c r="A4826">
        <v>4883</v>
      </c>
      <c r="B4826">
        <v>2161</v>
      </c>
      <c r="C4826">
        <f>IF(COUNTIF($B$2:B4826,B4826)=1,1,0)</f>
        <v>1</v>
      </c>
      <c r="D4826" s="1">
        <v>44962</v>
      </c>
      <c r="E4826" s="2">
        <v>0.8405555555555555</v>
      </c>
      <c r="F4826">
        <v>101</v>
      </c>
      <c r="G4826" t="str">
        <f>IFERROR(INDEX(menu_items!$B:$B,MATCH(F4826,menu_items!$A:$A,0)),"Unknown value")</f>
        <v>Hamburger</v>
      </c>
      <c r="H4826" t="str">
        <f>IFERROR(INDEX(menu_items!$C:$C,MATCH(F4826,menu_items!$A:$A,0)),"Unknown value")</f>
        <v>American</v>
      </c>
      <c r="I4826" s="5">
        <f>IFERROR(INDEX(menu_items!$D:$D,MATCH(F4826,menu_items!$A:$A,0)),0)</f>
        <v>12.95</v>
      </c>
      <c r="J4826" t="str">
        <f t="shared" si="380"/>
        <v>Sun</v>
      </c>
      <c r="K4826">
        <f t="shared" si="381"/>
        <v>5</v>
      </c>
      <c r="L4826" t="str">
        <f t="shared" si="382"/>
        <v>Feb</v>
      </c>
      <c r="M4826">
        <v>20</v>
      </c>
      <c r="N4826">
        <f t="shared" si="378"/>
        <v>2</v>
      </c>
      <c r="O4826" s="5">
        <f t="shared" si="379"/>
        <v>27.9</v>
      </c>
    </row>
    <row r="4827" spans="1:15" x14ac:dyDescent="0.25">
      <c r="A4827">
        <v>4884</v>
      </c>
      <c r="B4827">
        <v>2161</v>
      </c>
      <c r="C4827">
        <f>IF(COUNTIF($B$2:B4827,B4827)=1,1,0)</f>
        <v>0</v>
      </c>
      <c r="D4827" s="1">
        <v>44962</v>
      </c>
      <c r="E4827" s="2">
        <v>0.8405555555555555</v>
      </c>
      <c r="F4827">
        <v>118</v>
      </c>
      <c r="G4827" t="str">
        <f>IFERROR(INDEX(menu_items!$B:$B,MATCH(F4827,menu_items!$A:$A,0)),"Unknown value")</f>
        <v>Steak Burrito</v>
      </c>
      <c r="H4827" t="str">
        <f>IFERROR(INDEX(menu_items!$C:$C,MATCH(F4827,menu_items!$A:$A,0)),"Unknown value")</f>
        <v>Mexican</v>
      </c>
      <c r="I4827" s="5">
        <f>IFERROR(INDEX(menu_items!$D:$D,MATCH(F4827,menu_items!$A:$A,0)),0)</f>
        <v>14.95</v>
      </c>
      <c r="J4827" t="str">
        <f t="shared" si="380"/>
        <v>Sun</v>
      </c>
      <c r="K4827">
        <f t="shared" si="381"/>
        <v>5</v>
      </c>
      <c r="L4827" t="str">
        <f t="shared" si="382"/>
        <v>Feb</v>
      </c>
      <c r="M4827">
        <v>20</v>
      </c>
      <c r="N4827">
        <f t="shared" si="378"/>
        <v>2</v>
      </c>
      <c r="O4827" s="5">
        <f t="shared" si="379"/>
        <v>27.9</v>
      </c>
    </row>
    <row r="4828" spans="1:15" x14ac:dyDescent="0.25">
      <c r="A4828">
        <v>4885</v>
      </c>
      <c r="B4828">
        <v>2162</v>
      </c>
      <c r="C4828">
        <f>IF(COUNTIF($B$2:B4828,B4828)=1,1,0)</f>
        <v>1</v>
      </c>
      <c r="D4828" s="1">
        <v>44962</v>
      </c>
      <c r="E4828" s="2">
        <v>0.84381944444444446</v>
      </c>
      <c r="F4828">
        <v>108</v>
      </c>
      <c r="G4828" t="str">
        <f>IFERROR(INDEX(menu_items!$B:$B,MATCH(F4828,menu_items!$A:$A,0)),"Unknown value")</f>
        <v>Tofu Pad Thai</v>
      </c>
      <c r="H4828" t="str">
        <f>IFERROR(INDEX(menu_items!$C:$C,MATCH(F4828,menu_items!$A:$A,0)),"Unknown value")</f>
        <v>Asian</v>
      </c>
      <c r="I4828" s="5">
        <f>IFERROR(INDEX(menu_items!$D:$D,MATCH(F4828,menu_items!$A:$A,0)),0)</f>
        <v>14.5</v>
      </c>
      <c r="J4828" t="str">
        <f t="shared" si="380"/>
        <v>Sun</v>
      </c>
      <c r="K4828">
        <f t="shared" si="381"/>
        <v>5</v>
      </c>
      <c r="L4828" t="str">
        <f t="shared" si="382"/>
        <v>Feb</v>
      </c>
      <c r="M4828">
        <v>20</v>
      </c>
      <c r="N4828">
        <f t="shared" si="378"/>
        <v>2</v>
      </c>
      <c r="O4828" s="5">
        <f t="shared" si="379"/>
        <v>21.5</v>
      </c>
    </row>
    <row r="4829" spans="1:15" x14ac:dyDescent="0.25">
      <c r="A4829">
        <v>4886</v>
      </c>
      <c r="B4829">
        <v>2162</v>
      </c>
      <c r="C4829">
        <f>IF(COUNTIF($B$2:B4829,B4829)=1,1,0)</f>
        <v>0</v>
      </c>
      <c r="D4829" s="1">
        <v>44962</v>
      </c>
      <c r="E4829" s="2">
        <v>0.84381944444444446</v>
      </c>
      <c r="F4829">
        <v>105</v>
      </c>
      <c r="G4829" t="str">
        <f>IFERROR(INDEX(menu_items!$B:$B,MATCH(F4829,menu_items!$A:$A,0)),"Unknown value")</f>
        <v>Mac &amp; Cheese</v>
      </c>
      <c r="H4829" t="str">
        <f>IFERROR(INDEX(menu_items!$C:$C,MATCH(F4829,menu_items!$A:$A,0)),"Unknown value")</f>
        <v>American</v>
      </c>
      <c r="I4829" s="5">
        <f>IFERROR(INDEX(menu_items!$D:$D,MATCH(F4829,menu_items!$A:$A,0)),0)</f>
        <v>7</v>
      </c>
      <c r="J4829" t="str">
        <f t="shared" si="380"/>
        <v>Sun</v>
      </c>
      <c r="K4829">
        <f t="shared" si="381"/>
        <v>5</v>
      </c>
      <c r="L4829" t="str">
        <f t="shared" si="382"/>
        <v>Feb</v>
      </c>
      <c r="M4829">
        <v>20</v>
      </c>
      <c r="N4829">
        <f t="shared" si="378"/>
        <v>2</v>
      </c>
      <c r="O4829" s="5">
        <f t="shared" si="379"/>
        <v>21.5</v>
      </c>
    </row>
    <row r="4830" spans="1:15" x14ac:dyDescent="0.25">
      <c r="A4830">
        <v>4887</v>
      </c>
      <c r="B4830">
        <v>2163</v>
      </c>
      <c r="C4830">
        <f>IF(COUNTIF($B$2:B4830,B4830)=1,1,0)</f>
        <v>1</v>
      </c>
      <c r="D4830" s="1">
        <v>44962</v>
      </c>
      <c r="E4830" s="2">
        <v>0.84592592592592597</v>
      </c>
      <c r="F4830">
        <v>115</v>
      </c>
      <c r="G4830" t="str">
        <f>IFERROR(INDEX(menu_items!$B:$B,MATCH(F4830,menu_items!$A:$A,0)),"Unknown value")</f>
        <v>Chicken Tacos</v>
      </c>
      <c r="H4830" t="str">
        <f>IFERROR(INDEX(menu_items!$C:$C,MATCH(F4830,menu_items!$A:$A,0)),"Unknown value")</f>
        <v>Mexican</v>
      </c>
      <c r="I4830" s="5">
        <f>IFERROR(INDEX(menu_items!$D:$D,MATCH(F4830,menu_items!$A:$A,0)),0)</f>
        <v>11.95</v>
      </c>
      <c r="J4830" t="str">
        <f t="shared" si="380"/>
        <v>Sun</v>
      </c>
      <c r="K4830">
        <f t="shared" si="381"/>
        <v>5</v>
      </c>
      <c r="L4830" t="str">
        <f t="shared" si="382"/>
        <v>Feb</v>
      </c>
      <c r="M4830">
        <v>20</v>
      </c>
      <c r="N4830">
        <f t="shared" si="378"/>
        <v>2</v>
      </c>
      <c r="O4830" s="5">
        <f t="shared" si="379"/>
        <v>20.95</v>
      </c>
    </row>
    <row r="4831" spans="1:15" x14ac:dyDescent="0.25">
      <c r="A4831">
        <v>4888</v>
      </c>
      <c r="B4831">
        <v>2163</v>
      </c>
      <c r="C4831">
        <f>IF(COUNTIF($B$2:B4831,B4831)=1,1,0)</f>
        <v>0</v>
      </c>
      <c r="D4831" s="1">
        <v>44962</v>
      </c>
      <c r="E4831" s="2">
        <v>0.84592592592592597</v>
      </c>
      <c r="F4831">
        <v>123</v>
      </c>
      <c r="G4831" t="str">
        <f>IFERROR(INDEX(menu_items!$B:$B,MATCH(F4831,menu_items!$A:$A,0)),"Unknown value")</f>
        <v>Chips &amp; Guacamole</v>
      </c>
      <c r="H4831" t="str">
        <f>IFERROR(INDEX(menu_items!$C:$C,MATCH(F4831,menu_items!$A:$A,0)),"Unknown value")</f>
        <v>Mexican</v>
      </c>
      <c r="I4831" s="5">
        <f>IFERROR(INDEX(menu_items!$D:$D,MATCH(F4831,menu_items!$A:$A,0)),0)</f>
        <v>9</v>
      </c>
      <c r="J4831" t="str">
        <f t="shared" si="380"/>
        <v>Sun</v>
      </c>
      <c r="K4831">
        <f t="shared" si="381"/>
        <v>5</v>
      </c>
      <c r="L4831" t="str">
        <f t="shared" si="382"/>
        <v>Feb</v>
      </c>
      <c r="M4831">
        <v>20</v>
      </c>
      <c r="N4831">
        <f t="shared" si="378"/>
        <v>2</v>
      </c>
      <c r="O4831" s="5">
        <f t="shared" si="379"/>
        <v>20.95</v>
      </c>
    </row>
    <row r="4832" spans="1:15" x14ac:dyDescent="0.25">
      <c r="A4832">
        <v>4889</v>
      </c>
      <c r="B4832">
        <v>2164</v>
      </c>
      <c r="C4832">
        <f>IF(COUNTIF($B$2:B4832,B4832)=1,1,0)</f>
        <v>1</v>
      </c>
      <c r="D4832" s="1">
        <v>44962</v>
      </c>
      <c r="E4832" s="2">
        <v>0.84987268518518522</v>
      </c>
      <c r="F4832">
        <v>103</v>
      </c>
      <c r="G4832" t="str">
        <f>IFERROR(INDEX(menu_items!$B:$B,MATCH(F4832,menu_items!$A:$A,0)),"Unknown value")</f>
        <v>Hot Dog</v>
      </c>
      <c r="H4832" t="str">
        <f>IFERROR(INDEX(menu_items!$C:$C,MATCH(F4832,menu_items!$A:$A,0)),"Unknown value")</f>
        <v>American</v>
      </c>
      <c r="I4832" s="5">
        <f>IFERROR(INDEX(menu_items!$D:$D,MATCH(F4832,menu_items!$A:$A,0)),0)</f>
        <v>9</v>
      </c>
      <c r="J4832" t="str">
        <f t="shared" si="380"/>
        <v>Sun</v>
      </c>
      <c r="K4832">
        <f t="shared" si="381"/>
        <v>5</v>
      </c>
      <c r="L4832" t="str">
        <f t="shared" si="382"/>
        <v>Feb</v>
      </c>
      <c r="M4832">
        <v>20</v>
      </c>
      <c r="N4832">
        <f t="shared" si="378"/>
        <v>1</v>
      </c>
      <c r="O4832" s="5">
        <f t="shared" si="379"/>
        <v>9</v>
      </c>
    </row>
    <row r="4833" spans="1:15" x14ac:dyDescent="0.25">
      <c r="A4833">
        <v>4890</v>
      </c>
      <c r="B4833">
        <v>2165</v>
      </c>
      <c r="C4833">
        <f>IF(COUNTIF($B$2:B4833,B4833)=1,1,0)</f>
        <v>1</v>
      </c>
      <c r="D4833" s="1">
        <v>44962</v>
      </c>
      <c r="E4833" s="2">
        <v>0.85406249999999995</v>
      </c>
      <c r="F4833">
        <v>102</v>
      </c>
      <c r="G4833" t="str">
        <f>IFERROR(INDEX(menu_items!$B:$B,MATCH(F4833,menu_items!$A:$A,0)),"Unknown value")</f>
        <v>Cheeseburger</v>
      </c>
      <c r="H4833" t="str">
        <f>IFERROR(INDEX(menu_items!$C:$C,MATCH(F4833,menu_items!$A:$A,0)),"Unknown value")</f>
        <v>American</v>
      </c>
      <c r="I4833" s="5">
        <f>IFERROR(INDEX(menu_items!$D:$D,MATCH(F4833,menu_items!$A:$A,0)),0)</f>
        <v>13.95</v>
      </c>
      <c r="J4833" t="str">
        <f t="shared" si="380"/>
        <v>Sun</v>
      </c>
      <c r="K4833">
        <f t="shared" si="381"/>
        <v>5</v>
      </c>
      <c r="L4833" t="str">
        <f t="shared" si="382"/>
        <v>Feb</v>
      </c>
      <c r="M4833">
        <v>20</v>
      </c>
      <c r="N4833">
        <f t="shared" si="378"/>
        <v>2</v>
      </c>
      <c r="O4833" s="5">
        <f t="shared" si="379"/>
        <v>20.95</v>
      </c>
    </row>
    <row r="4834" spans="1:15" x14ac:dyDescent="0.25">
      <c r="A4834">
        <v>4891</v>
      </c>
      <c r="B4834">
        <v>2165</v>
      </c>
      <c r="C4834">
        <f>IF(COUNTIF($B$2:B4834,B4834)=1,1,0)</f>
        <v>0</v>
      </c>
      <c r="D4834" s="1">
        <v>44962</v>
      </c>
      <c r="E4834" s="2">
        <v>0.85406249999999995</v>
      </c>
      <c r="F4834">
        <v>105</v>
      </c>
      <c r="G4834" t="str">
        <f>IFERROR(INDEX(menu_items!$B:$B,MATCH(F4834,menu_items!$A:$A,0)),"Unknown value")</f>
        <v>Mac &amp; Cheese</v>
      </c>
      <c r="H4834" t="str">
        <f>IFERROR(INDEX(menu_items!$C:$C,MATCH(F4834,menu_items!$A:$A,0)),"Unknown value")</f>
        <v>American</v>
      </c>
      <c r="I4834" s="5">
        <f>IFERROR(INDEX(menu_items!$D:$D,MATCH(F4834,menu_items!$A:$A,0)),0)</f>
        <v>7</v>
      </c>
      <c r="J4834" t="str">
        <f t="shared" si="380"/>
        <v>Sun</v>
      </c>
      <c r="K4834">
        <f t="shared" si="381"/>
        <v>5</v>
      </c>
      <c r="L4834" t="str">
        <f t="shared" si="382"/>
        <v>Feb</v>
      </c>
      <c r="M4834">
        <v>20</v>
      </c>
      <c r="N4834">
        <f t="shared" si="378"/>
        <v>2</v>
      </c>
      <c r="O4834" s="5">
        <f t="shared" si="379"/>
        <v>20.95</v>
      </c>
    </row>
    <row r="4835" spans="1:15" x14ac:dyDescent="0.25">
      <c r="A4835">
        <v>4892</v>
      </c>
      <c r="B4835">
        <v>2166</v>
      </c>
      <c r="C4835">
        <f>IF(COUNTIF($B$2:B4835,B4835)=1,1,0)</f>
        <v>1</v>
      </c>
      <c r="D4835" s="1">
        <v>44962</v>
      </c>
      <c r="E4835" s="2">
        <v>0.86222222222222222</v>
      </c>
      <c r="F4835">
        <v>132</v>
      </c>
      <c r="G4835" t="str">
        <f>IFERROR(INDEX(menu_items!$B:$B,MATCH(F4835,menu_items!$A:$A,0)),"Unknown value")</f>
        <v>Eggplant Parmesan</v>
      </c>
      <c r="H4835" t="str">
        <f>IFERROR(INDEX(menu_items!$C:$C,MATCH(F4835,menu_items!$A:$A,0)),"Unknown value")</f>
        <v>Italian</v>
      </c>
      <c r="I4835" s="5">
        <f>IFERROR(INDEX(menu_items!$D:$D,MATCH(F4835,menu_items!$A:$A,0)),0)</f>
        <v>16.95</v>
      </c>
      <c r="J4835" t="str">
        <f t="shared" si="380"/>
        <v>Sun</v>
      </c>
      <c r="K4835">
        <f t="shared" si="381"/>
        <v>5</v>
      </c>
      <c r="L4835" t="str">
        <f t="shared" si="382"/>
        <v>Feb</v>
      </c>
      <c r="M4835">
        <v>20</v>
      </c>
      <c r="N4835">
        <f t="shared" si="378"/>
        <v>1</v>
      </c>
      <c r="O4835" s="5">
        <f t="shared" si="379"/>
        <v>16.95</v>
      </c>
    </row>
    <row r="4836" spans="1:15" x14ac:dyDescent="0.25">
      <c r="A4836">
        <v>4893</v>
      </c>
      <c r="B4836">
        <v>2167</v>
      </c>
      <c r="C4836">
        <f>IF(COUNTIF($B$2:B4836,B4836)=1,1,0)</f>
        <v>1</v>
      </c>
      <c r="D4836" s="1">
        <v>44962</v>
      </c>
      <c r="E4836" s="2">
        <v>0.87238425925925922</v>
      </c>
      <c r="F4836">
        <v>122</v>
      </c>
      <c r="G4836" t="str">
        <f>IFERROR(INDEX(menu_items!$B:$B,MATCH(F4836,menu_items!$A:$A,0)),"Unknown value")</f>
        <v>Chips &amp; Salsa</v>
      </c>
      <c r="H4836" t="str">
        <f>IFERROR(INDEX(menu_items!$C:$C,MATCH(F4836,menu_items!$A:$A,0)),"Unknown value")</f>
        <v>Mexican</v>
      </c>
      <c r="I4836" s="5">
        <f>IFERROR(INDEX(menu_items!$D:$D,MATCH(F4836,menu_items!$A:$A,0)),0)</f>
        <v>7</v>
      </c>
      <c r="J4836" t="str">
        <f t="shared" si="380"/>
        <v>Sun</v>
      </c>
      <c r="K4836">
        <f t="shared" si="381"/>
        <v>5</v>
      </c>
      <c r="L4836" t="str">
        <f t="shared" si="382"/>
        <v>Feb</v>
      </c>
      <c r="M4836">
        <v>20</v>
      </c>
      <c r="N4836">
        <f t="shared" si="378"/>
        <v>1</v>
      </c>
      <c r="O4836" s="5">
        <f t="shared" si="379"/>
        <v>7</v>
      </c>
    </row>
    <row r="4837" spans="1:15" x14ac:dyDescent="0.25">
      <c r="A4837">
        <v>4894</v>
      </c>
      <c r="B4837">
        <v>2168</v>
      </c>
      <c r="C4837">
        <f>IF(COUNTIF($B$2:B4837,B4837)=1,1,0)</f>
        <v>1</v>
      </c>
      <c r="D4837" s="1">
        <v>44962</v>
      </c>
      <c r="E4837" s="2">
        <v>0.8743981481481482</v>
      </c>
      <c r="F4837">
        <v>119</v>
      </c>
      <c r="G4837" t="str">
        <f>IFERROR(INDEX(menu_items!$B:$B,MATCH(F4837,menu_items!$A:$A,0)),"Unknown value")</f>
        <v>Chicken Torta</v>
      </c>
      <c r="H4837" t="str">
        <f>IFERROR(INDEX(menu_items!$C:$C,MATCH(F4837,menu_items!$A:$A,0)),"Unknown value")</f>
        <v>Mexican</v>
      </c>
      <c r="I4837" s="5">
        <f>IFERROR(INDEX(menu_items!$D:$D,MATCH(F4837,menu_items!$A:$A,0)),0)</f>
        <v>11.95</v>
      </c>
      <c r="J4837" t="str">
        <f t="shared" si="380"/>
        <v>Sun</v>
      </c>
      <c r="K4837">
        <f t="shared" si="381"/>
        <v>5</v>
      </c>
      <c r="L4837" t="str">
        <f t="shared" si="382"/>
        <v>Feb</v>
      </c>
      <c r="M4837">
        <v>20</v>
      </c>
      <c r="N4837">
        <f t="shared" si="378"/>
        <v>1</v>
      </c>
      <c r="O4837" s="5">
        <f t="shared" si="379"/>
        <v>11.95</v>
      </c>
    </row>
    <row r="4838" spans="1:15" x14ac:dyDescent="0.25">
      <c r="A4838">
        <v>4895</v>
      </c>
      <c r="B4838">
        <v>2169</v>
      </c>
      <c r="C4838">
        <f>IF(COUNTIF($B$2:B4838,B4838)=1,1,0)</f>
        <v>1</v>
      </c>
      <c r="D4838" s="1">
        <v>44962</v>
      </c>
      <c r="E4838" s="2">
        <v>0.89099537037037035</v>
      </c>
      <c r="F4838">
        <v>119</v>
      </c>
      <c r="G4838" t="str">
        <f>IFERROR(INDEX(menu_items!$B:$B,MATCH(F4838,menu_items!$A:$A,0)),"Unknown value")</f>
        <v>Chicken Torta</v>
      </c>
      <c r="H4838" t="str">
        <f>IFERROR(INDEX(menu_items!$C:$C,MATCH(F4838,menu_items!$A:$A,0)),"Unknown value")</f>
        <v>Mexican</v>
      </c>
      <c r="I4838" s="5">
        <f>IFERROR(INDEX(menu_items!$D:$D,MATCH(F4838,menu_items!$A:$A,0)),0)</f>
        <v>11.95</v>
      </c>
      <c r="J4838" t="str">
        <f t="shared" si="380"/>
        <v>Sun</v>
      </c>
      <c r="K4838">
        <f t="shared" si="381"/>
        <v>5</v>
      </c>
      <c r="L4838" t="str">
        <f t="shared" si="382"/>
        <v>Feb</v>
      </c>
      <c r="M4838">
        <v>21</v>
      </c>
      <c r="N4838">
        <f t="shared" si="378"/>
        <v>2</v>
      </c>
      <c r="O4838" s="5">
        <f t="shared" si="379"/>
        <v>28.9</v>
      </c>
    </row>
    <row r="4839" spans="1:15" x14ac:dyDescent="0.25">
      <c r="A4839">
        <v>4896</v>
      </c>
      <c r="B4839">
        <v>2169</v>
      </c>
      <c r="C4839">
        <f>IF(COUNTIF($B$2:B4839,B4839)=1,1,0)</f>
        <v>0</v>
      </c>
      <c r="D4839" s="1">
        <v>44962</v>
      </c>
      <c r="E4839" s="2">
        <v>0.89099537037037035</v>
      </c>
      <c r="F4839">
        <v>132</v>
      </c>
      <c r="G4839" t="str">
        <f>IFERROR(INDEX(menu_items!$B:$B,MATCH(F4839,menu_items!$A:$A,0)),"Unknown value")</f>
        <v>Eggplant Parmesan</v>
      </c>
      <c r="H4839" t="str">
        <f>IFERROR(INDEX(menu_items!$C:$C,MATCH(F4839,menu_items!$A:$A,0)),"Unknown value")</f>
        <v>Italian</v>
      </c>
      <c r="I4839" s="5">
        <f>IFERROR(INDEX(menu_items!$D:$D,MATCH(F4839,menu_items!$A:$A,0)),0)</f>
        <v>16.95</v>
      </c>
      <c r="J4839" t="str">
        <f t="shared" si="380"/>
        <v>Sun</v>
      </c>
      <c r="K4839">
        <f t="shared" si="381"/>
        <v>5</v>
      </c>
      <c r="L4839" t="str">
        <f t="shared" si="382"/>
        <v>Feb</v>
      </c>
      <c r="M4839">
        <v>21</v>
      </c>
      <c r="N4839">
        <f t="shared" si="378"/>
        <v>2</v>
      </c>
      <c r="O4839" s="5">
        <f t="shared" si="379"/>
        <v>28.9</v>
      </c>
    </row>
    <row r="4840" spans="1:15" x14ac:dyDescent="0.25">
      <c r="A4840">
        <v>4897</v>
      </c>
      <c r="B4840">
        <v>2170</v>
      </c>
      <c r="C4840">
        <f>IF(COUNTIF($B$2:B4840,B4840)=1,1,0)</f>
        <v>1</v>
      </c>
      <c r="D4840" s="1">
        <v>44962</v>
      </c>
      <c r="E4840" s="2">
        <v>0.89887731481481481</v>
      </c>
      <c r="F4840">
        <v>124</v>
      </c>
      <c r="G4840" t="str">
        <f>IFERROR(INDEX(menu_items!$B:$B,MATCH(F4840,menu_items!$A:$A,0)),"Unknown value")</f>
        <v>Spaghetti</v>
      </c>
      <c r="H4840" t="str">
        <f>IFERROR(INDEX(menu_items!$C:$C,MATCH(F4840,menu_items!$A:$A,0)),"Unknown value")</f>
        <v>Italian</v>
      </c>
      <c r="I4840" s="5">
        <f>IFERROR(INDEX(menu_items!$D:$D,MATCH(F4840,menu_items!$A:$A,0)),0)</f>
        <v>14.5</v>
      </c>
      <c r="J4840" t="str">
        <f t="shared" si="380"/>
        <v>Sun</v>
      </c>
      <c r="K4840">
        <f t="shared" si="381"/>
        <v>5</v>
      </c>
      <c r="L4840" t="str">
        <f t="shared" si="382"/>
        <v>Feb</v>
      </c>
      <c r="M4840">
        <v>21</v>
      </c>
      <c r="N4840">
        <f t="shared" si="378"/>
        <v>1</v>
      </c>
      <c r="O4840" s="5">
        <f t="shared" si="379"/>
        <v>14.5</v>
      </c>
    </row>
    <row r="4841" spans="1:15" x14ac:dyDescent="0.25">
      <c r="A4841">
        <v>4898</v>
      </c>
      <c r="B4841">
        <v>2171</v>
      </c>
      <c r="C4841">
        <f>IF(COUNTIF($B$2:B4841,B4841)=1,1,0)</f>
        <v>1</v>
      </c>
      <c r="D4841" s="1">
        <v>44962</v>
      </c>
      <c r="E4841" s="2">
        <v>0.90861111111111115</v>
      </c>
      <c r="F4841">
        <v>119</v>
      </c>
      <c r="G4841" t="str">
        <f>IFERROR(INDEX(menu_items!$B:$B,MATCH(F4841,menu_items!$A:$A,0)),"Unknown value")</f>
        <v>Chicken Torta</v>
      </c>
      <c r="H4841" t="str">
        <f>IFERROR(INDEX(menu_items!$C:$C,MATCH(F4841,menu_items!$A:$A,0)),"Unknown value")</f>
        <v>Mexican</v>
      </c>
      <c r="I4841" s="5">
        <f>IFERROR(INDEX(menu_items!$D:$D,MATCH(F4841,menu_items!$A:$A,0)),0)</f>
        <v>11.95</v>
      </c>
      <c r="J4841" t="str">
        <f t="shared" si="380"/>
        <v>Sun</v>
      </c>
      <c r="K4841">
        <f t="shared" si="381"/>
        <v>5</v>
      </c>
      <c r="L4841" t="str">
        <f t="shared" si="382"/>
        <v>Feb</v>
      </c>
      <c r="M4841">
        <v>21</v>
      </c>
      <c r="N4841">
        <f t="shared" si="378"/>
        <v>1</v>
      </c>
      <c r="O4841" s="5">
        <f t="shared" si="379"/>
        <v>11.95</v>
      </c>
    </row>
    <row r="4842" spans="1:15" x14ac:dyDescent="0.25">
      <c r="A4842">
        <v>4899</v>
      </c>
      <c r="B4842">
        <v>2172</v>
      </c>
      <c r="C4842">
        <f>IF(COUNTIF($B$2:B4842,B4842)=1,1,0)</f>
        <v>1</v>
      </c>
      <c r="D4842" s="1">
        <v>44962</v>
      </c>
      <c r="E4842" s="2">
        <v>0.91092592592592592</v>
      </c>
      <c r="F4842">
        <v>115</v>
      </c>
      <c r="G4842" t="str">
        <f>IFERROR(INDEX(menu_items!$B:$B,MATCH(F4842,menu_items!$A:$A,0)),"Unknown value")</f>
        <v>Chicken Tacos</v>
      </c>
      <c r="H4842" t="str">
        <f>IFERROR(INDEX(menu_items!$C:$C,MATCH(F4842,menu_items!$A:$A,0)),"Unknown value")</f>
        <v>Mexican</v>
      </c>
      <c r="I4842" s="5">
        <f>IFERROR(INDEX(menu_items!$D:$D,MATCH(F4842,menu_items!$A:$A,0)),0)</f>
        <v>11.95</v>
      </c>
      <c r="J4842" t="str">
        <f t="shared" si="380"/>
        <v>Sun</v>
      </c>
      <c r="K4842">
        <f t="shared" si="381"/>
        <v>5</v>
      </c>
      <c r="L4842" t="str">
        <f t="shared" si="382"/>
        <v>Feb</v>
      </c>
      <c r="M4842">
        <v>21</v>
      </c>
      <c r="N4842">
        <f t="shared" si="378"/>
        <v>4</v>
      </c>
      <c r="O4842" s="5">
        <f t="shared" si="379"/>
        <v>57.8</v>
      </c>
    </row>
    <row r="4843" spans="1:15" x14ac:dyDescent="0.25">
      <c r="A4843">
        <v>4900</v>
      </c>
      <c r="B4843">
        <v>2172</v>
      </c>
      <c r="C4843">
        <f>IF(COUNTIF($B$2:B4843,B4843)=1,1,0)</f>
        <v>0</v>
      </c>
      <c r="D4843" s="1">
        <v>44962</v>
      </c>
      <c r="E4843" s="2">
        <v>0.91092592592592592</v>
      </c>
      <c r="F4843">
        <v>125</v>
      </c>
      <c r="G4843" t="str">
        <f>IFERROR(INDEX(menu_items!$B:$B,MATCH(F4843,menu_items!$A:$A,0)),"Unknown value")</f>
        <v>Spaghetti &amp; Meatballs</v>
      </c>
      <c r="H4843" t="str">
        <f>IFERROR(INDEX(menu_items!$C:$C,MATCH(F4843,menu_items!$A:$A,0)),"Unknown value")</f>
        <v>Italian</v>
      </c>
      <c r="I4843" s="5">
        <f>IFERROR(INDEX(menu_items!$D:$D,MATCH(F4843,menu_items!$A:$A,0)),0)</f>
        <v>17.95</v>
      </c>
      <c r="J4843" t="str">
        <f t="shared" si="380"/>
        <v>Sun</v>
      </c>
      <c r="K4843">
        <f t="shared" si="381"/>
        <v>5</v>
      </c>
      <c r="L4843" t="str">
        <f t="shared" si="382"/>
        <v>Feb</v>
      </c>
      <c r="M4843">
        <v>21</v>
      </c>
      <c r="N4843">
        <f t="shared" si="378"/>
        <v>4</v>
      </c>
      <c r="O4843" s="5">
        <f t="shared" si="379"/>
        <v>57.8</v>
      </c>
    </row>
    <row r="4844" spans="1:15" x14ac:dyDescent="0.25">
      <c r="A4844">
        <v>4901</v>
      </c>
      <c r="B4844">
        <v>2172</v>
      </c>
      <c r="C4844">
        <f>IF(COUNTIF($B$2:B4844,B4844)=1,1,0)</f>
        <v>0</v>
      </c>
      <c r="D4844" s="1">
        <v>44962</v>
      </c>
      <c r="E4844" s="2">
        <v>0.91092592592592592</v>
      </c>
      <c r="F4844">
        <v>120</v>
      </c>
      <c r="G4844" t="str">
        <f>IFERROR(INDEX(menu_items!$B:$B,MATCH(F4844,menu_items!$A:$A,0)),"Unknown value")</f>
        <v>Steak Torta</v>
      </c>
      <c r="H4844" t="str">
        <f>IFERROR(INDEX(menu_items!$C:$C,MATCH(F4844,menu_items!$A:$A,0)),"Unknown value")</f>
        <v>Mexican</v>
      </c>
      <c r="I4844" s="5">
        <f>IFERROR(INDEX(menu_items!$D:$D,MATCH(F4844,menu_items!$A:$A,0)),0)</f>
        <v>13.95</v>
      </c>
      <c r="J4844" t="str">
        <f t="shared" si="380"/>
        <v>Sun</v>
      </c>
      <c r="K4844">
        <f t="shared" si="381"/>
        <v>5</v>
      </c>
      <c r="L4844" t="str">
        <f t="shared" si="382"/>
        <v>Feb</v>
      </c>
      <c r="M4844">
        <v>21</v>
      </c>
      <c r="N4844">
        <f t="shared" si="378"/>
        <v>4</v>
      </c>
      <c r="O4844" s="5">
        <f t="shared" si="379"/>
        <v>57.8</v>
      </c>
    </row>
    <row r="4845" spans="1:15" x14ac:dyDescent="0.25">
      <c r="A4845">
        <v>4902</v>
      </c>
      <c r="B4845">
        <v>2172</v>
      </c>
      <c r="C4845">
        <f>IF(COUNTIF($B$2:B4845,B4845)=1,1,0)</f>
        <v>0</v>
      </c>
      <c r="D4845" s="1">
        <v>44962</v>
      </c>
      <c r="E4845" s="2">
        <v>0.91092592592592592</v>
      </c>
      <c r="F4845">
        <v>120</v>
      </c>
      <c r="G4845" t="str">
        <f>IFERROR(INDEX(menu_items!$B:$B,MATCH(F4845,menu_items!$A:$A,0)),"Unknown value")</f>
        <v>Steak Torta</v>
      </c>
      <c r="H4845" t="str">
        <f>IFERROR(INDEX(menu_items!$C:$C,MATCH(F4845,menu_items!$A:$A,0)),"Unknown value")</f>
        <v>Mexican</v>
      </c>
      <c r="I4845" s="5">
        <f>IFERROR(INDEX(menu_items!$D:$D,MATCH(F4845,menu_items!$A:$A,0)),0)</f>
        <v>13.95</v>
      </c>
      <c r="J4845" t="str">
        <f t="shared" si="380"/>
        <v>Sun</v>
      </c>
      <c r="K4845">
        <f t="shared" si="381"/>
        <v>5</v>
      </c>
      <c r="L4845" t="str">
        <f t="shared" si="382"/>
        <v>Feb</v>
      </c>
      <c r="M4845">
        <v>21</v>
      </c>
      <c r="N4845">
        <f t="shared" si="378"/>
        <v>4</v>
      </c>
      <c r="O4845" s="5">
        <f t="shared" si="379"/>
        <v>57.8</v>
      </c>
    </row>
    <row r="4846" spans="1:15" x14ac:dyDescent="0.25">
      <c r="A4846">
        <v>4903</v>
      </c>
      <c r="B4846">
        <v>2173</v>
      </c>
      <c r="C4846">
        <f>IF(COUNTIF($B$2:B4846,B4846)=1,1,0)</f>
        <v>1</v>
      </c>
      <c r="D4846" s="1">
        <v>44962</v>
      </c>
      <c r="E4846" s="2">
        <v>0.91437500000000005</v>
      </c>
      <c r="F4846">
        <v>107</v>
      </c>
      <c r="G4846" t="str">
        <f>IFERROR(INDEX(menu_items!$B:$B,MATCH(F4846,menu_items!$A:$A,0)),"Unknown value")</f>
        <v>Orange Chicken</v>
      </c>
      <c r="H4846" t="str">
        <f>IFERROR(INDEX(menu_items!$C:$C,MATCH(F4846,menu_items!$A:$A,0)),"Unknown value")</f>
        <v>Asian</v>
      </c>
      <c r="I4846" s="5">
        <f>IFERROR(INDEX(menu_items!$D:$D,MATCH(F4846,menu_items!$A:$A,0)),0)</f>
        <v>16.5</v>
      </c>
      <c r="J4846" t="str">
        <f t="shared" si="380"/>
        <v>Sun</v>
      </c>
      <c r="K4846">
        <f t="shared" si="381"/>
        <v>5</v>
      </c>
      <c r="L4846" t="str">
        <f t="shared" si="382"/>
        <v>Feb</v>
      </c>
      <c r="M4846">
        <v>21</v>
      </c>
      <c r="N4846">
        <f t="shared" si="378"/>
        <v>1</v>
      </c>
      <c r="O4846" s="5">
        <f t="shared" si="379"/>
        <v>16.5</v>
      </c>
    </row>
    <row r="4847" spans="1:15" x14ac:dyDescent="0.25">
      <c r="A4847">
        <v>4904</v>
      </c>
      <c r="B4847">
        <v>2174</v>
      </c>
      <c r="C4847">
        <f>IF(COUNTIF($B$2:B4847,B4847)=1,1,0)</f>
        <v>1</v>
      </c>
      <c r="D4847" s="1">
        <v>44962</v>
      </c>
      <c r="E4847" s="2">
        <v>0.91686342592592596</v>
      </c>
      <c r="F4847">
        <v>118</v>
      </c>
      <c r="G4847" t="str">
        <f>IFERROR(INDEX(menu_items!$B:$B,MATCH(F4847,menu_items!$A:$A,0)),"Unknown value")</f>
        <v>Steak Burrito</v>
      </c>
      <c r="H4847" t="str">
        <f>IFERROR(INDEX(menu_items!$C:$C,MATCH(F4847,menu_items!$A:$A,0)),"Unknown value")</f>
        <v>Mexican</v>
      </c>
      <c r="I4847" s="5">
        <f>IFERROR(INDEX(menu_items!$D:$D,MATCH(F4847,menu_items!$A:$A,0)),0)</f>
        <v>14.95</v>
      </c>
      <c r="J4847" t="str">
        <f t="shared" si="380"/>
        <v>Sun</v>
      </c>
      <c r="K4847">
        <f t="shared" si="381"/>
        <v>5</v>
      </c>
      <c r="L4847" t="str">
        <f t="shared" si="382"/>
        <v>Feb</v>
      </c>
      <c r="M4847">
        <v>22</v>
      </c>
      <c r="N4847">
        <f t="shared" si="378"/>
        <v>4</v>
      </c>
      <c r="O4847" s="5">
        <f t="shared" si="379"/>
        <v>46.4</v>
      </c>
    </row>
    <row r="4848" spans="1:15" x14ac:dyDescent="0.25">
      <c r="A4848">
        <v>4905</v>
      </c>
      <c r="B4848">
        <v>2174</v>
      </c>
      <c r="C4848">
        <f>IF(COUNTIF($B$2:B4848,B4848)=1,1,0)</f>
        <v>0</v>
      </c>
      <c r="D4848" s="1">
        <v>44962</v>
      </c>
      <c r="E4848" s="2">
        <v>0.91686342592592596</v>
      </c>
      <c r="F4848">
        <v>120</v>
      </c>
      <c r="G4848" t="str">
        <f>IFERROR(INDEX(menu_items!$B:$B,MATCH(F4848,menu_items!$A:$A,0)),"Unknown value")</f>
        <v>Steak Torta</v>
      </c>
      <c r="H4848" t="str">
        <f>IFERROR(INDEX(menu_items!$C:$C,MATCH(F4848,menu_items!$A:$A,0)),"Unknown value")</f>
        <v>Mexican</v>
      </c>
      <c r="I4848" s="5">
        <f>IFERROR(INDEX(menu_items!$D:$D,MATCH(F4848,menu_items!$A:$A,0)),0)</f>
        <v>13.95</v>
      </c>
      <c r="J4848" t="str">
        <f t="shared" si="380"/>
        <v>Sun</v>
      </c>
      <c r="K4848">
        <f t="shared" si="381"/>
        <v>5</v>
      </c>
      <c r="L4848" t="str">
        <f t="shared" si="382"/>
        <v>Feb</v>
      </c>
      <c r="M4848">
        <v>22</v>
      </c>
      <c r="N4848">
        <f t="shared" si="378"/>
        <v>4</v>
      </c>
      <c r="O4848" s="5">
        <f t="shared" si="379"/>
        <v>46.4</v>
      </c>
    </row>
    <row r="4849" spans="1:15" x14ac:dyDescent="0.25">
      <c r="A4849">
        <v>4906</v>
      </c>
      <c r="B4849">
        <v>2174</v>
      </c>
      <c r="C4849">
        <f>IF(COUNTIF($B$2:B4849,B4849)=1,1,0)</f>
        <v>0</v>
      </c>
      <c r="D4849" s="1">
        <v>44962</v>
      </c>
      <c r="E4849" s="2">
        <v>0.91686342592592596</v>
      </c>
      <c r="F4849">
        <v>121</v>
      </c>
      <c r="G4849" t="str">
        <f>IFERROR(INDEX(menu_items!$B:$B,MATCH(F4849,menu_items!$A:$A,0)),"Unknown value")</f>
        <v>Cheese Quesadillas</v>
      </c>
      <c r="H4849" t="str">
        <f>IFERROR(INDEX(menu_items!$C:$C,MATCH(F4849,menu_items!$A:$A,0)),"Unknown value")</f>
        <v>Mexican</v>
      </c>
      <c r="I4849" s="5">
        <f>IFERROR(INDEX(menu_items!$D:$D,MATCH(F4849,menu_items!$A:$A,0)),0)</f>
        <v>10.5</v>
      </c>
      <c r="J4849" t="str">
        <f t="shared" si="380"/>
        <v>Sun</v>
      </c>
      <c r="K4849">
        <f t="shared" si="381"/>
        <v>5</v>
      </c>
      <c r="L4849" t="str">
        <f t="shared" si="382"/>
        <v>Feb</v>
      </c>
      <c r="M4849">
        <v>22</v>
      </c>
      <c r="N4849">
        <f t="shared" si="378"/>
        <v>4</v>
      </c>
      <c r="O4849" s="5">
        <f t="shared" si="379"/>
        <v>46.4</v>
      </c>
    </row>
    <row r="4850" spans="1:15" x14ac:dyDescent="0.25">
      <c r="A4850">
        <v>4907</v>
      </c>
      <c r="B4850">
        <v>2174</v>
      </c>
      <c r="C4850">
        <f>IF(COUNTIF($B$2:B4850,B4850)=1,1,0)</f>
        <v>0</v>
      </c>
      <c r="D4850" s="1">
        <v>44962</v>
      </c>
      <c r="E4850" s="2">
        <v>0.91686342592592596</v>
      </c>
      <c r="F4850">
        <v>105</v>
      </c>
      <c r="G4850" t="str">
        <f>IFERROR(INDEX(menu_items!$B:$B,MATCH(F4850,menu_items!$A:$A,0)),"Unknown value")</f>
        <v>Mac &amp; Cheese</v>
      </c>
      <c r="H4850" t="str">
        <f>IFERROR(INDEX(menu_items!$C:$C,MATCH(F4850,menu_items!$A:$A,0)),"Unknown value")</f>
        <v>American</v>
      </c>
      <c r="I4850" s="5">
        <f>IFERROR(INDEX(menu_items!$D:$D,MATCH(F4850,menu_items!$A:$A,0)),0)</f>
        <v>7</v>
      </c>
      <c r="J4850" t="str">
        <f t="shared" si="380"/>
        <v>Sun</v>
      </c>
      <c r="K4850">
        <f t="shared" si="381"/>
        <v>5</v>
      </c>
      <c r="L4850" t="str">
        <f t="shared" si="382"/>
        <v>Feb</v>
      </c>
      <c r="M4850">
        <v>22</v>
      </c>
      <c r="N4850">
        <f t="shared" si="378"/>
        <v>4</v>
      </c>
      <c r="O4850" s="5">
        <f t="shared" si="379"/>
        <v>46.4</v>
      </c>
    </row>
    <row r="4851" spans="1:15" x14ac:dyDescent="0.25">
      <c r="A4851">
        <v>4908</v>
      </c>
      <c r="B4851">
        <v>2175</v>
      </c>
      <c r="C4851">
        <f>IF(COUNTIF($B$2:B4851,B4851)=1,1,0)</f>
        <v>1</v>
      </c>
      <c r="D4851" s="1">
        <v>44963</v>
      </c>
      <c r="E4851" s="2">
        <v>0.46953703703703703</v>
      </c>
      <c r="F4851">
        <v>124</v>
      </c>
      <c r="G4851" t="str">
        <f>IFERROR(INDEX(menu_items!$B:$B,MATCH(F4851,menu_items!$A:$A,0)),"Unknown value")</f>
        <v>Spaghetti</v>
      </c>
      <c r="H4851" t="str">
        <f>IFERROR(INDEX(menu_items!$C:$C,MATCH(F4851,menu_items!$A:$A,0)),"Unknown value")</f>
        <v>Italian</v>
      </c>
      <c r="I4851" s="5">
        <f>IFERROR(INDEX(menu_items!$D:$D,MATCH(F4851,menu_items!$A:$A,0)),0)</f>
        <v>14.5</v>
      </c>
      <c r="J4851" t="str">
        <f t="shared" si="380"/>
        <v>Mon</v>
      </c>
      <c r="K4851">
        <f t="shared" si="381"/>
        <v>6</v>
      </c>
      <c r="L4851" t="str">
        <f t="shared" si="382"/>
        <v>Feb</v>
      </c>
      <c r="M4851">
        <v>11</v>
      </c>
      <c r="N4851">
        <f t="shared" si="378"/>
        <v>1</v>
      </c>
      <c r="O4851" s="5">
        <f t="shared" si="379"/>
        <v>14.5</v>
      </c>
    </row>
    <row r="4852" spans="1:15" x14ac:dyDescent="0.25">
      <c r="A4852">
        <v>4909</v>
      </c>
      <c r="B4852">
        <v>2176</v>
      </c>
      <c r="C4852">
        <f>IF(COUNTIF($B$2:B4852,B4852)=1,1,0)</f>
        <v>1</v>
      </c>
      <c r="D4852" s="1">
        <v>44963</v>
      </c>
      <c r="E4852" s="2">
        <v>0.47144675925925927</v>
      </c>
      <c r="F4852">
        <v>116</v>
      </c>
      <c r="G4852" t="str">
        <f>IFERROR(INDEX(menu_items!$B:$B,MATCH(F4852,menu_items!$A:$A,0)),"Unknown value")</f>
        <v>Steak Tacos</v>
      </c>
      <c r="H4852" t="str">
        <f>IFERROR(INDEX(menu_items!$C:$C,MATCH(F4852,menu_items!$A:$A,0)),"Unknown value")</f>
        <v>Mexican</v>
      </c>
      <c r="I4852" s="5">
        <f>IFERROR(INDEX(menu_items!$D:$D,MATCH(F4852,menu_items!$A:$A,0)),0)</f>
        <v>13.95</v>
      </c>
      <c r="J4852" t="str">
        <f t="shared" si="380"/>
        <v>Mon</v>
      </c>
      <c r="K4852">
        <f t="shared" si="381"/>
        <v>6</v>
      </c>
      <c r="L4852" t="str">
        <f t="shared" si="382"/>
        <v>Feb</v>
      </c>
      <c r="M4852">
        <v>11</v>
      </c>
      <c r="N4852">
        <f t="shared" si="378"/>
        <v>1</v>
      </c>
      <c r="O4852" s="5">
        <f t="shared" si="379"/>
        <v>13.95</v>
      </c>
    </row>
    <row r="4853" spans="1:15" x14ac:dyDescent="0.25">
      <c r="A4853">
        <v>4910</v>
      </c>
      <c r="B4853">
        <v>2177</v>
      </c>
      <c r="C4853">
        <f>IF(COUNTIF($B$2:B4853,B4853)=1,1,0)</f>
        <v>1</v>
      </c>
      <c r="D4853" s="1">
        <v>44963</v>
      </c>
      <c r="E4853" s="2">
        <v>0.47625000000000001</v>
      </c>
      <c r="F4853">
        <v>116</v>
      </c>
      <c r="G4853" t="str">
        <f>IFERROR(INDEX(menu_items!$B:$B,MATCH(F4853,menu_items!$A:$A,0)),"Unknown value")</f>
        <v>Steak Tacos</v>
      </c>
      <c r="H4853" t="str">
        <f>IFERROR(INDEX(menu_items!$C:$C,MATCH(F4853,menu_items!$A:$A,0)),"Unknown value")</f>
        <v>Mexican</v>
      </c>
      <c r="I4853" s="5">
        <f>IFERROR(INDEX(menu_items!$D:$D,MATCH(F4853,menu_items!$A:$A,0)),0)</f>
        <v>13.95</v>
      </c>
      <c r="J4853" t="str">
        <f t="shared" si="380"/>
        <v>Mon</v>
      </c>
      <c r="K4853">
        <f t="shared" si="381"/>
        <v>6</v>
      </c>
      <c r="L4853" t="str">
        <f t="shared" si="382"/>
        <v>Feb</v>
      </c>
      <c r="M4853">
        <v>11</v>
      </c>
      <c r="N4853">
        <f t="shared" si="378"/>
        <v>2</v>
      </c>
      <c r="O4853" s="5">
        <f t="shared" si="379"/>
        <v>18.95</v>
      </c>
    </row>
    <row r="4854" spans="1:15" x14ac:dyDescent="0.25">
      <c r="A4854">
        <v>4911</v>
      </c>
      <c r="B4854">
        <v>2177</v>
      </c>
      <c r="C4854">
        <f>IF(COUNTIF($B$2:B4854,B4854)=1,1,0)</f>
        <v>0</v>
      </c>
      <c r="D4854" s="1">
        <v>44963</v>
      </c>
      <c r="E4854" s="2">
        <v>0.47625000000000001</v>
      </c>
      <c r="F4854">
        <v>113</v>
      </c>
      <c r="G4854" t="str">
        <f>IFERROR(INDEX(menu_items!$B:$B,MATCH(F4854,menu_items!$A:$A,0)),"Unknown value")</f>
        <v>Edamame</v>
      </c>
      <c r="H4854" t="str">
        <f>IFERROR(INDEX(menu_items!$C:$C,MATCH(F4854,menu_items!$A:$A,0)),"Unknown value")</f>
        <v>Asian</v>
      </c>
      <c r="I4854" s="5">
        <f>IFERROR(INDEX(menu_items!$D:$D,MATCH(F4854,menu_items!$A:$A,0)),0)</f>
        <v>5</v>
      </c>
      <c r="J4854" t="str">
        <f t="shared" si="380"/>
        <v>Mon</v>
      </c>
      <c r="K4854">
        <f t="shared" si="381"/>
        <v>6</v>
      </c>
      <c r="L4854" t="str">
        <f t="shared" si="382"/>
        <v>Feb</v>
      </c>
      <c r="M4854">
        <v>11</v>
      </c>
      <c r="N4854">
        <f t="shared" si="378"/>
        <v>2</v>
      </c>
      <c r="O4854" s="5">
        <f t="shared" si="379"/>
        <v>18.95</v>
      </c>
    </row>
    <row r="4855" spans="1:15" x14ac:dyDescent="0.25">
      <c r="A4855">
        <v>4912</v>
      </c>
      <c r="B4855">
        <v>2178</v>
      </c>
      <c r="C4855">
        <f>IF(COUNTIF($B$2:B4855,B4855)=1,1,0)</f>
        <v>1</v>
      </c>
      <c r="D4855" s="1">
        <v>44963</v>
      </c>
      <c r="E4855" s="2">
        <v>0.48084490740740743</v>
      </c>
      <c r="F4855">
        <v>109</v>
      </c>
      <c r="G4855" t="str">
        <f>IFERROR(INDEX(menu_items!$B:$B,MATCH(F4855,menu_items!$A:$A,0)),"Unknown value")</f>
        <v>Korean Beef Bowl</v>
      </c>
      <c r="H4855" t="str">
        <f>IFERROR(INDEX(menu_items!$C:$C,MATCH(F4855,menu_items!$A:$A,0)),"Unknown value")</f>
        <v>Asian</v>
      </c>
      <c r="I4855" s="5">
        <f>IFERROR(INDEX(menu_items!$D:$D,MATCH(F4855,menu_items!$A:$A,0)),0)</f>
        <v>17.95</v>
      </c>
      <c r="J4855" t="str">
        <f t="shared" si="380"/>
        <v>Mon</v>
      </c>
      <c r="K4855">
        <f t="shared" si="381"/>
        <v>6</v>
      </c>
      <c r="L4855" t="str">
        <f t="shared" si="382"/>
        <v>Feb</v>
      </c>
      <c r="M4855">
        <v>11</v>
      </c>
      <c r="N4855">
        <f t="shared" si="378"/>
        <v>1</v>
      </c>
      <c r="O4855" s="5">
        <f t="shared" si="379"/>
        <v>17.95</v>
      </c>
    </row>
    <row r="4856" spans="1:15" x14ac:dyDescent="0.25">
      <c r="A4856">
        <v>4913</v>
      </c>
      <c r="B4856">
        <v>2179</v>
      </c>
      <c r="C4856">
        <f>IF(COUNTIF($B$2:B4856,B4856)=1,1,0)</f>
        <v>1</v>
      </c>
      <c r="D4856" s="1">
        <v>44963</v>
      </c>
      <c r="E4856" s="2">
        <v>0.49593749999999998</v>
      </c>
      <c r="F4856">
        <v>113</v>
      </c>
      <c r="G4856" t="str">
        <f>IFERROR(INDEX(menu_items!$B:$B,MATCH(F4856,menu_items!$A:$A,0)),"Unknown value")</f>
        <v>Edamame</v>
      </c>
      <c r="H4856" t="str">
        <f>IFERROR(INDEX(menu_items!$C:$C,MATCH(F4856,menu_items!$A:$A,0)),"Unknown value")</f>
        <v>Asian</v>
      </c>
      <c r="I4856" s="5">
        <f>IFERROR(INDEX(menu_items!$D:$D,MATCH(F4856,menu_items!$A:$A,0)),0)</f>
        <v>5</v>
      </c>
      <c r="J4856" t="str">
        <f t="shared" si="380"/>
        <v>Mon</v>
      </c>
      <c r="K4856">
        <f t="shared" si="381"/>
        <v>6</v>
      </c>
      <c r="L4856" t="str">
        <f t="shared" si="382"/>
        <v>Feb</v>
      </c>
      <c r="M4856">
        <v>11</v>
      </c>
      <c r="N4856">
        <f t="shared" si="378"/>
        <v>1</v>
      </c>
      <c r="O4856" s="5">
        <f t="shared" si="379"/>
        <v>5</v>
      </c>
    </row>
    <row r="4857" spans="1:15" x14ac:dyDescent="0.25">
      <c r="A4857">
        <v>4914</v>
      </c>
      <c r="B4857">
        <v>2180</v>
      </c>
      <c r="C4857">
        <f>IF(COUNTIF($B$2:B4857,B4857)=1,1,0)</f>
        <v>1</v>
      </c>
      <c r="D4857" s="1">
        <v>44963</v>
      </c>
      <c r="E4857" s="2">
        <v>0.4994675925925926</v>
      </c>
      <c r="F4857">
        <v>108</v>
      </c>
      <c r="G4857" t="str">
        <f>IFERROR(INDEX(menu_items!$B:$B,MATCH(F4857,menu_items!$A:$A,0)),"Unknown value")</f>
        <v>Tofu Pad Thai</v>
      </c>
      <c r="H4857" t="str">
        <f>IFERROR(INDEX(menu_items!$C:$C,MATCH(F4857,menu_items!$A:$A,0)),"Unknown value")</f>
        <v>Asian</v>
      </c>
      <c r="I4857" s="5">
        <f>IFERROR(INDEX(menu_items!$D:$D,MATCH(F4857,menu_items!$A:$A,0)),0)</f>
        <v>14.5</v>
      </c>
      <c r="J4857" t="str">
        <f t="shared" si="380"/>
        <v>Mon</v>
      </c>
      <c r="K4857">
        <f t="shared" si="381"/>
        <v>6</v>
      </c>
      <c r="L4857" t="str">
        <f t="shared" si="382"/>
        <v>Feb</v>
      </c>
      <c r="M4857">
        <v>11</v>
      </c>
      <c r="N4857">
        <f t="shared" si="378"/>
        <v>2</v>
      </c>
      <c r="O4857" s="5">
        <f t="shared" si="379"/>
        <v>34.450000000000003</v>
      </c>
    </row>
    <row r="4858" spans="1:15" x14ac:dyDescent="0.25">
      <c r="A4858">
        <v>4915</v>
      </c>
      <c r="B4858">
        <v>2180</v>
      </c>
      <c r="C4858">
        <f>IF(COUNTIF($B$2:B4858,B4858)=1,1,0)</f>
        <v>0</v>
      </c>
      <c r="D4858" s="1">
        <v>44963</v>
      </c>
      <c r="E4858" s="2">
        <v>0.4994675925925926</v>
      </c>
      <c r="F4858">
        <v>130</v>
      </c>
      <c r="G4858" t="str">
        <f>IFERROR(INDEX(menu_items!$B:$B,MATCH(F4858,menu_items!$A:$A,0)),"Unknown value")</f>
        <v>Shrimp Scampi</v>
      </c>
      <c r="H4858" t="str">
        <f>IFERROR(INDEX(menu_items!$C:$C,MATCH(F4858,menu_items!$A:$A,0)),"Unknown value")</f>
        <v>Italian</v>
      </c>
      <c r="I4858" s="5">
        <f>IFERROR(INDEX(menu_items!$D:$D,MATCH(F4858,menu_items!$A:$A,0)),0)</f>
        <v>19.95</v>
      </c>
      <c r="J4858" t="str">
        <f t="shared" si="380"/>
        <v>Mon</v>
      </c>
      <c r="K4858">
        <f t="shared" si="381"/>
        <v>6</v>
      </c>
      <c r="L4858" t="str">
        <f t="shared" si="382"/>
        <v>Feb</v>
      </c>
      <c r="M4858">
        <v>11</v>
      </c>
      <c r="N4858">
        <f t="shared" si="378"/>
        <v>2</v>
      </c>
      <c r="O4858" s="5">
        <f t="shared" si="379"/>
        <v>34.450000000000003</v>
      </c>
    </row>
    <row r="4859" spans="1:15" x14ac:dyDescent="0.25">
      <c r="A4859">
        <v>4916</v>
      </c>
      <c r="B4859">
        <v>2181</v>
      </c>
      <c r="C4859">
        <f>IF(COUNTIF($B$2:B4859,B4859)=1,1,0)</f>
        <v>1</v>
      </c>
      <c r="D4859" s="1">
        <v>44963</v>
      </c>
      <c r="E4859" s="2">
        <v>0.50434027777777779</v>
      </c>
      <c r="F4859">
        <v>125</v>
      </c>
      <c r="G4859" t="str">
        <f>IFERROR(INDEX(menu_items!$B:$B,MATCH(F4859,menu_items!$A:$A,0)),"Unknown value")</f>
        <v>Spaghetti &amp; Meatballs</v>
      </c>
      <c r="H4859" t="str">
        <f>IFERROR(INDEX(menu_items!$C:$C,MATCH(F4859,menu_items!$A:$A,0)),"Unknown value")</f>
        <v>Italian</v>
      </c>
      <c r="I4859" s="5">
        <f>IFERROR(INDEX(menu_items!$D:$D,MATCH(F4859,menu_items!$A:$A,0)),0)</f>
        <v>17.95</v>
      </c>
      <c r="J4859" t="str">
        <f t="shared" si="380"/>
        <v>Mon</v>
      </c>
      <c r="K4859">
        <f t="shared" si="381"/>
        <v>6</v>
      </c>
      <c r="L4859" t="str">
        <f t="shared" si="382"/>
        <v>Feb</v>
      </c>
      <c r="M4859">
        <v>12</v>
      </c>
      <c r="N4859">
        <f t="shared" si="378"/>
        <v>2</v>
      </c>
      <c r="O4859" s="5">
        <f t="shared" si="379"/>
        <v>35.9</v>
      </c>
    </row>
    <row r="4860" spans="1:15" x14ac:dyDescent="0.25">
      <c r="A4860">
        <v>4917</v>
      </c>
      <c r="B4860">
        <v>2181</v>
      </c>
      <c r="C4860">
        <f>IF(COUNTIF($B$2:B4860,B4860)=1,1,0)</f>
        <v>0</v>
      </c>
      <c r="D4860" s="1">
        <v>44963</v>
      </c>
      <c r="E4860" s="2">
        <v>0.50434027777777779</v>
      </c>
      <c r="F4860">
        <v>125</v>
      </c>
      <c r="G4860" t="str">
        <f>IFERROR(INDEX(menu_items!$B:$B,MATCH(F4860,menu_items!$A:$A,0)),"Unknown value")</f>
        <v>Spaghetti &amp; Meatballs</v>
      </c>
      <c r="H4860" t="str">
        <f>IFERROR(INDEX(menu_items!$C:$C,MATCH(F4860,menu_items!$A:$A,0)),"Unknown value")</f>
        <v>Italian</v>
      </c>
      <c r="I4860" s="5">
        <f>IFERROR(INDEX(menu_items!$D:$D,MATCH(F4860,menu_items!$A:$A,0)),0)</f>
        <v>17.95</v>
      </c>
      <c r="J4860" t="str">
        <f t="shared" si="380"/>
        <v>Mon</v>
      </c>
      <c r="K4860">
        <f t="shared" si="381"/>
        <v>6</v>
      </c>
      <c r="L4860" t="str">
        <f t="shared" si="382"/>
        <v>Feb</v>
      </c>
      <c r="M4860">
        <v>12</v>
      </c>
      <c r="N4860">
        <f t="shared" si="378"/>
        <v>2</v>
      </c>
      <c r="O4860" s="5">
        <f t="shared" si="379"/>
        <v>35.9</v>
      </c>
    </row>
    <row r="4861" spans="1:15" x14ac:dyDescent="0.25">
      <c r="A4861">
        <v>4918</v>
      </c>
      <c r="B4861">
        <v>2182</v>
      </c>
      <c r="C4861">
        <f>IF(COUNTIF($B$2:B4861,B4861)=1,1,0)</f>
        <v>1</v>
      </c>
      <c r="D4861" s="1">
        <v>44963</v>
      </c>
      <c r="E4861" s="2">
        <v>0.515625</v>
      </c>
      <c r="F4861">
        <v>107</v>
      </c>
      <c r="G4861" t="str">
        <f>IFERROR(INDEX(menu_items!$B:$B,MATCH(F4861,menu_items!$A:$A,0)),"Unknown value")</f>
        <v>Orange Chicken</v>
      </c>
      <c r="H4861" t="str">
        <f>IFERROR(INDEX(menu_items!$C:$C,MATCH(F4861,menu_items!$A:$A,0)),"Unknown value")</f>
        <v>Asian</v>
      </c>
      <c r="I4861" s="5">
        <f>IFERROR(INDEX(menu_items!$D:$D,MATCH(F4861,menu_items!$A:$A,0)),0)</f>
        <v>16.5</v>
      </c>
      <c r="J4861" t="str">
        <f t="shared" si="380"/>
        <v>Mon</v>
      </c>
      <c r="K4861">
        <f t="shared" si="381"/>
        <v>6</v>
      </c>
      <c r="L4861" t="str">
        <f t="shared" si="382"/>
        <v>Feb</v>
      </c>
      <c r="M4861">
        <v>12</v>
      </c>
      <c r="N4861">
        <f t="shared" si="378"/>
        <v>9</v>
      </c>
      <c r="O4861" s="5">
        <f t="shared" si="379"/>
        <v>140.65</v>
      </c>
    </row>
    <row r="4862" spans="1:15" x14ac:dyDescent="0.25">
      <c r="A4862">
        <v>4919</v>
      </c>
      <c r="B4862">
        <v>2182</v>
      </c>
      <c r="C4862">
        <f>IF(COUNTIF($B$2:B4862,B4862)=1,1,0)</f>
        <v>0</v>
      </c>
      <c r="D4862" s="1">
        <v>44963</v>
      </c>
      <c r="E4862" s="2">
        <v>0.515625</v>
      </c>
      <c r="F4862">
        <v>102</v>
      </c>
      <c r="G4862" t="str">
        <f>IFERROR(INDEX(menu_items!$B:$B,MATCH(F4862,menu_items!$A:$A,0)),"Unknown value")</f>
        <v>Cheeseburger</v>
      </c>
      <c r="H4862" t="str">
        <f>IFERROR(INDEX(menu_items!$C:$C,MATCH(F4862,menu_items!$A:$A,0)),"Unknown value")</f>
        <v>American</v>
      </c>
      <c r="I4862" s="5">
        <f>IFERROR(INDEX(menu_items!$D:$D,MATCH(F4862,menu_items!$A:$A,0)),0)</f>
        <v>13.95</v>
      </c>
      <c r="J4862" t="str">
        <f t="shared" si="380"/>
        <v>Mon</v>
      </c>
      <c r="K4862">
        <f t="shared" si="381"/>
        <v>6</v>
      </c>
      <c r="L4862" t="str">
        <f t="shared" si="382"/>
        <v>Feb</v>
      </c>
      <c r="M4862">
        <v>12</v>
      </c>
      <c r="N4862">
        <f t="shared" si="378"/>
        <v>9</v>
      </c>
      <c r="O4862" s="5">
        <f t="shared" si="379"/>
        <v>140.65</v>
      </c>
    </row>
    <row r="4863" spans="1:15" x14ac:dyDescent="0.25">
      <c r="A4863">
        <v>4920</v>
      </c>
      <c r="B4863">
        <v>2182</v>
      </c>
      <c r="C4863">
        <f>IF(COUNTIF($B$2:B4863,B4863)=1,1,0)</f>
        <v>0</v>
      </c>
      <c r="D4863" s="1">
        <v>44963</v>
      </c>
      <c r="E4863" s="2">
        <v>0.515625</v>
      </c>
      <c r="F4863">
        <v>108</v>
      </c>
      <c r="G4863" t="str">
        <f>IFERROR(INDEX(menu_items!$B:$B,MATCH(F4863,menu_items!$A:$A,0)),"Unknown value")</f>
        <v>Tofu Pad Thai</v>
      </c>
      <c r="H4863" t="str">
        <f>IFERROR(INDEX(menu_items!$C:$C,MATCH(F4863,menu_items!$A:$A,0)),"Unknown value")</f>
        <v>Asian</v>
      </c>
      <c r="I4863" s="5">
        <f>IFERROR(INDEX(menu_items!$D:$D,MATCH(F4863,menu_items!$A:$A,0)),0)</f>
        <v>14.5</v>
      </c>
      <c r="J4863" t="str">
        <f t="shared" si="380"/>
        <v>Mon</v>
      </c>
      <c r="K4863">
        <f t="shared" si="381"/>
        <v>6</v>
      </c>
      <c r="L4863" t="str">
        <f t="shared" si="382"/>
        <v>Feb</v>
      </c>
      <c r="M4863">
        <v>12</v>
      </c>
      <c r="N4863">
        <f t="shared" si="378"/>
        <v>9</v>
      </c>
      <c r="O4863" s="5">
        <f t="shared" si="379"/>
        <v>140.65</v>
      </c>
    </row>
    <row r="4864" spans="1:15" x14ac:dyDescent="0.25">
      <c r="A4864">
        <v>4921</v>
      </c>
      <c r="B4864">
        <v>2182</v>
      </c>
      <c r="C4864">
        <f>IF(COUNTIF($B$2:B4864,B4864)=1,1,0)</f>
        <v>0</v>
      </c>
      <c r="D4864" s="1">
        <v>44963</v>
      </c>
      <c r="E4864" s="2">
        <v>0.515625</v>
      </c>
      <c r="F4864">
        <v>125</v>
      </c>
      <c r="G4864" t="str">
        <f>IFERROR(INDEX(menu_items!$B:$B,MATCH(F4864,menu_items!$A:$A,0)),"Unknown value")</f>
        <v>Spaghetti &amp; Meatballs</v>
      </c>
      <c r="H4864" t="str">
        <f>IFERROR(INDEX(menu_items!$C:$C,MATCH(F4864,menu_items!$A:$A,0)),"Unknown value")</f>
        <v>Italian</v>
      </c>
      <c r="I4864" s="5">
        <f>IFERROR(INDEX(menu_items!$D:$D,MATCH(F4864,menu_items!$A:$A,0)),0)</f>
        <v>17.95</v>
      </c>
      <c r="J4864" t="str">
        <f t="shared" si="380"/>
        <v>Mon</v>
      </c>
      <c r="K4864">
        <f t="shared" si="381"/>
        <v>6</v>
      </c>
      <c r="L4864" t="str">
        <f t="shared" si="382"/>
        <v>Feb</v>
      </c>
      <c r="M4864">
        <v>12</v>
      </c>
      <c r="N4864">
        <f t="shared" si="378"/>
        <v>9</v>
      </c>
      <c r="O4864" s="5">
        <f t="shared" si="379"/>
        <v>140.65</v>
      </c>
    </row>
    <row r="4865" spans="1:15" x14ac:dyDescent="0.25">
      <c r="A4865">
        <v>4922</v>
      </c>
      <c r="B4865">
        <v>2182</v>
      </c>
      <c r="C4865">
        <f>IF(COUNTIF($B$2:B4865,B4865)=1,1,0)</f>
        <v>0</v>
      </c>
      <c r="D4865" s="1">
        <v>44963</v>
      </c>
      <c r="E4865" s="2">
        <v>0.515625</v>
      </c>
      <c r="F4865">
        <v>109</v>
      </c>
      <c r="G4865" t="str">
        <f>IFERROR(INDEX(menu_items!$B:$B,MATCH(F4865,menu_items!$A:$A,0)),"Unknown value")</f>
        <v>Korean Beef Bowl</v>
      </c>
      <c r="H4865" t="str">
        <f>IFERROR(INDEX(menu_items!$C:$C,MATCH(F4865,menu_items!$A:$A,0)),"Unknown value")</f>
        <v>Asian</v>
      </c>
      <c r="I4865" s="5">
        <f>IFERROR(INDEX(menu_items!$D:$D,MATCH(F4865,menu_items!$A:$A,0)),0)</f>
        <v>17.95</v>
      </c>
      <c r="J4865" t="str">
        <f t="shared" si="380"/>
        <v>Mon</v>
      </c>
      <c r="K4865">
        <f t="shared" si="381"/>
        <v>6</v>
      </c>
      <c r="L4865" t="str">
        <f t="shared" si="382"/>
        <v>Feb</v>
      </c>
      <c r="M4865">
        <v>12</v>
      </c>
      <c r="N4865">
        <f t="shared" si="378"/>
        <v>9</v>
      </c>
      <c r="O4865" s="5">
        <f t="shared" si="379"/>
        <v>140.65</v>
      </c>
    </row>
    <row r="4866" spans="1:15" x14ac:dyDescent="0.25">
      <c r="A4866">
        <v>4923</v>
      </c>
      <c r="B4866">
        <v>2182</v>
      </c>
      <c r="C4866">
        <f>IF(COUNTIF($B$2:B4866,B4866)=1,1,0)</f>
        <v>0</v>
      </c>
      <c r="D4866" s="1">
        <v>44963</v>
      </c>
      <c r="E4866" s="2">
        <v>0.515625</v>
      </c>
      <c r="F4866">
        <v>110</v>
      </c>
      <c r="G4866" t="str">
        <f>IFERROR(INDEX(menu_items!$B:$B,MATCH(F4866,menu_items!$A:$A,0)),"Unknown value")</f>
        <v>Pork Ramen</v>
      </c>
      <c r="H4866" t="str">
        <f>IFERROR(INDEX(menu_items!$C:$C,MATCH(F4866,menu_items!$A:$A,0)),"Unknown value")</f>
        <v>Asian</v>
      </c>
      <c r="I4866" s="5">
        <f>IFERROR(INDEX(menu_items!$D:$D,MATCH(F4866,menu_items!$A:$A,0)),0)</f>
        <v>17.95</v>
      </c>
      <c r="J4866" t="str">
        <f t="shared" si="380"/>
        <v>Mon</v>
      </c>
      <c r="K4866">
        <f t="shared" si="381"/>
        <v>6</v>
      </c>
      <c r="L4866" t="str">
        <f t="shared" si="382"/>
        <v>Feb</v>
      </c>
      <c r="M4866">
        <v>12</v>
      </c>
      <c r="N4866">
        <f t="shared" ref="N4866:N4929" si="383">COUNTIF($B:$B,B4866)</f>
        <v>9</v>
      </c>
      <c r="O4866" s="5">
        <f t="shared" ref="O4866:O4929" si="384">SUMIF($B:$B,B4866,$I:$I)</f>
        <v>140.65</v>
      </c>
    </row>
    <row r="4867" spans="1:15" x14ac:dyDescent="0.25">
      <c r="A4867">
        <v>4924</v>
      </c>
      <c r="B4867">
        <v>2182</v>
      </c>
      <c r="C4867">
        <f>IF(COUNTIF($B$2:B4867,B4867)=1,1,0)</f>
        <v>0</v>
      </c>
      <c r="D4867" s="1">
        <v>44963</v>
      </c>
      <c r="E4867" s="2">
        <v>0.515625</v>
      </c>
      <c r="F4867">
        <v>117</v>
      </c>
      <c r="G4867" t="str">
        <f>IFERROR(INDEX(menu_items!$B:$B,MATCH(F4867,menu_items!$A:$A,0)),"Unknown value")</f>
        <v>Chicken Burrito</v>
      </c>
      <c r="H4867" t="str">
        <f>IFERROR(INDEX(menu_items!$C:$C,MATCH(F4867,menu_items!$A:$A,0)),"Unknown value")</f>
        <v>Mexican</v>
      </c>
      <c r="I4867" s="5">
        <f>IFERROR(INDEX(menu_items!$D:$D,MATCH(F4867,menu_items!$A:$A,0)),0)</f>
        <v>12.95</v>
      </c>
      <c r="J4867" t="str">
        <f t="shared" si="380"/>
        <v>Mon</v>
      </c>
      <c r="K4867">
        <f t="shared" si="381"/>
        <v>6</v>
      </c>
      <c r="L4867" t="str">
        <f t="shared" si="382"/>
        <v>Feb</v>
      </c>
      <c r="M4867">
        <v>12</v>
      </c>
      <c r="N4867">
        <f t="shared" si="383"/>
        <v>9</v>
      </c>
      <c r="O4867" s="5">
        <f t="shared" si="384"/>
        <v>140.65</v>
      </c>
    </row>
    <row r="4868" spans="1:15" x14ac:dyDescent="0.25">
      <c r="A4868">
        <v>4925</v>
      </c>
      <c r="B4868">
        <v>2182</v>
      </c>
      <c r="C4868">
        <f>IF(COUNTIF($B$2:B4868,B4868)=1,1,0)</f>
        <v>0</v>
      </c>
      <c r="D4868" s="1">
        <v>44963</v>
      </c>
      <c r="E4868" s="2">
        <v>0.515625</v>
      </c>
      <c r="F4868">
        <v>118</v>
      </c>
      <c r="G4868" t="str">
        <f>IFERROR(INDEX(menu_items!$B:$B,MATCH(F4868,menu_items!$A:$A,0)),"Unknown value")</f>
        <v>Steak Burrito</v>
      </c>
      <c r="H4868" t="str">
        <f>IFERROR(INDEX(menu_items!$C:$C,MATCH(F4868,menu_items!$A:$A,0)),"Unknown value")</f>
        <v>Mexican</v>
      </c>
      <c r="I4868" s="5">
        <f>IFERROR(INDEX(menu_items!$D:$D,MATCH(F4868,menu_items!$A:$A,0)),0)</f>
        <v>14.95</v>
      </c>
      <c r="J4868" t="str">
        <f t="shared" si="380"/>
        <v>Mon</v>
      </c>
      <c r="K4868">
        <f t="shared" si="381"/>
        <v>6</v>
      </c>
      <c r="L4868" t="str">
        <f t="shared" si="382"/>
        <v>Feb</v>
      </c>
      <c r="M4868">
        <v>12</v>
      </c>
      <c r="N4868">
        <f t="shared" si="383"/>
        <v>9</v>
      </c>
      <c r="O4868" s="5">
        <f t="shared" si="384"/>
        <v>140.65</v>
      </c>
    </row>
    <row r="4869" spans="1:15" x14ac:dyDescent="0.25">
      <c r="A4869">
        <v>4926</v>
      </c>
      <c r="B4869">
        <v>2182</v>
      </c>
      <c r="C4869">
        <f>IF(COUNTIF($B$2:B4869,B4869)=1,1,0)</f>
        <v>0</v>
      </c>
      <c r="D4869" s="1">
        <v>44963</v>
      </c>
      <c r="E4869" s="2">
        <v>0.515625</v>
      </c>
      <c r="F4869">
        <v>120</v>
      </c>
      <c r="G4869" t="str">
        <f>IFERROR(INDEX(menu_items!$B:$B,MATCH(F4869,menu_items!$A:$A,0)),"Unknown value")</f>
        <v>Steak Torta</v>
      </c>
      <c r="H4869" t="str">
        <f>IFERROR(INDEX(menu_items!$C:$C,MATCH(F4869,menu_items!$A:$A,0)),"Unknown value")</f>
        <v>Mexican</v>
      </c>
      <c r="I4869" s="5">
        <f>IFERROR(INDEX(menu_items!$D:$D,MATCH(F4869,menu_items!$A:$A,0)),0)</f>
        <v>13.95</v>
      </c>
      <c r="J4869" t="str">
        <f t="shared" si="380"/>
        <v>Mon</v>
      </c>
      <c r="K4869">
        <f t="shared" si="381"/>
        <v>6</v>
      </c>
      <c r="L4869" t="str">
        <f t="shared" si="382"/>
        <v>Feb</v>
      </c>
      <c r="M4869">
        <v>12</v>
      </c>
      <c r="N4869">
        <f t="shared" si="383"/>
        <v>9</v>
      </c>
      <c r="O4869" s="5">
        <f t="shared" si="384"/>
        <v>140.65</v>
      </c>
    </row>
    <row r="4870" spans="1:15" x14ac:dyDescent="0.25">
      <c r="A4870">
        <v>4927</v>
      </c>
      <c r="B4870">
        <v>2183</v>
      </c>
      <c r="C4870">
        <f>IF(COUNTIF($B$2:B4870,B4870)=1,1,0)</f>
        <v>1</v>
      </c>
      <c r="D4870" s="1">
        <v>44963</v>
      </c>
      <c r="E4870" s="2">
        <v>0.51755787037037038</v>
      </c>
      <c r="F4870">
        <v>101</v>
      </c>
      <c r="G4870" t="str">
        <f>IFERROR(INDEX(menu_items!$B:$B,MATCH(F4870,menu_items!$A:$A,0)),"Unknown value")</f>
        <v>Hamburger</v>
      </c>
      <c r="H4870" t="str">
        <f>IFERROR(INDEX(menu_items!$C:$C,MATCH(F4870,menu_items!$A:$A,0)),"Unknown value")</f>
        <v>American</v>
      </c>
      <c r="I4870" s="5">
        <f>IFERROR(INDEX(menu_items!$D:$D,MATCH(F4870,menu_items!$A:$A,0)),0)</f>
        <v>12.95</v>
      </c>
      <c r="J4870" t="str">
        <f t="shared" si="380"/>
        <v>Mon</v>
      </c>
      <c r="K4870">
        <f t="shared" si="381"/>
        <v>6</v>
      </c>
      <c r="L4870" t="str">
        <f t="shared" si="382"/>
        <v>Feb</v>
      </c>
      <c r="M4870">
        <v>12</v>
      </c>
      <c r="N4870">
        <f t="shared" si="383"/>
        <v>4</v>
      </c>
      <c r="O4870" s="5">
        <f t="shared" si="384"/>
        <v>42.4</v>
      </c>
    </row>
    <row r="4871" spans="1:15" x14ac:dyDescent="0.25">
      <c r="A4871">
        <v>4928</v>
      </c>
      <c r="B4871">
        <v>2183</v>
      </c>
      <c r="C4871">
        <f>IF(COUNTIF($B$2:B4871,B4871)=1,1,0)</f>
        <v>0</v>
      </c>
      <c r="D4871" s="1">
        <v>44963</v>
      </c>
      <c r="E4871" s="2">
        <v>0.51755787037037038</v>
      </c>
      <c r="F4871">
        <v>104</v>
      </c>
      <c r="G4871" t="str">
        <f>IFERROR(INDEX(menu_items!$B:$B,MATCH(F4871,menu_items!$A:$A,0)),"Unknown value")</f>
        <v>Veggie Burger</v>
      </c>
      <c r="H4871" t="str">
        <f>IFERROR(INDEX(menu_items!$C:$C,MATCH(F4871,menu_items!$A:$A,0)),"Unknown value")</f>
        <v>American</v>
      </c>
      <c r="I4871" s="5">
        <f>IFERROR(INDEX(menu_items!$D:$D,MATCH(F4871,menu_items!$A:$A,0)),0)</f>
        <v>10.5</v>
      </c>
      <c r="J4871" t="str">
        <f t="shared" si="380"/>
        <v>Mon</v>
      </c>
      <c r="K4871">
        <f t="shared" si="381"/>
        <v>6</v>
      </c>
      <c r="L4871" t="str">
        <f t="shared" si="382"/>
        <v>Feb</v>
      </c>
      <c r="M4871">
        <v>12</v>
      </c>
      <c r="N4871">
        <f t="shared" si="383"/>
        <v>4</v>
      </c>
      <c r="O4871" s="5">
        <f t="shared" si="384"/>
        <v>42.4</v>
      </c>
    </row>
    <row r="4872" spans="1:15" x14ac:dyDescent="0.25">
      <c r="A4872">
        <v>4929</v>
      </c>
      <c r="B4872">
        <v>2183</v>
      </c>
      <c r="C4872">
        <f>IF(COUNTIF($B$2:B4872,B4872)=1,1,0)</f>
        <v>0</v>
      </c>
      <c r="D4872" s="1">
        <v>44963</v>
      </c>
      <c r="E4872" s="2">
        <v>0.51755787037037038</v>
      </c>
      <c r="F4872">
        <v>111</v>
      </c>
      <c r="G4872" t="str">
        <f>IFERROR(INDEX(menu_items!$B:$B,MATCH(F4872,menu_items!$A:$A,0)),"Unknown value")</f>
        <v>California Roll</v>
      </c>
      <c r="H4872" t="str">
        <f>IFERROR(INDEX(menu_items!$C:$C,MATCH(F4872,menu_items!$A:$A,0)),"Unknown value")</f>
        <v>Asian</v>
      </c>
      <c r="I4872" s="5">
        <f>IFERROR(INDEX(menu_items!$D:$D,MATCH(F4872,menu_items!$A:$A,0)),0)</f>
        <v>11.95</v>
      </c>
      <c r="J4872" t="str">
        <f t="shared" ref="J4872:J4935" si="385">TEXT(D4872,"ddd")</f>
        <v>Mon</v>
      </c>
      <c r="K4872">
        <f t="shared" ref="K4872:K4935" si="386">DAY(D4872)</f>
        <v>6</v>
      </c>
      <c r="L4872" t="str">
        <f t="shared" ref="L4872:L4935" si="387">TEXT(D4872,"mmm")</f>
        <v>Feb</v>
      </c>
      <c r="M4872">
        <v>12</v>
      </c>
      <c r="N4872">
        <f t="shared" si="383"/>
        <v>4</v>
      </c>
      <c r="O4872" s="5">
        <f t="shared" si="384"/>
        <v>42.4</v>
      </c>
    </row>
    <row r="4873" spans="1:15" x14ac:dyDescent="0.25">
      <c r="A4873">
        <v>4930</v>
      </c>
      <c r="B4873">
        <v>2183</v>
      </c>
      <c r="C4873">
        <f>IF(COUNTIF($B$2:B4873,B4873)=1,1,0)</f>
        <v>0</v>
      </c>
      <c r="D4873" s="1">
        <v>44963</v>
      </c>
      <c r="E4873" s="2">
        <v>0.51755787037037038</v>
      </c>
      <c r="F4873">
        <v>105</v>
      </c>
      <c r="G4873" t="str">
        <f>IFERROR(INDEX(menu_items!$B:$B,MATCH(F4873,menu_items!$A:$A,0)),"Unknown value")</f>
        <v>Mac &amp; Cheese</v>
      </c>
      <c r="H4873" t="str">
        <f>IFERROR(INDEX(menu_items!$C:$C,MATCH(F4873,menu_items!$A:$A,0)),"Unknown value")</f>
        <v>American</v>
      </c>
      <c r="I4873" s="5">
        <f>IFERROR(INDEX(menu_items!$D:$D,MATCH(F4873,menu_items!$A:$A,0)),0)</f>
        <v>7</v>
      </c>
      <c r="J4873" t="str">
        <f t="shared" si="385"/>
        <v>Mon</v>
      </c>
      <c r="K4873">
        <f t="shared" si="386"/>
        <v>6</v>
      </c>
      <c r="L4873" t="str">
        <f t="shared" si="387"/>
        <v>Feb</v>
      </c>
      <c r="M4873">
        <v>12</v>
      </c>
      <c r="N4873">
        <f t="shared" si="383"/>
        <v>4</v>
      </c>
      <c r="O4873" s="5">
        <f t="shared" si="384"/>
        <v>42.4</v>
      </c>
    </row>
    <row r="4874" spans="1:15" x14ac:dyDescent="0.25">
      <c r="A4874">
        <v>4931</v>
      </c>
      <c r="B4874">
        <v>2184</v>
      </c>
      <c r="C4874">
        <f>IF(COUNTIF($B$2:B4874,B4874)=1,1,0)</f>
        <v>1</v>
      </c>
      <c r="D4874" s="1">
        <v>44963</v>
      </c>
      <c r="E4874" s="2">
        <v>0.52806712962962965</v>
      </c>
      <c r="F4874">
        <v>107</v>
      </c>
      <c r="G4874" t="str">
        <f>IFERROR(INDEX(menu_items!$B:$B,MATCH(F4874,menu_items!$A:$A,0)),"Unknown value")</f>
        <v>Orange Chicken</v>
      </c>
      <c r="H4874" t="str">
        <f>IFERROR(INDEX(menu_items!$C:$C,MATCH(F4874,menu_items!$A:$A,0)),"Unknown value")</f>
        <v>Asian</v>
      </c>
      <c r="I4874" s="5">
        <f>IFERROR(INDEX(menu_items!$D:$D,MATCH(F4874,menu_items!$A:$A,0)),0)</f>
        <v>16.5</v>
      </c>
      <c r="J4874" t="str">
        <f t="shared" si="385"/>
        <v>Mon</v>
      </c>
      <c r="K4874">
        <f t="shared" si="386"/>
        <v>6</v>
      </c>
      <c r="L4874" t="str">
        <f t="shared" si="387"/>
        <v>Feb</v>
      </c>
      <c r="M4874">
        <v>12</v>
      </c>
      <c r="N4874">
        <f t="shared" si="383"/>
        <v>3</v>
      </c>
      <c r="O4874" s="5">
        <f t="shared" si="384"/>
        <v>42.95</v>
      </c>
    </row>
    <row r="4875" spans="1:15" x14ac:dyDescent="0.25">
      <c r="A4875">
        <v>4932</v>
      </c>
      <c r="B4875">
        <v>2184</v>
      </c>
      <c r="C4875">
        <f>IF(COUNTIF($B$2:B4875,B4875)=1,1,0)</f>
        <v>0</v>
      </c>
      <c r="D4875" s="1">
        <v>44963</v>
      </c>
      <c r="E4875" s="2">
        <v>0.52806712962962965</v>
      </c>
      <c r="F4875">
        <v>115</v>
      </c>
      <c r="G4875" t="str">
        <f>IFERROR(INDEX(menu_items!$B:$B,MATCH(F4875,menu_items!$A:$A,0)),"Unknown value")</f>
        <v>Chicken Tacos</v>
      </c>
      <c r="H4875" t="str">
        <f>IFERROR(INDEX(menu_items!$C:$C,MATCH(F4875,menu_items!$A:$A,0)),"Unknown value")</f>
        <v>Mexican</v>
      </c>
      <c r="I4875" s="5">
        <f>IFERROR(INDEX(menu_items!$D:$D,MATCH(F4875,menu_items!$A:$A,0)),0)</f>
        <v>11.95</v>
      </c>
      <c r="J4875" t="str">
        <f t="shared" si="385"/>
        <v>Mon</v>
      </c>
      <c r="K4875">
        <f t="shared" si="386"/>
        <v>6</v>
      </c>
      <c r="L4875" t="str">
        <f t="shared" si="387"/>
        <v>Feb</v>
      </c>
      <c r="M4875">
        <v>12</v>
      </c>
      <c r="N4875">
        <f t="shared" si="383"/>
        <v>3</v>
      </c>
      <c r="O4875" s="5">
        <f t="shared" si="384"/>
        <v>42.95</v>
      </c>
    </row>
    <row r="4876" spans="1:15" x14ac:dyDescent="0.25">
      <c r="A4876">
        <v>4933</v>
      </c>
      <c r="B4876">
        <v>2184</v>
      </c>
      <c r="C4876">
        <f>IF(COUNTIF($B$2:B4876,B4876)=1,1,0)</f>
        <v>0</v>
      </c>
      <c r="D4876" s="1">
        <v>44963</v>
      </c>
      <c r="E4876" s="2">
        <v>0.52806712962962965</v>
      </c>
      <c r="F4876">
        <v>108</v>
      </c>
      <c r="G4876" t="str">
        <f>IFERROR(INDEX(menu_items!$B:$B,MATCH(F4876,menu_items!$A:$A,0)),"Unknown value")</f>
        <v>Tofu Pad Thai</v>
      </c>
      <c r="H4876" t="str">
        <f>IFERROR(INDEX(menu_items!$C:$C,MATCH(F4876,menu_items!$A:$A,0)),"Unknown value")</f>
        <v>Asian</v>
      </c>
      <c r="I4876" s="5">
        <f>IFERROR(INDEX(menu_items!$D:$D,MATCH(F4876,menu_items!$A:$A,0)),0)</f>
        <v>14.5</v>
      </c>
      <c r="J4876" t="str">
        <f t="shared" si="385"/>
        <v>Mon</v>
      </c>
      <c r="K4876">
        <f t="shared" si="386"/>
        <v>6</v>
      </c>
      <c r="L4876" t="str">
        <f t="shared" si="387"/>
        <v>Feb</v>
      </c>
      <c r="M4876">
        <v>12</v>
      </c>
      <c r="N4876">
        <f t="shared" si="383"/>
        <v>3</v>
      </c>
      <c r="O4876" s="5">
        <f t="shared" si="384"/>
        <v>42.95</v>
      </c>
    </row>
    <row r="4877" spans="1:15" x14ac:dyDescent="0.25">
      <c r="A4877">
        <v>4934</v>
      </c>
      <c r="B4877">
        <v>2185</v>
      </c>
      <c r="C4877">
        <f>IF(COUNTIF($B$2:B4877,B4877)=1,1,0)</f>
        <v>1</v>
      </c>
      <c r="D4877" s="1">
        <v>44963</v>
      </c>
      <c r="E4877" s="2">
        <v>0.53778935185185184</v>
      </c>
      <c r="F4877">
        <v>103</v>
      </c>
      <c r="G4877" t="str">
        <f>IFERROR(INDEX(menu_items!$B:$B,MATCH(F4877,menu_items!$A:$A,0)),"Unknown value")</f>
        <v>Hot Dog</v>
      </c>
      <c r="H4877" t="str">
        <f>IFERROR(INDEX(menu_items!$C:$C,MATCH(F4877,menu_items!$A:$A,0)),"Unknown value")</f>
        <v>American</v>
      </c>
      <c r="I4877" s="5">
        <f>IFERROR(INDEX(menu_items!$D:$D,MATCH(F4877,menu_items!$A:$A,0)),0)</f>
        <v>9</v>
      </c>
      <c r="J4877" t="str">
        <f t="shared" si="385"/>
        <v>Mon</v>
      </c>
      <c r="K4877">
        <f t="shared" si="386"/>
        <v>6</v>
      </c>
      <c r="L4877" t="str">
        <f t="shared" si="387"/>
        <v>Feb</v>
      </c>
      <c r="M4877">
        <v>12</v>
      </c>
      <c r="N4877">
        <f t="shared" si="383"/>
        <v>1</v>
      </c>
      <c r="O4877" s="5">
        <f t="shared" si="384"/>
        <v>9</v>
      </c>
    </row>
    <row r="4878" spans="1:15" x14ac:dyDescent="0.25">
      <c r="A4878">
        <v>4935</v>
      </c>
      <c r="B4878">
        <v>2186</v>
      </c>
      <c r="C4878">
        <f>IF(COUNTIF($B$2:B4878,B4878)=1,1,0)</f>
        <v>1</v>
      </c>
      <c r="D4878" s="1">
        <v>44963</v>
      </c>
      <c r="E4878" s="2">
        <v>0.54393518518518513</v>
      </c>
      <c r="F4878">
        <v>112</v>
      </c>
      <c r="G4878" t="str">
        <f>IFERROR(INDEX(menu_items!$B:$B,MATCH(F4878,menu_items!$A:$A,0)),"Unknown value")</f>
        <v>Salmon Roll</v>
      </c>
      <c r="H4878" t="str">
        <f>IFERROR(INDEX(menu_items!$C:$C,MATCH(F4878,menu_items!$A:$A,0)),"Unknown value")</f>
        <v>Asian</v>
      </c>
      <c r="I4878" s="5">
        <f>IFERROR(INDEX(menu_items!$D:$D,MATCH(F4878,menu_items!$A:$A,0)),0)</f>
        <v>14.95</v>
      </c>
      <c r="J4878" t="str">
        <f t="shared" si="385"/>
        <v>Mon</v>
      </c>
      <c r="K4878">
        <f t="shared" si="386"/>
        <v>6</v>
      </c>
      <c r="L4878" t="str">
        <f t="shared" si="387"/>
        <v>Feb</v>
      </c>
      <c r="M4878">
        <v>13</v>
      </c>
      <c r="N4878">
        <f t="shared" si="383"/>
        <v>1</v>
      </c>
      <c r="O4878" s="5">
        <f t="shared" si="384"/>
        <v>14.95</v>
      </c>
    </row>
    <row r="4879" spans="1:15" x14ac:dyDescent="0.25">
      <c r="A4879">
        <v>4936</v>
      </c>
      <c r="B4879">
        <v>2187</v>
      </c>
      <c r="C4879">
        <f>IF(COUNTIF($B$2:B4879,B4879)=1,1,0)</f>
        <v>1</v>
      </c>
      <c r="D4879" s="1">
        <v>44963</v>
      </c>
      <c r="E4879" s="2">
        <v>0.54876157407407411</v>
      </c>
      <c r="F4879">
        <v>116</v>
      </c>
      <c r="G4879" t="str">
        <f>IFERROR(INDEX(menu_items!$B:$B,MATCH(F4879,menu_items!$A:$A,0)),"Unknown value")</f>
        <v>Steak Tacos</v>
      </c>
      <c r="H4879" t="str">
        <f>IFERROR(INDEX(menu_items!$C:$C,MATCH(F4879,menu_items!$A:$A,0)),"Unknown value")</f>
        <v>Mexican</v>
      </c>
      <c r="I4879" s="5">
        <f>IFERROR(INDEX(menu_items!$D:$D,MATCH(F4879,menu_items!$A:$A,0)),0)</f>
        <v>13.95</v>
      </c>
      <c r="J4879" t="str">
        <f t="shared" si="385"/>
        <v>Mon</v>
      </c>
      <c r="K4879">
        <f t="shared" si="386"/>
        <v>6</v>
      </c>
      <c r="L4879" t="str">
        <f t="shared" si="387"/>
        <v>Feb</v>
      </c>
      <c r="M4879">
        <v>13</v>
      </c>
      <c r="N4879">
        <f t="shared" si="383"/>
        <v>5</v>
      </c>
      <c r="O4879" s="5">
        <f t="shared" si="384"/>
        <v>58.4</v>
      </c>
    </row>
    <row r="4880" spans="1:15" x14ac:dyDescent="0.25">
      <c r="A4880">
        <v>4937</v>
      </c>
      <c r="B4880">
        <v>2187</v>
      </c>
      <c r="C4880">
        <f>IF(COUNTIF($B$2:B4880,B4880)=1,1,0)</f>
        <v>0</v>
      </c>
      <c r="D4880" s="1">
        <v>44963</v>
      </c>
      <c r="E4880" s="2">
        <v>0.54876157407407411</v>
      </c>
      <c r="F4880">
        <v>124</v>
      </c>
      <c r="G4880" t="str">
        <f>IFERROR(INDEX(menu_items!$B:$B,MATCH(F4880,menu_items!$A:$A,0)),"Unknown value")</f>
        <v>Spaghetti</v>
      </c>
      <c r="H4880" t="str">
        <f>IFERROR(INDEX(menu_items!$C:$C,MATCH(F4880,menu_items!$A:$A,0)),"Unknown value")</f>
        <v>Italian</v>
      </c>
      <c r="I4880" s="5">
        <f>IFERROR(INDEX(menu_items!$D:$D,MATCH(F4880,menu_items!$A:$A,0)),0)</f>
        <v>14.5</v>
      </c>
      <c r="J4880" t="str">
        <f t="shared" si="385"/>
        <v>Mon</v>
      </c>
      <c r="K4880">
        <f t="shared" si="386"/>
        <v>6</v>
      </c>
      <c r="L4880" t="str">
        <f t="shared" si="387"/>
        <v>Feb</v>
      </c>
      <c r="M4880">
        <v>13</v>
      </c>
      <c r="N4880">
        <f t="shared" si="383"/>
        <v>5</v>
      </c>
      <c r="O4880" s="5">
        <f t="shared" si="384"/>
        <v>58.4</v>
      </c>
    </row>
    <row r="4881" spans="1:15" x14ac:dyDescent="0.25">
      <c r="A4881">
        <v>4938</v>
      </c>
      <c r="B4881">
        <v>2187</v>
      </c>
      <c r="C4881">
        <f>IF(COUNTIF($B$2:B4881,B4881)=1,1,0)</f>
        <v>0</v>
      </c>
      <c r="D4881" s="1">
        <v>44963</v>
      </c>
      <c r="E4881" s="2">
        <v>0.54876157407407411</v>
      </c>
      <c r="F4881">
        <v>120</v>
      </c>
      <c r="G4881" t="str">
        <f>IFERROR(INDEX(menu_items!$B:$B,MATCH(F4881,menu_items!$A:$A,0)),"Unknown value")</f>
        <v>Steak Torta</v>
      </c>
      <c r="H4881" t="str">
        <f>IFERROR(INDEX(menu_items!$C:$C,MATCH(F4881,menu_items!$A:$A,0)),"Unknown value")</f>
        <v>Mexican</v>
      </c>
      <c r="I4881" s="5">
        <f>IFERROR(INDEX(menu_items!$D:$D,MATCH(F4881,menu_items!$A:$A,0)),0)</f>
        <v>13.95</v>
      </c>
      <c r="J4881" t="str">
        <f t="shared" si="385"/>
        <v>Mon</v>
      </c>
      <c r="K4881">
        <f t="shared" si="386"/>
        <v>6</v>
      </c>
      <c r="L4881" t="str">
        <f t="shared" si="387"/>
        <v>Feb</v>
      </c>
      <c r="M4881">
        <v>13</v>
      </c>
      <c r="N4881">
        <f t="shared" si="383"/>
        <v>5</v>
      </c>
      <c r="O4881" s="5">
        <f t="shared" si="384"/>
        <v>58.4</v>
      </c>
    </row>
    <row r="4882" spans="1:15" x14ac:dyDescent="0.25">
      <c r="A4882">
        <v>4939</v>
      </c>
      <c r="B4882">
        <v>2187</v>
      </c>
      <c r="C4882">
        <f>IF(COUNTIF($B$2:B4882,B4882)=1,1,0)</f>
        <v>0</v>
      </c>
      <c r="D4882" s="1">
        <v>44963</v>
      </c>
      <c r="E4882" s="2">
        <v>0.54876157407407411</v>
      </c>
      <c r="F4882">
        <v>105</v>
      </c>
      <c r="G4882" t="str">
        <f>IFERROR(INDEX(menu_items!$B:$B,MATCH(F4882,menu_items!$A:$A,0)),"Unknown value")</f>
        <v>Mac &amp; Cheese</v>
      </c>
      <c r="H4882" t="str">
        <f>IFERROR(INDEX(menu_items!$C:$C,MATCH(F4882,menu_items!$A:$A,0)),"Unknown value")</f>
        <v>American</v>
      </c>
      <c r="I4882" s="5">
        <f>IFERROR(INDEX(menu_items!$D:$D,MATCH(F4882,menu_items!$A:$A,0)),0)</f>
        <v>7</v>
      </c>
      <c r="J4882" t="str">
        <f t="shared" si="385"/>
        <v>Mon</v>
      </c>
      <c r="K4882">
        <f t="shared" si="386"/>
        <v>6</v>
      </c>
      <c r="L4882" t="str">
        <f t="shared" si="387"/>
        <v>Feb</v>
      </c>
      <c r="M4882">
        <v>13</v>
      </c>
      <c r="N4882">
        <f t="shared" si="383"/>
        <v>5</v>
      </c>
      <c r="O4882" s="5">
        <f t="shared" si="384"/>
        <v>58.4</v>
      </c>
    </row>
    <row r="4883" spans="1:15" x14ac:dyDescent="0.25">
      <c r="A4883">
        <v>4940</v>
      </c>
      <c r="B4883">
        <v>2187</v>
      </c>
      <c r="C4883">
        <f>IF(COUNTIF($B$2:B4883,B4883)=1,1,0)</f>
        <v>0</v>
      </c>
      <c r="D4883" s="1">
        <v>44963</v>
      </c>
      <c r="E4883" s="2">
        <v>0.54876157407407411</v>
      </c>
      <c r="F4883">
        <v>114</v>
      </c>
      <c r="G4883" t="str">
        <f>IFERROR(INDEX(menu_items!$B:$B,MATCH(F4883,menu_items!$A:$A,0)),"Unknown value")</f>
        <v>Potstickers</v>
      </c>
      <c r="H4883" t="str">
        <f>IFERROR(INDEX(menu_items!$C:$C,MATCH(F4883,menu_items!$A:$A,0)),"Unknown value")</f>
        <v>Asian</v>
      </c>
      <c r="I4883" s="5">
        <f>IFERROR(INDEX(menu_items!$D:$D,MATCH(F4883,menu_items!$A:$A,0)),0)</f>
        <v>9</v>
      </c>
      <c r="J4883" t="str">
        <f t="shared" si="385"/>
        <v>Mon</v>
      </c>
      <c r="K4883">
        <f t="shared" si="386"/>
        <v>6</v>
      </c>
      <c r="L4883" t="str">
        <f t="shared" si="387"/>
        <v>Feb</v>
      </c>
      <c r="M4883">
        <v>13</v>
      </c>
      <c r="N4883">
        <f t="shared" si="383"/>
        <v>5</v>
      </c>
      <c r="O4883" s="5">
        <f t="shared" si="384"/>
        <v>58.4</v>
      </c>
    </row>
    <row r="4884" spans="1:15" x14ac:dyDescent="0.25">
      <c r="A4884">
        <v>4941</v>
      </c>
      <c r="B4884">
        <v>2188</v>
      </c>
      <c r="C4884">
        <f>IF(COUNTIF($B$2:B4884,B4884)=1,1,0)</f>
        <v>1</v>
      </c>
      <c r="D4884" s="1">
        <v>44963</v>
      </c>
      <c r="E4884" s="2">
        <v>0.55107638888888888</v>
      </c>
      <c r="F4884">
        <v>116</v>
      </c>
      <c r="G4884" t="str">
        <f>IFERROR(INDEX(menu_items!$B:$B,MATCH(F4884,menu_items!$A:$A,0)),"Unknown value")</f>
        <v>Steak Tacos</v>
      </c>
      <c r="H4884" t="str">
        <f>IFERROR(INDEX(menu_items!$C:$C,MATCH(F4884,menu_items!$A:$A,0)),"Unknown value")</f>
        <v>Mexican</v>
      </c>
      <c r="I4884" s="5">
        <f>IFERROR(INDEX(menu_items!$D:$D,MATCH(F4884,menu_items!$A:$A,0)),0)</f>
        <v>13.95</v>
      </c>
      <c r="J4884" t="str">
        <f t="shared" si="385"/>
        <v>Mon</v>
      </c>
      <c r="K4884">
        <f t="shared" si="386"/>
        <v>6</v>
      </c>
      <c r="L4884" t="str">
        <f t="shared" si="387"/>
        <v>Feb</v>
      </c>
      <c r="M4884">
        <v>13</v>
      </c>
      <c r="N4884">
        <f t="shared" si="383"/>
        <v>13</v>
      </c>
      <c r="O4884" s="5">
        <f t="shared" si="384"/>
        <v>182.65</v>
      </c>
    </row>
    <row r="4885" spans="1:15" x14ac:dyDescent="0.25">
      <c r="A4885">
        <v>4942</v>
      </c>
      <c r="B4885">
        <v>2188</v>
      </c>
      <c r="C4885">
        <f>IF(COUNTIF($B$2:B4885,B4885)=1,1,0)</f>
        <v>0</v>
      </c>
      <c r="D4885" s="1">
        <v>44963</v>
      </c>
      <c r="E4885" s="2">
        <v>0.55107638888888888</v>
      </c>
      <c r="F4885">
        <v>108</v>
      </c>
      <c r="G4885" t="str">
        <f>IFERROR(INDEX(menu_items!$B:$B,MATCH(F4885,menu_items!$A:$A,0)),"Unknown value")</f>
        <v>Tofu Pad Thai</v>
      </c>
      <c r="H4885" t="str">
        <f>IFERROR(INDEX(menu_items!$C:$C,MATCH(F4885,menu_items!$A:$A,0)),"Unknown value")</f>
        <v>Asian</v>
      </c>
      <c r="I4885" s="5">
        <f>IFERROR(INDEX(menu_items!$D:$D,MATCH(F4885,menu_items!$A:$A,0)),0)</f>
        <v>14.5</v>
      </c>
      <c r="J4885" t="str">
        <f t="shared" si="385"/>
        <v>Mon</v>
      </c>
      <c r="K4885">
        <f t="shared" si="386"/>
        <v>6</v>
      </c>
      <c r="L4885" t="str">
        <f t="shared" si="387"/>
        <v>Feb</v>
      </c>
      <c r="M4885">
        <v>13</v>
      </c>
      <c r="N4885">
        <f t="shared" si="383"/>
        <v>13</v>
      </c>
      <c r="O4885" s="5">
        <f t="shared" si="384"/>
        <v>182.65</v>
      </c>
    </row>
    <row r="4886" spans="1:15" x14ac:dyDescent="0.25">
      <c r="A4886">
        <v>4943</v>
      </c>
      <c r="B4886">
        <v>2188</v>
      </c>
      <c r="C4886">
        <f>IF(COUNTIF($B$2:B4886,B4886)=1,1,0)</f>
        <v>0</v>
      </c>
      <c r="D4886" s="1">
        <v>44963</v>
      </c>
      <c r="E4886" s="2">
        <v>0.55107638888888888</v>
      </c>
      <c r="F4886">
        <v>124</v>
      </c>
      <c r="G4886" t="str">
        <f>IFERROR(INDEX(menu_items!$B:$B,MATCH(F4886,menu_items!$A:$A,0)),"Unknown value")</f>
        <v>Spaghetti</v>
      </c>
      <c r="H4886" t="str">
        <f>IFERROR(INDEX(menu_items!$C:$C,MATCH(F4886,menu_items!$A:$A,0)),"Unknown value")</f>
        <v>Italian</v>
      </c>
      <c r="I4886" s="5">
        <f>IFERROR(INDEX(menu_items!$D:$D,MATCH(F4886,menu_items!$A:$A,0)),0)</f>
        <v>14.5</v>
      </c>
      <c r="J4886" t="str">
        <f t="shared" si="385"/>
        <v>Mon</v>
      </c>
      <c r="K4886">
        <f t="shared" si="386"/>
        <v>6</v>
      </c>
      <c r="L4886" t="str">
        <f t="shared" si="387"/>
        <v>Feb</v>
      </c>
      <c r="M4886">
        <v>13</v>
      </c>
      <c r="N4886">
        <f t="shared" si="383"/>
        <v>13</v>
      </c>
      <c r="O4886" s="5">
        <f t="shared" si="384"/>
        <v>182.65</v>
      </c>
    </row>
    <row r="4887" spans="1:15" x14ac:dyDescent="0.25">
      <c r="A4887">
        <v>4944</v>
      </c>
      <c r="B4887">
        <v>2188</v>
      </c>
      <c r="C4887">
        <f>IF(COUNTIF($B$2:B4887,B4887)=1,1,0)</f>
        <v>0</v>
      </c>
      <c r="D4887" s="1">
        <v>44963</v>
      </c>
      <c r="E4887" s="2">
        <v>0.55107638888888888</v>
      </c>
      <c r="F4887">
        <v>109</v>
      </c>
      <c r="G4887" t="str">
        <f>IFERROR(INDEX(menu_items!$B:$B,MATCH(F4887,menu_items!$A:$A,0)),"Unknown value")</f>
        <v>Korean Beef Bowl</v>
      </c>
      <c r="H4887" t="str">
        <f>IFERROR(INDEX(menu_items!$C:$C,MATCH(F4887,menu_items!$A:$A,0)),"Unknown value")</f>
        <v>Asian</v>
      </c>
      <c r="I4887" s="5">
        <f>IFERROR(INDEX(menu_items!$D:$D,MATCH(F4887,menu_items!$A:$A,0)),0)</f>
        <v>17.95</v>
      </c>
      <c r="J4887" t="str">
        <f t="shared" si="385"/>
        <v>Mon</v>
      </c>
      <c r="K4887">
        <f t="shared" si="386"/>
        <v>6</v>
      </c>
      <c r="L4887" t="str">
        <f t="shared" si="387"/>
        <v>Feb</v>
      </c>
      <c r="M4887">
        <v>13</v>
      </c>
      <c r="N4887">
        <f t="shared" si="383"/>
        <v>13</v>
      </c>
      <c r="O4887" s="5">
        <f t="shared" si="384"/>
        <v>182.65</v>
      </c>
    </row>
    <row r="4888" spans="1:15" x14ac:dyDescent="0.25">
      <c r="A4888">
        <v>4945</v>
      </c>
      <c r="B4888">
        <v>2188</v>
      </c>
      <c r="C4888">
        <f>IF(COUNTIF($B$2:B4888,B4888)=1,1,0)</f>
        <v>0</v>
      </c>
      <c r="D4888" s="1">
        <v>44963</v>
      </c>
      <c r="E4888" s="2">
        <v>0.55107638888888888</v>
      </c>
      <c r="F4888">
        <v>109</v>
      </c>
      <c r="G4888" t="str">
        <f>IFERROR(INDEX(menu_items!$B:$B,MATCH(F4888,menu_items!$A:$A,0)),"Unknown value")</f>
        <v>Korean Beef Bowl</v>
      </c>
      <c r="H4888" t="str">
        <f>IFERROR(INDEX(menu_items!$C:$C,MATCH(F4888,menu_items!$A:$A,0)),"Unknown value")</f>
        <v>Asian</v>
      </c>
      <c r="I4888" s="5">
        <f>IFERROR(INDEX(menu_items!$D:$D,MATCH(F4888,menu_items!$A:$A,0)),0)</f>
        <v>17.95</v>
      </c>
      <c r="J4888" t="str">
        <f t="shared" si="385"/>
        <v>Mon</v>
      </c>
      <c r="K4888">
        <f t="shared" si="386"/>
        <v>6</v>
      </c>
      <c r="L4888" t="str">
        <f t="shared" si="387"/>
        <v>Feb</v>
      </c>
      <c r="M4888">
        <v>13</v>
      </c>
      <c r="N4888">
        <f t="shared" si="383"/>
        <v>13</v>
      </c>
      <c r="O4888" s="5">
        <f t="shared" si="384"/>
        <v>182.65</v>
      </c>
    </row>
    <row r="4889" spans="1:15" x14ac:dyDescent="0.25">
      <c r="A4889">
        <v>4946</v>
      </c>
      <c r="B4889">
        <v>2188</v>
      </c>
      <c r="C4889">
        <f>IF(COUNTIF($B$2:B4889,B4889)=1,1,0)</f>
        <v>0</v>
      </c>
      <c r="D4889" s="1">
        <v>44963</v>
      </c>
      <c r="E4889" s="2">
        <v>0.55107638888888888</v>
      </c>
      <c r="F4889">
        <v>127</v>
      </c>
      <c r="G4889" t="str">
        <f>IFERROR(INDEX(menu_items!$B:$B,MATCH(F4889,menu_items!$A:$A,0)),"Unknown value")</f>
        <v>Meat Lasagna</v>
      </c>
      <c r="H4889" t="str">
        <f>IFERROR(INDEX(menu_items!$C:$C,MATCH(F4889,menu_items!$A:$A,0)),"Unknown value")</f>
        <v>Italian</v>
      </c>
      <c r="I4889" s="5">
        <f>IFERROR(INDEX(menu_items!$D:$D,MATCH(F4889,menu_items!$A:$A,0)),0)</f>
        <v>17.95</v>
      </c>
      <c r="J4889" t="str">
        <f t="shared" si="385"/>
        <v>Mon</v>
      </c>
      <c r="K4889">
        <f t="shared" si="386"/>
        <v>6</v>
      </c>
      <c r="L4889" t="str">
        <f t="shared" si="387"/>
        <v>Feb</v>
      </c>
      <c r="M4889">
        <v>13</v>
      </c>
      <c r="N4889">
        <f t="shared" si="383"/>
        <v>13</v>
      </c>
      <c r="O4889" s="5">
        <f t="shared" si="384"/>
        <v>182.65</v>
      </c>
    </row>
    <row r="4890" spans="1:15" x14ac:dyDescent="0.25">
      <c r="A4890">
        <v>4947</v>
      </c>
      <c r="B4890">
        <v>2188</v>
      </c>
      <c r="C4890">
        <f>IF(COUNTIF($B$2:B4890,B4890)=1,1,0)</f>
        <v>0</v>
      </c>
      <c r="D4890" s="1">
        <v>44963</v>
      </c>
      <c r="E4890" s="2">
        <v>0.55107638888888888</v>
      </c>
      <c r="F4890">
        <v>128</v>
      </c>
      <c r="G4890" t="str">
        <f>IFERROR(INDEX(menu_items!$B:$B,MATCH(F4890,menu_items!$A:$A,0)),"Unknown value")</f>
        <v>Cheese Lasagna</v>
      </c>
      <c r="H4890" t="str">
        <f>IFERROR(INDEX(menu_items!$C:$C,MATCH(F4890,menu_items!$A:$A,0)),"Unknown value")</f>
        <v>Italian</v>
      </c>
      <c r="I4890" s="5">
        <f>IFERROR(INDEX(menu_items!$D:$D,MATCH(F4890,menu_items!$A:$A,0)),0)</f>
        <v>15.5</v>
      </c>
      <c r="J4890" t="str">
        <f t="shared" si="385"/>
        <v>Mon</v>
      </c>
      <c r="K4890">
        <f t="shared" si="386"/>
        <v>6</v>
      </c>
      <c r="L4890" t="str">
        <f t="shared" si="387"/>
        <v>Feb</v>
      </c>
      <c r="M4890">
        <v>13</v>
      </c>
      <c r="N4890">
        <f t="shared" si="383"/>
        <v>13</v>
      </c>
      <c r="O4890" s="5">
        <f t="shared" si="384"/>
        <v>182.65</v>
      </c>
    </row>
    <row r="4891" spans="1:15" x14ac:dyDescent="0.25">
      <c r="A4891">
        <v>4948</v>
      </c>
      <c r="B4891">
        <v>2188</v>
      </c>
      <c r="C4891">
        <f>IF(COUNTIF($B$2:B4891,B4891)=1,1,0)</f>
        <v>0</v>
      </c>
      <c r="D4891" s="1">
        <v>44963</v>
      </c>
      <c r="E4891" s="2">
        <v>0.55107638888888888</v>
      </c>
      <c r="F4891">
        <v>112</v>
      </c>
      <c r="G4891" t="str">
        <f>IFERROR(INDEX(menu_items!$B:$B,MATCH(F4891,menu_items!$A:$A,0)),"Unknown value")</f>
        <v>Salmon Roll</v>
      </c>
      <c r="H4891" t="str">
        <f>IFERROR(INDEX(menu_items!$C:$C,MATCH(F4891,menu_items!$A:$A,0)),"Unknown value")</f>
        <v>Asian</v>
      </c>
      <c r="I4891" s="5">
        <f>IFERROR(INDEX(menu_items!$D:$D,MATCH(F4891,menu_items!$A:$A,0)),0)</f>
        <v>14.95</v>
      </c>
      <c r="J4891" t="str">
        <f t="shared" si="385"/>
        <v>Mon</v>
      </c>
      <c r="K4891">
        <f t="shared" si="386"/>
        <v>6</v>
      </c>
      <c r="L4891" t="str">
        <f t="shared" si="387"/>
        <v>Feb</v>
      </c>
      <c r="M4891">
        <v>13</v>
      </c>
      <c r="N4891">
        <f t="shared" si="383"/>
        <v>13</v>
      </c>
      <c r="O4891" s="5">
        <f t="shared" si="384"/>
        <v>182.65</v>
      </c>
    </row>
    <row r="4892" spans="1:15" x14ac:dyDescent="0.25">
      <c r="A4892">
        <v>4949</v>
      </c>
      <c r="B4892">
        <v>2188</v>
      </c>
      <c r="C4892">
        <f>IF(COUNTIF($B$2:B4892,B4892)=1,1,0)</f>
        <v>0</v>
      </c>
      <c r="D4892" s="1">
        <v>44963</v>
      </c>
      <c r="E4892" s="2">
        <v>0.55107638888888888</v>
      </c>
      <c r="F4892">
        <v>112</v>
      </c>
      <c r="G4892" t="str">
        <f>IFERROR(INDEX(menu_items!$B:$B,MATCH(F4892,menu_items!$A:$A,0)),"Unknown value")</f>
        <v>Salmon Roll</v>
      </c>
      <c r="H4892" t="str">
        <f>IFERROR(INDEX(menu_items!$C:$C,MATCH(F4892,menu_items!$A:$A,0)),"Unknown value")</f>
        <v>Asian</v>
      </c>
      <c r="I4892" s="5">
        <f>IFERROR(INDEX(menu_items!$D:$D,MATCH(F4892,menu_items!$A:$A,0)),0)</f>
        <v>14.95</v>
      </c>
      <c r="J4892" t="str">
        <f t="shared" si="385"/>
        <v>Mon</v>
      </c>
      <c r="K4892">
        <f t="shared" si="386"/>
        <v>6</v>
      </c>
      <c r="L4892" t="str">
        <f t="shared" si="387"/>
        <v>Feb</v>
      </c>
      <c r="M4892">
        <v>13</v>
      </c>
      <c r="N4892">
        <f t="shared" si="383"/>
        <v>13</v>
      </c>
      <c r="O4892" s="5">
        <f t="shared" si="384"/>
        <v>182.65</v>
      </c>
    </row>
    <row r="4893" spans="1:15" x14ac:dyDescent="0.25">
      <c r="A4893">
        <v>4950</v>
      </c>
      <c r="B4893">
        <v>2188</v>
      </c>
      <c r="C4893">
        <f>IF(COUNTIF($B$2:B4893,B4893)=1,1,0)</f>
        <v>0</v>
      </c>
      <c r="D4893" s="1">
        <v>44963</v>
      </c>
      <c r="E4893" s="2">
        <v>0.55107638888888888</v>
      </c>
      <c r="F4893">
        <v>113</v>
      </c>
      <c r="G4893" t="str">
        <f>IFERROR(INDEX(menu_items!$B:$B,MATCH(F4893,menu_items!$A:$A,0)),"Unknown value")</f>
        <v>Edamame</v>
      </c>
      <c r="H4893" t="str">
        <f>IFERROR(INDEX(menu_items!$C:$C,MATCH(F4893,menu_items!$A:$A,0)),"Unknown value")</f>
        <v>Asian</v>
      </c>
      <c r="I4893" s="5">
        <f>IFERROR(INDEX(menu_items!$D:$D,MATCH(F4893,menu_items!$A:$A,0)),0)</f>
        <v>5</v>
      </c>
      <c r="J4893" t="str">
        <f t="shared" si="385"/>
        <v>Mon</v>
      </c>
      <c r="K4893">
        <f t="shared" si="386"/>
        <v>6</v>
      </c>
      <c r="L4893" t="str">
        <f t="shared" si="387"/>
        <v>Feb</v>
      </c>
      <c r="M4893">
        <v>13</v>
      </c>
      <c r="N4893">
        <f t="shared" si="383"/>
        <v>13</v>
      </c>
      <c r="O4893" s="5">
        <f t="shared" si="384"/>
        <v>182.65</v>
      </c>
    </row>
    <row r="4894" spans="1:15" x14ac:dyDescent="0.25">
      <c r="A4894">
        <v>4951</v>
      </c>
      <c r="B4894">
        <v>2188</v>
      </c>
      <c r="C4894">
        <f>IF(COUNTIF($B$2:B4894,B4894)=1,1,0)</f>
        <v>0</v>
      </c>
      <c r="D4894" s="1">
        <v>44963</v>
      </c>
      <c r="E4894" s="2">
        <v>0.55107638888888888</v>
      </c>
      <c r="F4894">
        <v>121</v>
      </c>
      <c r="G4894" t="str">
        <f>IFERROR(INDEX(menu_items!$B:$B,MATCH(F4894,menu_items!$A:$A,0)),"Unknown value")</f>
        <v>Cheese Quesadillas</v>
      </c>
      <c r="H4894" t="str">
        <f>IFERROR(INDEX(menu_items!$C:$C,MATCH(F4894,menu_items!$A:$A,0)),"Unknown value")</f>
        <v>Mexican</v>
      </c>
      <c r="I4894" s="5">
        <f>IFERROR(INDEX(menu_items!$D:$D,MATCH(F4894,menu_items!$A:$A,0)),0)</f>
        <v>10.5</v>
      </c>
      <c r="J4894" t="str">
        <f t="shared" si="385"/>
        <v>Mon</v>
      </c>
      <c r="K4894">
        <f t="shared" si="386"/>
        <v>6</v>
      </c>
      <c r="L4894" t="str">
        <f t="shared" si="387"/>
        <v>Feb</v>
      </c>
      <c r="M4894">
        <v>13</v>
      </c>
      <c r="N4894">
        <f t="shared" si="383"/>
        <v>13</v>
      </c>
      <c r="O4894" s="5">
        <f t="shared" si="384"/>
        <v>182.65</v>
      </c>
    </row>
    <row r="4895" spans="1:15" x14ac:dyDescent="0.25">
      <c r="A4895">
        <v>4952</v>
      </c>
      <c r="B4895">
        <v>2188</v>
      </c>
      <c r="C4895">
        <f>IF(COUNTIF($B$2:B4895,B4895)=1,1,0)</f>
        <v>0</v>
      </c>
      <c r="D4895" s="1">
        <v>44963</v>
      </c>
      <c r="E4895" s="2">
        <v>0.55107638888888888</v>
      </c>
      <c r="F4895">
        <v>122</v>
      </c>
      <c r="G4895" t="str">
        <f>IFERROR(INDEX(menu_items!$B:$B,MATCH(F4895,menu_items!$A:$A,0)),"Unknown value")</f>
        <v>Chips &amp; Salsa</v>
      </c>
      <c r="H4895" t="str">
        <f>IFERROR(INDEX(menu_items!$C:$C,MATCH(F4895,menu_items!$A:$A,0)),"Unknown value")</f>
        <v>Mexican</v>
      </c>
      <c r="I4895" s="5">
        <f>IFERROR(INDEX(menu_items!$D:$D,MATCH(F4895,menu_items!$A:$A,0)),0)</f>
        <v>7</v>
      </c>
      <c r="J4895" t="str">
        <f t="shared" si="385"/>
        <v>Mon</v>
      </c>
      <c r="K4895">
        <f t="shared" si="386"/>
        <v>6</v>
      </c>
      <c r="L4895" t="str">
        <f t="shared" si="387"/>
        <v>Feb</v>
      </c>
      <c r="M4895">
        <v>13</v>
      </c>
      <c r="N4895">
        <f t="shared" si="383"/>
        <v>13</v>
      </c>
      <c r="O4895" s="5">
        <f t="shared" si="384"/>
        <v>182.65</v>
      </c>
    </row>
    <row r="4896" spans="1:15" x14ac:dyDescent="0.25">
      <c r="A4896">
        <v>4953</v>
      </c>
      <c r="B4896">
        <v>2188</v>
      </c>
      <c r="C4896">
        <f>IF(COUNTIF($B$2:B4896,B4896)=1,1,0)</f>
        <v>0</v>
      </c>
      <c r="D4896" s="1">
        <v>44963</v>
      </c>
      <c r="E4896" s="2">
        <v>0.55107638888888888</v>
      </c>
      <c r="F4896">
        <v>131</v>
      </c>
      <c r="G4896" t="str">
        <f>IFERROR(INDEX(menu_items!$B:$B,MATCH(F4896,menu_items!$A:$A,0)),"Unknown value")</f>
        <v>Chicken Parmesan</v>
      </c>
      <c r="H4896" t="str">
        <f>IFERROR(INDEX(menu_items!$C:$C,MATCH(F4896,menu_items!$A:$A,0)),"Unknown value")</f>
        <v>Italian</v>
      </c>
      <c r="I4896" s="5">
        <f>IFERROR(INDEX(menu_items!$D:$D,MATCH(F4896,menu_items!$A:$A,0)),0)</f>
        <v>17.95</v>
      </c>
      <c r="J4896" t="str">
        <f t="shared" si="385"/>
        <v>Mon</v>
      </c>
      <c r="K4896">
        <f t="shared" si="386"/>
        <v>6</v>
      </c>
      <c r="L4896" t="str">
        <f t="shared" si="387"/>
        <v>Feb</v>
      </c>
      <c r="M4896">
        <v>13</v>
      </c>
      <c r="N4896">
        <f t="shared" si="383"/>
        <v>13</v>
      </c>
      <c r="O4896" s="5">
        <f t="shared" si="384"/>
        <v>182.65</v>
      </c>
    </row>
    <row r="4897" spans="1:15" x14ac:dyDescent="0.25">
      <c r="A4897">
        <v>4954</v>
      </c>
      <c r="B4897">
        <v>2189</v>
      </c>
      <c r="C4897">
        <f>IF(COUNTIF($B$2:B4897,B4897)=1,1,0)</f>
        <v>1</v>
      </c>
      <c r="D4897" s="1">
        <v>44963</v>
      </c>
      <c r="E4897" s="2">
        <v>0.55207175925925922</v>
      </c>
      <c r="F4897">
        <v>103</v>
      </c>
      <c r="G4897" t="str">
        <f>IFERROR(INDEX(menu_items!$B:$B,MATCH(F4897,menu_items!$A:$A,0)),"Unknown value")</f>
        <v>Hot Dog</v>
      </c>
      <c r="H4897" t="str">
        <f>IFERROR(INDEX(menu_items!$C:$C,MATCH(F4897,menu_items!$A:$A,0)),"Unknown value")</f>
        <v>American</v>
      </c>
      <c r="I4897" s="5">
        <f>IFERROR(INDEX(menu_items!$D:$D,MATCH(F4897,menu_items!$A:$A,0)),0)</f>
        <v>9</v>
      </c>
      <c r="J4897" t="str">
        <f t="shared" si="385"/>
        <v>Mon</v>
      </c>
      <c r="K4897">
        <f t="shared" si="386"/>
        <v>6</v>
      </c>
      <c r="L4897" t="str">
        <f t="shared" si="387"/>
        <v>Feb</v>
      </c>
      <c r="M4897">
        <v>13</v>
      </c>
      <c r="N4897">
        <f t="shared" si="383"/>
        <v>2</v>
      </c>
      <c r="O4897" s="5">
        <f t="shared" si="384"/>
        <v>20.95</v>
      </c>
    </row>
    <row r="4898" spans="1:15" x14ac:dyDescent="0.25">
      <c r="A4898">
        <v>4955</v>
      </c>
      <c r="B4898">
        <v>2189</v>
      </c>
      <c r="C4898">
        <f>IF(COUNTIF($B$2:B4898,B4898)=1,1,0)</f>
        <v>0</v>
      </c>
      <c r="D4898" s="1">
        <v>44963</v>
      </c>
      <c r="E4898" s="2">
        <v>0.55207175925925922</v>
      </c>
      <c r="F4898">
        <v>119</v>
      </c>
      <c r="G4898" t="str">
        <f>IFERROR(INDEX(menu_items!$B:$B,MATCH(F4898,menu_items!$A:$A,0)),"Unknown value")</f>
        <v>Chicken Torta</v>
      </c>
      <c r="H4898" t="str">
        <f>IFERROR(INDEX(menu_items!$C:$C,MATCH(F4898,menu_items!$A:$A,0)),"Unknown value")</f>
        <v>Mexican</v>
      </c>
      <c r="I4898" s="5">
        <f>IFERROR(INDEX(menu_items!$D:$D,MATCH(F4898,menu_items!$A:$A,0)),0)</f>
        <v>11.95</v>
      </c>
      <c r="J4898" t="str">
        <f t="shared" si="385"/>
        <v>Mon</v>
      </c>
      <c r="K4898">
        <f t="shared" si="386"/>
        <v>6</v>
      </c>
      <c r="L4898" t="str">
        <f t="shared" si="387"/>
        <v>Feb</v>
      </c>
      <c r="M4898">
        <v>13</v>
      </c>
      <c r="N4898">
        <f t="shared" si="383"/>
        <v>2</v>
      </c>
      <c r="O4898" s="5">
        <f t="shared" si="384"/>
        <v>20.95</v>
      </c>
    </row>
    <row r="4899" spans="1:15" x14ac:dyDescent="0.25">
      <c r="A4899">
        <v>4956</v>
      </c>
      <c r="B4899">
        <v>2190</v>
      </c>
      <c r="C4899">
        <f>IF(COUNTIF($B$2:B4899,B4899)=1,1,0)</f>
        <v>1</v>
      </c>
      <c r="D4899" s="1">
        <v>44963</v>
      </c>
      <c r="E4899" s="2">
        <v>0.55538194444444444</v>
      </c>
      <c r="F4899">
        <v>107</v>
      </c>
      <c r="G4899" t="str">
        <f>IFERROR(INDEX(menu_items!$B:$B,MATCH(F4899,menu_items!$A:$A,0)),"Unknown value")</f>
        <v>Orange Chicken</v>
      </c>
      <c r="H4899" t="str">
        <f>IFERROR(INDEX(menu_items!$C:$C,MATCH(F4899,menu_items!$A:$A,0)),"Unknown value")</f>
        <v>Asian</v>
      </c>
      <c r="I4899" s="5">
        <f>IFERROR(INDEX(menu_items!$D:$D,MATCH(F4899,menu_items!$A:$A,0)),0)</f>
        <v>16.5</v>
      </c>
      <c r="J4899" t="str">
        <f t="shared" si="385"/>
        <v>Mon</v>
      </c>
      <c r="K4899">
        <f t="shared" si="386"/>
        <v>6</v>
      </c>
      <c r="L4899" t="str">
        <f t="shared" si="387"/>
        <v>Feb</v>
      </c>
      <c r="M4899">
        <v>13</v>
      </c>
      <c r="N4899">
        <f t="shared" si="383"/>
        <v>2</v>
      </c>
      <c r="O4899" s="5">
        <f t="shared" si="384"/>
        <v>28.45</v>
      </c>
    </row>
    <row r="4900" spans="1:15" x14ac:dyDescent="0.25">
      <c r="A4900">
        <v>4957</v>
      </c>
      <c r="B4900">
        <v>2190</v>
      </c>
      <c r="C4900">
        <f>IF(COUNTIF($B$2:B4900,B4900)=1,1,0)</f>
        <v>0</v>
      </c>
      <c r="D4900" s="1">
        <v>44963</v>
      </c>
      <c r="E4900" s="2">
        <v>0.55538194444444444</v>
      </c>
      <c r="F4900">
        <v>111</v>
      </c>
      <c r="G4900" t="str">
        <f>IFERROR(INDEX(menu_items!$B:$B,MATCH(F4900,menu_items!$A:$A,0)),"Unknown value")</f>
        <v>California Roll</v>
      </c>
      <c r="H4900" t="str">
        <f>IFERROR(INDEX(menu_items!$C:$C,MATCH(F4900,menu_items!$A:$A,0)),"Unknown value")</f>
        <v>Asian</v>
      </c>
      <c r="I4900" s="5">
        <f>IFERROR(INDEX(menu_items!$D:$D,MATCH(F4900,menu_items!$A:$A,0)),0)</f>
        <v>11.95</v>
      </c>
      <c r="J4900" t="str">
        <f t="shared" si="385"/>
        <v>Mon</v>
      </c>
      <c r="K4900">
        <f t="shared" si="386"/>
        <v>6</v>
      </c>
      <c r="L4900" t="str">
        <f t="shared" si="387"/>
        <v>Feb</v>
      </c>
      <c r="M4900">
        <v>13</v>
      </c>
      <c r="N4900">
        <f t="shared" si="383"/>
        <v>2</v>
      </c>
      <c r="O4900" s="5">
        <f t="shared" si="384"/>
        <v>28.45</v>
      </c>
    </row>
    <row r="4901" spans="1:15" x14ac:dyDescent="0.25">
      <c r="A4901">
        <v>4958</v>
      </c>
      <c r="B4901">
        <v>2191</v>
      </c>
      <c r="C4901">
        <f>IF(COUNTIF($B$2:B4901,B4901)=1,1,0)</f>
        <v>1</v>
      </c>
      <c r="D4901" s="1">
        <v>44963</v>
      </c>
      <c r="E4901" s="2">
        <v>0.55554398148148143</v>
      </c>
      <c r="F4901">
        <v>112</v>
      </c>
      <c r="G4901" t="str">
        <f>IFERROR(INDEX(menu_items!$B:$B,MATCH(F4901,menu_items!$A:$A,0)),"Unknown value")</f>
        <v>Salmon Roll</v>
      </c>
      <c r="H4901" t="str">
        <f>IFERROR(INDEX(menu_items!$C:$C,MATCH(F4901,menu_items!$A:$A,0)),"Unknown value")</f>
        <v>Asian</v>
      </c>
      <c r="I4901" s="5">
        <f>IFERROR(INDEX(menu_items!$D:$D,MATCH(F4901,menu_items!$A:$A,0)),0)</f>
        <v>14.95</v>
      </c>
      <c r="J4901" t="str">
        <f t="shared" si="385"/>
        <v>Mon</v>
      </c>
      <c r="K4901">
        <f t="shared" si="386"/>
        <v>6</v>
      </c>
      <c r="L4901" t="str">
        <f t="shared" si="387"/>
        <v>Feb</v>
      </c>
      <c r="M4901">
        <v>13</v>
      </c>
      <c r="N4901">
        <f t="shared" si="383"/>
        <v>3</v>
      </c>
      <c r="O4901" s="5">
        <f t="shared" si="384"/>
        <v>39.9</v>
      </c>
    </row>
    <row r="4902" spans="1:15" x14ac:dyDescent="0.25">
      <c r="A4902">
        <v>4959</v>
      </c>
      <c r="B4902">
        <v>2191</v>
      </c>
      <c r="C4902">
        <f>IF(COUNTIF($B$2:B4902,B4902)=1,1,0)</f>
        <v>0</v>
      </c>
      <c r="D4902" s="1">
        <v>44963</v>
      </c>
      <c r="E4902" s="2">
        <v>0.55554398148148143</v>
      </c>
      <c r="F4902">
        <v>131</v>
      </c>
      <c r="G4902" t="str">
        <f>IFERROR(INDEX(menu_items!$B:$B,MATCH(F4902,menu_items!$A:$A,0)),"Unknown value")</f>
        <v>Chicken Parmesan</v>
      </c>
      <c r="H4902" t="str">
        <f>IFERROR(INDEX(menu_items!$C:$C,MATCH(F4902,menu_items!$A:$A,0)),"Unknown value")</f>
        <v>Italian</v>
      </c>
      <c r="I4902" s="5">
        <f>IFERROR(INDEX(menu_items!$D:$D,MATCH(F4902,menu_items!$A:$A,0)),0)</f>
        <v>17.95</v>
      </c>
      <c r="J4902" t="str">
        <f t="shared" si="385"/>
        <v>Mon</v>
      </c>
      <c r="K4902">
        <f t="shared" si="386"/>
        <v>6</v>
      </c>
      <c r="L4902" t="str">
        <f t="shared" si="387"/>
        <v>Feb</v>
      </c>
      <c r="M4902">
        <v>13</v>
      </c>
      <c r="N4902">
        <f t="shared" si="383"/>
        <v>3</v>
      </c>
      <c r="O4902" s="5">
        <f t="shared" si="384"/>
        <v>39.9</v>
      </c>
    </row>
    <row r="4903" spans="1:15" x14ac:dyDescent="0.25">
      <c r="A4903">
        <v>4960</v>
      </c>
      <c r="B4903">
        <v>2191</v>
      </c>
      <c r="C4903">
        <f>IF(COUNTIF($B$2:B4903,B4903)=1,1,0)</f>
        <v>0</v>
      </c>
      <c r="D4903" s="1">
        <v>44963</v>
      </c>
      <c r="E4903" s="2">
        <v>0.55554398148148143</v>
      </c>
      <c r="F4903">
        <v>106</v>
      </c>
      <c r="G4903" t="str">
        <f>IFERROR(INDEX(menu_items!$B:$B,MATCH(F4903,menu_items!$A:$A,0)),"Unknown value")</f>
        <v>French Fries</v>
      </c>
      <c r="H4903" t="str">
        <f>IFERROR(INDEX(menu_items!$C:$C,MATCH(F4903,menu_items!$A:$A,0)),"Unknown value")</f>
        <v>American</v>
      </c>
      <c r="I4903" s="5">
        <f>IFERROR(INDEX(menu_items!$D:$D,MATCH(F4903,menu_items!$A:$A,0)),0)</f>
        <v>7</v>
      </c>
      <c r="J4903" t="str">
        <f t="shared" si="385"/>
        <v>Mon</v>
      </c>
      <c r="K4903">
        <f t="shared" si="386"/>
        <v>6</v>
      </c>
      <c r="L4903" t="str">
        <f t="shared" si="387"/>
        <v>Feb</v>
      </c>
      <c r="M4903">
        <v>13</v>
      </c>
      <c r="N4903">
        <f t="shared" si="383"/>
        <v>3</v>
      </c>
      <c r="O4903" s="5">
        <f t="shared" si="384"/>
        <v>39.9</v>
      </c>
    </row>
    <row r="4904" spans="1:15" x14ac:dyDescent="0.25">
      <c r="A4904">
        <v>4961</v>
      </c>
      <c r="B4904">
        <v>2192</v>
      </c>
      <c r="C4904">
        <f>IF(COUNTIF($B$2:B4904,B4904)=1,1,0)</f>
        <v>1</v>
      </c>
      <c r="D4904" s="1">
        <v>44963</v>
      </c>
      <c r="E4904" s="2">
        <v>0.55603009259259262</v>
      </c>
      <c r="F4904">
        <v>106</v>
      </c>
      <c r="G4904" t="str">
        <f>IFERROR(INDEX(menu_items!$B:$B,MATCH(F4904,menu_items!$A:$A,0)),"Unknown value")</f>
        <v>French Fries</v>
      </c>
      <c r="H4904" t="str">
        <f>IFERROR(INDEX(menu_items!$C:$C,MATCH(F4904,menu_items!$A:$A,0)),"Unknown value")</f>
        <v>American</v>
      </c>
      <c r="I4904" s="5">
        <f>IFERROR(INDEX(menu_items!$D:$D,MATCH(F4904,menu_items!$A:$A,0)),0)</f>
        <v>7</v>
      </c>
      <c r="J4904" t="str">
        <f t="shared" si="385"/>
        <v>Mon</v>
      </c>
      <c r="K4904">
        <f t="shared" si="386"/>
        <v>6</v>
      </c>
      <c r="L4904" t="str">
        <f t="shared" si="387"/>
        <v>Feb</v>
      </c>
      <c r="M4904">
        <v>13</v>
      </c>
      <c r="N4904">
        <f t="shared" si="383"/>
        <v>1</v>
      </c>
      <c r="O4904" s="5">
        <f t="shared" si="384"/>
        <v>7</v>
      </c>
    </row>
    <row r="4905" spans="1:15" x14ac:dyDescent="0.25">
      <c r="A4905">
        <v>4962</v>
      </c>
      <c r="B4905">
        <v>2193</v>
      </c>
      <c r="C4905">
        <f>IF(COUNTIF($B$2:B4905,B4905)=1,1,0)</f>
        <v>1</v>
      </c>
      <c r="D4905" s="1">
        <v>44963</v>
      </c>
      <c r="E4905" s="2">
        <v>0.5564930555555555</v>
      </c>
      <c r="F4905">
        <v>125</v>
      </c>
      <c r="G4905" t="str">
        <f>IFERROR(INDEX(menu_items!$B:$B,MATCH(F4905,menu_items!$A:$A,0)),"Unknown value")</f>
        <v>Spaghetti &amp; Meatballs</v>
      </c>
      <c r="H4905" t="str">
        <f>IFERROR(INDEX(menu_items!$C:$C,MATCH(F4905,menu_items!$A:$A,0)),"Unknown value")</f>
        <v>Italian</v>
      </c>
      <c r="I4905" s="5">
        <f>IFERROR(INDEX(menu_items!$D:$D,MATCH(F4905,menu_items!$A:$A,0)),0)</f>
        <v>17.95</v>
      </c>
      <c r="J4905" t="str">
        <f t="shared" si="385"/>
        <v>Mon</v>
      </c>
      <c r="K4905">
        <f t="shared" si="386"/>
        <v>6</v>
      </c>
      <c r="L4905" t="str">
        <f t="shared" si="387"/>
        <v>Feb</v>
      </c>
      <c r="M4905">
        <v>13</v>
      </c>
      <c r="N4905">
        <f t="shared" si="383"/>
        <v>4</v>
      </c>
      <c r="O4905" s="5">
        <f t="shared" si="384"/>
        <v>62.8</v>
      </c>
    </row>
    <row r="4906" spans="1:15" x14ac:dyDescent="0.25">
      <c r="A4906">
        <v>4963</v>
      </c>
      <c r="B4906">
        <v>2193</v>
      </c>
      <c r="C4906">
        <f>IF(COUNTIF($B$2:B4906,B4906)=1,1,0)</f>
        <v>0</v>
      </c>
      <c r="D4906" s="1">
        <v>44963</v>
      </c>
      <c r="E4906" s="2">
        <v>0.5564930555555555</v>
      </c>
      <c r="F4906">
        <v>109</v>
      </c>
      <c r="G4906" t="str">
        <f>IFERROR(INDEX(menu_items!$B:$B,MATCH(F4906,menu_items!$A:$A,0)),"Unknown value")</f>
        <v>Korean Beef Bowl</v>
      </c>
      <c r="H4906" t="str">
        <f>IFERROR(INDEX(menu_items!$C:$C,MATCH(F4906,menu_items!$A:$A,0)),"Unknown value")</f>
        <v>Asian</v>
      </c>
      <c r="I4906" s="5">
        <f>IFERROR(INDEX(menu_items!$D:$D,MATCH(F4906,menu_items!$A:$A,0)),0)</f>
        <v>17.95</v>
      </c>
      <c r="J4906" t="str">
        <f t="shared" si="385"/>
        <v>Mon</v>
      </c>
      <c r="K4906">
        <f t="shared" si="386"/>
        <v>6</v>
      </c>
      <c r="L4906" t="str">
        <f t="shared" si="387"/>
        <v>Feb</v>
      </c>
      <c r="M4906">
        <v>13</v>
      </c>
      <c r="N4906">
        <f t="shared" si="383"/>
        <v>4</v>
      </c>
      <c r="O4906" s="5">
        <f t="shared" si="384"/>
        <v>62.8</v>
      </c>
    </row>
    <row r="4907" spans="1:15" x14ac:dyDescent="0.25">
      <c r="A4907">
        <v>4964</v>
      </c>
      <c r="B4907">
        <v>2193</v>
      </c>
      <c r="C4907">
        <f>IF(COUNTIF($B$2:B4907,B4907)=1,1,0)</f>
        <v>0</v>
      </c>
      <c r="D4907" s="1">
        <v>44963</v>
      </c>
      <c r="E4907" s="2">
        <v>0.5564930555555555</v>
      </c>
      <c r="F4907">
        <v>118</v>
      </c>
      <c r="G4907" t="str">
        <f>IFERROR(INDEX(menu_items!$B:$B,MATCH(F4907,menu_items!$A:$A,0)),"Unknown value")</f>
        <v>Steak Burrito</v>
      </c>
      <c r="H4907" t="str">
        <f>IFERROR(INDEX(menu_items!$C:$C,MATCH(F4907,menu_items!$A:$A,0)),"Unknown value")</f>
        <v>Mexican</v>
      </c>
      <c r="I4907" s="5">
        <f>IFERROR(INDEX(menu_items!$D:$D,MATCH(F4907,menu_items!$A:$A,0)),0)</f>
        <v>14.95</v>
      </c>
      <c r="J4907" t="str">
        <f t="shared" si="385"/>
        <v>Mon</v>
      </c>
      <c r="K4907">
        <f t="shared" si="386"/>
        <v>6</v>
      </c>
      <c r="L4907" t="str">
        <f t="shared" si="387"/>
        <v>Feb</v>
      </c>
      <c r="M4907">
        <v>13</v>
      </c>
      <c r="N4907">
        <f t="shared" si="383"/>
        <v>4</v>
      </c>
      <c r="O4907" s="5">
        <f t="shared" si="384"/>
        <v>62.8</v>
      </c>
    </row>
    <row r="4908" spans="1:15" x14ac:dyDescent="0.25">
      <c r="A4908">
        <v>4965</v>
      </c>
      <c r="B4908">
        <v>2193</v>
      </c>
      <c r="C4908">
        <f>IF(COUNTIF($B$2:B4908,B4908)=1,1,0)</f>
        <v>0</v>
      </c>
      <c r="D4908" s="1">
        <v>44963</v>
      </c>
      <c r="E4908" s="2">
        <v>0.5564930555555555</v>
      </c>
      <c r="F4908">
        <v>119</v>
      </c>
      <c r="G4908" t="str">
        <f>IFERROR(INDEX(menu_items!$B:$B,MATCH(F4908,menu_items!$A:$A,0)),"Unknown value")</f>
        <v>Chicken Torta</v>
      </c>
      <c r="H4908" t="str">
        <f>IFERROR(INDEX(menu_items!$C:$C,MATCH(F4908,menu_items!$A:$A,0)),"Unknown value")</f>
        <v>Mexican</v>
      </c>
      <c r="I4908" s="5">
        <f>IFERROR(INDEX(menu_items!$D:$D,MATCH(F4908,menu_items!$A:$A,0)),0)</f>
        <v>11.95</v>
      </c>
      <c r="J4908" t="str">
        <f t="shared" si="385"/>
        <v>Mon</v>
      </c>
      <c r="K4908">
        <f t="shared" si="386"/>
        <v>6</v>
      </c>
      <c r="L4908" t="str">
        <f t="shared" si="387"/>
        <v>Feb</v>
      </c>
      <c r="M4908">
        <v>13</v>
      </c>
      <c r="N4908">
        <f t="shared" si="383"/>
        <v>4</v>
      </c>
      <c r="O4908" s="5">
        <f t="shared" si="384"/>
        <v>62.8</v>
      </c>
    </row>
    <row r="4909" spans="1:15" x14ac:dyDescent="0.25">
      <c r="A4909">
        <v>4966</v>
      </c>
      <c r="B4909">
        <v>2194</v>
      </c>
      <c r="C4909">
        <f>IF(COUNTIF($B$2:B4909,B4909)=1,1,0)</f>
        <v>1</v>
      </c>
      <c r="D4909" s="1">
        <v>44963</v>
      </c>
      <c r="E4909" s="2">
        <v>0.55707175925925922</v>
      </c>
      <c r="F4909">
        <v>102</v>
      </c>
      <c r="G4909" t="str">
        <f>IFERROR(INDEX(menu_items!$B:$B,MATCH(F4909,menu_items!$A:$A,0)),"Unknown value")</f>
        <v>Cheeseburger</v>
      </c>
      <c r="H4909" t="str">
        <f>IFERROR(INDEX(menu_items!$C:$C,MATCH(F4909,menu_items!$A:$A,0)),"Unknown value")</f>
        <v>American</v>
      </c>
      <c r="I4909" s="5">
        <f>IFERROR(INDEX(menu_items!$D:$D,MATCH(F4909,menu_items!$A:$A,0)),0)</f>
        <v>13.95</v>
      </c>
      <c r="J4909" t="str">
        <f t="shared" si="385"/>
        <v>Mon</v>
      </c>
      <c r="K4909">
        <f t="shared" si="386"/>
        <v>6</v>
      </c>
      <c r="L4909" t="str">
        <f t="shared" si="387"/>
        <v>Feb</v>
      </c>
      <c r="M4909">
        <v>13</v>
      </c>
      <c r="N4909">
        <f t="shared" si="383"/>
        <v>2</v>
      </c>
      <c r="O4909" s="5">
        <f t="shared" si="384"/>
        <v>28.45</v>
      </c>
    </row>
    <row r="4910" spans="1:15" x14ac:dyDescent="0.25">
      <c r="A4910">
        <v>4967</v>
      </c>
      <c r="B4910">
        <v>2194</v>
      </c>
      <c r="C4910">
        <f>IF(COUNTIF($B$2:B4910,B4910)=1,1,0)</f>
        <v>0</v>
      </c>
      <c r="D4910" s="1">
        <v>44963</v>
      </c>
      <c r="E4910" s="2">
        <v>0.55707175925925922</v>
      </c>
      <c r="F4910">
        <v>108</v>
      </c>
      <c r="G4910" t="str">
        <f>IFERROR(INDEX(menu_items!$B:$B,MATCH(F4910,menu_items!$A:$A,0)),"Unknown value")</f>
        <v>Tofu Pad Thai</v>
      </c>
      <c r="H4910" t="str">
        <f>IFERROR(INDEX(menu_items!$C:$C,MATCH(F4910,menu_items!$A:$A,0)),"Unknown value")</f>
        <v>Asian</v>
      </c>
      <c r="I4910" s="5">
        <f>IFERROR(INDEX(menu_items!$D:$D,MATCH(F4910,menu_items!$A:$A,0)),0)</f>
        <v>14.5</v>
      </c>
      <c r="J4910" t="str">
        <f t="shared" si="385"/>
        <v>Mon</v>
      </c>
      <c r="K4910">
        <f t="shared" si="386"/>
        <v>6</v>
      </c>
      <c r="L4910" t="str">
        <f t="shared" si="387"/>
        <v>Feb</v>
      </c>
      <c r="M4910">
        <v>13</v>
      </c>
      <c r="N4910">
        <f t="shared" si="383"/>
        <v>2</v>
      </c>
      <c r="O4910" s="5">
        <f t="shared" si="384"/>
        <v>28.45</v>
      </c>
    </row>
    <row r="4911" spans="1:15" x14ac:dyDescent="0.25">
      <c r="A4911">
        <v>4968</v>
      </c>
      <c r="B4911">
        <v>2195</v>
      </c>
      <c r="C4911">
        <f>IF(COUNTIF($B$2:B4911,B4911)=1,1,0)</f>
        <v>1</v>
      </c>
      <c r="D4911" s="1">
        <v>44963</v>
      </c>
      <c r="E4911" s="2">
        <v>0.5690856481481481</v>
      </c>
      <c r="F4911">
        <v>108</v>
      </c>
      <c r="G4911" t="str">
        <f>IFERROR(INDEX(menu_items!$B:$B,MATCH(F4911,menu_items!$A:$A,0)),"Unknown value")</f>
        <v>Tofu Pad Thai</v>
      </c>
      <c r="H4911" t="str">
        <f>IFERROR(INDEX(menu_items!$C:$C,MATCH(F4911,menu_items!$A:$A,0)),"Unknown value")</f>
        <v>Asian</v>
      </c>
      <c r="I4911" s="5">
        <f>IFERROR(INDEX(menu_items!$D:$D,MATCH(F4911,menu_items!$A:$A,0)),0)</f>
        <v>14.5</v>
      </c>
      <c r="J4911" t="str">
        <f t="shared" si="385"/>
        <v>Mon</v>
      </c>
      <c r="K4911">
        <f t="shared" si="386"/>
        <v>6</v>
      </c>
      <c r="L4911" t="str">
        <f t="shared" si="387"/>
        <v>Feb</v>
      </c>
      <c r="M4911">
        <v>13</v>
      </c>
      <c r="N4911">
        <f t="shared" si="383"/>
        <v>3</v>
      </c>
      <c r="O4911" s="5">
        <f t="shared" si="384"/>
        <v>38.450000000000003</v>
      </c>
    </row>
    <row r="4912" spans="1:15" x14ac:dyDescent="0.25">
      <c r="A4912">
        <v>4969</v>
      </c>
      <c r="B4912">
        <v>2195</v>
      </c>
      <c r="C4912">
        <f>IF(COUNTIF($B$2:B4912,B4912)=1,1,0)</f>
        <v>0</v>
      </c>
      <c r="D4912" s="1">
        <v>44963</v>
      </c>
      <c r="E4912" s="2">
        <v>0.5690856481481481</v>
      </c>
      <c r="F4912">
        <v>118</v>
      </c>
      <c r="G4912" t="str">
        <f>IFERROR(INDEX(menu_items!$B:$B,MATCH(F4912,menu_items!$A:$A,0)),"Unknown value")</f>
        <v>Steak Burrito</v>
      </c>
      <c r="H4912" t="str">
        <f>IFERROR(INDEX(menu_items!$C:$C,MATCH(F4912,menu_items!$A:$A,0)),"Unknown value")</f>
        <v>Mexican</v>
      </c>
      <c r="I4912" s="5">
        <f>IFERROR(INDEX(menu_items!$D:$D,MATCH(F4912,menu_items!$A:$A,0)),0)</f>
        <v>14.95</v>
      </c>
      <c r="J4912" t="str">
        <f t="shared" si="385"/>
        <v>Mon</v>
      </c>
      <c r="K4912">
        <f t="shared" si="386"/>
        <v>6</v>
      </c>
      <c r="L4912" t="str">
        <f t="shared" si="387"/>
        <v>Feb</v>
      </c>
      <c r="M4912">
        <v>13</v>
      </c>
      <c r="N4912">
        <f t="shared" si="383"/>
        <v>3</v>
      </c>
      <c r="O4912" s="5">
        <f t="shared" si="384"/>
        <v>38.450000000000003</v>
      </c>
    </row>
    <row r="4913" spans="1:15" x14ac:dyDescent="0.25">
      <c r="A4913">
        <v>4970</v>
      </c>
      <c r="B4913">
        <v>2195</v>
      </c>
      <c r="C4913">
        <f>IF(COUNTIF($B$2:B4913,B4913)=1,1,0)</f>
        <v>0</v>
      </c>
      <c r="D4913" s="1">
        <v>44963</v>
      </c>
      <c r="E4913" s="2">
        <v>0.5690856481481481</v>
      </c>
      <c r="F4913">
        <v>123</v>
      </c>
      <c r="G4913" t="str">
        <f>IFERROR(INDEX(menu_items!$B:$B,MATCH(F4913,menu_items!$A:$A,0)),"Unknown value")</f>
        <v>Chips &amp; Guacamole</v>
      </c>
      <c r="H4913" t="str">
        <f>IFERROR(INDEX(menu_items!$C:$C,MATCH(F4913,menu_items!$A:$A,0)),"Unknown value")</f>
        <v>Mexican</v>
      </c>
      <c r="I4913" s="5">
        <f>IFERROR(INDEX(menu_items!$D:$D,MATCH(F4913,menu_items!$A:$A,0)),0)</f>
        <v>9</v>
      </c>
      <c r="J4913" t="str">
        <f t="shared" si="385"/>
        <v>Mon</v>
      </c>
      <c r="K4913">
        <f t="shared" si="386"/>
        <v>6</v>
      </c>
      <c r="L4913" t="str">
        <f t="shared" si="387"/>
        <v>Feb</v>
      </c>
      <c r="M4913">
        <v>13</v>
      </c>
      <c r="N4913">
        <f t="shared" si="383"/>
        <v>3</v>
      </c>
      <c r="O4913" s="5">
        <f t="shared" si="384"/>
        <v>38.450000000000003</v>
      </c>
    </row>
    <row r="4914" spans="1:15" x14ac:dyDescent="0.25">
      <c r="A4914">
        <v>4971</v>
      </c>
      <c r="B4914">
        <v>2196</v>
      </c>
      <c r="C4914">
        <f>IF(COUNTIF($B$2:B4914,B4914)=1,1,0)</f>
        <v>1</v>
      </c>
      <c r="D4914" s="1">
        <v>44963</v>
      </c>
      <c r="E4914" s="2">
        <v>0.57328703703703698</v>
      </c>
      <c r="F4914">
        <v>105</v>
      </c>
      <c r="G4914" t="str">
        <f>IFERROR(INDEX(menu_items!$B:$B,MATCH(F4914,menu_items!$A:$A,0)),"Unknown value")</f>
        <v>Mac &amp; Cheese</v>
      </c>
      <c r="H4914" t="str">
        <f>IFERROR(INDEX(menu_items!$C:$C,MATCH(F4914,menu_items!$A:$A,0)),"Unknown value")</f>
        <v>American</v>
      </c>
      <c r="I4914" s="5">
        <f>IFERROR(INDEX(menu_items!$D:$D,MATCH(F4914,menu_items!$A:$A,0)),0)</f>
        <v>7</v>
      </c>
      <c r="J4914" t="str">
        <f t="shared" si="385"/>
        <v>Mon</v>
      </c>
      <c r="K4914">
        <f t="shared" si="386"/>
        <v>6</v>
      </c>
      <c r="L4914" t="str">
        <f t="shared" si="387"/>
        <v>Feb</v>
      </c>
      <c r="M4914">
        <v>13</v>
      </c>
      <c r="N4914">
        <f t="shared" si="383"/>
        <v>1</v>
      </c>
      <c r="O4914" s="5">
        <f t="shared" si="384"/>
        <v>7</v>
      </c>
    </row>
    <row r="4915" spans="1:15" x14ac:dyDescent="0.25">
      <c r="A4915">
        <v>4972</v>
      </c>
      <c r="B4915">
        <v>2197</v>
      </c>
      <c r="C4915">
        <f>IF(COUNTIF($B$2:B4915,B4915)=1,1,0)</f>
        <v>1</v>
      </c>
      <c r="D4915" s="1">
        <v>44963</v>
      </c>
      <c r="E4915" s="2">
        <v>0.58423611111111107</v>
      </c>
      <c r="F4915">
        <v>109</v>
      </c>
      <c r="G4915" t="str">
        <f>IFERROR(INDEX(menu_items!$B:$B,MATCH(F4915,menu_items!$A:$A,0)),"Unknown value")</f>
        <v>Korean Beef Bowl</v>
      </c>
      <c r="H4915" t="str">
        <f>IFERROR(INDEX(menu_items!$C:$C,MATCH(F4915,menu_items!$A:$A,0)),"Unknown value")</f>
        <v>Asian</v>
      </c>
      <c r="I4915" s="5">
        <f>IFERROR(INDEX(menu_items!$D:$D,MATCH(F4915,menu_items!$A:$A,0)),0)</f>
        <v>17.95</v>
      </c>
      <c r="J4915" t="str">
        <f t="shared" si="385"/>
        <v>Mon</v>
      </c>
      <c r="K4915">
        <f t="shared" si="386"/>
        <v>6</v>
      </c>
      <c r="L4915" t="str">
        <f t="shared" si="387"/>
        <v>Feb</v>
      </c>
      <c r="M4915">
        <v>14</v>
      </c>
      <c r="N4915">
        <f t="shared" si="383"/>
        <v>2</v>
      </c>
      <c r="O4915" s="5">
        <f t="shared" si="384"/>
        <v>29.9</v>
      </c>
    </row>
    <row r="4916" spans="1:15" x14ac:dyDescent="0.25">
      <c r="A4916">
        <v>4973</v>
      </c>
      <c r="B4916">
        <v>2197</v>
      </c>
      <c r="C4916">
        <f>IF(COUNTIF($B$2:B4916,B4916)=1,1,0)</f>
        <v>0</v>
      </c>
      <c r="D4916" s="1">
        <v>44963</v>
      </c>
      <c r="E4916" s="2">
        <v>0.58423611111111107</v>
      </c>
      <c r="F4916">
        <v>111</v>
      </c>
      <c r="G4916" t="str">
        <f>IFERROR(INDEX(menu_items!$B:$B,MATCH(F4916,menu_items!$A:$A,0)),"Unknown value")</f>
        <v>California Roll</v>
      </c>
      <c r="H4916" t="str">
        <f>IFERROR(INDEX(menu_items!$C:$C,MATCH(F4916,menu_items!$A:$A,0)),"Unknown value")</f>
        <v>Asian</v>
      </c>
      <c r="I4916" s="5">
        <f>IFERROR(INDEX(menu_items!$D:$D,MATCH(F4916,menu_items!$A:$A,0)),0)</f>
        <v>11.95</v>
      </c>
      <c r="J4916" t="str">
        <f t="shared" si="385"/>
        <v>Mon</v>
      </c>
      <c r="K4916">
        <f t="shared" si="386"/>
        <v>6</v>
      </c>
      <c r="L4916" t="str">
        <f t="shared" si="387"/>
        <v>Feb</v>
      </c>
      <c r="M4916">
        <v>14</v>
      </c>
      <c r="N4916">
        <f t="shared" si="383"/>
        <v>2</v>
      </c>
      <c r="O4916" s="5">
        <f t="shared" si="384"/>
        <v>29.9</v>
      </c>
    </row>
    <row r="4917" spans="1:15" x14ac:dyDescent="0.25">
      <c r="A4917">
        <v>4974</v>
      </c>
      <c r="B4917">
        <v>2198</v>
      </c>
      <c r="C4917">
        <f>IF(COUNTIF($B$2:B4917,B4917)=1,1,0)</f>
        <v>1</v>
      </c>
      <c r="D4917" s="1">
        <v>44963</v>
      </c>
      <c r="E4917" s="2">
        <v>0.5924652777777778</v>
      </c>
      <c r="F4917">
        <v>102</v>
      </c>
      <c r="G4917" t="str">
        <f>IFERROR(INDEX(menu_items!$B:$B,MATCH(F4917,menu_items!$A:$A,0)),"Unknown value")</f>
        <v>Cheeseburger</v>
      </c>
      <c r="H4917" t="str">
        <f>IFERROR(INDEX(menu_items!$C:$C,MATCH(F4917,menu_items!$A:$A,0)),"Unknown value")</f>
        <v>American</v>
      </c>
      <c r="I4917" s="5">
        <f>IFERROR(INDEX(menu_items!$D:$D,MATCH(F4917,menu_items!$A:$A,0)),0)</f>
        <v>13.95</v>
      </c>
      <c r="J4917" t="str">
        <f t="shared" si="385"/>
        <v>Mon</v>
      </c>
      <c r="K4917">
        <f t="shared" si="386"/>
        <v>6</v>
      </c>
      <c r="L4917" t="str">
        <f t="shared" si="387"/>
        <v>Feb</v>
      </c>
      <c r="M4917">
        <v>14</v>
      </c>
      <c r="N4917">
        <f t="shared" si="383"/>
        <v>4</v>
      </c>
      <c r="O4917" s="5">
        <f t="shared" si="384"/>
        <v>60.900000000000006</v>
      </c>
    </row>
    <row r="4918" spans="1:15" x14ac:dyDescent="0.25">
      <c r="A4918">
        <v>4975</v>
      </c>
      <c r="B4918">
        <v>2198</v>
      </c>
      <c r="C4918">
        <f>IF(COUNTIF($B$2:B4918,B4918)=1,1,0)</f>
        <v>0</v>
      </c>
      <c r="D4918" s="1">
        <v>44963</v>
      </c>
      <c r="E4918" s="2">
        <v>0.5924652777777778</v>
      </c>
      <c r="F4918">
        <v>108</v>
      </c>
      <c r="G4918" t="str">
        <f>IFERROR(INDEX(menu_items!$B:$B,MATCH(F4918,menu_items!$A:$A,0)),"Unknown value")</f>
        <v>Tofu Pad Thai</v>
      </c>
      <c r="H4918" t="str">
        <f>IFERROR(INDEX(menu_items!$C:$C,MATCH(F4918,menu_items!$A:$A,0)),"Unknown value")</f>
        <v>Asian</v>
      </c>
      <c r="I4918" s="5">
        <f>IFERROR(INDEX(menu_items!$D:$D,MATCH(F4918,menu_items!$A:$A,0)),0)</f>
        <v>14.5</v>
      </c>
      <c r="J4918" t="str">
        <f t="shared" si="385"/>
        <v>Mon</v>
      </c>
      <c r="K4918">
        <f t="shared" si="386"/>
        <v>6</v>
      </c>
      <c r="L4918" t="str">
        <f t="shared" si="387"/>
        <v>Feb</v>
      </c>
      <c r="M4918">
        <v>14</v>
      </c>
      <c r="N4918">
        <f t="shared" si="383"/>
        <v>4</v>
      </c>
      <c r="O4918" s="5">
        <f t="shared" si="384"/>
        <v>60.900000000000006</v>
      </c>
    </row>
    <row r="4919" spans="1:15" x14ac:dyDescent="0.25">
      <c r="A4919">
        <v>4976</v>
      </c>
      <c r="B4919">
        <v>2198</v>
      </c>
      <c r="C4919">
        <f>IF(COUNTIF($B$2:B4919,B4919)=1,1,0)</f>
        <v>0</v>
      </c>
      <c r="D4919" s="1">
        <v>44963</v>
      </c>
      <c r="E4919" s="2">
        <v>0.5924652777777778</v>
      </c>
      <c r="F4919">
        <v>126</v>
      </c>
      <c r="G4919" t="str">
        <f>IFERROR(INDEX(menu_items!$B:$B,MATCH(F4919,menu_items!$A:$A,0)),"Unknown value")</f>
        <v>Fettuccine Alfredo</v>
      </c>
      <c r="H4919" t="str">
        <f>IFERROR(INDEX(menu_items!$C:$C,MATCH(F4919,menu_items!$A:$A,0)),"Unknown value")</f>
        <v>Italian</v>
      </c>
      <c r="I4919" s="5">
        <f>IFERROR(INDEX(menu_items!$D:$D,MATCH(F4919,menu_items!$A:$A,0)),0)</f>
        <v>14.5</v>
      </c>
      <c r="J4919" t="str">
        <f t="shared" si="385"/>
        <v>Mon</v>
      </c>
      <c r="K4919">
        <f t="shared" si="386"/>
        <v>6</v>
      </c>
      <c r="L4919" t="str">
        <f t="shared" si="387"/>
        <v>Feb</v>
      </c>
      <c r="M4919">
        <v>14</v>
      </c>
      <c r="N4919">
        <f t="shared" si="383"/>
        <v>4</v>
      </c>
      <c r="O4919" s="5">
        <f t="shared" si="384"/>
        <v>60.900000000000006</v>
      </c>
    </row>
    <row r="4920" spans="1:15" x14ac:dyDescent="0.25">
      <c r="A4920">
        <v>4977</v>
      </c>
      <c r="B4920">
        <v>2198</v>
      </c>
      <c r="C4920">
        <f>IF(COUNTIF($B$2:B4920,B4920)=1,1,0)</f>
        <v>0</v>
      </c>
      <c r="D4920" s="1">
        <v>44963</v>
      </c>
      <c r="E4920" s="2">
        <v>0.5924652777777778</v>
      </c>
      <c r="F4920">
        <v>110</v>
      </c>
      <c r="G4920" t="str">
        <f>IFERROR(INDEX(menu_items!$B:$B,MATCH(F4920,menu_items!$A:$A,0)),"Unknown value")</f>
        <v>Pork Ramen</v>
      </c>
      <c r="H4920" t="str">
        <f>IFERROR(INDEX(menu_items!$C:$C,MATCH(F4920,menu_items!$A:$A,0)),"Unknown value")</f>
        <v>Asian</v>
      </c>
      <c r="I4920" s="5">
        <f>IFERROR(INDEX(menu_items!$D:$D,MATCH(F4920,menu_items!$A:$A,0)),0)</f>
        <v>17.95</v>
      </c>
      <c r="J4920" t="str">
        <f t="shared" si="385"/>
        <v>Mon</v>
      </c>
      <c r="K4920">
        <f t="shared" si="386"/>
        <v>6</v>
      </c>
      <c r="L4920" t="str">
        <f t="shared" si="387"/>
        <v>Feb</v>
      </c>
      <c r="M4920">
        <v>14</v>
      </c>
      <c r="N4920">
        <f t="shared" si="383"/>
        <v>4</v>
      </c>
      <c r="O4920" s="5">
        <f t="shared" si="384"/>
        <v>60.900000000000006</v>
      </c>
    </row>
    <row r="4921" spans="1:15" x14ac:dyDescent="0.25">
      <c r="A4921">
        <v>4978</v>
      </c>
      <c r="B4921">
        <v>2199</v>
      </c>
      <c r="C4921">
        <f>IF(COUNTIF($B$2:B4921,B4921)=1,1,0)</f>
        <v>1</v>
      </c>
      <c r="D4921" s="1">
        <v>44963</v>
      </c>
      <c r="E4921" s="2">
        <v>0.60840277777777774</v>
      </c>
      <c r="F4921">
        <v>120</v>
      </c>
      <c r="G4921" t="str">
        <f>IFERROR(INDEX(menu_items!$B:$B,MATCH(F4921,menu_items!$A:$A,0)),"Unknown value")</f>
        <v>Steak Torta</v>
      </c>
      <c r="H4921" t="str">
        <f>IFERROR(INDEX(menu_items!$C:$C,MATCH(F4921,menu_items!$A:$A,0)),"Unknown value")</f>
        <v>Mexican</v>
      </c>
      <c r="I4921" s="5">
        <f>IFERROR(INDEX(menu_items!$D:$D,MATCH(F4921,menu_items!$A:$A,0)),0)</f>
        <v>13.95</v>
      </c>
      <c r="J4921" t="str">
        <f t="shared" si="385"/>
        <v>Mon</v>
      </c>
      <c r="K4921">
        <f t="shared" si="386"/>
        <v>6</v>
      </c>
      <c r="L4921" t="str">
        <f t="shared" si="387"/>
        <v>Feb</v>
      </c>
      <c r="M4921">
        <v>14</v>
      </c>
      <c r="N4921">
        <f t="shared" si="383"/>
        <v>1</v>
      </c>
      <c r="O4921" s="5">
        <f t="shared" si="384"/>
        <v>13.95</v>
      </c>
    </row>
    <row r="4922" spans="1:15" x14ac:dyDescent="0.25">
      <c r="A4922">
        <v>4979</v>
      </c>
      <c r="B4922">
        <v>2200</v>
      </c>
      <c r="C4922">
        <f>IF(COUNTIF($B$2:B4922,B4922)=1,1,0)</f>
        <v>1</v>
      </c>
      <c r="D4922" s="1">
        <v>44963</v>
      </c>
      <c r="E4922" s="2">
        <v>0.6401041666666667</v>
      </c>
      <c r="F4922">
        <v>130</v>
      </c>
      <c r="G4922" t="str">
        <f>IFERROR(INDEX(menu_items!$B:$B,MATCH(F4922,menu_items!$A:$A,0)),"Unknown value")</f>
        <v>Shrimp Scampi</v>
      </c>
      <c r="H4922" t="str">
        <f>IFERROR(INDEX(menu_items!$C:$C,MATCH(F4922,menu_items!$A:$A,0)),"Unknown value")</f>
        <v>Italian</v>
      </c>
      <c r="I4922" s="5">
        <f>IFERROR(INDEX(menu_items!$D:$D,MATCH(F4922,menu_items!$A:$A,0)),0)</f>
        <v>19.95</v>
      </c>
      <c r="J4922" t="str">
        <f t="shared" si="385"/>
        <v>Mon</v>
      </c>
      <c r="K4922">
        <f t="shared" si="386"/>
        <v>6</v>
      </c>
      <c r="L4922" t="str">
        <f t="shared" si="387"/>
        <v>Feb</v>
      </c>
      <c r="M4922">
        <v>15</v>
      </c>
      <c r="N4922">
        <f t="shared" si="383"/>
        <v>1</v>
      </c>
      <c r="O4922" s="5">
        <f t="shared" si="384"/>
        <v>19.95</v>
      </c>
    </row>
    <row r="4923" spans="1:15" x14ac:dyDescent="0.25">
      <c r="A4923">
        <v>4980</v>
      </c>
      <c r="B4923">
        <v>2201</v>
      </c>
      <c r="C4923">
        <f>IF(COUNTIF($B$2:B4923,B4923)=1,1,0)</f>
        <v>1</v>
      </c>
      <c r="D4923" s="1">
        <v>44963</v>
      </c>
      <c r="E4923" s="2">
        <v>0.6416898148148148</v>
      </c>
      <c r="F4923">
        <v>128</v>
      </c>
      <c r="G4923" t="str">
        <f>IFERROR(INDEX(menu_items!$B:$B,MATCH(F4923,menu_items!$A:$A,0)),"Unknown value")</f>
        <v>Cheese Lasagna</v>
      </c>
      <c r="H4923" t="str">
        <f>IFERROR(INDEX(menu_items!$C:$C,MATCH(F4923,menu_items!$A:$A,0)),"Unknown value")</f>
        <v>Italian</v>
      </c>
      <c r="I4923" s="5">
        <f>IFERROR(INDEX(menu_items!$D:$D,MATCH(F4923,menu_items!$A:$A,0)),0)</f>
        <v>15.5</v>
      </c>
      <c r="J4923" t="str">
        <f t="shared" si="385"/>
        <v>Mon</v>
      </c>
      <c r="K4923">
        <f t="shared" si="386"/>
        <v>6</v>
      </c>
      <c r="L4923" t="str">
        <f t="shared" si="387"/>
        <v>Feb</v>
      </c>
      <c r="M4923">
        <v>15</v>
      </c>
      <c r="N4923">
        <f t="shared" si="383"/>
        <v>1</v>
      </c>
      <c r="O4923" s="5">
        <f t="shared" si="384"/>
        <v>15.5</v>
      </c>
    </row>
    <row r="4924" spans="1:15" x14ac:dyDescent="0.25">
      <c r="A4924">
        <v>4981</v>
      </c>
      <c r="B4924">
        <v>2202</v>
      </c>
      <c r="C4924">
        <f>IF(COUNTIF($B$2:B4924,B4924)=1,1,0)</f>
        <v>1</v>
      </c>
      <c r="D4924" s="1">
        <v>44963</v>
      </c>
      <c r="E4924" s="2">
        <v>0.6466898148148148</v>
      </c>
      <c r="F4924">
        <v>111</v>
      </c>
      <c r="G4924" t="str">
        <f>IFERROR(INDEX(menu_items!$B:$B,MATCH(F4924,menu_items!$A:$A,0)),"Unknown value")</f>
        <v>California Roll</v>
      </c>
      <c r="H4924" t="str">
        <f>IFERROR(INDEX(menu_items!$C:$C,MATCH(F4924,menu_items!$A:$A,0)),"Unknown value")</f>
        <v>Asian</v>
      </c>
      <c r="I4924" s="5">
        <f>IFERROR(INDEX(menu_items!$D:$D,MATCH(F4924,menu_items!$A:$A,0)),0)</f>
        <v>11.95</v>
      </c>
      <c r="J4924" t="str">
        <f t="shared" si="385"/>
        <v>Mon</v>
      </c>
      <c r="K4924">
        <f t="shared" si="386"/>
        <v>6</v>
      </c>
      <c r="L4924" t="str">
        <f t="shared" si="387"/>
        <v>Feb</v>
      </c>
      <c r="M4924">
        <v>15</v>
      </c>
      <c r="N4924">
        <f t="shared" si="383"/>
        <v>2</v>
      </c>
      <c r="O4924" s="5">
        <f t="shared" si="384"/>
        <v>29.9</v>
      </c>
    </row>
    <row r="4925" spans="1:15" x14ac:dyDescent="0.25">
      <c r="A4925">
        <v>4982</v>
      </c>
      <c r="B4925">
        <v>2202</v>
      </c>
      <c r="C4925">
        <f>IF(COUNTIF($B$2:B4925,B4925)=1,1,0)</f>
        <v>0</v>
      </c>
      <c r="D4925" s="1">
        <v>44963</v>
      </c>
      <c r="E4925" s="2">
        <v>0.6466898148148148</v>
      </c>
      <c r="F4925">
        <v>131</v>
      </c>
      <c r="G4925" t="str">
        <f>IFERROR(INDEX(menu_items!$B:$B,MATCH(F4925,menu_items!$A:$A,0)),"Unknown value")</f>
        <v>Chicken Parmesan</v>
      </c>
      <c r="H4925" t="str">
        <f>IFERROR(INDEX(menu_items!$C:$C,MATCH(F4925,menu_items!$A:$A,0)),"Unknown value")</f>
        <v>Italian</v>
      </c>
      <c r="I4925" s="5">
        <f>IFERROR(INDEX(menu_items!$D:$D,MATCH(F4925,menu_items!$A:$A,0)),0)</f>
        <v>17.95</v>
      </c>
      <c r="J4925" t="str">
        <f t="shared" si="385"/>
        <v>Mon</v>
      </c>
      <c r="K4925">
        <f t="shared" si="386"/>
        <v>6</v>
      </c>
      <c r="L4925" t="str">
        <f t="shared" si="387"/>
        <v>Feb</v>
      </c>
      <c r="M4925">
        <v>15</v>
      </c>
      <c r="N4925">
        <f t="shared" si="383"/>
        <v>2</v>
      </c>
      <c r="O4925" s="5">
        <f t="shared" si="384"/>
        <v>29.9</v>
      </c>
    </row>
    <row r="4926" spans="1:15" x14ac:dyDescent="0.25">
      <c r="A4926">
        <v>4983</v>
      </c>
      <c r="B4926">
        <v>2203</v>
      </c>
      <c r="C4926">
        <f>IF(COUNTIF($B$2:B4926,B4926)=1,1,0)</f>
        <v>1</v>
      </c>
      <c r="D4926" s="1">
        <v>44963</v>
      </c>
      <c r="E4926" s="2">
        <v>0.67478009259259264</v>
      </c>
      <c r="F4926">
        <v>101</v>
      </c>
      <c r="G4926" t="str">
        <f>IFERROR(INDEX(menu_items!$B:$B,MATCH(F4926,menu_items!$A:$A,0)),"Unknown value")</f>
        <v>Hamburger</v>
      </c>
      <c r="H4926" t="str">
        <f>IFERROR(INDEX(menu_items!$C:$C,MATCH(F4926,menu_items!$A:$A,0)),"Unknown value")</f>
        <v>American</v>
      </c>
      <c r="I4926" s="5">
        <f>IFERROR(INDEX(menu_items!$D:$D,MATCH(F4926,menu_items!$A:$A,0)),0)</f>
        <v>12.95</v>
      </c>
      <c r="J4926" t="str">
        <f t="shared" si="385"/>
        <v>Mon</v>
      </c>
      <c r="K4926">
        <f t="shared" si="386"/>
        <v>6</v>
      </c>
      <c r="L4926" t="str">
        <f t="shared" si="387"/>
        <v>Feb</v>
      </c>
      <c r="M4926">
        <v>16</v>
      </c>
      <c r="N4926">
        <f t="shared" si="383"/>
        <v>4</v>
      </c>
      <c r="O4926" s="5">
        <f t="shared" si="384"/>
        <v>53.400000000000006</v>
      </c>
    </row>
    <row r="4927" spans="1:15" x14ac:dyDescent="0.25">
      <c r="A4927">
        <v>4984</v>
      </c>
      <c r="B4927">
        <v>2203</v>
      </c>
      <c r="C4927">
        <f>IF(COUNTIF($B$2:B4927,B4927)=1,1,0)</f>
        <v>0</v>
      </c>
      <c r="D4927" s="1">
        <v>44963</v>
      </c>
      <c r="E4927" s="2">
        <v>0.67478009259259264</v>
      </c>
      <c r="F4927">
        <v>129</v>
      </c>
      <c r="G4927" t="str">
        <f>IFERROR(INDEX(menu_items!$B:$B,MATCH(F4927,menu_items!$A:$A,0)),"Unknown value")</f>
        <v>Mushroom Ravioli</v>
      </c>
      <c r="H4927" t="str">
        <f>IFERROR(INDEX(menu_items!$C:$C,MATCH(F4927,menu_items!$A:$A,0)),"Unknown value")</f>
        <v>Italian</v>
      </c>
      <c r="I4927" s="5">
        <f>IFERROR(INDEX(menu_items!$D:$D,MATCH(F4927,menu_items!$A:$A,0)),0)</f>
        <v>15.5</v>
      </c>
      <c r="J4927" t="str">
        <f t="shared" si="385"/>
        <v>Mon</v>
      </c>
      <c r="K4927">
        <f t="shared" si="386"/>
        <v>6</v>
      </c>
      <c r="L4927" t="str">
        <f t="shared" si="387"/>
        <v>Feb</v>
      </c>
      <c r="M4927">
        <v>16</v>
      </c>
      <c r="N4927">
        <f t="shared" si="383"/>
        <v>4</v>
      </c>
      <c r="O4927" s="5">
        <f t="shared" si="384"/>
        <v>53.400000000000006</v>
      </c>
    </row>
    <row r="4928" spans="1:15" x14ac:dyDescent="0.25">
      <c r="A4928">
        <v>4985</v>
      </c>
      <c r="B4928">
        <v>2203</v>
      </c>
      <c r="C4928">
        <f>IF(COUNTIF($B$2:B4928,B4928)=1,1,0)</f>
        <v>0</v>
      </c>
      <c r="D4928" s="1">
        <v>44963</v>
      </c>
      <c r="E4928" s="2">
        <v>0.67478009259259264</v>
      </c>
      <c r="F4928">
        <v>105</v>
      </c>
      <c r="G4928" t="str">
        <f>IFERROR(INDEX(menu_items!$B:$B,MATCH(F4928,menu_items!$A:$A,0)),"Unknown value")</f>
        <v>Mac &amp; Cheese</v>
      </c>
      <c r="H4928" t="str">
        <f>IFERROR(INDEX(menu_items!$C:$C,MATCH(F4928,menu_items!$A:$A,0)),"Unknown value")</f>
        <v>American</v>
      </c>
      <c r="I4928" s="5">
        <f>IFERROR(INDEX(menu_items!$D:$D,MATCH(F4928,menu_items!$A:$A,0)),0)</f>
        <v>7</v>
      </c>
      <c r="J4928" t="str">
        <f t="shared" si="385"/>
        <v>Mon</v>
      </c>
      <c r="K4928">
        <f t="shared" si="386"/>
        <v>6</v>
      </c>
      <c r="L4928" t="str">
        <f t="shared" si="387"/>
        <v>Feb</v>
      </c>
      <c r="M4928">
        <v>16</v>
      </c>
      <c r="N4928">
        <f t="shared" si="383"/>
        <v>4</v>
      </c>
      <c r="O4928" s="5">
        <f t="shared" si="384"/>
        <v>53.400000000000006</v>
      </c>
    </row>
    <row r="4929" spans="1:15" x14ac:dyDescent="0.25">
      <c r="A4929">
        <v>4986</v>
      </c>
      <c r="B4929">
        <v>2203</v>
      </c>
      <c r="C4929">
        <f>IF(COUNTIF($B$2:B4929,B4929)=1,1,0)</f>
        <v>0</v>
      </c>
      <c r="D4929" s="1">
        <v>44963</v>
      </c>
      <c r="E4929" s="2">
        <v>0.67478009259259264</v>
      </c>
      <c r="F4929">
        <v>131</v>
      </c>
      <c r="G4929" t="str">
        <f>IFERROR(INDEX(menu_items!$B:$B,MATCH(F4929,menu_items!$A:$A,0)),"Unknown value")</f>
        <v>Chicken Parmesan</v>
      </c>
      <c r="H4929" t="str">
        <f>IFERROR(INDEX(menu_items!$C:$C,MATCH(F4929,menu_items!$A:$A,0)),"Unknown value")</f>
        <v>Italian</v>
      </c>
      <c r="I4929" s="5">
        <f>IFERROR(INDEX(menu_items!$D:$D,MATCH(F4929,menu_items!$A:$A,0)),0)</f>
        <v>17.95</v>
      </c>
      <c r="J4929" t="str">
        <f t="shared" si="385"/>
        <v>Mon</v>
      </c>
      <c r="K4929">
        <f t="shared" si="386"/>
        <v>6</v>
      </c>
      <c r="L4929" t="str">
        <f t="shared" si="387"/>
        <v>Feb</v>
      </c>
      <c r="M4929">
        <v>16</v>
      </c>
      <c r="N4929">
        <f t="shared" si="383"/>
        <v>4</v>
      </c>
      <c r="O4929" s="5">
        <f t="shared" si="384"/>
        <v>53.400000000000006</v>
      </c>
    </row>
    <row r="4930" spans="1:15" x14ac:dyDescent="0.25">
      <c r="A4930">
        <v>4987</v>
      </c>
      <c r="B4930">
        <v>2204</v>
      </c>
      <c r="C4930">
        <f>IF(COUNTIF($B$2:B4930,B4930)=1,1,0)</f>
        <v>1</v>
      </c>
      <c r="D4930" s="1">
        <v>44963</v>
      </c>
      <c r="E4930" s="2">
        <v>0.68664351851851857</v>
      </c>
      <c r="F4930">
        <v>130</v>
      </c>
      <c r="G4930" t="str">
        <f>IFERROR(INDEX(menu_items!$B:$B,MATCH(F4930,menu_items!$A:$A,0)),"Unknown value")</f>
        <v>Shrimp Scampi</v>
      </c>
      <c r="H4930" t="str">
        <f>IFERROR(INDEX(menu_items!$C:$C,MATCH(F4930,menu_items!$A:$A,0)),"Unknown value")</f>
        <v>Italian</v>
      </c>
      <c r="I4930" s="5">
        <f>IFERROR(INDEX(menu_items!$D:$D,MATCH(F4930,menu_items!$A:$A,0)),0)</f>
        <v>19.95</v>
      </c>
      <c r="J4930" t="str">
        <f t="shared" si="385"/>
        <v>Mon</v>
      </c>
      <c r="K4930">
        <f t="shared" si="386"/>
        <v>6</v>
      </c>
      <c r="L4930" t="str">
        <f t="shared" si="387"/>
        <v>Feb</v>
      </c>
      <c r="M4930">
        <v>16</v>
      </c>
      <c r="N4930">
        <f t="shared" ref="N4930:N4993" si="388">COUNTIF($B:$B,B4930)</f>
        <v>1</v>
      </c>
      <c r="O4930" s="5">
        <f t="shared" ref="O4930:O4993" si="389">SUMIF($B:$B,B4930,$I:$I)</f>
        <v>19.95</v>
      </c>
    </row>
    <row r="4931" spans="1:15" x14ac:dyDescent="0.25">
      <c r="A4931">
        <v>4988</v>
      </c>
      <c r="B4931">
        <v>2205</v>
      </c>
      <c r="C4931">
        <f>IF(COUNTIF($B$2:B4931,B4931)=1,1,0)</f>
        <v>1</v>
      </c>
      <c r="D4931" s="1">
        <v>44963</v>
      </c>
      <c r="E4931" s="2">
        <v>0.69407407407407407</v>
      </c>
      <c r="F4931">
        <v>101</v>
      </c>
      <c r="G4931" t="str">
        <f>IFERROR(INDEX(menu_items!$B:$B,MATCH(F4931,menu_items!$A:$A,0)),"Unknown value")</f>
        <v>Hamburger</v>
      </c>
      <c r="H4931" t="str">
        <f>IFERROR(INDEX(menu_items!$C:$C,MATCH(F4931,menu_items!$A:$A,0)),"Unknown value")</f>
        <v>American</v>
      </c>
      <c r="I4931" s="5">
        <f>IFERROR(INDEX(menu_items!$D:$D,MATCH(F4931,menu_items!$A:$A,0)),0)</f>
        <v>12.95</v>
      </c>
      <c r="J4931" t="str">
        <f t="shared" si="385"/>
        <v>Mon</v>
      </c>
      <c r="K4931">
        <f t="shared" si="386"/>
        <v>6</v>
      </c>
      <c r="L4931" t="str">
        <f t="shared" si="387"/>
        <v>Feb</v>
      </c>
      <c r="M4931">
        <v>16</v>
      </c>
      <c r="N4931">
        <f t="shared" si="388"/>
        <v>2</v>
      </c>
      <c r="O4931" s="5">
        <f t="shared" si="389"/>
        <v>25.9</v>
      </c>
    </row>
    <row r="4932" spans="1:15" x14ac:dyDescent="0.25">
      <c r="A4932">
        <v>4989</v>
      </c>
      <c r="B4932">
        <v>2205</v>
      </c>
      <c r="C4932">
        <f>IF(COUNTIF($B$2:B4932,B4932)=1,1,0)</f>
        <v>0</v>
      </c>
      <c r="D4932" s="1">
        <v>44963</v>
      </c>
      <c r="E4932" s="2">
        <v>0.69407407407407407</v>
      </c>
      <c r="F4932">
        <v>117</v>
      </c>
      <c r="G4932" t="str">
        <f>IFERROR(INDEX(menu_items!$B:$B,MATCH(F4932,menu_items!$A:$A,0)),"Unknown value")</f>
        <v>Chicken Burrito</v>
      </c>
      <c r="H4932" t="str">
        <f>IFERROR(INDEX(menu_items!$C:$C,MATCH(F4932,menu_items!$A:$A,0)),"Unknown value")</f>
        <v>Mexican</v>
      </c>
      <c r="I4932" s="5">
        <f>IFERROR(INDEX(menu_items!$D:$D,MATCH(F4932,menu_items!$A:$A,0)),0)</f>
        <v>12.95</v>
      </c>
      <c r="J4932" t="str">
        <f t="shared" si="385"/>
        <v>Mon</v>
      </c>
      <c r="K4932">
        <f t="shared" si="386"/>
        <v>6</v>
      </c>
      <c r="L4932" t="str">
        <f t="shared" si="387"/>
        <v>Feb</v>
      </c>
      <c r="M4932">
        <v>16</v>
      </c>
      <c r="N4932">
        <f t="shared" si="388"/>
        <v>2</v>
      </c>
      <c r="O4932" s="5">
        <f t="shared" si="389"/>
        <v>25.9</v>
      </c>
    </row>
    <row r="4933" spans="1:15" x14ac:dyDescent="0.25">
      <c r="A4933">
        <v>4990</v>
      </c>
      <c r="B4933">
        <v>2206</v>
      </c>
      <c r="C4933">
        <f>IF(COUNTIF($B$2:B4933,B4933)=1,1,0)</f>
        <v>1</v>
      </c>
      <c r="D4933" s="1">
        <v>44963</v>
      </c>
      <c r="E4933" s="2">
        <v>0.70797453703703705</v>
      </c>
      <c r="F4933">
        <v>107</v>
      </c>
      <c r="G4933" t="str">
        <f>IFERROR(INDEX(menu_items!$B:$B,MATCH(F4933,menu_items!$A:$A,0)),"Unknown value")</f>
        <v>Orange Chicken</v>
      </c>
      <c r="H4933" t="str">
        <f>IFERROR(INDEX(menu_items!$C:$C,MATCH(F4933,menu_items!$A:$A,0)),"Unknown value")</f>
        <v>Asian</v>
      </c>
      <c r="I4933" s="5">
        <f>IFERROR(INDEX(menu_items!$D:$D,MATCH(F4933,menu_items!$A:$A,0)),0)</f>
        <v>16.5</v>
      </c>
      <c r="J4933" t="str">
        <f t="shared" si="385"/>
        <v>Mon</v>
      </c>
      <c r="K4933">
        <f t="shared" si="386"/>
        <v>6</v>
      </c>
      <c r="L4933" t="str">
        <f t="shared" si="387"/>
        <v>Feb</v>
      </c>
      <c r="M4933">
        <v>16</v>
      </c>
      <c r="N4933">
        <f t="shared" si="388"/>
        <v>3</v>
      </c>
      <c r="O4933" s="5">
        <f t="shared" si="389"/>
        <v>45.4</v>
      </c>
    </row>
    <row r="4934" spans="1:15" x14ac:dyDescent="0.25">
      <c r="A4934">
        <v>4991</v>
      </c>
      <c r="B4934">
        <v>2206</v>
      </c>
      <c r="C4934">
        <f>IF(COUNTIF($B$2:B4934,B4934)=1,1,0)</f>
        <v>0</v>
      </c>
      <c r="D4934" s="1">
        <v>44963</v>
      </c>
      <c r="E4934" s="2">
        <v>0.70797453703703705</v>
      </c>
      <c r="F4934">
        <v>102</v>
      </c>
      <c r="G4934" t="str">
        <f>IFERROR(INDEX(menu_items!$B:$B,MATCH(F4934,menu_items!$A:$A,0)),"Unknown value")</f>
        <v>Cheeseburger</v>
      </c>
      <c r="H4934" t="str">
        <f>IFERROR(INDEX(menu_items!$C:$C,MATCH(F4934,menu_items!$A:$A,0)),"Unknown value")</f>
        <v>American</v>
      </c>
      <c r="I4934" s="5">
        <f>IFERROR(INDEX(menu_items!$D:$D,MATCH(F4934,menu_items!$A:$A,0)),0)</f>
        <v>13.95</v>
      </c>
      <c r="J4934" t="str">
        <f t="shared" si="385"/>
        <v>Mon</v>
      </c>
      <c r="K4934">
        <f t="shared" si="386"/>
        <v>6</v>
      </c>
      <c r="L4934" t="str">
        <f t="shared" si="387"/>
        <v>Feb</v>
      </c>
      <c r="M4934">
        <v>16</v>
      </c>
      <c r="N4934">
        <f t="shared" si="388"/>
        <v>3</v>
      </c>
      <c r="O4934" s="5">
        <f t="shared" si="389"/>
        <v>45.4</v>
      </c>
    </row>
    <row r="4935" spans="1:15" x14ac:dyDescent="0.25">
      <c r="A4935">
        <v>4992</v>
      </c>
      <c r="B4935">
        <v>2206</v>
      </c>
      <c r="C4935">
        <f>IF(COUNTIF($B$2:B4935,B4935)=1,1,0)</f>
        <v>0</v>
      </c>
      <c r="D4935" s="1">
        <v>44963</v>
      </c>
      <c r="E4935" s="2">
        <v>0.70797453703703705</v>
      </c>
      <c r="F4935">
        <v>112</v>
      </c>
      <c r="G4935" t="str">
        <f>IFERROR(INDEX(menu_items!$B:$B,MATCH(F4935,menu_items!$A:$A,0)),"Unknown value")</f>
        <v>Salmon Roll</v>
      </c>
      <c r="H4935" t="str">
        <f>IFERROR(INDEX(menu_items!$C:$C,MATCH(F4935,menu_items!$A:$A,0)),"Unknown value")</f>
        <v>Asian</v>
      </c>
      <c r="I4935" s="5">
        <f>IFERROR(INDEX(menu_items!$D:$D,MATCH(F4935,menu_items!$A:$A,0)),0)</f>
        <v>14.95</v>
      </c>
      <c r="J4935" t="str">
        <f t="shared" si="385"/>
        <v>Mon</v>
      </c>
      <c r="K4935">
        <f t="shared" si="386"/>
        <v>6</v>
      </c>
      <c r="L4935" t="str">
        <f t="shared" si="387"/>
        <v>Feb</v>
      </c>
      <c r="M4935">
        <v>16</v>
      </c>
      <c r="N4935">
        <f t="shared" si="388"/>
        <v>3</v>
      </c>
      <c r="O4935" s="5">
        <f t="shared" si="389"/>
        <v>45.4</v>
      </c>
    </row>
    <row r="4936" spans="1:15" x14ac:dyDescent="0.25">
      <c r="A4936">
        <v>4993</v>
      </c>
      <c r="B4936">
        <v>2207</v>
      </c>
      <c r="C4936">
        <f>IF(COUNTIF($B$2:B4936,B4936)=1,1,0)</f>
        <v>1</v>
      </c>
      <c r="D4936" s="1">
        <v>44963</v>
      </c>
      <c r="E4936" s="2">
        <v>0.70899305555555558</v>
      </c>
      <c r="F4936">
        <v>106</v>
      </c>
      <c r="G4936" t="str">
        <f>IFERROR(INDEX(menu_items!$B:$B,MATCH(F4936,menu_items!$A:$A,0)),"Unknown value")</f>
        <v>French Fries</v>
      </c>
      <c r="H4936" t="str">
        <f>IFERROR(INDEX(menu_items!$C:$C,MATCH(F4936,menu_items!$A:$A,0)),"Unknown value")</f>
        <v>American</v>
      </c>
      <c r="I4936" s="5">
        <f>IFERROR(INDEX(menu_items!$D:$D,MATCH(F4936,menu_items!$A:$A,0)),0)</f>
        <v>7</v>
      </c>
      <c r="J4936" t="str">
        <f t="shared" ref="J4936:J4998" si="390">TEXT(D4936,"ddd")</f>
        <v>Mon</v>
      </c>
      <c r="K4936">
        <f t="shared" ref="K4936:K4998" si="391">DAY(D4936)</f>
        <v>6</v>
      </c>
      <c r="L4936" t="str">
        <f t="shared" ref="L4936:L4998" si="392">TEXT(D4936,"mmm")</f>
        <v>Feb</v>
      </c>
      <c r="M4936">
        <v>17</v>
      </c>
      <c r="N4936">
        <f t="shared" si="388"/>
        <v>1</v>
      </c>
      <c r="O4936" s="5">
        <f t="shared" si="389"/>
        <v>7</v>
      </c>
    </row>
    <row r="4937" spans="1:15" x14ac:dyDescent="0.25">
      <c r="A4937">
        <v>4994</v>
      </c>
      <c r="B4937">
        <v>2208</v>
      </c>
      <c r="C4937">
        <f>IF(COUNTIF($B$2:B4937,B4937)=1,1,0)</f>
        <v>1</v>
      </c>
      <c r="D4937" s="1">
        <v>44963</v>
      </c>
      <c r="E4937" s="2">
        <v>0.71578703703703705</v>
      </c>
      <c r="F4937">
        <v>107</v>
      </c>
      <c r="G4937" t="str">
        <f>IFERROR(INDEX(menu_items!$B:$B,MATCH(F4937,menu_items!$A:$A,0)),"Unknown value")</f>
        <v>Orange Chicken</v>
      </c>
      <c r="H4937" t="str">
        <f>IFERROR(INDEX(menu_items!$C:$C,MATCH(F4937,menu_items!$A:$A,0)),"Unknown value")</f>
        <v>Asian</v>
      </c>
      <c r="I4937" s="5">
        <f>IFERROR(INDEX(menu_items!$D:$D,MATCH(F4937,menu_items!$A:$A,0)),0)</f>
        <v>16.5</v>
      </c>
      <c r="J4937" t="str">
        <f t="shared" si="390"/>
        <v>Mon</v>
      </c>
      <c r="K4937">
        <f t="shared" si="391"/>
        <v>6</v>
      </c>
      <c r="L4937" t="str">
        <f t="shared" si="392"/>
        <v>Feb</v>
      </c>
      <c r="M4937">
        <v>17</v>
      </c>
      <c r="N4937">
        <f t="shared" si="388"/>
        <v>2</v>
      </c>
      <c r="O4937" s="5">
        <f t="shared" si="389"/>
        <v>34.450000000000003</v>
      </c>
    </row>
    <row r="4938" spans="1:15" x14ac:dyDescent="0.25">
      <c r="A4938">
        <v>4995</v>
      </c>
      <c r="B4938">
        <v>2208</v>
      </c>
      <c r="C4938">
        <f>IF(COUNTIF($B$2:B4938,B4938)=1,1,0)</f>
        <v>0</v>
      </c>
      <c r="D4938" s="1">
        <v>44963</v>
      </c>
      <c r="E4938" s="2">
        <v>0.71578703703703705</v>
      </c>
      <c r="F4938">
        <v>109</v>
      </c>
      <c r="G4938" t="str">
        <f>IFERROR(INDEX(menu_items!$B:$B,MATCH(F4938,menu_items!$A:$A,0)),"Unknown value")</f>
        <v>Korean Beef Bowl</v>
      </c>
      <c r="H4938" t="str">
        <f>IFERROR(INDEX(menu_items!$C:$C,MATCH(F4938,menu_items!$A:$A,0)),"Unknown value")</f>
        <v>Asian</v>
      </c>
      <c r="I4938" s="5">
        <f>IFERROR(INDEX(menu_items!$D:$D,MATCH(F4938,menu_items!$A:$A,0)),0)</f>
        <v>17.95</v>
      </c>
      <c r="J4938" t="str">
        <f t="shared" si="390"/>
        <v>Mon</v>
      </c>
      <c r="K4938">
        <f t="shared" si="391"/>
        <v>6</v>
      </c>
      <c r="L4938" t="str">
        <f t="shared" si="392"/>
        <v>Feb</v>
      </c>
      <c r="M4938">
        <v>17</v>
      </c>
      <c r="N4938">
        <f t="shared" si="388"/>
        <v>2</v>
      </c>
      <c r="O4938" s="5">
        <f t="shared" si="389"/>
        <v>34.450000000000003</v>
      </c>
    </row>
    <row r="4939" spans="1:15" x14ac:dyDescent="0.25">
      <c r="A4939">
        <v>4996</v>
      </c>
      <c r="B4939">
        <v>2209</v>
      </c>
      <c r="C4939">
        <f>IF(COUNTIF($B$2:B4939,B4939)=1,1,0)</f>
        <v>1</v>
      </c>
      <c r="D4939" s="1">
        <v>44963</v>
      </c>
      <c r="E4939" s="2">
        <v>0.716400462962963</v>
      </c>
      <c r="F4939">
        <v>105</v>
      </c>
      <c r="G4939" t="str">
        <f>IFERROR(INDEX(menu_items!$B:$B,MATCH(F4939,menu_items!$A:$A,0)),"Unknown value")</f>
        <v>Mac &amp; Cheese</v>
      </c>
      <c r="H4939" t="str">
        <f>IFERROR(INDEX(menu_items!$C:$C,MATCH(F4939,menu_items!$A:$A,0)),"Unknown value")</f>
        <v>American</v>
      </c>
      <c r="I4939" s="5">
        <f>IFERROR(INDEX(menu_items!$D:$D,MATCH(F4939,menu_items!$A:$A,0)),0)</f>
        <v>7</v>
      </c>
      <c r="J4939" t="str">
        <f t="shared" si="390"/>
        <v>Mon</v>
      </c>
      <c r="K4939">
        <f t="shared" si="391"/>
        <v>6</v>
      </c>
      <c r="L4939" t="str">
        <f t="shared" si="392"/>
        <v>Feb</v>
      </c>
      <c r="M4939">
        <v>17</v>
      </c>
      <c r="N4939">
        <f t="shared" si="388"/>
        <v>3</v>
      </c>
      <c r="O4939" s="5">
        <f t="shared" si="389"/>
        <v>30.95</v>
      </c>
    </row>
    <row r="4940" spans="1:15" x14ac:dyDescent="0.25">
      <c r="A4940">
        <v>4997</v>
      </c>
      <c r="B4940">
        <v>2209</v>
      </c>
      <c r="C4940">
        <f>IF(COUNTIF($B$2:B4940,B4940)=1,1,0)</f>
        <v>0</v>
      </c>
      <c r="D4940" s="1">
        <v>44963</v>
      </c>
      <c r="E4940" s="2">
        <v>0.716400462962963</v>
      </c>
      <c r="F4940">
        <v>122</v>
      </c>
      <c r="G4940" t="str">
        <f>IFERROR(INDEX(menu_items!$B:$B,MATCH(F4940,menu_items!$A:$A,0)),"Unknown value")</f>
        <v>Chips &amp; Salsa</v>
      </c>
      <c r="H4940" t="str">
        <f>IFERROR(INDEX(menu_items!$C:$C,MATCH(F4940,menu_items!$A:$A,0)),"Unknown value")</f>
        <v>Mexican</v>
      </c>
      <c r="I4940" s="5">
        <f>IFERROR(INDEX(menu_items!$D:$D,MATCH(F4940,menu_items!$A:$A,0)),0)</f>
        <v>7</v>
      </c>
      <c r="J4940" t="str">
        <f t="shared" si="390"/>
        <v>Mon</v>
      </c>
      <c r="K4940">
        <f t="shared" si="391"/>
        <v>6</v>
      </c>
      <c r="L4940" t="str">
        <f t="shared" si="392"/>
        <v>Feb</v>
      </c>
      <c r="M4940">
        <v>17</v>
      </c>
      <c r="N4940">
        <f t="shared" si="388"/>
        <v>3</v>
      </c>
      <c r="O4940" s="5">
        <f t="shared" si="389"/>
        <v>30.95</v>
      </c>
    </row>
    <row r="4941" spans="1:15" x14ac:dyDescent="0.25">
      <c r="A4941">
        <v>4998</v>
      </c>
      <c r="B4941">
        <v>2209</v>
      </c>
      <c r="C4941">
        <f>IF(COUNTIF($B$2:B4941,B4941)=1,1,0)</f>
        <v>0</v>
      </c>
      <c r="D4941" s="1">
        <v>44963</v>
      </c>
      <c r="E4941" s="2">
        <v>0.716400462962963</v>
      </c>
      <c r="F4941">
        <v>132</v>
      </c>
      <c r="G4941" t="str">
        <f>IFERROR(INDEX(menu_items!$B:$B,MATCH(F4941,menu_items!$A:$A,0)),"Unknown value")</f>
        <v>Eggplant Parmesan</v>
      </c>
      <c r="H4941" t="str">
        <f>IFERROR(INDEX(menu_items!$C:$C,MATCH(F4941,menu_items!$A:$A,0)),"Unknown value")</f>
        <v>Italian</v>
      </c>
      <c r="I4941" s="5">
        <f>IFERROR(INDEX(menu_items!$D:$D,MATCH(F4941,menu_items!$A:$A,0)),0)</f>
        <v>16.95</v>
      </c>
      <c r="J4941" t="str">
        <f t="shared" si="390"/>
        <v>Mon</v>
      </c>
      <c r="K4941">
        <f t="shared" si="391"/>
        <v>6</v>
      </c>
      <c r="L4941" t="str">
        <f t="shared" si="392"/>
        <v>Feb</v>
      </c>
      <c r="M4941">
        <v>17</v>
      </c>
      <c r="N4941">
        <f t="shared" si="388"/>
        <v>3</v>
      </c>
      <c r="O4941" s="5">
        <f t="shared" si="389"/>
        <v>30.95</v>
      </c>
    </row>
    <row r="4942" spans="1:15" x14ac:dyDescent="0.25">
      <c r="A4942">
        <v>4999</v>
      </c>
      <c r="B4942">
        <v>2210</v>
      </c>
      <c r="C4942">
        <f>IF(COUNTIF($B$2:B4942,B4942)=1,1,0)</f>
        <v>1</v>
      </c>
      <c r="D4942" s="1">
        <v>44963</v>
      </c>
      <c r="E4942" s="2">
        <v>0.72508101851851847</v>
      </c>
      <c r="F4942">
        <v>108</v>
      </c>
      <c r="G4942" t="str">
        <f>IFERROR(INDEX(menu_items!$B:$B,MATCH(F4942,menu_items!$A:$A,0)),"Unknown value")</f>
        <v>Tofu Pad Thai</v>
      </c>
      <c r="H4942" t="str">
        <f>IFERROR(INDEX(menu_items!$C:$C,MATCH(F4942,menu_items!$A:$A,0)),"Unknown value")</f>
        <v>Asian</v>
      </c>
      <c r="I4942" s="5">
        <f>IFERROR(INDEX(menu_items!$D:$D,MATCH(F4942,menu_items!$A:$A,0)),0)</f>
        <v>14.5</v>
      </c>
      <c r="J4942" t="str">
        <f t="shared" si="390"/>
        <v>Mon</v>
      </c>
      <c r="K4942">
        <f t="shared" si="391"/>
        <v>6</v>
      </c>
      <c r="L4942" t="str">
        <f t="shared" si="392"/>
        <v>Feb</v>
      </c>
      <c r="M4942">
        <v>17</v>
      </c>
      <c r="N4942">
        <f t="shared" si="388"/>
        <v>1</v>
      </c>
      <c r="O4942" s="5">
        <f t="shared" si="389"/>
        <v>14.5</v>
      </c>
    </row>
    <row r="4943" spans="1:15" x14ac:dyDescent="0.25">
      <c r="A4943">
        <v>5000</v>
      </c>
      <c r="B4943">
        <v>2211</v>
      </c>
      <c r="C4943">
        <f>IF(COUNTIF($B$2:B4943,B4943)=1,1,0)</f>
        <v>1</v>
      </c>
      <c r="D4943" s="1">
        <v>44963</v>
      </c>
      <c r="E4943" s="2">
        <v>0.72958333333333336</v>
      </c>
      <c r="F4943">
        <v>126</v>
      </c>
      <c r="G4943" t="str">
        <f>IFERROR(INDEX(menu_items!$B:$B,MATCH(F4943,menu_items!$A:$A,0)),"Unknown value")</f>
        <v>Fettuccine Alfredo</v>
      </c>
      <c r="H4943" t="str">
        <f>IFERROR(INDEX(menu_items!$C:$C,MATCH(F4943,menu_items!$A:$A,0)),"Unknown value")</f>
        <v>Italian</v>
      </c>
      <c r="I4943" s="5">
        <f>IFERROR(INDEX(menu_items!$D:$D,MATCH(F4943,menu_items!$A:$A,0)),0)</f>
        <v>14.5</v>
      </c>
      <c r="J4943" t="str">
        <f t="shared" si="390"/>
        <v>Mon</v>
      </c>
      <c r="K4943">
        <f t="shared" si="391"/>
        <v>6</v>
      </c>
      <c r="L4943" t="str">
        <f t="shared" si="392"/>
        <v>Feb</v>
      </c>
      <c r="M4943">
        <v>17</v>
      </c>
      <c r="N4943">
        <f t="shared" si="388"/>
        <v>2</v>
      </c>
      <c r="O4943" s="5">
        <f t="shared" si="389"/>
        <v>26.45</v>
      </c>
    </row>
    <row r="4944" spans="1:15" x14ac:dyDescent="0.25">
      <c r="A4944">
        <v>5001</v>
      </c>
      <c r="B4944">
        <v>2211</v>
      </c>
      <c r="C4944">
        <f>IF(COUNTIF($B$2:B4944,B4944)=1,1,0)</f>
        <v>0</v>
      </c>
      <c r="D4944" s="1">
        <v>44963</v>
      </c>
      <c r="E4944" s="2">
        <v>0.72958333333333336</v>
      </c>
      <c r="F4944">
        <v>111</v>
      </c>
      <c r="G4944" t="str">
        <f>IFERROR(INDEX(menu_items!$B:$B,MATCH(F4944,menu_items!$A:$A,0)),"Unknown value")</f>
        <v>California Roll</v>
      </c>
      <c r="H4944" t="str">
        <f>IFERROR(INDEX(menu_items!$C:$C,MATCH(F4944,menu_items!$A:$A,0)),"Unknown value")</f>
        <v>Asian</v>
      </c>
      <c r="I4944" s="5">
        <f>IFERROR(INDEX(menu_items!$D:$D,MATCH(F4944,menu_items!$A:$A,0)),0)</f>
        <v>11.95</v>
      </c>
      <c r="J4944" t="str">
        <f t="shared" si="390"/>
        <v>Mon</v>
      </c>
      <c r="K4944">
        <f t="shared" si="391"/>
        <v>6</v>
      </c>
      <c r="L4944" t="str">
        <f t="shared" si="392"/>
        <v>Feb</v>
      </c>
      <c r="M4944">
        <v>17</v>
      </c>
      <c r="N4944">
        <f t="shared" si="388"/>
        <v>2</v>
      </c>
      <c r="O4944" s="5">
        <f t="shared" si="389"/>
        <v>26.45</v>
      </c>
    </row>
    <row r="4945" spans="1:15" x14ac:dyDescent="0.25">
      <c r="A4945">
        <v>5002</v>
      </c>
      <c r="B4945">
        <v>2212</v>
      </c>
      <c r="C4945">
        <f>IF(COUNTIF($B$2:B4945,B4945)=1,1,0)</f>
        <v>1</v>
      </c>
      <c r="D4945" s="1">
        <v>44963</v>
      </c>
      <c r="E4945" s="2">
        <v>0.745</v>
      </c>
      <c r="F4945">
        <v>113</v>
      </c>
      <c r="G4945" t="str">
        <f>IFERROR(INDEX(menu_items!$B:$B,MATCH(F4945,menu_items!$A:$A,0)),"Unknown value")</f>
        <v>Edamame</v>
      </c>
      <c r="H4945" t="str">
        <f>IFERROR(INDEX(menu_items!$C:$C,MATCH(F4945,menu_items!$A:$A,0)),"Unknown value")</f>
        <v>Asian</v>
      </c>
      <c r="I4945" s="5">
        <f>IFERROR(INDEX(menu_items!$D:$D,MATCH(F4945,menu_items!$A:$A,0)),0)</f>
        <v>5</v>
      </c>
      <c r="J4945" t="str">
        <f t="shared" si="390"/>
        <v>Mon</v>
      </c>
      <c r="K4945">
        <f t="shared" si="391"/>
        <v>6</v>
      </c>
      <c r="L4945" t="str">
        <f t="shared" si="392"/>
        <v>Feb</v>
      </c>
      <c r="M4945">
        <v>17</v>
      </c>
      <c r="N4945">
        <f t="shared" si="388"/>
        <v>1</v>
      </c>
      <c r="O4945" s="5">
        <f t="shared" si="389"/>
        <v>5</v>
      </c>
    </row>
    <row r="4946" spans="1:15" x14ac:dyDescent="0.25">
      <c r="A4946">
        <v>5003</v>
      </c>
      <c r="B4946">
        <v>2213</v>
      </c>
      <c r="C4946">
        <f>IF(COUNTIF($B$2:B4946,B4946)=1,1,0)</f>
        <v>1</v>
      </c>
      <c r="D4946" s="1">
        <v>44963</v>
      </c>
      <c r="E4946" s="2">
        <v>0.74543981481481481</v>
      </c>
      <c r="F4946">
        <v>124</v>
      </c>
      <c r="G4946" t="str">
        <f>IFERROR(INDEX(menu_items!$B:$B,MATCH(F4946,menu_items!$A:$A,0)),"Unknown value")</f>
        <v>Spaghetti</v>
      </c>
      <c r="H4946" t="str">
        <f>IFERROR(INDEX(menu_items!$C:$C,MATCH(F4946,menu_items!$A:$A,0)),"Unknown value")</f>
        <v>Italian</v>
      </c>
      <c r="I4946" s="5">
        <f>IFERROR(INDEX(menu_items!$D:$D,MATCH(F4946,menu_items!$A:$A,0)),0)</f>
        <v>14.5</v>
      </c>
      <c r="J4946" t="str">
        <f t="shared" si="390"/>
        <v>Mon</v>
      </c>
      <c r="K4946">
        <f t="shared" si="391"/>
        <v>6</v>
      </c>
      <c r="L4946" t="str">
        <f t="shared" si="392"/>
        <v>Feb</v>
      </c>
      <c r="M4946">
        <v>17</v>
      </c>
      <c r="N4946">
        <f t="shared" si="388"/>
        <v>2</v>
      </c>
      <c r="O4946" s="5">
        <f t="shared" si="389"/>
        <v>21.5</v>
      </c>
    </row>
    <row r="4947" spans="1:15" x14ac:dyDescent="0.25">
      <c r="A4947">
        <v>5004</v>
      </c>
      <c r="B4947">
        <v>2213</v>
      </c>
      <c r="C4947">
        <f>IF(COUNTIF($B$2:B4947,B4947)=1,1,0)</f>
        <v>0</v>
      </c>
      <c r="D4947" s="1">
        <v>44963</v>
      </c>
      <c r="E4947" s="2">
        <v>0.74543981481481481</v>
      </c>
      <c r="F4947">
        <v>106</v>
      </c>
      <c r="G4947" t="str">
        <f>IFERROR(INDEX(menu_items!$B:$B,MATCH(F4947,menu_items!$A:$A,0)),"Unknown value")</f>
        <v>French Fries</v>
      </c>
      <c r="H4947" t="str">
        <f>IFERROR(INDEX(menu_items!$C:$C,MATCH(F4947,menu_items!$A:$A,0)),"Unknown value")</f>
        <v>American</v>
      </c>
      <c r="I4947" s="5">
        <f>IFERROR(INDEX(menu_items!$D:$D,MATCH(F4947,menu_items!$A:$A,0)),0)</f>
        <v>7</v>
      </c>
      <c r="J4947" t="str">
        <f t="shared" si="390"/>
        <v>Mon</v>
      </c>
      <c r="K4947">
        <f t="shared" si="391"/>
        <v>6</v>
      </c>
      <c r="L4947" t="str">
        <f t="shared" si="392"/>
        <v>Feb</v>
      </c>
      <c r="M4947">
        <v>17</v>
      </c>
      <c r="N4947">
        <f t="shared" si="388"/>
        <v>2</v>
      </c>
      <c r="O4947" s="5">
        <f t="shared" si="389"/>
        <v>21.5</v>
      </c>
    </row>
    <row r="4948" spans="1:15" x14ac:dyDescent="0.25">
      <c r="A4948">
        <v>5005</v>
      </c>
      <c r="B4948">
        <v>2214</v>
      </c>
      <c r="C4948">
        <f>IF(COUNTIF($B$2:B4948,B4948)=1,1,0)</f>
        <v>1</v>
      </c>
      <c r="D4948" s="1">
        <v>44963</v>
      </c>
      <c r="E4948" s="2">
        <v>0.74827546296296299</v>
      </c>
      <c r="F4948">
        <v>120</v>
      </c>
      <c r="G4948" t="str">
        <f>IFERROR(INDEX(menu_items!$B:$B,MATCH(F4948,menu_items!$A:$A,0)),"Unknown value")</f>
        <v>Steak Torta</v>
      </c>
      <c r="H4948" t="str">
        <f>IFERROR(INDEX(menu_items!$C:$C,MATCH(F4948,menu_items!$A:$A,0)),"Unknown value")</f>
        <v>Mexican</v>
      </c>
      <c r="I4948" s="5">
        <f>IFERROR(INDEX(menu_items!$D:$D,MATCH(F4948,menu_items!$A:$A,0)),0)</f>
        <v>13.95</v>
      </c>
      <c r="J4948" t="str">
        <f t="shared" si="390"/>
        <v>Mon</v>
      </c>
      <c r="K4948">
        <f t="shared" si="391"/>
        <v>6</v>
      </c>
      <c r="L4948" t="str">
        <f t="shared" si="392"/>
        <v>Feb</v>
      </c>
      <c r="M4948">
        <v>17</v>
      </c>
      <c r="N4948">
        <f t="shared" si="388"/>
        <v>2</v>
      </c>
      <c r="O4948" s="5">
        <f t="shared" si="389"/>
        <v>20.95</v>
      </c>
    </row>
    <row r="4949" spans="1:15" x14ac:dyDescent="0.25">
      <c r="A4949">
        <v>5006</v>
      </c>
      <c r="B4949">
        <v>2214</v>
      </c>
      <c r="C4949">
        <f>IF(COUNTIF($B$2:B4949,B4949)=1,1,0)</f>
        <v>0</v>
      </c>
      <c r="D4949" s="1">
        <v>44963</v>
      </c>
      <c r="E4949" s="2">
        <v>0.74827546296296299</v>
      </c>
      <c r="F4949">
        <v>122</v>
      </c>
      <c r="G4949" t="str">
        <f>IFERROR(INDEX(menu_items!$B:$B,MATCH(F4949,menu_items!$A:$A,0)),"Unknown value")</f>
        <v>Chips &amp; Salsa</v>
      </c>
      <c r="H4949" t="str">
        <f>IFERROR(INDEX(menu_items!$C:$C,MATCH(F4949,menu_items!$A:$A,0)),"Unknown value")</f>
        <v>Mexican</v>
      </c>
      <c r="I4949" s="5">
        <f>IFERROR(INDEX(menu_items!$D:$D,MATCH(F4949,menu_items!$A:$A,0)),0)</f>
        <v>7</v>
      </c>
      <c r="J4949" t="str">
        <f t="shared" si="390"/>
        <v>Mon</v>
      </c>
      <c r="K4949">
        <f t="shared" si="391"/>
        <v>6</v>
      </c>
      <c r="L4949" t="str">
        <f t="shared" si="392"/>
        <v>Feb</v>
      </c>
      <c r="M4949">
        <v>17</v>
      </c>
      <c r="N4949">
        <f t="shared" si="388"/>
        <v>2</v>
      </c>
      <c r="O4949" s="5">
        <f t="shared" si="389"/>
        <v>20.95</v>
      </c>
    </row>
    <row r="4950" spans="1:15" x14ac:dyDescent="0.25">
      <c r="A4950">
        <v>5007</v>
      </c>
      <c r="B4950">
        <v>2215</v>
      </c>
      <c r="C4950">
        <f>IF(COUNTIF($B$2:B4950,B4950)=1,1,0)</f>
        <v>1</v>
      </c>
      <c r="D4950" s="1">
        <v>44963</v>
      </c>
      <c r="E4950" s="2">
        <v>0.75547453703703704</v>
      </c>
      <c r="F4950">
        <v>109</v>
      </c>
      <c r="G4950" t="str">
        <f>IFERROR(INDEX(menu_items!$B:$B,MATCH(F4950,menu_items!$A:$A,0)),"Unknown value")</f>
        <v>Korean Beef Bowl</v>
      </c>
      <c r="H4950" t="str">
        <f>IFERROR(INDEX(menu_items!$C:$C,MATCH(F4950,menu_items!$A:$A,0)),"Unknown value")</f>
        <v>Asian</v>
      </c>
      <c r="I4950" s="5">
        <f>IFERROR(INDEX(menu_items!$D:$D,MATCH(F4950,menu_items!$A:$A,0)),0)</f>
        <v>17.95</v>
      </c>
      <c r="J4950" t="str">
        <f t="shared" si="390"/>
        <v>Mon</v>
      </c>
      <c r="K4950">
        <f t="shared" si="391"/>
        <v>6</v>
      </c>
      <c r="L4950" t="str">
        <f t="shared" si="392"/>
        <v>Feb</v>
      </c>
      <c r="M4950">
        <v>18</v>
      </c>
      <c r="N4950">
        <f t="shared" si="388"/>
        <v>2</v>
      </c>
      <c r="O4950" s="5">
        <f t="shared" si="389"/>
        <v>24.95</v>
      </c>
    </row>
    <row r="4951" spans="1:15" x14ac:dyDescent="0.25">
      <c r="A4951">
        <v>5008</v>
      </c>
      <c r="B4951">
        <v>2215</v>
      </c>
      <c r="C4951">
        <f>IF(COUNTIF($B$2:B4951,B4951)=1,1,0)</f>
        <v>0</v>
      </c>
      <c r="D4951" s="1">
        <v>44963</v>
      </c>
      <c r="E4951" s="2">
        <v>0.75547453703703704</v>
      </c>
      <c r="F4951">
        <v>122</v>
      </c>
      <c r="G4951" t="str">
        <f>IFERROR(INDEX(menu_items!$B:$B,MATCH(F4951,menu_items!$A:$A,0)),"Unknown value")</f>
        <v>Chips &amp; Salsa</v>
      </c>
      <c r="H4951" t="str">
        <f>IFERROR(INDEX(menu_items!$C:$C,MATCH(F4951,menu_items!$A:$A,0)),"Unknown value")</f>
        <v>Mexican</v>
      </c>
      <c r="I4951" s="5">
        <f>IFERROR(INDEX(menu_items!$D:$D,MATCH(F4951,menu_items!$A:$A,0)),0)</f>
        <v>7</v>
      </c>
      <c r="J4951" t="str">
        <f t="shared" si="390"/>
        <v>Mon</v>
      </c>
      <c r="K4951">
        <f t="shared" si="391"/>
        <v>6</v>
      </c>
      <c r="L4951" t="str">
        <f t="shared" si="392"/>
        <v>Feb</v>
      </c>
      <c r="M4951">
        <v>18</v>
      </c>
      <c r="N4951">
        <f t="shared" si="388"/>
        <v>2</v>
      </c>
      <c r="O4951" s="5">
        <f t="shared" si="389"/>
        <v>24.95</v>
      </c>
    </row>
    <row r="4952" spans="1:15" x14ac:dyDescent="0.25">
      <c r="A4952">
        <v>5009</v>
      </c>
      <c r="B4952">
        <v>2216</v>
      </c>
      <c r="C4952">
        <f>IF(COUNTIF($B$2:B4952,B4952)=1,1,0)</f>
        <v>1</v>
      </c>
      <c r="D4952" s="1">
        <v>44963</v>
      </c>
      <c r="E4952" s="2">
        <v>0.75724537037037032</v>
      </c>
      <c r="F4952">
        <v>117</v>
      </c>
      <c r="G4952" t="str">
        <f>IFERROR(INDEX(menu_items!$B:$B,MATCH(F4952,menu_items!$A:$A,0)),"Unknown value")</f>
        <v>Chicken Burrito</v>
      </c>
      <c r="H4952" t="str">
        <f>IFERROR(INDEX(menu_items!$C:$C,MATCH(F4952,menu_items!$A:$A,0)),"Unknown value")</f>
        <v>Mexican</v>
      </c>
      <c r="I4952" s="5">
        <f>IFERROR(INDEX(menu_items!$D:$D,MATCH(F4952,menu_items!$A:$A,0)),0)</f>
        <v>12.95</v>
      </c>
      <c r="J4952" t="str">
        <f t="shared" si="390"/>
        <v>Mon</v>
      </c>
      <c r="K4952">
        <f t="shared" si="391"/>
        <v>6</v>
      </c>
      <c r="L4952" t="str">
        <f t="shared" si="392"/>
        <v>Feb</v>
      </c>
      <c r="M4952">
        <v>18</v>
      </c>
      <c r="N4952">
        <f t="shared" si="388"/>
        <v>2</v>
      </c>
      <c r="O4952" s="5">
        <f t="shared" si="389"/>
        <v>26.9</v>
      </c>
    </row>
    <row r="4953" spans="1:15" x14ac:dyDescent="0.25">
      <c r="A4953">
        <v>5010</v>
      </c>
      <c r="B4953">
        <v>2216</v>
      </c>
      <c r="C4953">
        <f>IF(COUNTIF($B$2:B4953,B4953)=1,1,0)</f>
        <v>0</v>
      </c>
      <c r="D4953" s="1">
        <v>44963</v>
      </c>
      <c r="E4953" s="2">
        <v>0.75724537037037032</v>
      </c>
      <c r="F4953">
        <v>120</v>
      </c>
      <c r="G4953" t="str">
        <f>IFERROR(INDEX(menu_items!$B:$B,MATCH(F4953,menu_items!$A:$A,0)),"Unknown value")</f>
        <v>Steak Torta</v>
      </c>
      <c r="H4953" t="str">
        <f>IFERROR(INDEX(menu_items!$C:$C,MATCH(F4953,menu_items!$A:$A,0)),"Unknown value")</f>
        <v>Mexican</v>
      </c>
      <c r="I4953" s="5">
        <f>IFERROR(INDEX(menu_items!$D:$D,MATCH(F4953,menu_items!$A:$A,0)),0)</f>
        <v>13.95</v>
      </c>
      <c r="J4953" t="str">
        <f t="shared" si="390"/>
        <v>Mon</v>
      </c>
      <c r="K4953">
        <f t="shared" si="391"/>
        <v>6</v>
      </c>
      <c r="L4953" t="str">
        <f t="shared" si="392"/>
        <v>Feb</v>
      </c>
      <c r="M4953">
        <v>18</v>
      </c>
      <c r="N4953">
        <f t="shared" si="388"/>
        <v>2</v>
      </c>
      <c r="O4953" s="5">
        <f t="shared" si="389"/>
        <v>26.9</v>
      </c>
    </row>
    <row r="4954" spans="1:15" x14ac:dyDescent="0.25">
      <c r="A4954">
        <v>5011</v>
      </c>
      <c r="B4954">
        <v>2217</v>
      </c>
      <c r="C4954">
        <f>IF(COUNTIF($B$2:B4954,B4954)=1,1,0)</f>
        <v>1</v>
      </c>
      <c r="D4954" s="1">
        <v>44963</v>
      </c>
      <c r="E4954" s="2">
        <v>0.76509259259259255</v>
      </c>
      <c r="F4954">
        <v>101</v>
      </c>
      <c r="G4954" t="str">
        <f>IFERROR(INDEX(menu_items!$B:$B,MATCH(F4954,menu_items!$A:$A,0)),"Unknown value")</f>
        <v>Hamburger</v>
      </c>
      <c r="H4954" t="str">
        <f>IFERROR(INDEX(menu_items!$C:$C,MATCH(F4954,menu_items!$A:$A,0)),"Unknown value")</f>
        <v>American</v>
      </c>
      <c r="I4954" s="5">
        <f>IFERROR(INDEX(menu_items!$D:$D,MATCH(F4954,menu_items!$A:$A,0)),0)</f>
        <v>12.95</v>
      </c>
      <c r="J4954" t="str">
        <f t="shared" si="390"/>
        <v>Mon</v>
      </c>
      <c r="K4954">
        <f t="shared" si="391"/>
        <v>6</v>
      </c>
      <c r="L4954" t="str">
        <f t="shared" si="392"/>
        <v>Feb</v>
      </c>
      <c r="M4954">
        <v>18</v>
      </c>
      <c r="N4954">
        <f t="shared" si="388"/>
        <v>3</v>
      </c>
      <c r="O4954" s="5">
        <f t="shared" si="389"/>
        <v>41.849999999999994</v>
      </c>
    </row>
    <row r="4955" spans="1:15" x14ac:dyDescent="0.25">
      <c r="A4955">
        <v>5012</v>
      </c>
      <c r="B4955">
        <v>2217</v>
      </c>
      <c r="C4955">
        <f>IF(COUNTIF($B$2:B4955,B4955)=1,1,0)</f>
        <v>0</v>
      </c>
      <c r="D4955" s="1">
        <v>44963</v>
      </c>
      <c r="E4955" s="2">
        <v>0.76509259259259255</v>
      </c>
      <c r="F4955">
        <v>118</v>
      </c>
      <c r="G4955" t="str">
        <f>IFERROR(INDEX(menu_items!$B:$B,MATCH(F4955,menu_items!$A:$A,0)),"Unknown value")</f>
        <v>Steak Burrito</v>
      </c>
      <c r="H4955" t="str">
        <f>IFERROR(INDEX(menu_items!$C:$C,MATCH(F4955,menu_items!$A:$A,0)),"Unknown value")</f>
        <v>Mexican</v>
      </c>
      <c r="I4955" s="5">
        <f>IFERROR(INDEX(menu_items!$D:$D,MATCH(F4955,menu_items!$A:$A,0)),0)</f>
        <v>14.95</v>
      </c>
      <c r="J4955" t="str">
        <f t="shared" si="390"/>
        <v>Mon</v>
      </c>
      <c r="K4955">
        <f t="shared" si="391"/>
        <v>6</v>
      </c>
      <c r="L4955" t="str">
        <f t="shared" si="392"/>
        <v>Feb</v>
      </c>
      <c r="M4955">
        <v>18</v>
      </c>
      <c r="N4955">
        <f t="shared" si="388"/>
        <v>3</v>
      </c>
      <c r="O4955" s="5">
        <f t="shared" si="389"/>
        <v>41.849999999999994</v>
      </c>
    </row>
    <row r="4956" spans="1:15" x14ac:dyDescent="0.25">
      <c r="A4956">
        <v>5013</v>
      </c>
      <c r="B4956">
        <v>2217</v>
      </c>
      <c r="C4956">
        <f>IF(COUNTIF($B$2:B4956,B4956)=1,1,0)</f>
        <v>0</v>
      </c>
      <c r="D4956" s="1">
        <v>44963</v>
      </c>
      <c r="E4956" s="2">
        <v>0.76509259259259255</v>
      </c>
      <c r="F4956">
        <v>120</v>
      </c>
      <c r="G4956" t="str">
        <f>IFERROR(INDEX(menu_items!$B:$B,MATCH(F4956,menu_items!$A:$A,0)),"Unknown value")</f>
        <v>Steak Torta</v>
      </c>
      <c r="H4956" t="str">
        <f>IFERROR(INDEX(menu_items!$C:$C,MATCH(F4956,menu_items!$A:$A,0)),"Unknown value")</f>
        <v>Mexican</v>
      </c>
      <c r="I4956" s="5">
        <f>IFERROR(INDEX(menu_items!$D:$D,MATCH(F4956,menu_items!$A:$A,0)),0)</f>
        <v>13.95</v>
      </c>
      <c r="J4956" t="str">
        <f t="shared" si="390"/>
        <v>Mon</v>
      </c>
      <c r="K4956">
        <f t="shared" si="391"/>
        <v>6</v>
      </c>
      <c r="L4956" t="str">
        <f t="shared" si="392"/>
        <v>Feb</v>
      </c>
      <c r="M4956">
        <v>18</v>
      </c>
      <c r="N4956">
        <f t="shared" si="388"/>
        <v>3</v>
      </c>
      <c r="O4956" s="5">
        <f t="shared" si="389"/>
        <v>41.849999999999994</v>
      </c>
    </row>
    <row r="4957" spans="1:15" x14ac:dyDescent="0.25">
      <c r="A4957">
        <v>5014</v>
      </c>
      <c r="B4957">
        <v>2218</v>
      </c>
      <c r="C4957">
        <f>IF(COUNTIF($B$2:B4957,B4957)=1,1,0)</f>
        <v>1</v>
      </c>
      <c r="D4957" s="1">
        <v>44963</v>
      </c>
      <c r="E4957" s="2">
        <v>0.77013888888888893</v>
      </c>
      <c r="F4957">
        <v>130</v>
      </c>
      <c r="G4957" t="str">
        <f>IFERROR(INDEX(menu_items!$B:$B,MATCH(F4957,menu_items!$A:$A,0)),"Unknown value")</f>
        <v>Shrimp Scampi</v>
      </c>
      <c r="H4957" t="str">
        <f>IFERROR(INDEX(menu_items!$C:$C,MATCH(F4957,menu_items!$A:$A,0)),"Unknown value")</f>
        <v>Italian</v>
      </c>
      <c r="I4957" s="5">
        <f>IFERROR(INDEX(menu_items!$D:$D,MATCH(F4957,menu_items!$A:$A,0)),0)</f>
        <v>19.95</v>
      </c>
      <c r="J4957" t="str">
        <f t="shared" si="390"/>
        <v>Mon</v>
      </c>
      <c r="K4957">
        <f t="shared" si="391"/>
        <v>6</v>
      </c>
      <c r="L4957" t="str">
        <f t="shared" si="392"/>
        <v>Feb</v>
      </c>
      <c r="M4957">
        <v>18</v>
      </c>
      <c r="N4957">
        <f t="shared" si="388"/>
        <v>2</v>
      </c>
      <c r="O4957" s="5">
        <f t="shared" si="389"/>
        <v>37.9</v>
      </c>
    </row>
    <row r="4958" spans="1:15" x14ac:dyDescent="0.25">
      <c r="A4958">
        <v>5015</v>
      </c>
      <c r="B4958">
        <v>2218</v>
      </c>
      <c r="C4958">
        <f>IF(COUNTIF($B$2:B4958,B4958)=1,1,0)</f>
        <v>0</v>
      </c>
      <c r="D4958" s="1">
        <v>44963</v>
      </c>
      <c r="E4958" s="2">
        <v>0.77013888888888893</v>
      </c>
      <c r="F4958">
        <v>131</v>
      </c>
      <c r="G4958" t="str">
        <f>IFERROR(INDEX(menu_items!$B:$B,MATCH(F4958,menu_items!$A:$A,0)),"Unknown value")</f>
        <v>Chicken Parmesan</v>
      </c>
      <c r="H4958" t="str">
        <f>IFERROR(INDEX(menu_items!$C:$C,MATCH(F4958,menu_items!$A:$A,0)),"Unknown value")</f>
        <v>Italian</v>
      </c>
      <c r="I4958" s="5">
        <f>IFERROR(INDEX(menu_items!$D:$D,MATCH(F4958,menu_items!$A:$A,0)),0)</f>
        <v>17.95</v>
      </c>
      <c r="J4958" t="str">
        <f t="shared" si="390"/>
        <v>Mon</v>
      </c>
      <c r="K4958">
        <f t="shared" si="391"/>
        <v>6</v>
      </c>
      <c r="L4958" t="str">
        <f t="shared" si="392"/>
        <v>Feb</v>
      </c>
      <c r="M4958">
        <v>18</v>
      </c>
      <c r="N4958">
        <f t="shared" si="388"/>
        <v>2</v>
      </c>
      <c r="O4958" s="5">
        <f t="shared" si="389"/>
        <v>37.9</v>
      </c>
    </row>
    <row r="4959" spans="1:15" x14ac:dyDescent="0.25">
      <c r="A4959">
        <v>5016</v>
      </c>
      <c r="B4959">
        <v>2219</v>
      </c>
      <c r="C4959">
        <f>IF(COUNTIF($B$2:B4959,B4959)=1,1,0)</f>
        <v>1</v>
      </c>
      <c r="D4959" s="1">
        <v>44963</v>
      </c>
      <c r="E4959" s="2">
        <v>0.77909722222222222</v>
      </c>
      <c r="F4959">
        <v>128</v>
      </c>
      <c r="G4959" t="str">
        <f>IFERROR(INDEX(menu_items!$B:$B,MATCH(F4959,menu_items!$A:$A,0)),"Unknown value")</f>
        <v>Cheese Lasagna</v>
      </c>
      <c r="H4959" t="str">
        <f>IFERROR(INDEX(menu_items!$C:$C,MATCH(F4959,menu_items!$A:$A,0)),"Unknown value")</f>
        <v>Italian</v>
      </c>
      <c r="I4959" s="5">
        <f>IFERROR(INDEX(menu_items!$D:$D,MATCH(F4959,menu_items!$A:$A,0)),0)</f>
        <v>15.5</v>
      </c>
      <c r="J4959" t="str">
        <f t="shared" si="390"/>
        <v>Mon</v>
      </c>
      <c r="K4959">
        <f t="shared" si="391"/>
        <v>6</v>
      </c>
      <c r="L4959" t="str">
        <f t="shared" si="392"/>
        <v>Feb</v>
      </c>
      <c r="M4959">
        <v>18</v>
      </c>
      <c r="N4959">
        <f t="shared" si="388"/>
        <v>2</v>
      </c>
      <c r="O4959" s="5">
        <f t="shared" si="389"/>
        <v>32.450000000000003</v>
      </c>
    </row>
    <row r="4960" spans="1:15" x14ac:dyDescent="0.25">
      <c r="A4960">
        <v>5017</v>
      </c>
      <c r="B4960">
        <v>2219</v>
      </c>
      <c r="C4960">
        <f>IF(COUNTIF($B$2:B4960,B4960)=1,1,0)</f>
        <v>0</v>
      </c>
      <c r="D4960" s="1">
        <v>44963</v>
      </c>
      <c r="E4960" s="2">
        <v>0.77909722222222222</v>
      </c>
      <c r="F4960">
        <v>132</v>
      </c>
      <c r="G4960" t="str">
        <f>IFERROR(INDEX(menu_items!$B:$B,MATCH(F4960,menu_items!$A:$A,0)),"Unknown value")</f>
        <v>Eggplant Parmesan</v>
      </c>
      <c r="H4960" t="str">
        <f>IFERROR(INDEX(menu_items!$C:$C,MATCH(F4960,menu_items!$A:$A,0)),"Unknown value")</f>
        <v>Italian</v>
      </c>
      <c r="I4960" s="5">
        <f>IFERROR(INDEX(menu_items!$D:$D,MATCH(F4960,menu_items!$A:$A,0)),0)</f>
        <v>16.95</v>
      </c>
      <c r="J4960" t="str">
        <f t="shared" si="390"/>
        <v>Mon</v>
      </c>
      <c r="K4960">
        <f t="shared" si="391"/>
        <v>6</v>
      </c>
      <c r="L4960" t="str">
        <f t="shared" si="392"/>
        <v>Feb</v>
      </c>
      <c r="M4960">
        <v>18</v>
      </c>
      <c r="N4960">
        <f t="shared" si="388"/>
        <v>2</v>
      </c>
      <c r="O4960" s="5">
        <f t="shared" si="389"/>
        <v>32.450000000000003</v>
      </c>
    </row>
    <row r="4961" spans="1:15" x14ac:dyDescent="0.25">
      <c r="A4961">
        <v>5018</v>
      </c>
      <c r="B4961">
        <v>2220</v>
      </c>
      <c r="C4961">
        <f>IF(COUNTIF($B$2:B4961,B4961)=1,1,0)</f>
        <v>1</v>
      </c>
      <c r="D4961" s="1">
        <v>44963</v>
      </c>
      <c r="E4961" s="2">
        <v>0.7823148148148148</v>
      </c>
      <c r="F4961">
        <v>128</v>
      </c>
      <c r="G4961" t="str">
        <f>IFERROR(INDEX(menu_items!$B:$B,MATCH(F4961,menu_items!$A:$A,0)),"Unknown value")</f>
        <v>Cheese Lasagna</v>
      </c>
      <c r="H4961" t="str">
        <f>IFERROR(INDEX(menu_items!$C:$C,MATCH(F4961,menu_items!$A:$A,0)),"Unknown value")</f>
        <v>Italian</v>
      </c>
      <c r="I4961" s="5">
        <f>IFERROR(INDEX(menu_items!$D:$D,MATCH(F4961,menu_items!$A:$A,0)),0)</f>
        <v>15.5</v>
      </c>
      <c r="J4961" t="str">
        <f t="shared" si="390"/>
        <v>Mon</v>
      </c>
      <c r="K4961">
        <f t="shared" si="391"/>
        <v>6</v>
      </c>
      <c r="L4961" t="str">
        <f t="shared" si="392"/>
        <v>Feb</v>
      </c>
      <c r="M4961">
        <v>18</v>
      </c>
      <c r="N4961">
        <f t="shared" si="388"/>
        <v>1</v>
      </c>
      <c r="O4961" s="5">
        <f t="shared" si="389"/>
        <v>15.5</v>
      </c>
    </row>
    <row r="4962" spans="1:15" x14ac:dyDescent="0.25">
      <c r="A4962">
        <v>5019</v>
      </c>
      <c r="B4962">
        <v>2221</v>
      </c>
      <c r="C4962">
        <f>IF(COUNTIF($B$2:B4962,B4962)=1,1,0)</f>
        <v>1</v>
      </c>
      <c r="D4962" s="1">
        <v>44963</v>
      </c>
      <c r="E4962" s="2">
        <v>0.78282407407407406</v>
      </c>
      <c r="F4962">
        <v>116</v>
      </c>
      <c r="G4962" t="str">
        <f>IFERROR(INDEX(menu_items!$B:$B,MATCH(F4962,menu_items!$A:$A,0)),"Unknown value")</f>
        <v>Steak Tacos</v>
      </c>
      <c r="H4962" t="str">
        <f>IFERROR(INDEX(menu_items!$C:$C,MATCH(F4962,menu_items!$A:$A,0)),"Unknown value")</f>
        <v>Mexican</v>
      </c>
      <c r="I4962" s="5">
        <f>IFERROR(INDEX(menu_items!$D:$D,MATCH(F4962,menu_items!$A:$A,0)),0)</f>
        <v>13.95</v>
      </c>
      <c r="J4962" t="str">
        <f t="shared" si="390"/>
        <v>Mon</v>
      </c>
      <c r="K4962">
        <f t="shared" si="391"/>
        <v>6</v>
      </c>
      <c r="L4962" t="str">
        <f t="shared" si="392"/>
        <v>Feb</v>
      </c>
      <c r="M4962">
        <v>18</v>
      </c>
      <c r="N4962">
        <f t="shared" si="388"/>
        <v>4</v>
      </c>
      <c r="O4962" s="5">
        <f t="shared" si="389"/>
        <v>44.9</v>
      </c>
    </row>
    <row r="4963" spans="1:15" x14ac:dyDescent="0.25">
      <c r="A4963">
        <v>5020</v>
      </c>
      <c r="B4963">
        <v>2221</v>
      </c>
      <c r="C4963">
        <f>IF(COUNTIF($B$2:B4963,B4963)=1,1,0)</f>
        <v>0</v>
      </c>
      <c r="D4963" s="1">
        <v>44963</v>
      </c>
      <c r="E4963" s="2">
        <v>0.78282407407407406</v>
      </c>
      <c r="F4963">
        <v>105</v>
      </c>
      <c r="G4963" t="str">
        <f>IFERROR(INDEX(menu_items!$B:$B,MATCH(F4963,menu_items!$A:$A,0)),"Unknown value")</f>
        <v>Mac &amp; Cheese</v>
      </c>
      <c r="H4963" t="str">
        <f>IFERROR(INDEX(menu_items!$C:$C,MATCH(F4963,menu_items!$A:$A,0)),"Unknown value")</f>
        <v>American</v>
      </c>
      <c r="I4963" s="5">
        <f>IFERROR(INDEX(menu_items!$D:$D,MATCH(F4963,menu_items!$A:$A,0)),0)</f>
        <v>7</v>
      </c>
      <c r="J4963" t="str">
        <f t="shared" si="390"/>
        <v>Mon</v>
      </c>
      <c r="K4963">
        <f t="shared" si="391"/>
        <v>6</v>
      </c>
      <c r="L4963" t="str">
        <f t="shared" si="392"/>
        <v>Feb</v>
      </c>
      <c r="M4963">
        <v>18</v>
      </c>
      <c r="N4963">
        <f t="shared" si="388"/>
        <v>4</v>
      </c>
      <c r="O4963" s="5">
        <f t="shared" si="389"/>
        <v>44.9</v>
      </c>
    </row>
    <row r="4964" spans="1:15" x14ac:dyDescent="0.25">
      <c r="A4964">
        <v>5021</v>
      </c>
      <c r="B4964">
        <v>2221</v>
      </c>
      <c r="C4964">
        <f>IF(COUNTIF($B$2:B4964,B4964)=1,1,0)</f>
        <v>0</v>
      </c>
      <c r="D4964" s="1">
        <v>44963</v>
      </c>
      <c r="E4964" s="2">
        <v>0.78282407407407406</v>
      </c>
      <c r="F4964">
        <v>106</v>
      </c>
      <c r="G4964" t="str">
        <f>IFERROR(INDEX(menu_items!$B:$B,MATCH(F4964,menu_items!$A:$A,0)),"Unknown value")</f>
        <v>French Fries</v>
      </c>
      <c r="H4964" t="str">
        <f>IFERROR(INDEX(menu_items!$C:$C,MATCH(F4964,menu_items!$A:$A,0)),"Unknown value")</f>
        <v>American</v>
      </c>
      <c r="I4964" s="5">
        <f>IFERROR(INDEX(menu_items!$D:$D,MATCH(F4964,menu_items!$A:$A,0)),0)</f>
        <v>7</v>
      </c>
      <c r="J4964" t="str">
        <f t="shared" si="390"/>
        <v>Mon</v>
      </c>
      <c r="K4964">
        <f t="shared" si="391"/>
        <v>6</v>
      </c>
      <c r="L4964" t="str">
        <f t="shared" si="392"/>
        <v>Feb</v>
      </c>
      <c r="M4964">
        <v>18</v>
      </c>
      <c r="N4964">
        <f t="shared" si="388"/>
        <v>4</v>
      </c>
      <c r="O4964" s="5">
        <f t="shared" si="389"/>
        <v>44.9</v>
      </c>
    </row>
    <row r="4965" spans="1:15" x14ac:dyDescent="0.25">
      <c r="A4965">
        <v>5022</v>
      </c>
      <c r="B4965">
        <v>2221</v>
      </c>
      <c r="C4965">
        <f>IF(COUNTIF($B$2:B4965,B4965)=1,1,0)</f>
        <v>0</v>
      </c>
      <c r="D4965" s="1">
        <v>44963</v>
      </c>
      <c r="E4965" s="2">
        <v>0.78282407407407406</v>
      </c>
      <c r="F4965">
        <v>132</v>
      </c>
      <c r="G4965" t="str">
        <f>IFERROR(INDEX(menu_items!$B:$B,MATCH(F4965,menu_items!$A:$A,0)),"Unknown value")</f>
        <v>Eggplant Parmesan</v>
      </c>
      <c r="H4965" t="str">
        <f>IFERROR(INDEX(menu_items!$C:$C,MATCH(F4965,menu_items!$A:$A,0)),"Unknown value")</f>
        <v>Italian</v>
      </c>
      <c r="I4965" s="5">
        <f>IFERROR(INDEX(menu_items!$D:$D,MATCH(F4965,menu_items!$A:$A,0)),0)</f>
        <v>16.95</v>
      </c>
      <c r="J4965" t="str">
        <f t="shared" si="390"/>
        <v>Mon</v>
      </c>
      <c r="K4965">
        <f t="shared" si="391"/>
        <v>6</v>
      </c>
      <c r="L4965" t="str">
        <f t="shared" si="392"/>
        <v>Feb</v>
      </c>
      <c r="M4965">
        <v>18</v>
      </c>
      <c r="N4965">
        <f t="shared" si="388"/>
        <v>4</v>
      </c>
      <c r="O4965" s="5">
        <f t="shared" si="389"/>
        <v>44.9</v>
      </c>
    </row>
    <row r="4966" spans="1:15" x14ac:dyDescent="0.25">
      <c r="A4966">
        <v>5023</v>
      </c>
      <c r="B4966">
        <v>2222</v>
      </c>
      <c r="C4966">
        <f>IF(COUNTIF($B$2:B4966,B4966)=1,1,0)</f>
        <v>1</v>
      </c>
      <c r="D4966" s="1">
        <v>44963</v>
      </c>
      <c r="E4966" s="2">
        <v>0.78605324074074079</v>
      </c>
      <c r="F4966">
        <v>101</v>
      </c>
      <c r="G4966" t="str">
        <f>IFERROR(INDEX(menu_items!$B:$B,MATCH(F4966,menu_items!$A:$A,0)),"Unknown value")</f>
        <v>Hamburger</v>
      </c>
      <c r="H4966" t="str">
        <f>IFERROR(INDEX(menu_items!$C:$C,MATCH(F4966,menu_items!$A:$A,0)),"Unknown value")</f>
        <v>American</v>
      </c>
      <c r="I4966" s="5">
        <f>IFERROR(INDEX(menu_items!$D:$D,MATCH(F4966,menu_items!$A:$A,0)),0)</f>
        <v>12.95</v>
      </c>
      <c r="J4966" t="str">
        <f t="shared" si="390"/>
        <v>Mon</v>
      </c>
      <c r="K4966">
        <f t="shared" si="391"/>
        <v>6</v>
      </c>
      <c r="L4966" t="str">
        <f t="shared" si="392"/>
        <v>Feb</v>
      </c>
      <c r="M4966">
        <v>18</v>
      </c>
      <c r="N4966">
        <f t="shared" si="388"/>
        <v>3</v>
      </c>
      <c r="O4966" s="5">
        <f t="shared" si="389"/>
        <v>40.849999999999994</v>
      </c>
    </row>
    <row r="4967" spans="1:15" x14ac:dyDescent="0.25">
      <c r="A4967">
        <v>5024</v>
      </c>
      <c r="B4967">
        <v>2222</v>
      </c>
      <c r="C4967">
        <f>IF(COUNTIF($B$2:B4967,B4967)=1,1,0)</f>
        <v>0</v>
      </c>
      <c r="D4967" s="1">
        <v>44963</v>
      </c>
      <c r="E4967" s="2">
        <v>0.78605324074074079</v>
      </c>
      <c r="F4967">
        <v>116</v>
      </c>
      <c r="G4967" t="str">
        <f>IFERROR(INDEX(menu_items!$B:$B,MATCH(F4967,menu_items!$A:$A,0)),"Unknown value")</f>
        <v>Steak Tacos</v>
      </c>
      <c r="H4967" t="str">
        <f>IFERROR(INDEX(menu_items!$C:$C,MATCH(F4967,menu_items!$A:$A,0)),"Unknown value")</f>
        <v>Mexican</v>
      </c>
      <c r="I4967" s="5">
        <f>IFERROR(INDEX(menu_items!$D:$D,MATCH(F4967,menu_items!$A:$A,0)),0)</f>
        <v>13.95</v>
      </c>
      <c r="J4967" t="str">
        <f t="shared" si="390"/>
        <v>Mon</v>
      </c>
      <c r="K4967">
        <f t="shared" si="391"/>
        <v>6</v>
      </c>
      <c r="L4967" t="str">
        <f t="shared" si="392"/>
        <v>Feb</v>
      </c>
      <c r="M4967">
        <v>18</v>
      </c>
      <c r="N4967">
        <f t="shared" si="388"/>
        <v>3</v>
      </c>
      <c r="O4967" s="5">
        <f t="shared" si="389"/>
        <v>40.849999999999994</v>
      </c>
    </row>
    <row r="4968" spans="1:15" x14ac:dyDescent="0.25">
      <c r="A4968">
        <v>5025</v>
      </c>
      <c r="B4968">
        <v>2222</v>
      </c>
      <c r="C4968">
        <f>IF(COUNTIF($B$2:B4968,B4968)=1,1,0)</f>
        <v>0</v>
      </c>
      <c r="D4968" s="1">
        <v>44963</v>
      </c>
      <c r="E4968" s="2">
        <v>0.78605324074074079</v>
      </c>
      <c r="F4968">
        <v>120</v>
      </c>
      <c r="G4968" t="str">
        <f>IFERROR(INDEX(menu_items!$B:$B,MATCH(F4968,menu_items!$A:$A,0)),"Unknown value")</f>
        <v>Steak Torta</v>
      </c>
      <c r="H4968" t="str">
        <f>IFERROR(INDEX(menu_items!$C:$C,MATCH(F4968,menu_items!$A:$A,0)),"Unknown value")</f>
        <v>Mexican</v>
      </c>
      <c r="I4968" s="5">
        <f>IFERROR(INDEX(menu_items!$D:$D,MATCH(F4968,menu_items!$A:$A,0)),0)</f>
        <v>13.95</v>
      </c>
      <c r="J4968" t="str">
        <f t="shared" si="390"/>
        <v>Mon</v>
      </c>
      <c r="K4968">
        <f t="shared" si="391"/>
        <v>6</v>
      </c>
      <c r="L4968" t="str">
        <f t="shared" si="392"/>
        <v>Feb</v>
      </c>
      <c r="M4968">
        <v>18</v>
      </c>
      <c r="N4968">
        <f t="shared" si="388"/>
        <v>3</v>
      </c>
      <c r="O4968" s="5">
        <f t="shared" si="389"/>
        <v>40.849999999999994</v>
      </c>
    </row>
    <row r="4969" spans="1:15" x14ac:dyDescent="0.25">
      <c r="A4969">
        <v>5027</v>
      </c>
      <c r="B4969">
        <v>2224</v>
      </c>
      <c r="C4969">
        <f>IF(COUNTIF($B$2:B4969,B4969)=1,1,0)</f>
        <v>1</v>
      </c>
      <c r="D4969" s="1">
        <v>44963</v>
      </c>
      <c r="E4969" s="2">
        <v>0.79362268518518519</v>
      </c>
      <c r="F4969">
        <v>117</v>
      </c>
      <c r="G4969" t="str">
        <f>IFERROR(INDEX(menu_items!$B:$B,MATCH(F4969,menu_items!$A:$A,0)),"Unknown value")</f>
        <v>Chicken Burrito</v>
      </c>
      <c r="H4969" t="str">
        <f>IFERROR(INDEX(menu_items!$C:$C,MATCH(F4969,menu_items!$A:$A,0)),"Unknown value")</f>
        <v>Mexican</v>
      </c>
      <c r="I4969" s="5">
        <f>IFERROR(INDEX(menu_items!$D:$D,MATCH(F4969,menu_items!$A:$A,0)),0)</f>
        <v>12.95</v>
      </c>
      <c r="J4969" t="str">
        <f t="shared" si="390"/>
        <v>Mon</v>
      </c>
      <c r="K4969">
        <f t="shared" si="391"/>
        <v>6</v>
      </c>
      <c r="L4969" t="str">
        <f t="shared" si="392"/>
        <v>Feb</v>
      </c>
      <c r="M4969">
        <v>19</v>
      </c>
      <c r="N4969">
        <f t="shared" si="388"/>
        <v>1</v>
      </c>
      <c r="O4969" s="5">
        <f t="shared" si="389"/>
        <v>12.95</v>
      </c>
    </row>
    <row r="4970" spans="1:15" x14ac:dyDescent="0.25">
      <c r="A4970">
        <v>5028</v>
      </c>
      <c r="B4970">
        <v>2225</v>
      </c>
      <c r="C4970">
        <f>IF(COUNTIF($B$2:B4970,B4970)=1,1,0)</f>
        <v>1</v>
      </c>
      <c r="D4970" s="1">
        <v>44963</v>
      </c>
      <c r="E4970" s="2">
        <v>0.80793981481481481</v>
      </c>
      <c r="F4970">
        <v>120</v>
      </c>
      <c r="G4970" t="str">
        <f>IFERROR(INDEX(menu_items!$B:$B,MATCH(F4970,menu_items!$A:$A,0)),"Unknown value")</f>
        <v>Steak Torta</v>
      </c>
      <c r="H4970" t="str">
        <f>IFERROR(INDEX(menu_items!$C:$C,MATCH(F4970,menu_items!$A:$A,0)),"Unknown value")</f>
        <v>Mexican</v>
      </c>
      <c r="I4970" s="5">
        <f>IFERROR(INDEX(menu_items!$D:$D,MATCH(F4970,menu_items!$A:$A,0)),0)</f>
        <v>13.95</v>
      </c>
      <c r="J4970" t="str">
        <f t="shared" si="390"/>
        <v>Mon</v>
      </c>
      <c r="K4970">
        <f t="shared" si="391"/>
        <v>6</v>
      </c>
      <c r="L4970" t="str">
        <f t="shared" si="392"/>
        <v>Feb</v>
      </c>
      <c r="M4970">
        <v>19</v>
      </c>
      <c r="N4970">
        <f t="shared" si="388"/>
        <v>1</v>
      </c>
      <c r="O4970" s="5">
        <f t="shared" si="389"/>
        <v>13.95</v>
      </c>
    </row>
    <row r="4971" spans="1:15" x14ac:dyDescent="0.25">
      <c r="A4971">
        <v>5029</v>
      </c>
      <c r="B4971">
        <v>2226</v>
      </c>
      <c r="C4971">
        <f>IF(COUNTIF($B$2:B4971,B4971)=1,1,0)</f>
        <v>1</v>
      </c>
      <c r="D4971" s="1">
        <v>44963</v>
      </c>
      <c r="E4971" s="2">
        <v>0.81246527777777777</v>
      </c>
      <c r="F4971">
        <v>102</v>
      </c>
      <c r="G4971" t="str">
        <f>IFERROR(INDEX(menu_items!$B:$B,MATCH(F4971,menu_items!$A:$A,0)),"Unknown value")</f>
        <v>Cheeseburger</v>
      </c>
      <c r="H4971" t="str">
        <f>IFERROR(INDEX(menu_items!$C:$C,MATCH(F4971,menu_items!$A:$A,0)),"Unknown value")</f>
        <v>American</v>
      </c>
      <c r="I4971" s="5">
        <f>IFERROR(INDEX(menu_items!$D:$D,MATCH(F4971,menu_items!$A:$A,0)),0)</f>
        <v>13.95</v>
      </c>
      <c r="J4971" t="str">
        <f t="shared" si="390"/>
        <v>Mon</v>
      </c>
      <c r="K4971">
        <f t="shared" si="391"/>
        <v>6</v>
      </c>
      <c r="L4971" t="str">
        <f t="shared" si="392"/>
        <v>Feb</v>
      </c>
      <c r="M4971">
        <v>19</v>
      </c>
      <c r="N4971">
        <f t="shared" si="388"/>
        <v>3</v>
      </c>
      <c r="O4971" s="5">
        <f t="shared" si="389"/>
        <v>25.95</v>
      </c>
    </row>
    <row r="4972" spans="1:15" x14ac:dyDescent="0.25">
      <c r="A4972">
        <v>5030</v>
      </c>
      <c r="B4972">
        <v>2226</v>
      </c>
      <c r="C4972">
        <f>IF(COUNTIF($B$2:B4972,B4972)=1,1,0)</f>
        <v>0</v>
      </c>
      <c r="D4972" s="1">
        <v>44963</v>
      </c>
      <c r="E4972" s="2">
        <v>0.81246527777777777</v>
      </c>
      <c r="F4972">
        <v>113</v>
      </c>
      <c r="G4972" t="str">
        <f>IFERROR(INDEX(menu_items!$B:$B,MATCH(F4972,menu_items!$A:$A,0)),"Unknown value")</f>
        <v>Edamame</v>
      </c>
      <c r="H4972" t="str">
        <f>IFERROR(INDEX(menu_items!$C:$C,MATCH(F4972,menu_items!$A:$A,0)),"Unknown value")</f>
        <v>Asian</v>
      </c>
      <c r="I4972" s="5">
        <f>IFERROR(INDEX(menu_items!$D:$D,MATCH(F4972,menu_items!$A:$A,0)),0)</f>
        <v>5</v>
      </c>
      <c r="J4972" t="str">
        <f t="shared" si="390"/>
        <v>Mon</v>
      </c>
      <c r="K4972">
        <f t="shared" si="391"/>
        <v>6</v>
      </c>
      <c r="L4972" t="str">
        <f t="shared" si="392"/>
        <v>Feb</v>
      </c>
      <c r="M4972">
        <v>19</v>
      </c>
      <c r="N4972">
        <f t="shared" si="388"/>
        <v>3</v>
      </c>
      <c r="O4972" s="5">
        <f t="shared" si="389"/>
        <v>25.95</v>
      </c>
    </row>
    <row r="4973" spans="1:15" x14ac:dyDescent="0.25">
      <c r="A4973">
        <v>5031</v>
      </c>
      <c r="B4973">
        <v>2226</v>
      </c>
      <c r="C4973">
        <f>IF(COUNTIF($B$2:B4973,B4973)=1,1,0)</f>
        <v>0</v>
      </c>
      <c r="D4973" s="1">
        <v>44963</v>
      </c>
      <c r="E4973" s="2">
        <v>0.81246527777777777</v>
      </c>
      <c r="F4973">
        <v>122</v>
      </c>
      <c r="G4973" t="str">
        <f>IFERROR(INDEX(menu_items!$B:$B,MATCH(F4973,menu_items!$A:$A,0)),"Unknown value")</f>
        <v>Chips &amp; Salsa</v>
      </c>
      <c r="H4973" t="str">
        <f>IFERROR(INDEX(menu_items!$C:$C,MATCH(F4973,menu_items!$A:$A,0)),"Unknown value")</f>
        <v>Mexican</v>
      </c>
      <c r="I4973" s="5">
        <f>IFERROR(INDEX(menu_items!$D:$D,MATCH(F4973,menu_items!$A:$A,0)),0)</f>
        <v>7</v>
      </c>
      <c r="J4973" t="str">
        <f t="shared" si="390"/>
        <v>Mon</v>
      </c>
      <c r="K4973">
        <f t="shared" si="391"/>
        <v>6</v>
      </c>
      <c r="L4973" t="str">
        <f t="shared" si="392"/>
        <v>Feb</v>
      </c>
      <c r="M4973">
        <v>19</v>
      </c>
      <c r="N4973">
        <f t="shared" si="388"/>
        <v>3</v>
      </c>
      <c r="O4973" s="5">
        <f t="shared" si="389"/>
        <v>25.95</v>
      </c>
    </row>
    <row r="4974" spans="1:15" x14ac:dyDescent="0.25">
      <c r="A4974">
        <v>5032</v>
      </c>
      <c r="B4974">
        <v>2227</v>
      </c>
      <c r="C4974">
        <f>IF(COUNTIF($B$2:B4974,B4974)=1,1,0)</f>
        <v>1</v>
      </c>
      <c r="D4974" s="1">
        <v>44963</v>
      </c>
      <c r="E4974" s="2">
        <v>0.82208333333333339</v>
      </c>
      <c r="F4974">
        <v>132</v>
      </c>
      <c r="G4974" t="str">
        <f>IFERROR(INDEX(menu_items!$B:$B,MATCH(F4974,menu_items!$A:$A,0)),"Unknown value")</f>
        <v>Eggplant Parmesan</v>
      </c>
      <c r="H4974" t="str">
        <f>IFERROR(INDEX(menu_items!$C:$C,MATCH(F4974,menu_items!$A:$A,0)),"Unknown value")</f>
        <v>Italian</v>
      </c>
      <c r="I4974" s="5">
        <f>IFERROR(INDEX(menu_items!$D:$D,MATCH(F4974,menu_items!$A:$A,0)),0)</f>
        <v>16.95</v>
      </c>
      <c r="J4974" t="str">
        <f t="shared" si="390"/>
        <v>Mon</v>
      </c>
      <c r="K4974">
        <f t="shared" si="391"/>
        <v>6</v>
      </c>
      <c r="L4974" t="str">
        <f t="shared" si="392"/>
        <v>Feb</v>
      </c>
      <c r="M4974">
        <v>19</v>
      </c>
      <c r="N4974">
        <f t="shared" si="388"/>
        <v>1</v>
      </c>
      <c r="O4974" s="5">
        <f t="shared" si="389"/>
        <v>16.95</v>
      </c>
    </row>
    <row r="4975" spans="1:15" x14ac:dyDescent="0.25">
      <c r="A4975">
        <v>5033</v>
      </c>
      <c r="B4975">
        <v>2228</v>
      </c>
      <c r="C4975">
        <f>IF(COUNTIF($B$2:B4975,B4975)=1,1,0)</f>
        <v>1</v>
      </c>
      <c r="D4975" s="1">
        <v>44963</v>
      </c>
      <c r="E4975" s="2">
        <v>0.83649305555555553</v>
      </c>
      <c r="F4975">
        <v>111</v>
      </c>
      <c r="G4975" t="str">
        <f>IFERROR(INDEX(menu_items!$B:$B,MATCH(F4975,menu_items!$A:$A,0)),"Unknown value")</f>
        <v>California Roll</v>
      </c>
      <c r="H4975" t="str">
        <f>IFERROR(INDEX(menu_items!$C:$C,MATCH(F4975,menu_items!$A:$A,0)),"Unknown value")</f>
        <v>Asian</v>
      </c>
      <c r="I4975" s="5">
        <f>IFERROR(INDEX(menu_items!$D:$D,MATCH(F4975,menu_items!$A:$A,0)),0)</f>
        <v>11.95</v>
      </c>
      <c r="J4975" t="str">
        <f t="shared" si="390"/>
        <v>Mon</v>
      </c>
      <c r="K4975">
        <f t="shared" si="391"/>
        <v>6</v>
      </c>
      <c r="L4975" t="str">
        <f t="shared" si="392"/>
        <v>Feb</v>
      </c>
      <c r="M4975">
        <v>20</v>
      </c>
      <c r="N4975">
        <f t="shared" si="388"/>
        <v>2</v>
      </c>
      <c r="O4975" s="5">
        <f t="shared" si="389"/>
        <v>31.9</v>
      </c>
    </row>
    <row r="4976" spans="1:15" x14ac:dyDescent="0.25">
      <c r="A4976">
        <v>5034</v>
      </c>
      <c r="B4976">
        <v>2228</v>
      </c>
      <c r="C4976">
        <f>IF(COUNTIF($B$2:B4976,B4976)=1,1,0)</f>
        <v>0</v>
      </c>
      <c r="D4976" s="1">
        <v>44963</v>
      </c>
      <c r="E4976" s="2">
        <v>0.83649305555555553</v>
      </c>
      <c r="F4976">
        <v>130</v>
      </c>
      <c r="G4976" t="str">
        <f>IFERROR(INDEX(menu_items!$B:$B,MATCH(F4976,menu_items!$A:$A,0)),"Unknown value")</f>
        <v>Shrimp Scampi</v>
      </c>
      <c r="H4976" t="str">
        <f>IFERROR(INDEX(menu_items!$C:$C,MATCH(F4976,menu_items!$A:$A,0)),"Unknown value")</f>
        <v>Italian</v>
      </c>
      <c r="I4976" s="5">
        <f>IFERROR(INDEX(menu_items!$D:$D,MATCH(F4976,menu_items!$A:$A,0)),0)</f>
        <v>19.95</v>
      </c>
      <c r="J4976" t="str">
        <f t="shared" si="390"/>
        <v>Mon</v>
      </c>
      <c r="K4976">
        <f t="shared" si="391"/>
        <v>6</v>
      </c>
      <c r="L4976" t="str">
        <f t="shared" si="392"/>
        <v>Feb</v>
      </c>
      <c r="M4976">
        <v>20</v>
      </c>
      <c r="N4976">
        <f t="shared" si="388"/>
        <v>2</v>
      </c>
      <c r="O4976" s="5">
        <f t="shared" si="389"/>
        <v>31.9</v>
      </c>
    </row>
    <row r="4977" spans="1:15" x14ac:dyDescent="0.25">
      <c r="A4977">
        <v>5035</v>
      </c>
      <c r="B4977">
        <v>2229</v>
      </c>
      <c r="C4977">
        <f>IF(COUNTIF($B$2:B4977,B4977)=1,1,0)</f>
        <v>1</v>
      </c>
      <c r="D4977" s="1">
        <v>44963</v>
      </c>
      <c r="E4977" s="2">
        <v>0.84506944444444443</v>
      </c>
      <c r="F4977">
        <v>102</v>
      </c>
      <c r="G4977" t="str">
        <f>IFERROR(INDEX(menu_items!$B:$B,MATCH(F4977,menu_items!$A:$A,0)),"Unknown value")</f>
        <v>Cheeseburger</v>
      </c>
      <c r="H4977" t="str">
        <f>IFERROR(INDEX(menu_items!$C:$C,MATCH(F4977,menu_items!$A:$A,0)),"Unknown value")</f>
        <v>American</v>
      </c>
      <c r="I4977" s="5">
        <f>IFERROR(INDEX(menu_items!$D:$D,MATCH(F4977,menu_items!$A:$A,0)),0)</f>
        <v>13.95</v>
      </c>
      <c r="J4977" t="str">
        <f t="shared" si="390"/>
        <v>Mon</v>
      </c>
      <c r="K4977">
        <f t="shared" si="391"/>
        <v>6</v>
      </c>
      <c r="L4977" t="str">
        <f t="shared" si="392"/>
        <v>Feb</v>
      </c>
      <c r="M4977">
        <v>20</v>
      </c>
      <c r="N4977">
        <f t="shared" si="388"/>
        <v>3</v>
      </c>
      <c r="O4977" s="5">
        <f t="shared" si="389"/>
        <v>46.849999999999994</v>
      </c>
    </row>
    <row r="4978" spans="1:15" x14ac:dyDescent="0.25">
      <c r="A4978">
        <v>5036</v>
      </c>
      <c r="B4978">
        <v>2229</v>
      </c>
      <c r="C4978">
        <f>IF(COUNTIF($B$2:B4978,B4978)=1,1,0)</f>
        <v>0</v>
      </c>
      <c r="D4978" s="1">
        <v>44963</v>
      </c>
      <c r="E4978" s="2">
        <v>0.84506944444444443</v>
      </c>
      <c r="F4978">
        <v>109</v>
      </c>
      <c r="G4978" t="str">
        <f>IFERROR(INDEX(menu_items!$B:$B,MATCH(F4978,menu_items!$A:$A,0)),"Unknown value")</f>
        <v>Korean Beef Bowl</v>
      </c>
      <c r="H4978" t="str">
        <f>IFERROR(INDEX(menu_items!$C:$C,MATCH(F4978,menu_items!$A:$A,0)),"Unknown value")</f>
        <v>Asian</v>
      </c>
      <c r="I4978" s="5">
        <f>IFERROR(INDEX(menu_items!$D:$D,MATCH(F4978,menu_items!$A:$A,0)),0)</f>
        <v>17.95</v>
      </c>
      <c r="J4978" t="str">
        <f t="shared" si="390"/>
        <v>Mon</v>
      </c>
      <c r="K4978">
        <f t="shared" si="391"/>
        <v>6</v>
      </c>
      <c r="L4978" t="str">
        <f t="shared" si="392"/>
        <v>Feb</v>
      </c>
      <c r="M4978">
        <v>20</v>
      </c>
      <c r="N4978">
        <f t="shared" si="388"/>
        <v>3</v>
      </c>
      <c r="O4978" s="5">
        <f t="shared" si="389"/>
        <v>46.849999999999994</v>
      </c>
    </row>
    <row r="4979" spans="1:15" x14ac:dyDescent="0.25">
      <c r="A4979">
        <v>5037</v>
      </c>
      <c r="B4979">
        <v>2229</v>
      </c>
      <c r="C4979">
        <f>IF(COUNTIF($B$2:B4979,B4979)=1,1,0)</f>
        <v>0</v>
      </c>
      <c r="D4979" s="1">
        <v>44963</v>
      </c>
      <c r="E4979" s="2">
        <v>0.84506944444444443</v>
      </c>
      <c r="F4979">
        <v>112</v>
      </c>
      <c r="G4979" t="str">
        <f>IFERROR(INDEX(menu_items!$B:$B,MATCH(F4979,menu_items!$A:$A,0)),"Unknown value")</f>
        <v>Salmon Roll</v>
      </c>
      <c r="H4979" t="str">
        <f>IFERROR(INDEX(menu_items!$C:$C,MATCH(F4979,menu_items!$A:$A,0)),"Unknown value")</f>
        <v>Asian</v>
      </c>
      <c r="I4979" s="5">
        <f>IFERROR(INDEX(menu_items!$D:$D,MATCH(F4979,menu_items!$A:$A,0)),0)</f>
        <v>14.95</v>
      </c>
      <c r="J4979" t="str">
        <f t="shared" si="390"/>
        <v>Mon</v>
      </c>
      <c r="K4979">
        <f t="shared" si="391"/>
        <v>6</v>
      </c>
      <c r="L4979" t="str">
        <f t="shared" si="392"/>
        <v>Feb</v>
      </c>
      <c r="M4979">
        <v>20</v>
      </c>
      <c r="N4979">
        <f t="shared" si="388"/>
        <v>3</v>
      </c>
      <c r="O4979" s="5">
        <f t="shared" si="389"/>
        <v>46.849999999999994</v>
      </c>
    </row>
    <row r="4980" spans="1:15" x14ac:dyDescent="0.25">
      <c r="A4980">
        <v>5038</v>
      </c>
      <c r="B4980">
        <v>2230</v>
      </c>
      <c r="C4980">
        <f>IF(COUNTIF($B$2:B4980,B4980)=1,1,0)</f>
        <v>1</v>
      </c>
      <c r="D4980" s="1">
        <v>44963</v>
      </c>
      <c r="E4980" s="2">
        <v>0.8619444444444444</v>
      </c>
      <c r="F4980">
        <v>108</v>
      </c>
      <c r="G4980" t="str">
        <f>IFERROR(INDEX(menu_items!$B:$B,MATCH(F4980,menu_items!$A:$A,0)),"Unknown value")</f>
        <v>Tofu Pad Thai</v>
      </c>
      <c r="H4980" t="str">
        <f>IFERROR(INDEX(menu_items!$C:$C,MATCH(F4980,menu_items!$A:$A,0)),"Unknown value")</f>
        <v>Asian</v>
      </c>
      <c r="I4980" s="5">
        <f>IFERROR(INDEX(menu_items!$D:$D,MATCH(F4980,menu_items!$A:$A,0)),0)</f>
        <v>14.5</v>
      </c>
      <c r="J4980" t="str">
        <f t="shared" si="390"/>
        <v>Mon</v>
      </c>
      <c r="K4980">
        <f t="shared" si="391"/>
        <v>6</v>
      </c>
      <c r="L4980" t="str">
        <f t="shared" si="392"/>
        <v>Feb</v>
      </c>
      <c r="M4980">
        <v>20</v>
      </c>
      <c r="N4980">
        <f t="shared" si="388"/>
        <v>1</v>
      </c>
      <c r="O4980" s="5">
        <f t="shared" si="389"/>
        <v>14.5</v>
      </c>
    </row>
    <row r="4981" spans="1:15" x14ac:dyDescent="0.25">
      <c r="A4981">
        <v>5039</v>
      </c>
      <c r="B4981">
        <v>2231</v>
      </c>
      <c r="C4981">
        <f>IF(COUNTIF($B$2:B4981,B4981)=1,1,0)</f>
        <v>1</v>
      </c>
      <c r="D4981" s="1">
        <v>44963</v>
      </c>
      <c r="E4981" s="2">
        <v>0.8631712962962963</v>
      </c>
      <c r="F4981">
        <v>131</v>
      </c>
      <c r="G4981" t="str">
        <f>IFERROR(INDEX(menu_items!$B:$B,MATCH(F4981,menu_items!$A:$A,0)),"Unknown value")</f>
        <v>Chicken Parmesan</v>
      </c>
      <c r="H4981" t="str">
        <f>IFERROR(INDEX(menu_items!$C:$C,MATCH(F4981,menu_items!$A:$A,0)),"Unknown value")</f>
        <v>Italian</v>
      </c>
      <c r="I4981" s="5">
        <f>IFERROR(INDEX(menu_items!$D:$D,MATCH(F4981,menu_items!$A:$A,0)),0)</f>
        <v>17.95</v>
      </c>
      <c r="J4981" t="str">
        <f t="shared" si="390"/>
        <v>Mon</v>
      </c>
      <c r="K4981">
        <f t="shared" si="391"/>
        <v>6</v>
      </c>
      <c r="L4981" t="str">
        <f t="shared" si="392"/>
        <v>Feb</v>
      </c>
      <c r="M4981">
        <v>20</v>
      </c>
      <c r="N4981">
        <f t="shared" si="388"/>
        <v>1</v>
      </c>
      <c r="O4981" s="5">
        <f t="shared" si="389"/>
        <v>17.95</v>
      </c>
    </row>
    <row r="4982" spans="1:15" x14ac:dyDescent="0.25">
      <c r="A4982">
        <v>5040</v>
      </c>
      <c r="B4982">
        <v>2232</v>
      </c>
      <c r="C4982">
        <f>IF(COUNTIF($B$2:B4982,B4982)=1,1,0)</f>
        <v>1</v>
      </c>
      <c r="D4982" s="1">
        <v>44963</v>
      </c>
      <c r="E4982" s="2">
        <v>0.86807870370370366</v>
      </c>
      <c r="F4982">
        <v>101</v>
      </c>
      <c r="G4982" t="str">
        <f>IFERROR(INDEX(menu_items!$B:$B,MATCH(F4982,menu_items!$A:$A,0)),"Unknown value")</f>
        <v>Hamburger</v>
      </c>
      <c r="H4982" t="str">
        <f>IFERROR(INDEX(menu_items!$C:$C,MATCH(F4982,menu_items!$A:$A,0)),"Unknown value")</f>
        <v>American</v>
      </c>
      <c r="I4982" s="5">
        <f>IFERROR(INDEX(menu_items!$D:$D,MATCH(F4982,menu_items!$A:$A,0)),0)</f>
        <v>12.95</v>
      </c>
      <c r="J4982" t="str">
        <f t="shared" si="390"/>
        <v>Mon</v>
      </c>
      <c r="K4982">
        <f t="shared" si="391"/>
        <v>6</v>
      </c>
      <c r="L4982" t="str">
        <f t="shared" si="392"/>
        <v>Feb</v>
      </c>
      <c r="M4982">
        <v>20</v>
      </c>
      <c r="N4982">
        <f t="shared" si="388"/>
        <v>3</v>
      </c>
      <c r="O4982" s="5">
        <f t="shared" si="389"/>
        <v>40.4</v>
      </c>
    </row>
    <row r="4983" spans="1:15" x14ac:dyDescent="0.25">
      <c r="A4983">
        <v>5041</v>
      </c>
      <c r="B4983">
        <v>2232</v>
      </c>
      <c r="C4983">
        <f>IF(COUNTIF($B$2:B4983,B4983)=1,1,0)</f>
        <v>0</v>
      </c>
      <c r="D4983" s="1">
        <v>44963</v>
      </c>
      <c r="E4983" s="2">
        <v>0.86807870370370366</v>
      </c>
      <c r="F4983">
        <v>124</v>
      </c>
      <c r="G4983" t="str">
        <f>IFERROR(INDEX(menu_items!$B:$B,MATCH(F4983,menu_items!$A:$A,0)),"Unknown value")</f>
        <v>Spaghetti</v>
      </c>
      <c r="H4983" t="str">
        <f>IFERROR(INDEX(menu_items!$C:$C,MATCH(F4983,menu_items!$A:$A,0)),"Unknown value")</f>
        <v>Italian</v>
      </c>
      <c r="I4983" s="5">
        <f>IFERROR(INDEX(menu_items!$D:$D,MATCH(F4983,menu_items!$A:$A,0)),0)</f>
        <v>14.5</v>
      </c>
      <c r="J4983" t="str">
        <f t="shared" si="390"/>
        <v>Mon</v>
      </c>
      <c r="K4983">
        <f t="shared" si="391"/>
        <v>6</v>
      </c>
      <c r="L4983" t="str">
        <f t="shared" si="392"/>
        <v>Feb</v>
      </c>
      <c r="M4983">
        <v>20</v>
      </c>
      <c r="N4983">
        <f t="shared" si="388"/>
        <v>3</v>
      </c>
      <c r="O4983" s="5">
        <f t="shared" si="389"/>
        <v>40.4</v>
      </c>
    </row>
    <row r="4984" spans="1:15" x14ac:dyDescent="0.25">
      <c r="A4984">
        <v>5042</v>
      </c>
      <c r="B4984">
        <v>2232</v>
      </c>
      <c r="C4984">
        <f>IF(COUNTIF($B$2:B4984,B4984)=1,1,0)</f>
        <v>0</v>
      </c>
      <c r="D4984" s="1">
        <v>44963</v>
      </c>
      <c r="E4984" s="2">
        <v>0.86807870370370366</v>
      </c>
      <c r="F4984">
        <v>117</v>
      </c>
      <c r="G4984" t="str">
        <f>IFERROR(INDEX(menu_items!$B:$B,MATCH(F4984,menu_items!$A:$A,0)),"Unknown value")</f>
        <v>Chicken Burrito</v>
      </c>
      <c r="H4984" t="str">
        <f>IFERROR(INDEX(menu_items!$C:$C,MATCH(F4984,menu_items!$A:$A,0)),"Unknown value")</f>
        <v>Mexican</v>
      </c>
      <c r="I4984" s="5">
        <f>IFERROR(INDEX(menu_items!$D:$D,MATCH(F4984,menu_items!$A:$A,0)),0)</f>
        <v>12.95</v>
      </c>
      <c r="J4984" t="str">
        <f t="shared" si="390"/>
        <v>Mon</v>
      </c>
      <c r="K4984">
        <f t="shared" si="391"/>
        <v>6</v>
      </c>
      <c r="L4984" t="str">
        <f t="shared" si="392"/>
        <v>Feb</v>
      </c>
      <c r="M4984">
        <v>20</v>
      </c>
      <c r="N4984">
        <f t="shared" si="388"/>
        <v>3</v>
      </c>
      <c r="O4984" s="5">
        <f t="shared" si="389"/>
        <v>40.4</v>
      </c>
    </row>
    <row r="4985" spans="1:15" x14ac:dyDescent="0.25">
      <c r="A4985">
        <v>5043</v>
      </c>
      <c r="B4985">
        <v>2233</v>
      </c>
      <c r="C4985">
        <f>IF(COUNTIF($B$2:B4985,B4985)=1,1,0)</f>
        <v>1</v>
      </c>
      <c r="D4985" s="1">
        <v>44963</v>
      </c>
      <c r="E4985" s="2">
        <v>0.87987268518518513</v>
      </c>
      <c r="F4985">
        <v>109</v>
      </c>
      <c r="G4985" t="str">
        <f>IFERROR(INDEX(menu_items!$B:$B,MATCH(F4985,menu_items!$A:$A,0)),"Unknown value")</f>
        <v>Korean Beef Bowl</v>
      </c>
      <c r="H4985" t="str">
        <f>IFERROR(INDEX(menu_items!$C:$C,MATCH(F4985,menu_items!$A:$A,0)),"Unknown value")</f>
        <v>Asian</v>
      </c>
      <c r="I4985" s="5">
        <f>IFERROR(INDEX(menu_items!$D:$D,MATCH(F4985,menu_items!$A:$A,0)),0)</f>
        <v>17.95</v>
      </c>
      <c r="J4985" t="str">
        <f t="shared" si="390"/>
        <v>Mon</v>
      </c>
      <c r="K4985">
        <f t="shared" si="391"/>
        <v>6</v>
      </c>
      <c r="L4985" t="str">
        <f t="shared" si="392"/>
        <v>Feb</v>
      </c>
      <c r="M4985">
        <v>21</v>
      </c>
      <c r="N4985">
        <f t="shared" si="388"/>
        <v>1</v>
      </c>
      <c r="O4985" s="5">
        <f t="shared" si="389"/>
        <v>17.95</v>
      </c>
    </row>
    <row r="4986" spans="1:15" x14ac:dyDescent="0.25">
      <c r="A4986">
        <v>5044</v>
      </c>
      <c r="B4986">
        <v>2234</v>
      </c>
      <c r="C4986">
        <f>IF(COUNTIF($B$2:B4986,B4986)=1,1,0)</f>
        <v>1</v>
      </c>
      <c r="D4986" s="1">
        <v>44963</v>
      </c>
      <c r="E4986" s="2">
        <v>0.88700231481481484</v>
      </c>
      <c r="F4986">
        <v>107</v>
      </c>
      <c r="G4986" t="str">
        <f>IFERROR(INDEX(menu_items!$B:$B,MATCH(F4986,menu_items!$A:$A,0)),"Unknown value")</f>
        <v>Orange Chicken</v>
      </c>
      <c r="H4986" t="str">
        <f>IFERROR(INDEX(menu_items!$C:$C,MATCH(F4986,menu_items!$A:$A,0)),"Unknown value")</f>
        <v>Asian</v>
      </c>
      <c r="I4986" s="5">
        <f>IFERROR(INDEX(menu_items!$D:$D,MATCH(F4986,menu_items!$A:$A,0)),0)</f>
        <v>16.5</v>
      </c>
      <c r="J4986" t="str">
        <f t="shared" si="390"/>
        <v>Mon</v>
      </c>
      <c r="K4986">
        <f t="shared" si="391"/>
        <v>6</v>
      </c>
      <c r="L4986" t="str">
        <f t="shared" si="392"/>
        <v>Feb</v>
      </c>
      <c r="M4986">
        <v>21</v>
      </c>
      <c r="N4986">
        <f t="shared" si="388"/>
        <v>4</v>
      </c>
      <c r="O4986" s="5">
        <f t="shared" si="389"/>
        <v>60.900000000000006</v>
      </c>
    </row>
    <row r="4987" spans="1:15" x14ac:dyDescent="0.25">
      <c r="A4987">
        <v>5045</v>
      </c>
      <c r="B4987">
        <v>2234</v>
      </c>
      <c r="C4987">
        <f>IF(COUNTIF($B$2:B4987,B4987)=1,1,0)</f>
        <v>0</v>
      </c>
      <c r="D4987" s="1">
        <v>44963</v>
      </c>
      <c r="E4987" s="2">
        <v>0.88700231481481484</v>
      </c>
      <c r="F4987">
        <v>124</v>
      </c>
      <c r="G4987" t="str">
        <f>IFERROR(INDEX(menu_items!$B:$B,MATCH(F4987,menu_items!$A:$A,0)),"Unknown value")</f>
        <v>Spaghetti</v>
      </c>
      <c r="H4987" t="str">
        <f>IFERROR(INDEX(menu_items!$C:$C,MATCH(F4987,menu_items!$A:$A,0)),"Unknown value")</f>
        <v>Italian</v>
      </c>
      <c r="I4987" s="5">
        <f>IFERROR(INDEX(menu_items!$D:$D,MATCH(F4987,menu_items!$A:$A,0)),0)</f>
        <v>14.5</v>
      </c>
      <c r="J4987" t="str">
        <f t="shared" si="390"/>
        <v>Mon</v>
      </c>
      <c r="K4987">
        <f t="shared" si="391"/>
        <v>6</v>
      </c>
      <c r="L4987" t="str">
        <f t="shared" si="392"/>
        <v>Feb</v>
      </c>
      <c r="M4987">
        <v>21</v>
      </c>
      <c r="N4987">
        <f t="shared" si="388"/>
        <v>4</v>
      </c>
      <c r="O4987" s="5">
        <f t="shared" si="389"/>
        <v>60.900000000000006</v>
      </c>
    </row>
    <row r="4988" spans="1:15" x14ac:dyDescent="0.25">
      <c r="A4988">
        <v>5046</v>
      </c>
      <c r="B4988">
        <v>2234</v>
      </c>
      <c r="C4988">
        <f>IF(COUNTIF($B$2:B4988,B4988)=1,1,0)</f>
        <v>0</v>
      </c>
      <c r="D4988" s="1">
        <v>44963</v>
      </c>
      <c r="E4988" s="2">
        <v>0.88700231481481484</v>
      </c>
      <c r="F4988">
        <v>117</v>
      </c>
      <c r="G4988" t="str">
        <f>IFERROR(INDEX(menu_items!$B:$B,MATCH(F4988,menu_items!$A:$A,0)),"Unknown value")</f>
        <v>Chicken Burrito</v>
      </c>
      <c r="H4988" t="str">
        <f>IFERROR(INDEX(menu_items!$C:$C,MATCH(F4988,menu_items!$A:$A,0)),"Unknown value")</f>
        <v>Mexican</v>
      </c>
      <c r="I4988" s="5">
        <f>IFERROR(INDEX(menu_items!$D:$D,MATCH(F4988,menu_items!$A:$A,0)),0)</f>
        <v>12.95</v>
      </c>
      <c r="J4988" t="str">
        <f t="shared" si="390"/>
        <v>Mon</v>
      </c>
      <c r="K4988">
        <f t="shared" si="391"/>
        <v>6</v>
      </c>
      <c r="L4988" t="str">
        <f t="shared" si="392"/>
        <v>Feb</v>
      </c>
      <c r="M4988">
        <v>21</v>
      </c>
      <c r="N4988">
        <f t="shared" si="388"/>
        <v>4</v>
      </c>
      <c r="O4988" s="5">
        <f t="shared" si="389"/>
        <v>60.900000000000006</v>
      </c>
    </row>
    <row r="4989" spans="1:15" x14ac:dyDescent="0.25">
      <c r="A4989">
        <v>5047</v>
      </c>
      <c r="B4989">
        <v>2234</v>
      </c>
      <c r="C4989">
        <f>IF(COUNTIF($B$2:B4989,B4989)=1,1,0)</f>
        <v>0</v>
      </c>
      <c r="D4989" s="1">
        <v>44963</v>
      </c>
      <c r="E4989" s="2">
        <v>0.88700231481481484</v>
      </c>
      <c r="F4989">
        <v>132</v>
      </c>
      <c r="G4989" t="str">
        <f>IFERROR(INDEX(menu_items!$B:$B,MATCH(F4989,menu_items!$A:$A,0)),"Unknown value")</f>
        <v>Eggplant Parmesan</v>
      </c>
      <c r="H4989" t="str">
        <f>IFERROR(INDEX(menu_items!$C:$C,MATCH(F4989,menu_items!$A:$A,0)),"Unknown value")</f>
        <v>Italian</v>
      </c>
      <c r="I4989" s="5">
        <f>IFERROR(INDEX(menu_items!$D:$D,MATCH(F4989,menu_items!$A:$A,0)),0)</f>
        <v>16.95</v>
      </c>
      <c r="J4989" t="str">
        <f t="shared" si="390"/>
        <v>Mon</v>
      </c>
      <c r="K4989">
        <f t="shared" si="391"/>
        <v>6</v>
      </c>
      <c r="L4989" t="str">
        <f t="shared" si="392"/>
        <v>Feb</v>
      </c>
      <c r="M4989">
        <v>21</v>
      </c>
      <c r="N4989">
        <f t="shared" si="388"/>
        <v>4</v>
      </c>
      <c r="O4989" s="5">
        <f t="shared" si="389"/>
        <v>60.900000000000006</v>
      </c>
    </row>
    <row r="4990" spans="1:15" x14ac:dyDescent="0.25">
      <c r="A4990">
        <v>5048</v>
      </c>
      <c r="B4990">
        <v>2235</v>
      </c>
      <c r="C4990">
        <f>IF(COUNTIF($B$2:B4990,B4990)=1,1,0)</f>
        <v>1</v>
      </c>
      <c r="D4990" s="1">
        <v>44963</v>
      </c>
      <c r="E4990" s="2">
        <v>0.89348379629629626</v>
      </c>
      <c r="F4990">
        <v>111</v>
      </c>
      <c r="G4990" t="str">
        <f>IFERROR(INDEX(menu_items!$B:$B,MATCH(F4990,menu_items!$A:$A,0)),"Unknown value")</f>
        <v>California Roll</v>
      </c>
      <c r="H4990" t="str">
        <f>IFERROR(INDEX(menu_items!$C:$C,MATCH(F4990,menu_items!$A:$A,0)),"Unknown value")</f>
        <v>Asian</v>
      </c>
      <c r="I4990" s="5">
        <f>IFERROR(INDEX(menu_items!$D:$D,MATCH(F4990,menu_items!$A:$A,0)),0)</f>
        <v>11.95</v>
      </c>
      <c r="J4990" t="str">
        <f t="shared" si="390"/>
        <v>Mon</v>
      </c>
      <c r="K4990">
        <f t="shared" si="391"/>
        <v>6</v>
      </c>
      <c r="L4990" t="str">
        <f t="shared" si="392"/>
        <v>Feb</v>
      </c>
      <c r="M4990">
        <v>21</v>
      </c>
      <c r="N4990">
        <f t="shared" si="388"/>
        <v>2</v>
      </c>
      <c r="O4990" s="5">
        <f t="shared" si="389"/>
        <v>26.9</v>
      </c>
    </row>
    <row r="4991" spans="1:15" x14ac:dyDescent="0.25">
      <c r="A4991">
        <v>5049</v>
      </c>
      <c r="B4991">
        <v>2235</v>
      </c>
      <c r="C4991">
        <f>IF(COUNTIF($B$2:B4991,B4991)=1,1,0)</f>
        <v>0</v>
      </c>
      <c r="D4991" s="1">
        <v>44963</v>
      </c>
      <c r="E4991" s="2">
        <v>0.89348379629629626</v>
      </c>
      <c r="F4991">
        <v>118</v>
      </c>
      <c r="G4991" t="str">
        <f>IFERROR(INDEX(menu_items!$B:$B,MATCH(F4991,menu_items!$A:$A,0)),"Unknown value")</f>
        <v>Steak Burrito</v>
      </c>
      <c r="H4991" t="str">
        <f>IFERROR(INDEX(menu_items!$C:$C,MATCH(F4991,menu_items!$A:$A,0)),"Unknown value")</f>
        <v>Mexican</v>
      </c>
      <c r="I4991" s="5">
        <f>IFERROR(INDEX(menu_items!$D:$D,MATCH(F4991,menu_items!$A:$A,0)),0)</f>
        <v>14.95</v>
      </c>
      <c r="J4991" t="str">
        <f t="shared" si="390"/>
        <v>Mon</v>
      </c>
      <c r="K4991">
        <f t="shared" si="391"/>
        <v>6</v>
      </c>
      <c r="L4991" t="str">
        <f t="shared" si="392"/>
        <v>Feb</v>
      </c>
      <c r="M4991">
        <v>21</v>
      </c>
      <c r="N4991">
        <f t="shared" si="388"/>
        <v>2</v>
      </c>
      <c r="O4991" s="5">
        <f t="shared" si="389"/>
        <v>26.9</v>
      </c>
    </row>
    <row r="4992" spans="1:15" x14ac:dyDescent="0.25">
      <c r="A4992">
        <v>5050</v>
      </c>
      <c r="B4992">
        <v>2236</v>
      </c>
      <c r="C4992">
        <f>IF(COUNTIF($B$2:B4992,B4992)=1,1,0)</f>
        <v>1</v>
      </c>
      <c r="D4992" s="1">
        <v>44963</v>
      </c>
      <c r="E4992" s="2">
        <v>0.89725694444444448</v>
      </c>
      <c r="F4992">
        <v>104</v>
      </c>
      <c r="G4992" t="str">
        <f>IFERROR(INDEX(menu_items!$B:$B,MATCH(F4992,menu_items!$A:$A,0)),"Unknown value")</f>
        <v>Veggie Burger</v>
      </c>
      <c r="H4992" t="str">
        <f>IFERROR(INDEX(menu_items!$C:$C,MATCH(F4992,menu_items!$A:$A,0)),"Unknown value")</f>
        <v>American</v>
      </c>
      <c r="I4992" s="5">
        <f>IFERROR(INDEX(menu_items!$D:$D,MATCH(F4992,menu_items!$A:$A,0)),0)</f>
        <v>10.5</v>
      </c>
      <c r="J4992" t="str">
        <f t="shared" si="390"/>
        <v>Mon</v>
      </c>
      <c r="K4992">
        <f t="shared" si="391"/>
        <v>6</v>
      </c>
      <c r="L4992" t="str">
        <f t="shared" si="392"/>
        <v>Feb</v>
      </c>
      <c r="M4992">
        <v>21</v>
      </c>
      <c r="N4992">
        <f t="shared" si="388"/>
        <v>3</v>
      </c>
      <c r="O4992" s="5">
        <f t="shared" si="389"/>
        <v>45.4</v>
      </c>
    </row>
    <row r="4993" spans="1:15" x14ac:dyDescent="0.25">
      <c r="A4993">
        <v>5051</v>
      </c>
      <c r="B4993">
        <v>2236</v>
      </c>
      <c r="C4993">
        <f>IF(COUNTIF($B$2:B4993,B4993)=1,1,0)</f>
        <v>0</v>
      </c>
      <c r="D4993" s="1">
        <v>44963</v>
      </c>
      <c r="E4993" s="2">
        <v>0.89725694444444448</v>
      </c>
      <c r="F4993">
        <v>118</v>
      </c>
      <c r="G4993" t="str">
        <f>IFERROR(INDEX(menu_items!$B:$B,MATCH(F4993,menu_items!$A:$A,0)),"Unknown value")</f>
        <v>Steak Burrito</v>
      </c>
      <c r="H4993" t="str">
        <f>IFERROR(INDEX(menu_items!$C:$C,MATCH(F4993,menu_items!$A:$A,0)),"Unknown value")</f>
        <v>Mexican</v>
      </c>
      <c r="I4993" s="5">
        <f>IFERROR(INDEX(menu_items!$D:$D,MATCH(F4993,menu_items!$A:$A,0)),0)</f>
        <v>14.95</v>
      </c>
      <c r="J4993" t="str">
        <f t="shared" si="390"/>
        <v>Mon</v>
      </c>
      <c r="K4993">
        <f t="shared" si="391"/>
        <v>6</v>
      </c>
      <c r="L4993" t="str">
        <f t="shared" si="392"/>
        <v>Feb</v>
      </c>
      <c r="M4993">
        <v>21</v>
      </c>
      <c r="N4993">
        <f t="shared" si="388"/>
        <v>3</v>
      </c>
      <c r="O4993" s="5">
        <f t="shared" si="389"/>
        <v>45.4</v>
      </c>
    </row>
    <row r="4994" spans="1:15" x14ac:dyDescent="0.25">
      <c r="A4994">
        <v>5052</v>
      </c>
      <c r="B4994">
        <v>2236</v>
      </c>
      <c r="C4994">
        <f>IF(COUNTIF($B$2:B4994,B4994)=1,1,0)</f>
        <v>0</v>
      </c>
      <c r="D4994" s="1">
        <v>44963</v>
      </c>
      <c r="E4994" s="2">
        <v>0.89725694444444448</v>
      </c>
      <c r="F4994">
        <v>130</v>
      </c>
      <c r="G4994" t="str">
        <f>IFERROR(INDEX(menu_items!$B:$B,MATCH(F4994,menu_items!$A:$A,0)),"Unknown value")</f>
        <v>Shrimp Scampi</v>
      </c>
      <c r="H4994" t="str">
        <f>IFERROR(INDEX(menu_items!$C:$C,MATCH(F4994,menu_items!$A:$A,0)),"Unknown value")</f>
        <v>Italian</v>
      </c>
      <c r="I4994" s="5">
        <f>IFERROR(INDEX(menu_items!$D:$D,MATCH(F4994,menu_items!$A:$A,0)),0)</f>
        <v>19.95</v>
      </c>
      <c r="J4994" t="str">
        <f t="shared" si="390"/>
        <v>Mon</v>
      </c>
      <c r="K4994">
        <f t="shared" si="391"/>
        <v>6</v>
      </c>
      <c r="L4994" t="str">
        <f t="shared" si="392"/>
        <v>Feb</v>
      </c>
      <c r="M4994">
        <v>21</v>
      </c>
      <c r="N4994">
        <f t="shared" ref="N4994:N5057" si="393">COUNTIF($B:$B,B4994)</f>
        <v>3</v>
      </c>
      <c r="O4994" s="5">
        <f t="shared" ref="O4994:O5057" si="394">SUMIF($B:$B,B4994,$I:$I)</f>
        <v>45.4</v>
      </c>
    </row>
    <row r="4995" spans="1:15" x14ac:dyDescent="0.25">
      <c r="A4995">
        <v>5053</v>
      </c>
      <c r="B4995">
        <v>2237</v>
      </c>
      <c r="C4995">
        <f>IF(COUNTIF($B$2:B4995,B4995)=1,1,0)</f>
        <v>1</v>
      </c>
      <c r="D4995" s="1">
        <v>44963</v>
      </c>
      <c r="E4995" s="2">
        <v>0.90079861111111115</v>
      </c>
      <c r="F4995">
        <v>102</v>
      </c>
      <c r="G4995" t="str">
        <f>IFERROR(INDEX(menu_items!$B:$B,MATCH(F4995,menu_items!$A:$A,0)),"Unknown value")</f>
        <v>Cheeseburger</v>
      </c>
      <c r="H4995" t="str">
        <f>IFERROR(INDEX(menu_items!$C:$C,MATCH(F4995,menu_items!$A:$A,0)),"Unknown value")</f>
        <v>American</v>
      </c>
      <c r="I4995" s="5">
        <f>IFERROR(INDEX(menu_items!$D:$D,MATCH(F4995,menu_items!$A:$A,0)),0)</f>
        <v>13.95</v>
      </c>
      <c r="J4995" t="str">
        <f t="shared" si="390"/>
        <v>Mon</v>
      </c>
      <c r="K4995">
        <f t="shared" si="391"/>
        <v>6</v>
      </c>
      <c r="L4995" t="str">
        <f t="shared" si="392"/>
        <v>Feb</v>
      </c>
      <c r="M4995">
        <v>21</v>
      </c>
      <c r="N4995">
        <f t="shared" si="393"/>
        <v>3</v>
      </c>
      <c r="O4995" s="5">
        <f t="shared" si="394"/>
        <v>38.9</v>
      </c>
    </row>
    <row r="4996" spans="1:15" x14ac:dyDescent="0.25">
      <c r="A4996">
        <v>5054</v>
      </c>
      <c r="B4996">
        <v>2237</v>
      </c>
      <c r="C4996">
        <f>IF(COUNTIF($B$2:B4996,B4996)=1,1,0)</f>
        <v>0</v>
      </c>
      <c r="D4996" s="1">
        <v>44963</v>
      </c>
      <c r="E4996" s="2">
        <v>0.90079861111111115</v>
      </c>
      <c r="F4996">
        <v>109</v>
      </c>
      <c r="G4996" t="str">
        <f>IFERROR(INDEX(menu_items!$B:$B,MATCH(F4996,menu_items!$A:$A,0)),"Unknown value")</f>
        <v>Korean Beef Bowl</v>
      </c>
      <c r="H4996" t="str">
        <f>IFERROR(INDEX(menu_items!$C:$C,MATCH(F4996,menu_items!$A:$A,0)),"Unknown value")</f>
        <v>Asian</v>
      </c>
      <c r="I4996" s="5">
        <f>IFERROR(INDEX(menu_items!$D:$D,MATCH(F4996,menu_items!$A:$A,0)),0)</f>
        <v>17.95</v>
      </c>
      <c r="J4996" t="str">
        <f t="shared" si="390"/>
        <v>Mon</v>
      </c>
      <c r="K4996">
        <f t="shared" si="391"/>
        <v>6</v>
      </c>
      <c r="L4996" t="str">
        <f t="shared" si="392"/>
        <v>Feb</v>
      </c>
      <c r="M4996">
        <v>21</v>
      </c>
      <c r="N4996">
        <f t="shared" si="393"/>
        <v>3</v>
      </c>
      <c r="O4996" s="5">
        <f t="shared" si="394"/>
        <v>38.9</v>
      </c>
    </row>
    <row r="4997" spans="1:15" x14ac:dyDescent="0.25">
      <c r="A4997">
        <v>5055</v>
      </c>
      <c r="B4997">
        <v>2237</v>
      </c>
      <c r="C4997">
        <f>IF(COUNTIF($B$2:B4997,B4997)=1,1,0)</f>
        <v>0</v>
      </c>
      <c r="D4997" s="1">
        <v>44963</v>
      </c>
      <c r="E4997" s="2">
        <v>0.90079861111111115</v>
      </c>
      <c r="F4997">
        <v>122</v>
      </c>
      <c r="G4997" t="str">
        <f>IFERROR(INDEX(menu_items!$B:$B,MATCH(F4997,menu_items!$A:$A,0)),"Unknown value")</f>
        <v>Chips &amp; Salsa</v>
      </c>
      <c r="H4997" t="str">
        <f>IFERROR(INDEX(menu_items!$C:$C,MATCH(F4997,menu_items!$A:$A,0)),"Unknown value")</f>
        <v>Mexican</v>
      </c>
      <c r="I4997" s="5">
        <f>IFERROR(INDEX(menu_items!$D:$D,MATCH(F4997,menu_items!$A:$A,0)),0)</f>
        <v>7</v>
      </c>
      <c r="J4997" t="str">
        <f t="shared" si="390"/>
        <v>Mon</v>
      </c>
      <c r="K4997">
        <f t="shared" si="391"/>
        <v>6</v>
      </c>
      <c r="L4997" t="str">
        <f t="shared" si="392"/>
        <v>Feb</v>
      </c>
      <c r="M4997">
        <v>21</v>
      </c>
      <c r="N4997">
        <f t="shared" si="393"/>
        <v>3</v>
      </c>
      <c r="O4997" s="5">
        <f t="shared" si="394"/>
        <v>38.9</v>
      </c>
    </row>
    <row r="4998" spans="1:15" x14ac:dyDescent="0.25">
      <c r="A4998">
        <v>5056</v>
      </c>
      <c r="B4998">
        <v>2238</v>
      </c>
      <c r="C4998">
        <f>IF(COUNTIF($B$2:B4998,B4998)=1,1,0)</f>
        <v>1</v>
      </c>
      <c r="D4998" s="1">
        <v>44963</v>
      </c>
      <c r="E4998" s="2">
        <v>0.90171296296296299</v>
      </c>
      <c r="F4998">
        <v>114</v>
      </c>
      <c r="G4998" t="str">
        <f>IFERROR(INDEX(menu_items!$B:$B,MATCH(F4998,menu_items!$A:$A,0)),"Unknown value")</f>
        <v>Potstickers</v>
      </c>
      <c r="H4998" t="str">
        <f>IFERROR(INDEX(menu_items!$C:$C,MATCH(F4998,menu_items!$A:$A,0)),"Unknown value")</f>
        <v>Asian</v>
      </c>
      <c r="I4998" s="5">
        <f>IFERROR(INDEX(menu_items!$D:$D,MATCH(F4998,menu_items!$A:$A,0)),0)</f>
        <v>9</v>
      </c>
      <c r="J4998" t="str">
        <f t="shared" si="390"/>
        <v>Mon</v>
      </c>
      <c r="K4998">
        <f t="shared" si="391"/>
        <v>6</v>
      </c>
      <c r="L4998" t="str">
        <f t="shared" si="392"/>
        <v>Feb</v>
      </c>
      <c r="M4998">
        <v>21</v>
      </c>
      <c r="N4998">
        <f t="shared" si="393"/>
        <v>1</v>
      </c>
      <c r="O4998" s="5">
        <f t="shared" si="394"/>
        <v>9</v>
      </c>
    </row>
    <row r="4999" spans="1:15" x14ac:dyDescent="0.25">
      <c r="A4999">
        <v>5057</v>
      </c>
      <c r="B4999">
        <v>2239</v>
      </c>
      <c r="C4999">
        <f>IF(COUNTIF($B$2:B4999,B4999)=1,1,0)</f>
        <v>1</v>
      </c>
      <c r="D4999" s="1">
        <v>44963</v>
      </c>
      <c r="E4999" s="2">
        <v>0.92302083333333329</v>
      </c>
      <c r="F4999">
        <v>108</v>
      </c>
      <c r="G4999" t="str">
        <f>IFERROR(INDEX(menu_items!$B:$B,MATCH(F4999,menu_items!$A:$A,0)),"Unknown value")</f>
        <v>Tofu Pad Thai</v>
      </c>
      <c r="H4999" t="str">
        <f>IFERROR(INDEX(menu_items!$C:$C,MATCH(F4999,menu_items!$A:$A,0)),"Unknown value")</f>
        <v>Asian</v>
      </c>
      <c r="I4999" s="5">
        <f>IFERROR(INDEX(menu_items!$D:$D,MATCH(F4999,menu_items!$A:$A,0)),0)</f>
        <v>14.5</v>
      </c>
      <c r="J4999" t="str">
        <f t="shared" ref="J4999:J5061" si="395">TEXT(D4999,"ddd")</f>
        <v>Mon</v>
      </c>
      <c r="K4999">
        <f t="shared" ref="K4999:K5061" si="396">DAY(D4999)</f>
        <v>6</v>
      </c>
      <c r="L4999" t="str">
        <f t="shared" ref="L4999:L5061" si="397">TEXT(D4999,"mmm")</f>
        <v>Feb</v>
      </c>
      <c r="M4999">
        <v>22</v>
      </c>
      <c r="N4999">
        <f t="shared" si="393"/>
        <v>1</v>
      </c>
      <c r="O4999" s="5">
        <f t="shared" si="394"/>
        <v>14.5</v>
      </c>
    </row>
    <row r="5000" spans="1:15" x14ac:dyDescent="0.25">
      <c r="A5000">
        <v>5058</v>
      </c>
      <c r="B5000">
        <v>2240</v>
      </c>
      <c r="C5000">
        <f>IF(COUNTIF($B$2:B5000,B5000)=1,1,0)</f>
        <v>1</v>
      </c>
      <c r="D5000" s="1">
        <v>44963</v>
      </c>
      <c r="E5000" s="2">
        <v>0.93214120370370368</v>
      </c>
      <c r="F5000">
        <v>115</v>
      </c>
      <c r="G5000" t="str">
        <f>IFERROR(INDEX(menu_items!$B:$B,MATCH(F5000,menu_items!$A:$A,0)),"Unknown value")</f>
        <v>Chicken Tacos</v>
      </c>
      <c r="H5000" t="str">
        <f>IFERROR(INDEX(menu_items!$C:$C,MATCH(F5000,menu_items!$A:$A,0)),"Unknown value")</f>
        <v>Mexican</v>
      </c>
      <c r="I5000" s="5">
        <f>IFERROR(INDEX(menu_items!$D:$D,MATCH(F5000,menu_items!$A:$A,0)),0)</f>
        <v>11.95</v>
      </c>
      <c r="J5000" t="str">
        <f t="shared" si="395"/>
        <v>Mon</v>
      </c>
      <c r="K5000">
        <f t="shared" si="396"/>
        <v>6</v>
      </c>
      <c r="L5000" t="str">
        <f t="shared" si="397"/>
        <v>Feb</v>
      </c>
      <c r="M5000">
        <v>22</v>
      </c>
      <c r="N5000">
        <f t="shared" si="393"/>
        <v>2</v>
      </c>
      <c r="O5000" s="5">
        <f t="shared" si="394"/>
        <v>31.9</v>
      </c>
    </row>
    <row r="5001" spans="1:15" x14ac:dyDescent="0.25">
      <c r="A5001">
        <v>5059</v>
      </c>
      <c r="B5001">
        <v>2240</v>
      </c>
      <c r="C5001">
        <f>IF(COUNTIF($B$2:B5001,B5001)=1,1,0)</f>
        <v>0</v>
      </c>
      <c r="D5001" s="1">
        <v>44963</v>
      </c>
      <c r="E5001" s="2">
        <v>0.93214120370370368</v>
      </c>
      <c r="F5001">
        <v>130</v>
      </c>
      <c r="G5001" t="str">
        <f>IFERROR(INDEX(menu_items!$B:$B,MATCH(F5001,menu_items!$A:$A,0)),"Unknown value")</f>
        <v>Shrimp Scampi</v>
      </c>
      <c r="H5001" t="str">
        <f>IFERROR(INDEX(menu_items!$C:$C,MATCH(F5001,menu_items!$A:$A,0)),"Unknown value")</f>
        <v>Italian</v>
      </c>
      <c r="I5001" s="5">
        <f>IFERROR(INDEX(menu_items!$D:$D,MATCH(F5001,menu_items!$A:$A,0)),0)</f>
        <v>19.95</v>
      </c>
      <c r="J5001" t="str">
        <f t="shared" si="395"/>
        <v>Mon</v>
      </c>
      <c r="K5001">
        <f t="shared" si="396"/>
        <v>6</v>
      </c>
      <c r="L5001" t="str">
        <f t="shared" si="397"/>
        <v>Feb</v>
      </c>
      <c r="M5001">
        <v>22</v>
      </c>
      <c r="N5001">
        <f t="shared" si="393"/>
        <v>2</v>
      </c>
      <c r="O5001" s="5">
        <f t="shared" si="394"/>
        <v>31.9</v>
      </c>
    </row>
    <row r="5002" spans="1:15" x14ac:dyDescent="0.25">
      <c r="A5002">
        <v>5060</v>
      </c>
      <c r="B5002">
        <v>2241</v>
      </c>
      <c r="C5002">
        <f>IF(COUNTIF($B$2:B5002,B5002)=1,1,0)</f>
        <v>1</v>
      </c>
      <c r="D5002" s="1">
        <v>44964</v>
      </c>
      <c r="E5002" s="2">
        <v>0.48660879629629628</v>
      </c>
      <c r="F5002">
        <v>109</v>
      </c>
      <c r="G5002" t="str">
        <f>IFERROR(INDEX(menu_items!$B:$B,MATCH(F5002,menu_items!$A:$A,0)),"Unknown value")</f>
        <v>Korean Beef Bowl</v>
      </c>
      <c r="H5002" t="str">
        <f>IFERROR(INDEX(menu_items!$C:$C,MATCH(F5002,menu_items!$A:$A,0)),"Unknown value")</f>
        <v>Asian</v>
      </c>
      <c r="I5002" s="5">
        <f>IFERROR(INDEX(menu_items!$D:$D,MATCH(F5002,menu_items!$A:$A,0)),0)</f>
        <v>17.95</v>
      </c>
      <c r="J5002" t="str">
        <f t="shared" si="395"/>
        <v>Tue</v>
      </c>
      <c r="K5002">
        <f t="shared" si="396"/>
        <v>7</v>
      </c>
      <c r="L5002" t="str">
        <f t="shared" si="397"/>
        <v>Feb</v>
      </c>
      <c r="M5002">
        <v>11</v>
      </c>
      <c r="N5002">
        <f t="shared" si="393"/>
        <v>3</v>
      </c>
      <c r="O5002" s="5">
        <f t="shared" si="394"/>
        <v>42.9</v>
      </c>
    </row>
    <row r="5003" spans="1:15" x14ac:dyDescent="0.25">
      <c r="A5003">
        <v>5061</v>
      </c>
      <c r="B5003">
        <v>2241</v>
      </c>
      <c r="C5003">
        <f>IF(COUNTIF($B$2:B5003,B5003)=1,1,0)</f>
        <v>0</v>
      </c>
      <c r="D5003" s="1">
        <v>44964</v>
      </c>
      <c r="E5003" s="2">
        <v>0.48660879629629628</v>
      </c>
      <c r="F5003">
        <v>131</v>
      </c>
      <c r="G5003" t="str">
        <f>IFERROR(INDEX(menu_items!$B:$B,MATCH(F5003,menu_items!$A:$A,0)),"Unknown value")</f>
        <v>Chicken Parmesan</v>
      </c>
      <c r="H5003" t="str">
        <f>IFERROR(INDEX(menu_items!$C:$C,MATCH(F5003,menu_items!$A:$A,0)),"Unknown value")</f>
        <v>Italian</v>
      </c>
      <c r="I5003" s="5">
        <f>IFERROR(INDEX(menu_items!$D:$D,MATCH(F5003,menu_items!$A:$A,0)),0)</f>
        <v>17.95</v>
      </c>
      <c r="J5003" t="str">
        <f t="shared" si="395"/>
        <v>Tue</v>
      </c>
      <c r="K5003">
        <f t="shared" si="396"/>
        <v>7</v>
      </c>
      <c r="L5003" t="str">
        <f t="shared" si="397"/>
        <v>Feb</v>
      </c>
      <c r="M5003">
        <v>11</v>
      </c>
      <c r="N5003">
        <f t="shared" si="393"/>
        <v>3</v>
      </c>
      <c r="O5003" s="5">
        <f t="shared" si="394"/>
        <v>42.9</v>
      </c>
    </row>
    <row r="5004" spans="1:15" x14ac:dyDescent="0.25">
      <c r="A5004">
        <v>5062</v>
      </c>
      <c r="B5004">
        <v>2241</v>
      </c>
      <c r="C5004">
        <f>IF(COUNTIF($B$2:B5004,B5004)=1,1,0)</f>
        <v>0</v>
      </c>
      <c r="D5004" s="1">
        <v>44964</v>
      </c>
      <c r="E5004" s="2">
        <v>0.48660879629629628</v>
      </c>
      <c r="F5004">
        <v>106</v>
      </c>
      <c r="G5004" t="str">
        <f>IFERROR(INDEX(menu_items!$B:$B,MATCH(F5004,menu_items!$A:$A,0)),"Unknown value")</f>
        <v>French Fries</v>
      </c>
      <c r="H5004" t="str">
        <f>IFERROR(INDEX(menu_items!$C:$C,MATCH(F5004,menu_items!$A:$A,0)),"Unknown value")</f>
        <v>American</v>
      </c>
      <c r="I5004" s="5">
        <f>IFERROR(INDEX(menu_items!$D:$D,MATCH(F5004,menu_items!$A:$A,0)),0)</f>
        <v>7</v>
      </c>
      <c r="J5004" t="str">
        <f t="shared" si="395"/>
        <v>Tue</v>
      </c>
      <c r="K5004">
        <f t="shared" si="396"/>
        <v>7</v>
      </c>
      <c r="L5004" t="str">
        <f t="shared" si="397"/>
        <v>Feb</v>
      </c>
      <c r="M5004">
        <v>11</v>
      </c>
      <c r="N5004">
        <f t="shared" si="393"/>
        <v>3</v>
      </c>
      <c r="O5004" s="5">
        <f t="shared" si="394"/>
        <v>42.9</v>
      </c>
    </row>
    <row r="5005" spans="1:15" x14ac:dyDescent="0.25">
      <c r="A5005">
        <v>5063</v>
      </c>
      <c r="B5005">
        <v>2242</v>
      </c>
      <c r="C5005">
        <f>IF(COUNTIF($B$2:B5005,B5005)=1,1,0)</f>
        <v>1</v>
      </c>
      <c r="D5005" s="1">
        <v>44964</v>
      </c>
      <c r="E5005" s="2">
        <v>0.49828703703703703</v>
      </c>
      <c r="F5005">
        <v>107</v>
      </c>
      <c r="G5005" t="str">
        <f>IFERROR(INDEX(menu_items!$B:$B,MATCH(F5005,menu_items!$A:$A,0)),"Unknown value")</f>
        <v>Orange Chicken</v>
      </c>
      <c r="H5005" t="str">
        <f>IFERROR(INDEX(menu_items!$C:$C,MATCH(F5005,menu_items!$A:$A,0)),"Unknown value")</f>
        <v>Asian</v>
      </c>
      <c r="I5005" s="5">
        <f>IFERROR(INDEX(menu_items!$D:$D,MATCH(F5005,menu_items!$A:$A,0)),0)</f>
        <v>16.5</v>
      </c>
      <c r="J5005" t="str">
        <f t="shared" si="395"/>
        <v>Tue</v>
      </c>
      <c r="K5005">
        <f t="shared" si="396"/>
        <v>7</v>
      </c>
      <c r="L5005" t="str">
        <f t="shared" si="397"/>
        <v>Feb</v>
      </c>
      <c r="M5005">
        <v>11</v>
      </c>
      <c r="N5005">
        <f t="shared" si="393"/>
        <v>5</v>
      </c>
      <c r="O5005" s="5">
        <f t="shared" si="394"/>
        <v>76.849999999999994</v>
      </c>
    </row>
    <row r="5006" spans="1:15" x14ac:dyDescent="0.25">
      <c r="A5006">
        <v>5064</v>
      </c>
      <c r="B5006">
        <v>2242</v>
      </c>
      <c r="C5006">
        <f>IF(COUNTIF($B$2:B5006,B5006)=1,1,0)</f>
        <v>0</v>
      </c>
      <c r="D5006" s="1">
        <v>44964</v>
      </c>
      <c r="E5006" s="2">
        <v>0.49828703703703703</v>
      </c>
      <c r="F5006">
        <v>102</v>
      </c>
      <c r="G5006" t="str">
        <f>IFERROR(INDEX(menu_items!$B:$B,MATCH(F5006,menu_items!$A:$A,0)),"Unknown value")</f>
        <v>Cheeseburger</v>
      </c>
      <c r="H5006" t="str">
        <f>IFERROR(INDEX(menu_items!$C:$C,MATCH(F5006,menu_items!$A:$A,0)),"Unknown value")</f>
        <v>American</v>
      </c>
      <c r="I5006" s="5">
        <f>IFERROR(INDEX(menu_items!$D:$D,MATCH(F5006,menu_items!$A:$A,0)),0)</f>
        <v>13.95</v>
      </c>
      <c r="J5006" t="str">
        <f t="shared" si="395"/>
        <v>Tue</v>
      </c>
      <c r="K5006">
        <f t="shared" si="396"/>
        <v>7</v>
      </c>
      <c r="L5006" t="str">
        <f t="shared" si="397"/>
        <v>Feb</v>
      </c>
      <c r="M5006">
        <v>11</v>
      </c>
      <c r="N5006">
        <f t="shared" si="393"/>
        <v>5</v>
      </c>
      <c r="O5006" s="5">
        <f t="shared" si="394"/>
        <v>76.849999999999994</v>
      </c>
    </row>
    <row r="5007" spans="1:15" x14ac:dyDescent="0.25">
      <c r="A5007">
        <v>5065</v>
      </c>
      <c r="B5007">
        <v>2242</v>
      </c>
      <c r="C5007">
        <f>IF(COUNTIF($B$2:B5007,B5007)=1,1,0)</f>
        <v>0</v>
      </c>
      <c r="D5007" s="1">
        <v>44964</v>
      </c>
      <c r="E5007" s="2">
        <v>0.49828703703703703</v>
      </c>
      <c r="F5007">
        <v>110</v>
      </c>
      <c r="G5007" t="str">
        <f>IFERROR(INDEX(menu_items!$B:$B,MATCH(F5007,menu_items!$A:$A,0)),"Unknown value")</f>
        <v>Pork Ramen</v>
      </c>
      <c r="H5007" t="str">
        <f>IFERROR(INDEX(menu_items!$C:$C,MATCH(F5007,menu_items!$A:$A,0)),"Unknown value")</f>
        <v>Asian</v>
      </c>
      <c r="I5007" s="5">
        <f>IFERROR(INDEX(menu_items!$D:$D,MATCH(F5007,menu_items!$A:$A,0)),0)</f>
        <v>17.95</v>
      </c>
      <c r="J5007" t="str">
        <f t="shared" si="395"/>
        <v>Tue</v>
      </c>
      <c r="K5007">
        <f t="shared" si="396"/>
        <v>7</v>
      </c>
      <c r="L5007" t="str">
        <f t="shared" si="397"/>
        <v>Feb</v>
      </c>
      <c r="M5007">
        <v>11</v>
      </c>
      <c r="N5007">
        <f t="shared" si="393"/>
        <v>5</v>
      </c>
      <c r="O5007" s="5">
        <f t="shared" si="394"/>
        <v>76.849999999999994</v>
      </c>
    </row>
    <row r="5008" spans="1:15" x14ac:dyDescent="0.25">
      <c r="A5008">
        <v>5066</v>
      </c>
      <c r="B5008">
        <v>2242</v>
      </c>
      <c r="C5008">
        <f>IF(COUNTIF($B$2:B5008,B5008)=1,1,0)</f>
        <v>0</v>
      </c>
      <c r="D5008" s="1">
        <v>44964</v>
      </c>
      <c r="E5008" s="2">
        <v>0.49828703703703703</v>
      </c>
      <c r="F5008">
        <v>117</v>
      </c>
      <c r="G5008" t="str">
        <f>IFERROR(INDEX(menu_items!$B:$B,MATCH(F5008,menu_items!$A:$A,0)),"Unknown value")</f>
        <v>Chicken Burrito</v>
      </c>
      <c r="H5008" t="str">
        <f>IFERROR(INDEX(menu_items!$C:$C,MATCH(F5008,menu_items!$A:$A,0)),"Unknown value")</f>
        <v>Mexican</v>
      </c>
      <c r="I5008" s="5">
        <f>IFERROR(INDEX(menu_items!$D:$D,MATCH(F5008,menu_items!$A:$A,0)),0)</f>
        <v>12.95</v>
      </c>
      <c r="J5008" t="str">
        <f t="shared" si="395"/>
        <v>Tue</v>
      </c>
      <c r="K5008">
        <f t="shared" si="396"/>
        <v>7</v>
      </c>
      <c r="L5008" t="str">
        <f t="shared" si="397"/>
        <v>Feb</v>
      </c>
      <c r="M5008">
        <v>11</v>
      </c>
      <c r="N5008">
        <f t="shared" si="393"/>
        <v>5</v>
      </c>
      <c r="O5008" s="5">
        <f t="shared" si="394"/>
        <v>76.849999999999994</v>
      </c>
    </row>
    <row r="5009" spans="1:15" x14ac:dyDescent="0.25">
      <c r="A5009">
        <v>5067</v>
      </c>
      <c r="B5009">
        <v>2242</v>
      </c>
      <c r="C5009">
        <f>IF(COUNTIF($B$2:B5009,B5009)=1,1,0)</f>
        <v>0</v>
      </c>
      <c r="D5009" s="1">
        <v>44964</v>
      </c>
      <c r="E5009" s="2">
        <v>0.49828703703703703</v>
      </c>
      <c r="F5009">
        <v>129</v>
      </c>
      <c r="G5009" t="str">
        <f>IFERROR(INDEX(menu_items!$B:$B,MATCH(F5009,menu_items!$A:$A,0)),"Unknown value")</f>
        <v>Mushroom Ravioli</v>
      </c>
      <c r="H5009" t="str">
        <f>IFERROR(INDEX(menu_items!$C:$C,MATCH(F5009,menu_items!$A:$A,0)),"Unknown value")</f>
        <v>Italian</v>
      </c>
      <c r="I5009" s="5">
        <f>IFERROR(INDEX(menu_items!$D:$D,MATCH(F5009,menu_items!$A:$A,0)),0)</f>
        <v>15.5</v>
      </c>
      <c r="J5009" t="str">
        <f t="shared" si="395"/>
        <v>Tue</v>
      </c>
      <c r="K5009">
        <f t="shared" si="396"/>
        <v>7</v>
      </c>
      <c r="L5009" t="str">
        <f t="shared" si="397"/>
        <v>Feb</v>
      </c>
      <c r="M5009">
        <v>11</v>
      </c>
      <c r="N5009">
        <f t="shared" si="393"/>
        <v>5</v>
      </c>
      <c r="O5009" s="5">
        <f t="shared" si="394"/>
        <v>76.849999999999994</v>
      </c>
    </row>
    <row r="5010" spans="1:15" x14ac:dyDescent="0.25">
      <c r="A5010">
        <v>5068</v>
      </c>
      <c r="B5010">
        <v>2243</v>
      </c>
      <c r="C5010">
        <f>IF(COUNTIF($B$2:B5010,B5010)=1,1,0)</f>
        <v>1</v>
      </c>
      <c r="D5010" s="1">
        <v>44964</v>
      </c>
      <c r="E5010" s="2">
        <v>0.51596064814814813</v>
      </c>
      <c r="F5010">
        <v>101</v>
      </c>
      <c r="G5010" t="str">
        <f>IFERROR(INDEX(menu_items!$B:$B,MATCH(F5010,menu_items!$A:$A,0)),"Unknown value")</f>
        <v>Hamburger</v>
      </c>
      <c r="H5010" t="str">
        <f>IFERROR(INDEX(menu_items!$C:$C,MATCH(F5010,menu_items!$A:$A,0)),"Unknown value")</f>
        <v>American</v>
      </c>
      <c r="I5010" s="5">
        <f>IFERROR(INDEX(menu_items!$D:$D,MATCH(F5010,menu_items!$A:$A,0)),0)</f>
        <v>12.95</v>
      </c>
      <c r="J5010" t="str">
        <f t="shared" si="395"/>
        <v>Tue</v>
      </c>
      <c r="K5010">
        <f t="shared" si="396"/>
        <v>7</v>
      </c>
      <c r="L5010" t="str">
        <f t="shared" si="397"/>
        <v>Feb</v>
      </c>
      <c r="M5010">
        <v>12</v>
      </c>
      <c r="N5010">
        <f t="shared" si="393"/>
        <v>2</v>
      </c>
      <c r="O5010" s="5">
        <f t="shared" si="394"/>
        <v>23.45</v>
      </c>
    </row>
    <row r="5011" spans="1:15" x14ac:dyDescent="0.25">
      <c r="A5011">
        <v>5069</v>
      </c>
      <c r="B5011">
        <v>2243</v>
      </c>
      <c r="C5011">
        <f>IF(COUNTIF($B$2:B5011,B5011)=1,1,0)</f>
        <v>0</v>
      </c>
      <c r="D5011" s="1">
        <v>44964</v>
      </c>
      <c r="E5011" s="2">
        <v>0.51596064814814813</v>
      </c>
      <c r="F5011">
        <v>104</v>
      </c>
      <c r="G5011" t="str">
        <f>IFERROR(INDEX(menu_items!$B:$B,MATCH(F5011,menu_items!$A:$A,0)),"Unknown value")</f>
        <v>Veggie Burger</v>
      </c>
      <c r="H5011" t="str">
        <f>IFERROR(INDEX(menu_items!$C:$C,MATCH(F5011,menu_items!$A:$A,0)),"Unknown value")</f>
        <v>American</v>
      </c>
      <c r="I5011" s="5">
        <f>IFERROR(INDEX(menu_items!$D:$D,MATCH(F5011,menu_items!$A:$A,0)),0)</f>
        <v>10.5</v>
      </c>
      <c r="J5011" t="str">
        <f t="shared" si="395"/>
        <v>Tue</v>
      </c>
      <c r="K5011">
        <f t="shared" si="396"/>
        <v>7</v>
      </c>
      <c r="L5011" t="str">
        <f t="shared" si="397"/>
        <v>Feb</v>
      </c>
      <c r="M5011">
        <v>12</v>
      </c>
      <c r="N5011">
        <f t="shared" si="393"/>
        <v>2</v>
      </c>
      <c r="O5011" s="5">
        <f t="shared" si="394"/>
        <v>23.45</v>
      </c>
    </row>
    <row r="5012" spans="1:15" x14ac:dyDescent="0.25">
      <c r="A5012">
        <v>5070</v>
      </c>
      <c r="B5012">
        <v>2244</v>
      </c>
      <c r="C5012">
        <f>IF(COUNTIF($B$2:B5012,B5012)=1,1,0)</f>
        <v>1</v>
      </c>
      <c r="D5012" s="1">
        <v>44964</v>
      </c>
      <c r="E5012" s="2">
        <v>0.51708333333333334</v>
      </c>
      <c r="F5012">
        <v>132</v>
      </c>
      <c r="G5012" t="str">
        <f>IFERROR(INDEX(menu_items!$B:$B,MATCH(F5012,menu_items!$A:$A,0)),"Unknown value")</f>
        <v>Eggplant Parmesan</v>
      </c>
      <c r="H5012" t="str">
        <f>IFERROR(INDEX(menu_items!$C:$C,MATCH(F5012,menu_items!$A:$A,0)),"Unknown value")</f>
        <v>Italian</v>
      </c>
      <c r="I5012" s="5">
        <f>IFERROR(INDEX(menu_items!$D:$D,MATCH(F5012,menu_items!$A:$A,0)),0)</f>
        <v>16.95</v>
      </c>
      <c r="J5012" t="str">
        <f t="shared" si="395"/>
        <v>Tue</v>
      </c>
      <c r="K5012">
        <f t="shared" si="396"/>
        <v>7</v>
      </c>
      <c r="L5012" t="str">
        <f t="shared" si="397"/>
        <v>Feb</v>
      </c>
      <c r="M5012">
        <v>12</v>
      </c>
      <c r="N5012">
        <f t="shared" si="393"/>
        <v>1</v>
      </c>
      <c r="O5012" s="5">
        <f t="shared" si="394"/>
        <v>16.95</v>
      </c>
    </row>
    <row r="5013" spans="1:15" x14ac:dyDescent="0.25">
      <c r="A5013">
        <v>5071</v>
      </c>
      <c r="B5013">
        <v>2245</v>
      </c>
      <c r="C5013">
        <f>IF(COUNTIF($B$2:B5013,B5013)=1,1,0)</f>
        <v>1</v>
      </c>
      <c r="D5013" s="1">
        <v>44964</v>
      </c>
      <c r="E5013" s="2">
        <v>0.52119212962962957</v>
      </c>
      <c r="F5013">
        <v>122</v>
      </c>
      <c r="G5013" t="str">
        <f>IFERROR(INDEX(menu_items!$B:$B,MATCH(F5013,menu_items!$A:$A,0)),"Unknown value")</f>
        <v>Chips &amp; Salsa</v>
      </c>
      <c r="H5013" t="str">
        <f>IFERROR(INDEX(menu_items!$C:$C,MATCH(F5013,menu_items!$A:$A,0)),"Unknown value")</f>
        <v>Mexican</v>
      </c>
      <c r="I5013" s="5">
        <f>IFERROR(INDEX(menu_items!$D:$D,MATCH(F5013,menu_items!$A:$A,0)),0)</f>
        <v>7</v>
      </c>
      <c r="J5013" t="str">
        <f t="shared" si="395"/>
        <v>Tue</v>
      </c>
      <c r="K5013">
        <f t="shared" si="396"/>
        <v>7</v>
      </c>
      <c r="L5013" t="str">
        <f t="shared" si="397"/>
        <v>Feb</v>
      </c>
      <c r="M5013">
        <v>12</v>
      </c>
      <c r="N5013">
        <f t="shared" si="393"/>
        <v>1</v>
      </c>
      <c r="O5013" s="5">
        <f t="shared" si="394"/>
        <v>7</v>
      </c>
    </row>
    <row r="5014" spans="1:15" x14ac:dyDescent="0.25">
      <c r="A5014">
        <v>5072</v>
      </c>
      <c r="B5014">
        <v>2246</v>
      </c>
      <c r="C5014">
        <f>IF(COUNTIF($B$2:B5014,B5014)=1,1,0)</f>
        <v>1</v>
      </c>
      <c r="D5014" s="1">
        <v>44964</v>
      </c>
      <c r="E5014" s="2">
        <v>0.53645833333333337</v>
      </c>
      <c r="F5014">
        <v>102</v>
      </c>
      <c r="G5014" t="str">
        <f>IFERROR(INDEX(menu_items!$B:$B,MATCH(F5014,menu_items!$A:$A,0)),"Unknown value")</f>
        <v>Cheeseburger</v>
      </c>
      <c r="H5014" t="str">
        <f>IFERROR(INDEX(menu_items!$C:$C,MATCH(F5014,menu_items!$A:$A,0)),"Unknown value")</f>
        <v>American</v>
      </c>
      <c r="I5014" s="5">
        <f>IFERROR(INDEX(menu_items!$D:$D,MATCH(F5014,menu_items!$A:$A,0)),0)</f>
        <v>13.95</v>
      </c>
      <c r="J5014" t="str">
        <f t="shared" si="395"/>
        <v>Tue</v>
      </c>
      <c r="K5014">
        <f t="shared" si="396"/>
        <v>7</v>
      </c>
      <c r="L5014" t="str">
        <f t="shared" si="397"/>
        <v>Feb</v>
      </c>
      <c r="M5014">
        <v>12</v>
      </c>
      <c r="N5014">
        <f t="shared" si="393"/>
        <v>2</v>
      </c>
      <c r="O5014" s="5">
        <f t="shared" si="394"/>
        <v>28.45</v>
      </c>
    </row>
    <row r="5015" spans="1:15" x14ac:dyDescent="0.25">
      <c r="A5015">
        <v>5073</v>
      </c>
      <c r="B5015">
        <v>2246</v>
      </c>
      <c r="C5015">
        <f>IF(COUNTIF($B$2:B5015,B5015)=1,1,0)</f>
        <v>0</v>
      </c>
      <c r="D5015" s="1">
        <v>44964</v>
      </c>
      <c r="E5015" s="2">
        <v>0.53645833333333337</v>
      </c>
      <c r="F5015">
        <v>108</v>
      </c>
      <c r="G5015" t="str">
        <f>IFERROR(INDEX(menu_items!$B:$B,MATCH(F5015,menu_items!$A:$A,0)),"Unknown value")</f>
        <v>Tofu Pad Thai</v>
      </c>
      <c r="H5015" t="str">
        <f>IFERROR(INDEX(menu_items!$C:$C,MATCH(F5015,menu_items!$A:$A,0)),"Unknown value")</f>
        <v>Asian</v>
      </c>
      <c r="I5015" s="5">
        <f>IFERROR(INDEX(menu_items!$D:$D,MATCH(F5015,menu_items!$A:$A,0)),0)</f>
        <v>14.5</v>
      </c>
      <c r="J5015" t="str">
        <f t="shared" si="395"/>
        <v>Tue</v>
      </c>
      <c r="K5015">
        <f t="shared" si="396"/>
        <v>7</v>
      </c>
      <c r="L5015" t="str">
        <f t="shared" si="397"/>
        <v>Feb</v>
      </c>
      <c r="M5015">
        <v>12</v>
      </c>
      <c r="N5015">
        <f t="shared" si="393"/>
        <v>2</v>
      </c>
      <c r="O5015" s="5">
        <f t="shared" si="394"/>
        <v>28.45</v>
      </c>
    </row>
    <row r="5016" spans="1:15" x14ac:dyDescent="0.25">
      <c r="A5016">
        <v>5074</v>
      </c>
      <c r="B5016">
        <v>2247</v>
      </c>
      <c r="C5016">
        <f>IF(COUNTIF($B$2:B5016,B5016)=1,1,0)</f>
        <v>1</v>
      </c>
      <c r="D5016" s="1">
        <v>44964</v>
      </c>
      <c r="E5016" s="2">
        <v>0.5527199074074074</v>
      </c>
      <c r="F5016">
        <v>120</v>
      </c>
      <c r="G5016" t="str">
        <f>IFERROR(INDEX(menu_items!$B:$B,MATCH(F5016,menu_items!$A:$A,0)),"Unknown value")</f>
        <v>Steak Torta</v>
      </c>
      <c r="H5016" t="str">
        <f>IFERROR(INDEX(menu_items!$C:$C,MATCH(F5016,menu_items!$A:$A,0)),"Unknown value")</f>
        <v>Mexican</v>
      </c>
      <c r="I5016" s="5">
        <f>IFERROR(INDEX(menu_items!$D:$D,MATCH(F5016,menu_items!$A:$A,0)),0)</f>
        <v>13.95</v>
      </c>
      <c r="J5016" t="str">
        <f t="shared" si="395"/>
        <v>Tue</v>
      </c>
      <c r="K5016">
        <f t="shared" si="396"/>
        <v>7</v>
      </c>
      <c r="L5016" t="str">
        <f t="shared" si="397"/>
        <v>Feb</v>
      </c>
      <c r="M5016">
        <v>13</v>
      </c>
      <c r="N5016">
        <f t="shared" si="393"/>
        <v>1</v>
      </c>
      <c r="O5016" s="5">
        <f t="shared" si="394"/>
        <v>13.95</v>
      </c>
    </row>
    <row r="5017" spans="1:15" x14ac:dyDescent="0.25">
      <c r="A5017">
        <v>5075</v>
      </c>
      <c r="B5017">
        <v>2248</v>
      </c>
      <c r="C5017">
        <f>IF(COUNTIF($B$2:B5017,B5017)=1,1,0)</f>
        <v>1</v>
      </c>
      <c r="D5017" s="1">
        <v>44964</v>
      </c>
      <c r="E5017" s="2">
        <v>0.55701388888888892</v>
      </c>
      <c r="F5017">
        <v>103</v>
      </c>
      <c r="G5017" t="str">
        <f>IFERROR(INDEX(menu_items!$B:$B,MATCH(F5017,menu_items!$A:$A,0)),"Unknown value")</f>
        <v>Hot Dog</v>
      </c>
      <c r="H5017" t="str">
        <f>IFERROR(INDEX(menu_items!$C:$C,MATCH(F5017,menu_items!$A:$A,0)),"Unknown value")</f>
        <v>American</v>
      </c>
      <c r="I5017" s="5">
        <f>IFERROR(INDEX(menu_items!$D:$D,MATCH(F5017,menu_items!$A:$A,0)),0)</f>
        <v>9</v>
      </c>
      <c r="J5017" t="str">
        <f t="shared" si="395"/>
        <v>Tue</v>
      </c>
      <c r="K5017">
        <f t="shared" si="396"/>
        <v>7</v>
      </c>
      <c r="L5017" t="str">
        <f t="shared" si="397"/>
        <v>Feb</v>
      </c>
      <c r="M5017">
        <v>13</v>
      </c>
      <c r="N5017">
        <f t="shared" si="393"/>
        <v>2</v>
      </c>
      <c r="O5017" s="5">
        <f t="shared" si="394"/>
        <v>16</v>
      </c>
    </row>
    <row r="5018" spans="1:15" x14ac:dyDescent="0.25">
      <c r="A5018">
        <v>5076</v>
      </c>
      <c r="B5018">
        <v>2248</v>
      </c>
      <c r="C5018">
        <f>IF(COUNTIF($B$2:B5018,B5018)=1,1,0)</f>
        <v>0</v>
      </c>
      <c r="D5018" s="1">
        <v>44964</v>
      </c>
      <c r="E5018" s="2">
        <v>0.55701388888888892</v>
      </c>
      <c r="F5018">
        <v>105</v>
      </c>
      <c r="G5018" t="str">
        <f>IFERROR(INDEX(menu_items!$B:$B,MATCH(F5018,menu_items!$A:$A,0)),"Unknown value")</f>
        <v>Mac &amp; Cheese</v>
      </c>
      <c r="H5018" t="str">
        <f>IFERROR(INDEX(menu_items!$C:$C,MATCH(F5018,menu_items!$A:$A,0)),"Unknown value")</f>
        <v>American</v>
      </c>
      <c r="I5018" s="5">
        <f>IFERROR(INDEX(menu_items!$D:$D,MATCH(F5018,menu_items!$A:$A,0)),0)</f>
        <v>7</v>
      </c>
      <c r="J5018" t="str">
        <f t="shared" si="395"/>
        <v>Tue</v>
      </c>
      <c r="K5018">
        <f t="shared" si="396"/>
        <v>7</v>
      </c>
      <c r="L5018" t="str">
        <f t="shared" si="397"/>
        <v>Feb</v>
      </c>
      <c r="M5018">
        <v>13</v>
      </c>
      <c r="N5018">
        <f t="shared" si="393"/>
        <v>2</v>
      </c>
      <c r="O5018" s="5">
        <f t="shared" si="394"/>
        <v>16</v>
      </c>
    </row>
    <row r="5019" spans="1:15" x14ac:dyDescent="0.25">
      <c r="A5019">
        <v>5077</v>
      </c>
      <c r="B5019">
        <v>2249</v>
      </c>
      <c r="C5019">
        <f>IF(COUNTIF($B$2:B5019,B5019)=1,1,0)</f>
        <v>1</v>
      </c>
      <c r="D5019" s="1">
        <v>44964</v>
      </c>
      <c r="E5019" s="2">
        <v>0.55850694444444449</v>
      </c>
      <c r="F5019">
        <v>130</v>
      </c>
      <c r="G5019" t="str">
        <f>IFERROR(INDEX(menu_items!$B:$B,MATCH(F5019,menu_items!$A:$A,0)),"Unknown value")</f>
        <v>Shrimp Scampi</v>
      </c>
      <c r="H5019" t="str">
        <f>IFERROR(INDEX(menu_items!$C:$C,MATCH(F5019,menu_items!$A:$A,0)),"Unknown value")</f>
        <v>Italian</v>
      </c>
      <c r="I5019" s="5">
        <f>IFERROR(INDEX(menu_items!$D:$D,MATCH(F5019,menu_items!$A:$A,0)),0)</f>
        <v>19.95</v>
      </c>
      <c r="J5019" t="str">
        <f t="shared" si="395"/>
        <v>Tue</v>
      </c>
      <c r="K5019">
        <f t="shared" si="396"/>
        <v>7</v>
      </c>
      <c r="L5019" t="str">
        <f t="shared" si="397"/>
        <v>Feb</v>
      </c>
      <c r="M5019">
        <v>13</v>
      </c>
      <c r="N5019">
        <f t="shared" si="393"/>
        <v>1</v>
      </c>
      <c r="O5019" s="5">
        <f t="shared" si="394"/>
        <v>19.95</v>
      </c>
    </row>
    <row r="5020" spans="1:15" x14ac:dyDescent="0.25">
      <c r="A5020">
        <v>5078</v>
      </c>
      <c r="B5020">
        <v>2250</v>
      </c>
      <c r="C5020">
        <f>IF(COUNTIF($B$2:B5020,B5020)=1,1,0)</f>
        <v>1</v>
      </c>
      <c r="D5020" s="1">
        <v>44964</v>
      </c>
      <c r="E5020" s="2">
        <v>0.56335648148148143</v>
      </c>
      <c r="F5020">
        <v>119</v>
      </c>
      <c r="G5020" t="str">
        <f>IFERROR(INDEX(menu_items!$B:$B,MATCH(F5020,menu_items!$A:$A,0)),"Unknown value")</f>
        <v>Chicken Torta</v>
      </c>
      <c r="H5020" t="str">
        <f>IFERROR(INDEX(menu_items!$C:$C,MATCH(F5020,menu_items!$A:$A,0)),"Unknown value")</f>
        <v>Mexican</v>
      </c>
      <c r="I5020" s="5">
        <f>IFERROR(INDEX(menu_items!$D:$D,MATCH(F5020,menu_items!$A:$A,0)),0)</f>
        <v>11.95</v>
      </c>
      <c r="J5020" t="str">
        <f t="shared" si="395"/>
        <v>Tue</v>
      </c>
      <c r="K5020">
        <f t="shared" si="396"/>
        <v>7</v>
      </c>
      <c r="L5020" t="str">
        <f t="shared" si="397"/>
        <v>Feb</v>
      </c>
      <c r="M5020">
        <v>13</v>
      </c>
      <c r="N5020">
        <f t="shared" si="393"/>
        <v>1</v>
      </c>
      <c r="O5020" s="5">
        <f t="shared" si="394"/>
        <v>11.95</v>
      </c>
    </row>
    <row r="5021" spans="1:15" x14ac:dyDescent="0.25">
      <c r="A5021">
        <v>5079</v>
      </c>
      <c r="B5021">
        <v>2251</v>
      </c>
      <c r="C5021">
        <f>IF(COUNTIF($B$2:B5021,B5021)=1,1,0)</f>
        <v>1</v>
      </c>
      <c r="D5021" s="1">
        <v>44964</v>
      </c>
      <c r="E5021" s="2">
        <v>0.58194444444444449</v>
      </c>
      <c r="F5021">
        <v>106</v>
      </c>
      <c r="G5021" t="str">
        <f>IFERROR(INDEX(menu_items!$B:$B,MATCH(F5021,menu_items!$A:$A,0)),"Unknown value")</f>
        <v>French Fries</v>
      </c>
      <c r="H5021" t="str">
        <f>IFERROR(INDEX(menu_items!$C:$C,MATCH(F5021,menu_items!$A:$A,0)),"Unknown value")</f>
        <v>American</v>
      </c>
      <c r="I5021" s="5">
        <f>IFERROR(INDEX(menu_items!$D:$D,MATCH(F5021,menu_items!$A:$A,0)),0)</f>
        <v>7</v>
      </c>
      <c r="J5021" t="str">
        <f t="shared" si="395"/>
        <v>Tue</v>
      </c>
      <c r="K5021">
        <f t="shared" si="396"/>
        <v>7</v>
      </c>
      <c r="L5021" t="str">
        <f t="shared" si="397"/>
        <v>Feb</v>
      </c>
      <c r="M5021">
        <v>13</v>
      </c>
      <c r="N5021">
        <f t="shared" si="393"/>
        <v>2</v>
      </c>
      <c r="O5021" s="5">
        <f t="shared" si="394"/>
        <v>16</v>
      </c>
    </row>
    <row r="5022" spans="1:15" x14ac:dyDescent="0.25">
      <c r="A5022">
        <v>5080</v>
      </c>
      <c r="B5022">
        <v>2251</v>
      </c>
      <c r="C5022">
        <f>IF(COUNTIF($B$2:B5022,B5022)=1,1,0)</f>
        <v>0</v>
      </c>
      <c r="D5022" s="1">
        <v>44964</v>
      </c>
      <c r="E5022" s="2">
        <v>0.58194444444444449</v>
      </c>
      <c r="F5022">
        <v>114</v>
      </c>
      <c r="G5022" t="str">
        <f>IFERROR(INDEX(menu_items!$B:$B,MATCH(F5022,menu_items!$A:$A,0)),"Unknown value")</f>
        <v>Potstickers</v>
      </c>
      <c r="H5022" t="str">
        <f>IFERROR(INDEX(menu_items!$C:$C,MATCH(F5022,menu_items!$A:$A,0)),"Unknown value")</f>
        <v>Asian</v>
      </c>
      <c r="I5022" s="5">
        <f>IFERROR(INDEX(menu_items!$D:$D,MATCH(F5022,menu_items!$A:$A,0)),0)</f>
        <v>9</v>
      </c>
      <c r="J5022" t="str">
        <f t="shared" si="395"/>
        <v>Tue</v>
      </c>
      <c r="K5022">
        <f t="shared" si="396"/>
        <v>7</v>
      </c>
      <c r="L5022" t="str">
        <f t="shared" si="397"/>
        <v>Feb</v>
      </c>
      <c r="M5022">
        <v>13</v>
      </c>
      <c r="N5022">
        <f t="shared" si="393"/>
        <v>2</v>
      </c>
      <c r="O5022" s="5">
        <f t="shared" si="394"/>
        <v>16</v>
      </c>
    </row>
    <row r="5023" spans="1:15" x14ac:dyDescent="0.25">
      <c r="A5023">
        <v>5081</v>
      </c>
      <c r="B5023">
        <v>2252</v>
      </c>
      <c r="C5023">
        <f>IF(COUNTIF($B$2:B5023,B5023)=1,1,0)</f>
        <v>1</v>
      </c>
      <c r="D5023" s="1">
        <v>44964</v>
      </c>
      <c r="E5023" s="2">
        <v>0.60575231481481484</v>
      </c>
      <c r="F5023">
        <v>107</v>
      </c>
      <c r="G5023" t="str">
        <f>IFERROR(INDEX(menu_items!$B:$B,MATCH(F5023,menu_items!$A:$A,0)),"Unknown value")</f>
        <v>Orange Chicken</v>
      </c>
      <c r="H5023" t="str">
        <f>IFERROR(INDEX(menu_items!$C:$C,MATCH(F5023,menu_items!$A:$A,0)),"Unknown value")</f>
        <v>Asian</v>
      </c>
      <c r="I5023" s="5">
        <f>IFERROR(INDEX(menu_items!$D:$D,MATCH(F5023,menu_items!$A:$A,0)),0)</f>
        <v>16.5</v>
      </c>
      <c r="J5023" t="str">
        <f t="shared" si="395"/>
        <v>Tue</v>
      </c>
      <c r="K5023">
        <f t="shared" si="396"/>
        <v>7</v>
      </c>
      <c r="L5023" t="str">
        <f t="shared" si="397"/>
        <v>Feb</v>
      </c>
      <c r="M5023">
        <v>14</v>
      </c>
      <c r="N5023">
        <f t="shared" si="393"/>
        <v>2</v>
      </c>
      <c r="O5023" s="5">
        <f t="shared" si="394"/>
        <v>33.450000000000003</v>
      </c>
    </row>
    <row r="5024" spans="1:15" x14ac:dyDescent="0.25">
      <c r="A5024">
        <v>5082</v>
      </c>
      <c r="B5024">
        <v>2252</v>
      </c>
      <c r="C5024">
        <f>IF(COUNTIF($B$2:B5024,B5024)=1,1,0)</f>
        <v>0</v>
      </c>
      <c r="D5024" s="1">
        <v>44964</v>
      </c>
      <c r="E5024" s="2">
        <v>0.60575231481481484</v>
      </c>
      <c r="F5024">
        <v>132</v>
      </c>
      <c r="G5024" t="str">
        <f>IFERROR(INDEX(menu_items!$B:$B,MATCH(F5024,menu_items!$A:$A,0)),"Unknown value")</f>
        <v>Eggplant Parmesan</v>
      </c>
      <c r="H5024" t="str">
        <f>IFERROR(INDEX(menu_items!$C:$C,MATCH(F5024,menu_items!$A:$A,0)),"Unknown value")</f>
        <v>Italian</v>
      </c>
      <c r="I5024" s="5">
        <f>IFERROR(INDEX(menu_items!$D:$D,MATCH(F5024,menu_items!$A:$A,0)),0)</f>
        <v>16.95</v>
      </c>
      <c r="J5024" t="str">
        <f t="shared" si="395"/>
        <v>Tue</v>
      </c>
      <c r="K5024">
        <f t="shared" si="396"/>
        <v>7</v>
      </c>
      <c r="L5024" t="str">
        <f t="shared" si="397"/>
        <v>Feb</v>
      </c>
      <c r="M5024">
        <v>14</v>
      </c>
      <c r="N5024">
        <f t="shared" si="393"/>
        <v>2</v>
      </c>
      <c r="O5024" s="5">
        <f t="shared" si="394"/>
        <v>33.450000000000003</v>
      </c>
    </row>
    <row r="5025" spans="1:15" x14ac:dyDescent="0.25">
      <c r="A5025">
        <v>5083</v>
      </c>
      <c r="B5025">
        <v>2253</v>
      </c>
      <c r="C5025">
        <f>IF(COUNTIF($B$2:B5025,B5025)=1,1,0)</f>
        <v>1</v>
      </c>
      <c r="D5025" s="1">
        <v>44964</v>
      </c>
      <c r="E5025" s="2">
        <v>0.62084490740740739</v>
      </c>
      <c r="F5025">
        <v>101</v>
      </c>
      <c r="G5025" t="str">
        <f>IFERROR(INDEX(menu_items!$B:$B,MATCH(F5025,menu_items!$A:$A,0)),"Unknown value")</f>
        <v>Hamburger</v>
      </c>
      <c r="H5025" t="str">
        <f>IFERROR(INDEX(menu_items!$C:$C,MATCH(F5025,menu_items!$A:$A,0)),"Unknown value")</f>
        <v>American</v>
      </c>
      <c r="I5025" s="5">
        <f>IFERROR(INDEX(menu_items!$D:$D,MATCH(F5025,menu_items!$A:$A,0)),0)</f>
        <v>12.95</v>
      </c>
      <c r="J5025" t="str">
        <f t="shared" si="395"/>
        <v>Tue</v>
      </c>
      <c r="K5025">
        <f t="shared" si="396"/>
        <v>7</v>
      </c>
      <c r="L5025" t="str">
        <f t="shared" si="397"/>
        <v>Feb</v>
      </c>
      <c r="M5025">
        <v>14</v>
      </c>
      <c r="N5025">
        <f t="shared" si="393"/>
        <v>1</v>
      </c>
      <c r="O5025" s="5">
        <f t="shared" si="394"/>
        <v>12.95</v>
      </c>
    </row>
    <row r="5026" spans="1:15" x14ac:dyDescent="0.25">
      <c r="A5026">
        <v>5084</v>
      </c>
      <c r="B5026">
        <v>2254</v>
      </c>
      <c r="C5026">
        <f>IF(COUNTIF($B$2:B5026,B5026)=1,1,0)</f>
        <v>1</v>
      </c>
      <c r="D5026" s="1">
        <v>44964</v>
      </c>
      <c r="E5026" s="2">
        <v>0.62567129629629625</v>
      </c>
      <c r="F5026">
        <v>101</v>
      </c>
      <c r="G5026" t="str">
        <f>IFERROR(INDEX(menu_items!$B:$B,MATCH(F5026,menu_items!$A:$A,0)),"Unknown value")</f>
        <v>Hamburger</v>
      </c>
      <c r="H5026" t="str">
        <f>IFERROR(INDEX(menu_items!$C:$C,MATCH(F5026,menu_items!$A:$A,0)),"Unknown value")</f>
        <v>American</v>
      </c>
      <c r="I5026" s="5">
        <f>IFERROR(INDEX(menu_items!$D:$D,MATCH(F5026,menu_items!$A:$A,0)),0)</f>
        <v>12.95</v>
      </c>
      <c r="J5026" t="str">
        <f t="shared" si="395"/>
        <v>Tue</v>
      </c>
      <c r="K5026">
        <f t="shared" si="396"/>
        <v>7</v>
      </c>
      <c r="L5026" t="str">
        <f t="shared" si="397"/>
        <v>Feb</v>
      </c>
      <c r="M5026">
        <v>15</v>
      </c>
      <c r="N5026">
        <f t="shared" si="393"/>
        <v>9</v>
      </c>
      <c r="O5026" s="5">
        <f t="shared" si="394"/>
        <v>121.15</v>
      </c>
    </row>
    <row r="5027" spans="1:15" x14ac:dyDescent="0.25">
      <c r="A5027">
        <v>5085</v>
      </c>
      <c r="B5027">
        <v>2254</v>
      </c>
      <c r="C5027">
        <f>IF(COUNTIF($B$2:B5027,B5027)=1,1,0)</f>
        <v>0</v>
      </c>
      <c r="D5027" s="1">
        <v>44964</v>
      </c>
      <c r="E5027" s="2">
        <v>0.62567129629629625</v>
      </c>
      <c r="F5027">
        <v>115</v>
      </c>
      <c r="G5027" t="str">
        <f>IFERROR(INDEX(menu_items!$B:$B,MATCH(F5027,menu_items!$A:$A,0)),"Unknown value")</f>
        <v>Chicken Tacos</v>
      </c>
      <c r="H5027" t="str">
        <f>IFERROR(INDEX(menu_items!$C:$C,MATCH(F5027,menu_items!$A:$A,0)),"Unknown value")</f>
        <v>Mexican</v>
      </c>
      <c r="I5027" s="5">
        <f>IFERROR(INDEX(menu_items!$D:$D,MATCH(F5027,menu_items!$A:$A,0)),0)</f>
        <v>11.95</v>
      </c>
      <c r="J5027" t="str">
        <f t="shared" si="395"/>
        <v>Tue</v>
      </c>
      <c r="K5027">
        <f t="shared" si="396"/>
        <v>7</v>
      </c>
      <c r="L5027" t="str">
        <f t="shared" si="397"/>
        <v>Feb</v>
      </c>
      <c r="M5027">
        <v>15</v>
      </c>
      <c r="N5027">
        <f t="shared" si="393"/>
        <v>9</v>
      </c>
      <c r="O5027" s="5">
        <f t="shared" si="394"/>
        <v>121.15</v>
      </c>
    </row>
    <row r="5028" spans="1:15" x14ac:dyDescent="0.25">
      <c r="A5028">
        <v>5086</v>
      </c>
      <c r="B5028">
        <v>2254</v>
      </c>
      <c r="C5028">
        <f>IF(COUNTIF($B$2:B5028,B5028)=1,1,0)</f>
        <v>0</v>
      </c>
      <c r="D5028" s="1">
        <v>44964</v>
      </c>
      <c r="E5028" s="2">
        <v>0.62567129629629625</v>
      </c>
      <c r="F5028">
        <v>108</v>
      </c>
      <c r="G5028" t="str">
        <f>IFERROR(INDEX(menu_items!$B:$B,MATCH(F5028,menu_items!$A:$A,0)),"Unknown value")</f>
        <v>Tofu Pad Thai</v>
      </c>
      <c r="H5028" t="str">
        <f>IFERROR(INDEX(menu_items!$C:$C,MATCH(F5028,menu_items!$A:$A,0)),"Unknown value")</f>
        <v>Asian</v>
      </c>
      <c r="I5028" s="5">
        <f>IFERROR(INDEX(menu_items!$D:$D,MATCH(F5028,menu_items!$A:$A,0)),0)</f>
        <v>14.5</v>
      </c>
      <c r="J5028" t="str">
        <f t="shared" si="395"/>
        <v>Tue</v>
      </c>
      <c r="K5028">
        <f t="shared" si="396"/>
        <v>7</v>
      </c>
      <c r="L5028" t="str">
        <f t="shared" si="397"/>
        <v>Feb</v>
      </c>
      <c r="M5028">
        <v>15</v>
      </c>
      <c r="N5028">
        <f t="shared" si="393"/>
        <v>9</v>
      </c>
      <c r="O5028" s="5">
        <f t="shared" si="394"/>
        <v>121.15</v>
      </c>
    </row>
    <row r="5029" spans="1:15" x14ac:dyDescent="0.25">
      <c r="A5029">
        <v>5087</v>
      </c>
      <c r="B5029">
        <v>2254</v>
      </c>
      <c r="C5029">
        <f>IF(COUNTIF($B$2:B5029,B5029)=1,1,0)</f>
        <v>0</v>
      </c>
      <c r="D5029" s="1">
        <v>44964</v>
      </c>
      <c r="E5029" s="2">
        <v>0.62567129629629625</v>
      </c>
      <c r="F5029">
        <v>117</v>
      </c>
      <c r="G5029" t="str">
        <f>IFERROR(INDEX(menu_items!$B:$B,MATCH(F5029,menu_items!$A:$A,0)),"Unknown value")</f>
        <v>Chicken Burrito</v>
      </c>
      <c r="H5029" t="str">
        <f>IFERROR(INDEX(menu_items!$C:$C,MATCH(F5029,menu_items!$A:$A,0)),"Unknown value")</f>
        <v>Mexican</v>
      </c>
      <c r="I5029" s="5">
        <f>IFERROR(INDEX(menu_items!$D:$D,MATCH(F5029,menu_items!$A:$A,0)),0)</f>
        <v>12.95</v>
      </c>
      <c r="J5029" t="str">
        <f t="shared" si="395"/>
        <v>Tue</v>
      </c>
      <c r="K5029">
        <f t="shared" si="396"/>
        <v>7</v>
      </c>
      <c r="L5029" t="str">
        <f t="shared" si="397"/>
        <v>Feb</v>
      </c>
      <c r="M5029">
        <v>15</v>
      </c>
      <c r="N5029">
        <f t="shared" si="393"/>
        <v>9</v>
      </c>
      <c r="O5029" s="5">
        <f t="shared" si="394"/>
        <v>121.15</v>
      </c>
    </row>
    <row r="5030" spans="1:15" x14ac:dyDescent="0.25">
      <c r="A5030">
        <v>5088</v>
      </c>
      <c r="B5030">
        <v>2254</v>
      </c>
      <c r="C5030">
        <f>IF(COUNTIF($B$2:B5030,B5030)=1,1,0)</f>
        <v>0</v>
      </c>
      <c r="D5030" s="1">
        <v>44964</v>
      </c>
      <c r="E5030" s="2">
        <v>0.62567129629629625</v>
      </c>
      <c r="F5030">
        <v>117</v>
      </c>
      <c r="G5030" t="str">
        <f>IFERROR(INDEX(menu_items!$B:$B,MATCH(F5030,menu_items!$A:$A,0)),"Unknown value")</f>
        <v>Chicken Burrito</v>
      </c>
      <c r="H5030" t="str">
        <f>IFERROR(INDEX(menu_items!$C:$C,MATCH(F5030,menu_items!$A:$A,0)),"Unknown value")</f>
        <v>Mexican</v>
      </c>
      <c r="I5030" s="5">
        <f>IFERROR(INDEX(menu_items!$D:$D,MATCH(F5030,menu_items!$A:$A,0)),0)</f>
        <v>12.95</v>
      </c>
      <c r="J5030" t="str">
        <f t="shared" si="395"/>
        <v>Tue</v>
      </c>
      <c r="K5030">
        <f t="shared" si="396"/>
        <v>7</v>
      </c>
      <c r="L5030" t="str">
        <f t="shared" si="397"/>
        <v>Feb</v>
      </c>
      <c r="M5030">
        <v>15</v>
      </c>
      <c r="N5030">
        <f t="shared" si="393"/>
        <v>9</v>
      </c>
      <c r="O5030" s="5">
        <f t="shared" si="394"/>
        <v>121.15</v>
      </c>
    </row>
    <row r="5031" spans="1:15" x14ac:dyDescent="0.25">
      <c r="A5031">
        <v>5089</v>
      </c>
      <c r="B5031">
        <v>2254</v>
      </c>
      <c r="C5031">
        <f>IF(COUNTIF($B$2:B5031,B5031)=1,1,0)</f>
        <v>0</v>
      </c>
      <c r="D5031" s="1">
        <v>44964</v>
      </c>
      <c r="E5031" s="2">
        <v>0.62567129629629625</v>
      </c>
      <c r="F5031">
        <v>127</v>
      </c>
      <c r="G5031" t="str">
        <f>IFERROR(INDEX(menu_items!$B:$B,MATCH(F5031,menu_items!$A:$A,0)),"Unknown value")</f>
        <v>Meat Lasagna</v>
      </c>
      <c r="H5031" t="str">
        <f>IFERROR(INDEX(menu_items!$C:$C,MATCH(F5031,menu_items!$A:$A,0)),"Unknown value")</f>
        <v>Italian</v>
      </c>
      <c r="I5031" s="5">
        <f>IFERROR(INDEX(menu_items!$D:$D,MATCH(F5031,menu_items!$A:$A,0)),0)</f>
        <v>17.95</v>
      </c>
      <c r="J5031" t="str">
        <f t="shared" si="395"/>
        <v>Tue</v>
      </c>
      <c r="K5031">
        <f t="shared" si="396"/>
        <v>7</v>
      </c>
      <c r="L5031" t="str">
        <f t="shared" si="397"/>
        <v>Feb</v>
      </c>
      <c r="M5031">
        <v>15</v>
      </c>
      <c r="N5031">
        <f t="shared" si="393"/>
        <v>9</v>
      </c>
      <c r="O5031" s="5">
        <f t="shared" si="394"/>
        <v>121.15</v>
      </c>
    </row>
    <row r="5032" spans="1:15" x14ac:dyDescent="0.25">
      <c r="A5032">
        <v>5090</v>
      </c>
      <c r="B5032">
        <v>2254</v>
      </c>
      <c r="C5032">
        <f>IF(COUNTIF($B$2:B5032,B5032)=1,1,0)</f>
        <v>0</v>
      </c>
      <c r="D5032" s="1">
        <v>44964</v>
      </c>
      <c r="E5032" s="2">
        <v>0.62567129629629625</v>
      </c>
      <c r="F5032">
        <v>120</v>
      </c>
      <c r="G5032" t="str">
        <f>IFERROR(INDEX(menu_items!$B:$B,MATCH(F5032,menu_items!$A:$A,0)),"Unknown value")</f>
        <v>Steak Torta</v>
      </c>
      <c r="H5032" t="str">
        <f>IFERROR(INDEX(menu_items!$C:$C,MATCH(F5032,menu_items!$A:$A,0)),"Unknown value")</f>
        <v>Mexican</v>
      </c>
      <c r="I5032" s="5">
        <f>IFERROR(INDEX(menu_items!$D:$D,MATCH(F5032,menu_items!$A:$A,0)),0)</f>
        <v>13.95</v>
      </c>
      <c r="J5032" t="str">
        <f t="shared" si="395"/>
        <v>Tue</v>
      </c>
      <c r="K5032">
        <f t="shared" si="396"/>
        <v>7</v>
      </c>
      <c r="L5032" t="str">
        <f t="shared" si="397"/>
        <v>Feb</v>
      </c>
      <c r="M5032">
        <v>15</v>
      </c>
      <c r="N5032">
        <f t="shared" si="393"/>
        <v>9</v>
      </c>
      <c r="O5032" s="5">
        <f t="shared" si="394"/>
        <v>121.15</v>
      </c>
    </row>
    <row r="5033" spans="1:15" x14ac:dyDescent="0.25">
      <c r="A5033">
        <v>5091</v>
      </c>
      <c r="B5033">
        <v>2254</v>
      </c>
      <c r="C5033">
        <f>IF(COUNTIF($B$2:B5033,B5033)=1,1,0)</f>
        <v>0</v>
      </c>
      <c r="D5033" s="1">
        <v>44964</v>
      </c>
      <c r="E5033" s="2">
        <v>0.62567129629629625</v>
      </c>
      <c r="F5033">
        <v>106</v>
      </c>
      <c r="G5033" t="str">
        <f>IFERROR(INDEX(menu_items!$B:$B,MATCH(F5033,menu_items!$A:$A,0)),"Unknown value")</f>
        <v>French Fries</v>
      </c>
      <c r="H5033" t="str">
        <f>IFERROR(INDEX(menu_items!$C:$C,MATCH(F5033,menu_items!$A:$A,0)),"Unknown value")</f>
        <v>American</v>
      </c>
      <c r="I5033" s="5">
        <f>IFERROR(INDEX(menu_items!$D:$D,MATCH(F5033,menu_items!$A:$A,0)),0)</f>
        <v>7</v>
      </c>
      <c r="J5033" t="str">
        <f t="shared" si="395"/>
        <v>Tue</v>
      </c>
      <c r="K5033">
        <f t="shared" si="396"/>
        <v>7</v>
      </c>
      <c r="L5033" t="str">
        <f t="shared" si="397"/>
        <v>Feb</v>
      </c>
      <c r="M5033">
        <v>15</v>
      </c>
      <c r="N5033">
        <f t="shared" si="393"/>
        <v>9</v>
      </c>
      <c r="O5033" s="5">
        <f t="shared" si="394"/>
        <v>121.15</v>
      </c>
    </row>
    <row r="5034" spans="1:15" x14ac:dyDescent="0.25">
      <c r="A5034">
        <v>5092</v>
      </c>
      <c r="B5034">
        <v>2254</v>
      </c>
      <c r="C5034">
        <f>IF(COUNTIF($B$2:B5034,B5034)=1,1,0)</f>
        <v>0</v>
      </c>
      <c r="D5034" s="1">
        <v>44964</v>
      </c>
      <c r="E5034" s="2">
        <v>0.62567129629629625</v>
      </c>
      <c r="F5034">
        <v>132</v>
      </c>
      <c r="G5034" t="str">
        <f>IFERROR(INDEX(menu_items!$B:$B,MATCH(F5034,menu_items!$A:$A,0)),"Unknown value")</f>
        <v>Eggplant Parmesan</v>
      </c>
      <c r="H5034" t="str">
        <f>IFERROR(INDEX(menu_items!$C:$C,MATCH(F5034,menu_items!$A:$A,0)),"Unknown value")</f>
        <v>Italian</v>
      </c>
      <c r="I5034" s="5">
        <f>IFERROR(INDEX(menu_items!$D:$D,MATCH(F5034,menu_items!$A:$A,0)),0)</f>
        <v>16.95</v>
      </c>
      <c r="J5034" t="str">
        <f t="shared" si="395"/>
        <v>Tue</v>
      </c>
      <c r="K5034">
        <f t="shared" si="396"/>
        <v>7</v>
      </c>
      <c r="L5034" t="str">
        <f t="shared" si="397"/>
        <v>Feb</v>
      </c>
      <c r="M5034">
        <v>15</v>
      </c>
      <c r="N5034">
        <f t="shared" si="393"/>
        <v>9</v>
      </c>
      <c r="O5034" s="5">
        <f t="shared" si="394"/>
        <v>121.15</v>
      </c>
    </row>
    <row r="5035" spans="1:15" x14ac:dyDescent="0.25">
      <c r="A5035">
        <v>5093</v>
      </c>
      <c r="B5035">
        <v>2255</v>
      </c>
      <c r="C5035">
        <f>IF(COUNTIF($B$2:B5035,B5035)=1,1,0)</f>
        <v>1</v>
      </c>
      <c r="D5035" s="1">
        <v>44964</v>
      </c>
      <c r="E5035" s="2">
        <v>0.63604166666666662</v>
      </c>
      <c r="F5035">
        <v>107</v>
      </c>
      <c r="G5035" t="str">
        <f>IFERROR(INDEX(menu_items!$B:$B,MATCH(F5035,menu_items!$A:$A,0)),"Unknown value")</f>
        <v>Orange Chicken</v>
      </c>
      <c r="H5035" t="str">
        <f>IFERROR(INDEX(menu_items!$C:$C,MATCH(F5035,menu_items!$A:$A,0)),"Unknown value")</f>
        <v>Asian</v>
      </c>
      <c r="I5035" s="5">
        <f>IFERROR(INDEX(menu_items!$D:$D,MATCH(F5035,menu_items!$A:$A,0)),0)</f>
        <v>16.5</v>
      </c>
      <c r="J5035" t="str">
        <f t="shared" si="395"/>
        <v>Tue</v>
      </c>
      <c r="K5035">
        <f t="shared" si="396"/>
        <v>7</v>
      </c>
      <c r="L5035" t="str">
        <f t="shared" si="397"/>
        <v>Feb</v>
      </c>
      <c r="M5035">
        <v>15</v>
      </c>
      <c r="N5035">
        <f t="shared" si="393"/>
        <v>3</v>
      </c>
      <c r="O5035" s="5">
        <f t="shared" si="394"/>
        <v>38</v>
      </c>
    </row>
    <row r="5036" spans="1:15" x14ac:dyDescent="0.25">
      <c r="A5036">
        <v>5094</v>
      </c>
      <c r="B5036">
        <v>2255</v>
      </c>
      <c r="C5036">
        <f>IF(COUNTIF($B$2:B5036,B5036)=1,1,0)</f>
        <v>0</v>
      </c>
      <c r="D5036" s="1">
        <v>44964</v>
      </c>
      <c r="E5036" s="2">
        <v>0.63604166666666662</v>
      </c>
      <c r="F5036">
        <v>108</v>
      </c>
      <c r="G5036" t="str">
        <f>IFERROR(INDEX(menu_items!$B:$B,MATCH(F5036,menu_items!$A:$A,0)),"Unknown value")</f>
        <v>Tofu Pad Thai</v>
      </c>
      <c r="H5036" t="str">
        <f>IFERROR(INDEX(menu_items!$C:$C,MATCH(F5036,menu_items!$A:$A,0)),"Unknown value")</f>
        <v>Asian</v>
      </c>
      <c r="I5036" s="5">
        <f>IFERROR(INDEX(menu_items!$D:$D,MATCH(F5036,menu_items!$A:$A,0)),0)</f>
        <v>14.5</v>
      </c>
      <c r="J5036" t="str">
        <f t="shared" si="395"/>
        <v>Tue</v>
      </c>
      <c r="K5036">
        <f t="shared" si="396"/>
        <v>7</v>
      </c>
      <c r="L5036" t="str">
        <f t="shared" si="397"/>
        <v>Feb</v>
      </c>
      <c r="M5036">
        <v>15</v>
      </c>
      <c r="N5036">
        <f t="shared" si="393"/>
        <v>3</v>
      </c>
      <c r="O5036" s="5">
        <f t="shared" si="394"/>
        <v>38</v>
      </c>
    </row>
    <row r="5037" spans="1:15" x14ac:dyDescent="0.25">
      <c r="A5037">
        <v>5095</v>
      </c>
      <c r="B5037">
        <v>2255</v>
      </c>
      <c r="C5037">
        <f>IF(COUNTIF($B$2:B5037,B5037)=1,1,0)</f>
        <v>0</v>
      </c>
      <c r="D5037" s="1">
        <v>44964</v>
      </c>
      <c r="E5037" s="2">
        <v>0.63604166666666662</v>
      </c>
      <c r="F5037">
        <v>122</v>
      </c>
      <c r="G5037" t="str">
        <f>IFERROR(INDEX(menu_items!$B:$B,MATCH(F5037,menu_items!$A:$A,0)),"Unknown value")</f>
        <v>Chips &amp; Salsa</v>
      </c>
      <c r="H5037" t="str">
        <f>IFERROR(INDEX(menu_items!$C:$C,MATCH(F5037,menu_items!$A:$A,0)),"Unknown value")</f>
        <v>Mexican</v>
      </c>
      <c r="I5037" s="5">
        <f>IFERROR(INDEX(menu_items!$D:$D,MATCH(F5037,menu_items!$A:$A,0)),0)</f>
        <v>7</v>
      </c>
      <c r="J5037" t="str">
        <f t="shared" si="395"/>
        <v>Tue</v>
      </c>
      <c r="K5037">
        <f t="shared" si="396"/>
        <v>7</v>
      </c>
      <c r="L5037" t="str">
        <f t="shared" si="397"/>
        <v>Feb</v>
      </c>
      <c r="M5037">
        <v>15</v>
      </c>
      <c r="N5037">
        <f t="shared" si="393"/>
        <v>3</v>
      </c>
      <c r="O5037" s="5">
        <f t="shared" si="394"/>
        <v>38</v>
      </c>
    </row>
    <row r="5038" spans="1:15" x14ac:dyDescent="0.25">
      <c r="A5038">
        <v>5096</v>
      </c>
      <c r="B5038">
        <v>2256</v>
      </c>
      <c r="C5038">
        <f>IF(COUNTIF($B$2:B5038,B5038)=1,1,0)</f>
        <v>1</v>
      </c>
      <c r="D5038" s="1">
        <v>44964</v>
      </c>
      <c r="E5038" s="2">
        <v>0.6403240740740741</v>
      </c>
      <c r="F5038">
        <v>125</v>
      </c>
      <c r="G5038" t="str">
        <f>IFERROR(INDEX(menu_items!$B:$B,MATCH(F5038,menu_items!$A:$A,0)),"Unknown value")</f>
        <v>Spaghetti &amp; Meatballs</v>
      </c>
      <c r="H5038" t="str">
        <f>IFERROR(INDEX(menu_items!$C:$C,MATCH(F5038,menu_items!$A:$A,0)),"Unknown value")</f>
        <v>Italian</v>
      </c>
      <c r="I5038" s="5">
        <f>IFERROR(INDEX(menu_items!$D:$D,MATCH(F5038,menu_items!$A:$A,0)),0)</f>
        <v>17.95</v>
      </c>
      <c r="J5038" t="str">
        <f t="shared" si="395"/>
        <v>Tue</v>
      </c>
      <c r="K5038">
        <f t="shared" si="396"/>
        <v>7</v>
      </c>
      <c r="L5038" t="str">
        <f t="shared" si="397"/>
        <v>Feb</v>
      </c>
      <c r="M5038">
        <v>15</v>
      </c>
      <c r="N5038">
        <f t="shared" si="393"/>
        <v>4</v>
      </c>
      <c r="O5038" s="5">
        <f t="shared" si="394"/>
        <v>46.9</v>
      </c>
    </row>
    <row r="5039" spans="1:15" x14ac:dyDescent="0.25">
      <c r="A5039">
        <v>5097</v>
      </c>
      <c r="B5039">
        <v>2256</v>
      </c>
      <c r="C5039">
        <f>IF(COUNTIF($B$2:B5039,B5039)=1,1,0)</f>
        <v>0</v>
      </c>
      <c r="D5039" s="1">
        <v>44964</v>
      </c>
      <c r="E5039" s="2">
        <v>0.6403240740740741</v>
      </c>
      <c r="F5039">
        <v>113</v>
      </c>
      <c r="G5039" t="str">
        <f>IFERROR(INDEX(menu_items!$B:$B,MATCH(F5039,menu_items!$A:$A,0)),"Unknown value")</f>
        <v>Edamame</v>
      </c>
      <c r="H5039" t="str">
        <f>IFERROR(INDEX(menu_items!$C:$C,MATCH(F5039,menu_items!$A:$A,0)),"Unknown value")</f>
        <v>Asian</v>
      </c>
      <c r="I5039" s="5">
        <f>IFERROR(INDEX(menu_items!$D:$D,MATCH(F5039,menu_items!$A:$A,0)),0)</f>
        <v>5</v>
      </c>
      <c r="J5039" t="str">
        <f t="shared" si="395"/>
        <v>Tue</v>
      </c>
      <c r="K5039">
        <f t="shared" si="396"/>
        <v>7</v>
      </c>
      <c r="L5039" t="str">
        <f t="shared" si="397"/>
        <v>Feb</v>
      </c>
      <c r="M5039">
        <v>15</v>
      </c>
      <c r="N5039">
        <f t="shared" si="393"/>
        <v>4</v>
      </c>
      <c r="O5039" s="5">
        <f t="shared" si="394"/>
        <v>46.9</v>
      </c>
    </row>
    <row r="5040" spans="1:15" x14ac:dyDescent="0.25">
      <c r="A5040">
        <v>5098</v>
      </c>
      <c r="B5040">
        <v>2256</v>
      </c>
      <c r="C5040">
        <f>IF(COUNTIF($B$2:B5040,B5040)=1,1,0)</f>
        <v>0</v>
      </c>
      <c r="D5040" s="1">
        <v>44964</v>
      </c>
      <c r="E5040" s="2">
        <v>0.6403240740740741</v>
      </c>
      <c r="F5040">
        <v>106</v>
      </c>
      <c r="G5040" t="str">
        <f>IFERROR(INDEX(menu_items!$B:$B,MATCH(F5040,menu_items!$A:$A,0)),"Unknown value")</f>
        <v>French Fries</v>
      </c>
      <c r="H5040" t="str">
        <f>IFERROR(INDEX(menu_items!$C:$C,MATCH(F5040,menu_items!$A:$A,0)),"Unknown value")</f>
        <v>American</v>
      </c>
      <c r="I5040" s="5">
        <f>IFERROR(INDEX(menu_items!$D:$D,MATCH(F5040,menu_items!$A:$A,0)),0)</f>
        <v>7</v>
      </c>
      <c r="J5040" t="str">
        <f t="shared" si="395"/>
        <v>Tue</v>
      </c>
      <c r="K5040">
        <f t="shared" si="396"/>
        <v>7</v>
      </c>
      <c r="L5040" t="str">
        <f t="shared" si="397"/>
        <v>Feb</v>
      </c>
      <c r="M5040">
        <v>15</v>
      </c>
      <c r="N5040">
        <f t="shared" si="393"/>
        <v>4</v>
      </c>
      <c r="O5040" s="5">
        <f t="shared" si="394"/>
        <v>46.9</v>
      </c>
    </row>
    <row r="5041" spans="1:15" x14ac:dyDescent="0.25">
      <c r="A5041">
        <v>5099</v>
      </c>
      <c r="B5041">
        <v>2256</v>
      </c>
      <c r="C5041">
        <f>IF(COUNTIF($B$2:B5041,B5041)=1,1,0)</f>
        <v>0</v>
      </c>
      <c r="D5041" s="1">
        <v>44964</v>
      </c>
      <c r="E5041" s="2">
        <v>0.6403240740740741</v>
      </c>
      <c r="F5041">
        <v>132</v>
      </c>
      <c r="G5041" t="str">
        <f>IFERROR(INDEX(menu_items!$B:$B,MATCH(F5041,menu_items!$A:$A,0)),"Unknown value")</f>
        <v>Eggplant Parmesan</v>
      </c>
      <c r="H5041" t="str">
        <f>IFERROR(INDEX(menu_items!$C:$C,MATCH(F5041,menu_items!$A:$A,0)),"Unknown value")</f>
        <v>Italian</v>
      </c>
      <c r="I5041" s="5">
        <f>IFERROR(INDEX(menu_items!$D:$D,MATCH(F5041,menu_items!$A:$A,0)),0)</f>
        <v>16.95</v>
      </c>
      <c r="J5041" t="str">
        <f t="shared" si="395"/>
        <v>Tue</v>
      </c>
      <c r="K5041">
        <f t="shared" si="396"/>
        <v>7</v>
      </c>
      <c r="L5041" t="str">
        <f t="shared" si="397"/>
        <v>Feb</v>
      </c>
      <c r="M5041">
        <v>15</v>
      </c>
      <c r="N5041">
        <f t="shared" si="393"/>
        <v>4</v>
      </c>
      <c r="O5041" s="5">
        <f t="shared" si="394"/>
        <v>46.9</v>
      </c>
    </row>
    <row r="5042" spans="1:15" x14ac:dyDescent="0.25">
      <c r="A5042">
        <v>5100</v>
      </c>
      <c r="B5042">
        <v>2257</v>
      </c>
      <c r="C5042">
        <f>IF(COUNTIF($B$2:B5042,B5042)=1,1,0)</f>
        <v>1</v>
      </c>
      <c r="D5042" s="1">
        <v>44964</v>
      </c>
      <c r="E5042" s="2">
        <v>0.64508101851851851</v>
      </c>
      <c r="F5042">
        <v>107</v>
      </c>
      <c r="G5042" t="str">
        <f>IFERROR(INDEX(menu_items!$B:$B,MATCH(F5042,menu_items!$A:$A,0)),"Unknown value")</f>
        <v>Orange Chicken</v>
      </c>
      <c r="H5042" t="str">
        <f>IFERROR(INDEX(menu_items!$C:$C,MATCH(F5042,menu_items!$A:$A,0)),"Unknown value")</f>
        <v>Asian</v>
      </c>
      <c r="I5042" s="5">
        <f>IFERROR(INDEX(menu_items!$D:$D,MATCH(F5042,menu_items!$A:$A,0)),0)</f>
        <v>16.5</v>
      </c>
      <c r="J5042" t="str">
        <f t="shared" si="395"/>
        <v>Tue</v>
      </c>
      <c r="K5042">
        <f t="shared" si="396"/>
        <v>7</v>
      </c>
      <c r="L5042" t="str">
        <f t="shared" si="397"/>
        <v>Feb</v>
      </c>
      <c r="M5042">
        <v>15</v>
      </c>
      <c r="N5042">
        <f t="shared" si="393"/>
        <v>3</v>
      </c>
      <c r="O5042" s="5">
        <f t="shared" si="394"/>
        <v>36.450000000000003</v>
      </c>
    </row>
    <row r="5043" spans="1:15" x14ac:dyDescent="0.25">
      <c r="A5043">
        <v>5101</v>
      </c>
      <c r="B5043">
        <v>2257</v>
      </c>
      <c r="C5043">
        <f>IF(COUNTIF($B$2:B5043,B5043)=1,1,0)</f>
        <v>0</v>
      </c>
      <c r="D5043" s="1">
        <v>44964</v>
      </c>
      <c r="E5043" s="2">
        <v>0.64508101851851851</v>
      </c>
      <c r="F5043">
        <v>117</v>
      </c>
      <c r="G5043" t="str">
        <f>IFERROR(INDEX(menu_items!$B:$B,MATCH(F5043,menu_items!$A:$A,0)),"Unknown value")</f>
        <v>Chicken Burrito</v>
      </c>
      <c r="H5043" t="str">
        <f>IFERROR(INDEX(menu_items!$C:$C,MATCH(F5043,menu_items!$A:$A,0)),"Unknown value")</f>
        <v>Mexican</v>
      </c>
      <c r="I5043" s="5">
        <f>IFERROR(INDEX(menu_items!$D:$D,MATCH(F5043,menu_items!$A:$A,0)),0)</f>
        <v>12.95</v>
      </c>
      <c r="J5043" t="str">
        <f t="shared" si="395"/>
        <v>Tue</v>
      </c>
      <c r="K5043">
        <f t="shared" si="396"/>
        <v>7</v>
      </c>
      <c r="L5043" t="str">
        <f t="shared" si="397"/>
        <v>Feb</v>
      </c>
      <c r="M5043">
        <v>15</v>
      </c>
      <c r="N5043">
        <f t="shared" si="393"/>
        <v>3</v>
      </c>
      <c r="O5043" s="5">
        <f t="shared" si="394"/>
        <v>36.450000000000003</v>
      </c>
    </row>
    <row r="5044" spans="1:15" x14ac:dyDescent="0.25">
      <c r="A5044">
        <v>5102</v>
      </c>
      <c r="B5044">
        <v>2257</v>
      </c>
      <c r="C5044">
        <f>IF(COUNTIF($B$2:B5044,B5044)=1,1,0)</f>
        <v>0</v>
      </c>
      <c r="D5044" s="1">
        <v>44964</v>
      </c>
      <c r="E5044" s="2">
        <v>0.64508101851851851</v>
      </c>
      <c r="F5044">
        <v>106</v>
      </c>
      <c r="G5044" t="str">
        <f>IFERROR(INDEX(menu_items!$B:$B,MATCH(F5044,menu_items!$A:$A,0)),"Unknown value")</f>
        <v>French Fries</v>
      </c>
      <c r="H5044" t="str">
        <f>IFERROR(INDEX(menu_items!$C:$C,MATCH(F5044,menu_items!$A:$A,0)),"Unknown value")</f>
        <v>American</v>
      </c>
      <c r="I5044" s="5">
        <f>IFERROR(INDEX(menu_items!$D:$D,MATCH(F5044,menu_items!$A:$A,0)),0)</f>
        <v>7</v>
      </c>
      <c r="J5044" t="str">
        <f t="shared" si="395"/>
        <v>Tue</v>
      </c>
      <c r="K5044">
        <f t="shared" si="396"/>
        <v>7</v>
      </c>
      <c r="L5044" t="str">
        <f t="shared" si="397"/>
        <v>Feb</v>
      </c>
      <c r="M5044">
        <v>15</v>
      </c>
      <c r="N5044">
        <f t="shared" si="393"/>
        <v>3</v>
      </c>
      <c r="O5044" s="5">
        <f t="shared" si="394"/>
        <v>36.450000000000003</v>
      </c>
    </row>
    <row r="5045" spans="1:15" x14ac:dyDescent="0.25">
      <c r="A5045">
        <v>5104</v>
      </c>
      <c r="B5045">
        <v>2259</v>
      </c>
      <c r="C5045">
        <f>IF(COUNTIF($B$2:B5045,B5045)=1,1,0)</f>
        <v>1</v>
      </c>
      <c r="D5045" s="1">
        <v>44964</v>
      </c>
      <c r="E5045" s="2">
        <v>0.65376157407407409</v>
      </c>
      <c r="F5045">
        <v>119</v>
      </c>
      <c r="G5045" t="str">
        <f>IFERROR(INDEX(menu_items!$B:$B,MATCH(F5045,menu_items!$A:$A,0)),"Unknown value")</f>
        <v>Chicken Torta</v>
      </c>
      <c r="H5045" t="str">
        <f>IFERROR(INDEX(menu_items!$C:$C,MATCH(F5045,menu_items!$A:$A,0)),"Unknown value")</f>
        <v>Mexican</v>
      </c>
      <c r="I5045" s="5">
        <f>IFERROR(INDEX(menu_items!$D:$D,MATCH(F5045,menu_items!$A:$A,0)),0)</f>
        <v>11.95</v>
      </c>
      <c r="J5045" t="str">
        <f t="shared" si="395"/>
        <v>Tue</v>
      </c>
      <c r="K5045">
        <f t="shared" si="396"/>
        <v>7</v>
      </c>
      <c r="L5045" t="str">
        <f t="shared" si="397"/>
        <v>Feb</v>
      </c>
      <c r="M5045">
        <v>15</v>
      </c>
      <c r="N5045">
        <f t="shared" si="393"/>
        <v>1</v>
      </c>
      <c r="O5045" s="5">
        <f t="shared" si="394"/>
        <v>11.95</v>
      </c>
    </row>
    <row r="5046" spans="1:15" x14ac:dyDescent="0.25">
      <c r="A5046">
        <v>5105</v>
      </c>
      <c r="B5046">
        <v>2260</v>
      </c>
      <c r="C5046">
        <f>IF(COUNTIF($B$2:B5046,B5046)=1,1,0)</f>
        <v>1</v>
      </c>
      <c r="D5046" s="1">
        <v>44964</v>
      </c>
      <c r="E5046" s="2">
        <v>0.6551851851851852</v>
      </c>
      <c r="F5046">
        <v>101</v>
      </c>
      <c r="G5046" t="str">
        <f>IFERROR(INDEX(menu_items!$B:$B,MATCH(F5046,menu_items!$A:$A,0)),"Unknown value")</f>
        <v>Hamburger</v>
      </c>
      <c r="H5046" t="str">
        <f>IFERROR(INDEX(menu_items!$C:$C,MATCH(F5046,menu_items!$A:$A,0)),"Unknown value")</f>
        <v>American</v>
      </c>
      <c r="I5046" s="5">
        <f>IFERROR(INDEX(menu_items!$D:$D,MATCH(F5046,menu_items!$A:$A,0)),0)</f>
        <v>12.95</v>
      </c>
      <c r="J5046" t="str">
        <f t="shared" si="395"/>
        <v>Tue</v>
      </c>
      <c r="K5046">
        <f t="shared" si="396"/>
        <v>7</v>
      </c>
      <c r="L5046" t="str">
        <f t="shared" si="397"/>
        <v>Feb</v>
      </c>
      <c r="M5046">
        <v>15</v>
      </c>
      <c r="N5046">
        <f t="shared" si="393"/>
        <v>4</v>
      </c>
      <c r="O5046" s="5">
        <f t="shared" si="394"/>
        <v>62.8</v>
      </c>
    </row>
    <row r="5047" spans="1:15" x14ac:dyDescent="0.25">
      <c r="A5047">
        <v>5106</v>
      </c>
      <c r="B5047">
        <v>2260</v>
      </c>
      <c r="C5047">
        <f>IF(COUNTIF($B$2:B5047,B5047)=1,1,0)</f>
        <v>0</v>
      </c>
      <c r="D5047" s="1">
        <v>44964</v>
      </c>
      <c r="E5047" s="2">
        <v>0.6551851851851852</v>
      </c>
      <c r="F5047">
        <v>115</v>
      </c>
      <c r="G5047" t="str">
        <f>IFERROR(INDEX(menu_items!$B:$B,MATCH(F5047,menu_items!$A:$A,0)),"Unknown value")</f>
        <v>Chicken Tacos</v>
      </c>
      <c r="H5047" t="str">
        <f>IFERROR(INDEX(menu_items!$C:$C,MATCH(F5047,menu_items!$A:$A,0)),"Unknown value")</f>
        <v>Mexican</v>
      </c>
      <c r="I5047" s="5">
        <f>IFERROR(INDEX(menu_items!$D:$D,MATCH(F5047,menu_items!$A:$A,0)),0)</f>
        <v>11.95</v>
      </c>
      <c r="J5047" t="str">
        <f t="shared" si="395"/>
        <v>Tue</v>
      </c>
      <c r="K5047">
        <f t="shared" si="396"/>
        <v>7</v>
      </c>
      <c r="L5047" t="str">
        <f t="shared" si="397"/>
        <v>Feb</v>
      </c>
      <c r="M5047">
        <v>15</v>
      </c>
      <c r="N5047">
        <f t="shared" si="393"/>
        <v>4</v>
      </c>
      <c r="O5047" s="5">
        <f t="shared" si="394"/>
        <v>62.8</v>
      </c>
    </row>
    <row r="5048" spans="1:15" x14ac:dyDescent="0.25">
      <c r="A5048">
        <v>5107</v>
      </c>
      <c r="B5048">
        <v>2260</v>
      </c>
      <c r="C5048">
        <f>IF(COUNTIF($B$2:B5048,B5048)=1,1,0)</f>
        <v>0</v>
      </c>
      <c r="D5048" s="1">
        <v>44964</v>
      </c>
      <c r="E5048" s="2">
        <v>0.6551851851851852</v>
      </c>
      <c r="F5048">
        <v>130</v>
      </c>
      <c r="G5048" t="str">
        <f>IFERROR(INDEX(menu_items!$B:$B,MATCH(F5048,menu_items!$A:$A,0)),"Unknown value")</f>
        <v>Shrimp Scampi</v>
      </c>
      <c r="H5048" t="str">
        <f>IFERROR(INDEX(menu_items!$C:$C,MATCH(F5048,menu_items!$A:$A,0)),"Unknown value")</f>
        <v>Italian</v>
      </c>
      <c r="I5048" s="5">
        <f>IFERROR(INDEX(menu_items!$D:$D,MATCH(F5048,menu_items!$A:$A,0)),0)</f>
        <v>19.95</v>
      </c>
      <c r="J5048" t="str">
        <f t="shared" si="395"/>
        <v>Tue</v>
      </c>
      <c r="K5048">
        <f t="shared" si="396"/>
        <v>7</v>
      </c>
      <c r="L5048" t="str">
        <f t="shared" si="397"/>
        <v>Feb</v>
      </c>
      <c r="M5048">
        <v>15</v>
      </c>
      <c r="N5048">
        <f t="shared" si="393"/>
        <v>4</v>
      </c>
      <c r="O5048" s="5">
        <f t="shared" si="394"/>
        <v>62.8</v>
      </c>
    </row>
    <row r="5049" spans="1:15" x14ac:dyDescent="0.25">
      <c r="A5049">
        <v>5108</v>
      </c>
      <c r="B5049">
        <v>2260</v>
      </c>
      <c r="C5049">
        <f>IF(COUNTIF($B$2:B5049,B5049)=1,1,0)</f>
        <v>0</v>
      </c>
      <c r="D5049" s="1">
        <v>44964</v>
      </c>
      <c r="E5049" s="2">
        <v>0.6551851851851852</v>
      </c>
      <c r="F5049">
        <v>131</v>
      </c>
      <c r="G5049" t="str">
        <f>IFERROR(INDEX(menu_items!$B:$B,MATCH(F5049,menu_items!$A:$A,0)),"Unknown value")</f>
        <v>Chicken Parmesan</v>
      </c>
      <c r="H5049" t="str">
        <f>IFERROR(INDEX(menu_items!$C:$C,MATCH(F5049,menu_items!$A:$A,0)),"Unknown value")</f>
        <v>Italian</v>
      </c>
      <c r="I5049" s="5">
        <f>IFERROR(INDEX(menu_items!$D:$D,MATCH(F5049,menu_items!$A:$A,0)),0)</f>
        <v>17.95</v>
      </c>
      <c r="J5049" t="str">
        <f t="shared" si="395"/>
        <v>Tue</v>
      </c>
      <c r="K5049">
        <f t="shared" si="396"/>
        <v>7</v>
      </c>
      <c r="L5049" t="str">
        <f t="shared" si="397"/>
        <v>Feb</v>
      </c>
      <c r="M5049">
        <v>15</v>
      </c>
      <c r="N5049">
        <f t="shared" si="393"/>
        <v>4</v>
      </c>
      <c r="O5049" s="5">
        <f t="shared" si="394"/>
        <v>62.8</v>
      </c>
    </row>
    <row r="5050" spans="1:15" x14ac:dyDescent="0.25">
      <c r="A5050">
        <v>5109</v>
      </c>
      <c r="B5050">
        <v>2261</v>
      </c>
      <c r="C5050">
        <f>IF(COUNTIF($B$2:B5050,B5050)=1,1,0)</f>
        <v>1</v>
      </c>
      <c r="D5050" s="1">
        <v>44964</v>
      </c>
      <c r="E5050" s="2">
        <v>0.65833333333333333</v>
      </c>
      <c r="F5050">
        <v>110</v>
      </c>
      <c r="G5050" t="str">
        <f>IFERROR(INDEX(menu_items!$B:$B,MATCH(F5050,menu_items!$A:$A,0)),"Unknown value")</f>
        <v>Pork Ramen</v>
      </c>
      <c r="H5050" t="str">
        <f>IFERROR(INDEX(menu_items!$C:$C,MATCH(F5050,menu_items!$A:$A,0)),"Unknown value")</f>
        <v>Asian</v>
      </c>
      <c r="I5050" s="5">
        <f>IFERROR(INDEX(menu_items!$D:$D,MATCH(F5050,menu_items!$A:$A,0)),0)</f>
        <v>17.95</v>
      </c>
      <c r="J5050" t="str">
        <f t="shared" si="395"/>
        <v>Tue</v>
      </c>
      <c r="K5050">
        <f t="shared" si="396"/>
        <v>7</v>
      </c>
      <c r="L5050" t="str">
        <f t="shared" si="397"/>
        <v>Feb</v>
      </c>
      <c r="M5050">
        <v>15</v>
      </c>
      <c r="N5050">
        <f t="shared" si="393"/>
        <v>1</v>
      </c>
      <c r="O5050" s="5">
        <f t="shared" si="394"/>
        <v>17.95</v>
      </c>
    </row>
    <row r="5051" spans="1:15" x14ac:dyDescent="0.25">
      <c r="A5051">
        <v>5110</v>
      </c>
      <c r="B5051">
        <v>2262</v>
      </c>
      <c r="C5051">
        <f>IF(COUNTIF($B$2:B5051,B5051)=1,1,0)</f>
        <v>1</v>
      </c>
      <c r="D5051" s="1">
        <v>44964</v>
      </c>
      <c r="E5051" s="2">
        <v>0.69229166666666664</v>
      </c>
      <c r="F5051">
        <v>125</v>
      </c>
      <c r="G5051" t="str">
        <f>IFERROR(INDEX(menu_items!$B:$B,MATCH(F5051,menu_items!$A:$A,0)),"Unknown value")</f>
        <v>Spaghetti &amp; Meatballs</v>
      </c>
      <c r="H5051" t="str">
        <f>IFERROR(INDEX(menu_items!$C:$C,MATCH(F5051,menu_items!$A:$A,0)),"Unknown value")</f>
        <v>Italian</v>
      </c>
      <c r="I5051" s="5">
        <f>IFERROR(INDEX(menu_items!$D:$D,MATCH(F5051,menu_items!$A:$A,0)),0)</f>
        <v>17.95</v>
      </c>
      <c r="J5051" t="str">
        <f t="shared" si="395"/>
        <v>Tue</v>
      </c>
      <c r="K5051">
        <f t="shared" si="396"/>
        <v>7</v>
      </c>
      <c r="L5051" t="str">
        <f t="shared" si="397"/>
        <v>Feb</v>
      </c>
      <c r="M5051">
        <v>16</v>
      </c>
      <c r="N5051">
        <f t="shared" si="393"/>
        <v>2</v>
      </c>
      <c r="O5051" s="5">
        <f t="shared" si="394"/>
        <v>29.9</v>
      </c>
    </row>
    <row r="5052" spans="1:15" x14ac:dyDescent="0.25">
      <c r="A5052">
        <v>5111</v>
      </c>
      <c r="B5052">
        <v>2262</v>
      </c>
      <c r="C5052">
        <f>IF(COUNTIF($B$2:B5052,B5052)=1,1,0)</f>
        <v>0</v>
      </c>
      <c r="D5052" s="1">
        <v>44964</v>
      </c>
      <c r="E5052" s="2">
        <v>0.69229166666666664</v>
      </c>
      <c r="F5052">
        <v>119</v>
      </c>
      <c r="G5052" t="str">
        <f>IFERROR(INDEX(menu_items!$B:$B,MATCH(F5052,menu_items!$A:$A,0)),"Unknown value")</f>
        <v>Chicken Torta</v>
      </c>
      <c r="H5052" t="str">
        <f>IFERROR(INDEX(menu_items!$C:$C,MATCH(F5052,menu_items!$A:$A,0)),"Unknown value")</f>
        <v>Mexican</v>
      </c>
      <c r="I5052" s="5">
        <f>IFERROR(INDEX(menu_items!$D:$D,MATCH(F5052,menu_items!$A:$A,0)),0)</f>
        <v>11.95</v>
      </c>
      <c r="J5052" t="str">
        <f t="shared" si="395"/>
        <v>Tue</v>
      </c>
      <c r="K5052">
        <f t="shared" si="396"/>
        <v>7</v>
      </c>
      <c r="L5052" t="str">
        <f t="shared" si="397"/>
        <v>Feb</v>
      </c>
      <c r="M5052">
        <v>16</v>
      </c>
      <c r="N5052">
        <f t="shared" si="393"/>
        <v>2</v>
      </c>
      <c r="O5052" s="5">
        <f t="shared" si="394"/>
        <v>29.9</v>
      </c>
    </row>
    <row r="5053" spans="1:15" x14ac:dyDescent="0.25">
      <c r="A5053">
        <v>5112</v>
      </c>
      <c r="B5053">
        <v>2263</v>
      </c>
      <c r="C5053">
        <f>IF(COUNTIF($B$2:B5053,B5053)=1,1,0)</f>
        <v>1</v>
      </c>
      <c r="D5053" s="1">
        <v>44964</v>
      </c>
      <c r="E5053" s="2">
        <v>0.69635416666666672</v>
      </c>
      <c r="F5053">
        <v>102</v>
      </c>
      <c r="G5053" t="str">
        <f>IFERROR(INDEX(menu_items!$B:$B,MATCH(F5053,menu_items!$A:$A,0)),"Unknown value")</f>
        <v>Cheeseburger</v>
      </c>
      <c r="H5053" t="str">
        <f>IFERROR(INDEX(menu_items!$C:$C,MATCH(F5053,menu_items!$A:$A,0)),"Unknown value")</f>
        <v>American</v>
      </c>
      <c r="I5053" s="5">
        <f>IFERROR(INDEX(menu_items!$D:$D,MATCH(F5053,menu_items!$A:$A,0)),0)</f>
        <v>13.95</v>
      </c>
      <c r="J5053" t="str">
        <f t="shared" si="395"/>
        <v>Tue</v>
      </c>
      <c r="K5053">
        <f t="shared" si="396"/>
        <v>7</v>
      </c>
      <c r="L5053" t="str">
        <f t="shared" si="397"/>
        <v>Feb</v>
      </c>
      <c r="M5053">
        <v>16</v>
      </c>
      <c r="N5053">
        <f t="shared" si="393"/>
        <v>2</v>
      </c>
      <c r="O5053" s="5">
        <f t="shared" si="394"/>
        <v>20.95</v>
      </c>
    </row>
    <row r="5054" spans="1:15" x14ac:dyDescent="0.25">
      <c r="A5054">
        <v>5113</v>
      </c>
      <c r="B5054">
        <v>2263</v>
      </c>
      <c r="C5054">
        <f>IF(COUNTIF($B$2:B5054,B5054)=1,1,0)</f>
        <v>0</v>
      </c>
      <c r="D5054" s="1">
        <v>44964</v>
      </c>
      <c r="E5054" s="2">
        <v>0.69635416666666672</v>
      </c>
      <c r="F5054">
        <v>122</v>
      </c>
      <c r="G5054" t="str">
        <f>IFERROR(INDEX(menu_items!$B:$B,MATCH(F5054,menu_items!$A:$A,0)),"Unknown value")</f>
        <v>Chips &amp; Salsa</v>
      </c>
      <c r="H5054" t="str">
        <f>IFERROR(INDEX(menu_items!$C:$C,MATCH(F5054,menu_items!$A:$A,0)),"Unknown value")</f>
        <v>Mexican</v>
      </c>
      <c r="I5054" s="5">
        <f>IFERROR(INDEX(menu_items!$D:$D,MATCH(F5054,menu_items!$A:$A,0)),0)</f>
        <v>7</v>
      </c>
      <c r="J5054" t="str">
        <f t="shared" si="395"/>
        <v>Tue</v>
      </c>
      <c r="K5054">
        <f t="shared" si="396"/>
        <v>7</v>
      </c>
      <c r="L5054" t="str">
        <f t="shared" si="397"/>
        <v>Feb</v>
      </c>
      <c r="M5054">
        <v>16</v>
      </c>
      <c r="N5054">
        <f t="shared" si="393"/>
        <v>2</v>
      </c>
      <c r="O5054" s="5">
        <f t="shared" si="394"/>
        <v>20.95</v>
      </c>
    </row>
    <row r="5055" spans="1:15" x14ac:dyDescent="0.25">
      <c r="A5055">
        <v>5114</v>
      </c>
      <c r="B5055">
        <v>2264</v>
      </c>
      <c r="C5055">
        <f>IF(COUNTIF($B$2:B5055,B5055)=1,1,0)</f>
        <v>1</v>
      </c>
      <c r="D5055" s="1">
        <v>44964</v>
      </c>
      <c r="E5055" s="2">
        <v>0.6986458333333333</v>
      </c>
      <c r="F5055">
        <v>110</v>
      </c>
      <c r="G5055" t="str">
        <f>IFERROR(INDEX(menu_items!$B:$B,MATCH(F5055,menu_items!$A:$A,0)),"Unknown value")</f>
        <v>Pork Ramen</v>
      </c>
      <c r="H5055" t="str">
        <f>IFERROR(INDEX(menu_items!$C:$C,MATCH(F5055,menu_items!$A:$A,0)),"Unknown value")</f>
        <v>Asian</v>
      </c>
      <c r="I5055" s="5">
        <f>IFERROR(INDEX(menu_items!$D:$D,MATCH(F5055,menu_items!$A:$A,0)),0)</f>
        <v>17.95</v>
      </c>
      <c r="J5055" t="str">
        <f t="shared" si="395"/>
        <v>Tue</v>
      </c>
      <c r="K5055">
        <f t="shared" si="396"/>
        <v>7</v>
      </c>
      <c r="L5055" t="str">
        <f t="shared" si="397"/>
        <v>Feb</v>
      </c>
      <c r="M5055">
        <v>16</v>
      </c>
      <c r="N5055">
        <f t="shared" si="393"/>
        <v>2</v>
      </c>
      <c r="O5055" s="5">
        <f t="shared" si="394"/>
        <v>35.9</v>
      </c>
    </row>
    <row r="5056" spans="1:15" x14ac:dyDescent="0.25">
      <c r="A5056">
        <v>5115</v>
      </c>
      <c r="B5056">
        <v>2264</v>
      </c>
      <c r="C5056">
        <f>IF(COUNTIF($B$2:B5056,B5056)=1,1,0)</f>
        <v>0</v>
      </c>
      <c r="D5056" s="1">
        <v>44964</v>
      </c>
      <c r="E5056" s="2">
        <v>0.6986458333333333</v>
      </c>
      <c r="F5056">
        <v>131</v>
      </c>
      <c r="G5056" t="str">
        <f>IFERROR(INDEX(menu_items!$B:$B,MATCH(F5056,menu_items!$A:$A,0)),"Unknown value")</f>
        <v>Chicken Parmesan</v>
      </c>
      <c r="H5056" t="str">
        <f>IFERROR(INDEX(menu_items!$C:$C,MATCH(F5056,menu_items!$A:$A,0)),"Unknown value")</f>
        <v>Italian</v>
      </c>
      <c r="I5056" s="5">
        <f>IFERROR(INDEX(menu_items!$D:$D,MATCH(F5056,menu_items!$A:$A,0)),0)</f>
        <v>17.95</v>
      </c>
      <c r="J5056" t="str">
        <f t="shared" si="395"/>
        <v>Tue</v>
      </c>
      <c r="K5056">
        <f t="shared" si="396"/>
        <v>7</v>
      </c>
      <c r="L5056" t="str">
        <f t="shared" si="397"/>
        <v>Feb</v>
      </c>
      <c r="M5056">
        <v>16</v>
      </c>
      <c r="N5056">
        <f t="shared" si="393"/>
        <v>2</v>
      </c>
      <c r="O5056" s="5">
        <f t="shared" si="394"/>
        <v>35.9</v>
      </c>
    </row>
    <row r="5057" spans="1:15" x14ac:dyDescent="0.25">
      <c r="A5057">
        <v>5116</v>
      </c>
      <c r="B5057">
        <v>2265</v>
      </c>
      <c r="C5057">
        <f>IF(COUNTIF($B$2:B5057,B5057)=1,1,0)</f>
        <v>1</v>
      </c>
      <c r="D5057" s="1">
        <v>44964</v>
      </c>
      <c r="E5057" s="2">
        <v>0.71229166666666666</v>
      </c>
      <c r="F5057">
        <v>101</v>
      </c>
      <c r="G5057" t="str">
        <f>IFERROR(INDEX(menu_items!$B:$B,MATCH(F5057,menu_items!$A:$A,0)),"Unknown value")</f>
        <v>Hamburger</v>
      </c>
      <c r="H5057" t="str">
        <f>IFERROR(INDEX(menu_items!$C:$C,MATCH(F5057,menu_items!$A:$A,0)),"Unknown value")</f>
        <v>American</v>
      </c>
      <c r="I5057" s="5">
        <f>IFERROR(INDEX(menu_items!$D:$D,MATCH(F5057,menu_items!$A:$A,0)),0)</f>
        <v>12.95</v>
      </c>
      <c r="J5057" t="str">
        <f t="shared" si="395"/>
        <v>Tue</v>
      </c>
      <c r="K5057">
        <f t="shared" si="396"/>
        <v>7</v>
      </c>
      <c r="L5057" t="str">
        <f t="shared" si="397"/>
        <v>Feb</v>
      </c>
      <c r="M5057">
        <v>17</v>
      </c>
      <c r="N5057">
        <f t="shared" si="393"/>
        <v>4</v>
      </c>
      <c r="O5057" s="5">
        <f t="shared" si="394"/>
        <v>62.349999999999994</v>
      </c>
    </row>
    <row r="5058" spans="1:15" x14ac:dyDescent="0.25">
      <c r="A5058">
        <v>5117</v>
      </c>
      <c r="B5058">
        <v>2265</v>
      </c>
      <c r="C5058">
        <f>IF(COUNTIF($B$2:B5058,B5058)=1,1,0)</f>
        <v>0</v>
      </c>
      <c r="D5058" s="1">
        <v>44964</v>
      </c>
      <c r="E5058" s="2">
        <v>0.71229166666666666</v>
      </c>
      <c r="F5058">
        <v>126</v>
      </c>
      <c r="G5058" t="str">
        <f>IFERROR(INDEX(menu_items!$B:$B,MATCH(F5058,menu_items!$A:$A,0)),"Unknown value")</f>
        <v>Fettuccine Alfredo</v>
      </c>
      <c r="H5058" t="str">
        <f>IFERROR(INDEX(menu_items!$C:$C,MATCH(F5058,menu_items!$A:$A,0)),"Unknown value")</f>
        <v>Italian</v>
      </c>
      <c r="I5058" s="5">
        <f>IFERROR(INDEX(menu_items!$D:$D,MATCH(F5058,menu_items!$A:$A,0)),0)</f>
        <v>14.5</v>
      </c>
      <c r="J5058" t="str">
        <f t="shared" si="395"/>
        <v>Tue</v>
      </c>
      <c r="K5058">
        <f t="shared" si="396"/>
        <v>7</v>
      </c>
      <c r="L5058" t="str">
        <f t="shared" si="397"/>
        <v>Feb</v>
      </c>
      <c r="M5058">
        <v>17</v>
      </c>
      <c r="N5058">
        <f t="shared" ref="N5058:N5121" si="398">COUNTIF($B:$B,B5058)</f>
        <v>4</v>
      </c>
      <c r="O5058" s="5">
        <f t="shared" ref="O5058:O5121" si="399">SUMIF($B:$B,B5058,$I:$I)</f>
        <v>62.349999999999994</v>
      </c>
    </row>
    <row r="5059" spans="1:15" x14ac:dyDescent="0.25">
      <c r="A5059">
        <v>5118</v>
      </c>
      <c r="B5059">
        <v>2265</v>
      </c>
      <c r="C5059">
        <f>IF(COUNTIF($B$2:B5059,B5059)=1,1,0)</f>
        <v>0</v>
      </c>
      <c r="D5059" s="1">
        <v>44964</v>
      </c>
      <c r="E5059" s="2">
        <v>0.71229166666666666</v>
      </c>
      <c r="F5059">
        <v>109</v>
      </c>
      <c r="G5059" t="str">
        <f>IFERROR(INDEX(menu_items!$B:$B,MATCH(F5059,menu_items!$A:$A,0)),"Unknown value")</f>
        <v>Korean Beef Bowl</v>
      </c>
      <c r="H5059" t="str">
        <f>IFERROR(INDEX(menu_items!$C:$C,MATCH(F5059,menu_items!$A:$A,0)),"Unknown value")</f>
        <v>Asian</v>
      </c>
      <c r="I5059" s="5">
        <f>IFERROR(INDEX(menu_items!$D:$D,MATCH(F5059,menu_items!$A:$A,0)),0)</f>
        <v>17.95</v>
      </c>
      <c r="J5059" t="str">
        <f t="shared" si="395"/>
        <v>Tue</v>
      </c>
      <c r="K5059">
        <f t="shared" si="396"/>
        <v>7</v>
      </c>
      <c r="L5059" t="str">
        <f t="shared" si="397"/>
        <v>Feb</v>
      </c>
      <c r="M5059">
        <v>17</v>
      </c>
      <c r="N5059">
        <f t="shared" si="398"/>
        <v>4</v>
      </c>
      <c r="O5059" s="5">
        <f t="shared" si="399"/>
        <v>62.349999999999994</v>
      </c>
    </row>
    <row r="5060" spans="1:15" x14ac:dyDescent="0.25">
      <c r="A5060">
        <v>5119</v>
      </c>
      <c r="B5060">
        <v>2265</v>
      </c>
      <c r="C5060">
        <f>IF(COUNTIF($B$2:B5060,B5060)=1,1,0)</f>
        <v>0</v>
      </c>
      <c r="D5060" s="1">
        <v>44964</v>
      </c>
      <c r="E5060" s="2">
        <v>0.71229166666666666</v>
      </c>
      <c r="F5060">
        <v>132</v>
      </c>
      <c r="G5060" t="str">
        <f>IFERROR(INDEX(menu_items!$B:$B,MATCH(F5060,menu_items!$A:$A,0)),"Unknown value")</f>
        <v>Eggplant Parmesan</v>
      </c>
      <c r="H5060" t="str">
        <f>IFERROR(INDEX(menu_items!$C:$C,MATCH(F5060,menu_items!$A:$A,0)),"Unknown value")</f>
        <v>Italian</v>
      </c>
      <c r="I5060" s="5">
        <f>IFERROR(INDEX(menu_items!$D:$D,MATCH(F5060,menu_items!$A:$A,0)),0)</f>
        <v>16.95</v>
      </c>
      <c r="J5060" t="str">
        <f t="shared" si="395"/>
        <v>Tue</v>
      </c>
      <c r="K5060">
        <f t="shared" si="396"/>
        <v>7</v>
      </c>
      <c r="L5060" t="str">
        <f t="shared" si="397"/>
        <v>Feb</v>
      </c>
      <c r="M5060">
        <v>17</v>
      </c>
      <c r="N5060">
        <f t="shared" si="398"/>
        <v>4</v>
      </c>
      <c r="O5060" s="5">
        <f t="shared" si="399"/>
        <v>62.349999999999994</v>
      </c>
    </row>
    <row r="5061" spans="1:15" x14ac:dyDescent="0.25">
      <c r="A5061">
        <v>5120</v>
      </c>
      <c r="B5061">
        <v>2266</v>
      </c>
      <c r="C5061">
        <f>IF(COUNTIF($B$2:B5061,B5061)=1,1,0)</f>
        <v>1</v>
      </c>
      <c r="D5061" s="1">
        <v>44964</v>
      </c>
      <c r="E5061" s="2">
        <v>0.72266203703703702</v>
      </c>
      <c r="F5061">
        <v>131</v>
      </c>
      <c r="G5061" t="str">
        <f>IFERROR(INDEX(menu_items!$B:$B,MATCH(F5061,menu_items!$A:$A,0)),"Unknown value")</f>
        <v>Chicken Parmesan</v>
      </c>
      <c r="H5061" t="str">
        <f>IFERROR(INDEX(menu_items!$C:$C,MATCH(F5061,menu_items!$A:$A,0)),"Unknown value")</f>
        <v>Italian</v>
      </c>
      <c r="I5061" s="5">
        <f>IFERROR(INDEX(menu_items!$D:$D,MATCH(F5061,menu_items!$A:$A,0)),0)</f>
        <v>17.95</v>
      </c>
      <c r="J5061" t="str">
        <f t="shared" si="395"/>
        <v>Tue</v>
      </c>
      <c r="K5061">
        <f t="shared" si="396"/>
        <v>7</v>
      </c>
      <c r="L5061" t="str">
        <f t="shared" si="397"/>
        <v>Feb</v>
      </c>
      <c r="M5061">
        <v>17</v>
      </c>
      <c r="N5061">
        <f t="shared" si="398"/>
        <v>1</v>
      </c>
      <c r="O5061" s="5">
        <f t="shared" si="399"/>
        <v>17.95</v>
      </c>
    </row>
    <row r="5062" spans="1:15" x14ac:dyDescent="0.25">
      <c r="A5062">
        <v>5121</v>
      </c>
      <c r="B5062">
        <v>2267</v>
      </c>
      <c r="C5062">
        <f>IF(COUNTIF($B$2:B5062,B5062)=1,1,0)</f>
        <v>1</v>
      </c>
      <c r="D5062" s="1">
        <v>44964</v>
      </c>
      <c r="E5062" s="2">
        <v>0.72395833333333337</v>
      </c>
      <c r="F5062">
        <v>103</v>
      </c>
      <c r="G5062" t="str">
        <f>IFERROR(INDEX(menu_items!$B:$B,MATCH(F5062,menu_items!$A:$A,0)),"Unknown value")</f>
        <v>Hot Dog</v>
      </c>
      <c r="H5062" t="str">
        <f>IFERROR(INDEX(menu_items!$C:$C,MATCH(F5062,menu_items!$A:$A,0)),"Unknown value")</f>
        <v>American</v>
      </c>
      <c r="I5062" s="5">
        <f>IFERROR(INDEX(menu_items!$D:$D,MATCH(F5062,menu_items!$A:$A,0)),0)</f>
        <v>9</v>
      </c>
      <c r="J5062" t="str">
        <f t="shared" ref="J5062:J5125" si="400">TEXT(D5062,"ddd")</f>
        <v>Tue</v>
      </c>
      <c r="K5062">
        <f t="shared" ref="K5062:K5125" si="401">DAY(D5062)</f>
        <v>7</v>
      </c>
      <c r="L5062" t="str">
        <f t="shared" ref="L5062:L5125" si="402">TEXT(D5062,"mmm")</f>
        <v>Feb</v>
      </c>
      <c r="M5062">
        <v>17</v>
      </c>
      <c r="N5062">
        <f t="shared" si="398"/>
        <v>3</v>
      </c>
      <c r="O5062" s="5">
        <f t="shared" si="399"/>
        <v>34</v>
      </c>
    </row>
    <row r="5063" spans="1:15" x14ac:dyDescent="0.25">
      <c r="A5063">
        <v>5122</v>
      </c>
      <c r="B5063">
        <v>2267</v>
      </c>
      <c r="C5063">
        <f>IF(COUNTIF($B$2:B5063,B5063)=1,1,0)</f>
        <v>0</v>
      </c>
      <c r="D5063" s="1">
        <v>44964</v>
      </c>
      <c r="E5063" s="2">
        <v>0.72395833333333337</v>
      </c>
      <c r="F5063">
        <v>108</v>
      </c>
      <c r="G5063" t="str">
        <f>IFERROR(INDEX(menu_items!$B:$B,MATCH(F5063,menu_items!$A:$A,0)),"Unknown value")</f>
        <v>Tofu Pad Thai</v>
      </c>
      <c r="H5063" t="str">
        <f>IFERROR(INDEX(menu_items!$C:$C,MATCH(F5063,menu_items!$A:$A,0)),"Unknown value")</f>
        <v>Asian</v>
      </c>
      <c r="I5063" s="5">
        <f>IFERROR(INDEX(menu_items!$D:$D,MATCH(F5063,menu_items!$A:$A,0)),0)</f>
        <v>14.5</v>
      </c>
      <c r="J5063" t="str">
        <f t="shared" si="400"/>
        <v>Tue</v>
      </c>
      <c r="K5063">
        <f t="shared" si="401"/>
        <v>7</v>
      </c>
      <c r="L5063" t="str">
        <f t="shared" si="402"/>
        <v>Feb</v>
      </c>
      <c r="M5063">
        <v>17</v>
      </c>
      <c r="N5063">
        <f t="shared" si="398"/>
        <v>3</v>
      </c>
      <c r="O5063" s="5">
        <f t="shared" si="399"/>
        <v>34</v>
      </c>
    </row>
    <row r="5064" spans="1:15" x14ac:dyDescent="0.25">
      <c r="A5064">
        <v>5123</v>
      </c>
      <c r="B5064">
        <v>2267</v>
      </c>
      <c r="C5064">
        <f>IF(COUNTIF($B$2:B5064,B5064)=1,1,0)</f>
        <v>0</v>
      </c>
      <c r="D5064" s="1">
        <v>44964</v>
      </c>
      <c r="E5064" s="2">
        <v>0.72395833333333337</v>
      </c>
      <c r="F5064">
        <v>121</v>
      </c>
      <c r="G5064" t="str">
        <f>IFERROR(INDEX(menu_items!$B:$B,MATCH(F5064,menu_items!$A:$A,0)),"Unknown value")</f>
        <v>Cheese Quesadillas</v>
      </c>
      <c r="H5064" t="str">
        <f>IFERROR(INDEX(menu_items!$C:$C,MATCH(F5064,menu_items!$A:$A,0)),"Unknown value")</f>
        <v>Mexican</v>
      </c>
      <c r="I5064" s="5">
        <f>IFERROR(INDEX(menu_items!$D:$D,MATCH(F5064,menu_items!$A:$A,0)),0)</f>
        <v>10.5</v>
      </c>
      <c r="J5064" t="str">
        <f t="shared" si="400"/>
        <v>Tue</v>
      </c>
      <c r="K5064">
        <f t="shared" si="401"/>
        <v>7</v>
      </c>
      <c r="L5064" t="str">
        <f t="shared" si="402"/>
        <v>Feb</v>
      </c>
      <c r="M5064">
        <v>17</v>
      </c>
      <c r="N5064">
        <f t="shared" si="398"/>
        <v>3</v>
      </c>
      <c r="O5064" s="5">
        <f t="shared" si="399"/>
        <v>34</v>
      </c>
    </row>
    <row r="5065" spans="1:15" x14ac:dyDescent="0.25">
      <c r="A5065">
        <v>5124</v>
      </c>
      <c r="B5065">
        <v>2268</v>
      </c>
      <c r="C5065">
        <f>IF(COUNTIF($B$2:B5065,B5065)=1,1,0)</f>
        <v>1</v>
      </c>
      <c r="D5065" s="1">
        <v>44964</v>
      </c>
      <c r="E5065" s="2">
        <v>0.72714120370370372</v>
      </c>
      <c r="F5065">
        <v>105</v>
      </c>
      <c r="G5065" t="str">
        <f>IFERROR(INDEX(menu_items!$B:$B,MATCH(F5065,menu_items!$A:$A,0)),"Unknown value")</f>
        <v>Mac &amp; Cheese</v>
      </c>
      <c r="H5065" t="str">
        <f>IFERROR(INDEX(menu_items!$C:$C,MATCH(F5065,menu_items!$A:$A,0)),"Unknown value")</f>
        <v>American</v>
      </c>
      <c r="I5065" s="5">
        <f>IFERROR(INDEX(menu_items!$D:$D,MATCH(F5065,menu_items!$A:$A,0)),0)</f>
        <v>7</v>
      </c>
      <c r="J5065" t="str">
        <f t="shared" si="400"/>
        <v>Tue</v>
      </c>
      <c r="K5065">
        <f t="shared" si="401"/>
        <v>7</v>
      </c>
      <c r="L5065" t="str">
        <f t="shared" si="402"/>
        <v>Feb</v>
      </c>
      <c r="M5065">
        <v>17</v>
      </c>
      <c r="N5065">
        <f t="shared" si="398"/>
        <v>1</v>
      </c>
      <c r="O5065" s="5">
        <f t="shared" si="399"/>
        <v>7</v>
      </c>
    </row>
    <row r="5066" spans="1:15" x14ac:dyDescent="0.25">
      <c r="A5066">
        <v>5125</v>
      </c>
      <c r="B5066">
        <v>2269</v>
      </c>
      <c r="C5066">
        <f>IF(COUNTIF($B$2:B5066,B5066)=1,1,0)</f>
        <v>1</v>
      </c>
      <c r="D5066" s="1">
        <v>44964</v>
      </c>
      <c r="E5066" s="2">
        <v>0.7363425925925926</v>
      </c>
      <c r="F5066">
        <v>107</v>
      </c>
      <c r="G5066" t="str">
        <f>IFERROR(INDEX(menu_items!$B:$B,MATCH(F5066,menu_items!$A:$A,0)),"Unknown value")</f>
        <v>Orange Chicken</v>
      </c>
      <c r="H5066" t="str">
        <f>IFERROR(INDEX(menu_items!$C:$C,MATCH(F5066,menu_items!$A:$A,0)),"Unknown value")</f>
        <v>Asian</v>
      </c>
      <c r="I5066" s="5">
        <f>IFERROR(INDEX(menu_items!$D:$D,MATCH(F5066,menu_items!$A:$A,0)),0)</f>
        <v>16.5</v>
      </c>
      <c r="J5066" t="str">
        <f t="shared" si="400"/>
        <v>Tue</v>
      </c>
      <c r="K5066">
        <f t="shared" si="401"/>
        <v>7</v>
      </c>
      <c r="L5066" t="str">
        <f t="shared" si="402"/>
        <v>Feb</v>
      </c>
      <c r="M5066">
        <v>17</v>
      </c>
      <c r="N5066">
        <f t="shared" si="398"/>
        <v>2</v>
      </c>
      <c r="O5066" s="5">
        <f t="shared" si="399"/>
        <v>29.45</v>
      </c>
    </row>
    <row r="5067" spans="1:15" x14ac:dyDescent="0.25">
      <c r="A5067">
        <v>5126</v>
      </c>
      <c r="B5067">
        <v>2269</v>
      </c>
      <c r="C5067">
        <f>IF(COUNTIF($B$2:B5067,B5067)=1,1,0)</f>
        <v>0</v>
      </c>
      <c r="D5067" s="1">
        <v>44964</v>
      </c>
      <c r="E5067" s="2">
        <v>0.7363425925925926</v>
      </c>
      <c r="F5067">
        <v>117</v>
      </c>
      <c r="G5067" t="str">
        <f>IFERROR(INDEX(menu_items!$B:$B,MATCH(F5067,menu_items!$A:$A,0)),"Unknown value")</f>
        <v>Chicken Burrito</v>
      </c>
      <c r="H5067" t="str">
        <f>IFERROR(INDEX(menu_items!$C:$C,MATCH(F5067,menu_items!$A:$A,0)),"Unknown value")</f>
        <v>Mexican</v>
      </c>
      <c r="I5067" s="5">
        <f>IFERROR(INDEX(menu_items!$D:$D,MATCH(F5067,menu_items!$A:$A,0)),0)</f>
        <v>12.95</v>
      </c>
      <c r="J5067" t="str">
        <f t="shared" si="400"/>
        <v>Tue</v>
      </c>
      <c r="K5067">
        <f t="shared" si="401"/>
        <v>7</v>
      </c>
      <c r="L5067" t="str">
        <f t="shared" si="402"/>
        <v>Feb</v>
      </c>
      <c r="M5067">
        <v>17</v>
      </c>
      <c r="N5067">
        <f t="shared" si="398"/>
        <v>2</v>
      </c>
      <c r="O5067" s="5">
        <f t="shared" si="399"/>
        <v>29.45</v>
      </c>
    </row>
    <row r="5068" spans="1:15" x14ac:dyDescent="0.25">
      <c r="A5068">
        <v>5127</v>
      </c>
      <c r="B5068">
        <v>2270</v>
      </c>
      <c r="C5068">
        <f>IF(COUNTIF($B$2:B5068,B5068)=1,1,0)</f>
        <v>1</v>
      </c>
      <c r="D5068" s="1">
        <v>44964</v>
      </c>
      <c r="E5068" s="2">
        <v>0.74809027777777781</v>
      </c>
      <c r="F5068">
        <v>120</v>
      </c>
      <c r="G5068" t="str">
        <f>IFERROR(INDEX(menu_items!$B:$B,MATCH(F5068,menu_items!$A:$A,0)),"Unknown value")</f>
        <v>Steak Torta</v>
      </c>
      <c r="H5068" t="str">
        <f>IFERROR(INDEX(menu_items!$C:$C,MATCH(F5068,menu_items!$A:$A,0)),"Unknown value")</f>
        <v>Mexican</v>
      </c>
      <c r="I5068" s="5">
        <f>IFERROR(INDEX(menu_items!$D:$D,MATCH(F5068,menu_items!$A:$A,0)),0)</f>
        <v>13.95</v>
      </c>
      <c r="J5068" t="str">
        <f t="shared" si="400"/>
        <v>Tue</v>
      </c>
      <c r="K5068">
        <f t="shared" si="401"/>
        <v>7</v>
      </c>
      <c r="L5068" t="str">
        <f t="shared" si="402"/>
        <v>Feb</v>
      </c>
      <c r="M5068">
        <v>17</v>
      </c>
      <c r="N5068">
        <f t="shared" si="398"/>
        <v>2</v>
      </c>
      <c r="O5068" s="5">
        <f t="shared" si="399"/>
        <v>20.95</v>
      </c>
    </row>
    <row r="5069" spans="1:15" x14ac:dyDescent="0.25">
      <c r="A5069">
        <v>5128</v>
      </c>
      <c r="B5069">
        <v>2270</v>
      </c>
      <c r="C5069">
        <f>IF(COUNTIF($B$2:B5069,B5069)=1,1,0)</f>
        <v>0</v>
      </c>
      <c r="D5069" s="1">
        <v>44964</v>
      </c>
      <c r="E5069" s="2">
        <v>0.74809027777777781</v>
      </c>
      <c r="F5069">
        <v>106</v>
      </c>
      <c r="G5069" t="str">
        <f>IFERROR(INDEX(menu_items!$B:$B,MATCH(F5069,menu_items!$A:$A,0)),"Unknown value")</f>
        <v>French Fries</v>
      </c>
      <c r="H5069" t="str">
        <f>IFERROR(INDEX(menu_items!$C:$C,MATCH(F5069,menu_items!$A:$A,0)),"Unknown value")</f>
        <v>American</v>
      </c>
      <c r="I5069" s="5">
        <f>IFERROR(INDEX(menu_items!$D:$D,MATCH(F5069,menu_items!$A:$A,0)),0)</f>
        <v>7</v>
      </c>
      <c r="J5069" t="str">
        <f t="shared" si="400"/>
        <v>Tue</v>
      </c>
      <c r="K5069">
        <f t="shared" si="401"/>
        <v>7</v>
      </c>
      <c r="L5069" t="str">
        <f t="shared" si="402"/>
        <v>Feb</v>
      </c>
      <c r="M5069">
        <v>17</v>
      </c>
      <c r="N5069">
        <f t="shared" si="398"/>
        <v>2</v>
      </c>
      <c r="O5069" s="5">
        <f t="shared" si="399"/>
        <v>20.95</v>
      </c>
    </row>
    <row r="5070" spans="1:15" x14ac:dyDescent="0.25">
      <c r="A5070">
        <v>5129</v>
      </c>
      <c r="B5070">
        <v>2271</v>
      </c>
      <c r="C5070">
        <f>IF(COUNTIF($B$2:B5070,B5070)=1,1,0)</f>
        <v>1</v>
      </c>
      <c r="D5070" s="1">
        <v>44964</v>
      </c>
      <c r="E5070" s="2">
        <v>0.75689814814814815</v>
      </c>
      <c r="F5070">
        <v>105</v>
      </c>
      <c r="G5070" t="str">
        <f>IFERROR(INDEX(menu_items!$B:$B,MATCH(F5070,menu_items!$A:$A,0)),"Unknown value")</f>
        <v>Mac &amp; Cheese</v>
      </c>
      <c r="H5070" t="str">
        <f>IFERROR(INDEX(menu_items!$C:$C,MATCH(F5070,menu_items!$A:$A,0)),"Unknown value")</f>
        <v>American</v>
      </c>
      <c r="I5070" s="5">
        <f>IFERROR(INDEX(menu_items!$D:$D,MATCH(F5070,menu_items!$A:$A,0)),0)</f>
        <v>7</v>
      </c>
      <c r="J5070" t="str">
        <f t="shared" si="400"/>
        <v>Tue</v>
      </c>
      <c r="K5070">
        <f t="shared" si="401"/>
        <v>7</v>
      </c>
      <c r="L5070" t="str">
        <f t="shared" si="402"/>
        <v>Feb</v>
      </c>
      <c r="M5070">
        <v>18</v>
      </c>
      <c r="N5070">
        <f t="shared" si="398"/>
        <v>1</v>
      </c>
      <c r="O5070" s="5">
        <f t="shared" si="399"/>
        <v>7</v>
      </c>
    </row>
    <row r="5071" spans="1:15" x14ac:dyDescent="0.25">
      <c r="A5071">
        <v>5130</v>
      </c>
      <c r="B5071">
        <v>2272</v>
      </c>
      <c r="C5071">
        <f>IF(COUNTIF($B$2:B5071,B5071)=1,1,0)</f>
        <v>1</v>
      </c>
      <c r="D5071" s="1">
        <v>44964</v>
      </c>
      <c r="E5071" s="2">
        <v>0.76233796296296297</v>
      </c>
      <c r="F5071">
        <v>104</v>
      </c>
      <c r="G5071" t="str">
        <f>IFERROR(INDEX(menu_items!$B:$B,MATCH(F5071,menu_items!$A:$A,0)),"Unknown value")</f>
        <v>Veggie Burger</v>
      </c>
      <c r="H5071" t="str">
        <f>IFERROR(INDEX(menu_items!$C:$C,MATCH(F5071,menu_items!$A:$A,0)),"Unknown value")</f>
        <v>American</v>
      </c>
      <c r="I5071" s="5">
        <f>IFERROR(INDEX(menu_items!$D:$D,MATCH(F5071,menu_items!$A:$A,0)),0)</f>
        <v>10.5</v>
      </c>
      <c r="J5071" t="str">
        <f t="shared" si="400"/>
        <v>Tue</v>
      </c>
      <c r="K5071">
        <f t="shared" si="401"/>
        <v>7</v>
      </c>
      <c r="L5071" t="str">
        <f t="shared" si="402"/>
        <v>Feb</v>
      </c>
      <c r="M5071">
        <v>18</v>
      </c>
      <c r="N5071">
        <f t="shared" si="398"/>
        <v>4</v>
      </c>
      <c r="O5071" s="5">
        <f t="shared" si="399"/>
        <v>61.349999999999994</v>
      </c>
    </row>
    <row r="5072" spans="1:15" x14ac:dyDescent="0.25">
      <c r="A5072">
        <v>5131</v>
      </c>
      <c r="B5072">
        <v>2272</v>
      </c>
      <c r="C5072">
        <f>IF(COUNTIF($B$2:B5072,B5072)=1,1,0)</f>
        <v>0</v>
      </c>
      <c r="D5072" s="1">
        <v>44964</v>
      </c>
      <c r="E5072" s="2">
        <v>0.76233796296296297</v>
      </c>
      <c r="F5072">
        <v>127</v>
      </c>
      <c r="G5072" t="str">
        <f>IFERROR(INDEX(menu_items!$B:$B,MATCH(F5072,menu_items!$A:$A,0)),"Unknown value")</f>
        <v>Meat Lasagna</v>
      </c>
      <c r="H5072" t="str">
        <f>IFERROR(INDEX(menu_items!$C:$C,MATCH(F5072,menu_items!$A:$A,0)),"Unknown value")</f>
        <v>Italian</v>
      </c>
      <c r="I5072" s="5">
        <f>IFERROR(INDEX(menu_items!$D:$D,MATCH(F5072,menu_items!$A:$A,0)),0)</f>
        <v>17.95</v>
      </c>
      <c r="J5072" t="str">
        <f t="shared" si="400"/>
        <v>Tue</v>
      </c>
      <c r="K5072">
        <f t="shared" si="401"/>
        <v>7</v>
      </c>
      <c r="L5072" t="str">
        <f t="shared" si="402"/>
        <v>Feb</v>
      </c>
      <c r="M5072">
        <v>18</v>
      </c>
      <c r="N5072">
        <f t="shared" si="398"/>
        <v>4</v>
      </c>
      <c r="O5072" s="5">
        <f t="shared" si="399"/>
        <v>61.349999999999994</v>
      </c>
    </row>
    <row r="5073" spans="1:15" x14ac:dyDescent="0.25">
      <c r="A5073">
        <v>5132</v>
      </c>
      <c r="B5073">
        <v>2272</v>
      </c>
      <c r="C5073">
        <f>IF(COUNTIF($B$2:B5073,B5073)=1,1,0)</f>
        <v>0</v>
      </c>
      <c r="D5073" s="1">
        <v>44964</v>
      </c>
      <c r="E5073" s="2">
        <v>0.76233796296296297</v>
      </c>
      <c r="F5073">
        <v>118</v>
      </c>
      <c r="G5073" t="str">
        <f>IFERROR(INDEX(menu_items!$B:$B,MATCH(F5073,menu_items!$A:$A,0)),"Unknown value")</f>
        <v>Steak Burrito</v>
      </c>
      <c r="H5073" t="str">
        <f>IFERROR(INDEX(menu_items!$C:$C,MATCH(F5073,menu_items!$A:$A,0)),"Unknown value")</f>
        <v>Mexican</v>
      </c>
      <c r="I5073" s="5">
        <f>IFERROR(INDEX(menu_items!$D:$D,MATCH(F5073,menu_items!$A:$A,0)),0)</f>
        <v>14.95</v>
      </c>
      <c r="J5073" t="str">
        <f t="shared" si="400"/>
        <v>Tue</v>
      </c>
      <c r="K5073">
        <f t="shared" si="401"/>
        <v>7</v>
      </c>
      <c r="L5073" t="str">
        <f t="shared" si="402"/>
        <v>Feb</v>
      </c>
      <c r="M5073">
        <v>18</v>
      </c>
      <c r="N5073">
        <f t="shared" si="398"/>
        <v>4</v>
      </c>
      <c r="O5073" s="5">
        <f t="shared" si="399"/>
        <v>61.349999999999994</v>
      </c>
    </row>
    <row r="5074" spans="1:15" x14ac:dyDescent="0.25">
      <c r="A5074">
        <v>5133</v>
      </c>
      <c r="B5074">
        <v>2272</v>
      </c>
      <c r="C5074">
        <f>IF(COUNTIF($B$2:B5074,B5074)=1,1,0)</f>
        <v>0</v>
      </c>
      <c r="D5074" s="1">
        <v>44964</v>
      </c>
      <c r="E5074" s="2">
        <v>0.76233796296296297</v>
      </c>
      <c r="F5074">
        <v>131</v>
      </c>
      <c r="G5074" t="str">
        <f>IFERROR(INDEX(menu_items!$B:$B,MATCH(F5074,menu_items!$A:$A,0)),"Unknown value")</f>
        <v>Chicken Parmesan</v>
      </c>
      <c r="H5074" t="str">
        <f>IFERROR(INDEX(menu_items!$C:$C,MATCH(F5074,menu_items!$A:$A,0)),"Unknown value")</f>
        <v>Italian</v>
      </c>
      <c r="I5074" s="5">
        <f>IFERROR(INDEX(menu_items!$D:$D,MATCH(F5074,menu_items!$A:$A,0)),0)</f>
        <v>17.95</v>
      </c>
      <c r="J5074" t="str">
        <f t="shared" si="400"/>
        <v>Tue</v>
      </c>
      <c r="K5074">
        <f t="shared" si="401"/>
        <v>7</v>
      </c>
      <c r="L5074" t="str">
        <f t="shared" si="402"/>
        <v>Feb</v>
      </c>
      <c r="M5074">
        <v>18</v>
      </c>
      <c r="N5074">
        <f t="shared" si="398"/>
        <v>4</v>
      </c>
      <c r="O5074" s="5">
        <f t="shared" si="399"/>
        <v>61.349999999999994</v>
      </c>
    </row>
    <row r="5075" spans="1:15" x14ac:dyDescent="0.25">
      <c r="A5075">
        <v>5134</v>
      </c>
      <c r="B5075">
        <v>2273</v>
      </c>
      <c r="C5075">
        <f>IF(COUNTIF($B$2:B5075,B5075)=1,1,0)</f>
        <v>1</v>
      </c>
      <c r="D5075" s="1">
        <v>44964</v>
      </c>
      <c r="E5075" s="2">
        <v>0.77186342592592594</v>
      </c>
      <c r="F5075">
        <v>107</v>
      </c>
      <c r="G5075" t="str">
        <f>IFERROR(INDEX(menu_items!$B:$B,MATCH(F5075,menu_items!$A:$A,0)),"Unknown value")</f>
        <v>Orange Chicken</v>
      </c>
      <c r="H5075" t="str">
        <f>IFERROR(INDEX(menu_items!$C:$C,MATCH(F5075,menu_items!$A:$A,0)),"Unknown value")</f>
        <v>Asian</v>
      </c>
      <c r="I5075" s="5">
        <f>IFERROR(INDEX(menu_items!$D:$D,MATCH(F5075,menu_items!$A:$A,0)),0)</f>
        <v>16.5</v>
      </c>
      <c r="J5075" t="str">
        <f t="shared" si="400"/>
        <v>Tue</v>
      </c>
      <c r="K5075">
        <f t="shared" si="401"/>
        <v>7</v>
      </c>
      <c r="L5075" t="str">
        <f t="shared" si="402"/>
        <v>Feb</v>
      </c>
      <c r="M5075">
        <v>18</v>
      </c>
      <c r="N5075">
        <f t="shared" si="398"/>
        <v>3</v>
      </c>
      <c r="O5075" s="5">
        <f t="shared" si="399"/>
        <v>48.4</v>
      </c>
    </row>
    <row r="5076" spans="1:15" x14ac:dyDescent="0.25">
      <c r="A5076">
        <v>5135</v>
      </c>
      <c r="B5076">
        <v>2273</v>
      </c>
      <c r="C5076">
        <f>IF(COUNTIF($B$2:B5076,B5076)=1,1,0)</f>
        <v>0</v>
      </c>
      <c r="D5076" s="1">
        <v>44964</v>
      </c>
      <c r="E5076" s="2">
        <v>0.77186342592592594</v>
      </c>
      <c r="F5076">
        <v>116</v>
      </c>
      <c r="G5076" t="str">
        <f>IFERROR(INDEX(menu_items!$B:$B,MATCH(F5076,menu_items!$A:$A,0)),"Unknown value")</f>
        <v>Steak Tacos</v>
      </c>
      <c r="H5076" t="str">
        <f>IFERROR(INDEX(menu_items!$C:$C,MATCH(F5076,menu_items!$A:$A,0)),"Unknown value")</f>
        <v>Mexican</v>
      </c>
      <c r="I5076" s="5">
        <f>IFERROR(INDEX(menu_items!$D:$D,MATCH(F5076,menu_items!$A:$A,0)),0)</f>
        <v>13.95</v>
      </c>
      <c r="J5076" t="str">
        <f t="shared" si="400"/>
        <v>Tue</v>
      </c>
      <c r="K5076">
        <f t="shared" si="401"/>
        <v>7</v>
      </c>
      <c r="L5076" t="str">
        <f t="shared" si="402"/>
        <v>Feb</v>
      </c>
      <c r="M5076">
        <v>18</v>
      </c>
      <c r="N5076">
        <f t="shared" si="398"/>
        <v>3</v>
      </c>
      <c r="O5076" s="5">
        <f t="shared" si="399"/>
        <v>48.4</v>
      </c>
    </row>
    <row r="5077" spans="1:15" x14ac:dyDescent="0.25">
      <c r="A5077">
        <v>5136</v>
      </c>
      <c r="B5077">
        <v>2273</v>
      </c>
      <c r="C5077">
        <f>IF(COUNTIF($B$2:B5077,B5077)=1,1,0)</f>
        <v>0</v>
      </c>
      <c r="D5077" s="1">
        <v>44964</v>
      </c>
      <c r="E5077" s="2">
        <v>0.77186342592592594</v>
      </c>
      <c r="F5077">
        <v>110</v>
      </c>
      <c r="G5077" t="str">
        <f>IFERROR(INDEX(menu_items!$B:$B,MATCH(F5077,menu_items!$A:$A,0)),"Unknown value")</f>
        <v>Pork Ramen</v>
      </c>
      <c r="H5077" t="str">
        <f>IFERROR(INDEX(menu_items!$C:$C,MATCH(F5077,menu_items!$A:$A,0)),"Unknown value")</f>
        <v>Asian</v>
      </c>
      <c r="I5077" s="5">
        <f>IFERROR(INDEX(menu_items!$D:$D,MATCH(F5077,menu_items!$A:$A,0)),0)</f>
        <v>17.95</v>
      </c>
      <c r="J5077" t="str">
        <f t="shared" si="400"/>
        <v>Tue</v>
      </c>
      <c r="K5077">
        <f t="shared" si="401"/>
        <v>7</v>
      </c>
      <c r="L5077" t="str">
        <f t="shared" si="402"/>
        <v>Feb</v>
      </c>
      <c r="M5077">
        <v>18</v>
      </c>
      <c r="N5077">
        <f t="shared" si="398"/>
        <v>3</v>
      </c>
      <c r="O5077" s="5">
        <f t="shared" si="399"/>
        <v>48.4</v>
      </c>
    </row>
    <row r="5078" spans="1:15" x14ac:dyDescent="0.25">
      <c r="A5078">
        <v>5137</v>
      </c>
      <c r="B5078">
        <v>2274</v>
      </c>
      <c r="C5078">
        <f>IF(COUNTIF($B$2:B5078,B5078)=1,1,0)</f>
        <v>1</v>
      </c>
      <c r="D5078" s="1">
        <v>44964</v>
      </c>
      <c r="E5078" s="2">
        <v>0.77489583333333334</v>
      </c>
      <c r="F5078">
        <v>132</v>
      </c>
      <c r="G5078" t="str">
        <f>IFERROR(INDEX(menu_items!$B:$B,MATCH(F5078,menu_items!$A:$A,0)),"Unknown value")</f>
        <v>Eggplant Parmesan</v>
      </c>
      <c r="H5078" t="str">
        <f>IFERROR(INDEX(menu_items!$C:$C,MATCH(F5078,menu_items!$A:$A,0)),"Unknown value")</f>
        <v>Italian</v>
      </c>
      <c r="I5078" s="5">
        <f>IFERROR(INDEX(menu_items!$D:$D,MATCH(F5078,menu_items!$A:$A,0)),0)</f>
        <v>16.95</v>
      </c>
      <c r="J5078" t="str">
        <f t="shared" si="400"/>
        <v>Tue</v>
      </c>
      <c r="K5078">
        <f t="shared" si="401"/>
        <v>7</v>
      </c>
      <c r="L5078" t="str">
        <f t="shared" si="402"/>
        <v>Feb</v>
      </c>
      <c r="M5078">
        <v>18</v>
      </c>
      <c r="N5078">
        <f t="shared" si="398"/>
        <v>1</v>
      </c>
      <c r="O5078" s="5">
        <f t="shared" si="399"/>
        <v>16.95</v>
      </c>
    </row>
    <row r="5079" spans="1:15" x14ac:dyDescent="0.25">
      <c r="A5079">
        <v>5138</v>
      </c>
      <c r="B5079">
        <v>2275</v>
      </c>
      <c r="C5079">
        <f>IF(COUNTIF($B$2:B5079,B5079)=1,1,0)</f>
        <v>1</v>
      </c>
      <c r="D5079" s="1">
        <v>44964</v>
      </c>
      <c r="E5079" s="2">
        <v>0.77973379629629624</v>
      </c>
      <c r="F5079">
        <v>108</v>
      </c>
      <c r="G5079" t="str">
        <f>IFERROR(INDEX(menu_items!$B:$B,MATCH(F5079,menu_items!$A:$A,0)),"Unknown value")</f>
        <v>Tofu Pad Thai</v>
      </c>
      <c r="H5079" t="str">
        <f>IFERROR(INDEX(menu_items!$C:$C,MATCH(F5079,menu_items!$A:$A,0)),"Unknown value")</f>
        <v>Asian</v>
      </c>
      <c r="I5079" s="5">
        <f>IFERROR(INDEX(menu_items!$D:$D,MATCH(F5079,menu_items!$A:$A,0)),0)</f>
        <v>14.5</v>
      </c>
      <c r="J5079" t="str">
        <f t="shared" si="400"/>
        <v>Tue</v>
      </c>
      <c r="K5079">
        <f t="shared" si="401"/>
        <v>7</v>
      </c>
      <c r="L5079" t="str">
        <f t="shared" si="402"/>
        <v>Feb</v>
      </c>
      <c r="M5079">
        <v>18</v>
      </c>
      <c r="N5079">
        <f t="shared" si="398"/>
        <v>2</v>
      </c>
      <c r="O5079" s="5">
        <f t="shared" si="399"/>
        <v>32.450000000000003</v>
      </c>
    </row>
    <row r="5080" spans="1:15" x14ac:dyDescent="0.25">
      <c r="A5080">
        <v>5139</v>
      </c>
      <c r="B5080">
        <v>2275</v>
      </c>
      <c r="C5080">
        <f>IF(COUNTIF($B$2:B5080,B5080)=1,1,0)</f>
        <v>0</v>
      </c>
      <c r="D5080" s="1">
        <v>44964</v>
      </c>
      <c r="E5080" s="2">
        <v>0.77973379629629624</v>
      </c>
      <c r="F5080">
        <v>109</v>
      </c>
      <c r="G5080" t="str">
        <f>IFERROR(INDEX(menu_items!$B:$B,MATCH(F5080,menu_items!$A:$A,0)),"Unknown value")</f>
        <v>Korean Beef Bowl</v>
      </c>
      <c r="H5080" t="str">
        <f>IFERROR(INDEX(menu_items!$C:$C,MATCH(F5080,menu_items!$A:$A,0)),"Unknown value")</f>
        <v>Asian</v>
      </c>
      <c r="I5080" s="5">
        <f>IFERROR(INDEX(menu_items!$D:$D,MATCH(F5080,menu_items!$A:$A,0)),0)</f>
        <v>17.95</v>
      </c>
      <c r="J5080" t="str">
        <f t="shared" si="400"/>
        <v>Tue</v>
      </c>
      <c r="K5080">
        <f t="shared" si="401"/>
        <v>7</v>
      </c>
      <c r="L5080" t="str">
        <f t="shared" si="402"/>
        <v>Feb</v>
      </c>
      <c r="M5080">
        <v>18</v>
      </c>
      <c r="N5080">
        <f t="shared" si="398"/>
        <v>2</v>
      </c>
      <c r="O5080" s="5">
        <f t="shared" si="399"/>
        <v>32.450000000000003</v>
      </c>
    </row>
    <row r="5081" spans="1:15" x14ac:dyDescent="0.25">
      <c r="A5081">
        <v>5140</v>
      </c>
      <c r="B5081">
        <v>2276</v>
      </c>
      <c r="C5081">
        <f>IF(COUNTIF($B$2:B5081,B5081)=1,1,0)</f>
        <v>1</v>
      </c>
      <c r="D5081" s="1">
        <v>44964</v>
      </c>
      <c r="E5081" s="2">
        <v>0.78074074074074074</v>
      </c>
      <c r="F5081">
        <v>103</v>
      </c>
      <c r="G5081" t="str">
        <f>IFERROR(INDEX(menu_items!$B:$B,MATCH(F5081,menu_items!$A:$A,0)),"Unknown value")</f>
        <v>Hot Dog</v>
      </c>
      <c r="H5081" t="str">
        <f>IFERROR(INDEX(menu_items!$C:$C,MATCH(F5081,menu_items!$A:$A,0)),"Unknown value")</f>
        <v>American</v>
      </c>
      <c r="I5081" s="5">
        <f>IFERROR(INDEX(menu_items!$D:$D,MATCH(F5081,menu_items!$A:$A,0)),0)</f>
        <v>9</v>
      </c>
      <c r="J5081" t="str">
        <f t="shared" si="400"/>
        <v>Tue</v>
      </c>
      <c r="K5081">
        <f t="shared" si="401"/>
        <v>7</v>
      </c>
      <c r="L5081" t="str">
        <f t="shared" si="402"/>
        <v>Feb</v>
      </c>
      <c r="M5081">
        <v>18</v>
      </c>
      <c r="N5081">
        <f t="shared" si="398"/>
        <v>1</v>
      </c>
      <c r="O5081" s="5">
        <f t="shared" si="399"/>
        <v>9</v>
      </c>
    </row>
    <row r="5082" spans="1:15" x14ac:dyDescent="0.25">
      <c r="A5082">
        <v>5141</v>
      </c>
      <c r="B5082">
        <v>2277</v>
      </c>
      <c r="C5082">
        <f>IF(COUNTIF($B$2:B5082,B5082)=1,1,0)</f>
        <v>1</v>
      </c>
      <c r="D5082" s="1">
        <v>44964</v>
      </c>
      <c r="E5082" s="2">
        <v>0.78737268518518522</v>
      </c>
      <c r="F5082">
        <v>116</v>
      </c>
      <c r="G5082" t="str">
        <f>IFERROR(INDEX(menu_items!$B:$B,MATCH(F5082,menu_items!$A:$A,0)),"Unknown value")</f>
        <v>Steak Tacos</v>
      </c>
      <c r="H5082" t="str">
        <f>IFERROR(INDEX(menu_items!$C:$C,MATCH(F5082,menu_items!$A:$A,0)),"Unknown value")</f>
        <v>Mexican</v>
      </c>
      <c r="I5082" s="5">
        <f>IFERROR(INDEX(menu_items!$D:$D,MATCH(F5082,menu_items!$A:$A,0)),0)</f>
        <v>13.95</v>
      </c>
      <c r="J5082" t="str">
        <f t="shared" si="400"/>
        <v>Tue</v>
      </c>
      <c r="K5082">
        <f t="shared" si="401"/>
        <v>7</v>
      </c>
      <c r="L5082" t="str">
        <f t="shared" si="402"/>
        <v>Feb</v>
      </c>
      <c r="M5082">
        <v>18</v>
      </c>
      <c r="N5082">
        <f t="shared" si="398"/>
        <v>4</v>
      </c>
      <c r="O5082" s="5">
        <f t="shared" si="399"/>
        <v>60.349999999999994</v>
      </c>
    </row>
    <row r="5083" spans="1:15" x14ac:dyDescent="0.25">
      <c r="A5083">
        <v>5142</v>
      </c>
      <c r="B5083">
        <v>2277</v>
      </c>
      <c r="C5083">
        <f>IF(COUNTIF($B$2:B5083,B5083)=1,1,0)</f>
        <v>0</v>
      </c>
      <c r="D5083" s="1">
        <v>44964</v>
      </c>
      <c r="E5083" s="2">
        <v>0.78737268518518522</v>
      </c>
      <c r="F5083">
        <v>125</v>
      </c>
      <c r="G5083" t="str">
        <f>IFERROR(INDEX(menu_items!$B:$B,MATCH(F5083,menu_items!$A:$A,0)),"Unknown value")</f>
        <v>Spaghetti &amp; Meatballs</v>
      </c>
      <c r="H5083" t="str">
        <f>IFERROR(INDEX(menu_items!$C:$C,MATCH(F5083,menu_items!$A:$A,0)),"Unknown value")</f>
        <v>Italian</v>
      </c>
      <c r="I5083" s="5">
        <f>IFERROR(INDEX(menu_items!$D:$D,MATCH(F5083,menu_items!$A:$A,0)),0)</f>
        <v>17.95</v>
      </c>
      <c r="J5083" t="str">
        <f t="shared" si="400"/>
        <v>Tue</v>
      </c>
      <c r="K5083">
        <f t="shared" si="401"/>
        <v>7</v>
      </c>
      <c r="L5083" t="str">
        <f t="shared" si="402"/>
        <v>Feb</v>
      </c>
      <c r="M5083">
        <v>18</v>
      </c>
      <c r="N5083">
        <f t="shared" si="398"/>
        <v>4</v>
      </c>
      <c r="O5083" s="5">
        <f t="shared" si="399"/>
        <v>60.349999999999994</v>
      </c>
    </row>
    <row r="5084" spans="1:15" x14ac:dyDescent="0.25">
      <c r="A5084">
        <v>5143</v>
      </c>
      <c r="B5084">
        <v>2277</v>
      </c>
      <c r="C5084">
        <f>IF(COUNTIF($B$2:B5084,B5084)=1,1,0)</f>
        <v>0</v>
      </c>
      <c r="D5084" s="1">
        <v>44964</v>
      </c>
      <c r="E5084" s="2">
        <v>0.78737268518518522</v>
      </c>
      <c r="F5084">
        <v>125</v>
      </c>
      <c r="G5084" t="str">
        <f>IFERROR(INDEX(menu_items!$B:$B,MATCH(F5084,menu_items!$A:$A,0)),"Unknown value")</f>
        <v>Spaghetti &amp; Meatballs</v>
      </c>
      <c r="H5084" t="str">
        <f>IFERROR(INDEX(menu_items!$C:$C,MATCH(F5084,menu_items!$A:$A,0)),"Unknown value")</f>
        <v>Italian</v>
      </c>
      <c r="I5084" s="5">
        <f>IFERROR(INDEX(menu_items!$D:$D,MATCH(F5084,menu_items!$A:$A,0)),0)</f>
        <v>17.95</v>
      </c>
      <c r="J5084" t="str">
        <f t="shared" si="400"/>
        <v>Tue</v>
      </c>
      <c r="K5084">
        <f t="shared" si="401"/>
        <v>7</v>
      </c>
      <c r="L5084" t="str">
        <f t="shared" si="402"/>
        <v>Feb</v>
      </c>
      <c r="M5084">
        <v>18</v>
      </c>
      <c r="N5084">
        <f t="shared" si="398"/>
        <v>4</v>
      </c>
      <c r="O5084" s="5">
        <f t="shared" si="399"/>
        <v>60.349999999999994</v>
      </c>
    </row>
    <row r="5085" spans="1:15" x14ac:dyDescent="0.25">
      <c r="A5085">
        <v>5144</v>
      </c>
      <c r="B5085">
        <v>2277</v>
      </c>
      <c r="C5085">
        <f>IF(COUNTIF($B$2:B5085,B5085)=1,1,0)</f>
        <v>0</v>
      </c>
      <c r="D5085" s="1">
        <v>44964</v>
      </c>
      <c r="E5085" s="2">
        <v>0.78737268518518522</v>
      </c>
      <c r="F5085">
        <v>121</v>
      </c>
      <c r="G5085" t="str">
        <f>IFERROR(INDEX(menu_items!$B:$B,MATCH(F5085,menu_items!$A:$A,0)),"Unknown value")</f>
        <v>Cheese Quesadillas</v>
      </c>
      <c r="H5085" t="str">
        <f>IFERROR(INDEX(menu_items!$C:$C,MATCH(F5085,menu_items!$A:$A,0)),"Unknown value")</f>
        <v>Mexican</v>
      </c>
      <c r="I5085" s="5">
        <f>IFERROR(INDEX(menu_items!$D:$D,MATCH(F5085,menu_items!$A:$A,0)),0)</f>
        <v>10.5</v>
      </c>
      <c r="J5085" t="str">
        <f t="shared" si="400"/>
        <v>Tue</v>
      </c>
      <c r="K5085">
        <f t="shared" si="401"/>
        <v>7</v>
      </c>
      <c r="L5085" t="str">
        <f t="shared" si="402"/>
        <v>Feb</v>
      </c>
      <c r="M5085">
        <v>18</v>
      </c>
      <c r="N5085">
        <f t="shared" si="398"/>
        <v>4</v>
      </c>
      <c r="O5085" s="5">
        <f t="shared" si="399"/>
        <v>60.349999999999994</v>
      </c>
    </row>
    <row r="5086" spans="1:15" x14ac:dyDescent="0.25">
      <c r="A5086">
        <v>5145</v>
      </c>
      <c r="B5086">
        <v>2278</v>
      </c>
      <c r="C5086">
        <f>IF(COUNTIF($B$2:B5086,B5086)=1,1,0)</f>
        <v>1</v>
      </c>
      <c r="D5086" s="1">
        <v>44964</v>
      </c>
      <c r="E5086" s="2">
        <v>0.79364583333333338</v>
      </c>
      <c r="F5086">
        <v>131</v>
      </c>
      <c r="G5086" t="str">
        <f>IFERROR(INDEX(menu_items!$B:$B,MATCH(F5086,menu_items!$A:$A,0)),"Unknown value")</f>
        <v>Chicken Parmesan</v>
      </c>
      <c r="H5086" t="str">
        <f>IFERROR(INDEX(menu_items!$C:$C,MATCH(F5086,menu_items!$A:$A,0)),"Unknown value")</f>
        <v>Italian</v>
      </c>
      <c r="I5086" s="5">
        <f>IFERROR(INDEX(menu_items!$D:$D,MATCH(F5086,menu_items!$A:$A,0)),0)</f>
        <v>17.95</v>
      </c>
      <c r="J5086" t="str">
        <f t="shared" si="400"/>
        <v>Tue</v>
      </c>
      <c r="K5086">
        <f t="shared" si="401"/>
        <v>7</v>
      </c>
      <c r="L5086" t="str">
        <f t="shared" si="402"/>
        <v>Feb</v>
      </c>
      <c r="M5086">
        <v>19</v>
      </c>
      <c r="N5086">
        <f t="shared" si="398"/>
        <v>2</v>
      </c>
      <c r="O5086" s="5">
        <f t="shared" si="399"/>
        <v>34.9</v>
      </c>
    </row>
    <row r="5087" spans="1:15" x14ac:dyDescent="0.25">
      <c r="A5087">
        <v>5146</v>
      </c>
      <c r="B5087">
        <v>2278</v>
      </c>
      <c r="C5087">
        <f>IF(COUNTIF($B$2:B5087,B5087)=1,1,0)</f>
        <v>0</v>
      </c>
      <c r="D5087" s="1">
        <v>44964</v>
      </c>
      <c r="E5087" s="2">
        <v>0.79364583333333338</v>
      </c>
      <c r="F5087">
        <v>132</v>
      </c>
      <c r="G5087" t="str">
        <f>IFERROR(INDEX(menu_items!$B:$B,MATCH(F5087,menu_items!$A:$A,0)),"Unknown value")</f>
        <v>Eggplant Parmesan</v>
      </c>
      <c r="H5087" t="str">
        <f>IFERROR(INDEX(menu_items!$C:$C,MATCH(F5087,menu_items!$A:$A,0)),"Unknown value")</f>
        <v>Italian</v>
      </c>
      <c r="I5087" s="5">
        <f>IFERROR(INDEX(menu_items!$D:$D,MATCH(F5087,menu_items!$A:$A,0)),0)</f>
        <v>16.95</v>
      </c>
      <c r="J5087" t="str">
        <f t="shared" si="400"/>
        <v>Tue</v>
      </c>
      <c r="K5087">
        <f t="shared" si="401"/>
        <v>7</v>
      </c>
      <c r="L5087" t="str">
        <f t="shared" si="402"/>
        <v>Feb</v>
      </c>
      <c r="M5087">
        <v>19</v>
      </c>
      <c r="N5087">
        <f t="shared" si="398"/>
        <v>2</v>
      </c>
      <c r="O5087" s="5">
        <f t="shared" si="399"/>
        <v>34.9</v>
      </c>
    </row>
    <row r="5088" spans="1:15" x14ac:dyDescent="0.25">
      <c r="A5088">
        <v>5147</v>
      </c>
      <c r="B5088">
        <v>2279</v>
      </c>
      <c r="C5088">
        <f>IF(COUNTIF($B$2:B5088,B5088)=1,1,0)</f>
        <v>1</v>
      </c>
      <c r="D5088" s="1">
        <v>44964</v>
      </c>
      <c r="E5088" s="2">
        <v>0.80126157407407406</v>
      </c>
      <c r="F5088">
        <v>125</v>
      </c>
      <c r="G5088" t="str">
        <f>IFERROR(INDEX(menu_items!$B:$B,MATCH(F5088,menu_items!$A:$A,0)),"Unknown value")</f>
        <v>Spaghetti &amp; Meatballs</v>
      </c>
      <c r="H5088" t="str">
        <f>IFERROR(INDEX(menu_items!$C:$C,MATCH(F5088,menu_items!$A:$A,0)),"Unknown value")</f>
        <v>Italian</v>
      </c>
      <c r="I5088" s="5">
        <f>IFERROR(INDEX(menu_items!$D:$D,MATCH(F5088,menu_items!$A:$A,0)),0)</f>
        <v>17.95</v>
      </c>
      <c r="J5088" t="str">
        <f t="shared" si="400"/>
        <v>Tue</v>
      </c>
      <c r="K5088">
        <f t="shared" si="401"/>
        <v>7</v>
      </c>
      <c r="L5088" t="str">
        <f t="shared" si="402"/>
        <v>Feb</v>
      </c>
      <c r="M5088">
        <v>19</v>
      </c>
      <c r="N5088">
        <f t="shared" si="398"/>
        <v>1</v>
      </c>
      <c r="O5088" s="5">
        <f t="shared" si="399"/>
        <v>17.95</v>
      </c>
    </row>
    <row r="5089" spans="1:15" x14ac:dyDescent="0.25">
      <c r="A5089">
        <v>5148</v>
      </c>
      <c r="B5089">
        <v>2280</v>
      </c>
      <c r="C5089">
        <f>IF(COUNTIF($B$2:B5089,B5089)=1,1,0)</f>
        <v>1</v>
      </c>
      <c r="D5089" s="1">
        <v>44964</v>
      </c>
      <c r="E5089" s="2">
        <v>0.80138888888888893</v>
      </c>
      <c r="F5089">
        <v>117</v>
      </c>
      <c r="G5089" t="str">
        <f>IFERROR(INDEX(menu_items!$B:$B,MATCH(F5089,menu_items!$A:$A,0)),"Unknown value")</f>
        <v>Chicken Burrito</v>
      </c>
      <c r="H5089" t="str">
        <f>IFERROR(INDEX(menu_items!$C:$C,MATCH(F5089,menu_items!$A:$A,0)),"Unknown value")</f>
        <v>Mexican</v>
      </c>
      <c r="I5089" s="5">
        <f>IFERROR(INDEX(menu_items!$D:$D,MATCH(F5089,menu_items!$A:$A,0)),0)</f>
        <v>12.95</v>
      </c>
      <c r="J5089" t="str">
        <f t="shared" si="400"/>
        <v>Tue</v>
      </c>
      <c r="K5089">
        <f t="shared" si="401"/>
        <v>7</v>
      </c>
      <c r="L5089" t="str">
        <f t="shared" si="402"/>
        <v>Feb</v>
      </c>
      <c r="M5089">
        <v>19</v>
      </c>
      <c r="N5089">
        <f t="shared" si="398"/>
        <v>4</v>
      </c>
      <c r="O5089" s="5">
        <f t="shared" si="399"/>
        <v>47.849999999999994</v>
      </c>
    </row>
    <row r="5090" spans="1:15" x14ac:dyDescent="0.25">
      <c r="A5090">
        <v>5149</v>
      </c>
      <c r="B5090">
        <v>2280</v>
      </c>
      <c r="C5090">
        <f>IF(COUNTIF($B$2:B5090,B5090)=1,1,0)</f>
        <v>0</v>
      </c>
      <c r="D5090" s="1">
        <v>44964</v>
      </c>
      <c r="E5090" s="2">
        <v>0.80138888888888893</v>
      </c>
      <c r="F5090">
        <v>113</v>
      </c>
      <c r="G5090" t="str">
        <f>IFERROR(INDEX(menu_items!$B:$B,MATCH(F5090,menu_items!$A:$A,0)),"Unknown value")</f>
        <v>Edamame</v>
      </c>
      <c r="H5090" t="str">
        <f>IFERROR(INDEX(menu_items!$C:$C,MATCH(F5090,menu_items!$A:$A,0)),"Unknown value")</f>
        <v>Asian</v>
      </c>
      <c r="I5090" s="5">
        <f>IFERROR(INDEX(menu_items!$D:$D,MATCH(F5090,menu_items!$A:$A,0)),0)</f>
        <v>5</v>
      </c>
      <c r="J5090" t="str">
        <f t="shared" si="400"/>
        <v>Tue</v>
      </c>
      <c r="K5090">
        <f t="shared" si="401"/>
        <v>7</v>
      </c>
      <c r="L5090" t="str">
        <f t="shared" si="402"/>
        <v>Feb</v>
      </c>
      <c r="M5090">
        <v>19</v>
      </c>
      <c r="N5090">
        <f t="shared" si="398"/>
        <v>4</v>
      </c>
      <c r="O5090" s="5">
        <f t="shared" si="399"/>
        <v>47.849999999999994</v>
      </c>
    </row>
    <row r="5091" spans="1:15" x14ac:dyDescent="0.25">
      <c r="A5091">
        <v>5150</v>
      </c>
      <c r="B5091">
        <v>2280</v>
      </c>
      <c r="C5091">
        <f>IF(COUNTIF($B$2:B5091,B5091)=1,1,0)</f>
        <v>0</v>
      </c>
      <c r="D5091" s="1">
        <v>44964</v>
      </c>
      <c r="E5091" s="2">
        <v>0.80138888888888893</v>
      </c>
      <c r="F5091">
        <v>119</v>
      </c>
      <c r="G5091" t="str">
        <f>IFERROR(INDEX(menu_items!$B:$B,MATCH(F5091,menu_items!$A:$A,0)),"Unknown value")</f>
        <v>Chicken Torta</v>
      </c>
      <c r="H5091" t="str">
        <f>IFERROR(INDEX(menu_items!$C:$C,MATCH(F5091,menu_items!$A:$A,0)),"Unknown value")</f>
        <v>Mexican</v>
      </c>
      <c r="I5091" s="5">
        <f>IFERROR(INDEX(menu_items!$D:$D,MATCH(F5091,menu_items!$A:$A,0)),0)</f>
        <v>11.95</v>
      </c>
      <c r="J5091" t="str">
        <f t="shared" si="400"/>
        <v>Tue</v>
      </c>
      <c r="K5091">
        <f t="shared" si="401"/>
        <v>7</v>
      </c>
      <c r="L5091" t="str">
        <f t="shared" si="402"/>
        <v>Feb</v>
      </c>
      <c r="M5091">
        <v>19</v>
      </c>
      <c r="N5091">
        <f t="shared" si="398"/>
        <v>4</v>
      </c>
      <c r="O5091" s="5">
        <f t="shared" si="399"/>
        <v>47.849999999999994</v>
      </c>
    </row>
    <row r="5092" spans="1:15" x14ac:dyDescent="0.25">
      <c r="A5092">
        <v>5151</v>
      </c>
      <c r="B5092">
        <v>2280</v>
      </c>
      <c r="C5092">
        <f>IF(COUNTIF($B$2:B5092,B5092)=1,1,0)</f>
        <v>0</v>
      </c>
      <c r="D5092" s="1">
        <v>44964</v>
      </c>
      <c r="E5092" s="2">
        <v>0.80138888888888893</v>
      </c>
      <c r="F5092">
        <v>131</v>
      </c>
      <c r="G5092" t="str">
        <f>IFERROR(INDEX(menu_items!$B:$B,MATCH(F5092,menu_items!$A:$A,0)),"Unknown value")</f>
        <v>Chicken Parmesan</v>
      </c>
      <c r="H5092" t="str">
        <f>IFERROR(INDEX(menu_items!$C:$C,MATCH(F5092,menu_items!$A:$A,0)),"Unknown value")</f>
        <v>Italian</v>
      </c>
      <c r="I5092" s="5">
        <f>IFERROR(INDEX(menu_items!$D:$D,MATCH(F5092,menu_items!$A:$A,0)),0)</f>
        <v>17.95</v>
      </c>
      <c r="J5092" t="str">
        <f t="shared" si="400"/>
        <v>Tue</v>
      </c>
      <c r="K5092">
        <f t="shared" si="401"/>
        <v>7</v>
      </c>
      <c r="L5092" t="str">
        <f t="shared" si="402"/>
        <v>Feb</v>
      </c>
      <c r="M5092">
        <v>19</v>
      </c>
      <c r="N5092">
        <f t="shared" si="398"/>
        <v>4</v>
      </c>
      <c r="O5092" s="5">
        <f t="shared" si="399"/>
        <v>47.849999999999994</v>
      </c>
    </row>
    <row r="5093" spans="1:15" x14ac:dyDescent="0.25">
      <c r="A5093">
        <v>5152</v>
      </c>
      <c r="B5093">
        <v>2281</v>
      </c>
      <c r="C5093">
        <f>IF(COUNTIF($B$2:B5093,B5093)=1,1,0)</f>
        <v>1</v>
      </c>
      <c r="D5093" s="1">
        <v>44964</v>
      </c>
      <c r="E5093" s="2">
        <v>0.80275462962962962</v>
      </c>
      <c r="F5093">
        <v>131</v>
      </c>
      <c r="G5093" t="str">
        <f>IFERROR(INDEX(menu_items!$B:$B,MATCH(F5093,menu_items!$A:$A,0)),"Unknown value")</f>
        <v>Chicken Parmesan</v>
      </c>
      <c r="H5093" t="str">
        <f>IFERROR(INDEX(menu_items!$C:$C,MATCH(F5093,menu_items!$A:$A,0)),"Unknown value")</f>
        <v>Italian</v>
      </c>
      <c r="I5093" s="5">
        <f>IFERROR(INDEX(menu_items!$D:$D,MATCH(F5093,menu_items!$A:$A,0)),0)</f>
        <v>17.95</v>
      </c>
      <c r="J5093" t="str">
        <f t="shared" si="400"/>
        <v>Tue</v>
      </c>
      <c r="K5093">
        <f t="shared" si="401"/>
        <v>7</v>
      </c>
      <c r="L5093" t="str">
        <f t="shared" si="402"/>
        <v>Feb</v>
      </c>
      <c r="M5093">
        <v>19</v>
      </c>
      <c r="N5093">
        <f t="shared" si="398"/>
        <v>1</v>
      </c>
      <c r="O5093" s="5">
        <f t="shared" si="399"/>
        <v>17.95</v>
      </c>
    </row>
    <row r="5094" spans="1:15" x14ac:dyDescent="0.25">
      <c r="A5094">
        <v>5153</v>
      </c>
      <c r="B5094">
        <v>2282</v>
      </c>
      <c r="C5094">
        <f>IF(COUNTIF($B$2:B5094,B5094)=1,1,0)</f>
        <v>1</v>
      </c>
      <c r="D5094" s="1">
        <v>44964</v>
      </c>
      <c r="E5094" s="2">
        <v>0.81482638888888892</v>
      </c>
      <c r="F5094">
        <v>114</v>
      </c>
      <c r="G5094" t="str">
        <f>IFERROR(INDEX(menu_items!$B:$B,MATCH(F5094,menu_items!$A:$A,0)),"Unknown value")</f>
        <v>Potstickers</v>
      </c>
      <c r="H5094" t="str">
        <f>IFERROR(INDEX(menu_items!$C:$C,MATCH(F5094,menu_items!$A:$A,0)),"Unknown value")</f>
        <v>Asian</v>
      </c>
      <c r="I5094" s="5">
        <f>IFERROR(INDEX(menu_items!$D:$D,MATCH(F5094,menu_items!$A:$A,0)),0)</f>
        <v>9</v>
      </c>
      <c r="J5094" t="str">
        <f t="shared" si="400"/>
        <v>Tue</v>
      </c>
      <c r="K5094">
        <f t="shared" si="401"/>
        <v>7</v>
      </c>
      <c r="L5094" t="str">
        <f t="shared" si="402"/>
        <v>Feb</v>
      </c>
      <c r="M5094">
        <v>19</v>
      </c>
      <c r="N5094">
        <f t="shared" si="398"/>
        <v>1</v>
      </c>
      <c r="O5094" s="5">
        <f t="shared" si="399"/>
        <v>9</v>
      </c>
    </row>
    <row r="5095" spans="1:15" x14ac:dyDescent="0.25">
      <c r="A5095">
        <v>5154</v>
      </c>
      <c r="B5095">
        <v>2283</v>
      </c>
      <c r="C5095">
        <f>IF(COUNTIF($B$2:B5095,B5095)=1,1,0)</f>
        <v>1</v>
      </c>
      <c r="D5095" s="1">
        <v>44964</v>
      </c>
      <c r="E5095" s="2">
        <v>0.81532407407407403</v>
      </c>
      <c r="F5095">
        <v>103</v>
      </c>
      <c r="G5095" t="str">
        <f>IFERROR(INDEX(menu_items!$B:$B,MATCH(F5095,menu_items!$A:$A,0)),"Unknown value")</f>
        <v>Hot Dog</v>
      </c>
      <c r="H5095" t="str">
        <f>IFERROR(INDEX(menu_items!$C:$C,MATCH(F5095,menu_items!$A:$A,0)),"Unknown value")</f>
        <v>American</v>
      </c>
      <c r="I5095" s="5">
        <f>IFERROR(INDEX(menu_items!$D:$D,MATCH(F5095,menu_items!$A:$A,0)),0)</f>
        <v>9</v>
      </c>
      <c r="J5095" t="str">
        <f t="shared" si="400"/>
        <v>Tue</v>
      </c>
      <c r="K5095">
        <f t="shared" si="401"/>
        <v>7</v>
      </c>
      <c r="L5095" t="str">
        <f t="shared" si="402"/>
        <v>Feb</v>
      </c>
      <c r="M5095">
        <v>19</v>
      </c>
      <c r="N5095">
        <f t="shared" si="398"/>
        <v>4</v>
      </c>
      <c r="O5095" s="5">
        <f t="shared" si="399"/>
        <v>53.5</v>
      </c>
    </row>
    <row r="5096" spans="1:15" x14ac:dyDescent="0.25">
      <c r="A5096">
        <v>5155</v>
      </c>
      <c r="B5096">
        <v>2283</v>
      </c>
      <c r="C5096">
        <f>IF(COUNTIF($B$2:B5096,B5096)=1,1,0)</f>
        <v>0</v>
      </c>
      <c r="D5096" s="1">
        <v>44964</v>
      </c>
      <c r="E5096" s="2">
        <v>0.81532407407407403</v>
      </c>
      <c r="F5096">
        <v>124</v>
      </c>
      <c r="G5096" t="str">
        <f>IFERROR(INDEX(menu_items!$B:$B,MATCH(F5096,menu_items!$A:$A,0)),"Unknown value")</f>
        <v>Spaghetti</v>
      </c>
      <c r="H5096" t="str">
        <f>IFERROR(INDEX(menu_items!$C:$C,MATCH(F5096,menu_items!$A:$A,0)),"Unknown value")</f>
        <v>Italian</v>
      </c>
      <c r="I5096" s="5">
        <f>IFERROR(INDEX(menu_items!$D:$D,MATCH(F5096,menu_items!$A:$A,0)),0)</f>
        <v>14.5</v>
      </c>
      <c r="J5096" t="str">
        <f t="shared" si="400"/>
        <v>Tue</v>
      </c>
      <c r="K5096">
        <f t="shared" si="401"/>
        <v>7</v>
      </c>
      <c r="L5096" t="str">
        <f t="shared" si="402"/>
        <v>Feb</v>
      </c>
      <c r="M5096">
        <v>19</v>
      </c>
      <c r="N5096">
        <f t="shared" si="398"/>
        <v>4</v>
      </c>
      <c r="O5096" s="5">
        <f t="shared" si="399"/>
        <v>53.5</v>
      </c>
    </row>
    <row r="5097" spans="1:15" x14ac:dyDescent="0.25">
      <c r="A5097">
        <v>5156</v>
      </c>
      <c r="B5097">
        <v>2283</v>
      </c>
      <c r="C5097">
        <f>IF(COUNTIF($B$2:B5097,B5097)=1,1,0)</f>
        <v>0</v>
      </c>
      <c r="D5097" s="1">
        <v>44964</v>
      </c>
      <c r="E5097" s="2">
        <v>0.81532407407407403</v>
      </c>
      <c r="F5097">
        <v>126</v>
      </c>
      <c r="G5097" t="str">
        <f>IFERROR(INDEX(menu_items!$B:$B,MATCH(F5097,menu_items!$A:$A,0)),"Unknown value")</f>
        <v>Fettuccine Alfredo</v>
      </c>
      <c r="H5097" t="str">
        <f>IFERROR(INDEX(menu_items!$C:$C,MATCH(F5097,menu_items!$A:$A,0)),"Unknown value")</f>
        <v>Italian</v>
      </c>
      <c r="I5097" s="5">
        <f>IFERROR(INDEX(menu_items!$D:$D,MATCH(F5097,menu_items!$A:$A,0)),0)</f>
        <v>14.5</v>
      </c>
      <c r="J5097" t="str">
        <f t="shared" si="400"/>
        <v>Tue</v>
      </c>
      <c r="K5097">
        <f t="shared" si="401"/>
        <v>7</v>
      </c>
      <c r="L5097" t="str">
        <f t="shared" si="402"/>
        <v>Feb</v>
      </c>
      <c r="M5097">
        <v>19</v>
      </c>
      <c r="N5097">
        <f t="shared" si="398"/>
        <v>4</v>
      </c>
      <c r="O5097" s="5">
        <f t="shared" si="399"/>
        <v>53.5</v>
      </c>
    </row>
    <row r="5098" spans="1:15" x14ac:dyDescent="0.25">
      <c r="A5098">
        <v>5157</v>
      </c>
      <c r="B5098">
        <v>2283</v>
      </c>
      <c r="C5098">
        <f>IF(COUNTIF($B$2:B5098,B5098)=1,1,0)</f>
        <v>0</v>
      </c>
      <c r="D5098" s="1">
        <v>44964</v>
      </c>
      <c r="E5098" s="2">
        <v>0.81532407407407403</v>
      </c>
      <c r="F5098">
        <v>129</v>
      </c>
      <c r="G5098" t="str">
        <f>IFERROR(INDEX(menu_items!$B:$B,MATCH(F5098,menu_items!$A:$A,0)),"Unknown value")</f>
        <v>Mushroom Ravioli</v>
      </c>
      <c r="H5098" t="str">
        <f>IFERROR(INDEX(menu_items!$C:$C,MATCH(F5098,menu_items!$A:$A,0)),"Unknown value")</f>
        <v>Italian</v>
      </c>
      <c r="I5098" s="5">
        <f>IFERROR(INDEX(menu_items!$D:$D,MATCH(F5098,menu_items!$A:$A,0)),0)</f>
        <v>15.5</v>
      </c>
      <c r="J5098" t="str">
        <f t="shared" si="400"/>
        <v>Tue</v>
      </c>
      <c r="K5098">
        <f t="shared" si="401"/>
        <v>7</v>
      </c>
      <c r="L5098" t="str">
        <f t="shared" si="402"/>
        <v>Feb</v>
      </c>
      <c r="M5098">
        <v>19</v>
      </c>
      <c r="N5098">
        <f t="shared" si="398"/>
        <v>4</v>
      </c>
      <c r="O5098" s="5">
        <f t="shared" si="399"/>
        <v>53.5</v>
      </c>
    </row>
    <row r="5099" spans="1:15" x14ac:dyDescent="0.25">
      <c r="A5099">
        <v>5158</v>
      </c>
      <c r="B5099">
        <v>2284</v>
      </c>
      <c r="C5099">
        <f>IF(COUNTIF($B$2:B5099,B5099)=1,1,0)</f>
        <v>1</v>
      </c>
      <c r="D5099" s="1">
        <v>44964</v>
      </c>
      <c r="E5099" s="2">
        <v>0.81658564814814816</v>
      </c>
      <c r="F5099">
        <v>102</v>
      </c>
      <c r="G5099" t="str">
        <f>IFERROR(INDEX(menu_items!$B:$B,MATCH(F5099,menu_items!$A:$A,0)),"Unknown value")</f>
        <v>Cheeseburger</v>
      </c>
      <c r="H5099" t="str">
        <f>IFERROR(INDEX(menu_items!$C:$C,MATCH(F5099,menu_items!$A:$A,0)),"Unknown value")</f>
        <v>American</v>
      </c>
      <c r="I5099" s="5">
        <f>IFERROR(INDEX(menu_items!$D:$D,MATCH(F5099,menu_items!$A:$A,0)),0)</f>
        <v>13.95</v>
      </c>
      <c r="J5099" t="str">
        <f t="shared" si="400"/>
        <v>Tue</v>
      </c>
      <c r="K5099">
        <f t="shared" si="401"/>
        <v>7</v>
      </c>
      <c r="L5099" t="str">
        <f t="shared" si="402"/>
        <v>Feb</v>
      </c>
      <c r="M5099">
        <v>19</v>
      </c>
      <c r="N5099">
        <f t="shared" si="398"/>
        <v>3</v>
      </c>
      <c r="O5099" s="5">
        <f t="shared" si="399"/>
        <v>46.4</v>
      </c>
    </row>
    <row r="5100" spans="1:15" x14ac:dyDescent="0.25">
      <c r="A5100">
        <v>5159</v>
      </c>
      <c r="B5100">
        <v>2284</v>
      </c>
      <c r="C5100">
        <f>IF(COUNTIF($B$2:B5100,B5100)=1,1,0)</f>
        <v>0</v>
      </c>
      <c r="D5100" s="1">
        <v>44964</v>
      </c>
      <c r="E5100" s="2">
        <v>0.81658564814814816</v>
      </c>
      <c r="F5100">
        <v>108</v>
      </c>
      <c r="G5100" t="str">
        <f>IFERROR(INDEX(menu_items!$B:$B,MATCH(F5100,menu_items!$A:$A,0)),"Unknown value")</f>
        <v>Tofu Pad Thai</v>
      </c>
      <c r="H5100" t="str">
        <f>IFERROR(INDEX(menu_items!$C:$C,MATCH(F5100,menu_items!$A:$A,0)),"Unknown value")</f>
        <v>Asian</v>
      </c>
      <c r="I5100" s="5">
        <f>IFERROR(INDEX(menu_items!$D:$D,MATCH(F5100,menu_items!$A:$A,0)),0)</f>
        <v>14.5</v>
      </c>
      <c r="J5100" t="str">
        <f t="shared" si="400"/>
        <v>Tue</v>
      </c>
      <c r="K5100">
        <f t="shared" si="401"/>
        <v>7</v>
      </c>
      <c r="L5100" t="str">
        <f t="shared" si="402"/>
        <v>Feb</v>
      </c>
      <c r="M5100">
        <v>19</v>
      </c>
      <c r="N5100">
        <f t="shared" si="398"/>
        <v>3</v>
      </c>
      <c r="O5100" s="5">
        <f t="shared" si="399"/>
        <v>46.4</v>
      </c>
    </row>
    <row r="5101" spans="1:15" x14ac:dyDescent="0.25">
      <c r="A5101">
        <v>5160</v>
      </c>
      <c r="B5101">
        <v>2284</v>
      </c>
      <c r="C5101">
        <f>IF(COUNTIF($B$2:B5101,B5101)=1,1,0)</f>
        <v>0</v>
      </c>
      <c r="D5101" s="1">
        <v>44964</v>
      </c>
      <c r="E5101" s="2">
        <v>0.81658564814814816</v>
      </c>
      <c r="F5101">
        <v>110</v>
      </c>
      <c r="G5101" t="str">
        <f>IFERROR(INDEX(menu_items!$B:$B,MATCH(F5101,menu_items!$A:$A,0)),"Unknown value")</f>
        <v>Pork Ramen</v>
      </c>
      <c r="H5101" t="str">
        <f>IFERROR(INDEX(menu_items!$C:$C,MATCH(F5101,menu_items!$A:$A,0)),"Unknown value")</f>
        <v>Asian</v>
      </c>
      <c r="I5101" s="5">
        <f>IFERROR(INDEX(menu_items!$D:$D,MATCH(F5101,menu_items!$A:$A,0)),0)</f>
        <v>17.95</v>
      </c>
      <c r="J5101" t="str">
        <f t="shared" si="400"/>
        <v>Tue</v>
      </c>
      <c r="K5101">
        <f t="shared" si="401"/>
        <v>7</v>
      </c>
      <c r="L5101" t="str">
        <f t="shared" si="402"/>
        <v>Feb</v>
      </c>
      <c r="M5101">
        <v>19</v>
      </c>
      <c r="N5101">
        <f t="shared" si="398"/>
        <v>3</v>
      </c>
      <c r="O5101" s="5">
        <f t="shared" si="399"/>
        <v>46.4</v>
      </c>
    </row>
    <row r="5102" spans="1:15" x14ac:dyDescent="0.25">
      <c r="A5102">
        <v>5161</v>
      </c>
      <c r="B5102">
        <v>2285</v>
      </c>
      <c r="C5102">
        <f>IF(COUNTIF($B$2:B5102,B5102)=1,1,0)</f>
        <v>1</v>
      </c>
      <c r="D5102" s="1">
        <v>44964</v>
      </c>
      <c r="E5102" s="2">
        <v>0.81839120370370366</v>
      </c>
      <c r="F5102">
        <v>117</v>
      </c>
      <c r="G5102" t="str">
        <f>IFERROR(INDEX(menu_items!$B:$B,MATCH(F5102,menu_items!$A:$A,0)),"Unknown value")</f>
        <v>Chicken Burrito</v>
      </c>
      <c r="H5102" t="str">
        <f>IFERROR(INDEX(menu_items!$C:$C,MATCH(F5102,menu_items!$A:$A,0)),"Unknown value")</f>
        <v>Mexican</v>
      </c>
      <c r="I5102" s="5">
        <f>IFERROR(INDEX(menu_items!$D:$D,MATCH(F5102,menu_items!$A:$A,0)),0)</f>
        <v>12.95</v>
      </c>
      <c r="J5102" t="str">
        <f t="shared" si="400"/>
        <v>Tue</v>
      </c>
      <c r="K5102">
        <f t="shared" si="401"/>
        <v>7</v>
      </c>
      <c r="L5102" t="str">
        <f t="shared" si="402"/>
        <v>Feb</v>
      </c>
      <c r="M5102">
        <v>19</v>
      </c>
      <c r="N5102">
        <f t="shared" si="398"/>
        <v>1</v>
      </c>
      <c r="O5102" s="5">
        <f t="shared" si="399"/>
        <v>12.95</v>
      </c>
    </row>
    <row r="5103" spans="1:15" x14ac:dyDescent="0.25">
      <c r="A5103">
        <v>5162</v>
      </c>
      <c r="B5103">
        <v>2286</v>
      </c>
      <c r="C5103">
        <f>IF(COUNTIF($B$2:B5103,B5103)=1,1,0)</f>
        <v>1</v>
      </c>
      <c r="D5103" s="1">
        <v>44964</v>
      </c>
      <c r="E5103" s="2">
        <v>0.82135416666666672</v>
      </c>
      <c r="F5103">
        <v>110</v>
      </c>
      <c r="G5103" t="str">
        <f>IFERROR(INDEX(menu_items!$B:$B,MATCH(F5103,menu_items!$A:$A,0)),"Unknown value")</f>
        <v>Pork Ramen</v>
      </c>
      <c r="H5103" t="str">
        <f>IFERROR(INDEX(menu_items!$C:$C,MATCH(F5103,menu_items!$A:$A,0)),"Unknown value")</f>
        <v>Asian</v>
      </c>
      <c r="I5103" s="5">
        <f>IFERROR(INDEX(menu_items!$D:$D,MATCH(F5103,menu_items!$A:$A,0)),0)</f>
        <v>17.95</v>
      </c>
      <c r="J5103" t="str">
        <f t="shared" si="400"/>
        <v>Tue</v>
      </c>
      <c r="K5103">
        <f t="shared" si="401"/>
        <v>7</v>
      </c>
      <c r="L5103" t="str">
        <f t="shared" si="402"/>
        <v>Feb</v>
      </c>
      <c r="M5103">
        <v>19</v>
      </c>
      <c r="N5103">
        <f t="shared" si="398"/>
        <v>1</v>
      </c>
      <c r="O5103" s="5">
        <f t="shared" si="399"/>
        <v>17.95</v>
      </c>
    </row>
    <row r="5104" spans="1:15" x14ac:dyDescent="0.25">
      <c r="A5104">
        <v>5163</v>
      </c>
      <c r="B5104">
        <v>2287</v>
      </c>
      <c r="C5104">
        <f>IF(COUNTIF($B$2:B5104,B5104)=1,1,0)</f>
        <v>1</v>
      </c>
      <c r="D5104" s="1">
        <v>44964</v>
      </c>
      <c r="E5104" s="2">
        <v>0.84254629629629629</v>
      </c>
      <c r="F5104">
        <v>117</v>
      </c>
      <c r="G5104" t="str">
        <f>IFERROR(INDEX(menu_items!$B:$B,MATCH(F5104,menu_items!$A:$A,0)),"Unknown value")</f>
        <v>Chicken Burrito</v>
      </c>
      <c r="H5104" t="str">
        <f>IFERROR(INDEX(menu_items!$C:$C,MATCH(F5104,menu_items!$A:$A,0)),"Unknown value")</f>
        <v>Mexican</v>
      </c>
      <c r="I5104" s="5">
        <f>IFERROR(INDEX(menu_items!$D:$D,MATCH(F5104,menu_items!$A:$A,0)),0)</f>
        <v>12.95</v>
      </c>
      <c r="J5104" t="str">
        <f t="shared" si="400"/>
        <v>Tue</v>
      </c>
      <c r="K5104">
        <f t="shared" si="401"/>
        <v>7</v>
      </c>
      <c r="L5104" t="str">
        <f t="shared" si="402"/>
        <v>Feb</v>
      </c>
      <c r="M5104">
        <v>20</v>
      </c>
      <c r="N5104">
        <f t="shared" si="398"/>
        <v>1</v>
      </c>
      <c r="O5104" s="5">
        <f t="shared" si="399"/>
        <v>12.95</v>
      </c>
    </row>
    <row r="5105" spans="1:15" x14ac:dyDescent="0.25">
      <c r="A5105">
        <v>5164</v>
      </c>
      <c r="B5105">
        <v>2288</v>
      </c>
      <c r="C5105">
        <f>IF(COUNTIF($B$2:B5105,B5105)=1,1,0)</f>
        <v>1</v>
      </c>
      <c r="D5105" s="1">
        <v>44964</v>
      </c>
      <c r="E5105" s="2">
        <v>0.84769675925925925</v>
      </c>
      <c r="F5105">
        <v>106</v>
      </c>
      <c r="G5105" t="str">
        <f>IFERROR(INDEX(menu_items!$B:$B,MATCH(F5105,menu_items!$A:$A,0)),"Unknown value")</f>
        <v>French Fries</v>
      </c>
      <c r="H5105" t="str">
        <f>IFERROR(INDEX(menu_items!$C:$C,MATCH(F5105,menu_items!$A:$A,0)),"Unknown value")</f>
        <v>American</v>
      </c>
      <c r="I5105" s="5">
        <f>IFERROR(INDEX(menu_items!$D:$D,MATCH(F5105,menu_items!$A:$A,0)),0)</f>
        <v>7</v>
      </c>
      <c r="J5105" t="str">
        <f t="shared" si="400"/>
        <v>Tue</v>
      </c>
      <c r="K5105">
        <f t="shared" si="401"/>
        <v>7</v>
      </c>
      <c r="L5105" t="str">
        <f t="shared" si="402"/>
        <v>Feb</v>
      </c>
      <c r="M5105">
        <v>20</v>
      </c>
      <c r="N5105">
        <f t="shared" si="398"/>
        <v>1</v>
      </c>
      <c r="O5105" s="5">
        <f t="shared" si="399"/>
        <v>7</v>
      </c>
    </row>
    <row r="5106" spans="1:15" x14ac:dyDescent="0.25">
      <c r="A5106">
        <v>5165</v>
      </c>
      <c r="B5106">
        <v>2289</v>
      </c>
      <c r="C5106">
        <f>IF(COUNTIF($B$2:B5106,B5106)=1,1,0)</f>
        <v>1</v>
      </c>
      <c r="D5106" s="1">
        <v>44964</v>
      </c>
      <c r="E5106" s="2">
        <v>0.85396990740740741</v>
      </c>
      <c r="F5106">
        <v>102</v>
      </c>
      <c r="G5106" t="str">
        <f>IFERROR(INDEX(menu_items!$B:$B,MATCH(F5106,menu_items!$A:$A,0)),"Unknown value")</f>
        <v>Cheeseburger</v>
      </c>
      <c r="H5106" t="str">
        <f>IFERROR(INDEX(menu_items!$C:$C,MATCH(F5106,menu_items!$A:$A,0)),"Unknown value")</f>
        <v>American</v>
      </c>
      <c r="I5106" s="5">
        <f>IFERROR(INDEX(menu_items!$D:$D,MATCH(F5106,menu_items!$A:$A,0)),0)</f>
        <v>13.95</v>
      </c>
      <c r="J5106" t="str">
        <f t="shared" si="400"/>
        <v>Tue</v>
      </c>
      <c r="K5106">
        <f t="shared" si="401"/>
        <v>7</v>
      </c>
      <c r="L5106" t="str">
        <f t="shared" si="402"/>
        <v>Feb</v>
      </c>
      <c r="M5106">
        <v>20</v>
      </c>
      <c r="N5106">
        <f t="shared" si="398"/>
        <v>4</v>
      </c>
      <c r="O5106" s="5">
        <f t="shared" si="399"/>
        <v>57.8</v>
      </c>
    </row>
    <row r="5107" spans="1:15" x14ac:dyDescent="0.25">
      <c r="A5107">
        <v>5166</v>
      </c>
      <c r="B5107">
        <v>2289</v>
      </c>
      <c r="C5107">
        <f>IF(COUNTIF($B$2:B5107,B5107)=1,1,0)</f>
        <v>0</v>
      </c>
      <c r="D5107" s="1">
        <v>44964</v>
      </c>
      <c r="E5107" s="2">
        <v>0.85396990740740741</v>
      </c>
      <c r="F5107">
        <v>119</v>
      </c>
      <c r="G5107" t="str">
        <f>IFERROR(INDEX(menu_items!$B:$B,MATCH(F5107,menu_items!$A:$A,0)),"Unknown value")</f>
        <v>Chicken Torta</v>
      </c>
      <c r="H5107" t="str">
        <f>IFERROR(INDEX(menu_items!$C:$C,MATCH(F5107,menu_items!$A:$A,0)),"Unknown value")</f>
        <v>Mexican</v>
      </c>
      <c r="I5107" s="5">
        <f>IFERROR(INDEX(menu_items!$D:$D,MATCH(F5107,menu_items!$A:$A,0)),0)</f>
        <v>11.95</v>
      </c>
      <c r="J5107" t="str">
        <f t="shared" si="400"/>
        <v>Tue</v>
      </c>
      <c r="K5107">
        <f t="shared" si="401"/>
        <v>7</v>
      </c>
      <c r="L5107" t="str">
        <f t="shared" si="402"/>
        <v>Feb</v>
      </c>
      <c r="M5107">
        <v>20</v>
      </c>
      <c r="N5107">
        <f t="shared" si="398"/>
        <v>4</v>
      </c>
      <c r="O5107" s="5">
        <f t="shared" si="399"/>
        <v>57.8</v>
      </c>
    </row>
    <row r="5108" spans="1:15" x14ac:dyDescent="0.25">
      <c r="A5108">
        <v>5167</v>
      </c>
      <c r="B5108">
        <v>2289</v>
      </c>
      <c r="C5108">
        <f>IF(COUNTIF($B$2:B5108,B5108)=1,1,0)</f>
        <v>0</v>
      </c>
      <c r="D5108" s="1">
        <v>44964</v>
      </c>
      <c r="E5108" s="2">
        <v>0.85396990740740741</v>
      </c>
      <c r="F5108">
        <v>120</v>
      </c>
      <c r="G5108" t="str">
        <f>IFERROR(INDEX(menu_items!$B:$B,MATCH(F5108,menu_items!$A:$A,0)),"Unknown value")</f>
        <v>Steak Torta</v>
      </c>
      <c r="H5108" t="str">
        <f>IFERROR(INDEX(menu_items!$C:$C,MATCH(F5108,menu_items!$A:$A,0)),"Unknown value")</f>
        <v>Mexican</v>
      </c>
      <c r="I5108" s="5">
        <f>IFERROR(INDEX(menu_items!$D:$D,MATCH(F5108,menu_items!$A:$A,0)),0)</f>
        <v>13.95</v>
      </c>
      <c r="J5108" t="str">
        <f t="shared" si="400"/>
        <v>Tue</v>
      </c>
      <c r="K5108">
        <f t="shared" si="401"/>
        <v>7</v>
      </c>
      <c r="L5108" t="str">
        <f t="shared" si="402"/>
        <v>Feb</v>
      </c>
      <c r="M5108">
        <v>20</v>
      </c>
      <c r="N5108">
        <f t="shared" si="398"/>
        <v>4</v>
      </c>
      <c r="O5108" s="5">
        <f t="shared" si="399"/>
        <v>57.8</v>
      </c>
    </row>
    <row r="5109" spans="1:15" x14ac:dyDescent="0.25">
      <c r="A5109">
        <v>5168</v>
      </c>
      <c r="B5109">
        <v>2289</v>
      </c>
      <c r="C5109">
        <f>IF(COUNTIF($B$2:B5109,B5109)=1,1,0)</f>
        <v>0</v>
      </c>
      <c r="D5109" s="1">
        <v>44964</v>
      </c>
      <c r="E5109" s="2">
        <v>0.85396990740740741</v>
      </c>
      <c r="F5109">
        <v>131</v>
      </c>
      <c r="G5109" t="str">
        <f>IFERROR(INDEX(menu_items!$B:$B,MATCH(F5109,menu_items!$A:$A,0)),"Unknown value")</f>
        <v>Chicken Parmesan</v>
      </c>
      <c r="H5109" t="str">
        <f>IFERROR(INDEX(menu_items!$C:$C,MATCH(F5109,menu_items!$A:$A,0)),"Unknown value")</f>
        <v>Italian</v>
      </c>
      <c r="I5109" s="5">
        <f>IFERROR(INDEX(menu_items!$D:$D,MATCH(F5109,menu_items!$A:$A,0)),0)</f>
        <v>17.95</v>
      </c>
      <c r="J5109" t="str">
        <f t="shared" si="400"/>
        <v>Tue</v>
      </c>
      <c r="K5109">
        <f t="shared" si="401"/>
        <v>7</v>
      </c>
      <c r="L5109" t="str">
        <f t="shared" si="402"/>
        <v>Feb</v>
      </c>
      <c r="M5109">
        <v>20</v>
      </c>
      <c r="N5109">
        <f t="shared" si="398"/>
        <v>4</v>
      </c>
      <c r="O5109" s="5">
        <f t="shared" si="399"/>
        <v>57.8</v>
      </c>
    </row>
    <row r="5110" spans="1:15" x14ac:dyDescent="0.25">
      <c r="A5110">
        <v>5169</v>
      </c>
      <c r="B5110">
        <v>2290</v>
      </c>
      <c r="C5110">
        <f>IF(COUNTIF($B$2:B5110,B5110)=1,1,0)</f>
        <v>1</v>
      </c>
      <c r="D5110" s="1">
        <v>44964</v>
      </c>
      <c r="E5110" s="2">
        <v>0.86623842592592593</v>
      </c>
      <c r="F5110">
        <v>110</v>
      </c>
      <c r="G5110" t="str">
        <f>IFERROR(INDEX(menu_items!$B:$B,MATCH(F5110,menu_items!$A:$A,0)),"Unknown value")</f>
        <v>Pork Ramen</v>
      </c>
      <c r="H5110" t="str">
        <f>IFERROR(INDEX(menu_items!$C:$C,MATCH(F5110,menu_items!$A:$A,0)),"Unknown value")</f>
        <v>Asian</v>
      </c>
      <c r="I5110" s="5">
        <f>IFERROR(INDEX(menu_items!$D:$D,MATCH(F5110,menu_items!$A:$A,0)),0)</f>
        <v>17.95</v>
      </c>
      <c r="J5110" t="str">
        <f t="shared" si="400"/>
        <v>Tue</v>
      </c>
      <c r="K5110">
        <f t="shared" si="401"/>
        <v>7</v>
      </c>
      <c r="L5110" t="str">
        <f t="shared" si="402"/>
        <v>Feb</v>
      </c>
      <c r="M5110">
        <v>20</v>
      </c>
      <c r="N5110">
        <f t="shared" si="398"/>
        <v>1</v>
      </c>
      <c r="O5110" s="5">
        <f t="shared" si="399"/>
        <v>17.95</v>
      </c>
    </row>
    <row r="5111" spans="1:15" x14ac:dyDescent="0.25">
      <c r="A5111">
        <v>5170</v>
      </c>
      <c r="B5111">
        <v>2291</v>
      </c>
      <c r="C5111">
        <f>IF(COUNTIF($B$2:B5111,B5111)=1,1,0)</f>
        <v>1</v>
      </c>
      <c r="D5111" s="1">
        <v>44964</v>
      </c>
      <c r="E5111" s="2">
        <v>0.8715856481481481</v>
      </c>
      <c r="F5111">
        <v>102</v>
      </c>
      <c r="G5111" t="str">
        <f>IFERROR(INDEX(menu_items!$B:$B,MATCH(F5111,menu_items!$A:$A,0)),"Unknown value")</f>
        <v>Cheeseburger</v>
      </c>
      <c r="H5111" t="str">
        <f>IFERROR(INDEX(menu_items!$C:$C,MATCH(F5111,menu_items!$A:$A,0)),"Unknown value")</f>
        <v>American</v>
      </c>
      <c r="I5111" s="5">
        <f>IFERROR(INDEX(menu_items!$D:$D,MATCH(F5111,menu_items!$A:$A,0)),0)</f>
        <v>13.95</v>
      </c>
      <c r="J5111" t="str">
        <f t="shared" si="400"/>
        <v>Tue</v>
      </c>
      <c r="K5111">
        <f t="shared" si="401"/>
        <v>7</v>
      </c>
      <c r="L5111" t="str">
        <f t="shared" si="402"/>
        <v>Feb</v>
      </c>
      <c r="M5111">
        <v>20</v>
      </c>
      <c r="N5111">
        <f t="shared" si="398"/>
        <v>3</v>
      </c>
      <c r="O5111" s="5">
        <f t="shared" si="399"/>
        <v>42.4</v>
      </c>
    </row>
    <row r="5112" spans="1:15" x14ac:dyDescent="0.25">
      <c r="A5112">
        <v>5171</v>
      </c>
      <c r="B5112">
        <v>2291</v>
      </c>
      <c r="C5112">
        <f>IF(COUNTIF($B$2:B5112,B5112)=1,1,0)</f>
        <v>0</v>
      </c>
      <c r="D5112" s="1">
        <v>44964</v>
      </c>
      <c r="E5112" s="2">
        <v>0.8715856481481481</v>
      </c>
      <c r="F5112">
        <v>102</v>
      </c>
      <c r="G5112" t="str">
        <f>IFERROR(INDEX(menu_items!$B:$B,MATCH(F5112,menu_items!$A:$A,0)),"Unknown value")</f>
        <v>Cheeseburger</v>
      </c>
      <c r="H5112" t="str">
        <f>IFERROR(INDEX(menu_items!$C:$C,MATCH(F5112,menu_items!$A:$A,0)),"Unknown value")</f>
        <v>American</v>
      </c>
      <c r="I5112" s="5">
        <f>IFERROR(INDEX(menu_items!$D:$D,MATCH(F5112,menu_items!$A:$A,0)),0)</f>
        <v>13.95</v>
      </c>
      <c r="J5112" t="str">
        <f t="shared" si="400"/>
        <v>Tue</v>
      </c>
      <c r="K5112">
        <f t="shared" si="401"/>
        <v>7</v>
      </c>
      <c r="L5112" t="str">
        <f t="shared" si="402"/>
        <v>Feb</v>
      </c>
      <c r="M5112">
        <v>20</v>
      </c>
      <c r="N5112">
        <f t="shared" si="398"/>
        <v>3</v>
      </c>
      <c r="O5112" s="5">
        <f t="shared" si="399"/>
        <v>42.4</v>
      </c>
    </row>
    <row r="5113" spans="1:15" x14ac:dyDescent="0.25">
      <c r="A5113">
        <v>5172</v>
      </c>
      <c r="B5113">
        <v>2291</v>
      </c>
      <c r="C5113">
        <f>IF(COUNTIF($B$2:B5113,B5113)=1,1,0)</f>
        <v>0</v>
      </c>
      <c r="D5113" s="1">
        <v>44964</v>
      </c>
      <c r="E5113" s="2">
        <v>0.8715856481481481</v>
      </c>
      <c r="F5113">
        <v>124</v>
      </c>
      <c r="G5113" t="str">
        <f>IFERROR(INDEX(menu_items!$B:$B,MATCH(F5113,menu_items!$A:$A,0)),"Unknown value")</f>
        <v>Spaghetti</v>
      </c>
      <c r="H5113" t="str">
        <f>IFERROR(INDEX(menu_items!$C:$C,MATCH(F5113,menu_items!$A:$A,0)),"Unknown value")</f>
        <v>Italian</v>
      </c>
      <c r="I5113" s="5">
        <f>IFERROR(INDEX(menu_items!$D:$D,MATCH(F5113,menu_items!$A:$A,0)),0)</f>
        <v>14.5</v>
      </c>
      <c r="J5113" t="str">
        <f t="shared" si="400"/>
        <v>Tue</v>
      </c>
      <c r="K5113">
        <f t="shared" si="401"/>
        <v>7</v>
      </c>
      <c r="L5113" t="str">
        <f t="shared" si="402"/>
        <v>Feb</v>
      </c>
      <c r="M5113">
        <v>20</v>
      </c>
      <c r="N5113">
        <f t="shared" si="398"/>
        <v>3</v>
      </c>
      <c r="O5113" s="5">
        <f t="shared" si="399"/>
        <v>42.4</v>
      </c>
    </row>
    <row r="5114" spans="1:15" x14ac:dyDescent="0.25">
      <c r="A5114">
        <v>5173</v>
      </c>
      <c r="B5114">
        <v>2292</v>
      </c>
      <c r="C5114">
        <f>IF(COUNTIF($B$2:B5114,B5114)=1,1,0)</f>
        <v>1</v>
      </c>
      <c r="D5114" s="1">
        <v>44964</v>
      </c>
      <c r="E5114" s="2">
        <v>0.87353009259259262</v>
      </c>
      <c r="F5114">
        <v>108</v>
      </c>
      <c r="G5114" t="str">
        <f>IFERROR(INDEX(menu_items!$B:$B,MATCH(F5114,menu_items!$A:$A,0)),"Unknown value")</f>
        <v>Tofu Pad Thai</v>
      </c>
      <c r="H5114" t="str">
        <f>IFERROR(INDEX(menu_items!$C:$C,MATCH(F5114,menu_items!$A:$A,0)),"Unknown value")</f>
        <v>Asian</v>
      </c>
      <c r="I5114" s="5">
        <f>IFERROR(INDEX(menu_items!$D:$D,MATCH(F5114,menu_items!$A:$A,0)),0)</f>
        <v>14.5</v>
      </c>
      <c r="J5114" t="str">
        <f t="shared" si="400"/>
        <v>Tue</v>
      </c>
      <c r="K5114">
        <f t="shared" si="401"/>
        <v>7</v>
      </c>
      <c r="L5114" t="str">
        <f t="shared" si="402"/>
        <v>Feb</v>
      </c>
      <c r="M5114">
        <v>20</v>
      </c>
      <c r="N5114">
        <f t="shared" si="398"/>
        <v>4</v>
      </c>
      <c r="O5114" s="5">
        <f t="shared" si="399"/>
        <v>38.450000000000003</v>
      </c>
    </row>
    <row r="5115" spans="1:15" x14ac:dyDescent="0.25">
      <c r="A5115">
        <v>5174</v>
      </c>
      <c r="B5115">
        <v>2292</v>
      </c>
      <c r="C5115">
        <f>IF(COUNTIF($B$2:B5115,B5115)=1,1,0)</f>
        <v>0</v>
      </c>
      <c r="D5115" s="1">
        <v>44964</v>
      </c>
      <c r="E5115" s="2">
        <v>0.87353009259259262</v>
      </c>
      <c r="F5115">
        <v>113</v>
      </c>
      <c r="G5115" t="str">
        <f>IFERROR(INDEX(menu_items!$B:$B,MATCH(F5115,menu_items!$A:$A,0)),"Unknown value")</f>
        <v>Edamame</v>
      </c>
      <c r="H5115" t="str">
        <f>IFERROR(INDEX(menu_items!$C:$C,MATCH(F5115,menu_items!$A:$A,0)),"Unknown value")</f>
        <v>Asian</v>
      </c>
      <c r="I5115" s="5">
        <f>IFERROR(INDEX(menu_items!$D:$D,MATCH(F5115,menu_items!$A:$A,0)),0)</f>
        <v>5</v>
      </c>
      <c r="J5115" t="str">
        <f t="shared" si="400"/>
        <v>Tue</v>
      </c>
      <c r="K5115">
        <f t="shared" si="401"/>
        <v>7</v>
      </c>
      <c r="L5115" t="str">
        <f t="shared" si="402"/>
        <v>Feb</v>
      </c>
      <c r="M5115">
        <v>20</v>
      </c>
      <c r="N5115">
        <f t="shared" si="398"/>
        <v>4</v>
      </c>
      <c r="O5115" s="5">
        <f t="shared" si="399"/>
        <v>38.450000000000003</v>
      </c>
    </row>
    <row r="5116" spans="1:15" x14ac:dyDescent="0.25">
      <c r="A5116">
        <v>5175</v>
      </c>
      <c r="B5116">
        <v>2292</v>
      </c>
      <c r="C5116">
        <f>IF(COUNTIF($B$2:B5116,B5116)=1,1,0)</f>
        <v>0</v>
      </c>
      <c r="D5116" s="1">
        <v>44964</v>
      </c>
      <c r="E5116" s="2">
        <v>0.87353009259259262</v>
      </c>
      <c r="F5116">
        <v>119</v>
      </c>
      <c r="G5116" t="str">
        <f>IFERROR(INDEX(menu_items!$B:$B,MATCH(F5116,menu_items!$A:$A,0)),"Unknown value")</f>
        <v>Chicken Torta</v>
      </c>
      <c r="H5116" t="str">
        <f>IFERROR(INDEX(menu_items!$C:$C,MATCH(F5116,menu_items!$A:$A,0)),"Unknown value")</f>
        <v>Mexican</v>
      </c>
      <c r="I5116" s="5">
        <f>IFERROR(INDEX(menu_items!$D:$D,MATCH(F5116,menu_items!$A:$A,0)),0)</f>
        <v>11.95</v>
      </c>
      <c r="J5116" t="str">
        <f t="shared" si="400"/>
        <v>Tue</v>
      </c>
      <c r="K5116">
        <f t="shared" si="401"/>
        <v>7</v>
      </c>
      <c r="L5116" t="str">
        <f t="shared" si="402"/>
        <v>Feb</v>
      </c>
      <c r="M5116">
        <v>20</v>
      </c>
      <c r="N5116">
        <f t="shared" si="398"/>
        <v>4</v>
      </c>
      <c r="O5116" s="5">
        <f t="shared" si="399"/>
        <v>38.450000000000003</v>
      </c>
    </row>
    <row r="5117" spans="1:15" x14ac:dyDescent="0.25">
      <c r="A5117">
        <v>5176</v>
      </c>
      <c r="B5117">
        <v>2292</v>
      </c>
      <c r="C5117">
        <f>IF(COUNTIF($B$2:B5117,B5117)=1,1,0)</f>
        <v>0</v>
      </c>
      <c r="D5117" s="1">
        <v>44964</v>
      </c>
      <c r="E5117" s="2">
        <v>0.87353009259259262</v>
      </c>
      <c r="F5117">
        <v>105</v>
      </c>
      <c r="G5117" t="str">
        <f>IFERROR(INDEX(menu_items!$B:$B,MATCH(F5117,menu_items!$A:$A,0)),"Unknown value")</f>
        <v>Mac &amp; Cheese</v>
      </c>
      <c r="H5117" t="str">
        <f>IFERROR(INDEX(menu_items!$C:$C,MATCH(F5117,menu_items!$A:$A,0)),"Unknown value")</f>
        <v>American</v>
      </c>
      <c r="I5117" s="5">
        <f>IFERROR(INDEX(menu_items!$D:$D,MATCH(F5117,menu_items!$A:$A,0)),0)</f>
        <v>7</v>
      </c>
      <c r="J5117" t="str">
        <f t="shared" si="400"/>
        <v>Tue</v>
      </c>
      <c r="K5117">
        <f t="shared" si="401"/>
        <v>7</v>
      </c>
      <c r="L5117" t="str">
        <f t="shared" si="402"/>
        <v>Feb</v>
      </c>
      <c r="M5117">
        <v>20</v>
      </c>
      <c r="N5117">
        <f t="shared" si="398"/>
        <v>4</v>
      </c>
      <c r="O5117" s="5">
        <f t="shared" si="399"/>
        <v>38.450000000000003</v>
      </c>
    </row>
    <row r="5118" spans="1:15" x14ac:dyDescent="0.25">
      <c r="A5118">
        <v>5177</v>
      </c>
      <c r="B5118">
        <v>2293</v>
      </c>
      <c r="C5118">
        <f>IF(COUNTIF($B$2:B5118,B5118)=1,1,0)</f>
        <v>1</v>
      </c>
      <c r="D5118" s="1">
        <v>44964</v>
      </c>
      <c r="E5118" s="2">
        <v>0.8853240740740741</v>
      </c>
      <c r="F5118">
        <v>101</v>
      </c>
      <c r="G5118" t="str">
        <f>IFERROR(INDEX(menu_items!$B:$B,MATCH(F5118,menu_items!$A:$A,0)),"Unknown value")</f>
        <v>Hamburger</v>
      </c>
      <c r="H5118" t="str">
        <f>IFERROR(INDEX(menu_items!$C:$C,MATCH(F5118,menu_items!$A:$A,0)),"Unknown value")</f>
        <v>American</v>
      </c>
      <c r="I5118" s="5">
        <f>IFERROR(INDEX(menu_items!$D:$D,MATCH(F5118,menu_items!$A:$A,0)),0)</f>
        <v>12.95</v>
      </c>
      <c r="J5118" t="str">
        <f t="shared" si="400"/>
        <v>Tue</v>
      </c>
      <c r="K5118">
        <f t="shared" si="401"/>
        <v>7</v>
      </c>
      <c r="L5118" t="str">
        <f t="shared" si="402"/>
        <v>Feb</v>
      </c>
      <c r="M5118">
        <v>21</v>
      </c>
      <c r="N5118">
        <f t="shared" si="398"/>
        <v>2</v>
      </c>
      <c r="O5118" s="5">
        <f t="shared" si="399"/>
        <v>19.95</v>
      </c>
    </row>
    <row r="5119" spans="1:15" x14ac:dyDescent="0.25">
      <c r="A5119">
        <v>5178</v>
      </c>
      <c r="B5119">
        <v>2293</v>
      </c>
      <c r="C5119">
        <f>IF(COUNTIF($B$2:B5119,B5119)=1,1,0)</f>
        <v>0</v>
      </c>
      <c r="D5119" s="1">
        <v>44964</v>
      </c>
      <c r="E5119" s="2">
        <v>0.8853240740740741</v>
      </c>
      <c r="F5119">
        <v>122</v>
      </c>
      <c r="G5119" t="str">
        <f>IFERROR(INDEX(menu_items!$B:$B,MATCH(F5119,menu_items!$A:$A,0)),"Unknown value")</f>
        <v>Chips &amp; Salsa</v>
      </c>
      <c r="H5119" t="str">
        <f>IFERROR(INDEX(menu_items!$C:$C,MATCH(F5119,menu_items!$A:$A,0)),"Unknown value")</f>
        <v>Mexican</v>
      </c>
      <c r="I5119" s="5">
        <f>IFERROR(INDEX(menu_items!$D:$D,MATCH(F5119,menu_items!$A:$A,0)),0)</f>
        <v>7</v>
      </c>
      <c r="J5119" t="str">
        <f t="shared" si="400"/>
        <v>Tue</v>
      </c>
      <c r="K5119">
        <f t="shared" si="401"/>
        <v>7</v>
      </c>
      <c r="L5119" t="str">
        <f t="shared" si="402"/>
        <v>Feb</v>
      </c>
      <c r="M5119">
        <v>21</v>
      </c>
      <c r="N5119">
        <f t="shared" si="398"/>
        <v>2</v>
      </c>
      <c r="O5119" s="5">
        <f t="shared" si="399"/>
        <v>19.95</v>
      </c>
    </row>
    <row r="5120" spans="1:15" x14ac:dyDescent="0.25">
      <c r="A5120">
        <v>5179</v>
      </c>
      <c r="B5120">
        <v>2294</v>
      </c>
      <c r="C5120">
        <f>IF(COUNTIF($B$2:B5120,B5120)=1,1,0)</f>
        <v>1</v>
      </c>
      <c r="D5120" s="1">
        <v>44964</v>
      </c>
      <c r="E5120" s="2">
        <v>0.88621527777777775</v>
      </c>
      <c r="F5120">
        <v>119</v>
      </c>
      <c r="G5120" t="str">
        <f>IFERROR(INDEX(menu_items!$B:$B,MATCH(F5120,menu_items!$A:$A,0)),"Unknown value")</f>
        <v>Chicken Torta</v>
      </c>
      <c r="H5120" t="str">
        <f>IFERROR(INDEX(menu_items!$C:$C,MATCH(F5120,menu_items!$A:$A,0)),"Unknown value")</f>
        <v>Mexican</v>
      </c>
      <c r="I5120" s="5">
        <f>IFERROR(INDEX(menu_items!$D:$D,MATCH(F5120,menu_items!$A:$A,0)),0)</f>
        <v>11.95</v>
      </c>
      <c r="J5120" t="str">
        <f t="shared" si="400"/>
        <v>Tue</v>
      </c>
      <c r="K5120">
        <f t="shared" si="401"/>
        <v>7</v>
      </c>
      <c r="L5120" t="str">
        <f t="shared" si="402"/>
        <v>Feb</v>
      </c>
      <c r="M5120">
        <v>21</v>
      </c>
      <c r="N5120">
        <f t="shared" si="398"/>
        <v>1</v>
      </c>
      <c r="O5120" s="5">
        <f t="shared" si="399"/>
        <v>11.95</v>
      </c>
    </row>
    <row r="5121" spans="1:15" x14ac:dyDescent="0.25">
      <c r="A5121">
        <v>5180</v>
      </c>
      <c r="B5121">
        <v>2295</v>
      </c>
      <c r="C5121">
        <f>IF(COUNTIF($B$2:B5121,B5121)=1,1,0)</f>
        <v>1</v>
      </c>
      <c r="D5121" s="1">
        <v>44964</v>
      </c>
      <c r="E5121" s="2">
        <v>0.89019675925925923</v>
      </c>
      <c r="F5121">
        <v>119</v>
      </c>
      <c r="G5121" t="str">
        <f>IFERROR(INDEX(menu_items!$B:$B,MATCH(F5121,menu_items!$A:$A,0)),"Unknown value")</f>
        <v>Chicken Torta</v>
      </c>
      <c r="H5121" t="str">
        <f>IFERROR(INDEX(menu_items!$C:$C,MATCH(F5121,menu_items!$A:$A,0)),"Unknown value")</f>
        <v>Mexican</v>
      </c>
      <c r="I5121" s="5">
        <f>IFERROR(INDEX(menu_items!$D:$D,MATCH(F5121,menu_items!$A:$A,0)),0)</f>
        <v>11.95</v>
      </c>
      <c r="J5121" t="str">
        <f t="shared" si="400"/>
        <v>Tue</v>
      </c>
      <c r="K5121">
        <f t="shared" si="401"/>
        <v>7</v>
      </c>
      <c r="L5121" t="str">
        <f t="shared" si="402"/>
        <v>Feb</v>
      </c>
      <c r="M5121">
        <v>21</v>
      </c>
      <c r="N5121">
        <f t="shared" si="398"/>
        <v>1</v>
      </c>
      <c r="O5121" s="5">
        <f t="shared" si="399"/>
        <v>11.95</v>
      </c>
    </row>
    <row r="5122" spans="1:15" x14ac:dyDescent="0.25">
      <c r="A5122">
        <v>5181</v>
      </c>
      <c r="B5122">
        <v>2296</v>
      </c>
      <c r="C5122">
        <f>IF(COUNTIF($B$2:B5122,B5122)=1,1,0)</f>
        <v>1</v>
      </c>
      <c r="D5122" s="1">
        <v>44964</v>
      </c>
      <c r="E5122" s="2">
        <v>0.89167824074074076</v>
      </c>
      <c r="F5122">
        <v>102</v>
      </c>
      <c r="G5122" t="str">
        <f>IFERROR(INDEX(menu_items!$B:$B,MATCH(F5122,menu_items!$A:$A,0)),"Unknown value")</f>
        <v>Cheeseburger</v>
      </c>
      <c r="H5122" t="str">
        <f>IFERROR(INDEX(menu_items!$C:$C,MATCH(F5122,menu_items!$A:$A,0)),"Unknown value")</f>
        <v>American</v>
      </c>
      <c r="I5122" s="5">
        <f>IFERROR(INDEX(menu_items!$D:$D,MATCH(F5122,menu_items!$A:$A,0)),0)</f>
        <v>13.95</v>
      </c>
      <c r="J5122" t="str">
        <f t="shared" si="400"/>
        <v>Tue</v>
      </c>
      <c r="K5122">
        <f t="shared" si="401"/>
        <v>7</v>
      </c>
      <c r="L5122" t="str">
        <f t="shared" si="402"/>
        <v>Feb</v>
      </c>
      <c r="M5122">
        <v>21</v>
      </c>
      <c r="N5122">
        <f t="shared" ref="N5122:N5185" si="403">COUNTIF($B:$B,B5122)</f>
        <v>4</v>
      </c>
      <c r="O5122" s="5">
        <f t="shared" ref="O5122:O5185" si="404">SUMIF($B:$B,B5122,$I:$I)</f>
        <v>40.9</v>
      </c>
    </row>
    <row r="5123" spans="1:15" x14ac:dyDescent="0.25">
      <c r="A5123">
        <v>5182</v>
      </c>
      <c r="B5123">
        <v>2296</v>
      </c>
      <c r="C5123">
        <f>IF(COUNTIF($B$2:B5123,B5123)=1,1,0)</f>
        <v>0</v>
      </c>
      <c r="D5123" s="1">
        <v>44964</v>
      </c>
      <c r="E5123" s="2">
        <v>0.89167824074074076</v>
      </c>
      <c r="F5123">
        <v>117</v>
      </c>
      <c r="G5123" t="str">
        <f>IFERROR(INDEX(menu_items!$B:$B,MATCH(F5123,menu_items!$A:$A,0)),"Unknown value")</f>
        <v>Chicken Burrito</v>
      </c>
      <c r="H5123" t="str">
        <f>IFERROR(INDEX(menu_items!$C:$C,MATCH(F5123,menu_items!$A:$A,0)),"Unknown value")</f>
        <v>Mexican</v>
      </c>
      <c r="I5123" s="5">
        <f>IFERROR(INDEX(menu_items!$D:$D,MATCH(F5123,menu_items!$A:$A,0)),0)</f>
        <v>12.95</v>
      </c>
      <c r="J5123" t="str">
        <f t="shared" si="400"/>
        <v>Tue</v>
      </c>
      <c r="K5123">
        <f t="shared" si="401"/>
        <v>7</v>
      </c>
      <c r="L5123" t="str">
        <f t="shared" si="402"/>
        <v>Feb</v>
      </c>
      <c r="M5123">
        <v>21</v>
      </c>
      <c r="N5123">
        <f t="shared" si="403"/>
        <v>4</v>
      </c>
      <c r="O5123" s="5">
        <f t="shared" si="404"/>
        <v>40.9</v>
      </c>
    </row>
    <row r="5124" spans="1:15" x14ac:dyDescent="0.25">
      <c r="A5124">
        <v>5183</v>
      </c>
      <c r="B5124">
        <v>2296</v>
      </c>
      <c r="C5124">
        <f>IF(COUNTIF($B$2:B5124,B5124)=1,1,0)</f>
        <v>0</v>
      </c>
      <c r="D5124" s="1">
        <v>44964</v>
      </c>
      <c r="E5124" s="2">
        <v>0.89167824074074076</v>
      </c>
      <c r="F5124">
        <v>105</v>
      </c>
      <c r="G5124" t="str">
        <f>IFERROR(INDEX(menu_items!$B:$B,MATCH(F5124,menu_items!$A:$A,0)),"Unknown value")</f>
        <v>Mac &amp; Cheese</v>
      </c>
      <c r="H5124" t="str">
        <f>IFERROR(INDEX(menu_items!$C:$C,MATCH(F5124,menu_items!$A:$A,0)),"Unknown value")</f>
        <v>American</v>
      </c>
      <c r="I5124" s="5">
        <f>IFERROR(INDEX(menu_items!$D:$D,MATCH(F5124,menu_items!$A:$A,0)),0)</f>
        <v>7</v>
      </c>
      <c r="J5124" t="str">
        <f t="shared" si="400"/>
        <v>Tue</v>
      </c>
      <c r="K5124">
        <f t="shared" si="401"/>
        <v>7</v>
      </c>
      <c r="L5124" t="str">
        <f t="shared" si="402"/>
        <v>Feb</v>
      </c>
      <c r="M5124">
        <v>21</v>
      </c>
      <c r="N5124">
        <f t="shared" si="403"/>
        <v>4</v>
      </c>
      <c r="O5124" s="5">
        <f t="shared" si="404"/>
        <v>40.9</v>
      </c>
    </row>
    <row r="5125" spans="1:15" x14ac:dyDescent="0.25">
      <c r="A5125">
        <v>5184</v>
      </c>
      <c r="B5125">
        <v>2296</v>
      </c>
      <c r="C5125">
        <f>IF(COUNTIF($B$2:B5125,B5125)=1,1,0)</f>
        <v>0</v>
      </c>
      <c r="D5125" s="1">
        <v>44964</v>
      </c>
      <c r="E5125" s="2">
        <v>0.89167824074074076</v>
      </c>
      <c r="F5125">
        <v>122</v>
      </c>
      <c r="G5125" t="str">
        <f>IFERROR(INDEX(menu_items!$B:$B,MATCH(F5125,menu_items!$A:$A,0)),"Unknown value")</f>
        <v>Chips &amp; Salsa</v>
      </c>
      <c r="H5125" t="str">
        <f>IFERROR(INDEX(menu_items!$C:$C,MATCH(F5125,menu_items!$A:$A,0)),"Unknown value")</f>
        <v>Mexican</v>
      </c>
      <c r="I5125" s="5">
        <f>IFERROR(INDEX(menu_items!$D:$D,MATCH(F5125,menu_items!$A:$A,0)),0)</f>
        <v>7</v>
      </c>
      <c r="J5125" t="str">
        <f t="shared" si="400"/>
        <v>Tue</v>
      </c>
      <c r="K5125">
        <f t="shared" si="401"/>
        <v>7</v>
      </c>
      <c r="L5125" t="str">
        <f t="shared" si="402"/>
        <v>Feb</v>
      </c>
      <c r="M5125">
        <v>21</v>
      </c>
      <c r="N5125">
        <f t="shared" si="403"/>
        <v>4</v>
      </c>
      <c r="O5125" s="5">
        <f t="shared" si="404"/>
        <v>40.9</v>
      </c>
    </row>
    <row r="5126" spans="1:15" x14ac:dyDescent="0.25">
      <c r="A5126">
        <v>5185</v>
      </c>
      <c r="B5126">
        <v>2297</v>
      </c>
      <c r="C5126">
        <f>IF(COUNTIF($B$2:B5126,B5126)=1,1,0)</f>
        <v>1</v>
      </c>
      <c r="D5126" s="1">
        <v>44964</v>
      </c>
      <c r="E5126" s="2">
        <v>0.89944444444444449</v>
      </c>
      <c r="F5126">
        <v>126</v>
      </c>
      <c r="G5126" t="str">
        <f>IFERROR(INDEX(menu_items!$B:$B,MATCH(F5126,menu_items!$A:$A,0)),"Unknown value")</f>
        <v>Fettuccine Alfredo</v>
      </c>
      <c r="H5126" t="str">
        <f>IFERROR(INDEX(menu_items!$C:$C,MATCH(F5126,menu_items!$A:$A,0)),"Unknown value")</f>
        <v>Italian</v>
      </c>
      <c r="I5126" s="5">
        <f>IFERROR(INDEX(menu_items!$D:$D,MATCH(F5126,menu_items!$A:$A,0)),0)</f>
        <v>14.5</v>
      </c>
      <c r="J5126" t="str">
        <f t="shared" ref="J5126:J5189" si="405">TEXT(D5126,"ddd")</f>
        <v>Tue</v>
      </c>
      <c r="K5126">
        <f t="shared" ref="K5126:K5189" si="406">DAY(D5126)</f>
        <v>7</v>
      </c>
      <c r="L5126" t="str">
        <f t="shared" ref="L5126:L5189" si="407">TEXT(D5126,"mmm")</f>
        <v>Feb</v>
      </c>
      <c r="M5126">
        <v>21</v>
      </c>
      <c r="N5126">
        <f t="shared" si="403"/>
        <v>1</v>
      </c>
      <c r="O5126" s="5">
        <f t="shared" si="404"/>
        <v>14.5</v>
      </c>
    </row>
    <row r="5127" spans="1:15" x14ac:dyDescent="0.25">
      <c r="A5127">
        <v>5186</v>
      </c>
      <c r="B5127">
        <v>2298</v>
      </c>
      <c r="C5127">
        <f>IF(COUNTIF($B$2:B5127,B5127)=1,1,0)</f>
        <v>1</v>
      </c>
      <c r="D5127" s="1">
        <v>44964</v>
      </c>
      <c r="E5127" s="2">
        <v>0.90315972222222218</v>
      </c>
      <c r="F5127">
        <v>104</v>
      </c>
      <c r="G5127" t="str">
        <f>IFERROR(INDEX(menu_items!$B:$B,MATCH(F5127,menu_items!$A:$A,0)),"Unknown value")</f>
        <v>Veggie Burger</v>
      </c>
      <c r="H5127" t="str">
        <f>IFERROR(INDEX(menu_items!$C:$C,MATCH(F5127,menu_items!$A:$A,0)),"Unknown value")</f>
        <v>American</v>
      </c>
      <c r="I5127" s="5">
        <f>IFERROR(INDEX(menu_items!$D:$D,MATCH(F5127,menu_items!$A:$A,0)),0)</f>
        <v>10.5</v>
      </c>
      <c r="J5127" t="str">
        <f t="shared" si="405"/>
        <v>Tue</v>
      </c>
      <c r="K5127">
        <f t="shared" si="406"/>
        <v>7</v>
      </c>
      <c r="L5127" t="str">
        <f t="shared" si="407"/>
        <v>Feb</v>
      </c>
      <c r="M5127">
        <v>21</v>
      </c>
      <c r="N5127">
        <f t="shared" si="403"/>
        <v>4</v>
      </c>
      <c r="O5127" s="5">
        <f t="shared" si="404"/>
        <v>39</v>
      </c>
    </row>
    <row r="5128" spans="1:15" x14ac:dyDescent="0.25">
      <c r="A5128">
        <v>5187</v>
      </c>
      <c r="B5128">
        <v>2298</v>
      </c>
      <c r="C5128">
        <f>IF(COUNTIF($B$2:B5128,B5128)=1,1,0)</f>
        <v>0</v>
      </c>
      <c r="D5128" s="1">
        <v>44964</v>
      </c>
      <c r="E5128" s="2">
        <v>0.90315972222222218</v>
      </c>
      <c r="F5128">
        <v>108</v>
      </c>
      <c r="G5128" t="str">
        <f>IFERROR(INDEX(menu_items!$B:$B,MATCH(F5128,menu_items!$A:$A,0)),"Unknown value")</f>
        <v>Tofu Pad Thai</v>
      </c>
      <c r="H5128" t="str">
        <f>IFERROR(INDEX(menu_items!$C:$C,MATCH(F5128,menu_items!$A:$A,0)),"Unknown value")</f>
        <v>Asian</v>
      </c>
      <c r="I5128" s="5">
        <f>IFERROR(INDEX(menu_items!$D:$D,MATCH(F5128,menu_items!$A:$A,0)),0)</f>
        <v>14.5</v>
      </c>
      <c r="J5128" t="str">
        <f t="shared" si="405"/>
        <v>Tue</v>
      </c>
      <c r="K5128">
        <f t="shared" si="406"/>
        <v>7</v>
      </c>
      <c r="L5128" t="str">
        <f t="shared" si="407"/>
        <v>Feb</v>
      </c>
      <c r="M5128">
        <v>21</v>
      </c>
      <c r="N5128">
        <f t="shared" si="403"/>
        <v>4</v>
      </c>
      <c r="O5128" s="5">
        <f t="shared" si="404"/>
        <v>39</v>
      </c>
    </row>
    <row r="5129" spans="1:15" x14ac:dyDescent="0.25">
      <c r="A5129">
        <v>5188</v>
      </c>
      <c r="B5129">
        <v>2298</v>
      </c>
      <c r="C5129">
        <f>IF(COUNTIF($B$2:B5129,B5129)=1,1,0)</f>
        <v>0</v>
      </c>
      <c r="D5129" s="1">
        <v>44964</v>
      </c>
      <c r="E5129" s="2">
        <v>0.90315972222222218</v>
      </c>
      <c r="F5129">
        <v>105</v>
      </c>
      <c r="G5129" t="str">
        <f>IFERROR(INDEX(menu_items!$B:$B,MATCH(F5129,menu_items!$A:$A,0)),"Unknown value")</f>
        <v>Mac &amp; Cheese</v>
      </c>
      <c r="H5129" t="str">
        <f>IFERROR(INDEX(menu_items!$C:$C,MATCH(F5129,menu_items!$A:$A,0)),"Unknown value")</f>
        <v>American</v>
      </c>
      <c r="I5129" s="5">
        <f>IFERROR(INDEX(menu_items!$D:$D,MATCH(F5129,menu_items!$A:$A,0)),0)</f>
        <v>7</v>
      </c>
      <c r="J5129" t="str">
        <f t="shared" si="405"/>
        <v>Tue</v>
      </c>
      <c r="K5129">
        <f t="shared" si="406"/>
        <v>7</v>
      </c>
      <c r="L5129" t="str">
        <f t="shared" si="407"/>
        <v>Feb</v>
      </c>
      <c r="M5129">
        <v>21</v>
      </c>
      <c r="N5129">
        <f t="shared" si="403"/>
        <v>4</v>
      </c>
      <c r="O5129" s="5">
        <f t="shared" si="404"/>
        <v>39</v>
      </c>
    </row>
    <row r="5130" spans="1:15" x14ac:dyDescent="0.25">
      <c r="A5130">
        <v>5189</v>
      </c>
      <c r="B5130">
        <v>2298</v>
      </c>
      <c r="C5130">
        <f>IF(COUNTIF($B$2:B5130,B5130)=1,1,0)</f>
        <v>0</v>
      </c>
      <c r="D5130" s="1">
        <v>44964</v>
      </c>
      <c r="E5130" s="2">
        <v>0.90315972222222218</v>
      </c>
      <c r="F5130">
        <v>106</v>
      </c>
      <c r="G5130" t="str">
        <f>IFERROR(INDEX(menu_items!$B:$B,MATCH(F5130,menu_items!$A:$A,0)),"Unknown value")</f>
        <v>French Fries</v>
      </c>
      <c r="H5130" t="str">
        <f>IFERROR(INDEX(menu_items!$C:$C,MATCH(F5130,menu_items!$A:$A,0)),"Unknown value")</f>
        <v>American</v>
      </c>
      <c r="I5130" s="5">
        <f>IFERROR(INDEX(menu_items!$D:$D,MATCH(F5130,menu_items!$A:$A,0)),0)</f>
        <v>7</v>
      </c>
      <c r="J5130" t="str">
        <f t="shared" si="405"/>
        <v>Tue</v>
      </c>
      <c r="K5130">
        <f t="shared" si="406"/>
        <v>7</v>
      </c>
      <c r="L5130" t="str">
        <f t="shared" si="407"/>
        <v>Feb</v>
      </c>
      <c r="M5130">
        <v>21</v>
      </c>
      <c r="N5130">
        <f t="shared" si="403"/>
        <v>4</v>
      </c>
      <c r="O5130" s="5">
        <f t="shared" si="404"/>
        <v>39</v>
      </c>
    </row>
    <row r="5131" spans="1:15" x14ac:dyDescent="0.25">
      <c r="A5131">
        <v>5190</v>
      </c>
      <c r="B5131">
        <v>2299</v>
      </c>
      <c r="C5131">
        <f>IF(COUNTIF($B$2:B5131,B5131)=1,1,0)</f>
        <v>1</v>
      </c>
      <c r="D5131" s="1">
        <v>44964</v>
      </c>
      <c r="E5131" s="2">
        <v>0.91319444444444442</v>
      </c>
      <c r="F5131">
        <v>119</v>
      </c>
      <c r="G5131" t="str">
        <f>IFERROR(INDEX(menu_items!$B:$B,MATCH(F5131,menu_items!$A:$A,0)),"Unknown value")</f>
        <v>Chicken Torta</v>
      </c>
      <c r="H5131" t="str">
        <f>IFERROR(INDEX(menu_items!$C:$C,MATCH(F5131,menu_items!$A:$A,0)),"Unknown value")</f>
        <v>Mexican</v>
      </c>
      <c r="I5131" s="5">
        <f>IFERROR(INDEX(menu_items!$D:$D,MATCH(F5131,menu_items!$A:$A,0)),0)</f>
        <v>11.95</v>
      </c>
      <c r="J5131" t="str">
        <f t="shared" si="405"/>
        <v>Tue</v>
      </c>
      <c r="K5131">
        <f t="shared" si="406"/>
        <v>7</v>
      </c>
      <c r="L5131" t="str">
        <f t="shared" si="407"/>
        <v>Feb</v>
      </c>
      <c r="M5131">
        <v>21</v>
      </c>
      <c r="N5131">
        <f t="shared" si="403"/>
        <v>2</v>
      </c>
      <c r="O5131" s="5">
        <f t="shared" si="404"/>
        <v>20.95</v>
      </c>
    </row>
    <row r="5132" spans="1:15" x14ac:dyDescent="0.25">
      <c r="A5132">
        <v>5191</v>
      </c>
      <c r="B5132">
        <v>2299</v>
      </c>
      <c r="C5132">
        <f>IF(COUNTIF($B$2:B5132,B5132)=1,1,0)</f>
        <v>0</v>
      </c>
      <c r="D5132" s="1">
        <v>44964</v>
      </c>
      <c r="E5132" s="2">
        <v>0.91319444444444442</v>
      </c>
      <c r="F5132">
        <v>114</v>
      </c>
      <c r="G5132" t="str">
        <f>IFERROR(INDEX(menu_items!$B:$B,MATCH(F5132,menu_items!$A:$A,0)),"Unknown value")</f>
        <v>Potstickers</v>
      </c>
      <c r="H5132" t="str">
        <f>IFERROR(INDEX(menu_items!$C:$C,MATCH(F5132,menu_items!$A:$A,0)),"Unknown value")</f>
        <v>Asian</v>
      </c>
      <c r="I5132" s="5">
        <f>IFERROR(INDEX(menu_items!$D:$D,MATCH(F5132,menu_items!$A:$A,0)),0)</f>
        <v>9</v>
      </c>
      <c r="J5132" t="str">
        <f t="shared" si="405"/>
        <v>Tue</v>
      </c>
      <c r="K5132">
        <f t="shared" si="406"/>
        <v>7</v>
      </c>
      <c r="L5132" t="str">
        <f t="shared" si="407"/>
        <v>Feb</v>
      </c>
      <c r="M5132">
        <v>21</v>
      </c>
      <c r="N5132">
        <f t="shared" si="403"/>
        <v>2</v>
      </c>
      <c r="O5132" s="5">
        <f t="shared" si="404"/>
        <v>20.95</v>
      </c>
    </row>
    <row r="5133" spans="1:15" x14ac:dyDescent="0.25">
      <c r="A5133">
        <v>5192</v>
      </c>
      <c r="B5133">
        <v>2300</v>
      </c>
      <c r="C5133">
        <f>IF(COUNTIF($B$2:B5133,B5133)=1,1,0)</f>
        <v>1</v>
      </c>
      <c r="D5133" s="1">
        <v>44964</v>
      </c>
      <c r="E5133" s="2">
        <v>0.91605324074074079</v>
      </c>
      <c r="F5133">
        <v>125</v>
      </c>
      <c r="G5133" t="str">
        <f>IFERROR(INDEX(menu_items!$B:$B,MATCH(F5133,menu_items!$A:$A,0)),"Unknown value")</f>
        <v>Spaghetti &amp; Meatballs</v>
      </c>
      <c r="H5133" t="str">
        <f>IFERROR(INDEX(menu_items!$C:$C,MATCH(F5133,menu_items!$A:$A,0)),"Unknown value")</f>
        <v>Italian</v>
      </c>
      <c r="I5133" s="5">
        <f>IFERROR(INDEX(menu_items!$D:$D,MATCH(F5133,menu_items!$A:$A,0)),0)</f>
        <v>17.95</v>
      </c>
      <c r="J5133" t="str">
        <f t="shared" si="405"/>
        <v>Tue</v>
      </c>
      <c r="K5133">
        <f t="shared" si="406"/>
        <v>7</v>
      </c>
      <c r="L5133" t="str">
        <f t="shared" si="407"/>
        <v>Feb</v>
      </c>
      <c r="M5133">
        <v>21</v>
      </c>
      <c r="N5133">
        <f t="shared" si="403"/>
        <v>1</v>
      </c>
      <c r="O5133" s="5">
        <f t="shared" si="404"/>
        <v>17.95</v>
      </c>
    </row>
    <row r="5134" spans="1:15" x14ac:dyDescent="0.25">
      <c r="A5134">
        <v>5193</v>
      </c>
      <c r="B5134">
        <v>2301</v>
      </c>
      <c r="C5134">
        <f>IF(COUNTIF($B$2:B5134,B5134)=1,1,0)</f>
        <v>1</v>
      </c>
      <c r="D5134" s="1">
        <v>44964</v>
      </c>
      <c r="E5134" s="2">
        <v>0.92427083333333337</v>
      </c>
      <c r="F5134">
        <v>116</v>
      </c>
      <c r="G5134" t="str">
        <f>IFERROR(INDEX(menu_items!$B:$B,MATCH(F5134,menu_items!$A:$A,0)),"Unknown value")</f>
        <v>Steak Tacos</v>
      </c>
      <c r="H5134" t="str">
        <f>IFERROR(INDEX(menu_items!$C:$C,MATCH(F5134,menu_items!$A:$A,0)),"Unknown value")</f>
        <v>Mexican</v>
      </c>
      <c r="I5134" s="5">
        <f>IFERROR(INDEX(menu_items!$D:$D,MATCH(F5134,menu_items!$A:$A,0)),0)</f>
        <v>13.95</v>
      </c>
      <c r="J5134" t="str">
        <f t="shared" si="405"/>
        <v>Tue</v>
      </c>
      <c r="K5134">
        <f t="shared" si="406"/>
        <v>7</v>
      </c>
      <c r="L5134" t="str">
        <f t="shared" si="407"/>
        <v>Feb</v>
      </c>
      <c r="M5134">
        <v>22</v>
      </c>
      <c r="N5134">
        <f t="shared" si="403"/>
        <v>2</v>
      </c>
      <c r="O5134" s="5">
        <f t="shared" si="404"/>
        <v>27.9</v>
      </c>
    </row>
    <row r="5135" spans="1:15" x14ac:dyDescent="0.25">
      <c r="A5135">
        <v>5194</v>
      </c>
      <c r="B5135">
        <v>2301</v>
      </c>
      <c r="C5135">
        <f>IF(COUNTIF($B$2:B5135,B5135)=1,1,0)</f>
        <v>0</v>
      </c>
      <c r="D5135" s="1">
        <v>44964</v>
      </c>
      <c r="E5135" s="2">
        <v>0.92427083333333337</v>
      </c>
      <c r="F5135">
        <v>102</v>
      </c>
      <c r="G5135" t="str">
        <f>IFERROR(INDEX(menu_items!$B:$B,MATCH(F5135,menu_items!$A:$A,0)),"Unknown value")</f>
        <v>Cheeseburger</v>
      </c>
      <c r="H5135" t="str">
        <f>IFERROR(INDEX(menu_items!$C:$C,MATCH(F5135,menu_items!$A:$A,0)),"Unknown value")</f>
        <v>American</v>
      </c>
      <c r="I5135" s="5">
        <f>IFERROR(INDEX(menu_items!$D:$D,MATCH(F5135,menu_items!$A:$A,0)),0)</f>
        <v>13.95</v>
      </c>
      <c r="J5135" t="str">
        <f t="shared" si="405"/>
        <v>Tue</v>
      </c>
      <c r="K5135">
        <f t="shared" si="406"/>
        <v>7</v>
      </c>
      <c r="L5135" t="str">
        <f t="shared" si="407"/>
        <v>Feb</v>
      </c>
      <c r="M5135">
        <v>22</v>
      </c>
      <c r="N5135">
        <f t="shared" si="403"/>
        <v>2</v>
      </c>
      <c r="O5135" s="5">
        <f t="shared" si="404"/>
        <v>27.9</v>
      </c>
    </row>
    <row r="5136" spans="1:15" x14ac:dyDescent="0.25">
      <c r="A5136">
        <v>5195</v>
      </c>
      <c r="B5136">
        <v>2302</v>
      </c>
      <c r="C5136">
        <f>IF(COUNTIF($B$2:B5136,B5136)=1,1,0)</f>
        <v>1</v>
      </c>
      <c r="D5136" s="1">
        <v>44965</v>
      </c>
      <c r="E5136" s="2">
        <v>0.4904513888888889</v>
      </c>
      <c r="F5136">
        <v>124</v>
      </c>
      <c r="G5136" t="str">
        <f>IFERROR(INDEX(menu_items!$B:$B,MATCH(F5136,menu_items!$A:$A,0)),"Unknown value")</f>
        <v>Spaghetti</v>
      </c>
      <c r="H5136" t="str">
        <f>IFERROR(INDEX(menu_items!$C:$C,MATCH(F5136,menu_items!$A:$A,0)),"Unknown value")</f>
        <v>Italian</v>
      </c>
      <c r="I5136" s="5">
        <f>IFERROR(INDEX(menu_items!$D:$D,MATCH(F5136,menu_items!$A:$A,0)),0)</f>
        <v>14.5</v>
      </c>
      <c r="J5136" t="str">
        <f t="shared" si="405"/>
        <v>Wed</v>
      </c>
      <c r="K5136">
        <f t="shared" si="406"/>
        <v>8</v>
      </c>
      <c r="L5136" t="str">
        <f t="shared" si="407"/>
        <v>Feb</v>
      </c>
      <c r="M5136">
        <v>11</v>
      </c>
      <c r="N5136">
        <f t="shared" si="403"/>
        <v>2</v>
      </c>
      <c r="O5136" s="5">
        <f t="shared" si="404"/>
        <v>32.450000000000003</v>
      </c>
    </row>
    <row r="5137" spans="1:15" x14ac:dyDescent="0.25">
      <c r="A5137">
        <v>5196</v>
      </c>
      <c r="B5137">
        <v>2302</v>
      </c>
      <c r="C5137">
        <f>IF(COUNTIF($B$2:B5137,B5137)=1,1,0)</f>
        <v>0</v>
      </c>
      <c r="D5137" s="1">
        <v>44965</v>
      </c>
      <c r="E5137" s="2">
        <v>0.4904513888888889</v>
      </c>
      <c r="F5137">
        <v>110</v>
      </c>
      <c r="G5137" t="str">
        <f>IFERROR(INDEX(menu_items!$B:$B,MATCH(F5137,menu_items!$A:$A,0)),"Unknown value")</f>
        <v>Pork Ramen</v>
      </c>
      <c r="H5137" t="str">
        <f>IFERROR(INDEX(menu_items!$C:$C,MATCH(F5137,menu_items!$A:$A,0)),"Unknown value")</f>
        <v>Asian</v>
      </c>
      <c r="I5137" s="5">
        <f>IFERROR(INDEX(menu_items!$D:$D,MATCH(F5137,menu_items!$A:$A,0)),0)</f>
        <v>17.95</v>
      </c>
      <c r="J5137" t="str">
        <f t="shared" si="405"/>
        <v>Wed</v>
      </c>
      <c r="K5137">
        <f t="shared" si="406"/>
        <v>8</v>
      </c>
      <c r="L5137" t="str">
        <f t="shared" si="407"/>
        <v>Feb</v>
      </c>
      <c r="M5137">
        <v>11</v>
      </c>
      <c r="N5137">
        <f t="shared" si="403"/>
        <v>2</v>
      </c>
      <c r="O5137" s="5">
        <f t="shared" si="404"/>
        <v>32.450000000000003</v>
      </c>
    </row>
    <row r="5138" spans="1:15" x14ac:dyDescent="0.25">
      <c r="A5138">
        <v>5197</v>
      </c>
      <c r="B5138">
        <v>2303</v>
      </c>
      <c r="C5138">
        <f>IF(COUNTIF($B$2:B5138,B5138)=1,1,0)</f>
        <v>1</v>
      </c>
      <c r="D5138" s="1">
        <v>44965</v>
      </c>
      <c r="E5138" s="2">
        <v>0.50717592592592597</v>
      </c>
      <c r="F5138">
        <v>103</v>
      </c>
      <c r="G5138" t="str">
        <f>IFERROR(INDEX(menu_items!$B:$B,MATCH(F5138,menu_items!$A:$A,0)),"Unknown value")</f>
        <v>Hot Dog</v>
      </c>
      <c r="H5138" t="str">
        <f>IFERROR(INDEX(menu_items!$C:$C,MATCH(F5138,menu_items!$A:$A,0)),"Unknown value")</f>
        <v>American</v>
      </c>
      <c r="I5138" s="5">
        <f>IFERROR(INDEX(menu_items!$D:$D,MATCH(F5138,menu_items!$A:$A,0)),0)</f>
        <v>9</v>
      </c>
      <c r="J5138" t="str">
        <f t="shared" si="405"/>
        <v>Wed</v>
      </c>
      <c r="K5138">
        <f t="shared" si="406"/>
        <v>8</v>
      </c>
      <c r="L5138" t="str">
        <f t="shared" si="407"/>
        <v>Feb</v>
      </c>
      <c r="M5138">
        <v>12</v>
      </c>
      <c r="N5138">
        <f t="shared" si="403"/>
        <v>2</v>
      </c>
      <c r="O5138" s="5">
        <f t="shared" si="404"/>
        <v>18</v>
      </c>
    </row>
    <row r="5139" spans="1:15" x14ac:dyDescent="0.25">
      <c r="A5139">
        <v>5198</v>
      </c>
      <c r="B5139">
        <v>2303</v>
      </c>
      <c r="C5139">
        <f>IF(COUNTIF($B$2:B5139,B5139)=1,1,0)</f>
        <v>0</v>
      </c>
      <c r="D5139" s="1">
        <v>44965</v>
      </c>
      <c r="E5139" s="2">
        <v>0.50717592592592597</v>
      </c>
      <c r="F5139">
        <v>114</v>
      </c>
      <c r="G5139" t="str">
        <f>IFERROR(INDEX(menu_items!$B:$B,MATCH(F5139,menu_items!$A:$A,0)),"Unknown value")</f>
        <v>Potstickers</v>
      </c>
      <c r="H5139" t="str">
        <f>IFERROR(INDEX(menu_items!$C:$C,MATCH(F5139,menu_items!$A:$A,0)),"Unknown value")</f>
        <v>Asian</v>
      </c>
      <c r="I5139" s="5">
        <f>IFERROR(INDEX(menu_items!$D:$D,MATCH(F5139,menu_items!$A:$A,0)),0)</f>
        <v>9</v>
      </c>
      <c r="J5139" t="str">
        <f t="shared" si="405"/>
        <v>Wed</v>
      </c>
      <c r="K5139">
        <f t="shared" si="406"/>
        <v>8</v>
      </c>
      <c r="L5139" t="str">
        <f t="shared" si="407"/>
        <v>Feb</v>
      </c>
      <c r="M5139">
        <v>12</v>
      </c>
      <c r="N5139">
        <f t="shared" si="403"/>
        <v>2</v>
      </c>
      <c r="O5139" s="5">
        <f t="shared" si="404"/>
        <v>18</v>
      </c>
    </row>
    <row r="5140" spans="1:15" x14ac:dyDescent="0.25">
      <c r="A5140">
        <v>5199</v>
      </c>
      <c r="B5140">
        <v>2304</v>
      </c>
      <c r="C5140">
        <f>IF(COUNTIF($B$2:B5140,B5140)=1,1,0)</f>
        <v>1</v>
      </c>
      <c r="D5140" s="1">
        <v>44965</v>
      </c>
      <c r="E5140" s="2">
        <v>0.5153240740740741</v>
      </c>
      <c r="F5140">
        <v>107</v>
      </c>
      <c r="G5140" t="str">
        <f>IFERROR(INDEX(menu_items!$B:$B,MATCH(F5140,menu_items!$A:$A,0)),"Unknown value")</f>
        <v>Orange Chicken</v>
      </c>
      <c r="H5140" t="str">
        <f>IFERROR(INDEX(menu_items!$C:$C,MATCH(F5140,menu_items!$A:$A,0)),"Unknown value")</f>
        <v>Asian</v>
      </c>
      <c r="I5140" s="5">
        <f>IFERROR(INDEX(menu_items!$D:$D,MATCH(F5140,menu_items!$A:$A,0)),0)</f>
        <v>16.5</v>
      </c>
      <c r="J5140" t="str">
        <f t="shared" si="405"/>
        <v>Wed</v>
      </c>
      <c r="K5140">
        <f t="shared" si="406"/>
        <v>8</v>
      </c>
      <c r="L5140" t="str">
        <f t="shared" si="407"/>
        <v>Feb</v>
      </c>
      <c r="M5140">
        <v>12</v>
      </c>
      <c r="N5140">
        <f t="shared" si="403"/>
        <v>2</v>
      </c>
      <c r="O5140" s="5">
        <f t="shared" si="404"/>
        <v>32</v>
      </c>
    </row>
    <row r="5141" spans="1:15" x14ac:dyDescent="0.25">
      <c r="A5141">
        <v>5200</v>
      </c>
      <c r="B5141">
        <v>2304</v>
      </c>
      <c r="C5141">
        <f>IF(COUNTIF($B$2:B5141,B5141)=1,1,0)</f>
        <v>0</v>
      </c>
      <c r="D5141" s="1">
        <v>44965</v>
      </c>
      <c r="E5141" s="2">
        <v>0.5153240740740741</v>
      </c>
      <c r="F5141">
        <v>128</v>
      </c>
      <c r="G5141" t="str">
        <f>IFERROR(INDEX(menu_items!$B:$B,MATCH(F5141,menu_items!$A:$A,0)),"Unknown value")</f>
        <v>Cheese Lasagna</v>
      </c>
      <c r="H5141" t="str">
        <f>IFERROR(INDEX(menu_items!$C:$C,MATCH(F5141,menu_items!$A:$A,0)),"Unknown value")</f>
        <v>Italian</v>
      </c>
      <c r="I5141" s="5">
        <f>IFERROR(INDEX(menu_items!$D:$D,MATCH(F5141,menu_items!$A:$A,0)),0)</f>
        <v>15.5</v>
      </c>
      <c r="J5141" t="str">
        <f t="shared" si="405"/>
        <v>Wed</v>
      </c>
      <c r="K5141">
        <f t="shared" si="406"/>
        <v>8</v>
      </c>
      <c r="L5141" t="str">
        <f t="shared" si="407"/>
        <v>Feb</v>
      </c>
      <c r="M5141">
        <v>12</v>
      </c>
      <c r="N5141">
        <f t="shared" si="403"/>
        <v>2</v>
      </c>
      <c r="O5141" s="5">
        <f t="shared" si="404"/>
        <v>32</v>
      </c>
    </row>
    <row r="5142" spans="1:15" x14ac:dyDescent="0.25">
      <c r="A5142">
        <v>5201</v>
      </c>
      <c r="B5142">
        <v>2305</v>
      </c>
      <c r="C5142">
        <f>IF(COUNTIF($B$2:B5142,B5142)=1,1,0)</f>
        <v>1</v>
      </c>
      <c r="D5142" s="1">
        <v>44965</v>
      </c>
      <c r="E5142" s="2">
        <v>0.51921296296296293</v>
      </c>
      <c r="F5142">
        <v>107</v>
      </c>
      <c r="G5142" t="str">
        <f>IFERROR(INDEX(menu_items!$B:$B,MATCH(F5142,menu_items!$A:$A,0)),"Unknown value")</f>
        <v>Orange Chicken</v>
      </c>
      <c r="H5142" t="str">
        <f>IFERROR(INDEX(menu_items!$C:$C,MATCH(F5142,menu_items!$A:$A,0)),"Unknown value")</f>
        <v>Asian</v>
      </c>
      <c r="I5142" s="5">
        <f>IFERROR(INDEX(menu_items!$D:$D,MATCH(F5142,menu_items!$A:$A,0)),0)</f>
        <v>16.5</v>
      </c>
      <c r="J5142" t="str">
        <f t="shared" si="405"/>
        <v>Wed</v>
      </c>
      <c r="K5142">
        <f t="shared" si="406"/>
        <v>8</v>
      </c>
      <c r="L5142" t="str">
        <f t="shared" si="407"/>
        <v>Feb</v>
      </c>
      <c r="M5142">
        <v>12</v>
      </c>
      <c r="N5142">
        <f t="shared" si="403"/>
        <v>1</v>
      </c>
      <c r="O5142" s="5">
        <f t="shared" si="404"/>
        <v>16.5</v>
      </c>
    </row>
    <row r="5143" spans="1:15" x14ac:dyDescent="0.25">
      <c r="A5143">
        <v>5202</v>
      </c>
      <c r="B5143">
        <v>2306</v>
      </c>
      <c r="C5143">
        <f>IF(COUNTIF($B$2:B5143,B5143)=1,1,0)</f>
        <v>1</v>
      </c>
      <c r="D5143" s="1">
        <v>44965</v>
      </c>
      <c r="E5143" s="2">
        <v>0.53156250000000005</v>
      </c>
      <c r="F5143">
        <v>113</v>
      </c>
      <c r="G5143" t="str">
        <f>IFERROR(INDEX(menu_items!$B:$B,MATCH(F5143,menu_items!$A:$A,0)),"Unknown value")</f>
        <v>Edamame</v>
      </c>
      <c r="H5143" t="str">
        <f>IFERROR(INDEX(menu_items!$C:$C,MATCH(F5143,menu_items!$A:$A,0)),"Unknown value")</f>
        <v>Asian</v>
      </c>
      <c r="I5143" s="5">
        <f>IFERROR(INDEX(menu_items!$D:$D,MATCH(F5143,menu_items!$A:$A,0)),0)</f>
        <v>5</v>
      </c>
      <c r="J5143" t="str">
        <f t="shared" si="405"/>
        <v>Wed</v>
      </c>
      <c r="K5143">
        <f t="shared" si="406"/>
        <v>8</v>
      </c>
      <c r="L5143" t="str">
        <f t="shared" si="407"/>
        <v>Feb</v>
      </c>
      <c r="M5143">
        <v>12</v>
      </c>
      <c r="N5143">
        <f t="shared" si="403"/>
        <v>3</v>
      </c>
      <c r="O5143" s="5">
        <f t="shared" si="404"/>
        <v>21.95</v>
      </c>
    </row>
    <row r="5144" spans="1:15" x14ac:dyDescent="0.25">
      <c r="A5144">
        <v>5203</v>
      </c>
      <c r="B5144">
        <v>2306</v>
      </c>
      <c r="C5144">
        <f>IF(COUNTIF($B$2:B5144,B5144)=1,1,0)</f>
        <v>0</v>
      </c>
      <c r="D5144" s="1">
        <v>44965</v>
      </c>
      <c r="E5144" s="2">
        <v>0.53156250000000005</v>
      </c>
      <c r="F5144">
        <v>113</v>
      </c>
      <c r="G5144" t="str">
        <f>IFERROR(INDEX(menu_items!$B:$B,MATCH(F5144,menu_items!$A:$A,0)),"Unknown value")</f>
        <v>Edamame</v>
      </c>
      <c r="H5144" t="str">
        <f>IFERROR(INDEX(menu_items!$C:$C,MATCH(F5144,menu_items!$A:$A,0)),"Unknown value")</f>
        <v>Asian</v>
      </c>
      <c r="I5144" s="5">
        <f>IFERROR(INDEX(menu_items!$D:$D,MATCH(F5144,menu_items!$A:$A,0)),0)</f>
        <v>5</v>
      </c>
      <c r="J5144" t="str">
        <f t="shared" si="405"/>
        <v>Wed</v>
      </c>
      <c r="K5144">
        <f t="shared" si="406"/>
        <v>8</v>
      </c>
      <c r="L5144" t="str">
        <f t="shared" si="407"/>
        <v>Feb</v>
      </c>
      <c r="M5144">
        <v>12</v>
      </c>
      <c r="N5144">
        <f t="shared" si="403"/>
        <v>3</v>
      </c>
      <c r="O5144" s="5">
        <f t="shared" si="404"/>
        <v>21.95</v>
      </c>
    </row>
    <row r="5145" spans="1:15" x14ac:dyDescent="0.25">
      <c r="A5145">
        <v>5204</v>
      </c>
      <c r="B5145">
        <v>2306</v>
      </c>
      <c r="C5145">
        <f>IF(COUNTIF($B$2:B5145,B5145)=1,1,0)</f>
        <v>0</v>
      </c>
      <c r="D5145" s="1">
        <v>44965</v>
      </c>
      <c r="E5145" s="2">
        <v>0.53156250000000005</v>
      </c>
      <c r="F5145">
        <v>119</v>
      </c>
      <c r="G5145" t="str">
        <f>IFERROR(INDEX(menu_items!$B:$B,MATCH(F5145,menu_items!$A:$A,0)),"Unknown value")</f>
        <v>Chicken Torta</v>
      </c>
      <c r="H5145" t="str">
        <f>IFERROR(INDEX(menu_items!$C:$C,MATCH(F5145,menu_items!$A:$A,0)),"Unknown value")</f>
        <v>Mexican</v>
      </c>
      <c r="I5145" s="5">
        <f>IFERROR(INDEX(menu_items!$D:$D,MATCH(F5145,menu_items!$A:$A,0)),0)</f>
        <v>11.95</v>
      </c>
      <c r="J5145" t="str">
        <f t="shared" si="405"/>
        <v>Wed</v>
      </c>
      <c r="K5145">
        <f t="shared" si="406"/>
        <v>8</v>
      </c>
      <c r="L5145" t="str">
        <f t="shared" si="407"/>
        <v>Feb</v>
      </c>
      <c r="M5145">
        <v>12</v>
      </c>
      <c r="N5145">
        <f t="shared" si="403"/>
        <v>3</v>
      </c>
      <c r="O5145" s="5">
        <f t="shared" si="404"/>
        <v>21.95</v>
      </c>
    </row>
    <row r="5146" spans="1:15" x14ac:dyDescent="0.25">
      <c r="A5146">
        <v>5205</v>
      </c>
      <c r="B5146">
        <v>2307</v>
      </c>
      <c r="C5146">
        <f>IF(COUNTIF($B$2:B5146,B5146)=1,1,0)</f>
        <v>1</v>
      </c>
      <c r="D5146" s="1">
        <v>44965</v>
      </c>
      <c r="E5146" s="2">
        <v>0.53548611111111111</v>
      </c>
      <c r="F5146">
        <v>131</v>
      </c>
      <c r="G5146" t="str">
        <f>IFERROR(INDEX(menu_items!$B:$B,MATCH(F5146,menu_items!$A:$A,0)),"Unknown value")</f>
        <v>Chicken Parmesan</v>
      </c>
      <c r="H5146" t="str">
        <f>IFERROR(INDEX(menu_items!$C:$C,MATCH(F5146,menu_items!$A:$A,0)),"Unknown value")</f>
        <v>Italian</v>
      </c>
      <c r="I5146" s="5">
        <f>IFERROR(INDEX(menu_items!$D:$D,MATCH(F5146,menu_items!$A:$A,0)),0)</f>
        <v>17.95</v>
      </c>
      <c r="J5146" t="str">
        <f t="shared" si="405"/>
        <v>Wed</v>
      </c>
      <c r="K5146">
        <f t="shared" si="406"/>
        <v>8</v>
      </c>
      <c r="L5146" t="str">
        <f t="shared" si="407"/>
        <v>Feb</v>
      </c>
      <c r="M5146">
        <v>12</v>
      </c>
      <c r="N5146">
        <f t="shared" si="403"/>
        <v>1</v>
      </c>
      <c r="O5146" s="5">
        <f t="shared" si="404"/>
        <v>17.95</v>
      </c>
    </row>
    <row r="5147" spans="1:15" x14ac:dyDescent="0.25">
      <c r="A5147">
        <v>5206</v>
      </c>
      <c r="B5147">
        <v>2308</v>
      </c>
      <c r="C5147">
        <f>IF(COUNTIF($B$2:B5147,B5147)=1,1,0)</f>
        <v>1</v>
      </c>
      <c r="D5147" s="1">
        <v>44965</v>
      </c>
      <c r="E5147" s="2">
        <v>0.54417824074074073</v>
      </c>
      <c r="F5147">
        <v>117</v>
      </c>
      <c r="G5147" t="str">
        <f>IFERROR(INDEX(menu_items!$B:$B,MATCH(F5147,menu_items!$A:$A,0)),"Unknown value")</f>
        <v>Chicken Burrito</v>
      </c>
      <c r="H5147" t="str">
        <f>IFERROR(INDEX(menu_items!$C:$C,MATCH(F5147,menu_items!$A:$A,0)),"Unknown value")</f>
        <v>Mexican</v>
      </c>
      <c r="I5147" s="5">
        <f>IFERROR(INDEX(menu_items!$D:$D,MATCH(F5147,menu_items!$A:$A,0)),0)</f>
        <v>12.95</v>
      </c>
      <c r="J5147" t="str">
        <f t="shared" si="405"/>
        <v>Wed</v>
      </c>
      <c r="K5147">
        <f t="shared" si="406"/>
        <v>8</v>
      </c>
      <c r="L5147" t="str">
        <f t="shared" si="407"/>
        <v>Feb</v>
      </c>
      <c r="M5147">
        <v>13</v>
      </c>
      <c r="N5147">
        <f t="shared" si="403"/>
        <v>3</v>
      </c>
      <c r="O5147" s="5">
        <f t="shared" si="404"/>
        <v>44.849999999999994</v>
      </c>
    </row>
    <row r="5148" spans="1:15" x14ac:dyDescent="0.25">
      <c r="A5148">
        <v>5207</v>
      </c>
      <c r="B5148">
        <v>2308</v>
      </c>
      <c r="C5148">
        <f>IF(COUNTIF($B$2:B5148,B5148)=1,1,0)</f>
        <v>0</v>
      </c>
      <c r="D5148" s="1">
        <v>44965</v>
      </c>
      <c r="E5148" s="2">
        <v>0.54417824074074073</v>
      </c>
      <c r="F5148">
        <v>119</v>
      </c>
      <c r="G5148" t="str">
        <f>IFERROR(INDEX(menu_items!$B:$B,MATCH(F5148,menu_items!$A:$A,0)),"Unknown value")</f>
        <v>Chicken Torta</v>
      </c>
      <c r="H5148" t="str">
        <f>IFERROR(INDEX(menu_items!$C:$C,MATCH(F5148,menu_items!$A:$A,0)),"Unknown value")</f>
        <v>Mexican</v>
      </c>
      <c r="I5148" s="5">
        <f>IFERROR(INDEX(menu_items!$D:$D,MATCH(F5148,menu_items!$A:$A,0)),0)</f>
        <v>11.95</v>
      </c>
      <c r="J5148" t="str">
        <f t="shared" si="405"/>
        <v>Wed</v>
      </c>
      <c r="K5148">
        <f t="shared" si="406"/>
        <v>8</v>
      </c>
      <c r="L5148" t="str">
        <f t="shared" si="407"/>
        <v>Feb</v>
      </c>
      <c r="M5148">
        <v>13</v>
      </c>
      <c r="N5148">
        <f t="shared" si="403"/>
        <v>3</v>
      </c>
      <c r="O5148" s="5">
        <f t="shared" si="404"/>
        <v>44.849999999999994</v>
      </c>
    </row>
    <row r="5149" spans="1:15" x14ac:dyDescent="0.25">
      <c r="A5149">
        <v>5208</v>
      </c>
      <c r="B5149">
        <v>2308</v>
      </c>
      <c r="C5149">
        <f>IF(COUNTIF($B$2:B5149,B5149)=1,1,0)</f>
        <v>0</v>
      </c>
      <c r="D5149" s="1">
        <v>44965</v>
      </c>
      <c r="E5149" s="2">
        <v>0.54417824074074073</v>
      </c>
      <c r="F5149">
        <v>130</v>
      </c>
      <c r="G5149" t="str">
        <f>IFERROR(INDEX(menu_items!$B:$B,MATCH(F5149,menu_items!$A:$A,0)),"Unknown value")</f>
        <v>Shrimp Scampi</v>
      </c>
      <c r="H5149" t="str">
        <f>IFERROR(INDEX(menu_items!$C:$C,MATCH(F5149,menu_items!$A:$A,0)),"Unknown value")</f>
        <v>Italian</v>
      </c>
      <c r="I5149" s="5">
        <f>IFERROR(INDEX(menu_items!$D:$D,MATCH(F5149,menu_items!$A:$A,0)),0)</f>
        <v>19.95</v>
      </c>
      <c r="J5149" t="str">
        <f t="shared" si="405"/>
        <v>Wed</v>
      </c>
      <c r="K5149">
        <f t="shared" si="406"/>
        <v>8</v>
      </c>
      <c r="L5149" t="str">
        <f t="shared" si="407"/>
        <v>Feb</v>
      </c>
      <c r="M5149">
        <v>13</v>
      </c>
      <c r="N5149">
        <f t="shared" si="403"/>
        <v>3</v>
      </c>
      <c r="O5149" s="5">
        <f t="shared" si="404"/>
        <v>44.849999999999994</v>
      </c>
    </row>
    <row r="5150" spans="1:15" x14ac:dyDescent="0.25">
      <c r="A5150">
        <v>5209</v>
      </c>
      <c r="B5150">
        <v>2309</v>
      </c>
      <c r="C5150">
        <f>IF(COUNTIF($B$2:B5150,B5150)=1,1,0)</f>
        <v>1</v>
      </c>
      <c r="D5150" s="1">
        <v>44965</v>
      </c>
      <c r="E5150" s="2">
        <v>0.54625000000000001</v>
      </c>
      <c r="F5150">
        <v>101</v>
      </c>
      <c r="G5150" t="str">
        <f>IFERROR(INDEX(menu_items!$B:$B,MATCH(F5150,menu_items!$A:$A,0)),"Unknown value")</f>
        <v>Hamburger</v>
      </c>
      <c r="H5150" t="str">
        <f>IFERROR(INDEX(menu_items!$C:$C,MATCH(F5150,menu_items!$A:$A,0)),"Unknown value")</f>
        <v>American</v>
      </c>
      <c r="I5150" s="5">
        <f>IFERROR(INDEX(menu_items!$D:$D,MATCH(F5150,menu_items!$A:$A,0)),0)</f>
        <v>12.95</v>
      </c>
      <c r="J5150" t="str">
        <f t="shared" si="405"/>
        <v>Wed</v>
      </c>
      <c r="K5150">
        <f t="shared" si="406"/>
        <v>8</v>
      </c>
      <c r="L5150" t="str">
        <f t="shared" si="407"/>
        <v>Feb</v>
      </c>
      <c r="M5150">
        <v>13</v>
      </c>
      <c r="N5150">
        <f t="shared" si="403"/>
        <v>9</v>
      </c>
      <c r="O5150" s="5">
        <f t="shared" si="404"/>
        <v>119.75</v>
      </c>
    </row>
    <row r="5151" spans="1:15" x14ac:dyDescent="0.25">
      <c r="A5151">
        <v>5210</v>
      </c>
      <c r="B5151">
        <v>2309</v>
      </c>
      <c r="C5151">
        <f>IF(COUNTIF($B$2:B5151,B5151)=1,1,0)</f>
        <v>0</v>
      </c>
      <c r="D5151" s="1">
        <v>44965</v>
      </c>
      <c r="E5151" s="2">
        <v>0.54625000000000001</v>
      </c>
      <c r="F5151">
        <v>102</v>
      </c>
      <c r="G5151" t="str">
        <f>IFERROR(INDEX(menu_items!$B:$B,MATCH(F5151,menu_items!$A:$A,0)),"Unknown value")</f>
        <v>Cheeseburger</v>
      </c>
      <c r="H5151" t="str">
        <f>IFERROR(INDEX(menu_items!$C:$C,MATCH(F5151,menu_items!$A:$A,0)),"Unknown value")</f>
        <v>American</v>
      </c>
      <c r="I5151" s="5">
        <f>IFERROR(INDEX(menu_items!$D:$D,MATCH(F5151,menu_items!$A:$A,0)),0)</f>
        <v>13.95</v>
      </c>
      <c r="J5151" t="str">
        <f t="shared" si="405"/>
        <v>Wed</v>
      </c>
      <c r="K5151">
        <f t="shared" si="406"/>
        <v>8</v>
      </c>
      <c r="L5151" t="str">
        <f t="shared" si="407"/>
        <v>Feb</v>
      </c>
      <c r="M5151">
        <v>13</v>
      </c>
      <c r="N5151">
        <f t="shared" si="403"/>
        <v>9</v>
      </c>
      <c r="O5151" s="5">
        <f t="shared" si="404"/>
        <v>119.75</v>
      </c>
    </row>
    <row r="5152" spans="1:15" x14ac:dyDescent="0.25">
      <c r="A5152">
        <v>5211</v>
      </c>
      <c r="B5152">
        <v>2309</v>
      </c>
      <c r="C5152">
        <f>IF(COUNTIF($B$2:B5152,B5152)=1,1,0)</f>
        <v>0</v>
      </c>
      <c r="D5152" s="1">
        <v>44965</v>
      </c>
      <c r="E5152" s="2">
        <v>0.54625000000000001</v>
      </c>
      <c r="F5152">
        <v>103</v>
      </c>
      <c r="G5152" t="str">
        <f>IFERROR(INDEX(menu_items!$B:$B,MATCH(F5152,menu_items!$A:$A,0)),"Unknown value")</f>
        <v>Hot Dog</v>
      </c>
      <c r="H5152" t="str">
        <f>IFERROR(INDEX(menu_items!$C:$C,MATCH(F5152,menu_items!$A:$A,0)),"Unknown value")</f>
        <v>American</v>
      </c>
      <c r="I5152" s="5">
        <f>IFERROR(INDEX(menu_items!$D:$D,MATCH(F5152,menu_items!$A:$A,0)),0)</f>
        <v>9</v>
      </c>
      <c r="J5152" t="str">
        <f t="shared" si="405"/>
        <v>Wed</v>
      </c>
      <c r="K5152">
        <f t="shared" si="406"/>
        <v>8</v>
      </c>
      <c r="L5152" t="str">
        <f t="shared" si="407"/>
        <v>Feb</v>
      </c>
      <c r="M5152">
        <v>13</v>
      </c>
      <c r="N5152">
        <f t="shared" si="403"/>
        <v>9</v>
      </c>
      <c r="O5152" s="5">
        <f t="shared" si="404"/>
        <v>119.75</v>
      </c>
    </row>
    <row r="5153" spans="1:15" x14ac:dyDescent="0.25">
      <c r="A5153">
        <v>5212</v>
      </c>
      <c r="B5153">
        <v>2309</v>
      </c>
      <c r="C5153">
        <f>IF(COUNTIF($B$2:B5153,B5153)=1,1,0)</f>
        <v>0</v>
      </c>
      <c r="D5153" s="1">
        <v>44965</v>
      </c>
      <c r="E5153" s="2">
        <v>0.54625000000000001</v>
      </c>
      <c r="F5153">
        <v>104</v>
      </c>
      <c r="G5153" t="str">
        <f>IFERROR(INDEX(menu_items!$B:$B,MATCH(F5153,menu_items!$A:$A,0)),"Unknown value")</f>
        <v>Veggie Burger</v>
      </c>
      <c r="H5153" t="str">
        <f>IFERROR(INDEX(menu_items!$C:$C,MATCH(F5153,menu_items!$A:$A,0)),"Unknown value")</f>
        <v>American</v>
      </c>
      <c r="I5153" s="5">
        <f>IFERROR(INDEX(menu_items!$D:$D,MATCH(F5153,menu_items!$A:$A,0)),0)</f>
        <v>10.5</v>
      </c>
      <c r="J5153" t="str">
        <f t="shared" si="405"/>
        <v>Wed</v>
      </c>
      <c r="K5153">
        <f t="shared" si="406"/>
        <v>8</v>
      </c>
      <c r="L5153" t="str">
        <f t="shared" si="407"/>
        <v>Feb</v>
      </c>
      <c r="M5153">
        <v>13</v>
      </c>
      <c r="N5153">
        <f t="shared" si="403"/>
        <v>9</v>
      </c>
      <c r="O5153" s="5">
        <f t="shared" si="404"/>
        <v>119.75</v>
      </c>
    </row>
    <row r="5154" spans="1:15" x14ac:dyDescent="0.25">
      <c r="A5154">
        <v>5213</v>
      </c>
      <c r="B5154">
        <v>2309</v>
      </c>
      <c r="C5154">
        <f>IF(COUNTIF($B$2:B5154,B5154)=1,1,0)</f>
        <v>0</v>
      </c>
      <c r="D5154" s="1">
        <v>44965</v>
      </c>
      <c r="E5154" s="2">
        <v>0.54625000000000001</v>
      </c>
      <c r="F5154">
        <v>125</v>
      </c>
      <c r="G5154" t="str">
        <f>IFERROR(INDEX(menu_items!$B:$B,MATCH(F5154,menu_items!$A:$A,0)),"Unknown value")</f>
        <v>Spaghetti &amp; Meatballs</v>
      </c>
      <c r="H5154" t="str">
        <f>IFERROR(INDEX(menu_items!$C:$C,MATCH(F5154,menu_items!$A:$A,0)),"Unknown value")</f>
        <v>Italian</v>
      </c>
      <c r="I5154" s="5">
        <f>IFERROR(INDEX(menu_items!$D:$D,MATCH(F5154,menu_items!$A:$A,0)),0)</f>
        <v>17.95</v>
      </c>
      <c r="J5154" t="str">
        <f t="shared" si="405"/>
        <v>Wed</v>
      </c>
      <c r="K5154">
        <f t="shared" si="406"/>
        <v>8</v>
      </c>
      <c r="L5154" t="str">
        <f t="shared" si="407"/>
        <v>Feb</v>
      </c>
      <c r="M5154">
        <v>13</v>
      </c>
      <c r="N5154">
        <f t="shared" si="403"/>
        <v>9</v>
      </c>
      <c r="O5154" s="5">
        <f t="shared" si="404"/>
        <v>119.75</v>
      </c>
    </row>
    <row r="5155" spans="1:15" x14ac:dyDescent="0.25">
      <c r="A5155">
        <v>5214</v>
      </c>
      <c r="B5155">
        <v>2309</v>
      </c>
      <c r="C5155">
        <f>IF(COUNTIF($B$2:B5155,B5155)=1,1,0)</f>
        <v>0</v>
      </c>
      <c r="D5155" s="1">
        <v>44965</v>
      </c>
      <c r="E5155" s="2">
        <v>0.54625000000000001</v>
      </c>
      <c r="F5155">
        <v>117</v>
      </c>
      <c r="G5155" t="str">
        <f>IFERROR(INDEX(menu_items!$B:$B,MATCH(F5155,menu_items!$A:$A,0)),"Unknown value")</f>
        <v>Chicken Burrito</v>
      </c>
      <c r="H5155" t="str">
        <f>IFERROR(INDEX(menu_items!$C:$C,MATCH(F5155,menu_items!$A:$A,0)),"Unknown value")</f>
        <v>Mexican</v>
      </c>
      <c r="I5155" s="5">
        <f>IFERROR(INDEX(menu_items!$D:$D,MATCH(F5155,menu_items!$A:$A,0)),0)</f>
        <v>12.95</v>
      </c>
      <c r="J5155" t="str">
        <f t="shared" si="405"/>
        <v>Wed</v>
      </c>
      <c r="K5155">
        <f t="shared" si="406"/>
        <v>8</v>
      </c>
      <c r="L5155" t="str">
        <f t="shared" si="407"/>
        <v>Feb</v>
      </c>
      <c r="M5155">
        <v>13</v>
      </c>
      <c r="N5155">
        <f t="shared" si="403"/>
        <v>9</v>
      </c>
      <c r="O5155" s="5">
        <f t="shared" si="404"/>
        <v>119.75</v>
      </c>
    </row>
    <row r="5156" spans="1:15" x14ac:dyDescent="0.25">
      <c r="A5156">
        <v>5215</v>
      </c>
      <c r="B5156">
        <v>2309</v>
      </c>
      <c r="C5156">
        <f>IF(COUNTIF($B$2:B5156,B5156)=1,1,0)</f>
        <v>0</v>
      </c>
      <c r="D5156" s="1">
        <v>44965</v>
      </c>
      <c r="E5156" s="2">
        <v>0.54625000000000001</v>
      </c>
      <c r="F5156">
        <v>129</v>
      </c>
      <c r="G5156" t="str">
        <f>IFERROR(INDEX(menu_items!$B:$B,MATCH(F5156,menu_items!$A:$A,0)),"Unknown value")</f>
        <v>Mushroom Ravioli</v>
      </c>
      <c r="H5156" t="str">
        <f>IFERROR(INDEX(menu_items!$C:$C,MATCH(F5156,menu_items!$A:$A,0)),"Unknown value")</f>
        <v>Italian</v>
      </c>
      <c r="I5156" s="5">
        <f>IFERROR(INDEX(menu_items!$D:$D,MATCH(F5156,menu_items!$A:$A,0)),0)</f>
        <v>15.5</v>
      </c>
      <c r="J5156" t="str">
        <f t="shared" si="405"/>
        <v>Wed</v>
      </c>
      <c r="K5156">
        <f t="shared" si="406"/>
        <v>8</v>
      </c>
      <c r="L5156" t="str">
        <f t="shared" si="407"/>
        <v>Feb</v>
      </c>
      <c r="M5156">
        <v>13</v>
      </c>
      <c r="N5156">
        <f t="shared" si="403"/>
        <v>9</v>
      </c>
      <c r="O5156" s="5">
        <f t="shared" si="404"/>
        <v>119.75</v>
      </c>
    </row>
    <row r="5157" spans="1:15" x14ac:dyDescent="0.25">
      <c r="A5157">
        <v>5216</v>
      </c>
      <c r="B5157">
        <v>2309</v>
      </c>
      <c r="C5157">
        <f>IF(COUNTIF($B$2:B5157,B5157)=1,1,0)</f>
        <v>0</v>
      </c>
      <c r="D5157" s="1">
        <v>44965</v>
      </c>
      <c r="E5157" s="2">
        <v>0.54625000000000001</v>
      </c>
      <c r="F5157">
        <v>122</v>
      </c>
      <c r="G5157" t="str">
        <f>IFERROR(INDEX(menu_items!$B:$B,MATCH(F5157,menu_items!$A:$A,0)),"Unknown value")</f>
        <v>Chips &amp; Salsa</v>
      </c>
      <c r="H5157" t="str">
        <f>IFERROR(INDEX(menu_items!$C:$C,MATCH(F5157,menu_items!$A:$A,0)),"Unknown value")</f>
        <v>Mexican</v>
      </c>
      <c r="I5157" s="5">
        <f>IFERROR(INDEX(menu_items!$D:$D,MATCH(F5157,menu_items!$A:$A,0)),0)</f>
        <v>7</v>
      </c>
      <c r="J5157" t="str">
        <f t="shared" si="405"/>
        <v>Wed</v>
      </c>
      <c r="K5157">
        <f t="shared" si="406"/>
        <v>8</v>
      </c>
      <c r="L5157" t="str">
        <f t="shared" si="407"/>
        <v>Feb</v>
      </c>
      <c r="M5157">
        <v>13</v>
      </c>
      <c r="N5157">
        <f t="shared" si="403"/>
        <v>9</v>
      </c>
      <c r="O5157" s="5">
        <f t="shared" si="404"/>
        <v>119.75</v>
      </c>
    </row>
    <row r="5158" spans="1:15" x14ac:dyDescent="0.25">
      <c r="A5158">
        <v>5217</v>
      </c>
      <c r="B5158">
        <v>2309</v>
      </c>
      <c r="C5158">
        <f>IF(COUNTIF($B$2:B5158,B5158)=1,1,0)</f>
        <v>0</v>
      </c>
      <c r="D5158" s="1">
        <v>44965</v>
      </c>
      <c r="E5158" s="2">
        <v>0.54625000000000001</v>
      </c>
      <c r="F5158">
        <v>130</v>
      </c>
      <c r="G5158" t="str">
        <f>IFERROR(INDEX(menu_items!$B:$B,MATCH(F5158,menu_items!$A:$A,0)),"Unknown value")</f>
        <v>Shrimp Scampi</v>
      </c>
      <c r="H5158" t="str">
        <f>IFERROR(INDEX(menu_items!$C:$C,MATCH(F5158,menu_items!$A:$A,0)),"Unknown value")</f>
        <v>Italian</v>
      </c>
      <c r="I5158" s="5">
        <f>IFERROR(INDEX(menu_items!$D:$D,MATCH(F5158,menu_items!$A:$A,0)),0)</f>
        <v>19.95</v>
      </c>
      <c r="J5158" t="str">
        <f t="shared" si="405"/>
        <v>Wed</v>
      </c>
      <c r="K5158">
        <f t="shared" si="406"/>
        <v>8</v>
      </c>
      <c r="L5158" t="str">
        <f t="shared" si="407"/>
        <v>Feb</v>
      </c>
      <c r="M5158">
        <v>13</v>
      </c>
      <c r="N5158">
        <f t="shared" si="403"/>
        <v>9</v>
      </c>
      <c r="O5158" s="5">
        <f t="shared" si="404"/>
        <v>119.75</v>
      </c>
    </row>
    <row r="5159" spans="1:15" x14ac:dyDescent="0.25">
      <c r="A5159">
        <v>5218</v>
      </c>
      <c r="B5159">
        <v>2310</v>
      </c>
      <c r="C5159">
        <f>IF(COUNTIF($B$2:B5159,B5159)=1,1,0)</f>
        <v>1</v>
      </c>
      <c r="D5159" s="1">
        <v>44965</v>
      </c>
      <c r="E5159" s="2">
        <v>0.5681018518518518</v>
      </c>
      <c r="F5159">
        <v>113</v>
      </c>
      <c r="G5159" t="str">
        <f>IFERROR(INDEX(menu_items!$B:$B,MATCH(F5159,menu_items!$A:$A,0)),"Unknown value")</f>
        <v>Edamame</v>
      </c>
      <c r="H5159" t="str">
        <f>IFERROR(INDEX(menu_items!$C:$C,MATCH(F5159,menu_items!$A:$A,0)),"Unknown value")</f>
        <v>Asian</v>
      </c>
      <c r="I5159" s="5">
        <f>IFERROR(INDEX(menu_items!$D:$D,MATCH(F5159,menu_items!$A:$A,0)),0)</f>
        <v>5</v>
      </c>
      <c r="J5159" t="str">
        <f t="shared" si="405"/>
        <v>Wed</v>
      </c>
      <c r="K5159">
        <f t="shared" si="406"/>
        <v>8</v>
      </c>
      <c r="L5159" t="str">
        <f t="shared" si="407"/>
        <v>Feb</v>
      </c>
      <c r="M5159">
        <v>13</v>
      </c>
      <c r="N5159">
        <f t="shared" si="403"/>
        <v>1</v>
      </c>
      <c r="O5159" s="5">
        <f t="shared" si="404"/>
        <v>5</v>
      </c>
    </row>
    <row r="5160" spans="1:15" x14ac:dyDescent="0.25">
      <c r="A5160">
        <v>5219</v>
      </c>
      <c r="B5160">
        <v>2311</v>
      </c>
      <c r="C5160">
        <f>IF(COUNTIF($B$2:B5160,B5160)=1,1,0)</f>
        <v>1</v>
      </c>
      <c r="D5160" s="1">
        <v>44965</v>
      </c>
      <c r="E5160" s="2">
        <v>0.56865740740740744</v>
      </c>
      <c r="F5160">
        <v>131</v>
      </c>
      <c r="G5160" t="str">
        <f>IFERROR(INDEX(menu_items!$B:$B,MATCH(F5160,menu_items!$A:$A,0)),"Unknown value")</f>
        <v>Chicken Parmesan</v>
      </c>
      <c r="H5160" t="str">
        <f>IFERROR(INDEX(menu_items!$C:$C,MATCH(F5160,menu_items!$A:$A,0)),"Unknown value")</f>
        <v>Italian</v>
      </c>
      <c r="I5160" s="5">
        <f>IFERROR(INDEX(menu_items!$D:$D,MATCH(F5160,menu_items!$A:$A,0)),0)</f>
        <v>17.95</v>
      </c>
      <c r="J5160" t="str">
        <f t="shared" si="405"/>
        <v>Wed</v>
      </c>
      <c r="K5160">
        <f t="shared" si="406"/>
        <v>8</v>
      </c>
      <c r="L5160" t="str">
        <f t="shared" si="407"/>
        <v>Feb</v>
      </c>
      <c r="M5160">
        <v>13</v>
      </c>
      <c r="N5160">
        <f t="shared" si="403"/>
        <v>1</v>
      </c>
      <c r="O5160" s="5">
        <f t="shared" si="404"/>
        <v>17.95</v>
      </c>
    </row>
    <row r="5161" spans="1:15" x14ac:dyDescent="0.25">
      <c r="A5161">
        <v>5220</v>
      </c>
      <c r="B5161">
        <v>2312</v>
      </c>
      <c r="C5161">
        <f>IF(COUNTIF($B$2:B5161,B5161)=1,1,0)</f>
        <v>1</v>
      </c>
      <c r="D5161" s="1">
        <v>44965</v>
      </c>
      <c r="E5161" s="2">
        <v>0.59059027777777773</v>
      </c>
      <c r="F5161">
        <v>109</v>
      </c>
      <c r="G5161" t="str">
        <f>IFERROR(INDEX(menu_items!$B:$B,MATCH(F5161,menu_items!$A:$A,0)),"Unknown value")</f>
        <v>Korean Beef Bowl</v>
      </c>
      <c r="H5161" t="str">
        <f>IFERROR(INDEX(menu_items!$C:$C,MATCH(F5161,menu_items!$A:$A,0)),"Unknown value")</f>
        <v>Asian</v>
      </c>
      <c r="I5161" s="5">
        <f>IFERROR(INDEX(menu_items!$D:$D,MATCH(F5161,menu_items!$A:$A,0)),0)</f>
        <v>17.95</v>
      </c>
      <c r="J5161" t="str">
        <f t="shared" si="405"/>
        <v>Wed</v>
      </c>
      <c r="K5161">
        <f t="shared" si="406"/>
        <v>8</v>
      </c>
      <c r="L5161" t="str">
        <f t="shared" si="407"/>
        <v>Feb</v>
      </c>
      <c r="M5161">
        <v>14</v>
      </c>
      <c r="N5161">
        <f t="shared" si="403"/>
        <v>3</v>
      </c>
      <c r="O5161" s="5">
        <f t="shared" si="404"/>
        <v>40.450000000000003</v>
      </c>
    </row>
    <row r="5162" spans="1:15" x14ac:dyDescent="0.25">
      <c r="A5162">
        <v>5221</v>
      </c>
      <c r="B5162">
        <v>2312</v>
      </c>
      <c r="C5162">
        <f>IF(COUNTIF($B$2:B5162,B5162)=1,1,0)</f>
        <v>0</v>
      </c>
      <c r="D5162" s="1">
        <v>44965</v>
      </c>
      <c r="E5162" s="2">
        <v>0.59059027777777773</v>
      </c>
      <c r="F5162">
        <v>128</v>
      </c>
      <c r="G5162" t="str">
        <f>IFERROR(INDEX(menu_items!$B:$B,MATCH(F5162,menu_items!$A:$A,0)),"Unknown value")</f>
        <v>Cheese Lasagna</v>
      </c>
      <c r="H5162" t="str">
        <f>IFERROR(INDEX(menu_items!$C:$C,MATCH(F5162,menu_items!$A:$A,0)),"Unknown value")</f>
        <v>Italian</v>
      </c>
      <c r="I5162" s="5">
        <f>IFERROR(INDEX(menu_items!$D:$D,MATCH(F5162,menu_items!$A:$A,0)),0)</f>
        <v>15.5</v>
      </c>
      <c r="J5162" t="str">
        <f t="shared" si="405"/>
        <v>Wed</v>
      </c>
      <c r="K5162">
        <f t="shared" si="406"/>
        <v>8</v>
      </c>
      <c r="L5162" t="str">
        <f t="shared" si="407"/>
        <v>Feb</v>
      </c>
      <c r="M5162">
        <v>14</v>
      </c>
      <c r="N5162">
        <f t="shared" si="403"/>
        <v>3</v>
      </c>
      <c r="O5162" s="5">
        <f t="shared" si="404"/>
        <v>40.450000000000003</v>
      </c>
    </row>
    <row r="5163" spans="1:15" x14ac:dyDescent="0.25">
      <c r="A5163">
        <v>5222</v>
      </c>
      <c r="B5163">
        <v>2312</v>
      </c>
      <c r="C5163">
        <f>IF(COUNTIF($B$2:B5163,B5163)=1,1,0)</f>
        <v>0</v>
      </c>
      <c r="D5163" s="1">
        <v>44965</v>
      </c>
      <c r="E5163" s="2">
        <v>0.59059027777777773</v>
      </c>
      <c r="F5163">
        <v>105</v>
      </c>
      <c r="G5163" t="str">
        <f>IFERROR(INDEX(menu_items!$B:$B,MATCH(F5163,menu_items!$A:$A,0)),"Unknown value")</f>
        <v>Mac &amp; Cheese</v>
      </c>
      <c r="H5163" t="str">
        <f>IFERROR(INDEX(menu_items!$C:$C,MATCH(F5163,menu_items!$A:$A,0)),"Unknown value")</f>
        <v>American</v>
      </c>
      <c r="I5163" s="5">
        <f>IFERROR(INDEX(menu_items!$D:$D,MATCH(F5163,menu_items!$A:$A,0)),0)</f>
        <v>7</v>
      </c>
      <c r="J5163" t="str">
        <f t="shared" si="405"/>
        <v>Wed</v>
      </c>
      <c r="K5163">
        <f t="shared" si="406"/>
        <v>8</v>
      </c>
      <c r="L5163" t="str">
        <f t="shared" si="407"/>
        <v>Feb</v>
      </c>
      <c r="M5163">
        <v>14</v>
      </c>
      <c r="N5163">
        <f t="shared" si="403"/>
        <v>3</v>
      </c>
      <c r="O5163" s="5">
        <f t="shared" si="404"/>
        <v>40.450000000000003</v>
      </c>
    </row>
    <row r="5164" spans="1:15" x14ac:dyDescent="0.25">
      <c r="A5164">
        <v>5223</v>
      </c>
      <c r="B5164">
        <v>2313</v>
      </c>
      <c r="C5164">
        <f>IF(COUNTIF($B$2:B5164,B5164)=1,1,0)</f>
        <v>1</v>
      </c>
      <c r="D5164" s="1">
        <v>44965</v>
      </c>
      <c r="E5164" s="2">
        <v>0.59234953703703708</v>
      </c>
      <c r="F5164">
        <v>115</v>
      </c>
      <c r="G5164" t="str">
        <f>IFERROR(INDEX(menu_items!$B:$B,MATCH(F5164,menu_items!$A:$A,0)),"Unknown value")</f>
        <v>Chicken Tacos</v>
      </c>
      <c r="H5164" t="str">
        <f>IFERROR(INDEX(menu_items!$C:$C,MATCH(F5164,menu_items!$A:$A,0)),"Unknown value")</f>
        <v>Mexican</v>
      </c>
      <c r="I5164" s="5">
        <f>IFERROR(INDEX(menu_items!$D:$D,MATCH(F5164,menu_items!$A:$A,0)),0)</f>
        <v>11.95</v>
      </c>
      <c r="J5164" t="str">
        <f t="shared" si="405"/>
        <v>Wed</v>
      </c>
      <c r="K5164">
        <f t="shared" si="406"/>
        <v>8</v>
      </c>
      <c r="L5164" t="str">
        <f t="shared" si="407"/>
        <v>Feb</v>
      </c>
      <c r="M5164">
        <v>14</v>
      </c>
      <c r="N5164">
        <f t="shared" si="403"/>
        <v>2</v>
      </c>
      <c r="O5164" s="5">
        <f t="shared" si="404"/>
        <v>29.9</v>
      </c>
    </row>
    <row r="5165" spans="1:15" x14ac:dyDescent="0.25">
      <c r="A5165">
        <v>5224</v>
      </c>
      <c r="B5165">
        <v>2313</v>
      </c>
      <c r="C5165">
        <f>IF(COUNTIF($B$2:B5165,B5165)=1,1,0)</f>
        <v>0</v>
      </c>
      <c r="D5165" s="1">
        <v>44965</v>
      </c>
      <c r="E5165" s="2">
        <v>0.59234953703703708</v>
      </c>
      <c r="F5165">
        <v>109</v>
      </c>
      <c r="G5165" t="str">
        <f>IFERROR(INDEX(menu_items!$B:$B,MATCH(F5165,menu_items!$A:$A,0)),"Unknown value")</f>
        <v>Korean Beef Bowl</v>
      </c>
      <c r="H5165" t="str">
        <f>IFERROR(INDEX(menu_items!$C:$C,MATCH(F5165,menu_items!$A:$A,0)),"Unknown value")</f>
        <v>Asian</v>
      </c>
      <c r="I5165" s="5">
        <f>IFERROR(INDEX(menu_items!$D:$D,MATCH(F5165,menu_items!$A:$A,0)),0)</f>
        <v>17.95</v>
      </c>
      <c r="J5165" t="str">
        <f t="shared" si="405"/>
        <v>Wed</v>
      </c>
      <c r="K5165">
        <f t="shared" si="406"/>
        <v>8</v>
      </c>
      <c r="L5165" t="str">
        <f t="shared" si="407"/>
        <v>Feb</v>
      </c>
      <c r="M5165">
        <v>14</v>
      </c>
      <c r="N5165">
        <f t="shared" si="403"/>
        <v>2</v>
      </c>
      <c r="O5165" s="5">
        <f t="shared" si="404"/>
        <v>29.9</v>
      </c>
    </row>
    <row r="5166" spans="1:15" x14ac:dyDescent="0.25">
      <c r="A5166">
        <v>5225</v>
      </c>
      <c r="B5166">
        <v>2314</v>
      </c>
      <c r="C5166">
        <f>IF(COUNTIF($B$2:B5166,B5166)=1,1,0)</f>
        <v>1</v>
      </c>
      <c r="D5166" s="1">
        <v>44965</v>
      </c>
      <c r="E5166" s="2">
        <v>0.60082175925925929</v>
      </c>
      <c r="F5166">
        <v>107</v>
      </c>
      <c r="G5166" t="str">
        <f>IFERROR(INDEX(menu_items!$B:$B,MATCH(F5166,menu_items!$A:$A,0)),"Unknown value")</f>
        <v>Orange Chicken</v>
      </c>
      <c r="H5166" t="str">
        <f>IFERROR(INDEX(menu_items!$C:$C,MATCH(F5166,menu_items!$A:$A,0)),"Unknown value")</f>
        <v>Asian</v>
      </c>
      <c r="I5166" s="5">
        <f>IFERROR(INDEX(menu_items!$D:$D,MATCH(F5166,menu_items!$A:$A,0)),0)</f>
        <v>16.5</v>
      </c>
      <c r="J5166" t="str">
        <f t="shared" si="405"/>
        <v>Wed</v>
      </c>
      <c r="K5166">
        <f t="shared" si="406"/>
        <v>8</v>
      </c>
      <c r="L5166" t="str">
        <f t="shared" si="407"/>
        <v>Feb</v>
      </c>
      <c r="M5166">
        <v>14</v>
      </c>
      <c r="N5166">
        <f t="shared" si="403"/>
        <v>3</v>
      </c>
      <c r="O5166" s="5">
        <f t="shared" si="404"/>
        <v>30.5</v>
      </c>
    </row>
    <row r="5167" spans="1:15" x14ac:dyDescent="0.25">
      <c r="A5167">
        <v>5226</v>
      </c>
      <c r="B5167">
        <v>2314</v>
      </c>
      <c r="C5167">
        <f>IF(COUNTIF($B$2:B5167,B5167)=1,1,0)</f>
        <v>0</v>
      </c>
      <c r="D5167" s="1">
        <v>44965</v>
      </c>
      <c r="E5167" s="2">
        <v>0.60082175925925929</v>
      </c>
      <c r="F5167">
        <v>105</v>
      </c>
      <c r="G5167" t="str">
        <f>IFERROR(INDEX(menu_items!$B:$B,MATCH(F5167,menu_items!$A:$A,0)),"Unknown value")</f>
        <v>Mac &amp; Cheese</v>
      </c>
      <c r="H5167" t="str">
        <f>IFERROR(INDEX(menu_items!$C:$C,MATCH(F5167,menu_items!$A:$A,0)),"Unknown value")</f>
        <v>American</v>
      </c>
      <c r="I5167" s="5">
        <f>IFERROR(INDEX(menu_items!$D:$D,MATCH(F5167,menu_items!$A:$A,0)),0)</f>
        <v>7</v>
      </c>
      <c r="J5167" t="str">
        <f t="shared" si="405"/>
        <v>Wed</v>
      </c>
      <c r="K5167">
        <f t="shared" si="406"/>
        <v>8</v>
      </c>
      <c r="L5167" t="str">
        <f t="shared" si="407"/>
        <v>Feb</v>
      </c>
      <c r="M5167">
        <v>14</v>
      </c>
      <c r="N5167">
        <f t="shared" si="403"/>
        <v>3</v>
      </c>
      <c r="O5167" s="5">
        <f t="shared" si="404"/>
        <v>30.5</v>
      </c>
    </row>
    <row r="5168" spans="1:15" x14ac:dyDescent="0.25">
      <c r="A5168">
        <v>5227</v>
      </c>
      <c r="B5168">
        <v>2314</v>
      </c>
      <c r="C5168">
        <f>IF(COUNTIF($B$2:B5168,B5168)=1,1,0)</f>
        <v>0</v>
      </c>
      <c r="D5168" s="1">
        <v>44965</v>
      </c>
      <c r="E5168" s="2">
        <v>0.60082175925925929</v>
      </c>
      <c r="F5168">
        <v>122</v>
      </c>
      <c r="G5168" t="str">
        <f>IFERROR(INDEX(menu_items!$B:$B,MATCH(F5168,menu_items!$A:$A,0)),"Unknown value")</f>
        <v>Chips &amp; Salsa</v>
      </c>
      <c r="H5168" t="str">
        <f>IFERROR(INDEX(menu_items!$C:$C,MATCH(F5168,menu_items!$A:$A,0)),"Unknown value")</f>
        <v>Mexican</v>
      </c>
      <c r="I5168" s="5">
        <f>IFERROR(INDEX(menu_items!$D:$D,MATCH(F5168,menu_items!$A:$A,0)),0)</f>
        <v>7</v>
      </c>
      <c r="J5168" t="str">
        <f t="shared" si="405"/>
        <v>Wed</v>
      </c>
      <c r="K5168">
        <f t="shared" si="406"/>
        <v>8</v>
      </c>
      <c r="L5168" t="str">
        <f t="shared" si="407"/>
        <v>Feb</v>
      </c>
      <c r="M5168">
        <v>14</v>
      </c>
      <c r="N5168">
        <f t="shared" si="403"/>
        <v>3</v>
      </c>
      <c r="O5168" s="5">
        <f t="shared" si="404"/>
        <v>30.5</v>
      </c>
    </row>
    <row r="5169" spans="1:15" x14ac:dyDescent="0.25">
      <c r="A5169">
        <v>5228</v>
      </c>
      <c r="B5169">
        <v>2315</v>
      </c>
      <c r="C5169">
        <f>IF(COUNTIF($B$2:B5169,B5169)=1,1,0)</f>
        <v>1</v>
      </c>
      <c r="D5169" s="1">
        <v>44965</v>
      </c>
      <c r="E5169" s="2">
        <v>0.60685185185185186</v>
      </c>
      <c r="F5169">
        <v>124</v>
      </c>
      <c r="G5169" t="str">
        <f>IFERROR(INDEX(menu_items!$B:$B,MATCH(F5169,menu_items!$A:$A,0)),"Unknown value")</f>
        <v>Spaghetti</v>
      </c>
      <c r="H5169" t="str">
        <f>IFERROR(INDEX(menu_items!$C:$C,MATCH(F5169,menu_items!$A:$A,0)),"Unknown value")</f>
        <v>Italian</v>
      </c>
      <c r="I5169" s="5">
        <f>IFERROR(INDEX(menu_items!$D:$D,MATCH(F5169,menu_items!$A:$A,0)),0)</f>
        <v>14.5</v>
      </c>
      <c r="J5169" t="str">
        <f t="shared" si="405"/>
        <v>Wed</v>
      </c>
      <c r="K5169">
        <f t="shared" si="406"/>
        <v>8</v>
      </c>
      <c r="L5169" t="str">
        <f t="shared" si="407"/>
        <v>Feb</v>
      </c>
      <c r="M5169">
        <v>14</v>
      </c>
      <c r="N5169">
        <f t="shared" si="403"/>
        <v>4</v>
      </c>
      <c r="O5169" s="5">
        <f t="shared" si="404"/>
        <v>44.400000000000006</v>
      </c>
    </row>
    <row r="5170" spans="1:15" x14ac:dyDescent="0.25">
      <c r="A5170">
        <v>5229</v>
      </c>
      <c r="B5170">
        <v>2315</v>
      </c>
      <c r="C5170">
        <f>IF(COUNTIF($B$2:B5170,B5170)=1,1,0)</f>
        <v>0</v>
      </c>
      <c r="D5170" s="1">
        <v>44965</v>
      </c>
      <c r="E5170" s="2">
        <v>0.60685185185185186</v>
      </c>
      <c r="F5170">
        <v>117</v>
      </c>
      <c r="G5170" t="str">
        <f>IFERROR(INDEX(menu_items!$B:$B,MATCH(F5170,menu_items!$A:$A,0)),"Unknown value")</f>
        <v>Chicken Burrito</v>
      </c>
      <c r="H5170" t="str">
        <f>IFERROR(INDEX(menu_items!$C:$C,MATCH(F5170,menu_items!$A:$A,0)),"Unknown value")</f>
        <v>Mexican</v>
      </c>
      <c r="I5170" s="5">
        <f>IFERROR(INDEX(menu_items!$D:$D,MATCH(F5170,menu_items!$A:$A,0)),0)</f>
        <v>12.95</v>
      </c>
      <c r="J5170" t="str">
        <f t="shared" si="405"/>
        <v>Wed</v>
      </c>
      <c r="K5170">
        <f t="shared" si="406"/>
        <v>8</v>
      </c>
      <c r="L5170" t="str">
        <f t="shared" si="407"/>
        <v>Feb</v>
      </c>
      <c r="M5170">
        <v>14</v>
      </c>
      <c r="N5170">
        <f t="shared" si="403"/>
        <v>4</v>
      </c>
      <c r="O5170" s="5">
        <f t="shared" si="404"/>
        <v>44.400000000000006</v>
      </c>
    </row>
    <row r="5171" spans="1:15" x14ac:dyDescent="0.25">
      <c r="A5171">
        <v>5230</v>
      </c>
      <c r="B5171">
        <v>2315</v>
      </c>
      <c r="C5171">
        <f>IF(COUNTIF($B$2:B5171,B5171)=1,1,0)</f>
        <v>0</v>
      </c>
      <c r="D5171" s="1">
        <v>44965</v>
      </c>
      <c r="E5171" s="2">
        <v>0.60685185185185186</v>
      </c>
      <c r="F5171">
        <v>113</v>
      </c>
      <c r="G5171" t="str">
        <f>IFERROR(INDEX(menu_items!$B:$B,MATCH(F5171,menu_items!$A:$A,0)),"Unknown value")</f>
        <v>Edamame</v>
      </c>
      <c r="H5171" t="str">
        <f>IFERROR(INDEX(menu_items!$C:$C,MATCH(F5171,menu_items!$A:$A,0)),"Unknown value")</f>
        <v>Asian</v>
      </c>
      <c r="I5171" s="5">
        <f>IFERROR(INDEX(menu_items!$D:$D,MATCH(F5171,menu_items!$A:$A,0)),0)</f>
        <v>5</v>
      </c>
      <c r="J5171" t="str">
        <f t="shared" si="405"/>
        <v>Wed</v>
      </c>
      <c r="K5171">
        <f t="shared" si="406"/>
        <v>8</v>
      </c>
      <c r="L5171" t="str">
        <f t="shared" si="407"/>
        <v>Feb</v>
      </c>
      <c r="M5171">
        <v>14</v>
      </c>
      <c r="N5171">
        <f t="shared" si="403"/>
        <v>4</v>
      </c>
      <c r="O5171" s="5">
        <f t="shared" si="404"/>
        <v>44.400000000000006</v>
      </c>
    </row>
    <row r="5172" spans="1:15" x14ac:dyDescent="0.25">
      <c r="A5172">
        <v>5231</v>
      </c>
      <c r="B5172">
        <v>2315</v>
      </c>
      <c r="C5172">
        <f>IF(COUNTIF($B$2:B5172,B5172)=1,1,0)</f>
        <v>0</v>
      </c>
      <c r="D5172" s="1">
        <v>44965</v>
      </c>
      <c r="E5172" s="2">
        <v>0.60685185185185186</v>
      </c>
      <c r="F5172">
        <v>119</v>
      </c>
      <c r="G5172" t="str">
        <f>IFERROR(INDEX(menu_items!$B:$B,MATCH(F5172,menu_items!$A:$A,0)),"Unknown value")</f>
        <v>Chicken Torta</v>
      </c>
      <c r="H5172" t="str">
        <f>IFERROR(INDEX(menu_items!$C:$C,MATCH(F5172,menu_items!$A:$A,0)),"Unknown value")</f>
        <v>Mexican</v>
      </c>
      <c r="I5172" s="5">
        <f>IFERROR(INDEX(menu_items!$D:$D,MATCH(F5172,menu_items!$A:$A,0)),0)</f>
        <v>11.95</v>
      </c>
      <c r="J5172" t="str">
        <f t="shared" si="405"/>
        <v>Wed</v>
      </c>
      <c r="K5172">
        <f t="shared" si="406"/>
        <v>8</v>
      </c>
      <c r="L5172" t="str">
        <f t="shared" si="407"/>
        <v>Feb</v>
      </c>
      <c r="M5172">
        <v>14</v>
      </c>
      <c r="N5172">
        <f t="shared" si="403"/>
        <v>4</v>
      </c>
      <c r="O5172" s="5">
        <f t="shared" si="404"/>
        <v>44.400000000000006</v>
      </c>
    </row>
    <row r="5173" spans="1:15" x14ac:dyDescent="0.25">
      <c r="A5173">
        <v>5232</v>
      </c>
      <c r="B5173">
        <v>2316</v>
      </c>
      <c r="C5173">
        <f>IF(COUNTIF($B$2:B5173,B5173)=1,1,0)</f>
        <v>1</v>
      </c>
      <c r="D5173" s="1">
        <v>44965</v>
      </c>
      <c r="E5173" s="2">
        <v>0.60957175925925922</v>
      </c>
      <c r="F5173">
        <v>109</v>
      </c>
      <c r="G5173" t="str">
        <f>IFERROR(INDEX(menu_items!$B:$B,MATCH(F5173,menu_items!$A:$A,0)),"Unknown value")</f>
        <v>Korean Beef Bowl</v>
      </c>
      <c r="H5173" t="str">
        <f>IFERROR(INDEX(menu_items!$C:$C,MATCH(F5173,menu_items!$A:$A,0)),"Unknown value")</f>
        <v>Asian</v>
      </c>
      <c r="I5173" s="5">
        <f>IFERROR(INDEX(menu_items!$D:$D,MATCH(F5173,menu_items!$A:$A,0)),0)</f>
        <v>17.95</v>
      </c>
      <c r="J5173" t="str">
        <f t="shared" si="405"/>
        <v>Wed</v>
      </c>
      <c r="K5173">
        <f t="shared" si="406"/>
        <v>8</v>
      </c>
      <c r="L5173" t="str">
        <f t="shared" si="407"/>
        <v>Feb</v>
      </c>
      <c r="M5173">
        <v>14</v>
      </c>
      <c r="N5173">
        <f t="shared" si="403"/>
        <v>1</v>
      </c>
      <c r="O5173" s="5">
        <f t="shared" si="404"/>
        <v>17.95</v>
      </c>
    </row>
    <row r="5174" spans="1:15" x14ac:dyDescent="0.25">
      <c r="A5174">
        <v>5233</v>
      </c>
      <c r="B5174">
        <v>2317</v>
      </c>
      <c r="C5174">
        <f>IF(COUNTIF($B$2:B5174,B5174)=1,1,0)</f>
        <v>1</v>
      </c>
      <c r="D5174" s="1">
        <v>44965</v>
      </c>
      <c r="E5174" s="2">
        <v>0.61776620370370372</v>
      </c>
      <c r="F5174">
        <v>101</v>
      </c>
      <c r="G5174" t="str">
        <f>IFERROR(INDEX(menu_items!$B:$B,MATCH(F5174,menu_items!$A:$A,0)),"Unknown value")</f>
        <v>Hamburger</v>
      </c>
      <c r="H5174" t="str">
        <f>IFERROR(INDEX(menu_items!$C:$C,MATCH(F5174,menu_items!$A:$A,0)),"Unknown value")</f>
        <v>American</v>
      </c>
      <c r="I5174" s="5">
        <f>IFERROR(INDEX(menu_items!$D:$D,MATCH(F5174,menu_items!$A:$A,0)),0)</f>
        <v>12.95</v>
      </c>
      <c r="J5174" t="str">
        <f t="shared" si="405"/>
        <v>Wed</v>
      </c>
      <c r="K5174">
        <f t="shared" si="406"/>
        <v>8</v>
      </c>
      <c r="L5174" t="str">
        <f t="shared" si="407"/>
        <v>Feb</v>
      </c>
      <c r="M5174">
        <v>14</v>
      </c>
      <c r="N5174">
        <f t="shared" si="403"/>
        <v>4</v>
      </c>
      <c r="O5174" s="5">
        <f t="shared" si="404"/>
        <v>56.8</v>
      </c>
    </row>
    <row r="5175" spans="1:15" x14ac:dyDescent="0.25">
      <c r="A5175">
        <v>5234</v>
      </c>
      <c r="B5175">
        <v>2317</v>
      </c>
      <c r="C5175">
        <f>IF(COUNTIF($B$2:B5175,B5175)=1,1,0)</f>
        <v>0</v>
      </c>
      <c r="D5175" s="1">
        <v>44965</v>
      </c>
      <c r="E5175" s="2">
        <v>0.61776620370370372</v>
      </c>
      <c r="F5175">
        <v>112</v>
      </c>
      <c r="G5175" t="str">
        <f>IFERROR(INDEX(menu_items!$B:$B,MATCH(F5175,menu_items!$A:$A,0)),"Unknown value")</f>
        <v>Salmon Roll</v>
      </c>
      <c r="H5175" t="str">
        <f>IFERROR(INDEX(menu_items!$C:$C,MATCH(F5175,menu_items!$A:$A,0)),"Unknown value")</f>
        <v>Asian</v>
      </c>
      <c r="I5175" s="5">
        <f>IFERROR(INDEX(menu_items!$D:$D,MATCH(F5175,menu_items!$A:$A,0)),0)</f>
        <v>14.95</v>
      </c>
      <c r="J5175" t="str">
        <f t="shared" si="405"/>
        <v>Wed</v>
      </c>
      <c r="K5175">
        <f t="shared" si="406"/>
        <v>8</v>
      </c>
      <c r="L5175" t="str">
        <f t="shared" si="407"/>
        <v>Feb</v>
      </c>
      <c r="M5175">
        <v>14</v>
      </c>
      <c r="N5175">
        <f t="shared" si="403"/>
        <v>4</v>
      </c>
      <c r="O5175" s="5">
        <f t="shared" si="404"/>
        <v>56.8</v>
      </c>
    </row>
    <row r="5176" spans="1:15" x14ac:dyDescent="0.25">
      <c r="A5176">
        <v>5235</v>
      </c>
      <c r="B5176">
        <v>2317</v>
      </c>
      <c r="C5176">
        <f>IF(COUNTIF($B$2:B5176,B5176)=1,1,0)</f>
        <v>0</v>
      </c>
      <c r="D5176" s="1">
        <v>44965</v>
      </c>
      <c r="E5176" s="2">
        <v>0.61776620370370372</v>
      </c>
      <c r="F5176">
        <v>118</v>
      </c>
      <c r="G5176" t="str">
        <f>IFERROR(INDEX(menu_items!$B:$B,MATCH(F5176,menu_items!$A:$A,0)),"Unknown value")</f>
        <v>Steak Burrito</v>
      </c>
      <c r="H5176" t="str">
        <f>IFERROR(INDEX(menu_items!$C:$C,MATCH(F5176,menu_items!$A:$A,0)),"Unknown value")</f>
        <v>Mexican</v>
      </c>
      <c r="I5176" s="5">
        <f>IFERROR(INDEX(menu_items!$D:$D,MATCH(F5176,menu_items!$A:$A,0)),0)</f>
        <v>14.95</v>
      </c>
      <c r="J5176" t="str">
        <f t="shared" si="405"/>
        <v>Wed</v>
      </c>
      <c r="K5176">
        <f t="shared" si="406"/>
        <v>8</v>
      </c>
      <c r="L5176" t="str">
        <f t="shared" si="407"/>
        <v>Feb</v>
      </c>
      <c r="M5176">
        <v>14</v>
      </c>
      <c r="N5176">
        <f t="shared" si="403"/>
        <v>4</v>
      </c>
      <c r="O5176" s="5">
        <f t="shared" si="404"/>
        <v>56.8</v>
      </c>
    </row>
    <row r="5177" spans="1:15" x14ac:dyDescent="0.25">
      <c r="A5177">
        <v>5236</v>
      </c>
      <c r="B5177">
        <v>2317</v>
      </c>
      <c r="C5177">
        <f>IF(COUNTIF($B$2:B5177,B5177)=1,1,0)</f>
        <v>0</v>
      </c>
      <c r="D5177" s="1">
        <v>44965</v>
      </c>
      <c r="E5177" s="2">
        <v>0.61776620370370372</v>
      </c>
      <c r="F5177">
        <v>120</v>
      </c>
      <c r="G5177" t="str">
        <f>IFERROR(INDEX(menu_items!$B:$B,MATCH(F5177,menu_items!$A:$A,0)),"Unknown value")</f>
        <v>Steak Torta</v>
      </c>
      <c r="H5177" t="str">
        <f>IFERROR(INDEX(menu_items!$C:$C,MATCH(F5177,menu_items!$A:$A,0)),"Unknown value")</f>
        <v>Mexican</v>
      </c>
      <c r="I5177" s="5">
        <f>IFERROR(INDEX(menu_items!$D:$D,MATCH(F5177,menu_items!$A:$A,0)),0)</f>
        <v>13.95</v>
      </c>
      <c r="J5177" t="str">
        <f t="shared" si="405"/>
        <v>Wed</v>
      </c>
      <c r="K5177">
        <f t="shared" si="406"/>
        <v>8</v>
      </c>
      <c r="L5177" t="str">
        <f t="shared" si="407"/>
        <v>Feb</v>
      </c>
      <c r="M5177">
        <v>14</v>
      </c>
      <c r="N5177">
        <f t="shared" si="403"/>
        <v>4</v>
      </c>
      <c r="O5177" s="5">
        <f t="shared" si="404"/>
        <v>56.8</v>
      </c>
    </row>
    <row r="5178" spans="1:15" x14ac:dyDescent="0.25">
      <c r="A5178">
        <v>5237</v>
      </c>
      <c r="B5178">
        <v>2318</v>
      </c>
      <c r="C5178">
        <f>IF(COUNTIF($B$2:B5178,B5178)=1,1,0)</f>
        <v>1</v>
      </c>
      <c r="D5178" s="1">
        <v>44965</v>
      </c>
      <c r="E5178" s="2">
        <v>0.625</v>
      </c>
      <c r="F5178">
        <v>122</v>
      </c>
      <c r="G5178" t="str">
        <f>IFERROR(INDEX(menu_items!$B:$B,MATCH(F5178,menu_items!$A:$A,0)),"Unknown value")</f>
        <v>Chips &amp; Salsa</v>
      </c>
      <c r="H5178" t="str">
        <f>IFERROR(INDEX(menu_items!$C:$C,MATCH(F5178,menu_items!$A:$A,0)),"Unknown value")</f>
        <v>Mexican</v>
      </c>
      <c r="I5178" s="5">
        <f>IFERROR(INDEX(menu_items!$D:$D,MATCH(F5178,menu_items!$A:$A,0)),0)</f>
        <v>7</v>
      </c>
      <c r="J5178" t="str">
        <f t="shared" si="405"/>
        <v>Wed</v>
      </c>
      <c r="K5178">
        <f t="shared" si="406"/>
        <v>8</v>
      </c>
      <c r="L5178" t="str">
        <f t="shared" si="407"/>
        <v>Feb</v>
      </c>
      <c r="M5178">
        <v>15</v>
      </c>
      <c r="N5178">
        <f t="shared" si="403"/>
        <v>1</v>
      </c>
      <c r="O5178" s="5">
        <f t="shared" si="404"/>
        <v>7</v>
      </c>
    </row>
    <row r="5179" spans="1:15" x14ac:dyDescent="0.25">
      <c r="A5179">
        <v>5238</v>
      </c>
      <c r="B5179">
        <v>2319</v>
      </c>
      <c r="C5179">
        <f>IF(COUNTIF($B$2:B5179,B5179)=1,1,0)</f>
        <v>1</v>
      </c>
      <c r="D5179" s="1">
        <v>44965</v>
      </c>
      <c r="E5179" s="2">
        <v>0.6325115740740741</v>
      </c>
      <c r="F5179">
        <v>118</v>
      </c>
      <c r="G5179" t="str">
        <f>IFERROR(INDEX(menu_items!$B:$B,MATCH(F5179,menu_items!$A:$A,0)),"Unknown value")</f>
        <v>Steak Burrito</v>
      </c>
      <c r="H5179" t="str">
        <f>IFERROR(INDEX(menu_items!$C:$C,MATCH(F5179,menu_items!$A:$A,0)),"Unknown value")</f>
        <v>Mexican</v>
      </c>
      <c r="I5179" s="5">
        <f>IFERROR(INDEX(menu_items!$D:$D,MATCH(F5179,menu_items!$A:$A,0)),0)</f>
        <v>14.95</v>
      </c>
      <c r="J5179" t="str">
        <f t="shared" si="405"/>
        <v>Wed</v>
      </c>
      <c r="K5179">
        <f t="shared" si="406"/>
        <v>8</v>
      </c>
      <c r="L5179" t="str">
        <f t="shared" si="407"/>
        <v>Feb</v>
      </c>
      <c r="M5179">
        <v>15</v>
      </c>
      <c r="N5179">
        <f t="shared" si="403"/>
        <v>2</v>
      </c>
      <c r="O5179" s="5">
        <f t="shared" si="404"/>
        <v>26.9</v>
      </c>
    </row>
    <row r="5180" spans="1:15" x14ac:dyDescent="0.25">
      <c r="A5180">
        <v>5239</v>
      </c>
      <c r="B5180">
        <v>2319</v>
      </c>
      <c r="C5180">
        <f>IF(COUNTIF($B$2:B5180,B5180)=1,1,0)</f>
        <v>0</v>
      </c>
      <c r="D5180" s="1">
        <v>44965</v>
      </c>
      <c r="E5180" s="2">
        <v>0.6325115740740741</v>
      </c>
      <c r="F5180">
        <v>119</v>
      </c>
      <c r="G5180" t="str">
        <f>IFERROR(INDEX(menu_items!$B:$B,MATCH(F5180,menu_items!$A:$A,0)),"Unknown value")</f>
        <v>Chicken Torta</v>
      </c>
      <c r="H5180" t="str">
        <f>IFERROR(INDEX(menu_items!$C:$C,MATCH(F5180,menu_items!$A:$A,0)),"Unknown value")</f>
        <v>Mexican</v>
      </c>
      <c r="I5180" s="5">
        <f>IFERROR(INDEX(menu_items!$D:$D,MATCH(F5180,menu_items!$A:$A,0)),0)</f>
        <v>11.95</v>
      </c>
      <c r="J5180" t="str">
        <f t="shared" si="405"/>
        <v>Wed</v>
      </c>
      <c r="K5180">
        <f t="shared" si="406"/>
        <v>8</v>
      </c>
      <c r="L5180" t="str">
        <f t="shared" si="407"/>
        <v>Feb</v>
      </c>
      <c r="M5180">
        <v>15</v>
      </c>
      <c r="N5180">
        <f t="shared" si="403"/>
        <v>2</v>
      </c>
      <c r="O5180" s="5">
        <f t="shared" si="404"/>
        <v>26.9</v>
      </c>
    </row>
    <row r="5181" spans="1:15" x14ac:dyDescent="0.25">
      <c r="A5181">
        <v>5240</v>
      </c>
      <c r="B5181">
        <v>2320</v>
      </c>
      <c r="C5181">
        <f>IF(COUNTIF($B$2:B5181,B5181)=1,1,0)</f>
        <v>1</v>
      </c>
      <c r="D5181" s="1">
        <v>44965</v>
      </c>
      <c r="E5181" s="2">
        <v>0.64422453703703708</v>
      </c>
      <c r="F5181">
        <v>108</v>
      </c>
      <c r="G5181" t="str">
        <f>IFERROR(INDEX(menu_items!$B:$B,MATCH(F5181,menu_items!$A:$A,0)),"Unknown value")</f>
        <v>Tofu Pad Thai</v>
      </c>
      <c r="H5181" t="str">
        <f>IFERROR(INDEX(menu_items!$C:$C,MATCH(F5181,menu_items!$A:$A,0)),"Unknown value")</f>
        <v>Asian</v>
      </c>
      <c r="I5181" s="5">
        <f>IFERROR(INDEX(menu_items!$D:$D,MATCH(F5181,menu_items!$A:$A,0)),0)</f>
        <v>14.5</v>
      </c>
      <c r="J5181" t="str">
        <f t="shared" si="405"/>
        <v>Wed</v>
      </c>
      <c r="K5181">
        <f t="shared" si="406"/>
        <v>8</v>
      </c>
      <c r="L5181" t="str">
        <f t="shared" si="407"/>
        <v>Feb</v>
      </c>
      <c r="M5181">
        <v>15</v>
      </c>
      <c r="N5181">
        <f t="shared" si="403"/>
        <v>1</v>
      </c>
      <c r="O5181" s="5">
        <f t="shared" si="404"/>
        <v>14.5</v>
      </c>
    </row>
    <row r="5182" spans="1:15" x14ac:dyDescent="0.25">
      <c r="A5182">
        <v>5241</v>
      </c>
      <c r="B5182">
        <v>2321</v>
      </c>
      <c r="C5182">
        <f>IF(COUNTIF($B$2:B5182,B5182)=1,1,0)</f>
        <v>1</v>
      </c>
      <c r="D5182" s="1">
        <v>44965</v>
      </c>
      <c r="E5182" s="2">
        <v>0.64829861111111109</v>
      </c>
      <c r="F5182">
        <v>117</v>
      </c>
      <c r="G5182" t="str">
        <f>IFERROR(INDEX(menu_items!$B:$B,MATCH(F5182,menu_items!$A:$A,0)),"Unknown value")</f>
        <v>Chicken Burrito</v>
      </c>
      <c r="H5182" t="str">
        <f>IFERROR(INDEX(menu_items!$C:$C,MATCH(F5182,menu_items!$A:$A,0)),"Unknown value")</f>
        <v>Mexican</v>
      </c>
      <c r="I5182" s="5">
        <f>IFERROR(INDEX(menu_items!$D:$D,MATCH(F5182,menu_items!$A:$A,0)),0)</f>
        <v>12.95</v>
      </c>
      <c r="J5182" t="str">
        <f t="shared" si="405"/>
        <v>Wed</v>
      </c>
      <c r="K5182">
        <f t="shared" si="406"/>
        <v>8</v>
      </c>
      <c r="L5182" t="str">
        <f t="shared" si="407"/>
        <v>Feb</v>
      </c>
      <c r="M5182">
        <v>15</v>
      </c>
      <c r="N5182">
        <f t="shared" si="403"/>
        <v>1</v>
      </c>
      <c r="O5182" s="5">
        <f t="shared" si="404"/>
        <v>12.95</v>
      </c>
    </row>
    <row r="5183" spans="1:15" x14ac:dyDescent="0.25">
      <c r="A5183">
        <v>5242</v>
      </c>
      <c r="B5183">
        <v>2322</v>
      </c>
      <c r="C5183">
        <f>IF(COUNTIF($B$2:B5183,B5183)=1,1,0)</f>
        <v>1</v>
      </c>
      <c r="D5183" s="1">
        <v>44965</v>
      </c>
      <c r="E5183" s="2">
        <v>0.65709490740740739</v>
      </c>
      <c r="F5183">
        <v>103</v>
      </c>
      <c r="G5183" t="str">
        <f>IFERROR(INDEX(menu_items!$B:$B,MATCH(F5183,menu_items!$A:$A,0)),"Unknown value")</f>
        <v>Hot Dog</v>
      </c>
      <c r="H5183" t="str">
        <f>IFERROR(INDEX(menu_items!$C:$C,MATCH(F5183,menu_items!$A:$A,0)),"Unknown value")</f>
        <v>American</v>
      </c>
      <c r="I5183" s="5">
        <f>IFERROR(INDEX(menu_items!$D:$D,MATCH(F5183,menu_items!$A:$A,0)),0)</f>
        <v>9</v>
      </c>
      <c r="J5183" t="str">
        <f t="shared" si="405"/>
        <v>Wed</v>
      </c>
      <c r="K5183">
        <f t="shared" si="406"/>
        <v>8</v>
      </c>
      <c r="L5183" t="str">
        <f t="shared" si="407"/>
        <v>Feb</v>
      </c>
      <c r="M5183">
        <v>15</v>
      </c>
      <c r="N5183">
        <f t="shared" si="403"/>
        <v>4</v>
      </c>
      <c r="O5183" s="5">
        <f t="shared" si="404"/>
        <v>38.950000000000003</v>
      </c>
    </row>
    <row r="5184" spans="1:15" x14ac:dyDescent="0.25">
      <c r="A5184">
        <v>5243</v>
      </c>
      <c r="B5184">
        <v>2322</v>
      </c>
      <c r="C5184">
        <f>IF(COUNTIF($B$2:B5184,B5184)=1,1,0)</f>
        <v>0</v>
      </c>
      <c r="D5184" s="1">
        <v>44965</v>
      </c>
      <c r="E5184" s="2">
        <v>0.65709490740740739</v>
      </c>
      <c r="F5184">
        <v>110</v>
      </c>
      <c r="G5184" t="str">
        <f>IFERROR(INDEX(menu_items!$B:$B,MATCH(F5184,menu_items!$A:$A,0)),"Unknown value")</f>
        <v>Pork Ramen</v>
      </c>
      <c r="H5184" t="str">
        <f>IFERROR(INDEX(menu_items!$C:$C,MATCH(F5184,menu_items!$A:$A,0)),"Unknown value")</f>
        <v>Asian</v>
      </c>
      <c r="I5184" s="5">
        <f>IFERROR(INDEX(menu_items!$D:$D,MATCH(F5184,menu_items!$A:$A,0)),0)</f>
        <v>17.95</v>
      </c>
      <c r="J5184" t="str">
        <f t="shared" si="405"/>
        <v>Wed</v>
      </c>
      <c r="K5184">
        <f t="shared" si="406"/>
        <v>8</v>
      </c>
      <c r="L5184" t="str">
        <f t="shared" si="407"/>
        <v>Feb</v>
      </c>
      <c r="M5184">
        <v>15</v>
      </c>
      <c r="N5184">
        <f t="shared" si="403"/>
        <v>4</v>
      </c>
      <c r="O5184" s="5">
        <f t="shared" si="404"/>
        <v>38.950000000000003</v>
      </c>
    </row>
    <row r="5185" spans="1:15" x14ac:dyDescent="0.25">
      <c r="A5185">
        <v>5244</v>
      </c>
      <c r="B5185">
        <v>2322</v>
      </c>
      <c r="C5185">
        <f>IF(COUNTIF($B$2:B5185,B5185)=1,1,0)</f>
        <v>0</v>
      </c>
      <c r="D5185" s="1">
        <v>44965</v>
      </c>
      <c r="E5185" s="2">
        <v>0.65709490740740739</v>
      </c>
      <c r="F5185">
        <v>113</v>
      </c>
      <c r="G5185" t="str">
        <f>IFERROR(INDEX(menu_items!$B:$B,MATCH(F5185,menu_items!$A:$A,0)),"Unknown value")</f>
        <v>Edamame</v>
      </c>
      <c r="H5185" t="str">
        <f>IFERROR(INDEX(menu_items!$C:$C,MATCH(F5185,menu_items!$A:$A,0)),"Unknown value")</f>
        <v>Asian</v>
      </c>
      <c r="I5185" s="5">
        <f>IFERROR(INDEX(menu_items!$D:$D,MATCH(F5185,menu_items!$A:$A,0)),0)</f>
        <v>5</v>
      </c>
      <c r="J5185" t="str">
        <f t="shared" si="405"/>
        <v>Wed</v>
      </c>
      <c r="K5185">
        <f t="shared" si="406"/>
        <v>8</v>
      </c>
      <c r="L5185" t="str">
        <f t="shared" si="407"/>
        <v>Feb</v>
      </c>
      <c r="M5185">
        <v>15</v>
      </c>
      <c r="N5185">
        <f t="shared" si="403"/>
        <v>4</v>
      </c>
      <c r="O5185" s="5">
        <f t="shared" si="404"/>
        <v>38.950000000000003</v>
      </c>
    </row>
    <row r="5186" spans="1:15" x14ac:dyDescent="0.25">
      <c r="A5186">
        <v>5245</v>
      </c>
      <c r="B5186">
        <v>2322</v>
      </c>
      <c r="C5186">
        <f>IF(COUNTIF($B$2:B5186,B5186)=1,1,0)</f>
        <v>0</v>
      </c>
      <c r="D5186" s="1">
        <v>44965</v>
      </c>
      <c r="E5186" s="2">
        <v>0.65709490740740739</v>
      </c>
      <c r="F5186">
        <v>106</v>
      </c>
      <c r="G5186" t="str">
        <f>IFERROR(INDEX(menu_items!$B:$B,MATCH(F5186,menu_items!$A:$A,0)),"Unknown value")</f>
        <v>French Fries</v>
      </c>
      <c r="H5186" t="str">
        <f>IFERROR(INDEX(menu_items!$C:$C,MATCH(F5186,menu_items!$A:$A,0)),"Unknown value")</f>
        <v>American</v>
      </c>
      <c r="I5186" s="5">
        <f>IFERROR(INDEX(menu_items!$D:$D,MATCH(F5186,menu_items!$A:$A,0)),0)</f>
        <v>7</v>
      </c>
      <c r="J5186" t="str">
        <f t="shared" si="405"/>
        <v>Wed</v>
      </c>
      <c r="K5186">
        <f t="shared" si="406"/>
        <v>8</v>
      </c>
      <c r="L5186" t="str">
        <f t="shared" si="407"/>
        <v>Feb</v>
      </c>
      <c r="M5186">
        <v>15</v>
      </c>
      <c r="N5186">
        <f t="shared" ref="N5186:N5249" si="408">COUNTIF($B:$B,B5186)</f>
        <v>4</v>
      </c>
      <c r="O5186" s="5">
        <f t="shared" ref="O5186:O5249" si="409">SUMIF($B:$B,B5186,$I:$I)</f>
        <v>38.950000000000003</v>
      </c>
    </row>
    <row r="5187" spans="1:15" x14ac:dyDescent="0.25">
      <c r="A5187">
        <v>5246</v>
      </c>
      <c r="B5187">
        <v>2323</v>
      </c>
      <c r="C5187">
        <f>IF(COUNTIF($B$2:B5187,B5187)=1,1,0)</f>
        <v>1</v>
      </c>
      <c r="D5187" s="1">
        <v>44965</v>
      </c>
      <c r="E5187" s="2">
        <v>0.67173611111111109</v>
      </c>
      <c r="F5187">
        <v>101</v>
      </c>
      <c r="G5187" t="str">
        <f>IFERROR(INDEX(menu_items!$B:$B,MATCH(F5187,menu_items!$A:$A,0)),"Unknown value")</f>
        <v>Hamburger</v>
      </c>
      <c r="H5187" t="str">
        <f>IFERROR(INDEX(menu_items!$C:$C,MATCH(F5187,menu_items!$A:$A,0)),"Unknown value")</f>
        <v>American</v>
      </c>
      <c r="I5187" s="5">
        <f>IFERROR(INDEX(menu_items!$D:$D,MATCH(F5187,menu_items!$A:$A,0)),0)</f>
        <v>12.95</v>
      </c>
      <c r="J5187" t="str">
        <f t="shared" si="405"/>
        <v>Wed</v>
      </c>
      <c r="K5187">
        <f t="shared" si="406"/>
        <v>8</v>
      </c>
      <c r="L5187" t="str">
        <f t="shared" si="407"/>
        <v>Feb</v>
      </c>
      <c r="M5187">
        <v>16</v>
      </c>
      <c r="N5187">
        <f t="shared" si="408"/>
        <v>1</v>
      </c>
      <c r="O5187" s="5">
        <f t="shared" si="409"/>
        <v>12.95</v>
      </c>
    </row>
    <row r="5188" spans="1:15" x14ac:dyDescent="0.25">
      <c r="A5188">
        <v>5247</v>
      </c>
      <c r="B5188">
        <v>2324</v>
      </c>
      <c r="C5188">
        <f>IF(COUNTIF($B$2:B5188,B5188)=1,1,0)</f>
        <v>1</v>
      </c>
      <c r="D5188" s="1">
        <v>44965</v>
      </c>
      <c r="E5188" s="2">
        <v>0.67802083333333329</v>
      </c>
      <c r="F5188">
        <v>120</v>
      </c>
      <c r="G5188" t="str">
        <f>IFERROR(INDEX(menu_items!$B:$B,MATCH(F5188,menu_items!$A:$A,0)),"Unknown value")</f>
        <v>Steak Torta</v>
      </c>
      <c r="H5188" t="str">
        <f>IFERROR(INDEX(menu_items!$C:$C,MATCH(F5188,menu_items!$A:$A,0)),"Unknown value")</f>
        <v>Mexican</v>
      </c>
      <c r="I5188" s="5">
        <f>IFERROR(INDEX(menu_items!$D:$D,MATCH(F5188,menu_items!$A:$A,0)),0)</f>
        <v>13.95</v>
      </c>
      <c r="J5188" t="str">
        <f t="shared" si="405"/>
        <v>Wed</v>
      </c>
      <c r="K5188">
        <f t="shared" si="406"/>
        <v>8</v>
      </c>
      <c r="L5188" t="str">
        <f t="shared" si="407"/>
        <v>Feb</v>
      </c>
      <c r="M5188">
        <v>16</v>
      </c>
      <c r="N5188">
        <f t="shared" si="408"/>
        <v>1</v>
      </c>
      <c r="O5188" s="5">
        <f t="shared" si="409"/>
        <v>13.95</v>
      </c>
    </row>
    <row r="5189" spans="1:15" x14ac:dyDescent="0.25">
      <c r="A5189">
        <v>5248</v>
      </c>
      <c r="B5189">
        <v>2325</v>
      </c>
      <c r="C5189">
        <f>IF(COUNTIF($B$2:B5189,B5189)=1,1,0)</f>
        <v>1</v>
      </c>
      <c r="D5189" s="1">
        <v>44965</v>
      </c>
      <c r="E5189" s="2">
        <v>0.68648148148148147</v>
      </c>
      <c r="F5189">
        <v>118</v>
      </c>
      <c r="G5189" t="str">
        <f>IFERROR(INDEX(menu_items!$B:$B,MATCH(F5189,menu_items!$A:$A,0)),"Unknown value")</f>
        <v>Steak Burrito</v>
      </c>
      <c r="H5189" t="str">
        <f>IFERROR(INDEX(menu_items!$C:$C,MATCH(F5189,menu_items!$A:$A,0)),"Unknown value")</f>
        <v>Mexican</v>
      </c>
      <c r="I5189" s="5">
        <f>IFERROR(INDEX(menu_items!$D:$D,MATCH(F5189,menu_items!$A:$A,0)),0)</f>
        <v>14.95</v>
      </c>
      <c r="J5189" t="str">
        <f t="shared" si="405"/>
        <v>Wed</v>
      </c>
      <c r="K5189">
        <f t="shared" si="406"/>
        <v>8</v>
      </c>
      <c r="L5189" t="str">
        <f t="shared" si="407"/>
        <v>Feb</v>
      </c>
      <c r="M5189">
        <v>16</v>
      </c>
      <c r="N5189">
        <f t="shared" si="408"/>
        <v>1</v>
      </c>
      <c r="O5189" s="5">
        <f t="shared" si="409"/>
        <v>14.95</v>
      </c>
    </row>
    <row r="5190" spans="1:15" x14ac:dyDescent="0.25">
      <c r="A5190">
        <v>5249</v>
      </c>
      <c r="B5190">
        <v>2326</v>
      </c>
      <c r="C5190">
        <f>IF(COUNTIF($B$2:B5190,B5190)=1,1,0)</f>
        <v>1</v>
      </c>
      <c r="D5190" s="1">
        <v>44965</v>
      </c>
      <c r="E5190" s="2">
        <v>0.68657407407407411</v>
      </c>
      <c r="F5190">
        <v>124</v>
      </c>
      <c r="G5190" t="str">
        <f>IFERROR(INDEX(menu_items!$B:$B,MATCH(F5190,menu_items!$A:$A,0)),"Unknown value")</f>
        <v>Spaghetti</v>
      </c>
      <c r="H5190" t="str">
        <f>IFERROR(INDEX(menu_items!$C:$C,MATCH(F5190,menu_items!$A:$A,0)),"Unknown value")</f>
        <v>Italian</v>
      </c>
      <c r="I5190" s="5">
        <f>IFERROR(INDEX(menu_items!$D:$D,MATCH(F5190,menu_items!$A:$A,0)),0)</f>
        <v>14.5</v>
      </c>
      <c r="J5190" t="str">
        <f t="shared" ref="J5190:J5253" si="410">TEXT(D5190,"ddd")</f>
        <v>Wed</v>
      </c>
      <c r="K5190">
        <f t="shared" ref="K5190:K5253" si="411">DAY(D5190)</f>
        <v>8</v>
      </c>
      <c r="L5190" t="str">
        <f t="shared" ref="L5190:L5253" si="412">TEXT(D5190,"mmm")</f>
        <v>Feb</v>
      </c>
      <c r="M5190">
        <v>16</v>
      </c>
      <c r="N5190">
        <f t="shared" si="408"/>
        <v>4</v>
      </c>
      <c r="O5190" s="5">
        <f t="shared" si="409"/>
        <v>51.400000000000006</v>
      </c>
    </row>
    <row r="5191" spans="1:15" x14ac:dyDescent="0.25">
      <c r="A5191">
        <v>5250</v>
      </c>
      <c r="B5191">
        <v>2326</v>
      </c>
      <c r="C5191">
        <f>IF(COUNTIF($B$2:B5191,B5191)=1,1,0)</f>
        <v>0</v>
      </c>
      <c r="D5191" s="1">
        <v>44965</v>
      </c>
      <c r="E5191" s="2">
        <v>0.68657407407407411</v>
      </c>
      <c r="F5191">
        <v>109</v>
      </c>
      <c r="G5191" t="str">
        <f>IFERROR(INDEX(menu_items!$B:$B,MATCH(F5191,menu_items!$A:$A,0)),"Unknown value")</f>
        <v>Korean Beef Bowl</v>
      </c>
      <c r="H5191" t="str">
        <f>IFERROR(INDEX(menu_items!$C:$C,MATCH(F5191,menu_items!$A:$A,0)),"Unknown value")</f>
        <v>Asian</v>
      </c>
      <c r="I5191" s="5">
        <f>IFERROR(INDEX(menu_items!$D:$D,MATCH(F5191,menu_items!$A:$A,0)),0)</f>
        <v>17.95</v>
      </c>
      <c r="J5191" t="str">
        <f t="shared" si="410"/>
        <v>Wed</v>
      </c>
      <c r="K5191">
        <f t="shared" si="411"/>
        <v>8</v>
      </c>
      <c r="L5191" t="str">
        <f t="shared" si="412"/>
        <v>Feb</v>
      </c>
      <c r="M5191">
        <v>16</v>
      </c>
      <c r="N5191">
        <f t="shared" si="408"/>
        <v>4</v>
      </c>
      <c r="O5191" s="5">
        <f t="shared" si="409"/>
        <v>51.400000000000006</v>
      </c>
    </row>
    <row r="5192" spans="1:15" x14ac:dyDescent="0.25">
      <c r="A5192">
        <v>5251</v>
      </c>
      <c r="B5192">
        <v>2326</v>
      </c>
      <c r="C5192">
        <f>IF(COUNTIF($B$2:B5192,B5192)=1,1,0)</f>
        <v>0</v>
      </c>
      <c r="D5192" s="1">
        <v>44965</v>
      </c>
      <c r="E5192" s="2">
        <v>0.68657407407407411</v>
      </c>
      <c r="F5192">
        <v>111</v>
      </c>
      <c r="G5192" t="str">
        <f>IFERROR(INDEX(menu_items!$B:$B,MATCH(F5192,menu_items!$A:$A,0)),"Unknown value")</f>
        <v>California Roll</v>
      </c>
      <c r="H5192" t="str">
        <f>IFERROR(INDEX(menu_items!$C:$C,MATCH(F5192,menu_items!$A:$A,0)),"Unknown value")</f>
        <v>Asian</v>
      </c>
      <c r="I5192" s="5">
        <f>IFERROR(INDEX(menu_items!$D:$D,MATCH(F5192,menu_items!$A:$A,0)),0)</f>
        <v>11.95</v>
      </c>
      <c r="J5192" t="str">
        <f t="shared" si="410"/>
        <v>Wed</v>
      </c>
      <c r="K5192">
        <f t="shared" si="411"/>
        <v>8</v>
      </c>
      <c r="L5192" t="str">
        <f t="shared" si="412"/>
        <v>Feb</v>
      </c>
      <c r="M5192">
        <v>16</v>
      </c>
      <c r="N5192">
        <f t="shared" si="408"/>
        <v>4</v>
      </c>
      <c r="O5192" s="5">
        <f t="shared" si="409"/>
        <v>51.400000000000006</v>
      </c>
    </row>
    <row r="5193" spans="1:15" x14ac:dyDescent="0.25">
      <c r="A5193">
        <v>5252</v>
      </c>
      <c r="B5193">
        <v>2326</v>
      </c>
      <c r="C5193">
        <f>IF(COUNTIF($B$2:B5193,B5193)=1,1,0)</f>
        <v>0</v>
      </c>
      <c r="D5193" s="1">
        <v>44965</v>
      </c>
      <c r="E5193" s="2">
        <v>0.68657407407407411</v>
      </c>
      <c r="F5193">
        <v>106</v>
      </c>
      <c r="G5193" t="str">
        <f>IFERROR(INDEX(menu_items!$B:$B,MATCH(F5193,menu_items!$A:$A,0)),"Unknown value")</f>
        <v>French Fries</v>
      </c>
      <c r="H5193" t="str">
        <f>IFERROR(INDEX(menu_items!$C:$C,MATCH(F5193,menu_items!$A:$A,0)),"Unknown value")</f>
        <v>American</v>
      </c>
      <c r="I5193" s="5">
        <f>IFERROR(INDEX(menu_items!$D:$D,MATCH(F5193,menu_items!$A:$A,0)),0)</f>
        <v>7</v>
      </c>
      <c r="J5193" t="str">
        <f t="shared" si="410"/>
        <v>Wed</v>
      </c>
      <c r="K5193">
        <f t="shared" si="411"/>
        <v>8</v>
      </c>
      <c r="L5193" t="str">
        <f t="shared" si="412"/>
        <v>Feb</v>
      </c>
      <c r="M5193">
        <v>16</v>
      </c>
      <c r="N5193">
        <f t="shared" si="408"/>
        <v>4</v>
      </c>
      <c r="O5193" s="5">
        <f t="shared" si="409"/>
        <v>51.400000000000006</v>
      </c>
    </row>
    <row r="5194" spans="1:15" x14ac:dyDescent="0.25">
      <c r="A5194">
        <v>5253</v>
      </c>
      <c r="B5194">
        <v>2327</v>
      </c>
      <c r="C5194">
        <f>IF(COUNTIF($B$2:B5194,B5194)=1,1,0)</f>
        <v>1</v>
      </c>
      <c r="D5194" s="1">
        <v>44965</v>
      </c>
      <c r="E5194" s="2">
        <v>0.70718749999999997</v>
      </c>
      <c r="F5194">
        <v>102</v>
      </c>
      <c r="G5194" t="str">
        <f>IFERROR(INDEX(menu_items!$B:$B,MATCH(F5194,menu_items!$A:$A,0)),"Unknown value")</f>
        <v>Cheeseburger</v>
      </c>
      <c r="H5194" t="str">
        <f>IFERROR(INDEX(menu_items!$C:$C,MATCH(F5194,menu_items!$A:$A,0)),"Unknown value")</f>
        <v>American</v>
      </c>
      <c r="I5194" s="5">
        <f>IFERROR(INDEX(menu_items!$D:$D,MATCH(F5194,menu_items!$A:$A,0)),0)</f>
        <v>13.95</v>
      </c>
      <c r="J5194" t="str">
        <f t="shared" si="410"/>
        <v>Wed</v>
      </c>
      <c r="K5194">
        <f t="shared" si="411"/>
        <v>8</v>
      </c>
      <c r="L5194" t="str">
        <f t="shared" si="412"/>
        <v>Feb</v>
      </c>
      <c r="M5194">
        <v>16</v>
      </c>
      <c r="N5194">
        <f t="shared" si="408"/>
        <v>2</v>
      </c>
      <c r="O5194" s="5">
        <f t="shared" si="409"/>
        <v>25.9</v>
      </c>
    </row>
    <row r="5195" spans="1:15" x14ac:dyDescent="0.25">
      <c r="A5195">
        <v>5254</v>
      </c>
      <c r="B5195">
        <v>2327</v>
      </c>
      <c r="C5195">
        <f>IF(COUNTIF($B$2:B5195,B5195)=1,1,0)</f>
        <v>0</v>
      </c>
      <c r="D5195" s="1">
        <v>44965</v>
      </c>
      <c r="E5195" s="2">
        <v>0.70718749999999997</v>
      </c>
      <c r="F5195">
        <v>111</v>
      </c>
      <c r="G5195" t="str">
        <f>IFERROR(INDEX(menu_items!$B:$B,MATCH(F5195,menu_items!$A:$A,0)),"Unknown value")</f>
        <v>California Roll</v>
      </c>
      <c r="H5195" t="str">
        <f>IFERROR(INDEX(menu_items!$C:$C,MATCH(F5195,menu_items!$A:$A,0)),"Unknown value")</f>
        <v>Asian</v>
      </c>
      <c r="I5195" s="5">
        <f>IFERROR(INDEX(menu_items!$D:$D,MATCH(F5195,menu_items!$A:$A,0)),0)</f>
        <v>11.95</v>
      </c>
      <c r="J5195" t="str">
        <f t="shared" si="410"/>
        <v>Wed</v>
      </c>
      <c r="K5195">
        <f t="shared" si="411"/>
        <v>8</v>
      </c>
      <c r="L5195" t="str">
        <f t="shared" si="412"/>
        <v>Feb</v>
      </c>
      <c r="M5195">
        <v>16</v>
      </c>
      <c r="N5195">
        <f t="shared" si="408"/>
        <v>2</v>
      </c>
      <c r="O5195" s="5">
        <f t="shared" si="409"/>
        <v>25.9</v>
      </c>
    </row>
    <row r="5196" spans="1:15" x14ac:dyDescent="0.25">
      <c r="A5196">
        <v>5255</v>
      </c>
      <c r="B5196">
        <v>2328</v>
      </c>
      <c r="C5196">
        <f>IF(COUNTIF($B$2:B5196,B5196)=1,1,0)</f>
        <v>1</v>
      </c>
      <c r="D5196" s="1">
        <v>44965</v>
      </c>
      <c r="E5196" s="2">
        <v>0.71026620370370375</v>
      </c>
      <c r="F5196">
        <v>102</v>
      </c>
      <c r="G5196" t="str">
        <f>IFERROR(INDEX(menu_items!$B:$B,MATCH(F5196,menu_items!$A:$A,0)),"Unknown value")</f>
        <v>Cheeseburger</v>
      </c>
      <c r="H5196" t="str">
        <f>IFERROR(INDEX(menu_items!$C:$C,MATCH(F5196,menu_items!$A:$A,0)),"Unknown value")</f>
        <v>American</v>
      </c>
      <c r="I5196" s="5">
        <f>IFERROR(INDEX(menu_items!$D:$D,MATCH(F5196,menu_items!$A:$A,0)),0)</f>
        <v>13.95</v>
      </c>
      <c r="J5196" t="str">
        <f t="shared" si="410"/>
        <v>Wed</v>
      </c>
      <c r="K5196">
        <f t="shared" si="411"/>
        <v>8</v>
      </c>
      <c r="L5196" t="str">
        <f t="shared" si="412"/>
        <v>Feb</v>
      </c>
      <c r="M5196">
        <v>17</v>
      </c>
      <c r="N5196">
        <f t="shared" si="408"/>
        <v>1</v>
      </c>
      <c r="O5196" s="5">
        <f t="shared" si="409"/>
        <v>13.95</v>
      </c>
    </row>
    <row r="5197" spans="1:15" x14ac:dyDescent="0.25">
      <c r="A5197">
        <v>5256</v>
      </c>
      <c r="B5197">
        <v>2329</v>
      </c>
      <c r="C5197">
        <f>IF(COUNTIF($B$2:B5197,B5197)=1,1,0)</f>
        <v>1</v>
      </c>
      <c r="D5197" s="1">
        <v>44965</v>
      </c>
      <c r="E5197" s="2">
        <v>0.72152777777777777</v>
      </c>
      <c r="F5197">
        <v>109</v>
      </c>
      <c r="G5197" t="str">
        <f>IFERROR(INDEX(menu_items!$B:$B,MATCH(F5197,menu_items!$A:$A,0)),"Unknown value")</f>
        <v>Korean Beef Bowl</v>
      </c>
      <c r="H5197" t="str">
        <f>IFERROR(INDEX(menu_items!$C:$C,MATCH(F5197,menu_items!$A:$A,0)),"Unknown value")</f>
        <v>Asian</v>
      </c>
      <c r="I5197" s="5">
        <f>IFERROR(INDEX(menu_items!$D:$D,MATCH(F5197,menu_items!$A:$A,0)),0)</f>
        <v>17.95</v>
      </c>
      <c r="J5197" t="str">
        <f t="shared" si="410"/>
        <v>Wed</v>
      </c>
      <c r="K5197">
        <f t="shared" si="411"/>
        <v>8</v>
      </c>
      <c r="L5197" t="str">
        <f t="shared" si="412"/>
        <v>Feb</v>
      </c>
      <c r="M5197">
        <v>17</v>
      </c>
      <c r="N5197">
        <f t="shared" si="408"/>
        <v>3</v>
      </c>
      <c r="O5197" s="5">
        <f t="shared" si="409"/>
        <v>33.950000000000003</v>
      </c>
    </row>
    <row r="5198" spans="1:15" x14ac:dyDescent="0.25">
      <c r="A5198">
        <v>5257</v>
      </c>
      <c r="B5198">
        <v>2329</v>
      </c>
      <c r="C5198">
        <f>IF(COUNTIF($B$2:B5198,B5198)=1,1,0)</f>
        <v>0</v>
      </c>
      <c r="D5198" s="1">
        <v>44965</v>
      </c>
      <c r="E5198" s="2">
        <v>0.72152777777777777</v>
      </c>
      <c r="F5198">
        <v>122</v>
      </c>
      <c r="G5198" t="str">
        <f>IFERROR(INDEX(menu_items!$B:$B,MATCH(F5198,menu_items!$A:$A,0)),"Unknown value")</f>
        <v>Chips &amp; Salsa</v>
      </c>
      <c r="H5198" t="str">
        <f>IFERROR(INDEX(menu_items!$C:$C,MATCH(F5198,menu_items!$A:$A,0)),"Unknown value")</f>
        <v>Mexican</v>
      </c>
      <c r="I5198" s="5">
        <f>IFERROR(INDEX(menu_items!$D:$D,MATCH(F5198,menu_items!$A:$A,0)),0)</f>
        <v>7</v>
      </c>
      <c r="J5198" t="str">
        <f t="shared" si="410"/>
        <v>Wed</v>
      </c>
      <c r="K5198">
        <f t="shared" si="411"/>
        <v>8</v>
      </c>
      <c r="L5198" t="str">
        <f t="shared" si="412"/>
        <v>Feb</v>
      </c>
      <c r="M5198">
        <v>17</v>
      </c>
      <c r="N5198">
        <f t="shared" si="408"/>
        <v>3</v>
      </c>
      <c r="O5198" s="5">
        <f t="shared" si="409"/>
        <v>33.950000000000003</v>
      </c>
    </row>
    <row r="5199" spans="1:15" x14ac:dyDescent="0.25">
      <c r="A5199">
        <v>5258</v>
      </c>
      <c r="B5199">
        <v>2329</v>
      </c>
      <c r="C5199">
        <f>IF(COUNTIF($B$2:B5199,B5199)=1,1,0)</f>
        <v>0</v>
      </c>
      <c r="D5199" s="1">
        <v>44965</v>
      </c>
      <c r="E5199" s="2">
        <v>0.72152777777777777</v>
      </c>
      <c r="F5199">
        <v>123</v>
      </c>
      <c r="G5199" t="str">
        <f>IFERROR(INDEX(menu_items!$B:$B,MATCH(F5199,menu_items!$A:$A,0)),"Unknown value")</f>
        <v>Chips &amp; Guacamole</v>
      </c>
      <c r="H5199" t="str">
        <f>IFERROR(INDEX(menu_items!$C:$C,MATCH(F5199,menu_items!$A:$A,0)),"Unknown value")</f>
        <v>Mexican</v>
      </c>
      <c r="I5199" s="5">
        <f>IFERROR(INDEX(menu_items!$D:$D,MATCH(F5199,menu_items!$A:$A,0)),0)</f>
        <v>9</v>
      </c>
      <c r="J5199" t="str">
        <f t="shared" si="410"/>
        <v>Wed</v>
      </c>
      <c r="K5199">
        <f t="shared" si="411"/>
        <v>8</v>
      </c>
      <c r="L5199" t="str">
        <f t="shared" si="412"/>
        <v>Feb</v>
      </c>
      <c r="M5199">
        <v>17</v>
      </c>
      <c r="N5199">
        <f t="shared" si="408"/>
        <v>3</v>
      </c>
      <c r="O5199" s="5">
        <f t="shared" si="409"/>
        <v>33.950000000000003</v>
      </c>
    </row>
    <row r="5200" spans="1:15" x14ac:dyDescent="0.25">
      <c r="A5200">
        <v>5259</v>
      </c>
      <c r="B5200">
        <v>2330</v>
      </c>
      <c r="C5200">
        <f>IF(COUNTIF($B$2:B5200,B5200)=1,1,0)</f>
        <v>1</v>
      </c>
      <c r="D5200" s="1">
        <v>44965</v>
      </c>
      <c r="E5200" s="2">
        <v>0.72215277777777775</v>
      </c>
      <c r="F5200">
        <v>113</v>
      </c>
      <c r="G5200" t="str">
        <f>IFERROR(INDEX(menu_items!$B:$B,MATCH(F5200,menu_items!$A:$A,0)),"Unknown value")</f>
        <v>Edamame</v>
      </c>
      <c r="H5200" t="str">
        <f>IFERROR(INDEX(menu_items!$C:$C,MATCH(F5200,menu_items!$A:$A,0)),"Unknown value")</f>
        <v>Asian</v>
      </c>
      <c r="I5200" s="5">
        <f>IFERROR(INDEX(menu_items!$D:$D,MATCH(F5200,menu_items!$A:$A,0)),0)</f>
        <v>5</v>
      </c>
      <c r="J5200" t="str">
        <f t="shared" si="410"/>
        <v>Wed</v>
      </c>
      <c r="K5200">
        <f t="shared" si="411"/>
        <v>8</v>
      </c>
      <c r="L5200" t="str">
        <f t="shared" si="412"/>
        <v>Feb</v>
      </c>
      <c r="M5200">
        <v>17</v>
      </c>
      <c r="N5200">
        <f t="shared" si="408"/>
        <v>2</v>
      </c>
      <c r="O5200" s="5">
        <f t="shared" si="409"/>
        <v>16.95</v>
      </c>
    </row>
    <row r="5201" spans="1:15" x14ac:dyDescent="0.25">
      <c r="A5201">
        <v>5260</v>
      </c>
      <c r="B5201">
        <v>2330</v>
      </c>
      <c r="C5201">
        <f>IF(COUNTIF($B$2:B5201,B5201)=1,1,0)</f>
        <v>0</v>
      </c>
      <c r="D5201" s="1">
        <v>44965</v>
      </c>
      <c r="E5201" s="2">
        <v>0.72215277777777775</v>
      </c>
      <c r="F5201">
        <v>119</v>
      </c>
      <c r="G5201" t="str">
        <f>IFERROR(INDEX(menu_items!$B:$B,MATCH(F5201,menu_items!$A:$A,0)),"Unknown value")</f>
        <v>Chicken Torta</v>
      </c>
      <c r="H5201" t="str">
        <f>IFERROR(INDEX(menu_items!$C:$C,MATCH(F5201,menu_items!$A:$A,0)),"Unknown value")</f>
        <v>Mexican</v>
      </c>
      <c r="I5201" s="5">
        <f>IFERROR(INDEX(menu_items!$D:$D,MATCH(F5201,menu_items!$A:$A,0)),0)</f>
        <v>11.95</v>
      </c>
      <c r="J5201" t="str">
        <f t="shared" si="410"/>
        <v>Wed</v>
      </c>
      <c r="K5201">
        <f t="shared" si="411"/>
        <v>8</v>
      </c>
      <c r="L5201" t="str">
        <f t="shared" si="412"/>
        <v>Feb</v>
      </c>
      <c r="M5201">
        <v>17</v>
      </c>
      <c r="N5201">
        <f t="shared" si="408"/>
        <v>2</v>
      </c>
      <c r="O5201" s="5">
        <f t="shared" si="409"/>
        <v>16.95</v>
      </c>
    </row>
    <row r="5202" spans="1:15" x14ac:dyDescent="0.25">
      <c r="A5202">
        <v>5261</v>
      </c>
      <c r="B5202">
        <v>2331</v>
      </c>
      <c r="C5202">
        <f>IF(COUNTIF($B$2:B5202,B5202)=1,1,0)</f>
        <v>1</v>
      </c>
      <c r="D5202" s="1">
        <v>44965</v>
      </c>
      <c r="E5202" s="2">
        <v>0.72231481481481485</v>
      </c>
      <c r="F5202">
        <v>127</v>
      </c>
      <c r="G5202" t="str">
        <f>IFERROR(INDEX(menu_items!$B:$B,MATCH(F5202,menu_items!$A:$A,0)),"Unknown value")</f>
        <v>Meat Lasagna</v>
      </c>
      <c r="H5202" t="str">
        <f>IFERROR(INDEX(menu_items!$C:$C,MATCH(F5202,menu_items!$A:$A,0)),"Unknown value")</f>
        <v>Italian</v>
      </c>
      <c r="I5202" s="5">
        <f>IFERROR(INDEX(menu_items!$D:$D,MATCH(F5202,menu_items!$A:$A,0)),0)</f>
        <v>17.95</v>
      </c>
      <c r="J5202" t="str">
        <f t="shared" si="410"/>
        <v>Wed</v>
      </c>
      <c r="K5202">
        <f t="shared" si="411"/>
        <v>8</v>
      </c>
      <c r="L5202" t="str">
        <f t="shared" si="412"/>
        <v>Feb</v>
      </c>
      <c r="M5202">
        <v>17</v>
      </c>
      <c r="N5202">
        <f t="shared" si="408"/>
        <v>2</v>
      </c>
      <c r="O5202" s="5">
        <f t="shared" si="409"/>
        <v>35.9</v>
      </c>
    </row>
    <row r="5203" spans="1:15" x14ac:dyDescent="0.25">
      <c r="A5203">
        <v>5262</v>
      </c>
      <c r="B5203">
        <v>2331</v>
      </c>
      <c r="C5203">
        <f>IF(COUNTIF($B$2:B5203,B5203)=1,1,0)</f>
        <v>0</v>
      </c>
      <c r="D5203" s="1">
        <v>44965</v>
      </c>
      <c r="E5203" s="2">
        <v>0.72231481481481485</v>
      </c>
      <c r="F5203">
        <v>131</v>
      </c>
      <c r="G5203" t="str">
        <f>IFERROR(INDEX(menu_items!$B:$B,MATCH(F5203,menu_items!$A:$A,0)),"Unknown value")</f>
        <v>Chicken Parmesan</v>
      </c>
      <c r="H5203" t="str">
        <f>IFERROR(INDEX(menu_items!$C:$C,MATCH(F5203,menu_items!$A:$A,0)),"Unknown value")</f>
        <v>Italian</v>
      </c>
      <c r="I5203" s="5">
        <f>IFERROR(INDEX(menu_items!$D:$D,MATCH(F5203,menu_items!$A:$A,0)),0)</f>
        <v>17.95</v>
      </c>
      <c r="J5203" t="str">
        <f t="shared" si="410"/>
        <v>Wed</v>
      </c>
      <c r="K5203">
        <f t="shared" si="411"/>
        <v>8</v>
      </c>
      <c r="L5203" t="str">
        <f t="shared" si="412"/>
        <v>Feb</v>
      </c>
      <c r="M5203">
        <v>17</v>
      </c>
      <c r="N5203">
        <f t="shared" si="408"/>
        <v>2</v>
      </c>
      <c r="O5203" s="5">
        <f t="shared" si="409"/>
        <v>35.9</v>
      </c>
    </row>
    <row r="5204" spans="1:15" x14ac:dyDescent="0.25">
      <c r="A5204">
        <v>5263</v>
      </c>
      <c r="B5204">
        <v>2332</v>
      </c>
      <c r="C5204">
        <f>IF(COUNTIF($B$2:B5204,B5204)=1,1,0)</f>
        <v>1</v>
      </c>
      <c r="D5204" s="1">
        <v>44965</v>
      </c>
      <c r="E5204" s="2">
        <v>0.74515046296296295</v>
      </c>
      <c r="F5204">
        <v>107</v>
      </c>
      <c r="G5204" t="str">
        <f>IFERROR(INDEX(menu_items!$B:$B,MATCH(F5204,menu_items!$A:$A,0)),"Unknown value")</f>
        <v>Orange Chicken</v>
      </c>
      <c r="H5204" t="str">
        <f>IFERROR(INDEX(menu_items!$C:$C,MATCH(F5204,menu_items!$A:$A,0)),"Unknown value")</f>
        <v>Asian</v>
      </c>
      <c r="I5204" s="5">
        <f>IFERROR(INDEX(menu_items!$D:$D,MATCH(F5204,menu_items!$A:$A,0)),0)</f>
        <v>16.5</v>
      </c>
      <c r="J5204" t="str">
        <f t="shared" si="410"/>
        <v>Wed</v>
      </c>
      <c r="K5204">
        <f t="shared" si="411"/>
        <v>8</v>
      </c>
      <c r="L5204" t="str">
        <f t="shared" si="412"/>
        <v>Feb</v>
      </c>
      <c r="M5204">
        <v>17</v>
      </c>
      <c r="N5204">
        <f t="shared" si="408"/>
        <v>3</v>
      </c>
      <c r="O5204" s="5">
        <f t="shared" si="409"/>
        <v>40</v>
      </c>
    </row>
    <row r="5205" spans="1:15" x14ac:dyDescent="0.25">
      <c r="A5205">
        <v>5264</v>
      </c>
      <c r="B5205">
        <v>2332</v>
      </c>
      <c r="C5205">
        <f>IF(COUNTIF($B$2:B5205,B5205)=1,1,0)</f>
        <v>0</v>
      </c>
      <c r="D5205" s="1">
        <v>44965</v>
      </c>
      <c r="E5205" s="2">
        <v>0.74515046296296295</v>
      </c>
      <c r="F5205">
        <v>103</v>
      </c>
      <c r="G5205" t="str">
        <f>IFERROR(INDEX(menu_items!$B:$B,MATCH(F5205,menu_items!$A:$A,0)),"Unknown value")</f>
        <v>Hot Dog</v>
      </c>
      <c r="H5205" t="str">
        <f>IFERROR(INDEX(menu_items!$C:$C,MATCH(F5205,menu_items!$A:$A,0)),"Unknown value")</f>
        <v>American</v>
      </c>
      <c r="I5205" s="5">
        <f>IFERROR(INDEX(menu_items!$D:$D,MATCH(F5205,menu_items!$A:$A,0)),0)</f>
        <v>9</v>
      </c>
      <c r="J5205" t="str">
        <f t="shared" si="410"/>
        <v>Wed</v>
      </c>
      <c r="K5205">
        <f t="shared" si="411"/>
        <v>8</v>
      </c>
      <c r="L5205" t="str">
        <f t="shared" si="412"/>
        <v>Feb</v>
      </c>
      <c r="M5205">
        <v>17</v>
      </c>
      <c r="N5205">
        <f t="shared" si="408"/>
        <v>3</v>
      </c>
      <c r="O5205" s="5">
        <f t="shared" si="409"/>
        <v>40</v>
      </c>
    </row>
    <row r="5206" spans="1:15" x14ac:dyDescent="0.25">
      <c r="A5206">
        <v>5265</v>
      </c>
      <c r="B5206">
        <v>2332</v>
      </c>
      <c r="C5206">
        <f>IF(COUNTIF($B$2:B5206,B5206)=1,1,0)</f>
        <v>0</v>
      </c>
      <c r="D5206" s="1">
        <v>44965</v>
      </c>
      <c r="E5206" s="2">
        <v>0.74515046296296295</v>
      </c>
      <c r="F5206">
        <v>108</v>
      </c>
      <c r="G5206" t="str">
        <f>IFERROR(INDEX(menu_items!$B:$B,MATCH(F5206,menu_items!$A:$A,0)),"Unknown value")</f>
        <v>Tofu Pad Thai</v>
      </c>
      <c r="H5206" t="str">
        <f>IFERROR(INDEX(menu_items!$C:$C,MATCH(F5206,menu_items!$A:$A,0)),"Unknown value")</f>
        <v>Asian</v>
      </c>
      <c r="I5206" s="5">
        <f>IFERROR(INDEX(menu_items!$D:$D,MATCH(F5206,menu_items!$A:$A,0)),0)</f>
        <v>14.5</v>
      </c>
      <c r="J5206" t="str">
        <f t="shared" si="410"/>
        <v>Wed</v>
      </c>
      <c r="K5206">
        <f t="shared" si="411"/>
        <v>8</v>
      </c>
      <c r="L5206" t="str">
        <f t="shared" si="412"/>
        <v>Feb</v>
      </c>
      <c r="M5206">
        <v>17</v>
      </c>
      <c r="N5206">
        <f t="shared" si="408"/>
        <v>3</v>
      </c>
      <c r="O5206" s="5">
        <f t="shared" si="409"/>
        <v>40</v>
      </c>
    </row>
    <row r="5207" spans="1:15" x14ac:dyDescent="0.25">
      <c r="A5207">
        <v>5266</v>
      </c>
      <c r="B5207">
        <v>2333</v>
      </c>
      <c r="C5207">
        <f>IF(COUNTIF($B$2:B5207,B5207)=1,1,0)</f>
        <v>1</v>
      </c>
      <c r="D5207" s="1">
        <v>44965</v>
      </c>
      <c r="E5207" s="2">
        <v>0.75138888888888888</v>
      </c>
      <c r="F5207">
        <v>104</v>
      </c>
      <c r="G5207" t="str">
        <f>IFERROR(INDEX(menu_items!$B:$B,MATCH(F5207,menu_items!$A:$A,0)),"Unknown value")</f>
        <v>Veggie Burger</v>
      </c>
      <c r="H5207" t="str">
        <f>IFERROR(INDEX(menu_items!$C:$C,MATCH(F5207,menu_items!$A:$A,0)),"Unknown value")</f>
        <v>American</v>
      </c>
      <c r="I5207" s="5">
        <f>IFERROR(INDEX(menu_items!$D:$D,MATCH(F5207,menu_items!$A:$A,0)),0)</f>
        <v>10.5</v>
      </c>
      <c r="J5207" t="str">
        <f t="shared" si="410"/>
        <v>Wed</v>
      </c>
      <c r="K5207">
        <f t="shared" si="411"/>
        <v>8</v>
      </c>
      <c r="L5207" t="str">
        <f t="shared" si="412"/>
        <v>Feb</v>
      </c>
      <c r="M5207">
        <v>18</v>
      </c>
      <c r="N5207">
        <f t="shared" si="408"/>
        <v>4</v>
      </c>
      <c r="O5207" s="5">
        <f t="shared" si="409"/>
        <v>53.4</v>
      </c>
    </row>
    <row r="5208" spans="1:15" x14ac:dyDescent="0.25">
      <c r="A5208">
        <v>5267</v>
      </c>
      <c r="B5208">
        <v>2333</v>
      </c>
      <c r="C5208">
        <f>IF(COUNTIF($B$2:B5208,B5208)=1,1,0)</f>
        <v>0</v>
      </c>
      <c r="D5208" s="1">
        <v>44965</v>
      </c>
      <c r="E5208" s="2">
        <v>0.75138888888888888</v>
      </c>
      <c r="F5208">
        <v>110</v>
      </c>
      <c r="G5208" t="str">
        <f>IFERROR(INDEX(menu_items!$B:$B,MATCH(F5208,menu_items!$A:$A,0)),"Unknown value")</f>
        <v>Pork Ramen</v>
      </c>
      <c r="H5208" t="str">
        <f>IFERROR(INDEX(menu_items!$C:$C,MATCH(F5208,menu_items!$A:$A,0)),"Unknown value")</f>
        <v>Asian</v>
      </c>
      <c r="I5208" s="5">
        <f>IFERROR(INDEX(menu_items!$D:$D,MATCH(F5208,menu_items!$A:$A,0)),0)</f>
        <v>17.95</v>
      </c>
      <c r="J5208" t="str">
        <f t="shared" si="410"/>
        <v>Wed</v>
      </c>
      <c r="K5208">
        <f t="shared" si="411"/>
        <v>8</v>
      </c>
      <c r="L5208" t="str">
        <f t="shared" si="412"/>
        <v>Feb</v>
      </c>
      <c r="M5208">
        <v>18</v>
      </c>
      <c r="N5208">
        <f t="shared" si="408"/>
        <v>4</v>
      </c>
      <c r="O5208" s="5">
        <f t="shared" si="409"/>
        <v>53.4</v>
      </c>
    </row>
    <row r="5209" spans="1:15" x14ac:dyDescent="0.25">
      <c r="A5209">
        <v>5268</v>
      </c>
      <c r="B5209">
        <v>2333</v>
      </c>
      <c r="C5209">
        <f>IF(COUNTIF($B$2:B5209,B5209)=1,1,0)</f>
        <v>0</v>
      </c>
      <c r="D5209" s="1">
        <v>44965</v>
      </c>
      <c r="E5209" s="2">
        <v>0.75138888888888888</v>
      </c>
      <c r="F5209">
        <v>110</v>
      </c>
      <c r="G5209" t="str">
        <f>IFERROR(INDEX(menu_items!$B:$B,MATCH(F5209,menu_items!$A:$A,0)),"Unknown value")</f>
        <v>Pork Ramen</v>
      </c>
      <c r="H5209" t="str">
        <f>IFERROR(INDEX(menu_items!$C:$C,MATCH(F5209,menu_items!$A:$A,0)),"Unknown value")</f>
        <v>Asian</v>
      </c>
      <c r="I5209" s="5">
        <f>IFERROR(INDEX(menu_items!$D:$D,MATCH(F5209,menu_items!$A:$A,0)),0)</f>
        <v>17.95</v>
      </c>
      <c r="J5209" t="str">
        <f t="shared" si="410"/>
        <v>Wed</v>
      </c>
      <c r="K5209">
        <f t="shared" si="411"/>
        <v>8</v>
      </c>
      <c r="L5209" t="str">
        <f t="shared" si="412"/>
        <v>Feb</v>
      </c>
      <c r="M5209">
        <v>18</v>
      </c>
      <c r="N5209">
        <f t="shared" si="408"/>
        <v>4</v>
      </c>
      <c r="O5209" s="5">
        <f t="shared" si="409"/>
        <v>53.4</v>
      </c>
    </row>
    <row r="5210" spans="1:15" x14ac:dyDescent="0.25">
      <c r="A5210">
        <v>5269</v>
      </c>
      <c r="B5210">
        <v>2333</v>
      </c>
      <c r="C5210">
        <f>IF(COUNTIF($B$2:B5210,B5210)=1,1,0)</f>
        <v>0</v>
      </c>
      <c r="D5210" s="1">
        <v>44965</v>
      </c>
      <c r="E5210" s="2">
        <v>0.75138888888888888</v>
      </c>
      <c r="F5210">
        <v>122</v>
      </c>
      <c r="G5210" t="str">
        <f>IFERROR(INDEX(menu_items!$B:$B,MATCH(F5210,menu_items!$A:$A,0)),"Unknown value")</f>
        <v>Chips &amp; Salsa</v>
      </c>
      <c r="H5210" t="str">
        <f>IFERROR(INDEX(menu_items!$C:$C,MATCH(F5210,menu_items!$A:$A,0)),"Unknown value")</f>
        <v>Mexican</v>
      </c>
      <c r="I5210" s="5">
        <f>IFERROR(INDEX(menu_items!$D:$D,MATCH(F5210,menu_items!$A:$A,0)),0)</f>
        <v>7</v>
      </c>
      <c r="J5210" t="str">
        <f t="shared" si="410"/>
        <v>Wed</v>
      </c>
      <c r="K5210">
        <f t="shared" si="411"/>
        <v>8</v>
      </c>
      <c r="L5210" t="str">
        <f t="shared" si="412"/>
        <v>Feb</v>
      </c>
      <c r="M5210">
        <v>18</v>
      </c>
      <c r="N5210">
        <f t="shared" si="408"/>
        <v>4</v>
      </c>
      <c r="O5210" s="5">
        <f t="shared" si="409"/>
        <v>53.4</v>
      </c>
    </row>
    <row r="5211" spans="1:15" x14ac:dyDescent="0.25">
      <c r="A5211">
        <v>5270</v>
      </c>
      <c r="B5211">
        <v>2334</v>
      </c>
      <c r="C5211">
        <f>IF(COUNTIF($B$2:B5211,B5211)=1,1,0)</f>
        <v>1</v>
      </c>
      <c r="D5211" s="1">
        <v>44965</v>
      </c>
      <c r="E5211" s="2">
        <v>0.75421296296296292</v>
      </c>
      <c r="F5211">
        <v>124</v>
      </c>
      <c r="G5211" t="str">
        <f>IFERROR(INDEX(menu_items!$B:$B,MATCH(F5211,menu_items!$A:$A,0)),"Unknown value")</f>
        <v>Spaghetti</v>
      </c>
      <c r="H5211" t="str">
        <f>IFERROR(INDEX(menu_items!$C:$C,MATCH(F5211,menu_items!$A:$A,0)),"Unknown value")</f>
        <v>Italian</v>
      </c>
      <c r="I5211" s="5">
        <f>IFERROR(INDEX(menu_items!$D:$D,MATCH(F5211,menu_items!$A:$A,0)),0)</f>
        <v>14.5</v>
      </c>
      <c r="J5211" t="str">
        <f t="shared" si="410"/>
        <v>Wed</v>
      </c>
      <c r="K5211">
        <f t="shared" si="411"/>
        <v>8</v>
      </c>
      <c r="L5211" t="str">
        <f t="shared" si="412"/>
        <v>Feb</v>
      </c>
      <c r="M5211">
        <v>18</v>
      </c>
      <c r="N5211">
        <f t="shared" si="408"/>
        <v>3</v>
      </c>
      <c r="O5211" s="5">
        <f t="shared" si="409"/>
        <v>41.45</v>
      </c>
    </row>
    <row r="5212" spans="1:15" x14ac:dyDescent="0.25">
      <c r="A5212">
        <v>5271</v>
      </c>
      <c r="B5212">
        <v>2334</v>
      </c>
      <c r="C5212">
        <f>IF(COUNTIF($B$2:B5212,B5212)=1,1,0)</f>
        <v>0</v>
      </c>
      <c r="D5212" s="1">
        <v>44965</v>
      </c>
      <c r="E5212" s="2">
        <v>0.75421296296296292</v>
      </c>
      <c r="F5212">
        <v>122</v>
      </c>
      <c r="G5212" t="str">
        <f>IFERROR(INDEX(menu_items!$B:$B,MATCH(F5212,menu_items!$A:$A,0)),"Unknown value")</f>
        <v>Chips &amp; Salsa</v>
      </c>
      <c r="H5212" t="str">
        <f>IFERROR(INDEX(menu_items!$C:$C,MATCH(F5212,menu_items!$A:$A,0)),"Unknown value")</f>
        <v>Mexican</v>
      </c>
      <c r="I5212" s="5">
        <f>IFERROR(INDEX(menu_items!$D:$D,MATCH(F5212,menu_items!$A:$A,0)),0)</f>
        <v>7</v>
      </c>
      <c r="J5212" t="str">
        <f t="shared" si="410"/>
        <v>Wed</v>
      </c>
      <c r="K5212">
        <f t="shared" si="411"/>
        <v>8</v>
      </c>
      <c r="L5212" t="str">
        <f t="shared" si="412"/>
        <v>Feb</v>
      </c>
      <c r="M5212">
        <v>18</v>
      </c>
      <c r="N5212">
        <f t="shared" si="408"/>
        <v>3</v>
      </c>
      <c r="O5212" s="5">
        <f t="shared" si="409"/>
        <v>41.45</v>
      </c>
    </row>
    <row r="5213" spans="1:15" x14ac:dyDescent="0.25">
      <c r="A5213">
        <v>5272</v>
      </c>
      <c r="B5213">
        <v>2334</v>
      </c>
      <c r="C5213">
        <f>IF(COUNTIF($B$2:B5213,B5213)=1,1,0)</f>
        <v>0</v>
      </c>
      <c r="D5213" s="1">
        <v>44965</v>
      </c>
      <c r="E5213" s="2">
        <v>0.75421296296296292</v>
      </c>
      <c r="F5213">
        <v>130</v>
      </c>
      <c r="G5213" t="str">
        <f>IFERROR(INDEX(menu_items!$B:$B,MATCH(F5213,menu_items!$A:$A,0)),"Unknown value")</f>
        <v>Shrimp Scampi</v>
      </c>
      <c r="H5213" t="str">
        <f>IFERROR(INDEX(menu_items!$C:$C,MATCH(F5213,menu_items!$A:$A,0)),"Unknown value")</f>
        <v>Italian</v>
      </c>
      <c r="I5213" s="5">
        <f>IFERROR(INDEX(menu_items!$D:$D,MATCH(F5213,menu_items!$A:$A,0)),0)</f>
        <v>19.95</v>
      </c>
      <c r="J5213" t="str">
        <f t="shared" si="410"/>
        <v>Wed</v>
      </c>
      <c r="K5213">
        <f t="shared" si="411"/>
        <v>8</v>
      </c>
      <c r="L5213" t="str">
        <f t="shared" si="412"/>
        <v>Feb</v>
      </c>
      <c r="M5213">
        <v>18</v>
      </c>
      <c r="N5213">
        <f t="shared" si="408"/>
        <v>3</v>
      </c>
      <c r="O5213" s="5">
        <f t="shared" si="409"/>
        <v>41.45</v>
      </c>
    </row>
    <row r="5214" spans="1:15" x14ac:dyDescent="0.25">
      <c r="A5214">
        <v>5273</v>
      </c>
      <c r="B5214">
        <v>2335</v>
      </c>
      <c r="C5214">
        <f>IF(COUNTIF($B$2:B5214,B5214)=1,1,0)</f>
        <v>1</v>
      </c>
      <c r="D5214" s="1">
        <v>44965</v>
      </c>
      <c r="E5214" s="2">
        <v>0.76420138888888889</v>
      </c>
      <c r="F5214">
        <v>108</v>
      </c>
      <c r="G5214" t="str">
        <f>IFERROR(INDEX(menu_items!$B:$B,MATCH(F5214,menu_items!$A:$A,0)),"Unknown value")</f>
        <v>Tofu Pad Thai</v>
      </c>
      <c r="H5214" t="str">
        <f>IFERROR(INDEX(menu_items!$C:$C,MATCH(F5214,menu_items!$A:$A,0)),"Unknown value")</f>
        <v>Asian</v>
      </c>
      <c r="I5214" s="5">
        <f>IFERROR(INDEX(menu_items!$D:$D,MATCH(F5214,menu_items!$A:$A,0)),0)</f>
        <v>14.5</v>
      </c>
      <c r="J5214" t="str">
        <f t="shared" si="410"/>
        <v>Wed</v>
      </c>
      <c r="K5214">
        <f t="shared" si="411"/>
        <v>8</v>
      </c>
      <c r="L5214" t="str">
        <f t="shared" si="412"/>
        <v>Feb</v>
      </c>
      <c r="M5214">
        <v>18</v>
      </c>
      <c r="N5214">
        <f t="shared" si="408"/>
        <v>3</v>
      </c>
      <c r="O5214" s="5">
        <f t="shared" si="409"/>
        <v>28.5</v>
      </c>
    </row>
    <row r="5215" spans="1:15" x14ac:dyDescent="0.25">
      <c r="A5215">
        <v>5274</v>
      </c>
      <c r="B5215">
        <v>2335</v>
      </c>
      <c r="C5215">
        <f>IF(COUNTIF($B$2:B5215,B5215)=1,1,0)</f>
        <v>0</v>
      </c>
      <c r="D5215" s="1">
        <v>44965</v>
      </c>
      <c r="E5215" s="2">
        <v>0.76420138888888889</v>
      </c>
      <c r="F5215">
        <v>105</v>
      </c>
      <c r="G5215" t="str">
        <f>IFERROR(INDEX(menu_items!$B:$B,MATCH(F5215,menu_items!$A:$A,0)),"Unknown value")</f>
        <v>Mac &amp; Cheese</v>
      </c>
      <c r="H5215" t="str">
        <f>IFERROR(INDEX(menu_items!$C:$C,MATCH(F5215,menu_items!$A:$A,0)),"Unknown value")</f>
        <v>American</v>
      </c>
      <c r="I5215" s="5">
        <f>IFERROR(INDEX(menu_items!$D:$D,MATCH(F5215,menu_items!$A:$A,0)),0)</f>
        <v>7</v>
      </c>
      <c r="J5215" t="str">
        <f t="shared" si="410"/>
        <v>Wed</v>
      </c>
      <c r="K5215">
        <f t="shared" si="411"/>
        <v>8</v>
      </c>
      <c r="L5215" t="str">
        <f t="shared" si="412"/>
        <v>Feb</v>
      </c>
      <c r="M5215">
        <v>18</v>
      </c>
      <c r="N5215">
        <f t="shared" si="408"/>
        <v>3</v>
      </c>
      <c r="O5215" s="5">
        <f t="shared" si="409"/>
        <v>28.5</v>
      </c>
    </row>
    <row r="5216" spans="1:15" x14ac:dyDescent="0.25">
      <c r="A5216">
        <v>5275</v>
      </c>
      <c r="B5216">
        <v>2335</v>
      </c>
      <c r="C5216">
        <f>IF(COUNTIF($B$2:B5216,B5216)=1,1,0)</f>
        <v>0</v>
      </c>
      <c r="D5216" s="1">
        <v>44965</v>
      </c>
      <c r="E5216" s="2">
        <v>0.76420138888888889</v>
      </c>
      <c r="F5216">
        <v>122</v>
      </c>
      <c r="G5216" t="str">
        <f>IFERROR(INDEX(menu_items!$B:$B,MATCH(F5216,menu_items!$A:$A,0)),"Unknown value")</f>
        <v>Chips &amp; Salsa</v>
      </c>
      <c r="H5216" t="str">
        <f>IFERROR(INDEX(menu_items!$C:$C,MATCH(F5216,menu_items!$A:$A,0)),"Unknown value")</f>
        <v>Mexican</v>
      </c>
      <c r="I5216" s="5">
        <f>IFERROR(INDEX(menu_items!$D:$D,MATCH(F5216,menu_items!$A:$A,0)),0)</f>
        <v>7</v>
      </c>
      <c r="J5216" t="str">
        <f t="shared" si="410"/>
        <v>Wed</v>
      </c>
      <c r="K5216">
        <f t="shared" si="411"/>
        <v>8</v>
      </c>
      <c r="L5216" t="str">
        <f t="shared" si="412"/>
        <v>Feb</v>
      </c>
      <c r="M5216">
        <v>18</v>
      </c>
      <c r="N5216">
        <f t="shared" si="408"/>
        <v>3</v>
      </c>
      <c r="O5216" s="5">
        <f t="shared" si="409"/>
        <v>28.5</v>
      </c>
    </row>
    <row r="5217" spans="1:15" x14ac:dyDescent="0.25">
      <c r="A5217">
        <v>5276</v>
      </c>
      <c r="B5217">
        <v>2336</v>
      </c>
      <c r="C5217">
        <f>IF(COUNTIF($B$2:B5217,B5217)=1,1,0)</f>
        <v>1</v>
      </c>
      <c r="D5217" s="1">
        <v>44965</v>
      </c>
      <c r="E5217" s="2">
        <v>0.76702546296296292</v>
      </c>
      <c r="F5217">
        <v>112</v>
      </c>
      <c r="G5217" t="str">
        <f>IFERROR(INDEX(menu_items!$B:$B,MATCH(F5217,menu_items!$A:$A,0)),"Unknown value")</f>
        <v>Salmon Roll</v>
      </c>
      <c r="H5217" t="str">
        <f>IFERROR(INDEX(menu_items!$C:$C,MATCH(F5217,menu_items!$A:$A,0)),"Unknown value")</f>
        <v>Asian</v>
      </c>
      <c r="I5217" s="5">
        <f>IFERROR(INDEX(menu_items!$D:$D,MATCH(F5217,menu_items!$A:$A,0)),0)</f>
        <v>14.95</v>
      </c>
      <c r="J5217" t="str">
        <f t="shared" si="410"/>
        <v>Wed</v>
      </c>
      <c r="K5217">
        <f t="shared" si="411"/>
        <v>8</v>
      </c>
      <c r="L5217" t="str">
        <f t="shared" si="412"/>
        <v>Feb</v>
      </c>
      <c r="M5217">
        <v>18</v>
      </c>
      <c r="N5217">
        <f t="shared" si="408"/>
        <v>1</v>
      </c>
      <c r="O5217" s="5">
        <f t="shared" si="409"/>
        <v>14.95</v>
      </c>
    </row>
    <row r="5218" spans="1:15" x14ac:dyDescent="0.25">
      <c r="A5218">
        <v>5277</v>
      </c>
      <c r="B5218">
        <v>2337</v>
      </c>
      <c r="C5218">
        <f>IF(COUNTIF($B$2:B5218,B5218)=1,1,0)</f>
        <v>1</v>
      </c>
      <c r="D5218" s="1">
        <v>44965</v>
      </c>
      <c r="E5218" s="2">
        <v>0.78493055555555558</v>
      </c>
      <c r="F5218">
        <v>107</v>
      </c>
      <c r="G5218" t="str">
        <f>IFERROR(INDEX(menu_items!$B:$B,MATCH(F5218,menu_items!$A:$A,0)),"Unknown value")</f>
        <v>Orange Chicken</v>
      </c>
      <c r="H5218" t="str">
        <f>IFERROR(INDEX(menu_items!$C:$C,MATCH(F5218,menu_items!$A:$A,0)),"Unknown value")</f>
        <v>Asian</v>
      </c>
      <c r="I5218" s="5">
        <f>IFERROR(INDEX(menu_items!$D:$D,MATCH(F5218,menu_items!$A:$A,0)),0)</f>
        <v>16.5</v>
      </c>
      <c r="J5218" t="str">
        <f t="shared" si="410"/>
        <v>Wed</v>
      </c>
      <c r="K5218">
        <f t="shared" si="411"/>
        <v>8</v>
      </c>
      <c r="L5218" t="str">
        <f t="shared" si="412"/>
        <v>Feb</v>
      </c>
      <c r="M5218">
        <v>18</v>
      </c>
      <c r="N5218">
        <f t="shared" si="408"/>
        <v>2</v>
      </c>
      <c r="O5218" s="5">
        <f t="shared" si="409"/>
        <v>34.450000000000003</v>
      </c>
    </row>
    <row r="5219" spans="1:15" x14ac:dyDescent="0.25">
      <c r="A5219">
        <v>5278</v>
      </c>
      <c r="B5219">
        <v>2337</v>
      </c>
      <c r="C5219">
        <f>IF(COUNTIF($B$2:B5219,B5219)=1,1,0)</f>
        <v>0</v>
      </c>
      <c r="D5219" s="1">
        <v>44965</v>
      </c>
      <c r="E5219" s="2">
        <v>0.78493055555555558</v>
      </c>
      <c r="F5219">
        <v>109</v>
      </c>
      <c r="G5219" t="str">
        <f>IFERROR(INDEX(menu_items!$B:$B,MATCH(F5219,menu_items!$A:$A,0)),"Unknown value")</f>
        <v>Korean Beef Bowl</v>
      </c>
      <c r="H5219" t="str">
        <f>IFERROR(INDEX(menu_items!$C:$C,MATCH(F5219,menu_items!$A:$A,0)),"Unknown value")</f>
        <v>Asian</v>
      </c>
      <c r="I5219" s="5">
        <f>IFERROR(INDEX(menu_items!$D:$D,MATCH(F5219,menu_items!$A:$A,0)),0)</f>
        <v>17.95</v>
      </c>
      <c r="J5219" t="str">
        <f t="shared" si="410"/>
        <v>Wed</v>
      </c>
      <c r="K5219">
        <f t="shared" si="411"/>
        <v>8</v>
      </c>
      <c r="L5219" t="str">
        <f t="shared" si="412"/>
        <v>Feb</v>
      </c>
      <c r="M5219">
        <v>18</v>
      </c>
      <c r="N5219">
        <f t="shared" si="408"/>
        <v>2</v>
      </c>
      <c r="O5219" s="5">
        <f t="shared" si="409"/>
        <v>34.450000000000003</v>
      </c>
    </row>
    <row r="5220" spans="1:15" x14ac:dyDescent="0.25">
      <c r="A5220">
        <v>5279</v>
      </c>
      <c r="B5220">
        <v>2338</v>
      </c>
      <c r="C5220">
        <f>IF(COUNTIF($B$2:B5220,B5220)=1,1,0)</f>
        <v>1</v>
      </c>
      <c r="D5220" s="1">
        <v>44965</v>
      </c>
      <c r="E5220" s="2">
        <v>0.78604166666666664</v>
      </c>
      <c r="F5220">
        <v>106</v>
      </c>
      <c r="G5220" t="str">
        <f>IFERROR(INDEX(menu_items!$B:$B,MATCH(F5220,menu_items!$A:$A,0)),"Unknown value")</f>
        <v>French Fries</v>
      </c>
      <c r="H5220" t="str">
        <f>IFERROR(INDEX(menu_items!$C:$C,MATCH(F5220,menu_items!$A:$A,0)),"Unknown value")</f>
        <v>American</v>
      </c>
      <c r="I5220" s="5">
        <f>IFERROR(INDEX(menu_items!$D:$D,MATCH(F5220,menu_items!$A:$A,0)),0)</f>
        <v>7</v>
      </c>
      <c r="J5220" t="str">
        <f t="shared" si="410"/>
        <v>Wed</v>
      </c>
      <c r="K5220">
        <f t="shared" si="411"/>
        <v>8</v>
      </c>
      <c r="L5220" t="str">
        <f t="shared" si="412"/>
        <v>Feb</v>
      </c>
      <c r="M5220">
        <v>18</v>
      </c>
      <c r="N5220">
        <f t="shared" si="408"/>
        <v>1</v>
      </c>
      <c r="O5220" s="5">
        <f t="shared" si="409"/>
        <v>7</v>
      </c>
    </row>
    <row r="5221" spans="1:15" x14ac:dyDescent="0.25">
      <c r="A5221">
        <v>5280</v>
      </c>
      <c r="B5221">
        <v>2339</v>
      </c>
      <c r="C5221">
        <f>IF(COUNTIF($B$2:B5221,B5221)=1,1,0)</f>
        <v>1</v>
      </c>
      <c r="D5221" s="1">
        <v>44965</v>
      </c>
      <c r="E5221" s="2">
        <v>0.78797453703703701</v>
      </c>
      <c r="F5221">
        <v>128</v>
      </c>
      <c r="G5221" t="str">
        <f>IFERROR(INDEX(menu_items!$B:$B,MATCH(F5221,menu_items!$A:$A,0)),"Unknown value")</f>
        <v>Cheese Lasagna</v>
      </c>
      <c r="H5221" t="str">
        <f>IFERROR(INDEX(menu_items!$C:$C,MATCH(F5221,menu_items!$A:$A,0)),"Unknown value")</f>
        <v>Italian</v>
      </c>
      <c r="I5221" s="5">
        <f>IFERROR(INDEX(menu_items!$D:$D,MATCH(F5221,menu_items!$A:$A,0)),0)</f>
        <v>15.5</v>
      </c>
      <c r="J5221" t="str">
        <f t="shared" si="410"/>
        <v>Wed</v>
      </c>
      <c r="K5221">
        <f t="shared" si="411"/>
        <v>8</v>
      </c>
      <c r="L5221" t="str">
        <f t="shared" si="412"/>
        <v>Feb</v>
      </c>
      <c r="M5221">
        <v>18</v>
      </c>
      <c r="N5221">
        <f t="shared" si="408"/>
        <v>2</v>
      </c>
      <c r="O5221" s="5">
        <f t="shared" si="409"/>
        <v>24.5</v>
      </c>
    </row>
    <row r="5222" spans="1:15" x14ac:dyDescent="0.25">
      <c r="A5222">
        <v>5281</v>
      </c>
      <c r="B5222">
        <v>2339</v>
      </c>
      <c r="C5222">
        <f>IF(COUNTIF($B$2:B5222,B5222)=1,1,0)</f>
        <v>0</v>
      </c>
      <c r="D5222" s="1">
        <v>44965</v>
      </c>
      <c r="E5222" s="2">
        <v>0.78797453703703701</v>
      </c>
      <c r="F5222">
        <v>114</v>
      </c>
      <c r="G5222" t="str">
        <f>IFERROR(INDEX(menu_items!$B:$B,MATCH(F5222,menu_items!$A:$A,0)),"Unknown value")</f>
        <v>Potstickers</v>
      </c>
      <c r="H5222" t="str">
        <f>IFERROR(INDEX(menu_items!$C:$C,MATCH(F5222,menu_items!$A:$A,0)),"Unknown value")</f>
        <v>Asian</v>
      </c>
      <c r="I5222" s="5">
        <f>IFERROR(INDEX(menu_items!$D:$D,MATCH(F5222,menu_items!$A:$A,0)),0)</f>
        <v>9</v>
      </c>
      <c r="J5222" t="str">
        <f t="shared" si="410"/>
        <v>Wed</v>
      </c>
      <c r="K5222">
        <f t="shared" si="411"/>
        <v>8</v>
      </c>
      <c r="L5222" t="str">
        <f t="shared" si="412"/>
        <v>Feb</v>
      </c>
      <c r="M5222">
        <v>18</v>
      </c>
      <c r="N5222">
        <f t="shared" si="408"/>
        <v>2</v>
      </c>
      <c r="O5222" s="5">
        <f t="shared" si="409"/>
        <v>24.5</v>
      </c>
    </row>
    <row r="5223" spans="1:15" x14ac:dyDescent="0.25">
      <c r="A5223">
        <v>5282</v>
      </c>
      <c r="B5223">
        <v>2340</v>
      </c>
      <c r="C5223">
        <f>IF(COUNTIF($B$2:B5223,B5223)=1,1,0)</f>
        <v>1</v>
      </c>
      <c r="D5223" s="1">
        <v>44965</v>
      </c>
      <c r="E5223" s="2">
        <v>0.79162037037037036</v>
      </c>
      <c r="F5223">
        <v>127</v>
      </c>
      <c r="G5223" t="str">
        <f>IFERROR(INDEX(menu_items!$B:$B,MATCH(F5223,menu_items!$A:$A,0)),"Unknown value")</f>
        <v>Meat Lasagna</v>
      </c>
      <c r="H5223" t="str">
        <f>IFERROR(INDEX(menu_items!$C:$C,MATCH(F5223,menu_items!$A:$A,0)),"Unknown value")</f>
        <v>Italian</v>
      </c>
      <c r="I5223" s="5">
        <f>IFERROR(INDEX(menu_items!$D:$D,MATCH(F5223,menu_items!$A:$A,0)),0)</f>
        <v>17.95</v>
      </c>
      <c r="J5223" t="str">
        <f t="shared" si="410"/>
        <v>Wed</v>
      </c>
      <c r="K5223">
        <f t="shared" si="411"/>
        <v>8</v>
      </c>
      <c r="L5223" t="str">
        <f t="shared" si="412"/>
        <v>Feb</v>
      </c>
      <c r="M5223">
        <v>18</v>
      </c>
      <c r="N5223">
        <f t="shared" si="408"/>
        <v>2</v>
      </c>
      <c r="O5223" s="5">
        <f t="shared" si="409"/>
        <v>34.9</v>
      </c>
    </row>
    <row r="5224" spans="1:15" x14ac:dyDescent="0.25">
      <c r="A5224">
        <v>5283</v>
      </c>
      <c r="B5224">
        <v>2340</v>
      </c>
      <c r="C5224">
        <f>IF(COUNTIF($B$2:B5224,B5224)=1,1,0)</f>
        <v>0</v>
      </c>
      <c r="D5224" s="1">
        <v>44965</v>
      </c>
      <c r="E5224" s="2">
        <v>0.79162037037037036</v>
      </c>
      <c r="F5224">
        <v>132</v>
      </c>
      <c r="G5224" t="str">
        <f>IFERROR(INDEX(menu_items!$B:$B,MATCH(F5224,menu_items!$A:$A,0)),"Unknown value")</f>
        <v>Eggplant Parmesan</v>
      </c>
      <c r="H5224" t="str">
        <f>IFERROR(INDEX(menu_items!$C:$C,MATCH(F5224,menu_items!$A:$A,0)),"Unknown value")</f>
        <v>Italian</v>
      </c>
      <c r="I5224" s="5">
        <f>IFERROR(INDEX(menu_items!$D:$D,MATCH(F5224,menu_items!$A:$A,0)),0)</f>
        <v>16.95</v>
      </c>
      <c r="J5224" t="str">
        <f t="shared" si="410"/>
        <v>Wed</v>
      </c>
      <c r="K5224">
        <f t="shared" si="411"/>
        <v>8</v>
      </c>
      <c r="L5224" t="str">
        <f t="shared" si="412"/>
        <v>Feb</v>
      </c>
      <c r="M5224">
        <v>18</v>
      </c>
      <c r="N5224">
        <f t="shared" si="408"/>
        <v>2</v>
      </c>
      <c r="O5224" s="5">
        <f t="shared" si="409"/>
        <v>34.9</v>
      </c>
    </row>
    <row r="5225" spans="1:15" x14ac:dyDescent="0.25">
      <c r="A5225">
        <v>5284</v>
      </c>
      <c r="B5225">
        <v>2341</v>
      </c>
      <c r="C5225">
        <f>IF(COUNTIF($B$2:B5225,B5225)=1,1,0)</f>
        <v>1</v>
      </c>
      <c r="D5225" s="1">
        <v>44965</v>
      </c>
      <c r="E5225" s="2">
        <v>0.79714120370370367</v>
      </c>
      <c r="F5225">
        <v>101</v>
      </c>
      <c r="G5225" t="str">
        <f>IFERROR(INDEX(menu_items!$B:$B,MATCH(F5225,menu_items!$A:$A,0)),"Unknown value")</f>
        <v>Hamburger</v>
      </c>
      <c r="H5225" t="str">
        <f>IFERROR(INDEX(menu_items!$C:$C,MATCH(F5225,menu_items!$A:$A,0)),"Unknown value")</f>
        <v>American</v>
      </c>
      <c r="I5225" s="5">
        <f>IFERROR(INDEX(menu_items!$D:$D,MATCH(F5225,menu_items!$A:$A,0)),0)</f>
        <v>12.95</v>
      </c>
      <c r="J5225" t="str">
        <f t="shared" si="410"/>
        <v>Wed</v>
      </c>
      <c r="K5225">
        <f t="shared" si="411"/>
        <v>8</v>
      </c>
      <c r="L5225" t="str">
        <f t="shared" si="412"/>
        <v>Feb</v>
      </c>
      <c r="M5225">
        <v>19</v>
      </c>
      <c r="N5225">
        <f t="shared" si="408"/>
        <v>3</v>
      </c>
      <c r="O5225" s="5">
        <f t="shared" si="409"/>
        <v>43.849999999999994</v>
      </c>
    </row>
    <row r="5226" spans="1:15" x14ac:dyDescent="0.25">
      <c r="A5226">
        <v>5285</v>
      </c>
      <c r="B5226">
        <v>2341</v>
      </c>
      <c r="C5226">
        <f>IF(COUNTIF($B$2:B5226,B5226)=1,1,0)</f>
        <v>0</v>
      </c>
      <c r="D5226" s="1">
        <v>44965</v>
      </c>
      <c r="E5226" s="2">
        <v>0.79714120370370367</v>
      </c>
      <c r="F5226">
        <v>117</v>
      </c>
      <c r="G5226" t="str">
        <f>IFERROR(INDEX(menu_items!$B:$B,MATCH(F5226,menu_items!$A:$A,0)),"Unknown value")</f>
        <v>Chicken Burrito</v>
      </c>
      <c r="H5226" t="str">
        <f>IFERROR(INDEX(menu_items!$C:$C,MATCH(F5226,menu_items!$A:$A,0)),"Unknown value")</f>
        <v>Mexican</v>
      </c>
      <c r="I5226" s="5">
        <f>IFERROR(INDEX(menu_items!$D:$D,MATCH(F5226,menu_items!$A:$A,0)),0)</f>
        <v>12.95</v>
      </c>
      <c r="J5226" t="str">
        <f t="shared" si="410"/>
        <v>Wed</v>
      </c>
      <c r="K5226">
        <f t="shared" si="411"/>
        <v>8</v>
      </c>
      <c r="L5226" t="str">
        <f t="shared" si="412"/>
        <v>Feb</v>
      </c>
      <c r="M5226">
        <v>19</v>
      </c>
      <c r="N5226">
        <f t="shared" si="408"/>
        <v>3</v>
      </c>
      <c r="O5226" s="5">
        <f t="shared" si="409"/>
        <v>43.849999999999994</v>
      </c>
    </row>
    <row r="5227" spans="1:15" x14ac:dyDescent="0.25">
      <c r="A5227">
        <v>5286</v>
      </c>
      <c r="B5227">
        <v>2341</v>
      </c>
      <c r="C5227">
        <f>IF(COUNTIF($B$2:B5227,B5227)=1,1,0)</f>
        <v>0</v>
      </c>
      <c r="D5227" s="1">
        <v>44965</v>
      </c>
      <c r="E5227" s="2">
        <v>0.79714120370370367</v>
      </c>
      <c r="F5227">
        <v>127</v>
      </c>
      <c r="G5227" t="str">
        <f>IFERROR(INDEX(menu_items!$B:$B,MATCH(F5227,menu_items!$A:$A,0)),"Unknown value")</f>
        <v>Meat Lasagna</v>
      </c>
      <c r="H5227" t="str">
        <f>IFERROR(INDEX(menu_items!$C:$C,MATCH(F5227,menu_items!$A:$A,0)),"Unknown value")</f>
        <v>Italian</v>
      </c>
      <c r="I5227" s="5">
        <f>IFERROR(INDEX(menu_items!$D:$D,MATCH(F5227,menu_items!$A:$A,0)),0)</f>
        <v>17.95</v>
      </c>
      <c r="J5227" t="str">
        <f t="shared" si="410"/>
        <v>Wed</v>
      </c>
      <c r="K5227">
        <f t="shared" si="411"/>
        <v>8</v>
      </c>
      <c r="L5227" t="str">
        <f t="shared" si="412"/>
        <v>Feb</v>
      </c>
      <c r="M5227">
        <v>19</v>
      </c>
      <c r="N5227">
        <f t="shared" si="408"/>
        <v>3</v>
      </c>
      <c r="O5227" s="5">
        <f t="shared" si="409"/>
        <v>43.849999999999994</v>
      </c>
    </row>
    <row r="5228" spans="1:15" x14ac:dyDescent="0.25">
      <c r="A5228">
        <v>5287</v>
      </c>
      <c r="B5228">
        <v>2342</v>
      </c>
      <c r="C5228">
        <f>IF(COUNTIF($B$2:B5228,B5228)=1,1,0)</f>
        <v>1</v>
      </c>
      <c r="D5228" s="1">
        <v>44965</v>
      </c>
      <c r="E5228" s="2">
        <v>0.80056712962962961</v>
      </c>
      <c r="F5228">
        <v>106</v>
      </c>
      <c r="G5228" t="str">
        <f>IFERROR(INDEX(menu_items!$B:$B,MATCH(F5228,menu_items!$A:$A,0)),"Unknown value")</f>
        <v>French Fries</v>
      </c>
      <c r="H5228" t="str">
        <f>IFERROR(INDEX(menu_items!$C:$C,MATCH(F5228,menu_items!$A:$A,0)),"Unknown value")</f>
        <v>American</v>
      </c>
      <c r="I5228" s="5">
        <f>IFERROR(INDEX(menu_items!$D:$D,MATCH(F5228,menu_items!$A:$A,0)),0)</f>
        <v>7</v>
      </c>
      <c r="J5228" t="str">
        <f t="shared" si="410"/>
        <v>Wed</v>
      </c>
      <c r="K5228">
        <f t="shared" si="411"/>
        <v>8</v>
      </c>
      <c r="L5228" t="str">
        <f t="shared" si="412"/>
        <v>Feb</v>
      </c>
      <c r="M5228">
        <v>19</v>
      </c>
      <c r="N5228">
        <f t="shared" si="408"/>
        <v>1</v>
      </c>
      <c r="O5228" s="5">
        <f t="shared" si="409"/>
        <v>7</v>
      </c>
    </row>
    <row r="5229" spans="1:15" x14ac:dyDescent="0.25">
      <c r="A5229">
        <v>5288</v>
      </c>
      <c r="B5229">
        <v>2343</v>
      </c>
      <c r="C5229">
        <f>IF(COUNTIF($B$2:B5229,B5229)=1,1,0)</f>
        <v>1</v>
      </c>
      <c r="D5229" s="1">
        <v>44965</v>
      </c>
      <c r="E5229" s="2">
        <v>0.80571759259259257</v>
      </c>
      <c r="F5229">
        <v>122</v>
      </c>
      <c r="G5229" t="str">
        <f>IFERROR(INDEX(menu_items!$B:$B,MATCH(F5229,menu_items!$A:$A,0)),"Unknown value")</f>
        <v>Chips &amp; Salsa</v>
      </c>
      <c r="H5229" t="str">
        <f>IFERROR(INDEX(menu_items!$C:$C,MATCH(F5229,menu_items!$A:$A,0)),"Unknown value")</f>
        <v>Mexican</v>
      </c>
      <c r="I5229" s="5">
        <f>IFERROR(INDEX(menu_items!$D:$D,MATCH(F5229,menu_items!$A:$A,0)),0)</f>
        <v>7</v>
      </c>
      <c r="J5229" t="str">
        <f t="shared" si="410"/>
        <v>Wed</v>
      </c>
      <c r="K5229">
        <f t="shared" si="411"/>
        <v>8</v>
      </c>
      <c r="L5229" t="str">
        <f t="shared" si="412"/>
        <v>Feb</v>
      </c>
      <c r="M5229">
        <v>19</v>
      </c>
      <c r="N5229">
        <f t="shared" si="408"/>
        <v>2</v>
      </c>
      <c r="O5229" s="5">
        <f t="shared" si="409"/>
        <v>14</v>
      </c>
    </row>
    <row r="5230" spans="1:15" x14ac:dyDescent="0.25">
      <c r="A5230">
        <v>5289</v>
      </c>
      <c r="B5230">
        <v>2343</v>
      </c>
      <c r="C5230">
        <f>IF(COUNTIF($B$2:B5230,B5230)=1,1,0)</f>
        <v>0</v>
      </c>
      <c r="D5230" s="1">
        <v>44965</v>
      </c>
      <c r="E5230" s="2">
        <v>0.80571759259259257</v>
      </c>
      <c r="F5230">
        <v>106</v>
      </c>
      <c r="G5230" t="str">
        <f>IFERROR(INDEX(menu_items!$B:$B,MATCH(F5230,menu_items!$A:$A,0)),"Unknown value")</f>
        <v>French Fries</v>
      </c>
      <c r="H5230" t="str">
        <f>IFERROR(INDEX(menu_items!$C:$C,MATCH(F5230,menu_items!$A:$A,0)),"Unknown value")</f>
        <v>American</v>
      </c>
      <c r="I5230" s="5">
        <f>IFERROR(INDEX(menu_items!$D:$D,MATCH(F5230,menu_items!$A:$A,0)),0)</f>
        <v>7</v>
      </c>
      <c r="J5230" t="str">
        <f t="shared" si="410"/>
        <v>Wed</v>
      </c>
      <c r="K5230">
        <f t="shared" si="411"/>
        <v>8</v>
      </c>
      <c r="L5230" t="str">
        <f t="shared" si="412"/>
        <v>Feb</v>
      </c>
      <c r="M5230">
        <v>19</v>
      </c>
      <c r="N5230">
        <f t="shared" si="408"/>
        <v>2</v>
      </c>
      <c r="O5230" s="5">
        <f t="shared" si="409"/>
        <v>14</v>
      </c>
    </row>
    <row r="5231" spans="1:15" x14ac:dyDescent="0.25">
      <c r="A5231">
        <v>5290</v>
      </c>
      <c r="B5231">
        <v>2344</v>
      </c>
      <c r="C5231">
        <f>IF(COUNTIF($B$2:B5231,B5231)=1,1,0)</f>
        <v>1</v>
      </c>
      <c r="D5231" s="1">
        <v>44965</v>
      </c>
      <c r="E5231" s="2">
        <v>0.84765046296296298</v>
      </c>
      <c r="F5231">
        <v>108</v>
      </c>
      <c r="G5231" t="str">
        <f>IFERROR(INDEX(menu_items!$B:$B,MATCH(F5231,menu_items!$A:$A,0)),"Unknown value")</f>
        <v>Tofu Pad Thai</v>
      </c>
      <c r="H5231" t="str">
        <f>IFERROR(INDEX(menu_items!$C:$C,MATCH(F5231,menu_items!$A:$A,0)),"Unknown value")</f>
        <v>Asian</v>
      </c>
      <c r="I5231" s="5">
        <f>IFERROR(INDEX(menu_items!$D:$D,MATCH(F5231,menu_items!$A:$A,0)),0)</f>
        <v>14.5</v>
      </c>
      <c r="J5231" t="str">
        <f t="shared" si="410"/>
        <v>Wed</v>
      </c>
      <c r="K5231">
        <f t="shared" si="411"/>
        <v>8</v>
      </c>
      <c r="L5231" t="str">
        <f t="shared" si="412"/>
        <v>Feb</v>
      </c>
      <c r="M5231">
        <v>20</v>
      </c>
      <c r="N5231">
        <f t="shared" si="408"/>
        <v>3</v>
      </c>
      <c r="O5231" s="5">
        <f t="shared" si="409"/>
        <v>50.400000000000006</v>
      </c>
    </row>
    <row r="5232" spans="1:15" x14ac:dyDescent="0.25">
      <c r="A5232">
        <v>5291</v>
      </c>
      <c r="B5232">
        <v>2344</v>
      </c>
      <c r="C5232">
        <f>IF(COUNTIF($B$2:B5232,B5232)=1,1,0)</f>
        <v>0</v>
      </c>
      <c r="D5232" s="1">
        <v>44965</v>
      </c>
      <c r="E5232" s="2">
        <v>0.84765046296296298</v>
      </c>
      <c r="F5232">
        <v>109</v>
      </c>
      <c r="G5232" t="str">
        <f>IFERROR(INDEX(menu_items!$B:$B,MATCH(F5232,menu_items!$A:$A,0)),"Unknown value")</f>
        <v>Korean Beef Bowl</v>
      </c>
      <c r="H5232" t="str">
        <f>IFERROR(INDEX(menu_items!$C:$C,MATCH(F5232,menu_items!$A:$A,0)),"Unknown value")</f>
        <v>Asian</v>
      </c>
      <c r="I5232" s="5">
        <f>IFERROR(INDEX(menu_items!$D:$D,MATCH(F5232,menu_items!$A:$A,0)),0)</f>
        <v>17.95</v>
      </c>
      <c r="J5232" t="str">
        <f t="shared" si="410"/>
        <v>Wed</v>
      </c>
      <c r="K5232">
        <f t="shared" si="411"/>
        <v>8</v>
      </c>
      <c r="L5232" t="str">
        <f t="shared" si="412"/>
        <v>Feb</v>
      </c>
      <c r="M5232">
        <v>20</v>
      </c>
      <c r="N5232">
        <f t="shared" si="408"/>
        <v>3</v>
      </c>
      <c r="O5232" s="5">
        <f t="shared" si="409"/>
        <v>50.400000000000006</v>
      </c>
    </row>
    <row r="5233" spans="1:15" x14ac:dyDescent="0.25">
      <c r="A5233">
        <v>5292</v>
      </c>
      <c r="B5233">
        <v>2344</v>
      </c>
      <c r="C5233">
        <f>IF(COUNTIF($B$2:B5233,B5233)=1,1,0)</f>
        <v>0</v>
      </c>
      <c r="D5233" s="1">
        <v>44965</v>
      </c>
      <c r="E5233" s="2">
        <v>0.84765046296296298</v>
      </c>
      <c r="F5233">
        <v>110</v>
      </c>
      <c r="G5233" t="str">
        <f>IFERROR(INDEX(menu_items!$B:$B,MATCH(F5233,menu_items!$A:$A,0)),"Unknown value")</f>
        <v>Pork Ramen</v>
      </c>
      <c r="H5233" t="str">
        <f>IFERROR(INDEX(menu_items!$C:$C,MATCH(F5233,menu_items!$A:$A,0)),"Unknown value")</f>
        <v>Asian</v>
      </c>
      <c r="I5233" s="5">
        <f>IFERROR(INDEX(menu_items!$D:$D,MATCH(F5233,menu_items!$A:$A,0)),0)</f>
        <v>17.95</v>
      </c>
      <c r="J5233" t="str">
        <f t="shared" si="410"/>
        <v>Wed</v>
      </c>
      <c r="K5233">
        <f t="shared" si="411"/>
        <v>8</v>
      </c>
      <c r="L5233" t="str">
        <f t="shared" si="412"/>
        <v>Feb</v>
      </c>
      <c r="M5233">
        <v>20</v>
      </c>
      <c r="N5233">
        <f t="shared" si="408"/>
        <v>3</v>
      </c>
      <c r="O5233" s="5">
        <f t="shared" si="409"/>
        <v>50.400000000000006</v>
      </c>
    </row>
    <row r="5234" spans="1:15" x14ac:dyDescent="0.25">
      <c r="A5234">
        <v>5293</v>
      </c>
      <c r="B5234">
        <v>2345</v>
      </c>
      <c r="C5234">
        <f>IF(COUNTIF($B$2:B5234,B5234)=1,1,0)</f>
        <v>1</v>
      </c>
      <c r="D5234" s="1">
        <v>44965</v>
      </c>
      <c r="E5234" s="2">
        <v>0.84781249999999997</v>
      </c>
      <c r="F5234">
        <v>120</v>
      </c>
      <c r="G5234" t="str">
        <f>IFERROR(INDEX(menu_items!$B:$B,MATCH(F5234,menu_items!$A:$A,0)),"Unknown value")</f>
        <v>Steak Torta</v>
      </c>
      <c r="H5234" t="str">
        <f>IFERROR(INDEX(menu_items!$C:$C,MATCH(F5234,menu_items!$A:$A,0)),"Unknown value")</f>
        <v>Mexican</v>
      </c>
      <c r="I5234" s="5">
        <f>IFERROR(INDEX(menu_items!$D:$D,MATCH(F5234,menu_items!$A:$A,0)),0)</f>
        <v>13.95</v>
      </c>
      <c r="J5234" t="str">
        <f t="shared" si="410"/>
        <v>Wed</v>
      </c>
      <c r="K5234">
        <f t="shared" si="411"/>
        <v>8</v>
      </c>
      <c r="L5234" t="str">
        <f t="shared" si="412"/>
        <v>Feb</v>
      </c>
      <c r="M5234">
        <v>20</v>
      </c>
      <c r="N5234">
        <f t="shared" si="408"/>
        <v>1</v>
      </c>
      <c r="O5234" s="5">
        <f t="shared" si="409"/>
        <v>13.95</v>
      </c>
    </row>
    <row r="5235" spans="1:15" x14ac:dyDescent="0.25">
      <c r="A5235">
        <v>5294</v>
      </c>
      <c r="B5235">
        <v>2346</v>
      </c>
      <c r="C5235">
        <f>IF(COUNTIF($B$2:B5235,B5235)=1,1,0)</f>
        <v>1</v>
      </c>
      <c r="D5235" s="1">
        <v>44965</v>
      </c>
      <c r="E5235" s="2">
        <v>0.85114583333333338</v>
      </c>
      <c r="F5235">
        <v>101</v>
      </c>
      <c r="G5235" t="str">
        <f>IFERROR(INDEX(menu_items!$B:$B,MATCH(F5235,menu_items!$A:$A,0)),"Unknown value")</f>
        <v>Hamburger</v>
      </c>
      <c r="H5235" t="str">
        <f>IFERROR(INDEX(menu_items!$C:$C,MATCH(F5235,menu_items!$A:$A,0)),"Unknown value")</f>
        <v>American</v>
      </c>
      <c r="I5235" s="5">
        <f>IFERROR(INDEX(menu_items!$D:$D,MATCH(F5235,menu_items!$A:$A,0)),0)</f>
        <v>12.95</v>
      </c>
      <c r="J5235" t="str">
        <f t="shared" si="410"/>
        <v>Wed</v>
      </c>
      <c r="K5235">
        <f t="shared" si="411"/>
        <v>8</v>
      </c>
      <c r="L5235" t="str">
        <f t="shared" si="412"/>
        <v>Feb</v>
      </c>
      <c r="M5235">
        <v>20</v>
      </c>
      <c r="N5235">
        <f t="shared" si="408"/>
        <v>4</v>
      </c>
      <c r="O5235" s="5">
        <f t="shared" si="409"/>
        <v>54.349999999999994</v>
      </c>
    </row>
    <row r="5236" spans="1:15" x14ac:dyDescent="0.25">
      <c r="A5236">
        <v>5295</v>
      </c>
      <c r="B5236">
        <v>2346</v>
      </c>
      <c r="C5236">
        <f>IF(COUNTIF($B$2:B5236,B5236)=1,1,0)</f>
        <v>0</v>
      </c>
      <c r="D5236" s="1">
        <v>44965</v>
      </c>
      <c r="E5236" s="2">
        <v>0.85114583333333338</v>
      </c>
      <c r="F5236">
        <v>102</v>
      </c>
      <c r="G5236" t="str">
        <f>IFERROR(INDEX(menu_items!$B:$B,MATCH(F5236,menu_items!$A:$A,0)),"Unknown value")</f>
        <v>Cheeseburger</v>
      </c>
      <c r="H5236" t="str">
        <f>IFERROR(INDEX(menu_items!$C:$C,MATCH(F5236,menu_items!$A:$A,0)),"Unknown value")</f>
        <v>American</v>
      </c>
      <c r="I5236" s="5">
        <f>IFERROR(INDEX(menu_items!$D:$D,MATCH(F5236,menu_items!$A:$A,0)),0)</f>
        <v>13.95</v>
      </c>
      <c r="J5236" t="str">
        <f t="shared" si="410"/>
        <v>Wed</v>
      </c>
      <c r="K5236">
        <f t="shared" si="411"/>
        <v>8</v>
      </c>
      <c r="L5236" t="str">
        <f t="shared" si="412"/>
        <v>Feb</v>
      </c>
      <c r="M5236">
        <v>20</v>
      </c>
      <c r="N5236">
        <f t="shared" si="408"/>
        <v>4</v>
      </c>
      <c r="O5236" s="5">
        <f t="shared" si="409"/>
        <v>54.349999999999994</v>
      </c>
    </row>
    <row r="5237" spans="1:15" x14ac:dyDescent="0.25">
      <c r="A5237">
        <v>5296</v>
      </c>
      <c r="B5237">
        <v>2346</v>
      </c>
      <c r="C5237">
        <f>IF(COUNTIF($B$2:B5237,B5237)=1,1,0)</f>
        <v>0</v>
      </c>
      <c r="D5237" s="1">
        <v>44965</v>
      </c>
      <c r="E5237" s="2">
        <v>0.85114583333333338</v>
      </c>
      <c r="F5237">
        <v>128</v>
      </c>
      <c r="G5237" t="str">
        <f>IFERROR(INDEX(menu_items!$B:$B,MATCH(F5237,menu_items!$A:$A,0)),"Unknown value")</f>
        <v>Cheese Lasagna</v>
      </c>
      <c r="H5237" t="str">
        <f>IFERROR(INDEX(menu_items!$C:$C,MATCH(F5237,menu_items!$A:$A,0)),"Unknown value")</f>
        <v>Italian</v>
      </c>
      <c r="I5237" s="5">
        <f>IFERROR(INDEX(menu_items!$D:$D,MATCH(F5237,menu_items!$A:$A,0)),0)</f>
        <v>15.5</v>
      </c>
      <c r="J5237" t="str">
        <f t="shared" si="410"/>
        <v>Wed</v>
      </c>
      <c r="K5237">
        <f t="shared" si="411"/>
        <v>8</v>
      </c>
      <c r="L5237" t="str">
        <f t="shared" si="412"/>
        <v>Feb</v>
      </c>
      <c r="M5237">
        <v>20</v>
      </c>
      <c r="N5237">
        <f t="shared" si="408"/>
        <v>4</v>
      </c>
      <c r="O5237" s="5">
        <f t="shared" si="409"/>
        <v>54.349999999999994</v>
      </c>
    </row>
    <row r="5238" spans="1:15" x14ac:dyDescent="0.25">
      <c r="A5238">
        <v>5297</v>
      </c>
      <c r="B5238">
        <v>2346</v>
      </c>
      <c r="C5238">
        <f>IF(COUNTIF($B$2:B5238,B5238)=1,1,0)</f>
        <v>0</v>
      </c>
      <c r="D5238" s="1">
        <v>44965</v>
      </c>
      <c r="E5238" s="2">
        <v>0.85114583333333338</v>
      </c>
      <c r="F5238">
        <v>119</v>
      </c>
      <c r="G5238" t="str">
        <f>IFERROR(INDEX(menu_items!$B:$B,MATCH(F5238,menu_items!$A:$A,0)),"Unknown value")</f>
        <v>Chicken Torta</v>
      </c>
      <c r="H5238" t="str">
        <f>IFERROR(INDEX(menu_items!$C:$C,MATCH(F5238,menu_items!$A:$A,0)),"Unknown value")</f>
        <v>Mexican</v>
      </c>
      <c r="I5238" s="5">
        <f>IFERROR(INDEX(menu_items!$D:$D,MATCH(F5238,menu_items!$A:$A,0)),0)</f>
        <v>11.95</v>
      </c>
      <c r="J5238" t="str">
        <f t="shared" si="410"/>
        <v>Wed</v>
      </c>
      <c r="K5238">
        <f t="shared" si="411"/>
        <v>8</v>
      </c>
      <c r="L5238" t="str">
        <f t="shared" si="412"/>
        <v>Feb</v>
      </c>
      <c r="M5238">
        <v>20</v>
      </c>
      <c r="N5238">
        <f t="shared" si="408"/>
        <v>4</v>
      </c>
      <c r="O5238" s="5">
        <f t="shared" si="409"/>
        <v>54.349999999999994</v>
      </c>
    </row>
    <row r="5239" spans="1:15" x14ac:dyDescent="0.25">
      <c r="A5239">
        <v>5298</v>
      </c>
      <c r="B5239">
        <v>2347</v>
      </c>
      <c r="C5239">
        <f>IF(COUNTIF($B$2:B5239,B5239)=1,1,0)</f>
        <v>1</v>
      </c>
      <c r="D5239" s="1">
        <v>44965</v>
      </c>
      <c r="E5239" s="2">
        <v>0.8531481481481481</v>
      </c>
      <c r="F5239">
        <v>126</v>
      </c>
      <c r="G5239" t="str">
        <f>IFERROR(INDEX(menu_items!$B:$B,MATCH(F5239,menu_items!$A:$A,0)),"Unknown value")</f>
        <v>Fettuccine Alfredo</v>
      </c>
      <c r="H5239" t="str">
        <f>IFERROR(INDEX(menu_items!$C:$C,MATCH(F5239,menu_items!$A:$A,0)),"Unknown value")</f>
        <v>Italian</v>
      </c>
      <c r="I5239" s="5">
        <f>IFERROR(INDEX(menu_items!$D:$D,MATCH(F5239,menu_items!$A:$A,0)),0)</f>
        <v>14.5</v>
      </c>
      <c r="J5239" t="str">
        <f t="shared" si="410"/>
        <v>Wed</v>
      </c>
      <c r="K5239">
        <f t="shared" si="411"/>
        <v>8</v>
      </c>
      <c r="L5239" t="str">
        <f t="shared" si="412"/>
        <v>Feb</v>
      </c>
      <c r="M5239">
        <v>20</v>
      </c>
      <c r="N5239">
        <f t="shared" si="408"/>
        <v>3</v>
      </c>
      <c r="O5239" s="5">
        <f t="shared" si="409"/>
        <v>26.5</v>
      </c>
    </row>
    <row r="5240" spans="1:15" x14ac:dyDescent="0.25">
      <c r="A5240">
        <v>5299</v>
      </c>
      <c r="B5240">
        <v>2347</v>
      </c>
      <c r="C5240">
        <f>IF(COUNTIF($B$2:B5240,B5240)=1,1,0)</f>
        <v>0</v>
      </c>
      <c r="D5240" s="1">
        <v>44965</v>
      </c>
      <c r="E5240" s="2">
        <v>0.8531481481481481</v>
      </c>
      <c r="F5240">
        <v>113</v>
      </c>
      <c r="G5240" t="str">
        <f>IFERROR(INDEX(menu_items!$B:$B,MATCH(F5240,menu_items!$A:$A,0)),"Unknown value")</f>
        <v>Edamame</v>
      </c>
      <c r="H5240" t="str">
        <f>IFERROR(INDEX(menu_items!$C:$C,MATCH(F5240,menu_items!$A:$A,0)),"Unknown value")</f>
        <v>Asian</v>
      </c>
      <c r="I5240" s="5">
        <f>IFERROR(INDEX(menu_items!$D:$D,MATCH(F5240,menu_items!$A:$A,0)),0)</f>
        <v>5</v>
      </c>
      <c r="J5240" t="str">
        <f t="shared" si="410"/>
        <v>Wed</v>
      </c>
      <c r="K5240">
        <f t="shared" si="411"/>
        <v>8</v>
      </c>
      <c r="L5240" t="str">
        <f t="shared" si="412"/>
        <v>Feb</v>
      </c>
      <c r="M5240">
        <v>20</v>
      </c>
      <c r="N5240">
        <f t="shared" si="408"/>
        <v>3</v>
      </c>
      <c r="O5240" s="5">
        <f t="shared" si="409"/>
        <v>26.5</v>
      </c>
    </row>
    <row r="5241" spans="1:15" x14ac:dyDescent="0.25">
      <c r="A5241">
        <v>5300</v>
      </c>
      <c r="B5241">
        <v>2347</v>
      </c>
      <c r="C5241">
        <f>IF(COUNTIF($B$2:B5241,B5241)=1,1,0)</f>
        <v>0</v>
      </c>
      <c r="D5241" s="1">
        <v>44965</v>
      </c>
      <c r="E5241" s="2">
        <v>0.8531481481481481</v>
      </c>
      <c r="F5241">
        <v>105</v>
      </c>
      <c r="G5241" t="str">
        <f>IFERROR(INDEX(menu_items!$B:$B,MATCH(F5241,menu_items!$A:$A,0)),"Unknown value")</f>
        <v>Mac &amp; Cheese</v>
      </c>
      <c r="H5241" t="str">
        <f>IFERROR(INDEX(menu_items!$C:$C,MATCH(F5241,menu_items!$A:$A,0)),"Unknown value")</f>
        <v>American</v>
      </c>
      <c r="I5241" s="5">
        <f>IFERROR(INDEX(menu_items!$D:$D,MATCH(F5241,menu_items!$A:$A,0)),0)</f>
        <v>7</v>
      </c>
      <c r="J5241" t="str">
        <f t="shared" si="410"/>
        <v>Wed</v>
      </c>
      <c r="K5241">
        <f t="shared" si="411"/>
        <v>8</v>
      </c>
      <c r="L5241" t="str">
        <f t="shared" si="412"/>
        <v>Feb</v>
      </c>
      <c r="M5241">
        <v>20</v>
      </c>
      <c r="N5241">
        <f t="shared" si="408"/>
        <v>3</v>
      </c>
      <c r="O5241" s="5">
        <f t="shared" si="409"/>
        <v>26.5</v>
      </c>
    </row>
    <row r="5242" spans="1:15" x14ac:dyDescent="0.25">
      <c r="A5242">
        <v>5301</v>
      </c>
      <c r="B5242">
        <v>2348</v>
      </c>
      <c r="C5242">
        <f>IF(COUNTIF($B$2:B5242,B5242)=1,1,0)</f>
        <v>1</v>
      </c>
      <c r="D5242" s="1">
        <v>44965</v>
      </c>
      <c r="E5242" s="2">
        <v>0.87402777777777774</v>
      </c>
      <c r="F5242">
        <v>101</v>
      </c>
      <c r="G5242" t="str">
        <f>IFERROR(INDEX(menu_items!$B:$B,MATCH(F5242,menu_items!$A:$A,0)),"Unknown value")</f>
        <v>Hamburger</v>
      </c>
      <c r="H5242" t="str">
        <f>IFERROR(INDEX(menu_items!$C:$C,MATCH(F5242,menu_items!$A:$A,0)),"Unknown value")</f>
        <v>American</v>
      </c>
      <c r="I5242" s="5">
        <f>IFERROR(INDEX(menu_items!$D:$D,MATCH(F5242,menu_items!$A:$A,0)),0)</f>
        <v>12.95</v>
      </c>
      <c r="J5242" t="str">
        <f t="shared" si="410"/>
        <v>Wed</v>
      </c>
      <c r="K5242">
        <f t="shared" si="411"/>
        <v>8</v>
      </c>
      <c r="L5242" t="str">
        <f t="shared" si="412"/>
        <v>Feb</v>
      </c>
      <c r="M5242">
        <v>20</v>
      </c>
      <c r="N5242">
        <f t="shared" si="408"/>
        <v>3</v>
      </c>
      <c r="O5242" s="5">
        <f t="shared" si="409"/>
        <v>35.4</v>
      </c>
    </row>
    <row r="5243" spans="1:15" x14ac:dyDescent="0.25">
      <c r="A5243">
        <v>5302</v>
      </c>
      <c r="B5243">
        <v>2348</v>
      </c>
      <c r="C5243">
        <f>IF(COUNTIF($B$2:B5243,B5243)=1,1,0)</f>
        <v>0</v>
      </c>
      <c r="D5243" s="1">
        <v>44965</v>
      </c>
      <c r="E5243" s="2">
        <v>0.87402777777777774</v>
      </c>
      <c r="F5243">
        <v>115</v>
      </c>
      <c r="G5243" t="str">
        <f>IFERROR(INDEX(menu_items!$B:$B,MATCH(F5243,menu_items!$A:$A,0)),"Unknown value")</f>
        <v>Chicken Tacos</v>
      </c>
      <c r="H5243" t="str">
        <f>IFERROR(INDEX(menu_items!$C:$C,MATCH(F5243,menu_items!$A:$A,0)),"Unknown value")</f>
        <v>Mexican</v>
      </c>
      <c r="I5243" s="5">
        <f>IFERROR(INDEX(menu_items!$D:$D,MATCH(F5243,menu_items!$A:$A,0)),0)</f>
        <v>11.95</v>
      </c>
      <c r="J5243" t="str">
        <f t="shared" si="410"/>
        <v>Wed</v>
      </c>
      <c r="K5243">
        <f t="shared" si="411"/>
        <v>8</v>
      </c>
      <c r="L5243" t="str">
        <f t="shared" si="412"/>
        <v>Feb</v>
      </c>
      <c r="M5243">
        <v>20</v>
      </c>
      <c r="N5243">
        <f t="shared" si="408"/>
        <v>3</v>
      </c>
      <c r="O5243" s="5">
        <f t="shared" si="409"/>
        <v>35.4</v>
      </c>
    </row>
    <row r="5244" spans="1:15" x14ac:dyDescent="0.25">
      <c r="A5244">
        <v>5303</v>
      </c>
      <c r="B5244">
        <v>2348</v>
      </c>
      <c r="C5244">
        <f>IF(COUNTIF($B$2:B5244,B5244)=1,1,0)</f>
        <v>0</v>
      </c>
      <c r="D5244" s="1">
        <v>44965</v>
      </c>
      <c r="E5244" s="2">
        <v>0.87402777777777774</v>
      </c>
      <c r="F5244">
        <v>121</v>
      </c>
      <c r="G5244" t="str">
        <f>IFERROR(INDEX(menu_items!$B:$B,MATCH(F5244,menu_items!$A:$A,0)),"Unknown value")</f>
        <v>Cheese Quesadillas</v>
      </c>
      <c r="H5244" t="str">
        <f>IFERROR(INDEX(menu_items!$C:$C,MATCH(F5244,menu_items!$A:$A,0)),"Unknown value")</f>
        <v>Mexican</v>
      </c>
      <c r="I5244" s="5">
        <f>IFERROR(INDEX(menu_items!$D:$D,MATCH(F5244,menu_items!$A:$A,0)),0)</f>
        <v>10.5</v>
      </c>
      <c r="J5244" t="str">
        <f t="shared" si="410"/>
        <v>Wed</v>
      </c>
      <c r="K5244">
        <f t="shared" si="411"/>
        <v>8</v>
      </c>
      <c r="L5244" t="str">
        <f t="shared" si="412"/>
        <v>Feb</v>
      </c>
      <c r="M5244">
        <v>20</v>
      </c>
      <c r="N5244">
        <f t="shared" si="408"/>
        <v>3</v>
      </c>
      <c r="O5244" s="5">
        <f t="shared" si="409"/>
        <v>35.4</v>
      </c>
    </row>
    <row r="5245" spans="1:15" x14ac:dyDescent="0.25">
      <c r="A5245">
        <v>5304</v>
      </c>
      <c r="B5245">
        <v>2349</v>
      </c>
      <c r="C5245">
        <f>IF(COUNTIF($B$2:B5245,B5245)=1,1,0)</f>
        <v>1</v>
      </c>
      <c r="D5245" s="1">
        <v>44965</v>
      </c>
      <c r="E5245" s="2">
        <v>0.87437500000000001</v>
      </c>
      <c r="F5245">
        <v>122</v>
      </c>
      <c r="G5245" t="str">
        <f>IFERROR(INDEX(menu_items!$B:$B,MATCH(F5245,menu_items!$A:$A,0)),"Unknown value")</f>
        <v>Chips &amp; Salsa</v>
      </c>
      <c r="H5245" t="str">
        <f>IFERROR(INDEX(menu_items!$C:$C,MATCH(F5245,menu_items!$A:$A,0)),"Unknown value")</f>
        <v>Mexican</v>
      </c>
      <c r="I5245" s="5">
        <f>IFERROR(INDEX(menu_items!$D:$D,MATCH(F5245,menu_items!$A:$A,0)),0)</f>
        <v>7</v>
      </c>
      <c r="J5245" t="str">
        <f t="shared" si="410"/>
        <v>Wed</v>
      </c>
      <c r="K5245">
        <f t="shared" si="411"/>
        <v>8</v>
      </c>
      <c r="L5245" t="str">
        <f t="shared" si="412"/>
        <v>Feb</v>
      </c>
      <c r="M5245">
        <v>20</v>
      </c>
      <c r="N5245">
        <f t="shared" si="408"/>
        <v>1</v>
      </c>
      <c r="O5245" s="5">
        <f t="shared" si="409"/>
        <v>7</v>
      </c>
    </row>
    <row r="5246" spans="1:15" x14ac:dyDescent="0.25">
      <c r="A5246">
        <v>5305</v>
      </c>
      <c r="B5246">
        <v>2350</v>
      </c>
      <c r="C5246">
        <f>IF(COUNTIF($B$2:B5246,B5246)=1,1,0)</f>
        <v>1</v>
      </c>
      <c r="D5246" s="1">
        <v>44965</v>
      </c>
      <c r="E5246" s="2">
        <v>0.89001157407407405</v>
      </c>
      <c r="F5246">
        <v>120</v>
      </c>
      <c r="G5246" t="str">
        <f>IFERROR(INDEX(menu_items!$B:$B,MATCH(F5246,menu_items!$A:$A,0)),"Unknown value")</f>
        <v>Steak Torta</v>
      </c>
      <c r="H5246" t="str">
        <f>IFERROR(INDEX(menu_items!$C:$C,MATCH(F5246,menu_items!$A:$A,0)),"Unknown value")</f>
        <v>Mexican</v>
      </c>
      <c r="I5246" s="5">
        <f>IFERROR(INDEX(menu_items!$D:$D,MATCH(F5246,menu_items!$A:$A,0)),0)</f>
        <v>13.95</v>
      </c>
      <c r="J5246" t="str">
        <f t="shared" si="410"/>
        <v>Wed</v>
      </c>
      <c r="K5246">
        <f t="shared" si="411"/>
        <v>8</v>
      </c>
      <c r="L5246" t="str">
        <f t="shared" si="412"/>
        <v>Feb</v>
      </c>
      <c r="M5246">
        <v>21</v>
      </c>
      <c r="N5246">
        <f t="shared" si="408"/>
        <v>1</v>
      </c>
      <c r="O5246" s="5">
        <f t="shared" si="409"/>
        <v>13.95</v>
      </c>
    </row>
    <row r="5247" spans="1:15" x14ac:dyDescent="0.25">
      <c r="A5247">
        <v>5306</v>
      </c>
      <c r="B5247">
        <v>2351</v>
      </c>
      <c r="C5247">
        <f>IF(COUNTIF($B$2:B5247,B5247)=1,1,0)</f>
        <v>1</v>
      </c>
      <c r="D5247" s="1">
        <v>44965</v>
      </c>
      <c r="E5247" s="2">
        <v>0.91127314814814819</v>
      </c>
      <c r="F5247">
        <v>109</v>
      </c>
      <c r="G5247" t="str">
        <f>IFERROR(INDEX(menu_items!$B:$B,MATCH(F5247,menu_items!$A:$A,0)),"Unknown value")</f>
        <v>Korean Beef Bowl</v>
      </c>
      <c r="H5247" t="str">
        <f>IFERROR(INDEX(menu_items!$C:$C,MATCH(F5247,menu_items!$A:$A,0)),"Unknown value")</f>
        <v>Asian</v>
      </c>
      <c r="I5247" s="5">
        <f>IFERROR(INDEX(menu_items!$D:$D,MATCH(F5247,menu_items!$A:$A,0)),0)</f>
        <v>17.95</v>
      </c>
      <c r="J5247" t="str">
        <f t="shared" si="410"/>
        <v>Wed</v>
      </c>
      <c r="K5247">
        <f t="shared" si="411"/>
        <v>8</v>
      </c>
      <c r="L5247" t="str">
        <f t="shared" si="412"/>
        <v>Feb</v>
      </c>
      <c r="M5247">
        <v>21</v>
      </c>
      <c r="N5247">
        <f t="shared" si="408"/>
        <v>4</v>
      </c>
      <c r="O5247" s="5">
        <f t="shared" si="409"/>
        <v>50.849999999999994</v>
      </c>
    </row>
    <row r="5248" spans="1:15" x14ac:dyDescent="0.25">
      <c r="A5248">
        <v>5307</v>
      </c>
      <c r="B5248">
        <v>2351</v>
      </c>
      <c r="C5248">
        <f>IF(COUNTIF($B$2:B5248,B5248)=1,1,0)</f>
        <v>0</v>
      </c>
      <c r="D5248" s="1">
        <v>44965</v>
      </c>
      <c r="E5248" s="2">
        <v>0.91127314814814819</v>
      </c>
      <c r="F5248">
        <v>119</v>
      </c>
      <c r="G5248" t="str">
        <f>IFERROR(INDEX(menu_items!$B:$B,MATCH(F5248,menu_items!$A:$A,0)),"Unknown value")</f>
        <v>Chicken Torta</v>
      </c>
      <c r="H5248" t="str">
        <f>IFERROR(INDEX(menu_items!$C:$C,MATCH(F5248,menu_items!$A:$A,0)),"Unknown value")</f>
        <v>Mexican</v>
      </c>
      <c r="I5248" s="5">
        <f>IFERROR(INDEX(menu_items!$D:$D,MATCH(F5248,menu_items!$A:$A,0)),0)</f>
        <v>11.95</v>
      </c>
      <c r="J5248" t="str">
        <f t="shared" si="410"/>
        <v>Wed</v>
      </c>
      <c r="K5248">
        <f t="shared" si="411"/>
        <v>8</v>
      </c>
      <c r="L5248" t="str">
        <f t="shared" si="412"/>
        <v>Feb</v>
      </c>
      <c r="M5248">
        <v>21</v>
      </c>
      <c r="N5248">
        <f t="shared" si="408"/>
        <v>4</v>
      </c>
      <c r="O5248" s="5">
        <f t="shared" si="409"/>
        <v>50.849999999999994</v>
      </c>
    </row>
    <row r="5249" spans="1:15" x14ac:dyDescent="0.25">
      <c r="A5249">
        <v>5308</v>
      </c>
      <c r="B5249">
        <v>2351</v>
      </c>
      <c r="C5249">
        <f>IF(COUNTIF($B$2:B5249,B5249)=1,1,0)</f>
        <v>0</v>
      </c>
      <c r="D5249" s="1">
        <v>44965</v>
      </c>
      <c r="E5249" s="2">
        <v>0.91127314814814819</v>
      </c>
      <c r="F5249">
        <v>119</v>
      </c>
      <c r="G5249" t="str">
        <f>IFERROR(INDEX(menu_items!$B:$B,MATCH(F5249,menu_items!$A:$A,0)),"Unknown value")</f>
        <v>Chicken Torta</v>
      </c>
      <c r="H5249" t="str">
        <f>IFERROR(INDEX(menu_items!$C:$C,MATCH(F5249,menu_items!$A:$A,0)),"Unknown value")</f>
        <v>Mexican</v>
      </c>
      <c r="I5249" s="5">
        <f>IFERROR(INDEX(menu_items!$D:$D,MATCH(F5249,menu_items!$A:$A,0)),0)</f>
        <v>11.95</v>
      </c>
      <c r="J5249" t="str">
        <f t="shared" si="410"/>
        <v>Wed</v>
      </c>
      <c r="K5249">
        <f t="shared" si="411"/>
        <v>8</v>
      </c>
      <c r="L5249" t="str">
        <f t="shared" si="412"/>
        <v>Feb</v>
      </c>
      <c r="M5249">
        <v>21</v>
      </c>
      <c r="N5249">
        <f t="shared" si="408"/>
        <v>4</v>
      </c>
      <c r="O5249" s="5">
        <f t="shared" si="409"/>
        <v>50.849999999999994</v>
      </c>
    </row>
    <row r="5250" spans="1:15" x14ac:dyDescent="0.25">
      <c r="A5250">
        <v>5309</v>
      </c>
      <c r="B5250">
        <v>2351</v>
      </c>
      <c r="C5250">
        <f>IF(COUNTIF($B$2:B5250,B5250)=1,1,0)</f>
        <v>0</v>
      </c>
      <c r="D5250" s="1">
        <v>44965</v>
      </c>
      <c r="E5250" s="2">
        <v>0.91127314814814819</v>
      </c>
      <c r="F5250">
        <v>123</v>
      </c>
      <c r="G5250" t="str">
        <f>IFERROR(INDEX(menu_items!$B:$B,MATCH(F5250,menu_items!$A:$A,0)),"Unknown value")</f>
        <v>Chips &amp; Guacamole</v>
      </c>
      <c r="H5250" t="str">
        <f>IFERROR(INDEX(menu_items!$C:$C,MATCH(F5250,menu_items!$A:$A,0)),"Unknown value")</f>
        <v>Mexican</v>
      </c>
      <c r="I5250" s="5">
        <f>IFERROR(INDEX(menu_items!$D:$D,MATCH(F5250,menu_items!$A:$A,0)),0)</f>
        <v>9</v>
      </c>
      <c r="J5250" t="str">
        <f t="shared" si="410"/>
        <v>Wed</v>
      </c>
      <c r="K5250">
        <f t="shared" si="411"/>
        <v>8</v>
      </c>
      <c r="L5250" t="str">
        <f t="shared" si="412"/>
        <v>Feb</v>
      </c>
      <c r="M5250">
        <v>21</v>
      </c>
      <c r="N5250">
        <f t="shared" ref="N5250:N5313" si="413">COUNTIF($B:$B,B5250)</f>
        <v>4</v>
      </c>
      <c r="O5250" s="5">
        <f t="shared" ref="O5250:O5313" si="414">SUMIF($B:$B,B5250,$I:$I)</f>
        <v>50.849999999999994</v>
      </c>
    </row>
    <row r="5251" spans="1:15" x14ac:dyDescent="0.25">
      <c r="A5251">
        <v>5310</v>
      </c>
      <c r="B5251">
        <v>2352</v>
      </c>
      <c r="C5251">
        <f>IF(COUNTIF($B$2:B5251,B5251)=1,1,0)</f>
        <v>1</v>
      </c>
      <c r="D5251" s="1">
        <v>44965</v>
      </c>
      <c r="E5251" s="2">
        <v>0.93156249999999996</v>
      </c>
      <c r="F5251">
        <v>112</v>
      </c>
      <c r="G5251" t="str">
        <f>IFERROR(INDEX(menu_items!$B:$B,MATCH(F5251,menu_items!$A:$A,0)),"Unknown value")</f>
        <v>Salmon Roll</v>
      </c>
      <c r="H5251" t="str">
        <f>IFERROR(INDEX(menu_items!$C:$C,MATCH(F5251,menu_items!$A:$A,0)),"Unknown value")</f>
        <v>Asian</v>
      </c>
      <c r="I5251" s="5">
        <f>IFERROR(INDEX(menu_items!$D:$D,MATCH(F5251,menu_items!$A:$A,0)),0)</f>
        <v>14.95</v>
      </c>
      <c r="J5251" t="str">
        <f t="shared" si="410"/>
        <v>Wed</v>
      </c>
      <c r="K5251">
        <f t="shared" si="411"/>
        <v>8</v>
      </c>
      <c r="L5251" t="str">
        <f t="shared" si="412"/>
        <v>Feb</v>
      </c>
      <c r="M5251">
        <v>22</v>
      </c>
      <c r="N5251">
        <f t="shared" si="413"/>
        <v>2</v>
      </c>
      <c r="O5251" s="5">
        <f t="shared" si="414"/>
        <v>21.95</v>
      </c>
    </row>
    <row r="5252" spans="1:15" x14ac:dyDescent="0.25">
      <c r="A5252">
        <v>5311</v>
      </c>
      <c r="B5252">
        <v>2352</v>
      </c>
      <c r="C5252">
        <f>IF(COUNTIF($B$2:B5252,B5252)=1,1,0)</f>
        <v>0</v>
      </c>
      <c r="D5252" s="1">
        <v>44965</v>
      </c>
      <c r="E5252" s="2">
        <v>0.93156249999999996</v>
      </c>
      <c r="F5252">
        <v>106</v>
      </c>
      <c r="G5252" t="str">
        <f>IFERROR(INDEX(menu_items!$B:$B,MATCH(F5252,menu_items!$A:$A,0)),"Unknown value")</f>
        <v>French Fries</v>
      </c>
      <c r="H5252" t="str">
        <f>IFERROR(INDEX(menu_items!$C:$C,MATCH(F5252,menu_items!$A:$A,0)),"Unknown value")</f>
        <v>American</v>
      </c>
      <c r="I5252" s="5">
        <f>IFERROR(INDEX(menu_items!$D:$D,MATCH(F5252,menu_items!$A:$A,0)),0)</f>
        <v>7</v>
      </c>
      <c r="J5252" t="str">
        <f t="shared" si="410"/>
        <v>Wed</v>
      </c>
      <c r="K5252">
        <f t="shared" si="411"/>
        <v>8</v>
      </c>
      <c r="L5252" t="str">
        <f t="shared" si="412"/>
        <v>Feb</v>
      </c>
      <c r="M5252">
        <v>22</v>
      </c>
      <c r="N5252">
        <f t="shared" si="413"/>
        <v>2</v>
      </c>
      <c r="O5252" s="5">
        <f t="shared" si="414"/>
        <v>21.95</v>
      </c>
    </row>
    <row r="5253" spans="1:15" x14ac:dyDescent="0.25">
      <c r="A5253">
        <v>5312</v>
      </c>
      <c r="B5253">
        <v>2353</v>
      </c>
      <c r="C5253">
        <f>IF(COUNTIF($B$2:B5253,B5253)=1,1,0)</f>
        <v>1</v>
      </c>
      <c r="D5253" s="1">
        <v>44965</v>
      </c>
      <c r="E5253" s="2">
        <v>0.93311342592592594</v>
      </c>
      <c r="F5253">
        <v>106</v>
      </c>
      <c r="G5253" t="str">
        <f>IFERROR(INDEX(menu_items!$B:$B,MATCH(F5253,menu_items!$A:$A,0)),"Unknown value")</f>
        <v>French Fries</v>
      </c>
      <c r="H5253" t="str">
        <f>IFERROR(INDEX(menu_items!$C:$C,MATCH(F5253,menu_items!$A:$A,0)),"Unknown value")</f>
        <v>American</v>
      </c>
      <c r="I5253" s="5">
        <f>IFERROR(INDEX(menu_items!$D:$D,MATCH(F5253,menu_items!$A:$A,0)),0)</f>
        <v>7</v>
      </c>
      <c r="J5253" t="str">
        <f t="shared" si="410"/>
        <v>Wed</v>
      </c>
      <c r="K5253">
        <f t="shared" si="411"/>
        <v>8</v>
      </c>
      <c r="L5253" t="str">
        <f t="shared" si="412"/>
        <v>Feb</v>
      </c>
      <c r="M5253">
        <v>22</v>
      </c>
      <c r="N5253">
        <f t="shared" si="413"/>
        <v>1</v>
      </c>
      <c r="O5253" s="5">
        <f t="shared" si="414"/>
        <v>7</v>
      </c>
    </row>
    <row r="5254" spans="1:15" x14ac:dyDescent="0.25">
      <c r="A5254">
        <v>5313</v>
      </c>
      <c r="B5254">
        <v>2354</v>
      </c>
      <c r="C5254">
        <f>IF(COUNTIF($B$2:B5254,B5254)=1,1,0)</f>
        <v>1</v>
      </c>
      <c r="D5254" s="1">
        <v>44965</v>
      </c>
      <c r="E5254" s="2">
        <v>0.94199074074074074</v>
      </c>
      <c r="F5254">
        <v>129</v>
      </c>
      <c r="G5254" t="str">
        <f>IFERROR(INDEX(menu_items!$B:$B,MATCH(F5254,menu_items!$A:$A,0)),"Unknown value")</f>
        <v>Mushroom Ravioli</v>
      </c>
      <c r="H5254" t="str">
        <f>IFERROR(INDEX(menu_items!$C:$C,MATCH(F5254,menu_items!$A:$A,0)),"Unknown value")</f>
        <v>Italian</v>
      </c>
      <c r="I5254" s="5">
        <f>IFERROR(INDEX(menu_items!$D:$D,MATCH(F5254,menu_items!$A:$A,0)),0)</f>
        <v>15.5</v>
      </c>
      <c r="J5254" t="str">
        <f t="shared" ref="J5254:J5315" si="415">TEXT(D5254,"ddd")</f>
        <v>Wed</v>
      </c>
      <c r="K5254">
        <f t="shared" ref="K5254:K5315" si="416">DAY(D5254)</f>
        <v>8</v>
      </c>
      <c r="L5254" t="str">
        <f t="shared" ref="L5254:L5315" si="417">TEXT(D5254,"mmm")</f>
        <v>Feb</v>
      </c>
      <c r="M5254">
        <v>22</v>
      </c>
      <c r="N5254">
        <f t="shared" si="413"/>
        <v>4</v>
      </c>
      <c r="O5254" s="5">
        <f t="shared" si="414"/>
        <v>53.400000000000006</v>
      </c>
    </row>
    <row r="5255" spans="1:15" x14ac:dyDescent="0.25">
      <c r="A5255">
        <v>5314</v>
      </c>
      <c r="B5255">
        <v>2354</v>
      </c>
      <c r="C5255">
        <f>IF(COUNTIF($B$2:B5255,B5255)=1,1,0)</f>
        <v>0</v>
      </c>
      <c r="D5255" s="1">
        <v>44965</v>
      </c>
      <c r="E5255" s="2">
        <v>0.94199074074074074</v>
      </c>
      <c r="F5255">
        <v>119</v>
      </c>
      <c r="G5255" t="str">
        <f>IFERROR(INDEX(menu_items!$B:$B,MATCH(F5255,menu_items!$A:$A,0)),"Unknown value")</f>
        <v>Chicken Torta</v>
      </c>
      <c r="H5255" t="str">
        <f>IFERROR(INDEX(menu_items!$C:$C,MATCH(F5255,menu_items!$A:$A,0)),"Unknown value")</f>
        <v>Mexican</v>
      </c>
      <c r="I5255" s="5">
        <f>IFERROR(INDEX(menu_items!$D:$D,MATCH(F5255,menu_items!$A:$A,0)),0)</f>
        <v>11.95</v>
      </c>
      <c r="J5255" t="str">
        <f t="shared" si="415"/>
        <v>Wed</v>
      </c>
      <c r="K5255">
        <f t="shared" si="416"/>
        <v>8</v>
      </c>
      <c r="L5255" t="str">
        <f t="shared" si="417"/>
        <v>Feb</v>
      </c>
      <c r="M5255">
        <v>22</v>
      </c>
      <c r="N5255">
        <f t="shared" si="413"/>
        <v>4</v>
      </c>
      <c r="O5255" s="5">
        <f t="shared" si="414"/>
        <v>53.400000000000006</v>
      </c>
    </row>
    <row r="5256" spans="1:15" x14ac:dyDescent="0.25">
      <c r="A5256">
        <v>5315</v>
      </c>
      <c r="B5256">
        <v>2354</v>
      </c>
      <c r="C5256">
        <f>IF(COUNTIF($B$2:B5256,B5256)=1,1,0)</f>
        <v>0</v>
      </c>
      <c r="D5256" s="1">
        <v>44965</v>
      </c>
      <c r="E5256" s="2">
        <v>0.94199074074074074</v>
      </c>
      <c r="F5256">
        <v>123</v>
      </c>
      <c r="G5256" t="str">
        <f>IFERROR(INDEX(menu_items!$B:$B,MATCH(F5256,menu_items!$A:$A,0)),"Unknown value")</f>
        <v>Chips &amp; Guacamole</v>
      </c>
      <c r="H5256" t="str">
        <f>IFERROR(INDEX(menu_items!$C:$C,MATCH(F5256,menu_items!$A:$A,0)),"Unknown value")</f>
        <v>Mexican</v>
      </c>
      <c r="I5256" s="5">
        <f>IFERROR(INDEX(menu_items!$D:$D,MATCH(F5256,menu_items!$A:$A,0)),0)</f>
        <v>9</v>
      </c>
      <c r="J5256" t="str">
        <f t="shared" si="415"/>
        <v>Wed</v>
      </c>
      <c r="K5256">
        <f t="shared" si="416"/>
        <v>8</v>
      </c>
      <c r="L5256" t="str">
        <f t="shared" si="417"/>
        <v>Feb</v>
      </c>
      <c r="M5256">
        <v>22</v>
      </c>
      <c r="N5256">
        <f t="shared" si="413"/>
        <v>4</v>
      </c>
      <c r="O5256" s="5">
        <f t="shared" si="414"/>
        <v>53.400000000000006</v>
      </c>
    </row>
    <row r="5257" spans="1:15" x14ac:dyDescent="0.25">
      <c r="A5257">
        <v>5316</v>
      </c>
      <c r="B5257">
        <v>2354</v>
      </c>
      <c r="C5257">
        <f>IF(COUNTIF($B$2:B5257,B5257)=1,1,0)</f>
        <v>0</v>
      </c>
      <c r="D5257" s="1">
        <v>44965</v>
      </c>
      <c r="E5257" s="2">
        <v>0.94199074074074074</v>
      </c>
      <c r="F5257">
        <v>132</v>
      </c>
      <c r="G5257" t="str">
        <f>IFERROR(INDEX(menu_items!$B:$B,MATCH(F5257,menu_items!$A:$A,0)),"Unknown value")</f>
        <v>Eggplant Parmesan</v>
      </c>
      <c r="H5257" t="str">
        <f>IFERROR(INDEX(menu_items!$C:$C,MATCH(F5257,menu_items!$A:$A,0)),"Unknown value")</f>
        <v>Italian</v>
      </c>
      <c r="I5257" s="5">
        <f>IFERROR(INDEX(menu_items!$D:$D,MATCH(F5257,menu_items!$A:$A,0)),0)</f>
        <v>16.95</v>
      </c>
      <c r="J5257" t="str">
        <f t="shared" si="415"/>
        <v>Wed</v>
      </c>
      <c r="K5257">
        <f t="shared" si="416"/>
        <v>8</v>
      </c>
      <c r="L5257" t="str">
        <f t="shared" si="417"/>
        <v>Feb</v>
      </c>
      <c r="M5257">
        <v>22</v>
      </c>
      <c r="N5257">
        <f t="shared" si="413"/>
        <v>4</v>
      </c>
      <c r="O5257" s="5">
        <f t="shared" si="414"/>
        <v>53.400000000000006</v>
      </c>
    </row>
    <row r="5258" spans="1:15" x14ac:dyDescent="0.25">
      <c r="A5258">
        <v>5317</v>
      </c>
      <c r="B5258">
        <v>2355</v>
      </c>
      <c r="C5258">
        <f>IF(COUNTIF($B$2:B5258,B5258)=1,1,0)</f>
        <v>1</v>
      </c>
      <c r="D5258" s="1">
        <v>44966</v>
      </c>
      <c r="E5258" s="2">
        <v>0.47667824074074072</v>
      </c>
      <c r="F5258">
        <v>129</v>
      </c>
      <c r="G5258" t="str">
        <f>IFERROR(INDEX(menu_items!$B:$B,MATCH(F5258,menu_items!$A:$A,0)),"Unknown value")</f>
        <v>Mushroom Ravioli</v>
      </c>
      <c r="H5258" t="str">
        <f>IFERROR(INDEX(menu_items!$C:$C,MATCH(F5258,menu_items!$A:$A,0)),"Unknown value")</f>
        <v>Italian</v>
      </c>
      <c r="I5258" s="5">
        <f>IFERROR(INDEX(menu_items!$D:$D,MATCH(F5258,menu_items!$A:$A,0)),0)</f>
        <v>15.5</v>
      </c>
      <c r="J5258" t="str">
        <f t="shared" si="415"/>
        <v>Thu</v>
      </c>
      <c r="K5258">
        <f t="shared" si="416"/>
        <v>9</v>
      </c>
      <c r="L5258" t="str">
        <f t="shared" si="417"/>
        <v>Feb</v>
      </c>
      <c r="M5258">
        <v>11</v>
      </c>
      <c r="N5258">
        <f t="shared" si="413"/>
        <v>1</v>
      </c>
      <c r="O5258" s="5">
        <f t="shared" si="414"/>
        <v>15.5</v>
      </c>
    </row>
    <row r="5259" spans="1:15" x14ac:dyDescent="0.25">
      <c r="A5259">
        <v>5318</v>
      </c>
      <c r="B5259">
        <v>2356</v>
      </c>
      <c r="C5259">
        <f>IF(COUNTIF($B$2:B5259,B5259)=1,1,0)</f>
        <v>1</v>
      </c>
      <c r="D5259" s="1">
        <v>44966</v>
      </c>
      <c r="E5259" s="2">
        <v>0.47997685185185185</v>
      </c>
      <c r="F5259">
        <v>114</v>
      </c>
      <c r="G5259" t="str">
        <f>IFERROR(INDEX(menu_items!$B:$B,MATCH(F5259,menu_items!$A:$A,0)),"Unknown value")</f>
        <v>Potstickers</v>
      </c>
      <c r="H5259" t="str">
        <f>IFERROR(INDEX(menu_items!$C:$C,MATCH(F5259,menu_items!$A:$A,0)),"Unknown value")</f>
        <v>Asian</v>
      </c>
      <c r="I5259" s="5">
        <f>IFERROR(INDEX(menu_items!$D:$D,MATCH(F5259,menu_items!$A:$A,0)),0)</f>
        <v>9</v>
      </c>
      <c r="J5259" t="str">
        <f t="shared" si="415"/>
        <v>Thu</v>
      </c>
      <c r="K5259">
        <f t="shared" si="416"/>
        <v>9</v>
      </c>
      <c r="L5259" t="str">
        <f t="shared" si="417"/>
        <v>Feb</v>
      </c>
      <c r="M5259">
        <v>11</v>
      </c>
      <c r="N5259">
        <f t="shared" si="413"/>
        <v>1</v>
      </c>
      <c r="O5259" s="5">
        <f t="shared" si="414"/>
        <v>9</v>
      </c>
    </row>
    <row r="5260" spans="1:15" x14ac:dyDescent="0.25">
      <c r="A5260">
        <v>5320</v>
      </c>
      <c r="B5260">
        <v>2358</v>
      </c>
      <c r="C5260">
        <f>IF(COUNTIF($B$2:B5260,B5260)=1,1,0)</f>
        <v>1</v>
      </c>
      <c r="D5260" s="1">
        <v>44966</v>
      </c>
      <c r="E5260" s="2">
        <v>0.50950231481481478</v>
      </c>
      <c r="F5260">
        <v>102</v>
      </c>
      <c r="G5260" t="str">
        <f>IFERROR(INDEX(menu_items!$B:$B,MATCH(F5260,menu_items!$A:$A,0)),"Unknown value")</f>
        <v>Cheeseburger</v>
      </c>
      <c r="H5260" t="str">
        <f>IFERROR(INDEX(menu_items!$C:$C,MATCH(F5260,menu_items!$A:$A,0)),"Unknown value")</f>
        <v>American</v>
      </c>
      <c r="I5260" s="5">
        <f>IFERROR(INDEX(menu_items!$D:$D,MATCH(F5260,menu_items!$A:$A,0)),0)</f>
        <v>13.95</v>
      </c>
      <c r="J5260" t="str">
        <f t="shared" si="415"/>
        <v>Thu</v>
      </c>
      <c r="K5260">
        <f t="shared" si="416"/>
        <v>9</v>
      </c>
      <c r="L5260" t="str">
        <f t="shared" si="417"/>
        <v>Feb</v>
      </c>
      <c r="M5260">
        <v>12</v>
      </c>
      <c r="N5260">
        <f t="shared" si="413"/>
        <v>2</v>
      </c>
      <c r="O5260" s="5">
        <f t="shared" si="414"/>
        <v>26.9</v>
      </c>
    </row>
    <row r="5261" spans="1:15" x14ac:dyDescent="0.25">
      <c r="A5261">
        <v>5321</v>
      </c>
      <c r="B5261">
        <v>2358</v>
      </c>
      <c r="C5261">
        <f>IF(COUNTIF($B$2:B5261,B5261)=1,1,0)</f>
        <v>0</v>
      </c>
      <c r="D5261" s="1">
        <v>44966</v>
      </c>
      <c r="E5261" s="2">
        <v>0.50950231481481478</v>
      </c>
      <c r="F5261">
        <v>117</v>
      </c>
      <c r="G5261" t="str">
        <f>IFERROR(INDEX(menu_items!$B:$B,MATCH(F5261,menu_items!$A:$A,0)),"Unknown value")</f>
        <v>Chicken Burrito</v>
      </c>
      <c r="H5261" t="str">
        <f>IFERROR(INDEX(menu_items!$C:$C,MATCH(F5261,menu_items!$A:$A,0)),"Unknown value")</f>
        <v>Mexican</v>
      </c>
      <c r="I5261" s="5">
        <f>IFERROR(INDEX(menu_items!$D:$D,MATCH(F5261,menu_items!$A:$A,0)),0)</f>
        <v>12.95</v>
      </c>
      <c r="J5261" t="str">
        <f t="shared" si="415"/>
        <v>Thu</v>
      </c>
      <c r="K5261">
        <f t="shared" si="416"/>
        <v>9</v>
      </c>
      <c r="L5261" t="str">
        <f t="shared" si="417"/>
        <v>Feb</v>
      </c>
      <c r="M5261">
        <v>12</v>
      </c>
      <c r="N5261">
        <f t="shared" si="413"/>
        <v>2</v>
      </c>
      <c r="O5261" s="5">
        <f t="shared" si="414"/>
        <v>26.9</v>
      </c>
    </row>
    <row r="5262" spans="1:15" x14ac:dyDescent="0.25">
      <c r="A5262">
        <v>5322</v>
      </c>
      <c r="B5262">
        <v>2359</v>
      </c>
      <c r="C5262">
        <f>IF(COUNTIF($B$2:B5262,B5262)=1,1,0)</f>
        <v>1</v>
      </c>
      <c r="D5262" s="1">
        <v>44966</v>
      </c>
      <c r="E5262" s="2">
        <v>0.51121527777777775</v>
      </c>
      <c r="F5262">
        <v>132</v>
      </c>
      <c r="G5262" t="str">
        <f>IFERROR(INDEX(menu_items!$B:$B,MATCH(F5262,menu_items!$A:$A,0)),"Unknown value")</f>
        <v>Eggplant Parmesan</v>
      </c>
      <c r="H5262" t="str">
        <f>IFERROR(INDEX(menu_items!$C:$C,MATCH(F5262,menu_items!$A:$A,0)),"Unknown value")</f>
        <v>Italian</v>
      </c>
      <c r="I5262" s="5">
        <f>IFERROR(INDEX(menu_items!$D:$D,MATCH(F5262,menu_items!$A:$A,0)),0)</f>
        <v>16.95</v>
      </c>
      <c r="J5262" t="str">
        <f t="shared" si="415"/>
        <v>Thu</v>
      </c>
      <c r="K5262">
        <f t="shared" si="416"/>
        <v>9</v>
      </c>
      <c r="L5262" t="str">
        <f t="shared" si="417"/>
        <v>Feb</v>
      </c>
      <c r="M5262">
        <v>12</v>
      </c>
      <c r="N5262">
        <f t="shared" si="413"/>
        <v>1</v>
      </c>
      <c r="O5262" s="5">
        <f t="shared" si="414"/>
        <v>16.95</v>
      </c>
    </row>
    <row r="5263" spans="1:15" x14ac:dyDescent="0.25">
      <c r="A5263">
        <v>5323</v>
      </c>
      <c r="B5263">
        <v>2360</v>
      </c>
      <c r="C5263">
        <f>IF(COUNTIF($B$2:B5263,B5263)=1,1,0)</f>
        <v>1</v>
      </c>
      <c r="D5263" s="1">
        <v>44966</v>
      </c>
      <c r="E5263" s="2">
        <v>0.51373842592592589</v>
      </c>
      <c r="F5263">
        <v>102</v>
      </c>
      <c r="G5263" t="str">
        <f>IFERROR(INDEX(menu_items!$B:$B,MATCH(F5263,menu_items!$A:$A,0)),"Unknown value")</f>
        <v>Cheeseburger</v>
      </c>
      <c r="H5263" t="str">
        <f>IFERROR(INDEX(menu_items!$C:$C,MATCH(F5263,menu_items!$A:$A,0)),"Unknown value")</f>
        <v>American</v>
      </c>
      <c r="I5263" s="5">
        <f>IFERROR(INDEX(menu_items!$D:$D,MATCH(F5263,menu_items!$A:$A,0)),0)</f>
        <v>13.95</v>
      </c>
      <c r="J5263" t="str">
        <f t="shared" si="415"/>
        <v>Thu</v>
      </c>
      <c r="K5263">
        <f t="shared" si="416"/>
        <v>9</v>
      </c>
      <c r="L5263" t="str">
        <f t="shared" si="417"/>
        <v>Feb</v>
      </c>
      <c r="M5263">
        <v>12</v>
      </c>
      <c r="N5263">
        <f t="shared" si="413"/>
        <v>2</v>
      </c>
      <c r="O5263" s="5">
        <f t="shared" si="414"/>
        <v>27.9</v>
      </c>
    </row>
    <row r="5264" spans="1:15" x14ac:dyDescent="0.25">
      <c r="A5264">
        <v>5324</v>
      </c>
      <c r="B5264">
        <v>2360</v>
      </c>
      <c r="C5264">
        <f>IF(COUNTIF($B$2:B5264,B5264)=1,1,0)</f>
        <v>0</v>
      </c>
      <c r="D5264" s="1">
        <v>44966</v>
      </c>
      <c r="E5264" s="2">
        <v>0.51373842592592589</v>
      </c>
      <c r="F5264">
        <v>120</v>
      </c>
      <c r="G5264" t="str">
        <f>IFERROR(INDEX(menu_items!$B:$B,MATCH(F5264,menu_items!$A:$A,0)),"Unknown value")</f>
        <v>Steak Torta</v>
      </c>
      <c r="H5264" t="str">
        <f>IFERROR(INDEX(menu_items!$C:$C,MATCH(F5264,menu_items!$A:$A,0)),"Unknown value")</f>
        <v>Mexican</v>
      </c>
      <c r="I5264" s="5">
        <f>IFERROR(INDEX(menu_items!$D:$D,MATCH(F5264,menu_items!$A:$A,0)),0)</f>
        <v>13.95</v>
      </c>
      <c r="J5264" t="str">
        <f t="shared" si="415"/>
        <v>Thu</v>
      </c>
      <c r="K5264">
        <f t="shared" si="416"/>
        <v>9</v>
      </c>
      <c r="L5264" t="str">
        <f t="shared" si="417"/>
        <v>Feb</v>
      </c>
      <c r="M5264">
        <v>12</v>
      </c>
      <c r="N5264">
        <f t="shared" si="413"/>
        <v>2</v>
      </c>
      <c r="O5264" s="5">
        <f t="shared" si="414"/>
        <v>27.9</v>
      </c>
    </row>
    <row r="5265" spans="1:15" x14ac:dyDescent="0.25">
      <c r="A5265">
        <v>5325</v>
      </c>
      <c r="B5265">
        <v>2361</v>
      </c>
      <c r="C5265">
        <f>IF(COUNTIF($B$2:B5265,B5265)=1,1,0)</f>
        <v>1</v>
      </c>
      <c r="D5265" s="1">
        <v>44966</v>
      </c>
      <c r="E5265" s="2">
        <v>0.51664351851851853</v>
      </c>
      <c r="F5265">
        <v>113</v>
      </c>
      <c r="G5265" t="str">
        <f>IFERROR(INDEX(menu_items!$B:$B,MATCH(F5265,menu_items!$A:$A,0)),"Unknown value")</f>
        <v>Edamame</v>
      </c>
      <c r="H5265" t="str">
        <f>IFERROR(INDEX(menu_items!$C:$C,MATCH(F5265,menu_items!$A:$A,0)),"Unknown value")</f>
        <v>Asian</v>
      </c>
      <c r="I5265" s="5">
        <f>IFERROR(INDEX(menu_items!$D:$D,MATCH(F5265,menu_items!$A:$A,0)),0)</f>
        <v>5</v>
      </c>
      <c r="J5265" t="str">
        <f t="shared" si="415"/>
        <v>Thu</v>
      </c>
      <c r="K5265">
        <f t="shared" si="416"/>
        <v>9</v>
      </c>
      <c r="L5265" t="str">
        <f t="shared" si="417"/>
        <v>Feb</v>
      </c>
      <c r="M5265">
        <v>12</v>
      </c>
      <c r="N5265">
        <f t="shared" si="413"/>
        <v>1</v>
      </c>
      <c r="O5265" s="5">
        <f t="shared" si="414"/>
        <v>5</v>
      </c>
    </row>
    <row r="5266" spans="1:15" x14ac:dyDescent="0.25">
      <c r="A5266">
        <v>5326</v>
      </c>
      <c r="B5266">
        <v>2362</v>
      </c>
      <c r="C5266">
        <f>IF(COUNTIF($B$2:B5266,B5266)=1,1,0)</f>
        <v>1</v>
      </c>
      <c r="D5266" s="1">
        <v>44966</v>
      </c>
      <c r="E5266" s="2">
        <v>0.52089120370370368</v>
      </c>
      <c r="F5266">
        <v>125</v>
      </c>
      <c r="G5266" t="str">
        <f>IFERROR(INDEX(menu_items!$B:$B,MATCH(F5266,menu_items!$A:$A,0)),"Unknown value")</f>
        <v>Spaghetti &amp; Meatballs</v>
      </c>
      <c r="H5266" t="str">
        <f>IFERROR(INDEX(menu_items!$C:$C,MATCH(F5266,menu_items!$A:$A,0)),"Unknown value")</f>
        <v>Italian</v>
      </c>
      <c r="I5266" s="5">
        <f>IFERROR(INDEX(menu_items!$D:$D,MATCH(F5266,menu_items!$A:$A,0)),0)</f>
        <v>17.95</v>
      </c>
      <c r="J5266" t="str">
        <f t="shared" si="415"/>
        <v>Thu</v>
      </c>
      <c r="K5266">
        <f t="shared" si="416"/>
        <v>9</v>
      </c>
      <c r="L5266" t="str">
        <f t="shared" si="417"/>
        <v>Feb</v>
      </c>
      <c r="M5266">
        <v>12</v>
      </c>
      <c r="N5266">
        <f t="shared" si="413"/>
        <v>3</v>
      </c>
      <c r="O5266" s="5">
        <f t="shared" si="414"/>
        <v>36.9</v>
      </c>
    </row>
    <row r="5267" spans="1:15" x14ac:dyDescent="0.25">
      <c r="A5267">
        <v>5327</v>
      </c>
      <c r="B5267">
        <v>2362</v>
      </c>
      <c r="C5267">
        <f>IF(COUNTIF($B$2:B5267,B5267)=1,1,0)</f>
        <v>0</v>
      </c>
      <c r="D5267" s="1">
        <v>44966</v>
      </c>
      <c r="E5267" s="2">
        <v>0.52089120370370368</v>
      </c>
      <c r="F5267">
        <v>111</v>
      </c>
      <c r="G5267" t="str">
        <f>IFERROR(INDEX(menu_items!$B:$B,MATCH(F5267,menu_items!$A:$A,0)),"Unknown value")</f>
        <v>California Roll</v>
      </c>
      <c r="H5267" t="str">
        <f>IFERROR(INDEX(menu_items!$C:$C,MATCH(F5267,menu_items!$A:$A,0)),"Unknown value")</f>
        <v>Asian</v>
      </c>
      <c r="I5267" s="5">
        <f>IFERROR(INDEX(menu_items!$D:$D,MATCH(F5267,menu_items!$A:$A,0)),0)</f>
        <v>11.95</v>
      </c>
      <c r="J5267" t="str">
        <f t="shared" si="415"/>
        <v>Thu</v>
      </c>
      <c r="K5267">
        <f t="shared" si="416"/>
        <v>9</v>
      </c>
      <c r="L5267" t="str">
        <f t="shared" si="417"/>
        <v>Feb</v>
      </c>
      <c r="M5267">
        <v>12</v>
      </c>
      <c r="N5267">
        <f t="shared" si="413"/>
        <v>3</v>
      </c>
      <c r="O5267" s="5">
        <f t="shared" si="414"/>
        <v>36.9</v>
      </c>
    </row>
    <row r="5268" spans="1:15" x14ac:dyDescent="0.25">
      <c r="A5268">
        <v>5328</v>
      </c>
      <c r="B5268">
        <v>2362</v>
      </c>
      <c r="C5268">
        <f>IF(COUNTIF($B$2:B5268,B5268)=1,1,0)</f>
        <v>0</v>
      </c>
      <c r="D5268" s="1">
        <v>44966</v>
      </c>
      <c r="E5268" s="2">
        <v>0.52089120370370368</v>
      </c>
      <c r="F5268">
        <v>105</v>
      </c>
      <c r="G5268" t="str">
        <f>IFERROR(INDEX(menu_items!$B:$B,MATCH(F5268,menu_items!$A:$A,0)),"Unknown value")</f>
        <v>Mac &amp; Cheese</v>
      </c>
      <c r="H5268" t="str">
        <f>IFERROR(INDEX(menu_items!$C:$C,MATCH(F5268,menu_items!$A:$A,0)),"Unknown value")</f>
        <v>American</v>
      </c>
      <c r="I5268" s="5">
        <f>IFERROR(INDEX(menu_items!$D:$D,MATCH(F5268,menu_items!$A:$A,0)),0)</f>
        <v>7</v>
      </c>
      <c r="J5268" t="str">
        <f t="shared" si="415"/>
        <v>Thu</v>
      </c>
      <c r="K5268">
        <f t="shared" si="416"/>
        <v>9</v>
      </c>
      <c r="L5268" t="str">
        <f t="shared" si="417"/>
        <v>Feb</v>
      </c>
      <c r="M5268">
        <v>12</v>
      </c>
      <c r="N5268">
        <f t="shared" si="413"/>
        <v>3</v>
      </c>
      <c r="O5268" s="5">
        <f t="shared" si="414"/>
        <v>36.9</v>
      </c>
    </row>
    <row r="5269" spans="1:15" x14ac:dyDescent="0.25">
      <c r="A5269">
        <v>5329</v>
      </c>
      <c r="B5269">
        <v>2363</v>
      </c>
      <c r="C5269">
        <f>IF(COUNTIF($B$2:B5269,B5269)=1,1,0)</f>
        <v>1</v>
      </c>
      <c r="D5269" s="1">
        <v>44966</v>
      </c>
      <c r="E5269" s="2">
        <v>0.5248842592592593</v>
      </c>
      <c r="F5269">
        <v>108</v>
      </c>
      <c r="G5269" t="str">
        <f>IFERROR(INDEX(menu_items!$B:$B,MATCH(F5269,menu_items!$A:$A,0)),"Unknown value")</f>
        <v>Tofu Pad Thai</v>
      </c>
      <c r="H5269" t="str">
        <f>IFERROR(INDEX(menu_items!$C:$C,MATCH(F5269,menu_items!$A:$A,0)),"Unknown value")</f>
        <v>Asian</v>
      </c>
      <c r="I5269" s="5">
        <f>IFERROR(INDEX(menu_items!$D:$D,MATCH(F5269,menu_items!$A:$A,0)),0)</f>
        <v>14.5</v>
      </c>
      <c r="J5269" t="str">
        <f t="shared" si="415"/>
        <v>Thu</v>
      </c>
      <c r="K5269">
        <f t="shared" si="416"/>
        <v>9</v>
      </c>
      <c r="L5269" t="str">
        <f t="shared" si="417"/>
        <v>Feb</v>
      </c>
      <c r="M5269">
        <v>12</v>
      </c>
      <c r="N5269">
        <f t="shared" si="413"/>
        <v>4</v>
      </c>
      <c r="O5269" s="5">
        <f t="shared" si="414"/>
        <v>47.4</v>
      </c>
    </row>
    <row r="5270" spans="1:15" x14ac:dyDescent="0.25">
      <c r="A5270">
        <v>5330</v>
      </c>
      <c r="B5270">
        <v>2363</v>
      </c>
      <c r="C5270">
        <f>IF(COUNTIF($B$2:B5270,B5270)=1,1,0)</f>
        <v>0</v>
      </c>
      <c r="D5270" s="1">
        <v>44966</v>
      </c>
      <c r="E5270" s="2">
        <v>0.5248842592592593</v>
      </c>
      <c r="F5270">
        <v>119</v>
      </c>
      <c r="G5270" t="str">
        <f>IFERROR(INDEX(menu_items!$B:$B,MATCH(F5270,menu_items!$A:$A,0)),"Unknown value")</f>
        <v>Chicken Torta</v>
      </c>
      <c r="H5270" t="str">
        <f>IFERROR(INDEX(menu_items!$C:$C,MATCH(F5270,menu_items!$A:$A,0)),"Unknown value")</f>
        <v>Mexican</v>
      </c>
      <c r="I5270" s="5">
        <f>IFERROR(INDEX(menu_items!$D:$D,MATCH(F5270,menu_items!$A:$A,0)),0)</f>
        <v>11.95</v>
      </c>
      <c r="J5270" t="str">
        <f t="shared" si="415"/>
        <v>Thu</v>
      </c>
      <c r="K5270">
        <f t="shared" si="416"/>
        <v>9</v>
      </c>
      <c r="L5270" t="str">
        <f t="shared" si="417"/>
        <v>Feb</v>
      </c>
      <c r="M5270">
        <v>12</v>
      </c>
      <c r="N5270">
        <f t="shared" si="413"/>
        <v>4</v>
      </c>
      <c r="O5270" s="5">
        <f t="shared" si="414"/>
        <v>47.4</v>
      </c>
    </row>
    <row r="5271" spans="1:15" x14ac:dyDescent="0.25">
      <c r="A5271">
        <v>5331</v>
      </c>
      <c r="B5271">
        <v>2363</v>
      </c>
      <c r="C5271">
        <f>IF(COUNTIF($B$2:B5271,B5271)=1,1,0)</f>
        <v>0</v>
      </c>
      <c r="D5271" s="1">
        <v>44966</v>
      </c>
      <c r="E5271" s="2">
        <v>0.5248842592592593</v>
      </c>
      <c r="F5271">
        <v>120</v>
      </c>
      <c r="G5271" t="str">
        <f>IFERROR(INDEX(menu_items!$B:$B,MATCH(F5271,menu_items!$A:$A,0)),"Unknown value")</f>
        <v>Steak Torta</v>
      </c>
      <c r="H5271" t="str">
        <f>IFERROR(INDEX(menu_items!$C:$C,MATCH(F5271,menu_items!$A:$A,0)),"Unknown value")</f>
        <v>Mexican</v>
      </c>
      <c r="I5271" s="5">
        <f>IFERROR(INDEX(menu_items!$D:$D,MATCH(F5271,menu_items!$A:$A,0)),0)</f>
        <v>13.95</v>
      </c>
      <c r="J5271" t="str">
        <f t="shared" si="415"/>
        <v>Thu</v>
      </c>
      <c r="K5271">
        <f t="shared" si="416"/>
        <v>9</v>
      </c>
      <c r="L5271" t="str">
        <f t="shared" si="417"/>
        <v>Feb</v>
      </c>
      <c r="M5271">
        <v>12</v>
      </c>
      <c r="N5271">
        <f t="shared" si="413"/>
        <v>4</v>
      </c>
      <c r="O5271" s="5">
        <f t="shared" si="414"/>
        <v>47.4</v>
      </c>
    </row>
    <row r="5272" spans="1:15" x14ac:dyDescent="0.25">
      <c r="A5272">
        <v>5332</v>
      </c>
      <c r="B5272">
        <v>2363</v>
      </c>
      <c r="C5272">
        <f>IF(COUNTIF($B$2:B5272,B5272)=1,1,0)</f>
        <v>0</v>
      </c>
      <c r="D5272" s="1">
        <v>44966</v>
      </c>
      <c r="E5272" s="2">
        <v>0.5248842592592593</v>
      </c>
      <c r="F5272">
        <v>106</v>
      </c>
      <c r="G5272" t="str">
        <f>IFERROR(INDEX(menu_items!$B:$B,MATCH(F5272,menu_items!$A:$A,0)),"Unknown value")</f>
        <v>French Fries</v>
      </c>
      <c r="H5272" t="str">
        <f>IFERROR(INDEX(menu_items!$C:$C,MATCH(F5272,menu_items!$A:$A,0)),"Unknown value")</f>
        <v>American</v>
      </c>
      <c r="I5272" s="5">
        <f>IFERROR(INDEX(menu_items!$D:$D,MATCH(F5272,menu_items!$A:$A,0)),0)</f>
        <v>7</v>
      </c>
      <c r="J5272" t="str">
        <f t="shared" si="415"/>
        <v>Thu</v>
      </c>
      <c r="K5272">
        <f t="shared" si="416"/>
        <v>9</v>
      </c>
      <c r="L5272" t="str">
        <f t="shared" si="417"/>
        <v>Feb</v>
      </c>
      <c r="M5272">
        <v>12</v>
      </c>
      <c r="N5272">
        <f t="shared" si="413"/>
        <v>4</v>
      </c>
      <c r="O5272" s="5">
        <f t="shared" si="414"/>
        <v>47.4</v>
      </c>
    </row>
    <row r="5273" spans="1:15" x14ac:dyDescent="0.25">
      <c r="A5273">
        <v>5333</v>
      </c>
      <c r="B5273">
        <v>2364</v>
      </c>
      <c r="C5273">
        <f>IF(COUNTIF($B$2:B5273,B5273)=1,1,0)</f>
        <v>1</v>
      </c>
      <c r="D5273" s="1">
        <v>44966</v>
      </c>
      <c r="E5273" s="2">
        <v>0.53652777777777783</v>
      </c>
      <c r="F5273">
        <v>101</v>
      </c>
      <c r="G5273" t="str">
        <f>IFERROR(INDEX(menu_items!$B:$B,MATCH(F5273,menu_items!$A:$A,0)),"Unknown value")</f>
        <v>Hamburger</v>
      </c>
      <c r="H5273" t="str">
        <f>IFERROR(INDEX(menu_items!$C:$C,MATCH(F5273,menu_items!$A:$A,0)),"Unknown value")</f>
        <v>American</v>
      </c>
      <c r="I5273" s="5">
        <f>IFERROR(INDEX(menu_items!$D:$D,MATCH(F5273,menu_items!$A:$A,0)),0)</f>
        <v>12.95</v>
      </c>
      <c r="J5273" t="str">
        <f t="shared" si="415"/>
        <v>Thu</v>
      </c>
      <c r="K5273">
        <f t="shared" si="416"/>
        <v>9</v>
      </c>
      <c r="L5273" t="str">
        <f t="shared" si="417"/>
        <v>Feb</v>
      </c>
      <c r="M5273">
        <v>12</v>
      </c>
      <c r="N5273">
        <f t="shared" si="413"/>
        <v>9</v>
      </c>
      <c r="O5273" s="5">
        <f t="shared" si="414"/>
        <v>140.55000000000001</v>
      </c>
    </row>
    <row r="5274" spans="1:15" x14ac:dyDescent="0.25">
      <c r="A5274">
        <v>5334</v>
      </c>
      <c r="B5274">
        <v>2364</v>
      </c>
      <c r="C5274">
        <f>IF(COUNTIF($B$2:B5274,B5274)=1,1,0)</f>
        <v>0</v>
      </c>
      <c r="D5274" s="1">
        <v>44966</v>
      </c>
      <c r="E5274" s="2">
        <v>0.53652777777777783</v>
      </c>
      <c r="F5274">
        <v>109</v>
      </c>
      <c r="G5274" t="str">
        <f>IFERROR(INDEX(menu_items!$B:$B,MATCH(F5274,menu_items!$A:$A,0)),"Unknown value")</f>
        <v>Korean Beef Bowl</v>
      </c>
      <c r="H5274" t="str">
        <f>IFERROR(INDEX(menu_items!$C:$C,MATCH(F5274,menu_items!$A:$A,0)),"Unknown value")</f>
        <v>Asian</v>
      </c>
      <c r="I5274" s="5">
        <f>IFERROR(INDEX(menu_items!$D:$D,MATCH(F5274,menu_items!$A:$A,0)),0)</f>
        <v>17.95</v>
      </c>
      <c r="J5274" t="str">
        <f t="shared" si="415"/>
        <v>Thu</v>
      </c>
      <c r="K5274">
        <f t="shared" si="416"/>
        <v>9</v>
      </c>
      <c r="L5274" t="str">
        <f t="shared" si="417"/>
        <v>Feb</v>
      </c>
      <c r="M5274">
        <v>12</v>
      </c>
      <c r="N5274">
        <f t="shared" si="413"/>
        <v>9</v>
      </c>
      <c r="O5274" s="5">
        <f t="shared" si="414"/>
        <v>140.55000000000001</v>
      </c>
    </row>
    <row r="5275" spans="1:15" x14ac:dyDescent="0.25">
      <c r="A5275">
        <v>5335</v>
      </c>
      <c r="B5275">
        <v>2364</v>
      </c>
      <c r="C5275">
        <f>IF(COUNTIF($B$2:B5275,B5275)=1,1,0)</f>
        <v>0</v>
      </c>
      <c r="D5275" s="1">
        <v>44966</v>
      </c>
      <c r="E5275" s="2">
        <v>0.53652777777777783</v>
      </c>
      <c r="F5275">
        <v>117</v>
      </c>
      <c r="G5275" t="str">
        <f>IFERROR(INDEX(menu_items!$B:$B,MATCH(F5275,menu_items!$A:$A,0)),"Unknown value")</f>
        <v>Chicken Burrito</v>
      </c>
      <c r="H5275" t="str">
        <f>IFERROR(INDEX(menu_items!$C:$C,MATCH(F5275,menu_items!$A:$A,0)),"Unknown value")</f>
        <v>Mexican</v>
      </c>
      <c r="I5275" s="5">
        <f>IFERROR(INDEX(menu_items!$D:$D,MATCH(F5275,menu_items!$A:$A,0)),0)</f>
        <v>12.95</v>
      </c>
      <c r="J5275" t="str">
        <f t="shared" si="415"/>
        <v>Thu</v>
      </c>
      <c r="K5275">
        <f t="shared" si="416"/>
        <v>9</v>
      </c>
      <c r="L5275" t="str">
        <f t="shared" si="417"/>
        <v>Feb</v>
      </c>
      <c r="M5275">
        <v>12</v>
      </c>
      <c r="N5275">
        <f t="shared" si="413"/>
        <v>9</v>
      </c>
      <c r="O5275" s="5">
        <f t="shared" si="414"/>
        <v>140.55000000000001</v>
      </c>
    </row>
    <row r="5276" spans="1:15" x14ac:dyDescent="0.25">
      <c r="A5276">
        <v>5336</v>
      </c>
      <c r="B5276">
        <v>2364</v>
      </c>
      <c r="C5276">
        <f>IF(COUNTIF($B$2:B5276,B5276)=1,1,0)</f>
        <v>0</v>
      </c>
      <c r="D5276" s="1">
        <v>44966</v>
      </c>
      <c r="E5276" s="2">
        <v>0.53652777777777783</v>
      </c>
      <c r="F5276">
        <v>127</v>
      </c>
      <c r="G5276" t="str">
        <f>IFERROR(INDEX(menu_items!$B:$B,MATCH(F5276,menu_items!$A:$A,0)),"Unknown value")</f>
        <v>Meat Lasagna</v>
      </c>
      <c r="H5276" t="str">
        <f>IFERROR(INDEX(menu_items!$C:$C,MATCH(F5276,menu_items!$A:$A,0)),"Unknown value")</f>
        <v>Italian</v>
      </c>
      <c r="I5276" s="5">
        <f>IFERROR(INDEX(menu_items!$D:$D,MATCH(F5276,menu_items!$A:$A,0)),0)</f>
        <v>17.95</v>
      </c>
      <c r="J5276" t="str">
        <f t="shared" si="415"/>
        <v>Thu</v>
      </c>
      <c r="K5276">
        <f t="shared" si="416"/>
        <v>9</v>
      </c>
      <c r="L5276" t="str">
        <f t="shared" si="417"/>
        <v>Feb</v>
      </c>
      <c r="M5276">
        <v>12</v>
      </c>
      <c r="N5276">
        <f t="shared" si="413"/>
        <v>9</v>
      </c>
      <c r="O5276" s="5">
        <f t="shared" si="414"/>
        <v>140.55000000000001</v>
      </c>
    </row>
    <row r="5277" spans="1:15" x14ac:dyDescent="0.25">
      <c r="A5277">
        <v>5337</v>
      </c>
      <c r="B5277">
        <v>2364</v>
      </c>
      <c r="C5277">
        <f>IF(COUNTIF($B$2:B5277,B5277)=1,1,0)</f>
        <v>0</v>
      </c>
      <c r="D5277" s="1">
        <v>44966</v>
      </c>
      <c r="E5277" s="2">
        <v>0.53652777777777783</v>
      </c>
      <c r="F5277">
        <v>127</v>
      </c>
      <c r="G5277" t="str">
        <f>IFERROR(INDEX(menu_items!$B:$B,MATCH(F5277,menu_items!$A:$A,0)),"Unknown value")</f>
        <v>Meat Lasagna</v>
      </c>
      <c r="H5277" t="str">
        <f>IFERROR(INDEX(menu_items!$C:$C,MATCH(F5277,menu_items!$A:$A,0)),"Unknown value")</f>
        <v>Italian</v>
      </c>
      <c r="I5277" s="5">
        <f>IFERROR(INDEX(menu_items!$D:$D,MATCH(F5277,menu_items!$A:$A,0)),0)</f>
        <v>17.95</v>
      </c>
      <c r="J5277" t="str">
        <f t="shared" si="415"/>
        <v>Thu</v>
      </c>
      <c r="K5277">
        <f t="shared" si="416"/>
        <v>9</v>
      </c>
      <c r="L5277" t="str">
        <f t="shared" si="417"/>
        <v>Feb</v>
      </c>
      <c r="M5277">
        <v>12</v>
      </c>
      <c r="N5277">
        <f t="shared" si="413"/>
        <v>9</v>
      </c>
      <c r="O5277" s="5">
        <f t="shared" si="414"/>
        <v>140.55000000000001</v>
      </c>
    </row>
    <row r="5278" spans="1:15" x14ac:dyDescent="0.25">
      <c r="A5278">
        <v>5338</v>
      </c>
      <c r="B5278">
        <v>2364</v>
      </c>
      <c r="C5278">
        <f>IF(COUNTIF($B$2:B5278,B5278)=1,1,0)</f>
        <v>0</v>
      </c>
      <c r="D5278" s="1">
        <v>44966</v>
      </c>
      <c r="E5278" s="2">
        <v>0.53652777777777783</v>
      </c>
      <c r="F5278">
        <v>127</v>
      </c>
      <c r="G5278" t="str">
        <f>IFERROR(INDEX(menu_items!$B:$B,MATCH(F5278,menu_items!$A:$A,0)),"Unknown value")</f>
        <v>Meat Lasagna</v>
      </c>
      <c r="H5278" t="str">
        <f>IFERROR(INDEX(menu_items!$C:$C,MATCH(F5278,menu_items!$A:$A,0)),"Unknown value")</f>
        <v>Italian</v>
      </c>
      <c r="I5278" s="5">
        <f>IFERROR(INDEX(menu_items!$D:$D,MATCH(F5278,menu_items!$A:$A,0)),0)</f>
        <v>17.95</v>
      </c>
      <c r="J5278" t="str">
        <f t="shared" si="415"/>
        <v>Thu</v>
      </c>
      <c r="K5278">
        <f t="shared" si="416"/>
        <v>9</v>
      </c>
      <c r="L5278" t="str">
        <f t="shared" si="417"/>
        <v>Feb</v>
      </c>
      <c r="M5278">
        <v>12</v>
      </c>
      <c r="N5278">
        <f t="shared" si="413"/>
        <v>9</v>
      </c>
      <c r="O5278" s="5">
        <f t="shared" si="414"/>
        <v>140.55000000000001</v>
      </c>
    </row>
    <row r="5279" spans="1:15" x14ac:dyDescent="0.25">
      <c r="A5279">
        <v>5339</v>
      </c>
      <c r="B5279">
        <v>2364</v>
      </c>
      <c r="C5279">
        <f>IF(COUNTIF($B$2:B5279,B5279)=1,1,0)</f>
        <v>0</v>
      </c>
      <c r="D5279" s="1">
        <v>44966</v>
      </c>
      <c r="E5279" s="2">
        <v>0.53652777777777783</v>
      </c>
      <c r="F5279">
        <v>119</v>
      </c>
      <c r="G5279" t="str">
        <f>IFERROR(INDEX(menu_items!$B:$B,MATCH(F5279,menu_items!$A:$A,0)),"Unknown value")</f>
        <v>Chicken Torta</v>
      </c>
      <c r="H5279" t="str">
        <f>IFERROR(INDEX(menu_items!$C:$C,MATCH(F5279,menu_items!$A:$A,0)),"Unknown value")</f>
        <v>Mexican</v>
      </c>
      <c r="I5279" s="5">
        <f>IFERROR(INDEX(menu_items!$D:$D,MATCH(F5279,menu_items!$A:$A,0)),0)</f>
        <v>11.95</v>
      </c>
      <c r="J5279" t="str">
        <f t="shared" si="415"/>
        <v>Thu</v>
      </c>
      <c r="K5279">
        <f t="shared" si="416"/>
        <v>9</v>
      </c>
      <c r="L5279" t="str">
        <f t="shared" si="417"/>
        <v>Feb</v>
      </c>
      <c r="M5279">
        <v>12</v>
      </c>
      <c r="N5279">
        <f t="shared" si="413"/>
        <v>9</v>
      </c>
      <c r="O5279" s="5">
        <f t="shared" si="414"/>
        <v>140.55000000000001</v>
      </c>
    </row>
    <row r="5280" spans="1:15" x14ac:dyDescent="0.25">
      <c r="A5280">
        <v>5340</v>
      </c>
      <c r="B5280">
        <v>2364</v>
      </c>
      <c r="C5280">
        <f>IF(COUNTIF($B$2:B5280,B5280)=1,1,0)</f>
        <v>0</v>
      </c>
      <c r="D5280" s="1">
        <v>44966</v>
      </c>
      <c r="E5280" s="2">
        <v>0.53652777777777783</v>
      </c>
      <c r="F5280">
        <v>120</v>
      </c>
      <c r="G5280" t="str">
        <f>IFERROR(INDEX(menu_items!$B:$B,MATCH(F5280,menu_items!$A:$A,0)),"Unknown value")</f>
        <v>Steak Torta</v>
      </c>
      <c r="H5280" t="str">
        <f>IFERROR(INDEX(menu_items!$C:$C,MATCH(F5280,menu_items!$A:$A,0)),"Unknown value")</f>
        <v>Mexican</v>
      </c>
      <c r="I5280" s="5">
        <f>IFERROR(INDEX(menu_items!$D:$D,MATCH(F5280,menu_items!$A:$A,0)),0)</f>
        <v>13.95</v>
      </c>
      <c r="J5280" t="str">
        <f t="shared" si="415"/>
        <v>Thu</v>
      </c>
      <c r="K5280">
        <f t="shared" si="416"/>
        <v>9</v>
      </c>
      <c r="L5280" t="str">
        <f t="shared" si="417"/>
        <v>Feb</v>
      </c>
      <c r="M5280">
        <v>12</v>
      </c>
      <c r="N5280">
        <f t="shared" si="413"/>
        <v>9</v>
      </c>
      <c r="O5280" s="5">
        <f t="shared" si="414"/>
        <v>140.55000000000001</v>
      </c>
    </row>
    <row r="5281" spans="1:15" x14ac:dyDescent="0.25">
      <c r="A5281">
        <v>5341</v>
      </c>
      <c r="B5281">
        <v>2364</v>
      </c>
      <c r="C5281">
        <f>IF(COUNTIF($B$2:B5281,B5281)=1,1,0)</f>
        <v>0</v>
      </c>
      <c r="D5281" s="1">
        <v>44966</v>
      </c>
      <c r="E5281" s="2">
        <v>0.53652777777777783</v>
      </c>
      <c r="F5281">
        <v>132</v>
      </c>
      <c r="G5281" t="str">
        <f>IFERROR(INDEX(menu_items!$B:$B,MATCH(F5281,menu_items!$A:$A,0)),"Unknown value")</f>
        <v>Eggplant Parmesan</v>
      </c>
      <c r="H5281" t="str">
        <f>IFERROR(INDEX(menu_items!$C:$C,MATCH(F5281,menu_items!$A:$A,0)),"Unknown value")</f>
        <v>Italian</v>
      </c>
      <c r="I5281" s="5">
        <f>IFERROR(INDEX(menu_items!$D:$D,MATCH(F5281,menu_items!$A:$A,0)),0)</f>
        <v>16.95</v>
      </c>
      <c r="J5281" t="str">
        <f t="shared" si="415"/>
        <v>Thu</v>
      </c>
      <c r="K5281">
        <f t="shared" si="416"/>
        <v>9</v>
      </c>
      <c r="L5281" t="str">
        <f t="shared" si="417"/>
        <v>Feb</v>
      </c>
      <c r="M5281">
        <v>12</v>
      </c>
      <c r="N5281">
        <f t="shared" si="413"/>
        <v>9</v>
      </c>
      <c r="O5281" s="5">
        <f t="shared" si="414"/>
        <v>140.55000000000001</v>
      </c>
    </row>
    <row r="5282" spans="1:15" x14ac:dyDescent="0.25">
      <c r="A5282">
        <v>5342</v>
      </c>
      <c r="B5282">
        <v>2365</v>
      </c>
      <c r="C5282">
        <f>IF(COUNTIF($B$2:B5282,B5282)=1,1,0)</f>
        <v>1</v>
      </c>
      <c r="D5282" s="1">
        <v>44966</v>
      </c>
      <c r="E5282" s="2">
        <v>0.54343750000000002</v>
      </c>
      <c r="F5282">
        <v>109</v>
      </c>
      <c r="G5282" t="str">
        <f>IFERROR(INDEX(menu_items!$B:$B,MATCH(F5282,menu_items!$A:$A,0)),"Unknown value")</f>
        <v>Korean Beef Bowl</v>
      </c>
      <c r="H5282" t="str">
        <f>IFERROR(INDEX(menu_items!$C:$C,MATCH(F5282,menu_items!$A:$A,0)),"Unknown value")</f>
        <v>Asian</v>
      </c>
      <c r="I5282" s="5">
        <f>IFERROR(INDEX(menu_items!$D:$D,MATCH(F5282,menu_items!$A:$A,0)),0)</f>
        <v>17.95</v>
      </c>
      <c r="J5282" t="str">
        <f t="shared" si="415"/>
        <v>Thu</v>
      </c>
      <c r="K5282">
        <f t="shared" si="416"/>
        <v>9</v>
      </c>
      <c r="L5282" t="str">
        <f t="shared" si="417"/>
        <v>Feb</v>
      </c>
      <c r="M5282">
        <v>13</v>
      </c>
      <c r="N5282">
        <f t="shared" si="413"/>
        <v>1</v>
      </c>
      <c r="O5282" s="5">
        <f t="shared" si="414"/>
        <v>17.95</v>
      </c>
    </row>
    <row r="5283" spans="1:15" x14ac:dyDescent="0.25">
      <c r="A5283">
        <v>5343</v>
      </c>
      <c r="B5283">
        <v>2366</v>
      </c>
      <c r="C5283">
        <f>IF(COUNTIF($B$2:B5283,B5283)=1,1,0)</f>
        <v>1</v>
      </c>
      <c r="D5283" s="1">
        <v>44966</v>
      </c>
      <c r="E5283" s="2">
        <v>0.54653935185185187</v>
      </c>
      <c r="F5283">
        <v>117</v>
      </c>
      <c r="G5283" t="str">
        <f>IFERROR(INDEX(menu_items!$B:$B,MATCH(F5283,menu_items!$A:$A,0)),"Unknown value")</f>
        <v>Chicken Burrito</v>
      </c>
      <c r="H5283" t="str">
        <f>IFERROR(INDEX(menu_items!$C:$C,MATCH(F5283,menu_items!$A:$A,0)),"Unknown value")</f>
        <v>Mexican</v>
      </c>
      <c r="I5283" s="5">
        <f>IFERROR(INDEX(menu_items!$D:$D,MATCH(F5283,menu_items!$A:$A,0)),0)</f>
        <v>12.95</v>
      </c>
      <c r="J5283" t="str">
        <f t="shared" si="415"/>
        <v>Thu</v>
      </c>
      <c r="K5283">
        <f t="shared" si="416"/>
        <v>9</v>
      </c>
      <c r="L5283" t="str">
        <f t="shared" si="417"/>
        <v>Feb</v>
      </c>
      <c r="M5283">
        <v>13</v>
      </c>
      <c r="N5283">
        <f t="shared" si="413"/>
        <v>3</v>
      </c>
      <c r="O5283" s="5">
        <f t="shared" si="414"/>
        <v>26.95</v>
      </c>
    </row>
    <row r="5284" spans="1:15" x14ac:dyDescent="0.25">
      <c r="A5284">
        <v>5344</v>
      </c>
      <c r="B5284">
        <v>2366</v>
      </c>
      <c r="C5284">
        <f>IF(COUNTIF($B$2:B5284,B5284)=1,1,0)</f>
        <v>0</v>
      </c>
      <c r="D5284" s="1">
        <v>44966</v>
      </c>
      <c r="E5284" s="2">
        <v>0.54653935185185187</v>
      </c>
      <c r="F5284">
        <v>106</v>
      </c>
      <c r="G5284" t="str">
        <f>IFERROR(INDEX(menu_items!$B:$B,MATCH(F5284,menu_items!$A:$A,0)),"Unknown value")</f>
        <v>French Fries</v>
      </c>
      <c r="H5284" t="str">
        <f>IFERROR(INDEX(menu_items!$C:$C,MATCH(F5284,menu_items!$A:$A,0)),"Unknown value")</f>
        <v>American</v>
      </c>
      <c r="I5284" s="5">
        <f>IFERROR(INDEX(menu_items!$D:$D,MATCH(F5284,menu_items!$A:$A,0)),0)</f>
        <v>7</v>
      </c>
      <c r="J5284" t="str">
        <f t="shared" si="415"/>
        <v>Thu</v>
      </c>
      <c r="K5284">
        <f t="shared" si="416"/>
        <v>9</v>
      </c>
      <c r="L5284" t="str">
        <f t="shared" si="417"/>
        <v>Feb</v>
      </c>
      <c r="M5284">
        <v>13</v>
      </c>
      <c r="N5284">
        <f t="shared" si="413"/>
        <v>3</v>
      </c>
      <c r="O5284" s="5">
        <f t="shared" si="414"/>
        <v>26.95</v>
      </c>
    </row>
    <row r="5285" spans="1:15" x14ac:dyDescent="0.25">
      <c r="A5285">
        <v>5345</v>
      </c>
      <c r="B5285">
        <v>2366</v>
      </c>
      <c r="C5285">
        <f>IF(COUNTIF($B$2:B5285,B5285)=1,1,0)</f>
        <v>0</v>
      </c>
      <c r="D5285" s="1">
        <v>44966</v>
      </c>
      <c r="E5285" s="2">
        <v>0.54653935185185187</v>
      </c>
      <c r="F5285">
        <v>106</v>
      </c>
      <c r="G5285" t="str">
        <f>IFERROR(INDEX(menu_items!$B:$B,MATCH(F5285,menu_items!$A:$A,0)),"Unknown value")</f>
        <v>French Fries</v>
      </c>
      <c r="H5285" t="str">
        <f>IFERROR(INDEX(menu_items!$C:$C,MATCH(F5285,menu_items!$A:$A,0)),"Unknown value")</f>
        <v>American</v>
      </c>
      <c r="I5285" s="5">
        <f>IFERROR(INDEX(menu_items!$D:$D,MATCH(F5285,menu_items!$A:$A,0)),0)</f>
        <v>7</v>
      </c>
      <c r="J5285" t="str">
        <f t="shared" si="415"/>
        <v>Thu</v>
      </c>
      <c r="K5285">
        <f t="shared" si="416"/>
        <v>9</v>
      </c>
      <c r="L5285" t="str">
        <f t="shared" si="417"/>
        <v>Feb</v>
      </c>
      <c r="M5285">
        <v>13</v>
      </c>
      <c r="N5285">
        <f t="shared" si="413"/>
        <v>3</v>
      </c>
      <c r="O5285" s="5">
        <f t="shared" si="414"/>
        <v>26.95</v>
      </c>
    </row>
    <row r="5286" spans="1:15" x14ac:dyDescent="0.25">
      <c r="A5286">
        <v>5346</v>
      </c>
      <c r="B5286">
        <v>2367</v>
      </c>
      <c r="C5286">
        <f>IF(COUNTIF($B$2:B5286,B5286)=1,1,0)</f>
        <v>1</v>
      </c>
      <c r="D5286" s="1">
        <v>44966</v>
      </c>
      <c r="E5286" s="2">
        <v>0.5475578703703704</v>
      </c>
      <c r="F5286">
        <v>112</v>
      </c>
      <c r="G5286" t="str">
        <f>IFERROR(INDEX(menu_items!$B:$B,MATCH(F5286,menu_items!$A:$A,0)),"Unknown value")</f>
        <v>Salmon Roll</v>
      </c>
      <c r="H5286" t="str">
        <f>IFERROR(INDEX(menu_items!$C:$C,MATCH(F5286,menu_items!$A:$A,0)),"Unknown value")</f>
        <v>Asian</v>
      </c>
      <c r="I5286" s="5">
        <f>IFERROR(INDEX(menu_items!$D:$D,MATCH(F5286,menu_items!$A:$A,0)),0)</f>
        <v>14.95</v>
      </c>
      <c r="J5286" t="str">
        <f t="shared" si="415"/>
        <v>Thu</v>
      </c>
      <c r="K5286">
        <f t="shared" si="416"/>
        <v>9</v>
      </c>
      <c r="L5286" t="str">
        <f t="shared" si="417"/>
        <v>Feb</v>
      </c>
      <c r="M5286">
        <v>13</v>
      </c>
      <c r="N5286">
        <f t="shared" si="413"/>
        <v>2</v>
      </c>
      <c r="O5286" s="5">
        <f t="shared" si="414"/>
        <v>32.9</v>
      </c>
    </row>
    <row r="5287" spans="1:15" x14ac:dyDescent="0.25">
      <c r="A5287">
        <v>5347</v>
      </c>
      <c r="B5287">
        <v>2367</v>
      </c>
      <c r="C5287">
        <f>IF(COUNTIF($B$2:B5287,B5287)=1,1,0)</f>
        <v>0</v>
      </c>
      <c r="D5287" s="1">
        <v>44966</v>
      </c>
      <c r="E5287" s="2">
        <v>0.5475578703703704</v>
      </c>
      <c r="F5287">
        <v>131</v>
      </c>
      <c r="G5287" t="str">
        <f>IFERROR(INDEX(menu_items!$B:$B,MATCH(F5287,menu_items!$A:$A,0)),"Unknown value")</f>
        <v>Chicken Parmesan</v>
      </c>
      <c r="H5287" t="str">
        <f>IFERROR(INDEX(menu_items!$C:$C,MATCH(F5287,menu_items!$A:$A,0)),"Unknown value")</f>
        <v>Italian</v>
      </c>
      <c r="I5287" s="5">
        <f>IFERROR(INDEX(menu_items!$D:$D,MATCH(F5287,menu_items!$A:$A,0)),0)</f>
        <v>17.95</v>
      </c>
      <c r="J5287" t="str">
        <f t="shared" si="415"/>
        <v>Thu</v>
      </c>
      <c r="K5287">
        <f t="shared" si="416"/>
        <v>9</v>
      </c>
      <c r="L5287" t="str">
        <f t="shared" si="417"/>
        <v>Feb</v>
      </c>
      <c r="M5287">
        <v>13</v>
      </c>
      <c r="N5287">
        <f t="shared" si="413"/>
        <v>2</v>
      </c>
      <c r="O5287" s="5">
        <f t="shared" si="414"/>
        <v>32.9</v>
      </c>
    </row>
    <row r="5288" spans="1:15" x14ac:dyDescent="0.25">
      <c r="A5288">
        <v>5348</v>
      </c>
      <c r="B5288">
        <v>2368</v>
      </c>
      <c r="C5288">
        <f>IF(COUNTIF($B$2:B5288,B5288)=1,1,0)</f>
        <v>1</v>
      </c>
      <c r="D5288" s="1">
        <v>44966</v>
      </c>
      <c r="E5288" s="2">
        <v>0.56603009259259263</v>
      </c>
      <c r="F5288">
        <v>105</v>
      </c>
      <c r="G5288" t="str">
        <f>IFERROR(INDEX(menu_items!$B:$B,MATCH(F5288,menu_items!$A:$A,0)),"Unknown value")</f>
        <v>Mac &amp; Cheese</v>
      </c>
      <c r="H5288" t="str">
        <f>IFERROR(INDEX(menu_items!$C:$C,MATCH(F5288,menu_items!$A:$A,0)),"Unknown value")</f>
        <v>American</v>
      </c>
      <c r="I5288" s="5">
        <f>IFERROR(INDEX(menu_items!$D:$D,MATCH(F5288,menu_items!$A:$A,0)),0)</f>
        <v>7</v>
      </c>
      <c r="J5288" t="str">
        <f t="shared" si="415"/>
        <v>Thu</v>
      </c>
      <c r="K5288">
        <f t="shared" si="416"/>
        <v>9</v>
      </c>
      <c r="L5288" t="str">
        <f t="shared" si="417"/>
        <v>Feb</v>
      </c>
      <c r="M5288">
        <v>13</v>
      </c>
      <c r="N5288">
        <f t="shared" si="413"/>
        <v>1</v>
      </c>
      <c r="O5288" s="5">
        <f t="shared" si="414"/>
        <v>7</v>
      </c>
    </row>
    <row r="5289" spans="1:15" x14ac:dyDescent="0.25">
      <c r="A5289">
        <v>5349</v>
      </c>
      <c r="B5289">
        <v>2369</v>
      </c>
      <c r="C5289">
        <f>IF(COUNTIF($B$2:B5289,B5289)=1,1,0)</f>
        <v>1</v>
      </c>
      <c r="D5289" s="1">
        <v>44966</v>
      </c>
      <c r="E5289" s="2">
        <v>0.58355324074074078</v>
      </c>
      <c r="F5289">
        <v>107</v>
      </c>
      <c r="G5289" t="str">
        <f>IFERROR(INDEX(menu_items!$B:$B,MATCH(F5289,menu_items!$A:$A,0)),"Unknown value")</f>
        <v>Orange Chicken</v>
      </c>
      <c r="H5289" t="str">
        <f>IFERROR(INDEX(menu_items!$C:$C,MATCH(F5289,menu_items!$A:$A,0)),"Unknown value")</f>
        <v>Asian</v>
      </c>
      <c r="I5289" s="5">
        <f>IFERROR(INDEX(menu_items!$D:$D,MATCH(F5289,menu_items!$A:$A,0)),0)</f>
        <v>16.5</v>
      </c>
      <c r="J5289" t="str">
        <f t="shared" si="415"/>
        <v>Thu</v>
      </c>
      <c r="K5289">
        <f t="shared" si="416"/>
        <v>9</v>
      </c>
      <c r="L5289" t="str">
        <f t="shared" si="417"/>
        <v>Feb</v>
      </c>
      <c r="M5289">
        <v>14</v>
      </c>
      <c r="N5289">
        <f t="shared" si="413"/>
        <v>11</v>
      </c>
      <c r="O5289" s="5">
        <f t="shared" si="414"/>
        <v>121.80000000000001</v>
      </c>
    </row>
    <row r="5290" spans="1:15" x14ac:dyDescent="0.25">
      <c r="A5290">
        <v>5350</v>
      </c>
      <c r="B5290">
        <v>2369</v>
      </c>
      <c r="C5290">
        <f>IF(COUNTIF($B$2:B5290,B5290)=1,1,0)</f>
        <v>0</v>
      </c>
      <c r="D5290" s="1">
        <v>44966</v>
      </c>
      <c r="E5290" s="2">
        <v>0.58355324074074078</v>
      </c>
      <c r="F5290">
        <v>102</v>
      </c>
      <c r="G5290" t="str">
        <f>IFERROR(INDEX(menu_items!$B:$B,MATCH(F5290,menu_items!$A:$A,0)),"Unknown value")</f>
        <v>Cheeseburger</v>
      </c>
      <c r="H5290" t="str">
        <f>IFERROR(INDEX(menu_items!$C:$C,MATCH(F5290,menu_items!$A:$A,0)),"Unknown value")</f>
        <v>American</v>
      </c>
      <c r="I5290" s="5">
        <f>IFERROR(INDEX(menu_items!$D:$D,MATCH(F5290,menu_items!$A:$A,0)),0)</f>
        <v>13.95</v>
      </c>
      <c r="J5290" t="str">
        <f t="shared" si="415"/>
        <v>Thu</v>
      </c>
      <c r="K5290">
        <f t="shared" si="416"/>
        <v>9</v>
      </c>
      <c r="L5290" t="str">
        <f t="shared" si="417"/>
        <v>Feb</v>
      </c>
      <c r="M5290">
        <v>14</v>
      </c>
      <c r="N5290">
        <f t="shared" si="413"/>
        <v>11</v>
      </c>
      <c r="O5290" s="5">
        <f t="shared" si="414"/>
        <v>121.80000000000001</v>
      </c>
    </row>
    <row r="5291" spans="1:15" x14ac:dyDescent="0.25">
      <c r="A5291">
        <v>5351</v>
      </c>
      <c r="B5291">
        <v>2369</v>
      </c>
      <c r="C5291">
        <f>IF(COUNTIF($B$2:B5291,B5291)=1,1,0)</f>
        <v>0</v>
      </c>
      <c r="D5291" s="1">
        <v>44966</v>
      </c>
      <c r="E5291" s="2">
        <v>0.58355324074074078</v>
      </c>
      <c r="F5291">
        <v>124</v>
      </c>
      <c r="G5291" t="str">
        <f>IFERROR(INDEX(menu_items!$B:$B,MATCH(F5291,menu_items!$A:$A,0)),"Unknown value")</f>
        <v>Spaghetti</v>
      </c>
      <c r="H5291" t="str">
        <f>IFERROR(INDEX(menu_items!$C:$C,MATCH(F5291,menu_items!$A:$A,0)),"Unknown value")</f>
        <v>Italian</v>
      </c>
      <c r="I5291" s="5">
        <f>IFERROR(INDEX(menu_items!$D:$D,MATCH(F5291,menu_items!$A:$A,0)),0)</f>
        <v>14.5</v>
      </c>
      <c r="J5291" t="str">
        <f t="shared" si="415"/>
        <v>Thu</v>
      </c>
      <c r="K5291">
        <f t="shared" si="416"/>
        <v>9</v>
      </c>
      <c r="L5291" t="str">
        <f t="shared" si="417"/>
        <v>Feb</v>
      </c>
      <c r="M5291">
        <v>14</v>
      </c>
      <c r="N5291">
        <f t="shared" si="413"/>
        <v>11</v>
      </c>
      <c r="O5291" s="5">
        <f t="shared" si="414"/>
        <v>121.80000000000001</v>
      </c>
    </row>
    <row r="5292" spans="1:15" x14ac:dyDescent="0.25">
      <c r="A5292">
        <v>5352</v>
      </c>
      <c r="B5292">
        <v>2369</v>
      </c>
      <c r="C5292">
        <f>IF(COUNTIF($B$2:B5292,B5292)=1,1,0)</f>
        <v>0</v>
      </c>
      <c r="D5292" s="1">
        <v>44966</v>
      </c>
      <c r="E5292" s="2">
        <v>0.58355324074074078</v>
      </c>
      <c r="F5292">
        <v>117</v>
      </c>
      <c r="G5292" t="str">
        <f>IFERROR(INDEX(menu_items!$B:$B,MATCH(F5292,menu_items!$A:$A,0)),"Unknown value")</f>
        <v>Chicken Burrito</v>
      </c>
      <c r="H5292" t="str">
        <f>IFERROR(INDEX(menu_items!$C:$C,MATCH(F5292,menu_items!$A:$A,0)),"Unknown value")</f>
        <v>Mexican</v>
      </c>
      <c r="I5292" s="5">
        <f>IFERROR(INDEX(menu_items!$D:$D,MATCH(F5292,menu_items!$A:$A,0)),0)</f>
        <v>12.95</v>
      </c>
      <c r="J5292" t="str">
        <f t="shared" si="415"/>
        <v>Thu</v>
      </c>
      <c r="K5292">
        <f t="shared" si="416"/>
        <v>9</v>
      </c>
      <c r="L5292" t="str">
        <f t="shared" si="417"/>
        <v>Feb</v>
      </c>
      <c r="M5292">
        <v>14</v>
      </c>
      <c r="N5292">
        <f t="shared" si="413"/>
        <v>11</v>
      </c>
      <c r="O5292" s="5">
        <f t="shared" si="414"/>
        <v>121.80000000000001</v>
      </c>
    </row>
    <row r="5293" spans="1:15" x14ac:dyDescent="0.25">
      <c r="A5293">
        <v>5353</v>
      </c>
      <c r="B5293">
        <v>2369</v>
      </c>
      <c r="C5293">
        <f>IF(COUNTIF($B$2:B5293,B5293)=1,1,0)</f>
        <v>0</v>
      </c>
      <c r="D5293" s="1">
        <v>44966</v>
      </c>
      <c r="E5293" s="2">
        <v>0.58355324074074078</v>
      </c>
      <c r="F5293">
        <v>113</v>
      </c>
      <c r="G5293" t="str">
        <f>IFERROR(INDEX(menu_items!$B:$B,MATCH(F5293,menu_items!$A:$A,0)),"Unknown value")</f>
        <v>Edamame</v>
      </c>
      <c r="H5293" t="str">
        <f>IFERROR(INDEX(menu_items!$C:$C,MATCH(F5293,menu_items!$A:$A,0)),"Unknown value")</f>
        <v>Asian</v>
      </c>
      <c r="I5293" s="5">
        <f>IFERROR(INDEX(menu_items!$D:$D,MATCH(F5293,menu_items!$A:$A,0)),0)</f>
        <v>5</v>
      </c>
      <c r="J5293" t="str">
        <f t="shared" si="415"/>
        <v>Thu</v>
      </c>
      <c r="K5293">
        <f t="shared" si="416"/>
        <v>9</v>
      </c>
      <c r="L5293" t="str">
        <f t="shared" si="417"/>
        <v>Feb</v>
      </c>
      <c r="M5293">
        <v>14</v>
      </c>
      <c r="N5293">
        <f t="shared" si="413"/>
        <v>11</v>
      </c>
      <c r="O5293" s="5">
        <f t="shared" si="414"/>
        <v>121.80000000000001</v>
      </c>
    </row>
    <row r="5294" spans="1:15" x14ac:dyDescent="0.25">
      <c r="A5294">
        <v>5354</v>
      </c>
      <c r="B5294">
        <v>2369</v>
      </c>
      <c r="C5294">
        <f>IF(COUNTIF($B$2:B5294,B5294)=1,1,0)</f>
        <v>0</v>
      </c>
      <c r="D5294" s="1">
        <v>44966</v>
      </c>
      <c r="E5294" s="2">
        <v>0.58355324074074078</v>
      </c>
      <c r="F5294">
        <v>118</v>
      </c>
      <c r="G5294" t="str">
        <f>IFERROR(INDEX(menu_items!$B:$B,MATCH(F5294,menu_items!$A:$A,0)),"Unknown value")</f>
        <v>Steak Burrito</v>
      </c>
      <c r="H5294" t="str">
        <f>IFERROR(INDEX(menu_items!$C:$C,MATCH(F5294,menu_items!$A:$A,0)),"Unknown value")</f>
        <v>Mexican</v>
      </c>
      <c r="I5294" s="5">
        <f>IFERROR(INDEX(menu_items!$D:$D,MATCH(F5294,menu_items!$A:$A,0)),0)</f>
        <v>14.95</v>
      </c>
      <c r="J5294" t="str">
        <f t="shared" si="415"/>
        <v>Thu</v>
      </c>
      <c r="K5294">
        <f t="shared" si="416"/>
        <v>9</v>
      </c>
      <c r="L5294" t="str">
        <f t="shared" si="417"/>
        <v>Feb</v>
      </c>
      <c r="M5294">
        <v>14</v>
      </c>
      <c r="N5294">
        <f t="shared" si="413"/>
        <v>11</v>
      </c>
      <c r="O5294" s="5">
        <f t="shared" si="414"/>
        <v>121.80000000000001</v>
      </c>
    </row>
    <row r="5295" spans="1:15" x14ac:dyDescent="0.25">
      <c r="A5295">
        <v>5355</v>
      </c>
      <c r="B5295">
        <v>2369</v>
      </c>
      <c r="C5295">
        <f>IF(COUNTIF($B$2:B5295,B5295)=1,1,0)</f>
        <v>0</v>
      </c>
      <c r="D5295" s="1">
        <v>44966</v>
      </c>
      <c r="E5295" s="2">
        <v>0.58355324074074078</v>
      </c>
      <c r="F5295">
        <v>120</v>
      </c>
      <c r="G5295" t="str">
        <f>IFERROR(INDEX(menu_items!$B:$B,MATCH(F5295,menu_items!$A:$A,0)),"Unknown value")</f>
        <v>Steak Torta</v>
      </c>
      <c r="H5295" t="str">
        <f>IFERROR(INDEX(menu_items!$C:$C,MATCH(F5295,menu_items!$A:$A,0)),"Unknown value")</f>
        <v>Mexican</v>
      </c>
      <c r="I5295" s="5">
        <f>IFERROR(INDEX(menu_items!$D:$D,MATCH(F5295,menu_items!$A:$A,0)),0)</f>
        <v>13.95</v>
      </c>
      <c r="J5295" t="str">
        <f t="shared" si="415"/>
        <v>Thu</v>
      </c>
      <c r="K5295">
        <f t="shared" si="416"/>
        <v>9</v>
      </c>
      <c r="L5295" t="str">
        <f t="shared" si="417"/>
        <v>Feb</v>
      </c>
      <c r="M5295">
        <v>14</v>
      </c>
      <c r="N5295">
        <f t="shared" si="413"/>
        <v>11</v>
      </c>
      <c r="O5295" s="5">
        <f t="shared" si="414"/>
        <v>121.80000000000001</v>
      </c>
    </row>
    <row r="5296" spans="1:15" x14ac:dyDescent="0.25">
      <c r="A5296">
        <v>5356</v>
      </c>
      <c r="B5296">
        <v>2369</v>
      </c>
      <c r="C5296">
        <f>IF(COUNTIF($B$2:B5296,B5296)=1,1,0)</f>
        <v>0</v>
      </c>
      <c r="D5296" s="1">
        <v>44966</v>
      </c>
      <c r="E5296" s="2">
        <v>0.58355324074074078</v>
      </c>
      <c r="F5296">
        <v>105</v>
      </c>
      <c r="G5296" t="str">
        <f>IFERROR(INDEX(menu_items!$B:$B,MATCH(F5296,menu_items!$A:$A,0)),"Unknown value")</f>
        <v>Mac &amp; Cheese</v>
      </c>
      <c r="H5296" t="str">
        <f>IFERROR(INDEX(menu_items!$C:$C,MATCH(F5296,menu_items!$A:$A,0)),"Unknown value")</f>
        <v>American</v>
      </c>
      <c r="I5296" s="5">
        <f>IFERROR(INDEX(menu_items!$D:$D,MATCH(F5296,menu_items!$A:$A,0)),0)</f>
        <v>7</v>
      </c>
      <c r="J5296" t="str">
        <f t="shared" si="415"/>
        <v>Thu</v>
      </c>
      <c r="K5296">
        <f t="shared" si="416"/>
        <v>9</v>
      </c>
      <c r="L5296" t="str">
        <f t="shared" si="417"/>
        <v>Feb</v>
      </c>
      <c r="M5296">
        <v>14</v>
      </c>
      <c r="N5296">
        <f t="shared" si="413"/>
        <v>11</v>
      </c>
      <c r="O5296" s="5">
        <f t="shared" si="414"/>
        <v>121.80000000000001</v>
      </c>
    </row>
    <row r="5297" spans="1:15" x14ac:dyDescent="0.25">
      <c r="A5297">
        <v>5357</v>
      </c>
      <c r="B5297">
        <v>2369</v>
      </c>
      <c r="C5297">
        <f>IF(COUNTIF($B$2:B5297,B5297)=1,1,0)</f>
        <v>0</v>
      </c>
      <c r="D5297" s="1">
        <v>44966</v>
      </c>
      <c r="E5297" s="2">
        <v>0.58355324074074078</v>
      </c>
      <c r="F5297">
        <v>105</v>
      </c>
      <c r="G5297" t="str">
        <f>IFERROR(INDEX(menu_items!$B:$B,MATCH(F5297,menu_items!$A:$A,0)),"Unknown value")</f>
        <v>Mac &amp; Cheese</v>
      </c>
      <c r="H5297" t="str">
        <f>IFERROR(INDEX(menu_items!$C:$C,MATCH(F5297,menu_items!$A:$A,0)),"Unknown value")</f>
        <v>American</v>
      </c>
      <c r="I5297" s="5">
        <f>IFERROR(INDEX(menu_items!$D:$D,MATCH(F5297,menu_items!$A:$A,0)),0)</f>
        <v>7</v>
      </c>
      <c r="J5297" t="str">
        <f t="shared" si="415"/>
        <v>Thu</v>
      </c>
      <c r="K5297">
        <f t="shared" si="416"/>
        <v>9</v>
      </c>
      <c r="L5297" t="str">
        <f t="shared" si="417"/>
        <v>Feb</v>
      </c>
      <c r="M5297">
        <v>14</v>
      </c>
      <c r="N5297">
        <f t="shared" si="413"/>
        <v>11</v>
      </c>
      <c r="O5297" s="5">
        <f t="shared" si="414"/>
        <v>121.80000000000001</v>
      </c>
    </row>
    <row r="5298" spans="1:15" x14ac:dyDescent="0.25">
      <c r="A5298">
        <v>5358</v>
      </c>
      <c r="B5298">
        <v>2369</v>
      </c>
      <c r="C5298">
        <f>IF(COUNTIF($B$2:B5298,B5298)=1,1,0)</f>
        <v>0</v>
      </c>
      <c r="D5298" s="1">
        <v>44966</v>
      </c>
      <c r="E5298" s="2">
        <v>0.58355324074074078</v>
      </c>
      <c r="F5298">
        <v>106</v>
      </c>
      <c r="G5298" t="str">
        <f>IFERROR(INDEX(menu_items!$B:$B,MATCH(F5298,menu_items!$A:$A,0)),"Unknown value")</f>
        <v>French Fries</v>
      </c>
      <c r="H5298" t="str">
        <f>IFERROR(INDEX(menu_items!$C:$C,MATCH(F5298,menu_items!$A:$A,0)),"Unknown value")</f>
        <v>American</v>
      </c>
      <c r="I5298" s="5">
        <f>IFERROR(INDEX(menu_items!$D:$D,MATCH(F5298,menu_items!$A:$A,0)),0)</f>
        <v>7</v>
      </c>
      <c r="J5298" t="str">
        <f t="shared" si="415"/>
        <v>Thu</v>
      </c>
      <c r="K5298">
        <f t="shared" si="416"/>
        <v>9</v>
      </c>
      <c r="L5298" t="str">
        <f t="shared" si="417"/>
        <v>Feb</v>
      </c>
      <c r="M5298">
        <v>14</v>
      </c>
      <c r="N5298">
        <f t="shared" si="413"/>
        <v>11</v>
      </c>
      <c r="O5298" s="5">
        <f t="shared" si="414"/>
        <v>121.80000000000001</v>
      </c>
    </row>
    <row r="5299" spans="1:15" x14ac:dyDescent="0.25">
      <c r="A5299">
        <v>5359</v>
      </c>
      <c r="B5299">
        <v>2369</v>
      </c>
      <c r="C5299">
        <f>IF(COUNTIF($B$2:B5299,B5299)=1,1,0)</f>
        <v>0</v>
      </c>
      <c r="D5299" s="1">
        <v>44966</v>
      </c>
      <c r="E5299" s="2">
        <v>0.58355324074074078</v>
      </c>
      <c r="F5299">
        <v>114</v>
      </c>
      <c r="G5299" t="str">
        <f>IFERROR(INDEX(menu_items!$B:$B,MATCH(F5299,menu_items!$A:$A,0)),"Unknown value")</f>
        <v>Potstickers</v>
      </c>
      <c r="H5299" t="str">
        <f>IFERROR(INDEX(menu_items!$C:$C,MATCH(F5299,menu_items!$A:$A,0)),"Unknown value")</f>
        <v>Asian</v>
      </c>
      <c r="I5299" s="5">
        <f>IFERROR(INDEX(menu_items!$D:$D,MATCH(F5299,menu_items!$A:$A,0)),0)</f>
        <v>9</v>
      </c>
      <c r="J5299" t="str">
        <f t="shared" si="415"/>
        <v>Thu</v>
      </c>
      <c r="K5299">
        <f t="shared" si="416"/>
        <v>9</v>
      </c>
      <c r="L5299" t="str">
        <f t="shared" si="417"/>
        <v>Feb</v>
      </c>
      <c r="M5299">
        <v>14</v>
      </c>
      <c r="N5299">
        <f t="shared" si="413"/>
        <v>11</v>
      </c>
      <c r="O5299" s="5">
        <f t="shared" si="414"/>
        <v>121.80000000000001</v>
      </c>
    </row>
    <row r="5300" spans="1:15" x14ac:dyDescent="0.25">
      <c r="A5300">
        <v>5361</v>
      </c>
      <c r="B5300">
        <v>2370</v>
      </c>
      <c r="C5300">
        <f>IF(COUNTIF($B$2:B5300,B5300)=1,1,0)</f>
        <v>1</v>
      </c>
      <c r="D5300" s="1">
        <v>44966</v>
      </c>
      <c r="E5300" s="2">
        <v>0.58359953703703704</v>
      </c>
      <c r="F5300">
        <v>127</v>
      </c>
      <c r="G5300" t="str">
        <f>IFERROR(INDEX(menu_items!$B:$B,MATCH(F5300,menu_items!$A:$A,0)),"Unknown value")</f>
        <v>Meat Lasagna</v>
      </c>
      <c r="H5300" t="str">
        <f>IFERROR(INDEX(menu_items!$C:$C,MATCH(F5300,menu_items!$A:$A,0)),"Unknown value")</f>
        <v>Italian</v>
      </c>
      <c r="I5300" s="5">
        <f>IFERROR(INDEX(menu_items!$D:$D,MATCH(F5300,menu_items!$A:$A,0)),0)</f>
        <v>17.95</v>
      </c>
      <c r="J5300" t="str">
        <f t="shared" si="415"/>
        <v>Thu</v>
      </c>
      <c r="K5300">
        <f t="shared" si="416"/>
        <v>9</v>
      </c>
      <c r="L5300" t="str">
        <f t="shared" si="417"/>
        <v>Feb</v>
      </c>
      <c r="M5300">
        <v>14</v>
      </c>
      <c r="N5300">
        <f t="shared" si="413"/>
        <v>2</v>
      </c>
      <c r="O5300" s="5">
        <f t="shared" si="414"/>
        <v>24.95</v>
      </c>
    </row>
    <row r="5301" spans="1:15" x14ac:dyDescent="0.25">
      <c r="A5301">
        <v>5362</v>
      </c>
      <c r="B5301">
        <v>2370</v>
      </c>
      <c r="C5301">
        <f>IF(COUNTIF($B$2:B5301,B5301)=1,1,0)</f>
        <v>0</v>
      </c>
      <c r="D5301" s="1">
        <v>44966</v>
      </c>
      <c r="E5301" s="2">
        <v>0.58359953703703704</v>
      </c>
      <c r="F5301">
        <v>106</v>
      </c>
      <c r="G5301" t="str">
        <f>IFERROR(INDEX(menu_items!$B:$B,MATCH(F5301,menu_items!$A:$A,0)),"Unknown value")</f>
        <v>French Fries</v>
      </c>
      <c r="H5301" t="str">
        <f>IFERROR(INDEX(menu_items!$C:$C,MATCH(F5301,menu_items!$A:$A,0)),"Unknown value")</f>
        <v>American</v>
      </c>
      <c r="I5301" s="5">
        <f>IFERROR(INDEX(menu_items!$D:$D,MATCH(F5301,menu_items!$A:$A,0)),0)</f>
        <v>7</v>
      </c>
      <c r="J5301" t="str">
        <f t="shared" si="415"/>
        <v>Thu</v>
      </c>
      <c r="K5301">
        <f t="shared" si="416"/>
        <v>9</v>
      </c>
      <c r="L5301" t="str">
        <f t="shared" si="417"/>
        <v>Feb</v>
      </c>
      <c r="M5301">
        <v>14</v>
      </c>
      <c r="N5301">
        <f t="shared" si="413"/>
        <v>2</v>
      </c>
      <c r="O5301" s="5">
        <f t="shared" si="414"/>
        <v>24.95</v>
      </c>
    </row>
    <row r="5302" spans="1:15" x14ac:dyDescent="0.25">
      <c r="A5302">
        <v>5363</v>
      </c>
      <c r="B5302">
        <v>2371</v>
      </c>
      <c r="C5302">
        <f>IF(COUNTIF($B$2:B5302,B5302)=1,1,0)</f>
        <v>1</v>
      </c>
      <c r="D5302" s="1">
        <v>44966</v>
      </c>
      <c r="E5302" s="2">
        <v>0.58379629629629626</v>
      </c>
      <c r="F5302">
        <v>104</v>
      </c>
      <c r="G5302" t="str">
        <f>IFERROR(INDEX(menu_items!$B:$B,MATCH(F5302,menu_items!$A:$A,0)),"Unknown value")</f>
        <v>Veggie Burger</v>
      </c>
      <c r="H5302" t="str">
        <f>IFERROR(INDEX(menu_items!$C:$C,MATCH(F5302,menu_items!$A:$A,0)),"Unknown value")</f>
        <v>American</v>
      </c>
      <c r="I5302" s="5">
        <f>IFERROR(INDEX(menu_items!$D:$D,MATCH(F5302,menu_items!$A:$A,0)),0)</f>
        <v>10.5</v>
      </c>
      <c r="J5302" t="str">
        <f t="shared" si="415"/>
        <v>Thu</v>
      </c>
      <c r="K5302">
        <f t="shared" si="416"/>
        <v>9</v>
      </c>
      <c r="L5302" t="str">
        <f t="shared" si="417"/>
        <v>Feb</v>
      </c>
      <c r="M5302">
        <v>14</v>
      </c>
      <c r="N5302">
        <f t="shared" si="413"/>
        <v>1</v>
      </c>
      <c r="O5302" s="5">
        <f t="shared" si="414"/>
        <v>10.5</v>
      </c>
    </row>
    <row r="5303" spans="1:15" x14ac:dyDescent="0.25">
      <c r="A5303">
        <v>5364</v>
      </c>
      <c r="B5303">
        <v>2372</v>
      </c>
      <c r="C5303">
        <f>IF(COUNTIF($B$2:B5303,B5303)=1,1,0)</f>
        <v>1</v>
      </c>
      <c r="D5303" s="1">
        <v>44966</v>
      </c>
      <c r="E5303" s="2">
        <v>0.58650462962962968</v>
      </c>
      <c r="F5303">
        <v>107</v>
      </c>
      <c r="G5303" t="str">
        <f>IFERROR(INDEX(menu_items!$B:$B,MATCH(F5303,menu_items!$A:$A,0)),"Unknown value")</f>
        <v>Orange Chicken</v>
      </c>
      <c r="H5303" t="str">
        <f>IFERROR(INDEX(menu_items!$C:$C,MATCH(F5303,menu_items!$A:$A,0)),"Unknown value")</f>
        <v>Asian</v>
      </c>
      <c r="I5303" s="5">
        <f>IFERROR(INDEX(menu_items!$D:$D,MATCH(F5303,menu_items!$A:$A,0)),0)</f>
        <v>16.5</v>
      </c>
      <c r="J5303" t="str">
        <f t="shared" si="415"/>
        <v>Thu</v>
      </c>
      <c r="K5303">
        <f t="shared" si="416"/>
        <v>9</v>
      </c>
      <c r="L5303" t="str">
        <f t="shared" si="417"/>
        <v>Feb</v>
      </c>
      <c r="M5303">
        <v>14</v>
      </c>
      <c r="N5303">
        <f t="shared" si="413"/>
        <v>4</v>
      </c>
      <c r="O5303" s="5">
        <f t="shared" si="414"/>
        <v>52.5</v>
      </c>
    </row>
    <row r="5304" spans="1:15" x14ac:dyDescent="0.25">
      <c r="A5304">
        <v>5365</v>
      </c>
      <c r="B5304">
        <v>2372</v>
      </c>
      <c r="C5304">
        <f>IF(COUNTIF($B$2:B5304,B5304)=1,1,0)</f>
        <v>0</v>
      </c>
      <c r="D5304" s="1">
        <v>44966</v>
      </c>
      <c r="E5304" s="2">
        <v>0.58650462962962968</v>
      </c>
      <c r="F5304">
        <v>124</v>
      </c>
      <c r="G5304" t="str">
        <f>IFERROR(INDEX(menu_items!$B:$B,MATCH(F5304,menu_items!$A:$A,0)),"Unknown value")</f>
        <v>Spaghetti</v>
      </c>
      <c r="H5304" t="str">
        <f>IFERROR(INDEX(menu_items!$C:$C,MATCH(F5304,menu_items!$A:$A,0)),"Unknown value")</f>
        <v>Italian</v>
      </c>
      <c r="I5304" s="5">
        <f>IFERROR(INDEX(menu_items!$D:$D,MATCH(F5304,menu_items!$A:$A,0)),0)</f>
        <v>14.5</v>
      </c>
      <c r="J5304" t="str">
        <f t="shared" si="415"/>
        <v>Thu</v>
      </c>
      <c r="K5304">
        <f t="shared" si="416"/>
        <v>9</v>
      </c>
      <c r="L5304" t="str">
        <f t="shared" si="417"/>
        <v>Feb</v>
      </c>
      <c r="M5304">
        <v>14</v>
      </c>
      <c r="N5304">
        <f t="shared" si="413"/>
        <v>4</v>
      </c>
      <c r="O5304" s="5">
        <f t="shared" si="414"/>
        <v>52.5</v>
      </c>
    </row>
    <row r="5305" spans="1:15" x14ac:dyDescent="0.25">
      <c r="A5305">
        <v>5366</v>
      </c>
      <c r="B5305">
        <v>2372</v>
      </c>
      <c r="C5305">
        <f>IF(COUNTIF($B$2:B5305,B5305)=1,1,0)</f>
        <v>0</v>
      </c>
      <c r="D5305" s="1">
        <v>44966</v>
      </c>
      <c r="E5305" s="2">
        <v>0.58650462962962968</v>
      </c>
      <c r="F5305">
        <v>126</v>
      </c>
      <c r="G5305" t="str">
        <f>IFERROR(INDEX(menu_items!$B:$B,MATCH(F5305,menu_items!$A:$A,0)),"Unknown value")</f>
        <v>Fettuccine Alfredo</v>
      </c>
      <c r="H5305" t="str">
        <f>IFERROR(INDEX(menu_items!$C:$C,MATCH(F5305,menu_items!$A:$A,0)),"Unknown value")</f>
        <v>Italian</v>
      </c>
      <c r="I5305" s="5">
        <f>IFERROR(INDEX(menu_items!$D:$D,MATCH(F5305,menu_items!$A:$A,0)),0)</f>
        <v>14.5</v>
      </c>
      <c r="J5305" t="str">
        <f t="shared" si="415"/>
        <v>Thu</v>
      </c>
      <c r="K5305">
        <f t="shared" si="416"/>
        <v>9</v>
      </c>
      <c r="L5305" t="str">
        <f t="shared" si="417"/>
        <v>Feb</v>
      </c>
      <c r="M5305">
        <v>14</v>
      </c>
      <c r="N5305">
        <f t="shared" si="413"/>
        <v>4</v>
      </c>
      <c r="O5305" s="5">
        <f t="shared" si="414"/>
        <v>52.5</v>
      </c>
    </row>
    <row r="5306" spans="1:15" x14ac:dyDescent="0.25">
      <c r="A5306">
        <v>5367</v>
      </c>
      <c r="B5306">
        <v>2372</v>
      </c>
      <c r="C5306">
        <f>IF(COUNTIF($B$2:B5306,B5306)=1,1,0)</f>
        <v>0</v>
      </c>
      <c r="D5306" s="1">
        <v>44966</v>
      </c>
      <c r="E5306" s="2">
        <v>0.58650462962962968</v>
      </c>
      <c r="F5306">
        <v>122</v>
      </c>
      <c r="G5306" t="str">
        <f>IFERROR(INDEX(menu_items!$B:$B,MATCH(F5306,menu_items!$A:$A,0)),"Unknown value")</f>
        <v>Chips &amp; Salsa</v>
      </c>
      <c r="H5306" t="str">
        <f>IFERROR(INDEX(menu_items!$C:$C,MATCH(F5306,menu_items!$A:$A,0)),"Unknown value")</f>
        <v>Mexican</v>
      </c>
      <c r="I5306" s="5">
        <f>IFERROR(INDEX(menu_items!$D:$D,MATCH(F5306,menu_items!$A:$A,0)),0)</f>
        <v>7</v>
      </c>
      <c r="J5306" t="str">
        <f t="shared" si="415"/>
        <v>Thu</v>
      </c>
      <c r="K5306">
        <f t="shared" si="416"/>
        <v>9</v>
      </c>
      <c r="L5306" t="str">
        <f t="shared" si="417"/>
        <v>Feb</v>
      </c>
      <c r="M5306">
        <v>14</v>
      </c>
      <c r="N5306">
        <f t="shared" si="413"/>
        <v>4</v>
      </c>
      <c r="O5306" s="5">
        <f t="shared" si="414"/>
        <v>52.5</v>
      </c>
    </row>
    <row r="5307" spans="1:15" x14ac:dyDescent="0.25">
      <c r="A5307">
        <v>5368</v>
      </c>
      <c r="B5307">
        <v>2373</v>
      </c>
      <c r="C5307">
        <f>IF(COUNTIF($B$2:B5307,B5307)=1,1,0)</f>
        <v>1</v>
      </c>
      <c r="D5307" s="1">
        <v>44966</v>
      </c>
      <c r="E5307" s="2">
        <v>0.60366898148148151</v>
      </c>
      <c r="F5307">
        <v>130</v>
      </c>
      <c r="G5307" t="str">
        <f>IFERROR(INDEX(menu_items!$B:$B,MATCH(F5307,menu_items!$A:$A,0)),"Unknown value")</f>
        <v>Shrimp Scampi</v>
      </c>
      <c r="H5307" t="str">
        <f>IFERROR(INDEX(menu_items!$C:$C,MATCH(F5307,menu_items!$A:$A,0)),"Unknown value")</f>
        <v>Italian</v>
      </c>
      <c r="I5307" s="5">
        <f>IFERROR(INDEX(menu_items!$D:$D,MATCH(F5307,menu_items!$A:$A,0)),0)</f>
        <v>19.95</v>
      </c>
      <c r="J5307" t="str">
        <f t="shared" si="415"/>
        <v>Thu</v>
      </c>
      <c r="K5307">
        <f t="shared" si="416"/>
        <v>9</v>
      </c>
      <c r="L5307" t="str">
        <f t="shared" si="417"/>
        <v>Feb</v>
      </c>
      <c r="M5307">
        <v>14</v>
      </c>
      <c r="N5307">
        <f t="shared" si="413"/>
        <v>1</v>
      </c>
      <c r="O5307" s="5">
        <f t="shared" si="414"/>
        <v>19.95</v>
      </c>
    </row>
    <row r="5308" spans="1:15" x14ac:dyDescent="0.25">
      <c r="A5308">
        <v>5369</v>
      </c>
      <c r="B5308">
        <v>2374</v>
      </c>
      <c r="C5308">
        <f>IF(COUNTIF($B$2:B5308,B5308)=1,1,0)</f>
        <v>1</v>
      </c>
      <c r="D5308" s="1">
        <v>44966</v>
      </c>
      <c r="E5308" s="2">
        <v>0.60826388888888894</v>
      </c>
      <c r="F5308">
        <v>125</v>
      </c>
      <c r="G5308" t="str">
        <f>IFERROR(INDEX(menu_items!$B:$B,MATCH(F5308,menu_items!$A:$A,0)),"Unknown value")</f>
        <v>Spaghetti &amp; Meatballs</v>
      </c>
      <c r="H5308" t="str">
        <f>IFERROR(INDEX(menu_items!$C:$C,MATCH(F5308,menu_items!$A:$A,0)),"Unknown value")</f>
        <v>Italian</v>
      </c>
      <c r="I5308" s="5">
        <f>IFERROR(INDEX(menu_items!$D:$D,MATCH(F5308,menu_items!$A:$A,0)),0)</f>
        <v>17.95</v>
      </c>
      <c r="J5308" t="str">
        <f t="shared" si="415"/>
        <v>Thu</v>
      </c>
      <c r="K5308">
        <f t="shared" si="416"/>
        <v>9</v>
      </c>
      <c r="L5308" t="str">
        <f t="shared" si="417"/>
        <v>Feb</v>
      </c>
      <c r="M5308">
        <v>14</v>
      </c>
      <c r="N5308">
        <f t="shared" si="413"/>
        <v>4</v>
      </c>
      <c r="O5308" s="5">
        <f t="shared" si="414"/>
        <v>50.400000000000006</v>
      </c>
    </row>
    <row r="5309" spans="1:15" x14ac:dyDescent="0.25">
      <c r="A5309">
        <v>5370</v>
      </c>
      <c r="B5309">
        <v>2374</v>
      </c>
      <c r="C5309">
        <f>IF(COUNTIF($B$2:B5309,B5309)=1,1,0)</f>
        <v>0</v>
      </c>
      <c r="D5309" s="1">
        <v>44966</v>
      </c>
      <c r="E5309" s="2">
        <v>0.60826388888888894</v>
      </c>
      <c r="F5309">
        <v>126</v>
      </c>
      <c r="G5309" t="str">
        <f>IFERROR(INDEX(menu_items!$B:$B,MATCH(F5309,menu_items!$A:$A,0)),"Unknown value")</f>
        <v>Fettuccine Alfredo</v>
      </c>
      <c r="H5309" t="str">
        <f>IFERROR(INDEX(menu_items!$C:$C,MATCH(F5309,menu_items!$A:$A,0)),"Unknown value")</f>
        <v>Italian</v>
      </c>
      <c r="I5309" s="5">
        <f>IFERROR(INDEX(menu_items!$D:$D,MATCH(F5309,menu_items!$A:$A,0)),0)</f>
        <v>14.5</v>
      </c>
      <c r="J5309" t="str">
        <f t="shared" si="415"/>
        <v>Thu</v>
      </c>
      <c r="K5309">
        <f t="shared" si="416"/>
        <v>9</v>
      </c>
      <c r="L5309" t="str">
        <f t="shared" si="417"/>
        <v>Feb</v>
      </c>
      <c r="M5309">
        <v>14</v>
      </c>
      <c r="N5309">
        <f t="shared" si="413"/>
        <v>4</v>
      </c>
      <c r="O5309" s="5">
        <f t="shared" si="414"/>
        <v>50.400000000000006</v>
      </c>
    </row>
    <row r="5310" spans="1:15" x14ac:dyDescent="0.25">
      <c r="A5310">
        <v>5371</v>
      </c>
      <c r="B5310">
        <v>2374</v>
      </c>
      <c r="C5310">
        <f>IF(COUNTIF($B$2:B5310,B5310)=1,1,0)</f>
        <v>0</v>
      </c>
      <c r="D5310" s="1">
        <v>44966</v>
      </c>
      <c r="E5310" s="2">
        <v>0.60826388888888894</v>
      </c>
      <c r="F5310">
        <v>117</v>
      </c>
      <c r="G5310" t="str">
        <f>IFERROR(INDEX(menu_items!$B:$B,MATCH(F5310,menu_items!$A:$A,0)),"Unknown value")</f>
        <v>Chicken Burrito</v>
      </c>
      <c r="H5310" t="str">
        <f>IFERROR(INDEX(menu_items!$C:$C,MATCH(F5310,menu_items!$A:$A,0)),"Unknown value")</f>
        <v>Mexican</v>
      </c>
      <c r="I5310" s="5">
        <f>IFERROR(INDEX(menu_items!$D:$D,MATCH(F5310,menu_items!$A:$A,0)),0)</f>
        <v>12.95</v>
      </c>
      <c r="J5310" t="str">
        <f t="shared" si="415"/>
        <v>Thu</v>
      </c>
      <c r="K5310">
        <f t="shared" si="416"/>
        <v>9</v>
      </c>
      <c r="L5310" t="str">
        <f t="shared" si="417"/>
        <v>Feb</v>
      </c>
      <c r="M5310">
        <v>14</v>
      </c>
      <c r="N5310">
        <f t="shared" si="413"/>
        <v>4</v>
      </c>
      <c r="O5310" s="5">
        <f t="shared" si="414"/>
        <v>50.400000000000006</v>
      </c>
    </row>
    <row r="5311" spans="1:15" x14ac:dyDescent="0.25">
      <c r="A5311">
        <v>5372</v>
      </c>
      <c r="B5311">
        <v>2374</v>
      </c>
      <c r="C5311">
        <f>IF(COUNTIF($B$2:B5311,B5311)=1,1,0)</f>
        <v>0</v>
      </c>
      <c r="D5311" s="1">
        <v>44966</v>
      </c>
      <c r="E5311" s="2">
        <v>0.60826388888888894</v>
      </c>
      <c r="F5311">
        <v>113</v>
      </c>
      <c r="G5311" t="str">
        <f>IFERROR(INDEX(menu_items!$B:$B,MATCH(F5311,menu_items!$A:$A,0)),"Unknown value")</f>
        <v>Edamame</v>
      </c>
      <c r="H5311" t="str">
        <f>IFERROR(INDEX(menu_items!$C:$C,MATCH(F5311,menu_items!$A:$A,0)),"Unknown value")</f>
        <v>Asian</v>
      </c>
      <c r="I5311" s="5">
        <f>IFERROR(INDEX(menu_items!$D:$D,MATCH(F5311,menu_items!$A:$A,0)),0)</f>
        <v>5</v>
      </c>
      <c r="J5311" t="str">
        <f t="shared" si="415"/>
        <v>Thu</v>
      </c>
      <c r="K5311">
        <f t="shared" si="416"/>
        <v>9</v>
      </c>
      <c r="L5311" t="str">
        <f t="shared" si="417"/>
        <v>Feb</v>
      </c>
      <c r="M5311">
        <v>14</v>
      </c>
      <c r="N5311">
        <f t="shared" si="413"/>
        <v>4</v>
      </c>
      <c r="O5311" s="5">
        <f t="shared" si="414"/>
        <v>50.400000000000006</v>
      </c>
    </row>
    <row r="5312" spans="1:15" x14ac:dyDescent="0.25">
      <c r="A5312">
        <v>5373</v>
      </c>
      <c r="B5312">
        <v>2375</v>
      </c>
      <c r="C5312">
        <f>IF(COUNTIF($B$2:B5312,B5312)=1,1,0)</f>
        <v>1</v>
      </c>
      <c r="D5312" s="1">
        <v>44966</v>
      </c>
      <c r="E5312" s="2">
        <v>0.63520833333333337</v>
      </c>
      <c r="F5312">
        <v>101</v>
      </c>
      <c r="G5312" t="str">
        <f>IFERROR(INDEX(menu_items!$B:$B,MATCH(F5312,menu_items!$A:$A,0)),"Unknown value")</f>
        <v>Hamburger</v>
      </c>
      <c r="H5312" t="str">
        <f>IFERROR(INDEX(menu_items!$C:$C,MATCH(F5312,menu_items!$A:$A,0)),"Unknown value")</f>
        <v>American</v>
      </c>
      <c r="I5312" s="5">
        <f>IFERROR(INDEX(menu_items!$D:$D,MATCH(F5312,menu_items!$A:$A,0)),0)</f>
        <v>12.95</v>
      </c>
      <c r="J5312" t="str">
        <f t="shared" si="415"/>
        <v>Thu</v>
      </c>
      <c r="K5312">
        <f t="shared" si="416"/>
        <v>9</v>
      </c>
      <c r="L5312" t="str">
        <f t="shared" si="417"/>
        <v>Feb</v>
      </c>
      <c r="M5312">
        <v>15</v>
      </c>
      <c r="N5312">
        <f t="shared" si="413"/>
        <v>3</v>
      </c>
      <c r="O5312" s="5">
        <f t="shared" si="414"/>
        <v>41.849999999999994</v>
      </c>
    </row>
    <row r="5313" spans="1:15" x14ac:dyDescent="0.25">
      <c r="A5313">
        <v>5374</v>
      </c>
      <c r="B5313">
        <v>2375</v>
      </c>
      <c r="C5313">
        <f>IF(COUNTIF($B$2:B5313,B5313)=1,1,0)</f>
        <v>0</v>
      </c>
      <c r="D5313" s="1">
        <v>44966</v>
      </c>
      <c r="E5313" s="2">
        <v>0.63520833333333337</v>
      </c>
      <c r="F5313">
        <v>111</v>
      </c>
      <c r="G5313" t="str">
        <f>IFERROR(INDEX(menu_items!$B:$B,MATCH(F5313,menu_items!$A:$A,0)),"Unknown value")</f>
        <v>California Roll</v>
      </c>
      <c r="H5313" t="str">
        <f>IFERROR(INDEX(menu_items!$C:$C,MATCH(F5313,menu_items!$A:$A,0)),"Unknown value")</f>
        <v>Asian</v>
      </c>
      <c r="I5313" s="5">
        <f>IFERROR(INDEX(menu_items!$D:$D,MATCH(F5313,menu_items!$A:$A,0)),0)</f>
        <v>11.95</v>
      </c>
      <c r="J5313" t="str">
        <f t="shared" si="415"/>
        <v>Thu</v>
      </c>
      <c r="K5313">
        <f t="shared" si="416"/>
        <v>9</v>
      </c>
      <c r="L5313" t="str">
        <f t="shared" si="417"/>
        <v>Feb</v>
      </c>
      <c r="M5313">
        <v>15</v>
      </c>
      <c r="N5313">
        <f t="shared" si="413"/>
        <v>3</v>
      </c>
      <c r="O5313" s="5">
        <f t="shared" si="414"/>
        <v>41.849999999999994</v>
      </c>
    </row>
    <row r="5314" spans="1:15" x14ac:dyDescent="0.25">
      <c r="A5314">
        <v>5375</v>
      </c>
      <c r="B5314">
        <v>2375</v>
      </c>
      <c r="C5314">
        <f>IF(COUNTIF($B$2:B5314,B5314)=1,1,0)</f>
        <v>0</v>
      </c>
      <c r="D5314" s="1">
        <v>44966</v>
      </c>
      <c r="E5314" s="2">
        <v>0.63520833333333337</v>
      </c>
      <c r="F5314">
        <v>132</v>
      </c>
      <c r="G5314" t="str">
        <f>IFERROR(INDEX(menu_items!$B:$B,MATCH(F5314,menu_items!$A:$A,0)),"Unknown value")</f>
        <v>Eggplant Parmesan</v>
      </c>
      <c r="H5314" t="str">
        <f>IFERROR(INDEX(menu_items!$C:$C,MATCH(F5314,menu_items!$A:$A,0)),"Unknown value")</f>
        <v>Italian</v>
      </c>
      <c r="I5314" s="5">
        <f>IFERROR(INDEX(menu_items!$D:$D,MATCH(F5314,menu_items!$A:$A,0)),0)</f>
        <v>16.95</v>
      </c>
      <c r="J5314" t="str">
        <f t="shared" si="415"/>
        <v>Thu</v>
      </c>
      <c r="K5314">
        <f t="shared" si="416"/>
        <v>9</v>
      </c>
      <c r="L5314" t="str">
        <f t="shared" si="417"/>
        <v>Feb</v>
      </c>
      <c r="M5314">
        <v>15</v>
      </c>
      <c r="N5314">
        <f t="shared" ref="N5314:N5377" si="418">COUNTIF($B:$B,B5314)</f>
        <v>3</v>
      </c>
      <c r="O5314" s="5">
        <f t="shared" ref="O5314:O5377" si="419">SUMIF($B:$B,B5314,$I:$I)</f>
        <v>41.849999999999994</v>
      </c>
    </row>
    <row r="5315" spans="1:15" x14ac:dyDescent="0.25">
      <c r="A5315">
        <v>5376</v>
      </c>
      <c r="B5315">
        <v>2376</v>
      </c>
      <c r="C5315">
        <f>IF(COUNTIF($B$2:B5315,B5315)=1,1,0)</f>
        <v>1</v>
      </c>
      <c r="D5315" s="1">
        <v>44966</v>
      </c>
      <c r="E5315" s="2">
        <v>0.64304398148148145</v>
      </c>
      <c r="F5315">
        <v>101</v>
      </c>
      <c r="G5315" t="str">
        <f>IFERROR(INDEX(menu_items!$B:$B,MATCH(F5315,menu_items!$A:$A,0)),"Unknown value")</f>
        <v>Hamburger</v>
      </c>
      <c r="H5315" t="str">
        <f>IFERROR(INDEX(menu_items!$C:$C,MATCH(F5315,menu_items!$A:$A,0)),"Unknown value")</f>
        <v>American</v>
      </c>
      <c r="I5315" s="5">
        <f>IFERROR(INDEX(menu_items!$D:$D,MATCH(F5315,menu_items!$A:$A,0)),0)</f>
        <v>12.95</v>
      </c>
      <c r="J5315" t="str">
        <f t="shared" si="415"/>
        <v>Thu</v>
      </c>
      <c r="K5315">
        <f t="shared" si="416"/>
        <v>9</v>
      </c>
      <c r="L5315" t="str">
        <f t="shared" si="417"/>
        <v>Feb</v>
      </c>
      <c r="M5315">
        <v>15</v>
      </c>
      <c r="N5315">
        <f t="shared" si="418"/>
        <v>4</v>
      </c>
      <c r="O5315" s="5">
        <f t="shared" si="419"/>
        <v>63.349999999999994</v>
      </c>
    </row>
    <row r="5316" spans="1:15" x14ac:dyDescent="0.25">
      <c r="A5316">
        <v>5377</v>
      </c>
      <c r="B5316">
        <v>2376</v>
      </c>
      <c r="C5316">
        <f>IF(COUNTIF($B$2:B5316,B5316)=1,1,0)</f>
        <v>0</v>
      </c>
      <c r="D5316" s="1">
        <v>44966</v>
      </c>
      <c r="E5316" s="2">
        <v>0.64304398148148145</v>
      </c>
      <c r="F5316">
        <v>108</v>
      </c>
      <c r="G5316" t="str">
        <f>IFERROR(INDEX(menu_items!$B:$B,MATCH(F5316,menu_items!$A:$A,0)),"Unknown value")</f>
        <v>Tofu Pad Thai</v>
      </c>
      <c r="H5316" t="str">
        <f>IFERROR(INDEX(menu_items!$C:$C,MATCH(F5316,menu_items!$A:$A,0)),"Unknown value")</f>
        <v>Asian</v>
      </c>
      <c r="I5316" s="5">
        <f>IFERROR(INDEX(menu_items!$D:$D,MATCH(F5316,menu_items!$A:$A,0)),0)</f>
        <v>14.5</v>
      </c>
      <c r="J5316" t="str">
        <f t="shared" ref="J5316:J5379" si="420">TEXT(D5316,"ddd")</f>
        <v>Thu</v>
      </c>
      <c r="K5316">
        <f t="shared" ref="K5316:K5379" si="421">DAY(D5316)</f>
        <v>9</v>
      </c>
      <c r="L5316" t="str">
        <f t="shared" ref="L5316:L5379" si="422">TEXT(D5316,"mmm")</f>
        <v>Feb</v>
      </c>
      <c r="M5316">
        <v>15</v>
      </c>
      <c r="N5316">
        <f t="shared" si="418"/>
        <v>4</v>
      </c>
      <c r="O5316" s="5">
        <f t="shared" si="419"/>
        <v>63.349999999999994</v>
      </c>
    </row>
    <row r="5317" spans="1:15" x14ac:dyDescent="0.25">
      <c r="A5317">
        <v>5378</v>
      </c>
      <c r="B5317">
        <v>2376</v>
      </c>
      <c r="C5317">
        <f>IF(COUNTIF($B$2:B5317,B5317)=1,1,0)</f>
        <v>0</v>
      </c>
      <c r="D5317" s="1">
        <v>44966</v>
      </c>
      <c r="E5317" s="2">
        <v>0.64304398148148145</v>
      </c>
      <c r="F5317">
        <v>125</v>
      </c>
      <c r="G5317" t="str">
        <f>IFERROR(INDEX(menu_items!$B:$B,MATCH(F5317,menu_items!$A:$A,0)),"Unknown value")</f>
        <v>Spaghetti &amp; Meatballs</v>
      </c>
      <c r="H5317" t="str">
        <f>IFERROR(INDEX(menu_items!$C:$C,MATCH(F5317,menu_items!$A:$A,0)),"Unknown value")</f>
        <v>Italian</v>
      </c>
      <c r="I5317" s="5">
        <f>IFERROR(INDEX(menu_items!$D:$D,MATCH(F5317,menu_items!$A:$A,0)),0)</f>
        <v>17.95</v>
      </c>
      <c r="J5317" t="str">
        <f t="shared" si="420"/>
        <v>Thu</v>
      </c>
      <c r="K5317">
        <f t="shared" si="421"/>
        <v>9</v>
      </c>
      <c r="L5317" t="str">
        <f t="shared" si="422"/>
        <v>Feb</v>
      </c>
      <c r="M5317">
        <v>15</v>
      </c>
      <c r="N5317">
        <f t="shared" si="418"/>
        <v>4</v>
      </c>
      <c r="O5317" s="5">
        <f t="shared" si="419"/>
        <v>63.349999999999994</v>
      </c>
    </row>
    <row r="5318" spans="1:15" x14ac:dyDescent="0.25">
      <c r="A5318">
        <v>5379</v>
      </c>
      <c r="B5318">
        <v>2376</v>
      </c>
      <c r="C5318">
        <f>IF(COUNTIF($B$2:B5318,B5318)=1,1,0)</f>
        <v>0</v>
      </c>
      <c r="D5318" s="1">
        <v>44966</v>
      </c>
      <c r="E5318" s="2">
        <v>0.64304398148148145</v>
      </c>
      <c r="F5318">
        <v>110</v>
      </c>
      <c r="G5318" t="str">
        <f>IFERROR(INDEX(menu_items!$B:$B,MATCH(F5318,menu_items!$A:$A,0)),"Unknown value")</f>
        <v>Pork Ramen</v>
      </c>
      <c r="H5318" t="str">
        <f>IFERROR(INDEX(menu_items!$C:$C,MATCH(F5318,menu_items!$A:$A,0)),"Unknown value")</f>
        <v>Asian</v>
      </c>
      <c r="I5318" s="5">
        <f>IFERROR(INDEX(menu_items!$D:$D,MATCH(F5318,menu_items!$A:$A,0)),0)</f>
        <v>17.95</v>
      </c>
      <c r="J5318" t="str">
        <f t="shared" si="420"/>
        <v>Thu</v>
      </c>
      <c r="K5318">
        <f t="shared" si="421"/>
        <v>9</v>
      </c>
      <c r="L5318" t="str">
        <f t="shared" si="422"/>
        <v>Feb</v>
      </c>
      <c r="M5318">
        <v>15</v>
      </c>
      <c r="N5318">
        <f t="shared" si="418"/>
        <v>4</v>
      </c>
      <c r="O5318" s="5">
        <f t="shared" si="419"/>
        <v>63.349999999999994</v>
      </c>
    </row>
    <row r="5319" spans="1:15" x14ac:dyDescent="0.25">
      <c r="A5319">
        <v>5380</v>
      </c>
      <c r="B5319">
        <v>2377</v>
      </c>
      <c r="C5319">
        <f>IF(COUNTIF($B$2:B5319,B5319)=1,1,0)</f>
        <v>1</v>
      </c>
      <c r="D5319" s="1">
        <v>44966</v>
      </c>
      <c r="E5319" s="2">
        <v>0.64324074074074078</v>
      </c>
      <c r="F5319">
        <v>109</v>
      </c>
      <c r="G5319" t="str">
        <f>IFERROR(INDEX(menu_items!$B:$B,MATCH(F5319,menu_items!$A:$A,0)),"Unknown value")</f>
        <v>Korean Beef Bowl</v>
      </c>
      <c r="H5319" t="str">
        <f>IFERROR(INDEX(menu_items!$C:$C,MATCH(F5319,menu_items!$A:$A,0)),"Unknown value")</f>
        <v>Asian</v>
      </c>
      <c r="I5319" s="5">
        <f>IFERROR(INDEX(menu_items!$D:$D,MATCH(F5319,menu_items!$A:$A,0)),0)</f>
        <v>17.95</v>
      </c>
      <c r="J5319" t="str">
        <f t="shared" si="420"/>
        <v>Thu</v>
      </c>
      <c r="K5319">
        <f t="shared" si="421"/>
        <v>9</v>
      </c>
      <c r="L5319" t="str">
        <f t="shared" si="422"/>
        <v>Feb</v>
      </c>
      <c r="M5319">
        <v>15</v>
      </c>
      <c r="N5319">
        <f t="shared" si="418"/>
        <v>2</v>
      </c>
      <c r="O5319" s="5">
        <f t="shared" si="419"/>
        <v>24.95</v>
      </c>
    </row>
    <row r="5320" spans="1:15" x14ac:dyDescent="0.25">
      <c r="A5320">
        <v>5381</v>
      </c>
      <c r="B5320">
        <v>2377</v>
      </c>
      <c r="C5320">
        <f>IF(COUNTIF($B$2:B5320,B5320)=1,1,0)</f>
        <v>0</v>
      </c>
      <c r="D5320" s="1">
        <v>44966</v>
      </c>
      <c r="E5320" s="2">
        <v>0.64324074074074078</v>
      </c>
      <c r="F5320">
        <v>122</v>
      </c>
      <c r="G5320" t="str">
        <f>IFERROR(INDEX(menu_items!$B:$B,MATCH(F5320,menu_items!$A:$A,0)),"Unknown value")</f>
        <v>Chips &amp; Salsa</v>
      </c>
      <c r="H5320" t="str">
        <f>IFERROR(INDEX(menu_items!$C:$C,MATCH(F5320,menu_items!$A:$A,0)),"Unknown value")</f>
        <v>Mexican</v>
      </c>
      <c r="I5320" s="5">
        <f>IFERROR(INDEX(menu_items!$D:$D,MATCH(F5320,menu_items!$A:$A,0)),0)</f>
        <v>7</v>
      </c>
      <c r="J5320" t="str">
        <f t="shared" si="420"/>
        <v>Thu</v>
      </c>
      <c r="K5320">
        <f t="shared" si="421"/>
        <v>9</v>
      </c>
      <c r="L5320" t="str">
        <f t="shared" si="422"/>
        <v>Feb</v>
      </c>
      <c r="M5320">
        <v>15</v>
      </c>
      <c r="N5320">
        <f t="shared" si="418"/>
        <v>2</v>
      </c>
      <c r="O5320" s="5">
        <f t="shared" si="419"/>
        <v>24.95</v>
      </c>
    </row>
    <row r="5321" spans="1:15" x14ac:dyDescent="0.25">
      <c r="A5321">
        <v>5382</v>
      </c>
      <c r="B5321">
        <v>2378</v>
      </c>
      <c r="C5321">
        <f>IF(COUNTIF($B$2:B5321,B5321)=1,1,0)</f>
        <v>1</v>
      </c>
      <c r="D5321" s="1">
        <v>44966</v>
      </c>
      <c r="E5321" s="2">
        <v>0.67048611111111112</v>
      </c>
      <c r="F5321">
        <v>111</v>
      </c>
      <c r="G5321" t="str">
        <f>IFERROR(INDEX(menu_items!$B:$B,MATCH(F5321,menu_items!$A:$A,0)),"Unknown value")</f>
        <v>California Roll</v>
      </c>
      <c r="H5321" t="str">
        <f>IFERROR(INDEX(menu_items!$C:$C,MATCH(F5321,menu_items!$A:$A,0)),"Unknown value")</f>
        <v>Asian</v>
      </c>
      <c r="I5321" s="5">
        <f>IFERROR(INDEX(menu_items!$D:$D,MATCH(F5321,menu_items!$A:$A,0)),0)</f>
        <v>11.95</v>
      </c>
      <c r="J5321" t="str">
        <f t="shared" si="420"/>
        <v>Thu</v>
      </c>
      <c r="K5321">
        <f t="shared" si="421"/>
        <v>9</v>
      </c>
      <c r="L5321" t="str">
        <f t="shared" si="422"/>
        <v>Feb</v>
      </c>
      <c r="M5321">
        <v>16</v>
      </c>
      <c r="N5321">
        <f t="shared" si="418"/>
        <v>2</v>
      </c>
      <c r="O5321" s="5">
        <f t="shared" si="419"/>
        <v>23.9</v>
      </c>
    </row>
    <row r="5322" spans="1:15" x14ac:dyDescent="0.25">
      <c r="A5322">
        <v>5383</v>
      </c>
      <c r="B5322">
        <v>2378</v>
      </c>
      <c r="C5322">
        <f>IF(COUNTIF($B$2:B5322,B5322)=1,1,0)</f>
        <v>0</v>
      </c>
      <c r="D5322" s="1">
        <v>44966</v>
      </c>
      <c r="E5322" s="2">
        <v>0.67048611111111112</v>
      </c>
      <c r="F5322">
        <v>119</v>
      </c>
      <c r="G5322" t="str">
        <f>IFERROR(INDEX(menu_items!$B:$B,MATCH(F5322,menu_items!$A:$A,0)),"Unknown value")</f>
        <v>Chicken Torta</v>
      </c>
      <c r="H5322" t="str">
        <f>IFERROR(INDEX(menu_items!$C:$C,MATCH(F5322,menu_items!$A:$A,0)),"Unknown value")</f>
        <v>Mexican</v>
      </c>
      <c r="I5322" s="5">
        <f>IFERROR(INDEX(menu_items!$D:$D,MATCH(F5322,menu_items!$A:$A,0)),0)</f>
        <v>11.95</v>
      </c>
      <c r="J5322" t="str">
        <f t="shared" si="420"/>
        <v>Thu</v>
      </c>
      <c r="K5322">
        <f t="shared" si="421"/>
        <v>9</v>
      </c>
      <c r="L5322" t="str">
        <f t="shared" si="422"/>
        <v>Feb</v>
      </c>
      <c r="M5322">
        <v>16</v>
      </c>
      <c r="N5322">
        <f t="shared" si="418"/>
        <v>2</v>
      </c>
      <c r="O5322" s="5">
        <f t="shared" si="419"/>
        <v>23.9</v>
      </c>
    </row>
    <row r="5323" spans="1:15" x14ac:dyDescent="0.25">
      <c r="A5323">
        <v>5384</v>
      </c>
      <c r="B5323">
        <v>2379</v>
      </c>
      <c r="C5323">
        <f>IF(COUNTIF($B$2:B5323,B5323)=1,1,0)</f>
        <v>1</v>
      </c>
      <c r="D5323" s="1">
        <v>44966</v>
      </c>
      <c r="E5323" s="2">
        <v>0.67932870370370368</v>
      </c>
      <c r="F5323">
        <v>110</v>
      </c>
      <c r="G5323" t="str">
        <f>IFERROR(INDEX(menu_items!$B:$B,MATCH(F5323,menu_items!$A:$A,0)),"Unknown value")</f>
        <v>Pork Ramen</v>
      </c>
      <c r="H5323" t="str">
        <f>IFERROR(INDEX(menu_items!$C:$C,MATCH(F5323,menu_items!$A:$A,0)),"Unknown value")</f>
        <v>Asian</v>
      </c>
      <c r="I5323" s="5">
        <f>IFERROR(INDEX(menu_items!$D:$D,MATCH(F5323,menu_items!$A:$A,0)),0)</f>
        <v>17.95</v>
      </c>
      <c r="J5323" t="str">
        <f t="shared" si="420"/>
        <v>Thu</v>
      </c>
      <c r="K5323">
        <f t="shared" si="421"/>
        <v>9</v>
      </c>
      <c r="L5323" t="str">
        <f t="shared" si="422"/>
        <v>Feb</v>
      </c>
      <c r="M5323">
        <v>16</v>
      </c>
      <c r="N5323">
        <f t="shared" si="418"/>
        <v>2</v>
      </c>
      <c r="O5323" s="5">
        <f t="shared" si="419"/>
        <v>33.450000000000003</v>
      </c>
    </row>
    <row r="5324" spans="1:15" x14ac:dyDescent="0.25">
      <c r="A5324">
        <v>5385</v>
      </c>
      <c r="B5324">
        <v>2379</v>
      </c>
      <c r="C5324">
        <f>IF(COUNTIF($B$2:B5324,B5324)=1,1,0)</f>
        <v>0</v>
      </c>
      <c r="D5324" s="1">
        <v>44966</v>
      </c>
      <c r="E5324" s="2">
        <v>0.67932870370370368</v>
      </c>
      <c r="F5324">
        <v>129</v>
      </c>
      <c r="G5324" t="str">
        <f>IFERROR(INDEX(menu_items!$B:$B,MATCH(F5324,menu_items!$A:$A,0)),"Unknown value")</f>
        <v>Mushroom Ravioli</v>
      </c>
      <c r="H5324" t="str">
        <f>IFERROR(INDEX(menu_items!$C:$C,MATCH(F5324,menu_items!$A:$A,0)),"Unknown value")</f>
        <v>Italian</v>
      </c>
      <c r="I5324" s="5">
        <f>IFERROR(INDEX(menu_items!$D:$D,MATCH(F5324,menu_items!$A:$A,0)),0)</f>
        <v>15.5</v>
      </c>
      <c r="J5324" t="str">
        <f t="shared" si="420"/>
        <v>Thu</v>
      </c>
      <c r="K5324">
        <f t="shared" si="421"/>
        <v>9</v>
      </c>
      <c r="L5324" t="str">
        <f t="shared" si="422"/>
        <v>Feb</v>
      </c>
      <c r="M5324">
        <v>16</v>
      </c>
      <c r="N5324">
        <f t="shared" si="418"/>
        <v>2</v>
      </c>
      <c r="O5324" s="5">
        <f t="shared" si="419"/>
        <v>33.450000000000003</v>
      </c>
    </row>
    <row r="5325" spans="1:15" x14ac:dyDescent="0.25">
      <c r="A5325">
        <v>5386</v>
      </c>
      <c r="B5325">
        <v>2380</v>
      </c>
      <c r="C5325">
        <f>IF(COUNTIF($B$2:B5325,B5325)=1,1,0)</f>
        <v>1</v>
      </c>
      <c r="D5325" s="1">
        <v>44966</v>
      </c>
      <c r="E5325" s="2">
        <v>0.68224537037037036</v>
      </c>
      <c r="F5325">
        <v>103</v>
      </c>
      <c r="G5325" t="str">
        <f>IFERROR(INDEX(menu_items!$B:$B,MATCH(F5325,menu_items!$A:$A,0)),"Unknown value")</f>
        <v>Hot Dog</v>
      </c>
      <c r="H5325" t="str">
        <f>IFERROR(INDEX(menu_items!$C:$C,MATCH(F5325,menu_items!$A:$A,0)),"Unknown value")</f>
        <v>American</v>
      </c>
      <c r="I5325" s="5">
        <f>IFERROR(INDEX(menu_items!$D:$D,MATCH(F5325,menu_items!$A:$A,0)),0)</f>
        <v>9</v>
      </c>
      <c r="J5325" t="str">
        <f t="shared" si="420"/>
        <v>Thu</v>
      </c>
      <c r="K5325">
        <f t="shared" si="421"/>
        <v>9</v>
      </c>
      <c r="L5325" t="str">
        <f t="shared" si="422"/>
        <v>Feb</v>
      </c>
      <c r="M5325">
        <v>16</v>
      </c>
      <c r="N5325">
        <f t="shared" si="418"/>
        <v>2</v>
      </c>
      <c r="O5325" s="5">
        <f t="shared" si="419"/>
        <v>20.95</v>
      </c>
    </row>
    <row r="5326" spans="1:15" x14ac:dyDescent="0.25">
      <c r="A5326">
        <v>5387</v>
      </c>
      <c r="B5326">
        <v>2380</v>
      </c>
      <c r="C5326">
        <f>IF(COUNTIF($B$2:B5326,B5326)=1,1,0)</f>
        <v>0</v>
      </c>
      <c r="D5326" s="1">
        <v>44966</v>
      </c>
      <c r="E5326" s="2">
        <v>0.68224537037037036</v>
      </c>
      <c r="F5326">
        <v>111</v>
      </c>
      <c r="G5326" t="str">
        <f>IFERROR(INDEX(menu_items!$B:$B,MATCH(F5326,menu_items!$A:$A,0)),"Unknown value")</f>
        <v>California Roll</v>
      </c>
      <c r="H5326" t="str">
        <f>IFERROR(INDEX(menu_items!$C:$C,MATCH(F5326,menu_items!$A:$A,0)),"Unknown value")</f>
        <v>Asian</v>
      </c>
      <c r="I5326" s="5">
        <f>IFERROR(INDEX(menu_items!$D:$D,MATCH(F5326,menu_items!$A:$A,0)),0)</f>
        <v>11.95</v>
      </c>
      <c r="J5326" t="str">
        <f t="shared" si="420"/>
        <v>Thu</v>
      </c>
      <c r="K5326">
        <f t="shared" si="421"/>
        <v>9</v>
      </c>
      <c r="L5326" t="str">
        <f t="shared" si="422"/>
        <v>Feb</v>
      </c>
      <c r="M5326">
        <v>16</v>
      </c>
      <c r="N5326">
        <f t="shared" si="418"/>
        <v>2</v>
      </c>
      <c r="O5326" s="5">
        <f t="shared" si="419"/>
        <v>20.95</v>
      </c>
    </row>
    <row r="5327" spans="1:15" x14ac:dyDescent="0.25">
      <c r="A5327">
        <v>5388</v>
      </c>
      <c r="B5327">
        <v>2381</v>
      </c>
      <c r="C5327">
        <f>IF(COUNTIF($B$2:B5327,B5327)=1,1,0)</f>
        <v>1</v>
      </c>
      <c r="D5327" s="1">
        <v>44966</v>
      </c>
      <c r="E5327" s="2">
        <v>0.7011574074074074</v>
      </c>
      <c r="F5327">
        <v>102</v>
      </c>
      <c r="G5327" t="str">
        <f>IFERROR(INDEX(menu_items!$B:$B,MATCH(F5327,menu_items!$A:$A,0)),"Unknown value")</f>
        <v>Cheeseburger</v>
      </c>
      <c r="H5327" t="str">
        <f>IFERROR(INDEX(menu_items!$C:$C,MATCH(F5327,menu_items!$A:$A,0)),"Unknown value")</f>
        <v>American</v>
      </c>
      <c r="I5327" s="5">
        <f>IFERROR(INDEX(menu_items!$D:$D,MATCH(F5327,menu_items!$A:$A,0)),0)</f>
        <v>13.95</v>
      </c>
      <c r="J5327" t="str">
        <f t="shared" si="420"/>
        <v>Thu</v>
      </c>
      <c r="K5327">
        <f t="shared" si="421"/>
        <v>9</v>
      </c>
      <c r="L5327" t="str">
        <f t="shared" si="422"/>
        <v>Feb</v>
      </c>
      <c r="M5327">
        <v>16</v>
      </c>
      <c r="N5327">
        <f t="shared" si="418"/>
        <v>4</v>
      </c>
      <c r="O5327" s="5">
        <f t="shared" si="419"/>
        <v>46.849999999999994</v>
      </c>
    </row>
    <row r="5328" spans="1:15" x14ac:dyDescent="0.25">
      <c r="A5328">
        <v>5389</v>
      </c>
      <c r="B5328">
        <v>2381</v>
      </c>
      <c r="C5328">
        <f>IF(COUNTIF($B$2:B5328,B5328)=1,1,0)</f>
        <v>0</v>
      </c>
      <c r="D5328" s="1">
        <v>44966</v>
      </c>
      <c r="E5328" s="2">
        <v>0.7011574074074074</v>
      </c>
      <c r="F5328">
        <v>102</v>
      </c>
      <c r="G5328" t="str">
        <f>IFERROR(INDEX(menu_items!$B:$B,MATCH(F5328,menu_items!$A:$A,0)),"Unknown value")</f>
        <v>Cheeseburger</v>
      </c>
      <c r="H5328" t="str">
        <f>IFERROR(INDEX(menu_items!$C:$C,MATCH(F5328,menu_items!$A:$A,0)),"Unknown value")</f>
        <v>American</v>
      </c>
      <c r="I5328" s="5">
        <f>IFERROR(INDEX(menu_items!$D:$D,MATCH(F5328,menu_items!$A:$A,0)),0)</f>
        <v>13.95</v>
      </c>
      <c r="J5328" t="str">
        <f t="shared" si="420"/>
        <v>Thu</v>
      </c>
      <c r="K5328">
        <f t="shared" si="421"/>
        <v>9</v>
      </c>
      <c r="L5328" t="str">
        <f t="shared" si="422"/>
        <v>Feb</v>
      </c>
      <c r="M5328">
        <v>16</v>
      </c>
      <c r="N5328">
        <f t="shared" si="418"/>
        <v>4</v>
      </c>
      <c r="O5328" s="5">
        <f t="shared" si="419"/>
        <v>46.849999999999994</v>
      </c>
    </row>
    <row r="5329" spans="1:15" x14ac:dyDescent="0.25">
      <c r="A5329">
        <v>5390</v>
      </c>
      <c r="B5329">
        <v>2381</v>
      </c>
      <c r="C5329">
        <f>IF(COUNTIF($B$2:B5329,B5329)=1,1,0)</f>
        <v>0</v>
      </c>
      <c r="D5329" s="1">
        <v>44966</v>
      </c>
      <c r="E5329" s="2">
        <v>0.7011574074074074</v>
      </c>
      <c r="F5329">
        <v>113</v>
      </c>
      <c r="G5329" t="str">
        <f>IFERROR(INDEX(menu_items!$B:$B,MATCH(F5329,menu_items!$A:$A,0)),"Unknown value")</f>
        <v>Edamame</v>
      </c>
      <c r="H5329" t="str">
        <f>IFERROR(INDEX(menu_items!$C:$C,MATCH(F5329,menu_items!$A:$A,0)),"Unknown value")</f>
        <v>Asian</v>
      </c>
      <c r="I5329" s="5">
        <f>IFERROR(INDEX(menu_items!$D:$D,MATCH(F5329,menu_items!$A:$A,0)),0)</f>
        <v>5</v>
      </c>
      <c r="J5329" t="str">
        <f t="shared" si="420"/>
        <v>Thu</v>
      </c>
      <c r="K5329">
        <f t="shared" si="421"/>
        <v>9</v>
      </c>
      <c r="L5329" t="str">
        <f t="shared" si="422"/>
        <v>Feb</v>
      </c>
      <c r="M5329">
        <v>16</v>
      </c>
      <c r="N5329">
        <f t="shared" si="418"/>
        <v>4</v>
      </c>
      <c r="O5329" s="5">
        <f t="shared" si="419"/>
        <v>46.849999999999994</v>
      </c>
    </row>
    <row r="5330" spans="1:15" x14ac:dyDescent="0.25">
      <c r="A5330">
        <v>5391</v>
      </c>
      <c r="B5330">
        <v>2381</v>
      </c>
      <c r="C5330">
        <f>IF(COUNTIF($B$2:B5330,B5330)=1,1,0)</f>
        <v>0</v>
      </c>
      <c r="D5330" s="1">
        <v>44966</v>
      </c>
      <c r="E5330" s="2">
        <v>0.7011574074074074</v>
      </c>
      <c r="F5330">
        <v>120</v>
      </c>
      <c r="G5330" t="str">
        <f>IFERROR(INDEX(menu_items!$B:$B,MATCH(F5330,menu_items!$A:$A,0)),"Unknown value")</f>
        <v>Steak Torta</v>
      </c>
      <c r="H5330" t="str">
        <f>IFERROR(INDEX(menu_items!$C:$C,MATCH(F5330,menu_items!$A:$A,0)),"Unknown value")</f>
        <v>Mexican</v>
      </c>
      <c r="I5330" s="5">
        <f>IFERROR(INDEX(menu_items!$D:$D,MATCH(F5330,menu_items!$A:$A,0)),0)</f>
        <v>13.95</v>
      </c>
      <c r="J5330" t="str">
        <f t="shared" si="420"/>
        <v>Thu</v>
      </c>
      <c r="K5330">
        <f t="shared" si="421"/>
        <v>9</v>
      </c>
      <c r="L5330" t="str">
        <f t="shared" si="422"/>
        <v>Feb</v>
      </c>
      <c r="M5330">
        <v>16</v>
      </c>
      <c r="N5330">
        <f t="shared" si="418"/>
        <v>4</v>
      </c>
      <c r="O5330" s="5">
        <f t="shared" si="419"/>
        <v>46.849999999999994</v>
      </c>
    </row>
    <row r="5331" spans="1:15" x14ac:dyDescent="0.25">
      <c r="A5331">
        <v>5392</v>
      </c>
      <c r="B5331">
        <v>2382</v>
      </c>
      <c r="C5331">
        <f>IF(COUNTIF($B$2:B5331,B5331)=1,1,0)</f>
        <v>1</v>
      </c>
      <c r="D5331" s="1">
        <v>44966</v>
      </c>
      <c r="E5331" s="2">
        <v>0.71497685185185189</v>
      </c>
      <c r="F5331">
        <v>101</v>
      </c>
      <c r="G5331" t="str">
        <f>IFERROR(INDEX(menu_items!$B:$B,MATCH(F5331,menu_items!$A:$A,0)),"Unknown value")</f>
        <v>Hamburger</v>
      </c>
      <c r="H5331" t="str">
        <f>IFERROR(INDEX(menu_items!$C:$C,MATCH(F5331,menu_items!$A:$A,0)),"Unknown value")</f>
        <v>American</v>
      </c>
      <c r="I5331" s="5">
        <f>IFERROR(INDEX(menu_items!$D:$D,MATCH(F5331,menu_items!$A:$A,0)),0)</f>
        <v>12.95</v>
      </c>
      <c r="J5331" t="str">
        <f t="shared" si="420"/>
        <v>Thu</v>
      </c>
      <c r="K5331">
        <f t="shared" si="421"/>
        <v>9</v>
      </c>
      <c r="L5331" t="str">
        <f t="shared" si="422"/>
        <v>Feb</v>
      </c>
      <c r="M5331">
        <v>17</v>
      </c>
      <c r="N5331">
        <f t="shared" si="418"/>
        <v>4</v>
      </c>
      <c r="O5331" s="5">
        <f t="shared" si="419"/>
        <v>45.45</v>
      </c>
    </row>
    <row r="5332" spans="1:15" x14ac:dyDescent="0.25">
      <c r="A5332">
        <v>5393</v>
      </c>
      <c r="B5332">
        <v>2382</v>
      </c>
      <c r="C5332">
        <f>IF(COUNTIF($B$2:B5332,B5332)=1,1,0)</f>
        <v>0</v>
      </c>
      <c r="D5332" s="1">
        <v>44966</v>
      </c>
      <c r="E5332" s="2">
        <v>0.71497685185185189</v>
      </c>
      <c r="F5332">
        <v>107</v>
      </c>
      <c r="G5332" t="str">
        <f>IFERROR(INDEX(menu_items!$B:$B,MATCH(F5332,menu_items!$A:$A,0)),"Unknown value")</f>
        <v>Orange Chicken</v>
      </c>
      <c r="H5332" t="str">
        <f>IFERROR(INDEX(menu_items!$C:$C,MATCH(F5332,menu_items!$A:$A,0)),"Unknown value")</f>
        <v>Asian</v>
      </c>
      <c r="I5332" s="5">
        <f>IFERROR(INDEX(menu_items!$D:$D,MATCH(F5332,menu_items!$A:$A,0)),0)</f>
        <v>16.5</v>
      </c>
      <c r="J5332" t="str">
        <f t="shared" si="420"/>
        <v>Thu</v>
      </c>
      <c r="K5332">
        <f t="shared" si="421"/>
        <v>9</v>
      </c>
      <c r="L5332" t="str">
        <f t="shared" si="422"/>
        <v>Feb</v>
      </c>
      <c r="M5332">
        <v>17</v>
      </c>
      <c r="N5332">
        <f t="shared" si="418"/>
        <v>4</v>
      </c>
      <c r="O5332" s="5">
        <f t="shared" si="419"/>
        <v>45.45</v>
      </c>
    </row>
    <row r="5333" spans="1:15" x14ac:dyDescent="0.25">
      <c r="A5333">
        <v>5394</v>
      </c>
      <c r="B5333">
        <v>2382</v>
      </c>
      <c r="C5333">
        <f>IF(COUNTIF($B$2:B5333,B5333)=1,1,0)</f>
        <v>0</v>
      </c>
      <c r="D5333" s="1">
        <v>44966</v>
      </c>
      <c r="E5333" s="2">
        <v>0.71497685185185189</v>
      </c>
      <c r="F5333">
        <v>122</v>
      </c>
      <c r="G5333" t="str">
        <f>IFERROR(INDEX(menu_items!$B:$B,MATCH(F5333,menu_items!$A:$A,0)),"Unknown value")</f>
        <v>Chips &amp; Salsa</v>
      </c>
      <c r="H5333" t="str">
        <f>IFERROR(INDEX(menu_items!$C:$C,MATCH(F5333,menu_items!$A:$A,0)),"Unknown value")</f>
        <v>Mexican</v>
      </c>
      <c r="I5333" s="5">
        <f>IFERROR(INDEX(menu_items!$D:$D,MATCH(F5333,menu_items!$A:$A,0)),0)</f>
        <v>7</v>
      </c>
      <c r="J5333" t="str">
        <f t="shared" si="420"/>
        <v>Thu</v>
      </c>
      <c r="K5333">
        <f t="shared" si="421"/>
        <v>9</v>
      </c>
      <c r="L5333" t="str">
        <f t="shared" si="422"/>
        <v>Feb</v>
      </c>
      <c r="M5333">
        <v>17</v>
      </c>
      <c r="N5333">
        <f t="shared" si="418"/>
        <v>4</v>
      </c>
      <c r="O5333" s="5">
        <f t="shared" si="419"/>
        <v>45.45</v>
      </c>
    </row>
    <row r="5334" spans="1:15" x14ac:dyDescent="0.25">
      <c r="A5334">
        <v>5395</v>
      </c>
      <c r="B5334">
        <v>2382</v>
      </c>
      <c r="C5334">
        <f>IF(COUNTIF($B$2:B5334,B5334)=1,1,0)</f>
        <v>0</v>
      </c>
      <c r="D5334" s="1">
        <v>44966</v>
      </c>
      <c r="E5334" s="2">
        <v>0.71497685185185189</v>
      </c>
      <c r="F5334">
        <v>114</v>
      </c>
      <c r="G5334" t="str">
        <f>IFERROR(INDEX(menu_items!$B:$B,MATCH(F5334,menu_items!$A:$A,0)),"Unknown value")</f>
        <v>Potstickers</v>
      </c>
      <c r="H5334" t="str">
        <f>IFERROR(INDEX(menu_items!$C:$C,MATCH(F5334,menu_items!$A:$A,0)),"Unknown value")</f>
        <v>Asian</v>
      </c>
      <c r="I5334" s="5">
        <f>IFERROR(INDEX(menu_items!$D:$D,MATCH(F5334,menu_items!$A:$A,0)),0)</f>
        <v>9</v>
      </c>
      <c r="J5334" t="str">
        <f t="shared" si="420"/>
        <v>Thu</v>
      </c>
      <c r="K5334">
        <f t="shared" si="421"/>
        <v>9</v>
      </c>
      <c r="L5334" t="str">
        <f t="shared" si="422"/>
        <v>Feb</v>
      </c>
      <c r="M5334">
        <v>17</v>
      </c>
      <c r="N5334">
        <f t="shared" si="418"/>
        <v>4</v>
      </c>
      <c r="O5334" s="5">
        <f t="shared" si="419"/>
        <v>45.45</v>
      </c>
    </row>
    <row r="5335" spans="1:15" x14ac:dyDescent="0.25">
      <c r="A5335">
        <v>5396</v>
      </c>
      <c r="B5335">
        <v>2383</v>
      </c>
      <c r="C5335">
        <f>IF(COUNTIF($B$2:B5335,B5335)=1,1,0)</f>
        <v>1</v>
      </c>
      <c r="D5335" s="1">
        <v>44966</v>
      </c>
      <c r="E5335" s="2">
        <v>0.7167013888888889</v>
      </c>
      <c r="F5335">
        <v>109</v>
      </c>
      <c r="G5335" t="str">
        <f>IFERROR(INDEX(menu_items!$B:$B,MATCH(F5335,menu_items!$A:$A,0)),"Unknown value")</f>
        <v>Korean Beef Bowl</v>
      </c>
      <c r="H5335" t="str">
        <f>IFERROR(INDEX(menu_items!$C:$C,MATCH(F5335,menu_items!$A:$A,0)),"Unknown value")</f>
        <v>Asian</v>
      </c>
      <c r="I5335" s="5">
        <f>IFERROR(INDEX(menu_items!$D:$D,MATCH(F5335,menu_items!$A:$A,0)),0)</f>
        <v>17.95</v>
      </c>
      <c r="J5335" t="str">
        <f t="shared" si="420"/>
        <v>Thu</v>
      </c>
      <c r="K5335">
        <f t="shared" si="421"/>
        <v>9</v>
      </c>
      <c r="L5335" t="str">
        <f t="shared" si="422"/>
        <v>Feb</v>
      </c>
      <c r="M5335">
        <v>17</v>
      </c>
      <c r="N5335">
        <f t="shared" si="418"/>
        <v>2</v>
      </c>
      <c r="O5335" s="5">
        <f t="shared" si="419"/>
        <v>24.95</v>
      </c>
    </row>
    <row r="5336" spans="1:15" x14ac:dyDescent="0.25">
      <c r="A5336">
        <v>5397</v>
      </c>
      <c r="B5336">
        <v>2383</v>
      </c>
      <c r="C5336">
        <f>IF(COUNTIF($B$2:B5336,B5336)=1,1,0)</f>
        <v>0</v>
      </c>
      <c r="D5336" s="1">
        <v>44966</v>
      </c>
      <c r="E5336" s="2">
        <v>0.7167013888888889</v>
      </c>
      <c r="F5336">
        <v>105</v>
      </c>
      <c r="G5336" t="str">
        <f>IFERROR(INDEX(menu_items!$B:$B,MATCH(F5336,menu_items!$A:$A,0)),"Unknown value")</f>
        <v>Mac &amp; Cheese</v>
      </c>
      <c r="H5336" t="str">
        <f>IFERROR(INDEX(menu_items!$C:$C,MATCH(F5336,menu_items!$A:$A,0)),"Unknown value")</f>
        <v>American</v>
      </c>
      <c r="I5336" s="5">
        <f>IFERROR(INDEX(menu_items!$D:$D,MATCH(F5336,menu_items!$A:$A,0)),0)</f>
        <v>7</v>
      </c>
      <c r="J5336" t="str">
        <f t="shared" si="420"/>
        <v>Thu</v>
      </c>
      <c r="K5336">
        <f t="shared" si="421"/>
        <v>9</v>
      </c>
      <c r="L5336" t="str">
        <f t="shared" si="422"/>
        <v>Feb</v>
      </c>
      <c r="M5336">
        <v>17</v>
      </c>
      <c r="N5336">
        <f t="shared" si="418"/>
        <v>2</v>
      </c>
      <c r="O5336" s="5">
        <f t="shared" si="419"/>
        <v>24.95</v>
      </c>
    </row>
    <row r="5337" spans="1:15" x14ac:dyDescent="0.25">
      <c r="A5337">
        <v>5398</v>
      </c>
      <c r="B5337">
        <v>2384</v>
      </c>
      <c r="C5337">
        <f>IF(COUNTIF($B$2:B5337,B5337)=1,1,0)</f>
        <v>1</v>
      </c>
      <c r="D5337" s="1">
        <v>44966</v>
      </c>
      <c r="E5337" s="2">
        <v>0.72021990740740738</v>
      </c>
      <c r="F5337">
        <v>121</v>
      </c>
      <c r="G5337" t="str">
        <f>IFERROR(INDEX(menu_items!$B:$B,MATCH(F5337,menu_items!$A:$A,0)),"Unknown value")</f>
        <v>Cheese Quesadillas</v>
      </c>
      <c r="H5337" t="str">
        <f>IFERROR(INDEX(menu_items!$C:$C,MATCH(F5337,menu_items!$A:$A,0)),"Unknown value")</f>
        <v>Mexican</v>
      </c>
      <c r="I5337" s="5">
        <f>IFERROR(INDEX(menu_items!$D:$D,MATCH(F5337,menu_items!$A:$A,0)),0)</f>
        <v>10.5</v>
      </c>
      <c r="J5337" t="str">
        <f t="shared" si="420"/>
        <v>Thu</v>
      </c>
      <c r="K5337">
        <f t="shared" si="421"/>
        <v>9</v>
      </c>
      <c r="L5337" t="str">
        <f t="shared" si="422"/>
        <v>Feb</v>
      </c>
      <c r="M5337">
        <v>17</v>
      </c>
      <c r="N5337">
        <f t="shared" si="418"/>
        <v>1</v>
      </c>
      <c r="O5337" s="5">
        <f t="shared" si="419"/>
        <v>10.5</v>
      </c>
    </row>
    <row r="5338" spans="1:15" x14ac:dyDescent="0.25">
      <c r="A5338">
        <v>5399</v>
      </c>
      <c r="B5338">
        <v>2385</v>
      </c>
      <c r="C5338">
        <f>IF(COUNTIF($B$2:B5338,B5338)=1,1,0)</f>
        <v>1</v>
      </c>
      <c r="D5338" s="1">
        <v>44966</v>
      </c>
      <c r="E5338" s="2">
        <v>0.72483796296296299</v>
      </c>
      <c r="F5338">
        <v>119</v>
      </c>
      <c r="G5338" t="str">
        <f>IFERROR(INDEX(menu_items!$B:$B,MATCH(F5338,menu_items!$A:$A,0)),"Unknown value")</f>
        <v>Chicken Torta</v>
      </c>
      <c r="H5338" t="str">
        <f>IFERROR(INDEX(menu_items!$C:$C,MATCH(F5338,menu_items!$A:$A,0)),"Unknown value")</f>
        <v>Mexican</v>
      </c>
      <c r="I5338" s="5">
        <f>IFERROR(INDEX(menu_items!$D:$D,MATCH(F5338,menu_items!$A:$A,0)),0)</f>
        <v>11.95</v>
      </c>
      <c r="J5338" t="str">
        <f t="shared" si="420"/>
        <v>Thu</v>
      </c>
      <c r="K5338">
        <f t="shared" si="421"/>
        <v>9</v>
      </c>
      <c r="L5338" t="str">
        <f t="shared" si="422"/>
        <v>Feb</v>
      </c>
      <c r="M5338">
        <v>17</v>
      </c>
      <c r="N5338">
        <f t="shared" si="418"/>
        <v>1</v>
      </c>
      <c r="O5338" s="5">
        <f t="shared" si="419"/>
        <v>11.95</v>
      </c>
    </row>
    <row r="5339" spans="1:15" x14ac:dyDescent="0.25">
      <c r="A5339">
        <v>5400</v>
      </c>
      <c r="B5339">
        <v>2386</v>
      </c>
      <c r="C5339">
        <f>IF(COUNTIF($B$2:B5339,B5339)=1,1,0)</f>
        <v>1</v>
      </c>
      <c r="D5339" s="1">
        <v>44966</v>
      </c>
      <c r="E5339" s="2">
        <v>0.73353009259259261</v>
      </c>
      <c r="F5339">
        <v>109</v>
      </c>
      <c r="G5339" t="str">
        <f>IFERROR(INDEX(menu_items!$B:$B,MATCH(F5339,menu_items!$A:$A,0)),"Unknown value")</f>
        <v>Korean Beef Bowl</v>
      </c>
      <c r="H5339" t="str">
        <f>IFERROR(INDEX(menu_items!$C:$C,MATCH(F5339,menu_items!$A:$A,0)),"Unknown value")</f>
        <v>Asian</v>
      </c>
      <c r="I5339" s="5">
        <f>IFERROR(INDEX(menu_items!$D:$D,MATCH(F5339,menu_items!$A:$A,0)),0)</f>
        <v>17.95</v>
      </c>
      <c r="J5339" t="str">
        <f t="shared" si="420"/>
        <v>Thu</v>
      </c>
      <c r="K5339">
        <f t="shared" si="421"/>
        <v>9</v>
      </c>
      <c r="L5339" t="str">
        <f t="shared" si="422"/>
        <v>Feb</v>
      </c>
      <c r="M5339">
        <v>17</v>
      </c>
      <c r="N5339">
        <f t="shared" si="418"/>
        <v>2</v>
      </c>
      <c r="O5339" s="5">
        <f t="shared" si="419"/>
        <v>33.450000000000003</v>
      </c>
    </row>
    <row r="5340" spans="1:15" x14ac:dyDescent="0.25">
      <c r="A5340">
        <v>5401</v>
      </c>
      <c r="B5340">
        <v>2386</v>
      </c>
      <c r="C5340">
        <f>IF(COUNTIF($B$2:B5340,B5340)=1,1,0)</f>
        <v>0</v>
      </c>
      <c r="D5340" s="1">
        <v>44966</v>
      </c>
      <c r="E5340" s="2">
        <v>0.73353009259259261</v>
      </c>
      <c r="F5340">
        <v>129</v>
      </c>
      <c r="G5340" t="str">
        <f>IFERROR(INDEX(menu_items!$B:$B,MATCH(F5340,menu_items!$A:$A,0)),"Unknown value")</f>
        <v>Mushroom Ravioli</v>
      </c>
      <c r="H5340" t="str">
        <f>IFERROR(INDEX(menu_items!$C:$C,MATCH(F5340,menu_items!$A:$A,0)),"Unknown value")</f>
        <v>Italian</v>
      </c>
      <c r="I5340" s="5">
        <f>IFERROR(INDEX(menu_items!$D:$D,MATCH(F5340,menu_items!$A:$A,0)),0)</f>
        <v>15.5</v>
      </c>
      <c r="J5340" t="str">
        <f t="shared" si="420"/>
        <v>Thu</v>
      </c>
      <c r="K5340">
        <f t="shared" si="421"/>
        <v>9</v>
      </c>
      <c r="L5340" t="str">
        <f t="shared" si="422"/>
        <v>Feb</v>
      </c>
      <c r="M5340">
        <v>17</v>
      </c>
      <c r="N5340">
        <f t="shared" si="418"/>
        <v>2</v>
      </c>
      <c r="O5340" s="5">
        <f t="shared" si="419"/>
        <v>33.450000000000003</v>
      </c>
    </row>
    <row r="5341" spans="1:15" x14ac:dyDescent="0.25">
      <c r="A5341">
        <v>5402</v>
      </c>
      <c r="B5341">
        <v>2387</v>
      </c>
      <c r="C5341">
        <f>IF(COUNTIF($B$2:B5341,B5341)=1,1,0)</f>
        <v>1</v>
      </c>
      <c r="D5341" s="1">
        <v>44966</v>
      </c>
      <c r="E5341" s="2">
        <v>0.73517361111111112</v>
      </c>
      <c r="F5341">
        <v>101</v>
      </c>
      <c r="G5341" t="str">
        <f>IFERROR(INDEX(menu_items!$B:$B,MATCH(F5341,menu_items!$A:$A,0)),"Unknown value")</f>
        <v>Hamburger</v>
      </c>
      <c r="H5341" t="str">
        <f>IFERROR(INDEX(menu_items!$C:$C,MATCH(F5341,menu_items!$A:$A,0)),"Unknown value")</f>
        <v>American</v>
      </c>
      <c r="I5341" s="5">
        <f>IFERROR(INDEX(menu_items!$D:$D,MATCH(F5341,menu_items!$A:$A,0)),0)</f>
        <v>12.95</v>
      </c>
      <c r="J5341" t="str">
        <f t="shared" si="420"/>
        <v>Thu</v>
      </c>
      <c r="K5341">
        <f t="shared" si="421"/>
        <v>9</v>
      </c>
      <c r="L5341" t="str">
        <f t="shared" si="422"/>
        <v>Feb</v>
      </c>
      <c r="M5341">
        <v>17</v>
      </c>
      <c r="N5341">
        <f t="shared" si="418"/>
        <v>4</v>
      </c>
      <c r="O5341" s="5">
        <f t="shared" si="419"/>
        <v>54.900000000000006</v>
      </c>
    </row>
    <row r="5342" spans="1:15" x14ac:dyDescent="0.25">
      <c r="A5342">
        <v>5403</v>
      </c>
      <c r="B5342">
        <v>2387</v>
      </c>
      <c r="C5342">
        <f>IF(COUNTIF($B$2:B5342,B5342)=1,1,0)</f>
        <v>0</v>
      </c>
      <c r="D5342" s="1">
        <v>44966</v>
      </c>
      <c r="E5342" s="2">
        <v>0.73517361111111112</v>
      </c>
      <c r="F5342">
        <v>104</v>
      </c>
      <c r="G5342" t="str">
        <f>IFERROR(INDEX(menu_items!$B:$B,MATCH(F5342,menu_items!$A:$A,0)),"Unknown value")</f>
        <v>Veggie Burger</v>
      </c>
      <c r="H5342" t="str">
        <f>IFERROR(INDEX(menu_items!$C:$C,MATCH(F5342,menu_items!$A:$A,0)),"Unknown value")</f>
        <v>American</v>
      </c>
      <c r="I5342" s="5">
        <f>IFERROR(INDEX(menu_items!$D:$D,MATCH(F5342,menu_items!$A:$A,0)),0)</f>
        <v>10.5</v>
      </c>
      <c r="J5342" t="str">
        <f t="shared" si="420"/>
        <v>Thu</v>
      </c>
      <c r="K5342">
        <f t="shared" si="421"/>
        <v>9</v>
      </c>
      <c r="L5342" t="str">
        <f t="shared" si="422"/>
        <v>Feb</v>
      </c>
      <c r="M5342">
        <v>17</v>
      </c>
      <c r="N5342">
        <f t="shared" si="418"/>
        <v>4</v>
      </c>
      <c r="O5342" s="5">
        <f t="shared" si="419"/>
        <v>54.900000000000006</v>
      </c>
    </row>
    <row r="5343" spans="1:15" x14ac:dyDescent="0.25">
      <c r="A5343">
        <v>5404</v>
      </c>
      <c r="B5343">
        <v>2387</v>
      </c>
      <c r="C5343">
        <f>IF(COUNTIF($B$2:B5343,B5343)=1,1,0)</f>
        <v>0</v>
      </c>
      <c r="D5343" s="1">
        <v>44966</v>
      </c>
      <c r="E5343" s="2">
        <v>0.73517361111111112</v>
      </c>
      <c r="F5343">
        <v>124</v>
      </c>
      <c r="G5343" t="str">
        <f>IFERROR(INDEX(menu_items!$B:$B,MATCH(F5343,menu_items!$A:$A,0)),"Unknown value")</f>
        <v>Spaghetti</v>
      </c>
      <c r="H5343" t="str">
        <f>IFERROR(INDEX(menu_items!$C:$C,MATCH(F5343,menu_items!$A:$A,0)),"Unknown value")</f>
        <v>Italian</v>
      </c>
      <c r="I5343" s="5">
        <f>IFERROR(INDEX(menu_items!$D:$D,MATCH(F5343,menu_items!$A:$A,0)),0)</f>
        <v>14.5</v>
      </c>
      <c r="J5343" t="str">
        <f t="shared" si="420"/>
        <v>Thu</v>
      </c>
      <c r="K5343">
        <f t="shared" si="421"/>
        <v>9</v>
      </c>
      <c r="L5343" t="str">
        <f t="shared" si="422"/>
        <v>Feb</v>
      </c>
      <c r="M5343">
        <v>17</v>
      </c>
      <c r="N5343">
        <f t="shared" si="418"/>
        <v>4</v>
      </c>
      <c r="O5343" s="5">
        <f t="shared" si="419"/>
        <v>54.900000000000006</v>
      </c>
    </row>
    <row r="5344" spans="1:15" x14ac:dyDescent="0.25">
      <c r="A5344">
        <v>5405</v>
      </c>
      <c r="B5344">
        <v>2387</v>
      </c>
      <c r="C5344">
        <f>IF(COUNTIF($B$2:B5344,B5344)=1,1,0)</f>
        <v>0</v>
      </c>
      <c r="D5344" s="1">
        <v>44966</v>
      </c>
      <c r="E5344" s="2">
        <v>0.73517361111111112</v>
      </c>
      <c r="F5344">
        <v>132</v>
      </c>
      <c r="G5344" t="str">
        <f>IFERROR(INDEX(menu_items!$B:$B,MATCH(F5344,menu_items!$A:$A,0)),"Unknown value")</f>
        <v>Eggplant Parmesan</v>
      </c>
      <c r="H5344" t="str">
        <f>IFERROR(INDEX(menu_items!$C:$C,MATCH(F5344,menu_items!$A:$A,0)),"Unknown value")</f>
        <v>Italian</v>
      </c>
      <c r="I5344" s="5">
        <f>IFERROR(INDEX(menu_items!$D:$D,MATCH(F5344,menu_items!$A:$A,0)),0)</f>
        <v>16.95</v>
      </c>
      <c r="J5344" t="str">
        <f t="shared" si="420"/>
        <v>Thu</v>
      </c>
      <c r="K5344">
        <f t="shared" si="421"/>
        <v>9</v>
      </c>
      <c r="L5344" t="str">
        <f t="shared" si="422"/>
        <v>Feb</v>
      </c>
      <c r="M5344">
        <v>17</v>
      </c>
      <c r="N5344">
        <f t="shared" si="418"/>
        <v>4</v>
      </c>
      <c r="O5344" s="5">
        <f t="shared" si="419"/>
        <v>54.900000000000006</v>
      </c>
    </row>
    <row r="5345" spans="1:15" x14ac:dyDescent="0.25">
      <c r="A5345">
        <v>5406</v>
      </c>
      <c r="B5345">
        <v>2388</v>
      </c>
      <c r="C5345">
        <f>IF(COUNTIF($B$2:B5345,B5345)=1,1,0)</f>
        <v>1</v>
      </c>
      <c r="D5345" s="1">
        <v>44966</v>
      </c>
      <c r="E5345" s="2">
        <v>0.74068287037037039</v>
      </c>
      <c r="F5345">
        <v>108</v>
      </c>
      <c r="G5345" t="str">
        <f>IFERROR(INDEX(menu_items!$B:$B,MATCH(F5345,menu_items!$A:$A,0)),"Unknown value")</f>
        <v>Tofu Pad Thai</v>
      </c>
      <c r="H5345" t="str">
        <f>IFERROR(INDEX(menu_items!$C:$C,MATCH(F5345,menu_items!$A:$A,0)),"Unknown value")</f>
        <v>Asian</v>
      </c>
      <c r="I5345" s="5">
        <f>IFERROR(INDEX(menu_items!$D:$D,MATCH(F5345,menu_items!$A:$A,0)),0)</f>
        <v>14.5</v>
      </c>
      <c r="J5345" t="str">
        <f t="shared" si="420"/>
        <v>Thu</v>
      </c>
      <c r="K5345">
        <f t="shared" si="421"/>
        <v>9</v>
      </c>
      <c r="L5345" t="str">
        <f t="shared" si="422"/>
        <v>Feb</v>
      </c>
      <c r="M5345">
        <v>17</v>
      </c>
      <c r="N5345">
        <f t="shared" si="418"/>
        <v>1</v>
      </c>
      <c r="O5345" s="5">
        <f t="shared" si="419"/>
        <v>14.5</v>
      </c>
    </row>
    <row r="5346" spans="1:15" x14ac:dyDescent="0.25">
      <c r="A5346">
        <v>5407</v>
      </c>
      <c r="B5346">
        <v>2389</v>
      </c>
      <c r="C5346">
        <f>IF(COUNTIF($B$2:B5346,B5346)=1,1,0)</f>
        <v>1</v>
      </c>
      <c r="D5346" s="1">
        <v>44966</v>
      </c>
      <c r="E5346" s="2">
        <v>0.74850694444444443</v>
      </c>
      <c r="F5346">
        <v>120</v>
      </c>
      <c r="G5346" t="str">
        <f>IFERROR(INDEX(menu_items!$B:$B,MATCH(F5346,menu_items!$A:$A,0)),"Unknown value")</f>
        <v>Steak Torta</v>
      </c>
      <c r="H5346" t="str">
        <f>IFERROR(INDEX(menu_items!$C:$C,MATCH(F5346,menu_items!$A:$A,0)),"Unknown value")</f>
        <v>Mexican</v>
      </c>
      <c r="I5346" s="5">
        <f>IFERROR(INDEX(menu_items!$D:$D,MATCH(F5346,menu_items!$A:$A,0)),0)</f>
        <v>13.95</v>
      </c>
      <c r="J5346" t="str">
        <f t="shared" si="420"/>
        <v>Thu</v>
      </c>
      <c r="K5346">
        <f t="shared" si="421"/>
        <v>9</v>
      </c>
      <c r="L5346" t="str">
        <f t="shared" si="422"/>
        <v>Feb</v>
      </c>
      <c r="M5346">
        <v>17</v>
      </c>
      <c r="N5346">
        <f t="shared" si="418"/>
        <v>1</v>
      </c>
      <c r="O5346" s="5">
        <f t="shared" si="419"/>
        <v>13.95</v>
      </c>
    </row>
    <row r="5347" spans="1:15" x14ac:dyDescent="0.25">
      <c r="A5347">
        <v>5408</v>
      </c>
      <c r="B5347">
        <v>2390</v>
      </c>
      <c r="C5347">
        <f>IF(COUNTIF($B$2:B5347,B5347)=1,1,0)</f>
        <v>1</v>
      </c>
      <c r="D5347" s="1">
        <v>44966</v>
      </c>
      <c r="E5347" s="2">
        <v>0.75172453703703701</v>
      </c>
      <c r="F5347">
        <v>129</v>
      </c>
      <c r="G5347" t="str">
        <f>IFERROR(INDEX(menu_items!$B:$B,MATCH(F5347,menu_items!$A:$A,0)),"Unknown value")</f>
        <v>Mushroom Ravioli</v>
      </c>
      <c r="H5347" t="str">
        <f>IFERROR(INDEX(menu_items!$C:$C,MATCH(F5347,menu_items!$A:$A,0)),"Unknown value")</f>
        <v>Italian</v>
      </c>
      <c r="I5347" s="5">
        <f>IFERROR(INDEX(menu_items!$D:$D,MATCH(F5347,menu_items!$A:$A,0)),0)</f>
        <v>15.5</v>
      </c>
      <c r="J5347" t="str">
        <f t="shared" si="420"/>
        <v>Thu</v>
      </c>
      <c r="K5347">
        <f t="shared" si="421"/>
        <v>9</v>
      </c>
      <c r="L5347" t="str">
        <f t="shared" si="422"/>
        <v>Feb</v>
      </c>
      <c r="M5347">
        <v>18</v>
      </c>
      <c r="N5347">
        <f t="shared" si="418"/>
        <v>2</v>
      </c>
      <c r="O5347" s="5">
        <f t="shared" si="419"/>
        <v>22.5</v>
      </c>
    </row>
    <row r="5348" spans="1:15" x14ac:dyDescent="0.25">
      <c r="A5348">
        <v>5409</v>
      </c>
      <c r="B5348">
        <v>2390</v>
      </c>
      <c r="C5348">
        <f>IF(COUNTIF($B$2:B5348,B5348)=1,1,0)</f>
        <v>0</v>
      </c>
      <c r="D5348" s="1">
        <v>44966</v>
      </c>
      <c r="E5348" s="2">
        <v>0.75172453703703701</v>
      </c>
      <c r="F5348">
        <v>105</v>
      </c>
      <c r="G5348" t="str">
        <f>IFERROR(INDEX(menu_items!$B:$B,MATCH(F5348,menu_items!$A:$A,0)),"Unknown value")</f>
        <v>Mac &amp; Cheese</v>
      </c>
      <c r="H5348" t="str">
        <f>IFERROR(INDEX(menu_items!$C:$C,MATCH(F5348,menu_items!$A:$A,0)),"Unknown value")</f>
        <v>American</v>
      </c>
      <c r="I5348" s="5">
        <f>IFERROR(INDEX(menu_items!$D:$D,MATCH(F5348,menu_items!$A:$A,0)),0)</f>
        <v>7</v>
      </c>
      <c r="J5348" t="str">
        <f t="shared" si="420"/>
        <v>Thu</v>
      </c>
      <c r="K5348">
        <f t="shared" si="421"/>
        <v>9</v>
      </c>
      <c r="L5348" t="str">
        <f t="shared" si="422"/>
        <v>Feb</v>
      </c>
      <c r="M5348">
        <v>18</v>
      </c>
      <c r="N5348">
        <f t="shared" si="418"/>
        <v>2</v>
      </c>
      <c r="O5348" s="5">
        <f t="shared" si="419"/>
        <v>22.5</v>
      </c>
    </row>
    <row r="5349" spans="1:15" x14ac:dyDescent="0.25">
      <c r="A5349">
        <v>5410</v>
      </c>
      <c r="B5349">
        <v>2391</v>
      </c>
      <c r="C5349">
        <f>IF(COUNTIF($B$2:B5349,B5349)=1,1,0)</f>
        <v>1</v>
      </c>
      <c r="D5349" s="1">
        <v>44966</v>
      </c>
      <c r="E5349" s="2">
        <v>0.75377314814814811</v>
      </c>
      <c r="F5349">
        <v>119</v>
      </c>
      <c r="G5349" t="str">
        <f>IFERROR(INDEX(menu_items!$B:$B,MATCH(F5349,menu_items!$A:$A,0)),"Unknown value")</f>
        <v>Chicken Torta</v>
      </c>
      <c r="H5349" t="str">
        <f>IFERROR(INDEX(menu_items!$C:$C,MATCH(F5349,menu_items!$A:$A,0)),"Unknown value")</f>
        <v>Mexican</v>
      </c>
      <c r="I5349" s="5">
        <f>IFERROR(INDEX(menu_items!$D:$D,MATCH(F5349,menu_items!$A:$A,0)),0)</f>
        <v>11.95</v>
      </c>
      <c r="J5349" t="str">
        <f t="shared" si="420"/>
        <v>Thu</v>
      </c>
      <c r="K5349">
        <f t="shared" si="421"/>
        <v>9</v>
      </c>
      <c r="L5349" t="str">
        <f t="shared" si="422"/>
        <v>Feb</v>
      </c>
      <c r="M5349">
        <v>18</v>
      </c>
      <c r="N5349">
        <f t="shared" si="418"/>
        <v>1</v>
      </c>
      <c r="O5349" s="5">
        <f t="shared" si="419"/>
        <v>11.95</v>
      </c>
    </row>
    <row r="5350" spans="1:15" x14ac:dyDescent="0.25">
      <c r="A5350">
        <v>5411</v>
      </c>
      <c r="B5350">
        <v>2392</v>
      </c>
      <c r="C5350">
        <f>IF(COUNTIF($B$2:B5350,B5350)=1,1,0)</f>
        <v>1</v>
      </c>
      <c r="D5350" s="1">
        <v>44966</v>
      </c>
      <c r="E5350" s="2">
        <v>0.75398148148148147</v>
      </c>
      <c r="F5350">
        <v>103</v>
      </c>
      <c r="G5350" t="str">
        <f>IFERROR(INDEX(menu_items!$B:$B,MATCH(F5350,menu_items!$A:$A,0)),"Unknown value")</f>
        <v>Hot Dog</v>
      </c>
      <c r="H5350" t="str">
        <f>IFERROR(INDEX(menu_items!$C:$C,MATCH(F5350,menu_items!$A:$A,0)),"Unknown value")</f>
        <v>American</v>
      </c>
      <c r="I5350" s="5">
        <f>IFERROR(INDEX(menu_items!$D:$D,MATCH(F5350,menu_items!$A:$A,0)),0)</f>
        <v>9</v>
      </c>
      <c r="J5350" t="str">
        <f t="shared" si="420"/>
        <v>Thu</v>
      </c>
      <c r="K5350">
        <f t="shared" si="421"/>
        <v>9</v>
      </c>
      <c r="L5350" t="str">
        <f t="shared" si="422"/>
        <v>Feb</v>
      </c>
      <c r="M5350">
        <v>18</v>
      </c>
      <c r="N5350">
        <f t="shared" si="418"/>
        <v>2</v>
      </c>
      <c r="O5350" s="5">
        <f t="shared" si="419"/>
        <v>19.5</v>
      </c>
    </row>
    <row r="5351" spans="1:15" x14ac:dyDescent="0.25">
      <c r="A5351">
        <v>5412</v>
      </c>
      <c r="B5351">
        <v>2392</v>
      </c>
      <c r="C5351">
        <f>IF(COUNTIF($B$2:B5351,B5351)=1,1,0)</f>
        <v>0</v>
      </c>
      <c r="D5351" s="1">
        <v>44966</v>
      </c>
      <c r="E5351" s="2">
        <v>0.75398148148148147</v>
      </c>
      <c r="F5351">
        <v>104</v>
      </c>
      <c r="G5351" t="str">
        <f>IFERROR(INDEX(menu_items!$B:$B,MATCH(F5351,menu_items!$A:$A,0)),"Unknown value")</f>
        <v>Veggie Burger</v>
      </c>
      <c r="H5351" t="str">
        <f>IFERROR(INDEX(menu_items!$C:$C,MATCH(F5351,menu_items!$A:$A,0)),"Unknown value")</f>
        <v>American</v>
      </c>
      <c r="I5351" s="5">
        <f>IFERROR(INDEX(menu_items!$D:$D,MATCH(F5351,menu_items!$A:$A,0)),0)</f>
        <v>10.5</v>
      </c>
      <c r="J5351" t="str">
        <f t="shared" si="420"/>
        <v>Thu</v>
      </c>
      <c r="K5351">
        <f t="shared" si="421"/>
        <v>9</v>
      </c>
      <c r="L5351" t="str">
        <f t="shared" si="422"/>
        <v>Feb</v>
      </c>
      <c r="M5351">
        <v>18</v>
      </c>
      <c r="N5351">
        <f t="shared" si="418"/>
        <v>2</v>
      </c>
      <c r="O5351" s="5">
        <f t="shared" si="419"/>
        <v>19.5</v>
      </c>
    </row>
    <row r="5352" spans="1:15" x14ac:dyDescent="0.25">
      <c r="A5352">
        <v>5413</v>
      </c>
      <c r="B5352">
        <v>2393</v>
      </c>
      <c r="C5352">
        <f>IF(COUNTIF($B$2:B5352,B5352)=1,1,0)</f>
        <v>1</v>
      </c>
      <c r="D5352" s="1">
        <v>44966</v>
      </c>
      <c r="E5352" s="2">
        <v>0.75479166666666664</v>
      </c>
      <c r="F5352">
        <v>126</v>
      </c>
      <c r="G5352" t="str">
        <f>IFERROR(INDEX(menu_items!$B:$B,MATCH(F5352,menu_items!$A:$A,0)),"Unknown value")</f>
        <v>Fettuccine Alfredo</v>
      </c>
      <c r="H5352" t="str">
        <f>IFERROR(INDEX(menu_items!$C:$C,MATCH(F5352,menu_items!$A:$A,0)),"Unknown value")</f>
        <v>Italian</v>
      </c>
      <c r="I5352" s="5">
        <f>IFERROR(INDEX(menu_items!$D:$D,MATCH(F5352,menu_items!$A:$A,0)),0)</f>
        <v>14.5</v>
      </c>
      <c r="J5352" t="str">
        <f t="shared" si="420"/>
        <v>Thu</v>
      </c>
      <c r="K5352">
        <f t="shared" si="421"/>
        <v>9</v>
      </c>
      <c r="L5352" t="str">
        <f t="shared" si="422"/>
        <v>Feb</v>
      </c>
      <c r="M5352">
        <v>18</v>
      </c>
      <c r="N5352">
        <f t="shared" si="418"/>
        <v>3</v>
      </c>
      <c r="O5352" s="5">
        <f t="shared" si="419"/>
        <v>36.450000000000003</v>
      </c>
    </row>
    <row r="5353" spans="1:15" x14ac:dyDescent="0.25">
      <c r="A5353">
        <v>5414</v>
      </c>
      <c r="B5353">
        <v>2393</v>
      </c>
      <c r="C5353">
        <f>IF(COUNTIF($B$2:B5353,B5353)=1,1,0)</f>
        <v>0</v>
      </c>
      <c r="D5353" s="1">
        <v>44966</v>
      </c>
      <c r="E5353" s="2">
        <v>0.75479166666666664</v>
      </c>
      <c r="F5353">
        <v>113</v>
      </c>
      <c r="G5353" t="str">
        <f>IFERROR(INDEX(menu_items!$B:$B,MATCH(F5353,menu_items!$A:$A,0)),"Unknown value")</f>
        <v>Edamame</v>
      </c>
      <c r="H5353" t="str">
        <f>IFERROR(INDEX(menu_items!$C:$C,MATCH(F5353,menu_items!$A:$A,0)),"Unknown value")</f>
        <v>Asian</v>
      </c>
      <c r="I5353" s="5">
        <f>IFERROR(INDEX(menu_items!$D:$D,MATCH(F5353,menu_items!$A:$A,0)),0)</f>
        <v>5</v>
      </c>
      <c r="J5353" t="str">
        <f t="shared" si="420"/>
        <v>Thu</v>
      </c>
      <c r="K5353">
        <f t="shared" si="421"/>
        <v>9</v>
      </c>
      <c r="L5353" t="str">
        <f t="shared" si="422"/>
        <v>Feb</v>
      </c>
      <c r="M5353">
        <v>18</v>
      </c>
      <c r="N5353">
        <f t="shared" si="418"/>
        <v>3</v>
      </c>
      <c r="O5353" s="5">
        <f t="shared" si="419"/>
        <v>36.450000000000003</v>
      </c>
    </row>
    <row r="5354" spans="1:15" x14ac:dyDescent="0.25">
      <c r="A5354">
        <v>5415</v>
      </c>
      <c r="B5354">
        <v>2393</v>
      </c>
      <c r="C5354">
        <f>IF(COUNTIF($B$2:B5354,B5354)=1,1,0)</f>
        <v>0</v>
      </c>
      <c r="D5354" s="1">
        <v>44966</v>
      </c>
      <c r="E5354" s="2">
        <v>0.75479166666666664</v>
      </c>
      <c r="F5354">
        <v>132</v>
      </c>
      <c r="G5354" t="str">
        <f>IFERROR(INDEX(menu_items!$B:$B,MATCH(F5354,menu_items!$A:$A,0)),"Unknown value")</f>
        <v>Eggplant Parmesan</v>
      </c>
      <c r="H5354" t="str">
        <f>IFERROR(INDEX(menu_items!$C:$C,MATCH(F5354,menu_items!$A:$A,0)),"Unknown value")</f>
        <v>Italian</v>
      </c>
      <c r="I5354" s="5">
        <f>IFERROR(INDEX(menu_items!$D:$D,MATCH(F5354,menu_items!$A:$A,0)),0)</f>
        <v>16.95</v>
      </c>
      <c r="J5354" t="str">
        <f t="shared" si="420"/>
        <v>Thu</v>
      </c>
      <c r="K5354">
        <f t="shared" si="421"/>
        <v>9</v>
      </c>
      <c r="L5354" t="str">
        <f t="shared" si="422"/>
        <v>Feb</v>
      </c>
      <c r="M5354">
        <v>18</v>
      </c>
      <c r="N5354">
        <f t="shared" si="418"/>
        <v>3</v>
      </c>
      <c r="O5354" s="5">
        <f t="shared" si="419"/>
        <v>36.450000000000003</v>
      </c>
    </row>
    <row r="5355" spans="1:15" x14ac:dyDescent="0.25">
      <c r="A5355">
        <v>5416</v>
      </c>
      <c r="B5355">
        <v>2394</v>
      </c>
      <c r="C5355">
        <f>IF(COUNTIF($B$2:B5355,B5355)=1,1,0)</f>
        <v>1</v>
      </c>
      <c r="D5355" s="1">
        <v>44966</v>
      </c>
      <c r="E5355" s="2">
        <v>0.76021990740740741</v>
      </c>
      <c r="F5355">
        <v>101</v>
      </c>
      <c r="G5355" t="str">
        <f>IFERROR(INDEX(menu_items!$B:$B,MATCH(F5355,menu_items!$A:$A,0)),"Unknown value")</f>
        <v>Hamburger</v>
      </c>
      <c r="H5355" t="str">
        <f>IFERROR(INDEX(menu_items!$C:$C,MATCH(F5355,menu_items!$A:$A,0)),"Unknown value")</f>
        <v>American</v>
      </c>
      <c r="I5355" s="5">
        <f>IFERROR(INDEX(menu_items!$D:$D,MATCH(F5355,menu_items!$A:$A,0)),0)</f>
        <v>12.95</v>
      </c>
      <c r="J5355" t="str">
        <f t="shared" si="420"/>
        <v>Thu</v>
      </c>
      <c r="K5355">
        <f t="shared" si="421"/>
        <v>9</v>
      </c>
      <c r="L5355" t="str">
        <f t="shared" si="422"/>
        <v>Feb</v>
      </c>
      <c r="M5355">
        <v>18</v>
      </c>
      <c r="N5355">
        <f t="shared" si="418"/>
        <v>3</v>
      </c>
      <c r="O5355" s="5">
        <f t="shared" si="419"/>
        <v>39.9</v>
      </c>
    </row>
    <row r="5356" spans="1:15" x14ac:dyDescent="0.25">
      <c r="A5356">
        <v>5417</v>
      </c>
      <c r="B5356">
        <v>2394</v>
      </c>
      <c r="C5356">
        <f>IF(COUNTIF($B$2:B5356,B5356)=1,1,0)</f>
        <v>0</v>
      </c>
      <c r="D5356" s="1">
        <v>44966</v>
      </c>
      <c r="E5356" s="2">
        <v>0.76021990740740741</v>
      </c>
      <c r="F5356">
        <v>127</v>
      </c>
      <c r="G5356" t="str">
        <f>IFERROR(INDEX(menu_items!$B:$B,MATCH(F5356,menu_items!$A:$A,0)),"Unknown value")</f>
        <v>Meat Lasagna</v>
      </c>
      <c r="H5356" t="str">
        <f>IFERROR(INDEX(menu_items!$C:$C,MATCH(F5356,menu_items!$A:$A,0)),"Unknown value")</f>
        <v>Italian</v>
      </c>
      <c r="I5356" s="5">
        <f>IFERROR(INDEX(menu_items!$D:$D,MATCH(F5356,menu_items!$A:$A,0)),0)</f>
        <v>17.95</v>
      </c>
      <c r="J5356" t="str">
        <f t="shared" si="420"/>
        <v>Thu</v>
      </c>
      <c r="K5356">
        <f t="shared" si="421"/>
        <v>9</v>
      </c>
      <c r="L5356" t="str">
        <f t="shared" si="422"/>
        <v>Feb</v>
      </c>
      <c r="M5356">
        <v>18</v>
      </c>
      <c r="N5356">
        <f t="shared" si="418"/>
        <v>3</v>
      </c>
      <c r="O5356" s="5">
        <f t="shared" si="419"/>
        <v>39.9</v>
      </c>
    </row>
    <row r="5357" spans="1:15" x14ac:dyDescent="0.25">
      <c r="A5357">
        <v>5418</v>
      </c>
      <c r="B5357">
        <v>2394</v>
      </c>
      <c r="C5357">
        <f>IF(COUNTIF($B$2:B5357,B5357)=1,1,0)</f>
        <v>0</v>
      </c>
      <c r="D5357" s="1">
        <v>44966</v>
      </c>
      <c r="E5357" s="2">
        <v>0.76021990740740741</v>
      </c>
      <c r="F5357">
        <v>123</v>
      </c>
      <c r="G5357" t="str">
        <f>IFERROR(INDEX(menu_items!$B:$B,MATCH(F5357,menu_items!$A:$A,0)),"Unknown value")</f>
        <v>Chips &amp; Guacamole</v>
      </c>
      <c r="H5357" t="str">
        <f>IFERROR(INDEX(menu_items!$C:$C,MATCH(F5357,menu_items!$A:$A,0)),"Unknown value")</f>
        <v>Mexican</v>
      </c>
      <c r="I5357" s="5">
        <f>IFERROR(INDEX(menu_items!$D:$D,MATCH(F5357,menu_items!$A:$A,0)),0)</f>
        <v>9</v>
      </c>
      <c r="J5357" t="str">
        <f t="shared" si="420"/>
        <v>Thu</v>
      </c>
      <c r="K5357">
        <f t="shared" si="421"/>
        <v>9</v>
      </c>
      <c r="L5357" t="str">
        <f t="shared" si="422"/>
        <v>Feb</v>
      </c>
      <c r="M5357">
        <v>18</v>
      </c>
      <c r="N5357">
        <f t="shared" si="418"/>
        <v>3</v>
      </c>
      <c r="O5357" s="5">
        <f t="shared" si="419"/>
        <v>39.9</v>
      </c>
    </row>
    <row r="5358" spans="1:15" x14ac:dyDescent="0.25">
      <c r="A5358">
        <v>5419</v>
      </c>
      <c r="B5358">
        <v>2395</v>
      </c>
      <c r="C5358">
        <f>IF(COUNTIF($B$2:B5358,B5358)=1,1,0)</f>
        <v>1</v>
      </c>
      <c r="D5358" s="1">
        <v>44966</v>
      </c>
      <c r="E5358" s="2">
        <v>0.77335648148148151</v>
      </c>
      <c r="F5358">
        <v>102</v>
      </c>
      <c r="G5358" t="str">
        <f>IFERROR(INDEX(menu_items!$B:$B,MATCH(F5358,menu_items!$A:$A,0)),"Unknown value")</f>
        <v>Cheeseburger</v>
      </c>
      <c r="H5358" t="str">
        <f>IFERROR(INDEX(menu_items!$C:$C,MATCH(F5358,menu_items!$A:$A,0)),"Unknown value")</f>
        <v>American</v>
      </c>
      <c r="I5358" s="5">
        <f>IFERROR(INDEX(menu_items!$D:$D,MATCH(F5358,menu_items!$A:$A,0)),0)</f>
        <v>13.95</v>
      </c>
      <c r="J5358" t="str">
        <f t="shared" si="420"/>
        <v>Thu</v>
      </c>
      <c r="K5358">
        <f t="shared" si="421"/>
        <v>9</v>
      </c>
      <c r="L5358" t="str">
        <f t="shared" si="422"/>
        <v>Feb</v>
      </c>
      <c r="M5358">
        <v>18</v>
      </c>
      <c r="N5358">
        <f t="shared" si="418"/>
        <v>2</v>
      </c>
      <c r="O5358" s="5">
        <f t="shared" si="419"/>
        <v>29.45</v>
      </c>
    </row>
    <row r="5359" spans="1:15" x14ac:dyDescent="0.25">
      <c r="A5359">
        <v>5420</v>
      </c>
      <c r="B5359">
        <v>2395</v>
      </c>
      <c r="C5359">
        <f>IF(COUNTIF($B$2:B5359,B5359)=1,1,0)</f>
        <v>0</v>
      </c>
      <c r="D5359" s="1">
        <v>44966</v>
      </c>
      <c r="E5359" s="2">
        <v>0.77335648148148151</v>
      </c>
      <c r="F5359">
        <v>128</v>
      </c>
      <c r="G5359" t="str">
        <f>IFERROR(INDEX(menu_items!$B:$B,MATCH(F5359,menu_items!$A:$A,0)),"Unknown value")</f>
        <v>Cheese Lasagna</v>
      </c>
      <c r="H5359" t="str">
        <f>IFERROR(INDEX(menu_items!$C:$C,MATCH(F5359,menu_items!$A:$A,0)),"Unknown value")</f>
        <v>Italian</v>
      </c>
      <c r="I5359" s="5">
        <f>IFERROR(INDEX(menu_items!$D:$D,MATCH(F5359,menu_items!$A:$A,0)),0)</f>
        <v>15.5</v>
      </c>
      <c r="J5359" t="str">
        <f t="shared" si="420"/>
        <v>Thu</v>
      </c>
      <c r="K5359">
        <f t="shared" si="421"/>
        <v>9</v>
      </c>
      <c r="L5359" t="str">
        <f t="shared" si="422"/>
        <v>Feb</v>
      </c>
      <c r="M5359">
        <v>18</v>
      </c>
      <c r="N5359">
        <f t="shared" si="418"/>
        <v>2</v>
      </c>
      <c r="O5359" s="5">
        <f t="shared" si="419"/>
        <v>29.45</v>
      </c>
    </row>
    <row r="5360" spans="1:15" x14ac:dyDescent="0.25">
      <c r="A5360">
        <v>5421</v>
      </c>
      <c r="B5360">
        <v>2396</v>
      </c>
      <c r="C5360">
        <f>IF(COUNTIF($B$2:B5360,B5360)=1,1,0)</f>
        <v>1</v>
      </c>
      <c r="D5360" s="1">
        <v>44966</v>
      </c>
      <c r="E5360" s="2">
        <v>0.77369212962962963</v>
      </c>
      <c r="F5360">
        <v>122</v>
      </c>
      <c r="G5360" t="str">
        <f>IFERROR(INDEX(menu_items!$B:$B,MATCH(F5360,menu_items!$A:$A,0)),"Unknown value")</f>
        <v>Chips &amp; Salsa</v>
      </c>
      <c r="H5360" t="str">
        <f>IFERROR(INDEX(menu_items!$C:$C,MATCH(F5360,menu_items!$A:$A,0)),"Unknown value")</f>
        <v>Mexican</v>
      </c>
      <c r="I5360" s="5">
        <f>IFERROR(INDEX(menu_items!$D:$D,MATCH(F5360,menu_items!$A:$A,0)),0)</f>
        <v>7</v>
      </c>
      <c r="J5360" t="str">
        <f t="shared" si="420"/>
        <v>Thu</v>
      </c>
      <c r="K5360">
        <f t="shared" si="421"/>
        <v>9</v>
      </c>
      <c r="L5360" t="str">
        <f t="shared" si="422"/>
        <v>Feb</v>
      </c>
      <c r="M5360">
        <v>18</v>
      </c>
      <c r="N5360">
        <f t="shared" si="418"/>
        <v>3</v>
      </c>
      <c r="O5360" s="5">
        <f t="shared" si="419"/>
        <v>35.950000000000003</v>
      </c>
    </row>
    <row r="5361" spans="1:15" x14ac:dyDescent="0.25">
      <c r="A5361">
        <v>5422</v>
      </c>
      <c r="B5361">
        <v>2396</v>
      </c>
      <c r="C5361">
        <f>IF(COUNTIF($B$2:B5361,B5361)=1,1,0)</f>
        <v>0</v>
      </c>
      <c r="D5361" s="1">
        <v>44966</v>
      </c>
      <c r="E5361" s="2">
        <v>0.77369212962962963</v>
      </c>
      <c r="F5361">
        <v>130</v>
      </c>
      <c r="G5361" t="str">
        <f>IFERROR(INDEX(menu_items!$B:$B,MATCH(F5361,menu_items!$A:$A,0)),"Unknown value")</f>
        <v>Shrimp Scampi</v>
      </c>
      <c r="H5361" t="str">
        <f>IFERROR(INDEX(menu_items!$C:$C,MATCH(F5361,menu_items!$A:$A,0)),"Unknown value")</f>
        <v>Italian</v>
      </c>
      <c r="I5361" s="5">
        <f>IFERROR(INDEX(menu_items!$D:$D,MATCH(F5361,menu_items!$A:$A,0)),0)</f>
        <v>19.95</v>
      </c>
      <c r="J5361" t="str">
        <f t="shared" si="420"/>
        <v>Thu</v>
      </c>
      <c r="K5361">
        <f t="shared" si="421"/>
        <v>9</v>
      </c>
      <c r="L5361" t="str">
        <f t="shared" si="422"/>
        <v>Feb</v>
      </c>
      <c r="M5361">
        <v>18</v>
      </c>
      <c r="N5361">
        <f t="shared" si="418"/>
        <v>3</v>
      </c>
      <c r="O5361" s="5">
        <f t="shared" si="419"/>
        <v>35.950000000000003</v>
      </c>
    </row>
    <row r="5362" spans="1:15" x14ac:dyDescent="0.25">
      <c r="A5362">
        <v>5423</v>
      </c>
      <c r="B5362">
        <v>2396</v>
      </c>
      <c r="C5362">
        <f>IF(COUNTIF($B$2:B5362,B5362)=1,1,0)</f>
        <v>0</v>
      </c>
      <c r="D5362" s="1">
        <v>44966</v>
      </c>
      <c r="E5362" s="2">
        <v>0.77369212962962963</v>
      </c>
      <c r="F5362">
        <v>114</v>
      </c>
      <c r="G5362" t="str">
        <f>IFERROR(INDEX(menu_items!$B:$B,MATCH(F5362,menu_items!$A:$A,0)),"Unknown value")</f>
        <v>Potstickers</v>
      </c>
      <c r="H5362" t="str">
        <f>IFERROR(INDEX(menu_items!$C:$C,MATCH(F5362,menu_items!$A:$A,0)),"Unknown value")</f>
        <v>Asian</v>
      </c>
      <c r="I5362" s="5">
        <f>IFERROR(INDEX(menu_items!$D:$D,MATCH(F5362,menu_items!$A:$A,0)),0)</f>
        <v>9</v>
      </c>
      <c r="J5362" t="str">
        <f t="shared" si="420"/>
        <v>Thu</v>
      </c>
      <c r="K5362">
        <f t="shared" si="421"/>
        <v>9</v>
      </c>
      <c r="L5362" t="str">
        <f t="shared" si="422"/>
        <v>Feb</v>
      </c>
      <c r="M5362">
        <v>18</v>
      </c>
      <c r="N5362">
        <f t="shared" si="418"/>
        <v>3</v>
      </c>
      <c r="O5362" s="5">
        <f t="shared" si="419"/>
        <v>35.950000000000003</v>
      </c>
    </row>
    <row r="5363" spans="1:15" x14ac:dyDescent="0.25">
      <c r="A5363">
        <v>5424</v>
      </c>
      <c r="B5363">
        <v>2397</v>
      </c>
      <c r="C5363">
        <f>IF(COUNTIF($B$2:B5363,B5363)=1,1,0)</f>
        <v>1</v>
      </c>
      <c r="D5363" s="1">
        <v>44966</v>
      </c>
      <c r="E5363" s="2">
        <v>0.77452546296296299</v>
      </c>
      <c r="F5363">
        <v>102</v>
      </c>
      <c r="G5363" t="str">
        <f>IFERROR(INDEX(menu_items!$B:$B,MATCH(F5363,menu_items!$A:$A,0)),"Unknown value")</f>
        <v>Cheeseburger</v>
      </c>
      <c r="H5363" t="str">
        <f>IFERROR(INDEX(menu_items!$C:$C,MATCH(F5363,menu_items!$A:$A,0)),"Unknown value")</f>
        <v>American</v>
      </c>
      <c r="I5363" s="5">
        <f>IFERROR(INDEX(menu_items!$D:$D,MATCH(F5363,menu_items!$A:$A,0)),0)</f>
        <v>13.95</v>
      </c>
      <c r="J5363" t="str">
        <f t="shared" si="420"/>
        <v>Thu</v>
      </c>
      <c r="K5363">
        <f t="shared" si="421"/>
        <v>9</v>
      </c>
      <c r="L5363" t="str">
        <f t="shared" si="422"/>
        <v>Feb</v>
      </c>
      <c r="M5363">
        <v>18</v>
      </c>
      <c r="N5363">
        <f t="shared" si="418"/>
        <v>2</v>
      </c>
      <c r="O5363" s="5">
        <f t="shared" si="419"/>
        <v>25.9</v>
      </c>
    </row>
    <row r="5364" spans="1:15" x14ac:dyDescent="0.25">
      <c r="A5364">
        <v>5425</v>
      </c>
      <c r="B5364">
        <v>2397</v>
      </c>
      <c r="C5364">
        <f>IF(COUNTIF($B$2:B5364,B5364)=1,1,0)</f>
        <v>0</v>
      </c>
      <c r="D5364" s="1">
        <v>44966</v>
      </c>
      <c r="E5364" s="2">
        <v>0.77452546296296299</v>
      </c>
      <c r="F5364">
        <v>111</v>
      </c>
      <c r="G5364" t="str">
        <f>IFERROR(INDEX(menu_items!$B:$B,MATCH(F5364,menu_items!$A:$A,0)),"Unknown value")</f>
        <v>California Roll</v>
      </c>
      <c r="H5364" t="str">
        <f>IFERROR(INDEX(menu_items!$C:$C,MATCH(F5364,menu_items!$A:$A,0)),"Unknown value")</f>
        <v>Asian</v>
      </c>
      <c r="I5364" s="5">
        <f>IFERROR(INDEX(menu_items!$D:$D,MATCH(F5364,menu_items!$A:$A,0)),0)</f>
        <v>11.95</v>
      </c>
      <c r="J5364" t="str">
        <f t="shared" si="420"/>
        <v>Thu</v>
      </c>
      <c r="K5364">
        <f t="shared" si="421"/>
        <v>9</v>
      </c>
      <c r="L5364" t="str">
        <f t="shared" si="422"/>
        <v>Feb</v>
      </c>
      <c r="M5364">
        <v>18</v>
      </c>
      <c r="N5364">
        <f t="shared" si="418"/>
        <v>2</v>
      </c>
      <c r="O5364" s="5">
        <f t="shared" si="419"/>
        <v>25.9</v>
      </c>
    </row>
    <row r="5365" spans="1:15" x14ac:dyDescent="0.25">
      <c r="A5365">
        <v>5426</v>
      </c>
      <c r="B5365">
        <v>2398</v>
      </c>
      <c r="C5365">
        <f>IF(COUNTIF($B$2:B5365,B5365)=1,1,0)</f>
        <v>1</v>
      </c>
      <c r="D5365" s="1">
        <v>44966</v>
      </c>
      <c r="E5365" s="2">
        <v>0.7873148148148148</v>
      </c>
      <c r="F5365">
        <v>125</v>
      </c>
      <c r="G5365" t="str">
        <f>IFERROR(INDEX(menu_items!$B:$B,MATCH(F5365,menu_items!$A:$A,0)),"Unknown value")</f>
        <v>Spaghetti &amp; Meatballs</v>
      </c>
      <c r="H5365" t="str">
        <f>IFERROR(INDEX(menu_items!$C:$C,MATCH(F5365,menu_items!$A:$A,0)),"Unknown value")</f>
        <v>Italian</v>
      </c>
      <c r="I5365" s="5">
        <f>IFERROR(INDEX(menu_items!$D:$D,MATCH(F5365,menu_items!$A:$A,0)),0)</f>
        <v>17.95</v>
      </c>
      <c r="J5365" t="str">
        <f t="shared" si="420"/>
        <v>Thu</v>
      </c>
      <c r="K5365">
        <f t="shared" si="421"/>
        <v>9</v>
      </c>
      <c r="L5365" t="str">
        <f t="shared" si="422"/>
        <v>Feb</v>
      </c>
      <c r="M5365">
        <v>18</v>
      </c>
      <c r="N5365">
        <f t="shared" si="418"/>
        <v>3</v>
      </c>
      <c r="O5365" s="5">
        <f t="shared" si="419"/>
        <v>41.9</v>
      </c>
    </row>
    <row r="5366" spans="1:15" x14ac:dyDescent="0.25">
      <c r="A5366">
        <v>5427</v>
      </c>
      <c r="B5366">
        <v>2398</v>
      </c>
      <c r="C5366">
        <f>IF(COUNTIF($B$2:B5366,B5366)=1,1,0)</f>
        <v>0</v>
      </c>
      <c r="D5366" s="1">
        <v>44966</v>
      </c>
      <c r="E5366" s="2">
        <v>0.7873148148148148</v>
      </c>
      <c r="F5366">
        <v>112</v>
      </c>
      <c r="G5366" t="str">
        <f>IFERROR(INDEX(menu_items!$B:$B,MATCH(F5366,menu_items!$A:$A,0)),"Unknown value")</f>
        <v>Salmon Roll</v>
      </c>
      <c r="H5366" t="str">
        <f>IFERROR(INDEX(menu_items!$C:$C,MATCH(F5366,menu_items!$A:$A,0)),"Unknown value")</f>
        <v>Asian</v>
      </c>
      <c r="I5366" s="5">
        <f>IFERROR(INDEX(menu_items!$D:$D,MATCH(F5366,menu_items!$A:$A,0)),0)</f>
        <v>14.95</v>
      </c>
      <c r="J5366" t="str">
        <f t="shared" si="420"/>
        <v>Thu</v>
      </c>
      <c r="K5366">
        <f t="shared" si="421"/>
        <v>9</v>
      </c>
      <c r="L5366" t="str">
        <f t="shared" si="422"/>
        <v>Feb</v>
      </c>
      <c r="M5366">
        <v>18</v>
      </c>
      <c r="N5366">
        <f t="shared" si="418"/>
        <v>3</v>
      </c>
      <c r="O5366" s="5">
        <f t="shared" si="419"/>
        <v>41.9</v>
      </c>
    </row>
    <row r="5367" spans="1:15" x14ac:dyDescent="0.25">
      <c r="A5367">
        <v>5428</v>
      </c>
      <c r="B5367">
        <v>2398</v>
      </c>
      <c r="C5367">
        <f>IF(COUNTIF($B$2:B5367,B5367)=1,1,0)</f>
        <v>0</v>
      </c>
      <c r="D5367" s="1">
        <v>44966</v>
      </c>
      <c r="E5367" s="2">
        <v>0.7873148148148148</v>
      </c>
      <c r="F5367">
        <v>114</v>
      </c>
      <c r="G5367" t="str">
        <f>IFERROR(INDEX(menu_items!$B:$B,MATCH(F5367,menu_items!$A:$A,0)),"Unknown value")</f>
        <v>Potstickers</v>
      </c>
      <c r="H5367" t="str">
        <f>IFERROR(INDEX(menu_items!$C:$C,MATCH(F5367,menu_items!$A:$A,0)),"Unknown value")</f>
        <v>Asian</v>
      </c>
      <c r="I5367" s="5">
        <f>IFERROR(INDEX(menu_items!$D:$D,MATCH(F5367,menu_items!$A:$A,0)),0)</f>
        <v>9</v>
      </c>
      <c r="J5367" t="str">
        <f t="shared" si="420"/>
        <v>Thu</v>
      </c>
      <c r="K5367">
        <f t="shared" si="421"/>
        <v>9</v>
      </c>
      <c r="L5367" t="str">
        <f t="shared" si="422"/>
        <v>Feb</v>
      </c>
      <c r="M5367">
        <v>18</v>
      </c>
      <c r="N5367">
        <f t="shared" si="418"/>
        <v>3</v>
      </c>
      <c r="O5367" s="5">
        <f t="shared" si="419"/>
        <v>41.9</v>
      </c>
    </row>
    <row r="5368" spans="1:15" x14ac:dyDescent="0.25">
      <c r="A5368">
        <v>5429</v>
      </c>
      <c r="B5368">
        <v>2399</v>
      </c>
      <c r="C5368">
        <f>IF(COUNTIF($B$2:B5368,B5368)=1,1,0)</f>
        <v>1</v>
      </c>
      <c r="D5368" s="1">
        <v>44966</v>
      </c>
      <c r="E5368" s="2">
        <v>0.79231481481481481</v>
      </c>
      <c r="F5368">
        <v>125</v>
      </c>
      <c r="G5368" t="str">
        <f>IFERROR(INDEX(menu_items!$B:$B,MATCH(F5368,menu_items!$A:$A,0)),"Unknown value")</f>
        <v>Spaghetti &amp; Meatballs</v>
      </c>
      <c r="H5368" t="str">
        <f>IFERROR(INDEX(menu_items!$C:$C,MATCH(F5368,menu_items!$A:$A,0)),"Unknown value")</f>
        <v>Italian</v>
      </c>
      <c r="I5368" s="5">
        <f>IFERROR(INDEX(menu_items!$D:$D,MATCH(F5368,menu_items!$A:$A,0)),0)</f>
        <v>17.95</v>
      </c>
      <c r="J5368" t="str">
        <f t="shared" si="420"/>
        <v>Thu</v>
      </c>
      <c r="K5368">
        <f t="shared" si="421"/>
        <v>9</v>
      </c>
      <c r="L5368" t="str">
        <f t="shared" si="422"/>
        <v>Feb</v>
      </c>
      <c r="M5368">
        <v>19</v>
      </c>
      <c r="N5368">
        <f t="shared" si="418"/>
        <v>4</v>
      </c>
      <c r="O5368" s="5">
        <f t="shared" si="419"/>
        <v>69.349999999999994</v>
      </c>
    </row>
    <row r="5369" spans="1:15" x14ac:dyDescent="0.25">
      <c r="A5369">
        <v>5430</v>
      </c>
      <c r="B5369">
        <v>2399</v>
      </c>
      <c r="C5369">
        <f>IF(COUNTIF($B$2:B5369,B5369)=1,1,0)</f>
        <v>0</v>
      </c>
      <c r="D5369" s="1">
        <v>44966</v>
      </c>
      <c r="E5369" s="2">
        <v>0.79231481481481481</v>
      </c>
      <c r="F5369">
        <v>109</v>
      </c>
      <c r="G5369" t="str">
        <f>IFERROR(INDEX(menu_items!$B:$B,MATCH(F5369,menu_items!$A:$A,0)),"Unknown value")</f>
        <v>Korean Beef Bowl</v>
      </c>
      <c r="H5369" t="str">
        <f>IFERROR(INDEX(menu_items!$C:$C,MATCH(F5369,menu_items!$A:$A,0)),"Unknown value")</f>
        <v>Asian</v>
      </c>
      <c r="I5369" s="5">
        <f>IFERROR(INDEX(menu_items!$D:$D,MATCH(F5369,menu_items!$A:$A,0)),0)</f>
        <v>17.95</v>
      </c>
      <c r="J5369" t="str">
        <f t="shared" si="420"/>
        <v>Thu</v>
      </c>
      <c r="K5369">
        <f t="shared" si="421"/>
        <v>9</v>
      </c>
      <c r="L5369" t="str">
        <f t="shared" si="422"/>
        <v>Feb</v>
      </c>
      <c r="M5369">
        <v>19</v>
      </c>
      <c r="N5369">
        <f t="shared" si="418"/>
        <v>4</v>
      </c>
      <c r="O5369" s="5">
        <f t="shared" si="419"/>
        <v>69.349999999999994</v>
      </c>
    </row>
    <row r="5370" spans="1:15" x14ac:dyDescent="0.25">
      <c r="A5370">
        <v>5431</v>
      </c>
      <c r="B5370">
        <v>2399</v>
      </c>
      <c r="C5370">
        <f>IF(COUNTIF($B$2:B5370,B5370)=1,1,0)</f>
        <v>0</v>
      </c>
      <c r="D5370" s="1">
        <v>44966</v>
      </c>
      <c r="E5370" s="2">
        <v>0.79231481481481481</v>
      </c>
      <c r="F5370">
        <v>127</v>
      </c>
      <c r="G5370" t="str">
        <f>IFERROR(INDEX(menu_items!$B:$B,MATCH(F5370,menu_items!$A:$A,0)),"Unknown value")</f>
        <v>Meat Lasagna</v>
      </c>
      <c r="H5370" t="str">
        <f>IFERROR(INDEX(menu_items!$C:$C,MATCH(F5370,menu_items!$A:$A,0)),"Unknown value")</f>
        <v>Italian</v>
      </c>
      <c r="I5370" s="5">
        <f>IFERROR(INDEX(menu_items!$D:$D,MATCH(F5370,menu_items!$A:$A,0)),0)</f>
        <v>17.95</v>
      </c>
      <c r="J5370" t="str">
        <f t="shared" si="420"/>
        <v>Thu</v>
      </c>
      <c r="K5370">
        <f t="shared" si="421"/>
        <v>9</v>
      </c>
      <c r="L5370" t="str">
        <f t="shared" si="422"/>
        <v>Feb</v>
      </c>
      <c r="M5370">
        <v>19</v>
      </c>
      <c r="N5370">
        <f t="shared" si="418"/>
        <v>4</v>
      </c>
      <c r="O5370" s="5">
        <f t="shared" si="419"/>
        <v>69.349999999999994</v>
      </c>
    </row>
    <row r="5371" spans="1:15" x14ac:dyDescent="0.25">
      <c r="A5371">
        <v>5432</v>
      </c>
      <c r="B5371">
        <v>2399</v>
      </c>
      <c r="C5371">
        <f>IF(COUNTIF($B$2:B5371,B5371)=1,1,0)</f>
        <v>0</v>
      </c>
      <c r="D5371" s="1">
        <v>44966</v>
      </c>
      <c r="E5371" s="2">
        <v>0.79231481481481481</v>
      </c>
      <c r="F5371">
        <v>129</v>
      </c>
      <c r="G5371" t="str">
        <f>IFERROR(INDEX(menu_items!$B:$B,MATCH(F5371,menu_items!$A:$A,0)),"Unknown value")</f>
        <v>Mushroom Ravioli</v>
      </c>
      <c r="H5371" t="str">
        <f>IFERROR(INDEX(menu_items!$C:$C,MATCH(F5371,menu_items!$A:$A,0)),"Unknown value")</f>
        <v>Italian</v>
      </c>
      <c r="I5371" s="5">
        <f>IFERROR(INDEX(menu_items!$D:$D,MATCH(F5371,menu_items!$A:$A,0)),0)</f>
        <v>15.5</v>
      </c>
      <c r="J5371" t="str">
        <f t="shared" si="420"/>
        <v>Thu</v>
      </c>
      <c r="K5371">
        <f t="shared" si="421"/>
        <v>9</v>
      </c>
      <c r="L5371" t="str">
        <f t="shared" si="422"/>
        <v>Feb</v>
      </c>
      <c r="M5371">
        <v>19</v>
      </c>
      <c r="N5371">
        <f t="shared" si="418"/>
        <v>4</v>
      </c>
      <c r="O5371" s="5">
        <f t="shared" si="419"/>
        <v>69.349999999999994</v>
      </c>
    </row>
    <row r="5372" spans="1:15" x14ac:dyDescent="0.25">
      <c r="A5372">
        <v>5433</v>
      </c>
      <c r="B5372">
        <v>2400</v>
      </c>
      <c r="C5372">
        <f>IF(COUNTIF($B$2:B5372,B5372)=1,1,0)</f>
        <v>1</v>
      </c>
      <c r="D5372" s="1">
        <v>44966</v>
      </c>
      <c r="E5372" s="2">
        <v>0.81282407407407409</v>
      </c>
      <c r="F5372">
        <v>126</v>
      </c>
      <c r="G5372" t="str">
        <f>IFERROR(INDEX(menu_items!$B:$B,MATCH(F5372,menu_items!$A:$A,0)),"Unknown value")</f>
        <v>Fettuccine Alfredo</v>
      </c>
      <c r="H5372" t="str">
        <f>IFERROR(INDEX(menu_items!$C:$C,MATCH(F5372,menu_items!$A:$A,0)),"Unknown value")</f>
        <v>Italian</v>
      </c>
      <c r="I5372" s="5">
        <f>IFERROR(INDEX(menu_items!$D:$D,MATCH(F5372,menu_items!$A:$A,0)),0)</f>
        <v>14.5</v>
      </c>
      <c r="J5372" t="str">
        <f t="shared" si="420"/>
        <v>Thu</v>
      </c>
      <c r="K5372">
        <f t="shared" si="421"/>
        <v>9</v>
      </c>
      <c r="L5372" t="str">
        <f t="shared" si="422"/>
        <v>Feb</v>
      </c>
      <c r="M5372">
        <v>19</v>
      </c>
      <c r="N5372">
        <f t="shared" si="418"/>
        <v>1</v>
      </c>
      <c r="O5372" s="5">
        <f t="shared" si="419"/>
        <v>14.5</v>
      </c>
    </row>
    <row r="5373" spans="1:15" x14ac:dyDescent="0.25">
      <c r="A5373">
        <v>5434</v>
      </c>
      <c r="B5373">
        <v>2401</v>
      </c>
      <c r="C5373">
        <f>IF(COUNTIF($B$2:B5373,B5373)=1,1,0)</f>
        <v>1</v>
      </c>
      <c r="D5373" s="1">
        <v>44966</v>
      </c>
      <c r="E5373" s="2">
        <v>0.81516203703703705</v>
      </c>
      <c r="F5373">
        <v>102</v>
      </c>
      <c r="G5373" t="str">
        <f>IFERROR(INDEX(menu_items!$B:$B,MATCH(F5373,menu_items!$A:$A,0)),"Unknown value")</f>
        <v>Cheeseburger</v>
      </c>
      <c r="H5373" t="str">
        <f>IFERROR(INDEX(menu_items!$C:$C,MATCH(F5373,menu_items!$A:$A,0)),"Unknown value")</f>
        <v>American</v>
      </c>
      <c r="I5373" s="5">
        <f>IFERROR(INDEX(menu_items!$D:$D,MATCH(F5373,menu_items!$A:$A,0)),0)</f>
        <v>13.95</v>
      </c>
      <c r="J5373" t="str">
        <f t="shared" si="420"/>
        <v>Thu</v>
      </c>
      <c r="K5373">
        <f t="shared" si="421"/>
        <v>9</v>
      </c>
      <c r="L5373" t="str">
        <f t="shared" si="422"/>
        <v>Feb</v>
      </c>
      <c r="M5373">
        <v>19</v>
      </c>
      <c r="N5373">
        <f t="shared" si="418"/>
        <v>4</v>
      </c>
      <c r="O5373" s="5">
        <f t="shared" si="419"/>
        <v>62.8</v>
      </c>
    </row>
    <row r="5374" spans="1:15" x14ac:dyDescent="0.25">
      <c r="A5374">
        <v>5435</v>
      </c>
      <c r="B5374">
        <v>2401</v>
      </c>
      <c r="C5374">
        <f>IF(COUNTIF($B$2:B5374,B5374)=1,1,0)</f>
        <v>0</v>
      </c>
      <c r="D5374" s="1">
        <v>44966</v>
      </c>
      <c r="E5374" s="2">
        <v>0.81516203703703705</v>
      </c>
      <c r="F5374">
        <v>120</v>
      </c>
      <c r="G5374" t="str">
        <f>IFERROR(INDEX(menu_items!$B:$B,MATCH(F5374,menu_items!$A:$A,0)),"Unknown value")</f>
        <v>Steak Torta</v>
      </c>
      <c r="H5374" t="str">
        <f>IFERROR(INDEX(menu_items!$C:$C,MATCH(F5374,menu_items!$A:$A,0)),"Unknown value")</f>
        <v>Mexican</v>
      </c>
      <c r="I5374" s="5">
        <f>IFERROR(INDEX(menu_items!$D:$D,MATCH(F5374,menu_items!$A:$A,0)),0)</f>
        <v>13.95</v>
      </c>
      <c r="J5374" t="str">
        <f t="shared" si="420"/>
        <v>Thu</v>
      </c>
      <c r="K5374">
        <f t="shared" si="421"/>
        <v>9</v>
      </c>
      <c r="L5374" t="str">
        <f t="shared" si="422"/>
        <v>Feb</v>
      </c>
      <c r="M5374">
        <v>19</v>
      </c>
      <c r="N5374">
        <f t="shared" si="418"/>
        <v>4</v>
      </c>
      <c r="O5374" s="5">
        <f t="shared" si="419"/>
        <v>62.8</v>
      </c>
    </row>
    <row r="5375" spans="1:15" x14ac:dyDescent="0.25">
      <c r="A5375">
        <v>5436</v>
      </c>
      <c r="B5375">
        <v>2401</v>
      </c>
      <c r="C5375">
        <f>IF(COUNTIF($B$2:B5375,B5375)=1,1,0)</f>
        <v>0</v>
      </c>
      <c r="D5375" s="1">
        <v>44966</v>
      </c>
      <c r="E5375" s="2">
        <v>0.81516203703703705</v>
      </c>
      <c r="F5375">
        <v>131</v>
      </c>
      <c r="G5375" t="str">
        <f>IFERROR(INDEX(menu_items!$B:$B,MATCH(F5375,menu_items!$A:$A,0)),"Unknown value")</f>
        <v>Chicken Parmesan</v>
      </c>
      <c r="H5375" t="str">
        <f>IFERROR(INDEX(menu_items!$C:$C,MATCH(F5375,menu_items!$A:$A,0)),"Unknown value")</f>
        <v>Italian</v>
      </c>
      <c r="I5375" s="5">
        <f>IFERROR(INDEX(menu_items!$D:$D,MATCH(F5375,menu_items!$A:$A,0)),0)</f>
        <v>17.95</v>
      </c>
      <c r="J5375" t="str">
        <f t="shared" si="420"/>
        <v>Thu</v>
      </c>
      <c r="K5375">
        <f t="shared" si="421"/>
        <v>9</v>
      </c>
      <c r="L5375" t="str">
        <f t="shared" si="422"/>
        <v>Feb</v>
      </c>
      <c r="M5375">
        <v>19</v>
      </c>
      <c r="N5375">
        <f t="shared" si="418"/>
        <v>4</v>
      </c>
      <c r="O5375" s="5">
        <f t="shared" si="419"/>
        <v>62.8</v>
      </c>
    </row>
    <row r="5376" spans="1:15" x14ac:dyDescent="0.25">
      <c r="A5376">
        <v>5437</v>
      </c>
      <c r="B5376">
        <v>2401</v>
      </c>
      <c r="C5376">
        <f>IF(COUNTIF($B$2:B5376,B5376)=1,1,0)</f>
        <v>0</v>
      </c>
      <c r="D5376" s="1">
        <v>44966</v>
      </c>
      <c r="E5376" s="2">
        <v>0.81516203703703705</v>
      </c>
      <c r="F5376">
        <v>132</v>
      </c>
      <c r="G5376" t="str">
        <f>IFERROR(INDEX(menu_items!$B:$B,MATCH(F5376,menu_items!$A:$A,0)),"Unknown value")</f>
        <v>Eggplant Parmesan</v>
      </c>
      <c r="H5376" t="str">
        <f>IFERROR(INDEX(menu_items!$C:$C,MATCH(F5376,menu_items!$A:$A,0)),"Unknown value")</f>
        <v>Italian</v>
      </c>
      <c r="I5376" s="5">
        <f>IFERROR(INDEX(menu_items!$D:$D,MATCH(F5376,menu_items!$A:$A,0)),0)</f>
        <v>16.95</v>
      </c>
      <c r="J5376" t="str">
        <f t="shared" si="420"/>
        <v>Thu</v>
      </c>
      <c r="K5376">
        <f t="shared" si="421"/>
        <v>9</v>
      </c>
      <c r="L5376" t="str">
        <f t="shared" si="422"/>
        <v>Feb</v>
      </c>
      <c r="M5376">
        <v>19</v>
      </c>
      <c r="N5376">
        <f t="shared" si="418"/>
        <v>4</v>
      </c>
      <c r="O5376" s="5">
        <f t="shared" si="419"/>
        <v>62.8</v>
      </c>
    </row>
    <row r="5377" spans="1:15" x14ac:dyDescent="0.25">
      <c r="A5377">
        <v>5438</v>
      </c>
      <c r="B5377">
        <v>2402</v>
      </c>
      <c r="C5377">
        <f>IF(COUNTIF($B$2:B5377,B5377)=1,1,0)</f>
        <v>1</v>
      </c>
      <c r="D5377" s="1">
        <v>44966</v>
      </c>
      <c r="E5377" s="2">
        <v>0.81832175925925921</v>
      </c>
      <c r="F5377">
        <v>110</v>
      </c>
      <c r="G5377" t="str">
        <f>IFERROR(INDEX(menu_items!$B:$B,MATCH(F5377,menu_items!$A:$A,0)),"Unknown value")</f>
        <v>Pork Ramen</v>
      </c>
      <c r="H5377" t="str">
        <f>IFERROR(INDEX(menu_items!$C:$C,MATCH(F5377,menu_items!$A:$A,0)),"Unknown value")</f>
        <v>Asian</v>
      </c>
      <c r="I5377" s="5">
        <f>IFERROR(INDEX(menu_items!$D:$D,MATCH(F5377,menu_items!$A:$A,0)),0)</f>
        <v>17.95</v>
      </c>
      <c r="J5377" t="str">
        <f t="shared" si="420"/>
        <v>Thu</v>
      </c>
      <c r="K5377">
        <f t="shared" si="421"/>
        <v>9</v>
      </c>
      <c r="L5377" t="str">
        <f t="shared" si="422"/>
        <v>Feb</v>
      </c>
      <c r="M5377">
        <v>19</v>
      </c>
      <c r="N5377">
        <f t="shared" si="418"/>
        <v>1</v>
      </c>
      <c r="O5377" s="5">
        <f t="shared" si="419"/>
        <v>17.95</v>
      </c>
    </row>
    <row r="5378" spans="1:15" x14ac:dyDescent="0.25">
      <c r="A5378">
        <v>5439</v>
      </c>
      <c r="B5378">
        <v>2403</v>
      </c>
      <c r="C5378">
        <f>IF(COUNTIF($B$2:B5378,B5378)=1,1,0)</f>
        <v>1</v>
      </c>
      <c r="D5378" s="1">
        <v>44966</v>
      </c>
      <c r="E5378" s="2">
        <v>0.82944444444444443</v>
      </c>
      <c r="F5378">
        <v>109</v>
      </c>
      <c r="G5378" t="str">
        <f>IFERROR(INDEX(menu_items!$B:$B,MATCH(F5378,menu_items!$A:$A,0)),"Unknown value")</f>
        <v>Korean Beef Bowl</v>
      </c>
      <c r="H5378" t="str">
        <f>IFERROR(INDEX(menu_items!$C:$C,MATCH(F5378,menu_items!$A:$A,0)),"Unknown value")</f>
        <v>Asian</v>
      </c>
      <c r="I5378" s="5">
        <f>IFERROR(INDEX(menu_items!$D:$D,MATCH(F5378,menu_items!$A:$A,0)),0)</f>
        <v>17.95</v>
      </c>
      <c r="J5378" t="str">
        <f t="shared" si="420"/>
        <v>Thu</v>
      </c>
      <c r="K5378">
        <f t="shared" si="421"/>
        <v>9</v>
      </c>
      <c r="L5378" t="str">
        <f t="shared" si="422"/>
        <v>Feb</v>
      </c>
      <c r="M5378">
        <v>19</v>
      </c>
      <c r="N5378">
        <f t="shared" ref="N5378:N5441" si="423">COUNTIF($B:$B,B5378)</f>
        <v>3</v>
      </c>
      <c r="O5378" s="5">
        <f t="shared" ref="O5378:O5441" si="424">SUMIF($B:$B,B5378,$I:$I)</f>
        <v>46.4</v>
      </c>
    </row>
    <row r="5379" spans="1:15" x14ac:dyDescent="0.25">
      <c r="A5379">
        <v>5440</v>
      </c>
      <c r="B5379">
        <v>2403</v>
      </c>
      <c r="C5379">
        <f>IF(COUNTIF($B$2:B5379,B5379)=1,1,0)</f>
        <v>0</v>
      </c>
      <c r="D5379" s="1">
        <v>44966</v>
      </c>
      <c r="E5379" s="2">
        <v>0.82944444444444443</v>
      </c>
      <c r="F5379">
        <v>121</v>
      </c>
      <c r="G5379" t="str">
        <f>IFERROR(INDEX(menu_items!$B:$B,MATCH(F5379,menu_items!$A:$A,0)),"Unknown value")</f>
        <v>Cheese Quesadillas</v>
      </c>
      <c r="H5379" t="str">
        <f>IFERROR(INDEX(menu_items!$C:$C,MATCH(F5379,menu_items!$A:$A,0)),"Unknown value")</f>
        <v>Mexican</v>
      </c>
      <c r="I5379" s="5">
        <f>IFERROR(INDEX(menu_items!$D:$D,MATCH(F5379,menu_items!$A:$A,0)),0)</f>
        <v>10.5</v>
      </c>
      <c r="J5379" t="str">
        <f t="shared" si="420"/>
        <v>Thu</v>
      </c>
      <c r="K5379">
        <f t="shared" si="421"/>
        <v>9</v>
      </c>
      <c r="L5379" t="str">
        <f t="shared" si="422"/>
        <v>Feb</v>
      </c>
      <c r="M5379">
        <v>19</v>
      </c>
      <c r="N5379">
        <f t="shared" si="423"/>
        <v>3</v>
      </c>
      <c r="O5379" s="5">
        <f t="shared" si="424"/>
        <v>46.4</v>
      </c>
    </row>
    <row r="5380" spans="1:15" x14ac:dyDescent="0.25">
      <c r="A5380">
        <v>5441</v>
      </c>
      <c r="B5380">
        <v>2403</v>
      </c>
      <c r="C5380">
        <f>IF(COUNTIF($B$2:B5380,B5380)=1,1,0)</f>
        <v>0</v>
      </c>
      <c r="D5380" s="1">
        <v>44966</v>
      </c>
      <c r="E5380" s="2">
        <v>0.82944444444444443</v>
      </c>
      <c r="F5380">
        <v>131</v>
      </c>
      <c r="G5380" t="str">
        <f>IFERROR(INDEX(menu_items!$B:$B,MATCH(F5380,menu_items!$A:$A,0)),"Unknown value")</f>
        <v>Chicken Parmesan</v>
      </c>
      <c r="H5380" t="str">
        <f>IFERROR(INDEX(menu_items!$C:$C,MATCH(F5380,menu_items!$A:$A,0)),"Unknown value")</f>
        <v>Italian</v>
      </c>
      <c r="I5380" s="5">
        <f>IFERROR(INDEX(menu_items!$D:$D,MATCH(F5380,menu_items!$A:$A,0)),0)</f>
        <v>17.95</v>
      </c>
      <c r="J5380" t="str">
        <f t="shared" ref="J5380:J5442" si="425">TEXT(D5380,"ddd")</f>
        <v>Thu</v>
      </c>
      <c r="K5380">
        <f t="shared" ref="K5380:K5442" si="426">DAY(D5380)</f>
        <v>9</v>
      </c>
      <c r="L5380" t="str">
        <f t="shared" ref="L5380:L5442" si="427">TEXT(D5380,"mmm")</f>
        <v>Feb</v>
      </c>
      <c r="M5380">
        <v>19</v>
      </c>
      <c r="N5380">
        <f t="shared" si="423"/>
        <v>3</v>
      </c>
      <c r="O5380" s="5">
        <f t="shared" si="424"/>
        <v>46.4</v>
      </c>
    </row>
    <row r="5381" spans="1:15" x14ac:dyDescent="0.25">
      <c r="A5381">
        <v>5442</v>
      </c>
      <c r="B5381">
        <v>2404</v>
      </c>
      <c r="C5381">
        <f>IF(COUNTIF($B$2:B5381,B5381)=1,1,0)</f>
        <v>1</v>
      </c>
      <c r="D5381" s="1">
        <v>44966</v>
      </c>
      <c r="E5381" s="2">
        <v>0.84009259259259261</v>
      </c>
      <c r="F5381">
        <v>109</v>
      </c>
      <c r="G5381" t="str">
        <f>IFERROR(INDEX(menu_items!$B:$B,MATCH(F5381,menu_items!$A:$A,0)),"Unknown value")</f>
        <v>Korean Beef Bowl</v>
      </c>
      <c r="H5381" t="str">
        <f>IFERROR(INDEX(menu_items!$C:$C,MATCH(F5381,menu_items!$A:$A,0)),"Unknown value")</f>
        <v>Asian</v>
      </c>
      <c r="I5381" s="5">
        <f>IFERROR(INDEX(menu_items!$D:$D,MATCH(F5381,menu_items!$A:$A,0)),0)</f>
        <v>17.95</v>
      </c>
      <c r="J5381" t="str">
        <f t="shared" si="425"/>
        <v>Thu</v>
      </c>
      <c r="K5381">
        <f t="shared" si="426"/>
        <v>9</v>
      </c>
      <c r="L5381" t="str">
        <f t="shared" si="427"/>
        <v>Feb</v>
      </c>
      <c r="M5381">
        <v>20</v>
      </c>
      <c r="N5381">
        <f t="shared" si="423"/>
        <v>3</v>
      </c>
      <c r="O5381" s="5">
        <f t="shared" si="424"/>
        <v>49.849999999999994</v>
      </c>
    </row>
    <row r="5382" spans="1:15" x14ac:dyDescent="0.25">
      <c r="A5382">
        <v>5443</v>
      </c>
      <c r="B5382">
        <v>2404</v>
      </c>
      <c r="C5382">
        <f>IF(COUNTIF($B$2:B5382,B5382)=1,1,0)</f>
        <v>0</v>
      </c>
      <c r="D5382" s="1">
        <v>44966</v>
      </c>
      <c r="E5382" s="2">
        <v>0.84009259259259261</v>
      </c>
      <c r="F5382">
        <v>119</v>
      </c>
      <c r="G5382" t="str">
        <f>IFERROR(INDEX(menu_items!$B:$B,MATCH(F5382,menu_items!$A:$A,0)),"Unknown value")</f>
        <v>Chicken Torta</v>
      </c>
      <c r="H5382" t="str">
        <f>IFERROR(INDEX(menu_items!$C:$C,MATCH(F5382,menu_items!$A:$A,0)),"Unknown value")</f>
        <v>Mexican</v>
      </c>
      <c r="I5382" s="5">
        <f>IFERROR(INDEX(menu_items!$D:$D,MATCH(F5382,menu_items!$A:$A,0)),0)</f>
        <v>11.95</v>
      </c>
      <c r="J5382" t="str">
        <f t="shared" si="425"/>
        <v>Thu</v>
      </c>
      <c r="K5382">
        <f t="shared" si="426"/>
        <v>9</v>
      </c>
      <c r="L5382" t="str">
        <f t="shared" si="427"/>
        <v>Feb</v>
      </c>
      <c r="M5382">
        <v>20</v>
      </c>
      <c r="N5382">
        <f t="shared" si="423"/>
        <v>3</v>
      </c>
      <c r="O5382" s="5">
        <f t="shared" si="424"/>
        <v>49.849999999999994</v>
      </c>
    </row>
    <row r="5383" spans="1:15" x14ac:dyDescent="0.25">
      <c r="A5383">
        <v>5444</v>
      </c>
      <c r="B5383">
        <v>2404</v>
      </c>
      <c r="C5383">
        <f>IF(COUNTIF($B$2:B5383,B5383)=1,1,0)</f>
        <v>0</v>
      </c>
      <c r="D5383" s="1">
        <v>44966</v>
      </c>
      <c r="E5383" s="2">
        <v>0.84009259259259261</v>
      </c>
      <c r="F5383">
        <v>130</v>
      </c>
      <c r="G5383" t="str">
        <f>IFERROR(INDEX(menu_items!$B:$B,MATCH(F5383,menu_items!$A:$A,0)),"Unknown value")</f>
        <v>Shrimp Scampi</v>
      </c>
      <c r="H5383" t="str">
        <f>IFERROR(INDEX(menu_items!$C:$C,MATCH(F5383,menu_items!$A:$A,0)),"Unknown value")</f>
        <v>Italian</v>
      </c>
      <c r="I5383" s="5">
        <f>IFERROR(INDEX(menu_items!$D:$D,MATCH(F5383,menu_items!$A:$A,0)),0)</f>
        <v>19.95</v>
      </c>
      <c r="J5383" t="str">
        <f t="shared" si="425"/>
        <v>Thu</v>
      </c>
      <c r="K5383">
        <f t="shared" si="426"/>
        <v>9</v>
      </c>
      <c r="L5383" t="str">
        <f t="shared" si="427"/>
        <v>Feb</v>
      </c>
      <c r="M5383">
        <v>20</v>
      </c>
      <c r="N5383">
        <f t="shared" si="423"/>
        <v>3</v>
      </c>
      <c r="O5383" s="5">
        <f t="shared" si="424"/>
        <v>49.849999999999994</v>
      </c>
    </row>
    <row r="5384" spans="1:15" x14ac:dyDescent="0.25">
      <c r="A5384">
        <v>5445</v>
      </c>
      <c r="B5384">
        <v>2405</v>
      </c>
      <c r="C5384">
        <f>IF(COUNTIF($B$2:B5384,B5384)=1,1,0)</f>
        <v>1</v>
      </c>
      <c r="D5384" s="1">
        <v>44966</v>
      </c>
      <c r="E5384" s="2">
        <v>0.85987268518518523</v>
      </c>
      <c r="F5384">
        <v>118</v>
      </c>
      <c r="G5384" t="str">
        <f>IFERROR(INDEX(menu_items!$B:$B,MATCH(F5384,menu_items!$A:$A,0)),"Unknown value")</f>
        <v>Steak Burrito</v>
      </c>
      <c r="H5384" t="str">
        <f>IFERROR(INDEX(menu_items!$C:$C,MATCH(F5384,menu_items!$A:$A,0)),"Unknown value")</f>
        <v>Mexican</v>
      </c>
      <c r="I5384" s="5">
        <f>IFERROR(INDEX(menu_items!$D:$D,MATCH(F5384,menu_items!$A:$A,0)),0)</f>
        <v>14.95</v>
      </c>
      <c r="J5384" t="str">
        <f t="shared" si="425"/>
        <v>Thu</v>
      </c>
      <c r="K5384">
        <f t="shared" si="426"/>
        <v>9</v>
      </c>
      <c r="L5384" t="str">
        <f t="shared" si="427"/>
        <v>Feb</v>
      </c>
      <c r="M5384">
        <v>20</v>
      </c>
      <c r="N5384">
        <f t="shared" si="423"/>
        <v>1</v>
      </c>
      <c r="O5384" s="5">
        <f t="shared" si="424"/>
        <v>14.95</v>
      </c>
    </row>
    <row r="5385" spans="1:15" x14ac:dyDescent="0.25">
      <c r="A5385">
        <v>5446</v>
      </c>
      <c r="B5385">
        <v>2406</v>
      </c>
      <c r="C5385">
        <f>IF(COUNTIF($B$2:B5385,B5385)=1,1,0)</f>
        <v>1</v>
      </c>
      <c r="D5385" s="1">
        <v>44966</v>
      </c>
      <c r="E5385" s="2">
        <v>0.88079861111111113</v>
      </c>
      <c r="F5385">
        <v>107</v>
      </c>
      <c r="G5385" t="str">
        <f>IFERROR(INDEX(menu_items!$B:$B,MATCH(F5385,menu_items!$A:$A,0)),"Unknown value")</f>
        <v>Orange Chicken</v>
      </c>
      <c r="H5385" t="str">
        <f>IFERROR(INDEX(menu_items!$C:$C,MATCH(F5385,menu_items!$A:$A,0)),"Unknown value")</f>
        <v>Asian</v>
      </c>
      <c r="I5385" s="5">
        <f>IFERROR(INDEX(menu_items!$D:$D,MATCH(F5385,menu_items!$A:$A,0)),0)</f>
        <v>16.5</v>
      </c>
      <c r="J5385" t="str">
        <f t="shared" si="425"/>
        <v>Thu</v>
      </c>
      <c r="K5385">
        <f t="shared" si="426"/>
        <v>9</v>
      </c>
      <c r="L5385" t="str">
        <f t="shared" si="427"/>
        <v>Feb</v>
      </c>
      <c r="M5385">
        <v>21</v>
      </c>
      <c r="N5385">
        <f t="shared" si="423"/>
        <v>2</v>
      </c>
      <c r="O5385" s="5">
        <f t="shared" si="424"/>
        <v>21.5</v>
      </c>
    </row>
    <row r="5386" spans="1:15" x14ac:dyDescent="0.25">
      <c r="A5386">
        <v>5447</v>
      </c>
      <c r="B5386">
        <v>2406</v>
      </c>
      <c r="C5386">
        <f>IF(COUNTIF($B$2:B5386,B5386)=1,1,0)</f>
        <v>0</v>
      </c>
      <c r="D5386" s="1">
        <v>44966</v>
      </c>
      <c r="E5386" s="2">
        <v>0.88079861111111113</v>
      </c>
      <c r="F5386">
        <v>113</v>
      </c>
      <c r="G5386" t="str">
        <f>IFERROR(INDEX(menu_items!$B:$B,MATCH(F5386,menu_items!$A:$A,0)),"Unknown value")</f>
        <v>Edamame</v>
      </c>
      <c r="H5386" t="str">
        <f>IFERROR(INDEX(menu_items!$C:$C,MATCH(F5386,menu_items!$A:$A,0)),"Unknown value")</f>
        <v>Asian</v>
      </c>
      <c r="I5386" s="5">
        <f>IFERROR(INDEX(menu_items!$D:$D,MATCH(F5386,menu_items!$A:$A,0)),0)</f>
        <v>5</v>
      </c>
      <c r="J5386" t="str">
        <f t="shared" si="425"/>
        <v>Thu</v>
      </c>
      <c r="K5386">
        <f t="shared" si="426"/>
        <v>9</v>
      </c>
      <c r="L5386" t="str">
        <f t="shared" si="427"/>
        <v>Feb</v>
      </c>
      <c r="M5386">
        <v>21</v>
      </c>
      <c r="N5386">
        <f t="shared" si="423"/>
        <v>2</v>
      </c>
      <c r="O5386" s="5">
        <f t="shared" si="424"/>
        <v>21.5</v>
      </c>
    </row>
    <row r="5387" spans="1:15" x14ac:dyDescent="0.25">
      <c r="A5387">
        <v>5448</v>
      </c>
      <c r="B5387">
        <v>2407</v>
      </c>
      <c r="C5387">
        <f>IF(COUNTIF($B$2:B5387,B5387)=1,1,0)</f>
        <v>1</v>
      </c>
      <c r="D5387" s="1">
        <v>44966</v>
      </c>
      <c r="E5387" s="2">
        <v>0.91109953703703705</v>
      </c>
      <c r="F5387">
        <v>128</v>
      </c>
      <c r="G5387" t="str">
        <f>IFERROR(INDEX(menu_items!$B:$B,MATCH(F5387,menu_items!$A:$A,0)),"Unknown value")</f>
        <v>Cheese Lasagna</v>
      </c>
      <c r="H5387" t="str">
        <f>IFERROR(INDEX(menu_items!$C:$C,MATCH(F5387,menu_items!$A:$A,0)),"Unknown value")</f>
        <v>Italian</v>
      </c>
      <c r="I5387" s="5">
        <f>IFERROR(INDEX(menu_items!$D:$D,MATCH(F5387,menu_items!$A:$A,0)),0)</f>
        <v>15.5</v>
      </c>
      <c r="J5387" t="str">
        <f t="shared" si="425"/>
        <v>Thu</v>
      </c>
      <c r="K5387">
        <f t="shared" si="426"/>
        <v>9</v>
      </c>
      <c r="L5387" t="str">
        <f t="shared" si="427"/>
        <v>Feb</v>
      </c>
      <c r="M5387">
        <v>21</v>
      </c>
      <c r="N5387">
        <f t="shared" si="423"/>
        <v>1</v>
      </c>
      <c r="O5387" s="5">
        <f t="shared" si="424"/>
        <v>15.5</v>
      </c>
    </row>
    <row r="5388" spans="1:15" x14ac:dyDescent="0.25">
      <c r="A5388">
        <v>5449</v>
      </c>
      <c r="B5388">
        <v>2408</v>
      </c>
      <c r="C5388">
        <f>IF(COUNTIF($B$2:B5388,B5388)=1,1,0)</f>
        <v>1</v>
      </c>
      <c r="D5388" s="1">
        <v>44966</v>
      </c>
      <c r="E5388" s="2">
        <v>0.91740740740740745</v>
      </c>
      <c r="F5388">
        <v>124</v>
      </c>
      <c r="G5388" t="str">
        <f>IFERROR(INDEX(menu_items!$B:$B,MATCH(F5388,menu_items!$A:$A,0)),"Unknown value")</f>
        <v>Spaghetti</v>
      </c>
      <c r="H5388" t="str">
        <f>IFERROR(INDEX(menu_items!$C:$C,MATCH(F5388,menu_items!$A:$A,0)),"Unknown value")</f>
        <v>Italian</v>
      </c>
      <c r="I5388" s="5">
        <f>IFERROR(INDEX(menu_items!$D:$D,MATCH(F5388,menu_items!$A:$A,0)),0)</f>
        <v>14.5</v>
      </c>
      <c r="J5388" t="str">
        <f t="shared" si="425"/>
        <v>Thu</v>
      </c>
      <c r="K5388">
        <f t="shared" si="426"/>
        <v>9</v>
      </c>
      <c r="L5388" t="str">
        <f t="shared" si="427"/>
        <v>Feb</v>
      </c>
      <c r="M5388">
        <v>22</v>
      </c>
      <c r="N5388">
        <f t="shared" si="423"/>
        <v>2</v>
      </c>
      <c r="O5388" s="5">
        <f t="shared" si="424"/>
        <v>32.450000000000003</v>
      </c>
    </row>
    <row r="5389" spans="1:15" x14ac:dyDescent="0.25">
      <c r="A5389">
        <v>5450</v>
      </c>
      <c r="B5389">
        <v>2408</v>
      </c>
      <c r="C5389">
        <f>IF(COUNTIF($B$2:B5389,B5389)=1,1,0)</f>
        <v>0</v>
      </c>
      <c r="D5389" s="1">
        <v>44966</v>
      </c>
      <c r="E5389" s="2">
        <v>0.91740740740740745</v>
      </c>
      <c r="F5389">
        <v>125</v>
      </c>
      <c r="G5389" t="str">
        <f>IFERROR(INDEX(menu_items!$B:$B,MATCH(F5389,menu_items!$A:$A,0)),"Unknown value")</f>
        <v>Spaghetti &amp; Meatballs</v>
      </c>
      <c r="H5389" t="str">
        <f>IFERROR(INDEX(menu_items!$C:$C,MATCH(F5389,menu_items!$A:$A,0)),"Unknown value")</f>
        <v>Italian</v>
      </c>
      <c r="I5389" s="5">
        <f>IFERROR(INDEX(menu_items!$D:$D,MATCH(F5389,menu_items!$A:$A,0)),0)</f>
        <v>17.95</v>
      </c>
      <c r="J5389" t="str">
        <f t="shared" si="425"/>
        <v>Thu</v>
      </c>
      <c r="K5389">
        <f t="shared" si="426"/>
        <v>9</v>
      </c>
      <c r="L5389" t="str">
        <f t="shared" si="427"/>
        <v>Feb</v>
      </c>
      <c r="M5389">
        <v>22</v>
      </c>
      <c r="N5389">
        <f t="shared" si="423"/>
        <v>2</v>
      </c>
      <c r="O5389" s="5">
        <f t="shared" si="424"/>
        <v>32.450000000000003</v>
      </c>
    </row>
    <row r="5390" spans="1:15" x14ac:dyDescent="0.25">
      <c r="A5390">
        <v>5451</v>
      </c>
      <c r="B5390">
        <v>2409</v>
      </c>
      <c r="C5390">
        <f>IF(COUNTIF($B$2:B5390,B5390)=1,1,0)</f>
        <v>1</v>
      </c>
      <c r="D5390" s="1">
        <v>44967</v>
      </c>
      <c r="E5390" s="2">
        <v>0.47796296296296298</v>
      </c>
      <c r="F5390">
        <v>101</v>
      </c>
      <c r="G5390" t="str">
        <f>IFERROR(INDEX(menu_items!$B:$B,MATCH(F5390,menu_items!$A:$A,0)),"Unknown value")</f>
        <v>Hamburger</v>
      </c>
      <c r="H5390" t="str">
        <f>IFERROR(INDEX(menu_items!$C:$C,MATCH(F5390,menu_items!$A:$A,0)),"Unknown value")</f>
        <v>American</v>
      </c>
      <c r="I5390" s="5">
        <f>IFERROR(INDEX(menu_items!$D:$D,MATCH(F5390,menu_items!$A:$A,0)),0)</f>
        <v>12.95</v>
      </c>
      <c r="J5390" t="str">
        <f t="shared" si="425"/>
        <v>Fri</v>
      </c>
      <c r="K5390">
        <f t="shared" si="426"/>
        <v>10</v>
      </c>
      <c r="L5390" t="str">
        <f t="shared" si="427"/>
        <v>Feb</v>
      </c>
      <c r="M5390">
        <v>11</v>
      </c>
      <c r="N5390">
        <f t="shared" si="423"/>
        <v>4</v>
      </c>
      <c r="O5390" s="5">
        <f t="shared" si="424"/>
        <v>37.450000000000003</v>
      </c>
    </row>
    <row r="5391" spans="1:15" x14ac:dyDescent="0.25">
      <c r="A5391">
        <v>5452</v>
      </c>
      <c r="B5391">
        <v>2409</v>
      </c>
      <c r="C5391">
        <f>IF(COUNTIF($B$2:B5391,B5391)=1,1,0)</f>
        <v>0</v>
      </c>
      <c r="D5391" s="1">
        <v>44967</v>
      </c>
      <c r="E5391" s="2">
        <v>0.47796296296296298</v>
      </c>
      <c r="F5391">
        <v>113</v>
      </c>
      <c r="G5391" t="str">
        <f>IFERROR(INDEX(menu_items!$B:$B,MATCH(F5391,menu_items!$A:$A,0)),"Unknown value")</f>
        <v>Edamame</v>
      </c>
      <c r="H5391" t="str">
        <f>IFERROR(INDEX(menu_items!$C:$C,MATCH(F5391,menu_items!$A:$A,0)),"Unknown value")</f>
        <v>Asian</v>
      </c>
      <c r="I5391" s="5">
        <f>IFERROR(INDEX(menu_items!$D:$D,MATCH(F5391,menu_items!$A:$A,0)),0)</f>
        <v>5</v>
      </c>
      <c r="J5391" t="str">
        <f t="shared" si="425"/>
        <v>Fri</v>
      </c>
      <c r="K5391">
        <f t="shared" si="426"/>
        <v>10</v>
      </c>
      <c r="L5391" t="str">
        <f t="shared" si="427"/>
        <v>Feb</v>
      </c>
      <c r="M5391">
        <v>11</v>
      </c>
      <c r="N5391">
        <f t="shared" si="423"/>
        <v>4</v>
      </c>
      <c r="O5391" s="5">
        <f t="shared" si="424"/>
        <v>37.450000000000003</v>
      </c>
    </row>
    <row r="5392" spans="1:15" x14ac:dyDescent="0.25">
      <c r="A5392">
        <v>5453</v>
      </c>
      <c r="B5392">
        <v>2409</v>
      </c>
      <c r="C5392">
        <f>IF(COUNTIF($B$2:B5392,B5392)=1,1,0)</f>
        <v>0</v>
      </c>
      <c r="D5392" s="1">
        <v>44967</v>
      </c>
      <c r="E5392" s="2">
        <v>0.47796296296296298</v>
      </c>
      <c r="F5392">
        <v>121</v>
      </c>
      <c r="G5392" t="str">
        <f>IFERROR(INDEX(menu_items!$B:$B,MATCH(F5392,menu_items!$A:$A,0)),"Unknown value")</f>
        <v>Cheese Quesadillas</v>
      </c>
      <c r="H5392" t="str">
        <f>IFERROR(INDEX(menu_items!$C:$C,MATCH(F5392,menu_items!$A:$A,0)),"Unknown value")</f>
        <v>Mexican</v>
      </c>
      <c r="I5392" s="5">
        <f>IFERROR(INDEX(menu_items!$D:$D,MATCH(F5392,menu_items!$A:$A,0)),0)</f>
        <v>10.5</v>
      </c>
      <c r="J5392" t="str">
        <f t="shared" si="425"/>
        <v>Fri</v>
      </c>
      <c r="K5392">
        <f t="shared" si="426"/>
        <v>10</v>
      </c>
      <c r="L5392" t="str">
        <f t="shared" si="427"/>
        <v>Feb</v>
      </c>
      <c r="M5392">
        <v>11</v>
      </c>
      <c r="N5392">
        <f t="shared" si="423"/>
        <v>4</v>
      </c>
      <c r="O5392" s="5">
        <f t="shared" si="424"/>
        <v>37.450000000000003</v>
      </c>
    </row>
    <row r="5393" spans="1:15" x14ac:dyDescent="0.25">
      <c r="A5393">
        <v>5454</v>
      </c>
      <c r="B5393">
        <v>2409</v>
      </c>
      <c r="C5393">
        <f>IF(COUNTIF($B$2:B5393,B5393)=1,1,0)</f>
        <v>0</v>
      </c>
      <c r="D5393" s="1">
        <v>44967</v>
      </c>
      <c r="E5393" s="2">
        <v>0.47796296296296298</v>
      </c>
      <c r="F5393">
        <v>114</v>
      </c>
      <c r="G5393" t="str">
        <f>IFERROR(INDEX(menu_items!$B:$B,MATCH(F5393,menu_items!$A:$A,0)),"Unknown value")</f>
        <v>Potstickers</v>
      </c>
      <c r="H5393" t="str">
        <f>IFERROR(INDEX(menu_items!$C:$C,MATCH(F5393,menu_items!$A:$A,0)),"Unknown value")</f>
        <v>Asian</v>
      </c>
      <c r="I5393" s="5">
        <f>IFERROR(INDEX(menu_items!$D:$D,MATCH(F5393,menu_items!$A:$A,0)),0)</f>
        <v>9</v>
      </c>
      <c r="J5393" t="str">
        <f t="shared" si="425"/>
        <v>Fri</v>
      </c>
      <c r="K5393">
        <f t="shared" si="426"/>
        <v>10</v>
      </c>
      <c r="L5393" t="str">
        <f t="shared" si="427"/>
        <v>Feb</v>
      </c>
      <c r="M5393">
        <v>11</v>
      </c>
      <c r="N5393">
        <f t="shared" si="423"/>
        <v>4</v>
      </c>
      <c r="O5393" s="5">
        <f t="shared" si="424"/>
        <v>37.450000000000003</v>
      </c>
    </row>
    <row r="5394" spans="1:15" x14ac:dyDescent="0.25">
      <c r="A5394">
        <v>5455</v>
      </c>
      <c r="B5394">
        <v>2410</v>
      </c>
      <c r="C5394">
        <f>IF(COUNTIF($B$2:B5394,B5394)=1,1,0)</f>
        <v>1</v>
      </c>
      <c r="D5394" s="1">
        <v>44967</v>
      </c>
      <c r="E5394" s="2">
        <v>0.48829861111111111</v>
      </c>
      <c r="F5394">
        <v>111</v>
      </c>
      <c r="G5394" t="str">
        <f>IFERROR(INDEX(menu_items!$B:$B,MATCH(F5394,menu_items!$A:$A,0)),"Unknown value")</f>
        <v>California Roll</v>
      </c>
      <c r="H5394" t="str">
        <f>IFERROR(INDEX(menu_items!$C:$C,MATCH(F5394,menu_items!$A:$A,0)),"Unknown value")</f>
        <v>Asian</v>
      </c>
      <c r="I5394" s="5">
        <f>IFERROR(INDEX(menu_items!$D:$D,MATCH(F5394,menu_items!$A:$A,0)),0)</f>
        <v>11.95</v>
      </c>
      <c r="J5394" t="str">
        <f t="shared" si="425"/>
        <v>Fri</v>
      </c>
      <c r="K5394">
        <f t="shared" si="426"/>
        <v>10</v>
      </c>
      <c r="L5394" t="str">
        <f t="shared" si="427"/>
        <v>Feb</v>
      </c>
      <c r="M5394">
        <v>11</v>
      </c>
      <c r="N5394">
        <f t="shared" si="423"/>
        <v>3</v>
      </c>
      <c r="O5394" s="5">
        <f t="shared" si="424"/>
        <v>29.45</v>
      </c>
    </row>
    <row r="5395" spans="1:15" x14ac:dyDescent="0.25">
      <c r="A5395">
        <v>5456</v>
      </c>
      <c r="B5395">
        <v>2410</v>
      </c>
      <c r="C5395">
        <f>IF(COUNTIF($B$2:B5395,B5395)=1,1,0)</f>
        <v>0</v>
      </c>
      <c r="D5395" s="1">
        <v>44967</v>
      </c>
      <c r="E5395" s="2">
        <v>0.48829861111111111</v>
      </c>
      <c r="F5395">
        <v>121</v>
      </c>
      <c r="G5395" t="str">
        <f>IFERROR(INDEX(menu_items!$B:$B,MATCH(F5395,menu_items!$A:$A,0)),"Unknown value")</f>
        <v>Cheese Quesadillas</v>
      </c>
      <c r="H5395" t="str">
        <f>IFERROR(INDEX(menu_items!$C:$C,MATCH(F5395,menu_items!$A:$A,0)),"Unknown value")</f>
        <v>Mexican</v>
      </c>
      <c r="I5395" s="5">
        <f>IFERROR(INDEX(menu_items!$D:$D,MATCH(F5395,menu_items!$A:$A,0)),0)</f>
        <v>10.5</v>
      </c>
      <c r="J5395" t="str">
        <f t="shared" si="425"/>
        <v>Fri</v>
      </c>
      <c r="K5395">
        <f t="shared" si="426"/>
        <v>10</v>
      </c>
      <c r="L5395" t="str">
        <f t="shared" si="427"/>
        <v>Feb</v>
      </c>
      <c r="M5395">
        <v>11</v>
      </c>
      <c r="N5395">
        <f t="shared" si="423"/>
        <v>3</v>
      </c>
      <c r="O5395" s="5">
        <f t="shared" si="424"/>
        <v>29.45</v>
      </c>
    </row>
    <row r="5396" spans="1:15" x14ac:dyDescent="0.25">
      <c r="A5396">
        <v>5457</v>
      </c>
      <c r="B5396">
        <v>2410</v>
      </c>
      <c r="C5396">
        <f>IF(COUNTIF($B$2:B5396,B5396)=1,1,0)</f>
        <v>0</v>
      </c>
      <c r="D5396" s="1">
        <v>44967</v>
      </c>
      <c r="E5396" s="2">
        <v>0.48829861111111111</v>
      </c>
      <c r="F5396">
        <v>105</v>
      </c>
      <c r="G5396" t="str">
        <f>IFERROR(INDEX(menu_items!$B:$B,MATCH(F5396,menu_items!$A:$A,0)),"Unknown value")</f>
        <v>Mac &amp; Cheese</v>
      </c>
      <c r="H5396" t="str">
        <f>IFERROR(INDEX(menu_items!$C:$C,MATCH(F5396,menu_items!$A:$A,0)),"Unknown value")</f>
        <v>American</v>
      </c>
      <c r="I5396" s="5">
        <f>IFERROR(INDEX(menu_items!$D:$D,MATCH(F5396,menu_items!$A:$A,0)),0)</f>
        <v>7</v>
      </c>
      <c r="J5396" t="str">
        <f t="shared" si="425"/>
        <v>Fri</v>
      </c>
      <c r="K5396">
        <f t="shared" si="426"/>
        <v>10</v>
      </c>
      <c r="L5396" t="str">
        <f t="shared" si="427"/>
        <v>Feb</v>
      </c>
      <c r="M5396">
        <v>11</v>
      </c>
      <c r="N5396">
        <f t="shared" si="423"/>
        <v>3</v>
      </c>
      <c r="O5396" s="5">
        <f t="shared" si="424"/>
        <v>29.45</v>
      </c>
    </row>
    <row r="5397" spans="1:15" x14ac:dyDescent="0.25">
      <c r="A5397">
        <v>5458</v>
      </c>
      <c r="B5397">
        <v>2411</v>
      </c>
      <c r="C5397">
        <f>IF(COUNTIF($B$2:B5397,B5397)=1,1,0)</f>
        <v>1</v>
      </c>
      <c r="D5397" s="1">
        <v>44967</v>
      </c>
      <c r="E5397" s="2">
        <v>0.49547453703703703</v>
      </c>
      <c r="F5397">
        <v>116</v>
      </c>
      <c r="G5397" t="str">
        <f>IFERROR(INDEX(menu_items!$B:$B,MATCH(F5397,menu_items!$A:$A,0)),"Unknown value")</f>
        <v>Steak Tacos</v>
      </c>
      <c r="H5397" t="str">
        <f>IFERROR(INDEX(menu_items!$C:$C,MATCH(F5397,menu_items!$A:$A,0)),"Unknown value")</f>
        <v>Mexican</v>
      </c>
      <c r="I5397" s="5">
        <f>IFERROR(INDEX(menu_items!$D:$D,MATCH(F5397,menu_items!$A:$A,0)),0)</f>
        <v>13.95</v>
      </c>
      <c r="J5397" t="str">
        <f t="shared" si="425"/>
        <v>Fri</v>
      </c>
      <c r="K5397">
        <f t="shared" si="426"/>
        <v>10</v>
      </c>
      <c r="L5397" t="str">
        <f t="shared" si="427"/>
        <v>Feb</v>
      </c>
      <c r="M5397">
        <v>11</v>
      </c>
      <c r="N5397">
        <f t="shared" si="423"/>
        <v>1</v>
      </c>
      <c r="O5397" s="5">
        <f t="shared" si="424"/>
        <v>13.95</v>
      </c>
    </row>
    <row r="5398" spans="1:15" x14ac:dyDescent="0.25">
      <c r="A5398">
        <v>5459</v>
      </c>
      <c r="B5398">
        <v>2412</v>
      </c>
      <c r="C5398">
        <f>IF(COUNTIF($B$2:B5398,B5398)=1,1,0)</f>
        <v>1</v>
      </c>
      <c r="D5398" s="1">
        <v>44967</v>
      </c>
      <c r="E5398" s="2">
        <v>0.50628472222222221</v>
      </c>
      <c r="F5398">
        <v>127</v>
      </c>
      <c r="G5398" t="str">
        <f>IFERROR(INDEX(menu_items!$B:$B,MATCH(F5398,menu_items!$A:$A,0)),"Unknown value")</f>
        <v>Meat Lasagna</v>
      </c>
      <c r="H5398" t="str">
        <f>IFERROR(INDEX(menu_items!$C:$C,MATCH(F5398,menu_items!$A:$A,0)),"Unknown value")</f>
        <v>Italian</v>
      </c>
      <c r="I5398" s="5">
        <f>IFERROR(INDEX(menu_items!$D:$D,MATCH(F5398,menu_items!$A:$A,0)),0)</f>
        <v>17.95</v>
      </c>
      <c r="J5398" t="str">
        <f t="shared" si="425"/>
        <v>Fri</v>
      </c>
      <c r="K5398">
        <f t="shared" si="426"/>
        <v>10</v>
      </c>
      <c r="L5398" t="str">
        <f t="shared" si="427"/>
        <v>Feb</v>
      </c>
      <c r="M5398">
        <v>12</v>
      </c>
      <c r="N5398">
        <f t="shared" si="423"/>
        <v>1</v>
      </c>
      <c r="O5398" s="5">
        <f t="shared" si="424"/>
        <v>17.95</v>
      </c>
    </row>
    <row r="5399" spans="1:15" x14ac:dyDescent="0.25">
      <c r="A5399">
        <v>5460</v>
      </c>
      <c r="B5399">
        <v>2413</v>
      </c>
      <c r="C5399">
        <f>IF(COUNTIF($B$2:B5399,B5399)=1,1,0)</f>
        <v>1</v>
      </c>
      <c r="D5399" s="1">
        <v>44967</v>
      </c>
      <c r="E5399" s="2">
        <v>0.50716435185185182</v>
      </c>
      <c r="F5399">
        <v>101</v>
      </c>
      <c r="G5399" t="str">
        <f>IFERROR(INDEX(menu_items!$B:$B,MATCH(F5399,menu_items!$A:$A,0)),"Unknown value")</f>
        <v>Hamburger</v>
      </c>
      <c r="H5399" t="str">
        <f>IFERROR(INDEX(menu_items!$C:$C,MATCH(F5399,menu_items!$A:$A,0)),"Unknown value")</f>
        <v>American</v>
      </c>
      <c r="I5399" s="5">
        <f>IFERROR(INDEX(menu_items!$D:$D,MATCH(F5399,menu_items!$A:$A,0)),0)</f>
        <v>12.95</v>
      </c>
      <c r="J5399" t="str">
        <f t="shared" si="425"/>
        <v>Fri</v>
      </c>
      <c r="K5399">
        <f t="shared" si="426"/>
        <v>10</v>
      </c>
      <c r="L5399" t="str">
        <f t="shared" si="427"/>
        <v>Feb</v>
      </c>
      <c r="M5399">
        <v>12</v>
      </c>
      <c r="N5399">
        <f t="shared" si="423"/>
        <v>1</v>
      </c>
      <c r="O5399" s="5">
        <f t="shared" si="424"/>
        <v>12.95</v>
      </c>
    </row>
    <row r="5400" spans="1:15" x14ac:dyDescent="0.25">
      <c r="A5400">
        <v>5461</v>
      </c>
      <c r="B5400">
        <v>2414</v>
      </c>
      <c r="C5400">
        <f>IF(COUNTIF($B$2:B5400,B5400)=1,1,0)</f>
        <v>1</v>
      </c>
      <c r="D5400" s="1">
        <v>44967</v>
      </c>
      <c r="E5400" s="2">
        <v>0.50737268518518519</v>
      </c>
      <c r="F5400">
        <v>105</v>
      </c>
      <c r="G5400" t="str">
        <f>IFERROR(INDEX(menu_items!$B:$B,MATCH(F5400,menu_items!$A:$A,0)),"Unknown value")</f>
        <v>Mac &amp; Cheese</v>
      </c>
      <c r="H5400" t="str">
        <f>IFERROR(INDEX(menu_items!$C:$C,MATCH(F5400,menu_items!$A:$A,0)),"Unknown value")</f>
        <v>American</v>
      </c>
      <c r="I5400" s="5">
        <f>IFERROR(INDEX(menu_items!$D:$D,MATCH(F5400,menu_items!$A:$A,0)),0)</f>
        <v>7</v>
      </c>
      <c r="J5400" t="str">
        <f t="shared" si="425"/>
        <v>Fri</v>
      </c>
      <c r="K5400">
        <f t="shared" si="426"/>
        <v>10</v>
      </c>
      <c r="L5400" t="str">
        <f t="shared" si="427"/>
        <v>Feb</v>
      </c>
      <c r="M5400">
        <v>12</v>
      </c>
      <c r="N5400">
        <f t="shared" si="423"/>
        <v>1</v>
      </c>
      <c r="O5400" s="5">
        <f t="shared" si="424"/>
        <v>7</v>
      </c>
    </row>
    <row r="5401" spans="1:15" x14ac:dyDescent="0.25">
      <c r="A5401">
        <v>5462</v>
      </c>
      <c r="B5401">
        <v>2415</v>
      </c>
      <c r="C5401">
        <f>IF(COUNTIF($B$2:B5401,B5401)=1,1,0)</f>
        <v>1</v>
      </c>
      <c r="D5401" s="1">
        <v>44967</v>
      </c>
      <c r="E5401" s="2">
        <v>0.52406249999999999</v>
      </c>
      <c r="F5401">
        <v>120</v>
      </c>
      <c r="G5401" t="str">
        <f>IFERROR(INDEX(menu_items!$B:$B,MATCH(F5401,menu_items!$A:$A,0)),"Unknown value")</f>
        <v>Steak Torta</v>
      </c>
      <c r="H5401" t="str">
        <f>IFERROR(INDEX(menu_items!$C:$C,MATCH(F5401,menu_items!$A:$A,0)),"Unknown value")</f>
        <v>Mexican</v>
      </c>
      <c r="I5401" s="5">
        <f>IFERROR(INDEX(menu_items!$D:$D,MATCH(F5401,menu_items!$A:$A,0)),0)</f>
        <v>13.95</v>
      </c>
      <c r="J5401" t="str">
        <f t="shared" si="425"/>
        <v>Fri</v>
      </c>
      <c r="K5401">
        <f t="shared" si="426"/>
        <v>10</v>
      </c>
      <c r="L5401" t="str">
        <f t="shared" si="427"/>
        <v>Feb</v>
      </c>
      <c r="M5401">
        <v>12</v>
      </c>
      <c r="N5401">
        <f t="shared" si="423"/>
        <v>2</v>
      </c>
      <c r="O5401" s="5">
        <f t="shared" si="424"/>
        <v>20.95</v>
      </c>
    </row>
    <row r="5402" spans="1:15" x14ac:dyDescent="0.25">
      <c r="A5402">
        <v>5463</v>
      </c>
      <c r="B5402">
        <v>2415</v>
      </c>
      <c r="C5402">
        <f>IF(COUNTIF($B$2:B5402,B5402)=1,1,0)</f>
        <v>0</v>
      </c>
      <c r="D5402" s="1">
        <v>44967</v>
      </c>
      <c r="E5402" s="2">
        <v>0.52406249999999999</v>
      </c>
      <c r="F5402">
        <v>122</v>
      </c>
      <c r="G5402" t="str">
        <f>IFERROR(INDEX(menu_items!$B:$B,MATCH(F5402,menu_items!$A:$A,0)),"Unknown value")</f>
        <v>Chips &amp; Salsa</v>
      </c>
      <c r="H5402" t="str">
        <f>IFERROR(INDEX(menu_items!$C:$C,MATCH(F5402,menu_items!$A:$A,0)),"Unknown value")</f>
        <v>Mexican</v>
      </c>
      <c r="I5402" s="5">
        <f>IFERROR(INDEX(menu_items!$D:$D,MATCH(F5402,menu_items!$A:$A,0)),0)</f>
        <v>7</v>
      </c>
      <c r="J5402" t="str">
        <f t="shared" si="425"/>
        <v>Fri</v>
      </c>
      <c r="K5402">
        <f t="shared" si="426"/>
        <v>10</v>
      </c>
      <c r="L5402" t="str">
        <f t="shared" si="427"/>
        <v>Feb</v>
      </c>
      <c r="M5402">
        <v>12</v>
      </c>
      <c r="N5402">
        <f t="shared" si="423"/>
        <v>2</v>
      </c>
      <c r="O5402" s="5">
        <f t="shared" si="424"/>
        <v>20.95</v>
      </c>
    </row>
    <row r="5403" spans="1:15" x14ac:dyDescent="0.25">
      <c r="A5403">
        <v>5464</v>
      </c>
      <c r="B5403">
        <v>2416</v>
      </c>
      <c r="C5403">
        <f>IF(COUNTIF($B$2:B5403,B5403)=1,1,0)</f>
        <v>1</v>
      </c>
      <c r="D5403" s="1">
        <v>44967</v>
      </c>
      <c r="E5403" s="2">
        <v>0.52618055555555554</v>
      </c>
      <c r="F5403">
        <v>117</v>
      </c>
      <c r="G5403" t="str">
        <f>IFERROR(INDEX(menu_items!$B:$B,MATCH(F5403,menu_items!$A:$A,0)),"Unknown value")</f>
        <v>Chicken Burrito</v>
      </c>
      <c r="H5403" t="str">
        <f>IFERROR(INDEX(menu_items!$C:$C,MATCH(F5403,menu_items!$A:$A,0)),"Unknown value")</f>
        <v>Mexican</v>
      </c>
      <c r="I5403" s="5">
        <f>IFERROR(INDEX(menu_items!$D:$D,MATCH(F5403,menu_items!$A:$A,0)),0)</f>
        <v>12.95</v>
      </c>
      <c r="J5403" t="str">
        <f t="shared" si="425"/>
        <v>Fri</v>
      </c>
      <c r="K5403">
        <f t="shared" si="426"/>
        <v>10</v>
      </c>
      <c r="L5403" t="str">
        <f t="shared" si="427"/>
        <v>Feb</v>
      </c>
      <c r="M5403">
        <v>12</v>
      </c>
      <c r="N5403">
        <f t="shared" si="423"/>
        <v>2</v>
      </c>
      <c r="O5403" s="5">
        <f t="shared" si="424"/>
        <v>19.95</v>
      </c>
    </row>
    <row r="5404" spans="1:15" x14ac:dyDescent="0.25">
      <c r="A5404">
        <v>5465</v>
      </c>
      <c r="B5404">
        <v>2416</v>
      </c>
      <c r="C5404">
        <f>IF(COUNTIF($B$2:B5404,B5404)=1,1,0)</f>
        <v>0</v>
      </c>
      <c r="D5404" s="1">
        <v>44967</v>
      </c>
      <c r="E5404" s="2">
        <v>0.52618055555555554</v>
      </c>
      <c r="F5404">
        <v>122</v>
      </c>
      <c r="G5404" t="str">
        <f>IFERROR(INDEX(menu_items!$B:$B,MATCH(F5404,menu_items!$A:$A,0)),"Unknown value")</f>
        <v>Chips &amp; Salsa</v>
      </c>
      <c r="H5404" t="str">
        <f>IFERROR(INDEX(menu_items!$C:$C,MATCH(F5404,menu_items!$A:$A,0)),"Unknown value")</f>
        <v>Mexican</v>
      </c>
      <c r="I5404" s="5">
        <f>IFERROR(INDEX(menu_items!$D:$D,MATCH(F5404,menu_items!$A:$A,0)),0)</f>
        <v>7</v>
      </c>
      <c r="J5404" t="str">
        <f t="shared" si="425"/>
        <v>Fri</v>
      </c>
      <c r="K5404">
        <f t="shared" si="426"/>
        <v>10</v>
      </c>
      <c r="L5404" t="str">
        <f t="shared" si="427"/>
        <v>Feb</v>
      </c>
      <c r="M5404">
        <v>12</v>
      </c>
      <c r="N5404">
        <f t="shared" si="423"/>
        <v>2</v>
      </c>
      <c r="O5404" s="5">
        <f t="shared" si="424"/>
        <v>19.95</v>
      </c>
    </row>
    <row r="5405" spans="1:15" x14ac:dyDescent="0.25">
      <c r="A5405">
        <v>5466</v>
      </c>
      <c r="B5405">
        <v>2417</v>
      </c>
      <c r="C5405">
        <f>IF(COUNTIF($B$2:B5405,B5405)=1,1,0)</f>
        <v>1</v>
      </c>
      <c r="D5405" s="1">
        <v>44967</v>
      </c>
      <c r="E5405" s="2">
        <v>0.52680555555555553</v>
      </c>
      <c r="F5405">
        <v>124</v>
      </c>
      <c r="G5405" t="str">
        <f>IFERROR(INDEX(menu_items!$B:$B,MATCH(F5405,menu_items!$A:$A,0)),"Unknown value")</f>
        <v>Spaghetti</v>
      </c>
      <c r="H5405" t="str">
        <f>IFERROR(INDEX(menu_items!$C:$C,MATCH(F5405,menu_items!$A:$A,0)),"Unknown value")</f>
        <v>Italian</v>
      </c>
      <c r="I5405" s="5">
        <f>IFERROR(INDEX(menu_items!$D:$D,MATCH(F5405,menu_items!$A:$A,0)),0)</f>
        <v>14.5</v>
      </c>
      <c r="J5405" t="str">
        <f t="shared" si="425"/>
        <v>Fri</v>
      </c>
      <c r="K5405">
        <f t="shared" si="426"/>
        <v>10</v>
      </c>
      <c r="L5405" t="str">
        <f t="shared" si="427"/>
        <v>Feb</v>
      </c>
      <c r="M5405">
        <v>12</v>
      </c>
      <c r="N5405">
        <f t="shared" si="423"/>
        <v>4</v>
      </c>
      <c r="O5405" s="5">
        <f t="shared" si="424"/>
        <v>56.350000000000009</v>
      </c>
    </row>
    <row r="5406" spans="1:15" x14ac:dyDescent="0.25">
      <c r="A5406">
        <v>5467</v>
      </c>
      <c r="B5406">
        <v>2417</v>
      </c>
      <c r="C5406">
        <f>IF(COUNTIF($B$2:B5406,B5406)=1,1,0)</f>
        <v>0</v>
      </c>
      <c r="D5406" s="1">
        <v>44967</v>
      </c>
      <c r="E5406" s="2">
        <v>0.52680555555555553</v>
      </c>
      <c r="F5406">
        <v>125</v>
      </c>
      <c r="G5406" t="str">
        <f>IFERROR(INDEX(menu_items!$B:$B,MATCH(F5406,menu_items!$A:$A,0)),"Unknown value")</f>
        <v>Spaghetti &amp; Meatballs</v>
      </c>
      <c r="H5406" t="str">
        <f>IFERROR(INDEX(menu_items!$C:$C,MATCH(F5406,menu_items!$A:$A,0)),"Unknown value")</f>
        <v>Italian</v>
      </c>
      <c r="I5406" s="5">
        <f>IFERROR(INDEX(menu_items!$D:$D,MATCH(F5406,menu_items!$A:$A,0)),0)</f>
        <v>17.95</v>
      </c>
      <c r="J5406" t="str">
        <f t="shared" si="425"/>
        <v>Fri</v>
      </c>
      <c r="K5406">
        <f t="shared" si="426"/>
        <v>10</v>
      </c>
      <c r="L5406" t="str">
        <f t="shared" si="427"/>
        <v>Feb</v>
      </c>
      <c r="M5406">
        <v>12</v>
      </c>
      <c r="N5406">
        <f t="shared" si="423"/>
        <v>4</v>
      </c>
      <c r="O5406" s="5">
        <f t="shared" si="424"/>
        <v>56.350000000000009</v>
      </c>
    </row>
    <row r="5407" spans="1:15" x14ac:dyDescent="0.25">
      <c r="A5407">
        <v>5468</v>
      </c>
      <c r="B5407">
        <v>2417</v>
      </c>
      <c r="C5407">
        <f>IF(COUNTIF($B$2:B5407,B5407)=1,1,0)</f>
        <v>0</v>
      </c>
      <c r="D5407" s="1">
        <v>44967</v>
      </c>
      <c r="E5407" s="2">
        <v>0.52680555555555553</v>
      </c>
      <c r="F5407">
        <v>111</v>
      </c>
      <c r="G5407" t="str">
        <f>IFERROR(INDEX(menu_items!$B:$B,MATCH(F5407,menu_items!$A:$A,0)),"Unknown value")</f>
        <v>California Roll</v>
      </c>
      <c r="H5407" t="str">
        <f>IFERROR(INDEX(menu_items!$C:$C,MATCH(F5407,menu_items!$A:$A,0)),"Unknown value")</f>
        <v>Asian</v>
      </c>
      <c r="I5407" s="5">
        <f>IFERROR(INDEX(menu_items!$D:$D,MATCH(F5407,menu_items!$A:$A,0)),0)</f>
        <v>11.95</v>
      </c>
      <c r="J5407" t="str">
        <f t="shared" si="425"/>
        <v>Fri</v>
      </c>
      <c r="K5407">
        <f t="shared" si="426"/>
        <v>10</v>
      </c>
      <c r="L5407" t="str">
        <f t="shared" si="427"/>
        <v>Feb</v>
      </c>
      <c r="M5407">
        <v>12</v>
      </c>
      <c r="N5407">
        <f t="shared" si="423"/>
        <v>4</v>
      </c>
      <c r="O5407" s="5">
        <f t="shared" si="424"/>
        <v>56.350000000000009</v>
      </c>
    </row>
    <row r="5408" spans="1:15" x14ac:dyDescent="0.25">
      <c r="A5408">
        <v>5469</v>
      </c>
      <c r="B5408">
        <v>2417</v>
      </c>
      <c r="C5408">
        <f>IF(COUNTIF($B$2:B5408,B5408)=1,1,0)</f>
        <v>0</v>
      </c>
      <c r="D5408" s="1">
        <v>44967</v>
      </c>
      <c r="E5408" s="2">
        <v>0.52680555555555553</v>
      </c>
      <c r="F5408">
        <v>119</v>
      </c>
      <c r="G5408" t="str">
        <f>IFERROR(INDEX(menu_items!$B:$B,MATCH(F5408,menu_items!$A:$A,0)),"Unknown value")</f>
        <v>Chicken Torta</v>
      </c>
      <c r="H5408" t="str">
        <f>IFERROR(INDEX(menu_items!$C:$C,MATCH(F5408,menu_items!$A:$A,0)),"Unknown value")</f>
        <v>Mexican</v>
      </c>
      <c r="I5408" s="5">
        <f>IFERROR(INDEX(menu_items!$D:$D,MATCH(F5408,menu_items!$A:$A,0)),0)</f>
        <v>11.95</v>
      </c>
      <c r="J5408" t="str">
        <f t="shared" si="425"/>
        <v>Fri</v>
      </c>
      <c r="K5408">
        <f t="shared" si="426"/>
        <v>10</v>
      </c>
      <c r="L5408" t="str">
        <f t="shared" si="427"/>
        <v>Feb</v>
      </c>
      <c r="M5408">
        <v>12</v>
      </c>
      <c r="N5408">
        <f t="shared" si="423"/>
        <v>4</v>
      </c>
      <c r="O5408" s="5">
        <f t="shared" si="424"/>
        <v>56.350000000000009</v>
      </c>
    </row>
    <row r="5409" spans="1:15" x14ac:dyDescent="0.25">
      <c r="A5409">
        <v>5470</v>
      </c>
      <c r="B5409">
        <v>2418</v>
      </c>
      <c r="C5409">
        <f>IF(COUNTIF($B$2:B5409,B5409)=1,1,0)</f>
        <v>1</v>
      </c>
      <c r="D5409" s="1">
        <v>44967</v>
      </c>
      <c r="E5409" s="2">
        <v>0.52781250000000002</v>
      </c>
      <c r="F5409">
        <v>121</v>
      </c>
      <c r="G5409" t="str">
        <f>IFERROR(INDEX(menu_items!$B:$B,MATCH(F5409,menu_items!$A:$A,0)),"Unknown value")</f>
        <v>Cheese Quesadillas</v>
      </c>
      <c r="H5409" t="str">
        <f>IFERROR(INDEX(menu_items!$C:$C,MATCH(F5409,menu_items!$A:$A,0)),"Unknown value")</f>
        <v>Mexican</v>
      </c>
      <c r="I5409" s="5">
        <f>IFERROR(INDEX(menu_items!$D:$D,MATCH(F5409,menu_items!$A:$A,0)),0)</f>
        <v>10.5</v>
      </c>
      <c r="J5409" t="str">
        <f t="shared" si="425"/>
        <v>Fri</v>
      </c>
      <c r="K5409">
        <f t="shared" si="426"/>
        <v>10</v>
      </c>
      <c r="L5409" t="str">
        <f t="shared" si="427"/>
        <v>Feb</v>
      </c>
      <c r="M5409">
        <v>12</v>
      </c>
      <c r="N5409">
        <f t="shared" si="423"/>
        <v>1</v>
      </c>
      <c r="O5409" s="5">
        <f t="shared" si="424"/>
        <v>10.5</v>
      </c>
    </row>
    <row r="5410" spans="1:15" x14ac:dyDescent="0.25">
      <c r="A5410">
        <v>5471</v>
      </c>
      <c r="B5410">
        <v>2419</v>
      </c>
      <c r="C5410">
        <f>IF(COUNTIF($B$2:B5410,B5410)=1,1,0)</f>
        <v>1</v>
      </c>
      <c r="D5410" s="1">
        <v>44967</v>
      </c>
      <c r="E5410" s="2">
        <v>0.52866898148148145</v>
      </c>
      <c r="F5410">
        <v>120</v>
      </c>
      <c r="G5410" t="str">
        <f>IFERROR(INDEX(menu_items!$B:$B,MATCH(F5410,menu_items!$A:$A,0)),"Unknown value")</f>
        <v>Steak Torta</v>
      </c>
      <c r="H5410" t="str">
        <f>IFERROR(INDEX(menu_items!$C:$C,MATCH(F5410,menu_items!$A:$A,0)),"Unknown value")</f>
        <v>Mexican</v>
      </c>
      <c r="I5410" s="5">
        <f>IFERROR(INDEX(menu_items!$D:$D,MATCH(F5410,menu_items!$A:$A,0)),0)</f>
        <v>13.95</v>
      </c>
      <c r="J5410" t="str">
        <f t="shared" si="425"/>
        <v>Fri</v>
      </c>
      <c r="K5410">
        <f t="shared" si="426"/>
        <v>10</v>
      </c>
      <c r="L5410" t="str">
        <f t="shared" si="427"/>
        <v>Feb</v>
      </c>
      <c r="M5410">
        <v>12</v>
      </c>
      <c r="N5410">
        <f t="shared" si="423"/>
        <v>1</v>
      </c>
      <c r="O5410" s="5">
        <f t="shared" si="424"/>
        <v>13.95</v>
      </c>
    </row>
    <row r="5411" spans="1:15" x14ac:dyDescent="0.25">
      <c r="A5411">
        <v>5472</v>
      </c>
      <c r="B5411">
        <v>2420</v>
      </c>
      <c r="C5411">
        <f>IF(COUNTIF($B$2:B5411,B5411)=1,1,0)</f>
        <v>1</v>
      </c>
      <c r="D5411" s="1">
        <v>44967</v>
      </c>
      <c r="E5411" s="2">
        <v>0.53005787037037033</v>
      </c>
      <c r="F5411">
        <v>131</v>
      </c>
      <c r="G5411" t="str">
        <f>IFERROR(INDEX(menu_items!$B:$B,MATCH(F5411,menu_items!$A:$A,0)),"Unknown value")</f>
        <v>Chicken Parmesan</v>
      </c>
      <c r="H5411" t="str">
        <f>IFERROR(INDEX(menu_items!$C:$C,MATCH(F5411,menu_items!$A:$A,0)),"Unknown value")</f>
        <v>Italian</v>
      </c>
      <c r="I5411" s="5">
        <f>IFERROR(INDEX(menu_items!$D:$D,MATCH(F5411,menu_items!$A:$A,0)),0)</f>
        <v>17.95</v>
      </c>
      <c r="J5411" t="str">
        <f t="shared" si="425"/>
        <v>Fri</v>
      </c>
      <c r="K5411">
        <f t="shared" si="426"/>
        <v>10</v>
      </c>
      <c r="L5411" t="str">
        <f t="shared" si="427"/>
        <v>Feb</v>
      </c>
      <c r="M5411">
        <v>12</v>
      </c>
      <c r="N5411">
        <f t="shared" si="423"/>
        <v>1</v>
      </c>
      <c r="O5411" s="5">
        <f t="shared" si="424"/>
        <v>17.95</v>
      </c>
    </row>
    <row r="5412" spans="1:15" x14ac:dyDescent="0.25">
      <c r="A5412">
        <v>5473</v>
      </c>
      <c r="B5412">
        <v>2421</v>
      </c>
      <c r="C5412">
        <f>IF(COUNTIF($B$2:B5412,B5412)=1,1,0)</f>
        <v>1</v>
      </c>
      <c r="D5412" s="1">
        <v>44967</v>
      </c>
      <c r="E5412" s="2">
        <v>0.53337962962962959</v>
      </c>
      <c r="F5412">
        <v>106</v>
      </c>
      <c r="G5412" t="str">
        <f>IFERROR(INDEX(menu_items!$B:$B,MATCH(F5412,menu_items!$A:$A,0)),"Unknown value")</f>
        <v>French Fries</v>
      </c>
      <c r="H5412" t="str">
        <f>IFERROR(INDEX(menu_items!$C:$C,MATCH(F5412,menu_items!$A:$A,0)),"Unknown value")</f>
        <v>American</v>
      </c>
      <c r="I5412" s="5">
        <f>IFERROR(INDEX(menu_items!$D:$D,MATCH(F5412,menu_items!$A:$A,0)),0)</f>
        <v>7</v>
      </c>
      <c r="J5412" t="str">
        <f t="shared" si="425"/>
        <v>Fri</v>
      </c>
      <c r="K5412">
        <f t="shared" si="426"/>
        <v>10</v>
      </c>
      <c r="L5412" t="str">
        <f t="shared" si="427"/>
        <v>Feb</v>
      </c>
      <c r="M5412">
        <v>12</v>
      </c>
      <c r="N5412">
        <f t="shared" si="423"/>
        <v>1</v>
      </c>
      <c r="O5412" s="5">
        <f t="shared" si="424"/>
        <v>7</v>
      </c>
    </row>
    <row r="5413" spans="1:15" x14ac:dyDescent="0.25">
      <c r="A5413">
        <v>5474</v>
      </c>
      <c r="B5413">
        <v>2422</v>
      </c>
      <c r="C5413">
        <f>IF(COUNTIF($B$2:B5413,B5413)=1,1,0)</f>
        <v>1</v>
      </c>
      <c r="D5413" s="1">
        <v>44967</v>
      </c>
      <c r="E5413" s="2">
        <v>0.5406481481481481</v>
      </c>
      <c r="F5413">
        <v>102</v>
      </c>
      <c r="G5413" t="str">
        <f>IFERROR(INDEX(menu_items!$B:$B,MATCH(F5413,menu_items!$A:$A,0)),"Unknown value")</f>
        <v>Cheeseburger</v>
      </c>
      <c r="H5413" t="str">
        <f>IFERROR(INDEX(menu_items!$C:$C,MATCH(F5413,menu_items!$A:$A,0)),"Unknown value")</f>
        <v>American</v>
      </c>
      <c r="I5413" s="5">
        <f>IFERROR(INDEX(menu_items!$D:$D,MATCH(F5413,menu_items!$A:$A,0)),0)</f>
        <v>13.95</v>
      </c>
      <c r="J5413" t="str">
        <f t="shared" si="425"/>
        <v>Fri</v>
      </c>
      <c r="K5413">
        <f t="shared" si="426"/>
        <v>10</v>
      </c>
      <c r="L5413" t="str">
        <f t="shared" si="427"/>
        <v>Feb</v>
      </c>
      <c r="M5413">
        <v>12</v>
      </c>
      <c r="N5413">
        <f t="shared" si="423"/>
        <v>4</v>
      </c>
      <c r="O5413" s="5">
        <f t="shared" si="424"/>
        <v>40.450000000000003</v>
      </c>
    </row>
    <row r="5414" spans="1:15" x14ac:dyDescent="0.25">
      <c r="A5414">
        <v>5475</v>
      </c>
      <c r="B5414">
        <v>2422</v>
      </c>
      <c r="C5414">
        <f>IF(COUNTIF($B$2:B5414,B5414)=1,1,0)</f>
        <v>0</v>
      </c>
      <c r="D5414" s="1">
        <v>44967</v>
      </c>
      <c r="E5414" s="2">
        <v>0.5406481481481481</v>
      </c>
      <c r="F5414">
        <v>124</v>
      </c>
      <c r="G5414" t="str">
        <f>IFERROR(INDEX(menu_items!$B:$B,MATCH(F5414,menu_items!$A:$A,0)),"Unknown value")</f>
        <v>Spaghetti</v>
      </c>
      <c r="H5414" t="str">
        <f>IFERROR(INDEX(menu_items!$C:$C,MATCH(F5414,menu_items!$A:$A,0)),"Unknown value")</f>
        <v>Italian</v>
      </c>
      <c r="I5414" s="5">
        <f>IFERROR(INDEX(menu_items!$D:$D,MATCH(F5414,menu_items!$A:$A,0)),0)</f>
        <v>14.5</v>
      </c>
      <c r="J5414" t="str">
        <f t="shared" si="425"/>
        <v>Fri</v>
      </c>
      <c r="K5414">
        <f t="shared" si="426"/>
        <v>10</v>
      </c>
      <c r="L5414" t="str">
        <f t="shared" si="427"/>
        <v>Feb</v>
      </c>
      <c r="M5414">
        <v>12</v>
      </c>
      <c r="N5414">
        <f t="shared" si="423"/>
        <v>4</v>
      </c>
      <c r="O5414" s="5">
        <f t="shared" si="424"/>
        <v>40.450000000000003</v>
      </c>
    </row>
    <row r="5415" spans="1:15" x14ac:dyDescent="0.25">
      <c r="A5415">
        <v>5476</v>
      </c>
      <c r="B5415">
        <v>2422</v>
      </c>
      <c r="C5415">
        <f>IF(COUNTIF($B$2:B5415,B5415)=1,1,0)</f>
        <v>0</v>
      </c>
      <c r="D5415" s="1">
        <v>44967</v>
      </c>
      <c r="E5415" s="2">
        <v>0.5406481481481481</v>
      </c>
      <c r="F5415">
        <v>113</v>
      </c>
      <c r="G5415" t="str">
        <f>IFERROR(INDEX(menu_items!$B:$B,MATCH(F5415,menu_items!$A:$A,0)),"Unknown value")</f>
        <v>Edamame</v>
      </c>
      <c r="H5415" t="str">
        <f>IFERROR(INDEX(menu_items!$C:$C,MATCH(F5415,menu_items!$A:$A,0)),"Unknown value")</f>
        <v>Asian</v>
      </c>
      <c r="I5415" s="5">
        <f>IFERROR(INDEX(menu_items!$D:$D,MATCH(F5415,menu_items!$A:$A,0)),0)</f>
        <v>5</v>
      </c>
      <c r="J5415" t="str">
        <f t="shared" si="425"/>
        <v>Fri</v>
      </c>
      <c r="K5415">
        <f t="shared" si="426"/>
        <v>10</v>
      </c>
      <c r="L5415" t="str">
        <f t="shared" si="427"/>
        <v>Feb</v>
      </c>
      <c r="M5415">
        <v>12</v>
      </c>
      <c r="N5415">
        <f t="shared" si="423"/>
        <v>4</v>
      </c>
      <c r="O5415" s="5">
        <f t="shared" si="424"/>
        <v>40.450000000000003</v>
      </c>
    </row>
    <row r="5416" spans="1:15" x14ac:dyDescent="0.25">
      <c r="A5416">
        <v>5477</v>
      </c>
      <c r="B5416">
        <v>2422</v>
      </c>
      <c r="C5416">
        <f>IF(COUNTIF($B$2:B5416,B5416)=1,1,0)</f>
        <v>0</v>
      </c>
      <c r="D5416" s="1">
        <v>44967</v>
      </c>
      <c r="E5416" s="2">
        <v>0.5406481481481481</v>
      </c>
      <c r="F5416">
        <v>122</v>
      </c>
      <c r="G5416" t="str">
        <f>IFERROR(INDEX(menu_items!$B:$B,MATCH(F5416,menu_items!$A:$A,0)),"Unknown value")</f>
        <v>Chips &amp; Salsa</v>
      </c>
      <c r="H5416" t="str">
        <f>IFERROR(INDEX(menu_items!$C:$C,MATCH(F5416,menu_items!$A:$A,0)),"Unknown value")</f>
        <v>Mexican</v>
      </c>
      <c r="I5416" s="5">
        <f>IFERROR(INDEX(menu_items!$D:$D,MATCH(F5416,menu_items!$A:$A,0)),0)</f>
        <v>7</v>
      </c>
      <c r="J5416" t="str">
        <f t="shared" si="425"/>
        <v>Fri</v>
      </c>
      <c r="K5416">
        <f t="shared" si="426"/>
        <v>10</v>
      </c>
      <c r="L5416" t="str">
        <f t="shared" si="427"/>
        <v>Feb</v>
      </c>
      <c r="M5416">
        <v>12</v>
      </c>
      <c r="N5416">
        <f t="shared" si="423"/>
        <v>4</v>
      </c>
      <c r="O5416" s="5">
        <f t="shared" si="424"/>
        <v>40.450000000000003</v>
      </c>
    </row>
    <row r="5417" spans="1:15" x14ac:dyDescent="0.25">
      <c r="A5417">
        <v>5478</v>
      </c>
      <c r="B5417">
        <v>2423</v>
      </c>
      <c r="C5417">
        <f>IF(COUNTIF($B$2:B5417,B5417)=1,1,0)</f>
        <v>1</v>
      </c>
      <c r="D5417" s="1">
        <v>44967</v>
      </c>
      <c r="E5417" s="2">
        <v>0.54451388888888885</v>
      </c>
      <c r="F5417">
        <v>109</v>
      </c>
      <c r="G5417" t="str">
        <f>IFERROR(INDEX(menu_items!$B:$B,MATCH(F5417,menu_items!$A:$A,0)),"Unknown value")</f>
        <v>Korean Beef Bowl</v>
      </c>
      <c r="H5417" t="str">
        <f>IFERROR(INDEX(menu_items!$C:$C,MATCH(F5417,menu_items!$A:$A,0)),"Unknown value")</f>
        <v>Asian</v>
      </c>
      <c r="I5417" s="5">
        <f>IFERROR(INDEX(menu_items!$D:$D,MATCH(F5417,menu_items!$A:$A,0)),0)</f>
        <v>17.95</v>
      </c>
      <c r="J5417" t="str">
        <f t="shared" si="425"/>
        <v>Fri</v>
      </c>
      <c r="K5417">
        <f t="shared" si="426"/>
        <v>10</v>
      </c>
      <c r="L5417" t="str">
        <f t="shared" si="427"/>
        <v>Feb</v>
      </c>
      <c r="M5417">
        <v>13</v>
      </c>
      <c r="N5417">
        <f t="shared" si="423"/>
        <v>3</v>
      </c>
      <c r="O5417" s="5">
        <f t="shared" si="424"/>
        <v>41.849999999999994</v>
      </c>
    </row>
    <row r="5418" spans="1:15" x14ac:dyDescent="0.25">
      <c r="A5418">
        <v>5479</v>
      </c>
      <c r="B5418">
        <v>2423</v>
      </c>
      <c r="C5418">
        <f>IF(COUNTIF($B$2:B5418,B5418)=1,1,0)</f>
        <v>0</v>
      </c>
      <c r="D5418" s="1">
        <v>44967</v>
      </c>
      <c r="E5418" s="2">
        <v>0.54451388888888885</v>
      </c>
      <c r="F5418">
        <v>111</v>
      </c>
      <c r="G5418" t="str">
        <f>IFERROR(INDEX(menu_items!$B:$B,MATCH(F5418,menu_items!$A:$A,0)),"Unknown value")</f>
        <v>California Roll</v>
      </c>
      <c r="H5418" t="str">
        <f>IFERROR(INDEX(menu_items!$C:$C,MATCH(F5418,menu_items!$A:$A,0)),"Unknown value")</f>
        <v>Asian</v>
      </c>
      <c r="I5418" s="5">
        <f>IFERROR(INDEX(menu_items!$D:$D,MATCH(F5418,menu_items!$A:$A,0)),0)</f>
        <v>11.95</v>
      </c>
      <c r="J5418" t="str">
        <f t="shared" si="425"/>
        <v>Fri</v>
      </c>
      <c r="K5418">
        <f t="shared" si="426"/>
        <v>10</v>
      </c>
      <c r="L5418" t="str">
        <f t="shared" si="427"/>
        <v>Feb</v>
      </c>
      <c r="M5418">
        <v>13</v>
      </c>
      <c r="N5418">
        <f t="shared" si="423"/>
        <v>3</v>
      </c>
      <c r="O5418" s="5">
        <f t="shared" si="424"/>
        <v>41.849999999999994</v>
      </c>
    </row>
    <row r="5419" spans="1:15" x14ac:dyDescent="0.25">
      <c r="A5419">
        <v>5480</v>
      </c>
      <c r="B5419">
        <v>2423</v>
      </c>
      <c r="C5419">
        <f>IF(COUNTIF($B$2:B5419,B5419)=1,1,0)</f>
        <v>0</v>
      </c>
      <c r="D5419" s="1">
        <v>44967</v>
      </c>
      <c r="E5419" s="2">
        <v>0.54451388888888885</v>
      </c>
      <c r="F5419">
        <v>119</v>
      </c>
      <c r="G5419" t="str">
        <f>IFERROR(INDEX(menu_items!$B:$B,MATCH(F5419,menu_items!$A:$A,0)),"Unknown value")</f>
        <v>Chicken Torta</v>
      </c>
      <c r="H5419" t="str">
        <f>IFERROR(INDEX(menu_items!$C:$C,MATCH(F5419,menu_items!$A:$A,0)),"Unknown value")</f>
        <v>Mexican</v>
      </c>
      <c r="I5419" s="5">
        <f>IFERROR(INDEX(menu_items!$D:$D,MATCH(F5419,menu_items!$A:$A,0)),0)</f>
        <v>11.95</v>
      </c>
      <c r="J5419" t="str">
        <f t="shared" si="425"/>
        <v>Fri</v>
      </c>
      <c r="K5419">
        <f t="shared" si="426"/>
        <v>10</v>
      </c>
      <c r="L5419" t="str">
        <f t="shared" si="427"/>
        <v>Feb</v>
      </c>
      <c r="M5419">
        <v>13</v>
      </c>
      <c r="N5419">
        <f t="shared" si="423"/>
        <v>3</v>
      </c>
      <c r="O5419" s="5">
        <f t="shared" si="424"/>
        <v>41.849999999999994</v>
      </c>
    </row>
    <row r="5420" spans="1:15" x14ac:dyDescent="0.25">
      <c r="A5420">
        <v>5481</v>
      </c>
      <c r="B5420">
        <v>2424</v>
      </c>
      <c r="C5420">
        <f>IF(COUNTIF($B$2:B5420,B5420)=1,1,0)</f>
        <v>1</v>
      </c>
      <c r="D5420" s="1">
        <v>44967</v>
      </c>
      <c r="E5420" s="2">
        <v>0.54471064814814818</v>
      </c>
      <c r="F5420">
        <v>115</v>
      </c>
      <c r="G5420" t="str">
        <f>IFERROR(INDEX(menu_items!$B:$B,MATCH(F5420,menu_items!$A:$A,0)),"Unknown value")</f>
        <v>Chicken Tacos</v>
      </c>
      <c r="H5420" t="str">
        <f>IFERROR(INDEX(menu_items!$C:$C,MATCH(F5420,menu_items!$A:$A,0)),"Unknown value")</f>
        <v>Mexican</v>
      </c>
      <c r="I5420" s="5">
        <f>IFERROR(INDEX(menu_items!$D:$D,MATCH(F5420,menu_items!$A:$A,0)),0)</f>
        <v>11.95</v>
      </c>
      <c r="J5420" t="str">
        <f t="shared" si="425"/>
        <v>Fri</v>
      </c>
      <c r="K5420">
        <f t="shared" si="426"/>
        <v>10</v>
      </c>
      <c r="L5420" t="str">
        <f t="shared" si="427"/>
        <v>Feb</v>
      </c>
      <c r="M5420">
        <v>13</v>
      </c>
      <c r="N5420">
        <f t="shared" si="423"/>
        <v>2</v>
      </c>
      <c r="O5420" s="5">
        <f t="shared" si="424"/>
        <v>23.9</v>
      </c>
    </row>
    <row r="5421" spans="1:15" x14ac:dyDescent="0.25">
      <c r="A5421">
        <v>5482</v>
      </c>
      <c r="B5421">
        <v>2424</v>
      </c>
      <c r="C5421">
        <f>IF(COUNTIF($B$2:B5421,B5421)=1,1,0)</f>
        <v>0</v>
      </c>
      <c r="D5421" s="1">
        <v>44967</v>
      </c>
      <c r="E5421" s="2">
        <v>0.54471064814814818</v>
      </c>
      <c r="F5421">
        <v>111</v>
      </c>
      <c r="G5421" t="str">
        <f>IFERROR(INDEX(menu_items!$B:$B,MATCH(F5421,menu_items!$A:$A,0)),"Unknown value")</f>
        <v>California Roll</v>
      </c>
      <c r="H5421" t="str">
        <f>IFERROR(INDEX(menu_items!$C:$C,MATCH(F5421,menu_items!$A:$A,0)),"Unknown value")</f>
        <v>Asian</v>
      </c>
      <c r="I5421" s="5">
        <f>IFERROR(INDEX(menu_items!$D:$D,MATCH(F5421,menu_items!$A:$A,0)),0)</f>
        <v>11.95</v>
      </c>
      <c r="J5421" t="str">
        <f t="shared" si="425"/>
        <v>Fri</v>
      </c>
      <c r="K5421">
        <f t="shared" si="426"/>
        <v>10</v>
      </c>
      <c r="L5421" t="str">
        <f t="shared" si="427"/>
        <v>Feb</v>
      </c>
      <c r="M5421">
        <v>13</v>
      </c>
      <c r="N5421">
        <f t="shared" si="423"/>
        <v>2</v>
      </c>
      <c r="O5421" s="5">
        <f t="shared" si="424"/>
        <v>23.9</v>
      </c>
    </row>
    <row r="5422" spans="1:15" x14ac:dyDescent="0.25">
      <c r="A5422">
        <v>5483</v>
      </c>
      <c r="B5422">
        <v>2425</v>
      </c>
      <c r="C5422">
        <f>IF(COUNTIF($B$2:B5422,B5422)=1,1,0)</f>
        <v>1</v>
      </c>
      <c r="D5422" s="1">
        <v>44967</v>
      </c>
      <c r="E5422" s="2">
        <v>0.55361111111111116</v>
      </c>
      <c r="F5422">
        <v>122</v>
      </c>
      <c r="G5422" t="str">
        <f>IFERROR(INDEX(menu_items!$B:$B,MATCH(F5422,menu_items!$A:$A,0)),"Unknown value")</f>
        <v>Chips &amp; Salsa</v>
      </c>
      <c r="H5422" t="str">
        <f>IFERROR(INDEX(menu_items!$C:$C,MATCH(F5422,menu_items!$A:$A,0)),"Unknown value")</f>
        <v>Mexican</v>
      </c>
      <c r="I5422" s="5">
        <f>IFERROR(INDEX(menu_items!$D:$D,MATCH(F5422,menu_items!$A:$A,0)),0)</f>
        <v>7</v>
      </c>
      <c r="J5422" t="str">
        <f t="shared" si="425"/>
        <v>Fri</v>
      </c>
      <c r="K5422">
        <f t="shared" si="426"/>
        <v>10</v>
      </c>
      <c r="L5422" t="str">
        <f t="shared" si="427"/>
        <v>Feb</v>
      </c>
      <c r="M5422">
        <v>13</v>
      </c>
      <c r="N5422">
        <f t="shared" si="423"/>
        <v>1</v>
      </c>
      <c r="O5422" s="5">
        <f t="shared" si="424"/>
        <v>7</v>
      </c>
    </row>
    <row r="5423" spans="1:15" x14ac:dyDescent="0.25">
      <c r="A5423">
        <v>5484</v>
      </c>
      <c r="B5423">
        <v>2426</v>
      </c>
      <c r="C5423">
        <f>IF(COUNTIF($B$2:B5423,B5423)=1,1,0)</f>
        <v>1</v>
      </c>
      <c r="D5423" s="1">
        <v>44967</v>
      </c>
      <c r="E5423" s="2">
        <v>0.56765046296296295</v>
      </c>
      <c r="F5423">
        <v>108</v>
      </c>
      <c r="G5423" t="str">
        <f>IFERROR(INDEX(menu_items!$B:$B,MATCH(F5423,menu_items!$A:$A,0)),"Unknown value")</f>
        <v>Tofu Pad Thai</v>
      </c>
      <c r="H5423" t="str">
        <f>IFERROR(INDEX(menu_items!$C:$C,MATCH(F5423,menu_items!$A:$A,0)),"Unknown value")</f>
        <v>Asian</v>
      </c>
      <c r="I5423" s="5">
        <f>IFERROR(INDEX(menu_items!$D:$D,MATCH(F5423,menu_items!$A:$A,0)),0)</f>
        <v>14.5</v>
      </c>
      <c r="J5423" t="str">
        <f t="shared" si="425"/>
        <v>Fri</v>
      </c>
      <c r="K5423">
        <f t="shared" si="426"/>
        <v>10</v>
      </c>
      <c r="L5423" t="str">
        <f t="shared" si="427"/>
        <v>Feb</v>
      </c>
      <c r="M5423">
        <v>13</v>
      </c>
      <c r="N5423">
        <f t="shared" si="423"/>
        <v>3</v>
      </c>
      <c r="O5423" s="5">
        <f t="shared" si="424"/>
        <v>46.95</v>
      </c>
    </row>
    <row r="5424" spans="1:15" x14ac:dyDescent="0.25">
      <c r="A5424">
        <v>5485</v>
      </c>
      <c r="B5424">
        <v>2426</v>
      </c>
      <c r="C5424">
        <f>IF(COUNTIF($B$2:B5424,B5424)=1,1,0)</f>
        <v>0</v>
      </c>
      <c r="D5424" s="1">
        <v>44967</v>
      </c>
      <c r="E5424" s="2">
        <v>0.56765046296296295</v>
      </c>
      <c r="F5424">
        <v>126</v>
      </c>
      <c r="G5424" t="str">
        <f>IFERROR(INDEX(menu_items!$B:$B,MATCH(F5424,menu_items!$A:$A,0)),"Unknown value")</f>
        <v>Fettuccine Alfredo</v>
      </c>
      <c r="H5424" t="str">
        <f>IFERROR(INDEX(menu_items!$C:$C,MATCH(F5424,menu_items!$A:$A,0)),"Unknown value")</f>
        <v>Italian</v>
      </c>
      <c r="I5424" s="5">
        <f>IFERROR(INDEX(menu_items!$D:$D,MATCH(F5424,menu_items!$A:$A,0)),0)</f>
        <v>14.5</v>
      </c>
      <c r="J5424" t="str">
        <f t="shared" si="425"/>
        <v>Fri</v>
      </c>
      <c r="K5424">
        <f t="shared" si="426"/>
        <v>10</v>
      </c>
      <c r="L5424" t="str">
        <f t="shared" si="427"/>
        <v>Feb</v>
      </c>
      <c r="M5424">
        <v>13</v>
      </c>
      <c r="N5424">
        <f t="shared" si="423"/>
        <v>3</v>
      </c>
      <c r="O5424" s="5">
        <f t="shared" si="424"/>
        <v>46.95</v>
      </c>
    </row>
    <row r="5425" spans="1:15" x14ac:dyDescent="0.25">
      <c r="A5425">
        <v>5486</v>
      </c>
      <c r="B5425">
        <v>2426</v>
      </c>
      <c r="C5425">
        <f>IF(COUNTIF($B$2:B5425,B5425)=1,1,0)</f>
        <v>0</v>
      </c>
      <c r="D5425" s="1">
        <v>44967</v>
      </c>
      <c r="E5425" s="2">
        <v>0.56765046296296295</v>
      </c>
      <c r="F5425">
        <v>110</v>
      </c>
      <c r="G5425" t="str">
        <f>IFERROR(INDEX(menu_items!$B:$B,MATCH(F5425,menu_items!$A:$A,0)),"Unknown value")</f>
        <v>Pork Ramen</v>
      </c>
      <c r="H5425" t="str">
        <f>IFERROR(INDEX(menu_items!$C:$C,MATCH(F5425,menu_items!$A:$A,0)),"Unknown value")</f>
        <v>Asian</v>
      </c>
      <c r="I5425" s="5">
        <f>IFERROR(INDEX(menu_items!$D:$D,MATCH(F5425,menu_items!$A:$A,0)),0)</f>
        <v>17.95</v>
      </c>
      <c r="J5425" t="str">
        <f t="shared" si="425"/>
        <v>Fri</v>
      </c>
      <c r="K5425">
        <f t="shared" si="426"/>
        <v>10</v>
      </c>
      <c r="L5425" t="str">
        <f t="shared" si="427"/>
        <v>Feb</v>
      </c>
      <c r="M5425">
        <v>13</v>
      </c>
      <c r="N5425">
        <f t="shared" si="423"/>
        <v>3</v>
      </c>
      <c r="O5425" s="5">
        <f t="shared" si="424"/>
        <v>46.95</v>
      </c>
    </row>
    <row r="5426" spans="1:15" x14ac:dyDescent="0.25">
      <c r="A5426">
        <v>5487</v>
      </c>
      <c r="B5426">
        <v>2427</v>
      </c>
      <c r="C5426">
        <f>IF(COUNTIF($B$2:B5426,B5426)=1,1,0)</f>
        <v>1</v>
      </c>
      <c r="D5426" s="1">
        <v>44967</v>
      </c>
      <c r="E5426" s="2">
        <v>0.57141203703703702</v>
      </c>
      <c r="F5426">
        <v>106</v>
      </c>
      <c r="G5426" t="str">
        <f>IFERROR(INDEX(menu_items!$B:$B,MATCH(F5426,menu_items!$A:$A,0)),"Unknown value")</f>
        <v>French Fries</v>
      </c>
      <c r="H5426" t="str">
        <f>IFERROR(INDEX(menu_items!$C:$C,MATCH(F5426,menu_items!$A:$A,0)),"Unknown value")</f>
        <v>American</v>
      </c>
      <c r="I5426" s="5">
        <f>IFERROR(INDEX(menu_items!$D:$D,MATCH(F5426,menu_items!$A:$A,0)),0)</f>
        <v>7</v>
      </c>
      <c r="J5426" t="str">
        <f t="shared" si="425"/>
        <v>Fri</v>
      </c>
      <c r="K5426">
        <f t="shared" si="426"/>
        <v>10</v>
      </c>
      <c r="L5426" t="str">
        <f t="shared" si="427"/>
        <v>Feb</v>
      </c>
      <c r="M5426">
        <v>13</v>
      </c>
      <c r="N5426">
        <f t="shared" si="423"/>
        <v>1</v>
      </c>
      <c r="O5426" s="5">
        <f t="shared" si="424"/>
        <v>7</v>
      </c>
    </row>
    <row r="5427" spans="1:15" x14ac:dyDescent="0.25">
      <c r="A5427">
        <v>5488</v>
      </c>
      <c r="B5427">
        <v>2428</v>
      </c>
      <c r="C5427">
        <f>IF(COUNTIF($B$2:B5427,B5427)=1,1,0)</f>
        <v>1</v>
      </c>
      <c r="D5427" s="1">
        <v>44967</v>
      </c>
      <c r="E5427" s="2">
        <v>0.57318287037037041</v>
      </c>
      <c r="F5427">
        <v>120</v>
      </c>
      <c r="G5427" t="str">
        <f>IFERROR(INDEX(menu_items!$B:$B,MATCH(F5427,menu_items!$A:$A,0)),"Unknown value")</f>
        <v>Steak Torta</v>
      </c>
      <c r="H5427" t="str">
        <f>IFERROR(INDEX(menu_items!$C:$C,MATCH(F5427,menu_items!$A:$A,0)),"Unknown value")</f>
        <v>Mexican</v>
      </c>
      <c r="I5427" s="5">
        <f>IFERROR(INDEX(menu_items!$D:$D,MATCH(F5427,menu_items!$A:$A,0)),0)</f>
        <v>13.95</v>
      </c>
      <c r="J5427" t="str">
        <f t="shared" si="425"/>
        <v>Fri</v>
      </c>
      <c r="K5427">
        <f t="shared" si="426"/>
        <v>10</v>
      </c>
      <c r="L5427" t="str">
        <f t="shared" si="427"/>
        <v>Feb</v>
      </c>
      <c r="M5427">
        <v>13</v>
      </c>
      <c r="N5427">
        <f t="shared" si="423"/>
        <v>1</v>
      </c>
      <c r="O5427" s="5">
        <f t="shared" si="424"/>
        <v>13.95</v>
      </c>
    </row>
    <row r="5428" spans="1:15" x14ac:dyDescent="0.25">
      <c r="A5428">
        <v>5489</v>
      </c>
      <c r="B5428">
        <v>2429</v>
      </c>
      <c r="C5428">
        <f>IF(COUNTIF($B$2:B5428,B5428)=1,1,0)</f>
        <v>1</v>
      </c>
      <c r="D5428" s="1">
        <v>44967</v>
      </c>
      <c r="E5428" s="2">
        <v>0.5763773148148148</v>
      </c>
      <c r="F5428">
        <v>131</v>
      </c>
      <c r="G5428" t="str">
        <f>IFERROR(INDEX(menu_items!$B:$B,MATCH(F5428,menu_items!$A:$A,0)),"Unknown value")</f>
        <v>Chicken Parmesan</v>
      </c>
      <c r="H5428" t="str">
        <f>IFERROR(INDEX(menu_items!$C:$C,MATCH(F5428,menu_items!$A:$A,0)),"Unknown value")</f>
        <v>Italian</v>
      </c>
      <c r="I5428" s="5">
        <f>IFERROR(INDEX(menu_items!$D:$D,MATCH(F5428,menu_items!$A:$A,0)),0)</f>
        <v>17.95</v>
      </c>
      <c r="J5428" t="str">
        <f t="shared" si="425"/>
        <v>Fri</v>
      </c>
      <c r="K5428">
        <f t="shared" si="426"/>
        <v>10</v>
      </c>
      <c r="L5428" t="str">
        <f t="shared" si="427"/>
        <v>Feb</v>
      </c>
      <c r="M5428">
        <v>13</v>
      </c>
      <c r="N5428">
        <f t="shared" si="423"/>
        <v>1</v>
      </c>
      <c r="O5428" s="5">
        <f t="shared" si="424"/>
        <v>17.95</v>
      </c>
    </row>
    <row r="5429" spans="1:15" x14ac:dyDescent="0.25">
      <c r="A5429">
        <v>5490</v>
      </c>
      <c r="B5429">
        <v>2430</v>
      </c>
      <c r="C5429">
        <f>IF(COUNTIF($B$2:B5429,B5429)=1,1,0)</f>
        <v>1</v>
      </c>
      <c r="D5429" s="1">
        <v>44967</v>
      </c>
      <c r="E5429" s="2">
        <v>0.57976851851851852</v>
      </c>
      <c r="F5429">
        <v>129</v>
      </c>
      <c r="G5429" t="str">
        <f>IFERROR(INDEX(menu_items!$B:$B,MATCH(F5429,menu_items!$A:$A,0)),"Unknown value")</f>
        <v>Mushroom Ravioli</v>
      </c>
      <c r="H5429" t="str">
        <f>IFERROR(INDEX(menu_items!$C:$C,MATCH(F5429,menu_items!$A:$A,0)),"Unknown value")</f>
        <v>Italian</v>
      </c>
      <c r="I5429" s="5">
        <f>IFERROR(INDEX(menu_items!$D:$D,MATCH(F5429,menu_items!$A:$A,0)),0)</f>
        <v>15.5</v>
      </c>
      <c r="J5429" t="str">
        <f t="shared" si="425"/>
        <v>Fri</v>
      </c>
      <c r="K5429">
        <f t="shared" si="426"/>
        <v>10</v>
      </c>
      <c r="L5429" t="str">
        <f t="shared" si="427"/>
        <v>Feb</v>
      </c>
      <c r="M5429">
        <v>13</v>
      </c>
      <c r="N5429">
        <f t="shared" si="423"/>
        <v>3</v>
      </c>
      <c r="O5429" s="5">
        <f t="shared" si="424"/>
        <v>34.450000000000003</v>
      </c>
    </row>
    <row r="5430" spans="1:15" x14ac:dyDescent="0.25">
      <c r="A5430">
        <v>5491</v>
      </c>
      <c r="B5430">
        <v>2430</v>
      </c>
      <c r="C5430">
        <f>IF(COUNTIF($B$2:B5430,B5430)=1,1,0)</f>
        <v>0</v>
      </c>
      <c r="D5430" s="1">
        <v>44967</v>
      </c>
      <c r="E5430" s="2">
        <v>0.57976851851851852</v>
      </c>
      <c r="F5430">
        <v>111</v>
      </c>
      <c r="G5430" t="str">
        <f>IFERROR(INDEX(menu_items!$B:$B,MATCH(F5430,menu_items!$A:$A,0)),"Unknown value")</f>
        <v>California Roll</v>
      </c>
      <c r="H5430" t="str">
        <f>IFERROR(INDEX(menu_items!$C:$C,MATCH(F5430,menu_items!$A:$A,0)),"Unknown value")</f>
        <v>Asian</v>
      </c>
      <c r="I5430" s="5">
        <f>IFERROR(INDEX(menu_items!$D:$D,MATCH(F5430,menu_items!$A:$A,0)),0)</f>
        <v>11.95</v>
      </c>
      <c r="J5430" t="str">
        <f t="shared" si="425"/>
        <v>Fri</v>
      </c>
      <c r="K5430">
        <f t="shared" si="426"/>
        <v>10</v>
      </c>
      <c r="L5430" t="str">
        <f t="shared" si="427"/>
        <v>Feb</v>
      </c>
      <c r="M5430">
        <v>13</v>
      </c>
      <c r="N5430">
        <f t="shared" si="423"/>
        <v>3</v>
      </c>
      <c r="O5430" s="5">
        <f t="shared" si="424"/>
        <v>34.450000000000003</v>
      </c>
    </row>
    <row r="5431" spans="1:15" x14ac:dyDescent="0.25">
      <c r="A5431">
        <v>5492</v>
      </c>
      <c r="B5431">
        <v>2430</v>
      </c>
      <c r="C5431">
        <f>IF(COUNTIF($B$2:B5431,B5431)=1,1,0)</f>
        <v>0</v>
      </c>
      <c r="D5431" s="1">
        <v>44967</v>
      </c>
      <c r="E5431" s="2">
        <v>0.57976851851851852</v>
      </c>
      <c r="F5431">
        <v>105</v>
      </c>
      <c r="G5431" t="str">
        <f>IFERROR(INDEX(menu_items!$B:$B,MATCH(F5431,menu_items!$A:$A,0)),"Unknown value")</f>
        <v>Mac &amp; Cheese</v>
      </c>
      <c r="H5431" t="str">
        <f>IFERROR(INDEX(menu_items!$C:$C,MATCH(F5431,menu_items!$A:$A,0)),"Unknown value")</f>
        <v>American</v>
      </c>
      <c r="I5431" s="5">
        <f>IFERROR(INDEX(menu_items!$D:$D,MATCH(F5431,menu_items!$A:$A,0)),0)</f>
        <v>7</v>
      </c>
      <c r="J5431" t="str">
        <f t="shared" si="425"/>
        <v>Fri</v>
      </c>
      <c r="K5431">
        <f t="shared" si="426"/>
        <v>10</v>
      </c>
      <c r="L5431" t="str">
        <f t="shared" si="427"/>
        <v>Feb</v>
      </c>
      <c r="M5431">
        <v>13</v>
      </c>
      <c r="N5431">
        <f t="shared" si="423"/>
        <v>3</v>
      </c>
      <c r="O5431" s="5">
        <f t="shared" si="424"/>
        <v>34.450000000000003</v>
      </c>
    </row>
    <row r="5432" spans="1:15" x14ac:dyDescent="0.25">
      <c r="A5432">
        <v>5493</v>
      </c>
      <c r="B5432">
        <v>2431</v>
      </c>
      <c r="C5432">
        <f>IF(COUNTIF($B$2:B5432,B5432)=1,1,0)</f>
        <v>1</v>
      </c>
      <c r="D5432" s="1">
        <v>44967</v>
      </c>
      <c r="E5432" s="2">
        <v>0.58782407407407411</v>
      </c>
      <c r="F5432">
        <v>102</v>
      </c>
      <c r="G5432" t="str">
        <f>IFERROR(INDEX(menu_items!$B:$B,MATCH(F5432,menu_items!$A:$A,0)),"Unknown value")</f>
        <v>Cheeseburger</v>
      </c>
      <c r="H5432" t="str">
        <f>IFERROR(INDEX(menu_items!$C:$C,MATCH(F5432,menu_items!$A:$A,0)),"Unknown value")</f>
        <v>American</v>
      </c>
      <c r="I5432" s="5">
        <f>IFERROR(INDEX(menu_items!$D:$D,MATCH(F5432,menu_items!$A:$A,0)),0)</f>
        <v>13.95</v>
      </c>
      <c r="J5432" t="str">
        <f t="shared" si="425"/>
        <v>Fri</v>
      </c>
      <c r="K5432">
        <f t="shared" si="426"/>
        <v>10</v>
      </c>
      <c r="L5432" t="str">
        <f t="shared" si="427"/>
        <v>Feb</v>
      </c>
      <c r="M5432">
        <v>14</v>
      </c>
      <c r="N5432">
        <f t="shared" si="423"/>
        <v>8</v>
      </c>
      <c r="O5432" s="5">
        <f t="shared" si="424"/>
        <v>109.65</v>
      </c>
    </row>
    <row r="5433" spans="1:15" x14ac:dyDescent="0.25">
      <c r="A5433">
        <v>5494</v>
      </c>
      <c r="B5433">
        <v>2431</v>
      </c>
      <c r="C5433">
        <f>IF(COUNTIF($B$2:B5433,B5433)=1,1,0)</f>
        <v>0</v>
      </c>
      <c r="D5433" s="1">
        <v>44967</v>
      </c>
      <c r="E5433" s="2">
        <v>0.58782407407407411</v>
      </c>
      <c r="F5433">
        <v>125</v>
      </c>
      <c r="G5433" t="str">
        <f>IFERROR(INDEX(menu_items!$B:$B,MATCH(F5433,menu_items!$A:$A,0)),"Unknown value")</f>
        <v>Spaghetti &amp; Meatballs</v>
      </c>
      <c r="H5433" t="str">
        <f>IFERROR(INDEX(menu_items!$C:$C,MATCH(F5433,menu_items!$A:$A,0)),"Unknown value")</f>
        <v>Italian</v>
      </c>
      <c r="I5433" s="5">
        <f>IFERROR(INDEX(menu_items!$D:$D,MATCH(F5433,menu_items!$A:$A,0)),0)</f>
        <v>17.95</v>
      </c>
      <c r="J5433" t="str">
        <f t="shared" si="425"/>
        <v>Fri</v>
      </c>
      <c r="K5433">
        <f t="shared" si="426"/>
        <v>10</v>
      </c>
      <c r="L5433" t="str">
        <f t="shared" si="427"/>
        <v>Feb</v>
      </c>
      <c r="M5433">
        <v>14</v>
      </c>
      <c r="N5433">
        <f t="shared" si="423"/>
        <v>8</v>
      </c>
      <c r="O5433" s="5">
        <f t="shared" si="424"/>
        <v>109.65</v>
      </c>
    </row>
    <row r="5434" spans="1:15" x14ac:dyDescent="0.25">
      <c r="A5434">
        <v>5495</v>
      </c>
      <c r="B5434">
        <v>2431</v>
      </c>
      <c r="C5434">
        <f>IF(COUNTIF($B$2:B5434,B5434)=1,1,0)</f>
        <v>0</v>
      </c>
      <c r="D5434" s="1">
        <v>44967</v>
      </c>
      <c r="E5434" s="2">
        <v>0.58782407407407411</v>
      </c>
      <c r="F5434">
        <v>117</v>
      </c>
      <c r="G5434" t="str">
        <f>IFERROR(INDEX(menu_items!$B:$B,MATCH(F5434,menu_items!$A:$A,0)),"Unknown value")</f>
        <v>Chicken Burrito</v>
      </c>
      <c r="H5434" t="str">
        <f>IFERROR(INDEX(menu_items!$C:$C,MATCH(F5434,menu_items!$A:$A,0)),"Unknown value")</f>
        <v>Mexican</v>
      </c>
      <c r="I5434" s="5">
        <f>IFERROR(INDEX(menu_items!$D:$D,MATCH(F5434,menu_items!$A:$A,0)),0)</f>
        <v>12.95</v>
      </c>
      <c r="J5434" t="str">
        <f t="shared" si="425"/>
        <v>Fri</v>
      </c>
      <c r="K5434">
        <f t="shared" si="426"/>
        <v>10</v>
      </c>
      <c r="L5434" t="str">
        <f t="shared" si="427"/>
        <v>Feb</v>
      </c>
      <c r="M5434">
        <v>14</v>
      </c>
      <c r="N5434">
        <f t="shared" si="423"/>
        <v>8</v>
      </c>
      <c r="O5434" s="5">
        <f t="shared" si="424"/>
        <v>109.65</v>
      </c>
    </row>
    <row r="5435" spans="1:15" x14ac:dyDescent="0.25">
      <c r="A5435">
        <v>5496</v>
      </c>
      <c r="B5435">
        <v>2431</v>
      </c>
      <c r="C5435">
        <f>IF(COUNTIF($B$2:B5435,B5435)=1,1,0)</f>
        <v>0</v>
      </c>
      <c r="D5435" s="1">
        <v>44967</v>
      </c>
      <c r="E5435" s="2">
        <v>0.58782407407407411</v>
      </c>
      <c r="F5435">
        <v>127</v>
      </c>
      <c r="G5435" t="str">
        <f>IFERROR(INDEX(menu_items!$B:$B,MATCH(F5435,menu_items!$A:$A,0)),"Unknown value")</f>
        <v>Meat Lasagna</v>
      </c>
      <c r="H5435" t="str">
        <f>IFERROR(INDEX(menu_items!$C:$C,MATCH(F5435,menu_items!$A:$A,0)),"Unknown value")</f>
        <v>Italian</v>
      </c>
      <c r="I5435" s="5">
        <f>IFERROR(INDEX(menu_items!$D:$D,MATCH(F5435,menu_items!$A:$A,0)),0)</f>
        <v>17.95</v>
      </c>
      <c r="J5435" t="str">
        <f t="shared" si="425"/>
        <v>Fri</v>
      </c>
      <c r="K5435">
        <f t="shared" si="426"/>
        <v>10</v>
      </c>
      <c r="L5435" t="str">
        <f t="shared" si="427"/>
        <v>Feb</v>
      </c>
      <c r="M5435">
        <v>14</v>
      </c>
      <c r="N5435">
        <f t="shared" si="423"/>
        <v>8</v>
      </c>
      <c r="O5435" s="5">
        <f t="shared" si="424"/>
        <v>109.65</v>
      </c>
    </row>
    <row r="5436" spans="1:15" x14ac:dyDescent="0.25">
      <c r="A5436">
        <v>5497</v>
      </c>
      <c r="B5436">
        <v>2431</v>
      </c>
      <c r="C5436">
        <f>IF(COUNTIF($B$2:B5436,B5436)=1,1,0)</f>
        <v>0</v>
      </c>
      <c r="D5436" s="1">
        <v>44967</v>
      </c>
      <c r="E5436" s="2">
        <v>0.58782407407407411</v>
      </c>
      <c r="F5436">
        <v>111</v>
      </c>
      <c r="G5436" t="str">
        <f>IFERROR(INDEX(menu_items!$B:$B,MATCH(F5436,menu_items!$A:$A,0)),"Unknown value")</f>
        <v>California Roll</v>
      </c>
      <c r="H5436" t="str">
        <f>IFERROR(INDEX(menu_items!$C:$C,MATCH(F5436,menu_items!$A:$A,0)),"Unknown value")</f>
        <v>Asian</v>
      </c>
      <c r="I5436" s="5">
        <f>IFERROR(INDEX(menu_items!$D:$D,MATCH(F5436,menu_items!$A:$A,0)),0)</f>
        <v>11.95</v>
      </c>
      <c r="J5436" t="str">
        <f t="shared" si="425"/>
        <v>Fri</v>
      </c>
      <c r="K5436">
        <f t="shared" si="426"/>
        <v>10</v>
      </c>
      <c r="L5436" t="str">
        <f t="shared" si="427"/>
        <v>Feb</v>
      </c>
      <c r="M5436">
        <v>14</v>
      </c>
      <c r="N5436">
        <f t="shared" si="423"/>
        <v>8</v>
      </c>
      <c r="O5436" s="5">
        <f t="shared" si="424"/>
        <v>109.65</v>
      </c>
    </row>
    <row r="5437" spans="1:15" x14ac:dyDescent="0.25">
      <c r="A5437">
        <v>5498</v>
      </c>
      <c r="B5437">
        <v>2431</v>
      </c>
      <c r="C5437">
        <f>IF(COUNTIF($B$2:B5437,B5437)=1,1,0)</f>
        <v>0</v>
      </c>
      <c r="D5437" s="1">
        <v>44967</v>
      </c>
      <c r="E5437" s="2">
        <v>0.58782407407407411</v>
      </c>
      <c r="F5437">
        <v>120</v>
      </c>
      <c r="G5437" t="str">
        <f>IFERROR(INDEX(menu_items!$B:$B,MATCH(F5437,menu_items!$A:$A,0)),"Unknown value")</f>
        <v>Steak Torta</v>
      </c>
      <c r="H5437" t="str">
        <f>IFERROR(INDEX(menu_items!$C:$C,MATCH(F5437,menu_items!$A:$A,0)),"Unknown value")</f>
        <v>Mexican</v>
      </c>
      <c r="I5437" s="5">
        <f>IFERROR(INDEX(menu_items!$D:$D,MATCH(F5437,menu_items!$A:$A,0)),0)</f>
        <v>13.95</v>
      </c>
      <c r="J5437" t="str">
        <f t="shared" si="425"/>
        <v>Fri</v>
      </c>
      <c r="K5437">
        <f t="shared" si="426"/>
        <v>10</v>
      </c>
      <c r="L5437" t="str">
        <f t="shared" si="427"/>
        <v>Feb</v>
      </c>
      <c r="M5437">
        <v>14</v>
      </c>
      <c r="N5437">
        <f t="shared" si="423"/>
        <v>8</v>
      </c>
      <c r="O5437" s="5">
        <f t="shared" si="424"/>
        <v>109.65</v>
      </c>
    </row>
    <row r="5438" spans="1:15" x14ac:dyDescent="0.25">
      <c r="A5438">
        <v>5499</v>
      </c>
      <c r="B5438">
        <v>2431</v>
      </c>
      <c r="C5438">
        <f>IF(COUNTIF($B$2:B5438,B5438)=1,1,0)</f>
        <v>0</v>
      </c>
      <c r="D5438" s="1">
        <v>44967</v>
      </c>
      <c r="E5438" s="2">
        <v>0.58782407407407411</v>
      </c>
      <c r="F5438">
        <v>120</v>
      </c>
      <c r="G5438" t="str">
        <f>IFERROR(INDEX(menu_items!$B:$B,MATCH(F5438,menu_items!$A:$A,0)),"Unknown value")</f>
        <v>Steak Torta</v>
      </c>
      <c r="H5438" t="str">
        <f>IFERROR(INDEX(menu_items!$C:$C,MATCH(F5438,menu_items!$A:$A,0)),"Unknown value")</f>
        <v>Mexican</v>
      </c>
      <c r="I5438" s="5">
        <f>IFERROR(INDEX(menu_items!$D:$D,MATCH(F5438,menu_items!$A:$A,0)),0)</f>
        <v>13.95</v>
      </c>
      <c r="J5438" t="str">
        <f t="shared" si="425"/>
        <v>Fri</v>
      </c>
      <c r="K5438">
        <f t="shared" si="426"/>
        <v>10</v>
      </c>
      <c r="L5438" t="str">
        <f t="shared" si="427"/>
        <v>Feb</v>
      </c>
      <c r="M5438">
        <v>14</v>
      </c>
      <c r="N5438">
        <f t="shared" si="423"/>
        <v>8</v>
      </c>
      <c r="O5438" s="5">
        <f t="shared" si="424"/>
        <v>109.65</v>
      </c>
    </row>
    <row r="5439" spans="1:15" x14ac:dyDescent="0.25">
      <c r="A5439">
        <v>5500</v>
      </c>
      <c r="B5439">
        <v>2431</v>
      </c>
      <c r="C5439">
        <f>IF(COUNTIF($B$2:B5439,B5439)=1,1,0)</f>
        <v>0</v>
      </c>
      <c r="D5439" s="1">
        <v>44967</v>
      </c>
      <c r="E5439" s="2">
        <v>0.58782407407407411</v>
      </c>
      <c r="F5439">
        <v>122</v>
      </c>
      <c r="G5439" t="str">
        <f>IFERROR(INDEX(menu_items!$B:$B,MATCH(F5439,menu_items!$A:$A,0)),"Unknown value")</f>
        <v>Chips &amp; Salsa</v>
      </c>
      <c r="H5439" t="str">
        <f>IFERROR(INDEX(menu_items!$C:$C,MATCH(F5439,menu_items!$A:$A,0)),"Unknown value")</f>
        <v>Mexican</v>
      </c>
      <c r="I5439" s="5">
        <f>IFERROR(INDEX(menu_items!$D:$D,MATCH(F5439,menu_items!$A:$A,0)),0)</f>
        <v>7</v>
      </c>
      <c r="J5439" t="str">
        <f t="shared" si="425"/>
        <v>Fri</v>
      </c>
      <c r="K5439">
        <f t="shared" si="426"/>
        <v>10</v>
      </c>
      <c r="L5439" t="str">
        <f t="shared" si="427"/>
        <v>Feb</v>
      </c>
      <c r="M5439">
        <v>14</v>
      </c>
      <c r="N5439">
        <f t="shared" si="423"/>
        <v>8</v>
      </c>
      <c r="O5439" s="5">
        <f t="shared" si="424"/>
        <v>109.65</v>
      </c>
    </row>
    <row r="5440" spans="1:15" x14ac:dyDescent="0.25">
      <c r="A5440">
        <v>5501</v>
      </c>
      <c r="B5440">
        <v>2432</v>
      </c>
      <c r="C5440">
        <f>IF(COUNTIF($B$2:B5440,B5440)=1,1,0)</f>
        <v>1</v>
      </c>
      <c r="D5440" s="1">
        <v>44967</v>
      </c>
      <c r="E5440" s="2">
        <v>0.5915393518518518</v>
      </c>
      <c r="F5440">
        <v>124</v>
      </c>
      <c r="G5440" t="str">
        <f>IFERROR(INDEX(menu_items!$B:$B,MATCH(F5440,menu_items!$A:$A,0)),"Unknown value")</f>
        <v>Spaghetti</v>
      </c>
      <c r="H5440" t="str">
        <f>IFERROR(INDEX(menu_items!$C:$C,MATCH(F5440,menu_items!$A:$A,0)),"Unknown value")</f>
        <v>Italian</v>
      </c>
      <c r="I5440" s="5">
        <f>IFERROR(INDEX(menu_items!$D:$D,MATCH(F5440,menu_items!$A:$A,0)),0)</f>
        <v>14.5</v>
      </c>
      <c r="J5440" t="str">
        <f t="shared" si="425"/>
        <v>Fri</v>
      </c>
      <c r="K5440">
        <f t="shared" si="426"/>
        <v>10</v>
      </c>
      <c r="L5440" t="str">
        <f t="shared" si="427"/>
        <v>Feb</v>
      </c>
      <c r="M5440">
        <v>14</v>
      </c>
      <c r="N5440">
        <f t="shared" si="423"/>
        <v>3</v>
      </c>
      <c r="O5440" s="5">
        <f t="shared" si="424"/>
        <v>46.400000000000006</v>
      </c>
    </row>
    <row r="5441" spans="1:15" x14ac:dyDescent="0.25">
      <c r="A5441">
        <v>5502</v>
      </c>
      <c r="B5441">
        <v>2432</v>
      </c>
      <c r="C5441">
        <f>IF(COUNTIF($B$2:B5441,B5441)=1,1,0)</f>
        <v>0</v>
      </c>
      <c r="D5441" s="1">
        <v>44967</v>
      </c>
      <c r="E5441" s="2">
        <v>0.5915393518518518</v>
      </c>
      <c r="F5441">
        <v>110</v>
      </c>
      <c r="G5441" t="str">
        <f>IFERROR(INDEX(menu_items!$B:$B,MATCH(F5441,menu_items!$A:$A,0)),"Unknown value")</f>
        <v>Pork Ramen</v>
      </c>
      <c r="H5441" t="str">
        <f>IFERROR(INDEX(menu_items!$C:$C,MATCH(F5441,menu_items!$A:$A,0)),"Unknown value")</f>
        <v>Asian</v>
      </c>
      <c r="I5441" s="5">
        <f>IFERROR(INDEX(menu_items!$D:$D,MATCH(F5441,menu_items!$A:$A,0)),0)</f>
        <v>17.95</v>
      </c>
      <c r="J5441" t="str">
        <f t="shared" si="425"/>
        <v>Fri</v>
      </c>
      <c r="K5441">
        <f t="shared" si="426"/>
        <v>10</v>
      </c>
      <c r="L5441" t="str">
        <f t="shared" si="427"/>
        <v>Feb</v>
      </c>
      <c r="M5441">
        <v>14</v>
      </c>
      <c r="N5441">
        <f t="shared" si="423"/>
        <v>3</v>
      </c>
      <c r="O5441" s="5">
        <f t="shared" si="424"/>
        <v>46.400000000000006</v>
      </c>
    </row>
    <row r="5442" spans="1:15" x14ac:dyDescent="0.25">
      <c r="A5442">
        <v>5503</v>
      </c>
      <c r="B5442">
        <v>2432</v>
      </c>
      <c r="C5442">
        <f>IF(COUNTIF($B$2:B5442,B5442)=1,1,0)</f>
        <v>0</v>
      </c>
      <c r="D5442" s="1">
        <v>44967</v>
      </c>
      <c r="E5442" s="2">
        <v>0.5915393518518518</v>
      </c>
      <c r="F5442">
        <v>120</v>
      </c>
      <c r="G5442" t="str">
        <f>IFERROR(INDEX(menu_items!$B:$B,MATCH(F5442,menu_items!$A:$A,0)),"Unknown value")</f>
        <v>Steak Torta</v>
      </c>
      <c r="H5442" t="str">
        <f>IFERROR(INDEX(menu_items!$C:$C,MATCH(F5442,menu_items!$A:$A,0)),"Unknown value")</f>
        <v>Mexican</v>
      </c>
      <c r="I5442" s="5">
        <f>IFERROR(INDEX(menu_items!$D:$D,MATCH(F5442,menu_items!$A:$A,0)),0)</f>
        <v>13.95</v>
      </c>
      <c r="J5442" t="str">
        <f t="shared" si="425"/>
        <v>Fri</v>
      </c>
      <c r="K5442">
        <f t="shared" si="426"/>
        <v>10</v>
      </c>
      <c r="L5442" t="str">
        <f t="shared" si="427"/>
        <v>Feb</v>
      </c>
      <c r="M5442">
        <v>14</v>
      </c>
      <c r="N5442">
        <f t="shared" ref="N5442:N5505" si="428">COUNTIF($B:$B,B5442)</f>
        <v>3</v>
      </c>
      <c r="O5442" s="5">
        <f t="shared" ref="O5442:O5505" si="429">SUMIF($B:$B,B5442,$I:$I)</f>
        <v>46.400000000000006</v>
      </c>
    </row>
    <row r="5443" spans="1:15" x14ac:dyDescent="0.25">
      <c r="A5443">
        <v>5505</v>
      </c>
      <c r="B5443">
        <v>2433</v>
      </c>
      <c r="C5443">
        <f>IF(COUNTIF($B$2:B5443,B5443)=1,1,0)</f>
        <v>1</v>
      </c>
      <c r="D5443" s="1">
        <v>44967</v>
      </c>
      <c r="E5443" s="2">
        <v>0.59982638888888884</v>
      </c>
      <c r="F5443">
        <v>102</v>
      </c>
      <c r="G5443" t="str">
        <f>IFERROR(INDEX(menu_items!$B:$B,MATCH(F5443,menu_items!$A:$A,0)),"Unknown value")</f>
        <v>Cheeseburger</v>
      </c>
      <c r="H5443" t="str">
        <f>IFERROR(INDEX(menu_items!$C:$C,MATCH(F5443,menu_items!$A:$A,0)),"Unknown value")</f>
        <v>American</v>
      </c>
      <c r="I5443" s="5">
        <f>IFERROR(INDEX(menu_items!$D:$D,MATCH(F5443,menu_items!$A:$A,0)),0)</f>
        <v>13.95</v>
      </c>
      <c r="J5443" t="str">
        <f t="shared" ref="J5443:J5506" si="430">TEXT(D5443,"ddd")</f>
        <v>Fri</v>
      </c>
      <c r="K5443">
        <f t="shared" ref="K5443:K5506" si="431">DAY(D5443)</f>
        <v>10</v>
      </c>
      <c r="L5443" t="str">
        <f t="shared" ref="L5443:L5506" si="432">TEXT(D5443,"mmm")</f>
        <v>Feb</v>
      </c>
      <c r="M5443">
        <v>14</v>
      </c>
      <c r="N5443">
        <f t="shared" si="428"/>
        <v>3</v>
      </c>
      <c r="O5443" s="5">
        <f t="shared" si="429"/>
        <v>40.9</v>
      </c>
    </row>
    <row r="5444" spans="1:15" x14ac:dyDescent="0.25">
      <c r="A5444">
        <v>5506</v>
      </c>
      <c r="B5444">
        <v>2433</v>
      </c>
      <c r="C5444">
        <f>IF(COUNTIF($B$2:B5444,B5444)=1,1,0)</f>
        <v>0</v>
      </c>
      <c r="D5444" s="1">
        <v>44967</v>
      </c>
      <c r="E5444" s="2">
        <v>0.59982638888888884</v>
      </c>
      <c r="F5444">
        <v>127</v>
      </c>
      <c r="G5444" t="str">
        <f>IFERROR(INDEX(menu_items!$B:$B,MATCH(F5444,menu_items!$A:$A,0)),"Unknown value")</f>
        <v>Meat Lasagna</v>
      </c>
      <c r="H5444" t="str">
        <f>IFERROR(INDEX(menu_items!$C:$C,MATCH(F5444,menu_items!$A:$A,0)),"Unknown value")</f>
        <v>Italian</v>
      </c>
      <c r="I5444" s="5">
        <f>IFERROR(INDEX(menu_items!$D:$D,MATCH(F5444,menu_items!$A:$A,0)),0)</f>
        <v>17.95</v>
      </c>
      <c r="J5444" t="str">
        <f t="shared" si="430"/>
        <v>Fri</v>
      </c>
      <c r="K5444">
        <f t="shared" si="431"/>
        <v>10</v>
      </c>
      <c r="L5444" t="str">
        <f t="shared" si="432"/>
        <v>Feb</v>
      </c>
      <c r="M5444">
        <v>14</v>
      </c>
      <c r="N5444">
        <f t="shared" si="428"/>
        <v>3</v>
      </c>
      <c r="O5444" s="5">
        <f t="shared" si="429"/>
        <v>40.9</v>
      </c>
    </row>
    <row r="5445" spans="1:15" x14ac:dyDescent="0.25">
      <c r="A5445">
        <v>5507</v>
      </c>
      <c r="B5445">
        <v>2433</v>
      </c>
      <c r="C5445">
        <f>IF(COUNTIF($B$2:B5445,B5445)=1,1,0)</f>
        <v>0</v>
      </c>
      <c r="D5445" s="1">
        <v>44967</v>
      </c>
      <c r="E5445" s="2">
        <v>0.59982638888888884</v>
      </c>
      <c r="F5445">
        <v>123</v>
      </c>
      <c r="G5445" t="str">
        <f>IFERROR(INDEX(menu_items!$B:$B,MATCH(F5445,menu_items!$A:$A,0)),"Unknown value")</f>
        <v>Chips &amp; Guacamole</v>
      </c>
      <c r="H5445" t="str">
        <f>IFERROR(INDEX(menu_items!$C:$C,MATCH(F5445,menu_items!$A:$A,0)),"Unknown value")</f>
        <v>Mexican</v>
      </c>
      <c r="I5445" s="5">
        <f>IFERROR(INDEX(menu_items!$D:$D,MATCH(F5445,menu_items!$A:$A,0)),0)</f>
        <v>9</v>
      </c>
      <c r="J5445" t="str">
        <f t="shared" si="430"/>
        <v>Fri</v>
      </c>
      <c r="K5445">
        <f t="shared" si="431"/>
        <v>10</v>
      </c>
      <c r="L5445" t="str">
        <f t="shared" si="432"/>
        <v>Feb</v>
      </c>
      <c r="M5445">
        <v>14</v>
      </c>
      <c r="N5445">
        <f t="shared" si="428"/>
        <v>3</v>
      </c>
      <c r="O5445" s="5">
        <f t="shared" si="429"/>
        <v>40.9</v>
      </c>
    </row>
    <row r="5446" spans="1:15" x14ac:dyDescent="0.25">
      <c r="A5446">
        <v>5508</v>
      </c>
      <c r="B5446">
        <v>2434</v>
      </c>
      <c r="C5446">
        <f>IF(COUNTIF($B$2:B5446,B5446)=1,1,0)</f>
        <v>1</v>
      </c>
      <c r="D5446" s="1">
        <v>44967</v>
      </c>
      <c r="E5446" s="2">
        <v>0.60115740740740742</v>
      </c>
      <c r="F5446">
        <v>119</v>
      </c>
      <c r="G5446" t="str">
        <f>IFERROR(INDEX(menu_items!$B:$B,MATCH(F5446,menu_items!$A:$A,0)),"Unknown value")</f>
        <v>Chicken Torta</v>
      </c>
      <c r="H5446" t="str">
        <f>IFERROR(INDEX(menu_items!$C:$C,MATCH(F5446,menu_items!$A:$A,0)),"Unknown value")</f>
        <v>Mexican</v>
      </c>
      <c r="I5446" s="5">
        <f>IFERROR(INDEX(menu_items!$D:$D,MATCH(F5446,menu_items!$A:$A,0)),0)</f>
        <v>11.95</v>
      </c>
      <c r="J5446" t="str">
        <f t="shared" si="430"/>
        <v>Fri</v>
      </c>
      <c r="K5446">
        <f t="shared" si="431"/>
        <v>10</v>
      </c>
      <c r="L5446" t="str">
        <f t="shared" si="432"/>
        <v>Feb</v>
      </c>
      <c r="M5446">
        <v>14</v>
      </c>
      <c r="N5446">
        <f t="shared" si="428"/>
        <v>1</v>
      </c>
      <c r="O5446" s="5">
        <f t="shared" si="429"/>
        <v>11.95</v>
      </c>
    </row>
    <row r="5447" spans="1:15" x14ac:dyDescent="0.25">
      <c r="A5447">
        <v>5509</v>
      </c>
      <c r="B5447">
        <v>2435</v>
      </c>
      <c r="C5447">
        <f>IF(COUNTIF($B$2:B5447,B5447)=1,1,0)</f>
        <v>1</v>
      </c>
      <c r="D5447" s="1">
        <v>44967</v>
      </c>
      <c r="E5447" s="2">
        <v>0.60333333333333339</v>
      </c>
      <c r="F5447">
        <v>129</v>
      </c>
      <c r="G5447" t="str">
        <f>IFERROR(INDEX(menu_items!$B:$B,MATCH(F5447,menu_items!$A:$A,0)),"Unknown value")</f>
        <v>Mushroom Ravioli</v>
      </c>
      <c r="H5447" t="str">
        <f>IFERROR(INDEX(menu_items!$C:$C,MATCH(F5447,menu_items!$A:$A,0)),"Unknown value")</f>
        <v>Italian</v>
      </c>
      <c r="I5447" s="5">
        <f>IFERROR(INDEX(menu_items!$D:$D,MATCH(F5447,menu_items!$A:$A,0)),0)</f>
        <v>15.5</v>
      </c>
      <c r="J5447" t="str">
        <f t="shared" si="430"/>
        <v>Fri</v>
      </c>
      <c r="K5447">
        <f t="shared" si="431"/>
        <v>10</v>
      </c>
      <c r="L5447" t="str">
        <f t="shared" si="432"/>
        <v>Feb</v>
      </c>
      <c r="M5447">
        <v>14</v>
      </c>
      <c r="N5447">
        <f t="shared" si="428"/>
        <v>1</v>
      </c>
      <c r="O5447" s="5">
        <f t="shared" si="429"/>
        <v>15.5</v>
      </c>
    </row>
    <row r="5448" spans="1:15" x14ac:dyDescent="0.25">
      <c r="A5448">
        <v>5510</v>
      </c>
      <c r="B5448">
        <v>2436</v>
      </c>
      <c r="C5448">
        <f>IF(COUNTIF($B$2:B5448,B5448)=1,1,0)</f>
        <v>1</v>
      </c>
      <c r="D5448" s="1">
        <v>44967</v>
      </c>
      <c r="E5448" s="2">
        <v>0.62409722222222219</v>
      </c>
      <c r="F5448">
        <v>118</v>
      </c>
      <c r="G5448" t="str">
        <f>IFERROR(INDEX(menu_items!$B:$B,MATCH(F5448,menu_items!$A:$A,0)),"Unknown value")</f>
        <v>Steak Burrito</v>
      </c>
      <c r="H5448" t="str">
        <f>IFERROR(INDEX(menu_items!$C:$C,MATCH(F5448,menu_items!$A:$A,0)),"Unknown value")</f>
        <v>Mexican</v>
      </c>
      <c r="I5448" s="5">
        <f>IFERROR(INDEX(menu_items!$D:$D,MATCH(F5448,menu_items!$A:$A,0)),0)</f>
        <v>14.95</v>
      </c>
      <c r="J5448" t="str">
        <f t="shared" si="430"/>
        <v>Fri</v>
      </c>
      <c r="K5448">
        <f t="shared" si="431"/>
        <v>10</v>
      </c>
      <c r="L5448" t="str">
        <f t="shared" si="432"/>
        <v>Feb</v>
      </c>
      <c r="M5448">
        <v>14</v>
      </c>
      <c r="N5448">
        <f t="shared" si="428"/>
        <v>2</v>
      </c>
      <c r="O5448" s="5">
        <f t="shared" si="429"/>
        <v>21.95</v>
      </c>
    </row>
    <row r="5449" spans="1:15" x14ac:dyDescent="0.25">
      <c r="A5449">
        <v>5511</v>
      </c>
      <c r="B5449">
        <v>2436</v>
      </c>
      <c r="C5449">
        <f>IF(COUNTIF($B$2:B5449,B5449)=1,1,0)</f>
        <v>0</v>
      </c>
      <c r="D5449" s="1">
        <v>44967</v>
      </c>
      <c r="E5449" s="2">
        <v>0.62409722222222219</v>
      </c>
      <c r="F5449">
        <v>105</v>
      </c>
      <c r="G5449" t="str">
        <f>IFERROR(INDEX(menu_items!$B:$B,MATCH(F5449,menu_items!$A:$A,0)),"Unknown value")</f>
        <v>Mac &amp; Cheese</v>
      </c>
      <c r="H5449" t="str">
        <f>IFERROR(INDEX(menu_items!$C:$C,MATCH(F5449,menu_items!$A:$A,0)),"Unknown value")</f>
        <v>American</v>
      </c>
      <c r="I5449" s="5">
        <f>IFERROR(INDEX(menu_items!$D:$D,MATCH(F5449,menu_items!$A:$A,0)),0)</f>
        <v>7</v>
      </c>
      <c r="J5449" t="str">
        <f t="shared" si="430"/>
        <v>Fri</v>
      </c>
      <c r="K5449">
        <f t="shared" si="431"/>
        <v>10</v>
      </c>
      <c r="L5449" t="str">
        <f t="shared" si="432"/>
        <v>Feb</v>
      </c>
      <c r="M5449">
        <v>14</v>
      </c>
      <c r="N5449">
        <f t="shared" si="428"/>
        <v>2</v>
      </c>
      <c r="O5449" s="5">
        <f t="shared" si="429"/>
        <v>21.95</v>
      </c>
    </row>
    <row r="5450" spans="1:15" x14ac:dyDescent="0.25">
      <c r="A5450">
        <v>5512</v>
      </c>
      <c r="B5450">
        <v>2437</v>
      </c>
      <c r="C5450">
        <f>IF(COUNTIF($B$2:B5450,B5450)=1,1,0)</f>
        <v>1</v>
      </c>
      <c r="D5450" s="1">
        <v>44967</v>
      </c>
      <c r="E5450" s="2">
        <v>0.62578703703703709</v>
      </c>
      <c r="F5450">
        <v>126</v>
      </c>
      <c r="G5450" t="str">
        <f>IFERROR(INDEX(menu_items!$B:$B,MATCH(F5450,menu_items!$A:$A,0)),"Unknown value")</f>
        <v>Fettuccine Alfredo</v>
      </c>
      <c r="H5450" t="str">
        <f>IFERROR(INDEX(menu_items!$C:$C,MATCH(F5450,menu_items!$A:$A,0)),"Unknown value")</f>
        <v>Italian</v>
      </c>
      <c r="I5450" s="5">
        <f>IFERROR(INDEX(menu_items!$D:$D,MATCH(F5450,menu_items!$A:$A,0)),0)</f>
        <v>14.5</v>
      </c>
      <c r="J5450" t="str">
        <f t="shared" si="430"/>
        <v>Fri</v>
      </c>
      <c r="K5450">
        <f t="shared" si="431"/>
        <v>10</v>
      </c>
      <c r="L5450" t="str">
        <f t="shared" si="432"/>
        <v>Feb</v>
      </c>
      <c r="M5450">
        <v>15</v>
      </c>
      <c r="N5450">
        <f t="shared" si="428"/>
        <v>2</v>
      </c>
      <c r="O5450" s="5">
        <f t="shared" si="429"/>
        <v>28.45</v>
      </c>
    </row>
    <row r="5451" spans="1:15" x14ac:dyDescent="0.25">
      <c r="A5451">
        <v>5513</v>
      </c>
      <c r="B5451">
        <v>2437</v>
      </c>
      <c r="C5451">
        <f>IF(COUNTIF($B$2:B5451,B5451)=1,1,0)</f>
        <v>0</v>
      </c>
      <c r="D5451" s="1">
        <v>44967</v>
      </c>
      <c r="E5451" s="2">
        <v>0.62578703703703709</v>
      </c>
      <c r="F5451">
        <v>120</v>
      </c>
      <c r="G5451" t="str">
        <f>IFERROR(INDEX(menu_items!$B:$B,MATCH(F5451,menu_items!$A:$A,0)),"Unknown value")</f>
        <v>Steak Torta</v>
      </c>
      <c r="H5451" t="str">
        <f>IFERROR(INDEX(menu_items!$C:$C,MATCH(F5451,menu_items!$A:$A,0)),"Unknown value")</f>
        <v>Mexican</v>
      </c>
      <c r="I5451" s="5">
        <f>IFERROR(INDEX(menu_items!$D:$D,MATCH(F5451,menu_items!$A:$A,0)),0)</f>
        <v>13.95</v>
      </c>
      <c r="J5451" t="str">
        <f t="shared" si="430"/>
        <v>Fri</v>
      </c>
      <c r="K5451">
        <f t="shared" si="431"/>
        <v>10</v>
      </c>
      <c r="L5451" t="str">
        <f t="shared" si="432"/>
        <v>Feb</v>
      </c>
      <c r="M5451">
        <v>15</v>
      </c>
      <c r="N5451">
        <f t="shared" si="428"/>
        <v>2</v>
      </c>
      <c r="O5451" s="5">
        <f t="shared" si="429"/>
        <v>28.45</v>
      </c>
    </row>
    <row r="5452" spans="1:15" x14ac:dyDescent="0.25">
      <c r="A5452">
        <v>5514</v>
      </c>
      <c r="B5452">
        <v>2438</v>
      </c>
      <c r="C5452">
        <f>IF(COUNTIF($B$2:B5452,B5452)=1,1,0)</f>
        <v>1</v>
      </c>
      <c r="D5452" s="1">
        <v>44967</v>
      </c>
      <c r="E5452" s="2">
        <v>0.64687499999999998</v>
      </c>
      <c r="F5452">
        <v>120</v>
      </c>
      <c r="G5452" t="str">
        <f>IFERROR(INDEX(menu_items!$B:$B,MATCH(F5452,menu_items!$A:$A,0)),"Unknown value")</f>
        <v>Steak Torta</v>
      </c>
      <c r="H5452" t="str">
        <f>IFERROR(INDEX(menu_items!$C:$C,MATCH(F5452,menu_items!$A:$A,0)),"Unknown value")</f>
        <v>Mexican</v>
      </c>
      <c r="I5452" s="5">
        <f>IFERROR(INDEX(menu_items!$D:$D,MATCH(F5452,menu_items!$A:$A,0)),0)</f>
        <v>13.95</v>
      </c>
      <c r="J5452" t="str">
        <f t="shared" si="430"/>
        <v>Fri</v>
      </c>
      <c r="K5452">
        <f t="shared" si="431"/>
        <v>10</v>
      </c>
      <c r="L5452" t="str">
        <f t="shared" si="432"/>
        <v>Feb</v>
      </c>
      <c r="M5452">
        <v>15</v>
      </c>
      <c r="N5452">
        <f t="shared" si="428"/>
        <v>1</v>
      </c>
      <c r="O5452" s="5">
        <f t="shared" si="429"/>
        <v>13.95</v>
      </c>
    </row>
    <row r="5453" spans="1:15" x14ac:dyDescent="0.25">
      <c r="A5453">
        <v>5515</v>
      </c>
      <c r="B5453">
        <v>2439</v>
      </c>
      <c r="C5453">
        <f>IF(COUNTIF($B$2:B5453,B5453)=1,1,0)</f>
        <v>1</v>
      </c>
      <c r="D5453" s="1">
        <v>44967</v>
      </c>
      <c r="E5453" s="2">
        <v>0.69682870370370376</v>
      </c>
      <c r="F5453">
        <v>111</v>
      </c>
      <c r="G5453" t="str">
        <f>IFERROR(INDEX(menu_items!$B:$B,MATCH(F5453,menu_items!$A:$A,0)),"Unknown value")</f>
        <v>California Roll</v>
      </c>
      <c r="H5453" t="str">
        <f>IFERROR(INDEX(menu_items!$C:$C,MATCH(F5453,menu_items!$A:$A,0)),"Unknown value")</f>
        <v>Asian</v>
      </c>
      <c r="I5453" s="5">
        <f>IFERROR(INDEX(menu_items!$D:$D,MATCH(F5453,menu_items!$A:$A,0)),0)</f>
        <v>11.95</v>
      </c>
      <c r="J5453" t="str">
        <f t="shared" si="430"/>
        <v>Fri</v>
      </c>
      <c r="K5453">
        <f t="shared" si="431"/>
        <v>10</v>
      </c>
      <c r="L5453" t="str">
        <f t="shared" si="432"/>
        <v>Feb</v>
      </c>
      <c r="M5453">
        <v>16</v>
      </c>
      <c r="N5453">
        <f t="shared" si="428"/>
        <v>2</v>
      </c>
      <c r="O5453" s="5">
        <f t="shared" si="429"/>
        <v>22.45</v>
      </c>
    </row>
    <row r="5454" spans="1:15" x14ac:dyDescent="0.25">
      <c r="A5454">
        <v>5516</v>
      </c>
      <c r="B5454">
        <v>2439</v>
      </c>
      <c r="C5454">
        <f>IF(COUNTIF($B$2:B5454,B5454)=1,1,0)</f>
        <v>0</v>
      </c>
      <c r="D5454" s="1">
        <v>44967</v>
      </c>
      <c r="E5454" s="2">
        <v>0.69682870370370376</v>
      </c>
      <c r="F5454">
        <v>121</v>
      </c>
      <c r="G5454" t="str">
        <f>IFERROR(INDEX(menu_items!$B:$B,MATCH(F5454,menu_items!$A:$A,0)),"Unknown value")</f>
        <v>Cheese Quesadillas</v>
      </c>
      <c r="H5454" t="str">
        <f>IFERROR(INDEX(menu_items!$C:$C,MATCH(F5454,menu_items!$A:$A,0)),"Unknown value")</f>
        <v>Mexican</v>
      </c>
      <c r="I5454" s="5">
        <f>IFERROR(INDEX(menu_items!$D:$D,MATCH(F5454,menu_items!$A:$A,0)),0)</f>
        <v>10.5</v>
      </c>
      <c r="J5454" t="str">
        <f t="shared" si="430"/>
        <v>Fri</v>
      </c>
      <c r="K5454">
        <f t="shared" si="431"/>
        <v>10</v>
      </c>
      <c r="L5454" t="str">
        <f t="shared" si="432"/>
        <v>Feb</v>
      </c>
      <c r="M5454">
        <v>16</v>
      </c>
      <c r="N5454">
        <f t="shared" si="428"/>
        <v>2</v>
      </c>
      <c r="O5454" s="5">
        <f t="shared" si="429"/>
        <v>22.45</v>
      </c>
    </row>
    <row r="5455" spans="1:15" x14ac:dyDescent="0.25">
      <c r="A5455">
        <v>5517</v>
      </c>
      <c r="B5455">
        <v>2440</v>
      </c>
      <c r="C5455">
        <f>IF(COUNTIF($B$2:B5455,B5455)=1,1,0)</f>
        <v>1</v>
      </c>
      <c r="D5455" s="1">
        <v>44967</v>
      </c>
      <c r="E5455" s="2">
        <v>0.69716435185185188</v>
      </c>
      <c r="F5455">
        <v>108</v>
      </c>
      <c r="G5455" t="str">
        <f>IFERROR(INDEX(menu_items!$B:$B,MATCH(F5455,menu_items!$A:$A,0)),"Unknown value")</f>
        <v>Tofu Pad Thai</v>
      </c>
      <c r="H5455" t="str">
        <f>IFERROR(INDEX(menu_items!$C:$C,MATCH(F5455,menu_items!$A:$A,0)),"Unknown value")</f>
        <v>Asian</v>
      </c>
      <c r="I5455" s="5">
        <f>IFERROR(INDEX(menu_items!$D:$D,MATCH(F5455,menu_items!$A:$A,0)),0)</f>
        <v>14.5</v>
      </c>
      <c r="J5455" t="str">
        <f t="shared" si="430"/>
        <v>Fri</v>
      </c>
      <c r="K5455">
        <f t="shared" si="431"/>
        <v>10</v>
      </c>
      <c r="L5455" t="str">
        <f t="shared" si="432"/>
        <v>Feb</v>
      </c>
      <c r="M5455">
        <v>16</v>
      </c>
      <c r="N5455">
        <f t="shared" si="428"/>
        <v>3</v>
      </c>
      <c r="O5455" s="5">
        <f t="shared" si="429"/>
        <v>37.450000000000003</v>
      </c>
    </row>
    <row r="5456" spans="1:15" x14ac:dyDescent="0.25">
      <c r="A5456">
        <v>5518</v>
      </c>
      <c r="B5456">
        <v>2440</v>
      </c>
      <c r="C5456">
        <f>IF(COUNTIF($B$2:B5456,B5456)=1,1,0)</f>
        <v>0</v>
      </c>
      <c r="D5456" s="1">
        <v>44967</v>
      </c>
      <c r="E5456" s="2">
        <v>0.69716435185185188</v>
      </c>
      <c r="F5456">
        <v>127</v>
      </c>
      <c r="G5456" t="str">
        <f>IFERROR(INDEX(menu_items!$B:$B,MATCH(F5456,menu_items!$A:$A,0)),"Unknown value")</f>
        <v>Meat Lasagna</v>
      </c>
      <c r="H5456" t="str">
        <f>IFERROR(INDEX(menu_items!$C:$C,MATCH(F5456,menu_items!$A:$A,0)),"Unknown value")</f>
        <v>Italian</v>
      </c>
      <c r="I5456" s="5">
        <f>IFERROR(INDEX(menu_items!$D:$D,MATCH(F5456,menu_items!$A:$A,0)),0)</f>
        <v>17.95</v>
      </c>
      <c r="J5456" t="str">
        <f t="shared" si="430"/>
        <v>Fri</v>
      </c>
      <c r="K5456">
        <f t="shared" si="431"/>
        <v>10</v>
      </c>
      <c r="L5456" t="str">
        <f t="shared" si="432"/>
        <v>Feb</v>
      </c>
      <c r="M5456">
        <v>16</v>
      </c>
      <c r="N5456">
        <f t="shared" si="428"/>
        <v>3</v>
      </c>
      <c r="O5456" s="5">
        <f t="shared" si="429"/>
        <v>37.450000000000003</v>
      </c>
    </row>
    <row r="5457" spans="1:15" x14ac:dyDescent="0.25">
      <c r="A5457">
        <v>5519</v>
      </c>
      <c r="B5457">
        <v>2440</v>
      </c>
      <c r="C5457">
        <f>IF(COUNTIF($B$2:B5457,B5457)=1,1,0)</f>
        <v>0</v>
      </c>
      <c r="D5457" s="1">
        <v>44967</v>
      </c>
      <c r="E5457" s="2">
        <v>0.69716435185185188</v>
      </c>
      <c r="F5457">
        <v>113</v>
      </c>
      <c r="G5457" t="str">
        <f>IFERROR(INDEX(menu_items!$B:$B,MATCH(F5457,menu_items!$A:$A,0)),"Unknown value")</f>
        <v>Edamame</v>
      </c>
      <c r="H5457" t="str">
        <f>IFERROR(INDEX(menu_items!$C:$C,MATCH(F5457,menu_items!$A:$A,0)),"Unknown value")</f>
        <v>Asian</v>
      </c>
      <c r="I5457" s="5">
        <f>IFERROR(INDEX(menu_items!$D:$D,MATCH(F5457,menu_items!$A:$A,0)),0)</f>
        <v>5</v>
      </c>
      <c r="J5457" t="str">
        <f t="shared" si="430"/>
        <v>Fri</v>
      </c>
      <c r="K5457">
        <f t="shared" si="431"/>
        <v>10</v>
      </c>
      <c r="L5457" t="str">
        <f t="shared" si="432"/>
        <v>Feb</v>
      </c>
      <c r="M5457">
        <v>16</v>
      </c>
      <c r="N5457">
        <f t="shared" si="428"/>
        <v>3</v>
      </c>
      <c r="O5457" s="5">
        <f t="shared" si="429"/>
        <v>37.450000000000003</v>
      </c>
    </row>
    <row r="5458" spans="1:15" x14ac:dyDescent="0.25">
      <c r="A5458">
        <v>5520</v>
      </c>
      <c r="B5458">
        <v>2441</v>
      </c>
      <c r="C5458">
        <f>IF(COUNTIF($B$2:B5458,B5458)=1,1,0)</f>
        <v>1</v>
      </c>
      <c r="D5458" s="1">
        <v>44967</v>
      </c>
      <c r="E5458" s="2">
        <v>0.70096064814814818</v>
      </c>
      <c r="F5458">
        <v>122</v>
      </c>
      <c r="G5458" t="str">
        <f>IFERROR(INDEX(menu_items!$B:$B,MATCH(F5458,menu_items!$A:$A,0)),"Unknown value")</f>
        <v>Chips &amp; Salsa</v>
      </c>
      <c r="H5458" t="str">
        <f>IFERROR(INDEX(menu_items!$C:$C,MATCH(F5458,menu_items!$A:$A,0)),"Unknown value")</f>
        <v>Mexican</v>
      </c>
      <c r="I5458" s="5">
        <f>IFERROR(INDEX(menu_items!$D:$D,MATCH(F5458,menu_items!$A:$A,0)),0)</f>
        <v>7</v>
      </c>
      <c r="J5458" t="str">
        <f t="shared" si="430"/>
        <v>Fri</v>
      </c>
      <c r="K5458">
        <f t="shared" si="431"/>
        <v>10</v>
      </c>
      <c r="L5458" t="str">
        <f t="shared" si="432"/>
        <v>Feb</v>
      </c>
      <c r="M5458">
        <v>16</v>
      </c>
      <c r="N5458">
        <f t="shared" si="428"/>
        <v>1</v>
      </c>
      <c r="O5458" s="5">
        <f t="shared" si="429"/>
        <v>7</v>
      </c>
    </row>
    <row r="5459" spans="1:15" x14ac:dyDescent="0.25">
      <c r="A5459">
        <v>5521</v>
      </c>
      <c r="B5459">
        <v>2442</v>
      </c>
      <c r="C5459">
        <f>IF(COUNTIF($B$2:B5459,B5459)=1,1,0)</f>
        <v>1</v>
      </c>
      <c r="D5459" s="1">
        <v>44967</v>
      </c>
      <c r="E5459" s="2">
        <v>0.70113425925925921</v>
      </c>
      <c r="F5459">
        <v>101</v>
      </c>
      <c r="G5459" t="str">
        <f>IFERROR(INDEX(menu_items!$B:$B,MATCH(F5459,menu_items!$A:$A,0)),"Unknown value")</f>
        <v>Hamburger</v>
      </c>
      <c r="H5459" t="str">
        <f>IFERROR(INDEX(menu_items!$C:$C,MATCH(F5459,menu_items!$A:$A,0)),"Unknown value")</f>
        <v>American</v>
      </c>
      <c r="I5459" s="5">
        <f>IFERROR(INDEX(menu_items!$D:$D,MATCH(F5459,menu_items!$A:$A,0)),0)</f>
        <v>12.95</v>
      </c>
      <c r="J5459" t="str">
        <f t="shared" si="430"/>
        <v>Fri</v>
      </c>
      <c r="K5459">
        <f t="shared" si="431"/>
        <v>10</v>
      </c>
      <c r="L5459" t="str">
        <f t="shared" si="432"/>
        <v>Feb</v>
      </c>
      <c r="M5459">
        <v>16</v>
      </c>
      <c r="N5459">
        <f t="shared" si="428"/>
        <v>3</v>
      </c>
      <c r="O5459" s="5">
        <f t="shared" si="429"/>
        <v>39.849999999999994</v>
      </c>
    </row>
    <row r="5460" spans="1:15" x14ac:dyDescent="0.25">
      <c r="A5460">
        <v>5522</v>
      </c>
      <c r="B5460">
        <v>2442</v>
      </c>
      <c r="C5460">
        <f>IF(COUNTIF($B$2:B5460,B5460)=1,1,0)</f>
        <v>0</v>
      </c>
      <c r="D5460" s="1">
        <v>44967</v>
      </c>
      <c r="E5460" s="2">
        <v>0.70113425925925921</v>
      </c>
      <c r="F5460">
        <v>115</v>
      </c>
      <c r="G5460" t="str">
        <f>IFERROR(INDEX(menu_items!$B:$B,MATCH(F5460,menu_items!$A:$A,0)),"Unknown value")</f>
        <v>Chicken Tacos</v>
      </c>
      <c r="H5460" t="str">
        <f>IFERROR(INDEX(menu_items!$C:$C,MATCH(F5460,menu_items!$A:$A,0)),"Unknown value")</f>
        <v>Mexican</v>
      </c>
      <c r="I5460" s="5">
        <f>IFERROR(INDEX(menu_items!$D:$D,MATCH(F5460,menu_items!$A:$A,0)),0)</f>
        <v>11.95</v>
      </c>
      <c r="J5460" t="str">
        <f t="shared" si="430"/>
        <v>Fri</v>
      </c>
      <c r="K5460">
        <f t="shared" si="431"/>
        <v>10</v>
      </c>
      <c r="L5460" t="str">
        <f t="shared" si="432"/>
        <v>Feb</v>
      </c>
      <c r="M5460">
        <v>16</v>
      </c>
      <c r="N5460">
        <f t="shared" si="428"/>
        <v>3</v>
      </c>
      <c r="O5460" s="5">
        <f t="shared" si="429"/>
        <v>39.849999999999994</v>
      </c>
    </row>
    <row r="5461" spans="1:15" x14ac:dyDescent="0.25">
      <c r="A5461">
        <v>5523</v>
      </c>
      <c r="B5461">
        <v>2442</v>
      </c>
      <c r="C5461">
        <f>IF(COUNTIF($B$2:B5461,B5461)=1,1,0)</f>
        <v>0</v>
      </c>
      <c r="D5461" s="1">
        <v>44967</v>
      </c>
      <c r="E5461" s="2">
        <v>0.70113425925925921</v>
      </c>
      <c r="F5461">
        <v>112</v>
      </c>
      <c r="G5461" t="str">
        <f>IFERROR(INDEX(menu_items!$B:$B,MATCH(F5461,menu_items!$A:$A,0)),"Unknown value")</f>
        <v>Salmon Roll</v>
      </c>
      <c r="H5461" t="str">
        <f>IFERROR(INDEX(menu_items!$C:$C,MATCH(F5461,menu_items!$A:$A,0)),"Unknown value")</f>
        <v>Asian</v>
      </c>
      <c r="I5461" s="5">
        <f>IFERROR(INDEX(menu_items!$D:$D,MATCH(F5461,menu_items!$A:$A,0)),0)</f>
        <v>14.95</v>
      </c>
      <c r="J5461" t="str">
        <f t="shared" si="430"/>
        <v>Fri</v>
      </c>
      <c r="K5461">
        <f t="shared" si="431"/>
        <v>10</v>
      </c>
      <c r="L5461" t="str">
        <f t="shared" si="432"/>
        <v>Feb</v>
      </c>
      <c r="M5461">
        <v>16</v>
      </c>
      <c r="N5461">
        <f t="shared" si="428"/>
        <v>3</v>
      </c>
      <c r="O5461" s="5">
        <f t="shared" si="429"/>
        <v>39.849999999999994</v>
      </c>
    </row>
    <row r="5462" spans="1:15" x14ac:dyDescent="0.25">
      <c r="A5462">
        <v>5524</v>
      </c>
      <c r="B5462">
        <v>2443</v>
      </c>
      <c r="C5462">
        <f>IF(COUNTIF($B$2:B5462,B5462)=1,1,0)</f>
        <v>1</v>
      </c>
      <c r="D5462" s="1">
        <v>44967</v>
      </c>
      <c r="E5462" s="2">
        <v>0.70422453703703702</v>
      </c>
      <c r="F5462">
        <v>102</v>
      </c>
      <c r="G5462" t="str">
        <f>IFERROR(INDEX(menu_items!$B:$B,MATCH(F5462,menu_items!$A:$A,0)),"Unknown value")</f>
        <v>Cheeseburger</v>
      </c>
      <c r="H5462" t="str">
        <f>IFERROR(INDEX(menu_items!$C:$C,MATCH(F5462,menu_items!$A:$A,0)),"Unknown value")</f>
        <v>American</v>
      </c>
      <c r="I5462" s="5">
        <f>IFERROR(INDEX(menu_items!$D:$D,MATCH(F5462,menu_items!$A:$A,0)),0)</f>
        <v>13.95</v>
      </c>
      <c r="J5462" t="str">
        <f t="shared" si="430"/>
        <v>Fri</v>
      </c>
      <c r="K5462">
        <f t="shared" si="431"/>
        <v>10</v>
      </c>
      <c r="L5462" t="str">
        <f t="shared" si="432"/>
        <v>Feb</v>
      </c>
      <c r="M5462">
        <v>16</v>
      </c>
      <c r="N5462">
        <f t="shared" si="428"/>
        <v>1</v>
      </c>
      <c r="O5462" s="5">
        <f t="shared" si="429"/>
        <v>13.95</v>
      </c>
    </row>
    <row r="5463" spans="1:15" x14ac:dyDescent="0.25">
      <c r="A5463">
        <v>5525</v>
      </c>
      <c r="B5463">
        <v>2444</v>
      </c>
      <c r="C5463">
        <f>IF(COUNTIF($B$2:B5463,B5463)=1,1,0)</f>
        <v>1</v>
      </c>
      <c r="D5463" s="1">
        <v>44967</v>
      </c>
      <c r="E5463" s="2">
        <v>0.71038194444444447</v>
      </c>
      <c r="F5463">
        <v>125</v>
      </c>
      <c r="G5463" t="str">
        <f>IFERROR(INDEX(menu_items!$B:$B,MATCH(F5463,menu_items!$A:$A,0)),"Unknown value")</f>
        <v>Spaghetti &amp; Meatballs</v>
      </c>
      <c r="H5463" t="str">
        <f>IFERROR(INDEX(menu_items!$C:$C,MATCH(F5463,menu_items!$A:$A,0)),"Unknown value")</f>
        <v>Italian</v>
      </c>
      <c r="I5463" s="5">
        <f>IFERROR(INDEX(menu_items!$D:$D,MATCH(F5463,menu_items!$A:$A,0)),0)</f>
        <v>17.95</v>
      </c>
      <c r="J5463" t="str">
        <f t="shared" si="430"/>
        <v>Fri</v>
      </c>
      <c r="K5463">
        <f t="shared" si="431"/>
        <v>10</v>
      </c>
      <c r="L5463" t="str">
        <f t="shared" si="432"/>
        <v>Feb</v>
      </c>
      <c r="M5463">
        <v>17</v>
      </c>
      <c r="N5463">
        <f t="shared" si="428"/>
        <v>2</v>
      </c>
      <c r="O5463" s="5">
        <f t="shared" si="429"/>
        <v>22.95</v>
      </c>
    </row>
    <row r="5464" spans="1:15" x14ac:dyDescent="0.25">
      <c r="A5464">
        <v>5526</v>
      </c>
      <c r="B5464">
        <v>2444</v>
      </c>
      <c r="C5464">
        <f>IF(COUNTIF($B$2:B5464,B5464)=1,1,0)</f>
        <v>0</v>
      </c>
      <c r="D5464" s="1">
        <v>44967</v>
      </c>
      <c r="E5464" s="2">
        <v>0.71038194444444447</v>
      </c>
      <c r="F5464">
        <v>113</v>
      </c>
      <c r="G5464" t="str">
        <f>IFERROR(INDEX(menu_items!$B:$B,MATCH(F5464,menu_items!$A:$A,0)),"Unknown value")</f>
        <v>Edamame</v>
      </c>
      <c r="H5464" t="str">
        <f>IFERROR(INDEX(menu_items!$C:$C,MATCH(F5464,menu_items!$A:$A,0)),"Unknown value")</f>
        <v>Asian</v>
      </c>
      <c r="I5464" s="5">
        <f>IFERROR(INDEX(menu_items!$D:$D,MATCH(F5464,menu_items!$A:$A,0)),0)</f>
        <v>5</v>
      </c>
      <c r="J5464" t="str">
        <f t="shared" si="430"/>
        <v>Fri</v>
      </c>
      <c r="K5464">
        <f t="shared" si="431"/>
        <v>10</v>
      </c>
      <c r="L5464" t="str">
        <f t="shared" si="432"/>
        <v>Feb</v>
      </c>
      <c r="M5464">
        <v>17</v>
      </c>
      <c r="N5464">
        <f t="shared" si="428"/>
        <v>2</v>
      </c>
      <c r="O5464" s="5">
        <f t="shared" si="429"/>
        <v>22.95</v>
      </c>
    </row>
    <row r="5465" spans="1:15" x14ac:dyDescent="0.25">
      <c r="A5465">
        <v>5527</v>
      </c>
      <c r="B5465">
        <v>2445</v>
      </c>
      <c r="C5465">
        <f>IF(COUNTIF($B$2:B5465,B5465)=1,1,0)</f>
        <v>1</v>
      </c>
      <c r="D5465" s="1">
        <v>44967</v>
      </c>
      <c r="E5465" s="2">
        <v>0.71581018518518513</v>
      </c>
      <c r="F5465">
        <v>107</v>
      </c>
      <c r="G5465" t="str">
        <f>IFERROR(INDEX(menu_items!$B:$B,MATCH(F5465,menu_items!$A:$A,0)),"Unknown value")</f>
        <v>Orange Chicken</v>
      </c>
      <c r="H5465" t="str">
        <f>IFERROR(INDEX(menu_items!$C:$C,MATCH(F5465,menu_items!$A:$A,0)),"Unknown value")</f>
        <v>Asian</v>
      </c>
      <c r="I5465" s="5">
        <f>IFERROR(INDEX(menu_items!$D:$D,MATCH(F5465,menu_items!$A:$A,0)),0)</f>
        <v>16.5</v>
      </c>
      <c r="J5465" t="str">
        <f t="shared" si="430"/>
        <v>Fri</v>
      </c>
      <c r="K5465">
        <f t="shared" si="431"/>
        <v>10</v>
      </c>
      <c r="L5465" t="str">
        <f t="shared" si="432"/>
        <v>Feb</v>
      </c>
      <c r="M5465">
        <v>17</v>
      </c>
      <c r="N5465">
        <f t="shared" si="428"/>
        <v>3</v>
      </c>
      <c r="O5465" s="5">
        <f t="shared" si="429"/>
        <v>46.5</v>
      </c>
    </row>
    <row r="5466" spans="1:15" x14ac:dyDescent="0.25">
      <c r="A5466">
        <v>5528</v>
      </c>
      <c r="B5466">
        <v>2445</v>
      </c>
      <c r="C5466">
        <f>IF(COUNTIF($B$2:B5466,B5466)=1,1,0)</f>
        <v>0</v>
      </c>
      <c r="D5466" s="1">
        <v>44967</v>
      </c>
      <c r="E5466" s="2">
        <v>0.71581018518518513</v>
      </c>
      <c r="F5466">
        <v>124</v>
      </c>
      <c r="G5466" t="str">
        <f>IFERROR(INDEX(menu_items!$B:$B,MATCH(F5466,menu_items!$A:$A,0)),"Unknown value")</f>
        <v>Spaghetti</v>
      </c>
      <c r="H5466" t="str">
        <f>IFERROR(INDEX(menu_items!$C:$C,MATCH(F5466,menu_items!$A:$A,0)),"Unknown value")</f>
        <v>Italian</v>
      </c>
      <c r="I5466" s="5">
        <f>IFERROR(INDEX(menu_items!$D:$D,MATCH(F5466,menu_items!$A:$A,0)),0)</f>
        <v>14.5</v>
      </c>
      <c r="J5466" t="str">
        <f t="shared" si="430"/>
        <v>Fri</v>
      </c>
      <c r="K5466">
        <f t="shared" si="431"/>
        <v>10</v>
      </c>
      <c r="L5466" t="str">
        <f t="shared" si="432"/>
        <v>Feb</v>
      </c>
      <c r="M5466">
        <v>17</v>
      </c>
      <c r="N5466">
        <f t="shared" si="428"/>
        <v>3</v>
      </c>
      <c r="O5466" s="5">
        <f t="shared" si="429"/>
        <v>46.5</v>
      </c>
    </row>
    <row r="5467" spans="1:15" x14ac:dyDescent="0.25">
      <c r="A5467">
        <v>5529</v>
      </c>
      <c r="B5467">
        <v>2445</v>
      </c>
      <c r="C5467">
        <f>IF(COUNTIF($B$2:B5467,B5467)=1,1,0)</f>
        <v>0</v>
      </c>
      <c r="D5467" s="1">
        <v>44967</v>
      </c>
      <c r="E5467" s="2">
        <v>0.71581018518518513</v>
      </c>
      <c r="F5467">
        <v>129</v>
      </c>
      <c r="G5467" t="str">
        <f>IFERROR(INDEX(menu_items!$B:$B,MATCH(F5467,menu_items!$A:$A,0)),"Unknown value")</f>
        <v>Mushroom Ravioli</v>
      </c>
      <c r="H5467" t="str">
        <f>IFERROR(INDEX(menu_items!$C:$C,MATCH(F5467,menu_items!$A:$A,0)),"Unknown value")</f>
        <v>Italian</v>
      </c>
      <c r="I5467" s="5">
        <f>IFERROR(INDEX(menu_items!$D:$D,MATCH(F5467,menu_items!$A:$A,0)),0)</f>
        <v>15.5</v>
      </c>
      <c r="J5467" t="str">
        <f t="shared" si="430"/>
        <v>Fri</v>
      </c>
      <c r="K5467">
        <f t="shared" si="431"/>
        <v>10</v>
      </c>
      <c r="L5467" t="str">
        <f t="shared" si="432"/>
        <v>Feb</v>
      </c>
      <c r="M5467">
        <v>17</v>
      </c>
      <c r="N5467">
        <f t="shared" si="428"/>
        <v>3</v>
      </c>
      <c r="O5467" s="5">
        <f t="shared" si="429"/>
        <v>46.5</v>
      </c>
    </row>
    <row r="5468" spans="1:15" x14ac:dyDescent="0.25">
      <c r="A5468">
        <v>5530</v>
      </c>
      <c r="B5468">
        <v>2446</v>
      </c>
      <c r="C5468">
        <f>IF(COUNTIF($B$2:B5468,B5468)=1,1,0)</f>
        <v>1</v>
      </c>
      <c r="D5468" s="1">
        <v>44967</v>
      </c>
      <c r="E5468" s="2">
        <v>0.72159722222222222</v>
      </c>
      <c r="F5468">
        <v>104</v>
      </c>
      <c r="G5468" t="str">
        <f>IFERROR(INDEX(menu_items!$B:$B,MATCH(F5468,menu_items!$A:$A,0)),"Unknown value")</f>
        <v>Veggie Burger</v>
      </c>
      <c r="H5468" t="str">
        <f>IFERROR(INDEX(menu_items!$C:$C,MATCH(F5468,menu_items!$A:$A,0)),"Unknown value")</f>
        <v>American</v>
      </c>
      <c r="I5468" s="5">
        <f>IFERROR(INDEX(menu_items!$D:$D,MATCH(F5468,menu_items!$A:$A,0)),0)</f>
        <v>10.5</v>
      </c>
      <c r="J5468" t="str">
        <f t="shared" si="430"/>
        <v>Fri</v>
      </c>
      <c r="K5468">
        <f t="shared" si="431"/>
        <v>10</v>
      </c>
      <c r="L5468" t="str">
        <f t="shared" si="432"/>
        <v>Feb</v>
      </c>
      <c r="M5468">
        <v>17</v>
      </c>
      <c r="N5468">
        <f t="shared" si="428"/>
        <v>1</v>
      </c>
      <c r="O5468" s="5">
        <f t="shared" si="429"/>
        <v>10.5</v>
      </c>
    </row>
    <row r="5469" spans="1:15" x14ac:dyDescent="0.25">
      <c r="A5469">
        <v>5531</v>
      </c>
      <c r="B5469">
        <v>2447</v>
      </c>
      <c r="C5469">
        <f>IF(COUNTIF($B$2:B5469,B5469)=1,1,0)</f>
        <v>1</v>
      </c>
      <c r="D5469" s="1">
        <v>44967</v>
      </c>
      <c r="E5469" s="2">
        <v>0.72256944444444449</v>
      </c>
      <c r="F5469">
        <v>125</v>
      </c>
      <c r="G5469" t="str">
        <f>IFERROR(INDEX(menu_items!$B:$B,MATCH(F5469,menu_items!$A:$A,0)),"Unknown value")</f>
        <v>Spaghetti &amp; Meatballs</v>
      </c>
      <c r="H5469" t="str">
        <f>IFERROR(INDEX(menu_items!$C:$C,MATCH(F5469,menu_items!$A:$A,0)),"Unknown value")</f>
        <v>Italian</v>
      </c>
      <c r="I5469" s="5">
        <f>IFERROR(INDEX(menu_items!$D:$D,MATCH(F5469,menu_items!$A:$A,0)),0)</f>
        <v>17.95</v>
      </c>
      <c r="J5469" t="str">
        <f t="shared" si="430"/>
        <v>Fri</v>
      </c>
      <c r="K5469">
        <f t="shared" si="431"/>
        <v>10</v>
      </c>
      <c r="L5469" t="str">
        <f t="shared" si="432"/>
        <v>Feb</v>
      </c>
      <c r="M5469">
        <v>17</v>
      </c>
      <c r="N5469">
        <f t="shared" si="428"/>
        <v>4</v>
      </c>
      <c r="O5469" s="5">
        <f t="shared" si="429"/>
        <v>53.9</v>
      </c>
    </row>
    <row r="5470" spans="1:15" x14ac:dyDescent="0.25">
      <c r="A5470">
        <v>5532</v>
      </c>
      <c r="B5470">
        <v>2447</v>
      </c>
      <c r="C5470">
        <f>IF(COUNTIF($B$2:B5470,B5470)=1,1,0)</f>
        <v>0</v>
      </c>
      <c r="D5470" s="1">
        <v>44967</v>
      </c>
      <c r="E5470" s="2">
        <v>0.72256944444444449</v>
      </c>
      <c r="F5470">
        <v>130</v>
      </c>
      <c r="G5470" t="str">
        <f>IFERROR(INDEX(menu_items!$B:$B,MATCH(F5470,menu_items!$A:$A,0)),"Unknown value")</f>
        <v>Shrimp Scampi</v>
      </c>
      <c r="H5470" t="str">
        <f>IFERROR(INDEX(menu_items!$C:$C,MATCH(F5470,menu_items!$A:$A,0)),"Unknown value")</f>
        <v>Italian</v>
      </c>
      <c r="I5470" s="5">
        <f>IFERROR(INDEX(menu_items!$D:$D,MATCH(F5470,menu_items!$A:$A,0)),0)</f>
        <v>19.95</v>
      </c>
      <c r="J5470" t="str">
        <f t="shared" si="430"/>
        <v>Fri</v>
      </c>
      <c r="K5470">
        <f t="shared" si="431"/>
        <v>10</v>
      </c>
      <c r="L5470" t="str">
        <f t="shared" si="432"/>
        <v>Feb</v>
      </c>
      <c r="M5470">
        <v>17</v>
      </c>
      <c r="N5470">
        <f t="shared" si="428"/>
        <v>4</v>
      </c>
      <c r="O5470" s="5">
        <f t="shared" si="429"/>
        <v>53.9</v>
      </c>
    </row>
    <row r="5471" spans="1:15" x14ac:dyDescent="0.25">
      <c r="A5471">
        <v>5533</v>
      </c>
      <c r="B5471">
        <v>2447</v>
      </c>
      <c r="C5471">
        <f>IF(COUNTIF($B$2:B5471,B5471)=1,1,0)</f>
        <v>0</v>
      </c>
      <c r="D5471" s="1">
        <v>44967</v>
      </c>
      <c r="E5471" s="2">
        <v>0.72256944444444449</v>
      </c>
      <c r="F5471">
        <v>123</v>
      </c>
      <c r="G5471" t="str">
        <f>IFERROR(INDEX(menu_items!$B:$B,MATCH(F5471,menu_items!$A:$A,0)),"Unknown value")</f>
        <v>Chips &amp; Guacamole</v>
      </c>
      <c r="H5471" t="str">
        <f>IFERROR(INDEX(menu_items!$C:$C,MATCH(F5471,menu_items!$A:$A,0)),"Unknown value")</f>
        <v>Mexican</v>
      </c>
      <c r="I5471" s="5">
        <f>IFERROR(INDEX(menu_items!$D:$D,MATCH(F5471,menu_items!$A:$A,0)),0)</f>
        <v>9</v>
      </c>
      <c r="J5471" t="str">
        <f t="shared" si="430"/>
        <v>Fri</v>
      </c>
      <c r="K5471">
        <f t="shared" si="431"/>
        <v>10</v>
      </c>
      <c r="L5471" t="str">
        <f t="shared" si="432"/>
        <v>Feb</v>
      </c>
      <c r="M5471">
        <v>17</v>
      </c>
      <c r="N5471">
        <f t="shared" si="428"/>
        <v>4</v>
      </c>
      <c r="O5471" s="5">
        <f t="shared" si="429"/>
        <v>53.9</v>
      </c>
    </row>
    <row r="5472" spans="1:15" x14ac:dyDescent="0.25">
      <c r="A5472">
        <v>5534</v>
      </c>
      <c r="B5472">
        <v>2447</v>
      </c>
      <c r="C5472">
        <f>IF(COUNTIF($B$2:B5472,B5472)=1,1,0)</f>
        <v>0</v>
      </c>
      <c r="D5472" s="1">
        <v>44967</v>
      </c>
      <c r="E5472" s="2">
        <v>0.72256944444444449</v>
      </c>
      <c r="F5472">
        <v>106</v>
      </c>
      <c r="G5472" t="str">
        <f>IFERROR(INDEX(menu_items!$B:$B,MATCH(F5472,menu_items!$A:$A,0)),"Unknown value")</f>
        <v>French Fries</v>
      </c>
      <c r="H5472" t="str">
        <f>IFERROR(INDEX(menu_items!$C:$C,MATCH(F5472,menu_items!$A:$A,0)),"Unknown value")</f>
        <v>American</v>
      </c>
      <c r="I5472" s="5">
        <f>IFERROR(INDEX(menu_items!$D:$D,MATCH(F5472,menu_items!$A:$A,0)),0)</f>
        <v>7</v>
      </c>
      <c r="J5472" t="str">
        <f t="shared" si="430"/>
        <v>Fri</v>
      </c>
      <c r="K5472">
        <f t="shared" si="431"/>
        <v>10</v>
      </c>
      <c r="L5472" t="str">
        <f t="shared" si="432"/>
        <v>Feb</v>
      </c>
      <c r="M5472">
        <v>17</v>
      </c>
      <c r="N5472">
        <f t="shared" si="428"/>
        <v>4</v>
      </c>
      <c r="O5472" s="5">
        <f t="shared" si="429"/>
        <v>53.9</v>
      </c>
    </row>
    <row r="5473" spans="1:15" x14ac:dyDescent="0.25">
      <c r="A5473">
        <v>5535</v>
      </c>
      <c r="B5473">
        <v>2448</v>
      </c>
      <c r="C5473">
        <f>IF(COUNTIF($B$2:B5473,B5473)=1,1,0)</f>
        <v>1</v>
      </c>
      <c r="D5473" s="1">
        <v>44967</v>
      </c>
      <c r="E5473" s="2">
        <v>0.72651620370370373</v>
      </c>
      <c r="F5473">
        <v>112</v>
      </c>
      <c r="G5473" t="str">
        <f>IFERROR(INDEX(menu_items!$B:$B,MATCH(F5473,menu_items!$A:$A,0)),"Unknown value")</f>
        <v>Salmon Roll</v>
      </c>
      <c r="H5473" t="str">
        <f>IFERROR(INDEX(menu_items!$C:$C,MATCH(F5473,menu_items!$A:$A,0)),"Unknown value")</f>
        <v>Asian</v>
      </c>
      <c r="I5473" s="5">
        <f>IFERROR(INDEX(menu_items!$D:$D,MATCH(F5473,menu_items!$A:$A,0)),0)</f>
        <v>14.95</v>
      </c>
      <c r="J5473" t="str">
        <f t="shared" si="430"/>
        <v>Fri</v>
      </c>
      <c r="K5473">
        <f t="shared" si="431"/>
        <v>10</v>
      </c>
      <c r="L5473" t="str">
        <f t="shared" si="432"/>
        <v>Feb</v>
      </c>
      <c r="M5473">
        <v>17</v>
      </c>
      <c r="N5473">
        <f t="shared" si="428"/>
        <v>1</v>
      </c>
      <c r="O5473" s="5">
        <f t="shared" si="429"/>
        <v>14.95</v>
      </c>
    </row>
    <row r="5474" spans="1:15" x14ac:dyDescent="0.25">
      <c r="A5474">
        <v>5536</v>
      </c>
      <c r="B5474">
        <v>2449</v>
      </c>
      <c r="C5474">
        <f>IF(COUNTIF($B$2:B5474,B5474)=1,1,0)</f>
        <v>1</v>
      </c>
      <c r="D5474" s="1">
        <v>44967</v>
      </c>
      <c r="E5474" s="2">
        <v>0.74425925925925929</v>
      </c>
      <c r="F5474">
        <v>132</v>
      </c>
      <c r="G5474" t="str">
        <f>IFERROR(INDEX(menu_items!$B:$B,MATCH(F5474,menu_items!$A:$A,0)),"Unknown value")</f>
        <v>Eggplant Parmesan</v>
      </c>
      <c r="H5474" t="str">
        <f>IFERROR(INDEX(menu_items!$C:$C,MATCH(F5474,menu_items!$A:$A,0)),"Unknown value")</f>
        <v>Italian</v>
      </c>
      <c r="I5474" s="5">
        <f>IFERROR(INDEX(menu_items!$D:$D,MATCH(F5474,menu_items!$A:$A,0)),0)</f>
        <v>16.95</v>
      </c>
      <c r="J5474" t="str">
        <f t="shared" si="430"/>
        <v>Fri</v>
      </c>
      <c r="K5474">
        <f t="shared" si="431"/>
        <v>10</v>
      </c>
      <c r="L5474" t="str">
        <f t="shared" si="432"/>
        <v>Feb</v>
      </c>
      <c r="M5474">
        <v>17</v>
      </c>
      <c r="N5474">
        <f t="shared" si="428"/>
        <v>1</v>
      </c>
      <c r="O5474" s="5">
        <f t="shared" si="429"/>
        <v>16.95</v>
      </c>
    </row>
    <row r="5475" spans="1:15" x14ac:dyDescent="0.25">
      <c r="A5475">
        <v>5537</v>
      </c>
      <c r="B5475">
        <v>2450</v>
      </c>
      <c r="C5475">
        <f>IF(COUNTIF($B$2:B5475,B5475)=1,1,0)</f>
        <v>1</v>
      </c>
      <c r="D5475" s="1">
        <v>44967</v>
      </c>
      <c r="E5475" s="2">
        <v>0.74710648148148151</v>
      </c>
      <c r="F5475">
        <v>110</v>
      </c>
      <c r="G5475" t="str">
        <f>IFERROR(INDEX(menu_items!$B:$B,MATCH(F5475,menu_items!$A:$A,0)),"Unknown value")</f>
        <v>Pork Ramen</v>
      </c>
      <c r="H5475" t="str">
        <f>IFERROR(INDEX(menu_items!$C:$C,MATCH(F5475,menu_items!$A:$A,0)),"Unknown value")</f>
        <v>Asian</v>
      </c>
      <c r="I5475" s="5">
        <f>IFERROR(INDEX(menu_items!$D:$D,MATCH(F5475,menu_items!$A:$A,0)),0)</f>
        <v>17.95</v>
      </c>
      <c r="J5475" t="str">
        <f t="shared" si="430"/>
        <v>Fri</v>
      </c>
      <c r="K5475">
        <f t="shared" si="431"/>
        <v>10</v>
      </c>
      <c r="L5475" t="str">
        <f t="shared" si="432"/>
        <v>Feb</v>
      </c>
      <c r="M5475">
        <v>17</v>
      </c>
      <c r="N5475">
        <f t="shared" si="428"/>
        <v>2</v>
      </c>
      <c r="O5475" s="5">
        <f t="shared" si="429"/>
        <v>24.95</v>
      </c>
    </row>
    <row r="5476" spans="1:15" x14ac:dyDescent="0.25">
      <c r="A5476">
        <v>5538</v>
      </c>
      <c r="B5476">
        <v>2450</v>
      </c>
      <c r="C5476">
        <f>IF(COUNTIF($B$2:B5476,B5476)=1,1,0)</f>
        <v>0</v>
      </c>
      <c r="D5476" s="1">
        <v>44967</v>
      </c>
      <c r="E5476" s="2">
        <v>0.74710648148148151</v>
      </c>
      <c r="F5476">
        <v>122</v>
      </c>
      <c r="G5476" t="str">
        <f>IFERROR(INDEX(menu_items!$B:$B,MATCH(F5476,menu_items!$A:$A,0)),"Unknown value")</f>
        <v>Chips &amp; Salsa</v>
      </c>
      <c r="H5476" t="str">
        <f>IFERROR(INDEX(menu_items!$C:$C,MATCH(F5476,menu_items!$A:$A,0)),"Unknown value")</f>
        <v>Mexican</v>
      </c>
      <c r="I5476" s="5">
        <f>IFERROR(INDEX(menu_items!$D:$D,MATCH(F5476,menu_items!$A:$A,0)),0)</f>
        <v>7</v>
      </c>
      <c r="J5476" t="str">
        <f t="shared" si="430"/>
        <v>Fri</v>
      </c>
      <c r="K5476">
        <f t="shared" si="431"/>
        <v>10</v>
      </c>
      <c r="L5476" t="str">
        <f t="shared" si="432"/>
        <v>Feb</v>
      </c>
      <c r="M5476">
        <v>17</v>
      </c>
      <c r="N5476">
        <f t="shared" si="428"/>
        <v>2</v>
      </c>
      <c r="O5476" s="5">
        <f t="shared" si="429"/>
        <v>24.95</v>
      </c>
    </row>
    <row r="5477" spans="1:15" x14ac:dyDescent="0.25">
      <c r="A5477">
        <v>5539</v>
      </c>
      <c r="B5477">
        <v>2451</v>
      </c>
      <c r="C5477">
        <f>IF(COUNTIF($B$2:B5477,B5477)=1,1,0)</f>
        <v>1</v>
      </c>
      <c r="D5477" s="1">
        <v>44967</v>
      </c>
      <c r="E5477" s="2">
        <v>0.74922453703703706</v>
      </c>
      <c r="F5477">
        <v>113</v>
      </c>
      <c r="G5477" t="str">
        <f>IFERROR(INDEX(menu_items!$B:$B,MATCH(F5477,menu_items!$A:$A,0)),"Unknown value")</f>
        <v>Edamame</v>
      </c>
      <c r="H5477" t="str">
        <f>IFERROR(INDEX(menu_items!$C:$C,MATCH(F5477,menu_items!$A:$A,0)),"Unknown value")</f>
        <v>Asian</v>
      </c>
      <c r="I5477" s="5">
        <f>IFERROR(INDEX(menu_items!$D:$D,MATCH(F5477,menu_items!$A:$A,0)),0)</f>
        <v>5</v>
      </c>
      <c r="J5477" t="str">
        <f t="shared" si="430"/>
        <v>Fri</v>
      </c>
      <c r="K5477">
        <f t="shared" si="431"/>
        <v>10</v>
      </c>
      <c r="L5477" t="str">
        <f t="shared" si="432"/>
        <v>Feb</v>
      </c>
      <c r="M5477">
        <v>17</v>
      </c>
      <c r="N5477">
        <f t="shared" si="428"/>
        <v>2</v>
      </c>
      <c r="O5477" s="5">
        <f t="shared" si="429"/>
        <v>12</v>
      </c>
    </row>
    <row r="5478" spans="1:15" x14ac:dyDescent="0.25">
      <c r="A5478">
        <v>5540</v>
      </c>
      <c r="B5478">
        <v>2451</v>
      </c>
      <c r="C5478">
        <f>IF(COUNTIF($B$2:B5478,B5478)=1,1,0)</f>
        <v>0</v>
      </c>
      <c r="D5478" s="1">
        <v>44967</v>
      </c>
      <c r="E5478" s="2">
        <v>0.74922453703703706</v>
      </c>
      <c r="F5478">
        <v>105</v>
      </c>
      <c r="G5478" t="str">
        <f>IFERROR(INDEX(menu_items!$B:$B,MATCH(F5478,menu_items!$A:$A,0)),"Unknown value")</f>
        <v>Mac &amp; Cheese</v>
      </c>
      <c r="H5478" t="str">
        <f>IFERROR(INDEX(menu_items!$C:$C,MATCH(F5478,menu_items!$A:$A,0)),"Unknown value")</f>
        <v>American</v>
      </c>
      <c r="I5478" s="5">
        <f>IFERROR(INDEX(menu_items!$D:$D,MATCH(F5478,menu_items!$A:$A,0)),0)</f>
        <v>7</v>
      </c>
      <c r="J5478" t="str">
        <f t="shared" si="430"/>
        <v>Fri</v>
      </c>
      <c r="K5478">
        <f t="shared" si="431"/>
        <v>10</v>
      </c>
      <c r="L5478" t="str">
        <f t="shared" si="432"/>
        <v>Feb</v>
      </c>
      <c r="M5478">
        <v>17</v>
      </c>
      <c r="N5478">
        <f t="shared" si="428"/>
        <v>2</v>
      </c>
      <c r="O5478" s="5">
        <f t="shared" si="429"/>
        <v>12</v>
      </c>
    </row>
    <row r="5479" spans="1:15" x14ac:dyDescent="0.25">
      <c r="A5479">
        <v>5541</v>
      </c>
      <c r="B5479">
        <v>2452</v>
      </c>
      <c r="C5479">
        <f>IF(COUNTIF($B$2:B5479,B5479)=1,1,0)</f>
        <v>1</v>
      </c>
      <c r="D5479" s="1">
        <v>44967</v>
      </c>
      <c r="E5479" s="2">
        <v>0.75626157407407413</v>
      </c>
      <c r="F5479">
        <v>108</v>
      </c>
      <c r="G5479" t="str">
        <f>IFERROR(INDEX(menu_items!$B:$B,MATCH(F5479,menu_items!$A:$A,0)),"Unknown value")</f>
        <v>Tofu Pad Thai</v>
      </c>
      <c r="H5479" t="str">
        <f>IFERROR(INDEX(menu_items!$C:$C,MATCH(F5479,menu_items!$A:$A,0)),"Unknown value")</f>
        <v>Asian</v>
      </c>
      <c r="I5479" s="5">
        <f>IFERROR(INDEX(menu_items!$D:$D,MATCH(F5479,menu_items!$A:$A,0)),0)</f>
        <v>14.5</v>
      </c>
      <c r="J5479" t="str">
        <f t="shared" si="430"/>
        <v>Fri</v>
      </c>
      <c r="K5479">
        <f t="shared" si="431"/>
        <v>10</v>
      </c>
      <c r="L5479" t="str">
        <f t="shared" si="432"/>
        <v>Feb</v>
      </c>
      <c r="M5479">
        <v>18</v>
      </c>
      <c r="N5479">
        <f t="shared" si="428"/>
        <v>3</v>
      </c>
      <c r="O5479" s="5">
        <f t="shared" si="429"/>
        <v>46.95</v>
      </c>
    </row>
    <row r="5480" spans="1:15" x14ac:dyDescent="0.25">
      <c r="A5480">
        <v>5542</v>
      </c>
      <c r="B5480">
        <v>2452</v>
      </c>
      <c r="C5480">
        <f>IF(COUNTIF($B$2:B5480,B5480)=1,1,0)</f>
        <v>0</v>
      </c>
      <c r="D5480" s="1">
        <v>44967</v>
      </c>
      <c r="E5480" s="2">
        <v>0.75626157407407413</v>
      </c>
      <c r="F5480">
        <v>128</v>
      </c>
      <c r="G5480" t="str">
        <f>IFERROR(INDEX(menu_items!$B:$B,MATCH(F5480,menu_items!$A:$A,0)),"Unknown value")</f>
        <v>Cheese Lasagna</v>
      </c>
      <c r="H5480" t="str">
        <f>IFERROR(INDEX(menu_items!$C:$C,MATCH(F5480,menu_items!$A:$A,0)),"Unknown value")</f>
        <v>Italian</v>
      </c>
      <c r="I5480" s="5">
        <f>IFERROR(INDEX(menu_items!$D:$D,MATCH(F5480,menu_items!$A:$A,0)),0)</f>
        <v>15.5</v>
      </c>
      <c r="J5480" t="str">
        <f t="shared" si="430"/>
        <v>Fri</v>
      </c>
      <c r="K5480">
        <f t="shared" si="431"/>
        <v>10</v>
      </c>
      <c r="L5480" t="str">
        <f t="shared" si="432"/>
        <v>Feb</v>
      </c>
      <c r="M5480">
        <v>18</v>
      </c>
      <c r="N5480">
        <f t="shared" si="428"/>
        <v>3</v>
      </c>
      <c r="O5480" s="5">
        <f t="shared" si="429"/>
        <v>46.95</v>
      </c>
    </row>
    <row r="5481" spans="1:15" x14ac:dyDescent="0.25">
      <c r="A5481">
        <v>5543</v>
      </c>
      <c r="B5481">
        <v>2452</v>
      </c>
      <c r="C5481">
        <f>IF(COUNTIF($B$2:B5481,B5481)=1,1,0)</f>
        <v>0</v>
      </c>
      <c r="D5481" s="1">
        <v>44967</v>
      </c>
      <c r="E5481" s="2">
        <v>0.75626157407407413</v>
      </c>
      <c r="F5481">
        <v>132</v>
      </c>
      <c r="G5481" t="str">
        <f>IFERROR(INDEX(menu_items!$B:$B,MATCH(F5481,menu_items!$A:$A,0)),"Unknown value")</f>
        <v>Eggplant Parmesan</v>
      </c>
      <c r="H5481" t="str">
        <f>IFERROR(INDEX(menu_items!$C:$C,MATCH(F5481,menu_items!$A:$A,0)),"Unknown value")</f>
        <v>Italian</v>
      </c>
      <c r="I5481" s="5">
        <f>IFERROR(INDEX(menu_items!$D:$D,MATCH(F5481,menu_items!$A:$A,0)),0)</f>
        <v>16.95</v>
      </c>
      <c r="J5481" t="str">
        <f t="shared" si="430"/>
        <v>Fri</v>
      </c>
      <c r="K5481">
        <f t="shared" si="431"/>
        <v>10</v>
      </c>
      <c r="L5481" t="str">
        <f t="shared" si="432"/>
        <v>Feb</v>
      </c>
      <c r="M5481">
        <v>18</v>
      </c>
      <c r="N5481">
        <f t="shared" si="428"/>
        <v>3</v>
      </c>
      <c r="O5481" s="5">
        <f t="shared" si="429"/>
        <v>46.95</v>
      </c>
    </row>
    <row r="5482" spans="1:15" x14ac:dyDescent="0.25">
      <c r="A5482">
        <v>5544</v>
      </c>
      <c r="B5482">
        <v>2453</v>
      </c>
      <c r="C5482">
        <f>IF(COUNTIF($B$2:B5482,B5482)=1,1,0)</f>
        <v>1</v>
      </c>
      <c r="D5482" s="1">
        <v>44967</v>
      </c>
      <c r="E5482" s="2">
        <v>0.78542824074074069</v>
      </c>
      <c r="F5482">
        <v>126</v>
      </c>
      <c r="G5482" t="str">
        <f>IFERROR(INDEX(menu_items!$B:$B,MATCH(F5482,menu_items!$A:$A,0)),"Unknown value")</f>
        <v>Fettuccine Alfredo</v>
      </c>
      <c r="H5482" t="str">
        <f>IFERROR(INDEX(menu_items!$C:$C,MATCH(F5482,menu_items!$A:$A,0)),"Unknown value")</f>
        <v>Italian</v>
      </c>
      <c r="I5482" s="5">
        <f>IFERROR(INDEX(menu_items!$D:$D,MATCH(F5482,menu_items!$A:$A,0)),0)</f>
        <v>14.5</v>
      </c>
      <c r="J5482" t="str">
        <f t="shared" si="430"/>
        <v>Fri</v>
      </c>
      <c r="K5482">
        <f t="shared" si="431"/>
        <v>10</v>
      </c>
      <c r="L5482" t="str">
        <f t="shared" si="432"/>
        <v>Feb</v>
      </c>
      <c r="M5482">
        <v>18</v>
      </c>
      <c r="N5482">
        <f t="shared" si="428"/>
        <v>1</v>
      </c>
      <c r="O5482" s="5">
        <f t="shared" si="429"/>
        <v>14.5</v>
      </c>
    </row>
    <row r="5483" spans="1:15" x14ac:dyDescent="0.25">
      <c r="A5483">
        <v>5545</v>
      </c>
      <c r="B5483">
        <v>2454</v>
      </c>
      <c r="C5483">
        <f>IF(COUNTIF($B$2:B5483,B5483)=1,1,0)</f>
        <v>1</v>
      </c>
      <c r="D5483" s="1">
        <v>44967</v>
      </c>
      <c r="E5483" s="2">
        <v>0.7920949074074074</v>
      </c>
      <c r="F5483">
        <v>117</v>
      </c>
      <c r="G5483" t="str">
        <f>IFERROR(INDEX(menu_items!$B:$B,MATCH(F5483,menu_items!$A:$A,0)),"Unknown value")</f>
        <v>Chicken Burrito</v>
      </c>
      <c r="H5483" t="str">
        <f>IFERROR(INDEX(menu_items!$C:$C,MATCH(F5483,menu_items!$A:$A,0)),"Unknown value")</f>
        <v>Mexican</v>
      </c>
      <c r="I5483" s="5">
        <f>IFERROR(INDEX(menu_items!$D:$D,MATCH(F5483,menu_items!$A:$A,0)),0)</f>
        <v>12.95</v>
      </c>
      <c r="J5483" t="str">
        <f t="shared" si="430"/>
        <v>Fri</v>
      </c>
      <c r="K5483">
        <f t="shared" si="431"/>
        <v>10</v>
      </c>
      <c r="L5483" t="str">
        <f t="shared" si="432"/>
        <v>Feb</v>
      </c>
      <c r="M5483">
        <v>19</v>
      </c>
      <c r="N5483">
        <f t="shared" si="428"/>
        <v>2</v>
      </c>
      <c r="O5483" s="5">
        <f t="shared" si="429"/>
        <v>19.95</v>
      </c>
    </row>
    <row r="5484" spans="1:15" x14ac:dyDescent="0.25">
      <c r="A5484">
        <v>5546</v>
      </c>
      <c r="B5484">
        <v>2454</v>
      </c>
      <c r="C5484">
        <f>IF(COUNTIF($B$2:B5484,B5484)=1,1,0)</f>
        <v>0</v>
      </c>
      <c r="D5484" s="1">
        <v>44967</v>
      </c>
      <c r="E5484" s="2">
        <v>0.7920949074074074</v>
      </c>
      <c r="F5484">
        <v>106</v>
      </c>
      <c r="G5484" t="str">
        <f>IFERROR(INDEX(menu_items!$B:$B,MATCH(F5484,menu_items!$A:$A,0)),"Unknown value")</f>
        <v>French Fries</v>
      </c>
      <c r="H5484" t="str">
        <f>IFERROR(INDEX(menu_items!$C:$C,MATCH(F5484,menu_items!$A:$A,0)),"Unknown value")</f>
        <v>American</v>
      </c>
      <c r="I5484" s="5">
        <f>IFERROR(INDEX(menu_items!$D:$D,MATCH(F5484,menu_items!$A:$A,0)),0)</f>
        <v>7</v>
      </c>
      <c r="J5484" t="str">
        <f t="shared" si="430"/>
        <v>Fri</v>
      </c>
      <c r="K5484">
        <f t="shared" si="431"/>
        <v>10</v>
      </c>
      <c r="L5484" t="str">
        <f t="shared" si="432"/>
        <v>Feb</v>
      </c>
      <c r="M5484">
        <v>19</v>
      </c>
      <c r="N5484">
        <f t="shared" si="428"/>
        <v>2</v>
      </c>
      <c r="O5484" s="5">
        <f t="shared" si="429"/>
        <v>19.95</v>
      </c>
    </row>
    <row r="5485" spans="1:15" x14ac:dyDescent="0.25">
      <c r="A5485">
        <v>5547</v>
      </c>
      <c r="B5485">
        <v>2455</v>
      </c>
      <c r="C5485">
        <f>IF(COUNTIF($B$2:B5485,B5485)=1,1,0)</f>
        <v>1</v>
      </c>
      <c r="D5485" s="1">
        <v>44967</v>
      </c>
      <c r="E5485" s="2">
        <v>0.79685185185185181</v>
      </c>
      <c r="F5485">
        <v>129</v>
      </c>
      <c r="G5485" t="str">
        <f>IFERROR(INDEX(menu_items!$B:$B,MATCH(F5485,menu_items!$A:$A,0)),"Unknown value")</f>
        <v>Mushroom Ravioli</v>
      </c>
      <c r="H5485" t="str">
        <f>IFERROR(INDEX(menu_items!$C:$C,MATCH(F5485,menu_items!$A:$A,0)),"Unknown value")</f>
        <v>Italian</v>
      </c>
      <c r="I5485" s="5">
        <f>IFERROR(INDEX(menu_items!$D:$D,MATCH(F5485,menu_items!$A:$A,0)),0)</f>
        <v>15.5</v>
      </c>
      <c r="J5485" t="str">
        <f t="shared" si="430"/>
        <v>Fri</v>
      </c>
      <c r="K5485">
        <f t="shared" si="431"/>
        <v>10</v>
      </c>
      <c r="L5485" t="str">
        <f t="shared" si="432"/>
        <v>Feb</v>
      </c>
      <c r="M5485">
        <v>19</v>
      </c>
      <c r="N5485">
        <f t="shared" si="428"/>
        <v>4</v>
      </c>
      <c r="O5485" s="5">
        <f t="shared" si="429"/>
        <v>57.4</v>
      </c>
    </row>
    <row r="5486" spans="1:15" x14ac:dyDescent="0.25">
      <c r="A5486">
        <v>5548</v>
      </c>
      <c r="B5486">
        <v>2455</v>
      </c>
      <c r="C5486">
        <f>IF(COUNTIF($B$2:B5486,B5486)=1,1,0)</f>
        <v>0</v>
      </c>
      <c r="D5486" s="1">
        <v>44967</v>
      </c>
      <c r="E5486" s="2">
        <v>0.79685185185185181</v>
      </c>
      <c r="F5486">
        <v>118</v>
      </c>
      <c r="G5486" t="str">
        <f>IFERROR(INDEX(menu_items!$B:$B,MATCH(F5486,menu_items!$A:$A,0)),"Unknown value")</f>
        <v>Steak Burrito</v>
      </c>
      <c r="H5486" t="str">
        <f>IFERROR(INDEX(menu_items!$C:$C,MATCH(F5486,menu_items!$A:$A,0)),"Unknown value")</f>
        <v>Mexican</v>
      </c>
      <c r="I5486" s="5">
        <f>IFERROR(INDEX(menu_items!$D:$D,MATCH(F5486,menu_items!$A:$A,0)),0)</f>
        <v>14.95</v>
      </c>
      <c r="J5486" t="str">
        <f t="shared" si="430"/>
        <v>Fri</v>
      </c>
      <c r="K5486">
        <f t="shared" si="431"/>
        <v>10</v>
      </c>
      <c r="L5486" t="str">
        <f t="shared" si="432"/>
        <v>Feb</v>
      </c>
      <c r="M5486">
        <v>19</v>
      </c>
      <c r="N5486">
        <f t="shared" si="428"/>
        <v>4</v>
      </c>
      <c r="O5486" s="5">
        <f t="shared" si="429"/>
        <v>57.4</v>
      </c>
    </row>
    <row r="5487" spans="1:15" x14ac:dyDescent="0.25">
      <c r="A5487">
        <v>5549</v>
      </c>
      <c r="B5487">
        <v>2455</v>
      </c>
      <c r="C5487">
        <f>IF(COUNTIF($B$2:B5487,B5487)=1,1,0)</f>
        <v>0</v>
      </c>
      <c r="D5487" s="1">
        <v>44967</v>
      </c>
      <c r="E5487" s="2">
        <v>0.79685185185185181</v>
      </c>
      <c r="F5487">
        <v>131</v>
      </c>
      <c r="G5487" t="str">
        <f>IFERROR(INDEX(menu_items!$B:$B,MATCH(F5487,menu_items!$A:$A,0)),"Unknown value")</f>
        <v>Chicken Parmesan</v>
      </c>
      <c r="H5487" t="str">
        <f>IFERROR(INDEX(menu_items!$C:$C,MATCH(F5487,menu_items!$A:$A,0)),"Unknown value")</f>
        <v>Italian</v>
      </c>
      <c r="I5487" s="5">
        <f>IFERROR(INDEX(menu_items!$D:$D,MATCH(F5487,menu_items!$A:$A,0)),0)</f>
        <v>17.95</v>
      </c>
      <c r="J5487" t="str">
        <f t="shared" si="430"/>
        <v>Fri</v>
      </c>
      <c r="K5487">
        <f t="shared" si="431"/>
        <v>10</v>
      </c>
      <c r="L5487" t="str">
        <f t="shared" si="432"/>
        <v>Feb</v>
      </c>
      <c r="M5487">
        <v>19</v>
      </c>
      <c r="N5487">
        <f t="shared" si="428"/>
        <v>4</v>
      </c>
      <c r="O5487" s="5">
        <f t="shared" si="429"/>
        <v>57.4</v>
      </c>
    </row>
    <row r="5488" spans="1:15" x14ac:dyDescent="0.25">
      <c r="A5488">
        <v>5550</v>
      </c>
      <c r="B5488">
        <v>2455</v>
      </c>
      <c r="C5488">
        <f>IF(COUNTIF($B$2:B5488,B5488)=1,1,0)</f>
        <v>0</v>
      </c>
      <c r="D5488" s="1">
        <v>44967</v>
      </c>
      <c r="E5488" s="2">
        <v>0.79685185185185181</v>
      </c>
      <c r="F5488">
        <v>114</v>
      </c>
      <c r="G5488" t="str">
        <f>IFERROR(INDEX(menu_items!$B:$B,MATCH(F5488,menu_items!$A:$A,0)),"Unknown value")</f>
        <v>Potstickers</v>
      </c>
      <c r="H5488" t="str">
        <f>IFERROR(INDEX(menu_items!$C:$C,MATCH(F5488,menu_items!$A:$A,0)),"Unknown value")</f>
        <v>Asian</v>
      </c>
      <c r="I5488" s="5">
        <f>IFERROR(INDEX(menu_items!$D:$D,MATCH(F5488,menu_items!$A:$A,0)),0)</f>
        <v>9</v>
      </c>
      <c r="J5488" t="str">
        <f t="shared" si="430"/>
        <v>Fri</v>
      </c>
      <c r="K5488">
        <f t="shared" si="431"/>
        <v>10</v>
      </c>
      <c r="L5488" t="str">
        <f t="shared" si="432"/>
        <v>Feb</v>
      </c>
      <c r="M5488">
        <v>19</v>
      </c>
      <c r="N5488">
        <f t="shared" si="428"/>
        <v>4</v>
      </c>
      <c r="O5488" s="5">
        <f t="shared" si="429"/>
        <v>57.4</v>
      </c>
    </row>
    <row r="5489" spans="1:15" x14ac:dyDescent="0.25">
      <c r="A5489">
        <v>5551</v>
      </c>
      <c r="B5489">
        <v>2456</v>
      </c>
      <c r="C5489">
        <f>IF(COUNTIF($B$2:B5489,B5489)=1,1,0)</f>
        <v>1</v>
      </c>
      <c r="D5489" s="1">
        <v>44967</v>
      </c>
      <c r="E5489" s="2">
        <v>0.80486111111111114</v>
      </c>
      <c r="F5489">
        <v>126</v>
      </c>
      <c r="G5489" t="str">
        <f>IFERROR(INDEX(menu_items!$B:$B,MATCH(F5489,menu_items!$A:$A,0)),"Unknown value")</f>
        <v>Fettuccine Alfredo</v>
      </c>
      <c r="H5489" t="str">
        <f>IFERROR(INDEX(menu_items!$C:$C,MATCH(F5489,menu_items!$A:$A,0)),"Unknown value")</f>
        <v>Italian</v>
      </c>
      <c r="I5489" s="5">
        <f>IFERROR(INDEX(menu_items!$D:$D,MATCH(F5489,menu_items!$A:$A,0)),0)</f>
        <v>14.5</v>
      </c>
      <c r="J5489" t="str">
        <f t="shared" si="430"/>
        <v>Fri</v>
      </c>
      <c r="K5489">
        <f t="shared" si="431"/>
        <v>10</v>
      </c>
      <c r="L5489" t="str">
        <f t="shared" si="432"/>
        <v>Feb</v>
      </c>
      <c r="M5489">
        <v>19</v>
      </c>
      <c r="N5489">
        <f t="shared" si="428"/>
        <v>4</v>
      </c>
      <c r="O5489" s="5">
        <f t="shared" si="429"/>
        <v>52.400000000000006</v>
      </c>
    </row>
    <row r="5490" spans="1:15" x14ac:dyDescent="0.25">
      <c r="A5490">
        <v>5552</v>
      </c>
      <c r="B5490">
        <v>2456</v>
      </c>
      <c r="C5490">
        <f>IF(COUNTIF($B$2:B5490,B5490)=1,1,0)</f>
        <v>0</v>
      </c>
      <c r="D5490" s="1">
        <v>44967</v>
      </c>
      <c r="E5490" s="2">
        <v>0.80486111111111114</v>
      </c>
      <c r="F5490">
        <v>110</v>
      </c>
      <c r="G5490" t="str">
        <f>IFERROR(INDEX(menu_items!$B:$B,MATCH(F5490,menu_items!$A:$A,0)),"Unknown value")</f>
        <v>Pork Ramen</v>
      </c>
      <c r="H5490" t="str">
        <f>IFERROR(INDEX(menu_items!$C:$C,MATCH(F5490,menu_items!$A:$A,0)),"Unknown value")</f>
        <v>Asian</v>
      </c>
      <c r="I5490" s="5">
        <f>IFERROR(INDEX(menu_items!$D:$D,MATCH(F5490,menu_items!$A:$A,0)),0)</f>
        <v>17.95</v>
      </c>
      <c r="J5490" t="str">
        <f t="shared" si="430"/>
        <v>Fri</v>
      </c>
      <c r="K5490">
        <f t="shared" si="431"/>
        <v>10</v>
      </c>
      <c r="L5490" t="str">
        <f t="shared" si="432"/>
        <v>Feb</v>
      </c>
      <c r="M5490">
        <v>19</v>
      </c>
      <c r="N5490">
        <f t="shared" si="428"/>
        <v>4</v>
      </c>
      <c r="O5490" s="5">
        <f t="shared" si="429"/>
        <v>52.400000000000006</v>
      </c>
    </row>
    <row r="5491" spans="1:15" x14ac:dyDescent="0.25">
      <c r="A5491">
        <v>5553</v>
      </c>
      <c r="B5491">
        <v>2456</v>
      </c>
      <c r="C5491">
        <f>IF(COUNTIF($B$2:B5491,B5491)=1,1,0)</f>
        <v>0</v>
      </c>
      <c r="D5491" s="1">
        <v>44967</v>
      </c>
      <c r="E5491" s="2">
        <v>0.80486111111111114</v>
      </c>
      <c r="F5491">
        <v>112</v>
      </c>
      <c r="G5491" t="str">
        <f>IFERROR(INDEX(menu_items!$B:$B,MATCH(F5491,menu_items!$A:$A,0)),"Unknown value")</f>
        <v>Salmon Roll</v>
      </c>
      <c r="H5491" t="str">
        <f>IFERROR(INDEX(menu_items!$C:$C,MATCH(F5491,menu_items!$A:$A,0)),"Unknown value")</f>
        <v>Asian</v>
      </c>
      <c r="I5491" s="5">
        <f>IFERROR(INDEX(menu_items!$D:$D,MATCH(F5491,menu_items!$A:$A,0)),0)</f>
        <v>14.95</v>
      </c>
      <c r="J5491" t="str">
        <f t="shared" si="430"/>
        <v>Fri</v>
      </c>
      <c r="K5491">
        <f t="shared" si="431"/>
        <v>10</v>
      </c>
      <c r="L5491" t="str">
        <f t="shared" si="432"/>
        <v>Feb</v>
      </c>
      <c r="M5491">
        <v>19</v>
      </c>
      <c r="N5491">
        <f t="shared" si="428"/>
        <v>4</v>
      </c>
      <c r="O5491" s="5">
        <f t="shared" si="429"/>
        <v>52.400000000000006</v>
      </c>
    </row>
    <row r="5492" spans="1:15" x14ac:dyDescent="0.25">
      <c r="A5492">
        <v>5554</v>
      </c>
      <c r="B5492">
        <v>2456</v>
      </c>
      <c r="C5492">
        <f>IF(COUNTIF($B$2:B5492,B5492)=1,1,0)</f>
        <v>0</v>
      </c>
      <c r="D5492" s="1">
        <v>44967</v>
      </c>
      <c r="E5492" s="2">
        <v>0.80486111111111114</v>
      </c>
      <c r="F5492">
        <v>113</v>
      </c>
      <c r="G5492" t="str">
        <f>IFERROR(INDEX(menu_items!$B:$B,MATCH(F5492,menu_items!$A:$A,0)),"Unknown value")</f>
        <v>Edamame</v>
      </c>
      <c r="H5492" t="str">
        <f>IFERROR(INDEX(menu_items!$C:$C,MATCH(F5492,menu_items!$A:$A,0)),"Unknown value")</f>
        <v>Asian</v>
      </c>
      <c r="I5492" s="5">
        <f>IFERROR(INDEX(menu_items!$D:$D,MATCH(F5492,menu_items!$A:$A,0)),0)</f>
        <v>5</v>
      </c>
      <c r="J5492" t="str">
        <f t="shared" si="430"/>
        <v>Fri</v>
      </c>
      <c r="K5492">
        <f t="shared" si="431"/>
        <v>10</v>
      </c>
      <c r="L5492" t="str">
        <f t="shared" si="432"/>
        <v>Feb</v>
      </c>
      <c r="M5492">
        <v>19</v>
      </c>
      <c r="N5492">
        <f t="shared" si="428"/>
        <v>4</v>
      </c>
      <c r="O5492" s="5">
        <f t="shared" si="429"/>
        <v>52.400000000000006</v>
      </c>
    </row>
    <row r="5493" spans="1:15" x14ac:dyDescent="0.25">
      <c r="A5493">
        <v>5555</v>
      </c>
      <c r="B5493">
        <v>2457</v>
      </c>
      <c r="C5493">
        <f>IF(COUNTIF($B$2:B5493,B5493)=1,1,0)</f>
        <v>1</v>
      </c>
      <c r="D5493" s="1">
        <v>44967</v>
      </c>
      <c r="E5493" s="2">
        <v>0.83442129629629624</v>
      </c>
      <c r="F5493">
        <v>111</v>
      </c>
      <c r="G5493" t="str">
        <f>IFERROR(INDEX(menu_items!$B:$B,MATCH(F5493,menu_items!$A:$A,0)),"Unknown value")</f>
        <v>California Roll</v>
      </c>
      <c r="H5493" t="str">
        <f>IFERROR(INDEX(menu_items!$C:$C,MATCH(F5493,menu_items!$A:$A,0)),"Unknown value")</f>
        <v>Asian</v>
      </c>
      <c r="I5493" s="5">
        <f>IFERROR(INDEX(menu_items!$D:$D,MATCH(F5493,menu_items!$A:$A,0)),0)</f>
        <v>11.95</v>
      </c>
      <c r="J5493" t="str">
        <f t="shared" si="430"/>
        <v>Fri</v>
      </c>
      <c r="K5493">
        <f t="shared" si="431"/>
        <v>10</v>
      </c>
      <c r="L5493" t="str">
        <f t="shared" si="432"/>
        <v>Feb</v>
      </c>
      <c r="M5493">
        <v>20</v>
      </c>
      <c r="N5493">
        <f t="shared" si="428"/>
        <v>1</v>
      </c>
      <c r="O5493" s="5">
        <f t="shared" si="429"/>
        <v>11.95</v>
      </c>
    </row>
    <row r="5494" spans="1:15" x14ac:dyDescent="0.25">
      <c r="A5494">
        <v>5556</v>
      </c>
      <c r="B5494">
        <v>2458</v>
      </c>
      <c r="C5494">
        <f>IF(COUNTIF($B$2:B5494,B5494)=1,1,0)</f>
        <v>1</v>
      </c>
      <c r="D5494" s="1">
        <v>44967</v>
      </c>
      <c r="E5494" s="2">
        <v>0.83978009259259256</v>
      </c>
      <c r="F5494">
        <v>125</v>
      </c>
      <c r="G5494" t="str">
        <f>IFERROR(INDEX(menu_items!$B:$B,MATCH(F5494,menu_items!$A:$A,0)),"Unknown value")</f>
        <v>Spaghetti &amp; Meatballs</v>
      </c>
      <c r="H5494" t="str">
        <f>IFERROR(INDEX(menu_items!$C:$C,MATCH(F5494,menu_items!$A:$A,0)),"Unknown value")</f>
        <v>Italian</v>
      </c>
      <c r="I5494" s="5">
        <f>IFERROR(INDEX(menu_items!$D:$D,MATCH(F5494,menu_items!$A:$A,0)),0)</f>
        <v>17.95</v>
      </c>
      <c r="J5494" t="str">
        <f t="shared" si="430"/>
        <v>Fri</v>
      </c>
      <c r="K5494">
        <f t="shared" si="431"/>
        <v>10</v>
      </c>
      <c r="L5494" t="str">
        <f t="shared" si="432"/>
        <v>Feb</v>
      </c>
      <c r="M5494">
        <v>20</v>
      </c>
      <c r="N5494">
        <f t="shared" si="428"/>
        <v>4</v>
      </c>
      <c r="O5494" s="5">
        <f t="shared" si="429"/>
        <v>46.9</v>
      </c>
    </row>
    <row r="5495" spans="1:15" x14ac:dyDescent="0.25">
      <c r="A5495">
        <v>5557</v>
      </c>
      <c r="B5495">
        <v>2458</v>
      </c>
      <c r="C5495">
        <f>IF(COUNTIF($B$2:B5495,B5495)=1,1,0)</f>
        <v>0</v>
      </c>
      <c r="D5495" s="1">
        <v>44967</v>
      </c>
      <c r="E5495" s="2">
        <v>0.83978009259259256</v>
      </c>
      <c r="F5495">
        <v>113</v>
      </c>
      <c r="G5495" t="str">
        <f>IFERROR(INDEX(menu_items!$B:$B,MATCH(F5495,menu_items!$A:$A,0)),"Unknown value")</f>
        <v>Edamame</v>
      </c>
      <c r="H5495" t="str">
        <f>IFERROR(INDEX(menu_items!$C:$C,MATCH(F5495,menu_items!$A:$A,0)),"Unknown value")</f>
        <v>Asian</v>
      </c>
      <c r="I5495" s="5">
        <f>IFERROR(INDEX(menu_items!$D:$D,MATCH(F5495,menu_items!$A:$A,0)),0)</f>
        <v>5</v>
      </c>
      <c r="J5495" t="str">
        <f t="shared" si="430"/>
        <v>Fri</v>
      </c>
      <c r="K5495">
        <f t="shared" si="431"/>
        <v>10</v>
      </c>
      <c r="L5495" t="str">
        <f t="shared" si="432"/>
        <v>Feb</v>
      </c>
      <c r="M5495">
        <v>20</v>
      </c>
      <c r="N5495">
        <f t="shared" si="428"/>
        <v>4</v>
      </c>
      <c r="O5495" s="5">
        <f t="shared" si="429"/>
        <v>46.9</v>
      </c>
    </row>
    <row r="5496" spans="1:15" x14ac:dyDescent="0.25">
      <c r="A5496">
        <v>5558</v>
      </c>
      <c r="B5496">
        <v>2458</v>
      </c>
      <c r="C5496">
        <f>IF(COUNTIF($B$2:B5496,B5496)=1,1,0)</f>
        <v>0</v>
      </c>
      <c r="D5496" s="1">
        <v>44967</v>
      </c>
      <c r="E5496" s="2">
        <v>0.83978009259259256</v>
      </c>
      <c r="F5496">
        <v>105</v>
      </c>
      <c r="G5496" t="str">
        <f>IFERROR(INDEX(menu_items!$B:$B,MATCH(F5496,menu_items!$A:$A,0)),"Unknown value")</f>
        <v>Mac &amp; Cheese</v>
      </c>
      <c r="H5496" t="str">
        <f>IFERROR(INDEX(menu_items!$C:$C,MATCH(F5496,menu_items!$A:$A,0)),"Unknown value")</f>
        <v>American</v>
      </c>
      <c r="I5496" s="5">
        <f>IFERROR(INDEX(menu_items!$D:$D,MATCH(F5496,menu_items!$A:$A,0)),0)</f>
        <v>7</v>
      </c>
      <c r="J5496" t="str">
        <f t="shared" si="430"/>
        <v>Fri</v>
      </c>
      <c r="K5496">
        <f t="shared" si="431"/>
        <v>10</v>
      </c>
      <c r="L5496" t="str">
        <f t="shared" si="432"/>
        <v>Feb</v>
      </c>
      <c r="M5496">
        <v>20</v>
      </c>
      <c r="N5496">
        <f t="shared" si="428"/>
        <v>4</v>
      </c>
      <c r="O5496" s="5">
        <f t="shared" si="429"/>
        <v>46.9</v>
      </c>
    </row>
    <row r="5497" spans="1:15" x14ac:dyDescent="0.25">
      <c r="A5497">
        <v>5559</v>
      </c>
      <c r="B5497">
        <v>2458</v>
      </c>
      <c r="C5497">
        <f>IF(COUNTIF($B$2:B5497,B5497)=1,1,0)</f>
        <v>0</v>
      </c>
      <c r="D5497" s="1">
        <v>44967</v>
      </c>
      <c r="E5497" s="2">
        <v>0.83978009259259256</v>
      </c>
      <c r="F5497">
        <v>132</v>
      </c>
      <c r="G5497" t="str">
        <f>IFERROR(INDEX(menu_items!$B:$B,MATCH(F5497,menu_items!$A:$A,0)),"Unknown value")</f>
        <v>Eggplant Parmesan</v>
      </c>
      <c r="H5497" t="str">
        <f>IFERROR(INDEX(menu_items!$C:$C,MATCH(F5497,menu_items!$A:$A,0)),"Unknown value")</f>
        <v>Italian</v>
      </c>
      <c r="I5497" s="5">
        <f>IFERROR(INDEX(menu_items!$D:$D,MATCH(F5497,menu_items!$A:$A,0)),0)</f>
        <v>16.95</v>
      </c>
      <c r="J5497" t="str">
        <f t="shared" si="430"/>
        <v>Fri</v>
      </c>
      <c r="K5497">
        <f t="shared" si="431"/>
        <v>10</v>
      </c>
      <c r="L5497" t="str">
        <f t="shared" si="432"/>
        <v>Feb</v>
      </c>
      <c r="M5497">
        <v>20</v>
      </c>
      <c r="N5497">
        <f t="shared" si="428"/>
        <v>4</v>
      </c>
      <c r="O5497" s="5">
        <f t="shared" si="429"/>
        <v>46.9</v>
      </c>
    </row>
    <row r="5498" spans="1:15" x14ac:dyDescent="0.25">
      <c r="A5498">
        <v>5560</v>
      </c>
      <c r="B5498">
        <v>2459</v>
      </c>
      <c r="C5498">
        <f>IF(COUNTIF($B$2:B5498,B5498)=1,1,0)</f>
        <v>1</v>
      </c>
      <c r="D5498" s="1">
        <v>44967</v>
      </c>
      <c r="E5498" s="2">
        <v>0.84201388888888884</v>
      </c>
      <c r="F5498">
        <v>104</v>
      </c>
      <c r="G5498" t="str">
        <f>IFERROR(INDEX(menu_items!$B:$B,MATCH(F5498,menu_items!$A:$A,0)),"Unknown value")</f>
        <v>Veggie Burger</v>
      </c>
      <c r="H5498" t="str">
        <f>IFERROR(INDEX(menu_items!$C:$C,MATCH(F5498,menu_items!$A:$A,0)),"Unknown value")</f>
        <v>American</v>
      </c>
      <c r="I5498" s="5">
        <f>IFERROR(INDEX(menu_items!$D:$D,MATCH(F5498,menu_items!$A:$A,0)),0)</f>
        <v>10.5</v>
      </c>
      <c r="J5498" t="str">
        <f t="shared" si="430"/>
        <v>Fri</v>
      </c>
      <c r="K5498">
        <f t="shared" si="431"/>
        <v>10</v>
      </c>
      <c r="L5498" t="str">
        <f t="shared" si="432"/>
        <v>Feb</v>
      </c>
      <c r="M5498">
        <v>20</v>
      </c>
      <c r="N5498">
        <f t="shared" si="428"/>
        <v>2</v>
      </c>
      <c r="O5498" s="5">
        <f t="shared" si="429"/>
        <v>21</v>
      </c>
    </row>
    <row r="5499" spans="1:15" x14ac:dyDescent="0.25">
      <c r="A5499">
        <v>5561</v>
      </c>
      <c r="B5499">
        <v>2459</v>
      </c>
      <c r="C5499">
        <f>IF(COUNTIF($B$2:B5499,B5499)=1,1,0)</f>
        <v>0</v>
      </c>
      <c r="D5499" s="1">
        <v>44967</v>
      </c>
      <c r="E5499" s="2">
        <v>0.84201388888888884</v>
      </c>
      <c r="F5499">
        <v>121</v>
      </c>
      <c r="G5499" t="str">
        <f>IFERROR(INDEX(menu_items!$B:$B,MATCH(F5499,menu_items!$A:$A,0)),"Unknown value")</f>
        <v>Cheese Quesadillas</v>
      </c>
      <c r="H5499" t="str">
        <f>IFERROR(INDEX(menu_items!$C:$C,MATCH(F5499,menu_items!$A:$A,0)),"Unknown value")</f>
        <v>Mexican</v>
      </c>
      <c r="I5499" s="5">
        <f>IFERROR(INDEX(menu_items!$D:$D,MATCH(F5499,menu_items!$A:$A,0)),0)</f>
        <v>10.5</v>
      </c>
      <c r="J5499" t="str">
        <f t="shared" si="430"/>
        <v>Fri</v>
      </c>
      <c r="K5499">
        <f t="shared" si="431"/>
        <v>10</v>
      </c>
      <c r="L5499" t="str">
        <f t="shared" si="432"/>
        <v>Feb</v>
      </c>
      <c r="M5499">
        <v>20</v>
      </c>
      <c r="N5499">
        <f t="shared" si="428"/>
        <v>2</v>
      </c>
      <c r="O5499" s="5">
        <f t="shared" si="429"/>
        <v>21</v>
      </c>
    </row>
    <row r="5500" spans="1:15" x14ac:dyDescent="0.25">
      <c r="A5500">
        <v>5562</v>
      </c>
      <c r="B5500">
        <v>2460</v>
      </c>
      <c r="C5500">
        <f>IF(COUNTIF($B$2:B5500,B5500)=1,1,0)</f>
        <v>1</v>
      </c>
      <c r="D5500" s="1">
        <v>44967</v>
      </c>
      <c r="E5500" s="2">
        <v>0.84251157407407407</v>
      </c>
      <c r="F5500">
        <v>111</v>
      </c>
      <c r="G5500" t="str">
        <f>IFERROR(INDEX(menu_items!$B:$B,MATCH(F5500,menu_items!$A:$A,0)),"Unknown value")</f>
        <v>California Roll</v>
      </c>
      <c r="H5500" t="str">
        <f>IFERROR(INDEX(menu_items!$C:$C,MATCH(F5500,menu_items!$A:$A,0)),"Unknown value")</f>
        <v>Asian</v>
      </c>
      <c r="I5500" s="5">
        <f>IFERROR(INDEX(menu_items!$D:$D,MATCH(F5500,menu_items!$A:$A,0)),0)</f>
        <v>11.95</v>
      </c>
      <c r="J5500" t="str">
        <f t="shared" si="430"/>
        <v>Fri</v>
      </c>
      <c r="K5500">
        <f t="shared" si="431"/>
        <v>10</v>
      </c>
      <c r="L5500" t="str">
        <f t="shared" si="432"/>
        <v>Feb</v>
      </c>
      <c r="M5500">
        <v>20</v>
      </c>
      <c r="N5500">
        <f t="shared" si="428"/>
        <v>1</v>
      </c>
      <c r="O5500" s="5">
        <f t="shared" si="429"/>
        <v>11.95</v>
      </c>
    </row>
    <row r="5501" spans="1:15" x14ac:dyDescent="0.25">
      <c r="A5501">
        <v>5563</v>
      </c>
      <c r="B5501">
        <v>2461</v>
      </c>
      <c r="C5501">
        <f>IF(COUNTIF($B$2:B5501,B5501)=1,1,0)</f>
        <v>1</v>
      </c>
      <c r="D5501" s="1">
        <v>44967</v>
      </c>
      <c r="E5501" s="2">
        <v>0.84332175925925923</v>
      </c>
      <c r="F5501">
        <v>108</v>
      </c>
      <c r="G5501" t="str">
        <f>IFERROR(INDEX(menu_items!$B:$B,MATCH(F5501,menu_items!$A:$A,0)),"Unknown value")</f>
        <v>Tofu Pad Thai</v>
      </c>
      <c r="H5501" t="str">
        <f>IFERROR(INDEX(menu_items!$C:$C,MATCH(F5501,menu_items!$A:$A,0)),"Unknown value")</f>
        <v>Asian</v>
      </c>
      <c r="I5501" s="5">
        <f>IFERROR(INDEX(menu_items!$D:$D,MATCH(F5501,menu_items!$A:$A,0)),0)</f>
        <v>14.5</v>
      </c>
      <c r="J5501" t="str">
        <f t="shared" si="430"/>
        <v>Fri</v>
      </c>
      <c r="K5501">
        <f t="shared" si="431"/>
        <v>10</v>
      </c>
      <c r="L5501" t="str">
        <f t="shared" si="432"/>
        <v>Feb</v>
      </c>
      <c r="M5501">
        <v>20</v>
      </c>
      <c r="N5501">
        <f t="shared" si="428"/>
        <v>1</v>
      </c>
      <c r="O5501" s="5">
        <f t="shared" si="429"/>
        <v>14.5</v>
      </c>
    </row>
    <row r="5502" spans="1:15" x14ac:dyDescent="0.25">
      <c r="A5502">
        <v>5564</v>
      </c>
      <c r="B5502">
        <v>2462</v>
      </c>
      <c r="C5502">
        <f>IF(COUNTIF($B$2:B5502,B5502)=1,1,0)</f>
        <v>1</v>
      </c>
      <c r="D5502" s="1">
        <v>44967</v>
      </c>
      <c r="E5502" s="2">
        <v>0.84594907407407405</v>
      </c>
      <c r="F5502">
        <v>101</v>
      </c>
      <c r="G5502" t="str">
        <f>IFERROR(INDEX(menu_items!$B:$B,MATCH(F5502,menu_items!$A:$A,0)),"Unknown value")</f>
        <v>Hamburger</v>
      </c>
      <c r="H5502" t="str">
        <f>IFERROR(INDEX(menu_items!$C:$C,MATCH(F5502,menu_items!$A:$A,0)),"Unknown value")</f>
        <v>American</v>
      </c>
      <c r="I5502" s="5">
        <f>IFERROR(INDEX(menu_items!$D:$D,MATCH(F5502,menu_items!$A:$A,0)),0)</f>
        <v>12.95</v>
      </c>
      <c r="J5502" t="str">
        <f t="shared" si="430"/>
        <v>Fri</v>
      </c>
      <c r="K5502">
        <f t="shared" si="431"/>
        <v>10</v>
      </c>
      <c r="L5502" t="str">
        <f t="shared" si="432"/>
        <v>Feb</v>
      </c>
      <c r="M5502">
        <v>20</v>
      </c>
      <c r="N5502">
        <f t="shared" si="428"/>
        <v>2</v>
      </c>
      <c r="O5502" s="5">
        <f t="shared" si="429"/>
        <v>25.9</v>
      </c>
    </row>
    <row r="5503" spans="1:15" x14ac:dyDescent="0.25">
      <c r="A5503">
        <v>5565</v>
      </c>
      <c r="B5503">
        <v>2462</v>
      </c>
      <c r="C5503">
        <f>IF(COUNTIF($B$2:B5503,B5503)=1,1,0)</f>
        <v>0</v>
      </c>
      <c r="D5503" s="1">
        <v>44967</v>
      </c>
      <c r="E5503" s="2">
        <v>0.84594907407407405</v>
      </c>
      <c r="F5503">
        <v>101</v>
      </c>
      <c r="G5503" t="str">
        <f>IFERROR(INDEX(menu_items!$B:$B,MATCH(F5503,menu_items!$A:$A,0)),"Unknown value")</f>
        <v>Hamburger</v>
      </c>
      <c r="H5503" t="str">
        <f>IFERROR(INDEX(menu_items!$C:$C,MATCH(F5503,menu_items!$A:$A,0)),"Unknown value")</f>
        <v>American</v>
      </c>
      <c r="I5503" s="5">
        <f>IFERROR(INDEX(menu_items!$D:$D,MATCH(F5503,menu_items!$A:$A,0)),0)</f>
        <v>12.95</v>
      </c>
      <c r="J5503" t="str">
        <f t="shared" si="430"/>
        <v>Fri</v>
      </c>
      <c r="K5503">
        <f t="shared" si="431"/>
        <v>10</v>
      </c>
      <c r="L5503" t="str">
        <f t="shared" si="432"/>
        <v>Feb</v>
      </c>
      <c r="M5503">
        <v>20</v>
      </c>
      <c r="N5503">
        <f t="shared" si="428"/>
        <v>2</v>
      </c>
      <c r="O5503" s="5">
        <f t="shared" si="429"/>
        <v>25.9</v>
      </c>
    </row>
    <row r="5504" spans="1:15" x14ac:dyDescent="0.25">
      <c r="A5504">
        <v>5566</v>
      </c>
      <c r="B5504">
        <v>2463</v>
      </c>
      <c r="C5504">
        <f>IF(COUNTIF($B$2:B5504,B5504)=1,1,0)</f>
        <v>1</v>
      </c>
      <c r="D5504" s="1">
        <v>44967</v>
      </c>
      <c r="E5504" s="2">
        <v>0.84745370370370365</v>
      </c>
      <c r="F5504">
        <v>110</v>
      </c>
      <c r="G5504" t="str">
        <f>IFERROR(INDEX(menu_items!$B:$B,MATCH(F5504,menu_items!$A:$A,0)),"Unknown value")</f>
        <v>Pork Ramen</v>
      </c>
      <c r="H5504" t="str">
        <f>IFERROR(INDEX(menu_items!$C:$C,MATCH(F5504,menu_items!$A:$A,0)),"Unknown value")</f>
        <v>Asian</v>
      </c>
      <c r="I5504" s="5">
        <f>IFERROR(INDEX(menu_items!$D:$D,MATCH(F5504,menu_items!$A:$A,0)),0)</f>
        <v>17.95</v>
      </c>
      <c r="J5504" t="str">
        <f t="shared" si="430"/>
        <v>Fri</v>
      </c>
      <c r="K5504">
        <f t="shared" si="431"/>
        <v>10</v>
      </c>
      <c r="L5504" t="str">
        <f t="shared" si="432"/>
        <v>Feb</v>
      </c>
      <c r="M5504">
        <v>20</v>
      </c>
      <c r="N5504">
        <f t="shared" si="428"/>
        <v>2</v>
      </c>
      <c r="O5504" s="5">
        <f t="shared" si="429"/>
        <v>31.9</v>
      </c>
    </row>
    <row r="5505" spans="1:15" x14ac:dyDescent="0.25">
      <c r="A5505">
        <v>5567</v>
      </c>
      <c r="B5505">
        <v>2463</v>
      </c>
      <c r="C5505">
        <f>IF(COUNTIF($B$2:B5505,B5505)=1,1,0)</f>
        <v>0</v>
      </c>
      <c r="D5505" s="1">
        <v>44967</v>
      </c>
      <c r="E5505" s="2">
        <v>0.84745370370370365</v>
      </c>
      <c r="F5505">
        <v>120</v>
      </c>
      <c r="G5505" t="str">
        <f>IFERROR(INDEX(menu_items!$B:$B,MATCH(F5505,menu_items!$A:$A,0)),"Unknown value")</f>
        <v>Steak Torta</v>
      </c>
      <c r="H5505" t="str">
        <f>IFERROR(INDEX(menu_items!$C:$C,MATCH(F5505,menu_items!$A:$A,0)),"Unknown value")</f>
        <v>Mexican</v>
      </c>
      <c r="I5505" s="5">
        <f>IFERROR(INDEX(menu_items!$D:$D,MATCH(F5505,menu_items!$A:$A,0)),0)</f>
        <v>13.95</v>
      </c>
      <c r="J5505" t="str">
        <f t="shared" si="430"/>
        <v>Fri</v>
      </c>
      <c r="K5505">
        <f t="shared" si="431"/>
        <v>10</v>
      </c>
      <c r="L5505" t="str">
        <f t="shared" si="432"/>
        <v>Feb</v>
      </c>
      <c r="M5505">
        <v>20</v>
      </c>
      <c r="N5505">
        <f t="shared" si="428"/>
        <v>2</v>
      </c>
      <c r="O5505" s="5">
        <f t="shared" si="429"/>
        <v>31.9</v>
      </c>
    </row>
    <row r="5506" spans="1:15" x14ac:dyDescent="0.25">
      <c r="A5506">
        <v>5568</v>
      </c>
      <c r="B5506">
        <v>2464</v>
      </c>
      <c r="C5506">
        <f>IF(COUNTIF($B$2:B5506,B5506)=1,1,0)</f>
        <v>1</v>
      </c>
      <c r="D5506" s="1">
        <v>44967</v>
      </c>
      <c r="E5506" s="2">
        <v>0.84750000000000003</v>
      </c>
      <c r="F5506">
        <v>127</v>
      </c>
      <c r="G5506" t="str">
        <f>IFERROR(INDEX(menu_items!$B:$B,MATCH(F5506,menu_items!$A:$A,0)),"Unknown value")</f>
        <v>Meat Lasagna</v>
      </c>
      <c r="H5506" t="str">
        <f>IFERROR(INDEX(menu_items!$C:$C,MATCH(F5506,menu_items!$A:$A,0)),"Unknown value")</f>
        <v>Italian</v>
      </c>
      <c r="I5506" s="5">
        <f>IFERROR(INDEX(menu_items!$D:$D,MATCH(F5506,menu_items!$A:$A,0)),0)</f>
        <v>17.95</v>
      </c>
      <c r="J5506" t="str">
        <f t="shared" si="430"/>
        <v>Fri</v>
      </c>
      <c r="K5506">
        <f t="shared" si="431"/>
        <v>10</v>
      </c>
      <c r="L5506" t="str">
        <f t="shared" si="432"/>
        <v>Feb</v>
      </c>
      <c r="M5506">
        <v>20</v>
      </c>
      <c r="N5506">
        <f t="shared" ref="N5506:N5569" si="433">COUNTIF($B:$B,B5506)</f>
        <v>1</v>
      </c>
      <c r="O5506" s="5">
        <f t="shared" ref="O5506:O5569" si="434">SUMIF($B:$B,B5506,$I:$I)</f>
        <v>17.95</v>
      </c>
    </row>
    <row r="5507" spans="1:15" x14ac:dyDescent="0.25">
      <c r="A5507">
        <v>5569</v>
      </c>
      <c r="B5507">
        <v>2465</v>
      </c>
      <c r="C5507">
        <f>IF(COUNTIF($B$2:B5507,B5507)=1,1,0)</f>
        <v>1</v>
      </c>
      <c r="D5507" s="1">
        <v>44967</v>
      </c>
      <c r="E5507" s="2">
        <v>0.85667824074074073</v>
      </c>
      <c r="F5507">
        <v>115</v>
      </c>
      <c r="G5507" t="str">
        <f>IFERROR(INDEX(menu_items!$B:$B,MATCH(F5507,menu_items!$A:$A,0)),"Unknown value")</f>
        <v>Chicken Tacos</v>
      </c>
      <c r="H5507" t="str">
        <f>IFERROR(INDEX(menu_items!$C:$C,MATCH(F5507,menu_items!$A:$A,0)),"Unknown value")</f>
        <v>Mexican</v>
      </c>
      <c r="I5507" s="5">
        <f>IFERROR(INDEX(menu_items!$D:$D,MATCH(F5507,menu_items!$A:$A,0)),0)</f>
        <v>11.95</v>
      </c>
      <c r="J5507" t="str">
        <f t="shared" ref="J5507:J5569" si="435">TEXT(D5507,"ddd")</f>
        <v>Fri</v>
      </c>
      <c r="K5507">
        <f t="shared" ref="K5507:K5569" si="436">DAY(D5507)</f>
        <v>10</v>
      </c>
      <c r="L5507" t="str">
        <f t="shared" ref="L5507:L5569" si="437">TEXT(D5507,"mmm")</f>
        <v>Feb</v>
      </c>
      <c r="M5507">
        <v>20</v>
      </c>
      <c r="N5507">
        <f t="shared" si="433"/>
        <v>2</v>
      </c>
      <c r="O5507" s="5">
        <f t="shared" si="434"/>
        <v>25.9</v>
      </c>
    </row>
    <row r="5508" spans="1:15" x14ac:dyDescent="0.25">
      <c r="A5508">
        <v>5570</v>
      </c>
      <c r="B5508">
        <v>2465</v>
      </c>
      <c r="C5508">
        <f>IF(COUNTIF($B$2:B5508,B5508)=1,1,0)</f>
        <v>0</v>
      </c>
      <c r="D5508" s="1">
        <v>44967</v>
      </c>
      <c r="E5508" s="2">
        <v>0.85667824074074073</v>
      </c>
      <c r="F5508">
        <v>120</v>
      </c>
      <c r="G5508" t="str">
        <f>IFERROR(INDEX(menu_items!$B:$B,MATCH(F5508,menu_items!$A:$A,0)),"Unknown value")</f>
        <v>Steak Torta</v>
      </c>
      <c r="H5508" t="str">
        <f>IFERROR(INDEX(menu_items!$C:$C,MATCH(F5508,menu_items!$A:$A,0)),"Unknown value")</f>
        <v>Mexican</v>
      </c>
      <c r="I5508" s="5">
        <f>IFERROR(INDEX(menu_items!$D:$D,MATCH(F5508,menu_items!$A:$A,0)),0)</f>
        <v>13.95</v>
      </c>
      <c r="J5508" t="str">
        <f t="shared" si="435"/>
        <v>Fri</v>
      </c>
      <c r="K5508">
        <f t="shared" si="436"/>
        <v>10</v>
      </c>
      <c r="L5508" t="str">
        <f t="shared" si="437"/>
        <v>Feb</v>
      </c>
      <c r="M5508">
        <v>20</v>
      </c>
      <c r="N5508">
        <f t="shared" si="433"/>
        <v>2</v>
      </c>
      <c r="O5508" s="5">
        <f t="shared" si="434"/>
        <v>25.9</v>
      </c>
    </row>
    <row r="5509" spans="1:15" x14ac:dyDescent="0.25">
      <c r="A5509">
        <v>5571</v>
      </c>
      <c r="B5509">
        <v>2466</v>
      </c>
      <c r="C5509">
        <f>IF(COUNTIF($B$2:B5509,B5509)=1,1,0)</f>
        <v>1</v>
      </c>
      <c r="D5509" s="1">
        <v>44967</v>
      </c>
      <c r="E5509" s="2">
        <v>0.88332175925925926</v>
      </c>
      <c r="F5509">
        <v>117</v>
      </c>
      <c r="G5509" t="str">
        <f>IFERROR(INDEX(menu_items!$B:$B,MATCH(F5509,menu_items!$A:$A,0)),"Unknown value")</f>
        <v>Chicken Burrito</v>
      </c>
      <c r="H5509" t="str">
        <f>IFERROR(INDEX(menu_items!$C:$C,MATCH(F5509,menu_items!$A:$A,0)),"Unknown value")</f>
        <v>Mexican</v>
      </c>
      <c r="I5509" s="5">
        <f>IFERROR(INDEX(menu_items!$D:$D,MATCH(F5509,menu_items!$A:$A,0)),0)</f>
        <v>12.95</v>
      </c>
      <c r="J5509" t="str">
        <f t="shared" si="435"/>
        <v>Fri</v>
      </c>
      <c r="K5509">
        <f t="shared" si="436"/>
        <v>10</v>
      </c>
      <c r="L5509" t="str">
        <f t="shared" si="437"/>
        <v>Feb</v>
      </c>
      <c r="M5509">
        <v>21</v>
      </c>
      <c r="N5509">
        <f t="shared" si="433"/>
        <v>1</v>
      </c>
      <c r="O5509" s="5">
        <f t="shared" si="434"/>
        <v>12.95</v>
      </c>
    </row>
    <row r="5510" spans="1:15" x14ac:dyDescent="0.25">
      <c r="A5510">
        <v>5572</v>
      </c>
      <c r="B5510">
        <v>2467</v>
      </c>
      <c r="C5510">
        <f>IF(COUNTIF($B$2:B5510,B5510)=1,1,0)</f>
        <v>1</v>
      </c>
      <c r="D5510" s="1">
        <v>44967</v>
      </c>
      <c r="E5510" s="2">
        <v>0.89935185185185185</v>
      </c>
      <c r="F5510">
        <v>132</v>
      </c>
      <c r="G5510" t="str">
        <f>IFERROR(INDEX(menu_items!$B:$B,MATCH(F5510,menu_items!$A:$A,0)),"Unknown value")</f>
        <v>Eggplant Parmesan</v>
      </c>
      <c r="H5510" t="str">
        <f>IFERROR(INDEX(menu_items!$C:$C,MATCH(F5510,menu_items!$A:$A,0)),"Unknown value")</f>
        <v>Italian</v>
      </c>
      <c r="I5510" s="5">
        <f>IFERROR(INDEX(menu_items!$D:$D,MATCH(F5510,menu_items!$A:$A,0)),0)</f>
        <v>16.95</v>
      </c>
      <c r="J5510" t="str">
        <f t="shared" si="435"/>
        <v>Fri</v>
      </c>
      <c r="K5510">
        <f t="shared" si="436"/>
        <v>10</v>
      </c>
      <c r="L5510" t="str">
        <f t="shared" si="437"/>
        <v>Feb</v>
      </c>
      <c r="M5510">
        <v>21</v>
      </c>
      <c r="N5510">
        <f t="shared" si="433"/>
        <v>1</v>
      </c>
      <c r="O5510" s="5">
        <f t="shared" si="434"/>
        <v>16.95</v>
      </c>
    </row>
    <row r="5511" spans="1:15" x14ac:dyDescent="0.25">
      <c r="A5511">
        <v>5573</v>
      </c>
      <c r="B5511">
        <v>2468</v>
      </c>
      <c r="C5511">
        <f>IF(COUNTIF($B$2:B5511,B5511)=1,1,0)</f>
        <v>1</v>
      </c>
      <c r="D5511" s="1">
        <v>44968</v>
      </c>
      <c r="E5511" s="2">
        <v>0.48902777777777778</v>
      </c>
      <c r="F5511">
        <v>130</v>
      </c>
      <c r="G5511" t="str">
        <f>IFERROR(INDEX(menu_items!$B:$B,MATCH(F5511,menu_items!$A:$A,0)),"Unknown value")</f>
        <v>Shrimp Scampi</v>
      </c>
      <c r="H5511" t="str">
        <f>IFERROR(INDEX(menu_items!$C:$C,MATCH(F5511,menu_items!$A:$A,0)),"Unknown value")</f>
        <v>Italian</v>
      </c>
      <c r="I5511" s="5">
        <f>IFERROR(INDEX(menu_items!$D:$D,MATCH(F5511,menu_items!$A:$A,0)),0)</f>
        <v>19.95</v>
      </c>
      <c r="J5511" t="str">
        <f t="shared" si="435"/>
        <v>Sat</v>
      </c>
      <c r="K5511">
        <f t="shared" si="436"/>
        <v>11</v>
      </c>
      <c r="L5511" t="str">
        <f t="shared" si="437"/>
        <v>Feb</v>
      </c>
      <c r="M5511">
        <v>11</v>
      </c>
      <c r="N5511">
        <f t="shared" si="433"/>
        <v>1</v>
      </c>
      <c r="O5511" s="5">
        <f t="shared" si="434"/>
        <v>19.95</v>
      </c>
    </row>
    <row r="5512" spans="1:15" x14ac:dyDescent="0.25">
      <c r="A5512">
        <v>5574</v>
      </c>
      <c r="B5512">
        <v>2469</v>
      </c>
      <c r="C5512">
        <f>IF(COUNTIF($B$2:B5512,B5512)=1,1,0)</f>
        <v>1</v>
      </c>
      <c r="D5512" s="1">
        <v>44968</v>
      </c>
      <c r="E5512" s="2">
        <v>0.48956018518518518</v>
      </c>
      <c r="F5512">
        <v>110</v>
      </c>
      <c r="G5512" t="str">
        <f>IFERROR(INDEX(menu_items!$B:$B,MATCH(F5512,menu_items!$A:$A,0)),"Unknown value")</f>
        <v>Pork Ramen</v>
      </c>
      <c r="H5512" t="str">
        <f>IFERROR(INDEX(menu_items!$C:$C,MATCH(F5512,menu_items!$A:$A,0)),"Unknown value")</f>
        <v>Asian</v>
      </c>
      <c r="I5512" s="5">
        <f>IFERROR(INDEX(menu_items!$D:$D,MATCH(F5512,menu_items!$A:$A,0)),0)</f>
        <v>17.95</v>
      </c>
      <c r="J5512" t="str">
        <f t="shared" si="435"/>
        <v>Sat</v>
      </c>
      <c r="K5512">
        <f t="shared" si="436"/>
        <v>11</v>
      </c>
      <c r="L5512" t="str">
        <f t="shared" si="437"/>
        <v>Feb</v>
      </c>
      <c r="M5512">
        <v>11</v>
      </c>
      <c r="N5512">
        <f t="shared" si="433"/>
        <v>1</v>
      </c>
      <c r="O5512" s="5">
        <f t="shared" si="434"/>
        <v>17.95</v>
      </c>
    </row>
    <row r="5513" spans="1:15" x14ac:dyDescent="0.25">
      <c r="A5513">
        <v>5575</v>
      </c>
      <c r="B5513">
        <v>2470</v>
      </c>
      <c r="C5513">
        <f>IF(COUNTIF($B$2:B5513,B5513)=1,1,0)</f>
        <v>1</v>
      </c>
      <c r="D5513" s="1">
        <v>44968</v>
      </c>
      <c r="E5513" s="2">
        <v>0.49033564814814817</v>
      </c>
      <c r="F5513">
        <v>125</v>
      </c>
      <c r="G5513" t="str">
        <f>IFERROR(INDEX(menu_items!$B:$B,MATCH(F5513,menu_items!$A:$A,0)),"Unknown value")</f>
        <v>Spaghetti &amp; Meatballs</v>
      </c>
      <c r="H5513" t="str">
        <f>IFERROR(INDEX(menu_items!$C:$C,MATCH(F5513,menu_items!$A:$A,0)),"Unknown value")</f>
        <v>Italian</v>
      </c>
      <c r="I5513" s="5">
        <f>IFERROR(INDEX(menu_items!$D:$D,MATCH(F5513,menu_items!$A:$A,0)),0)</f>
        <v>17.95</v>
      </c>
      <c r="J5513" t="str">
        <f t="shared" si="435"/>
        <v>Sat</v>
      </c>
      <c r="K5513">
        <f t="shared" si="436"/>
        <v>11</v>
      </c>
      <c r="L5513" t="str">
        <f t="shared" si="437"/>
        <v>Feb</v>
      </c>
      <c r="M5513">
        <v>11</v>
      </c>
      <c r="N5513">
        <f t="shared" si="433"/>
        <v>2</v>
      </c>
      <c r="O5513" s="5">
        <f t="shared" si="434"/>
        <v>22.95</v>
      </c>
    </row>
    <row r="5514" spans="1:15" x14ac:dyDescent="0.25">
      <c r="A5514">
        <v>5576</v>
      </c>
      <c r="B5514">
        <v>2470</v>
      </c>
      <c r="C5514">
        <f>IF(COUNTIF($B$2:B5514,B5514)=1,1,0)</f>
        <v>0</v>
      </c>
      <c r="D5514" s="1">
        <v>44968</v>
      </c>
      <c r="E5514" s="2">
        <v>0.49033564814814817</v>
      </c>
      <c r="F5514">
        <v>113</v>
      </c>
      <c r="G5514" t="str">
        <f>IFERROR(INDEX(menu_items!$B:$B,MATCH(F5514,menu_items!$A:$A,0)),"Unknown value")</f>
        <v>Edamame</v>
      </c>
      <c r="H5514" t="str">
        <f>IFERROR(INDEX(menu_items!$C:$C,MATCH(F5514,menu_items!$A:$A,0)),"Unknown value")</f>
        <v>Asian</v>
      </c>
      <c r="I5514" s="5">
        <f>IFERROR(INDEX(menu_items!$D:$D,MATCH(F5514,menu_items!$A:$A,0)),0)</f>
        <v>5</v>
      </c>
      <c r="J5514" t="str">
        <f t="shared" si="435"/>
        <v>Sat</v>
      </c>
      <c r="K5514">
        <f t="shared" si="436"/>
        <v>11</v>
      </c>
      <c r="L5514" t="str">
        <f t="shared" si="437"/>
        <v>Feb</v>
      </c>
      <c r="M5514">
        <v>11</v>
      </c>
      <c r="N5514">
        <f t="shared" si="433"/>
        <v>2</v>
      </c>
      <c r="O5514" s="5">
        <f t="shared" si="434"/>
        <v>22.95</v>
      </c>
    </row>
    <row r="5515" spans="1:15" x14ac:dyDescent="0.25">
      <c r="A5515">
        <v>5577</v>
      </c>
      <c r="B5515">
        <v>2471</v>
      </c>
      <c r="C5515">
        <f>IF(COUNTIF($B$2:B5515,B5515)=1,1,0)</f>
        <v>1</v>
      </c>
      <c r="D5515" s="1">
        <v>44968</v>
      </c>
      <c r="E5515" s="2">
        <v>0.49174768518518519</v>
      </c>
      <c r="F5515">
        <v>107</v>
      </c>
      <c r="G5515" t="str">
        <f>IFERROR(INDEX(menu_items!$B:$B,MATCH(F5515,menu_items!$A:$A,0)),"Unknown value")</f>
        <v>Orange Chicken</v>
      </c>
      <c r="H5515" t="str">
        <f>IFERROR(INDEX(menu_items!$C:$C,MATCH(F5515,menu_items!$A:$A,0)),"Unknown value")</f>
        <v>Asian</v>
      </c>
      <c r="I5515" s="5">
        <f>IFERROR(INDEX(menu_items!$D:$D,MATCH(F5515,menu_items!$A:$A,0)),0)</f>
        <v>16.5</v>
      </c>
      <c r="J5515" t="str">
        <f t="shared" si="435"/>
        <v>Sat</v>
      </c>
      <c r="K5515">
        <f t="shared" si="436"/>
        <v>11</v>
      </c>
      <c r="L5515" t="str">
        <f t="shared" si="437"/>
        <v>Feb</v>
      </c>
      <c r="M5515">
        <v>11</v>
      </c>
      <c r="N5515">
        <f t="shared" si="433"/>
        <v>8</v>
      </c>
      <c r="O5515" s="5">
        <f t="shared" si="434"/>
        <v>119.75</v>
      </c>
    </row>
    <row r="5516" spans="1:15" x14ac:dyDescent="0.25">
      <c r="A5516">
        <v>5578</v>
      </c>
      <c r="B5516">
        <v>2471</v>
      </c>
      <c r="C5516">
        <f>IF(COUNTIF($B$2:B5516,B5516)=1,1,0)</f>
        <v>0</v>
      </c>
      <c r="D5516" s="1">
        <v>44968</v>
      </c>
      <c r="E5516" s="2">
        <v>0.49174768518518519</v>
      </c>
      <c r="F5516">
        <v>102</v>
      </c>
      <c r="G5516" t="str">
        <f>IFERROR(INDEX(menu_items!$B:$B,MATCH(F5516,menu_items!$A:$A,0)),"Unknown value")</f>
        <v>Cheeseburger</v>
      </c>
      <c r="H5516" t="str">
        <f>IFERROR(INDEX(menu_items!$C:$C,MATCH(F5516,menu_items!$A:$A,0)),"Unknown value")</f>
        <v>American</v>
      </c>
      <c r="I5516" s="5">
        <f>IFERROR(INDEX(menu_items!$D:$D,MATCH(F5516,menu_items!$A:$A,0)),0)</f>
        <v>13.95</v>
      </c>
      <c r="J5516" t="str">
        <f t="shared" si="435"/>
        <v>Sat</v>
      </c>
      <c r="K5516">
        <f t="shared" si="436"/>
        <v>11</v>
      </c>
      <c r="L5516" t="str">
        <f t="shared" si="437"/>
        <v>Feb</v>
      </c>
      <c r="M5516">
        <v>11</v>
      </c>
      <c r="N5516">
        <f t="shared" si="433"/>
        <v>8</v>
      </c>
      <c r="O5516" s="5">
        <f t="shared" si="434"/>
        <v>119.75</v>
      </c>
    </row>
    <row r="5517" spans="1:15" x14ac:dyDescent="0.25">
      <c r="A5517">
        <v>5579</v>
      </c>
      <c r="B5517">
        <v>2471</v>
      </c>
      <c r="C5517">
        <f>IF(COUNTIF($B$2:B5517,B5517)=1,1,0)</f>
        <v>0</v>
      </c>
      <c r="D5517" s="1">
        <v>44968</v>
      </c>
      <c r="E5517" s="2">
        <v>0.49174768518518519</v>
      </c>
      <c r="F5517">
        <v>102</v>
      </c>
      <c r="G5517" t="str">
        <f>IFERROR(INDEX(menu_items!$B:$B,MATCH(F5517,menu_items!$A:$A,0)),"Unknown value")</f>
        <v>Cheeseburger</v>
      </c>
      <c r="H5517" t="str">
        <f>IFERROR(INDEX(menu_items!$C:$C,MATCH(F5517,menu_items!$A:$A,0)),"Unknown value")</f>
        <v>American</v>
      </c>
      <c r="I5517" s="5">
        <f>IFERROR(INDEX(menu_items!$D:$D,MATCH(F5517,menu_items!$A:$A,0)),0)</f>
        <v>13.95</v>
      </c>
      <c r="J5517" t="str">
        <f t="shared" si="435"/>
        <v>Sat</v>
      </c>
      <c r="K5517">
        <f t="shared" si="436"/>
        <v>11</v>
      </c>
      <c r="L5517" t="str">
        <f t="shared" si="437"/>
        <v>Feb</v>
      </c>
      <c r="M5517">
        <v>11</v>
      </c>
      <c r="N5517">
        <f t="shared" si="433"/>
        <v>8</v>
      </c>
      <c r="O5517" s="5">
        <f t="shared" si="434"/>
        <v>119.75</v>
      </c>
    </row>
    <row r="5518" spans="1:15" x14ac:dyDescent="0.25">
      <c r="A5518">
        <v>5580</v>
      </c>
      <c r="B5518">
        <v>2471</v>
      </c>
      <c r="C5518">
        <f>IF(COUNTIF($B$2:B5518,B5518)=1,1,0)</f>
        <v>0</v>
      </c>
      <c r="D5518" s="1">
        <v>44968</v>
      </c>
      <c r="E5518" s="2">
        <v>0.49174768518518519</v>
      </c>
      <c r="F5518">
        <v>108</v>
      </c>
      <c r="G5518" t="str">
        <f>IFERROR(INDEX(menu_items!$B:$B,MATCH(F5518,menu_items!$A:$A,0)),"Unknown value")</f>
        <v>Tofu Pad Thai</v>
      </c>
      <c r="H5518" t="str">
        <f>IFERROR(INDEX(menu_items!$C:$C,MATCH(F5518,menu_items!$A:$A,0)),"Unknown value")</f>
        <v>Asian</v>
      </c>
      <c r="I5518" s="5">
        <f>IFERROR(INDEX(menu_items!$D:$D,MATCH(F5518,menu_items!$A:$A,0)),0)</f>
        <v>14.5</v>
      </c>
      <c r="J5518" t="str">
        <f t="shared" si="435"/>
        <v>Sat</v>
      </c>
      <c r="K5518">
        <f t="shared" si="436"/>
        <v>11</v>
      </c>
      <c r="L5518" t="str">
        <f t="shared" si="437"/>
        <v>Feb</v>
      </c>
      <c r="M5518">
        <v>11</v>
      </c>
      <c r="N5518">
        <f t="shared" si="433"/>
        <v>8</v>
      </c>
      <c r="O5518" s="5">
        <f t="shared" si="434"/>
        <v>119.75</v>
      </c>
    </row>
    <row r="5519" spans="1:15" x14ac:dyDescent="0.25">
      <c r="A5519">
        <v>5581</v>
      </c>
      <c r="B5519">
        <v>2471</v>
      </c>
      <c r="C5519">
        <f>IF(COUNTIF($B$2:B5519,B5519)=1,1,0)</f>
        <v>0</v>
      </c>
      <c r="D5519" s="1">
        <v>44968</v>
      </c>
      <c r="E5519" s="2">
        <v>0.49174768518518519</v>
      </c>
      <c r="F5519">
        <v>125</v>
      </c>
      <c r="G5519" t="str">
        <f>IFERROR(INDEX(menu_items!$B:$B,MATCH(F5519,menu_items!$A:$A,0)),"Unknown value")</f>
        <v>Spaghetti &amp; Meatballs</v>
      </c>
      <c r="H5519" t="str">
        <f>IFERROR(INDEX(menu_items!$C:$C,MATCH(F5519,menu_items!$A:$A,0)),"Unknown value")</f>
        <v>Italian</v>
      </c>
      <c r="I5519" s="5">
        <f>IFERROR(INDEX(menu_items!$D:$D,MATCH(F5519,menu_items!$A:$A,0)),0)</f>
        <v>17.95</v>
      </c>
      <c r="J5519" t="str">
        <f t="shared" si="435"/>
        <v>Sat</v>
      </c>
      <c r="K5519">
        <f t="shared" si="436"/>
        <v>11</v>
      </c>
      <c r="L5519" t="str">
        <f t="shared" si="437"/>
        <v>Feb</v>
      </c>
      <c r="M5519">
        <v>11</v>
      </c>
      <c r="N5519">
        <f t="shared" si="433"/>
        <v>8</v>
      </c>
      <c r="O5519" s="5">
        <f t="shared" si="434"/>
        <v>119.75</v>
      </c>
    </row>
    <row r="5520" spans="1:15" x14ac:dyDescent="0.25">
      <c r="A5520">
        <v>5582</v>
      </c>
      <c r="B5520">
        <v>2471</v>
      </c>
      <c r="C5520">
        <f>IF(COUNTIF($B$2:B5520,B5520)=1,1,0)</f>
        <v>0</v>
      </c>
      <c r="D5520" s="1">
        <v>44968</v>
      </c>
      <c r="E5520" s="2">
        <v>0.49174768518518519</v>
      </c>
      <c r="F5520">
        <v>125</v>
      </c>
      <c r="G5520" t="str">
        <f>IFERROR(INDEX(menu_items!$B:$B,MATCH(F5520,menu_items!$A:$A,0)),"Unknown value")</f>
        <v>Spaghetti &amp; Meatballs</v>
      </c>
      <c r="H5520" t="str">
        <f>IFERROR(INDEX(menu_items!$C:$C,MATCH(F5520,menu_items!$A:$A,0)),"Unknown value")</f>
        <v>Italian</v>
      </c>
      <c r="I5520" s="5">
        <f>IFERROR(INDEX(menu_items!$D:$D,MATCH(F5520,menu_items!$A:$A,0)),0)</f>
        <v>17.95</v>
      </c>
      <c r="J5520" t="str">
        <f t="shared" si="435"/>
        <v>Sat</v>
      </c>
      <c r="K5520">
        <f t="shared" si="436"/>
        <v>11</v>
      </c>
      <c r="L5520" t="str">
        <f t="shared" si="437"/>
        <v>Feb</v>
      </c>
      <c r="M5520">
        <v>11</v>
      </c>
      <c r="N5520">
        <f t="shared" si="433"/>
        <v>8</v>
      </c>
      <c r="O5520" s="5">
        <f t="shared" si="434"/>
        <v>119.75</v>
      </c>
    </row>
    <row r="5521" spans="1:15" x14ac:dyDescent="0.25">
      <c r="A5521">
        <v>5583</v>
      </c>
      <c r="B5521">
        <v>2471</v>
      </c>
      <c r="C5521">
        <f>IF(COUNTIF($B$2:B5521,B5521)=1,1,0)</f>
        <v>0</v>
      </c>
      <c r="D5521" s="1">
        <v>44968</v>
      </c>
      <c r="E5521" s="2">
        <v>0.49174768518518519</v>
      </c>
      <c r="F5521">
        <v>109</v>
      </c>
      <c r="G5521" t="str">
        <f>IFERROR(INDEX(menu_items!$B:$B,MATCH(F5521,menu_items!$A:$A,0)),"Unknown value")</f>
        <v>Korean Beef Bowl</v>
      </c>
      <c r="H5521" t="str">
        <f>IFERROR(INDEX(menu_items!$C:$C,MATCH(F5521,menu_items!$A:$A,0)),"Unknown value")</f>
        <v>Asian</v>
      </c>
      <c r="I5521" s="5">
        <f>IFERROR(INDEX(menu_items!$D:$D,MATCH(F5521,menu_items!$A:$A,0)),0)</f>
        <v>17.95</v>
      </c>
      <c r="J5521" t="str">
        <f t="shared" si="435"/>
        <v>Sat</v>
      </c>
      <c r="K5521">
        <f t="shared" si="436"/>
        <v>11</v>
      </c>
      <c r="L5521" t="str">
        <f t="shared" si="437"/>
        <v>Feb</v>
      </c>
      <c r="M5521">
        <v>11</v>
      </c>
      <c r="N5521">
        <f t="shared" si="433"/>
        <v>8</v>
      </c>
      <c r="O5521" s="5">
        <f t="shared" si="434"/>
        <v>119.75</v>
      </c>
    </row>
    <row r="5522" spans="1:15" x14ac:dyDescent="0.25">
      <c r="A5522">
        <v>5584</v>
      </c>
      <c r="B5522">
        <v>2471</v>
      </c>
      <c r="C5522">
        <f>IF(COUNTIF($B$2:B5522,B5522)=1,1,0)</f>
        <v>0</v>
      </c>
      <c r="D5522" s="1">
        <v>44968</v>
      </c>
      <c r="E5522" s="2">
        <v>0.49174768518518519</v>
      </c>
      <c r="F5522">
        <v>105</v>
      </c>
      <c r="G5522" t="str">
        <f>IFERROR(INDEX(menu_items!$B:$B,MATCH(F5522,menu_items!$A:$A,0)),"Unknown value")</f>
        <v>Mac &amp; Cheese</v>
      </c>
      <c r="H5522" t="str">
        <f>IFERROR(INDEX(menu_items!$C:$C,MATCH(F5522,menu_items!$A:$A,0)),"Unknown value")</f>
        <v>American</v>
      </c>
      <c r="I5522" s="5">
        <f>IFERROR(INDEX(menu_items!$D:$D,MATCH(F5522,menu_items!$A:$A,0)),0)</f>
        <v>7</v>
      </c>
      <c r="J5522" t="str">
        <f t="shared" si="435"/>
        <v>Sat</v>
      </c>
      <c r="K5522">
        <f t="shared" si="436"/>
        <v>11</v>
      </c>
      <c r="L5522" t="str">
        <f t="shared" si="437"/>
        <v>Feb</v>
      </c>
      <c r="M5522">
        <v>11</v>
      </c>
      <c r="N5522">
        <f t="shared" si="433"/>
        <v>8</v>
      </c>
      <c r="O5522" s="5">
        <f t="shared" si="434"/>
        <v>119.75</v>
      </c>
    </row>
    <row r="5523" spans="1:15" x14ac:dyDescent="0.25">
      <c r="A5523">
        <v>5585</v>
      </c>
      <c r="B5523">
        <v>2472</v>
      </c>
      <c r="C5523">
        <f>IF(COUNTIF($B$2:B5523,B5523)=1,1,0)</f>
        <v>1</v>
      </c>
      <c r="D5523" s="1">
        <v>44968</v>
      </c>
      <c r="E5523" s="2">
        <v>0.49537037037037035</v>
      </c>
      <c r="F5523">
        <v>108</v>
      </c>
      <c r="G5523" t="str">
        <f>IFERROR(INDEX(menu_items!$B:$B,MATCH(F5523,menu_items!$A:$A,0)),"Unknown value")</f>
        <v>Tofu Pad Thai</v>
      </c>
      <c r="H5523" t="str">
        <f>IFERROR(INDEX(menu_items!$C:$C,MATCH(F5523,menu_items!$A:$A,0)),"Unknown value")</f>
        <v>Asian</v>
      </c>
      <c r="I5523" s="5">
        <f>IFERROR(INDEX(menu_items!$D:$D,MATCH(F5523,menu_items!$A:$A,0)),0)</f>
        <v>14.5</v>
      </c>
      <c r="J5523" t="str">
        <f t="shared" si="435"/>
        <v>Sat</v>
      </c>
      <c r="K5523">
        <f t="shared" si="436"/>
        <v>11</v>
      </c>
      <c r="L5523" t="str">
        <f t="shared" si="437"/>
        <v>Feb</v>
      </c>
      <c r="M5523">
        <v>11</v>
      </c>
      <c r="N5523">
        <f t="shared" si="433"/>
        <v>1</v>
      </c>
      <c r="O5523" s="5">
        <f t="shared" si="434"/>
        <v>14.5</v>
      </c>
    </row>
    <row r="5524" spans="1:15" x14ac:dyDescent="0.25">
      <c r="A5524">
        <v>5586</v>
      </c>
      <c r="B5524">
        <v>2473</v>
      </c>
      <c r="C5524">
        <f>IF(COUNTIF($B$2:B5524,B5524)=1,1,0)</f>
        <v>1</v>
      </c>
      <c r="D5524" s="1">
        <v>44968</v>
      </c>
      <c r="E5524" s="2">
        <v>0.50062499999999999</v>
      </c>
      <c r="F5524">
        <v>123</v>
      </c>
      <c r="G5524" t="str">
        <f>IFERROR(INDEX(menu_items!$B:$B,MATCH(F5524,menu_items!$A:$A,0)),"Unknown value")</f>
        <v>Chips &amp; Guacamole</v>
      </c>
      <c r="H5524" t="str">
        <f>IFERROR(INDEX(menu_items!$C:$C,MATCH(F5524,menu_items!$A:$A,0)),"Unknown value")</f>
        <v>Mexican</v>
      </c>
      <c r="I5524" s="5">
        <f>IFERROR(INDEX(menu_items!$D:$D,MATCH(F5524,menu_items!$A:$A,0)),0)</f>
        <v>9</v>
      </c>
      <c r="J5524" t="str">
        <f t="shared" si="435"/>
        <v>Sat</v>
      </c>
      <c r="K5524">
        <f t="shared" si="436"/>
        <v>11</v>
      </c>
      <c r="L5524" t="str">
        <f t="shared" si="437"/>
        <v>Feb</v>
      </c>
      <c r="M5524">
        <v>12</v>
      </c>
      <c r="N5524">
        <f t="shared" si="433"/>
        <v>1</v>
      </c>
      <c r="O5524" s="5">
        <f t="shared" si="434"/>
        <v>9</v>
      </c>
    </row>
    <row r="5525" spans="1:15" x14ac:dyDescent="0.25">
      <c r="A5525">
        <v>5587</v>
      </c>
      <c r="B5525">
        <v>2474</v>
      </c>
      <c r="C5525">
        <f>IF(COUNTIF($B$2:B5525,B5525)=1,1,0)</f>
        <v>1</v>
      </c>
      <c r="D5525" s="1">
        <v>44968</v>
      </c>
      <c r="E5525" s="2">
        <v>0.50201388888888887</v>
      </c>
      <c r="F5525">
        <v>103</v>
      </c>
      <c r="G5525" t="str">
        <f>IFERROR(INDEX(menu_items!$B:$B,MATCH(F5525,menu_items!$A:$A,0)),"Unknown value")</f>
        <v>Hot Dog</v>
      </c>
      <c r="H5525" t="str">
        <f>IFERROR(INDEX(menu_items!$C:$C,MATCH(F5525,menu_items!$A:$A,0)),"Unknown value")</f>
        <v>American</v>
      </c>
      <c r="I5525" s="5">
        <f>IFERROR(INDEX(menu_items!$D:$D,MATCH(F5525,menu_items!$A:$A,0)),0)</f>
        <v>9</v>
      </c>
      <c r="J5525" t="str">
        <f t="shared" si="435"/>
        <v>Sat</v>
      </c>
      <c r="K5525">
        <f t="shared" si="436"/>
        <v>11</v>
      </c>
      <c r="L5525" t="str">
        <f t="shared" si="437"/>
        <v>Feb</v>
      </c>
      <c r="M5525">
        <v>12</v>
      </c>
      <c r="N5525">
        <f t="shared" si="433"/>
        <v>1</v>
      </c>
      <c r="O5525" s="5">
        <f t="shared" si="434"/>
        <v>9</v>
      </c>
    </row>
    <row r="5526" spans="1:15" x14ac:dyDescent="0.25">
      <c r="A5526">
        <v>5588</v>
      </c>
      <c r="B5526">
        <v>2475</v>
      </c>
      <c r="C5526">
        <f>IF(COUNTIF($B$2:B5526,B5526)=1,1,0)</f>
        <v>1</v>
      </c>
      <c r="D5526" s="1">
        <v>44968</v>
      </c>
      <c r="E5526" s="2">
        <v>0.50598379629629631</v>
      </c>
      <c r="F5526">
        <v>118</v>
      </c>
      <c r="G5526" t="str">
        <f>IFERROR(INDEX(menu_items!$B:$B,MATCH(F5526,menu_items!$A:$A,0)),"Unknown value")</f>
        <v>Steak Burrito</v>
      </c>
      <c r="H5526" t="str">
        <f>IFERROR(INDEX(menu_items!$C:$C,MATCH(F5526,menu_items!$A:$A,0)),"Unknown value")</f>
        <v>Mexican</v>
      </c>
      <c r="I5526" s="5">
        <f>IFERROR(INDEX(menu_items!$D:$D,MATCH(F5526,menu_items!$A:$A,0)),0)</f>
        <v>14.95</v>
      </c>
      <c r="J5526" t="str">
        <f t="shared" si="435"/>
        <v>Sat</v>
      </c>
      <c r="K5526">
        <f t="shared" si="436"/>
        <v>11</v>
      </c>
      <c r="L5526" t="str">
        <f t="shared" si="437"/>
        <v>Feb</v>
      </c>
      <c r="M5526">
        <v>12</v>
      </c>
      <c r="N5526">
        <f t="shared" si="433"/>
        <v>1</v>
      </c>
      <c r="O5526" s="5">
        <f t="shared" si="434"/>
        <v>14.95</v>
      </c>
    </row>
    <row r="5527" spans="1:15" x14ac:dyDescent="0.25">
      <c r="A5527">
        <v>5589</v>
      </c>
      <c r="B5527">
        <v>2476</v>
      </c>
      <c r="C5527">
        <f>IF(COUNTIF($B$2:B5527,B5527)=1,1,0)</f>
        <v>1</v>
      </c>
      <c r="D5527" s="1">
        <v>44968</v>
      </c>
      <c r="E5527" s="2">
        <v>0.50795138888888891</v>
      </c>
      <c r="F5527">
        <v>125</v>
      </c>
      <c r="G5527" t="str">
        <f>IFERROR(INDEX(menu_items!$B:$B,MATCH(F5527,menu_items!$A:$A,0)),"Unknown value")</f>
        <v>Spaghetti &amp; Meatballs</v>
      </c>
      <c r="H5527" t="str">
        <f>IFERROR(INDEX(menu_items!$C:$C,MATCH(F5527,menu_items!$A:$A,0)),"Unknown value")</f>
        <v>Italian</v>
      </c>
      <c r="I5527" s="5">
        <f>IFERROR(INDEX(menu_items!$D:$D,MATCH(F5527,menu_items!$A:$A,0)),0)</f>
        <v>17.95</v>
      </c>
      <c r="J5527" t="str">
        <f t="shared" si="435"/>
        <v>Sat</v>
      </c>
      <c r="K5527">
        <f t="shared" si="436"/>
        <v>11</v>
      </c>
      <c r="L5527" t="str">
        <f t="shared" si="437"/>
        <v>Feb</v>
      </c>
      <c r="M5527">
        <v>12</v>
      </c>
      <c r="N5527">
        <f t="shared" si="433"/>
        <v>2</v>
      </c>
      <c r="O5527" s="5">
        <f t="shared" si="434"/>
        <v>35.9</v>
      </c>
    </row>
    <row r="5528" spans="1:15" x14ac:dyDescent="0.25">
      <c r="A5528">
        <v>5590</v>
      </c>
      <c r="B5528">
        <v>2476</v>
      </c>
      <c r="C5528">
        <f>IF(COUNTIF($B$2:B5528,B5528)=1,1,0)</f>
        <v>0</v>
      </c>
      <c r="D5528" s="1">
        <v>44968</v>
      </c>
      <c r="E5528" s="2">
        <v>0.50795138888888891</v>
      </c>
      <c r="F5528">
        <v>109</v>
      </c>
      <c r="G5528" t="str">
        <f>IFERROR(INDEX(menu_items!$B:$B,MATCH(F5528,menu_items!$A:$A,0)),"Unknown value")</f>
        <v>Korean Beef Bowl</v>
      </c>
      <c r="H5528" t="str">
        <f>IFERROR(INDEX(menu_items!$C:$C,MATCH(F5528,menu_items!$A:$A,0)),"Unknown value")</f>
        <v>Asian</v>
      </c>
      <c r="I5528" s="5">
        <f>IFERROR(INDEX(menu_items!$D:$D,MATCH(F5528,menu_items!$A:$A,0)),0)</f>
        <v>17.95</v>
      </c>
      <c r="J5528" t="str">
        <f t="shared" si="435"/>
        <v>Sat</v>
      </c>
      <c r="K5528">
        <f t="shared" si="436"/>
        <v>11</v>
      </c>
      <c r="L5528" t="str">
        <f t="shared" si="437"/>
        <v>Feb</v>
      </c>
      <c r="M5528">
        <v>12</v>
      </c>
      <c r="N5528">
        <f t="shared" si="433"/>
        <v>2</v>
      </c>
      <c r="O5528" s="5">
        <f t="shared" si="434"/>
        <v>35.9</v>
      </c>
    </row>
    <row r="5529" spans="1:15" x14ac:dyDescent="0.25">
      <c r="A5529">
        <v>5591</v>
      </c>
      <c r="B5529">
        <v>2477</v>
      </c>
      <c r="C5529">
        <f>IF(COUNTIF($B$2:B5529,B5529)=1,1,0)</f>
        <v>1</v>
      </c>
      <c r="D5529" s="1">
        <v>44968</v>
      </c>
      <c r="E5529" s="2">
        <v>0.51395833333333329</v>
      </c>
      <c r="F5529">
        <v>103</v>
      </c>
      <c r="G5529" t="str">
        <f>IFERROR(INDEX(menu_items!$B:$B,MATCH(F5529,menu_items!$A:$A,0)),"Unknown value")</f>
        <v>Hot Dog</v>
      </c>
      <c r="H5529" t="str">
        <f>IFERROR(INDEX(menu_items!$C:$C,MATCH(F5529,menu_items!$A:$A,0)),"Unknown value")</f>
        <v>American</v>
      </c>
      <c r="I5529" s="5">
        <f>IFERROR(INDEX(menu_items!$D:$D,MATCH(F5529,menu_items!$A:$A,0)),0)</f>
        <v>9</v>
      </c>
      <c r="J5529" t="str">
        <f t="shared" si="435"/>
        <v>Sat</v>
      </c>
      <c r="K5529">
        <f t="shared" si="436"/>
        <v>11</v>
      </c>
      <c r="L5529" t="str">
        <f t="shared" si="437"/>
        <v>Feb</v>
      </c>
      <c r="M5529">
        <v>12</v>
      </c>
      <c r="N5529">
        <f t="shared" si="433"/>
        <v>2</v>
      </c>
      <c r="O5529" s="5">
        <f t="shared" si="434"/>
        <v>16</v>
      </c>
    </row>
    <row r="5530" spans="1:15" x14ac:dyDescent="0.25">
      <c r="A5530">
        <v>5592</v>
      </c>
      <c r="B5530">
        <v>2477</v>
      </c>
      <c r="C5530">
        <f>IF(COUNTIF($B$2:B5530,B5530)=1,1,0)</f>
        <v>0</v>
      </c>
      <c r="D5530" s="1">
        <v>44968</v>
      </c>
      <c r="E5530" s="2">
        <v>0.51395833333333329</v>
      </c>
      <c r="F5530">
        <v>106</v>
      </c>
      <c r="G5530" t="str">
        <f>IFERROR(INDEX(menu_items!$B:$B,MATCH(F5530,menu_items!$A:$A,0)),"Unknown value")</f>
        <v>French Fries</v>
      </c>
      <c r="H5530" t="str">
        <f>IFERROR(INDEX(menu_items!$C:$C,MATCH(F5530,menu_items!$A:$A,0)),"Unknown value")</f>
        <v>American</v>
      </c>
      <c r="I5530" s="5">
        <f>IFERROR(INDEX(menu_items!$D:$D,MATCH(F5530,menu_items!$A:$A,0)),0)</f>
        <v>7</v>
      </c>
      <c r="J5530" t="str">
        <f t="shared" si="435"/>
        <v>Sat</v>
      </c>
      <c r="K5530">
        <f t="shared" si="436"/>
        <v>11</v>
      </c>
      <c r="L5530" t="str">
        <f t="shared" si="437"/>
        <v>Feb</v>
      </c>
      <c r="M5530">
        <v>12</v>
      </c>
      <c r="N5530">
        <f t="shared" si="433"/>
        <v>2</v>
      </c>
      <c r="O5530" s="5">
        <f t="shared" si="434"/>
        <v>16</v>
      </c>
    </row>
    <row r="5531" spans="1:15" x14ac:dyDescent="0.25">
      <c r="A5531">
        <v>5593</v>
      </c>
      <c r="B5531">
        <v>2478</v>
      </c>
      <c r="C5531">
        <f>IF(COUNTIF($B$2:B5531,B5531)=1,1,0)</f>
        <v>1</v>
      </c>
      <c r="D5531" s="1">
        <v>44968</v>
      </c>
      <c r="E5531" s="2">
        <v>0.51920138888888889</v>
      </c>
      <c r="F5531">
        <v>113</v>
      </c>
      <c r="G5531" t="str">
        <f>IFERROR(INDEX(menu_items!$B:$B,MATCH(F5531,menu_items!$A:$A,0)),"Unknown value")</f>
        <v>Edamame</v>
      </c>
      <c r="H5531" t="str">
        <f>IFERROR(INDEX(menu_items!$C:$C,MATCH(F5531,menu_items!$A:$A,0)),"Unknown value")</f>
        <v>Asian</v>
      </c>
      <c r="I5531" s="5">
        <f>IFERROR(INDEX(menu_items!$D:$D,MATCH(F5531,menu_items!$A:$A,0)),0)</f>
        <v>5</v>
      </c>
      <c r="J5531" t="str">
        <f t="shared" si="435"/>
        <v>Sat</v>
      </c>
      <c r="K5531">
        <f t="shared" si="436"/>
        <v>11</v>
      </c>
      <c r="L5531" t="str">
        <f t="shared" si="437"/>
        <v>Feb</v>
      </c>
      <c r="M5531">
        <v>12</v>
      </c>
      <c r="N5531">
        <f t="shared" si="433"/>
        <v>2</v>
      </c>
      <c r="O5531" s="5">
        <f t="shared" si="434"/>
        <v>12</v>
      </c>
    </row>
    <row r="5532" spans="1:15" x14ac:dyDescent="0.25">
      <c r="A5532">
        <v>5594</v>
      </c>
      <c r="B5532">
        <v>2478</v>
      </c>
      <c r="C5532">
        <f>IF(COUNTIF($B$2:B5532,B5532)=1,1,0)</f>
        <v>0</v>
      </c>
      <c r="D5532" s="1">
        <v>44968</v>
      </c>
      <c r="E5532" s="2">
        <v>0.51920138888888889</v>
      </c>
      <c r="F5532">
        <v>105</v>
      </c>
      <c r="G5532" t="str">
        <f>IFERROR(INDEX(menu_items!$B:$B,MATCH(F5532,menu_items!$A:$A,0)),"Unknown value")</f>
        <v>Mac &amp; Cheese</v>
      </c>
      <c r="H5532" t="str">
        <f>IFERROR(INDEX(menu_items!$C:$C,MATCH(F5532,menu_items!$A:$A,0)),"Unknown value")</f>
        <v>American</v>
      </c>
      <c r="I5532" s="5">
        <f>IFERROR(INDEX(menu_items!$D:$D,MATCH(F5532,menu_items!$A:$A,0)),0)</f>
        <v>7</v>
      </c>
      <c r="J5532" t="str">
        <f t="shared" si="435"/>
        <v>Sat</v>
      </c>
      <c r="K5532">
        <f t="shared" si="436"/>
        <v>11</v>
      </c>
      <c r="L5532" t="str">
        <f t="shared" si="437"/>
        <v>Feb</v>
      </c>
      <c r="M5532">
        <v>12</v>
      </c>
      <c r="N5532">
        <f t="shared" si="433"/>
        <v>2</v>
      </c>
      <c r="O5532" s="5">
        <f t="shared" si="434"/>
        <v>12</v>
      </c>
    </row>
    <row r="5533" spans="1:15" x14ac:dyDescent="0.25">
      <c r="A5533">
        <v>5595</v>
      </c>
      <c r="B5533">
        <v>2479</v>
      </c>
      <c r="C5533">
        <f>IF(COUNTIF($B$2:B5533,B5533)=1,1,0)</f>
        <v>1</v>
      </c>
      <c r="D5533" s="1">
        <v>44968</v>
      </c>
      <c r="E5533" s="2">
        <v>0.52461805555555552</v>
      </c>
      <c r="F5533">
        <v>101</v>
      </c>
      <c r="G5533" t="str">
        <f>IFERROR(INDEX(menu_items!$B:$B,MATCH(F5533,menu_items!$A:$A,0)),"Unknown value")</f>
        <v>Hamburger</v>
      </c>
      <c r="H5533" t="str">
        <f>IFERROR(INDEX(menu_items!$C:$C,MATCH(F5533,menu_items!$A:$A,0)),"Unknown value")</f>
        <v>American</v>
      </c>
      <c r="I5533" s="5">
        <f>IFERROR(INDEX(menu_items!$D:$D,MATCH(F5533,menu_items!$A:$A,0)),0)</f>
        <v>12.95</v>
      </c>
      <c r="J5533" t="str">
        <f t="shared" si="435"/>
        <v>Sat</v>
      </c>
      <c r="K5533">
        <f t="shared" si="436"/>
        <v>11</v>
      </c>
      <c r="L5533" t="str">
        <f t="shared" si="437"/>
        <v>Feb</v>
      </c>
      <c r="M5533">
        <v>12</v>
      </c>
      <c r="N5533">
        <f t="shared" si="433"/>
        <v>5</v>
      </c>
      <c r="O5533" s="5">
        <f t="shared" si="434"/>
        <v>67.900000000000006</v>
      </c>
    </row>
    <row r="5534" spans="1:15" x14ac:dyDescent="0.25">
      <c r="A5534">
        <v>5596</v>
      </c>
      <c r="B5534">
        <v>2479</v>
      </c>
      <c r="C5534">
        <f>IF(COUNTIF($B$2:B5534,B5534)=1,1,0)</f>
        <v>0</v>
      </c>
      <c r="D5534" s="1">
        <v>44968</v>
      </c>
      <c r="E5534" s="2">
        <v>0.52461805555555552</v>
      </c>
      <c r="F5534">
        <v>108</v>
      </c>
      <c r="G5534" t="str">
        <f>IFERROR(INDEX(menu_items!$B:$B,MATCH(F5534,menu_items!$A:$A,0)),"Unknown value")</f>
        <v>Tofu Pad Thai</v>
      </c>
      <c r="H5534" t="str">
        <f>IFERROR(INDEX(menu_items!$C:$C,MATCH(F5534,menu_items!$A:$A,0)),"Unknown value")</f>
        <v>Asian</v>
      </c>
      <c r="I5534" s="5">
        <f>IFERROR(INDEX(menu_items!$D:$D,MATCH(F5534,menu_items!$A:$A,0)),0)</f>
        <v>14.5</v>
      </c>
      <c r="J5534" t="str">
        <f t="shared" si="435"/>
        <v>Sat</v>
      </c>
      <c r="K5534">
        <f t="shared" si="436"/>
        <v>11</v>
      </c>
      <c r="L5534" t="str">
        <f t="shared" si="437"/>
        <v>Feb</v>
      </c>
      <c r="M5534">
        <v>12</v>
      </c>
      <c r="N5534">
        <f t="shared" si="433"/>
        <v>5</v>
      </c>
      <c r="O5534" s="5">
        <f t="shared" si="434"/>
        <v>67.900000000000006</v>
      </c>
    </row>
    <row r="5535" spans="1:15" x14ac:dyDescent="0.25">
      <c r="A5535">
        <v>5597</v>
      </c>
      <c r="B5535">
        <v>2479</v>
      </c>
      <c r="C5535">
        <f>IF(COUNTIF($B$2:B5535,B5535)=1,1,0)</f>
        <v>0</v>
      </c>
      <c r="D5535" s="1">
        <v>44968</v>
      </c>
      <c r="E5535" s="2">
        <v>0.52461805555555552</v>
      </c>
      <c r="F5535">
        <v>108</v>
      </c>
      <c r="G5535" t="str">
        <f>IFERROR(INDEX(menu_items!$B:$B,MATCH(F5535,menu_items!$A:$A,0)),"Unknown value")</f>
        <v>Tofu Pad Thai</v>
      </c>
      <c r="H5535" t="str">
        <f>IFERROR(INDEX(menu_items!$C:$C,MATCH(F5535,menu_items!$A:$A,0)),"Unknown value")</f>
        <v>Asian</v>
      </c>
      <c r="I5535" s="5">
        <f>IFERROR(INDEX(menu_items!$D:$D,MATCH(F5535,menu_items!$A:$A,0)),0)</f>
        <v>14.5</v>
      </c>
      <c r="J5535" t="str">
        <f t="shared" si="435"/>
        <v>Sat</v>
      </c>
      <c r="K5535">
        <f t="shared" si="436"/>
        <v>11</v>
      </c>
      <c r="L5535" t="str">
        <f t="shared" si="437"/>
        <v>Feb</v>
      </c>
      <c r="M5535">
        <v>12</v>
      </c>
      <c r="N5535">
        <f t="shared" si="433"/>
        <v>5</v>
      </c>
      <c r="O5535" s="5">
        <f t="shared" si="434"/>
        <v>67.900000000000006</v>
      </c>
    </row>
    <row r="5536" spans="1:15" x14ac:dyDescent="0.25">
      <c r="A5536">
        <v>5598</v>
      </c>
      <c r="B5536">
        <v>2479</v>
      </c>
      <c r="C5536">
        <f>IF(COUNTIF($B$2:B5536,B5536)=1,1,0)</f>
        <v>0</v>
      </c>
      <c r="D5536" s="1">
        <v>44968</v>
      </c>
      <c r="E5536" s="2">
        <v>0.52461805555555552</v>
      </c>
      <c r="F5536">
        <v>114</v>
      </c>
      <c r="G5536" t="str">
        <f>IFERROR(INDEX(menu_items!$B:$B,MATCH(F5536,menu_items!$A:$A,0)),"Unknown value")</f>
        <v>Potstickers</v>
      </c>
      <c r="H5536" t="str">
        <f>IFERROR(INDEX(menu_items!$C:$C,MATCH(F5536,menu_items!$A:$A,0)),"Unknown value")</f>
        <v>Asian</v>
      </c>
      <c r="I5536" s="5">
        <f>IFERROR(INDEX(menu_items!$D:$D,MATCH(F5536,menu_items!$A:$A,0)),0)</f>
        <v>9</v>
      </c>
      <c r="J5536" t="str">
        <f t="shared" si="435"/>
        <v>Sat</v>
      </c>
      <c r="K5536">
        <f t="shared" si="436"/>
        <v>11</v>
      </c>
      <c r="L5536" t="str">
        <f t="shared" si="437"/>
        <v>Feb</v>
      </c>
      <c r="M5536">
        <v>12</v>
      </c>
      <c r="N5536">
        <f t="shared" si="433"/>
        <v>5</v>
      </c>
      <c r="O5536" s="5">
        <f t="shared" si="434"/>
        <v>67.900000000000006</v>
      </c>
    </row>
    <row r="5537" spans="1:15" x14ac:dyDescent="0.25">
      <c r="A5537">
        <v>5599</v>
      </c>
      <c r="B5537">
        <v>2479</v>
      </c>
      <c r="C5537">
        <f>IF(COUNTIF($B$2:B5537,B5537)=1,1,0)</f>
        <v>0</v>
      </c>
      <c r="D5537" s="1">
        <v>44968</v>
      </c>
      <c r="E5537" s="2">
        <v>0.52461805555555552</v>
      </c>
      <c r="F5537">
        <v>132</v>
      </c>
      <c r="G5537" t="str">
        <f>IFERROR(INDEX(menu_items!$B:$B,MATCH(F5537,menu_items!$A:$A,0)),"Unknown value")</f>
        <v>Eggplant Parmesan</v>
      </c>
      <c r="H5537" t="str">
        <f>IFERROR(INDEX(menu_items!$C:$C,MATCH(F5537,menu_items!$A:$A,0)),"Unknown value")</f>
        <v>Italian</v>
      </c>
      <c r="I5537" s="5">
        <f>IFERROR(INDEX(menu_items!$D:$D,MATCH(F5537,menu_items!$A:$A,0)),0)</f>
        <v>16.95</v>
      </c>
      <c r="J5537" t="str">
        <f t="shared" si="435"/>
        <v>Sat</v>
      </c>
      <c r="K5537">
        <f t="shared" si="436"/>
        <v>11</v>
      </c>
      <c r="L5537" t="str">
        <f t="shared" si="437"/>
        <v>Feb</v>
      </c>
      <c r="M5537">
        <v>12</v>
      </c>
      <c r="N5537">
        <f t="shared" si="433"/>
        <v>5</v>
      </c>
      <c r="O5537" s="5">
        <f t="shared" si="434"/>
        <v>67.900000000000006</v>
      </c>
    </row>
    <row r="5538" spans="1:15" x14ac:dyDescent="0.25">
      <c r="A5538">
        <v>5600</v>
      </c>
      <c r="B5538">
        <v>2480</v>
      </c>
      <c r="C5538">
        <f>IF(COUNTIF($B$2:B5538,B5538)=1,1,0)</f>
        <v>1</v>
      </c>
      <c r="D5538" s="1">
        <v>44968</v>
      </c>
      <c r="E5538" s="2">
        <v>0.52947916666666661</v>
      </c>
      <c r="F5538">
        <v>113</v>
      </c>
      <c r="G5538" t="str">
        <f>IFERROR(INDEX(menu_items!$B:$B,MATCH(F5538,menu_items!$A:$A,0)),"Unknown value")</f>
        <v>Edamame</v>
      </c>
      <c r="H5538" t="str">
        <f>IFERROR(INDEX(menu_items!$C:$C,MATCH(F5538,menu_items!$A:$A,0)),"Unknown value")</f>
        <v>Asian</v>
      </c>
      <c r="I5538" s="5">
        <f>IFERROR(INDEX(menu_items!$D:$D,MATCH(F5538,menu_items!$A:$A,0)),0)</f>
        <v>5</v>
      </c>
      <c r="J5538" t="str">
        <f t="shared" si="435"/>
        <v>Sat</v>
      </c>
      <c r="K5538">
        <f t="shared" si="436"/>
        <v>11</v>
      </c>
      <c r="L5538" t="str">
        <f t="shared" si="437"/>
        <v>Feb</v>
      </c>
      <c r="M5538">
        <v>12</v>
      </c>
      <c r="N5538">
        <f t="shared" si="433"/>
        <v>1</v>
      </c>
      <c r="O5538" s="5">
        <f t="shared" si="434"/>
        <v>5</v>
      </c>
    </row>
    <row r="5539" spans="1:15" x14ac:dyDescent="0.25">
      <c r="A5539">
        <v>5601</v>
      </c>
      <c r="B5539">
        <v>2481</v>
      </c>
      <c r="C5539">
        <f>IF(COUNTIF($B$2:B5539,B5539)=1,1,0)</f>
        <v>1</v>
      </c>
      <c r="D5539" s="1">
        <v>44968</v>
      </c>
      <c r="E5539" s="2">
        <v>0.53791666666666671</v>
      </c>
      <c r="F5539">
        <v>108</v>
      </c>
      <c r="G5539" t="str">
        <f>IFERROR(INDEX(menu_items!$B:$B,MATCH(F5539,menu_items!$A:$A,0)),"Unknown value")</f>
        <v>Tofu Pad Thai</v>
      </c>
      <c r="H5539" t="str">
        <f>IFERROR(INDEX(menu_items!$C:$C,MATCH(F5539,menu_items!$A:$A,0)),"Unknown value")</f>
        <v>Asian</v>
      </c>
      <c r="I5539" s="5">
        <f>IFERROR(INDEX(menu_items!$D:$D,MATCH(F5539,menu_items!$A:$A,0)),0)</f>
        <v>14.5</v>
      </c>
      <c r="J5539" t="str">
        <f t="shared" si="435"/>
        <v>Sat</v>
      </c>
      <c r="K5539">
        <f t="shared" si="436"/>
        <v>11</v>
      </c>
      <c r="L5539" t="str">
        <f t="shared" si="437"/>
        <v>Feb</v>
      </c>
      <c r="M5539">
        <v>12</v>
      </c>
      <c r="N5539">
        <f t="shared" si="433"/>
        <v>2</v>
      </c>
      <c r="O5539" s="5">
        <f t="shared" si="434"/>
        <v>23.5</v>
      </c>
    </row>
    <row r="5540" spans="1:15" x14ac:dyDescent="0.25">
      <c r="A5540">
        <v>5602</v>
      </c>
      <c r="B5540">
        <v>2481</v>
      </c>
      <c r="C5540">
        <f>IF(COUNTIF($B$2:B5540,B5540)=1,1,0)</f>
        <v>0</v>
      </c>
      <c r="D5540" s="1">
        <v>44968</v>
      </c>
      <c r="E5540" s="2">
        <v>0.53791666666666671</v>
      </c>
      <c r="F5540">
        <v>123</v>
      </c>
      <c r="G5540" t="str">
        <f>IFERROR(INDEX(menu_items!$B:$B,MATCH(F5540,menu_items!$A:$A,0)),"Unknown value")</f>
        <v>Chips &amp; Guacamole</v>
      </c>
      <c r="H5540" t="str">
        <f>IFERROR(INDEX(menu_items!$C:$C,MATCH(F5540,menu_items!$A:$A,0)),"Unknown value")</f>
        <v>Mexican</v>
      </c>
      <c r="I5540" s="5">
        <f>IFERROR(INDEX(menu_items!$D:$D,MATCH(F5540,menu_items!$A:$A,0)),0)</f>
        <v>9</v>
      </c>
      <c r="J5540" t="str">
        <f t="shared" si="435"/>
        <v>Sat</v>
      </c>
      <c r="K5540">
        <f t="shared" si="436"/>
        <v>11</v>
      </c>
      <c r="L5540" t="str">
        <f t="shared" si="437"/>
        <v>Feb</v>
      </c>
      <c r="M5540">
        <v>12</v>
      </c>
      <c r="N5540">
        <f t="shared" si="433"/>
        <v>2</v>
      </c>
      <c r="O5540" s="5">
        <f t="shared" si="434"/>
        <v>23.5</v>
      </c>
    </row>
    <row r="5541" spans="1:15" x14ac:dyDescent="0.25">
      <c r="A5541">
        <v>5603</v>
      </c>
      <c r="B5541">
        <v>2482</v>
      </c>
      <c r="C5541">
        <f>IF(COUNTIF($B$2:B5541,B5541)=1,1,0)</f>
        <v>1</v>
      </c>
      <c r="D5541" s="1">
        <v>44968</v>
      </c>
      <c r="E5541" s="2">
        <v>0.53853009259259255</v>
      </c>
      <c r="F5541">
        <v>119</v>
      </c>
      <c r="G5541" t="str">
        <f>IFERROR(INDEX(menu_items!$B:$B,MATCH(F5541,menu_items!$A:$A,0)),"Unknown value")</f>
        <v>Chicken Torta</v>
      </c>
      <c r="H5541" t="str">
        <f>IFERROR(INDEX(menu_items!$C:$C,MATCH(F5541,menu_items!$A:$A,0)),"Unknown value")</f>
        <v>Mexican</v>
      </c>
      <c r="I5541" s="5">
        <f>IFERROR(INDEX(menu_items!$D:$D,MATCH(F5541,menu_items!$A:$A,0)),0)</f>
        <v>11.95</v>
      </c>
      <c r="J5541" t="str">
        <f t="shared" si="435"/>
        <v>Sat</v>
      </c>
      <c r="K5541">
        <f t="shared" si="436"/>
        <v>11</v>
      </c>
      <c r="L5541" t="str">
        <f t="shared" si="437"/>
        <v>Feb</v>
      </c>
      <c r="M5541">
        <v>12</v>
      </c>
      <c r="N5541">
        <f t="shared" si="433"/>
        <v>1</v>
      </c>
      <c r="O5541" s="5">
        <f t="shared" si="434"/>
        <v>11.95</v>
      </c>
    </row>
    <row r="5542" spans="1:15" x14ac:dyDescent="0.25">
      <c r="A5542">
        <v>5604</v>
      </c>
      <c r="B5542">
        <v>2483</v>
      </c>
      <c r="C5542">
        <f>IF(COUNTIF($B$2:B5542,B5542)=1,1,0)</f>
        <v>1</v>
      </c>
      <c r="D5542" s="1">
        <v>44968</v>
      </c>
      <c r="E5542" s="2">
        <v>0.539525462962963</v>
      </c>
      <c r="F5542">
        <v>113</v>
      </c>
      <c r="G5542" t="str">
        <f>IFERROR(INDEX(menu_items!$B:$B,MATCH(F5542,menu_items!$A:$A,0)),"Unknown value")</f>
        <v>Edamame</v>
      </c>
      <c r="H5542" t="str">
        <f>IFERROR(INDEX(menu_items!$C:$C,MATCH(F5542,menu_items!$A:$A,0)),"Unknown value")</f>
        <v>Asian</v>
      </c>
      <c r="I5542" s="5">
        <f>IFERROR(INDEX(menu_items!$D:$D,MATCH(F5542,menu_items!$A:$A,0)),0)</f>
        <v>5</v>
      </c>
      <c r="J5542" t="str">
        <f t="shared" si="435"/>
        <v>Sat</v>
      </c>
      <c r="K5542">
        <f t="shared" si="436"/>
        <v>11</v>
      </c>
      <c r="L5542" t="str">
        <f t="shared" si="437"/>
        <v>Feb</v>
      </c>
      <c r="M5542">
        <v>12</v>
      </c>
      <c r="N5542">
        <f t="shared" si="433"/>
        <v>1</v>
      </c>
      <c r="O5542" s="5">
        <f t="shared" si="434"/>
        <v>5</v>
      </c>
    </row>
    <row r="5543" spans="1:15" x14ac:dyDescent="0.25">
      <c r="A5543">
        <v>5605</v>
      </c>
      <c r="B5543">
        <v>2484</v>
      </c>
      <c r="C5543">
        <f>IF(COUNTIF($B$2:B5543,B5543)=1,1,0)</f>
        <v>1</v>
      </c>
      <c r="D5543" s="1">
        <v>44968</v>
      </c>
      <c r="E5543" s="2">
        <v>0.55162037037037037</v>
      </c>
      <c r="F5543">
        <v>129</v>
      </c>
      <c r="G5543" t="str">
        <f>IFERROR(INDEX(menu_items!$B:$B,MATCH(F5543,menu_items!$A:$A,0)),"Unknown value")</f>
        <v>Mushroom Ravioli</v>
      </c>
      <c r="H5543" t="str">
        <f>IFERROR(INDEX(menu_items!$C:$C,MATCH(F5543,menu_items!$A:$A,0)),"Unknown value")</f>
        <v>Italian</v>
      </c>
      <c r="I5543" s="5">
        <f>IFERROR(INDEX(menu_items!$D:$D,MATCH(F5543,menu_items!$A:$A,0)),0)</f>
        <v>15.5</v>
      </c>
      <c r="J5543" t="str">
        <f t="shared" si="435"/>
        <v>Sat</v>
      </c>
      <c r="K5543">
        <f t="shared" si="436"/>
        <v>11</v>
      </c>
      <c r="L5543" t="str">
        <f t="shared" si="437"/>
        <v>Feb</v>
      </c>
      <c r="M5543">
        <v>13</v>
      </c>
      <c r="N5543">
        <f t="shared" si="433"/>
        <v>1</v>
      </c>
      <c r="O5543" s="5">
        <f t="shared" si="434"/>
        <v>15.5</v>
      </c>
    </row>
    <row r="5544" spans="1:15" x14ac:dyDescent="0.25">
      <c r="A5544">
        <v>5606</v>
      </c>
      <c r="B5544">
        <v>2485</v>
      </c>
      <c r="C5544">
        <f>IF(COUNTIF($B$2:B5544,B5544)=1,1,0)</f>
        <v>1</v>
      </c>
      <c r="D5544" s="1">
        <v>44968</v>
      </c>
      <c r="E5544" s="2">
        <v>0.557037037037037</v>
      </c>
      <c r="F5544">
        <v>124</v>
      </c>
      <c r="G5544" t="str">
        <f>IFERROR(INDEX(menu_items!$B:$B,MATCH(F5544,menu_items!$A:$A,0)),"Unknown value")</f>
        <v>Spaghetti</v>
      </c>
      <c r="H5544" t="str">
        <f>IFERROR(INDEX(menu_items!$C:$C,MATCH(F5544,menu_items!$A:$A,0)),"Unknown value")</f>
        <v>Italian</v>
      </c>
      <c r="I5544" s="5">
        <f>IFERROR(INDEX(menu_items!$D:$D,MATCH(F5544,menu_items!$A:$A,0)),0)</f>
        <v>14.5</v>
      </c>
      <c r="J5544" t="str">
        <f t="shared" si="435"/>
        <v>Sat</v>
      </c>
      <c r="K5544">
        <f t="shared" si="436"/>
        <v>11</v>
      </c>
      <c r="L5544" t="str">
        <f t="shared" si="437"/>
        <v>Feb</v>
      </c>
      <c r="M5544">
        <v>13</v>
      </c>
      <c r="N5544">
        <f t="shared" si="433"/>
        <v>4</v>
      </c>
      <c r="O5544" s="5">
        <f t="shared" si="434"/>
        <v>47.95</v>
      </c>
    </row>
    <row r="5545" spans="1:15" x14ac:dyDescent="0.25">
      <c r="A5545">
        <v>5607</v>
      </c>
      <c r="B5545">
        <v>2485</v>
      </c>
      <c r="C5545">
        <f>IF(COUNTIF($B$2:B5545,B5545)=1,1,0)</f>
        <v>0</v>
      </c>
      <c r="D5545" s="1">
        <v>44968</v>
      </c>
      <c r="E5545" s="2">
        <v>0.557037037037037</v>
      </c>
      <c r="F5545">
        <v>117</v>
      </c>
      <c r="G5545" t="str">
        <f>IFERROR(INDEX(menu_items!$B:$B,MATCH(F5545,menu_items!$A:$A,0)),"Unknown value")</f>
        <v>Chicken Burrito</v>
      </c>
      <c r="H5545" t="str">
        <f>IFERROR(INDEX(menu_items!$C:$C,MATCH(F5545,menu_items!$A:$A,0)),"Unknown value")</f>
        <v>Mexican</v>
      </c>
      <c r="I5545" s="5">
        <f>IFERROR(INDEX(menu_items!$D:$D,MATCH(F5545,menu_items!$A:$A,0)),0)</f>
        <v>12.95</v>
      </c>
      <c r="J5545" t="str">
        <f t="shared" si="435"/>
        <v>Sat</v>
      </c>
      <c r="K5545">
        <f t="shared" si="436"/>
        <v>11</v>
      </c>
      <c r="L5545" t="str">
        <f t="shared" si="437"/>
        <v>Feb</v>
      </c>
      <c r="M5545">
        <v>13</v>
      </c>
      <c r="N5545">
        <f t="shared" si="433"/>
        <v>4</v>
      </c>
      <c r="O5545" s="5">
        <f t="shared" si="434"/>
        <v>47.95</v>
      </c>
    </row>
    <row r="5546" spans="1:15" x14ac:dyDescent="0.25">
      <c r="A5546">
        <v>5608</v>
      </c>
      <c r="B5546">
        <v>2485</v>
      </c>
      <c r="C5546">
        <f>IF(COUNTIF($B$2:B5546,B5546)=1,1,0)</f>
        <v>0</v>
      </c>
      <c r="D5546" s="1">
        <v>44968</v>
      </c>
      <c r="E5546" s="2">
        <v>0.557037037037037</v>
      </c>
      <c r="F5546">
        <v>129</v>
      </c>
      <c r="G5546" t="str">
        <f>IFERROR(INDEX(menu_items!$B:$B,MATCH(F5546,menu_items!$A:$A,0)),"Unknown value")</f>
        <v>Mushroom Ravioli</v>
      </c>
      <c r="H5546" t="str">
        <f>IFERROR(INDEX(menu_items!$C:$C,MATCH(F5546,menu_items!$A:$A,0)),"Unknown value")</f>
        <v>Italian</v>
      </c>
      <c r="I5546" s="5">
        <f>IFERROR(INDEX(menu_items!$D:$D,MATCH(F5546,menu_items!$A:$A,0)),0)</f>
        <v>15.5</v>
      </c>
      <c r="J5546" t="str">
        <f t="shared" si="435"/>
        <v>Sat</v>
      </c>
      <c r="K5546">
        <f t="shared" si="436"/>
        <v>11</v>
      </c>
      <c r="L5546" t="str">
        <f t="shared" si="437"/>
        <v>Feb</v>
      </c>
      <c r="M5546">
        <v>13</v>
      </c>
      <c r="N5546">
        <f t="shared" si="433"/>
        <v>4</v>
      </c>
      <c r="O5546" s="5">
        <f t="shared" si="434"/>
        <v>47.95</v>
      </c>
    </row>
    <row r="5547" spans="1:15" x14ac:dyDescent="0.25">
      <c r="A5547">
        <v>5609</v>
      </c>
      <c r="B5547">
        <v>2485</v>
      </c>
      <c r="C5547">
        <f>IF(COUNTIF($B$2:B5547,B5547)=1,1,0)</f>
        <v>0</v>
      </c>
      <c r="D5547" s="1">
        <v>44968</v>
      </c>
      <c r="E5547" s="2">
        <v>0.557037037037037</v>
      </c>
      <c r="F5547">
        <v>113</v>
      </c>
      <c r="G5547" t="str">
        <f>IFERROR(INDEX(menu_items!$B:$B,MATCH(F5547,menu_items!$A:$A,0)),"Unknown value")</f>
        <v>Edamame</v>
      </c>
      <c r="H5547" t="str">
        <f>IFERROR(INDEX(menu_items!$C:$C,MATCH(F5547,menu_items!$A:$A,0)),"Unknown value")</f>
        <v>Asian</v>
      </c>
      <c r="I5547" s="5">
        <f>IFERROR(INDEX(menu_items!$D:$D,MATCH(F5547,menu_items!$A:$A,0)),0)</f>
        <v>5</v>
      </c>
      <c r="J5547" t="str">
        <f t="shared" si="435"/>
        <v>Sat</v>
      </c>
      <c r="K5547">
        <f t="shared" si="436"/>
        <v>11</v>
      </c>
      <c r="L5547" t="str">
        <f t="shared" si="437"/>
        <v>Feb</v>
      </c>
      <c r="M5547">
        <v>13</v>
      </c>
      <c r="N5547">
        <f t="shared" si="433"/>
        <v>4</v>
      </c>
      <c r="O5547" s="5">
        <f t="shared" si="434"/>
        <v>47.95</v>
      </c>
    </row>
    <row r="5548" spans="1:15" x14ac:dyDescent="0.25">
      <c r="A5548">
        <v>5610</v>
      </c>
      <c r="B5548">
        <v>2486</v>
      </c>
      <c r="C5548">
        <f>IF(COUNTIF($B$2:B5548,B5548)=1,1,0)</f>
        <v>1</v>
      </c>
      <c r="D5548" s="1">
        <v>44968</v>
      </c>
      <c r="E5548" s="2">
        <v>0.5630208333333333</v>
      </c>
      <c r="F5548">
        <v>102</v>
      </c>
      <c r="G5548" t="str">
        <f>IFERROR(INDEX(menu_items!$B:$B,MATCH(F5548,menu_items!$A:$A,0)),"Unknown value")</f>
        <v>Cheeseburger</v>
      </c>
      <c r="H5548" t="str">
        <f>IFERROR(INDEX(menu_items!$C:$C,MATCH(F5548,menu_items!$A:$A,0)),"Unknown value")</f>
        <v>American</v>
      </c>
      <c r="I5548" s="5">
        <f>IFERROR(INDEX(menu_items!$D:$D,MATCH(F5548,menu_items!$A:$A,0)),0)</f>
        <v>13.95</v>
      </c>
      <c r="J5548" t="str">
        <f t="shared" si="435"/>
        <v>Sat</v>
      </c>
      <c r="K5548">
        <f t="shared" si="436"/>
        <v>11</v>
      </c>
      <c r="L5548" t="str">
        <f t="shared" si="437"/>
        <v>Feb</v>
      </c>
      <c r="M5548">
        <v>13</v>
      </c>
      <c r="N5548">
        <f t="shared" si="433"/>
        <v>4</v>
      </c>
      <c r="O5548" s="5">
        <f t="shared" si="434"/>
        <v>47.9</v>
      </c>
    </row>
    <row r="5549" spans="1:15" x14ac:dyDescent="0.25">
      <c r="A5549">
        <v>5611</v>
      </c>
      <c r="B5549">
        <v>2486</v>
      </c>
      <c r="C5549">
        <f>IF(COUNTIF($B$2:B5549,B5549)=1,1,0)</f>
        <v>0</v>
      </c>
      <c r="D5549" s="1">
        <v>44968</v>
      </c>
      <c r="E5549" s="2">
        <v>0.5630208333333333</v>
      </c>
      <c r="F5549">
        <v>103</v>
      </c>
      <c r="G5549" t="str">
        <f>IFERROR(INDEX(menu_items!$B:$B,MATCH(F5549,menu_items!$A:$A,0)),"Unknown value")</f>
        <v>Hot Dog</v>
      </c>
      <c r="H5549" t="str">
        <f>IFERROR(INDEX(menu_items!$C:$C,MATCH(F5549,menu_items!$A:$A,0)),"Unknown value")</f>
        <v>American</v>
      </c>
      <c r="I5549" s="5">
        <f>IFERROR(INDEX(menu_items!$D:$D,MATCH(F5549,menu_items!$A:$A,0)),0)</f>
        <v>9</v>
      </c>
      <c r="J5549" t="str">
        <f t="shared" si="435"/>
        <v>Sat</v>
      </c>
      <c r="K5549">
        <f t="shared" si="436"/>
        <v>11</v>
      </c>
      <c r="L5549" t="str">
        <f t="shared" si="437"/>
        <v>Feb</v>
      </c>
      <c r="M5549">
        <v>13</v>
      </c>
      <c r="N5549">
        <f t="shared" si="433"/>
        <v>4</v>
      </c>
      <c r="O5549" s="5">
        <f t="shared" si="434"/>
        <v>47.9</v>
      </c>
    </row>
    <row r="5550" spans="1:15" x14ac:dyDescent="0.25">
      <c r="A5550">
        <v>5612</v>
      </c>
      <c r="B5550">
        <v>2486</v>
      </c>
      <c r="C5550">
        <f>IF(COUNTIF($B$2:B5550,B5550)=1,1,0)</f>
        <v>0</v>
      </c>
      <c r="D5550" s="1">
        <v>44968</v>
      </c>
      <c r="E5550" s="2">
        <v>0.5630208333333333</v>
      </c>
      <c r="F5550">
        <v>122</v>
      </c>
      <c r="G5550" t="str">
        <f>IFERROR(INDEX(menu_items!$B:$B,MATCH(F5550,menu_items!$A:$A,0)),"Unknown value")</f>
        <v>Chips &amp; Salsa</v>
      </c>
      <c r="H5550" t="str">
        <f>IFERROR(INDEX(menu_items!$C:$C,MATCH(F5550,menu_items!$A:$A,0)),"Unknown value")</f>
        <v>Mexican</v>
      </c>
      <c r="I5550" s="5">
        <f>IFERROR(INDEX(menu_items!$D:$D,MATCH(F5550,menu_items!$A:$A,0)),0)</f>
        <v>7</v>
      </c>
      <c r="J5550" t="str">
        <f t="shared" si="435"/>
        <v>Sat</v>
      </c>
      <c r="K5550">
        <f t="shared" si="436"/>
        <v>11</v>
      </c>
      <c r="L5550" t="str">
        <f t="shared" si="437"/>
        <v>Feb</v>
      </c>
      <c r="M5550">
        <v>13</v>
      </c>
      <c r="N5550">
        <f t="shared" si="433"/>
        <v>4</v>
      </c>
      <c r="O5550" s="5">
        <f t="shared" si="434"/>
        <v>47.9</v>
      </c>
    </row>
    <row r="5551" spans="1:15" x14ac:dyDescent="0.25">
      <c r="A5551">
        <v>5613</v>
      </c>
      <c r="B5551">
        <v>2486</v>
      </c>
      <c r="C5551">
        <f>IF(COUNTIF($B$2:B5551,B5551)=1,1,0)</f>
        <v>0</v>
      </c>
      <c r="D5551" s="1">
        <v>44968</v>
      </c>
      <c r="E5551" s="2">
        <v>0.5630208333333333</v>
      </c>
      <c r="F5551">
        <v>131</v>
      </c>
      <c r="G5551" t="str">
        <f>IFERROR(INDEX(menu_items!$B:$B,MATCH(F5551,menu_items!$A:$A,0)),"Unknown value")</f>
        <v>Chicken Parmesan</v>
      </c>
      <c r="H5551" t="str">
        <f>IFERROR(INDEX(menu_items!$C:$C,MATCH(F5551,menu_items!$A:$A,0)),"Unknown value")</f>
        <v>Italian</v>
      </c>
      <c r="I5551" s="5">
        <f>IFERROR(INDEX(menu_items!$D:$D,MATCH(F5551,menu_items!$A:$A,0)),0)</f>
        <v>17.95</v>
      </c>
      <c r="J5551" t="str">
        <f t="shared" si="435"/>
        <v>Sat</v>
      </c>
      <c r="K5551">
        <f t="shared" si="436"/>
        <v>11</v>
      </c>
      <c r="L5551" t="str">
        <f t="shared" si="437"/>
        <v>Feb</v>
      </c>
      <c r="M5551">
        <v>13</v>
      </c>
      <c r="N5551">
        <f t="shared" si="433"/>
        <v>4</v>
      </c>
      <c r="O5551" s="5">
        <f t="shared" si="434"/>
        <v>47.9</v>
      </c>
    </row>
    <row r="5552" spans="1:15" x14ac:dyDescent="0.25">
      <c r="A5552">
        <v>5615</v>
      </c>
      <c r="B5552">
        <v>2488</v>
      </c>
      <c r="C5552">
        <f>IF(COUNTIF($B$2:B5552,B5552)=1,1,0)</f>
        <v>1</v>
      </c>
      <c r="D5552" s="1">
        <v>44968</v>
      </c>
      <c r="E5552" s="2">
        <v>0.5717592592592593</v>
      </c>
      <c r="F5552">
        <v>101</v>
      </c>
      <c r="G5552" t="str">
        <f>IFERROR(INDEX(menu_items!$B:$B,MATCH(F5552,menu_items!$A:$A,0)),"Unknown value")</f>
        <v>Hamburger</v>
      </c>
      <c r="H5552" t="str">
        <f>IFERROR(INDEX(menu_items!$C:$C,MATCH(F5552,menu_items!$A:$A,0)),"Unknown value")</f>
        <v>American</v>
      </c>
      <c r="I5552" s="5">
        <f>IFERROR(INDEX(menu_items!$D:$D,MATCH(F5552,menu_items!$A:$A,0)),0)</f>
        <v>12.95</v>
      </c>
      <c r="J5552" t="str">
        <f t="shared" si="435"/>
        <v>Sat</v>
      </c>
      <c r="K5552">
        <f t="shared" si="436"/>
        <v>11</v>
      </c>
      <c r="L5552" t="str">
        <f t="shared" si="437"/>
        <v>Feb</v>
      </c>
      <c r="M5552">
        <v>13</v>
      </c>
      <c r="N5552">
        <f t="shared" si="433"/>
        <v>4</v>
      </c>
      <c r="O5552" s="5">
        <f t="shared" si="434"/>
        <v>47.849999999999994</v>
      </c>
    </row>
    <row r="5553" spans="1:15" x14ac:dyDescent="0.25">
      <c r="A5553">
        <v>5616</v>
      </c>
      <c r="B5553">
        <v>2488</v>
      </c>
      <c r="C5553">
        <f>IF(COUNTIF($B$2:B5553,B5553)=1,1,0)</f>
        <v>0</v>
      </c>
      <c r="D5553" s="1">
        <v>44968</v>
      </c>
      <c r="E5553" s="2">
        <v>0.5717592592592593</v>
      </c>
      <c r="F5553">
        <v>117</v>
      </c>
      <c r="G5553" t="str">
        <f>IFERROR(INDEX(menu_items!$B:$B,MATCH(F5553,menu_items!$A:$A,0)),"Unknown value")</f>
        <v>Chicken Burrito</v>
      </c>
      <c r="H5553" t="str">
        <f>IFERROR(INDEX(menu_items!$C:$C,MATCH(F5553,menu_items!$A:$A,0)),"Unknown value")</f>
        <v>Mexican</v>
      </c>
      <c r="I5553" s="5">
        <f>IFERROR(INDEX(menu_items!$D:$D,MATCH(F5553,menu_items!$A:$A,0)),0)</f>
        <v>12.95</v>
      </c>
      <c r="J5553" t="str">
        <f t="shared" si="435"/>
        <v>Sat</v>
      </c>
      <c r="K5553">
        <f t="shared" si="436"/>
        <v>11</v>
      </c>
      <c r="L5553" t="str">
        <f t="shared" si="437"/>
        <v>Feb</v>
      </c>
      <c r="M5553">
        <v>13</v>
      </c>
      <c r="N5553">
        <f t="shared" si="433"/>
        <v>4</v>
      </c>
      <c r="O5553" s="5">
        <f t="shared" si="434"/>
        <v>47.849999999999994</v>
      </c>
    </row>
    <row r="5554" spans="1:15" x14ac:dyDescent="0.25">
      <c r="A5554">
        <v>5617</v>
      </c>
      <c r="B5554">
        <v>2488</v>
      </c>
      <c r="C5554">
        <f>IF(COUNTIF($B$2:B5554,B5554)=1,1,0)</f>
        <v>0</v>
      </c>
      <c r="D5554" s="1">
        <v>44968</v>
      </c>
      <c r="E5554" s="2">
        <v>0.5717592592592593</v>
      </c>
      <c r="F5554">
        <v>118</v>
      </c>
      <c r="G5554" t="str">
        <f>IFERROR(INDEX(menu_items!$B:$B,MATCH(F5554,menu_items!$A:$A,0)),"Unknown value")</f>
        <v>Steak Burrito</v>
      </c>
      <c r="H5554" t="str">
        <f>IFERROR(INDEX(menu_items!$C:$C,MATCH(F5554,menu_items!$A:$A,0)),"Unknown value")</f>
        <v>Mexican</v>
      </c>
      <c r="I5554" s="5">
        <f>IFERROR(INDEX(menu_items!$D:$D,MATCH(F5554,menu_items!$A:$A,0)),0)</f>
        <v>14.95</v>
      </c>
      <c r="J5554" t="str">
        <f t="shared" si="435"/>
        <v>Sat</v>
      </c>
      <c r="K5554">
        <f t="shared" si="436"/>
        <v>11</v>
      </c>
      <c r="L5554" t="str">
        <f t="shared" si="437"/>
        <v>Feb</v>
      </c>
      <c r="M5554">
        <v>13</v>
      </c>
      <c r="N5554">
        <f t="shared" si="433"/>
        <v>4</v>
      </c>
      <c r="O5554" s="5">
        <f t="shared" si="434"/>
        <v>47.849999999999994</v>
      </c>
    </row>
    <row r="5555" spans="1:15" x14ac:dyDescent="0.25">
      <c r="A5555">
        <v>5618</v>
      </c>
      <c r="B5555">
        <v>2488</v>
      </c>
      <c r="C5555">
        <f>IF(COUNTIF($B$2:B5555,B5555)=1,1,0)</f>
        <v>0</v>
      </c>
      <c r="D5555" s="1">
        <v>44968</v>
      </c>
      <c r="E5555" s="2">
        <v>0.5717592592592593</v>
      </c>
      <c r="F5555">
        <v>106</v>
      </c>
      <c r="G5555" t="str">
        <f>IFERROR(INDEX(menu_items!$B:$B,MATCH(F5555,menu_items!$A:$A,0)),"Unknown value")</f>
        <v>French Fries</v>
      </c>
      <c r="H5555" t="str">
        <f>IFERROR(INDEX(menu_items!$C:$C,MATCH(F5555,menu_items!$A:$A,0)),"Unknown value")</f>
        <v>American</v>
      </c>
      <c r="I5555" s="5">
        <f>IFERROR(INDEX(menu_items!$D:$D,MATCH(F5555,menu_items!$A:$A,0)),0)</f>
        <v>7</v>
      </c>
      <c r="J5555" t="str">
        <f t="shared" si="435"/>
        <v>Sat</v>
      </c>
      <c r="K5555">
        <f t="shared" si="436"/>
        <v>11</v>
      </c>
      <c r="L5555" t="str">
        <f t="shared" si="437"/>
        <v>Feb</v>
      </c>
      <c r="M5555">
        <v>13</v>
      </c>
      <c r="N5555">
        <f t="shared" si="433"/>
        <v>4</v>
      </c>
      <c r="O5555" s="5">
        <f t="shared" si="434"/>
        <v>47.849999999999994</v>
      </c>
    </row>
    <row r="5556" spans="1:15" x14ac:dyDescent="0.25">
      <c r="A5556">
        <v>5619</v>
      </c>
      <c r="B5556">
        <v>2489</v>
      </c>
      <c r="C5556">
        <f>IF(COUNTIF($B$2:B5556,B5556)=1,1,0)</f>
        <v>1</v>
      </c>
      <c r="D5556" s="1">
        <v>44968</v>
      </c>
      <c r="E5556" s="2">
        <v>0.5784259259259259</v>
      </c>
      <c r="F5556">
        <v>108</v>
      </c>
      <c r="G5556" t="str">
        <f>IFERROR(INDEX(menu_items!$B:$B,MATCH(F5556,menu_items!$A:$A,0)),"Unknown value")</f>
        <v>Tofu Pad Thai</v>
      </c>
      <c r="H5556" t="str">
        <f>IFERROR(INDEX(menu_items!$C:$C,MATCH(F5556,menu_items!$A:$A,0)),"Unknown value")</f>
        <v>Asian</v>
      </c>
      <c r="I5556" s="5">
        <f>IFERROR(INDEX(menu_items!$D:$D,MATCH(F5556,menu_items!$A:$A,0)),0)</f>
        <v>14.5</v>
      </c>
      <c r="J5556" t="str">
        <f t="shared" si="435"/>
        <v>Sat</v>
      </c>
      <c r="K5556">
        <f t="shared" si="436"/>
        <v>11</v>
      </c>
      <c r="L5556" t="str">
        <f t="shared" si="437"/>
        <v>Feb</v>
      </c>
      <c r="M5556">
        <v>13</v>
      </c>
      <c r="N5556">
        <f t="shared" si="433"/>
        <v>1</v>
      </c>
      <c r="O5556" s="5">
        <f t="shared" si="434"/>
        <v>14.5</v>
      </c>
    </row>
    <row r="5557" spans="1:15" x14ac:dyDescent="0.25">
      <c r="A5557">
        <v>5620</v>
      </c>
      <c r="B5557">
        <v>2490</v>
      </c>
      <c r="C5557">
        <f>IF(COUNTIF($B$2:B5557,B5557)=1,1,0)</f>
        <v>1</v>
      </c>
      <c r="D5557" s="1">
        <v>44968</v>
      </c>
      <c r="E5557" s="2">
        <v>0.58236111111111111</v>
      </c>
      <c r="F5557">
        <v>104</v>
      </c>
      <c r="G5557" t="str">
        <f>IFERROR(INDEX(menu_items!$B:$B,MATCH(F5557,menu_items!$A:$A,0)),"Unknown value")</f>
        <v>Veggie Burger</v>
      </c>
      <c r="H5557" t="str">
        <f>IFERROR(INDEX(menu_items!$C:$C,MATCH(F5557,menu_items!$A:$A,0)),"Unknown value")</f>
        <v>American</v>
      </c>
      <c r="I5557" s="5">
        <f>IFERROR(INDEX(menu_items!$D:$D,MATCH(F5557,menu_items!$A:$A,0)),0)</f>
        <v>10.5</v>
      </c>
      <c r="J5557" t="str">
        <f t="shared" si="435"/>
        <v>Sat</v>
      </c>
      <c r="K5557">
        <f t="shared" si="436"/>
        <v>11</v>
      </c>
      <c r="L5557" t="str">
        <f t="shared" si="437"/>
        <v>Feb</v>
      </c>
      <c r="M5557">
        <v>13</v>
      </c>
      <c r="N5557">
        <f t="shared" si="433"/>
        <v>1</v>
      </c>
      <c r="O5557" s="5">
        <f t="shared" si="434"/>
        <v>10.5</v>
      </c>
    </row>
    <row r="5558" spans="1:15" x14ac:dyDescent="0.25">
      <c r="A5558">
        <v>5621</v>
      </c>
      <c r="B5558">
        <v>2491</v>
      </c>
      <c r="C5558">
        <f>IF(COUNTIF($B$2:B5558,B5558)=1,1,0)</f>
        <v>1</v>
      </c>
      <c r="D5558" s="1">
        <v>44968</v>
      </c>
      <c r="E5558" s="2">
        <v>0.58333333333333337</v>
      </c>
      <c r="F5558">
        <v>124</v>
      </c>
      <c r="G5558" t="str">
        <f>IFERROR(INDEX(menu_items!$B:$B,MATCH(F5558,menu_items!$A:$A,0)),"Unknown value")</f>
        <v>Spaghetti</v>
      </c>
      <c r="H5558" t="str">
        <f>IFERROR(INDEX(menu_items!$C:$C,MATCH(F5558,menu_items!$A:$A,0)),"Unknown value")</f>
        <v>Italian</v>
      </c>
      <c r="I5558" s="5">
        <f>IFERROR(INDEX(menu_items!$D:$D,MATCH(F5558,menu_items!$A:$A,0)),0)</f>
        <v>14.5</v>
      </c>
      <c r="J5558" t="str">
        <f t="shared" si="435"/>
        <v>Sat</v>
      </c>
      <c r="K5558">
        <f t="shared" si="436"/>
        <v>11</v>
      </c>
      <c r="L5558" t="str">
        <f t="shared" si="437"/>
        <v>Feb</v>
      </c>
      <c r="M5558">
        <v>14</v>
      </c>
      <c r="N5558">
        <f t="shared" si="433"/>
        <v>6</v>
      </c>
      <c r="O5558" s="5">
        <f t="shared" si="434"/>
        <v>71.900000000000006</v>
      </c>
    </row>
    <row r="5559" spans="1:15" x14ac:dyDescent="0.25">
      <c r="A5559">
        <v>5622</v>
      </c>
      <c r="B5559">
        <v>2491</v>
      </c>
      <c r="C5559">
        <f>IF(COUNTIF($B$2:B5559,B5559)=1,1,0)</f>
        <v>0</v>
      </c>
      <c r="D5559" s="1">
        <v>44968</v>
      </c>
      <c r="E5559" s="2">
        <v>0.58333333333333337</v>
      </c>
      <c r="F5559">
        <v>109</v>
      </c>
      <c r="G5559" t="str">
        <f>IFERROR(INDEX(menu_items!$B:$B,MATCH(F5559,menu_items!$A:$A,0)),"Unknown value")</f>
        <v>Korean Beef Bowl</v>
      </c>
      <c r="H5559" t="str">
        <f>IFERROR(INDEX(menu_items!$C:$C,MATCH(F5559,menu_items!$A:$A,0)),"Unknown value")</f>
        <v>Asian</v>
      </c>
      <c r="I5559" s="5">
        <f>IFERROR(INDEX(menu_items!$D:$D,MATCH(F5559,menu_items!$A:$A,0)),0)</f>
        <v>17.95</v>
      </c>
      <c r="J5559" t="str">
        <f t="shared" si="435"/>
        <v>Sat</v>
      </c>
      <c r="K5559">
        <f t="shared" si="436"/>
        <v>11</v>
      </c>
      <c r="L5559" t="str">
        <f t="shared" si="437"/>
        <v>Feb</v>
      </c>
      <c r="M5559">
        <v>14</v>
      </c>
      <c r="N5559">
        <f t="shared" si="433"/>
        <v>6</v>
      </c>
      <c r="O5559" s="5">
        <f t="shared" si="434"/>
        <v>71.900000000000006</v>
      </c>
    </row>
    <row r="5560" spans="1:15" x14ac:dyDescent="0.25">
      <c r="A5560">
        <v>5623</v>
      </c>
      <c r="B5560">
        <v>2491</v>
      </c>
      <c r="C5560">
        <f>IF(COUNTIF($B$2:B5560,B5560)=1,1,0)</f>
        <v>0</v>
      </c>
      <c r="D5560" s="1">
        <v>44968</v>
      </c>
      <c r="E5560" s="2">
        <v>0.58333333333333337</v>
      </c>
      <c r="F5560">
        <v>112</v>
      </c>
      <c r="G5560" t="str">
        <f>IFERROR(INDEX(menu_items!$B:$B,MATCH(F5560,menu_items!$A:$A,0)),"Unknown value")</f>
        <v>Salmon Roll</v>
      </c>
      <c r="H5560" t="str">
        <f>IFERROR(INDEX(menu_items!$C:$C,MATCH(F5560,menu_items!$A:$A,0)),"Unknown value")</f>
        <v>Asian</v>
      </c>
      <c r="I5560" s="5">
        <f>IFERROR(INDEX(menu_items!$D:$D,MATCH(F5560,menu_items!$A:$A,0)),0)</f>
        <v>14.95</v>
      </c>
      <c r="J5560" t="str">
        <f t="shared" si="435"/>
        <v>Sat</v>
      </c>
      <c r="K5560">
        <f t="shared" si="436"/>
        <v>11</v>
      </c>
      <c r="L5560" t="str">
        <f t="shared" si="437"/>
        <v>Feb</v>
      </c>
      <c r="M5560">
        <v>14</v>
      </c>
      <c r="N5560">
        <f t="shared" si="433"/>
        <v>6</v>
      </c>
      <c r="O5560" s="5">
        <f t="shared" si="434"/>
        <v>71.900000000000006</v>
      </c>
    </row>
    <row r="5561" spans="1:15" x14ac:dyDescent="0.25">
      <c r="A5561">
        <v>5624</v>
      </c>
      <c r="B5561">
        <v>2491</v>
      </c>
      <c r="C5561">
        <f>IF(COUNTIF($B$2:B5561,B5561)=1,1,0)</f>
        <v>0</v>
      </c>
      <c r="D5561" s="1">
        <v>44968</v>
      </c>
      <c r="E5561" s="2">
        <v>0.58333333333333337</v>
      </c>
      <c r="F5561">
        <v>121</v>
      </c>
      <c r="G5561" t="str">
        <f>IFERROR(INDEX(menu_items!$B:$B,MATCH(F5561,menu_items!$A:$A,0)),"Unknown value")</f>
        <v>Cheese Quesadillas</v>
      </c>
      <c r="H5561" t="str">
        <f>IFERROR(INDEX(menu_items!$C:$C,MATCH(F5561,menu_items!$A:$A,0)),"Unknown value")</f>
        <v>Mexican</v>
      </c>
      <c r="I5561" s="5">
        <f>IFERROR(INDEX(menu_items!$D:$D,MATCH(F5561,menu_items!$A:$A,0)),0)</f>
        <v>10.5</v>
      </c>
      <c r="J5561" t="str">
        <f t="shared" si="435"/>
        <v>Sat</v>
      </c>
      <c r="K5561">
        <f t="shared" si="436"/>
        <v>11</v>
      </c>
      <c r="L5561" t="str">
        <f t="shared" si="437"/>
        <v>Feb</v>
      </c>
      <c r="M5561">
        <v>14</v>
      </c>
      <c r="N5561">
        <f t="shared" si="433"/>
        <v>6</v>
      </c>
      <c r="O5561" s="5">
        <f t="shared" si="434"/>
        <v>71.900000000000006</v>
      </c>
    </row>
    <row r="5562" spans="1:15" x14ac:dyDescent="0.25">
      <c r="A5562">
        <v>5625</v>
      </c>
      <c r="B5562">
        <v>2491</v>
      </c>
      <c r="C5562">
        <f>IF(COUNTIF($B$2:B5562,B5562)=1,1,0)</f>
        <v>0</v>
      </c>
      <c r="D5562" s="1">
        <v>44968</v>
      </c>
      <c r="E5562" s="2">
        <v>0.58333333333333337</v>
      </c>
      <c r="F5562">
        <v>105</v>
      </c>
      <c r="G5562" t="str">
        <f>IFERROR(INDEX(menu_items!$B:$B,MATCH(F5562,menu_items!$A:$A,0)),"Unknown value")</f>
        <v>Mac &amp; Cheese</v>
      </c>
      <c r="H5562" t="str">
        <f>IFERROR(INDEX(menu_items!$C:$C,MATCH(F5562,menu_items!$A:$A,0)),"Unknown value")</f>
        <v>American</v>
      </c>
      <c r="I5562" s="5">
        <f>IFERROR(INDEX(menu_items!$D:$D,MATCH(F5562,menu_items!$A:$A,0)),0)</f>
        <v>7</v>
      </c>
      <c r="J5562" t="str">
        <f t="shared" si="435"/>
        <v>Sat</v>
      </c>
      <c r="K5562">
        <f t="shared" si="436"/>
        <v>11</v>
      </c>
      <c r="L5562" t="str">
        <f t="shared" si="437"/>
        <v>Feb</v>
      </c>
      <c r="M5562">
        <v>14</v>
      </c>
      <c r="N5562">
        <f t="shared" si="433"/>
        <v>6</v>
      </c>
      <c r="O5562" s="5">
        <f t="shared" si="434"/>
        <v>71.900000000000006</v>
      </c>
    </row>
    <row r="5563" spans="1:15" x14ac:dyDescent="0.25">
      <c r="A5563">
        <v>5626</v>
      </c>
      <c r="B5563">
        <v>2491</v>
      </c>
      <c r="C5563">
        <f>IF(COUNTIF($B$2:B5563,B5563)=1,1,0)</f>
        <v>0</v>
      </c>
      <c r="D5563" s="1">
        <v>44968</v>
      </c>
      <c r="E5563" s="2">
        <v>0.58333333333333337</v>
      </c>
      <c r="F5563">
        <v>106</v>
      </c>
      <c r="G5563" t="str">
        <f>IFERROR(INDEX(menu_items!$B:$B,MATCH(F5563,menu_items!$A:$A,0)),"Unknown value")</f>
        <v>French Fries</v>
      </c>
      <c r="H5563" t="str">
        <f>IFERROR(INDEX(menu_items!$C:$C,MATCH(F5563,menu_items!$A:$A,0)),"Unknown value")</f>
        <v>American</v>
      </c>
      <c r="I5563" s="5">
        <f>IFERROR(INDEX(menu_items!$D:$D,MATCH(F5563,menu_items!$A:$A,0)),0)</f>
        <v>7</v>
      </c>
      <c r="J5563" t="str">
        <f t="shared" si="435"/>
        <v>Sat</v>
      </c>
      <c r="K5563">
        <f t="shared" si="436"/>
        <v>11</v>
      </c>
      <c r="L5563" t="str">
        <f t="shared" si="437"/>
        <v>Feb</v>
      </c>
      <c r="M5563">
        <v>14</v>
      </c>
      <c r="N5563">
        <f t="shared" si="433"/>
        <v>6</v>
      </c>
      <c r="O5563" s="5">
        <f t="shared" si="434"/>
        <v>71.900000000000006</v>
      </c>
    </row>
    <row r="5564" spans="1:15" x14ac:dyDescent="0.25">
      <c r="A5564">
        <v>5627</v>
      </c>
      <c r="B5564">
        <v>2492</v>
      </c>
      <c r="C5564">
        <f>IF(COUNTIF($B$2:B5564,B5564)=1,1,0)</f>
        <v>1</v>
      </c>
      <c r="D5564" s="1">
        <v>44968</v>
      </c>
      <c r="E5564" s="2">
        <v>0.59759259259259256</v>
      </c>
      <c r="F5564">
        <v>101</v>
      </c>
      <c r="G5564" t="str">
        <f>IFERROR(INDEX(menu_items!$B:$B,MATCH(F5564,menu_items!$A:$A,0)),"Unknown value")</f>
        <v>Hamburger</v>
      </c>
      <c r="H5564" t="str">
        <f>IFERROR(INDEX(menu_items!$C:$C,MATCH(F5564,menu_items!$A:$A,0)),"Unknown value")</f>
        <v>American</v>
      </c>
      <c r="I5564" s="5">
        <f>IFERROR(INDEX(menu_items!$D:$D,MATCH(F5564,menu_items!$A:$A,0)),0)</f>
        <v>12.95</v>
      </c>
      <c r="J5564" t="str">
        <f t="shared" si="435"/>
        <v>Sat</v>
      </c>
      <c r="K5564">
        <f t="shared" si="436"/>
        <v>11</v>
      </c>
      <c r="L5564" t="str">
        <f t="shared" si="437"/>
        <v>Feb</v>
      </c>
      <c r="M5564">
        <v>14</v>
      </c>
      <c r="N5564">
        <f t="shared" si="433"/>
        <v>1</v>
      </c>
      <c r="O5564" s="5">
        <f t="shared" si="434"/>
        <v>12.95</v>
      </c>
    </row>
    <row r="5565" spans="1:15" x14ac:dyDescent="0.25">
      <c r="A5565">
        <v>5628</v>
      </c>
      <c r="B5565">
        <v>2493</v>
      </c>
      <c r="C5565">
        <f>IF(COUNTIF($B$2:B5565,B5565)=1,1,0)</f>
        <v>1</v>
      </c>
      <c r="D5565" s="1">
        <v>44968</v>
      </c>
      <c r="E5565" s="2">
        <v>0.61173611111111115</v>
      </c>
      <c r="F5565">
        <v>107</v>
      </c>
      <c r="G5565" t="str">
        <f>IFERROR(INDEX(menu_items!$B:$B,MATCH(F5565,menu_items!$A:$A,0)),"Unknown value")</f>
        <v>Orange Chicken</v>
      </c>
      <c r="H5565" t="str">
        <f>IFERROR(INDEX(menu_items!$C:$C,MATCH(F5565,menu_items!$A:$A,0)),"Unknown value")</f>
        <v>Asian</v>
      </c>
      <c r="I5565" s="5">
        <f>IFERROR(INDEX(menu_items!$D:$D,MATCH(F5565,menu_items!$A:$A,0)),0)</f>
        <v>16.5</v>
      </c>
      <c r="J5565" t="str">
        <f t="shared" si="435"/>
        <v>Sat</v>
      </c>
      <c r="K5565">
        <f t="shared" si="436"/>
        <v>11</v>
      </c>
      <c r="L5565" t="str">
        <f t="shared" si="437"/>
        <v>Feb</v>
      </c>
      <c r="M5565">
        <v>14</v>
      </c>
      <c r="N5565">
        <f t="shared" si="433"/>
        <v>2</v>
      </c>
      <c r="O5565" s="5">
        <f t="shared" si="434"/>
        <v>27</v>
      </c>
    </row>
    <row r="5566" spans="1:15" x14ac:dyDescent="0.25">
      <c r="A5566">
        <v>5629</v>
      </c>
      <c r="B5566">
        <v>2493</v>
      </c>
      <c r="C5566">
        <f>IF(COUNTIF($B$2:B5566,B5566)=1,1,0)</f>
        <v>0</v>
      </c>
      <c r="D5566" s="1">
        <v>44968</v>
      </c>
      <c r="E5566" s="2">
        <v>0.61173611111111115</v>
      </c>
      <c r="F5566">
        <v>104</v>
      </c>
      <c r="G5566" t="str">
        <f>IFERROR(INDEX(menu_items!$B:$B,MATCH(F5566,menu_items!$A:$A,0)),"Unknown value")</f>
        <v>Veggie Burger</v>
      </c>
      <c r="H5566" t="str">
        <f>IFERROR(INDEX(menu_items!$C:$C,MATCH(F5566,menu_items!$A:$A,0)),"Unknown value")</f>
        <v>American</v>
      </c>
      <c r="I5566" s="5">
        <f>IFERROR(INDEX(menu_items!$D:$D,MATCH(F5566,menu_items!$A:$A,0)),0)</f>
        <v>10.5</v>
      </c>
      <c r="J5566" t="str">
        <f t="shared" si="435"/>
        <v>Sat</v>
      </c>
      <c r="K5566">
        <f t="shared" si="436"/>
        <v>11</v>
      </c>
      <c r="L5566" t="str">
        <f t="shared" si="437"/>
        <v>Feb</v>
      </c>
      <c r="M5566">
        <v>14</v>
      </c>
      <c r="N5566">
        <f t="shared" si="433"/>
        <v>2</v>
      </c>
      <c r="O5566" s="5">
        <f t="shared" si="434"/>
        <v>27</v>
      </c>
    </row>
    <row r="5567" spans="1:15" x14ac:dyDescent="0.25">
      <c r="A5567">
        <v>5630</v>
      </c>
      <c r="B5567">
        <v>2494</v>
      </c>
      <c r="C5567">
        <f>IF(COUNTIF($B$2:B5567,B5567)=1,1,0)</f>
        <v>1</v>
      </c>
      <c r="D5567" s="1">
        <v>44968</v>
      </c>
      <c r="E5567" s="2">
        <v>0.61204861111111108</v>
      </c>
      <c r="F5567">
        <v>102</v>
      </c>
      <c r="G5567" t="str">
        <f>IFERROR(INDEX(menu_items!$B:$B,MATCH(F5567,menu_items!$A:$A,0)),"Unknown value")</f>
        <v>Cheeseburger</v>
      </c>
      <c r="H5567" t="str">
        <f>IFERROR(INDEX(menu_items!$C:$C,MATCH(F5567,menu_items!$A:$A,0)),"Unknown value")</f>
        <v>American</v>
      </c>
      <c r="I5567" s="5">
        <f>IFERROR(INDEX(menu_items!$D:$D,MATCH(F5567,menu_items!$A:$A,0)),0)</f>
        <v>13.95</v>
      </c>
      <c r="J5567" t="str">
        <f t="shared" si="435"/>
        <v>Sat</v>
      </c>
      <c r="K5567">
        <f t="shared" si="436"/>
        <v>11</v>
      </c>
      <c r="L5567" t="str">
        <f t="shared" si="437"/>
        <v>Feb</v>
      </c>
      <c r="M5567">
        <v>14</v>
      </c>
      <c r="N5567">
        <f t="shared" si="433"/>
        <v>1</v>
      </c>
      <c r="O5567" s="5">
        <f t="shared" si="434"/>
        <v>13.95</v>
      </c>
    </row>
    <row r="5568" spans="1:15" x14ac:dyDescent="0.25">
      <c r="A5568">
        <v>5631</v>
      </c>
      <c r="B5568">
        <v>2495</v>
      </c>
      <c r="C5568">
        <f>IF(COUNTIF($B$2:B5568,B5568)=1,1,0)</f>
        <v>1</v>
      </c>
      <c r="D5568" s="1">
        <v>44968</v>
      </c>
      <c r="E5568" s="2">
        <v>0.61869212962962961</v>
      </c>
      <c r="F5568">
        <v>109</v>
      </c>
      <c r="G5568" t="str">
        <f>IFERROR(INDEX(menu_items!$B:$B,MATCH(F5568,menu_items!$A:$A,0)),"Unknown value")</f>
        <v>Korean Beef Bowl</v>
      </c>
      <c r="H5568" t="str">
        <f>IFERROR(INDEX(menu_items!$C:$C,MATCH(F5568,menu_items!$A:$A,0)),"Unknown value")</f>
        <v>Asian</v>
      </c>
      <c r="I5568" s="5">
        <f>IFERROR(INDEX(menu_items!$D:$D,MATCH(F5568,menu_items!$A:$A,0)),0)</f>
        <v>17.95</v>
      </c>
      <c r="J5568" t="str">
        <f t="shared" si="435"/>
        <v>Sat</v>
      </c>
      <c r="K5568">
        <f t="shared" si="436"/>
        <v>11</v>
      </c>
      <c r="L5568" t="str">
        <f t="shared" si="437"/>
        <v>Feb</v>
      </c>
      <c r="M5568">
        <v>14</v>
      </c>
      <c r="N5568">
        <f t="shared" si="433"/>
        <v>1</v>
      </c>
      <c r="O5568" s="5">
        <f t="shared" si="434"/>
        <v>17.95</v>
      </c>
    </row>
    <row r="5569" spans="1:15" x14ac:dyDescent="0.25">
      <c r="A5569">
        <v>5632</v>
      </c>
      <c r="B5569">
        <v>2496</v>
      </c>
      <c r="C5569">
        <f>IF(COUNTIF($B$2:B5569,B5569)=1,1,0)</f>
        <v>1</v>
      </c>
      <c r="D5569" s="1">
        <v>44968</v>
      </c>
      <c r="E5569" s="2">
        <v>0.62673611111111116</v>
      </c>
      <c r="F5569">
        <v>125</v>
      </c>
      <c r="G5569" t="str">
        <f>IFERROR(INDEX(menu_items!$B:$B,MATCH(F5569,menu_items!$A:$A,0)),"Unknown value")</f>
        <v>Spaghetti &amp; Meatballs</v>
      </c>
      <c r="H5569" t="str">
        <f>IFERROR(INDEX(menu_items!$C:$C,MATCH(F5569,menu_items!$A:$A,0)),"Unknown value")</f>
        <v>Italian</v>
      </c>
      <c r="I5569" s="5">
        <f>IFERROR(INDEX(menu_items!$D:$D,MATCH(F5569,menu_items!$A:$A,0)),0)</f>
        <v>17.95</v>
      </c>
      <c r="J5569" t="str">
        <f t="shared" si="435"/>
        <v>Sat</v>
      </c>
      <c r="K5569">
        <f t="shared" si="436"/>
        <v>11</v>
      </c>
      <c r="L5569" t="str">
        <f t="shared" si="437"/>
        <v>Feb</v>
      </c>
      <c r="M5569">
        <v>15</v>
      </c>
      <c r="N5569">
        <f t="shared" si="433"/>
        <v>3</v>
      </c>
      <c r="O5569" s="5">
        <f t="shared" si="434"/>
        <v>53.849999999999994</v>
      </c>
    </row>
    <row r="5570" spans="1:15" x14ac:dyDescent="0.25">
      <c r="A5570">
        <v>5633</v>
      </c>
      <c r="B5570">
        <v>2496</v>
      </c>
      <c r="C5570">
        <f>IF(COUNTIF($B$2:B5570,B5570)=1,1,0)</f>
        <v>0</v>
      </c>
      <c r="D5570" s="1">
        <v>44968</v>
      </c>
      <c r="E5570" s="2">
        <v>0.62673611111111116</v>
      </c>
      <c r="F5570">
        <v>125</v>
      </c>
      <c r="G5570" t="str">
        <f>IFERROR(INDEX(menu_items!$B:$B,MATCH(F5570,menu_items!$A:$A,0)),"Unknown value")</f>
        <v>Spaghetti &amp; Meatballs</v>
      </c>
      <c r="H5570" t="str">
        <f>IFERROR(INDEX(menu_items!$C:$C,MATCH(F5570,menu_items!$A:$A,0)),"Unknown value")</f>
        <v>Italian</v>
      </c>
      <c r="I5570" s="5">
        <f>IFERROR(INDEX(menu_items!$D:$D,MATCH(F5570,menu_items!$A:$A,0)),0)</f>
        <v>17.95</v>
      </c>
      <c r="J5570" t="str">
        <f t="shared" ref="J5570:J5633" si="438">TEXT(D5570,"ddd")</f>
        <v>Sat</v>
      </c>
      <c r="K5570">
        <f t="shared" ref="K5570:K5633" si="439">DAY(D5570)</f>
        <v>11</v>
      </c>
      <c r="L5570" t="str">
        <f t="shared" ref="L5570:L5633" si="440">TEXT(D5570,"mmm")</f>
        <v>Feb</v>
      </c>
      <c r="M5570">
        <v>15</v>
      </c>
      <c r="N5570">
        <f t="shared" ref="N5570:N5633" si="441">COUNTIF($B:$B,B5570)</f>
        <v>3</v>
      </c>
      <c r="O5570" s="5">
        <f t="shared" ref="O5570:O5633" si="442">SUMIF($B:$B,B5570,$I:$I)</f>
        <v>53.849999999999994</v>
      </c>
    </row>
    <row r="5571" spans="1:15" x14ac:dyDescent="0.25">
      <c r="A5571">
        <v>5634</v>
      </c>
      <c r="B5571">
        <v>2496</v>
      </c>
      <c r="C5571">
        <f>IF(COUNTIF($B$2:B5571,B5571)=1,1,0)</f>
        <v>0</v>
      </c>
      <c r="D5571" s="1">
        <v>44968</v>
      </c>
      <c r="E5571" s="2">
        <v>0.62673611111111116</v>
      </c>
      <c r="F5571">
        <v>127</v>
      </c>
      <c r="G5571" t="str">
        <f>IFERROR(INDEX(menu_items!$B:$B,MATCH(F5571,menu_items!$A:$A,0)),"Unknown value")</f>
        <v>Meat Lasagna</v>
      </c>
      <c r="H5571" t="str">
        <f>IFERROR(INDEX(menu_items!$C:$C,MATCH(F5571,menu_items!$A:$A,0)),"Unknown value")</f>
        <v>Italian</v>
      </c>
      <c r="I5571" s="5">
        <f>IFERROR(INDEX(menu_items!$D:$D,MATCH(F5571,menu_items!$A:$A,0)),0)</f>
        <v>17.95</v>
      </c>
      <c r="J5571" t="str">
        <f t="shared" si="438"/>
        <v>Sat</v>
      </c>
      <c r="K5571">
        <f t="shared" si="439"/>
        <v>11</v>
      </c>
      <c r="L5571" t="str">
        <f t="shared" si="440"/>
        <v>Feb</v>
      </c>
      <c r="M5571">
        <v>15</v>
      </c>
      <c r="N5571">
        <f t="shared" si="441"/>
        <v>3</v>
      </c>
      <c r="O5571" s="5">
        <f t="shared" si="442"/>
        <v>53.849999999999994</v>
      </c>
    </row>
    <row r="5572" spans="1:15" x14ac:dyDescent="0.25">
      <c r="A5572">
        <v>5635</v>
      </c>
      <c r="B5572">
        <v>2497</v>
      </c>
      <c r="C5572">
        <f>IF(COUNTIF($B$2:B5572,B5572)=1,1,0)</f>
        <v>1</v>
      </c>
      <c r="D5572" s="1">
        <v>44968</v>
      </c>
      <c r="E5572" s="2">
        <v>0.63386574074074076</v>
      </c>
      <c r="F5572">
        <v>116</v>
      </c>
      <c r="G5572" t="str">
        <f>IFERROR(INDEX(menu_items!$B:$B,MATCH(F5572,menu_items!$A:$A,0)),"Unknown value")</f>
        <v>Steak Tacos</v>
      </c>
      <c r="H5572" t="str">
        <f>IFERROR(INDEX(menu_items!$C:$C,MATCH(F5572,menu_items!$A:$A,0)),"Unknown value")</f>
        <v>Mexican</v>
      </c>
      <c r="I5572" s="5">
        <f>IFERROR(INDEX(menu_items!$D:$D,MATCH(F5572,menu_items!$A:$A,0)),0)</f>
        <v>13.95</v>
      </c>
      <c r="J5572" t="str">
        <f t="shared" si="438"/>
        <v>Sat</v>
      </c>
      <c r="K5572">
        <f t="shared" si="439"/>
        <v>11</v>
      </c>
      <c r="L5572" t="str">
        <f t="shared" si="440"/>
        <v>Feb</v>
      </c>
      <c r="M5572">
        <v>15</v>
      </c>
      <c r="N5572">
        <f t="shared" si="441"/>
        <v>4</v>
      </c>
      <c r="O5572" s="5">
        <f t="shared" si="442"/>
        <v>52.4</v>
      </c>
    </row>
    <row r="5573" spans="1:15" x14ac:dyDescent="0.25">
      <c r="A5573">
        <v>5636</v>
      </c>
      <c r="B5573">
        <v>2497</v>
      </c>
      <c r="C5573">
        <f>IF(COUNTIF($B$2:B5573,B5573)=1,1,0)</f>
        <v>0</v>
      </c>
      <c r="D5573" s="1">
        <v>44968</v>
      </c>
      <c r="E5573" s="2">
        <v>0.63386574074074076</v>
      </c>
      <c r="F5573">
        <v>125</v>
      </c>
      <c r="G5573" t="str">
        <f>IFERROR(INDEX(menu_items!$B:$B,MATCH(F5573,menu_items!$A:$A,0)),"Unknown value")</f>
        <v>Spaghetti &amp; Meatballs</v>
      </c>
      <c r="H5573" t="str">
        <f>IFERROR(INDEX(menu_items!$C:$C,MATCH(F5573,menu_items!$A:$A,0)),"Unknown value")</f>
        <v>Italian</v>
      </c>
      <c r="I5573" s="5">
        <f>IFERROR(INDEX(menu_items!$D:$D,MATCH(F5573,menu_items!$A:$A,0)),0)</f>
        <v>17.95</v>
      </c>
      <c r="J5573" t="str">
        <f t="shared" si="438"/>
        <v>Sat</v>
      </c>
      <c r="K5573">
        <f t="shared" si="439"/>
        <v>11</v>
      </c>
      <c r="L5573" t="str">
        <f t="shared" si="440"/>
        <v>Feb</v>
      </c>
      <c r="M5573">
        <v>15</v>
      </c>
      <c r="N5573">
        <f t="shared" si="441"/>
        <v>4</v>
      </c>
      <c r="O5573" s="5">
        <f t="shared" si="442"/>
        <v>52.4</v>
      </c>
    </row>
    <row r="5574" spans="1:15" x14ac:dyDescent="0.25">
      <c r="A5574">
        <v>5637</v>
      </c>
      <c r="B5574">
        <v>2497</v>
      </c>
      <c r="C5574">
        <f>IF(COUNTIF($B$2:B5574,B5574)=1,1,0)</f>
        <v>0</v>
      </c>
      <c r="D5574" s="1">
        <v>44968</v>
      </c>
      <c r="E5574" s="2">
        <v>0.63386574074074076</v>
      </c>
      <c r="F5574">
        <v>129</v>
      </c>
      <c r="G5574" t="str">
        <f>IFERROR(INDEX(menu_items!$B:$B,MATCH(F5574,menu_items!$A:$A,0)),"Unknown value")</f>
        <v>Mushroom Ravioli</v>
      </c>
      <c r="H5574" t="str">
        <f>IFERROR(INDEX(menu_items!$C:$C,MATCH(F5574,menu_items!$A:$A,0)),"Unknown value")</f>
        <v>Italian</v>
      </c>
      <c r="I5574" s="5">
        <f>IFERROR(INDEX(menu_items!$D:$D,MATCH(F5574,menu_items!$A:$A,0)),0)</f>
        <v>15.5</v>
      </c>
      <c r="J5574" t="str">
        <f t="shared" si="438"/>
        <v>Sat</v>
      </c>
      <c r="K5574">
        <f t="shared" si="439"/>
        <v>11</v>
      </c>
      <c r="L5574" t="str">
        <f t="shared" si="440"/>
        <v>Feb</v>
      </c>
      <c r="M5574">
        <v>15</v>
      </c>
      <c r="N5574">
        <f t="shared" si="441"/>
        <v>4</v>
      </c>
      <c r="O5574" s="5">
        <f t="shared" si="442"/>
        <v>52.4</v>
      </c>
    </row>
    <row r="5575" spans="1:15" x14ac:dyDescent="0.25">
      <c r="A5575">
        <v>5638</v>
      </c>
      <c r="B5575">
        <v>2497</v>
      </c>
      <c r="C5575">
        <f>IF(COUNTIF($B$2:B5575,B5575)=1,1,0)</f>
        <v>0</v>
      </c>
      <c r="D5575" s="1">
        <v>44968</v>
      </c>
      <c r="E5575" s="2">
        <v>0.63386574074074076</v>
      </c>
      <c r="F5575">
        <v>113</v>
      </c>
      <c r="G5575" t="str">
        <f>IFERROR(INDEX(menu_items!$B:$B,MATCH(F5575,menu_items!$A:$A,0)),"Unknown value")</f>
        <v>Edamame</v>
      </c>
      <c r="H5575" t="str">
        <f>IFERROR(INDEX(menu_items!$C:$C,MATCH(F5575,menu_items!$A:$A,0)),"Unknown value")</f>
        <v>Asian</v>
      </c>
      <c r="I5575" s="5">
        <f>IFERROR(INDEX(menu_items!$D:$D,MATCH(F5575,menu_items!$A:$A,0)),0)</f>
        <v>5</v>
      </c>
      <c r="J5575" t="str">
        <f t="shared" si="438"/>
        <v>Sat</v>
      </c>
      <c r="K5575">
        <f t="shared" si="439"/>
        <v>11</v>
      </c>
      <c r="L5575" t="str">
        <f t="shared" si="440"/>
        <v>Feb</v>
      </c>
      <c r="M5575">
        <v>15</v>
      </c>
      <c r="N5575">
        <f t="shared" si="441"/>
        <v>4</v>
      </c>
      <c r="O5575" s="5">
        <f t="shared" si="442"/>
        <v>52.4</v>
      </c>
    </row>
    <row r="5576" spans="1:15" x14ac:dyDescent="0.25">
      <c r="A5576">
        <v>5639</v>
      </c>
      <c r="B5576">
        <v>2498</v>
      </c>
      <c r="C5576">
        <f>IF(COUNTIF($B$2:B5576,B5576)=1,1,0)</f>
        <v>1</v>
      </c>
      <c r="D5576" s="1">
        <v>44968</v>
      </c>
      <c r="E5576" s="2">
        <v>0.64121527777777776</v>
      </c>
      <c r="F5576">
        <v>108</v>
      </c>
      <c r="G5576" t="str">
        <f>IFERROR(INDEX(menu_items!$B:$B,MATCH(F5576,menu_items!$A:$A,0)),"Unknown value")</f>
        <v>Tofu Pad Thai</v>
      </c>
      <c r="H5576" t="str">
        <f>IFERROR(INDEX(menu_items!$C:$C,MATCH(F5576,menu_items!$A:$A,0)),"Unknown value")</f>
        <v>Asian</v>
      </c>
      <c r="I5576" s="5">
        <f>IFERROR(INDEX(menu_items!$D:$D,MATCH(F5576,menu_items!$A:$A,0)),0)</f>
        <v>14.5</v>
      </c>
      <c r="J5576" t="str">
        <f t="shared" si="438"/>
        <v>Sat</v>
      </c>
      <c r="K5576">
        <f t="shared" si="439"/>
        <v>11</v>
      </c>
      <c r="L5576" t="str">
        <f t="shared" si="440"/>
        <v>Feb</v>
      </c>
      <c r="M5576">
        <v>15</v>
      </c>
      <c r="N5576">
        <f t="shared" si="441"/>
        <v>1</v>
      </c>
      <c r="O5576" s="5">
        <f t="shared" si="442"/>
        <v>14.5</v>
      </c>
    </row>
    <row r="5577" spans="1:15" x14ac:dyDescent="0.25">
      <c r="A5577">
        <v>5640</v>
      </c>
      <c r="B5577">
        <v>2499</v>
      </c>
      <c r="C5577">
        <f>IF(COUNTIF($B$2:B5577,B5577)=1,1,0)</f>
        <v>1</v>
      </c>
      <c r="D5577" s="1">
        <v>44968</v>
      </c>
      <c r="E5577" s="2">
        <v>0.69062500000000004</v>
      </c>
      <c r="F5577">
        <v>122</v>
      </c>
      <c r="G5577" t="str">
        <f>IFERROR(INDEX(menu_items!$B:$B,MATCH(F5577,menu_items!$A:$A,0)),"Unknown value")</f>
        <v>Chips &amp; Salsa</v>
      </c>
      <c r="H5577" t="str">
        <f>IFERROR(INDEX(menu_items!$C:$C,MATCH(F5577,menu_items!$A:$A,0)),"Unknown value")</f>
        <v>Mexican</v>
      </c>
      <c r="I5577" s="5">
        <f>IFERROR(INDEX(menu_items!$D:$D,MATCH(F5577,menu_items!$A:$A,0)),0)</f>
        <v>7</v>
      </c>
      <c r="J5577" t="str">
        <f t="shared" si="438"/>
        <v>Sat</v>
      </c>
      <c r="K5577">
        <f t="shared" si="439"/>
        <v>11</v>
      </c>
      <c r="L5577" t="str">
        <f t="shared" si="440"/>
        <v>Feb</v>
      </c>
      <c r="M5577">
        <v>16</v>
      </c>
      <c r="N5577">
        <f t="shared" si="441"/>
        <v>1</v>
      </c>
      <c r="O5577" s="5">
        <f t="shared" si="442"/>
        <v>7</v>
      </c>
    </row>
    <row r="5578" spans="1:15" x14ac:dyDescent="0.25">
      <c r="A5578">
        <v>5641</v>
      </c>
      <c r="B5578">
        <v>2500</v>
      </c>
      <c r="C5578">
        <f>IF(COUNTIF($B$2:B5578,B5578)=1,1,0)</f>
        <v>1</v>
      </c>
      <c r="D5578" s="1">
        <v>44968</v>
      </c>
      <c r="E5578" s="2">
        <v>0.70848379629629632</v>
      </c>
      <c r="F5578">
        <v>124</v>
      </c>
      <c r="G5578" t="str">
        <f>IFERROR(INDEX(menu_items!$B:$B,MATCH(F5578,menu_items!$A:$A,0)),"Unknown value")</f>
        <v>Spaghetti</v>
      </c>
      <c r="H5578" t="str">
        <f>IFERROR(INDEX(menu_items!$C:$C,MATCH(F5578,menu_items!$A:$A,0)),"Unknown value")</f>
        <v>Italian</v>
      </c>
      <c r="I5578" s="5">
        <f>IFERROR(INDEX(menu_items!$D:$D,MATCH(F5578,menu_items!$A:$A,0)),0)</f>
        <v>14.5</v>
      </c>
      <c r="J5578" t="str">
        <f t="shared" si="438"/>
        <v>Sat</v>
      </c>
      <c r="K5578">
        <f t="shared" si="439"/>
        <v>11</v>
      </c>
      <c r="L5578" t="str">
        <f t="shared" si="440"/>
        <v>Feb</v>
      </c>
      <c r="M5578">
        <v>17</v>
      </c>
      <c r="N5578">
        <f t="shared" si="441"/>
        <v>1</v>
      </c>
      <c r="O5578" s="5">
        <f t="shared" si="442"/>
        <v>14.5</v>
      </c>
    </row>
    <row r="5579" spans="1:15" x14ac:dyDescent="0.25">
      <c r="A5579">
        <v>5642</v>
      </c>
      <c r="B5579">
        <v>2501</v>
      </c>
      <c r="C5579">
        <f>IF(COUNTIF($B$2:B5579,B5579)=1,1,0)</f>
        <v>1</v>
      </c>
      <c r="D5579" s="1">
        <v>44968</v>
      </c>
      <c r="E5579" s="2">
        <v>0.70880787037037041</v>
      </c>
      <c r="F5579">
        <v>105</v>
      </c>
      <c r="G5579" t="str">
        <f>IFERROR(INDEX(menu_items!$B:$B,MATCH(F5579,menu_items!$A:$A,0)),"Unknown value")</f>
        <v>Mac &amp; Cheese</v>
      </c>
      <c r="H5579" t="str">
        <f>IFERROR(INDEX(menu_items!$C:$C,MATCH(F5579,menu_items!$A:$A,0)),"Unknown value")</f>
        <v>American</v>
      </c>
      <c r="I5579" s="5">
        <f>IFERROR(INDEX(menu_items!$D:$D,MATCH(F5579,menu_items!$A:$A,0)),0)</f>
        <v>7</v>
      </c>
      <c r="J5579" t="str">
        <f t="shared" si="438"/>
        <v>Sat</v>
      </c>
      <c r="K5579">
        <f t="shared" si="439"/>
        <v>11</v>
      </c>
      <c r="L5579" t="str">
        <f t="shared" si="440"/>
        <v>Feb</v>
      </c>
      <c r="M5579">
        <v>17</v>
      </c>
      <c r="N5579">
        <f t="shared" si="441"/>
        <v>1</v>
      </c>
      <c r="O5579" s="5">
        <f t="shared" si="442"/>
        <v>7</v>
      </c>
    </row>
    <row r="5580" spans="1:15" x14ac:dyDescent="0.25">
      <c r="A5580">
        <v>5643</v>
      </c>
      <c r="B5580">
        <v>2502</v>
      </c>
      <c r="C5580">
        <f>IF(COUNTIF($B$2:B5580,B5580)=1,1,0)</f>
        <v>1</v>
      </c>
      <c r="D5580" s="1">
        <v>44968</v>
      </c>
      <c r="E5580" s="2">
        <v>0.71390046296296295</v>
      </c>
      <c r="F5580">
        <v>108</v>
      </c>
      <c r="G5580" t="str">
        <f>IFERROR(INDEX(menu_items!$B:$B,MATCH(F5580,menu_items!$A:$A,0)),"Unknown value")</f>
        <v>Tofu Pad Thai</v>
      </c>
      <c r="H5580" t="str">
        <f>IFERROR(INDEX(menu_items!$C:$C,MATCH(F5580,menu_items!$A:$A,0)),"Unknown value")</f>
        <v>Asian</v>
      </c>
      <c r="I5580" s="5">
        <f>IFERROR(INDEX(menu_items!$D:$D,MATCH(F5580,menu_items!$A:$A,0)),0)</f>
        <v>14.5</v>
      </c>
      <c r="J5580" t="str">
        <f t="shared" si="438"/>
        <v>Sat</v>
      </c>
      <c r="K5580">
        <f t="shared" si="439"/>
        <v>11</v>
      </c>
      <c r="L5580" t="str">
        <f t="shared" si="440"/>
        <v>Feb</v>
      </c>
      <c r="M5580">
        <v>17</v>
      </c>
      <c r="N5580">
        <f t="shared" si="441"/>
        <v>3</v>
      </c>
      <c r="O5580" s="5">
        <f t="shared" si="442"/>
        <v>46.95</v>
      </c>
    </row>
    <row r="5581" spans="1:15" x14ac:dyDescent="0.25">
      <c r="A5581">
        <v>5644</v>
      </c>
      <c r="B5581">
        <v>2502</v>
      </c>
      <c r="C5581">
        <f>IF(COUNTIF($B$2:B5581,B5581)=1,1,0)</f>
        <v>0</v>
      </c>
      <c r="D5581" s="1">
        <v>44968</v>
      </c>
      <c r="E5581" s="2">
        <v>0.71390046296296295</v>
      </c>
      <c r="F5581">
        <v>124</v>
      </c>
      <c r="G5581" t="str">
        <f>IFERROR(INDEX(menu_items!$B:$B,MATCH(F5581,menu_items!$A:$A,0)),"Unknown value")</f>
        <v>Spaghetti</v>
      </c>
      <c r="H5581" t="str">
        <f>IFERROR(INDEX(menu_items!$C:$C,MATCH(F5581,menu_items!$A:$A,0)),"Unknown value")</f>
        <v>Italian</v>
      </c>
      <c r="I5581" s="5">
        <f>IFERROR(INDEX(menu_items!$D:$D,MATCH(F5581,menu_items!$A:$A,0)),0)</f>
        <v>14.5</v>
      </c>
      <c r="J5581" t="str">
        <f t="shared" si="438"/>
        <v>Sat</v>
      </c>
      <c r="K5581">
        <f t="shared" si="439"/>
        <v>11</v>
      </c>
      <c r="L5581" t="str">
        <f t="shared" si="440"/>
        <v>Feb</v>
      </c>
      <c r="M5581">
        <v>17</v>
      </c>
      <c r="N5581">
        <f t="shared" si="441"/>
        <v>3</v>
      </c>
      <c r="O5581" s="5">
        <f t="shared" si="442"/>
        <v>46.95</v>
      </c>
    </row>
    <row r="5582" spans="1:15" x14ac:dyDescent="0.25">
      <c r="A5582">
        <v>5645</v>
      </c>
      <c r="B5582">
        <v>2502</v>
      </c>
      <c r="C5582">
        <f>IF(COUNTIF($B$2:B5582,B5582)=1,1,0)</f>
        <v>0</v>
      </c>
      <c r="D5582" s="1">
        <v>44968</v>
      </c>
      <c r="E5582" s="2">
        <v>0.71390046296296295</v>
      </c>
      <c r="F5582">
        <v>127</v>
      </c>
      <c r="G5582" t="str">
        <f>IFERROR(INDEX(menu_items!$B:$B,MATCH(F5582,menu_items!$A:$A,0)),"Unknown value")</f>
        <v>Meat Lasagna</v>
      </c>
      <c r="H5582" t="str">
        <f>IFERROR(INDEX(menu_items!$C:$C,MATCH(F5582,menu_items!$A:$A,0)),"Unknown value")</f>
        <v>Italian</v>
      </c>
      <c r="I5582" s="5">
        <f>IFERROR(INDEX(menu_items!$D:$D,MATCH(F5582,menu_items!$A:$A,0)),0)</f>
        <v>17.95</v>
      </c>
      <c r="J5582" t="str">
        <f t="shared" si="438"/>
        <v>Sat</v>
      </c>
      <c r="K5582">
        <f t="shared" si="439"/>
        <v>11</v>
      </c>
      <c r="L5582" t="str">
        <f t="shared" si="440"/>
        <v>Feb</v>
      </c>
      <c r="M5582">
        <v>17</v>
      </c>
      <c r="N5582">
        <f t="shared" si="441"/>
        <v>3</v>
      </c>
      <c r="O5582" s="5">
        <f t="shared" si="442"/>
        <v>46.95</v>
      </c>
    </row>
    <row r="5583" spans="1:15" x14ac:dyDescent="0.25">
      <c r="A5583">
        <v>5646</v>
      </c>
      <c r="B5583">
        <v>2503</v>
      </c>
      <c r="C5583">
        <f>IF(COUNTIF($B$2:B5583,B5583)=1,1,0)</f>
        <v>1</v>
      </c>
      <c r="D5583" s="1">
        <v>44968</v>
      </c>
      <c r="E5583" s="2">
        <v>0.71416666666666662</v>
      </c>
      <c r="F5583">
        <v>120</v>
      </c>
      <c r="G5583" t="str">
        <f>IFERROR(INDEX(menu_items!$B:$B,MATCH(F5583,menu_items!$A:$A,0)),"Unknown value")</f>
        <v>Steak Torta</v>
      </c>
      <c r="H5583" t="str">
        <f>IFERROR(INDEX(menu_items!$C:$C,MATCH(F5583,menu_items!$A:$A,0)),"Unknown value")</f>
        <v>Mexican</v>
      </c>
      <c r="I5583" s="5">
        <f>IFERROR(INDEX(menu_items!$D:$D,MATCH(F5583,menu_items!$A:$A,0)),0)</f>
        <v>13.95</v>
      </c>
      <c r="J5583" t="str">
        <f t="shared" si="438"/>
        <v>Sat</v>
      </c>
      <c r="K5583">
        <f t="shared" si="439"/>
        <v>11</v>
      </c>
      <c r="L5583" t="str">
        <f t="shared" si="440"/>
        <v>Feb</v>
      </c>
      <c r="M5583">
        <v>17</v>
      </c>
      <c r="N5583">
        <f t="shared" si="441"/>
        <v>2</v>
      </c>
      <c r="O5583" s="5">
        <f t="shared" si="442"/>
        <v>30.9</v>
      </c>
    </row>
    <row r="5584" spans="1:15" x14ac:dyDescent="0.25">
      <c r="A5584">
        <v>5647</v>
      </c>
      <c r="B5584">
        <v>2503</v>
      </c>
      <c r="C5584">
        <f>IF(COUNTIF($B$2:B5584,B5584)=1,1,0)</f>
        <v>0</v>
      </c>
      <c r="D5584" s="1">
        <v>44968</v>
      </c>
      <c r="E5584" s="2">
        <v>0.71416666666666662</v>
      </c>
      <c r="F5584">
        <v>132</v>
      </c>
      <c r="G5584" t="str">
        <f>IFERROR(INDEX(menu_items!$B:$B,MATCH(F5584,menu_items!$A:$A,0)),"Unknown value")</f>
        <v>Eggplant Parmesan</v>
      </c>
      <c r="H5584" t="str">
        <f>IFERROR(INDEX(menu_items!$C:$C,MATCH(F5584,menu_items!$A:$A,0)),"Unknown value")</f>
        <v>Italian</v>
      </c>
      <c r="I5584" s="5">
        <f>IFERROR(INDEX(menu_items!$D:$D,MATCH(F5584,menu_items!$A:$A,0)),0)</f>
        <v>16.95</v>
      </c>
      <c r="J5584" t="str">
        <f t="shared" si="438"/>
        <v>Sat</v>
      </c>
      <c r="K5584">
        <f t="shared" si="439"/>
        <v>11</v>
      </c>
      <c r="L5584" t="str">
        <f t="shared" si="440"/>
        <v>Feb</v>
      </c>
      <c r="M5584">
        <v>17</v>
      </c>
      <c r="N5584">
        <f t="shared" si="441"/>
        <v>2</v>
      </c>
      <c r="O5584" s="5">
        <f t="shared" si="442"/>
        <v>30.9</v>
      </c>
    </row>
    <row r="5585" spans="1:15" x14ac:dyDescent="0.25">
      <c r="A5585">
        <v>5648</v>
      </c>
      <c r="B5585">
        <v>2504</v>
      </c>
      <c r="C5585">
        <f>IF(COUNTIF($B$2:B5585,B5585)=1,1,0)</f>
        <v>1</v>
      </c>
      <c r="D5585" s="1">
        <v>44968</v>
      </c>
      <c r="E5585" s="2">
        <v>0.71695601851851853</v>
      </c>
      <c r="F5585">
        <v>113</v>
      </c>
      <c r="G5585" t="str">
        <f>IFERROR(INDEX(menu_items!$B:$B,MATCH(F5585,menu_items!$A:$A,0)),"Unknown value")</f>
        <v>Edamame</v>
      </c>
      <c r="H5585" t="str">
        <f>IFERROR(INDEX(menu_items!$C:$C,MATCH(F5585,menu_items!$A:$A,0)),"Unknown value")</f>
        <v>Asian</v>
      </c>
      <c r="I5585" s="5">
        <f>IFERROR(INDEX(menu_items!$D:$D,MATCH(F5585,menu_items!$A:$A,0)),0)</f>
        <v>5</v>
      </c>
      <c r="J5585" t="str">
        <f t="shared" si="438"/>
        <v>Sat</v>
      </c>
      <c r="K5585">
        <f t="shared" si="439"/>
        <v>11</v>
      </c>
      <c r="L5585" t="str">
        <f t="shared" si="440"/>
        <v>Feb</v>
      </c>
      <c r="M5585">
        <v>17</v>
      </c>
      <c r="N5585">
        <f t="shared" si="441"/>
        <v>2</v>
      </c>
      <c r="O5585" s="5">
        <f t="shared" si="442"/>
        <v>16.95</v>
      </c>
    </row>
    <row r="5586" spans="1:15" x14ac:dyDescent="0.25">
      <c r="A5586">
        <v>5649</v>
      </c>
      <c r="B5586">
        <v>2504</v>
      </c>
      <c r="C5586">
        <f>IF(COUNTIF($B$2:B5586,B5586)=1,1,0)</f>
        <v>0</v>
      </c>
      <c r="D5586" s="1">
        <v>44968</v>
      </c>
      <c r="E5586" s="2">
        <v>0.71695601851851853</v>
      </c>
      <c r="F5586">
        <v>119</v>
      </c>
      <c r="G5586" t="str">
        <f>IFERROR(INDEX(menu_items!$B:$B,MATCH(F5586,menu_items!$A:$A,0)),"Unknown value")</f>
        <v>Chicken Torta</v>
      </c>
      <c r="H5586" t="str">
        <f>IFERROR(INDEX(menu_items!$C:$C,MATCH(F5586,menu_items!$A:$A,0)),"Unknown value")</f>
        <v>Mexican</v>
      </c>
      <c r="I5586" s="5">
        <f>IFERROR(INDEX(menu_items!$D:$D,MATCH(F5586,menu_items!$A:$A,0)),0)</f>
        <v>11.95</v>
      </c>
      <c r="J5586" t="str">
        <f t="shared" si="438"/>
        <v>Sat</v>
      </c>
      <c r="K5586">
        <f t="shared" si="439"/>
        <v>11</v>
      </c>
      <c r="L5586" t="str">
        <f t="shared" si="440"/>
        <v>Feb</v>
      </c>
      <c r="M5586">
        <v>17</v>
      </c>
      <c r="N5586">
        <f t="shared" si="441"/>
        <v>2</v>
      </c>
      <c r="O5586" s="5">
        <f t="shared" si="442"/>
        <v>16.95</v>
      </c>
    </row>
    <row r="5587" spans="1:15" x14ac:dyDescent="0.25">
      <c r="A5587">
        <v>5650</v>
      </c>
      <c r="B5587">
        <v>2505</v>
      </c>
      <c r="C5587">
        <f>IF(COUNTIF($B$2:B5587,B5587)=1,1,0)</f>
        <v>1</v>
      </c>
      <c r="D5587" s="1">
        <v>44968</v>
      </c>
      <c r="E5587" s="2">
        <v>0.72363425925925928</v>
      </c>
      <c r="F5587">
        <v>117</v>
      </c>
      <c r="G5587" t="str">
        <f>IFERROR(INDEX(menu_items!$B:$B,MATCH(F5587,menu_items!$A:$A,0)),"Unknown value")</f>
        <v>Chicken Burrito</v>
      </c>
      <c r="H5587" t="str">
        <f>IFERROR(INDEX(menu_items!$C:$C,MATCH(F5587,menu_items!$A:$A,0)),"Unknown value")</f>
        <v>Mexican</v>
      </c>
      <c r="I5587" s="5">
        <f>IFERROR(INDEX(menu_items!$D:$D,MATCH(F5587,menu_items!$A:$A,0)),0)</f>
        <v>12.95</v>
      </c>
      <c r="J5587" t="str">
        <f t="shared" si="438"/>
        <v>Sat</v>
      </c>
      <c r="K5587">
        <f t="shared" si="439"/>
        <v>11</v>
      </c>
      <c r="L5587" t="str">
        <f t="shared" si="440"/>
        <v>Feb</v>
      </c>
      <c r="M5587">
        <v>17</v>
      </c>
      <c r="N5587">
        <f t="shared" si="441"/>
        <v>2</v>
      </c>
      <c r="O5587" s="5">
        <f t="shared" si="442"/>
        <v>28.45</v>
      </c>
    </row>
    <row r="5588" spans="1:15" x14ac:dyDescent="0.25">
      <c r="A5588">
        <v>5651</v>
      </c>
      <c r="B5588">
        <v>2505</v>
      </c>
      <c r="C5588">
        <f>IF(COUNTIF($B$2:B5588,B5588)=1,1,0)</f>
        <v>0</v>
      </c>
      <c r="D5588" s="1">
        <v>44968</v>
      </c>
      <c r="E5588" s="2">
        <v>0.72363425925925928</v>
      </c>
      <c r="F5588">
        <v>128</v>
      </c>
      <c r="G5588" t="str">
        <f>IFERROR(INDEX(menu_items!$B:$B,MATCH(F5588,menu_items!$A:$A,0)),"Unknown value")</f>
        <v>Cheese Lasagna</v>
      </c>
      <c r="H5588" t="str">
        <f>IFERROR(INDEX(menu_items!$C:$C,MATCH(F5588,menu_items!$A:$A,0)),"Unknown value")</f>
        <v>Italian</v>
      </c>
      <c r="I5588" s="5">
        <f>IFERROR(INDEX(menu_items!$D:$D,MATCH(F5588,menu_items!$A:$A,0)),0)</f>
        <v>15.5</v>
      </c>
      <c r="J5588" t="str">
        <f t="shared" si="438"/>
        <v>Sat</v>
      </c>
      <c r="K5588">
        <f t="shared" si="439"/>
        <v>11</v>
      </c>
      <c r="L5588" t="str">
        <f t="shared" si="440"/>
        <v>Feb</v>
      </c>
      <c r="M5588">
        <v>17</v>
      </c>
      <c r="N5588">
        <f t="shared" si="441"/>
        <v>2</v>
      </c>
      <c r="O5588" s="5">
        <f t="shared" si="442"/>
        <v>28.45</v>
      </c>
    </row>
    <row r="5589" spans="1:15" x14ac:dyDescent="0.25">
      <c r="A5589">
        <v>5652</v>
      </c>
      <c r="B5589">
        <v>2506</v>
      </c>
      <c r="C5589">
        <f>IF(COUNTIF($B$2:B5589,B5589)=1,1,0)</f>
        <v>1</v>
      </c>
      <c r="D5589" s="1">
        <v>44968</v>
      </c>
      <c r="E5589" s="2">
        <v>0.73942129629629627</v>
      </c>
      <c r="F5589">
        <v>104</v>
      </c>
      <c r="G5589" t="str">
        <f>IFERROR(INDEX(menu_items!$B:$B,MATCH(F5589,menu_items!$A:$A,0)),"Unknown value")</f>
        <v>Veggie Burger</v>
      </c>
      <c r="H5589" t="str">
        <f>IFERROR(INDEX(menu_items!$C:$C,MATCH(F5589,menu_items!$A:$A,0)),"Unknown value")</f>
        <v>American</v>
      </c>
      <c r="I5589" s="5">
        <f>IFERROR(INDEX(menu_items!$D:$D,MATCH(F5589,menu_items!$A:$A,0)),0)</f>
        <v>10.5</v>
      </c>
      <c r="J5589" t="str">
        <f t="shared" si="438"/>
        <v>Sat</v>
      </c>
      <c r="K5589">
        <f t="shared" si="439"/>
        <v>11</v>
      </c>
      <c r="L5589" t="str">
        <f t="shared" si="440"/>
        <v>Feb</v>
      </c>
      <c r="M5589">
        <v>17</v>
      </c>
      <c r="N5589">
        <f t="shared" si="441"/>
        <v>4</v>
      </c>
      <c r="O5589" s="5">
        <f t="shared" si="442"/>
        <v>47.95</v>
      </c>
    </row>
    <row r="5590" spans="1:15" x14ac:dyDescent="0.25">
      <c r="A5590">
        <v>5653</v>
      </c>
      <c r="B5590">
        <v>2506</v>
      </c>
      <c r="C5590">
        <f>IF(COUNTIF($B$2:B5590,B5590)=1,1,0)</f>
        <v>0</v>
      </c>
      <c r="D5590" s="1">
        <v>44968</v>
      </c>
      <c r="E5590" s="2">
        <v>0.73942129629629627</v>
      </c>
      <c r="F5590">
        <v>108</v>
      </c>
      <c r="G5590" t="str">
        <f>IFERROR(INDEX(menu_items!$B:$B,MATCH(F5590,menu_items!$A:$A,0)),"Unknown value")</f>
        <v>Tofu Pad Thai</v>
      </c>
      <c r="H5590" t="str">
        <f>IFERROR(INDEX(menu_items!$C:$C,MATCH(F5590,menu_items!$A:$A,0)),"Unknown value")</f>
        <v>Asian</v>
      </c>
      <c r="I5590" s="5">
        <f>IFERROR(INDEX(menu_items!$D:$D,MATCH(F5590,menu_items!$A:$A,0)),0)</f>
        <v>14.5</v>
      </c>
      <c r="J5590" t="str">
        <f t="shared" si="438"/>
        <v>Sat</v>
      </c>
      <c r="K5590">
        <f t="shared" si="439"/>
        <v>11</v>
      </c>
      <c r="L5590" t="str">
        <f t="shared" si="440"/>
        <v>Feb</v>
      </c>
      <c r="M5590">
        <v>17</v>
      </c>
      <c r="N5590">
        <f t="shared" si="441"/>
        <v>4</v>
      </c>
      <c r="O5590" s="5">
        <f t="shared" si="442"/>
        <v>47.95</v>
      </c>
    </row>
    <row r="5591" spans="1:15" x14ac:dyDescent="0.25">
      <c r="A5591">
        <v>5654</v>
      </c>
      <c r="B5591">
        <v>2506</v>
      </c>
      <c r="C5591">
        <f>IF(COUNTIF($B$2:B5591,B5591)=1,1,0)</f>
        <v>0</v>
      </c>
      <c r="D5591" s="1">
        <v>44968</v>
      </c>
      <c r="E5591" s="2">
        <v>0.73942129629629627</v>
      </c>
      <c r="F5591">
        <v>125</v>
      </c>
      <c r="G5591" t="str">
        <f>IFERROR(INDEX(menu_items!$B:$B,MATCH(F5591,menu_items!$A:$A,0)),"Unknown value")</f>
        <v>Spaghetti &amp; Meatballs</v>
      </c>
      <c r="H5591" t="str">
        <f>IFERROR(INDEX(menu_items!$C:$C,MATCH(F5591,menu_items!$A:$A,0)),"Unknown value")</f>
        <v>Italian</v>
      </c>
      <c r="I5591" s="5">
        <f>IFERROR(INDEX(menu_items!$D:$D,MATCH(F5591,menu_items!$A:$A,0)),0)</f>
        <v>17.95</v>
      </c>
      <c r="J5591" t="str">
        <f t="shared" si="438"/>
        <v>Sat</v>
      </c>
      <c r="K5591">
        <f t="shared" si="439"/>
        <v>11</v>
      </c>
      <c r="L5591" t="str">
        <f t="shared" si="440"/>
        <v>Feb</v>
      </c>
      <c r="M5591">
        <v>17</v>
      </c>
      <c r="N5591">
        <f t="shared" si="441"/>
        <v>4</v>
      </c>
      <c r="O5591" s="5">
        <f t="shared" si="442"/>
        <v>47.95</v>
      </c>
    </row>
    <row r="5592" spans="1:15" x14ac:dyDescent="0.25">
      <c r="A5592">
        <v>5655</v>
      </c>
      <c r="B5592">
        <v>2506</v>
      </c>
      <c r="C5592">
        <f>IF(COUNTIF($B$2:B5592,B5592)=1,1,0)</f>
        <v>0</v>
      </c>
      <c r="D5592" s="1">
        <v>44968</v>
      </c>
      <c r="E5592" s="2">
        <v>0.73942129629629627</v>
      </c>
      <c r="F5592">
        <v>113</v>
      </c>
      <c r="G5592" t="str">
        <f>IFERROR(INDEX(menu_items!$B:$B,MATCH(F5592,menu_items!$A:$A,0)),"Unknown value")</f>
        <v>Edamame</v>
      </c>
      <c r="H5592" t="str">
        <f>IFERROR(INDEX(menu_items!$C:$C,MATCH(F5592,menu_items!$A:$A,0)),"Unknown value")</f>
        <v>Asian</v>
      </c>
      <c r="I5592" s="5">
        <f>IFERROR(INDEX(menu_items!$D:$D,MATCH(F5592,menu_items!$A:$A,0)),0)</f>
        <v>5</v>
      </c>
      <c r="J5592" t="str">
        <f t="shared" si="438"/>
        <v>Sat</v>
      </c>
      <c r="K5592">
        <f t="shared" si="439"/>
        <v>11</v>
      </c>
      <c r="L5592" t="str">
        <f t="shared" si="440"/>
        <v>Feb</v>
      </c>
      <c r="M5592">
        <v>17</v>
      </c>
      <c r="N5592">
        <f t="shared" si="441"/>
        <v>4</v>
      </c>
      <c r="O5592" s="5">
        <f t="shared" si="442"/>
        <v>47.95</v>
      </c>
    </row>
    <row r="5593" spans="1:15" x14ac:dyDescent="0.25">
      <c r="A5593">
        <v>5656</v>
      </c>
      <c r="B5593">
        <v>2507</v>
      </c>
      <c r="C5593">
        <f>IF(COUNTIF($B$2:B5593,B5593)=1,1,0)</f>
        <v>1</v>
      </c>
      <c r="D5593" s="1">
        <v>44968</v>
      </c>
      <c r="E5593" s="2">
        <v>0.74099537037037033</v>
      </c>
      <c r="F5593">
        <v>104</v>
      </c>
      <c r="G5593" t="str">
        <f>IFERROR(INDEX(menu_items!$B:$B,MATCH(F5593,menu_items!$A:$A,0)),"Unknown value")</f>
        <v>Veggie Burger</v>
      </c>
      <c r="H5593" t="str">
        <f>IFERROR(INDEX(menu_items!$C:$C,MATCH(F5593,menu_items!$A:$A,0)),"Unknown value")</f>
        <v>American</v>
      </c>
      <c r="I5593" s="5">
        <f>IFERROR(INDEX(menu_items!$D:$D,MATCH(F5593,menu_items!$A:$A,0)),0)</f>
        <v>10.5</v>
      </c>
      <c r="J5593" t="str">
        <f t="shared" si="438"/>
        <v>Sat</v>
      </c>
      <c r="K5593">
        <f t="shared" si="439"/>
        <v>11</v>
      </c>
      <c r="L5593" t="str">
        <f t="shared" si="440"/>
        <v>Feb</v>
      </c>
      <c r="M5593">
        <v>17</v>
      </c>
      <c r="N5593">
        <f t="shared" si="441"/>
        <v>4</v>
      </c>
      <c r="O5593" s="5">
        <f t="shared" si="442"/>
        <v>56.900000000000006</v>
      </c>
    </row>
    <row r="5594" spans="1:15" x14ac:dyDescent="0.25">
      <c r="A5594">
        <v>5657</v>
      </c>
      <c r="B5594">
        <v>2507</v>
      </c>
      <c r="C5594">
        <f>IF(COUNTIF($B$2:B5594,B5594)=1,1,0)</f>
        <v>0</v>
      </c>
      <c r="D5594" s="1">
        <v>44968</v>
      </c>
      <c r="E5594" s="2">
        <v>0.74099537037037033</v>
      </c>
      <c r="F5594">
        <v>126</v>
      </c>
      <c r="G5594" t="str">
        <f>IFERROR(INDEX(menu_items!$B:$B,MATCH(F5594,menu_items!$A:$A,0)),"Unknown value")</f>
        <v>Fettuccine Alfredo</v>
      </c>
      <c r="H5594" t="str">
        <f>IFERROR(INDEX(menu_items!$C:$C,MATCH(F5594,menu_items!$A:$A,0)),"Unknown value")</f>
        <v>Italian</v>
      </c>
      <c r="I5594" s="5">
        <f>IFERROR(INDEX(menu_items!$D:$D,MATCH(F5594,menu_items!$A:$A,0)),0)</f>
        <v>14.5</v>
      </c>
      <c r="J5594" t="str">
        <f t="shared" si="438"/>
        <v>Sat</v>
      </c>
      <c r="K5594">
        <f t="shared" si="439"/>
        <v>11</v>
      </c>
      <c r="L5594" t="str">
        <f t="shared" si="440"/>
        <v>Feb</v>
      </c>
      <c r="M5594">
        <v>17</v>
      </c>
      <c r="N5594">
        <f t="shared" si="441"/>
        <v>4</v>
      </c>
      <c r="O5594" s="5">
        <f t="shared" si="442"/>
        <v>56.900000000000006</v>
      </c>
    </row>
    <row r="5595" spans="1:15" x14ac:dyDescent="0.25">
      <c r="A5595">
        <v>5658</v>
      </c>
      <c r="B5595">
        <v>2507</v>
      </c>
      <c r="C5595">
        <f>IF(COUNTIF($B$2:B5595,B5595)=1,1,0)</f>
        <v>0</v>
      </c>
      <c r="D5595" s="1">
        <v>44968</v>
      </c>
      <c r="E5595" s="2">
        <v>0.74099537037037033</v>
      </c>
      <c r="F5595">
        <v>109</v>
      </c>
      <c r="G5595" t="str">
        <f>IFERROR(INDEX(menu_items!$B:$B,MATCH(F5595,menu_items!$A:$A,0)),"Unknown value")</f>
        <v>Korean Beef Bowl</v>
      </c>
      <c r="H5595" t="str">
        <f>IFERROR(INDEX(menu_items!$C:$C,MATCH(F5595,menu_items!$A:$A,0)),"Unknown value")</f>
        <v>Asian</v>
      </c>
      <c r="I5595" s="5">
        <f>IFERROR(INDEX(menu_items!$D:$D,MATCH(F5595,menu_items!$A:$A,0)),0)</f>
        <v>17.95</v>
      </c>
      <c r="J5595" t="str">
        <f t="shared" si="438"/>
        <v>Sat</v>
      </c>
      <c r="K5595">
        <f t="shared" si="439"/>
        <v>11</v>
      </c>
      <c r="L5595" t="str">
        <f t="shared" si="440"/>
        <v>Feb</v>
      </c>
      <c r="M5595">
        <v>17</v>
      </c>
      <c r="N5595">
        <f t="shared" si="441"/>
        <v>4</v>
      </c>
      <c r="O5595" s="5">
        <f t="shared" si="442"/>
        <v>56.900000000000006</v>
      </c>
    </row>
    <row r="5596" spans="1:15" x14ac:dyDescent="0.25">
      <c r="A5596">
        <v>5659</v>
      </c>
      <c r="B5596">
        <v>2507</v>
      </c>
      <c r="C5596">
        <f>IF(COUNTIF($B$2:B5596,B5596)=1,1,0)</f>
        <v>0</v>
      </c>
      <c r="D5596" s="1">
        <v>44968</v>
      </c>
      <c r="E5596" s="2">
        <v>0.74099537037037033</v>
      </c>
      <c r="F5596">
        <v>120</v>
      </c>
      <c r="G5596" t="str">
        <f>IFERROR(INDEX(menu_items!$B:$B,MATCH(F5596,menu_items!$A:$A,0)),"Unknown value")</f>
        <v>Steak Torta</v>
      </c>
      <c r="H5596" t="str">
        <f>IFERROR(INDEX(menu_items!$C:$C,MATCH(F5596,menu_items!$A:$A,0)),"Unknown value")</f>
        <v>Mexican</v>
      </c>
      <c r="I5596" s="5">
        <f>IFERROR(INDEX(menu_items!$D:$D,MATCH(F5596,menu_items!$A:$A,0)),0)</f>
        <v>13.95</v>
      </c>
      <c r="J5596" t="str">
        <f t="shared" si="438"/>
        <v>Sat</v>
      </c>
      <c r="K5596">
        <f t="shared" si="439"/>
        <v>11</v>
      </c>
      <c r="L5596" t="str">
        <f t="shared" si="440"/>
        <v>Feb</v>
      </c>
      <c r="M5596">
        <v>17</v>
      </c>
      <c r="N5596">
        <f t="shared" si="441"/>
        <v>4</v>
      </c>
      <c r="O5596" s="5">
        <f t="shared" si="442"/>
        <v>56.900000000000006</v>
      </c>
    </row>
    <row r="5597" spans="1:15" x14ac:dyDescent="0.25">
      <c r="A5597">
        <v>5660</v>
      </c>
      <c r="B5597">
        <v>2508</v>
      </c>
      <c r="C5597">
        <f>IF(COUNTIF($B$2:B5597,B5597)=1,1,0)</f>
        <v>1</v>
      </c>
      <c r="D5597" s="1">
        <v>44968</v>
      </c>
      <c r="E5597" s="2">
        <v>0.74131944444444442</v>
      </c>
      <c r="F5597">
        <v>126</v>
      </c>
      <c r="G5597" t="str">
        <f>IFERROR(INDEX(menu_items!$B:$B,MATCH(F5597,menu_items!$A:$A,0)),"Unknown value")</f>
        <v>Fettuccine Alfredo</v>
      </c>
      <c r="H5597" t="str">
        <f>IFERROR(INDEX(menu_items!$C:$C,MATCH(F5597,menu_items!$A:$A,0)),"Unknown value")</f>
        <v>Italian</v>
      </c>
      <c r="I5597" s="5">
        <f>IFERROR(INDEX(menu_items!$D:$D,MATCH(F5597,menu_items!$A:$A,0)),0)</f>
        <v>14.5</v>
      </c>
      <c r="J5597" t="str">
        <f t="shared" si="438"/>
        <v>Sat</v>
      </c>
      <c r="K5597">
        <f t="shared" si="439"/>
        <v>11</v>
      </c>
      <c r="L5597" t="str">
        <f t="shared" si="440"/>
        <v>Feb</v>
      </c>
      <c r="M5597">
        <v>17</v>
      </c>
      <c r="N5597">
        <f t="shared" si="441"/>
        <v>2</v>
      </c>
      <c r="O5597" s="5">
        <f t="shared" si="442"/>
        <v>32.450000000000003</v>
      </c>
    </row>
    <row r="5598" spans="1:15" x14ac:dyDescent="0.25">
      <c r="A5598">
        <v>5661</v>
      </c>
      <c r="B5598">
        <v>2508</v>
      </c>
      <c r="C5598">
        <f>IF(COUNTIF($B$2:B5598,B5598)=1,1,0)</f>
        <v>0</v>
      </c>
      <c r="D5598" s="1">
        <v>44968</v>
      </c>
      <c r="E5598" s="2">
        <v>0.74131944444444442</v>
      </c>
      <c r="F5598">
        <v>109</v>
      </c>
      <c r="G5598" t="str">
        <f>IFERROR(INDEX(menu_items!$B:$B,MATCH(F5598,menu_items!$A:$A,0)),"Unknown value")</f>
        <v>Korean Beef Bowl</v>
      </c>
      <c r="H5598" t="str">
        <f>IFERROR(INDEX(menu_items!$C:$C,MATCH(F5598,menu_items!$A:$A,0)),"Unknown value")</f>
        <v>Asian</v>
      </c>
      <c r="I5598" s="5">
        <f>IFERROR(INDEX(menu_items!$D:$D,MATCH(F5598,menu_items!$A:$A,0)),0)</f>
        <v>17.95</v>
      </c>
      <c r="J5598" t="str">
        <f t="shared" si="438"/>
        <v>Sat</v>
      </c>
      <c r="K5598">
        <f t="shared" si="439"/>
        <v>11</v>
      </c>
      <c r="L5598" t="str">
        <f t="shared" si="440"/>
        <v>Feb</v>
      </c>
      <c r="M5598">
        <v>17</v>
      </c>
      <c r="N5598">
        <f t="shared" si="441"/>
        <v>2</v>
      </c>
      <c r="O5598" s="5">
        <f t="shared" si="442"/>
        <v>32.450000000000003</v>
      </c>
    </row>
    <row r="5599" spans="1:15" x14ac:dyDescent="0.25">
      <c r="A5599">
        <v>5662</v>
      </c>
      <c r="B5599">
        <v>2509</v>
      </c>
      <c r="C5599">
        <f>IF(COUNTIF($B$2:B5599,B5599)=1,1,0)</f>
        <v>1</v>
      </c>
      <c r="D5599" s="1">
        <v>44968</v>
      </c>
      <c r="E5599" s="2">
        <v>0.74300925925925931</v>
      </c>
      <c r="F5599">
        <v>117</v>
      </c>
      <c r="G5599" t="str">
        <f>IFERROR(INDEX(menu_items!$B:$B,MATCH(F5599,menu_items!$A:$A,0)),"Unknown value")</f>
        <v>Chicken Burrito</v>
      </c>
      <c r="H5599" t="str">
        <f>IFERROR(INDEX(menu_items!$C:$C,MATCH(F5599,menu_items!$A:$A,0)),"Unknown value")</f>
        <v>Mexican</v>
      </c>
      <c r="I5599" s="5">
        <f>IFERROR(INDEX(menu_items!$D:$D,MATCH(F5599,menu_items!$A:$A,0)),0)</f>
        <v>12.95</v>
      </c>
      <c r="J5599" t="str">
        <f t="shared" si="438"/>
        <v>Sat</v>
      </c>
      <c r="K5599">
        <f t="shared" si="439"/>
        <v>11</v>
      </c>
      <c r="L5599" t="str">
        <f t="shared" si="440"/>
        <v>Feb</v>
      </c>
      <c r="M5599">
        <v>17</v>
      </c>
      <c r="N5599">
        <f t="shared" si="441"/>
        <v>1</v>
      </c>
      <c r="O5599" s="5">
        <f t="shared" si="442"/>
        <v>12.95</v>
      </c>
    </row>
    <row r="5600" spans="1:15" x14ac:dyDescent="0.25">
      <c r="A5600">
        <v>5663</v>
      </c>
      <c r="B5600">
        <v>2510</v>
      </c>
      <c r="C5600">
        <f>IF(COUNTIF($B$2:B5600,B5600)=1,1,0)</f>
        <v>1</v>
      </c>
      <c r="D5600" s="1">
        <v>44968</v>
      </c>
      <c r="E5600" s="2">
        <v>0.74513888888888891</v>
      </c>
      <c r="F5600">
        <v>116</v>
      </c>
      <c r="G5600" t="str">
        <f>IFERROR(INDEX(menu_items!$B:$B,MATCH(F5600,menu_items!$A:$A,0)),"Unknown value")</f>
        <v>Steak Tacos</v>
      </c>
      <c r="H5600" t="str">
        <f>IFERROR(INDEX(menu_items!$C:$C,MATCH(F5600,menu_items!$A:$A,0)),"Unknown value")</f>
        <v>Mexican</v>
      </c>
      <c r="I5600" s="5">
        <f>IFERROR(INDEX(menu_items!$D:$D,MATCH(F5600,menu_items!$A:$A,0)),0)</f>
        <v>13.95</v>
      </c>
      <c r="J5600" t="str">
        <f t="shared" si="438"/>
        <v>Sat</v>
      </c>
      <c r="K5600">
        <f t="shared" si="439"/>
        <v>11</v>
      </c>
      <c r="L5600" t="str">
        <f t="shared" si="440"/>
        <v>Feb</v>
      </c>
      <c r="M5600">
        <v>17</v>
      </c>
      <c r="N5600">
        <f t="shared" si="441"/>
        <v>1</v>
      </c>
      <c r="O5600" s="5">
        <f t="shared" si="442"/>
        <v>13.95</v>
      </c>
    </row>
    <row r="5601" spans="1:15" x14ac:dyDescent="0.25">
      <c r="A5601">
        <v>5664</v>
      </c>
      <c r="B5601">
        <v>2511</v>
      </c>
      <c r="C5601">
        <f>IF(COUNTIF($B$2:B5601,B5601)=1,1,0)</f>
        <v>1</v>
      </c>
      <c r="D5601" s="1">
        <v>44968</v>
      </c>
      <c r="E5601" s="2">
        <v>0.75013888888888891</v>
      </c>
      <c r="F5601">
        <v>109</v>
      </c>
      <c r="G5601" t="str">
        <f>IFERROR(INDEX(menu_items!$B:$B,MATCH(F5601,menu_items!$A:$A,0)),"Unknown value")</f>
        <v>Korean Beef Bowl</v>
      </c>
      <c r="H5601" t="str">
        <f>IFERROR(INDEX(menu_items!$C:$C,MATCH(F5601,menu_items!$A:$A,0)),"Unknown value")</f>
        <v>Asian</v>
      </c>
      <c r="I5601" s="5">
        <f>IFERROR(INDEX(menu_items!$D:$D,MATCH(F5601,menu_items!$A:$A,0)),0)</f>
        <v>17.95</v>
      </c>
      <c r="J5601" t="str">
        <f t="shared" si="438"/>
        <v>Sat</v>
      </c>
      <c r="K5601">
        <f t="shared" si="439"/>
        <v>11</v>
      </c>
      <c r="L5601" t="str">
        <f t="shared" si="440"/>
        <v>Feb</v>
      </c>
      <c r="M5601">
        <v>18</v>
      </c>
      <c r="N5601">
        <f t="shared" si="441"/>
        <v>3</v>
      </c>
      <c r="O5601" s="5">
        <f t="shared" si="442"/>
        <v>38.450000000000003</v>
      </c>
    </row>
    <row r="5602" spans="1:15" x14ac:dyDescent="0.25">
      <c r="A5602">
        <v>5665</v>
      </c>
      <c r="B5602">
        <v>2511</v>
      </c>
      <c r="C5602">
        <f>IF(COUNTIF($B$2:B5602,B5602)=1,1,0)</f>
        <v>0</v>
      </c>
      <c r="D5602" s="1">
        <v>44968</v>
      </c>
      <c r="E5602" s="2">
        <v>0.75013888888888891</v>
      </c>
      <c r="F5602">
        <v>129</v>
      </c>
      <c r="G5602" t="str">
        <f>IFERROR(INDEX(menu_items!$B:$B,MATCH(F5602,menu_items!$A:$A,0)),"Unknown value")</f>
        <v>Mushroom Ravioli</v>
      </c>
      <c r="H5602" t="str">
        <f>IFERROR(INDEX(menu_items!$C:$C,MATCH(F5602,menu_items!$A:$A,0)),"Unknown value")</f>
        <v>Italian</v>
      </c>
      <c r="I5602" s="5">
        <f>IFERROR(INDEX(menu_items!$D:$D,MATCH(F5602,menu_items!$A:$A,0)),0)</f>
        <v>15.5</v>
      </c>
      <c r="J5602" t="str">
        <f t="shared" si="438"/>
        <v>Sat</v>
      </c>
      <c r="K5602">
        <f t="shared" si="439"/>
        <v>11</v>
      </c>
      <c r="L5602" t="str">
        <f t="shared" si="440"/>
        <v>Feb</v>
      </c>
      <c r="M5602">
        <v>18</v>
      </c>
      <c r="N5602">
        <f t="shared" si="441"/>
        <v>3</v>
      </c>
      <c r="O5602" s="5">
        <f t="shared" si="442"/>
        <v>38.450000000000003</v>
      </c>
    </row>
    <row r="5603" spans="1:15" x14ac:dyDescent="0.25">
      <c r="A5603">
        <v>5666</v>
      </c>
      <c r="B5603">
        <v>2511</v>
      </c>
      <c r="C5603">
        <f>IF(COUNTIF($B$2:B5603,B5603)=1,1,0)</f>
        <v>0</v>
      </c>
      <c r="D5603" s="1">
        <v>44968</v>
      </c>
      <c r="E5603" s="2">
        <v>0.75013888888888891</v>
      </c>
      <c r="F5603">
        <v>113</v>
      </c>
      <c r="G5603" t="str">
        <f>IFERROR(INDEX(menu_items!$B:$B,MATCH(F5603,menu_items!$A:$A,0)),"Unknown value")</f>
        <v>Edamame</v>
      </c>
      <c r="H5603" t="str">
        <f>IFERROR(INDEX(menu_items!$C:$C,MATCH(F5603,menu_items!$A:$A,0)),"Unknown value")</f>
        <v>Asian</v>
      </c>
      <c r="I5603" s="5">
        <f>IFERROR(INDEX(menu_items!$D:$D,MATCH(F5603,menu_items!$A:$A,0)),0)</f>
        <v>5</v>
      </c>
      <c r="J5603" t="str">
        <f t="shared" si="438"/>
        <v>Sat</v>
      </c>
      <c r="K5603">
        <f t="shared" si="439"/>
        <v>11</v>
      </c>
      <c r="L5603" t="str">
        <f t="shared" si="440"/>
        <v>Feb</v>
      </c>
      <c r="M5603">
        <v>18</v>
      </c>
      <c r="N5603">
        <f t="shared" si="441"/>
        <v>3</v>
      </c>
      <c r="O5603" s="5">
        <f t="shared" si="442"/>
        <v>38.450000000000003</v>
      </c>
    </row>
    <row r="5604" spans="1:15" x14ac:dyDescent="0.25">
      <c r="A5604">
        <v>5667</v>
      </c>
      <c r="B5604">
        <v>2512</v>
      </c>
      <c r="C5604">
        <f>IF(COUNTIF($B$2:B5604,B5604)=1,1,0)</f>
        <v>1</v>
      </c>
      <c r="D5604" s="1">
        <v>44968</v>
      </c>
      <c r="E5604" s="2">
        <v>0.75201388888888887</v>
      </c>
      <c r="F5604">
        <v>107</v>
      </c>
      <c r="G5604" t="str">
        <f>IFERROR(INDEX(menu_items!$B:$B,MATCH(F5604,menu_items!$A:$A,0)),"Unknown value")</f>
        <v>Orange Chicken</v>
      </c>
      <c r="H5604" t="str">
        <f>IFERROR(INDEX(menu_items!$C:$C,MATCH(F5604,menu_items!$A:$A,0)),"Unknown value")</f>
        <v>Asian</v>
      </c>
      <c r="I5604" s="5">
        <f>IFERROR(INDEX(menu_items!$D:$D,MATCH(F5604,menu_items!$A:$A,0)),0)</f>
        <v>16.5</v>
      </c>
      <c r="J5604" t="str">
        <f t="shared" si="438"/>
        <v>Sat</v>
      </c>
      <c r="K5604">
        <f t="shared" si="439"/>
        <v>11</v>
      </c>
      <c r="L5604" t="str">
        <f t="shared" si="440"/>
        <v>Feb</v>
      </c>
      <c r="M5604">
        <v>18</v>
      </c>
      <c r="N5604">
        <f t="shared" si="441"/>
        <v>4</v>
      </c>
      <c r="O5604" s="5">
        <f t="shared" si="442"/>
        <v>63.900000000000006</v>
      </c>
    </row>
    <row r="5605" spans="1:15" x14ac:dyDescent="0.25">
      <c r="A5605">
        <v>5668</v>
      </c>
      <c r="B5605">
        <v>2512</v>
      </c>
      <c r="C5605">
        <f>IF(COUNTIF($B$2:B5605,B5605)=1,1,0)</f>
        <v>0</v>
      </c>
      <c r="D5605" s="1">
        <v>44968</v>
      </c>
      <c r="E5605" s="2">
        <v>0.75201388888888887</v>
      </c>
      <c r="F5605">
        <v>109</v>
      </c>
      <c r="G5605" t="str">
        <f>IFERROR(INDEX(menu_items!$B:$B,MATCH(F5605,menu_items!$A:$A,0)),"Unknown value")</f>
        <v>Korean Beef Bowl</v>
      </c>
      <c r="H5605" t="str">
        <f>IFERROR(INDEX(menu_items!$C:$C,MATCH(F5605,menu_items!$A:$A,0)),"Unknown value")</f>
        <v>Asian</v>
      </c>
      <c r="I5605" s="5">
        <f>IFERROR(INDEX(menu_items!$D:$D,MATCH(F5605,menu_items!$A:$A,0)),0)</f>
        <v>17.95</v>
      </c>
      <c r="J5605" t="str">
        <f t="shared" si="438"/>
        <v>Sat</v>
      </c>
      <c r="K5605">
        <f t="shared" si="439"/>
        <v>11</v>
      </c>
      <c r="L5605" t="str">
        <f t="shared" si="440"/>
        <v>Feb</v>
      </c>
      <c r="M5605">
        <v>18</v>
      </c>
      <c r="N5605">
        <f t="shared" si="441"/>
        <v>4</v>
      </c>
      <c r="O5605" s="5">
        <f t="shared" si="442"/>
        <v>63.900000000000006</v>
      </c>
    </row>
    <row r="5606" spans="1:15" x14ac:dyDescent="0.25">
      <c r="A5606">
        <v>5669</v>
      </c>
      <c r="B5606">
        <v>2512</v>
      </c>
      <c r="C5606">
        <f>IF(COUNTIF($B$2:B5606,B5606)=1,1,0)</f>
        <v>0</v>
      </c>
      <c r="D5606" s="1">
        <v>44968</v>
      </c>
      <c r="E5606" s="2">
        <v>0.75201388888888887</v>
      </c>
      <c r="F5606">
        <v>129</v>
      </c>
      <c r="G5606" t="str">
        <f>IFERROR(INDEX(menu_items!$B:$B,MATCH(F5606,menu_items!$A:$A,0)),"Unknown value")</f>
        <v>Mushroom Ravioli</v>
      </c>
      <c r="H5606" t="str">
        <f>IFERROR(INDEX(menu_items!$C:$C,MATCH(F5606,menu_items!$A:$A,0)),"Unknown value")</f>
        <v>Italian</v>
      </c>
      <c r="I5606" s="5">
        <f>IFERROR(INDEX(menu_items!$D:$D,MATCH(F5606,menu_items!$A:$A,0)),0)</f>
        <v>15.5</v>
      </c>
      <c r="J5606" t="str">
        <f t="shared" si="438"/>
        <v>Sat</v>
      </c>
      <c r="K5606">
        <f t="shared" si="439"/>
        <v>11</v>
      </c>
      <c r="L5606" t="str">
        <f t="shared" si="440"/>
        <v>Feb</v>
      </c>
      <c r="M5606">
        <v>18</v>
      </c>
      <c r="N5606">
        <f t="shared" si="441"/>
        <v>4</v>
      </c>
      <c r="O5606" s="5">
        <f t="shared" si="442"/>
        <v>63.900000000000006</v>
      </c>
    </row>
    <row r="5607" spans="1:15" x14ac:dyDescent="0.25">
      <c r="A5607">
        <v>5670</v>
      </c>
      <c r="B5607">
        <v>2512</v>
      </c>
      <c r="C5607">
        <f>IF(COUNTIF($B$2:B5607,B5607)=1,1,0)</f>
        <v>0</v>
      </c>
      <c r="D5607" s="1">
        <v>44968</v>
      </c>
      <c r="E5607" s="2">
        <v>0.75201388888888887</v>
      </c>
      <c r="F5607">
        <v>120</v>
      </c>
      <c r="G5607" t="str">
        <f>IFERROR(INDEX(menu_items!$B:$B,MATCH(F5607,menu_items!$A:$A,0)),"Unknown value")</f>
        <v>Steak Torta</v>
      </c>
      <c r="H5607" t="str">
        <f>IFERROR(INDEX(menu_items!$C:$C,MATCH(F5607,menu_items!$A:$A,0)),"Unknown value")</f>
        <v>Mexican</v>
      </c>
      <c r="I5607" s="5">
        <f>IFERROR(INDEX(menu_items!$D:$D,MATCH(F5607,menu_items!$A:$A,0)),0)</f>
        <v>13.95</v>
      </c>
      <c r="J5607" t="str">
        <f t="shared" si="438"/>
        <v>Sat</v>
      </c>
      <c r="K5607">
        <f t="shared" si="439"/>
        <v>11</v>
      </c>
      <c r="L5607" t="str">
        <f t="shared" si="440"/>
        <v>Feb</v>
      </c>
      <c r="M5607">
        <v>18</v>
      </c>
      <c r="N5607">
        <f t="shared" si="441"/>
        <v>4</v>
      </c>
      <c r="O5607" s="5">
        <f t="shared" si="442"/>
        <v>63.900000000000006</v>
      </c>
    </row>
    <row r="5608" spans="1:15" x14ac:dyDescent="0.25">
      <c r="A5608">
        <v>5671</v>
      </c>
      <c r="B5608">
        <v>2513</v>
      </c>
      <c r="C5608">
        <f>IF(COUNTIF($B$2:B5608,B5608)=1,1,0)</f>
        <v>1</v>
      </c>
      <c r="D5608" s="1">
        <v>44968</v>
      </c>
      <c r="E5608" s="2">
        <v>0.76487268518518514</v>
      </c>
      <c r="F5608">
        <v>120</v>
      </c>
      <c r="G5608" t="str">
        <f>IFERROR(INDEX(menu_items!$B:$B,MATCH(F5608,menu_items!$A:$A,0)),"Unknown value")</f>
        <v>Steak Torta</v>
      </c>
      <c r="H5608" t="str">
        <f>IFERROR(INDEX(menu_items!$C:$C,MATCH(F5608,menu_items!$A:$A,0)),"Unknown value")</f>
        <v>Mexican</v>
      </c>
      <c r="I5608" s="5">
        <f>IFERROR(INDEX(menu_items!$D:$D,MATCH(F5608,menu_items!$A:$A,0)),0)</f>
        <v>13.95</v>
      </c>
      <c r="J5608" t="str">
        <f t="shared" si="438"/>
        <v>Sat</v>
      </c>
      <c r="K5608">
        <f t="shared" si="439"/>
        <v>11</v>
      </c>
      <c r="L5608" t="str">
        <f t="shared" si="440"/>
        <v>Feb</v>
      </c>
      <c r="M5608">
        <v>18</v>
      </c>
      <c r="N5608">
        <f t="shared" si="441"/>
        <v>1</v>
      </c>
      <c r="O5608" s="5">
        <f t="shared" si="442"/>
        <v>13.95</v>
      </c>
    </row>
    <row r="5609" spans="1:15" x14ac:dyDescent="0.25">
      <c r="A5609">
        <v>5672</v>
      </c>
      <c r="B5609">
        <v>2514</v>
      </c>
      <c r="C5609">
        <f>IF(COUNTIF($B$2:B5609,B5609)=1,1,0)</f>
        <v>1</v>
      </c>
      <c r="D5609" s="1">
        <v>44968</v>
      </c>
      <c r="E5609" s="2">
        <v>0.7678935185185185</v>
      </c>
      <c r="F5609">
        <v>109</v>
      </c>
      <c r="G5609" t="str">
        <f>IFERROR(INDEX(menu_items!$B:$B,MATCH(F5609,menu_items!$A:$A,0)),"Unknown value")</f>
        <v>Korean Beef Bowl</v>
      </c>
      <c r="H5609" t="str">
        <f>IFERROR(INDEX(menu_items!$C:$C,MATCH(F5609,menu_items!$A:$A,0)),"Unknown value")</f>
        <v>Asian</v>
      </c>
      <c r="I5609" s="5">
        <f>IFERROR(INDEX(menu_items!$D:$D,MATCH(F5609,menu_items!$A:$A,0)),0)</f>
        <v>17.95</v>
      </c>
      <c r="J5609" t="str">
        <f t="shared" si="438"/>
        <v>Sat</v>
      </c>
      <c r="K5609">
        <f t="shared" si="439"/>
        <v>11</v>
      </c>
      <c r="L5609" t="str">
        <f t="shared" si="440"/>
        <v>Feb</v>
      </c>
      <c r="M5609">
        <v>18</v>
      </c>
      <c r="N5609">
        <f t="shared" si="441"/>
        <v>2</v>
      </c>
      <c r="O5609" s="5">
        <f t="shared" si="442"/>
        <v>24.95</v>
      </c>
    </row>
    <row r="5610" spans="1:15" x14ac:dyDescent="0.25">
      <c r="A5610">
        <v>5673</v>
      </c>
      <c r="B5610">
        <v>2514</v>
      </c>
      <c r="C5610">
        <f>IF(COUNTIF($B$2:B5610,B5610)=1,1,0)</f>
        <v>0</v>
      </c>
      <c r="D5610" s="1">
        <v>44968</v>
      </c>
      <c r="E5610" s="2">
        <v>0.7678935185185185</v>
      </c>
      <c r="F5610">
        <v>105</v>
      </c>
      <c r="G5610" t="str">
        <f>IFERROR(INDEX(menu_items!$B:$B,MATCH(F5610,menu_items!$A:$A,0)),"Unknown value")</f>
        <v>Mac &amp; Cheese</v>
      </c>
      <c r="H5610" t="str">
        <f>IFERROR(INDEX(menu_items!$C:$C,MATCH(F5610,menu_items!$A:$A,0)),"Unknown value")</f>
        <v>American</v>
      </c>
      <c r="I5610" s="5">
        <f>IFERROR(INDEX(menu_items!$D:$D,MATCH(F5610,menu_items!$A:$A,0)),0)</f>
        <v>7</v>
      </c>
      <c r="J5610" t="str">
        <f t="shared" si="438"/>
        <v>Sat</v>
      </c>
      <c r="K5610">
        <f t="shared" si="439"/>
        <v>11</v>
      </c>
      <c r="L5610" t="str">
        <f t="shared" si="440"/>
        <v>Feb</v>
      </c>
      <c r="M5610">
        <v>18</v>
      </c>
      <c r="N5610">
        <f t="shared" si="441"/>
        <v>2</v>
      </c>
      <c r="O5610" s="5">
        <f t="shared" si="442"/>
        <v>24.95</v>
      </c>
    </row>
    <row r="5611" spans="1:15" x14ac:dyDescent="0.25">
      <c r="A5611">
        <v>5674</v>
      </c>
      <c r="B5611">
        <v>2515</v>
      </c>
      <c r="C5611">
        <f>IF(COUNTIF($B$2:B5611,B5611)=1,1,0)</f>
        <v>1</v>
      </c>
      <c r="D5611" s="1">
        <v>44968</v>
      </c>
      <c r="E5611" s="2">
        <v>0.78208333333333335</v>
      </c>
      <c r="F5611">
        <v>103</v>
      </c>
      <c r="G5611" t="str">
        <f>IFERROR(INDEX(menu_items!$B:$B,MATCH(F5611,menu_items!$A:$A,0)),"Unknown value")</f>
        <v>Hot Dog</v>
      </c>
      <c r="H5611" t="str">
        <f>IFERROR(INDEX(menu_items!$C:$C,MATCH(F5611,menu_items!$A:$A,0)),"Unknown value")</f>
        <v>American</v>
      </c>
      <c r="I5611" s="5">
        <f>IFERROR(INDEX(menu_items!$D:$D,MATCH(F5611,menu_items!$A:$A,0)),0)</f>
        <v>9</v>
      </c>
      <c r="J5611" t="str">
        <f t="shared" si="438"/>
        <v>Sat</v>
      </c>
      <c r="K5611">
        <f t="shared" si="439"/>
        <v>11</v>
      </c>
      <c r="L5611" t="str">
        <f t="shared" si="440"/>
        <v>Feb</v>
      </c>
      <c r="M5611">
        <v>18</v>
      </c>
      <c r="N5611">
        <f t="shared" si="441"/>
        <v>4</v>
      </c>
      <c r="O5611" s="5">
        <f t="shared" si="442"/>
        <v>54.849999999999994</v>
      </c>
    </row>
    <row r="5612" spans="1:15" x14ac:dyDescent="0.25">
      <c r="A5612">
        <v>5675</v>
      </c>
      <c r="B5612">
        <v>2515</v>
      </c>
      <c r="C5612">
        <f>IF(COUNTIF($B$2:B5612,B5612)=1,1,0)</f>
        <v>0</v>
      </c>
      <c r="D5612" s="1">
        <v>44968</v>
      </c>
      <c r="E5612" s="2">
        <v>0.78208333333333335</v>
      </c>
      <c r="F5612">
        <v>112</v>
      </c>
      <c r="G5612" t="str">
        <f>IFERROR(INDEX(menu_items!$B:$B,MATCH(F5612,menu_items!$A:$A,0)),"Unknown value")</f>
        <v>Salmon Roll</v>
      </c>
      <c r="H5612" t="str">
        <f>IFERROR(INDEX(menu_items!$C:$C,MATCH(F5612,menu_items!$A:$A,0)),"Unknown value")</f>
        <v>Asian</v>
      </c>
      <c r="I5612" s="5">
        <f>IFERROR(INDEX(menu_items!$D:$D,MATCH(F5612,menu_items!$A:$A,0)),0)</f>
        <v>14.95</v>
      </c>
      <c r="J5612" t="str">
        <f t="shared" si="438"/>
        <v>Sat</v>
      </c>
      <c r="K5612">
        <f t="shared" si="439"/>
        <v>11</v>
      </c>
      <c r="L5612" t="str">
        <f t="shared" si="440"/>
        <v>Feb</v>
      </c>
      <c r="M5612">
        <v>18</v>
      </c>
      <c r="N5612">
        <f t="shared" si="441"/>
        <v>4</v>
      </c>
      <c r="O5612" s="5">
        <f t="shared" si="442"/>
        <v>54.849999999999994</v>
      </c>
    </row>
    <row r="5613" spans="1:15" x14ac:dyDescent="0.25">
      <c r="A5613">
        <v>5676</v>
      </c>
      <c r="B5613">
        <v>2515</v>
      </c>
      <c r="C5613">
        <f>IF(COUNTIF($B$2:B5613,B5613)=1,1,0)</f>
        <v>0</v>
      </c>
      <c r="D5613" s="1">
        <v>44968</v>
      </c>
      <c r="E5613" s="2">
        <v>0.78208333333333335</v>
      </c>
      <c r="F5613">
        <v>120</v>
      </c>
      <c r="G5613" t="str">
        <f>IFERROR(INDEX(menu_items!$B:$B,MATCH(F5613,menu_items!$A:$A,0)),"Unknown value")</f>
        <v>Steak Torta</v>
      </c>
      <c r="H5613" t="str">
        <f>IFERROR(INDEX(menu_items!$C:$C,MATCH(F5613,menu_items!$A:$A,0)),"Unknown value")</f>
        <v>Mexican</v>
      </c>
      <c r="I5613" s="5">
        <f>IFERROR(INDEX(menu_items!$D:$D,MATCH(F5613,menu_items!$A:$A,0)),0)</f>
        <v>13.95</v>
      </c>
      <c r="J5613" t="str">
        <f t="shared" si="438"/>
        <v>Sat</v>
      </c>
      <c r="K5613">
        <f t="shared" si="439"/>
        <v>11</v>
      </c>
      <c r="L5613" t="str">
        <f t="shared" si="440"/>
        <v>Feb</v>
      </c>
      <c r="M5613">
        <v>18</v>
      </c>
      <c r="N5613">
        <f t="shared" si="441"/>
        <v>4</v>
      </c>
      <c r="O5613" s="5">
        <f t="shared" si="442"/>
        <v>54.849999999999994</v>
      </c>
    </row>
    <row r="5614" spans="1:15" x14ac:dyDescent="0.25">
      <c r="A5614">
        <v>5677</v>
      </c>
      <c r="B5614">
        <v>2515</v>
      </c>
      <c r="C5614">
        <f>IF(COUNTIF($B$2:B5614,B5614)=1,1,0)</f>
        <v>0</v>
      </c>
      <c r="D5614" s="1">
        <v>44968</v>
      </c>
      <c r="E5614" s="2">
        <v>0.78208333333333335</v>
      </c>
      <c r="F5614">
        <v>132</v>
      </c>
      <c r="G5614" t="str">
        <f>IFERROR(INDEX(menu_items!$B:$B,MATCH(F5614,menu_items!$A:$A,0)),"Unknown value")</f>
        <v>Eggplant Parmesan</v>
      </c>
      <c r="H5614" t="str">
        <f>IFERROR(INDEX(menu_items!$C:$C,MATCH(F5614,menu_items!$A:$A,0)),"Unknown value")</f>
        <v>Italian</v>
      </c>
      <c r="I5614" s="5">
        <f>IFERROR(INDEX(menu_items!$D:$D,MATCH(F5614,menu_items!$A:$A,0)),0)</f>
        <v>16.95</v>
      </c>
      <c r="J5614" t="str">
        <f t="shared" si="438"/>
        <v>Sat</v>
      </c>
      <c r="K5614">
        <f t="shared" si="439"/>
        <v>11</v>
      </c>
      <c r="L5614" t="str">
        <f t="shared" si="440"/>
        <v>Feb</v>
      </c>
      <c r="M5614">
        <v>18</v>
      </c>
      <c r="N5614">
        <f t="shared" si="441"/>
        <v>4</v>
      </c>
      <c r="O5614" s="5">
        <f t="shared" si="442"/>
        <v>54.849999999999994</v>
      </c>
    </row>
    <row r="5615" spans="1:15" x14ac:dyDescent="0.25">
      <c r="A5615">
        <v>5678</v>
      </c>
      <c r="B5615">
        <v>2516</v>
      </c>
      <c r="C5615">
        <f>IF(COUNTIF($B$2:B5615,B5615)=1,1,0)</f>
        <v>1</v>
      </c>
      <c r="D5615" s="1">
        <v>44968</v>
      </c>
      <c r="E5615" s="2">
        <v>0.78510416666666671</v>
      </c>
      <c r="F5615">
        <v>102</v>
      </c>
      <c r="G5615" t="str">
        <f>IFERROR(INDEX(menu_items!$B:$B,MATCH(F5615,menu_items!$A:$A,0)),"Unknown value")</f>
        <v>Cheeseburger</v>
      </c>
      <c r="H5615" t="str">
        <f>IFERROR(INDEX(menu_items!$C:$C,MATCH(F5615,menu_items!$A:$A,0)),"Unknown value")</f>
        <v>American</v>
      </c>
      <c r="I5615" s="5">
        <f>IFERROR(INDEX(menu_items!$D:$D,MATCH(F5615,menu_items!$A:$A,0)),0)</f>
        <v>13.95</v>
      </c>
      <c r="J5615" t="str">
        <f t="shared" si="438"/>
        <v>Sat</v>
      </c>
      <c r="K5615">
        <f t="shared" si="439"/>
        <v>11</v>
      </c>
      <c r="L5615" t="str">
        <f t="shared" si="440"/>
        <v>Feb</v>
      </c>
      <c r="M5615">
        <v>18</v>
      </c>
      <c r="N5615">
        <f t="shared" si="441"/>
        <v>2</v>
      </c>
      <c r="O5615" s="5">
        <f t="shared" si="442"/>
        <v>28.45</v>
      </c>
    </row>
    <row r="5616" spans="1:15" x14ac:dyDescent="0.25">
      <c r="A5616">
        <v>5679</v>
      </c>
      <c r="B5616">
        <v>2516</v>
      </c>
      <c r="C5616">
        <f>IF(COUNTIF($B$2:B5616,B5616)=1,1,0)</f>
        <v>0</v>
      </c>
      <c r="D5616" s="1">
        <v>44968</v>
      </c>
      <c r="E5616" s="2">
        <v>0.78510416666666671</v>
      </c>
      <c r="F5616">
        <v>126</v>
      </c>
      <c r="G5616" t="str">
        <f>IFERROR(INDEX(menu_items!$B:$B,MATCH(F5616,menu_items!$A:$A,0)),"Unknown value")</f>
        <v>Fettuccine Alfredo</v>
      </c>
      <c r="H5616" t="str">
        <f>IFERROR(INDEX(menu_items!$C:$C,MATCH(F5616,menu_items!$A:$A,0)),"Unknown value")</f>
        <v>Italian</v>
      </c>
      <c r="I5616" s="5">
        <f>IFERROR(INDEX(menu_items!$D:$D,MATCH(F5616,menu_items!$A:$A,0)),0)</f>
        <v>14.5</v>
      </c>
      <c r="J5616" t="str">
        <f t="shared" si="438"/>
        <v>Sat</v>
      </c>
      <c r="K5616">
        <f t="shared" si="439"/>
        <v>11</v>
      </c>
      <c r="L5616" t="str">
        <f t="shared" si="440"/>
        <v>Feb</v>
      </c>
      <c r="M5616">
        <v>18</v>
      </c>
      <c r="N5616">
        <f t="shared" si="441"/>
        <v>2</v>
      </c>
      <c r="O5616" s="5">
        <f t="shared" si="442"/>
        <v>28.45</v>
      </c>
    </row>
    <row r="5617" spans="1:15" x14ac:dyDescent="0.25">
      <c r="A5617">
        <v>5680</v>
      </c>
      <c r="B5617">
        <v>2517</v>
      </c>
      <c r="C5617">
        <f>IF(COUNTIF($B$2:B5617,B5617)=1,1,0)</f>
        <v>1</v>
      </c>
      <c r="D5617" s="1">
        <v>44968</v>
      </c>
      <c r="E5617" s="2">
        <v>0.78929398148148144</v>
      </c>
      <c r="F5617">
        <v>130</v>
      </c>
      <c r="G5617" t="str">
        <f>IFERROR(INDEX(menu_items!$B:$B,MATCH(F5617,menu_items!$A:$A,0)),"Unknown value")</f>
        <v>Shrimp Scampi</v>
      </c>
      <c r="H5617" t="str">
        <f>IFERROR(INDEX(menu_items!$C:$C,MATCH(F5617,menu_items!$A:$A,0)),"Unknown value")</f>
        <v>Italian</v>
      </c>
      <c r="I5617" s="5">
        <f>IFERROR(INDEX(menu_items!$D:$D,MATCH(F5617,menu_items!$A:$A,0)),0)</f>
        <v>19.95</v>
      </c>
      <c r="J5617" t="str">
        <f t="shared" si="438"/>
        <v>Sat</v>
      </c>
      <c r="K5617">
        <f t="shared" si="439"/>
        <v>11</v>
      </c>
      <c r="L5617" t="str">
        <f t="shared" si="440"/>
        <v>Feb</v>
      </c>
      <c r="M5617">
        <v>18</v>
      </c>
      <c r="N5617">
        <f t="shared" si="441"/>
        <v>1</v>
      </c>
      <c r="O5617" s="5">
        <f t="shared" si="442"/>
        <v>19.95</v>
      </c>
    </row>
    <row r="5618" spans="1:15" x14ac:dyDescent="0.25">
      <c r="A5618">
        <v>5681</v>
      </c>
      <c r="B5618">
        <v>2518</v>
      </c>
      <c r="C5618">
        <f>IF(COUNTIF($B$2:B5618,B5618)=1,1,0)</f>
        <v>1</v>
      </c>
      <c r="D5618" s="1">
        <v>44968</v>
      </c>
      <c r="E5618" s="2">
        <v>0.79327546296296292</v>
      </c>
      <c r="F5618">
        <v>116</v>
      </c>
      <c r="G5618" t="str">
        <f>IFERROR(INDEX(menu_items!$B:$B,MATCH(F5618,menu_items!$A:$A,0)),"Unknown value")</f>
        <v>Steak Tacos</v>
      </c>
      <c r="H5618" t="str">
        <f>IFERROR(INDEX(menu_items!$C:$C,MATCH(F5618,menu_items!$A:$A,0)),"Unknown value")</f>
        <v>Mexican</v>
      </c>
      <c r="I5618" s="5">
        <f>IFERROR(INDEX(menu_items!$D:$D,MATCH(F5618,menu_items!$A:$A,0)),0)</f>
        <v>13.95</v>
      </c>
      <c r="J5618" t="str">
        <f t="shared" si="438"/>
        <v>Sat</v>
      </c>
      <c r="K5618">
        <f t="shared" si="439"/>
        <v>11</v>
      </c>
      <c r="L5618" t="str">
        <f t="shared" si="440"/>
        <v>Feb</v>
      </c>
      <c r="M5618">
        <v>19</v>
      </c>
      <c r="N5618">
        <f t="shared" si="441"/>
        <v>4</v>
      </c>
      <c r="O5618" s="5">
        <f t="shared" si="442"/>
        <v>55.849999999999994</v>
      </c>
    </row>
    <row r="5619" spans="1:15" x14ac:dyDescent="0.25">
      <c r="A5619">
        <v>5682</v>
      </c>
      <c r="B5619">
        <v>2518</v>
      </c>
      <c r="C5619">
        <f>IF(COUNTIF($B$2:B5619,B5619)=1,1,0)</f>
        <v>0</v>
      </c>
      <c r="D5619" s="1">
        <v>44968</v>
      </c>
      <c r="E5619" s="2">
        <v>0.79327546296296292</v>
      </c>
      <c r="F5619">
        <v>118</v>
      </c>
      <c r="G5619" t="str">
        <f>IFERROR(INDEX(menu_items!$B:$B,MATCH(F5619,menu_items!$A:$A,0)),"Unknown value")</f>
        <v>Steak Burrito</v>
      </c>
      <c r="H5619" t="str">
        <f>IFERROR(INDEX(menu_items!$C:$C,MATCH(F5619,menu_items!$A:$A,0)),"Unknown value")</f>
        <v>Mexican</v>
      </c>
      <c r="I5619" s="5">
        <f>IFERROR(INDEX(menu_items!$D:$D,MATCH(F5619,menu_items!$A:$A,0)),0)</f>
        <v>14.95</v>
      </c>
      <c r="J5619" t="str">
        <f t="shared" si="438"/>
        <v>Sat</v>
      </c>
      <c r="K5619">
        <f t="shared" si="439"/>
        <v>11</v>
      </c>
      <c r="L5619" t="str">
        <f t="shared" si="440"/>
        <v>Feb</v>
      </c>
      <c r="M5619">
        <v>19</v>
      </c>
      <c r="N5619">
        <f t="shared" si="441"/>
        <v>4</v>
      </c>
      <c r="O5619" s="5">
        <f t="shared" si="442"/>
        <v>55.849999999999994</v>
      </c>
    </row>
    <row r="5620" spans="1:15" x14ac:dyDescent="0.25">
      <c r="A5620">
        <v>5683</v>
      </c>
      <c r="B5620">
        <v>2518</v>
      </c>
      <c r="C5620">
        <f>IF(COUNTIF($B$2:B5620,B5620)=1,1,0)</f>
        <v>0</v>
      </c>
      <c r="D5620" s="1">
        <v>44968</v>
      </c>
      <c r="E5620" s="2">
        <v>0.79327546296296292</v>
      </c>
      <c r="F5620">
        <v>131</v>
      </c>
      <c r="G5620" t="str">
        <f>IFERROR(INDEX(menu_items!$B:$B,MATCH(F5620,menu_items!$A:$A,0)),"Unknown value")</f>
        <v>Chicken Parmesan</v>
      </c>
      <c r="H5620" t="str">
        <f>IFERROR(INDEX(menu_items!$C:$C,MATCH(F5620,menu_items!$A:$A,0)),"Unknown value")</f>
        <v>Italian</v>
      </c>
      <c r="I5620" s="5">
        <f>IFERROR(INDEX(menu_items!$D:$D,MATCH(F5620,menu_items!$A:$A,0)),0)</f>
        <v>17.95</v>
      </c>
      <c r="J5620" t="str">
        <f t="shared" si="438"/>
        <v>Sat</v>
      </c>
      <c r="K5620">
        <f t="shared" si="439"/>
        <v>11</v>
      </c>
      <c r="L5620" t="str">
        <f t="shared" si="440"/>
        <v>Feb</v>
      </c>
      <c r="M5620">
        <v>19</v>
      </c>
      <c r="N5620">
        <f t="shared" si="441"/>
        <v>4</v>
      </c>
      <c r="O5620" s="5">
        <f t="shared" si="442"/>
        <v>55.849999999999994</v>
      </c>
    </row>
    <row r="5621" spans="1:15" x14ac:dyDescent="0.25">
      <c r="A5621">
        <v>5684</v>
      </c>
      <c r="B5621">
        <v>2518</v>
      </c>
      <c r="C5621">
        <f>IF(COUNTIF($B$2:B5621,B5621)=1,1,0)</f>
        <v>0</v>
      </c>
      <c r="D5621" s="1">
        <v>44968</v>
      </c>
      <c r="E5621" s="2">
        <v>0.79327546296296292</v>
      </c>
      <c r="F5621">
        <v>123</v>
      </c>
      <c r="G5621" t="str">
        <f>IFERROR(INDEX(menu_items!$B:$B,MATCH(F5621,menu_items!$A:$A,0)),"Unknown value")</f>
        <v>Chips &amp; Guacamole</v>
      </c>
      <c r="H5621" t="str">
        <f>IFERROR(INDEX(menu_items!$C:$C,MATCH(F5621,menu_items!$A:$A,0)),"Unknown value")</f>
        <v>Mexican</v>
      </c>
      <c r="I5621" s="5">
        <f>IFERROR(INDEX(menu_items!$D:$D,MATCH(F5621,menu_items!$A:$A,0)),0)</f>
        <v>9</v>
      </c>
      <c r="J5621" t="str">
        <f t="shared" si="438"/>
        <v>Sat</v>
      </c>
      <c r="K5621">
        <f t="shared" si="439"/>
        <v>11</v>
      </c>
      <c r="L5621" t="str">
        <f t="shared" si="440"/>
        <v>Feb</v>
      </c>
      <c r="M5621">
        <v>19</v>
      </c>
      <c r="N5621">
        <f t="shared" si="441"/>
        <v>4</v>
      </c>
      <c r="O5621" s="5">
        <f t="shared" si="442"/>
        <v>55.849999999999994</v>
      </c>
    </row>
    <row r="5622" spans="1:15" x14ac:dyDescent="0.25">
      <c r="A5622">
        <v>5685</v>
      </c>
      <c r="B5622">
        <v>2519</v>
      </c>
      <c r="C5622">
        <f>IF(COUNTIF($B$2:B5622,B5622)=1,1,0)</f>
        <v>1</v>
      </c>
      <c r="D5622" s="1">
        <v>44968</v>
      </c>
      <c r="E5622" s="2">
        <v>0.79453703703703704</v>
      </c>
      <c r="F5622">
        <v>113</v>
      </c>
      <c r="G5622" t="str">
        <f>IFERROR(INDEX(menu_items!$B:$B,MATCH(F5622,menu_items!$A:$A,0)),"Unknown value")</f>
        <v>Edamame</v>
      </c>
      <c r="H5622" t="str">
        <f>IFERROR(INDEX(menu_items!$C:$C,MATCH(F5622,menu_items!$A:$A,0)),"Unknown value")</f>
        <v>Asian</v>
      </c>
      <c r="I5622" s="5">
        <f>IFERROR(INDEX(menu_items!$D:$D,MATCH(F5622,menu_items!$A:$A,0)),0)</f>
        <v>5</v>
      </c>
      <c r="J5622" t="str">
        <f t="shared" si="438"/>
        <v>Sat</v>
      </c>
      <c r="K5622">
        <f t="shared" si="439"/>
        <v>11</v>
      </c>
      <c r="L5622" t="str">
        <f t="shared" si="440"/>
        <v>Feb</v>
      </c>
      <c r="M5622">
        <v>19</v>
      </c>
      <c r="N5622">
        <f t="shared" si="441"/>
        <v>2</v>
      </c>
      <c r="O5622" s="5">
        <f t="shared" si="442"/>
        <v>12</v>
      </c>
    </row>
    <row r="5623" spans="1:15" x14ac:dyDescent="0.25">
      <c r="A5623">
        <v>5686</v>
      </c>
      <c r="B5623">
        <v>2519</v>
      </c>
      <c r="C5623">
        <f>IF(COUNTIF($B$2:B5623,B5623)=1,1,0)</f>
        <v>0</v>
      </c>
      <c r="D5623" s="1">
        <v>44968</v>
      </c>
      <c r="E5623" s="2">
        <v>0.79453703703703704</v>
      </c>
      <c r="F5623">
        <v>122</v>
      </c>
      <c r="G5623" t="str">
        <f>IFERROR(INDEX(menu_items!$B:$B,MATCH(F5623,menu_items!$A:$A,0)),"Unknown value")</f>
        <v>Chips &amp; Salsa</v>
      </c>
      <c r="H5623" t="str">
        <f>IFERROR(INDEX(menu_items!$C:$C,MATCH(F5623,menu_items!$A:$A,0)),"Unknown value")</f>
        <v>Mexican</v>
      </c>
      <c r="I5623" s="5">
        <f>IFERROR(INDEX(menu_items!$D:$D,MATCH(F5623,menu_items!$A:$A,0)),0)</f>
        <v>7</v>
      </c>
      <c r="J5623" t="str">
        <f t="shared" si="438"/>
        <v>Sat</v>
      </c>
      <c r="K5623">
        <f t="shared" si="439"/>
        <v>11</v>
      </c>
      <c r="L5623" t="str">
        <f t="shared" si="440"/>
        <v>Feb</v>
      </c>
      <c r="M5623">
        <v>19</v>
      </c>
      <c r="N5623">
        <f t="shared" si="441"/>
        <v>2</v>
      </c>
      <c r="O5623" s="5">
        <f t="shared" si="442"/>
        <v>12</v>
      </c>
    </row>
    <row r="5624" spans="1:15" x14ac:dyDescent="0.25">
      <c r="A5624">
        <v>5687</v>
      </c>
      <c r="B5624">
        <v>2520</v>
      </c>
      <c r="C5624">
        <f>IF(COUNTIF($B$2:B5624,B5624)=1,1,0)</f>
        <v>1</v>
      </c>
      <c r="D5624" s="1">
        <v>44968</v>
      </c>
      <c r="E5624" s="2">
        <v>0.79591435185185189</v>
      </c>
      <c r="F5624">
        <v>127</v>
      </c>
      <c r="G5624" t="str">
        <f>IFERROR(INDEX(menu_items!$B:$B,MATCH(F5624,menu_items!$A:$A,0)),"Unknown value")</f>
        <v>Meat Lasagna</v>
      </c>
      <c r="H5624" t="str">
        <f>IFERROR(INDEX(menu_items!$C:$C,MATCH(F5624,menu_items!$A:$A,0)),"Unknown value")</f>
        <v>Italian</v>
      </c>
      <c r="I5624" s="5">
        <f>IFERROR(INDEX(menu_items!$D:$D,MATCH(F5624,menu_items!$A:$A,0)),0)</f>
        <v>17.95</v>
      </c>
      <c r="J5624" t="str">
        <f t="shared" si="438"/>
        <v>Sat</v>
      </c>
      <c r="K5624">
        <f t="shared" si="439"/>
        <v>11</v>
      </c>
      <c r="L5624" t="str">
        <f t="shared" si="440"/>
        <v>Feb</v>
      </c>
      <c r="M5624">
        <v>19</v>
      </c>
      <c r="N5624">
        <f t="shared" si="441"/>
        <v>1</v>
      </c>
      <c r="O5624" s="5">
        <f t="shared" si="442"/>
        <v>17.95</v>
      </c>
    </row>
    <row r="5625" spans="1:15" x14ac:dyDescent="0.25">
      <c r="A5625">
        <v>5688</v>
      </c>
      <c r="B5625">
        <v>2521</v>
      </c>
      <c r="C5625">
        <f>IF(COUNTIF($B$2:B5625,B5625)=1,1,0)</f>
        <v>1</v>
      </c>
      <c r="D5625" s="1">
        <v>44968</v>
      </c>
      <c r="E5625" s="2">
        <v>0.79997685185185186</v>
      </c>
      <c r="F5625">
        <v>113</v>
      </c>
      <c r="G5625" t="str">
        <f>IFERROR(INDEX(menu_items!$B:$B,MATCH(F5625,menu_items!$A:$A,0)),"Unknown value")</f>
        <v>Edamame</v>
      </c>
      <c r="H5625" t="str">
        <f>IFERROR(INDEX(menu_items!$C:$C,MATCH(F5625,menu_items!$A:$A,0)),"Unknown value")</f>
        <v>Asian</v>
      </c>
      <c r="I5625" s="5">
        <f>IFERROR(INDEX(menu_items!$D:$D,MATCH(F5625,menu_items!$A:$A,0)),0)</f>
        <v>5</v>
      </c>
      <c r="J5625" t="str">
        <f t="shared" si="438"/>
        <v>Sat</v>
      </c>
      <c r="K5625">
        <f t="shared" si="439"/>
        <v>11</v>
      </c>
      <c r="L5625" t="str">
        <f t="shared" si="440"/>
        <v>Feb</v>
      </c>
      <c r="M5625">
        <v>19</v>
      </c>
      <c r="N5625">
        <f t="shared" si="441"/>
        <v>2</v>
      </c>
      <c r="O5625" s="5">
        <f t="shared" si="442"/>
        <v>18.95</v>
      </c>
    </row>
    <row r="5626" spans="1:15" x14ac:dyDescent="0.25">
      <c r="A5626">
        <v>5689</v>
      </c>
      <c r="B5626">
        <v>2521</v>
      </c>
      <c r="C5626">
        <f>IF(COUNTIF($B$2:B5626,B5626)=1,1,0)</f>
        <v>0</v>
      </c>
      <c r="D5626" s="1">
        <v>44968</v>
      </c>
      <c r="E5626" s="2">
        <v>0.79997685185185186</v>
      </c>
      <c r="F5626">
        <v>120</v>
      </c>
      <c r="G5626" t="str">
        <f>IFERROR(INDEX(menu_items!$B:$B,MATCH(F5626,menu_items!$A:$A,0)),"Unknown value")</f>
        <v>Steak Torta</v>
      </c>
      <c r="H5626" t="str">
        <f>IFERROR(INDEX(menu_items!$C:$C,MATCH(F5626,menu_items!$A:$A,0)),"Unknown value")</f>
        <v>Mexican</v>
      </c>
      <c r="I5626" s="5">
        <f>IFERROR(INDEX(menu_items!$D:$D,MATCH(F5626,menu_items!$A:$A,0)),0)</f>
        <v>13.95</v>
      </c>
      <c r="J5626" t="str">
        <f t="shared" si="438"/>
        <v>Sat</v>
      </c>
      <c r="K5626">
        <f t="shared" si="439"/>
        <v>11</v>
      </c>
      <c r="L5626" t="str">
        <f t="shared" si="440"/>
        <v>Feb</v>
      </c>
      <c r="M5626">
        <v>19</v>
      </c>
      <c r="N5626">
        <f t="shared" si="441"/>
        <v>2</v>
      </c>
      <c r="O5626" s="5">
        <f t="shared" si="442"/>
        <v>18.95</v>
      </c>
    </row>
    <row r="5627" spans="1:15" x14ac:dyDescent="0.25">
      <c r="A5627">
        <v>5690</v>
      </c>
      <c r="B5627">
        <v>2522</v>
      </c>
      <c r="C5627">
        <f>IF(COUNTIF($B$2:B5627,B5627)=1,1,0)</f>
        <v>1</v>
      </c>
      <c r="D5627" s="1">
        <v>44968</v>
      </c>
      <c r="E5627" s="2">
        <v>0.80956018518518513</v>
      </c>
      <c r="F5627">
        <v>125</v>
      </c>
      <c r="G5627" t="str">
        <f>IFERROR(INDEX(menu_items!$B:$B,MATCH(F5627,menu_items!$A:$A,0)),"Unknown value")</f>
        <v>Spaghetti &amp; Meatballs</v>
      </c>
      <c r="H5627" t="str">
        <f>IFERROR(INDEX(menu_items!$C:$C,MATCH(F5627,menu_items!$A:$A,0)),"Unknown value")</f>
        <v>Italian</v>
      </c>
      <c r="I5627" s="5">
        <f>IFERROR(INDEX(menu_items!$D:$D,MATCH(F5627,menu_items!$A:$A,0)),0)</f>
        <v>17.95</v>
      </c>
      <c r="J5627" t="str">
        <f t="shared" si="438"/>
        <v>Sat</v>
      </c>
      <c r="K5627">
        <f t="shared" si="439"/>
        <v>11</v>
      </c>
      <c r="L5627" t="str">
        <f t="shared" si="440"/>
        <v>Feb</v>
      </c>
      <c r="M5627">
        <v>19</v>
      </c>
      <c r="N5627">
        <f t="shared" si="441"/>
        <v>4</v>
      </c>
      <c r="O5627" s="5">
        <f t="shared" si="442"/>
        <v>47.4</v>
      </c>
    </row>
    <row r="5628" spans="1:15" x14ac:dyDescent="0.25">
      <c r="A5628">
        <v>5691</v>
      </c>
      <c r="B5628">
        <v>2522</v>
      </c>
      <c r="C5628">
        <f>IF(COUNTIF($B$2:B5628,B5628)=1,1,0)</f>
        <v>0</v>
      </c>
      <c r="D5628" s="1">
        <v>44968</v>
      </c>
      <c r="E5628" s="2">
        <v>0.80956018518518513</v>
      </c>
      <c r="F5628">
        <v>111</v>
      </c>
      <c r="G5628" t="str">
        <f>IFERROR(INDEX(menu_items!$B:$B,MATCH(F5628,menu_items!$A:$A,0)),"Unknown value")</f>
        <v>California Roll</v>
      </c>
      <c r="H5628" t="str">
        <f>IFERROR(INDEX(menu_items!$C:$C,MATCH(F5628,menu_items!$A:$A,0)),"Unknown value")</f>
        <v>Asian</v>
      </c>
      <c r="I5628" s="5">
        <f>IFERROR(INDEX(menu_items!$D:$D,MATCH(F5628,menu_items!$A:$A,0)),0)</f>
        <v>11.95</v>
      </c>
      <c r="J5628" t="str">
        <f t="shared" si="438"/>
        <v>Sat</v>
      </c>
      <c r="K5628">
        <f t="shared" si="439"/>
        <v>11</v>
      </c>
      <c r="L5628" t="str">
        <f t="shared" si="440"/>
        <v>Feb</v>
      </c>
      <c r="M5628">
        <v>19</v>
      </c>
      <c r="N5628">
        <f t="shared" si="441"/>
        <v>4</v>
      </c>
      <c r="O5628" s="5">
        <f t="shared" si="442"/>
        <v>47.4</v>
      </c>
    </row>
    <row r="5629" spans="1:15" x14ac:dyDescent="0.25">
      <c r="A5629">
        <v>5692</v>
      </c>
      <c r="B5629">
        <v>2522</v>
      </c>
      <c r="C5629">
        <f>IF(COUNTIF($B$2:B5629,B5629)=1,1,0)</f>
        <v>0</v>
      </c>
      <c r="D5629" s="1">
        <v>44968</v>
      </c>
      <c r="E5629" s="2">
        <v>0.80956018518518513</v>
      </c>
      <c r="F5629">
        <v>121</v>
      </c>
      <c r="G5629" t="str">
        <f>IFERROR(INDEX(menu_items!$B:$B,MATCH(F5629,menu_items!$A:$A,0)),"Unknown value")</f>
        <v>Cheese Quesadillas</v>
      </c>
      <c r="H5629" t="str">
        <f>IFERROR(INDEX(menu_items!$C:$C,MATCH(F5629,menu_items!$A:$A,0)),"Unknown value")</f>
        <v>Mexican</v>
      </c>
      <c r="I5629" s="5">
        <f>IFERROR(INDEX(menu_items!$D:$D,MATCH(F5629,menu_items!$A:$A,0)),0)</f>
        <v>10.5</v>
      </c>
      <c r="J5629" t="str">
        <f t="shared" si="438"/>
        <v>Sat</v>
      </c>
      <c r="K5629">
        <f t="shared" si="439"/>
        <v>11</v>
      </c>
      <c r="L5629" t="str">
        <f t="shared" si="440"/>
        <v>Feb</v>
      </c>
      <c r="M5629">
        <v>19</v>
      </c>
      <c r="N5629">
        <f t="shared" si="441"/>
        <v>4</v>
      </c>
      <c r="O5629" s="5">
        <f t="shared" si="442"/>
        <v>47.4</v>
      </c>
    </row>
    <row r="5630" spans="1:15" x14ac:dyDescent="0.25">
      <c r="A5630">
        <v>5693</v>
      </c>
      <c r="B5630">
        <v>2522</v>
      </c>
      <c r="C5630">
        <f>IF(COUNTIF($B$2:B5630,B5630)=1,1,0)</f>
        <v>0</v>
      </c>
      <c r="D5630" s="1">
        <v>44968</v>
      </c>
      <c r="E5630" s="2">
        <v>0.80956018518518513</v>
      </c>
      <c r="F5630">
        <v>106</v>
      </c>
      <c r="G5630" t="str">
        <f>IFERROR(INDEX(menu_items!$B:$B,MATCH(F5630,menu_items!$A:$A,0)),"Unknown value")</f>
        <v>French Fries</v>
      </c>
      <c r="H5630" t="str">
        <f>IFERROR(INDEX(menu_items!$C:$C,MATCH(F5630,menu_items!$A:$A,0)),"Unknown value")</f>
        <v>American</v>
      </c>
      <c r="I5630" s="5">
        <f>IFERROR(INDEX(menu_items!$D:$D,MATCH(F5630,menu_items!$A:$A,0)),0)</f>
        <v>7</v>
      </c>
      <c r="J5630" t="str">
        <f t="shared" si="438"/>
        <v>Sat</v>
      </c>
      <c r="K5630">
        <f t="shared" si="439"/>
        <v>11</v>
      </c>
      <c r="L5630" t="str">
        <f t="shared" si="440"/>
        <v>Feb</v>
      </c>
      <c r="M5630">
        <v>19</v>
      </c>
      <c r="N5630">
        <f t="shared" si="441"/>
        <v>4</v>
      </c>
      <c r="O5630" s="5">
        <f t="shared" si="442"/>
        <v>47.4</v>
      </c>
    </row>
    <row r="5631" spans="1:15" x14ac:dyDescent="0.25">
      <c r="A5631">
        <v>5694</v>
      </c>
      <c r="B5631">
        <v>2523</v>
      </c>
      <c r="C5631">
        <f>IF(COUNTIF($B$2:B5631,B5631)=1,1,0)</f>
        <v>1</v>
      </c>
      <c r="D5631" s="1">
        <v>44968</v>
      </c>
      <c r="E5631" s="2">
        <v>0.81268518518518518</v>
      </c>
      <c r="F5631">
        <v>125</v>
      </c>
      <c r="G5631" t="str">
        <f>IFERROR(INDEX(menu_items!$B:$B,MATCH(F5631,menu_items!$A:$A,0)),"Unknown value")</f>
        <v>Spaghetti &amp; Meatballs</v>
      </c>
      <c r="H5631" t="str">
        <f>IFERROR(INDEX(menu_items!$C:$C,MATCH(F5631,menu_items!$A:$A,0)),"Unknown value")</f>
        <v>Italian</v>
      </c>
      <c r="I5631" s="5">
        <f>IFERROR(INDEX(menu_items!$D:$D,MATCH(F5631,menu_items!$A:$A,0)),0)</f>
        <v>17.95</v>
      </c>
      <c r="J5631" t="str">
        <f t="shared" si="438"/>
        <v>Sat</v>
      </c>
      <c r="K5631">
        <f t="shared" si="439"/>
        <v>11</v>
      </c>
      <c r="L5631" t="str">
        <f t="shared" si="440"/>
        <v>Feb</v>
      </c>
      <c r="M5631">
        <v>19</v>
      </c>
      <c r="N5631">
        <f t="shared" si="441"/>
        <v>4</v>
      </c>
      <c r="O5631" s="5">
        <f t="shared" si="442"/>
        <v>57.400000000000006</v>
      </c>
    </row>
    <row r="5632" spans="1:15" x14ac:dyDescent="0.25">
      <c r="A5632">
        <v>5695</v>
      </c>
      <c r="B5632">
        <v>2523</v>
      </c>
      <c r="C5632">
        <f>IF(COUNTIF($B$2:B5632,B5632)=1,1,0)</f>
        <v>0</v>
      </c>
      <c r="D5632" s="1">
        <v>44968</v>
      </c>
      <c r="E5632" s="2">
        <v>0.81268518518518518</v>
      </c>
      <c r="F5632">
        <v>128</v>
      </c>
      <c r="G5632" t="str">
        <f>IFERROR(INDEX(menu_items!$B:$B,MATCH(F5632,menu_items!$A:$A,0)),"Unknown value")</f>
        <v>Cheese Lasagna</v>
      </c>
      <c r="H5632" t="str">
        <f>IFERROR(INDEX(menu_items!$C:$C,MATCH(F5632,menu_items!$A:$A,0)),"Unknown value")</f>
        <v>Italian</v>
      </c>
      <c r="I5632" s="5">
        <f>IFERROR(INDEX(menu_items!$D:$D,MATCH(F5632,menu_items!$A:$A,0)),0)</f>
        <v>15.5</v>
      </c>
      <c r="J5632" t="str">
        <f t="shared" si="438"/>
        <v>Sat</v>
      </c>
      <c r="K5632">
        <f t="shared" si="439"/>
        <v>11</v>
      </c>
      <c r="L5632" t="str">
        <f t="shared" si="440"/>
        <v>Feb</v>
      </c>
      <c r="M5632">
        <v>19</v>
      </c>
      <c r="N5632">
        <f t="shared" si="441"/>
        <v>4</v>
      </c>
      <c r="O5632" s="5">
        <f t="shared" si="442"/>
        <v>57.400000000000006</v>
      </c>
    </row>
    <row r="5633" spans="1:15" x14ac:dyDescent="0.25">
      <c r="A5633">
        <v>5696</v>
      </c>
      <c r="B5633">
        <v>2523</v>
      </c>
      <c r="C5633">
        <f>IF(COUNTIF($B$2:B5633,B5633)=1,1,0)</f>
        <v>0</v>
      </c>
      <c r="D5633" s="1">
        <v>44968</v>
      </c>
      <c r="E5633" s="2">
        <v>0.81268518518518518</v>
      </c>
      <c r="F5633">
        <v>106</v>
      </c>
      <c r="G5633" t="str">
        <f>IFERROR(INDEX(menu_items!$B:$B,MATCH(F5633,menu_items!$A:$A,0)),"Unknown value")</f>
        <v>French Fries</v>
      </c>
      <c r="H5633" t="str">
        <f>IFERROR(INDEX(menu_items!$C:$C,MATCH(F5633,menu_items!$A:$A,0)),"Unknown value")</f>
        <v>American</v>
      </c>
      <c r="I5633" s="5">
        <f>IFERROR(INDEX(menu_items!$D:$D,MATCH(F5633,menu_items!$A:$A,0)),0)</f>
        <v>7</v>
      </c>
      <c r="J5633" t="str">
        <f t="shared" si="438"/>
        <v>Sat</v>
      </c>
      <c r="K5633">
        <f t="shared" si="439"/>
        <v>11</v>
      </c>
      <c r="L5633" t="str">
        <f t="shared" si="440"/>
        <v>Feb</v>
      </c>
      <c r="M5633">
        <v>19</v>
      </c>
      <c r="N5633">
        <f t="shared" si="441"/>
        <v>4</v>
      </c>
      <c r="O5633" s="5">
        <f t="shared" si="442"/>
        <v>57.400000000000006</v>
      </c>
    </row>
    <row r="5634" spans="1:15" x14ac:dyDescent="0.25">
      <c r="A5634">
        <v>5697</v>
      </c>
      <c r="B5634">
        <v>2523</v>
      </c>
      <c r="C5634">
        <f>IF(COUNTIF($B$2:B5634,B5634)=1,1,0)</f>
        <v>0</v>
      </c>
      <c r="D5634" s="1">
        <v>44968</v>
      </c>
      <c r="E5634" s="2">
        <v>0.81268518518518518</v>
      </c>
      <c r="F5634">
        <v>132</v>
      </c>
      <c r="G5634" t="str">
        <f>IFERROR(INDEX(menu_items!$B:$B,MATCH(F5634,menu_items!$A:$A,0)),"Unknown value")</f>
        <v>Eggplant Parmesan</v>
      </c>
      <c r="H5634" t="str">
        <f>IFERROR(INDEX(menu_items!$C:$C,MATCH(F5634,menu_items!$A:$A,0)),"Unknown value")</f>
        <v>Italian</v>
      </c>
      <c r="I5634" s="5">
        <f>IFERROR(INDEX(menu_items!$D:$D,MATCH(F5634,menu_items!$A:$A,0)),0)</f>
        <v>16.95</v>
      </c>
      <c r="J5634" t="str">
        <f t="shared" ref="J5634:J5697" si="443">TEXT(D5634,"ddd")</f>
        <v>Sat</v>
      </c>
      <c r="K5634">
        <f t="shared" ref="K5634:K5697" si="444">DAY(D5634)</f>
        <v>11</v>
      </c>
      <c r="L5634" t="str">
        <f t="shared" ref="L5634:L5697" si="445">TEXT(D5634,"mmm")</f>
        <v>Feb</v>
      </c>
      <c r="M5634">
        <v>19</v>
      </c>
      <c r="N5634">
        <f t="shared" ref="N5634:N5697" si="446">COUNTIF($B:$B,B5634)</f>
        <v>4</v>
      </c>
      <c r="O5634" s="5">
        <f t="shared" ref="O5634:O5697" si="447">SUMIF($B:$B,B5634,$I:$I)</f>
        <v>57.400000000000006</v>
      </c>
    </row>
    <row r="5635" spans="1:15" x14ac:dyDescent="0.25">
      <c r="A5635">
        <v>5698</v>
      </c>
      <c r="B5635">
        <v>2524</v>
      </c>
      <c r="C5635">
        <f>IF(COUNTIF($B$2:B5635,B5635)=1,1,0)</f>
        <v>1</v>
      </c>
      <c r="D5635" s="1">
        <v>44968</v>
      </c>
      <c r="E5635" s="2">
        <v>0.81373842592592593</v>
      </c>
      <c r="F5635">
        <v>124</v>
      </c>
      <c r="G5635" t="str">
        <f>IFERROR(INDEX(menu_items!$B:$B,MATCH(F5635,menu_items!$A:$A,0)),"Unknown value")</f>
        <v>Spaghetti</v>
      </c>
      <c r="H5635" t="str">
        <f>IFERROR(INDEX(menu_items!$C:$C,MATCH(F5635,menu_items!$A:$A,0)),"Unknown value")</f>
        <v>Italian</v>
      </c>
      <c r="I5635" s="5">
        <f>IFERROR(INDEX(menu_items!$D:$D,MATCH(F5635,menu_items!$A:$A,0)),0)</f>
        <v>14.5</v>
      </c>
      <c r="J5635" t="str">
        <f t="shared" si="443"/>
        <v>Sat</v>
      </c>
      <c r="K5635">
        <f t="shared" si="444"/>
        <v>11</v>
      </c>
      <c r="L5635" t="str">
        <f t="shared" si="445"/>
        <v>Feb</v>
      </c>
      <c r="M5635">
        <v>19</v>
      </c>
      <c r="N5635">
        <f t="shared" si="446"/>
        <v>4</v>
      </c>
      <c r="O5635" s="5">
        <f t="shared" si="447"/>
        <v>54.400000000000006</v>
      </c>
    </row>
    <row r="5636" spans="1:15" x14ac:dyDescent="0.25">
      <c r="A5636">
        <v>5699</v>
      </c>
      <c r="B5636">
        <v>2524</v>
      </c>
      <c r="C5636">
        <f>IF(COUNTIF($B$2:B5636,B5636)=1,1,0)</f>
        <v>0</v>
      </c>
      <c r="D5636" s="1">
        <v>44968</v>
      </c>
      <c r="E5636" s="2">
        <v>0.81373842592592593</v>
      </c>
      <c r="F5636">
        <v>125</v>
      </c>
      <c r="G5636" t="str">
        <f>IFERROR(INDEX(menu_items!$B:$B,MATCH(F5636,menu_items!$A:$A,0)),"Unknown value")</f>
        <v>Spaghetti &amp; Meatballs</v>
      </c>
      <c r="H5636" t="str">
        <f>IFERROR(INDEX(menu_items!$C:$C,MATCH(F5636,menu_items!$A:$A,0)),"Unknown value")</f>
        <v>Italian</v>
      </c>
      <c r="I5636" s="5">
        <f>IFERROR(INDEX(menu_items!$D:$D,MATCH(F5636,menu_items!$A:$A,0)),0)</f>
        <v>17.95</v>
      </c>
      <c r="J5636" t="str">
        <f t="shared" si="443"/>
        <v>Sat</v>
      </c>
      <c r="K5636">
        <f t="shared" si="444"/>
        <v>11</v>
      </c>
      <c r="L5636" t="str">
        <f t="shared" si="445"/>
        <v>Feb</v>
      </c>
      <c r="M5636">
        <v>19</v>
      </c>
      <c r="N5636">
        <f t="shared" si="446"/>
        <v>4</v>
      </c>
      <c r="O5636" s="5">
        <f t="shared" si="447"/>
        <v>54.400000000000006</v>
      </c>
    </row>
    <row r="5637" spans="1:15" x14ac:dyDescent="0.25">
      <c r="A5637">
        <v>5700</v>
      </c>
      <c r="B5637">
        <v>2524</v>
      </c>
      <c r="C5637">
        <f>IF(COUNTIF($B$2:B5637,B5637)=1,1,0)</f>
        <v>0</v>
      </c>
      <c r="D5637" s="1">
        <v>44968</v>
      </c>
      <c r="E5637" s="2">
        <v>0.81373842592592593</v>
      </c>
      <c r="F5637">
        <v>112</v>
      </c>
      <c r="G5637" t="str">
        <f>IFERROR(INDEX(menu_items!$B:$B,MATCH(F5637,menu_items!$A:$A,0)),"Unknown value")</f>
        <v>Salmon Roll</v>
      </c>
      <c r="H5637" t="str">
        <f>IFERROR(INDEX(menu_items!$C:$C,MATCH(F5637,menu_items!$A:$A,0)),"Unknown value")</f>
        <v>Asian</v>
      </c>
      <c r="I5637" s="5">
        <f>IFERROR(INDEX(menu_items!$D:$D,MATCH(F5637,menu_items!$A:$A,0)),0)</f>
        <v>14.95</v>
      </c>
      <c r="J5637" t="str">
        <f t="shared" si="443"/>
        <v>Sat</v>
      </c>
      <c r="K5637">
        <f t="shared" si="444"/>
        <v>11</v>
      </c>
      <c r="L5637" t="str">
        <f t="shared" si="445"/>
        <v>Feb</v>
      </c>
      <c r="M5637">
        <v>19</v>
      </c>
      <c r="N5637">
        <f t="shared" si="446"/>
        <v>4</v>
      </c>
      <c r="O5637" s="5">
        <f t="shared" si="447"/>
        <v>54.400000000000006</v>
      </c>
    </row>
    <row r="5638" spans="1:15" x14ac:dyDescent="0.25">
      <c r="A5638">
        <v>5701</v>
      </c>
      <c r="B5638">
        <v>2524</v>
      </c>
      <c r="C5638">
        <f>IF(COUNTIF($B$2:B5638,B5638)=1,1,0)</f>
        <v>0</v>
      </c>
      <c r="D5638" s="1">
        <v>44968</v>
      </c>
      <c r="E5638" s="2">
        <v>0.81373842592592593</v>
      </c>
      <c r="F5638">
        <v>106</v>
      </c>
      <c r="G5638" t="str">
        <f>IFERROR(INDEX(menu_items!$B:$B,MATCH(F5638,menu_items!$A:$A,0)),"Unknown value")</f>
        <v>French Fries</v>
      </c>
      <c r="H5638" t="str">
        <f>IFERROR(INDEX(menu_items!$C:$C,MATCH(F5638,menu_items!$A:$A,0)),"Unknown value")</f>
        <v>American</v>
      </c>
      <c r="I5638" s="5">
        <f>IFERROR(INDEX(menu_items!$D:$D,MATCH(F5638,menu_items!$A:$A,0)),0)</f>
        <v>7</v>
      </c>
      <c r="J5638" t="str">
        <f t="shared" si="443"/>
        <v>Sat</v>
      </c>
      <c r="K5638">
        <f t="shared" si="444"/>
        <v>11</v>
      </c>
      <c r="L5638" t="str">
        <f t="shared" si="445"/>
        <v>Feb</v>
      </c>
      <c r="M5638">
        <v>19</v>
      </c>
      <c r="N5638">
        <f t="shared" si="446"/>
        <v>4</v>
      </c>
      <c r="O5638" s="5">
        <f t="shared" si="447"/>
        <v>54.400000000000006</v>
      </c>
    </row>
    <row r="5639" spans="1:15" x14ac:dyDescent="0.25">
      <c r="A5639">
        <v>5702</v>
      </c>
      <c r="B5639">
        <v>2525</v>
      </c>
      <c r="C5639">
        <f>IF(COUNTIF($B$2:B5639,B5639)=1,1,0)</f>
        <v>1</v>
      </c>
      <c r="D5639" s="1">
        <v>44968</v>
      </c>
      <c r="E5639" s="2">
        <v>0.81451388888888887</v>
      </c>
      <c r="F5639">
        <v>126</v>
      </c>
      <c r="G5639" t="str">
        <f>IFERROR(INDEX(menu_items!$B:$B,MATCH(F5639,menu_items!$A:$A,0)),"Unknown value")</f>
        <v>Fettuccine Alfredo</v>
      </c>
      <c r="H5639" t="str">
        <f>IFERROR(INDEX(menu_items!$C:$C,MATCH(F5639,menu_items!$A:$A,0)),"Unknown value")</f>
        <v>Italian</v>
      </c>
      <c r="I5639" s="5">
        <f>IFERROR(INDEX(menu_items!$D:$D,MATCH(F5639,menu_items!$A:$A,0)),0)</f>
        <v>14.5</v>
      </c>
      <c r="J5639" t="str">
        <f t="shared" si="443"/>
        <v>Sat</v>
      </c>
      <c r="K5639">
        <f t="shared" si="444"/>
        <v>11</v>
      </c>
      <c r="L5639" t="str">
        <f t="shared" si="445"/>
        <v>Feb</v>
      </c>
      <c r="M5639">
        <v>19</v>
      </c>
      <c r="N5639">
        <f t="shared" si="446"/>
        <v>1</v>
      </c>
      <c r="O5639" s="5">
        <f t="shared" si="447"/>
        <v>14.5</v>
      </c>
    </row>
    <row r="5640" spans="1:15" x14ac:dyDescent="0.25">
      <c r="A5640">
        <v>5703</v>
      </c>
      <c r="B5640">
        <v>2526</v>
      </c>
      <c r="C5640">
        <f>IF(COUNTIF($B$2:B5640,B5640)=1,1,0)</f>
        <v>1</v>
      </c>
      <c r="D5640" s="1">
        <v>44968</v>
      </c>
      <c r="E5640" s="2">
        <v>0.81701388888888893</v>
      </c>
      <c r="F5640">
        <v>107</v>
      </c>
      <c r="G5640" t="str">
        <f>IFERROR(INDEX(menu_items!$B:$B,MATCH(F5640,menu_items!$A:$A,0)),"Unknown value")</f>
        <v>Orange Chicken</v>
      </c>
      <c r="H5640" t="str">
        <f>IFERROR(INDEX(menu_items!$C:$C,MATCH(F5640,menu_items!$A:$A,0)),"Unknown value")</f>
        <v>Asian</v>
      </c>
      <c r="I5640" s="5">
        <f>IFERROR(INDEX(menu_items!$D:$D,MATCH(F5640,menu_items!$A:$A,0)),0)</f>
        <v>16.5</v>
      </c>
      <c r="J5640" t="str">
        <f t="shared" si="443"/>
        <v>Sat</v>
      </c>
      <c r="K5640">
        <f t="shared" si="444"/>
        <v>11</v>
      </c>
      <c r="L5640" t="str">
        <f t="shared" si="445"/>
        <v>Feb</v>
      </c>
      <c r="M5640">
        <v>19</v>
      </c>
      <c r="N5640">
        <f t="shared" si="446"/>
        <v>2</v>
      </c>
      <c r="O5640" s="5">
        <f t="shared" si="447"/>
        <v>34.450000000000003</v>
      </c>
    </row>
    <row r="5641" spans="1:15" x14ac:dyDescent="0.25">
      <c r="A5641">
        <v>5704</v>
      </c>
      <c r="B5641">
        <v>2526</v>
      </c>
      <c r="C5641">
        <f>IF(COUNTIF($B$2:B5641,B5641)=1,1,0)</f>
        <v>0</v>
      </c>
      <c r="D5641" s="1">
        <v>44968</v>
      </c>
      <c r="E5641" s="2">
        <v>0.81701388888888893</v>
      </c>
      <c r="F5641">
        <v>125</v>
      </c>
      <c r="G5641" t="str">
        <f>IFERROR(INDEX(menu_items!$B:$B,MATCH(F5641,menu_items!$A:$A,0)),"Unknown value")</f>
        <v>Spaghetti &amp; Meatballs</v>
      </c>
      <c r="H5641" t="str">
        <f>IFERROR(INDEX(menu_items!$C:$C,MATCH(F5641,menu_items!$A:$A,0)),"Unknown value")</f>
        <v>Italian</v>
      </c>
      <c r="I5641" s="5">
        <f>IFERROR(INDEX(menu_items!$D:$D,MATCH(F5641,menu_items!$A:$A,0)),0)</f>
        <v>17.95</v>
      </c>
      <c r="J5641" t="str">
        <f t="shared" si="443"/>
        <v>Sat</v>
      </c>
      <c r="K5641">
        <f t="shared" si="444"/>
        <v>11</v>
      </c>
      <c r="L5641" t="str">
        <f t="shared" si="445"/>
        <v>Feb</v>
      </c>
      <c r="M5641">
        <v>19</v>
      </c>
      <c r="N5641">
        <f t="shared" si="446"/>
        <v>2</v>
      </c>
      <c r="O5641" s="5">
        <f t="shared" si="447"/>
        <v>34.450000000000003</v>
      </c>
    </row>
    <row r="5642" spans="1:15" x14ac:dyDescent="0.25">
      <c r="A5642">
        <v>5705</v>
      </c>
      <c r="B5642">
        <v>2527</v>
      </c>
      <c r="C5642">
        <f>IF(COUNTIF($B$2:B5642,B5642)=1,1,0)</f>
        <v>1</v>
      </c>
      <c r="D5642" s="1">
        <v>44968</v>
      </c>
      <c r="E5642" s="2">
        <v>0.82900462962962962</v>
      </c>
      <c r="F5642">
        <v>101</v>
      </c>
      <c r="G5642" t="str">
        <f>IFERROR(INDEX(menu_items!$B:$B,MATCH(F5642,menu_items!$A:$A,0)),"Unknown value")</f>
        <v>Hamburger</v>
      </c>
      <c r="H5642" t="str">
        <f>IFERROR(INDEX(menu_items!$C:$C,MATCH(F5642,menu_items!$A:$A,0)),"Unknown value")</f>
        <v>American</v>
      </c>
      <c r="I5642" s="5">
        <f>IFERROR(INDEX(menu_items!$D:$D,MATCH(F5642,menu_items!$A:$A,0)),0)</f>
        <v>12.95</v>
      </c>
      <c r="J5642" t="str">
        <f t="shared" si="443"/>
        <v>Sat</v>
      </c>
      <c r="K5642">
        <f t="shared" si="444"/>
        <v>11</v>
      </c>
      <c r="L5642" t="str">
        <f t="shared" si="445"/>
        <v>Feb</v>
      </c>
      <c r="M5642">
        <v>19</v>
      </c>
      <c r="N5642">
        <f t="shared" si="446"/>
        <v>3</v>
      </c>
      <c r="O5642" s="5">
        <f t="shared" si="447"/>
        <v>50.849999999999994</v>
      </c>
    </row>
    <row r="5643" spans="1:15" x14ac:dyDescent="0.25">
      <c r="A5643">
        <v>5706</v>
      </c>
      <c r="B5643">
        <v>2527</v>
      </c>
      <c r="C5643">
        <f>IF(COUNTIF($B$2:B5643,B5643)=1,1,0)</f>
        <v>0</v>
      </c>
      <c r="D5643" s="1">
        <v>44968</v>
      </c>
      <c r="E5643" s="2">
        <v>0.82900462962962962</v>
      </c>
      <c r="F5643">
        <v>127</v>
      </c>
      <c r="G5643" t="str">
        <f>IFERROR(INDEX(menu_items!$B:$B,MATCH(F5643,menu_items!$A:$A,0)),"Unknown value")</f>
        <v>Meat Lasagna</v>
      </c>
      <c r="H5643" t="str">
        <f>IFERROR(INDEX(menu_items!$C:$C,MATCH(F5643,menu_items!$A:$A,0)),"Unknown value")</f>
        <v>Italian</v>
      </c>
      <c r="I5643" s="5">
        <f>IFERROR(INDEX(menu_items!$D:$D,MATCH(F5643,menu_items!$A:$A,0)),0)</f>
        <v>17.95</v>
      </c>
      <c r="J5643" t="str">
        <f t="shared" si="443"/>
        <v>Sat</v>
      </c>
      <c r="K5643">
        <f t="shared" si="444"/>
        <v>11</v>
      </c>
      <c r="L5643" t="str">
        <f t="shared" si="445"/>
        <v>Feb</v>
      </c>
      <c r="M5643">
        <v>19</v>
      </c>
      <c r="N5643">
        <f t="shared" si="446"/>
        <v>3</v>
      </c>
      <c r="O5643" s="5">
        <f t="shared" si="447"/>
        <v>50.849999999999994</v>
      </c>
    </row>
    <row r="5644" spans="1:15" x14ac:dyDescent="0.25">
      <c r="A5644">
        <v>5707</v>
      </c>
      <c r="B5644">
        <v>2527</v>
      </c>
      <c r="C5644">
        <f>IF(COUNTIF($B$2:B5644,B5644)=1,1,0)</f>
        <v>0</v>
      </c>
      <c r="D5644" s="1">
        <v>44968</v>
      </c>
      <c r="E5644" s="2">
        <v>0.82900462962962962</v>
      </c>
      <c r="F5644">
        <v>130</v>
      </c>
      <c r="G5644" t="str">
        <f>IFERROR(INDEX(menu_items!$B:$B,MATCH(F5644,menu_items!$A:$A,0)),"Unknown value")</f>
        <v>Shrimp Scampi</v>
      </c>
      <c r="H5644" t="str">
        <f>IFERROR(INDEX(menu_items!$C:$C,MATCH(F5644,menu_items!$A:$A,0)),"Unknown value")</f>
        <v>Italian</v>
      </c>
      <c r="I5644" s="5">
        <f>IFERROR(INDEX(menu_items!$D:$D,MATCH(F5644,menu_items!$A:$A,0)),0)</f>
        <v>19.95</v>
      </c>
      <c r="J5644" t="str">
        <f t="shared" si="443"/>
        <v>Sat</v>
      </c>
      <c r="K5644">
        <f t="shared" si="444"/>
        <v>11</v>
      </c>
      <c r="L5644" t="str">
        <f t="shared" si="445"/>
        <v>Feb</v>
      </c>
      <c r="M5644">
        <v>19</v>
      </c>
      <c r="N5644">
        <f t="shared" si="446"/>
        <v>3</v>
      </c>
      <c r="O5644" s="5">
        <f t="shared" si="447"/>
        <v>50.849999999999994</v>
      </c>
    </row>
    <row r="5645" spans="1:15" x14ac:dyDescent="0.25">
      <c r="A5645">
        <v>5708</v>
      </c>
      <c r="B5645">
        <v>2528</v>
      </c>
      <c r="C5645">
        <f>IF(COUNTIF($B$2:B5645,B5645)=1,1,0)</f>
        <v>1</v>
      </c>
      <c r="D5645" s="1">
        <v>44968</v>
      </c>
      <c r="E5645" s="2">
        <v>0.82962962962962961</v>
      </c>
      <c r="F5645">
        <v>102</v>
      </c>
      <c r="G5645" t="str">
        <f>IFERROR(INDEX(menu_items!$B:$B,MATCH(F5645,menu_items!$A:$A,0)),"Unknown value")</f>
        <v>Cheeseburger</v>
      </c>
      <c r="H5645" t="str">
        <f>IFERROR(INDEX(menu_items!$C:$C,MATCH(F5645,menu_items!$A:$A,0)),"Unknown value")</f>
        <v>American</v>
      </c>
      <c r="I5645" s="5">
        <f>IFERROR(INDEX(menu_items!$D:$D,MATCH(F5645,menu_items!$A:$A,0)),0)</f>
        <v>13.95</v>
      </c>
      <c r="J5645" t="str">
        <f t="shared" si="443"/>
        <v>Sat</v>
      </c>
      <c r="K5645">
        <f t="shared" si="444"/>
        <v>11</v>
      </c>
      <c r="L5645" t="str">
        <f t="shared" si="445"/>
        <v>Feb</v>
      </c>
      <c r="M5645">
        <v>19</v>
      </c>
      <c r="N5645">
        <f t="shared" si="446"/>
        <v>2</v>
      </c>
      <c r="O5645" s="5">
        <f t="shared" si="447"/>
        <v>18.95</v>
      </c>
    </row>
    <row r="5646" spans="1:15" x14ac:dyDescent="0.25">
      <c r="A5646">
        <v>5709</v>
      </c>
      <c r="B5646">
        <v>2528</v>
      </c>
      <c r="C5646">
        <f>IF(COUNTIF($B$2:B5646,B5646)=1,1,0)</f>
        <v>0</v>
      </c>
      <c r="D5646" s="1">
        <v>44968</v>
      </c>
      <c r="E5646" s="2">
        <v>0.82962962962962961</v>
      </c>
      <c r="F5646">
        <v>113</v>
      </c>
      <c r="G5646" t="str">
        <f>IFERROR(INDEX(menu_items!$B:$B,MATCH(F5646,menu_items!$A:$A,0)),"Unknown value")</f>
        <v>Edamame</v>
      </c>
      <c r="H5646" t="str">
        <f>IFERROR(INDEX(menu_items!$C:$C,MATCH(F5646,menu_items!$A:$A,0)),"Unknown value")</f>
        <v>Asian</v>
      </c>
      <c r="I5646" s="5">
        <f>IFERROR(INDEX(menu_items!$D:$D,MATCH(F5646,menu_items!$A:$A,0)),0)</f>
        <v>5</v>
      </c>
      <c r="J5646" t="str">
        <f t="shared" si="443"/>
        <v>Sat</v>
      </c>
      <c r="K5646">
        <f t="shared" si="444"/>
        <v>11</v>
      </c>
      <c r="L5646" t="str">
        <f t="shared" si="445"/>
        <v>Feb</v>
      </c>
      <c r="M5646">
        <v>19</v>
      </c>
      <c r="N5646">
        <f t="shared" si="446"/>
        <v>2</v>
      </c>
      <c r="O5646" s="5">
        <f t="shared" si="447"/>
        <v>18.95</v>
      </c>
    </row>
    <row r="5647" spans="1:15" x14ac:dyDescent="0.25">
      <c r="A5647">
        <v>5710</v>
      </c>
      <c r="B5647">
        <v>2529</v>
      </c>
      <c r="C5647">
        <f>IF(COUNTIF($B$2:B5647,B5647)=1,1,0)</f>
        <v>1</v>
      </c>
      <c r="D5647" s="1">
        <v>44968</v>
      </c>
      <c r="E5647" s="2">
        <v>0.83762731481481478</v>
      </c>
      <c r="F5647">
        <v>125</v>
      </c>
      <c r="G5647" t="str">
        <f>IFERROR(INDEX(menu_items!$B:$B,MATCH(F5647,menu_items!$A:$A,0)),"Unknown value")</f>
        <v>Spaghetti &amp; Meatballs</v>
      </c>
      <c r="H5647" t="str">
        <f>IFERROR(INDEX(menu_items!$C:$C,MATCH(F5647,menu_items!$A:$A,0)),"Unknown value")</f>
        <v>Italian</v>
      </c>
      <c r="I5647" s="5">
        <f>IFERROR(INDEX(menu_items!$D:$D,MATCH(F5647,menu_items!$A:$A,0)),0)</f>
        <v>17.95</v>
      </c>
      <c r="J5647" t="str">
        <f t="shared" si="443"/>
        <v>Sat</v>
      </c>
      <c r="K5647">
        <f t="shared" si="444"/>
        <v>11</v>
      </c>
      <c r="L5647" t="str">
        <f t="shared" si="445"/>
        <v>Feb</v>
      </c>
      <c r="M5647">
        <v>20</v>
      </c>
      <c r="N5647">
        <f t="shared" si="446"/>
        <v>4</v>
      </c>
      <c r="O5647" s="5">
        <f t="shared" si="447"/>
        <v>57.849999999999994</v>
      </c>
    </row>
    <row r="5648" spans="1:15" x14ac:dyDescent="0.25">
      <c r="A5648">
        <v>5711</v>
      </c>
      <c r="B5648">
        <v>2529</v>
      </c>
      <c r="C5648">
        <f>IF(COUNTIF($B$2:B5648,B5648)=1,1,0)</f>
        <v>0</v>
      </c>
      <c r="D5648" s="1">
        <v>44968</v>
      </c>
      <c r="E5648" s="2">
        <v>0.83762731481481478</v>
      </c>
      <c r="F5648">
        <v>109</v>
      </c>
      <c r="G5648" t="str">
        <f>IFERROR(INDEX(menu_items!$B:$B,MATCH(F5648,menu_items!$A:$A,0)),"Unknown value")</f>
        <v>Korean Beef Bowl</v>
      </c>
      <c r="H5648" t="str">
        <f>IFERROR(INDEX(menu_items!$C:$C,MATCH(F5648,menu_items!$A:$A,0)),"Unknown value")</f>
        <v>Asian</v>
      </c>
      <c r="I5648" s="5">
        <f>IFERROR(INDEX(menu_items!$D:$D,MATCH(F5648,menu_items!$A:$A,0)),0)</f>
        <v>17.95</v>
      </c>
      <c r="J5648" t="str">
        <f t="shared" si="443"/>
        <v>Sat</v>
      </c>
      <c r="K5648">
        <f t="shared" si="444"/>
        <v>11</v>
      </c>
      <c r="L5648" t="str">
        <f t="shared" si="445"/>
        <v>Feb</v>
      </c>
      <c r="M5648">
        <v>20</v>
      </c>
      <c r="N5648">
        <f t="shared" si="446"/>
        <v>4</v>
      </c>
      <c r="O5648" s="5">
        <f t="shared" si="447"/>
        <v>57.849999999999994</v>
      </c>
    </row>
    <row r="5649" spans="1:15" x14ac:dyDescent="0.25">
      <c r="A5649">
        <v>5712</v>
      </c>
      <c r="B5649">
        <v>2529</v>
      </c>
      <c r="C5649">
        <f>IF(COUNTIF($B$2:B5649,B5649)=1,1,0)</f>
        <v>0</v>
      </c>
      <c r="D5649" s="1">
        <v>44968</v>
      </c>
      <c r="E5649" s="2">
        <v>0.83762731481481478</v>
      </c>
      <c r="F5649">
        <v>113</v>
      </c>
      <c r="G5649" t="str">
        <f>IFERROR(INDEX(menu_items!$B:$B,MATCH(F5649,menu_items!$A:$A,0)),"Unknown value")</f>
        <v>Edamame</v>
      </c>
      <c r="H5649" t="str">
        <f>IFERROR(INDEX(menu_items!$C:$C,MATCH(F5649,menu_items!$A:$A,0)),"Unknown value")</f>
        <v>Asian</v>
      </c>
      <c r="I5649" s="5">
        <f>IFERROR(INDEX(menu_items!$D:$D,MATCH(F5649,menu_items!$A:$A,0)),0)</f>
        <v>5</v>
      </c>
      <c r="J5649" t="str">
        <f t="shared" si="443"/>
        <v>Sat</v>
      </c>
      <c r="K5649">
        <f t="shared" si="444"/>
        <v>11</v>
      </c>
      <c r="L5649" t="str">
        <f t="shared" si="445"/>
        <v>Feb</v>
      </c>
      <c r="M5649">
        <v>20</v>
      </c>
      <c r="N5649">
        <f t="shared" si="446"/>
        <v>4</v>
      </c>
      <c r="O5649" s="5">
        <f t="shared" si="447"/>
        <v>57.849999999999994</v>
      </c>
    </row>
    <row r="5650" spans="1:15" x14ac:dyDescent="0.25">
      <c r="A5650">
        <v>5713</v>
      </c>
      <c r="B5650">
        <v>2529</v>
      </c>
      <c r="C5650">
        <f>IF(COUNTIF($B$2:B5650,B5650)=1,1,0)</f>
        <v>0</v>
      </c>
      <c r="D5650" s="1">
        <v>44968</v>
      </c>
      <c r="E5650" s="2">
        <v>0.83762731481481478</v>
      </c>
      <c r="F5650">
        <v>132</v>
      </c>
      <c r="G5650" t="str">
        <f>IFERROR(INDEX(menu_items!$B:$B,MATCH(F5650,menu_items!$A:$A,0)),"Unknown value")</f>
        <v>Eggplant Parmesan</v>
      </c>
      <c r="H5650" t="str">
        <f>IFERROR(INDEX(menu_items!$C:$C,MATCH(F5650,menu_items!$A:$A,0)),"Unknown value")</f>
        <v>Italian</v>
      </c>
      <c r="I5650" s="5">
        <f>IFERROR(INDEX(menu_items!$D:$D,MATCH(F5650,menu_items!$A:$A,0)),0)</f>
        <v>16.95</v>
      </c>
      <c r="J5650" t="str">
        <f t="shared" si="443"/>
        <v>Sat</v>
      </c>
      <c r="K5650">
        <f t="shared" si="444"/>
        <v>11</v>
      </c>
      <c r="L5650" t="str">
        <f t="shared" si="445"/>
        <v>Feb</v>
      </c>
      <c r="M5650">
        <v>20</v>
      </c>
      <c r="N5650">
        <f t="shared" si="446"/>
        <v>4</v>
      </c>
      <c r="O5650" s="5">
        <f t="shared" si="447"/>
        <v>57.849999999999994</v>
      </c>
    </row>
    <row r="5651" spans="1:15" x14ac:dyDescent="0.25">
      <c r="A5651">
        <v>5714</v>
      </c>
      <c r="B5651">
        <v>2530</v>
      </c>
      <c r="C5651">
        <f>IF(COUNTIF($B$2:B5651,B5651)=1,1,0)</f>
        <v>1</v>
      </c>
      <c r="D5651" s="1">
        <v>44968</v>
      </c>
      <c r="E5651" s="2">
        <v>0.84127314814814813</v>
      </c>
      <c r="F5651">
        <v>112</v>
      </c>
      <c r="G5651" t="str">
        <f>IFERROR(INDEX(menu_items!$B:$B,MATCH(F5651,menu_items!$A:$A,0)),"Unknown value")</f>
        <v>Salmon Roll</v>
      </c>
      <c r="H5651" t="str">
        <f>IFERROR(INDEX(menu_items!$C:$C,MATCH(F5651,menu_items!$A:$A,0)),"Unknown value")</f>
        <v>Asian</v>
      </c>
      <c r="I5651" s="5">
        <f>IFERROR(INDEX(menu_items!$D:$D,MATCH(F5651,menu_items!$A:$A,0)),0)</f>
        <v>14.95</v>
      </c>
      <c r="J5651" t="str">
        <f t="shared" si="443"/>
        <v>Sat</v>
      </c>
      <c r="K5651">
        <f t="shared" si="444"/>
        <v>11</v>
      </c>
      <c r="L5651" t="str">
        <f t="shared" si="445"/>
        <v>Feb</v>
      </c>
      <c r="M5651">
        <v>20</v>
      </c>
      <c r="N5651">
        <f t="shared" si="446"/>
        <v>3</v>
      </c>
      <c r="O5651" s="5">
        <f t="shared" si="447"/>
        <v>37.9</v>
      </c>
    </row>
    <row r="5652" spans="1:15" x14ac:dyDescent="0.25">
      <c r="A5652">
        <v>5715</v>
      </c>
      <c r="B5652">
        <v>2530</v>
      </c>
      <c r="C5652">
        <f>IF(COUNTIF($B$2:B5652,B5652)=1,1,0)</f>
        <v>0</v>
      </c>
      <c r="D5652" s="1">
        <v>44968</v>
      </c>
      <c r="E5652" s="2">
        <v>0.84127314814814813</v>
      </c>
      <c r="F5652">
        <v>120</v>
      </c>
      <c r="G5652" t="str">
        <f>IFERROR(INDEX(menu_items!$B:$B,MATCH(F5652,menu_items!$A:$A,0)),"Unknown value")</f>
        <v>Steak Torta</v>
      </c>
      <c r="H5652" t="str">
        <f>IFERROR(INDEX(menu_items!$C:$C,MATCH(F5652,menu_items!$A:$A,0)),"Unknown value")</f>
        <v>Mexican</v>
      </c>
      <c r="I5652" s="5">
        <f>IFERROR(INDEX(menu_items!$D:$D,MATCH(F5652,menu_items!$A:$A,0)),0)</f>
        <v>13.95</v>
      </c>
      <c r="J5652" t="str">
        <f t="shared" si="443"/>
        <v>Sat</v>
      </c>
      <c r="K5652">
        <f t="shared" si="444"/>
        <v>11</v>
      </c>
      <c r="L5652" t="str">
        <f t="shared" si="445"/>
        <v>Feb</v>
      </c>
      <c r="M5652">
        <v>20</v>
      </c>
      <c r="N5652">
        <f t="shared" si="446"/>
        <v>3</v>
      </c>
      <c r="O5652" s="5">
        <f t="shared" si="447"/>
        <v>37.9</v>
      </c>
    </row>
    <row r="5653" spans="1:15" x14ac:dyDescent="0.25">
      <c r="A5653">
        <v>5716</v>
      </c>
      <c r="B5653">
        <v>2530</v>
      </c>
      <c r="C5653">
        <f>IF(COUNTIF($B$2:B5653,B5653)=1,1,0)</f>
        <v>0</v>
      </c>
      <c r="D5653" s="1">
        <v>44968</v>
      </c>
      <c r="E5653" s="2">
        <v>0.84127314814814813</v>
      </c>
      <c r="F5653">
        <v>114</v>
      </c>
      <c r="G5653" t="str">
        <f>IFERROR(INDEX(menu_items!$B:$B,MATCH(F5653,menu_items!$A:$A,0)),"Unknown value")</f>
        <v>Potstickers</v>
      </c>
      <c r="H5653" t="str">
        <f>IFERROR(INDEX(menu_items!$C:$C,MATCH(F5653,menu_items!$A:$A,0)),"Unknown value")</f>
        <v>Asian</v>
      </c>
      <c r="I5653" s="5">
        <f>IFERROR(INDEX(menu_items!$D:$D,MATCH(F5653,menu_items!$A:$A,0)),0)</f>
        <v>9</v>
      </c>
      <c r="J5653" t="str">
        <f t="shared" si="443"/>
        <v>Sat</v>
      </c>
      <c r="K5653">
        <f t="shared" si="444"/>
        <v>11</v>
      </c>
      <c r="L5653" t="str">
        <f t="shared" si="445"/>
        <v>Feb</v>
      </c>
      <c r="M5653">
        <v>20</v>
      </c>
      <c r="N5653">
        <f t="shared" si="446"/>
        <v>3</v>
      </c>
      <c r="O5653" s="5">
        <f t="shared" si="447"/>
        <v>37.9</v>
      </c>
    </row>
    <row r="5654" spans="1:15" x14ac:dyDescent="0.25">
      <c r="A5654">
        <v>5717</v>
      </c>
      <c r="B5654">
        <v>2531</v>
      </c>
      <c r="C5654">
        <f>IF(COUNTIF($B$2:B5654,B5654)=1,1,0)</f>
        <v>1</v>
      </c>
      <c r="D5654" s="1">
        <v>44968</v>
      </c>
      <c r="E5654" s="2">
        <v>0.84864583333333332</v>
      </c>
      <c r="F5654">
        <v>112</v>
      </c>
      <c r="G5654" t="str">
        <f>IFERROR(INDEX(menu_items!$B:$B,MATCH(F5654,menu_items!$A:$A,0)),"Unknown value")</f>
        <v>Salmon Roll</v>
      </c>
      <c r="H5654" t="str">
        <f>IFERROR(INDEX(menu_items!$C:$C,MATCH(F5654,menu_items!$A:$A,0)),"Unknown value")</f>
        <v>Asian</v>
      </c>
      <c r="I5654" s="5">
        <f>IFERROR(INDEX(menu_items!$D:$D,MATCH(F5654,menu_items!$A:$A,0)),0)</f>
        <v>14.95</v>
      </c>
      <c r="J5654" t="str">
        <f t="shared" si="443"/>
        <v>Sat</v>
      </c>
      <c r="K5654">
        <f t="shared" si="444"/>
        <v>11</v>
      </c>
      <c r="L5654" t="str">
        <f t="shared" si="445"/>
        <v>Feb</v>
      </c>
      <c r="M5654">
        <v>20</v>
      </c>
      <c r="N5654">
        <f t="shared" si="446"/>
        <v>2</v>
      </c>
      <c r="O5654" s="5">
        <f t="shared" si="447"/>
        <v>28.9</v>
      </c>
    </row>
    <row r="5655" spans="1:15" x14ac:dyDescent="0.25">
      <c r="A5655">
        <v>5718</v>
      </c>
      <c r="B5655">
        <v>2531</v>
      </c>
      <c r="C5655">
        <f>IF(COUNTIF($B$2:B5655,B5655)=1,1,0)</f>
        <v>0</v>
      </c>
      <c r="D5655" s="1">
        <v>44968</v>
      </c>
      <c r="E5655" s="2">
        <v>0.84864583333333332</v>
      </c>
      <c r="F5655">
        <v>120</v>
      </c>
      <c r="G5655" t="str">
        <f>IFERROR(INDEX(menu_items!$B:$B,MATCH(F5655,menu_items!$A:$A,0)),"Unknown value")</f>
        <v>Steak Torta</v>
      </c>
      <c r="H5655" t="str">
        <f>IFERROR(INDEX(menu_items!$C:$C,MATCH(F5655,menu_items!$A:$A,0)),"Unknown value")</f>
        <v>Mexican</v>
      </c>
      <c r="I5655" s="5">
        <f>IFERROR(INDEX(menu_items!$D:$D,MATCH(F5655,menu_items!$A:$A,0)),0)</f>
        <v>13.95</v>
      </c>
      <c r="J5655" t="str">
        <f t="shared" si="443"/>
        <v>Sat</v>
      </c>
      <c r="K5655">
        <f t="shared" si="444"/>
        <v>11</v>
      </c>
      <c r="L5655" t="str">
        <f t="shared" si="445"/>
        <v>Feb</v>
      </c>
      <c r="M5655">
        <v>20</v>
      </c>
      <c r="N5655">
        <f t="shared" si="446"/>
        <v>2</v>
      </c>
      <c r="O5655" s="5">
        <f t="shared" si="447"/>
        <v>28.9</v>
      </c>
    </row>
    <row r="5656" spans="1:15" x14ac:dyDescent="0.25">
      <c r="A5656">
        <v>5719</v>
      </c>
      <c r="B5656">
        <v>2532</v>
      </c>
      <c r="C5656">
        <f>IF(COUNTIF($B$2:B5656,B5656)=1,1,0)</f>
        <v>1</v>
      </c>
      <c r="D5656" s="1">
        <v>44968</v>
      </c>
      <c r="E5656" s="2">
        <v>0.85642361111111109</v>
      </c>
      <c r="F5656">
        <v>109</v>
      </c>
      <c r="G5656" t="str">
        <f>IFERROR(INDEX(menu_items!$B:$B,MATCH(F5656,menu_items!$A:$A,0)),"Unknown value")</f>
        <v>Korean Beef Bowl</v>
      </c>
      <c r="H5656" t="str">
        <f>IFERROR(INDEX(menu_items!$C:$C,MATCH(F5656,menu_items!$A:$A,0)),"Unknown value")</f>
        <v>Asian</v>
      </c>
      <c r="I5656" s="5">
        <f>IFERROR(INDEX(menu_items!$D:$D,MATCH(F5656,menu_items!$A:$A,0)),0)</f>
        <v>17.95</v>
      </c>
      <c r="J5656" t="str">
        <f t="shared" si="443"/>
        <v>Sat</v>
      </c>
      <c r="K5656">
        <f t="shared" si="444"/>
        <v>11</v>
      </c>
      <c r="L5656" t="str">
        <f t="shared" si="445"/>
        <v>Feb</v>
      </c>
      <c r="M5656">
        <v>20</v>
      </c>
      <c r="N5656">
        <f t="shared" si="446"/>
        <v>1</v>
      </c>
      <c r="O5656" s="5">
        <f t="shared" si="447"/>
        <v>17.95</v>
      </c>
    </row>
    <row r="5657" spans="1:15" x14ac:dyDescent="0.25">
      <c r="A5657">
        <v>5720</v>
      </c>
      <c r="B5657">
        <v>2533</v>
      </c>
      <c r="C5657">
        <f>IF(COUNTIF($B$2:B5657,B5657)=1,1,0)</f>
        <v>1</v>
      </c>
      <c r="D5657" s="1">
        <v>44968</v>
      </c>
      <c r="E5657" s="2">
        <v>0.89922453703703709</v>
      </c>
      <c r="F5657">
        <v>101</v>
      </c>
      <c r="G5657" t="str">
        <f>IFERROR(INDEX(menu_items!$B:$B,MATCH(F5657,menu_items!$A:$A,0)),"Unknown value")</f>
        <v>Hamburger</v>
      </c>
      <c r="H5657" t="str">
        <f>IFERROR(INDEX(menu_items!$C:$C,MATCH(F5657,menu_items!$A:$A,0)),"Unknown value")</f>
        <v>American</v>
      </c>
      <c r="I5657" s="5">
        <f>IFERROR(INDEX(menu_items!$D:$D,MATCH(F5657,menu_items!$A:$A,0)),0)</f>
        <v>12.95</v>
      </c>
      <c r="J5657" t="str">
        <f t="shared" si="443"/>
        <v>Sat</v>
      </c>
      <c r="K5657">
        <f t="shared" si="444"/>
        <v>11</v>
      </c>
      <c r="L5657" t="str">
        <f t="shared" si="445"/>
        <v>Feb</v>
      </c>
      <c r="M5657">
        <v>21</v>
      </c>
      <c r="N5657">
        <f t="shared" si="446"/>
        <v>1</v>
      </c>
      <c r="O5657" s="5">
        <f t="shared" si="447"/>
        <v>12.95</v>
      </c>
    </row>
    <row r="5658" spans="1:15" x14ac:dyDescent="0.25">
      <c r="A5658">
        <v>5721</v>
      </c>
      <c r="B5658">
        <v>2534</v>
      </c>
      <c r="C5658">
        <f>IF(COUNTIF($B$2:B5658,B5658)=1,1,0)</f>
        <v>1</v>
      </c>
      <c r="D5658" s="1">
        <v>44968</v>
      </c>
      <c r="E5658" s="2">
        <v>0.90584490740740742</v>
      </c>
      <c r="F5658">
        <v>124</v>
      </c>
      <c r="G5658" t="str">
        <f>IFERROR(INDEX(menu_items!$B:$B,MATCH(F5658,menu_items!$A:$A,0)),"Unknown value")</f>
        <v>Spaghetti</v>
      </c>
      <c r="H5658" t="str">
        <f>IFERROR(INDEX(menu_items!$C:$C,MATCH(F5658,menu_items!$A:$A,0)),"Unknown value")</f>
        <v>Italian</v>
      </c>
      <c r="I5658" s="5">
        <f>IFERROR(INDEX(menu_items!$D:$D,MATCH(F5658,menu_items!$A:$A,0)),0)</f>
        <v>14.5</v>
      </c>
      <c r="J5658" t="str">
        <f t="shared" si="443"/>
        <v>Sat</v>
      </c>
      <c r="K5658">
        <f t="shared" si="444"/>
        <v>11</v>
      </c>
      <c r="L5658" t="str">
        <f t="shared" si="445"/>
        <v>Feb</v>
      </c>
      <c r="M5658">
        <v>21</v>
      </c>
      <c r="N5658">
        <f t="shared" si="446"/>
        <v>1</v>
      </c>
      <c r="O5658" s="5">
        <f t="shared" si="447"/>
        <v>14.5</v>
      </c>
    </row>
    <row r="5659" spans="1:15" x14ac:dyDescent="0.25">
      <c r="A5659">
        <v>5722</v>
      </c>
      <c r="B5659">
        <v>2535</v>
      </c>
      <c r="C5659">
        <f>IF(COUNTIF($B$2:B5659,B5659)=1,1,0)</f>
        <v>1</v>
      </c>
      <c r="D5659" s="1">
        <v>44968</v>
      </c>
      <c r="E5659" s="2">
        <v>0.90678240740740745</v>
      </c>
      <c r="F5659">
        <v>117</v>
      </c>
      <c r="G5659" t="str">
        <f>IFERROR(INDEX(menu_items!$B:$B,MATCH(F5659,menu_items!$A:$A,0)),"Unknown value")</f>
        <v>Chicken Burrito</v>
      </c>
      <c r="H5659" t="str">
        <f>IFERROR(INDEX(menu_items!$C:$C,MATCH(F5659,menu_items!$A:$A,0)),"Unknown value")</f>
        <v>Mexican</v>
      </c>
      <c r="I5659" s="5">
        <f>IFERROR(INDEX(menu_items!$D:$D,MATCH(F5659,menu_items!$A:$A,0)),0)</f>
        <v>12.95</v>
      </c>
      <c r="J5659" t="str">
        <f t="shared" si="443"/>
        <v>Sat</v>
      </c>
      <c r="K5659">
        <f t="shared" si="444"/>
        <v>11</v>
      </c>
      <c r="L5659" t="str">
        <f t="shared" si="445"/>
        <v>Feb</v>
      </c>
      <c r="M5659">
        <v>21</v>
      </c>
      <c r="N5659">
        <f t="shared" si="446"/>
        <v>2</v>
      </c>
      <c r="O5659" s="5">
        <f t="shared" si="447"/>
        <v>24.9</v>
      </c>
    </row>
    <row r="5660" spans="1:15" x14ac:dyDescent="0.25">
      <c r="A5660">
        <v>5723</v>
      </c>
      <c r="B5660">
        <v>2535</v>
      </c>
      <c r="C5660">
        <f>IF(COUNTIF($B$2:B5660,B5660)=1,1,0)</f>
        <v>0</v>
      </c>
      <c r="D5660" s="1">
        <v>44968</v>
      </c>
      <c r="E5660" s="2">
        <v>0.90678240740740745</v>
      </c>
      <c r="F5660">
        <v>119</v>
      </c>
      <c r="G5660" t="str">
        <f>IFERROR(INDEX(menu_items!$B:$B,MATCH(F5660,menu_items!$A:$A,0)),"Unknown value")</f>
        <v>Chicken Torta</v>
      </c>
      <c r="H5660" t="str">
        <f>IFERROR(INDEX(menu_items!$C:$C,MATCH(F5660,menu_items!$A:$A,0)),"Unknown value")</f>
        <v>Mexican</v>
      </c>
      <c r="I5660" s="5">
        <f>IFERROR(INDEX(menu_items!$D:$D,MATCH(F5660,menu_items!$A:$A,0)),0)</f>
        <v>11.95</v>
      </c>
      <c r="J5660" t="str">
        <f t="shared" si="443"/>
        <v>Sat</v>
      </c>
      <c r="K5660">
        <f t="shared" si="444"/>
        <v>11</v>
      </c>
      <c r="L5660" t="str">
        <f t="shared" si="445"/>
        <v>Feb</v>
      </c>
      <c r="M5660">
        <v>21</v>
      </c>
      <c r="N5660">
        <f t="shared" si="446"/>
        <v>2</v>
      </c>
      <c r="O5660" s="5">
        <f t="shared" si="447"/>
        <v>24.9</v>
      </c>
    </row>
    <row r="5661" spans="1:15" x14ac:dyDescent="0.25">
      <c r="A5661">
        <v>5724</v>
      </c>
      <c r="B5661">
        <v>2536</v>
      </c>
      <c r="C5661">
        <f>IF(COUNTIF($B$2:B5661,B5661)=1,1,0)</f>
        <v>1</v>
      </c>
      <c r="D5661" s="1">
        <v>44968</v>
      </c>
      <c r="E5661" s="2">
        <v>0.91127314814814819</v>
      </c>
      <c r="F5661">
        <v>125</v>
      </c>
      <c r="G5661" t="str">
        <f>IFERROR(INDEX(menu_items!$B:$B,MATCH(F5661,menu_items!$A:$A,0)),"Unknown value")</f>
        <v>Spaghetti &amp; Meatballs</v>
      </c>
      <c r="H5661" t="str">
        <f>IFERROR(INDEX(menu_items!$C:$C,MATCH(F5661,menu_items!$A:$A,0)),"Unknown value")</f>
        <v>Italian</v>
      </c>
      <c r="I5661" s="5">
        <f>IFERROR(INDEX(menu_items!$D:$D,MATCH(F5661,menu_items!$A:$A,0)),0)</f>
        <v>17.95</v>
      </c>
      <c r="J5661" t="str">
        <f t="shared" si="443"/>
        <v>Sat</v>
      </c>
      <c r="K5661">
        <f t="shared" si="444"/>
        <v>11</v>
      </c>
      <c r="L5661" t="str">
        <f t="shared" si="445"/>
        <v>Feb</v>
      </c>
      <c r="M5661">
        <v>21</v>
      </c>
      <c r="N5661">
        <f t="shared" si="446"/>
        <v>1</v>
      </c>
      <c r="O5661" s="5">
        <f t="shared" si="447"/>
        <v>17.95</v>
      </c>
    </row>
    <row r="5662" spans="1:15" x14ac:dyDescent="0.25">
      <c r="A5662">
        <v>5725</v>
      </c>
      <c r="B5662">
        <v>2537</v>
      </c>
      <c r="C5662">
        <f>IF(COUNTIF($B$2:B5662,B5662)=1,1,0)</f>
        <v>1</v>
      </c>
      <c r="D5662" s="1">
        <v>44969</v>
      </c>
      <c r="E5662" s="2">
        <v>0.47020833333333334</v>
      </c>
      <c r="F5662">
        <v>102</v>
      </c>
      <c r="G5662" t="str">
        <f>IFERROR(INDEX(menu_items!$B:$B,MATCH(F5662,menu_items!$A:$A,0)),"Unknown value")</f>
        <v>Cheeseburger</v>
      </c>
      <c r="H5662" t="str">
        <f>IFERROR(INDEX(menu_items!$C:$C,MATCH(F5662,menu_items!$A:$A,0)),"Unknown value")</f>
        <v>American</v>
      </c>
      <c r="I5662" s="5">
        <f>IFERROR(INDEX(menu_items!$D:$D,MATCH(F5662,menu_items!$A:$A,0)),0)</f>
        <v>13.95</v>
      </c>
      <c r="J5662" t="str">
        <f t="shared" si="443"/>
        <v>Sun</v>
      </c>
      <c r="K5662">
        <f t="shared" si="444"/>
        <v>12</v>
      </c>
      <c r="L5662" t="str">
        <f t="shared" si="445"/>
        <v>Feb</v>
      </c>
      <c r="M5662">
        <v>11</v>
      </c>
      <c r="N5662">
        <f t="shared" si="446"/>
        <v>1</v>
      </c>
      <c r="O5662" s="5">
        <f t="shared" si="447"/>
        <v>13.95</v>
      </c>
    </row>
    <row r="5663" spans="1:15" x14ac:dyDescent="0.25">
      <c r="A5663">
        <v>5726</v>
      </c>
      <c r="B5663">
        <v>2538</v>
      </c>
      <c r="C5663">
        <f>IF(COUNTIF($B$2:B5663,B5663)=1,1,0)</f>
        <v>1</v>
      </c>
      <c r="D5663" s="1">
        <v>44969</v>
      </c>
      <c r="E5663" s="2">
        <v>0.48442129629629632</v>
      </c>
      <c r="F5663">
        <v>124</v>
      </c>
      <c r="G5663" t="str">
        <f>IFERROR(INDEX(menu_items!$B:$B,MATCH(F5663,menu_items!$A:$A,0)),"Unknown value")</f>
        <v>Spaghetti</v>
      </c>
      <c r="H5663" t="str">
        <f>IFERROR(INDEX(menu_items!$C:$C,MATCH(F5663,menu_items!$A:$A,0)),"Unknown value")</f>
        <v>Italian</v>
      </c>
      <c r="I5663" s="5">
        <f>IFERROR(INDEX(menu_items!$D:$D,MATCH(F5663,menu_items!$A:$A,0)),0)</f>
        <v>14.5</v>
      </c>
      <c r="J5663" t="str">
        <f t="shared" si="443"/>
        <v>Sun</v>
      </c>
      <c r="K5663">
        <f t="shared" si="444"/>
        <v>12</v>
      </c>
      <c r="L5663" t="str">
        <f t="shared" si="445"/>
        <v>Feb</v>
      </c>
      <c r="M5663">
        <v>11</v>
      </c>
      <c r="N5663">
        <f t="shared" si="446"/>
        <v>3</v>
      </c>
      <c r="O5663" s="5">
        <f t="shared" si="447"/>
        <v>44.400000000000006</v>
      </c>
    </row>
    <row r="5664" spans="1:15" x14ac:dyDescent="0.25">
      <c r="A5664">
        <v>5727</v>
      </c>
      <c r="B5664">
        <v>2538</v>
      </c>
      <c r="C5664">
        <f>IF(COUNTIF($B$2:B5664,B5664)=1,1,0)</f>
        <v>0</v>
      </c>
      <c r="D5664" s="1">
        <v>44969</v>
      </c>
      <c r="E5664" s="2">
        <v>0.48442129629629632</v>
      </c>
      <c r="F5664">
        <v>110</v>
      </c>
      <c r="G5664" t="str">
        <f>IFERROR(INDEX(menu_items!$B:$B,MATCH(F5664,menu_items!$A:$A,0)),"Unknown value")</f>
        <v>Pork Ramen</v>
      </c>
      <c r="H5664" t="str">
        <f>IFERROR(INDEX(menu_items!$C:$C,MATCH(F5664,menu_items!$A:$A,0)),"Unknown value")</f>
        <v>Asian</v>
      </c>
      <c r="I5664" s="5">
        <f>IFERROR(INDEX(menu_items!$D:$D,MATCH(F5664,menu_items!$A:$A,0)),0)</f>
        <v>17.95</v>
      </c>
      <c r="J5664" t="str">
        <f t="shared" si="443"/>
        <v>Sun</v>
      </c>
      <c r="K5664">
        <f t="shared" si="444"/>
        <v>12</v>
      </c>
      <c r="L5664" t="str">
        <f t="shared" si="445"/>
        <v>Feb</v>
      </c>
      <c r="M5664">
        <v>11</v>
      </c>
      <c r="N5664">
        <f t="shared" si="446"/>
        <v>3</v>
      </c>
      <c r="O5664" s="5">
        <f t="shared" si="447"/>
        <v>44.400000000000006</v>
      </c>
    </row>
    <row r="5665" spans="1:15" x14ac:dyDescent="0.25">
      <c r="A5665">
        <v>5728</v>
      </c>
      <c r="B5665">
        <v>2538</v>
      </c>
      <c r="C5665">
        <f>IF(COUNTIF($B$2:B5665,B5665)=1,1,0)</f>
        <v>0</v>
      </c>
      <c r="D5665" s="1">
        <v>44969</v>
      </c>
      <c r="E5665" s="2">
        <v>0.48442129629629632</v>
      </c>
      <c r="F5665">
        <v>119</v>
      </c>
      <c r="G5665" t="str">
        <f>IFERROR(INDEX(menu_items!$B:$B,MATCH(F5665,menu_items!$A:$A,0)),"Unknown value")</f>
        <v>Chicken Torta</v>
      </c>
      <c r="H5665" t="str">
        <f>IFERROR(INDEX(menu_items!$C:$C,MATCH(F5665,menu_items!$A:$A,0)),"Unknown value")</f>
        <v>Mexican</v>
      </c>
      <c r="I5665" s="5">
        <f>IFERROR(INDEX(menu_items!$D:$D,MATCH(F5665,menu_items!$A:$A,0)),0)</f>
        <v>11.95</v>
      </c>
      <c r="J5665" t="str">
        <f t="shared" si="443"/>
        <v>Sun</v>
      </c>
      <c r="K5665">
        <f t="shared" si="444"/>
        <v>12</v>
      </c>
      <c r="L5665" t="str">
        <f t="shared" si="445"/>
        <v>Feb</v>
      </c>
      <c r="M5665">
        <v>11</v>
      </c>
      <c r="N5665">
        <f t="shared" si="446"/>
        <v>3</v>
      </c>
      <c r="O5665" s="5">
        <f t="shared" si="447"/>
        <v>44.400000000000006</v>
      </c>
    </row>
    <row r="5666" spans="1:15" x14ac:dyDescent="0.25">
      <c r="A5666">
        <v>5729</v>
      </c>
      <c r="B5666">
        <v>2539</v>
      </c>
      <c r="C5666">
        <f>IF(COUNTIF($B$2:B5666,B5666)=1,1,0)</f>
        <v>1</v>
      </c>
      <c r="D5666" s="1">
        <v>44969</v>
      </c>
      <c r="E5666" s="2">
        <v>0.4851273148148148</v>
      </c>
      <c r="F5666">
        <v>127</v>
      </c>
      <c r="G5666" t="str">
        <f>IFERROR(INDEX(menu_items!$B:$B,MATCH(F5666,menu_items!$A:$A,0)),"Unknown value")</f>
        <v>Meat Lasagna</v>
      </c>
      <c r="H5666" t="str">
        <f>IFERROR(INDEX(menu_items!$C:$C,MATCH(F5666,menu_items!$A:$A,0)),"Unknown value")</f>
        <v>Italian</v>
      </c>
      <c r="I5666" s="5">
        <f>IFERROR(INDEX(menu_items!$D:$D,MATCH(F5666,menu_items!$A:$A,0)),0)</f>
        <v>17.95</v>
      </c>
      <c r="J5666" t="str">
        <f t="shared" si="443"/>
        <v>Sun</v>
      </c>
      <c r="K5666">
        <f t="shared" si="444"/>
        <v>12</v>
      </c>
      <c r="L5666" t="str">
        <f t="shared" si="445"/>
        <v>Feb</v>
      </c>
      <c r="M5666">
        <v>11</v>
      </c>
      <c r="N5666">
        <f t="shared" si="446"/>
        <v>2</v>
      </c>
      <c r="O5666" s="5">
        <f t="shared" si="447"/>
        <v>24.95</v>
      </c>
    </row>
    <row r="5667" spans="1:15" x14ac:dyDescent="0.25">
      <c r="A5667">
        <v>5730</v>
      </c>
      <c r="B5667">
        <v>2539</v>
      </c>
      <c r="C5667">
        <f>IF(COUNTIF($B$2:B5667,B5667)=1,1,0)</f>
        <v>0</v>
      </c>
      <c r="D5667" s="1">
        <v>44969</v>
      </c>
      <c r="E5667" s="2">
        <v>0.4851273148148148</v>
      </c>
      <c r="F5667">
        <v>105</v>
      </c>
      <c r="G5667" t="str">
        <f>IFERROR(INDEX(menu_items!$B:$B,MATCH(F5667,menu_items!$A:$A,0)),"Unknown value")</f>
        <v>Mac &amp; Cheese</v>
      </c>
      <c r="H5667" t="str">
        <f>IFERROR(INDEX(menu_items!$C:$C,MATCH(F5667,menu_items!$A:$A,0)),"Unknown value")</f>
        <v>American</v>
      </c>
      <c r="I5667" s="5">
        <f>IFERROR(INDEX(menu_items!$D:$D,MATCH(F5667,menu_items!$A:$A,0)),0)</f>
        <v>7</v>
      </c>
      <c r="J5667" t="str">
        <f t="shared" si="443"/>
        <v>Sun</v>
      </c>
      <c r="K5667">
        <f t="shared" si="444"/>
        <v>12</v>
      </c>
      <c r="L5667" t="str">
        <f t="shared" si="445"/>
        <v>Feb</v>
      </c>
      <c r="M5667">
        <v>11</v>
      </c>
      <c r="N5667">
        <f t="shared" si="446"/>
        <v>2</v>
      </c>
      <c r="O5667" s="5">
        <f t="shared" si="447"/>
        <v>24.95</v>
      </c>
    </row>
    <row r="5668" spans="1:15" x14ac:dyDescent="0.25">
      <c r="A5668">
        <v>5731</v>
      </c>
      <c r="B5668">
        <v>2540</v>
      </c>
      <c r="C5668">
        <f>IF(COUNTIF($B$2:B5668,B5668)=1,1,0)</f>
        <v>1</v>
      </c>
      <c r="D5668" s="1">
        <v>44969</v>
      </c>
      <c r="E5668" s="2">
        <v>0.49224537037037036</v>
      </c>
      <c r="F5668">
        <v>109</v>
      </c>
      <c r="G5668" t="str">
        <f>IFERROR(INDEX(menu_items!$B:$B,MATCH(F5668,menu_items!$A:$A,0)),"Unknown value")</f>
        <v>Korean Beef Bowl</v>
      </c>
      <c r="H5668" t="str">
        <f>IFERROR(INDEX(menu_items!$C:$C,MATCH(F5668,menu_items!$A:$A,0)),"Unknown value")</f>
        <v>Asian</v>
      </c>
      <c r="I5668" s="5">
        <f>IFERROR(INDEX(menu_items!$D:$D,MATCH(F5668,menu_items!$A:$A,0)),0)</f>
        <v>17.95</v>
      </c>
      <c r="J5668" t="str">
        <f t="shared" si="443"/>
        <v>Sun</v>
      </c>
      <c r="K5668">
        <f t="shared" si="444"/>
        <v>12</v>
      </c>
      <c r="L5668" t="str">
        <f t="shared" si="445"/>
        <v>Feb</v>
      </c>
      <c r="M5668">
        <v>11</v>
      </c>
      <c r="N5668">
        <f t="shared" si="446"/>
        <v>2</v>
      </c>
      <c r="O5668" s="5">
        <f t="shared" si="447"/>
        <v>28.45</v>
      </c>
    </row>
    <row r="5669" spans="1:15" x14ac:dyDescent="0.25">
      <c r="A5669">
        <v>5732</v>
      </c>
      <c r="B5669">
        <v>2540</v>
      </c>
      <c r="C5669">
        <f>IF(COUNTIF($B$2:B5669,B5669)=1,1,0)</f>
        <v>0</v>
      </c>
      <c r="D5669" s="1">
        <v>44969</v>
      </c>
      <c r="E5669" s="2">
        <v>0.49224537037037036</v>
      </c>
      <c r="F5669">
        <v>121</v>
      </c>
      <c r="G5669" t="str">
        <f>IFERROR(INDEX(menu_items!$B:$B,MATCH(F5669,menu_items!$A:$A,0)),"Unknown value")</f>
        <v>Cheese Quesadillas</v>
      </c>
      <c r="H5669" t="str">
        <f>IFERROR(INDEX(menu_items!$C:$C,MATCH(F5669,menu_items!$A:$A,0)),"Unknown value")</f>
        <v>Mexican</v>
      </c>
      <c r="I5669" s="5">
        <f>IFERROR(INDEX(menu_items!$D:$D,MATCH(F5669,menu_items!$A:$A,0)),0)</f>
        <v>10.5</v>
      </c>
      <c r="J5669" t="str">
        <f t="shared" si="443"/>
        <v>Sun</v>
      </c>
      <c r="K5669">
        <f t="shared" si="444"/>
        <v>12</v>
      </c>
      <c r="L5669" t="str">
        <f t="shared" si="445"/>
        <v>Feb</v>
      </c>
      <c r="M5669">
        <v>11</v>
      </c>
      <c r="N5669">
        <f t="shared" si="446"/>
        <v>2</v>
      </c>
      <c r="O5669" s="5">
        <f t="shared" si="447"/>
        <v>28.45</v>
      </c>
    </row>
    <row r="5670" spans="1:15" x14ac:dyDescent="0.25">
      <c r="A5670">
        <v>5733</v>
      </c>
      <c r="B5670">
        <v>2541</v>
      </c>
      <c r="C5670">
        <f>IF(COUNTIF($B$2:B5670,B5670)=1,1,0)</f>
        <v>1</v>
      </c>
      <c r="D5670" s="1">
        <v>44969</v>
      </c>
      <c r="E5670" s="2">
        <v>0.49634259259259261</v>
      </c>
      <c r="F5670">
        <v>129</v>
      </c>
      <c r="G5670" t="str">
        <f>IFERROR(INDEX(menu_items!$B:$B,MATCH(F5670,menu_items!$A:$A,0)),"Unknown value")</f>
        <v>Mushroom Ravioli</v>
      </c>
      <c r="H5670" t="str">
        <f>IFERROR(INDEX(menu_items!$C:$C,MATCH(F5670,menu_items!$A:$A,0)),"Unknown value")</f>
        <v>Italian</v>
      </c>
      <c r="I5670" s="5">
        <f>IFERROR(INDEX(menu_items!$D:$D,MATCH(F5670,menu_items!$A:$A,0)),0)</f>
        <v>15.5</v>
      </c>
      <c r="J5670" t="str">
        <f t="shared" si="443"/>
        <v>Sun</v>
      </c>
      <c r="K5670">
        <f t="shared" si="444"/>
        <v>12</v>
      </c>
      <c r="L5670" t="str">
        <f t="shared" si="445"/>
        <v>Feb</v>
      </c>
      <c r="M5670">
        <v>11</v>
      </c>
      <c r="N5670">
        <f t="shared" si="446"/>
        <v>2</v>
      </c>
      <c r="O5670" s="5">
        <f t="shared" si="447"/>
        <v>27.45</v>
      </c>
    </row>
    <row r="5671" spans="1:15" x14ac:dyDescent="0.25">
      <c r="A5671">
        <v>5734</v>
      </c>
      <c r="B5671">
        <v>2541</v>
      </c>
      <c r="C5671">
        <f>IF(COUNTIF($B$2:B5671,B5671)=1,1,0)</f>
        <v>0</v>
      </c>
      <c r="D5671" s="1">
        <v>44969</v>
      </c>
      <c r="E5671" s="2">
        <v>0.49634259259259261</v>
      </c>
      <c r="F5671">
        <v>119</v>
      </c>
      <c r="G5671" t="str">
        <f>IFERROR(INDEX(menu_items!$B:$B,MATCH(F5671,menu_items!$A:$A,0)),"Unknown value")</f>
        <v>Chicken Torta</v>
      </c>
      <c r="H5671" t="str">
        <f>IFERROR(INDEX(menu_items!$C:$C,MATCH(F5671,menu_items!$A:$A,0)),"Unknown value")</f>
        <v>Mexican</v>
      </c>
      <c r="I5671" s="5">
        <f>IFERROR(INDEX(menu_items!$D:$D,MATCH(F5671,menu_items!$A:$A,0)),0)</f>
        <v>11.95</v>
      </c>
      <c r="J5671" t="str">
        <f t="shared" si="443"/>
        <v>Sun</v>
      </c>
      <c r="K5671">
        <f t="shared" si="444"/>
        <v>12</v>
      </c>
      <c r="L5671" t="str">
        <f t="shared" si="445"/>
        <v>Feb</v>
      </c>
      <c r="M5671">
        <v>11</v>
      </c>
      <c r="N5671">
        <f t="shared" si="446"/>
        <v>2</v>
      </c>
      <c r="O5671" s="5">
        <f t="shared" si="447"/>
        <v>27.45</v>
      </c>
    </row>
    <row r="5672" spans="1:15" x14ac:dyDescent="0.25">
      <c r="A5672">
        <v>5735</v>
      </c>
      <c r="B5672">
        <v>2542</v>
      </c>
      <c r="C5672">
        <f>IF(COUNTIF($B$2:B5672,B5672)=1,1,0)</f>
        <v>1</v>
      </c>
      <c r="D5672" s="1">
        <v>44969</v>
      </c>
      <c r="E5672" s="2">
        <v>0.49800925925925926</v>
      </c>
      <c r="F5672">
        <v>122</v>
      </c>
      <c r="G5672" t="str">
        <f>IFERROR(INDEX(menu_items!$B:$B,MATCH(F5672,menu_items!$A:$A,0)),"Unknown value")</f>
        <v>Chips &amp; Salsa</v>
      </c>
      <c r="H5672" t="str">
        <f>IFERROR(INDEX(menu_items!$C:$C,MATCH(F5672,menu_items!$A:$A,0)),"Unknown value")</f>
        <v>Mexican</v>
      </c>
      <c r="I5672" s="5">
        <f>IFERROR(INDEX(menu_items!$D:$D,MATCH(F5672,menu_items!$A:$A,0)),0)</f>
        <v>7</v>
      </c>
      <c r="J5672" t="str">
        <f t="shared" si="443"/>
        <v>Sun</v>
      </c>
      <c r="K5672">
        <f t="shared" si="444"/>
        <v>12</v>
      </c>
      <c r="L5672" t="str">
        <f t="shared" si="445"/>
        <v>Feb</v>
      </c>
      <c r="M5672">
        <v>11</v>
      </c>
      <c r="N5672">
        <f t="shared" si="446"/>
        <v>1</v>
      </c>
      <c r="O5672" s="5">
        <f t="shared" si="447"/>
        <v>7</v>
      </c>
    </row>
    <row r="5673" spans="1:15" x14ac:dyDescent="0.25">
      <c r="A5673">
        <v>5736</v>
      </c>
      <c r="B5673">
        <v>2543</v>
      </c>
      <c r="C5673">
        <f>IF(COUNTIF($B$2:B5673,B5673)=1,1,0)</f>
        <v>1</v>
      </c>
      <c r="D5673" s="1">
        <v>44969</v>
      </c>
      <c r="E5673" s="2">
        <v>0.5</v>
      </c>
      <c r="F5673">
        <v>103</v>
      </c>
      <c r="G5673" t="str">
        <f>IFERROR(INDEX(menu_items!$B:$B,MATCH(F5673,menu_items!$A:$A,0)),"Unknown value")</f>
        <v>Hot Dog</v>
      </c>
      <c r="H5673" t="str">
        <f>IFERROR(INDEX(menu_items!$C:$C,MATCH(F5673,menu_items!$A:$A,0)),"Unknown value")</f>
        <v>American</v>
      </c>
      <c r="I5673" s="5">
        <f>IFERROR(INDEX(menu_items!$D:$D,MATCH(F5673,menu_items!$A:$A,0)),0)</f>
        <v>9</v>
      </c>
      <c r="J5673" t="str">
        <f t="shared" si="443"/>
        <v>Sun</v>
      </c>
      <c r="K5673">
        <f t="shared" si="444"/>
        <v>12</v>
      </c>
      <c r="L5673" t="str">
        <f t="shared" si="445"/>
        <v>Feb</v>
      </c>
      <c r="M5673">
        <v>12</v>
      </c>
      <c r="N5673">
        <f t="shared" si="446"/>
        <v>1</v>
      </c>
      <c r="O5673" s="5">
        <f t="shared" si="447"/>
        <v>9</v>
      </c>
    </row>
    <row r="5674" spans="1:15" x14ac:dyDescent="0.25">
      <c r="A5674">
        <v>5737</v>
      </c>
      <c r="B5674">
        <v>2544</v>
      </c>
      <c r="C5674">
        <f>IF(COUNTIF($B$2:B5674,B5674)=1,1,0)</f>
        <v>1</v>
      </c>
      <c r="D5674" s="1">
        <v>44969</v>
      </c>
      <c r="E5674" s="2">
        <v>0.50239583333333337</v>
      </c>
      <c r="F5674">
        <v>101</v>
      </c>
      <c r="G5674" t="str">
        <f>IFERROR(INDEX(menu_items!$B:$B,MATCH(F5674,menu_items!$A:$A,0)),"Unknown value")</f>
        <v>Hamburger</v>
      </c>
      <c r="H5674" t="str">
        <f>IFERROR(INDEX(menu_items!$C:$C,MATCH(F5674,menu_items!$A:$A,0)),"Unknown value")</f>
        <v>American</v>
      </c>
      <c r="I5674" s="5">
        <f>IFERROR(INDEX(menu_items!$D:$D,MATCH(F5674,menu_items!$A:$A,0)),0)</f>
        <v>12.95</v>
      </c>
      <c r="J5674" t="str">
        <f t="shared" si="443"/>
        <v>Sun</v>
      </c>
      <c r="K5674">
        <f t="shared" si="444"/>
        <v>12</v>
      </c>
      <c r="L5674" t="str">
        <f t="shared" si="445"/>
        <v>Feb</v>
      </c>
      <c r="M5674">
        <v>12</v>
      </c>
      <c r="N5674">
        <f t="shared" si="446"/>
        <v>3</v>
      </c>
      <c r="O5674" s="5">
        <f t="shared" si="447"/>
        <v>30.9</v>
      </c>
    </row>
    <row r="5675" spans="1:15" x14ac:dyDescent="0.25">
      <c r="A5675">
        <v>5738</v>
      </c>
      <c r="B5675">
        <v>2544</v>
      </c>
      <c r="C5675">
        <f>IF(COUNTIF($B$2:B5675,B5675)=1,1,0)</f>
        <v>0</v>
      </c>
      <c r="D5675" s="1">
        <v>44969</v>
      </c>
      <c r="E5675" s="2">
        <v>0.50239583333333337</v>
      </c>
      <c r="F5675">
        <v>117</v>
      </c>
      <c r="G5675" t="str">
        <f>IFERROR(INDEX(menu_items!$B:$B,MATCH(F5675,menu_items!$A:$A,0)),"Unknown value")</f>
        <v>Chicken Burrito</v>
      </c>
      <c r="H5675" t="str">
        <f>IFERROR(INDEX(menu_items!$C:$C,MATCH(F5675,menu_items!$A:$A,0)),"Unknown value")</f>
        <v>Mexican</v>
      </c>
      <c r="I5675" s="5">
        <f>IFERROR(INDEX(menu_items!$D:$D,MATCH(F5675,menu_items!$A:$A,0)),0)</f>
        <v>12.95</v>
      </c>
      <c r="J5675" t="str">
        <f t="shared" si="443"/>
        <v>Sun</v>
      </c>
      <c r="K5675">
        <f t="shared" si="444"/>
        <v>12</v>
      </c>
      <c r="L5675" t="str">
        <f t="shared" si="445"/>
        <v>Feb</v>
      </c>
      <c r="M5675">
        <v>12</v>
      </c>
      <c r="N5675">
        <f t="shared" si="446"/>
        <v>3</v>
      </c>
      <c r="O5675" s="5">
        <f t="shared" si="447"/>
        <v>30.9</v>
      </c>
    </row>
    <row r="5676" spans="1:15" x14ac:dyDescent="0.25">
      <c r="A5676">
        <v>5739</v>
      </c>
      <c r="B5676">
        <v>2544</v>
      </c>
      <c r="C5676">
        <f>IF(COUNTIF($B$2:B5676,B5676)=1,1,0)</f>
        <v>0</v>
      </c>
      <c r="D5676" s="1">
        <v>44969</v>
      </c>
      <c r="E5676" s="2">
        <v>0.50239583333333337</v>
      </c>
      <c r="F5676">
        <v>113</v>
      </c>
      <c r="G5676" t="str">
        <f>IFERROR(INDEX(menu_items!$B:$B,MATCH(F5676,menu_items!$A:$A,0)),"Unknown value")</f>
        <v>Edamame</v>
      </c>
      <c r="H5676" t="str">
        <f>IFERROR(INDEX(menu_items!$C:$C,MATCH(F5676,menu_items!$A:$A,0)),"Unknown value")</f>
        <v>Asian</v>
      </c>
      <c r="I5676" s="5">
        <f>IFERROR(INDEX(menu_items!$D:$D,MATCH(F5676,menu_items!$A:$A,0)),0)</f>
        <v>5</v>
      </c>
      <c r="J5676" t="str">
        <f t="shared" si="443"/>
        <v>Sun</v>
      </c>
      <c r="K5676">
        <f t="shared" si="444"/>
        <v>12</v>
      </c>
      <c r="L5676" t="str">
        <f t="shared" si="445"/>
        <v>Feb</v>
      </c>
      <c r="M5676">
        <v>12</v>
      </c>
      <c r="N5676">
        <f t="shared" si="446"/>
        <v>3</v>
      </c>
      <c r="O5676" s="5">
        <f t="shared" si="447"/>
        <v>30.9</v>
      </c>
    </row>
    <row r="5677" spans="1:15" x14ac:dyDescent="0.25">
      <c r="A5677">
        <v>5740</v>
      </c>
      <c r="B5677">
        <v>2545</v>
      </c>
      <c r="C5677">
        <f>IF(COUNTIF($B$2:B5677,B5677)=1,1,0)</f>
        <v>1</v>
      </c>
      <c r="D5677" s="1">
        <v>44969</v>
      </c>
      <c r="E5677" s="2">
        <v>0.50853009259259263</v>
      </c>
      <c r="F5677">
        <v>131</v>
      </c>
      <c r="G5677" t="str">
        <f>IFERROR(INDEX(menu_items!$B:$B,MATCH(F5677,menu_items!$A:$A,0)),"Unknown value")</f>
        <v>Chicken Parmesan</v>
      </c>
      <c r="H5677" t="str">
        <f>IFERROR(INDEX(menu_items!$C:$C,MATCH(F5677,menu_items!$A:$A,0)),"Unknown value")</f>
        <v>Italian</v>
      </c>
      <c r="I5677" s="5">
        <f>IFERROR(INDEX(menu_items!$D:$D,MATCH(F5677,menu_items!$A:$A,0)),0)</f>
        <v>17.95</v>
      </c>
      <c r="J5677" t="str">
        <f t="shared" si="443"/>
        <v>Sun</v>
      </c>
      <c r="K5677">
        <f t="shared" si="444"/>
        <v>12</v>
      </c>
      <c r="L5677" t="str">
        <f t="shared" si="445"/>
        <v>Feb</v>
      </c>
      <c r="M5677">
        <v>12</v>
      </c>
      <c r="N5677">
        <f t="shared" si="446"/>
        <v>1</v>
      </c>
      <c r="O5677" s="5">
        <f t="shared" si="447"/>
        <v>17.95</v>
      </c>
    </row>
    <row r="5678" spans="1:15" x14ac:dyDescent="0.25">
      <c r="A5678">
        <v>5741</v>
      </c>
      <c r="B5678">
        <v>2546</v>
      </c>
      <c r="C5678">
        <f>IF(COUNTIF($B$2:B5678,B5678)=1,1,0)</f>
        <v>1</v>
      </c>
      <c r="D5678" s="1">
        <v>44969</v>
      </c>
      <c r="E5678" s="2">
        <v>0.52849537037037042</v>
      </c>
      <c r="F5678">
        <v>107</v>
      </c>
      <c r="G5678" t="str">
        <f>IFERROR(INDEX(menu_items!$B:$B,MATCH(F5678,menu_items!$A:$A,0)),"Unknown value")</f>
        <v>Orange Chicken</v>
      </c>
      <c r="H5678" t="str">
        <f>IFERROR(INDEX(menu_items!$C:$C,MATCH(F5678,menu_items!$A:$A,0)),"Unknown value")</f>
        <v>Asian</v>
      </c>
      <c r="I5678" s="5">
        <f>IFERROR(INDEX(menu_items!$D:$D,MATCH(F5678,menu_items!$A:$A,0)),0)</f>
        <v>16.5</v>
      </c>
      <c r="J5678" t="str">
        <f t="shared" si="443"/>
        <v>Sun</v>
      </c>
      <c r="K5678">
        <f t="shared" si="444"/>
        <v>12</v>
      </c>
      <c r="L5678" t="str">
        <f t="shared" si="445"/>
        <v>Feb</v>
      </c>
      <c r="M5678">
        <v>12</v>
      </c>
      <c r="N5678">
        <f t="shared" si="446"/>
        <v>1</v>
      </c>
      <c r="O5678" s="5">
        <f t="shared" si="447"/>
        <v>16.5</v>
      </c>
    </row>
    <row r="5679" spans="1:15" x14ac:dyDescent="0.25">
      <c r="A5679">
        <v>5742</v>
      </c>
      <c r="B5679">
        <v>2547</v>
      </c>
      <c r="C5679">
        <f>IF(COUNTIF($B$2:B5679,B5679)=1,1,0)</f>
        <v>1</v>
      </c>
      <c r="D5679" s="1">
        <v>44969</v>
      </c>
      <c r="E5679" s="2">
        <v>0.53181712962962968</v>
      </c>
      <c r="F5679">
        <v>101</v>
      </c>
      <c r="G5679" t="str">
        <f>IFERROR(INDEX(menu_items!$B:$B,MATCH(F5679,menu_items!$A:$A,0)),"Unknown value")</f>
        <v>Hamburger</v>
      </c>
      <c r="H5679" t="str">
        <f>IFERROR(INDEX(menu_items!$C:$C,MATCH(F5679,menu_items!$A:$A,0)),"Unknown value")</f>
        <v>American</v>
      </c>
      <c r="I5679" s="5">
        <f>IFERROR(INDEX(menu_items!$D:$D,MATCH(F5679,menu_items!$A:$A,0)),0)</f>
        <v>12.95</v>
      </c>
      <c r="J5679" t="str">
        <f t="shared" si="443"/>
        <v>Sun</v>
      </c>
      <c r="K5679">
        <f t="shared" si="444"/>
        <v>12</v>
      </c>
      <c r="L5679" t="str">
        <f t="shared" si="445"/>
        <v>Feb</v>
      </c>
      <c r="M5679">
        <v>12</v>
      </c>
      <c r="N5679">
        <f t="shared" si="446"/>
        <v>12</v>
      </c>
      <c r="O5679" s="5">
        <f t="shared" si="447"/>
        <v>176.64999999999998</v>
      </c>
    </row>
    <row r="5680" spans="1:15" x14ac:dyDescent="0.25">
      <c r="A5680">
        <v>5743</v>
      </c>
      <c r="B5680">
        <v>2547</v>
      </c>
      <c r="C5680">
        <f>IF(COUNTIF($B$2:B5680,B5680)=1,1,0)</f>
        <v>0</v>
      </c>
      <c r="D5680" s="1">
        <v>44969</v>
      </c>
      <c r="E5680" s="2">
        <v>0.53181712962962968</v>
      </c>
      <c r="F5680">
        <v>101</v>
      </c>
      <c r="G5680" t="str">
        <f>IFERROR(INDEX(menu_items!$B:$B,MATCH(F5680,menu_items!$A:$A,0)),"Unknown value")</f>
        <v>Hamburger</v>
      </c>
      <c r="H5680" t="str">
        <f>IFERROR(INDEX(menu_items!$C:$C,MATCH(F5680,menu_items!$A:$A,0)),"Unknown value")</f>
        <v>American</v>
      </c>
      <c r="I5680" s="5">
        <f>IFERROR(INDEX(menu_items!$D:$D,MATCH(F5680,menu_items!$A:$A,0)),0)</f>
        <v>12.95</v>
      </c>
      <c r="J5680" t="str">
        <f t="shared" si="443"/>
        <v>Sun</v>
      </c>
      <c r="K5680">
        <f t="shared" si="444"/>
        <v>12</v>
      </c>
      <c r="L5680" t="str">
        <f t="shared" si="445"/>
        <v>Feb</v>
      </c>
      <c r="M5680">
        <v>12</v>
      </c>
      <c r="N5680">
        <f t="shared" si="446"/>
        <v>12</v>
      </c>
      <c r="O5680" s="5">
        <f t="shared" si="447"/>
        <v>176.64999999999998</v>
      </c>
    </row>
    <row r="5681" spans="1:15" x14ac:dyDescent="0.25">
      <c r="A5681">
        <v>5744</v>
      </c>
      <c r="B5681">
        <v>2547</v>
      </c>
      <c r="C5681">
        <f>IF(COUNTIF($B$2:B5681,B5681)=1,1,0)</f>
        <v>0</v>
      </c>
      <c r="D5681" s="1">
        <v>44969</v>
      </c>
      <c r="E5681" s="2">
        <v>0.53181712962962968</v>
      </c>
      <c r="F5681">
        <v>115</v>
      </c>
      <c r="G5681" t="str">
        <f>IFERROR(INDEX(menu_items!$B:$B,MATCH(F5681,menu_items!$A:$A,0)),"Unknown value")</f>
        <v>Chicken Tacos</v>
      </c>
      <c r="H5681" t="str">
        <f>IFERROR(INDEX(menu_items!$C:$C,MATCH(F5681,menu_items!$A:$A,0)),"Unknown value")</f>
        <v>Mexican</v>
      </c>
      <c r="I5681" s="5">
        <f>IFERROR(INDEX(menu_items!$D:$D,MATCH(F5681,menu_items!$A:$A,0)),0)</f>
        <v>11.95</v>
      </c>
      <c r="J5681" t="str">
        <f t="shared" si="443"/>
        <v>Sun</v>
      </c>
      <c r="K5681">
        <f t="shared" si="444"/>
        <v>12</v>
      </c>
      <c r="L5681" t="str">
        <f t="shared" si="445"/>
        <v>Feb</v>
      </c>
      <c r="M5681">
        <v>12</v>
      </c>
      <c r="N5681">
        <f t="shared" si="446"/>
        <v>12</v>
      </c>
      <c r="O5681" s="5">
        <f t="shared" si="447"/>
        <v>176.64999999999998</v>
      </c>
    </row>
    <row r="5682" spans="1:15" x14ac:dyDescent="0.25">
      <c r="A5682">
        <v>5745</v>
      </c>
      <c r="B5682">
        <v>2547</v>
      </c>
      <c r="C5682">
        <f>IF(COUNTIF($B$2:B5682,B5682)=1,1,0)</f>
        <v>0</v>
      </c>
      <c r="D5682" s="1">
        <v>44969</v>
      </c>
      <c r="E5682" s="2">
        <v>0.53181712962962968</v>
      </c>
      <c r="F5682">
        <v>108</v>
      </c>
      <c r="G5682" t="str">
        <f>IFERROR(INDEX(menu_items!$B:$B,MATCH(F5682,menu_items!$A:$A,0)),"Unknown value")</f>
        <v>Tofu Pad Thai</v>
      </c>
      <c r="H5682" t="str">
        <f>IFERROR(INDEX(menu_items!$C:$C,MATCH(F5682,menu_items!$A:$A,0)),"Unknown value")</f>
        <v>Asian</v>
      </c>
      <c r="I5682" s="5">
        <f>IFERROR(INDEX(menu_items!$D:$D,MATCH(F5682,menu_items!$A:$A,0)),0)</f>
        <v>14.5</v>
      </c>
      <c r="J5682" t="str">
        <f t="shared" si="443"/>
        <v>Sun</v>
      </c>
      <c r="K5682">
        <f t="shared" si="444"/>
        <v>12</v>
      </c>
      <c r="L5682" t="str">
        <f t="shared" si="445"/>
        <v>Feb</v>
      </c>
      <c r="M5682">
        <v>12</v>
      </c>
      <c r="N5682">
        <f t="shared" si="446"/>
        <v>12</v>
      </c>
      <c r="O5682" s="5">
        <f t="shared" si="447"/>
        <v>176.64999999999998</v>
      </c>
    </row>
    <row r="5683" spans="1:15" x14ac:dyDescent="0.25">
      <c r="A5683">
        <v>5746</v>
      </c>
      <c r="B5683">
        <v>2547</v>
      </c>
      <c r="C5683">
        <f>IF(COUNTIF($B$2:B5683,B5683)=1,1,0)</f>
        <v>0</v>
      </c>
      <c r="D5683" s="1">
        <v>44969</v>
      </c>
      <c r="E5683" s="2">
        <v>0.53181712962962968</v>
      </c>
      <c r="F5683">
        <v>124</v>
      </c>
      <c r="G5683" t="str">
        <f>IFERROR(INDEX(menu_items!$B:$B,MATCH(F5683,menu_items!$A:$A,0)),"Unknown value")</f>
        <v>Spaghetti</v>
      </c>
      <c r="H5683" t="str">
        <f>IFERROR(INDEX(menu_items!$C:$C,MATCH(F5683,menu_items!$A:$A,0)),"Unknown value")</f>
        <v>Italian</v>
      </c>
      <c r="I5683" s="5">
        <f>IFERROR(INDEX(menu_items!$D:$D,MATCH(F5683,menu_items!$A:$A,0)),0)</f>
        <v>14.5</v>
      </c>
      <c r="J5683" t="str">
        <f t="shared" si="443"/>
        <v>Sun</v>
      </c>
      <c r="K5683">
        <f t="shared" si="444"/>
        <v>12</v>
      </c>
      <c r="L5683" t="str">
        <f t="shared" si="445"/>
        <v>Feb</v>
      </c>
      <c r="M5683">
        <v>12</v>
      </c>
      <c r="N5683">
        <f t="shared" si="446"/>
        <v>12</v>
      </c>
      <c r="O5683" s="5">
        <f t="shared" si="447"/>
        <v>176.64999999999998</v>
      </c>
    </row>
    <row r="5684" spans="1:15" x14ac:dyDescent="0.25">
      <c r="A5684">
        <v>5747</v>
      </c>
      <c r="B5684">
        <v>2547</v>
      </c>
      <c r="C5684">
        <f>IF(COUNTIF($B$2:B5684,B5684)=1,1,0)</f>
        <v>0</v>
      </c>
      <c r="D5684" s="1">
        <v>44969</v>
      </c>
      <c r="E5684" s="2">
        <v>0.53181712962962968</v>
      </c>
      <c r="F5684">
        <v>125</v>
      </c>
      <c r="G5684" t="str">
        <f>IFERROR(INDEX(menu_items!$B:$B,MATCH(F5684,menu_items!$A:$A,0)),"Unknown value")</f>
        <v>Spaghetti &amp; Meatballs</v>
      </c>
      <c r="H5684" t="str">
        <f>IFERROR(INDEX(menu_items!$C:$C,MATCH(F5684,menu_items!$A:$A,0)),"Unknown value")</f>
        <v>Italian</v>
      </c>
      <c r="I5684" s="5">
        <f>IFERROR(INDEX(menu_items!$D:$D,MATCH(F5684,menu_items!$A:$A,0)),0)</f>
        <v>17.95</v>
      </c>
      <c r="J5684" t="str">
        <f t="shared" si="443"/>
        <v>Sun</v>
      </c>
      <c r="K5684">
        <f t="shared" si="444"/>
        <v>12</v>
      </c>
      <c r="L5684" t="str">
        <f t="shared" si="445"/>
        <v>Feb</v>
      </c>
      <c r="M5684">
        <v>12</v>
      </c>
      <c r="N5684">
        <f t="shared" si="446"/>
        <v>12</v>
      </c>
      <c r="O5684" s="5">
        <f t="shared" si="447"/>
        <v>176.64999999999998</v>
      </c>
    </row>
    <row r="5685" spans="1:15" x14ac:dyDescent="0.25">
      <c r="A5685">
        <v>5748</v>
      </c>
      <c r="B5685">
        <v>2547</v>
      </c>
      <c r="C5685">
        <f>IF(COUNTIF($B$2:B5685,B5685)=1,1,0)</f>
        <v>0</v>
      </c>
      <c r="D5685" s="1">
        <v>44969</v>
      </c>
      <c r="E5685" s="2">
        <v>0.53181712962962968</v>
      </c>
      <c r="F5685">
        <v>109</v>
      </c>
      <c r="G5685" t="str">
        <f>IFERROR(INDEX(menu_items!$B:$B,MATCH(F5685,menu_items!$A:$A,0)),"Unknown value")</f>
        <v>Korean Beef Bowl</v>
      </c>
      <c r="H5685" t="str">
        <f>IFERROR(INDEX(menu_items!$C:$C,MATCH(F5685,menu_items!$A:$A,0)),"Unknown value")</f>
        <v>Asian</v>
      </c>
      <c r="I5685" s="5">
        <f>IFERROR(INDEX(menu_items!$D:$D,MATCH(F5685,menu_items!$A:$A,0)),0)</f>
        <v>17.95</v>
      </c>
      <c r="J5685" t="str">
        <f t="shared" si="443"/>
        <v>Sun</v>
      </c>
      <c r="K5685">
        <f t="shared" si="444"/>
        <v>12</v>
      </c>
      <c r="L5685" t="str">
        <f t="shared" si="445"/>
        <v>Feb</v>
      </c>
      <c r="M5685">
        <v>12</v>
      </c>
      <c r="N5685">
        <f t="shared" si="446"/>
        <v>12</v>
      </c>
      <c r="O5685" s="5">
        <f t="shared" si="447"/>
        <v>176.64999999999998</v>
      </c>
    </row>
    <row r="5686" spans="1:15" x14ac:dyDescent="0.25">
      <c r="A5686">
        <v>5749</v>
      </c>
      <c r="B5686">
        <v>2547</v>
      </c>
      <c r="C5686">
        <f>IF(COUNTIF($B$2:B5686,B5686)=1,1,0)</f>
        <v>0</v>
      </c>
      <c r="D5686" s="1">
        <v>44969</v>
      </c>
      <c r="E5686" s="2">
        <v>0.53181712962962968</v>
      </c>
      <c r="F5686">
        <v>127</v>
      </c>
      <c r="G5686" t="str">
        <f>IFERROR(INDEX(menu_items!$B:$B,MATCH(F5686,menu_items!$A:$A,0)),"Unknown value")</f>
        <v>Meat Lasagna</v>
      </c>
      <c r="H5686" t="str">
        <f>IFERROR(INDEX(menu_items!$C:$C,MATCH(F5686,menu_items!$A:$A,0)),"Unknown value")</f>
        <v>Italian</v>
      </c>
      <c r="I5686" s="5">
        <f>IFERROR(INDEX(menu_items!$D:$D,MATCH(F5686,menu_items!$A:$A,0)),0)</f>
        <v>17.95</v>
      </c>
      <c r="J5686" t="str">
        <f t="shared" si="443"/>
        <v>Sun</v>
      </c>
      <c r="K5686">
        <f t="shared" si="444"/>
        <v>12</v>
      </c>
      <c r="L5686" t="str">
        <f t="shared" si="445"/>
        <v>Feb</v>
      </c>
      <c r="M5686">
        <v>12</v>
      </c>
      <c r="N5686">
        <f t="shared" si="446"/>
        <v>12</v>
      </c>
      <c r="O5686" s="5">
        <f t="shared" si="447"/>
        <v>176.64999999999998</v>
      </c>
    </row>
    <row r="5687" spans="1:15" x14ac:dyDescent="0.25">
      <c r="A5687">
        <v>5750</v>
      </c>
      <c r="B5687">
        <v>2547</v>
      </c>
      <c r="C5687">
        <f>IF(COUNTIF($B$2:B5687,B5687)=1,1,0)</f>
        <v>0</v>
      </c>
      <c r="D5687" s="1">
        <v>44969</v>
      </c>
      <c r="E5687" s="2">
        <v>0.53181712962962968</v>
      </c>
      <c r="F5687">
        <v>128</v>
      </c>
      <c r="G5687" t="str">
        <f>IFERROR(INDEX(menu_items!$B:$B,MATCH(F5687,menu_items!$A:$A,0)),"Unknown value")</f>
        <v>Cheese Lasagna</v>
      </c>
      <c r="H5687" t="str">
        <f>IFERROR(INDEX(menu_items!$C:$C,MATCH(F5687,menu_items!$A:$A,0)),"Unknown value")</f>
        <v>Italian</v>
      </c>
      <c r="I5687" s="5">
        <f>IFERROR(INDEX(menu_items!$D:$D,MATCH(F5687,menu_items!$A:$A,0)),0)</f>
        <v>15.5</v>
      </c>
      <c r="J5687" t="str">
        <f t="shared" si="443"/>
        <v>Sun</v>
      </c>
      <c r="K5687">
        <f t="shared" si="444"/>
        <v>12</v>
      </c>
      <c r="L5687" t="str">
        <f t="shared" si="445"/>
        <v>Feb</v>
      </c>
      <c r="M5687">
        <v>12</v>
      </c>
      <c r="N5687">
        <f t="shared" si="446"/>
        <v>12</v>
      </c>
      <c r="O5687" s="5">
        <f t="shared" si="447"/>
        <v>176.64999999999998</v>
      </c>
    </row>
    <row r="5688" spans="1:15" x14ac:dyDescent="0.25">
      <c r="A5688">
        <v>5751</v>
      </c>
      <c r="B5688">
        <v>2547</v>
      </c>
      <c r="C5688">
        <f>IF(COUNTIF($B$2:B5688,B5688)=1,1,0)</f>
        <v>0</v>
      </c>
      <c r="D5688" s="1">
        <v>44969</v>
      </c>
      <c r="E5688" s="2">
        <v>0.53181712962962968</v>
      </c>
      <c r="F5688">
        <v>129</v>
      </c>
      <c r="G5688" t="str">
        <f>IFERROR(INDEX(menu_items!$B:$B,MATCH(F5688,menu_items!$A:$A,0)),"Unknown value")</f>
        <v>Mushroom Ravioli</v>
      </c>
      <c r="H5688" t="str">
        <f>IFERROR(INDEX(menu_items!$C:$C,MATCH(F5688,menu_items!$A:$A,0)),"Unknown value")</f>
        <v>Italian</v>
      </c>
      <c r="I5688" s="5">
        <f>IFERROR(INDEX(menu_items!$D:$D,MATCH(F5688,menu_items!$A:$A,0)),0)</f>
        <v>15.5</v>
      </c>
      <c r="J5688" t="str">
        <f t="shared" si="443"/>
        <v>Sun</v>
      </c>
      <c r="K5688">
        <f t="shared" si="444"/>
        <v>12</v>
      </c>
      <c r="L5688" t="str">
        <f t="shared" si="445"/>
        <v>Feb</v>
      </c>
      <c r="M5688">
        <v>12</v>
      </c>
      <c r="N5688">
        <f t="shared" si="446"/>
        <v>12</v>
      </c>
      <c r="O5688" s="5">
        <f t="shared" si="447"/>
        <v>176.64999999999998</v>
      </c>
    </row>
    <row r="5689" spans="1:15" x14ac:dyDescent="0.25">
      <c r="A5689">
        <v>5752</v>
      </c>
      <c r="B5689">
        <v>2547</v>
      </c>
      <c r="C5689">
        <f>IF(COUNTIF($B$2:B5689,B5689)=1,1,0)</f>
        <v>0</v>
      </c>
      <c r="D5689" s="1">
        <v>44969</v>
      </c>
      <c r="E5689" s="2">
        <v>0.53181712962962968</v>
      </c>
      <c r="F5689">
        <v>113</v>
      </c>
      <c r="G5689" t="str">
        <f>IFERROR(INDEX(menu_items!$B:$B,MATCH(F5689,menu_items!$A:$A,0)),"Unknown value")</f>
        <v>Edamame</v>
      </c>
      <c r="H5689" t="str">
        <f>IFERROR(INDEX(menu_items!$C:$C,MATCH(F5689,menu_items!$A:$A,0)),"Unknown value")</f>
        <v>Asian</v>
      </c>
      <c r="I5689" s="5">
        <f>IFERROR(INDEX(menu_items!$D:$D,MATCH(F5689,menu_items!$A:$A,0)),0)</f>
        <v>5</v>
      </c>
      <c r="J5689" t="str">
        <f t="shared" si="443"/>
        <v>Sun</v>
      </c>
      <c r="K5689">
        <f t="shared" si="444"/>
        <v>12</v>
      </c>
      <c r="L5689" t="str">
        <f t="shared" si="445"/>
        <v>Feb</v>
      </c>
      <c r="M5689">
        <v>12</v>
      </c>
      <c r="N5689">
        <f t="shared" si="446"/>
        <v>12</v>
      </c>
      <c r="O5689" s="5">
        <f t="shared" si="447"/>
        <v>176.64999999999998</v>
      </c>
    </row>
    <row r="5690" spans="1:15" x14ac:dyDescent="0.25">
      <c r="A5690">
        <v>5753</v>
      </c>
      <c r="B5690">
        <v>2547</v>
      </c>
      <c r="C5690">
        <f>IF(COUNTIF($B$2:B5690,B5690)=1,1,0)</f>
        <v>0</v>
      </c>
      <c r="D5690" s="1">
        <v>44969</v>
      </c>
      <c r="E5690" s="2">
        <v>0.53181712962962968</v>
      </c>
      <c r="F5690">
        <v>130</v>
      </c>
      <c r="G5690" t="str">
        <f>IFERROR(INDEX(menu_items!$B:$B,MATCH(F5690,menu_items!$A:$A,0)),"Unknown value")</f>
        <v>Shrimp Scampi</v>
      </c>
      <c r="H5690" t="str">
        <f>IFERROR(INDEX(menu_items!$C:$C,MATCH(F5690,menu_items!$A:$A,0)),"Unknown value")</f>
        <v>Italian</v>
      </c>
      <c r="I5690" s="5">
        <f>IFERROR(INDEX(menu_items!$D:$D,MATCH(F5690,menu_items!$A:$A,0)),0)</f>
        <v>19.95</v>
      </c>
      <c r="J5690" t="str">
        <f t="shared" si="443"/>
        <v>Sun</v>
      </c>
      <c r="K5690">
        <f t="shared" si="444"/>
        <v>12</v>
      </c>
      <c r="L5690" t="str">
        <f t="shared" si="445"/>
        <v>Feb</v>
      </c>
      <c r="M5690">
        <v>12</v>
      </c>
      <c r="N5690">
        <f t="shared" si="446"/>
        <v>12</v>
      </c>
      <c r="O5690" s="5">
        <f t="shared" si="447"/>
        <v>176.64999999999998</v>
      </c>
    </row>
    <row r="5691" spans="1:15" x14ac:dyDescent="0.25">
      <c r="A5691">
        <v>5754</v>
      </c>
      <c r="B5691">
        <v>2548</v>
      </c>
      <c r="C5691">
        <f>IF(COUNTIF($B$2:B5691,B5691)=1,1,0)</f>
        <v>1</v>
      </c>
      <c r="D5691" s="1">
        <v>44969</v>
      </c>
      <c r="E5691" s="2">
        <v>0.53336805555555555</v>
      </c>
      <c r="F5691">
        <v>101</v>
      </c>
      <c r="G5691" t="str">
        <f>IFERROR(INDEX(menu_items!$B:$B,MATCH(F5691,menu_items!$A:$A,0)),"Unknown value")</f>
        <v>Hamburger</v>
      </c>
      <c r="H5691" t="str">
        <f>IFERROR(INDEX(menu_items!$C:$C,MATCH(F5691,menu_items!$A:$A,0)),"Unknown value")</f>
        <v>American</v>
      </c>
      <c r="I5691" s="5">
        <f>IFERROR(INDEX(menu_items!$D:$D,MATCH(F5691,menu_items!$A:$A,0)),0)</f>
        <v>12.95</v>
      </c>
      <c r="J5691" t="str">
        <f t="shared" si="443"/>
        <v>Sun</v>
      </c>
      <c r="K5691">
        <f t="shared" si="444"/>
        <v>12</v>
      </c>
      <c r="L5691" t="str">
        <f t="shared" si="445"/>
        <v>Feb</v>
      </c>
      <c r="M5691">
        <v>12</v>
      </c>
      <c r="N5691">
        <f t="shared" si="446"/>
        <v>6</v>
      </c>
      <c r="O5691" s="5">
        <f t="shared" si="447"/>
        <v>88.7</v>
      </c>
    </row>
    <row r="5692" spans="1:15" x14ac:dyDescent="0.25">
      <c r="A5692">
        <v>5755</v>
      </c>
      <c r="B5692">
        <v>2548</v>
      </c>
      <c r="C5692">
        <f>IF(COUNTIF($B$2:B5692,B5692)=1,1,0)</f>
        <v>0</v>
      </c>
      <c r="D5692" s="1">
        <v>44969</v>
      </c>
      <c r="E5692" s="2">
        <v>0.53336805555555555</v>
      </c>
      <c r="F5692">
        <v>101</v>
      </c>
      <c r="G5692" t="str">
        <f>IFERROR(INDEX(menu_items!$B:$B,MATCH(F5692,menu_items!$A:$A,0)),"Unknown value")</f>
        <v>Hamburger</v>
      </c>
      <c r="H5692" t="str">
        <f>IFERROR(INDEX(menu_items!$C:$C,MATCH(F5692,menu_items!$A:$A,0)),"Unknown value")</f>
        <v>American</v>
      </c>
      <c r="I5692" s="5">
        <f>IFERROR(INDEX(menu_items!$D:$D,MATCH(F5692,menu_items!$A:$A,0)),0)</f>
        <v>12.95</v>
      </c>
      <c r="J5692" t="str">
        <f t="shared" si="443"/>
        <v>Sun</v>
      </c>
      <c r="K5692">
        <f t="shared" si="444"/>
        <v>12</v>
      </c>
      <c r="L5692" t="str">
        <f t="shared" si="445"/>
        <v>Feb</v>
      </c>
      <c r="M5692">
        <v>12</v>
      </c>
      <c r="N5692">
        <f t="shared" si="446"/>
        <v>6</v>
      </c>
      <c r="O5692" s="5">
        <f t="shared" si="447"/>
        <v>88.7</v>
      </c>
    </row>
    <row r="5693" spans="1:15" x14ac:dyDescent="0.25">
      <c r="A5693">
        <v>5756</v>
      </c>
      <c r="B5693">
        <v>2548</v>
      </c>
      <c r="C5693">
        <f>IF(COUNTIF($B$2:B5693,B5693)=1,1,0)</f>
        <v>0</v>
      </c>
      <c r="D5693" s="1">
        <v>44969</v>
      </c>
      <c r="E5693" s="2">
        <v>0.53336805555555555</v>
      </c>
      <c r="F5693">
        <v>115</v>
      </c>
      <c r="G5693" t="str">
        <f>IFERROR(INDEX(menu_items!$B:$B,MATCH(F5693,menu_items!$A:$A,0)),"Unknown value")</f>
        <v>Chicken Tacos</v>
      </c>
      <c r="H5693" t="str">
        <f>IFERROR(INDEX(menu_items!$C:$C,MATCH(F5693,menu_items!$A:$A,0)),"Unknown value")</f>
        <v>Mexican</v>
      </c>
      <c r="I5693" s="5">
        <f>IFERROR(INDEX(menu_items!$D:$D,MATCH(F5693,menu_items!$A:$A,0)),0)</f>
        <v>11.95</v>
      </c>
      <c r="J5693" t="str">
        <f t="shared" si="443"/>
        <v>Sun</v>
      </c>
      <c r="K5693">
        <f t="shared" si="444"/>
        <v>12</v>
      </c>
      <c r="L5693" t="str">
        <f t="shared" si="445"/>
        <v>Feb</v>
      </c>
      <c r="M5693">
        <v>12</v>
      </c>
      <c r="N5693">
        <f t="shared" si="446"/>
        <v>6</v>
      </c>
      <c r="O5693" s="5">
        <f t="shared" si="447"/>
        <v>88.7</v>
      </c>
    </row>
    <row r="5694" spans="1:15" x14ac:dyDescent="0.25">
      <c r="A5694">
        <v>5757</v>
      </c>
      <c r="B5694">
        <v>2548</v>
      </c>
      <c r="C5694">
        <f>IF(COUNTIF($B$2:B5694,B5694)=1,1,0)</f>
        <v>0</v>
      </c>
      <c r="D5694" s="1">
        <v>44969</v>
      </c>
      <c r="E5694" s="2">
        <v>0.53336805555555555</v>
      </c>
      <c r="F5694">
        <v>110</v>
      </c>
      <c r="G5694" t="str">
        <f>IFERROR(INDEX(menu_items!$B:$B,MATCH(F5694,menu_items!$A:$A,0)),"Unknown value")</f>
        <v>Pork Ramen</v>
      </c>
      <c r="H5694" t="str">
        <f>IFERROR(INDEX(menu_items!$C:$C,MATCH(F5694,menu_items!$A:$A,0)),"Unknown value")</f>
        <v>Asian</v>
      </c>
      <c r="I5694" s="5">
        <f>IFERROR(INDEX(menu_items!$D:$D,MATCH(F5694,menu_items!$A:$A,0)),0)</f>
        <v>17.95</v>
      </c>
      <c r="J5694" t="str">
        <f t="shared" si="443"/>
        <v>Sun</v>
      </c>
      <c r="K5694">
        <f t="shared" si="444"/>
        <v>12</v>
      </c>
      <c r="L5694" t="str">
        <f t="shared" si="445"/>
        <v>Feb</v>
      </c>
      <c r="M5694">
        <v>12</v>
      </c>
      <c r="N5694">
        <f t="shared" si="446"/>
        <v>6</v>
      </c>
      <c r="O5694" s="5">
        <f t="shared" si="447"/>
        <v>88.7</v>
      </c>
    </row>
    <row r="5695" spans="1:15" x14ac:dyDescent="0.25">
      <c r="A5695">
        <v>5758</v>
      </c>
      <c r="B5695">
        <v>2548</v>
      </c>
      <c r="C5695">
        <f>IF(COUNTIF($B$2:B5695,B5695)=1,1,0)</f>
        <v>0</v>
      </c>
      <c r="D5695" s="1">
        <v>44969</v>
      </c>
      <c r="E5695" s="2">
        <v>0.53336805555555555</v>
      </c>
      <c r="F5695">
        <v>127</v>
      </c>
      <c r="G5695" t="str">
        <f>IFERROR(INDEX(menu_items!$B:$B,MATCH(F5695,menu_items!$A:$A,0)),"Unknown value")</f>
        <v>Meat Lasagna</v>
      </c>
      <c r="H5695" t="str">
        <f>IFERROR(INDEX(menu_items!$C:$C,MATCH(F5695,menu_items!$A:$A,0)),"Unknown value")</f>
        <v>Italian</v>
      </c>
      <c r="I5695" s="5">
        <f>IFERROR(INDEX(menu_items!$D:$D,MATCH(F5695,menu_items!$A:$A,0)),0)</f>
        <v>17.95</v>
      </c>
      <c r="J5695" t="str">
        <f t="shared" si="443"/>
        <v>Sun</v>
      </c>
      <c r="K5695">
        <f t="shared" si="444"/>
        <v>12</v>
      </c>
      <c r="L5695" t="str">
        <f t="shared" si="445"/>
        <v>Feb</v>
      </c>
      <c r="M5695">
        <v>12</v>
      </c>
      <c r="N5695">
        <f t="shared" si="446"/>
        <v>6</v>
      </c>
      <c r="O5695" s="5">
        <f t="shared" si="447"/>
        <v>88.7</v>
      </c>
    </row>
    <row r="5696" spans="1:15" x14ac:dyDescent="0.25">
      <c r="A5696">
        <v>5759</v>
      </c>
      <c r="B5696">
        <v>2548</v>
      </c>
      <c r="C5696">
        <f>IF(COUNTIF($B$2:B5696,B5696)=1,1,0)</f>
        <v>0</v>
      </c>
      <c r="D5696" s="1">
        <v>44969</v>
      </c>
      <c r="E5696" s="2">
        <v>0.53336805555555555</v>
      </c>
      <c r="F5696">
        <v>112</v>
      </c>
      <c r="G5696" t="str">
        <f>IFERROR(INDEX(menu_items!$B:$B,MATCH(F5696,menu_items!$A:$A,0)),"Unknown value")</f>
        <v>Salmon Roll</v>
      </c>
      <c r="H5696" t="str">
        <f>IFERROR(INDEX(menu_items!$C:$C,MATCH(F5696,menu_items!$A:$A,0)),"Unknown value")</f>
        <v>Asian</v>
      </c>
      <c r="I5696" s="5">
        <f>IFERROR(INDEX(menu_items!$D:$D,MATCH(F5696,menu_items!$A:$A,0)),0)</f>
        <v>14.95</v>
      </c>
      <c r="J5696" t="str">
        <f t="shared" si="443"/>
        <v>Sun</v>
      </c>
      <c r="K5696">
        <f t="shared" si="444"/>
        <v>12</v>
      </c>
      <c r="L5696" t="str">
        <f t="shared" si="445"/>
        <v>Feb</v>
      </c>
      <c r="M5696">
        <v>12</v>
      </c>
      <c r="N5696">
        <f t="shared" si="446"/>
        <v>6</v>
      </c>
      <c r="O5696" s="5">
        <f t="shared" si="447"/>
        <v>88.7</v>
      </c>
    </row>
    <row r="5697" spans="1:15" x14ac:dyDescent="0.25">
      <c r="A5697">
        <v>5760</v>
      </c>
      <c r="B5697">
        <v>2549</v>
      </c>
      <c r="C5697">
        <f>IF(COUNTIF($B$2:B5697,B5697)=1,1,0)</f>
        <v>1</v>
      </c>
      <c r="D5697" s="1">
        <v>44969</v>
      </c>
      <c r="E5697" s="2">
        <v>0.54651620370370368</v>
      </c>
      <c r="F5697">
        <v>121</v>
      </c>
      <c r="G5697" t="str">
        <f>IFERROR(INDEX(menu_items!$B:$B,MATCH(F5697,menu_items!$A:$A,0)),"Unknown value")</f>
        <v>Cheese Quesadillas</v>
      </c>
      <c r="H5697" t="str">
        <f>IFERROR(INDEX(menu_items!$C:$C,MATCH(F5697,menu_items!$A:$A,0)),"Unknown value")</f>
        <v>Mexican</v>
      </c>
      <c r="I5697" s="5">
        <f>IFERROR(INDEX(menu_items!$D:$D,MATCH(F5697,menu_items!$A:$A,0)),0)</f>
        <v>10.5</v>
      </c>
      <c r="J5697" t="str">
        <f t="shared" si="443"/>
        <v>Sun</v>
      </c>
      <c r="K5697">
        <f t="shared" si="444"/>
        <v>12</v>
      </c>
      <c r="L5697" t="str">
        <f t="shared" si="445"/>
        <v>Feb</v>
      </c>
      <c r="M5697">
        <v>13</v>
      </c>
      <c r="N5697">
        <f t="shared" si="446"/>
        <v>1</v>
      </c>
      <c r="O5697" s="5">
        <f t="shared" si="447"/>
        <v>10.5</v>
      </c>
    </row>
    <row r="5698" spans="1:15" x14ac:dyDescent="0.25">
      <c r="A5698">
        <v>5761</v>
      </c>
      <c r="B5698">
        <v>2550</v>
      </c>
      <c r="C5698">
        <f>IF(COUNTIF($B$2:B5698,B5698)=1,1,0)</f>
        <v>1</v>
      </c>
      <c r="D5698" s="1">
        <v>44969</v>
      </c>
      <c r="E5698" s="2">
        <v>0.55479166666666668</v>
      </c>
      <c r="F5698">
        <v>120</v>
      </c>
      <c r="G5698" t="str">
        <f>IFERROR(INDEX(menu_items!$B:$B,MATCH(F5698,menu_items!$A:$A,0)),"Unknown value")</f>
        <v>Steak Torta</v>
      </c>
      <c r="H5698" t="str">
        <f>IFERROR(INDEX(menu_items!$C:$C,MATCH(F5698,menu_items!$A:$A,0)),"Unknown value")</f>
        <v>Mexican</v>
      </c>
      <c r="I5698" s="5">
        <f>IFERROR(INDEX(menu_items!$D:$D,MATCH(F5698,menu_items!$A:$A,0)),0)</f>
        <v>13.95</v>
      </c>
      <c r="J5698" t="str">
        <f t="shared" ref="J5698:J5761" si="448">TEXT(D5698,"ddd")</f>
        <v>Sun</v>
      </c>
      <c r="K5698">
        <f t="shared" ref="K5698:K5761" si="449">DAY(D5698)</f>
        <v>12</v>
      </c>
      <c r="L5698" t="str">
        <f t="shared" ref="L5698:L5761" si="450">TEXT(D5698,"mmm")</f>
        <v>Feb</v>
      </c>
      <c r="M5698">
        <v>13</v>
      </c>
      <c r="N5698">
        <f t="shared" ref="N5698:N5761" si="451">COUNTIF($B:$B,B5698)</f>
        <v>1</v>
      </c>
      <c r="O5698" s="5">
        <f t="shared" ref="O5698:O5761" si="452">SUMIF($B:$B,B5698,$I:$I)</f>
        <v>13.95</v>
      </c>
    </row>
    <row r="5699" spans="1:15" x14ac:dyDescent="0.25">
      <c r="A5699">
        <v>5762</v>
      </c>
      <c r="B5699">
        <v>2551</v>
      </c>
      <c r="C5699">
        <f>IF(COUNTIF($B$2:B5699,B5699)=1,1,0)</f>
        <v>1</v>
      </c>
      <c r="D5699" s="1">
        <v>44969</v>
      </c>
      <c r="E5699" s="2">
        <v>0.56135416666666671</v>
      </c>
      <c r="F5699">
        <v>116</v>
      </c>
      <c r="G5699" t="str">
        <f>IFERROR(INDEX(menu_items!$B:$B,MATCH(F5699,menu_items!$A:$A,0)),"Unknown value")</f>
        <v>Steak Tacos</v>
      </c>
      <c r="H5699" t="str">
        <f>IFERROR(INDEX(menu_items!$C:$C,MATCH(F5699,menu_items!$A:$A,0)),"Unknown value")</f>
        <v>Mexican</v>
      </c>
      <c r="I5699" s="5">
        <f>IFERROR(INDEX(menu_items!$D:$D,MATCH(F5699,menu_items!$A:$A,0)),0)</f>
        <v>13.95</v>
      </c>
      <c r="J5699" t="str">
        <f t="shared" si="448"/>
        <v>Sun</v>
      </c>
      <c r="K5699">
        <f t="shared" si="449"/>
        <v>12</v>
      </c>
      <c r="L5699" t="str">
        <f t="shared" si="450"/>
        <v>Feb</v>
      </c>
      <c r="M5699">
        <v>13</v>
      </c>
      <c r="N5699">
        <f t="shared" si="451"/>
        <v>2</v>
      </c>
      <c r="O5699" s="5">
        <f t="shared" si="452"/>
        <v>31.9</v>
      </c>
    </row>
    <row r="5700" spans="1:15" x14ac:dyDescent="0.25">
      <c r="A5700">
        <v>5763</v>
      </c>
      <c r="B5700">
        <v>2551</v>
      </c>
      <c r="C5700">
        <f>IF(COUNTIF($B$2:B5700,B5700)=1,1,0)</f>
        <v>0</v>
      </c>
      <c r="D5700" s="1">
        <v>44969</v>
      </c>
      <c r="E5700" s="2">
        <v>0.56135416666666671</v>
      </c>
      <c r="F5700">
        <v>109</v>
      </c>
      <c r="G5700" t="str">
        <f>IFERROR(INDEX(menu_items!$B:$B,MATCH(F5700,menu_items!$A:$A,0)),"Unknown value")</f>
        <v>Korean Beef Bowl</v>
      </c>
      <c r="H5700" t="str">
        <f>IFERROR(INDEX(menu_items!$C:$C,MATCH(F5700,menu_items!$A:$A,0)),"Unknown value")</f>
        <v>Asian</v>
      </c>
      <c r="I5700" s="5">
        <f>IFERROR(INDEX(menu_items!$D:$D,MATCH(F5700,menu_items!$A:$A,0)),0)</f>
        <v>17.95</v>
      </c>
      <c r="J5700" t="str">
        <f t="shared" si="448"/>
        <v>Sun</v>
      </c>
      <c r="K5700">
        <f t="shared" si="449"/>
        <v>12</v>
      </c>
      <c r="L5700" t="str">
        <f t="shared" si="450"/>
        <v>Feb</v>
      </c>
      <c r="M5700">
        <v>13</v>
      </c>
      <c r="N5700">
        <f t="shared" si="451"/>
        <v>2</v>
      </c>
      <c r="O5700" s="5">
        <f t="shared" si="452"/>
        <v>31.9</v>
      </c>
    </row>
    <row r="5701" spans="1:15" x14ac:dyDescent="0.25">
      <c r="A5701">
        <v>5764</v>
      </c>
      <c r="B5701">
        <v>2552</v>
      </c>
      <c r="C5701">
        <f>IF(COUNTIF($B$2:B5701,B5701)=1,1,0)</f>
        <v>1</v>
      </c>
      <c r="D5701" s="1">
        <v>44969</v>
      </c>
      <c r="E5701" s="2">
        <v>0.57434027777777774</v>
      </c>
      <c r="F5701">
        <v>101</v>
      </c>
      <c r="G5701" t="str">
        <f>IFERROR(INDEX(menu_items!$B:$B,MATCH(F5701,menu_items!$A:$A,0)),"Unknown value")</f>
        <v>Hamburger</v>
      </c>
      <c r="H5701" t="str">
        <f>IFERROR(INDEX(menu_items!$C:$C,MATCH(F5701,menu_items!$A:$A,0)),"Unknown value")</f>
        <v>American</v>
      </c>
      <c r="I5701" s="5">
        <f>IFERROR(INDEX(menu_items!$D:$D,MATCH(F5701,menu_items!$A:$A,0)),0)</f>
        <v>12.95</v>
      </c>
      <c r="J5701" t="str">
        <f t="shared" si="448"/>
        <v>Sun</v>
      </c>
      <c r="K5701">
        <f t="shared" si="449"/>
        <v>12</v>
      </c>
      <c r="L5701" t="str">
        <f t="shared" si="450"/>
        <v>Feb</v>
      </c>
      <c r="M5701">
        <v>13</v>
      </c>
      <c r="N5701">
        <f t="shared" si="451"/>
        <v>1</v>
      </c>
      <c r="O5701" s="5">
        <f t="shared" si="452"/>
        <v>12.95</v>
      </c>
    </row>
    <row r="5702" spans="1:15" x14ac:dyDescent="0.25">
      <c r="A5702">
        <v>5765</v>
      </c>
      <c r="B5702">
        <v>2553</v>
      </c>
      <c r="C5702">
        <f>IF(COUNTIF($B$2:B5702,B5702)=1,1,0)</f>
        <v>1</v>
      </c>
      <c r="D5702" s="1">
        <v>44969</v>
      </c>
      <c r="E5702" s="2">
        <v>0.57438657407407412</v>
      </c>
      <c r="F5702">
        <v>114</v>
      </c>
      <c r="G5702" t="str">
        <f>IFERROR(INDEX(menu_items!$B:$B,MATCH(F5702,menu_items!$A:$A,0)),"Unknown value")</f>
        <v>Potstickers</v>
      </c>
      <c r="H5702" t="str">
        <f>IFERROR(INDEX(menu_items!$C:$C,MATCH(F5702,menu_items!$A:$A,0)),"Unknown value")</f>
        <v>Asian</v>
      </c>
      <c r="I5702" s="5">
        <f>IFERROR(INDEX(menu_items!$D:$D,MATCH(F5702,menu_items!$A:$A,0)),0)</f>
        <v>9</v>
      </c>
      <c r="J5702" t="str">
        <f t="shared" si="448"/>
        <v>Sun</v>
      </c>
      <c r="K5702">
        <f t="shared" si="449"/>
        <v>12</v>
      </c>
      <c r="L5702" t="str">
        <f t="shared" si="450"/>
        <v>Feb</v>
      </c>
      <c r="M5702">
        <v>13</v>
      </c>
      <c r="N5702">
        <f t="shared" si="451"/>
        <v>1</v>
      </c>
      <c r="O5702" s="5">
        <f t="shared" si="452"/>
        <v>9</v>
      </c>
    </row>
    <row r="5703" spans="1:15" x14ac:dyDescent="0.25">
      <c r="A5703">
        <v>5766</v>
      </c>
      <c r="B5703">
        <v>2554</v>
      </c>
      <c r="C5703">
        <f>IF(COUNTIF($B$2:B5703,B5703)=1,1,0)</f>
        <v>1</v>
      </c>
      <c r="D5703" s="1">
        <v>44969</v>
      </c>
      <c r="E5703" s="2">
        <v>0.57893518518518516</v>
      </c>
      <c r="F5703">
        <v>125</v>
      </c>
      <c r="G5703" t="str">
        <f>IFERROR(INDEX(menu_items!$B:$B,MATCH(F5703,menu_items!$A:$A,0)),"Unknown value")</f>
        <v>Spaghetti &amp; Meatballs</v>
      </c>
      <c r="H5703" t="str">
        <f>IFERROR(INDEX(menu_items!$C:$C,MATCH(F5703,menu_items!$A:$A,0)),"Unknown value")</f>
        <v>Italian</v>
      </c>
      <c r="I5703" s="5">
        <f>IFERROR(INDEX(menu_items!$D:$D,MATCH(F5703,menu_items!$A:$A,0)),0)</f>
        <v>17.95</v>
      </c>
      <c r="J5703" t="str">
        <f t="shared" si="448"/>
        <v>Sun</v>
      </c>
      <c r="K5703">
        <f t="shared" si="449"/>
        <v>12</v>
      </c>
      <c r="L5703" t="str">
        <f t="shared" si="450"/>
        <v>Feb</v>
      </c>
      <c r="M5703">
        <v>13</v>
      </c>
      <c r="N5703">
        <f t="shared" si="451"/>
        <v>1</v>
      </c>
      <c r="O5703" s="5">
        <f t="shared" si="452"/>
        <v>17.95</v>
      </c>
    </row>
    <row r="5704" spans="1:15" x14ac:dyDescent="0.25">
      <c r="A5704">
        <v>5767</v>
      </c>
      <c r="B5704">
        <v>2555</v>
      </c>
      <c r="C5704">
        <f>IF(COUNTIF($B$2:B5704,B5704)=1,1,0)</f>
        <v>1</v>
      </c>
      <c r="D5704" s="1">
        <v>44969</v>
      </c>
      <c r="E5704" s="2">
        <v>0.58333333333333337</v>
      </c>
      <c r="F5704">
        <v>101</v>
      </c>
      <c r="G5704" t="str">
        <f>IFERROR(INDEX(menu_items!$B:$B,MATCH(F5704,menu_items!$A:$A,0)),"Unknown value")</f>
        <v>Hamburger</v>
      </c>
      <c r="H5704" t="str">
        <f>IFERROR(INDEX(menu_items!$C:$C,MATCH(F5704,menu_items!$A:$A,0)),"Unknown value")</f>
        <v>American</v>
      </c>
      <c r="I5704" s="5">
        <f>IFERROR(INDEX(menu_items!$D:$D,MATCH(F5704,menu_items!$A:$A,0)),0)</f>
        <v>12.95</v>
      </c>
      <c r="J5704" t="str">
        <f t="shared" si="448"/>
        <v>Sun</v>
      </c>
      <c r="K5704">
        <f t="shared" si="449"/>
        <v>12</v>
      </c>
      <c r="L5704" t="str">
        <f t="shared" si="450"/>
        <v>Feb</v>
      </c>
      <c r="M5704">
        <v>14</v>
      </c>
      <c r="N5704">
        <f t="shared" si="451"/>
        <v>2</v>
      </c>
      <c r="O5704" s="5">
        <f t="shared" si="452"/>
        <v>24.9</v>
      </c>
    </row>
    <row r="5705" spans="1:15" x14ac:dyDescent="0.25">
      <c r="A5705">
        <v>5768</v>
      </c>
      <c r="B5705">
        <v>2555</v>
      </c>
      <c r="C5705">
        <f>IF(COUNTIF($B$2:B5705,B5705)=1,1,0)</f>
        <v>0</v>
      </c>
      <c r="D5705" s="1">
        <v>44969</v>
      </c>
      <c r="E5705" s="2">
        <v>0.58333333333333337</v>
      </c>
      <c r="F5705">
        <v>115</v>
      </c>
      <c r="G5705" t="str">
        <f>IFERROR(INDEX(menu_items!$B:$B,MATCH(F5705,menu_items!$A:$A,0)),"Unknown value")</f>
        <v>Chicken Tacos</v>
      </c>
      <c r="H5705" t="str">
        <f>IFERROR(INDEX(menu_items!$C:$C,MATCH(F5705,menu_items!$A:$A,0)),"Unknown value")</f>
        <v>Mexican</v>
      </c>
      <c r="I5705" s="5">
        <f>IFERROR(INDEX(menu_items!$D:$D,MATCH(F5705,menu_items!$A:$A,0)),0)</f>
        <v>11.95</v>
      </c>
      <c r="J5705" t="str">
        <f t="shared" si="448"/>
        <v>Sun</v>
      </c>
      <c r="K5705">
        <f t="shared" si="449"/>
        <v>12</v>
      </c>
      <c r="L5705" t="str">
        <f t="shared" si="450"/>
        <v>Feb</v>
      </c>
      <c r="M5705">
        <v>14</v>
      </c>
      <c r="N5705">
        <f t="shared" si="451"/>
        <v>2</v>
      </c>
      <c r="O5705" s="5">
        <f t="shared" si="452"/>
        <v>24.9</v>
      </c>
    </row>
    <row r="5706" spans="1:15" x14ac:dyDescent="0.25">
      <c r="A5706">
        <v>5769</v>
      </c>
      <c r="B5706">
        <v>2556</v>
      </c>
      <c r="C5706">
        <f>IF(COUNTIF($B$2:B5706,B5706)=1,1,0)</f>
        <v>1</v>
      </c>
      <c r="D5706" s="1">
        <v>44969</v>
      </c>
      <c r="E5706" s="2">
        <v>0.58377314814814818</v>
      </c>
      <c r="F5706">
        <v>117</v>
      </c>
      <c r="G5706" t="str">
        <f>IFERROR(INDEX(menu_items!$B:$B,MATCH(F5706,menu_items!$A:$A,0)),"Unknown value")</f>
        <v>Chicken Burrito</v>
      </c>
      <c r="H5706" t="str">
        <f>IFERROR(INDEX(menu_items!$C:$C,MATCH(F5706,menu_items!$A:$A,0)),"Unknown value")</f>
        <v>Mexican</v>
      </c>
      <c r="I5706" s="5">
        <f>IFERROR(INDEX(menu_items!$D:$D,MATCH(F5706,menu_items!$A:$A,0)),0)</f>
        <v>12.95</v>
      </c>
      <c r="J5706" t="str">
        <f t="shared" si="448"/>
        <v>Sun</v>
      </c>
      <c r="K5706">
        <f t="shared" si="449"/>
        <v>12</v>
      </c>
      <c r="L5706" t="str">
        <f t="shared" si="450"/>
        <v>Feb</v>
      </c>
      <c r="M5706">
        <v>14</v>
      </c>
      <c r="N5706">
        <f t="shared" si="451"/>
        <v>2</v>
      </c>
      <c r="O5706" s="5">
        <f t="shared" si="452"/>
        <v>19.95</v>
      </c>
    </row>
    <row r="5707" spans="1:15" x14ac:dyDescent="0.25">
      <c r="A5707">
        <v>5770</v>
      </c>
      <c r="B5707">
        <v>2556</v>
      </c>
      <c r="C5707">
        <f>IF(COUNTIF($B$2:B5707,B5707)=1,1,0)</f>
        <v>0</v>
      </c>
      <c r="D5707" s="1">
        <v>44969</v>
      </c>
      <c r="E5707" s="2">
        <v>0.58377314814814818</v>
      </c>
      <c r="F5707">
        <v>106</v>
      </c>
      <c r="G5707" t="str">
        <f>IFERROR(INDEX(menu_items!$B:$B,MATCH(F5707,menu_items!$A:$A,0)),"Unknown value")</f>
        <v>French Fries</v>
      </c>
      <c r="H5707" t="str">
        <f>IFERROR(INDEX(menu_items!$C:$C,MATCH(F5707,menu_items!$A:$A,0)),"Unknown value")</f>
        <v>American</v>
      </c>
      <c r="I5707" s="5">
        <f>IFERROR(INDEX(menu_items!$D:$D,MATCH(F5707,menu_items!$A:$A,0)),0)</f>
        <v>7</v>
      </c>
      <c r="J5707" t="str">
        <f t="shared" si="448"/>
        <v>Sun</v>
      </c>
      <c r="K5707">
        <f t="shared" si="449"/>
        <v>12</v>
      </c>
      <c r="L5707" t="str">
        <f t="shared" si="450"/>
        <v>Feb</v>
      </c>
      <c r="M5707">
        <v>14</v>
      </c>
      <c r="N5707">
        <f t="shared" si="451"/>
        <v>2</v>
      </c>
      <c r="O5707" s="5">
        <f t="shared" si="452"/>
        <v>19.95</v>
      </c>
    </row>
    <row r="5708" spans="1:15" x14ac:dyDescent="0.25">
      <c r="A5708">
        <v>5771</v>
      </c>
      <c r="B5708">
        <v>2557</v>
      </c>
      <c r="C5708">
        <f>IF(COUNTIF($B$2:B5708,B5708)=1,1,0)</f>
        <v>1</v>
      </c>
      <c r="D5708" s="1">
        <v>44969</v>
      </c>
      <c r="E5708" s="2">
        <v>0.59012731481481484</v>
      </c>
      <c r="F5708">
        <v>124</v>
      </c>
      <c r="G5708" t="str">
        <f>IFERROR(INDEX(menu_items!$B:$B,MATCH(F5708,menu_items!$A:$A,0)),"Unknown value")</f>
        <v>Spaghetti</v>
      </c>
      <c r="H5708" t="str">
        <f>IFERROR(INDEX(menu_items!$C:$C,MATCH(F5708,menu_items!$A:$A,0)),"Unknown value")</f>
        <v>Italian</v>
      </c>
      <c r="I5708" s="5">
        <f>IFERROR(INDEX(menu_items!$D:$D,MATCH(F5708,menu_items!$A:$A,0)),0)</f>
        <v>14.5</v>
      </c>
      <c r="J5708" t="str">
        <f t="shared" si="448"/>
        <v>Sun</v>
      </c>
      <c r="K5708">
        <f t="shared" si="449"/>
        <v>12</v>
      </c>
      <c r="L5708" t="str">
        <f t="shared" si="450"/>
        <v>Feb</v>
      </c>
      <c r="M5708">
        <v>14</v>
      </c>
      <c r="N5708">
        <f t="shared" si="451"/>
        <v>4</v>
      </c>
      <c r="O5708" s="5">
        <f t="shared" si="452"/>
        <v>46.45</v>
      </c>
    </row>
    <row r="5709" spans="1:15" x14ac:dyDescent="0.25">
      <c r="A5709">
        <v>5772</v>
      </c>
      <c r="B5709">
        <v>2557</v>
      </c>
      <c r="C5709">
        <f>IF(COUNTIF($B$2:B5709,B5709)=1,1,0)</f>
        <v>0</v>
      </c>
      <c r="D5709" s="1">
        <v>44969</v>
      </c>
      <c r="E5709" s="2">
        <v>0.59012731481481484</v>
      </c>
      <c r="F5709">
        <v>120</v>
      </c>
      <c r="G5709" t="str">
        <f>IFERROR(INDEX(menu_items!$B:$B,MATCH(F5709,menu_items!$A:$A,0)),"Unknown value")</f>
        <v>Steak Torta</v>
      </c>
      <c r="H5709" t="str">
        <f>IFERROR(INDEX(menu_items!$C:$C,MATCH(F5709,menu_items!$A:$A,0)),"Unknown value")</f>
        <v>Mexican</v>
      </c>
      <c r="I5709" s="5">
        <f>IFERROR(INDEX(menu_items!$D:$D,MATCH(F5709,menu_items!$A:$A,0)),0)</f>
        <v>13.95</v>
      </c>
      <c r="J5709" t="str">
        <f t="shared" si="448"/>
        <v>Sun</v>
      </c>
      <c r="K5709">
        <f t="shared" si="449"/>
        <v>12</v>
      </c>
      <c r="L5709" t="str">
        <f t="shared" si="450"/>
        <v>Feb</v>
      </c>
      <c r="M5709">
        <v>14</v>
      </c>
      <c r="N5709">
        <f t="shared" si="451"/>
        <v>4</v>
      </c>
      <c r="O5709" s="5">
        <f t="shared" si="452"/>
        <v>46.45</v>
      </c>
    </row>
    <row r="5710" spans="1:15" x14ac:dyDescent="0.25">
      <c r="A5710">
        <v>5773</v>
      </c>
      <c r="B5710">
        <v>2557</v>
      </c>
      <c r="C5710">
        <f>IF(COUNTIF($B$2:B5710,B5710)=1,1,0)</f>
        <v>0</v>
      </c>
      <c r="D5710" s="1">
        <v>44969</v>
      </c>
      <c r="E5710" s="2">
        <v>0.59012731481481484</v>
      </c>
      <c r="F5710">
        <v>114</v>
      </c>
      <c r="G5710" t="str">
        <f>IFERROR(INDEX(menu_items!$B:$B,MATCH(F5710,menu_items!$A:$A,0)),"Unknown value")</f>
        <v>Potstickers</v>
      </c>
      <c r="H5710" t="str">
        <f>IFERROR(INDEX(menu_items!$C:$C,MATCH(F5710,menu_items!$A:$A,0)),"Unknown value")</f>
        <v>Asian</v>
      </c>
      <c r="I5710" s="5">
        <f>IFERROR(INDEX(menu_items!$D:$D,MATCH(F5710,menu_items!$A:$A,0)),0)</f>
        <v>9</v>
      </c>
      <c r="J5710" t="str">
        <f t="shared" si="448"/>
        <v>Sun</v>
      </c>
      <c r="K5710">
        <f t="shared" si="449"/>
        <v>12</v>
      </c>
      <c r="L5710" t="str">
        <f t="shared" si="450"/>
        <v>Feb</v>
      </c>
      <c r="M5710">
        <v>14</v>
      </c>
      <c r="N5710">
        <f t="shared" si="451"/>
        <v>4</v>
      </c>
      <c r="O5710" s="5">
        <f t="shared" si="452"/>
        <v>46.45</v>
      </c>
    </row>
    <row r="5711" spans="1:15" x14ac:dyDescent="0.25">
      <c r="A5711">
        <v>5774</v>
      </c>
      <c r="B5711">
        <v>2557</v>
      </c>
      <c r="C5711">
        <f>IF(COUNTIF($B$2:B5711,B5711)=1,1,0)</f>
        <v>0</v>
      </c>
      <c r="D5711" s="1">
        <v>44969</v>
      </c>
      <c r="E5711" s="2">
        <v>0.59012731481481484</v>
      </c>
      <c r="F5711">
        <v>114</v>
      </c>
      <c r="G5711" t="str">
        <f>IFERROR(INDEX(menu_items!$B:$B,MATCH(F5711,menu_items!$A:$A,0)),"Unknown value")</f>
        <v>Potstickers</v>
      </c>
      <c r="H5711" t="str">
        <f>IFERROR(INDEX(menu_items!$C:$C,MATCH(F5711,menu_items!$A:$A,0)),"Unknown value")</f>
        <v>Asian</v>
      </c>
      <c r="I5711" s="5">
        <f>IFERROR(INDEX(menu_items!$D:$D,MATCH(F5711,menu_items!$A:$A,0)),0)</f>
        <v>9</v>
      </c>
      <c r="J5711" t="str">
        <f t="shared" si="448"/>
        <v>Sun</v>
      </c>
      <c r="K5711">
        <f t="shared" si="449"/>
        <v>12</v>
      </c>
      <c r="L5711" t="str">
        <f t="shared" si="450"/>
        <v>Feb</v>
      </c>
      <c r="M5711">
        <v>14</v>
      </c>
      <c r="N5711">
        <f t="shared" si="451"/>
        <v>4</v>
      </c>
      <c r="O5711" s="5">
        <f t="shared" si="452"/>
        <v>46.45</v>
      </c>
    </row>
    <row r="5712" spans="1:15" x14ac:dyDescent="0.25">
      <c r="A5712">
        <v>5775</v>
      </c>
      <c r="B5712">
        <v>2558</v>
      </c>
      <c r="C5712">
        <f>IF(COUNTIF($B$2:B5712,B5712)=1,1,0)</f>
        <v>1</v>
      </c>
      <c r="D5712" s="1">
        <v>44969</v>
      </c>
      <c r="E5712" s="2">
        <v>0.59738425925925931</v>
      </c>
      <c r="F5712">
        <v>125</v>
      </c>
      <c r="G5712" t="str">
        <f>IFERROR(INDEX(menu_items!$B:$B,MATCH(F5712,menu_items!$A:$A,0)),"Unknown value")</f>
        <v>Spaghetti &amp; Meatballs</v>
      </c>
      <c r="H5712" t="str">
        <f>IFERROR(INDEX(menu_items!$C:$C,MATCH(F5712,menu_items!$A:$A,0)),"Unknown value")</f>
        <v>Italian</v>
      </c>
      <c r="I5712" s="5">
        <f>IFERROR(INDEX(menu_items!$D:$D,MATCH(F5712,menu_items!$A:$A,0)),0)</f>
        <v>17.95</v>
      </c>
      <c r="J5712" t="str">
        <f t="shared" si="448"/>
        <v>Sun</v>
      </c>
      <c r="K5712">
        <f t="shared" si="449"/>
        <v>12</v>
      </c>
      <c r="L5712" t="str">
        <f t="shared" si="450"/>
        <v>Feb</v>
      </c>
      <c r="M5712">
        <v>14</v>
      </c>
      <c r="N5712">
        <f t="shared" si="451"/>
        <v>2</v>
      </c>
      <c r="O5712" s="5">
        <f t="shared" si="452"/>
        <v>35.9</v>
      </c>
    </row>
    <row r="5713" spans="1:15" x14ac:dyDescent="0.25">
      <c r="A5713">
        <v>5776</v>
      </c>
      <c r="B5713">
        <v>2558</v>
      </c>
      <c r="C5713">
        <f>IF(COUNTIF($B$2:B5713,B5713)=1,1,0)</f>
        <v>0</v>
      </c>
      <c r="D5713" s="1">
        <v>44969</v>
      </c>
      <c r="E5713" s="2">
        <v>0.59738425925925931</v>
      </c>
      <c r="F5713">
        <v>109</v>
      </c>
      <c r="G5713" t="str">
        <f>IFERROR(INDEX(menu_items!$B:$B,MATCH(F5713,menu_items!$A:$A,0)),"Unknown value")</f>
        <v>Korean Beef Bowl</v>
      </c>
      <c r="H5713" t="str">
        <f>IFERROR(INDEX(menu_items!$C:$C,MATCH(F5713,menu_items!$A:$A,0)),"Unknown value")</f>
        <v>Asian</v>
      </c>
      <c r="I5713" s="5">
        <f>IFERROR(INDEX(menu_items!$D:$D,MATCH(F5713,menu_items!$A:$A,0)),0)</f>
        <v>17.95</v>
      </c>
      <c r="J5713" t="str">
        <f t="shared" si="448"/>
        <v>Sun</v>
      </c>
      <c r="K5713">
        <f t="shared" si="449"/>
        <v>12</v>
      </c>
      <c r="L5713" t="str">
        <f t="shared" si="450"/>
        <v>Feb</v>
      </c>
      <c r="M5713">
        <v>14</v>
      </c>
      <c r="N5713">
        <f t="shared" si="451"/>
        <v>2</v>
      </c>
      <c r="O5713" s="5">
        <f t="shared" si="452"/>
        <v>35.9</v>
      </c>
    </row>
    <row r="5714" spans="1:15" x14ac:dyDescent="0.25">
      <c r="A5714">
        <v>5777</v>
      </c>
      <c r="B5714">
        <v>2559</v>
      </c>
      <c r="C5714">
        <f>IF(COUNTIF($B$2:B5714,B5714)=1,1,0)</f>
        <v>1</v>
      </c>
      <c r="D5714" s="1">
        <v>44969</v>
      </c>
      <c r="E5714" s="2">
        <v>0.59887731481481477</v>
      </c>
      <c r="F5714">
        <v>122</v>
      </c>
      <c r="G5714" t="str">
        <f>IFERROR(INDEX(menu_items!$B:$B,MATCH(F5714,menu_items!$A:$A,0)),"Unknown value")</f>
        <v>Chips &amp; Salsa</v>
      </c>
      <c r="H5714" t="str">
        <f>IFERROR(INDEX(menu_items!$C:$C,MATCH(F5714,menu_items!$A:$A,0)),"Unknown value")</f>
        <v>Mexican</v>
      </c>
      <c r="I5714" s="5">
        <f>IFERROR(INDEX(menu_items!$D:$D,MATCH(F5714,menu_items!$A:$A,0)),0)</f>
        <v>7</v>
      </c>
      <c r="J5714" t="str">
        <f t="shared" si="448"/>
        <v>Sun</v>
      </c>
      <c r="K5714">
        <f t="shared" si="449"/>
        <v>12</v>
      </c>
      <c r="L5714" t="str">
        <f t="shared" si="450"/>
        <v>Feb</v>
      </c>
      <c r="M5714">
        <v>14</v>
      </c>
      <c r="N5714">
        <f t="shared" si="451"/>
        <v>1</v>
      </c>
      <c r="O5714" s="5">
        <f t="shared" si="452"/>
        <v>7</v>
      </c>
    </row>
    <row r="5715" spans="1:15" x14ac:dyDescent="0.25">
      <c r="A5715">
        <v>5778</v>
      </c>
      <c r="B5715">
        <v>2560</v>
      </c>
      <c r="C5715">
        <f>IF(COUNTIF($B$2:B5715,B5715)=1,1,0)</f>
        <v>1</v>
      </c>
      <c r="D5715" s="1">
        <v>44969</v>
      </c>
      <c r="E5715" s="2">
        <v>0.60226851851851848</v>
      </c>
      <c r="F5715">
        <v>115</v>
      </c>
      <c r="G5715" t="str">
        <f>IFERROR(INDEX(menu_items!$B:$B,MATCH(F5715,menu_items!$A:$A,0)),"Unknown value")</f>
        <v>Chicken Tacos</v>
      </c>
      <c r="H5715" t="str">
        <f>IFERROR(INDEX(menu_items!$C:$C,MATCH(F5715,menu_items!$A:$A,0)),"Unknown value")</f>
        <v>Mexican</v>
      </c>
      <c r="I5715" s="5">
        <f>IFERROR(INDEX(menu_items!$D:$D,MATCH(F5715,menu_items!$A:$A,0)),0)</f>
        <v>11.95</v>
      </c>
      <c r="J5715" t="str">
        <f t="shared" si="448"/>
        <v>Sun</v>
      </c>
      <c r="K5715">
        <f t="shared" si="449"/>
        <v>12</v>
      </c>
      <c r="L5715" t="str">
        <f t="shared" si="450"/>
        <v>Feb</v>
      </c>
      <c r="M5715">
        <v>14</v>
      </c>
      <c r="N5715">
        <f t="shared" si="451"/>
        <v>1</v>
      </c>
      <c r="O5715" s="5">
        <f t="shared" si="452"/>
        <v>11.95</v>
      </c>
    </row>
    <row r="5716" spans="1:15" x14ac:dyDescent="0.25">
      <c r="A5716">
        <v>5779</v>
      </c>
      <c r="B5716">
        <v>2561</v>
      </c>
      <c r="C5716">
        <f>IF(COUNTIF($B$2:B5716,B5716)=1,1,0)</f>
        <v>1</v>
      </c>
      <c r="D5716" s="1">
        <v>44969</v>
      </c>
      <c r="E5716" s="2">
        <v>0.60341435185185188</v>
      </c>
      <c r="F5716">
        <v>103</v>
      </c>
      <c r="G5716" t="str">
        <f>IFERROR(INDEX(menu_items!$B:$B,MATCH(F5716,menu_items!$A:$A,0)),"Unknown value")</f>
        <v>Hot Dog</v>
      </c>
      <c r="H5716" t="str">
        <f>IFERROR(INDEX(menu_items!$C:$C,MATCH(F5716,menu_items!$A:$A,0)),"Unknown value")</f>
        <v>American</v>
      </c>
      <c r="I5716" s="5">
        <f>IFERROR(INDEX(menu_items!$D:$D,MATCH(F5716,menu_items!$A:$A,0)),0)</f>
        <v>9</v>
      </c>
      <c r="J5716" t="str">
        <f t="shared" si="448"/>
        <v>Sun</v>
      </c>
      <c r="K5716">
        <f t="shared" si="449"/>
        <v>12</v>
      </c>
      <c r="L5716" t="str">
        <f t="shared" si="450"/>
        <v>Feb</v>
      </c>
      <c r="M5716">
        <v>14</v>
      </c>
      <c r="N5716">
        <f t="shared" si="451"/>
        <v>1</v>
      </c>
      <c r="O5716" s="5">
        <f t="shared" si="452"/>
        <v>9</v>
      </c>
    </row>
    <row r="5717" spans="1:15" x14ac:dyDescent="0.25">
      <c r="A5717">
        <v>5780</v>
      </c>
      <c r="B5717">
        <v>2562</v>
      </c>
      <c r="C5717">
        <f>IF(COUNTIF($B$2:B5717,B5717)=1,1,0)</f>
        <v>1</v>
      </c>
      <c r="D5717" s="1">
        <v>44969</v>
      </c>
      <c r="E5717" s="2">
        <v>0.60442129629629626</v>
      </c>
      <c r="F5717">
        <v>110</v>
      </c>
      <c r="G5717" t="str">
        <f>IFERROR(INDEX(menu_items!$B:$B,MATCH(F5717,menu_items!$A:$A,0)),"Unknown value")</f>
        <v>Pork Ramen</v>
      </c>
      <c r="H5717" t="str">
        <f>IFERROR(INDEX(menu_items!$C:$C,MATCH(F5717,menu_items!$A:$A,0)),"Unknown value")</f>
        <v>Asian</v>
      </c>
      <c r="I5717" s="5">
        <f>IFERROR(INDEX(menu_items!$D:$D,MATCH(F5717,menu_items!$A:$A,0)),0)</f>
        <v>17.95</v>
      </c>
      <c r="J5717" t="str">
        <f t="shared" si="448"/>
        <v>Sun</v>
      </c>
      <c r="K5717">
        <f t="shared" si="449"/>
        <v>12</v>
      </c>
      <c r="L5717" t="str">
        <f t="shared" si="450"/>
        <v>Feb</v>
      </c>
      <c r="M5717">
        <v>14</v>
      </c>
      <c r="N5717">
        <f t="shared" si="451"/>
        <v>4</v>
      </c>
      <c r="O5717" s="5">
        <f t="shared" si="452"/>
        <v>45.45</v>
      </c>
    </row>
    <row r="5718" spans="1:15" x14ac:dyDescent="0.25">
      <c r="A5718">
        <v>5781</v>
      </c>
      <c r="B5718">
        <v>2562</v>
      </c>
      <c r="C5718">
        <f>IF(COUNTIF($B$2:B5718,B5718)=1,1,0)</f>
        <v>0</v>
      </c>
      <c r="D5718" s="1">
        <v>44969</v>
      </c>
      <c r="E5718" s="2">
        <v>0.60442129629629626</v>
      </c>
      <c r="F5718">
        <v>129</v>
      </c>
      <c r="G5718" t="str">
        <f>IFERROR(INDEX(menu_items!$B:$B,MATCH(F5718,menu_items!$A:$A,0)),"Unknown value")</f>
        <v>Mushroom Ravioli</v>
      </c>
      <c r="H5718" t="str">
        <f>IFERROR(INDEX(menu_items!$C:$C,MATCH(F5718,menu_items!$A:$A,0)),"Unknown value")</f>
        <v>Italian</v>
      </c>
      <c r="I5718" s="5">
        <f>IFERROR(INDEX(menu_items!$D:$D,MATCH(F5718,menu_items!$A:$A,0)),0)</f>
        <v>15.5</v>
      </c>
      <c r="J5718" t="str">
        <f t="shared" si="448"/>
        <v>Sun</v>
      </c>
      <c r="K5718">
        <f t="shared" si="449"/>
        <v>12</v>
      </c>
      <c r="L5718" t="str">
        <f t="shared" si="450"/>
        <v>Feb</v>
      </c>
      <c r="M5718">
        <v>14</v>
      </c>
      <c r="N5718">
        <f t="shared" si="451"/>
        <v>4</v>
      </c>
      <c r="O5718" s="5">
        <f t="shared" si="452"/>
        <v>45.45</v>
      </c>
    </row>
    <row r="5719" spans="1:15" x14ac:dyDescent="0.25">
      <c r="A5719">
        <v>5782</v>
      </c>
      <c r="B5719">
        <v>2562</v>
      </c>
      <c r="C5719">
        <f>IF(COUNTIF($B$2:B5719,B5719)=1,1,0)</f>
        <v>0</v>
      </c>
      <c r="D5719" s="1">
        <v>44969</v>
      </c>
      <c r="E5719" s="2">
        <v>0.60442129629629626</v>
      </c>
      <c r="F5719">
        <v>113</v>
      </c>
      <c r="G5719" t="str">
        <f>IFERROR(INDEX(menu_items!$B:$B,MATCH(F5719,menu_items!$A:$A,0)),"Unknown value")</f>
        <v>Edamame</v>
      </c>
      <c r="H5719" t="str">
        <f>IFERROR(INDEX(menu_items!$C:$C,MATCH(F5719,menu_items!$A:$A,0)),"Unknown value")</f>
        <v>Asian</v>
      </c>
      <c r="I5719" s="5">
        <f>IFERROR(INDEX(menu_items!$D:$D,MATCH(F5719,menu_items!$A:$A,0)),0)</f>
        <v>5</v>
      </c>
      <c r="J5719" t="str">
        <f t="shared" si="448"/>
        <v>Sun</v>
      </c>
      <c r="K5719">
        <f t="shared" si="449"/>
        <v>12</v>
      </c>
      <c r="L5719" t="str">
        <f t="shared" si="450"/>
        <v>Feb</v>
      </c>
      <c r="M5719">
        <v>14</v>
      </c>
      <c r="N5719">
        <f t="shared" si="451"/>
        <v>4</v>
      </c>
      <c r="O5719" s="5">
        <f t="shared" si="452"/>
        <v>45.45</v>
      </c>
    </row>
    <row r="5720" spans="1:15" x14ac:dyDescent="0.25">
      <c r="A5720">
        <v>5783</v>
      </c>
      <c r="B5720">
        <v>2562</v>
      </c>
      <c r="C5720">
        <f>IF(COUNTIF($B$2:B5720,B5720)=1,1,0)</f>
        <v>0</v>
      </c>
      <c r="D5720" s="1">
        <v>44969</v>
      </c>
      <c r="E5720" s="2">
        <v>0.60442129629629626</v>
      </c>
      <c r="F5720">
        <v>105</v>
      </c>
      <c r="G5720" t="str">
        <f>IFERROR(INDEX(menu_items!$B:$B,MATCH(F5720,menu_items!$A:$A,0)),"Unknown value")</f>
        <v>Mac &amp; Cheese</v>
      </c>
      <c r="H5720" t="str">
        <f>IFERROR(INDEX(menu_items!$C:$C,MATCH(F5720,menu_items!$A:$A,0)),"Unknown value")</f>
        <v>American</v>
      </c>
      <c r="I5720" s="5">
        <f>IFERROR(INDEX(menu_items!$D:$D,MATCH(F5720,menu_items!$A:$A,0)),0)</f>
        <v>7</v>
      </c>
      <c r="J5720" t="str">
        <f t="shared" si="448"/>
        <v>Sun</v>
      </c>
      <c r="K5720">
        <f t="shared" si="449"/>
        <v>12</v>
      </c>
      <c r="L5720" t="str">
        <f t="shared" si="450"/>
        <v>Feb</v>
      </c>
      <c r="M5720">
        <v>14</v>
      </c>
      <c r="N5720">
        <f t="shared" si="451"/>
        <v>4</v>
      </c>
      <c r="O5720" s="5">
        <f t="shared" si="452"/>
        <v>45.45</v>
      </c>
    </row>
    <row r="5721" spans="1:15" x14ac:dyDescent="0.25">
      <c r="A5721">
        <v>5784</v>
      </c>
      <c r="B5721">
        <v>2563</v>
      </c>
      <c r="C5721">
        <f>IF(COUNTIF($B$2:B5721,B5721)=1,1,0)</f>
        <v>1</v>
      </c>
      <c r="D5721" s="1">
        <v>44969</v>
      </c>
      <c r="E5721" s="2">
        <v>0.6136342592592593</v>
      </c>
      <c r="F5721">
        <v>116</v>
      </c>
      <c r="G5721" t="str">
        <f>IFERROR(INDEX(menu_items!$B:$B,MATCH(F5721,menu_items!$A:$A,0)),"Unknown value")</f>
        <v>Steak Tacos</v>
      </c>
      <c r="H5721" t="str">
        <f>IFERROR(INDEX(menu_items!$C:$C,MATCH(F5721,menu_items!$A:$A,0)),"Unknown value")</f>
        <v>Mexican</v>
      </c>
      <c r="I5721" s="5">
        <f>IFERROR(INDEX(menu_items!$D:$D,MATCH(F5721,menu_items!$A:$A,0)),0)</f>
        <v>13.95</v>
      </c>
      <c r="J5721" t="str">
        <f t="shared" si="448"/>
        <v>Sun</v>
      </c>
      <c r="K5721">
        <f t="shared" si="449"/>
        <v>12</v>
      </c>
      <c r="L5721" t="str">
        <f t="shared" si="450"/>
        <v>Feb</v>
      </c>
      <c r="M5721">
        <v>14</v>
      </c>
      <c r="N5721">
        <f t="shared" si="451"/>
        <v>3</v>
      </c>
      <c r="O5721" s="5">
        <f t="shared" si="452"/>
        <v>34.9</v>
      </c>
    </row>
    <row r="5722" spans="1:15" x14ac:dyDescent="0.25">
      <c r="A5722">
        <v>5785</v>
      </c>
      <c r="B5722">
        <v>2563</v>
      </c>
      <c r="C5722">
        <f>IF(COUNTIF($B$2:B5722,B5722)=1,1,0)</f>
        <v>0</v>
      </c>
      <c r="D5722" s="1">
        <v>44969</v>
      </c>
      <c r="E5722" s="2">
        <v>0.6136342592592593</v>
      </c>
      <c r="F5722">
        <v>111</v>
      </c>
      <c r="G5722" t="str">
        <f>IFERROR(INDEX(menu_items!$B:$B,MATCH(F5722,menu_items!$A:$A,0)),"Unknown value")</f>
        <v>California Roll</v>
      </c>
      <c r="H5722" t="str">
        <f>IFERROR(INDEX(menu_items!$C:$C,MATCH(F5722,menu_items!$A:$A,0)),"Unknown value")</f>
        <v>Asian</v>
      </c>
      <c r="I5722" s="5">
        <f>IFERROR(INDEX(menu_items!$D:$D,MATCH(F5722,menu_items!$A:$A,0)),0)</f>
        <v>11.95</v>
      </c>
      <c r="J5722" t="str">
        <f t="shared" si="448"/>
        <v>Sun</v>
      </c>
      <c r="K5722">
        <f t="shared" si="449"/>
        <v>12</v>
      </c>
      <c r="L5722" t="str">
        <f t="shared" si="450"/>
        <v>Feb</v>
      </c>
      <c r="M5722">
        <v>14</v>
      </c>
      <c r="N5722">
        <f t="shared" si="451"/>
        <v>3</v>
      </c>
      <c r="O5722" s="5">
        <f t="shared" si="452"/>
        <v>34.9</v>
      </c>
    </row>
    <row r="5723" spans="1:15" x14ac:dyDescent="0.25">
      <c r="A5723">
        <v>5786</v>
      </c>
      <c r="B5723">
        <v>2563</v>
      </c>
      <c r="C5723">
        <f>IF(COUNTIF($B$2:B5723,B5723)=1,1,0)</f>
        <v>0</v>
      </c>
      <c r="D5723" s="1">
        <v>44969</v>
      </c>
      <c r="E5723" s="2">
        <v>0.6136342592592593</v>
      </c>
      <c r="F5723">
        <v>114</v>
      </c>
      <c r="G5723" t="str">
        <f>IFERROR(INDEX(menu_items!$B:$B,MATCH(F5723,menu_items!$A:$A,0)),"Unknown value")</f>
        <v>Potstickers</v>
      </c>
      <c r="H5723" t="str">
        <f>IFERROR(INDEX(menu_items!$C:$C,MATCH(F5723,menu_items!$A:$A,0)),"Unknown value")</f>
        <v>Asian</v>
      </c>
      <c r="I5723" s="5">
        <f>IFERROR(INDEX(menu_items!$D:$D,MATCH(F5723,menu_items!$A:$A,0)),0)</f>
        <v>9</v>
      </c>
      <c r="J5723" t="str">
        <f t="shared" si="448"/>
        <v>Sun</v>
      </c>
      <c r="K5723">
        <f t="shared" si="449"/>
        <v>12</v>
      </c>
      <c r="L5723" t="str">
        <f t="shared" si="450"/>
        <v>Feb</v>
      </c>
      <c r="M5723">
        <v>14</v>
      </c>
      <c r="N5723">
        <f t="shared" si="451"/>
        <v>3</v>
      </c>
      <c r="O5723" s="5">
        <f t="shared" si="452"/>
        <v>34.9</v>
      </c>
    </row>
    <row r="5724" spans="1:15" x14ac:dyDescent="0.25">
      <c r="A5724">
        <v>5787</v>
      </c>
      <c r="B5724">
        <v>2564</v>
      </c>
      <c r="C5724">
        <f>IF(COUNTIF($B$2:B5724,B5724)=1,1,0)</f>
        <v>1</v>
      </c>
      <c r="D5724" s="1">
        <v>44969</v>
      </c>
      <c r="E5724" s="2">
        <v>0.62035879629629631</v>
      </c>
      <c r="F5724">
        <v>106</v>
      </c>
      <c r="G5724" t="str">
        <f>IFERROR(INDEX(menu_items!$B:$B,MATCH(F5724,menu_items!$A:$A,0)),"Unknown value")</f>
        <v>French Fries</v>
      </c>
      <c r="H5724" t="str">
        <f>IFERROR(INDEX(menu_items!$C:$C,MATCH(F5724,menu_items!$A:$A,0)),"Unknown value")</f>
        <v>American</v>
      </c>
      <c r="I5724" s="5">
        <f>IFERROR(INDEX(menu_items!$D:$D,MATCH(F5724,menu_items!$A:$A,0)),0)</f>
        <v>7</v>
      </c>
      <c r="J5724" t="str">
        <f t="shared" si="448"/>
        <v>Sun</v>
      </c>
      <c r="K5724">
        <f t="shared" si="449"/>
        <v>12</v>
      </c>
      <c r="L5724" t="str">
        <f t="shared" si="450"/>
        <v>Feb</v>
      </c>
      <c r="M5724">
        <v>14</v>
      </c>
      <c r="N5724">
        <f t="shared" si="451"/>
        <v>1</v>
      </c>
      <c r="O5724" s="5">
        <f t="shared" si="452"/>
        <v>7</v>
      </c>
    </row>
    <row r="5725" spans="1:15" x14ac:dyDescent="0.25">
      <c r="A5725">
        <v>5788</v>
      </c>
      <c r="B5725">
        <v>2565</v>
      </c>
      <c r="C5725">
        <f>IF(COUNTIF($B$2:B5725,B5725)=1,1,0)</f>
        <v>1</v>
      </c>
      <c r="D5725" s="1">
        <v>44969</v>
      </c>
      <c r="E5725" s="2">
        <v>0.62834490740740745</v>
      </c>
      <c r="F5725">
        <v>103</v>
      </c>
      <c r="G5725" t="str">
        <f>IFERROR(INDEX(menu_items!$B:$B,MATCH(F5725,menu_items!$A:$A,0)),"Unknown value")</f>
        <v>Hot Dog</v>
      </c>
      <c r="H5725" t="str">
        <f>IFERROR(INDEX(menu_items!$C:$C,MATCH(F5725,menu_items!$A:$A,0)),"Unknown value")</f>
        <v>American</v>
      </c>
      <c r="I5725" s="5">
        <f>IFERROR(INDEX(menu_items!$D:$D,MATCH(F5725,menu_items!$A:$A,0)),0)</f>
        <v>9</v>
      </c>
      <c r="J5725" t="str">
        <f t="shared" si="448"/>
        <v>Sun</v>
      </c>
      <c r="K5725">
        <f t="shared" si="449"/>
        <v>12</v>
      </c>
      <c r="L5725" t="str">
        <f t="shared" si="450"/>
        <v>Feb</v>
      </c>
      <c r="M5725">
        <v>15</v>
      </c>
      <c r="N5725">
        <f t="shared" si="451"/>
        <v>3</v>
      </c>
      <c r="O5725" s="5">
        <f t="shared" si="452"/>
        <v>41.45</v>
      </c>
    </row>
    <row r="5726" spans="1:15" x14ac:dyDescent="0.25">
      <c r="A5726">
        <v>5789</v>
      </c>
      <c r="B5726">
        <v>2565</v>
      </c>
      <c r="C5726">
        <f>IF(COUNTIF($B$2:B5726,B5726)=1,1,0)</f>
        <v>0</v>
      </c>
      <c r="D5726" s="1">
        <v>44969</v>
      </c>
      <c r="E5726" s="2">
        <v>0.62834490740740745</v>
      </c>
      <c r="F5726">
        <v>108</v>
      </c>
      <c r="G5726" t="str">
        <f>IFERROR(INDEX(menu_items!$B:$B,MATCH(F5726,menu_items!$A:$A,0)),"Unknown value")</f>
        <v>Tofu Pad Thai</v>
      </c>
      <c r="H5726" t="str">
        <f>IFERROR(INDEX(menu_items!$C:$C,MATCH(F5726,menu_items!$A:$A,0)),"Unknown value")</f>
        <v>Asian</v>
      </c>
      <c r="I5726" s="5">
        <f>IFERROR(INDEX(menu_items!$D:$D,MATCH(F5726,menu_items!$A:$A,0)),0)</f>
        <v>14.5</v>
      </c>
      <c r="J5726" t="str">
        <f t="shared" si="448"/>
        <v>Sun</v>
      </c>
      <c r="K5726">
        <f t="shared" si="449"/>
        <v>12</v>
      </c>
      <c r="L5726" t="str">
        <f t="shared" si="450"/>
        <v>Feb</v>
      </c>
      <c r="M5726">
        <v>15</v>
      </c>
      <c r="N5726">
        <f t="shared" si="451"/>
        <v>3</v>
      </c>
      <c r="O5726" s="5">
        <f t="shared" si="452"/>
        <v>41.45</v>
      </c>
    </row>
    <row r="5727" spans="1:15" x14ac:dyDescent="0.25">
      <c r="A5727">
        <v>5790</v>
      </c>
      <c r="B5727">
        <v>2565</v>
      </c>
      <c r="C5727">
        <f>IF(COUNTIF($B$2:B5727,B5727)=1,1,0)</f>
        <v>0</v>
      </c>
      <c r="D5727" s="1">
        <v>44969</v>
      </c>
      <c r="E5727" s="2">
        <v>0.62834490740740745</v>
      </c>
      <c r="F5727">
        <v>109</v>
      </c>
      <c r="G5727" t="str">
        <f>IFERROR(INDEX(menu_items!$B:$B,MATCH(F5727,menu_items!$A:$A,0)),"Unknown value")</f>
        <v>Korean Beef Bowl</v>
      </c>
      <c r="H5727" t="str">
        <f>IFERROR(INDEX(menu_items!$C:$C,MATCH(F5727,menu_items!$A:$A,0)),"Unknown value")</f>
        <v>Asian</v>
      </c>
      <c r="I5727" s="5">
        <f>IFERROR(INDEX(menu_items!$D:$D,MATCH(F5727,menu_items!$A:$A,0)),0)</f>
        <v>17.95</v>
      </c>
      <c r="J5727" t="str">
        <f t="shared" si="448"/>
        <v>Sun</v>
      </c>
      <c r="K5727">
        <f t="shared" si="449"/>
        <v>12</v>
      </c>
      <c r="L5727" t="str">
        <f t="shared" si="450"/>
        <v>Feb</v>
      </c>
      <c r="M5727">
        <v>15</v>
      </c>
      <c r="N5727">
        <f t="shared" si="451"/>
        <v>3</v>
      </c>
      <c r="O5727" s="5">
        <f t="shared" si="452"/>
        <v>41.45</v>
      </c>
    </row>
    <row r="5728" spans="1:15" x14ac:dyDescent="0.25">
      <c r="A5728">
        <v>5791</v>
      </c>
      <c r="B5728">
        <v>2566</v>
      </c>
      <c r="C5728">
        <f>IF(COUNTIF($B$2:B5728,B5728)=1,1,0)</f>
        <v>1</v>
      </c>
      <c r="D5728" s="1">
        <v>44969</v>
      </c>
      <c r="E5728" s="2">
        <v>0.64248842592592592</v>
      </c>
      <c r="F5728">
        <v>124</v>
      </c>
      <c r="G5728" t="str">
        <f>IFERROR(INDEX(menu_items!$B:$B,MATCH(F5728,menu_items!$A:$A,0)),"Unknown value")</f>
        <v>Spaghetti</v>
      </c>
      <c r="H5728" t="str">
        <f>IFERROR(INDEX(menu_items!$C:$C,MATCH(F5728,menu_items!$A:$A,0)),"Unknown value")</f>
        <v>Italian</v>
      </c>
      <c r="I5728" s="5">
        <f>IFERROR(INDEX(menu_items!$D:$D,MATCH(F5728,menu_items!$A:$A,0)),0)</f>
        <v>14.5</v>
      </c>
      <c r="J5728" t="str">
        <f t="shared" si="448"/>
        <v>Sun</v>
      </c>
      <c r="K5728">
        <f t="shared" si="449"/>
        <v>12</v>
      </c>
      <c r="L5728" t="str">
        <f t="shared" si="450"/>
        <v>Feb</v>
      </c>
      <c r="M5728">
        <v>15</v>
      </c>
      <c r="N5728">
        <f t="shared" si="451"/>
        <v>2</v>
      </c>
      <c r="O5728" s="5">
        <f t="shared" si="452"/>
        <v>21.5</v>
      </c>
    </row>
    <row r="5729" spans="1:15" x14ac:dyDescent="0.25">
      <c r="A5729">
        <v>5792</v>
      </c>
      <c r="B5729">
        <v>2566</v>
      </c>
      <c r="C5729">
        <f>IF(COUNTIF($B$2:B5729,B5729)=1,1,0)</f>
        <v>0</v>
      </c>
      <c r="D5729" s="1">
        <v>44969</v>
      </c>
      <c r="E5729" s="2">
        <v>0.64248842592592592</v>
      </c>
      <c r="F5729">
        <v>106</v>
      </c>
      <c r="G5729" t="str">
        <f>IFERROR(INDEX(menu_items!$B:$B,MATCH(F5729,menu_items!$A:$A,0)),"Unknown value")</f>
        <v>French Fries</v>
      </c>
      <c r="H5729" t="str">
        <f>IFERROR(INDEX(menu_items!$C:$C,MATCH(F5729,menu_items!$A:$A,0)),"Unknown value")</f>
        <v>American</v>
      </c>
      <c r="I5729" s="5">
        <f>IFERROR(INDEX(menu_items!$D:$D,MATCH(F5729,menu_items!$A:$A,0)),0)</f>
        <v>7</v>
      </c>
      <c r="J5729" t="str">
        <f t="shared" si="448"/>
        <v>Sun</v>
      </c>
      <c r="K5729">
        <f t="shared" si="449"/>
        <v>12</v>
      </c>
      <c r="L5729" t="str">
        <f t="shared" si="450"/>
        <v>Feb</v>
      </c>
      <c r="M5729">
        <v>15</v>
      </c>
      <c r="N5729">
        <f t="shared" si="451"/>
        <v>2</v>
      </c>
      <c r="O5729" s="5">
        <f t="shared" si="452"/>
        <v>21.5</v>
      </c>
    </row>
    <row r="5730" spans="1:15" x14ac:dyDescent="0.25">
      <c r="A5730">
        <v>5793</v>
      </c>
      <c r="B5730">
        <v>2567</v>
      </c>
      <c r="C5730">
        <f>IF(COUNTIF($B$2:B5730,B5730)=1,1,0)</f>
        <v>1</v>
      </c>
      <c r="D5730" s="1">
        <v>44969</v>
      </c>
      <c r="E5730" s="2">
        <v>0.65181712962962968</v>
      </c>
      <c r="F5730">
        <v>102</v>
      </c>
      <c r="G5730" t="str">
        <f>IFERROR(INDEX(menu_items!$B:$B,MATCH(F5730,menu_items!$A:$A,0)),"Unknown value")</f>
        <v>Cheeseburger</v>
      </c>
      <c r="H5730" t="str">
        <f>IFERROR(INDEX(menu_items!$C:$C,MATCH(F5730,menu_items!$A:$A,0)),"Unknown value")</f>
        <v>American</v>
      </c>
      <c r="I5730" s="5">
        <f>IFERROR(INDEX(menu_items!$D:$D,MATCH(F5730,menu_items!$A:$A,0)),0)</f>
        <v>13.95</v>
      </c>
      <c r="J5730" t="str">
        <f t="shared" si="448"/>
        <v>Sun</v>
      </c>
      <c r="K5730">
        <f t="shared" si="449"/>
        <v>12</v>
      </c>
      <c r="L5730" t="str">
        <f t="shared" si="450"/>
        <v>Feb</v>
      </c>
      <c r="M5730">
        <v>15</v>
      </c>
      <c r="N5730">
        <f t="shared" si="451"/>
        <v>1</v>
      </c>
      <c r="O5730" s="5">
        <f t="shared" si="452"/>
        <v>13.95</v>
      </c>
    </row>
    <row r="5731" spans="1:15" x14ac:dyDescent="0.25">
      <c r="A5731">
        <v>5794</v>
      </c>
      <c r="B5731">
        <v>2568</v>
      </c>
      <c r="C5731">
        <f>IF(COUNTIF($B$2:B5731,B5731)=1,1,0)</f>
        <v>1</v>
      </c>
      <c r="D5731" s="1">
        <v>44969</v>
      </c>
      <c r="E5731" s="2">
        <v>0.66218750000000004</v>
      </c>
      <c r="F5731">
        <v>101</v>
      </c>
      <c r="G5731" t="str">
        <f>IFERROR(INDEX(menu_items!$B:$B,MATCH(F5731,menu_items!$A:$A,0)),"Unknown value")</f>
        <v>Hamburger</v>
      </c>
      <c r="H5731" t="str">
        <f>IFERROR(INDEX(menu_items!$C:$C,MATCH(F5731,menu_items!$A:$A,0)),"Unknown value")</f>
        <v>American</v>
      </c>
      <c r="I5731" s="5">
        <f>IFERROR(INDEX(menu_items!$D:$D,MATCH(F5731,menu_items!$A:$A,0)),0)</f>
        <v>12.95</v>
      </c>
      <c r="J5731" t="str">
        <f t="shared" si="448"/>
        <v>Sun</v>
      </c>
      <c r="K5731">
        <f t="shared" si="449"/>
        <v>12</v>
      </c>
      <c r="L5731" t="str">
        <f t="shared" si="450"/>
        <v>Feb</v>
      </c>
      <c r="M5731">
        <v>15</v>
      </c>
      <c r="N5731">
        <f t="shared" si="451"/>
        <v>2</v>
      </c>
      <c r="O5731" s="5">
        <f t="shared" si="452"/>
        <v>29.9</v>
      </c>
    </row>
    <row r="5732" spans="1:15" x14ac:dyDescent="0.25">
      <c r="A5732">
        <v>5795</v>
      </c>
      <c r="B5732">
        <v>2568</v>
      </c>
      <c r="C5732">
        <f>IF(COUNTIF($B$2:B5732,B5732)=1,1,0)</f>
        <v>0</v>
      </c>
      <c r="D5732" s="1">
        <v>44969</v>
      </c>
      <c r="E5732" s="2">
        <v>0.66218750000000004</v>
      </c>
      <c r="F5732">
        <v>132</v>
      </c>
      <c r="G5732" t="str">
        <f>IFERROR(INDEX(menu_items!$B:$B,MATCH(F5732,menu_items!$A:$A,0)),"Unknown value")</f>
        <v>Eggplant Parmesan</v>
      </c>
      <c r="H5732" t="str">
        <f>IFERROR(INDEX(menu_items!$C:$C,MATCH(F5732,menu_items!$A:$A,0)),"Unknown value")</f>
        <v>Italian</v>
      </c>
      <c r="I5732" s="5">
        <f>IFERROR(INDEX(menu_items!$D:$D,MATCH(F5732,menu_items!$A:$A,0)),0)</f>
        <v>16.95</v>
      </c>
      <c r="J5732" t="str">
        <f t="shared" si="448"/>
        <v>Sun</v>
      </c>
      <c r="K5732">
        <f t="shared" si="449"/>
        <v>12</v>
      </c>
      <c r="L5732" t="str">
        <f t="shared" si="450"/>
        <v>Feb</v>
      </c>
      <c r="M5732">
        <v>15</v>
      </c>
      <c r="N5732">
        <f t="shared" si="451"/>
        <v>2</v>
      </c>
      <c r="O5732" s="5">
        <f t="shared" si="452"/>
        <v>29.9</v>
      </c>
    </row>
    <row r="5733" spans="1:15" x14ac:dyDescent="0.25">
      <c r="A5733">
        <v>5796</v>
      </c>
      <c r="B5733">
        <v>2569</v>
      </c>
      <c r="C5733">
        <f>IF(COUNTIF($B$2:B5733,B5733)=1,1,0)</f>
        <v>1</v>
      </c>
      <c r="D5733" s="1">
        <v>44969</v>
      </c>
      <c r="E5733" s="2">
        <v>0.66248842592592594</v>
      </c>
      <c r="F5733">
        <v>102</v>
      </c>
      <c r="G5733" t="str">
        <f>IFERROR(INDEX(menu_items!$B:$B,MATCH(F5733,menu_items!$A:$A,0)),"Unknown value")</f>
        <v>Cheeseburger</v>
      </c>
      <c r="H5733" t="str">
        <f>IFERROR(INDEX(menu_items!$C:$C,MATCH(F5733,menu_items!$A:$A,0)),"Unknown value")</f>
        <v>American</v>
      </c>
      <c r="I5733" s="5">
        <f>IFERROR(INDEX(menu_items!$D:$D,MATCH(F5733,menu_items!$A:$A,0)),0)</f>
        <v>13.95</v>
      </c>
      <c r="J5733" t="str">
        <f t="shared" si="448"/>
        <v>Sun</v>
      </c>
      <c r="K5733">
        <f t="shared" si="449"/>
        <v>12</v>
      </c>
      <c r="L5733" t="str">
        <f t="shared" si="450"/>
        <v>Feb</v>
      </c>
      <c r="M5733">
        <v>15</v>
      </c>
      <c r="N5733">
        <f t="shared" si="451"/>
        <v>4</v>
      </c>
      <c r="O5733" s="5">
        <f t="shared" si="452"/>
        <v>52.849999999999994</v>
      </c>
    </row>
    <row r="5734" spans="1:15" x14ac:dyDescent="0.25">
      <c r="A5734">
        <v>5797</v>
      </c>
      <c r="B5734">
        <v>2569</v>
      </c>
      <c r="C5734">
        <f>IF(COUNTIF($B$2:B5734,B5734)=1,1,0)</f>
        <v>0</v>
      </c>
      <c r="D5734" s="1">
        <v>44969</v>
      </c>
      <c r="E5734" s="2">
        <v>0.66248842592592594</v>
      </c>
      <c r="F5734">
        <v>127</v>
      </c>
      <c r="G5734" t="str">
        <f>IFERROR(INDEX(menu_items!$B:$B,MATCH(F5734,menu_items!$A:$A,0)),"Unknown value")</f>
        <v>Meat Lasagna</v>
      </c>
      <c r="H5734" t="str">
        <f>IFERROR(INDEX(menu_items!$C:$C,MATCH(F5734,menu_items!$A:$A,0)),"Unknown value")</f>
        <v>Italian</v>
      </c>
      <c r="I5734" s="5">
        <f>IFERROR(INDEX(menu_items!$D:$D,MATCH(F5734,menu_items!$A:$A,0)),0)</f>
        <v>17.95</v>
      </c>
      <c r="J5734" t="str">
        <f t="shared" si="448"/>
        <v>Sun</v>
      </c>
      <c r="K5734">
        <f t="shared" si="449"/>
        <v>12</v>
      </c>
      <c r="L5734" t="str">
        <f t="shared" si="450"/>
        <v>Feb</v>
      </c>
      <c r="M5734">
        <v>15</v>
      </c>
      <c r="N5734">
        <f t="shared" si="451"/>
        <v>4</v>
      </c>
      <c r="O5734" s="5">
        <f t="shared" si="452"/>
        <v>52.849999999999994</v>
      </c>
    </row>
    <row r="5735" spans="1:15" x14ac:dyDescent="0.25">
      <c r="A5735">
        <v>5798</v>
      </c>
      <c r="B5735">
        <v>2569</v>
      </c>
      <c r="C5735">
        <f>IF(COUNTIF($B$2:B5735,B5735)=1,1,0)</f>
        <v>0</v>
      </c>
      <c r="D5735" s="1">
        <v>44969</v>
      </c>
      <c r="E5735" s="2">
        <v>0.66248842592592594</v>
      </c>
      <c r="F5735">
        <v>119</v>
      </c>
      <c r="G5735" t="str">
        <f>IFERROR(INDEX(menu_items!$B:$B,MATCH(F5735,menu_items!$A:$A,0)),"Unknown value")</f>
        <v>Chicken Torta</v>
      </c>
      <c r="H5735" t="str">
        <f>IFERROR(INDEX(menu_items!$C:$C,MATCH(F5735,menu_items!$A:$A,0)),"Unknown value")</f>
        <v>Mexican</v>
      </c>
      <c r="I5735" s="5">
        <f>IFERROR(INDEX(menu_items!$D:$D,MATCH(F5735,menu_items!$A:$A,0)),0)</f>
        <v>11.95</v>
      </c>
      <c r="J5735" t="str">
        <f t="shared" si="448"/>
        <v>Sun</v>
      </c>
      <c r="K5735">
        <f t="shared" si="449"/>
        <v>12</v>
      </c>
      <c r="L5735" t="str">
        <f t="shared" si="450"/>
        <v>Feb</v>
      </c>
      <c r="M5735">
        <v>15</v>
      </c>
      <c r="N5735">
        <f t="shared" si="451"/>
        <v>4</v>
      </c>
      <c r="O5735" s="5">
        <f t="shared" si="452"/>
        <v>52.849999999999994</v>
      </c>
    </row>
    <row r="5736" spans="1:15" x14ac:dyDescent="0.25">
      <c r="A5736">
        <v>5799</v>
      </c>
      <c r="B5736">
        <v>2569</v>
      </c>
      <c r="C5736">
        <f>IF(COUNTIF($B$2:B5736,B5736)=1,1,0)</f>
        <v>0</v>
      </c>
      <c r="D5736" s="1">
        <v>44969</v>
      </c>
      <c r="E5736" s="2">
        <v>0.66248842592592594</v>
      </c>
      <c r="F5736">
        <v>114</v>
      </c>
      <c r="G5736" t="str">
        <f>IFERROR(INDEX(menu_items!$B:$B,MATCH(F5736,menu_items!$A:$A,0)),"Unknown value")</f>
        <v>Potstickers</v>
      </c>
      <c r="H5736" t="str">
        <f>IFERROR(INDEX(menu_items!$C:$C,MATCH(F5736,menu_items!$A:$A,0)),"Unknown value")</f>
        <v>Asian</v>
      </c>
      <c r="I5736" s="5">
        <f>IFERROR(INDEX(menu_items!$D:$D,MATCH(F5736,menu_items!$A:$A,0)),0)</f>
        <v>9</v>
      </c>
      <c r="J5736" t="str">
        <f t="shared" si="448"/>
        <v>Sun</v>
      </c>
      <c r="K5736">
        <f t="shared" si="449"/>
        <v>12</v>
      </c>
      <c r="L5736" t="str">
        <f t="shared" si="450"/>
        <v>Feb</v>
      </c>
      <c r="M5736">
        <v>15</v>
      </c>
      <c r="N5736">
        <f t="shared" si="451"/>
        <v>4</v>
      </c>
      <c r="O5736" s="5">
        <f t="shared" si="452"/>
        <v>52.849999999999994</v>
      </c>
    </row>
    <row r="5737" spans="1:15" x14ac:dyDescent="0.25">
      <c r="A5737">
        <v>5800</v>
      </c>
      <c r="B5737">
        <v>2570</v>
      </c>
      <c r="C5737">
        <f>IF(COUNTIF($B$2:B5737,B5737)=1,1,0)</f>
        <v>1</v>
      </c>
      <c r="D5737" s="1">
        <v>44969</v>
      </c>
      <c r="E5737" s="2">
        <v>0.66306712962962966</v>
      </c>
      <c r="F5737">
        <v>109</v>
      </c>
      <c r="G5737" t="str">
        <f>IFERROR(INDEX(menu_items!$B:$B,MATCH(F5737,menu_items!$A:$A,0)),"Unknown value")</f>
        <v>Korean Beef Bowl</v>
      </c>
      <c r="H5737" t="str">
        <f>IFERROR(INDEX(menu_items!$C:$C,MATCH(F5737,menu_items!$A:$A,0)),"Unknown value")</f>
        <v>Asian</v>
      </c>
      <c r="I5737" s="5">
        <f>IFERROR(INDEX(menu_items!$D:$D,MATCH(F5737,menu_items!$A:$A,0)),0)</f>
        <v>17.95</v>
      </c>
      <c r="J5737" t="str">
        <f t="shared" si="448"/>
        <v>Sun</v>
      </c>
      <c r="K5737">
        <f t="shared" si="449"/>
        <v>12</v>
      </c>
      <c r="L5737" t="str">
        <f t="shared" si="450"/>
        <v>Feb</v>
      </c>
      <c r="M5737">
        <v>15</v>
      </c>
      <c r="N5737">
        <f t="shared" si="451"/>
        <v>1</v>
      </c>
      <c r="O5737" s="5">
        <f t="shared" si="452"/>
        <v>17.95</v>
      </c>
    </row>
    <row r="5738" spans="1:15" x14ac:dyDescent="0.25">
      <c r="A5738">
        <v>5801</v>
      </c>
      <c r="B5738">
        <v>2571</v>
      </c>
      <c r="C5738">
        <f>IF(COUNTIF($B$2:B5738,B5738)=1,1,0)</f>
        <v>1</v>
      </c>
      <c r="D5738" s="1">
        <v>44969</v>
      </c>
      <c r="E5738" s="2">
        <v>0.66582175925925924</v>
      </c>
      <c r="F5738">
        <v>107</v>
      </c>
      <c r="G5738" t="str">
        <f>IFERROR(INDEX(menu_items!$B:$B,MATCH(F5738,menu_items!$A:$A,0)),"Unknown value")</f>
        <v>Orange Chicken</v>
      </c>
      <c r="H5738" t="str">
        <f>IFERROR(INDEX(menu_items!$C:$C,MATCH(F5738,menu_items!$A:$A,0)),"Unknown value")</f>
        <v>Asian</v>
      </c>
      <c r="I5738" s="5">
        <f>IFERROR(INDEX(menu_items!$D:$D,MATCH(F5738,menu_items!$A:$A,0)),0)</f>
        <v>16.5</v>
      </c>
      <c r="J5738" t="str">
        <f t="shared" si="448"/>
        <v>Sun</v>
      </c>
      <c r="K5738">
        <f t="shared" si="449"/>
        <v>12</v>
      </c>
      <c r="L5738" t="str">
        <f t="shared" si="450"/>
        <v>Feb</v>
      </c>
      <c r="M5738">
        <v>15</v>
      </c>
      <c r="N5738">
        <f t="shared" si="451"/>
        <v>3</v>
      </c>
      <c r="O5738" s="5">
        <f t="shared" si="452"/>
        <v>47.95</v>
      </c>
    </row>
    <row r="5739" spans="1:15" x14ac:dyDescent="0.25">
      <c r="A5739">
        <v>5802</v>
      </c>
      <c r="B5739">
        <v>2571</v>
      </c>
      <c r="C5739">
        <f>IF(COUNTIF($B$2:B5739,B5739)=1,1,0)</f>
        <v>0</v>
      </c>
      <c r="D5739" s="1">
        <v>44969</v>
      </c>
      <c r="E5739" s="2">
        <v>0.66582175925925924</v>
      </c>
      <c r="F5739">
        <v>124</v>
      </c>
      <c r="G5739" t="str">
        <f>IFERROR(INDEX(menu_items!$B:$B,MATCH(F5739,menu_items!$A:$A,0)),"Unknown value")</f>
        <v>Spaghetti</v>
      </c>
      <c r="H5739" t="str">
        <f>IFERROR(INDEX(menu_items!$C:$C,MATCH(F5739,menu_items!$A:$A,0)),"Unknown value")</f>
        <v>Italian</v>
      </c>
      <c r="I5739" s="5">
        <f>IFERROR(INDEX(menu_items!$D:$D,MATCH(F5739,menu_items!$A:$A,0)),0)</f>
        <v>14.5</v>
      </c>
      <c r="J5739" t="str">
        <f t="shared" si="448"/>
        <v>Sun</v>
      </c>
      <c r="K5739">
        <f t="shared" si="449"/>
        <v>12</v>
      </c>
      <c r="L5739" t="str">
        <f t="shared" si="450"/>
        <v>Feb</v>
      </c>
      <c r="M5739">
        <v>15</v>
      </c>
      <c r="N5739">
        <f t="shared" si="451"/>
        <v>3</v>
      </c>
      <c r="O5739" s="5">
        <f t="shared" si="452"/>
        <v>47.95</v>
      </c>
    </row>
    <row r="5740" spans="1:15" x14ac:dyDescent="0.25">
      <c r="A5740">
        <v>5803</v>
      </c>
      <c r="B5740">
        <v>2571</v>
      </c>
      <c r="C5740">
        <f>IF(COUNTIF($B$2:B5740,B5740)=1,1,0)</f>
        <v>0</v>
      </c>
      <c r="D5740" s="1">
        <v>44969</v>
      </c>
      <c r="E5740" s="2">
        <v>0.66582175925925924</v>
      </c>
      <c r="F5740">
        <v>132</v>
      </c>
      <c r="G5740" t="str">
        <f>IFERROR(INDEX(menu_items!$B:$B,MATCH(F5740,menu_items!$A:$A,0)),"Unknown value")</f>
        <v>Eggplant Parmesan</v>
      </c>
      <c r="H5740" t="str">
        <f>IFERROR(INDEX(menu_items!$C:$C,MATCH(F5740,menu_items!$A:$A,0)),"Unknown value")</f>
        <v>Italian</v>
      </c>
      <c r="I5740" s="5">
        <f>IFERROR(INDEX(menu_items!$D:$D,MATCH(F5740,menu_items!$A:$A,0)),0)</f>
        <v>16.95</v>
      </c>
      <c r="J5740" t="str">
        <f t="shared" si="448"/>
        <v>Sun</v>
      </c>
      <c r="K5740">
        <f t="shared" si="449"/>
        <v>12</v>
      </c>
      <c r="L5740" t="str">
        <f t="shared" si="450"/>
        <v>Feb</v>
      </c>
      <c r="M5740">
        <v>15</v>
      </c>
      <c r="N5740">
        <f t="shared" si="451"/>
        <v>3</v>
      </c>
      <c r="O5740" s="5">
        <f t="shared" si="452"/>
        <v>47.95</v>
      </c>
    </row>
    <row r="5741" spans="1:15" x14ac:dyDescent="0.25">
      <c r="A5741">
        <v>5804</v>
      </c>
      <c r="B5741">
        <v>2572</v>
      </c>
      <c r="C5741">
        <f>IF(COUNTIF($B$2:B5741,B5741)=1,1,0)</f>
        <v>1</v>
      </c>
      <c r="D5741" s="1">
        <v>44969</v>
      </c>
      <c r="E5741" s="2">
        <v>0.669525462962963</v>
      </c>
      <c r="F5741">
        <v>108</v>
      </c>
      <c r="G5741" t="str">
        <f>IFERROR(INDEX(menu_items!$B:$B,MATCH(F5741,menu_items!$A:$A,0)),"Unknown value")</f>
        <v>Tofu Pad Thai</v>
      </c>
      <c r="H5741" t="str">
        <f>IFERROR(INDEX(menu_items!$C:$C,MATCH(F5741,menu_items!$A:$A,0)),"Unknown value")</f>
        <v>Asian</v>
      </c>
      <c r="I5741" s="5">
        <f>IFERROR(INDEX(menu_items!$D:$D,MATCH(F5741,menu_items!$A:$A,0)),0)</f>
        <v>14.5</v>
      </c>
      <c r="J5741" t="str">
        <f t="shared" si="448"/>
        <v>Sun</v>
      </c>
      <c r="K5741">
        <f t="shared" si="449"/>
        <v>12</v>
      </c>
      <c r="L5741" t="str">
        <f t="shared" si="450"/>
        <v>Feb</v>
      </c>
      <c r="M5741">
        <v>16</v>
      </c>
      <c r="N5741">
        <f t="shared" si="451"/>
        <v>1</v>
      </c>
      <c r="O5741" s="5">
        <f t="shared" si="452"/>
        <v>14.5</v>
      </c>
    </row>
    <row r="5742" spans="1:15" x14ac:dyDescent="0.25">
      <c r="A5742">
        <v>5805</v>
      </c>
      <c r="B5742">
        <v>2573</v>
      </c>
      <c r="C5742">
        <f>IF(COUNTIF($B$2:B5742,B5742)=1,1,0)</f>
        <v>1</v>
      </c>
      <c r="D5742" s="1">
        <v>44969</v>
      </c>
      <c r="E5742" s="2">
        <v>0.67406250000000001</v>
      </c>
      <c r="F5742">
        <v>108</v>
      </c>
      <c r="G5742" t="str">
        <f>IFERROR(INDEX(menu_items!$B:$B,MATCH(F5742,menu_items!$A:$A,0)),"Unknown value")</f>
        <v>Tofu Pad Thai</v>
      </c>
      <c r="H5742" t="str">
        <f>IFERROR(INDEX(menu_items!$C:$C,MATCH(F5742,menu_items!$A:$A,0)),"Unknown value")</f>
        <v>Asian</v>
      </c>
      <c r="I5742" s="5">
        <f>IFERROR(INDEX(menu_items!$D:$D,MATCH(F5742,menu_items!$A:$A,0)),0)</f>
        <v>14.5</v>
      </c>
      <c r="J5742" t="str">
        <f t="shared" si="448"/>
        <v>Sun</v>
      </c>
      <c r="K5742">
        <f t="shared" si="449"/>
        <v>12</v>
      </c>
      <c r="L5742" t="str">
        <f t="shared" si="450"/>
        <v>Feb</v>
      </c>
      <c r="M5742">
        <v>16</v>
      </c>
      <c r="N5742">
        <f t="shared" si="451"/>
        <v>2</v>
      </c>
      <c r="O5742" s="5">
        <f t="shared" si="452"/>
        <v>29</v>
      </c>
    </row>
    <row r="5743" spans="1:15" x14ac:dyDescent="0.25">
      <c r="A5743">
        <v>5806</v>
      </c>
      <c r="B5743">
        <v>2573</v>
      </c>
      <c r="C5743">
        <f>IF(COUNTIF($B$2:B5743,B5743)=1,1,0)</f>
        <v>0</v>
      </c>
      <c r="D5743" s="1">
        <v>44969</v>
      </c>
      <c r="E5743" s="2">
        <v>0.67406250000000001</v>
      </c>
      <c r="F5743">
        <v>124</v>
      </c>
      <c r="G5743" t="str">
        <f>IFERROR(INDEX(menu_items!$B:$B,MATCH(F5743,menu_items!$A:$A,0)),"Unknown value")</f>
        <v>Spaghetti</v>
      </c>
      <c r="H5743" t="str">
        <f>IFERROR(INDEX(menu_items!$C:$C,MATCH(F5743,menu_items!$A:$A,0)),"Unknown value")</f>
        <v>Italian</v>
      </c>
      <c r="I5743" s="5">
        <f>IFERROR(INDEX(menu_items!$D:$D,MATCH(F5743,menu_items!$A:$A,0)),0)</f>
        <v>14.5</v>
      </c>
      <c r="J5743" t="str">
        <f t="shared" si="448"/>
        <v>Sun</v>
      </c>
      <c r="K5743">
        <f t="shared" si="449"/>
        <v>12</v>
      </c>
      <c r="L5743" t="str">
        <f t="shared" si="450"/>
        <v>Feb</v>
      </c>
      <c r="M5743">
        <v>16</v>
      </c>
      <c r="N5743">
        <f t="shared" si="451"/>
        <v>2</v>
      </c>
      <c r="O5743" s="5">
        <f t="shared" si="452"/>
        <v>29</v>
      </c>
    </row>
    <row r="5744" spans="1:15" x14ac:dyDescent="0.25">
      <c r="A5744">
        <v>5807</v>
      </c>
      <c r="B5744">
        <v>2574</v>
      </c>
      <c r="C5744">
        <f>IF(COUNTIF($B$2:B5744,B5744)=1,1,0)</f>
        <v>1</v>
      </c>
      <c r="D5744" s="1">
        <v>44969</v>
      </c>
      <c r="E5744" s="2">
        <v>0.68231481481481482</v>
      </c>
      <c r="F5744">
        <v>130</v>
      </c>
      <c r="G5744" t="str">
        <f>IFERROR(INDEX(menu_items!$B:$B,MATCH(F5744,menu_items!$A:$A,0)),"Unknown value")</f>
        <v>Shrimp Scampi</v>
      </c>
      <c r="H5744" t="str">
        <f>IFERROR(INDEX(menu_items!$C:$C,MATCH(F5744,menu_items!$A:$A,0)),"Unknown value")</f>
        <v>Italian</v>
      </c>
      <c r="I5744" s="5">
        <f>IFERROR(INDEX(menu_items!$D:$D,MATCH(F5744,menu_items!$A:$A,0)),0)</f>
        <v>19.95</v>
      </c>
      <c r="J5744" t="str">
        <f t="shared" si="448"/>
        <v>Sun</v>
      </c>
      <c r="K5744">
        <f t="shared" si="449"/>
        <v>12</v>
      </c>
      <c r="L5744" t="str">
        <f t="shared" si="450"/>
        <v>Feb</v>
      </c>
      <c r="M5744">
        <v>16</v>
      </c>
      <c r="N5744">
        <f t="shared" si="451"/>
        <v>2</v>
      </c>
      <c r="O5744" s="5">
        <f t="shared" si="452"/>
        <v>26.95</v>
      </c>
    </row>
    <row r="5745" spans="1:15" x14ac:dyDescent="0.25">
      <c r="A5745">
        <v>5808</v>
      </c>
      <c r="B5745">
        <v>2574</v>
      </c>
      <c r="C5745">
        <f>IF(COUNTIF($B$2:B5745,B5745)=1,1,0)</f>
        <v>0</v>
      </c>
      <c r="D5745" s="1">
        <v>44969</v>
      </c>
      <c r="E5745" s="2">
        <v>0.68231481481481482</v>
      </c>
      <c r="F5745">
        <v>106</v>
      </c>
      <c r="G5745" t="str">
        <f>IFERROR(INDEX(menu_items!$B:$B,MATCH(F5745,menu_items!$A:$A,0)),"Unknown value")</f>
        <v>French Fries</v>
      </c>
      <c r="H5745" t="str">
        <f>IFERROR(INDEX(menu_items!$C:$C,MATCH(F5745,menu_items!$A:$A,0)),"Unknown value")</f>
        <v>American</v>
      </c>
      <c r="I5745" s="5">
        <f>IFERROR(INDEX(menu_items!$D:$D,MATCH(F5745,menu_items!$A:$A,0)),0)</f>
        <v>7</v>
      </c>
      <c r="J5745" t="str">
        <f t="shared" si="448"/>
        <v>Sun</v>
      </c>
      <c r="K5745">
        <f t="shared" si="449"/>
        <v>12</v>
      </c>
      <c r="L5745" t="str">
        <f t="shared" si="450"/>
        <v>Feb</v>
      </c>
      <c r="M5745">
        <v>16</v>
      </c>
      <c r="N5745">
        <f t="shared" si="451"/>
        <v>2</v>
      </c>
      <c r="O5745" s="5">
        <f t="shared" si="452"/>
        <v>26.95</v>
      </c>
    </row>
    <row r="5746" spans="1:15" x14ac:dyDescent="0.25">
      <c r="A5746">
        <v>5809</v>
      </c>
      <c r="B5746">
        <v>2575</v>
      </c>
      <c r="C5746">
        <f>IF(COUNTIF($B$2:B5746,B5746)=1,1,0)</f>
        <v>1</v>
      </c>
      <c r="D5746" s="1">
        <v>44969</v>
      </c>
      <c r="E5746" s="2">
        <v>0.68815972222222221</v>
      </c>
      <c r="F5746">
        <v>108</v>
      </c>
      <c r="G5746" t="str">
        <f>IFERROR(INDEX(menu_items!$B:$B,MATCH(F5746,menu_items!$A:$A,0)),"Unknown value")</f>
        <v>Tofu Pad Thai</v>
      </c>
      <c r="H5746" t="str">
        <f>IFERROR(INDEX(menu_items!$C:$C,MATCH(F5746,menu_items!$A:$A,0)),"Unknown value")</f>
        <v>Asian</v>
      </c>
      <c r="I5746" s="5">
        <f>IFERROR(INDEX(menu_items!$D:$D,MATCH(F5746,menu_items!$A:$A,0)),0)</f>
        <v>14.5</v>
      </c>
      <c r="J5746" t="str">
        <f t="shared" si="448"/>
        <v>Sun</v>
      </c>
      <c r="K5746">
        <f t="shared" si="449"/>
        <v>12</v>
      </c>
      <c r="L5746" t="str">
        <f t="shared" si="450"/>
        <v>Feb</v>
      </c>
      <c r="M5746">
        <v>16</v>
      </c>
      <c r="N5746">
        <f t="shared" si="451"/>
        <v>1</v>
      </c>
      <c r="O5746" s="5">
        <f t="shared" si="452"/>
        <v>14.5</v>
      </c>
    </row>
    <row r="5747" spans="1:15" x14ac:dyDescent="0.25">
      <c r="A5747">
        <v>5810</v>
      </c>
      <c r="B5747">
        <v>2576</v>
      </c>
      <c r="C5747">
        <f>IF(COUNTIF($B$2:B5747,B5747)=1,1,0)</f>
        <v>1</v>
      </c>
      <c r="D5747" s="1">
        <v>44969</v>
      </c>
      <c r="E5747" s="2">
        <v>0.70728009259259261</v>
      </c>
      <c r="F5747">
        <v>107</v>
      </c>
      <c r="G5747" t="str">
        <f>IFERROR(INDEX(menu_items!$B:$B,MATCH(F5747,menu_items!$A:$A,0)),"Unknown value")</f>
        <v>Orange Chicken</v>
      </c>
      <c r="H5747" t="str">
        <f>IFERROR(INDEX(menu_items!$C:$C,MATCH(F5747,menu_items!$A:$A,0)),"Unknown value")</f>
        <v>Asian</v>
      </c>
      <c r="I5747" s="5">
        <f>IFERROR(INDEX(menu_items!$D:$D,MATCH(F5747,menu_items!$A:$A,0)),0)</f>
        <v>16.5</v>
      </c>
      <c r="J5747" t="str">
        <f t="shared" si="448"/>
        <v>Sun</v>
      </c>
      <c r="K5747">
        <f t="shared" si="449"/>
        <v>12</v>
      </c>
      <c r="L5747" t="str">
        <f t="shared" si="450"/>
        <v>Feb</v>
      </c>
      <c r="M5747">
        <v>16</v>
      </c>
      <c r="N5747">
        <f t="shared" si="451"/>
        <v>2</v>
      </c>
      <c r="O5747" s="5">
        <f t="shared" si="452"/>
        <v>21.5</v>
      </c>
    </row>
    <row r="5748" spans="1:15" x14ac:dyDescent="0.25">
      <c r="A5748">
        <v>5811</v>
      </c>
      <c r="B5748">
        <v>2576</v>
      </c>
      <c r="C5748">
        <f>IF(COUNTIF($B$2:B5748,B5748)=1,1,0)</f>
        <v>0</v>
      </c>
      <c r="D5748" s="1">
        <v>44969</v>
      </c>
      <c r="E5748" s="2">
        <v>0.70728009259259261</v>
      </c>
      <c r="F5748">
        <v>113</v>
      </c>
      <c r="G5748" t="str">
        <f>IFERROR(INDEX(menu_items!$B:$B,MATCH(F5748,menu_items!$A:$A,0)),"Unknown value")</f>
        <v>Edamame</v>
      </c>
      <c r="H5748" t="str">
        <f>IFERROR(INDEX(menu_items!$C:$C,MATCH(F5748,menu_items!$A:$A,0)),"Unknown value")</f>
        <v>Asian</v>
      </c>
      <c r="I5748" s="5">
        <f>IFERROR(INDEX(menu_items!$D:$D,MATCH(F5748,menu_items!$A:$A,0)),0)</f>
        <v>5</v>
      </c>
      <c r="J5748" t="str">
        <f t="shared" si="448"/>
        <v>Sun</v>
      </c>
      <c r="K5748">
        <f t="shared" si="449"/>
        <v>12</v>
      </c>
      <c r="L5748" t="str">
        <f t="shared" si="450"/>
        <v>Feb</v>
      </c>
      <c r="M5748">
        <v>16</v>
      </c>
      <c r="N5748">
        <f t="shared" si="451"/>
        <v>2</v>
      </c>
      <c r="O5748" s="5">
        <f t="shared" si="452"/>
        <v>21.5</v>
      </c>
    </row>
    <row r="5749" spans="1:15" x14ac:dyDescent="0.25">
      <c r="A5749">
        <v>5812</v>
      </c>
      <c r="B5749">
        <v>2577</v>
      </c>
      <c r="C5749">
        <f>IF(COUNTIF($B$2:B5749,B5749)=1,1,0)</f>
        <v>1</v>
      </c>
      <c r="D5749" s="1">
        <v>44969</v>
      </c>
      <c r="E5749" s="2">
        <v>0.72309027777777779</v>
      </c>
      <c r="F5749">
        <v>112</v>
      </c>
      <c r="G5749" t="str">
        <f>IFERROR(INDEX(menu_items!$B:$B,MATCH(F5749,menu_items!$A:$A,0)),"Unknown value")</f>
        <v>Salmon Roll</v>
      </c>
      <c r="H5749" t="str">
        <f>IFERROR(INDEX(menu_items!$C:$C,MATCH(F5749,menu_items!$A:$A,0)),"Unknown value")</f>
        <v>Asian</v>
      </c>
      <c r="I5749" s="5">
        <f>IFERROR(INDEX(menu_items!$D:$D,MATCH(F5749,menu_items!$A:$A,0)),0)</f>
        <v>14.95</v>
      </c>
      <c r="J5749" t="str">
        <f t="shared" si="448"/>
        <v>Sun</v>
      </c>
      <c r="K5749">
        <f t="shared" si="449"/>
        <v>12</v>
      </c>
      <c r="L5749" t="str">
        <f t="shared" si="450"/>
        <v>Feb</v>
      </c>
      <c r="M5749">
        <v>17</v>
      </c>
      <c r="N5749">
        <f t="shared" si="451"/>
        <v>2</v>
      </c>
      <c r="O5749" s="5">
        <f t="shared" si="452"/>
        <v>28.9</v>
      </c>
    </row>
    <row r="5750" spans="1:15" x14ac:dyDescent="0.25">
      <c r="A5750">
        <v>5813</v>
      </c>
      <c r="B5750">
        <v>2577</v>
      </c>
      <c r="C5750">
        <f>IF(COUNTIF($B$2:B5750,B5750)=1,1,0)</f>
        <v>0</v>
      </c>
      <c r="D5750" s="1">
        <v>44969</v>
      </c>
      <c r="E5750" s="2">
        <v>0.72309027777777779</v>
      </c>
      <c r="F5750">
        <v>120</v>
      </c>
      <c r="G5750" t="str">
        <f>IFERROR(INDEX(menu_items!$B:$B,MATCH(F5750,menu_items!$A:$A,0)),"Unknown value")</f>
        <v>Steak Torta</v>
      </c>
      <c r="H5750" t="str">
        <f>IFERROR(INDEX(menu_items!$C:$C,MATCH(F5750,menu_items!$A:$A,0)),"Unknown value")</f>
        <v>Mexican</v>
      </c>
      <c r="I5750" s="5">
        <f>IFERROR(INDEX(menu_items!$D:$D,MATCH(F5750,menu_items!$A:$A,0)),0)</f>
        <v>13.95</v>
      </c>
      <c r="J5750" t="str">
        <f t="shared" si="448"/>
        <v>Sun</v>
      </c>
      <c r="K5750">
        <f t="shared" si="449"/>
        <v>12</v>
      </c>
      <c r="L5750" t="str">
        <f t="shared" si="450"/>
        <v>Feb</v>
      </c>
      <c r="M5750">
        <v>17</v>
      </c>
      <c r="N5750">
        <f t="shared" si="451"/>
        <v>2</v>
      </c>
      <c r="O5750" s="5">
        <f t="shared" si="452"/>
        <v>28.9</v>
      </c>
    </row>
    <row r="5751" spans="1:15" x14ac:dyDescent="0.25">
      <c r="A5751">
        <v>5814</v>
      </c>
      <c r="B5751">
        <v>2578</v>
      </c>
      <c r="C5751">
        <f>IF(COUNTIF($B$2:B5751,B5751)=1,1,0)</f>
        <v>1</v>
      </c>
      <c r="D5751" s="1">
        <v>44969</v>
      </c>
      <c r="E5751" s="2">
        <v>0.73343749999999996</v>
      </c>
      <c r="F5751">
        <v>115</v>
      </c>
      <c r="G5751" t="str">
        <f>IFERROR(INDEX(menu_items!$B:$B,MATCH(F5751,menu_items!$A:$A,0)),"Unknown value")</f>
        <v>Chicken Tacos</v>
      </c>
      <c r="H5751" t="str">
        <f>IFERROR(INDEX(menu_items!$C:$C,MATCH(F5751,menu_items!$A:$A,0)),"Unknown value")</f>
        <v>Mexican</v>
      </c>
      <c r="I5751" s="5">
        <f>IFERROR(INDEX(menu_items!$D:$D,MATCH(F5751,menu_items!$A:$A,0)),0)</f>
        <v>11.95</v>
      </c>
      <c r="J5751" t="str">
        <f t="shared" si="448"/>
        <v>Sun</v>
      </c>
      <c r="K5751">
        <f t="shared" si="449"/>
        <v>12</v>
      </c>
      <c r="L5751" t="str">
        <f t="shared" si="450"/>
        <v>Feb</v>
      </c>
      <c r="M5751">
        <v>17</v>
      </c>
      <c r="N5751">
        <f t="shared" si="451"/>
        <v>4</v>
      </c>
      <c r="O5751" s="5">
        <f t="shared" si="452"/>
        <v>54.349999999999994</v>
      </c>
    </row>
    <row r="5752" spans="1:15" x14ac:dyDescent="0.25">
      <c r="A5752">
        <v>5815</v>
      </c>
      <c r="B5752">
        <v>2578</v>
      </c>
      <c r="C5752">
        <f>IF(COUNTIF($B$2:B5752,B5752)=1,1,0)</f>
        <v>0</v>
      </c>
      <c r="D5752" s="1">
        <v>44969</v>
      </c>
      <c r="E5752" s="2">
        <v>0.73343749999999996</v>
      </c>
      <c r="F5752">
        <v>110</v>
      </c>
      <c r="G5752" t="str">
        <f>IFERROR(INDEX(menu_items!$B:$B,MATCH(F5752,menu_items!$A:$A,0)),"Unknown value")</f>
        <v>Pork Ramen</v>
      </c>
      <c r="H5752" t="str">
        <f>IFERROR(INDEX(menu_items!$C:$C,MATCH(F5752,menu_items!$A:$A,0)),"Unknown value")</f>
        <v>Asian</v>
      </c>
      <c r="I5752" s="5">
        <f>IFERROR(INDEX(menu_items!$D:$D,MATCH(F5752,menu_items!$A:$A,0)),0)</f>
        <v>17.95</v>
      </c>
      <c r="J5752" t="str">
        <f t="shared" si="448"/>
        <v>Sun</v>
      </c>
      <c r="K5752">
        <f t="shared" si="449"/>
        <v>12</v>
      </c>
      <c r="L5752" t="str">
        <f t="shared" si="450"/>
        <v>Feb</v>
      </c>
      <c r="M5752">
        <v>17</v>
      </c>
      <c r="N5752">
        <f t="shared" si="451"/>
        <v>4</v>
      </c>
      <c r="O5752" s="5">
        <f t="shared" si="452"/>
        <v>54.349999999999994</v>
      </c>
    </row>
    <row r="5753" spans="1:15" x14ac:dyDescent="0.25">
      <c r="A5753">
        <v>5816</v>
      </c>
      <c r="B5753">
        <v>2578</v>
      </c>
      <c r="C5753">
        <f>IF(COUNTIF($B$2:B5753,B5753)=1,1,0)</f>
        <v>0</v>
      </c>
      <c r="D5753" s="1">
        <v>44969</v>
      </c>
      <c r="E5753" s="2">
        <v>0.73343749999999996</v>
      </c>
      <c r="F5753">
        <v>120</v>
      </c>
      <c r="G5753" t="str">
        <f>IFERROR(INDEX(menu_items!$B:$B,MATCH(F5753,menu_items!$A:$A,0)),"Unknown value")</f>
        <v>Steak Torta</v>
      </c>
      <c r="H5753" t="str">
        <f>IFERROR(INDEX(menu_items!$C:$C,MATCH(F5753,menu_items!$A:$A,0)),"Unknown value")</f>
        <v>Mexican</v>
      </c>
      <c r="I5753" s="5">
        <f>IFERROR(INDEX(menu_items!$D:$D,MATCH(F5753,menu_items!$A:$A,0)),0)</f>
        <v>13.95</v>
      </c>
      <c r="J5753" t="str">
        <f t="shared" si="448"/>
        <v>Sun</v>
      </c>
      <c r="K5753">
        <f t="shared" si="449"/>
        <v>12</v>
      </c>
      <c r="L5753" t="str">
        <f t="shared" si="450"/>
        <v>Feb</v>
      </c>
      <c r="M5753">
        <v>17</v>
      </c>
      <c r="N5753">
        <f t="shared" si="451"/>
        <v>4</v>
      </c>
      <c r="O5753" s="5">
        <f t="shared" si="452"/>
        <v>54.349999999999994</v>
      </c>
    </row>
    <row r="5754" spans="1:15" x14ac:dyDescent="0.25">
      <c r="A5754">
        <v>5817</v>
      </c>
      <c r="B5754">
        <v>2578</v>
      </c>
      <c r="C5754">
        <f>IF(COUNTIF($B$2:B5754,B5754)=1,1,0)</f>
        <v>0</v>
      </c>
      <c r="D5754" s="1">
        <v>44969</v>
      </c>
      <c r="E5754" s="2">
        <v>0.73343749999999996</v>
      </c>
      <c r="F5754">
        <v>121</v>
      </c>
      <c r="G5754" t="str">
        <f>IFERROR(INDEX(menu_items!$B:$B,MATCH(F5754,menu_items!$A:$A,0)),"Unknown value")</f>
        <v>Cheese Quesadillas</v>
      </c>
      <c r="H5754" t="str">
        <f>IFERROR(INDEX(menu_items!$C:$C,MATCH(F5754,menu_items!$A:$A,0)),"Unknown value")</f>
        <v>Mexican</v>
      </c>
      <c r="I5754" s="5">
        <f>IFERROR(INDEX(menu_items!$D:$D,MATCH(F5754,menu_items!$A:$A,0)),0)</f>
        <v>10.5</v>
      </c>
      <c r="J5754" t="str">
        <f t="shared" si="448"/>
        <v>Sun</v>
      </c>
      <c r="K5754">
        <f t="shared" si="449"/>
        <v>12</v>
      </c>
      <c r="L5754" t="str">
        <f t="shared" si="450"/>
        <v>Feb</v>
      </c>
      <c r="M5754">
        <v>17</v>
      </c>
      <c r="N5754">
        <f t="shared" si="451"/>
        <v>4</v>
      </c>
      <c r="O5754" s="5">
        <f t="shared" si="452"/>
        <v>54.349999999999994</v>
      </c>
    </row>
    <row r="5755" spans="1:15" x14ac:dyDescent="0.25">
      <c r="A5755">
        <v>5818</v>
      </c>
      <c r="B5755">
        <v>2579</v>
      </c>
      <c r="C5755">
        <f>IF(COUNTIF($B$2:B5755,B5755)=1,1,0)</f>
        <v>1</v>
      </c>
      <c r="D5755" s="1">
        <v>44969</v>
      </c>
      <c r="E5755" s="2">
        <v>0.73509259259259263</v>
      </c>
      <c r="F5755">
        <v>104</v>
      </c>
      <c r="G5755" t="str">
        <f>IFERROR(INDEX(menu_items!$B:$B,MATCH(F5755,menu_items!$A:$A,0)),"Unknown value")</f>
        <v>Veggie Burger</v>
      </c>
      <c r="H5755" t="str">
        <f>IFERROR(INDEX(menu_items!$C:$C,MATCH(F5755,menu_items!$A:$A,0)),"Unknown value")</f>
        <v>American</v>
      </c>
      <c r="I5755" s="5">
        <f>IFERROR(INDEX(menu_items!$D:$D,MATCH(F5755,menu_items!$A:$A,0)),0)</f>
        <v>10.5</v>
      </c>
      <c r="J5755" t="str">
        <f t="shared" si="448"/>
        <v>Sun</v>
      </c>
      <c r="K5755">
        <f t="shared" si="449"/>
        <v>12</v>
      </c>
      <c r="L5755" t="str">
        <f t="shared" si="450"/>
        <v>Feb</v>
      </c>
      <c r="M5755">
        <v>17</v>
      </c>
      <c r="N5755">
        <f t="shared" si="451"/>
        <v>3</v>
      </c>
      <c r="O5755" s="5">
        <f t="shared" si="452"/>
        <v>42.95</v>
      </c>
    </row>
    <row r="5756" spans="1:15" x14ac:dyDescent="0.25">
      <c r="A5756">
        <v>5819</v>
      </c>
      <c r="B5756">
        <v>2579</v>
      </c>
      <c r="C5756">
        <f>IF(COUNTIF($B$2:B5756,B5756)=1,1,0)</f>
        <v>0</v>
      </c>
      <c r="D5756" s="1">
        <v>44969</v>
      </c>
      <c r="E5756" s="2">
        <v>0.73509259259259263</v>
      </c>
      <c r="F5756">
        <v>108</v>
      </c>
      <c r="G5756" t="str">
        <f>IFERROR(INDEX(menu_items!$B:$B,MATCH(F5756,menu_items!$A:$A,0)),"Unknown value")</f>
        <v>Tofu Pad Thai</v>
      </c>
      <c r="H5756" t="str">
        <f>IFERROR(INDEX(menu_items!$C:$C,MATCH(F5756,menu_items!$A:$A,0)),"Unknown value")</f>
        <v>Asian</v>
      </c>
      <c r="I5756" s="5">
        <f>IFERROR(INDEX(menu_items!$D:$D,MATCH(F5756,menu_items!$A:$A,0)),0)</f>
        <v>14.5</v>
      </c>
      <c r="J5756" t="str">
        <f t="shared" si="448"/>
        <v>Sun</v>
      </c>
      <c r="K5756">
        <f t="shared" si="449"/>
        <v>12</v>
      </c>
      <c r="L5756" t="str">
        <f t="shared" si="450"/>
        <v>Feb</v>
      </c>
      <c r="M5756">
        <v>17</v>
      </c>
      <c r="N5756">
        <f t="shared" si="451"/>
        <v>3</v>
      </c>
      <c r="O5756" s="5">
        <f t="shared" si="452"/>
        <v>42.95</v>
      </c>
    </row>
    <row r="5757" spans="1:15" x14ac:dyDescent="0.25">
      <c r="A5757">
        <v>5820</v>
      </c>
      <c r="B5757">
        <v>2579</v>
      </c>
      <c r="C5757">
        <f>IF(COUNTIF($B$2:B5757,B5757)=1,1,0)</f>
        <v>0</v>
      </c>
      <c r="D5757" s="1">
        <v>44969</v>
      </c>
      <c r="E5757" s="2">
        <v>0.73509259259259263</v>
      </c>
      <c r="F5757">
        <v>125</v>
      </c>
      <c r="G5757" t="str">
        <f>IFERROR(INDEX(menu_items!$B:$B,MATCH(F5757,menu_items!$A:$A,0)),"Unknown value")</f>
        <v>Spaghetti &amp; Meatballs</v>
      </c>
      <c r="H5757" t="str">
        <f>IFERROR(INDEX(menu_items!$C:$C,MATCH(F5757,menu_items!$A:$A,0)),"Unknown value")</f>
        <v>Italian</v>
      </c>
      <c r="I5757" s="5">
        <f>IFERROR(INDEX(menu_items!$D:$D,MATCH(F5757,menu_items!$A:$A,0)),0)</f>
        <v>17.95</v>
      </c>
      <c r="J5757" t="str">
        <f t="shared" si="448"/>
        <v>Sun</v>
      </c>
      <c r="K5757">
        <f t="shared" si="449"/>
        <v>12</v>
      </c>
      <c r="L5757" t="str">
        <f t="shared" si="450"/>
        <v>Feb</v>
      </c>
      <c r="M5757">
        <v>17</v>
      </c>
      <c r="N5757">
        <f t="shared" si="451"/>
        <v>3</v>
      </c>
      <c r="O5757" s="5">
        <f t="shared" si="452"/>
        <v>42.95</v>
      </c>
    </row>
    <row r="5758" spans="1:15" x14ac:dyDescent="0.25">
      <c r="A5758">
        <v>5821</v>
      </c>
      <c r="B5758">
        <v>2580</v>
      </c>
      <c r="C5758">
        <f>IF(COUNTIF($B$2:B5758,B5758)=1,1,0)</f>
        <v>1</v>
      </c>
      <c r="D5758" s="1">
        <v>44969</v>
      </c>
      <c r="E5758" s="2">
        <v>0.73750000000000004</v>
      </c>
      <c r="F5758">
        <v>129</v>
      </c>
      <c r="G5758" t="str">
        <f>IFERROR(INDEX(menu_items!$B:$B,MATCH(F5758,menu_items!$A:$A,0)),"Unknown value")</f>
        <v>Mushroom Ravioli</v>
      </c>
      <c r="H5758" t="str">
        <f>IFERROR(INDEX(menu_items!$C:$C,MATCH(F5758,menu_items!$A:$A,0)),"Unknown value")</f>
        <v>Italian</v>
      </c>
      <c r="I5758" s="5">
        <f>IFERROR(INDEX(menu_items!$D:$D,MATCH(F5758,menu_items!$A:$A,0)),0)</f>
        <v>15.5</v>
      </c>
      <c r="J5758" t="str">
        <f t="shared" si="448"/>
        <v>Sun</v>
      </c>
      <c r="K5758">
        <f t="shared" si="449"/>
        <v>12</v>
      </c>
      <c r="L5758" t="str">
        <f t="shared" si="450"/>
        <v>Feb</v>
      </c>
      <c r="M5758">
        <v>17</v>
      </c>
      <c r="N5758">
        <f t="shared" si="451"/>
        <v>2</v>
      </c>
      <c r="O5758" s="5">
        <f t="shared" si="452"/>
        <v>30.45</v>
      </c>
    </row>
    <row r="5759" spans="1:15" x14ac:dyDescent="0.25">
      <c r="A5759">
        <v>5822</v>
      </c>
      <c r="B5759">
        <v>2580</v>
      </c>
      <c r="C5759">
        <f>IF(COUNTIF($B$2:B5759,B5759)=1,1,0)</f>
        <v>0</v>
      </c>
      <c r="D5759" s="1">
        <v>44969</v>
      </c>
      <c r="E5759" s="2">
        <v>0.73750000000000004</v>
      </c>
      <c r="F5759">
        <v>118</v>
      </c>
      <c r="G5759" t="str">
        <f>IFERROR(INDEX(menu_items!$B:$B,MATCH(F5759,menu_items!$A:$A,0)),"Unknown value")</f>
        <v>Steak Burrito</v>
      </c>
      <c r="H5759" t="str">
        <f>IFERROR(INDEX(menu_items!$C:$C,MATCH(F5759,menu_items!$A:$A,0)),"Unknown value")</f>
        <v>Mexican</v>
      </c>
      <c r="I5759" s="5">
        <f>IFERROR(INDEX(menu_items!$D:$D,MATCH(F5759,menu_items!$A:$A,0)),0)</f>
        <v>14.95</v>
      </c>
      <c r="J5759" t="str">
        <f t="shared" si="448"/>
        <v>Sun</v>
      </c>
      <c r="K5759">
        <f t="shared" si="449"/>
        <v>12</v>
      </c>
      <c r="L5759" t="str">
        <f t="shared" si="450"/>
        <v>Feb</v>
      </c>
      <c r="M5759">
        <v>17</v>
      </c>
      <c r="N5759">
        <f t="shared" si="451"/>
        <v>2</v>
      </c>
      <c r="O5759" s="5">
        <f t="shared" si="452"/>
        <v>30.45</v>
      </c>
    </row>
    <row r="5760" spans="1:15" x14ac:dyDescent="0.25">
      <c r="A5760">
        <v>5823</v>
      </c>
      <c r="B5760">
        <v>2581</v>
      </c>
      <c r="C5760">
        <f>IF(COUNTIF($B$2:B5760,B5760)=1,1,0)</f>
        <v>1</v>
      </c>
      <c r="D5760" s="1">
        <v>44969</v>
      </c>
      <c r="E5760" s="2">
        <v>0.74785879629629626</v>
      </c>
      <c r="F5760">
        <v>107</v>
      </c>
      <c r="G5760" t="str">
        <f>IFERROR(INDEX(menu_items!$B:$B,MATCH(F5760,menu_items!$A:$A,0)),"Unknown value")</f>
        <v>Orange Chicken</v>
      </c>
      <c r="H5760" t="str">
        <f>IFERROR(INDEX(menu_items!$C:$C,MATCH(F5760,menu_items!$A:$A,0)),"Unknown value")</f>
        <v>Asian</v>
      </c>
      <c r="I5760" s="5">
        <f>IFERROR(INDEX(menu_items!$D:$D,MATCH(F5760,menu_items!$A:$A,0)),0)</f>
        <v>16.5</v>
      </c>
      <c r="J5760" t="str">
        <f t="shared" si="448"/>
        <v>Sun</v>
      </c>
      <c r="K5760">
        <f t="shared" si="449"/>
        <v>12</v>
      </c>
      <c r="L5760" t="str">
        <f t="shared" si="450"/>
        <v>Feb</v>
      </c>
      <c r="M5760">
        <v>17</v>
      </c>
      <c r="N5760">
        <f t="shared" si="451"/>
        <v>2</v>
      </c>
      <c r="O5760" s="5">
        <f t="shared" si="452"/>
        <v>34.450000000000003</v>
      </c>
    </row>
    <row r="5761" spans="1:15" x14ac:dyDescent="0.25">
      <c r="A5761">
        <v>5824</v>
      </c>
      <c r="B5761">
        <v>2581</v>
      </c>
      <c r="C5761">
        <f>IF(COUNTIF($B$2:B5761,B5761)=1,1,0)</f>
        <v>0</v>
      </c>
      <c r="D5761" s="1">
        <v>44969</v>
      </c>
      <c r="E5761" s="2">
        <v>0.74785879629629626</v>
      </c>
      <c r="F5761">
        <v>109</v>
      </c>
      <c r="G5761" t="str">
        <f>IFERROR(INDEX(menu_items!$B:$B,MATCH(F5761,menu_items!$A:$A,0)),"Unknown value")</f>
        <v>Korean Beef Bowl</v>
      </c>
      <c r="H5761" t="str">
        <f>IFERROR(INDEX(menu_items!$C:$C,MATCH(F5761,menu_items!$A:$A,0)),"Unknown value")</f>
        <v>Asian</v>
      </c>
      <c r="I5761" s="5">
        <f>IFERROR(INDEX(menu_items!$D:$D,MATCH(F5761,menu_items!$A:$A,0)),0)</f>
        <v>17.95</v>
      </c>
      <c r="J5761" t="str">
        <f t="shared" si="448"/>
        <v>Sun</v>
      </c>
      <c r="K5761">
        <f t="shared" si="449"/>
        <v>12</v>
      </c>
      <c r="L5761" t="str">
        <f t="shared" si="450"/>
        <v>Feb</v>
      </c>
      <c r="M5761">
        <v>17</v>
      </c>
      <c r="N5761">
        <f t="shared" si="451"/>
        <v>2</v>
      </c>
      <c r="O5761" s="5">
        <f t="shared" si="452"/>
        <v>34.450000000000003</v>
      </c>
    </row>
    <row r="5762" spans="1:15" x14ac:dyDescent="0.25">
      <c r="A5762">
        <v>5825</v>
      </c>
      <c r="B5762">
        <v>2582</v>
      </c>
      <c r="C5762">
        <f>IF(COUNTIF($B$2:B5762,B5762)=1,1,0)</f>
        <v>1</v>
      </c>
      <c r="D5762" s="1">
        <v>44969</v>
      </c>
      <c r="E5762" s="2">
        <v>0.74994212962962958</v>
      </c>
      <c r="F5762">
        <v>122</v>
      </c>
      <c r="G5762" t="str">
        <f>IFERROR(INDEX(menu_items!$B:$B,MATCH(F5762,menu_items!$A:$A,0)),"Unknown value")</f>
        <v>Chips &amp; Salsa</v>
      </c>
      <c r="H5762" t="str">
        <f>IFERROR(INDEX(menu_items!$C:$C,MATCH(F5762,menu_items!$A:$A,0)),"Unknown value")</f>
        <v>Mexican</v>
      </c>
      <c r="I5762" s="5">
        <f>IFERROR(INDEX(menu_items!$D:$D,MATCH(F5762,menu_items!$A:$A,0)),0)</f>
        <v>7</v>
      </c>
      <c r="J5762" t="str">
        <f t="shared" ref="J5762:J5824" si="453">TEXT(D5762,"ddd")</f>
        <v>Sun</v>
      </c>
      <c r="K5762">
        <f t="shared" ref="K5762:K5824" si="454">DAY(D5762)</f>
        <v>12</v>
      </c>
      <c r="L5762" t="str">
        <f t="shared" ref="L5762:L5824" si="455">TEXT(D5762,"mmm")</f>
        <v>Feb</v>
      </c>
      <c r="M5762">
        <v>17</v>
      </c>
      <c r="N5762">
        <f t="shared" ref="N5762:N5825" si="456">COUNTIF($B:$B,B5762)</f>
        <v>1</v>
      </c>
      <c r="O5762" s="5">
        <f t="shared" ref="O5762:O5825" si="457">SUMIF($B:$B,B5762,$I:$I)</f>
        <v>7</v>
      </c>
    </row>
    <row r="5763" spans="1:15" x14ac:dyDescent="0.25">
      <c r="A5763">
        <v>5826</v>
      </c>
      <c r="B5763">
        <v>2583</v>
      </c>
      <c r="C5763">
        <f>IF(COUNTIF($B$2:B5763,B5763)=1,1,0)</f>
        <v>1</v>
      </c>
      <c r="D5763" s="1">
        <v>44969</v>
      </c>
      <c r="E5763" s="2">
        <v>0.75984953703703706</v>
      </c>
      <c r="F5763">
        <v>113</v>
      </c>
      <c r="G5763" t="str">
        <f>IFERROR(INDEX(menu_items!$B:$B,MATCH(F5763,menu_items!$A:$A,0)),"Unknown value")</f>
        <v>Edamame</v>
      </c>
      <c r="H5763" t="str">
        <f>IFERROR(INDEX(menu_items!$C:$C,MATCH(F5763,menu_items!$A:$A,0)),"Unknown value")</f>
        <v>Asian</v>
      </c>
      <c r="I5763" s="5">
        <f>IFERROR(INDEX(menu_items!$D:$D,MATCH(F5763,menu_items!$A:$A,0)),0)</f>
        <v>5</v>
      </c>
      <c r="J5763" t="str">
        <f t="shared" si="453"/>
        <v>Sun</v>
      </c>
      <c r="K5763">
        <f t="shared" si="454"/>
        <v>12</v>
      </c>
      <c r="L5763" t="str">
        <f t="shared" si="455"/>
        <v>Feb</v>
      </c>
      <c r="M5763">
        <v>18</v>
      </c>
      <c r="N5763">
        <f t="shared" si="456"/>
        <v>1</v>
      </c>
      <c r="O5763" s="5">
        <f t="shared" si="457"/>
        <v>5</v>
      </c>
    </row>
    <row r="5764" spans="1:15" x14ac:dyDescent="0.25">
      <c r="A5764">
        <v>5827</v>
      </c>
      <c r="B5764">
        <v>2584</v>
      </c>
      <c r="C5764">
        <f>IF(COUNTIF($B$2:B5764,B5764)=1,1,0)</f>
        <v>1</v>
      </c>
      <c r="D5764" s="1">
        <v>44969</v>
      </c>
      <c r="E5764" s="2">
        <v>0.76760416666666664</v>
      </c>
      <c r="F5764">
        <v>109</v>
      </c>
      <c r="G5764" t="str">
        <f>IFERROR(INDEX(menu_items!$B:$B,MATCH(F5764,menu_items!$A:$A,0)),"Unknown value")</f>
        <v>Korean Beef Bowl</v>
      </c>
      <c r="H5764" t="str">
        <f>IFERROR(INDEX(menu_items!$C:$C,MATCH(F5764,menu_items!$A:$A,0)),"Unknown value")</f>
        <v>Asian</v>
      </c>
      <c r="I5764" s="5">
        <f>IFERROR(INDEX(menu_items!$D:$D,MATCH(F5764,menu_items!$A:$A,0)),0)</f>
        <v>17.95</v>
      </c>
      <c r="J5764" t="str">
        <f t="shared" si="453"/>
        <v>Sun</v>
      </c>
      <c r="K5764">
        <f t="shared" si="454"/>
        <v>12</v>
      </c>
      <c r="L5764" t="str">
        <f t="shared" si="455"/>
        <v>Feb</v>
      </c>
      <c r="M5764">
        <v>18</v>
      </c>
      <c r="N5764">
        <f t="shared" si="456"/>
        <v>2</v>
      </c>
      <c r="O5764" s="5">
        <f t="shared" si="457"/>
        <v>29.9</v>
      </c>
    </row>
    <row r="5765" spans="1:15" x14ac:dyDescent="0.25">
      <c r="A5765">
        <v>5828</v>
      </c>
      <c r="B5765">
        <v>2584</v>
      </c>
      <c r="C5765">
        <f>IF(COUNTIF($B$2:B5765,B5765)=1,1,0)</f>
        <v>0</v>
      </c>
      <c r="D5765" s="1">
        <v>44969</v>
      </c>
      <c r="E5765" s="2">
        <v>0.76760416666666664</v>
      </c>
      <c r="F5765">
        <v>119</v>
      </c>
      <c r="G5765" t="str">
        <f>IFERROR(INDEX(menu_items!$B:$B,MATCH(F5765,menu_items!$A:$A,0)),"Unknown value")</f>
        <v>Chicken Torta</v>
      </c>
      <c r="H5765" t="str">
        <f>IFERROR(INDEX(menu_items!$C:$C,MATCH(F5765,menu_items!$A:$A,0)),"Unknown value")</f>
        <v>Mexican</v>
      </c>
      <c r="I5765" s="5">
        <f>IFERROR(INDEX(menu_items!$D:$D,MATCH(F5765,menu_items!$A:$A,0)),0)</f>
        <v>11.95</v>
      </c>
      <c r="J5765" t="str">
        <f t="shared" si="453"/>
        <v>Sun</v>
      </c>
      <c r="K5765">
        <f t="shared" si="454"/>
        <v>12</v>
      </c>
      <c r="L5765" t="str">
        <f t="shared" si="455"/>
        <v>Feb</v>
      </c>
      <c r="M5765">
        <v>18</v>
      </c>
      <c r="N5765">
        <f t="shared" si="456"/>
        <v>2</v>
      </c>
      <c r="O5765" s="5">
        <f t="shared" si="457"/>
        <v>29.9</v>
      </c>
    </row>
    <row r="5766" spans="1:15" x14ac:dyDescent="0.25">
      <c r="A5766">
        <v>5829</v>
      </c>
      <c r="B5766">
        <v>2585</v>
      </c>
      <c r="C5766">
        <f>IF(COUNTIF($B$2:B5766,B5766)=1,1,0)</f>
        <v>1</v>
      </c>
      <c r="D5766" s="1">
        <v>44969</v>
      </c>
      <c r="E5766" s="2">
        <v>0.76939814814814811</v>
      </c>
      <c r="F5766">
        <v>111</v>
      </c>
      <c r="G5766" t="str">
        <f>IFERROR(INDEX(menu_items!$B:$B,MATCH(F5766,menu_items!$A:$A,0)),"Unknown value")</f>
        <v>California Roll</v>
      </c>
      <c r="H5766" t="str">
        <f>IFERROR(INDEX(menu_items!$C:$C,MATCH(F5766,menu_items!$A:$A,0)),"Unknown value")</f>
        <v>Asian</v>
      </c>
      <c r="I5766" s="5">
        <f>IFERROR(INDEX(menu_items!$D:$D,MATCH(F5766,menu_items!$A:$A,0)),0)</f>
        <v>11.95</v>
      </c>
      <c r="J5766" t="str">
        <f t="shared" si="453"/>
        <v>Sun</v>
      </c>
      <c r="K5766">
        <f t="shared" si="454"/>
        <v>12</v>
      </c>
      <c r="L5766" t="str">
        <f t="shared" si="455"/>
        <v>Feb</v>
      </c>
      <c r="M5766">
        <v>18</v>
      </c>
      <c r="N5766">
        <f t="shared" si="456"/>
        <v>2</v>
      </c>
      <c r="O5766" s="5">
        <f t="shared" si="457"/>
        <v>16.95</v>
      </c>
    </row>
    <row r="5767" spans="1:15" x14ac:dyDescent="0.25">
      <c r="A5767">
        <v>5830</v>
      </c>
      <c r="B5767">
        <v>2585</v>
      </c>
      <c r="C5767">
        <f>IF(COUNTIF($B$2:B5767,B5767)=1,1,0)</f>
        <v>0</v>
      </c>
      <c r="D5767" s="1">
        <v>44969</v>
      </c>
      <c r="E5767" s="2">
        <v>0.76939814814814811</v>
      </c>
      <c r="F5767">
        <v>113</v>
      </c>
      <c r="G5767" t="str">
        <f>IFERROR(INDEX(menu_items!$B:$B,MATCH(F5767,menu_items!$A:$A,0)),"Unknown value")</f>
        <v>Edamame</v>
      </c>
      <c r="H5767" t="str">
        <f>IFERROR(INDEX(menu_items!$C:$C,MATCH(F5767,menu_items!$A:$A,0)),"Unknown value")</f>
        <v>Asian</v>
      </c>
      <c r="I5767" s="5">
        <f>IFERROR(INDEX(menu_items!$D:$D,MATCH(F5767,menu_items!$A:$A,0)),0)</f>
        <v>5</v>
      </c>
      <c r="J5767" t="str">
        <f t="shared" si="453"/>
        <v>Sun</v>
      </c>
      <c r="K5767">
        <f t="shared" si="454"/>
        <v>12</v>
      </c>
      <c r="L5767" t="str">
        <f t="shared" si="455"/>
        <v>Feb</v>
      </c>
      <c r="M5767">
        <v>18</v>
      </c>
      <c r="N5767">
        <f t="shared" si="456"/>
        <v>2</v>
      </c>
      <c r="O5767" s="5">
        <f t="shared" si="457"/>
        <v>16.95</v>
      </c>
    </row>
    <row r="5768" spans="1:15" x14ac:dyDescent="0.25">
      <c r="A5768">
        <v>5831</v>
      </c>
      <c r="B5768">
        <v>2586</v>
      </c>
      <c r="C5768">
        <f>IF(COUNTIF($B$2:B5768,B5768)=1,1,0)</f>
        <v>1</v>
      </c>
      <c r="D5768" s="1">
        <v>44969</v>
      </c>
      <c r="E5768" s="2">
        <v>0.79451388888888885</v>
      </c>
      <c r="F5768">
        <v>101</v>
      </c>
      <c r="G5768" t="str">
        <f>IFERROR(INDEX(menu_items!$B:$B,MATCH(F5768,menu_items!$A:$A,0)),"Unknown value")</f>
        <v>Hamburger</v>
      </c>
      <c r="H5768" t="str">
        <f>IFERROR(INDEX(menu_items!$C:$C,MATCH(F5768,menu_items!$A:$A,0)),"Unknown value")</f>
        <v>American</v>
      </c>
      <c r="I5768" s="5">
        <f>IFERROR(INDEX(menu_items!$D:$D,MATCH(F5768,menu_items!$A:$A,0)),0)</f>
        <v>12.95</v>
      </c>
      <c r="J5768" t="str">
        <f t="shared" si="453"/>
        <v>Sun</v>
      </c>
      <c r="K5768">
        <f t="shared" si="454"/>
        <v>12</v>
      </c>
      <c r="L5768" t="str">
        <f t="shared" si="455"/>
        <v>Feb</v>
      </c>
      <c r="M5768">
        <v>19</v>
      </c>
      <c r="N5768">
        <f t="shared" si="456"/>
        <v>2</v>
      </c>
      <c r="O5768" s="5">
        <f t="shared" si="457"/>
        <v>30.9</v>
      </c>
    </row>
    <row r="5769" spans="1:15" x14ac:dyDescent="0.25">
      <c r="A5769">
        <v>5832</v>
      </c>
      <c r="B5769">
        <v>2586</v>
      </c>
      <c r="C5769">
        <f>IF(COUNTIF($B$2:B5769,B5769)=1,1,0)</f>
        <v>0</v>
      </c>
      <c r="D5769" s="1">
        <v>44969</v>
      </c>
      <c r="E5769" s="2">
        <v>0.79451388888888885</v>
      </c>
      <c r="F5769">
        <v>131</v>
      </c>
      <c r="G5769" t="str">
        <f>IFERROR(INDEX(menu_items!$B:$B,MATCH(F5769,menu_items!$A:$A,0)),"Unknown value")</f>
        <v>Chicken Parmesan</v>
      </c>
      <c r="H5769" t="str">
        <f>IFERROR(INDEX(menu_items!$C:$C,MATCH(F5769,menu_items!$A:$A,0)),"Unknown value")</f>
        <v>Italian</v>
      </c>
      <c r="I5769" s="5">
        <f>IFERROR(INDEX(menu_items!$D:$D,MATCH(F5769,menu_items!$A:$A,0)),0)</f>
        <v>17.95</v>
      </c>
      <c r="J5769" t="str">
        <f t="shared" si="453"/>
        <v>Sun</v>
      </c>
      <c r="K5769">
        <f t="shared" si="454"/>
        <v>12</v>
      </c>
      <c r="L5769" t="str">
        <f t="shared" si="455"/>
        <v>Feb</v>
      </c>
      <c r="M5769">
        <v>19</v>
      </c>
      <c r="N5769">
        <f t="shared" si="456"/>
        <v>2</v>
      </c>
      <c r="O5769" s="5">
        <f t="shared" si="457"/>
        <v>30.9</v>
      </c>
    </row>
    <row r="5770" spans="1:15" x14ac:dyDescent="0.25">
      <c r="A5770">
        <v>5833</v>
      </c>
      <c r="B5770">
        <v>2587</v>
      </c>
      <c r="C5770">
        <f>IF(COUNTIF($B$2:B5770,B5770)=1,1,0)</f>
        <v>1</v>
      </c>
      <c r="D5770" s="1">
        <v>44969</v>
      </c>
      <c r="E5770" s="2">
        <v>0.79856481481481478</v>
      </c>
      <c r="F5770">
        <v>108</v>
      </c>
      <c r="G5770" t="str">
        <f>IFERROR(INDEX(menu_items!$B:$B,MATCH(F5770,menu_items!$A:$A,0)),"Unknown value")</f>
        <v>Tofu Pad Thai</v>
      </c>
      <c r="H5770" t="str">
        <f>IFERROR(INDEX(menu_items!$C:$C,MATCH(F5770,menu_items!$A:$A,0)),"Unknown value")</f>
        <v>Asian</v>
      </c>
      <c r="I5770" s="5">
        <f>IFERROR(INDEX(menu_items!$D:$D,MATCH(F5770,menu_items!$A:$A,0)),0)</f>
        <v>14.5</v>
      </c>
      <c r="J5770" t="str">
        <f t="shared" si="453"/>
        <v>Sun</v>
      </c>
      <c r="K5770">
        <f t="shared" si="454"/>
        <v>12</v>
      </c>
      <c r="L5770" t="str">
        <f t="shared" si="455"/>
        <v>Feb</v>
      </c>
      <c r="M5770">
        <v>19</v>
      </c>
      <c r="N5770">
        <f t="shared" si="456"/>
        <v>3</v>
      </c>
      <c r="O5770" s="5">
        <f t="shared" si="457"/>
        <v>46.400000000000006</v>
      </c>
    </row>
    <row r="5771" spans="1:15" x14ac:dyDescent="0.25">
      <c r="A5771">
        <v>5834</v>
      </c>
      <c r="B5771">
        <v>2587</v>
      </c>
      <c r="C5771">
        <f>IF(COUNTIF($B$2:B5771,B5771)=1,1,0)</f>
        <v>0</v>
      </c>
      <c r="D5771" s="1">
        <v>44969</v>
      </c>
      <c r="E5771" s="2">
        <v>0.79856481481481478</v>
      </c>
      <c r="F5771">
        <v>125</v>
      </c>
      <c r="G5771" t="str">
        <f>IFERROR(INDEX(menu_items!$B:$B,MATCH(F5771,menu_items!$A:$A,0)),"Unknown value")</f>
        <v>Spaghetti &amp; Meatballs</v>
      </c>
      <c r="H5771" t="str">
        <f>IFERROR(INDEX(menu_items!$C:$C,MATCH(F5771,menu_items!$A:$A,0)),"Unknown value")</f>
        <v>Italian</v>
      </c>
      <c r="I5771" s="5">
        <f>IFERROR(INDEX(menu_items!$D:$D,MATCH(F5771,menu_items!$A:$A,0)),0)</f>
        <v>17.95</v>
      </c>
      <c r="J5771" t="str">
        <f t="shared" si="453"/>
        <v>Sun</v>
      </c>
      <c r="K5771">
        <f t="shared" si="454"/>
        <v>12</v>
      </c>
      <c r="L5771" t="str">
        <f t="shared" si="455"/>
        <v>Feb</v>
      </c>
      <c r="M5771">
        <v>19</v>
      </c>
      <c r="N5771">
        <f t="shared" si="456"/>
        <v>3</v>
      </c>
      <c r="O5771" s="5">
        <f t="shared" si="457"/>
        <v>46.400000000000006</v>
      </c>
    </row>
    <row r="5772" spans="1:15" x14ac:dyDescent="0.25">
      <c r="A5772">
        <v>5835</v>
      </c>
      <c r="B5772">
        <v>2587</v>
      </c>
      <c r="C5772">
        <f>IF(COUNTIF($B$2:B5772,B5772)=1,1,0)</f>
        <v>0</v>
      </c>
      <c r="D5772" s="1">
        <v>44969</v>
      </c>
      <c r="E5772" s="2">
        <v>0.79856481481481478</v>
      </c>
      <c r="F5772">
        <v>120</v>
      </c>
      <c r="G5772" t="str">
        <f>IFERROR(INDEX(menu_items!$B:$B,MATCH(F5772,menu_items!$A:$A,0)),"Unknown value")</f>
        <v>Steak Torta</v>
      </c>
      <c r="H5772" t="str">
        <f>IFERROR(INDEX(menu_items!$C:$C,MATCH(F5772,menu_items!$A:$A,0)),"Unknown value")</f>
        <v>Mexican</v>
      </c>
      <c r="I5772" s="5">
        <f>IFERROR(INDEX(menu_items!$D:$D,MATCH(F5772,menu_items!$A:$A,0)),0)</f>
        <v>13.95</v>
      </c>
      <c r="J5772" t="str">
        <f t="shared" si="453"/>
        <v>Sun</v>
      </c>
      <c r="K5772">
        <f t="shared" si="454"/>
        <v>12</v>
      </c>
      <c r="L5772" t="str">
        <f t="shared" si="455"/>
        <v>Feb</v>
      </c>
      <c r="M5772">
        <v>19</v>
      </c>
      <c r="N5772">
        <f t="shared" si="456"/>
        <v>3</v>
      </c>
      <c r="O5772" s="5">
        <f t="shared" si="457"/>
        <v>46.400000000000006</v>
      </c>
    </row>
    <row r="5773" spans="1:15" x14ac:dyDescent="0.25">
      <c r="A5773">
        <v>5836</v>
      </c>
      <c r="B5773">
        <v>2588</v>
      </c>
      <c r="C5773">
        <f>IF(COUNTIF($B$2:B5773,B5773)=1,1,0)</f>
        <v>1</v>
      </c>
      <c r="D5773" s="1">
        <v>44969</v>
      </c>
      <c r="E5773" s="2">
        <v>0.83417824074074076</v>
      </c>
      <c r="F5773">
        <v>101</v>
      </c>
      <c r="G5773" t="str">
        <f>IFERROR(INDEX(menu_items!$B:$B,MATCH(F5773,menu_items!$A:$A,0)),"Unknown value")</f>
        <v>Hamburger</v>
      </c>
      <c r="H5773" t="str">
        <f>IFERROR(INDEX(menu_items!$C:$C,MATCH(F5773,menu_items!$A:$A,0)),"Unknown value")</f>
        <v>American</v>
      </c>
      <c r="I5773" s="5">
        <f>IFERROR(INDEX(menu_items!$D:$D,MATCH(F5773,menu_items!$A:$A,0)),0)</f>
        <v>12.95</v>
      </c>
      <c r="J5773" t="str">
        <f t="shared" si="453"/>
        <v>Sun</v>
      </c>
      <c r="K5773">
        <f t="shared" si="454"/>
        <v>12</v>
      </c>
      <c r="L5773" t="str">
        <f t="shared" si="455"/>
        <v>Feb</v>
      </c>
      <c r="M5773">
        <v>20</v>
      </c>
      <c r="N5773">
        <f t="shared" si="456"/>
        <v>4</v>
      </c>
      <c r="O5773" s="5">
        <f t="shared" si="457"/>
        <v>47.849999999999994</v>
      </c>
    </row>
    <row r="5774" spans="1:15" x14ac:dyDescent="0.25">
      <c r="A5774">
        <v>5837</v>
      </c>
      <c r="B5774">
        <v>2588</v>
      </c>
      <c r="C5774">
        <f>IF(COUNTIF($B$2:B5774,B5774)=1,1,0)</f>
        <v>0</v>
      </c>
      <c r="D5774" s="1">
        <v>44969</v>
      </c>
      <c r="E5774" s="2">
        <v>0.83417824074074076</v>
      </c>
      <c r="F5774">
        <v>102</v>
      </c>
      <c r="G5774" t="str">
        <f>IFERROR(INDEX(menu_items!$B:$B,MATCH(F5774,menu_items!$A:$A,0)),"Unknown value")</f>
        <v>Cheeseburger</v>
      </c>
      <c r="H5774" t="str">
        <f>IFERROR(INDEX(menu_items!$C:$C,MATCH(F5774,menu_items!$A:$A,0)),"Unknown value")</f>
        <v>American</v>
      </c>
      <c r="I5774" s="5">
        <f>IFERROR(INDEX(menu_items!$D:$D,MATCH(F5774,menu_items!$A:$A,0)),0)</f>
        <v>13.95</v>
      </c>
      <c r="J5774" t="str">
        <f t="shared" si="453"/>
        <v>Sun</v>
      </c>
      <c r="K5774">
        <f t="shared" si="454"/>
        <v>12</v>
      </c>
      <c r="L5774" t="str">
        <f t="shared" si="455"/>
        <v>Feb</v>
      </c>
      <c r="M5774">
        <v>20</v>
      </c>
      <c r="N5774">
        <f t="shared" si="456"/>
        <v>4</v>
      </c>
      <c r="O5774" s="5">
        <f t="shared" si="457"/>
        <v>47.849999999999994</v>
      </c>
    </row>
    <row r="5775" spans="1:15" x14ac:dyDescent="0.25">
      <c r="A5775">
        <v>5838</v>
      </c>
      <c r="B5775">
        <v>2588</v>
      </c>
      <c r="C5775">
        <f>IF(COUNTIF($B$2:B5775,B5775)=1,1,0)</f>
        <v>0</v>
      </c>
      <c r="D5775" s="1">
        <v>44969</v>
      </c>
      <c r="E5775" s="2">
        <v>0.83417824074074076</v>
      </c>
      <c r="F5775">
        <v>120</v>
      </c>
      <c r="G5775" t="str">
        <f>IFERROR(INDEX(menu_items!$B:$B,MATCH(F5775,menu_items!$A:$A,0)),"Unknown value")</f>
        <v>Steak Torta</v>
      </c>
      <c r="H5775" t="str">
        <f>IFERROR(INDEX(menu_items!$C:$C,MATCH(F5775,menu_items!$A:$A,0)),"Unknown value")</f>
        <v>Mexican</v>
      </c>
      <c r="I5775" s="5">
        <f>IFERROR(INDEX(menu_items!$D:$D,MATCH(F5775,menu_items!$A:$A,0)),0)</f>
        <v>13.95</v>
      </c>
      <c r="J5775" t="str">
        <f t="shared" si="453"/>
        <v>Sun</v>
      </c>
      <c r="K5775">
        <f t="shared" si="454"/>
        <v>12</v>
      </c>
      <c r="L5775" t="str">
        <f t="shared" si="455"/>
        <v>Feb</v>
      </c>
      <c r="M5775">
        <v>20</v>
      </c>
      <c r="N5775">
        <f t="shared" si="456"/>
        <v>4</v>
      </c>
      <c r="O5775" s="5">
        <f t="shared" si="457"/>
        <v>47.849999999999994</v>
      </c>
    </row>
    <row r="5776" spans="1:15" x14ac:dyDescent="0.25">
      <c r="A5776">
        <v>5839</v>
      </c>
      <c r="B5776">
        <v>2588</v>
      </c>
      <c r="C5776">
        <f>IF(COUNTIF($B$2:B5776,B5776)=1,1,0)</f>
        <v>0</v>
      </c>
      <c r="D5776" s="1">
        <v>44969</v>
      </c>
      <c r="E5776" s="2">
        <v>0.83417824074074076</v>
      </c>
      <c r="F5776">
        <v>122</v>
      </c>
      <c r="G5776" t="str">
        <f>IFERROR(INDEX(menu_items!$B:$B,MATCH(F5776,menu_items!$A:$A,0)),"Unknown value")</f>
        <v>Chips &amp; Salsa</v>
      </c>
      <c r="H5776" t="str">
        <f>IFERROR(INDEX(menu_items!$C:$C,MATCH(F5776,menu_items!$A:$A,0)),"Unknown value")</f>
        <v>Mexican</v>
      </c>
      <c r="I5776" s="5">
        <f>IFERROR(INDEX(menu_items!$D:$D,MATCH(F5776,menu_items!$A:$A,0)),0)</f>
        <v>7</v>
      </c>
      <c r="J5776" t="str">
        <f t="shared" si="453"/>
        <v>Sun</v>
      </c>
      <c r="K5776">
        <f t="shared" si="454"/>
        <v>12</v>
      </c>
      <c r="L5776" t="str">
        <f t="shared" si="455"/>
        <v>Feb</v>
      </c>
      <c r="M5776">
        <v>20</v>
      </c>
      <c r="N5776">
        <f t="shared" si="456"/>
        <v>4</v>
      </c>
      <c r="O5776" s="5">
        <f t="shared" si="457"/>
        <v>47.849999999999994</v>
      </c>
    </row>
    <row r="5777" spans="1:15" x14ac:dyDescent="0.25">
      <c r="A5777">
        <v>5840</v>
      </c>
      <c r="B5777">
        <v>2589</v>
      </c>
      <c r="C5777">
        <f>IF(COUNTIF($B$2:B5777,B5777)=1,1,0)</f>
        <v>1</v>
      </c>
      <c r="D5777" s="1">
        <v>44969</v>
      </c>
      <c r="E5777" s="2">
        <v>0.84343749999999995</v>
      </c>
      <c r="F5777">
        <v>128</v>
      </c>
      <c r="G5777" t="str">
        <f>IFERROR(INDEX(menu_items!$B:$B,MATCH(F5777,menu_items!$A:$A,0)),"Unknown value")</f>
        <v>Cheese Lasagna</v>
      </c>
      <c r="H5777" t="str">
        <f>IFERROR(INDEX(menu_items!$C:$C,MATCH(F5777,menu_items!$A:$A,0)),"Unknown value")</f>
        <v>Italian</v>
      </c>
      <c r="I5777" s="5">
        <f>IFERROR(INDEX(menu_items!$D:$D,MATCH(F5777,menu_items!$A:$A,0)),0)</f>
        <v>15.5</v>
      </c>
      <c r="J5777" t="str">
        <f t="shared" si="453"/>
        <v>Sun</v>
      </c>
      <c r="K5777">
        <f t="shared" si="454"/>
        <v>12</v>
      </c>
      <c r="L5777" t="str">
        <f t="shared" si="455"/>
        <v>Feb</v>
      </c>
      <c r="M5777">
        <v>20</v>
      </c>
      <c r="N5777">
        <f t="shared" si="456"/>
        <v>1</v>
      </c>
      <c r="O5777" s="5">
        <f t="shared" si="457"/>
        <v>15.5</v>
      </c>
    </row>
    <row r="5778" spans="1:15" x14ac:dyDescent="0.25">
      <c r="A5778">
        <v>5841</v>
      </c>
      <c r="B5778">
        <v>2590</v>
      </c>
      <c r="C5778">
        <f>IF(COUNTIF($B$2:B5778,B5778)=1,1,0)</f>
        <v>1</v>
      </c>
      <c r="D5778" s="1">
        <v>44969</v>
      </c>
      <c r="E5778" s="2">
        <v>0.85093750000000001</v>
      </c>
      <c r="F5778">
        <v>126</v>
      </c>
      <c r="G5778" t="str">
        <f>IFERROR(INDEX(menu_items!$B:$B,MATCH(F5778,menu_items!$A:$A,0)),"Unknown value")</f>
        <v>Fettuccine Alfredo</v>
      </c>
      <c r="H5778" t="str">
        <f>IFERROR(INDEX(menu_items!$C:$C,MATCH(F5778,menu_items!$A:$A,0)),"Unknown value")</f>
        <v>Italian</v>
      </c>
      <c r="I5778" s="5">
        <f>IFERROR(INDEX(menu_items!$D:$D,MATCH(F5778,menu_items!$A:$A,0)),0)</f>
        <v>14.5</v>
      </c>
      <c r="J5778" t="str">
        <f t="shared" si="453"/>
        <v>Sun</v>
      </c>
      <c r="K5778">
        <f t="shared" si="454"/>
        <v>12</v>
      </c>
      <c r="L5778" t="str">
        <f t="shared" si="455"/>
        <v>Feb</v>
      </c>
      <c r="M5778">
        <v>20</v>
      </c>
      <c r="N5778">
        <f t="shared" si="456"/>
        <v>2</v>
      </c>
      <c r="O5778" s="5">
        <f t="shared" si="457"/>
        <v>29</v>
      </c>
    </row>
    <row r="5779" spans="1:15" x14ac:dyDescent="0.25">
      <c r="A5779">
        <v>5842</v>
      </c>
      <c r="B5779">
        <v>2590</v>
      </c>
      <c r="C5779">
        <f>IF(COUNTIF($B$2:B5779,B5779)=1,1,0)</f>
        <v>0</v>
      </c>
      <c r="D5779" s="1">
        <v>44969</v>
      </c>
      <c r="E5779" s="2">
        <v>0.85093750000000001</v>
      </c>
      <c r="F5779">
        <v>126</v>
      </c>
      <c r="G5779" t="str">
        <f>IFERROR(INDEX(menu_items!$B:$B,MATCH(F5779,menu_items!$A:$A,0)),"Unknown value")</f>
        <v>Fettuccine Alfredo</v>
      </c>
      <c r="H5779" t="str">
        <f>IFERROR(INDEX(menu_items!$C:$C,MATCH(F5779,menu_items!$A:$A,0)),"Unknown value")</f>
        <v>Italian</v>
      </c>
      <c r="I5779" s="5">
        <f>IFERROR(INDEX(menu_items!$D:$D,MATCH(F5779,menu_items!$A:$A,0)),0)</f>
        <v>14.5</v>
      </c>
      <c r="J5779" t="str">
        <f t="shared" si="453"/>
        <v>Sun</v>
      </c>
      <c r="K5779">
        <f t="shared" si="454"/>
        <v>12</v>
      </c>
      <c r="L5779" t="str">
        <f t="shared" si="455"/>
        <v>Feb</v>
      </c>
      <c r="M5779">
        <v>20</v>
      </c>
      <c r="N5779">
        <f t="shared" si="456"/>
        <v>2</v>
      </c>
      <c r="O5779" s="5">
        <f t="shared" si="457"/>
        <v>29</v>
      </c>
    </row>
    <row r="5780" spans="1:15" x14ac:dyDescent="0.25">
      <c r="A5780">
        <v>5843</v>
      </c>
      <c r="B5780">
        <v>2591</v>
      </c>
      <c r="C5780">
        <f>IF(COUNTIF($B$2:B5780,B5780)=1,1,0)</f>
        <v>1</v>
      </c>
      <c r="D5780" s="1">
        <v>44969</v>
      </c>
      <c r="E5780" s="2">
        <v>0.86052083333333329</v>
      </c>
      <c r="F5780">
        <v>117</v>
      </c>
      <c r="G5780" t="str">
        <f>IFERROR(INDEX(menu_items!$B:$B,MATCH(F5780,menu_items!$A:$A,0)),"Unknown value")</f>
        <v>Chicken Burrito</v>
      </c>
      <c r="H5780" t="str">
        <f>IFERROR(INDEX(menu_items!$C:$C,MATCH(F5780,menu_items!$A:$A,0)),"Unknown value")</f>
        <v>Mexican</v>
      </c>
      <c r="I5780" s="5">
        <f>IFERROR(INDEX(menu_items!$D:$D,MATCH(F5780,menu_items!$A:$A,0)),0)</f>
        <v>12.95</v>
      </c>
      <c r="J5780" t="str">
        <f t="shared" si="453"/>
        <v>Sun</v>
      </c>
      <c r="K5780">
        <f t="shared" si="454"/>
        <v>12</v>
      </c>
      <c r="L5780" t="str">
        <f t="shared" si="455"/>
        <v>Feb</v>
      </c>
      <c r="M5780">
        <v>20</v>
      </c>
      <c r="N5780">
        <f t="shared" si="456"/>
        <v>2</v>
      </c>
      <c r="O5780" s="5">
        <f t="shared" si="457"/>
        <v>32.9</v>
      </c>
    </row>
    <row r="5781" spans="1:15" x14ac:dyDescent="0.25">
      <c r="A5781">
        <v>5844</v>
      </c>
      <c r="B5781">
        <v>2591</v>
      </c>
      <c r="C5781">
        <f>IF(COUNTIF($B$2:B5781,B5781)=1,1,0)</f>
        <v>0</v>
      </c>
      <c r="D5781" s="1">
        <v>44969</v>
      </c>
      <c r="E5781" s="2">
        <v>0.86052083333333329</v>
      </c>
      <c r="F5781">
        <v>130</v>
      </c>
      <c r="G5781" t="str">
        <f>IFERROR(INDEX(menu_items!$B:$B,MATCH(F5781,menu_items!$A:$A,0)),"Unknown value")</f>
        <v>Shrimp Scampi</v>
      </c>
      <c r="H5781" t="str">
        <f>IFERROR(INDEX(menu_items!$C:$C,MATCH(F5781,menu_items!$A:$A,0)),"Unknown value")</f>
        <v>Italian</v>
      </c>
      <c r="I5781" s="5">
        <f>IFERROR(INDEX(menu_items!$D:$D,MATCH(F5781,menu_items!$A:$A,0)),0)</f>
        <v>19.95</v>
      </c>
      <c r="J5781" t="str">
        <f t="shared" si="453"/>
        <v>Sun</v>
      </c>
      <c r="K5781">
        <f t="shared" si="454"/>
        <v>12</v>
      </c>
      <c r="L5781" t="str">
        <f t="shared" si="455"/>
        <v>Feb</v>
      </c>
      <c r="M5781">
        <v>20</v>
      </c>
      <c r="N5781">
        <f t="shared" si="456"/>
        <v>2</v>
      </c>
      <c r="O5781" s="5">
        <f t="shared" si="457"/>
        <v>32.9</v>
      </c>
    </row>
    <row r="5782" spans="1:15" x14ac:dyDescent="0.25">
      <c r="A5782">
        <v>5845</v>
      </c>
      <c r="B5782">
        <v>2592</v>
      </c>
      <c r="C5782">
        <f>IF(COUNTIF($B$2:B5782,B5782)=1,1,0)</f>
        <v>1</v>
      </c>
      <c r="D5782" s="1">
        <v>44969</v>
      </c>
      <c r="E5782" s="2">
        <v>0.90510416666666671</v>
      </c>
      <c r="F5782">
        <v>107</v>
      </c>
      <c r="G5782" t="str">
        <f>IFERROR(INDEX(menu_items!$B:$B,MATCH(F5782,menu_items!$A:$A,0)),"Unknown value")</f>
        <v>Orange Chicken</v>
      </c>
      <c r="H5782" t="str">
        <f>IFERROR(INDEX(menu_items!$C:$C,MATCH(F5782,menu_items!$A:$A,0)),"Unknown value")</f>
        <v>Asian</v>
      </c>
      <c r="I5782" s="5">
        <f>IFERROR(INDEX(menu_items!$D:$D,MATCH(F5782,menu_items!$A:$A,0)),0)</f>
        <v>16.5</v>
      </c>
      <c r="J5782" t="str">
        <f t="shared" si="453"/>
        <v>Sun</v>
      </c>
      <c r="K5782">
        <f t="shared" si="454"/>
        <v>12</v>
      </c>
      <c r="L5782" t="str">
        <f t="shared" si="455"/>
        <v>Feb</v>
      </c>
      <c r="M5782">
        <v>21</v>
      </c>
      <c r="N5782">
        <f t="shared" si="456"/>
        <v>1</v>
      </c>
      <c r="O5782" s="5">
        <f t="shared" si="457"/>
        <v>16.5</v>
      </c>
    </row>
    <row r="5783" spans="1:15" x14ac:dyDescent="0.25">
      <c r="A5783">
        <v>5846</v>
      </c>
      <c r="B5783">
        <v>2593</v>
      </c>
      <c r="C5783">
        <f>IF(COUNTIF($B$2:B5783,B5783)=1,1,0)</f>
        <v>1</v>
      </c>
      <c r="D5783" s="1">
        <v>44969</v>
      </c>
      <c r="E5783" s="2">
        <v>0.91811342592592593</v>
      </c>
      <c r="F5783">
        <v>117</v>
      </c>
      <c r="G5783" t="str">
        <f>IFERROR(INDEX(menu_items!$B:$B,MATCH(F5783,menu_items!$A:$A,0)),"Unknown value")</f>
        <v>Chicken Burrito</v>
      </c>
      <c r="H5783" t="str">
        <f>IFERROR(INDEX(menu_items!$C:$C,MATCH(F5783,menu_items!$A:$A,0)),"Unknown value")</f>
        <v>Mexican</v>
      </c>
      <c r="I5783" s="5">
        <f>IFERROR(INDEX(menu_items!$D:$D,MATCH(F5783,menu_items!$A:$A,0)),0)</f>
        <v>12.95</v>
      </c>
      <c r="J5783" t="str">
        <f t="shared" si="453"/>
        <v>Sun</v>
      </c>
      <c r="K5783">
        <f t="shared" si="454"/>
        <v>12</v>
      </c>
      <c r="L5783" t="str">
        <f t="shared" si="455"/>
        <v>Feb</v>
      </c>
      <c r="M5783">
        <v>22</v>
      </c>
      <c r="N5783">
        <f t="shared" si="456"/>
        <v>4</v>
      </c>
      <c r="O5783" s="5">
        <f t="shared" si="457"/>
        <v>48.849999999999994</v>
      </c>
    </row>
    <row r="5784" spans="1:15" x14ac:dyDescent="0.25">
      <c r="A5784">
        <v>5847</v>
      </c>
      <c r="B5784">
        <v>2593</v>
      </c>
      <c r="C5784">
        <f>IF(COUNTIF($B$2:B5784,B5784)=1,1,0)</f>
        <v>0</v>
      </c>
      <c r="D5784" s="1">
        <v>44969</v>
      </c>
      <c r="E5784" s="2">
        <v>0.91811342592592593</v>
      </c>
      <c r="F5784">
        <v>113</v>
      </c>
      <c r="G5784" t="str">
        <f>IFERROR(INDEX(menu_items!$B:$B,MATCH(F5784,menu_items!$A:$A,0)),"Unknown value")</f>
        <v>Edamame</v>
      </c>
      <c r="H5784" t="str">
        <f>IFERROR(INDEX(menu_items!$C:$C,MATCH(F5784,menu_items!$A:$A,0)),"Unknown value")</f>
        <v>Asian</v>
      </c>
      <c r="I5784" s="5">
        <f>IFERROR(INDEX(menu_items!$D:$D,MATCH(F5784,menu_items!$A:$A,0)),0)</f>
        <v>5</v>
      </c>
      <c r="J5784" t="str">
        <f t="shared" si="453"/>
        <v>Sun</v>
      </c>
      <c r="K5784">
        <f t="shared" si="454"/>
        <v>12</v>
      </c>
      <c r="L5784" t="str">
        <f t="shared" si="455"/>
        <v>Feb</v>
      </c>
      <c r="M5784">
        <v>22</v>
      </c>
      <c r="N5784">
        <f t="shared" si="456"/>
        <v>4</v>
      </c>
      <c r="O5784" s="5">
        <f t="shared" si="457"/>
        <v>48.849999999999994</v>
      </c>
    </row>
    <row r="5785" spans="1:15" x14ac:dyDescent="0.25">
      <c r="A5785">
        <v>5848</v>
      </c>
      <c r="B5785">
        <v>2593</v>
      </c>
      <c r="C5785">
        <f>IF(COUNTIF($B$2:B5785,B5785)=1,1,0)</f>
        <v>0</v>
      </c>
      <c r="D5785" s="1">
        <v>44969</v>
      </c>
      <c r="E5785" s="2">
        <v>0.91811342592592593</v>
      </c>
      <c r="F5785">
        <v>120</v>
      </c>
      <c r="G5785" t="str">
        <f>IFERROR(INDEX(menu_items!$B:$B,MATCH(F5785,menu_items!$A:$A,0)),"Unknown value")</f>
        <v>Steak Torta</v>
      </c>
      <c r="H5785" t="str">
        <f>IFERROR(INDEX(menu_items!$C:$C,MATCH(F5785,menu_items!$A:$A,0)),"Unknown value")</f>
        <v>Mexican</v>
      </c>
      <c r="I5785" s="5">
        <f>IFERROR(INDEX(menu_items!$D:$D,MATCH(F5785,menu_items!$A:$A,0)),0)</f>
        <v>13.95</v>
      </c>
      <c r="J5785" t="str">
        <f t="shared" si="453"/>
        <v>Sun</v>
      </c>
      <c r="K5785">
        <f t="shared" si="454"/>
        <v>12</v>
      </c>
      <c r="L5785" t="str">
        <f t="shared" si="455"/>
        <v>Feb</v>
      </c>
      <c r="M5785">
        <v>22</v>
      </c>
      <c r="N5785">
        <f t="shared" si="456"/>
        <v>4</v>
      </c>
      <c r="O5785" s="5">
        <f t="shared" si="457"/>
        <v>48.849999999999994</v>
      </c>
    </row>
    <row r="5786" spans="1:15" x14ac:dyDescent="0.25">
      <c r="A5786">
        <v>5849</v>
      </c>
      <c r="B5786">
        <v>2593</v>
      </c>
      <c r="C5786">
        <f>IF(COUNTIF($B$2:B5786,B5786)=1,1,0)</f>
        <v>0</v>
      </c>
      <c r="D5786" s="1">
        <v>44969</v>
      </c>
      <c r="E5786" s="2">
        <v>0.91811342592592593</v>
      </c>
      <c r="F5786">
        <v>132</v>
      </c>
      <c r="G5786" t="str">
        <f>IFERROR(INDEX(menu_items!$B:$B,MATCH(F5786,menu_items!$A:$A,0)),"Unknown value")</f>
        <v>Eggplant Parmesan</v>
      </c>
      <c r="H5786" t="str">
        <f>IFERROR(INDEX(menu_items!$C:$C,MATCH(F5786,menu_items!$A:$A,0)),"Unknown value")</f>
        <v>Italian</v>
      </c>
      <c r="I5786" s="5">
        <f>IFERROR(INDEX(menu_items!$D:$D,MATCH(F5786,menu_items!$A:$A,0)),0)</f>
        <v>16.95</v>
      </c>
      <c r="J5786" t="str">
        <f t="shared" si="453"/>
        <v>Sun</v>
      </c>
      <c r="K5786">
        <f t="shared" si="454"/>
        <v>12</v>
      </c>
      <c r="L5786" t="str">
        <f t="shared" si="455"/>
        <v>Feb</v>
      </c>
      <c r="M5786">
        <v>22</v>
      </c>
      <c r="N5786">
        <f t="shared" si="456"/>
        <v>4</v>
      </c>
      <c r="O5786" s="5">
        <f t="shared" si="457"/>
        <v>48.849999999999994</v>
      </c>
    </row>
    <row r="5787" spans="1:15" x14ac:dyDescent="0.25">
      <c r="A5787">
        <v>5850</v>
      </c>
      <c r="B5787">
        <v>2594</v>
      </c>
      <c r="C5787">
        <f>IF(COUNTIF($B$2:B5787,B5787)=1,1,0)</f>
        <v>1</v>
      </c>
      <c r="D5787" s="1">
        <v>44969</v>
      </c>
      <c r="E5787" s="2">
        <v>0.95466435185185183</v>
      </c>
      <c r="F5787">
        <v>108</v>
      </c>
      <c r="G5787" t="str">
        <f>IFERROR(INDEX(menu_items!$B:$B,MATCH(F5787,menu_items!$A:$A,0)),"Unknown value")</f>
        <v>Tofu Pad Thai</v>
      </c>
      <c r="H5787" t="str">
        <f>IFERROR(INDEX(menu_items!$C:$C,MATCH(F5787,menu_items!$A:$A,0)),"Unknown value")</f>
        <v>Asian</v>
      </c>
      <c r="I5787" s="5">
        <f>IFERROR(INDEX(menu_items!$D:$D,MATCH(F5787,menu_items!$A:$A,0)),0)</f>
        <v>14.5</v>
      </c>
      <c r="J5787" t="str">
        <f t="shared" si="453"/>
        <v>Sun</v>
      </c>
      <c r="K5787">
        <f t="shared" si="454"/>
        <v>12</v>
      </c>
      <c r="L5787" t="str">
        <f t="shared" si="455"/>
        <v>Feb</v>
      </c>
      <c r="M5787">
        <v>22</v>
      </c>
      <c r="N5787">
        <f t="shared" si="456"/>
        <v>2</v>
      </c>
      <c r="O5787" s="5">
        <f t="shared" si="457"/>
        <v>23.5</v>
      </c>
    </row>
    <row r="5788" spans="1:15" x14ac:dyDescent="0.25">
      <c r="A5788">
        <v>5851</v>
      </c>
      <c r="B5788">
        <v>2594</v>
      </c>
      <c r="C5788">
        <f>IF(COUNTIF($B$2:B5788,B5788)=1,1,0)</f>
        <v>0</v>
      </c>
      <c r="D5788" s="1">
        <v>44969</v>
      </c>
      <c r="E5788" s="2">
        <v>0.95466435185185183</v>
      </c>
      <c r="F5788">
        <v>114</v>
      </c>
      <c r="G5788" t="str">
        <f>IFERROR(INDEX(menu_items!$B:$B,MATCH(F5788,menu_items!$A:$A,0)),"Unknown value")</f>
        <v>Potstickers</v>
      </c>
      <c r="H5788" t="str">
        <f>IFERROR(INDEX(menu_items!$C:$C,MATCH(F5788,menu_items!$A:$A,0)),"Unknown value")</f>
        <v>Asian</v>
      </c>
      <c r="I5788" s="5">
        <f>IFERROR(INDEX(menu_items!$D:$D,MATCH(F5788,menu_items!$A:$A,0)),0)</f>
        <v>9</v>
      </c>
      <c r="J5788" t="str">
        <f t="shared" si="453"/>
        <v>Sun</v>
      </c>
      <c r="K5788">
        <f t="shared" si="454"/>
        <v>12</v>
      </c>
      <c r="L5788" t="str">
        <f t="shared" si="455"/>
        <v>Feb</v>
      </c>
      <c r="M5788">
        <v>22</v>
      </c>
      <c r="N5788">
        <f t="shared" si="456"/>
        <v>2</v>
      </c>
      <c r="O5788" s="5">
        <f t="shared" si="457"/>
        <v>23.5</v>
      </c>
    </row>
    <row r="5789" spans="1:15" x14ac:dyDescent="0.25">
      <c r="A5789">
        <v>5853</v>
      </c>
      <c r="B5789">
        <v>2596</v>
      </c>
      <c r="C5789">
        <f>IF(COUNTIF($B$2:B5789,B5789)=1,1,0)</f>
        <v>1</v>
      </c>
      <c r="D5789" s="1">
        <v>44970</v>
      </c>
      <c r="E5789" s="2">
        <v>0.47761574074074076</v>
      </c>
      <c r="F5789">
        <v>103</v>
      </c>
      <c r="G5789" t="str">
        <f>IFERROR(INDEX(menu_items!$B:$B,MATCH(F5789,menu_items!$A:$A,0)),"Unknown value")</f>
        <v>Hot Dog</v>
      </c>
      <c r="H5789" t="str">
        <f>IFERROR(INDEX(menu_items!$C:$C,MATCH(F5789,menu_items!$A:$A,0)),"Unknown value")</f>
        <v>American</v>
      </c>
      <c r="I5789" s="5">
        <f>IFERROR(INDEX(menu_items!$D:$D,MATCH(F5789,menu_items!$A:$A,0)),0)</f>
        <v>9</v>
      </c>
      <c r="J5789" t="str">
        <f t="shared" si="453"/>
        <v>Mon</v>
      </c>
      <c r="K5789">
        <f t="shared" si="454"/>
        <v>13</v>
      </c>
      <c r="L5789" t="str">
        <f t="shared" si="455"/>
        <v>Feb</v>
      </c>
      <c r="M5789">
        <v>11</v>
      </c>
      <c r="N5789">
        <f t="shared" si="456"/>
        <v>4</v>
      </c>
      <c r="O5789" s="5">
        <f t="shared" si="457"/>
        <v>43.45</v>
      </c>
    </row>
    <row r="5790" spans="1:15" x14ac:dyDescent="0.25">
      <c r="A5790">
        <v>5854</v>
      </c>
      <c r="B5790">
        <v>2596</v>
      </c>
      <c r="C5790">
        <f>IF(COUNTIF($B$2:B5790,B5790)=1,1,0)</f>
        <v>0</v>
      </c>
      <c r="D5790" s="1">
        <v>44970</v>
      </c>
      <c r="E5790" s="2">
        <v>0.47761574074074076</v>
      </c>
      <c r="F5790">
        <v>129</v>
      </c>
      <c r="G5790" t="str">
        <f>IFERROR(INDEX(menu_items!$B:$B,MATCH(F5790,menu_items!$A:$A,0)),"Unknown value")</f>
        <v>Mushroom Ravioli</v>
      </c>
      <c r="H5790" t="str">
        <f>IFERROR(INDEX(menu_items!$C:$C,MATCH(F5790,menu_items!$A:$A,0)),"Unknown value")</f>
        <v>Italian</v>
      </c>
      <c r="I5790" s="5">
        <f>IFERROR(INDEX(menu_items!$D:$D,MATCH(F5790,menu_items!$A:$A,0)),0)</f>
        <v>15.5</v>
      </c>
      <c r="J5790" t="str">
        <f t="shared" si="453"/>
        <v>Mon</v>
      </c>
      <c r="K5790">
        <f t="shared" si="454"/>
        <v>13</v>
      </c>
      <c r="L5790" t="str">
        <f t="shared" si="455"/>
        <v>Feb</v>
      </c>
      <c r="M5790">
        <v>11</v>
      </c>
      <c r="N5790">
        <f t="shared" si="456"/>
        <v>4</v>
      </c>
      <c r="O5790" s="5">
        <f t="shared" si="457"/>
        <v>43.45</v>
      </c>
    </row>
    <row r="5791" spans="1:15" x14ac:dyDescent="0.25">
      <c r="A5791">
        <v>5855</v>
      </c>
      <c r="B5791">
        <v>2596</v>
      </c>
      <c r="C5791">
        <f>IF(COUNTIF($B$2:B5791,B5791)=1,1,0)</f>
        <v>0</v>
      </c>
      <c r="D5791" s="1">
        <v>44970</v>
      </c>
      <c r="E5791" s="2">
        <v>0.47761574074074076</v>
      </c>
      <c r="F5791">
        <v>119</v>
      </c>
      <c r="G5791" t="str">
        <f>IFERROR(INDEX(menu_items!$B:$B,MATCH(F5791,menu_items!$A:$A,0)),"Unknown value")</f>
        <v>Chicken Torta</v>
      </c>
      <c r="H5791" t="str">
        <f>IFERROR(INDEX(menu_items!$C:$C,MATCH(F5791,menu_items!$A:$A,0)),"Unknown value")</f>
        <v>Mexican</v>
      </c>
      <c r="I5791" s="5">
        <f>IFERROR(INDEX(menu_items!$D:$D,MATCH(F5791,menu_items!$A:$A,0)),0)</f>
        <v>11.95</v>
      </c>
      <c r="J5791" t="str">
        <f t="shared" si="453"/>
        <v>Mon</v>
      </c>
      <c r="K5791">
        <f t="shared" si="454"/>
        <v>13</v>
      </c>
      <c r="L5791" t="str">
        <f t="shared" si="455"/>
        <v>Feb</v>
      </c>
      <c r="M5791">
        <v>11</v>
      </c>
      <c r="N5791">
        <f t="shared" si="456"/>
        <v>4</v>
      </c>
      <c r="O5791" s="5">
        <f t="shared" si="457"/>
        <v>43.45</v>
      </c>
    </row>
    <row r="5792" spans="1:15" x14ac:dyDescent="0.25">
      <c r="A5792">
        <v>5856</v>
      </c>
      <c r="B5792">
        <v>2596</v>
      </c>
      <c r="C5792">
        <f>IF(COUNTIF($B$2:B5792,B5792)=1,1,0)</f>
        <v>0</v>
      </c>
      <c r="D5792" s="1">
        <v>44970</v>
      </c>
      <c r="E5792" s="2">
        <v>0.47761574074074076</v>
      </c>
      <c r="F5792">
        <v>122</v>
      </c>
      <c r="G5792" t="str">
        <f>IFERROR(INDEX(menu_items!$B:$B,MATCH(F5792,menu_items!$A:$A,0)),"Unknown value")</f>
        <v>Chips &amp; Salsa</v>
      </c>
      <c r="H5792" t="str">
        <f>IFERROR(INDEX(menu_items!$C:$C,MATCH(F5792,menu_items!$A:$A,0)),"Unknown value")</f>
        <v>Mexican</v>
      </c>
      <c r="I5792" s="5">
        <f>IFERROR(INDEX(menu_items!$D:$D,MATCH(F5792,menu_items!$A:$A,0)),0)</f>
        <v>7</v>
      </c>
      <c r="J5792" t="str">
        <f t="shared" si="453"/>
        <v>Mon</v>
      </c>
      <c r="K5792">
        <f t="shared" si="454"/>
        <v>13</v>
      </c>
      <c r="L5792" t="str">
        <f t="shared" si="455"/>
        <v>Feb</v>
      </c>
      <c r="M5792">
        <v>11</v>
      </c>
      <c r="N5792">
        <f t="shared" si="456"/>
        <v>4</v>
      </c>
      <c r="O5792" s="5">
        <f t="shared" si="457"/>
        <v>43.45</v>
      </c>
    </row>
    <row r="5793" spans="1:15" x14ac:dyDescent="0.25">
      <c r="A5793">
        <v>5857</v>
      </c>
      <c r="B5793">
        <v>2597</v>
      </c>
      <c r="C5793">
        <f>IF(COUNTIF($B$2:B5793,B5793)=1,1,0)</f>
        <v>1</v>
      </c>
      <c r="D5793" s="1">
        <v>44970</v>
      </c>
      <c r="E5793" s="2">
        <v>0.47998842592592594</v>
      </c>
      <c r="F5793">
        <v>104</v>
      </c>
      <c r="G5793" t="str">
        <f>IFERROR(INDEX(menu_items!$B:$B,MATCH(F5793,menu_items!$A:$A,0)),"Unknown value")</f>
        <v>Veggie Burger</v>
      </c>
      <c r="H5793" t="str">
        <f>IFERROR(INDEX(menu_items!$C:$C,MATCH(F5793,menu_items!$A:$A,0)),"Unknown value")</f>
        <v>American</v>
      </c>
      <c r="I5793" s="5">
        <f>IFERROR(INDEX(menu_items!$D:$D,MATCH(F5793,menu_items!$A:$A,0)),0)</f>
        <v>10.5</v>
      </c>
      <c r="J5793" t="str">
        <f t="shared" si="453"/>
        <v>Mon</v>
      </c>
      <c r="K5793">
        <f t="shared" si="454"/>
        <v>13</v>
      </c>
      <c r="L5793" t="str">
        <f t="shared" si="455"/>
        <v>Feb</v>
      </c>
      <c r="M5793">
        <v>11</v>
      </c>
      <c r="N5793">
        <f t="shared" si="456"/>
        <v>1</v>
      </c>
      <c r="O5793" s="5">
        <f t="shared" si="457"/>
        <v>10.5</v>
      </c>
    </row>
    <row r="5794" spans="1:15" x14ac:dyDescent="0.25">
      <c r="A5794">
        <v>5858</v>
      </c>
      <c r="B5794">
        <v>2598</v>
      </c>
      <c r="C5794">
        <f>IF(COUNTIF($B$2:B5794,B5794)=1,1,0)</f>
        <v>1</v>
      </c>
      <c r="D5794" s="1">
        <v>44970</v>
      </c>
      <c r="E5794" s="2">
        <v>0.48461805555555554</v>
      </c>
      <c r="F5794">
        <v>111</v>
      </c>
      <c r="G5794" t="str">
        <f>IFERROR(INDEX(menu_items!$B:$B,MATCH(F5794,menu_items!$A:$A,0)),"Unknown value")</f>
        <v>California Roll</v>
      </c>
      <c r="H5794" t="str">
        <f>IFERROR(INDEX(menu_items!$C:$C,MATCH(F5794,menu_items!$A:$A,0)),"Unknown value")</f>
        <v>Asian</v>
      </c>
      <c r="I5794" s="5">
        <f>IFERROR(INDEX(menu_items!$D:$D,MATCH(F5794,menu_items!$A:$A,0)),0)</f>
        <v>11.95</v>
      </c>
      <c r="J5794" t="str">
        <f t="shared" si="453"/>
        <v>Mon</v>
      </c>
      <c r="K5794">
        <f t="shared" si="454"/>
        <v>13</v>
      </c>
      <c r="L5794" t="str">
        <f t="shared" si="455"/>
        <v>Feb</v>
      </c>
      <c r="M5794">
        <v>11</v>
      </c>
      <c r="N5794">
        <f t="shared" si="456"/>
        <v>1</v>
      </c>
      <c r="O5794" s="5">
        <f t="shared" si="457"/>
        <v>11.95</v>
      </c>
    </row>
    <row r="5795" spans="1:15" x14ac:dyDescent="0.25">
      <c r="A5795">
        <v>5859</v>
      </c>
      <c r="B5795">
        <v>2599</v>
      </c>
      <c r="C5795">
        <f>IF(COUNTIF($B$2:B5795,B5795)=1,1,0)</f>
        <v>1</v>
      </c>
      <c r="D5795" s="1">
        <v>44970</v>
      </c>
      <c r="E5795" s="2">
        <v>0.49454861111111109</v>
      </c>
      <c r="F5795">
        <v>121</v>
      </c>
      <c r="G5795" t="str">
        <f>IFERROR(INDEX(menu_items!$B:$B,MATCH(F5795,menu_items!$A:$A,0)),"Unknown value")</f>
        <v>Cheese Quesadillas</v>
      </c>
      <c r="H5795" t="str">
        <f>IFERROR(INDEX(menu_items!$C:$C,MATCH(F5795,menu_items!$A:$A,0)),"Unknown value")</f>
        <v>Mexican</v>
      </c>
      <c r="I5795" s="5">
        <f>IFERROR(INDEX(menu_items!$D:$D,MATCH(F5795,menu_items!$A:$A,0)),0)</f>
        <v>10.5</v>
      </c>
      <c r="J5795" t="str">
        <f t="shared" si="453"/>
        <v>Mon</v>
      </c>
      <c r="K5795">
        <f t="shared" si="454"/>
        <v>13</v>
      </c>
      <c r="L5795" t="str">
        <f t="shared" si="455"/>
        <v>Feb</v>
      </c>
      <c r="M5795">
        <v>11</v>
      </c>
      <c r="N5795">
        <f t="shared" si="456"/>
        <v>2</v>
      </c>
      <c r="O5795" s="5">
        <f t="shared" si="457"/>
        <v>27.45</v>
      </c>
    </row>
    <row r="5796" spans="1:15" x14ac:dyDescent="0.25">
      <c r="A5796">
        <v>5860</v>
      </c>
      <c r="B5796">
        <v>2599</v>
      </c>
      <c r="C5796">
        <f>IF(COUNTIF($B$2:B5796,B5796)=1,1,0)</f>
        <v>0</v>
      </c>
      <c r="D5796" s="1">
        <v>44970</v>
      </c>
      <c r="E5796" s="2">
        <v>0.49454861111111109</v>
      </c>
      <c r="F5796">
        <v>132</v>
      </c>
      <c r="G5796" t="str">
        <f>IFERROR(INDEX(menu_items!$B:$B,MATCH(F5796,menu_items!$A:$A,0)),"Unknown value")</f>
        <v>Eggplant Parmesan</v>
      </c>
      <c r="H5796" t="str">
        <f>IFERROR(INDEX(menu_items!$C:$C,MATCH(F5796,menu_items!$A:$A,0)),"Unknown value")</f>
        <v>Italian</v>
      </c>
      <c r="I5796" s="5">
        <f>IFERROR(INDEX(menu_items!$D:$D,MATCH(F5796,menu_items!$A:$A,0)),0)</f>
        <v>16.95</v>
      </c>
      <c r="J5796" t="str">
        <f t="shared" si="453"/>
        <v>Mon</v>
      </c>
      <c r="K5796">
        <f t="shared" si="454"/>
        <v>13</v>
      </c>
      <c r="L5796" t="str">
        <f t="shared" si="455"/>
        <v>Feb</v>
      </c>
      <c r="M5796">
        <v>11</v>
      </c>
      <c r="N5796">
        <f t="shared" si="456"/>
        <v>2</v>
      </c>
      <c r="O5796" s="5">
        <f t="shared" si="457"/>
        <v>27.45</v>
      </c>
    </row>
    <row r="5797" spans="1:15" x14ac:dyDescent="0.25">
      <c r="A5797">
        <v>5861</v>
      </c>
      <c r="B5797">
        <v>2600</v>
      </c>
      <c r="C5797">
        <f>IF(COUNTIF($B$2:B5797,B5797)=1,1,0)</f>
        <v>1</v>
      </c>
      <c r="D5797" s="1">
        <v>44970</v>
      </c>
      <c r="E5797" s="2">
        <v>0.49526620370370372</v>
      </c>
      <c r="F5797">
        <v>104</v>
      </c>
      <c r="G5797" t="str">
        <f>IFERROR(INDEX(menu_items!$B:$B,MATCH(F5797,menu_items!$A:$A,0)),"Unknown value")</f>
        <v>Veggie Burger</v>
      </c>
      <c r="H5797" t="str">
        <f>IFERROR(INDEX(menu_items!$C:$C,MATCH(F5797,menu_items!$A:$A,0)),"Unknown value")</f>
        <v>American</v>
      </c>
      <c r="I5797" s="5">
        <f>IFERROR(INDEX(menu_items!$D:$D,MATCH(F5797,menu_items!$A:$A,0)),0)</f>
        <v>10.5</v>
      </c>
      <c r="J5797" t="str">
        <f t="shared" si="453"/>
        <v>Mon</v>
      </c>
      <c r="K5797">
        <f t="shared" si="454"/>
        <v>13</v>
      </c>
      <c r="L5797" t="str">
        <f t="shared" si="455"/>
        <v>Feb</v>
      </c>
      <c r="M5797">
        <v>11</v>
      </c>
      <c r="N5797">
        <f t="shared" si="456"/>
        <v>1</v>
      </c>
      <c r="O5797" s="5">
        <f t="shared" si="457"/>
        <v>10.5</v>
      </c>
    </row>
    <row r="5798" spans="1:15" x14ac:dyDescent="0.25">
      <c r="A5798">
        <v>5862</v>
      </c>
      <c r="B5798">
        <v>2601</v>
      </c>
      <c r="C5798">
        <f>IF(COUNTIF($B$2:B5798,B5798)=1,1,0)</f>
        <v>1</v>
      </c>
      <c r="D5798" s="1">
        <v>44970</v>
      </c>
      <c r="E5798" s="2">
        <v>0.50239583333333337</v>
      </c>
      <c r="F5798">
        <v>107</v>
      </c>
      <c r="G5798" t="str">
        <f>IFERROR(INDEX(menu_items!$B:$B,MATCH(F5798,menu_items!$A:$A,0)),"Unknown value")</f>
        <v>Orange Chicken</v>
      </c>
      <c r="H5798" t="str">
        <f>IFERROR(INDEX(menu_items!$C:$C,MATCH(F5798,menu_items!$A:$A,0)),"Unknown value")</f>
        <v>Asian</v>
      </c>
      <c r="I5798" s="5">
        <f>IFERROR(INDEX(menu_items!$D:$D,MATCH(F5798,menu_items!$A:$A,0)),0)</f>
        <v>16.5</v>
      </c>
      <c r="J5798" t="str">
        <f t="shared" si="453"/>
        <v>Mon</v>
      </c>
      <c r="K5798">
        <f t="shared" si="454"/>
        <v>13</v>
      </c>
      <c r="L5798" t="str">
        <f t="shared" si="455"/>
        <v>Feb</v>
      </c>
      <c r="M5798">
        <v>12</v>
      </c>
      <c r="N5798">
        <f t="shared" si="456"/>
        <v>3</v>
      </c>
      <c r="O5798" s="5">
        <f t="shared" si="457"/>
        <v>42.4</v>
      </c>
    </row>
    <row r="5799" spans="1:15" x14ac:dyDescent="0.25">
      <c r="A5799">
        <v>5863</v>
      </c>
      <c r="B5799">
        <v>2601</v>
      </c>
      <c r="C5799">
        <f>IF(COUNTIF($B$2:B5799,B5799)=1,1,0)</f>
        <v>0</v>
      </c>
      <c r="D5799" s="1">
        <v>44970</v>
      </c>
      <c r="E5799" s="2">
        <v>0.50239583333333337</v>
      </c>
      <c r="F5799">
        <v>116</v>
      </c>
      <c r="G5799" t="str">
        <f>IFERROR(INDEX(menu_items!$B:$B,MATCH(F5799,menu_items!$A:$A,0)),"Unknown value")</f>
        <v>Steak Tacos</v>
      </c>
      <c r="H5799" t="str">
        <f>IFERROR(INDEX(menu_items!$C:$C,MATCH(F5799,menu_items!$A:$A,0)),"Unknown value")</f>
        <v>Mexican</v>
      </c>
      <c r="I5799" s="5">
        <f>IFERROR(INDEX(menu_items!$D:$D,MATCH(F5799,menu_items!$A:$A,0)),0)</f>
        <v>13.95</v>
      </c>
      <c r="J5799" t="str">
        <f t="shared" si="453"/>
        <v>Mon</v>
      </c>
      <c r="K5799">
        <f t="shared" si="454"/>
        <v>13</v>
      </c>
      <c r="L5799" t="str">
        <f t="shared" si="455"/>
        <v>Feb</v>
      </c>
      <c r="M5799">
        <v>12</v>
      </c>
      <c r="N5799">
        <f t="shared" si="456"/>
        <v>3</v>
      </c>
      <c r="O5799" s="5">
        <f t="shared" si="457"/>
        <v>42.4</v>
      </c>
    </row>
    <row r="5800" spans="1:15" x14ac:dyDescent="0.25">
      <c r="A5800">
        <v>5864</v>
      </c>
      <c r="B5800">
        <v>2601</v>
      </c>
      <c r="C5800">
        <f>IF(COUNTIF($B$2:B5800,B5800)=1,1,0)</f>
        <v>0</v>
      </c>
      <c r="D5800" s="1">
        <v>44970</v>
      </c>
      <c r="E5800" s="2">
        <v>0.50239583333333337</v>
      </c>
      <c r="F5800">
        <v>119</v>
      </c>
      <c r="G5800" t="str">
        <f>IFERROR(INDEX(menu_items!$B:$B,MATCH(F5800,menu_items!$A:$A,0)),"Unknown value")</f>
        <v>Chicken Torta</v>
      </c>
      <c r="H5800" t="str">
        <f>IFERROR(INDEX(menu_items!$C:$C,MATCH(F5800,menu_items!$A:$A,0)),"Unknown value")</f>
        <v>Mexican</v>
      </c>
      <c r="I5800" s="5">
        <f>IFERROR(INDEX(menu_items!$D:$D,MATCH(F5800,menu_items!$A:$A,0)),0)</f>
        <v>11.95</v>
      </c>
      <c r="J5800" t="str">
        <f t="shared" si="453"/>
        <v>Mon</v>
      </c>
      <c r="K5800">
        <f t="shared" si="454"/>
        <v>13</v>
      </c>
      <c r="L5800" t="str">
        <f t="shared" si="455"/>
        <v>Feb</v>
      </c>
      <c r="M5800">
        <v>12</v>
      </c>
      <c r="N5800">
        <f t="shared" si="456"/>
        <v>3</v>
      </c>
      <c r="O5800" s="5">
        <f t="shared" si="457"/>
        <v>42.4</v>
      </c>
    </row>
    <row r="5801" spans="1:15" x14ac:dyDescent="0.25">
      <c r="A5801">
        <v>5865</v>
      </c>
      <c r="B5801">
        <v>2602</v>
      </c>
      <c r="C5801">
        <f>IF(COUNTIF($B$2:B5801,B5801)=1,1,0)</f>
        <v>1</v>
      </c>
      <c r="D5801" s="1">
        <v>44970</v>
      </c>
      <c r="E5801" s="2">
        <v>0.50695601851851857</v>
      </c>
      <c r="F5801">
        <v>102</v>
      </c>
      <c r="G5801" t="str">
        <f>IFERROR(INDEX(menu_items!$B:$B,MATCH(F5801,menu_items!$A:$A,0)),"Unknown value")</f>
        <v>Cheeseburger</v>
      </c>
      <c r="H5801" t="str">
        <f>IFERROR(INDEX(menu_items!$C:$C,MATCH(F5801,menu_items!$A:$A,0)),"Unknown value")</f>
        <v>American</v>
      </c>
      <c r="I5801" s="5">
        <f>IFERROR(INDEX(menu_items!$D:$D,MATCH(F5801,menu_items!$A:$A,0)),0)</f>
        <v>13.95</v>
      </c>
      <c r="J5801" t="str">
        <f t="shared" si="453"/>
        <v>Mon</v>
      </c>
      <c r="K5801">
        <f t="shared" si="454"/>
        <v>13</v>
      </c>
      <c r="L5801" t="str">
        <f t="shared" si="455"/>
        <v>Feb</v>
      </c>
      <c r="M5801">
        <v>12</v>
      </c>
      <c r="N5801">
        <f t="shared" si="456"/>
        <v>8</v>
      </c>
      <c r="O5801" s="5">
        <f t="shared" si="457"/>
        <v>93.75</v>
      </c>
    </row>
    <row r="5802" spans="1:15" x14ac:dyDescent="0.25">
      <c r="A5802">
        <v>5866</v>
      </c>
      <c r="B5802">
        <v>2602</v>
      </c>
      <c r="C5802">
        <f>IF(COUNTIF($B$2:B5802,B5802)=1,1,0)</f>
        <v>0</v>
      </c>
      <c r="D5802" s="1">
        <v>44970</v>
      </c>
      <c r="E5802" s="2">
        <v>0.50695601851851857</v>
      </c>
      <c r="F5802">
        <v>103</v>
      </c>
      <c r="G5802" t="str">
        <f>IFERROR(INDEX(menu_items!$B:$B,MATCH(F5802,menu_items!$A:$A,0)),"Unknown value")</f>
        <v>Hot Dog</v>
      </c>
      <c r="H5802" t="str">
        <f>IFERROR(INDEX(menu_items!$C:$C,MATCH(F5802,menu_items!$A:$A,0)),"Unknown value")</f>
        <v>American</v>
      </c>
      <c r="I5802" s="5">
        <f>IFERROR(INDEX(menu_items!$D:$D,MATCH(F5802,menu_items!$A:$A,0)),0)</f>
        <v>9</v>
      </c>
      <c r="J5802" t="str">
        <f t="shared" si="453"/>
        <v>Mon</v>
      </c>
      <c r="K5802">
        <f t="shared" si="454"/>
        <v>13</v>
      </c>
      <c r="L5802" t="str">
        <f t="shared" si="455"/>
        <v>Feb</v>
      </c>
      <c r="M5802">
        <v>12</v>
      </c>
      <c r="N5802">
        <f t="shared" si="456"/>
        <v>8</v>
      </c>
      <c r="O5802" s="5">
        <f t="shared" si="457"/>
        <v>93.75</v>
      </c>
    </row>
    <row r="5803" spans="1:15" x14ac:dyDescent="0.25">
      <c r="A5803">
        <v>5867</v>
      </c>
      <c r="B5803">
        <v>2602</v>
      </c>
      <c r="C5803">
        <f>IF(COUNTIF($B$2:B5803,B5803)=1,1,0)</f>
        <v>0</v>
      </c>
      <c r="D5803" s="1">
        <v>44970</v>
      </c>
      <c r="E5803" s="2">
        <v>0.50695601851851857</v>
      </c>
      <c r="F5803">
        <v>103</v>
      </c>
      <c r="G5803" t="str">
        <f>IFERROR(INDEX(menu_items!$B:$B,MATCH(F5803,menu_items!$A:$A,0)),"Unknown value")</f>
        <v>Hot Dog</v>
      </c>
      <c r="H5803" t="str">
        <f>IFERROR(INDEX(menu_items!$C:$C,MATCH(F5803,menu_items!$A:$A,0)),"Unknown value")</f>
        <v>American</v>
      </c>
      <c r="I5803" s="5">
        <f>IFERROR(INDEX(menu_items!$D:$D,MATCH(F5803,menu_items!$A:$A,0)),0)</f>
        <v>9</v>
      </c>
      <c r="J5803" t="str">
        <f t="shared" si="453"/>
        <v>Mon</v>
      </c>
      <c r="K5803">
        <f t="shared" si="454"/>
        <v>13</v>
      </c>
      <c r="L5803" t="str">
        <f t="shared" si="455"/>
        <v>Feb</v>
      </c>
      <c r="M5803">
        <v>12</v>
      </c>
      <c r="N5803">
        <f t="shared" si="456"/>
        <v>8</v>
      </c>
      <c r="O5803" s="5">
        <f t="shared" si="457"/>
        <v>93.75</v>
      </c>
    </row>
    <row r="5804" spans="1:15" x14ac:dyDescent="0.25">
      <c r="A5804">
        <v>5868</v>
      </c>
      <c r="B5804">
        <v>2602</v>
      </c>
      <c r="C5804">
        <f>IF(COUNTIF($B$2:B5804,B5804)=1,1,0)</f>
        <v>0</v>
      </c>
      <c r="D5804" s="1">
        <v>44970</v>
      </c>
      <c r="E5804" s="2">
        <v>0.50695601851851857</v>
      </c>
      <c r="F5804">
        <v>125</v>
      </c>
      <c r="G5804" t="str">
        <f>IFERROR(INDEX(menu_items!$B:$B,MATCH(F5804,menu_items!$A:$A,0)),"Unknown value")</f>
        <v>Spaghetti &amp; Meatballs</v>
      </c>
      <c r="H5804" t="str">
        <f>IFERROR(INDEX(menu_items!$C:$C,MATCH(F5804,menu_items!$A:$A,0)),"Unknown value")</f>
        <v>Italian</v>
      </c>
      <c r="I5804" s="5">
        <f>IFERROR(INDEX(menu_items!$D:$D,MATCH(F5804,menu_items!$A:$A,0)),0)</f>
        <v>17.95</v>
      </c>
      <c r="J5804" t="str">
        <f t="shared" si="453"/>
        <v>Mon</v>
      </c>
      <c r="K5804">
        <f t="shared" si="454"/>
        <v>13</v>
      </c>
      <c r="L5804" t="str">
        <f t="shared" si="455"/>
        <v>Feb</v>
      </c>
      <c r="M5804">
        <v>12</v>
      </c>
      <c r="N5804">
        <f t="shared" si="456"/>
        <v>8</v>
      </c>
      <c r="O5804" s="5">
        <f t="shared" si="457"/>
        <v>93.75</v>
      </c>
    </row>
    <row r="5805" spans="1:15" x14ac:dyDescent="0.25">
      <c r="A5805">
        <v>5869</v>
      </c>
      <c r="B5805">
        <v>2602</v>
      </c>
      <c r="C5805">
        <f>IF(COUNTIF($B$2:B5805,B5805)=1,1,0)</f>
        <v>0</v>
      </c>
      <c r="D5805" s="1">
        <v>44970</v>
      </c>
      <c r="E5805" s="2">
        <v>0.50695601851851857</v>
      </c>
      <c r="F5805">
        <v>117</v>
      </c>
      <c r="G5805" t="str">
        <f>IFERROR(INDEX(menu_items!$B:$B,MATCH(F5805,menu_items!$A:$A,0)),"Unknown value")</f>
        <v>Chicken Burrito</v>
      </c>
      <c r="H5805" t="str">
        <f>IFERROR(INDEX(menu_items!$C:$C,MATCH(F5805,menu_items!$A:$A,0)),"Unknown value")</f>
        <v>Mexican</v>
      </c>
      <c r="I5805" s="5">
        <f>IFERROR(INDEX(menu_items!$D:$D,MATCH(F5805,menu_items!$A:$A,0)),0)</f>
        <v>12.95</v>
      </c>
      <c r="J5805" t="str">
        <f t="shared" si="453"/>
        <v>Mon</v>
      </c>
      <c r="K5805">
        <f t="shared" si="454"/>
        <v>13</v>
      </c>
      <c r="L5805" t="str">
        <f t="shared" si="455"/>
        <v>Feb</v>
      </c>
      <c r="M5805">
        <v>12</v>
      </c>
      <c r="N5805">
        <f t="shared" si="456"/>
        <v>8</v>
      </c>
      <c r="O5805" s="5">
        <f t="shared" si="457"/>
        <v>93.75</v>
      </c>
    </row>
    <row r="5806" spans="1:15" x14ac:dyDescent="0.25">
      <c r="A5806">
        <v>5870</v>
      </c>
      <c r="B5806">
        <v>2602</v>
      </c>
      <c r="C5806">
        <f>IF(COUNTIF($B$2:B5806,B5806)=1,1,0)</f>
        <v>0</v>
      </c>
      <c r="D5806" s="1">
        <v>44970</v>
      </c>
      <c r="E5806" s="2">
        <v>0.50695601851851857</v>
      </c>
      <c r="F5806">
        <v>113</v>
      </c>
      <c r="G5806" t="str">
        <f>IFERROR(INDEX(menu_items!$B:$B,MATCH(F5806,menu_items!$A:$A,0)),"Unknown value")</f>
        <v>Edamame</v>
      </c>
      <c r="H5806" t="str">
        <f>IFERROR(INDEX(menu_items!$C:$C,MATCH(F5806,menu_items!$A:$A,0)),"Unknown value")</f>
        <v>Asian</v>
      </c>
      <c r="I5806" s="5">
        <f>IFERROR(INDEX(menu_items!$D:$D,MATCH(F5806,menu_items!$A:$A,0)),0)</f>
        <v>5</v>
      </c>
      <c r="J5806" t="str">
        <f t="shared" si="453"/>
        <v>Mon</v>
      </c>
      <c r="K5806">
        <f t="shared" si="454"/>
        <v>13</v>
      </c>
      <c r="L5806" t="str">
        <f t="shared" si="455"/>
        <v>Feb</v>
      </c>
      <c r="M5806">
        <v>12</v>
      </c>
      <c r="N5806">
        <f t="shared" si="456"/>
        <v>8</v>
      </c>
      <c r="O5806" s="5">
        <f t="shared" si="457"/>
        <v>93.75</v>
      </c>
    </row>
    <row r="5807" spans="1:15" x14ac:dyDescent="0.25">
      <c r="A5807">
        <v>5871</v>
      </c>
      <c r="B5807">
        <v>2602</v>
      </c>
      <c r="C5807">
        <f>IF(COUNTIF($B$2:B5807,B5807)=1,1,0)</f>
        <v>0</v>
      </c>
      <c r="D5807" s="1">
        <v>44970</v>
      </c>
      <c r="E5807" s="2">
        <v>0.50695601851851857</v>
      </c>
      <c r="F5807">
        <v>119</v>
      </c>
      <c r="G5807" t="str">
        <f>IFERROR(INDEX(menu_items!$B:$B,MATCH(F5807,menu_items!$A:$A,0)),"Unknown value")</f>
        <v>Chicken Torta</v>
      </c>
      <c r="H5807" t="str">
        <f>IFERROR(INDEX(menu_items!$C:$C,MATCH(F5807,menu_items!$A:$A,0)),"Unknown value")</f>
        <v>Mexican</v>
      </c>
      <c r="I5807" s="5">
        <f>IFERROR(INDEX(menu_items!$D:$D,MATCH(F5807,menu_items!$A:$A,0)),0)</f>
        <v>11.95</v>
      </c>
      <c r="J5807" t="str">
        <f t="shared" si="453"/>
        <v>Mon</v>
      </c>
      <c r="K5807">
        <f t="shared" si="454"/>
        <v>13</v>
      </c>
      <c r="L5807" t="str">
        <f t="shared" si="455"/>
        <v>Feb</v>
      </c>
      <c r="M5807">
        <v>12</v>
      </c>
      <c r="N5807">
        <f t="shared" si="456"/>
        <v>8</v>
      </c>
      <c r="O5807" s="5">
        <f t="shared" si="457"/>
        <v>93.75</v>
      </c>
    </row>
    <row r="5808" spans="1:15" x14ac:dyDescent="0.25">
      <c r="A5808">
        <v>5872</v>
      </c>
      <c r="B5808">
        <v>2602</v>
      </c>
      <c r="C5808">
        <f>IF(COUNTIF($B$2:B5808,B5808)=1,1,0)</f>
        <v>0</v>
      </c>
      <c r="D5808" s="1">
        <v>44970</v>
      </c>
      <c r="E5808" s="2">
        <v>0.50695601851851857</v>
      </c>
      <c r="F5808">
        <v>120</v>
      </c>
      <c r="G5808" t="str">
        <f>IFERROR(INDEX(menu_items!$B:$B,MATCH(F5808,menu_items!$A:$A,0)),"Unknown value")</f>
        <v>Steak Torta</v>
      </c>
      <c r="H5808" t="str">
        <f>IFERROR(INDEX(menu_items!$C:$C,MATCH(F5808,menu_items!$A:$A,0)),"Unknown value")</f>
        <v>Mexican</v>
      </c>
      <c r="I5808" s="5">
        <f>IFERROR(INDEX(menu_items!$D:$D,MATCH(F5808,menu_items!$A:$A,0)),0)</f>
        <v>13.95</v>
      </c>
      <c r="J5808" t="str">
        <f t="shared" si="453"/>
        <v>Mon</v>
      </c>
      <c r="K5808">
        <f t="shared" si="454"/>
        <v>13</v>
      </c>
      <c r="L5808" t="str">
        <f t="shared" si="455"/>
        <v>Feb</v>
      </c>
      <c r="M5808">
        <v>12</v>
      </c>
      <c r="N5808">
        <f t="shared" si="456"/>
        <v>8</v>
      </c>
      <c r="O5808" s="5">
        <f t="shared" si="457"/>
        <v>93.75</v>
      </c>
    </row>
    <row r="5809" spans="1:15" x14ac:dyDescent="0.25">
      <c r="A5809">
        <v>5873</v>
      </c>
      <c r="B5809">
        <v>2603</v>
      </c>
      <c r="C5809">
        <f>IF(COUNTIF($B$2:B5809,B5809)=1,1,0)</f>
        <v>1</v>
      </c>
      <c r="D5809" s="1">
        <v>44970</v>
      </c>
      <c r="E5809" s="2">
        <v>0.51577546296296295</v>
      </c>
      <c r="F5809">
        <v>101</v>
      </c>
      <c r="G5809" t="str">
        <f>IFERROR(INDEX(menu_items!$B:$B,MATCH(F5809,menu_items!$A:$A,0)),"Unknown value")</f>
        <v>Hamburger</v>
      </c>
      <c r="H5809" t="str">
        <f>IFERROR(INDEX(menu_items!$C:$C,MATCH(F5809,menu_items!$A:$A,0)),"Unknown value")</f>
        <v>American</v>
      </c>
      <c r="I5809" s="5">
        <f>IFERROR(INDEX(menu_items!$D:$D,MATCH(F5809,menu_items!$A:$A,0)),0)</f>
        <v>12.95</v>
      </c>
      <c r="J5809" t="str">
        <f t="shared" si="453"/>
        <v>Mon</v>
      </c>
      <c r="K5809">
        <f t="shared" si="454"/>
        <v>13</v>
      </c>
      <c r="L5809" t="str">
        <f t="shared" si="455"/>
        <v>Feb</v>
      </c>
      <c r="M5809">
        <v>12</v>
      </c>
      <c r="N5809">
        <f t="shared" si="456"/>
        <v>1</v>
      </c>
      <c r="O5809" s="5">
        <f t="shared" si="457"/>
        <v>12.95</v>
      </c>
    </row>
    <row r="5810" spans="1:15" x14ac:dyDescent="0.25">
      <c r="A5810">
        <v>5874</v>
      </c>
      <c r="B5810">
        <v>2604</v>
      </c>
      <c r="C5810">
        <f>IF(COUNTIF($B$2:B5810,B5810)=1,1,0)</f>
        <v>1</v>
      </c>
      <c r="D5810" s="1">
        <v>44970</v>
      </c>
      <c r="E5810" s="2">
        <v>0.52333333333333332</v>
      </c>
      <c r="F5810">
        <v>101</v>
      </c>
      <c r="G5810" t="str">
        <f>IFERROR(INDEX(menu_items!$B:$B,MATCH(F5810,menu_items!$A:$A,0)),"Unknown value")</f>
        <v>Hamburger</v>
      </c>
      <c r="H5810" t="str">
        <f>IFERROR(INDEX(menu_items!$C:$C,MATCH(F5810,menu_items!$A:$A,0)),"Unknown value")</f>
        <v>American</v>
      </c>
      <c r="I5810" s="5">
        <f>IFERROR(INDEX(menu_items!$D:$D,MATCH(F5810,menu_items!$A:$A,0)),0)</f>
        <v>12.95</v>
      </c>
      <c r="J5810" t="str">
        <f t="shared" si="453"/>
        <v>Mon</v>
      </c>
      <c r="K5810">
        <f t="shared" si="454"/>
        <v>13</v>
      </c>
      <c r="L5810" t="str">
        <f t="shared" si="455"/>
        <v>Feb</v>
      </c>
      <c r="M5810">
        <v>12</v>
      </c>
      <c r="N5810">
        <f t="shared" si="456"/>
        <v>3</v>
      </c>
      <c r="O5810" s="5">
        <f t="shared" si="457"/>
        <v>35.9</v>
      </c>
    </row>
    <row r="5811" spans="1:15" x14ac:dyDescent="0.25">
      <c r="A5811">
        <v>5875</v>
      </c>
      <c r="B5811">
        <v>2604</v>
      </c>
      <c r="C5811">
        <f>IF(COUNTIF($B$2:B5811,B5811)=1,1,0)</f>
        <v>0</v>
      </c>
      <c r="D5811" s="1">
        <v>44970</v>
      </c>
      <c r="E5811" s="2">
        <v>0.52333333333333332</v>
      </c>
      <c r="F5811">
        <v>127</v>
      </c>
      <c r="G5811" t="str">
        <f>IFERROR(INDEX(menu_items!$B:$B,MATCH(F5811,menu_items!$A:$A,0)),"Unknown value")</f>
        <v>Meat Lasagna</v>
      </c>
      <c r="H5811" t="str">
        <f>IFERROR(INDEX(menu_items!$C:$C,MATCH(F5811,menu_items!$A:$A,0)),"Unknown value")</f>
        <v>Italian</v>
      </c>
      <c r="I5811" s="5">
        <f>IFERROR(INDEX(menu_items!$D:$D,MATCH(F5811,menu_items!$A:$A,0)),0)</f>
        <v>17.95</v>
      </c>
      <c r="J5811" t="str">
        <f t="shared" si="453"/>
        <v>Mon</v>
      </c>
      <c r="K5811">
        <f t="shared" si="454"/>
        <v>13</v>
      </c>
      <c r="L5811" t="str">
        <f t="shared" si="455"/>
        <v>Feb</v>
      </c>
      <c r="M5811">
        <v>12</v>
      </c>
      <c r="N5811">
        <f t="shared" si="456"/>
        <v>3</v>
      </c>
      <c r="O5811" s="5">
        <f t="shared" si="457"/>
        <v>35.9</v>
      </c>
    </row>
    <row r="5812" spans="1:15" x14ac:dyDescent="0.25">
      <c r="A5812">
        <v>5876</v>
      </c>
      <c r="B5812">
        <v>2604</v>
      </c>
      <c r="C5812">
        <f>IF(COUNTIF($B$2:B5812,B5812)=1,1,0)</f>
        <v>0</v>
      </c>
      <c r="D5812" s="1">
        <v>44970</v>
      </c>
      <c r="E5812" s="2">
        <v>0.52333333333333332</v>
      </c>
      <c r="F5812">
        <v>113</v>
      </c>
      <c r="G5812" t="str">
        <f>IFERROR(INDEX(menu_items!$B:$B,MATCH(F5812,menu_items!$A:$A,0)),"Unknown value")</f>
        <v>Edamame</v>
      </c>
      <c r="H5812" t="str">
        <f>IFERROR(INDEX(menu_items!$C:$C,MATCH(F5812,menu_items!$A:$A,0)),"Unknown value")</f>
        <v>Asian</v>
      </c>
      <c r="I5812" s="5">
        <f>IFERROR(INDEX(menu_items!$D:$D,MATCH(F5812,menu_items!$A:$A,0)),0)</f>
        <v>5</v>
      </c>
      <c r="J5812" t="str">
        <f t="shared" si="453"/>
        <v>Mon</v>
      </c>
      <c r="K5812">
        <f t="shared" si="454"/>
        <v>13</v>
      </c>
      <c r="L5812" t="str">
        <f t="shared" si="455"/>
        <v>Feb</v>
      </c>
      <c r="M5812">
        <v>12</v>
      </c>
      <c r="N5812">
        <f t="shared" si="456"/>
        <v>3</v>
      </c>
      <c r="O5812" s="5">
        <f t="shared" si="457"/>
        <v>35.9</v>
      </c>
    </row>
    <row r="5813" spans="1:15" x14ac:dyDescent="0.25">
      <c r="A5813">
        <v>5877</v>
      </c>
      <c r="B5813">
        <v>2605</v>
      </c>
      <c r="C5813">
        <f>IF(COUNTIF($B$2:B5813,B5813)=1,1,0)</f>
        <v>1</v>
      </c>
      <c r="D5813" s="1">
        <v>44970</v>
      </c>
      <c r="E5813" s="2">
        <v>0.53211805555555558</v>
      </c>
      <c r="F5813">
        <v>120</v>
      </c>
      <c r="G5813" t="str">
        <f>IFERROR(INDEX(menu_items!$B:$B,MATCH(F5813,menu_items!$A:$A,0)),"Unknown value")</f>
        <v>Steak Torta</v>
      </c>
      <c r="H5813" t="str">
        <f>IFERROR(INDEX(menu_items!$C:$C,MATCH(F5813,menu_items!$A:$A,0)),"Unknown value")</f>
        <v>Mexican</v>
      </c>
      <c r="I5813" s="5">
        <f>IFERROR(INDEX(menu_items!$D:$D,MATCH(F5813,menu_items!$A:$A,0)),0)</f>
        <v>13.95</v>
      </c>
      <c r="J5813" t="str">
        <f t="shared" si="453"/>
        <v>Mon</v>
      </c>
      <c r="K5813">
        <f t="shared" si="454"/>
        <v>13</v>
      </c>
      <c r="L5813" t="str">
        <f t="shared" si="455"/>
        <v>Feb</v>
      </c>
      <c r="M5813">
        <v>12</v>
      </c>
      <c r="N5813">
        <f t="shared" si="456"/>
        <v>1</v>
      </c>
      <c r="O5813" s="5">
        <f t="shared" si="457"/>
        <v>13.95</v>
      </c>
    </row>
    <row r="5814" spans="1:15" x14ac:dyDescent="0.25">
      <c r="A5814">
        <v>5878</v>
      </c>
      <c r="B5814">
        <v>2606</v>
      </c>
      <c r="C5814">
        <f>IF(COUNTIF($B$2:B5814,B5814)=1,1,0)</f>
        <v>1</v>
      </c>
      <c r="D5814" s="1">
        <v>44970</v>
      </c>
      <c r="E5814" s="2">
        <v>0.53888888888888886</v>
      </c>
      <c r="F5814">
        <v>101</v>
      </c>
      <c r="G5814" t="str">
        <f>IFERROR(INDEX(menu_items!$B:$B,MATCH(F5814,menu_items!$A:$A,0)),"Unknown value")</f>
        <v>Hamburger</v>
      </c>
      <c r="H5814" t="str">
        <f>IFERROR(INDEX(menu_items!$C:$C,MATCH(F5814,menu_items!$A:$A,0)),"Unknown value")</f>
        <v>American</v>
      </c>
      <c r="I5814" s="5">
        <f>IFERROR(INDEX(menu_items!$D:$D,MATCH(F5814,menu_items!$A:$A,0)),0)</f>
        <v>12.95</v>
      </c>
      <c r="J5814" t="str">
        <f t="shared" si="453"/>
        <v>Mon</v>
      </c>
      <c r="K5814">
        <f t="shared" si="454"/>
        <v>13</v>
      </c>
      <c r="L5814" t="str">
        <f t="shared" si="455"/>
        <v>Feb</v>
      </c>
      <c r="M5814">
        <v>12</v>
      </c>
      <c r="N5814">
        <f t="shared" si="456"/>
        <v>2</v>
      </c>
      <c r="O5814" s="5">
        <f t="shared" si="457"/>
        <v>26.9</v>
      </c>
    </row>
    <row r="5815" spans="1:15" x14ac:dyDescent="0.25">
      <c r="A5815">
        <v>5879</v>
      </c>
      <c r="B5815">
        <v>2606</v>
      </c>
      <c r="C5815">
        <f>IF(COUNTIF($B$2:B5815,B5815)=1,1,0)</f>
        <v>0</v>
      </c>
      <c r="D5815" s="1">
        <v>44970</v>
      </c>
      <c r="E5815" s="2">
        <v>0.53888888888888886</v>
      </c>
      <c r="F5815">
        <v>102</v>
      </c>
      <c r="G5815" t="str">
        <f>IFERROR(INDEX(menu_items!$B:$B,MATCH(F5815,menu_items!$A:$A,0)),"Unknown value")</f>
        <v>Cheeseburger</v>
      </c>
      <c r="H5815" t="str">
        <f>IFERROR(INDEX(menu_items!$C:$C,MATCH(F5815,menu_items!$A:$A,0)),"Unknown value")</f>
        <v>American</v>
      </c>
      <c r="I5815" s="5">
        <f>IFERROR(INDEX(menu_items!$D:$D,MATCH(F5815,menu_items!$A:$A,0)),0)</f>
        <v>13.95</v>
      </c>
      <c r="J5815" t="str">
        <f t="shared" si="453"/>
        <v>Mon</v>
      </c>
      <c r="K5815">
        <f t="shared" si="454"/>
        <v>13</v>
      </c>
      <c r="L5815" t="str">
        <f t="shared" si="455"/>
        <v>Feb</v>
      </c>
      <c r="M5815">
        <v>12</v>
      </c>
      <c r="N5815">
        <f t="shared" si="456"/>
        <v>2</v>
      </c>
      <c r="O5815" s="5">
        <f t="shared" si="457"/>
        <v>26.9</v>
      </c>
    </row>
    <row r="5816" spans="1:15" x14ac:dyDescent="0.25">
      <c r="A5816">
        <v>5880</v>
      </c>
      <c r="B5816">
        <v>2607</v>
      </c>
      <c r="C5816">
        <f>IF(COUNTIF($B$2:B5816,B5816)=1,1,0)</f>
        <v>1</v>
      </c>
      <c r="D5816" s="1">
        <v>44970</v>
      </c>
      <c r="E5816" s="2">
        <v>0.54180555555555554</v>
      </c>
      <c r="F5816">
        <v>111</v>
      </c>
      <c r="G5816" t="str">
        <f>IFERROR(INDEX(menu_items!$B:$B,MATCH(F5816,menu_items!$A:$A,0)),"Unknown value")</f>
        <v>California Roll</v>
      </c>
      <c r="H5816" t="str">
        <f>IFERROR(INDEX(menu_items!$C:$C,MATCH(F5816,menu_items!$A:$A,0)),"Unknown value")</f>
        <v>Asian</v>
      </c>
      <c r="I5816" s="5">
        <f>IFERROR(INDEX(menu_items!$D:$D,MATCH(F5816,menu_items!$A:$A,0)),0)</f>
        <v>11.95</v>
      </c>
      <c r="J5816" t="str">
        <f t="shared" si="453"/>
        <v>Mon</v>
      </c>
      <c r="K5816">
        <f t="shared" si="454"/>
        <v>13</v>
      </c>
      <c r="L5816" t="str">
        <f t="shared" si="455"/>
        <v>Feb</v>
      </c>
      <c r="M5816">
        <v>13</v>
      </c>
      <c r="N5816">
        <f t="shared" si="456"/>
        <v>1</v>
      </c>
      <c r="O5816" s="5">
        <f t="shared" si="457"/>
        <v>11.95</v>
      </c>
    </row>
    <row r="5817" spans="1:15" x14ac:dyDescent="0.25">
      <c r="A5817">
        <v>5881</v>
      </c>
      <c r="B5817">
        <v>2608</v>
      </c>
      <c r="C5817">
        <f>IF(COUNTIF($B$2:B5817,B5817)=1,1,0)</f>
        <v>1</v>
      </c>
      <c r="D5817" s="1">
        <v>44970</v>
      </c>
      <c r="E5817" s="2">
        <v>0.54952546296296301</v>
      </c>
      <c r="F5817">
        <v>122</v>
      </c>
      <c r="G5817" t="str">
        <f>IFERROR(INDEX(menu_items!$B:$B,MATCH(F5817,menu_items!$A:$A,0)),"Unknown value")</f>
        <v>Chips &amp; Salsa</v>
      </c>
      <c r="H5817" t="str">
        <f>IFERROR(INDEX(menu_items!$C:$C,MATCH(F5817,menu_items!$A:$A,0)),"Unknown value")</f>
        <v>Mexican</v>
      </c>
      <c r="I5817" s="5">
        <f>IFERROR(INDEX(menu_items!$D:$D,MATCH(F5817,menu_items!$A:$A,0)),0)</f>
        <v>7</v>
      </c>
      <c r="J5817" t="str">
        <f t="shared" si="453"/>
        <v>Mon</v>
      </c>
      <c r="K5817">
        <f t="shared" si="454"/>
        <v>13</v>
      </c>
      <c r="L5817" t="str">
        <f t="shared" si="455"/>
        <v>Feb</v>
      </c>
      <c r="M5817">
        <v>13</v>
      </c>
      <c r="N5817">
        <f t="shared" si="456"/>
        <v>1</v>
      </c>
      <c r="O5817" s="5">
        <f t="shared" si="457"/>
        <v>7</v>
      </c>
    </row>
    <row r="5818" spans="1:15" x14ac:dyDescent="0.25">
      <c r="A5818">
        <v>5882</v>
      </c>
      <c r="B5818">
        <v>2609</v>
      </c>
      <c r="C5818">
        <f>IF(COUNTIF($B$2:B5818,B5818)=1,1,0)</f>
        <v>1</v>
      </c>
      <c r="D5818" s="1">
        <v>44970</v>
      </c>
      <c r="E5818" s="2">
        <v>0.55048611111111112</v>
      </c>
      <c r="F5818">
        <v>101</v>
      </c>
      <c r="G5818" t="str">
        <f>IFERROR(INDEX(menu_items!$B:$B,MATCH(F5818,menu_items!$A:$A,0)),"Unknown value")</f>
        <v>Hamburger</v>
      </c>
      <c r="H5818" t="str">
        <f>IFERROR(INDEX(menu_items!$C:$C,MATCH(F5818,menu_items!$A:$A,0)),"Unknown value")</f>
        <v>American</v>
      </c>
      <c r="I5818" s="5">
        <f>IFERROR(INDEX(menu_items!$D:$D,MATCH(F5818,menu_items!$A:$A,0)),0)</f>
        <v>12.95</v>
      </c>
      <c r="J5818" t="str">
        <f t="shared" si="453"/>
        <v>Mon</v>
      </c>
      <c r="K5818">
        <f t="shared" si="454"/>
        <v>13</v>
      </c>
      <c r="L5818" t="str">
        <f t="shared" si="455"/>
        <v>Feb</v>
      </c>
      <c r="M5818">
        <v>13</v>
      </c>
      <c r="N5818">
        <f t="shared" si="456"/>
        <v>4</v>
      </c>
      <c r="O5818" s="5">
        <f t="shared" si="457"/>
        <v>65.349999999999994</v>
      </c>
    </row>
    <row r="5819" spans="1:15" x14ac:dyDescent="0.25">
      <c r="A5819">
        <v>5883</v>
      </c>
      <c r="B5819">
        <v>2609</v>
      </c>
      <c r="C5819">
        <f>IF(COUNTIF($B$2:B5819,B5819)=1,1,0)</f>
        <v>0</v>
      </c>
      <c r="D5819" s="1">
        <v>44970</v>
      </c>
      <c r="E5819" s="2">
        <v>0.55048611111111112</v>
      </c>
      <c r="F5819">
        <v>107</v>
      </c>
      <c r="G5819" t="str">
        <f>IFERROR(INDEX(menu_items!$B:$B,MATCH(F5819,menu_items!$A:$A,0)),"Unknown value")</f>
        <v>Orange Chicken</v>
      </c>
      <c r="H5819" t="str">
        <f>IFERROR(INDEX(menu_items!$C:$C,MATCH(F5819,menu_items!$A:$A,0)),"Unknown value")</f>
        <v>Asian</v>
      </c>
      <c r="I5819" s="5">
        <f>IFERROR(INDEX(menu_items!$D:$D,MATCH(F5819,menu_items!$A:$A,0)),0)</f>
        <v>16.5</v>
      </c>
      <c r="J5819" t="str">
        <f t="shared" si="453"/>
        <v>Mon</v>
      </c>
      <c r="K5819">
        <f t="shared" si="454"/>
        <v>13</v>
      </c>
      <c r="L5819" t="str">
        <f t="shared" si="455"/>
        <v>Feb</v>
      </c>
      <c r="M5819">
        <v>13</v>
      </c>
      <c r="N5819">
        <f t="shared" si="456"/>
        <v>4</v>
      </c>
      <c r="O5819" s="5">
        <f t="shared" si="457"/>
        <v>65.349999999999994</v>
      </c>
    </row>
    <row r="5820" spans="1:15" x14ac:dyDescent="0.25">
      <c r="A5820">
        <v>5884</v>
      </c>
      <c r="B5820">
        <v>2609</v>
      </c>
      <c r="C5820">
        <f>IF(COUNTIF($B$2:B5820,B5820)=1,1,0)</f>
        <v>0</v>
      </c>
      <c r="D5820" s="1">
        <v>44970</v>
      </c>
      <c r="E5820" s="2">
        <v>0.55048611111111112</v>
      </c>
      <c r="F5820">
        <v>109</v>
      </c>
      <c r="G5820" t="str">
        <f>IFERROR(INDEX(menu_items!$B:$B,MATCH(F5820,menu_items!$A:$A,0)),"Unknown value")</f>
        <v>Korean Beef Bowl</v>
      </c>
      <c r="H5820" t="str">
        <f>IFERROR(INDEX(menu_items!$C:$C,MATCH(F5820,menu_items!$A:$A,0)),"Unknown value")</f>
        <v>Asian</v>
      </c>
      <c r="I5820" s="5">
        <f>IFERROR(INDEX(menu_items!$D:$D,MATCH(F5820,menu_items!$A:$A,0)),0)</f>
        <v>17.95</v>
      </c>
      <c r="J5820" t="str">
        <f t="shared" si="453"/>
        <v>Mon</v>
      </c>
      <c r="K5820">
        <f t="shared" si="454"/>
        <v>13</v>
      </c>
      <c r="L5820" t="str">
        <f t="shared" si="455"/>
        <v>Feb</v>
      </c>
      <c r="M5820">
        <v>13</v>
      </c>
      <c r="N5820">
        <f t="shared" si="456"/>
        <v>4</v>
      </c>
      <c r="O5820" s="5">
        <f t="shared" si="457"/>
        <v>65.349999999999994</v>
      </c>
    </row>
    <row r="5821" spans="1:15" x14ac:dyDescent="0.25">
      <c r="A5821">
        <v>5885</v>
      </c>
      <c r="B5821">
        <v>2609</v>
      </c>
      <c r="C5821">
        <f>IF(COUNTIF($B$2:B5821,B5821)=1,1,0)</f>
        <v>0</v>
      </c>
      <c r="D5821" s="1">
        <v>44970</v>
      </c>
      <c r="E5821" s="2">
        <v>0.55048611111111112</v>
      </c>
      <c r="F5821">
        <v>127</v>
      </c>
      <c r="G5821" t="str">
        <f>IFERROR(INDEX(menu_items!$B:$B,MATCH(F5821,menu_items!$A:$A,0)),"Unknown value")</f>
        <v>Meat Lasagna</v>
      </c>
      <c r="H5821" t="str">
        <f>IFERROR(INDEX(menu_items!$C:$C,MATCH(F5821,menu_items!$A:$A,0)),"Unknown value")</f>
        <v>Italian</v>
      </c>
      <c r="I5821" s="5">
        <f>IFERROR(INDEX(menu_items!$D:$D,MATCH(F5821,menu_items!$A:$A,0)),0)</f>
        <v>17.95</v>
      </c>
      <c r="J5821" t="str">
        <f t="shared" si="453"/>
        <v>Mon</v>
      </c>
      <c r="K5821">
        <f t="shared" si="454"/>
        <v>13</v>
      </c>
      <c r="L5821" t="str">
        <f t="shared" si="455"/>
        <v>Feb</v>
      </c>
      <c r="M5821">
        <v>13</v>
      </c>
      <c r="N5821">
        <f t="shared" si="456"/>
        <v>4</v>
      </c>
      <c r="O5821" s="5">
        <f t="shared" si="457"/>
        <v>65.349999999999994</v>
      </c>
    </row>
    <row r="5822" spans="1:15" x14ac:dyDescent="0.25">
      <c r="A5822">
        <v>5886</v>
      </c>
      <c r="B5822">
        <v>2610</v>
      </c>
      <c r="C5822">
        <f>IF(COUNTIF($B$2:B5822,B5822)=1,1,0)</f>
        <v>1</v>
      </c>
      <c r="D5822" s="1">
        <v>44970</v>
      </c>
      <c r="E5822" s="2">
        <v>0.55405092592592597</v>
      </c>
      <c r="F5822">
        <v>113</v>
      </c>
      <c r="G5822" t="str">
        <f>IFERROR(INDEX(menu_items!$B:$B,MATCH(F5822,menu_items!$A:$A,0)),"Unknown value")</f>
        <v>Edamame</v>
      </c>
      <c r="H5822" t="str">
        <f>IFERROR(INDEX(menu_items!$C:$C,MATCH(F5822,menu_items!$A:$A,0)),"Unknown value")</f>
        <v>Asian</v>
      </c>
      <c r="I5822" s="5">
        <f>IFERROR(INDEX(menu_items!$D:$D,MATCH(F5822,menu_items!$A:$A,0)),0)</f>
        <v>5</v>
      </c>
      <c r="J5822" t="str">
        <f t="shared" si="453"/>
        <v>Mon</v>
      </c>
      <c r="K5822">
        <f t="shared" si="454"/>
        <v>13</v>
      </c>
      <c r="L5822" t="str">
        <f t="shared" si="455"/>
        <v>Feb</v>
      </c>
      <c r="M5822">
        <v>13</v>
      </c>
      <c r="N5822">
        <f t="shared" si="456"/>
        <v>1</v>
      </c>
      <c r="O5822" s="5">
        <f t="shared" si="457"/>
        <v>5</v>
      </c>
    </row>
    <row r="5823" spans="1:15" x14ac:dyDescent="0.25">
      <c r="A5823">
        <v>5887</v>
      </c>
      <c r="B5823">
        <v>2611</v>
      </c>
      <c r="C5823">
        <f>IF(COUNTIF($B$2:B5823,B5823)=1,1,0)</f>
        <v>1</v>
      </c>
      <c r="D5823" s="1">
        <v>44970</v>
      </c>
      <c r="E5823" s="2">
        <v>0.55738425925925927</v>
      </c>
      <c r="F5823">
        <v>124</v>
      </c>
      <c r="G5823" t="str">
        <f>IFERROR(INDEX(menu_items!$B:$B,MATCH(F5823,menu_items!$A:$A,0)),"Unknown value")</f>
        <v>Spaghetti</v>
      </c>
      <c r="H5823" t="str">
        <f>IFERROR(INDEX(menu_items!$C:$C,MATCH(F5823,menu_items!$A:$A,0)),"Unknown value")</f>
        <v>Italian</v>
      </c>
      <c r="I5823" s="5">
        <f>IFERROR(INDEX(menu_items!$D:$D,MATCH(F5823,menu_items!$A:$A,0)),0)</f>
        <v>14.5</v>
      </c>
      <c r="J5823" t="str">
        <f t="shared" si="453"/>
        <v>Mon</v>
      </c>
      <c r="K5823">
        <f t="shared" si="454"/>
        <v>13</v>
      </c>
      <c r="L5823" t="str">
        <f t="shared" si="455"/>
        <v>Feb</v>
      </c>
      <c r="M5823">
        <v>13</v>
      </c>
      <c r="N5823">
        <f t="shared" si="456"/>
        <v>1</v>
      </c>
      <c r="O5823" s="5">
        <f t="shared" si="457"/>
        <v>14.5</v>
      </c>
    </row>
    <row r="5824" spans="1:15" x14ac:dyDescent="0.25">
      <c r="A5824">
        <v>5888</v>
      </c>
      <c r="B5824">
        <v>2612</v>
      </c>
      <c r="C5824">
        <f>IF(COUNTIF($B$2:B5824,B5824)=1,1,0)</f>
        <v>1</v>
      </c>
      <c r="D5824" s="1">
        <v>44970</v>
      </c>
      <c r="E5824" s="2">
        <v>0.57165509259259262</v>
      </c>
      <c r="F5824">
        <v>101</v>
      </c>
      <c r="G5824" t="str">
        <f>IFERROR(INDEX(menu_items!$B:$B,MATCH(F5824,menu_items!$A:$A,0)),"Unknown value")</f>
        <v>Hamburger</v>
      </c>
      <c r="H5824" t="str">
        <f>IFERROR(INDEX(menu_items!$C:$C,MATCH(F5824,menu_items!$A:$A,0)),"Unknown value")</f>
        <v>American</v>
      </c>
      <c r="I5824" s="5">
        <f>IFERROR(INDEX(menu_items!$D:$D,MATCH(F5824,menu_items!$A:$A,0)),0)</f>
        <v>12.95</v>
      </c>
      <c r="J5824" t="str">
        <f t="shared" si="453"/>
        <v>Mon</v>
      </c>
      <c r="K5824">
        <f t="shared" si="454"/>
        <v>13</v>
      </c>
      <c r="L5824" t="str">
        <f t="shared" si="455"/>
        <v>Feb</v>
      </c>
      <c r="M5824">
        <v>13</v>
      </c>
      <c r="N5824">
        <f t="shared" si="456"/>
        <v>12</v>
      </c>
      <c r="O5824" s="5">
        <f t="shared" si="457"/>
        <v>147.69999999999999</v>
      </c>
    </row>
    <row r="5825" spans="1:15" x14ac:dyDescent="0.25">
      <c r="A5825">
        <v>5889</v>
      </c>
      <c r="B5825">
        <v>2612</v>
      </c>
      <c r="C5825">
        <f>IF(COUNTIF($B$2:B5825,B5825)=1,1,0)</f>
        <v>0</v>
      </c>
      <c r="D5825" s="1">
        <v>44970</v>
      </c>
      <c r="E5825" s="2">
        <v>0.57165509259259262</v>
      </c>
      <c r="F5825">
        <v>107</v>
      </c>
      <c r="G5825" t="str">
        <f>IFERROR(INDEX(menu_items!$B:$B,MATCH(F5825,menu_items!$A:$A,0)),"Unknown value")</f>
        <v>Orange Chicken</v>
      </c>
      <c r="H5825" t="str">
        <f>IFERROR(INDEX(menu_items!$C:$C,MATCH(F5825,menu_items!$A:$A,0)),"Unknown value")</f>
        <v>Asian</v>
      </c>
      <c r="I5825" s="5">
        <f>IFERROR(INDEX(menu_items!$D:$D,MATCH(F5825,menu_items!$A:$A,0)),0)</f>
        <v>16.5</v>
      </c>
      <c r="J5825" t="str">
        <f t="shared" ref="J5825:J5885" si="458">TEXT(D5825,"ddd")</f>
        <v>Mon</v>
      </c>
      <c r="K5825">
        <f t="shared" ref="K5825:K5885" si="459">DAY(D5825)</f>
        <v>13</v>
      </c>
      <c r="L5825" t="str">
        <f t="shared" ref="L5825:L5885" si="460">TEXT(D5825,"mmm")</f>
        <v>Feb</v>
      </c>
      <c r="M5825">
        <v>13</v>
      </c>
      <c r="N5825">
        <f t="shared" si="456"/>
        <v>12</v>
      </c>
      <c r="O5825" s="5">
        <f t="shared" si="457"/>
        <v>147.69999999999999</v>
      </c>
    </row>
    <row r="5826" spans="1:15" x14ac:dyDescent="0.25">
      <c r="A5826">
        <v>5890</v>
      </c>
      <c r="B5826">
        <v>2612</v>
      </c>
      <c r="C5826">
        <f>IF(COUNTIF($B$2:B5826,B5826)=1,1,0)</f>
        <v>0</v>
      </c>
      <c r="D5826" s="1">
        <v>44970</v>
      </c>
      <c r="E5826" s="2">
        <v>0.57165509259259262</v>
      </c>
      <c r="F5826">
        <v>116</v>
      </c>
      <c r="G5826" t="str">
        <f>IFERROR(INDEX(menu_items!$B:$B,MATCH(F5826,menu_items!$A:$A,0)),"Unknown value")</f>
        <v>Steak Tacos</v>
      </c>
      <c r="H5826" t="str">
        <f>IFERROR(INDEX(menu_items!$C:$C,MATCH(F5826,menu_items!$A:$A,0)),"Unknown value")</f>
        <v>Mexican</v>
      </c>
      <c r="I5826" s="5">
        <f>IFERROR(INDEX(menu_items!$D:$D,MATCH(F5826,menu_items!$A:$A,0)),0)</f>
        <v>13.95</v>
      </c>
      <c r="J5826" t="str">
        <f t="shared" si="458"/>
        <v>Mon</v>
      </c>
      <c r="K5826">
        <f t="shared" si="459"/>
        <v>13</v>
      </c>
      <c r="L5826" t="str">
        <f t="shared" si="460"/>
        <v>Feb</v>
      </c>
      <c r="M5826">
        <v>13</v>
      </c>
      <c r="N5826">
        <f t="shared" ref="N5826:N5889" si="461">COUNTIF($B:$B,B5826)</f>
        <v>12</v>
      </c>
      <c r="O5826" s="5">
        <f t="shared" ref="O5826:O5889" si="462">SUMIF($B:$B,B5826,$I:$I)</f>
        <v>147.69999999999999</v>
      </c>
    </row>
    <row r="5827" spans="1:15" x14ac:dyDescent="0.25">
      <c r="A5827">
        <v>5891</v>
      </c>
      <c r="B5827">
        <v>2612</v>
      </c>
      <c r="C5827">
        <f>IF(COUNTIF($B$2:B5827,B5827)=1,1,0)</f>
        <v>0</v>
      </c>
      <c r="D5827" s="1">
        <v>44970</v>
      </c>
      <c r="E5827" s="2">
        <v>0.57165509259259262</v>
      </c>
      <c r="F5827">
        <v>102</v>
      </c>
      <c r="G5827" t="str">
        <f>IFERROR(INDEX(menu_items!$B:$B,MATCH(F5827,menu_items!$A:$A,0)),"Unknown value")</f>
        <v>Cheeseburger</v>
      </c>
      <c r="H5827" t="str">
        <f>IFERROR(INDEX(menu_items!$C:$C,MATCH(F5827,menu_items!$A:$A,0)),"Unknown value")</f>
        <v>American</v>
      </c>
      <c r="I5827" s="5">
        <f>IFERROR(INDEX(menu_items!$D:$D,MATCH(F5827,menu_items!$A:$A,0)),0)</f>
        <v>13.95</v>
      </c>
      <c r="J5827" t="str">
        <f t="shared" si="458"/>
        <v>Mon</v>
      </c>
      <c r="K5827">
        <f t="shared" si="459"/>
        <v>13</v>
      </c>
      <c r="L5827" t="str">
        <f t="shared" si="460"/>
        <v>Feb</v>
      </c>
      <c r="M5827">
        <v>13</v>
      </c>
      <c r="N5827">
        <f t="shared" si="461"/>
        <v>12</v>
      </c>
      <c r="O5827" s="5">
        <f t="shared" si="462"/>
        <v>147.69999999999999</v>
      </c>
    </row>
    <row r="5828" spans="1:15" x14ac:dyDescent="0.25">
      <c r="A5828">
        <v>5892</v>
      </c>
      <c r="B5828">
        <v>2612</v>
      </c>
      <c r="C5828">
        <f>IF(COUNTIF($B$2:B5828,B5828)=1,1,0)</f>
        <v>0</v>
      </c>
      <c r="D5828" s="1">
        <v>44970</v>
      </c>
      <c r="E5828" s="2">
        <v>0.57165509259259262</v>
      </c>
      <c r="F5828">
        <v>126</v>
      </c>
      <c r="G5828" t="str">
        <f>IFERROR(INDEX(menu_items!$B:$B,MATCH(F5828,menu_items!$A:$A,0)),"Unknown value")</f>
        <v>Fettuccine Alfredo</v>
      </c>
      <c r="H5828" t="str">
        <f>IFERROR(INDEX(menu_items!$C:$C,MATCH(F5828,menu_items!$A:$A,0)),"Unknown value")</f>
        <v>Italian</v>
      </c>
      <c r="I5828" s="5">
        <f>IFERROR(INDEX(menu_items!$D:$D,MATCH(F5828,menu_items!$A:$A,0)),0)</f>
        <v>14.5</v>
      </c>
      <c r="J5828" t="str">
        <f t="shared" si="458"/>
        <v>Mon</v>
      </c>
      <c r="K5828">
        <f t="shared" si="459"/>
        <v>13</v>
      </c>
      <c r="L5828" t="str">
        <f t="shared" si="460"/>
        <v>Feb</v>
      </c>
      <c r="M5828">
        <v>13</v>
      </c>
      <c r="N5828">
        <f t="shared" si="461"/>
        <v>12</v>
      </c>
      <c r="O5828" s="5">
        <f t="shared" si="462"/>
        <v>147.69999999999999</v>
      </c>
    </row>
    <row r="5829" spans="1:15" x14ac:dyDescent="0.25">
      <c r="A5829">
        <v>5893</v>
      </c>
      <c r="B5829">
        <v>2612</v>
      </c>
      <c r="C5829">
        <f>IF(COUNTIF($B$2:B5829,B5829)=1,1,0)</f>
        <v>0</v>
      </c>
      <c r="D5829" s="1">
        <v>44970</v>
      </c>
      <c r="E5829" s="2">
        <v>0.57165509259259262</v>
      </c>
      <c r="F5829">
        <v>110</v>
      </c>
      <c r="G5829" t="str">
        <f>IFERROR(INDEX(menu_items!$B:$B,MATCH(F5829,menu_items!$A:$A,0)),"Unknown value")</f>
        <v>Pork Ramen</v>
      </c>
      <c r="H5829" t="str">
        <f>IFERROR(INDEX(menu_items!$C:$C,MATCH(F5829,menu_items!$A:$A,0)),"Unknown value")</f>
        <v>Asian</v>
      </c>
      <c r="I5829" s="5">
        <f>IFERROR(INDEX(menu_items!$D:$D,MATCH(F5829,menu_items!$A:$A,0)),0)</f>
        <v>17.95</v>
      </c>
      <c r="J5829" t="str">
        <f t="shared" si="458"/>
        <v>Mon</v>
      </c>
      <c r="K5829">
        <f t="shared" si="459"/>
        <v>13</v>
      </c>
      <c r="L5829" t="str">
        <f t="shared" si="460"/>
        <v>Feb</v>
      </c>
      <c r="M5829">
        <v>13</v>
      </c>
      <c r="N5829">
        <f t="shared" si="461"/>
        <v>12</v>
      </c>
      <c r="O5829" s="5">
        <f t="shared" si="462"/>
        <v>147.69999999999999</v>
      </c>
    </row>
    <row r="5830" spans="1:15" x14ac:dyDescent="0.25">
      <c r="A5830">
        <v>5894</v>
      </c>
      <c r="B5830">
        <v>2612</v>
      </c>
      <c r="C5830">
        <f>IF(COUNTIF($B$2:B5830,B5830)=1,1,0)</f>
        <v>0</v>
      </c>
      <c r="D5830" s="1">
        <v>44970</v>
      </c>
      <c r="E5830" s="2">
        <v>0.57165509259259262</v>
      </c>
      <c r="F5830">
        <v>111</v>
      </c>
      <c r="G5830" t="str">
        <f>IFERROR(INDEX(menu_items!$B:$B,MATCH(F5830,menu_items!$A:$A,0)),"Unknown value")</f>
        <v>California Roll</v>
      </c>
      <c r="H5830" t="str">
        <f>IFERROR(INDEX(menu_items!$C:$C,MATCH(F5830,menu_items!$A:$A,0)),"Unknown value")</f>
        <v>Asian</v>
      </c>
      <c r="I5830" s="5">
        <f>IFERROR(INDEX(menu_items!$D:$D,MATCH(F5830,menu_items!$A:$A,0)),0)</f>
        <v>11.95</v>
      </c>
      <c r="J5830" t="str">
        <f t="shared" si="458"/>
        <v>Mon</v>
      </c>
      <c r="K5830">
        <f t="shared" si="459"/>
        <v>13</v>
      </c>
      <c r="L5830" t="str">
        <f t="shared" si="460"/>
        <v>Feb</v>
      </c>
      <c r="M5830">
        <v>13</v>
      </c>
      <c r="N5830">
        <f t="shared" si="461"/>
        <v>12</v>
      </c>
      <c r="O5830" s="5">
        <f t="shared" si="462"/>
        <v>147.69999999999999</v>
      </c>
    </row>
    <row r="5831" spans="1:15" x14ac:dyDescent="0.25">
      <c r="A5831">
        <v>5895</v>
      </c>
      <c r="B5831">
        <v>2612</v>
      </c>
      <c r="C5831">
        <f>IF(COUNTIF($B$2:B5831,B5831)=1,1,0)</f>
        <v>0</v>
      </c>
      <c r="D5831" s="1">
        <v>44970</v>
      </c>
      <c r="E5831" s="2">
        <v>0.57165509259259262</v>
      </c>
      <c r="F5831">
        <v>120</v>
      </c>
      <c r="G5831" t="str">
        <f>IFERROR(INDEX(menu_items!$B:$B,MATCH(F5831,menu_items!$A:$A,0)),"Unknown value")</f>
        <v>Steak Torta</v>
      </c>
      <c r="H5831" t="str">
        <f>IFERROR(INDEX(menu_items!$C:$C,MATCH(F5831,menu_items!$A:$A,0)),"Unknown value")</f>
        <v>Mexican</v>
      </c>
      <c r="I5831" s="5">
        <f>IFERROR(INDEX(menu_items!$D:$D,MATCH(F5831,menu_items!$A:$A,0)),0)</f>
        <v>13.95</v>
      </c>
      <c r="J5831" t="str">
        <f t="shared" si="458"/>
        <v>Mon</v>
      </c>
      <c r="K5831">
        <f t="shared" si="459"/>
        <v>13</v>
      </c>
      <c r="L5831" t="str">
        <f t="shared" si="460"/>
        <v>Feb</v>
      </c>
      <c r="M5831">
        <v>13</v>
      </c>
      <c r="N5831">
        <f t="shared" si="461"/>
        <v>12</v>
      </c>
      <c r="O5831" s="5">
        <f t="shared" si="462"/>
        <v>147.69999999999999</v>
      </c>
    </row>
    <row r="5832" spans="1:15" x14ac:dyDescent="0.25">
      <c r="A5832">
        <v>5896</v>
      </c>
      <c r="B5832">
        <v>2612</v>
      </c>
      <c r="C5832">
        <f>IF(COUNTIF($B$2:B5832,B5832)=1,1,0)</f>
        <v>0</v>
      </c>
      <c r="D5832" s="1">
        <v>44970</v>
      </c>
      <c r="E5832" s="2">
        <v>0.57165509259259262</v>
      </c>
      <c r="F5832">
        <v>122</v>
      </c>
      <c r="G5832" t="str">
        <f>IFERROR(INDEX(menu_items!$B:$B,MATCH(F5832,menu_items!$A:$A,0)),"Unknown value")</f>
        <v>Chips &amp; Salsa</v>
      </c>
      <c r="H5832" t="str">
        <f>IFERROR(INDEX(menu_items!$C:$C,MATCH(F5832,menu_items!$A:$A,0)),"Unknown value")</f>
        <v>Mexican</v>
      </c>
      <c r="I5832" s="5">
        <f>IFERROR(INDEX(menu_items!$D:$D,MATCH(F5832,menu_items!$A:$A,0)),0)</f>
        <v>7</v>
      </c>
      <c r="J5832" t="str">
        <f t="shared" si="458"/>
        <v>Mon</v>
      </c>
      <c r="K5832">
        <f t="shared" si="459"/>
        <v>13</v>
      </c>
      <c r="L5832" t="str">
        <f t="shared" si="460"/>
        <v>Feb</v>
      </c>
      <c r="M5832">
        <v>13</v>
      </c>
      <c r="N5832">
        <f t="shared" si="461"/>
        <v>12</v>
      </c>
      <c r="O5832" s="5">
        <f t="shared" si="462"/>
        <v>147.69999999999999</v>
      </c>
    </row>
    <row r="5833" spans="1:15" x14ac:dyDescent="0.25">
      <c r="A5833">
        <v>5897</v>
      </c>
      <c r="B5833">
        <v>2612</v>
      </c>
      <c r="C5833">
        <f>IF(COUNTIF($B$2:B5833,B5833)=1,1,0)</f>
        <v>0</v>
      </c>
      <c r="D5833" s="1">
        <v>44970</v>
      </c>
      <c r="E5833" s="2">
        <v>0.57165509259259262</v>
      </c>
      <c r="F5833">
        <v>123</v>
      </c>
      <c r="G5833" t="str">
        <f>IFERROR(INDEX(menu_items!$B:$B,MATCH(F5833,menu_items!$A:$A,0)),"Unknown value")</f>
        <v>Chips &amp; Guacamole</v>
      </c>
      <c r="H5833" t="str">
        <f>IFERROR(INDEX(menu_items!$C:$C,MATCH(F5833,menu_items!$A:$A,0)),"Unknown value")</f>
        <v>Mexican</v>
      </c>
      <c r="I5833" s="5">
        <f>IFERROR(INDEX(menu_items!$D:$D,MATCH(F5833,menu_items!$A:$A,0)),0)</f>
        <v>9</v>
      </c>
      <c r="J5833" t="str">
        <f t="shared" si="458"/>
        <v>Mon</v>
      </c>
      <c r="K5833">
        <f t="shared" si="459"/>
        <v>13</v>
      </c>
      <c r="L5833" t="str">
        <f t="shared" si="460"/>
        <v>Feb</v>
      </c>
      <c r="M5833">
        <v>13</v>
      </c>
      <c r="N5833">
        <f t="shared" si="461"/>
        <v>12</v>
      </c>
      <c r="O5833" s="5">
        <f t="shared" si="462"/>
        <v>147.69999999999999</v>
      </c>
    </row>
    <row r="5834" spans="1:15" x14ac:dyDescent="0.25">
      <c r="A5834">
        <v>5898</v>
      </c>
      <c r="B5834">
        <v>2612</v>
      </c>
      <c r="C5834">
        <f>IF(COUNTIF($B$2:B5834,B5834)=1,1,0)</f>
        <v>0</v>
      </c>
      <c r="D5834" s="1">
        <v>44970</v>
      </c>
      <c r="E5834" s="2">
        <v>0.57165509259259262</v>
      </c>
      <c r="F5834">
        <v>123</v>
      </c>
      <c r="G5834" t="str">
        <f>IFERROR(INDEX(menu_items!$B:$B,MATCH(F5834,menu_items!$A:$A,0)),"Unknown value")</f>
        <v>Chips &amp; Guacamole</v>
      </c>
      <c r="H5834" t="str">
        <f>IFERROR(INDEX(menu_items!$C:$C,MATCH(F5834,menu_items!$A:$A,0)),"Unknown value")</f>
        <v>Mexican</v>
      </c>
      <c r="I5834" s="5">
        <f>IFERROR(INDEX(menu_items!$D:$D,MATCH(F5834,menu_items!$A:$A,0)),0)</f>
        <v>9</v>
      </c>
      <c r="J5834" t="str">
        <f t="shared" si="458"/>
        <v>Mon</v>
      </c>
      <c r="K5834">
        <f t="shared" si="459"/>
        <v>13</v>
      </c>
      <c r="L5834" t="str">
        <f t="shared" si="460"/>
        <v>Feb</v>
      </c>
      <c r="M5834">
        <v>13</v>
      </c>
      <c r="N5834">
        <f t="shared" si="461"/>
        <v>12</v>
      </c>
      <c r="O5834" s="5">
        <f t="shared" si="462"/>
        <v>147.69999999999999</v>
      </c>
    </row>
    <row r="5835" spans="1:15" x14ac:dyDescent="0.25">
      <c r="A5835">
        <v>5899</v>
      </c>
      <c r="B5835">
        <v>2612</v>
      </c>
      <c r="C5835">
        <f>IF(COUNTIF($B$2:B5835,B5835)=1,1,0)</f>
        <v>0</v>
      </c>
      <c r="D5835" s="1">
        <v>44970</v>
      </c>
      <c r="E5835" s="2">
        <v>0.57165509259259262</v>
      </c>
      <c r="F5835">
        <v>106</v>
      </c>
      <c r="G5835" t="str">
        <f>IFERROR(INDEX(menu_items!$B:$B,MATCH(F5835,menu_items!$A:$A,0)),"Unknown value")</f>
        <v>French Fries</v>
      </c>
      <c r="H5835" t="str">
        <f>IFERROR(INDEX(menu_items!$C:$C,MATCH(F5835,menu_items!$A:$A,0)),"Unknown value")</f>
        <v>American</v>
      </c>
      <c r="I5835" s="5">
        <f>IFERROR(INDEX(menu_items!$D:$D,MATCH(F5835,menu_items!$A:$A,0)),0)</f>
        <v>7</v>
      </c>
      <c r="J5835" t="str">
        <f t="shared" si="458"/>
        <v>Mon</v>
      </c>
      <c r="K5835">
        <f t="shared" si="459"/>
        <v>13</v>
      </c>
      <c r="L5835" t="str">
        <f t="shared" si="460"/>
        <v>Feb</v>
      </c>
      <c r="M5835">
        <v>13</v>
      </c>
      <c r="N5835">
        <f t="shared" si="461"/>
        <v>12</v>
      </c>
      <c r="O5835" s="5">
        <f t="shared" si="462"/>
        <v>147.69999999999999</v>
      </c>
    </row>
    <row r="5836" spans="1:15" x14ac:dyDescent="0.25">
      <c r="A5836">
        <v>5900</v>
      </c>
      <c r="B5836">
        <v>2613</v>
      </c>
      <c r="C5836">
        <f>IF(COUNTIF($B$2:B5836,B5836)=1,1,0)</f>
        <v>1</v>
      </c>
      <c r="D5836" s="1">
        <v>44970</v>
      </c>
      <c r="E5836" s="2">
        <v>0.57414351851851853</v>
      </c>
      <c r="F5836">
        <v>107</v>
      </c>
      <c r="G5836" t="str">
        <f>IFERROR(INDEX(menu_items!$B:$B,MATCH(F5836,menu_items!$A:$A,0)),"Unknown value")</f>
        <v>Orange Chicken</v>
      </c>
      <c r="H5836" t="str">
        <f>IFERROR(INDEX(menu_items!$C:$C,MATCH(F5836,menu_items!$A:$A,0)),"Unknown value")</f>
        <v>Asian</v>
      </c>
      <c r="I5836" s="5">
        <f>IFERROR(INDEX(menu_items!$D:$D,MATCH(F5836,menu_items!$A:$A,0)),0)</f>
        <v>16.5</v>
      </c>
      <c r="J5836" t="str">
        <f t="shared" si="458"/>
        <v>Mon</v>
      </c>
      <c r="K5836">
        <f t="shared" si="459"/>
        <v>13</v>
      </c>
      <c r="L5836" t="str">
        <f t="shared" si="460"/>
        <v>Feb</v>
      </c>
      <c r="M5836">
        <v>13</v>
      </c>
      <c r="N5836">
        <f t="shared" si="461"/>
        <v>2</v>
      </c>
      <c r="O5836" s="5">
        <f t="shared" si="462"/>
        <v>34.450000000000003</v>
      </c>
    </row>
    <row r="5837" spans="1:15" x14ac:dyDescent="0.25">
      <c r="A5837">
        <v>5901</v>
      </c>
      <c r="B5837">
        <v>2613</v>
      </c>
      <c r="C5837">
        <f>IF(COUNTIF($B$2:B5837,B5837)=1,1,0)</f>
        <v>0</v>
      </c>
      <c r="D5837" s="1">
        <v>44970</v>
      </c>
      <c r="E5837" s="2">
        <v>0.57414351851851853</v>
      </c>
      <c r="F5837">
        <v>110</v>
      </c>
      <c r="G5837" t="str">
        <f>IFERROR(INDEX(menu_items!$B:$B,MATCH(F5837,menu_items!$A:$A,0)),"Unknown value")</f>
        <v>Pork Ramen</v>
      </c>
      <c r="H5837" t="str">
        <f>IFERROR(INDEX(menu_items!$C:$C,MATCH(F5837,menu_items!$A:$A,0)),"Unknown value")</f>
        <v>Asian</v>
      </c>
      <c r="I5837" s="5">
        <f>IFERROR(INDEX(menu_items!$D:$D,MATCH(F5837,menu_items!$A:$A,0)),0)</f>
        <v>17.95</v>
      </c>
      <c r="J5837" t="str">
        <f t="shared" si="458"/>
        <v>Mon</v>
      </c>
      <c r="K5837">
        <f t="shared" si="459"/>
        <v>13</v>
      </c>
      <c r="L5837" t="str">
        <f t="shared" si="460"/>
        <v>Feb</v>
      </c>
      <c r="M5837">
        <v>13</v>
      </c>
      <c r="N5837">
        <f t="shared" si="461"/>
        <v>2</v>
      </c>
      <c r="O5837" s="5">
        <f t="shared" si="462"/>
        <v>34.450000000000003</v>
      </c>
    </row>
    <row r="5838" spans="1:15" x14ac:dyDescent="0.25">
      <c r="A5838">
        <v>5903</v>
      </c>
      <c r="B5838">
        <v>2615</v>
      </c>
      <c r="C5838">
        <f>IF(COUNTIF($B$2:B5838,B5838)=1,1,0)</f>
        <v>1</v>
      </c>
      <c r="D5838" s="1">
        <v>44970</v>
      </c>
      <c r="E5838" s="2">
        <v>0.57980324074074074</v>
      </c>
      <c r="F5838">
        <v>129</v>
      </c>
      <c r="G5838" t="str">
        <f>IFERROR(INDEX(menu_items!$B:$B,MATCH(F5838,menu_items!$A:$A,0)),"Unknown value")</f>
        <v>Mushroom Ravioli</v>
      </c>
      <c r="H5838" t="str">
        <f>IFERROR(INDEX(menu_items!$C:$C,MATCH(F5838,menu_items!$A:$A,0)),"Unknown value")</f>
        <v>Italian</v>
      </c>
      <c r="I5838" s="5">
        <f>IFERROR(INDEX(menu_items!$D:$D,MATCH(F5838,menu_items!$A:$A,0)),0)</f>
        <v>15.5</v>
      </c>
      <c r="J5838" t="str">
        <f t="shared" si="458"/>
        <v>Mon</v>
      </c>
      <c r="K5838">
        <f t="shared" si="459"/>
        <v>13</v>
      </c>
      <c r="L5838" t="str">
        <f t="shared" si="460"/>
        <v>Feb</v>
      </c>
      <c r="M5838">
        <v>13</v>
      </c>
      <c r="N5838">
        <f t="shared" si="461"/>
        <v>2</v>
      </c>
      <c r="O5838" s="5">
        <f t="shared" si="462"/>
        <v>27.45</v>
      </c>
    </row>
    <row r="5839" spans="1:15" x14ac:dyDescent="0.25">
      <c r="A5839">
        <v>5904</v>
      </c>
      <c r="B5839">
        <v>2615</v>
      </c>
      <c r="C5839">
        <f>IF(COUNTIF($B$2:B5839,B5839)=1,1,0)</f>
        <v>0</v>
      </c>
      <c r="D5839" s="1">
        <v>44970</v>
      </c>
      <c r="E5839" s="2">
        <v>0.57980324074074074</v>
      </c>
      <c r="F5839">
        <v>119</v>
      </c>
      <c r="G5839" t="str">
        <f>IFERROR(INDEX(menu_items!$B:$B,MATCH(F5839,menu_items!$A:$A,0)),"Unknown value")</f>
        <v>Chicken Torta</v>
      </c>
      <c r="H5839" t="str">
        <f>IFERROR(INDEX(menu_items!$C:$C,MATCH(F5839,menu_items!$A:$A,0)),"Unknown value")</f>
        <v>Mexican</v>
      </c>
      <c r="I5839" s="5">
        <f>IFERROR(INDEX(menu_items!$D:$D,MATCH(F5839,menu_items!$A:$A,0)),0)</f>
        <v>11.95</v>
      </c>
      <c r="J5839" t="str">
        <f t="shared" si="458"/>
        <v>Mon</v>
      </c>
      <c r="K5839">
        <f t="shared" si="459"/>
        <v>13</v>
      </c>
      <c r="L5839" t="str">
        <f t="shared" si="460"/>
        <v>Feb</v>
      </c>
      <c r="M5839">
        <v>13</v>
      </c>
      <c r="N5839">
        <f t="shared" si="461"/>
        <v>2</v>
      </c>
      <c r="O5839" s="5">
        <f t="shared" si="462"/>
        <v>27.45</v>
      </c>
    </row>
    <row r="5840" spans="1:15" x14ac:dyDescent="0.25">
      <c r="A5840">
        <v>5905</v>
      </c>
      <c r="B5840">
        <v>2616</v>
      </c>
      <c r="C5840">
        <f>IF(COUNTIF($B$2:B5840,B5840)=1,1,0)</f>
        <v>1</v>
      </c>
      <c r="D5840" s="1">
        <v>44970</v>
      </c>
      <c r="E5840" s="2">
        <v>0.58310185185185182</v>
      </c>
      <c r="F5840">
        <v>108</v>
      </c>
      <c r="G5840" t="str">
        <f>IFERROR(INDEX(menu_items!$B:$B,MATCH(F5840,menu_items!$A:$A,0)),"Unknown value")</f>
        <v>Tofu Pad Thai</v>
      </c>
      <c r="H5840" t="str">
        <f>IFERROR(INDEX(menu_items!$C:$C,MATCH(F5840,menu_items!$A:$A,0)),"Unknown value")</f>
        <v>Asian</v>
      </c>
      <c r="I5840" s="5">
        <f>IFERROR(INDEX(menu_items!$D:$D,MATCH(F5840,menu_items!$A:$A,0)),0)</f>
        <v>14.5</v>
      </c>
      <c r="J5840" t="str">
        <f t="shared" si="458"/>
        <v>Mon</v>
      </c>
      <c r="K5840">
        <f t="shared" si="459"/>
        <v>13</v>
      </c>
      <c r="L5840" t="str">
        <f t="shared" si="460"/>
        <v>Feb</v>
      </c>
      <c r="M5840">
        <v>13</v>
      </c>
      <c r="N5840">
        <f t="shared" si="461"/>
        <v>3</v>
      </c>
      <c r="O5840" s="5">
        <f t="shared" si="462"/>
        <v>51.400000000000006</v>
      </c>
    </row>
    <row r="5841" spans="1:15" x14ac:dyDescent="0.25">
      <c r="A5841">
        <v>5906</v>
      </c>
      <c r="B5841">
        <v>2616</v>
      </c>
      <c r="C5841">
        <f>IF(COUNTIF($B$2:B5841,B5841)=1,1,0)</f>
        <v>0</v>
      </c>
      <c r="D5841" s="1">
        <v>44970</v>
      </c>
      <c r="E5841" s="2">
        <v>0.58310185185185182</v>
      </c>
      <c r="F5841">
        <v>130</v>
      </c>
      <c r="G5841" t="str">
        <f>IFERROR(INDEX(menu_items!$B:$B,MATCH(F5841,menu_items!$A:$A,0)),"Unknown value")</f>
        <v>Shrimp Scampi</v>
      </c>
      <c r="H5841" t="str">
        <f>IFERROR(INDEX(menu_items!$C:$C,MATCH(F5841,menu_items!$A:$A,0)),"Unknown value")</f>
        <v>Italian</v>
      </c>
      <c r="I5841" s="5">
        <f>IFERROR(INDEX(menu_items!$D:$D,MATCH(F5841,menu_items!$A:$A,0)),0)</f>
        <v>19.95</v>
      </c>
      <c r="J5841" t="str">
        <f t="shared" si="458"/>
        <v>Mon</v>
      </c>
      <c r="K5841">
        <f t="shared" si="459"/>
        <v>13</v>
      </c>
      <c r="L5841" t="str">
        <f t="shared" si="460"/>
        <v>Feb</v>
      </c>
      <c r="M5841">
        <v>13</v>
      </c>
      <c r="N5841">
        <f t="shared" si="461"/>
        <v>3</v>
      </c>
      <c r="O5841" s="5">
        <f t="shared" si="462"/>
        <v>51.400000000000006</v>
      </c>
    </row>
    <row r="5842" spans="1:15" x14ac:dyDescent="0.25">
      <c r="A5842">
        <v>5907</v>
      </c>
      <c r="B5842">
        <v>2616</v>
      </c>
      <c r="C5842">
        <f>IF(COUNTIF($B$2:B5842,B5842)=1,1,0)</f>
        <v>0</v>
      </c>
      <c r="D5842" s="1">
        <v>44970</v>
      </c>
      <c r="E5842" s="2">
        <v>0.58310185185185182</v>
      </c>
      <c r="F5842">
        <v>132</v>
      </c>
      <c r="G5842" t="str">
        <f>IFERROR(INDEX(menu_items!$B:$B,MATCH(F5842,menu_items!$A:$A,0)),"Unknown value")</f>
        <v>Eggplant Parmesan</v>
      </c>
      <c r="H5842" t="str">
        <f>IFERROR(INDEX(menu_items!$C:$C,MATCH(F5842,menu_items!$A:$A,0)),"Unknown value")</f>
        <v>Italian</v>
      </c>
      <c r="I5842" s="5">
        <f>IFERROR(INDEX(menu_items!$D:$D,MATCH(F5842,menu_items!$A:$A,0)),0)</f>
        <v>16.95</v>
      </c>
      <c r="J5842" t="str">
        <f t="shared" si="458"/>
        <v>Mon</v>
      </c>
      <c r="K5842">
        <f t="shared" si="459"/>
        <v>13</v>
      </c>
      <c r="L5842" t="str">
        <f t="shared" si="460"/>
        <v>Feb</v>
      </c>
      <c r="M5842">
        <v>13</v>
      </c>
      <c r="N5842">
        <f t="shared" si="461"/>
        <v>3</v>
      </c>
      <c r="O5842" s="5">
        <f t="shared" si="462"/>
        <v>51.400000000000006</v>
      </c>
    </row>
    <row r="5843" spans="1:15" x14ac:dyDescent="0.25">
      <c r="A5843">
        <v>5908</v>
      </c>
      <c r="B5843">
        <v>2617</v>
      </c>
      <c r="C5843">
        <f>IF(COUNTIF($B$2:B5843,B5843)=1,1,0)</f>
        <v>1</v>
      </c>
      <c r="D5843" s="1">
        <v>44970</v>
      </c>
      <c r="E5843" s="2">
        <v>0.61020833333333335</v>
      </c>
      <c r="F5843">
        <v>101</v>
      </c>
      <c r="G5843" t="str">
        <f>IFERROR(INDEX(menu_items!$B:$B,MATCH(F5843,menu_items!$A:$A,0)),"Unknown value")</f>
        <v>Hamburger</v>
      </c>
      <c r="H5843" t="str">
        <f>IFERROR(INDEX(menu_items!$C:$C,MATCH(F5843,menu_items!$A:$A,0)),"Unknown value")</f>
        <v>American</v>
      </c>
      <c r="I5843" s="5">
        <f>IFERROR(INDEX(menu_items!$D:$D,MATCH(F5843,menu_items!$A:$A,0)),0)</f>
        <v>12.95</v>
      </c>
      <c r="J5843" t="str">
        <f t="shared" si="458"/>
        <v>Mon</v>
      </c>
      <c r="K5843">
        <f t="shared" si="459"/>
        <v>13</v>
      </c>
      <c r="L5843" t="str">
        <f t="shared" si="460"/>
        <v>Feb</v>
      </c>
      <c r="M5843">
        <v>14</v>
      </c>
      <c r="N5843">
        <f t="shared" si="461"/>
        <v>1</v>
      </c>
      <c r="O5843" s="5">
        <f t="shared" si="462"/>
        <v>12.95</v>
      </c>
    </row>
    <row r="5844" spans="1:15" x14ac:dyDescent="0.25">
      <c r="A5844">
        <v>5909</v>
      </c>
      <c r="B5844">
        <v>2618</v>
      </c>
      <c r="C5844">
        <f>IF(COUNTIF($B$2:B5844,B5844)=1,1,0)</f>
        <v>1</v>
      </c>
      <c r="D5844" s="1">
        <v>44970</v>
      </c>
      <c r="E5844" s="2">
        <v>0.61586805555555557</v>
      </c>
      <c r="F5844">
        <v>126</v>
      </c>
      <c r="G5844" t="str">
        <f>IFERROR(INDEX(menu_items!$B:$B,MATCH(F5844,menu_items!$A:$A,0)),"Unknown value")</f>
        <v>Fettuccine Alfredo</v>
      </c>
      <c r="H5844" t="str">
        <f>IFERROR(INDEX(menu_items!$C:$C,MATCH(F5844,menu_items!$A:$A,0)),"Unknown value")</f>
        <v>Italian</v>
      </c>
      <c r="I5844" s="5">
        <f>IFERROR(INDEX(menu_items!$D:$D,MATCH(F5844,menu_items!$A:$A,0)),0)</f>
        <v>14.5</v>
      </c>
      <c r="J5844" t="str">
        <f t="shared" si="458"/>
        <v>Mon</v>
      </c>
      <c r="K5844">
        <f t="shared" si="459"/>
        <v>13</v>
      </c>
      <c r="L5844" t="str">
        <f t="shared" si="460"/>
        <v>Feb</v>
      </c>
      <c r="M5844">
        <v>14</v>
      </c>
      <c r="N5844">
        <f t="shared" si="461"/>
        <v>2</v>
      </c>
      <c r="O5844" s="5">
        <f t="shared" si="462"/>
        <v>27.45</v>
      </c>
    </row>
    <row r="5845" spans="1:15" x14ac:dyDescent="0.25">
      <c r="A5845">
        <v>5910</v>
      </c>
      <c r="B5845">
        <v>2618</v>
      </c>
      <c r="C5845">
        <f>IF(COUNTIF($B$2:B5845,B5845)=1,1,0)</f>
        <v>0</v>
      </c>
      <c r="D5845" s="1">
        <v>44970</v>
      </c>
      <c r="E5845" s="2">
        <v>0.61586805555555557</v>
      </c>
      <c r="F5845">
        <v>117</v>
      </c>
      <c r="G5845" t="str">
        <f>IFERROR(INDEX(menu_items!$B:$B,MATCH(F5845,menu_items!$A:$A,0)),"Unknown value")</f>
        <v>Chicken Burrito</v>
      </c>
      <c r="H5845" t="str">
        <f>IFERROR(INDEX(menu_items!$C:$C,MATCH(F5845,menu_items!$A:$A,0)),"Unknown value")</f>
        <v>Mexican</v>
      </c>
      <c r="I5845" s="5">
        <f>IFERROR(INDEX(menu_items!$D:$D,MATCH(F5845,menu_items!$A:$A,0)),0)</f>
        <v>12.95</v>
      </c>
      <c r="J5845" t="str">
        <f t="shared" si="458"/>
        <v>Mon</v>
      </c>
      <c r="K5845">
        <f t="shared" si="459"/>
        <v>13</v>
      </c>
      <c r="L5845" t="str">
        <f t="shared" si="460"/>
        <v>Feb</v>
      </c>
      <c r="M5845">
        <v>14</v>
      </c>
      <c r="N5845">
        <f t="shared" si="461"/>
        <v>2</v>
      </c>
      <c r="O5845" s="5">
        <f t="shared" si="462"/>
        <v>27.45</v>
      </c>
    </row>
    <row r="5846" spans="1:15" x14ac:dyDescent="0.25">
      <c r="A5846">
        <v>5911</v>
      </c>
      <c r="B5846">
        <v>2619</v>
      </c>
      <c r="C5846">
        <f>IF(COUNTIF($B$2:B5846,B5846)=1,1,0)</f>
        <v>1</v>
      </c>
      <c r="D5846" s="1">
        <v>44970</v>
      </c>
      <c r="E5846" s="2">
        <v>0.62067129629629625</v>
      </c>
      <c r="F5846">
        <v>131</v>
      </c>
      <c r="G5846" t="str">
        <f>IFERROR(INDEX(menu_items!$B:$B,MATCH(F5846,menu_items!$A:$A,0)),"Unknown value")</f>
        <v>Chicken Parmesan</v>
      </c>
      <c r="H5846" t="str">
        <f>IFERROR(INDEX(menu_items!$C:$C,MATCH(F5846,menu_items!$A:$A,0)),"Unknown value")</f>
        <v>Italian</v>
      </c>
      <c r="I5846" s="5">
        <f>IFERROR(INDEX(menu_items!$D:$D,MATCH(F5846,menu_items!$A:$A,0)),0)</f>
        <v>17.95</v>
      </c>
      <c r="J5846" t="str">
        <f t="shared" si="458"/>
        <v>Mon</v>
      </c>
      <c r="K5846">
        <f t="shared" si="459"/>
        <v>13</v>
      </c>
      <c r="L5846" t="str">
        <f t="shared" si="460"/>
        <v>Feb</v>
      </c>
      <c r="M5846">
        <v>14</v>
      </c>
      <c r="N5846">
        <f t="shared" si="461"/>
        <v>1</v>
      </c>
      <c r="O5846" s="5">
        <f t="shared" si="462"/>
        <v>17.95</v>
      </c>
    </row>
    <row r="5847" spans="1:15" x14ac:dyDescent="0.25">
      <c r="A5847">
        <v>5912</v>
      </c>
      <c r="B5847">
        <v>2620</v>
      </c>
      <c r="C5847">
        <f>IF(COUNTIF($B$2:B5847,B5847)=1,1,0)</f>
        <v>1</v>
      </c>
      <c r="D5847" s="1">
        <v>44970</v>
      </c>
      <c r="E5847" s="2">
        <v>0.62527777777777782</v>
      </c>
      <c r="F5847">
        <v>110</v>
      </c>
      <c r="G5847" t="str">
        <f>IFERROR(INDEX(menu_items!$B:$B,MATCH(F5847,menu_items!$A:$A,0)),"Unknown value")</f>
        <v>Pork Ramen</v>
      </c>
      <c r="H5847" t="str">
        <f>IFERROR(INDEX(menu_items!$C:$C,MATCH(F5847,menu_items!$A:$A,0)),"Unknown value")</f>
        <v>Asian</v>
      </c>
      <c r="I5847" s="5">
        <f>IFERROR(INDEX(menu_items!$D:$D,MATCH(F5847,menu_items!$A:$A,0)),0)</f>
        <v>17.95</v>
      </c>
      <c r="J5847" t="str">
        <f t="shared" si="458"/>
        <v>Mon</v>
      </c>
      <c r="K5847">
        <f t="shared" si="459"/>
        <v>13</v>
      </c>
      <c r="L5847" t="str">
        <f t="shared" si="460"/>
        <v>Feb</v>
      </c>
      <c r="M5847">
        <v>15</v>
      </c>
      <c r="N5847">
        <f t="shared" si="461"/>
        <v>1</v>
      </c>
      <c r="O5847" s="5">
        <f t="shared" si="462"/>
        <v>17.95</v>
      </c>
    </row>
    <row r="5848" spans="1:15" x14ac:dyDescent="0.25">
      <c r="A5848">
        <v>5913</v>
      </c>
      <c r="B5848">
        <v>2621</v>
      </c>
      <c r="C5848">
        <f>IF(COUNTIF($B$2:B5848,B5848)=1,1,0)</f>
        <v>1</v>
      </c>
      <c r="D5848" s="1">
        <v>44970</v>
      </c>
      <c r="E5848" s="2">
        <v>0.64864583333333337</v>
      </c>
      <c r="F5848">
        <v>110</v>
      </c>
      <c r="G5848" t="str">
        <f>IFERROR(INDEX(menu_items!$B:$B,MATCH(F5848,menu_items!$A:$A,0)),"Unknown value")</f>
        <v>Pork Ramen</v>
      </c>
      <c r="H5848" t="str">
        <f>IFERROR(INDEX(menu_items!$C:$C,MATCH(F5848,menu_items!$A:$A,0)),"Unknown value")</f>
        <v>Asian</v>
      </c>
      <c r="I5848" s="5">
        <f>IFERROR(INDEX(menu_items!$D:$D,MATCH(F5848,menu_items!$A:$A,0)),0)</f>
        <v>17.95</v>
      </c>
      <c r="J5848" t="str">
        <f t="shared" si="458"/>
        <v>Mon</v>
      </c>
      <c r="K5848">
        <f t="shared" si="459"/>
        <v>13</v>
      </c>
      <c r="L5848" t="str">
        <f t="shared" si="460"/>
        <v>Feb</v>
      </c>
      <c r="M5848">
        <v>15</v>
      </c>
      <c r="N5848">
        <f t="shared" si="461"/>
        <v>1</v>
      </c>
      <c r="O5848" s="5">
        <f t="shared" si="462"/>
        <v>17.95</v>
      </c>
    </row>
    <row r="5849" spans="1:15" x14ac:dyDescent="0.25">
      <c r="A5849">
        <v>5914</v>
      </c>
      <c r="B5849">
        <v>2622</v>
      </c>
      <c r="C5849">
        <f>IF(COUNTIF($B$2:B5849,B5849)=1,1,0)</f>
        <v>1</v>
      </c>
      <c r="D5849" s="1">
        <v>44970</v>
      </c>
      <c r="E5849" s="2">
        <v>0.67114583333333333</v>
      </c>
      <c r="F5849">
        <v>104</v>
      </c>
      <c r="G5849" t="str">
        <f>IFERROR(INDEX(menu_items!$B:$B,MATCH(F5849,menu_items!$A:$A,0)),"Unknown value")</f>
        <v>Veggie Burger</v>
      </c>
      <c r="H5849" t="str">
        <f>IFERROR(INDEX(menu_items!$C:$C,MATCH(F5849,menu_items!$A:$A,0)),"Unknown value")</f>
        <v>American</v>
      </c>
      <c r="I5849" s="5">
        <f>IFERROR(INDEX(menu_items!$D:$D,MATCH(F5849,menu_items!$A:$A,0)),0)</f>
        <v>10.5</v>
      </c>
      <c r="J5849" t="str">
        <f t="shared" si="458"/>
        <v>Mon</v>
      </c>
      <c r="K5849">
        <f t="shared" si="459"/>
        <v>13</v>
      </c>
      <c r="L5849" t="str">
        <f t="shared" si="460"/>
        <v>Feb</v>
      </c>
      <c r="M5849">
        <v>16</v>
      </c>
      <c r="N5849">
        <f t="shared" si="461"/>
        <v>3</v>
      </c>
      <c r="O5849" s="5">
        <f t="shared" si="462"/>
        <v>42.95</v>
      </c>
    </row>
    <row r="5850" spans="1:15" x14ac:dyDescent="0.25">
      <c r="A5850">
        <v>5915</v>
      </c>
      <c r="B5850">
        <v>2622</v>
      </c>
      <c r="C5850">
        <f>IF(COUNTIF($B$2:B5850,B5850)=1,1,0)</f>
        <v>0</v>
      </c>
      <c r="D5850" s="1">
        <v>44970</v>
      </c>
      <c r="E5850" s="2">
        <v>0.67114583333333333</v>
      </c>
      <c r="F5850">
        <v>124</v>
      </c>
      <c r="G5850" t="str">
        <f>IFERROR(INDEX(menu_items!$B:$B,MATCH(F5850,menu_items!$A:$A,0)),"Unknown value")</f>
        <v>Spaghetti</v>
      </c>
      <c r="H5850" t="str">
        <f>IFERROR(INDEX(menu_items!$C:$C,MATCH(F5850,menu_items!$A:$A,0)),"Unknown value")</f>
        <v>Italian</v>
      </c>
      <c r="I5850" s="5">
        <f>IFERROR(INDEX(menu_items!$D:$D,MATCH(F5850,menu_items!$A:$A,0)),0)</f>
        <v>14.5</v>
      </c>
      <c r="J5850" t="str">
        <f t="shared" si="458"/>
        <v>Mon</v>
      </c>
      <c r="K5850">
        <f t="shared" si="459"/>
        <v>13</v>
      </c>
      <c r="L5850" t="str">
        <f t="shared" si="460"/>
        <v>Feb</v>
      </c>
      <c r="M5850">
        <v>16</v>
      </c>
      <c r="N5850">
        <f t="shared" si="461"/>
        <v>3</v>
      </c>
      <c r="O5850" s="5">
        <f t="shared" si="462"/>
        <v>42.95</v>
      </c>
    </row>
    <row r="5851" spans="1:15" x14ac:dyDescent="0.25">
      <c r="A5851">
        <v>5916</v>
      </c>
      <c r="B5851">
        <v>2622</v>
      </c>
      <c r="C5851">
        <f>IF(COUNTIF($B$2:B5851,B5851)=1,1,0)</f>
        <v>0</v>
      </c>
      <c r="D5851" s="1">
        <v>44970</v>
      </c>
      <c r="E5851" s="2">
        <v>0.67114583333333333</v>
      </c>
      <c r="F5851">
        <v>131</v>
      </c>
      <c r="G5851" t="str">
        <f>IFERROR(INDEX(menu_items!$B:$B,MATCH(F5851,menu_items!$A:$A,0)),"Unknown value")</f>
        <v>Chicken Parmesan</v>
      </c>
      <c r="H5851" t="str">
        <f>IFERROR(INDEX(menu_items!$C:$C,MATCH(F5851,menu_items!$A:$A,0)),"Unknown value")</f>
        <v>Italian</v>
      </c>
      <c r="I5851" s="5">
        <f>IFERROR(INDEX(menu_items!$D:$D,MATCH(F5851,menu_items!$A:$A,0)),0)</f>
        <v>17.95</v>
      </c>
      <c r="J5851" t="str">
        <f t="shared" si="458"/>
        <v>Mon</v>
      </c>
      <c r="K5851">
        <f t="shared" si="459"/>
        <v>13</v>
      </c>
      <c r="L5851" t="str">
        <f t="shared" si="460"/>
        <v>Feb</v>
      </c>
      <c r="M5851">
        <v>16</v>
      </c>
      <c r="N5851">
        <f t="shared" si="461"/>
        <v>3</v>
      </c>
      <c r="O5851" s="5">
        <f t="shared" si="462"/>
        <v>42.95</v>
      </c>
    </row>
    <row r="5852" spans="1:15" x14ac:dyDescent="0.25">
      <c r="A5852">
        <v>5917</v>
      </c>
      <c r="B5852">
        <v>2623</v>
      </c>
      <c r="C5852">
        <f>IF(COUNTIF($B$2:B5852,B5852)=1,1,0)</f>
        <v>1</v>
      </c>
      <c r="D5852" s="1">
        <v>44970</v>
      </c>
      <c r="E5852" s="2">
        <v>0.6726388888888889</v>
      </c>
      <c r="F5852">
        <v>111</v>
      </c>
      <c r="G5852" t="str">
        <f>IFERROR(INDEX(menu_items!$B:$B,MATCH(F5852,menu_items!$A:$A,0)),"Unknown value")</f>
        <v>California Roll</v>
      </c>
      <c r="H5852" t="str">
        <f>IFERROR(INDEX(menu_items!$C:$C,MATCH(F5852,menu_items!$A:$A,0)),"Unknown value")</f>
        <v>Asian</v>
      </c>
      <c r="I5852" s="5">
        <f>IFERROR(INDEX(menu_items!$D:$D,MATCH(F5852,menu_items!$A:$A,0)),0)</f>
        <v>11.95</v>
      </c>
      <c r="J5852" t="str">
        <f t="shared" si="458"/>
        <v>Mon</v>
      </c>
      <c r="K5852">
        <f t="shared" si="459"/>
        <v>13</v>
      </c>
      <c r="L5852" t="str">
        <f t="shared" si="460"/>
        <v>Feb</v>
      </c>
      <c r="M5852">
        <v>16</v>
      </c>
      <c r="N5852">
        <f t="shared" si="461"/>
        <v>1</v>
      </c>
      <c r="O5852" s="5">
        <f t="shared" si="462"/>
        <v>11.95</v>
      </c>
    </row>
    <row r="5853" spans="1:15" x14ac:dyDescent="0.25">
      <c r="A5853">
        <v>5918</v>
      </c>
      <c r="B5853">
        <v>2624</v>
      </c>
      <c r="C5853">
        <f>IF(COUNTIF($B$2:B5853,B5853)=1,1,0)</f>
        <v>1</v>
      </c>
      <c r="D5853" s="1">
        <v>44970</v>
      </c>
      <c r="E5853" s="2">
        <v>0.68145833333333339</v>
      </c>
      <c r="F5853">
        <v>108</v>
      </c>
      <c r="G5853" t="str">
        <f>IFERROR(INDEX(menu_items!$B:$B,MATCH(F5853,menu_items!$A:$A,0)),"Unknown value")</f>
        <v>Tofu Pad Thai</v>
      </c>
      <c r="H5853" t="str">
        <f>IFERROR(INDEX(menu_items!$C:$C,MATCH(F5853,menu_items!$A:$A,0)),"Unknown value")</f>
        <v>Asian</v>
      </c>
      <c r="I5853" s="5">
        <f>IFERROR(INDEX(menu_items!$D:$D,MATCH(F5853,menu_items!$A:$A,0)),0)</f>
        <v>14.5</v>
      </c>
      <c r="J5853" t="str">
        <f t="shared" si="458"/>
        <v>Mon</v>
      </c>
      <c r="K5853">
        <f t="shared" si="459"/>
        <v>13</v>
      </c>
      <c r="L5853" t="str">
        <f t="shared" si="460"/>
        <v>Feb</v>
      </c>
      <c r="M5853">
        <v>16</v>
      </c>
      <c r="N5853">
        <f t="shared" si="461"/>
        <v>2</v>
      </c>
      <c r="O5853" s="5">
        <f t="shared" si="462"/>
        <v>25</v>
      </c>
    </row>
    <row r="5854" spans="1:15" x14ac:dyDescent="0.25">
      <c r="A5854">
        <v>5919</v>
      </c>
      <c r="B5854">
        <v>2624</v>
      </c>
      <c r="C5854">
        <f>IF(COUNTIF($B$2:B5854,B5854)=1,1,0)</f>
        <v>0</v>
      </c>
      <c r="D5854" s="1">
        <v>44970</v>
      </c>
      <c r="E5854" s="2">
        <v>0.68145833333333339</v>
      </c>
      <c r="F5854">
        <v>121</v>
      </c>
      <c r="G5854" t="str">
        <f>IFERROR(INDEX(menu_items!$B:$B,MATCH(F5854,menu_items!$A:$A,0)),"Unknown value")</f>
        <v>Cheese Quesadillas</v>
      </c>
      <c r="H5854" t="str">
        <f>IFERROR(INDEX(menu_items!$C:$C,MATCH(F5854,menu_items!$A:$A,0)),"Unknown value")</f>
        <v>Mexican</v>
      </c>
      <c r="I5854" s="5">
        <f>IFERROR(INDEX(menu_items!$D:$D,MATCH(F5854,menu_items!$A:$A,0)),0)</f>
        <v>10.5</v>
      </c>
      <c r="J5854" t="str">
        <f t="shared" si="458"/>
        <v>Mon</v>
      </c>
      <c r="K5854">
        <f t="shared" si="459"/>
        <v>13</v>
      </c>
      <c r="L5854" t="str">
        <f t="shared" si="460"/>
        <v>Feb</v>
      </c>
      <c r="M5854">
        <v>16</v>
      </c>
      <c r="N5854">
        <f t="shared" si="461"/>
        <v>2</v>
      </c>
      <c r="O5854" s="5">
        <f t="shared" si="462"/>
        <v>25</v>
      </c>
    </row>
    <row r="5855" spans="1:15" x14ac:dyDescent="0.25">
      <c r="A5855">
        <v>5920</v>
      </c>
      <c r="B5855">
        <v>2625</v>
      </c>
      <c r="C5855">
        <f>IF(COUNTIF($B$2:B5855,B5855)=1,1,0)</f>
        <v>1</v>
      </c>
      <c r="D5855" s="1">
        <v>44970</v>
      </c>
      <c r="E5855" s="2">
        <v>0.6832407407407407</v>
      </c>
      <c r="F5855">
        <v>109</v>
      </c>
      <c r="G5855" t="str">
        <f>IFERROR(INDEX(menu_items!$B:$B,MATCH(F5855,menu_items!$A:$A,0)),"Unknown value")</f>
        <v>Korean Beef Bowl</v>
      </c>
      <c r="H5855" t="str">
        <f>IFERROR(INDEX(menu_items!$C:$C,MATCH(F5855,menu_items!$A:$A,0)),"Unknown value")</f>
        <v>Asian</v>
      </c>
      <c r="I5855" s="5">
        <f>IFERROR(INDEX(menu_items!$D:$D,MATCH(F5855,menu_items!$A:$A,0)),0)</f>
        <v>17.95</v>
      </c>
      <c r="J5855" t="str">
        <f t="shared" si="458"/>
        <v>Mon</v>
      </c>
      <c r="K5855">
        <f t="shared" si="459"/>
        <v>13</v>
      </c>
      <c r="L5855" t="str">
        <f t="shared" si="460"/>
        <v>Feb</v>
      </c>
      <c r="M5855">
        <v>16</v>
      </c>
      <c r="N5855">
        <f t="shared" si="461"/>
        <v>4</v>
      </c>
      <c r="O5855" s="5">
        <f t="shared" si="462"/>
        <v>54.849999999999994</v>
      </c>
    </row>
    <row r="5856" spans="1:15" x14ac:dyDescent="0.25">
      <c r="A5856">
        <v>5921</v>
      </c>
      <c r="B5856">
        <v>2625</v>
      </c>
      <c r="C5856">
        <f>IF(COUNTIF($B$2:B5856,B5856)=1,1,0)</f>
        <v>0</v>
      </c>
      <c r="D5856" s="1">
        <v>44970</v>
      </c>
      <c r="E5856" s="2">
        <v>0.6832407407407407</v>
      </c>
      <c r="F5856">
        <v>111</v>
      </c>
      <c r="G5856" t="str">
        <f>IFERROR(INDEX(menu_items!$B:$B,MATCH(F5856,menu_items!$A:$A,0)),"Unknown value")</f>
        <v>California Roll</v>
      </c>
      <c r="H5856" t="str">
        <f>IFERROR(INDEX(menu_items!$C:$C,MATCH(F5856,menu_items!$A:$A,0)),"Unknown value")</f>
        <v>Asian</v>
      </c>
      <c r="I5856" s="5">
        <f>IFERROR(INDEX(menu_items!$D:$D,MATCH(F5856,menu_items!$A:$A,0)),0)</f>
        <v>11.95</v>
      </c>
      <c r="J5856" t="str">
        <f t="shared" si="458"/>
        <v>Mon</v>
      </c>
      <c r="K5856">
        <f t="shared" si="459"/>
        <v>13</v>
      </c>
      <c r="L5856" t="str">
        <f t="shared" si="460"/>
        <v>Feb</v>
      </c>
      <c r="M5856">
        <v>16</v>
      </c>
      <c r="N5856">
        <f t="shared" si="461"/>
        <v>4</v>
      </c>
      <c r="O5856" s="5">
        <f t="shared" si="462"/>
        <v>54.849999999999994</v>
      </c>
    </row>
    <row r="5857" spans="1:15" x14ac:dyDescent="0.25">
      <c r="A5857">
        <v>5922</v>
      </c>
      <c r="B5857">
        <v>2625</v>
      </c>
      <c r="C5857">
        <f>IF(COUNTIF($B$2:B5857,B5857)=1,1,0)</f>
        <v>0</v>
      </c>
      <c r="D5857" s="1">
        <v>44970</v>
      </c>
      <c r="E5857" s="2">
        <v>0.6832407407407407</v>
      </c>
      <c r="F5857">
        <v>122</v>
      </c>
      <c r="G5857" t="str">
        <f>IFERROR(INDEX(menu_items!$B:$B,MATCH(F5857,menu_items!$A:$A,0)),"Unknown value")</f>
        <v>Chips &amp; Salsa</v>
      </c>
      <c r="H5857" t="str">
        <f>IFERROR(INDEX(menu_items!$C:$C,MATCH(F5857,menu_items!$A:$A,0)),"Unknown value")</f>
        <v>Mexican</v>
      </c>
      <c r="I5857" s="5">
        <f>IFERROR(INDEX(menu_items!$D:$D,MATCH(F5857,menu_items!$A:$A,0)),0)</f>
        <v>7</v>
      </c>
      <c r="J5857" t="str">
        <f t="shared" si="458"/>
        <v>Mon</v>
      </c>
      <c r="K5857">
        <f t="shared" si="459"/>
        <v>13</v>
      </c>
      <c r="L5857" t="str">
        <f t="shared" si="460"/>
        <v>Feb</v>
      </c>
      <c r="M5857">
        <v>16</v>
      </c>
      <c r="N5857">
        <f t="shared" si="461"/>
        <v>4</v>
      </c>
      <c r="O5857" s="5">
        <f t="shared" si="462"/>
        <v>54.849999999999994</v>
      </c>
    </row>
    <row r="5858" spans="1:15" x14ac:dyDescent="0.25">
      <c r="A5858">
        <v>5923</v>
      </c>
      <c r="B5858">
        <v>2625</v>
      </c>
      <c r="C5858">
        <f>IF(COUNTIF($B$2:B5858,B5858)=1,1,0)</f>
        <v>0</v>
      </c>
      <c r="D5858" s="1">
        <v>44970</v>
      </c>
      <c r="E5858" s="2">
        <v>0.6832407407407407</v>
      </c>
      <c r="F5858">
        <v>131</v>
      </c>
      <c r="G5858" t="str">
        <f>IFERROR(INDEX(menu_items!$B:$B,MATCH(F5858,menu_items!$A:$A,0)),"Unknown value")</f>
        <v>Chicken Parmesan</v>
      </c>
      <c r="H5858" t="str">
        <f>IFERROR(INDEX(menu_items!$C:$C,MATCH(F5858,menu_items!$A:$A,0)),"Unknown value")</f>
        <v>Italian</v>
      </c>
      <c r="I5858" s="5">
        <f>IFERROR(INDEX(menu_items!$D:$D,MATCH(F5858,menu_items!$A:$A,0)),0)</f>
        <v>17.95</v>
      </c>
      <c r="J5858" t="str">
        <f t="shared" si="458"/>
        <v>Mon</v>
      </c>
      <c r="K5858">
        <f t="shared" si="459"/>
        <v>13</v>
      </c>
      <c r="L5858" t="str">
        <f t="shared" si="460"/>
        <v>Feb</v>
      </c>
      <c r="M5858">
        <v>16</v>
      </c>
      <c r="N5858">
        <f t="shared" si="461"/>
        <v>4</v>
      </c>
      <c r="O5858" s="5">
        <f t="shared" si="462"/>
        <v>54.849999999999994</v>
      </c>
    </row>
    <row r="5859" spans="1:15" x14ac:dyDescent="0.25">
      <c r="A5859">
        <v>5924</v>
      </c>
      <c r="B5859">
        <v>2626</v>
      </c>
      <c r="C5859">
        <f>IF(COUNTIF($B$2:B5859,B5859)=1,1,0)</f>
        <v>1</v>
      </c>
      <c r="D5859" s="1">
        <v>44970</v>
      </c>
      <c r="E5859" s="2">
        <v>0.70135416666666661</v>
      </c>
      <c r="F5859">
        <v>102</v>
      </c>
      <c r="G5859" t="str">
        <f>IFERROR(INDEX(menu_items!$B:$B,MATCH(F5859,menu_items!$A:$A,0)),"Unknown value")</f>
        <v>Cheeseburger</v>
      </c>
      <c r="H5859" t="str">
        <f>IFERROR(INDEX(menu_items!$C:$C,MATCH(F5859,menu_items!$A:$A,0)),"Unknown value")</f>
        <v>American</v>
      </c>
      <c r="I5859" s="5">
        <f>IFERROR(INDEX(menu_items!$D:$D,MATCH(F5859,menu_items!$A:$A,0)),0)</f>
        <v>13.95</v>
      </c>
      <c r="J5859" t="str">
        <f t="shared" si="458"/>
        <v>Mon</v>
      </c>
      <c r="K5859">
        <f t="shared" si="459"/>
        <v>13</v>
      </c>
      <c r="L5859" t="str">
        <f t="shared" si="460"/>
        <v>Feb</v>
      </c>
      <c r="M5859">
        <v>16</v>
      </c>
      <c r="N5859">
        <f t="shared" si="461"/>
        <v>3</v>
      </c>
      <c r="O5859" s="5">
        <f t="shared" si="462"/>
        <v>27.95</v>
      </c>
    </row>
    <row r="5860" spans="1:15" x14ac:dyDescent="0.25">
      <c r="A5860">
        <v>5925</v>
      </c>
      <c r="B5860">
        <v>2626</v>
      </c>
      <c r="C5860">
        <f>IF(COUNTIF($B$2:B5860,B5860)=1,1,0)</f>
        <v>0</v>
      </c>
      <c r="D5860" s="1">
        <v>44970</v>
      </c>
      <c r="E5860" s="2">
        <v>0.70135416666666661</v>
      </c>
      <c r="F5860">
        <v>122</v>
      </c>
      <c r="G5860" t="str">
        <f>IFERROR(INDEX(menu_items!$B:$B,MATCH(F5860,menu_items!$A:$A,0)),"Unknown value")</f>
        <v>Chips &amp; Salsa</v>
      </c>
      <c r="H5860" t="str">
        <f>IFERROR(INDEX(menu_items!$C:$C,MATCH(F5860,menu_items!$A:$A,0)),"Unknown value")</f>
        <v>Mexican</v>
      </c>
      <c r="I5860" s="5">
        <f>IFERROR(INDEX(menu_items!$D:$D,MATCH(F5860,menu_items!$A:$A,0)),0)</f>
        <v>7</v>
      </c>
      <c r="J5860" t="str">
        <f t="shared" si="458"/>
        <v>Mon</v>
      </c>
      <c r="K5860">
        <f t="shared" si="459"/>
        <v>13</v>
      </c>
      <c r="L5860" t="str">
        <f t="shared" si="460"/>
        <v>Feb</v>
      </c>
      <c r="M5860">
        <v>16</v>
      </c>
      <c r="N5860">
        <f t="shared" si="461"/>
        <v>3</v>
      </c>
      <c r="O5860" s="5">
        <f t="shared" si="462"/>
        <v>27.95</v>
      </c>
    </row>
    <row r="5861" spans="1:15" x14ac:dyDescent="0.25">
      <c r="A5861">
        <v>5926</v>
      </c>
      <c r="B5861">
        <v>2626</v>
      </c>
      <c r="C5861">
        <f>IF(COUNTIF($B$2:B5861,B5861)=1,1,0)</f>
        <v>0</v>
      </c>
      <c r="D5861" s="1">
        <v>44970</v>
      </c>
      <c r="E5861" s="2">
        <v>0.70135416666666661</v>
      </c>
      <c r="F5861">
        <v>106</v>
      </c>
      <c r="G5861" t="str">
        <f>IFERROR(INDEX(menu_items!$B:$B,MATCH(F5861,menu_items!$A:$A,0)),"Unknown value")</f>
        <v>French Fries</v>
      </c>
      <c r="H5861" t="str">
        <f>IFERROR(INDEX(menu_items!$C:$C,MATCH(F5861,menu_items!$A:$A,0)),"Unknown value")</f>
        <v>American</v>
      </c>
      <c r="I5861" s="5">
        <f>IFERROR(INDEX(menu_items!$D:$D,MATCH(F5861,menu_items!$A:$A,0)),0)</f>
        <v>7</v>
      </c>
      <c r="J5861" t="str">
        <f t="shared" si="458"/>
        <v>Mon</v>
      </c>
      <c r="K5861">
        <f t="shared" si="459"/>
        <v>13</v>
      </c>
      <c r="L5861" t="str">
        <f t="shared" si="460"/>
        <v>Feb</v>
      </c>
      <c r="M5861">
        <v>16</v>
      </c>
      <c r="N5861">
        <f t="shared" si="461"/>
        <v>3</v>
      </c>
      <c r="O5861" s="5">
        <f t="shared" si="462"/>
        <v>27.95</v>
      </c>
    </row>
    <row r="5862" spans="1:15" x14ac:dyDescent="0.25">
      <c r="A5862">
        <v>5928</v>
      </c>
      <c r="B5862">
        <v>2627</v>
      </c>
      <c r="C5862">
        <f>IF(COUNTIF($B$2:B5862,B5862)=1,1,0)</f>
        <v>1</v>
      </c>
      <c r="D5862" s="1">
        <v>44970</v>
      </c>
      <c r="E5862" s="2">
        <v>0.70149305555555552</v>
      </c>
      <c r="F5862">
        <v>113</v>
      </c>
      <c r="G5862" t="str">
        <f>IFERROR(INDEX(menu_items!$B:$B,MATCH(F5862,menu_items!$A:$A,0)),"Unknown value")</f>
        <v>Edamame</v>
      </c>
      <c r="H5862" t="str">
        <f>IFERROR(INDEX(menu_items!$C:$C,MATCH(F5862,menu_items!$A:$A,0)),"Unknown value")</f>
        <v>Asian</v>
      </c>
      <c r="I5862" s="5">
        <f>IFERROR(INDEX(menu_items!$D:$D,MATCH(F5862,menu_items!$A:$A,0)),0)</f>
        <v>5</v>
      </c>
      <c r="J5862" t="str">
        <f t="shared" si="458"/>
        <v>Mon</v>
      </c>
      <c r="K5862">
        <f t="shared" si="459"/>
        <v>13</v>
      </c>
      <c r="L5862" t="str">
        <f t="shared" si="460"/>
        <v>Feb</v>
      </c>
      <c r="M5862">
        <v>16</v>
      </c>
      <c r="N5862">
        <f t="shared" si="461"/>
        <v>2</v>
      </c>
      <c r="O5862" s="5">
        <f t="shared" si="462"/>
        <v>12</v>
      </c>
    </row>
    <row r="5863" spans="1:15" x14ac:dyDescent="0.25">
      <c r="A5863">
        <v>5929</v>
      </c>
      <c r="B5863">
        <v>2627</v>
      </c>
      <c r="C5863">
        <f>IF(COUNTIF($B$2:B5863,B5863)=1,1,0)</f>
        <v>0</v>
      </c>
      <c r="D5863" s="1">
        <v>44970</v>
      </c>
      <c r="E5863" s="2">
        <v>0.70149305555555552</v>
      </c>
      <c r="F5863">
        <v>105</v>
      </c>
      <c r="G5863" t="str">
        <f>IFERROR(INDEX(menu_items!$B:$B,MATCH(F5863,menu_items!$A:$A,0)),"Unknown value")</f>
        <v>Mac &amp; Cheese</v>
      </c>
      <c r="H5863" t="str">
        <f>IFERROR(INDEX(menu_items!$C:$C,MATCH(F5863,menu_items!$A:$A,0)),"Unknown value")</f>
        <v>American</v>
      </c>
      <c r="I5863" s="5">
        <f>IFERROR(INDEX(menu_items!$D:$D,MATCH(F5863,menu_items!$A:$A,0)),0)</f>
        <v>7</v>
      </c>
      <c r="J5863" t="str">
        <f t="shared" si="458"/>
        <v>Mon</v>
      </c>
      <c r="K5863">
        <f t="shared" si="459"/>
        <v>13</v>
      </c>
      <c r="L5863" t="str">
        <f t="shared" si="460"/>
        <v>Feb</v>
      </c>
      <c r="M5863">
        <v>16</v>
      </c>
      <c r="N5863">
        <f t="shared" si="461"/>
        <v>2</v>
      </c>
      <c r="O5863" s="5">
        <f t="shared" si="462"/>
        <v>12</v>
      </c>
    </row>
    <row r="5864" spans="1:15" x14ac:dyDescent="0.25">
      <c r="A5864">
        <v>5930</v>
      </c>
      <c r="B5864">
        <v>2628</v>
      </c>
      <c r="C5864">
        <f>IF(COUNTIF($B$2:B5864,B5864)=1,1,0)</f>
        <v>1</v>
      </c>
      <c r="D5864" s="1">
        <v>44970</v>
      </c>
      <c r="E5864" s="2">
        <v>0.70627314814814812</v>
      </c>
      <c r="F5864">
        <v>107</v>
      </c>
      <c r="G5864" t="str">
        <f>IFERROR(INDEX(menu_items!$B:$B,MATCH(F5864,menu_items!$A:$A,0)),"Unknown value")</f>
        <v>Orange Chicken</v>
      </c>
      <c r="H5864" t="str">
        <f>IFERROR(INDEX(menu_items!$C:$C,MATCH(F5864,menu_items!$A:$A,0)),"Unknown value")</f>
        <v>Asian</v>
      </c>
      <c r="I5864" s="5">
        <f>IFERROR(INDEX(menu_items!$D:$D,MATCH(F5864,menu_items!$A:$A,0)),0)</f>
        <v>16.5</v>
      </c>
      <c r="J5864" t="str">
        <f t="shared" si="458"/>
        <v>Mon</v>
      </c>
      <c r="K5864">
        <f t="shared" si="459"/>
        <v>13</v>
      </c>
      <c r="L5864" t="str">
        <f t="shared" si="460"/>
        <v>Feb</v>
      </c>
      <c r="M5864">
        <v>16</v>
      </c>
      <c r="N5864">
        <f t="shared" si="461"/>
        <v>3</v>
      </c>
      <c r="O5864" s="5">
        <f t="shared" si="462"/>
        <v>36</v>
      </c>
    </row>
    <row r="5865" spans="1:15" x14ac:dyDescent="0.25">
      <c r="A5865">
        <v>5931</v>
      </c>
      <c r="B5865">
        <v>2628</v>
      </c>
      <c r="C5865">
        <f>IF(COUNTIF($B$2:B5865,B5865)=1,1,0)</f>
        <v>0</v>
      </c>
      <c r="D5865" s="1">
        <v>44970</v>
      </c>
      <c r="E5865" s="2">
        <v>0.70627314814814812</v>
      </c>
      <c r="F5865">
        <v>126</v>
      </c>
      <c r="G5865" t="str">
        <f>IFERROR(INDEX(menu_items!$B:$B,MATCH(F5865,menu_items!$A:$A,0)),"Unknown value")</f>
        <v>Fettuccine Alfredo</v>
      </c>
      <c r="H5865" t="str">
        <f>IFERROR(INDEX(menu_items!$C:$C,MATCH(F5865,menu_items!$A:$A,0)),"Unknown value")</f>
        <v>Italian</v>
      </c>
      <c r="I5865" s="5">
        <f>IFERROR(INDEX(menu_items!$D:$D,MATCH(F5865,menu_items!$A:$A,0)),0)</f>
        <v>14.5</v>
      </c>
      <c r="J5865" t="str">
        <f t="shared" si="458"/>
        <v>Mon</v>
      </c>
      <c r="K5865">
        <f t="shared" si="459"/>
        <v>13</v>
      </c>
      <c r="L5865" t="str">
        <f t="shared" si="460"/>
        <v>Feb</v>
      </c>
      <c r="M5865">
        <v>16</v>
      </c>
      <c r="N5865">
        <f t="shared" si="461"/>
        <v>3</v>
      </c>
      <c r="O5865" s="5">
        <f t="shared" si="462"/>
        <v>36</v>
      </c>
    </row>
    <row r="5866" spans="1:15" x14ac:dyDescent="0.25">
      <c r="A5866">
        <v>5932</v>
      </c>
      <c r="B5866">
        <v>2628</v>
      </c>
      <c r="C5866">
        <f>IF(COUNTIF($B$2:B5866,B5866)=1,1,0)</f>
        <v>0</v>
      </c>
      <c r="D5866" s="1">
        <v>44970</v>
      </c>
      <c r="E5866" s="2">
        <v>0.70627314814814812</v>
      </c>
      <c r="F5866">
        <v>113</v>
      </c>
      <c r="G5866" t="str">
        <f>IFERROR(INDEX(menu_items!$B:$B,MATCH(F5866,menu_items!$A:$A,0)),"Unknown value")</f>
        <v>Edamame</v>
      </c>
      <c r="H5866" t="str">
        <f>IFERROR(INDEX(menu_items!$C:$C,MATCH(F5866,menu_items!$A:$A,0)),"Unknown value")</f>
        <v>Asian</v>
      </c>
      <c r="I5866" s="5">
        <f>IFERROR(INDEX(menu_items!$D:$D,MATCH(F5866,menu_items!$A:$A,0)),0)</f>
        <v>5</v>
      </c>
      <c r="J5866" t="str">
        <f t="shared" si="458"/>
        <v>Mon</v>
      </c>
      <c r="K5866">
        <f t="shared" si="459"/>
        <v>13</v>
      </c>
      <c r="L5866" t="str">
        <f t="shared" si="460"/>
        <v>Feb</v>
      </c>
      <c r="M5866">
        <v>16</v>
      </c>
      <c r="N5866">
        <f t="shared" si="461"/>
        <v>3</v>
      </c>
      <c r="O5866" s="5">
        <f t="shared" si="462"/>
        <v>36</v>
      </c>
    </row>
    <row r="5867" spans="1:15" x14ac:dyDescent="0.25">
      <c r="A5867">
        <v>5934</v>
      </c>
      <c r="B5867">
        <v>2629</v>
      </c>
      <c r="C5867">
        <f>IF(COUNTIF($B$2:B5867,B5867)=1,1,0)</f>
        <v>1</v>
      </c>
      <c r="D5867" s="1">
        <v>44970</v>
      </c>
      <c r="E5867" s="2">
        <v>0.71331018518518519</v>
      </c>
      <c r="F5867">
        <v>120</v>
      </c>
      <c r="G5867" t="str">
        <f>IFERROR(INDEX(menu_items!$B:$B,MATCH(F5867,menu_items!$A:$A,0)),"Unknown value")</f>
        <v>Steak Torta</v>
      </c>
      <c r="H5867" t="str">
        <f>IFERROR(INDEX(menu_items!$C:$C,MATCH(F5867,menu_items!$A:$A,0)),"Unknown value")</f>
        <v>Mexican</v>
      </c>
      <c r="I5867" s="5">
        <f>IFERROR(INDEX(menu_items!$D:$D,MATCH(F5867,menu_items!$A:$A,0)),0)</f>
        <v>13.95</v>
      </c>
      <c r="J5867" t="str">
        <f t="shared" si="458"/>
        <v>Mon</v>
      </c>
      <c r="K5867">
        <f t="shared" si="459"/>
        <v>13</v>
      </c>
      <c r="L5867" t="str">
        <f t="shared" si="460"/>
        <v>Feb</v>
      </c>
      <c r="M5867">
        <v>17</v>
      </c>
      <c r="N5867">
        <f t="shared" si="461"/>
        <v>1</v>
      </c>
      <c r="O5867" s="5">
        <f t="shared" si="462"/>
        <v>13.95</v>
      </c>
    </row>
    <row r="5868" spans="1:15" x14ac:dyDescent="0.25">
      <c r="A5868">
        <v>5935</v>
      </c>
      <c r="B5868">
        <v>2630</v>
      </c>
      <c r="C5868">
        <f>IF(COUNTIF($B$2:B5868,B5868)=1,1,0)</f>
        <v>1</v>
      </c>
      <c r="D5868" s="1">
        <v>44970</v>
      </c>
      <c r="E5868" s="2">
        <v>0.71894675925925922</v>
      </c>
      <c r="F5868">
        <v>118</v>
      </c>
      <c r="G5868" t="str">
        <f>IFERROR(INDEX(menu_items!$B:$B,MATCH(F5868,menu_items!$A:$A,0)),"Unknown value")</f>
        <v>Steak Burrito</v>
      </c>
      <c r="H5868" t="str">
        <f>IFERROR(INDEX(menu_items!$C:$C,MATCH(F5868,menu_items!$A:$A,0)),"Unknown value")</f>
        <v>Mexican</v>
      </c>
      <c r="I5868" s="5">
        <f>IFERROR(INDEX(menu_items!$D:$D,MATCH(F5868,menu_items!$A:$A,0)),0)</f>
        <v>14.95</v>
      </c>
      <c r="J5868" t="str">
        <f t="shared" si="458"/>
        <v>Mon</v>
      </c>
      <c r="K5868">
        <f t="shared" si="459"/>
        <v>13</v>
      </c>
      <c r="L5868" t="str">
        <f t="shared" si="460"/>
        <v>Feb</v>
      </c>
      <c r="M5868">
        <v>17</v>
      </c>
      <c r="N5868">
        <f t="shared" si="461"/>
        <v>3</v>
      </c>
      <c r="O5868" s="5">
        <f t="shared" si="462"/>
        <v>32.450000000000003</v>
      </c>
    </row>
    <row r="5869" spans="1:15" x14ac:dyDescent="0.25">
      <c r="A5869">
        <v>5936</v>
      </c>
      <c r="B5869">
        <v>2630</v>
      </c>
      <c r="C5869">
        <f>IF(COUNTIF($B$2:B5869,B5869)=1,1,0)</f>
        <v>0</v>
      </c>
      <c r="D5869" s="1">
        <v>44970</v>
      </c>
      <c r="E5869" s="2">
        <v>0.71894675925925922</v>
      </c>
      <c r="F5869">
        <v>121</v>
      </c>
      <c r="G5869" t="str">
        <f>IFERROR(INDEX(menu_items!$B:$B,MATCH(F5869,menu_items!$A:$A,0)),"Unknown value")</f>
        <v>Cheese Quesadillas</v>
      </c>
      <c r="H5869" t="str">
        <f>IFERROR(INDEX(menu_items!$C:$C,MATCH(F5869,menu_items!$A:$A,0)),"Unknown value")</f>
        <v>Mexican</v>
      </c>
      <c r="I5869" s="5">
        <f>IFERROR(INDEX(menu_items!$D:$D,MATCH(F5869,menu_items!$A:$A,0)),0)</f>
        <v>10.5</v>
      </c>
      <c r="J5869" t="str">
        <f t="shared" si="458"/>
        <v>Mon</v>
      </c>
      <c r="K5869">
        <f t="shared" si="459"/>
        <v>13</v>
      </c>
      <c r="L5869" t="str">
        <f t="shared" si="460"/>
        <v>Feb</v>
      </c>
      <c r="M5869">
        <v>17</v>
      </c>
      <c r="N5869">
        <f t="shared" si="461"/>
        <v>3</v>
      </c>
      <c r="O5869" s="5">
        <f t="shared" si="462"/>
        <v>32.450000000000003</v>
      </c>
    </row>
    <row r="5870" spans="1:15" x14ac:dyDescent="0.25">
      <c r="A5870">
        <v>5937</v>
      </c>
      <c r="B5870">
        <v>2630</v>
      </c>
      <c r="C5870">
        <f>IF(COUNTIF($B$2:B5870,B5870)=1,1,0)</f>
        <v>0</v>
      </c>
      <c r="D5870" s="1">
        <v>44970</v>
      </c>
      <c r="E5870" s="2">
        <v>0.71894675925925922</v>
      </c>
      <c r="F5870">
        <v>106</v>
      </c>
      <c r="G5870" t="str">
        <f>IFERROR(INDEX(menu_items!$B:$B,MATCH(F5870,menu_items!$A:$A,0)),"Unknown value")</f>
        <v>French Fries</v>
      </c>
      <c r="H5870" t="str">
        <f>IFERROR(INDEX(menu_items!$C:$C,MATCH(F5870,menu_items!$A:$A,0)),"Unknown value")</f>
        <v>American</v>
      </c>
      <c r="I5870" s="5">
        <f>IFERROR(INDEX(menu_items!$D:$D,MATCH(F5870,menu_items!$A:$A,0)),0)</f>
        <v>7</v>
      </c>
      <c r="J5870" t="str">
        <f t="shared" si="458"/>
        <v>Mon</v>
      </c>
      <c r="K5870">
        <f t="shared" si="459"/>
        <v>13</v>
      </c>
      <c r="L5870" t="str">
        <f t="shared" si="460"/>
        <v>Feb</v>
      </c>
      <c r="M5870">
        <v>17</v>
      </c>
      <c r="N5870">
        <f t="shared" si="461"/>
        <v>3</v>
      </c>
      <c r="O5870" s="5">
        <f t="shared" si="462"/>
        <v>32.450000000000003</v>
      </c>
    </row>
    <row r="5871" spans="1:15" x14ac:dyDescent="0.25">
      <c r="A5871">
        <v>5938</v>
      </c>
      <c r="B5871">
        <v>2631</v>
      </c>
      <c r="C5871">
        <f>IF(COUNTIF($B$2:B5871,B5871)=1,1,0)</f>
        <v>1</v>
      </c>
      <c r="D5871" s="1">
        <v>44970</v>
      </c>
      <c r="E5871" s="2">
        <v>0.72182870370370367</v>
      </c>
      <c r="F5871">
        <v>107</v>
      </c>
      <c r="G5871" t="str">
        <f>IFERROR(INDEX(menu_items!$B:$B,MATCH(F5871,menu_items!$A:$A,0)),"Unknown value")</f>
        <v>Orange Chicken</v>
      </c>
      <c r="H5871" t="str">
        <f>IFERROR(INDEX(menu_items!$C:$C,MATCH(F5871,menu_items!$A:$A,0)),"Unknown value")</f>
        <v>Asian</v>
      </c>
      <c r="I5871" s="5">
        <f>IFERROR(INDEX(menu_items!$D:$D,MATCH(F5871,menu_items!$A:$A,0)),0)</f>
        <v>16.5</v>
      </c>
      <c r="J5871" t="str">
        <f t="shared" si="458"/>
        <v>Mon</v>
      </c>
      <c r="K5871">
        <f t="shared" si="459"/>
        <v>13</v>
      </c>
      <c r="L5871" t="str">
        <f t="shared" si="460"/>
        <v>Feb</v>
      </c>
      <c r="M5871">
        <v>17</v>
      </c>
      <c r="N5871">
        <f t="shared" si="461"/>
        <v>4</v>
      </c>
      <c r="O5871" s="5">
        <f t="shared" si="462"/>
        <v>50.95</v>
      </c>
    </row>
    <row r="5872" spans="1:15" x14ac:dyDescent="0.25">
      <c r="A5872">
        <v>5939</v>
      </c>
      <c r="B5872">
        <v>2631</v>
      </c>
      <c r="C5872">
        <f>IF(COUNTIF($B$2:B5872,B5872)=1,1,0)</f>
        <v>0</v>
      </c>
      <c r="D5872" s="1">
        <v>44970</v>
      </c>
      <c r="E5872" s="2">
        <v>0.72182870370370367</v>
      </c>
      <c r="F5872">
        <v>126</v>
      </c>
      <c r="G5872" t="str">
        <f>IFERROR(INDEX(menu_items!$B:$B,MATCH(F5872,menu_items!$A:$A,0)),"Unknown value")</f>
        <v>Fettuccine Alfredo</v>
      </c>
      <c r="H5872" t="str">
        <f>IFERROR(INDEX(menu_items!$C:$C,MATCH(F5872,menu_items!$A:$A,0)),"Unknown value")</f>
        <v>Italian</v>
      </c>
      <c r="I5872" s="5">
        <f>IFERROR(INDEX(menu_items!$D:$D,MATCH(F5872,menu_items!$A:$A,0)),0)</f>
        <v>14.5</v>
      </c>
      <c r="J5872" t="str">
        <f t="shared" si="458"/>
        <v>Mon</v>
      </c>
      <c r="K5872">
        <f t="shared" si="459"/>
        <v>13</v>
      </c>
      <c r="L5872" t="str">
        <f t="shared" si="460"/>
        <v>Feb</v>
      </c>
      <c r="M5872">
        <v>17</v>
      </c>
      <c r="N5872">
        <f t="shared" si="461"/>
        <v>4</v>
      </c>
      <c r="O5872" s="5">
        <f t="shared" si="462"/>
        <v>50.95</v>
      </c>
    </row>
    <row r="5873" spans="1:15" x14ac:dyDescent="0.25">
      <c r="A5873">
        <v>5940</v>
      </c>
      <c r="B5873">
        <v>2631</v>
      </c>
      <c r="C5873">
        <f>IF(COUNTIF($B$2:B5873,B5873)=1,1,0)</f>
        <v>0</v>
      </c>
      <c r="D5873" s="1">
        <v>44970</v>
      </c>
      <c r="E5873" s="2">
        <v>0.72182870370370367</v>
      </c>
      <c r="F5873">
        <v>113</v>
      </c>
      <c r="G5873" t="str">
        <f>IFERROR(INDEX(menu_items!$B:$B,MATCH(F5873,menu_items!$A:$A,0)),"Unknown value")</f>
        <v>Edamame</v>
      </c>
      <c r="H5873" t="str">
        <f>IFERROR(INDEX(menu_items!$C:$C,MATCH(F5873,menu_items!$A:$A,0)),"Unknown value")</f>
        <v>Asian</v>
      </c>
      <c r="I5873" s="5">
        <f>IFERROR(INDEX(menu_items!$D:$D,MATCH(F5873,menu_items!$A:$A,0)),0)</f>
        <v>5</v>
      </c>
      <c r="J5873" t="str">
        <f t="shared" si="458"/>
        <v>Mon</v>
      </c>
      <c r="K5873">
        <f t="shared" si="459"/>
        <v>13</v>
      </c>
      <c r="L5873" t="str">
        <f t="shared" si="460"/>
        <v>Feb</v>
      </c>
      <c r="M5873">
        <v>17</v>
      </c>
      <c r="N5873">
        <f t="shared" si="461"/>
        <v>4</v>
      </c>
      <c r="O5873" s="5">
        <f t="shared" si="462"/>
        <v>50.95</v>
      </c>
    </row>
    <row r="5874" spans="1:15" x14ac:dyDescent="0.25">
      <c r="A5874">
        <v>5941</v>
      </c>
      <c r="B5874">
        <v>2631</v>
      </c>
      <c r="C5874">
        <f>IF(COUNTIF($B$2:B5874,B5874)=1,1,0)</f>
        <v>0</v>
      </c>
      <c r="D5874" s="1">
        <v>44970</v>
      </c>
      <c r="E5874" s="2">
        <v>0.72182870370370367</v>
      </c>
      <c r="F5874">
        <v>118</v>
      </c>
      <c r="G5874" t="str">
        <f>IFERROR(INDEX(menu_items!$B:$B,MATCH(F5874,menu_items!$A:$A,0)),"Unknown value")</f>
        <v>Steak Burrito</v>
      </c>
      <c r="H5874" t="str">
        <f>IFERROR(INDEX(menu_items!$C:$C,MATCH(F5874,menu_items!$A:$A,0)),"Unknown value")</f>
        <v>Mexican</v>
      </c>
      <c r="I5874" s="5">
        <f>IFERROR(INDEX(menu_items!$D:$D,MATCH(F5874,menu_items!$A:$A,0)),0)</f>
        <v>14.95</v>
      </c>
      <c r="J5874" t="str">
        <f t="shared" si="458"/>
        <v>Mon</v>
      </c>
      <c r="K5874">
        <f t="shared" si="459"/>
        <v>13</v>
      </c>
      <c r="L5874" t="str">
        <f t="shared" si="460"/>
        <v>Feb</v>
      </c>
      <c r="M5874">
        <v>17</v>
      </c>
      <c r="N5874">
        <f t="shared" si="461"/>
        <v>4</v>
      </c>
      <c r="O5874" s="5">
        <f t="shared" si="462"/>
        <v>50.95</v>
      </c>
    </row>
    <row r="5875" spans="1:15" x14ac:dyDescent="0.25">
      <c r="A5875">
        <v>5942</v>
      </c>
      <c r="B5875">
        <v>2632</v>
      </c>
      <c r="C5875">
        <f>IF(COUNTIF($B$2:B5875,B5875)=1,1,0)</f>
        <v>1</v>
      </c>
      <c r="D5875" s="1">
        <v>44970</v>
      </c>
      <c r="E5875" s="2">
        <v>0.72555555555555551</v>
      </c>
      <c r="F5875">
        <v>108</v>
      </c>
      <c r="G5875" t="str">
        <f>IFERROR(INDEX(menu_items!$B:$B,MATCH(F5875,menu_items!$A:$A,0)),"Unknown value")</f>
        <v>Tofu Pad Thai</v>
      </c>
      <c r="H5875" t="str">
        <f>IFERROR(INDEX(menu_items!$C:$C,MATCH(F5875,menu_items!$A:$A,0)),"Unknown value")</f>
        <v>Asian</v>
      </c>
      <c r="I5875" s="5">
        <f>IFERROR(INDEX(menu_items!$D:$D,MATCH(F5875,menu_items!$A:$A,0)),0)</f>
        <v>14.5</v>
      </c>
      <c r="J5875" t="str">
        <f t="shared" si="458"/>
        <v>Mon</v>
      </c>
      <c r="K5875">
        <f t="shared" si="459"/>
        <v>13</v>
      </c>
      <c r="L5875" t="str">
        <f t="shared" si="460"/>
        <v>Feb</v>
      </c>
      <c r="M5875">
        <v>17</v>
      </c>
      <c r="N5875">
        <f t="shared" si="461"/>
        <v>2</v>
      </c>
      <c r="O5875" s="5">
        <f t="shared" si="462"/>
        <v>27.45</v>
      </c>
    </row>
    <row r="5876" spans="1:15" x14ac:dyDescent="0.25">
      <c r="A5876">
        <v>5943</v>
      </c>
      <c r="B5876">
        <v>2632</v>
      </c>
      <c r="C5876">
        <f>IF(COUNTIF($B$2:B5876,B5876)=1,1,0)</f>
        <v>0</v>
      </c>
      <c r="D5876" s="1">
        <v>44970</v>
      </c>
      <c r="E5876" s="2">
        <v>0.72555555555555551</v>
      </c>
      <c r="F5876">
        <v>117</v>
      </c>
      <c r="G5876" t="str">
        <f>IFERROR(INDEX(menu_items!$B:$B,MATCH(F5876,menu_items!$A:$A,0)),"Unknown value")</f>
        <v>Chicken Burrito</v>
      </c>
      <c r="H5876" t="str">
        <f>IFERROR(INDEX(menu_items!$C:$C,MATCH(F5876,menu_items!$A:$A,0)),"Unknown value")</f>
        <v>Mexican</v>
      </c>
      <c r="I5876" s="5">
        <f>IFERROR(INDEX(menu_items!$D:$D,MATCH(F5876,menu_items!$A:$A,0)),0)</f>
        <v>12.95</v>
      </c>
      <c r="J5876" t="str">
        <f t="shared" si="458"/>
        <v>Mon</v>
      </c>
      <c r="K5876">
        <f t="shared" si="459"/>
        <v>13</v>
      </c>
      <c r="L5876" t="str">
        <f t="shared" si="460"/>
        <v>Feb</v>
      </c>
      <c r="M5876">
        <v>17</v>
      </c>
      <c r="N5876">
        <f t="shared" si="461"/>
        <v>2</v>
      </c>
      <c r="O5876" s="5">
        <f t="shared" si="462"/>
        <v>27.45</v>
      </c>
    </row>
    <row r="5877" spans="1:15" x14ac:dyDescent="0.25">
      <c r="A5877">
        <v>5944</v>
      </c>
      <c r="B5877">
        <v>2633</v>
      </c>
      <c r="C5877">
        <f>IF(COUNTIF($B$2:B5877,B5877)=1,1,0)</f>
        <v>1</v>
      </c>
      <c r="D5877" s="1">
        <v>44970</v>
      </c>
      <c r="E5877" s="2">
        <v>0.73456018518518518</v>
      </c>
      <c r="F5877">
        <v>113</v>
      </c>
      <c r="G5877" t="str">
        <f>IFERROR(INDEX(menu_items!$B:$B,MATCH(F5877,menu_items!$A:$A,0)),"Unknown value")</f>
        <v>Edamame</v>
      </c>
      <c r="H5877" t="str">
        <f>IFERROR(INDEX(menu_items!$C:$C,MATCH(F5877,menu_items!$A:$A,0)),"Unknown value")</f>
        <v>Asian</v>
      </c>
      <c r="I5877" s="5">
        <f>IFERROR(INDEX(menu_items!$D:$D,MATCH(F5877,menu_items!$A:$A,0)),0)</f>
        <v>5</v>
      </c>
      <c r="J5877" t="str">
        <f t="shared" si="458"/>
        <v>Mon</v>
      </c>
      <c r="K5877">
        <f t="shared" si="459"/>
        <v>13</v>
      </c>
      <c r="L5877" t="str">
        <f t="shared" si="460"/>
        <v>Feb</v>
      </c>
      <c r="M5877">
        <v>17</v>
      </c>
      <c r="N5877">
        <f t="shared" si="461"/>
        <v>4</v>
      </c>
      <c r="O5877" s="5">
        <f t="shared" si="462"/>
        <v>30.95</v>
      </c>
    </row>
    <row r="5878" spans="1:15" x14ac:dyDescent="0.25">
      <c r="A5878">
        <v>5945</v>
      </c>
      <c r="B5878">
        <v>2633</v>
      </c>
      <c r="C5878">
        <f>IF(COUNTIF($B$2:B5878,B5878)=1,1,0)</f>
        <v>0</v>
      </c>
      <c r="D5878" s="1">
        <v>44970</v>
      </c>
      <c r="E5878" s="2">
        <v>0.73456018518518518</v>
      </c>
      <c r="F5878">
        <v>113</v>
      </c>
      <c r="G5878" t="str">
        <f>IFERROR(INDEX(menu_items!$B:$B,MATCH(F5878,menu_items!$A:$A,0)),"Unknown value")</f>
        <v>Edamame</v>
      </c>
      <c r="H5878" t="str">
        <f>IFERROR(INDEX(menu_items!$C:$C,MATCH(F5878,menu_items!$A:$A,0)),"Unknown value")</f>
        <v>Asian</v>
      </c>
      <c r="I5878" s="5">
        <f>IFERROR(INDEX(menu_items!$D:$D,MATCH(F5878,menu_items!$A:$A,0)),0)</f>
        <v>5</v>
      </c>
      <c r="J5878" t="str">
        <f t="shared" si="458"/>
        <v>Mon</v>
      </c>
      <c r="K5878">
        <f t="shared" si="459"/>
        <v>13</v>
      </c>
      <c r="L5878" t="str">
        <f t="shared" si="460"/>
        <v>Feb</v>
      </c>
      <c r="M5878">
        <v>17</v>
      </c>
      <c r="N5878">
        <f t="shared" si="461"/>
        <v>4</v>
      </c>
      <c r="O5878" s="5">
        <f t="shared" si="462"/>
        <v>30.95</v>
      </c>
    </row>
    <row r="5879" spans="1:15" x14ac:dyDescent="0.25">
      <c r="A5879">
        <v>5946</v>
      </c>
      <c r="B5879">
        <v>2633</v>
      </c>
      <c r="C5879">
        <f>IF(COUNTIF($B$2:B5879,B5879)=1,1,0)</f>
        <v>0</v>
      </c>
      <c r="D5879" s="1">
        <v>44970</v>
      </c>
      <c r="E5879" s="2">
        <v>0.73456018518518518</v>
      </c>
      <c r="F5879">
        <v>120</v>
      </c>
      <c r="G5879" t="str">
        <f>IFERROR(INDEX(menu_items!$B:$B,MATCH(F5879,menu_items!$A:$A,0)),"Unknown value")</f>
        <v>Steak Torta</v>
      </c>
      <c r="H5879" t="str">
        <f>IFERROR(INDEX(menu_items!$C:$C,MATCH(F5879,menu_items!$A:$A,0)),"Unknown value")</f>
        <v>Mexican</v>
      </c>
      <c r="I5879" s="5">
        <f>IFERROR(INDEX(menu_items!$D:$D,MATCH(F5879,menu_items!$A:$A,0)),0)</f>
        <v>13.95</v>
      </c>
      <c r="J5879" t="str">
        <f t="shared" si="458"/>
        <v>Mon</v>
      </c>
      <c r="K5879">
        <f t="shared" si="459"/>
        <v>13</v>
      </c>
      <c r="L5879" t="str">
        <f t="shared" si="460"/>
        <v>Feb</v>
      </c>
      <c r="M5879">
        <v>17</v>
      </c>
      <c r="N5879">
        <f t="shared" si="461"/>
        <v>4</v>
      </c>
      <c r="O5879" s="5">
        <f t="shared" si="462"/>
        <v>30.95</v>
      </c>
    </row>
    <row r="5880" spans="1:15" x14ac:dyDescent="0.25">
      <c r="A5880">
        <v>5947</v>
      </c>
      <c r="B5880">
        <v>2633</v>
      </c>
      <c r="C5880">
        <f>IF(COUNTIF($B$2:B5880,B5880)=1,1,0)</f>
        <v>0</v>
      </c>
      <c r="D5880" s="1">
        <v>44970</v>
      </c>
      <c r="E5880" s="2">
        <v>0.73456018518518518</v>
      </c>
      <c r="F5880">
        <v>122</v>
      </c>
      <c r="G5880" t="str">
        <f>IFERROR(INDEX(menu_items!$B:$B,MATCH(F5880,menu_items!$A:$A,0)),"Unknown value")</f>
        <v>Chips &amp; Salsa</v>
      </c>
      <c r="H5880" t="str">
        <f>IFERROR(INDEX(menu_items!$C:$C,MATCH(F5880,menu_items!$A:$A,0)),"Unknown value")</f>
        <v>Mexican</v>
      </c>
      <c r="I5880" s="5">
        <f>IFERROR(INDEX(menu_items!$D:$D,MATCH(F5880,menu_items!$A:$A,0)),0)</f>
        <v>7</v>
      </c>
      <c r="J5880" t="str">
        <f t="shared" si="458"/>
        <v>Mon</v>
      </c>
      <c r="K5880">
        <f t="shared" si="459"/>
        <v>13</v>
      </c>
      <c r="L5880" t="str">
        <f t="shared" si="460"/>
        <v>Feb</v>
      </c>
      <c r="M5880">
        <v>17</v>
      </c>
      <c r="N5880">
        <f t="shared" si="461"/>
        <v>4</v>
      </c>
      <c r="O5880" s="5">
        <f t="shared" si="462"/>
        <v>30.95</v>
      </c>
    </row>
    <row r="5881" spans="1:15" x14ac:dyDescent="0.25">
      <c r="A5881">
        <v>5948</v>
      </c>
      <c r="B5881">
        <v>2634</v>
      </c>
      <c r="C5881">
        <f>IF(COUNTIF($B$2:B5881,B5881)=1,1,0)</f>
        <v>1</v>
      </c>
      <c r="D5881" s="1">
        <v>44970</v>
      </c>
      <c r="E5881" s="2">
        <v>0.75100694444444449</v>
      </c>
      <c r="F5881">
        <v>125</v>
      </c>
      <c r="G5881" t="str">
        <f>IFERROR(INDEX(menu_items!$B:$B,MATCH(F5881,menu_items!$A:$A,0)),"Unknown value")</f>
        <v>Spaghetti &amp; Meatballs</v>
      </c>
      <c r="H5881" t="str">
        <f>IFERROR(INDEX(menu_items!$C:$C,MATCH(F5881,menu_items!$A:$A,0)),"Unknown value")</f>
        <v>Italian</v>
      </c>
      <c r="I5881" s="5">
        <f>IFERROR(INDEX(menu_items!$D:$D,MATCH(F5881,menu_items!$A:$A,0)),0)</f>
        <v>17.95</v>
      </c>
      <c r="J5881" t="str">
        <f t="shared" si="458"/>
        <v>Mon</v>
      </c>
      <c r="K5881">
        <f t="shared" si="459"/>
        <v>13</v>
      </c>
      <c r="L5881" t="str">
        <f t="shared" si="460"/>
        <v>Feb</v>
      </c>
      <c r="M5881">
        <v>18</v>
      </c>
      <c r="N5881">
        <f t="shared" si="461"/>
        <v>2</v>
      </c>
      <c r="O5881" s="5">
        <f t="shared" si="462"/>
        <v>22.95</v>
      </c>
    </row>
    <row r="5882" spans="1:15" x14ac:dyDescent="0.25">
      <c r="A5882">
        <v>5949</v>
      </c>
      <c r="B5882">
        <v>2634</v>
      </c>
      <c r="C5882">
        <f>IF(COUNTIF($B$2:B5882,B5882)=1,1,0)</f>
        <v>0</v>
      </c>
      <c r="D5882" s="1">
        <v>44970</v>
      </c>
      <c r="E5882" s="2">
        <v>0.75100694444444449</v>
      </c>
      <c r="F5882">
        <v>113</v>
      </c>
      <c r="G5882" t="str">
        <f>IFERROR(INDEX(menu_items!$B:$B,MATCH(F5882,menu_items!$A:$A,0)),"Unknown value")</f>
        <v>Edamame</v>
      </c>
      <c r="H5882" t="str">
        <f>IFERROR(INDEX(menu_items!$C:$C,MATCH(F5882,menu_items!$A:$A,0)),"Unknown value")</f>
        <v>Asian</v>
      </c>
      <c r="I5882" s="5">
        <f>IFERROR(INDEX(menu_items!$D:$D,MATCH(F5882,menu_items!$A:$A,0)),0)</f>
        <v>5</v>
      </c>
      <c r="J5882" t="str">
        <f t="shared" si="458"/>
        <v>Mon</v>
      </c>
      <c r="K5882">
        <f t="shared" si="459"/>
        <v>13</v>
      </c>
      <c r="L5882" t="str">
        <f t="shared" si="460"/>
        <v>Feb</v>
      </c>
      <c r="M5882">
        <v>18</v>
      </c>
      <c r="N5882">
        <f t="shared" si="461"/>
        <v>2</v>
      </c>
      <c r="O5882" s="5">
        <f t="shared" si="462"/>
        <v>22.95</v>
      </c>
    </row>
    <row r="5883" spans="1:15" x14ac:dyDescent="0.25">
      <c r="A5883">
        <v>5950</v>
      </c>
      <c r="B5883">
        <v>2635</v>
      </c>
      <c r="C5883">
        <f>IF(COUNTIF($B$2:B5883,B5883)=1,1,0)</f>
        <v>1</v>
      </c>
      <c r="D5883" s="1">
        <v>44970</v>
      </c>
      <c r="E5883" s="2">
        <v>0.75688657407407411</v>
      </c>
      <c r="F5883">
        <v>113</v>
      </c>
      <c r="G5883" t="str">
        <f>IFERROR(INDEX(menu_items!$B:$B,MATCH(F5883,menu_items!$A:$A,0)),"Unknown value")</f>
        <v>Edamame</v>
      </c>
      <c r="H5883" t="str">
        <f>IFERROR(INDEX(menu_items!$C:$C,MATCH(F5883,menu_items!$A:$A,0)),"Unknown value")</f>
        <v>Asian</v>
      </c>
      <c r="I5883" s="5">
        <f>IFERROR(INDEX(menu_items!$D:$D,MATCH(F5883,menu_items!$A:$A,0)),0)</f>
        <v>5</v>
      </c>
      <c r="J5883" t="str">
        <f t="shared" si="458"/>
        <v>Mon</v>
      </c>
      <c r="K5883">
        <f t="shared" si="459"/>
        <v>13</v>
      </c>
      <c r="L5883" t="str">
        <f t="shared" si="460"/>
        <v>Feb</v>
      </c>
      <c r="M5883">
        <v>18</v>
      </c>
      <c r="N5883">
        <f t="shared" si="461"/>
        <v>1</v>
      </c>
      <c r="O5883" s="5">
        <f t="shared" si="462"/>
        <v>5</v>
      </c>
    </row>
    <row r="5884" spans="1:15" x14ac:dyDescent="0.25">
      <c r="A5884">
        <v>5951</v>
      </c>
      <c r="B5884">
        <v>2636</v>
      </c>
      <c r="C5884">
        <f>IF(COUNTIF($B$2:B5884,B5884)=1,1,0)</f>
        <v>1</v>
      </c>
      <c r="D5884" s="1">
        <v>44970</v>
      </c>
      <c r="E5884" s="2">
        <v>0.75707175925925929</v>
      </c>
      <c r="F5884">
        <v>112</v>
      </c>
      <c r="G5884" t="str">
        <f>IFERROR(INDEX(menu_items!$B:$B,MATCH(F5884,menu_items!$A:$A,0)),"Unknown value")</f>
        <v>Salmon Roll</v>
      </c>
      <c r="H5884" t="str">
        <f>IFERROR(INDEX(menu_items!$C:$C,MATCH(F5884,menu_items!$A:$A,0)),"Unknown value")</f>
        <v>Asian</v>
      </c>
      <c r="I5884" s="5">
        <f>IFERROR(INDEX(menu_items!$D:$D,MATCH(F5884,menu_items!$A:$A,0)),0)</f>
        <v>14.95</v>
      </c>
      <c r="J5884" t="str">
        <f t="shared" si="458"/>
        <v>Mon</v>
      </c>
      <c r="K5884">
        <f t="shared" si="459"/>
        <v>13</v>
      </c>
      <c r="L5884" t="str">
        <f t="shared" si="460"/>
        <v>Feb</v>
      </c>
      <c r="M5884">
        <v>18</v>
      </c>
      <c r="N5884">
        <f t="shared" si="461"/>
        <v>1</v>
      </c>
      <c r="O5884" s="5">
        <f t="shared" si="462"/>
        <v>14.95</v>
      </c>
    </row>
    <row r="5885" spans="1:15" x14ac:dyDescent="0.25">
      <c r="A5885">
        <v>5952</v>
      </c>
      <c r="B5885">
        <v>2637</v>
      </c>
      <c r="C5885">
        <f>IF(COUNTIF($B$2:B5885,B5885)=1,1,0)</f>
        <v>1</v>
      </c>
      <c r="D5885" s="1">
        <v>44970</v>
      </c>
      <c r="E5885" s="2">
        <v>0.7622106481481481</v>
      </c>
      <c r="F5885">
        <v>101</v>
      </c>
      <c r="G5885" t="str">
        <f>IFERROR(INDEX(menu_items!$B:$B,MATCH(F5885,menu_items!$A:$A,0)),"Unknown value")</f>
        <v>Hamburger</v>
      </c>
      <c r="H5885" t="str">
        <f>IFERROR(INDEX(menu_items!$C:$C,MATCH(F5885,menu_items!$A:$A,0)),"Unknown value")</f>
        <v>American</v>
      </c>
      <c r="I5885" s="5">
        <f>IFERROR(INDEX(menu_items!$D:$D,MATCH(F5885,menu_items!$A:$A,0)),0)</f>
        <v>12.95</v>
      </c>
      <c r="J5885" t="str">
        <f t="shared" si="458"/>
        <v>Mon</v>
      </c>
      <c r="K5885">
        <f t="shared" si="459"/>
        <v>13</v>
      </c>
      <c r="L5885" t="str">
        <f t="shared" si="460"/>
        <v>Feb</v>
      </c>
      <c r="M5885">
        <v>18</v>
      </c>
      <c r="N5885">
        <f t="shared" si="461"/>
        <v>1</v>
      </c>
      <c r="O5885" s="5">
        <f t="shared" si="462"/>
        <v>12.95</v>
      </c>
    </row>
    <row r="5886" spans="1:15" x14ac:dyDescent="0.25">
      <c r="A5886">
        <v>5953</v>
      </c>
      <c r="B5886">
        <v>2638</v>
      </c>
      <c r="C5886">
        <f>IF(COUNTIF($B$2:B5886,B5886)=1,1,0)</f>
        <v>1</v>
      </c>
      <c r="D5886" s="1">
        <v>44970</v>
      </c>
      <c r="E5886" s="2">
        <v>0.76906249999999998</v>
      </c>
      <c r="F5886">
        <v>103</v>
      </c>
      <c r="G5886" t="str">
        <f>IFERROR(INDEX(menu_items!$B:$B,MATCH(F5886,menu_items!$A:$A,0)),"Unknown value")</f>
        <v>Hot Dog</v>
      </c>
      <c r="H5886" t="str">
        <f>IFERROR(INDEX(menu_items!$C:$C,MATCH(F5886,menu_items!$A:$A,0)),"Unknown value")</f>
        <v>American</v>
      </c>
      <c r="I5886" s="5">
        <f>IFERROR(INDEX(menu_items!$D:$D,MATCH(F5886,menu_items!$A:$A,0)),0)</f>
        <v>9</v>
      </c>
      <c r="J5886" t="str">
        <f t="shared" ref="J5886:J5949" si="463">TEXT(D5886,"ddd")</f>
        <v>Mon</v>
      </c>
      <c r="K5886">
        <f t="shared" ref="K5886:K5949" si="464">DAY(D5886)</f>
        <v>13</v>
      </c>
      <c r="L5886" t="str">
        <f t="shared" ref="L5886:L5949" si="465">TEXT(D5886,"mmm")</f>
        <v>Feb</v>
      </c>
      <c r="M5886">
        <v>18</v>
      </c>
      <c r="N5886">
        <f t="shared" si="461"/>
        <v>3</v>
      </c>
      <c r="O5886" s="5">
        <f t="shared" si="462"/>
        <v>27.95</v>
      </c>
    </row>
    <row r="5887" spans="1:15" x14ac:dyDescent="0.25">
      <c r="A5887">
        <v>5954</v>
      </c>
      <c r="B5887">
        <v>2638</v>
      </c>
      <c r="C5887">
        <f>IF(COUNTIF($B$2:B5887,B5887)=1,1,0)</f>
        <v>0</v>
      </c>
      <c r="D5887" s="1">
        <v>44970</v>
      </c>
      <c r="E5887" s="2">
        <v>0.76906249999999998</v>
      </c>
      <c r="F5887">
        <v>119</v>
      </c>
      <c r="G5887" t="str">
        <f>IFERROR(INDEX(menu_items!$B:$B,MATCH(F5887,menu_items!$A:$A,0)),"Unknown value")</f>
        <v>Chicken Torta</v>
      </c>
      <c r="H5887" t="str">
        <f>IFERROR(INDEX(menu_items!$C:$C,MATCH(F5887,menu_items!$A:$A,0)),"Unknown value")</f>
        <v>Mexican</v>
      </c>
      <c r="I5887" s="5">
        <f>IFERROR(INDEX(menu_items!$D:$D,MATCH(F5887,menu_items!$A:$A,0)),0)</f>
        <v>11.95</v>
      </c>
      <c r="J5887" t="str">
        <f t="shared" si="463"/>
        <v>Mon</v>
      </c>
      <c r="K5887">
        <f t="shared" si="464"/>
        <v>13</v>
      </c>
      <c r="L5887" t="str">
        <f t="shared" si="465"/>
        <v>Feb</v>
      </c>
      <c r="M5887">
        <v>18</v>
      </c>
      <c r="N5887">
        <f t="shared" si="461"/>
        <v>3</v>
      </c>
      <c r="O5887" s="5">
        <f t="shared" si="462"/>
        <v>27.95</v>
      </c>
    </row>
    <row r="5888" spans="1:15" x14ac:dyDescent="0.25">
      <c r="A5888">
        <v>5955</v>
      </c>
      <c r="B5888">
        <v>2638</v>
      </c>
      <c r="C5888">
        <f>IF(COUNTIF($B$2:B5888,B5888)=1,1,0)</f>
        <v>0</v>
      </c>
      <c r="D5888" s="1">
        <v>44970</v>
      </c>
      <c r="E5888" s="2">
        <v>0.76906249999999998</v>
      </c>
      <c r="F5888">
        <v>106</v>
      </c>
      <c r="G5888" t="str">
        <f>IFERROR(INDEX(menu_items!$B:$B,MATCH(F5888,menu_items!$A:$A,0)),"Unknown value")</f>
        <v>French Fries</v>
      </c>
      <c r="H5888" t="str">
        <f>IFERROR(INDEX(menu_items!$C:$C,MATCH(F5888,menu_items!$A:$A,0)),"Unknown value")</f>
        <v>American</v>
      </c>
      <c r="I5888" s="5">
        <f>IFERROR(INDEX(menu_items!$D:$D,MATCH(F5888,menu_items!$A:$A,0)),0)</f>
        <v>7</v>
      </c>
      <c r="J5888" t="str">
        <f t="shared" si="463"/>
        <v>Mon</v>
      </c>
      <c r="K5888">
        <f t="shared" si="464"/>
        <v>13</v>
      </c>
      <c r="L5888" t="str">
        <f t="shared" si="465"/>
        <v>Feb</v>
      </c>
      <c r="M5888">
        <v>18</v>
      </c>
      <c r="N5888">
        <f t="shared" si="461"/>
        <v>3</v>
      </c>
      <c r="O5888" s="5">
        <f t="shared" si="462"/>
        <v>27.95</v>
      </c>
    </row>
    <row r="5889" spans="1:15" x14ac:dyDescent="0.25">
      <c r="A5889">
        <v>5956</v>
      </c>
      <c r="B5889">
        <v>2639</v>
      </c>
      <c r="C5889">
        <f>IF(COUNTIF($B$2:B5889,B5889)=1,1,0)</f>
        <v>1</v>
      </c>
      <c r="D5889" s="1">
        <v>44970</v>
      </c>
      <c r="E5889" s="2">
        <v>0.77702546296296293</v>
      </c>
      <c r="F5889">
        <v>105</v>
      </c>
      <c r="G5889" t="str">
        <f>IFERROR(INDEX(menu_items!$B:$B,MATCH(F5889,menu_items!$A:$A,0)),"Unknown value")</f>
        <v>Mac &amp; Cheese</v>
      </c>
      <c r="H5889" t="str">
        <f>IFERROR(INDEX(menu_items!$C:$C,MATCH(F5889,menu_items!$A:$A,0)),"Unknown value")</f>
        <v>American</v>
      </c>
      <c r="I5889" s="5">
        <f>IFERROR(INDEX(menu_items!$D:$D,MATCH(F5889,menu_items!$A:$A,0)),0)</f>
        <v>7</v>
      </c>
      <c r="J5889" t="str">
        <f t="shared" si="463"/>
        <v>Mon</v>
      </c>
      <c r="K5889">
        <f t="shared" si="464"/>
        <v>13</v>
      </c>
      <c r="L5889" t="str">
        <f t="shared" si="465"/>
        <v>Feb</v>
      </c>
      <c r="M5889">
        <v>18</v>
      </c>
      <c r="N5889">
        <f t="shared" si="461"/>
        <v>2</v>
      </c>
      <c r="O5889" s="5">
        <f t="shared" si="462"/>
        <v>14</v>
      </c>
    </row>
    <row r="5890" spans="1:15" x14ac:dyDescent="0.25">
      <c r="A5890">
        <v>5957</v>
      </c>
      <c r="B5890">
        <v>2639</v>
      </c>
      <c r="C5890">
        <f>IF(COUNTIF($B$2:B5890,B5890)=1,1,0)</f>
        <v>0</v>
      </c>
      <c r="D5890" s="1">
        <v>44970</v>
      </c>
      <c r="E5890" s="2">
        <v>0.77702546296296293</v>
      </c>
      <c r="F5890">
        <v>106</v>
      </c>
      <c r="G5890" t="str">
        <f>IFERROR(INDEX(menu_items!$B:$B,MATCH(F5890,menu_items!$A:$A,0)),"Unknown value")</f>
        <v>French Fries</v>
      </c>
      <c r="H5890" t="str">
        <f>IFERROR(INDEX(menu_items!$C:$C,MATCH(F5890,menu_items!$A:$A,0)),"Unknown value")</f>
        <v>American</v>
      </c>
      <c r="I5890" s="5">
        <f>IFERROR(INDEX(menu_items!$D:$D,MATCH(F5890,menu_items!$A:$A,0)),0)</f>
        <v>7</v>
      </c>
      <c r="J5890" t="str">
        <f t="shared" si="463"/>
        <v>Mon</v>
      </c>
      <c r="K5890">
        <f t="shared" si="464"/>
        <v>13</v>
      </c>
      <c r="L5890" t="str">
        <f t="shared" si="465"/>
        <v>Feb</v>
      </c>
      <c r="M5890">
        <v>18</v>
      </c>
      <c r="N5890">
        <f t="shared" ref="N5890:N5953" si="466">COUNTIF($B:$B,B5890)</f>
        <v>2</v>
      </c>
      <c r="O5890" s="5">
        <f t="shared" ref="O5890:O5953" si="467">SUMIF($B:$B,B5890,$I:$I)</f>
        <v>14</v>
      </c>
    </row>
    <row r="5891" spans="1:15" x14ac:dyDescent="0.25">
      <c r="A5891">
        <v>5958</v>
      </c>
      <c r="B5891">
        <v>2640</v>
      </c>
      <c r="C5891">
        <f>IF(COUNTIF($B$2:B5891,B5891)=1,1,0)</f>
        <v>1</v>
      </c>
      <c r="D5891" s="1">
        <v>44970</v>
      </c>
      <c r="E5891" s="2">
        <v>0.80651620370370369</v>
      </c>
      <c r="F5891">
        <v>101</v>
      </c>
      <c r="G5891" t="str">
        <f>IFERROR(INDEX(menu_items!$B:$B,MATCH(F5891,menu_items!$A:$A,0)),"Unknown value")</f>
        <v>Hamburger</v>
      </c>
      <c r="H5891" t="str">
        <f>IFERROR(INDEX(menu_items!$C:$C,MATCH(F5891,menu_items!$A:$A,0)),"Unknown value")</f>
        <v>American</v>
      </c>
      <c r="I5891" s="5">
        <f>IFERROR(INDEX(menu_items!$D:$D,MATCH(F5891,menu_items!$A:$A,0)),0)</f>
        <v>12.95</v>
      </c>
      <c r="J5891" t="str">
        <f t="shared" si="463"/>
        <v>Mon</v>
      </c>
      <c r="K5891">
        <f t="shared" si="464"/>
        <v>13</v>
      </c>
      <c r="L5891" t="str">
        <f t="shared" si="465"/>
        <v>Feb</v>
      </c>
      <c r="M5891">
        <v>19</v>
      </c>
      <c r="N5891">
        <f t="shared" si="466"/>
        <v>1</v>
      </c>
      <c r="O5891" s="5">
        <f t="shared" si="467"/>
        <v>12.95</v>
      </c>
    </row>
    <row r="5892" spans="1:15" x14ac:dyDescent="0.25">
      <c r="A5892">
        <v>5959</v>
      </c>
      <c r="B5892">
        <v>2641</v>
      </c>
      <c r="C5892">
        <f>IF(COUNTIF($B$2:B5892,B5892)=1,1,0)</f>
        <v>1</v>
      </c>
      <c r="D5892" s="1">
        <v>44970</v>
      </c>
      <c r="E5892" s="2">
        <v>0.82803240740740736</v>
      </c>
      <c r="F5892">
        <v>107</v>
      </c>
      <c r="G5892" t="str">
        <f>IFERROR(INDEX(menu_items!$B:$B,MATCH(F5892,menu_items!$A:$A,0)),"Unknown value")</f>
        <v>Orange Chicken</v>
      </c>
      <c r="H5892" t="str">
        <f>IFERROR(INDEX(menu_items!$C:$C,MATCH(F5892,menu_items!$A:$A,0)),"Unknown value")</f>
        <v>Asian</v>
      </c>
      <c r="I5892" s="5">
        <f>IFERROR(INDEX(menu_items!$D:$D,MATCH(F5892,menu_items!$A:$A,0)),0)</f>
        <v>16.5</v>
      </c>
      <c r="J5892" t="str">
        <f t="shared" si="463"/>
        <v>Mon</v>
      </c>
      <c r="K5892">
        <f t="shared" si="464"/>
        <v>13</v>
      </c>
      <c r="L5892" t="str">
        <f t="shared" si="465"/>
        <v>Feb</v>
      </c>
      <c r="M5892">
        <v>19</v>
      </c>
      <c r="N5892">
        <f t="shared" si="466"/>
        <v>4</v>
      </c>
      <c r="O5892" s="5">
        <f t="shared" si="467"/>
        <v>59.400000000000006</v>
      </c>
    </row>
    <row r="5893" spans="1:15" x14ac:dyDescent="0.25">
      <c r="A5893">
        <v>5960</v>
      </c>
      <c r="B5893">
        <v>2641</v>
      </c>
      <c r="C5893">
        <f>IF(COUNTIF($B$2:B5893,B5893)=1,1,0)</f>
        <v>0</v>
      </c>
      <c r="D5893" s="1">
        <v>44970</v>
      </c>
      <c r="E5893" s="2">
        <v>0.82803240740740736</v>
      </c>
      <c r="F5893">
        <v>125</v>
      </c>
      <c r="G5893" t="str">
        <f>IFERROR(INDEX(menu_items!$B:$B,MATCH(F5893,menu_items!$A:$A,0)),"Unknown value")</f>
        <v>Spaghetti &amp; Meatballs</v>
      </c>
      <c r="H5893" t="str">
        <f>IFERROR(INDEX(menu_items!$C:$C,MATCH(F5893,menu_items!$A:$A,0)),"Unknown value")</f>
        <v>Italian</v>
      </c>
      <c r="I5893" s="5">
        <f>IFERROR(INDEX(menu_items!$D:$D,MATCH(F5893,menu_items!$A:$A,0)),0)</f>
        <v>17.95</v>
      </c>
      <c r="J5893" t="str">
        <f t="shared" si="463"/>
        <v>Mon</v>
      </c>
      <c r="K5893">
        <f t="shared" si="464"/>
        <v>13</v>
      </c>
      <c r="L5893" t="str">
        <f t="shared" si="465"/>
        <v>Feb</v>
      </c>
      <c r="M5893">
        <v>19</v>
      </c>
      <c r="N5893">
        <f t="shared" si="466"/>
        <v>4</v>
      </c>
      <c r="O5893" s="5">
        <f t="shared" si="467"/>
        <v>59.400000000000006</v>
      </c>
    </row>
    <row r="5894" spans="1:15" x14ac:dyDescent="0.25">
      <c r="A5894">
        <v>5961</v>
      </c>
      <c r="B5894">
        <v>2641</v>
      </c>
      <c r="C5894">
        <f>IF(COUNTIF($B$2:B5894,B5894)=1,1,0)</f>
        <v>0</v>
      </c>
      <c r="D5894" s="1">
        <v>44970</v>
      </c>
      <c r="E5894" s="2">
        <v>0.82803240740740736</v>
      </c>
      <c r="F5894">
        <v>110</v>
      </c>
      <c r="G5894" t="str">
        <f>IFERROR(INDEX(menu_items!$B:$B,MATCH(F5894,menu_items!$A:$A,0)),"Unknown value")</f>
        <v>Pork Ramen</v>
      </c>
      <c r="H5894" t="str">
        <f>IFERROR(INDEX(menu_items!$C:$C,MATCH(F5894,menu_items!$A:$A,0)),"Unknown value")</f>
        <v>Asian</v>
      </c>
      <c r="I5894" s="5">
        <f>IFERROR(INDEX(menu_items!$D:$D,MATCH(F5894,menu_items!$A:$A,0)),0)</f>
        <v>17.95</v>
      </c>
      <c r="J5894" t="str">
        <f t="shared" si="463"/>
        <v>Mon</v>
      </c>
      <c r="K5894">
        <f t="shared" si="464"/>
        <v>13</v>
      </c>
      <c r="L5894" t="str">
        <f t="shared" si="465"/>
        <v>Feb</v>
      </c>
      <c r="M5894">
        <v>19</v>
      </c>
      <c r="N5894">
        <f t="shared" si="466"/>
        <v>4</v>
      </c>
      <c r="O5894" s="5">
        <f t="shared" si="467"/>
        <v>59.400000000000006</v>
      </c>
    </row>
    <row r="5895" spans="1:15" x14ac:dyDescent="0.25">
      <c r="A5895">
        <v>5962</v>
      </c>
      <c r="B5895">
        <v>2641</v>
      </c>
      <c r="C5895">
        <f>IF(COUNTIF($B$2:B5895,B5895)=1,1,0)</f>
        <v>0</v>
      </c>
      <c r="D5895" s="1">
        <v>44970</v>
      </c>
      <c r="E5895" s="2">
        <v>0.82803240740740736</v>
      </c>
      <c r="F5895">
        <v>106</v>
      </c>
      <c r="G5895" t="str">
        <f>IFERROR(INDEX(menu_items!$B:$B,MATCH(F5895,menu_items!$A:$A,0)),"Unknown value")</f>
        <v>French Fries</v>
      </c>
      <c r="H5895" t="str">
        <f>IFERROR(INDEX(menu_items!$C:$C,MATCH(F5895,menu_items!$A:$A,0)),"Unknown value")</f>
        <v>American</v>
      </c>
      <c r="I5895" s="5">
        <f>IFERROR(INDEX(menu_items!$D:$D,MATCH(F5895,menu_items!$A:$A,0)),0)</f>
        <v>7</v>
      </c>
      <c r="J5895" t="str">
        <f t="shared" si="463"/>
        <v>Mon</v>
      </c>
      <c r="K5895">
        <f t="shared" si="464"/>
        <v>13</v>
      </c>
      <c r="L5895" t="str">
        <f t="shared" si="465"/>
        <v>Feb</v>
      </c>
      <c r="M5895">
        <v>19</v>
      </c>
      <c r="N5895">
        <f t="shared" si="466"/>
        <v>4</v>
      </c>
      <c r="O5895" s="5">
        <f t="shared" si="467"/>
        <v>59.400000000000006</v>
      </c>
    </row>
    <row r="5896" spans="1:15" x14ac:dyDescent="0.25">
      <c r="A5896">
        <v>5963</v>
      </c>
      <c r="B5896">
        <v>2642</v>
      </c>
      <c r="C5896">
        <f>IF(COUNTIF($B$2:B5896,B5896)=1,1,0)</f>
        <v>1</v>
      </c>
      <c r="D5896" s="1">
        <v>44970</v>
      </c>
      <c r="E5896" s="2">
        <v>0.8353356481481482</v>
      </c>
      <c r="F5896">
        <v>109</v>
      </c>
      <c r="G5896" t="str">
        <f>IFERROR(INDEX(menu_items!$B:$B,MATCH(F5896,menu_items!$A:$A,0)),"Unknown value")</f>
        <v>Korean Beef Bowl</v>
      </c>
      <c r="H5896" t="str">
        <f>IFERROR(INDEX(menu_items!$C:$C,MATCH(F5896,menu_items!$A:$A,0)),"Unknown value")</f>
        <v>Asian</v>
      </c>
      <c r="I5896" s="5">
        <f>IFERROR(INDEX(menu_items!$D:$D,MATCH(F5896,menu_items!$A:$A,0)),0)</f>
        <v>17.95</v>
      </c>
      <c r="J5896" t="str">
        <f t="shared" si="463"/>
        <v>Mon</v>
      </c>
      <c r="K5896">
        <f t="shared" si="464"/>
        <v>13</v>
      </c>
      <c r="L5896" t="str">
        <f t="shared" si="465"/>
        <v>Feb</v>
      </c>
      <c r="M5896">
        <v>20</v>
      </c>
      <c r="N5896">
        <f t="shared" si="466"/>
        <v>1</v>
      </c>
      <c r="O5896" s="5">
        <f t="shared" si="467"/>
        <v>17.95</v>
      </c>
    </row>
    <row r="5897" spans="1:15" x14ac:dyDescent="0.25">
      <c r="A5897">
        <v>5964</v>
      </c>
      <c r="B5897">
        <v>2643</v>
      </c>
      <c r="C5897">
        <f>IF(COUNTIF($B$2:B5897,B5897)=1,1,0)</f>
        <v>1</v>
      </c>
      <c r="D5897" s="1">
        <v>44970</v>
      </c>
      <c r="E5897" s="2">
        <v>0.83928240740740745</v>
      </c>
      <c r="F5897">
        <v>109</v>
      </c>
      <c r="G5897" t="str">
        <f>IFERROR(INDEX(menu_items!$B:$B,MATCH(F5897,menu_items!$A:$A,0)),"Unknown value")</f>
        <v>Korean Beef Bowl</v>
      </c>
      <c r="H5897" t="str">
        <f>IFERROR(INDEX(menu_items!$C:$C,MATCH(F5897,menu_items!$A:$A,0)),"Unknown value")</f>
        <v>Asian</v>
      </c>
      <c r="I5897" s="5">
        <f>IFERROR(INDEX(menu_items!$D:$D,MATCH(F5897,menu_items!$A:$A,0)),0)</f>
        <v>17.95</v>
      </c>
      <c r="J5897" t="str">
        <f t="shared" si="463"/>
        <v>Mon</v>
      </c>
      <c r="K5897">
        <f t="shared" si="464"/>
        <v>13</v>
      </c>
      <c r="L5897" t="str">
        <f t="shared" si="465"/>
        <v>Feb</v>
      </c>
      <c r="M5897">
        <v>20</v>
      </c>
      <c r="N5897">
        <f t="shared" si="466"/>
        <v>2</v>
      </c>
      <c r="O5897" s="5">
        <f t="shared" si="467"/>
        <v>24.95</v>
      </c>
    </row>
    <row r="5898" spans="1:15" x14ac:dyDescent="0.25">
      <c r="A5898">
        <v>5965</v>
      </c>
      <c r="B5898">
        <v>2643</v>
      </c>
      <c r="C5898">
        <f>IF(COUNTIF($B$2:B5898,B5898)=1,1,0)</f>
        <v>0</v>
      </c>
      <c r="D5898" s="1">
        <v>44970</v>
      </c>
      <c r="E5898" s="2">
        <v>0.83928240740740745</v>
      </c>
      <c r="F5898">
        <v>106</v>
      </c>
      <c r="G5898" t="str">
        <f>IFERROR(INDEX(menu_items!$B:$B,MATCH(F5898,menu_items!$A:$A,0)),"Unknown value")</f>
        <v>French Fries</v>
      </c>
      <c r="H5898" t="str">
        <f>IFERROR(INDEX(menu_items!$C:$C,MATCH(F5898,menu_items!$A:$A,0)),"Unknown value")</f>
        <v>American</v>
      </c>
      <c r="I5898" s="5">
        <f>IFERROR(INDEX(menu_items!$D:$D,MATCH(F5898,menu_items!$A:$A,0)),0)</f>
        <v>7</v>
      </c>
      <c r="J5898" t="str">
        <f t="shared" si="463"/>
        <v>Mon</v>
      </c>
      <c r="K5898">
        <f t="shared" si="464"/>
        <v>13</v>
      </c>
      <c r="L5898" t="str">
        <f t="shared" si="465"/>
        <v>Feb</v>
      </c>
      <c r="M5898">
        <v>20</v>
      </c>
      <c r="N5898">
        <f t="shared" si="466"/>
        <v>2</v>
      </c>
      <c r="O5898" s="5">
        <f t="shared" si="467"/>
        <v>24.95</v>
      </c>
    </row>
    <row r="5899" spans="1:15" x14ac:dyDescent="0.25">
      <c r="A5899">
        <v>5966</v>
      </c>
      <c r="B5899">
        <v>2644</v>
      </c>
      <c r="C5899">
        <f>IF(COUNTIF($B$2:B5899,B5899)=1,1,0)</f>
        <v>1</v>
      </c>
      <c r="D5899" s="1">
        <v>44970</v>
      </c>
      <c r="E5899" s="2">
        <v>0.84892361111111114</v>
      </c>
      <c r="F5899">
        <v>108</v>
      </c>
      <c r="G5899" t="str">
        <f>IFERROR(INDEX(menu_items!$B:$B,MATCH(F5899,menu_items!$A:$A,0)),"Unknown value")</f>
        <v>Tofu Pad Thai</v>
      </c>
      <c r="H5899" t="str">
        <f>IFERROR(INDEX(menu_items!$C:$C,MATCH(F5899,menu_items!$A:$A,0)),"Unknown value")</f>
        <v>Asian</v>
      </c>
      <c r="I5899" s="5">
        <f>IFERROR(INDEX(menu_items!$D:$D,MATCH(F5899,menu_items!$A:$A,0)),0)</f>
        <v>14.5</v>
      </c>
      <c r="J5899" t="str">
        <f t="shared" si="463"/>
        <v>Mon</v>
      </c>
      <c r="K5899">
        <f t="shared" si="464"/>
        <v>13</v>
      </c>
      <c r="L5899" t="str">
        <f t="shared" si="465"/>
        <v>Feb</v>
      </c>
      <c r="M5899">
        <v>20</v>
      </c>
      <c r="N5899">
        <f t="shared" si="466"/>
        <v>3</v>
      </c>
      <c r="O5899" s="5">
        <f t="shared" si="467"/>
        <v>39.450000000000003</v>
      </c>
    </row>
    <row r="5900" spans="1:15" x14ac:dyDescent="0.25">
      <c r="A5900">
        <v>5967</v>
      </c>
      <c r="B5900">
        <v>2644</v>
      </c>
      <c r="C5900">
        <f>IF(COUNTIF($B$2:B5900,B5900)=1,1,0)</f>
        <v>0</v>
      </c>
      <c r="D5900" s="1">
        <v>44970</v>
      </c>
      <c r="E5900" s="2">
        <v>0.84892361111111114</v>
      </c>
      <c r="F5900">
        <v>109</v>
      </c>
      <c r="G5900" t="str">
        <f>IFERROR(INDEX(menu_items!$B:$B,MATCH(F5900,menu_items!$A:$A,0)),"Unknown value")</f>
        <v>Korean Beef Bowl</v>
      </c>
      <c r="H5900" t="str">
        <f>IFERROR(INDEX(menu_items!$C:$C,MATCH(F5900,menu_items!$A:$A,0)),"Unknown value")</f>
        <v>Asian</v>
      </c>
      <c r="I5900" s="5">
        <f>IFERROR(INDEX(menu_items!$D:$D,MATCH(F5900,menu_items!$A:$A,0)),0)</f>
        <v>17.95</v>
      </c>
      <c r="J5900" t="str">
        <f t="shared" si="463"/>
        <v>Mon</v>
      </c>
      <c r="K5900">
        <f t="shared" si="464"/>
        <v>13</v>
      </c>
      <c r="L5900" t="str">
        <f t="shared" si="465"/>
        <v>Feb</v>
      </c>
      <c r="M5900">
        <v>20</v>
      </c>
      <c r="N5900">
        <f t="shared" si="466"/>
        <v>3</v>
      </c>
      <c r="O5900" s="5">
        <f t="shared" si="467"/>
        <v>39.450000000000003</v>
      </c>
    </row>
    <row r="5901" spans="1:15" x14ac:dyDescent="0.25">
      <c r="A5901">
        <v>5968</v>
      </c>
      <c r="B5901">
        <v>2644</v>
      </c>
      <c r="C5901">
        <f>IF(COUNTIF($B$2:B5901,B5901)=1,1,0)</f>
        <v>0</v>
      </c>
      <c r="D5901" s="1">
        <v>44970</v>
      </c>
      <c r="E5901" s="2">
        <v>0.84892361111111114</v>
      </c>
      <c r="F5901">
        <v>105</v>
      </c>
      <c r="G5901" t="str">
        <f>IFERROR(INDEX(menu_items!$B:$B,MATCH(F5901,menu_items!$A:$A,0)),"Unknown value")</f>
        <v>Mac &amp; Cheese</v>
      </c>
      <c r="H5901" t="str">
        <f>IFERROR(INDEX(menu_items!$C:$C,MATCH(F5901,menu_items!$A:$A,0)),"Unknown value")</f>
        <v>American</v>
      </c>
      <c r="I5901" s="5">
        <f>IFERROR(INDEX(menu_items!$D:$D,MATCH(F5901,menu_items!$A:$A,0)),0)</f>
        <v>7</v>
      </c>
      <c r="J5901" t="str">
        <f t="shared" si="463"/>
        <v>Mon</v>
      </c>
      <c r="K5901">
        <f t="shared" si="464"/>
        <v>13</v>
      </c>
      <c r="L5901" t="str">
        <f t="shared" si="465"/>
        <v>Feb</v>
      </c>
      <c r="M5901">
        <v>20</v>
      </c>
      <c r="N5901">
        <f t="shared" si="466"/>
        <v>3</v>
      </c>
      <c r="O5901" s="5">
        <f t="shared" si="467"/>
        <v>39.450000000000003</v>
      </c>
    </row>
    <row r="5902" spans="1:15" x14ac:dyDescent="0.25">
      <c r="A5902">
        <v>5969</v>
      </c>
      <c r="B5902">
        <v>2645</v>
      </c>
      <c r="C5902">
        <f>IF(COUNTIF($B$2:B5902,B5902)=1,1,0)</f>
        <v>1</v>
      </c>
      <c r="D5902" s="1">
        <v>44970</v>
      </c>
      <c r="E5902" s="2">
        <v>0.85159722222222223</v>
      </c>
      <c r="F5902">
        <v>102</v>
      </c>
      <c r="G5902" t="str">
        <f>IFERROR(INDEX(menu_items!$B:$B,MATCH(F5902,menu_items!$A:$A,0)),"Unknown value")</f>
        <v>Cheeseburger</v>
      </c>
      <c r="H5902" t="str">
        <f>IFERROR(INDEX(menu_items!$C:$C,MATCH(F5902,menu_items!$A:$A,0)),"Unknown value")</f>
        <v>American</v>
      </c>
      <c r="I5902" s="5">
        <f>IFERROR(INDEX(menu_items!$D:$D,MATCH(F5902,menu_items!$A:$A,0)),0)</f>
        <v>13.95</v>
      </c>
      <c r="J5902" t="str">
        <f t="shared" si="463"/>
        <v>Mon</v>
      </c>
      <c r="K5902">
        <f t="shared" si="464"/>
        <v>13</v>
      </c>
      <c r="L5902" t="str">
        <f t="shared" si="465"/>
        <v>Feb</v>
      </c>
      <c r="M5902">
        <v>20</v>
      </c>
      <c r="N5902">
        <f t="shared" si="466"/>
        <v>2</v>
      </c>
      <c r="O5902" s="5">
        <f t="shared" si="467"/>
        <v>22.95</v>
      </c>
    </row>
    <row r="5903" spans="1:15" x14ac:dyDescent="0.25">
      <c r="A5903">
        <v>5970</v>
      </c>
      <c r="B5903">
        <v>2645</v>
      </c>
      <c r="C5903">
        <f>IF(COUNTIF($B$2:B5903,B5903)=1,1,0)</f>
        <v>0</v>
      </c>
      <c r="D5903" s="1">
        <v>44970</v>
      </c>
      <c r="E5903" s="2">
        <v>0.85159722222222223</v>
      </c>
      <c r="F5903">
        <v>123</v>
      </c>
      <c r="G5903" t="str">
        <f>IFERROR(INDEX(menu_items!$B:$B,MATCH(F5903,menu_items!$A:$A,0)),"Unknown value")</f>
        <v>Chips &amp; Guacamole</v>
      </c>
      <c r="H5903" t="str">
        <f>IFERROR(INDEX(menu_items!$C:$C,MATCH(F5903,menu_items!$A:$A,0)),"Unknown value")</f>
        <v>Mexican</v>
      </c>
      <c r="I5903" s="5">
        <f>IFERROR(INDEX(menu_items!$D:$D,MATCH(F5903,menu_items!$A:$A,0)),0)</f>
        <v>9</v>
      </c>
      <c r="J5903" t="str">
        <f t="shared" si="463"/>
        <v>Mon</v>
      </c>
      <c r="K5903">
        <f t="shared" si="464"/>
        <v>13</v>
      </c>
      <c r="L5903" t="str">
        <f t="shared" si="465"/>
        <v>Feb</v>
      </c>
      <c r="M5903">
        <v>20</v>
      </c>
      <c r="N5903">
        <f t="shared" si="466"/>
        <v>2</v>
      </c>
      <c r="O5903" s="5">
        <f t="shared" si="467"/>
        <v>22.95</v>
      </c>
    </row>
    <row r="5904" spans="1:15" x14ac:dyDescent="0.25">
      <c r="A5904">
        <v>5971</v>
      </c>
      <c r="B5904">
        <v>2646</v>
      </c>
      <c r="C5904">
        <f>IF(COUNTIF($B$2:B5904,B5904)=1,1,0)</f>
        <v>1</v>
      </c>
      <c r="D5904" s="1">
        <v>44970</v>
      </c>
      <c r="E5904" s="2">
        <v>0.85373842592592597</v>
      </c>
      <c r="F5904">
        <v>107</v>
      </c>
      <c r="G5904" t="str">
        <f>IFERROR(INDEX(menu_items!$B:$B,MATCH(F5904,menu_items!$A:$A,0)),"Unknown value")</f>
        <v>Orange Chicken</v>
      </c>
      <c r="H5904" t="str">
        <f>IFERROR(INDEX(menu_items!$C:$C,MATCH(F5904,menu_items!$A:$A,0)),"Unknown value")</f>
        <v>Asian</v>
      </c>
      <c r="I5904" s="5">
        <f>IFERROR(INDEX(menu_items!$D:$D,MATCH(F5904,menu_items!$A:$A,0)),0)</f>
        <v>16.5</v>
      </c>
      <c r="J5904" t="str">
        <f t="shared" si="463"/>
        <v>Mon</v>
      </c>
      <c r="K5904">
        <f t="shared" si="464"/>
        <v>13</v>
      </c>
      <c r="L5904" t="str">
        <f t="shared" si="465"/>
        <v>Feb</v>
      </c>
      <c r="M5904">
        <v>20</v>
      </c>
      <c r="N5904">
        <f t="shared" si="466"/>
        <v>1</v>
      </c>
      <c r="O5904" s="5">
        <f t="shared" si="467"/>
        <v>16.5</v>
      </c>
    </row>
    <row r="5905" spans="1:15" x14ac:dyDescent="0.25">
      <c r="A5905">
        <v>5972</v>
      </c>
      <c r="B5905">
        <v>2647</v>
      </c>
      <c r="C5905">
        <f>IF(COUNTIF($B$2:B5905,B5905)=1,1,0)</f>
        <v>1</v>
      </c>
      <c r="D5905" s="1">
        <v>44970</v>
      </c>
      <c r="E5905" s="2">
        <v>0.86474537037037036</v>
      </c>
      <c r="F5905">
        <v>115</v>
      </c>
      <c r="G5905" t="str">
        <f>IFERROR(INDEX(menu_items!$B:$B,MATCH(F5905,menu_items!$A:$A,0)),"Unknown value")</f>
        <v>Chicken Tacos</v>
      </c>
      <c r="H5905" t="str">
        <f>IFERROR(INDEX(menu_items!$C:$C,MATCH(F5905,menu_items!$A:$A,0)),"Unknown value")</f>
        <v>Mexican</v>
      </c>
      <c r="I5905" s="5">
        <f>IFERROR(INDEX(menu_items!$D:$D,MATCH(F5905,menu_items!$A:$A,0)),0)</f>
        <v>11.95</v>
      </c>
      <c r="J5905" t="str">
        <f t="shared" si="463"/>
        <v>Mon</v>
      </c>
      <c r="K5905">
        <f t="shared" si="464"/>
        <v>13</v>
      </c>
      <c r="L5905" t="str">
        <f t="shared" si="465"/>
        <v>Feb</v>
      </c>
      <c r="M5905">
        <v>20</v>
      </c>
      <c r="N5905">
        <f t="shared" si="466"/>
        <v>4</v>
      </c>
      <c r="O5905" s="5">
        <f t="shared" si="467"/>
        <v>51.849999999999994</v>
      </c>
    </row>
    <row r="5906" spans="1:15" x14ac:dyDescent="0.25">
      <c r="A5906">
        <v>5973</v>
      </c>
      <c r="B5906">
        <v>2647</v>
      </c>
      <c r="C5906">
        <f>IF(COUNTIF($B$2:B5906,B5906)=1,1,0)</f>
        <v>0</v>
      </c>
      <c r="D5906" s="1">
        <v>44970</v>
      </c>
      <c r="E5906" s="2">
        <v>0.86474537037037036</v>
      </c>
      <c r="F5906">
        <v>110</v>
      </c>
      <c r="G5906" t="str">
        <f>IFERROR(INDEX(menu_items!$B:$B,MATCH(F5906,menu_items!$A:$A,0)),"Unknown value")</f>
        <v>Pork Ramen</v>
      </c>
      <c r="H5906" t="str">
        <f>IFERROR(INDEX(menu_items!$C:$C,MATCH(F5906,menu_items!$A:$A,0)),"Unknown value")</f>
        <v>Asian</v>
      </c>
      <c r="I5906" s="5">
        <f>IFERROR(INDEX(menu_items!$D:$D,MATCH(F5906,menu_items!$A:$A,0)),0)</f>
        <v>17.95</v>
      </c>
      <c r="J5906" t="str">
        <f t="shared" si="463"/>
        <v>Mon</v>
      </c>
      <c r="K5906">
        <f t="shared" si="464"/>
        <v>13</v>
      </c>
      <c r="L5906" t="str">
        <f t="shared" si="465"/>
        <v>Feb</v>
      </c>
      <c r="M5906">
        <v>20</v>
      </c>
      <c r="N5906">
        <f t="shared" si="466"/>
        <v>4</v>
      </c>
      <c r="O5906" s="5">
        <f t="shared" si="467"/>
        <v>51.849999999999994</v>
      </c>
    </row>
    <row r="5907" spans="1:15" x14ac:dyDescent="0.25">
      <c r="A5907">
        <v>5974</v>
      </c>
      <c r="B5907">
        <v>2647</v>
      </c>
      <c r="C5907">
        <f>IF(COUNTIF($B$2:B5907,B5907)=1,1,0)</f>
        <v>0</v>
      </c>
      <c r="D5907" s="1">
        <v>44970</v>
      </c>
      <c r="E5907" s="2">
        <v>0.86474537037037036</v>
      </c>
      <c r="F5907">
        <v>118</v>
      </c>
      <c r="G5907" t="str">
        <f>IFERROR(INDEX(menu_items!$B:$B,MATCH(F5907,menu_items!$A:$A,0)),"Unknown value")</f>
        <v>Steak Burrito</v>
      </c>
      <c r="H5907" t="str">
        <f>IFERROR(INDEX(menu_items!$C:$C,MATCH(F5907,menu_items!$A:$A,0)),"Unknown value")</f>
        <v>Mexican</v>
      </c>
      <c r="I5907" s="5">
        <f>IFERROR(INDEX(menu_items!$D:$D,MATCH(F5907,menu_items!$A:$A,0)),0)</f>
        <v>14.95</v>
      </c>
      <c r="J5907" t="str">
        <f t="shared" si="463"/>
        <v>Mon</v>
      </c>
      <c r="K5907">
        <f t="shared" si="464"/>
        <v>13</v>
      </c>
      <c r="L5907" t="str">
        <f t="shared" si="465"/>
        <v>Feb</v>
      </c>
      <c r="M5907">
        <v>20</v>
      </c>
      <c r="N5907">
        <f t="shared" si="466"/>
        <v>4</v>
      </c>
      <c r="O5907" s="5">
        <f t="shared" si="467"/>
        <v>51.849999999999994</v>
      </c>
    </row>
    <row r="5908" spans="1:15" x14ac:dyDescent="0.25">
      <c r="A5908">
        <v>5975</v>
      </c>
      <c r="B5908">
        <v>2647</v>
      </c>
      <c r="C5908">
        <f>IF(COUNTIF($B$2:B5908,B5908)=1,1,0)</f>
        <v>0</v>
      </c>
      <c r="D5908" s="1">
        <v>44970</v>
      </c>
      <c r="E5908" s="2">
        <v>0.86474537037037036</v>
      </c>
      <c r="F5908">
        <v>122</v>
      </c>
      <c r="G5908" t="str">
        <f>IFERROR(INDEX(menu_items!$B:$B,MATCH(F5908,menu_items!$A:$A,0)),"Unknown value")</f>
        <v>Chips &amp; Salsa</v>
      </c>
      <c r="H5908" t="str">
        <f>IFERROR(INDEX(menu_items!$C:$C,MATCH(F5908,menu_items!$A:$A,0)),"Unknown value")</f>
        <v>Mexican</v>
      </c>
      <c r="I5908" s="5">
        <f>IFERROR(INDEX(menu_items!$D:$D,MATCH(F5908,menu_items!$A:$A,0)),0)</f>
        <v>7</v>
      </c>
      <c r="J5908" t="str">
        <f t="shared" si="463"/>
        <v>Mon</v>
      </c>
      <c r="K5908">
        <f t="shared" si="464"/>
        <v>13</v>
      </c>
      <c r="L5908" t="str">
        <f t="shared" si="465"/>
        <v>Feb</v>
      </c>
      <c r="M5908">
        <v>20</v>
      </c>
      <c r="N5908">
        <f t="shared" si="466"/>
        <v>4</v>
      </c>
      <c r="O5908" s="5">
        <f t="shared" si="467"/>
        <v>51.849999999999994</v>
      </c>
    </row>
    <row r="5909" spans="1:15" x14ac:dyDescent="0.25">
      <c r="A5909">
        <v>5976</v>
      </c>
      <c r="B5909">
        <v>2648</v>
      </c>
      <c r="C5909">
        <f>IF(COUNTIF($B$2:B5909,B5909)=1,1,0)</f>
        <v>1</v>
      </c>
      <c r="D5909" s="1">
        <v>44970</v>
      </c>
      <c r="E5909" s="2">
        <v>0.86678240740740742</v>
      </c>
      <c r="F5909">
        <v>101</v>
      </c>
      <c r="G5909" t="str">
        <f>IFERROR(INDEX(menu_items!$B:$B,MATCH(F5909,menu_items!$A:$A,0)),"Unknown value")</f>
        <v>Hamburger</v>
      </c>
      <c r="H5909" t="str">
        <f>IFERROR(INDEX(menu_items!$C:$C,MATCH(F5909,menu_items!$A:$A,0)),"Unknown value")</f>
        <v>American</v>
      </c>
      <c r="I5909" s="5">
        <f>IFERROR(INDEX(menu_items!$D:$D,MATCH(F5909,menu_items!$A:$A,0)),0)</f>
        <v>12.95</v>
      </c>
      <c r="J5909" t="str">
        <f t="shared" si="463"/>
        <v>Mon</v>
      </c>
      <c r="K5909">
        <f t="shared" si="464"/>
        <v>13</v>
      </c>
      <c r="L5909" t="str">
        <f t="shared" si="465"/>
        <v>Feb</v>
      </c>
      <c r="M5909">
        <v>20</v>
      </c>
      <c r="N5909">
        <f t="shared" si="466"/>
        <v>3</v>
      </c>
      <c r="O5909" s="5">
        <f t="shared" si="467"/>
        <v>43.4</v>
      </c>
    </row>
    <row r="5910" spans="1:15" x14ac:dyDescent="0.25">
      <c r="A5910">
        <v>5977</v>
      </c>
      <c r="B5910">
        <v>2648</v>
      </c>
      <c r="C5910">
        <f>IF(COUNTIF($B$2:B5910,B5910)=1,1,0)</f>
        <v>0</v>
      </c>
      <c r="D5910" s="1">
        <v>44970</v>
      </c>
      <c r="E5910" s="2">
        <v>0.86678240740740742</v>
      </c>
      <c r="F5910">
        <v>107</v>
      </c>
      <c r="G5910" t="str">
        <f>IFERROR(INDEX(menu_items!$B:$B,MATCH(F5910,menu_items!$A:$A,0)),"Unknown value")</f>
        <v>Orange Chicken</v>
      </c>
      <c r="H5910" t="str">
        <f>IFERROR(INDEX(menu_items!$C:$C,MATCH(F5910,menu_items!$A:$A,0)),"Unknown value")</f>
        <v>Asian</v>
      </c>
      <c r="I5910" s="5">
        <f>IFERROR(INDEX(menu_items!$D:$D,MATCH(F5910,menu_items!$A:$A,0)),0)</f>
        <v>16.5</v>
      </c>
      <c r="J5910" t="str">
        <f t="shared" si="463"/>
        <v>Mon</v>
      </c>
      <c r="K5910">
        <f t="shared" si="464"/>
        <v>13</v>
      </c>
      <c r="L5910" t="str">
        <f t="shared" si="465"/>
        <v>Feb</v>
      </c>
      <c r="M5910">
        <v>20</v>
      </c>
      <c r="N5910">
        <f t="shared" si="466"/>
        <v>3</v>
      </c>
      <c r="O5910" s="5">
        <f t="shared" si="467"/>
        <v>43.4</v>
      </c>
    </row>
    <row r="5911" spans="1:15" x14ac:dyDescent="0.25">
      <c r="A5911">
        <v>5978</v>
      </c>
      <c r="B5911">
        <v>2648</v>
      </c>
      <c r="C5911">
        <f>IF(COUNTIF($B$2:B5911,B5911)=1,1,0)</f>
        <v>0</v>
      </c>
      <c r="D5911" s="1">
        <v>44970</v>
      </c>
      <c r="E5911" s="2">
        <v>0.86678240740740742</v>
      </c>
      <c r="F5911">
        <v>102</v>
      </c>
      <c r="G5911" t="str">
        <f>IFERROR(INDEX(menu_items!$B:$B,MATCH(F5911,menu_items!$A:$A,0)),"Unknown value")</f>
        <v>Cheeseburger</v>
      </c>
      <c r="H5911" t="str">
        <f>IFERROR(INDEX(menu_items!$C:$C,MATCH(F5911,menu_items!$A:$A,0)),"Unknown value")</f>
        <v>American</v>
      </c>
      <c r="I5911" s="5">
        <f>IFERROR(INDEX(menu_items!$D:$D,MATCH(F5911,menu_items!$A:$A,0)),0)</f>
        <v>13.95</v>
      </c>
      <c r="J5911" t="str">
        <f t="shared" si="463"/>
        <v>Mon</v>
      </c>
      <c r="K5911">
        <f t="shared" si="464"/>
        <v>13</v>
      </c>
      <c r="L5911" t="str">
        <f t="shared" si="465"/>
        <v>Feb</v>
      </c>
      <c r="M5911">
        <v>20</v>
      </c>
      <c r="N5911">
        <f t="shared" si="466"/>
        <v>3</v>
      </c>
      <c r="O5911" s="5">
        <f t="shared" si="467"/>
        <v>43.4</v>
      </c>
    </row>
    <row r="5912" spans="1:15" x14ac:dyDescent="0.25">
      <c r="A5912">
        <v>5979</v>
      </c>
      <c r="B5912">
        <v>2649</v>
      </c>
      <c r="C5912">
        <f>IF(COUNTIF($B$2:B5912,B5912)=1,1,0)</f>
        <v>1</v>
      </c>
      <c r="D5912" s="1">
        <v>44970</v>
      </c>
      <c r="E5912" s="2">
        <v>0.87002314814814818</v>
      </c>
      <c r="F5912">
        <v>109</v>
      </c>
      <c r="G5912" t="str">
        <f>IFERROR(INDEX(menu_items!$B:$B,MATCH(F5912,menu_items!$A:$A,0)),"Unknown value")</f>
        <v>Korean Beef Bowl</v>
      </c>
      <c r="H5912" t="str">
        <f>IFERROR(INDEX(menu_items!$C:$C,MATCH(F5912,menu_items!$A:$A,0)),"Unknown value")</f>
        <v>Asian</v>
      </c>
      <c r="I5912" s="5">
        <f>IFERROR(INDEX(menu_items!$D:$D,MATCH(F5912,menu_items!$A:$A,0)),0)</f>
        <v>17.95</v>
      </c>
      <c r="J5912" t="str">
        <f t="shared" si="463"/>
        <v>Mon</v>
      </c>
      <c r="K5912">
        <f t="shared" si="464"/>
        <v>13</v>
      </c>
      <c r="L5912" t="str">
        <f t="shared" si="465"/>
        <v>Feb</v>
      </c>
      <c r="M5912">
        <v>20</v>
      </c>
      <c r="N5912">
        <f t="shared" si="466"/>
        <v>3</v>
      </c>
      <c r="O5912" s="5">
        <f t="shared" si="467"/>
        <v>33.950000000000003</v>
      </c>
    </row>
    <row r="5913" spans="1:15" x14ac:dyDescent="0.25">
      <c r="A5913">
        <v>5980</v>
      </c>
      <c r="B5913">
        <v>2649</v>
      </c>
      <c r="C5913">
        <f>IF(COUNTIF($B$2:B5913,B5913)=1,1,0)</f>
        <v>0</v>
      </c>
      <c r="D5913" s="1">
        <v>44970</v>
      </c>
      <c r="E5913" s="2">
        <v>0.87002314814814818</v>
      </c>
      <c r="F5913">
        <v>123</v>
      </c>
      <c r="G5913" t="str">
        <f>IFERROR(INDEX(menu_items!$B:$B,MATCH(F5913,menu_items!$A:$A,0)),"Unknown value")</f>
        <v>Chips &amp; Guacamole</v>
      </c>
      <c r="H5913" t="str">
        <f>IFERROR(INDEX(menu_items!$C:$C,MATCH(F5913,menu_items!$A:$A,0)),"Unknown value")</f>
        <v>Mexican</v>
      </c>
      <c r="I5913" s="5">
        <f>IFERROR(INDEX(menu_items!$D:$D,MATCH(F5913,menu_items!$A:$A,0)),0)</f>
        <v>9</v>
      </c>
      <c r="J5913" t="str">
        <f t="shared" si="463"/>
        <v>Mon</v>
      </c>
      <c r="K5913">
        <f t="shared" si="464"/>
        <v>13</v>
      </c>
      <c r="L5913" t="str">
        <f t="shared" si="465"/>
        <v>Feb</v>
      </c>
      <c r="M5913">
        <v>20</v>
      </c>
      <c r="N5913">
        <f t="shared" si="466"/>
        <v>3</v>
      </c>
      <c r="O5913" s="5">
        <f t="shared" si="467"/>
        <v>33.950000000000003</v>
      </c>
    </row>
    <row r="5914" spans="1:15" x14ac:dyDescent="0.25">
      <c r="A5914">
        <v>5981</v>
      </c>
      <c r="B5914">
        <v>2649</v>
      </c>
      <c r="C5914">
        <f>IF(COUNTIF($B$2:B5914,B5914)=1,1,0)</f>
        <v>0</v>
      </c>
      <c r="D5914" s="1">
        <v>44970</v>
      </c>
      <c r="E5914" s="2">
        <v>0.87002314814814818</v>
      </c>
      <c r="F5914">
        <v>106</v>
      </c>
      <c r="G5914" t="str">
        <f>IFERROR(INDEX(menu_items!$B:$B,MATCH(F5914,menu_items!$A:$A,0)),"Unknown value")</f>
        <v>French Fries</v>
      </c>
      <c r="H5914" t="str">
        <f>IFERROR(INDEX(menu_items!$C:$C,MATCH(F5914,menu_items!$A:$A,0)),"Unknown value")</f>
        <v>American</v>
      </c>
      <c r="I5914" s="5">
        <f>IFERROR(INDEX(menu_items!$D:$D,MATCH(F5914,menu_items!$A:$A,0)),0)</f>
        <v>7</v>
      </c>
      <c r="J5914" t="str">
        <f t="shared" si="463"/>
        <v>Mon</v>
      </c>
      <c r="K5914">
        <f t="shared" si="464"/>
        <v>13</v>
      </c>
      <c r="L5914" t="str">
        <f t="shared" si="465"/>
        <v>Feb</v>
      </c>
      <c r="M5914">
        <v>20</v>
      </c>
      <c r="N5914">
        <f t="shared" si="466"/>
        <v>3</v>
      </c>
      <c r="O5914" s="5">
        <f t="shared" si="467"/>
        <v>33.950000000000003</v>
      </c>
    </row>
    <row r="5915" spans="1:15" x14ac:dyDescent="0.25">
      <c r="A5915">
        <v>5982</v>
      </c>
      <c r="B5915">
        <v>2650</v>
      </c>
      <c r="C5915">
        <f>IF(COUNTIF($B$2:B5915,B5915)=1,1,0)</f>
        <v>1</v>
      </c>
      <c r="D5915" s="1">
        <v>44970</v>
      </c>
      <c r="E5915" s="2">
        <v>0.87160879629629628</v>
      </c>
      <c r="F5915">
        <v>102</v>
      </c>
      <c r="G5915" t="str">
        <f>IFERROR(INDEX(menu_items!$B:$B,MATCH(F5915,menu_items!$A:$A,0)),"Unknown value")</f>
        <v>Cheeseburger</v>
      </c>
      <c r="H5915" t="str">
        <f>IFERROR(INDEX(menu_items!$C:$C,MATCH(F5915,menu_items!$A:$A,0)),"Unknown value")</f>
        <v>American</v>
      </c>
      <c r="I5915" s="5">
        <f>IFERROR(INDEX(menu_items!$D:$D,MATCH(F5915,menu_items!$A:$A,0)),0)</f>
        <v>13.95</v>
      </c>
      <c r="J5915" t="str">
        <f t="shared" si="463"/>
        <v>Mon</v>
      </c>
      <c r="K5915">
        <f t="shared" si="464"/>
        <v>13</v>
      </c>
      <c r="L5915" t="str">
        <f t="shared" si="465"/>
        <v>Feb</v>
      </c>
      <c r="M5915">
        <v>20</v>
      </c>
      <c r="N5915">
        <f t="shared" si="466"/>
        <v>4</v>
      </c>
      <c r="O5915" s="5">
        <f t="shared" si="467"/>
        <v>36.450000000000003</v>
      </c>
    </row>
    <row r="5916" spans="1:15" x14ac:dyDescent="0.25">
      <c r="A5916">
        <v>5983</v>
      </c>
      <c r="B5916">
        <v>2650</v>
      </c>
      <c r="C5916">
        <f>IF(COUNTIF($B$2:B5916,B5916)=1,1,0)</f>
        <v>0</v>
      </c>
      <c r="D5916" s="1">
        <v>44970</v>
      </c>
      <c r="E5916" s="2">
        <v>0.87160879629629628</v>
      </c>
      <c r="F5916">
        <v>104</v>
      </c>
      <c r="G5916" t="str">
        <f>IFERROR(INDEX(menu_items!$B:$B,MATCH(F5916,menu_items!$A:$A,0)),"Unknown value")</f>
        <v>Veggie Burger</v>
      </c>
      <c r="H5916" t="str">
        <f>IFERROR(INDEX(menu_items!$C:$C,MATCH(F5916,menu_items!$A:$A,0)),"Unknown value")</f>
        <v>American</v>
      </c>
      <c r="I5916" s="5">
        <f>IFERROR(INDEX(menu_items!$D:$D,MATCH(F5916,menu_items!$A:$A,0)),0)</f>
        <v>10.5</v>
      </c>
      <c r="J5916" t="str">
        <f t="shared" si="463"/>
        <v>Mon</v>
      </c>
      <c r="K5916">
        <f t="shared" si="464"/>
        <v>13</v>
      </c>
      <c r="L5916" t="str">
        <f t="shared" si="465"/>
        <v>Feb</v>
      </c>
      <c r="M5916">
        <v>20</v>
      </c>
      <c r="N5916">
        <f t="shared" si="466"/>
        <v>4</v>
      </c>
      <c r="O5916" s="5">
        <f t="shared" si="467"/>
        <v>36.450000000000003</v>
      </c>
    </row>
    <row r="5917" spans="1:15" x14ac:dyDescent="0.25">
      <c r="A5917">
        <v>5984</v>
      </c>
      <c r="B5917">
        <v>2650</v>
      </c>
      <c r="C5917">
        <f>IF(COUNTIF($B$2:B5917,B5917)=1,1,0)</f>
        <v>0</v>
      </c>
      <c r="D5917" s="1">
        <v>44970</v>
      </c>
      <c r="E5917" s="2">
        <v>0.87160879629629628</v>
      </c>
      <c r="F5917">
        <v>113</v>
      </c>
      <c r="G5917" t="str">
        <f>IFERROR(INDEX(menu_items!$B:$B,MATCH(F5917,menu_items!$A:$A,0)),"Unknown value")</f>
        <v>Edamame</v>
      </c>
      <c r="H5917" t="str">
        <f>IFERROR(INDEX(menu_items!$C:$C,MATCH(F5917,menu_items!$A:$A,0)),"Unknown value")</f>
        <v>Asian</v>
      </c>
      <c r="I5917" s="5">
        <f>IFERROR(INDEX(menu_items!$D:$D,MATCH(F5917,menu_items!$A:$A,0)),0)</f>
        <v>5</v>
      </c>
      <c r="J5917" t="str">
        <f t="shared" si="463"/>
        <v>Mon</v>
      </c>
      <c r="K5917">
        <f t="shared" si="464"/>
        <v>13</v>
      </c>
      <c r="L5917" t="str">
        <f t="shared" si="465"/>
        <v>Feb</v>
      </c>
      <c r="M5917">
        <v>20</v>
      </c>
      <c r="N5917">
        <f t="shared" si="466"/>
        <v>4</v>
      </c>
      <c r="O5917" s="5">
        <f t="shared" si="467"/>
        <v>36.450000000000003</v>
      </c>
    </row>
    <row r="5918" spans="1:15" x14ac:dyDescent="0.25">
      <c r="A5918">
        <v>5985</v>
      </c>
      <c r="B5918">
        <v>2650</v>
      </c>
      <c r="C5918">
        <f>IF(COUNTIF($B$2:B5918,B5918)=1,1,0)</f>
        <v>0</v>
      </c>
      <c r="D5918" s="1">
        <v>44970</v>
      </c>
      <c r="E5918" s="2">
        <v>0.87160879629629628</v>
      </c>
      <c r="F5918">
        <v>122</v>
      </c>
      <c r="G5918" t="str">
        <f>IFERROR(INDEX(menu_items!$B:$B,MATCH(F5918,menu_items!$A:$A,0)),"Unknown value")</f>
        <v>Chips &amp; Salsa</v>
      </c>
      <c r="H5918" t="str">
        <f>IFERROR(INDEX(menu_items!$C:$C,MATCH(F5918,menu_items!$A:$A,0)),"Unknown value")</f>
        <v>Mexican</v>
      </c>
      <c r="I5918" s="5">
        <f>IFERROR(INDEX(menu_items!$D:$D,MATCH(F5918,menu_items!$A:$A,0)),0)</f>
        <v>7</v>
      </c>
      <c r="J5918" t="str">
        <f t="shared" si="463"/>
        <v>Mon</v>
      </c>
      <c r="K5918">
        <f t="shared" si="464"/>
        <v>13</v>
      </c>
      <c r="L5918" t="str">
        <f t="shared" si="465"/>
        <v>Feb</v>
      </c>
      <c r="M5918">
        <v>20</v>
      </c>
      <c r="N5918">
        <f t="shared" si="466"/>
        <v>4</v>
      </c>
      <c r="O5918" s="5">
        <f t="shared" si="467"/>
        <v>36.450000000000003</v>
      </c>
    </row>
    <row r="5919" spans="1:15" x14ac:dyDescent="0.25">
      <c r="A5919">
        <v>5986</v>
      </c>
      <c r="B5919">
        <v>2651</v>
      </c>
      <c r="C5919">
        <f>IF(COUNTIF($B$2:B5919,B5919)=1,1,0)</f>
        <v>1</v>
      </c>
      <c r="D5919" s="1">
        <v>44970</v>
      </c>
      <c r="E5919" s="2">
        <v>0.87493055555555554</v>
      </c>
      <c r="F5919">
        <v>102</v>
      </c>
      <c r="G5919" t="str">
        <f>IFERROR(INDEX(menu_items!$B:$B,MATCH(F5919,menu_items!$A:$A,0)),"Unknown value")</f>
        <v>Cheeseburger</v>
      </c>
      <c r="H5919" t="str">
        <f>IFERROR(INDEX(menu_items!$C:$C,MATCH(F5919,menu_items!$A:$A,0)),"Unknown value")</f>
        <v>American</v>
      </c>
      <c r="I5919" s="5">
        <f>IFERROR(INDEX(menu_items!$D:$D,MATCH(F5919,menu_items!$A:$A,0)),0)</f>
        <v>13.95</v>
      </c>
      <c r="J5919" t="str">
        <f t="shared" si="463"/>
        <v>Mon</v>
      </c>
      <c r="K5919">
        <f t="shared" si="464"/>
        <v>13</v>
      </c>
      <c r="L5919" t="str">
        <f t="shared" si="465"/>
        <v>Feb</v>
      </c>
      <c r="M5919">
        <v>20</v>
      </c>
      <c r="N5919">
        <f t="shared" si="466"/>
        <v>1</v>
      </c>
      <c r="O5919" s="5">
        <f t="shared" si="467"/>
        <v>13.95</v>
      </c>
    </row>
    <row r="5920" spans="1:15" x14ac:dyDescent="0.25">
      <c r="A5920">
        <v>5987</v>
      </c>
      <c r="B5920">
        <v>2652</v>
      </c>
      <c r="C5920">
        <f>IF(COUNTIF($B$2:B5920,B5920)=1,1,0)</f>
        <v>1</v>
      </c>
      <c r="D5920" s="1">
        <v>44970</v>
      </c>
      <c r="E5920" s="2">
        <v>0.87564814814814818</v>
      </c>
      <c r="F5920">
        <v>109</v>
      </c>
      <c r="G5920" t="str">
        <f>IFERROR(INDEX(menu_items!$B:$B,MATCH(F5920,menu_items!$A:$A,0)),"Unknown value")</f>
        <v>Korean Beef Bowl</v>
      </c>
      <c r="H5920" t="str">
        <f>IFERROR(INDEX(menu_items!$C:$C,MATCH(F5920,menu_items!$A:$A,0)),"Unknown value")</f>
        <v>Asian</v>
      </c>
      <c r="I5920" s="5">
        <f>IFERROR(INDEX(menu_items!$D:$D,MATCH(F5920,menu_items!$A:$A,0)),0)</f>
        <v>17.95</v>
      </c>
      <c r="J5920" t="str">
        <f t="shared" si="463"/>
        <v>Mon</v>
      </c>
      <c r="K5920">
        <f t="shared" si="464"/>
        <v>13</v>
      </c>
      <c r="L5920" t="str">
        <f t="shared" si="465"/>
        <v>Feb</v>
      </c>
      <c r="M5920">
        <v>21</v>
      </c>
      <c r="N5920">
        <f t="shared" si="466"/>
        <v>1</v>
      </c>
      <c r="O5920" s="5">
        <f t="shared" si="467"/>
        <v>17.95</v>
      </c>
    </row>
    <row r="5921" spans="1:15" x14ac:dyDescent="0.25">
      <c r="A5921">
        <v>5988</v>
      </c>
      <c r="B5921">
        <v>2653</v>
      </c>
      <c r="C5921">
        <f>IF(COUNTIF($B$2:B5921,B5921)=1,1,0)</f>
        <v>1</v>
      </c>
      <c r="D5921" s="1">
        <v>44970</v>
      </c>
      <c r="E5921" s="2">
        <v>0.877349537037037</v>
      </c>
      <c r="F5921">
        <v>115</v>
      </c>
      <c r="G5921" t="str">
        <f>IFERROR(INDEX(menu_items!$B:$B,MATCH(F5921,menu_items!$A:$A,0)),"Unknown value")</f>
        <v>Chicken Tacos</v>
      </c>
      <c r="H5921" t="str">
        <f>IFERROR(INDEX(menu_items!$C:$C,MATCH(F5921,menu_items!$A:$A,0)),"Unknown value")</f>
        <v>Mexican</v>
      </c>
      <c r="I5921" s="5">
        <f>IFERROR(INDEX(menu_items!$D:$D,MATCH(F5921,menu_items!$A:$A,0)),0)</f>
        <v>11.95</v>
      </c>
      <c r="J5921" t="str">
        <f t="shared" si="463"/>
        <v>Mon</v>
      </c>
      <c r="K5921">
        <f t="shared" si="464"/>
        <v>13</v>
      </c>
      <c r="L5921" t="str">
        <f t="shared" si="465"/>
        <v>Feb</v>
      </c>
      <c r="M5921">
        <v>21</v>
      </c>
      <c r="N5921">
        <f t="shared" si="466"/>
        <v>2</v>
      </c>
      <c r="O5921" s="5">
        <f t="shared" si="467"/>
        <v>29.9</v>
      </c>
    </row>
    <row r="5922" spans="1:15" x14ac:dyDescent="0.25">
      <c r="A5922">
        <v>5989</v>
      </c>
      <c r="B5922">
        <v>2653</v>
      </c>
      <c r="C5922">
        <f>IF(COUNTIF($B$2:B5922,B5922)=1,1,0)</f>
        <v>0</v>
      </c>
      <c r="D5922" s="1">
        <v>44970</v>
      </c>
      <c r="E5922" s="2">
        <v>0.877349537037037</v>
      </c>
      <c r="F5922">
        <v>125</v>
      </c>
      <c r="G5922" t="str">
        <f>IFERROR(INDEX(menu_items!$B:$B,MATCH(F5922,menu_items!$A:$A,0)),"Unknown value")</f>
        <v>Spaghetti &amp; Meatballs</v>
      </c>
      <c r="H5922" t="str">
        <f>IFERROR(INDEX(menu_items!$C:$C,MATCH(F5922,menu_items!$A:$A,0)),"Unknown value")</f>
        <v>Italian</v>
      </c>
      <c r="I5922" s="5">
        <f>IFERROR(INDEX(menu_items!$D:$D,MATCH(F5922,menu_items!$A:$A,0)),0)</f>
        <v>17.95</v>
      </c>
      <c r="J5922" t="str">
        <f t="shared" si="463"/>
        <v>Mon</v>
      </c>
      <c r="K5922">
        <f t="shared" si="464"/>
        <v>13</v>
      </c>
      <c r="L5922" t="str">
        <f t="shared" si="465"/>
        <v>Feb</v>
      </c>
      <c r="M5922">
        <v>21</v>
      </c>
      <c r="N5922">
        <f t="shared" si="466"/>
        <v>2</v>
      </c>
      <c r="O5922" s="5">
        <f t="shared" si="467"/>
        <v>29.9</v>
      </c>
    </row>
    <row r="5923" spans="1:15" x14ac:dyDescent="0.25">
      <c r="A5923">
        <v>5990</v>
      </c>
      <c r="B5923">
        <v>2654</v>
      </c>
      <c r="C5923">
        <f>IF(COUNTIF($B$2:B5923,B5923)=1,1,0)</f>
        <v>1</v>
      </c>
      <c r="D5923" s="1">
        <v>44970</v>
      </c>
      <c r="E5923" s="2">
        <v>0.87854166666666667</v>
      </c>
      <c r="F5923">
        <v>127</v>
      </c>
      <c r="G5923" t="str">
        <f>IFERROR(INDEX(menu_items!$B:$B,MATCH(F5923,menu_items!$A:$A,0)),"Unknown value")</f>
        <v>Meat Lasagna</v>
      </c>
      <c r="H5923" t="str">
        <f>IFERROR(INDEX(menu_items!$C:$C,MATCH(F5923,menu_items!$A:$A,0)),"Unknown value")</f>
        <v>Italian</v>
      </c>
      <c r="I5923" s="5">
        <f>IFERROR(INDEX(menu_items!$D:$D,MATCH(F5923,menu_items!$A:$A,0)),0)</f>
        <v>17.95</v>
      </c>
      <c r="J5923" t="str">
        <f t="shared" si="463"/>
        <v>Mon</v>
      </c>
      <c r="K5923">
        <f t="shared" si="464"/>
        <v>13</v>
      </c>
      <c r="L5923" t="str">
        <f t="shared" si="465"/>
        <v>Feb</v>
      </c>
      <c r="M5923">
        <v>21</v>
      </c>
      <c r="N5923">
        <f t="shared" si="466"/>
        <v>2</v>
      </c>
      <c r="O5923" s="5">
        <f t="shared" si="467"/>
        <v>32.9</v>
      </c>
    </row>
    <row r="5924" spans="1:15" x14ac:dyDescent="0.25">
      <c r="A5924">
        <v>5991</v>
      </c>
      <c r="B5924">
        <v>2654</v>
      </c>
      <c r="C5924">
        <f>IF(COUNTIF($B$2:B5924,B5924)=1,1,0)</f>
        <v>0</v>
      </c>
      <c r="D5924" s="1">
        <v>44970</v>
      </c>
      <c r="E5924" s="2">
        <v>0.87854166666666667</v>
      </c>
      <c r="F5924">
        <v>112</v>
      </c>
      <c r="G5924" t="str">
        <f>IFERROR(INDEX(menu_items!$B:$B,MATCH(F5924,menu_items!$A:$A,0)),"Unknown value")</f>
        <v>Salmon Roll</v>
      </c>
      <c r="H5924" t="str">
        <f>IFERROR(INDEX(menu_items!$C:$C,MATCH(F5924,menu_items!$A:$A,0)),"Unknown value")</f>
        <v>Asian</v>
      </c>
      <c r="I5924" s="5">
        <f>IFERROR(INDEX(menu_items!$D:$D,MATCH(F5924,menu_items!$A:$A,0)),0)</f>
        <v>14.95</v>
      </c>
      <c r="J5924" t="str">
        <f t="shared" si="463"/>
        <v>Mon</v>
      </c>
      <c r="K5924">
        <f t="shared" si="464"/>
        <v>13</v>
      </c>
      <c r="L5924" t="str">
        <f t="shared" si="465"/>
        <v>Feb</v>
      </c>
      <c r="M5924">
        <v>21</v>
      </c>
      <c r="N5924">
        <f t="shared" si="466"/>
        <v>2</v>
      </c>
      <c r="O5924" s="5">
        <f t="shared" si="467"/>
        <v>32.9</v>
      </c>
    </row>
    <row r="5925" spans="1:15" x14ac:dyDescent="0.25">
      <c r="A5925">
        <v>5992</v>
      </c>
      <c r="B5925">
        <v>2655</v>
      </c>
      <c r="C5925">
        <f>IF(COUNTIF($B$2:B5925,B5925)=1,1,0)</f>
        <v>1</v>
      </c>
      <c r="D5925" s="1">
        <v>44970</v>
      </c>
      <c r="E5925" s="2">
        <v>0.89902777777777776</v>
      </c>
      <c r="F5925">
        <v>112</v>
      </c>
      <c r="G5925" t="str">
        <f>IFERROR(INDEX(menu_items!$B:$B,MATCH(F5925,menu_items!$A:$A,0)),"Unknown value")</f>
        <v>Salmon Roll</v>
      </c>
      <c r="H5925" t="str">
        <f>IFERROR(INDEX(menu_items!$C:$C,MATCH(F5925,menu_items!$A:$A,0)),"Unknown value")</f>
        <v>Asian</v>
      </c>
      <c r="I5925" s="5">
        <f>IFERROR(INDEX(menu_items!$D:$D,MATCH(F5925,menu_items!$A:$A,0)),0)</f>
        <v>14.95</v>
      </c>
      <c r="J5925" t="str">
        <f t="shared" si="463"/>
        <v>Mon</v>
      </c>
      <c r="K5925">
        <f t="shared" si="464"/>
        <v>13</v>
      </c>
      <c r="L5925" t="str">
        <f t="shared" si="465"/>
        <v>Feb</v>
      </c>
      <c r="M5925">
        <v>21</v>
      </c>
      <c r="N5925">
        <f t="shared" si="466"/>
        <v>4</v>
      </c>
      <c r="O5925" s="5">
        <f t="shared" si="467"/>
        <v>54.849999999999994</v>
      </c>
    </row>
    <row r="5926" spans="1:15" x14ac:dyDescent="0.25">
      <c r="A5926">
        <v>5993</v>
      </c>
      <c r="B5926">
        <v>2655</v>
      </c>
      <c r="C5926">
        <f>IF(COUNTIF($B$2:B5926,B5926)=1,1,0)</f>
        <v>0</v>
      </c>
      <c r="D5926" s="1">
        <v>44970</v>
      </c>
      <c r="E5926" s="2">
        <v>0.89902777777777776</v>
      </c>
      <c r="F5926">
        <v>120</v>
      </c>
      <c r="G5926" t="str">
        <f>IFERROR(INDEX(menu_items!$B:$B,MATCH(F5926,menu_items!$A:$A,0)),"Unknown value")</f>
        <v>Steak Torta</v>
      </c>
      <c r="H5926" t="str">
        <f>IFERROR(INDEX(menu_items!$C:$C,MATCH(F5926,menu_items!$A:$A,0)),"Unknown value")</f>
        <v>Mexican</v>
      </c>
      <c r="I5926" s="5">
        <f>IFERROR(INDEX(menu_items!$D:$D,MATCH(F5926,menu_items!$A:$A,0)),0)</f>
        <v>13.95</v>
      </c>
      <c r="J5926" t="str">
        <f t="shared" si="463"/>
        <v>Mon</v>
      </c>
      <c r="K5926">
        <f t="shared" si="464"/>
        <v>13</v>
      </c>
      <c r="L5926" t="str">
        <f t="shared" si="465"/>
        <v>Feb</v>
      </c>
      <c r="M5926">
        <v>21</v>
      </c>
      <c r="N5926">
        <f t="shared" si="466"/>
        <v>4</v>
      </c>
      <c r="O5926" s="5">
        <f t="shared" si="467"/>
        <v>54.849999999999994</v>
      </c>
    </row>
    <row r="5927" spans="1:15" x14ac:dyDescent="0.25">
      <c r="A5927">
        <v>5994</v>
      </c>
      <c r="B5927">
        <v>2655</v>
      </c>
      <c r="C5927">
        <f>IF(COUNTIF($B$2:B5927,B5927)=1,1,0)</f>
        <v>0</v>
      </c>
      <c r="D5927" s="1">
        <v>44970</v>
      </c>
      <c r="E5927" s="2">
        <v>0.89902777777777776</v>
      </c>
      <c r="F5927">
        <v>114</v>
      </c>
      <c r="G5927" t="str">
        <f>IFERROR(INDEX(menu_items!$B:$B,MATCH(F5927,menu_items!$A:$A,0)),"Unknown value")</f>
        <v>Potstickers</v>
      </c>
      <c r="H5927" t="str">
        <f>IFERROR(INDEX(menu_items!$C:$C,MATCH(F5927,menu_items!$A:$A,0)),"Unknown value")</f>
        <v>Asian</v>
      </c>
      <c r="I5927" s="5">
        <f>IFERROR(INDEX(menu_items!$D:$D,MATCH(F5927,menu_items!$A:$A,0)),0)</f>
        <v>9</v>
      </c>
      <c r="J5927" t="str">
        <f t="shared" si="463"/>
        <v>Mon</v>
      </c>
      <c r="K5927">
        <f t="shared" si="464"/>
        <v>13</v>
      </c>
      <c r="L5927" t="str">
        <f t="shared" si="465"/>
        <v>Feb</v>
      </c>
      <c r="M5927">
        <v>21</v>
      </c>
      <c r="N5927">
        <f t="shared" si="466"/>
        <v>4</v>
      </c>
      <c r="O5927" s="5">
        <f t="shared" si="467"/>
        <v>54.849999999999994</v>
      </c>
    </row>
    <row r="5928" spans="1:15" x14ac:dyDescent="0.25">
      <c r="A5928">
        <v>5995</v>
      </c>
      <c r="B5928">
        <v>2655</v>
      </c>
      <c r="C5928">
        <f>IF(COUNTIF($B$2:B5928,B5928)=1,1,0)</f>
        <v>0</v>
      </c>
      <c r="D5928" s="1">
        <v>44970</v>
      </c>
      <c r="E5928" s="2">
        <v>0.89902777777777776</v>
      </c>
      <c r="F5928">
        <v>132</v>
      </c>
      <c r="G5928" t="str">
        <f>IFERROR(INDEX(menu_items!$B:$B,MATCH(F5928,menu_items!$A:$A,0)),"Unknown value")</f>
        <v>Eggplant Parmesan</v>
      </c>
      <c r="H5928" t="str">
        <f>IFERROR(INDEX(menu_items!$C:$C,MATCH(F5928,menu_items!$A:$A,0)),"Unknown value")</f>
        <v>Italian</v>
      </c>
      <c r="I5928" s="5">
        <f>IFERROR(INDEX(menu_items!$D:$D,MATCH(F5928,menu_items!$A:$A,0)),0)</f>
        <v>16.95</v>
      </c>
      <c r="J5928" t="str">
        <f t="shared" si="463"/>
        <v>Mon</v>
      </c>
      <c r="K5928">
        <f t="shared" si="464"/>
        <v>13</v>
      </c>
      <c r="L5928" t="str">
        <f t="shared" si="465"/>
        <v>Feb</v>
      </c>
      <c r="M5928">
        <v>21</v>
      </c>
      <c r="N5928">
        <f t="shared" si="466"/>
        <v>4</v>
      </c>
      <c r="O5928" s="5">
        <f t="shared" si="467"/>
        <v>54.849999999999994</v>
      </c>
    </row>
    <row r="5929" spans="1:15" x14ac:dyDescent="0.25">
      <c r="A5929">
        <v>5996</v>
      </c>
      <c r="B5929">
        <v>2656</v>
      </c>
      <c r="C5929">
        <f>IF(COUNTIF($B$2:B5929,B5929)=1,1,0)</f>
        <v>1</v>
      </c>
      <c r="D5929" s="1">
        <v>44970</v>
      </c>
      <c r="E5929" s="2">
        <v>0.9000231481481481</v>
      </c>
      <c r="F5929">
        <v>107</v>
      </c>
      <c r="G5929" t="str">
        <f>IFERROR(INDEX(menu_items!$B:$B,MATCH(F5929,menu_items!$A:$A,0)),"Unknown value")</f>
        <v>Orange Chicken</v>
      </c>
      <c r="H5929" t="str">
        <f>IFERROR(INDEX(menu_items!$C:$C,MATCH(F5929,menu_items!$A:$A,0)),"Unknown value")</f>
        <v>Asian</v>
      </c>
      <c r="I5929" s="5">
        <f>IFERROR(INDEX(menu_items!$D:$D,MATCH(F5929,menu_items!$A:$A,0)),0)</f>
        <v>16.5</v>
      </c>
      <c r="J5929" t="str">
        <f t="shared" si="463"/>
        <v>Mon</v>
      </c>
      <c r="K5929">
        <f t="shared" si="464"/>
        <v>13</v>
      </c>
      <c r="L5929" t="str">
        <f t="shared" si="465"/>
        <v>Feb</v>
      </c>
      <c r="M5929">
        <v>21</v>
      </c>
      <c r="N5929">
        <f t="shared" si="466"/>
        <v>1</v>
      </c>
      <c r="O5929" s="5">
        <f t="shared" si="467"/>
        <v>16.5</v>
      </c>
    </row>
    <row r="5930" spans="1:15" x14ac:dyDescent="0.25">
      <c r="A5930">
        <v>5997</v>
      </c>
      <c r="B5930">
        <v>2657</v>
      </c>
      <c r="C5930">
        <f>IF(COUNTIF($B$2:B5930,B5930)=1,1,0)</f>
        <v>1</v>
      </c>
      <c r="D5930" s="1">
        <v>44970</v>
      </c>
      <c r="E5930" s="2">
        <v>0.90719907407407407</v>
      </c>
      <c r="F5930">
        <v>117</v>
      </c>
      <c r="G5930" t="str">
        <f>IFERROR(INDEX(menu_items!$B:$B,MATCH(F5930,menu_items!$A:$A,0)),"Unknown value")</f>
        <v>Chicken Burrito</v>
      </c>
      <c r="H5930" t="str">
        <f>IFERROR(INDEX(menu_items!$C:$C,MATCH(F5930,menu_items!$A:$A,0)),"Unknown value")</f>
        <v>Mexican</v>
      </c>
      <c r="I5930" s="5">
        <f>IFERROR(INDEX(menu_items!$D:$D,MATCH(F5930,menu_items!$A:$A,0)),0)</f>
        <v>12.95</v>
      </c>
      <c r="J5930" t="str">
        <f t="shared" si="463"/>
        <v>Mon</v>
      </c>
      <c r="K5930">
        <f t="shared" si="464"/>
        <v>13</v>
      </c>
      <c r="L5930" t="str">
        <f t="shared" si="465"/>
        <v>Feb</v>
      </c>
      <c r="M5930">
        <v>21</v>
      </c>
      <c r="N5930">
        <f t="shared" si="466"/>
        <v>2</v>
      </c>
      <c r="O5930" s="5">
        <f t="shared" si="467"/>
        <v>28.45</v>
      </c>
    </row>
    <row r="5931" spans="1:15" x14ac:dyDescent="0.25">
      <c r="A5931">
        <v>5998</v>
      </c>
      <c r="B5931">
        <v>2657</v>
      </c>
      <c r="C5931">
        <f>IF(COUNTIF($B$2:B5931,B5931)=1,1,0)</f>
        <v>0</v>
      </c>
      <c r="D5931" s="1">
        <v>44970</v>
      </c>
      <c r="E5931" s="2">
        <v>0.90719907407407407</v>
      </c>
      <c r="F5931">
        <v>129</v>
      </c>
      <c r="G5931" t="str">
        <f>IFERROR(INDEX(menu_items!$B:$B,MATCH(F5931,menu_items!$A:$A,0)),"Unknown value")</f>
        <v>Mushroom Ravioli</v>
      </c>
      <c r="H5931" t="str">
        <f>IFERROR(INDEX(menu_items!$C:$C,MATCH(F5931,menu_items!$A:$A,0)),"Unknown value")</f>
        <v>Italian</v>
      </c>
      <c r="I5931" s="5">
        <f>IFERROR(INDEX(menu_items!$D:$D,MATCH(F5931,menu_items!$A:$A,0)),0)</f>
        <v>15.5</v>
      </c>
      <c r="J5931" t="str">
        <f t="shared" si="463"/>
        <v>Mon</v>
      </c>
      <c r="K5931">
        <f t="shared" si="464"/>
        <v>13</v>
      </c>
      <c r="L5931" t="str">
        <f t="shared" si="465"/>
        <v>Feb</v>
      </c>
      <c r="M5931">
        <v>21</v>
      </c>
      <c r="N5931">
        <f t="shared" si="466"/>
        <v>2</v>
      </c>
      <c r="O5931" s="5">
        <f t="shared" si="467"/>
        <v>28.45</v>
      </c>
    </row>
    <row r="5932" spans="1:15" x14ac:dyDescent="0.25">
      <c r="A5932">
        <v>5999</v>
      </c>
      <c r="B5932">
        <v>2658</v>
      </c>
      <c r="C5932">
        <f>IF(COUNTIF($B$2:B5932,B5932)=1,1,0)</f>
        <v>1</v>
      </c>
      <c r="D5932" s="1">
        <v>44970</v>
      </c>
      <c r="E5932" s="2">
        <v>0.91655092592592591</v>
      </c>
      <c r="F5932">
        <v>112</v>
      </c>
      <c r="G5932" t="str">
        <f>IFERROR(INDEX(menu_items!$B:$B,MATCH(F5932,menu_items!$A:$A,0)),"Unknown value")</f>
        <v>Salmon Roll</v>
      </c>
      <c r="H5932" t="str">
        <f>IFERROR(INDEX(menu_items!$C:$C,MATCH(F5932,menu_items!$A:$A,0)),"Unknown value")</f>
        <v>Asian</v>
      </c>
      <c r="I5932" s="5">
        <f>IFERROR(INDEX(menu_items!$D:$D,MATCH(F5932,menu_items!$A:$A,0)),0)</f>
        <v>14.95</v>
      </c>
      <c r="J5932" t="str">
        <f t="shared" si="463"/>
        <v>Mon</v>
      </c>
      <c r="K5932">
        <f t="shared" si="464"/>
        <v>13</v>
      </c>
      <c r="L5932" t="str">
        <f t="shared" si="465"/>
        <v>Feb</v>
      </c>
      <c r="M5932">
        <v>21</v>
      </c>
      <c r="N5932">
        <f t="shared" si="466"/>
        <v>1</v>
      </c>
      <c r="O5932" s="5">
        <f t="shared" si="467"/>
        <v>14.95</v>
      </c>
    </row>
    <row r="5933" spans="1:15" x14ac:dyDescent="0.25">
      <c r="A5933">
        <v>6000</v>
      </c>
      <c r="B5933">
        <v>2659</v>
      </c>
      <c r="C5933">
        <f>IF(COUNTIF($B$2:B5933,B5933)=1,1,0)</f>
        <v>1</v>
      </c>
      <c r="D5933" s="1">
        <v>44970</v>
      </c>
      <c r="E5933" s="2">
        <v>0.91716435185185186</v>
      </c>
      <c r="F5933">
        <v>102</v>
      </c>
      <c r="G5933" t="str">
        <f>IFERROR(INDEX(menu_items!$B:$B,MATCH(F5933,menu_items!$A:$A,0)),"Unknown value")</f>
        <v>Cheeseburger</v>
      </c>
      <c r="H5933" t="str">
        <f>IFERROR(INDEX(menu_items!$C:$C,MATCH(F5933,menu_items!$A:$A,0)),"Unknown value")</f>
        <v>American</v>
      </c>
      <c r="I5933" s="5">
        <f>IFERROR(INDEX(menu_items!$D:$D,MATCH(F5933,menu_items!$A:$A,0)),0)</f>
        <v>13.95</v>
      </c>
      <c r="J5933" t="str">
        <f t="shared" si="463"/>
        <v>Mon</v>
      </c>
      <c r="K5933">
        <f t="shared" si="464"/>
        <v>13</v>
      </c>
      <c r="L5933" t="str">
        <f t="shared" si="465"/>
        <v>Feb</v>
      </c>
      <c r="M5933">
        <v>22</v>
      </c>
      <c r="N5933">
        <f t="shared" si="466"/>
        <v>2</v>
      </c>
      <c r="O5933" s="5">
        <f t="shared" si="467"/>
        <v>31.9</v>
      </c>
    </row>
    <row r="5934" spans="1:15" x14ac:dyDescent="0.25">
      <c r="A5934">
        <v>6001</v>
      </c>
      <c r="B5934">
        <v>2659</v>
      </c>
      <c r="C5934">
        <f>IF(COUNTIF($B$2:B5934,B5934)=1,1,0)</f>
        <v>0</v>
      </c>
      <c r="D5934" s="1">
        <v>44970</v>
      </c>
      <c r="E5934" s="2">
        <v>0.91716435185185186</v>
      </c>
      <c r="F5934">
        <v>125</v>
      </c>
      <c r="G5934" t="str">
        <f>IFERROR(INDEX(menu_items!$B:$B,MATCH(F5934,menu_items!$A:$A,0)),"Unknown value")</f>
        <v>Spaghetti &amp; Meatballs</v>
      </c>
      <c r="H5934" t="str">
        <f>IFERROR(INDEX(menu_items!$C:$C,MATCH(F5934,menu_items!$A:$A,0)),"Unknown value")</f>
        <v>Italian</v>
      </c>
      <c r="I5934" s="5">
        <f>IFERROR(INDEX(menu_items!$D:$D,MATCH(F5934,menu_items!$A:$A,0)),0)</f>
        <v>17.95</v>
      </c>
      <c r="J5934" t="str">
        <f t="shared" si="463"/>
        <v>Mon</v>
      </c>
      <c r="K5934">
        <f t="shared" si="464"/>
        <v>13</v>
      </c>
      <c r="L5934" t="str">
        <f t="shared" si="465"/>
        <v>Feb</v>
      </c>
      <c r="M5934">
        <v>22</v>
      </c>
      <c r="N5934">
        <f t="shared" si="466"/>
        <v>2</v>
      </c>
      <c r="O5934" s="5">
        <f t="shared" si="467"/>
        <v>31.9</v>
      </c>
    </row>
    <row r="5935" spans="1:15" x14ac:dyDescent="0.25">
      <c r="A5935">
        <v>6002</v>
      </c>
      <c r="B5935">
        <v>2660</v>
      </c>
      <c r="C5935">
        <f>IF(COUNTIF($B$2:B5935,B5935)=1,1,0)</f>
        <v>1</v>
      </c>
      <c r="D5935" s="1">
        <v>44970</v>
      </c>
      <c r="E5935" s="2">
        <v>0.91849537037037032</v>
      </c>
      <c r="F5935">
        <v>102</v>
      </c>
      <c r="G5935" t="str">
        <f>IFERROR(INDEX(menu_items!$B:$B,MATCH(F5935,menu_items!$A:$A,0)),"Unknown value")</f>
        <v>Cheeseburger</v>
      </c>
      <c r="H5935" t="str">
        <f>IFERROR(INDEX(menu_items!$C:$C,MATCH(F5935,menu_items!$A:$A,0)),"Unknown value")</f>
        <v>American</v>
      </c>
      <c r="I5935" s="5">
        <f>IFERROR(INDEX(menu_items!$D:$D,MATCH(F5935,menu_items!$A:$A,0)),0)</f>
        <v>13.95</v>
      </c>
      <c r="J5935" t="str">
        <f t="shared" si="463"/>
        <v>Mon</v>
      </c>
      <c r="K5935">
        <f t="shared" si="464"/>
        <v>13</v>
      </c>
      <c r="L5935" t="str">
        <f t="shared" si="465"/>
        <v>Feb</v>
      </c>
      <c r="M5935">
        <v>22</v>
      </c>
      <c r="N5935">
        <f t="shared" si="466"/>
        <v>1</v>
      </c>
      <c r="O5935" s="5">
        <f t="shared" si="467"/>
        <v>13.95</v>
      </c>
    </row>
    <row r="5936" spans="1:15" x14ac:dyDescent="0.25">
      <c r="A5936">
        <v>6003</v>
      </c>
      <c r="B5936">
        <v>2661</v>
      </c>
      <c r="C5936">
        <f>IF(COUNTIF($B$2:B5936,B5936)=1,1,0)</f>
        <v>1</v>
      </c>
      <c r="D5936" s="1">
        <v>44970</v>
      </c>
      <c r="E5936" s="2">
        <v>0.92322916666666666</v>
      </c>
      <c r="F5936">
        <v>102</v>
      </c>
      <c r="G5936" t="str">
        <f>IFERROR(INDEX(menu_items!$B:$B,MATCH(F5936,menu_items!$A:$A,0)),"Unknown value")</f>
        <v>Cheeseburger</v>
      </c>
      <c r="H5936" t="str">
        <f>IFERROR(INDEX(menu_items!$C:$C,MATCH(F5936,menu_items!$A:$A,0)),"Unknown value")</f>
        <v>American</v>
      </c>
      <c r="I5936" s="5">
        <f>IFERROR(INDEX(menu_items!$D:$D,MATCH(F5936,menu_items!$A:$A,0)),0)</f>
        <v>13.95</v>
      </c>
      <c r="J5936" t="str">
        <f t="shared" si="463"/>
        <v>Mon</v>
      </c>
      <c r="K5936">
        <f t="shared" si="464"/>
        <v>13</v>
      </c>
      <c r="L5936" t="str">
        <f t="shared" si="465"/>
        <v>Feb</v>
      </c>
      <c r="M5936">
        <v>22</v>
      </c>
      <c r="N5936">
        <f t="shared" si="466"/>
        <v>2</v>
      </c>
      <c r="O5936" s="5">
        <f t="shared" si="467"/>
        <v>29.45</v>
      </c>
    </row>
    <row r="5937" spans="1:15" x14ac:dyDescent="0.25">
      <c r="A5937">
        <v>6004</v>
      </c>
      <c r="B5937">
        <v>2661</v>
      </c>
      <c r="C5937">
        <f>IF(COUNTIF($B$2:B5937,B5937)=1,1,0)</f>
        <v>0</v>
      </c>
      <c r="D5937" s="1">
        <v>44970</v>
      </c>
      <c r="E5937" s="2">
        <v>0.92322916666666666</v>
      </c>
      <c r="F5937">
        <v>129</v>
      </c>
      <c r="G5937" t="str">
        <f>IFERROR(INDEX(menu_items!$B:$B,MATCH(F5937,menu_items!$A:$A,0)),"Unknown value")</f>
        <v>Mushroom Ravioli</v>
      </c>
      <c r="H5937" t="str">
        <f>IFERROR(INDEX(menu_items!$C:$C,MATCH(F5937,menu_items!$A:$A,0)),"Unknown value")</f>
        <v>Italian</v>
      </c>
      <c r="I5937" s="5">
        <f>IFERROR(INDEX(menu_items!$D:$D,MATCH(F5937,menu_items!$A:$A,0)),0)</f>
        <v>15.5</v>
      </c>
      <c r="J5937" t="str">
        <f t="shared" si="463"/>
        <v>Mon</v>
      </c>
      <c r="K5937">
        <f t="shared" si="464"/>
        <v>13</v>
      </c>
      <c r="L5937" t="str">
        <f t="shared" si="465"/>
        <v>Feb</v>
      </c>
      <c r="M5937">
        <v>22</v>
      </c>
      <c r="N5937">
        <f t="shared" si="466"/>
        <v>2</v>
      </c>
      <c r="O5937" s="5">
        <f t="shared" si="467"/>
        <v>29.45</v>
      </c>
    </row>
    <row r="5938" spans="1:15" x14ac:dyDescent="0.25">
      <c r="A5938">
        <v>6005</v>
      </c>
      <c r="B5938">
        <v>2662</v>
      </c>
      <c r="C5938">
        <f>IF(COUNTIF($B$2:B5938,B5938)=1,1,0)</f>
        <v>1</v>
      </c>
      <c r="D5938" s="1">
        <v>44970</v>
      </c>
      <c r="E5938" s="2">
        <v>0.93231481481481482</v>
      </c>
      <c r="F5938">
        <v>117</v>
      </c>
      <c r="G5938" t="str">
        <f>IFERROR(INDEX(menu_items!$B:$B,MATCH(F5938,menu_items!$A:$A,0)),"Unknown value")</f>
        <v>Chicken Burrito</v>
      </c>
      <c r="H5938" t="str">
        <f>IFERROR(INDEX(menu_items!$C:$C,MATCH(F5938,menu_items!$A:$A,0)),"Unknown value")</f>
        <v>Mexican</v>
      </c>
      <c r="I5938" s="5">
        <f>IFERROR(INDEX(menu_items!$D:$D,MATCH(F5938,menu_items!$A:$A,0)),0)</f>
        <v>12.95</v>
      </c>
      <c r="J5938" t="str">
        <f t="shared" si="463"/>
        <v>Mon</v>
      </c>
      <c r="K5938">
        <f t="shared" si="464"/>
        <v>13</v>
      </c>
      <c r="L5938" t="str">
        <f t="shared" si="465"/>
        <v>Feb</v>
      </c>
      <c r="M5938">
        <v>22</v>
      </c>
      <c r="N5938">
        <f t="shared" si="466"/>
        <v>2</v>
      </c>
      <c r="O5938" s="5">
        <f t="shared" si="467"/>
        <v>23.45</v>
      </c>
    </row>
    <row r="5939" spans="1:15" x14ac:dyDescent="0.25">
      <c r="A5939">
        <v>6006</v>
      </c>
      <c r="B5939">
        <v>2662</v>
      </c>
      <c r="C5939">
        <f>IF(COUNTIF($B$2:B5939,B5939)=1,1,0)</f>
        <v>0</v>
      </c>
      <c r="D5939" s="1">
        <v>44970</v>
      </c>
      <c r="E5939" s="2">
        <v>0.93231481481481482</v>
      </c>
      <c r="F5939">
        <v>121</v>
      </c>
      <c r="G5939" t="str">
        <f>IFERROR(INDEX(menu_items!$B:$B,MATCH(F5939,menu_items!$A:$A,0)),"Unknown value")</f>
        <v>Cheese Quesadillas</v>
      </c>
      <c r="H5939" t="str">
        <f>IFERROR(INDEX(menu_items!$C:$C,MATCH(F5939,menu_items!$A:$A,0)),"Unknown value")</f>
        <v>Mexican</v>
      </c>
      <c r="I5939" s="5">
        <f>IFERROR(INDEX(menu_items!$D:$D,MATCH(F5939,menu_items!$A:$A,0)),0)</f>
        <v>10.5</v>
      </c>
      <c r="J5939" t="str">
        <f t="shared" si="463"/>
        <v>Mon</v>
      </c>
      <c r="K5939">
        <f t="shared" si="464"/>
        <v>13</v>
      </c>
      <c r="L5939" t="str">
        <f t="shared" si="465"/>
        <v>Feb</v>
      </c>
      <c r="M5939">
        <v>22</v>
      </c>
      <c r="N5939">
        <f t="shared" si="466"/>
        <v>2</v>
      </c>
      <c r="O5939" s="5">
        <f t="shared" si="467"/>
        <v>23.45</v>
      </c>
    </row>
    <row r="5940" spans="1:15" x14ac:dyDescent="0.25">
      <c r="A5940">
        <v>6007</v>
      </c>
      <c r="B5940">
        <v>2663</v>
      </c>
      <c r="C5940">
        <f>IF(COUNTIF($B$2:B5940,B5940)=1,1,0)</f>
        <v>1</v>
      </c>
      <c r="D5940" s="1">
        <v>44970</v>
      </c>
      <c r="E5940" s="2">
        <v>0.93393518518518515</v>
      </c>
      <c r="F5940">
        <v>111</v>
      </c>
      <c r="G5940" t="str">
        <f>IFERROR(INDEX(menu_items!$B:$B,MATCH(F5940,menu_items!$A:$A,0)),"Unknown value")</f>
        <v>California Roll</v>
      </c>
      <c r="H5940" t="str">
        <f>IFERROR(INDEX(menu_items!$C:$C,MATCH(F5940,menu_items!$A:$A,0)),"Unknown value")</f>
        <v>Asian</v>
      </c>
      <c r="I5940" s="5">
        <f>IFERROR(INDEX(menu_items!$D:$D,MATCH(F5940,menu_items!$A:$A,0)),0)</f>
        <v>11.95</v>
      </c>
      <c r="J5940" t="str">
        <f t="shared" si="463"/>
        <v>Mon</v>
      </c>
      <c r="K5940">
        <f t="shared" si="464"/>
        <v>13</v>
      </c>
      <c r="L5940" t="str">
        <f t="shared" si="465"/>
        <v>Feb</v>
      </c>
      <c r="M5940">
        <v>22</v>
      </c>
      <c r="N5940">
        <f t="shared" si="466"/>
        <v>2</v>
      </c>
      <c r="O5940" s="5">
        <f t="shared" si="467"/>
        <v>18.95</v>
      </c>
    </row>
    <row r="5941" spans="1:15" x14ac:dyDescent="0.25">
      <c r="A5941">
        <v>6008</v>
      </c>
      <c r="B5941">
        <v>2663</v>
      </c>
      <c r="C5941">
        <f>IF(COUNTIF($B$2:B5941,B5941)=1,1,0)</f>
        <v>0</v>
      </c>
      <c r="D5941" s="1">
        <v>44970</v>
      </c>
      <c r="E5941" s="2">
        <v>0.93393518518518515</v>
      </c>
      <c r="F5941">
        <v>105</v>
      </c>
      <c r="G5941" t="str">
        <f>IFERROR(INDEX(menu_items!$B:$B,MATCH(F5941,menu_items!$A:$A,0)),"Unknown value")</f>
        <v>Mac &amp; Cheese</v>
      </c>
      <c r="H5941" t="str">
        <f>IFERROR(INDEX(menu_items!$C:$C,MATCH(F5941,menu_items!$A:$A,0)),"Unknown value")</f>
        <v>American</v>
      </c>
      <c r="I5941" s="5">
        <f>IFERROR(INDEX(menu_items!$D:$D,MATCH(F5941,menu_items!$A:$A,0)),0)</f>
        <v>7</v>
      </c>
      <c r="J5941" t="str">
        <f t="shared" si="463"/>
        <v>Mon</v>
      </c>
      <c r="K5941">
        <f t="shared" si="464"/>
        <v>13</v>
      </c>
      <c r="L5941" t="str">
        <f t="shared" si="465"/>
        <v>Feb</v>
      </c>
      <c r="M5941">
        <v>22</v>
      </c>
      <c r="N5941">
        <f t="shared" si="466"/>
        <v>2</v>
      </c>
      <c r="O5941" s="5">
        <f t="shared" si="467"/>
        <v>18.95</v>
      </c>
    </row>
    <row r="5942" spans="1:15" x14ac:dyDescent="0.25">
      <c r="A5942">
        <v>6009</v>
      </c>
      <c r="B5942">
        <v>2664</v>
      </c>
      <c r="C5942">
        <f>IF(COUNTIF($B$2:B5942,B5942)=1,1,0)</f>
        <v>1</v>
      </c>
      <c r="D5942" s="1">
        <v>44970</v>
      </c>
      <c r="E5942" s="2">
        <v>0.94307870370370372</v>
      </c>
      <c r="F5942">
        <v>116</v>
      </c>
      <c r="G5942" t="str">
        <f>IFERROR(INDEX(menu_items!$B:$B,MATCH(F5942,menu_items!$A:$A,0)),"Unknown value")</f>
        <v>Steak Tacos</v>
      </c>
      <c r="H5942" t="str">
        <f>IFERROR(INDEX(menu_items!$C:$C,MATCH(F5942,menu_items!$A:$A,0)),"Unknown value")</f>
        <v>Mexican</v>
      </c>
      <c r="I5942" s="5">
        <f>IFERROR(INDEX(menu_items!$D:$D,MATCH(F5942,menu_items!$A:$A,0)),0)</f>
        <v>13.95</v>
      </c>
      <c r="J5942" t="str">
        <f t="shared" si="463"/>
        <v>Mon</v>
      </c>
      <c r="K5942">
        <f t="shared" si="464"/>
        <v>13</v>
      </c>
      <c r="L5942" t="str">
        <f t="shared" si="465"/>
        <v>Feb</v>
      </c>
      <c r="M5942">
        <v>22</v>
      </c>
      <c r="N5942">
        <f t="shared" si="466"/>
        <v>2</v>
      </c>
      <c r="O5942" s="5">
        <f t="shared" si="467"/>
        <v>25.9</v>
      </c>
    </row>
    <row r="5943" spans="1:15" x14ac:dyDescent="0.25">
      <c r="A5943">
        <v>6010</v>
      </c>
      <c r="B5943">
        <v>2664</v>
      </c>
      <c r="C5943">
        <f>IF(COUNTIF($B$2:B5943,B5943)=1,1,0)</f>
        <v>0</v>
      </c>
      <c r="D5943" s="1">
        <v>44970</v>
      </c>
      <c r="E5943" s="2">
        <v>0.94307870370370372</v>
      </c>
      <c r="F5943">
        <v>119</v>
      </c>
      <c r="G5943" t="str">
        <f>IFERROR(INDEX(menu_items!$B:$B,MATCH(F5943,menu_items!$A:$A,0)),"Unknown value")</f>
        <v>Chicken Torta</v>
      </c>
      <c r="H5943" t="str">
        <f>IFERROR(INDEX(menu_items!$C:$C,MATCH(F5943,menu_items!$A:$A,0)),"Unknown value")</f>
        <v>Mexican</v>
      </c>
      <c r="I5943" s="5">
        <f>IFERROR(INDEX(menu_items!$D:$D,MATCH(F5943,menu_items!$A:$A,0)),0)</f>
        <v>11.95</v>
      </c>
      <c r="J5943" t="str">
        <f t="shared" si="463"/>
        <v>Mon</v>
      </c>
      <c r="K5943">
        <f t="shared" si="464"/>
        <v>13</v>
      </c>
      <c r="L5943" t="str">
        <f t="shared" si="465"/>
        <v>Feb</v>
      </c>
      <c r="M5943">
        <v>22</v>
      </c>
      <c r="N5943">
        <f t="shared" si="466"/>
        <v>2</v>
      </c>
      <c r="O5943" s="5">
        <f t="shared" si="467"/>
        <v>25.9</v>
      </c>
    </row>
    <row r="5944" spans="1:15" x14ac:dyDescent="0.25">
      <c r="A5944">
        <v>6011</v>
      </c>
      <c r="B5944">
        <v>2665</v>
      </c>
      <c r="C5944">
        <f>IF(COUNTIF($B$2:B5944,B5944)=1,1,0)</f>
        <v>1</v>
      </c>
      <c r="D5944" s="1">
        <v>44970</v>
      </c>
      <c r="E5944" s="2">
        <v>0.94543981481481476</v>
      </c>
      <c r="F5944">
        <v>101</v>
      </c>
      <c r="G5944" t="str">
        <f>IFERROR(INDEX(menu_items!$B:$B,MATCH(F5944,menu_items!$A:$A,0)),"Unknown value")</f>
        <v>Hamburger</v>
      </c>
      <c r="H5944" t="str">
        <f>IFERROR(INDEX(menu_items!$C:$C,MATCH(F5944,menu_items!$A:$A,0)),"Unknown value")</f>
        <v>American</v>
      </c>
      <c r="I5944" s="5">
        <f>IFERROR(INDEX(menu_items!$D:$D,MATCH(F5944,menu_items!$A:$A,0)),0)</f>
        <v>12.95</v>
      </c>
      <c r="J5944" t="str">
        <f t="shared" si="463"/>
        <v>Mon</v>
      </c>
      <c r="K5944">
        <f t="shared" si="464"/>
        <v>13</v>
      </c>
      <c r="L5944" t="str">
        <f t="shared" si="465"/>
        <v>Feb</v>
      </c>
      <c r="M5944">
        <v>22</v>
      </c>
      <c r="N5944">
        <f t="shared" si="466"/>
        <v>1</v>
      </c>
      <c r="O5944" s="5">
        <f t="shared" si="467"/>
        <v>12.95</v>
      </c>
    </row>
    <row r="5945" spans="1:15" x14ac:dyDescent="0.25">
      <c r="A5945">
        <v>6012</v>
      </c>
      <c r="B5945">
        <v>2666</v>
      </c>
      <c r="C5945">
        <f>IF(COUNTIF($B$2:B5945,B5945)=1,1,0)</f>
        <v>1</v>
      </c>
      <c r="D5945" s="1">
        <v>44971</v>
      </c>
      <c r="E5945" s="2">
        <v>0.49207175925925928</v>
      </c>
      <c r="F5945">
        <v>118</v>
      </c>
      <c r="G5945" t="str">
        <f>IFERROR(INDEX(menu_items!$B:$B,MATCH(F5945,menu_items!$A:$A,0)),"Unknown value")</f>
        <v>Steak Burrito</v>
      </c>
      <c r="H5945" t="str">
        <f>IFERROR(INDEX(menu_items!$C:$C,MATCH(F5945,menu_items!$A:$A,0)),"Unknown value")</f>
        <v>Mexican</v>
      </c>
      <c r="I5945" s="5">
        <f>IFERROR(INDEX(menu_items!$D:$D,MATCH(F5945,menu_items!$A:$A,0)),0)</f>
        <v>14.95</v>
      </c>
      <c r="J5945" t="str">
        <f t="shared" si="463"/>
        <v>Tue</v>
      </c>
      <c r="K5945">
        <f t="shared" si="464"/>
        <v>14</v>
      </c>
      <c r="L5945" t="str">
        <f t="shared" si="465"/>
        <v>Feb</v>
      </c>
      <c r="M5945">
        <v>11</v>
      </c>
      <c r="N5945">
        <f t="shared" si="466"/>
        <v>2</v>
      </c>
      <c r="O5945" s="5">
        <f t="shared" si="467"/>
        <v>21.95</v>
      </c>
    </row>
    <row r="5946" spans="1:15" x14ac:dyDescent="0.25">
      <c r="A5946">
        <v>6013</v>
      </c>
      <c r="B5946">
        <v>2666</v>
      </c>
      <c r="C5946">
        <f>IF(COUNTIF($B$2:B5946,B5946)=1,1,0)</f>
        <v>0</v>
      </c>
      <c r="D5946" s="1">
        <v>44971</v>
      </c>
      <c r="E5946" s="2">
        <v>0.49207175925925928</v>
      </c>
      <c r="F5946">
        <v>122</v>
      </c>
      <c r="G5946" t="str">
        <f>IFERROR(INDEX(menu_items!$B:$B,MATCH(F5946,menu_items!$A:$A,0)),"Unknown value")</f>
        <v>Chips &amp; Salsa</v>
      </c>
      <c r="H5946" t="str">
        <f>IFERROR(INDEX(menu_items!$C:$C,MATCH(F5946,menu_items!$A:$A,0)),"Unknown value")</f>
        <v>Mexican</v>
      </c>
      <c r="I5946" s="5">
        <f>IFERROR(INDEX(menu_items!$D:$D,MATCH(F5946,menu_items!$A:$A,0)),0)</f>
        <v>7</v>
      </c>
      <c r="J5946" t="str">
        <f t="shared" si="463"/>
        <v>Tue</v>
      </c>
      <c r="K5946">
        <f t="shared" si="464"/>
        <v>14</v>
      </c>
      <c r="L5946" t="str">
        <f t="shared" si="465"/>
        <v>Feb</v>
      </c>
      <c r="M5946">
        <v>11</v>
      </c>
      <c r="N5946">
        <f t="shared" si="466"/>
        <v>2</v>
      </c>
      <c r="O5946" s="5">
        <f t="shared" si="467"/>
        <v>21.95</v>
      </c>
    </row>
    <row r="5947" spans="1:15" x14ac:dyDescent="0.25">
      <c r="A5947">
        <v>6014</v>
      </c>
      <c r="B5947">
        <v>2667</v>
      </c>
      <c r="C5947">
        <f>IF(COUNTIF($B$2:B5947,B5947)=1,1,0)</f>
        <v>1</v>
      </c>
      <c r="D5947" s="1">
        <v>44971</v>
      </c>
      <c r="E5947" s="2">
        <v>0.5072106481481482</v>
      </c>
      <c r="F5947">
        <v>129</v>
      </c>
      <c r="G5947" t="str">
        <f>IFERROR(INDEX(menu_items!$B:$B,MATCH(F5947,menu_items!$A:$A,0)),"Unknown value")</f>
        <v>Mushroom Ravioli</v>
      </c>
      <c r="H5947" t="str">
        <f>IFERROR(INDEX(menu_items!$C:$C,MATCH(F5947,menu_items!$A:$A,0)),"Unknown value")</f>
        <v>Italian</v>
      </c>
      <c r="I5947" s="5">
        <f>IFERROR(INDEX(menu_items!$D:$D,MATCH(F5947,menu_items!$A:$A,0)),0)</f>
        <v>15.5</v>
      </c>
      <c r="J5947" t="str">
        <f t="shared" si="463"/>
        <v>Tue</v>
      </c>
      <c r="K5947">
        <f t="shared" si="464"/>
        <v>14</v>
      </c>
      <c r="L5947" t="str">
        <f t="shared" si="465"/>
        <v>Feb</v>
      </c>
      <c r="M5947">
        <v>12</v>
      </c>
      <c r="N5947">
        <f t="shared" si="466"/>
        <v>1</v>
      </c>
      <c r="O5947" s="5">
        <f t="shared" si="467"/>
        <v>15.5</v>
      </c>
    </row>
    <row r="5948" spans="1:15" x14ac:dyDescent="0.25">
      <c r="A5948">
        <v>6015</v>
      </c>
      <c r="B5948">
        <v>2668</v>
      </c>
      <c r="C5948">
        <f>IF(COUNTIF($B$2:B5948,B5948)=1,1,0)</f>
        <v>1</v>
      </c>
      <c r="D5948" s="1">
        <v>44971</v>
      </c>
      <c r="E5948" s="2">
        <v>0.51594907407407409</v>
      </c>
      <c r="F5948">
        <v>111</v>
      </c>
      <c r="G5948" t="str">
        <f>IFERROR(INDEX(menu_items!$B:$B,MATCH(F5948,menu_items!$A:$A,0)),"Unknown value")</f>
        <v>California Roll</v>
      </c>
      <c r="H5948" t="str">
        <f>IFERROR(INDEX(menu_items!$C:$C,MATCH(F5948,menu_items!$A:$A,0)),"Unknown value")</f>
        <v>Asian</v>
      </c>
      <c r="I5948" s="5">
        <f>IFERROR(INDEX(menu_items!$D:$D,MATCH(F5948,menu_items!$A:$A,0)),0)</f>
        <v>11.95</v>
      </c>
      <c r="J5948" t="str">
        <f t="shared" si="463"/>
        <v>Tue</v>
      </c>
      <c r="K5948">
        <f t="shared" si="464"/>
        <v>14</v>
      </c>
      <c r="L5948" t="str">
        <f t="shared" si="465"/>
        <v>Feb</v>
      </c>
      <c r="M5948">
        <v>12</v>
      </c>
      <c r="N5948">
        <f t="shared" si="466"/>
        <v>2</v>
      </c>
      <c r="O5948" s="5">
        <f t="shared" si="467"/>
        <v>20.95</v>
      </c>
    </row>
    <row r="5949" spans="1:15" x14ac:dyDescent="0.25">
      <c r="A5949">
        <v>6016</v>
      </c>
      <c r="B5949">
        <v>2668</v>
      </c>
      <c r="C5949">
        <f>IF(COUNTIF($B$2:B5949,B5949)=1,1,0)</f>
        <v>0</v>
      </c>
      <c r="D5949" s="1">
        <v>44971</v>
      </c>
      <c r="E5949" s="2">
        <v>0.51594907407407409</v>
      </c>
      <c r="F5949">
        <v>114</v>
      </c>
      <c r="G5949" t="str">
        <f>IFERROR(INDEX(menu_items!$B:$B,MATCH(F5949,menu_items!$A:$A,0)),"Unknown value")</f>
        <v>Potstickers</v>
      </c>
      <c r="H5949" t="str">
        <f>IFERROR(INDEX(menu_items!$C:$C,MATCH(F5949,menu_items!$A:$A,0)),"Unknown value")</f>
        <v>Asian</v>
      </c>
      <c r="I5949" s="5">
        <f>IFERROR(INDEX(menu_items!$D:$D,MATCH(F5949,menu_items!$A:$A,0)),0)</f>
        <v>9</v>
      </c>
      <c r="J5949" t="str">
        <f t="shared" si="463"/>
        <v>Tue</v>
      </c>
      <c r="K5949">
        <f t="shared" si="464"/>
        <v>14</v>
      </c>
      <c r="L5949" t="str">
        <f t="shared" si="465"/>
        <v>Feb</v>
      </c>
      <c r="M5949">
        <v>12</v>
      </c>
      <c r="N5949">
        <f t="shared" si="466"/>
        <v>2</v>
      </c>
      <c r="O5949" s="5">
        <f t="shared" si="467"/>
        <v>20.95</v>
      </c>
    </row>
    <row r="5950" spans="1:15" x14ac:dyDescent="0.25">
      <c r="A5950">
        <v>6017</v>
      </c>
      <c r="B5950">
        <v>2669</v>
      </c>
      <c r="C5950">
        <f>IF(COUNTIF($B$2:B5950,B5950)=1,1,0)</f>
        <v>1</v>
      </c>
      <c r="D5950" s="1">
        <v>44971</v>
      </c>
      <c r="E5950" s="2">
        <v>0.52973379629629624</v>
      </c>
      <c r="F5950">
        <v>105</v>
      </c>
      <c r="G5950" t="str">
        <f>IFERROR(INDEX(menu_items!$B:$B,MATCH(F5950,menu_items!$A:$A,0)),"Unknown value")</f>
        <v>Mac &amp; Cheese</v>
      </c>
      <c r="H5950" t="str">
        <f>IFERROR(INDEX(menu_items!$C:$C,MATCH(F5950,menu_items!$A:$A,0)),"Unknown value")</f>
        <v>American</v>
      </c>
      <c r="I5950" s="5">
        <f>IFERROR(INDEX(menu_items!$D:$D,MATCH(F5950,menu_items!$A:$A,0)),0)</f>
        <v>7</v>
      </c>
      <c r="J5950" t="str">
        <f t="shared" ref="J5950:J6012" si="468">TEXT(D5950,"ddd")</f>
        <v>Tue</v>
      </c>
      <c r="K5950">
        <f t="shared" ref="K5950:K6012" si="469">DAY(D5950)</f>
        <v>14</v>
      </c>
      <c r="L5950" t="str">
        <f t="shared" ref="L5950:L6012" si="470">TEXT(D5950,"mmm")</f>
        <v>Feb</v>
      </c>
      <c r="M5950">
        <v>12</v>
      </c>
      <c r="N5950">
        <f t="shared" si="466"/>
        <v>1</v>
      </c>
      <c r="O5950" s="5">
        <f t="shared" si="467"/>
        <v>7</v>
      </c>
    </row>
    <row r="5951" spans="1:15" x14ac:dyDescent="0.25">
      <c r="A5951">
        <v>6018</v>
      </c>
      <c r="B5951">
        <v>2670</v>
      </c>
      <c r="C5951">
        <f>IF(COUNTIF($B$2:B5951,B5951)=1,1,0)</f>
        <v>1</v>
      </c>
      <c r="D5951" s="1">
        <v>44971</v>
      </c>
      <c r="E5951" s="2">
        <v>0.55128472222222225</v>
      </c>
      <c r="F5951">
        <v>125</v>
      </c>
      <c r="G5951" t="str">
        <f>IFERROR(INDEX(menu_items!$B:$B,MATCH(F5951,menu_items!$A:$A,0)),"Unknown value")</f>
        <v>Spaghetti &amp; Meatballs</v>
      </c>
      <c r="H5951" t="str">
        <f>IFERROR(INDEX(menu_items!$C:$C,MATCH(F5951,menu_items!$A:$A,0)),"Unknown value")</f>
        <v>Italian</v>
      </c>
      <c r="I5951" s="5">
        <f>IFERROR(INDEX(menu_items!$D:$D,MATCH(F5951,menu_items!$A:$A,0)),0)</f>
        <v>17.95</v>
      </c>
      <c r="J5951" t="str">
        <f t="shared" si="468"/>
        <v>Tue</v>
      </c>
      <c r="K5951">
        <f t="shared" si="469"/>
        <v>14</v>
      </c>
      <c r="L5951" t="str">
        <f t="shared" si="470"/>
        <v>Feb</v>
      </c>
      <c r="M5951">
        <v>13</v>
      </c>
      <c r="N5951">
        <f t="shared" si="466"/>
        <v>4</v>
      </c>
      <c r="O5951" s="5">
        <f t="shared" si="467"/>
        <v>53.849999999999994</v>
      </c>
    </row>
    <row r="5952" spans="1:15" x14ac:dyDescent="0.25">
      <c r="A5952">
        <v>6019</v>
      </c>
      <c r="B5952">
        <v>2670</v>
      </c>
      <c r="C5952">
        <f>IF(COUNTIF($B$2:B5952,B5952)=1,1,0)</f>
        <v>0</v>
      </c>
      <c r="D5952" s="1">
        <v>44971</v>
      </c>
      <c r="E5952" s="2">
        <v>0.55128472222222225</v>
      </c>
      <c r="F5952">
        <v>119</v>
      </c>
      <c r="G5952" t="str">
        <f>IFERROR(INDEX(menu_items!$B:$B,MATCH(F5952,menu_items!$A:$A,0)),"Unknown value")</f>
        <v>Chicken Torta</v>
      </c>
      <c r="H5952" t="str">
        <f>IFERROR(INDEX(menu_items!$C:$C,MATCH(F5952,menu_items!$A:$A,0)),"Unknown value")</f>
        <v>Mexican</v>
      </c>
      <c r="I5952" s="5">
        <f>IFERROR(INDEX(menu_items!$D:$D,MATCH(F5952,menu_items!$A:$A,0)),0)</f>
        <v>11.95</v>
      </c>
      <c r="J5952" t="str">
        <f t="shared" si="468"/>
        <v>Tue</v>
      </c>
      <c r="K5952">
        <f t="shared" si="469"/>
        <v>14</v>
      </c>
      <c r="L5952" t="str">
        <f t="shared" si="470"/>
        <v>Feb</v>
      </c>
      <c r="M5952">
        <v>13</v>
      </c>
      <c r="N5952">
        <f t="shared" si="466"/>
        <v>4</v>
      </c>
      <c r="O5952" s="5">
        <f t="shared" si="467"/>
        <v>53.849999999999994</v>
      </c>
    </row>
    <row r="5953" spans="1:15" x14ac:dyDescent="0.25">
      <c r="A5953">
        <v>6020</v>
      </c>
      <c r="B5953">
        <v>2670</v>
      </c>
      <c r="C5953">
        <f>IF(COUNTIF($B$2:B5953,B5953)=1,1,0)</f>
        <v>0</v>
      </c>
      <c r="D5953" s="1">
        <v>44971</v>
      </c>
      <c r="E5953" s="2">
        <v>0.55128472222222225</v>
      </c>
      <c r="F5953">
        <v>122</v>
      </c>
      <c r="G5953" t="str">
        <f>IFERROR(INDEX(menu_items!$B:$B,MATCH(F5953,menu_items!$A:$A,0)),"Unknown value")</f>
        <v>Chips &amp; Salsa</v>
      </c>
      <c r="H5953" t="str">
        <f>IFERROR(INDEX(menu_items!$C:$C,MATCH(F5953,menu_items!$A:$A,0)),"Unknown value")</f>
        <v>Mexican</v>
      </c>
      <c r="I5953" s="5">
        <f>IFERROR(INDEX(menu_items!$D:$D,MATCH(F5953,menu_items!$A:$A,0)),0)</f>
        <v>7</v>
      </c>
      <c r="J5953" t="str">
        <f t="shared" si="468"/>
        <v>Tue</v>
      </c>
      <c r="K5953">
        <f t="shared" si="469"/>
        <v>14</v>
      </c>
      <c r="L5953" t="str">
        <f t="shared" si="470"/>
        <v>Feb</v>
      </c>
      <c r="M5953">
        <v>13</v>
      </c>
      <c r="N5953">
        <f t="shared" si="466"/>
        <v>4</v>
      </c>
      <c r="O5953" s="5">
        <f t="shared" si="467"/>
        <v>53.849999999999994</v>
      </c>
    </row>
    <row r="5954" spans="1:15" x14ac:dyDescent="0.25">
      <c r="A5954">
        <v>6021</v>
      </c>
      <c r="B5954">
        <v>2670</v>
      </c>
      <c r="C5954">
        <f>IF(COUNTIF($B$2:B5954,B5954)=1,1,0)</f>
        <v>0</v>
      </c>
      <c r="D5954" s="1">
        <v>44971</v>
      </c>
      <c r="E5954" s="2">
        <v>0.55128472222222225</v>
      </c>
      <c r="F5954">
        <v>132</v>
      </c>
      <c r="G5954" t="str">
        <f>IFERROR(INDEX(menu_items!$B:$B,MATCH(F5954,menu_items!$A:$A,0)),"Unknown value")</f>
        <v>Eggplant Parmesan</v>
      </c>
      <c r="H5954" t="str">
        <f>IFERROR(INDEX(menu_items!$C:$C,MATCH(F5954,menu_items!$A:$A,0)),"Unknown value")</f>
        <v>Italian</v>
      </c>
      <c r="I5954" s="5">
        <f>IFERROR(INDEX(menu_items!$D:$D,MATCH(F5954,menu_items!$A:$A,0)),0)</f>
        <v>16.95</v>
      </c>
      <c r="J5954" t="str">
        <f t="shared" si="468"/>
        <v>Tue</v>
      </c>
      <c r="K5954">
        <f t="shared" si="469"/>
        <v>14</v>
      </c>
      <c r="L5954" t="str">
        <f t="shared" si="470"/>
        <v>Feb</v>
      </c>
      <c r="M5954">
        <v>13</v>
      </c>
      <c r="N5954">
        <f t="shared" ref="N5954:N6017" si="471">COUNTIF($B:$B,B5954)</f>
        <v>4</v>
      </c>
      <c r="O5954" s="5">
        <f t="shared" ref="O5954:O6017" si="472">SUMIF($B:$B,B5954,$I:$I)</f>
        <v>53.849999999999994</v>
      </c>
    </row>
    <row r="5955" spans="1:15" x14ac:dyDescent="0.25">
      <c r="A5955">
        <v>6022</v>
      </c>
      <c r="B5955">
        <v>2671</v>
      </c>
      <c r="C5955">
        <f>IF(COUNTIF($B$2:B5955,B5955)=1,1,0)</f>
        <v>1</v>
      </c>
      <c r="D5955" s="1">
        <v>44971</v>
      </c>
      <c r="E5955" s="2">
        <v>0.55398148148148152</v>
      </c>
      <c r="F5955">
        <v>129</v>
      </c>
      <c r="G5955" t="str">
        <f>IFERROR(INDEX(menu_items!$B:$B,MATCH(F5955,menu_items!$A:$A,0)),"Unknown value")</f>
        <v>Mushroom Ravioli</v>
      </c>
      <c r="H5955" t="str">
        <f>IFERROR(INDEX(menu_items!$C:$C,MATCH(F5955,menu_items!$A:$A,0)),"Unknown value")</f>
        <v>Italian</v>
      </c>
      <c r="I5955" s="5">
        <f>IFERROR(INDEX(menu_items!$D:$D,MATCH(F5955,menu_items!$A:$A,0)),0)</f>
        <v>15.5</v>
      </c>
      <c r="J5955" t="str">
        <f t="shared" si="468"/>
        <v>Tue</v>
      </c>
      <c r="K5955">
        <f t="shared" si="469"/>
        <v>14</v>
      </c>
      <c r="L5955" t="str">
        <f t="shared" si="470"/>
        <v>Feb</v>
      </c>
      <c r="M5955">
        <v>13</v>
      </c>
      <c r="N5955">
        <f t="shared" si="471"/>
        <v>1</v>
      </c>
      <c r="O5955" s="5">
        <f t="shared" si="472"/>
        <v>15.5</v>
      </c>
    </row>
    <row r="5956" spans="1:15" x14ac:dyDescent="0.25">
      <c r="A5956">
        <v>6023</v>
      </c>
      <c r="B5956">
        <v>2672</v>
      </c>
      <c r="C5956">
        <f>IF(COUNTIF($B$2:B5956,B5956)=1,1,0)</f>
        <v>1</v>
      </c>
      <c r="D5956" s="1">
        <v>44971</v>
      </c>
      <c r="E5956" s="2">
        <v>0.58715277777777775</v>
      </c>
      <c r="F5956">
        <v>107</v>
      </c>
      <c r="G5956" t="str">
        <f>IFERROR(INDEX(menu_items!$B:$B,MATCH(F5956,menu_items!$A:$A,0)),"Unknown value")</f>
        <v>Orange Chicken</v>
      </c>
      <c r="H5956" t="str">
        <f>IFERROR(INDEX(menu_items!$C:$C,MATCH(F5956,menu_items!$A:$A,0)),"Unknown value")</f>
        <v>Asian</v>
      </c>
      <c r="I5956" s="5">
        <f>IFERROR(INDEX(menu_items!$D:$D,MATCH(F5956,menu_items!$A:$A,0)),0)</f>
        <v>16.5</v>
      </c>
      <c r="J5956" t="str">
        <f t="shared" si="468"/>
        <v>Tue</v>
      </c>
      <c r="K5956">
        <f t="shared" si="469"/>
        <v>14</v>
      </c>
      <c r="L5956" t="str">
        <f t="shared" si="470"/>
        <v>Feb</v>
      </c>
      <c r="M5956">
        <v>14</v>
      </c>
      <c r="N5956">
        <f t="shared" si="471"/>
        <v>2</v>
      </c>
      <c r="O5956" s="5">
        <f t="shared" si="472"/>
        <v>31</v>
      </c>
    </row>
    <row r="5957" spans="1:15" x14ac:dyDescent="0.25">
      <c r="A5957">
        <v>6024</v>
      </c>
      <c r="B5957">
        <v>2672</v>
      </c>
      <c r="C5957">
        <f>IF(COUNTIF($B$2:B5957,B5957)=1,1,0)</f>
        <v>0</v>
      </c>
      <c r="D5957" s="1">
        <v>44971</v>
      </c>
      <c r="E5957" s="2">
        <v>0.58715277777777775</v>
      </c>
      <c r="F5957">
        <v>126</v>
      </c>
      <c r="G5957" t="str">
        <f>IFERROR(INDEX(menu_items!$B:$B,MATCH(F5957,menu_items!$A:$A,0)),"Unknown value")</f>
        <v>Fettuccine Alfredo</v>
      </c>
      <c r="H5957" t="str">
        <f>IFERROR(INDEX(menu_items!$C:$C,MATCH(F5957,menu_items!$A:$A,0)),"Unknown value")</f>
        <v>Italian</v>
      </c>
      <c r="I5957" s="5">
        <f>IFERROR(INDEX(menu_items!$D:$D,MATCH(F5957,menu_items!$A:$A,0)),0)</f>
        <v>14.5</v>
      </c>
      <c r="J5957" t="str">
        <f t="shared" si="468"/>
        <v>Tue</v>
      </c>
      <c r="K5957">
        <f t="shared" si="469"/>
        <v>14</v>
      </c>
      <c r="L5957" t="str">
        <f t="shared" si="470"/>
        <v>Feb</v>
      </c>
      <c r="M5957">
        <v>14</v>
      </c>
      <c r="N5957">
        <f t="shared" si="471"/>
        <v>2</v>
      </c>
      <c r="O5957" s="5">
        <f t="shared" si="472"/>
        <v>31</v>
      </c>
    </row>
    <row r="5958" spans="1:15" x14ac:dyDescent="0.25">
      <c r="A5958">
        <v>6025</v>
      </c>
      <c r="B5958">
        <v>2673</v>
      </c>
      <c r="C5958">
        <f>IF(COUNTIF($B$2:B5958,B5958)=1,1,0)</f>
        <v>1</v>
      </c>
      <c r="D5958" s="1">
        <v>44971</v>
      </c>
      <c r="E5958" s="2">
        <v>0.58822916666666669</v>
      </c>
      <c r="F5958">
        <v>105</v>
      </c>
      <c r="G5958" t="str">
        <f>IFERROR(INDEX(menu_items!$B:$B,MATCH(F5958,menu_items!$A:$A,0)),"Unknown value")</f>
        <v>Mac &amp; Cheese</v>
      </c>
      <c r="H5958" t="str">
        <f>IFERROR(INDEX(menu_items!$C:$C,MATCH(F5958,menu_items!$A:$A,0)),"Unknown value")</f>
        <v>American</v>
      </c>
      <c r="I5958" s="5">
        <f>IFERROR(INDEX(menu_items!$D:$D,MATCH(F5958,menu_items!$A:$A,0)),0)</f>
        <v>7</v>
      </c>
      <c r="J5958" t="str">
        <f t="shared" si="468"/>
        <v>Tue</v>
      </c>
      <c r="K5958">
        <f t="shared" si="469"/>
        <v>14</v>
      </c>
      <c r="L5958" t="str">
        <f t="shared" si="470"/>
        <v>Feb</v>
      </c>
      <c r="M5958">
        <v>14</v>
      </c>
      <c r="N5958">
        <f t="shared" si="471"/>
        <v>1</v>
      </c>
      <c r="O5958" s="5">
        <f t="shared" si="472"/>
        <v>7</v>
      </c>
    </row>
    <row r="5959" spans="1:15" x14ac:dyDescent="0.25">
      <c r="A5959">
        <v>6026</v>
      </c>
      <c r="B5959">
        <v>2674</v>
      </c>
      <c r="C5959">
        <f>IF(COUNTIF($B$2:B5959,B5959)=1,1,0)</f>
        <v>1</v>
      </c>
      <c r="D5959" s="1">
        <v>44971</v>
      </c>
      <c r="E5959" s="2">
        <v>0.59376157407407404</v>
      </c>
      <c r="F5959">
        <v>132</v>
      </c>
      <c r="G5959" t="str">
        <f>IFERROR(INDEX(menu_items!$B:$B,MATCH(F5959,menu_items!$A:$A,0)),"Unknown value")</f>
        <v>Eggplant Parmesan</v>
      </c>
      <c r="H5959" t="str">
        <f>IFERROR(INDEX(menu_items!$C:$C,MATCH(F5959,menu_items!$A:$A,0)),"Unknown value")</f>
        <v>Italian</v>
      </c>
      <c r="I5959" s="5">
        <f>IFERROR(INDEX(menu_items!$D:$D,MATCH(F5959,menu_items!$A:$A,0)),0)</f>
        <v>16.95</v>
      </c>
      <c r="J5959" t="str">
        <f t="shared" si="468"/>
        <v>Tue</v>
      </c>
      <c r="K5959">
        <f t="shared" si="469"/>
        <v>14</v>
      </c>
      <c r="L5959" t="str">
        <f t="shared" si="470"/>
        <v>Feb</v>
      </c>
      <c r="M5959">
        <v>14</v>
      </c>
      <c r="N5959">
        <f t="shared" si="471"/>
        <v>1</v>
      </c>
      <c r="O5959" s="5">
        <f t="shared" si="472"/>
        <v>16.95</v>
      </c>
    </row>
    <row r="5960" spans="1:15" x14ac:dyDescent="0.25">
      <c r="A5960">
        <v>6027</v>
      </c>
      <c r="B5960">
        <v>2675</v>
      </c>
      <c r="C5960">
        <f>IF(COUNTIF($B$2:B5960,B5960)=1,1,0)</f>
        <v>1</v>
      </c>
      <c r="D5960" s="1">
        <v>44971</v>
      </c>
      <c r="E5960" s="2">
        <v>0.61237268518518517</v>
      </c>
      <c r="F5960">
        <v>101</v>
      </c>
      <c r="G5960" t="str">
        <f>IFERROR(INDEX(menu_items!$B:$B,MATCH(F5960,menu_items!$A:$A,0)),"Unknown value")</f>
        <v>Hamburger</v>
      </c>
      <c r="H5960" t="str">
        <f>IFERROR(INDEX(menu_items!$C:$C,MATCH(F5960,menu_items!$A:$A,0)),"Unknown value")</f>
        <v>American</v>
      </c>
      <c r="I5960" s="5">
        <f>IFERROR(INDEX(menu_items!$D:$D,MATCH(F5960,menu_items!$A:$A,0)),0)</f>
        <v>12.95</v>
      </c>
      <c r="J5960" t="str">
        <f t="shared" si="468"/>
        <v>Tue</v>
      </c>
      <c r="K5960">
        <f t="shared" si="469"/>
        <v>14</v>
      </c>
      <c r="L5960" t="str">
        <f t="shared" si="470"/>
        <v>Feb</v>
      </c>
      <c r="M5960">
        <v>14</v>
      </c>
      <c r="N5960">
        <f t="shared" si="471"/>
        <v>14</v>
      </c>
      <c r="O5960" s="5">
        <f t="shared" si="472"/>
        <v>185.09999999999997</v>
      </c>
    </row>
    <row r="5961" spans="1:15" x14ac:dyDescent="0.25">
      <c r="A5961">
        <v>6028</v>
      </c>
      <c r="B5961">
        <v>2675</v>
      </c>
      <c r="C5961">
        <f>IF(COUNTIF($B$2:B5961,B5961)=1,1,0)</f>
        <v>0</v>
      </c>
      <c r="D5961" s="1">
        <v>44971</v>
      </c>
      <c r="E5961" s="2">
        <v>0.61237268518518517</v>
      </c>
      <c r="F5961">
        <v>102</v>
      </c>
      <c r="G5961" t="str">
        <f>IFERROR(INDEX(menu_items!$B:$B,MATCH(F5961,menu_items!$A:$A,0)),"Unknown value")</f>
        <v>Cheeseburger</v>
      </c>
      <c r="H5961" t="str">
        <f>IFERROR(INDEX(menu_items!$C:$C,MATCH(F5961,menu_items!$A:$A,0)),"Unknown value")</f>
        <v>American</v>
      </c>
      <c r="I5961" s="5">
        <f>IFERROR(INDEX(menu_items!$D:$D,MATCH(F5961,menu_items!$A:$A,0)),0)</f>
        <v>13.95</v>
      </c>
      <c r="J5961" t="str">
        <f t="shared" si="468"/>
        <v>Tue</v>
      </c>
      <c r="K5961">
        <f t="shared" si="469"/>
        <v>14</v>
      </c>
      <c r="L5961" t="str">
        <f t="shared" si="470"/>
        <v>Feb</v>
      </c>
      <c r="M5961">
        <v>14</v>
      </c>
      <c r="N5961">
        <f t="shared" si="471"/>
        <v>14</v>
      </c>
      <c r="O5961" s="5">
        <f t="shared" si="472"/>
        <v>185.09999999999997</v>
      </c>
    </row>
    <row r="5962" spans="1:15" x14ac:dyDescent="0.25">
      <c r="A5962">
        <v>6029</v>
      </c>
      <c r="B5962">
        <v>2675</v>
      </c>
      <c r="C5962">
        <f>IF(COUNTIF($B$2:B5962,B5962)=1,1,0)</f>
        <v>0</v>
      </c>
      <c r="D5962" s="1">
        <v>44971</v>
      </c>
      <c r="E5962" s="2">
        <v>0.61237268518518517</v>
      </c>
      <c r="F5962">
        <v>108</v>
      </c>
      <c r="G5962" t="str">
        <f>IFERROR(INDEX(menu_items!$B:$B,MATCH(F5962,menu_items!$A:$A,0)),"Unknown value")</f>
        <v>Tofu Pad Thai</v>
      </c>
      <c r="H5962" t="str">
        <f>IFERROR(INDEX(menu_items!$C:$C,MATCH(F5962,menu_items!$A:$A,0)),"Unknown value")</f>
        <v>Asian</v>
      </c>
      <c r="I5962" s="5">
        <f>IFERROR(INDEX(menu_items!$D:$D,MATCH(F5962,menu_items!$A:$A,0)),0)</f>
        <v>14.5</v>
      </c>
      <c r="J5962" t="str">
        <f t="shared" si="468"/>
        <v>Tue</v>
      </c>
      <c r="K5962">
        <f t="shared" si="469"/>
        <v>14</v>
      </c>
      <c r="L5962" t="str">
        <f t="shared" si="470"/>
        <v>Feb</v>
      </c>
      <c r="M5962">
        <v>14</v>
      </c>
      <c r="N5962">
        <f t="shared" si="471"/>
        <v>14</v>
      </c>
      <c r="O5962" s="5">
        <f t="shared" si="472"/>
        <v>185.09999999999997</v>
      </c>
    </row>
    <row r="5963" spans="1:15" x14ac:dyDescent="0.25">
      <c r="A5963">
        <v>6030</v>
      </c>
      <c r="B5963">
        <v>2675</v>
      </c>
      <c r="C5963">
        <f>IF(COUNTIF($B$2:B5963,B5963)=1,1,0)</f>
        <v>0</v>
      </c>
      <c r="D5963" s="1">
        <v>44971</v>
      </c>
      <c r="E5963" s="2">
        <v>0.61237268518518517</v>
      </c>
      <c r="F5963">
        <v>124</v>
      </c>
      <c r="G5963" t="str">
        <f>IFERROR(INDEX(menu_items!$B:$B,MATCH(F5963,menu_items!$A:$A,0)),"Unknown value")</f>
        <v>Spaghetti</v>
      </c>
      <c r="H5963" t="str">
        <f>IFERROR(INDEX(menu_items!$C:$C,MATCH(F5963,menu_items!$A:$A,0)),"Unknown value")</f>
        <v>Italian</v>
      </c>
      <c r="I5963" s="5">
        <f>IFERROR(INDEX(menu_items!$D:$D,MATCH(F5963,menu_items!$A:$A,0)),0)</f>
        <v>14.5</v>
      </c>
      <c r="J5963" t="str">
        <f t="shared" si="468"/>
        <v>Tue</v>
      </c>
      <c r="K5963">
        <f t="shared" si="469"/>
        <v>14</v>
      </c>
      <c r="L5963" t="str">
        <f t="shared" si="470"/>
        <v>Feb</v>
      </c>
      <c r="M5963">
        <v>14</v>
      </c>
      <c r="N5963">
        <f t="shared" si="471"/>
        <v>14</v>
      </c>
      <c r="O5963" s="5">
        <f t="shared" si="472"/>
        <v>185.09999999999997</v>
      </c>
    </row>
    <row r="5964" spans="1:15" x14ac:dyDescent="0.25">
      <c r="A5964">
        <v>6031</v>
      </c>
      <c r="B5964">
        <v>2675</v>
      </c>
      <c r="C5964">
        <f>IF(COUNTIF($B$2:B5964,B5964)=1,1,0)</f>
        <v>0</v>
      </c>
      <c r="D5964" s="1">
        <v>44971</v>
      </c>
      <c r="E5964" s="2">
        <v>0.61237268518518517</v>
      </c>
      <c r="F5964">
        <v>117</v>
      </c>
      <c r="G5964" t="str">
        <f>IFERROR(INDEX(menu_items!$B:$B,MATCH(F5964,menu_items!$A:$A,0)),"Unknown value")</f>
        <v>Chicken Burrito</v>
      </c>
      <c r="H5964" t="str">
        <f>IFERROR(INDEX(menu_items!$C:$C,MATCH(F5964,menu_items!$A:$A,0)),"Unknown value")</f>
        <v>Mexican</v>
      </c>
      <c r="I5964" s="5">
        <f>IFERROR(INDEX(menu_items!$D:$D,MATCH(F5964,menu_items!$A:$A,0)),0)</f>
        <v>12.95</v>
      </c>
      <c r="J5964" t="str">
        <f t="shared" si="468"/>
        <v>Tue</v>
      </c>
      <c r="K5964">
        <f t="shared" si="469"/>
        <v>14</v>
      </c>
      <c r="L5964" t="str">
        <f t="shared" si="470"/>
        <v>Feb</v>
      </c>
      <c r="M5964">
        <v>14</v>
      </c>
      <c r="N5964">
        <f t="shared" si="471"/>
        <v>14</v>
      </c>
      <c r="O5964" s="5">
        <f t="shared" si="472"/>
        <v>185.09999999999997</v>
      </c>
    </row>
    <row r="5965" spans="1:15" x14ac:dyDescent="0.25">
      <c r="A5965">
        <v>6032</v>
      </c>
      <c r="B5965">
        <v>2675</v>
      </c>
      <c r="C5965">
        <f>IF(COUNTIF($B$2:B5965,B5965)=1,1,0)</f>
        <v>0</v>
      </c>
      <c r="D5965" s="1">
        <v>44971</v>
      </c>
      <c r="E5965" s="2">
        <v>0.61237268518518517</v>
      </c>
      <c r="F5965">
        <v>117</v>
      </c>
      <c r="G5965" t="str">
        <f>IFERROR(INDEX(menu_items!$B:$B,MATCH(F5965,menu_items!$A:$A,0)),"Unknown value")</f>
        <v>Chicken Burrito</v>
      </c>
      <c r="H5965" t="str">
        <f>IFERROR(INDEX(menu_items!$C:$C,MATCH(F5965,menu_items!$A:$A,0)),"Unknown value")</f>
        <v>Mexican</v>
      </c>
      <c r="I5965" s="5">
        <f>IFERROR(INDEX(menu_items!$D:$D,MATCH(F5965,menu_items!$A:$A,0)),0)</f>
        <v>12.95</v>
      </c>
      <c r="J5965" t="str">
        <f t="shared" si="468"/>
        <v>Tue</v>
      </c>
      <c r="K5965">
        <f t="shared" si="469"/>
        <v>14</v>
      </c>
      <c r="L5965" t="str">
        <f t="shared" si="470"/>
        <v>Feb</v>
      </c>
      <c r="M5965">
        <v>14</v>
      </c>
      <c r="N5965">
        <f t="shared" si="471"/>
        <v>14</v>
      </c>
      <c r="O5965" s="5">
        <f t="shared" si="472"/>
        <v>185.09999999999997</v>
      </c>
    </row>
    <row r="5966" spans="1:15" x14ac:dyDescent="0.25">
      <c r="A5966">
        <v>6033</v>
      </c>
      <c r="B5966">
        <v>2675</v>
      </c>
      <c r="C5966">
        <f>IF(COUNTIF($B$2:B5966,B5966)=1,1,0)</f>
        <v>0</v>
      </c>
      <c r="D5966" s="1">
        <v>44971</v>
      </c>
      <c r="E5966" s="2">
        <v>0.61237268518518517</v>
      </c>
      <c r="F5966">
        <v>129</v>
      </c>
      <c r="G5966" t="str">
        <f>IFERROR(INDEX(menu_items!$B:$B,MATCH(F5966,menu_items!$A:$A,0)),"Unknown value")</f>
        <v>Mushroom Ravioli</v>
      </c>
      <c r="H5966" t="str">
        <f>IFERROR(INDEX(menu_items!$C:$C,MATCH(F5966,menu_items!$A:$A,0)),"Unknown value")</f>
        <v>Italian</v>
      </c>
      <c r="I5966" s="5">
        <f>IFERROR(INDEX(menu_items!$D:$D,MATCH(F5966,menu_items!$A:$A,0)),0)</f>
        <v>15.5</v>
      </c>
      <c r="J5966" t="str">
        <f t="shared" si="468"/>
        <v>Tue</v>
      </c>
      <c r="K5966">
        <f t="shared" si="469"/>
        <v>14</v>
      </c>
      <c r="L5966" t="str">
        <f t="shared" si="470"/>
        <v>Feb</v>
      </c>
      <c r="M5966">
        <v>14</v>
      </c>
      <c r="N5966">
        <f t="shared" si="471"/>
        <v>14</v>
      </c>
      <c r="O5966" s="5">
        <f t="shared" si="472"/>
        <v>185.09999999999997</v>
      </c>
    </row>
    <row r="5967" spans="1:15" x14ac:dyDescent="0.25">
      <c r="A5967">
        <v>6034</v>
      </c>
      <c r="B5967">
        <v>2675</v>
      </c>
      <c r="C5967">
        <f>IF(COUNTIF($B$2:B5967,B5967)=1,1,0)</f>
        <v>0</v>
      </c>
      <c r="D5967" s="1">
        <v>44971</v>
      </c>
      <c r="E5967" s="2">
        <v>0.61237268518518517</v>
      </c>
      <c r="F5967">
        <v>112</v>
      </c>
      <c r="G5967" t="str">
        <f>IFERROR(INDEX(menu_items!$B:$B,MATCH(F5967,menu_items!$A:$A,0)),"Unknown value")</f>
        <v>Salmon Roll</v>
      </c>
      <c r="H5967" t="str">
        <f>IFERROR(INDEX(menu_items!$C:$C,MATCH(F5967,menu_items!$A:$A,0)),"Unknown value")</f>
        <v>Asian</v>
      </c>
      <c r="I5967" s="5">
        <f>IFERROR(INDEX(menu_items!$D:$D,MATCH(F5967,menu_items!$A:$A,0)),0)</f>
        <v>14.95</v>
      </c>
      <c r="J5967" t="str">
        <f t="shared" si="468"/>
        <v>Tue</v>
      </c>
      <c r="K5967">
        <f t="shared" si="469"/>
        <v>14</v>
      </c>
      <c r="L5967" t="str">
        <f t="shared" si="470"/>
        <v>Feb</v>
      </c>
      <c r="M5967">
        <v>14</v>
      </c>
      <c r="N5967">
        <f t="shared" si="471"/>
        <v>14</v>
      </c>
      <c r="O5967" s="5">
        <f t="shared" si="472"/>
        <v>185.09999999999997</v>
      </c>
    </row>
    <row r="5968" spans="1:15" x14ac:dyDescent="0.25">
      <c r="A5968">
        <v>6035</v>
      </c>
      <c r="B5968">
        <v>2675</v>
      </c>
      <c r="C5968">
        <f>IF(COUNTIF($B$2:B5968,B5968)=1,1,0)</f>
        <v>0</v>
      </c>
      <c r="D5968" s="1">
        <v>44971</v>
      </c>
      <c r="E5968" s="2">
        <v>0.61237268518518517</v>
      </c>
      <c r="F5968">
        <v>120</v>
      </c>
      <c r="G5968" t="str">
        <f>IFERROR(INDEX(menu_items!$B:$B,MATCH(F5968,menu_items!$A:$A,0)),"Unknown value")</f>
        <v>Steak Torta</v>
      </c>
      <c r="H5968" t="str">
        <f>IFERROR(INDEX(menu_items!$C:$C,MATCH(F5968,menu_items!$A:$A,0)),"Unknown value")</f>
        <v>Mexican</v>
      </c>
      <c r="I5968" s="5">
        <f>IFERROR(INDEX(menu_items!$D:$D,MATCH(F5968,menu_items!$A:$A,0)),0)</f>
        <v>13.95</v>
      </c>
      <c r="J5968" t="str">
        <f t="shared" si="468"/>
        <v>Tue</v>
      </c>
      <c r="K5968">
        <f t="shared" si="469"/>
        <v>14</v>
      </c>
      <c r="L5968" t="str">
        <f t="shared" si="470"/>
        <v>Feb</v>
      </c>
      <c r="M5968">
        <v>14</v>
      </c>
      <c r="N5968">
        <f t="shared" si="471"/>
        <v>14</v>
      </c>
      <c r="O5968" s="5">
        <f t="shared" si="472"/>
        <v>185.09999999999997</v>
      </c>
    </row>
    <row r="5969" spans="1:15" x14ac:dyDescent="0.25">
      <c r="A5969">
        <v>6036</v>
      </c>
      <c r="B5969">
        <v>2675</v>
      </c>
      <c r="C5969">
        <f>IF(COUNTIF($B$2:B5969,B5969)=1,1,0)</f>
        <v>0</v>
      </c>
      <c r="D5969" s="1">
        <v>44971</v>
      </c>
      <c r="E5969" s="2">
        <v>0.61237268518518517</v>
      </c>
      <c r="F5969">
        <v>105</v>
      </c>
      <c r="G5969" t="str">
        <f>IFERROR(INDEX(menu_items!$B:$B,MATCH(F5969,menu_items!$A:$A,0)),"Unknown value")</f>
        <v>Mac &amp; Cheese</v>
      </c>
      <c r="H5969" t="str">
        <f>IFERROR(INDEX(menu_items!$C:$C,MATCH(F5969,menu_items!$A:$A,0)),"Unknown value")</f>
        <v>American</v>
      </c>
      <c r="I5969" s="5">
        <f>IFERROR(INDEX(menu_items!$D:$D,MATCH(F5969,menu_items!$A:$A,0)),0)</f>
        <v>7</v>
      </c>
      <c r="J5969" t="str">
        <f t="shared" si="468"/>
        <v>Tue</v>
      </c>
      <c r="K5969">
        <f t="shared" si="469"/>
        <v>14</v>
      </c>
      <c r="L5969" t="str">
        <f t="shared" si="470"/>
        <v>Feb</v>
      </c>
      <c r="M5969">
        <v>14</v>
      </c>
      <c r="N5969">
        <f t="shared" si="471"/>
        <v>14</v>
      </c>
      <c r="O5969" s="5">
        <f t="shared" si="472"/>
        <v>185.09999999999997</v>
      </c>
    </row>
    <row r="5970" spans="1:15" x14ac:dyDescent="0.25">
      <c r="A5970">
        <v>6037</v>
      </c>
      <c r="B5970">
        <v>2675</v>
      </c>
      <c r="C5970">
        <f>IF(COUNTIF($B$2:B5970,B5970)=1,1,0)</f>
        <v>0</v>
      </c>
      <c r="D5970" s="1">
        <v>44971</v>
      </c>
      <c r="E5970" s="2">
        <v>0.61237268518518517</v>
      </c>
      <c r="F5970">
        <v>123</v>
      </c>
      <c r="G5970" t="str">
        <f>IFERROR(INDEX(menu_items!$B:$B,MATCH(F5970,menu_items!$A:$A,0)),"Unknown value")</f>
        <v>Chips &amp; Guacamole</v>
      </c>
      <c r="H5970" t="str">
        <f>IFERROR(INDEX(menu_items!$C:$C,MATCH(F5970,menu_items!$A:$A,0)),"Unknown value")</f>
        <v>Mexican</v>
      </c>
      <c r="I5970" s="5">
        <f>IFERROR(INDEX(menu_items!$D:$D,MATCH(F5970,menu_items!$A:$A,0)),0)</f>
        <v>9</v>
      </c>
      <c r="J5970" t="str">
        <f t="shared" si="468"/>
        <v>Tue</v>
      </c>
      <c r="K5970">
        <f t="shared" si="469"/>
        <v>14</v>
      </c>
      <c r="L5970" t="str">
        <f t="shared" si="470"/>
        <v>Feb</v>
      </c>
      <c r="M5970">
        <v>14</v>
      </c>
      <c r="N5970">
        <f t="shared" si="471"/>
        <v>14</v>
      </c>
      <c r="O5970" s="5">
        <f t="shared" si="472"/>
        <v>185.09999999999997</v>
      </c>
    </row>
    <row r="5971" spans="1:15" x14ac:dyDescent="0.25">
      <c r="A5971">
        <v>6038</v>
      </c>
      <c r="B5971">
        <v>2675</v>
      </c>
      <c r="C5971">
        <f>IF(COUNTIF($B$2:B5971,B5971)=1,1,0)</f>
        <v>0</v>
      </c>
      <c r="D5971" s="1">
        <v>44971</v>
      </c>
      <c r="E5971" s="2">
        <v>0.61237268518518517</v>
      </c>
      <c r="F5971">
        <v>114</v>
      </c>
      <c r="G5971" t="str">
        <f>IFERROR(INDEX(menu_items!$B:$B,MATCH(F5971,menu_items!$A:$A,0)),"Unknown value")</f>
        <v>Potstickers</v>
      </c>
      <c r="H5971" t="str">
        <f>IFERROR(INDEX(menu_items!$C:$C,MATCH(F5971,menu_items!$A:$A,0)),"Unknown value")</f>
        <v>Asian</v>
      </c>
      <c r="I5971" s="5">
        <f>IFERROR(INDEX(menu_items!$D:$D,MATCH(F5971,menu_items!$A:$A,0)),0)</f>
        <v>9</v>
      </c>
      <c r="J5971" t="str">
        <f t="shared" si="468"/>
        <v>Tue</v>
      </c>
      <c r="K5971">
        <f t="shared" si="469"/>
        <v>14</v>
      </c>
      <c r="L5971" t="str">
        <f t="shared" si="470"/>
        <v>Feb</v>
      </c>
      <c r="M5971">
        <v>14</v>
      </c>
      <c r="N5971">
        <f t="shared" si="471"/>
        <v>14</v>
      </c>
      <c r="O5971" s="5">
        <f t="shared" si="472"/>
        <v>185.09999999999997</v>
      </c>
    </row>
    <row r="5972" spans="1:15" x14ac:dyDescent="0.25">
      <c r="A5972">
        <v>6039</v>
      </c>
      <c r="B5972">
        <v>2675</v>
      </c>
      <c r="C5972">
        <f>IF(COUNTIF($B$2:B5972,B5972)=1,1,0)</f>
        <v>0</v>
      </c>
      <c r="D5972" s="1">
        <v>44971</v>
      </c>
      <c r="E5972" s="2">
        <v>0.61237268518518517</v>
      </c>
      <c r="F5972">
        <v>132</v>
      </c>
      <c r="G5972" t="str">
        <f>IFERROR(INDEX(menu_items!$B:$B,MATCH(F5972,menu_items!$A:$A,0)),"Unknown value")</f>
        <v>Eggplant Parmesan</v>
      </c>
      <c r="H5972" t="str">
        <f>IFERROR(INDEX(menu_items!$C:$C,MATCH(F5972,menu_items!$A:$A,0)),"Unknown value")</f>
        <v>Italian</v>
      </c>
      <c r="I5972" s="5">
        <f>IFERROR(INDEX(menu_items!$D:$D,MATCH(F5972,menu_items!$A:$A,0)),0)</f>
        <v>16.95</v>
      </c>
      <c r="J5972" t="str">
        <f t="shared" si="468"/>
        <v>Tue</v>
      </c>
      <c r="K5972">
        <f t="shared" si="469"/>
        <v>14</v>
      </c>
      <c r="L5972" t="str">
        <f t="shared" si="470"/>
        <v>Feb</v>
      </c>
      <c r="M5972">
        <v>14</v>
      </c>
      <c r="N5972">
        <f t="shared" si="471"/>
        <v>14</v>
      </c>
      <c r="O5972" s="5">
        <f t="shared" si="472"/>
        <v>185.09999999999997</v>
      </c>
    </row>
    <row r="5973" spans="1:15" x14ac:dyDescent="0.25">
      <c r="A5973">
        <v>6040</v>
      </c>
      <c r="B5973">
        <v>2675</v>
      </c>
      <c r="C5973">
        <f>IF(COUNTIF($B$2:B5973,B5973)=1,1,0)</f>
        <v>0</v>
      </c>
      <c r="D5973" s="1">
        <v>44971</v>
      </c>
      <c r="E5973" s="2">
        <v>0.61237268518518517</v>
      </c>
      <c r="F5973">
        <v>132</v>
      </c>
      <c r="G5973" t="str">
        <f>IFERROR(INDEX(menu_items!$B:$B,MATCH(F5973,menu_items!$A:$A,0)),"Unknown value")</f>
        <v>Eggplant Parmesan</v>
      </c>
      <c r="H5973" t="str">
        <f>IFERROR(INDEX(menu_items!$C:$C,MATCH(F5973,menu_items!$A:$A,0)),"Unknown value")</f>
        <v>Italian</v>
      </c>
      <c r="I5973" s="5">
        <f>IFERROR(INDEX(menu_items!$D:$D,MATCH(F5973,menu_items!$A:$A,0)),0)</f>
        <v>16.95</v>
      </c>
      <c r="J5973" t="str">
        <f t="shared" si="468"/>
        <v>Tue</v>
      </c>
      <c r="K5973">
        <f t="shared" si="469"/>
        <v>14</v>
      </c>
      <c r="L5973" t="str">
        <f t="shared" si="470"/>
        <v>Feb</v>
      </c>
      <c r="M5973">
        <v>14</v>
      </c>
      <c r="N5973">
        <f t="shared" si="471"/>
        <v>14</v>
      </c>
      <c r="O5973" s="5">
        <f t="shared" si="472"/>
        <v>185.09999999999997</v>
      </c>
    </row>
    <row r="5974" spans="1:15" x14ac:dyDescent="0.25">
      <c r="A5974">
        <v>6041</v>
      </c>
      <c r="B5974">
        <v>2676</v>
      </c>
      <c r="C5974">
        <f>IF(COUNTIF($B$2:B5974,B5974)=1,1,0)</f>
        <v>1</v>
      </c>
      <c r="D5974" s="1">
        <v>44971</v>
      </c>
      <c r="E5974" s="2">
        <v>0.63719907407407406</v>
      </c>
      <c r="F5974">
        <v>110</v>
      </c>
      <c r="G5974" t="str">
        <f>IFERROR(INDEX(menu_items!$B:$B,MATCH(F5974,menu_items!$A:$A,0)),"Unknown value")</f>
        <v>Pork Ramen</v>
      </c>
      <c r="H5974" t="str">
        <f>IFERROR(INDEX(menu_items!$C:$C,MATCH(F5974,menu_items!$A:$A,0)),"Unknown value")</f>
        <v>Asian</v>
      </c>
      <c r="I5974" s="5">
        <f>IFERROR(INDEX(menu_items!$D:$D,MATCH(F5974,menu_items!$A:$A,0)),0)</f>
        <v>17.95</v>
      </c>
      <c r="J5974" t="str">
        <f t="shared" si="468"/>
        <v>Tue</v>
      </c>
      <c r="K5974">
        <f t="shared" si="469"/>
        <v>14</v>
      </c>
      <c r="L5974" t="str">
        <f t="shared" si="470"/>
        <v>Feb</v>
      </c>
      <c r="M5974">
        <v>15</v>
      </c>
      <c r="N5974">
        <f t="shared" si="471"/>
        <v>1</v>
      </c>
      <c r="O5974" s="5">
        <f t="shared" si="472"/>
        <v>17.95</v>
      </c>
    </row>
    <row r="5975" spans="1:15" x14ac:dyDescent="0.25">
      <c r="A5975">
        <v>6042</v>
      </c>
      <c r="B5975">
        <v>2677</v>
      </c>
      <c r="C5975">
        <f>IF(COUNTIF($B$2:B5975,B5975)=1,1,0)</f>
        <v>1</v>
      </c>
      <c r="D5975" s="1">
        <v>44971</v>
      </c>
      <c r="E5975" s="2">
        <v>0.64423611111111112</v>
      </c>
      <c r="F5975">
        <v>115</v>
      </c>
      <c r="G5975" t="str">
        <f>IFERROR(INDEX(menu_items!$B:$B,MATCH(F5975,menu_items!$A:$A,0)),"Unknown value")</f>
        <v>Chicken Tacos</v>
      </c>
      <c r="H5975" t="str">
        <f>IFERROR(INDEX(menu_items!$C:$C,MATCH(F5975,menu_items!$A:$A,0)),"Unknown value")</f>
        <v>Mexican</v>
      </c>
      <c r="I5975" s="5">
        <f>IFERROR(INDEX(menu_items!$D:$D,MATCH(F5975,menu_items!$A:$A,0)),0)</f>
        <v>11.95</v>
      </c>
      <c r="J5975" t="str">
        <f t="shared" si="468"/>
        <v>Tue</v>
      </c>
      <c r="K5975">
        <f t="shared" si="469"/>
        <v>14</v>
      </c>
      <c r="L5975" t="str">
        <f t="shared" si="470"/>
        <v>Feb</v>
      </c>
      <c r="M5975">
        <v>15</v>
      </c>
      <c r="N5975">
        <f t="shared" si="471"/>
        <v>4</v>
      </c>
      <c r="O5975" s="5">
        <f t="shared" si="472"/>
        <v>45.849999999999994</v>
      </c>
    </row>
    <row r="5976" spans="1:15" x14ac:dyDescent="0.25">
      <c r="A5976">
        <v>6043</v>
      </c>
      <c r="B5976">
        <v>2677</v>
      </c>
      <c r="C5976">
        <f>IF(COUNTIF($B$2:B5976,B5976)=1,1,0)</f>
        <v>0</v>
      </c>
      <c r="D5976" s="1">
        <v>44971</v>
      </c>
      <c r="E5976" s="2">
        <v>0.64423611111111112</v>
      </c>
      <c r="F5976">
        <v>102</v>
      </c>
      <c r="G5976" t="str">
        <f>IFERROR(INDEX(menu_items!$B:$B,MATCH(F5976,menu_items!$A:$A,0)),"Unknown value")</f>
        <v>Cheeseburger</v>
      </c>
      <c r="H5976" t="str">
        <f>IFERROR(INDEX(menu_items!$C:$C,MATCH(F5976,menu_items!$A:$A,0)),"Unknown value")</f>
        <v>American</v>
      </c>
      <c r="I5976" s="5">
        <f>IFERROR(INDEX(menu_items!$D:$D,MATCH(F5976,menu_items!$A:$A,0)),0)</f>
        <v>13.95</v>
      </c>
      <c r="J5976" t="str">
        <f t="shared" si="468"/>
        <v>Tue</v>
      </c>
      <c r="K5976">
        <f t="shared" si="469"/>
        <v>14</v>
      </c>
      <c r="L5976" t="str">
        <f t="shared" si="470"/>
        <v>Feb</v>
      </c>
      <c r="M5976">
        <v>15</v>
      </c>
      <c r="N5976">
        <f t="shared" si="471"/>
        <v>4</v>
      </c>
      <c r="O5976" s="5">
        <f t="shared" si="472"/>
        <v>45.849999999999994</v>
      </c>
    </row>
    <row r="5977" spans="1:15" x14ac:dyDescent="0.25">
      <c r="A5977">
        <v>6044</v>
      </c>
      <c r="B5977">
        <v>2677</v>
      </c>
      <c r="C5977">
        <f>IF(COUNTIF($B$2:B5977,B5977)=1,1,0)</f>
        <v>0</v>
      </c>
      <c r="D5977" s="1">
        <v>44971</v>
      </c>
      <c r="E5977" s="2">
        <v>0.64423611111111112</v>
      </c>
      <c r="F5977">
        <v>117</v>
      </c>
      <c r="G5977" t="str">
        <f>IFERROR(INDEX(menu_items!$B:$B,MATCH(F5977,menu_items!$A:$A,0)),"Unknown value")</f>
        <v>Chicken Burrito</v>
      </c>
      <c r="H5977" t="str">
        <f>IFERROR(INDEX(menu_items!$C:$C,MATCH(F5977,menu_items!$A:$A,0)),"Unknown value")</f>
        <v>Mexican</v>
      </c>
      <c r="I5977" s="5">
        <f>IFERROR(INDEX(menu_items!$D:$D,MATCH(F5977,menu_items!$A:$A,0)),0)</f>
        <v>12.95</v>
      </c>
      <c r="J5977" t="str">
        <f t="shared" si="468"/>
        <v>Tue</v>
      </c>
      <c r="K5977">
        <f t="shared" si="469"/>
        <v>14</v>
      </c>
      <c r="L5977" t="str">
        <f t="shared" si="470"/>
        <v>Feb</v>
      </c>
      <c r="M5977">
        <v>15</v>
      </c>
      <c r="N5977">
        <f t="shared" si="471"/>
        <v>4</v>
      </c>
      <c r="O5977" s="5">
        <f t="shared" si="472"/>
        <v>45.849999999999994</v>
      </c>
    </row>
    <row r="5978" spans="1:15" x14ac:dyDescent="0.25">
      <c r="A5978">
        <v>6045</v>
      </c>
      <c r="B5978">
        <v>2677</v>
      </c>
      <c r="C5978">
        <f>IF(COUNTIF($B$2:B5978,B5978)=1,1,0)</f>
        <v>0</v>
      </c>
      <c r="D5978" s="1">
        <v>44971</v>
      </c>
      <c r="E5978" s="2">
        <v>0.64423611111111112</v>
      </c>
      <c r="F5978">
        <v>106</v>
      </c>
      <c r="G5978" t="str">
        <f>IFERROR(INDEX(menu_items!$B:$B,MATCH(F5978,menu_items!$A:$A,0)),"Unknown value")</f>
        <v>French Fries</v>
      </c>
      <c r="H5978" t="str">
        <f>IFERROR(INDEX(menu_items!$C:$C,MATCH(F5978,menu_items!$A:$A,0)),"Unknown value")</f>
        <v>American</v>
      </c>
      <c r="I5978" s="5">
        <f>IFERROR(INDEX(menu_items!$D:$D,MATCH(F5978,menu_items!$A:$A,0)),0)</f>
        <v>7</v>
      </c>
      <c r="J5978" t="str">
        <f t="shared" si="468"/>
        <v>Tue</v>
      </c>
      <c r="K5978">
        <f t="shared" si="469"/>
        <v>14</v>
      </c>
      <c r="L5978" t="str">
        <f t="shared" si="470"/>
        <v>Feb</v>
      </c>
      <c r="M5978">
        <v>15</v>
      </c>
      <c r="N5978">
        <f t="shared" si="471"/>
        <v>4</v>
      </c>
      <c r="O5978" s="5">
        <f t="shared" si="472"/>
        <v>45.849999999999994</v>
      </c>
    </row>
    <row r="5979" spans="1:15" x14ac:dyDescent="0.25">
      <c r="A5979">
        <v>6046</v>
      </c>
      <c r="B5979">
        <v>2678</v>
      </c>
      <c r="C5979">
        <f>IF(COUNTIF($B$2:B5979,B5979)=1,1,0)</f>
        <v>1</v>
      </c>
      <c r="D5979" s="1">
        <v>44971</v>
      </c>
      <c r="E5979" s="2">
        <v>0.65825231481481483</v>
      </c>
      <c r="F5979">
        <v>101</v>
      </c>
      <c r="G5979" t="str">
        <f>IFERROR(INDEX(menu_items!$B:$B,MATCH(F5979,menu_items!$A:$A,0)),"Unknown value")</f>
        <v>Hamburger</v>
      </c>
      <c r="H5979" t="str">
        <f>IFERROR(INDEX(menu_items!$C:$C,MATCH(F5979,menu_items!$A:$A,0)),"Unknown value")</f>
        <v>American</v>
      </c>
      <c r="I5979" s="5">
        <f>IFERROR(INDEX(menu_items!$D:$D,MATCH(F5979,menu_items!$A:$A,0)),0)</f>
        <v>12.95</v>
      </c>
      <c r="J5979" t="str">
        <f t="shared" si="468"/>
        <v>Tue</v>
      </c>
      <c r="K5979">
        <f t="shared" si="469"/>
        <v>14</v>
      </c>
      <c r="L5979" t="str">
        <f t="shared" si="470"/>
        <v>Feb</v>
      </c>
      <c r="M5979">
        <v>15</v>
      </c>
      <c r="N5979">
        <f t="shared" si="471"/>
        <v>1</v>
      </c>
      <c r="O5979" s="5">
        <f t="shared" si="472"/>
        <v>12.95</v>
      </c>
    </row>
    <row r="5980" spans="1:15" x14ac:dyDescent="0.25">
      <c r="A5980">
        <v>6047</v>
      </c>
      <c r="B5980">
        <v>2679</v>
      </c>
      <c r="C5980">
        <f>IF(COUNTIF($B$2:B5980,B5980)=1,1,0)</f>
        <v>1</v>
      </c>
      <c r="D5980" s="1">
        <v>44971</v>
      </c>
      <c r="E5980" s="2">
        <v>0.66776620370370365</v>
      </c>
      <c r="F5980">
        <v>106</v>
      </c>
      <c r="G5980" t="str">
        <f>IFERROR(INDEX(menu_items!$B:$B,MATCH(F5980,menu_items!$A:$A,0)),"Unknown value")</f>
        <v>French Fries</v>
      </c>
      <c r="H5980" t="str">
        <f>IFERROR(INDEX(menu_items!$C:$C,MATCH(F5980,menu_items!$A:$A,0)),"Unknown value")</f>
        <v>American</v>
      </c>
      <c r="I5980" s="5">
        <f>IFERROR(INDEX(menu_items!$D:$D,MATCH(F5980,menu_items!$A:$A,0)),0)</f>
        <v>7</v>
      </c>
      <c r="J5980" t="str">
        <f t="shared" si="468"/>
        <v>Tue</v>
      </c>
      <c r="K5980">
        <f t="shared" si="469"/>
        <v>14</v>
      </c>
      <c r="L5980" t="str">
        <f t="shared" si="470"/>
        <v>Feb</v>
      </c>
      <c r="M5980">
        <v>16</v>
      </c>
      <c r="N5980">
        <f t="shared" si="471"/>
        <v>1</v>
      </c>
      <c r="O5980" s="5">
        <f t="shared" si="472"/>
        <v>7</v>
      </c>
    </row>
    <row r="5981" spans="1:15" x14ac:dyDescent="0.25">
      <c r="A5981">
        <v>6048</v>
      </c>
      <c r="B5981">
        <v>2680</v>
      </c>
      <c r="C5981">
        <f>IF(COUNTIF($B$2:B5981,B5981)=1,1,0)</f>
        <v>1</v>
      </c>
      <c r="D5981" s="1">
        <v>44971</v>
      </c>
      <c r="E5981" s="2">
        <v>0.67385416666666664</v>
      </c>
      <c r="F5981">
        <v>102</v>
      </c>
      <c r="G5981" t="str">
        <f>IFERROR(INDEX(menu_items!$B:$B,MATCH(F5981,menu_items!$A:$A,0)),"Unknown value")</f>
        <v>Cheeseburger</v>
      </c>
      <c r="H5981" t="str">
        <f>IFERROR(INDEX(menu_items!$C:$C,MATCH(F5981,menu_items!$A:$A,0)),"Unknown value")</f>
        <v>American</v>
      </c>
      <c r="I5981" s="5">
        <f>IFERROR(INDEX(menu_items!$D:$D,MATCH(F5981,menu_items!$A:$A,0)),0)</f>
        <v>13.95</v>
      </c>
      <c r="J5981" t="str">
        <f t="shared" si="468"/>
        <v>Tue</v>
      </c>
      <c r="K5981">
        <f t="shared" si="469"/>
        <v>14</v>
      </c>
      <c r="L5981" t="str">
        <f t="shared" si="470"/>
        <v>Feb</v>
      </c>
      <c r="M5981">
        <v>16</v>
      </c>
      <c r="N5981">
        <f t="shared" si="471"/>
        <v>1</v>
      </c>
      <c r="O5981" s="5">
        <f t="shared" si="472"/>
        <v>13.95</v>
      </c>
    </row>
    <row r="5982" spans="1:15" x14ac:dyDescent="0.25">
      <c r="A5982">
        <v>6049</v>
      </c>
      <c r="B5982">
        <v>2681</v>
      </c>
      <c r="C5982">
        <f>IF(COUNTIF($B$2:B5982,B5982)=1,1,0)</f>
        <v>1</v>
      </c>
      <c r="D5982" s="1">
        <v>44971</v>
      </c>
      <c r="E5982" s="2">
        <v>0.69396990740740738</v>
      </c>
      <c r="F5982">
        <v>106</v>
      </c>
      <c r="G5982" t="str">
        <f>IFERROR(INDEX(menu_items!$B:$B,MATCH(F5982,menu_items!$A:$A,0)),"Unknown value")</f>
        <v>French Fries</v>
      </c>
      <c r="H5982" t="str">
        <f>IFERROR(INDEX(menu_items!$C:$C,MATCH(F5982,menu_items!$A:$A,0)),"Unknown value")</f>
        <v>American</v>
      </c>
      <c r="I5982" s="5">
        <f>IFERROR(INDEX(menu_items!$D:$D,MATCH(F5982,menu_items!$A:$A,0)),0)</f>
        <v>7</v>
      </c>
      <c r="J5982" t="str">
        <f t="shared" si="468"/>
        <v>Tue</v>
      </c>
      <c r="K5982">
        <f t="shared" si="469"/>
        <v>14</v>
      </c>
      <c r="L5982" t="str">
        <f t="shared" si="470"/>
        <v>Feb</v>
      </c>
      <c r="M5982">
        <v>16</v>
      </c>
      <c r="N5982">
        <f t="shared" si="471"/>
        <v>1</v>
      </c>
      <c r="O5982" s="5">
        <f t="shared" si="472"/>
        <v>7</v>
      </c>
    </row>
    <row r="5983" spans="1:15" x14ac:dyDescent="0.25">
      <c r="A5983">
        <v>6050</v>
      </c>
      <c r="B5983">
        <v>2682</v>
      </c>
      <c r="C5983">
        <f>IF(COUNTIF($B$2:B5983,B5983)=1,1,0)</f>
        <v>1</v>
      </c>
      <c r="D5983" s="1">
        <v>44971</v>
      </c>
      <c r="E5983" s="2">
        <v>0.69474537037037032</v>
      </c>
      <c r="F5983">
        <v>120</v>
      </c>
      <c r="G5983" t="str">
        <f>IFERROR(INDEX(menu_items!$B:$B,MATCH(F5983,menu_items!$A:$A,0)),"Unknown value")</f>
        <v>Steak Torta</v>
      </c>
      <c r="H5983" t="str">
        <f>IFERROR(INDEX(menu_items!$C:$C,MATCH(F5983,menu_items!$A:$A,0)),"Unknown value")</f>
        <v>Mexican</v>
      </c>
      <c r="I5983" s="5">
        <f>IFERROR(INDEX(menu_items!$D:$D,MATCH(F5983,menu_items!$A:$A,0)),0)</f>
        <v>13.95</v>
      </c>
      <c r="J5983" t="str">
        <f t="shared" si="468"/>
        <v>Tue</v>
      </c>
      <c r="K5983">
        <f t="shared" si="469"/>
        <v>14</v>
      </c>
      <c r="L5983" t="str">
        <f t="shared" si="470"/>
        <v>Feb</v>
      </c>
      <c r="M5983">
        <v>16</v>
      </c>
      <c r="N5983">
        <f t="shared" si="471"/>
        <v>1</v>
      </c>
      <c r="O5983" s="5">
        <f t="shared" si="472"/>
        <v>13.95</v>
      </c>
    </row>
    <row r="5984" spans="1:15" x14ac:dyDescent="0.25">
      <c r="A5984">
        <v>6051</v>
      </c>
      <c r="B5984">
        <v>2683</v>
      </c>
      <c r="C5984">
        <f>IF(COUNTIF($B$2:B5984,B5984)=1,1,0)</f>
        <v>1</v>
      </c>
      <c r="D5984" s="1">
        <v>44971</v>
      </c>
      <c r="E5984" s="2">
        <v>0.70596064814814818</v>
      </c>
      <c r="F5984">
        <v>116</v>
      </c>
      <c r="G5984" t="str">
        <f>IFERROR(INDEX(menu_items!$B:$B,MATCH(F5984,menu_items!$A:$A,0)),"Unknown value")</f>
        <v>Steak Tacos</v>
      </c>
      <c r="H5984" t="str">
        <f>IFERROR(INDEX(menu_items!$C:$C,MATCH(F5984,menu_items!$A:$A,0)),"Unknown value")</f>
        <v>Mexican</v>
      </c>
      <c r="I5984" s="5">
        <f>IFERROR(INDEX(menu_items!$D:$D,MATCH(F5984,menu_items!$A:$A,0)),0)</f>
        <v>13.95</v>
      </c>
      <c r="J5984" t="str">
        <f t="shared" si="468"/>
        <v>Tue</v>
      </c>
      <c r="K5984">
        <f t="shared" si="469"/>
        <v>14</v>
      </c>
      <c r="L5984" t="str">
        <f t="shared" si="470"/>
        <v>Feb</v>
      </c>
      <c r="M5984">
        <v>16</v>
      </c>
      <c r="N5984">
        <f t="shared" si="471"/>
        <v>2</v>
      </c>
      <c r="O5984" s="5">
        <f t="shared" si="472"/>
        <v>18.95</v>
      </c>
    </row>
    <row r="5985" spans="1:15" x14ac:dyDescent="0.25">
      <c r="A5985">
        <v>6052</v>
      </c>
      <c r="B5985">
        <v>2683</v>
      </c>
      <c r="C5985">
        <f>IF(COUNTIF($B$2:B5985,B5985)=1,1,0)</f>
        <v>0</v>
      </c>
      <c r="D5985" s="1">
        <v>44971</v>
      </c>
      <c r="E5985" s="2">
        <v>0.70596064814814818</v>
      </c>
      <c r="F5985">
        <v>113</v>
      </c>
      <c r="G5985" t="str">
        <f>IFERROR(INDEX(menu_items!$B:$B,MATCH(F5985,menu_items!$A:$A,0)),"Unknown value")</f>
        <v>Edamame</v>
      </c>
      <c r="H5985" t="str">
        <f>IFERROR(INDEX(menu_items!$C:$C,MATCH(F5985,menu_items!$A:$A,0)),"Unknown value")</f>
        <v>Asian</v>
      </c>
      <c r="I5985" s="5">
        <f>IFERROR(INDEX(menu_items!$D:$D,MATCH(F5985,menu_items!$A:$A,0)),0)</f>
        <v>5</v>
      </c>
      <c r="J5985" t="str">
        <f t="shared" si="468"/>
        <v>Tue</v>
      </c>
      <c r="K5985">
        <f t="shared" si="469"/>
        <v>14</v>
      </c>
      <c r="L5985" t="str">
        <f t="shared" si="470"/>
        <v>Feb</v>
      </c>
      <c r="M5985">
        <v>16</v>
      </c>
      <c r="N5985">
        <f t="shared" si="471"/>
        <v>2</v>
      </c>
      <c r="O5985" s="5">
        <f t="shared" si="472"/>
        <v>18.95</v>
      </c>
    </row>
    <row r="5986" spans="1:15" x14ac:dyDescent="0.25">
      <c r="A5986">
        <v>6053</v>
      </c>
      <c r="B5986">
        <v>2684</v>
      </c>
      <c r="C5986">
        <f>IF(COUNTIF($B$2:B5986,B5986)=1,1,0)</f>
        <v>1</v>
      </c>
      <c r="D5986" s="1">
        <v>44971</v>
      </c>
      <c r="E5986" s="2">
        <v>0.70993055555555551</v>
      </c>
      <c r="F5986">
        <v>103</v>
      </c>
      <c r="G5986" t="str">
        <f>IFERROR(INDEX(menu_items!$B:$B,MATCH(F5986,menu_items!$A:$A,0)),"Unknown value")</f>
        <v>Hot Dog</v>
      </c>
      <c r="H5986" t="str">
        <f>IFERROR(INDEX(menu_items!$C:$C,MATCH(F5986,menu_items!$A:$A,0)),"Unknown value")</f>
        <v>American</v>
      </c>
      <c r="I5986" s="5">
        <f>IFERROR(INDEX(menu_items!$D:$D,MATCH(F5986,menu_items!$A:$A,0)),0)</f>
        <v>9</v>
      </c>
      <c r="J5986" t="str">
        <f t="shared" si="468"/>
        <v>Tue</v>
      </c>
      <c r="K5986">
        <f t="shared" si="469"/>
        <v>14</v>
      </c>
      <c r="L5986" t="str">
        <f t="shared" si="470"/>
        <v>Feb</v>
      </c>
      <c r="M5986">
        <v>17</v>
      </c>
      <c r="N5986">
        <f t="shared" si="471"/>
        <v>1</v>
      </c>
      <c r="O5986" s="5">
        <f t="shared" si="472"/>
        <v>9</v>
      </c>
    </row>
    <row r="5987" spans="1:15" x14ac:dyDescent="0.25">
      <c r="A5987">
        <v>6054</v>
      </c>
      <c r="B5987">
        <v>2685</v>
      </c>
      <c r="C5987">
        <f>IF(COUNTIF($B$2:B5987,B5987)=1,1,0)</f>
        <v>1</v>
      </c>
      <c r="D5987" s="1">
        <v>44971</v>
      </c>
      <c r="E5987" s="2">
        <v>0.71942129629629625</v>
      </c>
      <c r="F5987">
        <v>112</v>
      </c>
      <c r="G5987" t="str">
        <f>IFERROR(INDEX(menu_items!$B:$B,MATCH(F5987,menu_items!$A:$A,0)),"Unknown value")</f>
        <v>Salmon Roll</v>
      </c>
      <c r="H5987" t="str">
        <f>IFERROR(INDEX(menu_items!$C:$C,MATCH(F5987,menu_items!$A:$A,0)),"Unknown value")</f>
        <v>Asian</v>
      </c>
      <c r="I5987" s="5">
        <f>IFERROR(INDEX(menu_items!$D:$D,MATCH(F5987,menu_items!$A:$A,0)),0)</f>
        <v>14.95</v>
      </c>
      <c r="J5987" t="str">
        <f t="shared" si="468"/>
        <v>Tue</v>
      </c>
      <c r="K5987">
        <f t="shared" si="469"/>
        <v>14</v>
      </c>
      <c r="L5987" t="str">
        <f t="shared" si="470"/>
        <v>Feb</v>
      </c>
      <c r="M5987">
        <v>17</v>
      </c>
      <c r="N5987">
        <f t="shared" si="471"/>
        <v>2</v>
      </c>
      <c r="O5987" s="5">
        <f t="shared" si="472"/>
        <v>32.9</v>
      </c>
    </row>
    <row r="5988" spans="1:15" x14ac:dyDescent="0.25">
      <c r="A5988">
        <v>6055</v>
      </c>
      <c r="B5988">
        <v>2685</v>
      </c>
      <c r="C5988">
        <f>IF(COUNTIF($B$2:B5988,B5988)=1,1,0)</f>
        <v>0</v>
      </c>
      <c r="D5988" s="1">
        <v>44971</v>
      </c>
      <c r="E5988" s="2">
        <v>0.71942129629629625</v>
      </c>
      <c r="F5988">
        <v>131</v>
      </c>
      <c r="G5988" t="str">
        <f>IFERROR(INDEX(menu_items!$B:$B,MATCH(F5988,menu_items!$A:$A,0)),"Unknown value")</f>
        <v>Chicken Parmesan</v>
      </c>
      <c r="H5988" t="str">
        <f>IFERROR(INDEX(menu_items!$C:$C,MATCH(F5988,menu_items!$A:$A,0)),"Unknown value")</f>
        <v>Italian</v>
      </c>
      <c r="I5988" s="5">
        <f>IFERROR(INDEX(menu_items!$D:$D,MATCH(F5988,menu_items!$A:$A,0)),0)</f>
        <v>17.95</v>
      </c>
      <c r="J5988" t="str">
        <f t="shared" si="468"/>
        <v>Tue</v>
      </c>
      <c r="K5988">
        <f t="shared" si="469"/>
        <v>14</v>
      </c>
      <c r="L5988" t="str">
        <f t="shared" si="470"/>
        <v>Feb</v>
      </c>
      <c r="M5988">
        <v>17</v>
      </c>
      <c r="N5988">
        <f t="shared" si="471"/>
        <v>2</v>
      </c>
      <c r="O5988" s="5">
        <f t="shared" si="472"/>
        <v>32.9</v>
      </c>
    </row>
    <row r="5989" spans="1:15" x14ac:dyDescent="0.25">
      <c r="A5989">
        <v>6056</v>
      </c>
      <c r="B5989">
        <v>2686</v>
      </c>
      <c r="C5989">
        <f>IF(COUNTIF($B$2:B5989,B5989)=1,1,0)</f>
        <v>1</v>
      </c>
      <c r="D5989" s="1">
        <v>44971</v>
      </c>
      <c r="E5989" s="2">
        <v>0.72437499999999999</v>
      </c>
      <c r="F5989">
        <v>110</v>
      </c>
      <c r="G5989" t="str">
        <f>IFERROR(INDEX(menu_items!$B:$B,MATCH(F5989,menu_items!$A:$A,0)),"Unknown value")</f>
        <v>Pork Ramen</v>
      </c>
      <c r="H5989" t="str">
        <f>IFERROR(INDEX(menu_items!$C:$C,MATCH(F5989,menu_items!$A:$A,0)),"Unknown value")</f>
        <v>Asian</v>
      </c>
      <c r="I5989" s="5">
        <f>IFERROR(INDEX(menu_items!$D:$D,MATCH(F5989,menu_items!$A:$A,0)),0)</f>
        <v>17.95</v>
      </c>
      <c r="J5989" t="str">
        <f t="shared" si="468"/>
        <v>Tue</v>
      </c>
      <c r="K5989">
        <f t="shared" si="469"/>
        <v>14</v>
      </c>
      <c r="L5989" t="str">
        <f t="shared" si="470"/>
        <v>Feb</v>
      </c>
      <c r="M5989">
        <v>17</v>
      </c>
      <c r="N5989">
        <f t="shared" si="471"/>
        <v>1</v>
      </c>
      <c r="O5989" s="5">
        <f t="shared" si="472"/>
        <v>17.95</v>
      </c>
    </row>
    <row r="5990" spans="1:15" x14ac:dyDescent="0.25">
      <c r="A5990">
        <v>6057</v>
      </c>
      <c r="B5990">
        <v>2687</v>
      </c>
      <c r="C5990">
        <f>IF(COUNTIF($B$2:B5990,B5990)=1,1,0)</f>
        <v>1</v>
      </c>
      <c r="D5990" s="1">
        <v>44971</v>
      </c>
      <c r="E5990" s="2">
        <v>0.73009259259259263</v>
      </c>
      <c r="F5990">
        <v>112</v>
      </c>
      <c r="G5990" t="str">
        <f>IFERROR(INDEX(menu_items!$B:$B,MATCH(F5990,menu_items!$A:$A,0)),"Unknown value")</f>
        <v>Salmon Roll</v>
      </c>
      <c r="H5990" t="str">
        <f>IFERROR(INDEX(menu_items!$C:$C,MATCH(F5990,menu_items!$A:$A,0)),"Unknown value")</f>
        <v>Asian</v>
      </c>
      <c r="I5990" s="5">
        <f>IFERROR(INDEX(menu_items!$D:$D,MATCH(F5990,menu_items!$A:$A,0)),0)</f>
        <v>14.95</v>
      </c>
      <c r="J5990" t="str">
        <f t="shared" si="468"/>
        <v>Tue</v>
      </c>
      <c r="K5990">
        <f t="shared" si="469"/>
        <v>14</v>
      </c>
      <c r="L5990" t="str">
        <f t="shared" si="470"/>
        <v>Feb</v>
      </c>
      <c r="M5990">
        <v>17</v>
      </c>
      <c r="N5990">
        <f t="shared" si="471"/>
        <v>1</v>
      </c>
      <c r="O5990" s="5">
        <f t="shared" si="472"/>
        <v>14.95</v>
      </c>
    </row>
    <row r="5991" spans="1:15" x14ac:dyDescent="0.25">
      <c r="A5991">
        <v>6058</v>
      </c>
      <c r="B5991">
        <v>2688</v>
      </c>
      <c r="C5991">
        <f>IF(COUNTIF($B$2:B5991,B5991)=1,1,0)</f>
        <v>1</v>
      </c>
      <c r="D5991" s="1">
        <v>44971</v>
      </c>
      <c r="E5991" s="2">
        <v>0.73851851851851846</v>
      </c>
      <c r="F5991">
        <v>101</v>
      </c>
      <c r="G5991" t="str">
        <f>IFERROR(INDEX(menu_items!$B:$B,MATCH(F5991,menu_items!$A:$A,0)),"Unknown value")</f>
        <v>Hamburger</v>
      </c>
      <c r="H5991" t="str">
        <f>IFERROR(INDEX(menu_items!$C:$C,MATCH(F5991,menu_items!$A:$A,0)),"Unknown value")</f>
        <v>American</v>
      </c>
      <c r="I5991" s="5">
        <f>IFERROR(INDEX(menu_items!$D:$D,MATCH(F5991,menu_items!$A:$A,0)),0)</f>
        <v>12.95</v>
      </c>
      <c r="J5991" t="str">
        <f t="shared" si="468"/>
        <v>Tue</v>
      </c>
      <c r="K5991">
        <f t="shared" si="469"/>
        <v>14</v>
      </c>
      <c r="L5991" t="str">
        <f t="shared" si="470"/>
        <v>Feb</v>
      </c>
      <c r="M5991">
        <v>17</v>
      </c>
      <c r="N5991">
        <f t="shared" si="471"/>
        <v>1</v>
      </c>
      <c r="O5991" s="5">
        <f t="shared" si="472"/>
        <v>12.95</v>
      </c>
    </row>
    <row r="5992" spans="1:15" x14ac:dyDescent="0.25">
      <c r="A5992">
        <v>6059</v>
      </c>
      <c r="B5992">
        <v>2689</v>
      </c>
      <c r="C5992">
        <f>IF(COUNTIF($B$2:B5992,B5992)=1,1,0)</f>
        <v>1</v>
      </c>
      <c r="D5992" s="1">
        <v>44971</v>
      </c>
      <c r="E5992" s="2">
        <v>0.74234953703703699</v>
      </c>
      <c r="F5992">
        <v>105</v>
      </c>
      <c r="G5992" t="str">
        <f>IFERROR(INDEX(menu_items!$B:$B,MATCH(F5992,menu_items!$A:$A,0)),"Unknown value")</f>
        <v>Mac &amp; Cheese</v>
      </c>
      <c r="H5992" t="str">
        <f>IFERROR(INDEX(menu_items!$C:$C,MATCH(F5992,menu_items!$A:$A,0)),"Unknown value")</f>
        <v>American</v>
      </c>
      <c r="I5992" s="5">
        <f>IFERROR(INDEX(menu_items!$D:$D,MATCH(F5992,menu_items!$A:$A,0)),0)</f>
        <v>7</v>
      </c>
      <c r="J5992" t="str">
        <f t="shared" si="468"/>
        <v>Tue</v>
      </c>
      <c r="K5992">
        <f t="shared" si="469"/>
        <v>14</v>
      </c>
      <c r="L5992" t="str">
        <f t="shared" si="470"/>
        <v>Feb</v>
      </c>
      <c r="M5992">
        <v>17</v>
      </c>
      <c r="N5992">
        <f t="shared" si="471"/>
        <v>2</v>
      </c>
      <c r="O5992" s="5">
        <f t="shared" si="472"/>
        <v>23.95</v>
      </c>
    </row>
    <row r="5993" spans="1:15" x14ac:dyDescent="0.25">
      <c r="A5993">
        <v>6060</v>
      </c>
      <c r="B5993">
        <v>2689</v>
      </c>
      <c r="C5993">
        <f>IF(COUNTIF($B$2:B5993,B5993)=1,1,0)</f>
        <v>0</v>
      </c>
      <c r="D5993" s="1">
        <v>44971</v>
      </c>
      <c r="E5993" s="2">
        <v>0.74234953703703699</v>
      </c>
      <c r="F5993">
        <v>132</v>
      </c>
      <c r="G5993" t="str">
        <f>IFERROR(INDEX(menu_items!$B:$B,MATCH(F5993,menu_items!$A:$A,0)),"Unknown value")</f>
        <v>Eggplant Parmesan</v>
      </c>
      <c r="H5993" t="str">
        <f>IFERROR(INDEX(menu_items!$C:$C,MATCH(F5993,menu_items!$A:$A,0)),"Unknown value")</f>
        <v>Italian</v>
      </c>
      <c r="I5993" s="5">
        <f>IFERROR(INDEX(menu_items!$D:$D,MATCH(F5993,menu_items!$A:$A,0)),0)</f>
        <v>16.95</v>
      </c>
      <c r="J5993" t="str">
        <f t="shared" si="468"/>
        <v>Tue</v>
      </c>
      <c r="K5993">
        <f t="shared" si="469"/>
        <v>14</v>
      </c>
      <c r="L5993" t="str">
        <f t="shared" si="470"/>
        <v>Feb</v>
      </c>
      <c r="M5993">
        <v>17</v>
      </c>
      <c r="N5993">
        <f t="shared" si="471"/>
        <v>2</v>
      </c>
      <c r="O5993" s="5">
        <f t="shared" si="472"/>
        <v>23.95</v>
      </c>
    </row>
    <row r="5994" spans="1:15" x14ac:dyDescent="0.25">
      <c r="A5994">
        <v>6061</v>
      </c>
      <c r="B5994">
        <v>2690</v>
      </c>
      <c r="C5994">
        <f>IF(COUNTIF($B$2:B5994,B5994)=1,1,0)</f>
        <v>1</v>
      </c>
      <c r="D5994" s="1">
        <v>44971</v>
      </c>
      <c r="E5994" s="2">
        <v>0.74266203703703704</v>
      </c>
      <c r="F5994">
        <v>101</v>
      </c>
      <c r="G5994" t="str">
        <f>IFERROR(INDEX(menu_items!$B:$B,MATCH(F5994,menu_items!$A:$A,0)),"Unknown value")</f>
        <v>Hamburger</v>
      </c>
      <c r="H5994" t="str">
        <f>IFERROR(INDEX(menu_items!$C:$C,MATCH(F5994,menu_items!$A:$A,0)),"Unknown value")</f>
        <v>American</v>
      </c>
      <c r="I5994" s="5">
        <f>IFERROR(INDEX(menu_items!$D:$D,MATCH(F5994,menu_items!$A:$A,0)),0)</f>
        <v>12.95</v>
      </c>
      <c r="J5994" t="str">
        <f t="shared" si="468"/>
        <v>Tue</v>
      </c>
      <c r="K5994">
        <f t="shared" si="469"/>
        <v>14</v>
      </c>
      <c r="L5994" t="str">
        <f t="shared" si="470"/>
        <v>Feb</v>
      </c>
      <c r="M5994">
        <v>17</v>
      </c>
      <c r="N5994">
        <f t="shared" si="471"/>
        <v>2</v>
      </c>
      <c r="O5994" s="5">
        <f t="shared" si="472"/>
        <v>27.9</v>
      </c>
    </row>
    <row r="5995" spans="1:15" x14ac:dyDescent="0.25">
      <c r="A5995">
        <v>6062</v>
      </c>
      <c r="B5995">
        <v>2690</v>
      </c>
      <c r="C5995">
        <f>IF(COUNTIF($B$2:B5995,B5995)=1,1,0)</f>
        <v>0</v>
      </c>
      <c r="D5995" s="1">
        <v>44971</v>
      </c>
      <c r="E5995" s="2">
        <v>0.74266203703703704</v>
      </c>
      <c r="F5995">
        <v>112</v>
      </c>
      <c r="G5995" t="str">
        <f>IFERROR(INDEX(menu_items!$B:$B,MATCH(F5995,menu_items!$A:$A,0)),"Unknown value")</f>
        <v>Salmon Roll</v>
      </c>
      <c r="H5995" t="str">
        <f>IFERROR(INDEX(menu_items!$C:$C,MATCH(F5995,menu_items!$A:$A,0)),"Unknown value")</f>
        <v>Asian</v>
      </c>
      <c r="I5995" s="5">
        <f>IFERROR(INDEX(menu_items!$D:$D,MATCH(F5995,menu_items!$A:$A,0)),0)</f>
        <v>14.95</v>
      </c>
      <c r="J5995" t="str">
        <f t="shared" si="468"/>
        <v>Tue</v>
      </c>
      <c r="K5995">
        <f t="shared" si="469"/>
        <v>14</v>
      </c>
      <c r="L5995" t="str">
        <f t="shared" si="470"/>
        <v>Feb</v>
      </c>
      <c r="M5995">
        <v>17</v>
      </c>
      <c r="N5995">
        <f t="shared" si="471"/>
        <v>2</v>
      </c>
      <c r="O5995" s="5">
        <f t="shared" si="472"/>
        <v>27.9</v>
      </c>
    </row>
    <row r="5996" spans="1:15" x14ac:dyDescent="0.25">
      <c r="A5996">
        <v>6063</v>
      </c>
      <c r="B5996">
        <v>2691</v>
      </c>
      <c r="C5996">
        <f>IF(COUNTIF($B$2:B5996,B5996)=1,1,0)</f>
        <v>1</v>
      </c>
      <c r="D5996" s="1">
        <v>44971</v>
      </c>
      <c r="E5996" s="2">
        <v>0.7446180555555556</v>
      </c>
      <c r="F5996">
        <v>125</v>
      </c>
      <c r="G5996" t="str">
        <f>IFERROR(INDEX(menu_items!$B:$B,MATCH(F5996,menu_items!$A:$A,0)),"Unknown value")</f>
        <v>Spaghetti &amp; Meatballs</v>
      </c>
      <c r="H5996" t="str">
        <f>IFERROR(INDEX(menu_items!$C:$C,MATCH(F5996,menu_items!$A:$A,0)),"Unknown value")</f>
        <v>Italian</v>
      </c>
      <c r="I5996" s="5">
        <f>IFERROR(INDEX(menu_items!$D:$D,MATCH(F5996,menu_items!$A:$A,0)),0)</f>
        <v>17.95</v>
      </c>
      <c r="J5996" t="str">
        <f t="shared" si="468"/>
        <v>Tue</v>
      </c>
      <c r="K5996">
        <f t="shared" si="469"/>
        <v>14</v>
      </c>
      <c r="L5996" t="str">
        <f t="shared" si="470"/>
        <v>Feb</v>
      </c>
      <c r="M5996">
        <v>17</v>
      </c>
      <c r="N5996">
        <f t="shared" si="471"/>
        <v>1</v>
      </c>
      <c r="O5996" s="5">
        <f t="shared" si="472"/>
        <v>17.95</v>
      </c>
    </row>
    <row r="5997" spans="1:15" x14ac:dyDescent="0.25">
      <c r="A5997">
        <v>6064</v>
      </c>
      <c r="B5997">
        <v>2692</v>
      </c>
      <c r="C5997">
        <f>IF(COUNTIF($B$2:B5997,B5997)=1,1,0)</f>
        <v>1</v>
      </c>
      <c r="D5997" s="1">
        <v>44971</v>
      </c>
      <c r="E5997" s="2">
        <v>0.74660879629629628</v>
      </c>
      <c r="F5997">
        <v>107</v>
      </c>
      <c r="G5997" t="str">
        <f>IFERROR(INDEX(menu_items!$B:$B,MATCH(F5997,menu_items!$A:$A,0)),"Unknown value")</f>
        <v>Orange Chicken</v>
      </c>
      <c r="H5997" t="str">
        <f>IFERROR(INDEX(menu_items!$C:$C,MATCH(F5997,menu_items!$A:$A,0)),"Unknown value")</f>
        <v>Asian</v>
      </c>
      <c r="I5997" s="5">
        <f>IFERROR(INDEX(menu_items!$D:$D,MATCH(F5997,menu_items!$A:$A,0)),0)</f>
        <v>16.5</v>
      </c>
      <c r="J5997" t="str">
        <f t="shared" si="468"/>
        <v>Tue</v>
      </c>
      <c r="K5997">
        <f t="shared" si="469"/>
        <v>14</v>
      </c>
      <c r="L5997" t="str">
        <f t="shared" si="470"/>
        <v>Feb</v>
      </c>
      <c r="M5997">
        <v>17</v>
      </c>
      <c r="N5997">
        <f t="shared" si="471"/>
        <v>4</v>
      </c>
      <c r="O5997" s="5">
        <f t="shared" si="472"/>
        <v>66.900000000000006</v>
      </c>
    </row>
    <row r="5998" spans="1:15" x14ac:dyDescent="0.25">
      <c r="A5998">
        <v>6065</v>
      </c>
      <c r="B5998">
        <v>2692</v>
      </c>
      <c r="C5998">
        <f>IF(COUNTIF($B$2:B5998,B5998)=1,1,0)</f>
        <v>0</v>
      </c>
      <c r="D5998" s="1">
        <v>44971</v>
      </c>
      <c r="E5998" s="2">
        <v>0.74660879629629628</v>
      </c>
      <c r="F5998">
        <v>126</v>
      </c>
      <c r="G5998" t="str">
        <f>IFERROR(INDEX(menu_items!$B:$B,MATCH(F5998,menu_items!$A:$A,0)),"Unknown value")</f>
        <v>Fettuccine Alfredo</v>
      </c>
      <c r="H5998" t="str">
        <f>IFERROR(INDEX(menu_items!$C:$C,MATCH(F5998,menu_items!$A:$A,0)),"Unknown value")</f>
        <v>Italian</v>
      </c>
      <c r="I5998" s="5">
        <f>IFERROR(INDEX(menu_items!$D:$D,MATCH(F5998,menu_items!$A:$A,0)),0)</f>
        <v>14.5</v>
      </c>
      <c r="J5998" t="str">
        <f t="shared" si="468"/>
        <v>Tue</v>
      </c>
      <c r="K5998">
        <f t="shared" si="469"/>
        <v>14</v>
      </c>
      <c r="L5998" t="str">
        <f t="shared" si="470"/>
        <v>Feb</v>
      </c>
      <c r="M5998">
        <v>17</v>
      </c>
      <c r="N5998">
        <f t="shared" si="471"/>
        <v>4</v>
      </c>
      <c r="O5998" s="5">
        <f t="shared" si="472"/>
        <v>66.900000000000006</v>
      </c>
    </row>
    <row r="5999" spans="1:15" x14ac:dyDescent="0.25">
      <c r="A5999">
        <v>6066</v>
      </c>
      <c r="B5999">
        <v>2692</v>
      </c>
      <c r="C5999">
        <f>IF(COUNTIF($B$2:B5999,B5999)=1,1,0)</f>
        <v>0</v>
      </c>
      <c r="D5999" s="1">
        <v>44971</v>
      </c>
      <c r="E5999" s="2">
        <v>0.74660879629629628</v>
      </c>
      <c r="F5999">
        <v>109</v>
      </c>
      <c r="G5999" t="str">
        <f>IFERROR(INDEX(menu_items!$B:$B,MATCH(F5999,menu_items!$A:$A,0)),"Unknown value")</f>
        <v>Korean Beef Bowl</v>
      </c>
      <c r="H5999" t="str">
        <f>IFERROR(INDEX(menu_items!$C:$C,MATCH(F5999,menu_items!$A:$A,0)),"Unknown value")</f>
        <v>Asian</v>
      </c>
      <c r="I5999" s="5">
        <f>IFERROR(INDEX(menu_items!$D:$D,MATCH(F5999,menu_items!$A:$A,0)),0)</f>
        <v>17.95</v>
      </c>
      <c r="J5999" t="str">
        <f t="shared" si="468"/>
        <v>Tue</v>
      </c>
      <c r="K5999">
        <f t="shared" si="469"/>
        <v>14</v>
      </c>
      <c r="L5999" t="str">
        <f t="shared" si="470"/>
        <v>Feb</v>
      </c>
      <c r="M5999">
        <v>17</v>
      </c>
      <c r="N5999">
        <f t="shared" si="471"/>
        <v>4</v>
      </c>
      <c r="O5999" s="5">
        <f t="shared" si="472"/>
        <v>66.900000000000006</v>
      </c>
    </row>
    <row r="6000" spans="1:15" x14ac:dyDescent="0.25">
      <c r="A6000">
        <v>6067</v>
      </c>
      <c r="B6000">
        <v>2692</v>
      </c>
      <c r="C6000">
        <f>IF(COUNTIF($B$2:B6000,B6000)=1,1,0)</f>
        <v>0</v>
      </c>
      <c r="D6000" s="1">
        <v>44971</v>
      </c>
      <c r="E6000" s="2">
        <v>0.74660879629629628</v>
      </c>
      <c r="F6000">
        <v>110</v>
      </c>
      <c r="G6000" t="str">
        <f>IFERROR(INDEX(menu_items!$B:$B,MATCH(F6000,menu_items!$A:$A,0)),"Unknown value")</f>
        <v>Pork Ramen</v>
      </c>
      <c r="H6000" t="str">
        <f>IFERROR(INDEX(menu_items!$C:$C,MATCH(F6000,menu_items!$A:$A,0)),"Unknown value")</f>
        <v>Asian</v>
      </c>
      <c r="I6000" s="5">
        <f>IFERROR(INDEX(menu_items!$D:$D,MATCH(F6000,menu_items!$A:$A,0)),0)</f>
        <v>17.95</v>
      </c>
      <c r="J6000" t="str">
        <f t="shared" si="468"/>
        <v>Tue</v>
      </c>
      <c r="K6000">
        <f t="shared" si="469"/>
        <v>14</v>
      </c>
      <c r="L6000" t="str">
        <f t="shared" si="470"/>
        <v>Feb</v>
      </c>
      <c r="M6000">
        <v>17</v>
      </c>
      <c r="N6000">
        <f t="shared" si="471"/>
        <v>4</v>
      </c>
      <c r="O6000" s="5">
        <f t="shared" si="472"/>
        <v>66.900000000000006</v>
      </c>
    </row>
    <row r="6001" spans="1:15" x14ac:dyDescent="0.25">
      <c r="A6001">
        <v>6068</v>
      </c>
      <c r="B6001">
        <v>2693</v>
      </c>
      <c r="C6001">
        <f>IF(COUNTIF($B$2:B6001,B6001)=1,1,0)</f>
        <v>1</v>
      </c>
      <c r="D6001" s="1">
        <v>44971</v>
      </c>
      <c r="E6001" s="2">
        <v>0.75093750000000004</v>
      </c>
      <c r="F6001">
        <v>116</v>
      </c>
      <c r="G6001" t="str">
        <f>IFERROR(INDEX(menu_items!$B:$B,MATCH(F6001,menu_items!$A:$A,0)),"Unknown value")</f>
        <v>Steak Tacos</v>
      </c>
      <c r="H6001" t="str">
        <f>IFERROR(INDEX(menu_items!$C:$C,MATCH(F6001,menu_items!$A:$A,0)),"Unknown value")</f>
        <v>Mexican</v>
      </c>
      <c r="I6001" s="5">
        <f>IFERROR(INDEX(menu_items!$D:$D,MATCH(F6001,menu_items!$A:$A,0)),0)</f>
        <v>13.95</v>
      </c>
      <c r="J6001" t="str">
        <f t="shared" si="468"/>
        <v>Tue</v>
      </c>
      <c r="K6001">
        <f t="shared" si="469"/>
        <v>14</v>
      </c>
      <c r="L6001" t="str">
        <f t="shared" si="470"/>
        <v>Feb</v>
      </c>
      <c r="M6001">
        <v>18</v>
      </c>
      <c r="N6001">
        <f t="shared" si="471"/>
        <v>4</v>
      </c>
      <c r="O6001" s="5">
        <f t="shared" si="472"/>
        <v>57.9</v>
      </c>
    </row>
    <row r="6002" spans="1:15" x14ac:dyDescent="0.25">
      <c r="A6002">
        <v>6069</v>
      </c>
      <c r="B6002">
        <v>2693</v>
      </c>
      <c r="C6002">
        <f>IF(COUNTIF($B$2:B6002,B6002)=1,1,0)</f>
        <v>0</v>
      </c>
      <c r="D6002" s="1">
        <v>44971</v>
      </c>
      <c r="E6002" s="2">
        <v>0.75093750000000004</v>
      </c>
      <c r="F6002">
        <v>110</v>
      </c>
      <c r="G6002" t="str">
        <f>IFERROR(INDEX(menu_items!$B:$B,MATCH(F6002,menu_items!$A:$A,0)),"Unknown value")</f>
        <v>Pork Ramen</v>
      </c>
      <c r="H6002" t="str">
        <f>IFERROR(INDEX(menu_items!$C:$C,MATCH(F6002,menu_items!$A:$A,0)),"Unknown value")</f>
        <v>Asian</v>
      </c>
      <c r="I6002" s="5">
        <f>IFERROR(INDEX(menu_items!$D:$D,MATCH(F6002,menu_items!$A:$A,0)),0)</f>
        <v>17.95</v>
      </c>
      <c r="J6002" t="str">
        <f t="shared" si="468"/>
        <v>Tue</v>
      </c>
      <c r="K6002">
        <f t="shared" si="469"/>
        <v>14</v>
      </c>
      <c r="L6002" t="str">
        <f t="shared" si="470"/>
        <v>Feb</v>
      </c>
      <c r="M6002">
        <v>18</v>
      </c>
      <c r="N6002">
        <f t="shared" si="471"/>
        <v>4</v>
      </c>
      <c r="O6002" s="5">
        <f t="shared" si="472"/>
        <v>57.9</v>
      </c>
    </row>
    <row r="6003" spans="1:15" x14ac:dyDescent="0.25">
      <c r="A6003">
        <v>6070</v>
      </c>
      <c r="B6003">
        <v>2693</v>
      </c>
      <c r="C6003">
        <f>IF(COUNTIF($B$2:B6003,B6003)=1,1,0)</f>
        <v>0</v>
      </c>
      <c r="D6003" s="1">
        <v>44971</v>
      </c>
      <c r="E6003" s="2">
        <v>0.75093750000000004</v>
      </c>
      <c r="F6003">
        <v>129</v>
      </c>
      <c r="G6003" t="str">
        <f>IFERROR(INDEX(menu_items!$B:$B,MATCH(F6003,menu_items!$A:$A,0)),"Unknown value")</f>
        <v>Mushroom Ravioli</v>
      </c>
      <c r="H6003" t="str">
        <f>IFERROR(INDEX(menu_items!$C:$C,MATCH(F6003,menu_items!$A:$A,0)),"Unknown value")</f>
        <v>Italian</v>
      </c>
      <c r="I6003" s="5">
        <f>IFERROR(INDEX(menu_items!$D:$D,MATCH(F6003,menu_items!$A:$A,0)),0)</f>
        <v>15.5</v>
      </c>
      <c r="J6003" t="str">
        <f t="shared" si="468"/>
        <v>Tue</v>
      </c>
      <c r="K6003">
        <f t="shared" si="469"/>
        <v>14</v>
      </c>
      <c r="L6003" t="str">
        <f t="shared" si="470"/>
        <v>Feb</v>
      </c>
      <c r="M6003">
        <v>18</v>
      </c>
      <c r="N6003">
        <f t="shared" si="471"/>
        <v>4</v>
      </c>
      <c r="O6003" s="5">
        <f t="shared" si="472"/>
        <v>57.9</v>
      </c>
    </row>
    <row r="6004" spans="1:15" x14ac:dyDescent="0.25">
      <c r="A6004">
        <v>6071</v>
      </c>
      <c r="B6004">
        <v>2693</v>
      </c>
      <c r="C6004">
        <f>IF(COUNTIF($B$2:B6004,B6004)=1,1,0)</f>
        <v>0</v>
      </c>
      <c r="D6004" s="1">
        <v>44971</v>
      </c>
      <c r="E6004" s="2">
        <v>0.75093750000000004</v>
      </c>
      <c r="F6004">
        <v>121</v>
      </c>
      <c r="G6004" t="str">
        <f>IFERROR(INDEX(menu_items!$B:$B,MATCH(F6004,menu_items!$A:$A,0)),"Unknown value")</f>
        <v>Cheese Quesadillas</v>
      </c>
      <c r="H6004" t="str">
        <f>IFERROR(INDEX(menu_items!$C:$C,MATCH(F6004,menu_items!$A:$A,0)),"Unknown value")</f>
        <v>Mexican</v>
      </c>
      <c r="I6004" s="5">
        <f>IFERROR(INDEX(menu_items!$D:$D,MATCH(F6004,menu_items!$A:$A,0)),0)</f>
        <v>10.5</v>
      </c>
      <c r="J6004" t="str">
        <f t="shared" si="468"/>
        <v>Tue</v>
      </c>
      <c r="K6004">
        <f t="shared" si="469"/>
        <v>14</v>
      </c>
      <c r="L6004" t="str">
        <f t="shared" si="470"/>
        <v>Feb</v>
      </c>
      <c r="M6004">
        <v>18</v>
      </c>
      <c r="N6004">
        <f t="shared" si="471"/>
        <v>4</v>
      </c>
      <c r="O6004" s="5">
        <f t="shared" si="472"/>
        <v>57.9</v>
      </c>
    </row>
    <row r="6005" spans="1:15" x14ac:dyDescent="0.25">
      <c r="A6005">
        <v>6072</v>
      </c>
      <c r="B6005">
        <v>2694</v>
      </c>
      <c r="C6005">
        <f>IF(COUNTIF($B$2:B6005,B6005)=1,1,0)</f>
        <v>1</v>
      </c>
      <c r="D6005" s="1">
        <v>44971</v>
      </c>
      <c r="E6005" s="2">
        <v>0.75699074074074069</v>
      </c>
      <c r="F6005">
        <v>116</v>
      </c>
      <c r="G6005" t="str">
        <f>IFERROR(INDEX(menu_items!$B:$B,MATCH(F6005,menu_items!$A:$A,0)),"Unknown value")</f>
        <v>Steak Tacos</v>
      </c>
      <c r="H6005" t="str">
        <f>IFERROR(INDEX(menu_items!$C:$C,MATCH(F6005,menu_items!$A:$A,0)),"Unknown value")</f>
        <v>Mexican</v>
      </c>
      <c r="I6005" s="5">
        <f>IFERROR(INDEX(menu_items!$D:$D,MATCH(F6005,menu_items!$A:$A,0)),0)</f>
        <v>13.95</v>
      </c>
      <c r="J6005" t="str">
        <f t="shared" si="468"/>
        <v>Tue</v>
      </c>
      <c r="K6005">
        <f t="shared" si="469"/>
        <v>14</v>
      </c>
      <c r="L6005" t="str">
        <f t="shared" si="470"/>
        <v>Feb</v>
      </c>
      <c r="M6005">
        <v>18</v>
      </c>
      <c r="N6005">
        <f t="shared" si="471"/>
        <v>1</v>
      </c>
      <c r="O6005" s="5">
        <f t="shared" si="472"/>
        <v>13.95</v>
      </c>
    </row>
    <row r="6006" spans="1:15" x14ac:dyDescent="0.25">
      <c r="A6006">
        <v>6073</v>
      </c>
      <c r="B6006">
        <v>2695</v>
      </c>
      <c r="C6006">
        <f>IF(COUNTIF($B$2:B6006,B6006)=1,1,0)</f>
        <v>1</v>
      </c>
      <c r="D6006" s="1">
        <v>44971</v>
      </c>
      <c r="E6006" s="2">
        <v>0.76060185185185181</v>
      </c>
      <c r="F6006">
        <v>101</v>
      </c>
      <c r="G6006" t="str">
        <f>IFERROR(INDEX(menu_items!$B:$B,MATCH(F6006,menu_items!$A:$A,0)),"Unknown value")</f>
        <v>Hamburger</v>
      </c>
      <c r="H6006" t="str">
        <f>IFERROR(INDEX(menu_items!$C:$C,MATCH(F6006,menu_items!$A:$A,0)),"Unknown value")</f>
        <v>American</v>
      </c>
      <c r="I6006" s="5">
        <f>IFERROR(INDEX(menu_items!$D:$D,MATCH(F6006,menu_items!$A:$A,0)),0)</f>
        <v>12.95</v>
      </c>
      <c r="J6006" t="str">
        <f t="shared" si="468"/>
        <v>Tue</v>
      </c>
      <c r="K6006">
        <f t="shared" si="469"/>
        <v>14</v>
      </c>
      <c r="L6006" t="str">
        <f t="shared" si="470"/>
        <v>Feb</v>
      </c>
      <c r="M6006">
        <v>18</v>
      </c>
      <c r="N6006">
        <f t="shared" si="471"/>
        <v>2</v>
      </c>
      <c r="O6006" s="5">
        <f t="shared" si="472"/>
        <v>26.9</v>
      </c>
    </row>
    <row r="6007" spans="1:15" x14ac:dyDescent="0.25">
      <c r="A6007">
        <v>6074</v>
      </c>
      <c r="B6007">
        <v>2695</v>
      </c>
      <c r="C6007">
        <f>IF(COUNTIF($B$2:B6007,B6007)=1,1,0)</f>
        <v>0</v>
      </c>
      <c r="D6007" s="1">
        <v>44971</v>
      </c>
      <c r="E6007" s="2">
        <v>0.76060185185185181</v>
      </c>
      <c r="F6007">
        <v>102</v>
      </c>
      <c r="G6007" t="str">
        <f>IFERROR(INDEX(menu_items!$B:$B,MATCH(F6007,menu_items!$A:$A,0)),"Unknown value")</f>
        <v>Cheeseburger</v>
      </c>
      <c r="H6007" t="str">
        <f>IFERROR(INDEX(menu_items!$C:$C,MATCH(F6007,menu_items!$A:$A,0)),"Unknown value")</f>
        <v>American</v>
      </c>
      <c r="I6007" s="5">
        <f>IFERROR(INDEX(menu_items!$D:$D,MATCH(F6007,menu_items!$A:$A,0)),0)</f>
        <v>13.95</v>
      </c>
      <c r="J6007" t="str">
        <f t="shared" si="468"/>
        <v>Tue</v>
      </c>
      <c r="K6007">
        <f t="shared" si="469"/>
        <v>14</v>
      </c>
      <c r="L6007" t="str">
        <f t="shared" si="470"/>
        <v>Feb</v>
      </c>
      <c r="M6007">
        <v>18</v>
      </c>
      <c r="N6007">
        <f t="shared" si="471"/>
        <v>2</v>
      </c>
      <c r="O6007" s="5">
        <f t="shared" si="472"/>
        <v>26.9</v>
      </c>
    </row>
    <row r="6008" spans="1:15" x14ac:dyDescent="0.25">
      <c r="A6008">
        <v>6075</v>
      </c>
      <c r="B6008">
        <v>2696</v>
      </c>
      <c r="C6008">
        <f>IF(COUNTIF($B$2:B6008,B6008)=1,1,0)</f>
        <v>1</v>
      </c>
      <c r="D6008" s="1">
        <v>44971</v>
      </c>
      <c r="E6008" s="2">
        <v>0.77289351851851851</v>
      </c>
      <c r="F6008">
        <v>109</v>
      </c>
      <c r="G6008" t="str">
        <f>IFERROR(INDEX(menu_items!$B:$B,MATCH(F6008,menu_items!$A:$A,0)),"Unknown value")</f>
        <v>Korean Beef Bowl</v>
      </c>
      <c r="H6008" t="str">
        <f>IFERROR(INDEX(menu_items!$C:$C,MATCH(F6008,menu_items!$A:$A,0)),"Unknown value")</f>
        <v>Asian</v>
      </c>
      <c r="I6008" s="5">
        <f>IFERROR(INDEX(menu_items!$D:$D,MATCH(F6008,menu_items!$A:$A,0)),0)</f>
        <v>17.95</v>
      </c>
      <c r="J6008" t="str">
        <f t="shared" si="468"/>
        <v>Tue</v>
      </c>
      <c r="K6008">
        <f t="shared" si="469"/>
        <v>14</v>
      </c>
      <c r="L6008" t="str">
        <f t="shared" si="470"/>
        <v>Feb</v>
      </c>
      <c r="M6008">
        <v>18</v>
      </c>
      <c r="N6008">
        <f t="shared" si="471"/>
        <v>2</v>
      </c>
      <c r="O6008" s="5">
        <f t="shared" si="472"/>
        <v>31.9</v>
      </c>
    </row>
    <row r="6009" spans="1:15" x14ac:dyDescent="0.25">
      <c r="A6009">
        <v>6076</v>
      </c>
      <c r="B6009">
        <v>2696</v>
      </c>
      <c r="C6009">
        <f>IF(COUNTIF($B$2:B6009,B6009)=1,1,0)</f>
        <v>0</v>
      </c>
      <c r="D6009" s="1">
        <v>44971</v>
      </c>
      <c r="E6009" s="2">
        <v>0.77289351851851851</v>
      </c>
      <c r="F6009">
        <v>120</v>
      </c>
      <c r="G6009" t="str">
        <f>IFERROR(INDEX(menu_items!$B:$B,MATCH(F6009,menu_items!$A:$A,0)),"Unknown value")</f>
        <v>Steak Torta</v>
      </c>
      <c r="H6009" t="str">
        <f>IFERROR(INDEX(menu_items!$C:$C,MATCH(F6009,menu_items!$A:$A,0)),"Unknown value")</f>
        <v>Mexican</v>
      </c>
      <c r="I6009" s="5">
        <f>IFERROR(INDEX(menu_items!$D:$D,MATCH(F6009,menu_items!$A:$A,0)),0)</f>
        <v>13.95</v>
      </c>
      <c r="J6009" t="str">
        <f t="shared" si="468"/>
        <v>Tue</v>
      </c>
      <c r="K6009">
        <f t="shared" si="469"/>
        <v>14</v>
      </c>
      <c r="L6009" t="str">
        <f t="shared" si="470"/>
        <v>Feb</v>
      </c>
      <c r="M6009">
        <v>18</v>
      </c>
      <c r="N6009">
        <f t="shared" si="471"/>
        <v>2</v>
      </c>
      <c r="O6009" s="5">
        <f t="shared" si="472"/>
        <v>31.9</v>
      </c>
    </row>
    <row r="6010" spans="1:15" x14ac:dyDescent="0.25">
      <c r="A6010">
        <v>6078</v>
      </c>
      <c r="B6010">
        <v>2697</v>
      </c>
      <c r="C6010">
        <f>IF(COUNTIF($B$2:B6010,B6010)=1,1,0)</f>
        <v>1</v>
      </c>
      <c r="D6010" s="1">
        <v>44971</v>
      </c>
      <c r="E6010" s="2">
        <v>0.78006944444444448</v>
      </c>
      <c r="F6010">
        <v>109</v>
      </c>
      <c r="G6010" t="str">
        <f>IFERROR(INDEX(menu_items!$B:$B,MATCH(F6010,menu_items!$A:$A,0)),"Unknown value")</f>
        <v>Korean Beef Bowl</v>
      </c>
      <c r="H6010" t="str">
        <f>IFERROR(INDEX(menu_items!$C:$C,MATCH(F6010,menu_items!$A:$A,0)),"Unknown value")</f>
        <v>Asian</v>
      </c>
      <c r="I6010" s="5">
        <f>IFERROR(INDEX(menu_items!$D:$D,MATCH(F6010,menu_items!$A:$A,0)),0)</f>
        <v>17.95</v>
      </c>
      <c r="J6010" t="str">
        <f t="shared" si="468"/>
        <v>Tue</v>
      </c>
      <c r="K6010">
        <f t="shared" si="469"/>
        <v>14</v>
      </c>
      <c r="L6010" t="str">
        <f t="shared" si="470"/>
        <v>Feb</v>
      </c>
      <c r="M6010">
        <v>18</v>
      </c>
      <c r="N6010">
        <f t="shared" si="471"/>
        <v>4</v>
      </c>
      <c r="O6010" s="5">
        <f t="shared" si="472"/>
        <v>50.95</v>
      </c>
    </row>
    <row r="6011" spans="1:15" x14ac:dyDescent="0.25">
      <c r="A6011">
        <v>6079</v>
      </c>
      <c r="B6011">
        <v>2697</v>
      </c>
      <c r="C6011">
        <f>IF(COUNTIF($B$2:B6011,B6011)=1,1,0)</f>
        <v>0</v>
      </c>
      <c r="D6011" s="1">
        <v>44971</v>
      </c>
      <c r="E6011" s="2">
        <v>0.78006944444444448</v>
      </c>
      <c r="F6011">
        <v>129</v>
      </c>
      <c r="G6011" t="str">
        <f>IFERROR(INDEX(menu_items!$B:$B,MATCH(F6011,menu_items!$A:$A,0)),"Unknown value")</f>
        <v>Mushroom Ravioli</v>
      </c>
      <c r="H6011" t="str">
        <f>IFERROR(INDEX(menu_items!$C:$C,MATCH(F6011,menu_items!$A:$A,0)),"Unknown value")</f>
        <v>Italian</v>
      </c>
      <c r="I6011" s="5">
        <f>IFERROR(INDEX(menu_items!$D:$D,MATCH(F6011,menu_items!$A:$A,0)),0)</f>
        <v>15.5</v>
      </c>
      <c r="J6011" t="str">
        <f t="shared" si="468"/>
        <v>Tue</v>
      </c>
      <c r="K6011">
        <f t="shared" si="469"/>
        <v>14</v>
      </c>
      <c r="L6011" t="str">
        <f t="shared" si="470"/>
        <v>Feb</v>
      </c>
      <c r="M6011">
        <v>18</v>
      </c>
      <c r="N6011">
        <f t="shared" si="471"/>
        <v>4</v>
      </c>
      <c r="O6011" s="5">
        <f t="shared" si="472"/>
        <v>50.95</v>
      </c>
    </row>
    <row r="6012" spans="1:15" x14ac:dyDescent="0.25">
      <c r="A6012">
        <v>6080</v>
      </c>
      <c r="B6012">
        <v>2697</v>
      </c>
      <c r="C6012">
        <f>IF(COUNTIF($B$2:B6012,B6012)=1,1,0)</f>
        <v>0</v>
      </c>
      <c r="D6012" s="1">
        <v>44971</v>
      </c>
      <c r="E6012" s="2">
        <v>0.78006944444444448</v>
      </c>
      <c r="F6012">
        <v>121</v>
      </c>
      <c r="G6012" t="str">
        <f>IFERROR(INDEX(menu_items!$B:$B,MATCH(F6012,menu_items!$A:$A,0)),"Unknown value")</f>
        <v>Cheese Quesadillas</v>
      </c>
      <c r="H6012" t="str">
        <f>IFERROR(INDEX(menu_items!$C:$C,MATCH(F6012,menu_items!$A:$A,0)),"Unknown value")</f>
        <v>Mexican</v>
      </c>
      <c r="I6012" s="5">
        <f>IFERROR(INDEX(menu_items!$D:$D,MATCH(F6012,menu_items!$A:$A,0)),0)</f>
        <v>10.5</v>
      </c>
      <c r="J6012" t="str">
        <f t="shared" si="468"/>
        <v>Tue</v>
      </c>
      <c r="K6012">
        <f t="shared" si="469"/>
        <v>14</v>
      </c>
      <c r="L6012" t="str">
        <f t="shared" si="470"/>
        <v>Feb</v>
      </c>
      <c r="M6012">
        <v>18</v>
      </c>
      <c r="N6012">
        <f t="shared" si="471"/>
        <v>4</v>
      </c>
      <c r="O6012" s="5">
        <f t="shared" si="472"/>
        <v>50.95</v>
      </c>
    </row>
    <row r="6013" spans="1:15" x14ac:dyDescent="0.25">
      <c r="A6013">
        <v>6081</v>
      </c>
      <c r="B6013">
        <v>2697</v>
      </c>
      <c r="C6013">
        <f>IF(COUNTIF($B$2:B6013,B6013)=1,1,0)</f>
        <v>0</v>
      </c>
      <c r="D6013" s="1">
        <v>44971</v>
      </c>
      <c r="E6013" s="2">
        <v>0.78006944444444448</v>
      </c>
      <c r="F6013">
        <v>122</v>
      </c>
      <c r="G6013" t="str">
        <f>IFERROR(INDEX(menu_items!$B:$B,MATCH(F6013,menu_items!$A:$A,0)),"Unknown value")</f>
        <v>Chips &amp; Salsa</v>
      </c>
      <c r="H6013" t="str">
        <f>IFERROR(INDEX(menu_items!$C:$C,MATCH(F6013,menu_items!$A:$A,0)),"Unknown value")</f>
        <v>Mexican</v>
      </c>
      <c r="I6013" s="5">
        <f>IFERROR(INDEX(menu_items!$D:$D,MATCH(F6013,menu_items!$A:$A,0)),0)</f>
        <v>7</v>
      </c>
      <c r="J6013" t="str">
        <f t="shared" ref="J6013:J6073" si="473">TEXT(D6013,"ddd")</f>
        <v>Tue</v>
      </c>
      <c r="K6013">
        <f t="shared" ref="K6013:K6073" si="474">DAY(D6013)</f>
        <v>14</v>
      </c>
      <c r="L6013" t="str">
        <f t="shared" ref="L6013:L6073" si="475">TEXT(D6013,"mmm")</f>
        <v>Feb</v>
      </c>
      <c r="M6013">
        <v>18</v>
      </c>
      <c r="N6013">
        <f t="shared" si="471"/>
        <v>4</v>
      </c>
      <c r="O6013" s="5">
        <f t="shared" si="472"/>
        <v>50.95</v>
      </c>
    </row>
    <row r="6014" spans="1:15" x14ac:dyDescent="0.25">
      <c r="A6014">
        <v>6082</v>
      </c>
      <c r="B6014">
        <v>2698</v>
      </c>
      <c r="C6014">
        <f>IF(COUNTIF($B$2:B6014,B6014)=1,1,0)</f>
        <v>1</v>
      </c>
      <c r="D6014" s="1">
        <v>44971</v>
      </c>
      <c r="E6014" s="2">
        <v>0.78009259259259256</v>
      </c>
      <c r="F6014">
        <v>104</v>
      </c>
      <c r="G6014" t="str">
        <f>IFERROR(INDEX(menu_items!$B:$B,MATCH(F6014,menu_items!$A:$A,0)),"Unknown value")</f>
        <v>Veggie Burger</v>
      </c>
      <c r="H6014" t="str">
        <f>IFERROR(INDEX(menu_items!$C:$C,MATCH(F6014,menu_items!$A:$A,0)),"Unknown value")</f>
        <v>American</v>
      </c>
      <c r="I6014" s="5">
        <f>IFERROR(INDEX(menu_items!$D:$D,MATCH(F6014,menu_items!$A:$A,0)),0)</f>
        <v>10.5</v>
      </c>
      <c r="J6014" t="str">
        <f t="shared" si="473"/>
        <v>Tue</v>
      </c>
      <c r="K6014">
        <f t="shared" si="474"/>
        <v>14</v>
      </c>
      <c r="L6014" t="str">
        <f t="shared" si="475"/>
        <v>Feb</v>
      </c>
      <c r="M6014">
        <v>18</v>
      </c>
      <c r="N6014">
        <f t="shared" si="471"/>
        <v>2</v>
      </c>
      <c r="O6014" s="5">
        <f t="shared" si="472"/>
        <v>30.45</v>
      </c>
    </row>
    <row r="6015" spans="1:15" x14ac:dyDescent="0.25">
      <c r="A6015">
        <v>6083</v>
      </c>
      <c r="B6015">
        <v>2698</v>
      </c>
      <c r="C6015">
        <f>IF(COUNTIF($B$2:B6015,B6015)=1,1,0)</f>
        <v>0</v>
      </c>
      <c r="D6015" s="1">
        <v>44971</v>
      </c>
      <c r="E6015" s="2">
        <v>0.78009259259259256</v>
      </c>
      <c r="F6015">
        <v>130</v>
      </c>
      <c r="G6015" t="str">
        <f>IFERROR(INDEX(menu_items!$B:$B,MATCH(F6015,menu_items!$A:$A,0)),"Unknown value")</f>
        <v>Shrimp Scampi</v>
      </c>
      <c r="H6015" t="str">
        <f>IFERROR(INDEX(menu_items!$C:$C,MATCH(F6015,menu_items!$A:$A,0)),"Unknown value")</f>
        <v>Italian</v>
      </c>
      <c r="I6015" s="5">
        <f>IFERROR(INDEX(menu_items!$D:$D,MATCH(F6015,menu_items!$A:$A,0)),0)</f>
        <v>19.95</v>
      </c>
      <c r="J6015" t="str">
        <f t="shared" si="473"/>
        <v>Tue</v>
      </c>
      <c r="K6015">
        <f t="shared" si="474"/>
        <v>14</v>
      </c>
      <c r="L6015" t="str">
        <f t="shared" si="475"/>
        <v>Feb</v>
      </c>
      <c r="M6015">
        <v>18</v>
      </c>
      <c r="N6015">
        <f t="shared" si="471"/>
        <v>2</v>
      </c>
      <c r="O6015" s="5">
        <f t="shared" si="472"/>
        <v>30.45</v>
      </c>
    </row>
    <row r="6016" spans="1:15" x14ac:dyDescent="0.25">
      <c r="A6016">
        <v>6084</v>
      </c>
      <c r="B6016">
        <v>2699</v>
      </c>
      <c r="C6016">
        <f>IF(COUNTIF($B$2:B6016,B6016)=1,1,0)</f>
        <v>1</v>
      </c>
      <c r="D6016" s="1">
        <v>44971</v>
      </c>
      <c r="E6016" s="2">
        <v>0.78075231481481477</v>
      </c>
      <c r="F6016">
        <v>125</v>
      </c>
      <c r="G6016" t="str">
        <f>IFERROR(INDEX(menu_items!$B:$B,MATCH(F6016,menu_items!$A:$A,0)),"Unknown value")</f>
        <v>Spaghetti &amp; Meatballs</v>
      </c>
      <c r="H6016" t="str">
        <f>IFERROR(INDEX(menu_items!$C:$C,MATCH(F6016,menu_items!$A:$A,0)),"Unknown value")</f>
        <v>Italian</v>
      </c>
      <c r="I6016" s="5">
        <f>IFERROR(INDEX(menu_items!$D:$D,MATCH(F6016,menu_items!$A:$A,0)),0)</f>
        <v>17.95</v>
      </c>
      <c r="J6016" t="str">
        <f t="shared" si="473"/>
        <v>Tue</v>
      </c>
      <c r="K6016">
        <f t="shared" si="474"/>
        <v>14</v>
      </c>
      <c r="L6016" t="str">
        <f t="shared" si="475"/>
        <v>Feb</v>
      </c>
      <c r="M6016">
        <v>18</v>
      </c>
      <c r="N6016">
        <f t="shared" si="471"/>
        <v>4</v>
      </c>
      <c r="O6016" s="5">
        <f t="shared" si="472"/>
        <v>54.400000000000006</v>
      </c>
    </row>
    <row r="6017" spans="1:15" x14ac:dyDescent="0.25">
      <c r="A6017">
        <v>6085</v>
      </c>
      <c r="B6017">
        <v>2699</v>
      </c>
      <c r="C6017">
        <f>IF(COUNTIF($B$2:B6017,B6017)=1,1,0)</f>
        <v>0</v>
      </c>
      <c r="D6017" s="1">
        <v>44971</v>
      </c>
      <c r="E6017" s="2">
        <v>0.78075231481481477</v>
      </c>
      <c r="F6017">
        <v>129</v>
      </c>
      <c r="G6017" t="str">
        <f>IFERROR(INDEX(menu_items!$B:$B,MATCH(F6017,menu_items!$A:$A,0)),"Unknown value")</f>
        <v>Mushroom Ravioli</v>
      </c>
      <c r="H6017" t="str">
        <f>IFERROR(INDEX(menu_items!$C:$C,MATCH(F6017,menu_items!$A:$A,0)),"Unknown value")</f>
        <v>Italian</v>
      </c>
      <c r="I6017" s="5">
        <f>IFERROR(INDEX(menu_items!$D:$D,MATCH(F6017,menu_items!$A:$A,0)),0)</f>
        <v>15.5</v>
      </c>
      <c r="J6017" t="str">
        <f t="shared" si="473"/>
        <v>Tue</v>
      </c>
      <c r="K6017">
        <f t="shared" si="474"/>
        <v>14</v>
      </c>
      <c r="L6017" t="str">
        <f t="shared" si="475"/>
        <v>Feb</v>
      </c>
      <c r="M6017">
        <v>18</v>
      </c>
      <c r="N6017">
        <f t="shared" si="471"/>
        <v>4</v>
      </c>
      <c r="O6017" s="5">
        <f t="shared" si="472"/>
        <v>54.400000000000006</v>
      </c>
    </row>
    <row r="6018" spans="1:15" x14ac:dyDescent="0.25">
      <c r="A6018">
        <v>6086</v>
      </c>
      <c r="B6018">
        <v>2699</v>
      </c>
      <c r="C6018">
        <f>IF(COUNTIF($B$2:B6018,B6018)=1,1,0)</f>
        <v>0</v>
      </c>
      <c r="D6018" s="1">
        <v>44971</v>
      </c>
      <c r="E6018" s="2">
        <v>0.78075231481481477</v>
      </c>
      <c r="F6018">
        <v>120</v>
      </c>
      <c r="G6018" t="str">
        <f>IFERROR(INDEX(menu_items!$B:$B,MATCH(F6018,menu_items!$A:$A,0)),"Unknown value")</f>
        <v>Steak Torta</v>
      </c>
      <c r="H6018" t="str">
        <f>IFERROR(INDEX(menu_items!$C:$C,MATCH(F6018,menu_items!$A:$A,0)),"Unknown value")</f>
        <v>Mexican</v>
      </c>
      <c r="I6018" s="5">
        <f>IFERROR(INDEX(menu_items!$D:$D,MATCH(F6018,menu_items!$A:$A,0)),0)</f>
        <v>13.95</v>
      </c>
      <c r="J6018" t="str">
        <f t="shared" si="473"/>
        <v>Tue</v>
      </c>
      <c r="K6018">
        <f t="shared" si="474"/>
        <v>14</v>
      </c>
      <c r="L6018" t="str">
        <f t="shared" si="475"/>
        <v>Feb</v>
      </c>
      <c r="M6018">
        <v>18</v>
      </c>
      <c r="N6018">
        <f t="shared" ref="N6018:N6081" si="476">COUNTIF($B:$B,B6018)</f>
        <v>4</v>
      </c>
      <c r="O6018" s="5">
        <f t="shared" ref="O6018:O6081" si="477">SUMIF($B:$B,B6018,$I:$I)</f>
        <v>54.400000000000006</v>
      </c>
    </row>
    <row r="6019" spans="1:15" x14ac:dyDescent="0.25">
      <c r="A6019">
        <v>6087</v>
      </c>
      <c r="B6019">
        <v>2699</v>
      </c>
      <c r="C6019">
        <f>IF(COUNTIF($B$2:B6019,B6019)=1,1,0)</f>
        <v>0</v>
      </c>
      <c r="D6019" s="1">
        <v>44971</v>
      </c>
      <c r="E6019" s="2">
        <v>0.78075231481481477</v>
      </c>
      <c r="F6019">
        <v>106</v>
      </c>
      <c r="G6019" t="str">
        <f>IFERROR(INDEX(menu_items!$B:$B,MATCH(F6019,menu_items!$A:$A,0)),"Unknown value")</f>
        <v>French Fries</v>
      </c>
      <c r="H6019" t="str">
        <f>IFERROR(INDEX(menu_items!$C:$C,MATCH(F6019,menu_items!$A:$A,0)),"Unknown value")</f>
        <v>American</v>
      </c>
      <c r="I6019" s="5">
        <f>IFERROR(INDEX(menu_items!$D:$D,MATCH(F6019,menu_items!$A:$A,0)),0)</f>
        <v>7</v>
      </c>
      <c r="J6019" t="str">
        <f t="shared" si="473"/>
        <v>Tue</v>
      </c>
      <c r="K6019">
        <f t="shared" si="474"/>
        <v>14</v>
      </c>
      <c r="L6019" t="str">
        <f t="shared" si="475"/>
        <v>Feb</v>
      </c>
      <c r="M6019">
        <v>18</v>
      </c>
      <c r="N6019">
        <f t="shared" si="476"/>
        <v>4</v>
      </c>
      <c r="O6019" s="5">
        <f t="shared" si="477"/>
        <v>54.400000000000006</v>
      </c>
    </row>
    <row r="6020" spans="1:15" x14ac:dyDescent="0.25">
      <c r="A6020">
        <v>6088</v>
      </c>
      <c r="B6020">
        <v>2700</v>
      </c>
      <c r="C6020">
        <f>IF(COUNTIF($B$2:B6020,B6020)=1,1,0)</f>
        <v>1</v>
      </c>
      <c r="D6020" s="1">
        <v>44971</v>
      </c>
      <c r="E6020" s="2">
        <v>0.78303240740740743</v>
      </c>
      <c r="F6020">
        <v>108</v>
      </c>
      <c r="G6020" t="str">
        <f>IFERROR(INDEX(menu_items!$B:$B,MATCH(F6020,menu_items!$A:$A,0)),"Unknown value")</f>
        <v>Tofu Pad Thai</v>
      </c>
      <c r="H6020" t="str">
        <f>IFERROR(INDEX(menu_items!$C:$C,MATCH(F6020,menu_items!$A:$A,0)),"Unknown value")</f>
        <v>Asian</v>
      </c>
      <c r="I6020" s="5">
        <f>IFERROR(INDEX(menu_items!$D:$D,MATCH(F6020,menu_items!$A:$A,0)),0)</f>
        <v>14.5</v>
      </c>
      <c r="J6020" t="str">
        <f t="shared" si="473"/>
        <v>Tue</v>
      </c>
      <c r="K6020">
        <f t="shared" si="474"/>
        <v>14</v>
      </c>
      <c r="L6020" t="str">
        <f t="shared" si="475"/>
        <v>Feb</v>
      </c>
      <c r="M6020">
        <v>18</v>
      </c>
      <c r="N6020">
        <f t="shared" si="476"/>
        <v>4</v>
      </c>
      <c r="O6020" s="5">
        <f t="shared" si="477"/>
        <v>59</v>
      </c>
    </row>
    <row r="6021" spans="1:15" x14ac:dyDescent="0.25">
      <c r="A6021">
        <v>6089</v>
      </c>
      <c r="B6021">
        <v>2700</v>
      </c>
      <c r="C6021">
        <f>IF(COUNTIF($B$2:B6021,B6021)=1,1,0)</f>
        <v>0</v>
      </c>
      <c r="D6021" s="1">
        <v>44971</v>
      </c>
      <c r="E6021" s="2">
        <v>0.78303240740740743</v>
      </c>
      <c r="F6021">
        <v>124</v>
      </c>
      <c r="G6021" t="str">
        <f>IFERROR(INDEX(menu_items!$B:$B,MATCH(F6021,menu_items!$A:$A,0)),"Unknown value")</f>
        <v>Spaghetti</v>
      </c>
      <c r="H6021" t="str">
        <f>IFERROR(INDEX(menu_items!$C:$C,MATCH(F6021,menu_items!$A:$A,0)),"Unknown value")</f>
        <v>Italian</v>
      </c>
      <c r="I6021" s="5">
        <f>IFERROR(INDEX(menu_items!$D:$D,MATCH(F6021,menu_items!$A:$A,0)),0)</f>
        <v>14.5</v>
      </c>
      <c r="J6021" t="str">
        <f t="shared" si="473"/>
        <v>Tue</v>
      </c>
      <c r="K6021">
        <f t="shared" si="474"/>
        <v>14</v>
      </c>
      <c r="L6021" t="str">
        <f t="shared" si="475"/>
        <v>Feb</v>
      </c>
      <c r="M6021">
        <v>18</v>
      </c>
      <c r="N6021">
        <f t="shared" si="476"/>
        <v>4</v>
      </c>
      <c r="O6021" s="5">
        <f t="shared" si="477"/>
        <v>59</v>
      </c>
    </row>
    <row r="6022" spans="1:15" x14ac:dyDescent="0.25">
      <c r="A6022">
        <v>6090</v>
      </c>
      <c r="B6022">
        <v>2700</v>
      </c>
      <c r="C6022">
        <f>IF(COUNTIF($B$2:B6022,B6022)=1,1,0)</f>
        <v>0</v>
      </c>
      <c r="D6022" s="1">
        <v>44971</v>
      </c>
      <c r="E6022" s="2">
        <v>0.78303240740740743</v>
      </c>
      <c r="F6022">
        <v>126</v>
      </c>
      <c r="G6022" t="str">
        <f>IFERROR(INDEX(menu_items!$B:$B,MATCH(F6022,menu_items!$A:$A,0)),"Unknown value")</f>
        <v>Fettuccine Alfredo</v>
      </c>
      <c r="H6022" t="str">
        <f>IFERROR(INDEX(menu_items!$C:$C,MATCH(F6022,menu_items!$A:$A,0)),"Unknown value")</f>
        <v>Italian</v>
      </c>
      <c r="I6022" s="5">
        <f>IFERROR(INDEX(menu_items!$D:$D,MATCH(F6022,menu_items!$A:$A,0)),0)</f>
        <v>14.5</v>
      </c>
      <c r="J6022" t="str">
        <f t="shared" si="473"/>
        <v>Tue</v>
      </c>
      <c r="K6022">
        <f t="shared" si="474"/>
        <v>14</v>
      </c>
      <c r="L6022" t="str">
        <f t="shared" si="475"/>
        <v>Feb</v>
      </c>
      <c r="M6022">
        <v>18</v>
      </c>
      <c r="N6022">
        <f t="shared" si="476"/>
        <v>4</v>
      </c>
      <c r="O6022" s="5">
        <f t="shared" si="477"/>
        <v>59</v>
      </c>
    </row>
    <row r="6023" spans="1:15" x14ac:dyDescent="0.25">
      <c r="A6023">
        <v>6091</v>
      </c>
      <c r="B6023">
        <v>2700</v>
      </c>
      <c r="C6023">
        <f>IF(COUNTIF($B$2:B6023,B6023)=1,1,0)</f>
        <v>0</v>
      </c>
      <c r="D6023" s="1">
        <v>44971</v>
      </c>
      <c r="E6023" s="2">
        <v>0.78303240740740743</v>
      </c>
      <c r="F6023">
        <v>128</v>
      </c>
      <c r="G6023" t="str">
        <f>IFERROR(INDEX(menu_items!$B:$B,MATCH(F6023,menu_items!$A:$A,0)),"Unknown value")</f>
        <v>Cheese Lasagna</v>
      </c>
      <c r="H6023" t="str">
        <f>IFERROR(INDEX(menu_items!$C:$C,MATCH(F6023,menu_items!$A:$A,0)),"Unknown value")</f>
        <v>Italian</v>
      </c>
      <c r="I6023" s="5">
        <f>IFERROR(INDEX(menu_items!$D:$D,MATCH(F6023,menu_items!$A:$A,0)),0)</f>
        <v>15.5</v>
      </c>
      <c r="J6023" t="str">
        <f t="shared" si="473"/>
        <v>Tue</v>
      </c>
      <c r="K6023">
        <f t="shared" si="474"/>
        <v>14</v>
      </c>
      <c r="L6023" t="str">
        <f t="shared" si="475"/>
        <v>Feb</v>
      </c>
      <c r="M6023">
        <v>18</v>
      </c>
      <c r="N6023">
        <f t="shared" si="476"/>
        <v>4</v>
      </c>
      <c r="O6023" s="5">
        <f t="shared" si="477"/>
        <v>59</v>
      </c>
    </row>
    <row r="6024" spans="1:15" x14ac:dyDescent="0.25">
      <c r="A6024">
        <v>6092</v>
      </c>
      <c r="B6024">
        <v>2701</v>
      </c>
      <c r="C6024">
        <f>IF(COUNTIF($B$2:B6024,B6024)=1,1,0)</f>
        <v>1</v>
      </c>
      <c r="D6024" s="1">
        <v>44971</v>
      </c>
      <c r="E6024" s="2">
        <v>0.78723379629629631</v>
      </c>
      <c r="F6024">
        <v>117</v>
      </c>
      <c r="G6024" t="str">
        <f>IFERROR(INDEX(menu_items!$B:$B,MATCH(F6024,menu_items!$A:$A,0)),"Unknown value")</f>
        <v>Chicken Burrito</v>
      </c>
      <c r="H6024" t="str">
        <f>IFERROR(INDEX(menu_items!$C:$C,MATCH(F6024,menu_items!$A:$A,0)),"Unknown value")</f>
        <v>Mexican</v>
      </c>
      <c r="I6024" s="5">
        <f>IFERROR(INDEX(menu_items!$D:$D,MATCH(F6024,menu_items!$A:$A,0)),0)</f>
        <v>12.95</v>
      </c>
      <c r="J6024" t="str">
        <f t="shared" si="473"/>
        <v>Tue</v>
      </c>
      <c r="K6024">
        <f t="shared" si="474"/>
        <v>14</v>
      </c>
      <c r="L6024" t="str">
        <f t="shared" si="475"/>
        <v>Feb</v>
      </c>
      <c r="M6024">
        <v>18</v>
      </c>
      <c r="N6024">
        <f t="shared" si="476"/>
        <v>1</v>
      </c>
      <c r="O6024" s="5">
        <f t="shared" si="477"/>
        <v>12.95</v>
      </c>
    </row>
    <row r="6025" spans="1:15" x14ac:dyDescent="0.25">
      <c r="A6025">
        <v>6093</v>
      </c>
      <c r="B6025">
        <v>2702</v>
      </c>
      <c r="C6025">
        <f>IF(COUNTIF($B$2:B6025,B6025)=1,1,0)</f>
        <v>1</v>
      </c>
      <c r="D6025" s="1">
        <v>44971</v>
      </c>
      <c r="E6025" s="2">
        <v>0.7878356481481481</v>
      </c>
      <c r="F6025">
        <v>116</v>
      </c>
      <c r="G6025" t="str">
        <f>IFERROR(INDEX(menu_items!$B:$B,MATCH(F6025,menu_items!$A:$A,0)),"Unknown value")</f>
        <v>Steak Tacos</v>
      </c>
      <c r="H6025" t="str">
        <f>IFERROR(INDEX(menu_items!$C:$C,MATCH(F6025,menu_items!$A:$A,0)),"Unknown value")</f>
        <v>Mexican</v>
      </c>
      <c r="I6025" s="5">
        <f>IFERROR(INDEX(menu_items!$D:$D,MATCH(F6025,menu_items!$A:$A,0)),0)</f>
        <v>13.95</v>
      </c>
      <c r="J6025" t="str">
        <f t="shared" si="473"/>
        <v>Tue</v>
      </c>
      <c r="K6025">
        <f t="shared" si="474"/>
        <v>14</v>
      </c>
      <c r="L6025" t="str">
        <f t="shared" si="475"/>
        <v>Feb</v>
      </c>
      <c r="M6025">
        <v>18</v>
      </c>
      <c r="N6025">
        <f t="shared" si="476"/>
        <v>3</v>
      </c>
      <c r="O6025" s="5">
        <f t="shared" si="477"/>
        <v>35.450000000000003</v>
      </c>
    </row>
    <row r="6026" spans="1:15" x14ac:dyDescent="0.25">
      <c r="A6026">
        <v>6094</v>
      </c>
      <c r="B6026">
        <v>2702</v>
      </c>
      <c r="C6026">
        <f>IF(COUNTIF($B$2:B6026,B6026)=1,1,0)</f>
        <v>0</v>
      </c>
      <c r="D6026" s="1">
        <v>44971</v>
      </c>
      <c r="E6026" s="2">
        <v>0.7878356481481481</v>
      </c>
      <c r="F6026">
        <v>108</v>
      </c>
      <c r="G6026" t="str">
        <f>IFERROR(INDEX(menu_items!$B:$B,MATCH(F6026,menu_items!$A:$A,0)),"Unknown value")</f>
        <v>Tofu Pad Thai</v>
      </c>
      <c r="H6026" t="str">
        <f>IFERROR(INDEX(menu_items!$C:$C,MATCH(F6026,menu_items!$A:$A,0)),"Unknown value")</f>
        <v>Asian</v>
      </c>
      <c r="I6026" s="5">
        <f>IFERROR(INDEX(menu_items!$D:$D,MATCH(F6026,menu_items!$A:$A,0)),0)</f>
        <v>14.5</v>
      </c>
      <c r="J6026" t="str">
        <f t="shared" si="473"/>
        <v>Tue</v>
      </c>
      <c r="K6026">
        <f t="shared" si="474"/>
        <v>14</v>
      </c>
      <c r="L6026" t="str">
        <f t="shared" si="475"/>
        <v>Feb</v>
      </c>
      <c r="M6026">
        <v>18</v>
      </c>
      <c r="N6026">
        <f t="shared" si="476"/>
        <v>3</v>
      </c>
      <c r="O6026" s="5">
        <f t="shared" si="477"/>
        <v>35.450000000000003</v>
      </c>
    </row>
    <row r="6027" spans="1:15" x14ac:dyDescent="0.25">
      <c r="A6027">
        <v>6095</v>
      </c>
      <c r="B6027">
        <v>2702</v>
      </c>
      <c r="C6027">
        <f>IF(COUNTIF($B$2:B6027,B6027)=1,1,0)</f>
        <v>0</v>
      </c>
      <c r="D6027" s="1">
        <v>44971</v>
      </c>
      <c r="E6027" s="2">
        <v>0.7878356481481481</v>
      </c>
      <c r="F6027">
        <v>105</v>
      </c>
      <c r="G6027" t="str">
        <f>IFERROR(INDEX(menu_items!$B:$B,MATCH(F6027,menu_items!$A:$A,0)),"Unknown value")</f>
        <v>Mac &amp; Cheese</v>
      </c>
      <c r="H6027" t="str">
        <f>IFERROR(INDEX(menu_items!$C:$C,MATCH(F6027,menu_items!$A:$A,0)),"Unknown value")</f>
        <v>American</v>
      </c>
      <c r="I6027" s="5">
        <f>IFERROR(INDEX(menu_items!$D:$D,MATCH(F6027,menu_items!$A:$A,0)),0)</f>
        <v>7</v>
      </c>
      <c r="J6027" t="str">
        <f t="shared" si="473"/>
        <v>Tue</v>
      </c>
      <c r="K6027">
        <f t="shared" si="474"/>
        <v>14</v>
      </c>
      <c r="L6027" t="str">
        <f t="shared" si="475"/>
        <v>Feb</v>
      </c>
      <c r="M6027">
        <v>18</v>
      </c>
      <c r="N6027">
        <f t="shared" si="476"/>
        <v>3</v>
      </c>
      <c r="O6027" s="5">
        <f t="shared" si="477"/>
        <v>35.450000000000003</v>
      </c>
    </row>
    <row r="6028" spans="1:15" x14ac:dyDescent="0.25">
      <c r="A6028">
        <v>6096</v>
      </c>
      <c r="B6028">
        <v>2703</v>
      </c>
      <c r="C6028">
        <f>IF(COUNTIF($B$2:B6028,B6028)=1,1,0)</f>
        <v>1</v>
      </c>
      <c r="D6028" s="1">
        <v>44971</v>
      </c>
      <c r="E6028" s="2">
        <v>0.79940972222222217</v>
      </c>
      <c r="F6028">
        <v>122</v>
      </c>
      <c r="G6028" t="str">
        <f>IFERROR(INDEX(menu_items!$B:$B,MATCH(F6028,menu_items!$A:$A,0)),"Unknown value")</f>
        <v>Chips &amp; Salsa</v>
      </c>
      <c r="H6028" t="str">
        <f>IFERROR(INDEX(menu_items!$C:$C,MATCH(F6028,menu_items!$A:$A,0)),"Unknown value")</f>
        <v>Mexican</v>
      </c>
      <c r="I6028" s="5">
        <f>IFERROR(INDEX(menu_items!$D:$D,MATCH(F6028,menu_items!$A:$A,0)),0)</f>
        <v>7</v>
      </c>
      <c r="J6028" t="str">
        <f t="shared" si="473"/>
        <v>Tue</v>
      </c>
      <c r="K6028">
        <f t="shared" si="474"/>
        <v>14</v>
      </c>
      <c r="L6028" t="str">
        <f t="shared" si="475"/>
        <v>Feb</v>
      </c>
      <c r="M6028">
        <v>19</v>
      </c>
      <c r="N6028">
        <f t="shared" si="476"/>
        <v>1</v>
      </c>
      <c r="O6028" s="5">
        <f t="shared" si="477"/>
        <v>7</v>
      </c>
    </row>
    <row r="6029" spans="1:15" x14ac:dyDescent="0.25">
      <c r="A6029">
        <v>6097</v>
      </c>
      <c r="B6029">
        <v>2704</v>
      </c>
      <c r="C6029">
        <f>IF(COUNTIF($B$2:B6029,B6029)=1,1,0)</f>
        <v>1</v>
      </c>
      <c r="D6029" s="1">
        <v>44971</v>
      </c>
      <c r="E6029" s="2">
        <v>0.79954861111111108</v>
      </c>
      <c r="F6029">
        <v>105</v>
      </c>
      <c r="G6029" t="str">
        <f>IFERROR(INDEX(menu_items!$B:$B,MATCH(F6029,menu_items!$A:$A,0)),"Unknown value")</f>
        <v>Mac &amp; Cheese</v>
      </c>
      <c r="H6029" t="str">
        <f>IFERROR(INDEX(menu_items!$C:$C,MATCH(F6029,menu_items!$A:$A,0)),"Unknown value")</f>
        <v>American</v>
      </c>
      <c r="I6029" s="5">
        <f>IFERROR(INDEX(menu_items!$D:$D,MATCH(F6029,menu_items!$A:$A,0)),0)</f>
        <v>7</v>
      </c>
      <c r="J6029" t="str">
        <f t="shared" si="473"/>
        <v>Tue</v>
      </c>
      <c r="K6029">
        <f t="shared" si="474"/>
        <v>14</v>
      </c>
      <c r="L6029" t="str">
        <f t="shared" si="475"/>
        <v>Feb</v>
      </c>
      <c r="M6029">
        <v>19</v>
      </c>
      <c r="N6029">
        <f t="shared" si="476"/>
        <v>1</v>
      </c>
      <c r="O6029" s="5">
        <f t="shared" si="477"/>
        <v>7</v>
      </c>
    </row>
    <row r="6030" spans="1:15" x14ac:dyDescent="0.25">
      <c r="A6030">
        <v>6098</v>
      </c>
      <c r="B6030">
        <v>2705</v>
      </c>
      <c r="C6030">
        <f>IF(COUNTIF($B$2:B6030,B6030)=1,1,0)</f>
        <v>1</v>
      </c>
      <c r="D6030" s="1">
        <v>44971</v>
      </c>
      <c r="E6030" s="2">
        <v>0.81563657407407408</v>
      </c>
      <c r="F6030">
        <v>107</v>
      </c>
      <c r="G6030" t="str">
        <f>IFERROR(INDEX(menu_items!$B:$B,MATCH(F6030,menu_items!$A:$A,0)),"Unknown value")</f>
        <v>Orange Chicken</v>
      </c>
      <c r="H6030" t="str">
        <f>IFERROR(INDEX(menu_items!$C:$C,MATCH(F6030,menu_items!$A:$A,0)),"Unknown value")</f>
        <v>Asian</v>
      </c>
      <c r="I6030" s="5">
        <f>IFERROR(INDEX(menu_items!$D:$D,MATCH(F6030,menu_items!$A:$A,0)),0)</f>
        <v>16.5</v>
      </c>
      <c r="J6030" t="str">
        <f t="shared" si="473"/>
        <v>Tue</v>
      </c>
      <c r="K6030">
        <f t="shared" si="474"/>
        <v>14</v>
      </c>
      <c r="L6030" t="str">
        <f t="shared" si="475"/>
        <v>Feb</v>
      </c>
      <c r="M6030">
        <v>19</v>
      </c>
      <c r="N6030">
        <f t="shared" si="476"/>
        <v>4</v>
      </c>
      <c r="O6030" s="5">
        <f t="shared" si="477"/>
        <v>53.5</v>
      </c>
    </row>
    <row r="6031" spans="1:15" x14ac:dyDescent="0.25">
      <c r="A6031">
        <v>6099</v>
      </c>
      <c r="B6031">
        <v>2705</v>
      </c>
      <c r="C6031">
        <f>IF(COUNTIF($B$2:B6031,B6031)=1,1,0)</f>
        <v>0</v>
      </c>
      <c r="D6031" s="1">
        <v>44971</v>
      </c>
      <c r="E6031" s="2">
        <v>0.81563657407407408</v>
      </c>
      <c r="F6031">
        <v>124</v>
      </c>
      <c r="G6031" t="str">
        <f>IFERROR(INDEX(menu_items!$B:$B,MATCH(F6031,menu_items!$A:$A,0)),"Unknown value")</f>
        <v>Spaghetti</v>
      </c>
      <c r="H6031" t="str">
        <f>IFERROR(INDEX(menu_items!$C:$C,MATCH(F6031,menu_items!$A:$A,0)),"Unknown value")</f>
        <v>Italian</v>
      </c>
      <c r="I6031" s="5">
        <f>IFERROR(INDEX(menu_items!$D:$D,MATCH(F6031,menu_items!$A:$A,0)),0)</f>
        <v>14.5</v>
      </c>
      <c r="J6031" t="str">
        <f t="shared" si="473"/>
        <v>Tue</v>
      </c>
      <c r="K6031">
        <f t="shared" si="474"/>
        <v>14</v>
      </c>
      <c r="L6031" t="str">
        <f t="shared" si="475"/>
        <v>Feb</v>
      </c>
      <c r="M6031">
        <v>19</v>
      </c>
      <c r="N6031">
        <f t="shared" si="476"/>
        <v>4</v>
      </c>
      <c r="O6031" s="5">
        <f t="shared" si="477"/>
        <v>53.5</v>
      </c>
    </row>
    <row r="6032" spans="1:15" x14ac:dyDescent="0.25">
      <c r="A6032">
        <v>6100</v>
      </c>
      <c r="B6032">
        <v>2705</v>
      </c>
      <c r="C6032">
        <f>IF(COUNTIF($B$2:B6032,B6032)=1,1,0)</f>
        <v>0</v>
      </c>
      <c r="D6032" s="1">
        <v>44971</v>
      </c>
      <c r="E6032" s="2">
        <v>0.81563657407407408</v>
      </c>
      <c r="F6032">
        <v>129</v>
      </c>
      <c r="G6032" t="str">
        <f>IFERROR(INDEX(menu_items!$B:$B,MATCH(F6032,menu_items!$A:$A,0)),"Unknown value")</f>
        <v>Mushroom Ravioli</v>
      </c>
      <c r="H6032" t="str">
        <f>IFERROR(INDEX(menu_items!$C:$C,MATCH(F6032,menu_items!$A:$A,0)),"Unknown value")</f>
        <v>Italian</v>
      </c>
      <c r="I6032" s="5">
        <f>IFERROR(INDEX(menu_items!$D:$D,MATCH(F6032,menu_items!$A:$A,0)),0)</f>
        <v>15.5</v>
      </c>
      <c r="J6032" t="str">
        <f t="shared" si="473"/>
        <v>Tue</v>
      </c>
      <c r="K6032">
        <f t="shared" si="474"/>
        <v>14</v>
      </c>
      <c r="L6032" t="str">
        <f t="shared" si="475"/>
        <v>Feb</v>
      </c>
      <c r="M6032">
        <v>19</v>
      </c>
      <c r="N6032">
        <f t="shared" si="476"/>
        <v>4</v>
      </c>
      <c r="O6032" s="5">
        <f t="shared" si="477"/>
        <v>53.5</v>
      </c>
    </row>
    <row r="6033" spans="1:15" x14ac:dyDescent="0.25">
      <c r="A6033">
        <v>6101</v>
      </c>
      <c r="B6033">
        <v>2705</v>
      </c>
      <c r="C6033">
        <f>IF(COUNTIF($B$2:B6033,B6033)=1,1,0)</f>
        <v>0</v>
      </c>
      <c r="D6033" s="1">
        <v>44971</v>
      </c>
      <c r="E6033" s="2">
        <v>0.81563657407407408</v>
      </c>
      <c r="F6033">
        <v>105</v>
      </c>
      <c r="G6033" t="str">
        <f>IFERROR(INDEX(menu_items!$B:$B,MATCH(F6033,menu_items!$A:$A,0)),"Unknown value")</f>
        <v>Mac &amp; Cheese</v>
      </c>
      <c r="H6033" t="str">
        <f>IFERROR(INDEX(menu_items!$C:$C,MATCH(F6033,menu_items!$A:$A,0)),"Unknown value")</f>
        <v>American</v>
      </c>
      <c r="I6033" s="5">
        <f>IFERROR(INDEX(menu_items!$D:$D,MATCH(F6033,menu_items!$A:$A,0)),0)</f>
        <v>7</v>
      </c>
      <c r="J6033" t="str">
        <f t="shared" si="473"/>
        <v>Tue</v>
      </c>
      <c r="K6033">
        <f t="shared" si="474"/>
        <v>14</v>
      </c>
      <c r="L6033" t="str">
        <f t="shared" si="475"/>
        <v>Feb</v>
      </c>
      <c r="M6033">
        <v>19</v>
      </c>
      <c r="N6033">
        <f t="shared" si="476"/>
        <v>4</v>
      </c>
      <c r="O6033" s="5">
        <f t="shared" si="477"/>
        <v>53.5</v>
      </c>
    </row>
    <row r="6034" spans="1:15" x14ac:dyDescent="0.25">
      <c r="A6034">
        <v>6102</v>
      </c>
      <c r="B6034">
        <v>2706</v>
      </c>
      <c r="C6034">
        <f>IF(COUNTIF($B$2:B6034,B6034)=1,1,0)</f>
        <v>1</v>
      </c>
      <c r="D6034" s="1">
        <v>44971</v>
      </c>
      <c r="E6034" s="2">
        <v>0.81648148148148147</v>
      </c>
      <c r="F6034">
        <v>127</v>
      </c>
      <c r="G6034" t="str">
        <f>IFERROR(INDEX(menu_items!$B:$B,MATCH(F6034,menu_items!$A:$A,0)),"Unknown value")</f>
        <v>Meat Lasagna</v>
      </c>
      <c r="H6034" t="str">
        <f>IFERROR(INDEX(menu_items!$C:$C,MATCH(F6034,menu_items!$A:$A,0)),"Unknown value")</f>
        <v>Italian</v>
      </c>
      <c r="I6034" s="5">
        <f>IFERROR(INDEX(menu_items!$D:$D,MATCH(F6034,menu_items!$A:$A,0)),0)</f>
        <v>17.95</v>
      </c>
      <c r="J6034" t="str">
        <f t="shared" si="473"/>
        <v>Tue</v>
      </c>
      <c r="K6034">
        <f t="shared" si="474"/>
        <v>14</v>
      </c>
      <c r="L6034" t="str">
        <f t="shared" si="475"/>
        <v>Feb</v>
      </c>
      <c r="M6034">
        <v>19</v>
      </c>
      <c r="N6034">
        <f t="shared" si="476"/>
        <v>1</v>
      </c>
      <c r="O6034" s="5">
        <f t="shared" si="477"/>
        <v>17.95</v>
      </c>
    </row>
    <row r="6035" spans="1:15" x14ac:dyDescent="0.25">
      <c r="A6035">
        <v>6103</v>
      </c>
      <c r="B6035">
        <v>2707</v>
      </c>
      <c r="C6035">
        <f>IF(COUNTIF($B$2:B6035,B6035)=1,1,0)</f>
        <v>1</v>
      </c>
      <c r="D6035" s="1">
        <v>44971</v>
      </c>
      <c r="E6035" s="2">
        <v>0.81650462962962966</v>
      </c>
      <c r="F6035">
        <v>108</v>
      </c>
      <c r="G6035" t="str">
        <f>IFERROR(INDEX(menu_items!$B:$B,MATCH(F6035,menu_items!$A:$A,0)),"Unknown value")</f>
        <v>Tofu Pad Thai</v>
      </c>
      <c r="H6035" t="str">
        <f>IFERROR(INDEX(menu_items!$C:$C,MATCH(F6035,menu_items!$A:$A,0)),"Unknown value")</f>
        <v>Asian</v>
      </c>
      <c r="I6035" s="5">
        <f>IFERROR(INDEX(menu_items!$D:$D,MATCH(F6035,menu_items!$A:$A,0)),0)</f>
        <v>14.5</v>
      </c>
      <c r="J6035" t="str">
        <f t="shared" si="473"/>
        <v>Tue</v>
      </c>
      <c r="K6035">
        <f t="shared" si="474"/>
        <v>14</v>
      </c>
      <c r="L6035" t="str">
        <f t="shared" si="475"/>
        <v>Feb</v>
      </c>
      <c r="M6035">
        <v>19</v>
      </c>
      <c r="N6035">
        <f t="shared" si="476"/>
        <v>4</v>
      </c>
      <c r="O6035" s="5">
        <f t="shared" si="477"/>
        <v>49.4</v>
      </c>
    </row>
    <row r="6036" spans="1:15" x14ac:dyDescent="0.25">
      <c r="A6036">
        <v>6104</v>
      </c>
      <c r="B6036">
        <v>2707</v>
      </c>
      <c r="C6036">
        <f>IF(COUNTIF($B$2:B6036,B6036)=1,1,0)</f>
        <v>0</v>
      </c>
      <c r="D6036" s="1">
        <v>44971</v>
      </c>
      <c r="E6036" s="2">
        <v>0.81650462962962966</v>
      </c>
      <c r="F6036">
        <v>117</v>
      </c>
      <c r="G6036" t="str">
        <f>IFERROR(INDEX(menu_items!$B:$B,MATCH(F6036,menu_items!$A:$A,0)),"Unknown value")</f>
        <v>Chicken Burrito</v>
      </c>
      <c r="H6036" t="str">
        <f>IFERROR(INDEX(menu_items!$C:$C,MATCH(F6036,menu_items!$A:$A,0)),"Unknown value")</f>
        <v>Mexican</v>
      </c>
      <c r="I6036" s="5">
        <f>IFERROR(INDEX(menu_items!$D:$D,MATCH(F6036,menu_items!$A:$A,0)),0)</f>
        <v>12.95</v>
      </c>
      <c r="J6036" t="str">
        <f t="shared" si="473"/>
        <v>Tue</v>
      </c>
      <c r="K6036">
        <f t="shared" si="474"/>
        <v>14</v>
      </c>
      <c r="L6036" t="str">
        <f t="shared" si="475"/>
        <v>Feb</v>
      </c>
      <c r="M6036">
        <v>19</v>
      </c>
      <c r="N6036">
        <f t="shared" si="476"/>
        <v>4</v>
      </c>
      <c r="O6036" s="5">
        <f t="shared" si="477"/>
        <v>49.4</v>
      </c>
    </row>
    <row r="6037" spans="1:15" x14ac:dyDescent="0.25">
      <c r="A6037">
        <v>6105</v>
      </c>
      <c r="B6037">
        <v>2707</v>
      </c>
      <c r="C6037">
        <f>IF(COUNTIF($B$2:B6037,B6037)=1,1,0)</f>
        <v>0</v>
      </c>
      <c r="D6037" s="1">
        <v>44971</v>
      </c>
      <c r="E6037" s="2">
        <v>0.81650462962962966</v>
      </c>
      <c r="F6037">
        <v>112</v>
      </c>
      <c r="G6037" t="str">
        <f>IFERROR(INDEX(menu_items!$B:$B,MATCH(F6037,menu_items!$A:$A,0)),"Unknown value")</f>
        <v>Salmon Roll</v>
      </c>
      <c r="H6037" t="str">
        <f>IFERROR(INDEX(menu_items!$C:$C,MATCH(F6037,menu_items!$A:$A,0)),"Unknown value")</f>
        <v>Asian</v>
      </c>
      <c r="I6037" s="5">
        <f>IFERROR(INDEX(menu_items!$D:$D,MATCH(F6037,menu_items!$A:$A,0)),0)</f>
        <v>14.95</v>
      </c>
      <c r="J6037" t="str">
        <f t="shared" si="473"/>
        <v>Tue</v>
      </c>
      <c r="K6037">
        <f t="shared" si="474"/>
        <v>14</v>
      </c>
      <c r="L6037" t="str">
        <f t="shared" si="475"/>
        <v>Feb</v>
      </c>
      <c r="M6037">
        <v>19</v>
      </c>
      <c r="N6037">
        <f t="shared" si="476"/>
        <v>4</v>
      </c>
      <c r="O6037" s="5">
        <f t="shared" si="477"/>
        <v>49.4</v>
      </c>
    </row>
    <row r="6038" spans="1:15" x14ac:dyDescent="0.25">
      <c r="A6038">
        <v>6106</v>
      </c>
      <c r="B6038">
        <v>2707</v>
      </c>
      <c r="C6038">
        <f>IF(COUNTIF($B$2:B6038,B6038)=1,1,0)</f>
        <v>0</v>
      </c>
      <c r="D6038" s="1">
        <v>44971</v>
      </c>
      <c r="E6038" s="2">
        <v>0.81650462962962966</v>
      </c>
      <c r="F6038">
        <v>106</v>
      </c>
      <c r="G6038" t="str">
        <f>IFERROR(INDEX(menu_items!$B:$B,MATCH(F6038,menu_items!$A:$A,0)),"Unknown value")</f>
        <v>French Fries</v>
      </c>
      <c r="H6038" t="str">
        <f>IFERROR(INDEX(menu_items!$C:$C,MATCH(F6038,menu_items!$A:$A,0)),"Unknown value")</f>
        <v>American</v>
      </c>
      <c r="I6038" s="5">
        <f>IFERROR(INDEX(menu_items!$D:$D,MATCH(F6038,menu_items!$A:$A,0)),0)</f>
        <v>7</v>
      </c>
      <c r="J6038" t="str">
        <f t="shared" si="473"/>
        <v>Tue</v>
      </c>
      <c r="K6038">
        <f t="shared" si="474"/>
        <v>14</v>
      </c>
      <c r="L6038" t="str">
        <f t="shared" si="475"/>
        <v>Feb</v>
      </c>
      <c r="M6038">
        <v>19</v>
      </c>
      <c r="N6038">
        <f t="shared" si="476"/>
        <v>4</v>
      </c>
      <c r="O6038" s="5">
        <f t="shared" si="477"/>
        <v>49.4</v>
      </c>
    </row>
    <row r="6039" spans="1:15" x14ac:dyDescent="0.25">
      <c r="A6039">
        <v>6107</v>
      </c>
      <c r="B6039">
        <v>2708</v>
      </c>
      <c r="C6039">
        <f>IF(COUNTIF($B$2:B6039,B6039)=1,1,0)</f>
        <v>1</v>
      </c>
      <c r="D6039" s="1">
        <v>44971</v>
      </c>
      <c r="E6039" s="2">
        <v>0.81949074074074069</v>
      </c>
      <c r="F6039">
        <v>102</v>
      </c>
      <c r="G6039" t="str">
        <f>IFERROR(INDEX(menu_items!$B:$B,MATCH(F6039,menu_items!$A:$A,0)),"Unknown value")</f>
        <v>Cheeseburger</v>
      </c>
      <c r="H6039" t="str">
        <f>IFERROR(INDEX(menu_items!$C:$C,MATCH(F6039,menu_items!$A:$A,0)),"Unknown value")</f>
        <v>American</v>
      </c>
      <c r="I6039" s="5">
        <f>IFERROR(INDEX(menu_items!$D:$D,MATCH(F6039,menu_items!$A:$A,0)),0)</f>
        <v>13.95</v>
      </c>
      <c r="J6039" t="str">
        <f t="shared" si="473"/>
        <v>Tue</v>
      </c>
      <c r="K6039">
        <f t="shared" si="474"/>
        <v>14</v>
      </c>
      <c r="L6039" t="str">
        <f t="shared" si="475"/>
        <v>Feb</v>
      </c>
      <c r="M6039">
        <v>19</v>
      </c>
      <c r="N6039">
        <f t="shared" si="476"/>
        <v>4</v>
      </c>
      <c r="O6039" s="5">
        <f t="shared" si="477"/>
        <v>61.8</v>
      </c>
    </row>
    <row r="6040" spans="1:15" x14ac:dyDescent="0.25">
      <c r="A6040">
        <v>6108</v>
      </c>
      <c r="B6040">
        <v>2708</v>
      </c>
      <c r="C6040">
        <f>IF(COUNTIF($B$2:B6040,B6040)=1,1,0)</f>
        <v>0</v>
      </c>
      <c r="D6040" s="1">
        <v>44971</v>
      </c>
      <c r="E6040" s="2">
        <v>0.81949074074074069</v>
      </c>
      <c r="F6040">
        <v>125</v>
      </c>
      <c r="G6040" t="str">
        <f>IFERROR(INDEX(menu_items!$B:$B,MATCH(F6040,menu_items!$A:$A,0)),"Unknown value")</f>
        <v>Spaghetti &amp; Meatballs</v>
      </c>
      <c r="H6040" t="str">
        <f>IFERROR(INDEX(menu_items!$C:$C,MATCH(F6040,menu_items!$A:$A,0)),"Unknown value")</f>
        <v>Italian</v>
      </c>
      <c r="I6040" s="5">
        <f>IFERROR(INDEX(menu_items!$D:$D,MATCH(F6040,menu_items!$A:$A,0)),0)</f>
        <v>17.95</v>
      </c>
      <c r="J6040" t="str">
        <f t="shared" si="473"/>
        <v>Tue</v>
      </c>
      <c r="K6040">
        <f t="shared" si="474"/>
        <v>14</v>
      </c>
      <c r="L6040" t="str">
        <f t="shared" si="475"/>
        <v>Feb</v>
      </c>
      <c r="M6040">
        <v>19</v>
      </c>
      <c r="N6040">
        <f t="shared" si="476"/>
        <v>4</v>
      </c>
      <c r="O6040" s="5">
        <f t="shared" si="477"/>
        <v>61.8</v>
      </c>
    </row>
    <row r="6041" spans="1:15" x14ac:dyDescent="0.25">
      <c r="A6041">
        <v>6109</v>
      </c>
      <c r="B6041">
        <v>2708</v>
      </c>
      <c r="C6041">
        <f>IF(COUNTIF($B$2:B6041,B6041)=1,1,0)</f>
        <v>0</v>
      </c>
      <c r="D6041" s="1">
        <v>44971</v>
      </c>
      <c r="E6041" s="2">
        <v>0.81949074074074069</v>
      </c>
      <c r="F6041">
        <v>109</v>
      </c>
      <c r="G6041" t="str">
        <f>IFERROR(INDEX(menu_items!$B:$B,MATCH(F6041,menu_items!$A:$A,0)),"Unknown value")</f>
        <v>Korean Beef Bowl</v>
      </c>
      <c r="H6041" t="str">
        <f>IFERROR(INDEX(menu_items!$C:$C,MATCH(F6041,menu_items!$A:$A,0)),"Unknown value")</f>
        <v>Asian</v>
      </c>
      <c r="I6041" s="5">
        <f>IFERROR(INDEX(menu_items!$D:$D,MATCH(F6041,menu_items!$A:$A,0)),0)</f>
        <v>17.95</v>
      </c>
      <c r="J6041" t="str">
        <f t="shared" si="473"/>
        <v>Tue</v>
      </c>
      <c r="K6041">
        <f t="shared" si="474"/>
        <v>14</v>
      </c>
      <c r="L6041" t="str">
        <f t="shared" si="475"/>
        <v>Feb</v>
      </c>
      <c r="M6041">
        <v>19</v>
      </c>
      <c r="N6041">
        <f t="shared" si="476"/>
        <v>4</v>
      </c>
      <c r="O6041" s="5">
        <f t="shared" si="477"/>
        <v>61.8</v>
      </c>
    </row>
    <row r="6042" spans="1:15" x14ac:dyDescent="0.25">
      <c r="A6042">
        <v>6110</v>
      </c>
      <c r="B6042">
        <v>2708</v>
      </c>
      <c r="C6042">
        <f>IF(COUNTIF($B$2:B6042,B6042)=1,1,0)</f>
        <v>0</v>
      </c>
      <c r="D6042" s="1">
        <v>44971</v>
      </c>
      <c r="E6042" s="2">
        <v>0.81949074074074069</v>
      </c>
      <c r="F6042">
        <v>119</v>
      </c>
      <c r="G6042" t="str">
        <f>IFERROR(INDEX(menu_items!$B:$B,MATCH(F6042,menu_items!$A:$A,0)),"Unknown value")</f>
        <v>Chicken Torta</v>
      </c>
      <c r="H6042" t="str">
        <f>IFERROR(INDEX(menu_items!$C:$C,MATCH(F6042,menu_items!$A:$A,0)),"Unknown value")</f>
        <v>Mexican</v>
      </c>
      <c r="I6042" s="5">
        <f>IFERROR(INDEX(menu_items!$D:$D,MATCH(F6042,menu_items!$A:$A,0)),0)</f>
        <v>11.95</v>
      </c>
      <c r="J6042" t="str">
        <f t="shared" si="473"/>
        <v>Tue</v>
      </c>
      <c r="K6042">
        <f t="shared" si="474"/>
        <v>14</v>
      </c>
      <c r="L6042" t="str">
        <f t="shared" si="475"/>
        <v>Feb</v>
      </c>
      <c r="M6042">
        <v>19</v>
      </c>
      <c r="N6042">
        <f t="shared" si="476"/>
        <v>4</v>
      </c>
      <c r="O6042" s="5">
        <f t="shared" si="477"/>
        <v>61.8</v>
      </c>
    </row>
    <row r="6043" spans="1:15" x14ac:dyDescent="0.25">
      <c r="A6043">
        <v>6111</v>
      </c>
      <c r="B6043">
        <v>2709</v>
      </c>
      <c r="C6043">
        <f>IF(COUNTIF($B$2:B6043,B6043)=1,1,0)</f>
        <v>1</v>
      </c>
      <c r="D6043" s="1">
        <v>44971</v>
      </c>
      <c r="E6043" s="2">
        <v>0.82289351851851855</v>
      </c>
      <c r="F6043">
        <v>125</v>
      </c>
      <c r="G6043" t="str">
        <f>IFERROR(INDEX(menu_items!$B:$B,MATCH(F6043,menu_items!$A:$A,0)),"Unknown value")</f>
        <v>Spaghetti &amp; Meatballs</v>
      </c>
      <c r="H6043" t="str">
        <f>IFERROR(INDEX(menu_items!$C:$C,MATCH(F6043,menu_items!$A:$A,0)),"Unknown value")</f>
        <v>Italian</v>
      </c>
      <c r="I6043" s="5">
        <f>IFERROR(INDEX(menu_items!$D:$D,MATCH(F6043,menu_items!$A:$A,0)),0)</f>
        <v>17.95</v>
      </c>
      <c r="J6043" t="str">
        <f t="shared" si="473"/>
        <v>Tue</v>
      </c>
      <c r="K6043">
        <f t="shared" si="474"/>
        <v>14</v>
      </c>
      <c r="L6043" t="str">
        <f t="shared" si="475"/>
        <v>Feb</v>
      </c>
      <c r="M6043">
        <v>19</v>
      </c>
      <c r="N6043">
        <f t="shared" si="476"/>
        <v>4</v>
      </c>
      <c r="O6043" s="5">
        <f t="shared" si="477"/>
        <v>60.900000000000006</v>
      </c>
    </row>
    <row r="6044" spans="1:15" x14ac:dyDescent="0.25">
      <c r="A6044">
        <v>6112</v>
      </c>
      <c r="B6044">
        <v>2709</v>
      </c>
      <c r="C6044">
        <f>IF(COUNTIF($B$2:B6044,B6044)=1,1,0)</f>
        <v>0</v>
      </c>
      <c r="D6044" s="1">
        <v>44971</v>
      </c>
      <c r="E6044" s="2">
        <v>0.82289351851851855</v>
      </c>
      <c r="F6044">
        <v>126</v>
      </c>
      <c r="G6044" t="str">
        <f>IFERROR(INDEX(menu_items!$B:$B,MATCH(F6044,menu_items!$A:$A,0)),"Unknown value")</f>
        <v>Fettuccine Alfredo</v>
      </c>
      <c r="H6044" t="str">
        <f>IFERROR(INDEX(menu_items!$C:$C,MATCH(F6044,menu_items!$A:$A,0)),"Unknown value")</f>
        <v>Italian</v>
      </c>
      <c r="I6044" s="5">
        <f>IFERROR(INDEX(menu_items!$D:$D,MATCH(F6044,menu_items!$A:$A,0)),0)</f>
        <v>14.5</v>
      </c>
      <c r="J6044" t="str">
        <f t="shared" si="473"/>
        <v>Tue</v>
      </c>
      <c r="K6044">
        <f t="shared" si="474"/>
        <v>14</v>
      </c>
      <c r="L6044" t="str">
        <f t="shared" si="475"/>
        <v>Feb</v>
      </c>
      <c r="M6044">
        <v>19</v>
      </c>
      <c r="N6044">
        <f t="shared" si="476"/>
        <v>4</v>
      </c>
      <c r="O6044" s="5">
        <f t="shared" si="477"/>
        <v>60.900000000000006</v>
      </c>
    </row>
    <row r="6045" spans="1:15" x14ac:dyDescent="0.25">
      <c r="A6045">
        <v>6113</v>
      </c>
      <c r="B6045">
        <v>2709</v>
      </c>
      <c r="C6045">
        <f>IF(COUNTIF($B$2:B6045,B6045)=1,1,0)</f>
        <v>0</v>
      </c>
      <c r="D6045" s="1">
        <v>44971</v>
      </c>
      <c r="E6045" s="2">
        <v>0.82289351851851855</v>
      </c>
      <c r="F6045">
        <v>117</v>
      </c>
      <c r="G6045" t="str">
        <f>IFERROR(INDEX(menu_items!$B:$B,MATCH(F6045,menu_items!$A:$A,0)),"Unknown value")</f>
        <v>Chicken Burrito</v>
      </c>
      <c r="H6045" t="str">
        <f>IFERROR(INDEX(menu_items!$C:$C,MATCH(F6045,menu_items!$A:$A,0)),"Unknown value")</f>
        <v>Mexican</v>
      </c>
      <c r="I6045" s="5">
        <f>IFERROR(INDEX(menu_items!$D:$D,MATCH(F6045,menu_items!$A:$A,0)),0)</f>
        <v>12.95</v>
      </c>
      <c r="J6045" t="str">
        <f t="shared" si="473"/>
        <v>Tue</v>
      </c>
      <c r="K6045">
        <f t="shared" si="474"/>
        <v>14</v>
      </c>
      <c r="L6045" t="str">
        <f t="shared" si="475"/>
        <v>Feb</v>
      </c>
      <c r="M6045">
        <v>19</v>
      </c>
      <c r="N6045">
        <f t="shared" si="476"/>
        <v>4</v>
      </c>
      <c r="O6045" s="5">
        <f t="shared" si="477"/>
        <v>60.900000000000006</v>
      </c>
    </row>
    <row r="6046" spans="1:15" x14ac:dyDescent="0.25">
      <c r="A6046">
        <v>6114</v>
      </c>
      <c r="B6046">
        <v>2709</v>
      </c>
      <c r="C6046">
        <f>IF(COUNTIF($B$2:B6046,B6046)=1,1,0)</f>
        <v>0</v>
      </c>
      <c r="D6046" s="1">
        <v>44971</v>
      </c>
      <c r="E6046" s="2">
        <v>0.82289351851851855</v>
      </c>
      <c r="F6046">
        <v>129</v>
      </c>
      <c r="G6046" t="str">
        <f>IFERROR(INDEX(menu_items!$B:$B,MATCH(F6046,menu_items!$A:$A,0)),"Unknown value")</f>
        <v>Mushroom Ravioli</v>
      </c>
      <c r="H6046" t="str">
        <f>IFERROR(INDEX(menu_items!$C:$C,MATCH(F6046,menu_items!$A:$A,0)),"Unknown value")</f>
        <v>Italian</v>
      </c>
      <c r="I6046" s="5">
        <f>IFERROR(INDEX(menu_items!$D:$D,MATCH(F6046,menu_items!$A:$A,0)),0)</f>
        <v>15.5</v>
      </c>
      <c r="J6046" t="str">
        <f t="shared" si="473"/>
        <v>Tue</v>
      </c>
      <c r="K6046">
        <f t="shared" si="474"/>
        <v>14</v>
      </c>
      <c r="L6046" t="str">
        <f t="shared" si="475"/>
        <v>Feb</v>
      </c>
      <c r="M6046">
        <v>19</v>
      </c>
      <c r="N6046">
        <f t="shared" si="476"/>
        <v>4</v>
      </c>
      <c r="O6046" s="5">
        <f t="shared" si="477"/>
        <v>60.900000000000006</v>
      </c>
    </row>
    <row r="6047" spans="1:15" x14ac:dyDescent="0.25">
      <c r="A6047">
        <v>6115</v>
      </c>
      <c r="B6047">
        <v>2710</v>
      </c>
      <c r="C6047">
        <f>IF(COUNTIF($B$2:B6047,B6047)=1,1,0)</f>
        <v>1</v>
      </c>
      <c r="D6047" s="1">
        <v>44971</v>
      </c>
      <c r="E6047" s="2">
        <v>0.83333333333333337</v>
      </c>
      <c r="F6047">
        <v>103</v>
      </c>
      <c r="G6047" t="str">
        <f>IFERROR(INDEX(menu_items!$B:$B,MATCH(F6047,menu_items!$A:$A,0)),"Unknown value")</f>
        <v>Hot Dog</v>
      </c>
      <c r="H6047" t="str">
        <f>IFERROR(INDEX(menu_items!$C:$C,MATCH(F6047,menu_items!$A:$A,0)),"Unknown value")</f>
        <v>American</v>
      </c>
      <c r="I6047" s="5">
        <f>IFERROR(INDEX(menu_items!$D:$D,MATCH(F6047,menu_items!$A:$A,0)),0)</f>
        <v>9</v>
      </c>
      <c r="J6047" t="str">
        <f t="shared" si="473"/>
        <v>Tue</v>
      </c>
      <c r="K6047">
        <f t="shared" si="474"/>
        <v>14</v>
      </c>
      <c r="L6047" t="str">
        <f t="shared" si="475"/>
        <v>Feb</v>
      </c>
      <c r="M6047">
        <v>20</v>
      </c>
      <c r="N6047">
        <f t="shared" si="476"/>
        <v>3</v>
      </c>
      <c r="O6047" s="5">
        <f t="shared" si="477"/>
        <v>30.5</v>
      </c>
    </row>
    <row r="6048" spans="1:15" x14ac:dyDescent="0.25">
      <c r="A6048">
        <v>6116</v>
      </c>
      <c r="B6048">
        <v>2710</v>
      </c>
      <c r="C6048">
        <f>IF(COUNTIF($B$2:B6048,B6048)=1,1,0)</f>
        <v>0</v>
      </c>
      <c r="D6048" s="1">
        <v>44971</v>
      </c>
      <c r="E6048" s="2">
        <v>0.83333333333333337</v>
      </c>
      <c r="F6048">
        <v>126</v>
      </c>
      <c r="G6048" t="str">
        <f>IFERROR(INDEX(menu_items!$B:$B,MATCH(F6048,menu_items!$A:$A,0)),"Unknown value")</f>
        <v>Fettuccine Alfredo</v>
      </c>
      <c r="H6048" t="str">
        <f>IFERROR(INDEX(menu_items!$C:$C,MATCH(F6048,menu_items!$A:$A,0)),"Unknown value")</f>
        <v>Italian</v>
      </c>
      <c r="I6048" s="5">
        <f>IFERROR(INDEX(menu_items!$D:$D,MATCH(F6048,menu_items!$A:$A,0)),0)</f>
        <v>14.5</v>
      </c>
      <c r="J6048" t="str">
        <f t="shared" si="473"/>
        <v>Tue</v>
      </c>
      <c r="K6048">
        <f t="shared" si="474"/>
        <v>14</v>
      </c>
      <c r="L6048" t="str">
        <f t="shared" si="475"/>
        <v>Feb</v>
      </c>
      <c r="M6048">
        <v>20</v>
      </c>
      <c r="N6048">
        <f t="shared" si="476"/>
        <v>3</v>
      </c>
      <c r="O6048" s="5">
        <f t="shared" si="477"/>
        <v>30.5</v>
      </c>
    </row>
    <row r="6049" spans="1:15" x14ac:dyDescent="0.25">
      <c r="A6049">
        <v>6117</v>
      </c>
      <c r="B6049">
        <v>2710</v>
      </c>
      <c r="C6049">
        <f>IF(COUNTIF($B$2:B6049,B6049)=1,1,0)</f>
        <v>0</v>
      </c>
      <c r="D6049" s="1">
        <v>44971</v>
      </c>
      <c r="E6049" s="2">
        <v>0.83333333333333337</v>
      </c>
      <c r="F6049">
        <v>105</v>
      </c>
      <c r="G6049" t="str">
        <f>IFERROR(INDEX(menu_items!$B:$B,MATCH(F6049,menu_items!$A:$A,0)),"Unknown value")</f>
        <v>Mac &amp; Cheese</v>
      </c>
      <c r="H6049" t="str">
        <f>IFERROR(INDEX(menu_items!$C:$C,MATCH(F6049,menu_items!$A:$A,0)),"Unknown value")</f>
        <v>American</v>
      </c>
      <c r="I6049" s="5">
        <f>IFERROR(INDEX(menu_items!$D:$D,MATCH(F6049,menu_items!$A:$A,0)),0)</f>
        <v>7</v>
      </c>
      <c r="J6049" t="str">
        <f t="shared" si="473"/>
        <v>Tue</v>
      </c>
      <c r="K6049">
        <f t="shared" si="474"/>
        <v>14</v>
      </c>
      <c r="L6049" t="str">
        <f t="shared" si="475"/>
        <v>Feb</v>
      </c>
      <c r="M6049">
        <v>20</v>
      </c>
      <c r="N6049">
        <f t="shared" si="476"/>
        <v>3</v>
      </c>
      <c r="O6049" s="5">
        <f t="shared" si="477"/>
        <v>30.5</v>
      </c>
    </row>
    <row r="6050" spans="1:15" x14ac:dyDescent="0.25">
      <c r="A6050">
        <v>6119</v>
      </c>
      <c r="B6050">
        <v>2711</v>
      </c>
      <c r="C6050">
        <f>IF(COUNTIF($B$2:B6050,B6050)=1,1,0)</f>
        <v>1</v>
      </c>
      <c r="D6050" s="1">
        <v>44971</v>
      </c>
      <c r="E6050" s="2">
        <v>0.83371527777777776</v>
      </c>
      <c r="F6050">
        <v>125</v>
      </c>
      <c r="G6050" t="str">
        <f>IFERROR(INDEX(menu_items!$B:$B,MATCH(F6050,menu_items!$A:$A,0)),"Unknown value")</f>
        <v>Spaghetti &amp; Meatballs</v>
      </c>
      <c r="H6050" t="str">
        <f>IFERROR(INDEX(menu_items!$C:$C,MATCH(F6050,menu_items!$A:$A,0)),"Unknown value")</f>
        <v>Italian</v>
      </c>
      <c r="I6050" s="5">
        <f>IFERROR(INDEX(menu_items!$D:$D,MATCH(F6050,menu_items!$A:$A,0)),0)</f>
        <v>17.95</v>
      </c>
      <c r="J6050" t="str">
        <f t="shared" si="473"/>
        <v>Tue</v>
      </c>
      <c r="K6050">
        <f t="shared" si="474"/>
        <v>14</v>
      </c>
      <c r="L6050" t="str">
        <f t="shared" si="475"/>
        <v>Feb</v>
      </c>
      <c r="M6050">
        <v>20</v>
      </c>
      <c r="N6050">
        <f t="shared" si="476"/>
        <v>4</v>
      </c>
      <c r="O6050" s="5">
        <f t="shared" si="477"/>
        <v>46.9</v>
      </c>
    </row>
    <row r="6051" spans="1:15" x14ac:dyDescent="0.25">
      <c r="A6051">
        <v>6120</v>
      </c>
      <c r="B6051">
        <v>2711</v>
      </c>
      <c r="C6051">
        <f>IF(COUNTIF($B$2:B6051,B6051)=1,1,0)</f>
        <v>0</v>
      </c>
      <c r="D6051" s="1">
        <v>44971</v>
      </c>
      <c r="E6051" s="2">
        <v>0.83371527777777776</v>
      </c>
      <c r="F6051">
        <v>113</v>
      </c>
      <c r="G6051" t="str">
        <f>IFERROR(INDEX(menu_items!$B:$B,MATCH(F6051,menu_items!$A:$A,0)),"Unknown value")</f>
        <v>Edamame</v>
      </c>
      <c r="H6051" t="str">
        <f>IFERROR(INDEX(menu_items!$C:$C,MATCH(F6051,menu_items!$A:$A,0)),"Unknown value")</f>
        <v>Asian</v>
      </c>
      <c r="I6051" s="5">
        <f>IFERROR(INDEX(menu_items!$D:$D,MATCH(F6051,menu_items!$A:$A,0)),0)</f>
        <v>5</v>
      </c>
      <c r="J6051" t="str">
        <f t="shared" si="473"/>
        <v>Tue</v>
      </c>
      <c r="K6051">
        <f t="shared" si="474"/>
        <v>14</v>
      </c>
      <c r="L6051" t="str">
        <f t="shared" si="475"/>
        <v>Feb</v>
      </c>
      <c r="M6051">
        <v>20</v>
      </c>
      <c r="N6051">
        <f t="shared" si="476"/>
        <v>4</v>
      </c>
      <c r="O6051" s="5">
        <f t="shared" si="477"/>
        <v>46.9</v>
      </c>
    </row>
    <row r="6052" spans="1:15" x14ac:dyDescent="0.25">
      <c r="A6052">
        <v>6121</v>
      </c>
      <c r="B6052">
        <v>2711</v>
      </c>
      <c r="C6052">
        <f>IF(COUNTIF($B$2:B6052,B6052)=1,1,0)</f>
        <v>0</v>
      </c>
      <c r="D6052" s="1">
        <v>44971</v>
      </c>
      <c r="E6052" s="2">
        <v>0.83371527777777776</v>
      </c>
      <c r="F6052">
        <v>118</v>
      </c>
      <c r="G6052" t="str">
        <f>IFERROR(INDEX(menu_items!$B:$B,MATCH(F6052,menu_items!$A:$A,0)),"Unknown value")</f>
        <v>Steak Burrito</v>
      </c>
      <c r="H6052" t="str">
        <f>IFERROR(INDEX(menu_items!$C:$C,MATCH(F6052,menu_items!$A:$A,0)),"Unknown value")</f>
        <v>Mexican</v>
      </c>
      <c r="I6052" s="5">
        <f>IFERROR(INDEX(menu_items!$D:$D,MATCH(F6052,menu_items!$A:$A,0)),0)</f>
        <v>14.95</v>
      </c>
      <c r="J6052" t="str">
        <f t="shared" si="473"/>
        <v>Tue</v>
      </c>
      <c r="K6052">
        <f t="shared" si="474"/>
        <v>14</v>
      </c>
      <c r="L6052" t="str">
        <f t="shared" si="475"/>
        <v>Feb</v>
      </c>
      <c r="M6052">
        <v>20</v>
      </c>
      <c r="N6052">
        <f t="shared" si="476"/>
        <v>4</v>
      </c>
      <c r="O6052" s="5">
        <f t="shared" si="477"/>
        <v>46.9</v>
      </c>
    </row>
    <row r="6053" spans="1:15" x14ac:dyDescent="0.25">
      <c r="A6053">
        <v>6122</v>
      </c>
      <c r="B6053">
        <v>2711</v>
      </c>
      <c r="C6053">
        <f>IF(COUNTIF($B$2:B6053,B6053)=1,1,0)</f>
        <v>0</v>
      </c>
      <c r="D6053" s="1">
        <v>44971</v>
      </c>
      <c r="E6053" s="2">
        <v>0.83371527777777776</v>
      </c>
      <c r="F6053">
        <v>123</v>
      </c>
      <c r="G6053" t="str">
        <f>IFERROR(INDEX(menu_items!$B:$B,MATCH(F6053,menu_items!$A:$A,0)),"Unknown value")</f>
        <v>Chips &amp; Guacamole</v>
      </c>
      <c r="H6053" t="str">
        <f>IFERROR(INDEX(menu_items!$C:$C,MATCH(F6053,menu_items!$A:$A,0)),"Unknown value")</f>
        <v>Mexican</v>
      </c>
      <c r="I6053" s="5">
        <f>IFERROR(INDEX(menu_items!$D:$D,MATCH(F6053,menu_items!$A:$A,0)),0)</f>
        <v>9</v>
      </c>
      <c r="J6053" t="str">
        <f t="shared" si="473"/>
        <v>Tue</v>
      </c>
      <c r="K6053">
        <f t="shared" si="474"/>
        <v>14</v>
      </c>
      <c r="L6053" t="str">
        <f t="shared" si="475"/>
        <v>Feb</v>
      </c>
      <c r="M6053">
        <v>20</v>
      </c>
      <c r="N6053">
        <f t="shared" si="476"/>
        <v>4</v>
      </c>
      <c r="O6053" s="5">
        <f t="shared" si="477"/>
        <v>46.9</v>
      </c>
    </row>
    <row r="6054" spans="1:15" x14ac:dyDescent="0.25">
      <c r="A6054">
        <v>6123</v>
      </c>
      <c r="B6054">
        <v>2712</v>
      </c>
      <c r="C6054">
        <f>IF(COUNTIF($B$2:B6054,B6054)=1,1,0)</f>
        <v>1</v>
      </c>
      <c r="D6054" s="1">
        <v>44971</v>
      </c>
      <c r="E6054" s="2">
        <v>0.86950231481481477</v>
      </c>
      <c r="F6054">
        <v>117</v>
      </c>
      <c r="G6054" t="str">
        <f>IFERROR(INDEX(menu_items!$B:$B,MATCH(F6054,menu_items!$A:$A,0)),"Unknown value")</f>
        <v>Chicken Burrito</v>
      </c>
      <c r="H6054" t="str">
        <f>IFERROR(INDEX(menu_items!$C:$C,MATCH(F6054,menu_items!$A:$A,0)),"Unknown value")</f>
        <v>Mexican</v>
      </c>
      <c r="I6054" s="5">
        <f>IFERROR(INDEX(menu_items!$D:$D,MATCH(F6054,menu_items!$A:$A,0)),0)</f>
        <v>12.95</v>
      </c>
      <c r="J6054" t="str">
        <f t="shared" si="473"/>
        <v>Tue</v>
      </c>
      <c r="K6054">
        <f t="shared" si="474"/>
        <v>14</v>
      </c>
      <c r="L6054" t="str">
        <f t="shared" si="475"/>
        <v>Feb</v>
      </c>
      <c r="M6054">
        <v>20</v>
      </c>
      <c r="N6054">
        <f t="shared" si="476"/>
        <v>2</v>
      </c>
      <c r="O6054" s="5">
        <f t="shared" si="477"/>
        <v>21.95</v>
      </c>
    </row>
    <row r="6055" spans="1:15" x14ac:dyDescent="0.25">
      <c r="A6055">
        <v>6124</v>
      </c>
      <c r="B6055">
        <v>2712</v>
      </c>
      <c r="C6055">
        <f>IF(COUNTIF($B$2:B6055,B6055)=1,1,0)</f>
        <v>0</v>
      </c>
      <c r="D6055" s="1">
        <v>44971</v>
      </c>
      <c r="E6055" s="2">
        <v>0.86950231481481477</v>
      </c>
      <c r="F6055">
        <v>114</v>
      </c>
      <c r="G6055" t="str">
        <f>IFERROR(INDEX(menu_items!$B:$B,MATCH(F6055,menu_items!$A:$A,0)),"Unknown value")</f>
        <v>Potstickers</v>
      </c>
      <c r="H6055" t="str">
        <f>IFERROR(INDEX(menu_items!$C:$C,MATCH(F6055,menu_items!$A:$A,0)),"Unknown value")</f>
        <v>Asian</v>
      </c>
      <c r="I6055" s="5">
        <f>IFERROR(INDEX(menu_items!$D:$D,MATCH(F6055,menu_items!$A:$A,0)),0)</f>
        <v>9</v>
      </c>
      <c r="J6055" t="str">
        <f t="shared" si="473"/>
        <v>Tue</v>
      </c>
      <c r="K6055">
        <f t="shared" si="474"/>
        <v>14</v>
      </c>
      <c r="L6055" t="str">
        <f t="shared" si="475"/>
        <v>Feb</v>
      </c>
      <c r="M6055">
        <v>20</v>
      </c>
      <c r="N6055">
        <f t="shared" si="476"/>
        <v>2</v>
      </c>
      <c r="O6055" s="5">
        <f t="shared" si="477"/>
        <v>21.95</v>
      </c>
    </row>
    <row r="6056" spans="1:15" x14ac:dyDescent="0.25">
      <c r="A6056">
        <v>6125</v>
      </c>
      <c r="B6056">
        <v>2713</v>
      </c>
      <c r="C6056">
        <f>IF(COUNTIF($B$2:B6056,B6056)=1,1,0)</f>
        <v>1</v>
      </c>
      <c r="D6056" s="1">
        <v>44971</v>
      </c>
      <c r="E6056" s="2">
        <v>0.88079861111111113</v>
      </c>
      <c r="F6056">
        <v>116</v>
      </c>
      <c r="G6056" t="str">
        <f>IFERROR(INDEX(menu_items!$B:$B,MATCH(F6056,menu_items!$A:$A,0)),"Unknown value")</f>
        <v>Steak Tacos</v>
      </c>
      <c r="H6056" t="str">
        <f>IFERROR(INDEX(menu_items!$C:$C,MATCH(F6056,menu_items!$A:$A,0)),"Unknown value")</f>
        <v>Mexican</v>
      </c>
      <c r="I6056" s="5">
        <f>IFERROR(INDEX(menu_items!$D:$D,MATCH(F6056,menu_items!$A:$A,0)),0)</f>
        <v>13.95</v>
      </c>
      <c r="J6056" t="str">
        <f t="shared" si="473"/>
        <v>Tue</v>
      </c>
      <c r="K6056">
        <f t="shared" si="474"/>
        <v>14</v>
      </c>
      <c r="L6056" t="str">
        <f t="shared" si="475"/>
        <v>Feb</v>
      </c>
      <c r="M6056">
        <v>21</v>
      </c>
      <c r="N6056">
        <f t="shared" si="476"/>
        <v>2</v>
      </c>
      <c r="O6056" s="5">
        <f t="shared" si="477"/>
        <v>31.9</v>
      </c>
    </row>
    <row r="6057" spans="1:15" x14ac:dyDescent="0.25">
      <c r="A6057">
        <v>6126</v>
      </c>
      <c r="B6057">
        <v>2713</v>
      </c>
      <c r="C6057">
        <f>IF(COUNTIF($B$2:B6057,B6057)=1,1,0)</f>
        <v>0</v>
      </c>
      <c r="D6057" s="1">
        <v>44971</v>
      </c>
      <c r="E6057" s="2">
        <v>0.88079861111111113</v>
      </c>
      <c r="F6057">
        <v>127</v>
      </c>
      <c r="G6057" t="str">
        <f>IFERROR(INDEX(menu_items!$B:$B,MATCH(F6057,menu_items!$A:$A,0)),"Unknown value")</f>
        <v>Meat Lasagna</v>
      </c>
      <c r="H6057" t="str">
        <f>IFERROR(INDEX(menu_items!$C:$C,MATCH(F6057,menu_items!$A:$A,0)),"Unknown value")</f>
        <v>Italian</v>
      </c>
      <c r="I6057" s="5">
        <f>IFERROR(INDEX(menu_items!$D:$D,MATCH(F6057,menu_items!$A:$A,0)),0)</f>
        <v>17.95</v>
      </c>
      <c r="J6057" t="str">
        <f t="shared" si="473"/>
        <v>Tue</v>
      </c>
      <c r="K6057">
        <f t="shared" si="474"/>
        <v>14</v>
      </c>
      <c r="L6057" t="str">
        <f t="shared" si="475"/>
        <v>Feb</v>
      </c>
      <c r="M6057">
        <v>21</v>
      </c>
      <c r="N6057">
        <f t="shared" si="476"/>
        <v>2</v>
      </c>
      <c r="O6057" s="5">
        <f t="shared" si="477"/>
        <v>31.9</v>
      </c>
    </row>
    <row r="6058" spans="1:15" x14ac:dyDescent="0.25">
      <c r="A6058">
        <v>6127</v>
      </c>
      <c r="B6058">
        <v>2714</v>
      </c>
      <c r="C6058">
        <f>IF(COUNTIF($B$2:B6058,B6058)=1,1,0)</f>
        <v>1</v>
      </c>
      <c r="D6058" s="1">
        <v>44971</v>
      </c>
      <c r="E6058" s="2">
        <v>0.89063657407407404</v>
      </c>
      <c r="F6058">
        <v>117</v>
      </c>
      <c r="G6058" t="str">
        <f>IFERROR(INDEX(menu_items!$B:$B,MATCH(F6058,menu_items!$A:$A,0)),"Unknown value")</f>
        <v>Chicken Burrito</v>
      </c>
      <c r="H6058" t="str">
        <f>IFERROR(INDEX(menu_items!$C:$C,MATCH(F6058,menu_items!$A:$A,0)),"Unknown value")</f>
        <v>Mexican</v>
      </c>
      <c r="I6058" s="5">
        <f>IFERROR(INDEX(menu_items!$D:$D,MATCH(F6058,menu_items!$A:$A,0)),0)</f>
        <v>12.95</v>
      </c>
      <c r="J6058" t="str">
        <f t="shared" si="473"/>
        <v>Tue</v>
      </c>
      <c r="K6058">
        <f t="shared" si="474"/>
        <v>14</v>
      </c>
      <c r="L6058" t="str">
        <f t="shared" si="475"/>
        <v>Feb</v>
      </c>
      <c r="M6058">
        <v>21</v>
      </c>
      <c r="N6058">
        <f t="shared" si="476"/>
        <v>1</v>
      </c>
      <c r="O6058" s="5">
        <f t="shared" si="477"/>
        <v>12.95</v>
      </c>
    </row>
    <row r="6059" spans="1:15" x14ac:dyDescent="0.25">
      <c r="A6059">
        <v>6128</v>
      </c>
      <c r="B6059">
        <v>2715</v>
      </c>
      <c r="C6059">
        <f>IF(COUNTIF($B$2:B6059,B6059)=1,1,0)</f>
        <v>1</v>
      </c>
      <c r="D6059" s="1">
        <v>44971</v>
      </c>
      <c r="E6059" s="2">
        <v>0.89711805555555557</v>
      </c>
      <c r="F6059">
        <v>121</v>
      </c>
      <c r="G6059" t="str">
        <f>IFERROR(INDEX(menu_items!$B:$B,MATCH(F6059,menu_items!$A:$A,0)),"Unknown value")</f>
        <v>Cheese Quesadillas</v>
      </c>
      <c r="H6059" t="str">
        <f>IFERROR(INDEX(menu_items!$C:$C,MATCH(F6059,menu_items!$A:$A,0)),"Unknown value")</f>
        <v>Mexican</v>
      </c>
      <c r="I6059" s="5">
        <f>IFERROR(INDEX(menu_items!$D:$D,MATCH(F6059,menu_items!$A:$A,0)),0)</f>
        <v>10.5</v>
      </c>
      <c r="J6059" t="str">
        <f t="shared" si="473"/>
        <v>Tue</v>
      </c>
      <c r="K6059">
        <f t="shared" si="474"/>
        <v>14</v>
      </c>
      <c r="L6059" t="str">
        <f t="shared" si="475"/>
        <v>Feb</v>
      </c>
      <c r="M6059">
        <v>21</v>
      </c>
      <c r="N6059">
        <f t="shared" si="476"/>
        <v>3</v>
      </c>
      <c r="O6059" s="5">
        <f t="shared" si="477"/>
        <v>34.450000000000003</v>
      </c>
    </row>
    <row r="6060" spans="1:15" x14ac:dyDescent="0.25">
      <c r="A6060">
        <v>6129</v>
      </c>
      <c r="B6060">
        <v>2715</v>
      </c>
      <c r="C6060">
        <f>IF(COUNTIF($B$2:B6060,B6060)=1,1,0)</f>
        <v>0</v>
      </c>
      <c r="D6060" s="1">
        <v>44971</v>
      </c>
      <c r="E6060" s="2">
        <v>0.89711805555555557</v>
      </c>
      <c r="F6060">
        <v>122</v>
      </c>
      <c r="G6060" t="str">
        <f>IFERROR(INDEX(menu_items!$B:$B,MATCH(F6060,menu_items!$A:$A,0)),"Unknown value")</f>
        <v>Chips &amp; Salsa</v>
      </c>
      <c r="H6060" t="str">
        <f>IFERROR(INDEX(menu_items!$C:$C,MATCH(F6060,menu_items!$A:$A,0)),"Unknown value")</f>
        <v>Mexican</v>
      </c>
      <c r="I6060" s="5">
        <f>IFERROR(INDEX(menu_items!$D:$D,MATCH(F6060,menu_items!$A:$A,0)),0)</f>
        <v>7</v>
      </c>
      <c r="J6060" t="str">
        <f t="shared" si="473"/>
        <v>Tue</v>
      </c>
      <c r="K6060">
        <f t="shared" si="474"/>
        <v>14</v>
      </c>
      <c r="L6060" t="str">
        <f t="shared" si="475"/>
        <v>Feb</v>
      </c>
      <c r="M6060">
        <v>21</v>
      </c>
      <c r="N6060">
        <f t="shared" si="476"/>
        <v>3</v>
      </c>
      <c r="O6060" s="5">
        <f t="shared" si="477"/>
        <v>34.450000000000003</v>
      </c>
    </row>
    <row r="6061" spans="1:15" x14ac:dyDescent="0.25">
      <c r="A6061">
        <v>6131</v>
      </c>
      <c r="B6061">
        <v>2715</v>
      </c>
      <c r="C6061">
        <f>IF(COUNTIF($B$2:B6061,B6061)=1,1,0)</f>
        <v>0</v>
      </c>
      <c r="D6061" s="1">
        <v>44971</v>
      </c>
      <c r="E6061" s="2">
        <v>0.89711805555555557</v>
      </c>
      <c r="F6061">
        <v>132</v>
      </c>
      <c r="G6061" t="str">
        <f>IFERROR(INDEX(menu_items!$B:$B,MATCH(F6061,menu_items!$A:$A,0)),"Unknown value")</f>
        <v>Eggplant Parmesan</v>
      </c>
      <c r="H6061" t="str">
        <f>IFERROR(INDEX(menu_items!$C:$C,MATCH(F6061,menu_items!$A:$A,0)),"Unknown value")</f>
        <v>Italian</v>
      </c>
      <c r="I6061" s="5">
        <f>IFERROR(INDEX(menu_items!$D:$D,MATCH(F6061,menu_items!$A:$A,0)),0)</f>
        <v>16.95</v>
      </c>
      <c r="J6061" t="str">
        <f t="shared" si="473"/>
        <v>Tue</v>
      </c>
      <c r="K6061">
        <f t="shared" si="474"/>
        <v>14</v>
      </c>
      <c r="L6061" t="str">
        <f t="shared" si="475"/>
        <v>Feb</v>
      </c>
      <c r="M6061">
        <v>21</v>
      </c>
      <c r="N6061">
        <f t="shared" si="476"/>
        <v>3</v>
      </c>
      <c r="O6061" s="5">
        <f t="shared" si="477"/>
        <v>34.450000000000003</v>
      </c>
    </row>
    <row r="6062" spans="1:15" x14ac:dyDescent="0.25">
      <c r="A6062">
        <v>6132</v>
      </c>
      <c r="B6062">
        <v>2716</v>
      </c>
      <c r="C6062">
        <f>IF(COUNTIF($B$2:B6062,B6062)=1,1,0)</f>
        <v>1</v>
      </c>
      <c r="D6062" s="1">
        <v>44971</v>
      </c>
      <c r="E6062" s="2">
        <v>0.89844907407407404</v>
      </c>
      <c r="F6062">
        <v>101</v>
      </c>
      <c r="G6062" t="str">
        <f>IFERROR(INDEX(menu_items!$B:$B,MATCH(F6062,menu_items!$A:$A,0)),"Unknown value")</f>
        <v>Hamburger</v>
      </c>
      <c r="H6062" t="str">
        <f>IFERROR(INDEX(menu_items!$C:$C,MATCH(F6062,menu_items!$A:$A,0)),"Unknown value")</f>
        <v>American</v>
      </c>
      <c r="I6062" s="5">
        <f>IFERROR(INDEX(menu_items!$D:$D,MATCH(F6062,menu_items!$A:$A,0)),0)</f>
        <v>12.95</v>
      </c>
      <c r="J6062" t="str">
        <f t="shared" si="473"/>
        <v>Tue</v>
      </c>
      <c r="K6062">
        <f t="shared" si="474"/>
        <v>14</v>
      </c>
      <c r="L6062" t="str">
        <f t="shared" si="475"/>
        <v>Feb</v>
      </c>
      <c r="M6062">
        <v>21</v>
      </c>
      <c r="N6062">
        <f t="shared" si="476"/>
        <v>3</v>
      </c>
      <c r="O6062" s="5">
        <f t="shared" si="477"/>
        <v>43.849999999999994</v>
      </c>
    </row>
    <row r="6063" spans="1:15" x14ac:dyDescent="0.25">
      <c r="A6063">
        <v>6133</v>
      </c>
      <c r="B6063">
        <v>2716</v>
      </c>
      <c r="C6063">
        <f>IF(COUNTIF($B$2:B6063,B6063)=1,1,0)</f>
        <v>0</v>
      </c>
      <c r="D6063" s="1">
        <v>44971</v>
      </c>
      <c r="E6063" s="2">
        <v>0.89844907407407404</v>
      </c>
      <c r="F6063">
        <v>101</v>
      </c>
      <c r="G6063" t="str">
        <f>IFERROR(INDEX(menu_items!$B:$B,MATCH(F6063,menu_items!$A:$A,0)),"Unknown value")</f>
        <v>Hamburger</v>
      </c>
      <c r="H6063" t="str">
        <f>IFERROR(INDEX(menu_items!$C:$C,MATCH(F6063,menu_items!$A:$A,0)),"Unknown value")</f>
        <v>American</v>
      </c>
      <c r="I6063" s="5">
        <f>IFERROR(INDEX(menu_items!$D:$D,MATCH(F6063,menu_items!$A:$A,0)),0)</f>
        <v>12.95</v>
      </c>
      <c r="J6063" t="str">
        <f t="shared" si="473"/>
        <v>Tue</v>
      </c>
      <c r="K6063">
        <f t="shared" si="474"/>
        <v>14</v>
      </c>
      <c r="L6063" t="str">
        <f t="shared" si="475"/>
        <v>Feb</v>
      </c>
      <c r="M6063">
        <v>21</v>
      </c>
      <c r="N6063">
        <f t="shared" si="476"/>
        <v>3</v>
      </c>
      <c r="O6063" s="5">
        <f t="shared" si="477"/>
        <v>43.849999999999994</v>
      </c>
    </row>
    <row r="6064" spans="1:15" x14ac:dyDescent="0.25">
      <c r="A6064">
        <v>6134</v>
      </c>
      <c r="B6064">
        <v>2716</v>
      </c>
      <c r="C6064">
        <f>IF(COUNTIF($B$2:B6064,B6064)=1,1,0)</f>
        <v>0</v>
      </c>
      <c r="D6064" s="1">
        <v>44971</v>
      </c>
      <c r="E6064" s="2">
        <v>0.89844907407407404</v>
      </c>
      <c r="F6064">
        <v>110</v>
      </c>
      <c r="G6064" t="str">
        <f>IFERROR(INDEX(menu_items!$B:$B,MATCH(F6064,menu_items!$A:$A,0)),"Unknown value")</f>
        <v>Pork Ramen</v>
      </c>
      <c r="H6064" t="str">
        <f>IFERROR(INDEX(menu_items!$C:$C,MATCH(F6064,menu_items!$A:$A,0)),"Unknown value")</f>
        <v>Asian</v>
      </c>
      <c r="I6064" s="5">
        <f>IFERROR(INDEX(menu_items!$D:$D,MATCH(F6064,menu_items!$A:$A,0)),0)</f>
        <v>17.95</v>
      </c>
      <c r="J6064" t="str">
        <f t="shared" si="473"/>
        <v>Tue</v>
      </c>
      <c r="K6064">
        <f t="shared" si="474"/>
        <v>14</v>
      </c>
      <c r="L6064" t="str">
        <f t="shared" si="475"/>
        <v>Feb</v>
      </c>
      <c r="M6064">
        <v>21</v>
      </c>
      <c r="N6064">
        <f t="shared" si="476"/>
        <v>3</v>
      </c>
      <c r="O6064" s="5">
        <f t="shared" si="477"/>
        <v>43.849999999999994</v>
      </c>
    </row>
    <row r="6065" spans="1:15" x14ac:dyDescent="0.25">
      <c r="A6065">
        <v>6135</v>
      </c>
      <c r="B6065">
        <v>2717</v>
      </c>
      <c r="C6065">
        <f>IF(COUNTIF($B$2:B6065,B6065)=1,1,0)</f>
        <v>1</v>
      </c>
      <c r="D6065" s="1">
        <v>44971</v>
      </c>
      <c r="E6065" s="2">
        <v>0.91538194444444443</v>
      </c>
      <c r="F6065">
        <v>126</v>
      </c>
      <c r="G6065" t="str">
        <f>IFERROR(INDEX(menu_items!$B:$B,MATCH(F6065,menu_items!$A:$A,0)),"Unknown value")</f>
        <v>Fettuccine Alfredo</v>
      </c>
      <c r="H6065" t="str">
        <f>IFERROR(INDEX(menu_items!$C:$C,MATCH(F6065,menu_items!$A:$A,0)),"Unknown value")</f>
        <v>Italian</v>
      </c>
      <c r="I6065" s="5">
        <f>IFERROR(INDEX(menu_items!$D:$D,MATCH(F6065,menu_items!$A:$A,0)),0)</f>
        <v>14.5</v>
      </c>
      <c r="J6065" t="str">
        <f t="shared" si="473"/>
        <v>Tue</v>
      </c>
      <c r="K6065">
        <f t="shared" si="474"/>
        <v>14</v>
      </c>
      <c r="L6065" t="str">
        <f t="shared" si="475"/>
        <v>Feb</v>
      </c>
      <c r="M6065">
        <v>21</v>
      </c>
      <c r="N6065">
        <f t="shared" si="476"/>
        <v>2</v>
      </c>
      <c r="O6065" s="5">
        <f t="shared" si="477"/>
        <v>30</v>
      </c>
    </row>
    <row r="6066" spans="1:15" x14ac:dyDescent="0.25">
      <c r="A6066">
        <v>6136</v>
      </c>
      <c r="B6066">
        <v>2717</v>
      </c>
      <c r="C6066">
        <f>IF(COUNTIF($B$2:B6066,B6066)=1,1,0)</f>
        <v>0</v>
      </c>
      <c r="D6066" s="1">
        <v>44971</v>
      </c>
      <c r="E6066" s="2">
        <v>0.91538194444444443</v>
      </c>
      <c r="F6066">
        <v>129</v>
      </c>
      <c r="G6066" t="str">
        <f>IFERROR(INDEX(menu_items!$B:$B,MATCH(F6066,menu_items!$A:$A,0)),"Unknown value")</f>
        <v>Mushroom Ravioli</v>
      </c>
      <c r="H6066" t="str">
        <f>IFERROR(INDEX(menu_items!$C:$C,MATCH(F6066,menu_items!$A:$A,0)),"Unknown value")</f>
        <v>Italian</v>
      </c>
      <c r="I6066" s="5">
        <f>IFERROR(INDEX(menu_items!$D:$D,MATCH(F6066,menu_items!$A:$A,0)),0)</f>
        <v>15.5</v>
      </c>
      <c r="J6066" t="str">
        <f t="shared" si="473"/>
        <v>Tue</v>
      </c>
      <c r="K6066">
        <f t="shared" si="474"/>
        <v>14</v>
      </c>
      <c r="L6066" t="str">
        <f t="shared" si="475"/>
        <v>Feb</v>
      </c>
      <c r="M6066">
        <v>21</v>
      </c>
      <c r="N6066">
        <f t="shared" si="476"/>
        <v>2</v>
      </c>
      <c r="O6066" s="5">
        <f t="shared" si="477"/>
        <v>30</v>
      </c>
    </row>
    <row r="6067" spans="1:15" x14ac:dyDescent="0.25">
      <c r="A6067">
        <v>6138</v>
      </c>
      <c r="B6067">
        <v>2718</v>
      </c>
      <c r="C6067">
        <f>IF(COUNTIF($B$2:B6067,B6067)=1,1,0)</f>
        <v>1</v>
      </c>
      <c r="D6067" s="1">
        <v>44971</v>
      </c>
      <c r="E6067" s="2">
        <v>0.92822916666666666</v>
      </c>
      <c r="F6067">
        <v>101</v>
      </c>
      <c r="G6067" t="str">
        <f>IFERROR(INDEX(menu_items!$B:$B,MATCH(F6067,menu_items!$A:$A,0)),"Unknown value")</f>
        <v>Hamburger</v>
      </c>
      <c r="H6067" t="str">
        <f>IFERROR(INDEX(menu_items!$C:$C,MATCH(F6067,menu_items!$A:$A,0)),"Unknown value")</f>
        <v>American</v>
      </c>
      <c r="I6067" s="5">
        <f>IFERROR(INDEX(menu_items!$D:$D,MATCH(F6067,menu_items!$A:$A,0)),0)</f>
        <v>12.95</v>
      </c>
      <c r="J6067" t="str">
        <f t="shared" si="473"/>
        <v>Tue</v>
      </c>
      <c r="K6067">
        <f t="shared" si="474"/>
        <v>14</v>
      </c>
      <c r="L6067" t="str">
        <f t="shared" si="475"/>
        <v>Feb</v>
      </c>
      <c r="M6067">
        <v>22</v>
      </c>
      <c r="N6067">
        <f t="shared" si="476"/>
        <v>4</v>
      </c>
      <c r="O6067" s="5">
        <f t="shared" si="477"/>
        <v>62.349999999999994</v>
      </c>
    </row>
    <row r="6068" spans="1:15" x14ac:dyDescent="0.25">
      <c r="A6068">
        <v>6139</v>
      </c>
      <c r="B6068">
        <v>2718</v>
      </c>
      <c r="C6068">
        <f>IF(COUNTIF($B$2:B6068,B6068)=1,1,0)</f>
        <v>0</v>
      </c>
      <c r="D6068" s="1">
        <v>44971</v>
      </c>
      <c r="E6068" s="2">
        <v>0.92822916666666666</v>
      </c>
      <c r="F6068">
        <v>116</v>
      </c>
      <c r="G6068" t="str">
        <f>IFERROR(INDEX(menu_items!$B:$B,MATCH(F6068,menu_items!$A:$A,0)),"Unknown value")</f>
        <v>Steak Tacos</v>
      </c>
      <c r="H6068" t="str">
        <f>IFERROR(INDEX(menu_items!$C:$C,MATCH(F6068,menu_items!$A:$A,0)),"Unknown value")</f>
        <v>Mexican</v>
      </c>
      <c r="I6068" s="5">
        <f>IFERROR(INDEX(menu_items!$D:$D,MATCH(F6068,menu_items!$A:$A,0)),0)</f>
        <v>13.95</v>
      </c>
      <c r="J6068" t="str">
        <f t="shared" si="473"/>
        <v>Tue</v>
      </c>
      <c r="K6068">
        <f t="shared" si="474"/>
        <v>14</v>
      </c>
      <c r="L6068" t="str">
        <f t="shared" si="475"/>
        <v>Feb</v>
      </c>
      <c r="M6068">
        <v>22</v>
      </c>
      <c r="N6068">
        <f t="shared" si="476"/>
        <v>4</v>
      </c>
      <c r="O6068" s="5">
        <f t="shared" si="477"/>
        <v>62.349999999999994</v>
      </c>
    </row>
    <row r="6069" spans="1:15" x14ac:dyDescent="0.25">
      <c r="A6069">
        <v>6140</v>
      </c>
      <c r="B6069">
        <v>2718</v>
      </c>
      <c r="C6069">
        <f>IF(COUNTIF($B$2:B6069,B6069)=1,1,0)</f>
        <v>0</v>
      </c>
      <c r="D6069" s="1">
        <v>44971</v>
      </c>
      <c r="E6069" s="2">
        <v>0.92822916666666666</v>
      </c>
      <c r="F6069">
        <v>129</v>
      </c>
      <c r="G6069" t="str">
        <f>IFERROR(INDEX(menu_items!$B:$B,MATCH(F6069,menu_items!$A:$A,0)),"Unknown value")</f>
        <v>Mushroom Ravioli</v>
      </c>
      <c r="H6069" t="str">
        <f>IFERROR(INDEX(menu_items!$C:$C,MATCH(F6069,menu_items!$A:$A,0)),"Unknown value")</f>
        <v>Italian</v>
      </c>
      <c r="I6069" s="5">
        <f>IFERROR(INDEX(menu_items!$D:$D,MATCH(F6069,menu_items!$A:$A,0)),0)</f>
        <v>15.5</v>
      </c>
      <c r="J6069" t="str">
        <f t="shared" si="473"/>
        <v>Tue</v>
      </c>
      <c r="K6069">
        <f t="shared" si="474"/>
        <v>14</v>
      </c>
      <c r="L6069" t="str">
        <f t="shared" si="475"/>
        <v>Feb</v>
      </c>
      <c r="M6069">
        <v>22</v>
      </c>
      <c r="N6069">
        <f t="shared" si="476"/>
        <v>4</v>
      </c>
      <c r="O6069" s="5">
        <f t="shared" si="477"/>
        <v>62.349999999999994</v>
      </c>
    </row>
    <row r="6070" spans="1:15" x14ac:dyDescent="0.25">
      <c r="A6070">
        <v>6141</v>
      </c>
      <c r="B6070">
        <v>2718</v>
      </c>
      <c r="C6070">
        <f>IF(COUNTIF($B$2:B6070,B6070)=1,1,0)</f>
        <v>0</v>
      </c>
      <c r="D6070" s="1">
        <v>44971</v>
      </c>
      <c r="E6070" s="2">
        <v>0.92822916666666666</v>
      </c>
      <c r="F6070">
        <v>130</v>
      </c>
      <c r="G6070" t="str">
        <f>IFERROR(INDEX(menu_items!$B:$B,MATCH(F6070,menu_items!$A:$A,0)),"Unknown value")</f>
        <v>Shrimp Scampi</v>
      </c>
      <c r="H6070" t="str">
        <f>IFERROR(INDEX(menu_items!$C:$C,MATCH(F6070,menu_items!$A:$A,0)),"Unknown value")</f>
        <v>Italian</v>
      </c>
      <c r="I6070" s="5">
        <f>IFERROR(INDEX(menu_items!$D:$D,MATCH(F6070,menu_items!$A:$A,0)),0)</f>
        <v>19.95</v>
      </c>
      <c r="J6070" t="str">
        <f t="shared" si="473"/>
        <v>Tue</v>
      </c>
      <c r="K6070">
        <f t="shared" si="474"/>
        <v>14</v>
      </c>
      <c r="L6070" t="str">
        <f t="shared" si="475"/>
        <v>Feb</v>
      </c>
      <c r="M6070">
        <v>22</v>
      </c>
      <c r="N6070">
        <f t="shared" si="476"/>
        <v>4</v>
      </c>
      <c r="O6070" s="5">
        <f t="shared" si="477"/>
        <v>62.349999999999994</v>
      </c>
    </row>
    <row r="6071" spans="1:15" x14ac:dyDescent="0.25">
      <c r="A6071">
        <v>6142</v>
      </c>
      <c r="B6071">
        <v>2719</v>
      </c>
      <c r="C6071">
        <f>IF(COUNTIF($B$2:B6071,B6071)=1,1,0)</f>
        <v>1</v>
      </c>
      <c r="D6071" s="1">
        <v>44971</v>
      </c>
      <c r="E6071" s="2">
        <v>0.93247685185185181</v>
      </c>
      <c r="F6071">
        <v>102</v>
      </c>
      <c r="G6071" t="str">
        <f>IFERROR(INDEX(menu_items!$B:$B,MATCH(F6071,menu_items!$A:$A,0)),"Unknown value")</f>
        <v>Cheeseburger</v>
      </c>
      <c r="H6071" t="str">
        <f>IFERROR(INDEX(menu_items!$C:$C,MATCH(F6071,menu_items!$A:$A,0)),"Unknown value")</f>
        <v>American</v>
      </c>
      <c r="I6071" s="5">
        <f>IFERROR(INDEX(menu_items!$D:$D,MATCH(F6071,menu_items!$A:$A,0)),0)</f>
        <v>13.95</v>
      </c>
      <c r="J6071" t="str">
        <f t="shared" si="473"/>
        <v>Tue</v>
      </c>
      <c r="K6071">
        <f t="shared" si="474"/>
        <v>14</v>
      </c>
      <c r="L6071" t="str">
        <f t="shared" si="475"/>
        <v>Feb</v>
      </c>
      <c r="M6071">
        <v>22</v>
      </c>
      <c r="N6071">
        <f t="shared" si="476"/>
        <v>2</v>
      </c>
      <c r="O6071" s="5">
        <f t="shared" si="477"/>
        <v>22.95</v>
      </c>
    </row>
    <row r="6072" spans="1:15" x14ac:dyDescent="0.25">
      <c r="A6072">
        <v>6143</v>
      </c>
      <c r="B6072">
        <v>2719</v>
      </c>
      <c r="C6072">
        <f>IF(COUNTIF($B$2:B6072,B6072)=1,1,0)</f>
        <v>0</v>
      </c>
      <c r="D6072" s="1">
        <v>44971</v>
      </c>
      <c r="E6072" s="2">
        <v>0.93247685185185181</v>
      </c>
      <c r="F6072">
        <v>123</v>
      </c>
      <c r="G6072" t="str">
        <f>IFERROR(INDEX(menu_items!$B:$B,MATCH(F6072,menu_items!$A:$A,0)),"Unknown value")</f>
        <v>Chips &amp; Guacamole</v>
      </c>
      <c r="H6072" t="str">
        <f>IFERROR(INDEX(menu_items!$C:$C,MATCH(F6072,menu_items!$A:$A,0)),"Unknown value")</f>
        <v>Mexican</v>
      </c>
      <c r="I6072" s="5">
        <f>IFERROR(INDEX(menu_items!$D:$D,MATCH(F6072,menu_items!$A:$A,0)),0)</f>
        <v>9</v>
      </c>
      <c r="J6072" t="str">
        <f t="shared" si="473"/>
        <v>Tue</v>
      </c>
      <c r="K6072">
        <f t="shared" si="474"/>
        <v>14</v>
      </c>
      <c r="L6072" t="str">
        <f t="shared" si="475"/>
        <v>Feb</v>
      </c>
      <c r="M6072">
        <v>22</v>
      </c>
      <c r="N6072">
        <f t="shared" si="476"/>
        <v>2</v>
      </c>
      <c r="O6072" s="5">
        <f t="shared" si="477"/>
        <v>22.95</v>
      </c>
    </row>
    <row r="6073" spans="1:15" x14ac:dyDescent="0.25">
      <c r="A6073">
        <v>6144</v>
      </c>
      <c r="B6073">
        <v>2720</v>
      </c>
      <c r="C6073">
        <f>IF(COUNTIF($B$2:B6073,B6073)=1,1,0)</f>
        <v>1</v>
      </c>
      <c r="D6073" s="1">
        <v>44971</v>
      </c>
      <c r="E6073" s="2">
        <v>0.93743055555555554</v>
      </c>
      <c r="F6073">
        <v>101</v>
      </c>
      <c r="G6073" t="str">
        <f>IFERROR(INDEX(menu_items!$B:$B,MATCH(F6073,menu_items!$A:$A,0)),"Unknown value")</f>
        <v>Hamburger</v>
      </c>
      <c r="H6073" t="str">
        <f>IFERROR(INDEX(menu_items!$C:$C,MATCH(F6073,menu_items!$A:$A,0)),"Unknown value")</f>
        <v>American</v>
      </c>
      <c r="I6073" s="5">
        <f>IFERROR(INDEX(menu_items!$D:$D,MATCH(F6073,menu_items!$A:$A,0)),0)</f>
        <v>12.95</v>
      </c>
      <c r="J6073" t="str">
        <f t="shared" si="473"/>
        <v>Tue</v>
      </c>
      <c r="K6073">
        <f t="shared" si="474"/>
        <v>14</v>
      </c>
      <c r="L6073" t="str">
        <f t="shared" si="475"/>
        <v>Feb</v>
      </c>
      <c r="M6073">
        <v>22</v>
      </c>
      <c r="N6073">
        <f t="shared" si="476"/>
        <v>1</v>
      </c>
      <c r="O6073" s="5">
        <f t="shared" si="477"/>
        <v>12.95</v>
      </c>
    </row>
    <row r="6074" spans="1:15" x14ac:dyDescent="0.25">
      <c r="A6074">
        <v>6145</v>
      </c>
      <c r="B6074">
        <v>2721</v>
      </c>
      <c r="C6074">
        <f>IF(COUNTIF($B$2:B6074,B6074)=1,1,0)</f>
        <v>1</v>
      </c>
      <c r="D6074" s="1">
        <v>44971</v>
      </c>
      <c r="E6074" s="2">
        <v>0.93746527777777777</v>
      </c>
      <c r="F6074">
        <v>124</v>
      </c>
      <c r="G6074" t="str">
        <f>IFERROR(INDEX(menu_items!$B:$B,MATCH(F6074,menu_items!$A:$A,0)),"Unknown value")</f>
        <v>Spaghetti</v>
      </c>
      <c r="H6074" t="str">
        <f>IFERROR(INDEX(menu_items!$C:$C,MATCH(F6074,menu_items!$A:$A,0)),"Unknown value")</f>
        <v>Italian</v>
      </c>
      <c r="I6074" s="5">
        <f>IFERROR(INDEX(menu_items!$D:$D,MATCH(F6074,menu_items!$A:$A,0)),0)</f>
        <v>14.5</v>
      </c>
      <c r="J6074" t="str">
        <f t="shared" ref="J6074:J6137" si="478">TEXT(D6074,"ddd")</f>
        <v>Tue</v>
      </c>
      <c r="K6074">
        <f t="shared" ref="K6074:K6137" si="479">DAY(D6074)</f>
        <v>14</v>
      </c>
      <c r="L6074" t="str">
        <f t="shared" ref="L6074:L6137" si="480">TEXT(D6074,"mmm")</f>
        <v>Feb</v>
      </c>
      <c r="M6074">
        <v>22</v>
      </c>
      <c r="N6074">
        <f t="shared" si="476"/>
        <v>1</v>
      </c>
      <c r="O6074" s="5">
        <f t="shared" si="477"/>
        <v>14.5</v>
      </c>
    </row>
    <row r="6075" spans="1:15" x14ac:dyDescent="0.25">
      <c r="A6075">
        <v>6146</v>
      </c>
      <c r="B6075">
        <v>2722</v>
      </c>
      <c r="C6075">
        <f>IF(COUNTIF($B$2:B6075,B6075)=1,1,0)</f>
        <v>1</v>
      </c>
      <c r="D6075" s="1">
        <v>44971</v>
      </c>
      <c r="E6075" s="2">
        <v>0.95320601851851849</v>
      </c>
      <c r="F6075">
        <v>101</v>
      </c>
      <c r="G6075" t="str">
        <f>IFERROR(INDEX(menu_items!$B:$B,MATCH(F6075,menu_items!$A:$A,0)),"Unknown value")</f>
        <v>Hamburger</v>
      </c>
      <c r="H6075" t="str">
        <f>IFERROR(INDEX(menu_items!$C:$C,MATCH(F6075,menu_items!$A:$A,0)),"Unknown value")</f>
        <v>American</v>
      </c>
      <c r="I6075" s="5">
        <f>IFERROR(INDEX(menu_items!$D:$D,MATCH(F6075,menu_items!$A:$A,0)),0)</f>
        <v>12.95</v>
      </c>
      <c r="J6075" t="str">
        <f t="shared" si="478"/>
        <v>Tue</v>
      </c>
      <c r="K6075">
        <f t="shared" si="479"/>
        <v>14</v>
      </c>
      <c r="L6075" t="str">
        <f t="shared" si="480"/>
        <v>Feb</v>
      </c>
      <c r="M6075">
        <v>22</v>
      </c>
      <c r="N6075">
        <f t="shared" si="476"/>
        <v>3</v>
      </c>
      <c r="O6075" s="5">
        <f t="shared" si="477"/>
        <v>35.9</v>
      </c>
    </row>
    <row r="6076" spans="1:15" x14ac:dyDescent="0.25">
      <c r="A6076">
        <v>6147</v>
      </c>
      <c r="B6076">
        <v>2722</v>
      </c>
      <c r="C6076">
        <f>IF(COUNTIF($B$2:B6076,B6076)=1,1,0)</f>
        <v>0</v>
      </c>
      <c r="D6076" s="1">
        <v>44971</v>
      </c>
      <c r="E6076" s="2">
        <v>0.95320601851851849</v>
      </c>
      <c r="F6076">
        <v>109</v>
      </c>
      <c r="G6076" t="str">
        <f>IFERROR(INDEX(menu_items!$B:$B,MATCH(F6076,menu_items!$A:$A,0)),"Unknown value")</f>
        <v>Korean Beef Bowl</v>
      </c>
      <c r="H6076" t="str">
        <f>IFERROR(INDEX(menu_items!$C:$C,MATCH(F6076,menu_items!$A:$A,0)),"Unknown value")</f>
        <v>Asian</v>
      </c>
      <c r="I6076" s="5">
        <f>IFERROR(INDEX(menu_items!$D:$D,MATCH(F6076,menu_items!$A:$A,0)),0)</f>
        <v>17.95</v>
      </c>
      <c r="J6076" t="str">
        <f t="shared" si="478"/>
        <v>Tue</v>
      </c>
      <c r="K6076">
        <f t="shared" si="479"/>
        <v>14</v>
      </c>
      <c r="L6076" t="str">
        <f t="shared" si="480"/>
        <v>Feb</v>
      </c>
      <c r="M6076">
        <v>22</v>
      </c>
      <c r="N6076">
        <f t="shared" si="476"/>
        <v>3</v>
      </c>
      <c r="O6076" s="5">
        <f t="shared" si="477"/>
        <v>35.9</v>
      </c>
    </row>
    <row r="6077" spans="1:15" x14ac:dyDescent="0.25">
      <c r="A6077">
        <v>6148</v>
      </c>
      <c r="B6077">
        <v>2722</v>
      </c>
      <c r="C6077">
        <f>IF(COUNTIF($B$2:B6077,B6077)=1,1,0)</f>
        <v>0</v>
      </c>
      <c r="D6077" s="1">
        <v>44971</v>
      </c>
      <c r="E6077" s="2">
        <v>0.95320601851851849</v>
      </c>
      <c r="F6077">
        <v>113</v>
      </c>
      <c r="G6077" t="str">
        <f>IFERROR(INDEX(menu_items!$B:$B,MATCH(F6077,menu_items!$A:$A,0)),"Unknown value")</f>
        <v>Edamame</v>
      </c>
      <c r="H6077" t="str">
        <f>IFERROR(INDEX(menu_items!$C:$C,MATCH(F6077,menu_items!$A:$A,0)),"Unknown value")</f>
        <v>Asian</v>
      </c>
      <c r="I6077" s="5">
        <f>IFERROR(INDEX(menu_items!$D:$D,MATCH(F6077,menu_items!$A:$A,0)),0)</f>
        <v>5</v>
      </c>
      <c r="J6077" t="str">
        <f t="shared" si="478"/>
        <v>Tue</v>
      </c>
      <c r="K6077">
        <f t="shared" si="479"/>
        <v>14</v>
      </c>
      <c r="L6077" t="str">
        <f t="shared" si="480"/>
        <v>Feb</v>
      </c>
      <c r="M6077">
        <v>22</v>
      </c>
      <c r="N6077">
        <f t="shared" si="476"/>
        <v>3</v>
      </c>
      <c r="O6077" s="5">
        <f t="shared" si="477"/>
        <v>35.9</v>
      </c>
    </row>
    <row r="6078" spans="1:15" x14ac:dyDescent="0.25">
      <c r="A6078">
        <v>6149</v>
      </c>
      <c r="B6078">
        <v>2723</v>
      </c>
      <c r="C6078">
        <f>IF(COUNTIF($B$2:B6078,B6078)=1,1,0)</f>
        <v>1</v>
      </c>
      <c r="D6078" s="1">
        <v>44972</v>
      </c>
      <c r="E6078" s="2">
        <v>0.48291666666666666</v>
      </c>
      <c r="F6078">
        <v>113</v>
      </c>
      <c r="G6078" t="str">
        <f>IFERROR(INDEX(menu_items!$B:$B,MATCH(F6078,menu_items!$A:$A,0)),"Unknown value")</f>
        <v>Edamame</v>
      </c>
      <c r="H6078" t="str">
        <f>IFERROR(INDEX(menu_items!$C:$C,MATCH(F6078,menu_items!$A:$A,0)),"Unknown value")</f>
        <v>Asian</v>
      </c>
      <c r="I6078" s="5">
        <f>IFERROR(INDEX(menu_items!$D:$D,MATCH(F6078,menu_items!$A:$A,0)),0)</f>
        <v>5</v>
      </c>
      <c r="J6078" t="str">
        <f t="shared" si="478"/>
        <v>Wed</v>
      </c>
      <c r="K6078">
        <f t="shared" si="479"/>
        <v>15</v>
      </c>
      <c r="L6078" t="str">
        <f t="shared" si="480"/>
        <v>Feb</v>
      </c>
      <c r="M6078">
        <v>11</v>
      </c>
      <c r="N6078">
        <f t="shared" si="476"/>
        <v>1</v>
      </c>
      <c r="O6078" s="5">
        <f t="shared" si="477"/>
        <v>5</v>
      </c>
    </row>
    <row r="6079" spans="1:15" x14ac:dyDescent="0.25">
      <c r="A6079">
        <v>6150</v>
      </c>
      <c r="B6079">
        <v>2724</v>
      </c>
      <c r="C6079">
        <f>IF(COUNTIF($B$2:B6079,B6079)=1,1,0)</f>
        <v>1</v>
      </c>
      <c r="D6079" s="1">
        <v>44972</v>
      </c>
      <c r="E6079" s="2">
        <v>0.49234953703703704</v>
      </c>
      <c r="F6079">
        <v>102</v>
      </c>
      <c r="G6079" t="str">
        <f>IFERROR(INDEX(menu_items!$B:$B,MATCH(F6079,menu_items!$A:$A,0)),"Unknown value")</f>
        <v>Cheeseburger</v>
      </c>
      <c r="H6079" t="str">
        <f>IFERROR(INDEX(menu_items!$C:$C,MATCH(F6079,menu_items!$A:$A,0)),"Unknown value")</f>
        <v>American</v>
      </c>
      <c r="I6079" s="5">
        <f>IFERROR(INDEX(menu_items!$D:$D,MATCH(F6079,menu_items!$A:$A,0)),0)</f>
        <v>13.95</v>
      </c>
      <c r="J6079" t="str">
        <f t="shared" si="478"/>
        <v>Wed</v>
      </c>
      <c r="K6079">
        <f t="shared" si="479"/>
        <v>15</v>
      </c>
      <c r="L6079" t="str">
        <f t="shared" si="480"/>
        <v>Feb</v>
      </c>
      <c r="M6079">
        <v>11</v>
      </c>
      <c r="N6079">
        <f t="shared" si="476"/>
        <v>3</v>
      </c>
      <c r="O6079" s="5">
        <f t="shared" si="477"/>
        <v>45.4</v>
      </c>
    </row>
    <row r="6080" spans="1:15" x14ac:dyDescent="0.25">
      <c r="A6080">
        <v>6151</v>
      </c>
      <c r="B6080">
        <v>2724</v>
      </c>
      <c r="C6080">
        <f>IF(COUNTIF($B$2:B6080,B6080)=1,1,0)</f>
        <v>0</v>
      </c>
      <c r="D6080" s="1">
        <v>44972</v>
      </c>
      <c r="E6080" s="2">
        <v>0.49234953703703704</v>
      </c>
      <c r="F6080">
        <v>108</v>
      </c>
      <c r="G6080" t="str">
        <f>IFERROR(INDEX(menu_items!$B:$B,MATCH(F6080,menu_items!$A:$A,0)),"Unknown value")</f>
        <v>Tofu Pad Thai</v>
      </c>
      <c r="H6080" t="str">
        <f>IFERROR(INDEX(menu_items!$C:$C,MATCH(F6080,menu_items!$A:$A,0)),"Unknown value")</f>
        <v>Asian</v>
      </c>
      <c r="I6080" s="5">
        <f>IFERROR(INDEX(menu_items!$D:$D,MATCH(F6080,menu_items!$A:$A,0)),0)</f>
        <v>14.5</v>
      </c>
      <c r="J6080" t="str">
        <f t="shared" si="478"/>
        <v>Wed</v>
      </c>
      <c r="K6080">
        <f t="shared" si="479"/>
        <v>15</v>
      </c>
      <c r="L6080" t="str">
        <f t="shared" si="480"/>
        <v>Feb</v>
      </c>
      <c r="M6080">
        <v>11</v>
      </c>
      <c r="N6080">
        <f t="shared" si="476"/>
        <v>3</v>
      </c>
      <c r="O6080" s="5">
        <f t="shared" si="477"/>
        <v>45.4</v>
      </c>
    </row>
    <row r="6081" spans="1:15" x14ac:dyDescent="0.25">
      <c r="A6081">
        <v>6152</v>
      </c>
      <c r="B6081">
        <v>2724</v>
      </c>
      <c r="C6081">
        <f>IF(COUNTIF($B$2:B6081,B6081)=1,1,0)</f>
        <v>0</v>
      </c>
      <c r="D6081" s="1">
        <v>44972</v>
      </c>
      <c r="E6081" s="2">
        <v>0.49234953703703704</v>
      </c>
      <c r="F6081">
        <v>132</v>
      </c>
      <c r="G6081" t="str">
        <f>IFERROR(INDEX(menu_items!$B:$B,MATCH(F6081,menu_items!$A:$A,0)),"Unknown value")</f>
        <v>Eggplant Parmesan</v>
      </c>
      <c r="H6081" t="str">
        <f>IFERROR(INDEX(menu_items!$C:$C,MATCH(F6081,menu_items!$A:$A,0)),"Unknown value")</f>
        <v>Italian</v>
      </c>
      <c r="I6081" s="5">
        <f>IFERROR(INDEX(menu_items!$D:$D,MATCH(F6081,menu_items!$A:$A,0)),0)</f>
        <v>16.95</v>
      </c>
      <c r="J6081" t="str">
        <f t="shared" si="478"/>
        <v>Wed</v>
      </c>
      <c r="K6081">
        <f t="shared" si="479"/>
        <v>15</v>
      </c>
      <c r="L6081" t="str">
        <f t="shared" si="480"/>
        <v>Feb</v>
      </c>
      <c r="M6081">
        <v>11</v>
      </c>
      <c r="N6081">
        <f t="shared" si="476"/>
        <v>3</v>
      </c>
      <c r="O6081" s="5">
        <f t="shared" si="477"/>
        <v>45.4</v>
      </c>
    </row>
    <row r="6082" spans="1:15" x14ac:dyDescent="0.25">
      <c r="A6082">
        <v>6153</v>
      </c>
      <c r="B6082">
        <v>2725</v>
      </c>
      <c r="C6082">
        <f>IF(COUNTIF($B$2:B6082,B6082)=1,1,0)</f>
        <v>1</v>
      </c>
      <c r="D6082" s="1">
        <v>44972</v>
      </c>
      <c r="E6082" s="2">
        <v>0.49444444444444446</v>
      </c>
      <c r="F6082">
        <v>101</v>
      </c>
      <c r="G6082" t="str">
        <f>IFERROR(INDEX(menu_items!$B:$B,MATCH(F6082,menu_items!$A:$A,0)),"Unknown value")</f>
        <v>Hamburger</v>
      </c>
      <c r="H6082" t="str">
        <f>IFERROR(INDEX(menu_items!$C:$C,MATCH(F6082,menu_items!$A:$A,0)),"Unknown value")</f>
        <v>American</v>
      </c>
      <c r="I6082" s="5">
        <f>IFERROR(INDEX(menu_items!$D:$D,MATCH(F6082,menu_items!$A:$A,0)),0)</f>
        <v>12.95</v>
      </c>
      <c r="J6082" t="str">
        <f t="shared" si="478"/>
        <v>Wed</v>
      </c>
      <c r="K6082">
        <f t="shared" si="479"/>
        <v>15</v>
      </c>
      <c r="L6082" t="str">
        <f t="shared" si="480"/>
        <v>Feb</v>
      </c>
      <c r="M6082">
        <v>11</v>
      </c>
      <c r="N6082">
        <f t="shared" ref="N6082:N6145" si="481">COUNTIF($B:$B,B6082)</f>
        <v>13</v>
      </c>
      <c r="O6082" s="5">
        <f t="shared" ref="O6082:O6145" si="482">SUMIF($B:$B,B6082,$I:$I)</f>
        <v>162.55000000000001</v>
      </c>
    </row>
    <row r="6083" spans="1:15" x14ac:dyDescent="0.25">
      <c r="A6083">
        <v>6154</v>
      </c>
      <c r="B6083">
        <v>2725</v>
      </c>
      <c r="C6083">
        <f>IF(COUNTIF($B$2:B6083,B6083)=1,1,0)</f>
        <v>0</v>
      </c>
      <c r="D6083" s="1">
        <v>44972</v>
      </c>
      <c r="E6083" s="2">
        <v>0.49444444444444446</v>
      </c>
      <c r="F6083">
        <v>116</v>
      </c>
      <c r="G6083" t="str">
        <f>IFERROR(INDEX(menu_items!$B:$B,MATCH(F6083,menu_items!$A:$A,0)),"Unknown value")</f>
        <v>Steak Tacos</v>
      </c>
      <c r="H6083" t="str">
        <f>IFERROR(INDEX(menu_items!$C:$C,MATCH(F6083,menu_items!$A:$A,0)),"Unknown value")</f>
        <v>Mexican</v>
      </c>
      <c r="I6083" s="5">
        <f>IFERROR(INDEX(menu_items!$D:$D,MATCH(F6083,menu_items!$A:$A,0)),0)</f>
        <v>13.95</v>
      </c>
      <c r="J6083" t="str">
        <f t="shared" si="478"/>
        <v>Wed</v>
      </c>
      <c r="K6083">
        <f t="shared" si="479"/>
        <v>15</v>
      </c>
      <c r="L6083" t="str">
        <f t="shared" si="480"/>
        <v>Feb</v>
      </c>
      <c r="M6083">
        <v>11</v>
      </c>
      <c r="N6083">
        <f t="shared" si="481"/>
        <v>13</v>
      </c>
      <c r="O6083" s="5">
        <f t="shared" si="482"/>
        <v>162.55000000000001</v>
      </c>
    </row>
    <row r="6084" spans="1:15" x14ac:dyDescent="0.25">
      <c r="A6084">
        <v>6155</v>
      </c>
      <c r="B6084">
        <v>2725</v>
      </c>
      <c r="C6084">
        <f>IF(COUNTIF($B$2:B6084,B6084)=1,1,0)</f>
        <v>0</v>
      </c>
      <c r="D6084" s="1">
        <v>44972</v>
      </c>
      <c r="E6084" s="2">
        <v>0.49444444444444446</v>
      </c>
      <c r="F6084">
        <v>103</v>
      </c>
      <c r="G6084" t="str">
        <f>IFERROR(INDEX(menu_items!$B:$B,MATCH(F6084,menu_items!$A:$A,0)),"Unknown value")</f>
        <v>Hot Dog</v>
      </c>
      <c r="H6084" t="str">
        <f>IFERROR(INDEX(menu_items!$C:$C,MATCH(F6084,menu_items!$A:$A,0)),"Unknown value")</f>
        <v>American</v>
      </c>
      <c r="I6084" s="5">
        <f>IFERROR(INDEX(menu_items!$D:$D,MATCH(F6084,menu_items!$A:$A,0)),0)</f>
        <v>9</v>
      </c>
      <c r="J6084" t="str">
        <f t="shared" si="478"/>
        <v>Wed</v>
      </c>
      <c r="K6084">
        <f t="shared" si="479"/>
        <v>15</v>
      </c>
      <c r="L6084" t="str">
        <f t="shared" si="480"/>
        <v>Feb</v>
      </c>
      <c r="M6084">
        <v>11</v>
      </c>
      <c r="N6084">
        <f t="shared" si="481"/>
        <v>13</v>
      </c>
      <c r="O6084" s="5">
        <f t="shared" si="482"/>
        <v>162.55000000000001</v>
      </c>
    </row>
    <row r="6085" spans="1:15" x14ac:dyDescent="0.25">
      <c r="A6085">
        <v>6156</v>
      </c>
      <c r="B6085">
        <v>2725</v>
      </c>
      <c r="C6085">
        <f>IF(COUNTIF($B$2:B6085,B6085)=1,1,0)</f>
        <v>0</v>
      </c>
      <c r="D6085" s="1">
        <v>44972</v>
      </c>
      <c r="E6085" s="2">
        <v>0.49444444444444446</v>
      </c>
      <c r="F6085">
        <v>109</v>
      </c>
      <c r="G6085" t="str">
        <f>IFERROR(INDEX(menu_items!$B:$B,MATCH(F6085,menu_items!$A:$A,0)),"Unknown value")</f>
        <v>Korean Beef Bowl</v>
      </c>
      <c r="H6085" t="str">
        <f>IFERROR(INDEX(menu_items!$C:$C,MATCH(F6085,menu_items!$A:$A,0)),"Unknown value")</f>
        <v>Asian</v>
      </c>
      <c r="I6085" s="5">
        <f>IFERROR(INDEX(menu_items!$D:$D,MATCH(F6085,menu_items!$A:$A,0)),0)</f>
        <v>17.95</v>
      </c>
      <c r="J6085" t="str">
        <f t="shared" si="478"/>
        <v>Wed</v>
      </c>
      <c r="K6085">
        <f t="shared" si="479"/>
        <v>15</v>
      </c>
      <c r="L6085" t="str">
        <f t="shared" si="480"/>
        <v>Feb</v>
      </c>
      <c r="M6085">
        <v>11</v>
      </c>
      <c r="N6085">
        <f t="shared" si="481"/>
        <v>13</v>
      </c>
      <c r="O6085" s="5">
        <f t="shared" si="482"/>
        <v>162.55000000000001</v>
      </c>
    </row>
    <row r="6086" spans="1:15" x14ac:dyDescent="0.25">
      <c r="A6086">
        <v>6157</v>
      </c>
      <c r="B6086">
        <v>2725</v>
      </c>
      <c r="C6086">
        <f>IF(COUNTIF($B$2:B6086,B6086)=1,1,0)</f>
        <v>0</v>
      </c>
      <c r="D6086" s="1">
        <v>44972</v>
      </c>
      <c r="E6086" s="2">
        <v>0.49444444444444446</v>
      </c>
      <c r="F6086">
        <v>117</v>
      </c>
      <c r="G6086" t="str">
        <f>IFERROR(INDEX(menu_items!$B:$B,MATCH(F6086,menu_items!$A:$A,0)),"Unknown value")</f>
        <v>Chicken Burrito</v>
      </c>
      <c r="H6086" t="str">
        <f>IFERROR(INDEX(menu_items!$C:$C,MATCH(F6086,menu_items!$A:$A,0)),"Unknown value")</f>
        <v>Mexican</v>
      </c>
      <c r="I6086" s="5">
        <f>IFERROR(INDEX(menu_items!$D:$D,MATCH(F6086,menu_items!$A:$A,0)),0)</f>
        <v>12.95</v>
      </c>
      <c r="J6086" t="str">
        <f t="shared" si="478"/>
        <v>Wed</v>
      </c>
      <c r="K6086">
        <f t="shared" si="479"/>
        <v>15</v>
      </c>
      <c r="L6086" t="str">
        <f t="shared" si="480"/>
        <v>Feb</v>
      </c>
      <c r="M6086">
        <v>11</v>
      </c>
      <c r="N6086">
        <f t="shared" si="481"/>
        <v>13</v>
      </c>
      <c r="O6086" s="5">
        <f t="shared" si="482"/>
        <v>162.55000000000001</v>
      </c>
    </row>
    <row r="6087" spans="1:15" x14ac:dyDescent="0.25">
      <c r="A6087">
        <v>6158</v>
      </c>
      <c r="B6087">
        <v>2725</v>
      </c>
      <c r="C6087">
        <f>IF(COUNTIF($B$2:B6087,B6087)=1,1,0)</f>
        <v>0</v>
      </c>
      <c r="D6087" s="1">
        <v>44972</v>
      </c>
      <c r="E6087" s="2">
        <v>0.49444444444444446</v>
      </c>
      <c r="F6087">
        <v>111</v>
      </c>
      <c r="G6087" t="str">
        <f>IFERROR(INDEX(menu_items!$B:$B,MATCH(F6087,menu_items!$A:$A,0)),"Unknown value")</f>
        <v>California Roll</v>
      </c>
      <c r="H6087" t="str">
        <f>IFERROR(INDEX(menu_items!$C:$C,MATCH(F6087,menu_items!$A:$A,0)),"Unknown value")</f>
        <v>Asian</v>
      </c>
      <c r="I6087" s="5">
        <f>IFERROR(INDEX(menu_items!$D:$D,MATCH(F6087,menu_items!$A:$A,0)),0)</f>
        <v>11.95</v>
      </c>
      <c r="J6087" t="str">
        <f t="shared" si="478"/>
        <v>Wed</v>
      </c>
      <c r="K6087">
        <f t="shared" si="479"/>
        <v>15</v>
      </c>
      <c r="L6087" t="str">
        <f t="shared" si="480"/>
        <v>Feb</v>
      </c>
      <c r="M6087">
        <v>11</v>
      </c>
      <c r="N6087">
        <f t="shared" si="481"/>
        <v>13</v>
      </c>
      <c r="O6087" s="5">
        <f t="shared" si="482"/>
        <v>162.55000000000001</v>
      </c>
    </row>
    <row r="6088" spans="1:15" x14ac:dyDescent="0.25">
      <c r="A6088">
        <v>6159</v>
      </c>
      <c r="B6088">
        <v>2725</v>
      </c>
      <c r="C6088">
        <f>IF(COUNTIF($B$2:B6088,B6088)=1,1,0)</f>
        <v>0</v>
      </c>
      <c r="D6088" s="1">
        <v>44972</v>
      </c>
      <c r="E6088" s="2">
        <v>0.49444444444444446</v>
      </c>
      <c r="F6088">
        <v>118</v>
      </c>
      <c r="G6088" t="str">
        <f>IFERROR(INDEX(menu_items!$B:$B,MATCH(F6088,menu_items!$A:$A,0)),"Unknown value")</f>
        <v>Steak Burrito</v>
      </c>
      <c r="H6088" t="str">
        <f>IFERROR(INDEX(menu_items!$C:$C,MATCH(F6088,menu_items!$A:$A,0)),"Unknown value")</f>
        <v>Mexican</v>
      </c>
      <c r="I6088" s="5">
        <f>IFERROR(INDEX(menu_items!$D:$D,MATCH(F6088,menu_items!$A:$A,0)),0)</f>
        <v>14.95</v>
      </c>
      <c r="J6088" t="str">
        <f t="shared" si="478"/>
        <v>Wed</v>
      </c>
      <c r="K6088">
        <f t="shared" si="479"/>
        <v>15</v>
      </c>
      <c r="L6088" t="str">
        <f t="shared" si="480"/>
        <v>Feb</v>
      </c>
      <c r="M6088">
        <v>11</v>
      </c>
      <c r="N6088">
        <f t="shared" si="481"/>
        <v>13</v>
      </c>
      <c r="O6088" s="5">
        <f t="shared" si="482"/>
        <v>162.55000000000001</v>
      </c>
    </row>
    <row r="6089" spans="1:15" x14ac:dyDescent="0.25">
      <c r="A6089">
        <v>6160</v>
      </c>
      <c r="B6089">
        <v>2725</v>
      </c>
      <c r="C6089">
        <f>IF(COUNTIF($B$2:B6089,B6089)=1,1,0)</f>
        <v>0</v>
      </c>
      <c r="D6089" s="1">
        <v>44972</v>
      </c>
      <c r="E6089" s="2">
        <v>0.49444444444444446</v>
      </c>
      <c r="F6089">
        <v>119</v>
      </c>
      <c r="G6089" t="str">
        <f>IFERROR(INDEX(menu_items!$B:$B,MATCH(F6089,menu_items!$A:$A,0)),"Unknown value")</f>
        <v>Chicken Torta</v>
      </c>
      <c r="H6089" t="str">
        <f>IFERROR(INDEX(menu_items!$C:$C,MATCH(F6089,menu_items!$A:$A,0)),"Unknown value")</f>
        <v>Mexican</v>
      </c>
      <c r="I6089" s="5">
        <f>IFERROR(INDEX(menu_items!$D:$D,MATCH(F6089,menu_items!$A:$A,0)),0)</f>
        <v>11.95</v>
      </c>
      <c r="J6089" t="str">
        <f t="shared" si="478"/>
        <v>Wed</v>
      </c>
      <c r="K6089">
        <f t="shared" si="479"/>
        <v>15</v>
      </c>
      <c r="L6089" t="str">
        <f t="shared" si="480"/>
        <v>Feb</v>
      </c>
      <c r="M6089">
        <v>11</v>
      </c>
      <c r="N6089">
        <f t="shared" si="481"/>
        <v>13</v>
      </c>
      <c r="O6089" s="5">
        <f t="shared" si="482"/>
        <v>162.55000000000001</v>
      </c>
    </row>
    <row r="6090" spans="1:15" x14ac:dyDescent="0.25">
      <c r="A6090">
        <v>6161</v>
      </c>
      <c r="B6090">
        <v>2725</v>
      </c>
      <c r="C6090">
        <f>IF(COUNTIF($B$2:B6090,B6090)=1,1,0)</f>
        <v>0</v>
      </c>
      <c r="D6090" s="1">
        <v>44972</v>
      </c>
      <c r="E6090" s="2">
        <v>0.49444444444444446</v>
      </c>
      <c r="F6090">
        <v>120</v>
      </c>
      <c r="G6090" t="str">
        <f>IFERROR(INDEX(menu_items!$B:$B,MATCH(F6090,menu_items!$A:$A,0)),"Unknown value")</f>
        <v>Steak Torta</v>
      </c>
      <c r="H6090" t="str">
        <f>IFERROR(INDEX(menu_items!$C:$C,MATCH(F6090,menu_items!$A:$A,0)),"Unknown value")</f>
        <v>Mexican</v>
      </c>
      <c r="I6090" s="5">
        <f>IFERROR(INDEX(menu_items!$D:$D,MATCH(F6090,menu_items!$A:$A,0)),0)</f>
        <v>13.95</v>
      </c>
      <c r="J6090" t="str">
        <f t="shared" si="478"/>
        <v>Wed</v>
      </c>
      <c r="K6090">
        <f t="shared" si="479"/>
        <v>15</v>
      </c>
      <c r="L6090" t="str">
        <f t="shared" si="480"/>
        <v>Feb</v>
      </c>
      <c r="M6090">
        <v>11</v>
      </c>
      <c r="N6090">
        <f t="shared" si="481"/>
        <v>13</v>
      </c>
      <c r="O6090" s="5">
        <f t="shared" si="482"/>
        <v>162.55000000000001</v>
      </c>
    </row>
    <row r="6091" spans="1:15" x14ac:dyDescent="0.25">
      <c r="A6091">
        <v>6162</v>
      </c>
      <c r="B6091">
        <v>2725</v>
      </c>
      <c r="C6091">
        <f>IF(COUNTIF($B$2:B6091,B6091)=1,1,0)</f>
        <v>0</v>
      </c>
      <c r="D6091" s="1">
        <v>44972</v>
      </c>
      <c r="E6091" s="2">
        <v>0.49444444444444446</v>
      </c>
      <c r="F6091">
        <v>105</v>
      </c>
      <c r="G6091" t="str">
        <f>IFERROR(INDEX(menu_items!$B:$B,MATCH(F6091,menu_items!$A:$A,0)),"Unknown value")</f>
        <v>Mac &amp; Cheese</v>
      </c>
      <c r="H6091" t="str">
        <f>IFERROR(INDEX(menu_items!$C:$C,MATCH(F6091,menu_items!$A:$A,0)),"Unknown value")</f>
        <v>American</v>
      </c>
      <c r="I6091" s="5">
        <f>IFERROR(INDEX(menu_items!$D:$D,MATCH(F6091,menu_items!$A:$A,0)),0)</f>
        <v>7</v>
      </c>
      <c r="J6091" t="str">
        <f t="shared" si="478"/>
        <v>Wed</v>
      </c>
      <c r="K6091">
        <f t="shared" si="479"/>
        <v>15</v>
      </c>
      <c r="L6091" t="str">
        <f t="shared" si="480"/>
        <v>Feb</v>
      </c>
      <c r="M6091">
        <v>11</v>
      </c>
      <c r="N6091">
        <f t="shared" si="481"/>
        <v>13</v>
      </c>
      <c r="O6091" s="5">
        <f t="shared" si="482"/>
        <v>162.55000000000001</v>
      </c>
    </row>
    <row r="6092" spans="1:15" x14ac:dyDescent="0.25">
      <c r="A6092">
        <v>6163</v>
      </c>
      <c r="B6092">
        <v>2725</v>
      </c>
      <c r="C6092">
        <f>IF(COUNTIF($B$2:B6092,B6092)=1,1,0)</f>
        <v>0</v>
      </c>
      <c r="D6092" s="1">
        <v>44972</v>
      </c>
      <c r="E6092" s="2">
        <v>0.49444444444444446</v>
      </c>
      <c r="F6092">
        <v>122</v>
      </c>
      <c r="G6092" t="str">
        <f>IFERROR(INDEX(menu_items!$B:$B,MATCH(F6092,menu_items!$A:$A,0)),"Unknown value")</f>
        <v>Chips &amp; Salsa</v>
      </c>
      <c r="H6092" t="str">
        <f>IFERROR(INDEX(menu_items!$C:$C,MATCH(F6092,menu_items!$A:$A,0)),"Unknown value")</f>
        <v>Mexican</v>
      </c>
      <c r="I6092" s="5">
        <f>IFERROR(INDEX(menu_items!$D:$D,MATCH(F6092,menu_items!$A:$A,0)),0)</f>
        <v>7</v>
      </c>
      <c r="J6092" t="str">
        <f t="shared" si="478"/>
        <v>Wed</v>
      </c>
      <c r="K6092">
        <f t="shared" si="479"/>
        <v>15</v>
      </c>
      <c r="L6092" t="str">
        <f t="shared" si="480"/>
        <v>Feb</v>
      </c>
      <c r="M6092">
        <v>11</v>
      </c>
      <c r="N6092">
        <f t="shared" si="481"/>
        <v>13</v>
      </c>
      <c r="O6092" s="5">
        <f t="shared" si="482"/>
        <v>162.55000000000001</v>
      </c>
    </row>
    <row r="6093" spans="1:15" x14ac:dyDescent="0.25">
      <c r="A6093">
        <v>6164</v>
      </c>
      <c r="B6093">
        <v>2725</v>
      </c>
      <c r="C6093">
        <f>IF(COUNTIF($B$2:B6093,B6093)=1,1,0)</f>
        <v>0</v>
      </c>
      <c r="D6093" s="1">
        <v>44972</v>
      </c>
      <c r="E6093" s="2">
        <v>0.49444444444444446</v>
      </c>
      <c r="F6093">
        <v>130</v>
      </c>
      <c r="G6093" t="str">
        <f>IFERROR(INDEX(menu_items!$B:$B,MATCH(F6093,menu_items!$A:$A,0)),"Unknown value")</f>
        <v>Shrimp Scampi</v>
      </c>
      <c r="H6093" t="str">
        <f>IFERROR(INDEX(menu_items!$C:$C,MATCH(F6093,menu_items!$A:$A,0)),"Unknown value")</f>
        <v>Italian</v>
      </c>
      <c r="I6093" s="5">
        <f>IFERROR(INDEX(menu_items!$D:$D,MATCH(F6093,menu_items!$A:$A,0)),0)</f>
        <v>19.95</v>
      </c>
      <c r="J6093" t="str">
        <f t="shared" si="478"/>
        <v>Wed</v>
      </c>
      <c r="K6093">
        <f t="shared" si="479"/>
        <v>15</v>
      </c>
      <c r="L6093" t="str">
        <f t="shared" si="480"/>
        <v>Feb</v>
      </c>
      <c r="M6093">
        <v>11</v>
      </c>
      <c r="N6093">
        <f t="shared" si="481"/>
        <v>13</v>
      </c>
      <c r="O6093" s="5">
        <f t="shared" si="482"/>
        <v>162.55000000000001</v>
      </c>
    </row>
    <row r="6094" spans="1:15" x14ac:dyDescent="0.25">
      <c r="A6094">
        <v>6165</v>
      </c>
      <c r="B6094">
        <v>2725</v>
      </c>
      <c r="C6094">
        <f>IF(COUNTIF($B$2:B6094,B6094)=1,1,0)</f>
        <v>0</v>
      </c>
      <c r="D6094" s="1">
        <v>44972</v>
      </c>
      <c r="E6094" s="2">
        <v>0.49444444444444446</v>
      </c>
      <c r="F6094">
        <v>114</v>
      </c>
      <c r="G6094" t="str">
        <f>IFERROR(INDEX(menu_items!$B:$B,MATCH(F6094,menu_items!$A:$A,0)),"Unknown value")</f>
        <v>Potstickers</v>
      </c>
      <c r="H6094" t="str">
        <f>IFERROR(INDEX(menu_items!$C:$C,MATCH(F6094,menu_items!$A:$A,0)),"Unknown value")</f>
        <v>Asian</v>
      </c>
      <c r="I6094" s="5">
        <f>IFERROR(INDEX(menu_items!$D:$D,MATCH(F6094,menu_items!$A:$A,0)),0)</f>
        <v>9</v>
      </c>
      <c r="J6094" t="str">
        <f t="shared" si="478"/>
        <v>Wed</v>
      </c>
      <c r="K6094">
        <f t="shared" si="479"/>
        <v>15</v>
      </c>
      <c r="L6094" t="str">
        <f t="shared" si="480"/>
        <v>Feb</v>
      </c>
      <c r="M6094">
        <v>11</v>
      </c>
      <c r="N6094">
        <f t="shared" si="481"/>
        <v>13</v>
      </c>
      <c r="O6094" s="5">
        <f t="shared" si="482"/>
        <v>162.55000000000001</v>
      </c>
    </row>
    <row r="6095" spans="1:15" x14ac:dyDescent="0.25">
      <c r="A6095">
        <v>6166</v>
      </c>
      <c r="B6095">
        <v>2726</v>
      </c>
      <c r="C6095">
        <f>IF(COUNTIF($B$2:B6095,B6095)=1,1,0)</f>
        <v>1</v>
      </c>
      <c r="D6095" s="1">
        <v>44972</v>
      </c>
      <c r="E6095" s="2">
        <v>0.49646990740740743</v>
      </c>
      <c r="F6095">
        <v>107</v>
      </c>
      <c r="G6095" t="str">
        <f>IFERROR(INDEX(menu_items!$B:$B,MATCH(F6095,menu_items!$A:$A,0)),"Unknown value")</f>
        <v>Orange Chicken</v>
      </c>
      <c r="H6095" t="str">
        <f>IFERROR(INDEX(menu_items!$C:$C,MATCH(F6095,menu_items!$A:$A,0)),"Unknown value")</f>
        <v>Asian</v>
      </c>
      <c r="I6095" s="5">
        <f>IFERROR(INDEX(menu_items!$D:$D,MATCH(F6095,menu_items!$A:$A,0)),0)</f>
        <v>16.5</v>
      </c>
      <c r="J6095" t="str">
        <f t="shared" si="478"/>
        <v>Wed</v>
      </c>
      <c r="K6095">
        <f t="shared" si="479"/>
        <v>15</v>
      </c>
      <c r="L6095" t="str">
        <f t="shared" si="480"/>
        <v>Feb</v>
      </c>
      <c r="M6095">
        <v>11</v>
      </c>
      <c r="N6095">
        <f t="shared" si="481"/>
        <v>1</v>
      </c>
      <c r="O6095" s="5">
        <f t="shared" si="482"/>
        <v>16.5</v>
      </c>
    </row>
    <row r="6096" spans="1:15" x14ac:dyDescent="0.25">
      <c r="A6096">
        <v>6167</v>
      </c>
      <c r="B6096">
        <v>2727</v>
      </c>
      <c r="C6096">
        <f>IF(COUNTIF($B$2:B6096,B6096)=1,1,0)</f>
        <v>1</v>
      </c>
      <c r="D6096" s="1">
        <v>44972</v>
      </c>
      <c r="E6096" s="2">
        <v>0.49760416666666668</v>
      </c>
      <c r="F6096">
        <v>110</v>
      </c>
      <c r="G6096" t="str">
        <f>IFERROR(INDEX(menu_items!$B:$B,MATCH(F6096,menu_items!$A:$A,0)),"Unknown value")</f>
        <v>Pork Ramen</v>
      </c>
      <c r="H6096" t="str">
        <f>IFERROR(INDEX(menu_items!$C:$C,MATCH(F6096,menu_items!$A:$A,0)),"Unknown value")</f>
        <v>Asian</v>
      </c>
      <c r="I6096" s="5">
        <f>IFERROR(INDEX(menu_items!$D:$D,MATCH(F6096,menu_items!$A:$A,0)),0)</f>
        <v>17.95</v>
      </c>
      <c r="J6096" t="str">
        <f t="shared" si="478"/>
        <v>Wed</v>
      </c>
      <c r="K6096">
        <f t="shared" si="479"/>
        <v>15</v>
      </c>
      <c r="L6096" t="str">
        <f t="shared" si="480"/>
        <v>Feb</v>
      </c>
      <c r="M6096">
        <v>11</v>
      </c>
      <c r="N6096">
        <f t="shared" si="481"/>
        <v>2</v>
      </c>
      <c r="O6096" s="5">
        <f t="shared" si="482"/>
        <v>29.9</v>
      </c>
    </row>
    <row r="6097" spans="1:15" x14ac:dyDescent="0.25">
      <c r="A6097">
        <v>6168</v>
      </c>
      <c r="B6097">
        <v>2727</v>
      </c>
      <c r="C6097">
        <f>IF(COUNTIF($B$2:B6097,B6097)=1,1,0)</f>
        <v>0</v>
      </c>
      <c r="D6097" s="1">
        <v>44972</v>
      </c>
      <c r="E6097" s="2">
        <v>0.49760416666666668</v>
      </c>
      <c r="F6097">
        <v>119</v>
      </c>
      <c r="G6097" t="str">
        <f>IFERROR(INDEX(menu_items!$B:$B,MATCH(F6097,menu_items!$A:$A,0)),"Unknown value")</f>
        <v>Chicken Torta</v>
      </c>
      <c r="H6097" t="str">
        <f>IFERROR(INDEX(menu_items!$C:$C,MATCH(F6097,menu_items!$A:$A,0)),"Unknown value")</f>
        <v>Mexican</v>
      </c>
      <c r="I6097" s="5">
        <f>IFERROR(INDEX(menu_items!$D:$D,MATCH(F6097,menu_items!$A:$A,0)),0)</f>
        <v>11.95</v>
      </c>
      <c r="J6097" t="str">
        <f t="shared" si="478"/>
        <v>Wed</v>
      </c>
      <c r="K6097">
        <f t="shared" si="479"/>
        <v>15</v>
      </c>
      <c r="L6097" t="str">
        <f t="shared" si="480"/>
        <v>Feb</v>
      </c>
      <c r="M6097">
        <v>11</v>
      </c>
      <c r="N6097">
        <f t="shared" si="481"/>
        <v>2</v>
      </c>
      <c r="O6097" s="5">
        <f t="shared" si="482"/>
        <v>29.9</v>
      </c>
    </row>
    <row r="6098" spans="1:15" x14ac:dyDescent="0.25">
      <c r="A6098">
        <v>6169</v>
      </c>
      <c r="B6098">
        <v>2728</v>
      </c>
      <c r="C6098">
        <f>IF(COUNTIF($B$2:B6098,B6098)=1,1,0)</f>
        <v>1</v>
      </c>
      <c r="D6098" s="1">
        <v>44972</v>
      </c>
      <c r="E6098" s="2">
        <v>0.50835648148148149</v>
      </c>
      <c r="F6098">
        <v>116</v>
      </c>
      <c r="G6098" t="str">
        <f>IFERROR(INDEX(menu_items!$B:$B,MATCH(F6098,menu_items!$A:$A,0)),"Unknown value")</f>
        <v>Steak Tacos</v>
      </c>
      <c r="H6098" t="str">
        <f>IFERROR(INDEX(menu_items!$C:$C,MATCH(F6098,menu_items!$A:$A,0)),"Unknown value")</f>
        <v>Mexican</v>
      </c>
      <c r="I6098" s="5">
        <f>IFERROR(INDEX(menu_items!$D:$D,MATCH(F6098,menu_items!$A:$A,0)),0)</f>
        <v>13.95</v>
      </c>
      <c r="J6098" t="str">
        <f t="shared" si="478"/>
        <v>Wed</v>
      </c>
      <c r="K6098">
        <f t="shared" si="479"/>
        <v>15</v>
      </c>
      <c r="L6098" t="str">
        <f t="shared" si="480"/>
        <v>Feb</v>
      </c>
      <c r="M6098">
        <v>12</v>
      </c>
      <c r="N6098">
        <f t="shared" si="481"/>
        <v>2</v>
      </c>
      <c r="O6098" s="5">
        <f t="shared" si="482"/>
        <v>22.95</v>
      </c>
    </row>
    <row r="6099" spans="1:15" x14ac:dyDescent="0.25">
      <c r="A6099">
        <v>6170</v>
      </c>
      <c r="B6099">
        <v>2728</v>
      </c>
      <c r="C6099">
        <f>IF(COUNTIF($B$2:B6099,B6099)=1,1,0)</f>
        <v>0</v>
      </c>
      <c r="D6099" s="1">
        <v>44972</v>
      </c>
      <c r="E6099" s="2">
        <v>0.50835648148148149</v>
      </c>
      <c r="F6099">
        <v>103</v>
      </c>
      <c r="G6099" t="str">
        <f>IFERROR(INDEX(menu_items!$B:$B,MATCH(F6099,menu_items!$A:$A,0)),"Unknown value")</f>
        <v>Hot Dog</v>
      </c>
      <c r="H6099" t="str">
        <f>IFERROR(INDEX(menu_items!$C:$C,MATCH(F6099,menu_items!$A:$A,0)),"Unknown value")</f>
        <v>American</v>
      </c>
      <c r="I6099" s="5">
        <f>IFERROR(INDEX(menu_items!$D:$D,MATCH(F6099,menu_items!$A:$A,0)),0)</f>
        <v>9</v>
      </c>
      <c r="J6099" t="str">
        <f t="shared" si="478"/>
        <v>Wed</v>
      </c>
      <c r="K6099">
        <f t="shared" si="479"/>
        <v>15</v>
      </c>
      <c r="L6099" t="str">
        <f t="shared" si="480"/>
        <v>Feb</v>
      </c>
      <c r="M6099">
        <v>12</v>
      </c>
      <c r="N6099">
        <f t="shared" si="481"/>
        <v>2</v>
      </c>
      <c r="O6099" s="5">
        <f t="shared" si="482"/>
        <v>22.95</v>
      </c>
    </row>
    <row r="6100" spans="1:15" x14ac:dyDescent="0.25">
      <c r="A6100">
        <v>6171</v>
      </c>
      <c r="B6100">
        <v>2729</v>
      </c>
      <c r="C6100">
        <f>IF(COUNTIF($B$2:B6100,B6100)=1,1,0)</f>
        <v>1</v>
      </c>
      <c r="D6100" s="1">
        <v>44972</v>
      </c>
      <c r="E6100" s="2">
        <v>0.56215277777777772</v>
      </c>
      <c r="F6100">
        <v>106</v>
      </c>
      <c r="G6100" t="str">
        <f>IFERROR(INDEX(menu_items!$B:$B,MATCH(F6100,menu_items!$A:$A,0)),"Unknown value")</f>
        <v>French Fries</v>
      </c>
      <c r="H6100" t="str">
        <f>IFERROR(INDEX(menu_items!$C:$C,MATCH(F6100,menu_items!$A:$A,0)),"Unknown value")</f>
        <v>American</v>
      </c>
      <c r="I6100" s="5">
        <f>IFERROR(INDEX(menu_items!$D:$D,MATCH(F6100,menu_items!$A:$A,0)),0)</f>
        <v>7</v>
      </c>
      <c r="J6100" t="str">
        <f t="shared" si="478"/>
        <v>Wed</v>
      </c>
      <c r="K6100">
        <f t="shared" si="479"/>
        <v>15</v>
      </c>
      <c r="L6100" t="str">
        <f t="shared" si="480"/>
        <v>Feb</v>
      </c>
      <c r="M6100">
        <v>13</v>
      </c>
      <c r="N6100">
        <f t="shared" si="481"/>
        <v>1</v>
      </c>
      <c r="O6100" s="5">
        <f t="shared" si="482"/>
        <v>7</v>
      </c>
    </row>
    <row r="6101" spans="1:15" x14ac:dyDescent="0.25">
      <c r="A6101">
        <v>6172</v>
      </c>
      <c r="B6101">
        <v>2730</v>
      </c>
      <c r="C6101">
        <f>IF(COUNTIF($B$2:B6101,B6101)=1,1,0)</f>
        <v>1</v>
      </c>
      <c r="D6101" s="1">
        <v>44972</v>
      </c>
      <c r="E6101" s="2">
        <v>0.57849537037037035</v>
      </c>
      <c r="F6101">
        <v>106</v>
      </c>
      <c r="G6101" t="str">
        <f>IFERROR(INDEX(menu_items!$B:$B,MATCH(F6101,menu_items!$A:$A,0)),"Unknown value")</f>
        <v>French Fries</v>
      </c>
      <c r="H6101" t="str">
        <f>IFERROR(INDEX(menu_items!$C:$C,MATCH(F6101,menu_items!$A:$A,0)),"Unknown value")</f>
        <v>American</v>
      </c>
      <c r="I6101" s="5">
        <f>IFERROR(INDEX(menu_items!$D:$D,MATCH(F6101,menu_items!$A:$A,0)),0)</f>
        <v>7</v>
      </c>
      <c r="J6101" t="str">
        <f t="shared" si="478"/>
        <v>Wed</v>
      </c>
      <c r="K6101">
        <f t="shared" si="479"/>
        <v>15</v>
      </c>
      <c r="L6101" t="str">
        <f t="shared" si="480"/>
        <v>Feb</v>
      </c>
      <c r="M6101">
        <v>13</v>
      </c>
      <c r="N6101">
        <f t="shared" si="481"/>
        <v>1</v>
      </c>
      <c r="O6101" s="5">
        <f t="shared" si="482"/>
        <v>7</v>
      </c>
    </row>
    <row r="6102" spans="1:15" x14ac:dyDescent="0.25">
      <c r="A6102">
        <v>6173</v>
      </c>
      <c r="B6102">
        <v>2731</v>
      </c>
      <c r="C6102">
        <f>IF(COUNTIF($B$2:B6102,B6102)=1,1,0)</f>
        <v>1</v>
      </c>
      <c r="D6102" s="1">
        <v>44972</v>
      </c>
      <c r="E6102" s="2">
        <v>0.57952546296296292</v>
      </c>
      <c r="F6102">
        <v>120</v>
      </c>
      <c r="G6102" t="str">
        <f>IFERROR(INDEX(menu_items!$B:$B,MATCH(F6102,menu_items!$A:$A,0)),"Unknown value")</f>
        <v>Steak Torta</v>
      </c>
      <c r="H6102" t="str">
        <f>IFERROR(INDEX(menu_items!$C:$C,MATCH(F6102,menu_items!$A:$A,0)),"Unknown value")</f>
        <v>Mexican</v>
      </c>
      <c r="I6102" s="5">
        <f>IFERROR(INDEX(menu_items!$D:$D,MATCH(F6102,menu_items!$A:$A,0)),0)</f>
        <v>13.95</v>
      </c>
      <c r="J6102" t="str">
        <f t="shared" si="478"/>
        <v>Wed</v>
      </c>
      <c r="K6102">
        <f t="shared" si="479"/>
        <v>15</v>
      </c>
      <c r="L6102" t="str">
        <f t="shared" si="480"/>
        <v>Feb</v>
      </c>
      <c r="M6102">
        <v>13</v>
      </c>
      <c r="N6102">
        <f t="shared" si="481"/>
        <v>1</v>
      </c>
      <c r="O6102" s="5">
        <f t="shared" si="482"/>
        <v>13.95</v>
      </c>
    </row>
    <row r="6103" spans="1:15" x14ac:dyDescent="0.25">
      <c r="A6103">
        <v>6174</v>
      </c>
      <c r="B6103">
        <v>2732</v>
      </c>
      <c r="C6103">
        <f>IF(COUNTIF($B$2:B6103,B6103)=1,1,0)</f>
        <v>1</v>
      </c>
      <c r="D6103" s="1">
        <v>44972</v>
      </c>
      <c r="E6103" s="2">
        <v>0.59506944444444443</v>
      </c>
      <c r="F6103">
        <v>107</v>
      </c>
      <c r="G6103" t="str">
        <f>IFERROR(INDEX(menu_items!$B:$B,MATCH(F6103,menu_items!$A:$A,0)),"Unknown value")</f>
        <v>Orange Chicken</v>
      </c>
      <c r="H6103" t="str">
        <f>IFERROR(INDEX(menu_items!$C:$C,MATCH(F6103,menu_items!$A:$A,0)),"Unknown value")</f>
        <v>Asian</v>
      </c>
      <c r="I6103" s="5">
        <f>IFERROR(INDEX(menu_items!$D:$D,MATCH(F6103,menu_items!$A:$A,0)),0)</f>
        <v>16.5</v>
      </c>
      <c r="J6103" t="str">
        <f t="shared" si="478"/>
        <v>Wed</v>
      </c>
      <c r="K6103">
        <f t="shared" si="479"/>
        <v>15</v>
      </c>
      <c r="L6103" t="str">
        <f t="shared" si="480"/>
        <v>Feb</v>
      </c>
      <c r="M6103">
        <v>14</v>
      </c>
      <c r="N6103">
        <f t="shared" si="481"/>
        <v>4</v>
      </c>
      <c r="O6103" s="5">
        <f t="shared" si="482"/>
        <v>60.350000000000009</v>
      </c>
    </row>
    <row r="6104" spans="1:15" x14ac:dyDescent="0.25">
      <c r="A6104">
        <v>6175</v>
      </c>
      <c r="B6104">
        <v>2732</v>
      </c>
      <c r="C6104">
        <f>IF(COUNTIF($B$2:B6104,B6104)=1,1,0)</f>
        <v>0</v>
      </c>
      <c r="D6104" s="1">
        <v>44972</v>
      </c>
      <c r="E6104" s="2">
        <v>0.59506944444444443</v>
      </c>
      <c r="F6104">
        <v>125</v>
      </c>
      <c r="G6104" t="str">
        <f>IFERROR(INDEX(menu_items!$B:$B,MATCH(F6104,menu_items!$A:$A,0)),"Unknown value")</f>
        <v>Spaghetti &amp; Meatballs</v>
      </c>
      <c r="H6104" t="str">
        <f>IFERROR(INDEX(menu_items!$C:$C,MATCH(F6104,menu_items!$A:$A,0)),"Unknown value")</f>
        <v>Italian</v>
      </c>
      <c r="I6104" s="5">
        <f>IFERROR(INDEX(menu_items!$D:$D,MATCH(F6104,menu_items!$A:$A,0)),0)</f>
        <v>17.95</v>
      </c>
      <c r="J6104" t="str">
        <f t="shared" si="478"/>
        <v>Wed</v>
      </c>
      <c r="K6104">
        <f t="shared" si="479"/>
        <v>15</v>
      </c>
      <c r="L6104" t="str">
        <f t="shared" si="480"/>
        <v>Feb</v>
      </c>
      <c r="M6104">
        <v>14</v>
      </c>
      <c r="N6104">
        <f t="shared" si="481"/>
        <v>4</v>
      </c>
      <c r="O6104" s="5">
        <f t="shared" si="482"/>
        <v>60.350000000000009</v>
      </c>
    </row>
    <row r="6105" spans="1:15" x14ac:dyDescent="0.25">
      <c r="A6105">
        <v>6176</v>
      </c>
      <c r="B6105">
        <v>2732</v>
      </c>
      <c r="C6105">
        <f>IF(COUNTIF($B$2:B6105,B6105)=1,1,0)</f>
        <v>0</v>
      </c>
      <c r="D6105" s="1">
        <v>44972</v>
      </c>
      <c r="E6105" s="2">
        <v>0.59506944444444443</v>
      </c>
      <c r="F6105">
        <v>117</v>
      </c>
      <c r="G6105" t="str">
        <f>IFERROR(INDEX(menu_items!$B:$B,MATCH(F6105,menu_items!$A:$A,0)),"Unknown value")</f>
        <v>Chicken Burrito</v>
      </c>
      <c r="H6105" t="str">
        <f>IFERROR(INDEX(menu_items!$C:$C,MATCH(F6105,menu_items!$A:$A,0)),"Unknown value")</f>
        <v>Mexican</v>
      </c>
      <c r="I6105" s="5">
        <f>IFERROR(INDEX(menu_items!$D:$D,MATCH(F6105,menu_items!$A:$A,0)),0)</f>
        <v>12.95</v>
      </c>
      <c r="J6105" t="str">
        <f t="shared" si="478"/>
        <v>Wed</v>
      </c>
      <c r="K6105">
        <f t="shared" si="479"/>
        <v>15</v>
      </c>
      <c r="L6105" t="str">
        <f t="shared" si="480"/>
        <v>Feb</v>
      </c>
      <c r="M6105">
        <v>14</v>
      </c>
      <c r="N6105">
        <f t="shared" si="481"/>
        <v>4</v>
      </c>
      <c r="O6105" s="5">
        <f t="shared" si="482"/>
        <v>60.350000000000009</v>
      </c>
    </row>
    <row r="6106" spans="1:15" x14ac:dyDescent="0.25">
      <c r="A6106">
        <v>6177</v>
      </c>
      <c r="B6106">
        <v>2732</v>
      </c>
      <c r="C6106">
        <f>IF(COUNTIF($B$2:B6106,B6106)=1,1,0)</f>
        <v>0</v>
      </c>
      <c r="D6106" s="1">
        <v>44972</v>
      </c>
      <c r="E6106" s="2">
        <v>0.59506944444444443</v>
      </c>
      <c r="F6106">
        <v>117</v>
      </c>
      <c r="G6106" t="str">
        <f>IFERROR(INDEX(menu_items!$B:$B,MATCH(F6106,menu_items!$A:$A,0)),"Unknown value")</f>
        <v>Chicken Burrito</v>
      </c>
      <c r="H6106" t="str">
        <f>IFERROR(INDEX(menu_items!$C:$C,MATCH(F6106,menu_items!$A:$A,0)),"Unknown value")</f>
        <v>Mexican</v>
      </c>
      <c r="I6106" s="5">
        <f>IFERROR(INDEX(menu_items!$D:$D,MATCH(F6106,menu_items!$A:$A,0)),0)</f>
        <v>12.95</v>
      </c>
      <c r="J6106" t="str">
        <f t="shared" si="478"/>
        <v>Wed</v>
      </c>
      <c r="K6106">
        <f t="shared" si="479"/>
        <v>15</v>
      </c>
      <c r="L6106" t="str">
        <f t="shared" si="480"/>
        <v>Feb</v>
      </c>
      <c r="M6106">
        <v>14</v>
      </c>
      <c r="N6106">
        <f t="shared" si="481"/>
        <v>4</v>
      </c>
      <c r="O6106" s="5">
        <f t="shared" si="482"/>
        <v>60.350000000000009</v>
      </c>
    </row>
    <row r="6107" spans="1:15" x14ac:dyDescent="0.25">
      <c r="A6107">
        <v>6178</v>
      </c>
      <c r="B6107">
        <v>2733</v>
      </c>
      <c r="C6107">
        <f>IF(COUNTIF($B$2:B6107,B6107)=1,1,0)</f>
        <v>1</v>
      </c>
      <c r="D6107" s="1">
        <v>44972</v>
      </c>
      <c r="E6107" s="2">
        <v>0.61150462962962959</v>
      </c>
      <c r="F6107">
        <v>104</v>
      </c>
      <c r="G6107" t="str">
        <f>IFERROR(INDEX(menu_items!$B:$B,MATCH(F6107,menu_items!$A:$A,0)),"Unknown value")</f>
        <v>Veggie Burger</v>
      </c>
      <c r="H6107" t="str">
        <f>IFERROR(INDEX(menu_items!$C:$C,MATCH(F6107,menu_items!$A:$A,0)),"Unknown value")</f>
        <v>American</v>
      </c>
      <c r="I6107" s="5">
        <f>IFERROR(INDEX(menu_items!$D:$D,MATCH(F6107,menu_items!$A:$A,0)),0)</f>
        <v>10.5</v>
      </c>
      <c r="J6107" t="str">
        <f t="shared" si="478"/>
        <v>Wed</v>
      </c>
      <c r="K6107">
        <f t="shared" si="479"/>
        <v>15</v>
      </c>
      <c r="L6107" t="str">
        <f t="shared" si="480"/>
        <v>Feb</v>
      </c>
      <c r="M6107">
        <v>14</v>
      </c>
      <c r="N6107">
        <f t="shared" si="481"/>
        <v>2</v>
      </c>
      <c r="O6107" s="5">
        <f t="shared" si="482"/>
        <v>28.45</v>
      </c>
    </row>
    <row r="6108" spans="1:15" x14ac:dyDescent="0.25">
      <c r="A6108">
        <v>6179</v>
      </c>
      <c r="B6108">
        <v>2733</v>
      </c>
      <c r="C6108">
        <f>IF(COUNTIF($B$2:B6108,B6108)=1,1,0)</f>
        <v>0</v>
      </c>
      <c r="D6108" s="1">
        <v>44972</v>
      </c>
      <c r="E6108" s="2">
        <v>0.61150462962962959</v>
      </c>
      <c r="F6108">
        <v>125</v>
      </c>
      <c r="G6108" t="str">
        <f>IFERROR(INDEX(menu_items!$B:$B,MATCH(F6108,menu_items!$A:$A,0)),"Unknown value")</f>
        <v>Spaghetti &amp; Meatballs</v>
      </c>
      <c r="H6108" t="str">
        <f>IFERROR(INDEX(menu_items!$C:$C,MATCH(F6108,menu_items!$A:$A,0)),"Unknown value")</f>
        <v>Italian</v>
      </c>
      <c r="I6108" s="5">
        <f>IFERROR(INDEX(menu_items!$D:$D,MATCH(F6108,menu_items!$A:$A,0)),0)</f>
        <v>17.95</v>
      </c>
      <c r="J6108" t="str">
        <f t="shared" si="478"/>
        <v>Wed</v>
      </c>
      <c r="K6108">
        <f t="shared" si="479"/>
        <v>15</v>
      </c>
      <c r="L6108" t="str">
        <f t="shared" si="480"/>
        <v>Feb</v>
      </c>
      <c r="M6108">
        <v>14</v>
      </c>
      <c r="N6108">
        <f t="shared" si="481"/>
        <v>2</v>
      </c>
      <c r="O6108" s="5">
        <f t="shared" si="482"/>
        <v>28.45</v>
      </c>
    </row>
    <row r="6109" spans="1:15" x14ac:dyDescent="0.25">
      <c r="A6109">
        <v>6180</v>
      </c>
      <c r="B6109">
        <v>2734</v>
      </c>
      <c r="C6109">
        <f>IF(COUNTIF($B$2:B6109,B6109)=1,1,0)</f>
        <v>1</v>
      </c>
      <c r="D6109" s="1">
        <v>44972</v>
      </c>
      <c r="E6109" s="2">
        <v>0.61876157407407406</v>
      </c>
      <c r="F6109">
        <v>106</v>
      </c>
      <c r="G6109" t="str">
        <f>IFERROR(INDEX(menu_items!$B:$B,MATCH(F6109,menu_items!$A:$A,0)),"Unknown value")</f>
        <v>French Fries</v>
      </c>
      <c r="H6109" t="str">
        <f>IFERROR(INDEX(menu_items!$C:$C,MATCH(F6109,menu_items!$A:$A,0)),"Unknown value")</f>
        <v>American</v>
      </c>
      <c r="I6109" s="5">
        <f>IFERROR(INDEX(menu_items!$D:$D,MATCH(F6109,menu_items!$A:$A,0)),0)</f>
        <v>7</v>
      </c>
      <c r="J6109" t="str">
        <f t="shared" si="478"/>
        <v>Wed</v>
      </c>
      <c r="K6109">
        <f t="shared" si="479"/>
        <v>15</v>
      </c>
      <c r="L6109" t="str">
        <f t="shared" si="480"/>
        <v>Feb</v>
      </c>
      <c r="M6109">
        <v>14</v>
      </c>
      <c r="N6109">
        <f t="shared" si="481"/>
        <v>1</v>
      </c>
      <c r="O6109" s="5">
        <f t="shared" si="482"/>
        <v>7</v>
      </c>
    </row>
    <row r="6110" spans="1:15" x14ac:dyDescent="0.25">
      <c r="A6110">
        <v>6181</v>
      </c>
      <c r="B6110">
        <v>2735</v>
      </c>
      <c r="C6110">
        <f>IF(COUNTIF($B$2:B6110,B6110)=1,1,0)</f>
        <v>1</v>
      </c>
      <c r="D6110" s="1">
        <v>44972</v>
      </c>
      <c r="E6110" s="2">
        <v>0.62049768518518522</v>
      </c>
      <c r="F6110">
        <v>116</v>
      </c>
      <c r="G6110" t="str">
        <f>IFERROR(INDEX(menu_items!$B:$B,MATCH(F6110,menu_items!$A:$A,0)),"Unknown value")</f>
        <v>Steak Tacos</v>
      </c>
      <c r="H6110" t="str">
        <f>IFERROR(INDEX(menu_items!$C:$C,MATCH(F6110,menu_items!$A:$A,0)),"Unknown value")</f>
        <v>Mexican</v>
      </c>
      <c r="I6110" s="5">
        <f>IFERROR(INDEX(menu_items!$D:$D,MATCH(F6110,menu_items!$A:$A,0)),0)</f>
        <v>13.95</v>
      </c>
      <c r="J6110" t="str">
        <f t="shared" si="478"/>
        <v>Wed</v>
      </c>
      <c r="K6110">
        <f t="shared" si="479"/>
        <v>15</v>
      </c>
      <c r="L6110" t="str">
        <f t="shared" si="480"/>
        <v>Feb</v>
      </c>
      <c r="M6110">
        <v>14</v>
      </c>
      <c r="N6110">
        <f t="shared" si="481"/>
        <v>4</v>
      </c>
      <c r="O6110" s="5">
        <f t="shared" si="482"/>
        <v>64.349999999999994</v>
      </c>
    </row>
    <row r="6111" spans="1:15" x14ac:dyDescent="0.25">
      <c r="A6111">
        <v>6182</v>
      </c>
      <c r="B6111">
        <v>2735</v>
      </c>
      <c r="C6111">
        <f>IF(COUNTIF($B$2:B6111,B6111)=1,1,0)</f>
        <v>0</v>
      </c>
      <c r="D6111" s="1">
        <v>44972</v>
      </c>
      <c r="E6111" s="2">
        <v>0.62049768518518522</v>
      </c>
      <c r="F6111">
        <v>108</v>
      </c>
      <c r="G6111" t="str">
        <f>IFERROR(INDEX(menu_items!$B:$B,MATCH(F6111,menu_items!$A:$A,0)),"Unknown value")</f>
        <v>Tofu Pad Thai</v>
      </c>
      <c r="H6111" t="str">
        <f>IFERROR(INDEX(menu_items!$C:$C,MATCH(F6111,menu_items!$A:$A,0)),"Unknown value")</f>
        <v>Asian</v>
      </c>
      <c r="I6111" s="5">
        <f>IFERROR(INDEX(menu_items!$D:$D,MATCH(F6111,menu_items!$A:$A,0)),0)</f>
        <v>14.5</v>
      </c>
      <c r="J6111" t="str">
        <f t="shared" si="478"/>
        <v>Wed</v>
      </c>
      <c r="K6111">
        <f t="shared" si="479"/>
        <v>15</v>
      </c>
      <c r="L6111" t="str">
        <f t="shared" si="480"/>
        <v>Feb</v>
      </c>
      <c r="M6111">
        <v>14</v>
      </c>
      <c r="N6111">
        <f t="shared" si="481"/>
        <v>4</v>
      </c>
      <c r="O6111" s="5">
        <f t="shared" si="482"/>
        <v>64.349999999999994</v>
      </c>
    </row>
    <row r="6112" spans="1:15" x14ac:dyDescent="0.25">
      <c r="A6112">
        <v>6183</v>
      </c>
      <c r="B6112">
        <v>2735</v>
      </c>
      <c r="C6112">
        <f>IF(COUNTIF($B$2:B6112,B6112)=1,1,0)</f>
        <v>0</v>
      </c>
      <c r="D6112" s="1">
        <v>44972</v>
      </c>
      <c r="E6112" s="2">
        <v>0.62049768518518522</v>
      </c>
      <c r="F6112">
        <v>110</v>
      </c>
      <c r="G6112" t="str">
        <f>IFERROR(INDEX(menu_items!$B:$B,MATCH(F6112,menu_items!$A:$A,0)),"Unknown value")</f>
        <v>Pork Ramen</v>
      </c>
      <c r="H6112" t="str">
        <f>IFERROR(INDEX(menu_items!$C:$C,MATCH(F6112,menu_items!$A:$A,0)),"Unknown value")</f>
        <v>Asian</v>
      </c>
      <c r="I6112" s="5">
        <f>IFERROR(INDEX(menu_items!$D:$D,MATCH(F6112,menu_items!$A:$A,0)),0)</f>
        <v>17.95</v>
      </c>
      <c r="J6112" t="str">
        <f t="shared" si="478"/>
        <v>Wed</v>
      </c>
      <c r="K6112">
        <f t="shared" si="479"/>
        <v>15</v>
      </c>
      <c r="L6112" t="str">
        <f t="shared" si="480"/>
        <v>Feb</v>
      </c>
      <c r="M6112">
        <v>14</v>
      </c>
      <c r="N6112">
        <f t="shared" si="481"/>
        <v>4</v>
      </c>
      <c r="O6112" s="5">
        <f t="shared" si="482"/>
        <v>64.349999999999994</v>
      </c>
    </row>
    <row r="6113" spans="1:15" x14ac:dyDescent="0.25">
      <c r="A6113">
        <v>6184</v>
      </c>
      <c r="B6113">
        <v>2735</v>
      </c>
      <c r="C6113">
        <f>IF(COUNTIF($B$2:B6113,B6113)=1,1,0)</f>
        <v>0</v>
      </c>
      <c r="D6113" s="1">
        <v>44972</v>
      </c>
      <c r="E6113" s="2">
        <v>0.62049768518518522</v>
      </c>
      <c r="F6113">
        <v>127</v>
      </c>
      <c r="G6113" t="str">
        <f>IFERROR(INDEX(menu_items!$B:$B,MATCH(F6113,menu_items!$A:$A,0)),"Unknown value")</f>
        <v>Meat Lasagna</v>
      </c>
      <c r="H6113" t="str">
        <f>IFERROR(INDEX(menu_items!$C:$C,MATCH(F6113,menu_items!$A:$A,0)),"Unknown value")</f>
        <v>Italian</v>
      </c>
      <c r="I6113" s="5">
        <f>IFERROR(INDEX(menu_items!$D:$D,MATCH(F6113,menu_items!$A:$A,0)),0)</f>
        <v>17.95</v>
      </c>
      <c r="J6113" t="str">
        <f t="shared" si="478"/>
        <v>Wed</v>
      </c>
      <c r="K6113">
        <f t="shared" si="479"/>
        <v>15</v>
      </c>
      <c r="L6113" t="str">
        <f t="shared" si="480"/>
        <v>Feb</v>
      </c>
      <c r="M6113">
        <v>14</v>
      </c>
      <c r="N6113">
        <f t="shared" si="481"/>
        <v>4</v>
      </c>
      <c r="O6113" s="5">
        <f t="shared" si="482"/>
        <v>64.349999999999994</v>
      </c>
    </row>
    <row r="6114" spans="1:15" x14ac:dyDescent="0.25">
      <c r="A6114">
        <v>6185</v>
      </c>
      <c r="B6114">
        <v>2736</v>
      </c>
      <c r="C6114">
        <f>IF(COUNTIF($B$2:B6114,B6114)=1,1,0)</f>
        <v>1</v>
      </c>
      <c r="D6114" s="1">
        <v>44972</v>
      </c>
      <c r="E6114" s="2">
        <v>0.63305555555555559</v>
      </c>
      <c r="F6114">
        <v>101</v>
      </c>
      <c r="G6114" t="str">
        <f>IFERROR(INDEX(menu_items!$B:$B,MATCH(F6114,menu_items!$A:$A,0)),"Unknown value")</f>
        <v>Hamburger</v>
      </c>
      <c r="H6114" t="str">
        <f>IFERROR(INDEX(menu_items!$C:$C,MATCH(F6114,menu_items!$A:$A,0)),"Unknown value")</f>
        <v>American</v>
      </c>
      <c r="I6114" s="5">
        <f>IFERROR(INDEX(menu_items!$D:$D,MATCH(F6114,menu_items!$A:$A,0)),0)</f>
        <v>12.95</v>
      </c>
      <c r="J6114" t="str">
        <f t="shared" si="478"/>
        <v>Wed</v>
      </c>
      <c r="K6114">
        <f t="shared" si="479"/>
        <v>15</v>
      </c>
      <c r="L6114" t="str">
        <f t="shared" si="480"/>
        <v>Feb</v>
      </c>
      <c r="M6114">
        <v>15</v>
      </c>
      <c r="N6114">
        <f t="shared" si="481"/>
        <v>3</v>
      </c>
      <c r="O6114" s="5">
        <f t="shared" si="482"/>
        <v>35.450000000000003</v>
      </c>
    </row>
    <row r="6115" spans="1:15" x14ac:dyDescent="0.25">
      <c r="A6115">
        <v>6186</v>
      </c>
      <c r="B6115">
        <v>2736</v>
      </c>
      <c r="C6115">
        <f>IF(COUNTIF($B$2:B6115,B6115)=1,1,0)</f>
        <v>0</v>
      </c>
      <c r="D6115" s="1">
        <v>44972</v>
      </c>
      <c r="E6115" s="2">
        <v>0.63305555555555559</v>
      </c>
      <c r="F6115">
        <v>128</v>
      </c>
      <c r="G6115" t="str">
        <f>IFERROR(INDEX(menu_items!$B:$B,MATCH(F6115,menu_items!$A:$A,0)),"Unknown value")</f>
        <v>Cheese Lasagna</v>
      </c>
      <c r="H6115" t="str">
        <f>IFERROR(INDEX(menu_items!$C:$C,MATCH(F6115,menu_items!$A:$A,0)),"Unknown value")</f>
        <v>Italian</v>
      </c>
      <c r="I6115" s="5">
        <f>IFERROR(INDEX(menu_items!$D:$D,MATCH(F6115,menu_items!$A:$A,0)),0)</f>
        <v>15.5</v>
      </c>
      <c r="J6115" t="str">
        <f t="shared" si="478"/>
        <v>Wed</v>
      </c>
      <c r="K6115">
        <f t="shared" si="479"/>
        <v>15</v>
      </c>
      <c r="L6115" t="str">
        <f t="shared" si="480"/>
        <v>Feb</v>
      </c>
      <c r="M6115">
        <v>15</v>
      </c>
      <c r="N6115">
        <f t="shared" si="481"/>
        <v>3</v>
      </c>
      <c r="O6115" s="5">
        <f t="shared" si="482"/>
        <v>35.450000000000003</v>
      </c>
    </row>
    <row r="6116" spans="1:15" x14ac:dyDescent="0.25">
      <c r="A6116">
        <v>6187</v>
      </c>
      <c r="B6116">
        <v>2736</v>
      </c>
      <c r="C6116">
        <f>IF(COUNTIF($B$2:B6116,B6116)=1,1,0)</f>
        <v>0</v>
      </c>
      <c r="D6116" s="1">
        <v>44972</v>
      </c>
      <c r="E6116" s="2">
        <v>0.63305555555555559</v>
      </c>
      <c r="F6116">
        <v>105</v>
      </c>
      <c r="G6116" t="str">
        <f>IFERROR(INDEX(menu_items!$B:$B,MATCH(F6116,menu_items!$A:$A,0)),"Unknown value")</f>
        <v>Mac &amp; Cheese</v>
      </c>
      <c r="H6116" t="str">
        <f>IFERROR(INDEX(menu_items!$C:$C,MATCH(F6116,menu_items!$A:$A,0)),"Unknown value")</f>
        <v>American</v>
      </c>
      <c r="I6116" s="5">
        <f>IFERROR(INDEX(menu_items!$D:$D,MATCH(F6116,menu_items!$A:$A,0)),0)</f>
        <v>7</v>
      </c>
      <c r="J6116" t="str">
        <f t="shared" si="478"/>
        <v>Wed</v>
      </c>
      <c r="K6116">
        <f t="shared" si="479"/>
        <v>15</v>
      </c>
      <c r="L6116" t="str">
        <f t="shared" si="480"/>
        <v>Feb</v>
      </c>
      <c r="M6116">
        <v>15</v>
      </c>
      <c r="N6116">
        <f t="shared" si="481"/>
        <v>3</v>
      </c>
      <c r="O6116" s="5">
        <f t="shared" si="482"/>
        <v>35.450000000000003</v>
      </c>
    </row>
    <row r="6117" spans="1:15" x14ac:dyDescent="0.25">
      <c r="A6117">
        <v>6188</v>
      </c>
      <c r="B6117">
        <v>2737</v>
      </c>
      <c r="C6117">
        <f>IF(COUNTIF($B$2:B6117,B6117)=1,1,0)</f>
        <v>1</v>
      </c>
      <c r="D6117" s="1">
        <v>44972</v>
      </c>
      <c r="E6117" s="2">
        <v>0.63825231481481481</v>
      </c>
      <c r="F6117">
        <v>107</v>
      </c>
      <c r="G6117" t="str">
        <f>IFERROR(INDEX(menu_items!$B:$B,MATCH(F6117,menu_items!$A:$A,0)),"Unknown value")</f>
        <v>Orange Chicken</v>
      </c>
      <c r="H6117" t="str">
        <f>IFERROR(INDEX(menu_items!$C:$C,MATCH(F6117,menu_items!$A:$A,0)),"Unknown value")</f>
        <v>Asian</v>
      </c>
      <c r="I6117" s="5">
        <f>IFERROR(INDEX(menu_items!$D:$D,MATCH(F6117,menu_items!$A:$A,0)),0)</f>
        <v>16.5</v>
      </c>
      <c r="J6117" t="str">
        <f t="shared" si="478"/>
        <v>Wed</v>
      </c>
      <c r="K6117">
        <f t="shared" si="479"/>
        <v>15</v>
      </c>
      <c r="L6117" t="str">
        <f t="shared" si="480"/>
        <v>Feb</v>
      </c>
      <c r="M6117">
        <v>15</v>
      </c>
      <c r="N6117">
        <f t="shared" si="481"/>
        <v>2</v>
      </c>
      <c r="O6117" s="5">
        <f t="shared" si="482"/>
        <v>34.450000000000003</v>
      </c>
    </row>
    <row r="6118" spans="1:15" x14ac:dyDescent="0.25">
      <c r="A6118">
        <v>6189</v>
      </c>
      <c r="B6118">
        <v>2737</v>
      </c>
      <c r="C6118">
        <f>IF(COUNTIF($B$2:B6118,B6118)=1,1,0)</f>
        <v>0</v>
      </c>
      <c r="D6118" s="1">
        <v>44972</v>
      </c>
      <c r="E6118" s="2">
        <v>0.63825231481481481</v>
      </c>
      <c r="F6118">
        <v>131</v>
      </c>
      <c r="G6118" t="str">
        <f>IFERROR(INDEX(menu_items!$B:$B,MATCH(F6118,menu_items!$A:$A,0)),"Unknown value")</f>
        <v>Chicken Parmesan</v>
      </c>
      <c r="H6118" t="str">
        <f>IFERROR(INDEX(menu_items!$C:$C,MATCH(F6118,menu_items!$A:$A,0)),"Unknown value")</f>
        <v>Italian</v>
      </c>
      <c r="I6118" s="5">
        <f>IFERROR(INDEX(menu_items!$D:$D,MATCH(F6118,menu_items!$A:$A,0)),0)</f>
        <v>17.95</v>
      </c>
      <c r="J6118" t="str">
        <f t="shared" si="478"/>
        <v>Wed</v>
      </c>
      <c r="K6118">
        <f t="shared" si="479"/>
        <v>15</v>
      </c>
      <c r="L6118" t="str">
        <f t="shared" si="480"/>
        <v>Feb</v>
      </c>
      <c r="M6118">
        <v>15</v>
      </c>
      <c r="N6118">
        <f t="shared" si="481"/>
        <v>2</v>
      </c>
      <c r="O6118" s="5">
        <f t="shared" si="482"/>
        <v>34.450000000000003</v>
      </c>
    </row>
    <row r="6119" spans="1:15" x14ac:dyDescent="0.25">
      <c r="A6119">
        <v>6190</v>
      </c>
      <c r="B6119">
        <v>2738</v>
      </c>
      <c r="C6119">
        <f>IF(COUNTIF($B$2:B6119,B6119)=1,1,0)</f>
        <v>1</v>
      </c>
      <c r="D6119" s="1">
        <v>44972</v>
      </c>
      <c r="E6119" s="2">
        <v>0.66524305555555552</v>
      </c>
      <c r="F6119">
        <v>102</v>
      </c>
      <c r="G6119" t="str">
        <f>IFERROR(INDEX(menu_items!$B:$B,MATCH(F6119,menu_items!$A:$A,0)),"Unknown value")</f>
        <v>Cheeseburger</v>
      </c>
      <c r="H6119" t="str">
        <f>IFERROR(INDEX(menu_items!$C:$C,MATCH(F6119,menu_items!$A:$A,0)),"Unknown value")</f>
        <v>American</v>
      </c>
      <c r="I6119" s="5">
        <f>IFERROR(INDEX(menu_items!$D:$D,MATCH(F6119,menu_items!$A:$A,0)),0)</f>
        <v>13.95</v>
      </c>
      <c r="J6119" t="str">
        <f t="shared" si="478"/>
        <v>Wed</v>
      </c>
      <c r="K6119">
        <f t="shared" si="479"/>
        <v>15</v>
      </c>
      <c r="L6119" t="str">
        <f t="shared" si="480"/>
        <v>Feb</v>
      </c>
      <c r="M6119">
        <v>15</v>
      </c>
      <c r="N6119">
        <f t="shared" si="481"/>
        <v>1</v>
      </c>
      <c r="O6119" s="5">
        <f t="shared" si="482"/>
        <v>13.95</v>
      </c>
    </row>
    <row r="6120" spans="1:15" x14ac:dyDescent="0.25">
      <c r="A6120">
        <v>6191</v>
      </c>
      <c r="B6120">
        <v>2739</v>
      </c>
      <c r="C6120">
        <f>IF(COUNTIF($B$2:B6120,B6120)=1,1,0)</f>
        <v>1</v>
      </c>
      <c r="D6120" s="1">
        <v>44972</v>
      </c>
      <c r="E6120" s="2">
        <v>0.68699074074074074</v>
      </c>
      <c r="F6120">
        <v>105</v>
      </c>
      <c r="G6120" t="str">
        <f>IFERROR(INDEX(menu_items!$B:$B,MATCH(F6120,menu_items!$A:$A,0)),"Unknown value")</f>
        <v>Mac &amp; Cheese</v>
      </c>
      <c r="H6120" t="str">
        <f>IFERROR(INDEX(menu_items!$C:$C,MATCH(F6120,menu_items!$A:$A,0)),"Unknown value")</f>
        <v>American</v>
      </c>
      <c r="I6120" s="5">
        <f>IFERROR(INDEX(menu_items!$D:$D,MATCH(F6120,menu_items!$A:$A,0)),0)</f>
        <v>7</v>
      </c>
      <c r="J6120" t="str">
        <f t="shared" si="478"/>
        <v>Wed</v>
      </c>
      <c r="K6120">
        <f t="shared" si="479"/>
        <v>15</v>
      </c>
      <c r="L6120" t="str">
        <f t="shared" si="480"/>
        <v>Feb</v>
      </c>
      <c r="M6120">
        <v>16</v>
      </c>
      <c r="N6120">
        <f t="shared" si="481"/>
        <v>1</v>
      </c>
      <c r="O6120" s="5">
        <f t="shared" si="482"/>
        <v>7</v>
      </c>
    </row>
    <row r="6121" spans="1:15" x14ac:dyDescent="0.25">
      <c r="A6121">
        <v>6192</v>
      </c>
      <c r="B6121">
        <v>2740</v>
      </c>
      <c r="C6121">
        <f>IF(COUNTIF($B$2:B6121,B6121)=1,1,0)</f>
        <v>1</v>
      </c>
      <c r="D6121" s="1">
        <v>44972</v>
      </c>
      <c r="E6121" s="2">
        <v>0.68936342592592592</v>
      </c>
      <c r="F6121">
        <v>103</v>
      </c>
      <c r="G6121" t="str">
        <f>IFERROR(INDEX(menu_items!$B:$B,MATCH(F6121,menu_items!$A:$A,0)),"Unknown value")</f>
        <v>Hot Dog</v>
      </c>
      <c r="H6121" t="str">
        <f>IFERROR(INDEX(menu_items!$C:$C,MATCH(F6121,menu_items!$A:$A,0)),"Unknown value")</f>
        <v>American</v>
      </c>
      <c r="I6121" s="5">
        <f>IFERROR(INDEX(menu_items!$D:$D,MATCH(F6121,menu_items!$A:$A,0)),0)</f>
        <v>9</v>
      </c>
      <c r="J6121" t="str">
        <f t="shared" si="478"/>
        <v>Wed</v>
      </c>
      <c r="K6121">
        <f t="shared" si="479"/>
        <v>15</v>
      </c>
      <c r="L6121" t="str">
        <f t="shared" si="480"/>
        <v>Feb</v>
      </c>
      <c r="M6121">
        <v>16</v>
      </c>
      <c r="N6121">
        <f t="shared" si="481"/>
        <v>2</v>
      </c>
      <c r="O6121" s="5">
        <f t="shared" si="482"/>
        <v>22.95</v>
      </c>
    </row>
    <row r="6122" spans="1:15" x14ac:dyDescent="0.25">
      <c r="A6122">
        <v>6193</v>
      </c>
      <c r="B6122">
        <v>2740</v>
      </c>
      <c r="C6122">
        <f>IF(COUNTIF($B$2:B6122,B6122)=1,1,0)</f>
        <v>0</v>
      </c>
      <c r="D6122" s="1">
        <v>44972</v>
      </c>
      <c r="E6122" s="2">
        <v>0.68936342592592592</v>
      </c>
      <c r="F6122">
        <v>120</v>
      </c>
      <c r="G6122" t="str">
        <f>IFERROR(INDEX(menu_items!$B:$B,MATCH(F6122,menu_items!$A:$A,0)),"Unknown value")</f>
        <v>Steak Torta</v>
      </c>
      <c r="H6122" t="str">
        <f>IFERROR(INDEX(menu_items!$C:$C,MATCH(F6122,menu_items!$A:$A,0)),"Unknown value")</f>
        <v>Mexican</v>
      </c>
      <c r="I6122" s="5">
        <f>IFERROR(INDEX(menu_items!$D:$D,MATCH(F6122,menu_items!$A:$A,0)),0)</f>
        <v>13.95</v>
      </c>
      <c r="J6122" t="str">
        <f t="shared" si="478"/>
        <v>Wed</v>
      </c>
      <c r="K6122">
        <f t="shared" si="479"/>
        <v>15</v>
      </c>
      <c r="L6122" t="str">
        <f t="shared" si="480"/>
        <v>Feb</v>
      </c>
      <c r="M6122">
        <v>16</v>
      </c>
      <c r="N6122">
        <f t="shared" si="481"/>
        <v>2</v>
      </c>
      <c r="O6122" s="5">
        <f t="shared" si="482"/>
        <v>22.95</v>
      </c>
    </row>
    <row r="6123" spans="1:15" x14ac:dyDescent="0.25">
      <c r="A6123">
        <v>6194</v>
      </c>
      <c r="B6123">
        <v>2741</v>
      </c>
      <c r="C6123">
        <f>IF(COUNTIF($B$2:B6123,B6123)=1,1,0)</f>
        <v>1</v>
      </c>
      <c r="D6123" s="1">
        <v>44972</v>
      </c>
      <c r="E6123" s="2">
        <v>0.69377314814814817</v>
      </c>
      <c r="F6123">
        <v>113</v>
      </c>
      <c r="G6123" t="str">
        <f>IFERROR(INDEX(menu_items!$B:$B,MATCH(F6123,menu_items!$A:$A,0)),"Unknown value")</f>
        <v>Edamame</v>
      </c>
      <c r="H6123" t="str">
        <f>IFERROR(INDEX(menu_items!$C:$C,MATCH(F6123,menu_items!$A:$A,0)),"Unknown value")</f>
        <v>Asian</v>
      </c>
      <c r="I6123" s="5">
        <f>IFERROR(INDEX(menu_items!$D:$D,MATCH(F6123,menu_items!$A:$A,0)),0)</f>
        <v>5</v>
      </c>
      <c r="J6123" t="str">
        <f t="shared" si="478"/>
        <v>Wed</v>
      </c>
      <c r="K6123">
        <f t="shared" si="479"/>
        <v>15</v>
      </c>
      <c r="L6123" t="str">
        <f t="shared" si="480"/>
        <v>Feb</v>
      </c>
      <c r="M6123">
        <v>16</v>
      </c>
      <c r="N6123">
        <f t="shared" si="481"/>
        <v>2</v>
      </c>
      <c r="O6123" s="5">
        <f t="shared" si="482"/>
        <v>10</v>
      </c>
    </row>
    <row r="6124" spans="1:15" x14ac:dyDescent="0.25">
      <c r="A6124">
        <v>6195</v>
      </c>
      <c r="B6124">
        <v>2741</v>
      </c>
      <c r="C6124">
        <f>IF(COUNTIF($B$2:B6124,B6124)=1,1,0)</f>
        <v>0</v>
      </c>
      <c r="D6124" s="1">
        <v>44972</v>
      </c>
      <c r="E6124" s="2">
        <v>0.69377314814814817</v>
      </c>
      <c r="F6124">
        <v>113</v>
      </c>
      <c r="G6124" t="str">
        <f>IFERROR(INDEX(menu_items!$B:$B,MATCH(F6124,menu_items!$A:$A,0)),"Unknown value")</f>
        <v>Edamame</v>
      </c>
      <c r="H6124" t="str">
        <f>IFERROR(INDEX(menu_items!$C:$C,MATCH(F6124,menu_items!$A:$A,0)),"Unknown value")</f>
        <v>Asian</v>
      </c>
      <c r="I6124" s="5">
        <f>IFERROR(INDEX(menu_items!$D:$D,MATCH(F6124,menu_items!$A:$A,0)),0)</f>
        <v>5</v>
      </c>
      <c r="J6124" t="str">
        <f t="shared" si="478"/>
        <v>Wed</v>
      </c>
      <c r="K6124">
        <f t="shared" si="479"/>
        <v>15</v>
      </c>
      <c r="L6124" t="str">
        <f t="shared" si="480"/>
        <v>Feb</v>
      </c>
      <c r="M6124">
        <v>16</v>
      </c>
      <c r="N6124">
        <f t="shared" si="481"/>
        <v>2</v>
      </c>
      <c r="O6124" s="5">
        <f t="shared" si="482"/>
        <v>10</v>
      </c>
    </row>
    <row r="6125" spans="1:15" x14ac:dyDescent="0.25">
      <c r="A6125">
        <v>6196</v>
      </c>
      <c r="B6125">
        <v>2742</v>
      </c>
      <c r="C6125">
        <f>IF(COUNTIF($B$2:B6125,B6125)=1,1,0)</f>
        <v>1</v>
      </c>
      <c r="D6125" s="1">
        <v>44972</v>
      </c>
      <c r="E6125" s="2">
        <v>0.70273148148148146</v>
      </c>
      <c r="F6125">
        <v>130</v>
      </c>
      <c r="G6125" t="str">
        <f>IFERROR(INDEX(menu_items!$B:$B,MATCH(F6125,menu_items!$A:$A,0)),"Unknown value")</f>
        <v>Shrimp Scampi</v>
      </c>
      <c r="H6125" t="str">
        <f>IFERROR(INDEX(menu_items!$C:$C,MATCH(F6125,menu_items!$A:$A,0)),"Unknown value")</f>
        <v>Italian</v>
      </c>
      <c r="I6125" s="5">
        <f>IFERROR(INDEX(menu_items!$D:$D,MATCH(F6125,menu_items!$A:$A,0)),0)</f>
        <v>19.95</v>
      </c>
      <c r="J6125" t="str">
        <f t="shared" si="478"/>
        <v>Wed</v>
      </c>
      <c r="K6125">
        <f t="shared" si="479"/>
        <v>15</v>
      </c>
      <c r="L6125" t="str">
        <f t="shared" si="480"/>
        <v>Feb</v>
      </c>
      <c r="M6125">
        <v>16</v>
      </c>
      <c r="N6125">
        <f t="shared" si="481"/>
        <v>2</v>
      </c>
      <c r="O6125" s="5">
        <f t="shared" si="482"/>
        <v>26.95</v>
      </c>
    </row>
    <row r="6126" spans="1:15" x14ac:dyDescent="0.25">
      <c r="A6126">
        <v>6197</v>
      </c>
      <c r="B6126">
        <v>2742</v>
      </c>
      <c r="C6126">
        <f>IF(COUNTIF($B$2:B6126,B6126)=1,1,0)</f>
        <v>0</v>
      </c>
      <c r="D6126" s="1">
        <v>44972</v>
      </c>
      <c r="E6126" s="2">
        <v>0.70273148148148146</v>
      </c>
      <c r="F6126">
        <v>106</v>
      </c>
      <c r="G6126" t="str">
        <f>IFERROR(INDEX(menu_items!$B:$B,MATCH(F6126,menu_items!$A:$A,0)),"Unknown value")</f>
        <v>French Fries</v>
      </c>
      <c r="H6126" t="str">
        <f>IFERROR(INDEX(menu_items!$C:$C,MATCH(F6126,menu_items!$A:$A,0)),"Unknown value")</f>
        <v>American</v>
      </c>
      <c r="I6126" s="5">
        <f>IFERROR(INDEX(menu_items!$D:$D,MATCH(F6126,menu_items!$A:$A,0)),0)</f>
        <v>7</v>
      </c>
      <c r="J6126" t="str">
        <f t="shared" si="478"/>
        <v>Wed</v>
      </c>
      <c r="K6126">
        <f t="shared" si="479"/>
        <v>15</v>
      </c>
      <c r="L6126" t="str">
        <f t="shared" si="480"/>
        <v>Feb</v>
      </c>
      <c r="M6126">
        <v>16</v>
      </c>
      <c r="N6126">
        <f t="shared" si="481"/>
        <v>2</v>
      </c>
      <c r="O6126" s="5">
        <f t="shared" si="482"/>
        <v>26.95</v>
      </c>
    </row>
    <row r="6127" spans="1:15" x14ac:dyDescent="0.25">
      <c r="A6127">
        <v>6198</v>
      </c>
      <c r="B6127">
        <v>2743</v>
      </c>
      <c r="C6127">
        <f>IF(COUNTIF($B$2:B6127,B6127)=1,1,0)</f>
        <v>1</v>
      </c>
      <c r="D6127" s="1">
        <v>44972</v>
      </c>
      <c r="E6127" s="2">
        <v>0.70458333333333334</v>
      </c>
      <c r="F6127">
        <v>108</v>
      </c>
      <c r="G6127" t="str">
        <f>IFERROR(INDEX(menu_items!$B:$B,MATCH(F6127,menu_items!$A:$A,0)),"Unknown value")</f>
        <v>Tofu Pad Thai</v>
      </c>
      <c r="H6127" t="str">
        <f>IFERROR(INDEX(menu_items!$C:$C,MATCH(F6127,menu_items!$A:$A,0)),"Unknown value")</f>
        <v>Asian</v>
      </c>
      <c r="I6127" s="5">
        <f>IFERROR(INDEX(menu_items!$D:$D,MATCH(F6127,menu_items!$A:$A,0)),0)</f>
        <v>14.5</v>
      </c>
      <c r="J6127" t="str">
        <f t="shared" si="478"/>
        <v>Wed</v>
      </c>
      <c r="K6127">
        <f t="shared" si="479"/>
        <v>15</v>
      </c>
      <c r="L6127" t="str">
        <f t="shared" si="480"/>
        <v>Feb</v>
      </c>
      <c r="M6127">
        <v>16</v>
      </c>
      <c r="N6127">
        <f t="shared" si="481"/>
        <v>1</v>
      </c>
      <c r="O6127" s="5">
        <f t="shared" si="482"/>
        <v>14.5</v>
      </c>
    </row>
    <row r="6128" spans="1:15" x14ac:dyDescent="0.25">
      <c r="A6128">
        <v>6199</v>
      </c>
      <c r="B6128">
        <v>2744</v>
      </c>
      <c r="C6128">
        <f>IF(COUNTIF($B$2:B6128,B6128)=1,1,0)</f>
        <v>1</v>
      </c>
      <c r="D6128" s="1">
        <v>44972</v>
      </c>
      <c r="E6128" s="2">
        <v>0.70956018518518515</v>
      </c>
      <c r="F6128">
        <v>127</v>
      </c>
      <c r="G6128" t="str">
        <f>IFERROR(INDEX(menu_items!$B:$B,MATCH(F6128,menu_items!$A:$A,0)),"Unknown value")</f>
        <v>Meat Lasagna</v>
      </c>
      <c r="H6128" t="str">
        <f>IFERROR(INDEX(menu_items!$C:$C,MATCH(F6128,menu_items!$A:$A,0)),"Unknown value")</f>
        <v>Italian</v>
      </c>
      <c r="I6128" s="5">
        <f>IFERROR(INDEX(menu_items!$D:$D,MATCH(F6128,menu_items!$A:$A,0)),0)</f>
        <v>17.95</v>
      </c>
      <c r="J6128" t="str">
        <f t="shared" si="478"/>
        <v>Wed</v>
      </c>
      <c r="K6128">
        <f t="shared" si="479"/>
        <v>15</v>
      </c>
      <c r="L6128" t="str">
        <f t="shared" si="480"/>
        <v>Feb</v>
      </c>
      <c r="M6128">
        <v>17</v>
      </c>
      <c r="N6128">
        <f t="shared" si="481"/>
        <v>2</v>
      </c>
      <c r="O6128" s="5">
        <f t="shared" si="482"/>
        <v>35.9</v>
      </c>
    </row>
    <row r="6129" spans="1:15" x14ac:dyDescent="0.25">
      <c r="A6129">
        <v>6200</v>
      </c>
      <c r="B6129">
        <v>2744</v>
      </c>
      <c r="C6129">
        <f>IF(COUNTIF($B$2:B6129,B6129)=1,1,0)</f>
        <v>0</v>
      </c>
      <c r="D6129" s="1">
        <v>44972</v>
      </c>
      <c r="E6129" s="2">
        <v>0.70956018518518515</v>
      </c>
      <c r="F6129">
        <v>131</v>
      </c>
      <c r="G6129" t="str">
        <f>IFERROR(INDEX(menu_items!$B:$B,MATCH(F6129,menu_items!$A:$A,0)),"Unknown value")</f>
        <v>Chicken Parmesan</v>
      </c>
      <c r="H6129" t="str">
        <f>IFERROR(INDEX(menu_items!$C:$C,MATCH(F6129,menu_items!$A:$A,0)),"Unknown value")</f>
        <v>Italian</v>
      </c>
      <c r="I6129" s="5">
        <f>IFERROR(INDEX(menu_items!$D:$D,MATCH(F6129,menu_items!$A:$A,0)),0)</f>
        <v>17.95</v>
      </c>
      <c r="J6129" t="str">
        <f t="shared" si="478"/>
        <v>Wed</v>
      </c>
      <c r="K6129">
        <f t="shared" si="479"/>
        <v>15</v>
      </c>
      <c r="L6129" t="str">
        <f t="shared" si="480"/>
        <v>Feb</v>
      </c>
      <c r="M6129">
        <v>17</v>
      </c>
      <c r="N6129">
        <f t="shared" si="481"/>
        <v>2</v>
      </c>
      <c r="O6129" s="5">
        <f t="shared" si="482"/>
        <v>35.9</v>
      </c>
    </row>
    <row r="6130" spans="1:15" x14ac:dyDescent="0.25">
      <c r="A6130">
        <v>6201</v>
      </c>
      <c r="B6130">
        <v>2745</v>
      </c>
      <c r="C6130">
        <f>IF(COUNTIF($B$2:B6130,B6130)=1,1,0)</f>
        <v>1</v>
      </c>
      <c r="D6130" s="1">
        <v>44972</v>
      </c>
      <c r="E6130" s="2">
        <v>0.71355324074074078</v>
      </c>
      <c r="F6130">
        <v>113</v>
      </c>
      <c r="G6130" t="str">
        <f>IFERROR(INDEX(menu_items!$B:$B,MATCH(F6130,menu_items!$A:$A,0)),"Unknown value")</f>
        <v>Edamame</v>
      </c>
      <c r="H6130" t="str">
        <f>IFERROR(INDEX(menu_items!$C:$C,MATCH(F6130,menu_items!$A:$A,0)),"Unknown value")</f>
        <v>Asian</v>
      </c>
      <c r="I6130" s="5">
        <f>IFERROR(INDEX(menu_items!$D:$D,MATCH(F6130,menu_items!$A:$A,0)),0)</f>
        <v>5</v>
      </c>
      <c r="J6130" t="str">
        <f t="shared" si="478"/>
        <v>Wed</v>
      </c>
      <c r="K6130">
        <f t="shared" si="479"/>
        <v>15</v>
      </c>
      <c r="L6130" t="str">
        <f t="shared" si="480"/>
        <v>Feb</v>
      </c>
      <c r="M6130">
        <v>17</v>
      </c>
      <c r="N6130">
        <f t="shared" si="481"/>
        <v>1</v>
      </c>
      <c r="O6130" s="5">
        <f t="shared" si="482"/>
        <v>5</v>
      </c>
    </row>
    <row r="6131" spans="1:15" x14ac:dyDescent="0.25">
      <c r="A6131">
        <v>6202</v>
      </c>
      <c r="B6131">
        <v>2746</v>
      </c>
      <c r="C6131">
        <f>IF(COUNTIF($B$2:B6131,B6131)=1,1,0)</f>
        <v>1</v>
      </c>
      <c r="D6131" s="1">
        <v>44972</v>
      </c>
      <c r="E6131" s="2">
        <v>0.71584490740740736</v>
      </c>
      <c r="F6131">
        <v>102</v>
      </c>
      <c r="G6131" t="str">
        <f>IFERROR(INDEX(menu_items!$B:$B,MATCH(F6131,menu_items!$A:$A,0)),"Unknown value")</f>
        <v>Cheeseburger</v>
      </c>
      <c r="H6131" t="str">
        <f>IFERROR(INDEX(menu_items!$C:$C,MATCH(F6131,menu_items!$A:$A,0)),"Unknown value")</f>
        <v>American</v>
      </c>
      <c r="I6131" s="5">
        <f>IFERROR(INDEX(menu_items!$D:$D,MATCH(F6131,menu_items!$A:$A,0)),0)</f>
        <v>13.95</v>
      </c>
      <c r="J6131" t="str">
        <f t="shared" si="478"/>
        <v>Wed</v>
      </c>
      <c r="K6131">
        <f t="shared" si="479"/>
        <v>15</v>
      </c>
      <c r="L6131" t="str">
        <f t="shared" si="480"/>
        <v>Feb</v>
      </c>
      <c r="M6131">
        <v>17</v>
      </c>
      <c r="N6131">
        <f t="shared" si="481"/>
        <v>3</v>
      </c>
      <c r="O6131" s="5">
        <f t="shared" si="482"/>
        <v>37.849999999999994</v>
      </c>
    </row>
    <row r="6132" spans="1:15" x14ac:dyDescent="0.25">
      <c r="A6132">
        <v>6203</v>
      </c>
      <c r="B6132">
        <v>2746</v>
      </c>
      <c r="C6132">
        <f>IF(COUNTIF($B$2:B6132,B6132)=1,1,0)</f>
        <v>0</v>
      </c>
      <c r="D6132" s="1">
        <v>44972</v>
      </c>
      <c r="E6132" s="2">
        <v>0.71584490740740736</v>
      </c>
      <c r="F6132">
        <v>119</v>
      </c>
      <c r="G6132" t="str">
        <f>IFERROR(INDEX(menu_items!$B:$B,MATCH(F6132,menu_items!$A:$A,0)),"Unknown value")</f>
        <v>Chicken Torta</v>
      </c>
      <c r="H6132" t="str">
        <f>IFERROR(INDEX(menu_items!$C:$C,MATCH(F6132,menu_items!$A:$A,0)),"Unknown value")</f>
        <v>Mexican</v>
      </c>
      <c r="I6132" s="5">
        <f>IFERROR(INDEX(menu_items!$D:$D,MATCH(F6132,menu_items!$A:$A,0)),0)</f>
        <v>11.95</v>
      </c>
      <c r="J6132" t="str">
        <f t="shared" si="478"/>
        <v>Wed</v>
      </c>
      <c r="K6132">
        <f t="shared" si="479"/>
        <v>15</v>
      </c>
      <c r="L6132" t="str">
        <f t="shared" si="480"/>
        <v>Feb</v>
      </c>
      <c r="M6132">
        <v>17</v>
      </c>
      <c r="N6132">
        <f t="shared" si="481"/>
        <v>3</v>
      </c>
      <c r="O6132" s="5">
        <f t="shared" si="482"/>
        <v>37.849999999999994</v>
      </c>
    </row>
    <row r="6133" spans="1:15" x14ac:dyDescent="0.25">
      <c r="A6133">
        <v>6204</v>
      </c>
      <c r="B6133">
        <v>2746</v>
      </c>
      <c r="C6133">
        <f>IF(COUNTIF($B$2:B6133,B6133)=1,1,0)</f>
        <v>0</v>
      </c>
      <c r="D6133" s="1">
        <v>44972</v>
      </c>
      <c r="E6133" s="2">
        <v>0.71584490740740736</v>
      </c>
      <c r="F6133">
        <v>119</v>
      </c>
      <c r="G6133" t="str">
        <f>IFERROR(INDEX(menu_items!$B:$B,MATCH(F6133,menu_items!$A:$A,0)),"Unknown value")</f>
        <v>Chicken Torta</v>
      </c>
      <c r="H6133" t="str">
        <f>IFERROR(INDEX(menu_items!$C:$C,MATCH(F6133,menu_items!$A:$A,0)),"Unknown value")</f>
        <v>Mexican</v>
      </c>
      <c r="I6133" s="5">
        <f>IFERROR(INDEX(menu_items!$D:$D,MATCH(F6133,menu_items!$A:$A,0)),0)</f>
        <v>11.95</v>
      </c>
      <c r="J6133" t="str">
        <f t="shared" si="478"/>
        <v>Wed</v>
      </c>
      <c r="K6133">
        <f t="shared" si="479"/>
        <v>15</v>
      </c>
      <c r="L6133" t="str">
        <f t="shared" si="480"/>
        <v>Feb</v>
      </c>
      <c r="M6133">
        <v>17</v>
      </c>
      <c r="N6133">
        <f t="shared" si="481"/>
        <v>3</v>
      </c>
      <c r="O6133" s="5">
        <f t="shared" si="482"/>
        <v>37.849999999999994</v>
      </c>
    </row>
    <row r="6134" spans="1:15" x14ac:dyDescent="0.25">
      <c r="A6134">
        <v>6205</v>
      </c>
      <c r="B6134">
        <v>2747</v>
      </c>
      <c r="C6134">
        <f>IF(COUNTIF($B$2:B6134,B6134)=1,1,0)</f>
        <v>1</v>
      </c>
      <c r="D6134" s="1">
        <v>44972</v>
      </c>
      <c r="E6134" s="2">
        <v>0.71975694444444449</v>
      </c>
      <c r="F6134">
        <v>129</v>
      </c>
      <c r="G6134" t="str">
        <f>IFERROR(INDEX(menu_items!$B:$B,MATCH(F6134,menu_items!$A:$A,0)),"Unknown value")</f>
        <v>Mushroom Ravioli</v>
      </c>
      <c r="H6134" t="str">
        <f>IFERROR(INDEX(menu_items!$C:$C,MATCH(F6134,menu_items!$A:$A,0)),"Unknown value")</f>
        <v>Italian</v>
      </c>
      <c r="I6134" s="5">
        <f>IFERROR(INDEX(menu_items!$D:$D,MATCH(F6134,menu_items!$A:$A,0)),0)</f>
        <v>15.5</v>
      </c>
      <c r="J6134" t="str">
        <f t="shared" si="478"/>
        <v>Wed</v>
      </c>
      <c r="K6134">
        <f t="shared" si="479"/>
        <v>15</v>
      </c>
      <c r="L6134" t="str">
        <f t="shared" si="480"/>
        <v>Feb</v>
      </c>
      <c r="M6134">
        <v>17</v>
      </c>
      <c r="N6134">
        <f t="shared" si="481"/>
        <v>2</v>
      </c>
      <c r="O6134" s="5">
        <f t="shared" si="482"/>
        <v>22.5</v>
      </c>
    </row>
    <row r="6135" spans="1:15" x14ac:dyDescent="0.25">
      <c r="A6135">
        <v>6206</v>
      </c>
      <c r="B6135">
        <v>2747</v>
      </c>
      <c r="C6135">
        <f>IF(COUNTIF($B$2:B6135,B6135)=1,1,0)</f>
        <v>0</v>
      </c>
      <c r="D6135" s="1">
        <v>44972</v>
      </c>
      <c r="E6135" s="2">
        <v>0.71975694444444449</v>
      </c>
      <c r="F6135">
        <v>105</v>
      </c>
      <c r="G6135" t="str">
        <f>IFERROR(INDEX(menu_items!$B:$B,MATCH(F6135,menu_items!$A:$A,0)),"Unknown value")</f>
        <v>Mac &amp; Cheese</v>
      </c>
      <c r="H6135" t="str">
        <f>IFERROR(INDEX(menu_items!$C:$C,MATCH(F6135,menu_items!$A:$A,0)),"Unknown value")</f>
        <v>American</v>
      </c>
      <c r="I6135" s="5">
        <f>IFERROR(INDEX(menu_items!$D:$D,MATCH(F6135,menu_items!$A:$A,0)),0)</f>
        <v>7</v>
      </c>
      <c r="J6135" t="str">
        <f t="shared" si="478"/>
        <v>Wed</v>
      </c>
      <c r="K6135">
        <f t="shared" si="479"/>
        <v>15</v>
      </c>
      <c r="L6135" t="str">
        <f t="shared" si="480"/>
        <v>Feb</v>
      </c>
      <c r="M6135">
        <v>17</v>
      </c>
      <c r="N6135">
        <f t="shared" si="481"/>
        <v>2</v>
      </c>
      <c r="O6135" s="5">
        <f t="shared" si="482"/>
        <v>22.5</v>
      </c>
    </row>
    <row r="6136" spans="1:15" x14ac:dyDescent="0.25">
      <c r="A6136">
        <v>6207</v>
      </c>
      <c r="B6136">
        <v>2748</v>
      </c>
      <c r="C6136">
        <f>IF(COUNTIF($B$2:B6136,B6136)=1,1,0)</f>
        <v>1</v>
      </c>
      <c r="D6136" s="1">
        <v>44972</v>
      </c>
      <c r="E6136" s="2">
        <v>0.72305555555555556</v>
      </c>
      <c r="F6136">
        <v>104</v>
      </c>
      <c r="G6136" t="str">
        <f>IFERROR(INDEX(menu_items!$B:$B,MATCH(F6136,menu_items!$A:$A,0)),"Unknown value")</f>
        <v>Veggie Burger</v>
      </c>
      <c r="H6136" t="str">
        <f>IFERROR(INDEX(menu_items!$C:$C,MATCH(F6136,menu_items!$A:$A,0)),"Unknown value")</f>
        <v>American</v>
      </c>
      <c r="I6136" s="5">
        <f>IFERROR(INDEX(menu_items!$D:$D,MATCH(F6136,menu_items!$A:$A,0)),0)</f>
        <v>10.5</v>
      </c>
      <c r="J6136" t="str">
        <f t="shared" si="478"/>
        <v>Wed</v>
      </c>
      <c r="K6136">
        <f t="shared" si="479"/>
        <v>15</v>
      </c>
      <c r="L6136" t="str">
        <f t="shared" si="480"/>
        <v>Feb</v>
      </c>
      <c r="M6136">
        <v>17</v>
      </c>
      <c r="N6136">
        <f t="shared" si="481"/>
        <v>1</v>
      </c>
      <c r="O6136" s="5">
        <f t="shared" si="482"/>
        <v>10.5</v>
      </c>
    </row>
    <row r="6137" spans="1:15" x14ac:dyDescent="0.25">
      <c r="A6137">
        <v>6208</v>
      </c>
      <c r="B6137">
        <v>2749</v>
      </c>
      <c r="C6137">
        <f>IF(COUNTIF($B$2:B6137,B6137)=1,1,0)</f>
        <v>1</v>
      </c>
      <c r="D6137" s="1">
        <v>44972</v>
      </c>
      <c r="E6137" s="2">
        <v>0.72334490740740742</v>
      </c>
      <c r="F6137">
        <v>107</v>
      </c>
      <c r="G6137" t="str">
        <f>IFERROR(INDEX(menu_items!$B:$B,MATCH(F6137,menu_items!$A:$A,0)),"Unknown value")</f>
        <v>Orange Chicken</v>
      </c>
      <c r="H6137" t="str">
        <f>IFERROR(INDEX(menu_items!$C:$C,MATCH(F6137,menu_items!$A:$A,0)),"Unknown value")</f>
        <v>Asian</v>
      </c>
      <c r="I6137" s="5">
        <f>IFERROR(INDEX(menu_items!$D:$D,MATCH(F6137,menu_items!$A:$A,0)),0)</f>
        <v>16.5</v>
      </c>
      <c r="J6137" t="str">
        <f t="shared" si="478"/>
        <v>Wed</v>
      </c>
      <c r="K6137">
        <f t="shared" si="479"/>
        <v>15</v>
      </c>
      <c r="L6137" t="str">
        <f t="shared" si="480"/>
        <v>Feb</v>
      </c>
      <c r="M6137">
        <v>17</v>
      </c>
      <c r="N6137">
        <f t="shared" si="481"/>
        <v>2</v>
      </c>
      <c r="O6137" s="5">
        <f t="shared" si="482"/>
        <v>27</v>
      </c>
    </row>
    <row r="6138" spans="1:15" x14ac:dyDescent="0.25">
      <c r="A6138">
        <v>6209</v>
      </c>
      <c r="B6138">
        <v>2749</v>
      </c>
      <c r="C6138">
        <f>IF(COUNTIF($B$2:B6138,B6138)=1,1,0)</f>
        <v>0</v>
      </c>
      <c r="D6138" s="1">
        <v>44972</v>
      </c>
      <c r="E6138" s="2">
        <v>0.72334490740740742</v>
      </c>
      <c r="F6138">
        <v>104</v>
      </c>
      <c r="G6138" t="str">
        <f>IFERROR(INDEX(menu_items!$B:$B,MATCH(F6138,menu_items!$A:$A,0)),"Unknown value")</f>
        <v>Veggie Burger</v>
      </c>
      <c r="H6138" t="str">
        <f>IFERROR(INDEX(menu_items!$C:$C,MATCH(F6138,menu_items!$A:$A,0)),"Unknown value")</f>
        <v>American</v>
      </c>
      <c r="I6138" s="5">
        <f>IFERROR(INDEX(menu_items!$D:$D,MATCH(F6138,menu_items!$A:$A,0)),0)</f>
        <v>10.5</v>
      </c>
      <c r="J6138" t="str">
        <f t="shared" ref="J6138:J6201" si="483">TEXT(D6138,"ddd")</f>
        <v>Wed</v>
      </c>
      <c r="K6138">
        <f t="shared" ref="K6138:K6201" si="484">DAY(D6138)</f>
        <v>15</v>
      </c>
      <c r="L6138" t="str">
        <f t="shared" ref="L6138:L6201" si="485">TEXT(D6138,"mmm")</f>
        <v>Feb</v>
      </c>
      <c r="M6138">
        <v>17</v>
      </c>
      <c r="N6138">
        <f t="shared" si="481"/>
        <v>2</v>
      </c>
      <c r="O6138" s="5">
        <f t="shared" si="482"/>
        <v>27</v>
      </c>
    </row>
    <row r="6139" spans="1:15" x14ac:dyDescent="0.25">
      <c r="A6139">
        <v>6210</v>
      </c>
      <c r="B6139">
        <v>2750</v>
      </c>
      <c r="C6139">
        <f>IF(COUNTIF($B$2:B6139,B6139)=1,1,0)</f>
        <v>1</v>
      </c>
      <c r="D6139" s="1">
        <v>44972</v>
      </c>
      <c r="E6139" s="2">
        <v>0.72643518518518524</v>
      </c>
      <c r="F6139">
        <v>109</v>
      </c>
      <c r="G6139" t="str">
        <f>IFERROR(INDEX(menu_items!$B:$B,MATCH(F6139,menu_items!$A:$A,0)),"Unknown value")</f>
        <v>Korean Beef Bowl</v>
      </c>
      <c r="H6139" t="str">
        <f>IFERROR(INDEX(menu_items!$C:$C,MATCH(F6139,menu_items!$A:$A,0)),"Unknown value")</f>
        <v>Asian</v>
      </c>
      <c r="I6139" s="5">
        <f>IFERROR(INDEX(menu_items!$D:$D,MATCH(F6139,menu_items!$A:$A,0)),0)</f>
        <v>17.95</v>
      </c>
      <c r="J6139" t="str">
        <f t="shared" si="483"/>
        <v>Wed</v>
      </c>
      <c r="K6139">
        <f t="shared" si="484"/>
        <v>15</v>
      </c>
      <c r="L6139" t="str">
        <f t="shared" si="485"/>
        <v>Feb</v>
      </c>
      <c r="M6139">
        <v>17</v>
      </c>
      <c r="N6139">
        <f t="shared" si="481"/>
        <v>4</v>
      </c>
      <c r="O6139" s="5">
        <f t="shared" si="482"/>
        <v>60.849999999999994</v>
      </c>
    </row>
    <row r="6140" spans="1:15" x14ac:dyDescent="0.25">
      <c r="A6140">
        <v>6211</v>
      </c>
      <c r="B6140">
        <v>2750</v>
      </c>
      <c r="C6140">
        <f>IF(COUNTIF($B$2:B6140,B6140)=1,1,0)</f>
        <v>0</v>
      </c>
      <c r="D6140" s="1">
        <v>44972</v>
      </c>
      <c r="E6140" s="2">
        <v>0.72643518518518524</v>
      </c>
      <c r="F6140">
        <v>109</v>
      </c>
      <c r="G6140" t="str">
        <f>IFERROR(INDEX(menu_items!$B:$B,MATCH(F6140,menu_items!$A:$A,0)),"Unknown value")</f>
        <v>Korean Beef Bowl</v>
      </c>
      <c r="H6140" t="str">
        <f>IFERROR(INDEX(menu_items!$C:$C,MATCH(F6140,menu_items!$A:$A,0)),"Unknown value")</f>
        <v>Asian</v>
      </c>
      <c r="I6140" s="5">
        <f>IFERROR(INDEX(menu_items!$D:$D,MATCH(F6140,menu_items!$A:$A,0)),0)</f>
        <v>17.95</v>
      </c>
      <c r="J6140" t="str">
        <f t="shared" si="483"/>
        <v>Wed</v>
      </c>
      <c r="K6140">
        <f t="shared" si="484"/>
        <v>15</v>
      </c>
      <c r="L6140" t="str">
        <f t="shared" si="485"/>
        <v>Feb</v>
      </c>
      <c r="M6140">
        <v>17</v>
      </c>
      <c r="N6140">
        <f t="shared" si="481"/>
        <v>4</v>
      </c>
      <c r="O6140" s="5">
        <f t="shared" si="482"/>
        <v>60.849999999999994</v>
      </c>
    </row>
    <row r="6141" spans="1:15" x14ac:dyDescent="0.25">
      <c r="A6141">
        <v>6212</v>
      </c>
      <c r="B6141">
        <v>2750</v>
      </c>
      <c r="C6141">
        <f>IF(COUNTIF($B$2:B6141,B6141)=1,1,0)</f>
        <v>0</v>
      </c>
      <c r="D6141" s="1">
        <v>44972</v>
      </c>
      <c r="E6141" s="2">
        <v>0.72643518518518524</v>
      </c>
      <c r="F6141">
        <v>127</v>
      </c>
      <c r="G6141" t="str">
        <f>IFERROR(INDEX(menu_items!$B:$B,MATCH(F6141,menu_items!$A:$A,0)),"Unknown value")</f>
        <v>Meat Lasagna</v>
      </c>
      <c r="H6141" t="str">
        <f>IFERROR(INDEX(menu_items!$C:$C,MATCH(F6141,menu_items!$A:$A,0)),"Unknown value")</f>
        <v>Italian</v>
      </c>
      <c r="I6141" s="5">
        <f>IFERROR(INDEX(menu_items!$D:$D,MATCH(F6141,menu_items!$A:$A,0)),0)</f>
        <v>17.95</v>
      </c>
      <c r="J6141" t="str">
        <f t="shared" si="483"/>
        <v>Wed</v>
      </c>
      <c r="K6141">
        <f t="shared" si="484"/>
        <v>15</v>
      </c>
      <c r="L6141" t="str">
        <f t="shared" si="485"/>
        <v>Feb</v>
      </c>
      <c r="M6141">
        <v>17</v>
      </c>
      <c r="N6141">
        <f t="shared" si="481"/>
        <v>4</v>
      </c>
      <c r="O6141" s="5">
        <f t="shared" si="482"/>
        <v>60.849999999999994</v>
      </c>
    </row>
    <row r="6142" spans="1:15" x14ac:dyDescent="0.25">
      <c r="A6142">
        <v>6213</v>
      </c>
      <c r="B6142">
        <v>2750</v>
      </c>
      <c r="C6142">
        <f>IF(COUNTIF($B$2:B6142,B6142)=1,1,0)</f>
        <v>0</v>
      </c>
      <c r="D6142" s="1">
        <v>44972</v>
      </c>
      <c r="E6142" s="2">
        <v>0.72643518518518524</v>
      </c>
      <c r="F6142">
        <v>105</v>
      </c>
      <c r="G6142" t="str">
        <f>IFERROR(INDEX(menu_items!$B:$B,MATCH(F6142,menu_items!$A:$A,0)),"Unknown value")</f>
        <v>Mac &amp; Cheese</v>
      </c>
      <c r="H6142" t="str">
        <f>IFERROR(INDEX(menu_items!$C:$C,MATCH(F6142,menu_items!$A:$A,0)),"Unknown value")</f>
        <v>American</v>
      </c>
      <c r="I6142" s="5">
        <f>IFERROR(INDEX(menu_items!$D:$D,MATCH(F6142,menu_items!$A:$A,0)),0)</f>
        <v>7</v>
      </c>
      <c r="J6142" t="str">
        <f t="shared" si="483"/>
        <v>Wed</v>
      </c>
      <c r="K6142">
        <f t="shared" si="484"/>
        <v>15</v>
      </c>
      <c r="L6142" t="str">
        <f t="shared" si="485"/>
        <v>Feb</v>
      </c>
      <c r="M6142">
        <v>17</v>
      </c>
      <c r="N6142">
        <f t="shared" si="481"/>
        <v>4</v>
      </c>
      <c r="O6142" s="5">
        <f t="shared" si="482"/>
        <v>60.849999999999994</v>
      </c>
    </row>
    <row r="6143" spans="1:15" x14ac:dyDescent="0.25">
      <c r="A6143">
        <v>6214</v>
      </c>
      <c r="B6143">
        <v>2751</v>
      </c>
      <c r="C6143">
        <f>IF(COUNTIF($B$2:B6143,B6143)=1,1,0)</f>
        <v>1</v>
      </c>
      <c r="D6143" s="1">
        <v>44972</v>
      </c>
      <c r="E6143" s="2">
        <v>0.72796296296296292</v>
      </c>
      <c r="F6143">
        <v>111</v>
      </c>
      <c r="G6143" t="str">
        <f>IFERROR(INDEX(menu_items!$B:$B,MATCH(F6143,menu_items!$A:$A,0)),"Unknown value")</f>
        <v>California Roll</v>
      </c>
      <c r="H6143" t="str">
        <f>IFERROR(INDEX(menu_items!$C:$C,MATCH(F6143,menu_items!$A:$A,0)),"Unknown value")</f>
        <v>Asian</v>
      </c>
      <c r="I6143" s="5">
        <f>IFERROR(INDEX(menu_items!$D:$D,MATCH(F6143,menu_items!$A:$A,0)),0)</f>
        <v>11.95</v>
      </c>
      <c r="J6143" t="str">
        <f t="shared" si="483"/>
        <v>Wed</v>
      </c>
      <c r="K6143">
        <f t="shared" si="484"/>
        <v>15</v>
      </c>
      <c r="L6143" t="str">
        <f t="shared" si="485"/>
        <v>Feb</v>
      </c>
      <c r="M6143">
        <v>17</v>
      </c>
      <c r="N6143">
        <f t="shared" si="481"/>
        <v>1</v>
      </c>
      <c r="O6143" s="5">
        <f t="shared" si="482"/>
        <v>11.95</v>
      </c>
    </row>
    <row r="6144" spans="1:15" x14ac:dyDescent="0.25">
      <c r="A6144">
        <v>6215</v>
      </c>
      <c r="B6144">
        <v>2752</v>
      </c>
      <c r="C6144">
        <f>IF(COUNTIF($B$2:B6144,B6144)=1,1,0)</f>
        <v>1</v>
      </c>
      <c r="D6144" s="1">
        <v>44972</v>
      </c>
      <c r="E6144" s="2">
        <v>0.72870370370370374</v>
      </c>
      <c r="F6144">
        <v>124</v>
      </c>
      <c r="G6144" t="str">
        <f>IFERROR(INDEX(menu_items!$B:$B,MATCH(F6144,menu_items!$A:$A,0)),"Unknown value")</f>
        <v>Spaghetti</v>
      </c>
      <c r="H6144" t="str">
        <f>IFERROR(INDEX(menu_items!$C:$C,MATCH(F6144,menu_items!$A:$A,0)),"Unknown value")</f>
        <v>Italian</v>
      </c>
      <c r="I6144" s="5">
        <f>IFERROR(INDEX(menu_items!$D:$D,MATCH(F6144,menu_items!$A:$A,0)),0)</f>
        <v>14.5</v>
      </c>
      <c r="J6144" t="str">
        <f t="shared" si="483"/>
        <v>Wed</v>
      </c>
      <c r="K6144">
        <f t="shared" si="484"/>
        <v>15</v>
      </c>
      <c r="L6144" t="str">
        <f t="shared" si="485"/>
        <v>Feb</v>
      </c>
      <c r="M6144">
        <v>17</v>
      </c>
      <c r="N6144">
        <f t="shared" si="481"/>
        <v>4</v>
      </c>
      <c r="O6144" s="5">
        <f t="shared" si="482"/>
        <v>49.400000000000006</v>
      </c>
    </row>
    <row r="6145" spans="1:15" x14ac:dyDescent="0.25">
      <c r="A6145">
        <v>6216</v>
      </c>
      <c r="B6145">
        <v>2752</v>
      </c>
      <c r="C6145">
        <f>IF(COUNTIF($B$2:B6145,B6145)=1,1,0)</f>
        <v>0</v>
      </c>
      <c r="D6145" s="1">
        <v>44972</v>
      </c>
      <c r="E6145" s="2">
        <v>0.72870370370370374</v>
      </c>
      <c r="F6145">
        <v>112</v>
      </c>
      <c r="G6145" t="str">
        <f>IFERROR(INDEX(menu_items!$B:$B,MATCH(F6145,menu_items!$A:$A,0)),"Unknown value")</f>
        <v>Salmon Roll</v>
      </c>
      <c r="H6145" t="str">
        <f>IFERROR(INDEX(menu_items!$C:$C,MATCH(F6145,menu_items!$A:$A,0)),"Unknown value")</f>
        <v>Asian</v>
      </c>
      <c r="I6145" s="5">
        <f>IFERROR(INDEX(menu_items!$D:$D,MATCH(F6145,menu_items!$A:$A,0)),0)</f>
        <v>14.95</v>
      </c>
      <c r="J6145" t="str">
        <f t="shared" si="483"/>
        <v>Wed</v>
      </c>
      <c r="K6145">
        <f t="shared" si="484"/>
        <v>15</v>
      </c>
      <c r="L6145" t="str">
        <f t="shared" si="485"/>
        <v>Feb</v>
      </c>
      <c r="M6145">
        <v>17</v>
      </c>
      <c r="N6145">
        <f t="shared" si="481"/>
        <v>4</v>
      </c>
      <c r="O6145" s="5">
        <f t="shared" si="482"/>
        <v>49.400000000000006</v>
      </c>
    </row>
    <row r="6146" spans="1:15" x14ac:dyDescent="0.25">
      <c r="A6146">
        <v>6217</v>
      </c>
      <c r="B6146">
        <v>2752</v>
      </c>
      <c r="C6146">
        <f>IF(COUNTIF($B$2:B6146,B6146)=1,1,0)</f>
        <v>0</v>
      </c>
      <c r="D6146" s="1">
        <v>44972</v>
      </c>
      <c r="E6146" s="2">
        <v>0.72870370370370374</v>
      </c>
      <c r="F6146">
        <v>113</v>
      </c>
      <c r="G6146" t="str">
        <f>IFERROR(INDEX(menu_items!$B:$B,MATCH(F6146,menu_items!$A:$A,0)),"Unknown value")</f>
        <v>Edamame</v>
      </c>
      <c r="H6146" t="str">
        <f>IFERROR(INDEX(menu_items!$C:$C,MATCH(F6146,menu_items!$A:$A,0)),"Unknown value")</f>
        <v>Asian</v>
      </c>
      <c r="I6146" s="5">
        <f>IFERROR(INDEX(menu_items!$D:$D,MATCH(F6146,menu_items!$A:$A,0)),0)</f>
        <v>5</v>
      </c>
      <c r="J6146" t="str">
        <f t="shared" si="483"/>
        <v>Wed</v>
      </c>
      <c r="K6146">
        <f t="shared" si="484"/>
        <v>15</v>
      </c>
      <c r="L6146" t="str">
        <f t="shared" si="485"/>
        <v>Feb</v>
      </c>
      <c r="M6146">
        <v>17</v>
      </c>
      <c r="N6146">
        <f t="shared" ref="N6146:N6209" si="486">COUNTIF($B:$B,B6146)</f>
        <v>4</v>
      </c>
      <c r="O6146" s="5">
        <f t="shared" ref="O6146:O6209" si="487">SUMIF($B:$B,B6146,$I:$I)</f>
        <v>49.400000000000006</v>
      </c>
    </row>
    <row r="6147" spans="1:15" x14ac:dyDescent="0.25">
      <c r="A6147">
        <v>6218</v>
      </c>
      <c r="B6147">
        <v>2752</v>
      </c>
      <c r="C6147">
        <f>IF(COUNTIF($B$2:B6147,B6147)=1,1,0)</f>
        <v>0</v>
      </c>
      <c r="D6147" s="1">
        <v>44972</v>
      </c>
      <c r="E6147" s="2">
        <v>0.72870370370370374</v>
      </c>
      <c r="F6147">
        <v>118</v>
      </c>
      <c r="G6147" t="str">
        <f>IFERROR(INDEX(menu_items!$B:$B,MATCH(F6147,menu_items!$A:$A,0)),"Unknown value")</f>
        <v>Steak Burrito</v>
      </c>
      <c r="H6147" t="str">
        <f>IFERROR(INDEX(menu_items!$C:$C,MATCH(F6147,menu_items!$A:$A,0)),"Unknown value")</f>
        <v>Mexican</v>
      </c>
      <c r="I6147" s="5">
        <f>IFERROR(INDEX(menu_items!$D:$D,MATCH(F6147,menu_items!$A:$A,0)),0)</f>
        <v>14.95</v>
      </c>
      <c r="J6147" t="str">
        <f t="shared" si="483"/>
        <v>Wed</v>
      </c>
      <c r="K6147">
        <f t="shared" si="484"/>
        <v>15</v>
      </c>
      <c r="L6147" t="str">
        <f t="shared" si="485"/>
        <v>Feb</v>
      </c>
      <c r="M6147">
        <v>17</v>
      </c>
      <c r="N6147">
        <f t="shared" si="486"/>
        <v>4</v>
      </c>
      <c r="O6147" s="5">
        <f t="shared" si="487"/>
        <v>49.400000000000006</v>
      </c>
    </row>
    <row r="6148" spans="1:15" x14ac:dyDescent="0.25">
      <c r="A6148">
        <v>6219</v>
      </c>
      <c r="B6148">
        <v>2753</v>
      </c>
      <c r="C6148">
        <f>IF(COUNTIF($B$2:B6148,B6148)=1,1,0)</f>
        <v>1</v>
      </c>
      <c r="D6148" s="1">
        <v>44972</v>
      </c>
      <c r="E6148" s="2">
        <v>0.73234953703703709</v>
      </c>
      <c r="F6148">
        <v>125</v>
      </c>
      <c r="G6148" t="str">
        <f>IFERROR(INDEX(menu_items!$B:$B,MATCH(F6148,menu_items!$A:$A,0)),"Unknown value")</f>
        <v>Spaghetti &amp; Meatballs</v>
      </c>
      <c r="H6148" t="str">
        <f>IFERROR(INDEX(menu_items!$C:$C,MATCH(F6148,menu_items!$A:$A,0)),"Unknown value")</f>
        <v>Italian</v>
      </c>
      <c r="I6148" s="5">
        <f>IFERROR(INDEX(menu_items!$D:$D,MATCH(F6148,menu_items!$A:$A,0)),0)</f>
        <v>17.95</v>
      </c>
      <c r="J6148" t="str">
        <f t="shared" si="483"/>
        <v>Wed</v>
      </c>
      <c r="K6148">
        <f t="shared" si="484"/>
        <v>15</v>
      </c>
      <c r="L6148" t="str">
        <f t="shared" si="485"/>
        <v>Feb</v>
      </c>
      <c r="M6148">
        <v>17</v>
      </c>
      <c r="N6148">
        <f t="shared" si="486"/>
        <v>3</v>
      </c>
      <c r="O6148" s="5">
        <f t="shared" si="487"/>
        <v>47.849999999999994</v>
      </c>
    </row>
    <row r="6149" spans="1:15" x14ac:dyDescent="0.25">
      <c r="A6149">
        <v>6220</v>
      </c>
      <c r="B6149">
        <v>2753</v>
      </c>
      <c r="C6149">
        <f>IF(COUNTIF($B$2:B6149,B6149)=1,1,0)</f>
        <v>0</v>
      </c>
      <c r="D6149" s="1">
        <v>44972</v>
      </c>
      <c r="E6149" s="2">
        <v>0.73234953703703709</v>
      </c>
      <c r="F6149">
        <v>117</v>
      </c>
      <c r="G6149" t="str">
        <f>IFERROR(INDEX(menu_items!$B:$B,MATCH(F6149,menu_items!$A:$A,0)),"Unknown value")</f>
        <v>Chicken Burrito</v>
      </c>
      <c r="H6149" t="str">
        <f>IFERROR(INDEX(menu_items!$C:$C,MATCH(F6149,menu_items!$A:$A,0)),"Unknown value")</f>
        <v>Mexican</v>
      </c>
      <c r="I6149" s="5">
        <f>IFERROR(INDEX(menu_items!$D:$D,MATCH(F6149,menu_items!$A:$A,0)),0)</f>
        <v>12.95</v>
      </c>
      <c r="J6149" t="str">
        <f t="shared" si="483"/>
        <v>Wed</v>
      </c>
      <c r="K6149">
        <f t="shared" si="484"/>
        <v>15</v>
      </c>
      <c r="L6149" t="str">
        <f t="shared" si="485"/>
        <v>Feb</v>
      </c>
      <c r="M6149">
        <v>17</v>
      </c>
      <c r="N6149">
        <f t="shared" si="486"/>
        <v>3</v>
      </c>
      <c r="O6149" s="5">
        <f t="shared" si="487"/>
        <v>47.849999999999994</v>
      </c>
    </row>
    <row r="6150" spans="1:15" x14ac:dyDescent="0.25">
      <c r="A6150">
        <v>6221</v>
      </c>
      <c r="B6150">
        <v>2753</v>
      </c>
      <c r="C6150">
        <f>IF(COUNTIF($B$2:B6150,B6150)=1,1,0)</f>
        <v>0</v>
      </c>
      <c r="D6150" s="1">
        <v>44972</v>
      </c>
      <c r="E6150" s="2">
        <v>0.73234953703703709</v>
      </c>
      <c r="F6150">
        <v>132</v>
      </c>
      <c r="G6150" t="str">
        <f>IFERROR(INDEX(menu_items!$B:$B,MATCH(F6150,menu_items!$A:$A,0)),"Unknown value")</f>
        <v>Eggplant Parmesan</v>
      </c>
      <c r="H6150" t="str">
        <f>IFERROR(INDEX(menu_items!$C:$C,MATCH(F6150,menu_items!$A:$A,0)),"Unknown value")</f>
        <v>Italian</v>
      </c>
      <c r="I6150" s="5">
        <f>IFERROR(INDEX(menu_items!$D:$D,MATCH(F6150,menu_items!$A:$A,0)),0)</f>
        <v>16.95</v>
      </c>
      <c r="J6150" t="str">
        <f t="shared" si="483"/>
        <v>Wed</v>
      </c>
      <c r="K6150">
        <f t="shared" si="484"/>
        <v>15</v>
      </c>
      <c r="L6150" t="str">
        <f t="shared" si="485"/>
        <v>Feb</v>
      </c>
      <c r="M6150">
        <v>17</v>
      </c>
      <c r="N6150">
        <f t="shared" si="486"/>
        <v>3</v>
      </c>
      <c r="O6150" s="5">
        <f t="shared" si="487"/>
        <v>47.849999999999994</v>
      </c>
    </row>
    <row r="6151" spans="1:15" x14ac:dyDescent="0.25">
      <c r="A6151">
        <v>6222</v>
      </c>
      <c r="B6151">
        <v>2754</v>
      </c>
      <c r="C6151">
        <f>IF(COUNTIF($B$2:B6151,B6151)=1,1,0)</f>
        <v>1</v>
      </c>
      <c r="D6151" s="1">
        <v>44972</v>
      </c>
      <c r="E6151" s="2">
        <v>0.73797453703703708</v>
      </c>
      <c r="F6151">
        <v>115</v>
      </c>
      <c r="G6151" t="str">
        <f>IFERROR(INDEX(menu_items!$B:$B,MATCH(F6151,menu_items!$A:$A,0)),"Unknown value")</f>
        <v>Chicken Tacos</v>
      </c>
      <c r="H6151" t="str">
        <f>IFERROR(INDEX(menu_items!$C:$C,MATCH(F6151,menu_items!$A:$A,0)),"Unknown value")</f>
        <v>Mexican</v>
      </c>
      <c r="I6151" s="5">
        <f>IFERROR(INDEX(menu_items!$D:$D,MATCH(F6151,menu_items!$A:$A,0)),0)</f>
        <v>11.95</v>
      </c>
      <c r="J6151" t="str">
        <f t="shared" si="483"/>
        <v>Wed</v>
      </c>
      <c r="K6151">
        <f t="shared" si="484"/>
        <v>15</v>
      </c>
      <c r="L6151" t="str">
        <f t="shared" si="485"/>
        <v>Feb</v>
      </c>
      <c r="M6151">
        <v>17</v>
      </c>
      <c r="N6151">
        <f t="shared" si="486"/>
        <v>3</v>
      </c>
      <c r="O6151" s="5">
        <f t="shared" si="487"/>
        <v>41.95</v>
      </c>
    </row>
    <row r="6152" spans="1:15" x14ac:dyDescent="0.25">
      <c r="A6152">
        <v>6223</v>
      </c>
      <c r="B6152">
        <v>2754</v>
      </c>
      <c r="C6152">
        <f>IF(COUNTIF($B$2:B6152,B6152)=1,1,0)</f>
        <v>0</v>
      </c>
      <c r="D6152" s="1">
        <v>44972</v>
      </c>
      <c r="E6152" s="2">
        <v>0.73797453703703708</v>
      </c>
      <c r="F6152">
        <v>108</v>
      </c>
      <c r="G6152" t="str">
        <f>IFERROR(INDEX(menu_items!$B:$B,MATCH(F6152,menu_items!$A:$A,0)),"Unknown value")</f>
        <v>Tofu Pad Thai</v>
      </c>
      <c r="H6152" t="str">
        <f>IFERROR(INDEX(menu_items!$C:$C,MATCH(F6152,menu_items!$A:$A,0)),"Unknown value")</f>
        <v>Asian</v>
      </c>
      <c r="I6152" s="5">
        <f>IFERROR(INDEX(menu_items!$D:$D,MATCH(F6152,menu_items!$A:$A,0)),0)</f>
        <v>14.5</v>
      </c>
      <c r="J6152" t="str">
        <f t="shared" si="483"/>
        <v>Wed</v>
      </c>
      <c r="K6152">
        <f t="shared" si="484"/>
        <v>15</v>
      </c>
      <c r="L6152" t="str">
        <f t="shared" si="485"/>
        <v>Feb</v>
      </c>
      <c r="M6152">
        <v>17</v>
      </c>
      <c r="N6152">
        <f t="shared" si="486"/>
        <v>3</v>
      </c>
      <c r="O6152" s="5">
        <f t="shared" si="487"/>
        <v>41.95</v>
      </c>
    </row>
    <row r="6153" spans="1:15" x14ac:dyDescent="0.25">
      <c r="A6153">
        <v>6224</v>
      </c>
      <c r="B6153">
        <v>2754</v>
      </c>
      <c r="C6153">
        <f>IF(COUNTIF($B$2:B6153,B6153)=1,1,0)</f>
        <v>0</v>
      </c>
      <c r="D6153" s="1">
        <v>44972</v>
      </c>
      <c r="E6153" s="2">
        <v>0.73797453703703708</v>
      </c>
      <c r="F6153">
        <v>129</v>
      </c>
      <c r="G6153" t="str">
        <f>IFERROR(INDEX(menu_items!$B:$B,MATCH(F6153,menu_items!$A:$A,0)),"Unknown value")</f>
        <v>Mushroom Ravioli</v>
      </c>
      <c r="H6153" t="str">
        <f>IFERROR(INDEX(menu_items!$C:$C,MATCH(F6153,menu_items!$A:$A,0)),"Unknown value")</f>
        <v>Italian</v>
      </c>
      <c r="I6153" s="5">
        <f>IFERROR(INDEX(menu_items!$D:$D,MATCH(F6153,menu_items!$A:$A,0)),0)</f>
        <v>15.5</v>
      </c>
      <c r="J6153" t="str">
        <f t="shared" si="483"/>
        <v>Wed</v>
      </c>
      <c r="K6153">
        <f t="shared" si="484"/>
        <v>15</v>
      </c>
      <c r="L6153" t="str">
        <f t="shared" si="485"/>
        <v>Feb</v>
      </c>
      <c r="M6153">
        <v>17</v>
      </c>
      <c r="N6153">
        <f t="shared" si="486"/>
        <v>3</v>
      </c>
      <c r="O6153" s="5">
        <f t="shared" si="487"/>
        <v>41.95</v>
      </c>
    </row>
    <row r="6154" spans="1:15" x14ac:dyDescent="0.25">
      <c r="A6154">
        <v>6225</v>
      </c>
      <c r="B6154">
        <v>2755</v>
      </c>
      <c r="C6154">
        <f>IF(COUNTIF($B$2:B6154,B6154)=1,1,0)</f>
        <v>1</v>
      </c>
      <c r="D6154" s="1">
        <v>44972</v>
      </c>
      <c r="E6154" s="2">
        <v>0.74255787037037035</v>
      </c>
      <c r="F6154">
        <v>102</v>
      </c>
      <c r="G6154" t="str">
        <f>IFERROR(INDEX(menu_items!$B:$B,MATCH(F6154,menu_items!$A:$A,0)),"Unknown value")</f>
        <v>Cheeseburger</v>
      </c>
      <c r="H6154" t="str">
        <f>IFERROR(INDEX(menu_items!$C:$C,MATCH(F6154,menu_items!$A:$A,0)),"Unknown value")</f>
        <v>American</v>
      </c>
      <c r="I6154" s="5">
        <f>IFERROR(INDEX(menu_items!$D:$D,MATCH(F6154,menu_items!$A:$A,0)),0)</f>
        <v>13.95</v>
      </c>
      <c r="J6154" t="str">
        <f t="shared" si="483"/>
        <v>Wed</v>
      </c>
      <c r="K6154">
        <f t="shared" si="484"/>
        <v>15</v>
      </c>
      <c r="L6154" t="str">
        <f t="shared" si="485"/>
        <v>Feb</v>
      </c>
      <c r="M6154">
        <v>17</v>
      </c>
      <c r="N6154">
        <f t="shared" si="486"/>
        <v>3</v>
      </c>
      <c r="O6154" s="5">
        <f t="shared" si="487"/>
        <v>32.9</v>
      </c>
    </row>
    <row r="6155" spans="1:15" x14ac:dyDescent="0.25">
      <c r="A6155">
        <v>6226</v>
      </c>
      <c r="B6155">
        <v>2755</v>
      </c>
      <c r="C6155">
        <f>IF(COUNTIF($B$2:B6155,B6155)=1,1,0)</f>
        <v>0</v>
      </c>
      <c r="D6155" s="1">
        <v>44972</v>
      </c>
      <c r="E6155" s="2">
        <v>0.74255787037037035</v>
      </c>
      <c r="F6155">
        <v>111</v>
      </c>
      <c r="G6155" t="str">
        <f>IFERROR(INDEX(menu_items!$B:$B,MATCH(F6155,menu_items!$A:$A,0)),"Unknown value")</f>
        <v>California Roll</v>
      </c>
      <c r="H6155" t="str">
        <f>IFERROR(INDEX(menu_items!$C:$C,MATCH(F6155,menu_items!$A:$A,0)),"Unknown value")</f>
        <v>Asian</v>
      </c>
      <c r="I6155" s="5">
        <f>IFERROR(INDEX(menu_items!$D:$D,MATCH(F6155,menu_items!$A:$A,0)),0)</f>
        <v>11.95</v>
      </c>
      <c r="J6155" t="str">
        <f t="shared" si="483"/>
        <v>Wed</v>
      </c>
      <c r="K6155">
        <f t="shared" si="484"/>
        <v>15</v>
      </c>
      <c r="L6155" t="str">
        <f t="shared" si="485"/>
        <v>Feb</v>
      </c>
      <c r="M6155">
        <v>17</v>
      </c>
      <c r="N6155">
        <f t="shared" si="486"/>
        <v>3</v>
      </c>
      <c r="O6155" s="5">
        <f t="shared" si="487"/>
        <v>32.9</v>
      </c>
    </row>
    <row r="6156" spans="1:15" x14ac:dyDescent="0.25">
      <c r="A6156">
        <v>6227</v>
      </c>
      <c r="B6156">
        <v>2755</v>
      </c>
      <c r="C6156">
        <f>IF(COUNTIF($B$2:B6156,B6156)=1,1,0)</f>
        <v>0</v>
      </c>
      <c r="D6156" s="1">
        <v>44972</v>
      </c>
      <c r="E6156" s="2">
        <v>0.74255787037037035</v>
      </c>
      <c r="F6156">
        <v>105</v>
      </c>
      <c r="G6156" t="str">
        <f>IFERROR(INDEX(menu_items!$B:$B,MATCH(F6156,menu_items!$A:$A,0)),"Unknown value")</f>
        <v>Mac &amp; Cheese</v>
      </c>
      <c r="H6156" t="str">
        <f>IFERROR(INDEX(menu_items!$C:$C,MATCH(F6156,menu_items!$A:$A,0)),"Unknown value")</f>
        <v>American</v>
      </c>
      <c r="I6156" s="5">
        <f>IFERROR(INDEX(menu_items!$D:$D,MATCH(F6156,menu_items!$A:$A,0)),0)</f>
        <v>7</v>
      </c>
      <c r="J6156" t="str">
        <f t="shared" si="483"/>
        <v>Wed</v>
      </c>
      <c r="K6156">
        <f t="shared" si="484"/>
        <v>15</v>
      </c>
      <c r="L6156" t="str">
        <f t="shared" si="485"/>
        <v>Feb</v>
      </c>
      <c r="M6156">
        <v>17</v>
      </c>
      <c r="N6156">
        <f t="shared" si="486"/>
        <v>3</v>
      </c>
      <c r="O6156" s="5">
        <f t="shared" si="487"/>
        <v>32.9</v>
      </c>
    </row>
    <row r="6157" spans="1:15" x14ac:dyDescent="0.25">
      <c r="A6157">
        <v>6228</v>
      </c>
      <c r="B6157">
        <v>2756</v>
      </c>
      <c r="C6157">
        <f>IF(COUNTIF($B$2:B6157,B6157)=1,1,0)</f>
        <v>1</v>
      </c>
      <c r="D6157" s="1">
        <v>44972</v>
      </c>
      <c r="E6157" s="2">
        <v>0.74326388888888884</v>
      </c>
      <c r="F6157">
        <v>101</v>
      </c>
      <c r="G6157" t="str">
        <f>IFERROR(INDEX(menu_items!$B:$B,MATCH(F6157,menu_items!$A:$A,0)),"Unknown value")</f>
        <v>Hamburger</v>
      </c>
      <c r="H6157" t="str">
        <f>IFERROR(INDEX(menu_items!$C:$C,MATCH(F6157,menu_items!$A:$A,0)),"Unknown value")</f>
        <v>American</v>
      </c>
      <c r="I6157" s="5">
        <f>IFERROR(INDEX(menu_items!$D:$D,MATCH(F6157,menu_items!$A:$A,0)),0)</f>
        <v>12.95</v>
      </c>
      <c r="J6157" t="str">
        <f t="shared" si="483"/>
        <v>Wed</v>
      </c>
      <c r="K6157">
        <f t="shared" si="484"/>
        <v>15</v>
      </c>
      <c r="L6157" t="str">
        <f t="shared" si="485"/>
        <v>Feb</v>
      </c>
      <c r="M6157">
        <v>17</v>
      </c>
      <c r="N6157">
        <f t="shared" si="486"/>
        <v>2</v>
      </c>
      <c r="O6157" s="5">
        <f t="shared" si="487"/>
        <v>26.9</v>
      </c>
    </row>
    <row r="6158" spans="1:15" x14ac:dyDescent="0.25">
      <c r="A6158">
        <v>6229</v>
      </c>
      <c r="B6158">
        <v>2756</v>
      </c>
      <c r="C6158">
        <f>IF(COUNTIF($B$2:B6158,B6158)=1,1,0)</f>
        <v>0</v>
      </c>
      <c r="D6158" s="1">
        <v>44972</v>
      </c>
      <c r="E6158" s="2">
        <v>0.74326388888888884</v>
      </c>
      <c r="F6158">
        <v>102</v>
      </c>
      <c r="G6158" t="str">
        <f>IFERROR(INDEX(menu_items!$B:$B,MATCH(F6158,menu_items!$A:$A,0)),"Unknown value")</f>
        <v>Cheeseburger</v>
      </c>
      <c r="H6158" t="str">
        <f>IFERROR(INDEX(menu_items!$C:$C,MATCH(F6158,menu_items!$A:$A,0)),"Unknown value")</f>
        <v>American</v>
      </c>
      <c r="I6158" s="5">
        <f>IFERROR(INDEX(menu_items!$D:$D,MATCH(F6158,menu_items!$A:$A,0)),0)</f>
        <v>13.95</v>
      </c>
      <c r="J6158" t="str">
        <f t="shared" si="483"/>
        <v>Wed</v>
      </c>
      <c r="K6158">
        <f t="shared" si="484"/>
        <v>15</v>
      </c>
      <c r="L6158" t="str">
        <f t="shared" si="485"/>
        <v>Feb</v>
      </c>
      <c r="M6158">
        <v>17</v>
      </c>
      <c r="N6158">
        <f t="shared" si="486"/>
        <v>2</v>
      </c>
      <c r="O6158" s="5">
        <f t="shared" si="487"/>
        <v>26.9</v>
      </c>
    </row>
    <row r="6159" spans="1:15" x14ac:dyDescent="0.25">
      <c r="A6159">
        <v>6230</v>
      </c>
      <c r="B6159">
        <v>2757</v>
      </c>
      <c r="C6159">
        <f>IF(COUNTIF($B$2:B6159,B6159)=1,1,0)</f>
        <v>1</v>
      </c>
      <c r="D6159" s="1">
        <v>44972</v>
      </c>
      <c r="E6159" s="2">
        <v>0.74421296296296291</v>
      </c>
      <c r="F6159">
        <v>107</v>
      </c>
      <c r="G6159" t="str">
        <f>IFERROR(INDEX(menu_items!$B:$B,MATCH(F6159,menu_items!$A:$A,0)),"Unknown value")</f>
        <v>Orange Chicken</v>
      </c>
      <c r="H6159" t="str">
        <f>IFERROR(INDEX(menu_items!$C:$C,MATCH(F6159,menu_items!$A:$A,0)),"Unknown value")</f>
        <v>Asian</v>
      </c>
      <c r="I6159" s="5">
        <f>IFERROR(INDEX(menu_items!$D:$D,MATCH(F6159,menu_items!$A:$A,0)),0)</f>
        <v>16.5</v>
      </c>
      <c r="J6159" t="str">
        <f t="shared" si="483"/>
        <v>Wed</v>
      </c>
      <c r="K6159">
        <f t="shared" si="484"/>
        <v>15</v>
      </c>
      <c r="L6159" t="str">
        <f t="shared" si="485"/>
        <v>Feb</v>
      </c>
      <c r="M6159">
        <v>17</v>
      </c>
      <c r="N6159">
        <f t="shared" si="486"/>
        <v>1</v>
      </c>
      <c r="O6159" s="5">
        <f t="shared" si="487"/>
        <v>16.5</v>
      </c>
    </row>
    <row r="6160" spans="1:15" x14ac:dyDescent="0.25">
      <c r="A6160">
        <v>6231</v>
      </c>
      <c r="B6160">
        <v>2758</v>
      </c>
      <c r="C6160">
        <f>IF(COUNTIF($B$2:B6160,B6160)=1,1,0)</f>
        <v>1</v>
      </c>
      <c r="D6160" s="1">
        <v>44972</v>
      </c>
      <c r="E6160" s="2">
        <v>0.74915509259259261</v>
      </c>
      <c r="F6160">
        <v>104</v>
      </c>
      <c r="G6160" t="str">
        <f>IFERROR(INDEX(menu_items!$B:$B,MATCH(F6160,menu_items!$A:$A,0)),"Unknown value")</f>
        <v>Veggie Burger</v>
      </c>
      <c r="H6160" t="str">
        <f>IFERROR(INDEX(menu_items!$C:$C,MATCH(F6160,menu_items!$A:$A,0)),"Unknown value")</f>
        <v>American</v>
      </c>
      <c r="I6160" s="5">
        <f>IFERROR(INDEX(menu_items!$D:$D,MATCH(F6160,menu_items!$A:$A,0)),0)</f>
        <v>10.5</v>
      </c>
      <c r="J6160" t="str">
        <f t="shared" si="483"/>
        <v>Wed</v>
      </c>
      <c r="K6160">
        <f t="shared" si="484"/>
        <v>15</v>
      </c>
      <c r="L6160" t="str">
        <f t="shared" si="485"/>
        <v>Feb</v>
      </c>
      <c r="M6160">
        <v>17</v>
      </c>
      <c r="N6160">
        <f t="shared" si="486"/>
        <v>2</v>
      </c>
      <c r="O6160" s="5">
        <f t="shared" si="487"/>
        <v>17.5</v>
      </c>
    </row>
    <row r="6161" spans="1:15" x14ac:dyDescent="0.25">
      <c r="A6161">
        <v>6232</v>
      </c>
      <c r="B6161">
        <v>2758</v>
      </c>
      <c r="C6161">
        <f>IF(COUNTIF($B$2:B6161,B6161)=1,1,0)</f>
        <v>0</v>
      </c>
      <c r="D6161" s="1">
        <v>44972</v>
      </c>
      <c r="E6161" s="2">
        <v>0.74915509259259261</v>
      </c>
      <c r="F6161">
        <v>106</v>
      </c>
      <c r="G6161" t="str">
        <f>IFERROR(INDEX(menu_items!$B:$B,MATCH(F6161,menu_items!$A:$A,0)),"Unknown value")</f>
        <v>French Fries</v>
      </c>
      <c r="H6161" t="str">
        <f>IFERROR(INDEX(menu_items!$C:$C,MATCH(F6161,menu_items!$A:$A,0)),"Unknown value")</f>
        <v>American</v>
      </c>
      <c r="I6161" s="5">
        <f>IFERROR(INDEX(menu_items!$D:$D,MATCH(F6161,menu_items!$A:$A,0)),0)</f>
        <v>7</v>
      </c>
      <c r="J6161" t="str">
        <f t="shared" si="483"/>
        <v>Wed</v>
      </c>
      <c r="K6161">
        <f t="shared" si="484"/>
        <v>15</v>
      </c>
      <c r="L6161" t="str">
        <f t="shared" si="485"/>
        <v>Feb</v>
      </c>
      <c r="M6161">
        <v>17</v>
      </c>
      <c r="N6161">
        <f t="shared" si="486"/>
        <v>2</v>
      </c>
      <c r="O6161" s="5">
        <f t="shared" si="487"/>
        <v>17.5</v>
      </c>
    </row>
    <row r="6162" spans="1:15" x14ac:dyDescent="0.25">
      <c r="A6162">
        <v>6233</v>
      </c>
      <c r="B6162">
        <v>2759</v>
      </c>
      <c r="C6162">
        <f>IF(COUNTIF($B$2:B6162,B6162)=1,1,0)</f>
        <v>1</v>
      </c>
      <c r="D6162" s="1">
        <v>44972</v>
      </c>
      <c r="E6162" s="2">
        <v>0.7531944444444445</v>
      </c>
      <c r="F6162">
        <v>102</v>
      </c>
      <c r="G6162" t="str">
        <f>IFERROR(INDEX(menu_items!$B:$B,MATCH(F6162,menu_items!$A:$A,0)),"Unknown value")</f>
        <v>Cheeseburger</v>
      </c>
      <c r="H6162" t="str">
        <f>IFERROR(INDEX(menu_items!$C:$C,MATCH(F6162,menu_items!$A:$A,0)),"Unknown value")</f>
        <v>American</v>
      </c>
      <c r="I6162" s="5">
        <f>IFERROR(INDEX(menu_items!$D:$D,MATCH(F6162,menu_items!$A:$A,0)),0)</f>
        <v>13.95</v>
      </c>
      <c r="J6162" t="str">
        <f t="shared" si="483"/>
        <v>Wed</v>
      </c>
      <c r="K6162">
        <f t="shared" si="484"/>
        <v>15</v>
      </c>
      <c r="L6162" t="str">
        <f t="shared" si="485"/>
        <v>Feb</v>
      </c>
      <c r="M6162">
        <v>18</v>
      </c>
      <c r="N6162">
        <f t="shared" si="486"/>
        <v>3</v>
      </c>
      <c r="O6162" s="5">
        <f t="shared" si="487"/>
        <v>25.95</v>
      </c>
    </row>
    <row r="6163" spans="1:15" x14ac:dyDescent="0.25">
      <c r="A6163">
        <v>6234</v>
      </c>
      <c r="B6163">
        <v>2759</v>
      </c>
      <c r="C6163">
        <f>IF(COUNTIF($B$2:B6163,B6163)=1,1,0)</f>
        <v>0</v>
      </c>
      <c r="D6163" s="1">
        <v>44972</v>
      </c>
      <c r="E6163" s="2">
        <v>0.7531944444444445</v>
      </c>
      <c r="F6163">
        <v>113</v>
      </c>
      <c r="G6163" t="str">
        <f>IFERROR(INDEX(menu_items!$B:$B,MATCH(F6163,menu_items!$A:$A,0)),"Unknown value")</f>
        <v>Edamame</v>
      </c>
      <c r="H6163" t="str">
        <f>IFERROR(INDEX(menu_items!$C:$C,MATCH(F6163,menu_items!$A:$A,0)),"Unknown value")</f>
        <v>Asian</v>
      </c>
      <c r="I6163" s="5">
        <f>IFERROR(INDEX(menu_items!$D:$D,MATCH(F6163,menu_items!$A:$A,0)),0)</f>
        <v>5</v>
      </c>
      <c r="J6163" t="str">
        <f t="shared" si="483"/>
        <v>Wed</v>
      </c>
      <c r="K6163">
        <f t="shared" si="484"/>
        <v>15</v>
      </c>
      <c r="L6163" t="str">
        <f t="shared" si="485"/>
        <v>Feb</v>
      </c>
      <c r="M6163">
        <v>18</v>
      </c>
      <c r="N6163">
        <f t="shared" si="486"/>
        <v>3</v>
      </c>
      <c r="O6163" s="5">
        <f t="shared" si="487"/>
        <v>25.95</v>
      </c>
    </row>
    <row r="6164" spans="1:15" x14ac:dyDescent="0.25">
      <c r="A6164">
        <v>6235</v>
      </c>
      <c r="B6164">
        <v>2759</v>
      </c>
      <c r="C6164">
        <f>IF(COUNTIF($B$2:B6164,B6164)=1,1,0)</f>
        <v>0</v>
      </c>
      <c r="D6164" s="1">
        <v>44972</v>
      </c>
      <c r="E6164" s="2">
        <v>0.7531944444444445</v>
      </c>
      <c r="F6164">
        <v>106</v>
      </c>
      <c r="G6164" t="str">
        <f>IFERROR(INDEX(menu_items!$B:$B,MATCH(F6164,menu_items!$A:$A,0)),"Unknown value")</f>
        <v>French Fries</v>
      </c>
      <c r="H6164" t="str">
        <f>IFERROR(INDEX(menu_items!$C:$C,MATCH(F6164,menu_items!$A:$A,0)),"Unknown value")</f>
        <v>American</v>
      </c>
      <c r="I6164" s="5">
        <f>IFERROR(INDEX(menu_items!$D:$D,MATCH(F6164,menu_items!$A:$A,0)),0)</f>
        <v>7</v>
      </c>
      <c r="J6164" t="str">
        <f t="shared" si="483"/>
        <v>Wed</v>
      </c>
      <c r="K6164">
        <f t="shared" si="484"/>
        <v>15</v>
      </c>
      <c r="L6164" t="str">
        <f t="shared" si="485"/>
        <v>Feb</v>
      </c>
      <c r="M6164">
        <v>18</v>
      </c>
      <c r="N6164">
        <f t="shared" si="486"/>
        <v>3</v>
      </c>
      <c r="O6164" s="5">
        <f t="shared" si="487"/>
        <v>25.95</v>
      </c>
    </row>
    <row r="6165" spans="1:15" x14ac:dyDescent="0.25">
      <c r="A6165">
        <v>6236</v>
      </c>
      <c r="B6165">
        <v>2760</v>
      </c>
      <c r="C6165">
        <f>IF(COUNTIF($B$2:B6165,B6165)=1,1,0)</f>
        <v>1</v>
      </c>
      <c r="D6165" s="1">
        <v>44972</v>
      </c>
      <c r="E6165" s="2">
        <v>0.78476851851851848</v>
      </c>
      <c r="F6165">
        <v>132</v>
      </c>
      <c r="G6165" t="str">
        <f>IFERROR(INDEX(menu_items!$B:$B,MATCH(F6165,menu_items!$A:$A,0)),"Unknown value")</f>
        <v>Eggplant Parmesan</v>
      </c>
      <c r="H6165" t="str">
        <f>IFERROR(INDEX(menu_items!$C:$C,MATCH(F6165,menu_items!$A:$A,0)),"Unknown value")</f>
        <v>Italian</v>
      </c>
      <c r="I6165" s="5">
        <f>IFERROR(INDEX(menu_items!$D:$D,MATCH(F6165,menu_items!$A:$A,0)),0)</f>
        <v>16.95</v>
      </c>
      <c r="J6165" t="str">
        <f t="shared" si="483"/>
        <v>Wed</v>
      </c>
      <c r="K6165">
        <f t="shared" si="484"/>
        <v>15</v>
      </c>
      <c r="L6165" t="str">
        <f t="shared" si="485"/>
        <v>Feb</v>
      </c>
      <c r="M6165">
        <v>18</v>
      </c>
      <c r="N6165">
        <f t="shared" si="486"/>
        <v>1</v>
      </c>
      <c r="O6165" s="5">
        <f t="shared" si="487"/>
        <v>16.95</v>
      </c>
    </row>
    <row r="6166" spans="1:15" x14ac:dyDescent="0.25">
      <c r="A6166">
        <v>6237</v>
      </c>
      <c r="B6166">
        <v>2761</v>
      </c>
      <c r="C6166">
        <f>IF(COUNTIF($B$2:B6166,B6166)=1,1,0)</f>
        <v>1</v>
      </c>
      <c r="D6166" s="1">
        <v>44972</v>
      </c>
      <c r="E6166" s="2">
        <v>0.78479166666666667</v>
      </c>
      <c r="F6166">
        <v>124</v>
      </c>
      <c r="G6166" t="str">
        <f>IFERROR(INDEX(menu_items!$B:$B,MATCH(F6166,menu_items!$A:$A,0)),"Unknown value")</f>
        <v>Spaghetti</v>
      </c>
      <c r="H6166" t="str">
        <f>IFERROR(INDEX(menu_items!$C:$C,MATCH(F6166,menu_items!$A:$A,0)),"Unknown value")</f>
        <v>Italian</v>
      </c>
      <c r="I6166" s="5">
        <f>IFERROR(INDEX(menu_items!$D:$D,MATCH(F6166,menu_items!$A:$A,0)),0)</f>
        <v>14.5</v>
      </c>
      <c r="J6166" t="str">
        <f t="shared" si="483"/>
        <v>Wed</v>
      </c>
      <c r="K6166">
        <f t="shared" si="484"/>
        <v>15</v>
      </c>
      <c r="L6166" t="str">
        <f t="shared" si="485"/>
        <v>Feb</v>
      </c>
      <c r="M6166">
        <v>18</v>
      </c>
      <c r="N6166">
        <f t="shared" si="486"/>
        <v>4</v>
      </c>
      <c r="O6166" s="5">
        <f t="shared" si="487"/>
        <v>46.45</v>
      </c>
    </row>
    <row r="6167" spans="1:15" x14ac:dyDescent="0.25">
      <c r="A6167">
        <v>6238</v>
      </c>
      <c r="B6167">
        <v>2761</v>
      </c>
      <c r="C6167">
        <f>IF(COUNTIF($B$2:B6167,B6167)=1,1,0)</f>
        <v>0</v>
      </c>
      <c r="D6167" s="1">
        <v>44972</v>
      </c>
      <c r="E6167" s="2">
        <v>0.78479166666666667</v>
      </c>
      <c r="F6167">
        <v>105</v>
      </c>
      <c r="G6167" t="str">
        <f>IFERROR(INDEX(menu_items!$B:$B,MATCH(F6167,menu_items!$A:$A,0)),"Unknown value")</f>
        <v>Mac &amp; Cheese</v>
      </c>
      <c r="H6167" t="str">
        <f>IFERROR(INDEX(menu_items!$C:$C,MATCH(F6167,menu_items!$A:$A,0)),"Unknown value")</f>
        <v>American</v>
      </c>
      <c r="I6167" s="5">
        <f>IFERROR(INDEX(menu_items!$D:$D,MATCH(F6167,menu_items!$A:$A,0)),0)</f>
        <v>7</v>
      </c>
      <c r="J6167" t="str">
        <f t="shared" si="483"/>
        <v>Wed</v>
      </c>
      <c r="K6167">
        <f t="shared" si="484"/>
        <v>15</v>
      </c>
      <c r="L6167" t="str">
        <f t="shared" si="485"/>
        <v>Feb</v>
      </c>
      <c r="M6167">
        <v>18</v>
      </c>
      <c r="N6167">
        <f t="shared" si="486"/>
        <v>4</v>
      </c>
      <c r="O6167" s="5">
        <f t="shared" si="487"/>
        <v>46.45</v>
      </c>
    </row>
    <row r="6168" spans="1:15" x14ac:dyDescent="0.25">
      <c r="A6168">
        <v>6239</v>
      </c>
      <c r="B6168">
        <v>2761</v>
      </c>
      <c r="C6168">
        <f>IF(COUNTIF($B$2:B6168,B6168)=1,1,0)</f>
        <v>0</v>
      </c>
      <c r="D6168" s="1">
        <v>44972</v>
      </c>
      <c r="E6168" s="2">
        <v>0.78479166666666667</v>
      </c>
      <c r="F6168">
        <v>131</v>
      </c>
      <c r="G6168" t="str">
        <f>IFERROR(INDEX(menu_items!$B:$B,MATCH(F6168,menu_items!$A:$A,0)),"Unknown value")</f>
        <v>Chicken Parmesan</v>
      </c>
      <c r="H6168" t="str">
        <f>IFERROR(INDEX(menu_items!$C:$C,MATCH(F6168,menu_items!$A:$A,0)),"Unknown value")</f>
        <v>Italian</v>
      </c>
      <c r="I6168" s="5">
        <f>IFERROR(INDEX(menu_items!$D:$D,MATCH(F6168,menu_items!$A:$A,0)),0)</f>
        <v>17.95</v>
      </c>
      <c r="J6168" t="str">
        <f t="shared" si="483"/>
        <v>Wed</v>
      </c>
      <c r="K6168">
        <f t="shared" si="484"/>
        <v>15</v>
      </c>
      <c r="L6168" t="str">
        <f t="shared" si="485"/>
        <v>Feb</v>
      </c>
      <c r="M6168">
        <v>18</v>
      </c>
      <c r="N6168">
        <f t="shared" si="486"/>
        <v>4</v>
      </c>
      <c r="O6168" s="5">
        <f t="shared" si="487"/>
        <v>46.45</v>
      </c>
    </row>
    <row r="6169" spans="1:15" x14ac:dyDescent="0.25">
      <c r="A6169">
        <v>6240</v>
      </c>
      <c r="B6169">
        <v>2761</v>
      </c>
      <c r="C6169">
        <f>IF(COUNTIF($B$2:B6169,B6169)=1,1,0)</f>
        <v>0</v>
      </c>
      <c r="D6169" s="1">
        <v>44972</v>
      </c>
      <c r="E6169" s="2">
        <v>0.78479166666666667</v>
      </c>
      <c r="F6169">
        <v>106</v>
      </c>
      <c r="G6169" t="str">
        <f>IFERROR(INDEX(menu_items!$B:$B,MATCH(F6169,menu_items!$A:$A,0)),"Unknown value")</f>
        <v>French Fries</v>
      </c>
      <c r="H6169" t="str">
        <f>IFERROR(INDEX(menu_items!$C:$C,MATCH(F6169,menu_items!$A:$A,0)),"Unknown value")</f>
        <v>American</v>
      </c>
      <c r="I6169" s="5">
        <f>IFERROR(INDEX(menu_items!$D:$D,MATCH(F6169,menu_items!$A:$A,0)),0)</f>
        <v>7</v>
      </c>
      <c r="J6169" t="str">
        <f t="shared" si="483"/>
        <v>Wed</v>
      </c>
      <c r="K6169">
        <f t="shared" si="484"/>
        <v>15</v>
      </c>
      <c r="L6169" t="str">
        <f t="shared" si="485"/>
        <v>Feb</v>
      </c>
      <c r="M6169">
        <v>18</v>
      </c>
      <c r="N6169">
        <f t="shared" si="486"/>
        <v>4</v>
      </c>
      <c r="O6169" s="5">
        <f t="shared" si="487"/>
        <v>46.45</v>
      </c>
    </row>
    <row r="6170" spans="1:15" x14ac:dyDescent="0.25">
      <c r="A6170">
        <v>6241</v>
      </c>
      <c r="B6170">
        <v>2762</v>
      </c>
      <c r="C6170">
        <f>IF(COUNTIF($B$2:B6170,B6170)=1,1,0)</f>
        <v>1</v>
      </c>
      <c r="D6170" s="1">
        <v>44972</v>
      </c>
      <c r="E6170" s="2">
        <v>0.7879976851851852</v>
      </c>
      <c r="F6170">
        <v>131</v>
      </c>
      <c r="G6170" t="str">
        <f>IFERROR(INDEX(menu_items!$B:$B,MATCH(F6170,menu_items!$A:$A,0)),"Unknown value")</f>
        <v>Chicken Parmesan</v>
      </c>
      <c r="H6170" t="str">
        <f>IFERROR(INDEX(menu_items!$C:$C,MATCH(F6170,menu_items!$A:$A,0)),"Unknown value")</f>
        <v>Italian</v>
      </c>
      <c r="I6170" s="5">
        <f>IFERROR(INDEX(menu_items!$D:$D,MATCH(F6170,menu_items!$A:$A,0)),0)</f>
        <v>17.95</v>
      </c>
      <c r="J6170" t="str">
        <f t="shared" si="483"/>
        <v>Wed</v>
      </c>
      <c r="K6170">
        <f t="shared" si="484"/>
        <v>15</v>
      </c>
      <c r="L6170" t="str">
        <f t="shared" si="485"/>
        <v>Feb</v>
      </c>
      <c r="M6170">
        <v>18</v>
      </c>
      <c r="N6170">
        <f t="shared" si="486"/>
        <v>1</v>
      </c>
      <c r="O6170" s="5">
        <f t="shared" si="487"/>
        <v>17.95</v>
      </c>
    </row>
    <row r="6171" spans="1:15" x14ac:dyDescent="0.25">
      <c r="A6171">
        <v>6242</v>
      </c>
      <c r="B6171">
        <v>2763</v>
      </c>
      <c r="C6171">
        <f>IF(COUNTIF($B$2:B6171,B6171)=1,1,0)</f>
        <v>1</v>
      </c>
      <c r="D6171" s="1">
        <v>44972</v>
      </c>
      <c r="E6171" s="2">
        <v>0.79057870370370376</v>
      </c>
      <c r="F6171">
        <v>108</v>
      </c>
      <c r="G6171" t="str">
        <f>IFERROR(INDEX(menu_items!$B:$B,MATCH(F6171,menu_items!$A:$A,0)),"Unknown value")</f>
        <v>Tofu Pad Thai</v>
      </c>
      <c r="H6171" t="str">
        <f>IFERROR(INDEX(menu_items!$C:$C,MATCH(F6171,menu_items!$A:$A,0)),"Unknown value")</f>
        <v>Asian</v>
      </c>
      <c r="I6171" s="5">
        <f>IFERROR(INDEX(menu_items!$D:$D,MATCH(F6171,menu_items!$A:$A,0)),0)</f>
        <v>14.5</v>
      </c>
      <c r="J6171" t="str">
        <f t="shared" si="483"/>
        <v>Wed</v>
      </c>
      <c r="K6171">
        <f t="shared" si="484"/>
        <v>15</v>
      </c>
      <c r="L6171" t="str">
        <f t="shared" si="485"/>
        <v>Feb</v>
      </c>
      <c r="M6171">
        <v>18</v>
      </c>
      <c r="N6171">
        <f t="shared" si="486"/>
        <v>2</v>
      </c>
      <c r="O6171" s="5">
        <f t="shared" si="487"/>
        <v>28.45</v>
      </c>
    </row>
    <row r="6172" spans="1:15" x14ac:dyDescent="0.25">
      <c r="A6172">
        <v>6243</v>
      </c>
      <c r="B6172">
        <v>2763</v>
      </c>
      <c r="C6172">
        <f>IF(COUNTIF($B$2:B6172,B6172)=1,1,0)</f>
        <v>0</v>
      </c>
      <c r="D6172" s="1">
        <v>44972</v>
      </c>
      <c r="E6172" s="2">
        <v>0.79057870370370376</v>
      </c>
      <c r="F6172">
        <v>120</v>
      </c>
      <c r="G6172" t="str">
        <f>IFERROR(INDEX(menu_items!$B:$B,MATCH(F6172,menu_items!$A:$A,0)),"Unknown value")</f>
        <v>Steak Torta</v>
      </c>
      <c r="H6172" t="str">
        <f>IFERROR(INDEX(menu_items!$C:$C,MATCH(F6172,menu_items!$A:$A,0)),"Unknown value")</f>
        <v>Mexican</v>
      </c>
      <c r="I6172" s="5">
        <f>IFERROR(INDEX(menu_items!$D:$D,MATCH(F6172,menu_items!$A:$A,0)),0)</f>
        <v>13.95</v>
      </c>
      <c r="J6172" t="str">
        <f t="shared" si="483"/>
        <v>Wed</v>
      </c>
      <c r="K6172">
        <f t="shared" si="484"/>
        <v>15</v>
      </c>
      <c r="L6172" t="str">
        <f t="shared" si="485"/>
        <v>Feb</v>
      </c>
      <c r="M6172">
        <v>18</v>
      </c>
      <c r="N6172">
        <f t="shared" si="486"/>
        <v>2</v>
      </c>
      <c r="O6172" s="5">
        <f t="shared" si="487"/>
        <v>28.45</v>
      </c>
    </row>
    <row r="6173" spans="1:15" x14ac:dyDescent="0.25">
      <c r="A6173">
        <v>6244</v>
      </c>
      <c r="B6173">
        <v>2764</v>
      </c>
      <c r="C6173">
        <f>IF(COUNTIF($B$2:B6173,B6173)=1,1,0)</f>
        <v>1</v>
      </c>
      <c r="D6173" s="1">
        <v>44972</v>
      </c>
      <c r="E6173" s="2">
        <v>0.80285879629629631</v>
      </c>
      <c r="F6173">
        <v>107</v>
      </c>
      <c r="G6173" t="str">
        <f>IFERROR(INDEX(menu_items!$B:$B,MATCH(F6173,menu_items!$A:$A,0)),"Unknown value")</f>
        <v>Orange Chicken</v>
      </c>
      <c r="H6173" t="str">
        <f>IFERROR(INDEX(menu_items!$C:$C,MATCH(F6173,menu_items!$A:$A,0)),"Unknown value")</f>
        <v>Asian</v>
      </c>
      <c r="I6173" s="5">
        <f>IFERROR(INDEX(menu_items!$D:$D,MATCH(F6173,menu_items!$A:$A,0)),0)</f>
        <v>16.5</v>
      </c>
      <c r="J6173" t="str">
        <f t="shared" si="483"/>
        <v>Wed</v>
      </c>
      <c r="K6173">
        <f t="shared" si="484"/>
        <v>15</v>
      </c>
      <c r="L6173" t="str">
        <f t="shared" si="485"/>
        <v>Feb</v>
      </c>
      <c r="M6173">
        <v>19</v>
      </c>
      <c r="N6173">
        <f t="shared" si="486"/>
        <v>1</v>
      </c>
      <c r="O6173" s="5">
        <f t="shared" si="487"/>
        <v>16.5</v>
      </c>
    </row>
    <row r="6174" spans="1:15" x14ac:dyDescent="0.25">
      <c r="A6174">
        <v>6245</v>
      </c>
      <c r="B6174">
        <v>2765</v>
      </c>
      <c r="C6174">
        <f>IF(COUNTIF($B$2:B6174,B6174)=1,1,0)</f>
        <v>1</v>
      </c>
      <c r="D6174" s="1">
        <v>44972</v>
      </c>
      <c r="E6174" s="2">
        <v>0.81179398148148152</v>
      </c>
      <c r="F6174">
        <v>124</v>
      </c>
      <c r="G6174" t="str">
        <f>IFERROR(INDEX(menu_items!$B:$B,MATCH(F6174,menu_items!$A:$A,0)),"Unknown value")</f>
        <v>Spaghetti</v>
      </c>
      <c r="H6174" t="str">
        <f>IFERROR(INDEX(menu_items!$C:$C,MATCH(F6174,menu_items!$A:$A,0)),"Unknown value")</f>
        <v>Italian</v>
      </c>
      <c r="I6174" s="5">
        <f>IFERROR(INDEX(menu_items!$D:$D,MATCH(F6174,menu_items!$A:$A,0)),0)</f>
        <v>14.5</v>
      </c>
      <c r="J6174" t="str">
        <f t="shared" si="483"/>
        <v>Wed</v>
      </c>
      <c r="K6174">
        <f t="shared" si="484"/>
        <v>15</v>
      </c>
      <c r="L6174" t="str">
        <f t="shared" si="485"/>
        <v>Feb</v>
      </c>
      <c r="M6174">
        <v>19</v>
      </c>
      <c r="N6174">
        <f t="shared" si="486"/>
        <v>2</v>
      </c>
      <c r="O6174" s="5">
        <f t="shared" si="487"/>
        <v>21.5</v>
      </c>
    </row>
    <row r="6175" spans="1:15" x14ac:dyDescent="0.25">
      <c r="A6175">
        <v>6246</v>
      </c>
      <c r="B6175">
        <v>2765</v>
      </c>
      <c r="C6175">
        <f>IF(COUNTIF($B$2:B6175,B6175)=1,1,0)</f>
        <v>0</v>
      </c>
      <c r="D6175" s="1">
        <v>44972</v>
      </c>
      <c r="E6175" s="2">
        <v>0.81179398148148152</v>
      </c>
      <c r="F6175">
        <v>122</v>
      </c>
      <c r="G6175" t="str">
        <f>IFERROR(INDEX(menu_items!$B:$B,MATCH(F6175,menu_items!$A:$A,0)),"Unknown value")</f>
        <v>Chips &amp; Salsa</v>
      </c>
      <c r="H6175" t="str">
        <f>IFERROR(INDEX(menu_items!$C:$C,MATCH(F6175,menu_items!$A:$A,0)),"Unknown value")</f>
        <v>Mexican</v>
      </c>
      <c r="I6175" s="5">
        <f>IFERROR(INDEX(menu_items!$D:$D,MATCH(F6175,menu_items!$A:$A,0)),0)</f>
        <v>7</v>
      </c>
      <c r="J6175" t="str">
        <f t="shared" si="483"/>
        <v>Wed</v>
      </c>
      <c r="K6175">
        <f t="shared" si="484"/>
        <v>15</v>
      </c>
      <c r="L6175" t="str">
        <f t="shared" si="485"/>
        <v>Feb</v>
      </c>
      <c r="M6175">
        <v>19</v>
      </c>
      <c r="N6175">
        <f t="shared" si="486"/>
        <v>2</v>
      </c>
      <c r="O6175" s="5">
        <f t="shared" si="487"/>
        <v>21.5</v>
      </c>
    </row>
    <row r="6176" spans="1:15" x14ac:dyDescent="0.25">
      <c r="A6176">
        <v>6247</v>
      </c>
      <c r="B6176">
        <v>2766</v>
      </c>
      <c r="C6176">
        <f>IF(COUNTIF($B$2:B6176,B6176)=1,1,0)</f>
        <v>1</v>
      </c>
      <c r="D6176" s="1">
        <v>44972</v>
      </c>
      <c r="E6176" s="2">
        <v>0.81258101851851849</v>
      </c>
      <c r="F6176">
        <v>125</v>
      </c>
      <c r="G6176" t="str">
        <f>IFERROR(INDEX(menu_items!$B:$B,MATCH(F6176,menu_items!$A:$A,0)),"Unknown value")</f>
        <v>Spaghetti &amp; Meatballs</v>
      </c>
      <c r="H6176" t="str">
        <f>IFERROR(INDEX(menu_items!$C:$C,MATCH(F6176,menu_items!$A:$A,0)),"Unknown value")</f>
        <v>Italian</v>
      </c>
      <c r="I6176" s="5">
        <f>IFERROR(INDEX(menu_items!$D:$D,MATCH(F6176,menu_items!$A:$A,0)),0)</f>
        <v>17.95</v>
      </c>
      <c r="J6176" t="str">
        <f t="shared" si="483"/>
        <v>Wed</v>
      </c>
      <c r="K6176">
        <f t="shared" si="484"/>
        <v>15</v>
      </c>
      <c r="L6176" t="str">
        <f t="shared" si="485"/>
        <v>Feb</v>
      </c>
      <c r="M6176">
        <v>19</v>
      </c>
      <c r="N6176">
        <f t="shared" si="486"/>
        <v>3</v>
      </c>
      <c r="O6176" s="5">
        <f t="shared" si="487"/>
        <v>46.849999999999994</v>
      </c>
    </row>
    <row r="6177" spans="1:15" x14ac:dyDescent="0.25">
      <c r="A6177">
        <v>6248</v>
      </c>
      <c r="B6177">
        <v>2766</v>
      </c>
      <c r="C6177">
        <f>IF(COUNTIF($B$2:B6177,B6177)=1,1,0)</f>
        <v>0</v>
      </c>
      <c r="D6177" s="1">
        <v>44972</v>
      </c>
      <c r="E6177" s="2">
        <v>0.81258101851851849</v>
      </c>
      <c r="F6177">
        <v>118</v>
      </c>
      <c r="G6177" t="str">
        <f>IFERROR(INDEX(menu_items!$B:$B,MATCH(F6177,menu_items!$A:$A,0)),"Unknown value")</f>
        <v>Steak Burrito</v>
      </c>
      <c r="H6177" t="str">
        <f>IFERROR(INDEX(menu_items!$C:$C,MATCH(F6177,menu_items!$A:$A,0)),"Unknown value")</f>
        <v>Mexican</v>
      </c>
      <c r="I6177" s="5">
        <f>IFERROR(INDEX(menu_items!$D:$D,MATCH(F6177,menu_items!$A:$A,0)),0)</f>
        <v>14.95</v>
      </c>
      <c r="J6177" t="str">
        <f t="shared" si="483"/>
        <v>Wed</v>
      </c>
      <c r="K6177">
        <f t="shared" si="484"/>
        <v>15</v>
      </c>
      <c r="L6177" t="str">
        <f t="shared" si="485"/>
        <v>Feb</v>
      </c>
      <c r="M6177">
        <v>19</v>
      </c>
      <c r="N6177">
        <f t="shared" si="486"/>
        <v>3</v>
      </c>
      <c r="O6177" s="5">
        <f t="shared" si="487"/>
        <v>46.849999999999994</v>
      </c>
    </row>
    <row r="6178" spans="1:15" x14ac:dyDescent="0.25">
      <c r="A6178">
        <v>6249</v>
      </c>
      <c r="B6178">
        <v>2766</v>
      </c>
      <c r="C6178">
        <f>IF(COUNTIF($B$2:B6178,B6178)=1,1,0)</f>
        <v>0</v>
      </c>
      <c r="D6178" s="1">
        <v>44972</v>
      </c>
      <c r="E6178" s="2">
        <v>0.81258101851851849</v>
      </c>
      <c r="F6178">
        <v>120</v>
      </c>
      <c r="G6178" t="str">
        <f>IFERROR(INDEX(menu_items!$B:$B,MATCH(F6178,menu_items!$A:$A,0)),"Unknown value")</f>
        <v>Steak Torta</v>
      </c>
      <c r="H6178" t="str">
        <f>IFERROR(INDEX(menu_items!$C:$C,MATCH(F6178,menu_items!$A:$A,0)),"Unknown value")</f>
        <v>Mexican</v>
      </c>
      <c r="I6178" s="5">
        <f>IFERROR(INDEX(menu_items!$D:$D,MATCH(F6178,menu_items!$A:$A,0)),0)</f>
        <v>13.95</v>
      </c>
      <c r="J6178" t="str">
        <f t="shared" si="483"/>
        <v>Wed</v>
      </c>
      <c r="K6178">
        <f t="shared" si="484"/>
        <v>15</v>
      </c>
      <c r="L6178" t="str">
        <f t="shared" si="485"/>
        <v>Feb</v>
      </c>
      <c r="M6178">
        <v>19</v>
      </c>
      <c r="N6178">
        <f t="shared" si="486"/>
        <v>3</v>
      </c>
      <c r="O6178" s="5">
        <f t="shared" si="487"/>
        <v>46.849999999999994</v>
      </c>
    </row>
    <row r="6179" spans="1:15" x14ac:dyDescent="0.25">
      <c r="A6179">
        <v>6250</v>
      </c>
      <c r="B6179">
        <v>2767</v>
      </c>
      <c r="C6179">
        <f>IF(COUNTIF($B$2:B6179,B6179)=1,1,0)</f>
        <v>1</v>
      </c>
      <c r="D6179" s="1">
        <v>44972</v>
      </c>
      <c r="E6179" s="2">
        <v>0.82329861111111113</v>
      </c>
      <c r="F6179">
        <v>120</v>
      </c>
      <c r="G6179" t="str">
        <f>IFERROR(INDEX(menu_items!$B:$B,MATCH(F6179,menu_items!$A:$A,0)),"Unknown value")</f>
        <v>Steak Torta</v>
      </c>
      <c r="H6179" t="str">
        <f>IFERROR(INDEX(menu_items!$C:$C,MATCH(F6179,menu_items!$A:$A,0)),"Unknown value")</f>
        <v>Mexican</v>
      </c>
      <c r="I6179" s="5">
        <f>IFERROR(INDEX(menu_items!$D:$D,MATCH(F6179,menu_items!$A:$A,0)),0)</f>
        <v>13.95</v>
      </c>
      <c r="J6179" t="str">
        <f t="shared" si="483"/>
        <v>Wed</v>
      </c>
      <c r="K6179">
        <f t="shared" si="484"/>
        <v>15</v>
      </c>
      <c r="L6179" t="str">
        <f t="shared" si="485"/>
        <v>Feb</v>
      </c>
      <c r="M6179">
        <v>19</v>
      </c>
      <c r="N6179">
        <f t="shared" si="486"/>
        <v>3</v>
      </c>
      <c r="O6179" s="5">
        <f t="shared" si="487"/>
        <v>37.9</v>
      </c>
    </row>
    <row r="6180" spans="1:15" x14ac:dyDescent="0.25">
      <c r="A6180">
        <v>6251</v>
      </c>
      <c r="B6180">
        <v>2767</v>
      </c>
      <c r="C6180">
        <f>IF(COUNTIF($B$2:B6180,B6180)=1,1,0)</f>
        <v>0</v>
      </c>
      <c r="D6180" s="1">
        <v>44972</v>
      </c>
      <c r="E6180" s="2">
        <v>0.82329861111111113</v>
      </c>
      <c r="F6180">
        <v>105</v>
      </c>
      <c r="G6180" t="str">
        <f>IFERROR(INDEX(menu_items!$B:$B,MATCH(F6180,menu_items!$A:$A,0)),"Unknown value")</f>
        <v>Mac &amp; Cheese</v>
      </c>
      <c r="H6180" t="str">
        <f>IFERROR(INDEX(menu_items!$C:$C,MATCH(F6180,menu_items!$A:$A,0)),"Unknown value")</f>
        <v>American</v>
      </c>
      <c r="I6180" s="5">
        <f>IFERROR(INDEX(menu_items!$D:$D,MATCH(F6180,menu_items!$A:$A,0)),0)</f>
        <v>7</v>
      </c>
      <c r="J6180" t="str">
        <f t="shared" si="483"/>
        <v>Wed</v>
      </c>
      <c r="K6180">
        <f t="shared" si="484"/>
        <v>15</v>
      </c>
      <c r="L6180" t="str">
        <f t="shared" si="485"/>
        <v>Feb</v>
      </c>
      <c r="M6180">
        <v>19</v>
      </c>
      <c r="N6180">
        <f t="shared" si="486"/>
        <v>3</v>
      </c>
      <c r="O6180" s="5">
        <f t="shared" si="487"/>
        <v>37.9</v>
      </c>
    </row>
    <row r="6181" spans="1:15" x14ac:dyDescent="0.25">
      <c r="A6181">
        <v>6252</v>
      </c>
      <c r="B6181">
        <v>2767</v>
      </c>
      <c r="C6181">
        <f>IF(COUNTIF($B$2:B6181,B6181)=1,1,0)</f>
        <v>0</v>
      </c>
      <c r="D6181" s="1">
        <v>44972</v>
      </c>
      <c r="E6181" s="2">
        <v>0.82329861111111113</v>
      </c>
      <c r="F6181">
        <v>132</v>
      </c>
      <c r="G6181" t="str">
        <f>IFERROR(INDEX(menu_items!$B:$B,MATCH(F6181,menu_items!$A:$A,0)),"Unknown value")</f>
        <v>Eggplant Parmesan</v>
      </c>
      <c r="H6181" t="str">
        <f>IFERROR(INDEX(menu_items!$C:$C,MATCH(F6181,menu_items!$A:$A,0)),"Unknown value")</f>
        <v>Italian</v>
      </c>
      <c r="I6181" s="5">
        <f>IFERROR(INDEX(menu_items!$D:$D,MATCH(F6181,menu_items!$A:$A,0)),0)</f>
        <v>16.95</v>
      </c>
      <c r="J6181" t="str">
        <f t="shared" si="483"/>
        <v>Wed</v>
      </c>
      <c r="K6181">
        <f t="shared" si="484"/>
        <v>15</v>
      </c>
      <c r="L6181" t="str">
        <f t="shared" si="485"/>
        <v>Feb</v>
      </c>
      <c r="M6181">
        <v>19</v>
      </c>
      <c r="N6181">
        <f t="shared" si="486"/>
        <v>3</v>
      </c>
      <c r="O6181" s="5">
        <f t="shared" si="487"/>
        <v>37.9</v>
      </c>
    </row>
    <row r="6182" spans="1:15" x14ac:dyDescent="0.25">
      <c r="A6182">
        <v>6253</v>
      </c>
      <c r="B6182">
        <v>2768</v>
      </c>
      <c r="C6182">
        <f>IF(COUNTIF($B$2:B6182,B6182)=1,1,0)</f>
        <v>1</v>
      </c>
      <c r="D6182" s="1">
        <v>44972</v>
      </c>
      <c r="E6182" s="2">
        <v>0.83289351851851856</v>
      </c>
      <c r="F6182">
        <v>112</v>
      </c>
      <c r="G6182" t="str">
        <f>IFERROR(INDEX(menu_items!$B:$B,MATCH(F6182,menu_items!$A:$A,0)),"Unknown value")</f>
        <v>Salmon Roll</v>
      </c>
      <c r="H6182" t="str">
        <f>IFERROR(INDEX(menu_items!$C:$C,MATCH(F6182,menu_items!$A:$A,0)),"Unknown value")</f>
        <v>Asian</v>
      </c>
      <c r="I6182" s="5">
        <f>IFERROR(INDEX(menu_items!$D:$D,MATCH(F6182,menu_items!$A:$A,0)),0)</f>
        <v>14.95</v>
      </c>
      <c r="J6182" t="str">
        <f t="shared" si="483"/>
        <v>Wed</v>
      </c>
      <c r="K6182">
        <f t="shared" si="484"/>
        <v>15</v>
      </c>
      <c r="L6182" t="str">
        <f t="shared" si="485"/>
        <v>Feb</v>
      </c>
      <c r="M6182">
        <v>19</v>
      </c>
      <c r="N6182">
        <f t="shared" si="486"/>
        <v>1</v>
      </c>
      <c r="O6182" s="5">
        <f t="shared" si="487"/>
        <v>14.95</v>
      </c>
    </row>
    <row r="6183" spans="1:15" x14ac:dyDescent="0.25">
      <c r="A6183">
        <v>6254</v>
      </c>
      <c r="B6183">
        <v>2769</v>
      </c>
      <c r="C6183">
        <f>IF(COUNTIF($B$2:B6183,B6183)=1,1,0)</f>
        <v>1</v>
      </c>
      <c r="D6183" s="1">
        <v>44972</v>
      </c>
      <c r="E6183" s="2">
        <v>0.84331018518518519</v>
      </c>
      <c r="F6183">
        <v>110</v>
      </c>
      <c r="G6183" t="str">
        <f>IFERROR(INDEX(menu_items!$B:$B,MATCH(F6183,menu_items!$A:$A,0)),"Unknown value")</f>
        <v>Pork Ramen</v>
      </c>
      <c r="H6183" t="str">
        <f>IFERROR(INDEX(menu_items!$C:$C,MATCH(F6183,menu_items!$A:$A,0)),"Unknown value")</f>
        <v>Asian</v>
      </c>
      <c r="I6183" s="5">
        <f>IFERROR(INDEX(menu_items!$D:$D,MATCH(F6183,menu_items!$A:$A,0)),0)</f>
        <v>17.95</v>
      </c>
      <c r="J6183" t="str">
        <f t="shared" si="483"/>
        <v>Wed</v>
      </c>
      <c r="K6183">
        <f t="shared" si="484"/>
        <v>15</v>
      </c>
      <c r="L6183" t="str">
        <f t="shared" si="485"/>
        <v>Feb</v>
      </c>
      <c r="M6183">
        <v>20</v>
      </c>
      <c r="N6183">
        <f t="shared" si="486"/>
        <v>2</v>
      </c>
      <c r="O6183" s="5">
        <f t="shared" si="487"/>
        <v>33.450000000000003</v>
      </c>
    </row>
    <row r="6184" spans="1:15" x14ac:dyDescent="0.25">
      <c r="A6184">
        <v>6255</v>
      </c>
      <c r="B6184">
        <v>2769</v>
      </c>
      <c r="C6184">
        <f>IF(COUNTIF($B$2:B6184,B6184)=1,1,0)</f>
        <v>0</v>
      </c>
      <c r="D6184" s="1">
        <v>44972</v>
      </c>
      <c r="E6184" s="2">
        <v>0.84331018518518519</v>
      </c>
      <c r="F6184">
        <v>128</v>
      </c>
      <c r="G6184" t="str">
        <f>IFERROR(INDEX(menu_items!$B:$B,MATCH(F6184,menu_items!$A:$A,0)),"Unknown value")</f>
        <v>Cheese Lasagna</v>
      </c>
      <c r="H6184" t="str">
        <f>IFERROR(INDEX(menu_items!$C:$C,MATCH(F6184,menu_items!$A:$A,0)),"Unknown value")</f>
        <v>Italian</v>
      </c>
      <c r="I6184" s="5">
        <f>IFERROR(INDEX(menu_items!$D:$D,MATCH(F6184,menu_items!$A:$A,0)),0)</f>
        <v>15.5</v>
      </c>
      <c r="J6184" t="str">
        <f t="shared" si="483"/>
        <v>Wed</v>
      </c>
      <c r="K6184">
        <f t="shared" si="484"/>
        <v>15</v>
      </c>
      <c r="L6184" t="str">
        <f t="shared" si="485"/>
        <v>Feb</v>
      </c>
      <c r="M6184">
        <v>20</v>
      </c>
      <c r="N6184">
        <f t="shared" si="486"/>
        <v>2</v>
      </c>
      <c r="O6184" s="5">
        <f t="shared" si="487"/>
        <v>33.450000000000003</v>
      </c>
    </row>
    <row r="6185" spans="1:15" x14ac:dyDescent="0.25">
      <c r="A6185">
        <v>6256</v>
      </c>
      <c r="B6185">
        <v>2770</v>
      </c>
      <c r="C6185">
        <f>IF(COUNTIF($B$2:B6185,B6185)=1,1,0)</f>
        <v>1</v>
      </c>
      <c r="D6185" s="1">
        <v>44972</v>
      </c>
      <c r="E6185" s="2">
        <v>0.86224537037037041</v>
      </c>
      <c r="F6185">
        <v>120</v>
      </c>
      <c r="G6185" t="str">
        <f>IFERROR(INDEX(menu_items!$B:$B,MATCH(F6185,menu_items!$A:$A,0)),"Unknown value")</f>
        <v>Steak Torta</v>
      </c>
      <c r="H6185" t="str">
        <f>IFERROR(INDEX(menu_items!$C:$C,MATCH(F6185,menu_items!$A:$A,0)),"Unknown value")</f>
        <v>Mexican</v>
      </c>
      <c r="I6185" s="5">
        <f>IFERROR(INDEX(menu_items!$D:$D,MATCH(F6185,menu_items!$A:$A,0)),0)</f>
        <v>13.95</v>
      </c>
      <c r="J6185" t="str">
        <f t="shared" si="483"/>
        <v>Wed</v>
      </c>
      <c r="K6185">
        <f t="shared" si="484"/>
        <v>15</v>
      </c>
      <c r="L6185" t="str">
        <f t="shared" si="485"/>
        <v>Feb</v>
      </c>
      <c r="M6185">
        <v>20</v>
      </c>
      <c r="N6185">
        <f t="shared" si="486"/>
        <v>3</v>
      </c>
      <c r="O6185" s="5">
        <f t="shared" si="487"/>
        <v>34.9</v>
      </c>
    </row>
    <row r="6186" spans="1:15" x14ac:dyDescent="0.25">
      <c r="A6186">
        <v>6257</v>
      </c>
      <c r="B6186">
        <v>2770</v>
      </c>
      <c r="C6186">
        <f>IF(COUNTIF($B$2:B6186,B6186)=1,1,0)</f>
        <v>0</v>
      </c>
      <c r="D6186" s="1">
        <v>44972</v>
      </c>
      <c r="E6186" s="2">
        <v>0.86224537037037041</v>
      </c>
      <c r="F6186">
        <v>120</v>
      </c>
      <c r="G6186" t="str">
        <f>IFERROR(INDEX(menu_items!$B:$B,MATCH(F6186,menu_items!$A:$A,0)),"Unknown value")</f>
        <v>Steak Torta</v>
      </c>
      <c r="H6186" t="str">
        <f>IFERROR(INDEX(menu_items!$C:$C,MATCH(F6186,menu_items!$A:$A,0)),"Unknown value")</f>
        <v>Mexican</v>
      </c>
      <c r="I6186" s="5">
        <f>IFERROR(INDEX(menu_items!$D:$D,MATCH(F6186,menu_items!$A:$A,0)),0)</f>
        <v>13.95</v>
      </c>
      <c r="J6186" t="str">
        <f t="shared" si="483"/>
        <v>Wed</v>
      </c>
      <c r="K6186">
        <f t="shared" si="484"/>
        <v>15</v>
      </c>
      <c r="L6186" t="str">
        <f t="shared" si="485"/>
        <v>Feb</v>
      </c>
      <c r="M6186">
        <v>20</v>
      </c>
      <c r="N6186">
        <f t="shared" si="486"/>
        <v>3</v>
      </c>
      <c r="O6186" s="5">
        <f t="shared" si="487"/>
        <v>34.9</v>
      </c>
    </row>
    <row r="6187" spans="1:15" x14ac:dyDescent="0.25">
      <c r="A6187">
        <v>6258</v>
      </c>
      <c r="B6187">
        <v>2770</v>
      </c>
      <c r="C6187">
        <f>IF(COUNTIF($B$2:B6187,B6187)=1,1,0)</f>
        <v>0</v>
      </c>
      <c r="D6187" s="1">
        <v>44972</v>
      </c>
      <c r="E6187" s="2">
        <v>0.86224537037037041</v>
      </c>
      <c r="F6187">
        <v>105</v>
      </c>
      <c r="G6187" t="str">
        <f>IFERROR(INDEX(menu_items!$B:$B,MATCH(F6187,menu_items!$A:$A,0)),"Unknown value")</f>
        <v>Mac &amp; Cheese</v>
      </c>
      <c r="H6187" t="str">
        <f>IFERROR(INDEX(menu_items!$C:$C,MATCH(F6187,menu_items!$A:$A,0)),"Unknown value")</f>
        <v>American</v>
      </c>
      <c r="I6187" s="5">
        <f>IFERROR(INDEX(menu_items!$D:$D,MATCH(F6187,menu_items!$A:$A,0)),0)</f>
        <v>7</v>
      </c>
      <c r="J6187" t="str">
        <f t="shared" si="483"/>
        <v>Wed</v>
      </c>
      <c r="K6187">
        <f t="shared" si="484"/>
        <v>15</v>
      </c>
      <c r="L6187" t="str">
        <f t="shared" si="485"/>
        <v>Feb</v>
      </c>
      <c r="M6187">
        <v>20</v>
      </c>
      <c r="N6187">
        <f t="shared" si="486"/>
        <v>3</v>
      </c>
      <c r="O6187" s="5">
        <f t="shared" si="487"/>
        <v>34.9</v>
      </c>
    </row>
    <row r="6188" spans="1:15" x14ac:dyDescent="0.25">
      <c r="A6188">
        <v>6259</v>
      </c>
      <c r="B6188">
        <v>2771</v>
      </c>
      <c r="C6188">
        <f>IF(COUNTIF($B$2:B6188,B6188)=1,1,0)</f>
        <v>1</v>
      </c>
      <c r="D6188" s="1">
        <v>44972</v>
      </c>
      <c r="E6188" s="2">
        <v>0.87136574074074069</v>
      </c>
      <c r="F6188">
        <v>119</v>
      </c>
      <c r="G6188" t="str">
        <f>IFERROR(INDEX(menu_items!$B:$B,MATCH(F6188,menu_items!$A:$A,0)),"Unknown value")</f>
        <v>Chicken Torta</v>
      </c>
      <c r="H6188" t="str">
        <f>IFERROR(INDEX(menu_items!$C:$C,MATCH(F6188,menu_items!$A:$A,0)),"Unknown value")</f>
        <v>Mexican</v>
      </c>
      <c r="I6188" s="5">
        <f>IFERROR(INDEX(menu_items!$D:$D,MATCH(F6188,menu_items!$A:$A,0)),0)</f>
        <v>11.95</v>
      </c>
      <c r="J6188" t="str">
        <f t="shared" si="483"/>
        <v>Wed</v>
      </c>
      <c r="K6188">
        <f t="shared" si="484"/>
        <v>15</v>
      </c>
      <c r="L6188" t="str">
        <f t="shared" si="485"/>
        <v>Feb</v>
      </c>
      <c r="M6188">
        <v>20</v>
      </c>
      <c r="N6188">
        <f t="shared" si="486"/>
        <v>1</v>
      </c>
      <c r="O6188" s="5">
        <f t="shared" si="487"/>
        <v>11.95</v>
      </c>
    </row>
    <row r="6189" spans="1:15" x14ac:dyDescent="0.25">
      <c r="A6189">
        <v>6260</v>
      </c>
      <c r="B6189">
        <v>2772</v>
      </c>
      <c r="C6189">
        <f>IF(COUNTIF($B$2:B6189,B6189)=1,1,0)</f>
        <v>1</v>
      </c>
      <c r="D6189" s="1">
        <v>44972</v>
      </c>
      <c r="E6189" s="2">
        <v>0.87663194444444448</v>
      </c>
      <c r="F6189">
        <v>101</v>
      </c>
      <c r="G6189" t="str">
        <f>IFERROR(INDEX(menu_items!$B:$B,MATCH(F6189,menu_items!$A:$A,0)),"Unknown value")</f>
        <v>Hamburger</v>
      </c>
      <c r="H6189" t="str">
        <f>IFERROR(INDEX(menu_items!$C:$C,MATCH(F6189,menu_items!$A:$A,0)),"Unknown value")</f>
        <v>American</v>
      </c>
      <c r="I6189" s="5">
        <f>IFERROR(INDEX(menu_items!$D:$D,MATCH(F6189,menu_items!$A:$A,0)),0)</f>
        <v>12.95</v>
      </c>
      <c r="J6189" t="str">
        <f t="shared" si="483"/>
        <v>Wed</v>
      </c>
      <c r="K6189">
        <f t="shared" si="484"/>
        <v>15</v>
      </c>
      <c r="L6189" t="str">
        <f t="shared" si="485"/>
        <v>Feb</v>
      </c>
      <c r="M6189">
        <v>21</v>
      </c>
      <c r="N6189">
        <f t="shared" si="486"/>
        <v>4</v>
      </c>
      <c r="O6189" s="5">
        <f t="shared" si="487"/>
        <v>42.849999999999994</v>
      </c>
    </row>
    <row r="6190" spans="1:15" x14ac:dyDescent="0.25">
      <c r="A6190">
        <v>6261</v>
      </c>
      <c r="B6190">
        <v>2772</v>
      </c>
      <c r="C6190">
        <f>IF(COUNTIF($B$2:B6190,B6190)=1,1,0)</f>
        <v>0</v>
      </c>
      <c r="D6190" s="1">
        <v>44972</v>
      </c>
      <c r="E6190" s="2">
        <v>0.87663194444444448</v>
      </c>
      <c r="F6190">
        <v>117</v>
      </c>
      <c r="G6190" t="str">
        <f>IFERROR(INDEX(menu_items!$B:$B,MATCH(F6190,menu_items!$A:$A,0)),"Unknown value")</f>
        <v>Chicken Burrito</v>
      </c>
      <c r="H6190" t="str">
        <f>IFERROR(INDEX(menu_items!$C:$C,MATCH(F6190,menu_items!$A:$A,0)),"Unknown value")</f>
        <v>Mexican</v>
      </c>
      <c r="I6190" s="5">
        <f>IFERROR(INDEX(menu_items!$D:$D,MATCH(F6190,menu_items!$A:$A,0)),0)</f>
        <v>12.95</v>
      </c>
      <c r="J6190" t="str">
        <f t="shared" si="483"/>
        <v>Wed</v>
      </c>
      <c r="K6190">
        <f t="shared" si="484"/>
        <v>15</v>
      </c>
      <c r="L6190" t="str">
        <f t="shared" si="485"/>
        <v>Feb</v>
      </c>
      <c r="M6190">
        <v>21</v>
      </c>
      <c r="N6190">
        <f t="shared" si="486"/>
        <v>4</v>
      </c>
      <c r="O6190" s="5">
        <f t="shared" si="487"/>
        <v>42.849999999999994</v>
      </c>
    </row>
    <row r="6191" spans="1:15" x14ac:dyDescent="0.25">
      <c r="A6191">
        <v>6262</v>
      </c>
      <c r="B6191">
        <v>2772</v>
      </c>
      <c r="C6191">
        <f>IF(COUNTIF($B$2:B6191,B6191)=1,1,0)</f>
        <v>0</v>
      </c>
      <c r="D6191" s="1">
        <v>44972</v>
      </c>
      <c r="E6191" s="2">
        <v>0.87663194444444448</v>
      </c>
      <c r="F6191">
        <v>111</v>
      </c>
      <c r="G6191" t="str">
        <f>IFERROR(INDEX(menu_items!$B:$B,MATCH(F6191,menu_items!$A:$A,0)),"Unknown value")</f>
        <v>California Roll</v>
      </c>
      <c r="H6191" t="str">
        <f>IFERROR(INDEX(menu_items!$C:$C,MATCH(F6191,menu_items!$A:$A,0)),"Unknown value")</f>
        <v>Asian</v>
      </c>
      <c r="I6191" s="5">
        <f>IFERROR(INDEX(menu_items!$D:$D,MATCH(F6191,menu_items!$A:$A,0)),0)</f>
        <v>11.95</v>
      </c>
      <c r="J6191" t="str">
        <f t="shared" si="483"/>
        <v>Wed</v>
      </c>
      <c r="K6191">
        <f t="shared" si="484"/>
        <v>15</v>
      </c>
      <c r="L6191" t="str">
        <f t="shared" si="485"/>
        <v>Feb</v>
      </c>
      <c r="M6191">
        <v>21</v>
      </c>
      <c r="N6191">
        <f t="shared" si="486"/>
        <v>4</v>
      </c>
      <c r="O6191" s="5">
        <f t="shared" si="487"/>
        <v>42.849999999999994</v>
      </c>
    </row>
    <row r="6192" spans="1:15" x14ac:dyDescent="0.25">
      <c r="A6192">
        <v>6263</v>
      </c>
      <c r="B6192">
        <v>2772</v>
      </c>
      <c r="C6192">
        <f>IF(COUNTIF($B$2:B6192,B6192)=1,1,0)</f>
        <v>0</v>
      </c>
      <c r="D6192" s="1">
        <v>44972</v>
      </c>
      <c r="E6192" s="2">
        <v>0.87663194444444448</v>
      </c>
      <c r="F6192">
        <v>113</v>
      </c>
      <c r="G6192" t="str">
        <f>IFERROR(INDEX(menu_items!$B:$B,MATCH(F6192,menu_items!$A:$A,0)),"Unknown value")</f>
        <v>Edamame</v>
      </c>
      <c r="H6192" t="str">
        <f>IFERROR(INDEX(menu_items!$C:$C,MATCH(F6192,menu_items!$A:$A,0)),"Unknown value")</f>
        <v>Asian</v>
      </c>
      <c r="I6192" s="5">
        <f>IFERROR(INDEX(menu_items!$D:$D,MATCH(F6192,menu_items!$A:$A,0)),0)</f>
        <v>5</v>
      </c>
      <c r="J6192" t="str">
        <f t="shared" si="483"/>
        <v>Wed</v>
      </c>
      <c r="K6192">
        <f t="shared" si="484"/>
        <v>15</v>
      </c>
      <c r="L6192" t="str">
        <f t="shared" si="485"/>
        <v>Feb</v>
      </c>
      <c r="M6192">
        <v>21</v>
      </c>
      <c r="N6192">
        <f t="shared" si="486"/>
        <v>4</v>
      </c>
      <c r="O6192" s="5">
        <f t="shared" si="487"/>
        <v>42.849999999999994</v>
      </c>
    </row>
    <row r="6193" spans="1:15" x14ac:dyDescent="0.25">
      <c r="A6193">
        <v>6264</v>
      </c>
      <c r="B6193">
        <v>2773</v>
      </c>
      <c r="C6193">
        <f>IF(COUNTIF($B$2:B6193,B6193)=1,1,0)</f>
        <v>1</v>
      </c>
      <c r="D6193" s="1">
        <v>44972</v>
      </c>
      <c r="E6193" s="2">
        <v>0.87679398148148147</v>
      </c>
      <c r="F6193">
        <v>126</v>
      </c>
      <c r="G6193" t="str">
        <f>IFERROR(INDEX(menu_items!$B:$B,MATCH(F6193,menu_items!$A:$A,0)),"Unknown value")</f>
        <v>Fettuccine Alfredo</v>
      </c>
      <c r="H6193" t="str">
        <f>IFERROR(INDEX(menu_items!$C:$C,MATCH(F6193,menu_items!$A:$A,0)),"Unknown value")</f>
        <v>Italian</v>
      </c>
      <c r="I6193" s="5">
        <f>IFERROR(INDEX(menu_items!$D:$D,MATCH(F6193,menu_items!$A:$A,0)),0)</f>
        <v>14.5</v>
      </c>
      <c r="J6193" t="str">
        <f t="shared" si="483"/>
        <v>Wed</v>
      </c>
      <c r="K6193">
        <f t="shared" si="484"/>
        <v>15</v>
      </c>
      <c r="L6193" t="str">
        <f t="shared" si="485"/>
        <v>Feb</v>
      </c>
      <c r="M6193">
        <v>21</v>
      </c>
      <c r="N6193">
        <f t="shared" si="486"/>
        <v>4</v>
      </c>
      <c r="O6193" s="5">
        <f t="shared" si="487"/>
        <v>62.45</v>
      </c>
    </row>
    <row r="6194" spans="1:15" x14ac:dyDescent="0.25">
      <c r="A6194">
        <v>6265</v>
      </c>
      <c r="B6194">
        <v>2773</v>
      </c>
      <c r="C6194">
        <f>IF(COUNTIF($B$2:B6194,B6194)=1,1,0)</f>
        <v>0</v>
      </c>
      <c r="D6194" s="1">
        <v>44972</v>
      </c>
      <c r="E6194" s="2">
        <v>0.87679398148148147</v>
      </c>
      <c r="F6194">
        <v>126</v>
      </c>
      <c r="G6194" t="str">
        <f>IFERROR(INDEX(menu_items!$B:$B,MATCH(F6194,menu_items!$A:$A,0)),"Unknown value")</f>
        <v>Fettuccine Alfredo</v>
      </c>
      <c r="H6194" t="str">
        <f>IFERROR(INDEX(menu_items!$C:$C,MATCH(F6194,menu_items!$A:$A,0)),"Unknown value")</f>
        <v>Italian</v>
      </c>
      <c r="I6194" s="5">
        <f>IFERROR(INDEX(menu_items!$D:$D,MATCH(F6194,menu_items!$A:$A,0)),0)</f>
        <v>14.5</v>
      </c>
      <c r="J6194" t="str">
        <f t="shared" si="483"/>
        <v>Wed</v>
      </c>
      <c r="K6194">
        <f t="shared" si="484"/>
        <v>15</v>
      </c>
      <c r="L6194" t="str">
        <f t="shared" si="485"/>
        <v>Feb</v>
      </c>
      <c r="M6194">
        <v>21</v>
      </c>
      <c r="N6194">
        <f t="shared" si="486"/>
        <v>4</v>
      </c>
      <c r="O6194" s="5">
        <f t="shared" si="487"/>
        <v>62.45</v>
      </c>
    </row>
    <row r="6195" spans="1:15" x14ac:dyDescent="0.25">
      <c r="A6195">
        <v>6266</v>
      </c>
      <c r="B6195">
        <v>2773</v>
      </c>
      <c r="C6195">
        <f>IF(COUNTIF($B$2:B6195,B6195)=1,1,0)</f>
        <v>0</v>
      </c>
      <c r="D6195" s="1">
        <v>44972</v>
      </c>
      <c r="E6195" s="2">
        <v>0.87679398148148147</v>
      </c>
      <c r="F6195">
        <v>128</v>
      </c>
      <c r="G6195" t="str">
        <f>IFERROR(INDEX(menu_items!$B:$B,MATCH(F6195,menu_items!$A:$A,0)),"Unknown value")</f>
        <v>Cheese Lasagna</v>
      </c>
      <c r="H6195" t="str">
        <f>IFERROR(INDEX(menu_items!$C:$C,MATCH(F6195,menu_items!$A:$A,0)),"Unknown value")</f>
        <v>Italian</v>
      </c>
      <c r="I6195" s="5">
        <f>IFERROR(INDEX(menu_items!$D:$D,MATCH(F6195,menu_items!$A:$A,0)),0)</f>
        <v>15.5</v>
      </c>
      <c r="J6195" t="str">
        <f t="shared" si="483"/>
        <v>Wed</v>
      </c>
      <c r="K6195">
        <f t="shared" si="484"/>
        <v>15</v>
      </c>
      <c r="L6195" t="str">
        <f t="shared" si="485"/>
        <v>Feb</v>
      </c>
      <c r="M6195">
        <v>21</v>
      </c>
      <c r="N6195">
        <f t="shared" si="486"/>
        <v>4</v>
      </c>
      <c r="O6195" s="5">
        <f t="shared" si="487"/>
        <v>62.45</v>
      </c>
    </row>
    <row r="6196" spans="1:15" x14ac:dyDescent="0.25">
      <c r="A6196">
        <v>6267</v>
      </c>
      <c r="B6196">
        <v>2773</v>
      </c>
      <c r="C6196">
        <f>IF(COUNTIF($B$2:B6196,B6196)=1,1,0)</f>
        <v>0</v>
      </c>
      <c r="D6196" s="1">
        <v>44972</v>
      </c>
      <c r="E6196" s="2">
        <v>0.87679398148148147</v>
      </c>
      <c r="F6196">
        <v>131</v>
      </c>
      <c r="G6196" t="str">
        <f>IFERROR(INDEX(menu_items!$B:$B,MATCH(F6196,menu_items!$A:$A,0)),"Unknown value")</f>
        <v>Chicken Parmesan</v>
      </c>
      <c r="H6196" t="str">
        <f>IFERROR(INDEX(menu_items!$C:$C,MATCH(F6196,menu_items!$A:$A,0)),"Unknown value")</f>
        <v>Italian</v>
      </c>
      <c r="I6196" s="5">
        <f>IFERROR(INDEX(menu_items!$D:$D,MATCH(F6196,menu_items!$A:$A,0)),0)</f>
        <v>17.95</v>
      </c>
      <c r="J6196" t="str">
        <f t="shared" si="483"/>
        <v>Wed</v>
      </c>
      <c r="K6196">
        <f t="shared" si="484"/>
        <v>15</v>
      </c>
      <c r="L6196" t="str">
        <f t="shared" si="485"/>
        <v>Feb</v>
      </c>
      <c r="M6196">
        <v>21</v>
      </c>
      <c r="N6196">
        <f t="shared" si="486"/>
        <v>4</v>
      </c>
      <c r="O6196" s="5">
        <f t="shared" si="487"/>
        <v>62.45</v>
      </c>
    </row>
    <row r="6197" spans="1:15" x14ac:dyDescent="0.25">
      <c r="A6197">
        <v>6268</v>
      </c>
      <c r="B6197">
        <v>2774</v>
      </c>
      <c r="C6197">
        <f>IF(COUNTIF($B$2:B6197,B6197)=1,1,0)</f>
        <v>1</v>
      </c>
      <c r="D6197" s="1">
        <v>44972</v>
      </c>
      <c r="E6197" s="2">
        <v>0.87689814814814815</v>
      </c>
      <c r="F6197">
        <v>101</v>
      </c>
      <c r="G6197" t="str">
        <f>IFERROR(INDEX(menu_items!$B:$B,MATCH(F6197,menu_items!$A:$A,0)),"Unknown value")</f>
        <v>Hamburger</v>
      </c>
      <c r="H6197" t="str">
        <f>IFERROR(INDEX(menu_items!$C:$C,MATCH(F6197,menu_items!$A:$A,0)),"Unknown value")</f>
        <v>American</v>
      </c>
      <c r="I6197" s="5">
        <f>IFERROR(INDEX(menu_items!$D:$D,MATCH(F6197,menu_items!$A:$A,0)),0)</f>
        <v>12.95</v>
      </c>
      <c r="J6197" t="str">
        <f t="shared" si="483"/>
        <v>Wed</v>
      </c>
      <c r="K6197">
        <f t="shared" si="484"/>
        <v>15</v>
      </c>
      <c r="L6197" t="str">
        <f t="shared" si="485"/>
        <v>Feb</v>
      </c>
      <c r="M6197">
        <v>21</v>
      </c>
      <c r="N6197">
        <f t="shared" si="486"/>
        <v>4</v>
      </c>
      <c r="O6197" s="5">
        <f t="shared" si="487"/>
        <v>58.900000000000006</v>
      </c>
    </row>
    <row r="6198" spans="1:15" x14ac:dyDescent="0.25">
      <c r="A6198">
        <v>6269</v>
      </c>
      <c r="B6198">
        <v>2774</v>
      </c>
      <c r="C6198">
        <f>IF(COUNTIF($B$2:B6198,B6198)=1,1,0)</f>
        <v>0</v>
      </c>
      <c r="D6198" s="1">
        <v>44972</v>
      </c>
      <c r="E6198" s="2">
        <v>0.87689814814814815</v>
      </c>
      <c r="F6198">
        <v>108</v>
      </c>
      <c r="G6198" t="str">
        <f>IFERROR(INDEX(menu_items!$B:$B,MATCH(F6198,menu_items!$A:$A,0)),"Unknown value")</f>
        <v>Tofu Pad Thai</v>
      </c>
      <c r="H6198" t="str">
        <f>IFERROR(INDEX(menu_items!$C:$C,MATCH(F6198,menu_items!$A:$A,0)),"Unknown value")</f>
        <v>Asian</v>
      </c>
      <c r="I6198" s="5">
        <f>IFERROR(INDEX(menu_items!$D:$D,MATCH(F6198,menu_items!$A:$A,0)),0)</f>
        <v>14.5</v>
      </c>
      <c r="J6198" t="str">
        <f t="shared" si="483"/>
        <v>Wed</v>
      </c>
      <c r="K6198">
        <f t="shared" si="484"/>
        <v>15</v>
      </c>
      <c r="L6198" t="str">
        <f t="shared" si="485"/>
        <v>Feb</v>
      </c>
      <c r="M6198">
        <v>21</v>
      </c>
      <c r="N6198">
        <f t="shared" si="486"/>
        <v>4</v>
      </c>
      <c r="O6198" s="5">
        <f t="shared" si="487"/>
        <v>58.900000000000006</v>
      </c>
    </row>
    <row r="6199" spans="1:15" x14ac:dyDescent="0.25">
      <c r="A6199">
        <v>6270</v>
      </c>
      <c r="B6199">
        <v>2774</v>
      </c>
      <c r="C6199">
        <f>IF(COUNTIF($B$2:B6199,B6199)=1,1,0)</f>
        <v>0</v>
      </c>
      <c r="D6199" s="1">
        <v>44972</v>
      </c>
      <c r="E6199" s="2">
        <v>0.87689814814814815</v>
      </c>
      <c r="F6199">
        <v>124</v>
      </c>
      <c r="G6199" t="str">
        <f>IFERROR(INDEX(menu_items!$B:$B,MATCH(F6199,menu_items!$A:$A,0)),"Unknown value")</f>
        <v>Spaghetti</v>
      </c>
      <c r="H6199" t="str">
        <f>IFERROR(INDEX(menu_items!$C:$C,MATCH(F6199,menu_items!$A:$A,0)),"Unknown value")</f>
        <v>Italian</v>
      </c>
      <c r="I6199" s="5">
        <f>IFERROR(INDEX(menu_items!$D:$D,MATCH(F6199,menu_items!$A:$A,0)),0)</f>
        <v>14.5</v>
      </c>
      <c r="J6199" t="str">
        <f t="shared" si="483"/>
        <v>Wed</v>
      </c>
      <c r="K6199">
        <f t="shared" si="484"/>
        <v>15</v>
      </c>
      <c r="L6199" t="str">
        <f t="shared" si="485"/>
        <v>Feb</v>
      </c>
      <c r="M6199">
        <v>21</v>
      </c>
      <c r="N6199">
        <f t="shared" si="486"/>
        <v>4</v>
      </c>
      <c r="O6199" s="5">
        <f t="shared" si="487"/>
        <v>58.900000000000006</v>
      </c>
    </row>
    <row r="6200" spans="1:15" x14ac:dyDescent="0.25">
      <c r="A6200">
        <v>6271</v>
      </c>
      <c r="B6200">
        <v>2774</v>
      </c>
      <c r="C6200">
        <f>IF(COUNTIF($B$2:B6200,B6200)=1,1,0)</f>
        <v>0</v>
      </c>
      <c r="D6200" s="1">
        <v>44972</v>
      </c>
      <c r="E6200" s="2">
        <v>0.87689814814814815</v>
      </c>
      <c r="F6200">
        <v>132</v>
      </c>
      <c r="G6200" t="str">
        <f>IFERROR(INDEX(menu_items!$B:$B,MATCH(F6200,menu_items!$A:$A,0)),"Unknown value")</f>
        <v>Eggplant Parmesan</v>
      </c>
      <c r="H6200" t="str">
        <f>IFERROR(INDEX(menu_items!$C:$C,MATCH(F6200,menu_items!$A:$A,0)),"Unknown value")</f>
        <v>Italian</v>
      </c>
      <c r="I6200" s="5">
        <f>IFERROR(INDEX(menu_items!$D:$D,MATCH(F6200,menu_items!$A:$A,0)),0)</f>
        <v>16.95</v>
      </c>
      <c r="J6200" t="str">
        <f t="shared" si="483"/>
        <v>Wed</v>
      </c>
      <c r="K6200">
        <f t="shared" si="484"/>
        <v>15</v>
      </c>
      <c r="L6200" t="str">
        <f t="shared" si="485"/>
        <v>Feb</v>
      </c>
      <c r="M6200">
        <v>21</v>
      </c>
      <c r="N6200">
        <f t="shared" si="486"/>
        <v>4</v>
      </c>
      <c r="O6200" s="5">
        <f t="shared" si="487"/>
        <v>58.900000000000006</v>
      </c>
    </row>
    <row r="6201" spans="1:15" x14ac:dyDescent="0.25">
      <c r="A6201">
        <v>6272</v>
      </c>
      <c r="B6201">
        <v>2775</v>
      </c>
      <c r="C6201">
        <f>IF(COUNTIF($B$2:B6201,B6201)=1,1,0)</f>
        <v>1</v>
      </c>
      <c r="D6201" s="1">
        <v>44972</v>
      </c>
      <c r="E6201" s="2">
        <v>0.90563657407407405</v>
      </c>
      <c r="F6201">
        <v>108</v>
      </c>
      <c r="G6201" t="str">
        <f>IFERROR(INDEX(menu_items!$B:$B,MATCH(F6201,menu_items!$A:$A,0)),"Unknown value")</f>
        <v>Tofu Pad Thai</v>
      </c>
      <c r="H6201" t="str">
        <f>IFERROR(INDEX(menu_items!$C:$C,MATCH(F6201,menu_items!$A:$A,0)),"Unknown value")</f>
        <v>Asian</v>
      </c>
      <c r="I6201" s="5">
        <f>IFERROR(INDEX(menu_items!$D:$D,MATCH(F6201,menu_items!$A:$A,0)),0)</f>
        <v>14.5</v>
      </c>
      <c r="J6201" t="str">
        <f t="shared" si="483"/>
        <v>Wed</v>
      </c>
      <c r="K6201">
        <f t="shared" si="484"/>
        <v>15</v>
      </c>
      <c r="L6201" t="str">
        <f t="shared" si="485"/>
        <v>Feb</v>
      </c>
      <c r="M6201">
        <v>21</v>
      </c>
      <c r="N6201">
        <f t="shared" si="486"/>
        <v>1</v>
      </c>
      <c r="O6201" s="5">
        <f t="shared" si="487"/>
        <v>14.5</v>
      </c>
    </row>
    <row r="6202" spans="1:15" x14ac:dyDescent="0.25">
      <c r="A6202">
        <v>6273</v>
      </c>
      <c r="B6202">
        <v>2776</v>
      </c>
      <c r="C6202">
        <f>IF(COUNTIF($B$2:B6202,B6202)=1,1,0)</f>
        <v>1</v>
      </c>
      <c r="D6202" s="1">
        <v>44972</v>
      </c>
      <c r="E6202" s="2">
        <v>0.90576388888888892</v>
      </c>
      <c r="F6202">
        <v>103</v>
      </c>
      <c r="G6202" t="str">
        <f>IFERROR(INDEX(menu_items!$B:$B,MATCH(F6202,menu_items!$A:$A,0)),"Unknown value")</f>
        <v>Hot Dog</v>
      </c>
      <c r="H6202" t="str">
        <f>IFERROR(INDEX(menu_items!$C:$C,MATCH(F6202,menu_items!$A:$A,0)),"Unknown value")</f>
        <v>American</v>
      </c>
      <c r="I6202" s="5">
        <f>IFERROR(INDEX(menu_items!$D:$D,MATCH(F6202,menu_items!$A:$A,0)),0)</f>
        <v>9</v>
      </c>
      <c r="J6202" t="str">
        <f t="shared" ref="J6202:J6263" si="488">TEXT(D6202,"ddd")</f>
        <v>Wed</v>
      </c>
      <c r="K6202">
        <f t="shared" ref="K6202:K6263" si="489">DAY(D6202)</f>
        <v>15</v>
      </c>
      <c r="L6202" t="str">
        <f t="shared" ref="L6202:L6263" si="490">TEXT(D6202,"mmm")</f>
        <v>Feb</v>
      </c>
      <c r="M6202">
        <v>21</v>
      </c>
      <c r="N6202">
        <f t="shared" si="486"/>
        <v>2</v>
      </c>
      <c r="O6202" s="5">
        <f t="shared" si="487"/>
        <v>25.95</v>
      </c>
    </row>
    <row r="6203" spans="1:15" x14ac:dyDescent="0.25">
      <c r="A6203">
        <v>6275</v>
      </c>
      <c r="B6203">
        <v>2776</v>
      </c>
      <c r="C6203">
        <f>IF(COUNTIF($B$2:B6203,B6203)=1,1,0)</f>
        <v>0</v>
      </c>
      <c r="D6203" s="1">
        <v>44972</v>
      </c>
      <c r="E6203" s="2">
        <v>0.90576388888888892</v>
      </c>
      <c r="F6203">
        <v>132</v>
      </c>
      <c r="G6203" t="str">
        <f>IFERROR(INDEX(menu_items!$B:$B,MATCH(F6203,menu_items!$A:$A,0)),"Unknown value")</f>
        <v>Eggplant Parmesan</v>
      </c>
      <c r="H6203" t="str">
        <f>IFERROR(INDEX(menu_items!$C:$C,MATCH(F6203,menu_items!$A:$A,0)),"Unknown value")</f>
        <v>Italian</v>
      </c>
      <c r="I6203" s="5">
        <f>IFERROR(INDEX(menu_items!$D:$D,MATCH(F6203,menu_items!$A:$A,0)),0)</f>
        <v>16.95</v>
      </c>
      <c r="J6203" t="str">
        <f t="shared" si="488"/>
        <v>Wed</v>
      </c>
      <c r="K6203">
        <f t="shared" si="489"/>
        <v>15</v>
      </c>
      <c r="L6203" t="str">
        <f t="shared" si="490"/>
        <v>Feb</v>
      </c>
      <c r="M6203">
        <v>21</v>
      </c>
      <c r="N6203">
        <f t="shared" si="486"/>
        <v>2</v>
      </c>
      <c r="O6203" s="5">
        <f t="shared" si="487"/>
        <v>25.95</v>
      </c>
    </row>
    <row r="6204" spans="1:15" x14ac:dyDescent="0.25">
      <c r="A6204">
        <v>6276</v>
      </c>
      <c r="B6204">
        <v>2777</v>
      </c>
      <c r="C6204">
        <f>IF(COUNTIF($B$2:B6204,B6204)=1,1,0)</f>
        <v>1</v>
      </c>
      <c r="D6204" s="1">
        <v>44972</v>
      </c>
      <c r="E6204" s="2">
        <v>0.91430555555555559</v>
      </c>
      <c r="F6204">
        <v>127</v>
      </c>
      <c r="G6204" t="str">
        <f>IFERROR(INDEX(menu_items!$B:$B,MATCH(F6204,menu_items!$A:$A,0)),"Unknown value")</f>
        <v>Meat Lasagna</v>
      </c>
      <c r="H6204" t="str">
        <f>IFERROR(INDEX(menu_items!$C:$C,MATCH(F6204,menu_items!$A:$A,0)),"Unknown value")</f>
        <v>Italian</v>
      </c>
      <c r="I6204" s="5">
        <f>IFERROR(INDEX(menu_items!$D:$D,MATCH(F6204,menu_items!$A:$A,0)),0)</f>
        <v>17.95</v>
      </c>
      <c r="J6204" t="str">
        <f t="shared" si="488"/>
        <v>Wed</v>
      </c>
      <c r="K6204">
        <f t="shared" si="489"/>
        <v>15</v>
      </c>
      <c r="L6204" t="str">
        <f t="shared" si="490"/>
        <v>Feb</v>
      </c>
      <c r="M6204">
        <v>21</v>
      </c>
      <c r="N6204">
        <f t="shared" si="486"/>
        <v>1</v>
      </c>
      <c r="O6204" s="5">
        <f t="shared" si="487"/>
        <v>17.95</v>
      </c>
    </row>
    <row r="6205" spans="1:15" x14ac:dyDescent="0.25">
      <c r="A6205">
        <v>6277</v>
      </c>
      <c r="B6205">
        <v>2778</v>
      </c>
      <c r="C6205">
        <f>IF(COUNTIF($B$2:B6205,B6205)=1,1,0)</f>
        <v>1</v>
      </c>
      <c r="D6205" s="1">
        <v>44973</v>
      </c>
      <c r="E6205" s="2">
        <v>0.47265046296296298</v>
      </c>
      <c r="F6205">
        <v>126</v>
      </c>
      <c r="G6205" t="str">
        <f>IFERROR(INDEX(menu_items!$B:$B,MATCH(F6205,menu_items!$A:$A,0)),"Unknown value")</f>
        <v>Fettuccine Alfredo</v>
      </c>
      <c r="H6205" t="str">
        <f>IFERROR(INDEX(menu_items!$C:$C,MATCH(F6205,menu_items!$A:$A,0)),"Unknown value")</f>
        <v>Italian</v>
      </c>
      <c r="I6205" s="5">
        <f>IFERROR(INDEX(menu_items!$D:$D,MATCH(F6205,menu_items!$A:$A,0)),0)</f>
        <v>14.5</v>
      </c>
      <c r="J6205" t="str">
        <f t="shared" si="488"/>
        <v>Thu</v>
      </c>
      <c r="K6205">
        <f t="shared" si="489"/>
        <v>16</v>
      </c>
      <c r="L6205" t="str">
        <f t="shared" si="490"/>
        <v>Feb</v>
      </c>
      <c r="M6205">
        <v>11</v>
      </c>
      <c r="N6205">
        <f t="shared" si="486"/>
        <v>1</v>
      </c>
      <c r="O6205" s="5">
        <f t="shared" si="487"/>
        <v>14.5</v>
      </c>
    </row>
    <row r="6206" spans="1:15" x14ac:dyDescent="0.25">
      <c r="A6206">
        <v>6278</v>
      </c>
      <c r="B6206">
        <v>2779</v>
      </c>
      <c r="C6206">
        <f>IF(COUNTIF($B$2:B6206,B6206)=1,1,0)</f>
        <v>1</v>
      </c>
      <c r="D6206" s="1">
        <v>44973</v>
      </c>
      <c r="E6206" s="2">
        <v>0.48328703703703701</v>
      </c>
      <c r="F6206">
        <v>108</v>
      </c>
      <c r="G6206" t="str">
        <f>IFERROR(INDEX(menu_items!$B:$B,MATCH(F6206,menu_items!$A:$A,0)),"Unknown value")</f>
        <v>Tofu Pad Thai</v>
      </c>
      <c r="H6206" t="str">
        <f>IFERROR(INDEX(menu_items!$C:$C,MATCH(F6206,menu_items!$A:$A,0)),"Unknown value")</f>
        <v>Asian</v>
      </c>
      <c r="I6206" s="5">
        <f>IFERROR(INDEX(menu_items!$D:$D,MATCH(F6206,menu_items!$A:$A,0)),0)</f>
        <v>14.5</v>
      </c>
      <c r="J6206" t="str">
        <f t="shared" si="488"/>
        <v>Thu</v>
      </c>
      <c r="K6206">
        <f t="shared" si="489"/>
        <v>16</v>
      </c>
      <c r="L6206" t="str">
        <f t="shared" si="490"/>
        <v>Feb</v>
      </c>
      <c r="M6206">
        <v>11</v>
      </c>
      <c r="N6206">
        <f t="shared" si="486"/>
        <v>2</v>
      </c>
      <c r="O6206" s="5">
        <f t="shared" si="487"/>
        <v>32.450000000000003</v>
      </c>
    </row>
    <row r="6207" spans="1:15" x14ac:dyDescent="0.25">
      <c r="A6207">
        <v>6279</v>
      </c>
      <c r="B6207">
        <v>2779</v>
      </c>
      <c r="C6207">
        <f>IF(COUNTIF($B$2:B6207,B6207)=1,1,0)</f>
        <v>0</v>
      </c>
      <c r="D6207" s="1">
        <v>44973</v>
      </c>
      <c r="E6207" s="2">
        <v>0.48328703703703701</v>
      </c>
      <c r="F6207">
        <v>125</v>
      </c>
      <c r="G6207" t="str">
        <f>IFERROR(INDEX(menu_items!$B:$B,MATCH(F6207,menu_items!$A:$A,0)),"Unknown value")</f>
        <v>Spaghetti &amp; Meatballs</v>
      </c>
      <c r="H6207" t="str">
        <f>IFERROR(INDEX(menu_items!$C:$C,MATCH(F6207,menu_items!$A:$A,0)),"Unknown value")</f>
        <v>Italian</v>
      </c>
      <c r="I6207" s="5">
        <f>IFERROR(INDEX(menu_items!$D:$D,MATCH(F6207,menu_items!$A:$A,0)),0)</f>
        <v>17.95</v>
      </c>
      <c r="J6207" t="str">
        <f t="shared" si="488"/>
        <v>Thu</v>
      </c>
      <c r="K6207">
        <f t="shared" si="489"/>
        <v>16</v>
      </c>
      <c r="L6207" t="str">
        <f t="shared" si="490"/>
        <v>Feb</v>
      </c>
      <c r="M6207">
        <v>11</v>
      </c>
      <c r="N6207">
        <f t="shared" si="486"/>
        <v>2</v>
      </c>
      <c r="O6207" s="5">
        <f t="shared" si="487"/>
        <v>32.450000000000003</v>
      </c>
    </row>
    <row r="6208" spans="1:15" x14ac:dyDescent="0.25">
      <c r="A6208">
        <v>6280</v>
      </c>
      <c r="B6208">
        <v>2780</v>
      </c>
      <c r="C6208">
        <f>IF(COUNTIF($B$2:B6208,B6208)=1,1,0)</f>
        <v>1</v>
      </c>
      <c r="D6208" s="1">
        <v>44973</v>
      </c>
      <c r="E6208" s="2">
        <v>0.48643518518518519</v>
      </c>
      <c r="F6208">
        <v>128</v>
      </c>
      <c r="G6208" t="str">
        <f>IFERROR(INDEX(menu_items!$B:$B,MATCH(F6208,menu_items!$A:$A,0)),"Unknown value")</f>
        <v>Cheese Lasagna</v>
      </c>
      <c r="H6208" t="str">
        <f>IFERROR(INDEX(menu_items!$C:$C,MATCH(F6208,menu_items!$A:$A,0)),"Unknown value")</f>
        <v>Italian</v>
      </c>
      <c r="I6208" s="5">
        <f>IFERROR(INDEX(menu_items!$D:$D,MATCH(F6208,menu_items!$A:$A,0)),0)</f>
        <v>15.5</v>
      </c>
      <c r="J6208" t="str">
        <f t="shared" si="488"/>
        <v>Thu</v>
      </c>
      <c r="K6208">
        <f t="shared" si="489"/>
        <v>16</v>
      </c>
      <c r="L6208" t="str">
        <f t="shared" si="490"/>
        <v>Feb</v>
      </c>
      <c r="M6208">
        <v>11</v>
      </c>
      <c r="N6208">
        <f t="shared" si="486"/>
        <v>1</v>
      </c>
      <c r="O6208" s="5">
        <f t="shared" si="487"/>
        <v>15.5</v>
      </c>
    </row>
    <row r="6209" spans="1:15" x14ac:dyDescent="0.25">
      <c r="A6209">
        <v>6281</v>
      </c>
      <c r="B6209">
        <v>2781</v>
      </c>
      <c r="C6209">
        <f>IF(COUNTIF($B$2:B6209,B6209)=1,1,0)</f>
        <v>1</v>
      </c>
      <c r="D6209" s="1">
        <v>44973</v>
      </c>
      <c r="E6209" s="2">
        <v>0.49101851851851852</v>
      </c>
      <c r="F6209">
        <v>107</v>
      </c>
      <c r="G6209" t="str">
        <f>IFERROR(INDEX(menu_items!$B:$B,MATCH(F6209,menu_items!$A:$A,0)),"Unknown value")</f>
        <v>Orange Chicken</v>
      </c>
      <c r="H6209" t="str">
        <f>IFERROR(INDEX(menu_items!$C:$C,MATCH(F6209,menu_items!$A:$A,0)),"Unknown value")</f>
        <v>Asian</v>
      </c>
      <c r="I6209" s="5">
        <f>IFERROR(INDEX(menu_items!$D:$D,MATCH(F6209,menu_items!$A:$A,0)),0)</f>
        <v>16.5</v>
      </c>
      <c r="J6209" t="str">
        <f t="shared" si="488"/>
        <v>Thu</v>
      </c>
      <c r="K6209">
        <f t="shared" si="489"/>
        <v>16</v>
      </c>
      <c r="L6209" t="str">
        <f t="shared" si="490"/>
        <v>Feb</v>
      </c>
      <c r="M6209">
        <v>11</v>
      </c>
      <c r="N6209">
        <f t="shared" si="486"/>
        <v>10</v>
      </c>
      <c r="O6209" s="5">
        <f t="shared" si="487"/>
        <v>110.30000000000001</v>
      </c>
    </row>
    <row r="6210" spans="1:15" x14ac:dyDescent="0.25">
      <c r="A6210">
        <v>6282</v>
      </c>
      <c r="B6210">
        <v>2781</v>
      </c>
      <c r="C6210">
        <f>IF(COUNTIF($B$2:B6210,B6210)=1,1,0)</f>
        <v>0</v>
      </c>
      <c r="D6210" s="1">
        <v>44973</v>
      </c>
      <c r="E6210" s="2">
        <v>0.49101851851851852</v>
      </c>
      <c r="F6210">
        <v>109</v>
      </c>
      <c r="G6210" t="str">
        <f>IFERROR(INDEX(menu_items!$B:$B,MATCH(F6210,menu_items!$A:$A,0)),"Unknown value")</f>
        <v>Korean Beef Bowl</v>
      </c>
      <c r="H6210" t="str">
        <f>IFERROR(INDEX(menu_items!$C:$C,MATCH(F6210,menu_items!$A:$A,0)),"Unknown value")</f>
        <v>Asian</v>
      </c>
      <c r="I6210" s="5">
        <f>IFERROR(INDEX(menu_items!$D:$D,MATCH(F6210,menu_items!$A:$A,0)),0)</f>
        <v>17.95</v>
      </c>
      <c r="J6210" t="str">
        <f t="shared" si="488"/>
        <v>Thu</v>
      </c>
      <c r="K6210">
        <f t="shared" si="489"/>
        <v>16</v>
      </c>
      <c r="L6210" t="str">
        <f t="shared" si="490"/>
        <v>Feb</v>
      </c>
      <c r="M6210">
        <v>11</v>
      </c>
      <c r="N6210">
        <f t="shared" ref="N6210:N6273" si="491">COUNTIF($B:$B,B6210)</f>
        <v>10</v>
      </c>
      <c r="O6210" s="5">
        <f t="shared" ref="O6210:O6273" si="492">SUMIF($B:$B,B6210,$I:$I)</f>
        <v>110.30000000000001</v>
      </c>
    </row>
    <row r="6211" spans="1:15" x14ac:dyDescent="0.25">
      <c r="A6211">
        <v>6283</v>
      </c>
      <c r="B6211">
        <v>2781</v>
      </c>
      <c r="C6211">
        <f>IF(COUNTIF($B$2:B6211,B6211)=1,1,0)</f>
        <v>0</v>
      </c>
      <c r="D6211" s="1">
        <v>44973</v>
      </c>
      <c r="E6211" s="2">
        <v>0.49101851851851852</v>
      </c>
      <c r="F6211">
        <v>117</v>
      </c>
      <c r="G6211" t="str">
        <f>IFERROR(INDEX(menu_items!$B:$B,MATCH(F6211,menu_items!$A:$A,0)),"Unknown value")</f>
        <v>Chicken Burrito</v>
      </c>
      <c r="H6211" t="str">
        <f>IFERROR(INDEX(menu_items!$C:$C,MATCH(F6211,menu_items!$A:$A,0)),"Unknown value")</f>
        <v>Mexican</v>
      </c>
      <c r="I6211" s="5">
        <f>IFERROR(INDEX(menu_items!$D:$D,MATCH(F6211,menu_items!$A:$A,0)),0)</f>
        <v>12.95</v>
      </c>
      <c r="J6211" t="str">
        <f t="shared" si="488"/>
        <v>Thu</v>
      </c>
      <c r="K6211">
        <f t="shared" si="489"/>
        <v>16</v>
      </c>
      <c r="L6211" t="str">
        <f t="shared" si="490"/>
        <v>Feb</v>
      </c>
      <c r="M6211">
        <v>11</v>
      </c>
      <c r="N6211">
        <f t="shared" si="491"/>
        <v>10</v>
      </c>
      <c r="O6211" s="5">
        <f t="shared" si="492"/>
        <v>110.30000000000001</v>
      </c>
    </row>
    <row r="6212" spans="1:15" x14ac:dyDescent="0.25">
      <c r="A6212">
        <v>6284</v>
      </c>
      <c r="B6212">
        <v>2781</v>
      </c>
      <c r="C6212">
        <f>IF(COUNTIF($B$2:B6212,B6212)=1,1,0)</f>
        <v>0</v>
      </c>
      <c r="D6212" s="1">
        <v>44973</v>
      </c>
      <c r="E6212" s="2">
        <v>0.49101851851851852</v>
      </c>
      <c r="F6212">
        <v>112</v>
      </c>
      <c r="G6212" t="str">
        <f>IFERROR(INDEX(menu_items!$B:$B,MATCH(F6212,menu_items!$A:$A,0)),"Unknown value")</f>
        <v>Salmon Roll</v>
      </c>
      <c r="H6212" t="str">
        <f>IFERROR(INDEX(menu_items!$C:$C,MATCH(F6212,menu_items!$A:$A,0)),"Unknown value")</f>
        <v>Asian</v>
      </c>
      <c r="I6212" s="5">
        <f>IFERROR(INDEX(menu_items!$D:$D,MATCH(F6212,menu_items!$A:$A,0)),0)</f>
        <v>14.95</v>
      </c>
      <c r="J6212" t="str">
        <f t="shared" si="488"/>
        <v>Thu</v>
      </c>
      <c r="K6212">
        <f t="shared" si="489"/>
        <v>16</v>
      </c>
      <c r="L6212" t="str">
        <f t="shared" si="490"/>
        <v>Feb</v>
      </c>
      <c r="M6212">
        <v>11</v>
      </c>
      <c r="N6212">
        <f t="shared" si="491"/>
        <v>10</v>
      </c>
      <c r="O6212" s="5">
        <f t="shared" si="492"/>
        <v>110.30000000000001</v>
      </c>
    </row>
    <row r="6213" spans="1:15" x14ac:dyDescent="0.25">
      <c r="A6213">
        <v>6285</v>
      </c>
      <c r="B6213">
        <v>2781</v>
      </c>
      <c r="C6213">
        <f>IF(COUNTIF($B$2:B6213,B6213)=1,1,0)</f>
        <v>0</v>
      </c>
      <c r="D6213" s="1">
        <v>44973</v>
      </c>
      <c r="E6213" s="2">
        <v>0.49101851851851852</v>
      </c>
      <c r="F6213">
        <v>113</v>
      </c>
      <c r="G6213" t="str">
        <f>IFERROR(INDEX(menu_items!$B:$B,MATCH(F6213,menu_items!$A:$A,0)),"Unknown value")</f>
        <v>Edamame</v>
      </c>
      <c r="H6213" t="str">
        <f>IFERROR(INDEX(menu_items!$C:$C,MATCH(F6213,menu_items!$A:$A,0)),"Unknown value")</f>
        <v>Asian</v>
      </c>
      <c r="I6213" s="5">
        <f>IFERROR(INDEX(menu_items!$D:$D,MATCH(F6213,menu_items!$A:$A,0)),0)</f>
        <v>5</v>
      </c>
      <c r="J6213" t="str">
        <f t="shared" si="488"/>
        <v>Thu</v>
      </c>
      <c r="K6213">
        <f t="shared" si="489"/>
        <v>16</v>
      </c>
      <c r="L6213" t="str">
        <f t="shared" si="490"/>
        <v>Feb</v>
      </c>
      <c r="M6213">
        <v>11</v>
      </c>
      <c r="N6213">
        <f t="shared" si="491"/>
        <v>10</v>
      </c>
      <c r="O6213" s="5">
        <f t="shared" si="492"/>
        <v>110.30000000000001</v>
      </c>
    </row>
    <row r="6214" spans="1:15" x14ac:dyDescent="0.25">
      <c r="A6214">
        <v>6286</v>
      </c>
      <c r="B6214">
        <v>2781</v>
      </c>
      <c r="C6214">
        <f>IF(COUNTIF($B$2:B6214,B6214)=1,1,0)</f>
        <v>0</v>
      </c>
      <c r="D6214" s="1">
        <v>44973</v>
      </c>
      <c r="E6214" s="2">
        <v>0.49101851851851852</v>
      </c>
      <c r="F6214">
        <v>113</v>
      </c>
      <c r="G6214" t="str">
        <f>IFERROR(INDEX(menu_items!$B:$B,MATCH(F6214,menu_items!$A:$A,0)),"Unknown value")</f>
        <v>Edamame</v>
      </c>
      <c r="H6214" t="str">
        <f>IFERROR(INDEX(menu_items!$C:$C,MATCH(F6214,menu_items!$A:$A,0)),"Unknown value")</f>
        <v>Asian</v>
      </c>
      <c r="I6214" s="5">
        <f>IFERROR(INDEX(menu_items!$D:$D,MATCH(F6214,menu_items!$A:$A,0)),0)</f>
        <v>5</v>
      </c>
      <c r="J6214" t="str">
        <f t="shared" si="488"/>
        <v>Thu</v>
      </c>
      <c r="K6214">
        <f t="shared" si="489"/>
        <v>16</v>
      </c>
      <c r="L6214" t="str">
        <f t="shared" si="490"/>
        <v>Feb</v>
      </c>
      <c r="M6214">
        <v>11</v>
      </c>
      <c r="N6214">
        <f t="shared" si="491"/>
        <v>10</v>
      </c>
      <c r="O6214" s="5">
        <f t="shared" si="492"/>
        <v>110.30000000000001</v>
      </c>
    </row>
    <row r="6215" spans="1:15" x14ac:dyDescent="0.25">
      <c r="A6215">
        <v>6287</v>
      </c>
      <c r="B6215">
        <v>2781</v>
      </c>
      <c r="C6215">
        <f>IF(COUNTIF($B$2:B6215,B6215)=1,1,0)</f>
        <v>0</v>
      </c>
      <c r="D6215" s="1">
        <v>44973</v>
      </c>
      <c r="E6215" s="2">
        <v>0.49101851851851852</v>
      </c>
      <c r="F6215">
        <v>106</v>
      </c>
      <c r="G6215" t="str">
        <f>IFERROR(INDEX(menu_items!$B:$B,MATCH(F6215,menu_items!$A:$A,0)),"Unknown value")</f>
        <v>French Fries</v>
      </c>
      <c r="H6215" t="str">
        <f>IFERROR(INDEX(menu_items!$C:$C,MATCH(F6215,menu_items!$A:$A,0)),"Unknown value")</f>
        <v>American</v>
      </c>
      <c r="I6215" s="5">
        <f>IFERROR(INDEX(menu_items!$D:$D,MATCH(F6215,menu_items!$A:$A,0)),0)</f>
        <v>7</v>
      </c>
      <c r="J6215" t="str">
        <f t="shared" si="488"/>
        <v>Thu</v>
      </c>
      <c r="K6215">
        <f t="shared" si="489"/>
        <v>16</v>
      </c>
      <c r="L6215" t="str">
        <f t="shared" si="490"/>
        <v>Feb</v>
      </c>
      <c r="M6215">
        <v>11</v>
      </c>
      <c r="N6215">
        <f t="shared" si="491"/>
        <v>10</v>
      </c>
      <c r="O6215" s="5">
        <f t="shared" si="492"/>
        <v>110.30000000000001</v>
      </c>
    </row>
    <row r="6216" spans="1:15" x14ac:dyDescent="0.25">
      <c r="A6216">
        <v>6288</v>
      </c>
      <c r="B6216">
        <v>2781</v>
      </c>
      <c r="C6216">
        <f>IF(COUNTIF($B$2:B6216,B6216)=1,1,0)</f>
        <v>0</v>
      </c>
      <c r="D6216" s="1">
        <v>44973</v>
      </c>
      <c r="E6216" s="2">
        <v>0.49101851851851852</v>
      </c>
      <c r="F6216">
        <v>106</v>
      </c>
      <c r="G6216" t="str">
        <f>IFERROR(INDEX(menu_items!$B:$B,MATCH(F6216,menu_items!$A:$A,0)),"Unknown value")</f>
        <v>French Fries</v>
      </c>
      <c r="H6216" t="str">
        <f>IFERROR(INDEX(menu_items!$C:$C,MATCH(F6216,menu_items!$A:$A,0)),"Unknown value")</f>
        <v>American</v>
      </c>
      <c r="I6216" s="5">
        <f>IFERROR(INDEX(menu_items!$D:$D,MATCH(F6216,menu_items!$A:$A,0)),0)</f>
        <v>7</v>
      </c>
      <c r="J6216" t="str">
        <f t="shared" si="488"/>
        <v>Thu</v>
      </c>
      <c r="K6216">
        <f t="shared" si="489"/>
        <v>16</v>
      </c>
      <c r="L6216" t="str">
        <f t="shared" si="490"/>
        <v>Feb</v>
      </c>
      <c r="M6216">
        <v>11</v>
      </c>
      <c r="N6216">
        <f t="shared" si="491"/>
        <v>10</v>
      </c>
      <c r="O6216" s="5">
        <f t="shared" si="492"/>
        <v>110.30000000000001</v>
      </c>
    </row>
    <row r="6217" spans="1:15" x14ac:dyDescent="0.25">
      <c r="A6217">
        <v>6289</v>
      </c>
      <c r="B6217">
        <v>2781</v>
      </c>
      <c r="C6217">
        <f>IF(COUNTIF($B$2:B6217,B6217)=1,1,0)</f>
        <v>0</v>
      </c>
      <c r="D6217" s="1">
        <v>44973</v>
      </c>
      <c r="E6217" s="2">
        <v>0.49101851851851852</v>
      </c>
      <c r="F6217">
        <v>106</v>
      </c>
      <c r="G6217" t="str">
        <f>IFERROR(INDEX(menu_items!$B:$B,MATCH(F6217,menu_items!$A:$A,0)),"Unknown value")</f>
        <v>French Fries</v>
      </c>
      <c r="H6217" t="str">
        <f>IFERROR(INDEX(menu_items!$C:$C,MATCH(F6217,menu_items!$A:$A,0)),"Unknown value")</f>
        <v>American</v>
      </c>
      <c r="I6217" s="5">
        <f>IFERROR(INDEX(menu_items!$D:$D,MATCH(F6217,menu_items!$A:$A,0)),0)</f>
        <v>7</v>
      </c>
      <c r="J6217" t="str">
        <f t="shared" si="488"/>
        <v>Thu</v>
      </c>
      <c r="K6217">
        <f t="shared" si="489"/>
        <v>16</v>
      </c>
      <c r="L6217" t="str">
        <f t="shared" si="490"/>
        <v>Feb</v>
      </c>
      <c r="M6217">
        <v>11</v>
      </c>
      <c r="N6217">
        <f t="shared" si="491"/>
        <v>10</v>
      </c>
      <c r="O6217" s="5">
        <f t="shared" si="492"/>
        <v>110.30000000000001</v>
      </c>
    </row>
    <row r="6218" spans="1:15" x14ac:dyDescent="0.25">
      <c r="A6218">
        <v>6290</v>
      </c>
      <c r="B6218">
        <v>2781</v>
      </c>
      <c r="C6218">
        <f>IF(COUNTIF($B$2:B6218,B6218)=1,1,0)</f>
        <v>0</v>
      </c>
      <c r="D6218" s="1">
        <v>44973</v>
      </c>
      <c r="E6218" s="2">
        <v>0.49101851851851852</v>
      </c>
      <c r="F6218">
        <v>132</v>
      </c>
      <c r="G6218" t="str">
        <f>IFERROR(INDEX(menu_items!$B:$B,MATCH(F6218,menu_items!$A:$A,0)),"Unknown value")</f>
        <v>Eggplant Parmesan</v>
      </c>
      <c r="H6218" t="str">
        <f>IFERROR(INDEX(menu_items!$C:$C,MATCH(F6218,menu_items!$A:$A,0)),"Unknown value")</f>
        <v>Italian</v>
      </c>
      <c r="I6218" s="5">
        <f>IFERROR(INDEX(menu_items!$D:$D,MATCH(F6218,menu_items!$A:$A,0)),0)</f>
        <v>16.95</v>
      </c>
      <c r="J6218" t="str">
        <f t="shared" si="488"/>
        <v>Thu</v>
      </c>
      <c r="K6218">
        <f t="shared" si="489"/>
        <v>16</v>
      </c>
      <c r="L6218" t="str">
        <f t="shared" si="490"/>
        <v>Feb</v>
      </c>
      <c r="M6218">
        <v>11</v>
      </c>
      <c r="N6218">
        <f t="shared" si="491"/>
        <v>10</v>
      </c>
      <c r="O6218" s="5">
        <f t="shared" si="492"/>
        <v>110.30000000000001</v>
      </c>
    </row>
    <row r="6219" spans="1:15" x14ac:dyDescent="0.25">
      <c r="A6219">
        <v>6291</v>
      </c>
      <c r="B6219">
        <v>2782</v>
      </c>
      <c r="C6219">
        <f>IF(COUNTIF($B$2:B6219,B6219)=1,1,0)</f>
        <v>1</v>
      </c>
      <c r="D6219" s="1">
        <v>44973</v>
      </c>
      <c r="E6219" s="2">
        <v>0.49927083333333333</v>
      </c>
      <c r="F6219">
        <v>105</v>
      </c>
      <c r="G6219" t="str">
        <f>IFERROR(INDEX(menu_items!$B:$B,MATCH(F6219,menu_items!$A:$A,0)),"Unknown value")</f>
        <v>Mac &amp; Cheese</v>
      </c>
      <c r="H6219" t="str">
        <f>IFERROR(INDEX(menu_items!$C:$C,MATCH(F6219,menu_items!$A:$A,0)),"Unknown value")</f>
        <v>American</v>
      </c>
      <c r="I6219" s="5">
        <f>IFERROR(INDEX(menu_items!$D:$D,MATCH(F6219,menu_items!$A:$A,0)),0)</f>
        <v>7</v>
      </c>
      <c r="J6219" t="str">
        <f t="shared" si="488"/>
        <v>Thu</v>
      </c>
      <c r="K6219">
        <f t="shared" si="489"/>
        <v>16</v>
      </c>
      <c r="L6219" t="str">
        <f t="shared" si="490"/>
        <v>Feb</v>
      </c>
      <c r="M6219">
        <v>11</v>
      </c>
      <c r="N6219">
        <f t="shared" si="491"/>
        <v>1</v>
      </c>
      <c r="O6219" s="5">
        <f t="shared" si="492"/>
        <v>7</v>
      </c>
    </row>
    <row r="6220" spans="1:15" x14ac:dyDescent="0.25">
      <c r="A6220">
        <v>6292</v>
      </c>
      <c r="B6220">
        <v>2783</v>
      </c>
      <c r="C6220">
        <f>IF(COUNTIF($B$2:B6220,B6220)=1,1,0)</f>
        <v>1</v>
      </c>
      <c r="D6220" s="1">
        <v>44973</v>
      </c>
      <c r="E6220" s="2">
        <v>0.50155092592592587</v>
      </c>
      <c r="F6220">
        <v>105</v>
      </c>
      <c r="G6220" t="str">
        <f>IFERROR(INDEX(menu_items!$B:$B,MATCH(F6220,menu_items!$A:$A,0)),"Unknown value")</f>
        <v>Mac &amp; Cheese</v>
      </c>
      <c r="H6220" t="str">
        <f>IFERROR(INDEX(menu_items!$C:$C,MATCH(F6220,menu_items!$A:$A,0)),"Unknown value")</f>
        <v>American</v>
      </c>
      <c r="I6220" s="5">
        <f>IFERROR(INDEX(menu_items!$D:$D,MATCH(F6220,menu_items!$A:$A,0)),0)</f>
        <v>7</v>
      </c>
      <c r="J6220" t="str">
        <f t="shared" si="488"/>
        <v>Thu</v>
      </c>
      <c r="K6220">
        <f t="shared" si="489"/>
        <v>16</v>
      </c>
      <c r="L6220" t="str">
        <f t="shared" si="490"/>
        <v>Feb</v>
      </c>
      <c r="M6220">
        <v>12</v>
      </c>
      <c r="N6220">
        <f t="shared" si="491"/>
        <v>2</v>
      </c>
      <c r="O6220" s="5">
        <f t="shared" si="492"/>
        <v>26.95</v>
      </c>
    </row>
    <row r="6221" spans="1:15" x14ac:dyDescent="0.25">
      <c r="A6221">
        <v>6293</v>
      </c>
      <c r="B6221">
        <v>2783</v>
      </c>
      <c r="C6221">
        <f>IF(COUNTIF($B$2:B6221,B6221)=1,1,0)</f>
        <v>0</v>
      </c>
      <c r="D6221" s="1">
        <v>44973</v>
      </c>
      <c r="E6221" s="2">
        <v>0.50155092592592587</v>
      </c>
      <c r="F6221">
        <v>130</v>
      </c>
      <c r="G6221" t="str">
        <f>IFERROR(INDEX(menu_items!$B:$B,MATCH(F6221,menu_items!$A:$A,0)),"Unknown value")</f>
        <v>Shrimp Scampi</v>
      </c>
      <c r="H6221" t="str">
        <f>IFERROR(INDEX(menu_items!$C:$C,MATCH(F6221,menu_items!$A:$A,0)),"Unknown value")</f>
        <v>Italian</v>
      </c>
      <c r="I6221" s="5">
        <f>IFERROR(INDEX(menu_items!$D:$D,MATCH(F6221,menu_items!$A:$A,0)),0)</f>
        <v>19.95</v>
      </c>
      <c r="J6221" t="str">
        <f t="shared" si="488"/>
        <v>Thu</v>
      </c>
      <c r="K6221">
        <f t="shared" si="489"/>
        <v>16</v>
      </c>
      <c r="L6221" t="str">
        <f t="shared" si="490"/>
        <v>Feb</v>
      </c>
      <c r="M6221">
        <v>12</v>
      </c>
      <c r="N6221">
        <f t="shared" si="491"/>
        <v>2</v>
      </c>
      <c r="O6221" s="5">
        <f t="shared" si="492"/>
        <v>26.95</v>
      </c>
    </row>
    <row r="6222" spans="1:15" x14ac:dyDescent="0.25">
      <c r="A6222">
        <v>6294</v>
      </c>
      <c r="B6222">
        <v>2784</v>
      </c>
      <c r="C6222">
        <f>IF(COUNTIF($B$2:B6222,B6222)=1,1,0)</f>
        <v>1</v>
      </c>
      <c r="D6222" s="1">
        <v>44973</v>
      </c>
      <c r="E6222" s="2">
        <v>0.51135416666666667</v>
      </c>
      <c r="F6222">
        <v>112</v>
      </c>
      <c r="G6222" t="str">
        <f>IFERROR(INDEX(menu_items!$B:$B,MATCH(F6222,menu_items!$A:$A,0)),"Unknown value")</f>
        <v>Salmon Roll</v>
      </c>
      <c r="H6222" t="str">
        <f>IFERROR(INDEX(menu_items!$C:$C,MATCH(F6222,menu_items!$A:$A,0)),"Unknown value")</f>
        <v>Asian</v>
      </c>
      <c r="I6222" s="5">
        <f>IFERROR(INDEX(menu_items!$D:$D,MATCH(F6222,menu_items!$A:$A,0)),0)</f>
        <v>14.95</v>
      </c>
      <c r="J6222" t="str">
        <f t="shared" si="488"/>
        <v>Thu</v>
      </c>
      <c r="K6222">
        <f t="shared" si="489"/>
        <v>16</v>
      </c>
      <c r="L6222" t="str">
        <f t="shared" si="490"/>
        <v>Feb</v>
      </c>
      <c r="M6222">
        <v>12</v>
      </c>
      <c r="N6222">
        <f t="shared" si="491"/>
        <v>3</v>
      </c>
      <c r="O6222" s="5">
        <f t="shared" si="492"/>
        <v>43.849999999999994</v>
      </c>
    </row>
    <row r="6223" spans="1:15" x14ac:dyDescent="0.25">
      <c r="A6223">
        <v>6295</v>
      </c>
      <c r="B6223">
        <v>2784</v>
      </c>
      <c r="C6223">
        <f>IF(COUNTIF($B$2:B6223,B6223)=1,1,0)</f>
        <v>0</v>
      </c>
      <c r="D6223" s="1">
        <v>44973</v>
      </c>
      <c r="E6223" s="2">
        <v>0.51135416666666667</v>
      </c>
      <c r="F6223">
        <v>119</v>
      </c>
      <c r="G6223" t="str">
        <f>IFERROR(INDEX(menu_items!$B:$B,MATCH(F6223,menu_items!$A:$A,0)),"Unknown value")</f>
        <v>Chicken Torta</v>
      </c>
      <c r="H6223" t="str">
        <f>IFERROR(INDEX(menu_items!$C:$C,MATCH(F6223,menu_items!$A:$A,0)),"Unknown value")</f>
        <v>Mexican</v>
      </c>
      <c r="I6223" s="5">
        <f>IFERROR(INDEX(menu_items!$D:$D,MATCH(F6223,menu_items!$A:$A,0)),0)</f>
        <v>11.95</v>
      </c>
      <c r="J6223" t="str">
        <f t="shared" si="488"/>
        <v>Thu</v>
      </c>
      <c r="K6223">
        <f t="shared" si="489"/>
        <v>16</v>
      </c>
      <c r="L6223" t="str">
        <f t="shared" si="490"/>
        <v>Feb</v>
      </c>
      <c r="M6223">
        <v>12</v>
      </c>
      <c r="N6223">
        <f t="shared" si="491"/>
        <v>3</v>
      </c>
      <c r="O6223" s="5">
        <f t="shared" si="492"/>
        <v>43.849999999999994</v>
      </c>
    </row>
    <row r="6224" spans="1:15" x14ac:dyDescent="0.25">
      <c r="A6224">
        <v>6296</v>
      </c>
      <c r="B6224">
        <v>2784</v>
      </c>
      <c r="C6224">
        <f>IF(COUNTIF($B$2:B6224,B6224)=1,1,0)</f>
        <v>0</v>
      </c>
      <c r="D6224" s="1">
        <v>44973</v>
      </c>
      <c r="E6224" s="2">
        <v>0.51135416666666667</v>
      </c>
      <c r="F6224">
        <v>132</v>
      </c>
      <c r="G6224" t="str">
        <f>IFERROR(INDEX(menu_items!$B:$B,MATCH(F6224,menu_items!$A:$A,0)),"Unknown value")</f>
        <v>Eggplant Parmesan</v>
      </c>
      <c r="H6224" t="str">
        <f>IFERROR(INDEX(menu_items!$C:$C,MATCH(F6224,menu_items!$A:$A,0)),"Unknown value")</f>
        <v>Italian</v>
      </c>
      <c r="I6224" s="5">
        <f>IFERROR(INDEX(menu_items!$D:$D,MATCH(F6224,menu_items!$A:$A,0)),0)</f>
        <v>16.95</v>
      </c>
      <c r="J6224" t="str">
        <f t="shared" si="488"/>
        <v>Thu</v>
      </c>
      <c r="K6224">
        <f t="shared" si="489"/>
        <v>16</v>
      </c>
      <c r="L6224" t="str">
        <f t="shared" si="490"/>
        <v>Feb</v>
      </c>
      <c r="M6224">
        <v>12</v>
      </c>
      <c r="N6224">
        <f t="shared" si="491"/>
        <v>3</v>
      </c>
      <c r="O6224" s="5">
        <f t="shared" si="492"/>
        <v>43.849999999999994</v>
      </c>
    </row>
    <row r="6225" spans="1:15" x14ac:dyDescent="0.25">
      <c r="A6225">
        <v>6297</v>
      </c>
      <c r="B6225">
        <v>2785</v>
      </c>
      <c r="C6225">
        <f>IF(COUNTIF($B$2:B6225,B6225)=1,1,0)</f>
        <v>1</v>
      </c>
      <c r="D6225" s="1">
        <v>44973</v>
      </c>
      <c r="E6225" s="2">
        <v>0.51201388888888888</v>
      </c>
      <c r="F6225">
        <v>119</v>
      </c>
      <c r="G6225" t="str">
        <f>IFERROR(INDEX(menu_items!$B:$B,MATCH(F6225,menu_items!$A:$A,0)),"Unknown value")</f>
        <v>Chicken Torta</v>
      </c>
      <c r="H6225" t="str">
        <f>IFERROR(INDEX(menu_items!$C:$C,MATCH(F6225,menu_items!$A:$A,0)),"Unknown value")</f>
        <v>Mexican</v>
      </c>
      <c r="I6225" s="5">
        <f>IFERROR(INDEX(menu_items!$D:$D,MATCH(F6225,menu_items!$A:$A,0)),0)</f>
        <v>11.95</v>
      </c>
      <c r="J6225" t="str">
        <f t="shared" si="488"/>
        <v>Thu</v>
      </c>
      <c r="K6225">
        <f t="shared" si="489"/>
        <v>16</v>
      </c>
      <c r="L6225" t="str">
        <f t="shared" si="490"/>
        <v>Feb</v>
      </c>
      <c r="M6225">
        <v>12</v>
      </c>
      <c r="N6225">
        <f t="shared" si="491"/>
        <v>1</v>
      </c>
      <c r="O6225" s="5">
        <f t="shared" si="492"/>
        <v>11.95</v>
      </c>
    </row>
    <row r="6226" spans="1:15" x14ac:dyDescent="0.25">
      <c r="A6226">
        <v>6298</v>
      </c>
      <c r="B6226">
        <v>2786</v>
      </c>
      <c r="C6226">
        <f>IF(COUNTIF($B$2:B6226,B6226)=1,1,0)</f>
        <v>1</v>
      </c>
      <c r="D6226" s="1">
        <v>44973</v>
      </c>
      <c r="E6226" s="2">
        <v>0.51271990740740736</v>
      </c>
      <c r="F6226">
        <v>103</v>
      </c>
      <c r="G6226" t="str">
        <f>IFERROR(INDEX(menu_items!$B:$B,MATCH(F6226,menu_items!$A:$A,0)),"Unknown value")</f>
        <v>Hot Dog</v>
      </c>
      <c r="H6226" t="str">
        <f>IFERROR(INDEX(menu_items!$C:$C,MATCH(F6226,menu_items!$A:$A,0)),"Unknown value")</f>
        <v>American</v>
      </c>
      <c r="I6226" s="5">
        <f>IFERROR(INDEX(menu_items!$D:$D,MATCH(F6226,menu_items!$A:$A,0)),0)</f>
        <v>9</v>
      </c>
      <c r="J6226" t="str">
        <f t="shared" si="488"/>
        <v>Thu</v>
      </c>
      <c r="K6226">
        <f t="shared" si="489"/>
        <v>16</v>
      </c>
      <c r="L6226" t="str">
        <f t="shared" si="490"/>
        <v>Feb</v>
      </c>
      <c r="M6226">
        <v>12</v>
      </c>
      <c r="N6226">
        <f t="shared" si="491"/>
        <v>9</v>
      </c>
      <c r="O6226" s="5">
        <f t="shared" si="492"/>
        <v>119.30000000000001</v>
      </c>
    </row>
    <row r="6227" spans="1:15" x14ac:dyDescent="0.25">
      <c r="A6227">
        <v>6299</v>
      </c>
      <c r="B6227">
        <v>2786</v>
      </c>
      <c r="C6227">
        <f>IF(COUNTIF($B$2:B6227,B6227)=1,1,0)</f>
        <v>0</v>
      </c>
      <c r="D6227" s="1">
        <v>44973</v>
      </c>
      <c r="E6227" s="2">
        <v>0.51271990740740736</v>
      </c>
      <c r="F6227">
        <v>104</v>
      </c>
      <c r="G6227" t="str">
        <f>IFERROR(INDEX(menu_items!$B:$B,MATCH(F6227,menu_items!$A:$A,0)),"Unknown value")</f>
        <v>Veggie Burger</v>
      </c>
      <c r="H6227" t="str">
        <f>IFERROR(INDEX(menu_items!$C:$C,MATCH(F6227,menu_items!$A:$A,0)),"Unknown value")</f>
        <v>American</v>
      </c>
      <c r="I6227" s="5">
        <f>IFERROR(INDEX(menu_items!$D:$D,MATCH(F6227,menu_items!$A:$A,0)),0)</f>
        <v>10.5</v>
      </c>
      <c r="J6227" t="str">
        <f t="shared" si="488"/>
        <v>Thu</v>
      </c>
      <c r="K6227">
        <f t="shared" si="489"/>
        <v>16</v>
      </c>
      <c r="L6227" t="str">
        <f t="shared" si="490"/>
        <v>Feb</v>
      </c>
      <c r="M6227">
        <v>12</v>
      </c>
      <c r="N6227">
        <f t="shared" si="491"/>
        <v>9</v>
      </c>
      <c r="O6227" s="5">
        <f t="shared" si="492"/>
        <v>119.30000000000001</v>
      </c>
    </row>
    <row r="6228" spans="1:15" x14ac:dyDescent="0.25">
      <c r="A6228">
        <v>6300</v>
      </c>
      <c r="B6228">
        <v>2786</v>
      </c>
      <c r="C6228">
        <f>IF(COUNTIF($B$2:B6228,B6228)=1,1,0)</f>
        <v>0</v>
      </c>
      <c r="D6228" s="1">
        <v>44973</v>
      </c>
      <c r="E6228" s="2">
        <v>0.51271990740740736</v>
      </c>
      <c r="F6228">
        <v>124</v>
      </c>
      <c r="G6228" t="str">
        <f>IFERROR(INDEX(menu_items!$B:$B,MATCH(F6228,menu_items!$A:$A,0)),"Unknown value")</f>
        <v>Spaghetti</v>
      </c>
      <c r="H6228" t="str">
        <f>IFERROR(INDEX(menu_items!$C:$C,MATCH(F6228,menu_items!$A:$A,0)),"Unknown value")</f>
        <v>Italian</v>
      </c>
      <c r="I6228" s="5">
        <f>IFERROR(INDEX(menu_items!$D:$D,MATCH(F6228,menu_items!$A:$A,0)),0)</f>
        <v>14.5</v>
      </c>
      <c r="J6228" t="str">
        <f t="shared" si="488"/>
        <v>Thu</v>
      </c>
      <c r="K6228">
        <f t="shared" si="489"/>
        <v>16</v>
      </c>
      <c r="L6228" t="str">
        <f t="shared" si="490"/>
        <v>Feb</v>
      </c>
      <c r="M6228">
        <v>12</v>
      </c>
      <c r="N6228">
        <f t="shared" si="491"/>
        <v>9</v>
      </c>
      <c r="O6228" s="5">
        <f t="shared" si="492"/>
        <v>119.30000000000001</v>
      </c>
    </row>
    <row r="6229" spans="1:15" x14ac:dyDescent="0.25">
      <c r="A6229">
        <v>6301</v>
      </c>
      <c r="B6229">
        <v>2786</v>
      </c>
      <c r="C6229">
        <f>IF(COUNTIF($B$2:B6229,B6229)=1,1,0)</f>
        <v>0</v>
      </c>
      <c r="D6229" s="1">
        <v>44973</v>
      </c>
      <c r="E6229" s="2">
        <v>0.51271990740740736</v>
      </c>
      <c r="F6229">
        <v>125</v>
      </c>
      <c r="G6229" t="str">
        <f>IFERROR(INDEX(menu_items!$B:$B,MATCH(F6229,menu_items!$A:$A,0)),"Unknown value")</f>
        <v>Spaghetti &amp; Meatballs</v>
      </c>
      <c r="H6229" t="str">
        <f>IFERROR(INDEX(menu_items!$C:$C,MATCH(F6229,menu_items!$A:$A,0)),"Unknown value")</f>
        <v>Italian</v>
      </c>
      <c r="I6229" s="5">
        <f>IFERROR(INDEX(menu_items!$D:$D,MATCH(F6229,menu_items!$A:$A,0)),0)</f>
        <v>17.95</v>
      </c>
      <c r="J6229" t="str">
        <f t="shared" si="488"/>
        <v>Thu</v>
      </c>
      <c r="K6229">
        <f t="shared" si="489"/>
        <v>16</v>
      </c>
      <c r="L6229" t="str">
        <f t="shared" si="490"/>
        <v>Feb</v>
      </c>
      <c r="M6229">
        <v>12</v>
      </c>
      <c r="N6229">
        <f t="shared" si="491"/>
        <v>9</v>
      </c>
      <c r="O6229" s="5">
        <f t="shared" si="492"/>
        <v>119.30000000000001</v>
      </c>
    </row>
    <row r="6230" spans="1:15" x14ac:dyDescent="0.25">
      <c r="A6230">
        <v>6302</v>
      </c>
      <c r="B6230">
        <v>2786</v>
      </c>
      <c r="C6230">
        <f>IF(COUNTIF($B$2:B6230,B6230)=1,1,0)</f>
        <v>0</v>
      </c>
      <c r="D6230" s="1">
        <v>44973</v>
      </c>
      <c r="E6230" s="2">
        <v>0.51271990740740736</v>
      </c>
      <c r="F6230">
        <v>109</v>
      </c>
      <c r="G6230" t="str">
        <f>IFERROR(INDEX(menu_items!$B:$B,MATCH(F6230,menu_items!$A:$A,0)),"Unknown value")</f>
        <v>Korean Beef Bowl</v>
      </c>
      <c r="H6230" t="str">
        <f>IFERROR(INDEX(menu_items!$C:$C,MATCH(F6230,menu_items!$A:$A,0)),"Unknown value")</f>
        <v>Asian</v>
      </c>
      <c r="I6230" s="5">
        <f>IFERROR(INDEX(menu_items!$D:$D,MATCH(F6230,menu_items!$A:$A,0)),0)</f>
        <v>17.95</v>
      </c>
      <c r="J6230" t="str">
        <f t="shared" si="488"/>
        <v>Thu</v>
      </c>
      <c r="K6230">
        <f t="shared" si="489"/>
        <v>16</v>
      </c>
      <c r="L6230" t="str">
        <f t="shared" si="490"/>
        <v>Feb</v>
      </c>
      <c r="M6230">
        <v>12</v>
      </c>
      <c r="N6230">
        <f t="shared" si="491"/>
        <v>9</v>
      </c>
      <c r="O6230" s="5">
        <f t="shared" si="492"/>
        <v>119.30000000000001</v>
      </c>
    </row>
    <row r="6231" spans="1:15" x14ac:dyDescent="0.25">
      <c r="A6231">
        <v>6303</v>
      </c>
      <c r="B6231">
        <v>2786</v>
      </c>
      <c r="C6231">
        <f>IF(COUNTIF($B$2:B6231,B6231)=1,1,0)</f>
        <v>0</v>
      </c>
      <c r="D6231" s="1">
        <v>44973</v>
      </c>
      <c r="E6231" s="2">
        <v>0.51271990740740736</v>
      </c>
      <c r="F6231">
        <v>117</v>
      </c>
      <c r="G6231" t="str">
        <f>IFERROR(INDEX(menu_items!$B:$B,MATCH(F6231,menu_items!$A:$A,0)),"Unknown value")</f>
        <v>Chicken Burrito</v>
      </c>
      <c r="H6231" t="str">
        <f>IFERROR(INDEX(menu_items!$C:$C,MATCH(F6231,menu_items!$A:$A,0)),"Unknown value")</f>
        <v>Mexican</v>
      </c>
      <c r="I6231" s="5">
        <f>IFERROR(INDEX(menu_items!$D:$D,MATCH(F6231,menu_items!$A:$A,0)),0)</f>
        <v>12.95</v>
      </c>
      <c r="J6231" t="str">
        <f t="shared" si="488"/>
        <v>Thu</v>
      </c>
      <c r="K6231">
        <f t="shared" si="489"/>
        <v>16</v>
      </c>
      <c r="L6231" t="str">
        <f t="shared" si="490"/>
        <v>Feb</v>
      </c>
      <c r="M6231">
        <v>12</v>
      </c>
      <c r="N6231">
        <f t="shared" si="491"/>
        <v>9</v>
      </c>
      <c r="O6231" s="5">
        <f t="shared" si="492"/>
        <v>119.30000000000001</v>
      </c>
    </row>
    <row r="6232" spans="1:15" x14ac:dyDescent="0.25">
      <c r="A6232">
        <v>6304</v>
      </c>
      <c r="B6232">
        <v>2786</v>
      </c>
      <c r="C6232">
        <f>IF(COUNTIF($B$2:B6232,B6232)=1,1,0)</f>
        <v>0</v>
      </c>
      <c r="D6232" s="1">
        <v>44973</v>
      </c>
      <c r="E6232" s="2">
        <v>0.51271990740740736</v>
      </c>
      <c r="F6232">
        <v>129</v>
      </c>
      <c r="G6232" t="str">
        <f>IFERROR(INDEX(menu_items!$B:$B,MATCH(F6232,menu_items!$A:$A,0)),"Unknown value")</f>
        <v>Mushroom Ravioli</v>
      </c>
      <c r="H6232" t="str">
        <f>IFERROR(INDEX(menu_items!$C:$C,MATCH(F6232,menu_items!$A:$A,0)),"Unknown value")</f>
        <v>Italian</v>
      </c>
      <c r="I6232" s="5">
        <f>IFERROR(INDEX(menu_items!$D:$D,MATCH(F6232,menu_items!$A:$A,0)),0)</f>
        <v>15.5</v>
      </c>
      <c r="J6232" t="str">
        <f t="shared" si="488"/>
        <v>Thu</v>
      </c>
      <c r="K6232">
        <f t="shared" si="489"/>
        <v>16</v>
      </c>
      <c r="L6232" t="str">
        <f t="shared" si="490"/>
        <v>Feb</v>
      </c>
      <c r="M6232">
        <v>12</v>
      </c>
      <c r="N6232">
        <f t="shared" si="491"/>
        <v>9</v>
      </c>
      <c r="O6232" s="5">
        <f t="shared" si="492"/>
        <v>119.30000000000001</v>
      </c>
    </row>
    <row r="6233" spans="1:15" x14ac:dyDescent="0.25">
      <c r="A6233">
        <v>6305</v>
      </c>
      <c r="B6233">
        <v>2786</v>
      </c>
      <c r="C6233">
        <f>IF(COUNTIF($B$2:B6233,B6233)=1,1,0)</f>
        <v>0</v>
      </c>
      <c r="D6233" s="1">
        <v>44973</v>
      </c>
      <c r="E6233" s="2">
        <v>0.51271990740740736</v>
      </c>
      <c r="F6233">
        <v>111</v>
      </c>
      <c r="G6233" t="str">
        <f>IFERROR(INDEX(menu_items!$B:$B,MATCH(F6233,menu_items!$A:$A,0)),"Unknown value")</f>
        <v>California Roll</v>
      </c>
      <c r="H6233" t="str">
        <f>IFERROR(INDEX(menu_items!$C:$C,MATCH(F6233,menu_items!$A:$A,0)),"Unknown value")</f>
        <v>Asian</v>
      </c>
      <c r="I6233" s="5">
        <f>IFERROR(INDEX(menu_items!$D:$D,MATCH(F6233,menu_items!$A:$A,0)),0)</f>
        <v>11.95</v>
      </c>
      <c r="J6233" t="str">
        <f t="shared" si="488"/>
        <v>Thu</v>
      </c>
      <c r="K6233">
        <f t="shared" si="489"/>
        <v>16</v>
      </c>
      <c r="L6233" t="str">
        <f t="shared" si="490"/>
        <v>Feb</v>
      </c>
      <c r="M6233">
        <v>12</v>
      </c>
      <c r="N6233">
        <f t="shared" si="491"/>
        <v>9</v>
      </c>
      <c r="O6233" s="5">
        <f t="shared" si="492"/>
        <v>119.30000000000001</v>
      </c>
    </row>
    <row r="6234" spans="1:15" x14ac:dyDescent="0.25">
      <c r="A6234">
        <v>6306</v>
      </c>
      <c r="B6234">
        <v>2786</v>
      </c>
      <c r="C6234">
        <f>IF(COUNTIF($B$2:B6234,B6234)=1,1,0)</f>
        <v>0</v>
      </c>
      <c r="D6234" s="1">
        <v>44973</v>
      </c>
      <c r="E6234" s="2">
        <v>0.51271990740740736</v>
      </c>
      <c r="F6234">
        <v>123</v>
      </c>
      <c r="G6234" t="str">
        <f>IFERROR(INDEX(menu_items!$B:$B,MATCH(F6234,menu_items!$A:$A,0)),"Unknown value")</f>
        <v>Chips &amp; Guacamole</v>
      </c>
      <c r="H6234" t="str">
        <f>IFERROR(INDEX(menu_items!$C:$C,MATCH(F6234,menu_items!$A:$A,0)),"Unknown value")</f>
        <v>Mexican</v>
      </c>
      <c r="I6234" s="5">
        <f>IFERROR(INDEX(menu_items!$D:$D,MATCH(F6234,menu_items!$A:$A,0)),0)</f>
        <v>9</v>
      </c>
      <c r="J6234" t="str">
        <f t="shared" si="488"/>
        <v>Thu</v>
      </c>
      <c r="K6234">
        <f t="shared" si="489"/>
        <v>16</v>
      </c>
      <c r="L6234" t="str">
        <f t="shared" si="490"/>
        <v>Feb</v>
      </c>
      <c r="M6234">
        <v>12</v>
      </c>
      <c r="N6234">
        <f t="shared" si="491"/>
        <v>9</v>
      </c>
      <c r="O6234" s="5">
        <f t="shared" si="492"/>
        <v>119.30000000000001</v>
      </c>
    </row>
    <row r="6235" spans="1:15" x14ac:dyDescent="0.25">
      <c r="A6235">
        <v>6307</v>
      </c>
      <c r="B6235">
        <v>2787</v>
      </c>
      <c r="C6235">
        <f>IF(COUNTIF($B$2:B6235,B6235)=1,1,0)</f>
        <v>1</v>
      </c>
      <c r="D6235" s="1">
        <v>44973</v>
      </c>
      <c r="E6235" s="2">
        <v>0.51623842592592595</v>
      </c>
      <c r="F6235">
        <v>112</v>
      </c>
      <c r="G6235" t="str">
        <f>IFERROR(INDEX(menu_items!$B:$B,MATCH(F6235,menu_items!$A:$A,0)),"Unknown value")</f>
        <v>Salmon Roll</v>
      </c>
      <c r="H6235" t="str">
        <f>IFERROR(INDEX(menu_items!$C:$C,MATCH(F6235,menu_items!$A:$A,0)),"Unknown value")</f>
        <v>Asian</v>
      </c>
      <c r="I6235" s="5">
        <f>IFERROR(INDEX(menu_items!$D:$D,MATCH(F6235,menu_items!$A:$A,0)),0)</f>
        <v>14.95</v>
      </c>
      <c r="J6235" t="str">
        <f t="shared" si="488"/>
        <v>Thu</v>
      </c>
      <c r="K6235">
        <f t="shared" si="489"/>
        <v>16</v>
      </c>
      <c r="L6235" t="str">
        <f t="shared" si="490"/>
        <v>Feb</v>
      </c>
      <c r="M6235">
        <v>12</v>
      </c>
      <c r="N6235">
        <f t="shared" si="491"/>
        <v>2</v>
      </c>
      <c r="O6235" s="5">
        <f t="shared" si="492"/>
        <v>19.95</v>
      </c>
    </row>
    <row r="6236" spans="1:15" x14ac:dyDescent="0.25">
      <c r="A6236">
        <v>6308</v>
      </c>
      <c r="B6236">
        <v>2787</v>
      </c>
      <c r="C6236">
        <f>IF(COUNTIF($B$2:B6236,B6236)=1,1,0)</f>
        <v>0</v>
      </c>
      <c r="D6236" s="1">
        <v>44973</v>
      </c>
      <c r="E6236" s="2">
        <v>0.51623842592592595</v>
      </c>
      <c r="F6236">
        <v>113</v>
      </c>
      <c r="G6236" t="str">
        <f>IFERROR(INDEX(menu_items!$B:$B,MATCH(F6236,menu_items!$A:$A,0)),"Unknown value")</f>
        <v>Edamame</v>
      </c>
      <c r="H6236" t="str">
        <f>IFERROR(INDEX(menu_items!$C:$C,MATCH(F6236,menu_items!$A:$A,0)),"Unknown value")</f>
        <v>Asian</v>
      </c>
      <c r="I6236" s="5">
        <f>IFERROR(INDEX(menu_items!$D:$D,MATCH(F6236,menu_items!$A:$A,0)),0)</f>
        <v>5</v>
      </c>
      <c r="J6236" t="str">
        <f t="shared" si="488"/>
        <v>Thu</v>
      </c>
      <c r="K6236">
        <f t="shared" si="489"/>
        <v>16</v>
      </c>
      <c r="L6236" t="str">
        <f t="shared" si="490"/>
        <v>Feb</v>
      </c>
      <c r="M6236">
        <v>12</v>
      </c>
      <c r="N6236">
        <f t="shared" si="491"/>
        <v>2</v>
      </c>
      <c r="O6236" s="5">
        <f t="shared" si="492"/>
        <v>19.95</v>
      </c>
    </row>
    <row r="6237" spans="1:15" x14ac:dyDescent="0.25">
      <c r="A6237">
        <v>6309</v>
      </c>
      <c r="B6237">
        <v>2788</v>
      </c>
      <c r="C6237">
        <f>IF(COUNTIF($B$2:B6237,B6237)=1,1,0)</f>
        <v>1</v>
      </c>
      <c r="D6237" s="1">
        <v>44973</v>
      </c>
      <c r="E6237" s="2">
        <v>0.52751157407407412</v>
      </c>
      <c r="F6237">
        <v>102</v>
      </c>
      <c r="G6237" t="str">
        <f>IFERROR(INDEX(menu_items!$B:$B,MATCH(F6237,menu_items!$A:$A,0)),"Unknown value")</f>
        <v>Cheeseburger</v>
      </c>
      <c r="H6237" t="str">
        <f>IFERROR(INDEX(menu_items!$C:$C,MATCH(F6237,menu_items!$A:$A,0)),"Unknown value")</f>
        <v>American</v>
      </c>
      <c r="I6237" s="5">
        <f>IFERROR(INDEX(menu_items!$D:$D,MATCH(F6237,menu_items!$A:$A,0)),0)</f>
        <v>13.95</v>
      </c>
      <c r="J6237" t="str">
        <f t="shared" si="488"/>
        <v>Thu</v>
      </c>
      <c r="K6237">
        <f t="shared" si="489"/>
        <v>16</v>
      </c>
      <c r="L6237" t="str">
        <f t="shared" si="490"/>
        <v>Feb</v>
      </c>
      <c r="M6237">
        <v>12</v>
      </c>
      <c r="N6237">
        <f t="shared" si="491"/>
        <v>3</v>
      </c>
      <c r="O6237" s="5">
        <f t="shared" si="492"/>
        <v>41.4</v>
      </c>
    </row>
    <row r="6238" spans="1:15" x14ac:dyDescent="0.25">
      <c r="A6238">
        <v>6310</v>
      </c>
      <c r="B6238">
        <v>2788</v>
      </c>
      <c r="C6238">
        <f>IF(COUNTIF($B$2:B6238,B6238)=1,1,0)</f>
        <v>0</v>
      </c>
      <c r="D6238" s="1">
        <v>44973</v>
      </c>
      <c r="E6238" s="2">
        <v>0.52751157407407412</v>
      </c>
      <c r="F6238">
        <v>108</v>
      </c>
      <c r="G6238" t="str">
        <f>IFERROR(INDEX(menu_items!$B:$B,MATCH(F6238,menu_items!$A:$A,0)),"Unknown value")</f>
        <v>Tofu Pad Thai</v>
      </c>
      <c r="H6238" t="str">
        <f>IFERROR(INDEX(menu_items!$C:$C,MATCH(F6238,menu_items!$A:$A,0)),"Unknown value")</f>
        <v>Asian</v>
      </c>
      <c r="I6238" s="5">
        <f>IFERROR(INDEX(menu_items!$D:$D,MATCH(F6238,menu_items!$A:$A,0)),0)</f>
        <v>14.5</v>
      </c>
      <c r="J6238" t="str">
        <f t="shared" si="488"/>
        <v>Thu</v>
      </c>
      <c r="K6238">
        <f t="shared" si="489"/>
        <v>16</v>
      </c>
      <c r="L6238" t="str">
        <f t="shared" si="490"/>
        <v>Feb</v>
      </c>
      <c r="M6238">
        <v>12</v>
      </c>
      <c r="N6238">
        <f t="shared" si="491"/>
        <v>3</v>
      </c>
      <c r="O6238" s="5">
        <f t="shared" si="492"/>
        <v>41.4</v>
      </c>
    </row>
    <row r="6239" spans="1:15" x14ac:dyDescent="0.25">
      <c r="A6239">
        <v>6311</v>
      </c>
      <c r="B6239">
        <v>2788</v>
      </c>
      <c r="C6239">
        <f>IF(COUNTIF($B$2:B6239,B6239)=1,1,0)</f>
        <v>0</v>
      </c>
      <c r="D6239" s="1">
        <v>44973</v>
      </c>
      <c r="E6239" s="2">
        <v>0.52751157407407412</v>
      </c>
      <c r="F6239">
        <v>117</v>
      </c>
      <c r="G6239" t="str">
        <f>IFERROR(INDEX(menu_items!$B:$B,MATCH(F6239,menu_items!$A:$A,0)),"Unknown value")</f>
        <v>Chicken Burrito</v>
      </c>
      <c r="H6239" t="str">
        <f>IFERROR(INDEX(menu_items!$C:$C,MATCH(F6239,menu_items!$A:$A,0)),"Unknown value")</f>
        <v>Mexican</v>
      </c>
      <c r="I6239" s="5">
        <f>IFERROR(INDEX(menu_items!$D:$D,MATCH(F6239,menu_items!$A:$A,0)),0)</f>
        <v>12.95</v>
      </c>
      <c r="J6239" t="str">
        <f t="shared" si="488"/>
        <v>Thu</v>
      </c>
      <c r="K6239">
        <f t="shared" si="489"/>
        <v>16</v>
      </c>
      <c r="L6239" t="str">
        <f t="shared" si="490"/>
        <v>Feb</v>
      </c>
      <c r="M6239">
        <v>12</v>
      </c>
      <c r="N6239">
        <f t="shared" si="491"/>
        <v>3</v>
      </c>
      <c r="O6239" s="5">
        <f t="shared" si="492"/>
        <v>41.4</v>
      </c>
    </row>
    <row r="6240" spans="1:15" x14ac:dyDescent="0.25">
      <c r="A6240">
        <v>6312</v>
      </c>
      <c r="B6240">
        <v>2789</v>
      </c>
      <c r="C6240">
        <f>IF(COUNTIF($B$2:B6240,B6240)=1,1,0)</f>
        <v>1</v>
      </c>
      <c r="D6240" s="1">
        <v>44973</v>
      </c>
      <c r="E6240" s="2">
        <v>0.52835648148148151</v>
      </c>
      <c r="F6240">
        <v>108</v>
      </c>
      <c r="G6240" t="str">
        <f>IFERROR(INDEX(menu_items!$B:$B,MATCH(F6240,menu_items!$A:$A,0)),"Unknown value")</f>
        <v>Tofu Pad Thai</v>
      </c>
      <c r="H6240" t="str">
        <f>IFERROR(INDEX(menu_items!$C:$C,MATCH(F6240,menu_items!$A:$A,0)),"Unknown value")</f>
        <v>Asian</v>
      </c>
      <c r="I6240" s="5">
        <f>IFERROR(INDEX(menu_items!$D:$D,MATCH(F6240,menu_items!$A:$A,0)),0)</f>
        <v>14.5</v>
      </c>
      <c r="J6240" t="str">
        <f t="shared" si="488"/>
        <v>Thu</v>
      </c>
      <c r="K6240">
        <f t="shared" si="489"/>
        <v>16</v>
      </c>
      <c r="L6240" t="str">
        <f t="shared" si="490"/>
        <v>Feb</v>
      </c>
      <c r="M6240">
        <v>12</v>
      </c>
      <c r="N6240">
        <f t="shared" si="491"/>
        <v>3</v>
      </c>
      <c r="O6240" s="5">
        <f t="shared" si="492"/>
        <v>46.400000000000006</v>
      </c>
    </row>
    <row r="6241" spans="1:15" x14ac:dyDescent="0.25">
      <c r="A6241">
        <v>6313</v>
      </c>
      <c r="B6241">
        <v>2789</v>
      </c>
      <c r="C6241">
        <f>IF(COUNTIF($B$2:B6241,B6241)=1,1,0)</f>
        <v>0</v>
      </c>
      <c r="D6241" s="1">
        <v>44973</v>
      </c>
      <c r="E6241" s="2">
        <v>0.52835648148148151</v>
      </c>
      <c r="F6241">
        <v>110</v>
      </c>
      <c r="G6241" t="str">
        <f>IFERROR(INDEX(menu_items!$B:$B,MATCH(F6241,menu_items!$A:$A,0)),"Unknown value")</f>
        <v>Pork Ramen</v>
      </c>
      <c r="H6241" t="str">
        <f>IFERROR(INDEX(menu_items!$C:$C,MATCH(F6241,menu_items!$A:$A,0)),"Unknown value")</f>
        <v>Asian</v>
      </c>
      <c r="I6241" s="5">
        <f>IFERROR(INDEX(menu_items!$D:$D,MATCH(F6241,menu_items!$A:$A,0)),0)</f>
        <v>17.95</v>
      </c>
      <c r="J6241" t="str">
        <f t="shared" si="488"/>
        <v>Thu</v>
      </c>
      <c r="K6241">
        <f t="shared" si="489"/>
        <v>16</v>
      </c>
      <c r="L6241" t="str">
        <f t="shared" si="490"/>
        <v>Feb</v>
      </c>
      <c r="M6241">
        <v>12</v>
      </c>
      <c r="N6241">
        <f t="shared" si="491"/>
        <v>3</v>
      </c>
      <c r="O6241" s="5">
        <f t="shared" si="492"/>
        <v>46.400000000000006</v>
      </c>
    </row>
    <row r="6242" spans="1:15" x14ac:dyDescent="0.25">
      <c r="A6242">
        <v>6314</v>
      </c>
      <c r="B6242">
        <v>2789</v>
      </c>
      <c r="C6242">
        <f>IF(COUNTIF($B$2:B6242,B6242)=1,1,0)</f>
        <v>0</v>
      </c>
      <c r="D6242" s="1">
        <v>44973</v>
      </c>
      <c r="E6242" s="2">
        <v>0.52835648148148151</v>
      </c>
      <c r="F6242">
        <v>120</v>
      </c>
      <c r="G6242" t="str">
        <f>IFERROR(INDEX(menu_items!$B:$B,MATCH(F6242,menu_items!$A:$A,0)),"Unknown value")</f>
        <v>Steak Torta</v>
      </c>
      <c r="H6242" t="str">
        <f>IFERROR(INDEX(menu_items!$C:$C,MATCH(F6242,menu_items!$A:$A,0)),"Unknown value")</f>
        <v>Mexican</v>
      </c>
      <c r="I6242" s="5">
        <f>IFERROR(INDEX(menu_items!$D:$D,MATCH(F6242,menu_items!$A:$A,0)),0)</f>
        <v>13.95</v>
      </c>
      <c r="J6242" t="str">
        <f t="shared" si="488"/>
        <v>Thu</v>
      </c>
      <c r="K6242">
        <f t="shared" si="489"/>
        <v>16</v>
      </c>
      <c r="L6242" t="str">
        <f t="shared" si="490"/>
        <v>Feb</v>
      </c>
      <c r="M6242">
        <v>12</v>
      </c>
      <c r="N6242">
        <f t="shared" si="491"/>
        <v>3</v>
      </c>
      <c r="O6242" s="5">
        <f t="shared" si="492"/>
        <v>46.400000000000006</v>
      </c>
    </row>
    <row r="6243" spans="1:15" x14ac:dyDescent="0.25">
      <c r="A6243">
        <v>6315</v>
      </c>
      <c r="B6243">
        <v>2790</v>
      </c>
      <c r="C6243">
        <f>IF(COUNTIF($B$2:B6243,B6243)=1,1,0)</f>
        <v>1</v>
      </c>
      <c r="D6243" s="1">
        <v>44973</v>
      </c>
      <c r="E6243" s="2">
        <v>0.53248842592592593</v>
      </c>
      <c r="F6243">
        <v>102</v>
      </c>
      <c r="G6243" t="str">
        <f>IFERROR(INDEX(menu_items!$B:$B,MATCH(F6243,menu_items!$A:$A,0)),"Unknown value")</f>
        <v>Cheeseburger</v>
      </c>
      <c r="H6243" t="str">
        <f>IFERROR(INDEX(menu_items!$C:$C,MATCH(F6243,menu_items!$A:$A,0)),"Unknown value")</f>
        <v>American</v>
      </c>
      <c r="I6243" s="5">
        <f>IFERROR(INDEX(menu_items!$D:$D,MATCH(F6243,menu_items!$A:$A,0)),0)</f>
        <v>13.95</v>
      </c>
      <c r="J6243" t="str">
        <f t="shared" si="488"/>
        <v>Thu</v>
      </c>
      <c r="K6243">
        <f t="shared" si="489"/>
        <v>16</v>
      </c>
      <c r="L6243" t="str">
        <f t="shared" si="490"/>
        <v>Feb</v>
      </c>
      <c r="M6243">
        <v>12</v>
      </c>
      <c r="N6243">
        <f t="shared" si="491"/>
        <v>1</v>
      </c>
      <c r="O6243" s="5">
        <f t="shared" si="492"/>
        <v>13.95</v>
      </c>
    </row>
    <row r="6244" spans="1:15" x14ac:dyDescent="0.25">
      <c r="A6244">
        <v>6316</v>
      </c>
      <c r="B6244">
        <v>2791</v>
      </c>
      <c r="C6244">
        <f>IF(COUNTIF($B$2:B6244,B6244)=1,1,0)</f>
        <v>1</v>
      </c>
      <c r="D6244" s="1">
        <v>44973</v>
      </c>
      <c r="E6244" s="2">
        <v>0.53708333333333336</v>
      </c>
      <c r="F6244">
        <v>109</v>
      </c>
      <c r="G6244" t="str">
        <f>IFERROR(INDEX(menu_items!$B:$B,MATCH(F6244,menu_items!$A:$A,0)),"Unknown value")</f>
        <v>Korean Beef Bowl</v>
      </c>
      <c r="H6244" t="str">
        <f>IFERROR(INDEX(menu_items!$C:$C,MATCH(F6244,menu_items!$A:$A,0)),"Unknown value")</f>
        <v>Asian</v>
      </c>
      <c r="I6244" s="5">
        <f>IFERROR(INDEX(menu_items!$D:$D,MATCH(F6244,menu_items!$A:$A,0)),0)</f>
        <v>17.95</v>
      </c>
      <c r="J6244" t="str">
        <f t="shared" si="488"/>
        <v>Thu</v>
      </c>
      <c r="K6244">
        <f t="shared" si="489"/>
        <v>16</v>
      </c>
      <c r="L6244" t="str">
        <f t="shared" si="490"/>
        <v>Feb</v>
      </c>
      <c r="M6244">
        <v>12</v>
      </c>
      <c r="N6244">
        <f t="shared" si="491"/>
        <v>1</v>
      </c>
      <c r="O6244" s="5">
        <f t="shared" si="492"/>
        <v>17.95</v>
      </c>
    </row>
    <row r="6245" spans="1:15" x14ac:dyDescent="0.25">
      <c r="A6245">
        <v>6317</v>
      </c>
      <c r="B6245">
        <v>2792</v>
      </c>
      <c r="C6245">
        <f>IF(COUNTIF($B$2:B6245,B6245)=1,1,0)</f>
        <v>1</v>
      </c>
      <c r="D6245" s="1">
        <v>44973</v>
      </c>
      <c r="E6245" s="2">
        <v>0.53896990740740736</v>
      </c>
      <c r="F6245">
        <v>132</v>
      </c>
      <c r="G6245" t="str">
        <f>IFERROR(INDEX(menu_items!$B:$B,MATCH(F6245,menu_items!$A:$A,0)),"Unknown value")</f>
        <v>Eggplant Parmesan</v>
      </c>
      <c r="H6245" t="str">
        <f>IFERROR(INDEX(menu_items!$C:$C,MATCH(F6245,menu_items!$A:$A,0)),"Unknown value")</f>
        <v>Italian</v>
      </c>
      <c r="I6245" s="5">
        <f>IFERROR(INDEX(menu_items!$D:$D,MATCH(F6245,menu_items!$A:$A,0)),0)</f>
        <v>16.95</v>
      </c>
      <c r="J6245" t="str">
        <f t="shared" si="488"/>
        <v>Thu</v>
      </c>
      <c r="K6245">
        <f t="shared" si="489"/>
        <v>16</v>
      </c>
      <c r="L6245" t="str">
        <f t="shared" si="490"/>
        <v>Feb</v>
      </c>
      <c r="M6245">
        <v>12</v>
      </c>
      <c r="N6245">
        <f t="shared" si="491"/>
        <v>1</v>
      </c>
      <c r="O6245" s="5">
        <f t="shared" si="492"/>
        <v>16.95</v>
      </c>
    </row>
    <row r="6246" spans="1:15" x14ac:dyDescent="0.25">
      <c r="A6246">
        <v>6318</v>
      </c>
      <c r="B6246">
        <v>2793</v>
      </c>
      <c r="C6246">
        <f>IF(COUNTIF($B$2:B6246,B6246)=1,1,0)</f>
        <v>1</v>
      </c>
      <c r="D6246" s="1">
        <v>44973</v>
      </c>
      <c r="E6246" s="2">
        <v>0.55055555555555558</v>
      </c>
      <c r="F6246">
        <v>103</v>
      </c>
      <c r="G6246" t="str">
        <f>IFERROR(INDEX(menu_items!$B:$B,MATCH(F6246,menu_items!$A:$A,0)),"Unknown value")</f>
        <v>Hot Dog</v>
      </c>
      <c r="H6246" t="str">
        <f>IFERROR(INDEX(menu_items!$C:$C,MATCH(F6246,menu_items!$A:$A,0)),"Unknown value")</f>
        <v>American</v>
      </c>
      <c r="I6246" s="5">
        <f>IFERROR(INDEX(menu_items!$D:$D,MATCH(F6246,menu_items!$A:$A,0)),0)</f>
        <v>9</v>
      </c>
      <c r="J6246" t="str">
        <f t="shared" si="488"/>
        <v>Thu</v>
      </c>
      <c r="K6246">
        <f t="shared" si="489"/>
        <v>16</v>
      </c>
      <c r="L6246" t="str">
        <f t="shared" si="490"/>
        <v>Feb</v>
      </c>
      <c r="M6246">
        <v>13</v>
      </c>
      <c r="N6246">
        <f t="shared" si="491"/>
        <v>3</v>
      </c>
      <c r="O6246" s="5">
        <f t="shared" si="492"/>
        <v>38.9</v>
      </c>
    </row>
    <row r="6247" spans="1:15" x14ac:dyDescent="0.25">
      <c r="A6247">
        <v>6319</v>
      </c>
      <c r="B6247">
        <v>2793</v>
      </c>
      <c r="C6247">
        <f>IF(COUNTIF($B$2:B6247,B6247)=1,1,0)</f>
        <v>0</v>
      </c>
      <c r="D6247" s="1">
        <v>44973</v>
      </c>
      <c r="E6247" s="2">
        <v>0.55055555555555558</v>
      </c>
      <c r="F6247">
        <v>125</v>
      </c>
      <c r="G6247" t="str">
        <f>IFERROR(INDEX(menu_items!$B:$B,MATCH(F6247,menu_items!$A:$A,0)),"Unknown value")</f>
        <v>Spaghetti &amp; Meatballs</v>
      </c>
      <c r="H6247" t="str">
        <f>IFERROR(INDEX(menu_items!$C:$C,MATCH(F6247,menu_items!$A:$A,0)),"Unknown value")</f>
        <v>Italian</v>
      </c>
      <c r="I6247" s="5">
        <f>IFERROR(INDEX(menu_items!$D:$D,MATCH(F6247,menu_items!$A:$A,0)),0)</f>
        <v>17.95</v>
      </c>
      <c r="J6247" t="str">
        <f t="shared" si="488"/>
        <v>Thu</v>
      </c>
      <c r="K6247">
        <f t="shared" si="489"/>
        <v>16</v>
      </c>
      <c r="L6247" t="str">
        <f t="shared" si="490"/>
        <v>Feb</v>
      </c>
      <c r="M6247">
        <v>13</v>
      </c>
      <c r="N6247">
        <f t="shared" si="491"/>
        <v>3</v>
      </c>
      <c r="O6247" s="5">
        <f t="shared" si="492"/>
        <v>38.9</v>
      </c>
    </row>
    <row r="6248" spans="1:15" x14ac:dyDescent="0.25">
      <c r="A6248">
        <v>6320</v>
      </c>
      <c r="B6248">
        <v>2793</v>
      </c>
      <c r="C6248">
        <f>IF(COUNTIF($B$2:B6248,B6248)=1,1,0)</f>
        <v>0</v>
      </c>
      <c r="D6248" s="1">
        <v>44973</v>
      </c>
      <c r="E6248" s="2">
        <v>0.55055555555555558</v>
      </c>
      <c r="F6248">
        <v>119</v>
      </c>
      <c r="G6248" t="str">
        <f>IFERROR(INDEX(menu_items!$B:$B,MATCH(F6248,menu_items!$A:$A,0)),"Unknown value")</f>
        <v>Chicken Torta</v>
      </c>
      <c r="H6248" t="str">
        <f>IFERROR(INDEX(menu_items!$C:$C,MATCH(F6248,menu_items!$A:$A,0)),"Unknown value")</f>
        <v>Mexican</v>
      </c>
      <c r="I6248" s="5">
        <f>IFERROR(INDEX(menu_items!$D:$D,MATCH(F6248,menu_items!$A:$A,0)),0)</f>
        <v>11.95</v>
      </c>
      <c r="J6248" t="str">
        <f t="shared" si="488"/>
        <v>Thu</v>
      </c>
      <c r="K6248">
        <f t="shared" si="489"/>
        <v>16</v>
      </c>
      <c r="L6248" t="str">
        <f t="shared" si="490"/>
        <v>Feb</v>
      </c>
      <c r="M6248">
        <v>13</v>
      </c>
      <c r="N6248">
        <f t="shared" si="491"/>
        <v>3</v>
      </c>
      <c r="O6248" s="5">
        <f t="shared" si="492"/>
        <v>38.9</v>
      </c>
    </row>
    <row r="6249" spans="1:15" x14ac:dyDescent="0.25">
      <c r="A6249">
        <v>6321</v>
      </c>
      <c r="B6249">
        <v>2794</v>
      </c>
      <c r="C6249">
        <f>IF(COUNTIF($B$2:B6249,B6249)=1,1,0)</f>
        <v>1</v>
      </c>
      <c r="D6249" s="1">
        <v>44973</v>
      </c>
      <c r="E6249" s="2">
        <v>0.55091435185185189</v>
      </c>
      <c r="F6249">
        <v>116</v>
      </c>
      <c r="G6249" t="str">
        <f>IFERROR(INDEX(menu_items!$B:$B,MATCH(F6249,menu_items!$A:$A,0)),"Unknown value")</f>
        <v>Steak Tacos</v>
      </c>
      <c r="H6249" t="str">
        <f>IFERROR(INDEX(menu_items!$C:$C,MATCH(F6249,menu_items!$A:$A,0)),"Unknown value")</f>
        <v>Mexican</v>
      </c>
      <c r="I6249" s="5">
        <f>IFERROR(INDEX(menu_items!$D:$D,MATCH(F6249,menu_items!$A:$A,0)),0)</f>
        <v>13.95</v>
      </c>
      <c r="J6249" t="str">
        <f t="shared" si="488"/>
        <v>Thu</v>
      </c>
      <c r="K6249">
        <f t="shared" si="489"/>
        <v>16</v>
      </c>
      <c r="L6249" t="str">
        <f t="shared" si="490"/>
        <v>Feb</v>
      </c>
      <c r="M6249">
        <v>13</v>
      </c>
      <c r="N6249">
        <f t="shared" si="491"/>
        <v>4</v>
      </c>
      <c r="O6249" s="5">
        <f t="shared" si="492"/>
        <v>58.349999999999994</v>
      </c>
    </row>
    <row r="6250" spans="1:15" x14ac:dyDescent="0.25">
      <c r="A6250">
        <v>6322</v>
      </c>
      <c r="B6250">
        <v>2794</v>
      </c>
      <c r="C6250">
        <f>IF(COUNTIF($B$2:B6250,B6250)=1,1,0)</f>
        <v>0</v>
      </c>
      <c r="D6250" s="1">
        <v>44973</v>
      </c>
      <c r="E6250" s="2">
        <v>0.55091435185185189</v>
      </c>
      <c r="F6250">
        <v>124</v>
      </c>
      <c r="G6250" t="str">
        <f>IFERROR(INDEX(menu_items!$B:$B,MATCH(F6250,menu_items!$A:$A,0)),"Unknown value")</f>
        <v>Spaghetti</v>
      </c>
      <c r="H6250" t="str">
        <f>IFERROR(INDEX(menu_items!$C:$C,MATCH(F6250,menu_items!$A:$A,0)),"Unknown value")</f>
        <v>Italian</v>
      </c>
      <c r="I6250" s="5">
        <f>IFERROR(INDEX(menu_items!$D:$D,MATCH(F6250,menu_items!$A:$A,0)),0)</f>
        <v>14.5</v>
      </c>
      <c r="J6250" t="str">
        <f t="shared" si="488"/>
        <v>Thu</v>
      </c>
      <c r="K6250">
        <f t="shared" si="489"/>
        <v>16</v>
      </c>
      <c r="L6250" t="str">
        <f t="shared" si="490"/>
        <v>Feb</v>
      </c>
      <c r="M6250">
        <v>13</v>
      </c>
      <c r="N6250">
        <f t="shared" si="491"/>
        <v>4</v>
      </c>
      <c r="O6250" s="5">
        <f t="shared" si="492"/>
        <v>58.349999999999994</v>
      </c>
    </row>
    <row r="6251" spans="1:15" x14ac:dyDescent="0.25">
      <c r="A6251">
        <v>6323</v>
      </c>
      <c r="B6251">
        <v>2794</v>
      </c>
      <c r="C6251">
        <f>IF(COUNTIF($B$2:B6251,B6251)=1,1,0)</f>
        <v>0</v>
      </c>
      <c r="D6251" s="1">
        <v>44973</v>
      </c>
      <c r="E6251" s="2">
        <v>0.55091435185185189</v>
      </c>
      <c r="F6251">
        <v>110</v>
      </c>
      <c r="G6251" t="str">
        <f>IFERROR(INDEX(menu_items!$B:$B,MATCH(F6251,menu_items!$A:$A,0)),"Unknown value")</f>
        <v>Pork Ramen</v>
      </c>
      <c r="H6251" t="str">
        <f>IFERROR(INDEX(menu_items!$C:$C,MATCH(F6251,menu_items!$A:$A,0)),"Unknown value")</f>
        <v>Asian</v>
      </c>
      <c r="I6251" s="5">
        <f>IFERROR(INDEX(menu_items!$D:$D,MATCH(F6251,menu_items!$A:$A,0)),0)</f>
        <v>17.95</v>
      </c>
      <c r="J6251" t="str">
        <f t="shared" si="488"/>
        <v>Thu</v>
      </c>
      <c r="K6251">
        <f t="shared" si="489"/>
        <v>16</v>
      </c>
      <c r="L6251" t="str">
        <f t="shared" si="490"/>
        <v>Feb</v>
      </c>
      <c r="M6251">
        <v>13</v>
      </c>
      <c r="N6251">
        <f t="shared" si="491"/>
        <v>4</v>
      </c>
      <c r="O6251" s="5">
        <f t="shared" si="492"/>
        <v>58.349999999999994</v>
      </c>
    </row>
    <row r="6252" spans="1:15" x14ac:dyDescent="0.25">
      <c r="A6252">
        <v>6324</v>
      </c>
      <c r="B6252">
        <v>2794</v>
      </c>
      <c r="C6252">
        <f>IF(COUNTIF($B$2:B6252,B6252)=1,1,0)</f>
        <v>0</v>
      </c>
      <c r="D6252" s="1">
        <v>44973</v>
      </c>
      <c r="E6252" s="2">
        <v>0.55091435185185189</v>
      </c>
      <c r="F6252">
        <v>111</v>
      </c>
      <c r="G6252" t="str">
        <f>IFERROR(INDEX(menu_items!$B:$B,MATCH(F6252,menu_items!$A:$A,0)),"Unknown value")</f>
        <v>California Roll</v>
      </c>
      <c r="H6252" t="str">
        <f>IFERROR(INDEX(menu_items!$C:$C,MATCH(F6252,menu_items!$A:$A,0)),"Unknown value")</f>
        <v>Asian</v>
      </c>
      <c r="I6252" s="5">
        <f>IFERROR(INDEX(menu_items!$D:$D,MATCH(F6252,menu_items!$A:$A,0)),0)</f>
        <v>11.95</v>
      </c>
      <c r="J6252" t="str">
        <f t="shared" si="488"/>
        <v>Thu</v>
      </c>
      <c r="K6252">
        <f t="shared" si="489"/>
        <v>16</v>
      </c>
      <c r="L6252" t="str">
        <f t="shared" si="490"/>
        <v>Feb</v>
      </c>
      <c r="M6252">
        <v>13</v>
      </c>
      <c r="N6252">
        <f t="shared" si="491"/>
        <v>4</v>
      </c>
      <c r="O6252" s="5">
        <f t="shared" si="492"/>
        <v>58.349999999999994</v>
      </c>
    </row>
    <row r="6253" spans="1:15" x14ac:dyDescent="0.25">
      <c r="A6253">
        <v>6326</v>
      </c>
      <c r="B6253">
        <v>2795</v>
      </c>
      <c r="C6253">
        <f>IF(COUNTIF($B$2:B6253,B6253)=1,1,0)</f>
        <v>1</v>
      </c>
      <c r="D6253" s="1">
        <v>44973</v>
      </c>
      <c r="E6253" s="2">
        <v>0.57255787037037043</v>
      </c>
      <c r="F6253">
        <v>109</v>
      </c>
      <c r="G6253" t="str">
        <f>IFERROR(INDEX(menu_items!$B:$B,MATCH(F6253,menu_items!$A:$A,0)),"Unknown value")</f>
        <v>Korean Beef Bowl</v>
      </c>
      <c r="H6253" t="str">
        <f>IFERROR(INDEX(menu_items!$C:$C,MATCH(F6253,menu_items!$A:$A,0)),"Unknown value")</f>
        <v>Asian</v>
      </c>
      <c r="I6253" s="5">
        <f>IFERROR(INDEX(menu_items!$D:$D,MATCH(F6253,menu_items!$A:$A,0)),0)</f>
        <v>17.95</v>
      </c>
      <c r="J6253" t="str">
        <f t="shared" si="488"/>
        <v>Thu</v>
      </c>
      <c r="K6253">
        <f t="shared" si="489"/>
        <v>16</v>
      </c>
      <c r="L6253" t="str">
        <f t="shared" si="490"/>
        <v>Feb</v>
      </c>
      <c r="M6253">
        <v>13</v>
      </c>
      <c r="N6253">
        <f t="shared" si="491"/>
        <v>1</v>
      </c>
      <c r="O6253" s="5">
        <f t="shared" si="492"/>
        <v>17.95</v>
      </c>
    </row>
    <row r="6254" spans="1:15" x14ac:dyDescent="0.25">
      <c r="A6254">
        <v>6327</v>
      </c>
      <c r="B6254">
        <v>2796</v>
      </c>
      <c r="C6254">
        <f>IF(COUNTIF($B$2:B6254,B6254)=1,1,0)</f>
        <v>1</v>
      </c>
      <c r="D6254" s="1">
        <v>44973</v>
      </c>
      <c r="E6254" s="2">
        <v>0.5951967592592593</v>
      </c>
      <c r="F6254">
        <v>127</v>
      </c>
      <c r="G6254" t="str">
        <f>IFERROR(INDEX(menu_items!$B:$B,MATCH(F6254,menu_items!$A:$A,0)),"Unknown value")</f>
        <v>Meat Lasagna</v>
      </c>
      <c r="H6254" t="str">
        <f>IFERROR(INDEX(menu_items!$C:$C,MATCH(F6254,menu_items!$A:$A,0)),"Unknown value")</f>
        <v>Italian</v>
      </c>
      <c r="I6254" s="5">
        <f>IFERROR(INDEX(menu_items!$D:$D,MATCH(F6254,menu_items!$A:$A,0)),0)</f>
        <v>17.95</v>
      </c>
      <c r="J6254" t="str">
        <f t="shared" si="488"/>
        <v>Thu</v>
      </c>
      <c r="K6254">
        <f t="shared" si="489"/>
        <v>16</v>
      </c>
      <c r="L6254" t="str">
        <f t="shared" si="490"/>
        <v>Feb</v>
      </c>
      <c r="M6254">
        <v>14</v>
      </c>
      <c r="N6254">
        <f t="shared" si="491"/>
        <v>1</v>
      </c>
      <c r="O6254" s="5">
        <f t="shared" si="492"/>
        <v>17.95</v>
      </c>
    </row>
    <row r="6255" spans="1:15" x14ac:dyDescent="0.25">
      <c r="A6255">
        <v>6328</v>
      </c>
      <c r="B6255">
        <v>2797</v>
      </c>
      <c r="C6255">
        <f>IF(COUNTIF($B$2:B6255,B6255)=1,1,0)</f>
        <v>1</v>
      </c>
      <c r="D6255" s="1">
        <v>44973</v>
      </c>
      <c r="E6255" s="2">
        <v>0.59706018518518522</v>
      </c>
      <c r="F6255">
        <v>132</v>
      </c>
      <c r="G6255" t="str">
        <f>IFERROR(INDEX(menu_items!$B:$B,MATCH(F6255,menu_items!$A:$A,0)),"Unknown value")</f>
        <v>Eggplant Parmesan</v>
      </c>
      <c r="H6255" t="str">
        <f>IFERROR(INDEX(menu_items!$C:$C,MATCH(F6255,menu_items!$A:$A,0)),"Unknown value")</f>
        <v>Italian</v>
      </c>
      <c r="I6255" s="5">
        <f>IFERROR(INDEX(menu_items!$D:$D,MATCH(F6255,menu_items!$A:$A,0)),0)</f>
        <v>16.95</v>
      </c>
      <c r="J6255" t="str">
        <f t="shared" si="488"/>
        <v>Thu</v>
      </c>
      <c r="K6255">
        <f t="shared" si="489"/>
        <v>16</v>
      </c>
      <c r="L6255" t="str">
        <f t="shared" si="490"/>
        <v>Feb</v>
      </c>
      <c r="M6255">
        <v>14</v>
      </c>
      <c r="N6255">
        <f t="shared" si="491"/>
        <v>1</v>
      </c>
      <c r="O6255" s="5">
        <f t="shared" si="492"/>
        <v>16.95</v>
      </c>
    </row>
    <row r="6256" spans="1:15" x14ac:dyDescent="0.25">
      <c r="A6256">
        <v>6329</v>
      </c>
      <c r="B6256">
        <v>2798</v>
      </c>
      <c r="C6256">
        <f>IF(COUNTIF($B$2:B6256,B6256)=1,1,0)</f>
        <v>1</v>
      </c>
      <c r="D6256" s="1">
        <v>44973</v>
      </c>
      <c r="E6256" s="2">
        <v>0.61049768518518521</v>
      </c>
      <c r="F6256">
        <v>103</v>
      </c>
      <c r="G6256" t="str">
        <f>IFERROR(INDEX(menu_items!$B:$B,MATCH(F6256,menu_items!$A:$A,0)),"Unknown value")</f>
        <v>Hot Dog</v>
      </c>
      <c r="H6256" t="str">
        <f>IFERROR(INDEX(menu_items!$C:$C,MATCH(F6256,menu_items!$A:$A,0)),"Unknown value")</f>
        <v>American</v>
      </c>
      <c r="I6256" s="5">
        <f>IFERROR(INDEX(menu_items!$D:$D,MATCH(F6256,menu_items!$A:$A,0)),0)</f>
        <v>9</v>
      </c>
      <c r="J6256" t="str">
        <f t="shared" si="488"/>
        <v>Thu</v>
      </c>
      <c r="K6256">
        <f t="shared" si="489"/>
        <v>16</v>
      </c>
      <c r="L6256" t="str">
        <f t="shared" si="490"/>
        <v>Feb</v>
      </c>
      <c r="M6256">
        <v>14</v>
      </c>
      <c r="N6256">
        <f t="shared" si="491"/>
        <v>4</v>
      </c>
      <c r="O6256" s="5">
        <f t="shared" si="492"/>
        <v>40.950000000000003</v>
      </c>
    </row>
    <row r="6257" spans="1:15" x14ac:dyDescent="0.25">
      <c r="A6257">
        <v>6330</v>
      </c>
      <c r="B6257">
        <v>2798</v>
      </c>
      <c r="C6257">
        <f>IF(COUNTIF($B$2:B6257,B6257)=1,1,0)</f>
        <v>0</v>
      </c>
      <c r="D6257" s="1">
        <v>44973</v>
      </c>
      <c r="E6257" s="2">
        <v>0.61049768518518521</v>
      </c>
      <c r="F6257">
        <v>110</v>
      </c>
      <c r="G6257" t="str">
        <f>IFERROR(INDEX(menu_items!$B:$B,MATCH(F6257,menu_items!$A:$A,0)),"Unknown value")</f>
        <v>Pork Ramen</v>
      </c>
      <c r="H6257" t="str">
        <f>IFERROR(INDEX(menu_items!$C:$C,MATCH(F6257,menu_items!$A:$A,0)),"Unknown value")</f>
        <v>Asian</v>
      </c>
      <c r="I6257" s="5">
        <f>IFERROR(INDEX(menu_items!$D:$D,MATCH(F6257,menu_items!$A:$A,0)),0)</f>
        <v>17.95</v>
      </c>
      <c r="J6257" t="str">
        <f t="shared" si="488"/>
        <v>Thu</v>
      </c>
      <c r="K6257">
        <f t="shared" si="489"/>
        <v>16</v>
      </c>
      <c r="L6257" t="str">
        <f t="shared" si="490"/>
        <v>Feb</v>
      </c>
      <c r="M6257">
        <v>14</v>
      </c>
      <c r="N6257">
        <f t="shared" si="491"/>
        <v>4</v>
      </c>
      <c r="O6257" s="5">
        <f t="shared" si="492"/>
        <v>40.950000000000003</v>
      </c>
    </row>
    <row r="6258" spans="1:15" x14ac:dyDescent="0.25">
      <c r="A6258">
        <v>6331</v>
      </c>
      <c r="B6258">
        <v>2798</v>
      </c>
      <c r="C6258">
        <f>IF(COUNTIF($B$2:B6258,B6258)=1,1,0)</f>
        <v>0</v>
      </c>
      <c r="D6258" s="1">
        <v>44973</v>
      </c>
      <c r="E6258" s="2">
        <v>0.61049768518518521</v>
      </c>
      <c r="F6258">
        <v>105</v>
      </c>
      <c r="G6258" t="str">
        <f>IFERROR(INDEX(menu_items!$B:$B,MATCH(F6258,menu_items!$A:$A,0)),"Unknown value")</f>
        <v>Mac &amp; Cheese</v>
      </c>
      <c r="H6258" t="str">
        <f>IFERROR(INDEX(menu_items!$C:$C,MATCH(F6258,menu_items!$A:$A,0)),"Unknown value")</f>
        <v>American</v>
      </c>
      <c r="I6258" s="5">
        <f>IFERROR(INDEX(menu_items!$D:$D,MATCH(F6258,menu_items!$A:$A,0)),0)</f>
        <v>7</v>
      </c>
      <c r="J6258" t="str">
        <f t="shared" si="488"/>
        <v>Thu</v>
      </c>
      <c r="K6258">
        <f t="shared" si="489"/>
        <v>16</v>
      </c>
      <c r="L6258" t="str">
        <f t="shared" si="490"/>
        <v>Feb</v>
      </c>
      <c r="M6258">
        <v>14</v>
      </c>
      <c r="N6258">
        <f t="shared" si="491"/>
        <v>4</v>
      </c>
      <c r="O6258" s="5">
        <f t="shared" si="492"/>
        <v>40.950000000000003</v>
      </c>
    </row>
    <row r="6259" spans="1:15" x14ac:dyDescent="0.25">
      <c r="A6259">
        <v>6332</v>
      </c>
      <c r="B6259">
        <v>2798</v>
      </c>
      <c r="C6259">
        <f>IF(COUNTIF($B$2:B6259,B6259)=1,1,0)</f>
        <v>0</v>
      </c>
      <c r="D6259" s="1">
        <v>44973</v>
      </c>
      <c r="E6259" s="2">
        <v>0.61049768518518521</v>
      </c>
      <c r="F6259">
        <v>122</v>
      </c>
      <c r="G6259" t="str">
        <f>IFERROR(INDEX(menu_items!$B:$B,MATCH(F6259,menu_items!$A:$A,0)),"Unknown value")</f>
        <v>Chips &amp; Salsa</v>
      </c>
      <c r="H6259" t="str">
        <f>IFERROR(INDEX(menu_items!$C:$C,MATCH(F6259,menu_items!$A:$A,0)),"Unknown value")</f>
        <v>Mexican</v>
      </c>
      <c r="I6259" s="5">
        <f>IFERROR(INDEX(menu_items!$D:$D,MATCH(F6259,menu_items!$A:$A,0)),0)</f>
        <v>7</v>
      </c>
      <c r="J6259" t="str">
        <f t="shared" si="488"/>
        <v>Thu</v>
      </c>
      <c r="K6259">
        <f t="shared" si="489"/>
        <v>16</v>
      </c>
      <c r="L6259" t="str">
        <f t="shared" si="490"/>
        <v>Feb</v>
      </c>
      <c r="M6259">
        <v>14</v>
      </c>
      <c r="N6259">
        <f t="shared" si="491"/>
        <v>4</v>
      </c>
      <c r="O6259" s="5">
        <f t="shared" si="492"/>
        <v>40.950000000000003</v>
      </c>
    </row>
    <row r="6260" spans="1:15" x14ac:dyDescent="0.25">
      <c r="A6260">
        <v>6333</v>
      </c>
      <c r="B6260">
        <v>2799</v>
      </c>
      <c r="C6260">
        <f>IF(COUNTIF($B$2:B6260,B6260)=1,1,0)</f>
        <v>1</v>
      </c>
      <c r="D6260" s="1">
        <v>44973</v>
      </c>
      <c r="E6260" s="2">
        <v>0.6162037037037037</v>
      </c>
      <c r="F6260">
        <v>109</v>
      </c>
      <c r="G6260" t="str">
        <f>IFERROR(INDEX(menu_items!$B:$B,MATCH(F6260,menu_items!$A:$A,0)),"Unknown value")</f>
        <v>Korean Beef Bowl</v>
      </c>
      <c r="H6260" t="str">
        <f>IFERROR(INDEX(menu_items!$C:$C,MATCH(F6260,menu_items!$A:$A,0)),"Unknown value")</f>
        <v>Asian</v>
      </c>
      <c r="I6260" s="5">
        <f>IFERROR(INDEX(menu_items!$D:$D,MATCH(F6260,menu_items!$A:$A,0)),0)</f>
        <v>17.95</v>
      </c>
      <c r="J6260" t="str">
        <f t="shared" si="488"/>
        <v>Thu</v>
      </c>
      <c r="K6260">
        <f t="shared" si="489"/>
        <v>16</v>
      </c>
      <c r="L6260" t="str">
        <f t="shared" si="490"/>
        <v>Feb</v>
      </c>
      <c r="M6260">
        <v>14</v>
      </c>
      <c r="N6260">
        <f t="shared" si="491"/>
        <v>1</v>
      </c>
      <c r="O6260" s="5">
        <f t="shared" si="492"/>
        <v>17.95</v>
      </c>
    </row>
    <row r="6261" spans="1:15" x14ac:dyDescent="0.25">
      <c r="A6261">
        <v>6334</v>
      </c>
      <c r="B6261">
        <v>2800</v>
      </c>
      <c r="C6261">
        <f>IF(COUNTIF($B$2:B6261,B6261)=1,1,0)</f>
        <v>1</v>
      </c>
      <c r="D6261" s="1">
        <v>44973</v>
      </c>
      <c r="E6261" s="2">
        <v>0.65706018518518516</v>
      </c>
      <c r="F6261">
        <v>103</v>
      </c>
      <c r="G6261" t="str">
        <f>IFERROR(INDEX(menu_items!$B:$B,MATCH(F6261,menu_items!$A:$A,0)),"Unknown value")</f>
        <v>Hot Dog</v>
      </c>
      <c r="H6261" t="str">
        <f>IFERROR(INDEX(menu_items!$C:$C,MATCH(F6261,menu_items!$A:$A,0)),"Unknown value")</f>
        <v>American</v>
      </c>
      <c r="I6261" s="5">
        <f>IFERROR(INDEX(menu_items!$D:$D,MATCH(F6261,menu_items!$A:$A,0)),0)</f>
        <v>9</v>
      </c>
      <c r="J6261" t="str">
        <f t="shared" si="488"/>
        <v>Thu</v>
      </c>
      <c r="K6261">
        <f t="shared" si="489"/>
        <v>16</v>
      </c>
      <c r="L6261" t="str">
        <f t="shared" si="490"/>
        <v>Feb</v>
      </c>
      <c r="M6261">
        <v>15</v>
      </c>
      <c r="N6261">
        <f t="shared" si="491"/>
        <v>2</v>
      </c>
      <c r="O6261" s="5">
        <f t="shared" si="492"/>
        <v>19.5</v>
      </c>
    </row>
    <row r="6262" spans="1:15" x14ac:dyDescent="0.25">
      <c r="A6262">
        <v>6335</v>
      </c>
      <c r="B6262">
        <v>2800</v>
      </c>
      <c r="C6262">
        <f>IF(COUNTIF($B$2:B6262,B6262)=1,1,0)</f>
        <v>0</v>
      </c>
      <c r="D6262" s="1">
        <v>44973</v>
      </c>
      <c r="E6262" s="2">
        <v>0.65706018518518516</v>
      </c>
      <c r="F6262">
        <v>121</v>
      </c>
      <c r="G6262" t="str">
        <f>IFERROR(INDEX(menu_items!$B:$B,MATCH(F6262,menu_items!$A:$A,0)),"Unknown value")</f>
        <v>Cheese Quesadillas</v>
      </c>
      <c r="H6262" t="str">
        <f>IFERROR(INDEX(menu_items!$C:$C,MATCH(F6262,menu_items!$A:$A,0)),"Unknown value")</f>
        <v>Mexican</v>
      </c>
      <c r="I6262" s="5">
        <f>IFERROR(INDEX(menu_items!$D:$D,MATCH(F6262,menu_items!$A:$A,0)),0)</f>
        <v>10.5</v>
      </c>
      <c r="J6262" t="str">
        <f t="shared" si="488"/>
        <v>Thu</v>
      </c>
      <c r="K6262">
        <f t="shared" si="489"/>
        <v>16</v>
      </c>
      <c r="L6262" t="str">
        <f t="shared" si="490"/>
        <v>Feb</v>
      </c>
      <c r="M6262">
        <v>15</v>
      </c>
      <c r="N6262">
        <f t="shared" si="491"/>
        <v>2</v>
      </c>
      <c r="O6262" s="5">
        <f t="shared" si="492"/>
        <v>19.5</v>
      </c>
    </row>
    <row r="6263" spans="1:15" x14ac:dyDescent="0.25">
      <c r="A6263">
        <v>6336</v>
      </c>
      <c r="B6263">
        <v>2801</v>
      </c>
      <c r="C6263">
        <f>IF(COUNTIF($B$2:B6263,B6263)=1,1,0)</f>
        <v>1</v>
      </c>
      <c r="D6263" s="1">
        <v>44973</v>
      </c>
      <c r="E6263" s="2">
        <v>0.6653472222222222</v>
      </c>
      <c r="F6263">
        <v>113</v>
      </c>
      <c r="G6263" t="str">
        <f>IFERROR(INDEX(menu_items!$B:$B,MATCH(F6263,menu_items!$A:$A,0)),"Unknown value")</f>
        <v>Edamame</v>
      </c>
      <c r="H6263" t="str">
        <f>IFERROR(INDEX(menu_items!$C:$C,MATCH(F6263,menu_items!$A:$A,0)),"Unknown value")</f>
        <v>Asian</v>
      </c>
      <c r="I6263" s="5">
        <f>IFERROR(INDEX(menu_items!$D:$D,MATCH(F6263,menu_items!$A:$A,0)),0)</f>
        <v>5</v>
      </c>
      <c r="J6263" t="str">
        <f t="shared" si="488"/>
        <v>Thu</v>
      </c>
      <c r="K6263">
        <f t="shared" si="489"/>
        <v>16</v>
      </c>
      <c r="L6263" t="str">
        <f t="shared" si="490"/>
        <v>Feb</v>
      </c>
      <c r="M6263">
        <v>15</v>
      </c>
      <c r="N6263">
        <f t="shared" si="491"/>
        <v>2</v>
      </c>
      <c r="O6263" s="5">
        <f t="shared" si="492"/>
        <v>12</v>
      </c>
    </row>
    <row r="6264" spans="1:15" x14ac:dyDescent="0.25">
      <c r="A6264">
        <v>6337</v>
      </c>
      <c r="B6264">
        <v>2801</v>
      </c>
      <c r="C6264">
        <f>IF(COUNTIF($B$2:B6264,B6264)=1,1,0)</f>
        <v>0</v>
      </c>
      <c r="D6264" s="1">
        <v>44973</v>
      </c>
      <c r="E6264" s="2">
        <v>0.6653472222222222</v>
      </c>
      <c r="F6264">
        <v>105</v>
      </c>
      <c r="G6264" t="str">
        <f>IFERROR(INDEX(menu_items!$B:$B,MATCH(F6264,menu_items!$A:$A,0)),"Unknown value")</f>
        <v>Mac &amp; Cheese</v>
      </c>
      <c r="H6264" t="str">
        <f>IFERROR(INDEX(menu_items!$C:$C,MATCH(F6264,menu_items!$A:$A,0)),"Unknown value")</f>
        <v>American</v>
      </c>
      <c r="I6264" s="5">
        <f>IFERROR(INDEX(menu_items!$D:$D,MATCH(F6264,menu_items!$A:$A,0)),0)</f>
        <v>7</v>
      </c>
      <c r="J6264" t="str">
        <f t="shared" ref="J6264:J6326" si="493">TEXT(D6264,"ddd")</f>
        <v>Thu</v>
      </c>
      <c r="K6264">
        <f t="shared" ref="K6264:K6326" si="494">DAY(D6264)</f>
        <v>16</v>
      </c>
      <c r="L6264" t="str">
        <f t="shared" ref="L6264:L6326" si="495">TEXT(D6264,"mmm")</f>
        <v>Feb</v>
      </c>
      <c r="M6264">
        <v>15</v>
      </c>
      <c r="N6264">
        <f t="shared" si="491"/>
        <v>2</v>
      </c>
      <c r="O6264" s="5">
        <f t="shared" si="492"/>
        <v>12</v>
      </c>
    </row>
    <row r="6265" spans="1:15" x14ac:dyDescent="0.25">
      <c r="A6265">
        <v>6338</v>
      </c>
      <c r="B6265">
        <v>2802</v>
      </c>
      <c r="C6265">
        <f>IF(COUNTIF($B$2:B6265,B6265)=1,1,0)</f>
        <v>1</v>
      </c>
      <c r="D6265" s="1">
        <v>44973</v>
      </c>
      <c r="E6265" s="2">
        <v>0.66771990740740739</v>
      </c>
      <c r="F6265">
        <v>101</v>
      </c>
      <c r="G6265" t="str">
        <f>IFERROR(INDEX(menu_items!$B:$B,MATCH(F6265,menu_items!$A:$A,0)),"Unknown value")</f>
        <v>Hamburger</v>
      </c>
      <c r="H6265" t="str">
        <f>IFERROR(INDEX(menu_items!$C:$C,MATCH(F6265,menu_items!$A:$A,0)),"Unknown value")</f>
        <v>American</v>
      </c>
      <c r="I6265" s="5">
        <f>IFERROR(INDEX(menu_items!$D:$D,MATCH(F6265,menu_items!$A:$A,0)),0)</f>
        <v>12.95</v>
      </c>
      <c r="J6265" t="str">
        <f t="shared" si="493"/>
        <v>Thu</v>
      </c>
      <c r="K6265">
        <f t="shared" si="494"/>
        <v>16</v>
      </c>
      <c r="L6265" t="str">
        <f t="shared" si="495"/>
        <v>Feb</v>
      </c>
      <c r="M6265">
        <v>16</v>
      </c>
      <c r="N6265">
        <f t="shared" si="491"/>
        <v>2</v>
      </c>
      <c r="O6265" s="5">
        <f t="shared" si="492"/>
        <v>30.9</v>
      </c>
    </row>
    <row r="6266" spans="1:15" x14ac:dyDescent="0.25">
      <c r="A6266">
        <v>6339</v>
      </c>
      <c r="B6266">
        <v>2802</v>
      </c>
      <c r="C6266">
        <f>IF(COUNTIF($B$2:B6266,B6266)=1,1,0)</f>
        <v>0</v>
      </c>
      <c r="D6266" s="1">
        <v>44973</v>
      </c>
      <c r="E6266" s="2">
        <v>0.66771990740740739</v>
      </c>
      <c r="F6266">
        <v>109</v>
      </c>
      <c r="G6266" t="str">
        <f>IFERROR(INDEX(menu_items!$B:$B,MATCH(F6266,menu_items!$A:$A,0)),"Unknown value")</f>
        <v>Korean Beef Bowl</v>
      </c>
      <c r="H6266" t="str">
        <f>IFERROR(INDEX(menu_items!$C:$C,MATCH(F6266,menu_items!$A:$A,0)),"Unknown value")</f>
        <v>Asian</v>
      </c>
      <c r="I6266" s="5">
        <f>IFERROR(INDEX(menu_items!$D:$D,MATCH(F6266,menu_items!$A:$A,0)),0)</f>
        <v>17.95</v>
      </c>
      <c r="J6266" t="str">
        <f t="shared" si="493"/>
        <v>Thu</v>
      </c>
      <c r="K6266">
        <f t="shared" si="494"/>
        <v>16</v>
      </c>
      <c r="L6266" t="str">
        <f t="shared" si="495"/>
        <v>Feb</v>
      </c>
      <c r="M6266">
        <v>16</v>
      </c>
      <c r="N6266">
        <f t="shared" si="491"/>
        <v>2</v>
      </c>
      <c r="O6266" s="5">
        <f t="shared" si="492"/>
        <v>30.9</v>
      </c>
    </row>
    <row r="6267" spans="1:15" x14ac:dyDescent="0.25">
      <c r="A6267">
        <v>6340</v>
      </c>
      <c r="B6267">
        <v>2803</v>
      </c>
      <c r="C6267">
        <f>IF(COUNTIF($B$2:B6267,B6267)=1,1,0)</f>
        <v>1</v>
      </c>
      <c r="D6267" s="1">
        <v>44973</v>
      </c>
      <c r="E6267" s="2">
        <v>0.68303240740740745</v>
      </c>
      <c r="F6267">
        <v>112</v>
      </c>
      <c r="G6267" t="str">
        <f>IFERROR(INDEX(menu_items!$B:$B,MATCH(F6267,menu_items!$A:$A,0)),"Unknown value")</f>
        <v>Salmon Roll</v>
      </c>
      <c r="H6267" t="str">
        <f>IFERROR(INDEX(menu_items!$C:$C,MATCH(F6267,menu_items!$A:$A,0)),"Unknown value")</f>
        <v>Asian</v>
      </c>
      <c r="I6267" s="5">
        <f>IFERROR(INDEX(menu_items!$D:$D,MATCH(F6267,menu_items!$A:$A,0)),0)</f>
        <v>14.95</v>
      </c>
      <c r="J6267" t="str">
        <f t="shared" si="493"/>
        <v>Thu</v>
      </c>
      <c r="K6267">
        <f t="shared" si="494"/>
        <v>16</v>
      </c>
      <c r="L6267" t="str">
        <f t="shared" si="495"/>
        <v>Feb</v>
      </c>
      <c r="M6267">
        <v>16</v>
      </c>
      <c r="N6267">
        <f t="shared" si="491"/>
        <v>2</v>
      </c>
      <c r="O6267" s="5">
        <f t="shared" si="492"/>
        <v>25.45</v>
      </c>
    </row>
    <row r="6268" spans="1:15" x14ac:dyDescent="0.25">
      <c r="A6268">
        <v>6341</v>
      </c>
      <c r="B6268">
        <v>2803</v>
      </c>
      <c r="C6268">
        <f>IF(COUNTIF($B$2:B6268,B6268)=1,1,0)</f>
        <v>0</v>
      </c>
      <c r="D6268" s="1">
        <v>44973</v>
      </c>
      <c r="E6268" s="2">
        <v>0.68303240740740745</v>
      </c>
      <c r="F6268">
        <v>121</v>
      </c>
      <c r="G6268" t="str">
        <f>IFERROR(INDEX(menu_items!$B:$B,MATCH(F6268,menu_items!$A:$A,0)),"Unknown value")</f>
        <v>Cheese Quesadillas</v>
      </c>
      <c r="H6268" t="str">
        <f>IFERROR(INDEX(menu_items!$C:$C,MATCH(F6268,menu_items!$A:$A,0)),"Unknown value")</f>
        <v>Mexican</v>
      </c>
      <c r="I6268" s="5">
        <f>IFERROR(INDEX(menu_items!$D:$D,MATCH(F6268,menu_items!$A:$A,0)),0)</f>
        <v>10.5</v>
      </c>
      <c r="J6268" t="str">
        <f t="shared" si="493"/>
        <v>Thu</v>
      </c>
      <c r="K6268">
        <f t="shared" si="494"/>
        <v>16</v>
      </c>
      <c r="L6268" t="str">
        <f t="shared" si="495"/>
        <v>Feb</v>
      </c>
      <c r="M6268">
        <v>16</v>
      </c>
      <c r="N6268">
        <f t="shared" si="491"/>
        <v>2</v>
      </c>
      <c r="O6268" s="5">
        <f t="shared" si="492"/>
        <v>25.45</v>
      </c>
    </row>
    <row r="6269" spans="1:15" x14ac:dyDescent="0.25">
      <c r="A6269">
        <v>6342</v>
      </c>
      <c r="B6269">
        <v>2804</v>
      </c>
      <c r="C6269">
        <f>IF(COUNTIF($B$2:B6269,B6269)=1,1,0)</f>
        <v>1</v>
      </c>
      <c r="D6269" s="1">
        <v>44973</v>
      </c>
      <c r="E6269" s="2">
        <v>0.69714120370370369</v>
      </c>
      <c r="F6269">
        <v>131</v>
      </c>
      <c r="G6269" t="str">
        <f>IFERROR(INDEX(menu_items!$B:$B,MATCH(F6269,menu_items!$A:$A,0)),"Unknown value")</f>
        <v>Chicken Parmesan</v>
      </c>
      <c r="H6269" t="str">
        <f>IFERROR(INDEX(menu_items!$C:$C,MATCH(F6269,menu_items!$A:$A,0)),"Unknown value")</f>
        <v>Italian</v>
      </c>
      <c r="I6269" s="5">
        <f>IFERROR(INDEX(menu_items!$D:$D,MATCH(F6269,menu_items!$A:$A,0)),0)</f>
        <v>17.95</v>
      </c>
      <c r="J6269" t="str">
        <f t="shared" si="493"/>
        <v>Thu</v>
      </c>
      <c r="K6269">
        <f t="shared" si="494"/>
        <v>16</v>
      </c>
      <c r="L6269" t="str">
        <f t="shared" si="495"/>
        <v>Feb</v>
      </c>
      <c r="M6269">
        <v>16</v>
      </c>
      <c r="N6269">
        <f t="shared" si="491"/>
        <v>2</v>
      </c>
      <c r="O6269" s="5">
        <f t="shared" si="492"/>
        <v>24.95</v>
      </c>
    </row>
    <row r="6270" spans="1:15" x14ac:dyDescent="0.25">
      <c r="A6270">
        <v>6343</v>
      </c>
      <c r="B6270">
        <v>2804</v>
      </c>
      <c r="C6270">
        <f>IF(COUNTIF($B$2:B6270,B6270)=1,1,0)</f>
        <v>0</v>
      </c>
      <c r="D6270" s="1">
        <v>44973</v>
      </c>
      <c r="E6270" s="2">
        <v>0.69714120370370369</v>
      </c>
      <c r="F6270">
        <v>106</v>
      </c>
      <c r="G6270" t="str">
        <f>IFERROR(INDEX(menu_items!$B:$B,MATCH(F6270,menu_items!$A:$A,0)),"Unknown value")</f>
        <v>French Fries</v>
      </c>
      <c r="H6270" t="str">
        <f>IFERROR(INDEX(menu_items!$C:$C,MATCH(F6270,menu_items!$A:$A,0)),"Unknown value")</f>
        <v>American</v>
      </c>
      <c r="I6270" s="5">
        <f>IFERROR(INDEX(menu_items!$D:$D,MATCH(F6270,menu_items!$A:$A,0)),0)</f>
        <v>7</v>
      </c>
      <c r="J6270" t="str">
        <f t="shared" si="493"/>
        <v>Thu</v>
      </c>
      <c r="K6270">
        <f t="shared" si="494"/>
        <v>16</v>
      </c>
      <c r="L6270" t="str">
        <f t="shared" si="495"/>
        <v>Feb</v>
      </c>
      <c r="M6270">
        <v>16</v>
      </c>
      <c r="N6270">
        <f t="shared" si="491"/>
        <v>2</v>
      </c>
      <c r="O6270" s="5">
        <f t="shared" si="492"/>
        <v>24.95</v>
      </c>
    </row>
    <row r="6271" spans="1:15" x14ac:dyDescent="0.25">
      <c r="A6271">
        <v>6344</v>
      </c>
      <c r="B6271">
        <v>2805</v>
      </c>
      <c r="C6271">
        <f>IF(COUNTIF($B$2:B6271,B6271)=1,1,0)</f>
        <v>1</v>
      </c>
      <c r="D6271" s="1">
        <v>44973</v>
      </c>
      <c r="E6271" s="2">
        <v>0.70641203703703703</v>
      </c>
      <c r="F6271">
        <v>125</v>
      </c>
      <c r="G6271" t="str">
        <f>IFERROR(INDEX(menu_items!$B:$B,MATCH(F6271,menu_items!$A:$A,0)),"Unknown value")</f>
        <v>Spaghetti &amp; Meatballs</v>
      </c>
      <c r="H6271" t="str">
        <f>IFERROR(INDEX(menu_items!$C:$C,MATCH(F6271,menu_items!$A:$A,0)),"Unknown value")</f>
        <v>Italian</v>
      </c>
      <c r="I6271" s="5">
        <f>IFERROR(INDEX(menu_items!$D:$D,MATCH(F6271,menu_items!$A:$A,0)),0)</f>
        <v>17.95</v>
      </c>
      <c r="J6271" t="str">
        <f t="shared" si="493"/>
        <v>Thu</v>
      </c>
      <c r="K6271">
        <f t="shared" si="494"/>
        <v>16</v>
      </c>
      <c r="L6271" t="str">
        <f t="shared" si="495"/>
        <v>Feb</v>
      </c>
      <c r="M6271">
        <v>16</v>
      </c>
      <c r="N6271">
        <f t="shared" si="491"/>
        <v>3</v>
      </c>
      <c r="O6271" s="5">
        <f t="shared" si="492"/>
        <v>47.849999999999994</v>
      </c>
    </row>
    <row r="6272" spans="1:15" x14ac:dyDescent="0.25">
      <c r="A6272">
        <v>6345</v>
      </c>
      <c r="B6272">
        <v>2805</v>
      </c>
      <c r="C6272">
        <f>IF(COUNTIF($B$2:B6272,B6272)=1,1,0)</f>
        <v>0</v>
      </c>
      <c r="D6272" s="1">
        <v>44973</v>
      </c>
      <c r="E6272" s="2">
        <v>0.70641203703703703</v>
      </c>
      <c r="F6272">
        <v>109</v>
      </c>
      <c r="G6272" t="str">
        <f>IFERROR(INDEX(menu_items!$B:$B,MATCH(F6272,menu_items!$A:$A,0)),"Unknown value")</f>
        <v>Korean Beef Bowl</v>
      </c>
      <c r="H6272" t="str">
        <f>IFERROR(INDEX(menu_items!$C:$C,MATCH(F6272,menu_items!$A:$A,0)),"Unknown value")</f>
        <v>Asian</v>
      </c>
      <c r="I6272" s="5">
        <f>IFERROR(INDEX(menu_items!$D:$D,MATCH(F6272,menu_items!$A:$A,0)),0)</f>
        <v>17.95</v>
      </c>
      <c r="J6272" t="str">
        <f t="shared" si="493"/>
        <v>Thu</v>
      </c>
      <c r="K6272">
        <f t="shared" si="494"/>
        <v>16</v>
      </c>
      <c r="L6272" t="str">
        <f t="shared" si="495"/>
        <v>Feb</v>
      </c>
      <c r="M6272">
        <v>16</v>
      </c>
      <c r="N6272">
        <f t="shared" si="491"/>
        <v>3</v>
      </c>
      <c r="O6272" s="5">
        <f t="shared" si="492"/>
        <v>47.849999999999994</v>
      </c>
    </row>
    <row r="6273" spans="1:15" x14ac:dyDescent="0.25">
      <c r="A6273">
        <v>6346</v>
      </c>
      <c r="B6273">
        <v>2805</v>
      </c>
      <c r="C6273">
        <f>IF(COUNTIF($B$2:B6273,B6273)=1,1,0)</f>
        <v>0</v>
      </c>
      <c r="D6273" s="1">
        <v>44973</v>
      </c>
      <c r="E6273" s="2">
        <v>0.70641203703703703</v>
      </c>
      <c r="F6273">
        <v>111</v>
      </c>
      <c r="G6273" t="str">
        <f>IFERROR(INDEX(menu_items!$B:$B,MATCH(F6273,menu_items!$A:$A,0)),"Unknown value")</f>
        <v>California Roll</v>
      </c>
      <c r="H6273" t="str">
        <f>IFERROR(INDEX(menu_items!$C:$C,MATCH(F6273,menu_items!$A:$A,0)),"Unknown value")</f>
        <v>Asian</v>
      </c>
      <c r="I6273" s="5">
        <f>IFERROR(INDEX(menu_items!$D:$D,MATCH(F6273,menu_items!$A:$A,0)),0)</f>
        <v>11.95</v>
      </c>
      <c r="J6273" t="str">
        <f t="shared" si="493"/>
        <v>Thu</v>
      </c>
      <c r="K6273">
        <f t="shared" si="494"/>
        <v>16</v>
      </c>
      <c r="L6273" t="str">
        <f t="shared" si="495"/>
        <v>Feb</v>
      </c>
      <c r="M6273">
        <v>16</v>
      </c>
      <c r="N6273">
        <f t="shared" si="491"/>
        <v>3</v>
      </c>
      <c r="O6273" s="5">
        <f t="shared" si="492"/>
        <v>47.849999999999994</v>
      </c>
    </row>
    <row r="6274" spans="1:15" x14ac:dyDescent="0.25">
      <c r="A6274">
        <v>6347</v>
      </c>
      <c r="B6274">
        <v>2806</v>
      </c>
      <c r="C6274">
        <f>IF(COUNTIF($B$2:B6274,B6274)=1,1,0)</f>
        <v>1</v>
      </c>
      <c r="D6274" s="1">
        <v>44973</v>
      </c>
      <c r="E6274" s="2">
        <v>0.71709490740740744</v>
      </c>
      <c r="F6274">
        <v>113</v>
      </c>
      <c r="G6274" t="str">
        <f>IFERROR(INDEX(menu_items!$B:$B,MATCH(F6274,menu_items!$A:$A,0)),"Unknown value")</f>
        <v>Edamame</v>
      </c>
      <c r="H6274" t="str">
        <f>IFERROR(INDEX(menu_items!$C:$C,MATCH(F6274,menu_items!$A:$A,0)),"Unknown value")</f>
        <v>Asian</v>
      </c>
      <c r="I6274" s="5">
        <f>IFERROR(INDEX(menu_items!$D:$D,MATCH(F6274,menu_items!$A:$A,0)),0)</f>
        <v>5</v>
      </c>
      <c r="J6274" t="str">
        <f t="shared" si="493"/>
        <v>Thu</v>
      </c>
      <c r="K6274">
        <f t="shared" si="494"/>
        <v>16</v>
      </c>
      <c r="L6274" t="str">
        <f t="shared" si="495"/>
        <v>Feb</v>
      </c>
      <c r="M6274">
        <v>17</v>
      </c>
      <c r="N6274">
        <f t="shared" ref="N6274:N6337" si="496">COUNTIF($B:$B,B6274)</f>
        <v>1</v>
      </c>
      <c r="O6274" s="5">
        <f t="shared" ref="O6274:O6337" si="497">SUMIF($B:$B,B6274,$I:$I)</f>
        <v>5</v>
      </c>
    </row>
    <row r="6275" spans="1:15" x14ac:dyDescent="0.25">
      <c r="A6275">
        <v>6348</v>
      </c>
      <c r="B6275">
        <v>2807</v>
      </c>
      <c r="C6275">
        <f>IF(COUNTIF($B$2:B6275,B6275)=1,1,0)</f>
        <v>1</v>
      </c>
      <c r="D6275" s="1">
        <v>44973</v>
      </c>
      <c r="E6275" s="2">
        <v>0.7173842592592593</v>
      </c>
      <c r="F6275">
        <v>109</v>
      </c>
      <c r="G6275" t="str">
        <f>IFERROR(INDEX(menu_items!$B:$B,MATCH(F6275,menu_items!$A:$A,0)),"Unknown value")</f>
        <v>Korean Beef Bowl</v>
      </c>
      <c r="H6275" t="str">
        <f>IFERROR(INDEX(menu_items!$C:$C,MATCH(F6275,menu_items!$A:$A,0)),"Unknown value")</f>
        <v>Asian</v>
      </c>
      <c r="I6275" s="5">
        <f>IFERROR(INDEX(menu_items!$D:$D,MATCH(F6275,menu_items!$A:$A,0)),0)</f>
        <v>17.95</v>
      </c>
      <c r="J6275" t="str">
        <f t="shared" si="493"/>
        <v>Thu</v>
      </c>
      <c r="K6275">
        <f t="shared" si="494"/>
        <v>16</v>
      </c>
      <c r="L6275" t="str">
        <f t="shared" si="495"/>
        <v>Feb</v>
      </c>
      <c r="M6275">
        <v>17</v>
      </c>
      <c r="N6275">
        <f t="shared" si="496"/>
        <v>2</v>
      </c>
      <c r="O6275" s="5">
        <f t="shared" si="497"/>
        <v>24.95</v>
      </c>
    </row>
    <row r="6276" spans="1:15" x14ac:dyDescent="0.25">
      <c r="A6276">
        <v>6349</v>
      </c>
      <c r="B6276">
        <v>2807</v>
      </c>
      <c r="C6276">
        <f>IF(COUNTIF($B$2:B6276,B6276)=1,1,0)</f>
        <v>0</v>
      </c>
      <c r="D6276" s="1">
        <v>44973</v>
      </c>
      <c r="E6276" s="2">
        <v>0.7173842592592593</v>
      </c>
      <c r="F6276">
        <v>106</v>
      </c>
      <c r="G6276" t="str">
        <f>IFERROR(INDEX(menu_items!$B:$B,MATCH(F6276,menu_items!$A:$A,0)),"Unknown value")</f>
        <v>French Fries</v>
      </c>
      <c r="H6276" t="str">
        <f>IFERROR(INDEX(menu_items!$C:$C,MATCH(F6276,menu_items!$A:$A,0)),"Unknown value")</f>
        <v>American</v>
      </c>
      <c r="I6276" s="5">
        <f>IFERROR(INDEX(menu_items!$D:$D,MATCH(F6276,menu_items!$A:$A,0)),0)</f>
        <v>7</v>
      </c>
      <c r="J6276" t="str">
        <f t="shared" si="493"/>
        <v>Thu</v>
      </c>
      <c r="K6276">
        <f t="shared" si="494"/>
        <v>16</v>
      </c>
      <c r="L6276" t="str">
        <f t="shared" si="495"/>
        <v>Feb</v>
      </c>
      <c r="M6276">
        <v>17</v>
      </c>
      <c r="N6276">
        <f t="shared" si="496"/>
        <v>2</v>
      </c>
      <c r="O6276" s="5">
        <f t="shared" si="497"/>
        <v>24.95</v>
      </c>
    </row>
    <row r="6277" spans="1:15" x14ac:dyDescent="0.25">
      <c r="A6277">
        <v>6350</v>
      </c>
      <c r="B6277">
        <v>2808</v>
      </c>
      <c r="C6277">
        <f>IF(COUNTIF($B$2:B6277,B6277)=1,1,0)</f>
        <v>1</v>
      </c>
      <c r="D6277" s="1">
        <v>44973</v>
      </c>
      <c r="E6277" s="2">
        <v>0.7272453703703704</v>
      </c>
      <c r="F6277">
        <v>128</v>
      </c>
      <c r="G6277" t="str">
        <f>IFERROR(INDEX(menu_items!$B:$B,MATCH(F6277,menu_items!$A:$A,0)),"Unknown value")</f>
        <v>Cheese Lasagna</v>
      </c>
      <c r="H6277" t="str">
        <f>IFERROR(INDEX(menu_items!$C:$C,MATCH(F6277,menu_items!$A:$A,0)),"Unknown value")</f>
        <v>Italian</v>
      </c>
      <c r="I6277" s="5">
        <f>IFERROR(INDEX(menu_items!$D:$D,MATCH(F6277,menu_items!$A:$A,0)),0)</f>
        <v>15.5</v>
      </c>
      <c r="J6277" t="str">
        <f t="shared" si="493"/>
        <v>Thu</v>
      </c>
      <c r="K6277">
        <f t="shared" si="494"/>
        <v>16</v>
      </c>
      <c r="L6277" t="str">
        <f t="shared" si="495"/>
        <v>Feb</v>
      </c>
      <c r="M6277">
        <v>17</v>
      </c>
      <c r="N6277">
        <f t="shared" si="496"/>
        <v>3</v>
      </c>
      <c r="O6277" s="5">
        <f t="shared" si="497"/>
        <v>41.4</v>
      </c>
    </row>
    <row r="6278" spans="1:15" x14ac:dyDescent="0.25">
      <c r="A6278">
        <v>6351</v>
      </c>
      <c r="B6278">
        <v>2808</v>
      </c>
      <c r="C6278">
        <f>IF(COUNTIF($B$2:B6278,B6278)=1,1,0)</f>
        <v>0</v>
      </c>
      <c r="D6278" s="1">
        <v>44973</v>
      </c>
      <c r="E6278" s="2">
        <v>0.7272453703703704</v>
      </c>
      <c r="F6278">
        <v>111</v>
      </c>
      <c r="G6278" t="str">
        <f>IFERROR(INDEX(menu_items!$B:$B,MATCH(F6278,menu_items!$A:$A,0)),"Unknown value")</f>
        <v>California Roll</v>
      </c>
      <c r="H6278" t="str">
        <f>IFERROR(INDEX(menu_items!$C:$C,MATCH(F6278,menu_items!$A:$A,0)),"Unknown value")</f>
        <v>Asian</v>
      </c>
      <c r="I6278" s="5">
        <f>IFERROR(INDEX(menu_items!$D:$D,MATCH(F6278,menu_items!$A:$A,0)),0)</f>
        <v>11.95</v>
      </c>
      <c r="J6278" t="str">
        <f t="shared" si="493"/>
        <v>Thu</v>
      </c>
      <c r="K6278">
        <f t="shared" si="494"/>
        <v>16</v>
      </c>
      <c r="L6278" t="str">
        <f t="shared" si="495"/>
        <v>Feb</v>
      </c>
      <c r="M6278">
        <v>17</v>
      </c>
      <c r="N6278">
        <f t="shared" si="496"/>
        <v>3</v>
      </c>
      <c r="O6278" s="5">
        <f t="shared" si="497"/>
        <v>41.4</v>
      </c>
    </row>
    <row r="6279" spans="1:15" x14ac:dyDescent="0.25">
      <c r="A6279">
        <v>6352</v>
      </c>
      <c r="B6279">
        <v>2808</v>
      </c>
      <c r="C6279">
        <f>IF(COUNTIF($B$2:B6279,B6279)=1,1,0)</f>
        <v>0</v>
      </c>
      <c r="D6279" s="1">
        <v>44973</v>
      </c>
      <c r="E6279" s="2">
        <v>0.7272453703703704</v>
      </c>
      <c r="F6279">
        <v>120</v>
      </c>
      <c r="G6279" t="str">
        <f>IFERROR(INDEX(menu_items!$B:$B,MATCH(F6279,menu_items!$A:$A,0)),"Unknown value")</f>
        <v>Steak Torta</v>
      </c>
      <c r="H6279" t="str">
        <f>IFERROR(INDEX(menu_items!$C:$C,MATCH(F6279,menu_items!$A:$A,0)),"Unknown value")</f>
        <v>Mexican</v>
      </c>
      <c r="I6279" s="5">
        <f>IFERROR(INDEX(menu_items!$D:$D,MATCH(F6279,menu_items!$A:$A,0)),0)</f>
        <v>13.95</v>
      </c>
      <c r="J6279" t="str">
        <f t="shared" si="493"/>
        <v>Thu</v>
      </c>
      <c r="K6279">
        <f t="shared" si="494"/>
        <v>16</v>
      </c>
      <c r="L6279" t="str">
        <f t="shared" si="495"/>
        <v>Feb</v>
      </c>
      <c r="M6279">
        <v>17</v>
      </c>
      <c r="N6279">
        <f t="shared" si="496"/>
        <v>3</v>
      </c>
      <c r="O6279" s="5">
        <f t="shared" si="497"/>
        <v>41.4</v>
      </c>
    </row>
    <row r="6280" spans="1:15" x14ac:dyDescent="0.25">
      <c r="A6280">
        <v>6353</v>
      </c>
      <c r="B6280">
        <v>2809</v>
      </c>
      <c r="C6280">
        <f>IF(COUNTIF($B$2:B6280,B6280)=1,1,0)</f>
        <v>1</v>
      </c>
      <c r="D6280" s="1">
        <v>44973</v>
      </c>
      <c r="E6280" s="2">
        <v>0.74126157407407411</v>
      </c>
      <c r="F6280">
        <v>102</v>
      </c>
      <c r="G6280" t="str">
        <f>IFERROR(INDEX(menu_items!$B:$B,MATCH(F6280,menu_items!$A:$A,0)),"Unknown value")</f>
        <v>Cheeseburger</v>
      </c>
      <c r="H6280" t="str">
        <f>IFERROR(INDEX(menu_items!$C:$C,MATCH(F6280,menu_items!$A:$A,0)),"Unknown value")</f>
        <v>American</v>
      </c>
      <c r="I6280" s="5">
        <f>IFERROR(INDEX(menu_items!$D:$D,MATCH(F6280,menu_items!$A:$A,0)),0)</f>
        <v>13.95</v>
      </c>
      <c r="J6280" t="str">
        <f t="shared" si="493"/>
        <v>Thu</v>
      </c>
      <c r="K6280">
        <f t="shared" si="494"/>
        <v>16</v>
      </c>
      <c r="L6280" t="str">
        <f t="shared" si="495"/>
        <v>Feb</v>
      </c>
      <c r="M6280">
        <v>17</v>
      </c>
      <c r="N6280">
        <f t="shared" si="496"/>
        <v>1</v>
      </c>
      <c r="O6280" s="5">
        <f t="shared" si="497"/>
        <v>13.95</v>
      </c>
    </row>
    <row r="6281" spans="1:15" x14ac:dyDescent="0.25">
      <c r="A6281">
        <v>6354</v>
      </c>
      <c r="B6281">
        <v>2810</v>
      </c>
      <c r="C6281">
        <f>IF(COUNTIF($B$2:B6281,B6281)=1,1,0)</f>
        <v>1</v>
      </c>
      <c r="D6281" s="1">
        <v>44973</v>
      </c>
      <c r="E6281" s="2">
        <v>0.74583333333333335</v>
      </c>
      <c r="F6281">
        <v>124</v>
      </c>
      <c r="G6281" t="str">
        <f>IFERROR(INDEX(menu_items!$B:$B,MATCH(F6281,menu_items!$A:$A,0)),"Unknown value")</f>
        <v>Spaghetti</v>
      </c>
      <c r="H6281" t="str">
        <f>IFERROR(INDEX(menu_items!$C:$C,MATCH(F6281,menu_items!$A:$A,0)),"Unknown value")</f>
        <v>Italian</v>
      </c>
      <c r="I6281" s="5">
        <f>IFERROR(INDEX(menu_items!$D:$D,MATCH(F6281,menu_items!$A:$A,0)),0)</f>
        <v>14.5</v>
      </c>
      <c r="J6281" t="str">
        <f t="shared" si="493"/>
        <v>Thu</v>
      </c>
      <c r="K6281">
        <f t="shared" si="494"/>
        <v>16</v>
      </c>
      <c r="L6281" t="str">
        <f t="shared" si="495"/>
        <v>Feb</v>
      </c>
      <c r="M6281">
        <v>17</v>
      </c>
      <c r="N6281">
        <f t="shared" si="496"/>
        <v>2</v>
      </c>
      <c r="O6281" s="5">
        <f t="shared" si="497"/>
        <v>26.45</v>
      </c>
    </row>
    <row r="6282" spans="1:15" x14ac:dyDescent="0.25">
      <c r="A6282">
        <v>6355</v>
      </c>
      <c r="B6282">
        <v>2810</v>
      </c>
      <c r="C6282">
        <f>IF(COUNTIF($B$2:B6282,B6282)=1,1,0)</f>
        <v>0</v>
      </c>
      <c r="D6282" s="1">
        <v>44973</v>
      </c>
      <c r="E6282" s="2">
        <v>0.74583333333333335</v>
      </c>
      <c r="F6282">
        <v>111</v>
      </c>
      <c r="G6282" t="str">
        <f>IFERROR(INDEX(menu_items!$B:$B,MATCH(F6282,menu_items!$A:$A,0)),"Unknown value")</f>
        <v>California Roll</v>
      </c>
      <c r="H6282" t="str">
        <f>IFERROR(INDEX(menu_items!$C:$C,MATCH(F6282,menu_items!$A:$A,0)),"Unknown value")</f>
        <v>Asian</v>
      </c>
      <c r="I6282" s="5">
        <f>IFERROR(INDEX(menu_items!$D:$D,MATCH(F6282,menu_items!$A:$A,0)),0)</f>
        <v>11.95</v>
      </c>
      <c r="J6282" t="str">
        <f t="shared" si="493"/>
        <v>Thu</v>
      </c>
      <c r="K6282">
        <f t="shared" si="494"/>
        <v>16</v>
      </c>
      <c r="L6282" t="str">
        <f t="shared" si="495"/>
        <v>Feb</v>
      </c>
      <c r="M6282">
        <v>17</v>
      </c>
      <c r="N6282">
        <f t="shared" si="496"/>
        <v>2</v>
      </c>
      <c r="O6282" s="5">
        <f t="shared" si="497"/>
        <v>26.45</v>
      </c>
    </row>
    <row r="6283" spans="1:15" x14ac:dyDescent="0.25">
      <c r="A6283">
        <v>6356</v>
      </c>
      <c r="B6283">
        <v>2811</v>
      </c>
      <c r="C6283">
        <f>IF(COUNTIF($B$2:B6283,B6283)=1,1,0)</f>
        <v>1</v>
      </c>
      <c r="D6283" s="1">
        <v>44973</v>
      </c>
      <c r="E6283" s="2">
        <v>0.75241898148148145</v>
      </c>
      <c r="F6283">
        <v>128</v>
      </c>
      <c r="G6283" t="str">
        <f>IFERROR(INDEX(menu_items!$B:$B,MATCH(F6283,menu_items!$A:$A,0)),"Unknown value")</f>
        <v>Cheese Lasagna</v>
      </c>
      <c r="H6283" t="str">
        <f>IFERROR(INDEX(menu_items!$C:$C,MATCH(F6283,menu_items!$A:$A,0)),"Unknown value")</f>
        <v>Italian</v>
      </c>
      <c r="I6283" s="5">
        <f>IFERROR(INDEX(menu_items!$D:$D,MATCH(F6283,menu_items!$A:$A,0)),0)</f>
        <v>15.5</v>
      </c>
      <c r="J6283" t="str">
        <f t="shared" si="493"/>
        <v>Thu</v>
      </c>
      <c r="K6283">
        <f t="shared" si="494"/>
        <v>16</v>
      </c>
      <c r="L6283" t="str">
        <f t="shared" si="495"/>
        <v>Feb</v>
      </c>
      <c r="M6283">
        <v>18</v>
      </c>
      <c r="N6283">
        <f t="shared" si="496"/>
        <v>4</v>
      </c>
      <c r="O6283" s="5">
        <f t="shared" si="497"/>
        <v>53.349999999999994</v>
      </c>
    </row>
    <row r="6284" spans="1:15" x14ac:dyDescent="0.25">
      <c r="A6284">
        <v>6357</v>
      </c>
      <c r="B6284">
        <v>2811</v>
      </c>
      <c r="C6284">
        <f>IF(COUNTIF($B$2:B6284,B6284)=1,1,0)</f>
        <v>0</v>
      </c>
      <c r="D6284" s="1">
        <v>44973</v>
      </c>
      <c r="E6284" s="2">
        <v>0.75241898148148145</v>
      </c>
      <c r="F6284">
        <v>111</v>
      </c>
      <c r="G6284" t="str">
        <f>IFERROR(INDEX(menu_items!$B:$B,MATCH(F6284,menu_items!$A:$A,0)),"Unknown value")</f>
        <v>California Roll</v>
      </c>
      <c r="H6284" t="str">
        <f>IFERROR(INDEX(menu_items!$C:$C,MATCH(F6284,menu_items!$A:$A,0)),"Unknown value")</f>
        <v>Asian</v>
      </c>
      <c r="I6284" s="5">
        <f>IFERROR(INDEX(menu_items!$D:$D,MATCH(F6284,menu_items!$A:$A,0)),0)</f>
        <v>11.95</v>
      </c>
      <c r="J6284" t="str">
        <f t="shared" si="493"/>
        <v>Thu</v>
      </c>
      <c r="K6284">
        <f t="shared" si="494"/>
        <v>16</v>
      </c>
      <c r="L6284" t="str">
        <f t="shared" si="495"/>
        <v>Feb</v>
      </c>
      <c r="M6284">
        <v>18</v>
      </c>
      <c r="N6284">
        <f t="shared" si="496"/>
        <v>4</v>
      </c>
      <c r="O6284" s="5">
        <f t="shared" si="497"/>
        <v>53.349999999999994</v>
      </c>
    </row>
    <row r="6285" spans="1:15" x14ac:dyDescent="0.25">
      <c r="A6285">
        <v>6358</v>
      </c>
      <c r="B6285">
        <v>2811</v>
      </c>
      <c r="C6285">
        <f>IF(COUNTIF($B$2:B6285,B6285)=1,1,0)</f>
        <v>0</v>
      </c>
      <c r="D6285" s="1">
        <v>44973</v>
      </c>
      <c r="E6285" s="2">
        <v>0.75241898148148145</v>
      </c>
      <c r="F6285">
        <v>119</v>
      </c>
      <c r="G6285" t="str">
        <f>IFERROR(INDEX(menu_items!$B:$B,MATCH(F6285,menu_items!$A:$A,0)),"Unknown value")</f>
        <v>Chicken Torta</v>
      </c>
      <c r="H6285" t="str">
        <f>IFERROR(INDEX(menu_items!$C:$C,MATCH(F6285,menu_items!$A:$A,0)),"Unknown value")</f>
        <v>Mexican</v>
      </c>
      <c r="I6285" s="5">
        <f>IFERROR(INDEX(menu_items!$D:$D,MATCH(F6285,menu_items!$A:$A,0)),0)</f>
        <v>11.95</v>
      </c>
      <c r="J6285" t="str">
        <f t="shared" si="493"/>
        <v>Thu</v>
      </c>
      <c r="K6285">
        <f t="shared" si="494"/>
        <v>16</v>
      </c>
      <c r="L6285" t="str">
        <f t="shared" si="495"/>
        <v>Feb</v>
      </c>
      <c r="M6285">
        <v>18</v>
      </c>
      <c r="N6285">
        <f t="shared" si="496"/>
        <v>4</v>
      </c>
      <c r="O6285" s="5">
        <f t="shared" si="497"/>
        <v>53.349999999999994</v>
      </c>
    </row>
    <row r="6286" spans="1:15" x14ac:dyDescent="0.25">
      <c r="A6286">
        <v>6359</v>
      </c>
      <c r="B6286">
        <v>2811</v>
      </c>
      <c r="C6286">
        <f>IF(COUNTIF($B$2:B6286,B6286)=1,1,0)</f>
        <v>0</v>
      </c>
      <c r="D6286" s="1">
        <v>44973</v>
      </c>
      <c r="E6286" s="2">
        <v>0.75241898148148145</v>
      </c>
      <c r="F6286">
        <v>120</v>
      </c>
      <c r="G6286" t="str">
        <f>IFERROR(INDEX(menu_items!$B:$B,MATCH(F6286,menu_items!$A:$A,0)),"Unknown value")</f>
        <v>Steak Torta</v>
      </c>
      <c r="H6286" t="str">
        <f>IFERROR(INDEX(menu_items!$C:$C,MATCH(F6286,menu_items!$A:$A,0)),"Unknown value")</f>
        <v>Mexican</v>
      </c>
      <c r="I6286" s="5">
        <f>IFERROR(INDEX(menu_items!$D:$D,MATCH(F6286,menu_items!$A:$A,0)),0)</f>
        <v>13.95</v>
      </c>
      <c r="J6286" t="str">
        <f t="shared" si="493"/>
        <v>Thu</v>
      </c>
      <c r="K6286">
        <f t="shared" si="494"/>
        <v>16</v>
      </c>
      <c r="L6286" t="str">
        <f t="shared" si="495"/>
        <v>Feb</v>
      </c>
      <c r="M6286">
        <v>18</v>
      </c>
      <c r="N6286">
        <f t="shared" si="496"/>
        <v>4</v>
      </c>
      <c r="O6286" s="5">
        <f t="shared" si="497"/>
        <v>53.349999999999994</v>
      </c>
    </row>
    <row r="6287" spans="1:15" x14ac:dyDescent="0.25">
      <c r="A6287">
        <v>6360</v>
      </c>
      <c r="B6287">
        <v>2812</v>
      </c>
      <c r="C6287">
        <f>IF(COUNTIF($B$2:B6287,B6287)=1,1,0)</f>
        <v>1</v>
      </c>
      <c r="D6287" s="1">
        <v>44973</v>
      </c>
      <c r="E6287" s="2">
        <v>0.75902777777777775</v>
      </c>
      <c r="F6287">
        <v>119</v>
      </c>
      <c r="G6287" t="str">
        <f>IFERROR(INDEX(menu_items!$B:$B,MATCH(F6287,menu_items!$A:$A,0)),"Unknown value")</f>
        <v>Chicken Torta</v>
      </c>
      <c r="H6287" t="str">
        <f>IFERROR(INDEX(menu_items!$C:$C,MATCH(F6287,menu_items!$A:$A,0)),"Unknown value")</f>
        <v>Mexican</v>
      </c>
      <c r="I6287" s="5">
        <f>IFERROR(INDEX(menu_items!$D:$D,MATCH(F6287,menu_items!$A:$A,0)),0)</f>
        <v>11.95</v>
      </c>
      <c r="J6287" t="str">
        <f t="shared" si="493"/>
        <v>Thu</v>
      </c>
      <c r="K6287">
        <f t="shared" si="494"/>
        <v>16</v>
      </c>
      <c r="L6287" t="str">
        <f t="shared" si="495"/>
        <v>Feb</v>
      </c>
      <c r="M6287">
        <v>18</v>
      </c>
      <c r="N6287">
        <f t="shared" si="496"/>
        <v>3</v>
      </c>
      <c r="O6287" s="5">
        <f t="shared" si="497"/>
        <v>36.9</v>
      </c>
    </row>
    <row r="6288" spans="1:15" x14ac:dyDescent="0.25">
      <c r="A6288">
        <v>6361</v>
      </c>
      <c r="B6288">
        <v>2812</v>
      </c>
      <c r="C6288">
        <f>IF(COUNTIF($B$2:B6288,B6288)=1,1,0)</f>
        <v>0</v>
      </c>
      <c r="D6288" s="1">
        <v>44973</v>
      </c>
      <c r="E6288" s="2">
        <v>0.75902777777777775</v>
      </c>
      <c r="F6288">
        <v>105</v>
      </c>
      <c r="G6288" t="str">
        <f>IFERROR(INDEX(menu_items!$B:$B,MATCH(F6288,menu_items!$A:$A,0)),"Unknown value")</f>
        <v>Mac &amp; Cheese</v>
      </c>
      <c r="H6288" t="str">
        <f>IFERROR(INDEX(menu_items!$C:$C,MATCH(F6288,menu_items!$A:$A,0)),"Unknown value")</f>
        <v>American</v>
      </c>
      <c r="I6288" s="5">
        <f>IFERROR(INDEX(menu_items!$D:$D,MATCH(F6288,menu_items!$A:$A,0)),0)</f>
        <v>7</v>
      </c>
      <c r="J6288" t="str">
        <f t="shared" si="493"/>
        <v>Thu</v>
      </c>
      <c r="K6288">
        <f t="shared" si="494"/>
        <v>16</v>
      </c>
      <c r="L6288" t="str">
        <f t="shared" si="495"/>
        <v>Feb</v>
      </c>
      <c r="M6288">
        <v>18</v>
      </c>
      <c r="N6288">
        <f t="shared" si="496"/>
        <v>3</v>
      </c>
      <c r="O6288" s="5">
        <f t="shared" si="497"/>
        <v>36.9</v>
      </c>
    </row>
    <row r="6289" spans="1:15" x14ac:dyDescent="0.25">
      <c r="A6289">
        <v>6362</v>
      </c>
      <c r="B6289">
        <v>2812</v>
      </c>
      <c r="C6289">
        <f>IF(COUNTIF($B$2:B6289,B6289)=1,1,0)</f>
        <v>0</v>
      </c>
      <c r="D6289" s="1">
        <v>44973</v>
      </c>
      <c r="E6289" s="2">
        <v>0.75902777777777775</v>
      </c>
      <c r="F6289">
        <v>131</v>
      </c>
      <c r="G6289" t="str">
        <f>IFERROR(INDEX(menu_items!$B:$B,MATCH(F6289,menu_items!$A:$A,0)),"Unknown value")</f>
        <v>Chicken Parmesan</v>
      </c>
      <c r="H6289" t="str">
        <f>IFERROR(INDEX(menu_items!$C:$C,MATCH(F6289,menu_items!$A:$A,0)),"Unknown value")</f>
        <v>Italian</v>
      </c>
      <c r="I6289" s="5">
        <f>IFERROR(INDEX(menu_items!$D:$D,MATCH(F6289,menu_items!$A:$A,0)),0)</f>
        <v>17.95</v>
      </c>
      <c r="J6289" t="str">
        <f t="shared" si="493"/>
        <v>Thu</v>
      </c>
      <c r="K6289">
        <f t="shared" si="494"/>
        <v>16</v>
      </c>
      <c r="L6289" t="str">
        <f t="shared" si="495"/>
        <v>Feb</v>
      </c>
      <c r="M6289">
        <v>18</v>
      </c>
      <c r="N6289">
        <f t="shared" si="496"/>
        <v>3</v>
      </c>
      <c r="O6289" s="5">
        <f t="shared" si="497"/>
        <v>36.9</v>
      </c>
    </row>
    <row r="6290" spans="1:15" x14ac:dyDescent="0.25">
      <c r="A6290">
        <v>6363</v>
      </c>
      <c r="B6290">
        <v>2813</v>
      </c>
      <c r="C6290">
        <f>IF(COUNTIF($B$2:B6290,B6290)=1,1,0)</f>
        <v>1</v>
      </c>
      <c r="D6290" s="1">
        <v>44973</v>
      </c>
      <c r="E6290" s="2">
        <v>0.76043981481481482</v>
      </c>
      <c r="F6290">
        <v>117</v>
      </c>
      <c r="G6290" t="str">
        <f>IFERROR(INDEX(menu_items!$B:$B,MATCH(F6290,menu_items!$A:$A,0)),"Unknown value")</f>
        <v>Chicken Burrito</v>
      </c>
      <c r="H6290" t="str">
        <f>IFERROR(INDEX(menu_items!$C:$C,MATCH(F6290,menu_items!$A:$A,0)),"Unknown value")</f>
        <v>Mexican</v>
      </c>
      <c r="I6290" s="5">
        <f>IFERROR(INDEX(menu_items!$D:$D,MATCH(F6290,menu_items!$A:$A,0)),0)</f>
        <v>12.95</v>
      </c>
      <c r="J6290" t="str">
        <f t="shared" si="493"/>
        <v>Thu</v>
      </c>
      <c r="K6290">
        <f t="shared" si="494"/>
        <v>16</v>
      </c>
      <c r="L6290" t="str">
        <f t="shared" si="495"/>
        <v>Feb</v>
      </c>
      <c r="M6290">
        <v>18</v>
      </c>
      <c r="N6290">
        <f t="shared" si="496"/>
        <v>3</v>
      </c>
      <c r="O6290" s="5">
        <f t="shared" si="497"/>
        <v>37.450000000000003</v>
      </c>
    </row>
    <row r="6291" spans="1:15" x14ac:dyDescent="0.25">
      <c r="A6291">
        <v>6364</v>
      </c>
      <c r="B6291">
        <v>2813</v>
      </c>
      <c r="C6291">
        <f>IF(COUNTIF($B$2:B6291,B6291)=1,1,0)</f>
        <v>0</v>
      </c>
      <c r="D6291" s="1">
        <v>44973</v>
      </c>
      <c r="E6291" s="2">
        <v>0.76043981481481482</v>
      </c>
      <c r="F6291">
        <v>128</v>
      </c>
      <c r="G6291" t="str">
        <f>IFERROR(INDEX(menu_items!$B:$B,MATCH(F6291,menu_items!$A:$A,0)),"Unknown value")</f>
        <v>Cheese Lasagna</v>
      </c>
      <c r="H6291" t="str">
        <f>IFERROR(INDEX(menu_items!$C:$C,MATCH(F6291,menu_items!$A:$A,0)),"Unknown value")</f>
        <v>Italian</v>
      </c>
      <c r="I6291" s="5">
        <f>IFERROR(INDEX(menu_items!$D:$D,MATCH(F6291,menu_items!$A:$A,0)),0)</f>
        <v>15.5</v>
      </c>
      <c r="J6291" t="str">
        <f t="shared" si="493"/>
        <v>Thu</v>
      </c>
      <c r="K6291">
        <f t="shared" si="494"/>
        <v>16</v>
      </c>
      <c r="L6291" t="str">
        <f t="shared" si="495"/>
        <v>Feb</v>
      </c>
      <c r="M6291">
        <v>18</v>
      </c>
      <c r="N6291">
        <f t="shared" si="496"/>
        <v>3</v>
      </c>
      <c r="O6291" s="5">
        <f t="shared" si="497"/>
        <v>37.450000000000003</v>
      </c>
    </row>
    <row r="6292" spans="1:15" x14ac:dyDescent="0.25">
      <c r="A6292">
        <v>6365</v>
      </c>
      <c r="B6292">
        <v>2813</v>
      </c>
      <c r="C6292">
        <f>IF(COUNTIF($B$2:B6292,B6292)=1,1,0)</f>
        <v>0</v>
      </c>
      <c r="D6292" s="1">
        <v>44973</v>
      </c>
      <c r="E6292" s="2">
        <v>0.76043981481481482</v>
      </c>
      <c r="F6292">
        <v>114</v>
      </c>
      <c r="G6292" t="str">
        <f>IFERROR(INDEX(menu_items!$B:$B,MATCH(F6292,menu_items!$A:$A,0)),"Unknown value")</f>
        <v>Potstickers</v>
      </c>
      <c r="H6292" t="str">
        <f>IFERROR(INDEX(menu_items!$C:$C,MATCH(F6292,menu_items!$A:$A,0)),"Unknown value")</f>
        <v>Asian</v>
      </c>
      <c r="I6292" s="5">
        <f>IFERROR(INDEX(menu_items!$D:$D,MATCH(F6292,menu_items!$A:$A,0)),0)</f>
        <v>9</v>
      </c>
      <c r="J6292" t="str">
        <f t="shared" si="493"/>
        <v>Thu</v>
      </c>
      <c r="K6292">
        <f t="shared" si="494"/>
        <v>16</v>
      </c>
      <c r="L6292" t="str">
        <f t="shared" si="495"/>
        <v>Feb</v>
      </c>
      <c r="M6292">
        <v>18</v>
      </c>
      <c r="N6292">
        <f t="shared" si="496"/>
        <v>3</v>
      </c>
      <c r="O6292" s="5">
        <f t="shared" si="497"/>
        <v>37.450000000000003</v>
      </c>
    </row>
    <row r="6293" spans="1:15" x14ac:dyDescent="0.25">
      <c r="A6293">
        <v>6367</v>
      </c>
      <c r="B6293">
        <v>2814</v>
      </c>
      <c r="C6293">
        <f>IF(COUNTIF($B$2:B6293,B6293)=1,1,0)</f>
        <v>1</v>
      </c>
      <c r="D6293" s="1">
        <v>44973</v>
      </c>
      <c r="E6293" s="2">
        <v>0.76465277777777774</v>
      </c>
      <c r="F6293">
        <v>106</v>
      </c>
      <c r="G6293" t="str">
        <f>IFERROR(INDEX(menu_items!$B:$B,MATCH(F6293,menu_items!$A:$A,0)),"Unknown value")</f>
        <v>French Fries</v>
      </c>
      <c r="H6293" t="str">
        <f>IFERROR(INDEX(menu_items!$C:$C,MATCH(F6293,menu_items!$A:$A,0)),"Unknown value")</f>
        <v>American</v>
      </c>
      <c r="I6293" s="5">
        <f>IFERROR(INDEX(menu_items!$D:$D,MATCH(F6293,menu_items!$A:$A,0)),0)</f>
        <v>7</v>
      </c>
      <c r="J6293" t="str">
        <f t="shared" si="493"/>
        <v>Thu</v>
      </c>
      <c r="K6293">
        <f t="shared" si="494"/>
        <v>16</v>
      </c>
      <c r="L6293" t="str">
        <f t="shared" si="495"/>
        <v>Feb</v>
      </c>
      <c r="M6293">
        <v>18</v>
      </c>
      <c r="N6293">
        <f t="shared" si="496"/>
        <v>1</v>
      </c>
      <c r="O6293" s="5">
        <f t="shared" si="497"/>
        <v>7</v>
      </c>
    </row>
    <row r="6294" spans="1:15" x14ac:dyDescent="0.25">
      <c r="A6294">
        <v>6368</v>
      </c>
      <c r="B6294">
        <v>2815</v>
      </c>
      <c r="C6294">
        <f>IF(COUNTIF($B$2:B6294,B6294)=1,1,0)</f>
        <v>1</v>
      </c>
      <c r="D6294" s="1">
        <v>44973</v>
      </c>
      <c r="E6294" s="2">
        <v>0.76478009259259261</v>
      </c>
      <c r="F6294">
        <v>107</v>
      </c>
      <c r="G6294" t="str">
        <f>IFERROR(INDEX(menu_items!$B:$B,MATCH(F6294,menu_items!$A:$A,0)),"Unknown value")</f>
        <v>Orange Chicken</v>
      </c>
      <c r="H6294" t="str">
        <f>IFERROR(INDEX(menu_items!$C:$C,MATCH(F6294,menu_items!$A:$A,0)),"Unknown value")</f>
        <v>Asian</v>
      </c>
      <c r="I6294" s="5">
        <f>IFERROR(INDEX(menu_items!$D:$D,MATCH(F6294,menu_items!$A:$A,0)),0)</f>
        <v>16.5</v>
      </c>
      <c r="J6294" t="str">
        <f t="shared" si="493"/>
        <v>Thu</v>
      </c>
      <c r="K6294">
        <f t="shared" si="494"/>
        <v>16</v>
      </c>
      <c r="L6294" t="str">
        <f t="shared" si="495"/>
        <v>Feb</v>
      </c>
      <c r="M6294">
        <v>18</v>
      </c>
      <c r="N6294">
        <f t="shared" si="496"/>
        <v>3</v>
      </c>
      <c r="O6294" s="5">
        <f t="shared" si="497"/>
        <v>38</v>
      </c>
    </row>
    <row r="6295" spans="1:15" x14ac:dyDescent="0.25">
      <c r="A6295">
        <v>6369</v>
      </c>
      <c r="B6295">
        <v>2815</v>
      </c>
      <c r="C6295">
        <f>IF(COUNTIF($B$2:B6295,B6295)=1,1,0)</f>
        <v>0</v>
      </c>
      <c r="D6295" s="1">
        <v>44973</v>
      </c>
      <c r="E6295" s="2">
        <v>0.76478009259259261</v>
      </c>
      <c r="F6295">
        <v>108</v>
      </c>
      <c r="G6295" t="str">
        <f>IFERROR(INDEX(menu_items!$B:$B,MATCH(F6295,menu_items!$A:$A,0)),"Unknown value")</f>
        <v>Tofu Pad Thai</v>
      </c>
      <c r="H6295" t="str">
        <f>IFERROR(INDEX(menu_items!$C:$C,MATCH(F6295,menu_items!$A:$A,0)),"Unknown value")</f>
        <v>Asian</v>
      </c>
      <c r="I6295" s="5">
        <f>IFERROR(INDEX(menu_items!$D:$D,MATCH(F6295,menu_items!$A:$A,0)),0)</f>
        <v>14.5</v>
      </c>
      <c r="J6295" t="str">
        <f t="shared" si="493"/>
        <v>Thu</v>
      </c>
      <c r="K6295">
        <f t="shared" si="494"/>
        <v>16</v>
      </c>
      <c r="L6295" t="str">
        <f t="shared" si="495"/>
        <v>Feb</v>
      </c>
      <c r="M6295">
        <v>18</v>
      </c>
      <c r="N6295">
        <f t="shared" si="496"/>
        <v>3</v>
      </c>
      <c r="O6295" s="5">
        <f t="shared" si="497"/>
        <v>38</v>
      </c>
    </row>
    <row r="6296" spans="1:15" x14ac:dyDescent="0.25">
      <c r="A6296">
        <v>6370</v>
      </c>
      <c r="B6296">
        <v>2815</v>
      </c>
      <c r="C6296">
        <f>IF(COUNTIF($B$2:B6296,B6296)=1,1,0)</f>
        <v>0</v>
      </c>
      <c r="D6296" s="1">
        <v>44973</v>
      </c>
      <c r="E6296" s="2">
        <v>0.76478009259259261</v>
      </c>
      <c r="F6296">
        <v>106</v>
      </c>
      <c r="G6296" t="str">
        <f>IFERROR(INDEX(menu_items!$B:$B,MATCH(F6296,menu_items!$A:$A,0)),"Unknown value")</f>
        <v>French Fries</v>
      </c>
      <c r="H6296" t="str">
        <f>IFERROR(INDEX(menu_items!$C:$C,MATCH(F6296,menu_items!$A:$A,0)),"Unknown value")</f>
        <v>American</v>
      </c>
      <c r="I6296" s="5">
        <f>IFERROR(INDEX(menu_items!$D:$D,MATCH(F6296,menu_items!$A:$A,0)),0)</f>
        <v>7</v>
      </c>
      <c r="J6296" t="str">
        <f t="shared" si="493"/>
        <v>Thu</v>
      </c>
      <c r="K6296">
        <f t="shared" si="494"/>
        <v>16</v>
      </c>
      <c r="L6296" t="str">
        <f t="shared" si="495"/>
        <v>Feb</v>
      </c>
      <c r="M6296">
        <v>18</v>
      </c>
      <c r="N6296">
        <f t="shared" si="496"/>
        <v>3</v>
      </c>
      <c r="O6296" s="5">
        <f t="shared" si="497"/>
        <v>38</v>
      </c>
    </row>
    <row r="6297" spans="1:15" x14ac:dyDescent="0.25">
      <c r="A6297">
        <v>6371</v>
      </c>
      <c r="B6297">
        <v>2816</v>
      </c>
      <c r="C6297">
        <f>IF(COUNTIF($B$2:B6297,B6297)=1,1,0)</f>
        <v>1</v>
      </c>
      <c r="D6297" s="1">
        <v>44973</v>
      </c>
      <c r="E6297" s="2">
        <v>0.76501157407407405</v>
      </c>
      <c r="F6297">
        <v>101</v>
      </c>
      <c r="G6297" t="str">
        <f>IFERROR(INDEX(menu_items!$B:$B,MATCH(F6297,menu_items!$A:$A,0)),"Unknown value")</f>
        <v>Hamburger</v>
      </c>
      <c r="H6297" t="str">
        <f>IFERROR(INDEX(menu_items!$C:$C,MATCH(F6297,menu_items!$A:$A,0)),"Unknown value")</f>
        <v>American</v>
      </c>
      <c r="I6297" s="5">
        <f>IFERROR(INDEX(menu_items!$D:$D,MATCH(F6297,menu_items!$A:$A,0)),0)</f>
        <v>12.95</v>
      </c>
      <c r="J6297" t="str">
        <f t="shared" si="493"/>
        <v>Thu</v>
      </c>
      <c r="K6297">
        <f t="shared" si="494"/>
        <v>16</v>
      </c>
      <c r="L6297" t="str">
        <f t="shared" si="495"/>
        <v>Feb</v>
      </c>
      <c r="M6297">
        <v>18</v>
      </c>
      <c r="N6297">
        <f t="shared" si="496"/>
        <v>2</v>
      </c>
      <c r="O6297" s="5">
        <f t="shared" si="497"/>
        <v>29.45</v>
      </c>
    </row>
    <row r="6298" spans="1:15" x14ac:dyDescent="0.25">
      <c r="A6298">
        <v>6372</v>
      </c>
      <c r="B6298">
        <v>2816</v>
      </c>
      <c r="C6298">
        <f>IF(COUNTIF($B$2:B6298,B6298)=1,1,0)</f>
        <v>0</v>
      </c>
      <c r="D6298" s="1">
        <v>44973</v>
      </c>
      <c r="E6298" s="2">
        <v>0.76501157407407405</v>
      </c>
      <c r="F6298">
        <v>107</v>
      </c>
      <c r="G6298" t="str">
        <f>IFERROR(INDEX(menu_items!$B:$B,MATCH(F6298,menu_items!$A:$A,0)),"Unknown value")</f>
        <v>Orange Chicken</v>
      </c>
      <c r="H6298" t="str">
        <f>IFERROR(INDEX(menu_items!$C:$C,MATCH(F6298,menu_items!$A:$A,0)),"Unknown value")</f>
        <v>Asian</v>
      </c>
      <c r="I6298" s="5">
        <f>IFERROR(INDEX(menu_items!$D:$D,MATCH(F6298,menu_items!$A:$A,0)),0)</f>
        <v>16.5</v>
      </c>
      <c r="J6298" t="str">
        <f t="shared" si="493"/>
        <v>Thu</v>
      </c>
      <c r="K6298">
        <f t="shared" si="494"/>
        <v>16</v>
      </c>
      <c r="L6298" t="str">
        <f t="shared" si="495"/>
        <v>Feb</v>
      </c>
      <c r="M6298">
        <v>18</v>
      </c>
      <c r="N6298">
        <f t="shared" si="496"/>
        <v>2</v>
      </c>
      <c r="O6298" s="5">
        <f t="shared" si="497"/>
        <v>29.45</v>
      </c>
    </row>
    <row r="6299" spans="1:15" x14ac:dyDescent="0.25">
      <c r="A6299">
        <v>6373</v>
      </c>
      <c r="B6299">
        <v>2817</v>
      </c>
      <c r="C6299">
        <f>IF(COUNTIF($B$2:B6299,B6299)=1,1,0)</f>
        <v>1</v>
      </c>
      <c r="D6299" s="1">
        <v>44973</v>
      </c>
      <c r="E6299" s="2">
        <v>0.77575231481481477</v>
      </c>
      <c r="F6299">
        <v>126</v>
      </c>
      <c r="G6299" t="str">
        <f>IFERROR(INDEX(menu_items!$B:$B,MATCH(F6299,menu_items!$A:$A,0)),"Unknown value")</f>
        <v>Fettuccine Alfredo</v>
      </c>
      <c r="H6299" t="str">
        <f>IFERROR(INDEX(menu_items!$C:$C,MATCH(F6299,menu_items!$A:$A,0)),"Unknown value")</f>
        <v>Italian</v>
      </c>
      <c r="I6299" s="5">
        <f>IFERROR(INDEX(menu_items!$D:$D,MATCH(F6299,menu_items!$A:$A,0)),0)</f>
        <v>14.5</v>
      </c>
      <c r="J6299" t="str">
        <f t="shared" si="493"/>
        <v>Thu</v>
      </c>
      <c r="K6299">
        <f t="shared" si="494"/>
        <v>16</v>
      </c>
      <c r="L6299" t="str">
        <f t="shared" si="495"/>
        <v>Feb</v>
      </c>
      <c r="M6299">
        <v>18</v>
      </c>
      <c r="N6299">
        <f t="shared" si="496"/>
        <v>2</v>
      </c>
      <c r="O6299" s="5">
        <f t="shared" si="497"/>
        <v>21.5</v>
      </c>
    </row>
    <row r="6300" spans="1:15" x14ac:dyDescent="0.25">
      <c r="A6300">
        <v>6374</v>
      </c>
      <c r="B6300">
        <v>2817</v>
      </c>
      <c r="C6300">
        <f>IF(COUNTIF($B$2:B6300,B6300)=1,1,0)</f>
        <v>0</v>
      </c>
      <c r="D6300" s="1">
        <v>44973</v>
      </c>
      <c r="E6300" s="2">
        <v>0.77575231481481477</v>
      </c>
      <c r="F6300">
        <v>122</v>
      </c>
      <c r="G6300" t="str">
        <f>IFERROR(INDEX(menu_items!$B:$B,MATCH(F6300,menu_items!$A:$A,0)),"Unknown value")</f>
        <v>Chips &amp; Salsa</v>
      </c>
      <c r="H6300" t="str">
        <f>IFERROR(INDEX(menu_items!$C:$C,MATCH(F6300,menu_items!$A:$A,0)),"Unknown value")</f>
        <v>Mexican</v>
      </c>
      <c r="I6300" s="5">
        <f>IFERROR(INDEX(menu_items!$D:$D,MATCH(F6300,menu_items!$A:$A,0)),0)</f>
        <v>7</v>
      </c>
      <c r="J6300" t="str">
        <f t="shared" si="493"/>
        <v>Thu</v>
      </c>
      <c r="K6300">
        <f t="shared" si="494"/>
        <v>16</v>
      </c>
      <c r="L6300" t="str">
        <f t="shared" si="495"/>
        <v>Feb</v>
      </c>
      <c r="M6300">
        <v>18</v>
      </c>
      <c r="N6300">
        <f t="shared" si="496"/>
        <v>2</v>
      </c>
      <c r="O6300" s="5">
        <f t="shared" si="497"/>
        <v>21.5</v>
      </c>
    </row>
    <row r="6301" spans="1:15" x14ac:dyDescent="0.25">
      <c r="A6301">
        <v>6375</v>
      </c>
      <c r="B6301">
        <v>2818</v>
      </c>
      <c r="C6301">
        <f>IF(COUNTIF($B$2:B6301,B6301)=1,1,0)</f>
        <v>1</v>
      </c>
      <c r="D6301" s="1">
        <v>44973</v>
      </c>
      <c r="E6301" s="2">
        <v>0.77788194444444447</v>
      </c>
      <c r="F6301">
        <v>107</v>
      </c>
      <c r="G6301" t="str">
        <f>IFERROR(INDEX(menu_items!$B:$B,MATCH(F6301,menu_items!$A:$A,0)),"Unknown value")</f>
        <v>Orange Chicken</v>
      </c>
      <c r="H6301" t="str">
        <f>IFERROR(INDEX(menu_items!$C:$C,MATCH(F6301,menu_items!$A:$A,0)),"Unknown value")</f>
        <v>Asian</v>
      </c>
      <c r="I6301" s="5">
        <f>IFERROR(INDEX(menu_items!$D:$D,MATCH(F6301,menu_items!$A:$A,0)),0)</f>
        <v>16.5</v>
      </c>
      <c r="J6301" t="str">
        <f t="shared" si="493"/>
        <v>Thu</v>
      </c>
      <c r="K6301">
        <f t="shared" si="494"/>
        <v>16</v>
      </c>
      <c r="L6301" t="str">
        <f t="shared" si="495"/>
        <v>Feb</v>
      </c>
      <c r="M6301">
        <v>18</v>
      </c>
      <c r="N6301">
        <f t="shared" si="496"/>
        <v>3</v>
      </c>
      <c r="O6301" s="5">
        <f t="shared" si="497"/>
        <v>45.4</v>
      </c>
    </row>
    <row r="6302" spans="1:15" x14ac:dyDescent="0.25">
      <c r="A6302">
        <v>6376</v>
      </c>
      <c r="B6302">
        <v>2818</v>
      </c>
      <c r="C6302">
        <f>IF(COUNTIF($B$2:B6302,B6302)=1,1,0)</f>
        <v>0</v>
      </c>
      <c r="D6302" s="1">
        <v>44973</v>
      </c>
      <c r="E6302" s="2">
        <v>0.77788194444444447</v>
      </c>
      <c r="F6302">
        <v>118</v>
      </c>
      <c r="G6302" t="str">
        <f>IFERROR(INDEX(menu_items!$B:$B,MATCH(F6302,menu_items!$A:$A,0)),"Unknown value")</f>
        <v>Steak Burrito</v>
      </c>
      <c r="H6302" t="str">
        <f>IFERROR(INDEX(menu_items!$C:$C,MATCH(F6302,menu_items!$A:$A,0)),"Unknown value")</f>
        <v>Mexican</v>
      </c>
      <c r="I6302" s="5">
        <f>IFERROR(INDEX(menu_items!$D:$D,MATCH(F6302,menu_items!$A:$A,0)),0)</f>
        <v>14.95</v>
      </c>
      <c r="J6302" t="str">
        <f t="shared" si="493"/>
        <v>Thu</v>
      </c>
      <c r="K6302">
        <f t="shared" si="494"/>
        <v>16</v>
      </c>
      <c r="L6302" t="str">
        <f t="shared" si="495"/>
        <v>Feb</v>
      </c>
      <c r="M6302">
        <v>18</v>
      </c>
      <c r="N6302">
        <f t="shared" si="496"/>
        <v>3</v>
      </c>
      <c r="O6302" s="5">
        <f t="shared" si="497"/>
        <v>45.4</v>
      </c>
    </row>
    <row r="6303" spans="1:15" x14ac:dyDescent="0.25">
      <c r="A6303">
        <v>6377</v>
      </c>
      <c r="B6303">
        <v>2818</v>
      </c>
      <c r="C6303">
        <f>IF(COUNTIF($B$2:B6303,B6303)=1,1,0)</f>
        <v>0</v>
      </c>
      <c r="D6303" s="1">
        <v>44973</v>
      </c>
      <c r="E6303" s="2">
        <v>0.77788194444444447</v>
      </c>
      <c r="F6303">
        <v>120</v>
      </c>
      <c r="G6303" t="str">
        <f>IFERROR(INDEX(menu_items!$B:$B,MATCH(F6303,menu_items!$A:$A,0)),"Unknown value")</f>
        <v>Steak Torta</v>
      </c>
      <c r="H6303" t="str">
        <f>IFERROR(INDEX(menu_items!$C:$C,MATCH(F6303,menu_items!$A:$A,0)),"Unknown value")</f>
        <v>Mexican</v>
      </c>
      <c r="I6303" s="5">
        <f>IFERROR(INDEX(menu_items!$D:$D,MATCH(F6303,menu_items!$A:$A,0)),0)</f>
        <v>13.95</v>
      </c>
      <c r="J6303" t="str">
        <f t="shared" si="493"/>
        <v>Thu</v>
      </c>
      <c r="K6303">
        <f t="shared" si="494"/>
        <v>16</v>
      </c>
      <c r="L6303" t="str">
        <f t="shared" si="495"/>
        <v>Feb</v>
      </c>
      <c r="M6303">
        <v>18</v>
      </c>
      <c r="N6303">
        <f t="shared" si="496"/>
        <v>3</v>
      </c>
      <c r="O6303" s="5">
        <f t="shared" si="497"/>
        <v>45.4</v>
      </c>
    </row>
    <row r="6304" spans="1:15" x14ac:dyDescent="0.25">
      <c r="A6304">
        <v>6378</v>
      </c>
      <c r="B6304">
        <v>2819</v>
      </c>
      <c r="C6304">
        <f>IF(COUNTIF($B$2:B6304,B6304)=1,1,0)</f>
        <v>1</v>
      </c>
      <c r="D6304" s="1">
        <v>44973</v>
      </c>
      <c r="E6304" s="2">
        <v>0.81031249999999999</v>
      </c>
      <c r="F6304">
        <v>109</v>
      </c>
      <c r="G6304" t="str">
        <f>IFERROR(INDEX(menu_items!$B:$B,MATCH(F6304,menu_items!$A:$A,0)),"Unknown value")</f>
        <v>Korean Beef Bowl</v>
      </c>
      <c r="H6304" t="str">
        <f>IFERROR(INDEX(menu_items!$C:$C,MATCH(F6304,menu_items!$A:$A,0)),"Unknown value")</f>
        <v>Asian</v>
      </c>
      <c r="I6304" s="5">
        <f>IFERROR(INDEX(menu_items!$D:$D,MATCH(F6304,menu_items!$A:$A,0)),0)</f>
        <v>17.95</v>
      </c>
      <c r="J6304" t="str">
        <f t="shared" si="493"/>
        <v>Thu</v>
      </c>
      <c r="K6304">
        <f t="shared" si="494"/>
        <v>16</v>
      </c>
      <c r="L6304" t="str">
        <f t="shared" si="495"/>
        <v>Feb</v>
      </c>
      <c r="M6304">
        <v>19</v>
      </c>
      <c r="N6304">
        <f t="shared" si="496"/>
        <v>2</v>
      </c>
      <c r="O6304" s="5">
        <f t="shared" si="497"/>
        <v>24.95</v>
      </c>
    </row>
    <row r="6305" spans="1:15" x14ac:dyDescent="0.25">
      <c r="A6305">
        <v>6379</v>
      </c>
      <c r="B6305">
        <v>2819</v>
      </c>
      <c r="C6305">
        <f>IF(COUNTIF($B$2:B6305,B6305)=1,1,0)</f>
        <v>0</v>
      </c>
      <c r="D6305" s="1">
        <v>44973</v>
      </c>
      <c r="E6305" s="2">
        <v>0.81031249999999999</v>
      </c>
      <c r="F6305">
        <v>106</v>
      </c>
      <c r="G6305" t="str">
        <f>IFERROR(INDEX(menu_items!$B:$B,MATCH(F6305,menu_items!$A:$A,0)),"Unknown value")</f>
        <v>French Fries</v>
      </c>
      <c r="H6305" t="str">
        <f>IFERROR(INDEX(menu_items!$C:$C,MATCH(F6305,menu_items!$A:$A,0)),"Unknown value")</f>
        <v>American</v>
      </c>
      <c r="I6305" s="5">
        <f>IFERROR(INDEX(menu_items!$D:$D,MATCH(F6305,menu_items!$A:$A,0)),0)</f>
        <v>7</v>
      </c>
      <c r="J6305" t="str">
        <f t="shared" si="493"/>
        <v>Thu</v>
      </c>
      <c r="K6305">
        <f t="shared" si="494"/>
        <v>16</v>
      </c>
      <c r="L6305" t="str">
        <f t="shared" si="495"/>
        <v>Feb</v>
      </c>
      <c r="M6305">
        <v>19</v>
      </c>
      <c r="N6305">
        <f t="shared" si="496"/>
        <v>2</v>
      </c>
      <c r="O6305" s="5">
        <f t="shared" si="497"/>
        <v>24.95</v>
      </c>
    </row>
    <row r="6306" spans="1:15" x14ac:dyDescent="0.25">
      <c r="A6306">
        <v>6380</v>
      </c>
      <c r="B6306">
        <v>2820</v>
      </c>
      <c r="C6306">
        <f>IF(COUNTIF($B$2:B6306,B6306)=1,1,0)</f>
        <v>1</v>
      </c>
      <c r="D6306" s="1">
        <v>44973</v>
      </c>
      <c r="E6306" s="2">
        <v>0.81616898148148154</v>
      </c>
      <c r="F6306">
        <v>111</v>
      </c>
      <c r="G6306" t="str">
        <f>IFERROR(INDEX(menu_items!$B:$B,MATCH(F6306,menu_items!$A:$A,0)),"Unknown value")</f>
        <v>California Roll</v>
      </c>
      <c r="H6306" t="str">
        <f>IFERROR(INDEX(menu_items!$C:$C,MATCH(F6306,menu_items!$A:$A,0)),"Unknown value")</f>
        <v>Asian</v>
      </c>
      <c r="I6306" s="5">
        <f>IFERROR(INDEX(menu_items!$D:$D,MATCH(F6306,menu_items!$A:$A,0)),0)</f>
        <v>11.95</v>
      </c>
      <c r="J6306" t="str">
        <f t="shared" si="493"/>
        <v>Thu</v>
      </c>
      <c r="K6306">
        <f t="shared" si="494"/>
        <v>16</v>
      </c>
      <c r="L6306" t="str">
        <f t="shared" si="495"/>
        <v>Feb</v>
      </c>
      <c r="M6306">
        <v>19</v>
      </c>
      <c r="N6306">
        <f t="shared" si="496"/>
        <v>1</v>
      </c>
      <c r="O6306" s="5">
        <f t="shared" si="497"/>
        <v>11.95</v>
      </c>
    </row>
    <row r="6307" spans="1:15" x14ac:dyDescent="0.25">
      <c r="A6307">
        <v>6381</v>
      </c>
      <c r="B6307">
        <v>2821</v>
      </c>
      <c r="C6307">
        <f>IF(COUNTIF($B$2:B6307,B6307)=1,1,0)</f>
        <v>1</v>
      </c>
      <c r="D6307" s="1">
        <v>44973</v>
      </c>
      <c r="E6307" s="2">
        <v>0.8162962962962963</v>
      </c>
      <c r="F6307">
        <v>117</v>
      </c>
      <c r="G6307" t="str">
        <f>IFERROR(INDEX(menu_items!$B:$B,MATCH(F6307,menu_items!$A:$A,0)),"Unknown value")</f>
        <v>Chicken Burrito</v>
      </c>
      <c r="H6307" t="str">
        <f>IFERROR(INDEX(menu_items!$C:$C,MATCH(F6307,menu_items!$A:$A,0)),"Unknown value")</f>
        <v>Mexican</v>
      </c>
      <c r="I6307" s="5">
        <f>IFERROR(INDEX(menu_items!$D:$D,MATCH(F6307,menu_items!$A:$A,0)),0)</f>
        <v>12.95</v>
      </c>
      <c r="J6307" t="str">
        <f t="shared" si="493"/>
        <v>Thu</v>
      </c>
      <c r="K6307">
        <f t="shared" si="494"/>
        <v>16</v>
      </c>
      <c r="L6307" t="str">
        <f t="shared" si="495"/>
        <v>Feb</v>
      </c>
      <c r="M6307">
        <v>19</v>
      </c>
      <c r="N6307">
        <f t="shared" si="496"/>
        <v>1</v>
      </c>
      <c r="O6307" s="5">
        <f t="shared" si="497"/>
        <v>12.95</v>
      </c>
    </row>
    <row r="6308" spans="1:15" x14ac:dyDescent="0.25">
      <c r="A6308">
        <v>6382</v>
      </c>
      <c r="B6308">
        <v>2822</v>
      </c>
      <c r="C6308">
        <f>IF(COUNTIF($B$2:B6308,B6308)=1,1,0)</f>
        <v>1</v>
      </c>
      <c r="D6308" s="1">
        <v>44973</v>
      </c>
      <c r="E6308" s="2">
        <v>0.81745370370370374</v>
      </c>
      <c r="F6308">
        <v>113</v>
      </c>
      <c r="G6308" t="str">
        <f>IFERROR(INDEX(menu_items!$B:$B,MATCH(F6308,menu_items!$A:$A,0)),"Unknown value")</f>
        <v>Edamame</v>
      </c>
      <c r="H6308" t="str">
        <f>IFERROR(INDEX(menu_items!$C:$C,MATCH(F6308,menu_items!$A:$A,0)),"Unknown value")</f>
        <v>Asian</v>
      </c>
      <c r="I6308" s="5">
        <f>IFERROR(INDEX(menu_items!$D:$D,MATCH(F6308,menu_items!$A:$A,0)),0)</f>
        <v>5</v>
      </c>
      <c r="J6308" t="str">
        <f t="shared" si="493"/>
        <v>Thu</v>
      </c>
      <c r="K6308">
        <f t="shared" si="494"/>
        <v>16</v>
      </c>
      <c r="L6308" t="str">
        <f t="shared" si="495"/>
        <v>Feb</v>
      </c>
      <c r="M6308">
        <v>19</v>
      </c>
      <c r="N6308">
        <f t="shared" si="496"/>
        <v>1</v>
      </c>
      <c r="O6308" s="5">
        <f t="shared" si="497"/>
        <v>5</v>
      </c>
    </row>
    <row r="6309" spans="1:15" x14ac:dyDescent="0.25">
      <c r="A6309">
        <v>6383</v>
      </c>
      <c r="B6309">
        <v>2823</v>
      </c>
      <c r="C6309">
        <f>IF(COUNTIF($B$2:B6309,B6309)=1,1,0)</f>
        <v>1</v>
      </c>
      <c r="D6309" s="1">
        <v>44973</v>
      </c>
      <c r="E6309" s="2">
        <v>0.82903935185185185</v>
      </c>
      <c r="F6309">
        <v>104</v>
      </c>
      <c r="G6309" t="str">
        <f>IFERROR(INDEX(menu_items!$B:$B,MATCH(F6309,menu_items!$A:$A,0)),"Unknown value")</f>
        <v>Veggie Burger</v>
      </c>
      <c r="H6309" t="str">
        <f>IFERROR(INDEX(menu_items!$C:$C,MATCH(F6309,menu_items!$A:$A,0)),"Unknown value")</f>
        <v>American</v>
      </c>
      <c r="I6309" s="5">
        <f>IFERROR(INDEX(menu_items!$D:$D,MATCH(F6309,menu_items!$A:$A,0)),0)</f>
        <v>10.5</v>
      </c>
      <c r="J6309" t="str">
        <f t="shared" si="493"/>
        <v>Thu</v>
      </c>
      <c r="K6309">
        <f t="shared" si="494"/>
        <v>16</v>
      </c>
      <c r="L6309" t="str">
        <f t="shared" si="495"/>
        <v>Feb</v>
      </c>
      <c r="M6309">
        <v>19</v>
      </c>
      <c r="N6309">
        <f t="shared" si="496"/>
        <v>2</v>
      </c>
      <c r="O6309" s="5">
        <f t="shared" si="497"/>
        <v>28.45</v>
      </c>
    </row>
    <row r="6310" spans="1:15" x14ac:dyDescent="0.25">
      <c r="A6310">
        <v>6384</v>
      </c>
      <c r="B6310">
        <v>2823</v>
      </c>
      <c r="C6310">
        <f>IF(COUNTIF($B$2:B6310,B6310)=1,1,0)</f>
        <v>0</v>
      </c>
      <c r="D6310" s="1">
        <v>44973</v>
      </c>
      <c r="E6310" s="2">
        <v>0.82903935185185185</v>
      </c>
      <c r="F6310">
        <v>131</v>
      </c>
      <c r="G6310" t="str">
        <f>IFERROR(INDEX(menu_items!$B:$B,MATCH(F6310,menu_items!$A:$A,0)),"Unknown value")</f>
        <v>Chicken Parmesan</v>
      </c>
      <c r="H6310" t="str">
        <f>IFERROR(INDEX(menu_items!$C:$C,MATCH(F6310,menu_items!$A:$A,0)),"Unknown value")</f>
        <v>Italian</v>
      </c>
      <c r="I6310" s="5">
        <f>IFERROR(INDEX(menu_items!$D:$D,MATCH(F6310,menu_items!$A:$A,0)),0)</f>
        <v>17.95</v>
      </c>
      <c r="J6310" t="str">
        <f t="shared" si="493"/>
        <v>Thu</v>
      </c>
      <c r="K6310">
        <f t="shared" si="494"/>
        <v>16</v>
      </c>
      <c r="L6310" t="str">
        <f t="shared" si="495"/>
        <v>Feb</v>
      </c>
      <c r="M6310">
        <v>19</v>
      </c>
      <c r="N6310">
        <f t="shared" si="496"/>
        <v>2</v>
      </c>
      <c r="O6310" s="5">
        <f t="shared" si="497"/>
        <v>28.45</v>
      </c>
    </row>
    <row r="6311" spans="1:15" x14ac:dyDescent="0.25">
      <c r="A6311">
        <v>6385</v>
      </c>
      <c r="B6311">
        <v>2824</v>
      </c>
      <c r="C6311">
        <f>IF(COUNTIF($B$2:B6311,B6311)=1,1,0)</f>
        <v>1</v>
      </c>
      <c r="D6311" s="1">
        <v>44973</v>
      </c>
      <c r="E6311" s="2">
        <v>0.83018518518518514</v>
      </c>
      <c r="F6311">
        <v>103</v>
      </c>
      <c r="G6311" t="str">
        <f>IFERROR(INDEX(menu_items!$B:$B,MATCH(F6311,menu_items!$A:$A,0)),"Unknown value")</f>
        <v>Hot Dog</v>
      </c>
      <c r="H6311" t="str">
        <f>IFERROR(INDEX(menu_items!$C:$C,MATCH(F6311,menu_items!$A:$A,0)),"Unknown value")</f>
        <v>American</v>
      </c>
      <c r="I6311" s="5">
        <f>IFERROR(INDEX(menu_items!$D:$D,MATCH(F6311,menu_items!$A:$A,0)),0)</f>
        <v>9</v>
      </c>
      <c r="J6311" t="str">
        <f t="shared" si="493"/>
        <v>Thu</v>
      </c>
      <c r="K6311">
        <f t="shared" si="494"/>
        <v>16</v>
      </c>
      <c r="L6311" t="str">
        <f t="shared" si="495"/>
        <v>Feb</v>
      </c>
      <c r="M6311">
        <v>19</v>
      </c>
      <c r="N6311">
        <f t="shared" si="496"/>
        <v>4</v>
      </c>
      <c r="O6311" s="5">
        <f t="shared" si="497"/>
        <v>45.95</v>
      </c>
    </row>
    <row r="6312" spans="1:15" x14ac:dyDescent="0.25">
      <c r="A6312">
        <v>6386</v>
      </c>
      <c r="B6312">
        <v>2824</v>
      </c>
      <c r="C6312">
        <f>IF(COUNTIF($B$2:B6312,B6312)=1,1,0)</f>
        <v>0</v>
      </c>
      <c r="D6312" s="1">
        <v>44973</v>
      </c>
      <c r="E6312" s="2">
        <v>0.83018518518518514</v>
      </c>
      <c r="F6312">
        <v>124</v>
      </c>
      <c r="G6312" t="str">
        <f>IFERROR(INDEX(menu_items!$B:$B,MATCH(F6312,menu_items!$A:$A,0)),"Unknown value")</f>
        <v>Spaghetti</v>
      </c>
      <c r="H6312" t="str">
        <f>IFERROR(INDEX(menu_items!$C:$C,MATCH(F6312,menu_items!$A:$A,0)),"Unknown value")</f>
        <v>Italian</v>
      </c>
      <c r="I6312" s="5">
        <f>IFERROR(INDEX(menu_items!$D:$D,MATCH(F6312,menu_items!$A:$A,0)),0)</f>
        <v>14.5</v>
      </c>
      <c r="J6312" t="str">
        <f t="shared" si="493"/>
        <v>Thu</v>
      </c>
      <c r="K6312">
        <f t="shared" si="494"/>
        <v>16</v>
      </c>
      <c r="L6312" t="str">
        <f t="shared" si="495"/>
        <v>Feb</v>
      </c>
      <c r="M6312">
        <v>19</v>
      </c>
      <c r="N6312">
        <f t="shared" si="496"/>
        <v>4</v>
      </c>
      <c r="O6312" s="5">
        <f t="shared" si="497"/>
        <v>45.95</v>
      </c>
    </row>
    <row r="6313" spans="1:15" x14ac:dyDescent="0.25">
      <c r="A6313">
        <v>6387</v>
      </c>
      <c r="B6313">
        <v>2824</v>
      </c>
      <c r="C6313">
        <f>IF(COUNTIF($B$2:B6313,B6313)=1,1,0)</f>
        <v>0</v>
      </c>
      <c r="D6313" s="1">
        <v>44973</v>
      </c>
      <c r="E6313" s="2">
        <v>0.83018518518518514</v>
      </c>
      <c r="F6313">
        <v>111</v>
      </c>
      <c r="G6313" t="str">
        <f>IFERROR(INDEX(menu_items!$B:$B,MATCH(F6313,menu_items!$A:$A,0)),"Unknown value")</f>
        <v>California Roll</v>
      </c>
      <c r="H6313" t="str">
        <f>IFERROR(INDEX(menu_items!$C:$C,MATCH(F6313,menu_items!$A:$A,0)),"Unknown value")</f>
        <v>Asian</v>
      </c>
      <c r="I6313" s="5">
        <f>IFERROR(INDEX(menu_items!$D:$D,MATCH(F6313,menu_items!$A:$A,0)),0)</f>
        <v>11.95</v>
      </c>
      <c r="J6313" t="str">
        <f t="shared" si="493"/>
        <v>Thu</v>
      </c>
      <c r="K6313">
        <f t="shared" si="494"/>
        <v>16</v>
      </c>
      <c r="L6313" t="str">
        <f t="shared" si="495"/>
        <v>Feb</v>
      </c>
      <c r="M6313">
        <v>19</v>
      </c>
      <c r="N6313">
        <f t="shared" si="496"/>
        <v>4</v>
      </c>
      <c r="O6313" s="5">
        <f t="shared" si="497"/>
        <v>45.95</v>
      </c>
    </row>
    <row r="6314" spans="1:15" x14ac:dyDescent="0.25">
      <c r="A6314">
        <v>6388</v>
      </c>
      <c r="B6314">
        <v>2824</v>
      </c>
      <c r="C6314">
        <f>IF(COUNTIF($B$2:B6314,B6314)=1,1,0)</f>
        <v>0</v>
      </c>
      <c r="D6314" s="1">
        <v>44973</v>
      </c>
      <c r="E6314" s="2">
        <v>0.83018518518518514</v>
      </c>
      <c r="F6314">
        <v>121</v>
      </c>
      <c r="G6314" t="str">
        <f>IFERROR(INDEX(menu_items!$B:$B,MATCH(F6314,menu_items!$A:$A,0)),"Unknown value")</f>
        <v>Cheese Quesadillas</v>
      </c>
      <c r="H6314" t="str">
        <f>IFERROR(INDEX(menu_items!$C:$C,MATCH(F6314,menu_items!$A:$A,0)),"Unknown value")</f>
        <v>Mexican</v>
      </c>
      <c r="I6314" s="5">
        <f>IFERROR(INDEX(menu_items!$D:$D,MATCH(F6314,menu_items!$A:$A,0)),0)</f>
        <v>10.5</v>
      </c>
      <c r="J6314" t="str">
        <f t="shared" si="493"/>
        <v>Thu</v>
      </c>
      <c r="K6314">
        <f t="shared" si="494"/>
        <v>16</v>
      </c>
      <c r="L6314" t="str">
        <f t="shared" si="495"/>
        <v>Feb</v>
      </c>
      <c r="M6314">
        <v>19</v>
      </c>
      <c r="N6314">
        <f t="shared" si="496"/>
        <v>4</v>
      </c>
      <c r="O6314" s="5">
        <f t="shared" si="497"/>
        <v>45.95</v>
      </c>
    </row>
    <row r="6315" spans="1:15" x14ac:dyDescent="0.25">
      <c r="A6315">
        <v>6389</v>
      </c>
      <c r="B6315">
        <v>2825</v>
      </c>
      <c r="C6315">
        <f>IF(COUNTIF($B$2:B6315,B6315)=1,1,0)</f>
        <v>1</v>
      </c>
      <c r="D6315" s="1">
        <v>44973</v>
      </c>
      <c r="E6315" s="2">
        <v>0.86554398148148148</v>
      </c>
      <c r="F6315">
        <v>109</v>
      </c>
      <c r="G6315" t="str">
        <f>IFERROR(INDEX(menu_items!$B:$B,MATCH(F6315,menu_items!$A:$A,0)),"Unknown value")</f>
        <v>Korean Beef Bowl</v>
      </c>
      <c r="H6315" t="str">
        <f>IFERROR(INDEX(menu_items!$C:$C,MATCH(F6315,menu_items!$A:$A,0)),"Unknown value")</f>
        <v>Asian</v>
      </c>
      <c r="I6315" s="5">
        <f>IFERROR(INDEX(menu_items!$D:$D,MATCH(F6315,menu_items!$A:$A,0)),0)</f>
        <v>17.95</v>
      </c>
      <c r="J6315" t="str">
        <f t="shared" si="493"/>
        <v>Thu</v>
      </c>
      <c r="K6315">
        <f t="shared" si="494"/>
        <v>16</v>
      </c>
      <c r="L6315" t="str">
        <f t="shared" si="495"/>
        <v>Feb</v>
      </c>
      <c r="M6315">
        <v>20</v>
      </c>
      <c r="N6315">
        <f t="shared" si="496"/>
        <v>4</v>
      </c>
      <c r="O6315" s="5">
        <f t="shared" si="497"/>
        <v>58.4</v>
      </c>
    </row>
    <row r="6316" spans="1:15" x14ac:dyDescent="0.25">
      <c r="A6316">
        <v>6390</v>
      </c>
      <c r="B6316">
        <v>2825</v>
      </c>
      <c r="C6316">
        <f>IF(COUNTIF($B$2:B6316,B6316)=1,1,0)</f>
        <v>0</v>
      </c>
      <c r="D6316" s="1">
        <v>44973</v>
      </c>
      <c r="E6316" s="2">
        <v>0.86554398148148148</v>
      </c>
      <c r="F6316">
        <v>110</v>
      </c>
      <c r="G6316" t="str">
        <f>IFERROR(INDEX(menu_items!$B:$B,MATCH(F6316,menu_items!$A:$A,0)),"Unknown value")</f>
        <v>Pork Ramen</v>
      </c>
      <c r="H6316" t="str">
        <f>IFERROR(INDEX(menu_items!$C:$C,MATCH(F6316,menu_items!$A:$A,0)),"Unknown value")</f>
        <v>Asian</v>
      </c>
      <c r="I6316" s="5">
        <f>IFERROR(INDEX(menu_items!$D:$D,MATCH(F6316,menu_items!$A:$A,0)),0)</f>
        <v>17.95</v>
      </c>
      <c r="J6316" t="str">
        <f t="shared" si="493"/>
        <v>Thu</v>
      </c>
      <c r="K6316">
        <f t="shared" si="494"/>
        <v>16</v>
      </c>
      <c r="L6316" t="str">
        <f t="shared" si="495"/>
        <v>Feb</v>
      </c>
      <c r="M6316">
        <v>20</v>
      </c>
      <c r="N6316">
        <f t="shared" si="496"/>
        <v>4</v>
      </c>
      <c r="O6316" s="5">
        <f t="shared" si="497"/>
        <v>58.4</v>
      </c>
    </row>
    <row r="6317" spans="1:15" x14ac:dyDescent="0.25">
      <c r="A6317">
        <v>6391</v>
      </c>
      <c r="B6317">
        <v>2825</v>
      </c>
      <c r="C6317">
        <f>IF(COUNTIF($B$2:B6317,B6317)=1,1,0)</f>
        <v>0</v>
      </c>
      <c r="D6317" s="1">
        <v>44973</v>
      </c>
      <c r="E6317" s="2">
        <v>0.86554398148148148</v>
      </c>
      <c r="F6317">
        <v>128</v>
      </c>
      <c r="G6317" t="str">
        <f>IFERROR(INDEX(menu_items!$B:$B,MATCH(F6317,menu_items!$A:$A,0)),"Unknown value")</f>
        <v>Cheese Lasagna</v>
      </c>
      <c r="H6317" t="str">
        <f>IFERROR(INDEX(menu_items!$C:$C,MATCH(F6317,menu_items!$A:$A,0)),"Unknown value")</f>
        <v>Italian</v>
      </c>
      <c r="I6317" s="5">
        <f>IFERROR(INDEX(menu_items!$D:$D,MATCH(F6317,menu_items!$A:$A,0)),0)</f>
        <v>15.5</v>
      </c>
      <c r="J6317" t="str">
        <f t="shared" si="493"/>
        <v>Thu</v>
      </c>
      <c r="K6317">
        <f t="shared" si="494"/>
        <v>16</v>
      </c>
      <c r="L6317" t="str">
        <f t="shared" si="495"/>
        <v>Feb</v>
      </c>
      <c r="M6317">
        <v>20</v>
      </c>
      <c r="N6317">
        <f t="shared" si="496"/>
        <v>4</v>
      </c>
      <c r="O6317" s="5">
        <f t="shared" si="497"/>
        <v>58.4</v>
      </c>
    </row>
    <row r="6318" spans="1:15" x14ac:dyDescent="0.25">
      <c r="A6318">
        <v>6392</v>
      </c>
      <c r="B6318">
        <v>2825</v>
      </c>
      <c r="C6318">
        <f>IF(COUNTIF($B$2:B6318,B6318)=1,1,0)</f>
        <v>0</v>
      </c>
      <c r="D6318" s="1">
        <v>44973</v>
      </c>
      <c r="E6318" s="2">
        <v>0.86554398148148148</v>
      </c>
      <c r="F6318">
        <v>106</v>
      </c>
      <c r="G6318" t="str">
        <f>IFERROR(INDEX(menu_items!$B:$B,MATCH(F6318,menu_items!$A:$A,0)),"Unknown value")</f>
        <v>French Fries</v>
      </c>
      <c r="H6318" t="str">
        <f>IFERROR(INDEX(menu_items!$C:$C,MATCH(F6318,menu_items!$A:$A,0)),"Unknown value")</f>
        <v>American</v>
      </c>
      <c r="I6318" s="5">
        <f>IFERROR(INDEX(menu_items!$D:$D,MATCH(F6318,menu_items!$A:$A,0)),0)</f>
        <v>7</v>
      </c>
      <c r="J6318" t="str">
        <f t="shared" si="493"/>
        <v>Thu</v>
      </c>
      <c r="K6318">
        <f t="shared" si="494"/>
        <v>16</v>
      </c>
      <c r="L6318" t="str">
        <f t="shared" si="495"/>
        <v>Feb</v>
      </c>
      <c r="M6318">
        <v>20</v>
      </c>
      <c r="N6318">
        <f t="shared" si="496"/>
        <v>4</v>
      </c>
      <c r="O6318" s="5">
        <f t="shared" si="497"/>
        <v>58.4</v>
      </c>
    </row>
    <row r="6319" spans="1:15" x14ac:dyDescent="0.25">
      <c r="A6319">
        <v>6393</v>
      </c>
      <c r="B6319">
        <v>2826</v>
      </c>
      <c r="C6319">
        <f>IF(COUNTIF($B$2:B6319,B6319)=1,1,0)</f>
        <v>1</v>
      </c>
      <c r="D6319" s="1">
        <v>44973</v>
      </c>
      <c r="E6319" s="2">
        <v>0.94475694444444447</v>
      </c>
      <c r="F6319">
        <v>109</v>
      </c>
      <c r="G6319" t="str">
        <f>IFERROR(INDEX(menu_items!$B:$B,MATCH(F6319,menu_items!$A:$A,0)),"Unknown value")</f>
        <v>Korean Beef Bowl</v>
      </c>
      <c r="H6319" t="str">
        <f>IFERROR(INDEX(menu_items!$C:$C,MATCH(F6319,menu_items!$A:$A,0)),"Unknown value")</f>
        <v>Asian</v>
      </c>
      <c r="I6319" s="5">
        <f>IFERROR(INDEX(menu_items!$D:$D,MATCH(F6319,menu_items!$A:$A,0)),0)</f>
        <v>17.95</v>
      </c>
      <c r="J6319" t="str">
        <f t="shared" si="493"/>
        <v>Thu</v>
      </c>
      <c r="K6319">
        <f t="shared" si="494"/>
        <v>16</v>
      </c>
      <c r="L6319" t="str">
        <f t="shared" si="495"/>
        <v>Feb</v>
      </c>
      <c r="M6319">
        <v>22</v>
      </c>
      <c r="N6319">
        <f t="shared" si="496"/>
        <v>2</v>
      </c>
      <c r="O6319" s="5">
        <f t="shared" si="497"/>
        <v>24.95</v>
      </c>
    </row>
    <row r="6320" spans="1:15" x14ac:dyDescent="0.25">
      <c r="A6320">
        <v>6394</v>
      </c>
      <c r="B6320">
        <v>2826</v>
      </c>
      <c r="C6320">
        <f>IF(COUNTIF($B$2:B6320,B6320)=1,1,0)</f>
        <v>0</v>
      </c>
      <c r="D6320" s="1">
        <v>44973</v>
      </c>
      <c r="E6320" s="2">
        <v>0.94475694444444447</v>
      </c>
      <c r="F6320">
        <v>106</v>
      </c>
      <c r="G6320" t="str">
        <f>IFERROR(INDEX(menu_items!$B:$B,MATCH(F6320,menu_items!$A:$A,0)),"Unknown value")</f>
        <v>French Fries</v>
      </c>
      <c r="H6320" t="str">
        <f>IFERROR(INDEX(menu_items!$C:$C,MATCH(F6320,menu_items!$A:$A,0)),"Unknown value")</f>
        <v>American</v>
      </c>
      <c r="I6320" s="5">
        <f>IFERROR(INDEX(menu_items!$D:$D,MATCH(F6320,menu_items!$A:$A,0)),0)</f>
        <v>7</v>
      </c>
      <c r="J6320" t="str">
        <f t="shared" si="493"/>
        <v>Thu</v>
      </c>
      <c r="K6320">
        <f t="shared" si="494"/>
        <v>16</v>
      </c>
      <c r="L6320" t="str">
        <f t="shared" si="495"/>
        <v>Feb</v>
      </c>
      <c r="M6320">
        <v>22</v>
      </c>
      <c r="N6320">
        <f t="shared" si="496"/>
        <v>2</v>
      </c>
      <c r="O6320" s="5">
        <f t="shared" si="497"/>
        <v>24.95</v>
      </c>
    </row>
    <row r="6321" spans="1:15" x14ac:dyDescent="0.25">
      <c r="A6321">
        <v>6395</v>
      </c>
      <c r="B6321">
        <v>2827</v>
      </c>
      <c r="C6321">
        <f>IF(COUNTIF($B$2:B6321,B6321)=1,1,0)</f>
        <v>1</v>
      </c>
      <c r="D6321" s="1">
        <v>44974</v>
      </c>
      <c r="E6321" s="2">
        <v>0.47502314814814817</v>
      </c>
      <c r="F6321">
        <v>113</v>
      </c>
      <c r="G6321" t="str">
        <f>IFERROR(INDEX(menu_items!$B:$B,MATCH(F6321,menu_items!$A:$A,0)),"Unknown value")</f>
        <v>Edamame</v>
      </c>
      <c r="H6321" t="str">
        <f>IFERROR(INDEX(menu_items!$C:$C,MATCH(F6321,menu_items!$A:$A,0)),"Unknown value")</f>
        <v>Asian</v>
      </c>
      <c r="I6321" s="5">
        <f>IFERROR(INDEX(menu_items!$D:$D,MATCH(F6321,menu_items!$A:$A,0)),0)</f>
        <v>5</v>
      </c>
      <c r="J6321" t="str">
        <f t="shared" si="493"/>
        <v>Fri</v>
      </c>
      <c r="K6321">
        <f t="shared" si="494"/>
        <v>17</v>
      </c>
      <c r="L6321" t="str">
        <f t="shared" si="495"/>
        <v>Feb</v>
      </c>
      <c r="M6321">
        <v>11</v>
      </c>
      <c r="N6321">
        <f t="shared" si="496"/>
        <v>2</v>
      </c>
      <c r="O6321" s="5">
        <f t="shared" si="497"/>
        <v>15.5</v>
      </c>
    </row>
    <row r="6322" spans="1:15" x14ac:dyDescent="0.25">
      <c r="A6322">
        <v>6396</v>
      </c>
      <c r="B6322">
        <v>2827</v>
      </c>
      <c r="C6322">
        <f>IF(COUNTIF($B$2:B6322,B6322)=1,1,0)</f>
        <v>0</v>
      </c>
      <c r="D6322" s="1">
        <v>44974</v>
      </c>
      <c r="E6322" s="2">
        <v>0.47502314814814817</v>
      </c>
      <c r="F6322">
        <v>121</v>
      </c>
      <c r="G6322" t="str">
        <f>IFERROR(INDEX(menu_items!$B:$B,MATCH(F6322,menu_items!$A:$A,0)),"Unknown value")</f>
        <v>Cheese Quesadillas</v>
      </c>
      <c r="H6322" t="str">
        <f>IFERROR(INDEX(menu_items!$C:$C,MATCH(F6322,menu_items!$A:$A,0)),"Unknown value")</f>
        <v>Mexican</v>
      </c>
      <c r="I6322" s="5">
        <f>IFERROR(INDEX(menu_items!$D:$D,MATCH(F6322,menu_items!$A:$A,0)),0)</f>
        <v>10.5</v>
      </c>
      <c r="J6322" t="str">
        <f t="shared" si="493"/>
        <v>Fri</v>
      </c>
      <c r="K6322">
        <f t="shared" si="494"/>
        <v>17</v>
      </c>
      <c r="L6322" t="str">
        <f t="shared" si="495"/>
        <v>Feb</v>
      </c>
      <c r="M6322">
        <v>11</v>
      </c>
      <c r="N6322">
        <f t="shared" si="496"/>
        <v>2</v>
      </c>
      <c r="O6322" s="5">
        <f t="shared" si="497"/>
        <v>15.5</v>
      </c>
    </row>
    <row r="6323" spans="1:15" x14ac:dyDescent="0.25">
      <c r="A6323">
        <v>6397</v>
      </c>
      <c r="B6323">
        <v>2828</v>
      </c>
      <c r="C6323">
        <f>IF(COUNTIF($B$2:B6323,B6323)=1,1,0)</f>
        <v>1</v>
      </c>
      <c r="D6323" s="1">
        <v>44974</v>
      </c>
      <c r="E6323" s="2">
        <v>0.47653935185185187</v>
      </c>
      <c r="F6323">
        <v>129</v>
      </c>
      <c r="G6323" t="str">
        <f>IFERROR(INDEX(menu_items!$B:$B,MATCH(F6323,menu_items!$A:$A,0)),"Unknown value")</f>
        <v>Mushroom Ravioli</v>
      </c>
      <c r="H6323" t="str">
        <f>IFERROR(INDEX(menu_items!$C:$C,MATCH(F6323,menu_items!$A:$A,0)),"Unknown value")</f>
        <v>Italian</v>
      </c>
      <c r="I6323" s="5">
        <f>IFERROR(INDEX(menu_items!$D:$D,MATCH(F6323,menu_items!$A:$A,0)),0)</f>
        <v>15.5</v>
      </c>
      <c r="J6323" t="str">
        <f t="shared" si="493"/>
        <v>Fri</v>
      </c>
      <c r="K6323">
        <f t="shared" si="494"/>
        <v>17</v>
      </c>
      <c r="L6323" t="str">
        <f t="shared" si="495"/>
        <v>Feb</v>
      </c>
      <c r="M6323">
        <v>11</v>
      </c>
      <c r="N6323">
        <f t="shared" si="496"/>
        <v>1</v>
      </c>
      <c r="O6323" s="5">
        <f t="shared" si="497"/>
        <v>15.5</v>
      </c>
    </row>
    <row r="6324" spans="1:15" x14ac:dyDescent="0.25">
      <c r="A6324">
        <v>6398</v>
      </c>
      <c r="B6324">
        <v>2829</v>
      </c>
      <c r="C6324">
        <f>IF(COUNTIF($B$2:B6324,B6324)=1,1,0)</f>
        <v>1</v>
      </c>
      <c r="D6324" s="1">
        <v>44974</v>
      </c>
      <c r="E6324" s="2">
        <v>0.48700231481481482</v>
      </c>
      <c r="F6324">
        <v>102</v>
      </c>
      <c r="G6324" t="str">
        <f>IFERROR(INDEX(menu_items!$B:$B,MATCH(F6324,menu_items!$A:$A,0)),"Unknown value")</f>
        <v>Cheeseburger</v>
      </c>
      <c r="H6324" t="str">
        <f>IFERROR(INDEX(menu_items!$C:$C,MATCH(F6324,menu_items!$A:$A,0)),"Unknown value")</f>
        <v>American</v>
      </c>
      <c r="I6324" s="5">
        <f>IFERROR(INDEX(menu_items!$D:$D,MATCH(F6324,menu_items!$A:$A,0)),0)</f>
        <v>13.95</v>
      </c>
      <c r="J6324" t="str">
        <f t="shared" si="493"/>
        <v>Fri</v>
      </c>
      <c r="K6324">
        <f t="shared" si="494"/>
        <v>17</v>
      </c>
      <c r="L6324" t="str">
        <f t="shared" si="495"/>
        <v>Feb</v>
      </c>
      <c r="M6324">
        <v>11</v>
      </c>
      <c r="N6324">
        <f t="shared" si="496"/>
        <v>3</v>
      </c>
      <c r="O6324" s="5">
        <f t="shared" si="497"/>
        <v>31.45</v>
      </c>
    </row>
    <row r="6325" spans="1:15" x14ac:dyDescent="0.25">
      <c r="A6325">
        <v>6399</v>
      </c>
      <c r="B6325">
        <v>2829</v>
      </c>
      <c r="C6325">
        <f>IF(COUNTIF($B$2:B6325,B6325)=1,1,0)</f>
        <v>0</v>
      </c>
      <c r="D6325" s="1">
        <v>44974</v>
      </c>
      <c r="E6325" s="2">
        <v>0.48700231481481482</v>
      </c>
      <c r="F6325">
        <v>104</v>
      </c>
      <c r="G6325" t="str">
        <f>IFERROR(INDEX(menu_items!$B:$B,MATCH(F6325,menu_items!$A:$A,0)),"Unknown value")</f>
        <v>Veggie Burger</v>
      </c>
      <c r="H6325" t="str">
        <f>IFERROR(INDEX(menu_items!$C:$C,MATCH(F6325,menu_items!$A:$A,0)),"Unknown value")</f>
        <v>American</v>
      </c>
      <c r="I6325" s="5">
        <f>IFERROR(INDEX(menu_items!$D:$D,MATCH(F6325,menu_items!$A:$A,0)),0)</f>
        <v>10.5</v>
      </c>
      <c r="J6325" t="str">
        <f t="shared" si="493"/>
        <v>Fri</v>
      </c>
      <c r="K6325">
        <f t="shared" si="494"/>
        <v>17</v>
      </c>
      <c r="L6325" t="str">
        <f t="shared" si="495"/>
        <v>Feb</v>
      </c>
      <c r="M6325">
        <v>11</v>
      </c>
      <c r="N6325">
        <f t="shared" si="496"/>
        <v>3</v>
      </c>
      <c r="O6325" s="5">
        <f t="shared" si="497"/>
        <v>31.45</v>
      </c>
    </row>
    <row r="6326" spans="1:15" x14ac:dyDescent="0.25">
      <c r="A6326">
        <v>6400</v>
      </c>
      <c r="B6326">
        <v>2829</v>
      </c>
      <c r="C6326">
        <f>IF(COUNTIF($B$2:B6326,B6326)=1,1,0)</f>
        <v>0</v>
      </c>
      <c r="D6326" s="1">
        <v>44974</v>
      </c>
      <c r="E6326" s="2">
        <v>0.48700231481481482</v>
      </c>
      <c r="F6326">
        <v>122</v>
      </c>
      <c r="G6326" t="str">
        <f>IFERROR(INDEX(menu_items!$B:$B,MATCH(F6326,menu_items!$A:$A,0)),"Unknown value")</f>
        <v>Chips &amp; Salsa</v>
      </c>
      <c r="H6326" t="str">
        <f>IFERROR(INDEX(menu_items!$C:$C,MATCH(F6326,menu_items!$A:$A,0)),"Unknown value")</f>
        <v>Mexican</v>
      </c>
      <c r="I6326" s="5">
        <f>IFERROR(INDEX(menu_items!$D:$D,MATCH(F6326,menu_items!$A:$A,0)),0)</f>
        <v>7</v>
      </c>
      <c r="J6326" t="str">
        <f t="shared" si="493"/>
        <v>Fri</v>
      </c>
      <c r="K6326">
        <f t="shared" si="494"/>
        <v>17</v>
      </c>
      <c r="L6326" t="str">
        <f t="shared" si="495"/>
        <v>Feb</v>
      </c>
      <c r="M6326">
        <v>11</v>
      </c>
      <c r="N6326">
        <f t="shared" si="496"/>
        <v>3</v>
      </c>
      <c r="O6326" s="5">
        <f t="shared" si="497"/>
        <v>31.45</v>
      </c>
    </row>
    <row r="6327" spans="1:15" x14ac:dyDescent="0.25">
      <c r="A6327">
        <v>6401</v>
      </c>
      <c r="B6327">
        <v>2830</v>
      </c>
      <c r="C6327">
        <f>IF(COUNTIF($B$2:B6327,B6327)=1,1,0)</f>
        <v>1</v>
      </c>
      <c r="D6327" s="1">
        <v>44974</v>
      </c>
      <c r="E6327" s="2">
        <v>0.49437500000000001</v>
      </c>
      <c r="F6327">
        <v>101</v>
      </c>
      <c r="G6327" t="str">
        <f>IFERROR(INDEX(menu_items!$B:$B,MATCH(F6327,menu_items!$A:$A,0)),"Unknown value")</f>
        <v>Hamburger</v>
      </c>
      <c r="H6327" t="str">
        <f>IFERROR(INDEX(menu_items!$C:$C,MATCH(F6327,menu_items!$A:$A,0)),"Unknown value")</f>
        <v>American</v>
      </c>
      <c r="I6327" s="5">
        <f>IFERROR(INDEX(menu_items!$D:$D,MATCH(F6327,menu_items!$A:$A,0)),0)</f>
        <v>12.95</v>
      </c>
      <c r="J6327" t="str">
        <f t="shared" ref="J6327:J6390" si="498">TEXT(D6327,"ddd")</f>
        <v>Fri</v>
      </c>
      <c r="K6327">
        <f t="shared" ref="K6327:K6390" si="499">DAY(D6327)</f>
        <v>17</v>
      </c>
      <c r="L6327" t="str">
        <f t="shared" ref="L6327:L6390" si="500">TEXT(D6327,"mmm")</f>
        <v>Feb</v>
      </c>
      <c r="M6327">
        <v>11</v>
      </c>
      <c r="N6327">
        <f t="shared" si="496"/>
        <v>1</v>
      </c>
      <c r="O6327" s="5">
        <f t="shared" si="497"/>
        <v>12.95</v>
      </c>
    </row>
    <row r="6328" spans="1:15" x14ac:dyDescent="0.25">
      <c r="A6328">
        <v>6402</v>
      </c>
      <c r="B6328">
        <v>2831</v>
      </c>
      <c r="C6328">
        <f>IF(COUNTIF($B$2:B6328,B6328)=1,1,0)</f>
        <v>1</v>
      </c>
      <c r="D6328" s="1">
        <v>44974</v>
      </c>
      <c r="E6328" s="2">
        <v>0.50071759259259263</v>
      </c>
      <c r="F6328">
        <v>108</v>
      </c>
      <c r="G6328" t="str">
        <f>IFERROR(INDEX(menu_items!$B:$B,MATCH(F6328,menu_items!$A:$A,0)),"Unknown value")</f>
        <v>Tofu Pad Thai</v>
      </c>
      <c r="H6328" t="str">
        <f>IFERROR(INDEX(menu_items!$C:$C,MATCH(F6328,menu_items!$A:$A,0)),"Unknown value")</f>
        <v>Asian</v>
      </c>
      <c r="I6328" s="5">
        <f>IFERROR(INDEX(menu_items!$D:$D,MATCH(F6328,menu_items!$A:$A,0)),0)</f>
        <v>14.5</v>
      </c>
      <c r="J6328" t="str">
        <f t="shared" si="498"/>
        <v>Fri</v>
      </c>
      <c r="K6328">
        <f t="shared" si="499"/>
        <v>17</v>
      </c>
      <c r="L6328" t="str">
        <f t="shared" si="500"/>
        <v>Feb</v>
      </c>
      <c r="M6328">
        <v>12</v>
      </c>
      <c r="N6328">
        <f t="shared" si="496"/>
        <v>4</v>
      </c>
      <c r="O6328" s="5">
        <f t="shared" si="497"/>
        <v>46.45</v>
      </c>
    </row>
    <row r="6329" spans="1:15" x14ac:dyDescent="0.25">
      <c r="A6329">
        <v>6403</v>
      </c>
      <c r="B6329">
        <v>2831</v>
      </c>
      <c r="C6329">
        <f>IF(COUNTIF($B$2:B6329,B6329)=1,1,0)</f>
        <v>0</v>
      </c>
      <c r="D6329" s="1">
        <v>44974</v>
      </c>
      <c r="E6329" s="2">
        <v>0.50071759259259263</v>
      </c>
      <c r="F6329">
        <v>110</v>
      </c>
      <c r="G6329" t="str">
        <f>IFERROR(INDEX(menu_items!$B:$B,MATCH(F6329,menu_items!$A:$A,0)),"Unknown value")</f>
        <v>Pork Ramen</v>
      </c>
      <c r="H6329" t="str">
        <f>IFERROR(INDEX(menu_items!$C:$C,MATCH(F6329,menu_items!$A:$A,0)),"Unknown value")</f>
        <v>Asian</v>
      </c>
      <c r="I6329" s="5">
        <f>IFERROR(INDEX(menu_items!$D:$D,MATCH(F6329,menu_items!$A:$A,0)),0)</f>
        <v>17.95</v>
      </c>
      <c r="J6329" t="str">
        <f t="shared" si="498"/>
        <v>Fri</v>
      </c>
      <c r="K6329">
        <f t="shared" si="499"/>
        <v>17</v>
      </c>
      <c r="L6329" t="str">
        <f t="shared" si="500"/>
        <v>Feb</v>
      </c>
      <c r="M6329">
        <v>12</v>
      </c>
      <c r="N6329">
        <f t="shared" si="496"/>
        <v>4</v>
      </c>
      <c r="O6329" s="5">
        <f t="shared" si="497"/>
        <v>46.45</v>
      </c>
    </row>
    <row r="6330" spans="1:15" x14ac:dyDescent="0.25">
      <c r="A6330">
        <v>6404</v>
      </c>
      <c r="B6330">
        <v>2831</v>
      </c>
      <c r="C6330">
        <f>IF(COUNTIF($B$2:B6330,B6330)=1,1,0)</f>
        <v>0</v>
      </c>
      <c r="D6330" s="1">
        <v>44974</v>
      </c>
      <c r="E6330" s="2">
        <v>0.50071759259259263</v>
      </c>
      <c r="F6330">
        <v>105</v>
      </c>
      <c r="G6330" t="str">
        <f>IFERROR(INDEX(menu_items!$B:$B,MATCH(F6330,menu_items!$A:$A,0)),"Unknown value")</f>
        <v>Mac &amp; Cheese</v>
      </c>
      <c r="H6330" t="str">
        <f>IFERROR(INDEX(menu_items!$C:$C,MATCH(F6330,menu_items!$A:$A,0)),"Unknown value")</f>
        <v>American</v>
      </c>
      <c r="I6330" s="5">
        <f>IFERROR(INDEX(menu_items!$D:$D,MATCH(F6330,menu_items!$A:$A,0)),0)</f>
        <v>7</v>
      </c>
      <c r="J6330" t="str">
        <f t="shared" si="498"/>
        <v>Fri</v>
      </c>
      <c r="K6330">
        <f t="shared" si="499"/>
        <v>17</v>
      </c>
      <c r="L6330" t="str">
        <f t="shared" si="500"/>
        <v>Feb</v>
      </c>
      <c r="M6330">
        <v>12</v>
      </c>
      <c r="N6330">
        <f t="shared" si="496"/>
        <v>4</v>
      </c>
      <c r="O6330" s="5">
        <f t="shared" si="497"/>
        <v>46.45</v>
      </c>
    </row>
    <row r="6331" spans="1:15" x14ac:dyDescent="0.25">
      <c r="A6331">
        <v>6405</v>
      </c>
      <c r="B6331">
        <v>2831</v>
      </c>
      <c r="C6331">
        <f>IF(COUNTIF($B$2:B6331,B6331)=1,1,0)</f>
        <v>0</v>
      </c>
      <c r="D6331" s="1">
        <v>44974</v>
      </c>
      <c r="E6331" s="2">
        <v>0.50071759259259263</v>
      </c>
      <c r="F6331">
        <v>106</v>
      </c>
      <c r="G6331" t="str">
        <f>IFERROR(INDEX(menu_items!$B:$B,MATCH(F6331,menu_items!$A:$A,0)),"Unknown value")</f>
        <v>French Fries</v>
      </c>
      <c r="H6331" t="str">
        <f>IFERROR(INDEX(menu_items!$C:$C,MATCH(F6331,menu_items!$A:$A,0)),"Unknown value")</f>
        <v>American</v>
      </c>
      <c r="I6331" s="5">
        <f>IFERROR(INDEX(menu_items!$D:$D,MATCH(F6331,menu_items!$A:$A,0)),0)</f>
        <v>7</v>
      </c>
      <c r="J6331" t="str">
        <f t="shared" si="498"/>
        <v>Fri</v>
      </c>
      <c r="K6331">
        <f t="shared" si="499"/>
        <v>17</v>
      </c>
      <c r="L6331" t="str">
        <f t="shared" si="500"/>
        <v>Feb</v>
      </c>
      <c r="M6331">
        <v>12</v>
      </c>
      <c r="N6331">
        <f t="shared" si="496"/>
        <v>4</v>
      </c>
      <c r="O6331" s="5">
        <f t="shared" si="497"/>
        <v>46.45</v>
      </c>
    </row>
    <row r="6332" spans="1:15" x14ac:dyDescent="0.25">
      <c r="A6332">
        <v>6406</v>
      </c>
      <c r="B6332">
        <v>2832</v>
      </c>
      <c r="C6332">
        <f>IF(COUNTIF($B$2:B6332,B6332)=1,1,0)</f>
        <v>1</v>
      </c>
      <c r="D6332" s="1">
        <v>44974</v>
      </c>
      <c r="E6332" s="2">
        <v>0.50358796296296293</v>
      </c>
      <c r="F6332">
        <v>102</v>
      </c>
      <c r="G6332" t="str">
        <f>IFERROR(INDEX(menu_items!$B:$B,MATCH(F6332,menu_items!$A:$A,0)),"Unknown value")</f>
        <v>Cheeseburger</v>
      </c>
      <c r="H6332" t="str">
        <f>IFERROR(INDEX(menu_items!$C:$C,MATCH(F6332,menu_items!$A:$A,0)),"Unknown value")</f>
        <v>American</v>
      </c>
      <c r="I6332" s="5">
        <f>IFERROR(INDEX(menu_items!$D:$D,MATCH(F6332,menu_items!$A:$A,0)),0)</f>
        <v>13.95</v>
      </c>
      <c r="J6332" t="str">
        <f t="shared" si="498"/>
        <v>Fri</v>
      </c>
      <c r="K6332">
        <f t="shared" si="499"/>
        <v>17</v>
      </c>
      <c r="L6332" t="str">
        <f t="shared" si="500"/>
        <v>Feb</v>
      </c>
      <c r="M6332">
        <v>12</v>
      </c>
      <c r="N6332">
        <f t="shared" si="496"/>
        <v>1</v>
      </c>
      <c r="O6332" s="5">
        <f t="shared" si="497"/>
        <v>13.95</v>
      </c>
    </row>
    <row r="6333" spans="1:15" x14ac:dyDescent="0.25">
      <c r="A6333">
        <v>6407</v>
      </c>
      <c r="B6333">
        <v>2833</v>
      </c>
      <c r="C6333">
        <f>IF(COUNTIF($B$2:B6333,B6333)=1,1,0)</f>
        <v>1</v>
      </c>
      <c r="D6333" s="1">
        <v>44974</v>
      </c>
      <c r="E6333" s="2">
        <v>0.52355324074074072</v>
      </c>
      <c r="F6333">
        <v>107</v>
      </c>
      <c r="G6333" t="str">
        <f>IFERROR(INDEX(menu_items!$B:$B,MATCH(F6333,menu_items!$A:$A,0)),"Unknown value")</f>
        <v>Orange Chicken</v>
      </c>
      <c r="H6333" t="str">
        <f>IFERROR(INDEX(menu_items!$C:$C,MATCH(F6333,menu_items!$A:$A,0)),"Unknown value")</f>
        <v>Asian</v>
      </c>
      <c r="I6333" s="5">
        <f>IFERROR(INDEX(menu_items!$D:$D,MATCH(F6333,menu_items!$A:$A,0)),0)</f>
        <v>16.5</v>
      </c>
      <c r="J6333" t="str">
        <f t="shared" si="498"/>
        <v>Fri</v>
      </c>
      <c r="K6333">
        <f t="shared" si="499"/>
        <v>17</v>
      </c>
      <c r="L6333" t="str">
        <f t="shared" si="500"/>
        <v>Feb</v>
      </c>
      <c r="M6333">
        <v>12</v>
      </c>
      <c r="N6333">
        <f t="shared" si="496"/>
        <v>1</v>
      </c>
      <c r="O6333" s="5">
        <f t="shared" si="497"/>
        <v>16.5</v>
      </c>
    </row>
    <row r="6334" spans="1:15" x14ac:dyDescent="0.25">
      <c r="A6334">
        <v>6408</v>
      </c>
      <c r="B6334">
        <v>2834</v>
      </c>
      <c r="C6334">
        <f>IF(COUNTIF($B$2:B6334,B6334)=1,1,0)</f>
        <v>1</v>
      </c>
      <c r="D6334" s="1">
        <v>44974</v>
      </c>
      <c r="E6334" s="2">
        <v>0.52994212962962961</v>
      </c>
      <c r="F6334">
        <v>101</v>
      </c>
      <c r="G6334" t="str">
        <f>IFERROR(INDEX(menu_items!$B:$B,MATCH(F6334,menu_items!$A:$A,0)),"Unknown value")</f>
        <v>Hamburger</v>
      </c>
      <c r="H6334" t="str">
        <f>IFERROR(INDEX(menu_items!$C:$C,MATCH(F6334,menu_items!$A:$A,0)),"Unknown value")</f>
        <v>American</v>
      </c>
      <c r="I6334" s="5">
        <f>IFERROR(INDEX(menu_items!$D:$D,MATCH(F6334,menu_items!$A:$A,0)),0)</f>
        <v>12.95</v>
      </c>
      <c r="J6334" t="str">
        <f t="shared" si="498"/>
        <v>Fri</v>
      </c>
      <c r="K6334">
        <f t="shared" si="499"/>
        <v>17</v>
      </c>
      <c r="L6334" t="str">
        <f t="shared" si="500"/>
        <v>Feb</v>
      </c>
      <c r="M6334">
        <v>12</v>
      </c>
      <c r="N6334">
        <f t="shared" si="496"/>
        <v>1</v>
      </c>
      <c r="O6334" s="5">
        <f t="shared" si="497"/>
        <v>12.95</v>
      </c>
    </row>
    <row r="6335" spans="1:15" x14ac:dyDescent="0.25">
      <c r="A6335">
        <v>6409</v>
      </c>
      <c r="B6335">
        <v>2835</v>
      </c>
      <c r="C6335">
        <f>IF(COUNTIF($B$2:B6335,B6335)=1,1,0)</f>
        <v>1</v>
      </c>
      <c r="D6335" s="1">
        <v>44974</v>
      </c>
      <c r="E6335" s="2">
        <v>0.53738425925925926</v>
      </c>
      <c r="F6335">
        <v>108</v>
      </c>
      <c r="G6335" t="str">
        <f>IFERROR(INDEX(menu_items!$B:$B,MATCH(F6335,menu_items!$A:$A,0)),"Unknown value")</f>
        <v>Tofu Pad Thai</v>
      </c>
      <c r="H6335" t="str">
        <f>IFERROR(INDEX(menu_items!$C:$C,MATCH(F6335,menu_items!$A:$A,0)),"Unknown value")</f>
        <v>Asian</v>
      </c>
      <c r="I6335" s="5">
        <f>IFERROR(INDEX(menu_items!$D:$D,MATCH(F6335,menu_items!$A:$A,0)),0)</f>
        <v>14.5</v>
      </c>
      <c r="J6335" t="str">
        <f t="shared" si="498"/>
        <v>Fri</v>
      </c>
      <c r="K6335">
        <f t="shared" si="499"/>
        <v>17</v>
      </c>
      <c r="L6335" t="str">
        <f t="shared" si="500"/>
        <v>Feb</v>
      </c>
      <c r="M6335">
        <v>12</v>
      </c>
      <c r="N6335">
        <f t="shared" si="496"/>
        <v>1</v>
      </c>
      <c r="O6335" s="5">
        <f t="shared" si="497"/>
        <v>14.5</v>
      </c>
    </row>
    <row r="6336" spans="1:15" x14ac:dyDescent="0.25">
      <c r="A6336">
        <v>6410</v>
      </c>
      <c r="B6336">
        <v>2836</v>
      </c>
      <c r="C6336">
        <f>IF(COUNTIF($B$2:B6336,B6336)=1,1,0)</f>
        <v>1</v>
      </c>
      <c r="D6336" s="1">
        <v>44974</v>
      </c>
      <c r="E6336" s="2">
        <v>0.54060185185185183</v>
      </c>
      <c r="F6336">
        <v>108</v>
      </c>
      <c r="G6336" t="str">
        <f>IFERROR(INDEX(menu_items!$B:$B,MATCH(F6336,menu_items!$A:$A,0)),"Unknown value")</f>
        <v>Tofu Pad Thai</v>
      </c>
      <c r="H6336" t="str">
        <f>IFERROR(INDEX(menu_items!$C:$C,MATCH(F6336,menu_items!$A:$A,0)),"Unknown value")</f>
        <v>Asian</v>
      </c>
      <c r="I6336" s="5">
        <f>IFERROR(INDEX(menu_items!$D:$D,MATCH(F6336,menu_items!$A:$A,0)),0)</f>
        <v>14.5</v>
      </c>
      <c r="J6336" t="str">
        <f t="shared" si="498"/>
        <v>Fri</v>
      </c>
      <c r="K6336">
        <f t="shared" si="499"/>
        <v>17</v>
      </c>
      <c r="L6336" t="str">
        <f t="shared" si="500"/>
        <v>Feb</v>
      </c>
      <c r="M6336">
        <v>12</v>
      </c>
      <c r="N6336">
        <f t="shared" si="496"/>
        <v>1</v>
      </c>
      <c r="O6336" s="5">
        <f t="shared" si="497"/>
        <v>14.5</v>
      </c>
    </row>
    <row r="6337" spans="1:15" x14ac:dyDescent="0.25">
      <c r="A6337">
        <v>6411</v>
      </c>
      <c r="B6337">
        <v>2837</v>
      </c>
      <c r="C6337">
        <f>IF(COUNTIF($B$2:B6337,B6337)=1,1,0)</f>
        <v>1</v>
      </c>
      <c r="D6337" s="1">
        <v>44974</v>
      </c>
      <c r="E6337" s="2">
        <v>0.54079861111111116</v>
      </c>
      <c r="F6337">
        <v>120</v>
      </c>
      <c r="G6337" t="str">
        <f>IFERROR(INDEX(menu_items!$B:$B,MATCH(F6337,menu_items!$A:$A,0)),"Unknown value")</f>
        <v>Steak Torta</v>
      </c>
      <c r="H6337" t="str">
        <f>IFERROR(INDEX(menu_items!$C:$C,MATCH(F6337,menu_items!$A:$A,0)),"Unknown value")</f>
        <v>Mexican</v>
      </c>
      <c r="I6337" s="5">
        <f>IFERROR(INDEX(menu_items!$D:$D,MATCH(F6337,menu_items!$A:$A,0)),0)</f>
        <v>13.95</v>
      </c>
      <c r="J6337" t="str">
        <f t="shared" si="498"/>
        <v>Fri</v>
      </c>
      <c r="K6337">
        <f t="shared" si="499"/>
        <v>17</v>
      </c>
      <c r="L6337" t="str">
        <f t="shared" si="500"/>
        <v>Feb</v>
      </c>
      <c r="M6337">
        <v>12</v>
      </c>
      <c r="N6337">
        <f t="shared" si="496"/>
        <v>1</v>
      </c>
      <c r="O6337" s="5">
        <f t="shared" si="497"/>
        <v>13.95</v>
      </c>
    </row>
    <row r="6338" spans="1:15" x14ac:dyDescent="0.25">
      <c r="A6338">
        <v>6412</v>
      </c>
      <c r="B6338">
        <v>2838</v>
      </c>
      <c r="C6338">
        <f>IF(COUNTIF($B$2:B6338,B6338)=1,1,0)</f>
        <v>1</v>
      </c>
      <c r="D6338" s="1">
        <v>44974</v>
      </c>
      <c r="E6338" s="2">
        <v>0.54222222222222227</v>
      </c>
      <c r="F6338">
        <v>110</v>
      </c>
      <c r="G6338" t="str">
        <f>IFERROR(INDEX(menu_items!$B:$B,MATCH(F6338,menu_items!$A:$A,0)),"Unknown value")</f>
        <v>Pork Ramen</v>
      </c>
      <c r="H6338" t="str">
        <f>IFERROR(INDEX(menu_items!$C:$C,MATCH(F6338,menu_items!$A:$A,0)),"Unknown value")</f>
        <v>Asian</v>
      </c>
      <c r="I6338" s="5">
        <f>IFERROR(INDEX(menu_items!$D:$D,MATCH(F6338,menu_items!$A:$A,0)),0)</f>
        <v>17.95</v>
      </c>
      <c r="J6338" t="str">
        <f t="shared" si="498"/>
        <v>Fri</v>
      </c>
      <c r="K6338">
        <f t="shared" si="499"/>
        <v>17</v>
      </c>
      <c r="L6338" t="str">
        <f t="shared" si="500"/>
        <v>Feb</v>
      </c>
      <c r="M6338">
        <v>13</v>
      </c>
      <c r="N6338">
        <f t="shared" ref="N6338:N6401" si="501">COUNTIF($B:$B,B6338)</f>
        <v>1</v>
      </c>
      <c r="O6338" s="5">
        <f t="shared" ref="O6338:O6401" si="502">SUMIF($B:$B,B6338,$I:$I)</f>
        <v>17.95</v>
      </c>
    </row>
    <row r="6339" spans="1:15" x14ac:dyDescent="0.25">
      <c r="A6339">
        <v>6413</v>
      </c>
      <c r="B6339">
        <v>2839</v>
      </c>
      <c r="C6339">
        <f>IF(COUNTIF($B$2:B6339,B6339)=1,1,0)</f>
        <v>1</v>
      </c>
      <c r="D6339" s="1">
        <v>44974</v>
      </c>
      <c r="E6339" s="2">
        <v>0.55148148148148146</v>
      </c>
      <c r="F6339">
        <v>105</v>
      </c>
      <c r="G6339" t="str">
        <f>IFERROR(INDEX(menu_items!$B:$B,MATCH(F6339,menu_items!$A:$A,0)),"Unknown value")</f>
        <v>Mac &amp; Cheese</v>
      </c>
      <c r="H6339" t="str">
        <f>IFERROR(INDEX(menu_items!$C:$C,MATCH(F6339,menu_items!$A:$A,0)),"Unknown value")</f>
        <v>American</v>
      </c>
      <c r="I6339" s="5">
        <f>IFERROR(INDEX(menu_items!$D:$D,MATCH(F6339,menu_items!$A:$A,0)),0)</f>
        <v>7</v>
      </c>
      <c r="J6339" t="str">
        <f t="shared" si="498"/>
        <v>Fri</v>
      </c>
      <c r="K6339">
        <f t="shared" si="499"/>
        <v>17</v>
      </c>
      <c r="L6339" t="str">
        <f t="shared" si="500"/>
        <v>Feb</v>
      </c>
      <c r="M6339">
        <v>13</v>
      </c>
      <c r="N6339">
        <f t="shared" si="501"/>
        <v>1</v>
      </c>
      <c r="O6339" s="5">
        <f t="shared" si="502"/>
        <v>7</v>
      </c>
    </row>
    <row r="6340" spans="1:15" x14ac:dyDescent="0.25">
      <c r="A6340">
        <v>6414</v>
      </c>
      <c r="B6340">
        <v>2840</v>
      </c>
      <c r="C6340">
        <f>IF(COUNTIF($B$2:B6340,B6340)=1,1,0)</f>
        <v>1</v>
      </c>
      <c r="D6340" s="1">
        <v>44974</v>
      </c>
      <c r="E6340" s="2">
        <v>0.55656249999999996</v>
      </c>
      <c r="F6340">
        <v>109</v>
      </c>
      <c r="G6340" t="str">
        <f>IFERROR(INDEX(menu_items!$B:$B,MATCH(F6340,menu_items!$A:$A,0)),"Unknown value")</f>
        <v>Korean Beef Bowl</v>
      </c>
      <c r="H6340" t="str">
        <f>IFERROR(INDEX(menu_items!$C:$C,MATCH(F6340,menu_items!$A:$A,0)),"Unknown value")</f>
        <v>Asian</v>
      </c>
      <c r="I6340" s="5">
        <f>IFERROR(INDEX(menu_items!$D:$D,MATCH(F6340,menu_items!$A:$A,0)),0)</f>
        <v>17.95</v>
      </c>
      <c r="J6340" t="str">
        <f t="shared" si="498"/>
        <v>Fri</v>
      </c>
      <c r="K6340">
        <f t="shared" si="499"/>
        <v>17</v>
      </c>
      <c r="L6340" t="str">
        <f t="shared" si="500"/>
        <v>Feb</v>
      </c>
      <c r="M6340">
        <v>13</v>
      </c>
      <c r="N6340">
        <f t="shared" si="501"/>
        <v>1</v>
      </c>
      <c r="O6340" s="5">
        <f t="shared" si="502"/>
        <v>17.95</v>
      </c>
    </row>
    <row r="6341" spans="1:15" x14ac:dyDescent="0.25">
      <c r="A6341">
        <v>6415</v>
      </c>
      <c r="B6341">
        <v>2841</v>
      </c>
      <c r="C6341">
        <f>IF(COUNTIF($B$2:B6341,B6341)=1,1,0)</f>
        <v>1</v>
      </c>
      <c r="D6341" s="1">
        <v>44974</v>
      </c>
      <c r="E6341" s="2">
        <v>0.55953703703703705</v>
      </c>
      <c r="F6341">
        <v>103</v>
      </c>
      <c r="G6341" t="str">
        <f>IFERROR(INDEX(menu_items!$B:$B,MATCH(F6341,menu_items!$A:$A,0)),"Unknown value")</f>
        <v>Hot Dog</v>
      </c>
      <c r="H6341" t="str">
        <f>IFERROR(INDEX(menu_items!$C:$C,MATCH(F6341,menu_items!$A:$A,0)),"Unknown value")</f>
        <v>American</v>
      </c>
      <c r="I6341" s="5">
        <f>IFERROR(INDEX(menu_items!$D:$D,MATCH(F6341,menu_items!$A:$A,0)),0)</f>
        <v>9</v>
      </c>
      <c r="J6341" t="str">
        <f t="shared" si="498"/>
        <v>Fri</v>
      </c>
      <c r="K6341">
        <f t="shared" si="499"/>
        <v>17</v>
      </c>
      <c r="L6341" t="str">
        <f t="shared" si="500"/>
        <v>Feb</v>
      </c>
      <c r="M6341">
        <v>13</v>
      </c>
      <c r="N6341">
        <f t="shared" si="501"/>
        <v>3</v>
      </c>
      <c r="O6341" s="5">
        <f t="shared" si="502"/>
        <v>39.9</v>
      </c>
    </row>
    <row r="6342" spans="1:15" x14ac:dyDescent="0.25">
      <c r="A6342">
        <v>6416</v>
      </c>
      <c r="B6342">
        <v>2841</v>
      </c>
      <c r="C6342">
        <f>IF(COUNTIF($B$2:B6342,B6342)=1,1,0)</f>
        <v>0</v>
      </c>
      <c r="D6342" s="1">
        <v>44974</v>
      </c>
      <c r="E6342" s="2">
        <v>0.55953703703703705</v>
      </c>
      <c r="F6342">
        <v>120</v>
      </c>
      <c r="G6342" t="str">
        <f>IFERROR(INDEX(menu_items!$B:$B,MATCH(F6342,menu_items!$A:$A,0)),"Unknown value")</f>
        <v>Steak Torta</v>
      </c>
      <c r="H6342" t="str">
        <f>IFERROR(INDEX(menu_items!$C:$C,MATCH(F6342,menu_items!$A:$A,0)),"Unknown value")</f>
        <v>Mexican</v>
      </c>
      <c r="I6342" s="5">
        <f>IFERROR(INDEX(menu_items!$D:$D,MATCH(F6342,menu_items!$A:$A,0)),0)</f>
        <v>13.95</v>
      </c>
      <c r="J6342" t="str">
        <f t="shared" si="498"/>
        <v>Fri</v>
      </c>
      <c r="K6342">
        <f t="shared" si="499"/>
        <v>17</v>
      </c>
      <c r="L6342" t="str">
        <f t="shared" si="500"/>
        <v>Feb</v>
      </c>
      <c r="M6342">
        <v>13</v>
      </c>
      <c r="N6342">
        <f t="shared" si="501"/>
        <v>3</v>
      </c>
      <c r="O6342" s="5">
        <f t="shared" si="502"/>
        <v>39.9</v>
      </c>
    </row>
    <row r="6343" spans="1:15" x14ac:dyDescent="0.25">
      <c r="A6343">
        <v>6417</v>
      </c>
      <c r="B6343">
        <v>2841</v>
      </c>
      <c r="C6343">
        <f>IF(COUNTIF($B$2:B6343,B6343)=1,1,0)</f>
        <v>0</v>
      </c>
      <c r="D6343" s="1">
        <v>44974</v>
      </c>
      <c r="E6343" s="2">
        <v>0.55953703703703705</v>
      </c>
      <c r="F6343">
        <v>132</v>
      </c>
      <c r="G6343" t="str">
        <f>IFERROR(INDEX(menu_items!$B:$B,MATCH(F6343,menu_items!$A:$A,0)),"Unknown value")</f>
        <v>Eggplant Parmesan</v>
      </c>
      <c r="H6343" t="str">
        <f>IFERROR(INDEX(menu_items!$C:$C,MATCH(F6343,menu_items!$A:$A,0)),"Unknown value")</f>
        <v>Italian</v>
      </c>
      <c r="I6343" s="5">
        <f>IFERROR(INDEX(menu_items!$D:$D,MATCH(F6343,menu_items!$A:$A,0)),0)</f>
        <v>16.95</v>
      </c>
      <c r="J6343" t="str">
        <f t="shared" si="498"/>
        <v>Fri</v>
      </c>
      <c r="K6343">
        <f t="shared" si="499"/>
        <v>17</v>
      </c>
      <c r="L6343" t="str">
        <f t="shared" si="500"/>
        <v>Feb</v>
      </c>
      <c r="M6343">
        <v>13</v>
      </c>
      <c r="N6343">
        <f t="shared" si="501"/>
        <v>3</v>
      </c>
      <c r="O6343" s="5">
        <f t="shared" si="502"/>
        <v>39.9</v>
      </c>
    </row>
    <row r="6344" spans="1:15" x14ac:dyDescent="0.25">
      <c r="A6344">
        <v>6418</v>
      </c>
      <c r="B6344">
        <v>2842</v>
      </c>
      <c r="C6344">
        <f>IF(COUNTIF($B$2:B6344,B6344)=1,1,0)</f>
        <v>1</v>
      </c>
      <c r="D6344" s="1">
        <v>44974</v>
      </c>
      <c r="E6344" s="2">
        <v>0.56342592592592589</v>
      </c>
      <c r="F6344">
        <v>118</v>
      </c>
      <c r="G6344" t="str">
        <f>IFERROR(INDEX(menu_items!$B:$B,MATCH(F6344,menu_items!$A:$A,0)),"Unknown value")</f>
        <v>Steak Burrito</v>
      </c>
      <c r="H6344" t="str">
        <f>IFERROR(INDEX(menu_items!$C:$C,MATCH(F6344,menu_items!$A:$A,0)),"Unknown value")</f>
        <v>Mexican</v>
      </c>
      <c r="I6344" s="5">
        <f>IFERROR(INDEX(menu_items!$D:$D,MATCH(F6344,menu_items!$A:$A,0)),0)</f>
        <v>14.95</v>
      </c>
      <c r="J6344" t="str">
        <f t="shared" si="498"/>
        <v>Fri</v>
      </c>
      <c r="K6344">
        <f t="shared" si="499"/>
        <v>17</v>
      </c>
      <c r="L6344" t="str">
        <f t="shared" si="500"/>
        <v>Feb</v>
      </c>
      <c r="M6344">
        <v>13</v>
      </c>
      <c r="N6344">
        <f t="shared" si="501"/>
        <v>1</v>
      </c>
      <c r="O6344" s="5">
        <f t="shared" si="502"/>
        <v>14.95</v>
      </c>
    </row>
    <row r="6345" spans="1:15" x14ac:dyDescent="0.25">
      <c r="A6345">
        <v>6419</v>
      </c>
      <c r="B6345">
        <v>2843</v>
      </c>
      <c r="C6345">
        <f>IF(COUNTIF($B$2:B6345,B6345)=1,1,0)</f>
        <v>1</v>
      </c>
      <c r="D6345" s="1">
        <v>44974</v>
      </c>
      <c r="E6345" s="2">
        <v>0.56704861111111116</v>
      </c>
      <c r="F6345">
        <v>101</v>
      </c>
      <c r="G6345" t="str">
        <f>IFERROR(INDEX(menu_items!$B:$B,MATCH(F6345,menu_items!$A:$A,0)),"Unknown value")</f>
        <v>Hamburger</v>
      </c>
      <c r="H6345" t="str">
        <f>IFERROR(INDEX(menu_items!$C:$C,MATCH(F6345,menu_items!$A:$A,0)),"Unknown value")</f>
        <v>American</v>
      </c>
      <c r="I6345" s="5">
        <f>IFERROR(INDEX(menu_items!$D:$D,MATCH(F6345,menu_items!$A:$A,0)),0)</f>
        <v>12.95</v>
      </c>
      <c r="J6345" t="str">
        <f t="shared" si="498"/>
        <v>Fri</v>
      </c>
      <c r="K6345">
        <f t="shared" si="499"/>
        <v>17</v>
      </c>
      <c r="L6345" t="str">
        <f t="shared" si="500"/>
        <v>Feb</v>
      </c>
      <c r="M6345">
        <v>13</v>
      </c>
      <c r="N6345">
        <f t="shared" si="501"/>
        <v>4</v>
      </c>
      <c r="O6345" s="5">
        <f t="shared" si="502"/>
        <v>51.849999999999994</v>
      </c>
    </row>
    <row r="6346" spans="1:15" x14ac:dyDescent="0.25">
      <c r="A6346">
        <v>6420</v>
      </c>
      <c r="B6346">
        <v>2843</v>
      </c>
      <c r="C6346">
        <f>IF(COUNTIF($B$2:B6346,B6346)=1,1,0)</f>
        <v>0</v>
      </c>
      <c r="D6346" s="1">
        <v>44974</v>
      </c>
      <c r="E6346" s="2">
        <v>0.56704861111111116</v>
      </c>
      <c r="F6346">
        <v>119</v>
      </c>
      <c r="G6346" t="str">
        <f>IFERROR(INDEX(menu_items!$B:$B,MATCH(F6346,menu_items!$A:$A,0)),"Unknown value")</f>
        <v>Chicken Torta</v>
      </c>
      <c r="H6346" t="str">
        <f>IFERROR(INDEX(menu_items!$C:$C,MATCH(F6346,menu_items!$A:$A,0)),"Unknown value")</f>
        <v>Mexican</v>
      </c>
      <c r="I6346" s="5">
        <f>IFERROR(INDEX(menu_items!$D:$D,MATCH(F6346,menu_items!$A:$A,0)),0)</f>
        <v>11.95</v>
      </c>
      <c r="J6346" t="str">
        <f t="shared" si="498"/>
        <v>Fri</v>
      </c>
      <c r="K6346">
        <f t="shared" si="499"/>
        <v>17</v>
      </c>
      <c r="L6346" t="str">
        <f t="shared" si="500"/>
        <v>Feb</v>
      </c>
      <c r="M6346">
        <v>13</v>
      </c>
      <c r="N6346">
        <f t="shared" si="501"/>
        <v>4</v>
      </c>
      <c r="O6346" s="5">
        <f t="shared" si="502"/>
        <v>51.849999999999994</v>
      </c>
    </row>
    <row r="6347" spans="1:15" x14ac:dyDescent="0.25">
      <c r="A6347">
        <v>6421</v>
      </c>
      <c r="B6347">
        <v>2843</v>
      </c>
      <c r="C6347">
        <f>IF(COUNTIF($B$2:B6347,B6347)=1,1,0)</f>
        <v>0</v>
      </c>
      <c r="D6347" s="1">
        <v>44974</v>
      </c>
      <c r="E6347" s="2">
        <v>0.56704861111111116</v>
      </c>
      <c r="F6347">
        <v>122</v>
      </c>
      <c r="G6347" t="str">
        <f>IFERROR(INDEX(menu_items!$B:$B,MATCH(F6347,menu_items!$A:$A,0)),"Unknown value")</f>
        <v>Chips &amp; Salsa</v>
      </c>
      <c r="H6347" t="str">
        <f>IFERROR(INDEX(menu_items!$C:$C,MATCH(F6347,menu_items!$A:$A,0)),"Unknown value")</f>
        <v>Mexican</v>
      </c>
      <c r="I6347" s="5">
        <f>IFERROR(INDEX(menu_items!$D:$D,MATCH(F6347,menu_items!$A:$A,0)),0)</f>
        <v>7</v>
      </c>
      <c r="J6347" t="str">
        <f t="shared" si="498"/>
        <v>Fri</v>
      </c>
      <c r="K6347">
        <f t="shared" si="499"/>
        <v>17</v>
      </c>
      <c r="L6347" t="str">
        <f t="shared" si="500"/>
        <v>Feb</v>
      </c>
      <c r="M6347">
        <v>13</v>
      </c>
      <c r="N6347">
        <f t="shared" si="501"/>
        <v>4</v>
      </c>
      <c r="O6347" s="5">
        <f t="shared" si="502"/>
        <v>51.849999999999994</v>
      </c>
    </row>
    <row r="6348" spans="1:15" x14ac:dyDescent="0.25">
      <c r="A6348">
        <v>6422</v>
      </c>
      <c r="B6348">
        <v>2843</v>
      </c>
      <c r="C6348">
        <f>IF(COUNTIF($B$2:B6348,B6348)=1,1,0)</f>
        <v>0</v>
      </c>
      <c r="D6348" s="1">
        <v>44974</v>
      </c>
      <c r="E6348" s="2">
        <v>0.56704861111111116</v>
      </c>
      <c r="F6348">
        <v>130</v>
      </c>
      <c r="G6348" t="str">
        <f>IFERROR(INDEX(menu_items!$B:$B,MATCH(F6348,menu_items!$A:$A,0)),"Unknown value")</f>
        <v>Shrimp Scampi</v>
      </c>
      <c r="H6348" t="str">
        <f>IFERROR(INDEX(menu_items!$C:$C,MATCH(F6348,menu_items!$A:$A,0)),"Unknown value")</f>
        <v>Italian</v>
      </c>
      <c r="I6348" s="5">
        <f>IFERROR(INDEX(menu_items!$D:$D,MATCH(F6348,menu_items!$A:$A,0)),0)</f>
        <v>19.95</v>
      </c>
      <c r="J6348" t="str">
        <f t="shared" si="498"/>
        <v>Fri</v>
      </c>
      <c r="K6348">
        <f t="shared" si="499"/>
        <v>17</v>
      </c>
      <c r="L6348" t="str">
        <f t="shared" si="500"/>
        <v>Feb</v>
      </c>
      <c r="M6348">
        <v>13</v>
      </c>
      <c r="N6348">
        <f t="shared" si="501"/>
        <v>4</v>
      </c>
      <c r="O6348" s="5">
        <f t="shared" si="502"/>
        <v>51.849999999999994</v>
      </c>
    </row>
    <row r="6349" spans="1:15" x14ac:dyDescent="0.25">
      <c r="A6349">
        <v>6423</v>
      </c>
      <c r="B6349">
        <v>2844</v>
      </c>
      <c r="C6349">
        <f>IF(COUNTIF($B$2:B6349,B6349)=1,1,0)</f>
        <v>1</v>
      </c>
      <c r="D6349" s="1">
        <v>44974</v>
      </c>
      <c r="E6349" s="2">
        <v>0.5705324074074074</v>
      </c>
      <c r="F6349">
        <v>108</v>
      </c>
      <c r="G6349" t="str">
        <f>IFERROR(INDEX(menu_items!$B:$B,MATCH(F6349,menu_items!$A:$A,0)),"Unknown value")</f>
        <v>Tofu Pad Thai</v>
      </c>
      <c r="H6349" t="str">
        <f>IFERROR(INDEX(menu_items!$C:$C,MATCH(F6349,menu_items!$A:$A,0)),"Unknown value")</f>
        <v>Asian</v>
      </c>
      <c r="I6349" s="5">
        <f>IFERROR(INDEX(menu_items!$D:$D,MATCH(F6349,menu_items!$A:$A,0)),0)</f>
        <v>14.5</v>
      </c>
      <c r="J6349" t="str">
        <f t="shared" si="498"/>
        <v>Fri</v>
      </c>
      <c r="K6349">
        <f t="shared" si="499"/>
        <v>17</v>
      </c>
      <c r="L6349" t="str">
        <f t="shared" si="500"/>
        <v>Feb</v>
      </c>
      <c r="M6349">
        <v>13</v>
      </c>
      <c r="N6349">
        <f t="shared" si="501"/>
        <v>2</v>
      </c>
      <c r="O6349" s="5">
        <f t="shared" si="502"/>
        <v>29.45</v>
      </c>
    </row>
    <row r="6350" spans="1:15" x14ac:dyDescent="0.25">
      <c r="A6350">
        <v>6424</v>
      </c>
      <c r="B6350">
        <v>2844</v>
      </c>
      <c r="C6350">
        <f>IF(COUNTIF($B$2:B6350,B6350)=1,1,0)</f>
        <v>0</v>
      </c>
      <c r="D6350" s="1">
        <v>44974</v>
      </c>
      <c r="E6350" s="2">
        <v>0.5705324074074074</v>
      </c>
      <c r="F6350">
        <v>118</v>
      </c>
      <c r="G6350" t="str">
        <f>IFERROR(INDEX(menu_items!$B:$B,MATCH(F6350,menu_items!$A:$A,0)),"Unknown value")</f>
        <v>Steak Burrito</v>
      </c>
      <c r="H6350" t="str">
        <f>IFERROR(INDEX(menu_items!$C:$C,MATCH(F6350,menu_items!$A:$A,0)),"Unknown value")</f>
        <v>Mexican</v>
      </c>
      <c r="I6350" s="5">
        <f>IFERROR(INDEX(menu_items!$D:$D,MATCH(F6350,menu_items!$A:$A,0)),0)</f>
        <v>14.95</v>
      </c>
      <c r="J6350" t="str">
        <f t="shared" si="498"/>
        <v>Fri</v>
      </c>
      <c r="K6350">
        <f t="shared" si="499"/>
        <v>17</v>
      </c>
      <c r="L6350" t="str">
        <f t="shared" si="500"/>
        <v>Feb</v>
      </c>
      <c r="M6350">
        <v>13</v>
      </c>
      <c r="N6350">
        <f t="shared" si="501"/>
        <v>2</v>
      </c>
      <c r="O6350" s="5">
        <f t="shared" si="502"/>
        <v>29.45</v>
      </c>
    </row>
    <row r="6351" spans="1:15" x14ac:dyDescent="0.25">
      <c r="A6351">
        <v>6425</v>
      </c>
      <c r="B6351">
        <v>2845</v>
      </c>
      <c r="C6351">
        <f>IF(COUNTIF($B$2:B6351,B6351)=1,1,0)</f>
        <v>1</v>
      </c>
      <c r="D6351" s="1">
        <v>44974</v>
      </c>
      <c r="E6351" s="2">
        <v>0.5747916666666667</v>
      </c>
      <c r="F6351">
        <v>111</v>
      </c>
      <c r="G6351" t="str">
        <f>IFERROR(INDEX(menu_items!$B:$B,MATCH(F6351,menu_items!$A:$A,0)),"Unknown value")</f>
        <v>California Roll</v>
      </c>
      <c r="H6351" t="str">
        <f>IFERROR(INDEX(menu_items!$C:$C,MATCH(F6351,menu_items!$A:$A,0)),"Unknown value")</f>
        <v>Asian</v>
      </c>
      <c r="I6351" s="5">
        <f>IFERROR(INDEX(menu_items!$D:$D,MATCH(F6351,menu_items!$A:$A,0)),0)</f>
        <v>11.95</v>
      </c>
      <c r="J6351" t="str">
        <f t="shared" si="498"/>
        <v>Fri</v>
      </c>
      <c r="K6351">
        <f t="shared" si="499"/>
        <v>17</v>
      </c>
      <c r="L6351" t="str">
        <f t="shared" si="500"/>
        <v>Feb</v>
      </c>
      <c r="M6351">
        <v>13</v>
      </c>
      <c r="N6351">
        <f t="shared" si="501"/>
        <v>1</v>
      </c>
      <c r="O6351" s="5">
        <f t="shared" si="502"/>
        <v>11.95</v>
      </c>
    </row>
    <row r="6352" spans="1:15" x14ac:dyDescent="0.25">
      <c r="A6352">
        <v>6426</v>
      </c>
      <c r="B6352">
        <v>2846</v>
      </c>
      <c r="C6352">
        <f>IF(COUNTIF($B$2:B6352,B6352)=1,1,0)</f>
        <v>1</v>
      </c>
      <c r="D6352" s="1">
        <v>44974</v>
      </c>
      <c r="E6352" s="2">
        <v>0.58245370370370375</v>
      </c>
      <c r="F6352">
        <v>108</v>
      </c>
      <c r="G6352" t="str">
        <f>IFERROR(INDEX(menu_items!$B:$B,MATCH(F6352,menu_items!$A:$A,0)),"Unknown value")</f>
        <v>Tofu Pad Thai</v>
      </c>
      <c r="H6352" t="str">
        <f>IFERROR(INDEX(menu_items!$C:$C,MATCH(F6352,menu_items!$A:$A,0)),"Unknown value")</f>
        <v>Asian</v>
      </c>
      <c r="I6352" s="5">
        <f>IFERROR(INDEX(menu_items!$D:$D,MATCH(F6352,menu_items!$A:$A,0)),0)</f>
        <v>14.5</v>
      </c>
      <c r="J6352" t="str">
        <f t="shared" si="498"/>
        <v>Fri</v>
      </c>
      <c r="K6352">
        <f t="shared" si="499"/>
        <v>17</v>
      </c>
      <c r="L6352" t="str">
        <f t="shared" si="500"/>
        <v>Feb</v>
      </c>
      <c r="M6352">
        <v>13</v>
      </c>
      <c r="N6352">
        <f t="shared" si="501"/>
        <v>3</v>
      </c>
      <c r="O6352" s="5">
        <f t="shared" si="502"/>
        <v>41.95</v>
      </c>
    </row>
    <row r="6353" spans="1:15" x14ac:dyDescent="0.25">
      <c r="A6353">
        <v>6427</v>
      </c>
      <c r="B6353">
        <v>2846</v>
      </c>
      <c r="C6353">
        <f>IF(COUNTIF($B$2:B6353,B6353)=1,1,0)</f>
        <v>0</v>
      </c>
      <c r="D6353" s="1">
        <v>44974</v>
      </c>
      <c r="E6353" s="2">
        <v>0.58245370370370375</v>
      </c>
      <c r="F6353">
        <v>108</v>
      </c>
      <c r="G6353" t="str">
        <f>IFERROR(INDEX(menu_items!$B:$B,MATCH(F6353,menu_items!$A:$A,0)),"Unknown value")</f>
        <v>Tofu Pad Thai</v>
      </c>
      <c r="H6353" t="str">
        <f>IFERROR(INDEX(menu_items!$C:$C,MATCH(F6353,menu_items!$A:$A,0)),"Unknown value")</f>
        <v>Asian</v>
      </c>
      <c r="I6353" s="5">
        <f>IFERROR(INDEX(menu_items!$D:$D,MATCH(F6353,menu_items!$A:$A,0)),0)</f>
        <v>14.5</v>
      </c>
      <c r="J6353" t="str">
        <f t="shared" si="498"/>
        <v>Fri</v>
      </c>
      <c r="K6353">
        <f t="shared" si="499"/>
        <v>17</v>
      </c>
      <c r="L6353" t="str">
        <f t="shared" si="500"/>
        <v>Feb</v>
      </c>
      <c r="M6353">
        <v>13</v>
      </c>
      <c r="N6353">
        <f t="shared" si="501"/>
        <v>3</v>
      </c>
      <c r="O6353" s="5">
        <f t="shared" si="502"/>
        <v>41.95</v>
      </c>
    </row>
    <row r="6354" spans="1:15" x14ac:dyDescent="0.25">
      <c r="A6354">
        <v>6428</v>
      </c>
      <c r="B6354">
        <v>2846</v>
      </c>
      <c r="C6354">
        <f>IF(COUNTIF($B$2:B6354,B6354)=1,1,0)</f>
        <v>0</v>
      </c>
      <c r="D6354" s="1">
        <v>44974</v>
      </c>
      <c r="E6354" s="2">
        <v>0.58245370370370375</v>
      </c>
      <c r="F6354">
        <v>117</v>
      </c>
      <c r="G6354" t="str">
        <f>IFERROR(INDEX(menu_items!$B:$B,MATCH(F6354,menu_items!$A:$A,0)),"Unknown value")</f>
        <v>Chicken Burrito</v>
      </c>
      <c r="H6354" t="str">
        <f>IFERROR(INDEX(menu_items!$C:$C,MATCH(F6354,menu_items!$A:$A,0)),"Unknown value")</f>
        <v>Mexican</v>
      </c>
      <c r="I6354" s="5">
        <f>IFERROR(INDEX(menu_items!$D:$D,MATCH(F6354,menu_items!$A:$A,0)),0)</f>
        <v>12.95</v>
      </c>
      <c r="J6354" t="str">
        <f t="shared" si="498"/>
        <v>Fri</v>
      </c>
      <c r="K6354">
        <f t="shared" si="499"/>
        <v>17</v>
      </c>
      <c r="L6354" t="str">
        <f t="shared" si="500"/>
        <v>Feb</v>
      </c>
      <c r="M6354">
        <v>13</v>
      </c>
      <c r="N6354">
        <f t="shared" si="501"/>
        <v>3</v>
      </c>
      <c r="O6354" s="5">
        <f t="shared" si="502"/>
        <v>41.95</v>
      </c>
    </row>
    <row r="6355" spans="1:15" x14ac:dyDescent="0.25">
      <c r="A6355">
        <v>6429</v>
      </c>
      <c r="B6355">
        <v>2847</v>
      </c>
      <c r="C6355">
        <f>IF(COUNTIF($B$2:B6355,B6355)=1,1,0)</f>
        <v>1</v>
      </c>
      <c r="D6355" s="1">
        <v>44974</v>
      </c>
      <c r="E6355" s="2">
        <v>0.58381944444444445</v>
      </c>
      <c r="F6355">
        <v>109</v>
      </c>
      <c r="G6355" t="str">
        <f>IFERROR(INDEX(menu_items!$B:$B,MATCH(F6355,menu_items!$A:$A,0)),"Unknown value")</f>
        <v>Korean Beef Bowl</v>
      </c>
      <c r="H6355" t="str">
        <f>IFERROR(INDEX(menu_items!$C:$C,MATCH(F6355,menu_items!$A:$A,0)),"Unknown value")</f>
        <v>Asian</v>
      </c>
      <c r="I6355" s="5">
        <f>IFERROR(INDEX(menu_items!$D:$D,MATCH(F6355,menu_items!$A:$A,0)),0)</f>
        <v>17.95</v>
      </c>
      <c r="J6355" t="str">
        <f t="shared" si="498"/>
        <v>Fri</v>
      </c>
      <c r="K6355">
        <f t="shared" si="499"/>
        <v>17</v>
      </c>
      <c r="L6355" t="str">
        <f t="shared" si="500"/>
        <v>Feb</v>
      </c>
      <c r="M6355">
        <v>14</v>
      </c>
      <c r="N6355">
        <f t="shared" si="501"/>
        <v>5</v>
      </c>
      <c r="O6355" s="5">
        <f t="shared" si="502"/>
        <v>84.75</v>
      </c>
    </row>
    <row r="6356" spans="1:15" x14ac:dyDescent="0.25">
      <c r="A6356">
        <v>6430</v>
      </c>
      <c r="B6356">
        <v>2847</v>
      </c>
      <c r="C6356">
        <f>IF(COUNTIF($B$2:B6356,B6356)=1,1,0)</f>
        <v>0</v>
      </c>
      <c r="D6356" s="1">
        <v>44974</v>
      </c>
      <c r="E6356" s="2">
        <v>0.58381944444444445</v>
      </c>
      <c r="F6356">
        <v>127</v>
      </c>
      <c r="G6356" t="str">
        <f>IFERROR(INDEX(menu_items!$B:$B,MATCH(F6356,menu_items!$A:$A,0)),"Unknown value")</f>
        <v>Meat Lasagna</v>
      </c>
      <c r="H6356" t="str">
        <f>IFERROR(INDEX(menu_items!$C:$C,MATCH(F6356,menu_items!$A:$A,0)),"Unknown value")</f>
        <v>Italian</v>
      </c>
      <c r="I6356" s="5">
        <f>IFERROR(INDEX(menu_items!$D:$D,MATCH(F6356,menu_items!$A:$A,0)),0)</f>
        <v>17.95</v>
      </c>
      <c r="J6356" t="str">
        <f t="shared" si="498"/>
        <v>Fri</v>
      </c>
      <c r="K6356">
        <f t="shared" si="499"/>
        <v>17</v>
      </c>
      <c r="L6356" t="str">
        <f t="shared" si="500"/>
        <v>Feb</v>
      </c>
      <c r="M6356">
        <v>14</v>
      </c>
      <c r="N6356">
        <f t="shared" si="501"/>
        <v>5</v>
      </c>
      <c r="O6356" s="5">
        <f t="shared" si="502"/>
        <v>84.75</v>
      </c>
    </row>
    <row r="6357" spans="1:15" x14ac:dyDescent="0.25">
      <c r="A6357">
        <v>6431</v>
      </c>
      <c r="B6357">
        <v>2847</v>
      </c>
      <c r="C6357">
        <f>IF(COUNTIF($B$2:B6357,B6357)=1,1,0)</f>
        <v>0</v>
      </c>
      <c r="D6357" s="1">
        <v>44974</v>
      </c>
      <c r="E6357" s="2">
        <v>0.58381944444444445</v>
      </c>
      <c r="F6357">
        <v>120</v>
      </c>
      <c r="G6357" t="str">
        <f>IFERROR(INDEX(menu_items!$B:$B,MATCH(F6357,menu_items!$A:$A,0)),"Unknown value")</f>
        <v>Steak Torta</v>
      </c>
      <c r="H6357" t="str">
        <f>IFERROR(INDEX(menu_items!$C:$C,MATCH(F6357,menu_items!$A:$A,0)),"Unknown value")</f>
        <v>Mexican</v>
      </c>
      <c r="I6357" s="5">
        <f>IFERROR(INDEX(menu_items!$D:$D,MATCH(F6357,menu_items!$A:$A,0)),0)</f>
        <v>13.95</v>
      </c>
      <c r="J6357" t="str">
        <f t="shared" si="498"/>
        <v>Fri</v>
      </c>
      <c r="K6357">
        <f t="shared" si="499"/>
        <v>17</v>
      </c>
      <c r="L6357" t="str">
        <f t="shared" si="500"/>
        <v>Feb</v>
      </c>
      <c r="M6357">
        <v>14</v>
      </c>
      <c r="N6357">
        <f t="shared" si="501"/>
        <v>5</v>
      </c>
      <c r="O6357" s="5">
        <f t="shared" si="502"/>
        <v>84.75</v>
      </c>
    </row>
    <row r="6358" spans="1:15" x14ac:dyDescent="0.25">
      <c r="A6358">
        <v>6432</v>
      </c>
      <c r="B6358">
        <v>2847</v>
      </c>
      <c r="C6358">
        <f>IF(COUNTIF($B$2:B6358,B6358)=1,1,0)</f>
        <v>0</v>
      </c>
      <c r="D6358" s="1">
        <v>44974</v>
      </c>
      <c r="E6358" s="2">
        <v>0.58381944444444445</v>
      </c>
      <c r="F6358">
        <v>131</v>
      </c>
      <c r="G6358" t="str">
        <f>IFERROR(INDEX(menu_items!$B:$B,MATCH(F6358,menu_items!$A:$A,0)),"Unknown value")</f>
        <v>Chicken Parmesan</v>
      </c>
      <c r="H6358" t="str">
        <f>IFERROR(INDEX(menu_items!$C:$C,MATCH(F6358,menu_items!$A:$A,0)),"Unknown value")</f>
        <v>Italian</v>
      </c>
      <c r="I6358" s="5">
        <f>IFERROR(INDEX(menu_items!$D:$D,MATCH(F6358,menu_items!$A:$A,0)),0)</f>
        <v>17.95</v>
      </c>
      <c r="J6358" t="str">
        <f t="shared" si="498"/>
        <v>Fri</v>
      </c>
      <c r="K6358">
        <f t="shared" si="499"/>
        <v>17</v>
      </c>
      <c r="L6358" t="str">
        <f t="shared" si="500"/>
        <v>Feb</v>
      </c>
      <c r="M6358">
        <v>14</v>
      </c>
      <c r="N6358">
        <f t="shared" si="501"/>
        <v>5</v>
      </c>
      <c r="O6358" s="5">
        <f t="shared" si="502"/>
        <v>84.75</v>
      </c>
    </row>
    <row r="6359" spans="1:15" x14ac:dyDescent="0.25">
      <c r="A6359">
        <v>6433</v>
      </c>
      <c r="B6359">
        <v>2847</v>
      </c>
      <c r="C6359">
        <f>IF(COUNTIF($B$2:B6359,B6359)=1,1,0)</f>
        <v>0</v>
      </c>
      <c r="D6359" s="1">
        <v>44974</v>
      </c>
      <c r="E6359" s="2">
        <v>0.58381944444444445</v>
      </c>
      <c r="F6359">
        <v>132</v>
      </c>
      <c r="G6359" t="str">
        <f>IFERROR(INDEX(menu_items!$B:$B,MATCH(F6359,menu_items!$A:$A,0)),"Unknown value")</f>
        <v>Eggplant Parmesan</v>
      </c>
      <c r="H6359" t="str">
        <f>IFERROR(INDEX(menu_items!$C:$C,MATCH(F6359,menu_items!$A:$A,0)),"Unknown value")</f>
        <v>Italian</v>
      </c>
      <c r="I6359" s="5">
        <f>IFERROR(INDEX(menu_items!$D:$D,MATCH(F6359,menu_items!$A:$A,0)),0)</f>
        <v>16.95</v>
      </c>
      <c r="J6359" t="str">
        <f t="shared" si="498"/>
        <v>Fri</v>
      </c>
      <c r="K6359">
        <f t="shared" si="499"/>
        <v>17</v>
      </c>
      <c r="L6359" t="str">
        <f t="shared" si="500"/>
        <v>Feb</v>
      </c>
      <c r="M6359">
        <v>14</v>
      </c>
      <c r="N6359">
        <f t="shared" si="501"/>
        <v>5</v>
      </c>
      <c r="O6359" s="5">
        <f t="shared" si="502"/>
        <v>84.75</v>
      </c>
    </row>
    <row r="6360" spans="1:15" x14ac:dyDescent="0.25">
      <c r="A6360">
        <v>6434</v>
      </c>
      <c r="B6360">
        <v>2848</v>
      </c>
      <c r="C6360">
        <f>IF(COUNTIF($B$2:B6360,B6360)=1,1,0)</f>
        <v>1</v>
      </c>
      <c r="D6360" s="1">
        <v>44974</v>
      </c>
      <c r="E6360" s="2">
        <v>0.5849537037037037</v>
      </c>
      <c r="F6360">
        <v>119</v>
      </c>
      <c r="G6360" t="str">
        <f>IFERROR(INDEX(menu_items!$B:$B,MATCH(F6360,menu_items!$A:$A,0)),"Unknown value")</f>
        <v>Chicken Torta</v>
      </c>
      <c r="H6360" t="str">
        <f>IFERROR(INDEX(menu_items!$C:$C,MATCH(F6360,menu_items!$A:$A,0)),"Unknown value")</f>
        <v>Mexican</v>
      </c>
      <c r="I6360" s="5">
        <f>IFERROR(INDEX(menu_items!$D:$D,MATCH(F6360,menu_items!$A:$A,0)),0)</f>
        <v>11.95</v>
      </c>
      <c r="J6360" t="str">
        <f t="shared" si="498"/>
        <v>Fri</v>
      </c>
      <c r="K6360">
        <f t="shared" si="499"/>
        <v>17</v>
      </c>
      <c r="L6360" t="str">
        <f t="shared" si="500"/>
        <v>Feb</v>
      </c>
      <c r="M6360">
        <v>14</v>
      </c>
      <c r="N6360">
        <f t="shared" si="501"/>
        <v>2</v>
      </c>
      <c r="O6360" s="5">
        <f t="shared" si="502"/>
        <v>18.95</v>
      </c>
    </row>
    <row r="6361" spans="1:15" x14ac:dyDescent="0.25">
      <c r="A6361">
        <v>6435</v>
      </c>
      <c r="B6361">
        <v>2848</v>
      </c>
      <c r="C6361">
        <f>IF(COUNTIF($B$2:B6361,B6361)=1,1,0)</f>
        <v>0</v>
      </c>
      <c r="D6361" s="1">
        <v>44974</v>
      </c>
      <c r="E6361" s="2">
        <v>0.5849537037037037</v>
      </c>
      <c r="F6361">
        <v>105</v>
      </c>
      <c r="G6361" t="str">
        <f>IFERROR(INDEX(menu_items!$B:$B,MATCH(F6361,menu_items!$A:$A,0)),"Unknown value")</f>
        <v>Mac &amp; Cheese</v>
      </c>
      <c r="H6361" t="str">
        <f>IFERROR(INDEX(menu_items!$C:$C,MATCH(F6361,menu_items!$A:$A,0)),"Unknown value")</f>
        <v>American</v>
      </c>
      <c r="I6361" s="5">
        <f>IFERROR(INDEX(menu_items!$D:$D,MATCH(F6361,menu_items!$A:$A,0)),0)</f>
        <v>7</v>
      </c>
      <c r="J6361" t="str">
        <f t="shared" si="498"/>
        <v>Fri</v>
      </c>
      <c r="K6361">
        <f t="shared" si="499"/>
        <v>17</v>
      </c>
      <c r="L6361" t="str">
        <f t="shared" si="500"/>
        <v>Feb</v>
      </c>
      <c r="M6361">
        <v>14</v>
      </c>
      <c r="N6361">
        <f t="shared" si="501"/>
        <v>2</v>
      </c>
      <c r="O6361" s="5">
        <f t="shared" si="502"/>
        <v>18.95</v>
      </c>
    </row>
    <row r="6362" spans="1:15" x14ac:dyDescent="0.25">
      <c r="A6362">
        <v>6436</v>
      </c>
      <c r="B6362">
        <v>2849</v>
      </c>
      <c r="C6362">
        <f>IF(COUNTIF($B$2:B6362,B6362)=1,1,0)</f>
        <v>1</v>
      </c>
      <c r="D6362" s="1">
        <v>44974</v>
      </c>
      <c r="E6362" s="2">
        <v>0.58847222222222217</v>
      </c>
      <c r="F6362">
        <v>119</v>
      </c>
      <c r="G6362" t="str">
        <f>IFERROR(INDEX(menu_items!$B:$B,MATCH(F6362,menu_items!$A:$A,0)),"Unknown value")</f>
        <v>Chicken Torta</v>
      </c>
      <c r="H6362" t="str">
        <f>IFERROR(INDEX(menu_items!$C:$C,MATCH(F6362,menu_items!$A:$A,0)),"Unknown value")</f>
        <v>Mexican</v>
      </c>
      <c r="I6362" s="5">
        <f>IFERROR(INDEX(menu_items!$D:$D,MATCH(F6362,menu_items!$A:$A,0)),0)</f>
        <v>11.95</v>
      </c>
      <c r="J6362" t="str">
        <f t="shared" si="498"/>
        <v>Fri</v>
      </c>
      <c r="K6362">
        <f t="shared" si="499"/>
        <v>17</v>
      </c>
      <c r="L6362" t="str">
        <f t="shared" si="500"/>
        <v>Feb</v>
      </c>
      <c r="M6362">
        <v>14</v>
      </c>
      <c r="N6362">
        <f t="shared" si="501"/>
        <v>4</v>
      </c>
      <c r="O6362" s="5">
        <f t="shared" si="502"/>
        <v>32.950000000000003</v>
      </c>
    </row>
    <row r="6363" spans="1:15" x14ac:dyDescent="0.25">
      <c r="A6363">
        <v>6437</v>
      </c>
      <c r="B6363">
        <v>2849</v>
      </c>
      <c r="C6363">
        <f>IF(COUNTIF($B$2:B6363,B6363)=1,1,0)</f>
        <v>0</v>
      </c>
      <c r="D6363" s="1">
        <v>44974</v>
      </c>
      <c r="E6363" s="2">
        <v>0.58847222222222217</v>
      </c>
      <c r="F6363">
        <v>105</v>
      </c>
      <c r="G6363" t="str">
        <f>IFERROR(INDEX(menu_items!$B:$B,MATCH(F6363,menu_items!$A:$A,0)),"Unknown value")</f>
        <v>Mac &amp; Cheese</v>
      </c>
      <c r="H6363" t="str">
        <f>IFERROR(INDEX(menu_items!$C:$C,MATCH(F6363,menu_items!$A:$A,0)),"Unknown value")</f>
        <v>American</v>
      </c>
      <c r="I6363" s="5">
        <f>IFERROR(INDEX(menu_items!$D:$D,MATCH(F6363,menu_items!$A:$A,0)),0)</f>
        <v>7</v>
      </c>
      <c r="J6363" t="str">
        <f t="shared" si="498"/>
        <v>Fri</v>
      </c>
      <c r="K6363">
        <f t="shared" si="499"/>
        <v>17</v>
      </c>
      <c r="L6363" t="str">
        <f t="shared" si="500"/>
        <v>Feb</v>
      </c>
      <c r="M6363">
        <v>14</v>
      </c>
      <c r="N6363">
        <f t="shared" si="501"/>
        <v>4</v>
      </c>
      <c r="O6363" s="5">
        <f t="shared" si="502"/>
        <v>32.950000000000003</v>
      </c>
    </row>
    <row r="6364" spans="1:15" x14ac:dyDescent="0.25">
      <c r="A6364">
        <v>6438</v>
      </c>
      <c r="B6364">
        <v>2849</v>
      </c>
      <c r="C6364">
        <f>IF(COUNTIF($B$2:B6364,B6364)=1,1,0)</f>
        <v>0</v>
      </c>
      <c r="D6364" s="1">
        <v>44974</v>
      </c>
      <c r="E6364" s="2">
        <v>0.58847222222222217</v>
      </c>
      <c r="F6364">
        <v>105</v>
      </c>
      <c r="G6364" t="str">
        <f>IFERROR(INDEX(menu_items!$B:$B,MATCH(F6364,menu_items!$A:$A,0)),"Unknown value")</f>
        <v>Mac &amp; Cheese</v>
      </c>
      <c r="H6364" t="str">
        <f>IFERROR(INDEX(menu_items!$C:$C,MATCH(F6364,menu_items!$A:$A,0)),"Unknown value")</f>
        <v>American</v>
      </c>
      <c r="I6364" s="5">
        <f>IFERROR(INDEX(menu_items!$D:$D,MATCH(F6364,menu_items!$A:$A,0)),0)</f>
        <v>7</v>
      </c>
      <c r="J6364" t="str">
        <f t="shared" si="498"/>
        <v>Fri</v>
      </c>
      <c r="K6364">
        <f t="shared" si="499"/>
        <v>17</v>
      </c>
      <c r="L6364" t="str">
        <f t="shared" si="500"/>
        <v>Feb</v>
      </c>
      <c r="M6364">
        <v>14</v>
      </c>
      <c r="N6364">
        <f t="shared" si="501"/>
        <v>4</v>
      </c>
      <c r="O6364" s="5">
        <f t="shared" si="502"/>
        <v>32.950000000000003</v>
      </c>
    </row>
    <row r="6365" spans="1:15" x14ac:dyDescent="0.25">
      <c r="A6365">
        <v>6439</v>
      </c>
      <c r="B6365">
        <v>2849</v>
      </c>
      <c r="C6365">
        <f>IF(COUNTIF($B$2:B6365,B6365)=1,1,0)</f>
        <v>0</v>
      </c>
      <c r="D6365" s="1">
        <v>44974</v>
      </c>
      <c r="E6365" s="2">
        <v>0.58847222222222217</v>
      </c>
      <c r="F6365">
        <v>106</v>
      </c>
      <c r="G6365" t="str">
        <f>IFERROR(INDEX(menu_items!$B:$B,MATCH(F6365,menu_items!$A:$A,0)),"Unknown value")</f>
        <v>French Fries</v>
      </c>
      <c r="H6365" t="str">
        <f>IFERROR(INDEX(menu_items!$C:$C,MATCH(F6365,menu_items!$A:$A,0)),"Unknown value")</f>
        <v>American</v>
      </c>
      <c r="I6365" s="5">
        <f>IFERROR(INDEX(menu_items!$D:$D,MATCH(F6365,menu_items!$A:$A,0)),0)</f>
        <v>7</v>
      </c>
      <c r="J6365" t="str">
        <f t="shared" si="498"/>
        <v>Fri</v>
      </c>
      <c r="K6365">
        <f t="shared" si="499"/>
        <v>17</v>
      </c>
      <c r="L6365" t="str">
        <f t="shared" si="500"/>
        <v>Feb</v>
      </c>
      <c r="M6365">
        <v>14</v>
      </c>
      <c r="N6365">
        <f t="shared" si="501"/>
        <v>4</v>
      </c>
      <c r="O6365" s="5">
        <f t="shared" si="502"/>
        <v>32.950000000000003</v>
      </c>
    </row>
    <row r="6366" spans="1:15" x14ac:dyDescent="0.25">
      <c r="A6366">
        <v>6440</v>
      </c>
      <c r="B6366">
        <v>2850</v>
      </c>
      <c r="C6366">
        <f>IF(COUNTIF($B$2:B6366,B6366)=1,1,0)</f>
        <v>1</v>
      </c>
      <c r="D6366" s="1">
        <v>44974</v>
      </c>
      <c r="E6366" s="2">
        <v>0.59510416666666666</v>
      </c>
      <c r="F6366">
        <v>118</v>
      </c>
      <c r="G6366" t="str">
        <f>IFERROR(INDEX(menu_items!$B:$B,MATCH(F6366,menu_items!$A:$A,0)),"Unknown value")</f>
        <v>Steak Burrito</v>
      </c>
      <c r="H6366" t="str">
        <f>IFERROR(INDEX(menu_items!$C:$C,MATCH(F6366,menu_items!$A:$A,0)),"Unknown value")</f>
        <v>Mexican</v>
      </c>
      <c r="I6366" s="5">
        <f>IFERROR(INDEX(menu_items!$D:$D,MATCH(F6366,menu_items!$A:$A,0)),0)</f>
        <v>14.95</v>
      </c>
      <c r="J6366" t="str">
        <f t="shared" si="498"/>
        <v>Fri</v>
      </c>
      <c r="K6366">
        <f t="shared" si="499"/>
        <v>17</v>
      </c>
      <c r="L6366" t="str">
        <f t="shared" si="500"/>
        <v>Feb</v>
      </c>
      <c r="M6366">
        <v>14</v>
      </c>
      <c r="N6366">
        <f t="shared" si="501"/>
        <v>1</v>
      </c>
      <c r="O6366" s="5">
        <f t="shared" si="502"/>
        <v>14.95</v>
      </c>
    </row>
    <row r="6367" spans="1:15" x14ac:dyDescent="0.25">
      <c r="A6367">
        <v>6441</v>
      </c>
      <c r="B6367">
        <v>2851</v>
      </c>
      <c r="C6367">
        <f>IF(COUNTIF($B$2:B6367,B6367)=1,1,0)</f>
        <v>1</v>
      </c>
      <c r="D6367" s="1">
        <v>44974</v>
      </c>
      <c r="E6367" s="2">
        <v>0.59960648148148143</v>
      </c>
      <c r="F6367">
        <v>107</v>
      </c>
      <c r="G6367" t="str">
        <f>IFERROR(INDEX(menu_items!$B:$B,MATCH(F6367,menu_items!$A:$A,0)),"Unknown value")</f>
        <v>Orange Chicken</v>
      </c>
      <c r="H6367" t="str">
        <f>IFERROR(INDEX(menu_items!$C:$C,MATCH(F6367,menu_items!$A:$A,0)),"Unknown value")</f>
        <v>Asian</v>
      </c>
      <c r="I6367" s="5">
        <f>IFERROR(INDEX(menu_items!$D:$D,MATCH(F6367,menu_items!$A:$A,0)),0)</f>
        <v>16.5</v>
      </c>
      <c r="J6367" t="str">
        <f t="shared" si="498"/>
        <v>Fri</v>
      </c>
      <c r="K6367">
        <f t="shared" si="499"/>
        <v>17</v>
      </c>
      <c r="L6367" t="str">
        <f t="shared" si="500"/>
        <v>Feb</v>
      </c>
      <c r="M6367">
        <v>14</v>
      </c>
      <c r="N6367">
        <f t="shared" si="501"/>
        <v>9</v>
      </c>
      <c r="O6367" s="5">
        <f t="shared" si="502"/>
        <v>116.25000000000001</v>
      </c>
    </row>
    <row r="6368" spans="1:15" x14ac:dyDescent="0.25">
      <c r="A6368">
        <v>6442</v>
      </c>
      <c r="B6368">
        <v>2851</v>
      </c>
      <c r="C6368">
        <f>IF(COUNTIF($B$2:B6368,B6368)=1,1,0)</f>
        <v>0</v>
      </c>
      <c r="D6368" s="1">
        <v>44974</v>
      </c>
      <c r="E6368" s="2">
        <v>0.59960648148148143</v>
      </c>
      <c r="F6368">
        <v>103</v>
      </c>
      <c r="G6368" t="str">
        <f>IFERROR(INDEX(menu_items!$B:$B,MATCH(F6368,menu_items!$A:$A,0)),"Unknown value")</f>
        <v>Hot Dog</v>
      </c>
      <c r="H6368" t="str">
        <f>IFERROR(INDEX(menu_items!$C:$C,MATCH(F6368,menu_items!$A:$A,0)),"Unknown value")</f>
        <v>American</v>
      </c>
      <c r="I6368" s="5">
        <f>IFERROR(INDEX(menu_items!$D:$D,MATCH(F6368,menu_items!$A:$A,0)),0)</f>
        <v>9</v>
      </c>
      <c r="J6368" t="str">
        <f t="shared" si="498"/>
        <v>Fri</v>
      </c>
      <c r="K6368">
        <f t="shared" si="499"/>
        <v>17</v>
      </c>
      <c r="L6368" t="str">
        <f t="shared" si="500"/>
        <v>Feb</v>
      </c>
      <c r="M6368">
        <v>14</v>
      </c>
      <c r="N6368">
        <f t="shared" si="501"/>
        <v>9</v>
      </c>
      <c r="O6368" s="5">
        <f t="shared" si="502"/>
        <v>116.25000000000001</v>
      </c>
    </row>
    <row r="6369" spans="1:15" x14ac:dyDescent="0.25">
      <c r="A6369">
        <v>6443</v>
      </c>
      <c r="B6369">
        <v>2851</v>
      </c>
      <c r="C6369">
        <f>IF(COUNTIF($B$2:B6369,B6369)=1,1,0)</f>
        <v>0</v>
      </c>
      <c r="D6369" s="1">
        <v>44974</v>
      </c>
      <c r="E6369" s="2">
        <v>0.59960648148148143</v>
      </c>
      <c r="F6369">
        <v>109</v>
      </c>
      <c r="G6369" t="str">
        <f>IFERROR(INDEX(menu_items!$B:$B,MATCH(F6369,menu_items!$A:$A,0)),"Unknown value")</f>
        <v>Korean Beef Bowl</v>
      </c>
      <c r="H6369" t="str">
        <f>IFERROR(INDEX(menu_items!$C:$C,MATCH(F6369,menu_items!$A:$A,0)),"Unknown value")</f>
        <v>Asian</v>
      </c>
      <c r="I6369" s="5">
        <f>IFERROR(INDEX(menu_items!$D:$D,MATCH(F6369,menu_items!$A:$A,0)),0)</f>
        <v>17.95</v>
      </c>
      <c r="J6369" t="str">
        <f t="shared" si="498"/>
        <v>Fri</v>
      </c>
      <c r="K6369">
        <f t="shared" si="499"/>
        <v>17</v>
      </c>
      <c r="L6369" t="str">
        <f t="shared" si="500"/>
        <v>Feb</v>
      </c>
      <c r="M6369">
        <v>14</v>
      </c>
      <c r="N6369">
        <f t="shared" si="501"/>
        <v>9</v>
      </c>
      <c r="O6369" s="5">
        <f t="shared" si="502"/>
        <v>116.25000000000001</v>
      </c>
    </row>
    <row r="6370" spans="1:15" x14ac:dyDescent="0.25">
      <c r="A6370">
        <v>6444</v>
      </c>
      <c r="B6370">
        <v>2851</v>
      </c>
      <c r="C6370">
        <f>IF(COUNTIF($B$2:B6370,B6370)=1,1,0)</f>
        <v>0</v>
      </c>
      <c r="D6370" s="1">
        <v>44974</v>
      </c>
      <c r="E6370" s="2">
        <v>0.59960648148148143</v>
      </c>
      <c r="F6370">
        <v>113</v>
      </c>
      <c r="G6370" t="str">
        <f>IFERROR(INDEX(menu_items!$B:$B,MATCH(F6370,menu_items!$A:$A,0)),"Unknown value")</f>
        <v>Edamame</v>
      </c>
      <c r="H6370" t="str">
        <f>IFERROR(INDEX(menu_items!$C:$C,MATCH(F6370,menu_items!$A:$A,0)),"Unknown value")</f>
        <v>Asian</v>
      </c>
      <c r="I6370" s="5">
        <f>IFERROR(INDEX(menu_items!$D:$D,MATCH(F6370,menu_items!$A:$A,0)),0)</f>
        <v>5</v>
      </c>
      <c r="J6370" t="str">
        <f t="shared" si="498"/>
        <v>Fri</v>
      </c>
      <c r="K6370">
        <f t="shared" si="499"/>
        <v>17</v>
      </c>
      <c r="L6370" t="str">
        <f t="shared" si="500"/>
        <v>Feb</v>
      </c>
      <c r="M6370">
        <v>14</v>
      </c>
      <c r="N6370">
        <f t="shared" si="501"/>
        <v>9</v>
      </c>
      <c r="O6370" s="5">
        <f t="shared" si="502"/>
        <v>116.25000000000001</v>
      </c>
    </row>
    <row r="6371" spans="1:15" x14ac:dyDescent="0.25">
      <c r="A6371">
        <v>6445</v>
      </c>
      <c r="B6371">
        <v>2851</v>
      </c>
      <c r="C6371">
        <f>IF(COUNTIF($B$2:B6371,B6371)=1,1,0)</f>
        <v>0</v>
      </c>
      <c r="D6371" s="1">
        <v>44974</v>
      </c>
      <c r="E6371" s="2">
        <v>0.59960648148148143</v>
      </c>
      <c r="F6371">
        <v>119</v>
      </c>
      <c r="G6371" t="str">
        <f>IFERROR(INDEX(menu_items!$B:$B,MATCH(F6371,menu_items!$A:$A,0)),"Unknown value")</f>
        <v>Chicken Torta</v>
      </c>
      <c r="H6371" t="str">
        <f>IFERROR(INDEX(menu_items!$C:$C,MATCH(F6371,menu_items!$A:$A,0)),"Unknown value")</f>
        <v>Mexican</v>
      </c>
      <c r="I6371" s="5">
        <f>IFERROR(INDEX(menu_items!$D:$D,MATCH(F6371,menu_items!$A:$A,0)),0)</f>
        <v>11.95</v>
      </c>
      <c r="J6371" t="str">
        <f t="shared" si="498"/>
        <v>Fri</v>
      </c>
      <c r="K6371">
        <f t="shared" si="499"/>
        <v>17</v>
      </c>
      <c r="L6371" t="str">
        <f t="shared" si="500"/>
        <v>Feb</v>
      </c>
      <c r="M6371">
        <v>14</v>
      </c>
      <c r="N6371">
        <f t="shared" si="501"/>
        <v>9</v>
      </c>
      <c r="O6371" s="5">
        <f t="shared" si="502"/>
        <v>116.25000000000001</v>
      </c>
    </row>
    <row r="6372" spans="1:15" x14ac:dyDescent="0.25">
      <c r="A6372">
        <v>6446</v>
      </c>
      <c r="B6372">
        <v>2851</v>
      </c>
      <c r="C6372">
        <f>IF(COUNTIF($B$2:B6372,B6372)=1,1,0)</f>
        <v>0</v>
      </c>
      <c r="D6372" s="1">
        <v>44974</v>
      </c>
      <c r="E6372" s="2">
        <v>0.59960648148148143</v>
      </c>
      <c r="F6372">
        <v>120</v>
      </c>
      <c r="G6372" t="str">
        <f>IFERROR(INDEX(menu_items!$B:$B,MATCH(F6372,menu_items!$A:$A,0)),"Unknown value")</f>
        <v>Steak Torta</v>
      </c>
      <c r="H6372" t="str">
        <f>IFERROR(INDEX(menu_items!$C:$C,MATCH(F6372,menu_items!$A:$A,0)),"Unknown value")</f>
        <v>Mexican</v>
      </c>
      <c r="I6372" s="5">
        <f>IFERROR(INDEX(menu_items!$D:$D,MATCH(F6372,menu_items!$A:$A,0)),0)</f>
        <v>13.95</v>
      </c>
      <c r="J6372" t="str">
        <f t="shared" si="498"/>
        <v>Fri</v>
      </c>
      <c r="K6372">
        <f t="shared" si="499"/>
        <v>17</v>
      </c>
      <c r="L6372" t="str">
        <f t="shared" si="500"/>
        <v>Feb</v>
      </c>
      <c r="M6372">
        <v>14</v>
      </c>
      <c r="N6372">
        <f t="shared" si="501"/>
        <v>9</v>
      </c>
      <c r="O6372" s="5">
        <f t="shared" si="502"/>
        <v>116.25000000000001</v>
      </c>
    </row>
    <row r="6373" spans="1:15" x14ac:dyDescent="0.25">
      <c r="A6373">
        <v>6447</v>
      </c>
      <c r="B6373">
        <v>2851</v>
      </c>
      <c r="C6373">
        <f>IF(COUNTIF($B$2:B6373,B6373)=1,1,0)</f>
        <v>0</v>
      </c>
      <c r="D6373" s="1">
        <v>44974</v>
      </c>
      <c r="E6373" s="2">
        <v>0.59960648148148143</v>
      </c>
      <c r="F6373">
        <v>131</v>
      </c>
      <c r="G6373" t="str">
        <f>IFERROR(INDEX(menu_items!$B:$B,MATCH(F6373,menu_items!$A:$A,0)),"Unknown value")</f>
        <v>Chicken Parmesan</v>
      </c>
      <c r="H6373" t="str">
        <f>IFERROR(INDEX(menu_items!$C:$C,MATCH(F6373,menu_items!$A:$A,0)),"Unknown value")</f>
        <v>Italian</v>
      </c>
      <c r="I6373" s="5">
        <f>IFERROR(INDEX(menu_items!$D:$D,MATCH(F6373,menu_items!$A:$A,0)),0)</f>
        <v>17.95</v>
      </c>
      <c r="J6373" t="str">
        <f t="shared" si="498"/>
        <v>Fri</v>
      </c>
      <c r="K6373">
        <f t="shared" si="499"/>
        <v>17</v>
      </c>
      <c r="L6373" t="str">
        <f t="shared" si="500"/>
        <v>Feb</v>
      </c>
      <c r="M6373">
        <v>14</v>
      </c>
      <c r="N6373">
        <f t="shared" si="501"/>
        <v>9</v>
      </c>
      <c r="O6373" s="5">
        <f t="shared" si="502"/>
        <v>116.25000000000001</v>
      </c>
    </row>
    <row r="6374" spans="1:15" x14ac:dyDescent="0.25">
      <c r="A6374">
        <v>6448</v>
      </c>
      <c r="B6374">
        <v>2851</v>
      </c>
      <c r="C6374">
        <f>IF(COUNTIF($B$2:B6374,B6374)=1,1,0)</f>
        <v>0</v>
      </c>
      <c r="D6374" s="1">
        <v>44974</v>
      </c>
      <c r="E6374" s="2">
        <v>0.59960648148148143</v>
      </c>
      <c r="F6374">
        <v>106</v>
      </c>
      <c r="G6374" t="str">
        <f>IFERROR(INDEX(menu_items!$B:$B,MATCH(F6374,menu_items!$A:$A,0)),"Unknown value")</f>
        <v>French Fries</v>
      </c>
      <c r="H6374" t="str">
        <f>IFERROR(INDEX(menu_items!$C:$C,MATCH(F6374,menu_items!$A:$A,0)),"Unknown value")</f>
        <v>American</v>
      </c>
      <c r="I6374" s="5">
        <f>IFERROR(INDEX(menu_items!$D:$D,MATCH(F6374,menu_items!$A:$A,0)),0)</f>
        <v>7</v>
      </c>
      <c r="J6374" t="str">
        <f t="shared" si="498"/>
        <v>Fri</v>
      </c>
      <c r="K6374">
        <f t="shared" si="499"/>
        <v>17</v>
      </c>
      <c r="L6374" t="str">
        <f t="shared" si="500"/>
        <v>Feb</v>
      </c>
      <c r="M6374">
        <v>14</v>
      </c>
      <c r="N6374">
        <f t="shared" si="501"/>
        <v>9</v>
      </c>
      <c r="O6374" s="5">
        <f t="shared" si="502"/>
        <v>116.25000000000001</v>
      </c>
    </row>
    <row r="6375" spans="1:15" x14ac:dyDescent="0.25">
      <c r="A6375">
        <v>6449</v>
      </c>
      <c r="B6375">
        <v>2851</v>
      </c>
      <c r="C6375">
        <f>IF(COUNTIF($B$2:B6375,B6375)=1,1,0)</f>
        <v>0</v>
      </c>
      <c r="D6375" s="1">
        <v>44974</v>
      </c>
      <c r="E6375" s="2">
        <v>0.59960648148148143</v>
      </c>
      <c r="F6375">
        <v>132</v>
      </c>
      <c r="G6375" t="str">
        <f>IFERROR(INDEX(menu_items!$B:$B,MATCH(F6375,menu_items!$A:$A,0)),"Unknown value")</f>
        <v>Eggplant Parmesan</v>
      </c>
      <c r="H6375" t="str">
        <f>IFERROR(INDEX(menu_items!$C:$C,MATCH(F6375,menu_items!$A:$A,0)),"Unknown value")</f>
        <v>Italian</v>
      </c>
      <c r="I6375" s="5">
        <f>IFERROR(INDEX(menu_items!$D:$D,MATCH(F6375,menu_items!$A:$A,0)),0)</f>
        <v>16.95</v>
      </c>
      <c r="J6375" t="str">
        <f t="shared" si="498"/>
        <v>Fri</v>
      </c>
      <c r="K6375">
        <f t="shared" si="499"/>
        <v>17</v>
      </c>
      <c r="L6375" t="str">
        <f t="shared" si="500"/>
        <v>Feb</v>
      </c>
      <c r="M6375">
        <v>14</v>
      </c>
      <c r="N6375">
        <f t="shared" si="501"/>
        <v>9</v>
      </c>
      <c r="O6375" s="5">
        <f t="shared" si="502"/>
        <v>116.25000000000001</v>
      </c>
    </row>
    <row r="6376" spans="1:15" x14ac:dyDescent="0.25">
      <c r="A6376">
        <v>6450</v>
      </c>
      <c r="B6376">
        <v>2852</v>
      </c>
      <c r="C6376">
        <f>IF(COUNTIF($B$2:B6376,B6376)=1,1,0)</f>
        <v>1</v>
      </c>
      <c r="D6376" s="1">
        <v>44974</v>
      </c>
      <c r="E6376" s="2">
        <v>0.60466435185185186</v>
      </c>
      <c r="F6376">
        <v>125</v>
      </c>
      <c r="G6376" t="str">
        <f>IFERROR(INDEX(menu_items!$B:$B,MATCH(F6376,menu_items!$A:$A,0)),"Unknown value")</f>
        <v>Spaghetti &amp; Meatballs</v>
      </c>
      <c r="H6376" t="str">
        <f>IFERROR(INDEX(menu_items!$C:$C,MATCH(F6376,menu_items!$A:$A,0)),"Unknown value")</f>
        <v>Italian</v>
      </c>
      <c r="I6376" s="5">
        <f>IFERROR(INDEX(menu_items!$D:$D,MATCH(F6376,menu_items!$A:$A,0)),0)</f>
        <v>17.95</v>
      </c>
      <c r="J6376" t="str">
        <f t="shared" si="498"/>
        <v>Fri</v>
      </c>
      <c r="K6376">
        <f t="shared" si="499"/>
        <v>17</v>
      </c>
      <c r="L6376" t="str">
        <f t="shared" si="500"/>
        <v>Feb</v>
      </c>
      <c r="M6376">
        <v>14</v>
      </c>
      <c r="N6376">
        <f t="shared" si="501"/>
        <v>2</v>
      </c>
      <c r="O6376" s="5">
        <f t="shared" si="502"/>
        <v>22.95</v>
      </c>
    </row>
    <row r="6377" spans="1:15" x14ac:dyDescent="0.25">
      <c r="A6377">
        <v>6451</v>
      </c>
      <c r="B6377">
        <v>2852</v>
      </c>
      <c r="C6377">
        <f>IF(COUNTIF($B$2:B6377,B6377)=1,1,0)</f>
        <v>0</v>
      </c>
      <c r="D6377" s="1">
        <v>44974</v>
      </c>
      <c r="E6377" s="2">
        <v>0.60466435185185186</v>
      </c>
      <c r="F6377">
        <v>113</v>
      </c>
      <c r="G6377" t="str">
        <f>IFERROR(INDEX(menu_items!$B:$B,MATCH(F6377,menu_items!$A:$A,0)),"Unknown value")</f>
        <v>Edamame</v>
      </c>
      <c r="H6377" t="str">
        <f>IFERROR(INDEX(menu_items!$C:$C,MATCH(F6377,menu_items!$A:$A,0)),"Unknown value")</f>
        <v>Asian</v>
      </c>
      <c r="I6377" s="5">
        <f>IFERROR(INDEX(menu_items!$D:$D,MATCH(F6377,menu_items!$A:$A,0)),0)</f>
        <v>5</v>
      </c>
      <c r="J6377" t="str">
        <f t="shared" si="498"/>
        <v>Fri</v>
      </c>
      <c r="K6377">
        <f t="shared" si="499"/>
        <v>17</v>
      </c>
      <c r="L6377" t="str">
        <f t="shared" si="500"/>
        <v>Feb</v>
      </c>
      <c r="M6377">
        <v>14</v>
      </c>
      <c r="N6377">
        <f t="shared" si="501"/>
        <v>2</v>
      </c>
      <c r="O6377" s="5">
        <f t="shared" si="502"/>
        <v>22.95</v>
      </c>
    </row>
    <row r="6378" spans="1:15" x14ac:dyDescent="0.25">
      <c r="A6378">
        <v>6452</v>
      </c>
      <c r="B6378">
        <v>2853</v>
      </c>
      <c r="C6378">
        <f>IF(COUNTIF($B$2:B6378,B6378)=1,1,0)</f>
        <v>1</v>
      </c>
      <c r="D6378" s="1">
        <v>44974</v>
      </c>
      <c r="E6378" s="2">
        <v>0.61776620370370372</v>
      </c>
      <c r="F6378">
        <v>121</v>
      </c>
      <c r="G6378" t="str">
        <f>IFERROR(INDEX(menu_items!$B:$B,MATCH(F6378,menu_items!$A:$A,0)),"Unknown value")</f>
        <v>Cheese Quesadillas</v>
      </c>
      <c r="H6378" t="str">
        <f>IFERROR(INDEX(menu_items!$C:$C,MATCH(F6378,menu_items!$A:$A,0)),"Unknown value")</f>
        <v>Mexican</v>
      </c>
      <c r="I6378" s="5">
        <f>IFERROR(INDEX(menu_items!$D:$D,MATCH(F6378,menu_items!$A:$A,0)),0)</f>
        <v>10.5</v>
      </c>
      <c r="J6378" t="str">
        <f t="shared" si="498"/>
        <v>Fri</v>
      </c>
      <c r="K6378">
        <f t="shared" si="499"/>
        <v>17</v>
      </c>
      <c r="L6378" t="str">
        <f t="shared" si="500"/>
        <v>Feb</v>
      </c>
      <c r="M6378">
        <v>14</v>
      </c>
      <c r="N6378">
        <f t="shared" si="501"/>
        <v>1</v>
      </c>
      <c r="O6378" s="5">
        <f t="shared" si="502"/>
        <v>10.5</v>
      </c>
    </row>
    <row r="6379" spans="1:15" x14ac:dyDescent="0.25">
      <c r="A6379">
        <v>6453</v>
      </c>
      <c r="B6379">
        <v>2854</v>
      </c>
      <c r="C6379">
        <f>IF(COUNTIF($B$2:B6379,B6379)=1,1,0)</f>
        <v>1</v>
      </c>
      <c r="D6379" s="1">
        <v>44974</v>
      </c>
      <c r="E6379" s="2">
        <v>0.64209490740740738</v>
      </c>
      <c r="F6379">
        <v>126</v>
      </c>
      <c r="G6379" t="str">
        <f>IFERROR(INDEX(menu_items!$B:$B,MATCH(F6379,menu_items!$A:$A,0)),"Unknown value")</f>
        <v>Fettuccine Alfredo</v>
      </c>
      <c r="H6379" t="str">
        <f>IFERROR(INDEX(menu_items!$C:$C,MATCH(F6379,menu_items!$A:$A,0)),"Unknown value")</f>
        <v>Italian</v>
      </c>
      <c r="I6379" s="5">
        <f>IFERROR(INDEX(menu_items!$D:$D,MATCH(F6379,menu_items!$A:$A,0)),0)</f>
        <v>14.5</v>
      </c>
      <c r="J6379" t="str">
        <f t="shared" si="498"/>
        <v>Fri</v>
      </c>
      <c r="K6379">
        <f t="shared" si="499"/>
        <v>17</v>
      </c>
      <c r="L6379" t="str">
        <f t="shared" si="500"/>
        <v>Feb</v>
      </c>
      <c r="M6379">
        <v>15</v>
      </c>
      <c r="N6379">
        <f t="shared" si="501"/>
        <v>4</v>
      </c>
      <c r="O6379" s="5">
        <f t="shared" si="502"/>
        <v>63.349999999999994</v>
      </c>
    </row>
    <row r="6380" spans="1:15" x14ac:dyDescent="0.25">
      <c r="A6380">
        <v>6454</v>
      </c>
      <c r="B6380">
        <v>2854</v>
      </c>
      <c r="C6380">
        <f>IF(COUNTIF($B$2:B6380,B6380)=1,1,0)</f>
        <v>0</v>
      </c>
      <c r="D6380" s="1">
        <v>44974</v>
      </c>
      <c r="E6380" s="2">
        <v>0.64209490740740738</v>
      </c>
      <c r="F6380">
        <v>111</v>
      </c>
      <c r="G6380" t="str">
        <f>IFERROR(INDEX(menu_items!$B:$B,MATCH(F6380,menu_items!$A:$A,0)),"Unknown value")</f>
        <v>California Roll</v>
      </c>
      <c r="H6380" t="str">
        <f>IFERROR(INDEX(menu_items!$C:$C,MATCH(F6380,menu_items!$A:$A,0)),"Unknown value")</f>
        <v>Asian</v>
      </c>
      <c r="I6380" s="5">
        <f>IFERROR(INDEX(menu_items!$D:$D,MATCH(F6380,menu_items!$A:$A,0)),0)</f>
        <v>11.95</v>
      </c>
      <c r="J6380" t="str">
        <f t="shared" si="498"/>
        <v>Fri</v>
      </c>
      <c r="K6380">
        <f t="shared" si="499"/>
        <v>17</v>
      </c>
      <c r="L6380" t="str">
        <f t="shared" si="500"/>
        <v>Feb</v>
      </c>
      <c r="M6380">
        <v>15</v>
      </c>
      <c r="N6380">
        <f t="shared" si="501"/>
        <v>4</v>
      </c>
      <c r="O6380" s="5">
        <f t="shared" si="502"/>
        <v>63.349999999999994</v>
      </c>
    </row>
    <row r="6381" spans="1:15" x14ac:dyDescent="0.25">
      <c r="A6381">
        <v>6455</v>
      </c>
      <c r="B6381">
        <v>2854</v>
      </c>
      <c r="C6381">
        <f>IF(COUNTIF($B$2:B6381,B6381)=1,1,0)</f>
        <v>0</v>
      </c>
      <c r="D6381" s="1">
        <v>44974</v>
      </c>
      <c r="E6381" s="2">
        <v>0.64209490740740738</v>
      </c>
      <c r="F6381">
        <v>130</v>
      </c>
      <c r="G6381" t="str">
        <f>IFERROR(INDEX(menu_items!$B:$B,MATCH(F6381,menu_items!$A:$A,0)),"Unknown value")</f>
        <v>Shrimp Scampi</v>
      </c>
      <c r="H6381" t="str">
        <f>IFERROR(INDEX(menu_items!$C:$C,MATCH(F6381,menu_items!$A:$A,0)),"Unknown value")</f>
        <v>Italian</v>
      </c>
      <c r="I6381" s="5">
        <f>IFERROR(INDEX(menu_items!$D:$D,MATCH(F6381,menu_items!$A:$A,0)),0)</f>
        <v>19.95</v>
      </c>
      <c r="J6381" t="str">
        <f t="shared" si="498"/>
        <v>Fri</v>
      </c>
      <c r="K6381">
        <f t="shared" si="499"/>
        <v>17</v>
      </c>
      <c r="L6381" t="str">
        <f t="shared" si="500"/>
        <v>Feb</v>
      </c>
      <c r="M6381">
        <v>15</v>
      </c>
      <c r="N6381">
        <f t="shared" si="501"/>
        <v>4</v>
      </c>
      <c r="O6381" s="5">
        <f t="shared" si="502"/>
        <v>63.349999999999994</v>
      </c>
    </row>
    <row r="6382" spans="1:15" x14ac:dyDescent="0.25">
      <c r="A6382">
        <v>6456</v>
      </c>
      <c r="B6382">
        <v>2854</v>
      </c>
      <c r="C6382">
        <f>IF(COUNTIF($B$2:B6382,B6382)=1,1,0)</f>
        <v>0</v>
      </c>
      <c r="D6382" s="1">
        <v>44974</v>
      </c>
      <c r="E6382" s="2">
        <v>0.64209490740740738</v>
      </c>
      <c r="F6382">
        <v>132</v>
      </c>
      <c r="G6382" t="str">
        <f>IFERROR(INDEX(menu_items!$B:$B,MATCH(F6382,menu_items!$A:$A,0)),"Unknown value")</f>
        <v>Eggplant Parmesan</v>
      </c>
      <c r="H6382" t="str">
        <f>IFERROR(INDEX(menu_items!$C:$C,MATCH(F6382,menu_items!$A:$A,0)),"Unknown value")</f>
        <v>Italian</v>
      </c>
      <c r="I6382" s="5">
        <f>IFERROR(INDEX(menu_items!$D:$D,MATCH(F6382,menu_items!$A:$A,0)),0)</f>
        <v>16.95</v>
      </c>
      <c r="J6382" t="str">
        <f t="shared" si="498"/>
        <v>Fri</v>
      </c>
      <c r="K6382">
        <f t="shared" si="499"/>
        <v>17</v>
      </c>
      <c r="L6382" t="str">
        <f t="shared" si="500"/>
        <v>Feb</v>
      </c>
      <c r="M6382">
        <v>15</v>
      </c>
      <c r="N6382">
        <f t="shared" si="501"/>
        <v>4</v>
      </c>
      <c r="O6382" s="5">
        <f t="shared" si="502"/>
        <v>63.349999999999994</v>
      </c>
    </row>
    <row r="6383" spans="1:15" x14ac:dyDescent="0.25">
      <c r="A6383">
        <v>6457</v>
      </c>
      <c r="B6383">
        <v>2855</v>
      </c>
      <c r="C6383">
        <f>IF(COUNTIF($B$2:B6383,B6383)=1,1,0)</f>
        <v>1</v>
      </c>
      <c r="D6383" s="1">
        <v>44974</v>
      </c>
      <c r="E6383" s="2">
        <v>0.64311342592592591</v>
      </c>
      <c r="F6383">
        <v>110</v>
      </c>
      <c r="G6383" t="str">
        <f>IFERROR(INDEX(menu_items!$B:$B,MATCH(F6383,menu_items!$A:$A,0)),"Unknown value")</f>
        <v>Pork Ramen</v>
      </c>
      <c r="H6383" t="str">
        <f>IFERROR(INDEX(menu_items!$C:$C,MATCH(F6383,menu_items!$A:$A,0)),"Unknown value")</f>
        <v>Asian</v>
      </c>
      <c r="I6383" s="5">
        <f>IFERROR(INDEX(menu_items!$D:$D,MATCH(F6383,menu_items!$A:$A,0)),0)</f>
        <v>17.95</v>
      </c>
      <c r="J6383" t="str">
        <f t="shared" si="498"/>
        <v>Fri</v>
      </c>
      <c r="K6383">
        <f t="shared" si="499"/>
        <v>17</v>
      </c>
      <c r="L6383" t="str">
        <f t="shared" si="500"/>
        <v>Feb</v>
      </c>
      <c r="M6383">
        <v>15</v>
      </c>
      <c r="N6383">
        <f t="shared" si="501"/>
        <v>4</v>
      </c>
      <c r="O6383" s="5">
        <f t="shared" si="502"/>
        <v>51.9</v>
      </c>
    </row>
    <row r="6384" spans="1:15" x14ac:dyDescent="0.25">
      <c r="A6384">
        <v>6458</v>
      </c>
      <c r="B6384">
        <v>2855</v>
      </c>
      <c r="C6384">
        <f>IF(COUNTIF($B$2:B6384,B6384)=1,1,0)</f>
        <v>0</v>
      </c>
      <c r="D6384" s="1">
        <v>44974</v>
      </c>
      <c r="E6384" s="2">
        <v>0.64311342592592591</v>
      </c>
      <c r="F6384">
        <v>110</v>
      </c>
      <c r="G6384" t="str">
        <f>IFERROR(INDEX(menu_items!$B:$B,MATCH(F6384,menu_items!$A:$A,0)),"Unknown value")</f>
        <v>Pork Ramen</v>
      </c>
      <c r="H6384" t="str">
        <f>IFERROR(INDEX(menu_items!$C:$C,MATCH(F6384,menu_items!$A:$A,0)),"Unknown value")</f>
        <v>Asian</v>
      </c>
      <c r="I6384" s="5">
        <f>IFERROR(INDEX(menu_items!$D:$D,MATCH(F6384,menu_items!$A:$A,0)),0)</f>
        <v>17.95</v>
      </c>
      <c r="J6384" t="str">
        <f t="shared" si="498"/>
        <v>Fri</v>
      </c>
      <c r="K6384">
        <f t="shared" si="499"/>
        <v>17</v>
      </c>
      <c r="L6384" t="str">
        <f t="shared" si="500"/>
        <v>Feb</v>
      </c>
      <c r="M6384">
        <v>15</v>
      </c>
      <c r="N6384">
        <f t="shared" si="501"/>
        <v>4</v>
      </c>
      <c r="O6384" s="5">
        <f t="shared" si="502"/>
        <v>51.9</v>
      </c>
    </row>
    <row r="6385" spans="1:15" x14ac:dyDescent="0.25">
      <c r="A6385">
        <v>6459</v>
      </c>
      <c r="B6385">
        <v>2855</v>
      </c>
      <c r="C6385">
        <f>IF(COUNTIF($B$2:B6385,B6385)=1,1,0)</f>
        <v>0</v>
      </c>
      <c r="D6385" s="1">
        <v>44974</v>
      </c>
      <c r="E6385" s="2">
        <v>0.64311342592592591</v>
      </c>
      <c r="F6385">
        <v>123</v>
      </c>
      <c r="G6385" t="str">
        <f>IFERROR(INDEX(menu_items!$B:$B,MATCH(F6385,menu_items!$A:$A,0)),"Unknown value")</f>
        <v>Chips &amp; Guacamole</v>
      </c>
      <c r="H6385" t="str">
        <f>IFERROR(INDEX(menu_items!$C:$C,MATCH(F6385,menu_items!$A:$A,0)),"Unknown value")</f>
        <v>Mexican</v>
      </c>
      <c r="I6385" s="5">
        <f>IFERROR(INDEX(menu_items!$D:$D,MATCH(F6385,menu_items!$A:$A,0)),0)</f>
        <v>9</v>
      </c>
      <c r="J6385" t="str">
        <f t="shared" si="498"/>
        <v>Fri</v>
      </c>
      <c r="K6385">
        <f t="shared" si="499"/>
        <v>17</v>
      </c>
      <c r="L6385" t="str">
        <f t="shared" si="500"/>
        <v>Feb</v>
      </c>
      <c r="M6385">
        <v>15</v>
      </c>
      <c r="N6385">
        <f t="shared" si="501"/>
        <v>4</v>
      </c>
      <c r="O6385" s="5">
        <f t="shared" si="502"/>
        <v>51.9</v>
      </c>
    </row>
    <row r="6386" spans="1:15" x14ac:dyDescent="0.25">
      <c r="A6386">
        <v>6460</v>
      </c>
      <c r="B6386">
        <v>2855</v>
      </c>
      <c r="C6386">
        <f>IF(COUNTIF($B$2:B6386,B6386)=1,1,0)</f>
        <v>0</v>
      </c>
      <c r="D6386" s="1">
        <v>44974</v>
      </c>
      <c r="E6386" s="2">
        <v>0.64311342592592591</v>
      </c>
      <c r="F6386">
        <v>106</v>
      </c>
      <c r="G6386" t="str">
        <f>IFERROR(INDEX(menu_items!$B:$B,MATCH(F6386,menu_items!$A:$A,0)),"Unknown value")</f>
        <v>French Fries</v>
      </c>
      <c r="H6386" t="str">
        <f>IFERROR(INDEX(menu_items!$C:$C,MATCH(F6386,menu_items!$A:$A,0)),"Unknown value")</f>
        <v>American</v>
      </c>
      <c r="I6386" s="5">
        <f>IFERROR(INDEX(menu_items!$D:$D,MATCH(F6386,menu_items!$A:$A,0)),0)</f>
        <v>7</v>
      </c>
      <c r="J6386" t="str">
        <f t="shared" si="498"/>
        <v>Fri</v>
      </c>
      <c r="K6386">
        <f t="shared" si="499"/>
        <v>17</v>
      </c>
      <c r="L6386" t="str">
        <f t="shared" si="500"/>
        <v>Feb</v>
      </c>
      <c r="M6386">
        <v>15</v>
      </c>
      <c r="N6386">
        <f t="shared" si="501"/>
        <v>4</v>
      </c>
      <c r="O6386" s="5">
        <f t="shared" si="502"/>
        <v>51.9</v>
      </c>
    </row>
    <row r="6387" spans="1:15" x14ac:dyDescent="0.25">
      <c r="A6387">
        <v>6461</v>
      </c>
      <c r="B6387">
        <v>2856</v>
      </c>
      <c r="C6387">
        <f>IF(COUNTIF($B$2:B6387,B6387)=1,1,0)</f>
        <v>1</v>
      </c>
      <c r="D6387" s="1">
        <v>44974</v>
      </c>
      <c r="E6387" s="2">
        <v>0.66722222222222227</v>
      </c>
      <c r="F6387">
        <v>104</v>
      </c>
      <c r="G6387" t="str">
        <f>IFERROR(INDEX(menu_items!$B:$B,MATCH(F6387,menu_items!$A:$A,0)),"Unknown value")</f>
        <v>Veggie Burger</v>
      </c>
      <c r="H6387" t="str">
        <f>IFERROR(INDEX(menu_items!$C:$C,MATCH(F6387,menu_items!$A:$A,0)),"Unknown value")</f>
        <v>American</v>
      </c>
      <c r="I6387" s="5">
        <f>IFERROR(INDEX(menu_items!$D:$D,MATCH(F6387,menu_items!$A:$A,0)),0)</f>
        <v>10.5</v>
      </c>
      <c r="J6387" t="str">
        <f t="shared" si="498"/>
        <v>Fri</v>
      </c>
      <c r="K6387">
        <f t="shared" si="499"/>
        <v>17</v>
      </c>
      <c r="L6387" t="str">
        <f t="shared" si="500"/>
        <v>Feb</v>
      </c>
      <c r="M6387">
        <v>16</v>
      </c>
      <c r="N6387">
        <f t="shared" si="501"/>
        <v>2</v>
      </c>
      <c r="O6387" s="5">
        <f t="shared" si="502"/>
        <v>19.5</v>
      </c>
    </row>
    <row r="6388" spans="1:15" x14ac:dyDescent="0.25">
      <c r="A6388">
        <v>6462</v>
      </c>
      <c r="B6388">
        <v>2856</v>
      </c>
      <c r="C6388">
        <f>IF(COUNTIF($B$2:B6388,B6388)=1,1,0)</f>
        <v>0</v>
      </c>
      <c r="D6388" s="1">
        <v>44974</v>
      </c>
      <c r="E6388" s="2">
        <v>0.66722222222222227</v>
      </c>
      <c r="F6388">
        <v>123</v>
      </c>
      <c r="G6388" t="str">
        <f>IFERROR(INDEX(menu_items!$B:$B,MATCH(F6388,menu_items!$A:$A,0)),"Unknown value")</f>
        <v>Chips &amp; Guacamole</v>
      </c>
      <c r="H6388" t="str">
        <f>IFERROR(INDEX(menu_items!$C:$C,MATCH(F6388,menu_items!$A:$A,0)),"Unknown value")</f>
        <v>Mexican</v>
      </c>
      <c r="I6388" s="5">
        <f>IFERROR(INDEX(menu_items!$D:$D,MATCH(F6388,menu_items!$A:$A,0)),0)</f>
        <v>9</v>
      </c>
      <c r="J6388" t="str">
        <f t="shared" si="498"/>
        <v>Fri</v>
      </c>
      <c r="K6388">
        <f t="shared" si="499"/>
        <v>17</v>
      </c>
      <c r="L6388" t="str">
        <f t="shared" si="500"/>
        <v>Feb</v>
      </c>
      <c r="M6388">
        <v>16</v>
      </c>
      <c r="N6388">
        <f t="shared" si="501"/>
        <v>2</v>
      </c>
      <c r="O6388" s="5">
        <f t="shared" si="502"/>
        <v>19.5</v>
      </c>
    </row>
    <row r="6389" spans="1:15" x14ac:dyDescent="0.25">
      <c r="A6389">
        <v>6463</v>
      </c>
      <c r="B6389">
        <v>2857</v>
      </c>
      <c r="C6389">
        <f>IF(COUNTIF($B$2:B6389,B6389)=1,1,0)</f>
        <v>1</v>
      </c>
      <c r="D6389" s="1">
        <v>44974</v>
      </c>
      <c r="E6389" s="2">
        <v>0.69671296296296292</v>
      </c>
      <c r="F6389">
        <v>118</v>
      </c>
      <c r="G6389" t="str">
        <f>IFERROR(INDEX(menu_items!$B:$B,MATCH(F6389,menu_items!$A:$A,0)),"Unknown value")</f>
        <v>Steak Burrito</v>
      </c>
      <c r="H6389" t="str">
        <f>IFERROR(INDEX(menu_items!$C:$C,MATCH(F6389,menu_items!$A:$A,0)),"Unknown value")</f>
        <v>Mexican</v>
      </c>
      <c r="I6389" s="5">
        <f>IFERROR(INDEX(menu_items!$D:$D,MATCH(F6389,menu_items!$A:$A,0)),0)</f>
        <v>14.95</v>
      </c>
      <c r="J6389" t="str">
        <f t="shared" si="498"/>
        <v>Fri</v>
      </c>
      <c r="K6389">
        <f t="shared" si="499"/>
        <v>17</v>
      </c>
      <c r="L6389" t="str">
        <f t="shared" si="500"/>
        <v>Feb</v>
      </c>
      <c r="M6389">
        <v>16</v>
      </c>
      <c r="N6389">
        <f t="shared" si="501"/>
        <v>1</v>
      </c>
      <c r="O6389" s="5">
        <f t="shared" si="502"/>
        <v>14.95</v>
      </c>
    </row>
    <row r="6390" spans="1:15" x14ac:dyDescent="0.25">
      <c r="A6390">
        <v>6464</v>
      </c>
      <c r="B6390">
        <v>2858</v>
      </c>
      <c r="C6390">
        <f>IF(COUNTIF($B$2:B6390,B6390)=1,1,0)</f>
        <v>1</v>
      </c>
      <c r="D6390" s="1">
        <v>44974</v>
      </c>
      <c r="E6390" s="2">
        <v>0.70339120370370367</v>
      </c>
      <c r="F6390">
        <v>103</v>
      </c>
      <c r="G6390" t="str">
        <f>IFERROR(INDEX(menu_items!$B:$B,MATCH(F6390,menu_items!$A:$A,0)),"Unknown value")</f>
        <v>Hot Dog</v>
      </c>
      <c r="H6390" t="str">
        <f>IFERROR(INDEX(menu_items!$C:$C,MATCH(F6390,menu_items!$A:$A,0)),"Unknown value")</f>
        <v>American</v>
      </c>
      <c r="I6390" s="5">
        <f>IFERROR(INDEX(menu_items!$D:$D,MATCH(F6390,menu_items!$A:$A,0)),0)</f>
        <v>9</v>
      </c>
      <c r="J6390" t="str">
        <f t="shared" si="498"/>
        <v>Fri</v>
      </c>
      <c r="K6390">
        <f t="shared" si="499"/>
        <v>17</v>
      </c>
      <c r="L6390" t="str">
        <f t="shared" si="500"/>
        <v>Feb</v>
      </c>
      <c r="M6390">
        <v>16</v>
      </c>
      <c r="N6390">
        <f t="shared" si="501"/>
        <v>2</v>
      </c>
      <c r="O6390" s="5">
        <f t="shared" si="502"/>
        <v>28.95</v>
      </c>
    </row>
    <row r="6391" spans="1:15" x14ac:dyDescent="0.25">
      <c r="A6391">
        <v>6465</v>
      </c>
      <c r="B6391">
        <v>2858</v>
      </c>
      <c r="C6391">
        <f>IF(COUNTIF($B$2:B6391,B6391)=1,1,0)</f>
        <v>0</v>
      </c>
      <c r="D6391" s="1">
        <v>44974</v>
      </c>
      <c r="E6391" s="2">
        <v>0.70339120370370367</v>
      </c>
      <c r="F6391">
        <v>130</v>
      </c>
      <c r="G6391" t="str">
        <f>IFERROR(INDEX(menu_items!$B:$B,MATCH(F6391,menu_items!$A:$A,0)),"Unknown value")</f>
        <v>Shrimp Scampi</v>
      </c>
      <c r="H6391" t="str">
        <f>IFERROR(INDEX(menu_items!$C:$C,MATCH(F6391,menu_items!$A:$A,0)),"Unknown value")</f>
        <v>Italian</v>
      </c>
      <c r="I6391" s="5">
        <f>IFERROR(INDEX(menu_items!$D:$D,MATCH(F6391,menu_items!$A:$A,0)),0)</f>
        <v>19.95</v>
      </c>
      <c r="J6391" t="str">
        <f t="shared" ref="J6391:J6452" si="503">TEXT(D6391,"ddd")</f>
        <v>Fri</v>
      </c>
      <c r="K6391">
        <f t="shared" ref="K6391:K6452" si="504">DAY(D6391)</f>
        <v>17</v>
      </c>
      <c r="L6391" t="str">
        <f t="shared" ref="L6391:L6452" si="505">TEXT(D6391,"mmm")</f>
        <v>Feb</v>
      </c>
      <c r="M6391">
        <v>16</v>
      </c>
      <c r="N6391">
        <f t="shared" si="501"/>
        <v>2</v>
      </c>
      <c r="O6391" s="5">
        <f t="shared" si="502"/>
        <v>28.95</v>
      </c>
    </row>
    <row r="6392" spans="1:15" x14ac:dyDescent="0.25">
      <c r="A6392">
        <v>6466</v>
      </c>
      <c r="B6392">
        <v>2859</v>
      </c>
      <c r="C6392">
        <f>IF(COUNTIF($B$2:B6392,B6392)=1,1,0)</f>
        <v>1</v>
      </c>
      <c r="D6392" s="1">
        <v>44974</v>
      </c>
      <c r="E6392" s="2">
        <v>0.70579861111111108</v>
      </c>
      <c r="F6392">
        <v>116</v>
      </c>
      <c r="G6392" t="str">
        <f>IFERROR(INDEX(menu_items!$B:$B,MATCH(F6392,menu_items!$A:$A,0)),"Unknown value")</f>
        <v>Steak Tacos</v>
      </c>
      <c r="H6392" t="str">
        <f>IFERROR(INDEX(menu_items!$C:$C,MATCH(F6392,menu_items!$A:$A,0)),"Unknown value")</f>
        <v>Mexican</v>
      </c>
      <c r="I6392" s="5">
        <f>IFERROR(INDEX(menu_items!$D:$D,MATCH(F6392,menu_items!$A:$A,0)),0)</f>
        <v>13.95</v>
      </c>
      <c r="J6392" t="str">
        <f t="shared" si="503"/>
        <v>Fri</v>
      </c>
      <c r="K6392">
        <f t="shared" si="504"/>
        <v>17</v>
      </c>
      <c r="L6392" t="str">
        <f t="shared" si="505"/>
        <v>Feb</v>
      </c>
      <c r="M6392">
        <v>16</v>
      </c>
      <c r="N6392">
        <f t="shared" si="501"/>
        <v>2</v>
      </c>
      <c r="O6392" s="5">
        <f t="shared" si="502"/>
        <v>24.45</v>
      </c>
    </row>
    <row r="6393" spans="1:15" x14ac:dyDescent="0.25">
      <c r="A6393">
        <v>6467</v>
      </c>
      <c r="B6393">
        <v>2859</v>
      </c>
      <c r="C6393">
        <f>IF(COUNTIF($B$2:B6393,B6393)=1,1,0)</f>
        <v>0</v>
      </c>
      <c r="D6393" s="1">
        <v>44974</v>
      </c>
      <c r="E6393" s="2">
        <v>0.70579861111111108</v>
      </c>
      <c r="F6393">
        <v>121</v>
      </c>
      <c r="G6393" t="str">
        <f>IFERROR(INDEX(menu_items!$B:$B,MATCH(F6393,menu_items!$A:$A,0)),"Unknown value")</f>
        <v>Cheese Quesadillas</v>
      </c>
      <c r="H6393" t="str">
        <f>IFERROR(INDEX(menu_items!$C:$C,MATCH(F6393,menu_items!$A:$A,0)),"Unknown value")</f>
        <v>Mexican</v>
      </c>
      <c r="I6393" s="5">
        <f>IFERROR(INDEX(menu_items!$D:$D,MATCH(F6393,menu_items!$A:$A,0)),0)</f>
        <v>10.5</v>
      </c>
      <c r="J6393" t="str">
        <f t="shared" si="503"/>
        <v>Fri</v>
      </c>
      <c r="K6393">
        <f t="shared" si="504"/>
        <v>17</v>
      </c>
      <c r="L6393" t="str">
        <f t="shared" si="505"/>
        <v>Feb</v>
      </c>
      <c r="M6393">
        <v>16</v>
      </c>
      <c r="N6393">
        <f t="shared" si="501"/>
        <v>2</v>
      </c>
      <c r="O6393" s="5">
        <f t="shared" si="502"/>
        <v>24.45</v>
      </c>
    </row>
    <row r="6394" spans="1:15" x14ac:dyDescent="0.25">
      <c r="A6394">
        <v>6469</v>
      </c>
      <c r="B6394">
        <v>2860</v>
      </c>
      <c r="C6394">
        <f>IF(COUNTIF($B$2:B6394,B6394)=1,1,0)</f>
        <v>1</v>
      </c>
      <c r="D6394" s="1">
        <v>44974</v>
      </c>
      <c r="E6394" s="2">
        <v>0.70991898148148147</v>
      </c>
      <c r="F6394">
        <v>104</v>
      </c>
      <c r="G6394" t="str">
        <f>IFERROR(INDEX(menu_items!$B:$B,MATCH(F6394,menu_items!$A:$A,0)),"Unknown value")</f>
        <v>Veggie Burger</v>
      </c>
      <c r="H6394" t="str">
        <f>IFERROR(INDEX(menu_items!$C:$C,MATCH(F6394,menu_items!$A:$A,0)),"Unknown value")</f>
        <v>American</v>
      </c>
      <c r="I6394" s="5">
        <f>IFERROR(INDEX(menu_items!$D:$D,MATCH(F6394,menu_items!$A:$A,0)),0)</f>
        <v>10.5</v>
      </c>
      <c r="J6394" t="str">
        <f t="shared" si="503"/>
        <v>Fri</v>
      </c>
      <c r="K6394">
        <f t="shared" si="504"/>
        <v>17</v>
      </c>
      <c r="L6394" t="str">
        <f t="shared" si="505"/>
        <v>Feb</v>
      </c>
      <c r="M6394">
        <v>17</v>
      </c>
      <c r="N6394">
        <f t="shared" si="501"/>
        <v>1</v>
      </c>
      <c r="O6394" s="5">
        <f t="shared" si="502"/>
        <v>10.5</v>
      </c>
    </row>
    <row r="6395" spans="1:15" x14ac:dyDescent="0.25">
      <c r="A6395">
        <v>6470</v>
      </c>
      <c r="B6395">
        <v>2861</v>
      </c>
      <c r="C6395">
        <f>IF(COUNTIF($B$2:B6395,B6395)=1,1,0)</f>
        <v>1</v>
      </c>
      <c r="D6395" s="1">
        <v>44974</v>
      </c>
      <c r="E6395" s="2">
        <v>0.727025462962963</v>
      </c>
      <c r="F6395">
        <v>107</v>
      </c>
      <c r="G6395" t="str">
        <f>IFERROR(INDEX(menu_items!$B:$B,MATCH(F6395,menu_items!$A:$A,0)),"Unknown value")</f>
        <v>Orange Chicken</v>
      </c>
      <c r="H6395" t="str">
        <f>IFERROR(INDEX(menu_items!$C:$C,MATCH(F6395,menu_items!$A:$A,0)),"Unknown value")</f>
        <v>Asian</v>
      </c>
      <c r="I6395" s="5">
        <f>IFERROR(INDEX(menu_items!$D:$D,MATCH(F6395,menu_items!$A:$A,0)),0)</f>
        <v>16.5</v>
      </c>
      <c r="J6395" t="str">
        <f t="shared" si="503"/>
        <v>Fri</v>
      </c>
      <c r="K6395">
        <f t="shared" si="504"/>
        <v>17</v>
      </c>
      <c r="L6395" t="str">
        <f t="shared" si="505"/>
        <v>Feb</v>
      </c>
      <c r="M6395">
        <v>17</v>
      </c>
      <c r="N6395">
        <f t="shared" si="501"/>
        <v>1</v>
      </c>
      <c r="O6395" s="5">
        <f t="shared" si="502"/>
        <v>16.5</v>
      </c>
    </row>
    <row r="6396" spans="1:15" x14ac:dyDescent="0.25">
      <c r="A6396">
        <v>6471</v>
      </c>
      <c r="B6396">
        <v>2862</v>
      </c>
      <c r="C6396">
        <f>IF(COUNTIF($B$2:B6396,B6396)=1,1,0)</f>
        <v>1</v>
      </c>
      <c r="D6396" s="1">
        <v>44974</v>
      </c>
      <c r="E6396" s="2">
        <v>0.72723379629629625</v>
      </c>
      <c r="F6396">
        <v>106</v>
      </c>
      <c r="G6396" t="str">
        <f>IFERROR(INDEX(menu_items!$B:$B,MATCH(F6396,menu_items!$A:$A,0)),"Unknown value")</f>
        <v>French Fries</v>
      </c>
      <c r="H6396" t="str">
        <f>IFERROR(INDEX(menu_items!$C:$C,MATCH(F6396,menu_items!$A:$A,0)),"Unknown value")</f>
        <v>American</v>
      </c>
      <c r="I6396" s="5">
        <f>IFERROR(INDEX(menu_items!$D:$D,MATCH(F6396,menu_items!$A:$A,0)),0)</f>
        <v>7</v>
      </c>
      <c r="J6396" t="str">
        <f t="shared" si="503"/>
        <v>Fri</v>
      </c>
      <c r="K6396">
        <f t="shared" si="504"/>
        <v>17</v>
      </c>
      <c r="L6396" t="str">
        <f t="shared" si="505"/>
        <v>Feb</v>
      </c>
      <c r="M6396">
        <v>17</v>
      </c>
      <c r="N6396">
        <f t="shared" si="501"/>
        <v>1</v>
      </c>
      <c r="O6396" s="5">
        <f t="shared" si="502"/>
        <v>7</v>
      </c>
    </row>
    <row r="6397" spans="1:15" x14ac:dyDescent="0.25">
      <c r="A6397">
        <v>6472</v>
      </c>
      <c r="B6397">
        <v>2863</v>
      </c>
      <c r="C6397">
        <f>IF(COUNTIF($B$2:B6397,B6397)=1,1,0)</f>
        <v>1</v>
      </c>
      <c r="D6397" s="1">
        <v>44974</v>
      </c>
      <c r="E6397" s="2">
        <v>0.72839120370370369</v>
      </c>
      <c r="F6397">
        <v>129</v>
      </c>
      <c r="G6397" t="str">
        <f>IFERROR(INDEX(menu_items!$B:$B,MATCH(F6397,menu_items!$A:$A,0)),"Unknown value")</f>
        <v>Mushroom Ravioli</v>
      </c>
      <c r="H6397" t="str">
        <f>IFERROR(INDEX(menu_items!$C:$C,MATCH(F6397,menu_items!$A:$A,0)),"Unknown value")</f>
        <v>Italian</v>
      </c>
      <c r="I6397" s="5">
        <f>IFERROR(INDEX(menu_items!$D:$D,MATCH(F6397,menu_items!$A:$A,0)),0)</f>
        <v>15.5</v>
      </c>
      <c r="J6397" t="str">
        <f t="shared" si="503"/>
        <v>Fri</v>
      </c>
      <c r="K6397">
        <f t="shared" si="504"/>
        <v>17</v>
      </c>
      <c r="L6397" t="str">
        <f t="shared" si="505"/>
        <v>Feb</v>
      </c>
      <c r="M6397">
        <v>17</v>
      </c>
      <c r="N6397">
        <f t="shared" si="501"/>
        <v>1</v>
      </c>
      <c r="O6397" s="5">
        <f t="shared" si="502"/>
        <v>15.5</v>
      </c>
    </row>
    <row r="6398" spans="1:15" x14ac:dyDescent="0.25">
      <c r="A6398">
        <v>6473</v>
      </c>
      <c r="B6398">
        <v>2864</v>
      </c>
      <c r="C6398">
        <f>IF(COUNTIF($B$2:B6398,B6398)=1,1,0)</f>
        <v>1</v>
      </c>
      <c r="D6398" s="1">
        <v>44974</v>
      </c>
      <c r="E6398" s="2">
        <v>0.72965277777777782</v>
      </c>
      <c r="F6398">
        <v>108</v>
      </c>
      <c r="G6398" t="str">
        <f>IFERROR(INDEX(menu_items!$B:$B,MATCH(F6398,menu_items!$A:$A,0)),"Unknown value")</f>
        <v>Tofu Pad Thai</v>
      </c>
      <c r="H6398" t="str">
        <f>IFERROR(INDEX(menu_items!$C:$C,MATCH(F6398,menu_items!$A:$A,0)),"Unknown value")</f>
        <v>Asian</v>
      </c>
      <c r="I6398" s="5">
        <f>IFERROR(INDEX(menu_items!$D:$D,MATCH(F6398,menu_items!$A:$A,0)),0)</f>
        <v>14.5</v>
      </c>
      <c r="J6398" t="str">
        <f t="shared" si="503"/>
        <v>Fri</v>
      </c>
      <c r="K6398">
        <f t="shared" si="504"/>
        <v>17</v>
      </c>
      <c r="L6398" t="str">
        <f t="shared" si="505"/>
        <v>Feb</v>
      </c>
      <c r="M6398">
        <v>17</v>
      </c>
      <c r="N6398">
        <f t="shared" si="501"/>
        <v>2</v>
      </c>
      <c r="O6398" s="5">
        <f t="shared" si="502"/>
        <v>21.5</v>
      </c>
    </row>
    <row r="6399" spans="1:15" x14ac:dyDescent="0.25">
      <c r="A6399">
        <v>6474</v>
      </c>
      <c r="B6399">
        <v>2864</v>
      </c>
      <c r="C6399">
        <f>IF(COUNTIF($B$2:B6399,B6399)=1,1,0)</f>
        <v>0</v>
      </c>
      <c r="D6399" s="1">
        <v>44974</v>
      </c>
      <c r="E6399" s="2">
        <v>0.72965277777777782</v>
      </c>
      <c r="F6399">
        <v>105</v>
      </c>
      <c r="G6399" t="str">
        <f>IFERROR(INDEX(menu_items!$B:$B,MATCH(F6399,menu_items!$A:$A,0)),"Unknown value")</f>
        <v>Mac &amp; Cheese</v>
      </c>
      <c r="H6399" t="str">
        <f>IFERROR(INDEX(menu_items!$C:$C,MATCH(F6399,menu_items!$A:$A,0)),"Unknown value")</f>
        <v>American</v>
      </c>
      <c r="I6399" s="5">
        <f>IFERROR(INDEX(menu_items!$D:$D,MATCH(F6399,menu_items!$A:$A,0)),0)</f>
        <v>7</v>
      </c>
      <c r="J6399" t="str">
        <f t="shared" si="503"/>
        <v>Fri</v>
      </c>
      <c r="K6399">
        <f t="shared" si="504"/>
        <v>17</v>
      </c>
      <c r="L6399" t="str">
        <f t="shared" si="505"/>
        <v>Feb</v>
      </c>
      <c r="M6399">
        <v>17</v>
      </c>
      <c r="N6399">
        <f t="shared" si="501"/>
        <v>2</v>
      </c>
      <c r="O6399" s="5">
        <f t="shared" si="502"/>
        <v>21.5</v>
      </c>
    </row>
    <row r="6400" spans="1:15" x14ac:dyDescent="0.25">
      <c r="A6400">
        <v>6475</v>
      </c>
      <c r="B6400">
        <v>2865</v>
      </c>
      <c r="C6400">
        <f>IF(COUNTIF($B$2:B6400,B6400)=1,1,0)</f>
        <v>1</v>
      </c>
      <c r="D6400" s="1">
        <v>44974</v>
      </c>
      <c r="E6400" s="2">
        <v>0.73135416666666664</v>
      </c>
      <c r="F6400">
        <v>126</v>
      </c>
      <c r="G6400" t="str">
        <f>IFERROR(INDEX(menu_items!$B:$B,MATCH(F6400,menu_items!$A:$A,0)),"Unknown value")</f>
        <v>Fettuccine Alfredo</v>
      </c>
      <c r="H6400" t="str">
        <f>IFERROR(INDEX(menu_items!$C:$C,MATCH(F6400,menu_items!$A:$A,0)),"Unknown value")</f>
        <v>Italian</v>
      </c>
      <c r="I6400" s="5">
        <f>IFERROR(INDEX(menu_items!$D:$D,MATCH(F6400,menu_items!$A:$A,0)),0)</f>
        <v>14.5</v>
      </c>
      <c r="J6400" t="str">
        <f t="shared" si="503"/>
        <v>Fri</v>
      </c>
      <c r="K6400">
        <f t="shared" si="504"/>
        <v>17</v>
      </c>
      <c r="L6400" t="str">
        <f t="shared" si="505"/>
        <v>Feb</v>
      </c>
      <c r="M6400">
        <v>17</v>
      </c>
      <c r="N6400">
        <f t="shared" si="501"/>
        <v>1</v>
      </c>
      <c r="O6400" s="5">
        <f t="shared" si="502"/>
        <v>14.5</v>
      </c>
    </row>
    <row r="6401" spans="1:15" x14ac:dyDescent="0.25">
      <c r="A6401">
        <v>6476</v>
      </c>
      <c r="B6401">
        <v>2866</v>
      </c>
      <c r="C6401">
        <f>IF(COUNTIF($B$2:B6401,B6401)=1,1,0)</f>
        <v>1</v>
      </c>
      <c r="D6401" s="1">
        <v>44974</v>
      </c>
      <c r="E6401" s="2">
        <v>0.73346064814814815</v>
      </c>
      <c r="F6401">
        <v>109</v>
      </c>
      <c r="G6401" t="str">
        <f>IFERROR(INDEX(menu_items!$B:$B,MATCH(F6401,menu_items!$A:$A,0)),"Unknown value")</f>
        <v>Korean Beef Bowl</v>
      </c>
      <c r="H6401" t="str">
        <f>IFERROR(INDEX(menu_items!$C:$C,MATCH(F6401,menu_items!$A:$A,0)),"Unknown value")</f>
        <v>Asian</v>
      </c>
      <c r="I6401" s="5">
        <f>IFERROR(INDEX(menu_items!$D:$D,MATCH(F6401,menu_items!$A:$A,0)),0)</f>
        <v>17.95</v>
      </c>
      <c r="J6401" t="str">
        <f t="shared" si="503"/>
        <v>Fri</v>
      </c>
      <c r="K6401">
        <f t="shared" si="504"/>
        <v>17</v>
      </c>
      <c r="L6401" t="str">
        <f t="shared" si="505"/>
        <v>Feb</v>
      </c>
      <c r="M6401">
        <v>17</v>
      </c>
      <c r="N6401">
        <f t="shared" si="501"/>
        <v>2</v>
      </c>
      <c r="O6401" s="5">
        <f t="shared" si="502"/>
        <v>35.9</v>
      </c>
    </row>
    <row r="6402" spans="1:15" x14ac:dyDescent="0.25">
      <c r="A6402">
        <v>6477</v>
      </c>
      <c r="B6402">
        <v>2866</v>
      </c>
      <c r="C6402">
        <f>IF(COUNTIF($B$2:B6402,B6402)=1,1,0)</f>
        <v>0</v>
      </c>
      <c r="D6402" s="1">
        <v>44974</v>
      </c>
      <c r="E6402" s="2">
        <v>0.73346064814814815</v>
      </c>
      <c r="F6402">
        <v>109</v>
      </c>
      <c r="G6402" t="str">
        <f>IFERROR(INDEX(menu_items!$B:$B,MATCH(F6402,menu_items!$A:$A,0)),"Unknown value")</f>
        <v>Korean Beef Bowl</v>
      </c>
      <c r="H6402" t="str">
        <f>IFERROR(INDEX(menu_items!$C:$C,MATCH(F6402,menu_items!$A:$A,0)),"Unknown value")</f>
        <v>Asian</v>
      </c>
      <c r="I6402" s="5">
        <f>IFERROR(INDEX(menu_items!$D:$D,MATCH(F6402,menu_items!$A:$A,0)),0)</f>
        <v>17.95</v>
      </c>
      <c r="J6402" t="str">
        <f t="shared" si="503"/>
        <v>Fri</v>
      </c>
      <c r="K6402">
        <f t="shared" si="504"/>
        <v>17</v>
      </c>
      <c r="L6402" t="str">
        <f t="shared" si="505"/>
        <v>Feb</v>
      </c>
      <c r="M6402">
        <v>17</v>
      </c>
      <c r="N6402">
        <f t="shared" ref="N6402:N6465" si="506">COUNTIF($B:$B,B6402)</f>
        <v>2</v>
      </c>
      <c r="O6402" s="5">
        <f t="shared" ref="O6402:O6465" si="507">SUMIF($B:$B,B6402,$I:$I)</f>
        <v>35.9</v>
      </c>
    </row>
    <row r="6403" spans="1:15" x14ac:dyDescent="0.25">
      <c r="A6403">
        <v>6478</v>
      </c>
      <c r="B6403">
        <v>2867</v>
      </c>
      <c r="C6403">
        <f>IF(COUNTIF($B$2:B6403,B6403)=1,1,0)</f>
        <v>1</v>
      </c>
      <c r="D6403" s="1">
        <v>44974</v>
      </c>
      <c r="E6403" s="2">
        <v>0.7337731481481482</v>
      </c>
      <c r="F6403">
        <v>101</v>
      </c>
      <c r="G6403" t="str">
        <f>IFERROR(INDEX(menu_items!$B:$B,MATCH(F6403,menu_items!$A:$A,0)),"Unknown value")</f>
        <v>Hamburger</v>
      </c>
      <c r="H6403" t="str">
        <f>IFERROR(INDEX(menu_items!$C:$C,MATCH(F6403,menu_items!$A:$A,0)),"Unknown value")</f>
        <v>American</v>
      </c>
      <c r="I6403" s="5">
        <f>IFERROR(INDEX(menu_items!$D:$D,MATCH(F6403,menu_items!$A:$A,0)),0)</f>
        <v>12.95</v>
      </c>
      <c r="J6403" t="str">
        <f t="shared" si="503"/>
        <v>Fri</v>
      </c>
      <c r="K6403">
        <f t="shared" si="504"/>
        <v>17</v>
      </c>
      <c r="L6403" t="str">
        <f t="shared" si="505"/>
        <v>Feb</v>
      </c>
      <c r="M6403">
        <v>17</v>
      </c>
      <c r="N6403">
        <f t="shared" si="506"/>
        <v>2</v>
      </c>
      <c r="O6403" s="5">
        <f t="shared" si="507"/>
        <v>25.9</v>
      </c>
    </row>
    <row r="6404" spans="1:15" x14ac:dyDescent="0.25">
      <c r="A6404">
        <v>6479</v>
      </c>
      <c r="B6404">
        <v>2867</v>
      </c>
      <c r="C6404">
        <f>IF(COUNTIF($B$2:B6404,B6404)=1,1,0)</f>
        <v>0</v>
      </c>
      <c r="D6404" s="1">
        <v>44974</v>
      </c>
      <c r="E6404" s="2">
        <v>0.7337731481481482</v>
      </c>
      <c r="F6404">
        <v>101</v>
      </c>
      <c r="G6404" t="str">
        <f>IFERROR(INDEX(menu_items!$B:$B,MATCH(F6404,menu_items!$A:$A,0)),"Unknown value")</f>
        <v>Hamburger</v>
      </c>
      <c r="H6404" t="str">
        <f>IFERROR(INDEX(menu_items!$C:$C,MATCH(F6404,menu_items!$A:$A,0)),"Unknown value")</f>
        <v>American</v>
      </c>
      <c r="I6404" s="5">
        <f>IFERROR(INDEX(menu_items!$D:$D,MATCH(F6404,menu_items!$A:$A,0)),0)</f>
        <v>12.95</v>
      </c>
      <c r="J6404" t="str">
        <f t="shared" si="503"/>
        <v>Fri</v>
      </c>
      <c r="K6404">
        <f t="shared" si="504"/>
        <v>17</v>
      </c>
      <c r="L6404" t="str">
        <f t="shared" si="505"/>
        <v>Feb</v>
      </c>
      <c r="M6404">
        <v>17</v>
      </c>
      <c r="N6404">
        <f t="shared" si="506"/>
        <v>2</v>
      </c>
      <c r="O6404" s="5">
        <f t="shared" si="507"/>
        <v>25.9</v>
      </c>
    </row>
    <row r="6405" spans="1:15" x14ac:dyDescent="0.25">
      <c r="A6405">
        <v>6480</v>
      </c>
      <c r="B6405">
        <v>2868</v>
      </c>
      <c r="C6405">
        <f>IF(COUNTIF($B$2:B6405,B6405)=1,1,0)</f>
        <v>1</v>
      </c>
      <c r="D6405" s="1">
        <v>44974</v>
      </c>
      <c r="E6405" s="2">
        <v>0.73773148148148149</v>
      </c>
      <c r="F6405">
        <v>130</v>
      </c>
      <c r="G6405" t="str">
        <f>IFERROR(INDEX(menu_items!$B:$B,MATCH(F6405,menu_items!$A:$A,0)),"Unknown value")</f>
        <v>Shrimp Scampi</v>
      </c>
      <c r="H6405" t="str">
        <f>IFERROR(INDEX(menu_items!$C:$C,MATCH(F6405,menu_items!$A:$A,0)),"Unknown value")</f>
        <v>Italian</v>
      </c>
      <c r="I6405" s="5">
        <f>IFERROR(INDEX(menu_items!$D:$D,MATCH(F6405,menu_items!$A:$A,0)),0)</f>
        <v>19.95</v>
      </c>
      <c r="J6405" t="str">
        <f t="shared" si="503"/>
        <v>Fri</v>
      </c>
      <c r="K6405">
        <f t="shared" si="504"/>
        <v>17</v>
      </c>
      <c r="L6405" t="str">
        <f t="shared" si="505"/>
        <v>Feb</v>
      </c>
      <c r="M6405">
        <v>17</v>
      </c>
      <c r="N6405">
        <f t="shared" si="506"/>
        <v>1</v>
      </c>
      <c r="O6405" s="5">
        <f t="shared" si="507"/>
        <v>19.95</v>
      </c>
    </row>
    <row r="6406" spans="1:15" x14ac:dyDescent="0.25">
      <c r="A6406">
        <v>6481</v>
      </c>
      <c r="B6406">
        <v>2869</v>
      </c>
      <c r="C6406">
        <f>IF(COUNTIF($B$2:B6406,B6406)=1,1,0)</f>
        <v>1</v>
      </c>
      <c r="D6406" s="1">
        <v>44974</v>
      </c>
      <c r="E6406" s="2">
        <v>0.74707175925925928</v>
      </c>
      <c r="F6406">
        <v>117</v>
      </c>
      <c r="G6406" t="str">
        <f>IFERROR(INDEX(menu_items!$B:$B,MATCH(F6406,menu_items!$A:$A,0)),"Unknown value")</f>
        <v>Chicken Burrito</v>
      </c>
      <c r="H6406" t="str">
        <f>IFERROR(INDEX(menu_items!$C:$C,MATCH(F6406,menu_items!$A:$A,0)),"Unknown value")</f>
        <v>Mexican</v>
      </c>
      <c r="I6406" s="5">
        <f>IFERROR(INDEX(menu_items!$D:$D,MATCH(F6406,menu_items!$A:$A,0)),0)</f>
        <v>12.95</v>
      </c>
      <c r="J6406" t="str">
        <f t="shared" si="503"/>
        <v>Fri</v>
      </c>
      <c r="K6406">
        <f t="shared" si="504"/>
        <v>17</v>
      </c>
      <c r="L6406" t="str">
        <f t="shared" si="505"/>
        <v>Feb</v>
      </c>
      <c r="M6406">
        <v>17</v>
      </c>
      <c r="N6406">
        <f t="shared" si="506"/>
        <v>1</v>
      </c>
      <c r="O6406" s="5">
        <f t="shared" si="507"/>
        <v>12.95</v>
      </c>
    </row>
    <row r="6407" spans="1:15" x14ac:dyDescent="0.25">
      <c r="A6407">
        <v>6482</v>
      </c>
      <c r="B6407">
        <v>2870</v>
      </c>
      <c r="C6407">
        <f>IF(COUNTIF($B$2:B6407,B6407)=1,1,0)</f>
        <v>1</v>
      </c>
      <c r="D6407" s="1">
        <v>44974</v>
      </c>
      <c r="E6407" s="2">
        <v>0.75672453703703701</v>
      </c>
      <c r="F6407">
        <v>109</v>
      </c>
      <c r="G6407" t="str">
        <f>IFERROR(INDEX(menu_items!$B:$B,MATCH(F6407,menu_items!$A:$A,0)),"Unknown value")</f>
        <v>Korean Beef Bowl</v>
      </c>
      <c r="H6407" t="str">
        <f>IFERROR(INDEX(menu_items!$C:$C,MATCH(F6407,menu_items!$A:$A,0)),"Unknown value")</f>
        <v>Asian</v>
      </c>
      <c r="I6407" s="5">
        <f>IFERROR(INDEX(menu_items!$D:$D,MATCH(F6407,menu_items!$A:$A,0)),0)</f>
        <v>17.95</v>
      </c>
      <c r="J6407" t="str">
        <f t="shared" si="503"/>
        <v>Fri</v>
      </c>
      <c r="K6407">
        <f t="shared" si="504"/>
        <v>17</v>
      </c>
      <c r="L6407" t="str">
        <f t="shared" si="505"/>
        <v>Feb</v>
      </c>
      <c r="M6407">
        <v>18</v>
      </c>
      <c r="N6407">
        <f t="shared" si="506"/>
        <v>2</v>
      </c>
      <c r="O6407" s="5">
        <f t="shared" si="507"/>
        <v>35.9</v>
      </c>
    </row>
    <row r="6408" spans="1:15" x14ac:dyDescent="0.25">
      <c r="A6408">
        <v>6483</v>
      </c>
      <c r="B6408">
        <v>2870</v>
      </c>
      <c r="C6408">
        <f>IF(COUNTIF($B$2:B6408,B6408)=1,1,0)</f>
        <v>0</v>
      </c>
      <c r="D6408" s="1">
        <v>44974</v>
      </c>
      <c r="E6408" s="2">
        <v>0.75672453703703701</v>
      </c>
      <c r="F6408">
        <v>110</v>
      </c>
      <c r="G6408" t="str">
        <f>IFERROR(INDEX(menu_items!$B:$B,MATCH(F6408,menu_items!$A:$A,0)),"Unknown value")</f>
        <v>Pork Ramen</v>
      </c>
      <c r="H6408" t="str">
        <f>IFERROR(INDEX(menu_items!$C:$C,MATCH(F6408,menu_items!$A:$A,0)),"Unknown value")</f>
        <v>Asian</v>
      </c>
      <c r="I6408" s="5">
        <f>IFERROR(INDEX(menu_items!$D:$D,MATCH(F6408,menu_items!$A:$A,0)),0)</f>
        <v>17.95</v>
      </c>
      <c r="J6408" t="str">
        <f t="shared" si="503"/>
        <v>Fri</v>
      </c>
      <c r="K6408">
        <f t="shared" si="504"/>
        <v>17</v>
      </c>
      <c r="L6408" t="str">
        <f t="shared" si="505"/>
        <v>Feb</v>
      </c>
      <c r="M6408">
        <v>18</v>
      </c>
      <c r="N6408">
        <f t="shared" si="506"/>
        <v>2</v>
      </c>
      <c r="O6408" s="5">
        <f t="shared" si="507"/>
        <v>35.9</v>
      </c>
    </row>
    <row r="6409" spans="1:15" x14ac:dyDescent="0.25">
      <c r="A6409">
        <v>6484</v>
      </c>
      <c r="B6409">
        <v>2871</v>
      </c>
      <c r="C6409">
        <f>IF(COUNTIF($B$2:B6409,B6409)=1,1,0)</f>
        <v>1</v>
      </c>
      <c r="D6409" s="1">
        <v>44974</v>
      </c>
      <c r="E6409" s="2">
        <v>0.77738425925925925</v>
      </c>
      <c r="F6409">
        <v>116</v>
      </c>
      <c r="G6409" t="str">
        <f>IFERROR(INDEX(menu_items!$B:$B,MATCH(F6409,menu_items!$A:$A,0)),"Unknown value")</f>
        <v>Steak Tacos</v>
      </c>
      <c r="H6409" t="str">
        <f>IFERROR(INDEX(menu_items!$C:$C,MATCH(F6409,menu_items!$A:$A,0)),"Unknown value")</f>
        <v>Mexican</v>
      </c>
      <c r="I6409" s="5">
        <f>IFERROR(INDEX(menu_items!$D:$D,MATCH(F6409,menu_items!$A:$A,0)),0)</f>
        <v>13.95</v>
      </c>
      <c r="J6409" t="str">
        <f t="shared" si="503"/>
        <v>Fri</v>
      </c>
      <c r="K6409">
        <f t="shared" si="504"/>
        <v>17</v>
      </c>
      <c r="L6409" t="str">
        <f t="shared" si="505"/>
        <v>Feb</v>
      </c>
      <c r="M6409">
        <v>18</v>
      </c>
      <c r="N6409">
        <f t="shared" si="506"/>
        <v>3</v>
      </c>
      <c r="O6409" s="5">
        <f t="shared" si="507"/>
        <v>27.95</v>
      </c>
    </row>
    <row r="6410" spans="1:15" x14ac:dyDescent="0.25">
      <c r="A6410">
        <v>6485</v>
      </c>
      <c r="B6410">
        <v>2871</v>
      </c>
      <c r="C6410">
        <f>IF(COUNTIF($B$2:B6410,B6410)=1,1,0)</f>
        <v>0</v>
      </c>
      <c r="D6410" s="1">
        <v>44974</v>
      </c>
      <c r="E6410" s="2">
        <v>0.77738425925925925</v>
      </c>
      <c r="F6410">
        <v>113</v>
      </c>
      <c r="G6410" t="str">
        <f>IFERROR(INDEX(menu_items!$B:$B,MATCH(F6410,menu_items!$A:$A,0)),"Unknown value")</f>
        <v>Edamame</v>
      </c>
      <c r="H6410" t="str">
        <f>IFERROR(INDEX(menu_items!$C:$C,MATCH(F6410,menu_items!$A:$A,0)),"Unknown value")</f>
        <v>Asian</v>
      </c>
      <c r="I6410" s="5">
        <f>IFERROR(INDEX(menu_items!$D:$D,MATCH(F6410,menu_items!$A:$A,0)),0)</f>
        <v>5</v>
      </c>
      <c r="J6410" t="str">
        <f t="shared" si="503"/>
        <v>Fri</v>
      </c>
      <c r="K6410">
        <f t="shared" si="504"/>
        <v>17</v>
      </c>
      <c r="L6410" t="str">
        <f t="shared" si="505"/>
        <v>Feb</v>
      </c>
      <c r="M6410">
        <v>18</v>
      </c>
      <c r="N6410">
        <f t="shared" si="506"/>
        <v>3</v>
      </c>
      <c r="O6410" s="5">
        <f t="shared" si="507"/>
        <v>27.95</v>
      </c>
    </row>
    <row r="6411" spans="1:15" x14ac:dyDescent="0.25">
      <c r="A6411">
        <v>6486</v>
      </c>
      <c r="B6411">
        <v>2871</v>
      </c>
      <c r="C6411">
        <f>IF(COUNTIF($B$2:B6411,B6411)=1,1,0)</f>
        <v>0</v>
      </c>
      <c r="D6411" s="1">
        <v>44974</v>
      </c>
      <c r="E6411" s="2">
        <v>0.77738425925925925</v>
      </c>
      <c r="F6411">
        <v>114</v>
      </c>
      <c r="G6411" t="str">
        <f>IFERROR(INDEX(menu_items!$B:$B,MATCH(F6411,menu_items!$A:$A,0)),"Unknown value")</f>
        <v>Potstickers</v>
      </c>
      <c r="H6411" t="str">
        <f>IFERROR(INDEX(menu_items!$C:$C,MATCH(F6411,menu_items!$A:$A,0)),"Unknown value")</f>
        <v>Asian</v>
      </c>
      <c r="I6411" s="5">
        <f>IFERROR(INDEX(menu_items!$D:$D,MATCH(F6411,menu_items!$A:$A,0)),0)</f>
        <v>9</v>
      </c>
      <c r="J6411" t="str">
        <f t="shared" si="503"/>
        <v>Fri</v>
      </c>
      <c r="K6411">
        <f t="shared" si="504"/>
        <v>17</v>
      </c>
      <c r="L6411" t="str">
        <f t="shared" si="505"/>
        <v>Feb</v>
      </c>
      <c r="M6411">
        <v>18</v>
      </c>
      <c r="N6411">
        <f t="shared" si="506"/>
        <v>3</v>
      </c>
      <c r="O6411" s="5">
        <f t="shared" si="507"/>
        <v>27.95</v>
      </c>
    </row>
    <row r="6412" spans="1:15" x14ac:dyDescent="0.25">
      <c r="A6412">
        <v>6487</v>
      </c>
      <c r="B6412">
        <v>2872</v>
      </c>
      <c r="C6412">
        <f>IF(COUNTIF($B$2:B6412,B6412)=1,1,0)</f>
        <v>1</v>
      </c>
      <c r="D6412" s="1">
        <v>44974</v>
      </c>
      <c r="E6412" s="2">
        <v>0.77803240740740742</v>
      </c>
      <c r="F6412">
        <v>105</v>
      </c>
      <c r="G6412" t="str">
        <f>IFERROR(INDEX(menu_items!$B:$B,MATCH(F6412,menu_items!$A:$A,0)),"Unknown value")</f>
        <v>Mac &amp; Cheese</v>
      </c>
      <c r="H6412" t="str">
        <f>IFERROR(INDEX(menu_items!$C:$C,MATCH(F6412,menu_items!$A:$A,0)),"Unknown value")</f>
        <v>American</v>
      </c>
      <c r="I6412" s="5">
        <f>IFERROR(INDEX(menu_items!$D:$D,MATCH(F6412,menu_items!$A:$A,0)),0)</f>
        <v>7</v>
      </c>
      <c r="J6412" t="str">
        <f t="shared" si="503"/>
        <v>Fri</v>
      </c>
      <c r="K6412">
        <f t="shared" si="504"/>
        <v>17</v>
      </c>
      <c r="L6412" t="str">
        <f t="shared" si="505"/>
        <v>Feb</v>
      </c>
      <c r="M6412">
        <v>18</v>
      </c>
      <c r="N6412">
        <f t="shared" si="506"/>
        <v>1</v>
      </c>
      <c r="O6412" s="5">
        <f t="shared" si="507"/>
        <v>7</v>
      </c>
    </row>
    <row r="6413" spans="1:15" x14ac:dyDescent="0.25">
      <c r="A6413">
        <v>6488</v>
      </c>
      <c r="B6413">
        <v>2873</v>
      </c>
      <c r="C6413">
        <f>IF(COUNTIF($B$2:B6413,B6413)=1,1,0)</f>
        <v>1</v>
      </c>
      <c r="D6413" s="1">
        <v>44974</v>
      </c>
      <c r="E6413" s="2">
        <v>0.78236111111111106</v>
      </c>
      <c r="F6413">
        <v>117</v>
      </c>
      <c r="G6413" t="str">
        <f>IFERROR(INDEX(menu_items!$B:$B,MATCH(F6413,menu_items!$A:$A,0)),"Unknown value")</f>
        <v>Chicken Burrito</v>
      </c>
      <c r="H6413" t="str">
        <f>IFERROR(INDEX(menu_items!$C:$C,MATCH(F6413,menu_items!$A:$A,0)),"Unknown value")</f>
        <v>Mexican</v>
      </c>
      <c r="I6413" s="5">
        <f>IFERROR(INDEX(menu_items!$D:$D,MATCH(F6413,menu_items!$A:$A,0)),0)</f>
        <v>12.95</v>
      </c>
      <c r="J6413" t="str">
        <f t="shared" si="503"/>
        <v>Fri</v>
      </c>
      <c r="K6413">
        <f t="shared" si="504"/>
        <v>17</v>
      </c>
      <c r="L6413" t="str">
        <f t="shared" si="505"/>
        <v>Feb</v>
      </c>
      <c r="M6413">
        <v>18</v>
      </c>
      <c r="N6413">
        <f t="shared" si="506"/>
        <v>1</v>
      </c>
      <c r="O6413" s="5">
        <f t="shared" si="507"/>
        <v>12.95</v>
      </c>
    </row>
    <row r="6414" spans="1:15" x14ac:dyDescent="0.25">
      <c r="A6414">
        <v>6489</v>
      </c>
      <c r="B6414">
        <v>2874</v>
      </c>
      <c r="C6414">
        <f>IF(COUNTIF($B$2:B6414,B6414)=1,1,0)</f>
        <v>1</v>
      </c>
      <c r="D6414" s="1">
        <v>44974</v>
      </c>
      <c r="E6414" s="2">
        <v>0.79412037037037042</v>
      </c>
      <c r="F6414">
        <v>109</v>
      </c>
      <c r="G6414" t="str">
        <f>IFERROR(INDEX(menu_items!$B:$B,MATCH(F6414,menu_items!$A:$A,0)),"Unknown value")</f>
        <v>Korean Beef Bowl</v>
      </c>
      <c r="H6414" t="str">
        <f>IFERROR(INDEX(menu_items!$C:$C,MATCH(F6414,menu_items!$A:$A,0)),"Unknown value")</f>
        <v>Asian</v>
      </c>
      <c r="I6414" s="5">
        <f>IFERROR(INDEX(menu_items!$D:$D,MATCH(F6414,menu_items!$A:$A,0)),0)</f>
        <v>17.95</v>
      </c>
      <c r="J6414" t="str">
        <f t="shared" si="503"/>
        <v>Fri</v>
      </c>
      <c r="K6414">
        <f t="shared" si="504"/>
        <v>17</v>
      </c>
      <c r="L6414" t="str">
        <f t="shared" si="505"/>
        <v>Feb</v>
      </c>
      <c r="M6414">
        <v>19</v>
      </c>
      <c r="N6414">
        <f t="shared" si="506"/>
        <v>2</v>
      </c>
      <c r="O6414" s="5">
        <f t="shared" si="507"/>
        <v>22.95</v>
      </c>
    </row>
    <row r="6415" spans="1:15" x14ac:dyDescent="0.25">
      <c r="A6415">
        <v>6490</v>
      </c>
      <c r="B6415">
        <v>2874</v>
      </c>
      <c r="C6415">
        <f>IF(COUNTIF($B$2:B6415,B6415)=1,1,0)</f>
        <v>0</v>
      </c>
      <c r="D6415" s="1">
        <v>44974</v>
      </c>
      <c r="E6415" s="2">
        <v>0.79412037037037042</v>
      </c>
      <c r="F6415">
        <v>113</v>
      </c>
      <c r="G6415" t="str">
        <f>IFERROR(INDEX(menu_items!$B:$B,MATCH(F6415,menu_items!$A:$A,0)),"Unknown value")</f>
        <v>Edamame</v>
      </c>
      <c r="H6415" t="str">
        <f>IFERROR(INDEX(menu_items!$C:$C,MATCH(F6415,menu_items!$A:$A,0)),"Unknown value")</f>
        <v>Asian</v>
      </c>
      <c r="I6415" s="5">
        <f>IFERROR(INDEX(menu_items!$D:$D,MATCH(F6415,menu_items!$A:$A,0)),0)</f>
        <v>5</v>
      </c>
      <c r="J6415" t="str">
        <f t="shared" si="503"/>
        <v>Fri</v>
      </c>
      <c r="K6415">
        <f t="shared" si="504"/>
        <v>17</v>
      </c>
      <c r="L6415" t="str">
        <f t="shared" si="505"/>
        <v>Feb</v>
      </c>
      <c r="M6415">
        <v>19</v>
      </c>
      <c r="N6415">
        <f t="shared" si="506"/>
        <v>2</v>
      </c>
      <c r="O6415" s="5">
        <f t="shared" si="507"/>
        <v>22.95</v>
      </c>
    </row>
    <row r="6416" spans="1:15" x14ac:dyDescent="0.25">
      <c r="A6416">
        <v>6491</v>
      </c>
      <c r="B6416">
        <v>2875</v>
      </c>
      <c r="C6416">
        <f>IF(COUNTIF($B$2:B6416,B6416)=1,1,0)</f>
        <v>1</v>
      </c>
      <c r="D6416" s="1">
        <v>44974</v>
      </c>
      <c r="E6416" s="2">
        <v>0.81025462962962957</v>
      </c>
      <c r="F6416">
        <v>120</v>
      </c>
      <c r="G6416" t="str">
        <f>IFERROR(INDEX(menu_items!$B:$B,MATCH(F6416,menu_items!$A:$A,0)),"Unknown value")</f>
        <v>Steak Torta</v>
      </c>
      <c r="H6416" t="str">
        <f>IFERROR(INDEX(menu_items!$C:$C,MATCH(F6416,menu_items!$A:$A,0)),"Unknown value")</f>
        <v>Mexican</v>
      </c>
      <c r="I6416" s="5">
        <f>IFERROR(INDEX(menu_items!$D:$D,MATCH(F6416,menu_items!$A:$A,0)),0)</f>
        <v>13.95</v>
      </c>
      <c r="J6416" t="str">
        <f t="shared" si="503"/>
        <v>Fri</v>
      </c>
      <c r="K6416">
        <f t="shared" si="504"/>
        <v>17</v>
      </c>
      <c r="L6416" t="str">
        <f t="shared" si="505"/>
        <v>Feb</v>
      </c>
      <c r="M6416">
        <v>19</v>
      </c>
      <c r="N6416">
        <f t="shared" si="506"/>
        <v>2</v>
      </c>
      <c r="O6416" s="5">
        <f t="shared" si="507"/>
        <v>30.9</v>
      </c>
    </row>
    <row r="6417" spans="1:15" x14ac:dyDescent="0.25">
      <c r="A6417">
        <v>6492</v>
      </c>
      <c r="B6417">
        <v>2875</v>
      </c>
      <c r="C6417">
        <f>IF(COUNTIF($B$2:B6417,B6417)=1,1,0)</f>
        <v>0</v>
      </c>
      <c r="D6417" s="1">
        <v>44974</v>
      </c>
      <c r="E6417" s="2">
        <v>0.81025462962962957</v>
      </c>
      <c r="F6417">
        <v>132</v>
      </c>
      <c r="G6417" t="str">
        <f>IFERROR(INDEX(menu_items!$B:$B,MATCH(F6417,menu_items!$A:$A,0)),"Unknown value")</f>
        <v>Eggplant Parmesan</v>
      </c>
      <c r="H6417" t="str">
        <f>IFERROR(INDEX(menu_items!$C:$C,MATCH(F6417,menu_items!$A:$A,0)),"Unknown value")</f>
        <v>Italian</v>
      </c>
      <c r="I6417" s="5">
        <f>IFERROR(INDEX(menu_items!$D:$D,MATCH(F6417,menu_items!$A:$A,0)),0)</f>
        <v>16.95</v>
      </c>
      <c r="J6417" t="str">
        <f t="shared" si="503"/>
        <v>Fri</v>
      </c>
      <c r="K6417">
        <f t="shared" si="504"/>
        <v>17</v>
      </c>
      <c r="L6417" t="str">
        <f t="shared" si="505"/>
        <v>Feb</v>
      </c>
      <c r="M6417">
        <v>19</v>
      </c>
      <c r="N6417">
        <f t="shared" si="506"/>
        <v>2</v>
      </c>
      <c r="O6417" s="5">
        <f t="shared" si="507"/>
        <v>30.9</v>
      </c>
    </row>
    <row r="6418" spans="1:15" x14ac:dyDescent="0.25">
      <c r="A6418">
        <v>6493</v>
      </c>
      <c r="B6418">
        <v>2876</v>
      </c>
      <c r="C6418">
        <f>IF(COUNTIF($B$2:B6418,B6418)=1,1,0)</f>
        <v>1</v>
      </c>
      <c r="D6418" s="1">
        <v>44974</v>
      </c>
      <c r="E6418" s="2">
        <v>0.82413194444444449</v>
      </c>
      <c r="F6418">
        <v>124</v>
      </c>
      <c r="G6418" t="str">
        <f>IFERROR(INDEX(menu_items!$B:$B,MATCH(F6418,menu_items!$A:$A,0)),"Unknown value")</f>
        <v>Spaghetti</v>
      </c>
      <c r="H6418" t="str">
        <f>IFERROR(INDEX(menu_items!$C:$C,MATCH(F6418,menu_items!$A:$A,0)),"Unknown value")</f>
        <v>Italian</v>
      </c>
      <c r="I6418" s="5">
        <f>IFERROR(INDEX(menu_items!$D:$D,MATCH(F6418,menu_items!$A:$A,0)),0)</f>
        <v>14.5</v>
      </c>
      <c r="J6418" t="str">
        <f t="shared" si="503"/>
        <v>Fri</v>
      </c>
      <c r="K6418">
        <f t="shared" si="504"/>
        <v>17</v>
      </c>
      <c r="L6418" t="str">
        <f t="shared" si="505"/>
        <v>Feb</v>
      </c>
      <c r="M6418">
        <v>19</v>
      </c>
      <c r="N6418">
        <f t="shared" si="506"/>
        <v>3</v>
      </c>
      <c r="O6418" s="5">
        <f t="shared" si="507"/>
        <v>41.4</v>
      </c>
    </row>
    <row r="6419" spans="1:15" x14ac:dyDescent="0.25">
      <c r="A6419">
        <v>6494</v>
      </c>
      <c r="B6419">
        <v>2876</v>
      </c>
      <c r="C6419">
        <f>IF(COUNTIF($B$2:B6419,B6419)=1,1,0)</f>
        <v>0</v>
      </c>
      <c r="D6419" s="1">
        <v>44974</v>
      </c>
      <c r="E6419" s="2">
        <v>0.82413194444444449</v>
      </c>
      <c r="F6419">
        <v>117</v>
      </c>
      <c r="G6419" t="str">
        <f>IFERROR(INDEX(menu_items!$B:$B,MATCH(F6419,menu_items!$A:$A,0)),"Unknown value")</f>
        <v>Chicken Burrito</v>
      </c>
      <c r="H6419" t="str">
        <f>IFERROR(INDEX(menu_items!$C:$C,MATCH(F6419,menu_items!$A:$A,0)),"Unknown value")</f>
        <v>Mexican</v>
      </c>
      <c r="I6419" s="5">
        <f>IFERROR(INDEX(menu_items!$D:$D,MATCH(F6419,menu_items!$A:$A,0)),0)</f>
        <v>12.95</v>
      </c>
      <c r="J6419" t="str">
        <f t="shared" si="503"/>
        <v>Fri</v>
      </c>
      <c r="K6419">
        <f t="shared" si="504"/>
        <v>17</v>
      </c>
      <c r="L6419" t="str">
        <f t="shared" si="505"/>
        <v>Feb</v>
      </c>
      <c r="M6419">
        <v>19</v>
      </c>
      <c r="N6419">
        <f t="shared" si="506"/>
        <v>3</v>
      </c>
      <c r="O6419" s="5">
        <f t="shared" si="507"/>
        <v>41.4</v>
      </c>
    </row>
    <row r="6420" spans="1:15" x14ac:dyDescent="0.25">
      <c r="A6420">
        <v>6495</v>
      </c>
      <c r="B6420">
        <v>2876</v>
      </c>
      <c r="C6420">
        <f>IF(COUNTIF($B$2:B6420,B6420)=1,1,0)</f>
        <v>0</v>
      </c>
      <c r="D6420" s="1">
        <v>44974</v>
      </c>
      <c r="E6420" s="2">
        <v>0.82413194444444449</v>
      </c>
      <c r="F6420">
        <v>120</v>
      </c>
      <c r="G6420" t="str">
        <f>IFERROR(INDEX(menu_items!$B:$B,MATCH(F6420,menu_items!$A:$A,0)),"Unknown value")</f>
        <v>Steak Torta</v>
      </c>
      <c r="H6420" t="str">
        <f>IFERROR(INDEX(menu_items!$C:$C,MATCH(F6420,menu_items!$A:$A,0)),"Unknown value")</f>
        <v>Mexican</v>
      </c>
      <c r="I6420" s="5">
        <f>IFERROR(INDEX(menu_items!$D:$D,MATCH(F6420,menu_items!$A:$A,0)),0)</f>
        <v>13.95</v>
      </c>
      <c r="J6420" t="str">
        <f t="shared" si="503"/>
        <v>Fri</v>
      </c>
      <c r="K6420">
        <f t="shared" si="504"/>
        <v>17</v>
      </c>
      <c r="L6420" t="str">
        <f t="shared" si="505"/>
        <v>Feb</v>
      </c>
      <c r="M6420">
        <v>19</v>
      </c>
      <c r="N6420">
        <f t="shared" si="506"/>
        <v>3</v>
      </c>
      <c r="O6420" s="5">
        <f t="shared" si="507"/>
        <v>41.4</v>
      </c>
    </row>
    <row r="6421" spans="1:15" x14ac:dyDescent="0.25">
      <c r="A6421">
        <v>6497</v>
      </c>
      <c r="B6421">
        <v>2877</v>
      </c>
      <c r="C6421">
        <f>IF(COUNTIF($B$2:B6421,B6421)=1,1,0)</f>
        <v>1</v>
      </c>
      <c r="D6421" s="1">
        <v>44974</v>
      </c>
      <c r="E6421" s="2">
        <v>0.8313194444444445</v>
      </c>
      <c r="F6421">
        <v>126</v>
      </c>
      <c r="G6421" t="str">
        <f>IFERROR(INDEX(menu_items!$B:$B,MATCH(F6421,menu_items!$A:$A,0)),"Unknown value")</f>
        <v>Fettuccine Alfredo</v>
      </c>
      <c r="H6421" t="str">
        <f>IFERROR(INDEX(menu_items!$C:$C,MATCH(F6421,menu_items!$A:$A,0)),"Unknown value")</f>
        <v>Italian</v>
      </c>
      <c r="I6421" s="5">
        <f>IFERROR(INDEX(menu_items!$D:$D,MATCH(F6421,menu_items!$A:$A,0)),0)</f>
        <v>14.5</v>
      </c>
      <c r="J6421" t="str">
        <f t="shared" si="503"/>
        <v>Fri</v>
      </c>
      <c r="K6421">
        <f t="shared" si="504"/>
        <v>17</v>
      </c>
      <c r="L6421" t="str">
        <f t="shared" si="505"/>
        <v>Feb</v>
      </c>
      <c r="M6421">
        <v>19</v>
      </c>
      <c r="N6421">
        <f t="shared" si="506"/>
        <v>2</v>
      </c>
      <c r="O6421" s="5">
        <f t="shared" si="507"/>
        <v>32.450000000000003</v>
      </c>
    </row>
    <row r="6422" spans="1:15" x14ac:dyDescent="0.25">
      <c r="A6422">
        <v>6498</v>
      </c>
      <c r="B6422">
        <v>2877</v>
      </c>
      <c r="C6422">
        <f>IF(COUNTIF($B$2:B6422,B6422)=1,1,0)</f>
        <v>0</v>
      </c>
      <c r="D6422" s="1">
        <v>44974</v>
      </c>
      <c r="E6422" s="2">
        <v>0.8313194444444445</v>
      </c>
      <c r="F6422">
        <v>109</v>
      </c>
      <c r="G6422" t="str">
        <f>IFERROR(INDEX(menu_items!$B:$B,MATCH(F6422,menu_items!$A:$A,0)),"Unknown value")</f>
        <v>Korean Beef Bowl</v>
      </c>
      <c r="H6422" t="str">
        <f>IFERROR(INDEX(menu_items!$C:$C,MATCH(F6422,menu_items!$A:$A,0)),"Unknown value")</f>
        <v>Asian</v>
      </c>
      <c r="I6422" s="5">
        <f>IFERROR(INDEX(menu_items!$D:$D,MATCH(F6422,menu_items!$A:$A,0)),0)</f>
        <v>17.95</v>
      </c>
      <c r="J6422" t="str">
        <f t="shared" si="503"/>
        <v>Fri</v>
      </c>
      <c r="K6422">
        <f t="shared" si="504"/>
        <v>17</v>
      </c>
      <c r="L6422" t="str">
        <f t="shared" si="505"/>
        <v>Feb</v>
      </c>
      <c r="M6422">
        <v>19</v>
      </c>
      <c r="N6422">
        <f t="shared" si="506"/>
        <v>2</v>
      </c>
      <c r="O6422" s="5">
        <f t="shared" si="507"/>
        <v>32.450000000000003</v>
      </c>
    </row>
    <row r="6423" spans="1:15" x14ac:dyDescent="0.25">
      <c r="A6423">
        <v>6499</v>
      </c>
      <c r="B6423">
        <v>2878</v>
      </c>
      <c r="C6423">
        <f>IF(COUNTIF($B$2:B6423,B6423)=1,1,0)</f>
        <v>1</v>
      </c>
      <c r="D6423" s="1">
        <v>44974</v>
      </c>
      <c r="E6423" s="2">
        <v>0.83537037037037032</v>
      </c>
      <c r="F6423">
        <v>125</v>
      </c>
      <c r="G6423" t="str">
        <f>IFERROR(INDEX(menu_items!$B:$B,MATCH(F6423,menu_items!$A:$A,0)),"Unknown value")</f>
        <v>Spaghetti &amp; Meatballs</v>
      </c>
      <c r="H6423" t="str">
        <f>IFERROR(INDEX(menu_items!$C:$C,MATCH(F6423,menu_items!$A:$A,0)),"Unknown value")</f>
        <v>Italian</v>
      </c>
      <c r="I6423" s="5">
        <f>IFERROR(INDEX(menu_items!$D:$D,MATCH(F6423,menu_items!$A:$A,0)),0)</f>
        <v>17.95</v>
      </c>
      <c r="J6423" t="str">
        <f t="shared" si="503"/>
        <v>Fri</v>
      </c>
      <c r="K6423">
        <f t="shared" si="504"/>
        <v>17</v>
      </c>
      <c r="L6423" t="str">
        <f t="shared" si="505"/>
        <v>Feb</v>
      </c>
      <c r="M6423">
        <v>20</v>
      </c>
      <c r="N6423">
        <f t="shared" si="506"/>
        <v>3</v>
      </c>
      <c r="O6423" s="5">
        <f t="shared" si="507"/>
        <v>37.9</v>
      </c>
    </row>
    <row r="6424" spans="1:15" x14ac:dyDescent="0.25">
      <c r="A6424">
        <v>6500</v>
      </c>
      <c r="B6424">
        <v>2878</v>
      </c>
      <c r="C6424">
        <f>IF(COUNTIF($B$2:B6424,B6424)=1,1,0)</f>
        <v>0</v>
      </c>
      <c r="D6424" s="1">
        <v>44974</v>
      </c>
      <c r="E6424" s="2">
        <v>0.83537037037037032</v>
      </c>
      <c r="F6424">
        <v>113</v>
      </c>
      <c r="G6424" t="str">
        <f>IFERROR(INDEX(menu_items!$B:$B,MATCH(F6424,menu_items!$A:$A,0)),"Unknown value")</f>
        <v>Edamame</v>
      </c>
      <c r="H6424" t="str">
        <f>IFERROR(INDEX(menu_items!$C:$C,MATCH(F6424,menu_items!$A:$A,0)),"Unknown value")</f>
        <v>Asian</v>
      </c>
      <c r="I6424" s="5">
        <f>IFERROR(INDEX(menu_items!$D:$D,MATCH(F6424,menu_items!$A:$A,0)),0)</f>
        <v>5</v>
      </c>
      <c r="J6424" t="str">
        <f t="shared" si="503"/>
        <v>Fri</v>
      </c>
      <c r="K6424">
        <f t="shared" si="504"/>
        <v>17</v>
      </c>
      <c r="L6424" t="str">
        <f t="shared" si="505"/>
        <v>Feb</v>
      </c>
      <c r="M6424">
        <v>20</v>
      </c>
      <c r="N6424">
        <f t="shared" si="506"/>
        <v>3</v>
      </c>
      <c r="O6424" s="5">
        <f t="shared" si="507"/>
        <v>37.9</v>
      </c>
    </row>
    <row r="6425" spans="1:15" x14ac:dyDescent="0.25">
      <c r="A6425">
        <v>6501</v>
      </c>
      <c r="B6425">
        <v>2878</v>
      </c>
      <c r="C6425">
        <f>IF(COUNTIF($B$2:B6425,B6425)=1,1,0)</f>
        <v>0</v>
      </c>
      <c r="D6425" s="1">
        <v>44974</v>
      </c>
      <c r="E6425" s="2">
        <v>0.83537037037037032</v>
      </c>
      <c r="F6425">
        <v>118</v>
      </c>
      <c r="G6425" t="str">
        <f>IFERROR(INDEX(menu_items!$B:$B,MATCH(F6425,menu_items!$A:$A,0)),"Unknown value")</f>
        <v>Steak Burrito</v>
      </c>
      <c r="H6425" t="str">
        <f>IFERROR(INDEX(menu_items!$C:$C,MATCH(F6425,menu_items!$A:$A,0)),"Unknown value")</f>
        <v>Mexican</v>
      </c>
      <c r="I6425" s="5">
        <f>IFERROR(INDEX(menu_items!$D:$D,MATCH(F6425,menu_items!$A:$A,0)),0)</f>
        <v>14.95</v>
      </c>
      <c r="J6425" t="str">
        <f t="shared" si="503"/>
        <v>Fri</v>
      </c>
      <c r="K6425">
        <f t="shared" si="504"/>
        <v>17</v>
      </c>
      <c r="L6425" t="str">
        <f t="shared" si="505"/>
        <v>Feb</v>
      </c>
      <c r="M6425">
        <v>20</v>
      </c>
      <c r="N6425">
        <f t="shared" si="506"/>
        <v>3</v>
      </c>
      <c r="O6425" s="5">
        <f t="shared" si="507"/>
        <v>37.9</v>
      </c>
    </row>
    <row r="6426" spans="1:15" x14ac:dyDescent="0.25">
      <c r="A6426">
        <v>6502</v>
      </c>
      <c r="B6426">
        <v>2879</v>
      </c>
      <c r="C6426">
        <f>IF(COUNTIF($B$2:B6426,B6426)=1,1,0)</f>
        <v>1</v>
      </c>
      <c r="D6426" s="1">
        <v>44974</v>
      </c>
      <c r="E6426" s="2">
        <v>0.83621527777777782</v>
      </c>
      <c r="F6426">
        <v>102</v>
      </c>
      <c r="G6426" t="str">
        <f>IFERROR(INDEX(menu_items!$B:$B,MATCH(F6426,menu_items!$A:$A,0)),"Unknown value")</f>
        <v>Cheeseburger</v>
      </c>
      <c r="H6426" t="str">
        <f>IFERROR(INDEX(menu_items!$C:$C,MATCH(F6426,menu_items!$A:$A,0)),"Unknown value")</f>
        <v>American</v>
      </c>
      <c r="I6426" s="5">
        <f>IFERROR(INDEX(menu_items!$D:$D,MATCH(F6426,menu_items!$A:$A,0)),0)</f>
        <v>13.95</v>
      </c>
      <c r="J6426" t="str">
        <f t="shared" si="503"/>
        <v>Fri</v>
      </c>
      <c r="K6426">
        <f t="shared" si="504"/>
        <v>17</v>
      </c>
      <c r="L6426" t="str">
        <f t="shared" si="505"/>
        <v>Feb</v>
      </c>
      <c r="M6426">
        <v>20</v>
      </c>
      <c r="N6426">
        <f t="shared" si="506"/>
        <v>4</v>
      </c>
      <c r="O6426" s="5">
        <f t="shared" si="507"/>
        <v>45.95</v>
      </c>
    </row>
    <row r="6427" spans="1:15" x14ac:dyDescent="0.25">
      <c r="A6427">
        <v>6503</v>
      </c>
      <c r="B6427">
        <v>2879</v>
      </c>
      <c r="C6427">
        <f>IF(COUNTIF($B$2:B6427,B6427)=1,1,0)</f>
        <v>0</v>
      </c>
      <c r="D6427" s="1">
        <v>44974</v>
      </c>
      <c r="E6427" s="2">
        <v>0.83621527777777782</v>
      </c>
      <c r="F6427">
        <v>104</v>
      </c>
      <c r="G6427" t="str">
        <f>IFERROR(INDEX(menu_items!$B:$B,MATCH(F6427,menu_items!$A:$A,0)),"Unknown value")</f>
        <v>Veggie Burger</v>
      </c>
      <c r="H6427" t="str">
        <f>IFERROR(INDEX(menu_items!$C:$C,MATCH(F6427,menu_items!$A:$A,0)),"Unknown value")</f>
        <v>American</v>
      </c>
      <c r="I6427" s="5">
        <f>IFERROR(INDEX(menu_items!$D:$D,MATCH(F6427,menu_items!$A:$A,0)),0)</f>
        <v>10.5</v>
      </c>
      <c r="J6427" t="str">
        <f t="shared" si="503"/>
        <v>Fri</v>
      </c>
      <c r="K6427">
        <f t="shared" si="504"/>
        <v>17</v>
      </c>
      <c r="L6427" t="str">
        <f t="shared" si="505"/>
        <v>Feb</v>
      </c>
      <c r="M6427">
        <v>20</v>
      </c>
      <c r="N6427">
        <f t="shared" si="506"/>
        <v>4</v>
      </c>
      <c r="O6427" s="5">
        <f t="shared" si="507"/>
        <v>45.95</v>
      </c>
    </row>
    <row r="6428" spans="1:15" x14ac:dyDescent="0.25">
      <c r="A6428">
        <v>6504</v>
      </c>
      <c r="B6428">
        <v>2879</v>
      </c>
      <c r="C6428">
        <f>IF(COUNTIF($B$2:B6428,B6428)=1,1,0)</f>
        <v>0</v>
      </c>
      <c r="D6428" s="1">
        <v>44974</v>
      </c>
      <c r="E6428" s="2">
        <v>0.83621527777777782</v>
      </c>
      <c r="F6428">
        <v>108</v>
      </c>
      <c r="G6428" t="str">
        <f>IFERROR(INDEX(menu_items!$B:$B,MATCH(F6428,menu_items!$A:$A,0)),"Unknown value")</f>
        <v>Tofu Pad Thai</v>
      </c>
      <c r="H6428" t="str">
        <f>IFERROR(INDEX(menu_items!$C:$C,MATCH(F6428,menu_items!$A:$A,0)),"Unknown value")</f>
        <v>Asian</v>
      </c>
      <c r="I6428" s="5">
        <f>IFERROR(INDEX(menu_items!$D:$D,MATCH(F6428,menu_items!$A:$A,0)),0)</f>
        <v>14.5</v>
      </c>
      <c r="J6428" t="str">
        <f t="shared" si="503"/>
        <v>Fri</v>
      </c>
      <c r="K6428">
        <f t="shared" si="504"/>
        <v>17</v>
      </c>
      <c r="L6428" t="str">
        <f t="shared" si="505"/>
        <v>Feb</v>
      </c>
      <c r="M6428">
        <v>20</v>
      </c>
      <c r="N6428">
        <f t="shared" si="506"/>
        <v>4</v>
      </c>
      <c r="O6428" s="5">
        <f t="shared" si="507"/>
        <v>45.95</v>
      </c>
    </row>
    <row r="6429" spans="1:15" x14ac:dyDescent="0.25">
      <c r="A6429">
        <v>6505</v>
      </c>
      <c r="B6429">
        <v>2879</v>
      </c>
      <c r="C6429">
        <f>IF(COUNTIF($B$2:B6429,B6429)=1,1,0)</f>
        <v>0</v>
      </c>
      <c r="D6429" s="1">
        <v>44974</v>
      </c>
      <c r="E6429" s="2">
        <v>0.83621527777777782</v>
      </c>
      <c r="F6429">
        <v>106</v>
      </c>
      <c r="G6429" t="str">
        <f>IFERROR(INDEX(menu_items!$B:$B,MATCH(F6429,menu_items!$A:$A,0)),"Unknown value")</f>
        <v>French Fries</v>
      </c>
      <c r="H6429" t="str">
        <f>IFERROR(INDEX(menu_items!$C:$C,MATCH(F6429,menu_items!$A:$A,0)),"Unknown value")</f>
        <v>American</v>
      </c>
      <c r="I6429" s="5">
        <f>IFERROR(INDEX(menu_items!$D:$D,MATCH(F6429,menu_items!$A:$A,0)),0)</f>
        <v>7</v>
      </c>
      <c r="J6429" t="str">
        <f t="shared" si="503"/>
        <v>Fri</v>
      </c>
      <c r="K6429">
        <f t="shared" si="504"/>
        <v>17</v>
      </c>
      <c r="L6429" t="str">
        <f t="shared" si="505"/>
        <v>Feb</v>
      </c>
      <c r="M6429">
        <v>20</v>
      </c>
      <c r="N6429">
        <f t="shared" si="506"/>
        <v>4</v>
      </c>
      <c r="O6429" s="5">
        <f t="shared" si="507"/>
        <v>45.95</v>
      </c>
    </row>
    <row r="6430" spans="1:15" x14ac:dyDescent="0.25">
      <c r="A6430">
        <v>6506</v>
      </c>
      <c r="B6430">
        <v>2880</v>
      </c>
      <c r="C6430">
        <f>IF(COUNTIF($B$2:B6430,B6430)=1,1,0)</f>
        <v>1</v>
      </c>
      <c r="D6430" s="1">
        <v>44974</v>
      </c>
      <c r="E6430" s="2">
        <v>0.86204861111111108</v>
      </c>
      <c r="F6430">
        <v>111</v>
      </c>
      <c r="G6430" t="str">
        <f>IFERROR(INDEX(menu_items!$B:$B,MATCH(F6430,menu_items!$A:$A,0)),"Unknown value")</f>
        <v>California Roll</v>
      </c>
      <c r="H6430" t="str">
        <f>IFERROR(INDEX(menu_items!$C:$C,MATCH(F6430,menu_items!$A:$A,0)),"Unknown value")</f>
        <v>Asian</v>
      </c>
      <c r="I6430" s="5">
        <f>IFERROR(INDEX(menu_items!$D:$D,MATCH(F6430,menu_items!$A:$A,0)),0)</f>
        <v>11.95</v>
      </c>
      <c r="J6430" t="str">
        <f t="shared" si="503"/>
        <v>Fri</v>
      </c>
      <c r="K6430">
        <f t="shared" si="504"/>
        <v>17</v>
      </c>
      <c r="L6430" t="str">
        <f t="shared" si="505"/>
        <v>Feb</v>
      </c>
      <c r="M6430">
        <v>20</v>
      </c>
      <c r="N6430">
        <f t="shared" si="506"/>
        <v>1</v>
      </c>
      <c r="O6430" s="5">
        <f t="shared" si="507"/>
        <v>11.95</v>
      </c>
    </row>
    <row r="6431" spans="1:15" x14ac:dyDescent="0.25">
      <c r="A6431">
        <v>6507</v>
      </c>
      <c r="B6431">
        <v>2881</v>
      </c>
      <c r="C6431">
        <f>IF(COUNTIF($B$2:B6431,B6431)=1,1,0)</f>
        <v>1</v>
      </c>
      <c r="D6431" s="1">
        <v>44974</v>
      </c>
      <c r="E6431" s="2">
        <v>0.87481481481481482</v>
      </c>
      <c r="F6431">
        <v>104</v>
      </c>
      <c r="G6431" t="str">
        <f>IFERROR(INDEX(menu_items!$B:$B,MATCH(F6431,menu_items!$A:$A,0)),"Unknown value")</f>
        <v>Veggie Burger</v>
      </c>
      <c r="H6431" t="str">
        <f>IFERROR(INDEX(menu_items!$C:$C,MATCH(F6431,menu_items!$A:$A,0)),"Unknown value")</f>
        <v>American</v>
      </c>
      <c r="I6431" s="5">
        <f>IFERROR(INDEX(menu_items!$D:$D,MATCH(F6431,menu_items!$A:$A,0)),0)</f>
        <v>10.5</v>
      </c>
      <c r="J6431" t="str">
        <f t="shared" si="503"/>
        <v>Fri</v>
      </c>
      <c r="K6431">
        <f t="shared" si="504"/>
        <v>17</v>
      </c>
      <c r="L6431" t="str">
        <f t="shared" si="505"/>
        <v>Feb</v>
      </c>
      <c r="M6431">
        <v>20</v>
      </c>
      <c r="N6431">
        <f t="shared" si="506"/>
        <v>3</v>
      </c>
      <c r="O6431" s="5">
        <f t="shared" si="507"/>
        <v>32.450000000000003</v>
      </c>
    </row>
    <row r="6432" spans="1:15" x14ac:dyDescent="0.25">
      <c r="A6432">
        <v>6508</v>
      </c>
      <c r="B6432">
        <v>2881</v>
      </c>
      <c r="C6432">
        <f>IF(COUNTIF($B$2:B6432,B6432)=1,1,0)</f>
        <v>0</v>
      </c>
      <c r="D6432" s="1">
        <v>44974</v>
      </c>
      <c r="E6432" s="2">
        <v>0.87481481481481482</v>
      </c>
      <c r="F6432">
        <v>118</v>
      </c>
      <c r="G6432" t="str">
        <f>IFERROR(INDEX(menu_items!$B:$B,MATCH(F6432,menu_items!$A:$A,0)),"Unknown value")</f>
        <v>Steak Burrito</v>
      </c>
      <c r="H6432" t="str">
        <f>IFERROR(INDEX(menu_items!$C:$C,MATCH(F6432,menu_items!$A:$A,0)),"Unknown value")</f>
        <v>Mexican</v>
      </c>
      <c r="I6432" s="5">
        <f>IFERROR(INDEX(menu_items!$D:$D,MATCH(F6432,menu_items!$A:$A,0)),0)</f>
        <v>14.95</v>
      </c>
      <c r="J6432" t="str">
        <f t="shared" si="503"/>
        <v>Fri</v>
      </c>
      <c r="K6432">
        <f t="shared" si="504"/>
        <v>17</v>
      </c>
      <c r="L6432" t="str">
        <f t="shared" si="505"/>
        <v>Feb</v>
      </c>
      <c r="M6432">
        <v>20</v>
      </c>
      <c r="N6432">
        <f t="shared" si="506"/>
        <v>3</v>
      </c>
      <c r="O6432" s="5">
        <f t="shared" si="507"/>
        <v>32.450000000000003</v>
      </c>
    </row>
    <row r="6433" spans="1:15" x14ac:dyDescent="0.25">
      <c r="A6433">
        <v>6509</v>
      </c>
      <c r="B6433">
        <v>2881</v>
      </c>
      <c r="C6433">
        <f>IF(COUNTIF($B$2:B6433,B6433)=1,1,0)</f>
        <v>0</v>
      </c>
      <c r="D6433" s="1">
        <v>44974</v>
      </c>
      <c r="E6433" s="2">
        <v>0.87481481481481482</v>
      </c>
      <c r="F6433">
        <v>122</v>
      </c>
      <c r="G6433" t="str">
        <f>IFERROR(INDEX(menu_items!$B:$B,MATCH(F6433,menu_items!$A:$A,0)),"Unknown value")</f>
        <v>Chips &amp; Salsa</v>
      </c>
      <c r="H6433" t="str">
        <f>IFERROR(INDEX(menu_items!$C:$C,MATCH(F6433,menu_items!$A:$A,0)),"Unknown value")</f>
        <v>Mexican</v>
      </c>
      <c r="I6433" s="5">
        <f>IFERROR(INDEX(menu_items!$D:$D,MATCH(F6433,menu_items!$A:$A,0)),0)</f>
        <v>7</v>
      </c>
      <c r="J6433" t="str">
        <f t="shared" si="503"/>
        <v>Fri</v>
      </c>
      <c r="K6433">
        <f t="shared" si="504"/>
        <v>17</v>
      </c>
      <c r="L6433" t="str">
        <f t="shared" si="505"/>
        <v>Feb</v>
      </c>
      <c r="M6433">
        <v>20</v>
      </c>
      <c r="N6433">
        <f t="shared" si="506"/>
        <v>3</v>
      </c>
      <c r="O6433" s="5">
        <f t="shared" si="507"/>
        <v>32.450000000000003</v>
      </c>
    </row>
    <row r="6434" spans="1:15" x14ac:dyDescent="0.25">
      <c r="A6434">
        <v>6510</v>
      </c>
      <c r="B6434">
        <v>2882</v>
      </c>
      <c r="C6434">
        <f>IF(COUNTIF($B$2:B6434,B6434)=1,1,0)</f>
        <v>1</v>
      </c>
      <c r="D6434" s="1">
        <v>44974</v>
      </c>
      <c r="E6434" s="2">
        <v>0.89619212962962957</v>
      </c>
      <c r="F6434">
        <v>102</v>
      </c>
      <c r="G6434" t="str">
        <f>IFERROR(INDEX(menu_items!$B:$B,MATCH(F6434,menu_items!$A:$A,0)),"Unknown value")</f>
        <v>Cheeseburger</v>
      </c>
      <c r="H6434" t="str">
        <f>IFERROR(INDEX(menu_items!$C:$C,MATCH(F6434,menu_items!$A:$A,0)),"Unknown value")</f>
        <v>American</v>
      </c>
      <c r="I6434" s="5">
        <f>IFERROR(INDEX(menu_items!$D:$D,MATCH(F6434,menu_items!$A:$A,0)),0)</f>
        <v>13.95</v>
      </c>
      <c r="J6434" t="str">
        <f t="shared" si="503"/>
        <v>Fri</v>
      </c>
      <c r="K6434">
        <f t="shared" si="504"/>
        <v>17</v>
      </c>
      <c r="L6434" t="str">
        <f t="shared" si="505"/>
        <v>Feb</v>
      </c>
      <c r="M6434">
        <v>21</v>
      </c>
      <c r="N6434">
        <f t="shared" si="506"/>
        <v>3</v>
      </c>
      <c r="O6434" s="5">
        <f t="shared" si="507"/>
        <v>44.4</v>
      </c>
    </row>
    <row r="6435" spans="1:15" x14ac:dyDescent="0.25">
      <c r="A6435">
        <v>6511</v>
      </c>
      <c r="B6435">
        <v>2882</v>
      </c>
      <c r="C6435">
        <f>IF(COUNTIF($B$2:B6435,B6435)=1,1,0)</f>
        <v>0</v>
      </c>
      <c r="D6435" s="1">
        <v>44974</v>
      </c>
      <c r="E6435" s="2">
        <v>0.89619212962962957</v>
      </c>
      <c r="F6435">
        <v>129</v>
      </c>
      <c r="G6435" t="str">
        <f>IFERROR(INDEX(menu_items!$B:$B,MATCH(F6435,menu_items!$A:$A,0)),"Unknown value")</f>
        <v>Mushroom Ravioli</v>
      </c>
      <c r="H6435" t="str">
        <f>IFERROR(INDEX(menu_items!$C:$C,MATCH(F6435,menu_items!$A:$A,0)),"Unknown value")</f>
        <v>Italian</v>
      </c>
      <c r="I6435" s="5">
        <f>IFERROR(INDEX(menu_items!$D:$D,MATCH(F6435,menu_items!$A:$A,0)),0)</f>
        <v>15.5</v>
      </c>
      <c r="J6435" t="str">
        <f t="shared" si="503"/>
        <v>Fri</v>
      </c>
      <c r="K6435">
        <f t="shared" si="504"/>
        <v>17</v>
      </c>
      <c r="L6435" t="str">
        <f t="shared" si="505"/>
        <v>Feb</v>
      </c>
      <c r="M6435">
        <v>21</v>
      </c>
      <c r="N6435">
        <f t="shared" si="506"/>
        <v>3</v>
      </c>
      <c r="O6435" s="5">
        <f t="shared" si="507"/>
        <v>44.4</v>
      </c>
    </row>
    <row r="6436" spans="1:15" x14ac:dyDescent="0.25">
      <c r="A6436">
        <v>6512</v>
      </c>
      <c r="B6436">
        <v>2882</v>
      </c>
      <c r="C6436">
        <f>IF(COUNTIF($B$2:B6436,B6436)=1,1,0)</f>
        <v>0</v>
      </c>
      <c r="D6436" s="1">
        <v>44974</v>
      </c>
      <c r="E6436" s="2">
        <v>0.89619212962962957</v>
      </c>
      <c r="F6436">
        <v>112</v>
      </c>
      <c r="G6436" t="str">
        <f>IFERROR(INDEX(menu_items!$B:$B,MATCH(F6436,menu_items!$A:$A,0)),"Unknown value")</f>
        <v>Salmon Roll</v>
      </c>
      <c r="H6436" t="str">
        <f>IFERROR(INDEX(menu_items!$C:$C,MATCH(F6436,menu_items!$A:$A,0)),"Unknown value")</f>
        <v>Asian</v>
      </c>
      <c r="I6436" s="5">
        <f>IFERROR(INDEX(menu_items!$D:$D,MATCH(F6436,menu_items!$A:$A,0)),0)</f>
        <v>14.95</v>
      </c>
      <c r="J6436" t="str">
        <f t="shared" si="503"/>
        <v>Fri</v>
      </c>
      <c r="K6436">
        <f t="shared" si="504"/>
        <v>17</v>
      </c>
      <c r="L6436" t="str">
        <f t="shared" si="505"/>
        <v>Feb</v>
      </c>
      <c r="M6436">
        <v>21</v>
      </c>
      <c r="N6436">
        <f t="shared" si="506"/>
        <v>3</v>
      </c>
      <c r="O6436" s="5">
        <f t="shared" si="507"/>
        <v>44.4</v>
      </c>
    </row>
    <row r="6437" spans="1:15" x14ac:dyDescent="0.25">
      <c r="A6437">
        <v>6513</v>
      </c>
      <c r="B6437">
        <v>2883</v>
      </c>
      <c r="C6437">
        <f>IF(COUNTIF($B$2:B6437,B6437)=1,1,0)</f>
        <v>1</v>
      </c>
      <c r="D6437" s="1">
        <v>44974</v>
      </c>
      <c r="E6437" s="2">
        <v>0.91048611111111111</v>
      </c>
      <c r="F6437">
        <v>101</v>
      </c>
      <c r="G6437" t="str">
        <f>IFERROR(INDEX(menu_items!$B:$B,MATCH(F6437,menu_items!$A:$A,0)),"Unknown value")</f>
        <v>Hamburger</v>
      </c>
      <c r="H6437" t="str">
        <f>IFERROR(INDEX(menu_items!$C:$C,MATCH(F6437,menu_items!$A:$A,0)),"Unknown value")</f>
        <v>American</v>
      </c>
      <c r="I6437" s="5">
        <f>IFERROR(INDEX(menu_items!$D:$D,MATCH(F6437,menu_items!$A:$A,0)),0)</f>
        <v>12.95</v>
      </c>
      <c r="J6437" t="str">
        <f t="shared" si="503"/>
        <v>Fri</v>
      </c>
      <c r="K6437">
        <f t="shared" si="504"/>
        <v>17</v>
      </c>
      <c r="L6437" t="str">
        <f t="shared" si="505"/>
        <v>Feb</v>
      </c>
      <c r="M6437">
        <v>21</v>
      </c>
      <c r="N6437">
        <f t="shared" si="506"/>
        <v>3</v>
      </c>
      <c r="O6437" s="5">
        <f t="shared" si="507"/>
        <v>40.4</v>
      </c>
    </row>
    <row r="6438" spans="1:15" x14ac:dyDescent="0.25">
      <c r="A6438">
        <v>6514</v>
      </c>
      <c r="B6438">
        <v>2883</v>
      </c>
      <c r="C6438">
        <f>IF(COUNTIF($B$2:B6438,B6438)=1,1,0)</f>
        <v>0</v>
      </c>
      <c r="D6438" s="1">
        <v>44974</v>
      </c>
      <c r="E6438" s="2">
        <v>0.91048611111111111</v>
      </c>
      <c r="F6438">
        <v>108</v>
      </c>
      <c r="G6438" t="str">
        <f>IFERROR(INDEX(menu_items!$B:$B,MATCH(F6438,menu_items!$A:$A,0)),"Unknown value")</f>
        <v>Tofu Pad Thai</v>
      </c>
      <c r="H6438" t="str">
        <f>IFERROR(INDEX(menu_items!$C:$C,MATCH(F6438,menu_items!$A:$A,0)),"Unknown value")</f>
        <v>Asian</v>
      </c>
      <c r="I6438" s="5">
        <f>IFERROR(INDEX(menu_items!$D:$D,MATCH(F6438,menu_items!$A:$A,0)),0)</f>
        <v>14.5</v>
      </c>
      <c r="J6438" t="str">
        <f t="shared" si="503"/>
        <v>Fri</v>
      </c>
      <c r="K6438">
        <f t="shared" si="504"/>
        <v>17</v>
      </c>
      <c r="L6438" t="str">
        <f t="shared" si="505"/>
        <v>Feb</v>
      </c>
      <c r="M6438">
        <v>21</v>
      </c>
      <c r="N6438">
        <f t="shared" si="506"/>
        <v>3</v>
      </c>
      <c r="O6438" s="5">
        <f t="shared" si="507"/>
        <v>40.4</v>
      </c>
    </row>
    <row r="6439" spans="1:15" x14ac:dyDescent="0.25">
      <c r="A6439">
        <v>6515</v>
      </c>
      <c r="B6439">
        <v>2883</v>
      </c>
      <c r="C6439">
        <f>IF(COUNTIF($B$2:B6439,B6439)=1,1,0)</f>
        <v>0</v>
      </c>
      <c r="D6439" s="1">
        <v>44974</v>
      </c>
      <c r="E6439" s="2">
        <v>0.91048611111111111</v>
      </c>
      <c r="F6439">
        <v>117</v>
      </c>
      <c r="G6439" t="str">
        <f>IFERROR(INDEX(menu_items!$B:$B,MATCH(F6439,menu_items!$A:$A,0)),"Unknown value")</f>
        <v>Chicken Burrito</v>
      </c>
      <c r="H6439" t="str">
        <f>IFERROR(INDEX(menu_items!$C:$C,MATCH(F6439,menu_items!$A:$A,0)),"Unknown value")</f>
        <v>Mexican</v>
      </c>
      <c r="I6439" s="5">
        <f>IFERROR(INDEX(menu_items!$D:$D,MATCH(F6439,menu_items!$A:$A,0)),0)</f>
        <v>12.95</v>
      </c>
      <c r="J6439" t="str">
        <f t="shared" si="503"/>
        <v>Fri</v>
      </c>
      <c r="K6439">
        <f t="shared" si="504"/>
        <v>17</v>
      </c>
      <c r="L6439" t="str">
        <f t="shared" si="505"/>
        <v>Feb</v>
      </c>
      <c r="M6439">
        <v>21</v>
      </c>
      <c r="N6439">
        <f t="shared" si="506"/>
        <v>3</v>
      </c>
      <c r="O6439" s="5">
        <f t="shared" si="507"/>
        <v>40.4</v>
      </c>
    </row>
    <row r="6440" spans="1:15" x14ac:dyDescent="0.25">
      <c r="A6440">
        <v>6516</v>
      </c>
      <c r="B6440">
        <v>2884</v>
      </c>
      <c r="C6440">
        <f>IF(COUNTIF($B$2:B6440,B6440)=1,1,0)</f>
        <v>1</v>
      </c>
      <c r="D6440" s="1">
        <v>44974</v>
      </c>
      <c r="E6440" s="2">
        <v>0.92113425925925929</v>
      </c>
      <c r="F6440">
        <v>108</v>
      </c>
      <c r="G6440" t="str">
        <f>IFERROR(INDEX(menu_items!$B:$B,MATCH(F6440,menu_items!$A:$A,0)),"Unknown value")</f>
        <v>Tofu Pad Thai</v>
      </c>
      <c r="H6440" t="str">
        <f>IFERROR(INDEX(menu_items!$C:$C,MATCH(F6440,menu_items!$A:$A,0)),"Unknown value")</f>
        <v>Asian</v>
      </c>
      <c r="I6440" s="5">
        <f>IFERROR(INDEX(menu_items!$D:$D,MATCH(F6440,menu_items!$A:$A,0)),0)</f>
        <v>14.5</v>
      </c>
      <c r="J6440" t="str">
        <f t="shared" si="503"/>
        <v>Fri</v>
      </c>
      <c r="K6440">
        <f t="shared" si="504"/>
        <v>17</v>
      </c>
      <c r="L6440" t="str">
        <f t="shared" si="505"/>
        <v>Feb</v>
      </c>
      <c r="M6440">
        <v>22</v>
      </c>
      <c r="N6440">
        <f t="shared" si="506"/>
        <v>2</v>
      </c>
      <c r="O6440" s="5">
        <f t="shared" si="507"/>
        <v>32.450000000000003</v>
      </c>
    </row>
    <row r="6441" spans="1:15" x14ac:dyDescent="0.25">
      <c r="A6441">
        <v>6517</v>
      </c>
      <c r="B6441">
        <v>2884</v>
      </c>
      <c r="C6441">
        <f>IF(COUNTIF($B$2:B6441,B6441)=1,1,0)</f>
        <v>0</v>
      </c>
      <c r="D6441" s="1">
        <v>44974</v>
      </c>
      <c r="E6441" s="2">
        <v>0.92113425925925929</v>
      </c>
      <c r="F6441">
        <v>109</v>
      </c>
      <c r="G6441" t="str">
        <f>IFERROR(INDEX(menu_items!$B:$B,MATCH(F6441,menu_items!$A:$A,0)),"Unknown value")</f>
        <v>Korean Beef Bowl</v>
      </c>
      <c r="H6441" t="str">
        <f>IFERROR(INDEX(menu_items!$C:$C,MATCH(F6441,menu_items!$A:$A,0)),"Unknown value")</f>
        <v>Asian</v>
      </c>
      <c r="I6441" s="5">
        <f>IFERROR(INDEX(menu_items!$D:$D,MATCH(F6441,menu_items!$A:$A,0)),0)</f>
        <v>17.95</v>
      </c>
      <c r="J6441" t="str">
        <f t="shared" si="503"/>
        <v>Fri</v>
      </c>
      <c r="K6441">
        <f t="shared" si="504"/>
        <v>17</v>
      </c>
      <c r="L6441" t="str">
        <f t="shared" si="505"/>
        <v>Feb</v>
      </c>
      <c r="M6441">
        <v>22</v>
      </c>
      <c r="N6441">
        <f t="shared" si="506"/>
        <v>2</v>
      </c>
      <c r="O6441" s="5">
        <f t="shared" si="507"/>
        <v>32.450000000000003</v>
      </c>
    </row>
    <row r="6442" spans="1:15" x14ac:dyDescent="0.25">
      <c r="A6442">
        <v>6518</v>
      </c>
      <c r="B6442">
        <v>2885</v>
      </c>
      <c r="C6442">
        <f>IF(COUNTIF($B$2:B6442,B6442)=1,1,0)</f>
        <v>1</v>
      </c>
      <c r="D6442" s="1">
        <v>44974</v>
      </c>
      <c r="E6442" s="2">
        <v>0.93071759259259257</v>
      </c>
      <c r="F6442">
        <v>101</v>
      </c>
      <c r="G6442" t="str">
        <f>IFERROR(INDEX(menu_items!$B:$B,MATCH(F6442,menu_items!$A:$A,0)),"Unknown value")</f>
        <v>Hamburger</v>
      </c>
      <c r="H6442" t="str">
        <f>IFERROR(INDEX(menu_items!$C:$C,MATCH(F6442,menu_items!$A:$A,0)),"Unknown value")</f>
        <v>American</v>
      </c>
      <c r="I6442" s="5">
        <f>IFERROR(INDEX(menu_items!$D:$D,MATCH(F6442,menu_items!$A:$A,0)),0)</f>
        <v>12.95</v>
      </c>
      <c r="J6442" t="str">
        <f t="shared" si="503"/>
        <v>Fri</v>
      </c>
      <c r="K6442">
        <f t="shared" si="504"/>
        <v>17</v>
      </c>
      <c r="L6442" t="str">
        <f t="shared" si="505"/>
        <v>Feb</v>
      </c>
      <c r="M6442">
        <v>22</v>
      </c>
      <c r="N6442">
        <f t="shared" si="506"/>
        <v>2</v>
      </c>
      <c r="O6442" s="5">
        <f t="shared" si="507"/>
        <v>30.9</v>
      </c>
    </row>
    <row r="6443" spans="1:15" x14ac:dyDescent="0.25">
      <c r="A6443">
        <v>6519</v>
      </c>
      <c r="B6443">
        <v>2885</v>
      </c>
      <c r="C6443">
        <f>IF(COUNTIF($B$2:B6443,B6443)=1,1,0)</f>
        <v>0</v>
      </c>
      <c r="D6443" s="1">
        <v>44974</v>
      </c>
      <c r="E6443" s="2">
        <v>0.93071759259259257</v>
      </c>
      <c r="F6443">
        <v>110</v>
      </c>
      <c r="G6443" t="str">
        <f>IFERROR(INDEX(menu_items!$B:$B,MATCH(F6443,menu_items!$A:$A,0)),"Unknown value")</f>
        <v>Pork Ramen</v>
      </c>
      <c r="H6443" t="str">
        <f>IFERROR(INDEX(menu_items!$C:$C,MATCH(F6443,menu_items!$A:$A,0)),"Unknown value")</f>
        <v>Asian</v>
      </c>
      <c r="I6443" s="5">
        <f>IFERROR(INDEX(menu_items!$D:$D,MATCH(F6443,menu_items!$A:$A,0)),0)</f>
        <v>17.95</v>
      </c>
      <c r="J6443" t="str">
        <f t="shared" si="503"/>
        <v>Fri</v>
      </c>
      <c r="K6443">
        <f t="shared" si="504"/>
        <v>17</v>
      </c>
      <c r="L6443" t="str">
        <f t="shared" si="505"/>
        <v>Feb</v>
      </c>
      <c r="M6443">
        <v>22</v>
      </c>
      <c r="N6443">
        <f t="shared" si="506"/>
        <v>2</v>
      </c>
      <c r="O6443" s="5">
        <f t="shared" si="507"/>
        <v>30.9</v>
      </c>
    </row>
    <row r="6444" spans="1:15" x14ac:dyDescent="0.25">
      <c r="A6444">
        <v>6520</v>
      </c>
      <c r="B6444">
        <v>2886</v>
      </c>
      <c r="C6444">
        <f>IF(COUNTIF($B$2:B6444,B6444)=1,1,0)</f>
        <v>1</v>
      </c>
      <c r="D6444" s="1">
        <v>44974</v>
      </c>
      <c r="E6444" s="2">
        <v>0.93090277777777775</v>
      </c>
      <c r="F6444">
        <v>117</v>
      </c>
      <c r="G6444" t="str">
        <f>IFERROR(INDEX(menu_items!$B:$B,MATCH(F6444,menu_items!$A:$A,0)),"Unknown value")</f>
        <v>Chicken Burrito</v>
      </c>
      <c r="H6444" t="str">
        <f>IFERROR(INDEX(menu_items!$C:$C,MATCH(F6444,menu_items!$A:$A,0)),"Unknown value")</f>
        <v>Mexican</v>
      </c>
      <c r="I6444" s="5">
        <f>IFERROR(INDEX(menu_items!$D:$D,MATCH(F6444,menu_items!$A:$A,0)),0)</f>
        <v>12.95</v>
      </c>
      <c r="J6444" t="str">
        <f t="shared" si="503"/>
        <v>Fri</v>
      </c>
      <c r="K6444">
        <f t="shared" si="504"/>
        <v>17</v>
      </c>
      <c r="L6444" t="str">
        <f t="shared" si="505"/>
        <v>Feb</v>
      </c>
      <c r="M6444">
        <v>22</v>
      </c>
      <c r="N6444">
        <f t="shared" si="506"/>
        <v>1</v>
      </c>
      <c r="O6444" s="5">
        <f t="shared" si="507"/>
        <v>12.95</v>
      </c>
    </row>
    <row r="6445" spans="1:15" x14ac:dyDescent="0.25">
      <c r="A6445">
        <v>6521</v>
      </c>
      <c r="B6445">
        <v>2887</v>
      </c>
      <c r="C6445">
        <f>IF(COUNTIF($B$2:B6445,B6445)=1,1,0)</f>
        <v>1</v>
      </c>
      <c r="D6445" s="1">
        <v>44974</v>
      </c>
      <c r="E6445" s="2">
        <v>0.93450231481481483</v>
      </c>
      <c r="F6445">
        <v>101</v>
      </c>
      <c r="G6445" t="str">
        <f>IFERROR(INDEX(menu_items!$B:$B,MATCH(F6445,menu_items!$A:$A,0)),"Unknown value")</f>
        <v>Hamburger</v>
      </c>
      <c r="H6445" t="str">
        <f>IFERROR(INDEX(menu_items!$C:$C,MATCH(F6445,menu_items!$A:$A,0)),"Unknown value")</f>
        <v>American</v>
      </c>
      <c r="I6445" s="5">
        <f>IFERROR(INDEX(menu_items!$D:$D,MATCH(F6445,menu_items!$A:$A,0)),0)</f>
        <v>12.95</v>
      </c>
      <c r="J6445" t="str">
        <f t="shared" si="503"/>
        <v>Fri</v>
      </c>
      <c r="K6445">
        <f t="shared" si="504"/>
        <v>17</v>
      </c>
      <c r="L6445" t="str">
        <f t="shared" si="505"/>
        <v>Feb</v>
      </c>
      <c r="M6445">
        <v>22</v>
      </c>
      <c r="N6445">
        <f t="shared" si="506"/>
        <v>2</v>
      </c>
      <c r="O6445" s="5">
        <f t="shared" si="507"/>
        <v>26.9</v>
      </c>
    </row>
    <row r="6446" spans="1:15" x14ac:dyDescent="0.25">
      <c r="A6446">
        <v>6522</v>
      </c>
      <c r="B6446">
        <v>2887</v>
      </c>
      <c r="C6446">
        <f>IF(COUNTIF($B$2:B6446,B6446)=1,1,0)</f>
        <v>0</v>
      </c>
      <c r="D6446" s="1">
        <v>44974</v>
      </c>
      <c r="E6446" s="2">
        <v>0.93450231481481483</v>
      </c>
      <c r="F6446">
        <v>102</v>
      </c>
      <c r="G6446" t="str">
        <f>IFERROR(INDEX(menu_items!$B:$B,MATCH(F6446,menu_items!$A:$A,0)),"Unknown value")</f>
        <v>Cheeseburger</v>
      </c>
      <c r="H6446" t="str">
        <f>IFERROR(INDEX(menu_items!$C:$C,MATCH(F6446,menu_items!$A:$A,0)),"Unknown value")</f>
        <v>American</v>
      </c>
      <c r="I6446" s="5">
        <f>IFERROR(INDEX(menu_items!$D:$D,MATCH(F6446,menu_items!$A:$A,0)),0)</f>
        <v>13.95</v>
      </c>
      <c r="J6446" t="str">
        <f t="shared" si="503"/>
        <v>Fri</v>
      </c>
      <c r="K6446">
        <f t="shared" si="504"/>
        <v>17</v>
      </c>
      <c r="L6446" t="str">
        <f t="shared" si="505"/>
        <v>Feb</v>
      </c>
      <c r="M6446">
        <v>22</v>
      </c>
      <c r="N6446">
        <f t="shared" si="506"/>
        <v>2</v>
      </c>
      <c r="O6446" s="5">
        <f t="shared" si="507"/>
        <v>26.9</v>
      </c>
    </row>
    <row r="6447" spans="1:15" x14ac:dyDescent="0.25">
      <c r="A6447">
        <v>6523</v>
      </c>
      <c r="B6447">
        <v>2888</v>
      </c>
      <c r="C6447">
        <f>IF(COUNTIF($B$2:B6447,B6447)=1,1,0)</f>
        <v>1</v>
      </c>
      <c r="D6447" s="1">
        <v>44975</v>
      </c>
      <c r="E6447" s="2">
        <v>0.47150462962962963</v>
      </c>
      <c r="F6447">
        <v>125</v>
      </c>
      <c r="G6447" t="str">
        <f>IFERROR(INDEX(menu_items!$B:$B,MATCH(F6447,menu_items!$A:$A,0)),"Unknown value")</f>
        <v>Spaghetti &amp; Meatballs</v>
      </c>
      <c r="H6447" t="str">
        <f>IFERROR(INDEX(menu_items!$C:$C,MATCH(F6447,menu_items!$A:$A,0)),"Unknown value")</f>
        <v>Italian</v>
      </c>
      <c r="I6447" s="5">
        <f>IFERROR(INDEX(menu_items!$D:$D,MATCH(F6447,menu_items!$A:$A,0)),0)</f>
        <v>17.95</v>
      </c>
      <c r="J6447" t="str">
        <f t="shared" si="503"/>
        <v>Sat</v>
      </c>
      <c r="K6447">
        <f t="shared" si="504"/>
        <v>18</v>
      </c>
      <c r="L6447" t="str">
        <f t="shared" si="505"/>
        <v>Feb</v>
      </c>
      <c r="M6447">
        <v>11</v>
      </c>
      <c r="N6447">
        <f t="shared" si="506"/>
        <v>1</v>
      </c>
      <c r="O6447" s="5">
        <f t="shared" si="507"/>
        <v>17.95</v>
      </c>
    </row>
    <row r="6448" spans="1:15" x14ac:dyDescent="0.25">
      <c r="A6448">
        <v>6524</v>
      </c>
      <c r="B6448">
        <v>2889</v>
      </c>
      <c r="C6448">
        <f>IF(COUNTIF($B$2:B6448,B6448)=1,1,0)</f>
        <v>1</v>
      </c>
      <c r="D6448" s="1">
        <v>44975</v>
      </c>
      <c r="E6448" s="2">
        <v>0.47384259259259259</v>
      </c>
      <c r="F6448">
        <v>103</v>
      </c>
      <c r="G6448" t="str">
        <f>IFERROR(INDEX(menu_items!$B:$B,MATCH(F6448,menu_items!$A:$A,0)),"Unknown value")</f>
        <v>Hot Dog</v>
      </c>
      <c r="H6448" t="str">
        <f>IFERROR(INDEX(menu_items!$C:$C,MATCH(F6448,menu_items!$A:$A,0)),"Unknown value")</f>
        <v>American</v>
      </c>
      <c r="I6448" s="5">
        <f>IFERROR(INDEX(menu_items!$D:$D,MATCH(F6448,menu_items!$A:$A,0)),0)</f>
        <v>9</v>
      </c>
      <c r="J6448" t="str">
        <f t="shared" si="503"/>
        <v>Sat</v>
      </c>
      <c r="K6448">
        <f t="shared" si="504"/>
        <v>18</v>
      </c>
      <c r="L6448" t="str">
        <f t="shared" si="505"/>
        <v>Feb</v>
      </c>
      <c r="M6448">
        <v>11</v>
      </c>
      <c r="N6448">
        <f t="shared" si="506"/>
        <v>5</v>
      </c>
      <c r="O6448" s="5">
        <f t="shared" si="507"/>
        <v>47.95</v>
      </c>
    </row>
    <row r="6449" spans="1:15" x14ac:dyDescent="0.25">
      <c r="A6449">
        <v>6525</v>
      </c>
      <c r="B6449">
        <v>2889</v>
      </c>
      <c r="C6449">
        <f>IF(COUNTIF($B$2:B6449,B6449)=1,1,0)</f>
        <v>0</v>
      </c>
      <c r="D6449" s="1">
        <v>44975</v>
      </c>
      <c r="E6449" s="2">
        <v>0.47384259259259259</v>
      </c>
      <c r="F6449">
        <v>105</v>
      </c>
      <c r="G6449" t="str">
        <f>IFERROR(INDEX(menu_items!$B:$B,MATCH(F6449,menu_items!$A:$A,0)),"Unknown value")</f>
        <v>Mac &amp; Cheese</v>
      </c>
      <c r="H6449" t="str">
        <f>IFERROR(INDEX(menu_items!$C:$C,MATCH(F6449,menu_items!$A:$A,0)),"Unknown value")</f>
        <v>American</v>
      </c>
      <c r="I6449" s="5">
        <f>IFERROR(INDEX(menu_items!$D:$D,MATCH(F6449,menu_items!$A:$A,0)),0)</f>
        <v>7</v>
      </c>
      <c r="J6449" t="str">
        <f t="shared" si="503"/>
        <v>Sat</v>
      </c>
      <c r="K6449">
        <f t="shared" si="504"/>
        <v>18</v>
      </c>
      <c r="L6449" t="str">
        <f t="shared" si="505"/>
        <v>Feb</v>
      </c>
      <c r="M6449">
        <v>11</v>
      </c>
      <c r="N6449">
        <f t="shared" si="506"/>
        <v>5</v>
      </c>
      <c r="O6449" s="5">
        <f t="shared" si="507"/>
        <v>47.95</v>
      </c>
    </row>
    <row r="6450" spans="1:15" x14ac:dyDescent="0.25">
      <c r="A6450">
        <v>6526</v>
      </c>
      <c r="B6450">
        <v>2889</v>
      </c>
      <c r="C6450">
        <f>IF(COUNTIF($B$2:B6450,B6450)=1,1,0)</f>
        <v>0</v>
      </c>
      <c r="D6450" s="1">
        <v>44975</v>
      </c>
      <c r="E6450" s="2">
        <v>0.47384259259259259</v>
      </c>
      <c r="F6450">
        <v>105</v>
      </c>
      <c r="G6450" t="str">
        <f>IFERROR(INDEX(menu_items!$B:$B,MATCH(F6450,menu_items!$A:$A,0)),"Unknown value")</f>
        <v>Mac &amp; Cheese</v>
      </c>
      <c r="H6450" t="str">
        <f>IFERROR(INDEX(menu_items!$C:$C,MATCH(F6450,menu_items!$A:$A,0)),"Unknown value")</f>
        <v>American</v>
      </c>
      <c r="I6450" s="5">
        <f>IFERROR(INDEX(menu_items!$D:$D,MATCH(F6450,menu_items!$A:$A,0)),0)</f>
        <v>7</v>
      </c>
      <c r="J6450" t="str">
        <f t="shared" si="503"/>
        <v>Sat</v>
      </c>
      <c r="K6450">
        <f t="shared" si="504"/>
        <v>18</v>
      </c>
      <c r="L6450" t="str">
        <f t="shared" si="505"/>
        <v>Feb</v>
      </c>
      <c r="M6450">
        <v>11</v>
      </c>
      <c r="N6450">
        <f t="shared" si="506"/>
        <v>5</v>
      </c>
      <c r="O6450" s="5">
        <f t="shared" si="507"/>
        <v>47.95</v>
      </c>
    </row>
    <row r="6451" spans="1:15" x14ac:dyDescent="0.25">
      <c r="A6451">
        <v>6527</v>
      </c>
      <c r="B6451">
        <v>2889</v>
      </c>
      <c r="C6451">
        <f>IF(COUNTIF($B$2:B6451,B6451)=1,1,0)</f>
        <v>0</v>
      </c>
      <c r="D6451" s="1">
        <v>44975</v>
      </c>
      <c r="E6451" s="2">
        <v>0.47384259259259259</v>
      </c>
      <c r="F6451">
        <v>131</v>
      </c>
      <c r="G6451" t="str">
        <f>IFERROR(INDEX(menu_items!$B:$B,MATCH(F6451,menu_items!$A:$A,0)),"Unknown value")</f>
        <v>Chicken Parmesan</v>
      </c>
      <c r="H6451" t="str">
        <f>IFERROR(INDEX(menu_items!$C:$C,MATCH(F6451,menu_items!$A:$A,0)),"Unknown value")</f>
        <v>Italian</v>
      </c>
      <c r="I6451" s="5">
        <f>IFERROR(INDEX(menu_items!$D:$D,MATCH(F6451,menu_items!$A:$A,0)),0)</f>
        <v>17.95</v>
      </c>
      <c r="J6451" t="str">
        <f t="shared" si="503"/>
        <v>Sat</v>
      </c>
      <c r="K6451">
        <f t="shared" si="504"/>
        <v>18</v>
      </c>
      <c r="L6451" t="str">
        <f t="shared" si="505"/>
        <v>Feb</v>
      </c>
      <c r="M6451">
        <v>11</v>
      </c>
      <c r="N6451">
        <f t="shared" si="506"/>
        <v>5</v>
      </c>
      <c r="O6451" s="5">
        <f t="shared" si="507"/>
        <v>47.95</v>
      </c>
    </row>
    <row r="6452" spans="1:15" x14ac:dyDescent="0.25">
      <c r="A6452">
        <v>6528</v>
      </c>
      <c r="B6452">
        <v>2889</v>
      </c>
      <c r="C6452">
        <f>IF(COUNTIF($B$2:B6452,B6452)=1,1,0)</f>
        <v>0</v>
      </c>
      <c r="D6452" s="1">
        <v>44975</v>
      </c>
      <c r="E6452" s="2">
        <v>0.47384259259259259</v>
      </c>
      <c r="F6452">
        <v>106</v>
      </c>
      <c r="G6452" t="str">
        <f>IFERROR(INDEX(menu_items!$B:$B,MATCH(F6452,menu_items!$A:$A,0)),"Unknown value")</f>
        <v>French Fries</v>
      </c>
      <c r="H6452" t="str">
        <f>IFERROR(INDEX(menu_items!$C:$C,MATCH(F6452,menu_items!$A:$A,0)),"Unknown value")</f>
        <v>American</v>
      </c>
      <c r="I6452" s="5">
        <f>IFERROR(INDEX(menu_items!$D:$D,MATCH(F6452,menu_items!$A:$A,0)),0)</f>
        <v>7</v>
      </c>
      <c r="J6452" t="str">
        <f t="shared" si="503"/>
        <v>Sat</v>
      </c>
      <c r="K6452">
        <f t="shared" si="504"/>
        <v>18</v>
      </c>
      <c r="L6452" t="str">
        <f t="shared" si="505"/>
        <v>Feb</v>
      </c>
      <c r="M6452">
        <v>11</v>
      </c>
      <c r="N6452">
        <f t="shared" si="506"/>
        <v>5</v>
      </c>
      <c r="O6452" s="5">
        <f t="shared" si="507"/>
        <v>47.95</v>
      </c>
    </row>
    <row r="6453" spans="1:15" x14ac:dyDescent="0.25">
      <c r="A6453">
        <v>6529</v>
      </c>
      <c r="B6453">
        <v>2890</v>
      </c>
      <c r="C6453">
        <f>IF(COUNTIF($B$2:B6453,B6453)=1,1,0)</f>
        <v>1</v>
      </c>
      <c r="D6453" s="1">
        <v>44975</v>
      </c>
      <c r="E6453" s="2">
        <v>0.48068287037037039</v>
      </c>
      <c r="F6453">
        <v>110</v>
      </c>
      <c r="G6453" t="str">
        <f>IFERROR(INDEX(menu_items!$B:$B,MATCH(F6453,menu_items!$A:$A,0)),"Unknown value")</f>
        <v>Pork Ramen</v>
      </c>
      <c r="H6453" t="str">
        <f>IFERROR(INDEX(menu_items!$C:$C,MATCH(F6453,menu_items!$A:$A,0)),"Unknown value")</f>
        <v>Asian</v>
      </c>
      <c r="I6453" s="5">
        <f>IFERROR(INDEX(menu_items!$D:$D,MATCH(F6453,menu_items!$A:$A,0)),0)</f>
        <v>17.95</v>
      </c>
      <c r="J6453" t="str">
        <f t="shared" ref="J6453:J6516" si="508">TEXT(D6453,"ddd")</f>
        <v>Sat</v>
      </c>
      <c r="K6453">
        <f t="shared" ref="K6453:K6516" si="509">DAY(D6453)</f>
        <v>18</v>
      </c>
      <c r="L6453" t="str">
        <f t="shared" ref="L6453:L6516" si="510">TEXT(D6453,"mmm")</f>
        <v>Feb</v>
      </c>
      <c r="M6453">
        <v>11</v>
      </c>
      <c r="N6453">
        <f t="shared" si="506"/>
        <v>1</v>
      </c>
      <c r="O6453" s="5">
        <f t="shared" si="507"/>
        <v>17.95</v>
      </c>
    </row>
    <row r="6454" spans="1:15" x14ac:dyDescent="0.25">
      <c r="A6454">
        <v>6530</v>
      </c>
      <c r="B6454">
        <v>2891</v>
      </c>
      <c r="C6454">
        <f>IF(COUNTIF($B$2:B6454,B6454)=1,1,0)</f>
        <v>1</v>
      </c>
      <c r="D6454" s="1">
        <v>44975</v>
      </c>
      <c r="E6454" s="2">
        <v>0.4858912037037037</v>
      </c>
      <c r="F6454">
        <v>127</v>
      </c>
      <c r="G6454" t="str">
        <f>IFERROR(INDEX(menu_items!$B:$B,MATCH(F6454,menu_items!$A:$A,0)),"Unknown value")</f>
        <v>Meat Lasagna</v>
      </c>
      <c r="H6454" t="str">
        <f>IFERROR(INDEX(menu_items!$C:$C,MATCH(F6454,menu_items!$A:$A,0)),"Unknown value")</f>
        <v>Italian</v>
      </c>
      <c r="I6454" s="5">
        <f>IFERROR(INDEX(menu_items!$D:$D,MATCH(F6454,menu_items!$A:$A,0)),0)</f>
        <v>17.95</v>
      </c>
      <c r="J6454" t="str">
        <f t="shared" si="508"/>
        <v>Sat</v>
      </c>
      <c r="K6454">
        <f t="shared" si="509"/>
        <v>18</v>
      </c>
      <c r="L6454" t="str">
        <f t="shared" si="510"/>
        <v>Feb</v>
      </c>
      <c r="M6454">
        <v>11</v>
      </c>
      <c r="N6454">
        <f t="shared" si="506"/>
        <v>1</v>
      </c>
      <c r="O6454" s="5">
        <f t="shared" si="507"/>
        <v>17.95</v>
      </c>
    </row>
    <row r="6455" spans="1:15" x14ac:dyDescent="0.25">
      <c r="A6455">
        <v>6531</v>
      </c>
      <c r="B6455">
        <v>2892</v>
      </c>
      <c r="C6455">
        <f>IF(COUNTIF($B$2:B6455,B6455)=1,1,0)</f>
        <v>1</v>
      </c>
      <c r="D6455" s="1">
        <v>44975</v>
      </c>
      <c r="E6455" s="2">
        <v>0.48703703703703705</v>
      </c>
      <c r="F6455">
        <v>109</v>
      </c>
      <c r="G6455" t="str">
        <f>IFERROR(INDEX(menu_items!$B:$B,MATCH(F6455,menu_items!$A:$A,0)),"Unknown value")</f>
        <v>Korean Beef Bowl</v>
      </c>
      <c r="H6455" t="str">
        <f>IFERROR(INDEX(menu_items!$C:$C,MATCH(F6455,menu_items!$A:$A,0)),"Unknown value")</f>
        <v>Asian</v>
      </c>
      <c r="I6455" s="5">
        <f>IFERROR(INDEX(menu_items!$D:$D,MATCH(F6455,menu_items!$A:$A,0)),0)</f>
        <v>17.95</v>
      </c>
      <c r="J6455" t="str">
        <f t="shared" si="508"/>
        <v>Sat</v>
      </c>
      <c r="K6455">
        <f t="shared" si="509"/>
        <v>18</v>
      </c>
      <c r="L6455" t="str">
        <f t="shared" si="510"/>
        <v>Feb</v>
      </c>
      <c r="M6455">
        <v>11</v>
      </c>
      <c r="N6455">
        <f t="shared" si="506"/>
        <v>4</v>
      </c>
      <c r="O6455" s="5">
        <f t="shared" si="507"/>
        <v>58.349999999999994</v>
      </c>
    </row>
    <row r="6456" spans="1:15" x14ac:dyDescent="0.25">
      <c r="A6456">
        <v>6532</v>
      </c>
      <c r="B6456">
        <v>2892</v>
      </c>
      <c r="C6456">
        <f>IF(COUNTIF($B$2:B6456,B6456)=1,1,0)</f>
        <v>0</v>
      </c>
      <c r="D6456" s="1">
        <v>44975</v>
      </c>
      <c r="E6456" s="2">
        <v>0.48703703703703705</v>
      </c>
      <c r="F6456">
        <v>117</v>
      </c>
      <c r="G6456" t="str">
        <f>IFERROR(INDEX(menu_items!$B:$B,MATCH(F6456,menu_items!$A:$A,0)),"Unknown value")</f>
        <v>Chicken Burrito</v>
      </c>
      <c r="H6456" t="str">
        <f>IFERROR(INDEX(menu_items!$C:$C,MATCH(F6456,menu_items!$A:$A,0)),"Unknown value")</f>
        <v>Mexican</v>
      </c>
      <c r="I6456" s="5">
        <f>IFERROR(INDEX(menu_items!$D:$D,MATCH(F6456,menu_items!$A:$A,0)),0)</f>
        <v>12.95</v>
      </c>
      <c r="J6456" t="str">
        <f t="shared" si="508"/>
        <v>Sat</v>
      </c>
      <c r="K6456">
        <f t="shared" si="509"/>
        <v>18</v>
      </c>
      <c r="L6456" t="str">
        <f t="shared" si="510"/>
        <v>Feb</v>
      </c>
      <c r="M6456">
        <v>11</v>
      </c>
      <c r="N6456">
        <f t="shared" si="506"/>
        <v>4</v>
      </c>
      <c r="O6456" s="5">
        <f t="shared" si="507"/>
        <v>58.349999999999994</v>
      </c>
    </row>
    <row r="6457" spans="1:15" x14ac:dyDescent="0.25">
      <c r="A6457">
        <v>6533</v>
      </c>
      <c r="B6457">
        <v>2892</v>
      </c>
      <c r="C6457">
        <f>IF(COUNTIF($B$2:B6457,B6457)=1,1,0)</f>
        <v>0</v>
      </c>
      <c r="D6457" s="1">
        <v>44975</v>
      </c>
      <c r="E6457" s="2">
        <v>0.48703703703703705</v>
      </c>
      <c r="F6457">
        <v>129</v>
      </c>
      <c r="G6457" t="str">
        <f>IFERROR(INDEX(menu_items!$B:$B,MATCH(F6457,menu_items!$A:$A,0)),"Unknown value")</f>
        <v>Mushroom Ravioli</v>
      </c>
      <c r="H6457" t="str">
        <f>IFERROR(INDEX(menu_items!$C:$C,MATCH(F6457,menu_items!$A:$A,0)),"Unknown value")</f>
        <v>Italian</v>
      </c>
      <c r="I6457" s="5">
        <f>IFERROR(INDEX(menu_items!$D:$D,MATCH(F6457,menu_items!$A:$A,0)),0)</f>
        <v>15.5</v>
      </c>
      <c r="J6457" t="str">
        <f t="shared" si="508"/>
        <v>Sat</v>
      </c>
      <c r="K6457">
        <f t="shared" si="509"/>
        <v>18</v>
      </c>
      <c r="L6457" t="str">
        <f t="shared" si="510"/>
        <v>Feb</v>
      </c>
      <c r="M6457">
        <v>11</v>
      </c>
      <c r="N6457">
        <f t="shared" si="506"/>
        <v>4</v>
      </c>
      <c r="O6457" s="5">
        <f t="shared" si="507"/>
        <v>58.349999999999994</v>
      </c>
    </row>
    <row r="6458" spans="1:15" x14ac:dyDescent="0.25">
      <c r="A6458">
        <v>6534</v>
      </c>
      <c r="B6458">
        <v>2892</v>
      </c>
      <c r="C6458">
        <f>IF(COUNTIF($B$2:B6458,B6458)=1,1,0)</f>
        <v>0</v>
      </c>
      <c r="D6458" s="1">
        <v>44975</v>
      </c>
      <c r="E6458" s="2">
        <v>0.48703703703703705</v>
      </c>
      <c r="F6458">
        <v>119</v>
      </c>
      <c r="G6458" t="str">
        <f>IFERROR(INDEX(menu_items!$B:$B,MATCH(F6458,menu_items!$A:$A,0)),"Unknown value")</f>
        <v>Chicken Torta</v>
      </c>
      <c r="H6458" t="str">
        <f>IFERROR(INDEX(menu_items!$C:$C,MATCH(F6458,menu_items!$A:$A,0)),"Unknown value")</f>
        <v>Mexican</v>
      </c>
      <c r="I6458" s="5">
        <f>IFERROR(INDEX(menu_items!$D:$D,MATCH(F6458,menu_items!$A:$A,0)),0)</f>
        <v>11.95</v>
      </c>
      <c r="J6458" t="str">
        <f t="shared" si="508"/>
        <v>Sat</v>
      </c>
      <c r="K6458">
        <f t="shared" si="509"/>
        <v>18</v>
      </c>
      <c r="L6458" t="str">
        <f t="shared" si="510"/>
        <v>Feb</v>
      </c>
      <c r="M6458">
        <v>11</v>
      </c>
      <c r="N6458">
        <f t="shared" si="506"/>
        <v>4</v>
      </c>
      <c r="O6458" s="5">
        <f t="shared" si="507"/>
        <v>58.349999999999994</v>
      </c>
    </row>
    <row r="6459" spans="1:15" x14ac:dyDescent="0.25">
      <c r="A6459">
        <v>6535</v>
      </c>
      <c r="B6459">
        <v>2893</v>
      </c>
      <c r="C6459">
        <f>IF(COUNTIF($B$2:B6459,B6459)=1,1,0)</f>
        <v>1</v>
      </c>
      <c r="D6459" s="1">
        <v>44975</v>
      </c>
      <c r="E6459" s="2">
        <v>0.49664351851851851</v>
      </c>
      <c r="F6459">
        <v>102</v>
      </c>
      <c r="G6459" t="str">
        <f>IFERROR(INDEX(menu_items!$B:$B,MATCH(F6459,menu_items!$A:$A,0)),"Unknown value")</f>
        <v>Cheeseburger</v>
      </c>
      <c r="H6459" t="str">
        <f>IFERROR(INDEX(menu_items!$C:$C,MATCH(F6459,menu_items!$A:$A,0)),"Unknown value")</f>
        <v>American</v>
      </c>
      <c r="I6459" s="5">
        <f>IFERROR(INDEX(menu_items!$D:$D,MATCH(F6459,menu_items!$A:$A,0)),0)</f>
        <v>13.95</v>
      </c>
      <c r="J6459" t="str">
        <f t="shared" si="508"/>
        <v>Sat</v>
      </c>
      <c r="K6459">
        <f t="shared" si="509"/>
        <v>18</v>
      </c>
      <c r="L6459" t="str">
        <f t="shared" si="510"/>
        <v>Feb</v>
      </c>
      <c r="M6459">
        <v>11</v>
      </c>
      <c r="N6459">
        <f t="shared" si="506"/>
        <v>2</v>
      </c>
      <c r="O6459" s="5">
        <f t="shared" si="507"/>
        <v>29.45</v>
      </c>
    </row>
    <row r="6460" spans="1:15" x14ac:dyDescent="0.25">
      <c r="A6460">
        <v>6536</v>
      </c>
      <c r="B6460">
        <v>2893</v>
      </c>
      <c r="C6460">
        <f>IF(COUNTIF($B$2:B6460,B6460)=1,1,0)</f>
        <v>0</v>
      </c>
      <c r="D6460" s="1">
        <v>44975</v>
      </c>
      <c r="E6460" s="2">
        <v>0.49664351851851851</v>
      </c>
      <c r="F6460">
        <v>129</v>
      </c>
      <c r="G6460" t="str">
        <f>IFERROR(INDEX(menu_items!$B:$B,MATCH(F6460,menu_items!$A:$A,0)),"Unknown value")</f>
        <v>Mushroom Ravioli</v>
      </c>
      <c r="H6460" t="str">
        <f>IFERROR(INDEX(menu_items!$C:$C,MATCH(F6460,menu_items!$A:$A,0)),"Unknown value")</f>
        <v>Italian</v>
      </c>
      <c r="I6460" s="5">
        <f>IFERROR(INDEX(menu_items!$D:$D,MATCH(F6460,menu_items!$A:$A,0)),0)</f>
        <v>15.5</v>
      </c>
      <c r="J6460" t="str">
        <f t="shared" si="508"/>
        <v>Sat</v>
      </c>
      <c r="K6460">
        <f t="shared" si="509"/>
        <v>18</v>
      </c>
      <c r="L6460" t="str">
        <f t="shared" si="510"/>
        <v>Feb</v>
      </c>
      <c r="M6460">
        <v>11</v>
      </c>
      <c r="N6460">
        <f t="shared" si="506"/>
        <v>2</v>
      </c>
      <c r="O6460" s="5">
        <f t="shared" si="507"/>
        <v>29.45</v>
      </c>
    </row>
    <row r="6461" spans="1:15" x14ac:dyDescent="0.25">
      <c r="A6461">
        <v>6537</v>
      </c>
      <c r="B6461">
        <v>2894</v>
      </c>
      <c r="C6461">
        <f>IF(COUNTIF($B$2:B6461,B6461)=1,1,0)</f>
        <v>1</v>
      </c>
      <c r="D6461" s="1">
        <v>44975</v>
      </c>
      <c r="E6461" s="2">
        <v>0.50418981481481484</v>
      </c>
      <c r="F6461">
        <v>108</v>
      </c>
      <c r="G6461" t="str">
        <f>IFERROR(INDEX(menu_items!$B:$B,MATCH(F6461,menu_items!$A:$A,0)),"Unknown value")</f>
        <v>Tofu Pad Thai</v>
      </c>
      <c r="H6461" t="str">
        <f>IFERROR(INDEX(menu_items!$C:$C,MATCH(F6461,menu_items!$A:$A,0)),"Unknown value")</f>
        <v>Asian</v>
      </c>
      <c r="I6461" s="5">
        <f>IFERROR(INDEX(menu_items!$D:$D,MATCH(F6461,menu_items!$A:$A,0)),0)</f>
        <v>14.5</v>
      </c>
      <c r="J6461" t="str">
        <f t="shared" si="508"/>
        <v>Sat</v>
      </c>
      <c r="K6461">
        <f t="shared" si="509"/>
        <v>18</v>
      </c>
      <c r="L6461" t="str">
        <f t="shared" si="510"/>
        <v>Feb</v>
      </c>
      <c r="M6461">
        <v>12</v>
      </c>
      <c r="N6461">
        <f t="shared" si="506"/>
        <v>1</v>
      </c>
      <c r="O6461" s="5">
        <f t="shared" si="507"/>
        <v>14.5</v>
      </c>
    </row>
    <row r="6462" spans="1:15" x14ac:dyDescent="0.25">
      <c r="A6462">
        <v>6538</v>
      </c>
      <c r="B6462">
        <v>2895</v>
      </c>
      <c r="C6462">
        <f>IF(COUNTIF($B$2:B6462,B6462)=1,1,0)</f>
        <v>1</v>
      </c>
      <c r="D6462" s="1">
        <v>44975</v>
      </c>
      <c r="E6462" s="2">
        <v>0.50484953703703705</v>
      </c>
      <c r="F6462">
        <v>101</v>
      </c>
      <c r="G6462" t="str">
        <f>IFERROR(INDEX(menu_items!$B:$B,MATCH(F6462,menu_items!$A:$A,0)),"Unknown value")</f>
        <v>Hamburger</v>
      </c>
      <c r="H6462" t="str">
        <f>IFERROR(INDEX(menu_items!$C:$C,MATCH(F6462,menu_items!$A:$A,0)),"Unknown value")</f>
        <v>American</v>
      </c>
      <c r="I6462" s="5">
        <f>IFERROR(INDEX(menu_items!$D:$D,MATCH(F6462,menu_items!$A:$A,0)),0)</f>
        <v>12.95</v>
      </c>
      <c r="J6462" t="str">
        <f t="shared" si="508"/>
        <v>Sat</v>
      </c>
      <c r="K6462">
        <f t="shared" si="509"/>
        <v>18</v>
      </c>
      <c r="L6462" t="str">
        <f t="shared" si="510"/>
        <v>Feb</v>
      </c>
      <c r="M6462">
        <v>12</v>
      </c>
      <c r="N6462">
        <f t="shared" si="506"/>
        <v>12</v>
      </c>
      <c r="O6462" s="5">
        <f t="shared" si="507"/>
        <v>171.04999999999998</v>
      </c>
    </row>
    <row r="6463" spans="1:15" x14ac:dyDescent="0.25">
      <c r="A6463">
        <v>6539</v>
      </c>
      <c r="B6463">
        <v>2895</v>
      </c>
      <c r="C6463">
        <f>IF(COUNTIF($B$2:B6463,B6463)=1,1,0)</f>
        <v>0</v>
      </c>
      <c r="D6463" s="1">
        <v>44975</v>
      </c>
      <c r="E6463" s="2">
        <v>0.50484953703703705</v>
      </c>
      <c r="F6463">
        <v>102</v>
      </c>
      <c r="G6463" t="str">
        <f>IFERROR(INDEX(menu_items!$B:$B,MATCH(F6463,menu_items!$A:$A,0)),"Unknown value")</f>
        <v>Cheeseburger</v>
      </c>
      <c r="H6463" t="str">
        <f>IFERROR(INDEX(menu_items!$C:$C,MATCH(F6463,menu_items!$A:$A,0)),"Unknown value")</f>
        <v>American</v>
      </c>
      <c r="I6463" s="5">
        <f>IFERROR(INDEX(menu_items!$D:$D,MATCH(F6463,menu_items!$A:$A,0)),0)</f>
        <v>13.95</v>
      </c>
      <c r="J6463" t="str">
        <f t="shared" si="508"/>
        <v>Sat</v>
      </c>
      <c r="K6463">
        <f t="shared" si="509"/>
        <v>18</v>
      </c>
      <c r="L6463" t="str">
        <f t="shared" si="510"/>
        <v>Feb</v>
      </c>
      <c r="M6463">
        <v>12</v>
      </c>
      <c r="N6463">
        <f t="shared" si="506"/>
        <v>12</v>
      </c>
      <c r="O6463" s="5">
        <f t="shared" si="507"/>
        <v>171.04999999999998</v>
      </c>
    </row>
    <row r="6464" spans="1:15" x14ac:dyDescent="0.25">
      <c r="A6464">
        <v>6540</v>
      </c>
      <c r="B6464">
        <v>2895</v>
      </c>
      <c r="C6464">
        <f>IF(COUNTIF($B$2:B6464,B6464)=1,1,0)</f>
        <v>0</v>
      </c>
      <c r="D6464" s="1">
        <v>44975</v>
      </c>
      <c r="E6464" s="2">
        <v>0.50484953703703705</v>
      </c>
      <c r="F6464">
        <v>102</v>
      </c>
      <c r="G6464" t="str">
        <f>IFERROR(INDEX(menu_items!$B:$B,MATCH(F6464,menu_items!$A:$A,0)),"Unknown value")</f>
        <v>Cheeseburger</v>
      </c>
      <c r="H6464" t="str">
        <f>IFERROR(INDEX(menu_items!$C:$C,MATCH(F6464,menu_items!$A:$A,0)),"Unknown value")</f>
        <v>American</v>
      </c>
      <c r="I6464" s="5">
        <f>IFERROR(INDEX(menu_items!$D:$D,MATCH(F6464,menu_items!$A:$A,0)),0)</f>
        <v>13.95</v>
      </c>
      <c r="J6464" t="str">
        <f t="shared" si="508"/>
        <v>Sat</v>
      </c>
      <c r="K6464">
        <f t="shared" si="509"/>
        <v>18</v>
      </c>
      <c r="L6464" t="str">
        <f t="shared" si="510"/>
        <v>Feb</v>
      </c>
      <c r="M6464">
        <v>12</v>
      </c>
      <c r="N6464">
        <f t="shared" si="506"/>
        <v>12</v>
      </c>
      <c r="O6464" s="5">
        <f t="shared" si="507"/>
        <v>171.04999999999998</v>
      </c>
    </row>
    <row r="6465" spans="1:15" x14ac:dyDescent="0.25">
      <c r="A6465">
        <v>6541</v>
      </c>
      <c r="B6465">
        <v>2895</v>
      </c>
      <c r="C6465">
        <f>IF(COUNTIF($B$2:B6465,B6465)=1,1,0)</f>
        <v>0</v>
      </c>
      <c r="D6465" s="1">
        <v>44975</v>
      </c>
      <c r="E6465" s="2">
        <v>0.50484953703703705</v>
      </c>
      <c r="F6465">
        <v>125</v>
      </c>
      <c r="G6465" t="str">
        <f>IFERROR(INDEX(menu_items!$B:$B,MATCH(F6465,menu_items!$A:$A,0)),"Unknown value")</f>
        <v>Spaghetti &amp; Meatballs</v>
      </c>
      <c r="H6465" t="str">
        <f>IFERROR(INDEX(menu_items!$C:$C,MATCH(F6465,menu_items!$A:$A,0)),"Unknown value")</f>
        <v>Italian</v>
      </c>
      <c r="I6465" s="5">
        <f>IFERROR(INDEX(menu_items!$D:$D,MATCH(F6465,menu_items!$A:$A,0)),0)</f>
        <v>17.95</v>
      </c>
      <c r="J6465" t="str">
        <f t="shared" si="508"/>
        <v>Sat</v>
      </c>
      <c r="K6465">
        <f t="shared" si="509"/>
        <v>18</v>
      </c>
      <c r="L6465" t="str">
        <f t="shared" si="510"/>
        <v>Feb</v>
      </c>
      <c r="M6465">
        <v>12</v>
      </c>
      <c r="N6465">
        <f t="shared" si="506"/>
        <v>12</v>
      </c>
      <c r="O6465" s="5">
        <f t="shared" si="507"/>
        <v>171.04999999999998</v>
      </c>
    </row>
    <row r="6466" spans="1:15" x14ac:dyDescent="0.25">
      <c r="A6466">
        <v>6542</v>
      </c>
      <c r="B6466">
        <v>2895</v>
      </c>
      <c r="C6466">
        <f>IF(COUNTIF($B$2:B6466,B6466)=1,1,0)</f>
        <v>0</v>
      </c>
      <c r="D6466" s="1">
        <v>44975</v>
      </c>
      <c r="E6466" s="2">
        <v>0.50484953703703705</v>
      </c>
      <c r="F6466">
        <v>125</v>
      </c>
      <c r="G6466" t="str">
        <f>IFERROR(INDEX(menu_items!$B:$B,MATCH(F6466,menu_items!$A:$A,0)),"Unknown value")</f>
        <v>Spaghetti &amp; Meatballs</v>
      </c>
      <c r="H6466" t="str">
        <f>IFERROR(INDEX(menu_items!$C:$C,MATCH(F6466,menu_items!$A:$A,0)),"Unknown value")</f>
        <v>Italian</v>
      </c>
      <c r="I6466" s="5">
        <f>IFERROR(INDEX(menu_items!$D:$D,MATCH(F6466,menu_items!$A:$A,0)),0)</f>
        <v>17.95</v>
      </c>
      <c r="J6466" t="str">
        <f t="shared" si="508"/>
        <v>Sat</v>
      </c>
      <c r="K6466">
        <f t="shared" si="509"/>
        <v>18</v>
      </c>
      <c r="L6466" t="str">
        <f t="shared" si="510"/>
        <v>Feb</v>
      </c>
      <c r="M6466">
        <v>12</v>
      </c>
      <c r="N6466">
        <f t="shared" ref="N6466:N6529" si="511">COUNTIF($B:$B,B6466)</f>
        <v>12</v>
      </c>
      <c r="O6466" s="5">
        <f t="shared" ref="O6466:O6529" si="512">SUMIF($B:$B,B6466,$I:$I)</f>
        <v>171.04999999999998</v>
      </c>
    </row>
    <row r="6467" spans="1:15" x14ac:dyDescent="0.25">
      <c r="A6467">
        <v>6543</v>
      </c>
      <c r="B6467">
        <v>2895</v>
      </c>
      <c r="C6467">
        <f>IF(COUNTIF($B$2:B6467,B6467)=1,1,0)</f>
        <v>0</v>
      </c>
      <c r="D6467" s="1">
        <v>44975</v>
      </c>
      <c r="E6467" s="2">
        <v>0.50484953703703705</v>
      </c>
      <c r="F6467">
        <v>109</v>
      </c>
      <c r="G6467" t="str">
        <f>IFERROR(INDEX(menu_items!$B:$B,MATCH(F6467,menu_items!$A:$A,0)),"Unknown value")</f>
        <v>Korean Beef Bowl</v>
      </c>
      <c r="H6467" t="str">
        <f>IFERROR(INDEX(menu_items!$C:$C,MATCH(F6467,menu_items!$A:$A,0)),"Unknown value")</f>
        <v>Asian</v>
      </c>
      <c r="I6467" s="5">
        <f>IFERROR(INDEX(menu_items!$D:$D,MATCH(F6467,menu_items!$A:$A,0)),0)</f>
        <v>17.95</v>
      </c>
      <c r="J6467" t="str">
        <f t="shared" si="508"/>
        <v>Sat</v>
      </c>
      <c r="K6467">
        <f t="shared" si="509"/>
        <v>18</v>
      </c>
      <c r="L6467" t="str">
        <f t="shared" si="510"/>
        <v>Feb</v>
      </c>
      <c r="M6467">
        <v>12</v>
      </c>
      <c r="N6467">
        <f t="shared" si="511"/>
        <v>12</v>
      </c>
      <c r="O6467" s="5">
        <f t="shared" si="512"/>
        <v>171.04999999999998</v>
      </c>
    </row>
    <row r="6468" spans="1:15" x14ac:dyDescent="0.25">
      <c r="A6468">
        <v>6544</v>
      </c>
      <c r="B6468">
        <v>2895</v>
      </c>
      <c r="C6468">
        <f>IF(COUNTIF($B$2:B6468,B6468)=1,1,0)</f>
        <v>0</v>
      </c>
      <c r="D6468" s="1">
        <v>44975</v>
      </c>
      <c r="E6468" s="2">
        <v>0.50484953703703705</v>
      </c>
      <c r="F6468">
        <v>117</v>
      </c>
      <c r="G6468" t="str">
        <f>IFERROR(INDEX(menu_items!$B:$B,MATCH(F6468,menu_items!$A:$A,0)),"Unknown value")</f>
        <v>Chicken Burrito</v>
      </c>
      <c r="H6468" t="str">
        <f>IFERROR(INDEX(menu_items!$C:$C,MATCH(F6468,menu_items!$A:$A,0)),"Unknown value")</f>
        <v>Mexican</v>
      </c>
      <c r="I6468" s="5">
        <f>IFERROR(INDEX(menu_items!$D:$D,MATCH(F6468,menu_items!$A:$A,0)),0)</f>
        <v>12.95</v>
      </c>
      <c r="J6468" t="str">
        <f t="shared" si="508"/>
        <v>Sat</v>
      </c>
      <c r="K6468">
        <f t="shared" si="509"/>
        <v>18</v>
      </c>
      <c r="L6468" t="str">
        <f t="shared" si="510"/>
        <v>Feb</v>
      </c>
      <c r="M6468">
        <v>12</v>
      </c>
      <c r="N6468">
        <f t="shared" si="511"/>
        <v>12</v>
      </c>
      <c r="O6468" s="5">
        <f t="shared" si="512"/>
        <v>171.04999999999998</v>
      </c>
    </row>
    <row r="6469" spans="1:15" x14ac:dyDescent="0.25">
      <c r="A6469">
        <v>6545</v>
      </c>
      <c r="B6469">
        <v>2895</v>
      </c>
      <c r="C6469">
        <f>IF(COUNTIF($B$2:B6469,B6469)=1,1,0)</f>
        <v>0</v>
      </c>
      <c r="D6469" s="1">
        <v>44975</v>
      </c>
      <c r="E6469" s="2">
        <v>0.50484953703703705</v>
      </c>
      <c r="F6469">
        <v>128</v>
      </c>
      <c r="G6469" t="str">
        <f>IFERROR(INDEX(menu_items!$B:$B,MATCH(F6469,menu_items!$A:$A,0)),"Unknown value")</f>
        <v>Cheese Lasagna</v>
      </c>
      <c r="H6469" t="str">
        <f>IFERROR(INDEX(menu_items!$C:$C,MATCH(F6469,menu_items!$A:$A,0)),"Unknown value")</f>
        <v>Italian</v>
      </c>
      <c r="I6469" s="5">
        <f>IFERROR(INDEX(menu_items!$D:$D,MATCH(F6469,menu_items!$A:$A,0)),0)</f>
        <v>15.5</v>
      </c>
      <c r="J6469" t="str">
        <f t="shared" si="508"/>
        <v>Sat</v>
      </c>
      <c r="K6469">
        <f t="shared" si="509"/>
        <v>18</v>
      </c>
      <c r="L6469" t="str">
        <f t="shared" si="510"/>
        <v>Feb</v>
      </c>
      <c r="M6469">
        <v>12</v>
      </c>
      <c r="N6469">
        <f t="shared" si="511"/>
        <v>12</v>
      </c>
      <c r="O6469" s="5">
        <f t="shared" si="512"/>
        <v>171.04999999999998</v>
      </c>
    </row>
    <row r="6470" spans="1:15" x14ac:dyDescent="0.25">
      <c r="A6470">
        <v>6546</v>
      </c>
      <c r="B6470">
        <v>2895</v>
      </c>
      <c r="C6470">
        <f>IF(COUNTIF($B$2:B6470,B6470)=1,1,0)</f>
        <v>0</v>
      </c>
      <c r="D6470" s="1">
        <v>44975</v>
      </c>
      <c r="E6470" s="2">
        <v>0.50484953703703705</v>
      </c>
      <c r="F6470">
        <v>118</v>
      </c>
      <c r="G6470" t="str">
        <f>IFERROR(INDEX(menu_items!$B:$B,MATCH(F6470,menu_items!$A:$A,0)),"Unknown value")</f>
        <v>Steak Burrito</v>
      </c>
      <c r="H6470" t="str">
        <f>IFERROR(INDEX(menu_items!$C:$C,MATCH(F6470,menu_items!$A:$A,0)),"Unknown value")</f>
        <v>Mexican</v>
      </c>
      <c r="I6470" s="5">
        <f>IFERROR(INDEX(menu_items!$D:$D,MATCH(F6470,menu_items!$A:$A,0)),0)</f>
        <v>14.95</v>
      </c>
      <c r="J6470" t="str">
        <f t="shared" si="508"/>
        <v>Sat</v>
      </c>
      <c r="K6470">
        <f t="shared" si="509"/>
        <v>18</v>
      </c>
      <c r="L6470" t="str">
        <f t="shared" si="510"/>
        <v>Feb</v>
      </c>
      <c r="M6470">
        <v>12</v>
      </c>
      <c r="N6470">
        <f t="shared" si="511"/>
        <v>12</v>
      </c>
      <c r="O6470" s="5">
        <f t="shared" si="512"/>
        <v>171.04999999999998</v>
      </c>
    </row>
    <row r="6471" spans="1:15" x14ac:dyDescent="0.25">
      <c r="A6471">
        <v>6547</v>
      </c>
      <c r="B6471">
        <v>2895</v>
      </c>
      <c r="C6471">
        <f>IF(COUNTIF($B$2:B6471,B6471)=1,1,0)</f>
        <v>0</v>
      </c>
      <c r="D6471" s="1">
        <v>44975</v>
      </c>
      <c r="E6471" s="2">
        <v>0.50484953703703705</v>
      </c>
      <c r="F6471">
        <v>106</v>
      </c>
      <c r="G6471" t="str">
        <f>IFERROR(INDEX(menu_items!$B:$B,MATCH(F6471,menu_items!$A:$A,0)),"Unknown value")</f>
        <v>French Fries</v>
      </c>
      <c r="H6471" t="str">
        <f>IFERROR(INDEX(menu_items!$C:$C,MATCH(F6471,menu_items!$A:$A,0)),"Unknown value")</f>
        <v>American</v>
      </c>
      <c r="I6471" s="5">
        <f>IFERROR(INDEX(menu_items!$D:$D,MATCH(F6471,menu_items!$A:$A,0)),0)</f>
        <v>7</v>
      </c>
      <c r="J6471" t="str">
        <f t="shared" si="508"/>
        <v>Sat</v>
      </c>
      <c r="K6471">
        <f t="shared" si="509"/>
        <v>18</v>
      </c>
      <c r="L6471" t="str">
        <f t="shared" si="510"/>
        <v>Feb</v>
      </c>
      <c r="M6471">
        <v>12</v>
      </c>
      <c r="N6471">
        <f t="shared" si="511"/>
        <v>12</v>
      </c>
      <c r="O6471" s="5">
        <f t="shared" si="512"/>
        <v>171.04999999999998</v>
      </c>
    </row>
    <row r="6472" spans="1:15" x14ac:dyDescent="0.25">
      <c r="A6472">
        <v>6548</v>
      </c>
      <c r="B6472">
        <v>2895</v>
      </c>
      <c r="C6472">
        <f>IF(COUNTIF($B$2:B6472,B6472)=1,1,0)</f>
        <v>0</v>
      </c>
      <c r="D6472" s="1">
        <v>44975</v>
      </c>
      <c r="E6472" s="2">
        <v>0.50484953703703705</v>
      </c>
      <c r="F6472">
        <v>114</v>
      </c>
      <c r="G6472" t="str">
        <f>IFERROR(INDEX(menu_items!$B:$B,MATCH(F6472,menu_items!$A:$A,0)),"Unknown value")</f>
        <v>Potstickers</v>
      </c>
      <c r="H6472" t="str">
        <f>IFERROR(INDEX(menu_items!$C:$C,MATCH(F6472,menu_items!$A:$A,0)),"Unknown value")</f>
        <v>Asian</v>
      </c>
      <c r="I6472" s="5">
        <f>IFERROR(INDEX(menu_items!$D:$D,MATCH(F6472,menu_items!$A:$A,0)),0)</f>
        <v>9</v>
      </c>
      <c r="J6472" t="str">
        <f t="shared" si="508"/>
        <v>Sat</v>
      </c>
      <c r="K6472">
        <f t="shared" si="509"/>
        <v>18</v>
      </c>
      <c r="L6472" t="str">
        <f t="shared" si="510"/>
        <v>Feb</v>
      </c>
      <c r="M6472">
        <v>12</v>
      </c>
      <c r="N6472">
        <f t="shared" si="511"/>
        <v>12</v>
      </c>
      <c r="O6472" s="5">
        <f t="shared" si="512"/>
        <v>171.04999999999998</v>
      </c>
    </row>
    <row r="6473" spans="1:15" x14ac:dyDescent="0.25">
      <c r="A6473">
        <v>6549</v>
      </c>
      <c r="B6473">
        <v>2895</v>
      </c>
      <c r="C6473">
        <f>IF(COUNTIF($B$2:B6473,B6473)=1,1,0)</f>
        <v>0</v>
      </c>
      <c r="D6473" s="1">
        <v>44975</v>
      </c>
      <c r="E6473" s="2">
        <v>0.50484953703703705</v>
      </c>
      <c r="F6473">
        <v>132</v>
      </c>
      <c r="G6473" t="str">
        <f>IFERROR(INDEX(menu_items!$B:$B,MATCH(F6473,menu_items!$A:$A,0)),"Unknown value")</f>
        <v>Eggplant Parmesan</v>
      </c>
      <c r="H6473" t="str">
        <f>IFERROR(INDEX(menu_items!$C:$C,MATCH(F6473,menu_items!$A:$A,0)),"Unknown value")</f>
        <v>Italian</v>
      </c>
      <c r="I6473" s="5">
        <f>IFERROR(INDEX(menu_items!$D:$D,MATCH(F6473,menu_items!$A:$A,0)),0)</f>
        <v>16.95</v>
      </c>
      <c r="J6473" t="str">
        <f t="shared" si="508"/>
        <v>Sat</v>
      </c>
      <c r="K6473">
        <f t="shared" si="509"/>
        <v>18</v>
      </c>
      <c r="L6473" t="str">
        <f t="shared" si="510"/>
        <v>Feb</v>
      </c>
      <c r="M6473">
        <v>12</v>
      </c>
      <c r="N6473">
        <f t="shared" si="511"/>
        <v>12</v>
      </c>
      <c r="O6473" s="5">
        <f t="shared" si="512"/>
        <v>171.04999999999998</v>
      </c>
    </row>
    <row r="6474" spans="1:15" x14ac:dyDescent="0.25">
      <c r="A6474">
        <v>6550</v>
      </c>
      <c r="B6474">
        <v>2896</v>
      </c>
      <c r="C6474">
        <f>IF(COUNTIF($B$2:B6474,B6474)=1,1,0)</f>
        <v>1</v>
      </c>
      <c r="D6474" s="1">
        <v>44975</v>
      </c>
      <c r="E6474" s="2">
        <v>0.51390046296296299</v>
      </c>
      <c r="F6474">
        <v>108</v>
      </c>
      <c r="G6474" t="str">
        <f>IFERROR(INDEX(menu_items!$B:$B,MATCH(F6474,menu_items!$A:$A,0)),"Unknown value")</f>
        <v>Tofu Pad Thai</v>
      </c>
      <c r="H6474" t="str">
        <f>IFERROR(INDEX(menu_items!$C:$C,MATCH(F6474,menu_items!$A:$A,0)),"Unknown value")</f>
        <v>Asian</v>
      </c>
      <c r="I6474" s="5">
        <f>IFERROR(INDEX(menu_items!$D:$D,MATCH(F6474,menu_items!$A:$A,0)),0)</f>
        <v>14.5</v>
      </c>
      <c r="J6474" t="str">
        <f t="shared" si="508"/>
        <v>Sat</v>
      </c>
      <c r="K6474">
        <f t="shared" si="509"/>
        <v>18</v>
      </c>
      <c r="L6474" t="str">
        <f t="shared" si="510"/>
        <v>Feb</v>
      </c>
      <c r="M6474">
        <v>12</v>
      </c>
      <c r="N6474">
        <f t="shared" si="511"/>
        <v>1</v>
      </c>
      <c r="O6474" s="5">
        <f t="shared" si="512"/>
        <v>14.5</v>
      </c>
    </row>
    <row r="6475" spans="1:15" x14ac:dyDescent="0.25">
      <c r="A6475">
        <v>6551</v>
      </c>
      <c r="B6475">
        <v>2897</v>
      </c>
      <c r="C6475">
        <f>IF(COUNTIF($B$2:B6475,B6475)=1,1,0)</f>
        <v>1</v>
      </c>
      <c r="D6475" s="1">
        <v>44975</v>
      </c>
      <c r="E6475" s="2">
        <v>0.51755787037037038</v>
      </c>
      <c r="F6475">
        <v>126</v>
      </c>
      <c r="G6475" t="str">
        <f>IFERROR(INDEX(menu_items!$B:$B,MATCH(F6475,menu_items!$A:$A,0)),"Unknown value")</f>
        <v>Fettuccine Alfredo</v>
      </c>
      <c r="H6475" t="str">
        <f>IFERROR(INDEX(menu_items!$C:$C,MATCH(F6475,menu_items!$A:$A,0)),"Unknown value")</f>
        <v>Italian</v>
      </c>
      <c r="I6475" s="5">
        <f>IFERROR(INDEX(menu_items!$D:$D,MATCH(F6475,menu_items!$A:$A,0)),0)</f>
        <v>14.5</v>
      </c>
      <c r="J6475" t="str">
        <f t="shared" si="508"/>
        <v>Sat</v>
      </c>
      <c r="K6475">
        <f t="shared" si="509"/>
        <v>18</v>
      </c>
      <c r="L6475" t="str">
        <f t="shared" si="510"/>
        <v>Feb</v>
      </c>
      <c r="M6475">
        <v>12</v>
      </c>
      <c r="N6475">
        <f t="shared" si="511"/>
        <v>3</v>
      </c>
      <c r="O6475" s="5">
        <f t="shared" si="512"/>
        <v>42.95</v>
      </c>
    </row>
    <row r="6476" spans="1:15" x14ac:dyDescent="0.25">
      <c r="A6476">
        <v>6552</v>
      </c>
      <c r="B6476">
        <v>2897</v>
      </c>
      <c r="C6476">
        <f>IF(COUNTIF($B$2:B6476,B6476)=1,1,0)</f>
        <v>0</v>
      </c>
      <c r="D6476" s="1">
        <v>44975</v>
      </c>
      <c r="E6476" s="2">
        <v>0.51755787037037038</v>
      </c>
      <c r="F6476">
        <v>109</v>
      </c>
      <c r="G6476" t="str">
        <f>IFERROR(INDEX(menu_items!$B:$B,MATCH(F6476,menu_items!$A:$A,0)),"Unknown value")</f>
        <v>Korean Beef Bowl</v>
      </c>
      <c r="H6476" t="str">
        <f>IFERROR(INDEX(menu_items!$C:$C,MATCH(F6476,menu_items!$A:$A,0)),"Unknown value")</f>
        <v>Asian</v>
      </c>
      <c r="I6476" s="5">
        <f>IFERROR(INDEX(menu_items!$D:$D,MATCH(F6476,menu_items!$A:$A,0)),0)</f>
        <v>17.95</v>
      </c>
      <c r="J6476" t="str">
        <f t="shared" si="508"/>
        <v>Sat</v>
      </c>
      <c r="K6476">
        <f t="shared" si="509"/>
        <v>18</v>
      </c>
      <c r="L6476" t="str">
        <f t="shared" si="510"/>
        <v>Feb</v>
      </c>
      <c r="M6476">
        <v>12</v>
      </c>
      <c r="N6476">
        <f t="shared" si="511"/>
        <v>3</v>
      </c>
      <c r="O6476" s="5">
        <f t="shared" si="512"/>
        <v>42.95</v>
      </c>
    </row>
    <row r="6477" spans="1:15" x14ac:dyDescent="0.25">
      <c r="A6477">
        <v>6553</v>
      </c>
      <c r="B6477">
        <v>2897</v>
      </c>
      <c r="C6477">
        <f>IF(COUNTIF($B$2:B6477,B6477)=1,1,0)</f>
        <v>0</v>
      </c>
      <c r="D6477" s="1">
        <v>44975</v>
      </c>
      <c r="E6477" s="2">
        <v>0.51755787037037038</v>
      </c>
      <c r="F6477">
        <v>121</v>
      </c>
      <c r="G6477" t="str">
        <f>IFERROR(INDEX(menu_items!$B:$B,MATCH(F6477,menu_items!$A:$A,0)),"Unknown value")</f>
        <v>Cheese Quesadillas</v>
      </c>
      <c r="H6477" t="str">
        <f>IFERROR(INDEX(menu_items!$C:$C,MATCH(F6477,menu_items!$A:$A,0)),"Unknown value")</f>
        <v>Mexican</v>
      </c>
      <c r="I6477" s="5">
        <f>IFERROR(INDEX(menu_items!$D:$D,MATCH(F6477,menu_items!$A:$A,0)),0)</f>
        <v>10.5</v>
      </c>
      <c r="J6477" t="str">
        <f t="shared" si="508"/>
        <v>Sat</v>
      </c>
      <c r="K6477">
        <f t="shared" si="509"/>
        <v>18</v>
      </c>
      <c r="L6477" t="str">
        <f t="shared" si="510"/>
        <v>Feb</v>
      </c>
      <c r="M6477">
        <v>12</v>
      </c>
      <c r="N6477">
        <f t="shared" si="511"/>
        <v>3</v>
      </c>
      <c r="O6477" s="5">
        <f t="shared" si="512"/>
        <v>42.95</v>
      </c>
    </row>
    <row r="6478" spans="1:15" x14ac:dyDescent="0.25">
      <c r="A6478">
        <v>6554</v>
      </c>
      <c r="B6478">
        <v>2898</v>
      </c>
      <c r="C6478">
        <f>IF(COUNTIF($B$2:B6478,B6478)=1,1,0)</f>
        <v>1</v>
      </c>
      <c r="D6478" s="1">
        <v>44975</v>
      </c>
      <c r="E6478" s="2">
        <v>0.51828703703703705</v>
      </c>
      <c r="F6478">
        <v>119</v>
      </c>
      <c r="G6478" t="str">
        <f>IFERROR(INDEX(menu_items!$B:$B,MATCH(F6478,menu_items!$A:$A,0)),"Unknown value")</f>
        <v>Chicken Torta</v>
      </c>
      <c r="H6478" t="str">
        <f>IFERROR(INDEX(menu_items!$C:$C,MATCH(F6478,menu_items!$A:$A,0)),"Unknown value")</f>
        <v>Mexican</v>
      </c>
      <c r="I6478" s="5">
        <f>IFERROR(INDEX(menu_items!$D:$D,MATCH(F6478,menu_items!$A:$A,0)),0)</f>
        <v>11.95</v>
      </c>
      <c r="J6478" t="str">
        <f t="shared" si="508"/>
        <v>Sat</v>
      </c>
      <c r="K6478">
        <f t="shared" si="509"/>
        <v>18</v>
      </c>
      <c r="L6478" t="str">
        <f t="shared" si="510"/>
        <v>Feb</v>
      </c>
      <c r="M6478">
        <v>12</v>
      </c>
      <c r="N6478">
        <f t="shared" si="511"/>
        <v>1</v>
      </c>
      <c r="O6478" s="5">
        <f t="shared" si="512"/>
        <v>11.95</v>
      </c>
    </row>
    <row r="6479" spans="1:15" x14ac:dyDescent="0.25">
      <c r="A6479">
        <v>6555</v>
      </c>
      <c r="B6479">
        <v>2899</v>
      </c>
      <c r="C6479">
        <f>IF(COUNTIF($B$2:B6479,B6479)=1,1,0)</f>
        <v>1</v>
      </c>
      <c r="D6479" s="1">
        <v>44975</v>
      </c>
      <c r="E6479" s="2">
        <v>0.52225694444444448</v>
      </c>
      <c r="F6479">
        <v>106</v>
      </c>
      <c r="G6479" t="str">
        <f>IFERROR(INDEX(menu_items!$B:$B,MATCH(F6479,menu_items!$A:$A,0)),"Unknown value")</f>
        <v>French Fries</v>
      </c>
      <c r="H6479" t="str">
        <f>IFERROR(INDEX(menu_items!$C:$C,MATCH(F6479,menu_items!$A:$A,0)),"Unknown value")</f>
        <v>American</v>
      </c>
      <c r="I6479" s="5">
        <f>IFERROR(INDEX(menu_items!$D:$D,MATCH(F6479,menu_items!$A:$A,0)),0)</f>
        <v>7</v>
      </c>
      <c r="J6479" t="str">
        <f t="shared" si="508"/>
        <v>Sat</v>
      </c>
      <c r="K6479">
        <f t="shared" si="509"/>
        <v>18</v>
      </c>
      <c r="L6479" t="str">
        <f t="shared" si="510"/>
        <v>Feb</v>
      </c>
      <c r="M6479">
        <v>12</v>
      </c>
      <c r="N6479">
        <f t="shared" si="511"/>
        <v>1</v>
      </c>
      <c r="O6479" s="5">
        <f t="shared" si="512"/>
        <v>7</v>
      </c>
    </row>
    <row r="6480" spans="1:15" x14ac:dyDescent="0.25">
      <c r="A6480">
        <v>6556</v>
      </c>
      <c r="B6480">
        <v>2900</v>
      </c>
      <c r="C6480">
        <f>IF(COUNTIF($B$2:B6480,B6480)=1,1,0)</f>
        <v>1</v>
      </c>
      <c r="D6480" s="1">
        <v>44975</v>
      </c>
      <c r="E6480" s="2">
        <v>0.5385416666666667</v>
      </c>
      <c r="F6480">
        <v>115</v>
      </c>
      <c r="G6480" t="str">
        <f>IFERROR(INDEX(menu_items!$B:$B,MATCH(F6480,menu_items!$A:$A,0)),"Unknown value")</f>
        <v>Chicken Tacos</v>
      </c>
      <c r="H6480" t="str">
        <f>IFERROR(INDEX(menu_items!$C:$C,MATCH(F6480,menu_items!$A:$A,0)),"Unknown value")</f>
        <v>Mexican</v>
      </c>
      <c r="I6480" s="5">
        <f>IFERROR(INDEX(menu_items!$D:$D,MATCH(F6480,menu_items!$A:$A,0)),0)</f>
        <v>11.95</v>
      </c>
      <c r="J6480" t="str">
        <f t="shared" si="508"/>
        <v>Sat</v>
      </c>
      <c r="K6480">
        <f t="shared" si="509"/>
        <v>18</v>
      </c>
      <c r="L6480" t="str">
        <f t="shared" si="510"/>
        <v>Feb</v>
      </c>
      <c r="M6480">
        <v>12</v>
      </c>
      <c r="N6480">
        <f t="shared" si="511"/>
        <v>1</v>
      </c>
      <c r="O6480" s="5">
        <f t="shared" si="512"/>
        <v>11.95</v>
      </c>
    </row>
    <row r="6481" spans="1:15" x14ac:dyDescent="0.25">
      <c r="A6481">
        <v>6557</v>
      </c>
      <c r="B6481">
        <v>2901</v>
      </c>
      <c r="C6481">
        <f>IF(COUNTIF($B$2:B6481,B6481)=1,1,0)</f>
        <v>1</v>
      </c>
      <c r="D6481" s="1">
        <v>44975</v>
      </c>
      <c r="E6481" s="2">
        <v>0.54222222222222227</v>
      </c>
      <c r="F6481">
        <v>119</v>
      </c>
      <c r="G6481" t="str">
        <f>IFERROR(INDEX(menu_items!$B:$B,MATCH(F6481,menu_items!$A:$A,0)),"Unknown value")</f>
        <v>Chicken Torta</v>
      </c>
      <c r="H6481" t="str">
        <f>IFERROR(INDEX(menu_items!$C:$C,MATCH(F6481,menu_items!$A:$A,0)),"Unknown value")</f>
        <v>Mexican</v>
      </c>
      <c r="I6481" s="5">
        <f>IFERROR(INDEX(menu_items!$D:$D,MATCH(F6481,menu_items!$A:$A,0)),0)</f>
        <v>11.95</v>
      </c>
      <c r="J6481" t="str">
        <f t="shared" si="508"/>
        <v>Sat</v>
      </c>
      <c r="K6481">
        <f t="shared" si="509"/>
        <v>18</v>
      </c>
      <c r="L6481" t="str">
        <f t="shared" si="510"/>
        <v>Feb</v>
      </c>
      <c r="M6481">
        <v>13</v>
      </c>
      <c r="N6481">
        <f t="shared" si="511"/>
        <v>1</v>
      </c>
      <c r="O6481" s="5">
        <f t="shared" si="512"/>
        <v>11.95</v>
      </c>
    </row>
    <row r="6482" spans="1:15" x14ac:dyDescent="0.25">
      <c r="A6482">
        <v>6558</v>
      </c>
      <c r="B6482">
        <v>2902</v>
      </c>
      <c r="C6482">
        <f>IF(COUNTIF($B$2:B6482,B6482)=1,1,0)</f>
        <v>1</v>
      </c>
      <c r="D6482" s="1">
        <v>44975</v>
      </c>
      <c r="E6482" s="2">
        <v>0.54473379629629626</v>
      </c>
      <c r="F6482">
        <v>111</v>
      </c>
      <c r="G6482" t="str">
        <f>IFERROR(INDEX(menu_items!$B:$B,MATCH(F6482,menu_items!$A:$A,0)),"Unknown value")</f>
        <v>California Roll</v>
      </c>
      <c r="H6482" t="str">
        <f>IFERROR(INDEX(menu_items!$C:$C,MATCH(F6482,menu_items!$A:$A,0)),"Unknown value")</f>
        <v>Asian</v>
      </c>
      <c r="I6482" s="5">
        <f>IFERROR(INDEX(menu_items!$D:$D,MATCH(F6482,menu_items!$A:$A,0)),0)</f>
        <v>11.95</v>
      </c>
      <c r="J6482" t="str">
        <f t="shared" si="508"/>
        <v>Sat</v>
      </c>
      <c r="K6482">
        <f t="shared" si="509"/>
        <v>18</v>
      </c>
      <c r="L6482" t="str">
        <f t="shared" si="510"/>
        <v>Feb</v>
      </c>
      <c r="M6482">
        <v>13</v>
      </c>
      <c r="N6482">
        <f t="shared" si="511"/>
        <v>6</v>
      </c>
      <c r="O6482" s="5">
        <f t="shared" si="512"/>
        <v>56.900000000000006</v>
      </c>
    </row>
    <row r="6483" spans="1:15" x14ac:dyDescent="0.25">
      <c r="A6483">
        <v>6559</v>
      </c>
      <c r="B6483">
        <v>2902</v>
      </c>
      <c r="C6483">
        <f>IF(COUNTIF($B$2:B6483,B6483)=1,1,0)</f>
        <v>0</v>
      </c>
      <c r="D6483" s="1">
        <v>44975</v>
      </c>
      <c r="E6483" s="2">
        <v>0.54473379629629626</v>
      </c>
      <c r="F6483">
        <v>113</v>
      </c>
      <c r="G6483" t="str">
        <f>IFERROR(INDEX(menu_items!$B:$B,MATCH(F6483,menu_items!$A:$A,0)),"Unknown value")</f>
        <v>Edamame</v>
      </c>
      <c r="H6483" t="str">
        <f>IFERROR(INDEX(menu_items!$C:$C,MATCH(F6483,menu_items!$A:$A,0)),"Unknown value")</f>
        <v>Asian</v>
      </c>
      <c r="I6483" s="5">
        <f>IFERROR(INDEX(menu_items!$D:$D,MATCH(F6483,menu_items!$A:$A,0)),0)</f>
        <v>5</v>
      </c>
      <c r="J6483" t="str">
        <f t="shared" si="508"/>
        <v>Sat</v>
      </c>
      <c r="K6483">
        <f t="shared" si="509"/>
        <v>18</v>
      </c>
      <c r="L6483" t="str">
        <f t="shared" si="510"/>
        <v>Feb</v>
      </c>
      <c r="M6483">
        <v>13</v>
      </c>
      <c r="N6483">
        <f t="shared" si="511"/>
        <v>6</v>
      </c>
      <c r="O6483" s="5">
        <f t="shared" si="512"/>
        <v>56.900000000000006</v>
      </c>
    </row>
    <row r="6484" spans="1:15" x14ac:dyDescent="0.25">
      <c r="A6484">
        <v>6560</v>
      </c>
      <c r="B6484">
        <v>2902</v>
      </c>
      <c r="C6484">
        <f>IF(COUNTIF($B$2:B6484,B6484)=1,1,0)</f>
        <v>0</v>
      </c>
      <c r="D6484" s="1">
        <v>44975</v>
      </c>
      <c r="E6484" s="2">
        <v>0.54473379629629626</v>
      </c>
      <c r="F6484">
        <v>122</v>
      </c>
      <c r="G6484" t="str">
        <f>IFERROR(INDEX(menu_items!$B:$B,MATCH(F6484,menu_items!$A:$A,0)),"Unknown value")</f>
        <v>Chips &amp; Salsa</v>
      </c>
      <c r="H6484" t="str">
        <f>IFERROR(INDEX(menu_items!$C:$C,MATCH(F6484,menu_items!$A:$A,0)),"Unknown value")</f>
        <v>Mexican</v>
      </c>
      <c r="I6484" s="5">
        <f>IFERROR(INDEX(menu_items!$D:$D,MATCH(F6484,menu_items!$A:$A,0)),0)</f>
        <v>7</v>
      </c>
      <c r="J6484" t="str">
        <f t="shared" si="508"/>
        <v>Sat</v>
      </c>
      <c r="K6484">
        <f t="shared" si="509"/>
        <v>18</v>
      </c>
      <c r="L6484" t="str">
        <f t="shared" si="510"/>
        <v>Feb</v>
      </c>
      <c r="M6484">
        <v>13</v>
      </c>
      <c r="N6484">
        <f t="shared" si="511"/>
        <v>6</v>
      </c>
      <c r="O6484" s="5">
        <f t="shared" si="512"/>
        <v>56.900000000000006</v>
      </c>
    </row>
    <row r="6485" spans="1:15" x14ac:dyDescent="0.25">
      <c r="A6485">
        <v>6561</v>
      </c>
      <c r="B6485">
        <v>2902</v>
      </c>
      <c r="C6485">
        <f>IF(COUNTIF($B$2:B6485,B6485)=1,1,0)</f>
        <v>0</v>
      </c>
      <c r="D6485" s="1">
        <v>44975</v>
      </c>
      <c r="E6485" s="2">
        <v>0.54473379629629626</v>
      </c>
      <c r="F6485">
        <v>123</v>
      </c>
      <c r="G6485" t="str">
        <f>IFERROR(INDEX(menu_items!$B:$B,MATCH(F6485,menu_items!$A:$A,0)),"Unknown value")</f>
        <v>Chips &amp; Guacamole</v>
      </c>
      <c r="H6485" t="str">
        <f>IFERROR(INDEX(menu_items!$C:$C,MATCH(F6485,menu_items!$A:$A,0)),"Unknown value")</f>
        <v>Mexican</v>
      </c>
      <c r="I6485" s="5">
        <f>IFERROR(INDEX(menu_items!$D:$D,MATCH(F6485,menu_items!$A:$A,0)),0)</f>
        <v>9</v>
      </c>
      <c r="J6485" t="str">
        <f t="shared" si="508"/>
        <v>Sat</v>
      </c>
      <c r="K6485">
        <f t="shared" si="509"/>
        <v>18</v>
      </c>
      <c r="L6485" t="str">
        <f t="shared" si="510"/>
        <v>Feb</v>
      </c>
      <c r="M6485">
        <v>13</v>
      </c>
      <c r="N6485">
        <f t="shared" si="511"/>
        <v>6</v>
      </c>
      <c r="O6485" s="5">
        <f t="shared" si="512"/>
        <v>56.900000000000006</v>
      </c>
    </row>
    <row r="6486" spans="1:15" x14ac:dyDescent="0.25">
      <c r="A6486">
        <v>6562</v>
      </c>
      <c r="B6486">
        <v>2902</v>
      </c>
      <c r="C6486">
        <f>IF(COUNTIF($B$2:B6486,B6486)=1,1,0)</f>
        <v>0</v>
      </c>
      <c r="D6486" s="1">
        <v>44975</v>
      </c>
      <c r="E6486" s="2">
        <v>0.54473379629629626</v>
      </c>
      <c r="F6486">
        <v>106</v>
      </c>
      <c r="G6486" t="str">
        <f>IFERROR(INDEX(menu_items!$B:$B,MATCH(F6486,menu_items!$A:$A,0)),"Unknown value")</f>
        <v>French Fries</v>
      </c>
      <c r="H6486" t="str">
        <f>IFERROR(INDEX(menu_items!$C:$C,MATCH(F6486,menu_items!$A:$A,0)),"Unknown value")</f>
        <v>American</v>
      </c>
      <c r="I6486" s="5">
        <f>IFERROR(INDEX(menu_items!$D:$D,MATCH(F6486,menu_items!$A:$A,0)),0)</f>
        <v>7</v>
      </c>
      <c r="J6486" t="str">
        <f t="shared" si="508"/>
        <v>Sat</v>
      </c>
      <c r="K6486">
        <f t="shared" si="509"/>
        <v>18</v>
      </c>
      <c r="L6486" t="str">
        <f t="shared" si="510"/>
        <v>Feb</v>
      </c>
      <c r="M6486">
        <v>13</v>
      </c>
      <c r="N6486">
        <f t="shared" si="511"/>
        <v>6</v>
      </c>
      <c r="O6486" s="5">
        <f t="shared" si="512"/>
        <v>56.900000000000006</v>
      </c>
    </row>
    <row r="6487" spans="1:15" x14ac:dyDescent="0.25">
      <c r="A6487">
        <v>6563</v>
      </c>
      <c r="B6487">
        <v>2902</v>
      </c>
      <c r="C6487">
        <f>IF(COUNTIF($B$2:B6487,B6487)=1,1,0)</f>
        <v>0</v>
      </c>
      <c r="D6487" s="1">
        <v>44975</v>
      </c>
      <c r="E6487" s="2">
        <v>0.54473379629629626</v>
      </c>
      <c r="F6487">
        <v>132</v>
      </c>
      <c r="G6487" t="str">
        <f>IFERROR(INDEX(menu_items!$B:$B,MATCH(F6487,menu_items!$A:$A,0)),"Unknown value")</f>
        <v>Eggplant Parmesan</v>
      </c>
      <c r="H6487" t="str">
        <f>IFERROR(INDEX(menu_items!$C:$C,MATCH(F6487,menu_items!$A:$A,0)),"Unknown value")</f>
        <v>Italian</v>
      </c>
      <c r="I6487" s="5">
        <f>IFERROR(INDEX(menu_items!$D:$D,MATCH(F6487,menu_items!$A:$A,0)),0)</f>
        <v>16.95</v>
      </c>
      <c r="J6487" t="str">
        <f t="shared" si="508"/>
        <v>Sat</v>
      </c>
      <c r="K6487">
        <f t="shared" si="509"/>
        <v>18</v>
      </c>
      <c r="L6487" t="str">
        <f t="shared" si="510"/>
        <v>Feb</v>
      </c>
      <c r="M6487">
        <v>13</v>
      </c>
      <c r="N6487">
        <f t="shared" si="511"/>
        <v>6</v>
      </c>
      <c r="O6487" s="5">
        <f t="shared" si="512"/>
        <v>56.900000000000006</v>
      </c>
    </row>
    <row r="6488" spans="1:15" x14ac:dyDescent="0.25">
      <c r="A6488">
        <v>6564</v>
      </c>
      <c r="B6488">
        <v>2903</v>
      </c>
      <c r="C6488">
        <f>IF(COUNTIF($B$2:B6488,B6488)=1,1,0)</f>
        <v>1</v>
      </c>
      <c r="D6488" s="1">
        <v>44975</v>
      </c>
      <c r="E6488" s="2">
        <v>0.54874999999999996</v>
      </c>
      <c r="F6488">
        <v>121</v>
      </c>
      <c r="G6488" t="str">
        <f>IFERROR(INDEX(menu_items!$B:$B,MATCH(F6488,menu_items!$A:$A,0)),"Unknown value")</f>
        <v>Cheese Quesadillas</v>
      </c>
      <c r="H6488" t="str">
        <f>IFERROR(INDEX(menu_items!$C:$C,MATCH(F6488,menu_items!$A:$A,0)),"Unknown value")</f>
        <v>Mexican</v>
      </c>
      <c r="I6488" s="5">
        <f>IFERROR(INDEX(menu_items!$D:$D,MATCH(F6488,menu_items!$A:$A,0)),0)</f>
        <v>10.5</v>
      </c>
      <c r="J6488" t="str">
        <f t="shared" si="508"/>
        <v>Sat</v>
      </c>
      <c r="K6488">
        <f t="shared" si="509"/>
        <v>18</v>
      </c>
      <c r="L6488" t="str">
        <f t="shared" si="510"/>
        <v>Feb</v>
      </c>
      <c r="M6488">
        <v>13</v>
      </c>
      <c r="N6488">
        <f t="shared" si="511"/>
        <v>1</v>
      </c>
      <c r="O6488" s="5">
        <f t="shared" si="512"/>
        <v>10.5</v>
      </c>
    </row>
    <row r="6489" spans="1:15" x14ac:dyDescent="0.25">
      <c r="A6489">
        <v>6565</v>
      </c>
      <c r="B6489">
        <v>2904</v>
      </c>
      <c r="C6489">
        <f>IF(COUNTIF($B$2:B6489,B6489)=1,1,0)</f>
        <v>1</v>
      </c>
      <c r="D6489" s="1">
        <v>44975</v>
      </c>
      <c r="E6489" s="2">
        <v>0.55606481481481485</v>
      </c>
      <c r="F6489">
        <v>109</v>
      </c>
      <c r="G6489" t="str">
        <f>IFERROR(INDEX(menu_items!$B:$B,MATCH(F6489,menu_items!$A:$A,0)),"Unknown value")</f>
        <v>Korean Beef Bowl</v>
      </c>
      <c r="H6489" t="str">
        <f>IFERROR(INDEX(menu_items!$C:$C,MATCH(F6489,menu_items!$A:$A,0)),"Unknown value")</f>
        <v>Asian</v>
      </c>
      <c r="I6489" s="5">
        <f>IFERROR(INDEX(menu_items!$D:$D,MATCH(F6489,menu_items!$A:$A,0)),0)</f>
        <v>17.95</v>
      </c>
      <c r="J6489" t="str">
        <f t="shared" si="508"/>
        <v>Sat</v>
      </c>
      <c r="K6489">
        <f t="shared" si="509"/>
        <v>18</v>
      </c>
      <c r="L6489" t="str">
        <f t="shared" si="510"/>
        <v>Feb</v>
      </c>
      <c r="M6489">
        <v>13</v>
      </c>
      <c r="N6489">
        <f t="shared" si="511"/>
        <v>1</v>
      </c>
      <c r="O6489" s="5">
        <f t="shared" si="512"/>
        <v>17.95</v>
      </c>
    </row>
    <row r="6490" spans="1:15" x14ac:dyDescent="0.25">
      <c r="A6490">
        <v>6566</v>
      </c>
      <c r="B6490">
        <v>2905</v>
      </c>
      <c r="C6490">
        <f>IF(COUNTIF($B$2:B6490,B6490)=1,1,0)</f>
        <v>1</v>
      </c>
      <c r="D6490" s="1">
        <v>44975</v>
      </c>
      <c r="E6490" s="2">
        <v>0.56457175925925929</v>
      </c>
      <c r="F6490">
        <v>102</v>
      </c>
      <c r="G6490" t="str">
        <f>IFERROR(INDEX(menu_items!$B:$B,MATCH(F6490,menu_items!$A:$A,0)),"Unknown value")</f>
        <v>Cheeseburger</v>
      </c>
      <c r="H6490" t="str">
        <f>IFERROR(INDEX(menu_items!$C:$C,MATCH(F6490,menu_items!$A:$A,0)),"Unknown value")</f>
        <v>American</v>
      </c>
      <c r="I6490" s="5">
        <f>IFERROR(INDEX(menu_items!$D:$D,MATCH(F6490,menu_items!$A:$A,0)),0)</f>
        <v>13.95</v>
      </c>
      <c r="J6490" t="str">
        <f t="shared" si="508"/>
        <v>Sat</v>
      </c>
      <c r="K6490">
        <f t="shared" si="509"/>
        <v>18</v>
      </c>
      <c r="L6490" t="str">
        <f t="shared" si="510"/>
        <v>Feb</v>
      </c>
      <c r="M6490">
        <v>13</v>
      </c>
      <c r="N6490">
        <f t="shared" si="511"/>
        <v>4</v>
      </c>
      <c r="O6490" s="5">
        <f t="shared" si="512"/>
        <v>48.849999999999994</v>
      </c>
    </row>
    <row r="6491" spans="1:15" x14ac:dyDescent="0.25">
      <c r="A6491">
        <v>6567</v>
      </c>
      <c r="B6491">
        <v>2905</v>
      </c>
      <c r="C6491">
        <f>IF(COUNTIF($B$2:B6491,B6491)=1,1,0)</f>
        <v>0</v>
      </c>
      <c r="D6491" s="1">
        <v>44975</v>
      </c>
      <c r="E6491" s="2">
        <v>0.56457175925925929</v>
      </c>
      <c r="F6491">
        <v>113</v>
      </c>
      <c r="G6491" t="str">
        <f>IFERROR(INDEX(menu_items!$B:$B,MATCH(F6491,menu_items!$A:$A,0)),"Unknown value")</f>
        <v>Edamame</v>
      </c>
      <c r="H6491" t="str">
        <f>IFERROR(INDEX(menu_items!$C:$C,MATCH(F6491,menu_items!$A:$A,0)),"Unknown value")</f>
        <v>Asian</v>
      </c>
      <c r="I6491" s="5">
        <f>IFERROR(INDEX(menu_items!$D:$D,MATCH(F6491,menu_items!$A:$A,0)),0)</f>
        <v>5</v>
      </c>
      <c r="J6491" t="str">
        <f t="shared" si="508"/>
        <v>Sat</v>
      </c>
      <c r="K6491">
        <f t="shared" si="509"/>
        <v>18</v>
      </c>
      <c r="L6491" t="str">
        <f t="shared" si="510"/>
        <v>Feb</v>
      </c>
      <c r="M6491">
        <v>13</v>
      </c>
      <c r="N6491">
        <f t="shared" si="511"/>
        <v>4</v>
      </c>
      <c r="O6491" s="5">
        <f t="shared" si="512"/>
        <v>48.849999999999994</v>
      </c>
    </row>
    <row r="6492" spans="1:15" x14ac:dyDescent="0.25">
      <c r="A6492">
        <v>6568</v>
      </c>
      <c r="B6492">
        <v>2905</v>
      </c>
      <c r="C6492">
        <f>IF(COUNTIF($B$2:B6492,B6492)=1,1,0)</f>
        <v>0</v>
      </c>
      <c r="D6492" s="1">
        <v>44975</v>
      </c>
      <c r="E6492" s="2">
        <v>0.56457175925925929</v>
      </c>
      <c r="F6492">
        <v>119</v>
      </c>
      <c r="G6492" t="str">
        <f>IFERROR(INDEX(menu_items!$B:$B,MATCH(F6492,menu_items!$A:$A,0)),"Unknown value")</f>
        <v>Chicken Torta</v>
      </c>
      <c r="H6492" t="str">
        <f>IFERROR(INDEX(menu_items!$C:$C,MATCH(F6492,menu_items!$A:$A,0)),"Unknown value")</f>
        <v>Mexican</v>
      </c>
      <c r="I6492" s="5">
        <f>IFERROR(INDEX(menu_items!$D:$D,MATCH(F6492,menu_items!$A:$A,0)),0)</f>
        <v>11.95</v>
      </c>
      <c r="J6492" t="str">
        <f t="shared" si="508"/>
        <v>Sat</v>
      </c>
      <c r="K6492">
        <f t="shared" si="509"/>
        <v>18</v>
      </c>
      <c r="L6492" t="str">
        <f t="shared" si="510"/>
        <v>Feb</v>
      </c>
      <c r="M6492">
        <v>13</v>
      </c>
      <c r="N6492">
        <f t="shared" si="511"/>
        <v>4</v>
      </c>
      <c r="O6492" s="5">
        <f t="shared" si="512"/>
        <v>48.849999999999994</v>
      </c>
    </row>
    <row r="6493" spans="1:15" x14ac:dyDescent="0.25">
      <c r="A6493">
        <v>6569</v>
      </c>
      <c r="B6493">
        <v>2905</v>
      </c>
      <c r="C6493">
        <f>IF(COUNTIF($B$2:B6493,B6493)=1,1,0)</f>
        <v>0</v>
      </c>
      <c r="D6493" s="1">
        <v>44975</v>
      </c>
      <c r="E6493" s="2">
        <v>0.56457175925925929</v>
      </c>
      <c r="F6493">
        <v>131</v>
      </c>
      <c r="G6493" t="str">
        <f>IFERROR(INDEX(menu_items!$B:$B,MATCH(F6493,menu_items!$A:$A,0)),"Unknown value")</f>
        <v>Chicken Parmesan</v>
      </c>
      <c r="H6493" t="str">
        <f>IFERROR(INDEX(menu_items!$C:$C,MATCH(F6493,menu_items!$A:$A,0)),"Unknown value")</f>
        <v>Italian</v>
      </c>
      <c r="I6493" s="5">
        <f>IFERROR(INDEX(menu_items!$D:$D,MATCH(F6493,menu_items!$A:$A,0)),0)</f>
        <v>17.95</v>
      </c>
      <c r="J6493" t="str">
        <f t="shared" si="508"/>
        <v>Sat</v>
      </c>
      <c r="K6493">
        <f t="shared" si="509"/>
        <v>18</v>
      </c>
      <c r="L6493" t="str">
        <f t="shared" si="510"/>
        <v>Feb</v>
      </c>
      <c r="M6493">
        <v>13</v>
      </c>
      <c r="N6493">
        <f t="shared" si="511"/>
        <v>4</v>
      </c>
      <c r="O6493" s="5">
        <f t="shared" si="512"/>
        <v>48.849999999999994</v>
      </c>
    </row>
    <row r="6494" spans="1:15" x14ac:dyDescent="0.25">
      <c r="A6494">
        <v>6570</v>
      </c>
      <c r="B6494">
        <v>2906</v>
      </c>
      <c r="C6494">
        <f>IF(COUNTIF($B$2:B6494,B6494)=1,1,0)</f>
        <v>1</v>
      </c>
      <c r="D6494" s="1">
        <v>44975</v>
      </c>
      <c r="E6494" s="2">
        <v>0.56584490740740745</v>
      </c>
      <c r="F6494">
        <v>119</v>
      </c>
      <c r="G6494" t="str">
        <f>IFERROR(INDEX(menu_items!$B:$B,MATCH(F6494,menu_items!$A:$A,0)),"Unknown value")</f>
        <v>Chicken Torta</v>
      </c>
      <c r="H6494" t="str">
        <f>IFERROR(INDEX(menu_items!$C:$C,MATCH(F6494,menu_items!$A:$A,0)),"Unknown value")</f>
        <v>Mexican</v>
      </c>
      <c r="I6494" s="5">
        <f>IFERROR(INDEX(menu_items!$D:$D,MATCH(F6494,menu_items!$A:$A,0)),0)</f>
        <v>11.95</v>
      </c>
      <c r="J6494" t="str">
        <f t="shared" si="508"/>
        <v>Sat</v>
      </c>
      <c r="K6494">
        <f t="shared" si="509"/>
        <v>18</v>
      </c>
      <c r="L6494" t="str">
        <f t="shared" si="510"/>
        <v>Feb</v>
      </c>
      <c r="M6494">
        <v>13</v>
      </c>
      <c r="N6494">
        <f t="shared" si="511"/>
        <v>2</v>
      </c>
      <c r="O6494" s="5">
        <f t="shared" si="512"/>
        <v>29.9</v>
      </c>
    </row>
    <row r="6495" spans="1:15" x14ac:dyDescent="0.25">
      <c r="A6495">
        <v>6571</v>
      </c>
      <c r="B6495">
        <v>2906</v>
      </c>
      <c r="C6495">
        <f>IF(COUNTIF($B$2:B6495,B6495)=1,1,0)</f>
        <v>0</v>
      </c>
      <c r="D6495" s="1">
        <v>44975</v>
      </c>
      <c r="E6495" s="2">
        <v>0.56584490740740745</v>
      </c>
      <c r="F6495">
        <v>131</v>
      </c>
      <c r="G6495" t="str">
        <f>IFERROR(INDEX(menu_items!$B:$B,MATCH(F6495,menu_items!$A:$A,0)),"Unknown value")</f>
        <v>Chicken Parmesan</v>
      </c>
      <c r="H6495" t="str">
        <f>IFERROR(INDEX(menu_items!$C:$C,MATCH(F6495,menu_items!$A:$A,0)),"Unknown value")</f>
        <v>Italian</v>
      </c>
      <c r="I6495" s="5">
        <f>IFERROR(INDEX(menu_items!$D:$D,MATCH(F6495,menu_items!$A:$A,0)),0)</f>
        <v>17.95</v>
      </c>
      <c r="J6495" t="str">
        <f t="shared" si="508"/>
        <v>Sat</v>
      </c>
      <c r="K6495">
        <f t="shared" si="509"/>
        <v>18</v>
      </c>
      <c r="L6495" t="str">
        <f t="shared" si="510"/>
        <v>Feb</v>
      </c>
      <c r="M6495">
        <v>13</v>
      </c>
      <c r="N6495">
        <f t="shared" si="511"/>
        <v>2</v>
      </c>
      <c r="O6495" s="5">
        <f t="shared" si="512"/>
        <v>29.9</v>
      </c>
    </row>
    <row r="6496" spans="1:15" x14ac:dyDescent="0.25">
      <c r="A6496">
        <v>6572</v>
      </c>
      <c r="B6496">
        <v>2907</v>
      </c>
      <c r="C6496">
        <f>IF(COUNTIF($B$2:B6496,B6496)=1,1,0)</f>
        <v>1</v>
      </c>
      <c r="D6496" s="1">
        <v>44975</v>
      </c>
      <c r="E6496" s="2">
        <v>0.57724537037037038</v>
      </c>
      <c r="F6496">
        <v>124</v>
      </c>
      <c r="G6496" t="str">
        <f>IFERROR(INDEX(menu_items!$B:$B,MATCH(F6496,menu_items!$A:$A,0)),"Unknown value")</f>
        <v>Spaghetti</v>
      </c>
      <c r="H6496" t="str">
        <f>IFERROR(INDEX(menu_items!$C:$C,MATCH(F6496,menu_items!$A:$A,0)),"Unknown value")</f>
        <v>Italian</v>
      </c>
      <c r="I6496" s="5">
        <f>IFERROR(INDEX(menu_items!$D:$D,MATCH(F6496,menu_items!$A:$A,0)),0)</f>
        <v>14.5</v>
      </c>
      <c r="J6496" t="str">
        <f t="shared" si="508"/>
        <v>Sat</v>
      </c>
      <c r="K6496">
        <f t="shared" si="509"/>
        <v>18</v>
      </c>
      <c r="L6496" t="str">
        <f t="shared" si="510"/>
        <v>Feb</v>
      </c>
      <c r="M6496">
        <v>13</v>
      </c>
      <c r="N6496">
        <f t="shared" si="511"/>
        <v>4</v>
      </c>
      <c r="O6496" s="5">
        <f t="shared" si="512"/>
        <v>61.900000000000006</v>
      </c>
    </row>
    <row r="6497" spans="1:15" x14ac:dyDescent="0.25">
      <c r="A6497">
        <v>6573</v>
      </c>
      <c r="B6497">
        <v>2907</v>
      </c>
      <c r="C6497">
        <f>IF(COUNTIF($B$2:B6497,B6497)=1,1,0)</f>
        <v>0</v>
      </c>
      <c r="D6497" s="1">
        <v>44975</v>
      </c>
      <c r="E6497" s="2">
        <v>0.57724537037037038</v>
      </c>
      <c r="F6497">
        <v>129</v>
      </c>
      <c r="G6497" t="str">
        <f>IFERROR(INDEX(menu_items!$B:$B,MATCH(F6497,menu_items!$A:$A,0)),"Unknown value")</f>
        <v>Mushroom Ravioli</v>
      </c>
      <c r="H6497" t="str">
        <f>IFERROR(INDEX(menu_items!$C:$C,MATCH(F6497,menu_items!$A:$A,0)),"Unknown value")</f>
        <v>Italian</v>
      </c>
      <c r="I6497" s="5">
        <f>IFERROR(INDEX(menu_items!$D:$D,MATCH(F6497,menu_items!$A:$A,0)),0)</f>
        <v>15.5</v>
      </c>
      <c r="J6497" t="str">
        <f t="shared" si="508"/>
        <v>Sat</v>
      </c>
      <c r="K6497">
        <f t="shared" si="509"/>
        <v>18</v>
      </c>
      <c r="L6497" t="str">
        <f t="shared" si="510"/>
        <v>Feb</v>
      </c>
      <c r="M6497">
        <v>13</v>
      </c>
      <c r="N6497">
        <f t="shared" si="511"/>
        <v>4</v>
      </c>
      <c r="O6497" s="5">
        <f t="shared" si="512"/>
        <v>61.900000000000006</v>
      </c>
    </row>
    <row r="6498" spans="1:15" x14ac:dyDescent="0.25">
      <c r="A6498">
        <v>6574</v>
      </c>
      <c r="B6498">
        <v>2907</v>
      </c>
      <c r="C6498">
        <f>IF(COUNTIF($B$2:B6498,B6498)=1,1,0)</f>
        <v>0</v>
      </c>
      <c r="D6498" s="1">
        <v>44975</v>
      </c>
      <c r="E6498" s="2">
        <v>0.57724537037037038</v>
      </c>
      <c r="F6498">
        <v>112</v>
      </c>
      <c r="G6498" t="str">
        <f>IFERROR(INDEX(menu_items!$B:$B,MATCH(F6498,menu_items!$A:$A,0)),"Unknown value")</f>
        <v>Salmon Roll</v>
      </c>
      <c r="H6498" t="str">
        <f>IFERROR(INDEX(menu_items!$C:$C,MATCH(F6498,menu_items!$A:$A,0)),"Unknown value")</f>
        <v>Asian</v>
      </c>
      <c r="I6498" s="5">
        <f>IFERROR(INDEX(menu_items!$D:$D,MATCH(F6498,menu_items!$A:$A,0)),0)</f>
        <v>14.95</v>
      </c>
      <c r="J6498" t="str">
        <f t="shared" si="508"/>
        <v>Sat</v>
      </c>
      <c r="K6498">
        <f t="shared" si="509"/>
        <v>18</v>
      </c>
      <c r="L6498" t="str">
        <f t="shared" si="510"/>
        <v>Feb</v>
      </c>
      <c r="M6498">
        <v>13</v>
      </c>
      <c r="N6498">
        <f t="shared" si="511"/>
        <v>4</v>
      </c>
      <c r="O6498" s="5">
        <f t="shared" si="512"/>
        <v>61.900000000000006</v>
      </c>
    </row>
    <row r="6499" spans="1:15" x14ac:dyDescent="0.25">
      <c r="A6499">
        <v>6575</v>
      </c>
      <c r="B6499">
        <v>2907</v>
      </c>
      <c r="C6499">
        <f>IF(COUNTIF($B$2:B6499,B6499)=1,1,0)</f>
        <v>0</v>
      </c>
      <c r="D6499" s="1">
        <v>44975</v>
      </c>
      <c r="E6499" s="2">
        <v>0.57724537037037038</v>
      </c>
      <c r="F6499">
        <v>132</v>
      </c>
      <c r="G6499" t="str">
        <f>IFERROR(INDEX(menu_items!$B:$B,MATCH(F6499,menu_items!$A:$A,0)),"Unknown value")</f>
        <v>Eggplant Parmesan</v>
      </c>
      <c r="H6499" t="str">
        <f>IFERROR(INDEX(menu_items!$C:$C,MATCH(F6499,menu_items!$A:$A,0)),"Unknown value")</f>
        <v>Italian</v>
      </c>
      <c r="I6499" s="5">
        <f>IFERROR(INDEX(menu_items!$D:$D,MATCH(F6499,menu_items!$A:$A,0)),0)</f>
        <v>16.95</v>
      </c>
      <c r="J6499" t="str">
        <f t="shared" si="508"/>
        <v>Sat</v>
      </c>
      <c r="K6499">
        <f t="shared" si="509"/>
        <v>18</v>
      </c>
      <c r="L6499" t="str">
        <f t="shared" si="510"/>
        <v>Feb</v>
      </c>
      <c r="M6499">
        <v>13</v>
      </c>
      <c r="N6499">
        <f t="shared" si="511"/>
        <v>4</v>
      </c>
      <c r="O6499" s="5">
        <f t="shared" si="512"/>
        <v>61.900000000000006</v>
      </c>
    </row>
    <row r="6500" spans="1:15" x14ac:dyDescent="0.25">
      <c r="A6500">
        <v>6576</v>
      </c>
      <c r="B6500">
        <v>2908</v>
      </c>
      <c r="C6500">
        <f>IF(COUNTIF($B$2:B6500,B6500)=1,1,0)</f>
        <v>1</v>
      </c>
      <c r="D6500" s="1">
        <v>44975</v>
      </c>
      <c r="E6500" s="2">
        <v>0.59534722222222225</v>
      </c>
      <c r="F6500">
        <v>108</v>
      </c>
      <c r="G6500" t="str">
        <f>IFERROR(INDEX(menu_items!$B:$B,MATCH(F6500,menu_items!$A:$A,0)),"Unknown value")</f>
        <v>Tofu Pad Thai</v>
      </c>
      <c r="H6500" t="str">
        <f>IFERROR(INDEX(menu_items!$C:$C,MATCH(F6500,menu_items!$A:$A,0)),"Unknown value")</f>
        <v>Asian</v>
      </c>
      <c r="I6500" s="5">
        <f>IFERROR(INDEX(menu_items!$D:$D,MATCH(F6500,menu_items!$A:$A,0)),0)</f>
        <v>14.5</v>
      </c>
      <c r="J6500" t="str">
        <f t="shared" si="508"/>
        <v>Sat</v>
      </c>
      <c r="K6500">
        <f t="shared" si="509"/>
        <v>18</v>
      </c>
      <c r="L6500" t="str">
        <f t="shared" si="510"/>
        <v>Feb</v>
      </c>
      <c r="M6500">
        <v>14</v>
      </c>
      <c r="N6500">
        <f t="shared" si="511"/>
        <v>1</v>
      </c>
      <c r="O6500" s="5">
        <f t="shared" si="512"/>
        <v>14.5</v>
      </c>
    </row>
    <row r="6501" spans="1:15" x14ac:dyDescent="0.25">
      <c r="A6501">
        <v>6577</v>
      </c>
      <c r="B6501">
        <v>2909</v>
      </c>
      <c r="C6501">
        <f>IF(COUNTIF($B$2:B6501,B6501)=1,1,0)</f>
        <v>1</v>
      </c>
      <c r="D6501" s="1">
        <v>44975</v>
      </c>
      <c r="E6501" s="2">
        <v>0.59807870370370375</v>
      </c>
      <c r="F6501">
        <v>125</v>
      </c>
      <c r="G6501" t="str">
        <f>IFERROR(INDEX(menu_items!$B:$B,MATCH(F6501,menu_items!$A:$A,0)),"Unknown value")</f>
        <v>Spaghetti &amp; Meatballs</v>
      </c>
      <c r="H6501" t="str">
        <f>IFERROR(INDEX(menu_items!$C:$C,MATCH(F6501,menu_items!$A:$A,0)),"Unknown value")</f>
        <v>Italian</v>
      </c>
      <c r="I6501" s="5">
        <f>IFERROR(INDEX(menu_items!$D:$D,MATCH(F6501,menu_items!$A:$A,0)),0)</f>
        <v>17.95</v>
      </c>
      <c r="J6501" t="str">
        <f t="shared" si="508"/>
        <v>Sat</v>
      </c>
      <c r="K6501">
        <f t="shared" si="509"/>
        <v>18</v>
      </c>
      <c r="L6501" t="str">
        <f t="shared" si="510"/>
        <v>Feb</v>
      </c>
      <c r="M6501">
        <v>14</v>
      </c>
      <c r="N6501">
        <f t="shared" si="511"/>
        <v>2</v>
      </c>
      <c r="O6501" s="5">
        <f t="shared" si="512"/>
        <v>24.95</v>
      </c>
    </row>
    <row r="6502" spans="1:15" x14ac:dyDescent="0.25">
      <c r="A6502">
        <v>6578</v>
      </c>
      <c r="B6502">
        <v>2909</v>
      </c>
      <c r="C6502">
        <f>IF(COUNTIF($B$2:B6502,B6502)=1,1,0)</f>
        <v>0</v>
      </c>
      <c r="D6502" s="1">
        <v>44975</v>
      </c>
      <c r="E6502" s="2">
        <v>0.59807870370370375</v>
      </c>
      <c r="F6502">
        <v>106</v>
      </c>
      <c r="G6502" t="str">
        <f>IFERROR(INDEX(menu_items!$B:$B,MATCH(F6502,menu_items!$A:$A,0)),"Unknown value")</f>
        <v>French Fries</v>
      </c>
      <c r="H6502" t="str">
        <f>IFERROR(INDEX(menu_items!$C:$C,MATCH(F6502,menu_items!$A:$A,0)),"Unknown value")</f>
        <v>American</v>
      </c>
      <c r="I6502" s="5">
        <f>IFERROR(INDEX(menu_items!$D:$D,MATCH(F6502,menu_items!$A:$A,0)),0)</f>
        <v>7</v>
      </c>
      <c r="J6502" t="str">
        <f t="shared" si="508"/>
        <v>Sat</v>
      </c>
      <c r="K6502">
        <f t="shared" si="509"/>
        <v>18</v>
      </c>
      <c r="L6502" t="str">
        <f t="shared" si="510"/>
        <v>Feb</v>
      </c>
      <c r="M6502">
        <v>14</v>
      </c>
      <c r="N6502">
        <f t="shared" si="511"/>
        <v>2</v>
      </c>
      <c r="O6502" s="5">
        <f t="shared" si="512"/>
        <v>24.95</v>
      </c>
    </row>
    <row r="6503" spans="1:15" x14ac:dyDescent="0.25">
      <c r="A6503">
        <v>6579</v>
      </c>
      <c r="B6503">
        <v>2910</v>
      </c>
      <c r="C6503">
        <f>IF(COUNTIF($B$2:B6503,B6503)=1,1,0)</f>
        <v>1</v>
      </c>
      <c r="D6503" s="1">
        <v>44975</v>
      </c>
      <c r="E6503" s="2">
        <v>0.60581018518518515</v>
      </c>
      <c r="F6503">
        <v>107</v>
      </c>
      <c r="G6503" t="str">
        <f>IFERROR(INDEX(menu_items!$B:$B,MATCH(F6503,menu_items!$A:$A,0)),"Unknown value")</f>
        <v>Orange Chicken</v>
      </c>
      <c r="H6503" t="str">
        <f>IFERROR(INDEX(menu_items!$C:$C,MATCH(F6503,menu_items!$A:$A,0)),"Unknown value")</f>
        <v>Asian</v>
      </c>
      <c r="I6503" s="5">
        <f>IFERROR(INDEX(menu_items!$D:$D,MATCH(F6503,menu_items!$A:$A,0)),0)</f>
        <v>16.5</v>
      </c>
      <c r="J6503" t="str">
        <f t="shared" si="508"/>
        <v>Sat</v>
      </c>
      <c r="K6503">
        <f t="shared" si="509"/>
        <v>18</v>
      </c>
      <c r="L6503" t="str">
        <f t="shared" si="510"/>
        <v>Feb</v>
      </c>
      <c r="M6503">
        <v>14</v>
      </c>
      <c r="N6503">
        <f t="shared" si="511"/>
        <v>4</v>
      </c>
      <c r="O6503" s="5">
        <f t="shared" si="512"/>
        <v>54.95</v>
      </c>
    </row>
    <row r="6504" spans="1:15" x14ac:dyDescent="0.25">
      <c r="A6504">
        <v>6580</v>
      </c>
      <c r="B6504">
        <v>2910</v>
      </c>
      <c r="C6504">
        <f>IF(COUNTIF($B$2:B6504,B6504)=1,1,0)</f>
        <v>0</v>
      </c>
      <c r="D6504" s="1">
        <v>44975</v>
      </c>
      <c r="E6504" s="2">
        <v>0.60581018518518515</v>
      </c>
      <c r="F6504">
        <v>109</v>
      </c>
      <c r="G6504" t="str">
        <f>IFERROR(INDEX(menu_items!$B:$B,MATCH(F6504,menu_items!$A:$A,0)),"Unknown value")</f>
        <v>Korean Beef Bowl</v>
      </c>
      <c r="H6504" t="str">
        <f>IFERROR(INDEX(menu_items!$C:$C,MATCH(F6504,menu_items!$A:$A,0)),"Unknown value")</f>
        <v>Asian</v>
      </c>
      <c r="I6504" s="5">
        <f>IFERROR(INDEX(menu_items!$D:$D,MATCH(F6504,menu_items!$A:$A,0)),0)</f>
        <v>17.95</v>
      </c>
      <c r="J6504" t="str">
        <f t="shared" si="508"/>
        <v>Sat</v>
      </c>
      <c r="K6504">
        <f t="shared" si="509"/>
        <v>18</v>
      </c>
      <c r="L6504" t="str">
        <f t="shared" si="510"/>
        <v>Feb</v>
      </c>
      <c r="M6504">
        <v>14</v>
      </c>
      <c r="N6504">
        <f t="shared" si="511"/>
        <v>4</v>
      </c>
      <c r="O6504" s="5">
        <f t="shared" si="512"/>
        <v>54.95</v>
      </c>
    </row>
    <row r="6505" spans="1:15" x14ac:dyDescent="0.25">
      <c r="A6505">
        <v>6581</v>
      </c>
      <c r="B6505">
        <v>2910</v>
      </c>
      <c r="C6505">
        <f>IF(COUNTIF($B$2:B6505,B6505)=1,1,0)</f>
        <v>0</v>
      </c>
      <c r="D6505" s="1">
        <v>44975</v>
      </c>
      <c r="E6505" s="2">
        <v>0.60581018518518515</v>
      </c>
      <c r="F6505">
        <v>129</v>
      </c>
      <c r="G6505" t="str">
        <f>IFERROR(INDEX(menu_items!$B:$B,MATCH(F6505,menu_items!$A:$A,0)),"Unknown value")</f>
        <v>Mushroom Ravioli</v>
      </c>
      <c r="H6505" t="str">
        <f>IFERROR(INDEX(menu_items!$C:$C,MATCH(F6505,menu_items!$A:$A,0)),"Unknown value")</f>
        <v>Italian</v>
      </c>
      <c r="I6505" s="5">
        <f>IFERROR(INDEX(menu_items!$D:$D,MATCH(F6505,menu_items!$A:$A,0)),0)</f>
        <v>15.5</v>
      </c>
      <c r="J6505" t="str">
        <f t="shared" si="508"/>
        <v>Sat</v>
      </c>
      <c r="K6505">
        <f t="shared" si="509"/>
        <v>18</v>
      </c>
      <c r="L6505" t="str">
        <f t="shared" si="510"/>
        <v>Feb</v>
      </c>
      <c r="M6505">
        <v>14</v>
      </c>
      <c r="N6505">
        <f t="shared" si="511"/>
        <v>4</v>
      </c>
      <c r="O6505" s="5">
        <f t="shared" si="512"/>
        <v>54.95</v>
      </c>
    </row>
    <row r="6506" spans="1:15" x14ac:dyDescent="0.25">
      <c r="A6506">
        <v>6582</v>
      </c>
      <c r="B6506">
        <v>2910</v>
      </c>
      <c r="C6506">
        <f>IF(COUNTIF($B$2:B6506,B6506)=1,1,0)</f>
        <v>0</v>
      </c>
      <c r="D6506" s="1">
        <v>44975</v>
      </c>
      <c r="E6506" s="2">
        <v>0.60581018518518515</v>
      </c>
      <c r="F6506">
        <v>113</v>
      </c>
      <c r="G6506" t="str">
        <f>IFERROR(INDEX(menu_items!$B:$B,MATCH(F6506,menu_items!$A:$A,0)),"Unknown value")</f>
        <v>Edamame</v>
      </c>
      <c r="H6506" t="str">
        <f>IFERROR(INDEX(menu_items!$C:$C,MATCH(F6506,menu_items!$A:$A,0)),"Unknown value")</f>
        <v>Asian</v>
      </c>
      <c r="I6506" s="5">
        <f>IFERROR(INDEX(menu_items!$D:$D,MATCH(F6506,menu_items!$A:$A,0)),0)</f>
        <v>5</v>
      </c>
      <c r="J6506" t="str">
        <f t="shared" si="508"/>
        <v>Sat</v>
      </c>
      <c r="K6506">
        <f t="shared" si="509"/>
        <v>18</v>
      </c>
      <c r="L6506" t="str">
        <f t="shared" si="510"/>
        <v>Feb</v>
      </c>
      <c r="M6506">
        <v>14</v>
      </c>
      <c r="N6506">
        <f t="shared" si="511"/>
        <v>4</v>
      </c>
      <c r="O6506" s="5">
        <f t="shared" si="512"/>
        <v>54.95</v>
      </c>
    </row>
    <row r="6507" spans="1:15" x14ac:dyDescent="0.25">
      <c r="A6507">
        <v>6583</v>
      </c>
      <c r="B6507">
        <v>2911</v>
      </c>
      <c r="C6507">
        <f>IF(COUNTIF($B$2:B6507,B6507)=1,1,0)</f>
        <v>1</v>
      </c>
      <c r="D6507" s="1">
        <v>44975</v>
      </c>
      <c r="E6507" s="2">
        <v>0.62094907407407407</v>
      </c>
      <c r="F6507">
        <v>115</v>
      </c>
      <c r="G6507" t="str">
        <f>IFERROR(INDEX(menu_items!$B:$B,MATCH(F6507,menu_items!$A:$A,0)),"Unknown value")</f>
        <v>Chicken Tacos</v>
      </c>
      <c r="H6507" t="str">
        <f>IFERROR(INDEX(menu_items!$C:$C,MATCH(F6507,menu_items!$A:$A,0)),"Unknown value")</f>
        <v>Mexican</v>
      </c>
      <c r="I6507" s="5">
        <f>IFERROR(INDEX(menu_items!$D:$D,MATCH(F6507,menu_items!$A:$A,0)),0)</f>
        <v>11.95</v>
      </c>
      <c r="J6507" t="str">
        <f t="shared" si="508"/>
        <v>Sat</v>
      </c>
      <c r="K6507">
        <f t="shared" si="509"/>
        <v>18</v>
      </c>
      <c r="L6507" t="str">
        <f t="shared" si="510"/>
        <v>Feb</v>
      </c>
      <c r="M6507">
        <v>14</v>
      </c>
      <c r="N6507">
        <f t="shared" si="511"/>
        <v>1</v>
      </c>
      <c r="O6507" s="5">
        <f t="shared" si="512"/>
        <v>11.95</v>
      </c>
    </row>
    <row r="6508" spans="1:15" x14ac:dyDescent="0.25">
      <c r="A6508">
        <v>6584</v>
      </c>
      <c r="B6508">
        <v>2912</v>
      </c>
      <c r="C6508">
        <f>IF(COUNTIF($B$2:B6508,B6508)=1,1,0)</f>
        <v>1</v>
      </c>
      <c r="D6508" s="1">
        <v>44975</v>
      </c>
      <c r="E6508" s="2">
        <v>0.65210648148148154</v>
      </c>
      <c r="F6508">
        <v>102</v>
      </c>
      <c r="G6508" t="str">
        <f>IFERROR(INDEX(menu_items!$B:$B,MATCH(F6508,menu_items!$A:$A,0)),"Unknown value")</f>
        <v>Cheeseburger</v>
      </c>
      <c r="H6508" t="str">
        <f>IFERROR(INDEX(menu_items!$C:$C,MATCH(F6508,menu_items!$A:$A,0)),"Unknown value")</f>
        <v>American</v>
      </c>
      <c r="I6508" s="5">
        <f>IFERROR(INDEX(menu_items!$D:$D,MATCH(F6508,menu_items!$A:$A,0)),0)</f>
        <v>13.95</v>
      </c>
      <c r="J6508" t="str">
        <f t="shared" si="508"/>
        <v>Sat</v>
      </c>
      <c r="K6508">
        <f t="shared" si="509"/>
        <v>18</v>
      </c>
      <c r="L6508" t="str">
        <f t="shared" si="510"/>
        <v>Feb</v>
      </c>
      <c r="M6508">
        <v>15</v>
      </c>
      <c r="N6508">
        <f t="shared" si="511"/>
        <v>4</v>
      </c>
      <c r="O6508" s="5">
        <f t="shared" si="512"/>
        <v>56.8</v>
      </c>
    </row>
    <row r="6509" spans="1:15" x14ac:dyDescent="0.25">
      <c r="A6509">
        <v>6585</v>
      </c>
      <c r="B6509">
        <v>2912</v>
      </c>
      <c r="C6509">
        <f>IF(COUNTIF($B$2:B6509,B6509)=1,1,0)</f>
        <v>0</v>
      </c>
      <c r="D6509" s="1">
        <v>44975</v>
      </c>
      <c r="E6509" s="2">
        <v>0.65210648148148154</v>
      </c>
      <c r="F6509">
        <v>110</v>
      </c>
      <c r="G6509" t="str">
        <f>IFERROR(INDEX(menu_items!$B:$B,MATCH(F6509,menu_items!$A:$A,0)),"Unknown value")</f>
        <v>Pork Ramen</v>
      </c>
      <c r="H6509" t="str">
        <f>IFERROR(INDEX(menu_items!$C:$C,MATCH(F6509,menu_items!$A:$A,0)),"Unknown value")</f>
        <v>Asian</v>
      </c>
      <c r="I6509" s="5">
        <f>IFERROR(INDEX(menu_items!$D:$D,MATCH(F6509,menu_items!$A:$A,0)),0)</f>
        <v>17.95</v>
      </c>
      <c r="J6509" t="str">
        <f t="shared" si="508"/>
        <v>Sat</v>
      </c>
      <c r="K6509">
        <f t="shared" si="509"/>
        <v>18</v>
      </c>
      <c r="L6509" t="str">
        <f t="shared" si="510"/>
        <v>Feb</v>
      </c>
      <c r="M6509">
        <v>15</v>
      </c>
      <c r="N6509">
        <f t="shared" si="511"/>
        <v>4</v>
      </c>
      <c r="O6509" s="5">
        <f t="shared" si="512"/>
        <v>56.8</v>
      </c>
    </row>
    <row r="6510" spans="1:15" x14ac:dyDescent="0.25">
      <c r="A6510">
        <v>6586</v>
      </c>
      <c r="B6510">
        <v>2912</v>
      </c>
      <c r="C6510">
        <f>IF(COUNTIF($B$2:B6510,B6510)=1,1,0)</f>
        <v>0</v>
      </c>
      <c r="D6510" s="1">
        <v>44975</v>
      </c>
      <c r="E6510" s="2">
        <v>0.65210648148148154</v>
      </c>
      <c r="F6510">
        <v>117</v>
      </c>
      <c r="G6510" t="str">
        <f>IFERROR(INDEX(menu_items!$B:$B,MATCH(F6510,menu_items!$A:$A,0)),"Unknown value")</f>
        <v>Chicken Burrito</v>
      </c>
      <c r="H6510" t="str">
        <f>IFERROR(INDEX(menu_items!$C:$C,MATCH(F6510,menu_items!$A:$A,0)),"Unknown value")</f>
        <v>Mexican</v>
      </c>
      <c r="I6510" s="5">
        <f>IFERROR(INDEX(menu_items!$D:$D,MATCH(F6510,menu_items!$A:$A,0)),0)</f>
        <v>12.95</v>
      </c>
      <c r="J6510" t="str">
        <f t="shared" si="508"/>
        <v>Sat</v>
      </c>
      <c r="K6510">
        <f t="shared" si="509"/>
        <v>18</v>
      </c>
      <c r="L6510" t="str">
        <f t="shared" si="510"/>
        <v>Feb</v>
      </c>
      <c r="M6510">
        <v>15</v>
      </c>
      <c r="N6510">
        <f t="shared" si="511"/>
        <v>4</v>
      </c>
      <c r="O6510" s="5">
        <f t="shared" si="512"/>
        <v>56.8</v>
      </c>
    </row>
    <row r="6511" spans="1:15" x14ac:dyDescent="0.25">
      <c r="A6511">
        <v>6587</v>
      </c>
      <c r="B6511">
        <v>2912</v>
      </c>
      <c r="C6511">
        <f>IF(COUNTIF($B$2:B6511,B6511)=1,1,0)</f>
        <v>0</v>
      </c>
      <c r="D6511" s="1">
        <v>44975</v>
      </c>
      <c r="E6511" s="2">
        <v>0.65210648148148154</v>
      </c>
      <c r="F6511">
        <v>111</v>
      </c>
      <c r="G6511" t="str">
        <f>IFERROR(INDEX(menu_items!$B:$B,MATCH(F6511,menu_items!$A:$A,0)),"Unknown value")</f>
        <v>California Roll</v>
      </c>
      <c r="H6511" t="str">
        <f>IFERROR(INDEX(menu_items!$C:$C,MATCH(F6511,menu_items!$A:$A,0)),"Unknown value")</f>
        <v>Asian</v>
      </c>
      <c r="I6511" s="5">
        <f>IFERROR(INDEX(menu_items!$D:$D,MATCH(F6511,menu_items!$A:$A,0)),0)</f>
        <v>11.95</v>
      </c>
      <c r="J6511" t="str">
        <f t="shared" si="508"/>
        <v>Sat</v>
      </c>
      <c r="K6511">
        <f t="shared" si="509"/>
        <v>18</v>
      </c>
      <c r="L6511" t="str">
        <f t="shared" si="510"/>
        <v>Feb</v>
      </c>
      <c r="M6511">
        <v>15</v>
      </c>
      <c r="N6511">
        <f t="shared" si="511"/>
        <v>4</v>
      </c>
      <c r="O6511" s="5">
        <f t="shared" si="512"/>
        <v>56.8</v>
      </c>
    </row>
    <row r="6512" spans="1:15" x14ac:dyDescent="0.25">
      <c r="A6512">
        <v>6588</v>
      </c>
      <c r="B6512">
        <v>2913</v>
      </c>
      <c r="C6512">
        <f>IF(COUNTIF($B$2:B6512,B6512)=1,1,0)</f>
        <v>1</v>
      </c>
      <c r="D6512" s="1">
        <v>44975</v>
      </c>
      <c r="E6512" s="2">
        <v>0.65591435185185187</v>
      </c>
      <c r="F6512">
        <v>117</v>
      </c>
      <c r="G6512" t="str">
        <f>IFERROR(INDEX(menu_items!$B:$B,MATCH(F6512,menu_items!$A:$A,0)),"Unknown value")</f>
        <v>Chicken Burrito</v>
      </c>
      <c r="H6512" t="str">
        <f>IFERROR(INDEX(menu_items!$C:$C,MATCH(F6512,menu_items!$A:$A,0)),"Unknown value")</f>
        <v>Mexican</v>
      </c>
      <c r="I6512" s="5">
        <f>IFERROR(INDEX(menu_items!$D:$D,MATCH(F6512,menu_items!$A:$A,0)),0)</f>
        <v>12.95</v>
      </c>
      <c r="J6512" t="str">
        <f t="shared" si="508"/>
        <v>Sat</v>
      </c>
      <c r="K6512">
        <f t="shared" si="509"/>
        <v>18</v>
      </c>
      <c r="L6512" t="str">
        <f t="shared" si="510"/>
        <v>Feb</v>
      </c>
      <c r="M6512">
        <v>15</v>
      </c>
      <c r="N6512">
        <f t="shared" si="511"/>
        <v>1</v>
      </c>
      <c r="O6512" s="5">
        <f t="shared" si="512"/>
        <v>12.95</v>
      </c>
    </row>
    <row r="6513" spans="1:15" x14ac:dyDescent="0.25">
      <c r="A6513">
        <v>6589</v>
      </c>
      <c r="B6513">
        <v>2914</v>
      </c>
      <c r="C6513">
        <f>IF(COUNTIF($B$2:B6513,B6513)=1,1,0)</f>
        <v>1</v>
      </c>
      <c r="D6513" s="1">
        <v>44975</v>
      </c>
      <c r="E6513" s="2">
        <v>0.664525462962963</v>
      </c>
      <c r="F6513">
        <v>107</v>
      </c>
      <c r="G6513" t="str">
        <f>IFERROR(INDEX(menu_items!$B:$B,MATCH(F6513,menu_items!$A:$A,0)),"Unknown value")</f>
        <v>Orange Chicken</v>
      </c>
      <c r="H6513" t="str">
        <f>IFERROR(INDEX(menu_items!$C:$C,MATCH(F6513,menu_items!$A:$A,0)),"Unknown value")</f>
        <v>Asian</v>
      </c>
      <c r="I6513" s="5">
        <f>IFERROR(INDEX(menu_items!$D:$D,MATCH(F6513,menu_items!$A:$A,0)),0)</f>
        <v>16.5</v>
      </c>
      <c r="J6513" t="str">
        <f t="shared" si="508"/>
        <v>Sat</v>
      </c>
      <c r="K6513">
        <f t="shared" si="509"/>
        <v>18</v>
      </c>
      <c r="L6513" t="str">
        <f t="shared" si="510"/>
        <v>Feb</v>
      </c>
      <c r="M6513">
        <v>15</v>
      </c>
      <c r="N6513">
        <f t="shared" si="511"/>
        <v>2</v>
      </c>
      <c r="O6513" s="5">
        <f t="shared" si="512"/>
        <v>23.5</v>
      </c>
    </row>
    <row r="6514" spans="1:15" x14ac:dyDescent="0.25">
      <c r="A6514">
        <v>6590</v>
      </c>
      <c r="B6514">
        <v>2914</v>
      </c>
      <c r="C6514">
        <f>IF(COUNTIF($B$2:B6514,B6514)=1,1,0)</f>
        <v>0</v>
      </c>
      <c r="D6514" s="1">
        <v>44975</v>
      </c>
      <c r="E6514" s="2">
        <v>0.664525462962963</v>
      </c>
      <c r="F6514">
        <v>105</v>
      </c>
      <c r="G6514" t="str">
        <f>IFERROR(INDEX(menu_items!$B:$B,MATCH(F6514,menu_items!$A:$A,0)),"Unknown value")</f>
        <v>Mac &amp; Cheese</v>
      </c>
      <c r="H6514" t="str">
        <f>IFERROR(INDEX(menu_items!$C:$C,MATCH(F6514,menu_items!$A:$A,0)),"Unknown value")</f>
        <v>American</v>
      </c>
      <c r="I6514" s="5">
        <f>IFERROR(INDEX(menu_items!$D:$D,MATCH(F6514,menu_items!$A:$A,0)),0)</f>
        <v>7</v>
      </c>
      <c r="J6514" t="str">
        <f t="shared" si="508"/>
        <v>Sat</v>
      </c>
      <c r="K6514">
        <f t="shared" si="509"/>
        <v>18</v>
      </c>
      <c r="L6514" t="str">
        <f t="shared" si="510"/>
        <v>Feb</v>
      </c>
      <c r="M6514">
        <v>15</v>
      </c>
      <c r="N6514">
        <f t="shared" si="511"/>
        <v>2</v>
      </c>
      <c r="O6514" s="5">
        <f t="shared" si="512"/>
        <v>23.5</v>
      </c>
    </row>
    <row r="6515" spans="1:15" x14ac:dyDescent="0.25">
      <c r="A6515">
        <v>6591</v>
      </c>
      <c r="B6515">
        <v>2915</v>
      </c>
      <c r="C6515">
        <f>IF(COUNTIF($B$2:B6515,B6515)=1,1,0)</f>
        <v>1</v>
      </c>
      <c r="D6515" s="1">
        <v>44975</v>
      </c>
      <c r="E6515" s="2">
        <v>0.69030092592592596</v>
      </c>
      <c r="F6515">
        <v>107</v>
      </c>
      <c r="G6515" t="str">
        <f>IFERROR(INDEX(menu_items!$B:$B,MATCH(F6515,menu_items!$A:$A,0)),"Unknown value")</f>
        <v>Orange Chicken</v>
      </c>
      <c r="H6515" t="str">
        <f>IFERROR(INDEX(menu_items!$C:$C,MATCH(F6515,menu_items!$A:$A,0)),"Unknown value")</f>
        <v>Asian</v>
      </c>
      <c r="I6515" s="5">
        <f>IFERROR(INDEX(menu_items!$D:$D,MATCH(F6515,menu_items!$A:$A,0)),0)</f>
        <v>16.5</v>
      </c>
      <c r="J6515" t="str">
        <f t="shared" si="508"/>
        <v>Sat</v>
      </c>
      <c r="K6515">
        <f t="shared" si="509"/>
        <v>18</v>
      </c>
      <c r="L6515" t="str">
        <f t="shared" si="510"/>
        <v>Feb</v>
      </c>
      <c r="M6515">
        <v>16</v>
      </c>
      <c r="N6515">
        <f t="shared" si="511"/>
        <v>2</v>
      </c>
      <c r="O6515" s="5">
        <f t="shared" si="512"/>
        <v>31.45</v>
      </c>
    </row>
    <row r="6516" spans="1:15" x14ac:dyDescent="0.25">
      <c r="A6516">
        <v>6592</v>
      </c>
      <c r="B6516">
        <v>2915</v>
      </c>
      <c r="C6516">
        <f>IF(COUNTIF($B$2:B6516,B6516)=1,1,0)</f>
        <v>0</v>
      </c>
      <c r="D6516" s="1">
        <v>44975</v>
      </c>
      <c r="E6516" s="2">
        <v>0.69030092592592596</v>
      </c>
      <c r="F6516">
        <v>112</v>
      </c>
      <c r="G6516" t="str">
        <f>IFERROR(INDEX(menu_items!$B:$B,MATCH(F6516,menu_items!$A:$A,0)),"Unknown value")</f>
        <v>Salmon Roll</v>
      </c>
      <c r="H6516" t="str">
        <f>IFERROR(INDEX(menu_items!$C:$C,MATCH(F6516,menu_items!$A:$A,0)),"Unknown value")</f>
        <v>Asian</v>
      </c>
      <c r="I6516" s="5">
        <f>IFERROR(INDEX(menu_items!$D:$D,MATCH(F6516,menu_items!$A:$A,0)),0)</f>
        <v>14.95</v>
      </c>
      <c r="J6516" t="str">
        <f t="shared" si="508"/>
        <v>Sat</v>
      </c>
      <c r="K6516">
        <f t="shared" si="509"/>
        <v>18</v>
      </c>
      <c r="L6516" t="str">
        <f t="shared" si="510"/>
        <v>Feb</v>
      </c>
      <c r="M6516">
        <v>16</v>
      </c>
      <c r="N6516">
        <f t="shared" si="511"/>
        <v>2</v>
      </c>
      <c r="O6516" s="5">
        <f t="shared" si="512"/>
        <v>31.45</v>
      </c>
    </row>
    <row r="6517" spans="1:15" x14ac:dyDescent="0.25">
      <c r="A6517">
        <v>6593</v>
      </c>
      <c r="B6517">
        <v>2916</v>
      </c>
      <c r="C6517">
        <f>IF(COUNTIF($B$2:B6517,B6517)=1,1,0)</f>
        <v>1</v>
      </c>
      <c r="D6517" s="1">
        <v>44975</v>
      </c>
      <c r="E6517" s="2">
        <v>0.70138888888888884</v>
      </c>
      <c r="F6517">
        <v>109</v>
      </c>
      <c r="G6517" t="str">
        <f>IFERROR(INDEX(menu_items!$B:$B,MATCH(F6517,menu_items!$A:$A,0)),"Unknown value")</f>
        <v>Korean Beef Bowl</v>
      </c>
      <c r="H6517" t="str">
        <f>IFERROR(INDEX(menu_items!$C:$C,MATCH(F6517,menu_items!$A:$A,0)),"Unknown value")</f>
        <v>Asian</v>
      </c>
      <c r="I6517" s="5">
        <f>IFERROR(INDEX(menu_items!$D:$D,MATCH(F6517,menu_items!$A:$A,0)),0)</f>
        <v>17.95</v>
      </c>
      <c r="J6517" t="str">
        <f t="shared" ref="J6517:J6578" si="513">TEXT(D6517,"ddd")</f>
        <v>Sat</v>
      </c>
      <c r="K6517">
        <f t="shared" ref="K6517:K6578" si="514">DAY(D6517)</f>
        <v>18</v>
      </c>
      <c r="L6517" t="str">
        <f t="shared" ref="L6517:L6578" si="515">TEXT(D6517,"mmm")</f>
        <v>Feb</v>
      </c>
      <c r="M6517">
        <v>16</v>
      </c>
      <c r="N6517">
        <f t="shared" si="511"/>
        <v>3</v>
      </c>
      <c r="O6517" s="5">
        <f t="shared" si="512"/>
        <v>37.9</v>
      </c>
    </row>
    <row r="6518" spans="1:15" x14ac:dyDescent="0.25">
      <c r="A6518">
        <v>6594</v>
      </c>
      <c r="B6518">
        <v>2916</v>
      </c>
      <c r="C6518">
        <f>IF(COUNTIF($B$2:B6518,B6518)=1,1,0)</f>
        <v>0</v>
      </c>
      <c r="D6518" s="1">
        <v>44975</v>
      </c>
      <c r="E6518" s="2">
        <v>0.70138888888888884</v>
      </c>
      <c r="F6518">
        <v>113</v>
      </c>
      <c r="G6518" t="str">
        <f>IFERROR(INDEX(menu_items!$B:$B,MATCH(F6518,menu_items!$A:$A,0)),"Unknown value")</f>
        <v>Edamame</v>
      </c>
      <c r="H6518" t="str">
        <f>IFERROR(INDEX(menu_items!$C:$C,MATCH(F6518,menu_items!$A:$A,0)),"Unknown value")</f>
        <v>Asian</v>
      </c>
      <c r="I6518" s="5">
        <f>IFERROR(INDEX(menu_items!$D:$D,MATCH(F6518,menu_items!$A:$A,0)),0)</f>
        <v>5</v>
      </c>
      <c r="J6518" t="str">
        <f t="shared" si="513"/>
        <v>Sat</v>
      </c>
      <c r="K6518">
        <f t="shared" si="514"/>
        <v>18</v>
      </c>
      <c r="L6518" t="str">
        <f t="shared" si="515"/>
        <v>Feb</v>
      </c>
      <c r="M6518">
        <v>16</v>
      </c>
      <c r="N6518">
        <f t="shared" si="511"/>
        <v>3</v>
      </c>
      <c r="O6518" s="5">
        <f t="shared" si="512"/>
        <v>37.9</v>
      </c>
    </row>
    <row r="6519" spans="1:15" x14ac:dyDescent="0.25">
      <c r="A6519">
        <v>6595</v>
      </c>
      <c r="B6519">
        <v>2916</v>
      </c>
      <c r="C6519">
        <f>IF(COUNTIF($B$2:B6519,B6519)=1,1,0)</f>
        <v>0</v>
      </c>
      <c r="D6519" s="1">
        <v>44975</v>
      </c>
      <c r="E6519" s="2">
        <v>0.70138888888888884</v>
      </c>
      <c r="F6519">
        <v>118</v>
      </c>
      <c r="G6519" t="str">
        <f>IFERROR(INDEX(menu_items!$B:$B,MATCH(F6519,menu_items!$A:$A,0)),"Unknown value")</f>
        <v>Steak Burrito</v>
      </c>
      <c r="H6519" t="str">
        <f>IFERROR(INDEX(menu_items!$C:$C,MATCH(F6519,menu_items!$A:$A,0)),"Unknown value")</f>
        <v>Mexican</v>
      </c>
      <c r="I6519" s="5">
        <f>IFERROR(INDEX(menu_items!$D:$D,MATCH(F6519,menu_items!$A:$A,0)),0)</f>
        <v>14.95</v>
      </c>
      <c r="J6519" t="str">
        <f t="shared" si="513"/>
        <v>Sat</v>
      </c>
      <c r="K6519">
        <f t="shared" si="514"/>
        <v>18</v>
      </c>
      <c r="L6519" t="str">
        <f t="shared" si="515"/>
        <v>Feb</v>
      </c>
      <c r="M6519">
        <v>16</v>
      </c>
      <c r="N6519">
        <f t="shared" si="511"/>
        <v>3</v>
      </c>
      <c r="O6519" s="5">
        <f t="shared" si="512"/>
        <v>37.9</v>
      </c>
    </row>
    <row r="6520" spans="1:15" x14ac:dyDescent="0.25">
      <c r="A6520">
        <v>6596</v>
      </c>
      <c r="B6520">
        <v>2917</v>
      </c>
      <c r="C6520">
        <f>IF(COUNTIF($B$2:B6520,B6520)=1,1,0)</f>
        <v>1</v>
      </c>
      <c r="D6520" s="1">
        <v>44975</v>
      </c>
      <c r="E6520" s="2">
        <v>0.70642361111111107</v>
      </c>
      <c r="F6520">
        <v>126</v>
      </c>
      <c r="G6520" t="str">
        <f>IFERROR(INDEX(menu_items!$B:$B,MATCH(F6520,menu_items!$A:$A,0)),"Unknown value")</f>
        <v>Fettuccine Alfredo</v>
      </c>
      <c r="H6520" t="str">
        <f>IFERROR(INDEX(menu_items!$C:$C,MATCH(F6520,menu_items!$A:$A,0)),"Unknown value")</f>
        <v>Italian</v>
      </c>
      <c r="I6520" s="5">
        <f>IFERROR(INDEX(menu_items!$D:$D,MATCH(F6520,menu_items!$A:$A,0)),0)</f>
        <v>14.5</v>
      </c>
      <c r="J6520" t="str">
        <f t="shared" si="513"/>
        <v>Sat</v>
      </c>
      <c r="K6520">
        <f t="shared" si="514"/>
        <v>18</v>
      </c>
      <c r="L6520" t="str">
        <f t="shared" si="515"/>
        <v>Feb</v>
      </c>
      <c r="M6520">
        <v>16</v>
      </c>
      <c r="N6520">
        <f t="shared" si="511"/>
        <v>2</v>
      </c>
      <c r="O6520" s="5">
        <f t="shared" si="512"/>
        <v>30</v>
      </c>
    </row>
    <row r="6521" spans="1:15" x14ac:dyDescent="0.25">
      <c r="A6521">
        <v>6597</v>
      </c>
      <c r="B6521">
        <v>2917</v>
      </c>
      <c r="C6521">
        <f>IF(COUNTIF($B$2:B6521,B6521)=1,1,0)</f>
        <v>0</v>
      </c>
      <c r="D6521" s="1">
        <v>44975</v>
      </c>
      <c r="E6521" s="2">
        <v>0.70642361111111107</v>
      </c>
      <c r="F6521">
        <v>129</v>
      </c>
      <c r="G6521" t="str">
        <f>IFERROR(INDEX(menu_items!$B:$B,MATCH(F6521,menu_items!$A:$A,0)),"Unknown value")</f>
        <v>Mushroom Ravioli</v>
      </c>
      <c r="H6521" t="str">
        <f>IFERROR(INDEX(menu_items!$C:$C,MATCH(F6521,menu_items!$A:$A,0)),"Unknown value")</f>
        <v>Italian</v>
      </c>
      <c r="I6521" s="5">
        <f>IFERROR(INDEX(menu_items!$D:$D,MATCH(F6521,menu_items!$A:$A,0)),0)</f>
        <v>15.5</v>
      </c>
      <c r="J6521" t="str">
        <f t="shared" si="513"/>
        <v>Sat</v>
      </c>
      <c r="K6521">
        <f t="shared" si="514"/>
        <v>18</v>
      </c>
      <c r="L6521" t="str">
        <f t="shared" si="515"/>
        <v>Feb</v>
      </c>
      <c r="M6521">
        <v>16</v>
      </c>
      <c r="N6521">
        <f t="shared" si="511"/>
        <v>2</v>
      </c>
      <c r="O6521" s="5">
        <f t="shared" si="512"/>
        <v>30</v>
      </c>
    </row>
    <row r="6522" spans="1:15" x14ac:dyDescent="0.25">
      <c r="A6522">
        <v>6598</v>
      </c>
      <c r="B6522">
        <v>2918</v>
      </c>
      <c r="C6522">
        <f>IF(COUNTIF($B$2:B6522,B6522)=1,1,0)</f>
        <v>1</v>
      </c>
      <c r="D6522" s="1">
        <v>44975</v>
      </c>
      <c r="E6522" s="2">
        <v>0.70776620370370369</v>
      </c>
      <c r="F6522">
        <v>102</v>
      </c>
      <c r="G6522" t="str">
        <f>IFERROR(INDEX(menu_items!$B:$B,MATCH(F6522,menu_items!$A:$A,0)),"Unknown value")</f>
        <v>Cheeseburger</v>
      </c>
      <c r="H6522" t="str">
        <f>IFERROR(INDEX(menu_items!$C:$C,MATCH(F6522,menu_items!$A:$A,0)),"Unknown value")</f>
        <v>American</v>
      </c>
      <c r="I6522" s="5">
        <f>IFERROR(INDEX(menu_items!$D:$D,MATCH(F6522,menu_items!$A:$A,0)),0)</f>
        <v>13.95</v>
      </c>
      <c r="J6522" t="str">
        <f t="shared" si="513"/>
        <v>Sat</v>
      </c>
      <c r="K6522">
        <f t="shared" si="514"/>
        <v>18</v>
      </c>
      <c r="L6522" t="str">
        <f t="shared" si="515"/>
        <v>Feb</v>
      </c>
      <c r="M6522">
        <v>16</v>
      </c>
      <c r="N6522">
        <f t="shared" si="511"/>
        <v>2</v>
      </c>
      <c r="O6522" s="5">
        <f t="shared" si="512"/>
        <v>27.9</v>
      </c>
    </row>
    <row r="6523" spans="1:15" x14ac:dyDescent="0.25">
      <c r="A6523">
        <v>6599</v>
      </c>
      <c r="B6523">
        <v>2918</v>
      </c>
      <c r="C6523">
        <f>IF(COUNTIF($B$2:B6523,B6523)=1,1,0)</f>
        <v>0</v>
      </c>
      <c r="D6523" s="1">
        <v>44975</v>
      </c>
      <c r="E6523" s="2">
        <v>0.70776620370370369</v>
      </c>
      <c r="F6523">
        <v>102</v>
      </c>
      <c r="G6523" t="str">
        <f>IFERROR(INDEX(menu_items!$B:$B,MATCH(F6523,menu_items!$A:$A,0)),"Unknown value")</f>
        <v>Cheeseburger</v>
      </c>
      <c r="H6523" t="str">
        <f>IFERROR(INDEX(menu_items!$C:$C,MATCH(F6523,menu_items!$A:$A,0)),"Unknown value")</f>
        <v>American</v>
      </c>
      <c r="I6523" s="5">
        <f>IFERROR(INDEX(menu_items!$D:$D,MATCH(F6523,menu_items!$A:$A,0)),0)</f>
        <v>13.95</v>
      </c>
      <c r="J6523" t="str">
        <f t="shared" si="513"/>
        <v>Sat</v>
      </c>
      <c r="K6523">
        <f t="shared" si="514"/>
        <v>18</v>
      </c>
      <c r="L6523" t="str">
        <f t="shared" si="515"/>
        <v>Feb</v>
      </c>
      <c r="M6523">
        <v>16</v>
      </c>
      <c r="N6523">
        <f t="shared" si="511"/>
        <v>2</v>
      </c>
      <c r="O6523" s="5">
        <f t="shared" si="512"/>
        <v>27.9</v>
      </c>
    </row>
    <row r="6524" spans="1:15" x14ac:dyDescent="0.25">
      <c r="A6524">
        <v>6600</v>
      </c>
      <c r="B6524">
        <v>2919</v>
      </c>
      <c r="C6524">
        <f>IF(COUNTIF($B$2:B6524,B6524)=1,1,0)</f>
        <v>1</v>
      </c>
      <c r="D6524" s="1">
        <v>44975</v>
      </c>
      <c r="E6524" s="2">
        <v>0.71363425925925927</v>
      </c>
      <c r="F6524">
        <v>128</v>
      </c>
      <c r="G6524" t="str">
        <f>IFERROR(INDEX(menu_items!$B:$B,MATCH(F6524,menu_items!$A:$A,0)),"Unknown value")</f>
        <v>Cheese Lasagna</v>
      </c>
      <c r="H6524" t="str">
        <f>IFERROR(INDEX(menu_items!$C:$C,MATCH(F6524,menu_items!$A:$A,0)),"Unknown value")</f>
        <v>Italian</v>
      </c>
      <c r="I6524" s="5">
        <f>IFERROR(INDEX(menu_items!$D:$D,MATCH(F6524,menu_items!$A:$A,0)),0)</f>
        <v>15.5</v>
      </c>
      <c r="J6524" t="str">
        <f t="shared" si="513"/>
        <v>Sat</v>
      </c>
      <c r="K6524">
        <f t="shared" si="514"/>
        <v>18</v>
      </c>
      <c r="L6524" t="str">
        <f t="shared" si="515"/>
        <v>Feb</v>
      </c>
      <c r="M6524">
        <v>17</v>
      </c>
      <c r="N6524">
        <f t="shared" si="511"/>
        <v>4</v>
      </c>
      <c r="O6524" s="5">
        <f t="shared" si="512"/>
        <v>47.45</v>
      </c>
    </row>
    <row r="6525" spans="1:15" x14ac:dyDescent="0.25">
      <c r="A6525">
        <v>6601</v>
      </c>
      <c r="B6525">
        <v>2919</v>
      </c>
      <c r="C6525">
        <f>IF(COUNTIF($B$2:B6525,B6525)=1,1,0)</f>
        <v>0</v>
      </c>
      <c r="D6525" s="1">
        <v>44975</v>
      </c>
      <c r="E6525" s="2">
        <v>0.71363425925925927</v>
      </c>
      <c r="F6525">
        <v>105</v>
      </c>
      <c r="G6525" t="str">
        <f>IFERROR(INDEX(menu_items!$B:$B,MATCH(F6525,menu_items!$A:$A,0)),"Unknown value")</f>
        <v>Mac &amp; Cheese</v>
      </c>
      <c r="H6525" t="str">
        <f>IFERROR(INDEX(menu_items!$C:$C,MATCH(F6525,menu_items!$A:$A,0)),"Unknown value")</f>
        <v>American</v>
      </c>
      <c r="I6525" s="5">
        <f>IFERROR(INDEX(menu_items!$D:$D,MATCH(F6525,menu_items!$A:$A,0)),0)</f>
        <v>7</v>
      </c>
      <c r="J6525" t="str">
        <f t="shared" si="513"/>
        <v>Sat</v>
      </c>
      <c r="K6525">
        <f t="shared" si="514"/>
        <v>18</v>
      </c>
      <c r="L6525" t="str">
        <f t="shared" si="515"/>
        <v>Feb</v>
      </c>
      <c r="M6525">
        <v>17</v>
      </c>
      <c r="N6525">
        <f t="shared" si="511"/>
        <v>4</v>
      </c>
      <c r="O6525" s="5">
        <f t="shared" si="512"/>
        <v>47.45</v>
      </c>
    </row>
    <row r="6526" spans="1:15" x14ac:dyDescent="0.25">
      <c r="A6526">
        <v>6602</v>
      </c>
      <c r="B6526">
        <v>2919</v>
      </c>
      <c r="C6526">
        <f>IF(COUNTIF($B$2:B6526,B6526)=1,1,0)</f>
        <v>0</v>
      </c>
      <c r="D6526" s="1">
        <v>44975</v>
      </c>
      <c r="E6526" s="2">
        <v>0.71363425925925927</v>
      </c>
      <c r="F6526">
        <v>131</v>
      </c>
      <c r="G6526" t="str">
        <f>IFERROR(INDEX(menu_items!$B:$B,MATCH(F6526,menu_items!$A:$A,0)),"Unknown value")</f>
        <v>Chicken Parmesan</v>
      </c>
      <c r="H6526" t="str">
        <f>IFERROR(INDEX(menu_items!$C:$C,MATCH(F6526,menu_items!$A:$A,0)),"Unknown value")</f>
        <v>Italian</v>
      </c>
      <c r="I6526" s="5">
        <f>IFERROR(INDEX(menu_items!$D:$D,MATCH(F6526,menu_items!$A:$A,0)),0)</f>
        <v>17.95</v>
      </c>
      <c r="J6526" t="str">
        <f t="shared" si="513"/>
        <v>Sat</v>
      </c>
      <c r="K6526">
        <f t="shared" si="514"/>
        <v>18</v>
      </c>
      <c r="L6526" t="str">
        <f t="shared" si="515"/>
        <v>Feb</v>
      </c>
      <c r="M6526">
        <v>17</v>
      </c>
      <c r="N6526">
        <f t="shared" si="511"/>
        <v>4</v>
      </c>
      <c r="O6526" s="5">
        <f t="shared" si="512"/>
        <v>47.45</v>
      </c>
    </row>
    <row r="6527" spans="1:15" x14ac:dyDescent="0.25">
      <c r="A6527">
        <v>6603</v>
      </c>
      <c r="B6527">
        <v>2919</v>
      </c>
      <c r="C6527">
        <f>IF(COUNTIF($B$2:B6527,B6527)=1,1,0)</f>
        <v>0</v>
      </c>
      <c r="D6527" s="1">
        <v>44975</v>
      </c>
      <c r="E6527" s="2">
        <v>0.71363425925925927</v>
      </c>
      <c r="F6527">
        <v>106</v>
      </c>
      <c r="G6527" t="str">
        <f>IFERROR(INDEX(menu_items!$B:$B,MATCH(F6527,menu_items!$A:$A,0)),"Unknown value")</f>
        <v>French Fries</v>
      </c>
      <c r="H6527" t="str">
        <f>IFERROR(INDEX(menu_items!$C:$C,MATCH(F6527,menu_items!$A:$A,0)),"Unknown value")</f>
        <v>American</v>
      </c>
      <c r="I6527" s="5">
        <f>IFERROR(INDEX(menu_items!$D:$D,MATCH(F6527,menu_items!$A:$A,0)),0)</f>
        <v>7</v>
      </c>
      <c r="J6527" t="str">
        <f t="shared" si="513"/>
        <v>Sat</v>
      </c>
      <c r="K6527">
        <f t="shared" si="514"/>
        <v>18</v>
      </c>
      <c r="L6527" t="str">
        <f t="shared" si="515"/>
        <v>Feb</v>
      </c>
      <c r="M6527">
        <v>17</v>
      </c>
      <c r="N6527">
        <f t="shared" si="511"/>
        <v>4</v>
      </c>
      <c r="O6527" s="5">
        <f t="shared" si="512"/>
        <v>47.45</v>
      </c>
    </row>
    <row r="6528" spans="1:15" x14ac:dyDescent="0.25">
      <c r="A6528">
        <v>6604</v>
      </c>
      <c r="B6528">
        <v>2920</v>
      </c>
      <c r="C6528">
        <f>IF(COUNTIF($B$2:B6528,B6528)=1,1,0)</f>
        <v>1</v>
      </c>
      <c r="D6528" s="1">
        <v>44975</v>
      </c>
      <c r="E6528" s="2">
        <v>0.71393518518518517</v>
      </c>
      <c r="F6528">
        <v>126</v>
      </c>
      <c r="G6528" t="str">
        <f>IFERROR(INDEX(menu_items!$B:$B,MATCH(F6528,menu_items!$A:$A,0)),"Unknown value")</f>
        <v>Fettuccine Alfredo</v>
      </c>
      <c r="H6528" t="str">
        <f>IFERROR(INDEX(menu_items!$C:$C,MATCH(F6528,menu_items!$A:$A,0)),"Unknown value")</f>
        <v>Italian</v>
      </c>
      <c r="I6528" s="5">
        <f>IFERROR(INDEX(menu_items!$D:$D,MATCH(F6528,menu_items!$A:$A,0)),0)</f>
        <v>14.5</v>
      </c>
      <c r="J6528" t="str">
        <f t="shared" si="513"/>
        <v>Sat</v>
      </c>
      <c r="K6528">
        <f t="shared" si="514"/>
        <v>18</v>
      </c>
      <c r="L6528" t="str">
        <f t="shared" si="515"/>
        <v>Feb</v>
      </c>
      <c r="M6528">
        <v>17</v>
      </c>
      <c r="N6528">
        <f t="shared" si="511"/>
        <v>2</v>
      </c>
      <c r="O6528" s="5">
        <f t="shared" si="512"/>
        <v>32.450000000000003</v>
      </c>
    </row>
    <row r="6529" spans="1:15" x14ac:dyDescent="0.25">
      <c r="A6529">
        <v>6605</v>
      </c>
      <c r="B6529">
        <v>2920</v>
      </c>
      <c r="C6529">
        <f>IF(COUNTIF($B$2:B6529,B6529)=1,1,0)</f>
        <v>0</v>
      </c>
      <c r="D6529" s="1">
        <v>44975</v>
      </c>
      <c r="E6529" s="2">
        <v>0.71393518518518517</v>
      </c>
      <c r="F6529">
        <v>109</v>
      </c>
      <c r="G6529" t="str">
        <f>IFERROR(INDEX(menu_items!$B:$B,MATCH(F6529,menu_items!$A:$A,0)),"Unknown value")</f>
        <v>Korean Beef Bowl</v>
      </c>
      <c r="H6529" t="str">
        <f>IFERROR(INDEX(menu_items!$C:$C,MATCH(F6529,menu_items!$A:$A,0)),"Unknown value")</f>
        <v>Asian</v>
      </c>
      <c r="I6529" s="5">
        <f>IFERROR(INDEX(menu_items!$D:$D,MATCH(F6529,menu_items!$A:$A,0)),0)</f>
        <v>17.95</v>
      </c>
      <c r="J6529" t="str">
        <f t="shared" si="513"/>
        <v>Sat</v>
      </c>
      <c r="K6529">
        <f t="shared" si="514"/>
        <v>18</v>
      </c>
      <c r="L6529" t="str">
        <f t="shared" si="515"/>
        <v>Feb</v>
      </c>
      <c r="M6529">
        <v>17</v>
      </c>
      <c r="N6529">
        <f t="shared" si="511"/>
        <v>2</v>
      </c>
      <c r="O6529" s="5">
        <f t="shared" si="512"/>
        <v>32.450000000000003</v>
      </c>
    </row>
    <row r="6530" spans="1:15" x14ac:dyDescent="0.25">
      <c r="A6530">
        <v>6606</v>
      </c>
      <c r="B6530">
        <v>2921</v>
      </c>
      <c r="C6530">
        <f>IF(COUNTIF($B$2:B6530,B6530)=1,1,0)</f>
        <v>1</v>
      </c>
      <c r="D6530" s="1">
        <v>44975</v>
      </c>
      <c r="E6530" s="2">
        <v>0.71803240740740737</v>
      </c>
      <c r="F6530">
        <v>101</v>
      </c>
      <c r="G6530" t="str">
        <f>IFERROR(INDEX(menu_items!$B:$B,MATCH(F6530,menu_items!$A:$A,0)),"Unknown value")</f>
        <v>Hamburger</v>
      </c>
      <c r="H6530" t="str">
        <f>IFERROR(INDEX(menu_items!$C:$C,MATCH(F6530,menu_items!$A:$A,0)),"Unknown value")</f>
        <v>American</v>
      </c>
      <c r="I6530" s="5">
        <f>IFERROR(INDEX(menu_items!$D:$D,MATCH(F6530,menu_items!$A:$A,0)),0)</f>
        <v>12.95</v>
      </c>
      <c r="J6530" t="str">
        <f t="shared" si="513"/>
        <v>Sat</v>
      </c>
      <c r="K6530">
        <f t="shared" si="514"/>
        <v>18</v>
      </c>
      <c r="L6530" t="str">
        <f t="shared" si="515"/>
        <v>Feb</v>
      </c>
      <c r="M6530">
        <v>17</v>
      </c>
      <c r="N6530">
        <f t="shared" ref="N6530:N6593" si="516">COUNTIF($B:$B,B6530)</f>
        <v>4</v>
      </c>
      <c r="O6530" s="5">
        <f t="shared" ref="O6530:O6593" si="517">SUMIF($B:$B,B6530,$I:$I)</f>
        <v>46.4</v>
      </c>
    </row>
    <row r="6531" spans="1:15" x14ac:dyDescent="0.25">
      <c r="A6531">
        <v>6607</v>
      </c>
      <c r="B6531">
        <v>2921</v>
      </c>
      <c r="C6531">
        <f>IF(COUNTIF($B$2:B6531,B6531)=1,1,0)</f>
        <v>0</v>
      </c>
      <c r="D6531" s="1">
        <v>44975</v>
      </c>
      <c r="E6531" s="2">
        <v>0.71803240740740737</v>
      </c>
      <c r="F6531">
        <v>115</v>
      </c>
      <c r="G6531" t="str">
        <f>IFERROR(INDEX(menu_items!$B:$B,MATCH(F6531,menu_items!$A:$A,0)),"Unknown value")</f>
        <v>Chicken Tacos</v>
      </c>
      <c r="H6531" t="str">
        <f>IFERROR(INDEX(menu_items!$C:$C,MATCH(F6531,menu_items!$A:$A,0)),"Unknown value")</f>
        <v>Mexican</v>
      </c>
      <c r="I6531" s="5">
        <f>IFERROR(INDEX(menu_items!$D:$D,MATCH(F6531,menu_items!$A:$A,0)),0)</f>
        <v>11.95</v>
      </c>
      <c r="J6531" t="str">
        <f t="shared" si="513"/>
        <v>Sat</v>
      </c>
      <c r="K6531">
        <f t="shared" si="514"/>
        <v>18</v>
      </c>
      <c r="L6531" t="str">
        <f t="shared" si="515"/>
        <v>Feb</v>
      </c>
      <c r="M6531">
        <v>17</v>
      </c>
      <c r="N6531">
        <f t="shared" si="516"/>
        <v>4</v>
      </c>
      <c r="O6531" s="5">
        <f t="shared" si="517"/>
        <v>46.4</v>
      </c>
    </row>
    <row r="6532" spans="1:15" x14ac:dyDescent="0.25">
      <c r="A6532">
        <v>6608</v>
      </c>
      <c r="B6532">
        <v>2921</v>
      </c>
      <c r="C6532">
        <f>IF(COUNTIF($B$2:B6532,B6532)=1,1,0)</f>
        <v>0</v>
      </c>
      <c r="D6532" s="1">
        <v>44975</v>
      </c>
      <c r="E6532" s="2">
        <v>0.71803240740740737</v>
      </c>
      <c r="F6532">
        <v>124</v>
      </c>
      <c r="G6532" t="str">
        <f>IFERROR(INDEX(menu_items!$B:$B,MATCH(F6532,menu_items!$A:$A,0)),"Unknown value")</f>
        <v>Spaghetti</v>
      </c>
      <c r="H6532" t="str">
        <f>IFERROR(INDEX(menu_items!$C:$C,MATCH(F6532,menu_items!$A:$A,0)),"Unknown value")</f>
        <v>Italian</v>
      </c>
      <c r="I6532" s="5">
        <f>IFERROR(INDEX(menu_items!$D:$D,MATCH(F6532,menu_items!$A:$A,0)),0)</f>
        <v>14.5</v>
      </c>
      <c r="J6532" t="str">
        <f t="shared" si="513"/>
        <v>Sat</v>
      </c>
      <c r="K6532">
        <f t="shared" si="514"/>
        <v>18</v>
      </c>
      <c r="L6532" t="str">
        <f t="shared" si="515"/>
        <v>Feb</v>
      </c>
      <c r="M6532">
        <v>17</v>
      </c>
      <c r="N6532">
        <f t="shared" si="516"/>
        <v>4</v>
      </c>
      <c r="O6532" s="5">
        <f t="shared" si="517"/>
        <v>46.4</v>
      </c>
    </row>
    <row r="6533" spans="1:15" x14ac:dyDescent="0.25">
      <c r="A6533">
        <v>6609</v>
      </c>
      <c r="B6533">
        <v>2921</v>
      </c>
      <c r="C6533">
        <f>IF(COUNTIF($B$2:B6533,B6533)=1,1,0)</f>
        <v>0</v>
      </c>
      <c r="D6533" s="1">
        <v>44975</v>
      </c>
      <c r="E6533" s="2">
        <v>0.71803240740740737</v>
      </c>
      <c r="F6533">
        <v>106</v>
      </c>
      <c r="G6533" t="str">
        <f>IFERROR(INDEX(menu_items!$B:$B,MATCH(F6533,menu_items!$A:$A,0)),"Unknown value")</f>
        <v>French Fries</v>
      </c>
      <c r="H6533" t="str">
        <f>IFERROR(INDEX(menu_items!$C:$C,MATCH(F6533,menu_items!$A:$A,0)),"Unknown value")</f>
        <v>American</v>
      </c>
      <c r="I6533" s="5">
        <f>IFERROR(INDEX(menu_items!$D:$D,MATCH(F6533,menu_items!$A:$A,0)),0)</f>
        <v>7</v>
      </c>
      <c r="J6533" t="str">
        <f t="shared" si="513"/>
        <v>Sat</v>
      </c>
      <c r="K6533">
        <f t="shared" si="514"/>
        <v>18</v>
      </c>
      <c r="L6533" t="str">
        <f t="shared" si="515"/>
        <v>Feb</v>
      </c>
      <c r="M6533">
        <v>17</v>
      </c>
      <c r="N6533">
        <f t="shared" si="516"/>
        <v>4</v>
      </c>
      <c r="O6533" s="5">
        <f t="shared" si="517"/>
        <v>46.4</v>
      </c>
    </row>
    <row r="6534" spans="1:15" x14ac:dyDescent="0.25">
      <c r="A6534">
        <v>6610</v>
      </c>
      <c r="B6534">
        <v>2922</v>
      </c>
      <c r="C6534">
        <f>IF(COUNTIF($B$2:B6534,B6534)=1,1,0)</f>
        <v>1</v>
      </c>
      <c r="D6534" s="1">
        <v>44975</v>
      </c>
      <c r="E6534" s="2">
        <v>0.72018518518518515</v>
      </c>
      <c r="F6534">
        <v>130</v>
      </c>
      <c r="G6534" t="str">
        <f>IFERROR(INDEX(menu_items!$B:$B,MATCH(F6534,menu_items!$A:$A,0)),"Unknown value")</f>
        <v>Shrimp Scampi</v>
      </c>
      <c r="H6534" t="str">
        <f>IFERROR(INDEX(menu_items!$C:$C,MATCH(F6534,menu_items!$A:$A,0)),"Unknown value")</f>
        <v>Italian</v>
      </c>
      <c r="I6534" s="5">
        <f>IFERROR(INDEX(menu_items!$D:$D,MATCH(F6534,menu_items!$A:$A,0)),0)</f>
        <v>19.95</v>
      </c>
      <c r="J6534" t="str">
        <f t="shared" si="513"/>
        <v>Sat</v>
      </c>
      <c r="K6534">
        <f t="shared" si="514"/>
        <v>18</v>
      </c>
      <c r="L6534" t="str">
        <f t="shared" si="515"/>
        <v>Feb</v>
      </c>
      <c r="M6534">
        <v>17</v>
      </c>
      <c r="N6534">
        <f t="shared" si="516"/>
        <v>2</v>
      </c>
      <c r="O6534" s="5">
        <f t="shared" si="517"/>
        <v>26.95</v>
      </c>
    </row>
    <row r="6535" spans="1:15" x14ac:dyDescent="0.25">
      <c r="A6535">
        <v>6611</v>
      </c>
      <c r="B6535">
        <v>2922</v>
      </c>
      <c r="C6535">
        <f>IF(COUNTIF($B$2:B6535,B6535)=1,1,0)</f>
        <v>0</v>
      </c>
      <c r="D6535" s="1">
        <v>44975</v>
      </c>
      <c r="E6535" s="2">
        <v>0.72018518518518515</v>
      </c>
      <c r="F6535">
        <v>106</v>
      </c>
      <c r="G6535" t="str">
        <f>IFERROR(INDEX(menu_items!$B:$B,MATCH(F6535,menu_items!$A:$A,0)),"Unknown value")</f>
        <v>French Fries</v>
      </c>
      <c r="H6535" t="str">
        <f>IFERROR(INDEX(menu_items!$C:$C,MATCH(F6535,menu_items!$A:$A,0)),"Unknown value")</f>
        <v>American</v>
      </c>
      <c r="I6535" s="5">
        <f>IFERROR(INDEX(menu_items!$D:$D,MATCH(F6535,menu_items!$A:$A,0)),0)</f>
        <v>7</v>
      </c>
      <c r="J6535" t="str">
        <f t="shared" si="513"/>
        <v>Sat</v>
      </c>
      <c r="K6535">
        <f t="shared" si="514"/>
        <v>18</v>
      </c>
      <c r="L6535" t="str">
        <f t="shared" si="515"/>
        <v>Feb</v>
      </c>
      <c r="M6535">
        <v>17</v>
      </c>
      <c r="N6535">
        <f t="shared" si="516"/>
        <v>2</v>
      </c>
      <c r="O6535" s="5">
        <f t="shared" si="517"/>
        <v>26.95</v>
      </c>
    </row>
    <row r="6536" spans="1:15" x14ac:dyDescent="0.25">
      <c r="A6536">
        <v>6612</v>
      </c>
      <c r="B6536">
        <v>2923</v>
      </c>
      <c r="C6536">
        <f>IF(COUNTIF($B$2:B6536,B6536)=1,1,0)</f>
        <v>1</v>
      </c>
      <c r="D6536" s="1">
        <v>44975</v>
      </c>
      <c r="E6536" s="2">
        <v>0.74255787037037035</v>
      </c>
      <c r="F6536">
        <v>132</v>
      </c>
      <c r="G6536" t="str">
        <f>IFERROR(INDEX(menu_items!$B:$B,MATCH(F6536,menu_items!$A:$A,0)),"Unknown value")</f>
        <v>Eggplant Parmesan</v>
      </c>
      <c r="H6536" t="str">
        <f>IFERROR(INDEX(menu_items!$C:$C,MATCH(F6536,menu_items!$A:$A,0)),"Unknown value")</f>
        <v>Italian</v>
      </c>
      <c r="I6536" s="5">
        <f>IFERROR(INDEX(menu_items!$D:$D,MATCH(F6536,menu_items!$A:$A,0)),0)</f>
        <v>16.95</v>
      </c>
      <c r="J6536" t="str">
        <f t="shared" si="513"/>
        <v>Sat</v>
      </c>
      <c r="K6536">
        <f t="shared" si="514"/>
        <v>18</v>
      </c>
      <c r="L6536" t="str">
        <f t="shared" si="515"/>
        <v>Feb</v>
      </c>
      <c r="M6536">
        <v>17</v>
      </c>
      <c r="N6536">
        <f t="shared" si="516"/>
        <v>1</v>
      </c>
      <c r="O6536" s="5">
        <f t="shared" si="517"/>
        <v>16.95</v>
      </c>
    </row>
    <row r="6537" spans="1:15" x14ac:dyDescent="0.25">
      <c r="A6537">
        <v>6613</v>
      </c>
      <c r="B6537">
        <v>2924</v>
      </c>
      <c r="C6537">
        <f>IF(COUNTIF($B$2:B6537,B6537)=1,1,0)</f>
        <v>1</v>
      </c>
      <c r="D6537" s="1">
        <v>44975</v>
      </c>
      <c r="E6537" s="2">
        <v>0.75034722222222228</v>
      </c>
      <c r="F6537">
        <v>104</v>
      </c>
      <c r="G6537" t="str">
        <f>IFERROR(INDEX(menu_items!$B:$B,MATCH(F6537,menu_items!$A:$A,0)),"Unknown value")</f>
        <v>Veggie Burger</v>
      </c>
      <c r="H6537" t="str">
        <f>IFERROR(INDEX(menu_items!$C:$C,MATCH(F6537,menu_items!$A:$A,0)),"Unknown value")</f>
        <v>American</v>
      </c>
      <c r="I6537" s="5">
        <f>IFERROR(INDEX(menu_items!$D:$D,MATCH(F6537,menu_items!$A:$A,0)),0)</f>
        <v>10.5</v>
      </c>
      <c r="J6537" t="str">
        <f t="shared" si="513"/>
        <v>Sat</v>
      </c>
      <c r="K6537">
        <f t="shared" si="514"/>
        <v>18</v>
      </c>
      <c r="L6537" t="str">
        <f t="shared" si="515"/>
        <v>Feb</v>
      </c>
      <c r="M6537">
        <v>18</v>
      </c>
      <c r="N6537">
        <f t="shared" si="516"/>
        <v>3</v>
      </c>
      <c r="O6537" s="5">
        <f t="shared" si="517"/>
        <v>29.45</v>
      </c>
    </row>
    <row r="6538" spans="1:15" x14ac:dyDescent="0.25">
      <c r="A6538">
        <v>6614</v>
      </c>
      <c r="B6538">
        <v>2924</v>
      </c>
      <c r="C6538">
        <f>IF(COUNTIF($B$2:B6538,B6538)=1,1,0)</f>
        <v>0</v>
      </c>
      <c r="D6538" s="1">
        <v>44975</v>
      </c>
      <c r="E6538" s="2">
        <v>0.75034722222222228</v>
      </c>
      <c r="F6538">
        <v>119</v>
      </c>
      <c r="G6538" t="str">
        <f>IFERROR(INDEX(menu_items!$B:$B,MATCH(F6538,menu_items!$A:$A,0)),"Unknown value")</f>
        <v>Chicken Torta</v>
      </c>
      <c r="H6538" t="str">
        <f>IFERROR(INDEX(menu_items!$C:$C,MATCH(F6538,menu_items!$A:$A,0)),"Unknown value")</f>
        <v>Mexican</v>
      </c>
      <c r="I6538" s="5">
        <f>IFERROR(INDEX(menu_items!$D:$D,MATCH(F6538,menu_items!$A:$A,0)),0)</f>
        <v>11.95</v>
      </c>
      <c r="J6538" t="str">
        <f t="shared" si="513"/>
        <v>Sat</v>
      </c>
      <c r="K6538">
        <f t="shared" si="514"/>
        <v>18</v>
      </c>
      <c r="L6538" t="str">
        <f t="shared" si="515"/>
        <v>Feb</v>
      </c>
      <c r="M6538">
        <v>18</v>
      </c>
      <c r="N6538">
        <f t="shared" si="516"/>
        <v>3</v>
      </c>
      <c r="O6538" s="5">
        <f t="shared" si="517"/>
        <v>29.45</v>
      </c>
    </row>
    <row r="6539" spans="1:15" x14ac:dyDescent="0.25">
      <c r="A6539">
        <v>6615</v>
      </c>
      <c r="B6539">
        <v>2924</v>
      </c>
      <c r="C6539">
        <f>IF(COUNTIF($B$2:B6539,B6539)=1,1,0)</f>
        <v>0</v>
      </c>
      <c r="D6539" s="1">
        <v>44975</v>
      </c>
      <c r="E6539" s="2">
        <v>0.75034722222222228</v>
      </c>
      <c r="F6539">
        <v>105</v>
      </c>
      <c r="G6539" t="str">
        <f>IFERROR(INDEX(menu_items!$B:$B,MATCH(F6539,menu_items!$A:$A,0)),"Unknown value")</f>
        <v>Mac &amp; Cheese</v>
      </c>
      <c r="H6539" t="str">
        <f>IFERROR(INDEX(menu_items!$C:$C,MATCH(F6539,menu_items!$A:$A,0)),"Unknown value")</f>
        <v>American</v>
      </c>
      <c r="I6539" s="5">
        <f>IFERROR(INDEX(menu_items!$D:$D,MATCH(F6539,menu_items!$A:$A,0)),0)</f>
        <v>7</v>
      </c>
      <c r="J6539" t="str">
        <f t="shared" si="513"/>
        <v>Sat</v>
      </c>
      <c r="K6539">
        <f t="shared" si="514"/>
        <v>18</v>
      </c>
      <c r="L6539" t="str">
        <f t="shared" si="515"/>
        <v>Feb</v>
      </c>
      <c r="M6539">
        <v>18</v>
      </c>
      <c r="N6539">
        <f t="shared" si="516"/>
        <v>3</v>
      </c>
      <c r="O6539" s="5">
        <f t="shared" si="517"/>
        <v>29.45</v>
      </c>
    </row>
    <row r="6540" spans="1:15" x14ac:dyDescent="0.25">
      <c r="A6540">
        <v>6617</v>
      </c>
      <c r="B6540">
        <v>2925</v>
      </c>
      <c r="C6540">
        <f>IF(COUNTIF($B$2:B6540,B6540)=1,1,0)</f>
        <v>1</v>
      </c>
      <c r="D6540" s="1">
        <v>44975</v>
      </c>
      <c r="E6540" s="2">
        <v>0.75231481481481477</v>
      </c>
      <c r="F6540">
        <v>116</v>
      </c>
      <c r="G6540" t="str">
        <f>IFERROR(INDEX(menu_items!$B:$B,MATCH(F6540,menu_items!$A:$A,0)),"Unknown value")</f>
        <v>Steak Tacos</v>
      </c>
      <c r="H6540" t="str">
        <f>IFERROR(INDEX(menu_items!$C:$C,MATCH(F6540,menu_items!$A:$A,0)),"Unknown value")</f>
        <v>Mexican</v>
      </c>
      <c r="I6540" s="5">
        <f>IFERROR(INDEX(menu_items!$D:$D,MATCH(F6540,menu_items!$A:$A,0)),0)</f>
        <v>13.95</v>
      </c>
      <c r="J6540" t="str">
        <f t="shared" si="513"/>
        <v>Sat</v>
      </c>
      <c r="K6540">
        <f t="shared" si="514"/>
        <v>18</v>
      </c>
      <c r="L6540" t="str">
        <f t="shared" si="515"/>
        <v>Feb</v>
      </c>
      <c r="M6540">
        <v>18</v>
      </c>
      <c r="N6540">
        <f t="shared" si="516"/>
        <v>2</v>
      </c>
      <c r="O6540" s="5">
        <f t="shared" si="517"/>
        <v>25.9</v>
      </c>
    </row>
    <row r="6541" spans="1:15" x14ac:dyDescent="0.25">
      <c r="A6541">
        <v>6618</v>
      </c>
      <c r="B6541">
        <v>2925</v>
      </c>
      <c r="C6541">
        <f>IF(COUNTIF($B$2:B6541,B6541)=1,1,0)</f>
        <v>0</v>
      </c>
      <c r="D6541" s="1">
        <v>44975</v>
      </c>
      <c r="E6541" s="2">
        <v>0.75231481481481477</v>
      </c>
      <c r="F6541">
        <v>119</v>
      </c>
      <c r="G6541" t="str">
        <f>IFERROR(INDEX(menu_items!$B:$B,MATCH(F6541,menu_items!$A:$A,0)),"Unknown value")</f>
        <v>Chicken Torta</v>
      </c>
      <c r="H6541" t="str">
        <f>IFERROR(INDEX(menu_items!$C:$C,MATCH(F6541,menu_items!$A:$A,0)),"Unknown value")</f>
        <v>Mexican</v>
      </c>
      <c r="I6541" s="5">
        <f>IFERROR(INDEX(menu_items!$D:$D,MATCH(F6541,menu_items!$A:$A,0)),0)</f>
        <v>11.95</v>
      </c>
      <c r="J6541" t="str">
        <f t="shared" si="513"/>
        <v>Sat</v>
      </c>
      <c r="K6541">
        <f t="shared" si="514"/>
        <v>18</v>
      </c>
      <c r="L6541" t="str">
        <f t="shared" si="515"/>
        <v>Feb</v>
      </c>
      <c r="M6541">
        <v>18</v>
      </c>
      <c r="N6541">
        <f t="shared" si="516"/>
        <v>2</v>
      </c>
      <c r="O6541" s="5">
        <f t="shared" si="517"/>
        <v>25.9</v>
      </c>
    </row>
    <row r="6542" spans="1:15" x14ac:dyDescent="0.25">
      <c r="A6542">
        <v>6620</v>
      </c>
      <c r="B6542">
        <v>2926</v>
      </c>
      <c r="C6542">
        <f>IF(COUNTIF($B$2:B6542,B6542)=1,1,0)</f>
        <v>1</v>
      </c>
      <c r="D6542" s="1">
        <v>44975</v>
      </c>
      <c r="E6542" s="2">
        <v>0.75446759259259255</v>
      </c>
      <c r="F6542">
        <v>105</v>
      </c>
      <c r="G6542" t="str">
        <f>IFERROR(INDEX(menu_items!$B:$B,MATCH(F6542,menu_items!$A:$A,0)),"Unknown value")</f>
        <v>Mac &amp; Cheese</v>
      </c>
      <c r="H6542" t="str">
        <f>IFERROR(INDEX(menu_items!$C:$C,MATCH(F6542,menu_items!$A:$A,0)),"Unknown value")</f>
        <v>American</v>
      </c>
      <c r="I6542" s="5">
        <f>IFERROR(INDEX(menu_items!$D:$D,MATCH(F6542,menu_items!$A:$A,0)),0)</f>
        <v>7</v>
      </c>
      <c r="J6542" t="str">
        <f t="shared" si="513"/>
        <v>Sat</v>
      </c>
      <c r="K6542">
        <f t="shared" si="514"/>
        <v>18</v>
      </c>
      <c r="L6542" t="str">
        <f t="shared" si="515"/>
        <v>Feb</v>
      </c>
      <c r="M6542">
        <v>18</v>
      </c>
      <c r="N6542">
        <f t="shared" si="516"/>
        <v>2</v>
      </c>
      <c r="O6542" s="5">
        <f t="shared" si="517"/>
        <v>23.95</v>
      </c>
    </row>
    <row r="6543" spans="1:15" x14ac:dyDescent="0.25">
      <c r="A6543">
        <v>6621</v>
      </c>
      <c r="B6543">
        <v>2926</v>
      </c>
      <c r="C6543">
        <f>IF(COUNTIF($B$2:B6543,B6543)=1,1,0)</f>
        <v>0</v>
      </c>
      <c r="D6543" s="1">
        <v>44975</v>
      </c>
      <c r="E6543" s="2">
        <v>0.75446759259259255</v>
      </c>
      <c r="F6543">
        <v>132</v>
      </c>
      <c r="G6543" t="str">
        <f>IFERROR(INDEX(menu_items!$B:$B,MATCH(F6543,menu_items!$A:$A,0)),"Unknown value")</f>
        <v>Eggplant Parmesan</v>
      </c>
      <c r="H6543" t="str">
        <f>IFERROR(INDEX(menu_items!$C:$C,MATCH(F6543,menu_items!$A:$A,0)),"Unknown value")</f>
        <v>Italian</v>
      </c>
      <c r="I6543" s="5">
        <f>IFERROR(INDEX(menu_items!$D:$D,MATCH(F6543,menu_items!$A:$A,0)),0)</f>
        <v>16.95</v>
      </c>
      <c r="J6543" t="str">
        <f t="shared" si="513"/>
        <v>Sat</v>
      </c>
      <c r="K6543">
        <f t="shared" si="514"/>
        <v>18</v>
      </c>
      <c r="L6543" t="str">
        <f t="shared" si="515"/>
        <v>Feb</v>
      </c>
      <c r="M6543">
        <v>18</v>
      </c>
      <c r="N6543">
        <f t="shared" si="516"/>
        <v>2</v>
      </c>
      <c r="O6543" s="5">
        <f t="shared" si="517"/>
        <v>23.95</v>
      </c>
    </row>
    <row r="6544" spans="1:15" x14ac:dyDescent="0.25">
      <c r="A6544">
        <v>6622</v>
      </c>
      <c r="B6544">
        <v>2927</v>
      </c>
      <c r="C6544">
        <f>IF(COUNTIF($B$2:B6544,B6544)=1,1,0)</f>
        <v>1</v>
      </c>
      <c r="D6544" s="1">
        <v>44975</v>
      </c>
      <c r="E6544" s="2">
        <v>0.75670138888888894</v>
      </c>
      <c r="F6544">
        <v>102</v>
      </c>
      <c r="G6544" t="str">
        <f>IFERROR(INDEX(menu_items!$B:$B,MATCH(F6544,menu_items!$A:$A,0)),"Unknown value")</f>
        <v>Cheeseburger</v>
      </c>
      <c r="H6544" t="str">
        <f>IFERROR(INDEX(menu_items!$C:$C,MATCH(F6544,menu_items!$A:$A,0)),"Unknown value")</f>
        <v>American</v>
      </c>
      <c r="I6544" s="5">
        <f>IFERROR(INDEX(menu_items!$D:$D,MATCH(F6544,menu_items!$A:$A,0)),0)</f>
        <v>13.95</v>
      </c>
      <c r="J6544" t="str">
        <f t="shared" si="513"/>
        <v>Sat</v>
      </c>
      <c r="K6544">
        <f t="shared" si="514"/>
        <v>18</v>
      </c>
      <c r="L6544" t="str">
        <f t="shared" si="515"/>
        <v>Feb</v>
      </c>
      <c r="M6544">
        <v>18</v>
      </c>
      <c r="N6544">
        <f t="shared" si="516"/>
        <v>2</v>
      </c>
      <c r="O6544" s="5">
        <f t="shared" si="517"/>
        <v>20.95</v>
      </c>
    </row>
    <row r="6545" spans="1:15" x14ac:dyDescent="0.25">
      <c r="A6545">
        <v>6623</v>
      </c>
      <c r="B6545">
        <v>2927</v>
      </c>
      <c r="C6545">
        <f>IF(COUNTIF($B$2:B6545,B6545)=1,1,0)</f>
        <v>0</v>
      </c>
      <c r="D6545" s="1">
        <v>44975</v>
      </c>
      <c r="E6545" s="2">
        <v>0.75670138888888894</v>
      </c>
      <c r="F6545">
        <v>106</v>
      </c>
      <c r="G6545" t="str">
        <f>IFERROR(INDEX(menu_items!$B:$B,MATCH(F6545,menu_items!$A:$A,0)),"Unknown value")</f>
        <v>French Fries</v>
      </c>
      <c r="H6545" t="str">
        <f>IFERROR(INDEX(menu_items!$C:$C,MATCH(F6545,menu_items!$A:$A,0)),"Unknown value")</f>
        <v>American</v>
      </c>
      <c r="I6545" s="5">
        <f>IFERROR(INDEX(menu_items!$D:$D,MATCH(F6545,menu_items!$A:$A,0)),0)</f>
        <v>7</v>
      </c>
      <c r="J6545" t="str">
        <f t="shared" si="513"/>
        <v>Sat</v>
      </c>
      <c r="K6545">
        <f t="shared" si="514"/>
        <v>18</v>
      </c>
      <c r="L6545" t="str">
        <f t="shared" si="515"/>
        <v>Feb</v>
      </c>
      <c r="M6545">
        <v>18</v>
      </c>
      <c r="N6545">
        <f t="shared" si="516"/>
        <v>2</v>
      </c>
      <c r="O6545" s="5">
        <f t="shared" si="517"/>
        <v>20.95</v>
      </c>
    </row>
    <row r="6546" spans="1:15" x14ac:dyDescent="0.25">
      <c r="A6546">
        <v>6624</v>
      </c>
      <c r="B6546">
        <v>2928</v>
      </c>
      <c r="C6546">
        <f>IF(COUNTIF($B$2:B6546,B6546)=1,1,0)</f>
        <v>1</v>
      </c>
      <c r="D6546" s="1">
        <v>44975</v>
      </c>
      <c r="E6546" s="2">
        <v>0.76539351851851856</v>
      </c>
      <c r="F6546">
        <v>104</v>
      </c>
      <c r="G6546" t="str">
        <f>IFERROR(INDEX(menu_items!$B:$B,MATCH(F6546,menu_items!$A:$A,0)),"Unknown value")</f>
        <v>Veggie Burger</v>
      </c>
      <c r="H6546" t="str">
        <f>IFERROR(INDEX(menu_items!$C:$C,MATCH(F6546,menu_items!$A:$A,0)),"Unknown value")</f>
        <v>American</v>
      </c>
      <c r="I6546" s="5">
        <f>IFERROR(INDEX(menu_items!$D:$D,MATCH(F6546,menu_items!$A:$A,0)),0)</f>
        <v>10.5</v>
      </c>
      <c r="J6546" t="str">
        <f t="shared" si="513"/>
        <v>Sat</v>
      </c>
      <c r="K6546">
        <f t="shared" si="514"/>
        <v>18</v>
      </c>
      <c r="L6546" t="str">
        <f t="shared" si="515"/>
        <v>Feb</v>
      </c>
      <c r="M6546">
        <v>18</v>
      </c>
      <c r="N6546">
        <f t="shared" si="516"/>
        <v>1</v>
      </c>
      <c r="O6546" s="5">
        <f t="shared" si="517"/>
        <v>10.5</v>
      </c>
    </row>
    <row r="6547" spans="1:15" x14ac:dyDescent="0.25">
      <c r="A6547">
        <v>6625</v>
      </c>
      <c r="B6547">
        <v>2929</v>
      </c>
      <c r="C6547">
        <f>IF(COUNTIF($B$2:B6547,B6547)=1,1,0)</f>
        <v>1</v>
      </c>
      <c r="D6547" s="1">
        <v>44975</v>
      </c>
      <c r="E6547" s="2">
        <v>0.76560185185185181</v>
      </c>
      <c r="F6547">
        <v>121</v>
      </c>
      <c r="G6547" t="str">
        <f>IFERROR(INDEX(menu_items!$B:$B,MATCH(F6547,menu_items!$A:$A,0)),"Unknown value")</f>
        <v>Cheese Quesadillas</v>
      </c>
      <c r="H6547" t="str">
        <f>IFERROR(INDEX(menu_items!$C:$C,MATCH(F6547,menu_items!$A:$A,0)),"Unknown value")</f>
        <v>Mexican</v>
      </c>
      <c r="I6547" s="5">
        <f>IFERROR(INDEX(menu_items!$D:$D,MATCH(F6547,menu_items!$A:$A,0)),0)</f>
        <v>10.5</v>
      </c>
      <c r="J6547" t="str">
        <f t="shared" si="513"/>
        <v>Sat</v>
      </c>
      <c r="K6547">
        <f t="shared" si="514"/>
        <v>18</v>
      </c>
      <c r="L6547" t="str">
        <f t="shared" si="515"/>
        <v>Feb</v>
      </c>
      <c r="M6547">
        <v>18</v>
      </c>
      <c r="N6547">
        <f t="shared" si="516"/>
        <v>1</v>
      </c>
      <c r="O6547" s="5">
        <f t="shared" si="517"/>
        <v>10.5</v>
      </c>
    </row>
    <row r="6548" spans="1:15" x14ac:dyDescent="0.25">
      <c r="A6548">
        <v>6626</v>
      </c>
      <c r="B6548">
        <v>2930</v>
      </c>
      <c r="C6548">
        <f>IF(COUNTIF($B$2:B6548,B6548)=1,1,0)</f>
        <v>1</v>
      </c>
      <c r="D6548" s="1">
        <v>44975</v>
      </c>
      <c r="E6548" s="2">
        <v>0.77709490740740739</v>
      </c>
      <c r="F6548">
        <v>104</v>
      </c>
      <c r="G6548" t="str">
        <f>IFERROR(INDEX(menu_items!$B:$B,MATCH(F6548,menu_items!$A:$A,0)),"Unknown value")</f>
        <v>Veggie Burger</v>
      </c>
      <c r="H6548" t="str">
        <f>IFERROR(INDEX(menu_items!$C:$C,MATCH(F6548,menu_items!$A:$A,0)),"Unknown value")</f>
        <v>American</v>
      </c>
      <c r="I6548" s="5">
        <f>IFERROR(INDEX(menu_items!$D:$D,MATCH(F6548,menu_items!$A:$A,0)),0)</f>
        <v>10.5</v>
      </c>
      <c r="J6548" t="str">
        <f t="shared" si="513"/>
        <v>Sat</v>
      </c>
      <c r="K6548">
        <f t="shared" si="514"/>
        <v>18</v>
      </c>
      <c r="L6548" t="str">
        <f t="shared" si="515"/>
        <v>Feb</v>
      </c>
      <c r="M6548">
        <v>18</v>
      </c>
      <c r="N6548">
        <f t="shared" si="516"/>
        <v>4</v>
      </c>
      <c r="O6548" s="5">
        <f t="shared" si="517"/>
        <v>50.900000000000006</v>
      </c>
    </row>
    <row r="6549" spans="1:15" x14ac:dyDescent="0.25">
      <c r="A6549">
        <v>6627</v>
      </c>
      <c r="B6549">
        <v>2930</v>
      </c>
      <c r="C6549">
        <f>IF(COUNTIF($B$2:B6549,B6549)=1,1,0)</f>
        <v>0</v>
      </c>
      <c r="D6549" s="1">
        <v>44975</v>
      </c>
      <c r="E6549" s="2">
        <v>0.77709490740740739</v>
      </c>
      <c r="F6549">
        <v>108</v>
      </c>
      <c r="G6549" t="str">
        <f>IFERROR(INDEX(menu_items!$B:$B,MATCH(F6549,menu_items!$A:$A,0)),"Unknown value")</f>
        <v>Tofu Pad Thai</v>
      </c>
      <c r="H6549" t="str">
        <f>IFERROR(INDEX(menu_items!$C:$C,MATCH(F6549,menu_items!$A:$A,0)),"Unknown value")</f>
        <v>Asian</v>
      </c>
      <c r="I6549" s="5">
        <f>IFERROR(INDEX(menu_items!$D:$D,MATCH(F6549,menu_items!$A:$A,0)),0)</f>
        <v>14.5</v>
      </c>
      <c r="J6549" t="str">
        <f t="shared" si="513"/>
        <v>Sat</v>
      </c>
      <c r="K6549">
        <f t="shared" si="514"/>
        <v>18</v>
      </c>
      <c r="L6549" t="str">
        <f t="shared" si="515"/>
        <v>Feb</v>
      </c>
      <c r="M6549">
        <v>18</v>
      </c>
      <c r="N6549">
        <f t="shared" si="516"/>
        <v>4</v>
      </c>
      <c r="O6549" s="5">
        <f t="shared" si="517"/>
        <v>50.900000000000006</v>
      </c>
    </row>
    <row r="6550" spans="1:15" x14ac:dyDescent="0.25">
      <c r="A6550">
        <v>6628</v>
      </c>
      <c r="B6550">
        <v>2930</v>
      </c>
      <c r="C6550">
        <f>IF(COUNTIF($B$2:B6550,B6550)=1,1,0)</f>
        <v>0</v>
      </c>
      <c r="D6550" s="1">
        <v>44975</v>
      </c>
      <c r="E6550" s="2">
        <v>0.77709490740740739</v>
      </c>
      <c r="F6550">
        <v>119</v>
      </c>
      <c r="G6550" t="str">
        <f>IFERROR(INDEX(menu_items!$B:$B,MATCH(F6550,menu_items!$A:$A,0)),"Unknown value")</f>
        <v>Chicken Torta</v>
      </c>
      <c r="H6550" t="str">
        <f>IFERROR(INDEX(menu_items!$C:$C,MATCH(F6550,menu_items!$A:$A,0)),"Unknown value")</f>
        <v>Mexican</v>
      </c>
      <c r="I6550" s="5">
        <f>IFERROR(INDEX(menu_items!$D:$D,MATCH(F6550,menu_items!$A:$A,0)),0)</f>
        <v>11.95</v>
      </c>
      <c r="J6550" t="str">
        <f t="shared" si="513"/>
        <v>Sat</v>
      </c>
      <c r="K6550">
        <f t="shared" si="514"/>
        <v>18</v>
      </c>
      <c r="L6550" t="str">
        <f t="shared" si="515"/>
        <v>Feb</v>
      </c>
      <c r="M6550">
        <v>18</v>
      </c>
      <c r="N6550">
        <f t="shared" si="516"/>
        <v>4</v>
      </c>
      <c r="O6550" s="5">
        <f t="shared" si="517"/>
        <v>50.900000000000006</v>
      </c>
    </row>
    <row r="6551" spans="1:15" x14ac:dyDescent="0.25">
      <c r="A6551">
        <v>6629</v>
      </c>
      <c r="B6551">
        <v>2930</v>
      </c>
      <c r="C6551">
        <f>IF(COUNTIF($B$2:B6551,B6551)=1,1,0)</f>
        <v>0</v>
      </c>
      <c r="D6551" s="1">
        <v>44975</v>
      </c>
      <c r="E6551" s="2">
        <v>0.77709490740740739</v>
      </c>
      <c r="F6551">
        <v>120</v>
      </c>
      <c r="G6551" t="str">
        <f>IFERROR(INDEX(menu_items!$B:$B,MATCH(F6551,menu_items!$A:$A,0)),"Unknown value")</f>
        <v>Steak Torta</v>
      </c>
      <c r="H6551" t="str">
        <f>IFERROR(INDEX(menu_items!$C:$C,MATCH(F6551,menu_items!$A:$A,0)),"Unknown value")</f>
        <v>Mexican</v>
      </c>
      <c r="I6551" s="5">
        <f>IFERROR(INDEX(menu_items!$D:$D,MATCH(F6551,menu_items!$A:$A,0)),0)</f>
        <v>13.95</v>
      </c>
      <c r="J6551" t="str">
        <f t="shared" si="513"/>
        <v>Sat</v>
      </c>
      <c r="K6551">
        <f t="shared" si="514"/>
        <v>18</v>
      </c>
      <c r="L6551" t="str">
        <f t="shared" si="515"/>
        <v>Feb</v>
      </c>
      <c r="M6551">
        <v>18</v>
      </c>
      <c r="N6551">
        <f t="shared" si="516"/>
        <v>4</v>
      </c>
      <c r="O6551" s="5">
        <f t="shared" si="517"/>
        <v>50.900000000000006</v>
      </c>
    </row>
    <row r="6552" spans="1:15" x14ac:dyDescent="0.25">
      <c r="A6552">
        <v>6630</v>
      </c>
      <c r="B6552">
        <v>2931</v>
      </c>
      <c r="C6552">
        <f>IF(COUNTIF($B$2:B6552,B6552)=1,1,0)</f>
        <v>1</v>
      </c>
      <c r="D6552" s="1">
        <v>44975</v>
      </c>
      <c r="E6552" s="2">
        <v>0.77991898148148153</v>
      </c>
      <c r="F6552">
        <v>108</v>
      </c>
      <c r="G6552" t="str">
        <f>IFERROR(INDEX(menu_items!$B:$B,MATCH(F6552,menu_items!$A:$A,0)),"Unknown value")</f>
        <v>Tofu Pad Thai</v>
      </c>
      <c r="H6552" t="str">
        <f>IFERROR(INDEX(menu_items!$C:$C,MATCH(F6552,menu_items!$A:$A,0)),"Unknown value")</f>
        <v>Asian</v>
      </c>
      <c r="I6552" s="5">
        <f>IFERROR(INDEX(menu_items!$D:$D,MATCH(F6552,menu_items!$A:$A,0)),0)</f>
        <v>14.5</v>
      </c>
      <c r="J6552" t="str">
        <f t="shared" si="513"/>
        <v>Sat</v>
      </c>
      <c r="K6552">
        <f t="shared" si="514"/>
        <v>18</v>
      </c>
      <c r="L6552" t="str">
        <f t="shared" si="515"/>
        <v>Feb</v>
      </c>
      <c r="M6552">
        <v>18</v>
      </c>
      <c r="N6552">
        <f t="shared" si="516"/>
        <v>3</v>
      </c>
      <c r="O6552" s="5">
        <f t="shared" si="517"/>
        <v>41.95</v>
      </c>
    </row>
    <row r="6553" spans="1:15" x14ac:dyDescent="0.25">
      <c r="A6553">
        <v>6631</v>
      </c>
      <c r="B6553">
        <v>2931</v>
      </c>
      <c r="C6553">
        <f>IF(COUNTIF($B$2:B6553,B6553)=1,1,0)</f>
        <v>0</v>
      </c>
      <c r="D6553" s="1">
        <v>44975</v>
      </c>
      <c r="E6553" s="2">
        <v>0.77991898148148153</v>
      </c>
      <c r="F6553">
        <v>129</v>
      </c>
      <c r="G6553" t="str">
        <f>IFERROR(INDEX(menu_items!$B:$B,MATCH(F6553,menu_items!$A:$A,0)),"Unknown value")</f>
        <v>Mushroom Ravioli</v>
      </c>
      <c r="H6553" t="str">
        <f>IFERROR(INDEX(menu_items!$C:$C,MATCH(F6553,menu_items!$A:$A,0)),"Unknown value")</f>
        <v>Italian</v>
      </c>
      <c r="I6553" s="5">
        <f>IFERROR(INDEX(menu_items!$D:$D,MATCH(F6553,menu_items!$A:$A,0)),0)</f>
        <v>15.5</v>
      </c>
      <c r="J6553" t="str">
        <f t="shared" si="513"/>
        <v>Sat</v>
      </c>
      <c r="K6553">
        <f t="shared" si="514"/>
        <v>18</v>
      </c>
      <c r="L6553" t="str">
        <f t="shared" si="515"/>
        <v>Feb</v>
      </c>
      <c r="M6553">
        <v>18</v>
      </c>
      <c r="N6553">
        <f t="shared" si="516"/>
        <v>3</v>
      </c>
      <c r="O6553" s="5">
        <f t="shared" si="517"/>
        <v>41.95</v>
      </c>
    </row>
    <row r="6554" spans="1:15" x14ac:dyDescent="0.25">
      <c r="A6554">
        <v>6632</v>
      </c>
      <c r="B6554">
        <v>2931</v>
      </c>
      <c r="C6554">
        <f>IF(COUNTIF($B$2:B6554,B6554)=1,1,0)</f>
        <v>0</v>
      </c>
      <c r="D6554" s="1">
        <v>44975</v>
      </c>
      <c r="E6554" s="2">
        <v>0.77991898148148153</v>
      </c>
      <c r="F6554">
        <v>119</v>
      </c>
      <c r="G6554" t="str">
        <f>IFERROR(INDEX(menu_items!$B:$B,MATCH(F6554,menu_items!$A:$A,0)),"Unknown value")</f>
        <v>Chicken Torta</v>
      </c>
      <c r="H6554" t="str">
        <f>IFERROR(INDEX(menu_items!$C:$C,MATCH(F6554,menu_items!$A:$A,0)),"Unknown value")</f>
        <v>Mexican</v>
      </c>
      <c r="I6554" s="5">
        <f>IFERROR(INDEX(menu_items!$D:$D,MATCH(F6554,menu_items!$A:$A,0)),0)</f>
        <v>11.95</v>
      </c>
      <c r="J6554" t="str">
        <f t="shared" si="513"/>
        <v>Sat</v>
      </c>
      <c r="K6554">
        <f t="shared" si="514"/>
        <v>18</v>
      </c>
      <c r="L6554" t="str">
        <f t="shared" si="515"/>
        <v>Feb</v>
      </c>
      <c r="M6554">
        <v>18</v>
      </c>
      <c r="N6554">
        <f t="shared" si="516"/>
        <v>3</v>
      </c>
      <c r="O6554" s="5">
        <f t="shared" si="517"/>
        <v>41.95</v>
      </c>
    </row>
    <row r="6555" spans="1:15" x14ac:dyDescent="0.25">
      <c r="A6555">
        <v>6633</v>
      </c>
      <c r="B6555">
        <v>2932</v>
      </c>
      <c r="C6555">
        <f>IF(COUNTIF($B$2:B6555,B6555)=1,1,0)</f>
        <v>1</v>
      </c>
      <c r="D6555" s="1">
        <v>44975</v>
      </c>
      <c r="E6555" s="2">
        <v>0.78481481481481485</v>
      </c>
      <c r="F6555">
        <v>126</v>
      </c>
      <c r="G6555" t="str">
        <f>IFERROR(INDEX(menu_items!$B:$B,MATCH(F6555,menu_items!$A:$A,0)),"Unknown value")</f>
        <v>Fettuccine Alfredo</v>
      </c>
      <c r="H6555" t="str">
        <f>IFERROR(INDEX(menu_items!$C:$C,MATCH(F6555,menu_items!$A:$A,0)),"Unknown value")</f>
        <v>Italian</v>
      </c>
      <c r="I6555" s="5">
        <f>IFERROR(INDEX(menu_items!$D:$D,MATCH(F6555,menu_items!$A:$A,0)),0)</f>
        <v>14.5</v>
      </c>
      <c r="J6555" t="str">
        <f t="shared" si="513"/>
        <v>Sat</v>
      </c>
      <c r="K6555">
        <f t="shared" si="514"/>
        <v>18</v>
      </c>
      <c r="L6555" t="str">
        <f t="shared" si="515"/>
        <v>Feb</v>
      </c>
      <c r="M6555">
        <v>18</v>
      </c>
      <c r="N6555">
        <f t="shared" si="516"/>
        <v>4</v>
      </c>
      <c r="O6555" s="5">
        <f t="shared" si="517"/>
        <v>39</v>
      </c>
    </row>
    <row r="6556" spans="1:15" x14ac:dyDescent="0.25">
      <c r="A6556">
        <v>6634</v>
      </c>
      <c r="B6556">
        <v>2932</v>
      </c>
      <c r="C6556">
        <f>IF(COUNTIF($B$2:B6556,B6556)=1,1,0)</f>
        <v>0</v>
      </c>
      <c r="D6556" s="1">
        <v>44975</v>
      </c>
      <c r="E6556" s="2">
        <v>0.78481481481481485</v>
      </c>
      <c r="F6556">
        <v>121</v>
      </c>
      <c r="G6556" t="str">
        <f>IFERROR(INDEX(menu_items!$B:$B,MATCH(F6556,menu_items!$A:$A,0)),"Unknown value")</f>
        <v>Cheese Quesadillas</v>
      </c>
      <c r="H6556" t="str">
        <f>IFERROR(INDEX(menu_items!$C:$C,MATCH(F6556,menu_items!$A:$A,0)),"Unknown value")</f>
        <v>Mexican</v>
      </c>
      <c r="I6556" s="5">
        <f>IFERROR(INDEX(menu_items!$D:$D,MATCH(F6556,menu_items!$A:$A,0)),0)</f>
        <v>10.5</v>
      </c>
      <c r="J6556" t="str">
        <f t="shared" si="513"/>
        <v>Sat</v>
      </c>
      <c r="K6556">
        <f t="shared" si="514"/>
        <v>18</v>
      </c>
      <c r="L6556" t="str">
        <f t="shared" si="515"/>
        <v>Feb</v>
      </c>
      <c r="M6556">
        <v>18</v>
      </c>
      <c r="N6556">
        <f t="shared" si="516"/>
        <v>4</v>
      </c>
      <c r="O6556" s="5">
        <f t="shared" si="517"/>
        <v>39</v>
      </c>
    </row>
    <row r="6557" spans="1:15" x14ac:dyDescent="0.25">
      <c r="A6557">
        <v>6635</v>
      </c>
      <c r="B6557">
        <v>2932</v>
      </c>
      <c r="C6557">
        <f>IF(COUNTIF($B$2:B6557,B6557)=1,1,0)</f>
        <v>0</v>
      </c>
      <c r="D6557" s="1">
        <v>44975</v>
      </c>
      <c r="E6557" s="2">
        <v>0.78481481481481485</v>
      </c>
      <c r="F6557">
        <v>122</v>
      </c>
      <c r="G6557" t="str">
        <f>IFERROR(INDEX(menu_items!$B:$B,MATCH(F6557,menu_items!$A:$A,0)),"Unknown value")</f>
        <v>Chips &amp; Salsa</v>
      </c>
      <c r="H6557" t="str">
        <f>IFERROR(INDEX(menu_items!$C:$C,MATCH(F6557,menu_items!$A:$A,0)),"Unknown value")</f>
        <v>Mexican</v>
      </c>
      <c r="I6557" s="5">
        <f>IFERROR(INDEX(menu_items!$D:$D,MATCH(F6557,menu_items!$A:$A,0)),0)</f>
        <v>7</v>
      </c>
      <c r="J6557" t="str">
        <f t="shared" si="513"/>
        <v>Sat</v>
      </c>
      <c r="K6557">
        <f t="shared" si="514"/>
        <v>18</v>
      </c>
      <c r="L6557" t="str">
        <f t="shared" si="515"/>
        <v>Feb</v>
      </c>
      <c r="M6557">
        <v>18</v>
      </c>
      <c r="N6557">
        <f t="shared" si="516"/>
        <v>4</v>
      </c>
      <c r="O6557" s="5">
        <f t="shared" si="517"/>
        <v>39</v>
      </c>
    </row>
    <row r="6558" spans="1:15" x14ac:dyDescent="0.25">
      <c r="A6558">
        <v>6636</v>
      </c>
      <c r="B6558">
        <v>2932</v>
      </c>
      <c r="C6558">
        <f>IF(COUNTIF($B$2:B6558,B6558)=1,1,0)</f>
        <v>0</v>
      </c>
      <c r="D6558" s="1">
        <v>44975</v>
      </c>
      <c r="E6558" s="2">
        <v>0.78481481481481485</v>
      </c>
      <c r="F6558">
        <v>122</v>
      </c>
      <c r="G6558" t="str">
        <f>IFERROR(INDEX(menu_items!$B:$B,MATCH(F6558,menu_items!$A:$A,0)),"Unknown value")</f>
        <v>Chips &amp; Salsa</v>
      </c>
      <c r="H6558" t="str">
        <f>IFERROR(INDEX(menu_items!$C:$C,MATCH(F6558,menu_items!$A:$A,0)),"Unknown value")</f>
        <v>Mexican</v>
      </c>
      <c r="I6558" s="5">
        <f>IFERROR(INDEX(menu_items!$D:$D,MATCH(F6558,menu_items!$A:$A,0)),0)</f>
        <v>7</v>
      </c>
      <c r="J6558" t="str">
        <f t="shared" si="513"/>
        <v>Sat</v>
      </c>
      <c r="K6558">
        <f t="shared" si="514"/>
        <v>18</v>
      </c>
      <c r="L6558" t="str">
        <f t="shared" si="515"/>
        <v>Feb</v>
      </c>
      <c r="M6558">
        <v>18</v>
      </c>
      <c r="N6558">
        <f t="shared" si="516"/>
        <v>4</v>
      </c>
      <c r="O6558" s="5">
        <f t="shared" si="517"/>
        <v>39</v>
      </c>
    </row>
    <row r="6559" spans="1:15" x14ac:dyDescent="0.25">
      <c r="A6559">
        <v>6637</v>
      </c>
      <c r="B6559">
        <v>2933</v>
      </c>
      <c r="C6559">
        <f>IF(COUNTIF($B$2:B6559,B6559)=1,1,0)</f>
        <v>1</v>
      </c>
      <c r="D6559" s="1">
        <v>44975</v>
      </c>
      <c r="E6559" s="2">
        <v>0.78517361111111106</v>
      </c>
      <c r="F6559">
        <v>101</v>
      </c>
      <c r="G6559" t="str">
        <f>IFERROR(INDEX(menu_items!$B:$B,MATCH(F6559,menu_items!$A:$A,0)),"Unknown value")</f>
        <v>Hamburger</v>
      </c>
      <c r="H6559" t="str">
        <f>IFERROR(INDEX(menu_items!$C:$C,MATCH(F6559,menu_items!$A:$A,0)),"Unknown value")</f>
        <v>American</v>
      </c>
      <c r="I6559" s="5">
        <f>IFERROR(INDEX(menu_items!$D:$D,MATCH(F6559,menu_items!$A:$A,0)),0)</f>
        <v>12.95</v>
      </c>
      <c r="J6559" t="str">
        <f t="shared" si="513"/>
        <v>Sat</v>
      </c>
      <c r="K6559">
        <f t="shared" si="514"/>
        <v>18</v>
      </c>
      <c r="L6559" t="str">
        <f t="shared" si="515"/>
        <v>Feb</v>
      </c>
      <c r="M6559">
        <v>18</v>
      </c>
      <c r="N6559">
        <f t="shared" si="516"/>
        <v>4</v>
      </c>
      <c r="O6559" s="5">
        <f t="shared" si="517"/>
        <v>59.8</v>
      </c>
    </row>
    <row r="6560" spans="1:15" x14ac:dyDescent="0.25">
      <c r="A6560">
        <v>6638</v>
      </c>
      <c r="B6560">
        <v>2933</v>
      </c>
      <c r="C6560">
        <f>IF(COUNTIF($B$2:B6560,B6560)=1,1,0)</f>
        <v>0</v>
      </c>
      <c r="D6560" s="1">
        <v>44975</v>
      </c>
      <c r="E6560" s="2">
        <v>0.78517361111111106</v>
      </c>
      <c r="F6560">
        <v>109</v>
      </c>
      <c r="G6560" t="str">
        <f>IFERROR(INDEX(menu_items!$B:$B,MATCH(F6560,menu_items!$A:$A,0)),"Unknown value")</f>
        <v>Korean Beef Bowl</v>
      </c>
      <c r="H6560" t="str">
        <f>IFERROR(INDEX(menu_items!$C:$C,MATCH(F6560,menu_items!$A:$A,0)),"Unknown value")</f>
        <v>Asian</v>
      </c>
      <c r="I6560" s="5">
        <f>IFERROR(INDEX(menu_items!$D:$D,MATCH(F6560,menu_items!$A:$A,0)),0)</f>
        <v>17.95</v>
      </c>
      <c r="J6560" t="str">
        <f t="shared" si="513"/>
        <v>Sat</v>
      </c>
      <c r="K6560">
        <f t="shared" si="514"/>
        <v>18</v>
      </c>
      <c r="L6560" t="str">
        <f t="shared" si="515"/>
        <v>Feb</v>
      </c>
      <c r="M6560">
        <v>18</v>
      </c>
      <c r="N6560">
        <f t="shared" si="516"/>
        <v>4</v>
      </c>
      <c r="O6560" s="5">
        <f t="shared" si="517"/>
        <v>59.8</v>
      </c>
    </row>
    <row r="6561" spans="1:15" x14ac:dyDescent="0.25">
      <c r="A6561">
        <v>6639</v>
      </c>
      <c r="B6561">
        <v>2933</v>
      </c>
      <c r="C6561">
        <f>IF(COUNTIF($B$2:B6561,B6561)=1,1,0)</f>
        <v>0</v>
      </c>
      <c r="D6561" s="1">
        <v>44975</v>
      </c>
      <c r="E6561" s="2">
        <v>0.78517361111111106</v>
      </c>
      <c r="F6561">
        <v>118</v>
      </c>
      <c r="G6561" t="str">
        <f>IFERROR(INDEX(menu_items!$B:$B,MATCH(F6561,menu_items!$A:$A,0)),"Unknown value")</f>
        <v>Steak Burrito</v>
      </c>
      <c r="H6561" t="str">
        <f>IFERROR(INDEX(menu_items!$C:$C,MATCH(F6561,menu_items!$A:$A,0)),"Unknown value")</f>
        <v>Mexican</v>
      </c>
      <c r="I6561" s="5">
        <f>IFERROR(INDEX(menu_items!$D:$D,MATCH(F6561,menu_items!$A:$A,0)),0)</f>
        <v>14.95</v>
      </c>
      <c r="J6561" t="str">
        <f t="shared" si="513"/>
        <v>Sat</v>
      </c>
      <c r="K6561">
        <f t="shared" si="514"/>
        <v>18</v>
      </c>
      <c r="L6561" t="str">
        <f t="shared" si="515"/>
        <v>Feb</v>
      </c>
      <c r="M6561">
        <v>18</v>
      </c>
      <c r="N6561">
        <f t="shared" si="516"/>
        <v>4</v>
      </c>
      <c r="O6561" s="5">
        <f t="shared" si="517"/>
        <v>59.8</v>
      </c>
    </row>
    <row r="6562" spans="1:15" x14ac:dyDescent="0.25">
      <c r="A6562">
        <v>6640</v>
      </c>
      <c r="B6562">
        <v>2933</v>
      </c>
      <c r="C6562">
        <f>IF(COUNTIF($B$2:B6562,B6562)=1,1,0)</f>
        <v>0</v>
      </c>
      <c r="D6562" s="1">
        <v>44975</v>
      </c>
      <c r="E6562" s="2">
        <v>0.78517361111111106</v>
      </c>
      <c r="F6562">
        <v>120</v>
      </c>
      <c r="G6562" t="str">
        <f>IFERROR(INDEX(menu_items!$B:$B,MATCH(F6562,menu_items!$A:$A,0)),"Unknown value")</f>
        <v>Steak Torta</v>
      </c>
      <c r="H6562" t="str">
        <f>IFERROR(INDEX(menu_items!$C:$C,MATCH(F6562,menu_items!$A:$A,0)),"Unknown value")</f>
        <v>Mexican</v>
      </c>
      <c r="I6562" s="5">
        <f>IFERROR(INDEX(menu_items!$D:$D,MATCH(F6562,menu_items!$A:$A,0)),0)</f>
        <v>13.95</v>
      </c>
      <c r="J6562" t="str">
        <f t="shared" si="513"/>
        <v>Sat</v>
      </c>
      <c r="K6562">
        <f t="shared" si="514"/>
        <v>18</v>
      </c>
      <c r="L6562" t="str">
        <f t="shared" si="515"/>
        <v>Feb</v>
      </c>
      <c r="M6562">
        <v>18</v>
      </c>
      <c r="N6562">
        <f t="shared" si="516"/>
        <v>4</v>
      </c>
      <c r="O6562" s="5">
        <f t="shared" si="517"/>
        <v>59.8</v>
      </c>
    </row>
    <row r="6563" spans="1:15" x14ac:dyDescent="0.25">
      <c r="A6563">
        <v>6641</v>
      </c>
      <c r="B6563">
        <v>2934</v>
      </c>
      <c r="C6563">
        <f>IF(COUNTIF($B$2:B6563,B6563)=1,1,0)</f>
        <v>1</v>
      </c>
      <c r="D6563" s="1">
        <v>44975</v>
      </c>
      <c r="E6563" s="2">
        <v>0.79166666666666663</v>
      </c>
      <c r="F6563">
        <v>102</v>
      </c>
      <c r="G6563" t="str">
        <f>IFERROR(INDEX(menu_items!$B:$B,MATCH(F6563,menu_items!$A:$A,0)),"Unknown value")</f>
        <v>Cheeseburger</v>
      </c>
      <c r="H6563" t="str">
        <f>IFERROR(INDEX(menu_items!$C:$C,MATCH(F6563,menu_items!$A:$A,0)),"Unknown value")</f>
        <v>American</v>
      </c>
      <c r="I6563" s="5">
        <f>IFERROR(INDEX(menu_items!$D:$D,MATCH(F6563,menu_items!$A:$A,0)),0)</f>
        <v>13.95</v>
      </c>
      <c r="J6563" t="str">
        <f t="shared" si="513"/>
        <v>Sat</v>
      </c>
      <c r="K6563">
        <f t="shared" si="514"/>
        <v>18</v>
      </c>
      <c r="L6563" t="str">
        <f t="shared" si="515"/>
        <v>Feb</v>
      </c>
      <c r="M6563">
        <v>19</v>
      </c>
      <c r="N6563">
        <f t="shared" si="516"/>
        <v>3</v>
      </c>
      <c r="O6563" s="5">
        <f t="shared" si="517"/>
        <v>46.849999999999994</v>
      </c>
    </row>
    <row r="6564" spans="1:15" x14ac:dyDescent="0.25">
      <c r="A6564">
        <v>6642</v>
      </c>
      <c r="B6564">
        <v>2934</v>
      </c>
      <c r="C6564">
        <f>IF(COUNTIF($B$2:B6564,B6564)=1,1,0)</f>
        <v>0</v>
      </c>
      <c r="D6564" s="1">
        <v>44975</v>
      </c>
      <c r="E6564" s="2">
        <v>0.79166666666666663</v>
      </c>
      <c r="F6564">
        <v>109</v>
      </c>
      <c r="G6564" t="str">
        <f>IFERROR(INDEX(menu_items!$B:$B,MATCH(F6564,menu_items!$A:$A,0)),"Unknown value")</f>
        <v>Korean Beef Bowl</v>
      </c>
      <c r="H6564" t="str">
        <f>IFERROR(INDEX(menu_items!$C:$C,MATCH(F6564,menu_items!$A:$A,0)),"Unknown value")</f>
        <v>Asian</v>
      </c>
      <c r="I6564" s="5">
        <f>IFERROR(INDEX(menu_items!$D:$D,MATCH(F6564,menu_items!$A:$A,0)),0)</f>
        <v>17.95</v>
      </c>
      <c r="J6564" t="str">
        <f t="shared" si="513"/>
        <v>Sat</v>
      </c>
      <c r="K6564">
        <f t="shared" si="514"/>
        <v>18</v>
      </c>
      <c r="L6564" t="str">
        <f t="shared" si="515"/>
        <v>Feb</v>
      </c>
      <c r="M6564">
        <v>19</v>
      </c>
      <c r="N6564">
        <f t="shared" si="516"/>
        <v>3</v>
      </c>
      <c r="O6564" s="5">
        <f t="shared" si="517"/>
        <v>46.849999999999994</v>
      </c>
    </row>
    <row r="6565" spans="1:15" x14ac:dyDescent="0.25">
      <c r="A6565">
        <v>6643</v>
      </c>
      <c r="B6565">
        <v>2934</v>
      </c>
      <c r="C6565">
        <f>IF(COUNTIF($B$2:B6565,B6565)=1,1,0)</f>
        <v>0</v>
      </c>
      <c r="D6565" s="1">
        <v>44975</v>
      </c>
      <c r="E6565" s="2">
        <v>0.79166666666666663</v>
      </c>
      <c r="F6565">
        <v>118</v>
      </c>
      <c r="G6565" t="str">
        <f>IFERROR(INDEX(menu_items!$B:$B,MATCH(F6565,menu_items!$A:$A,0)),"Unknown value")</f>
        <v>Steak Burrito</v>
      </c>
      <c r="H6565" t="str">
        <f>IFERROR(INDEX(menu_items!$C:$C,MATCH(F6565,menu_items!$A:$A,0)),"Unknown value")</f>
        <v>Mexican</v>
      </c>
      <c r="I6565" s="5">
        <f>IFERROR(INDEX(menu_items!$D:$D,MATCH(F6565,menu_items!$A:$A,0)),0)</f>
        <v>14.95</v>
      </c>
      <c r="J6565" t="str">
        <f t="shared" si="513"/>
        <v>Sat</v>
      </c>
      <c r="K6565">
        <f t="shared" si="514"/>
        <v>18</v>
      </c>
      <c r="L6565" t="str">
        <f t="shared" si="515"/>
        <v>Feb</v>
      </c>
      <c r="M6565">
        <v>19</v>
      </c>
      <c r="N6565">
        <f t="shared" si="516"/>
        <v>3</v>
      </c>
      <c r="O6565" s="5">
        <f t="shared" si="517"/>
        <v>46.849999999999994</v>
      </c>
    </row>
    <row r="6566" spans="1:15" x14ac:dyDescent="0.25">
      <c r="A6566">
        <v>6644</v>
      </c>
      <c r="B6566">
        <v>2935</v>
      </c>
      <c r="C6566">
        <f>IF(COUNTIF($B$2:B6566,B6566)=1,1,0)</f>
        <v>1</v>
      </c>
      <c r="D6566" s="1">
        <v>44975</v>
      </c>
      <c r="E6566" s="2">
        <v>0.79423611111111114</v>
      </c>
      <c r="F6566">
        <v>107</v>
      </c>
      <c r="G6566" t="str">
        <f>IFERROR(INDEX(menu_items!$B:$B,MATCH(F6566,menu_items!$A:$A,0)),"Unknown value")</f>
        <v>Orange Chicken</v>
      </c>
      <c r="H6566" t="str">
        <f>IFERROR(INDEX(menu_items!$C:$C,MATCH(F6566,menu_items!$A:$A,0)),"Unknown value")</f>
        <v>Asian</v>
      </c>
      <c r="I6566" s="5">
        <f>IFERROR(INDEX(menu_items!$D:$D,MATCH(F6566,menu_items!$A:$A,0)),0)</f>
        <v>16.5</v>
      </c>
      <c r="J6566" t="str">
        <f t="shared" si="513"/>
        <v>Sat</v>
      </c>
      <c r="K6566">
        <f t="shared" si="514"/>
        <v>18</v>
      </c>
      <c r="L6566" t="str">
        <f t="shared" si="515"/>
        <v>Feb</v>
      </c>
      <c r="M6566">
        <v>19</v>
      </c>
      <c r="N6566">
        <f t="shared" si="516"/>
        <v>2</v>
      </c>
      <c r="O6566" s="5">
        <f t="shared" si="517"/>
        <v>30.45</v>
      </c>
    </row>
    <row r="6567" spans="1:15" x14ac:dyDescent="0.25">
      <c r="A6567">
        <v>6645</v>
      </c>
      <c r="B6567">
        <v>2935</v>
      </c>
      <c r="C6567">
        <f>IF(COUNTIF($B$2:B6567,B6567)=1,1,0)</f>
        <v>0</v>
      </c>
      <c r="D6567" s="1">
        <v>44975</v>
      </c>
      <c r="E6567" s="2">
        <v>0.79423611111111114</v>
      </c>
      <c r="F6567">
        <v>120</v>
      </c>
      <c r="G6567" t="str">
        <f>IFERROR(INDEX(menu_items!$B:$B,MATCH(F6567,menu_items!$A:$A,0)),"Unknown value")</f>
        <v>Steak Torta</v>
      </c>
      <c r="H6567" t="str">
        <f>IFERROR(INDEX(menu_items!$C:$C,MATCH(F6567,menu_items!$A:$A,0)),"Unknown value")</f>
        <v>Mexican</v>
      </c>
      <c r="I6567" s="5">
        <f>IFERROR(INDEX(menu_items!$D:$D,MATCH(F6567,menu_items!$A:$A,0)),0)</f>
        <v>13.95</v>
      </c>
      <c r="J6567" t="str">
        <f t="shared" si="513"/>
        <v>Sat</v>
      </c>
      <c r="K6567">
        <f t="shared" si="514"/>
        <v>18</v>
      </c>
      <c r="L6567" t="str">
        <f t="shared" si="515"/>
        <v>Feb</v>
      </c>
      <c r="M6567">
        <v>19</v>
      </c>
      <c r="N6567">
        <f t="shared" si="516"/>
        <v>2</v>
      </c>
      <c r="O6567" s="5">
        <f t="shared" si="517"/>
        <v>30.45</v>
      </c>
    </row>
    <row r="6568" spans="1:15" x14ac:dyDescent="0.25">
      <c r="A6568">
        <v>6646</v>
      </c>
      <c r="B6568">
        <v>2936</v>
      </c>
      <c r="C6568">
        <f>IF(COUNTIF($B$2:B6568,B6568)=1,1,0)</f>
        <v>1</v>
      </c>
      <c r="D6568" s="1">
        <v>44975</v>
      </c>
      <c r="E6568" s="2">
        <v>0.80228009259259259</v>
      </c>
      <c r="F6568">
        <v>125</v>
      </c>
      <c r="G6568" t="str">
        <f>IFERROR(INDEX(menu_items!$B:$B,MATCH(F6568,menu_items!$A:$A,0)),"Unknown value")</f>
        <v>Spaghetti &amp; Meatballs</v>
      </c>
      <c r="H6568" t="str">
        <f>IFERROR(INDEX(menu_items!$C:$C,MATCH(F6568,menu_items!$A:$A,0)),"Unknown value")</f>
        <v>Italian</v>
      </c>
      <c r="I6568" s="5">
        <f>IFERROR(INDEX(menu_items!$D:$D,MATCH(F6568,menu_items!$A:$A,0)),0)</f>
        <v>17.95</v>
      </c>
      <c r="J6568" t="str">
        <f t="shared" si="513"/>
        <v>Sat</v>
      </c>
      <c r="K6568">
        <f t="shared" si="514"/>
        <v>18</v>
      </c>
      <c r="L6568" t="str">
        <f t="shared" si="515"/>
        <v>Feb</v>
      </c>
      <c r="M6568">
        <v>19</v>
      </c>
      <c r="N6568">
        <f t="shared" si="516"/>
        <v>4</v>
      </c>
      <c r="O6568" s="5">
        <f t="shared" si="517"/>
        <v>42.95</v>
      </c>
    </row>
    <row r="6569" spans="1:15" x14ac:dyDescent="0.25">
      <c r="A6569">
        <v>6647</v>
      </c>
      <c r="B6569">
        <v>2936</v>
      </c>
      <c r="C6569">
        <f>IF(COUNTIF($B$2:B6569,B6569)=1,1,0)</f>
        <v>0</v>
      </c>
      <c r="D6569" s="1">
        <v>44975</v>
      </c>
      <c r="E6569" s="2">
        <v>0.80228009259259259</v>
      </c>
      <c r="F6569">
        <v>123</v>
      </c>
      <c r="G6569" t="str">
        <f>IFERROR(INDEX(menu_items!$B:$B,MATCH(F6569,menu_items!$A:$A,0)),"Unknown value")</f>
        <v>Chips &amp; Guacamole</v>
      </c>
      <c r="H6569" t="str">
        <f>IFERROR(INDEX(menu_items!$C:$C,MATCH(F6569,menu_items!$A:$A,0)),"Unknown value")</f>
        <v>Mexican</v>
      </c>
      <c r="I6569" s="5">
        <f>IFERROR(INDEX(menu_items!$D:$D,MATCH(F6569,menu_items!$A:$A,0)),0)</f>
        <v>9</v>
      </c>
      <c r="J6569" t="str">
        <f t="shared" si="513"/>
        <v>Sat</v>
      </c>
      <c r="K6569">
        <f t="shared" si="514"/>
        <v>18</v>
      </c>
      <c r="L6569" t="str">
        <f t="shared" si="515"/>
        <v>Feb</v>
      </c>
      <c r="M6569">
        <v>19</v>
      </c>
      <c r="N6569">
        <f t="shared" si="516"/>
        <v>4</v>
      </c>
      <c r="O6569" s="5">
        <f t="shared" si="517"/>
        <v>42.95</v>
      </c>
    </row>
    <row r="6570" spans="1:15" x14ac:dyDescent="0.25">
      <c r="A6570">
        <v>6648</v>
      </c>
      <c r="B6570">
        <v>2936</v>
      </c>
      <c r="C6570">
        <f>IF(COUNTIF($B$2:B6570,B6570)=1,1,0)</f>
        <v>0</v>
      </c>
      <c r="D6570" s="1">
        <v>44975</v>
      </c>
      <c r="E6570" s="2">
        <v>0.80228009259259259</v>
      </c>
      <c r="F6570">
        <v>123</v>
      </c>
      <c r="G6570" t="str">
        <f>IFERROR(INDEX(menu_items!$B:$B,MATCH(F6570,menu_items!$A:$A,0)),"Unknown value")</f>
        <v>Chips &amp; Guacamole</v>
      </c>
      <c r="H6570" t="str">
        <f>IFERROR(INDEX(menu_items!$C:$C,MATCH(F6570,menu_items!$A:$A,0)),"Unknown value")</f>
        <v>Mexican</v>
      </c>
      <c r="I6570" s="5">
        <f>IFERROR(INDEX(menu_items!$D:$D,MATCH(F6570,menu_items!$A:$A,0)),0)</f>
        <v>9</v>
      </c>
      <c r="J6570" t="str">
        <f t="shared" si="513"/>
        <v>Sat</v>
      </c>
      <c r="K6570">
        <f t="shared" si="514"/>
        <v>18</v>
      </c>
      <c r="L6570" t="str">
        <f t="shared" si="515"/>
        <v>Feb</v>
      </c>
      <c r="M6570">
        <v>19</v>
      </c>
      <c r="N6570">
        <f t="shared" si="516"/>
        <v>4</v>
      </c>
      <c r="O6570" s="5">
        <f t="shared" si="517"/>
        <v>42.95</v>
      </c>
    </row>
    <row r="6571" spans="1:15" x14ac:dyDescent="0.25">
      <c r="A6571">
        <v>6649</v>
      </c>
      <c r="B6571">
        <v>2936</v>
      </c>
      <c r="C6571">
        <f>IF(COUNTIF($B$2:B6571,B6571)=1,1,0)</f>
        <v>0</v>
      </c>
      <c r="D6571" s="1">
        <v>44975</v>
      </c>
      <c r="E6571" s="2">
        <v>0.80228009259259259</v>
      </c>
      <c r="F6571">
        <v>106</v>
      </c>
      <c r="G6571" t="str">
        <f>IFERROR(INDEX(menu_items!$B:$B,MATCH(F6571,menu_items!$A:$A,0)),"Unknown value")</f>
        <v>French Fries</v>
      </c>
      <c r="H6571" t="str">
        <f>IFERROR(INDEX(menu_items!$C:$C,MATCH(F6571,menu_items!$A:$A,0)),"Unknown value")</f>
        <v>American</v>
      </c>
      <c r="I6571" s="5">
        <f>IFERROR(INDEX(menu_items!$D:$D,MATCH(F6571,menu_items!$A:$A,0)),0)</f>
        <v>7</v>
      </c>
      <c r="J6571" t="str">
        <f t="shared" si="513"/>
        <v>Sat</v>
      </c>
      <c r="K6571">
        <f t="shared" si="514"/>
        <v>18</v>
      </c>
      <c r="L6571" t="str">
        <f t="shared" si="515"/>
        <v>Feb</v>
      </c>
      <c r="M6571">
        <v>19</v>
      </c>
      <c r="N6571">
        <f t="shared" si="516"/>
        <v>4</v>
      </c>
      <c r="O6571" s="5">
        <f t="shared" si="517"/>
        <v>42.95</v>
      </c>
    </row>
    <row r="6572" spans="1:15" x14ac:dyDescent="0.25">
      <c r="A6572">
        <v>6650</v>
      </c>
      <c r="B6572">
        <v>2937</v>
      </c>
      <c r="C6572">
        <f>IF(COUNTIF($B$2:B6572,B6572)=1,1,0)</f>
        <v>1</v>
      </c>
      <c r="D6572" s="1">
        <v>44975</v>
      </c>
      <c r="E6572" s="2">
        <v>0.83143518518518522</v>
      </c>
      <c r="F6572">
        <v>101</v>
      </c>
      <c r="G6572" t="str">
        <f>IFERROR(INDEX(menu_items!$B:$B,MATCH(F6572,menu_items!$A:$A,0)),"Unknown value")</f>
        <v>Hamburger</v>
      </c>
      <c r="H6572" t="str">
        <f>IFERROR(INDEX(menu_items!$C:$C,MATCH(F6572,menu_items!$A:$A,0)),"Unknown value")</f>
        <v>American</v>
      </c>
      <c r="I6572" s="5">
        <f>IFERROR(INDEX(menu_items!$D:$D,MATCH(F6572,menu_items!$A:$A,0)),0)</f>
        <v>12.95</v>
      </c>
      <c r="J6572" t="str">
        <f t="shared" si="513"/>
        <v>Sat</v>
      </c>
      <c r="K6572">
        <f t="shared" si="514"/>
        <v>18</v>
      </c>
      <c r="L6572" t="str">
        <f t="shared" si="515"/>
        <v>Feb</v>
      </c>
      <c r="M6572">
        <v>19</v>
      </c>
      <c r="N6572">
        <f t="shared" si="516"/>
        <v>1</v>
      </c>
      <c r="O6572" s="5">
        <f t="shared" si="517"/>
        <v>12.95</v>
      </c>
    </row>
    <row r="6573" spans="1:15" x14ac:dyDescent="0.25">
      <c r="A6573">
        <v>6651</v>
      </c>
      <c r="B6573">
        <v>2938</v>
      </c>
      <c r="C6573">
        <f>IF(COUNTIF($B$2:B6573,B6573)=1,1,0)</f>
        <v>1</v>
      </c>
      <c r="D6573" s="1">
        <v>44975</v>
      </c>
      <c r="E6573" s="2">
        <v>0.83849537037037036</v>
      </c>
      <c r="F6573">
        <v>104</v>
      </c>
      <c r="G6573" t="str">
        <f>IFERROR(INDEX(menu_items!$B:$B,MATCH(F6573,menu_items!$A:$A,0)),"Unknown value")</f>
        <v>Veggie Burger</v>
      </c>
      <c r="H6573" t="str">
        <f>IFERROR(INDEX(menu_items!$C:$C,MATCH(F6573,menu_items!$A:$A,0)),"Unknown value")</f>
        <v>American</v>
      </c>
      <c r="I6573" s="5">
        <f>IFERROR(INDEX(menu_items!$D:$D,MATCH(F6573,menu_items!$A:$A,0)),0)</f>
        <v>10.5</v>
      </c>
      <c r="J6573" t="str">
        <f t="shared" si="513"/>
        <v>Sat</v>
      </c>
      <c r="K6573">
        <f t="shared" si="514"/>
        <v>18</v>
      </c>
      <c r="L6573" t="str">
        <f t="shared" si="515"/>
        <v>Feb</v>
      </c>
      <c r="M6573">
        <v>20</v>
      </c>
      <c r="N6573">
        <f t="shared" si="516"/>
        <v>3</v>
      </c>
      <c r="O6573" s="5">
        <f t="shared" si="517"/>
        <v>41.4</v>
      </c>
    </row>
    <row r="6574" spans="1:15" x14ac:dyDescent="0.25">
      <c r="A6574">
        <v>6652</v>
      </c>
      <c r="B6574">
        <v>2938</v>
      </c>
      <c r="C6574">
        <f>IF(COUNTIF($B$2:B6574,B6574)=1,1,0)</f>
        <v>0</v>
      </c>
      <c r="D6574" s="1">
        <v>44975</v>
      </c>
      <c r="E6574" s="2">
        <v>0.83849537037037036</v>
      </c>
      <c r="F6574">
        <v>110</v>
      </c>
      <c r="G6574" t="str">
        <f>IFERROR(INDEX(menu_items!$B:$B,MATCH(F6574,menu_items!$A:$A,0)),"Unknown value")</f>
        <v>Pork Ramen</v>
      </c>
      <c r="H6574" t="str">
        <f>IFERROR(INDEX(menu_items!$C:$C,MATCH(F6574,menu_items!$A:$A,0)),"Unknown value")</f>
        <v>Asian</v>
      </c>
      <c r="I6574" s="5">
        <f>IFERROR(INDEX(menu_items!$D:$D,MATCH(F6574,menu_items!$A:$A,0)),0)</f>
        <v>17.95</v>
      </c>
      <c r="J6574" t="str">
        <f t="shared" si="513"/>
        <v>Sat</v>
      </c>
      <c r="K6574">
        <f t="shared" si="514"/>
        <v>18</v>
      </c>
      <c r="L6574" t="str">
        <f t="shared" si="515"/>
        <v>Feb</v>
      </c>
      <c r="M6574">
        <v>20</v>
      </c>
      <c r="N6574">
        <f t="shared" si="516"/>
        <v>3</v>
      </c>
      <c r="O6574" s="5">
        <f t="shared" si="517"/>
        <v>41.4</v>
      </c>
    </row>
    <row r="6575" spans="1:15" x14ac:dyDescent="0.25">
      <c r="A6575">
        <v>6653</v>
      </c>
      <c r="B6575">
        <v>2938</v>
      </c>
      <c r="C6575">
        <f>IF(COUNTIF($B$2:B6575,B6575)=1,1,0)</f>
        <v>0</v>
      </c>
      <c r="D6575" s="1">
        <v>44975</v>
      </c>
      <c r="E6575" s="2">
        <v>0.83849537037037036</v>
      </c>
      <c r="F6575">
        <v>117</v>
      </c>
      <c r="G6575" t="str">
        <f>IFERROR(INDEX(menu_items!$B:$B,MATCH(F6575,menu_items!$A:$A,0)),"Unknown value")</f>
        <v>Chicken Burrito</v>
      </c>
      <c r="H6575" t="str">
        <f>IFERROR(INDEX(menu_items!$C:$C,MATCH(F6575,menu_items!$A:$A,0)),"Unknown value")</f>
        <v>Mexican</v>
      </c>
      <c r="I6575" s="5">
        <f>IFERROR(INDEX(menu_items!$D:$D,MATCH(F6575,menu_items!$A:$A,0)),0)</f>
        <v>12.95</v>
      </c>
      <c r="J6575" t="str">
        <f t="shared" si="513"/>
        <v>Sat</v>
      </c>
      <c r="K6575">
        <f t="shared" si="514"/>
        <v>18</v>
      </c>
      <c r="L6575" t="str">
        <f t="shared" si="515"/>
        <v>Feb</v>
      </c>
      <c r="M6575">
        <v>20</v>
      </c>
      <c r="N6575">
        <f t="shared" si="516"/>
        <v>3</v>
      </c>
      <c r="O6575" s="5">
        <f t="shared" si="517"/>
        <v>41.4</v>
      </c>
    </row>
    <row r="6576" spans="1:15" x14ac:dyDescent="0.25">
      <c r="A6576">
        <v>6654</v>
      </c>
      <c r="B6576">
        <v>2939</v>
      </c>
      <c r="C6576">
        <f>IF(COUNTIF($B$2:B6576,B6576)=1,1,0)</f>
        <v>1</v>
      </c>
      <c r="D6576" s="1">
        <v>44975</v>
      </c>
      <c r="E6576" s="2">
        <v>0.83901620370370367</v>
      </c>
      <c r="F6576">
        <v>101</v>
      </c>
      <c r="G6576" t="str">
        <f>IFERROR(INDEX(menu_items!$B:$B,MATCH(F6576,menu_items!$A:$A,0)),"Unknown value")</f>
        <v>Hamburger</v>
      </c>
      <c r="H6576" t="str">
        <f>IFERROR(INDEX(menu_items!$C:$C,MATCH(F6576,menu_items!$A:$A,0)),"Unknown value")</f>
        <v>American</v>
      </c>
      <c r="I6576" s="5">
        <f>IFERROR(INDEX(menu_items!$D:$D,MATCH(F6576,menu_items!$A:$A,0)),0)</f>
        <v>12.95</v>
      </c>
      <c r="J6576" t="str">
        <f t="shared" si="513"/>
        <v>Sat</v>
      </c>
      <c r="K6576">
        <f t="shared" si="514"/>
        <v>18</v>
      </c>
      <c r="L6576" t="str">
        <f t="shared" si="515"/>
        <v>Feb</v>
      </c>
      <c r="M6576">
        <v>20</v>
      </c>
      <c r="N6576">
        <f t="shared" si="516"/>
        <v>2</v>
      </c>
      <c r="O6576" s="5">
        <f t="shared" si="517"/>
        <v>19.95</v>
      </c>
    </row>
    <row r="6577" spans="1:15" x14ac:dyDescent="0.25">
      <c r="A6577">
        <v>6655</v>
      </c>
      <c r="B6577">
        <v>2939</v>
      </c>
      <c r="C6577">
        <f>IF(COUNTIF($B$2:B6577,B6577)=1,1,0)</f>
        <v>0</v>
      </c>
      <c r="D6577" s="1">
        <v>44975</v>
      </c>
      <c r="E6577" s="2">
        <v>0.83901620370370367</v>
      </c>
      <c r="F6577">
        <v>122</v>
      </c>
      <c r="G6577" t="str">
        <f>IFERROR(INDEX(menu_items!$B:$B,MATCH(F6577,menu_items!$A:$A,0)),"Unknown value")</f>
        <v>Chips &amp; Salsa</v>
      </c>
      <c r="H6577" t="str">
        <f>IFERROR(INDEX(menu_items!$C:$C,MATCH(F6577,menu_items!$A:$A,0)),"Unknown value")</f>
        <v>Mexican</v>
      </c>
      <c r="I6577" s="5">
        <f>IFERROR(INDEX(menu_items!$D:$D,MATCH(F6577,menu_items!$A:$A,0)),0)</f>
        <v>7</v>
      </c>
      <c r="J6577" t="str">
        <f t="shared" si="513"/>
        <v>Sat</v>
      </c>
      <c r="K6577">
        <f t="shared" si="514"/>
        <v>18</v>
      </c>
      <c r="L6577" t="str">
        <f t="shared" si="515"/>
        <v>Feb</v>
      </c>
      <c r="M6577">
        <v>20</v>
      </c>
      <c r="N6577">
        <f t="shared" si="516"/>
        <v>2</v>
      </c>
      <c r="O6577" s="5">
        <f t="shared" si="517"/>
        <v>19.95</v>
      </c>
    </row>
    <row r="6578" spans="1:15" x14ac:dyDescent="0.25">
      <c r="A6578">
        <v>6656</v>
      </c>
      <c r="B6578">
        <v>2940</v>
      </c>
      <c r="C6578">
        <f>IF(COUNTIF($B$2:B6578,B6578)=1,1,0)</f>
        <v>1</v>
      </c>
      <c r="D6578" s="1">
        <v>44975</v>
      </c>
      <c r="E6578" s="2">
        <v>0.84756944444444449</v>
      </c>
      <c r="F6578">
        <v>124</v>
      </c>
      <c r="G6578" t="str">
        <f>IFERROR(INDEX(menu_items!$B:$B,MATCH(F6578,menu_items!$A:$A,0)),"Unknown value")</f>
        <v>Spaghetti</v>
      </c>
      <c r="H6578" t="str">
        <f>IFERROR(INDEX(menu_items!$C:$C,MATCH(F6578,menu_items!$A:$A,0)),"Unknown value")</f>
        <v>Italian</v>
      </c>
      <c r="I6578" s="5">
        <f>IFERROR(INDEX(menu_items!$D:$D,MATCH(F6578,menu_items!$A:$A,0)),0)</f>
        <v>14.5</v>
      </c>
      <c r="J6578" t="str">
        <f t="shared" si="513"/>
        <v>Sat</v>
      </c>
      <c r="K6578">
        <f t="shared" si="514"/>
        <v>18</v>
      </c>
      <c r="L6578" t="str">
        <f t="shared" si="515"/>
        <v>Feb</v>
      </c>
      <c r="M6578">
        <v>20</v>
      </c>
      <c r="N6578">
        <f t="shared" si="516"/>
        <v>1</v>
      </c>
      <c r="O6578" s="5">
        <f t="shared" si="517"/>
        <v>14.5</v>
      </c>
    </row>
    <row r="6579" spans="1:15" x14ac:dyDescent="0.25">
      <c r="A6579">
        <v>6657</v>
      </c>
      <c r="B6579">
        <v>2941</v>
      </c>
      <c r="C6579">
        <f>IF(COUNTIF($B$2:B6579,B6579)=1,1,0)</f>
        <v>1</v>
      </c>
      <c r="D6579" s="1">
        <v>44975</v>
      </c>
      <c r="E6579" s="2">
        <v>0.85263888888888884</v>
      </c>
      <c r="F6579">
        <v>108</v>
      </c>
      <c r="G6579" t="str">
        <f>IFERROR(INDEX(menu_items!$B:$B,MATCH(F6579,menu_items!$A:$A,0)),"Unknown value")</f>
        <v>Tofu Pad Thai</v>
      </c>
      <c r="H6579" t="str">
        <f>IFERROR(INDEX(menu_items!$C:$C,MATCH(F6579,menu_items!$A:$A,0)),"Unknown value")</f>
        <v>Asian</v>
      </c>
      <c r="I6579" s="5">
        <f>IFERROR(INDEX(menu_items!$D:$D,MATCH(F6579,menu_items!$A:$A,0)),0)</f>
        <v>14.5</v>
      </c>
      <c r="J6579" t="str">
        <f t="shared" ref="J6579:J6642" si="518">TEXT(D6579,"ddd")</f>
        <v>Sat</v>
      </c>
      <c r="K6579">
        <f t="shared" ref="K6579:K6642" si="519">DAY(D6579)</f>
        <v>18</v>
      </c>
      <c r="L6579" t="str">
        <f t="shared" ref="L6579:L6642" si="520">TEXT(D6579,"mmm")</f>
        <v>Feb</v>
      </c>
      <c r="M6579">
        <v>20</v>
      </c>
      <c r="N6579">
        <f t="shared" si="516"/>
        <v>4</v>
      </c>
      <c r="O6579" s="5">
        <f t="shared" si="517"/>
        <v>57.349999999999994</v>
      </c>
    </row>
    <row r="6580" spans="1:15" x14ac:dyDescent="0.25">
      <c r="A6580">
        <v>6658</v>
      </c>
      <c r="B6580">
        <v>2941</v>
      </c>
      <c r="C6580">
        <f>IF(COUNTIF($B$2:B6580,B6580)=1,1,0)</f>
        <v>0</v>
      </c>
      <c r="D6580" s="1">
        <v>44975</v>
      </c>
      <c r="E6580" s="2">
        <v>0.85263888888888884</v>
      </c>
      <c r="F6580">
        <v>112</v>
      </c>
      <c r="G6580" t="str">
        <f>IFERROR(INDEX(menu_items!$B:$B,MATCH(F6580,menu_items!$A:$A,0)),"Unknown value")</f>
        <v>Salmon Roll</v>
      </c>
      <c r="H6580" t="str">
        <f>IFERROR(INDEX(menu_items!$C:$C,MATCH(F6580,menu_items!$A:$A,0)),"Unknown value")</f>
        <v>Asian</v>
      </c>
      <c r="I6580" s="5">
        <f>IFERROR(INDEX(menu_items!$D:$D,MATCH(F6580,menu_items!$A:$A,0)),0)</f>
        <v>14.95</v>
      </c>
      <c r="J6580" t="str">
        <f t="shared" si="518"/>
        <v>Sat</v>
      </c>
      <c r="K6580">
        <f t="shared" si="519"/>
        <v>18</v>
      </c>
      <c r="L6580" t="str">
        <f t="shared" si="520"/>
        <v>Feb</v>
      </c>
      <c r="M6580">
        <v>20</v>
      </c>
      <c r="N6580">
        <f t="shared" si="516"/>
        <v>4</v>
      </c>
      <c r="O6580" s="5">
        <f t="shared" si="517"/>
        <v>57.349999999999994</v>
      </c>
    </row>
    <row r="6581" spans="1:15" x14ac:dyDescent="0.25">
      <c r="A6581">
        <v>6659</v>
      </c>
      <c r="B6581">
        <v>2941</v>
      </c>
      <c r="C6581">
        <f>IF(COUNTIF($B$2:B6581,B6581)=1,1,0)</f>
        <v>0</v>
      </c>
      <c r="D6581" s="1">
        <v>44975</v>
      </c>
      <c r="E6581" s="2">
        <v>0.85263888888888884</v>
      </c>
      <c r="F6581">
        <v>120</v>
      </c>
      <c r="G6581" t="str">
        <f>IFERROR(INDEX(menu_items!$B:$B,MATCH(F6581,menu_items!$A:$A,0)),"Unknown value")</f>
        <v>Steak Torta</v>
      </c>
      <c r="H6581" t="str">
        <f>IFERROR(INDEX(menu_items!$C:$C,MATCH(F6581,menu_items!$A:$A,0)),"Unknown value")</f>
        <v>Mexican</v>
      </c>
      <c r="I6581" s="5">
        <f>IFERROR(INDEX(menu_items!$D:$D,MATCH(F6581,menu_items!$A:$A,0)),0)</f>
        <v>13.95</v>
      </c>
      <c r="J6581" t="str">
        <f t="shared" si="518"/>
        <v>Sat</v>
      </c>
      <c r="K6581">
        <f t="shared" si="519"/>
        <v>18</v>
      </c>
      <c r="L6581" t="str">
        <f t="shared" si="520"/>
        <v>Feb</v>
      </c>
      <c r="M6581">
        <v>20</v>
      </c>
      <c r="N6581">
        <f t="shared" si="516"/>
        <v>4</v>
      </c>
      <c r="O6581" s="5">
        <f t="shared" si="517"/>
        <v>57.349999999999994</v>
      </c>
    </row>
    <row r="6582" spans="1:15" x14ac:dyDescent="0.25">
      <c r="A6582">
        <v>6660</v>
      </c>
      <c r="B6582">
        <v>2941</v>
      </c>
      <c r="C6582">
        <f>IF(COUNTIF($B$2:B6582,B6582)=1,1,0)</f>
        <v>0</v>
      </c>
      <c r="D6582" s="1">
        <v>44975</v>
      </c>
      <c r="E6582" s="2">
        <v>0.85263888888888884</v>
      </c>
      <c r="F6582">
        <v>120</v>
      </c>
      <c r="G6582" t="str">
        <f>IFERROR(INDEX(menu_items!$B:$B,MATCH(F6582,menu_items!$A:$A,0)),"Unknown value")</f>
        <v>Steak Torta</v>
      </c>
      <c r="H6582" t="str">
        <f>IFERROR(INDEX(menu_items!$C:$C,MATCH(F6582,menu_items!$A:$A,0)),"Unknown value")</f>
        <v>Mexican</v>
      </c>
      <c r="I6582" s="5">
        <f>IFERROR(INDEX(menu_items!$D:$D,MATCH(F6582,menu_items!$A:$A,0)),0)</f>
        <v>13.95</v>
      </c>
      <c r="J6582" t="str">
        <f t="shared" si="518"/>
        <v>Sat</v>
      </c>
      <c r="K6582">
        <f t="shared" si="519"/>
        <v>18</v>
      </c>
      <c r="L6582" t="str">
        <f t="shared" si="520"/>
        <v>Feb</v>
      </c>
      <c r="M6582">
        <v>20</v>
      </c>
      <c r="N6582">
        <f t="shared" si="516"/>
        <v>4</v>
      </c>
      <c r="O6582" s="5">
        <f t="shared" si="517"/>
        <v>57.349999999999994</v>
      </c>
    </row>
    <row r="6583" spans="1:15" x14ac:dyDescent="0.25">
      <c r="A6583">
        <v>6661</v>
      </c>
      <c r="B6583">
        <v>2942</v>
      </c>
      <c r="C6583">
        <f>IF(COUNTIF($B$2:B6583,B6583)=1,1,0)</f>
        <v>1</v>
      </c>
      <c r="D6583" s="1">
        <v>44975</v>
      </c>
      <c r="E6583" s="2">
        <v>0.85724537037037041</v>
      </c>
      <c r="F6583">
        <v>108</v>
      </c>
      <c r="G6583" t="str">
        <f>IFERROR(INDEX(menu_items!$B:$B,MATCH(F6583,menu_items!$A:$A,0)),"Unknown value")</f>
        <v>Tofu Pad Thai</v>
      </c>
      <c r="H6583" t="str">
        <f>IFERROR(INDEX(menu_items!$C:$C,MATCH(F6583,menu_items!$A:$A,0)),"Unknown value")</f>
        <v>Asian</v>
      </c>
      <c r="I6583" s="5">
        <f>IFERROR(INDEX(menu_items!$D:$D,MATCH(F6583,menu_items!$A:$A,0)),0)</f>
        <v>14.5</v>
      </c>
      <c r="J6583" t="str">
        <f t="shared" si="518"/>
        <v>Sat</v>
      </c>
      <c r="K6583">
        <f t="shared" si="519"/>
        <v>18</v>
      </c>
      <c r="L6583" t="str">
        <f t="shared" si="520"/>
        <v>Feb</v>
      </c>
      <c r="M6583">
        <v>20</v>
      </c>
      <c r="N6583">
        <f t="shared" si="516"/>
        <v>4</v>
      </c>
      <c r="O6583" s="5">
        <f t="shared" si="517"/>
        <v>44.45</v>
      </c>
    </row>
    <row r="6584" spans="1:15" x14ac:dyDescent="0.25">
      <c r="A6584">
        <v>6662</v>
      </c>
      <c r="B6584">
        <v>2942</v>
      </c>
      <c r="C6584">
        <f>IF(COUNTIF($B$2:B6584,B6584)=1,1,0)</f>
        <v>0</v>
      </c>
      <c r="D6584" s="1">
        <v>44975</v>
      </c>
      <c r="E6584" s="2">
        <v>0.85724537037037041</v>
      </c>
      <c r="F6584">
        <v>109</v>
      </c>
      <c r="G6584" t="str">
        <f>IFERROR(INDEX(menu_items!$B:$B,MATCH(F6584,menu_items!$A:$A,0)),"Unknown value")</f>
        <v>Korean Beef Bowl</v>
      </c>
      <c r="H6584" t="str">
        <f>IFERROR(INDEX(menu_items!$C:$C,MATCH(F6584,menu_items!$A:$A,0)),"Unknown value")</f>
        <v>Asian</v>
      </c>
      <c r="I6584" s="5">
        <f>IFERROR(INDEX(menu_items!$D:$D,MATCH(F6584,menu_items!$A:$A,0)),0)</f>
        <v>17.95</v>
      </c>
      <c r="J6584" t="str">
        <f t="shared" si="518"/>
        <v>Sat</v>
      </c>
      <c r="K6584">
        <f t="shared" si="519"/>
        <v>18</v>
      </c>
      <c r="L6584" t="str">
        <f t="shared" si="520"/>
        <v>Feb</v>
      </c>
      <c r="M6584">
        <v>20</v>
      </c>
      <c r="N6584">
        <f t="shared" si="516"/>
        <v>4</v>
      </c>
      <c r="O6584" s="5">
        <f t="shared" si="517"/>
        <v>44.45</v>
      </c>
    </row>
    <row r="6585" spans="1:15" x14ac:dyDescent="0.25">
      <c r="A6585">
        <v>6663</v>
      </c>
      <c r="B6585">
        <v>2942</v>
      </c>
      <c r="C6585">
        <f>IF(COUNTIF($B$2:B6585,B6585)=1,1,0)</f>
        <v>0</v>
      </c>
      <c r="D6585" s="1">
        <v>44975</v>
      </c>
      <c r="E6585" s="2">
        <v>0.85724537037037041</v>
      </c>
      <c r="F6585">
        <v>113</v>
      </c>
      <c r="G6585" t="str">
        <f>IFERROR(INDEX(menu_items!$B:$B,MATCH(F6585,menu_items!$A:$A,0)),"Unknown value")</f>
        <v>Edamame</v>
      </c>
      <c r="H6585" t="str">
        <f>IFERROR(INDEX(menu_items!$C:$C,MATCH(F6585,menu_items!$A:$A,0)),"Unknown value")</f>
        <v>Asian</v>
      </c>
      <c r="I6585" s="5">
        <f>IFERROR(INDEX(menu_items!$D:$D,MATCH(F6585,menu_items!$A:$A,0)),0)</f>
        <v>5</v>
      </c>
      <c r="J6585" t="str">
        <f t="shared" si="518"/>
        <v>Sat</v>
      </c>
      <c r="K6585">
        <f t="shared" si="519"/>
        <v>18</v>
      </c>
      <c r="L6585" t="str">
        <f t="shared" si="520"/>
        <v>Feb</v>
      </c>
      <c r="M6585">
        <v>20</v>
      </c>
      <c r="N6585">
        <f t="shared" si="516"/>
        <v>4</v>
      </c>
      <c r="O6585" s="5">
        <f t="shared" si="517"/>
        <v>44.45</v>
      </c>
    </row>
    <row r="6586" spans="1:15" x14ac:dyDescent="0.25">
      <c r="A6586">
        <v>6664</v>
      </c>
      <c r="B6586">
        <v>2942</v>
      </c>
      <c r="C6586">
        <f>IF(COUNTIF($B$2:B6586,B6586)=1,1,0)</f>
        <v>0</v>
      </c>
      <c r="D6586" s="1">
        <v>44975</v>
      </c>
      <c r="E6586" s="2">
        <v>0.85724537037037041</v>
      </c>
      <c r="F6586">
        <v>105</v>
      </c>
      <c r="G6586" t="str">
        <f>IFERROR(INDEX(menu_items!$B:$B,MATCH(F6586,menu_items!$A:$A,0)),"Unknown value")</f>
        <v>Mac &amp; Cheese</v>
      </c>
      <c r="H6586" t="str">
        <f>IFERROR(INDEX(menu_items!$C:$C,MATCH(F6586,menu_items!$A:$A,0)),"Unknown value")</f>
        <v>American</v>
      </c>
      <c r="I6586" s="5">
        <f>IFERROR(INDEX(menu_items!$D:$D,MATCH(F6586,menu_items!$A:$A,0)),0)</f>
        <v>7</v>
      </c>
      <c r="J6586" t="str">
        <f t="shared" si="518"/>
        <v>Sat</v>
      </c>
      <c r="K6586">
        <f t="shared" si="519"/>
        <v>18</v>
      </c>
      <c r="L6586" t="str">
        <f t="shared" si="520"/>
        <v>Feb</v>
      </c>
      <c r="M6586">
        <v>20</v>
      </c>
      <c r="N6586">
        <f t="shared" si="516"/>
        <v>4</v>
      </c>
      <c r="O6586" s="5">
        <f t="shared" si="517"/>
        <v>44.45</v>
      </c>
    </row>
    <row r="6587" spans="1:15" x14ac:dyDescent="0.25">
      <c r="A6587">
        <v>6665</v>
      </c>
      <c r="B6587">
        <v>2943</v>
      </c>
      <c r="C6587">
        <f>IF(COUNTIF($B$2:B6587,B6587)=1,1,0)</f>
        <v>1</v>
      </c>
      <c r="D6587" s="1">
        <v>44975</v>
      </c>
      <c r="E6587" s="2">
        <v>0.8618055555555556</v>
      </c>
      <c r="F6587">
        <v>102</v>
      </c>
      <c r="G6587" t="str">
        <f>IFERROR(INDEX(menu_items!$B:$B,MATCH(F6587,menu_items!$A:$A,0)),"Unknown value")</f>
        <v>Cheeseburger</v>
      </c>
      <c r="H6587" t="str">
        <f>IFERROR(INDEX(menu_items!$C:$C,MATCH(F6587,menu_items!$A:$A,0)),"Unknown value")</f>
        <v>American</v>
      </c>
      <c r="I6587" s="5">
        <f>IFERROR(INDEX(menu_items!$D:$D,MATCH(F6587,menu_items!$A:$A,0)),0)</f>
        <v>13.95</v>
      </c>
      <c r="J6587" t="str">
        <f t="shared" si="518"/>
        <v>Sat</v>
      </c>
      <c r="K6587">
        <f t="shared" si="519"/>
        <v>18</v>
      </c>
      <c r="L6587" t="str">
        <f t="shared" si="520"/>
        <v>Feb</v>
      </c>
      <c r="M6587">
        <v>20</v>
      </c>
      <c r="N6587">
        <f t="shared" si="516"/>
        <v>4</v>
      </c>
      <c r="O6587" s="5">
        <f t="shared" si="517"/>
        <v>45.9</v>
      </c>
    </row>
    <row r="6588" spans="1:15" x14ac:dyDescent="0.25">
      <c r="A6588">
        <v>6666</v>
      </c>
      <c r="B6588">
        <v>2943</v>
      </c>
      <c r="C6588">
        <f>IF(COUNTIF($B$2:B6588,B6588)=1,1,0)</f>
        <v>0</v>
      </c>
      <c r="D6588" s="1">
        <v>44975</v>
      </c>
      <c r="E6588" s="2">
        <v>0.8618055555555556</v>
      </c>
      <c r="F6588">
        <v>125</v>
      </c>
      <c r="G6588" t="str">
        <f>IFERROR(INDEX(menu_items!$B:$B,MATCH(F6588,menu_items!$A:$A,0)),"Unknown value")</f>
        <v>Spaghetti &amp; Meatballs</v>
      </c>
      <c r="H6588" t="str">
        <f>IFERROR(INDEX(menu_items!$C:$C,MATCH(F6588,menu_items!$A:$A,0)),"Unknown value")</f>
        <v>Italian</v>
      </c>
      <c r="I6588" s="5">
        <f>IFERROR(INDEX(menu_items!$D:$D,MATCH(F6588,menu_items!$A:$A,0)),0)</f>
        <v>17.95</v>
      </c>
      <c r="J6588" t="str">
        <f t="shared" si="518"/>
        <v>Sat</v>
      </c>
      <c r="K6588">
        <f t="shared" si="519"/>
        <v>18</v>
      </c>
      <c r="L6588" t="str">
        <f t="shared" si="520"/>
        <v>Feb</v>
      </c>
      <c r="M6588">
        <v>20</v>
      </c>
      <c r="N6588">
        <f t="shared" si="516"/>
        <v>4</v>
      </c>
      <c r="O6588" s="5">
        <f t="shared" si="517"/>
        <v>45.9</v>
      </c>
    </row>
    <row r="6589" spans="1:15" x14ac:dyDescent="0.25">
      <c r="A6589">
        <v>6667</v>
      </c>
      <c r="B6589">
        <v>2943</v>
      </c>
      <c r="C6589">
        <f>IF(COUNTIF($B$2:B6589,B6589)=1,1,0)</f>
        <v>0</v>
      </c>
      <c r="D6589" s="1">
        <v>44975</v>
      </c>
      <c r="E6589" s="2">
        <v>0.8618055555555556</v>
      </c>
      <c r="F6589">
        <v>113</v>
      </c>
      <c r="G6589" t="str">
        <f>IFERROR(INDEX(menu_items!$B:$B,MATCH(F6589,menu_items!$A:$A,0)),"Unknown value")</f>
        <v>Edamame</v>
      </c>
      <c r="H6589" t="str">
        <f>IFERROR(INDEX(menu_items!$C:$C,MATCH(F6589,menu_items!$A:$A,0)),"Unknown value")</f>
        <v>Asian</v>
      </c>
      <c r="I6589" s="5">
        <f>IFERROR(INDEX(menu_items!$D:$D,MATCH(F6589,menu_items!$A:$A,0)),0)</f>
        <v>5</v>
      </c>
      <c r="J6589" t="str">
        <f t="shared" si="518"/>
        <v>Sat</v>
      </c>
      <c r="K6589">
        <f t="shared" si="519"/>
        <v>18</v>
      </c>
      <c r="L6589" t="str">
        <f t="shared" si="520"/>
        <v>Feb</v>
      </c>
      <c r="M6589">
        <v>20</v>
      </c>
      <c r="N6589">
        <f t="shared" si="516"/>
        <v>4</v>
      </c>
      <c r="O6589" s="5">
        <f t="shared" si="517"/>
        <v>45.9</v>
      </c>
    </row>
    <row r="6590" spans="1:15" x14ac:dyDescent="0.25">
      <c r="A6590">
        <v>6668</v>
      </c>
      <c r="B6590">
        <v>2943</v>
      </c>
      <c r="C6590">
        <f>IF(COUNTIF($B$2:B6590,B6590)=1,1,0)</f>
        <v>0</v>
      </c>
      <c r="D6590" s="1">
        <v>44975</v>
      </c>
      <c r="E6590" s="2">
        <v>0.8618055555555556</v>
      </c>
      <c r="F6590">
        <v>114</v>
      </c>
      <c r="G6590" t="str">
        <f>IFERROR(INDEX(menu_items!$B:$B,MATCH(F6590,menu_items!$A:$A,0)),"Unknown value")</f>
        <v>Potstickers</v>
      </c>
      <c r="H6590" t="str">
        <f>IFERROR(INDEX(menu_items!$C:$C,MATCH(F6590,menu_items!$A:$A,0)),"Unknown value")</f>
        <v>Asian</v>
      </c>
      <c r="I6590" s="5">
        <f>IFERROR(INDEX(menu_items!$D:$D,MATCH(F6590,menu_items!$A:$A,0)),0)</f>
        <v>9</v>
      </c>
      <c r="J6590" t="str">
        <f t="shared" si="518"/>
        <v>Sat</v>
      </c>
      <c r="K6590">
        <f t="shared" si="519"/>
        <v>18</v>
      </c>
      <c r="L6590" t="str">
        <f t="shared" si="520"/>
        <v>Feb</v>
      </c>
      <c r="M6590">
        <v>20</v>
      </c>
      <c r="N6590">
        <f t="shared" si="516"/>
        <v>4</v>
      </c>
      <c r="O6590" s="5">
        <f t="shared" si="517"/>
        <v>45.9</v>
      </c>
    </row>
    <row r="6591" spans="1:15" x14ac:dyDescent="0.25">
      <c r="A6591">
        <v>6669</v>
      </c>
      <c r="B6591">
        <v>2944</v>
      </c>
      <c r="C6591">
        <f>IF(COUNTIF($B$2:B6591,B6591)=1,1,0)</f>
        <v>1</v>
      </c>
      <c r="D6591" s="1">
        <v>44975</v>
      </c>
      <c r="E6591" s="2">
        <v>0.88709490740740737</v>
      </c>
      <c r="F6591">
        <v>108</v>
      </c>
      <c r="G6591" t="str">
        <f>IFERROR(INDEX(menu_items!$B:$B,MATCH(F6591,menu_items!$A:$A,0)),"Unknown value")</f>
        <v>Tofu Pad Thai</v>
      </c>
      <c r="H6591" t="str">
        <f>IFERROR(INDEX(menu_items!$C:$C,MATCH(F6591,menu_items!$A:$A,0)),"Unknown value")</f>
        <v>Asian</v>
      </c>
      <c r="I6591" s="5">
        <f>IFERROR(INDEX(menu_items!$D:$D,MATCH(F6591,menu_items!$A:$A,0)),0)</f>
        <v>14.5</v>
      </c>
      <c r="J6591" t="str">
        <f t="shared" si="518"/>
        <v>Sat</v>
      </c>
      <c r="K6591">
        <f t="shared" si="519"/>
        <v>18</v>
      </c>
      <c r="L6591" t="str">
        <f t="shared" si="520"/>
        <v>Feb</v>
      </c>
      <c r="M6591">
        <v>21</v>
      </c>
      <c r="N6591">
        <f t="shared" si="516"/>
        <v>3</v>
      </c>
      <c r="O6591" s="5">
        <f t="shared" si="517"/>
        <v>44.95</v>
      </c>
    </row>
    <row r="6592" spans="1:15" x14ac:dyDescent="0.25">
      <c r="A6592">
        <v>6670</v>
      </c>
      <c r="B6592">
        <v>2944</v>
      </c>
      <c r="C6592">
        <f>IF(COUNTIF($B$2:B6592,B6592)=1,1,0)</f>
        <v>0</v>
      </c>
      <c r="D6592" s="1">
        <v>44975</v>
      </c>
      <c r="E6592" s="2">
        <v>0.88709490740740737</v>
      </c>
      <c r="F6592">
        <v>128</v>
      </c>
      <c r="G6592" t="str">
        <f>IFERROR(INDEX(menu_items!$B:$B,MATCH(F6592,menu_items!$A:$A,0)),"Unknown value")</f>
        <v>Cheese Lasagna</v>
      </c>
      <c r="H6592" t="str">
        <f>IFERROR(INDEX(menu_items!$C:$C,MATCH(F6592,menu_items!$A:$A,0)),"Unknown value")</f>
        <v>Italian</v>
      </c>
      <c r="I6592" s="5">
        <f>IFERROR(INDEX(menu_items!$D:$D,MATCH(F6592,menu_items!$A:$A,0)),0)</f>
        <v>15.5</v>
      </c>
      <c r="J6592" t="str">
        <f t="shared" si="518"/>
        <v>Sat</v>
      </c>
      <c r="K6592">
        <f t="shared" si="519"/>
        <v>18</v>
      </c>
      <c r="L6592" t="str">
        <f t="shared" si="520"/>
        <v>Feb</v>
      </c>
      <c r="M6592">
        <v>21</v>
      </c>
      <c r="N6592">
        <f t="shared" si="516"/>
        <v>3</v>
      </c>
      <c r="O6592" s="5">
        <f t="shared" si="517"/>
        <v>44.95</v>
      </c>
    </row>
    <row r="6593" spans="1:15" x14ac:dyDescent="0.25">
      <c r="A6593">
        <v>6671</v>
      </c>
      <c r="B6593">
        <v>2944</v>
      </c>
      <c r="C6593">
        <f>IF(COUNTIF($B$2:B6593,B6593)=1,1,0)</f>
        <v>0</v>
      </c>
      <c r="D6593" s="1">
        <v>44975</v>
      </c>
      <c r="E6593" s="2">
        <v>0.88709490740740737</v>
      </c>
      <c r="F6593">
        <v>112</v>
      </c>
      <c r="G6593" t="str">
        <f>IFERROR(INDEX(menu_items!$B:$B,MATCH(F6593,menu_items!$A:$A,0)),"Unknown value")</f>
        <v>Salmon Roll</v>
      </c>
      <c r="H6593" t="str">
        <f>IFERROR(INDEX(menu_items!$C:$C,MATCH(F6593,menu_items!$A:$A,0)),"Unknown value")</f>
        <v>Asian</v>
      </c>
      <c r="I6593" s="5">
        <f>IFERROR(INDEX(menu_items!$D:$D,MATCH(F6593,menu_items!$A:$A,0)),0)</f>
        <v>14.95</v>
      </c>
      <c r="J6593" t="str">
        <f t="shared" si="518"/>
        <v>Sat</v>
      </c>
      <c r="K6593">
        <f t="shared" si="519"/>
        <v>18</v>
      </c>
      <c r="L6593" t="str">
        <f t="shared" si="520"/>
        <v>Feb</v>
      </c>
      <c r="M6593">
        <v>21</v>
      </c>
      <c r="N6593">
        <f t="shared" si="516"/>
        <v>3</v>
      </c>
      <c r="O6593" s="5">
        <f t="shared" si="517"/>
        <v>44.95</v>
      </c>
    </row>
    <row r="6594" spans="1:15" x14ac:dyDescent="0.25">
      <c r="A6594">
        <v>6672</v>
      </c>
      <c r="B6594">
        <v>2945</v>
      </c>
      <c r="C6594">
        <f>IF(COUNTIF($B$2:B6594,B6594)=1,1,0)</f>
        <v>1</v>
      </c>
      <c r="D6594" s="1">
        <v>44975</v>
      </c>
      <c r="E6594" s="2">
        <v>0.89613425925925927</v>
      </c>
      <c r="F6594">
        <v>109</v>
      </c>
      <c r="G6594" t="str">
        <f>IFERROR(INDEX(menu_items!$B:$B,MATCH(F6594,menu_items!$A:$A,0)),"Unknown value")</f>
        <v>Korean Beef Bowl</v>
      </c>
      <c r="H6594" t="str">
        <f>IFERROR(INDEX(menu_items!$C:$C,MATCH(F6594,menu_items!$A:$A,0)),"Unknown value")</f>
        <v>Asian</v>
      </c>
      <c r="I6594" s="5">
        <f>IFERROR(INDEX(menu_items!$D:$D,MATCH(F6594,menu_items!$A:$A,0)),0)</f>
        <v>17.95</v>
      </c>
      <c r="J6594" t="str">
        <f t="shared" si="518"/>
        <v>Sat</v>
      </c>
      <c r="K6594">
        <f t="shared" si="519"/>
        <v>18</v>
      </c>
      <c r="L6594" t="str">
        <f t="shared" si="520"/>
        <v>Feb</v>
      </c>
      <c r="M6594">
        <v>21</v>
      </c>
      <c r="N6594">
        <f t="shared" ref="N6594:N6657" si="521">COUNTIF($B:$B,B6594)</f>
        <v>3</v>
      </c>
      <c r="O6594" s="5">
        <f t="shared" ref="O6594:O6657" si="522">SUMIF($B:$B,B6594,$I:$I)</f>
        <v>44.849999999999994</v>
      </c>
    </row>
    <row r="6595" spans="1:15" x14ac:dyDescent="0.25">
      <c r="A6595">
        <v>6673</v>
      </c>
      <c r="B6595">
        <v>2945</v>
      </c>
      <c r="C6595">
        <f>IF(COUNTIF($B$2:B6595,B6595)=1,1,0)</f>
        <v>0</v>
      </c>
      <c r="D6595" s="1">
        <v>44975</v>
      </c>
      <c r="E6595" s="2">
        <v>0.89613425925925927</v>
      </c>
      <c r="F6595">
        <v>112</v>
      </c>
      <c r="G6595" t="str">
        <f>IFERROR(INDEX(menu_items!$B:$B,MATCH(F6595,menu_items!$A:$A,0)),"Unknown value")</f>
        <v>Salmon Roll</v>
      </c>
      <c r="H6595" t="str">
        <f>IFERROR(INDEX(menu_items!$C:$C,MATCH(F6595,menu_items!$A:$A,0)),"Unknown value")</f>
        <v>Asian</v>
      </c>
      <c r="I6595" s="5">
        <f>IFERROR(INDEX(menu_items!$D:$D,MATCH(F6595,menu_items!$A:$A,0)),0)</f>
        <v>14.95</v>
      </c>
      <c r="J6595" t="str">
        <f t="shared" si="518"/>
        <v>Sat</v>
      </c>
      <c r="K6595">
        <f t="shared" si="519"/>
        <v>18</v>
      </c>
      <c r="L6595" t="str">
        <f t="shared" si="520"/>
        <v>Feb</v>
      </c>
      <c r="M6595">
        <v>21</v>
      </c>
      <c r="N6595">
        <f t="shared" si="521"/>
        <v>3</v>
      </c>
      <c r="O6595" s="5">
        <f t="shared" si="522"/>
        <v>44.849999999999994</v>
      </c>
    </row>
    <row r="6596" spans="1:15" x14ac:dyDescent="0.25">
      <c r="A6596">
        <v>6674</v>
      </c>
      <c r="B6596">
        <v>2945</v>
      </c>
      <c r="C6596">
        <f>IF(COUNTIF($B$2:B6596,B6596)=1,1,0)</f>
        <v>0</v>
      </c>
      <c r="D6596" s="1">
        <v>44975</v>
      </c>
      <c r="E6596" s="2">
        <v>0.89613425925925927</v>
      </c>
      <c r="F6596">
        <v>119</v>
      </c>
      <c r="G6596" t="str">
        <f>IFERROR(INDEX(menu_items!$B:$B,MATCH(F6596,menu_items!$A:$A,0)),"Unknown value")</f>
        <v>Chicken Torta</v>
      </c>
      <c r="H6596" t="str">
        <f>IFERROR(INDEX(menu_items!$C:$C,MATCH(F6596,menu_items!$A:$A,0)),"Unknown value")</f>
        <v>Mexican</v>
      </c>
      <c r="I6596" s="5">
        <f>IFERROR(INDEX(menu_items!$D:$D,MATCH(F6596,menu_items!$A:$A,0)),0)</f>
        <v>11.95</v>
      </c>
      <c r="J6596" t="str">
        <f t="shared" si="518"/>
        <v>Sat</v>
      </c>
      <c r="K6596">
        <f t="shared" si="519"/>
        <v>18</v>
      </c>
      <c r="L6596" t="str">
        <f t="shared" si="520"/>
        <v>Feb</v>
      </c>
      <c r="M6596">
        <v>21</v>
      </c>
      <c r="N6596">
        <f t="shared" si="521"/>
        <v>3</v>
      </c>
      <c r="O6596" s="5">
        <f t="shared" si="522"/>
        <v>44.849999999999994</v>
      </c>
    </row>
    <row r="6597" spans="1:15" x14ac:dyDescent="0.25">
      <c r="A6597">
        <v>6675</v>
      </c>
      <c r="B6597">
        <v>2946</v>
      </c>
      <c r="C6597">
        <f>IF(COUNTIF($B$2:B6597,B6597)=1,1,0)</f>
        <v>1</v>
      </c>
      <c r="D6597" s="1">
        <v>44975</v>
      </c>
      <c r="E6597" s="2">
        <v>0.9034375</v>
      </c>
      <c r="F6597">
        <v>122</v>
      </c>
      <c r="G6597" t="str">
        <f>IFERROR(INDEX(menu_items!$B:$B,MATCH(F6597,menu_items!$A:$A,0)),"Unknown value")</f>
        <v>Chips &amp; Salsa</v>
      </c>
      <c r="H6597" t="str">
        <f>IFERROR(INDEX(menu_items!$C:$C,MATCH(F6597,menu_items!$A:$A,0)),"Unknown value")</f>
        <v>Mexican</v>
      </c>
      <c r="I6597" s="5">
        <f>IFERROR(INDEX(menu_items!$D:$D,MATCH(F6597,menu_items!$A:$A,0)),0)</f>
        <v>7</v>
      </c>
      <c r="J6597" t="str">
        <f t="shared" si="518"/>
        <v>Sat</v>
      </c>
      <c r="K6597">
        <f t="shared" si="519"/>
        <v>18</v>
      </c>
      <c r="L6597" t="str">
        <f t="shared" si="520"/>
        <v>Feb</v>
      </c>
      <c r="M6597">
        <v>21</v>
      </c>
      <c r="N6597">
        <f t="shared" si="521"/>
        <v>1</v>
      </c>
      <c r="O6597" s="5">
        <f t="shared" si="522"/>
        <v>7</v>
      </c>
    </row>
    <row r="6598" spans="1:15" x14ac:dyDescent="0.25">
      <c r="A6598">
        <v>6676</v>
      </c>
      <c r="B6598">
        <v>2947</v>
      </c>
      <c r="C6598">
        <f>IF(COUNTIF($B$2:B6598,B6598)=1,1,0)</f>
        <v>1</v>
      </c>
      <c r="D6598" s="1">
        <v>44975</v>
      </c>
      <c r="E6598" s="2">
        <v>0.92710648148148145</v>
      </c>
      <c r="F6598">
        <v>111</v>
      </c>
      <c r="G6598" t="str">
        <f>IFERROR(INDEX(menu_items!$B:$B,MATCH(F6598,menu_items!$A:$A,0)),"Unknown value")</f>
        <v>California Roll</v>
      </c>
      <c r="H6598" t="str">
        <f>IFERROR(INDEX(menu_items!$C:$C,MATCH(F6598,menu_items!$A:$A,0)),"Unknown value")</f>
        <v>Asian</v>
      </c>
      <c r="I6598" s="5">
        <f>IFERROR(INDEX(menu_items!$D:$D,MATCH(F6598,menu_items!$A:$A,0)),0)</f>
        <v>11.95</v>
      </c>
      <c r="J6598" t="str">
        <f t="shared" si="518"/>
        <v>Sat</v>
      </c>
      <c r="K6598">
        <f t="shared" si="519"/>
        <v>18</v>
      </c>
      <c r="L6598" t="str">
        <f t="shared" si="520"/>
        <v>Feb</v>
      </c>
      <c r="M6598">
        <v>22</v>
      </c>
      <c r="N6598">
        <f t="shared" si="521"/>
        <v>3</v>
      </c>
      <c r="O6598" s="5">
        <f t="shared" si="522"/>
        <v>44.849999999999994</v>
      </c>
    </row>
    <row r="6599" spans="1:15" x14ac:dyDescent="0.25">
      <c r="A6599">
        <v>6677</v>
      </c>
      <c r="B6599">
        <v>2947</v>
      </c>
      <c r="C6599">
        <f>IF(COUNTIF($B$2:B6599,B6599)=1,1,0)</f>
        <v>0</v>
      </c>
      <c r="D6599" s="1">
        <v>44975</v>
      </c>
      <c r="E6599" s="2">
        <v>0.92710648148148145</v>
      </c>
      <c r="F6599">
        <v>112</v>
      </c>
      <c r="G6599" t="str">
        <f>IFERROR(INDEX(menu_items!$B:$B,MATCH(F6599,menu_items!$A:$A,0)),"Unknown value")</f>
        <v>Salmon Roll</v>
      </c>
      <c r="H6599" t="str">
        <f>IFERROR(INDEX(menu_items!$C:$C,MATCH(F6599,menu_items!$A:$A,0)),"Unknown value")</f>
        <v>Asian</v>
      </c>
      <c r="I6599" s="5">
        <f>IFERROR(INDEX(menu_items!$D:$D,MATCH(F6599,menu_items!$A:$A,0)),0)</f>
        <v>14.95</v>
      </c>
      <c r="J6599" t="str">
        <f t="shared" si="518"/>
        <v>Sat</v>
      </c>
      <c r="K6599">
        <f t="shared" si="519"/>
        <v>18</v>
      </c>
      <c r="L6599" t="str">
        <f t="shared" si="520"/>
        <v>Feb</v>
      </c>
      <c r="M6599">
        <v>22</v>
      </c>
      <c r="N6599">
        <f t="shared" si="521"/>
        <v>3</v>
      </c>
      <c r="O6599" s="5">
        <f t="shared" si="522"/>
        <v>44.849999999999994</v>
      </c>
    </row>
    <row r="6600" spans="1:15" x14ac:dyDescent="0.25">
      <c r="A6600">
        <v>6678</v>
      </c>
      <c r="B6600">
        <v>2947</v>
      </c>
      <c r="C6600">
        <f>IF(COUNTIF($B$2:B6600,B6600)=1,1,0)</f>
        <v>0</v>
      </c>
      <c r="D6600" s="1">
        <v>44975</v>
      </c>
      <c r="E6600" s="2">
        <v>0.92710648148148145</v>
      </c>
      <c r="F6600">
        <v>131</v>
      </c>
      <c r="G6600" t="str">
        <f>IFERROR(INDEX(menu_items!$B:$B,MATCH(F6600,menu_items!$A:$A,0)),"Unknown value")</f>
        <v>Chicken Parmesan</v>
      </c>
      <c r="H6600" t="str">
        <f>IFERROR(INDEX(menu_items!$C:$C,MATCH(F6600,menu_items!$A:$A,0)),"Unknown value")</f>
        <v>Italian</v>
      </c>
      <c r="I6600" s="5">
        <f>IFERROR(INDEX(menu_items!$D:$D,MATCH(F6600,menu_items!$A:$A,0)),0)</f>
        <v>17.95</v>
      </c>
      <c r="J6600" t="str">
        <f t="shared" si="518"/>
        <v>Sat</v>
      </c>
      <c r="K6600">
        <f t="shared" si="519"/>
        <v>18</v>
      </c>
      <c r="L6600" t="str">
        <f t="shared" si="520"/>
        <v>Feb</v>
      </c>
      <c r="M6600">
        <v>22</v>
      </c>
      <c r="N6600">
        <f t="shared" si="521"/>
        <v>3</v>
      </c>
      <c r="O6600" s="5">
        <f t="shared" si="522"/>
        <v>44.849999999999994</v>
      </c>
    </row>
    <row r="6601" spans="1:15" x14ac:dyDescent="0.25">
      <c r="A6601">
        <v>6679</v>
      </c>
      <c r="B6601">
        <v>2948</v>
      </c>
      <c r="C6601">
        <f>IF(COUNTIF($B$2:B6601,B6601)=1,1,0)</f>
        <v>1</v>
      </c>
      <c r="D6601" s="1">
        <v>44975</v>
      </c>
      <c r="E6601" s="2">
        <v>0.9447916666666667</v>
      </c>
      <c r="F6601">
        <v>112</v>
      </c>
      <c r="G6601" t="str">
        <f>IFERROR(INDEX(menu_items!$B:$B,MATCH(F6601,menu_items!$A:$A,0)),"Unknown value")</f>
        <v>Salmon Roll</v>
      </c>
      <c r="H6601" t="str">
        <f>IFERROR(INDEX(menu_items!$C:$C,MATCH(F6601,menu_items!$A:$A,0)),"Unknown value")</f>
        <v>Asian</v>
      </c>
      <c r="I6601" s="5">
        <f>IFERROR(INDEX(menu_items!$D:$D,MATCH(F6601,menu_items!$A:$A,0)),0)</f>
        <v>14.95</v>
      </c>
      <c r="J6601" t="str">
        <f t="shared" si="518"/>
        <v>Sat</v>
      </c>
      <c r="K6601">
        <f t="shared" si="519"/>
        <v>18</v>
      </c>
      <c r="L6601" t="str">
        <f t="shared" si="520"/>
        <v>Feb</v>
      </c>
      <c r="M6601">
        <v>22</v>
      </c>
      <c r="N6601">
        <f t="shared" si="521"/>
        <v>4</v>
      </c>
      <c r="O6601" s="5">
        <f t="shared" si="522"/>
        <v>54.349999999999994</v>
      </c>
    </row>
    <row r="6602" spans="1:15" x14ac:dyDescent="0.25">
      <c r="A6602">
        <v>6680</v>
      </c>
      <c r="B6602">
        <v>2948</v>
      </c>
      <c r="C6602">
        <f>IF(COUNTIF($B$2:B6602,B6602)=1,1,0)</f>
        <v>0</v>
      </c>
      <c r="D6602" s="1">
        <v>44975</v>
      </c>
      <c r="E6602" s="2">
        <v>0.9447916666666667</v>
      </c>
      <c r="F6602">
        <v>112</v>
      </c>
      <c r="G6602" t="str">
        <f>IFERROR(INDEX(menu_items!$B:$B,MATCH(F6602,menu_items!$A:$A,0)),"Unknown value")</f>
        <v>Salmon Roll</v>
      </c>
      <c r="H6602" t="str">
        <f>IFERROR(INDEX(menu_items!$C:$C,MATCH(F6602,menu_items!$A:$A,0)),"Unknown value")</f>
        <v>Asian</v>
      </c>
      <c r="I6602" s="5">
        <f>IFERROR(INDEX(menu_items!$D:$D,MATCH(F6602,menu_items!$A:$A,0)),0)</f>
        <v>14.95</v>
      </c>
      <c r="J6602" t="str">
        <f t="shared" si="518"/>
        <v>Sat</v>
      </c>
      <c r="K6602">
        <f t="shared" si="519"/>
        <v>18</v>
      </c>
      <c r="L6602" t="str">
        <f t="shared" si="520"/>
        <v>Feb</v>
      </c>
      <c r="M6602">
        <v>22</v>
      </c>
      <c r="N6602">
        <f t="shared" si="521"/>
        <v>4</v>
      </c>
      <c r="O6602" s="5">
        <f t="shared" si="522"/>
        <v>54.349999999999994</v>
      </c>
    </row>
    <row r="6603" spans="1:15" x14ac:dyDescent="0.25">
      <c r="A6603">
        <v>6681</v>
      </c>
      <c r="B6603">
        <v>2948</v>
      </c>
      <c r="C6603">
        <f>IF(COUNTIF($B$2:B6603,B6603)=1,1,0)</f>
        <v>0</v>
      </c>
      <c r="D6603" s="1">
        <v>44975</v>
      </c>
      <c r="E6603" s="2">
        <v>0.9447916666666667</v>
      </c>
      <c r="F6603">
        <v>120</v>
      </c>
      <c r="G6603" t="str">
        <f>IFERROR(INDEX(menu_items!$B:$B,MATCH(F6603,menu_items!$A:$A,0)),"Unknown value")</f>
        <v>Steak Torta</v>
      </c>
      <c r="H6603" t="str">
        <f>IFERROR(INDEX(menu_items!$C:$C,MATCH(F6603,menu_items!$A:$A,0)),"Unknown value")</f>
        <v>Mexican</v>
      </c>
      <c r="I6603" s="5">
        <f>IFERROR(INDEX(menu_items!$D:$D,MATCH(F6603,menu_items!$A:$A,0)),0)</f>
        <v>13.95</v>
      </c>
      <c r="J6603" t="str">
        <f t="shared" si="518"/>
        <v>Sat</v>
      </c>
      <c r="K6603">
        <f t="shared" si="519"/>
        <v>18</v>
      </c>
      <c r="L6603" t="str">
        <f t="shared" si="520"/>
        <v>Feb</v>
      </c>
      <c r="M6603">
        <v>22</v>
      </c>
      <c r="N6603">
        <f t="shared" si="521"/>
        <v>4</v>
      </c>
      <c r="O6603" s="5">
        <f t="shared" si="522"/>
        <v>54.349999999999994</v>
      </c>
    </row>
    <row r="6604" spans="1:15" x14ac:dyDescent="0.25">
      <c r="A6604">
        <v>6682</v>
      </c>
      <c r="B6604">
        <v>2948</v>
      </c>
      <c r="C6604">
        <f>IF(COUNTIF($B$2:B6604,B6604)=1,1,0)</f>
        <v>0</v>
      </c>
      <c r="D6604" s="1">
        <v>44975</v>
      </c>
      <c r="E6604" s="2">
        <v>0.9447916666666667</v>
      </c>
      <c r="F6604">
        <v>121</v>
      </c>
      <c r="G6604" t="str">
        <f>IFERROR(INDEX(menu_items!$B:$B,MATCH(F6604,menu_items!$A:$A,0)),"Unknown value")</f>
        <v>Cheese Quesadillas</v>
      </c>
      <c r="H6604" t="str">
        <f>IFERROR(INDEX(menu_items!$C:$C,MATCH(F6604,menu_items!$A:$A,0)),"Unknown value")</f>
        <v>Mexican</v>
      </c>
      <c r="I6604" s="5">
        <f>IFERROR(INDEX(menu_items!$D:$D,MATCH(F6604,menu_items!$A:$A,0)),0)</f>
        <v>10.5</v>
      </c>
      <c r="J6604" t="str">
        <f t="shared" si="518"/>
        <v>Sat</v>
      </c>
      <c r="K6604">
        <f t="shared" si="519"/>
        <v>18</v>
      </c>
      <c r="L6604" t="str">
        <f t="shared" si="520"/>
        <v>Feb</v>
      </c>
      <c r="M6604">
        <v>22</v>
      </c>
      <c r="N6604">
        <f t="shared" si="521"/>
        <v>4</v>
      </c>
      <c r="O6604" s="5">
        <f t="shared" si="522"/>
        <v>54.349999999999994</v>
      </c>
    </row>
    <row r="6605" spans="1:15" x14ac:dyDescent="0.25">
      <c r="A6605">
        <v>6683</v>
      </c>
      <c r="B6605">
        <v>2949</v>
      </c>
      <c r="C6605">
        <f>IF(COUNTIF($B$2:B6605,B6605)=1,1,0)</f>
        <v>1</v>
      </c>
      <c r="D6605" s="1">
        <v>44976</v>
      </c>
      <c r="E6605" s="2">
        <v>0.46924768518518517</v>
      </c>
      <c r="F6605">
        <v>112</v>
      </c>
      <c r="G6605" t="str">
        <f>IFERROR(INDEX(menu_items!$B:$B,MATCH(F6605,menu_items!$A:$A,0)),"Unknown value")</f>
        <v>Salmon Roll</v>
      </c>
      <c r="H6605" t="str">
        <f>IFERROR(INDEX(menu_items!$C:$C,MATCH(F6605,menu_items!$A:$A,0)),"Unknown value")</f>
        <v>Asian</v>
      </c>
      <c r="I6605" s="5">
        <f>IFERROR(INDEX(menu_items!$D:$D,MATCH(F6605,menu_items!$A:$A,0)),0)</f>
        <v>14.95</v>
      </c>
      <c r="J6605" t="str">
        <f t="shared" si="518"/>
        <v>Sun</v>
      </c>
      <c r="K6605">
        <f t="shared" si="519"/>
        <v>19</v>
      </c>
      <c r="L6605" t="str">
        <f t="shared" si="520"/>
        <v>Feb</v>
      </c>
      <c r="M6605">
        <v>11</v>
      </c>
      <c r="N6605">
        <f t="shared" si="521"/>
        <v>1</v>
      </c>
      <c r="O6605" s="5">
        <f t="shared" si="522"/>
        <v>14.95</v>
      </c>
    </row>
    <row r="6606" spans="1:15" x14ac:dyDescent="0.25">
      <c r="A6606">
        <v>6684</v>
      </c>
      <c r="B6606">
        <v>2950</v>
      </c>
      <c r="C6606">
        <f>IF(COUNTIF($B$2:B6606,B6606)=1,1,0)</f>
        <v>1</v>
      </c>
      <c r="D6606" s="1">
        <v>44976</v>
      </c>
      <c r="E6606" s="2">
        <v>0.48322916666666665</v>
      </c>
      <c r="F6606">
        <v>107</v>
      </c>
      <c r="G6606" t="str">
        <f>IFERROR(INDEX(menu_items!$B:$B,MATCH(F6606,menu_items!$A:$A,0)),"Unknown value")</f>
        <v>Orange Chicken</v>
      </c>
      <c r="H6606" t="str">
        <f>IFERROR(INDEX(menu_items!$C:$C,MATCH(F6606,menu_items!$A:$A,0)),"Unknown value")</f>
        <v>Asian</v>
      </c>
      <c r="I6606" s="5">
        <f>IFERROR(INDEX(menu_items!$D:$D,MATCH(F6606,menu_items!$A:$A,0)),0)</f>
        <v>16.5</v>
      </c>
      <c r="J6606" t="str">
        <f t="shared" si="518"/>
        <v>Sun</v>
      </c>
      <c r="K6606">
        <f t="shared" si="519"/>
        <v>19</v>
      </c>
      <c r="L6606" t="str">
        <f t="shared" si="520"/>
        <v>Feb</v>
      </c>
      <c r="M6606">
        <v>11</v>
      </c>
      <c r="N6606">
        <f t="shared" si="521"/>
        <v>3</v>
      </c>
      <c r="O6606" s="5">
        <f t="shared" si="522"/>
        <v>49.95</v>
      </c>
    </row>
    <row r="6607" spans="1:15" x14ac:dyDescent="0.25">
      <c r="A6607">
        <v>6685</v>
      </c>
      <c r="B6607">
        <v>2950</v>
      </c>
      <c r="C6607">
        <f>IF(COUNTIF($B$2:B6607,B6607)=1,1,0)</f>
        <v>0</v>
      </c>
      <c r="D6607" s="1">
        <v>44976</v>
      </c>
      <c r="E6607" s="2">
        <v>0.48322916666666665</v>
      </c>
      <c r="F6607">
        <v>125</v>
      </c>
      <c r="G6607" t="str">
        <f>IFERROR(INDEX(menu_items!$B:$B,MATCH(F6607,menu_items!$A:$A,0)),"Unknown value")</f>
        <v>Spaghetti &amp; Meatballs</v>
      </c>
      <c r="H6607" t="str">
        <f>IFERROR(INDEX(menu_items!$C:$C,MATCH(F6607,menu_items!$A:$A,0)),"Unknown value")</f>
        <v>Italian</v>
      </c>
      <c r="I6607" s="5">
        <f>IFERROR(INDEX(menu_items!$D:$D,MATCH(F6607,menu_items!$A:$A,0)),0)</f>
        <v>17.95</v>
      </c>
      <c r="J6607" t="str">
        <f t="shared" si="518"/>
        <v>Sun</v>
      </c>
      <c r="K6607">
        <f t="shared" si="519"/>
        <v>19</v>
      </c>
      <c r="L6607" t="str">
        <f t="shared" si="520"/>
        <v>Feb</v>
      </c>
      <c r="M6607">
        <v>11</v>
      </c>
      <c r="N6607">
        <f t="shared" si="521"/>
        <v>3</v>
      </c>
      <c r="O6607" s="5">
        <f t="shared" si="522"/>
        <v>49.95</v>
      </c>
    </row>
    <row r="6608" spans="1:15" x14ac:dyDescent="0.25">
      <c r="A6608">
        <v>6686</v>
      </c>
      <c r="B6608">
        <v>2950</v>
      </c>
      <c r="C6608">
        <f>IF(COUNTIF($B$2:B6608,B6608)=1,1,0)</f>
        <v>0</v>
      </c>
      <c r="D6608" s="1">
        <v>44976</v>
      </c>
      <c r="E6608" s="2">
        <v>0.48322916666666665</v>
      </c>
      <c r="F6608">
        <v>129</v>
      </c>
      <c r="G6608" t="str">
        <f>IFERROR(INDEX(menu_items!$B:$B,MATCH(F6608,menu_items!$A:$A,0)),"Unknown value")</f>
        <v>Mushroom Ravioli</v>
      </c>
      <c r="H6608" t="str">
        <f>IFERROR(INDEX(menu_items!$C:$C,MATCH(F6608,menu_items!$A:$A,0)),"Unknown value")</f>
        <v>Italian</v>
      </c>
      <c r="I6608" s="5">
        <f>IFERROR(INDEX(menu_items!$D:$D,MATCH(F6608,menu_items!$A:$A,0)),0)</f>
        <v>15.5</v>
      </c>
      <c r="J6608" t="str">
        <f t="shared" si="518"/>
        <v>Sun</v>
      </c>
      <c r="K6608">
        <f t="shared" si="519"/>
        <v>19</v>
      </c>
      <c r="L6608" t="str">
        <f t="shared" si="520"/>
        <v>Feb</v>
      </c>
      <c r="M6608">
        <v>11</v>
      </c>
      <c r="N6608">
        <f t="shared" si="521"/>
        <v>3</v>
      </c>
      <c r="O6608" s="5">
        <f t="shared" si="522"/>
        <v>49.95</v>
      </c>
    </row>
    <row r="6609" spans="1:15" x14ac:dyDescent="0.25">
      <c r="A6609">
        <v>6687</v>
      </c>
      <c r="B6609">
        <v>2951</v>
      </c>
      <c r="C6609">
        <f>IF(COUNTIF($B$2:B6609,B6609)=1,1,0)</f>
        <v>1</v>
      </c>
      <c r="D6609" s="1">
        <v>44976</v>
      </c>
      <c r="E6609" s="2">
        <v>0.48553240740740738</v>
      </c>
      <c r="F6609">
        <v>124</v>
      </c>
      <c r="G6609" t="str">
        <f>IFERROR(INDEX(menu_items!$B:$B,MATCH(F6609,menu_items!$A:$A,0)),"Unknown value")</f>
        <v>Spaghetti</v>
      </c>
      <c r="H6609" t="str">
        <f>IFERROR(INDEX(menu_items!$C:$C,MATCH(F6609,menu_items!$A:$A,0)),"Unknown value")</f>
        <v>Italian</v>
      </c>
      <c r="I6609" s="5">
        <f>IFERROR(INDEX(menu_items!$D:$D,MATCH(F6609,menu_items!$A:$A,0)),0)</f>
        <v>14.5</v>
      </c>
      <c r="J6609" t="str">
        <f t="shared" si="518"/>
        <v>Sun</v>
      </c>
      <c r="K6609">
        <f t="shared" si="519"/>
        <v>19</v>
      </c>
      <c r="L6609" t="str">
        <f t="shared" si="520"/>
        <v>Feb</v>
      </c>
      <c r="M6609">
        <v>11</v>
      </c>
      <c r="N6609">
        <f t="shared" si="521"/>
        <v>3</v>
      </c>
      <c r="O6609" s="5">
        <f t="shared" si="522"/>
        <v>44.4</v>
      </c>
    </row>
    <row r="6610" spans="1:15" x14ac:dyDescent="0.25">
      <c r="A6610">
        <v>6688</v>
      </c>
      <c r="B6610">
        <v>2951</v>
      </c>
      <c r="C6610">
        <f>IF(COUNTIF($B$2:B6610,B6610)=1,1,0)</f>
        <v>0</v>
      </c>
      <c r="D6610" s="1">
        <v>44976</v>
      </c>
      <c r="E6610" s="2">
        <v>0.48553240740740738</v>
      </c>
      <c r="F6610">
        <v>117</v>
      </c>
      <c r="G6610" t="str">
        <f>IFERROR(INDEX(menu_items!$B:$B,MATCH(F6610,menu_items!$A:$A,0)),"Unknown value")</f>
        <v>Chicken Burrito</v>
      </c>
      <c r="H6610" t="str">
        <f>IFERROR(INDEX(menu_items!$C:$C,MATCH(F6610,menu_items!$A:$A,0)),"Unknown value")</f>
        <v>Mexican</v>
      </c>
      <c r="I6610" s="5">
        <f>IFERROR(INDEX(menu_items!$D:$D,MATCH(F6610,menu_items!$A:$A,0)),0)</f>
        <v>12.95</v>
      </c>
      <c r="J6610" t="str">
        <f t="shared" si="518"/>
        <v>Sun</v>
      </c>
      <c r="K6610">
        <f t="shared" si="519"/>
        <v>19</v>
      </c>
      <c r="L6610" t="str">
        <f t="shared" si="520"/>
        <v>Feb</v>
      </c>
      <c r="M6610">
        <v>11</v>
      </c>
      <c r="N6610">
        <f t="shared" si="521"/>
        <v>3</v>
      </c>
      <c r="O6610" s="5">
        <f t="shared" si="522"/>
        <v>44.4</v>
      </c>
    </row>
    <row r="6611" spans="1:15" x14ac:dyDescent="0.25">
      <c r="A6611">
        <v>6689</v>
      </c>
      <c r="B6611">
        <v>2951</v>
      </c>
      <c r="C6611">
        <f>IF(COUNTIF($B$2:B6611,B6611)=1,1,0)</f>
        <v>0</v>
      </c>
      <c r="D6611" s="1">
        <v>44976</v>
      </c>
      <c r="E6611" s="2">
        <v>0.48553240740740738</v>
      </c>
      <c r="F6611">
        <v>132</v>
      </c>
      <c r="G6611" t="str">
        <f>IFERROR(INDEX(menu_items!$B:$B,MATCH(F6611,menu_items!$A:$A,0)),"Unknown value")</f>
        <v>Eggplant Parmesan</v>
      </c>
      <c r="H6611" t="str">
        <f>IFERROR(INDEX(menu_items!$C:$C,MATCH(F6611,menu_items!$A:$A,0)),"Unknown value")</f>
        <v>Italian</v>
      </c>
      <c r="I6611" s="5">
        <f>IFERROR(INDEX(menu_items!$D:$D,MATCH(F6611,menu_items!$A:$A,0)),0)</f>
        <v>16.95</v>
      </c>
      <c r="J6611" t="str">
        <f t="shared" si="518"/>
        <v>Sun</v>
      </c>
      <c r="K6611">
        <f t="shared" si="519"/>
        <v>19</v>
      </c>
      <c r="L6611" t="str">
        <f t="shared" si="520"/>
        <v>Feb</v>
      </c>
      <c r="M6611">
        <v>11</v>
      </c>
      <c r="N6611">
        <f t="shared" si="521"/>
        <v>3</v>
      </c>
      <c r="O6611" s="5">
        <f t="shared" si="522"/>
        <v>44.4</v>
      </c>
    </row>
    <row r="6612" spans="1:15" x14ac:dyDescent="0.25">
      <c r="A6612">
        <v>6690</v>
      </c>
      <c r="B6612">
        <v>2952</v>
      </c>
      <c r="C6612">
        <f>IF(COUNTIF($B$2:B6612,B6612)=1,1,0)</f>
        <v>1</v>
      </c>
      <c r="D6612" s="1">
        <v>44976</v>
      </c>
      <c r="E6612" s="2">
        <v>0.50249999999999995</v>
      </c>
      <c r="F6612">
        <v>116</v>
      </c>
      <c r="G6612" t="str">
        <f>IFERROR(INDEX(menu_items!$B:$B,MATCH(F6612,menu_items!$A:$A,0)),"Unknown value")</f>
        <v>Steak Tacos</v>
      </c>
      <c r="H6612" t="str">
        <f>IFERROR(INDEX(menu_items!$C:$C,MATCH(F6612,menu_items!$A:$A,0)),"Unknown value")</f>
        <v>Mexican</v>
      </c>
      <c r="I6612" s="5">
        <f>IFERROR(INDEX(menu_items!$D:$D,MATCH(F6612,menu_items!$A:$A,0)),0)</f>
        <v>13.95</v>
      </c>
      <c r="J6612" t="str">
        <f t="shared" si="518"/>
        <v>Sun</v>
      </c>
      <c r="K6612">
        <f t="shared" si="519"/>
        <v>19</v>
      </c>
      <c r="L6612" t="str">
        <f t="shared" si="520"/>
        <v>Feb</v>
      </c>
      <c r="M6612">
        <v>12</v>
      </c>
      <c r="N6612">
        <f t="shared" si="521"/>
        <v>2</v>
      </c>
      <c r="O6612" s="5">
        <f t="shared" si="522"/>
        <v>20.95</v>
      </c>
    </row>
    <row r="6613" spans="1:15" x14ac:dyDescent="0.25">
      <c r="A6613">
        <v>6691</v>
      </c>
      <c r="B6613">
        <v>2952</v>
      </c>
      <c r="C6613">
        <f>IF(COUNTIF($B$2:B6613,B6613)=1,1,0)</f>
        <v>0</v>
      </c>
      <c r="D6613" s="1">
        <v>44976</v>
      </c>
      <c r="E6613" s="2">
        <v>0.50249999999999995</v>
      </c>
      <c r="F6613">
        <v>105</v>
      </c>
      <c r="G6613" t="str">
        <f>IFERROR(INDEX(menu_items!$B:$B,MATCH(F6613,menu_items!$A:$A,0)),"Unknown value")</f>
        <v>Mac &amp; Cheese</v>
      </c>
      <c r="H6613" t="str">
        <f>IFERROR(INDEX(menu_items!$C:$C,MATCH(F6613,menu_items!$A:$A,0)),"Unknown value")</f>
        <v>American</v>
      </c>
      <c r="I6613" s="5">
        <f>IFERROR(INDEX(menu_items!$D:$D,MATCH(F6613,menu_items!$A:$A,0)),0)</f>
        <v>7</v>
      </c>
      <c r="J6613" t="str">
        <f t="shared" si="518"/>
        <v>Sun</v>
      </c>
      <c r="K6613">
        <f t="shared" si="519"/>
        <v>19</v>
      </c>
      <c r="L6613" t="str">
        <f t="shared" si="520"/>
        <v>Feb</v>
      </c>
      <c r="M6613">
        <v>12</v>
      </c>
      <c r="N6613">
        <f t="shared" si="521"/>
        <v>2</v>
      </c>
      <c r="O6613" s="5">
        <f t="shared" si="522"/>
        <v>20.95</v>
      </c>
    </row>
    <row r="6614" spans="1:15" x14ac:dyDescent="0.25">
      <c r="A6614">
        <v>6692</v>
      </c>
      <c r="B6614">
        <v>2953</v>
      </c>
      <c r="C6614">
        <f>IF(COUNTIF($B$2:B6614,B6614)=1,1,0)</f>
        <v>1</v>
      </c>
      <c r="D6614" s="1">
        <v>44976</v>
      </c>
      <c r="E6614" s="2">
        <v>0.5142592592592593</v>
      </c>
      <c r="F6614">
        <v>108</v>
      </c>
      <c r="G6614" t="str">
        <f>IFERROR(INDEX(menu_items!$B:$B,MATCH(F6614,menu_items!$A:$A,0)),"Unknown value")</f>
        <v>Tofu Pad Thai</v>
      </c>
      <c r="H6614" t="str">
        <f>IFERROR(INDEX(menu_items!$C:$C,MATCH(F6614,menu_items!$A:$A,0)),"Unknown value")</f>
        <v>Asian</v>
      </c>
      <c r="I6614" s="5">
        <f>IFERROR(INDEX(menu_items!$D:$D,MATCH(F6614,menu_items!$A:$A,0)),0)</f>
        <v>14.5</v>
      </c>
      <c r="J6614" t="str">
        <f t="shared" si="518"/>
        <v>Sun</v>
      </c>
      <c r="K6614">
        <f t="shared" si="519"/>
        <v>19</v>
      </c>
      <c r="L6614" t="str">
        <f t="shared" si="520"/>
        <v>Feb</v>
      </c>
      <c r="M6614">
        <v>12</v>
      </c>
      <c r="N6614">
        <f t="shared" si="521"/>
        <v>2</v>
      </c>
      <c r="O6614" s="5">
        <f t="shared" si="522"/>
        <v>29.45</v>
      </c>
    </row>
    <row r="6615" spans="1:15" x14ac:dyDescent="0.25">
      <c r="A6615">
        <v>6693</v>
      </c>
      <c r="B6615">
        <v>2953</v>
      </c>
      <c r="C6615">
        <f>IF(COUNTIF($B$2:B6615,B6615)=1,1,0)</f>
        <v>0</v>
      </c>
      <c r="D6615" s="1">
        <v>44976</v>
      </c>
      <c r="E6615" s="2">
        <v>0.5142592592592593</v>
      </c>
      <c r="F6615">
        <v>118</v>
      </c>
      <c r="G6615" t="str">
        <f>IFERROR(INDEX(menu_items!$B:$B,MATCH(F6615,menu_items!$A:$A,0)),"Unknown value")</f>
        <v>Steak Burrito</v>
      </c>
      <c r="H6615" t="str">
        <f>IFERROR(INDEX(menu_items!$C:$C,MATCH(F6615,menu_items!$A:$A,0)),"Unknown value")</f>
        <v>Mexican</v>
      </c>
      <c r="I6615" s="5">
        <f>IFERROR(INDEX(menu_items!$D:$D,MATCH(F6615,menu_items!$A:$A,0)),0)</f>
        <v>14.95</v>
      </c>
      <c r="J6615" t="str">
        <f t="shared" si="518"/>
        <v>Sun</v>
      </c>
      <c r="K6615">
        <f t="shared" si="519"/>
        <v>19</v>
      </c>
      <c r="L6615" t="str">
        <f t="shared" si="520"/>
        <v>Feb</v>
      </c>
      <c r="M6615">
        <v>12</v>
      </c>
      <c r="N6615">
        <f t="shared" si="521"/>
        <v>2</v>
      </c>
      <c r="O6615" s="5">
        <f t="shared" si="522"/>
        <v>29.45</v>
      </c>
    </row>
    <row r="6616" spans="1:15" x14ac:dyDescent="0.25">
      <c r="A6616">
        <v>6694</v>
      </c>
      <c r="B6616">
        <v>2954</v>
      </c>
      <c r="C6616">
        <f>IF(COUNTIF($B$2:B6616,B6616)=1,1,0)</f>
        <v>1</v>
      </c>
      <c r="D6616" s="1">
        <v>44976</v>
      </c>
      <c r="E6616" s="2">
        <v>0.51515046296296296</v>
      </c>
      <c r="F6616">
        <v>108</v>
      </c>
      <c r="G6616" t="str">
        <f>IFERROR(INDEX(menu_items!$B:$B,MATCH(F6616,menu_items!$A:$A,0)),"Unknown value")</f>
        <v>Tofu Pad Thai</v>
      </c>
      <c r="H6616" t="str">
        <f>IFERROR(INDEX(menu_items!$C:$C,MATCH(F6616,menu_items!$A:$A,0)),"Unknown value")</f>
        <v>Asian</v>
      </c>
      <c r="I6616" s="5">
        <f>IFERROR(INDEX(menu_items!$D:$D,MATCH(F6616,menu_items!$A:$A,0)),0)</f>
        <v>14.5</v>
      </c>
      <c r="J6616" t="str">
        <f t="shared" si="518"/>
        <v>Sun</v>
      </c>
      <c r="K6616">
        <f t="shared" si="519"/>
        <v>19</v>
      </c>
      <c r="L6616" t="str">
        <f t="shared" si="520"/>
        <v>Feb</v>
      </c>
      <c r="M6616">
        <v>12</v>
      </c>
      <c r="N6616">
        <f t="shared" si="521"/>
        <v>1</v>
      </c>
      <c r="O6616" s="5">
        <f t="shared" si="522"/>
        <v>14.5</v>
      </c>
    </row>
    <row r="6617" spans="1:15" x14ac:dyDescent="0.25">
      <c r="A6617">
        <v>6695</v>
      </c>
      <c r="B6617">
        <v>2955</v>
      </c>
      <c r="C6617">
        <f>IF(COUNTIF($B$2:B6617,B6617)=1,1,0)</f>
        <v>1</v>
      </c>
      <c r="D6617" s="1">
        <v>44976</v>
      </c>
      <c r="E6617" s="2">
        <v>0.51756944444444442</v>
      </c>
      <c r="F6617">
        <v>124</v>
      </c>
      <c r="G6617" t="str">
        <f>IFERROR(INDEX(menu_items!$B:$B,MATCH(F6617,menu_items!$A:$A,0)),"Unknown value")</f>
        <v>Spaghetti</v>
      </c>
      <c r="H6617" t="str">
        <f>IFERROR(INDEX(menu_items!$C:$C,MATCH(F6617,menu_items!$A:$A,0)),"Unknown value")</f>
        <v>Italian</v>
      </c>
      <c r="I6617" s="5">
        <f>IFERROR(INDEX(menu_items!$D:$D,MATCH(F6617,menu_items!$A:$A,0)),0)</f>
        <v>14.5</v>
      </c>
      <c r="J6617" t="str">
        <f t="shared" si="518"/>
        <v>Sun</v>
      </c>
      <c r="K6617">
        <f t="shared" si="519"/>
        <v>19</v>
      </c>
      <c r="L6617" t="str">
        <f t="shared" si="520"/>
        <v>Feb</v>
      </c>
      <c r="M6617">
        <v>12</v>
      </c>
      <c r="N6617">
        <f t="shared" si="521"/>
        <v>1</v>
      </c>
      <c r="O6617" s="5">
        <f t="shared" si="522"/>
        <v>14.5</v>
      </c>
    </row>
    <row r="6618" spans="1:15" x14ac:dyDescent="0.25">
      <c r="A6618">
        <v>6696</v>
      </c>
      <c r="B6618">
        <v>2956</v>
      </c>
      <c r="C6618">
        <f>IF(COUNTIF($B$2:B6618,B6618)=1,1,0)</f>
        <v>1</v>
      </c>
      <c r="D6618" s="1">
        <v>44976</v>
      </c>
      <c r="E6618" s="2">
        <v>0.52335648148148151</v>
      </c>
      <c r="F6618">
        <v>125</v>
      </c>
      <c r="G6618" t="str">
        <f>IFERROR(INDEX(menu_items!$B:$B,MATCH(F6618,menu_items!$A:$A,0)),"Unknown value")</f>
        <v>Spaghetti &amp; Meatballs</v>
      </c>
      <c r="H6618" t="str">
        <f>IFERROR(INDEX(menu_items!$C:$C,MATCH(F6618,menu_items!$A:$A,0)),"Unknown value")</f>
        <v>Italian</v>
      </c>
      <c r="I6618" s="5">
        <f>IFERROR(INDEX(menu_items!$D:$D,MATCH(F6618,menu_items!$A:$A,0)),0)</f>
        <v>17.95</v>
      </c>
      <c r="J6618" t="str">
        <f t="shared" si="518"/>
        <v>Sun</v>
      </c>
      <c r="K6618">
        <f t="shared" si="519"/>
        <v>19</v>
      </c>
      <c r="L6618" t="str">
        <f t="shared" si="520"/>
        <v>Feb</v>
      </c>
      <c r="M6618">
        <v>12</v>
      </c>
      <c r="N6618">
        <f t="shared" si="521"/>
        <v>4</v>
      </c>
      <c r="O6618" s="5">
        <f t="shared" si="522"/>
        <v>63.8</v>
      </c>
    </row>
    <row r="6619" spans="1:15" x14ac:dyDescent="0.25">
      <c r="A6619">
        <v>6697</v>
      </c>
      <c r="B6619">
        <v>2956</v>
      </c>
      <c r="C6619">
        <f>IF(COUNTIF($B$2:B6619,B6619)=1,1,0)</f>
        <v>0</v>
      </c>
      <c r="D6619" s="1">
        <v>44976</v>
      </c>
      <c r="E6619" s="2">
        <v>0.52335648148148151</v>
      </c>
      <c r="F6619">
        <v>117</v>
      </c>
      <c r="G6619" t="str">
        <f>IFERROR(INDEX(menu_items!$B:$B,MATCH(F6619,menu_items!$A:$A,0)),"Unknown value")</f>
        <v>Chicken Burrito</v>
      </c>
      <c r="H6619" t="str">
        <f>IFERROR(INDEX(menu_items!$C:$C,MATCH(F6619,menu_items!$A:$A,0)),"Unknown value")</f>
        <v>Mexican</v>
      </c>
      <c r="I6619" s="5">
        <f>IFERROR(INDEX(menu_items!$D:$D,MATCH(F6619,menu_items!$A:$A,0)),0)</f>
        <v>12.95</v>
      </c>
      <c r="J6619" t="str">
        <f t="shared" si="518"/>
        <v>Sun</v>
      </c>
      <c r="K6619">
        <f t="shared" si="519"/>
        <v>19</v>
      </c>
      <c r="L6619" t="str">
        <f t="shared" si="520"/>
        <v>Feb</v>
      </c>
      <c r="M6619">
        <v>12</v>
      </c>
      <c r="N6619">
        <f t="shared" si="521"/>
        <v>4</v>
      </c>
      <c r="O6619" s="5">
        <f t="shared" si="522"/>
        <v>63.8</v>
      </c>
    </row>
    <row r="6620" spans="1:15" x14ac:dyDescent="0.25">
      <c r="A6620">
        <v>6698</v>
      </c>
      <c r="B6620">
        <v>2956</v>
      </c>
      <c r="C6620">
        <f>IF(COUNTIF($B$2:B6620,B6620)=1,1,0)</f>
        <v>0</v>
      </c>
      <c r="D6620" s="1">
        <v>44976</v>
      </c>
      <c r="E6620" s="2">
        <v>0.52335648148148151</v>
      </c>
      <c r="F6620">
        <v>118</v>
      </c>
      <c r="G6620" t="str">
        <f>IFERROR(INDEX(menu_items!$B:$B,MATCH(F6620,menu_items!$A:$A,0)),"Unknown value")</f>
        <v>Steak Burrito</v>
      </c>
      <c r="H6620" t="str">
        <f>IFERROR(INDEX(menu_items!$C:$C,MATCH(F6620,menu_items!$A:$A,0)),"Unknown value")</f>
        <v>Mexican</v>
      </c>
      <c r="I6620" s="5">
        <f>IFERROR(INDEX(menu_items!$D:$D,MATCH(F6620,menu_items!$A:$A,0)),0)</f>
        <v>14.95</v>
      </c>
      <c r="J6620" t="str">
        <f t="shared" si="518"/>
        <v>Sun</v>
      </c>
      <c r="K6620">
        <f t="shared" si="519"/>
        <v>19</v>
      </c>
      <c r="L6620" t="str">
        <f t="shared" si="520"/>
        <v>Feb</v>
      </c>
      <c r="M6620">
        <v>12</v>
      </c>
      <c r="N6620">
        <f t="shared" si="521"/>
        <v>4</v>
      </c>
      <c r="O6620" s="5">
        <f t="shared" si="522"/>
        <v>63.8</v>
      </c>
    </row>
    <row r="6621" spans="1:15" x14ac:dyDescent="0.25">
      <c r="A6621">
        <v>6699</v>
      </c>
      <c r="B6621">
        <v>2956</v>
      </c>
      <c r="C6621">
        <f>IF(COUNTIF($B$2:B6621,B6621)=1,1,0)</f>
        <v>0</v>
      </c>
      <c r="D6621" s="1">
        <v>44976</v>
      </c>
      <c r="E6621" s="2">
        <v>0.52335648148148151</v>
      </c>
      <c r="F6621">
        <v>131</v>
      </c>
      <c r="G6621" t="str">
        <f>IFERROR(INDEX(menu_items!$B:$B,MATCH(F6621,menu_items!$A:$A,0)),"Unknown value")</f>
        <v>Chicken Parmesan</v>
      </c>
      <c r="H6621" t="str">
        <f>IFERROR(INDEX(menu_items!$C:$C,MATCH(F6621,menu_items!$A:$A,0)),"Unknown value")</f>
        <v>Italian</v>
      </c>
      <c r="I6621" s="5">
        <f>IFERROR(INDEX(menu_items!$D:$D,MATCH(F6621,menu_items!$A:$A,0)),0)</f>
        <v>17.95</v>
      </c>
      <c r="J6621" t="str">
        <f t="shared" si="518"/>
        <v>Sun</v>
      </c>
      <c r="K6621">
        <f t="shared" si="519"/>
        <v>19</v>
      </c>
      <c r="L6621" t="str">
        <f t="shared" si="520"/>
        <v>Feb</v>
      </c>
      <c r="M6621">
        <v>12</v>
      </c>
      <c r="N6621">
        <f t="shared" si="521"/>
        <v>4</v>
      </c>
      <c r="O6621" s="5">
        <f t="shared" si="522"/>
        <v>63.8</v>
      </c>
    </row>
    <row r="6622" spans="1:15" x14ac:dyDescent="0.25">
      <c r="A6622">
        <v>6700</v>
      </c>
      <c r="B6622">
        <v>2957</v>
      </c>
      <c r="C6622">
        <f>IF(COUNTIF($B$2:B6622,B6622)=1,1,0)</f>
        <v>1</v>
      </c>
      <c r="D6622" s="1">
        <v>44976</v>
      </c>
      <c r="E6622" s="2">
        <v>0.52813657407407411</v>
      </c>
      <c r="F6622">
        <v>124</v>
      </c>
      <c r="G6622" t="str">
        <f>IFERROR(INDEX(menu_items!$B:$B,MATCH(F6622,menu_items!$A:$A,0)),"Unknown value")</f>
        <v>Spaghetti</v>
      </c>
      <c r="H6622" t="str">
        <f>IFERROR(INDEX(menu_items!$C:$C,MATCH(F6622,menu_items!$A:$A,0)),"Unknown value")</f>
        <v>Italian</v>
      </c>
      <c r="I6622" s="5">
        <f>IFERROR(INDEX(menu_items!$D:$D,MATCH(F6622,menu_items!$A:$A,0)),0)</f>
        <v>14.5</v>
      </c>
      <c r="J6622" t="str">
        <f t="shared" si="518"/>
        <v>Sun</v>
      </c>
      <c r="K6622">
        <f t="shared" si="519"/>
        <v>19</v>
      </c>
      <c r="L6622" t="str">
        <f t="shared" si="520"/>
        <v>Feb</v>
      </c>
      <c r="M6622">
        <v>12</v>
      </c>
      <c r="N6622">
        <f t="shared" si="521"/>
        <v>2</v>
      </c>
      <c r="O6622" s="5">
        <f t="shared" si="522"/>
        <v>27.45</v>
      </c>
    </row>
    <row r="6623" spans="1:15" x14ac:dyDescent="0.25">
      <c r="A6623">
        <v>6701</v>
      </c>
      <c r="B6623">
        <v>2957</v>
      </c>
      <c r="C6623">
        <f>IF(COUNTIF($B$2:B6623,B6623)=1,1,0)</f>
        <v>0</v>
      </c>
      <c r="D6623" s="1">
        <v>44976</v>
      </c>
      <c r="E6623" s="2">
        <v>0.52813657407407411</v>
      </c>
      <c r="F6623">
        <v>117</v>
      </c>
      <c r="G6623" t="str">
        <f>IFERROR(INDEX(menu_items!$B:$B,MATCH(F6623,menu_items!$A:$A,0)),"Unknown value")</f>
        <v>Chicken Burrito</v>
      </c>
      <c r="H6623" t="str">
        <f>IFERROR(INDEX(menu_items!$C:$C,MATCH(F6623,menu_items!$A:$A,0)),"Unknown value")</f>
        <v>Mexican</v>
      </c>
      <c r="I6623" s="5">
        <f>IFERROR(INDEX(menu_items!$D:$D,MATCH(F6623,menu_items!$A:$A,0)),0)</f>
        <v>12.95</v>
      </c>
      <c r="J6623" t="str">
        <f t="shared" si="518"/>
        <v>Sun</v>
      </c>
      <c r="K6623">
        <f t="shared" si="519"/>
        <v>19</v>
      </c>
      <c r="L6623" t="str">
        <f t="shared" si="520"/>
        <v>Feb</v>
      </c>
      <c r="M6623">
        <v>12</v>
      </c>
      <c r="N6623">
        <f t="shared" si="521"/>
        <v>2</v>
      </c>
      <c r="O6623" s="5">
        <f t="shared" si="522"/>
        <v>27.45</v>
      </c>
    </row>
    <row r="6624" spans="1:15" x14ac:dyDescent="0.25">
      <c r="A6624">
        <v>6702</v>
      </c>
      <c r="B6624">
        <v>2958</v>
      </c>
      <c r="C6624">
        <f>IF(COUNTIF($B$2:B6624,B6624)=1,1,0)</f>
        <v>1</v>
      </c>
      <c r="D6624" s="1">
        <v>44976</v>
      </c>
      <c r="E6624" s="2">
        <v>0.53895833333333332</v>
      </c>
      <c r="F6624">
        <v>109</v>
      </c>
      <c r="G6624" t="str">
        <f>IFERROR(INDEX(menu_items!$B:$B,MATCH(F6624,menu_items!$A:$A,0)),"Unknown value")</f>
        <v>Korean Beef Bowl</v>
      </c>
      <c r="H6624" t="str">
        <f>IFERROR(INDEX(menu_items!$C:$C,MATCH(F6624,menu_items!$A:$A,0)),"Unknown value")</f>
        <v>Asian</v>
      </c>
      <c r="I6624" s="5">
        <f>IFERROR(INDEX(menu_items!$D:$D,MATCH(F6624,menu_items!$A:$A,0)),0)</f>
        <v>17.95</v>
      </c>
      <c r="J6624" t="str">
        <f t="shared" si="518"/>
        <v>Sun</v>
      </c>
      <c r="K6624">
        <f t="shared" si="519"/>
        <v>19</v>
      </c>
      <c r="L6624" t="str">
        <f t="shared" si="520"/>
        <v>Feb</v>
      </c>
      <c r="M6624">
        <v>12</v>
      </c>
      <c r="N6624">
        <f t="shared" si="521"/>
        <v>4</v>
      </c>
      <c r="O6624" s="5">
        <f t="shared" si="522"/>
        <v>50.400000000000006</v>
      </c>
    </row>
    <row r="6625" spans="1:15" x14ac:dyDescent="0.25">
      <c r="A6625">
        <v>6703</v>
      </c>
      <c r="B6625">
        <v>2958</v>
      </c>
      <c r="C6625">
        <f>IF(COUNTIF($B$2:B6625,B6625)=1,1,0)</f>
        <v>0</v>
      </c>
      <c r="D6625" s="1">
        <v>44976</v>
      </c>
      <c r="E6625" s="2">
        <v>0.53895833333333332</v>
      </c>
      <c r="F6625">
        <v>129</v>
      </c>
      <c r="G6625" t="str">
        <f>IFERROR(INDEX(menu_items!$B:$B,MATCH(F6625,menu_items!$A:$A,0)),"Unknown value")</f>
        <v>Mushroom Ravioli</v>
      </c>
      <c r="H6625" t="str">
        <f>IFERROR(INDEX(menu_items!$C:$C,MATCH(F6625,menu_items!$A:$A,0)),"Unknown value")</f>
        <v>Italian</v>
      </c>
      <c r="I6625" s="5">
        <f>IFERROR(INDEX(menu_items!$D:$D,MATCH(F6625,menu_items!$A:$A,0)),0)</f>
        <v>15.5</v>
      </c>
      <c r="J6625" t="str">
        <f t="shared" si="518"/>
        <v>Sun</v>
      </c>
      <c r="K6625">
        <f t="shared" si="519"/>
        <v>19</v>
      </c>
      <c r="L6625" t="str">
        <f t="shared" si="520"/>
        <v>Feb</v>
      </c>
      <c r="M6625">
        <v>12</v>
      </c>
      <c r="N6625">
        <f t="shared" si="521"/>
        <v>4</v>
      </c>
      <c r="O6625" s="5">
        <f t="shared" si="522"/>
        <v>50.400000000000006</v>
      </c>
    </row>
    <row r="6626" spans="1:15" x14ac:dyDescent="0.25">
      <c r="A6626">
        <v>6704</v>
      </c>
      <c r="B6626">
        <v>2958</v>
      </c>
      <c r="C6626">
        <f>IF(COUNTIF($B$2:B6626,B6626)=1,1,0)</f>
        <v>0</v>
      </c>
      <c r="D6626" s="1">
        <v>44976</v>
      </c>
      <c r="E6626" s="2">
        <v>0.53895833333333332</v>
      </c>
      <c r="F6626">
        <v>113</v>
      </c>
      <c r="G6626" t="str">
        <f>IFERROR(INDEX(menu_items!$B:$B,MATCH(F6626,menu_items!$A:$A,0)),"Unknown value")</f>
        <v>Edamame</v>
      </c>
      <c r="H6626" t="str">
        <f>IFERROR(INDEX(menu_items!$C:$C,MATCH(F6626,menu_items!$A:$A,0)),"Unknown value")</f>
        <v>Asian</v>
      </c>
      <c r="I6626" s="5">
        <f>IFERROR(INDEX(menu_items!$D:$D,MATCH(F6626,menu_items!$A:$A,0)),0)</f>
        <v>5</v>
      </c>
      <c r="J6626" t="str">
        <f t="shared" si="518"/>
        <v>Sun</v>
      </c>
      <c r="K6626">
        <f t="shared" si="519"/>
        <v>19</v>
      </c>
      <c r="L6626" t="str">
        <f t="shared" si="520"/>
        <v>Feb</v>
      </c>
      <c r="M6626">
        <v>12</v>
      </c>
      <c r="N6626">
        <f t="shared" si="521"/>
        <v>4</v>
      </c>
      <c r="O6626" s="5">
        <f t="shared" si="522"/>
        <v>50.400000000000006</v>
      </c>
    </row>
    <row r="6627" spans="1:15" x14ac:dyDescent="0.25">
      <c r="A6627">
        <v>6705</v>
      </c>
      <c r="B6627">
        <v>2958</v>
      </c>
      <c r="C6627">
        <f>IF(COUNTIF($B$2:B6627,B6627)=1,1,0)</f>
        <v>0</v>
      </c>
      <c r="D6627" s="1">
        <v>44976</v>
      </c>
      <c r="E6627" s="2">
        <v>0.53895833333333332</v>
      </c>
      <c r="F6627">
        <v>119</v>
      </c>
      <c r="G6627" t="str">
        <f>IFERROR(INDEX(menu_items!$B:$B,MATCH(F6627,menu_items!$A:$A,0)),"Unknown value")</f>
        <v>Chicken Torta</v>
      </c>
      <c r="H6627" t="str">
        <f>IFERROR(INDEX(menu_items!$C:$C,MATCH(F6627,menu_items!$A:$A,0)),"Unknown value")</f>
        <v>Mexican</v>
      </c>
      <c r="I6627" s="5">
        <f>IFERROR(INDEX(menu_items!$D:$D,MATCH(F6627,menu_items!$A:$A,0)),0)</f>
        <v>11.95</v>
      </c>
      <c r="J6627" t="str">
        <f t="shared" si="518"/>
        <v>Sun</v>
      </c>
      <c r="K6627">
        <f t="shared" si="519"/>
        <v>19</v>
      </c>
      <c r="L6627" t="str">
        <f t="shared" si="520"/>
        <v>Feb</v>
      </c>
      <c r="M6627">
        <v>12</v>
      </c>
      <c r="N6627">
        <f t="shared" si="521"/>
        <v>4</v>
      </c>
      <c r="O6627" s="5">
        <f t="shared" si="522"/>
        <v>50.400000000000006</v>
      </c>
    </row>
    <row r="6628" spans="1:15" x14ac:dyDescent="0.25">
      <c r="A6628">
        <v>6706</v>
      </c>
      <c r="B6628">
        <v>2959</v>
      </c>
      <c r="C6628">
        <f>IF(COUNTIF($B$2:B6628,B6628)=1,1,0)</f>
        <v>1</v>
      </c>
      <c r="D6628" s="1">
        <v>44976</v>
      </c>
      <c r="E6628" s="2">
        <v>0.54263888888888889</v>
      </c>
      <c r="F6628">
        <v>109</v>
      </c>
      <c r="G6628" t="str">
        <f>IFERROR(INDEX(menu_items!$B:$B,MATCH(F6628,menu_items!$A:$A,0)),"Unknown value")</f>
        <v>Korean Beef Bowl</v>
      </c>
      <c r="H6628" t="str">
        <f>IFERROR(INDEX(menu_items!$C:$C,MATCH(F6628,menu_items!$A:$A,0)),"Unknown value")</f>
        <v>Asian</v>
      </c>
      <c r="I6628" s="5">
        <f>IFERROR(INDEX(menu_items!$D:$D,MATCH(F6628,menu_items!$A:$A,0)),0)</f>
        <v>17.95</v>
      </c>
      <c r="J6628" t="str">
        <f t="shared" si="518"/>
        <v>Sun</v>
      </c>
      <c r="K6628">
        <f t="shared" si="519"/>
        <v>19</v>
      </c>
      <c r="L6628" t="str">
        <f t="shared" si="520"/>
        <v>Feb</v>
      </c>
      <c r="M6628">
        <v>13</v>
      </c>
      <c r="N6628">
        <f t="shared" si="521"/>
        <v>1</v>
      </c>
      <c r="O6628" s="5">
        <f t="shared" si="522"/>
        <v>17.95</v>
      </c>
    </row>
    <row r="6629" spans="1:15" x14ac:dyDescent="0.25">
      <c r="A6629">
        <v>6707</v>
      </c>
      <c r="B6629">
        <v>2960</v>
      </c>
      <c r="C6629">
        <f>IF(COUNTIF($B$2:B6629,B6629)=1,1,0)</f>
        <v>1</v>
      </c>
      <c r="D6629" s="1">
        <v>44976</v>
      </c>
      <c r="E6629" s="2">
        <v>0.54795138888888884</v>
      </c>
      <c r="F6629">
        <v>120</v>
      </c>
      <c r="G6629" t="str">
        <f>IFERROR(INDEX(menu_items!$B:$B,MATCH(F6629,menu_items!$A:$A,0)),"Unknown value")</f>
        <v>Steak Torta</v>
      </c>
      <c r="H6629" t="str">
        <f>IFERROR(INDEX(menu_items!$C:$C,MATCH(F6629,menu_items!$A:$A,0)),"Unknown value")</f>
        <v>Mexican</v>
      </c>
      <c r="I6629" s="5">
        <f>IFERROR(INDEX(menu_items!$D:$D,MATCH(F6629,menu_items!$A:$A,0)),0)</f>
        <v>13.95</v>
      </c>
      <c r="J6629" t="str">
        <f t="shared" si="518"/>
        <v>Sun</v>
      </c>
      <c r="K6629">
        <f t="shared" si="519"/>
        <v>19</v>
      </c>
      <c r="L6629" t="str">
        <f t="shared" si="520"/>
        <v>Feb</v>
      </c>
      <c r="M6629">
        <v>13</v>
      </c>
      <c r="N6629">
        <f t="shared" si="521"/>
        <v>3</v>
      </c>
      <c r="O6629" s="5">
        <f t="shared" si="522"/>
        <v>40.9</v>
      </c>
    </row>
    <row r="6630" spans="1:15" x14ac:dyDescent="0.25">
      <c r="A6630">
        <v>6708</v>
      </c>
      <c r="B6630">
        <v>2960</v>
      </c>
      <c r="C6630">
        <f>IF(COUNTIF($B$2:B6630,B6630)=1,1,0)</f>
        <v>0</v>
      </c>
      <c r="D6630" s="1">
        <v>44976</v>
      </c>
      <c r="E6630" s="2">
        <v>0.54795138888888884</v>
      </c>
      <c r="F6630">
        <v>122</v>
      </c>
      <c r="G6630" t="str">
        <f>IFERROR(INDEX(menu_items!$B:$B,MATCH(F6630,menu_items!$A:$A,0)),"Unknown value")</f>
        <v>Chips &amp; Salsa</v>
      </c>
      <c r="H6630" t="str">
        <f>IFERROR(INDEX(menu_items!$C:$C,MATCH(F6630,menu_items!$A:$A,0)),"Unknown value")</f>
        <v>Mexican</v>
      </c>
      <c r="I6630" s="5">
        <f>IFERROR(INDEX(menu_items!$D:$D,MATCH(F6630,menu_items!$A:$A,0)),0)</f>
        <v>7</v>
      </c>
      <c r="J6630" t="str">
        <f t="shared" si="518"/>
        <v>Sun</v>
      </c>
      <c r="K6630">
        <f t="shared" si="519"/>
        <v>19</v>
      </c>
      <c r="L6630" t="str">
        <f t="shared" si="520"/>
        <v>Feb</v>
      </c>
      <c r="M6630">
        <v>13</v>
      </c>
      <c r="N6630">
        <f t="shared" si="521"/>
        <v>3</v>
      </c>
      <c r="O6630" s="5">
        <f t="shared" si="522"/>
        <v>40.9</v>
      </c>
    </row>
    <row r="6631" spans="1:15" x14ac:dyDescent="0.25">
      <c r="A6631">
        <v>6709</v>
      </c>
      <c r="B6631">
        <v>2960</v>
      </c>
      <c r="C6631">
        <f>IF(COUNTIF($B$2:B6631,B6631)=1,1,0)</f>
        <v>0</v>
      </c>
      <c r="D6631" s="1">
        <v>44976</v>
      </c>
      <c r="E6631" s="2">
        <v>0.54795138888888884</v>
      </c>
      <c r="F6631">
        <v>130</v>
      </c>
      <c r="G6631" t="str">
        <f>IFERROR(INDEX(menu_items!$B:$B,MATCH(F6631,menu_items!$A:$A,0)),"Unknown value")</f>
        <v>Shrimp Scampi</v>
      </c>
      <c r="H6631" t="str">
        <f>IFERROR(INDEX(menu_items!$C:$C,MATCH(F6631,menu_items!$A:$A,0)),"Unknown value")</f>
        <v>Italian</v>
      </c>
      <c r="I6631" s="5">
        <f>IFERROR(INDEX(menu_items!$D:$D,MATCH(F6631,menu_items!$A:$A,0)),0)</f>
        <v>19.95</v>
      </c>
      <c r="J6631" t="str">
        <f t="shared" si="518"/>
        <v>Sun</v>
      </c>
      <c r="K6631">
        <f t="shared" si="519"/>
        <v>19</v>
      </c>
      <c r="L6631" t="str">
        <f t="shared" si="520"/>
        <v>Feb</v>
      </c>
      <c r="M6631">
        <v>13</v>
      </c>
      <c r="N6631">
        <f t="shared" si="521"/>
        <v>3</v>
      </c>
      <c r="O6631" s="5">
        <f t="shared" si="522"/>
        <v>40.9</v>
      </c>
    </row>
    <row r="6632" spans="1:15" x14ac:dyDescent="0.25">
      <c r="A6632">
        <v>6710</v>
      </c>
      <c r="B6632">
        <v>2961</v>
      </c>
      <c r="C6632">
        <f>IF(COUNTIF($B$2:B6632,B6632)=1,1,0)</f>
        <v>1</v>
      </c>
      <c r="D6632" s="1">
        <v>44976</v>
      </c>
      <c r="E6632" s="2">
        <v>0.55131944444444447</v>
      </c>
      <c r="F6632">
        <v>101</v>
      </c>
      <c r="G6632" t="str">
        <f>IFERROR(INDEX(menu_items!$B:$B,MATCH(F6632,menu_items!$A:$A,0)),"Unknown value")</f>
        <v>Hamburger</v>
      </c>
      <c r="H6632" t="str">
        <f>IFERROR(INDEX(menu_items!$C:$C,MATCH(F6632,menu_items!$A:$A,0)),"Unknown value")</f>
        <v>American</v>
      </c>
      <c r="I6632" s="5">
        <f>IFERROR(INDEX(menu_items!$D:$D,MATCH(F6632,menu_items!$A:$A,0)),0)</f>
        <v>12.95</v>
      </c>
      <c r="J6632" t="str">
        <f t="shared" si="518"/>
        <v>Sun</v>
      </c>
      <c r="K6632">
        <f t="shared" si="519"/>
        <v>19</v>
      </c>
      <c r="L6632" t="str">
        <f t="shared" si="520"/>
        <v>Feb</v>
      </c>
      <c r="M6632">
        <v>13</v>
      </c>
      <c r="N6632">
        <f t="shared" si="521"/>
        <v>11</v>
      </c>
      <c r="O6632" s="5">
        <f t="shared" si="522"/>
        <v>173.04999999999998</v>
      </c>
    </row>
    <row r="6633" spans="1:15" x14ac:dyDescent="0.25">
      <c r="A6633">
        <v>6711</v>
      </c>
      <c r="B6633">
        <v>2961</v>
      </c>
      <c r="C6633">
        <f>IF(COUNTIF($B$2:B6633,B6633)=1,1,0)</f>
        <v>0</v>
      </c>
      <c r="D6633" s="1">
        <v>44976</v>
      </c>
      <c r="E6633" s="2">
        <v>0.55131944444444447</v>
      </c>
      <c r="F6633">
        <v>107</v>
      </c>
      <c r="G6633" t="str">
        <f>IFERROR(INDEX(menu_items!$B:$B,MATCH(F6633,menu_items!$A:$A,0)),"Unknown value")</f>
        <v>Orange Chicken</v>
      </c>
      <c r="H6633" t="str">
        <f>IFERROR(INDEX(menu_items!$C:$C,MATCH(F6633,menu_items!$A:$A,0)),"Unknown value")</f>
        <v>Asian</v>
      </c>
      <c r="I6633" s="5">
        <f>IFERROR(INDEX(menu_items!$D:$D,MATCH(F6633,menu_items!$A:$A,0)),0)</f>
        <v>16.5</v>
      </c>
      <c r="J6633" t="str">
        <f t="shared" si="518"/>
        <v>Sun</v>
      </c>
      <c r="K6633">
        <f t="shared" si="519"/>
        <v>19</v>
      </c>
      <c r="L6633" t="str">
        <f t="shared" si="520"/>
        <v>Feb</v>
      </c>
      <c r="M6633">
        <v>13</v>
      </c>
      <c r="N6633">
        <f t="shared" si="521"/>
        <v>11</v>
      </c>
      <c r="O6633" s="5">
        <f t="shared" si="522"/>
        <v>173.04999999999998</v>
      </c>
    </row>
    <row r="6634" spans="1:15" x14ac:dyDescent="0.25">
      <c r="A6634">
        <v>6712</v>
      </c>
      <c r="B6634">
        <v>2961</v>
      </c>
      <c r="C6634">
        <f>IF(COUNTIF($B$2:B6634,B6634)=1,1,0)</f>
        <v>0</v>
      </c>
      <c r="D6634" s="1">
        <v>44976</v>
      </c>
      <c r="E6634" s="2">
        <v>0.55131944444444447</v>
      </c>
      <c r="F6634">
        <v>109</v>
      </c>
      <c r="G6634" t="str">
        <f>IFERROR(INDEX(menu_items!$B:$B,MATCH(F6634,menu_items!$A:$A,0)),"Unknown value")</f>
        <v>Korean Beef Bowl</v>
      </c>
      <c r="H6634" t="str">
        <f>IFERROR(INDEX(menu_items!$C:$C,MATCH(F6634,menu_items!$A:$A,0)),"Unknown value")</f>
        <v>Asian</v>
      </c>
      <c r="I6634" s="5">
        <f>IFERROR(INDEX(menu_items!$D:$D,MATCH(F6634,menu_items!$A:$A,0)),0)</f>
        <v>17.95</v>
      </c>
      <c r="J6634" t="str">
        <f t="shared" si="518"/>
        <v>Sun</v>
      </c>
      <c r="K6634">
        <f t="shared" si="519"/>
        <v>19</v>
      </c>
      <c r="L6634" t="str">
        <f t="shared" si="520"/>
        <v>Feb</v>
      </c>
      <c r="M6634">
        <v>13</v>
      </c>
      <c r="N6634">
        <f t="shared" si="521"/>
        <v>11</v>
      </c>
      <c r="O6634" s="5">
        <f t="shared" si="522"/>
        <v>173.04999999999998</v>
      </c>
    </row>
    <row r="6635" spans="1:15" x14ac:dyDescent="0.25">
      <c r="A6635">
        <v>6713</v>
      </c>
      <c r="B6635">
        <v>2961</v>
      </c>
      <c r="C6635">
        <f>IF(COUNTIF($B$2:B6635,B6635)=1,1,0)</f>
        <v>0</v>
      </c>
      <c r="D6635" s="1">
        <v>44976</v>
      </c>
      <c r="E6635" s="2">
        <v>0.55131944444444447</v>
      </c>
      <c r="F6635">
        <v>117</v>
      </c>
      <c r="G6635" t="str">
        <f>IFERROR(INDEX(menu_items!$B:$B,MATCH(F6635,menu_items!$A:$A,0)),"Unknown value")</f>
        <v>Chicken Burrito</v>
      </c>
      <c r="H6635" t="str">
        <f>IFERROR(INDEX(menu_items!$C:$C,MATCH(F6635,menu_items!$A:$A,0)),"Unknown value")</f>
        <v>Mexican</v>
      </c>
      <c r="I6635" s="5">
        <f>IFERROR(INDEX(menu_items!$D:$D,MATCH(F6635,menu_items!$A:$A,0)),0)</f>
        <v>12.95</v>
      </c>
      <c r="J6635" t="str">
        <f t="shared" si="518"/>
        <v>Sun</v>
      </c>
      <c r="K6635">
        <f t="shared" si="519"/>
        <v>19</v>
      </c>
      <c r="L6635" t="str">
        <f t="shared" si="520"/>
        <v>Feb</v>
      </c>
      <c r="M6635">
        <v>13</v>
      </c>
      <c r="N6635">
        <f t="shared" si="521"/>
        <v>11</v>
      </c>
      <c r="O6635" s="5">
        <f t="shared" si="522"/>
        <v>173.04999999999998</v>
      </c>
    </row>
    <row r="6636" spans="1:15" x14ac:dyDescent="0.25">
      <c r="A6636">
        <v>6714</v>
      </c>
      <c r="B6636">
        <v>2961</v>
      </c>
      <c r="C6636">
        <f>IF(COUNTIF($B$2:B6636,B6636)=1,1,0)</f>
        <v>0</v>
      </c>
      <c r="D6636" s="1">
        <v>44976</v>
      </c>
      <c r="E6636" s="2">
        <v>0.55131944444444447</v>
      </c>
      <c r="F6636">
        <v>127</v>
      </c>
      <c r="G6636" t="str">
        <f>IFERROR(INDEX(menu_items!$B:$B,MATCH(F6636,menu_items!$A:$A,0)),"Unknown value")</f>
        <v>Meat Lasagna</v>
      </c>
      <c r="H6636" t="str">
        <f>IFERROR(INDEX(menu_items!$C:$C,MATCH(F6636,menu_items!$A:$A,0)),"Unknown value")</f>
        <v>Italian</v>
      </c>
      <c r="I6636" s="5">
        <f>IFERROR(INDEX(menu_items!$D:$D,MATCH(F6636,menu_items!$A:$A,0)),0)</f>
        <v>17.95</v>
      </c>
      <c r="J6636" t="str">
        <f t="shared" si="518"/>
        <v>Sun</v>
      </c>
      <c r="K6636">
        <f t="shared" si="519"/>
        <v>19</v>
      </c>
      <c r="L6636" t="str">
        <f t="shared" si="520"/>
        <v>Feb</v>
      </c>
      <c r="M6636">
        <v>13</v>
      </c>
      <c r="N6636">
        <f t="shared" si="521"/>
        <v>11</v>
      </c>
      <c r="O6636" s="5">
        <f t="shared" si="522"/>
        <v>173.04999999999998</v>
      </c>
    </row>
    <row r="6637" spans="1:15" x14ac:dyDescent="0.25">
      <c r="A6637">
        <v>6715</v>
      </c>
      <c r="B6637">
        <v>2961</v>
      </c>
      <c r="C6637">
        <f>IF(COUNTIF($B$2:B6637,B6637)=1,1,0)</f>
        <v>0</v>
      </c>
      <c r="D6637" s="1">
        <v>44976</v>
      </c>
      <c r="E6637" s="2">
        <v>0.55131944444444447</v>
      </c>
      <c r="F6637">
        <v>127</v>
      </c>
      <c r="G6637" t="str">
        <f>IFERROR(INDEX(menu_items!$B:$B,MATCH(F6637,menu_items!$A:$A,0)),"Unknown value")</f>
        <v>Meat Lasagna</v>
      </c>
      <c r="H6637" t="str">
        <f>IFERROR(INDEX(menu_items!$C:$C,MATCH(F6637,menu_items!$A:$A,0)),"Unknown value")</f>
        <v>Italian</v>
      </c>
      <c r="I6637" s="5">
        <f>IFERROR(INDEX(menu_items!$D:$D,MATCH(F6637,menu_items!$A:$A,0)),0)</f>
        <v>17.95</v>
      </c>
      <c r="J6637" t="str">
        <f t="shared" si="518"/>
        <v>Sun</v>
      </c>
      <c r="K6637">
        <f t="shared" si="519"/>
        <v>19</v>
      </c>
      <c r="L6637" t="str">
        <f t="shared" si="520"/>
        <v>Feb</v>
      </c>
      <c r="M6637">
        <v>13</v>
      </c>
      <c r="N6637">
        <f t="shared" si="521"/>
        <v>11</v>
      </c>
      <c r="O6637" s="5">
        <f t="shared" si="522"/>
        <v>173.04999999999998</v>
      </c>
    </row>
    <row r="6638" spans="1:15" x14ac:dyDescent="0.25">
      <c r="A6638">
        <v>6716</v>
      </c>
      <c r="B6638">
        <v>2961</v>
      </c>
      <c r="C6638">
        <f>IF(COUNTIF($B$2:B6638,B6638)=1,1,0)</f>
        <v>0</v>
      </c>
      <c r="D6638" s="1">
        <v>44976</v>
      </c>
      <c r="E6638" s="2">
        <v>0.55131944444444447</v>
      </c>
      <c r="F6638">
        <v>118</v>
      </c>
      <c r="G6638" t="str">
        <f>IFERROR(INDEX(menu_items!$B:$B,MATCH(F6638,menu_items!$A:$A,0)),"Unknown value")</f>
        <v>Steak Burrito</v>
      </c>
      <c r="H6638" t="str">
        <f>IFERROR(INDEX(menu_items!$C:$C,MATCH(F6638,menu_items!$A:$A,0)),"Unknown value")</f>
        <v>Mexican</v>
      </c>
      <c r="I6638" s="5">
        <f>IFERROR(INDEX(menu_items!$D:$D,MATCH(F6638,menu_items!$A:$A,0)),0)</f>
        <v>14.95</v>
      </c>
      <c r="J6638" t="str">
        <f t="shared" si="518"/>
        <v>Sun</v>
      </c>
      <c r="K6638">
        <f t="shared" si="519"/>
        <v>19</v>
      </c>
      <c r="L6638" t="str">
        <f t="shared" si="520"/>
        <v>Feb</v>
      </c>
      <c r="M6638">
        <v>13</v>
      </c>
      <c r="N6638">
        <f t="shared" si="521"/>
        <v>11</v>
      </c>
      <c r="O6638" s="5">
        <f t="shared" si="522"/>
        <v>173.04999999999998</v>
      </c>
    </row>
    <row r="6639" spans="1:15" x14ac:dyDescent="0.25">
      <c r="A6639">
        <v>6717</v>
      </c>
      <c r="B6639">
        <v>2961</v>
      </c>
      <c r="C6639">
        <f>IF(COUNTIF($B$2:B6639,B6639)=1,1,0)</f>
        <v>0</v>
      </c>
      <c r="D6639" s="1">
        <v>44976</v>
      </c>
      <c r="E6639" s="2">
        <v>0.55131944444444447</v>
      </c>
      <c r="F6639">
        <v>105</v>
      </c>
      <c r="G6639" t="str">
        <f>IFERROR(INDEX(menu_items!$B:$B,MATCH(F6639,menu_items!$A:$A,0)),"Unknown value")</f>
        <v>Mac &amp; Cheese</v>
      </c>
      <c r="H6639" t="str">
        <f>IFERROR(INDEX(menu_items!$C:$C,MATCH(F6639,menu_items!$A:$A,0)),"Unknown value")</f>
        <v>American</v>
      </c>
      <c r="I6639" s="5">
        <f>IFERROR(INDEX(menu_items!$D:$D,MATCH(F6639,menu_items!$A:$A,0)),0)</f>
        <v>7</v>
      </c>
      <c r="J6639" t="str">
        <f t="shared" si="518"/>
        <v>Sun</v>
      </c>
      <c r="K6639">
        <f t="shared" si="519"/>
        <v>19</v>
      </c>
      <c r="L6639" t="str">
        <f t="shared" si="520"/>
        <v>Feb</v>
      </c>
      <c r="M6639">
        <v>13</v>
      </c>
      <c r="N6639">
        <f t="shared" si="521"/>
        <v>11</v>
      </c>
      <c r="O6639" s="5">
        <f t="shared" si="522"/>
        <v>173.04999999999998</v>
      </c>
    </row>
    <row r="6640" spans="1:15" x14ac:dyDescent="0.25">
      <c r="A6640">
        <v>6718</v>
      </c>
      <c r="B6640">
        <v>2961</v>
      </c>
      <c r="C6640">
        <f>IF(COUNTIF($B$2:B6640,B6640)=1,1,0)</f>
        <v>0</v>
      </c>
      <c r="D6640" s="1">
        <v>44976</v>
      </c>
      <c r="E6640" s="2">
        <v>0.55131944444444447</v>
      </c>
      <c r="F6640">
        <v>130</v>
      </c>
      <c r="G6640" t="str">
        <f>IFERROR(INDEX(menu_items!$B:$B,MATCH(F6640,menu_items!$A:$A,0)),"Unknown value")</f>
        <v>Shrimp Scampi</v>
      </c>
      <c r="H6640" t="str">
        <f>IFERROR(INDEX(menu_items!$C:$C,MATCH(F6640,menu_items!$A:$A,0)),"Unknown value")</f>
        <v>Italian</v>
      </c>
      <c r="I6640" s="5">
        <f>IFERROR(INDEX(menu_items!$D:$D,MATCH(F6640,menu_items!$A:$A,0)),0)</f>
        <v>19.95</v>
      </c>
      <c r="J6640" t="str">
        <f t="shared" si="518"/>
        <v>Sun</v>
      </c>
      <c r="K6640">
        <f t="shared" si="519"/>
        <v>19</v>
      </c>
      <c r="L6640" t="str">
        <f t="shared" si="520"/>
        <v>Feb</v>
      </c>
      <c r="M6640">
        <v>13</v>
      </c>
      <c r="N6640">
        <f t="shared" si="521"/>
        <v>11</v>
      </c>
      <c r="O6640" s="5">
        <f t="shared" si="522"/>
        <v>173.04999999999998</v>
      </c>
    </row>
    <row r="6641" spans="1:15" x14ac:dyDescent="0.25">
      <c r="A6641">
        <v>6719</v>
      </c>
      <c r="B6641">
        <v>2961</v>
      </c>
      <c r="C6641">
        <f>IF(COUNTIF($B$2:B6641,B6641)=1,1,0)</f>
        <v>0</v>
      </c>
      <c r="D6641" s="1">
        <v>44976</v>
      </c>
      <c r="E6641" s="2">
        <v>0.55131944444444447</v>
      </c>
      <c r="F6641">
        <v>131</v>
      </c>
      <c r="G6641" t="str">
        <f>IFERROR(INDEX(menu_items!$B:$B,MATCH(F6641,menu_items!$A:$A,0)),"Unknown value")</f>
        <v>Chicken Parmesan</v>
      </c>
      <c r="H6641" t="str">
        <f>IFERROR(INDEX(menu_items!$C:$C,MATCH(F6641,menu_items!$A:$A,0)),"Unknown value")</f>
        <v>Italian</v>
      </c>
      <c r="I6641" s="5">
        <f>IFERROR(INDEX(menu_items!$D:$D,MATCH(F6641,menu_items!$A:$A,0)),0)</f>
        <v>17.95</v>
      </c>
      <c r="J6641" t="str">
        <f t="shared" si="518"/>
        <v>Sun</v>
      </c>
      <c r="K6641">
        <f t="shared" si="519"/>
        <v>19</v>
      </c>
      <c r="L6641" t="str">
        <f t="shared" si="520"/>
        <v>Feb</v>
      </c>
      <c r="M6641">
        <v>13</v>
      </c>
      <c r="N6641">
        <f t="shared" si="521"/>
        <v>11</v>
      </c>
      <c r="O6641" s="5">
        <f t="shared" si="522"/>
        <v>173.04999999999998</v>
      </c>
    </row>
    <row r="6642" spans="1:15" x14ac:dyDescent="0.25">
      <c r="A6642">
        <v>6720</v>
      </c>
      <c r="B6642">
        <v>2961</v>
      </c>
      <c r="C6642">
        <f>IF(COUNTIF($B$2:B6642,B6642)=1,1,0)</f>
        <v>0</v>
      </c>
      <c r="D6642" s="1">
        <v>44976</v>
      </c>
      <c r="E6642" s="2">
        <v>0.55131944444444447</v>
      </c>
      <c r="F6642">
        <v>132</v>
      </c>
      <c r="G6642" t="str">
        <f>IFERROR(INDEX(menu_items!$B:$B,MATCH(F6642,menu_items!$A:$A,0)),"Unknown value")</f>
        <v>Eggplant Parmesan</v>
      </c>
      <c r="H6642" t="str">
        <f>IFERROR(INDEX(menu_items!$C:$C,MATCH(F6642,menu_items!$A:$A,0)),"Unknown value")</f>
        <v>Italian</v>
      </c>
      <c r="I6642" s="5">
        <f>IFERROR(INDEX(menu_items!$D:$D,MATCH(F6642,menu_items!$A:$A,0)),0)</f>
        <v>16.95</v>
      </c>
      <c r="J6642" t="str">
        <f t="shared" si="518"/>
        <v>Sun</v>
      </c>
      <c r="K6642">
        <f t="shared" si="519"/>
        <v>19</v>
      </c>
      <c r="L6642" t="str">
        <f t="shared" si="520"/>
        <v>Feb</v>
      </c>
      <c r="M6642">
        <v>13</v>
      </c>
      <c r="N6642">
        <f t="shared" si="521"/>
        <v>11</v>
      </c>
      <c r="O6642" s="5">
        <f t="shared" si="522"/>
        <v>173.04999999999998</v>
      </c>
    </row>
    <row r="6643" spans="1:15" x14ac:dyDescent="0.25">
      <c r="A6643">
        <v>6721</v>
      </c>
      <c r="B6643">
        <v>2962</v>
      </c>
      <c r="C6643">
        <f>IF(COUNTIF($B$2:B6643,B6643)=1,1,0)</f>
        <v>1</v>
      </c>
      <c r="D6643" s="1">
        <v>44976</v>
      </c>
      <c r="E6643" s="2">
        <v>0.55418981481481477</v>
      </c>
      <c r="F6643">
        <v>130</v>
      </c>
      <c r="G6643" t="str">
        <f>IFERROR(INDEX(menu_items!$B:$B,MATCH(F6643,menu_items!$A:$A,0)),"Unknown value")</f>
        <v>Shrimp Scampi</v>
      </c>
      <c r="H6643" t="str">
        <f>IFERROR(INDEX(menu_items!$C:$C,MATCH(F6643,menu_items!$A:$A,0)),"Unknown value")</f>
        <v>Italian</v>
      </c>
      <c r="I6643" s="5">
        <f>IFERROR(INDEX(menu_items!$D:$D,MATCH(F6643,menu_items!$A:$A,0)),0)</f>
        <v>19.95</v>
      </c>
      <c r="J6643" t="str">
        <f t="shared" ref="J6643:J6706" si="523">TEXT(D6643,"ddd")</f>
        <v>Sun</v>
      </c>
      <c r="K6643">
        <f t="shared" ref="K6643:K6706" si="524">DAY(D6643)</f>
        <v>19</v>
      </c>
      <c r="L6643" t="str">
        <f t="shared" ref="L6643:L6706" si="525">TEXT(D6643,"mmm")</f>
        <v>Feb</v>
      </c>
      <c r="M6643">
        <v>13</v>
      </c>
      <c r="N6643">
        <f t="shared" si="521"/>
        <v>1</v>
      </c>
      <c r="O6643" s="5">
        <f t="shared" si="522"/>
        <v>19.95</v>
      </c>
    </row>
    <row r="6644" spans="1:15" x14ac:dyDescent="0.25">
      <c r="A6644">
        <v>6722</v>
      </c>
      <c r="B6644">
        <v>2963</v>
      </c>
      <c r="C6644">
        <f>IF(COUNTIF($B$2:B6644,B6644)=1,1,0)</f>
        <v>1</v>
      </c>
      <c r="D6644" s="1">
        <v>44976</v>
      </c>
      <c r="E6644" s="2">
        <v>0.55759259259259264</v>
      </c>
      <c r="F6644">
        <v>102</v>
      </c>
      <c r="G6644" t="str">
        <f>IFERROR(INDEX(menu_items!$B:$B,MATCH(F6644,menu_items!$A:$A,0)),"Unknown value")</f>
        <v>Cheeseburger</v>
      </c>
      <c r="H6644" t="str">
        <f>IFERROR(INDEX(menu_items!$C:$C,MATCH(F6644,menu_items!$A:$A,0)),"Unknown value")</f>
        <v>American</v>
      </c>
      <c r="I6644" s="5">
        <f>IFERROR(INDEX(menu_items!$D:$D,MATCH(F6644,menu_items!$A:$A,0)),0)</f>
        <v>13.95</v>
      </c>
      <c r="J6644" t="str">
        <f t="shared" si="523"/>
        <v>Sun</v>
      </c>
      <c r="K6644">
        <f t="shared" si="524"/>
        <v>19</v>
      </c>
      <c r="L6644" t="str">
        <f t="shared" si="525"/>
        <v>Feb</v>
      </c>
      <c r="M6644">
        <v>13</v>
      </c>
      <c r="N6644">
        <f t="shared" si="521"/>
        <v>4</v>
      </c>
      <c r="O6644" s="5">
        <f t="shared" si="522"/>
        <v>51.849999999999994</v>
      </c>
    </row>
    <row r="6645" spans="1:15" x14ac:dyDescent="0.25">
      <c r="A6645">
        <v>6723</v>
      </c>
      <c r="B6645">
        <v>2963</v>
      </c>
      <c r="C6645">
        <f>IF(COUNTIF($B$2:B6645,B6645)=1,1,0)</f>
        <v>0</v>
      </c>
      <c r="D6645" s="1">
        <v>44976</v>
      </c>
      <c r="E6645" s="2">
        <v>0.55759259259259264</v>
      </c>
      <c r="F6645">
        <v>109</v>
      </c>
      <c r="G6645" t="str">
        <f>IFERROR(INDEX(menu_items!$B:$B,MATCH(F6645,menu_items!$A:$A,0)),"Unknown value")</f>
        <v>Korean Beef Bowl</v>
      </c>
      <c r="H6645" t="str">
        <f>IFERROR(INDEX(menu_items!$C:$C,MATCH(F6645,menu_items!$A:$A,0)),"Unknown value")</f>
        <v>Asian</v>
      </c>
      <c r="I6645" s="5">
        <f>IFERROR(INDEX(menu_items!$D:$D,MATCH(F6645,menu_items!$A:$A,0)),0)</f>
        <v>17.95</v>
      </c>
      <c r="J6645" t="str">
        <f t="shared" si="523"/>
        <v>Sun</v>
      </c>
      <c r="K6645">
        <f t="shared" si="524"/>
        <v>19</v>
      </c>
      <c r="L6645" t="str">
        <f t="shared" si="525"/>
        <v>Feb</v>
      </c>
      <c r="M6645">
        <v>13</v>
      </c>
      <c r="N6645">
        <f t="shared" si="521"/>
        <v>4</v>
      </c>
      <c r="O6645" s="5">
        <f t="shared" si="522"/>
        <v>51.849999999999994</v>
      </c>
    </row>
    <row r="6646" spans="1:15" x14ac:dyDescent="0.25">
      <c r="A6646">
        <v>6724</v>
      </c>
      <c r="B6646">
        <v>2963</v>
      </c>
      <c r="C6646">
        <f>IF(COUNTIF($B$2:B6646,B6646)=1,1,0)</f>
        <v>0</v>
      </c>
      <c r="D6646" s="1">
        <v>44976</v>
      </c>
      <c r="E6646" s="2">
        <v>0.55759259259259264</v>
      </c>
      <c r="F6646">
        <v>113</v>
      </c>
      <c r="G6646" t="str">
        <f>IFERROR(INDEX(menu_items!$B:$B,MATCH(F6646,menu_items!$A:$A,0)),"Unknown value")</f>
        <v>Edamame</v>
      </c>
      <c r="H6646" t="str">
        <f>IFERROR(INDEX(menu_items!$C:$C,MATCH(F6646,menu_items!$A:$A,0)),"Unknown value")</f>
        <v>Asian</v>
      </c>
      <c r="I6646" s="5">
        <f>IFERROR(INDEX(menu_items!$D:$D,MATCH(F6646,menu_items!$A:$A,0)),0)</f>
        <v>5</v>
      </c>
      <c r="J6646" t="str">
        <f t="shared" si="523"/>
        <v>Sun</v>
      </c>
      <c r="K6646">
        <f t="shared" si="524"/>
        <v>19</v>
      </c>
      <c r="L6646" t="str">
        <f t="shared" si="525"/>
        <v>Feb</v>
      </c>
      <c r="M6646">
        <v>13</v>
      </c>
      <c r="N6646">
        <f t="shared" si="521"/>
        <v>4</v>
      </c>
      <c r="O6646" s="5">
        <f t="shared" si="522"/>
        <v>51.849999999999994</v>
      </c>
    </row>
    <row r="6647" spans="1:15" x14ac:dyDescent="0.25">
      <c r="A6647">
        <v>6725</v>
      </c>
      <c r="B6647">
        <v>2963</v>
      </c>
      <c r="C6647">
        <f>IF(COUNTIF($B$2:B6647,B6647)=1,1,0)</f>
        <v>0</v>
      </c>
      <c r="D6647" s="1">
        <v>44976</v>
      </c>
      <c r="E6647" s="2">
        <v>0.55759259259259264</v>
      </c>
      <c r="F6647">
        <v>118</v>
      </c>
      <c r="G6647" t="str">
        <f>IFERROR(INDEX(menu_items!$B:$B,MATCH(F6647,menu_items!$A:$A,0)),"Unknown value")</f>
        <v>Steak Burrito</v>
      </c>
      <c r="H6647" t="str">
        <f>IFERROR(INDEX(menu_items!$C:$C,MATCH(F6647,menu_items!$A:$A,0)),"Unknown value")</f>
        <v>Mexican</v>
      </c>
      <c r="I6647" s="5">
        <f>IFERROR(INDEX(menu_items!$D:$D,MATCH(F6647,menu_items!$A:$A,0)),0)</f>
        <v>14.95</v>
      </c>
      <c r="J6647" t="str">
        <f t="shared" si="523"/>
        <v>Sun</v>
      </c>
      <c r="K6647">
        <f t="shared" si="524"/>
        <v>19</v>
      </c>
      <c r="L6647" t="str">
        <f t="shared" si="525"/>
        <v>Feb</v>
      </c>
      <c r="M6647">
        <v>13</v>
      </c>
      <c r="N6647">
        <f t="shared" si="521"/>
        <v>4</v>
      </c>
      <c r="O6647" s="5">
        <f t="shared" si="522"/>
        <v>51.849999999999994</v>
      </c>
    </row>
    <row r="6648" spans="1:15" x14ac:dyDescent="0.25">
      <c r="A6648">
        <v>6726</v>
      </c>
      <c r="B6648">
        <v>2964</v>
      </c>
      <c r="C6648">
        <f>IF(COUNTIF($B$2:B6648,B6648)=1,1,0)</f>
        <v>1</v>
      </c>
      <c r="D6648" s="1">
        <v>44976</v>
      </c>
      <c r="E6648" s="2">
        <v>0.56096064814814817</v>
      </c>
      <c r="F6648">
        <v>102</v>
      </c>
      <c r="G6648" t="str">
        <f>IFERROR(INDEX(menu_items!$B:$B,MATCH(F6648,menu_items!$A:$A,0)),"Unknown value")</f>
        <v>Cheeseburger</v>
      </c>
      <c r="H6648" t="str">
        <f>IFERROR(INDEX(menu_items!$C:$C,MATCH(F6648,menu_items!$A:$A,0)),"Unknown value")</f>
        <v>American</v>
      </c>
      <c r="I6648" s="5">
        <f>IFERROR(INDEX(menu_items!$D:$D,MATCH(F6648,menu_items!$A:$A,0)),0)</f>
        <v>13.95</v>
      </c>
      <c r="J6648" t="str">
        <f t="shared" si="523"/>
        <v>Sun</v>
      </c>
      <c r="K6648">
        <f t="shared" si="524"/>
        <v>19</v>
      </c>
      <c r="L6648" t="str">
        <f t="shared" si="525"/>
        <v>Feb</v>
      </c>
      <c r="M6648">
        <v>13</v>
      </c>
      <c r="N6648">
        <f t="shared" si="521"/>
        <v>2</v>
      </c>
      <c r="O6648" s="5">
        <f t="shared" si="522"/>
        <v>33.9</v>
      </c>
    </row>
    <row r="6649" spans="1:15" x14ac:dyDescent="0.25">
      <c r="A6649">
        <v>6727</v>
      </c>
      <c r="B6649">
        <v>2964</v>
      </c>
      <c r="C6649">
        <f>IF(COUNTIF($B$2:B6649,B6649)=1,1,0)</f>
        <v>0</v>
      </c>
      <c r="D6649" s="1">
        <v>44976</v>
      </c>
      <c r="E6649" s="2">
        <v>0.56096064814814817</v>
      </c>
      <c r="F6649">
        <v>130</v>
      </c>
      <c r="G6649" t="str">
        <f>IFERROR(INDEX(menu_items!$B:$B,MATCH(F6649,menu_items!$A:$A,0)),"Unknown value")</f>
        <v>Shrimp Scampi</v>
      </c>
      <c r="H6649" t="str">
        <f>IFERROR(INDEX(menu_items!$C:$C,MATCH(F6649,menu_items!$A:$A,0)),"Unknown value")</f>
        <v>Italian</v>
      </c>
      <c r="I6649" s="5">
        <f>IFERROR(INDEX(menu_items!$D:$D,MATCH(F6649,menu_items!$A:$A,0)),0)</f>
        <v>19.95</v>
      </c>
      <c r="J6649" t="str">
        <f t="shared" si="523"/>
        <v>Sun</v>
      </c>
      <c r="K6649">
        <f t="shared" si="524"/>
        <v>19</v>
      </c>
      <c r="L6649" t="str">
        <f t="shared" si="525"/>
        <v>Feb</v>
      </c>
      <c r="M6649">
        <v>13</v>
      </c>
      <c r="N6649">
        <f t="shared" si="521"/>
        <v>2</v>
      </c>
      <c r="O6649" s="5">
        <f t="shared" si="522"/>
        <v>33.9</v>
      </c>
    </row>
    <row r="6650" spans="1:15" x14ac:dyDescent="0.25">
      <c r="A6650">
        <v>6728</v>
      </c>
      <c r="B6650">
        <v>2965</v>
      </c>
      <c r="C6650">
        <f>IF(COUNTIF($B$2:B6650,B6650)=1,1,0)</f>
        <v>1</v>
      </c>
      <c r="D6650" s="1">
        <v>44976</v>
      </c>
      <c r="E6650" s="2">
        <v>0.56612268518518516</v>
      </c>
      <c r="F6650">
        <v>111</v>
      </c>
      <c r="G6650" t="str">
        <f>IFERROR(INDEX(menu_items!$B:$B,MATCH(F6650,menu_items!$A:$A,0)),"Unknown value")</f>
        <v>California Roll</v>
      </c>
      <c r="H6650" t="str">
        <f>IFERROR(INDEX(menu_items!$C:$C,MATCH(F6650,menu_items!$A:$A,0)),"Unknown value")</f>
        <v>Asian</v>
      </c>
      <c r="I6650" s="5">
        <f>IFERROR(INDEX(menu_items!$D:$D,MATCH(F6650,menu_items!$A:$A,0)),0)</f>
        <v>11.95</v>
      </c>
      <c r="J6650" t="str">
        <f t="shared" si="523"/>
        <v>Sun</v>
      </c>
      <c r="K6650">
        <f t="shared" si="524"/>
        <v>19</v>
      </c>
      <c r="L6650" t="str">
        <f t="shared" si="525"/>
        <v>Feb</v>
      </c>
      <c r="M6650">
        <v>13</v>
      </c>
      <c r="N6650">
        <f t="shared" si="521"/>
        <v>1</v>
      </c>
      <c r="O6650" s="5">
        <f t="shared" si="522"/>
        <v>11.95</v>
      </c>
    </row>
    <row r="6651" spans="1:15" x14ac:dyDescent="0.25">
      <c r="A6651">
        <v>6729</v>
      </c>
      <c r="B6651">
        <v>2966</v>
      </c>
      <c r="C6651">
        <f>IF(COUNTIF($B$2:B6651,B6651)=1,1,0)</f>
        <v>1</v>
      </c>
      <c r="D6651" s="1">
        <v>44976</v>
      </c>
      <c r="E6651" s="2">
        <v>0.56748842592592597</v>
      </c>
      <c r="F6651">
        <v>125</v>
      </c>
      <c r="G6651" t="str">
        <f>IFERROR(INDEX(menu_items!$B:$B,MATCH(F6651,menu_items!$A:$A,0)),"Unknown value")</f>
        <v>Spaghetti &amp; Meatballs</v>
      </c>
      <c r="H6651" t="str">
        <f>IFERROR(INDEX(menu_items!$C:$C,MATCH(F6651,menu_items!$A:$A,0)),"Unknown value")</f>
        <v>Italian</v>
      </c>
      <c r="I6651" s="5">
        <f>IFERROR(INDEX(menu_items!$D:$D,MATCH(F6651,menu_items!$A:$A,0)),0)</f>
        <v>17.95</v>
      </c>
      <c r="J6651" t="str">
        <f t="shared" si="523"/>
        <v>Sun</v>
      </c>
      <c r="K6651">
        <f t="shared" si="524"/>
        <v>19</v>
      </c>
      <c r="L6651" t="str">
        <f t="shared" si="525"/>
        <v>Feb</v>
      </c>
      <c r="M6651">
        <v>13</v>
      </c>
      <c r="N6651">
        <f t="shared" si="521"/>
        <v>1</v>
      </c>
      <c r="O6651" s="5">
        <f t="shared" si="522"/>
        <v>17.95</v>
      </c>
    </row>
    <row r="6652" spans="1:15" x14ac:dyDescent="0.25">
      <c r="A6652">
        <v>6730</v>
      </c>
      <c r="B6652">
        <v>2967</v>
      </c>
      <c r="C6652">
        <f>IF(COUNTIF($B$2:B6652,B6652)=1,1,0)</f>
        <v>1</v>
      </c>
      <c r="D6652" s="1">
        <v>44976</v>
      </c>
      <c r="E6652" s="2">
        <v>0.57268518518518519</v>
      </c>
      <c r="F6652">
        <v>115</v>
      </c>
      <c r="G6652" t="str">
        <f>IFERROR(INDEX(menu_items!$B:$B,MATCH(F6652,menu_items!$A:$A,0)),"Unknown value")</f>
        <v>Chicken Tacos</v>
      </c>
      <c r="H6652" t="str">
        <f>IFERROR(INDEX(menu_items!$C:$C,MATCH(F6652,menu_items!$A:$A,0)),"Unknown value")</f>
        <v>Mexican</v>
      </c>
      <c r="I6652" s="5">
        <f>IFERROR(INDEX(menu_items!$D:$D,MATCH(F6652,menu_items!$A:$A,0)),0)</f>
        <v>11.95</v>
      </c>
      <c r="J6652" t="str">
        <f t="shared" si="523"/>
        <v>Sun</v>
      </c>
      <c r="K6652">
        <f t="shared" si="524"/>
        <v>19</v>
      </c>
      <c r="L6652" t="str">
        <f t="shared" si="525"/>
        <v>Feb</v>
      </c>
      <c r="M6652">
        <v>13</v>
      </c>
      <c r="N6652">
        <f t="shared" si="521"/>
        <v>5</v>
      </c>
      <c r="O6652" s="5">
        <f t="shared" si="522"/>
        <v>58.95</v>
      </c>
    </row>
    <row r="6653" spans="1:15" x14ac:dyDescent="0.25">
      <c r="A6653">
        <v>6731</v>
      </c>
      <c r="B6653">
        <v>2967</v>
      </c>
      <c r="C6653">
        <f>IF(COUNTIF($B$2:B6653,B6653)=1,1,0)</f>
        <v>0</v>
      </c>
      <c r="D6653" s="1">
        <v>44976</v>
      </c>
      <c r="E6653" s="2">
        <v>0.57268518518518519</v>
      </c>
      <c r="F6653">
        <v>128</v>
      </c>
      <c r="G6653" t="str">
        <f>IFERROR(INDEX(menu_items!$B:$B,MATCH(F6653,menu_items!$A:$A,0)),"Unknown value")</f>
        <v>Cheese Lasagna</v>
      </c>
      <c r="H6653" t="str">
        <f>IFERROR(INDEX(menu_items!$C:$C,MATCH(F6653,menu_items!$A:$A,0)),"Unknown value")</f>
        <v>Italian</v>
      </c>
      <c r="I6653" s="5">
        <f>IFERROR(INDEX(menu_items!$D:$D,MATCH(F6653,menu_items!$A:$A,0)),0)</f>
        <v>15.5</v>
      </c>
      <c r="J6653" t="str">
        <f t="shared" si="523"/>
        <v>Sun</v>
      </c>
      <c r="K6653">
        <f t="shared" si="524"/>
        <v>19</v>
      </c>
      <c r="L6653" t="str">
        <f t="shared" si="525"/>
        <v>Feb</v>
      </c>
      <c r="M6653">
        <v>13</v>
      </c>
      <c r="N6653">
        <f t="shared" si="521"/>
        <v>5</v>
      </c>
      <c r="O6653" s="5">
        <f t="shared" si="522"/>
        <v>58.95</v>
      </c>
    </row>
    <row r="6654" spans="1:15" x14ac:dyDescent="0.25">
      <c r="A6654">
        <v>6732</v>
      </c>
      <c r="B6654">
        <v>2967</v>
      </c>
      <c r="C6654">
        <f>IF(COUNTIF($B$2:B6654,B6654)=1,1,0)</f>
        <v>0</v>
      </c>
      <c r="D6654" s="1">
        <v>44976</v>
      </c>
      <c r="E6654" s="2">
        <v>0.57268518518518519</v>
      </c>
      <c r="F6654">
        <v>129</v>
      </c>
      <c r="G6654" t="str">
        <f>IFERROR(INDEX(menu_items!$B:$B,MATCH(F6654,menu_items!$A:$A,0)),"Unknown value")</f>
        <v>Mushroom Ravioli</v>
      </c>
      <c r="H6654" t="str">
        <f>IFERROR(INDEX(menu_items!$C:$C,MATCH(F6654,menu_items!$A:$A,0)),"Unknown value")</f>
        <v>Italian</v>
      </c>
      <c r="I6654" s="5">
        <f>IFERROR(INDEX(menu_items!$D:$D,MATCH(F6654,menu_items!$A:$A,0)),0)</f>
        <v>15.5</v>
      </c>
      <c r="J6654" t="str">
        <f t="shared" si="523"/>
        <v>Sun</v>
      </c>
      <c r="K6654">
        <f t="shared" si="524"/>
        <v>19</v>
      </c>
      <c r="L6654" t="str">
        <f t="shared" si="525"/>
        <v>Feb</v>
      </c>
      <c r="M6654">
        <v>13</v>
      </c>
      <c r="N6654">
        <f t="shared" si="521"/>
        <v>5</v>
      </c>
      <c r="O6654" s="5">
        <f t="shared" si="522"/>
        <v>58.95</v>
      </c>
    </row>
    <row r="6655" spans="1:15" x14ac:dyDescent="0.25">
      <c r="A6655">
        <v>6733</v>
      </c>
      <c r="B6655">
        <v>2967</v>
      </c>
      <c r="C6655">
        <f>IF(COUNTIF($B$2:B6655,B6655)=1,1,0)</f>
        <v>0</v>
      </c>
      <c r="D6655" s="1">
        <v>44976</v>
      </c>
      <c r="E6655" s="2">
        <v>0.57268518518518519</v>
      </c>
      <c r="F6655">
        <v>105</v>
      </c>
      <c r="G6655" t="str">
        <f>IFERROR(INDEX(menu_items!$B:$B,MATCH(F6655,menu_items!$A:$A,0)),"Unknown value")</f>
        <v>Mac &amp; Cheese</v>
      </c>
      <c r="H6655" t="str">
        <f>IFERROR(INDEX(menu_items!$C:$C,MATCH(F6655,menu_items!$A:$A,0)),"Unknown value")</f>
        <v>American</v>
      </c>
      <c r="I6655" s="5">
        <f>IFERROR(INDEX(menu_items!$D:$D,MATCH(F6655,menu_items!$A:$A,0)),0)</f>
        <v>7</v>
      </c>
      <c r="J6655" t="str">
        <f t="shared" si="523"/>
        <v>Sun</v>
      </c>
      <c r="K6655">
        <f t="shared" si="524"/>
        <v>19</v>
      </c>
      <c r="L6655" t="str">
        <f t="shared" si="525"/>
        <v>Feb</v>
      </c>
      <c r="M6655">
        <v>13</v>
      </c>
      <c r="N6655">
        <f t="shared" si="521"/>
        <v>5</v>
      </c>
      <c r="O6655" s="5">
        <f t="shared" si="522"/>
        <v>58.95</v>
      </c>
    </row>
    <row r="6656" spans="1:15" x14ac:dyDescent="0.25">
      <c r="A6656">
        <v>6734</v>
      </c>
      <c r="B6656">
        <v>2967</v>
      </c>
      <c r="C6656">
        <f>IF(COUNTIF($B$2:B6656,B6656)=1,1,0)</f>
        <v>0</v>
      </c>
      <c r="D6656" s="1">
        <v>44976</v>
      </c>
      <c r="E6656" s="2">
        <v>0.57268518518518519</v>
      </c>
      <c r="F6656">
        <v>123</v>
      </c>
      <c r="G6656" t="str">
        <f>IFERROR(INDEX(menu_items!$B:$B,MATCH(F6656,menu_items!$A:$A,0)),"Unknown value")</f>
        <v>Chips &amp; Guacamole</v>
      </c>
      <c r="H6656" t="str">
        <f>IFERROR(INDEX(menu_items!$C:$C,MATCH(F6656,menu_items!$A:$A,0)),"Unknown value")</f>
        <v>Mexican</v>
      </c>
      <c r="I6656" s="5">
        <f>IFERROR(INDEX(menu_items!$D:$D,MATCH(F6656,menu_items!$A:$A,0)),0)</f>
        <v>9</v>
      </c>
      <c r="J6656" t="str">
        <f t="shared" si="523"/>
        <v>Sun</v>
      </c>
      <c r="K6656">
        <f t="shared" si="524"/>
        <v>19</v>
      </c>
      <c r="L6656" t="str">
        <f t="shared" si="525"/>
        <v>Feb</v>
      </c>
      <c r="M6656">
        <v>13</v>
      </c>
      <c r="N6656">
        <f t="shared" si="521"/>
        <v>5</v>
      </c>
      <c r="O6656" s="5">
        <f t="shared" si="522"/>
        <v>58.95</v>
      </c>
    </row>
    <row r="6657" spans="1:15" x14ac:dyDescent="0.25">
      <c r="A6657">
        <v>6735</v>
      </c>
      <c r="B6657">
        <v>2968</v>
      </c>
      <c r="C6657">
        <f>IF(COUNTIF($B$2:B6657,B6657)=1,1,0)</f>
        <v>1</v>
      </c>
      <c r="D6657" s="1">
        <v>44976</v>
      </c>
      <c r="E6657" s="2">
        <v>0.58792824074074079</v>
      </c>
      <c r="F6657">
        <v>107</v>
      </c>
      <c r="G6657" t="str">
        <f>IFERROR(INDEX(menu_items!$B:$B,MATCH(F6657,menu_items!$A:$A,0)),"Unknown value")</f>
        <v>Orange Chicken</v>
      </c>
      <c r="H6657" t="str">
        <f>IFERROR(INDEX(menu_items!$C:$C,MATCH(F6657,menu_items!$A:$A,0)),"Unknown value")</f>
        <v>Asian</v>
      </c>
      <c r="I6657" s="5">
        <f>IFERROR(INDEX(menu_items!$D:$D,MATCH(F6657,menu_items!$A:$A,0)),0)</f>
        <v>16.5</v>
      </c>
      <c r="J6657" t="str">
        <f t="shared" si="523"/>
        <v>Sun</v>
      </c>
      <c r="K6657">
        <f t="shared" si="524"/>
        <v>19</v>
      </c>
      <c r="L6657" t="str">
        <f t="shared" si="525"/>
        <v>Feb</v>
      </c>
      <c r="M6657">
        <v>14</v>
      </c>
      <c r="N6657">
        <f t="shared" si="521"/>
        <v>2</v>
      </c>
      <c r="O6657" s="5">
        <f t="shared" si="522"/>
        <v>30.45</v>
      </c>
    </row>
    <row r="6658" spans="1:15" x14ac:dyDescent="0.25">
      <c r="A6658">
        <v>6736</v>
      </c>
      <c r="B6658">
        <v>2968</v>
      </c>
      <c r="C6658">
        <f>IF(COUNTIF($B$2:B6658,B6658)=1,1,0)</f>
        <v>0</v>
      </c>
      <c r="D6658" s="1">
        <v>44976</v>
      </c>
      <c r="E6658" s="2">
        <v>0.58792824074074079</v>
      </c>
      <c r="F6658">
        <v>116</v>
      </c>
      <c r="G6658" t="str">
        <f>IFERROR(INDEX(menu_items!$B:$B,MATCH(F6658,menu_items!$A:$A,0)),"Unknown value")</f>
        <v>Steak Tacos</v>
      </c>
      <c r="H6658" t="str">
        <f>IFERROR(INDEX(menu_items!$C:$C,MATCH(F6658,menu_items!$A:$A,0)),"Unknown value")</f>
        <v>Mexican</v>
      </c>
      <c r="I6658" s="5">
        <f>IFERROR(INDEX(menu_items!$D:$D,MATCH(F6658,menu_items!$A:$A,0)),0)</f>
        <v>13.95</v>
      </c>
      <c r="J6658" t="str">
        <f t="shared" si="523"/>
        <v>Sun</v>
      </c>
      <c r="K6658">
        <f t="shared" si="524"/>
        <v>19</v>
      </c>
      <c r="L6658" t="str">
        <f t="shared" si="525"/>
        <v>Feb</v>
      </c>
      <c r="M6658">
        <v>14</v>
      </c>
      <c r="N6658">
        <f t="shared" ref="N6658:N6721" si="526">COUNTIF($B:$B,B6658)</f>
        <v>2</v>
      </c>
      <c r="O6658" s="5">
        <f t="shared" ref="O6658:O6721" si="527">SUMIF($B:$B,B6658,$I:$I)</f>
        <v>30.45</v>
      </c>
    </row>
    <row r="6659" spans="1:15" x14ac:dyDescent="0.25">
      <c r="A6659">
        <v>6737</v>
      </c>
      <c r="B6659">
        <v>2969</v>
      </c>
      <c r="C6659">
        <f>IF(COUNTIF($B$2:B6659,B6659)=1,1,0)</f>
        <v>1</v>
      </c>
      <c r="D6659" s="1">
        <v>44976</v>
      </c>
      <c r="E6659" s="2">
        <v>0.59038194444444447</v>
      </c>
      <c r="F6659">
        <v>101</v>
      </c>
      <c r="G6659" t="str">
        <f>IFERROR(INDEX(menu_items!$B:$B,MATCH(F6659,menu_items!$A:$A,0)),"Unknown value")</f>
        <v>Hamburger</v>
      </c>
      <c r="H6659" t="str">
        <f>IFERROR(INDEX(menu_items!$C:$C,MATCH(F6659,menu_items!$A:$A,0)),"Unknown value")</f>
        <v>American</v>
      </c>
      <c r="I6659" s="5">
        <f>IFERROR(INDEX(menu_items!$D:$D,MATCH(F6659,menu_items!$A:$A,0)),0)</f>
        <v>12.95</v>
      </c>
      <c r="J6659" t="str">
        <f t="shared" si="523"/>
        <v>Sun</v>
      </c>
      <c r="K6659">
        <f t="shared" si="524"/>
        <v>19</v>
      </c>
      <c r="L6659" t="str">
        <f t="shared" si="525"/>
        <v>Feb</v>
      </c>
      <c r="M6659">
        <v>14</v>
      </c>
      <c r="N6659">
        <f t="shared" si="526"/>
        <v>1</v>
      </c>
      <c r="O6659" s="5">
        <f t="shared" si="527"/>
        <v>12.95</v>
      </c>
    </row>
    <row r="6660" spans="1:15" x14ac:dyDescent="0.25">
      <c r="A6660">
        <v>6738</v>
      </c>
      <c r="B6660">
        <v>2970</v>
      </c>
      <c r="C6660">
        <f>IF(COUNTIF($B$2:B6660,B6660)=1,1,0)</f>
        <v>1</v>
      </c>
      <c r="D6660" s="1">
        <v>44976</v>
      </c>
      <c r="E6660" s="2">
        <v>0.59666666666666668</v>
      </c>
      <c r="F6660">
        <v>104</v>
      </c>
      <c r="G6660" t="str">
        <f>IFERROR(INDEX(menu_items!$B:$B,MATCH(F6660,menu_items!$A:$A,0)),"Unknown value")</f>
        <v>Veggie Burger</v>
      </c>
      <c r="H6660" t="str">
        <f>IFERROR(INDEX(menu_items!$C:$C,MATCH(F6660,menu_items!$A:$A,0)),"Unknown value")</f>
        <v>American</v>
      </c>
      <c r="I6660" s="5">
        <f>IFERROR(INDEX(menu_items!$D:$D,MATCH(F6660,menu_items!$A:$A,0)),0)</f>
        <v>10.5</v>
      </c>
      <c r="J6660" t="str">
        <f t="shared" si="523"/>
        <v>Sun</v>
      </c>
      <c r="K6660">
        <f t="shared" si="524"/>
        <v>19</v>
      </c>
      <c r="L6660" t="str">
        <f t="shared" si="525"/>
        <v>Feb</v>
      </c>
      <c r="M6660">
        <v>14</v>
      </c>
      <c r="N6660">
        <f t="shared" si="526"/>
        <v>1</v>
      </c>
      <c r="O6660" s="5">
        <f t="shared" si="527"/>
        <v>10.5</v>
      </c>
    </row>
    <row r="6661" spans="1:15" x14ac:dyDescent="0.25">
      <c r="A6661">
        <v>6739</v>
      </c>
      <c r="B6661">
        <v>2971</v>
      </c>
      <c r="C6661">
        <f>IF(COUNTIF($B$2:B6661,B6661)=1,1,0)</f>
        <v>1</v>
      </c>
      <c r="D6661" s="1">
        <v>44976</v>
      </c>
      <c r="E6661" s="2">
        <v>0.60620370370370369</v>
      </c>
      <c r="F6661">
        <v>101</v>
      </c>
      <c r="G6661" t="str">
        <f>IFERROR(INDEX(menu_items!$B:$B,MATCH(F6661,menu_items!$A:$A,0)),"Unknown value")</f>
        <v>Hamburger</v>
      </c>
      <c r="H6661" t="str">
        <f>IFERROR(INDEX(menu_items!$C:$C,MATCH(F6661,menu_items!$A:$A,0)),"Unknown value")</f>
        <v>American</v>
      </c>
      <c r="I6661" s="5">
        <f>IFERROR(INDEX(menu_items!$D:$D,MATCH(F6661,menu_items!$A:$A,0)),0)</f>
        <v>12.95</v>
      </c>
      <c r="J6661" t="str">
        <f t="shared" si="523"/>
        <v>Sun</v>
      </c>
      <c r="K6661">
        <f t="shared" si="524"/>
        <v>19</v>
      </c>
      <c r="L6661" t="str">
        <f t="shared" si="525"/>
        <v>Feb</v>
      </c>
      <c r="M6661">
        <v>14</v>
      </c>
      <c r="N6661">
        <f t="shared" si="526"/>
        <v>1</v>
      </c>
      <c r="O6661" s="5">
        <f t="shared" si="527"/>
        <v>12.95</v>
      </c>
    </row>
    <row r="6662" spans="1:15" x14ac:dyDescent="0.25">
      <c r="A6662">
        <v>6740</v>
      </c>
      <c r="B6662">
        <v>2972</v>
      </c>
      <c r="C6662">
        <f>IF(COUNTIF($B$2:B6662,B6662)=1,1,0)</f>
        <v>1</v>
      </c>
      <c r="D6662" s="1">
        <v>44976</v>
      </c>
      <c r="E6662" s="2">
        <v>0.62491898148148151</v>
      </c>
      <c r="F6662">
        <v>127</v>
      </c>
      <c r="G6662" t="str">
        <f>IFERROR(INDEX(menu_items!$B:$B,MATCH(F6662,menu_items!$A:$A,0)),"Unknown value")</f>
        <v>Meat Lasagna</v>
      </c>
      <c r="H6662" t="str">
        <f>IFERROR(INDEX(menu_items!$C:$C,MATCH(F6662,menu_items!$A:$A,0)),"Unknown value")</f>
        <v>Italian</v>
      </c>
      <c r="I6662" s="5">
        <f>IFERROR(INDEX(menu_items!$D:$D,MATCH(F6662,menu_items!$A:$A,0)),0)</f>
        <v>17.95</v>
      </c>
      <c r="J6662" t="str">
        <f t="shared" si="523"/>
        <v>Sun</v>
      </c>
      <c r="K6662">
        <f t="shared" si="524"/>
        <v>19</v>
      </c>
      <c r="L6662" t="str">
        <f t="shared" si="525"/>
        <v>Feb</v>
      </c>
      <c r="M6662">
        <v>14</v>
      </c>
      <c r="N6662">
        <f t="shared" si="526"/>
        <v>1</v>
      </c>
      <c r="O6662" s="5">
        <f t="shared" si="527"/>
        <v>17.95</v>
      </c>
    </row>
    <row r="6663" spans="1:15" x14ac:dyDescent="0.25">
      <c r="A6663">
        <v>6741</v>
      </c>
      <c r="B6663">
        <v>2973</v>
      </c>
      <c r="C6663">
        <f>IF(COUNTIF($B$2:B6663,B6663)=1,1,0)</f>
        <v>1</v>
      </c>
      <c r="D6663" s="1">
        <v>44976</v>
      </c>
      <c r="E6663" s="2">
        <v>0.62797453703703698</v>
      </c>
      <c r="F6663">
        <v>108</v>
      </c>
      <c r="G6663" t="str">
        <f>IFERROR(INDEX(menu_items!$B:$B,MATCH(F6663,menu_items!$A:$A,0)),"Unknown value")</f>
        <v>Tofu Pad Thai</v>
      </c>
      <c r="H6663" t="str">
        <f>IFERROR(INDEX(menu_items!$C:$C,MATCH(F6663,menu_items!$A:$A,0)),"Unknown value")</f>
        <v>Asian</v>
      </c>
      <c r="I6663" s="5">
        <f>IFERROR(INDEX(menu_items!$D:$D,MATCH(F6663,menu_items!$A:$A,0)),0)</f>
        <v>14.5</v>
      </c>
      <c r="J6663" t="str">
        <f t="shared" si="523"/>
        <v>Sun</v>
      </c>
      <c r="K6663">
        <f t="shared" si="524"/>
        <v>19</v>
      </c>
      <c r="L6663" t="str">
        <f t="shared" si="525"/>
        <v>Feb</v>
      </c>
      <c r="M6663">
        <v>15</v>
      </c>
      <c r="N6663">
        <f t="shared" si="526"/>
        <v>1</v>
      </c>
      <c r="O6663" s="5">
        <f t="shared" si="527"/>
        <v>14.5</v>
      </c>
    </row>
    <row r="6664" spans="1:15" x14ac:dyDescent="0.25">
      <c r="A6664">
        <v>6742</v>
      </c>
      <c r="B6664">
        <v>2974</v>
      </c>
      <c r="C6664">
        <f>IF(COUNTIF($B$2:B6664,B6664)=1,1,0)</f>
        <v>1</v>
      </c>
      <c r="D6664" s="1">
        <v>44976</v>
      </c>
      <c r="E6664" s="2">
        <v>0.63050925925925927</v>
      </c>
      <c r="F6664">
        <v>106</v>
      </c>
      <c r="G6664" t="str">
        <f>IFERROR(INDEX(menu_items!$B:$B,MATCH(F6664,menu_items!$A:$A,0)),"Unknown value")</f>
        <v>French Fries</v>
      </c>
      <c r="H6664" t="str">
        <f>IFERROR(INDEX(menu_items!$C:$C,MATCH(F6664,menu_items!$A:$A,0)),"Unknown value")</f>
        <v>American</v>
      </c>
      <c r="I6664" s="5">
        <f>IFERROR(INDEX(menu_items!$D:$D,MATCH(F6664,menu_items!$A:$A,0)),0)</f>
        <v>7</v>
      </c>
      <c r="J6664" t="str">
        <f t="shared" si="523"/>
        <v>Sun</v>
      </c>
      <c r="K6664">
        <f t="shared" si="524"/>
        <v>19</v>
      </c>
      <c r="L6664" t="str">
        <f t="shared" si="525"/>
        <v>Feb</v>
      </c>
      <c r="M6664">
        <v>15</v>
      </c>
      <c r="N6664">
        <f t="shared" si="526"/>
        <v>1</v>
      </c>
      <c r="O6664" s="5">
        <f t="shared" si="527"/>
        <v>7</v>
      </c>
    </row>
    <row r="6665" spans="1:15" x14ac:dyDescent="0.25">
      <c r="A6665">
        <v>6743</v>
      </c>
      <c r="B6665">
        <v>2975</v>
      </c>
      <c r="C6665">
        <f>IF(COUNTIF($B$2:B6665,B6665)=1,1,0)</f>
        <v>1</v>
      </c>
      <c r="D6665" s="1">
        <v>44976</v>
      </c>
      <c r="E6665" s="2">
        <v>0.64086805555555559</v>
      </c>
      <c r="F6665">
        <v>107</v>
      </c>
      <c r="G6665" t="str">
        <f>IFERROR(INDEX(menu_items!$B:$B,MATCH(F6665,menu_items!$A:$A,0)),"Unknown value")</f>
        <v>Orange Chicken</v>
      </c>
      <c r="H6665" t="str">
        <f>IFERROR(INDEX(menu_items!$C:$C,MATCH(F6665,menu_items!$A:$A,0)),"Unknown value")</f>
        <v>Asian</v>
      </c>
      <c r="I6665" s="5">
        <f>IFERROR(INDEX(menu_items!$D:$D,MATCH(F6665,menu_items!$A:$A,0)),0)</f>
        <v>16.5</v>
      </c>
      <c r="J6665" t="str">
        <f t="shared" si="523"/>
        <v>Sun</v>
      </c>
      <c r="K6665">
        <f t="shared" si="524"/>
        <v>19</v>
      </c>
      <c r="L6665" t="str">
        <f t="shared" si="525"/>
        <v>Feb</v>
      </c>
      <c r="M6665">
        <v>15</v>
      </c>
      <c r="N6665">
        <f t="shared" si="526"/>
        <v>2</v>
      </c>
      <c r="O6665" s="5">
        <f t="shared" si="527"/>
        <v>27</v>
      </c>
    </row>
    <row r="6666" spans="1:15" x14ac:dyDescent="0.25">
      <c r="A6666">
        <v>6744</v>
      </c>
      <c r="B6666">
        <v>2975</v>
      </c>
      <c r="C6666">
        <f>IF(COUNTIF($B$2:B6666,B6666)=1,1,0)</f>
        <v>0</v>
      </c>
      <c r="D6666" s="1">
        <v>44976</v>
      </c>
      <c r="E6666" s="2">
        <v>0.64086805555555559</v>
      </c>
      <c r="F6666">
        <v>121</v>
      </c>
      <c r="G6666" t="str">
        <f>IFERROR(INDEX(menu_items!$B:$B,MATCH(F6666,menu_items!$A:$A,0)),"Unknown value")</f>
        <v>Cheese Quesadillas</v>
      </c>
      <c r="H6666" t="str">
        <f>IFERROR(INDEX(menu_items!$C:$C,MATCH(F6666,menu_items!$A:$A,0)),"Unknown value")</f>
        <v>Mexican</v>
      </c>
      <c r="I6666" s="5">
        <f>IFERROR(INDEX(menu_items!$D:$D,MATCH(F6666,menu_items!$A:$A,0)),0)</f>
        <v>10.5</v>
      </c>
      <c r="J6666" t="str">
        <f t="shared" si="523"/>
        <v>Sun</v>
      </c>
      <c r="K6666">
        <f t="shared" si="524"/>
        <v>19</v>
      </c>
      <c r="L6666" t="str">
        <f t="shared" si="525"/>
        <v>Feb</v>
      </c>
      <c r="M6666">
        <v>15</v>
      </c>
      <c r="N6666">
        <f t="shared" si="526"/>
        <v>2</v>
      </c>
      <c r="O6666" s="5">
        <f t="shared" si="527"/>
        <v>27</v>
      </c>
    </row>
    <row r="6667" spans="1:15" x14ac:dyDescent="0.25">
      <c r="A6667">
        <v>6745</v>
      </c>
      <c r="B6667">
        <v>2976</v>
      </c>
      <c r="C6667">
        <f>IF(COUNTIF($B$2:B6667,B6667)=1,1,0)</f>
        <v>1</v>
      </c>
      <c r="D6667" s="1">
        <v>44976</v>
      </c>
      <c r="E6667" s="2">
        <v>0.64525462962962965</v>
      </c>
      <c r="F6667">
        <v>109</v>
      </c>
      <c r="G6667" t="str">
        <f>IFERROR(INDEX(menu_items!$B:$B,MATCH(F6667,menu_items!$A:$A,0)),"Unknown value")</f>
        <v>Korean Beef Bowl</v>
      </c>
      <c r="H6667" t="str">
        <f>IFERROR(INDEX(menu_items!$C:$C,MATCH(F6667,menu_items!$A:$A,0)),"Unknown value")</f>
        <v>Asian</v>
      </c>
      <c r="I6667" s="5">
        <f>IFERROR(INDEX(menu_items!$D:$D,MATCH(F6667,menu_items!$A:$A,0)),0)</f>
        <v>17.95</v>
      </c>
      <c r="J6667" t="str">
        <f t="shared" si="523"/>
        <v>Sun</v>
      </c>
      <c r="K6667">
        <f t="shared" si="524"/>
        <v>19</v>
      </c>
      <c r="L6667" t="str">
        <f t="shared" si="525"/>
        <v>Feb</v>
      </c>
      <c r="M6667">
        <v>15</v>
      </c>
      <c r="N6667">
        <f t="shared" si="526"/>
        <v>3</v>
      </c>
      <c r="O6667" s="5">
        <f t="shared" si="527"/>
        <v>29.95</v>
      </c>
    </row>
    <row r="6668" spans="1:15" x14ac:dyDescent="0.25">
      <c r="A6668">
        <v>6746</v>
      </c>
      <c r="B6668">
        <v>2976</v>
      </c>
      <c r="C6668">
        <f>IF(COUNTIF($B$2:B6668,B6668)=1,1,0)</f>
        <v>0</v>
      </c>
      <c r="D6668" s="1">
        <v>44976</v>
      </c>
      <c r="E6668" s="2">
        <v>0.64525462962962965</v>
      </c>
      <c r="F6668">
        <v>113</v>
      </c>
      <c r="G6668" t="str">
        <f>IFERROR(INDEX(menu_items!$B:$B,MATCH(F6668,menu_items!$A:$A,0)),"Unknown value")</f>
        <v>Edamame</v>
      </c>
      <c r="H6668" t="str">
        <f>IFERROR(INDEX(menu_items!$C:$C,MATCH(F6668,menu_items!$A:$A,0)),"Unknown value")</f>
        <v>Asian</v>
      </c>
      <c r="I6668" s="5">
        <f>IFERROR(INDEX(menu_items!$D:$D,MATCH(F6668,menu_items!$A:$A,0)),0)</f>
        <v>5</v>
      </c>
      <c r="J6668" t="str">
        <f t="shared" si="523"/>
        <v>Sun</v>
      </c>
      <c r="K6668">
        <f t="shared" si="524"/>
        <v>19</v>
      </c>
      <c r="L6668" t="str">
        <f t="shared" si="525"/>
        <v>Feb</v>
      </c>
      <c r="M6668">
        <v>15</v>
      </c>
      <c r="N6668">
        <f t="shared" si="526"/>
        <v>3</v>
      </c>
      <c r="O6668" s="5">
        <f t="shared" si="527"/>
        <v>29.95</v>
      </c>
    </row>
    <row r="6669" spans="1:15" x14ac:dyDescent="0.25">
      <c r="A6669">
        <v>6747</v>
      </c>
      <c r="B6669">
        <v>2976</v>
      </c>
      <c r="C6669">
        <f>IF(COUNTIF($B$2:B6669,B6669)=1,1,0)</f>
        <v>0</v>
      </c>
      <c r="D6669" s="1">
        <v>44976</v>
      </c>
      <c r="E6669" s="2">
        <v>0.64525462962962965</v>
      </c>
      <c r="F6669">
        <v>106</v>
      </c>
      <c r="G6669" t="str">
        <f>IFERROR(INDEX(menu_items!$B:$B,MATCH(F6669,menu_items!$A:$A,0)),"Unknown value")</f>
        <v>French Fries</v>
      </c>
      <c r="H6669" t="str">
        <f>IFERROR(INDEX(menu_items!$C:$C,MATCH(F6669,menu_items!$A:$A,0)),"Unknown value")</f>
        <v>American</v>
      </c>
      <c r="I6669" s="5">
        <f>IFERROR(INDEX(menu_items!$D:$D,MATCH(F6669,menu_items!$A:$A,0)),0)</f>
        <v>7</v>
      </c>
      <c r="J6669" t="str">
        <f t="shared" si="523"/>
        <v>Sun</v>
      </c>
      <c r="K6669">
        <f t="shared" si="524"/>
        <v>19</v>
      </c>
      <c r="L6669" t="str">
        <f t="shared" si="525"/>
        <v>Feb</v>
      </c>
      <c r="M6669">
        <v>15</v>
      </c>
      <c r="N6669">
        <f t="shared" si="526"/>
        <v>3</v>
      </c>
      <c r="O6669" s="5">
        <f t="shared" si="527"/>
        <v>29.95</v>
      </c>
    </row>
    <row r="6670" spans="1:15" x14ac:dyDescent="0.25">
      <c r="A6670">
        <v>6748</v>
      </c>
      <c r="B6670">
        <v>2977</v>
      </c>
      <c r="C6670">
        <f>IF(COUNTIF($B$2:B6670,B6670)=1,1,0)</f>
        <v>1</v>
      </c>
      <c r="D6670" s="1">
        <v>44976</v>
      </c>
      <c r="E6670" s="2">
        <v>0.6482175925925926</v>
      </c>
      <c r="F6670">
        <v>113</v>
      </c>
      <c r="G6670" t="str">
        <f>IFERROR(INDEX(menu_items!$B:$B,MATCH(F6670,menu_items!$A:$A,0)),"Unknown value")</f>
        <v>Edamame</v>
      </c>
      <c r="H6670" t="str">
        <f>IFERROR(INDEX(menu_items!$C:$C,MATCH(F6670,menu_items!$A:$A,0)),"Unknown value")</f>
        <v>Asian</v>
      </c>
      <c r="I6670" s="5">
        <f>IFERROR(INDEX(menu_items!$D:$D,MATCH(F6670,menu_items!$A:$A,0)),0)</f>
        <v>5</v>
      </c>
      <c r="J6670" t="str">
        <f t="shared" si="523"/>
        <v>Sun</v>
      </c>
      <c r="K6670">
        <f t="shared" si="524"/>
        <v>19</v>
      </c>
      <c r="L6670" t="str">
        <f t="shared" si="525"/>
        <v>Feb</v>
      </c>
      <c r="M6670">
        <v>15</v>
      </c>
      <c r="N6670">
        <f t="shared" si="526"/>
        <v>1</v>
      </c>
      <c r="O6670" s="5">
        <f t="shared" si="527"/>
        <v>5</v>
      </c>
    </row>
    <row r="6671" spans="1:15" x14ac:dyDescent="0.25">
      <c r="A6671">
        <v>6749</v>
      </c>
      <c r="B6671">
        <v>2978</v>
      </c>
      <c r="C6671">
        <f>IF(COUNTIF($B$2:B6671,B6671)=1,1,0)</f>
        <v>1</v>
      </c>
      <c r="D6671" s="1">
        <v>44976</v>
      </c>
      <c r="E6671" s="2">
        <v>0.65680555555555553</v>
      </c>
      <c r="F6671">
        <v>118</v>
      </c>
      <c r="G6671" t="str">
        <f>IFERROR(INDEX(menu_items!$B:$B,MATCH(F6671,menu_items!$A:$A,0)),"Unknown value")</f>
        <v>Steak Burrito</v>
      </c>
      <c r="H6671" t="str">
        <f>IFERROR(INDEX(menu_items!$C:$C,MATCH(F6671,menu_items!$A:$A,0)),"Unknown value")</f>
        <v>Mexican</v>
      </c>
      <c r="I6671" s="5">
        <f>IFERROR(INDEX(menu_items!$D:$D,MATCH(F6671,menu_items!$A:$A,0)),0)</f>
        <v>14.95</v>
      </c>
      <c r="J6671" t="str">
        <f t="shared" si="523"/>
        <v>Sun</v>
      </c>
      <c r="K6671">
        <f t="shared" si="524"/>
        <v>19</v>
      </c>
      <c r="L6671" t="str">
        <f t="shared" si="525"/>
        <v>Feb</v>
      </c>
      <c r="M6671">
        <v>15</v>
      </c>
      <c r="N6671">
        <f t="shared" si="526"/>
        <v>2</v>
      </c>
      <c r="O6671" s="5">
        <f t="shared" si="527"/>
        <v>21.95</v>
      </c>
    </row>
    <row r="6672" spans="1:15" x14ac:dyDescent="0.25">
      <c r="A6672">
        <v>6750</v>
      </c>
      <c r="B6672">
        <v>2978</v>
      </c>
      <c r="C6672">
        <f>IF(COUNTIF($B$2:B6672,B6672)=1,1,0)</f>
        <v>0</v>
      </c>
      <c r="D6672" s="1">
        <v>44976</v>
      </c>
      <c r="E6672" s="2">
        <v>0.65680555555555553</v>
      </c>
      <c r="F6672">
        <v>122</v>
      </c>
      <c r="G6672" t="str">
        <f>IFERROR(INDEX(menu_items!$B:$B,MATCH(F6672,menu_items!$A:$A,0)),"Unknown value")</f>
        <v>Chips &amp; Salsa</v>
      </c>
      <c r="H6672" t="str">
        <f>IFERROR(INDEX(menu_items!$C:$C,MATCH(F6672,menu_items!$A:$A,0)),"Unknown value")</f>
        <v>Mexican</v>
      </c>
      <c r="I6672" s="5">
        <f>IFERROR(INDEX(menu_items!$D:$D,MATCH(F6672,menu_items!$A:$A,0)),0)</f>
        <v>7</v>
      </c>
      <c r="J6672" t="str">
        <f t="shared" si="523"/>
        <v>Sun</v>
      </c>
      <c r="K6672">
        <f t="shared" si="524"/>
        <v>19</v>
      </c>
      <c r="L6672" t="str">
        <f t="shared" si="525"/>
        <v>Feb</v>
      </c>
      <c r="M6672">
        <v>15</v>
      </c>
      <c r="N6672">
        <f t="shared" si="526"/>
        <v>2</v>
      </c>
      <c r="O6672" s="5">
        <f t="shared" si="527"/>
        <v>21.95</v>
      </c>
    </row>
    <row r="6673" spans="1:15" x14ac:dyDescent="0.25">
      <c r="A6673">
        <v>6751</v>
      </c>
      <c r="B6673">
        <v>2979</v>
      </c>
      <c r="C6673">
        <f>IF(COUNTIF($B$2:B6673,B6673)=1,1,0)</f>
        <v>1</v>
      </c>
      <c r="D6673" s="1">
        <v>44976</v>
      </c>
      <c r="E6673" s="2">
        <v>0.69656249999999997</v>
      </c>
      <c r="F6673">
        <v>117</v>
      </c>
      <c r="G6673" t="str">
        <f>IFERROR(INDEX(menu_items!$B:$B,MATCH(F6673,menu_items!$A:$A,0)),"Unknown value")</f>
        <v>Chicken Burrito</v>
      </c>
      <c r="H6673" t="str">
        <f>IFERROR(INDEX(menu_items!$C:$C,MATCH(F6673,menu_items!$A:$A,0)),"Unknown value")</f>
        <v>Mexican</v>
      </c>
      <c r="I6673" s="5">
        <f>IFERROR(INDEX(menu_items!$D:$D,MATCH(F6673,menu_items!$A:$A,0)),0)</f>
        <v>12.95</v>
      </c>
      <c r="J6673" t="str">
        <f t="shared" si="523"/>
        <v>Sun</v>
      </c>
      <c r="K6673">
        <f t="shared" si="524"/>
        <v>19</v>
      </c>
      <c r="L6673" t="str">
        <f t="shared" si="525"/>
        <v>Feb</v>
      </c>
      <c r="M6673">
        <v>16</v>
      </c>
      <c r="N6673">
        <f t="shared" si="526"/>
        <v>2</v>
      </c>
      <c r="O6673" s="5">
        <f t="shared" si="527"/>
        <v>17.95</v>
      </c>
    </row>
    <row r="6674" spans="1:15" x14ac:dyDescent="0.25">
      <c r="A6674">
        <v>6752</v>
      </c>
      <c r="B6674">
        <v>2979</v>
      </c>
      <c r="C6674">
        <f>IF(COUNTIF($B$2:B6674,B6674)=1,1,0)</f>
        <v>0</v>
      </c>
      <c r="D6674" s="1">
        <v>44976</v>
      </c>
      <c r="E6674" s="2">
        <v>0.69656249999999997</v>
      </c>
      <c r="F6674">
        <v>113</v>
      </c>
      <c r="G6674" t="str">
        <f>IFERROR(INDEX(menu_items!$B:$B,MATCH(F6674,menu_items!$A:$A,0)),"Unknown value")</f>
        <v>Edamame</v>
      </c>
      <c r="H6674" t="str">
        <f>IFERROR(INDEX(menu_items!$C:$C,MATCH(F6674,menu_items!$A:$A,0)),"Unknown value")</f>
        <v>Asian</v>
      </c>
      <c r="I6674" s="5">
        <f>IFERROR(INDEX(menu_items!$D:$D,MATCH(F6674,menu_items!$A:$A,0)),0)</f>
        <v>5</v>
      </c>
      <c r="J6674" t="str">
        <f t="shared" si="523"/>
        <v>Sun</v>
      </c>
      <c r="K6674">
        <f t="shared" si="524"/>
        <v>19</v>
      </c>
      <c r="L6674" t="str">
        <f t="shared" si="525"/>
        <v>Feb</v>
      </c>
      <c r="M6674">
        <v>16</v>
      </c>
      <c r="N6674">
        <f t="shared" si="526"/>
        <v>2</v>
      </c>
      <c r="O6674" s="5">
        <f t="shared" si="527"/>
        <v>17.95</v>
      </c>
    </row>
    <row r="6675" spans="1:15" x14ac:dyDescent="0.25">
      <c r="A6675">
        <v>6753</v>
      </c>
      <c r="B6675">
        <v>2980</v>
      </c>
      <c r="C6675">
        <f>IF(COUNTIF($B$2:B6675,B6675)=1,1,0)</f>
        <v>1</v>
      </c>
      <c r="D6675" s="1">
        <v>44976</v>
      </c>
      <c r="E6675" s="2">
        <v>0.70050925925925922</v>
      </c>
      <c r="F6675">
        <v>108</v>
      </c>
      <c r="G6675" t="str">
        <f>IFERROR(INDEX(menu_items!$B:$B,MATCH(F6675,menu_items!$A:$A,0)),"Unknown value")</f>
        <v>Tofu Pad Thai</v>
      </c>
      <c r="H6675" t="str">
        <f>IFERROR(INDEX(menu_items!$C:$C,MATCH(F6675,menu_items!$A:$A,0)),"Unknown value")</f>
        <v>Asian</v>
      </c>
      <c r="I6675" s="5">
        <f>IFERROR(INDEX(menu_items!$D:$D,MATCH(F6675,menu_items!$A:$A,0)),0)</f>
        <v>14.5</v>
      </c>
      <c r="J6675" t="str">
        <f t="shared" si="523"/>
        <v>Sun</v>
      </c>
      <c r="K6675">
        <f t="shared" si="524"/>
        <v>19</v>
      </c>
      <c r="L6675" t="str">
        <f t="shared" si="525"/>
        <v>Feb</v>
      </c>
      <c r="M6675">
        <v>16</v>
      </c>
      <c r="N6675">
        <f t="shared" si="526"/>
        <v>3</v>
      </c>
      <c r="O6675" s="5">
        <f t="shared" si="527"/>
        <v>46.95</v>
      </c>
    </row>
    <row r="6676" spans="1:15" x14ac:dyDescent="0.25">
      <c r="A6676">
        <v>6754</v>
      </c>
      <c r="B6676">
        <v>2980</v>
      </c>
      <c r="C6676">
        <f>IF(COUNTIF($B$2:B6676,B6676)=1,1,0)</f>
        <v>0</v>
      </c>
      <c r="D6676" s="1">
        <v>44976</v>
      </c>
      <c r="E6676" s="2">
        <v>0.70050925925925922</v>
      </c>
      <c r="F6676">
        <v>129</v>
      </c>
      <c r="G6676" t="str">
        <f>IFERROR(INDEX(menu_items!$B:$B,MATCH(F6676,menu_items!$A:$A,0)),"Unknown value")</f>
        <v>Mushroom Ravioli</v>
      </c>
      <c r="H6676" t="str">
        <f>IFERROR(INDEX(menu_items!$C:$C,MATCH(F6676,menu_items!$A:$A,0)),"Unknown value")</f>
        <v>Italian</v>
      </c>
      <c r="I6676" s="5">
        <f>IFERROR(INDEX(menu_items!$D:$D,MATCH(F6676,menu_items!$A:$A,0)),0)</f>
        <v>15.5</v>
      </c>
      <c r="J6676" t="str">
        <f t="shared" si="523"/>
        <v>Sun</v>
      </c>
      <c r="K6676">
        <f t="shared" si="524"/>
        <v>19</v>
      </c>
      <c r="L6676" t="str">
        <f t="shared" si="525"/>
        <v>Feb</v>
      </c>
      <c r="M6676">
        <v>16</v>
      </c>
      <c r="N6676">
        <f t="shared" si="526"/>
        <v>3</v>
      </c>
      <c r="O6676" s="5">
        <f t="shared" si="527"/>
        <v>46.95</v>
      </c>
    </row>
    <row r="6677" spans="1:15" x14ac:dyDescent="0.25">
      <c r="A6677">
        <v>6755</v>
      </c>
      <c r="B6677">
        <v>2980</v>
      </c>
      <c r="C6677">
        <f>IF(COUNTIF($B$2:B6677,B6677)=1,1,0)</f>
        <v>0</v>
      </c>
      <c r="D6677" s="1">
        <v>44976</v>
      </c>
      <c r="E6677" s="2">
        <v>0.70050925925925922</v>
      </c>
      <c r="F6677">
        <v>132</v>
      </c>
      <c r="G6677" t="str">
        <f>IFERROR(INDEX(menu_items!$B:$B,MATCH(F6677,menu_items!$A:$A,0)),"Unknown value")</f>
        <v>Eggplant Parmesan</v>
      </c>
      <c r="H6677" t="str">
        <f>IFERROR(INDEX(menu_items!$C:$C,MATCH(F6677,menu_items!$A:$A,0)),"Unknown value")</f>
        <v>Italian</v>
      </c>
      <c r="I6677" s="5">
        <f>IFERROR(INDEX(menu_items!$D:$D,MATCH(F6677,menu_items!$A:$A,0)),0)</f>
        <v>16.95</v>
      </c>
      <c r="J6677" t="str">
        <f t="shared" si="523"/>
        <v>Sun</v>
      </c>
      <c r="K6677">
        <f t="shared" si="524"/>
        <v>19</v>
      </c>
      <c r="L6677" t="str">
        <f t="shared" si="525"/>
        <v>Feb</v>
      </c>
      <c r="M6677">
        <v>16</v>
      </c>
      <c r="N6677">
        <f t="shared" si="526"/>
        <v>3</v>
      </c>
      <c r="O6677" s="5">
        <f t="shared" si="527"/>
        <v>46.95</v>
      </c>
    </row>
    <row r="6678" spans="1:15" x14ac:dyDescent="0.25">
      <c r="A6678">
        <v>6756</v>
      </c>
      <c r="B6678">
        <v>2981</v>
      </c>
      <c r="C6678">
        <f>IF(COUNTIF($B$2:B6678,B6678)=1,1,0)</f>
        <v>1</v>
      </c>
      <c r="D6678" s="1">
        <v>44976</v>
      </c>
      <c r="E6678" s="2">
        <v>0.72346064814814814</v>
      </c>
      <c r="F6678">
        <v>101</v>
      </c>
      <c r="G6678" t="str">
        <f>IFERROR(INDEX(menu_items!$B:$B,MATCH(F6678,menu_items!$A:$A,0)),"Unknown value")</f>
        <v>Hamburger</v>
      </c>
      <c r="H6678" t="str">
        <f>IFERROR(INDEX(menu_items!$C:$C,MATCH(F6678,menu_items!$A:$A,0)),"Unknown value")</f>
        <v>American</v>
      </c>
      <c r="I6678" s="5">
        <f>IFERROR(INDEX(menu_items!$D:$D,MATCH(F6678,menu_items!$A:$A,0)),0)</f>
        <v>12.95</v>
      </c>
      <c r="J6678" t="str">
        <f t="shared" si="523"/>
        <v>Sun</v>
      </c>
      <c r="K6678">
        <f t="shared" si="524"/>
        <v>19</v>
      </c>
      <c r="L6678" t="str">
        <f t="shared" si="525"/>
        <v>Feb</v>
      </c>
      <c r="M6678">
        <v>17</v>
      </c>
      <c r="N6678">
        <f t="shared" si="526"/>
        <v>1</v>
      </c>
      <c r="O6678" s="5">
        <f t="shared" si="527"/>
        <v>12.95</v>
      </c>
    </row>
    <row r="6679" spans="1:15" x14ac:dyDescent="0.25">
      <c r="A6679">
        <v>6757</v>
      </c>
      <c r="B6679">
        <v>2982</v>
      </c>
      <c r="C6679">
        <f>IF(COUNTIF($B$2:B6679,B6679)=1,1,0)</f>
        <v>1</v>
      </c>
      <c r="D6679" s="1">
        <v>44976</v>
      </c>
      <c r="E6679" s="2">
        <v>0.72526620370370365</v>
      </c>
      <c r="F6679">
        <v>102</v>
      </c>
      <c r="G6679" t="str">
        <f>IFERROR(INDEX(menu_items!$B:$B,MATCH(F6679,menu_items!$A:$A,0)),"Unknown value")</f>
        <v>Cheeseburger</v>
      </c>
      <c r="H6679" t="str">
        <f>IFERROR(INDEX(menu_items!$C:$C,MATCH(F6679,menu_items!$A:$A,0)),"Unknown value")</f>
        <v>American</v>
      </c>
      <c r="I6679" s="5">
        <f>IFERROR(INDEX(menu_items!$D:$D,MATCH(F6679,menu_items!$A:$A,0)),0)</f>
        <v>13.95</v>
      </c>
      <c r="J6679" t="str">
        <f t="shared" si="523"/>
        <v>Sun</v>
      </c>
      <c r="K6679">
        <f t="shared" si="524"/>
        <v>19</v>
      </c>
      <c r="L6679" t="str">
        <f t="shared" si="525"/>
        <v>Feb</v>
      </c>
      <c r="M6679">
        <v>17</v>
      </c>
      <c r="N6679">
        <f t="shared" si="526"/>
        <v>1</v>
      </c>
      <c r="O6679" s="5">
        <f t="shared" si="527"/>
        <v>13.95</v>
      </c>
    </row>
    <row r="6680" spans="1:15" x14ac:dyDescent="0.25">
      <c r="A6680">
        <v>6758</v>
      </c>
      <c r="B6680">
        <v>2983</v>
      </c>
      <c r="C6680">
        <f>IF(COUNTIF($B$2:B6680,B6680)=1,1,0)</f>
        <v>1</v>
      </c>
      <c r="D6680" s="1">
        <v>44976</v>
      </c>
      <c r="E6680" s="2">
        <v>0.72674768518518518</v>
      </c>
      <c r="F6680">
        <v>128</v>
      </c>
      <c r="G6680" t="str">
        <f>IFERROR(INDEX(menu_items!$B:$B,MATCH(F6680,menu_items!$A:$A,0)),"Unknown value")</f>
        <v>Cheese Lasagna</v>
      </c>
      <c r="H6680" t="str">
        <f>IFERROR(INDEX(menu_items!$C:$C,MATCH(F6680,menu_items!$A:$A,0)),"Unknown value")</f>
        <v>Italian</v>
      </c>
      <c r="I6680" s="5">
        <f>IFERROR(INDEX(menu_items!$D:$D,MATCH(F6680,menu_items!$A:$A,0)),0)</f>
        <v>15.5</v>
      </c>
      <c r="J6680" t="str">
        <f t="shared" si="523"/>
        <v>Sun</v>
      </c>
      <c r="K6680">
        <f t="shared" si="524"/>
        <v>19</v>
      </c>
      <c r="L6680" t="str">
        <f t="shared" si="525"/>
        <v>Feb</v>
      </c>
      <c r="M6680">
        <v>17</v>
      </c>
      <c r="N6680">
        <f t="shared" si="526"/>
        <v>1</v>
      </c>
      <c r="O6680" s="5">
        <f t="shared" si="527"/>
        <v>15.5</v>
      </c>
    </row>
    <row r="6681" spans="1:15" x14ac:dyDescent="0.25">
      <c r="A6681">
        <v>6759</v>
      </c>
      <c r="B6681">
        <v>2984</v>
      </c>
      <c r="C6681">
        <f>IF(COUNTIF($B$2:B6681,B6681)=1,1,0)</f>
        <v>1</v>
      </c>
      <c r="D6681" s="1">
        <v>44976</v>
      </c>
      <c r="E6681" s="2">
        <v>0.73347222222222219</v>
      </c>
      <c r="F6681">
        <v>109</v>
      </c>
      <c r="G6681" t="str">
        <f>IFERROR(INDEX(menu_items!$B:$B,MATCH(F6681,menu_items!$A:$A,0)),"Unknown value")</f>
        <v>Korean Beef Bowl</v>
      </c>
      <c r="H6681" t="str">
        <f>IFERROR(INDEX(menu_items!$C:$C,MATCH(F6681,menu_items!$A:$A,0)),"Unknown value")</f>
        <v>Asian</v>
      </c>
      <c r="I6681" s="5">
        <f>IFERROR(INDEX(menu_items!$D:$D,MATCH(F6681,menu_items!$A:$A,0)),0)</f>
        <v>17.95</v>
      </c>
      <c r="J6681" t="str">
        <f t="shared" si="523"/>
        <v>Sun</v>
      </c>
      <c r="K6681">
        <f t="shared" si="524"/>
        <v>19</v>
      </c>
      <c r="L6681" t="str">
        <f t="shared" si="525"/>
        <v>Feb</v>
      </c>
      <c r="M6681">
        <v>17</v>
      </c>
      <c r="N6681">
        <f t="shared" si="526"/>
        <v>2</v>
      </c>
      <c r="O6681" s="5">
        <f t="shared" si="527"/>
        <v>33.450000000000003</v>
      </c>
    </row>
    <row r="6682" spans="1:15" x14ac:dyDescent="0.25">
      <c r="A6682">
        <v>6760</v>
      </c>
      <c r="B6682">
        <v>2984</v>
      </c>
      <c r="C6682">
        <f>IF(COUNTIF($B$2:B6682,B6682)=1,1,0)</f>
        <v>0</v>
      </c>
      <c r="D6682" s="1">
        <v>44976</v>
      </c>
      <c r="E6682" s="2">
        <v>0.73347222222222219</v>
      </c>
      <c r="F6682">
        <v>129</v>
      </c>
      <c r="G6682" t="str">
        <f>IFERROR(INDEX(menu_items!$B:$B,MATCH(F6682,menu_items!$A:$A,0)),"Unknown value")</f>
        <v>Mushroom Ravioli</v>
      </c>
      <c r="H6682" t="str">
        <f>IFERROR(INDEX(menu_items!$C:$C,MATCH(F6682,menu_items!$A:$A,0)),"Unknown value")</f>
        <v>Italian</v>
      </c>
      <c r="I6682" s="5">
        <f>IFERROR(INDEX(menu_items!$D:$D,MATCH(F6682,menu_items!$A:$A,0)),0)</f>
        <v>15.5</v>
      </c>
      <c r="J6682" t="str">
        <f t="shared" si="523"/>
        <v>Sun</v>
      </c>
      <c r="K6682">
        <f t="shared" si="524"/>
        <v>19</v>
      </c>
      <c r="L6682" t="str">
        <f t="shared" si="525"/>
        <v>Feb</v>
      </c>
      <c r="M6682">
        <v>17</v>
      </c>
      <c r="N6682">
        <f t="shared" si="526"/>
        <v>2</v>
      </c>
      <c r="O6682" s="5">
        <f t="shared" si="527"/>
        <v>33.450000000000003</v>
      </c>
    </row>
    <row r="6683" spans="1:15" x14ac:dyDescent="0.25">
      <c r="A6683">
        <v>6761</v>
      </c>
      <c r="B6683">
        <v>2985</v>
      </c>
      <c r="C6683">
        <f>IF(COUNTIF($B$2:B6683,B6683)=1,1,0)</f>
        <v>1</v>
      </c>
      <c r="D6683" s="1">
        <v>44976</v>
      </c>
      <c r="E6683" s="2">
        <v>0.73396990740740742</v>
      </c>
      <c r="F6683">
        <v>122</v>
      </c>
      <c r="G6683" t="str">
        <f>IFERROR(INDEX(menu_items!$B:$B,MATCH(F6683,menu_items!$A:$A,0)),"Unknown value")</f>
        <v>Chips &amp; Salsa</v>
      </c>
      <c r="H6683" t="str">
        <f>IFERROR(INDEX(menu_items!$C:$C,MATCH(F6683,menu_items!$A:$A,0)),"Unknown value")</f>
        <v>Mexican</v>
      </c>
      <c r="I6683" s="5">
        <f>IFERROR(INDEX(menu_items!$D:$D,MATCH(F6683,menu_items!$A:$A,0)),0)</f>
        <v>7</v>
      </c>
      <c r="J6683" t="str">
        <f t="shared" si="523"/>
        <v>Sun</v>
      </c>
      <c r="K6683">
        <f t="shared" si="524"/>
        <v>19</v>
      </c>
      <c r="L6683" t="str">
        <f t="shared" si="525"/>
        <v>Feb</v>
      </c>
      <c r="M6683">
        <v>17</v>
      </c>
      <c r="N6683">
        <f t="shared" si="526"/>
        <v>2</v>
      </c>
      <c r="O6683" s="5">
        <f t="shared" si="527"/>
        <v>23.95</v>
      </c>
    </row>
    <row r="6684" spans="1:15" x14ac:dyDescent="0.25">
      <c r="A6684">
        <v>6762</v>
      </c>
      <c r="B6684">
        <v>2985</v>
      </c>
      <c r="C6684">
        <f>IF(COUNTIF($B$2:B6684,B6684)=1,1,0)</f>
        <v>0</v>
      </c>
      <c r="D6684" s="1">
        <v>44976</v>
      </c>
      <c r="E6684" s="2">
        <v>0.73396990740740742</v>
      </c>
      <c r="F6684">
        <v>132</v>
      </c>
      <c r="G6684" t="str">
        <f>IFERROR(INDEX(menu_items!$B:$B,MATCH(F6684,menu_items!$A:$A,0)),"Unknown value")</f>
        <v>Eggplant Parmesan</v>
      </c>
      <c r="H6684" t="str">
        <f>IFERROR(INDEX(menu_items!$C:$C,MATCH(F6684,menu_items!$A:$A,0)),"Unknown value")</f>
        <v>Italian</v>
      </c>
      <c r="I6684" s="5">
        <f>IFERROR(INDEX(menu_items!$D:$D,MATCH(F6684,menu_items!$A:$A,0)),0)</f>
        <v>16.95</v>
      </c>
      <c r="J6684" t="str">
        <f t="shared" si="523"/>
        <v>Sun</v>
      </c>
      <c r="K6684">
        <f t="shared" si="524"/>
        <v>19</v>
      </c>
      <c r="L6684" t="str">
        <f t="shared" si="525"/>
        <v>Feb</v>
      </c>
      <c r="M6684">
        <v>17</v>
      </c>
      <c r="N6684">
        <f t="shared" si="526"/>
        <v>2</v>
      </c>
      <c r="O6684" s="5">
        <f t="shared" si="527"/>
        <v>23.95</v>
      </c>
    </row>
    <row r="6685" spans="1:15" x14ac:dyDescent="0.25">
      <c r="A6685">
        <v>6763</v>
      </c>
      <c r="B6685">
        <v>2986</v>
      </c>
      <c r="C6685">
        <f>IF(COUNTIF($B$2:B6685,B6685)=1,1,0)</f>
        <v>1</v>
      </c>
      <c r="D6685" s="1">
        <v>44976</v>
      </c>
      <c r="E6685" s="2">
        <v>0.73578703703703707</v>
      </c>
      <c r="F6685">
        <v>126</v>
      </c>
      <c r="G6685" t="str">
        <f>IFERROR(INDEX(menu_items!$B:$B,MATCH(F6685,menu_items!$A:$A,0)),"Unknown value")</f>
        <v>Fettuccine Alfredo</v>
      </c>
      <c r="H6685" t="str">
        <f>IFERROR(INDEX(menu_items!$C:$C,MATCH(F6685,menu_items!$A:$A,0)),"Unknown value")</f>
        <v>Italian</v>
      </c>
      <c r="I6685" s="5">
        <f>IFERROR(INDEX(menu_items!$D:$D,MATCH(F6685,menu_items!$A:$A,0)),0)</f>
        <v>14.5</v>
      </c>
      <c r="J6685" t="str">
        <f t="shared" si="523"/>
        <v>Sun</v>
      </c>
      <c r="K6685">
        <f t="shared" si="524"/>
        <v>19</v>
      </c>
      <c r="L6685" t="str">
        <f t="shared" si="525"/>
        <v>Feb</v>
      </c>
      <c r="M6685">
        <v>17</v>
      </c>
      <c r="N6685">
        <f t="shared" si="526"/>
        <v>2</v>
      </c>
      <c r="O6685" s="5">
        <f t="shared" si="527"/>
        <v>27.45</v>
      </c>
    </row>
    <row r="6686" spans="1:15" x14ac:dyDescent="0.25">
      <c r="A6686">
        <v>6764</v>
      </c>
      <c r="B6686">
        <v>2986</v>
      </c>
      <c r="C6686">
        <f>IF(COUNTIF($B$2:B6686,B6686)=1,1,0)</f>
        <v>0</v>
      </c>
      <c r="D6686" s="1">
        <v>44976</v>
      </c>
      <c r="E6686" s="2">
        <v>0.73578703703703707</v>
      </c>
      <c r="F6686">
        <v>117</v>
      </c>
      <c r="G6686" t="str">
        <f>IFERROR(INDEX(menu_items!$B:$B,MATCH(F6686,menu_items!$A:$A,0)),"Unknown value")</f>
        <v>Chicken Burrito</v>
      </c>
      <c r="H6686" t="str">
        <f>IFERROR(INDEX(menu_items!$C:$C,MATCH(F6686,menu_items!$A:$A,0)),"Unknown value")</f>
        <v>Mexican</v>
      </c>
      <c r="I6686" s="5">
        <f>IFERROR(INDEX(menu_items!$D:$D,MATCH(F6686,menu_items!$A:$A,0)),0)</f>
        <v>12.95</v>
      </c>
      <c r="J6686" t="str">
        <f t="shared" si="523"/>
        <v>Sun</v>
      </c>
      <c r="K6686">
        <f t="shared" si="524"/>
        <v>19</v>
      </c>
      <c r="L6686" t="str">
        <f t="shared" si="525"/>
        <v>Feb</v>
      </c>
      <c r="M6686">
        <v>17</v>
      </c>
      <c r="N6686">
        <f t="shared" si="526"/>
        <v>2</v>
      </c>
      <c r="O6686" s="5">
        <f t="shared" si="527"/>
        <v>27.45</v>
      </c>
    </row>
    <row r="6687" spans="1:15" x14ac:dyDescent="0.25">
      <c r="A6687">
        <v>6765</v>
      </c>
      <c r="B6687">
        <v>2987</v>
      </c>
      <c r="C6687">
        <f>IF(COUNTIF($B$2:B6687,B6687)=1,1,0)</f>
        <v>1</v>
      </c>
      <c r="D6687" s="1">
        <v>44976</v>
      </c>
      <c r="E6687" s="2">
        <v>0.73702546296296301</v>
      </c>
      <c r="F6687">
        <v>102</v>
      </c>
      <c r="G6687" t="str">
        <f>IFERROR(INDEX(menu_items!$B:$B,MATCH(F6687,menu_items!$A:$A,0)),"Unknown value")</f>
        <v>Cheeseburger</v>
      </c>
      <c r="H6687" t="str">
        <f>IFERROR(INDEX(menu_items!$C:$C,MATCH(F6687,menu_items!$A:$A,0)),"Unknown value")</f>
        <v>American</v>
      </c>
      <c r="I6687" s="5">
        <f>IFERROR(INDEX(menu_items!$D:$D,MATCH(F6687,menu_items!$A:$A,0)),0)</f>
        <v>13.95</v>
      </c>
      <c r="J6687" t="str">
        <f t="shared" si="523"/>
        <v>Sun</v>
      </c>
      <c r="K6687">
        <f t="shared" si="524"/>
        <v>19</v>
      </c>
      <c r="L6687" t="str">
        <f t="shared" si="525"/>
        <v>Feb</v>
      </c>
      <c r="M6687">
        <v>17</v>
      </c>
      <c r="N6687">
        <f t="shared" si="526"/>
        <v>4</v>
      </c>
      <c r="O6687" s="5">
        <f t="shared" si="527"/>
        <v>57.349999999999994</v>
      </c>
    </row>
    <row r="6688" spans="1:15" x14ac:dyDescent="0.25">
      <c r="A6688">
        <v>6766</v>
      </c>
      <c r="B6688">
        <v>2987</v>
      </c>
      <c r="C6688">
        <f>IF(COUNTIF($B$2:B6688,B6688)=1,1,0)</f>
        <v>0</v>
      </c>
      <c r="D6688" s="1">
        <v>44976</v>
      </c>
      <c r="E6688" s="2">
        <v>0.73702546296296301</v>
      </c>
      <c r="F6688">
        <v>126</v>
      </c>
      <c r="G6688" t="str">
        <f>IFERROR(INDEX(menu_items!$B:$B,MATCH(F6688,menu_items!$A:$A,0)),"Unknown value")</f>
        <v>Fettuccine Alfredo</v>
      </c>
      <c r="H6688" t="str">
        <f>IFERROR(INDEX(menu_items!$C:$C,MATCH(F6688,menu_items!$A:$A,0)),"Unknown value")</f>
        <v>Italian</v>
      </c>
      <c r="I6688" s="5">
        <f>IFERROR(INDEX(menu_items!$D:$D,MATCH(F6688,menu_items!$A:$A,0)),0)</f>
        <v>14.5</v>
      </c>
      <c r="J6688" t="str">
        <f t="shared" si="523"/>
        <v>Sun</v>
      </c>
      <c r="K6688">
        <f t="shared" si="524"/>
        <v>19</v>
      </c>
      <c r="L6688" t="str">
        <f t="shared" si="525"/>
        <v>Feb</v>
      </c>
      <c r="M6688">
        <v>17</v>
      </c>
      <c r="N6688">
        <f t="shared" si="526"/>
        <v>4</v>
      </c>
      <c r="O6688" s="5">
        <f t="shared" si="527"/>
        <v>57.349999999999994</v>
      </c>
    </row>
    <row r="6689" spans="1:15" x14ac:dyDescent="0.25">
      <c r="A6689">
        <v>6767</v>
      </c>
      <c r="B6689">
        <v>2987</v>
      </c>
      <c r="C6689">
        <f>IF(COUNTIF($B$2:B6689,B6689)=1,1,0)</f>
        <v>0</v>
      </c>
      <c r="D6689" s="1">
        <v>44976</v>
      </c>
      <c r="E6689" s="2">
        <v>0.73702546296296301</v>
      </c>
      <c r="F6689">
        <v>112</v>
      </c>
      <c r="G6689" t="str">
        <f>IFERROR(INDEX(menu_items!$B:$B,MATCH(F6689,menu_items!$A:$A,0)),"Unknown value")</f>
        <v>Salmon Roll</v>
      </c>
      <c r="H6689" t="str">
        <f>IFERROR(INDEX(menu_items!$C:$C,MATCH(F6689,menu_items!$A:$A,0)),"Unknown value")</f>
        <v>Asian</v>
      </c>
      <c r="I6689" s="5">
        <f>IFERROR(INDEX(menu_items!$D:$D,MATCH(F6689,menu_items!$A:$A,0)),0)</f>
        <v>14.95</v>
      </c>
      <c r="J6689" t="str">
        <f t="shared" si="523"/>
        <v>Sun</v>
      </c>
      <c r="K6689">
        <f t="shared" si="524"/>
        <v>19</v>
      </c>
      <c r="L6689" t="str">
        <f t="shared" si="525"/>
        <v>Feb</v>
      </c>
      <c r="M6689">
        <v>17</v>
      </c>
      <c r="N6689">
        <f t="shared" si="526"/>
        <v>4</v>
      </c>
      <c r="O6689" s="5">
        <f t="shared" si="527"/>
        <v>57.349999999999994</v>
      </c>
    </row>
    <row r="6690" spans="1:15" x14ac:dyDescent="0.25">
      <c r="A6690">
        <v>6768</v>
      </c>
      <c r="B6690">
        <v>2987</v>
      </c>
      <c r="C6690">
        <f>IF(COUNTIF($B$2:B6690,B6690)=1,1,0)</f>
        <v>0</v>
      </c>
      <c r="D6690" s="1">
        <v>44976</v>
      </c>
      <c r="E6690" s="2">
        <v>0.73702546296296301</v>
      </c>
      <c r="F6690">
        <v>120</v>
      </c>
      <c r="G6690" t="str">
        <f>IFERROR(INDEX(menu_items!$B:$B,MATCH(F6690,menu_items!$A:$A,0)),"Unknown value")</f>
        <v>Steak Torta</v>
      </c>
      <c r="H6690" t="str">
        <f>IFERROR(INDEX(menu_items!$C:$C,MATCH(F6690,menu_items!$A:$A,0)),"Unknown value")</f>
        <v>Mexican</v>
      </c>
      <c r="I6690" s="5">
        <f>IFERROR(INDEX(menu_items!$D:$D,MATCH(F6690,menu_items!$A:$A,0)),0)</f>
        <v>13.95</v>
      </c>
      <c r="J6690" t="str">
        <f t="shared" si="523"/>
        <v>Sun</v>
      </c>
      <c r="K6690">
        <f t="shared" si="524"/>
        <v>19</v>
      </c>
      <c r="L6690" t="str">
        <f t="shared" si="525"/>
        <v>Feb</v>
      </c>
      <c r="M6690">
        <v>17</v>
      </c>
      <c r="N6690">
        <f t="shared" si="526"/>
        <v>4</v>
      </c>
      <c r="O6690" s="5">
        <f t="shared" si="527"/>
        <v>57.349999999999994</v>
      </c>
    </row>
    <row r="6691" spans="1:15" x14ac:dyDescent="0.25">
      <c r="A6691">
        <v>6769</v>
      </c>
      <c r="B6691">
        <v>2988</v>
      </c>
      <c r="C6691">
        <f>IF(COUNTIF($B$2:B6691,B6691)=1,1,0)</f>
        <v>1</v>
      </c>
      <c r="D6691" s="1">
        <v>44976</v>
      </c>
      <c r="E6691" s="2">
        <v>0.7377893518518519</v>
      </c>
      <c r="F6691">
        <v>107</v>
      </c>
      <c r="G6691" t="str">
        <f>IFERROR(INDEX(menu_items!$B:$B,MATCH(F6691,menu_items!$A:$A,0)),"Unknown value")</f>
        <v>Orange Chicken</v>
      </c>
      <c r="H6691" t="str">
        <f>IFERROR(INDEX(menu_items!$C:$C,MATCH(F6691,menu_items!$A:$A,0)),"Unknown value")</f>
        <v>Asian</v>
      </c>
      <c r="I6691" s="5">
        <f>IFERROR(INDEX(menu_items!$D:$D,MATCH(F6691,menu_items!$A:$A,0)),0)</f>
        <v>16.5</v>
      </c>
      <c r="J6691" t="str">
        <f t="shared" si="523"/>
        <v>Sun</v>
      </c>
      <c r="K6691">
        <f t="shared" si="524"/>
        <v>19</v>
      </c>
      <c r="L6691" t="str">
        <f t="shared" si="525"/>
        <v>Feb</v>
      </c>
      <c r="M6691">
        <v>17</v>
      </c>
      <c r="N6691">
        <f t="shared" si="526"/>
        <v>2</v>
      </c>
      <c r="O6691" s="5">
        <f t="shared" si="527"/>
        <v>34.450000000000003</v>
      </c>
    </row>
    <row r="6692" spans="1:15" x14ac:dyDescent="0.25">
      <c r="A6692">
        <v>6770</v>
      </c>
      <c r="B6692">
        <v>2988</v>
      </c>
      <c r="C6692">
        <f>IF(COUNTIF($B$2:B6692,B6692)=1,1,0)</f>
        <v>0</v>
      </c>
      <c r="D6692" s="1">
        <v>44976</v>
      </c>
      <c r="E6692" s="2">
        <v>0.7377893518518519</v>
      </c>
      <c r="F6692">
        <v>131</v>
      </c>
      <c r="G6692" t="str">
        <f>IFERROR(INDEX(menu_items!$B:$B,MATCH(F6692,menu_items!$A:$A,0)),"Unknown value")</f>
        <v>Chicken Parmesan</v>
      </c>
      <c r="H6692" t="str">
        <f>IFERROR(INDEX(menu_items!$C:$C,MATCH(F6692,menu_items!$A:$A,0)),"Unknown value")</f>
        <v>Italian</v>
      </c>
      <c r="I6692" s="5">
        <f>IFERROR(INDEX(menu_items!$D:$D,MATCH(F6692,menu_items!$A:$A,0)),0)</f>
        <v>17.95</v>
      </c>
      <c r="J6692" t="str">
        <f t="shared" si="523"/>
        <v>Sun</v>
      </c>
      <c r="K6692">
        <f t="shared" si="524"/>
        <v>19</v>
      </c>
      <c r="L6692" t="str">
        <f t="shared" si="525"/>
        <v>Feb</v>
      </c>
      <c r="M6692">
        <v>17</v>
      </c>
      <c r="N6692">
        <f t="shared" si="526"/>
        <v>2</v>
      </c>
      <c r="O6692" s="5">
        <f t="shared" si="527"/>
        <v>34.450000000000003</v>
      </c>
    </row>
    <row r="6693" spans="1:15" x14ac:dyDescent="0.25">
      <c r="A6693">
        <v>6771</v>
      </c>
      <c r="B6693">
        <v>2989</v>
      </c>
      <c r="C6693">
        <f>IF(COUNTIF($B$2:B6693,B6693)=1,1,0)</f>
        <v>1</v>
      </c>
      <c r="D6693" s="1">
        <v>44976</v>
      </c>
      <c r="E6693" s="2">
        <v>0.75810185185185186</v>
      </c>
      <c r="F6693">
        <v>101</v>
      </c>
      <c r="G6693" t="str">
        <f>IFERROR(INDEX(menu_items!$B:$B,MATCH(F6693,menu_items!$A:$A,0)),"Unknown value")</f>
        <v>Hamburger</v>
      </c>
      <c r="H6693" t="str">
        <f>IFERROR(INDEX(menu_items!$C:$C,MATCH(F6693,menu_items!$A:$A,0)),"Unknown value")</f>
        <v>American</v>
      </c>
      <c r="I6693" s="5">
        <f>IFERROR(INDEX(menu_items!$D:$D,MATCH(F6693,menu_items!$A:$A,0)),0)</f>
        <v>12.95</v>
      </c>
      <c r="J6693" t="str">
        <f t="shared" si="523"/>
        <v>Sun</v>
      </c>
      <c r="K6693">
        <f t="shared" si="524"/>
        <v>19</v>
      </c>
      <c r="L6693" t="str">
        <f t="shared" si="525"/>
        <v>Feb</v>
      </c>
      <c r="M6693">
        <v>18</v>
      </c>
      <c r="N6693">
        <f t="shared" si="526"/>
        <v>3</v>
      </c>
      <c r="O6693" s="5">
        <f t="shared" si="527"/>
        <v>42.95</v>
      </c>
    </row>
    <row r="6694" spans="1:15" x14ac:dyDescent="0.25">
      <c r="A6694">
        <v>6772</v>
      </c>
      <c r="B6694">
        <v>2989</v>
      </c>
      <c r="C6694">
        <f>IF(COUNTIF($B$2:B6694,B6694)=1,1,0)</f>
        <v>0</v>
      </c>
      <c r="D6694" s="1">
        <v>44976</v>
      </c>
      <c r="E6694" s="2">
        <v>0.75810185185185186</v>
      </c>
      <c r="F6694">
        <v>126</v>
      </c>
      <c r="G6694" t="str">
        <f>IFERROR(INDEX(menu_items!$B:$B,MATCH(F6694,menu_items!$A:$A,0)),"Unknown value")</f>
        <v>Fettuccine Alfredo</v>
      </c>
      <c r="H6694" t="str">
        <f>IFERROR(INDEX(menu_items!$C:$C,MATCH(F6694,menu_items!$A:$A,0)),"Unknown value")</f>
        <v>Italian</v>
      </c>
      <c r="I6694" s="5">
        <f>IFERROR(INDEX(menu_items!$D:$D,MATCH(F6694,menu_items!$A:$A,0)),0)</f>
        <v>14.5</v>
      </c>
      <c r="J6694" t="str">
        <f t="shared" si="523"/>
        <v>Sun</v>
      </c>
      <c r="K6694">
        <f t="shared" si="524"/>
        <v>19</v>
      </c>
      <c r="L6694" t="str">
        <f t="shared" si="525"/>
        <v>Feb</v>
      </c>
      <c r="M6694">
        <v>18</v>
      </c>
      <c r="N6694">
        <f t="shared" si="526"/>
        <v>3</v>
      </c>
      <c r="O6694" s="5">
        <f t="shared" si="527"/>
        <v>42.95</v>
      </c>
    </row>
    <row r="6695" spans="1:15" x14ac:dyDescent="0.25">
      <c r="A6695">
        <v>6773</v>
      </c>
      <c r="B6695">
        <v>2989</v>
      </c>
      <c r="C6695">
        <f>IF(COUNTIF($B$2:B6695,B6695)=1,1,0)</f>
        <v>0</v>
      </c>
      <c r="D6695" s="1">
        <v>44976</v>
      </c>
      <c r="E6695" s="2">
        <v>0.75810185185185186</v>
      </c>
      <c r="F6695">
        <v>129</v>
      </c>
      <c r="G6695" t="str">
        <f>IFERROR(INDEX(menu_items!$B:$B,MATCH(F6695,menu_items!$A:$A,0)),"Unknown value")</f>
        <v>Mushroom Ravioli</v>
      </c>
      <c r="H6695" t="str">
        <f>IFERROR(INDEX(menu_items!$C:$C,MATCH(F6695,menu_items!$A:$A,0)),"Unknown value")</f>
        <v>Italian</v>
      </c>
      <c r="I6695" s="5">
        <f>IFERROR(INDEX(menu_items!$D:$D,MATCH(F6695,menu_items!$A:$A,0)),0)</f>
        <v>15.5</v>
      </c>
      <c r="J6695" t="str">
        <f t="shared" si="523"/>
        <v>Sun</v>
      </c>
      <c r="K6695">
        <f t="shared" si="524"/>
        <v>19</v>
      </c>
      <c r="L6695" t="str">
        <f t="shared" si="525"/>
        <v>Feb</v>
      </c>
      <c r="M6695">
        <v>18</v>
      </c>
      <c r="N6695">
        <f t="shared" si="526"/>
        <v>3</v>
      </c>
      <c r="O6695" s="5">
        <f t="shared" si="527"/>
        <v>42.95</v>
      </c>
    </row>
    <row r="6696" spans="1:15" x14ac:dyDescent="0.25">
      <c r="A6696">
        <v>6774</v>
      </c>
      <c r="B6696">
        <v>2990</v>
      </c>
      <c r="C6696">
        <f>IF(COUNTIF($B$2:B6696,B6696)=1,1,0)</f>
        <v>1</v>
      </c>
      <c r="D6696" s="1">
        <v>44976</v>
      </c>
      <c r="E6696" s="2">
        <v>0.75924768518518515</v>
      </c>
      <c r="F6696">
        <v>130</v>
      </c>
      <c r="G6696" t="str">
        <f>IFERROR(INDEX(menu_items!$B:$B,MATCH(F6696,menu_items!$A:$A,0)),"Unknown value")</f>
        <v>Shrimp Scampi</v>
      </c>
      <c r="H6696" t="str">
        <f>IFERROR(INDEX(menu_items!$C:$C,MATCH(F6696,menu_items!$A:$A,0)),"Unknown value")</f>
        <v>Italian</v>
      </c>
      <c r="I6696" s="5">
        <f>IFERROR(INDEX(menu_items!$D:$D,MATCH(F6696,menu_items!$A:$A,0)),0)</f>
        <v>19.95</v>
      </c>
      <c r="J6696" t="str">
        <f t="shared" si="523"/>
        <v>Sun</v>
      </c>
      <c r="K6696">
        <f t="shared" si="524"/>
        <v>19</v>
      </c>
      <c r="L6696" t="str">
        <f t="shared" si="525"/>
        <v>Feb</v>
      </c>
      <c r="M6696">
        <v>18</v>
      </c>
      <c r="N6696">
        <f t="shared" si="526"/>
        <v>1</v>
      </c>
      <c r="O6696" s="5">
        <f t="shared" si="527"/>
        <v>19.95</v>
      </c>
    </row>
    <row r="6697" spans="1:15" x14ac:dyDescent="0.25">
      <c r="A6697">
        <v>6775</v>
      </c>
      <c r="B6697">
        <v>2991</v>
      </c>
      <c r="C6697">
        <f>IF(COUNTIF($B$2:B6697,B6697)=1,1,0)</f>
        <v>1</v>
      </c>
      <c r="D6697" s="1">
        <v>44976</v>
      </c>
      <c r="E6697" s="2">
        <v>0.7649421296296296</v>
      </c>
      <c r="F6697">
        <v>104</v>
      </c>
      <c r="G6697" t="str">
        <f>IFERROR(INDEX(menu_items!$B:$B,MATCH(F6697,menu_items!$A:$A,0)),"Unknown value")</f>
        <v>Veggie Burger</v>
      </c>
      <c r="H6697" t="str">
        <f>IFERROR(INDEX(menu_items!$C:$C,MATCH(F6697,menu_items!$A:$A,0)),"Unknown value")</f>
        <v>American</v>
      </c>
      <c r="I6697" s="5">
        <f>IFERROR(INDEX(menu_items!$D:$D,MATCH(F6697,menu_items!$A:$A,0)),0)</f>
        <v>10.5</v>
      </c>
      <c r="J6697" t="str">
        <f t="shared" si="523"/>
        <v>Sun</v>
      </c>
      <c r="K6697">
        <f t="shared" si="524"/>
        <v>19</v>
      </c>
      <c r="L6697" t="str">
        <f t="shared" si="525"/>
        <v>Feb</v>
      </c>
      <c r="M6697">
        <v>18</v>
      </c>
      <c r="N6697">
        <f t="shared" si="526"/>
        <v>1</v>
      </c>
      <c r="O6697" s="5">
        <f t="shared" si="527"/>
        <v>10.5</v>
      </c>
    </row>
    <row r="6698" spans="1:15" x14ac:dyDescent="0.25">
      <c r="A6698">
        <v>6776</v>
      </c>
      <c r="B6698">
        <v>2992</v>
      </c>
      <c r="C6698">
        <f>IF(COUNTIF($B$2:B6698,B6698)=1,1,0)</f>
        <v>1</v>
      </c>
      <c r="D6698" s="1">
        <v>44976</v>
      </c>
      <c r="E6698" s="2">
        <v>0.77701388888888889</v>
      </c>
      <c r="F6698">
        <v>102</v>
      </c>
      <c r="G6698" t="str">
        <f>IFERROR(INDEX(menu_items!$B:$B,MATCH(F6698,menu_items!$A:$A,0)),"Unknown value")</f>
        <v>Cheeseburger</v>
      </c>
      <c r="H6698" t="str">
        <f>IFERROR(INDEX(menu_items!$C:$C,MATCH(F6698,menu_items!$A:$A,0)),"Unknown value")</f>
        <v>American</v>
      </c>
      <c r="I6698" s="5">
        <f>IFERROR(INDEX(menu_items!$D:$D,MATCH(F6698,menu_items!$A:$A,0)),0)</f>
        <v>13.95</v>
      </c>
      <c r="J6698" t="str">
        <f t="shared" si="523"/>
        <v>Sun</v>
      </c>
      <c r="K6698">
        <f t="shared" si="524"/>
        <v>19</v>
      </c>
      <c r="L6698" t="str">
        <f t="shared" si="525"/>
        <v>Feb</v>
      </c>
      <c r="M6698">
        <v>18</v>
      </c>
      <c r="N6698">
        <f t="shared" si="526"/>
        <v>1</v>
      </c>
      <c r="O6698" s="5">
        <f t="shared" si="527"/>
        <v>13.95</v>
      </c>
    </row>
    <row r="6699" spans="1:15" x14ac:dyDescent="0.25">
      <c r="A6699">
        <v>6777</v>
      </c>
      <c r="B6699">
        <v>2993</v>
      </c>
      <c r="C6699">
        <f>IF(COUNTIF($B$2:B6699,B6699)=1,1,0)</f>
        <v>1</v>
      </c>
      <c r="D6699" s="1">
        <v>44976</v>
      </c>
      <c r="E6699" s="2">
        <v>0.78409722222222222</v>
      </c>
      <c r="F6699">
        <v>109</v>
      </c>
      <c r="G6699" t="str">
        <f>IFERROR(INDEX(menu_items!$B:$B,MATCH(F6699,menu_items!$A:$A,0)),"Unknown value")</f>
        <v>Korean Beef Bowl</v>
      </c>
      <c r="H6699" t="str">
        <f>IFERROR(INDEX(menu_items!$C:$C,MATCH(F6699,menu_items!$A:$A,0)),"Unknown value")</f>
        <v>Asian</v>
      </c>
      <c r="I6699" s="5">
        <f>IFERROR(INDEX(menu_items!$D:$D,MATCH(F6699,menu_items!$A:$A,0)),0)</f>
        <v>17.95</v>
      </c>
      <c r="J6699" t="str">
        <f t="shared" si="523"/>
        <v>Sun</v>
      </c>
      <c r="K6699">
        <f t="shared" si="524"/>
        <v>19</v>
      </c>
      <c r="L6699" t="str">
        <f t="shared" si="525"/>
        <v>Feb</v>
      </c>
      <c r="M6699">
        <v>18</v>
      </c>
      <c r="N6699">
        <f t="shared" si="526"/>
        <v>2</v>
      </c>
      <c r="O6699" s="5">
        <f t="shared" si="527"/>
        <v>35.9</v>
      </c>
    </row>
    <row r="6700" spans="1:15" x14ac:dyDescent="0.25">
      <c r="A6700">
        <v>6778</v>
      </c>
      <c r="B6700">
        <v>2993</v>
      </c>
      <c r="C6700">
        <f>IF(COUNTIF($B$2:B6700,B6700)=1,1,0)</f>
        <v>0</v>
      </c>
      <c r="D6700" s="1">
        <v>44976</v>
      </c>
      <c r="E6700" s="2">
        <v>0.78409722222222222</v>
      </c>
      <c r="F6700">
        <v>127</v>
      </c>
      <c r="G6700" t="str">
        <f>IFERROR(INDEX(menu_items!$B:$B,MATCH(F6700,menu_items!$A:$A,0)),"Unknown value")</f>
        <v>Meat Lasagna</v>
      </c>
      <c r="H6700" t="str">
        <f>IFERROR(INDEX(menu_items!$C:$C,MATCH(F6700,menu_items!$A:$A,0)),"Unknown value")</f>
        <v>Italian</v>
      </c>
      <c r="I6700" s="5">
        <f>IFERROR(INDEX(menu_items!$D:$D,MATCH(F6700,menu_items!$A:$A,0)),0)</f>
        <v>17.95</v>
      </c>
      <c r="J6700" t="str">
        <f t="shared" si="523"/>
        <v>Sun</v>
      </c>
      <c r="K6700">
        <f t="shared" si="524"/>
        <v>19</v>
      </c>
      <c r="L6700" t="str">
        <f t="shared" si="525"/>
        <v>Feb</v>
      </c>
      <c r="M6700">
        <v>18</v>
      </c>
      <c r="N6700">
        <f t="shared" si="526"/>
        <v>2</v>
      </c>
      <c r="O6700" s="5">
        <f t="shared" si="527"/>
        <v>35.9</v>
      </c>
    </row>
    <row r="6701" spans="1:15" x14ac:dyDescent="0.25">
      <c r="A6701">
        <v>6779</v>
      </c>
      <c r="B6701">
        <v>2994</v>
      </c>
      <c r="C6701">
        <f>IF(COUNTIF($B$2:B6701,B6701)=1,1,0)</f>
        <v>1</v>
      </c>
      <c r="D6701" s="1">
        <v>44976</v>
      </c>
      <c r="E6701" s="2">
        <v>0.79037037037037039</v>
      </c>
      <c r="F6701">
        <v>101</v>
      </c>
      <c r="G6701" t="str">
        <f>IFERROR(INDEX(menu_items!$B:$B,MATCH(F6701,menu_items!$A:$A,0)),"Unknown value")</f>
        <v>Hamburger</v>
      </c>
      <c r="H6701" t="str">
        <f>IFERROR(INDEX(menu_items!$C:$C,MATCH(F6701,menu_items!$A:$A,0)),"Unknown value")</f>
        <v>American</v>
      </c>
      <c r="I6701" s="5">
        <f>IFERROR(INDEX(menu_items!$D:$D,MATCH(F6701,menu_items!$A:$A,0)),0)</f>
        <v>12.95</v>
      </c>
      <c r="J6701" t="str">
        <f t="shared" si="523"/>
        <v>Sun</v>
      </c>
      <c r="K6701">
        <f t="shared" si="524"/>
        <v>19</v>
      </c>
      <c r="L6701" t="str">
        <f t="shared" si="525"/>
        <v>Feb</v>
      </c>
      <c r="M6701">
        <v>18</v>
      </c>
      <c r="N6701">
        <f t="shared" si="526"/>
        <v>2</v>
      </c>
      <c r="O6701" s="5">
        <f t="shared" si="527"/>
        <v>21.95</v>
      </c>
    </row>
    <row r="6702" spans="1:15" x14ac:dyDescent="0.25">
      <c r="A6702">
        <v>6780</v>
      </c>
      <c r="B6702">
        <v>2994</v>
      </c>
      <c r="C6702">
        <f>IF(COUNTIF($B$2:B6702,B6702)=1,1,0)</f>
        <v>0</v>
      </c>
      <c r="D6702" s="1">
        <v>44976</v>
      </c>
      <c r="E6702" s="2">
        <v>0.79037037037037039</v>
      </c>
      <c r="F6702">
        <v>114</v>
      </c>
      <c r="G6702" t="str">
        <f>IFERROR(INDEX(menu_items!$B:$B,MATCH(F6702,menu_items!$A:$A,0)),"Unknown value")</f>
        <v>Potstickers</v>
      </c>
      <c r="H6702" t="str">
        <f>IFERROR(INDEX(menu_items!$C:$C,MATCH(F6702,menu_items!$A:$A,0)),"Unknown value")</f>
        <v>Asian</v>
      </c>
      <c r="I6702" s="5">
        <f>IFERROR(INDEX(menu_items!$D:$D,MATCH(F6702,menu_items!$A:$A,0)),0)</f>
        <v>9</v>
      </c>
      <c r="J6702" t="str">
        <f t="shared" si="523"/>
        <v>Sun</v>
      </c>
      <c r="K6702">
        <f t="shared" si="524"/>
        <v>19</v>
      </c>
      <c r="L6702" t="str">
        <f t="shared" si="525"/>
        <v>Feb</v>
      </c>
      <c r="M6702">
        <v>18</v>
      </c>
      <c r="N6702">
        <f t="shared" si="526"/>
        <v>2</v>
      </c>
      <c r="O6702" s="5">
        <f t="shared" si="527"/>
        <v>21.95</v>
      </c>
    </row>
    <row r="6703" spans="1:15" x14ac:dyDescent="0.25">
      <c r="A6703">
        <v>6781</v>
      </c>
      <c r="B6703">
        <v>2995</v>
      </c>
      <c r="C6703">
        <f>IF(COUNTIF($B$2:B6703,B6703)=1,1,0)</f>
        <v>1</v>
      </c>
      <c r="D6703" s="1">
        <v>44976</v>
      </c>
      <c r="E6703" s="2">
        <v>0.7910300925925926</v>
      </c>
      <c r="F6703">
        <v>132</v>
      </c>
      <c r="G6703" t="str">
        <f>IFERROR(INDEX(menu_items!$B:$B,MATCH(F6703,menu_items!$A:$A,0)),"Unknown value")</f>
        <v>Eggplant Parmesan</v>
      </c>
      <c r="H6703" t="str">
        <f>IFERROR(INDEX(menu_items!$C:$C,MATCH(F6703,menu_items!$A:$A,0)),"Unknown value")</f>
        <v>Italian</v>
      </c>
      <c r="I6703" s="5">
        <f>IFERROR(INDEX(menu_items!$D:$D,MATCH(F6703,menu_items!$A:$A,0)),0)</f>
        <v>16.95</v>
      </c>
      <c r="J6703" t="str">
        <f t="shared" si="523"/>
        <v>Sun</v>
      </c>
      <c r="K6703">
        <f t="shared" si="524"/>
        <v>19</v>
      </c>
      <c r="L6703" t="str">
        <f t="shared" si="525"/>
        <v>Feb</v>
      </c>
      <c r="M6703">
        <v>18</v>
      </c>
      <c r="N6703">
        <f t="shared" si="526"/>
        <v>1</v>
      </c>
      <c r="O6703" s="5">
        <f t="shared" si="527"/>
        <v>16.95</v>
      </c>
    </row>
    <row r="6704" spans="1:15" x14ac:dyDescent="0.25">
      <c r="A6704">
        <v>6782</v>
      </c>
      <c r="B6704">
        <v>2996</v>
      </c>
      <c r="C6704">
        <f>IF(COUNTIF($B$2:B6704,B6704)=1,1,0)</f>
        <v>1</v>
      </c>
      <c r="D6704" s="1">
        <v>44976</v>
      </c>
      <c r="E6704" s="2">
        <v>0.79575231481481479</v>
      </c>
      <c r="F6704">
        <v>131</v>
      </c>
      <c r="G6704" t="str">
        <f>IFERROR(INDEX(menu_items!$B:$B,MATCH(F6704,menu_items!$A:$A,0)),"Unknown value")</f>
        <v>Chicken Parmesan</v>
      </c>
      <c r="H6704" t="str">
        <f>IFERROR(INDEX(menu_items!$C:$C,MATCH(F6704,menu_items!$A:$A,0)),"Unknown value")</f>
        <v>Italian</v>
      </c>
      <c r="I6704" s="5">
        <f>IFERROR(INDEX(menu_items!$D:$D,MATCH(F6704,menu_items!$A:$A,0)),0)</f>
        <v>17.95</v>
      </c>
      <c r="J6704" t="str">
        <f t="shared" si="523"/>
        <v>Sun</v>
      </c>
      <c r="K6704">
        <f t="shared" si="524"/>
        <v>19</v>
      </c>
      <c r="L6704" t="str">
        <f t="shared" si="525"/>
        <v>Feb</v>
      </c>
      <c r="M6704">
        <v>19</v>
      </c>
      <c r="N6704">
        <f t="shared" si="526"/>
        <v>1</v>
      </c>
      <c r="O6704" s="5">
        <f t="shared" si="527"/>
        <v>17.95</v>
      </c>
    </row>
    <row r="6705" spans="1:15" x14ac:dyDescent="0.25">
      <c r="A6705">
        <v>6783</v>
      </c>
      <c r="B6705">
        <v>2997</v>
      </c>
      <c r="C6705">
        <f>IF(COUNTIF($B$2:B6705,B6705)=1,1,0)</f>
        <v>1</v>
      </c>
      <c r="D6705" s="1">
        <v>44976</v>
      </c>
      <c r="E6705" s="2">
        <v>0.81833333333333336</v>
      </c>
      <c r="F6705">
        <v>108</v>
      </c>
      <c r="G6705" t="str">
        <f>IFERROR(INDEX(menu_items!$B:$B,MATCH(F6705,menu_items!$A:$A,0)),"Unknown value")</f>
        <v>Tofu Pad Thai</v>
      </c>
      <c r="H6705" t="str">
        <f>IFERROR(INDEX(menu_items!$C:$C,MATCH(F6705,menu_items!$A:$A,0)),"Unknown value")</f>
        <v>Asian</v>
      </c>
      <c r="I6705" s="5">
        <f>IFERROR(INDEX(menu_items!$D:$D,MATCH(F6705,menu_items!$A:$A,0)),0)</f>
        <v>14.5</v>
      </c>
      <c r="J6705" t="str">
        <f t="shared" si="523"/>
        <v>Sun</v>
      </c>
      <c r="K6705">
        <f t="shared" si="524"/>
        <v>19</v>
      </c>
      <c r="L6705" t="str">
        <f t="shared" si="525"/>
        <v>Feb</v>
      </c>
      <c r="M6705">
        <v>19</v>
      </c>
      <c r="N6705">
        <f t="shared" si="526"/>
        <v>2</v>
      </c>
      <c r="O6705" s="5">
        <f t="shared" si="527"/>
        <v>29</v>
      </c>
    </row>
    <row r="6706" spans="1:15" x14ac:dyDescent="0.25">
      <c r="A6706">
        <v>6784</v>
      </c>
      <c r="B6706">
        <v>2997</v>
      </c>
      <c r="C6706">
        <f>IF(COUNTIF($B$2:B6706,B6706)=1,1,0)</f>
        <v>0</v>
      </c>
      <c r="D6706" s="1">
        <v>44976</v>
      </c>
      <c r="E6706" s="2">
        <v>0.81833333333333336</v>
      </c>
      <c r="F6706">
        <v>124</v>
      </c>
      <c r="G6706" t="str">
        <f>IFERROR(INDEX(menu_items!$B:$B,MATCH(F6706,menu_items!$A:$A,0)),"Unknown value")</f>
        <v>Spaghetti</v>
      </c>
      <c r="H6706" t="str">
        <f>IFERROR(INDEX(menu_items!$C:$C,MATCH(F6706,menu_items!$A:$A,0)),"Unknown value")</f>
        <v>Italian</v>
      </c>
      <c r="I6706" s="5">
        <f>IFERROR(INDEX(menu_items!$D:$D,MATCH(F6706,menu_items!$A:$A,0)),0)</f>
        <v>14.5</v>
      </c>
      <c r="J6706" t="str">
        <f t="shared" si="523"/>
        <v>Sun</v>
      </c>
      <c r="K6706">
        <f t="shared" si="524"/>
        <v>19</v>
      </c>
      <c r="L6706" t="str">
        <f t="shared" si="525"/>
        <v>Feb</v>
      </c>
      <c r="M6706">
        <v>19</v>
      </c>
      <c r="N6706">
        <f t="shared" si="526"/>
        <v>2</v>
      </c>
      <c r="O6706" s="5">
        <f t="shared" si="527"/>
        <v>29</v>
      </c>
    </row>
    <row r="6707" spans="1:15" x14ac:dyDescent="0.25">
      <c r="A6707">
        <v>6785</v>
      </c>
      <c r="B6707">
        <v>2998</v>
      </c>
      <c r="C6707">
        <f>IF(COUNTIF($B$2:B6707,B6707)=1,1,0)</f>
        <v>1</v>
      </c>
      <c r="D6707" s="1">
        <v>44976</v>
      </c>
      <c r="E6707" s="2">
        <v>0.82800925925925928</v>
      </c>
      <c r="F6707">
        <v>107</v>
      </c>
      <c r="G6707" t="str">
        <f>IFERROR(INDEX(menu_items!$B:$B,MATCH(F6707,menu_items!$A:$A,0)),"Unknown value")</f>
        <v>Orange Chicken</v>
      </c>
      <c r="H6707" t="str">
        <f>IFERROR(INDEX(menu_items!$C:$C,MATCH(F6707,menu_items!$A:$A,0)),"Unknown value")</f>
        <v>Asian</v>
      </c>
      <c r="I6707" s="5">
        <f>IFERROR(INDEX(menu_items!$D:$D,MATCH(F6707,menu_items!$A:$A,0)),0)</f>
        <v>16.5</v>
      </c>
      <c r="J6707" t="str">
        <f t="shared" ref="J6707:J6770" si="528">TEXT(D6707,"ddd")</f>
        <v>Sun</v>
      </c>
      <c r="K6707">
        <f t="shared" ref="K6707:K6770" si="529">DAY(D6707)</f>
        <v>19</v>
      </c>
      <c r="L6707" t="str">
        <f t="shared" ref="L6707:L6770" si="530">TEXT(D6707,"mmm")</f>
        <v>Feb</v>
      </c>
      <c r="M6707">
        <v>19</v>
      </c>
      <c r="N6707">
        <f t="shared" si="526"/>
        <v>4</v>
      </c>
      <c r="O6707" s="5">
        <f t="shared" si="527"/>
        <v>44.5</v>
      </c>
    </row>
    <row r="6708" spans="1:15" x14ac:dyDescent="0.25">
      <c r="A6708">
        <v>6786</v>
      </c>
      <c r="B6708">
        <v>2998</v>
      </c>
      <c r="C6708">
        <f>IF(COUNTIF($B$2:B6708,B6708)=1,1,0)</f>
        <v>0</v>
      </c>
      <c r="D6708" s="1">
        <v>44976</v>
      </c>
      <c r="E6708" s="2">
        <v>0.82800925925925928</v>
      </c>
      <c r="F6708">
        <v>104</v>
      </c>
      <c r="G6708" t="str">
        <f>IFERROR(INDEX(menu_items!$B:$B,MATCH(F6708,menu_items!$A:$A,0)),"Unknown value")</f>
        <v>Veggie Burger</v>
      </c>
      <c r="H6708" t="str">
        <f>IFERROR(INDEX(menu_items!$C:$C,MATCH(F6708,menu_items!$A:$A,0)),"Unknown value")</f>
        <v>American</v>
      </c>
      <c r="I6708" s="5">
        <f>IFERROR(INDEX(menu_items!$D:$D,MATCH(F6708,menu_items!$A:$A,0)),0)</f>
        <v>10.5</v>
      </c>
      <c r="J6708" t="str">
        <f t="shared" si="528"/>
        <v>Sun</v>
      </c>
      <c r="K6708">
        <f t="shared" si="529"/>
        <v>19</v>
      </c>
      <c r="L6708" t="str">
        <f t="shared" si="530"/>
        <v>Feb</v>
      </c>
      <c r="M6708">
        <v>19</v>
      </c>
      <c r="N6708">
        <f t="shared" si="526"/>
        <v>4</v>
      </c>
      <c r="O6708" s="5">
        <f t="shared" si="527"/>
        <v>44.5</v>
      </c>
    </row>
    <row r="6709" spans="1:15" x14ac:dyDescent="0.25">
      <c r="A6709">
        <v>6787</v>
      </c>
      <c r="B6709">
        <v>2998</v>
      </c>
      <c r="C6709">
        <f>IF(COUNTIF($B$2:B6709,B6709)=1,1,0)</f>
        <v>0</v>
      </c>
      <c r="D6709" s="1">
        <v>44976</v>
      </c>
      <c r="E6709" s="2">
        <v>0.82800925925925928</v>
      </c>
      <c r="F6709">
        <v>121</v>
      </c>
      <c r="G6709" t="str">
        <f>IFERROR(INDEX(menu_items!$B:$B,MATCH(F6709,menu_items!$A:$A,0)),"Unknown value")</f>
        <v>Cheese Quesadillas</v>
      </c>
      <c r="H6709" t="str">
        <f>IFERROR(INDEX(menu_items!$C:$C,MATCH(F6709,menu_items!$A:$A,0)),"Unknown value")</f>
        <v>Mexican</v>
      </c>
      <c r="I6709" s="5">
        <f>IFERROR(INDEX(menu_items!$D:$D,MATCH(F6709,menu_items!$A:$A,0)),0)</f>
        <v>10.5</v>
      </c>
      <c r="J6709" t="str">
        <f t="shared" si="528"/>
        <v>Sun</v>
      </c>
      <c r="K6709">
        <f t="shared" si="529"/>
        <v>19</v>
      </c>
      <c r="L6709" t="str">
        <f t="shared" si="530"/>
        <v>Feb</v>
      </c>
      <c r="M6709">
        <v>19</v>
      </c>
      <c r="N6709">
        <f t="shared" si="526"/>
        <v>4</v>
      </c>
      <c r="O6709" s="5">
        <f t="shared" si="527"/>
        <v>44.5</v>
      </c>
    </row>
    <row r="6710" spans="1:15" x14ac:dyDescent="0.25">
      <c r="A6710">
        <v>6788</v>
      </c>
      <c r="B6710">
        <v>2998</v>
      </c>
      <c r="C6710">
        <f>IF(COUNTIF($B$2:B6710,B6710)=1,1,0)</f>
        <v>0</v>
      </c>
      <c r="D6710" s="1">
        <v>44976</v>
      </c>
      <c r="E6710" s="2">
        <v>0.82800925925925928</v>
      </c>
      <c r="F6710">
        <v>105</v>
      </c>
      <c r="G6710" t="str">
        <f>IFERROR(INDEX(menu_items!$B:$B,MATCH(F6710,menu_items!$A:$A,0)),"Unknown value")</f>
        <v>Mac &amp; Cheese</v>
      </c>
      <c r="H6710" t="str">
        <f>IFERROR(INDEX(menu_items!$C:$C,MATCH(F6710,menu_items!$A:$A,0)),"Unknown value")</f>
        <v>American</v>
      </c>
      <c r="I6710" s="5">
        <f>IFERROR(INDEX(menu_items!$D:$D,MATCH(F6710,menu_items!$A:$A,0)),0)</f>
        <v>7</v>
      </c>
      <c r="J6710" t="str">
        <f t="shared" si="528"/>
        <v>Sun</v>
      </c>
      <c r="K6710">
        <f t="shared" si="529"/>
        <v>19</v>
      </c>
      <c r="L6710" t="str">
        <f t="shared" si="530"/>
        <v>Feb</v>
      </c>
      <c r="M6710">
        <v>19</v>
      </c>
      <c r="N6710">
        <f t="shared" si="526"/>
        <v>4</v>
      </c>
      <c r="O6710" s="5">
        <f t="shared" si="527"/>
        <v>44.5</v>
      </c>
    </row>
    <row r="6711" spans="1:15" x14ac:dyDescent="0.25">
      <c r="A6711">
        <v>6789</v>
      </c>
      <c r="B6711">
        <v>2999</v>
      </c>
      <c r="C6711">
        <f>IF(COUNTIF($B$2:B6711,B6711)=1,1,0)</f>
        <v>1</v>
      </c>
      <c r="D6711" s="1">
        <v>44976</v>
      </c>
      <c r="E6711" s="2">
        <v>0.83142361111111107</v>
      </c>
      <c r="F6711">
        <v>116</v>
      </c>
      <c r="G6711" t="str">
        <f>IFERROR(INDEX(menu_items!$B:$B,MATCH(F6711,menu_items!$A:$A,0)),"Unknown value")</f>
        <v>Steak Tacos</v>
      </c>
      <c r="H6711" t="str">
        <f>IFERROR(INDEX(menu_items!$C:$C,MATCH(F6711,menu_items!$A:$A,0)),"Unknown value")</f>
        <v>Mexican</v>
      </c>
      <c r="I6711" s="5">
        <f>IFERROR(INDEX(menu_items!$D:$D,MATCH(F6711,menu_items!$A:$A,0)),0)</f>
        <v>13.95</v>
      </c>
      <c r="J6711" t="str">
        <f t="shared" si="528"/>
        <v>Sun</v>
      </c>
      <c r="K6711">
        <f t="shared" si="529"/>
        <v>19</v>
      </c>
      <c r="L6711" t="str">
        <f t="shared" si="530"/>
        <v>Feb</v>
      </c>
      <c r="M6711">
        <v>19</v>
      </c>
      <c r="N6711">
        <f t="shared" si="526"/>
        <v>3</v>
      </c>
      <c r="O6711" s="5">
        <f t="shared" si="527"/>
        <v>39.849999999999994</v>
      </c>
    </row>
    <row r="6712" spans="1:15" x14ac:dyDescent="0.25">
      <c r="A6712">
        <v>6790</v>
      </c>
      <c r="B6712">
        <v>2999</v>
      </c>
      <c r="C6712">
        <f>IF(COUNTIF($B$2:B6712,B6712)=1,1,0)</f>
        <v>0</v>
      </c>
      <c r="D6712" s="1">
        <v>44976</v>
      </c>
      <c r="E6712" s="2">
        <v>0.83142361111111107</v>
      </c>
      <c r="F6712">
        <v>116</v>
      </c>
      <c r="G6712" t="str">
        <f>IFERROR(INDEX(menu_items!$B:$B,MATCH(F6712,menu_items!$A:$A,0)),"Unknown value")</f>
        <v>Steak Tacos</v>
      </c>
      <c r="H6712" t="str">
        <f>IFERROR(INDEX(menu_items!$C:$C,MATCH(F6712,menu_items!$A:$A,0)),"Unknown value")</f>
        <v>Mexican</v>
      </c>
      <c r="I6712" s="5">
        <f>IFERROR(INDEX(menu_items!$D:$D,MATCH(F6712,menu_items!$A:$A,0)),0)</f>
        <v>13.95</v>
      </c>
      <c r="J6712" t="str">
        <f t="shared" si="528"/>
        <v>Sun</v>
      </c>
      <c r="K6712">
        <f t="shared" si="529"/>
        <v>19</v>
      </c>
      <c r="L6712" t="str">
        <f t="shared" si="530"/>
        <v>Feb</v>
      </c>
      <c r="M6712">
        <v>19</v>
      </c>
      <c r="N6712">
        <f t="shared" si="526"/>
        <v>3</v>
      </c>
      <c r="O6712" s="5">
        <f t="shared" si="527"/>
        <v>39.849999999999994</v>
      </c>
    </row>
    <row r="6713" spans="1:15" x14ac:dyDescent="0.25">
      <c r="A6713">
        <v>6791</v>
      </c>
      <c r="B6713">
        <v>2999</v>
      </c>
      <c r="C6713">
        <f>IF(COUNTIF($B$2:B6713,B6713)=1,1,0)</f>
        <v>0</v>
      </c>
      <c r="D6713" s="1">
        <v>44976</v>
      </c>
      <c r="E6713" s="2">
        <v>0.83142361111111107</v>
      </c>
      <c r="F6713">
        <v>111</v>
      </c>
      <c r="G6713" t="str">
        <f>IFERROR(INDEX(menu_items!$B:$B,MATCH(F6713,menu_items!$A:$A,0)),"Unknown value")</f>
        <v>California Roll</v>
      </c>
      <c r="H6713" t="str">
        <f>IFERROR(INDEX(menu_items!$C:$C,MATCH(F6713,menu_items!$A:$A,0)),"Unknown value")</f>
        <v>Asian</v>
      </c>
      <c r="I6713" s="5">
        <f>IFERROR(INDEX(menu_items!$D:$D,MATCH(F6713,menu_items!$A:$A,0)),0)</f>
        <v>11.95</v>
      </c>
      <c r="J6713" t="str">
        <f t="shared" si="528"/>
        <v>Sun</v>
      </c>
      <c r="K6713">
        <f t="shared" si="529"/>
        <v>19</v>
      </c>
      <c r="L6713" t="str">
        <f t="shared" si="530"/>
        <v>Feb</v>
      </c>
      <c r="M6713">
        <v>19</v>
      </c>
      <c r="N6713">
        <f t="shared" si="526"/>
        <v>3</v>
      </c>
      <c r="O6713" s="5">
        <f t="shared" si="527"/>
        <v>39.849999999999994</v>
      </c>
    </row>
    <row r="6714" spans="1:15" x14ac:dyDescent="0.25">
      <c r="A6714">
        <v>6792</v>
      </c>
      <c r="B6714">
        <v>3000</v>
      </c>
      <c r="C6714">
        <f>IF(COUNTIF($B$2:B6714,B6714)=1,1,0)</f>
        <v>1</v>
      </c>
      <c r="D6714" s="1">
        <v>44976</v>
      </c>
      <c r="E6714" s="2">
        <v>0.83151620370370372</v>
      </c>
      <c r="F6714">
        <v>102</v>
      </c>
      <c r="G6714" t="str">
        <f>IFERROR(INDEX(menu_items!$B:$B,MATCH(F6714,menu_items!$A:$A,0)),"Unknown value")</f>
        <v>Cheeseburger</v>
      </c>
      <c r="H6714" t="str">
        <f>IFERROR(INDEX(menu_items!$C:$C,MATCH(F6714,menu_items!$A:$A,0)),"Unknown value")</f>
        <v>American</v>
      </c>
      <c r="I6714" s="5">
        <f>IFERROR(INDEX(menu_items!$D:$D,MATCH(F6714,menu_items!$A:$A,0)),0)</f>
        <v>13.95</v>
      </c>
      <c r="J6714" t="str">
        <f t="shared" si="528"/>
        <v>Sun</v>
      </c>
      <c r="K6714">
        <f t="shared" si="529"/>
        <v>19</v>
      </c>
      <c r="L6714" t="str">
        <f t="shared" si="530"/>
        <v>Feb</v>
      </c>
      <c r="M6714">
        <v>19</v>
      </c>
      <c r="N6714">
        <f t="shared" si="526"/>
        <v>2</v>
      </c>
      <c r="O6714" s="5">
        <f t="shared" si="527"/>
        <v>25.9</v>
      </c>
    </row>
    <row r="6715" spans="1:15" x14ac:dyDescent="0.25">
      <c r="A6715">
        <v>6793</v>
      </c>
      <c r="B6715">
        <v>3000</v>
      </c>
      <c r="C6715">
        <f>IF(COUNTIF($B$2:B6715,B6715)=1,1,0)</f>
        <v>0</v>
      </c>
      <c r="D6715" s="1">
        <v>44976</v>
      </c>
      <c r="E6715" s="2">
        <v>0.83151620370370372</v>
      </c>
      <c r="F6715">
        <v>119</v>
      </c>
      <c r="G6715" t="str">
        <f>IFERROR(INDEX(menu_items!$B:$B,MATCH(F6715,menu_items!$A:$A,0)),"Unknown value")</f>
        <v>Chicken Torta</v>
      </c>
      <c r="H6715" t="str">
        <f>IFERROR(INDEX(menu_items!$C:$C,MATCH(F6715,menu_items!$A:$A,0)),"Unknown value")</f>
        <v>Mexican</v>
      </c>
      <c r="I6715" s="5">
        <f>IFERROR(INDEX(menu_items!$D:$D,MATCH(F6715,menu_items!$A:$A,0)),0)</f>
        <v>11.95</v>
      </c>
      <c r="J6715" t="str">
        <f t="shared" si="528"/>
        <v>Sun</v>
      </c>
      <c r="K6715">
        <f t="shared" si="529"/>
        <v>19</v>
      </c>
      <c r="L6715" t="str">
        <f t="shared" si="530"/>
        <v>Feb</v>
      </c>
      <c r="M6715">
        <v>19</v>
      </c>
      <c r="N6715">
        <f t="shared" si="526"/>
        <v>2</v>
      </c>
      <c r="O6715" s="5">
        <f t="shared" si="527"/>
        <v>25.9</v>
      </c>
    </row>
    <row r="6716" spans="1:15" x14ac:dyDescent="0.25">
      <c r="A6716">
        <v>6794</v>
      </c>
      <c r="B6716">
        <v>3001</v>
      </c>
      <c r="C6716">
        <f>IF(COUNTIF($B$2:B6716,B6716)=1,1,0)</f>
        <v>1</v>
      </c>
      <c r="D6716" s="1">
        <v>44976</v>
      </c>
      <c r="E6716" s="2">
        <v>0.85739583333333336</v>
      </c>
      <c r="F6716">
        <v>101</v>
      </c>
      <c r="G6716" t="str">
        <f>IFERROR(INDEX(menu_items!$B:$B,MATCH(F6716,menu_items!$A:$A,0)),"Unknown value")</f>
        <v>Hamburger</v>
      </c>
      <c r="H6716" t="str">
        <f>IFERROR(INDEX(menu_items!$C:$C,MATCH(F6716,menu_items!$A:$A,0)),"Unknown value")</f>
        <v>American</v>
      </c>
      <c r="I6716" s="5">
        <f>IFERROR(INDEX(menu_items!$D:$D,MATCH(F6716,menu_items!$A:$A,0)),0)</f>
        <v>12.95</v>
      </c>
      <c r="J6716" t="str">
        <f t="shared" si="528"/>
        <v>Sun</v>
      </c>
      <c r="K6716">
        <f t="shared" si="529"/>
        <v>19</v>
      </c>
      <c r="L6716" t="str">
        <f t="shared" si="530"/>
        <v>Feb</v>
      </c>
      <c r="M6716">
        <v>20</v>
      </c>
      <c r="N6716">
        <f t="shared" si="526"/>
        <v>4</v>
      </c>
      <c r="O6716" s="5">
        <f t="shared" si="527"/>
        <v>35.950000000000003</v>
      </c>
    </row>
    <row r="6717" spans="1:15" x14ac:dyDescent="0.25">
      <c r="A6717">
        <v>6795</v>
      </c>
      <c r="B6717">
        <v>3001</v>
      </c>
      <c r="C6717">
        <f>IF(COUNTIF($B$2:B6717,B6717)=1,1,0)</f>
        <v>0</v>
      </c>
      <c r="D6717" s="1">
        <v>44976</v>
      </c>
      <c r="E6717" s="2">
        <v>0.85739583333333336</v>
      </c>
      <c r="F6717">
        <v>122</v>
      </c>
      <c r="G6717" t="str">
        <f>IFERROR(INDEX(menu_items!$B:$B,MATCH(F6717,menu_items!$A:$A,0)),"Unknown value")</f>
        <v>Chips &amp; Salsa</v>
      </c>
      <c r="H6717" t="str">
        <f>IFERROR(INDEX(menu_items!$C:$C,MATCH(F6717,menu_items!$A:$A,0)),"Unknown value")</f>
        <v>Mexican</v>
      </c>
      <c r="I6717" s="5">
        <f>IFERROR(INDEX(menu_items!$D:$D,MATCH(F6717,menu_items!$A:$A,0)),0)</f>
        <v>7</v>
      </c>
      <c r="J6717" t="str">
        <f t="shared" si="528"/>
        <v>Sun</v>
      </c>
      <c r="K6717">
        <f t="shared" si="529"/>
        <v>19</v>
      </c>
      <c r="L6717" t="str">
        <f t="shared" si="530"/>
        <v>Feb</v>
      </c>
      <c r="M6717">
        <v>20</v>
      </c>
      <c r="N6717">
        <f t="shared" si="526"/>
        <v>4</v>
      </c>
      <c r="O6717" s="5">
        <f t="shared" si="527"/>
        <v>35.950000000000003</v>
      </c>
    </row>
    <row r="6718" spans="1:15" x14ac:dyDescent="0.25">
      <c r="A6718">
        <v>6796</v>
      </c>
      <c r="B6718">
        <v>3001</v>
      </c>
      <c r="C6718">
        <f>IF(COUNTIF($B$2:B6718,B6718)=1,1,0)</f>
        <v>0</v>
      </c>
      <c r="D6718" s="1">
        <v>44976</v>
      </c>
      <c r="E6718" s="2">
        <v>0.85739583333333336</v>
      </c>
      <c r="F6718">
        <v>106</v>
      </c>
      <c r="G6718" t="str">
        <f>IFERROR(INDEX(menu_items!$B:$B,MATCH(F6718,menu_items!$A:$A,0)),"Unknown value")</f>
        <v>French Fries</v>
      </c>
      <c r="H6718" t="str">
        <f>IFERROR(INDEX(menu_items!$C:$C,MATCH(F6718,menu_items!$A:$A,0)),"Unknown value")</f>
        <v>American</v>
      </c>
      <c r="I6718" s="5">
        <f>IFERROR(INDEX(menu_items!$D:$D,MATCH(F6718,menu_items!$A:$A,0)),0)</f>
        <v>7</v>
      </c>
      <c r="J6718" t="str">
        <f t="shared" si="528"/>
        <v>Sun</v>
      </c>
      <c r="K6718">
        <f t="shared" si="529"/>
        <v>19</v>
      </c>
      <c r="L6718" t="str">
        <f t="shared" si="530"/>
        <v>Feb</v>
      </c>
      <c r="M6718">
        <v>20</v>
      </c>
      <c r="N6718">
        <f t="shared" si="526"/>
        <v>4</v>
      </c>
      <c r="O6718" s="5">
        <f t="shared" si="527"/>
        <v>35.950000000000003</v>
      </c>
    </row>
    <row r="6719" spans="1:15" x14ac:dyDescent="0.25">
      <c r="A6719">
        <v>6797</v>
      </c>
      <c r="B6719">
        <v>3001</v>
      </c>
      <c r="C6719">
        <f>IF(COUNTIF($B$2:B6719,B6719)=1,1,0)</f>
        <v>0</v>
      </c>
      <c r="D6719" s="1">
        <v>44976</v>
      </c>
      <c r="E6719" s="2">
        <v>0.85739583333333336</v>
      </c>
      <c r="F6719">
        <v>114</v>
      </c>
      <c r="G6719" t="str">
        <f>IFERROR(INDEX(menu_items!$B:$B,MATCH(F6719,menu_items!$A:$A,0)),"Unknown value")</f>
        <v>Potstickers</v>
      </c>
      <c r="H6719" t="str">
        <f>IFERROR(INDEX(menu_items!$C:$C,MATCH(F6719,menu_items!$A:$A,0)),"Unknown value")</f>
        <v>Asian</v>
      </c>
      <c r="I6719" s="5">
        <f>IFERROR(INDEX(menu_items!$D:$D,MATCH(F6719,menu_items!$A:$A,0)),0)</f>
        <v>9</v>
      </c>
      <c r="J6719" t="str">
        <f t="shared" si="528"/>
        <v>Sun</v>
      </c>
      <c r="K6719">
        <f t="shared" si="529"/>
        <v>19</v>
      </c>
      <c r="L6719" t="str">
        <f t="shared" si="530"/>
        <v>Feb</v>
      </c>
      <c r="M6719">
        <v>20</v>
      </c>
      <c r="N6719">
        <f t="shared" si="526"/>
        <v>4</v>
      </c>
      <c r="O6719" s="5">
        <f t="shared" si="527"/>
        <v>35.950000000000003</v>
      </c>
    </row>
    <row r="6720" spans="1:15" x14ac:dyDescent="0.25">
      <c r="A6720">
        <v>6798</v>
      </c>
      <c r="B6720">
        <v>3002</v>
      </c>
      <c r="C6720">
        <f>IF(COUNTIF($B$2:B6720,B6720)=1,1,0)</f>
        <v>1</v>
      </c>
      <c r="D6720" s="1">
        <v>44976</v>
      </c>
      <c r="E6720" s="2">
        <v>0.89414351851851848</v>
      </c>
      <c r="F6720">
        <v>125</v>
      </c>
      <c r="G6720" t="str">
        <f>IFERROR(INDEX(menu_items!$B:$B,MATCH(F6720,menu_items!$A:$A,0)),"Unknown value")</f>
        <v>Spaghetti &amp; Meatballs</v>
      </c>
      <c r="H6720" t="str">
        <f>IFERROR(INDEX(menu_items!$C:$C,MATCH(F6720,menu_items!$A:$A,0)),"Unknown value")</f>
        <v>Italian</v>
      </c>
      <c r="I6720" s="5">
        <f>IFERROR(INDEX(menu_items!$D:$D,MATCH(F6720,menu_items!$A:$A,0)),0)</f>
        <v>17.95</v>
      </c>
      <c r="J6720" t="str">
        <f t="shared" si="528"/>
        <v>Sun</v>
      </c>
      <c r="K6720">
        <f t="shared" si="529"/>
        <v>19</v>
      </c>
      <c r="L6720" t="str">
        <f t="shared" si="530"/>
        <v>Feb</v>
      </c>
      <c r="M6720">
        <v>21</v>
      </c>
      <c r="N6720">
        <f t="shared" si="526"/>
        <v>4</v>
      </c>
      <c r="O6720" s="5">
        <f t="shared" si="527"/>
        <v>52.849999999999994</v>
      </c>
    </row>
    <row r="6721" spans="1:15" x14ac:dyDescent="0.25">
      <c r="A6721">
        <v>6799</v>
      </c>
      <c r="B6721">
        <v>3002</v>
      </c>
      <c r="C6721">
        <f>IF(COUNTIF($B$2:B6721,B6721)=1,1,0)</f>
        <v>0</v>
      </c>
      <c r="D6721" s="1">
        <v>44976</v>
      </c>
      <c r="E6721" s="2">
        <v>0.89414351851851848</v>
      </c>
      <c r="F6721">
        <v>117</v>
      </c>
      <c r="G6721" t="str">
        <f>IFERROR(INDEX(menu_items!$B:$B,MATCH(F6721,menu_items!$A:$A,0)),"Unknown value")</f>
        <v>Chicken Burrito</v>
      </c>
      <c r="H6721" t="str">
        <f>IFERROR(INDEX(menu_items!$C:$C,MATCH(F6721,menu_items!$A:$A,0)),"Unknown value")</f>
        <v>Mexican</v>
      </c>
      <c r="I6721" s="5">
        <f>IFERROR(INDEX(menu_items!$D:$D,MATCH(F6721,menu_items!$A:$A,0)),0)</f>
        <v>12.95</v>
      </c>
      <c r="J6721" t="str">
        <f t="shared" si="528"/>
        <v>Sun</v>
      </c>
      <c r="K6721">
        <f t="shared" si="529"/>
        <v>19</v>
      </c>
      <c r="L6721" t="str">
        <f t="shared" si="530"/>
        <v>Feb</v>
      </c>
      <c r="M6721">
        <v>21</v>
      </c>
      <c r="N6721">
        <f t="shared" si="526"/>
        <v>4</v>
      </c>
      <c r="O6721" s="5">
        <f t="shared" si="527"/>
        <v>52.849999999999994</v>
      </c>
    </row>
    <row r="6722" spans="1:15" x14ac:dyDescent="0.25">
      <c r="A6722">
        <v>6800</v>
      </c>
      <c r="B6722">
        <v>3002</v>
      </c>
      <c r="C6722">
        <f>IF(COUNTIF($B$2:B6722,B6722)=1,1,0)</f>
        <v>0</v>
      </c>
      <c r="D6722" s="1">
        <v>44976</v>
      </c>
      <c r="E6722" s="2">
        <v>0.89414351851851848</v>
      </c>
      <c r="F6722">
        <v>112</v>
      </c>
      <c r="G6722" t="str">
        <f>IFERROR(INDEX(menu_items!$B:$B,MATCH(F6722,menu_items!$A:$A,0)),"Unknown value")</f>
        <v>Salmon Roll</v>
      </c>
      <c r="H6722" t="str">
        <f>IFERROR(INDEX(menu_items!$C:$C,MATCH(F6722,menu_items!$A:$A,0)),"Unknown value")</f>
        <v>Asian</v>
      </c>
      <c r="I6722" s="5">
        <f>IFERROR(INDEX(menu_items!$D:$D,MATCH(F6722,menu_items!$A:$A,0)),0)</f>
        <v>14.95</v>
      </c>
      <c r="J6722" t="str">
        <f t="shared" si="528"/>
        <v>Sun</v>
      </c>
      <c r="K6722">
        <f t="shared" si="529"/>
        <v>19</v>
      </c>
      <c r="L6722" t="str">
        <f t="shared" si="530"/>
        <v>Feb</v>
      </c>
      <c r="M6722">
        <v>21</v>
      </c>
      <c r="N6722">
        <f t="shared" ref="N6722:N6785" si="531">COUNTIF($B:$B,B6722)</f>
        <v>4</v>
      </c>
      <c r="O6722" s="5">
        <f t="shared" ref="O6722:O6785" si="532">SUMIF($B:$B,B6722,$I:$I)</f>
        <v>52.849999999999994</v>
      </c>
    </row>
    <row r="6723" spans="1:15" x14ac:dyDescent="0.25">
      <c r="A6723">
        <v>6801</v>
      </c>
      <c r="B6723">
        <v>3002</v>
      </c>
      <c r="C6723">
        <f>IF(COUNTIF($B$2:B6723,B6723)=1,1,0)</f>
        <v>0</v>
      </c>
      <c r="D6723" s="1">
        <v>44976</v>
      </c>
      <c r="E6723" s="2">
        <v>0.89414351851851848</v>
      </c>
      <c r="F6723">
        <v>105</v>
      </c>
      <c r="G6723" t="str">
        <f>IFERROR(INDEX(menu_items!$B:$B,MATCH(F6723,menu_items!$A:$A,0)),"Unknown value")</f>
        <v>Mac &amp; Cheese</v>
      </c>
      <c r="H6723" t="str">
        <f>IFERROR(INDEX(menu_items!$C:$C,MATCH(F6723,menu_items!$A:$A,0)),"Unknown value")</f>
        <v>American</v>
      </c>
      <c r="I6723" s="5">
        <f>IFERROR(INDEX(menu_items!$D:$D,MATCH(F6723,menu_items!$A:$A,0)),0)</f>
        <v>7</v>
      </c>
      <c r="J6723" t="str">
        <f t="shared" si="528"/>
        <v>Sun</v>
      </c>
      <c r="K6723">
        <f t="shared" si="529"/>
        <v>19</v>
      </c>
      <c r="L6723" t="str">
        <f t="shared" si="530"/>
        <v>Feb</v>
      </c>
      <c r="M6723">
        <v>21</v>
      </c>
      <c r="N6723">
        <f t="shared" si="531"/>
        <v>4</v>
      </c>
      <c r="O6723" s="5">
        <f t="shared" si="532"/>
        <v>52.849999999999994</v>
      </c>
    </row>
    <row r="6724" spans="1:15" x14ac:dyDescent="0.25">
      <c r="A6724">
        <v>6802</v>
      </c>
      <c r="B6724">
        <v>3003</v>
      </c>
      <c r="C6724">
        <f>IF(COUNTIF($B$2:B6724,B6724)=1,1,0)</f>
        <v>1</v>
      </c>
      <c r="D6724" s="1">
        <v>44976</v>
      </c>
      <c r="E6724" s="2">
        <v>0.89736111111111116</v>
      </c>
      <c r="F6724">
        <v>104</v>
      </c>
      <c r="G6724" t="str">
        <f>IFERROR(INDEX(menu_items!$B:$B,MATCH(F6724,menu_items!$A:$A,0)),"Unknown value")</f>
        <v>Veggie Burger</v>
      </c>
      <c r="H6724" t="str">
        <f>IFERROR(INDEX(menu_items!$C:$C,MATCH(F6724,menu_items!$A:$A,0)),"Unknown value")</f>
        <v>American</v>
      </c>
      <c r="I6724" s="5">
        <f>IFERROR(INDEX(menu_items!$D:$D,MATCH(F6724,menu_items!$A:$A,0)),0)</f>
        <v>10.5</v>
      </c>
      <c r="J6724" t="str">
        <f t="shared" si="528"/>
        <v>Sun</v>
      </c>
      <c r="K6724">
        <f t="shared" si="529"/>
        <v>19</v>
      </c>
      <c r="L6724" t="str">
        <f t="shared" si="530"/>
        <v>Feb</v>
      </c>
      <c r="M6724">
        <v>21</v>
      </c>
      <c r="N6724">
        <f t="shared" si="531"/>
        <v>2</v>
      </c>
      <c r="O6724" s="5">
        <f t="shared" si="532"/>
        <v>25.45</v>
      </c>
    </row>
    <row r="6725" spans="1:15" x14ac:dyDescent="0.25">
      <c r="A6725">
        <v>6803</v>
      </c>
      <c r="B6725">
        <v>3003</v>
      </c>
      <c r="C6725">
        <f>IF(COUNTIF($B$2:B6725,B6725)=1,1,0)</f>
        <v>0</v>
      </c>
      <c r="D6725" s="1">
        <v>44976</v>
      </c>
      <c r="E6725" s="2">
        <v>0.89736111111111116</v>
      </c>
      <c r="F6725">
        <v>118</v>
      </c>
      <c r="G6725" t="str">
        <f>IFERROR(INDEX(menu_items!$B:$B,MATCH(F6725,menu_items!$A:$A,0)),"Unknown value")</f>
        <v>Steak Burrito</v>
      </c>
      <c r="H6725" t="str">
        <f>IFERROR(INDEX(menu_items!$C:$C,MATCH(F6725,menu_items!$A:$A,0)),"Unknown value")</f>
        <v>Mexican</v>
      </c>
      <c r="I6725" s="5">
        <f>IFERROR(INDEX(menu_items!$D:$D,MATCH(F6725,menu_items!$A:$A,0)),0)</f>
        <v>14.95</v>
      </c>
      <c r="J6725" t="str">
        <f t="shared" si="528"/>
        <v>Sun</v>
      </c>
      <c r="K6725">
        <f t="shared" si="529"/>
        <v>19</v>
      </c>
      <c r="L6725" t="str">
        <f t="shared" si="530"/>
        <v>Feb</v>
      </c>
      <c r="M6725">
        <v>21</v>
      </c>
      <c r="N6725">
        <f t="shared" si="531"/>
        <v>2</v>
      </c>
      <c r="O6725" s="5">
        <f t="shared" si="532"/>
        <v>25.45</v>
      </c>
    </row>
    <row r="6726" spans="1:15" x14ac:dyDescent="0.25">
      <c r="A6726">
        <v>6804</v>
      </c>
      <c r="B6726">
        <v>3004</v>
      </c>
      <c r="C6726">
        <f>IF(COUNTIF($B$2:B6726,B6726)=1,1,0)</f>
        <v>1</v>
      </c>
      <c r="D6726" s="1">
        <v>44976</v>
      </c>
      <c r="E6726" s="2">
        <v>0.91412037037037042</v>
      </c>
      <c r="F6726">
        <v>120</v>
      </c>
      <c r="G6726" t="str">
        <f>IFERROR(INDEX(menu_items!$B:$B,MATCH(F6726,menu_items!$A:$A,0)),"Unknown value")</f>
        <v>Steak Torta</v>
      </c>
      <c r="H6726" t="str">
        <f>IFERROR(INDEX(menu_items!$C:$C,MATCH(F6726,menu_items!$A:$A,0)),"Unknown value")</f>
        <v>Mexican</v>
      </c>
      <c r="I6726" s="5">
        <f>IFERROR(INDEX(menu_items!$D:$D,MATCH(F6726,menu_items!$A:$A,0)),0)</f>
        <v>13.95</v>
      </c>
      <c r="J6726" t="str">
        <f t="shared" si="528"/>
        <v>Sun</v>
      </c>
      <c r="K6726">
        <f t="shared" si="529"/>
        <v>19</v>
      </c>
      <c r="L6726" t="str">
        <f t="shared" si="530"/>
        <v>Feb</v>
      </c>
      <c r="M6726">
        <v>21</v>
      </c>
      <c r="N6726">
        <f t="shared" si="531"/>
        <v>1</v>
      </c>
      <c r="O6726" s="5">
        <f t="shared" si="532"/>
        <v>13.95</v>
      </c>
    </row>
    <row r="6727" spans="1:15" x14ac:dyDescent="0.25">
      <c r="A6727">
        <v>6805</v>
      </c>
      <c r="B6727">
        <v>3005</v>
      </c>
      <c r="C6727">
        <f>IF(COUNTIF($B$2:B6727,B6727)=1,1,0)</f>
        <v>1</v>
      </c>
      <c r="D6727" s="1">
        <v>44977</v>
      </c>
      <c r="E6727" s="2">
        <v>0.49555555555555558</v>
      </c>
      <c r="F6727">
        <v>129</v>
      </c>
      <c r="G6727" t="str">
        <f>IFERROR(INDEX(menu_items!$B:$B,MATCH(F6727,menu_items!$A:$A,0)),"Unknown value")</f>
        <v>Mushroom Ravioli</v>
      </c>
      <c r="H6727" t="str">
        <f>IFERROR(INDEX(menu_items!$C:$C,MATCH(F6727,menu_items!$A:$A,0)),"Unknown value")</f>
        <v>Italian</v>
      </c>
      <c r="I6727" s="5">
        <f>IFERROR(INDEX(menu_items!$D:$D,MATCH(F6727,menu_items!$A:$A,0)),0)</f>
        <v>15.5</v>
      </c>
      <c r="J6727" t="str">
        <f t="shared" si="528"/>
        <v>Mon</v>
      </c>
      <c r="K6727">
        <f t="shared" si="529"/>
        <v>20</v>
      </c>
      <c r="L6727" t="str">
        <f t="shared" si="530"/>
        <v>Feb</v>
      </c>
      <c r="M6727">
        <v>11</v>
      </c>
      <c r="N6727">
        <f t="shared" si="531"/>
        <v>1</v>
      </c>
      <c r="O6727" s="5">
        <f t="shared" si="532"/>
        <v>15.5</v>
      </c>
    </row>
    <row r="6728" spans="1:15" x14ac:dyDescent="0.25">
      <c r="A6728">
        <v>6806</v>
      </c>
      <c r="B6728">
        <v>3006</v>
      </c>
      <c r="C6728">
        <f>IF(COUNTIF($B$2:B6728,B6728)=1,1,0)</f>
        <v>1</v>
      </c>
      <c r="D6728" s="1">
        <v>44977</v>
      </c>
      <c r="E6728" s="2">
        <v>0.5010648148148148</v>
      </c>
      <c r="F6728">
        <v>116</v>
      </c>
      <c r="G6728" t="str">
        <f>IFERROR(INDEX(menu_items!$B:$B,MATCH(F6728,menu_items!$A:$A,0)),"Unknown value")</f>
        <v>Steak Tacos</v>
      </c>
      <c r="H6728" t="str">
        <f>IFERROR(INDEX(menu_items!$C:$C,MATCH(F6728,menu_items!$A:$A,0)),"Unknown value")</f>
        <v>Mexican</v>
      </c>
      <c r="I6728" s="5">
        <f>IFERROR(INDEX(menu_items!$D:$D,MATCH(F6728,menu_items!$A:$A,0)),0)</f>
        <v>13.95</v>
      </c>
      <c r="J6728" t="str">
        <f t="shared" si="528"/>
        <v>Mon</v>
      </c>
      <c r="K6728">
        <f t="shared" si="529"/>
        <v>20</v>
      </c>
      <c r="L6728" t="str">
        <f t="shared" si="530"/>
        <v>Feb</v>
      </c>
      <c r="M6728">
        <v>12</v>
      </c>
      <c r="N6728">
        <f t="shared" si="531"/>
        <v>4</v>
      </c>
      <c r="O6728" s="5">
        <f t="shared" si="532"/>
        <v>43.95</v>
      </c>
    </row>
    <row r="6729" spans="1:15" x14ac:dyDescent="0.25">
      <c r="A6729">
        <v>6807</v>
      </c>
      <c r="B6729">
        <v>3006</v>
      </c>
      <c r="C6729">
        <f>IF(COUNTIF($B$2:B6729,B6729)=1,1,0)</f>
        <v>0</v>
      </c>
      <c r="D6729" s="1">
        <v>44977</v>
      </c>
      <c r="E6729" s="2">
        <v>0.5010648148148148</v>
      </c>
      <c r="F6729">
        <v>104</v>
      </c>
      <c r="G6729" t="str">
        <f>IFERROR(INDEX(menu_items!$B:$B,MATCH(F6729,menu_items!$A:$A,0)),"Unknown value")</f>
        <v>Veggie Burger</v>
      </c>
      <c r="H6729" t="str">
        <f>IFERROR(INDEX(menu_items!$C:$C,MATCH(F6729,menu_items!$A:$A,0)),"Unknown value")</f>
        <v>American</v>
      </c>
      <c r="I6729" s="5">
        <f>IFERROR(INDEX(menu_items!$D:$D,MATCH(F6729,menu_items!$A:$A,0)),0)</f>
        <v>10.5</v>
      </c>
      <c r="J6729" t="str">
        <f t="shared" si="528"/>
        <v>Mon</v>
      </c>
      <c r="K6729">
        <f t="shared" si="529"/>
        <v>20</v>
      </c>
      <c r="L6729" t="str">
        <f t="shared" si="530"/>
        <v>Feb</v>
      </c>
      <c r="M6729">
        <v>12</v>
      </c>
      <c r="N6729">
        <f t="shared" si="531"/>
        <v>4</v>
      </c>
      <c r="O6729" s="5">
        <f t="shared" si="532"/>
        <v>43.95</v>
      </c>
    </row>
    <row r="6730" spans="1:15" x14ac:dyDescent="0.25">
      <c r="A6730">
        <v>6808</v>
      </c>
      <c r="B6730">
        <v>3006</v>
      </c>
      <c r="C6730">
        <f>IF(COUNTIF($B$2:B6730,B6730)=1,1,0)</f>
        <v>0</v>
      </c>
      <c r="D6730" s="1">
        <v>44977</v>
      </c>
      <c r="E6730" s="2">
        <v>0.5010648148148148</v>
      </c>
      <c r="F6730">
        <v>126</v>
      </c>
      <c r="G6730" t="str">
        <f>IFERROR(INDEX(menu_items!$B:$B,MATCH(F6730,menu_items!$A:$A,0)),"Unknown value")</f>
        <v>Fettuccine Alfredo</v>
      </c>
      <c r="H6730" t="str">
        <f>IFERROR(INDEX(menu_items!$C:$C,MATCH(F6730,menu_items!$A:$A,0)),"Unknown value")</f>
        <v>Italian</v>
      </c>
      <c r="I6730" s="5">
        <f>IFERROR(INDEX(menu_items!$D:$D,MATCH(F6730,menu_items!$A:$A,0)),0)</f>
        <v>14.5</v>
      </c>
      <c r="J6730" t="str">
        <f t="shared" si="528"/>
        <v>Mon</v>
      </c>
      <c r="K6730">
        <f t="shared" si="529"/>
        <v>20</v>
      </c>
      <c r="L6730" t="str">
        <f t="shared" si="530"/>
        <v>Feb</v>
      </c>
      <c r="M6730">
        <v>12</v>
      </c>
      <c r="N6730">
        <f t="shared" si="531"/>
        <v>4</v>
      </c>
      <c r="O6730" s="5">
        <f t="shared" si="532"/>
        <v>43.95</v>
      </c>
    </row>
    <row r="6731" spans="1:15" x14ac:dyDescent="0.25">
      <c r="A6731">
        <v>6809</v>
      </c>
      <c r="B6731">
        <v>3006</v>
      </c>
      <c r="C6731">
        <f>IF(COUNTIF($B$2:B6731,B6731)=1,1,0)</f>
        <v>0</v>
      </c>
      <c r="D6731" s="1">
        <v>44977</v>
      </c>
      <c r="E6731" s="2">
        <v>0.5010648148148148</v>
      </c>
      <c r="F6731">
        <v>113</v>
      </c>
      <c r="G6731" t="str">
        <f>IFERROR(INDEX(menu_items!$B:$B,MATCH(F6731,menu_items!$A:$A,0)),"Unknown value")</f>
        <v>Edamame</v>
      </c>
      <c r="H6731" t="str">
        <f>IFERROR(INDEX(menu_items!$C:$C,MATCH(F6731,menu_items!$A:$A,0)),"Unknown value")</f>
        <v>Asian</v>
      </c>
      <c r="I6731" s="5">
        <f>IFERROR(INDEX(menu_items!$D:$D,MATCH(F6731,menu_items!$A:$A,0)),0)</f>
        <v>5</v>
      </c>
      <c r="J6731" t="str">
        <f t="shared" si="528"/>
        <v>Mon</v>
      </c>
      <c r="K6731">
        <f t="shared" si="529"/>
        <v>20</v>
      </c>
      <c r="L6731" t="str">
        <f t="shared" si="530"/>
        <v>Feb</v>
      </c>
      <c r="M6731">
        <v>12</v>
      </c>
      <c r="N6731">
        <f t="shared" si="531"/>
        <v>4</v>
      </c>
      <c r="O6731" s="5">
        <f t="shared" si="532"/>
        <v>43.95</v>
      </c>
    </row>
    <row r="6732" spans="1:15" x14ac:dyDescent="0.25">
      <c r="A6732">
        <v>6810</v>
      </c>
      <c r="B6732">
        <v>3007</v>
      </c>
      <c r="C6732">
        <f>IF(COUNTIF($B$2:B6732,B6732)=1,1,0)</f>
        <v>1</v>
      </c>
      <c r="D6732" s="1">
        <v>44977</v>
      </c>
      <c r="E6732" s="2">
        <v>0.50459490740740742</v>
      </c>
      <c r="F6732">
        <v>127</v>
      </c>
      <c r="G6732" t="str">
        <f>IFERROR(INDEX(menu_items!$B:$B,MATCH(F6732,menu_items!$A:$A,0)),"Unknown value")</f>
        <v>Meat Lasagna</v>
      </c>
      <c r="H6732" t="str">
        <f>IFERROR(INDEX(menu_items!$C:$C,MATCH(F6732,menu_items!$A:$A,0)),"Unknown value")</f>
        <v>Italian</v>
      </c>
      <c r="I6732" s="5">
        <f>IFERROR(INDEX(menu_items!$D:$D,MATCH(F6732,menu_items!$A:$A,0)),0)</f>
        <v>17.95</v>
      </c>
      <c r="J6732" t="str">
        <f t="shared" si="528"/>
        <v>Mon</v>
      </c>
      <c r="K6732">
        <f t="shared" si="529"/>
        <v>20</v>
      </c>
      <c r="L6732" t="str">
        <f t="shared" si="530"/>
        <v>Feb</v>
      </c>
      <c r="M6732">
        <v>12</v>
      </c>
      <c r="N6732">
        <f t="shared" si="531"/>
        <v>1</v>
      </c>
      <c r="O6732" s="5">
        <f t="shared" si="532"/>
        <v>17.95</v>
      </c>
    </row>
    <row r="6733" spans="1:15" x14ac:dyDescent="0.25">
      <c r="A6733">
        <v>6811</v>
      </c>
      <c r="B6733">
        <v>3008</v>
      </c>
      <c r="C6733">
        <f>IF(COUNTIF($B$2:B6733,B6733)=1,1,0)</f>
        <v>1</v>
      </c>
      <c r="D6733" s="1">
        <v>44977</v>
      </c>
      <c r="E6733" s="2">
        <v>0.50687499999999996</v>
      </c>
      <c r="F6733">
        <v>102</v>
      </c>
      <c r="G6733" t="str">
        <f>IFERROR(INDEX(menu_items!$B:$B,MATCH(F6733,menu_items!$A:$A,0)),"Unknown value")</f>
        <v>Cheeseburger</v>
      </c>
      <c r="H6733" t="str">
        <f>IFERROR(INDEX(menu_items!$C:$C,MATCH(F6733,menu_items!$A:$A,0)),"Unknown value")</f>
        <v>American</v>
      </c>
      <c r="I6733" s="5">
        <f>IFERROR(INDEX(menu_items!$D:$D,MATCH(F6733,menu_items!$A:$A,0)),0)</f>
        <v>13.95</v>
      </c>
      <c r="J6733" t="str">
        <f t="shared" si="528"/>
        <v>Mon</v>
      </c>
      <c r="K6733">
        <f t="shared" si="529"/>
        <v>20</v>
      </c>
      <c r="L6733" t="str">
        <f t="shared" si="530"/>
        <v>Feb</v>
      </c>
      <c r="M6733">
        <v>12</v>
      </c>
      <c r="N6733">
        <f t="shared" si="531"/>
        <v>1</v>
      </c>
      <c r="O6733" s="5">
        <f t="shared" si="532"/>
        <v>13.95</v>
      </c>
    </row>
    <row r="6734" spans="1:15" x14ac:dyDescent="0.25">
      <c r="A6734">
        <v>6812</v>
      </c>
      <c r="B6734">
        <v>3009</v>
      </c>
      <c r="C6734">
        <f>IF(COUNTIF($B$2:B6734,B6734)=1,1,0)</f>
        <v>1</v>
      </c>
      <c r="D6734" s="1">
        <v>44977</v>
      </c>
      <c r="E6734" s="2">
        <v>0.51487268518518514</v>
      </c>
      <c r="F6734">
        <v>107</v>
      </c>
      <c r="G6734" t="str">
        <f>IFERROR(INDEX(menu_items!$B:$B,MATCH(F6734,menu_items!$A:$A,0)),"Unknown value")</f>
        <v>Orange Chicken</v>
      </c>
      <c r="H6734" t="str">
        <f>IFERROR(INDEX(menu_items!$C:$C,MATCH(F6734,menu_items!$A:$A,0)),"Unknown value")</f>
        <v>Asian</v>
      </c>
      <c r="I6734" s="5">
        <f>IFERROR(INDEX(menu_items!$D:$D,MATCH(F6734,menu_items!$A:$A,0)),0)</f>
        <v>16.5</v>
      </c>
      <c r="J6734" t="str">
        <f t="shared" si="528"/>
        <v>Mon</v>
      </c>
      <c r="K6734">
        <f t="shared" si="529"/>
        <v>20</v>
      </c>
      <c r="L6734" t="str">
        <f t="shared" si="530"/>
        <v>Feb</v>
      </c>
      <c r="M6734">
        <v>12</v>
      </c>
      <c r="N6734">
        <f t="shared" si="531"/>
        <v>3</v>
      </c>
      <c r="O6734" s="5">
        <f t="shared" si="532"/>
        <v>36.450000000000003</v>
      </c>
    </row>
    <row r="6735" spans="1:15" x14ac:dyDescent="0.25">
      <c r="A6735">
        <v>6813</v>
      </c>
      <c r="B6735">
        <v>3009</v>
      </c>
      <c r="C6735">
        <f>IF(COUNTIF($B$2:B6735,B6735)=1,1,0)</f>
        <v>0</v>
      </c>
      <c r="D6735" s="1">
        <v>44977</v>
      </c>
      <c r="E6735" s="2">
        <v>0.51487268518518514</v>
      </c>
      <c r="F6735">
        <v>117</v>
      </c>
      <c r="G6735" t="str">
        <f>IFERROR(INDEX(menu_items!$B:$B,MATCH(F6735,menu_items!$A:$A,0)),"Unknown value")</f>
        <v>Chicken Burrito</v>
      </c>
      <c r="H6735" t="str">
        <f>IFERROR(INDEX(menu_items!$C:$C,MATCH(F6735,menu_items!$A:$A,0)),"Unknown value")</f>
        <v>Mexican</v>
      </c>
      <c r="I6735" s="5">
        <f>IFERROR(INDEX(menu_items!$D:$D,MATCH(F6735,menu_items!$A:$A,0)),0)</f>
        <v>12.95</v>
      </c>
      <c r="J6735" t="str">
        <f t="shared" si="528"/>
        <v>Mon</v>
      </c>
      <c r="K6735">
        <f t="shared" si="529"/>
        <v>20</v>
      </c>
      <c r="L6735" t="str">
        <f t="shared" si="530"/>
        <v>Feb</v>
      </c>
      <c r="M6735">
        <v>12</v>
      </c>
      <c r="N6735">
        <f t="shared" si="531"/>
        <v>3</v>
      </c>
      <c r="O6735" s="5">
        <f t="shared" si="532"/>
        <v>36.450000000000003</v>
      </c>
    </row>
    <row r="6736" spans="1:15" x14ac:dyDescent="0.25">
      <c r="A6736">
        <v>6814</v>
      </c>
      <c r="B6736">
        <v>3009</v>
      </c>
      <c r="C6736">
        <f>IF(COUNTIF($B$2:B6736,B6736)=1,1,0)</f>
        <v>0</v>
      </c>
      <c r="D6736" s="1">
        <v>44977</v>
      </c>
      <c r="E6736" s="2">
        <v>0.51487268518518514</v>
      </c>
      <c r="F6736">
        <v>122</v>
      </c>
      <c r="G6736" t="str">
        <f>IFERROR(INDEX(menu_items!$B:$B,MATCH(F6736,menu_items!$A:$A,0)),"Unknown value")</f>
        <v>Chips &amp; Salsa</v>
      </c>
      <c r="H6736" t="str">
        <f>IFERROR(INDEX(menu_items!$C:$C,MATCH(F6736,menu_items!$A:$A,0)),"Unknown value")</f>
        <v>Mexican</v>
      </c>
      <c r="I6736" s="5">
        <f>IFERROR(INDEX(menu_items!$D:$D,MATCH(F6736,menu_items!$A:$A,0)),0)</f>
        <v>7</v>
      </c>
      <c r="J6736" t="str">
        <f t="shared" si="528"/>
        <v>Mon</v>
      </c>
      <c r="K6736">
        <f t="shared" si="529"/>
        <v>20</v>
      </c>
      <c r="L6736" t="str">
        <f t="shared" si="530"/>
        <v>Feb</v>
      </c>
      <c r="M6736">
        <v>12</v>
      </c>
      <c r="N6736">
        <f t="shared" si="531"/>
        <v>3</v>
      </c>
      <c r="O6736" s="5">
        <f t="shared" si="532"/>
        <v>36.450000000000003</v>
      </c>
    </row>
    <row r="6737" spans="1:15" x14ac:dyDescent="0.25">
      <c r="A6737">
        <v>6815</v>
      </c>
      <c r="B6737">
        <v>3010</v>
      </c>
      <c r="C6737">
        <f>IF(COUNTIF($B$2:B6737,B6737)=1,1,0)</f>
        <v>1</v>
      </c>
      <c r="D6737" s="1">
        <v>44977</v>
      </c>
      <c r="E6737" s="2">
        <v>0.51824074074074078</v>
      </c>
      <c r="F6737">
        <v>115</v>
      </c>
      <c r="G6737" t="str">
        <f>IFERROR(INDEX(menu_items!$B:$B,MATCH(F6737,menu_items!$A:$A,0)),"Unknown value")</f>
        <v>Chicken Tacos</v>
      </c>
      <c r="H6737" t="str">
        <f>IFERROR(INDEX(menu_items!$C:$C,MATCH(F6737,menu_items!$A:$A,0)),"Unknown value")</f>
        <v>Mexican</v>
      </c>
      <c r="I6737" s="5">
        <f>IFERROR(INDEX(menu_items!$D:$D,MATCH(F6737,menu_items!$A:$A,0)),0)</f>
        <v>11.95</v>
      </c>
      <c r="J6737" t="str">
        <f t="shared" si="528"/>
        <v>Mon</v>
      </c>
      <c r="K6737">
        <f t="shared" si="529"/>
        <v>20</v>
      </c>
      <c r="L6737" t="str">
        <f t="shared" si="530"/>
        <v>Feb</v>
      </c>
      <c r="M6737">
        <v>12</v>
      </c>
      <c r="N6737">
        <f t="shared" si="531"/>
        <v>3</v>
      </c>
      <c r="O6737" s="5">
        <f t="shared" si="532"/>
        <v>43.849999999999994</v>
      </c>
    </row>
    <row r="6738" spans="1:15" x14ac:dyDescent="0.25">
      <c r="A6738">
        <v>6816</v>
      </c>
      <c r="B6738">
        <v>3010</v>
      </c>
      <c r="C6738">
        <f>IF(COUNTIF($B$2:B6738,B6738)=1,1,0)</f>
        <v>0</v>
      </c>
      <c r="D6738" s="1">
        <v>44977</v>
      </c>
      <c r="E6738" s="2">
        <v>0.51824074074074078</v>
      </c>
      <c r="F6738">
        <v>102</v>
      </c>
      <c r="G6738" t="str">
        <f>IFERROR(INDEX(menu_items!$B:$B,MATCH(F6738,menu_items!$A:$A,0)),"Unknown value")</f>
        <v>Cheeseburger</v>
      </c>
      <c r="H6738" t="str">
        <f>IFERROR(INDEX(menu_items!$C:$C,MATCH(F6738,menu_items!$A:$A,0)),"Unknown value")</f>
        <v>American</v>
      </c>
      <c r="I6738" s="5">
        <f>IFERROR(INDEX(menu_items!$D:$D,MATCH(F6738,menu_items!$A:$A,0)),0)</f>
        <v>13.95</v>
      </c>
      <c r="J6738" t="str">
        <f t="shared" si="528"/>
        <v>Mon</v>
      </c>
      <c r="K6738">
        <f t="shared" si="529"/>
        <v>20</v>
      </c>
      <c r="L6738" t="str">
        <f t="shared" si="530"/>
        <v>Feb</v>
      </c>
      <c r="M6738">
        <v>12</v>
      </c>
      <c r="N6738">
        <f t="shared" si="531"/>
        <v>3</v>
      </c>
      <c r="O6738" s="5">
        <f t="shared" si="532"/>
        <v>43.849999999999994</v>
      </c>
    </row>
    <row r="6739" spans="1:15" x14ac:dyDescent="0.25">
      <c r="A6739">
        <v>6817</v>
      </c>
      <c r="B6739">
        <v>3010</v>
      </c>
      <c r="C6739">
        <f>IF(COUNTIF($B$2:B6739,B6739)=1,1,0)</f>
        <v>0</v>
      </c>
      <c r="D6739" s="1">
        <v>44977</v>
      </c>
      <c r="E6739" s="2">
        <v>0.51824074074074078</v>
      </c>
      <c r="F6739">
        <v>109</v>
      </c>
      <c r="G6739" t="str">
        <f>IFERROR(INDEX(menu_items!$B:$B,MATCH(F6739,menu_items!$A:$A,0)),"Unknown value")</f>
        <v>Korean Beef Bowl</v>
      </c>
      <c r="H6739" t="str">
        <f>IFERROR(INDEX(menu_items!$C:$C,MATCH(F6739,menu_items!$A:$A,0)),"Unknown value")</f>
        <v>Asian</v>
      </c>
      <c r="I6739" s="5">
        <f>IFERROR(INDEX(menu_items!$D:$D,MATCH(F6739,menu_items!$A:$A,0)),0)</f>
        <v>17.95</v>
      </c>
      <c r="J6739" t="str">
        <f t="shared" si="528"/>
        <v>Mon</v>
      </c>
      <c r="K6739">
        <f t="shared" si="529"/>
        <v>20</v>
      </c>
      <c r="L6739" t="str">
        <f t="shared" si="530"/>
        <v>Feb</v>
      </c>
      <c r="M6739">
        <v>12</v>
      </c>
      <c r="N6739">
        <f t="shared" si="531"/>
        <v>3</v>
      </c>
      <c r="O6739" s="5">
        <f t="shared" si="532"/>
        <v>43.849999999999994</v>
      </c>
    </row>
    <row r="6740" spans="1:15" x14ac:dyDescent="0.25">
      <c r="A6740">
        <v>6818</v>
      </c>
      <c r="B6740">
        <v>3011</v>
      </c>
      <c r="C6740">
        <f>IF(COUNTIF($B$2:B6740,B6740)=1,1,0)</f>
        <v>1</v>
      </c>
      <c r="D6740" s="1">
        <v>44977</v>
      </c>
      <c r="E6740" s="2">
        <v>0.52042824074074079</v>
      </c>
      <c r="F6740">
        <v>122</v>
      </c>
      <c r="G6740" t="str">
        <f>IFERROR(INDEX(menu_items!$B:$B,MATCH(F6740,menu_items!$A:$A,0)),"Unknown value")</f>
        <v>Chips &amp; Salsa</v>
      </c>
      <c r="H6740" t="str">
        <f>IFERROR(INDEX(menu_items!$C:$C,MATCH(F6740,menu_items!$A:$A,0)),"Unknown value")</f>
        <v>Mexican</v>
      </c>
      <c r="I6740" s="5">
        <f>IFERROR(INDEX(menu_items!$D:$D,MATCH(F6740,menu_items!$A:$A,0)),0)</f>
        <v>7</v>
      </c>
      <c r="J6740" t="str">
        <f t="shared" si="528"/>
        <v>Mon</v>
      </c>
      <c r="K6740">
        <f t="shared" si="529"/>
        <v>20</v>
      </c>
      <c r="L6740" t="str">
        <f t="shared" si="530"/>
        <v>Feb</v>
      </c>
      <c r="M6740">
        <v>12</v>
      </c>
      <c r="N6740">
        <f t="shared" si="531"/>
        <v>1</v>
      </c>
      <c r="O6740" s="5">
        <f t="shared" si="532"/>
        <v>7</v>
      </c>
    </row>
    <row r="6741" spans="1:15" x14ac:dyDescent="0.25">
      <c r="A6741">
        <v>6819</v>
      </c>
      <c r="B6741">
        <v>3012</v>
      </c>
      <c r="C6741">
        <f>IF(COUNTIF($B$2:B6741,B6741)=1,1,0)</f>
        <v>1</v>
      </c>
      <c r="D6741" s="1">
        <v>44977</v>
      </c>
      <c r="E6741" s="2">
        <v>0.52225694444444448</v>
      </c>
      <c r="F6741">
        <v>104</v>
      </c>
      <c r="G6741" t="str">
        <f>IFERROR(INDEX(menu_items!$B:$B,MATCH(F6741,menu_items!$A:$A,0)),"Unknown value")</f>
        <v>Veggie Burger</v>
      </c>
      <c r="H6741" t="str">
        <f>IFERROR(INDEX(menu_items!$C:$C,MATCH(F6741,menu_items!$A:$A,0)),"Unknown value")</f>
        <v>American</v>
      </c>
      <c r="I6741" s="5">
        <f>IFERROR(INDEX(menu_items!$D:$D,MATCH(F6741,menu_items!$A:$A,0)),0)</f>
        <v>10.5</v>
      </c>
      <c r="J6741" t="str">
        <f t="shared" si="528"/>
        <v>Mon</v>
      </c>
      <c r="K6741">
        <f t="shared" si="529"/>
        <v>20</v>
      </c>
      <c r="L6741" t="str">
        <f t="shared" si="530"/>
        <v>Feb</v>
      </c>
      <c r="M6741">
        <v>12</v>
      </c>
      <c r="N6741">
        <f t="shared" si="531"/>
        <v>4</v>
      </c>
      <c r="O6741" s="5">
        <f t="shared" si="532"/>
        <v>34.450000000000003</v>
      </c>
    </row>
    <row r="6742" spans="1:15" x14ac:dyDescent="0.25">
      <c r="A6742">
        <v>6820</v>
      </c>
      <c r="B6742">
        <v>3012</v>
      </c>
      <c r="C6742">
        <f>IF(COUNTIF($B$2:B6742,B6742)=1,1,0)</f>
        <v>0</v>
      </c>
      <c r="D6742" s="1">
        <v>44977</v>
      </c>
      <c r="E6742" s="2">
        <v>0.52225694444444448</v>
      </c>
      <c r="F6742">
        <v>111</v>
      </c>
      <c r="G6742" t="str">
        <f>IFERROR(INDEX(menu_items!$B:$B,MATCH(F6742,menu_items!$A:$A,0)),"Unknown value")</f>
        <v>California Roll</v>
      </c>
      <c r="H6742" t="str">
        <f>IFERROR(INDEX(menu_items!$C:$C,MATCH(F6742,menu_items!$A:$A,0)),"Unknown value")</f>
        <v>Asian</v>
      </c>
      <c r="I6742" s="5">
        <f>IFERROR(INDEX(menu_items!$D:$D,MATCH(F6742,menu_items!$A:$A,0)),0)</f>
        <v>11.95</v>
      </c>
      <c r="J6742" t="str">
        <f t="shared" si="528"/>
        <v>Mon</v>
      </c>
      <c r="K6742">
        <f t="shared" si="529"/>
        <v>20</v>
      </c>
      <c r="L6742" t="str">
        <f t="shared" si="530"/>
        <v>Feb</v>
      </c>
      <c r="M6742">
        <v>12</v>
      </c>
      <c r="N6742">
        <f t="shared" si="531"/>
        <v>4</v>
      </c>
      <c r="O6742" s="5">
        <f t="shared" si="532"/>
        <v>34.450000000000003</v>
      </c>
    </row>
    <row r="6743" spans="1:15" x14ac:dyDescent="0.25">
      <c r="A6743">
        <v>6821</v>
      </c>
      <c r="B6743">
        <v>3012</v>
      </c>
      <c r="C6743">
        <f>IF(COUNTIF($B$2:B6743,B6743)=1,1,0)</f>
        <v>0</v>
      </c>
      <c r="D6743" s="1">
        <v>44977</v>
      </c>
      <c r="E6743" s="2">
        <v>0.52225694444444448</v>
      </c>
      <c r="F6743">
        <v>113</v>
      </c>
      <c r="G6743" t="str">
        <f>IFERROR(INDEX(menu_items!$B:$B,MATCH(F6743,menu_items!$A:$A,0)),"Unknown value")</f>
        <v>Edamame</v>
      </c>
      <c r="H6743" t="str">
        <f>IFERROR(INDEX(menu_items!$C:$C,MATCH(F6743,menu_items!$A:$A,0)),"Unknown value")</f>
        <v>Asian</v>
      </c>
      <c r="I6743" s="5">
        <f>IFERROR(INDEX(menu_items!$D:$D,MATCH(F6743,menu_items!$A:$A,0)),0)</f>
        <v>5</v>
      </c>
      <c r="J6743" t="str">
        <f t="shared" si="528"/>
        <v>Mon</v>
      </c>
      <c r="K6743">
        <f t="shared" si="529"/>
        <v>20</v>
      </c>
      <c r="L6743" t="str">
        <f t="shared" si="530"/>
        <v>Feb</v>
      </c>
      <c r="M6743">
        <v>12</v>
      </c>
      <c r="N6743">
        <f t="shared" si="531"/>
        <v>4</v>
      </c>
      <c r="O6743" s="5">
        <f t="shared" si="532"/>
        <v>34.450000000000003</v>
      </c>
    </row>
    <row r="6744" spans="1:15" x14ac:dyDescent="0.25">
      <c r="A6744">
        <v>6822</v>
      </c>
      <c r="B6744">
        <v>3012</v>
      </c>
      <c r="C6744">
        <f>IF(COUNTIF($B$2:B6744,B6744)=1,1,0)</f>
        <v>0</v>
      </c>
      <c r="D6744" s="1">
        <v>44977</v>
      </c>
      <c r="E6744" s="2">
        <v>0.52225694444444448</v>
      </c>
      <c r="F6744">
        <v>122</v>
      </c>
      <c r="G6744" t="str">
        <f>IFERROR(INDEX(menu_items!$B:$B,MATCH(F6744,menu_items!$A:$A,0)),"Unknown value")</f>
        <v>Chips &amp; Salsa</v>
      </c>
      <c r="H6744" t="str">
        <f>IFERROR(INDEX(menu_items!$C:$C,MATCH(F6744,menu_items!$A:$A,0)),"Unknown value")</f>
        <v>Mexican</v>
      </c>
      <c r="I6744" s="5">
        <f>IFERROR(INDEX(menu_items!$D:$D,MATCH(F6744,menu_items!$A:$A,0)),0)</f>
        <v>7</v>
      </c>
      <c r="J6744" t="str">
        <f t="shared" si="528"/>
        <v>Mon</v>
      </c>
      <c r="K6744">
        <f t="shared" si="529"/>
        <v>20</v>
      </c>
      <c r="L6744" t="str">
        <f t="shared" si="530"/>
        <v>Feb</v>
      </c>
      <c r="M6744">
        <v>12</v>
      </c>
      <c r="N6744">
        <f t="shared" si="531"/>
        <v>4</v>
      </c>
      <c r="O6744" s="5">
        <f t="shared" si="532"/>
        <v>34.450000000000003</v>
      </c>
    </row>
    <row r="6745" spans="1:15" x14ac:dyDescent="0.25">
      <c r="A6745">
        <v>6823</v>
      </c>
      <c r="B6745">
        <v>3013</v>
      </c>
      <c r="C6745">
        <f>IF(COUNTIF($B$2:B6745,B6745)=1,1,0)</f>
        <v>1</v>
      </c>
      <c r="D6745" s="1">
        <v>44977</v>
      </c>
      <c r="E6745" s="2">
        <v>0.53151620370370367</v>
      </c>
      <c r="F6745">
        <v>105</v>
      </c>
      <c r="G6745" t="str">
        <f>IFERROR(INDEX(menu_items!$B:$B,MATCH(F6745,menu_items!$A:$A,0)),"Unknown value")</f>
        <v>Mac &amp; Cheese</v>
      </c>
      <c r="H6745" t="str">
        <f>IFERROR(INDEX(menu_items!$C:$C,MATCH(F6745,menu_items!$A:$A,0)),"Unknown value")</f>
        <v>American</v>
      </c>
      <c r="I6745" s="5">
        <f>IFERROR(INDEX(menu_items!$D:$D,MATCH(F6745,menu_items!$A:$A,0)),0)</f>
        <v>7</v>
      </c>
      <c r="J6745" t="str">
        <f t="shared" si="528"/>
        <v>Mon</v>
      </c>
      <c r="K6745">
        <f t="shared" si="529"/>
        <v>20</v>
      </c>
      <c r="L6745" t="str">
        <f t="shared" si="530"/>
        <v>Feb</v>
      </c>
      <c r="M6745">
        <v>12</v>
      </c>
      <c r="N6745">
        <f t="shared" si="531"/>
        <v>1</v>
      </c>
      <c r="O6745" s="5">
        <f t="shared" si="532"/>
        <v>7</v>
      </c>
    </row>
    <row r="6746" spans="1:15" x14ac:dyDescent="0.25">
      <c r="A6746">
        <v>6824</v>
      </c>
      <c r="B6746">
        <v>3014</v>
      </c>
      <c r="C6746">
        <f>IF(COUNTIF($B$2:B6746,B6746)=1,1,0)</f>
        <v>1</v>
      </c>
      <c r="D6746" s="1">
        <v>44977</v>
      </c>
      <c r="E6746" s="2">
        <v>0.54061342592592587</v>
      </c>
      <c r="F6746">
        <v>107</v>
      </c>
      <c r="G6746" t="str">
        <f>IFERROR(INDEX(menu_items!$B:$B,MATCH(F6746,menu_items!$A:$A,0)),"Unknown value")</f>
        <v>Orange Chicken</v>
      </c>
      <c r="H6746" t="str">
        <f>IFERROR(INDEX(menu_items!$C:$C,MATCH(F6746,menu_items!$A:$A,0)),"Unknown value")</f>
        <v>Asian</v>
      </c>
      <c r="I6746" s="5">
        <f>IFERROR(INDEX(menu_items!$D:$D,MATCH(F6746,menu_items!$A:$A,0)),0)</f>
        <v>16.5</v>
      </c>
      <c r="J6746" t="str">
        <f t="shared" si="528"/>
        <v>Mon</v>
      </c>
      <c r="K6746">
        <f t="shared" si="529"/>
        <v>20</v>
      </c>
      <c r="L6746" t="str">
        <f t="shared" si="530"/>
        <v>Feb</v>
      </c>
      <c r="M6746">
        <v>12</v>
      </c>
      <c r="N6746">
        <f t="shared" si="531"/>
        <v>4</v>
      </c>
      <c r="O6746" s="5">
        <f t="shared" si="532"/>
        <v>53.400000000000006</v>
      </c>
    </row>
    <row r="6747" spans="1:15" x14ac:dyDescent="0.25">
      <c r="A6747">
        <v>6825</v>
      </c>
      <c r="B6747">
        <v>3014</v>
      </c>
      <c r="C6747">
        <f>IF(COUNTIF($B$2:B6747,B6747)=1,1,0)</f>
        <v>0</v>
      </c>
      <c r="D6747" s="1">
        <v>44977</v>
      </c>
      <c r="E6747" s="2">
        <v>0.54061342592592587</v>
      </c>
      <c r="F6747">
        <v>109</v>
      </c>
      <c r="G6747" t="str">
        <f>IFERROR(INDEX(menu_items!$B:$B,MATCH(F6747,menu_items!$A:$A,0)),"Unknown value")</f>
        <v>Korean Beef Bowl</v>
      </c>
      <c r="H6747" t="str">
        <f>IFERROR(INDEX(menu_items!$C:$C,MATCH(F6747,menu_items!$A:$A,0)),"Unknown value")</f>
        <v>Asian</v>
      </c>
      <c r="I6747" s="5">
        <f>IFERROR(INDEX(menu_items!$D:$D,MATCH(F6747,menu_items!$A:$A,0)),0)</f>
        <v>17.95</v>
      </c>
      <c r="J6747" t="str">
        <f t="shared" si="528"/>
        <v>Mon</v>
      </c>
      <c r="K6747">
        <f t="shared" si="529"/>
        <v>20</v>
      </c>
      <c r="L6747" t="str">
        <f t="shared" si="530"/>
        <v>Feb</v>
      </c>
      <c r="M6747">
        <v>12</v>
      </c>
      <c r="N6747">
        <f t="shared" si="531"/>
        <v>4</v>
      </c>
      <c r="O6747" s="5">
        <f t="shared" si="532"/>
        <v>53.400000000000006</v>
      </c>
    </row>
    <row r="6748" spans="1:15" x14ac:dyDescent="0.25">
      <c r="A6748">
        <v>6826</v>
      </c>
      <c r="B6748">
        <v>3014</v>
      </c>
      <c r="C6748">
        <f>IF(COUNTIF($B$2:B6748,B6748)=1,1,0)</f>
        <v>0</v>
      </c>
      <c r="D6748" s="1">
        <v>44977</v>
      </c>
      <c r="E6748" s="2">
        <v>0.54061342592592587</v>
      </c>
      <c r="F6748">
        <v>119</v>
      </c>
      <c r="G6748" t="str">
        <f>IFERROR(INDEX(menu_items!$B:$B,MATCH(F6748,menu_items!$A:$A,0)),"Unknown value")</f>
        <v>Chicken Torta</v>
      </c>
      <c r="H6748" t="str">
        <f>IFERROR(INDEX(menu_items!$C:$C,MATCH(F6748,menu_items!$A:$A,0)),"Unknown value")</f>
        <v>Mexican</v>
      </c>
      <c r="I6748" s="5">
        <f>IFERROR(INDEX(menu_items!$D:$D,MATCH(F6748,menu_items!$A:$A,0)),0)</f>
        <v>11.95</v>
      </c>
      <c r="J6748" t="str">
        <f t="shared" si="528"/>
        <v>Mon</v>
      </c>
      <c r="K6748">
        <f t="shared" si="529"/>
        <v>20</v>
      </c>
      <c r="L6748" t="str">
        <f t="shared" si="530"/>
        <v>Feb</v>
      </c>
      <c r="M6748">
        <v>12</v>
      </c>
      <c r="N6748">
        <f t="shared" si="531"/>
        <v>4</v>
      </c>
      <c r="O6748" s="5">
        <f t="shared" si="532"/>
        <v>53.400000000000006</v>
      </c>
    </row>
    <row r="6749" spans="1:15" x14ac:dyDescent="0.25">
      <c r="A6749">
        <v>6827</v>
      </c>
      <c r="B6749">
        <v>3014</v>
      </c>
      <c r="C6749">
        <f>IF(COUNTIF($B$2:B6749,B6749)=1,1,0)</f>
        <v>0</v>
      </c>
      <c r="D6749" s="1">
        <v>44977</v>
      </c>
      <c r="E6749" s="2">
        <v>0.54061342592592587</v>
      </c>
      <c r="F6749">
        <v>105</v>
      </c>
      <c r="G6749" t="str">
        <f>IFERROR(INDEX(menu_items!$B:$B,MATCH(F6749,menu_items!$A:$A,0)),"Unknown value")</f>
        <v>Mac &amp; Cheese</v>
      </c>
      <c r="H6749" t="str">
        <f>IFERROR(INDEX(menu_items!$C:$C,MATCH(F6749,menu_items!$A:$A,0)),"Unknown value")</f>
        <v>American</v>
      </c>
      <c r="I6749" s="5">
        <f>IFERROR(INDEX(menu_items!$D:$D,MATCH(F6749,menu_items!$A:$A,0)),0)</f>
        <v>7</v>
      </c>
      <c r="J6749" t="str">
        <f t="shared" si="528"/>
        <v>Mon</v>
      </c>
      <c r="K6749">
        <f t="shared" si="529"/>
        <v>20</v>
      </c>
      <c r="L6749" t="str">
        <f t="shared" si="530"/>
        <v>Feb</v>
      </c>
      <c r="M6749">
        <v>12</v>
      </c>
      <c r="N6749">
        <f t="shared" si="531"/>
        <v>4</v>
      </c>
      <c r="O6749" s="5">
        <f t="shared" si="532"/>
        <v>53.400000000000006</v>
      </c>
    </row>
    <row r="6750" spans="1:15" x14ac:dyDescent="0.25">
      <c r="A6750">
        <v>6828</v>
      </c>
      <c r="B6750">
        <v>3015</v>
      </c>
      <c r="C6750">
        <f>IF(COUNTIF($B$2:B6750,B6750)=1,1,0)</f>
        <v>1</v>
      </c>
      <c r="D6750" s="1">
        <v>44977</v>
      </c>
      <c r="E6750" s="2">
        <v>0.5410300925925926</v>
      </c>
      <c r="F6750">
        <v>101</v>
      </c>
      <c r="G6750" t="str">
        <f>IFERROR(INDEX(menu_items!$B:$B,MATCH(F6750,menu_items!$A:$A,0)),"Unknown value")</f>
        <v>Hamburger</v>
      </c>
      <c r="H6750" t="str">
        <f>IFERROR(INDEX(menu_items!$C:$C,MATCH(F6750,menu_items!$A:$A,0)),"Unknown value")</f>
        <v>American</v>
      </c>
      <c r="I6750" s="5">
        <f>IFERROR(INDEX(menu_items!$D:$D,MATCH(F6750,menu_items!$A:$A,0)),0)</f>
        <v>12.95</v>
      </c>
      <c r="J6750" t="str">
        <f t="shared" si="528"/>
        <v>Mon</v>
      </c>
      <c r="K6750">
        <f t="shared" si="529"/>
        <v>20</v>
      </c>
      <c r="L6750" t="str">
        <f t="shared" si="530"/>
        <v>Feb</v>
      </c>
      <c r="M6750">
        <v>12</v>
      </c>
      <c r="N6750">
        <f t="shared" si="531"/>
        <v>1</v>
      </c>
      <c r="O6750" s="5">
        <f t="shared" si="532"/>
        <v>12.95</v>
      </c>
    </row>
    <row r="6751" spans="1:15" x14ac:dyDescent="0.25">
      <c r="A6751">
        <v>6829</v>
      </c>
      <c r="B6751">
        <v>3016</v>
      </c>
      <c r="C6751">
        <f>IF(COUNTIF($B$2:B6751,B6751)=1,1,0)</f>
        <v>1</v>
      </c>
      <c r="D6751" s="1">
        <v>44977</v>
      </c>
      <c r="E6751" s="2">
        <v>0.54655092592592591</v>
      </c>
      <c r="F6751">
        <v>126</v>
      </c>
      <c r="G6751" t="str">
        <f>IFERROR(INDEX(menu_items!$B:$B,MATCH(F6751,menu_items!$A:$A,0)),"Unknown value")</f>
        <v>Fettuccine Alfredo</v>
      </c>
      <c r="H6751" t="str">
        <f>IFERROR(INDEX(menu_items!$C:$C,MATCH(F6751,menu_items!$A:$A,0)),"Unknown value")</f>
        <v>Italian</v>
      </c>
      <c r="I6751" s="5">
        <f>IFERROR(INDEX(menu_items!$D:$D,MATCH(F6751,menu_items!$A:$A,0)),0)</f>
        <v>14.5</v>
      </c>
      <c r="J6751" t="str">
        <f t="shared" si="528"/>
        <v>Mon</v>
      </c>
      <c r="K6751">
        <f t="shared" si="529"/>
        <v>20</v>
      </c>
      <c r="L6751" t="str">
        <f t="shared" si="530"/>
        <v>Feb</v>
      </c>
      <c r="M6751">
        <v>13</v>
      </c>
      <c r="N6751">
        <f t="shared" si="531"/>
        <v>2</v>
      </c>
      <c r="O6751" s="5">
        <f t="shared" si="532"/>
        <v>19.5</v>
      </c>
    </row>
    <row r="6752" spans="1:15" x14ac:dyDescent="0.25">
      <c r="A6752">
        <v>6830</v>
      </c>
      <c r="B6752">
        <v>3016</v>
      </c>
      <c r="C6752">
        <f>IF(COUNTIF($B$2:B6752,B6752)=1,1,0)</f>
        <v>0</v>
      </c>
      <c r="D6752" s="1">
        <v>44977</v>
      </c>
      <c r="E6752" s="2">
        <v>0.54655092592592591</v>
      </c>
      <c r="F6752">
        <v>113</v>
      </c>
      <c r="G6752" t="str">
        <f>IFERROR(INDEX(menu_items!$B:$B,MATCH(F6752,menu_items!$A:$A,0)),"Unknown value")</f>
        <v>Edamame</v>
      </c>
      <c r="H6752" t="str">
        <f>IFERROR(INDEX(menu_items!$C:$C,MATCH(F6752,menu_items!$A:$A,0)),"Unknown value")</f>
        <v>Asian</v>
      </c>
      <c r="I6752" s="5">
        <f>IFERROR(INDEX(menu_items!$D:$D,MATCH(F6752,menu_items!$A:$A,0)),0)</f>
        <v>5</v>
      </c>
      <c r="J6752" t="str">
        <f t="shared" si="528"/>
        <v>Mon</v>
      </c>
      <c r="K6752">
        <f t="shared" si="529"/>
        <v>20</v>
      </c>
      <c r="L6752" t="str">
        <f t="shared" si="530"/>
        <v>Feb</v>
      </c>
      <c r="M6752">
        <v>13</v>
      </c>
      <c r="N6752">
        <f t="shared" si="531"/>
        <v>2</v>
      </c>
      <c r="O6752" s="5">
        <f t="shared" si="532"/>
        <v>19.5</v>
      </c>
    </row>
    <row r="6753" spans="1:15" x14ac:dyDescent="0.25">
      <c r="A6753">
        <v>6831</v>
      </c>
      <c r="B6753">
        <v>3017</v>
      </c>
      <c r="C6753">
        <f>IF(COUNTIF($B$2:B6753,B6753)=1,1,0)</f>
        <v>1</v>
      </c>
      <c r="D6753" s="1">
        <v>44977</v>
      </c>
      <c r="E6753" s="2">
        <v>0.54839120370370376</v>
      </c>
      <c r="F6753">
        <v>124</v>
      </c>
      <c r="G6753" t="str">
        <f>IFERROR(INDEX(menu_items!$B:$B,MATCH(F6753,menu_items!$A:$A,0)),"Unknown value")</f>
        <v>Spaghetti</v>
      </c>
      <c r="H6753" t="str">
        <f>IFERROR(INDEX(menu_items!$C:$C,MATCH(F6753,menu_items!$A:$A,0)),"Unknown value")</f>
        <v>Italian</v>
      </c>
      <c r="I6753" s="5">
        <f>IFERROR(INDEX(menu_items!$D:$D,MATCH(F6753,menu_items!$A:$A,0)),0)</f>
        <v>14.5</v>
      </c>
      <c r="J6753" t="str">
        <f t="shared" si="528"/>
        <v>Mon</v>
      </c>
      <c r="K6753">
        <f t="shared" si="529"/>
        <v>20</v>
      </c>
      <c r="L6753" t="str">
        <f t="shared" si="530"/>
        <v>Feb</v>
      </c>
      <c r="M6753">
        <v>13</v>
      </c>
      <c r="N6753">
        <f t="shared" si="531"/>
        <v>1</v>
      </c>
      <c r="O6753" s="5">
        <f t="shared" si="532"/>
        <v>14.5</v>
      </c>
    </row>
    <row r="6754" spans="1:15" x14ac:dyDescent="0.25">
      <c r="A6754">
        <v>6832</v>
      </c>
      <c r="B6754">
        <v>3018</v>
      </c>
      <c r="C6754">
        <f>IF(COUNTIF($B$2:B6754,B6754)=1,1,0)</f>
        <v>1</v>
      </c>
      <c r="D6754" s="1">
        <v>44977</v>
      </c>
      <c r="E6754" s="2">
        <v>0.55046296296296293</v>
      </c>
      <c r="F6754">
        <v>116</v>
      </c>
      <c r="G6754" t="str">
        <f>IFERROR(INDEX(menu_items!$B:$B,MATCH(F6754,menu_items!$A:$A,0)),"Unknown value")</f>
        <v>Steak Tacos</v>
      </c>
      <c r="H6754" t="str">
        <f>IFERROR(INDEX(menu_items!$C:$C,MATCH(F6754,menu_items!$A:$A,0)),"Unknown value")</f>
        <v>Mexican</v>
      </c>
      <c r="I6754" s="5">
        <f>IFERROR(INDEX(menu_items!$D:$D,MATCH(F6754,menu_items!$A:$A,0)),0)</f>
        <v>13.95</v>
      </c>
      <c r="J6754" t="str">
        <f t="shared" si="528"/>
        <v>Mon</v>
      </c>
      <c r="K6754">
        <f t="shared" si="529"/>
        <v>20</v>
      </c>
      <c r="L6754" t="str">
        <f t="shared" si="530"/>
        <v>Feb</v>
      </c>
      <c r="M6754">
        <v>13</v>
      </c>
      <c r="N6754">
        <f t="shared" si="531"/>
        <v>7</v>
      </c>
      <c r="O6754" s="5">
        <f t="shared" si="532"/>
        <v>96.8</v>
      </c>
    </row>
    <row r="6755" spans="1:15" x14ac:dyDescent="0.25">
      <c r="A6755">
        <v>6833</v>
      </c>
      <c r="B6755">
        <v>3018</v>
      </c>
      <c r="C6755">
        <f>IF(COUNTIF($B$2:B6755,B6755)=1,1,0)</f>
        <v>0</v>
      </c>
      <c r="D6755" s="1">
        <v>44977</v>
      </c>
      <c r="E6755" s="2">
        <v>0.55046296296296293</v>
      </c>
      <c r="F6755">
        <v>104</v>
      </c>
      <c r="G6755" t="str">
        <f>IFERROR(INDEX(menu_items!$B:$B,MATCH(F6755,menu_items!$A:$A,0)),"Unknown value")</f>
        <v>Veggie Burger</v>
      </c>
      <c r="H6755" t="str">
        <f>IFERROR(INDEX(menu_items!$C:$C,MATCH(F6755,menu_items!$A:$A,0)),"Unknown value")</f>
        <v>American</v>
      </c>
      <c r="I6755" s="5">
        <f>IFERROR(INDEX(menu_items!$D:$D,MATCH(F6755,menu_items!$A:$A,0)),0)</f>
        <v>10.5</v>
      </c>
      <c r="J6755" t="str">
        <f t="shared" si="528"/>
        <v>Mon</v>
      </c>
      <c r="K6755">
        <f t="shared" si="529"/>
        <v>20</v>
      </c>
      <c r="L6755" t="str">
        <f t="shared" si="530"/>
        <v>Feb</v>
      </c>
      <c r="M6755">
        <v>13</v>
      </c>
      <c r="N6755">
        <f t="shared" si="531"/>
        <v>7</v>
      </c>
      <c r="O6755" s="5">
        <f t="shared" si="532"/>
        <v>96.8</v>
      </c>
    </row>
    <row r="6756" spans="1:15" x14ac:dyDescent="0.25">
      <c r="A6756">
        <v>6834</v>
      </c>
      <c r="B6756">
        <v>3018</v>
      </c>
      <c r="C6756">
        <f>IF(COUNTIF($B$2:B6756,B6756)=1,1,0)</f>
        <v>0</v>
      </c>
      <c r="D6756" s="1">
        <v>44977</v>
      </c>
      <c r="E6756" s="2">
        <v>0.55046296296296293</v>
      </c>
      <c r="F6756">
        <v>125</v>
      </c>
      <c r="G6756" t="str">
        <f>IFERROR(INDEX(menu_items!$B:$B,MATCH(F6756,menu_items!$A:$A,0)),"Unknown value")</f>
        <v>Spaghetti &amp; Meatballs</v>
      </c>
      <c r="H6756" t="str">
        <f>IFERROR(INDEX(menu_items!$C:$C,MATCH(F6756,menu_items!$A:$A,0)),"Unknown value")</f>
        <v>Italian</v>
      </c>
      <c r="I6756" s="5">
        <f>IFERROR(INDEX(menu_items!$D:$D,MATCH(F6756,menu_items!$A:$A,0)),0)</f>
        <v>17.95</v>
      </c>
      <c r="J6756" t="str">
        <f t="shared" si="528"/>
        <v>Mon</v>
      </c>
      <c r="K6756">
        <f t="shared" si="529"/>
        <v>20</v>
      </c>
      <c r="L6756" t="str">
        <f t="shared" si="530"/>
        <v>Feb</v>
      </c>
      <c r="M6756">
        <v>13</v>
      </c>
      <c r="N6756">
        <f t="shared" si="531"/>
        <v>7</v>
      </c>
      <c r="O6756" s="5">
        <f t="shared" si="532"/>
        <v>96.8</v>
      </c>
    </row>
    <row r="6757" spans="1:15" x14ac:dyDescent="0.25">
      <c r="A6757">
        <v>6835</v>
      </c>
      <c r="B6757">
        <v>3018</v>
      </c>
      <c r="C6757">
        <f>IF(COUNTIF($B$2:B6757,B6757)=1,1,0)</f>
        <v>0</v>
      </c>
      <c r="D6757" s="1">
        <v>44977</v>
      </c>
      <c r="E6757" s="2">
        <v>0.55046296296296293</v>
      </c>
      <c r="F6757">
        <v>128</v>
      </c>
      <c r="G6757" t="str">
        <f>IFERROR(INDEX(menu_items!$B:$B,MATCH(F6757,menu_items!$A:$A,0)),"Unknown value")</f>
        <v>Cheese Lasagna</v>
      </c>
      <c r="H6757" t="str">
        <f>IFERROR(INDEX(menu_items!$C:$C,MATCH(F6757,menu_items!$A:$A,0)),"Unknown value")</f>
        <v>Italian</v>
      </c>
      <c r="I6757" s="5">
        <f>IFERROR(INDEX(menu_items!$D:$D,MATCH(F6757,menu_items!$A:$A,0)),0)</f>
        <v>15.5</v>
      </c>
      <c r="J6757" t="str">
        <f t="shared" si="528"/>
        <v>Mon</v>
      </c>
      <c r="K6757">
        <f t="shared" si="529"/>
        <v>20</v>
      </c>
      <c r="L6757" t="str">
        <f t="shared" si="530"/>
        <v>Feb</v>
      </c>
      <c r="M6757">
        <v>13</v>
      </c>
      <c r="N6757">
        <f t="shared" si="531"/>
        <v>7</v>
      </c>
      <c r="O6757" s="5">
        <f t="shared" si="532"/>
        <v>96.8</v>
      </c>
    </row>
    <row r="6758" spans="1:15" x14ac:dyDescent="0.25">
      <c r="A6758">
        <v>6836</v>
      </c>
      <c r="B6758">
        <v>3018</v>
      </c>
      <c r="C6758">
        <f>IF(COUNTIF($B$2:B6758,B6758)=1,1,0)</f>
        <v>0</v>
      </c>
      <c r="D6758" s="1">
        <v>44977</v>
      </c>
      <c r="E6758" s="2">
        <v>0.55046296296296293</v>
      </c>
      <c r="F6758">
        <v>111</v>
      </c>
      <c r="G6758" t="str">
        <f>IFERROR(INDEX(menu_items!$B:$B,MATCH(F6758,menu_items!$A:$A,0)),"Unknown value")</f>
        <v>California Roll</v>
      </c>
      <c r="H6758" t="str">
        <f>IFERROR(INDEX(menu_items!$C:$C,MATCH(F6758,menu_items!$A:$A,0)),"Unknown value")</f>
        <v>Asian</v>
      </c>
      <c r="I6758" s="5">
        <f>IFERROR(INDEX(menu_items!$D:$D,MATCH(F6758,menu_items!$A:$A,0)),0)</f>
        <v>11.95</v>
      </c>
      <c r="J6758" t="str">
        <f t="shared" si="528"/>
        <v>Mon</v>
      </c>
      <c r="K6758">
        <f t="shared" si="529"/>
        <v>20</v>
      </c>
      <c r="L6758" t="str">
        <f t="shared" si="530"/>
        <v>Feb</v>
      </c>
      <c r="M6758">
        <v>13</v>
      </c>
      <c r="N6758">
        <f t="shared" si="531"/>
        <v>7</v>
      </c>
      <c r="O6758" s="5">
        <f t="shared" si="532"/>
        <v>96.8</v>
      </c>
    </row>
    <row r="6759" spans="1:15" x14ac:dyDescent="0.25">
      <c r="A6759">
        <v>6837</v>
      </c>
      <c r="B6759">
        <v>3018</v>
      </c>
      <c r="C6759">
        <f>IF(COUNTIF($B$2:B6759,B6759)=1,1,0)</f>
        <v>0</v>
      </c>
      <c r="D6759" s="1">
        <v>44977</v>
      </c>
      <c r="E6759" s="2">
        <v>0.55046296296296293</v>
      </c>
      <c r="F6759">
        <v>131</v>
      </c>
      <c r="G6759" t="str">
        <f>IFERROR(INDEX(menu_items!$B:$B,MATCH(F6759,menu_items!$A:$A,0)),"Unknown value")</f>
        <v>Chicken Parmesan</v>
      </c>
      <c r="H6759" t="str">
        <f>IFERROR(INDEX(menu_items!$C:$C,MATCH(F6759,menu_items!$A:$A,0)),"Unknown value")</f>
        <v>Italian</v>
      </c>
      <c r="I6759" s="5">
        <f>IFERROR(INDEX(menu_items!$D:$D,MATCH(F6759,menu_items!$A:$A,0)),0)</f>
        <v>17.95</v>
      </c>
      <c r="J6759" t="str">
        <f t="shared" si="528"/>
        <v>Mon</v>
      </c>
      <c r="K6759">
        <f t="shared" si="529"/>
        <v>20</v>
      </c>
      <c r="L6759" t="str">
        <f t="shared" si="530"/>
        <v>Feb</v>
      </c>
      <c r="M6759">
        <v>13</v>
      </c>
      <c r="N6759">
        <f t="shared" si="531"/>
        <v>7</v>
      </c>
      <c r="O6759" s="5">
        <f t="shared" si="532"/>
        <v>96.8</v>
      </c>
    </row>
    <row r="6760" spans="1:15" x14ac:dyDescent="0.25">
      <c r="A6760">
        <v>6838</v>
      </c>
      <c r="B6760">
        <v>3018</v>
      </c>
      <c r="C6760">
        <f>IF(COUNTIF($B$2:B6760,B6760)=1,1,0)</f>
        <v>0</v>
      </c>
      <c r="D6760" s="1">
        <v>44977</v>
      </c>
      <c r="E6760" s="2">
        <v>0.55046296296296293</v>
      </c>
      <c r="F6760">
        <v>114</v>
      </c>
      <c r="G6760" t="str">
        <f>IFERROR(INDEX(menu_items!$B:$B,MATCH(F6760,menu_items!$A:$A,0)),"Unknown value")</f>
        <v>Potstickers</v>
      </c>
      <c r="H6760" t="str">
        <f>IFERROR(INDEX(menu_items!$C:$C,MATCH(F6760,menu_items!$A:$A,0)),"Unknown value")</f>
        <v>Asian</v>
      </c>
      <c r="I6760" s="5">
        <f>IFERROR(INDEX(menu_items!$D:$D,MATCH(F6760,menu_items!$A:$A,0)),0)</f>
        <v>9</v>
      </c>
      <c r="J6760" t="str">
        <f t="shared" si="528"/>
        <v>Mon</v>
      </c>
      <c r="K6760">
        <f t="shared" si="529"/>
        <v>20</v>
      </c>
      <c r="L6760" t="str">
        <f t="shared" si="530"/>
        <v>Feb</v>
      </c>
      <c r="M6760">
        <v>13</v>
      </c>
      <c r="N6760">
        <f t="shared" si="531"/>
        <v>7</v>
      </c>
      <c r="O6760" s="5">
        <f t="shared" si="532"/>
        <v>96.8</v>
      </c>
    </row>
    <row r="6761" spans="1:15" x14ac:dyDescent="0.25">
      <c r="A6761">
        <v>6839</v>
      </c>
      <c r="B6761">
        <v>3019</v>
      </c>
      <c r="C6761">
        <f>IF(COUNTIF($B$2:B6761,B6761)=1,1,0)</f>
        <v>1</v>
      </c>
      <c r="D6761" s="1">
        <v>44977</v>
      </c>
      <c r="E6761" s="2">
        <v>0.55240740740740746</v>
      </c>
      <c r="F6761">
        <v>101</v>
      </c>
      <c r="G6761" t="str">
        <f>IFERROR(INDEX(menu_items!$B:$B,MATCH(F6761,menu_items!$A:$A,0)),"Unknown value")</f>
        <v>Hamburger</v>
      </c>
      <c r="H6761" t="str">
        <f>IFERROR(INDEX(menu_items!$C:$C,MATCH(F6761,menu_items!$A:$A,0)),"Unknown value")</f>
        <v>American</v>
      </c>
      <c r="I6761" s="5">
        <f>IFERROR(INDEX(menu_items!$D:$D,MATCH(F6761,menu_items!$A:$A,0)),0)</f>
        <v>12.95</v>
      </c>
      <c r="J6761" t="str">
        <f t="shared" si="528"/>
        <v>Mon</v>
      </c>
      <c r="K6761">
        <f t="shared" si="529"/>
        <v>20</v>
      </c>
      <c r="L6761" t="str">
        <f t="shared" si="530"/>
        <v>Feb</v>
      </c>
      <c r="M6761">
        <v>13</v>
      </c>
      <c r="N6761">
        <f t="shared" si="531"/>
        <v>1</v>
      </c>
      <c r="O6761" s="5">
        <f t="shared" si="532"/>
        <v>12.95</v>
      </c>
    </row>
    <row r="6762" spans="1:15" x14ac:dyDescent="0.25">
      <c r="A6762">
        <v>6840</v>
      </c>
      <c r="B6762">
        <v>3020</v>
      </c>
      <c r="C6762">
        <f>IF(COUNTIF($B$2:B6762,B6762)=1,1,0)</f>
        <v>1</v>
      </c>
      <c r="D6762" s="1">
        <v>44977</v>
      </c>
      <c r="E6762" s="2">
        <v>0.55359953703703701</v>
      </c>
      <c r="F6762">
        <v>123</v>
      </c>
      <c r="G6762" t="str">
        <f>IFERROR(INDEX(menu_items!$B:$B,MATCH(F6762,menu_items!$A:$A,0)),"Unknown value")</f>
        <v>Chips &amp; Guacamole</v>
      </c>
      <c r="H6762" t="str">
        <f>IFERROR(INDEX(menu_items!$C:$C,MATCH(F6762,menu_items!$A:$A,0)),"Unknown value")</f>
        <v>Mexican</v>
      </c>
      <c r="I6762" s="5">
        <f>IFERROR(INDEX(menu_items!$D:$D,MATCH(F6762,menu_items!$A:$A,0)),0)</f>
        <v>9</v>
      </c>
      <c r="J6762" t="str">
        <f t="shared" si="528"/>
        <v>Mon</v>
      </c>
      <c r="K6762">
        <f t="shared" si="529"/>
        <v>20</v>
      </c>
      <c r="L6762" t="str">
        <f t="shared" si="530"/>
        <v>Feb</v>
      </c>
      <c r="M6762">
        <v>13</v>
      </c>
      <c r="N6762">
        <f t="shared" si="531"/>
        <v>1</v>
      </c>
      <c r="O6762" s="5">
        <f t="shared" si="532"/>
        <v>9</v>
      </c>
    </row>
    <row r="6763" spans="1:15" x14ac:dyDescent="0.25">
      <c r="A6763">
        <v>6841</v>
      </c>
      <c r="B6763">
        <v>3021</v>
      </c>
      <c r="C6763">
        <f>IF(COUNTIF($B$2:B6763,B6763)=1,1,0)</f>
        <v>1</v>
      </c>
      <c r="D6763" s="1">
        <v>44977</v>
      </c>
      <c r="E6763" s="2">
        <v>0.55819444444444444</v>
      </c>
      <c r="F6763">
        <v>106</v>
      </c>
      <c r="G6763" t="str">
        <f>IFERROR(INDEX(menu_items!$B:$B,MATCH(F6763,menu_items!$A:$A,0)),"Unknown value")</f>
        <v>French Fries</v>
      </c>
      <c r="H6763" t="str">
        <f>IFERROR(INDEX(menu_items!$C:$C,MATCH(F6763,menu_items!$A:$A,0)),"Unknown value")</f>
        <v>American</v>
      </c>
      <c r="I6763" s="5">
        <f>IFERROR(INDEX(menu_items!$D:$D,MATCH(F6763,menu_items!$A:$A,0)),0)</f>
        <v>7</v>
      </c>
      <c r="J6763" t="str">
        <f t="shared" si="528"/>
        <v>Mon</v>
      </c>
      <c r="K6763">
        <f t="shared" si="529"/>
        <v>20</v>
      </c>
      <c r="L6763" t="str">
        <f t="shared" si="530"/>
        <v>Feb</v>
      </c>
      <c r="M6763">
        <v>13</v>
      </c>
      <c r="N6763">
        <f t="shared" si="531"/>
        <v>1</v>
      </c>
      <c r="O6763" s="5">
        <f t="shared" si="532"/>
        <v>7</v>
      </c>
    </row>
    <row r="6764" spans="1:15" x14ac:dyDescent="0.25">
      <c r="A6764">
        <v>6842</v>
      </c>
      <c r="B6764">
        <v>3022</v>
      </c>
      <c r="C6764">
        <f>IF(COUNTIF($B$2:B6764,B6764)=1,1,0)</f>
        <v>1</v>
      </c>
      <c r="D6764" s="1">
        <v>44977</v>
      </c>
      <c r="E6764" s="2">
        <v>0.55847222222222226</v>
      </c>
      <c r="F6764">
        <v>116</v>
      </c>
      <c r="G6764" t="str">
        <f>IFERROR(INDEX(menu_items!$B:$B,MATCH(F6764,menu_items!$A:$A,0)),"Unknown value")</f>
        <v>Steak Tacos</v>
      </c>
      <c r="H6764" t="str">
        <f>IFERROR(INDEX(menu_items!$C:$C,MATCH(F6764,menu_items!$A:$A,0)),"Unknown value")</f>
        <v>Mexican</v>
      </c>
      <c r="I6764" s="5">
        <f>IFERROR(INDEX(menu_items!$D:$D,MATCH(F6764,menu_items!$A:$A,0)),0)</f>
        <v>13.95</v>
      </c>
      <c r="J6764" t="str">
        <f t="shared" si="528"/>
        <v>Mon</v>
      </c>
      <c r="K6764">
        <f t="shared" si="529"/>
        <v>20</v>
      </c>
      <c r="L6764" t="str">
        <f t="shared" si="530"/>
        <v>Feb</v>
      </c>
      <c r="M6764">
        <v>13</v>
      </c>
      <c r="N6764">
        <f t="shared" si="531"/>
        <v>4</v>
      </c>
      <c r="O6764" s="5">
        <f t="shared" si="532"/>
        <v>53.849999999999994</v>
      </c>
    </row>
    <row r="6765" spans="1:15" x14ac:dyDescent="0.25">
      <c r="A6765">
        <v>6843</v>
      </c>
      <c r="B6765">
        <v>3022</v>
      </c>
      <c r="C6765">
        <f>IF(COUNTIF($B$2:B6765,B6765)=1,1,0)</f>
        <v>0</v>
      </c>
      <c r="D6765" s="1">
        <v>44977</v>
      </c>
      <c r="E6765" s="2">
        <v>0.55847222222222226</v>
      </c>
      <c r="F6765">
        <v>102</v>
      </c>
      <c r="G6765" t="str">
        <f>IFERROR(INDEX(menu_items!$B:$B,MATCH(F6765,menu_items!$A:$A,0)),"Unknown value")</f>
        <v>Cheeseburger</v>
      </c>
      <c r="H6765" t="str">
        <f>IFERROR(INDEX(menu_items!$C:$C,MATCH(F6765,menu_items!$A:$A,0)),"Unknown value")</f>
        <v>American</v>
      </c>
      <c r="I6765" s="5">
        <f>IFERROR(INDEX(menu_items!$D:$D,MATCH(F6765,menu_items!$A:$A,0)),0)</f>
        <v>13.95</v>
      </c>
      <c r="J6765" t="str">
        <f t="shared" si="528"/>
        <v>Mon</v>
      </c>
      <c r="K6765">
        <f t="shared" si="529"/>
        <v>20</v>
      </c>
      <c r="L6765" t="str">
        <f t="shared" si="530"/>
        <v>Feb</v>
      </c>
      <c r="M6765">
        <v>13</v>
      </c>
      <c r="N6765">
        <f t="shared" si="531"/>
        <v>4</v>
      </c>
      <c r="O6765" s="5">
        <f t="shared" si="532"/>
        <v>53.849999999999994</v>
      </c>
    </row>
    <row r="6766" spans="1:15" x14ac:dyDescent="0.25">
      <c r="A6766">
        <v>6844</v>
      </c>
      <c r="B6766">
        <v>3022</v>
      </c>
      <c r="C6766">
        <f>IF(COUNTIF($B$2:B6766,B6766)=1,1,0)</f>
        <v>0</v>
      </c>
      <c r="D6766" s="1">
        <v>44977</v>
      </c>
      <c r="E6766" s="2">
        <v>0.55847222222222226</v>
      </c>
      <c r="F6766">
        <v>103</v>
      </c>
      <c r="G6766" t="str">
        <f>IFERROR(INDEX(menu_items!$B:$B,MATCH(F6766,menu_items!$A:$A,0)),"Unknown value")</f>
        <v>Hot Dog</v>
      </c>
      <c r="H6766" t="str">
        <f>IFERROR(INDEX(menu_items!$C:$C,MATCH(F6766,menu_items!$A:$A,0)),"Unknown value")</f>
        <v>American</v>
      </c>
      <c r="I6766" s="5">
        <f>IFERROR(INDEX(menu_items!$D:$D,MATCH(F6766,menu_items!$A:$A,0)),0)</f>
        <v>9</v>
      </c>
      <c r="J6766" t="str">
        <f t="shared" si="528"/>
        <v>Mon</v>
      </c>
      <c r="K6766">
        <f t="shared" si="529"/>
        <v>20</v>
      </c>
      <c r="L6766" t="str">
        <f t="shared" si="530"/>
        <v>Feb</v>
      </c>
      <c r="M6766">
        <v>13</v>
      </c>
      <c r="N6766">
        <f t="shared" si="531"/>
        <v>4</v>
      </c>
      <c r="O6766" s="5">
        <f t="shared" si="532"/>
        <v>53.849999999999994</v>
      </c>
    </row>
    <row r="6767" spans="1:15" x14ac:dyDescent="0.25">
      <c r="A6767">
        <v>6845</v>
      </c>
      <c r="B6767">
        <v>3022</v>
      </c>
      <c r="C6767">
        <f>IF(COUNTIF($B$2:B6767,B6767)=1,1,0)</f>
        <v>0</v>
      </c>
      <c r="D6767" s="1">
        <v>44977</v>
      </c>
      <c r="E6767" s="2">
        <v>0.55847222222222226</v>
      </c>
      <c r="F6767">
        <v>132</v>
      </c>
      <c r="G6767" t="str">
        <f>IFERROR(INDEX(menu_items!$B:$B,MATCH(F6767,menu_items!$A:$A,0)),"Unknown value")</f>
        <v>Eggplant Parmesan</v>
      </c>
      <c r="H6767" t="str">
        <f>IFERROR(INDEX(menu_items!$C:$C,MATCH(F6767,menu_items!$A:$A,0)),"Unknown value")</f>
        <v>Italian</v>
      </c>
      <c r="I6767" s="5">
        <f>IFERROR(INDEX(menu_items!$D:$D,MATCH(F6767,menu_items!$A:$A,0)),0)</f>
        <v>16.95</v>
      </c>
      <c r="J6767" t="str">
        <f t="shared" si="528"/>
        <v>Mon</v>
      </c>
      <c r="K6767">
        <f t="shared" si="529"/>
        <v>20</v>
      </c>
      <c r="L6767" t="str">
        <f t="shared" si="530"/>
        <v>Feb</v>
      </c>
      <c r="M6767">
        <v>13</v>
      </c>
      <c r="N6767">
        <f t="shared" si="531"/>
        <v>4</v>
      </c>
      <c r="O6767" s="5">
        <f t="shared" si="532"/>
        <v>53.849999999999994</v>
      </c>
    </row>
    <row r="6768" spans="1:15" x14ac:dyDescent="0.25">
      <c r="A6768">
        <v>6846</v>
      </c>
      <c r="B6768">
        <v>3023</v>
      </c>
      <c r="C6768">
        <f>IF(COUNTIF($B$2:B6768,B6768)=1,1,0)</f>
        <v>1</v>
      </c>
      <c r="D6768" s="1">
        <v>44977</v>
      </c>
      <c r="E6768" s="2">
        <v>0.56234953703703705</v>
      </c>
      <c r="F6768">
        <v>118</v>
      </c>
      <c r="G6768" t="str">
        <f>IFERROR(INDEX(menu_items!$B:$B,MATCH(F6768,menu_items!$A:$A,0)),"Unknown value")</f>
        <v>Steak Burrito</v>
      </c>
      <c r="H6768" t="str">
        <f>IFERROR(INDEX(menu_items!$C:$C,MATCH(F6768,menu_items!$A:$A,0)),"Unknown value")</f>
        <v>Mexican</v>
      </c>
      <c r="I6768" s="5">
        <f>IFERROR(INDEX(menu_items!$D:$D,MATCH(F6768,menu_items!$A:$A,0)),0)</f>
        <v>14.95</v>
      </c>
      <c r="J6768" t="str">
        <f t="shared" si="528"/>
        <v>Mon</v>
      </c>
      <c r="K6768">
        <f t="shared" si="529"/>
        <v>20</v>
      </c>
      <c r="L6768" t="str">
        <f t="shared" si="530"/>
        <v>Feb</v>
      </c>
      <c r="M6768">
        <v>13</v>
      </c>
      <c r="N6768">
        <f t="shared" si="531"/>
        <v>2</v>
      </c>
      <c r="O6768" s="5">
        <f t="shared" si="532"/>
        <v>28.9</v>
      </c>
    </row>
    <row r="6769" spans="1:15" x14ac:dyDescent="0.25">
      <c r="A6769">
        <v>6847</v>
      </c>
      <c r="B6769">
        <v>3023</v>
      </c>
      <c r="C6769">
        <f>IF(COUNTIF($B$2:B6769,B6769)=1,1,0)</f>
        <v>0</v>
      </c>
      <c r="D6769" s="1">
        <v>44977</v>
      </c>
      <c r="E6769" s="2">
        <v>0.56234953703703705</v>
      </c>
      <c r="F6769">
        <v>120</v>
      </c>
      <c r="G6769" t="str">
        <f>IFERROR(INDEX(menu_items!$B:$B,MATCH(F6769,menu_items!$A:$A,0)),"Unknown value")</f>
        <v>Steak Torta</v>
      </c>
      <c r="H6769" t="str">
        <f>IFERROR(INDEX(menu_items!$C:$C,MATCH(F6769,menu_items!$A:$A,0)),"Unknown value")</f>
        <v>Mexican</v>
      </c>
      <c r="I6769" s="5">
        <f>IFERROR(INDEX(menu_items!$D:$D,MATCH(F6769,menu_items!$A:$A,0)),0)</f>
        <v>13.95</v>
      </c>
      <c r="J6769" t="str">
        <f t="shared" si="528"/>
        <v>Mon</v>
      </c>
      <c r="K6769">
        <f t="shared" si="529"/>
        <v>20</v>
      </c>
      <c r="L6769" t="str">
        <f t="shared" si="530"/>
        <v>Feb</v>
      </c>
      <c r="M6769">
        <v>13</v>
      </c>
      <c r="N6769">
        <f t="shared" si="531"/>
        <v>2</v>
      </c>
      <c r="O6769" s="5">
        <f t="shared" si="532"/>
        <v>28.9</v>
      </c>
    </row>
    <row r="6770" spans="1:15" x14ac:dyDescent="0.25">
      <c r="A6770">
        <v>6848</v>
      </c>
      <c r="B6770">
        <v>3024</v>
      </c>
      <c r="C6770">
        <f>IF(COUNTIF($B$2:B6770,B6770)=1,1,0)</f>
        <v>1</v>
      </c>
      <c r="D6770" s="1">
        <v>44977</v>
      </c>
      <c r="E6770" s="2">
        <v>0.56665509259259261</v>
      </c>
      <c r="F6770">
        <v>101</v>
      </c>
      <c r="G6770" t="str">
        <f>IFERROR(INDEX(menu_items!$B:$B,MATCH(F6770,menu_items!$A:$A,0)),"Unknown value")</f>
        <v>Hamburger</v>
      </c>
      <c r="H6770" t="str">
        <f>IFERROR(INDEX(menu_items!$C:$C,MATCH(F6770,menu_items!$A:$A,0)),"Unknown value")</f>
        <v>American</v>
      </c>
      <c r="I6770" s="5">
        <f>IFERROR(INDEX(menu_items!$D:$D,MATCH(F6770,menu_items!$A:$A,0)),0)</f>
        <v>12.95</v>
      </c>
      <c r="J6770" t="str">
        <f t="shared" si="528"/>
        <v>Mon</v>
      </c>
      <c r="K6770">
        <f t="shared" si="529"/>
        <v>20</v>
      </c>
      <c r="L6770" t="str">
        <f t="shared" si="530"/>
        <v>Feb</v>
      </c>
      <c r="M6770">
        <v>13</v>
      </c>
      <c r="N6770">
        <f t="shared" si="531"/>
        <v>1</v>
      </c>
      <c r="O6770" s="5">
        <f t="shared" si="532"/>
        <v>12.95</v>
      </c>
    </row>
    <row r="6771" spans="1:15" x14ac:dyDescent="0.25">
      <c r="A6771">
        <v>6849</v>
      </c>
      <c r="B6771">
        <v>3025</v>
      </c>
      <c r="C6771">
        <f>IF(COUNTIF($B$2:B6771,B6771)=1,1,0)</f>
        <v>1</v>
      </c>
      <c r="D6771" s="1">
        <v>44977</v>
      </c>
      <c r="E6771" s="2">
        <v>0.567962962962963</v>
      </c>
      <c r="F6771">
        <v>107</v>
      </c>
      <c r="G6771" t="str">
        <f>IFERROR(INDEX(menu_items!$B:$B,MATCH(F6771,menu_items!$A:$A,0)),"Unknown value")</f>
        <v>Orange Chicken</v>
      </c>
      <c r="H6771" t="str">
        <f>IFERROR(INDEX(menu_items!$C:$C,MATCH(F6771,menu_items!$A:$A,0)),"Unknown value")</f>
        <v>Asian</v>
      </c>
      <c r="I6771" s="5">
        <f>IFERROR(INDEX(menu_items!$D:$D,MATCH(F6771,menu_items!$A:$A,0)),0)</f>
        <v>16.5</v>
      </c>
      <c r="J6771" t="str">
        <f t="shared" ref="J6771:J6833" si="533">TEXT(D6771,"ddd")</f>
        <v>Mon</v>
      </c>
      <c r="K6771">
        <f t="shared" ref="K6771:K6833" si="534">DAY(D6771)</f>
        <v>20</v>
      </c>
      <c r="L6771" t="str">
        <f t="shared" ref="L6771:L6833" si="535">TEXT(D6771,"mmm")</f>
        <v>Feb</v>
      </c>
      <c r="M6771">
        <v>13</v>
      </c>
      <c r="N6771">
        <f t="shared" si="531"/>
        <v>1</v>
      </c>
      <c r="O6771" s="5">
        <f t="shared" si="532"/>
        <v>16.5</v>
      </c>
    </row>
    <row r="6772" spans="1:15" x14ac:dyDescent="0.25">
      <c r="A6772">
        <v>6850</v>
      </c>
      <c r="B6772">
        <v>3026</v>
      </c>
      <c r="C6772">
        <f>IF(COUNTIF($B$2:B6772,B6772)=1,1,0)</f>
        <v>1</v>
      </c>
      <c r="D6772" s="1">
        <v>44977</v>
      </c>
      <c r="E6772" s="2">
        <v>0.56821759259259264</v>
      </c>
      <c r="F6772">
        <v>102</v>
      </c>
      <c r="G6772" t="str">
        <f>IFERROR(INDEX(menu_items!$B:$B,MATCH(F6772,menu_items!$A:$A,0)),"Unknown value")</f>
        <v>Cheeseburger</v>
      </c>
      <c r="H6772" t="str">
        <f>IFERROR(INDEX(menu_items!$C:$C,MATCH(F6772,menu_items!$A:$A,0)),"Unknown value")</f>
        <v>American</v>
      </c>
      <c r="I6772" s="5">
        <f>IFERROR(INDEX(menu_items!$D:$D,MATCH(F6772,menu_items!$A:$A,0)),0)</f>
        <v>13.95</v>
      </c>
      <c r="J6772" t="str">
        <f t="shared" si="533"/>
        <v>Mon</v>
      </c>
      <c r="K6772">
        <f t="shared" si="534"/>
        <v>20</v>
      </c>
      <c r="L6772" t="str">
        <f t="shared" si="535"/>
        <v>Feb</v>
      </c>
      <c r="M6772">
        <v>13</v>
      </c>
      <c r="N6772">
        <f t="shared" si="531"/>
        <v>3</v>
      </c>
      <c r="O6772" s="5">
        <f t="shared" si="532"/>
        <v>46.849999999999994</v>
      </c>
    </row>
    <row r="6773" spans="1:15" x14ac:dyDescent="0.25">
      <c r="A6773">
        <v>6851</v>
      </c>
      <c r="B6773">
        <v>3026</v>
      </c>
      <c r="C6773">
        <f>IF(COUNTIF($B$2:B6773,B6773)=1,1,0)</f>
        <v>0</v>
      </c>
      <c r="D6773" s="1">
        <v>44977</v>
      </c>
      <c r="E6773" s="2">
        <v>0.56821759259259264</v>
      </c>
      <c r="F6773">
        <v>117</v>
      </c>
      <c r="G6773" t="str">
        <f>IFERROR(INDEX(menu_items!$B:$B,MATCH(F6773,menu_items!$A:$A,0)),"Unknown value")</f>
        <v>Chicken Burrito</v>
      </c>
      <c r="H6773" t="str">
        <f>IFERROR(INDEX(menu_items!$C:$C,MATCH(F6773,menu_items!$A:$A,0)),"Unknown value")</f>
        <v>Mexican</v>
      </c>
      <c r="I6773" s="5">
        <f>IFERROR(INDEX(menu_items!$D:$D,MATCH(F6773,menu_items!$A:$A,0)),0)</f>
        <v>12.95</v>
      </c>
      <c r="J6773" t="str">
        <f t="shared" si="533"/>
        <v>Mon</v>
      </c>
      <c r="K6773">
        <f t="shared" si="534"/>
        <v>20</v>
      </c>
      <c r="L6773" t="str">
        <f t="shared" si="535"/>
        <v>Feb</v>
      </c>
      <c r="M6773">
        <v>13</v>
      </c>
      <c r="N6773">
        <f t="shared" si="531"/>
        <v>3</v>
      </c>
      <c r="O6773" s="5">
        <f t="shared" si="532"/>
        <v>46.849999999999994</v>
      </c>
    </row>
    <row r="6774" spans="1:15" x14ac:dyDescent="0.25">
      <c r="A6774">
        <v>6852</v>
      </c>
      <c r="B6774">
        <v>3026</v>
      </c>
      <c r="C6774">
        <f>IF(COUNTIF($B$2:B6774,B6774)=1,1,0)</f>
        <v>0</v>
      </c>
      <c r="D6774" s="1">
        <v>44977</v>
      </c>
      <c r="E6774" s="2">
        <v>0.56821759259259264</v>
      </c>
      <c r="F6774">
        <v>130</v>
      </c>
      <c r="G6774" t="str">
        <f>IFERROR(INDEX(menu_items!$B:$B,MATCH(F6774,menu_items!$A:$A,0)),"Unknown value")</f>
        <v>Shrimp Scampi</v>
      </c>
      <c r="H6774" t="str">
        <f>IFERROR(INDEX(menu_items!$C:$C,MATCH(F6774,menu_items!$A:$A,0)),"Unknown value")</f>
        <v>Italian</v>
      </c>
      <c r="I6774" s="5">
        <f>IFERROR(INDEX(menu_items!$D:$D,MATCH(F6774,menu_items!$A:$A,0)),0)</f>
        <v>19.95</v>
      </c>
      <c r="J6774" t="str">
        <f t="shared" si="533"/>
        <v>Mon</v>
      </c>
      <c r="K6774">
        <f t="shared" si="534"/>
        <v>20</v>
      </c>
      <c r="L6774" t="str">
        <f t="shared" si="535"/>
        <v>Feb</v>
      </c>
      <c r="M6774">
        <v>13</v>
      </c>
      <c r="N6774">
        <f t="shared" si="531"/>
        <v>3</v>
      </c>
      <c r="O6774" s="5">
        <f t="shared" si="532"/>
        <v>46.849999999999994</v>
      </c>
    </row>
    <row r="6775" spans="1:15" x14ac:dyDescent="0.25">
      <c r="A6775">
        <v>6854</v>
      </c>
      <c r="B6775">
        <v>3027</v>
      </c>
      <c r="C6775">
        <f>IF(COUNTIF($B$2:B6775,B6775)=1,1,0)</f>
        <v>1</v>
      </c>
      <c r="D6775" s="1">
        <v>44977</v>
      </c>
      <c r="E6775" s="2">
        <v>0.57037037037037042</v>
      </c>
      <c r="F6775">
        <v>108</v>
      </c>
      <c r="G6775" t="str">
        <f>IFERROR(INDEX(menu_items!$B:$B,MATCH(F6775,menu_items!$A:$A,0)),"Unknown value")</f>
        <v>Tofu Pad Thai</v>
      </c>
      <c r="H6775" t="str">
        <f>IFERROR(INDEX(menu_items!$C:$C,MATCH(F6775,menu_items!$A:$A,0)),"Unknown value")</f>
        <v>Asian</v>
      </c>
      <c r="I6775" s="5">
        <f>IFERROR(INDEX(menu_items!$D:$D,MATCH(F6775,menu_items!$A:$A,0)),0)</f>
        <v>14.5</v>
      </c>
      <c r="J6775" t="str">
        <f t="shared" si="533"/>
        <v>Mon</v>
      </c>
      <c r="K6775">
        <f t="shared" si="534"/>
        <v>20</v>
      </c>
      <c r="L6775" t="str">
        <f t="shared" si="535"/>
        <v>Feb</v>
      </c>
      <c r="M6775">
        <v>13</v>
      </c>
      <c r="N6775">
        <f t="shared" si="531"/>
        <v>4</v>
      </c>
      <c r="O6775" s="5">
        <f t="shared" si="532"/>
        <v>46</v>
      </c>
    </row>
    <row r="6776" spans="1:15" x14ac:dyDescent="0.25">
      <c r="A6776">
        <v>6855</v>
      </c>
      <c r="B6776">
        <v>3027</v>
      </c>
      <c r="C6776">
        <f>IF(COUNTIF($B$2:B6776,B6776)=1,1,0)</f>
        <v>0</v>
      </c>
      <c r="D6776" s="1">
        <v>44977</v>
      </c>
      <c r="E6776" s="2">
        <v>0.57037037037037042</v>
      </c>
      <c r="F6776">
        <v>129</v>
      </c>
      <c r="G6776" t="str">
        <f>IFERROR(INDEX(menu_items!$B:$B,MATCH(F6776,menu_items!$A:$A,0)),"Unknown value")</f>
        <v>Mushroom Ravioli</v>
      </c>
      <c r="H6776" t="str">
        <f>IFERROR(INDEX(menu_items!$C:$C,MATCH(F6776,menu_items!$A:$A,0)),"Unknown value")</f>
        <v>Italian</v>
      </c>
      <c r="I6776" s="5">
        <f>IFERROR(INDEX(menu_items!$D:$D,MATCH(F6776,menu_items!$A:$A,0)),0)</f>
        <v>15.5</v>
      </c>
      <c r="J6776" t="str">
        <f t="shared" si="533"/>
        <v>Mon</v>
      </c>
      <c r="K6776">
        <f t="shared" si="534"/>
        <v>20</v>
      </c>
      <c r="L6776" t="str">
        <f t="shared" si="535"/>
        <v>Feb</v>
      </c>
      <c r="M6776">
        <v>13</v>
      </c>
      <c r="N6776">
        <f t="shared" si="531"/>
        <v>4</v>
      </c>
      <c r="O6776" s="5">
        <f t="shared" si="532"/>
        <v>46</v>
      </c>
    </row>
    <row r="6777" spans="1:15" x14ac:dyDescent="0.25">
      <c r="A6777">
        <v>6856</v>
      </c>
      <c r="B6777">
        <v>3027</v>
      </c>
      <c r="C6777">
        <f>IF(COUNTIF($B$2:B6777,B6777)=1,1,0)</f>
        <v>0</v>
      </c>
      <c r="D6777" s="1">
        <v>44977</v>
      </c>
      <c r="E6777" s="2">
        <v>0.57037037037037042</v>
      </c>
      <c r="F6777">
        <v>123</v>
      </c>
      <c r="G6777" t="str">
        <f>IFERROR(INDEX(menu_items!$B:$B,MATCH(F6777,menu_items!$A:$A,0)),"Unknown value")</f>
        <v>Chips &amp; Guacamole</v>
      </c>
      <c r="H6777" t="str">
        <f>IFERROR(INDEX(menu_items!$C:$C,MATCH(F6777,menu_items!$A:$A,0)),"Unknown value")</f>
        <v>Mexican</v>
      </c>
      <c r="I6777" s="5">
        <f>IFERROR(INDEX(menu_items!$D:$D,MATCH(F6777,menu_items!$A:$A,0)),0)</f>
        <v>9</v>
      </c>
      <c r="J6777" t="str">
        <f t="shared" si="533"/>
        <v>Mon</v>
      </c>
      <c r="K6777">
        <f t="shared" si="534"/>
        <v>20</v>
      </c>
      <c r="L6777" t="str">
        <f t="shared" si="535"/>
        <v>Feb</v>
      </c>
      <c r="M6777">
        <v>13</v>
      </c>
      <c r="N6777">
        <f t="shared" si="531"/>
        <v>4</v>
      </c>
      <c r="O6777" s="5">
        <f t="shared" si="532"/>
        <v>46</v>
      </c>
    </row>
    <row r="6778" spans="1:15" x14ac:dyDescent="0.25">
      <c r="A6778">
        <v>6857</v>
      </c>
      <c r="B6778">
        <v>3027</v>
      </c>
      <c r="C6778">
        <f>IF(COUNTIF($B$2:B6778,B6778)=1,1,0)</f>
        <v>0</v>
      </c>
      <c r="D6778" s="1">
        <v>44977</v>
      </c>
      <c r="E6778" s="2">
        <v>0.57037037037037042</v>
      </c>
      <c r="F6778">
        <v>106</v>
      </c>
      <c r="G6778" t="str">
        <f>IFERROR(INDEX(menu_items!$B:$B,MATCH(F6778,menu_items!$A:$A,0)),"Unknown value")</f>
        <v>French Fries</v>
      </c>
      <c r="H6778" t="str">
        <f>IFERROR(INDEX(menu_items!$C:$C,MATCH(F6778,menu_items!$A:$A,0)),"Unknown value")</f>
        <v>American</v>
      </c>
      <c r="I6778" s="5">
        <f>IFERROR(INDEX(menu_items!$D:$D,MATCH(F6778,menu_items!$A:$A,0)),0)</f>
        <v>7</v>
      </c>
      <c r="J6778" t="str">
        <f t="shared" si="533"/>
        <v>Mon</v>
      </c>
      <c r="K6778">
        <f t="shared" si="534"/>
        <v>20</v>
      </c>
      <c r="L6778" t="str">
        <f t="shared" si="535"/>
        <v>Feb</v>
      </c>
      <c r="M6778">
        <v>13</v>
      </c>
      <c r="N6778">
        <f t="shared" si="531"/>
        <v>4</v>
      </c>
      <c r="O6778" s="5">
        <f t="shared" si="532"/>
        <v>46</v>
      </c>
    </row>
    <row r="6779" spans="1:15" x14ac:dyDescent="0.25">
      <c r="A6779">
        <v>6858</v>
      </c>
      <c r="B6779">
        <v>3028</v>
      </c>
      <c r="C6779">
        <f>IF(COUNTIF($B$2:B6779,B6779)=1,1,0)</f>
        <v>1</v>
      </c>
      <c r="D6779" s="1">
        <v>44977</v>
      </c>
      <c r="E6779" s="2">
        <v>0.57567129629629632</v>
      </c>
      <c r="F6779">
        <v>129</v>
      </c>
      <c r="G6779" t="str">
        <f>IFERROR(INDEX(menu_items!$B:$B,MATCH(F6779,menu_items!$A:$A,0)),"Unknown value")</f>
        <v>Mushroom Ravioli</v>
      </c>
      <c r="H6779" t="str">
        <f>IFERROR(INDEX(menu_items!$C:$C,MATCH(F6779,menu_items!$A:$A,0)),"Unknown value")</f>
        <v>Italian</v>
      </c>
      <c r="I6779" s="5">
        <f>IFERROR(INDEX(menu_items!$D:$D,MATCH(F6779,menu_items!$A:$A,0)),0)</f>
        <v>15.5</v>
      </c>
      <c r="J6779" t="str">
        <f t="shared" si="533"/>
        <v>Mon</v>
      </c>
      <c r="K6779">
        <f t="shared" si="534"/>
        <v>20</v>
      </c>
      <c r="L6779" t="str">
        <f t="shared" si="535"/>
        <v>Feb</v>
      </c>
      <c r="M6779">
        <v>13</v>
      </c>
      <c r="N6779">
        <f t="shared" si="531"/>
        <v>1</v>
      </c>
      <c r="O6779" s="5">
        <f t="shared" si="532"/>
        <v>15.5</v>
      </c>
    </row>
    <row r="6780" spans="1:15" x14ac:dyDescent="0.25">
      <c r="A6780">
        <v>6859</v>
      </c>
      <c r="B6780">
        <v>3029</v>
      </c>
      <c r="C6780">
        <f>IF(COUNTIF($B$2:B6780,B6780)=1,1,0)</f>
        <v>1</v>
      </c>
      <c r="D6780" s="1">
        <v>44977</v>
      </c>
      <c r="E6780" s="2">
        <v>0.58013888888888887</v>
      </c>
      <c r="F6780">
        <v>102</v>
      </c>
      <c r="G6780" t="str">
        <f>IFERROR(INDEX(menu_items!$B:$B,MATCH(F6780,menu_items!$A:$A,0)),"Unknown value")</f>
        <v>Cheeseburger</v>
      </c>
      <c r="H6780" t="str">
        <f>IFERROR(INDEX(menu_items!$C:$C,MATCH(F6780,menu_items!$A:$A,0)),"Unknown value")</f>
        <v>American</v>
      </c>
      <c r="I6780" s="5">
        <f>IFERROR(INDEX(menu_items!$D:$D,MATCH(F6780,menu_items!$A:$A,0)),0)</f>
        <v>13.95</v>
      </c>
      <c r="J6780" t="str">
        <f t="shared" si="533"/>
        <v>Mon</v>
      </c>
      <c r="K6780">
        <f t="shared" si="534"/>
        <v>20</v>
      </c>
      <c r="L6780" t="str">
        <f t="shared" si="535"/>
        <v>Feb</v>
      </c>
      <c r="M6780">
        <v>13</v>
      </c>
      <c r="N6780">
        <f t="shared" si="531"/>
        <v>4</v>
      </c>
      <c r="O6780" s="5">
        <f t="shared" si="532"/>
        <v>50.849999999999994</v>
      </c>
    </row>
    <row r="6781" spans="1:15" x14ac:dyDescent="0.25">
      <c r="A6781">
        <v>6860</v>
      </c>
      <c r="B6781">
        <v>3029</v>
      </c>
      <c r="C6781">
        <f>IF(COUNTIF($B$2:B6781,B6781)=1,1,0)</f>
        <v>0</v>
      </c>
      <c r="D6781" s="1">
        <v>44977</v>
      </c>
      <c r="E6781" s="2">
        <v>0.58013888888888887</v>
      </c>
      <c r="F6781">
        <v>113</v>
      </c>
      <c r="G6781" t="str">
        <f>IFERROR(INDEX(menu_items!$B:$B,MATCH(F6781,menu_items!$A:$A,0)),"Unknown value")</f>
        <v>Edamame</v>
      </c>
      <c r="H6781" t="str">
        <f>IFERROR(INDEX(menu_items!$C:$C,MATCH(F6781,menu_items!$A:$A,0)),"Unknown value")</f>
        <v>Asian</v>
      </c>
      <c r="I6781" s="5">
        <f>IFERROR(INDEX(menu_items!$D:$D,MATCH(F6781,menu_items!$A:$A,0)),0)</f>
        <v>5</v>
      </c>
      <c r="J6781" t="str">
        <f t="shared" si="533"/>
        <v>Mon</v>
      </c>
      <c r="K6781">
        <f t="shared" si="534"/>
        <v>20</v>
      </c>
      <c r="L6781" t="str">
        <f t="shared" si="535"/>
        <v>Feb</v>
      </c>
      <c r="M6781">
        <v>13</v>
      </c>
      <c r="N6781">
        <f t="shared" si="531"/>
        <v>4</v>
      </c>
      <c r="O6781" s="5">
        <f t="shared" si="532"/>
        <v>50.849999999999994</v>
      </c>
    </row>
    <row r="6782" spans="1:15" x14ac:dyDescent="0.25">
      <c r="A6782">
        <v>6861</v>
      </c>
      <c r="B6782">
        <v>3029</v>
      </c>
      <c r="C6782">
        <f>IF(COUNTIF($B$2:B6782,B6782)=1,1,0)</f>
        <v>0</v>
      </c>
      <c r="D6782" s="1">
        <v>44977</v>
      </c>
      <c r="E6782" s="2">
        <v>0.58013888888888887</v>
      </c>
      <c r="F6782">
        <v>119</v>
      </c>
      <c r="G6782" t="str">
        <f>IFERROR(INDEX(menu_items!$B:$B,MATCH(F6782,menu_items!$A:$A,0)),"Unknown value")</f>
        <v>Chicken Torta</v>
      </c>
      <c r="H6782" t="str">
        <f>IFERROR(INDEX(menu_items!$C:$C,MATCH(F6782,menu_items!$A:$A,0)),"Unknown value")</f>
        <v>Mexican</v>
      </c>
      <c r="I6782" s="5">
        <f>IFERROR(INDEX(menu_items!$D:$D,MATCH(F6782,menu_items!$A:$A,0)),0)</f>
        <v>11.95</v>
      </c>
      <c r="J6782" t="str">
        <f t="shared" si="533"/>
        <v>Mon</v>
      </c>
      <c r="K6782">
        <f t="shared" si="534"/>
        <v>20</v>
      </c>
      <c r="L6782" t="str">
        <f t="shared" si="535"/>
        <v>Feb</v>
      </c>
      <c r="M6782">
        <v>13</v>
      </c>
      <c r="N6782">
        <f t="shared" si="531"/>
        <v>4</v>
      </c>
      <c r="O6782" s="5">
        <f t="shared" si="532"/>
        <v>50.849999999999994</v>
      </c>
    </row>
    <row r="6783" spans="1:15" x14ac:dyDescent="0.25">
      <c r="A6783">
        <v>6862</v>
      </c>
      <c r="B6783">
        <v>3029</v>
      </c>
      <c r="C6783">
        <f>IF(COUNTIF($B$2:B6783,B6783)=1,1,0)</f>
        <v>0</v>
      </c>
      <c r="D6783" s="1">
        <v>44977</v>
      </c>
      <c r="E6783" s="2">
        <v>0.58013888888888887</v>
      </c>
      <c r="F6783">
        <v>130</v>
      </c>
      <c r="G6783" t="str">
        <f>IFERROR(INDEX(menu_items!$B:$B,MATCH(F6783,menu_items!$A:$A,0)),"Unknown value")</f>
        <v>Shrimp Scampi</v>
      </c>
      <c r="H6783" t="str">
        <f>IFERROR(INDEX(menu_items!$C:$C,MATCH(F6783,menu_items!$A:$A,0)),"Unknown value")</f>
        <v>Italian</v>
      </c>
      <c r="I6783" s="5">
        <f>IFERROR(INDEX(menu_items!$D:$D,MATCH(F6783,menu_items!$A:$A,0)),0)</f>
        <v>19.95</v>
      </c>
      <c r="J6783" t="str">
        <f t="shared" si="533"/>
        <v>Mon</v>
      </c>
      <c r="K6783">
        <f t="shared" si="534"/>
        <v>20</v>
      </c>
      <c r="L6783" t="str">
        <f t="shared" si="535"/>
        <v>Feb</v>
      </c>
      <c r="M6783">
        <v>13</v>
      </c>
      <c r="N6783">
        <f t="shared" si="531"/>
        <v>4</v>
      </c>
      <c r="O6783" s="5">
        <f t="shared" si="532"/>
        <v>50.849999999999994</v>
      </c>
    </row>
    <row r="6784" spans="1:15" x14ac:dyDescent="0.25">
      <c r="A6784">
        <v>6863</v>
      </c>
      <c r="B6784">
        <v>3030</v>
      </c>
      <c r="C6784">
        <f>IF(COUNTIF($B$2:B6784,B6784)=1,1,0)</f>
        <v>1</v>
      </c>
      <c r="D6784" s="1">
        <v>44977</v>
      </c>
      <c r="E6784" s="2">
        <v>0.58282407407407411</v>
      </c>
      <c r="F6784">
        <v>102</v>
      </c>
      <c r="G6784" t="str">
        <f>IFERROR(INDEX(menu_items!$B:$B,MATCH(F6784,menu_items!$A:$A,0)),"Unknown value")</f>
        <v>Cheeseburger</v>
      </c>
      <c r="H6784" t="str">
        <f>IFERROR(INDEX(menu_items!$C:$C,MATCH(F6784,menu_items!$A:$A,0)),"Unknown value")</f>
        <v>American</v>
      </c>
      <c r="I6784" s="5">
        <f>IFERROR(INDEX(menu_items!$D:$D,MATCH(F6784,menu_items!$A:$A,0)),0)</f>
        <v>13.95</v>
      </c>
      <c r="J6784" t="str">
        <f t="shared" si="533"/>
        <v>Mon</v>
      </c>
      <c r="K6784">
        <f t="shared" si="534"/>
        <v>20</v>
      </c>
      <c r="L6784" t="str">
        <f t="shared" si="535"/>
        <v>Feb</v>
      </c>
      <c r="M6784">
        <v>13</v>
      </c>
      <c r="N6784">
        <f t="shared" si="531"/>
        <v>4</v>
      </c>
      <c r="O6784" s="5">
        <f t="shared" si="532"/>
        <v>52.349999999999994</v>
      </c>
    </row>
    <row r="6785" spans="1:15" x14ac:dyDescent="0.25">
      <c r="A6785">
        <v>6864</v>
      </c>
      <c r="B6785">
        <v>3030</v>
      </c>
      <c r="C6785">
        <f>IF(COUNTIF($B$2:B6785,B6785)=1,1,0)</f>
        <v>0</v>
      </c>
      <c r="D6785" s="1">
        <v>44977</v>
      </c>
      <c r="E6785" s="2">
        <v>0.58282407407407411</v>
      </c>
      <c r="F6785">
        <v>108</v>
      </c>
      <c r="G6785" t="str">
        <f>IFERROR(INDEX(menu_items!$B:$B,MATCH(F6785,menu_items!$A:$A,0)),"Unknown value")</f>
        <v>Tofu Pad Thai</v>
      </c>
      <c r="H6785" t="str">
        <f>IFERROR(INDEX(menu_items!$C:$C,MATCH(F6785,menu_items!$A:$A,0)),"Unknown value")</f>
        <v>Asian</v>
      </c>
      <c r="I6785" s="5">
        <f>IFERROR(INDEX(menu_items!$D:$D,MATCH(F6785,menu_items!$A:$A,0)),0)</f>
        <v>14.5</v>
      </c>
      <c r="J6785" t="str">
        <f t="shared" si="533"/>
        <v>Mon</v>
      </c>
      <c r="K6785">
        <f t="shared" si="534"/>
        <v>20</v>
      </c>
      <c r="L6785" t="str">
        <f t="shared" si="535"/>
        <v>Feb</v>
      </c>
      <c r="M6785">
        <v>13</v>
      </c>
      <c r="N6785">
        <f t="shared" si="531"/>
        <v>4</v>
      </c>
      <c r="O6785" s="5">
        <f t="shared" si="532"/>
        <v>52.349999999999994</v>
      </c>
    </row>
    <row r="6786" spans="1:15" x14ac:dyDescent="0.25">
      <c r="A6786">
        <v>6865</v>
      </c>
      <c r="B6786">
        <v>3030</v>
      </c>
      <c r="C6786">
        <f>IF(COUNTIF($B$2:B6786,B6786)=1,1,0)</f>
        <v>0</v>
      </c>
      <c r="D6786" s="1">
        <v>44977</v>
      </c>
      <c r="E6786" s="2">
        <v>0.58282407407407411</v>
      </c>
      <c r="F6786">
        <v>111</v>
      </c>
      <c r="G6786" t="str">
        <f>IFERROR(INDEX(menu_items!$B:$B,MATCH(F6786,menu_items!$A:$A,0)),"Unknown value")</f>
        <v>California Roll</v>
      </c>
      <c r="H6786" t="str">
        <f>IFERROR(INDEX(menu_items!$C:$C,MATCH(F6786,menu_items!$A:$A,0)),"Unknown value")</f>
        <v>Asian</v>
      </c>
      <c r="I6786" s="5">
        <f>IFERROR(INDEX(menu_items!$D:$D,MATCH(F6786,menu_items!$A:$A,0)),0)</f>
        <v>11.95</v>
      </c>
      <c r="J6786" t="str">
        <f t="shared" si="533"/>
        <v>Mon</v>
      </c>
      <c r="K6786">
        <f t="shared" si="534"/>
        <v>20</v>
      </c>
      <c r="L6786" t="str">
        <f t="shared" si="535"/>
        <v>Feb</v>
      </c>
      <c r="M6786">
        <v>13</v>
      </c>
      <c r="N6786">
        <f t="shared" ref="N6786:N6849" si="536">COUNTIF($B:$B,B6786)</f>
        <v>4</v>
      </c>
      <c r="O6786" s="5">
        <f t="shared" ref="O6786:O6849" si="537">SUMIF($B:$B,B6786,$I:$I)</f>
        <v>52.349999999999994</v>
      </c>
    </row>
    <row r="6787" spans="1:15" x14ac:dyDescent="0.25">
      <c r="A6787">
        <v>6866</v>
      </c>
      <c r="B6787">
        <v>3030</v>
      </c>
      <c r="C6787">
        <f>IF(COUNTIF($B$2:B6787,B6787)=1,1,0)</f>
        <v>0</v>
      </c>
      <c r="D6787" s="1">
        <v>44977</v>
      </c>
      <c r="E6787" s="2">
        <v>0.58282407407407411</v>
      </c>
      <c r="F6787">
        <v>119</v>
      </c>
      <c r="G6787" t="str">
        <f>IFERROR(INDEX(menu_items!$B:$B,MATCH(F6787,menu_items!$A:$A,0)),"Unknown value")</f>
        <v>Chicken Torta</v>
      </c>
      <c r="H6787" t="str">
        <f>IFERROR(INDEX(menu_items!$C:$C,MATCH(F6787,menu_items!$A:$A,0)),"Unknown value")</f>
        <v>Mexican</v>
      </c>
      <c r="I6787" s="5">
        <f>IFERROR(INDEX(menu_items!$D:$D,MATCH(F6787,menu_items!$A:$A,0)),0)</f>
        <v>11.95</v>
      </c>
      <c r="J6787" t="str">
        <f t="shared" si="533"/>
        <v>Mon</v>
      </c>
      <c r="K6787">
        <f t="shared" si="534"/>
        <v>20</v>
      </c>
      <c r="L6787" t="str">
        <f t="shared" si="535"/>
        <v>Feb</v>
      </c>
      <c r="M6787">
        <v>13</v>
      </c>
      <c r="N6787">
        <f t="shared" si="536"/>
        <v>4</v>
      </c>
      <c r="O6787" s="5">
        <f t="shared" si="537"/>
        <v>52.349999999999994</v>
      </c>
    </row>
    <row r="6788" spans="1:15" x14ac:dyDescent="0.25">
      <c r="A6788">
        <v>6867</v>
      </c>
      <c r="B6788">
        <v>3031</v>
      </c>
      <c r="C6788">
        <f>IF(COUNTIF($B$2:B6788,B6788)=1,1,0)</f>
        <v>1</v>
      </c>
      <c r="D6788" s="1">
        <v>44977</v>
      </c>
      <c r="E6788" s="2">
        <v>0.58766203703703701</v>
      </c>
      <c r="F6788">
        <v>101</v>
      </c>
      <c r="G6788" t="str">
        <f>IFERROR(INDEX(menu_items!$B:$B,MATCH(F6788,menu_items!$A:$A,0)),"Unknown value")</f>
        <v>Hamburger</v>
      </c>
      <c r="H6788" t="str">
        <f>IFERROR(INDEX(menu_items!$C:$C,MATCH(F6788,menu_items!$A:$A,0)),"Unknown value")</f>
        <v>American</v>
      </c>
      <c r="I6788" s="5">
        <f>IFERROR(INDEX(menu_items!$D:$D,MATCH(F6788,menu_items!$A:$A,0)),0)</f>
        <v>12.95</v>
      </c>
      <c r="J6788" t="str">
        <f t="shared" si="533"/>
        <v>Mon</v>
      </c>
      <c r="K6788">
        <f t="shared" si="534"/>
        <v>20</v>
      </c>
      <c r="L6788" t="str">
        <f t="shared" si="535"/>
        <v>Feb</v>
      </c>
      <c r="M6788">
        <v>14</v>
      </c>
      <c r="N6788">
        <f t="shared" si="536"/>
        <v>3</v>
      </c>
      <c r="O6788" s="5">
        <f t="shared" si="537"/>
        <v>30.45</v>
      </c>
    </row>
    <row r="6789" spans="1:15" x14ac:dyDescent="0.25">
      <c r="A6789">
        <v>6868</v>
      </c>
      <c r="B6789">
        <v>3031</v>
      </c>
      <c r="C6789">
        <f>IF(COUNTIF($B$2:B6789,B6789)=1,1,0)</f>
        <v>0</v>
      </c>
      <c r="D6789" s="1">
        <v>44977</v>
      </c>
      <c r="E6789" s="2">
        <v>0.58766203703703701</v>
      </c>
      <c r="F6789">
        <v>104</v>
      </c>
      <c r="G6789" t="str">
        <f>IFERROR(INDEX(menu_items!$B:$B,MATCH(F6789,menu_items!$A:$A,0)),"Unknown value")</f>
        <v>Veggie Burger</v>
      </c>
      <c r="H6789" t="str">
        <f>IFERROR(INDEX(menu_items!$C:$C,MATCH(F6789,menu_items!$A:$A,0)),"Unknown value")</f>
        <v>American</v>
      </c>
      <c r="I6789" s="5">
        <f>IFERROR(INDEX(menu_items!$D:$D,MATCH(F6789,menu_items!$A:$A,0)),0)</f>
        <v>10.5</v>
      </c>
      <c r="J6789" t="str">
        <f t="shared" si="533"/>
        <v>Mon</v>
      </c>
      <c r="K6789">
        <f t="shared" si="534"/>
        <v>20</v>
      </c>
      <c r="L6789" t="str">
        <f t="shared" si="535"/>
        <v>Feb</v>
      </c>
      <c r="M6789">
        <v>14</v>
      </c>
      <c r="N6789">
        <f t="shared" si="536"/>
        <v>3</v>
      </c>
      <c r="O6789" s="5">
        <f t="shared" si="537"/>
        <v>30.45</v>
      </c>
    </row>
    <row r="6790" spans="1:15" x14ac:dyDescent="0.25">
      <c r="A6790">
        <v>6869</v>
      </c>
      <c r="B6790">
        <v>3031</v>
      </c>
      <c r="C6790">
        <f>IF(COUNTIF($B$2:B6790,B6790)=1,1,0)</f>
        <v>0</v>
      </c>
      <c r="D6790" s="1">
        <v>44977</v>
      </c>
      <c r="E6790" s="2">
        <v>0.58766203703703701</v>
      </c>
      <c r="F6790">
        <v>105</v>
      </c>
      <c r="G6790" t="str">
        <f>IFERROR(INDEX(menu_items!$B:$B,MATCH(F6790,menu_items!$A:$A,0)),"Unknown value")</f>
        <v>Mac &amp; Cheese</v>
      </c>
      <c r="H6790" t="str">
        <f>IFERROR(INDEX(menu_items!$C:$C,MATCH(F6790,menu_items!$A:$A,0)),"Unknown value")</f>
        <v>American</v>
      </c>
      <c r="I6790" s="5">
        <f>IFERROR(INDEX(menu_items!$D:$D,MATCH(F6790,menu_items!$A:$A,0)),0)</f>
        <v>7</v>
      </c>
      <c r="J6790" t="str">
        <f t="shared" si="533"/>
        <v>Mon</v>
      </c>
      <c r="K6790">
        <f t="shared" si="534"/>
        <v>20</v>
      </c>
      <c r="L6790" t="str">
        <f t="shared" si="535"/>
        <v>Feb</v>
      </c>
      <c r="M6790">
        <v>14</v>
      </c>
      <c r="N6790">
        <f t="shared" si="536"/>
        <v>3</v>
      </c>
      <c r="O6790" s="5">
        <f t="shared" si="537"/>
        <v>30.45</v>
      </c>
    </row>
    <row r="6791" spans="1:15" x14ac:dyDescent="0.25">
      <c r="A6791">
        <v>6870</v>
      </c>
      <c r="B6791">
        <v>3032</v>
      </c>
      <c r="C6791">
        <f>IF(COUNTIF($B$2:B6791,B6791)=1,1,0)</f>
        <v>1</v>
      </c>
      <c r="D6791" s="1">
        <v>44977</v>
      </c>
      <c r="E6791" s="2">
        <v>0.58910879629629631</v>
      </c>
      <c r="F6791">
        <v>117</v>
      </c>
      <c r="G6791" t="str">
        <f>IFERROR(INDEX(menu_items!$B:$B,MATCH(F6791,menu_items!$A:$A,0)),"Unknown value")</f>
        <v>Chicken Burrito</v>
      </c>
      <c r="H6791" t="str">
        <f>IFERROR(INDEX(menu_items!$C:$C,MATCH(F6791,menu_items!$A:$A,0)),"Unknown value")</f>
        <v>Mexican</v>
      </c>
      <c r="I6791" s="5">
        <f>IFERROR(INDEX(menu_items!$D:$D,MATCH(F6791,menu_items!$A:$A,0)),0)</f>
        <v>12.95</v>
      </c>
      <c r="J6791" t="str">
        <f t="shared" si="533"/>
        <v>Mon</v>
      </c>
      <c r="K6791">
        <f t="shared" si="534"/>
        <v>20</v>
      </c>
      <c r="L6791" t="str">
        <f t="shared" si="535"/>
        <v>Feb</v>
      </c>
      <c r="M6791">
        <v>14</v>
      </c>
      <c r="N6791">
        <f t="shared" si="536"/>
        <v>4</v>
      </c>
      <c r="O6791" s="5">
        <f t="shared" si="537"/>
        <v>50.8</v>
      </c>
    </row>
    <row r="6792" spans="1:15" x14ac:dyDescent="0.25">
      <c r="A6792">
        <v>6871</v>
      </c>
      <c r="B6792">
        <v>3032</v>
      </c>
      <c r="C6792">
        <f>IF(COUNTIF($B$2:B6792,B6792)=1,1,0)</f>
        <v>0</v>
      </c>
      <c r="D6792" s="1">
        <v>44977</v>
      </c>
      <c r="E6792" s="2">
        <v>0.58910879629629631</v>
      </c>
      <c r="F6792">
        <v>119</v>
      </c>
      <c r="G6792" t="str">
        <f>IFERROR(INDEX(menu_items!$B:$B,MATCH(F6792,menu_items!$A:$A,0)),"Unknown value")</f>
        <v>Chicken Torta</v>
      </c>
      <c r="H6792" t="str">
        <f>IFERROR(INDEX(menu_items!$C:$C,MATCH(F6792,menu_items!$A:$A,0)),"Unknown value")</f>
        <v>Mexican</v>
      </c>
      <c r="I6792" s="5">
        <f>IFERROR(INDEX(menu_items!$D:$D,MATCH(F6792,menu_items!$A:$A,0)),0)</f>
        <v>11.95</v>
      </c>
      <c r="J6792" t="str">
        <f t="shared" si="533"/>
        <v>Mon</v>
      </c>
      <c r="K6792">
        <f t="shared" si="534"/>
        <v>20</v>
      </c>
      <c r="L6792" t="str">
        <f t="shared" si="535"/>
        <v>Feb</v>
      </c>
      <c r="M6792">
        <v>14</v>
      </c>
      <c r="N6792">
        <f t="shared" si="536"/>
        <v>4</v>
      </c>
      <c r="O6792" s="5">
        <f t="shared" si="537"/>
        <v>50.8</v>
      </c>
    </row>
    <row r="6793" spans="1:15" x14ac:dyDescent="0.25">
      <c r="A6793">
        <v>6872</v>
      </c>
      <c r="B6793">
        <v>3032</v>
      </c>
      <c r="C6793">
        <f>IF(COUNTIF($B$2:B6793,B6793)=1,1,0)</f>
        <v>0</v>
      </c>
      <c r="D6793" s="1">
        <v>44977</v>
      </c>
      <c r="E6793" s="2">
        <v>0.58910879629629631</v>
      </c>
      <c r="F6793">
        <v>119</v>
      </c>
      <c r="G6793" t="str">
        <f>IFERROR(INDEX(menu_items!$B:$B,MATCH(F6793,menu_items!$A:$A,0)),"Unknown value")</f>
        <v>Chicken Torta</v>
      </c>
      <c r="H6793" t="str">
        <f>IFERROR(INDEX(menu_items!$C:$C,MATCH(F6793,menu_items!$A:$A,0)),"Unknown value")</f>
        <v>Mexican</v>
      </c>
      <c r="I6793" s="5">
        <f>IFERROR(INDEX(menu_items!$D:$D,MATCH(F6793,menu_items!$A:$A,0)),0)</f>
        <v>11.95</v>
      </c>
      <c r="J6793" t="str">
        <f t="shared" si="533"/>
        <v>Mon</v>
      </c>
      <c r="K6793">
        <f t="shared" si="534"/>
        <v>20</v>
      </c>
      <c r="L6793" t="str">
        <f t="shared" si="535"/>
        <v>Feb</v>
      </c>
      <c r="M6793">
        <v>14</v>
      </c>
      <c r="N6793">
        <f t="shared" si="536"/>
        <v>4</v>
      </c>
      <c r="O6793" s="5">
        <f t="shared" si="537"/>
        <v>50.8</v>
      </c>
    </row>
    <row r="6794" spans="1:15" x14ac:dyDescent="0.25">
      <c r="A6794">
        <v>6873</v>
      </c>
      <c r="B6794">
        <v>3032</v>
      </c>
      <c r="C6794">
        <f>IF(COUNTIF($B$2:B6794,B6794)=1,1,0)</f>
        <v>0</v>
      </c>
      <c r="D6794" s="1">
        <v>44977</v>
      </c>
      <c r="E6794" s="2">
        <v>0.58910879629629631</v>
      </c>
      <c r="F6794">
        <v>120</v>
      </c>
      <c r="G6794" t="str">
        <f>IFERROR(INDEX(menu_items!$B:$B,MATCH(F6794,menu_items!$A:$A,0)),"Unknown value")</f>
        <v>Steak Torta</v>
      </c>
      <c r="H6794" t="str">
        <f>IFERROR(INDEX(menu_items!$C:$C,MATCH(F6794,menu_items!$A:$A,0)),"Unknown value")</f>
        <v>Mexican</v>
      </c>
      <c r="I6794" s="5">
        <f>IFERROR(INDEX(menu_items!$D:$D,MATCH(F6794,menu_items!$A:$A,0)),0)</f>
        <v>13.95</v>
      </c>
      <c r="J6794" t="str">
        <f t="shared" si="533"/>
        <v>Mon</v>
      </c>
      <c r="K6794">
        <f t="shared" si="534"/>
        <v>20</v>
      </c>
      <c r="L6794" t="str">
        <f t="shared" si="535"/>
        <v>Feb</v>
      </c>
      <c r="M6794">
        <v>14</v>
      </c>
      <c r="N6794">
        <f t="shared" si="536"/>
        <v>4</v>
      </c>
      <c r="O6794" s="5">
        <f t="shared" si="537"/>
        <v>50.8</v>
      </c>
    </row>
    <row r="6795" spans="1:15" x14ac:dyDescent="0.25">
      <c r="A6795">
        <v>6874</v>
      </c>
      <c r="B6795">
        <v>3033</v>
      </c>
      <c r="C6795">
        <f>IF(COUNTIF($B$2:B6795,B6795)=1,1,0)</f>
        <v>1</v>
      </c>
      <c r="D6795" s="1">
        <v>44977</v>
      </c>
      <c r="E6795" s="2">
        <v>0.62116898148148147</v>
      </c>
      <c r="F6795">
        <v>110</v>
      </c>
      <c r="G6795" t="str">
        <f>IFERROR(INDEX(menu_items!$B:$B,MATCH(F6795,menu_items!$A:$A,0)),"Unknown value")</f>
        <v>Pork Ramen</v>
      </c>
      <c r="H6795" t="str">
        <f>IFERROR(INDEX(menu_items!$C:$C,MATCH(F6795,menu_items!$A:$A,0)),"Unknown value")</f>
        <v>Asian</v>
      </c>
      <c r="I6795" s="5">
        <f>IFERROR(INDEX(menu_items!$D:$D,MATCH(F6795,menu_items!$A:$A,0)),0)</f>
        <v>17.95</v>
      </c>
      <c r="J6795" t="str">
        <f t="shared" si="533"/>
        <v>Mon</v>
      </c>
      <c r="K6795">
        <f t="shared" si="534"/>
        <v>20</v>
      </c>
      <c r="L6795" t="str">
        <f t="shared" si="535"/>
        <v>Feb</v>
      </c>
      <c r="M6795">
        <v>14</v>
      </c>
      <c r="N6795">
        <f t="shared" si="536"/>
        <v>1</v>
      </c>
      <c r="O6795" s="5">
        <f t="shared" si="537"/>
        <v>17.95</v>
      </c>
    </row>
    <row r="6796" spans="1:15" x14ac:dyDescent="0.25">
      <c r="A6796">
        <v>6875</v>
      </c>
      <c r="B6796">
        <v>3034</v>
      </c>
      <c r="C6796">
        <f>IF(COUNTIF($B$2:B6796,B6796)=1,1,0)</f>
        <v>1</v>
      </c>
      <c r="D6796" s="1">
        <v>44977</v>
      </c>
      <c r="E6796" s="2">
        <v>0.62162037037037032</v>
      </c>
      <c r="F6796">
        <v>124</v>
      </c>
      <c r="G6796" t="str">
        <f>IFERROR(INDEX(menu_items!$B:$B,MATCH(F6796,menu_items!$A:$A,0)),"Unknown value")</f>
        <v>Spaghetti</v>
      </c>
      <c r="H6796" t="str">
        <f>IFERROR(INDEX(menu_items!$C:$C,MATCH(F6796,menu_items!$A:$A,0)),"Unknown value")</f>
        <v>Italian</v>
      </c>
      <c r="I6796" s="5">
        <f>IFERROR(INDEX(menu_items!$D:$D,MATCH(F6796,menu_items!$A:$A,0)),0)</f>
        <v>14.5</v>
      </c>
      <c r="J6796" t="str">
        <f t="shared" si="533"/>
        <v>Mon</v>
      </c>
      <c r="K6796">
        <f t="shared" si="534"/>
        <v>20</v>
      </c>
      <c r="L6796" t="str">
        <f t="shared" si="535"/>
        <v>Feb</v>
      </c>
      <c r="M6796">
        <v>14</v>
      </c>
      <c r="N6796">
        <f t="shared" si="536"/>
        <v>3</v>
      </c>
      <c r="O6796" s="5">
        <f t="shared" si="537"/>
        <v>30.5</v>
      </c>
    </row>
    <row r="6797" spans="1:15" x14ac:dyDescent="0.25">
      <c r="A6797">
        <v>6876</v>
      </c>
      <c r="B6797">
        <v>3034</v>
      </c>
      <c r="C6797">
        <f>IF(COUNTIF($B$2:B6797,B6797)=1,1,0)</f>
        <v>0</v>
      </c>
      <c r="D6797" s="1">
        <v>44977</v>
      </c>
      <c r="E6797" s="2">
        <v>0.62162037037037032</v>
      </c>
      <c r="F6797">
        <v>106</v>
      </c>
      <c r="G6797" t="str">
        <f>IFERROR(INDEX(menu_items!$B:$B,MATCH(F6797,menu_items!$A:$A,0)),"Unknown value")</f>
        <v>French Fries</v>
      </c>
      <c r="H6797" t="str">
        <f>IFERROR(INDEX(menu_items!$C:$C,MATCH(F6797,menu_items!$A:$A,0)),"Unknown value")</f>
        <v>American</v>
      </c>
      <c r="I6797" s="5">
        <f>IFERROR(INDEX(menu_items!$D:$D,MATCH(F6797,menu_items!$A:$A,0)),0)</f>
        <v>7</v>
      </c>
      <c r="J6797" t="str">
        <f t="shared" si="533"/>
        <v>Mon</v>
      </c>
      <c r="K6797">
        <f t="shared" si="534"/>
        <v>20</v>
      </c>
      <c r="L6797" t="str">
        <f t="shared" si="535"/>
        <v>Feb</v>
      </c>
      <c r="M6797">
        <v>14</v>
      </c>
      <c r="N6797">
        <f t="shared" si="536"/>
        <v>3</v>
      </c>
      <c r="O6797" s="5">
        <f t="shared" si="537"/>
        <v>30.5</v>
      </c>
    </row>
    <row r="6798" spans="1:15" x14ac:dyDescent="0.25">
      <c r="A6798">
        <v>6877</v>
      </c>
      <c r="B6798">
        <v>3034</v>
      </c>
      <c r="C6798">
        <f>IF(COUNTIF($B$2:B6798,B6798)=1,1,0)</f>
        <v>0</v>
      </c>
      <c r="D6798" s="1">
        <v>44977</v>
      </c>
      <c r="E6798" s="2">
        <v>0.62162037037037032</v>
      </c>
      <c r="F6798">
        <v>114</v>
      </c>
      <c r="G6798" t="str">
        <f>IFERROR(INDEX(menu_items!$B:$B,MATCH(F6798,menu_items!$A:$A,0)),"Unknown value")</f>
        <v>Potstickers</v>
      </c>
      <c r="H6798" t="str">
        <f>IFERROR(INDEX(menu_items!$C:$C,MATCH(F6798,menu_items!$A:$A,0)),"Unknown value")</f>
        <v>Asian</v>
      </c>
      <c r="I6798" s="5">
        <f>IFERROR(INDEX(menu_items!$D:$D,MATCH(F6798,menu_items!$A:$A,0)),0)</f>
        <v>9</v>
      </c>
      <c r="J6798" t="str">
        <f t="shared" si="533"/>
        <v>Mon</v>
      </c>
      <c r="K6798">
        <f t="shared" si="534"/>
        <v>20</v>
      </c>
      <c r="L6798" t="str">
        <f t="shared" si="535"/>
        <v>Feb</v>
      </c>
      <c r="M6798">
        <v>14</v>
      </c>
      <c r="N6798">
        <f t="shared" si="536"/>
        <v>3</v>
      </c>
      <c r="O6798" s="5">
        <f t="shared" si="537"/>
        <v>30.5</v>
      </c>
    </row>
    <row r="6799" spans="1:15" x14ac:dyDescent="0.25">
      <c r="A6799">
        <v>6878</v>
      </c>
      <c r="B6799">
        <v>3035</v>
      </c>
      <c r="C6799">
        <f>IF(COUNTIF($B$2:B6799,B6799)=1,1,0)</f>
        <v>1</v>
      </c>
      <c r="D6799" s="1">
        <v>44977</v>
      </c>
      <c r="E6799" s="2">
        <v>0.6303819444444444</v>
      </c>
      <c r="F6799">
        <v>107</v>
      </c>
      <c r="G6799" t="str">
        <f>IFERROR(INDEX(menu_items!$B:$B,MATCH(F6799,menu_items!$A:$A,0)),"Unknown value")</f>
        <v>Orange Chicken</v>
      </c>
      <c r="H6799" t="str">
        <f>IFERROR(INDEX(menu_items!$C:$C,MATCH(F6799,menu_items!$A:$A,0)),"Unknown value")</f>
        <v>Asian</v>
      </c>
      <c r="I6799" s="5">
        <f>IFERROR(INDEX(menu_items!$D:$D,MATCH(F6799,menu_items!$A:$A,0)),0)</f>
        <v>16.5</v>
      </c>
      <c r="J6799" t="str">
        <f t="shared" si="533"/>
        <v>Mon</v>
      </c>
      <c r="K6799">
        <f t="shared" si="534"/>
        <v>20</v>
      </c>
      <c r="L6799" t="str">
        <f t="shared" si="535"/>
        <v>Feb</v>
      </c>
      <c r="M6799">
        <v>15</v>
      </c>
      <c r="N6799">
        <f t="shared" si="536"/>
        <v>2</v>
      </c>
      <c r="O6799" s="5">
        <f t="shared" si="537"/>
        <v>32</v>
      </c>
    </row>
    <row r="6800" spans="1:15" x14ac:dyDescent="0.25">
      <c r="A6800">
        <v>6879</v>
      </c>
      <c r="B6800">
        <v>3035</v>
      </c>
      <c r="C6800">
        <f>IF(COUNTIF($B$2:B6800,B6800)=1,1,0)</f>
        <v>0</v>
      </c>
      <c r="D6800" s="1">
        <v>44977</v>
      </c>
      <c r="E6800" s="2">
        <v>0.6303819444444444</v>
      </c>
      <c r="F6800">
        <v>128</v>
      </c>
      <c r="G6800" t="str">
        <f>IFERROR(INDEX(menu_items!$B:$B,MATCH(F6800,menu_items!$A:$A,0)),"Unknown value")</f>
        <v>Cheese Lasagna</v>
      </c>
      <c r="H6800" t="str">
        <f>IFERROR(INDEX(menu_items!$C:$C,MATCH(F6800,menu_items!$A:$A,0)),"Unknown value")</f>
        <v>Italian</v>
      </c>
      <c r="I6800" s="5">
        <f>IFERROR(INDEX(menu_items!$D:$D,MATCH(F6800,menu_items!$A:$A,0)),0)</f>
        <v>15.5</v>
      </c>
      <c r="J6800" t="str">
        <f t="shared" si="533"/>
        <v>Mon</v>
      </c>
      <c r="K6800">
        <f t="shared" si="534"/>
        <v>20</v>
      </c>
      <c r="L6800" t="str">
        <f t="shared" si="535"/>
        <v>Feb</v>
      </c>
      <c r="M6800">
        <v>15</v>
      </c>
      <c r="N6800">
        <f t="shared" si="536"/>
        <v>2</v>
      </c>
      <c r="O6800" s="5">
        <f t="shared" si="537"/>
        <v>32</v>
      </c>
    </row>
    <row r="6801" spans="1:15" x14ac:dyDescent="0.25">
      <c r="A6801">
        <v>6880</v>
      </c>
      <c r="B6801">
        <v>3036</v>
      </c>
      <c r="C6801">
        <f>IF(COUNTIF($B$2:B6801,B6801)=1,1,0)</f>
        <v>1</v>
      </c>
      <c r="D6801" s="1">
        <v>44977</v>
      </c>
      <c r="E6801" s="2">
        <v>0.63526620370370368</v>
      </c>
      <c r="F6801">
        <v>116</v>
      </c>
      <c r="G6801" t="str">
        <f>IFERROR(INDEX(menu_items!$B:$B,MATCH(F6801,menu_items!$A:$A,0)),"Unknown value")</f>
        <v>Steak Tacos</v>
      </c>
      <c r="H6801" t="str">
        <f>IFERROR(INDEX(menu_items!$C:$C,MATCH(F6801,menu_items!$A:$A,0)),"Unknown value")</f>
        <v>Mexican</v>
      </c>
      <c r="I6801" s="5">
        <f>IFERROR(INDEX(menu_items!$D:$D,MATCH(F6801,menu_items!$A:$A,0)),0)</f>
        <v>13.95</v>
      </c>
      <c r="J6801" t="str">
        <f t="shared" si="533"/>
        <v>Mon</v>
      </c>
      <c r="K6801">
        <f t="shared" si="534"/>
        <v>20</v>
      </c>
      <c r="L6801" t="str">
        <f t="shared" si="535"/>
        <v>Feb</v>
      </c>
      <c r="M6801">
        <v>15</v>
      </c>
      <c r="N6801">
        <f t="shared" si="536"/>
        <v>2</v>
      </c>
      <c r="O6801" s="5">
        <f t="shared" si="537"/>
        <v>24.45</v>
      </c>
    </row>
    <row r="6802" spans="1:15" x14ac:dyDescent="0.25">
      <c r="A6802">
        <v>6881</v>
      </c>
      <c r="B6802">
        <v>3036</v>
      </c>
      <c r="C6802">
        <f>IF(COUNTIF($B$2:B6802,B6802)=1,1,0)</f>
        <v>0</v>
      </c>
      <c r="D6802" s="1">
        <v>44977</v>
      </c>
      <c r="E6802" s="2">
        <v>0.63526620370370368</v>
      </c>
      <c r="F6802">
        <v>104</v>
      </c>
      <c r="G6802" t="str">
        <f>IFERROR(INDEX(menu_items!$B:$B,MATCH(F6802,menu_items!$A:$A,0)),"Unknown value")</f>
        <v>Veggie Burger</v>
      </c>
      <c r="H6802" t="str">
        <f>IFERROR(INDEX(menu_items!$C:$C,MATCH(F6802,menu_items!$A:$A,0)),"Unknown value")</f>
        <v>American</v>
      </c>
      <c r="I6802" s="5">
        <f>IFERROR(INDEX(menu_items!$D:$D,MATCH(F6802,menu_items!$A:$A,0)),0)</f>
        <v>10.5</v>
      </c>
      <c r="J6802" t="str">
        <f t="shared" si="533"/>
        <v>Mon</v>
      </c>
      <c r="K6802">
        <f t="shared" si="534"/>
        <v>20</v>
      </c>
      <c r="L6802" t="str">
        <f t="shared" si="535"/>
        <v>Feb</v>
      </c>
      <c r="M6802">
        <v>15</v>
      </c>
      <c r="N6802">
        <f t="shared" si="536"/>
        <v>2</v>
      </c>
      <c r="O6802" s="5">
        <f t="shared" si="537"/>
        <v>24.45</v>
      </c>
    </row>
    <row r="6803" spans="1:15" x14ac:dyDescent="0.25">
      <c r="A6803">
        <v>6882</v>
      </c>
      <c r="B6803">
        <v>3037</v>
      </c>
      <c r="C6803">
        <f>IF(COUNTIF($B$2:B6803,B6803)=1,1,0)</f>
        <v>1</v>
      </c>
      <c r="D6803" s="1">
        <v>44977</v>
      </c>
      <c r="E6803" s="2">
        <v>0.63628472222222221</v>
      </c>
      <c r="F6803">
        <v>101</v>
      </c>
      <c r="G6803" t="str">
        <f>IFERROR(INDEX(menu_items!$B:$B,MATCH(F6803,menu_items!$A:$A,0)),"Unknown value")</f>
        <v>Hamburger</v>
      </c>
      <c r="H6803" t="str">
        <f>IFERROR(INDEX(menu_items!$C:$C,MATCH(F6803,menu_items!$A:$A,0)),"Unknown value")</f>
        <v>American</v>
      </c>
      <c r="I6803" s="5">
        <f>IFERROR(INDEX(menu_items!$D:$D,MATCH(F6803,menu_items!$A:$A,0)),0)</f>
        <v>12.95</v>
      </c>
      <c r="J6803" t="str">
        <f t="shared" si="533"/>
        <v>Mon</v>
      </c>
      <c r="K6803">
        <f t="shared" si="534"/>
        <v>20</v>
      </c>
      <c r="L6803" t="str">
        <f t="shared" si="535"/>
        <v>Feb</v>
      </c>
      <c r="M6803">
        <v>15</v>
      </c>
      <c r="N6803">
        <f t="shared" si="536"/>
        <v>2</v>
      </c>
      <c r="O6803" s="5">
        <f t="shared" si="537"/>
        <v>30.9</v>
      </c>
    </row>
    <row r="6804" spans="1:15" x14ac:dyDescent="0.25">
      <c r="A6804">
        <v>6883</v>
      </c>
      <c r="B6804">
        <v>3037</v>
      </c>
      <c r="C6804">
        <f>IF(COUNTIF($B$2:B6804,B6804)=1,1,0)</f>
        <v>0</v>
      </c>
      <c r="D6804" s="1">
        <v>44977</v>
      </c>
      <c r="E6804" s="2">
        <v>0.63628472222222221</v>
      </c>
      <c r="F6804">
        <v>109</v>
      </c>
      <c r="G6804" t="str">
        <f>IFERROR(INDEX(menu_items!$B:$B,MATCH(F6804,menu_items!$A:$A,0)),"Unknown value")</f>
        <v>Korean Beef Bowl</v>
      </c>
      <c r="H6804" t="str">
        <f>IFERROR(INDEX(menu_items!$C:$C,MATCH(F6804,menu_items!$A:$A,0)),"Unknown value")</f>
        <v>Asian</v>
      </c>
      <c r="I6804" s="5">
        <f>IFERROR(INDEX(menu_items!$D:$D,MATCH(F6804,menu_items!$A:$A,0)),0)</f>
        <v>17.95</v>
      </c>
      <c r="J6804" t="str">
        <f t="shared" si="533"/>
        <v>Mon</v>
      </c>
      <c r="K6804">
        <f t="shared" si="534"/>
        <v>20</v>
      </c>
      <c r="L6804" t="str">
        <f t="shared" si="535"/>
        <v>Feb</v>
      </c>
      <c r="M6804">
        <v>15</v>
      </c>
      <c r="N6804">
        <f t="shared" si="536"/>
        <v>2</v>
      </c>
      <c r="O6804" s="5">
        <f t="shared" si="537"/>
        <v>30.9</v>
      </c>
    </row>
    <row r="6805" spans="1:15" x14ac:dyDescent="0.25">
      <c r="A6805">
        <v>6884</v>
      </c>
      <c r="B6805">
        <v>3038</v>
      </c>
      <c r="C6805">
        <f>IF(COUNTIF($B$2:B6805,B6805)=1,1,0)</f>
        <v>1</v>
      </c>
      <c r="D6805" s="1">
        <v>44977</v>
      </c>
      <c r="E6805" s="2">
        <v>0.65744212962962967</v>
      </c>
      <c r="F6805">
        <v>104</v>
      </c>
      <c r="G6805" t="str">
        <f>IFERROR(INDEX(menu_items!$B:$B,MATCH(F6805,menu_items!$A:$A,0)),"Unknown value")</f>
        <v>Veggie Burger</v>
      </c>
      <c r="H6805" t="str">
        <f>IFERROR(INDEX(menu_items!$C:$C,MATCH(F6805,menu_items!$A:$A,0)),"Unknown value")</f>
        <v>American</v>
      </c>
      <c r="I6805" s="5">
        <f>IFERROR(INDEX(menu_items!$D:$D,MATCH(F6805,menu_items!$A:$A,0)),0)</f>
        <v>10.5</v>
      </c>
      <c r="J6805" t="str">
        <f t="shared" si="533"/>
        <v>Mon</v>
      </c>
      <c r="K6805">
        <f t="shared" si="534"/>
        <v>20</v>
      </c>
      <c r="L6805" t="str">
        <f t="shared" si="535"/>
        <v>Feb</v>
      </c>
      <c r="M6805">
        <v>15</v>
      </c>
      <c r="N6805">
        <f t="shared" si="536"/>
        <v>2</v>
      </c>
      <c r="O6805" s="5">
        <f t="shared" si="537"/>
        <v>15.5</v>
      </c>
    </row>
    <row r="6806" spans="1:15" x14ac:dyDescent="0.25">
      <c r="A6806">
        <v>6885</v>
      </c>
      <c r="B6806">
        <v>3038</v>
      </c>
      <c r="C6806">
        <f>IF(COUNTIF($B$2:B6806,B6806)=1,1,0)</f>
        <v>0</v>
      </c>
      <c r="D6806" s="1">
        <v>44977</v>
      </c>
      <c r="E6806" s="2">
        <v>0.65744212962962967</v>
      </c>
      <c r="F6806">
        <v>113</v>
      </c>
      <c r="G6806" t="str">
        <f>IFERROR(INDEX(menu_items!$B:$B,MATCH(F6806,menu_items!$A:$A,0)),"Unknown value")</f>
        <v>Edamame</v>
      </c>
      <c r="H6806" t="str">
        <f>IFERROR(INDEX(menu_items!$C:$C,MATCH(F6806,menu_items!$A:$A,0)),"Unknown value")</f>
        <v>Asian</v>
      </c>
      <c r="I6806" s="5">
        <f>IFERROR(INDEX(menu_items!$D:$D,MATCH(F6806,menu_items!$A:$A,0)),0)</f>
        <v>5</v>
      </c>
      <c r="J6806" t="str">
        <f t="shared" si="533"/>
        <v>Mon</v>
      </c>
      <c r="K6806">
        <f t="shared" si="534"/>
        <v>20</v>
      </c>
      <c r="L6806" t="str">
        <f t="shared" si="535"/>
        <v>Feb</v>
      </c>
      <c r="M6806">
        <v>15</v>
      </c>
      <c r="N6806">
        <f t="shared" si="536"/>
        <v>2</v>
      </c>
      <c r="O6806" s="5">
        <f t="shared" si="537"/>
        <v>15.5</v>
      </c>
    </row>
    <row r="6807" spans="1:15" x14ac:dyDescent="0.25">
      <c r="A6807">
        <v>6886</v>
      </c>
      <c r="B6807">
        <v>3039</v>
      </c>
      <c r="C6807">
        <f>IF(COUNTIF($B$2:B6807,B6807)=1,1,0)</f>
        <v>1</v>
      </c>
      <c r="D6807" s="1">
        <v>44977</v>
      </c>
      <c r="E6807" s="2">
        <v>0.65892361111111108</v>
      </c>
      <c r="F6807">
        <v>108</v>
      </c>
      <c r="G6807" t="str">
        <f>IFERROR(INDEX(menu_items!$B:$B,MATCH(F6807,menu_items!$A:$A,0)),"Unknown value")</f>
        <v>Tofu Pad Thai</v>
      </c>
      <c r="H6807" t="str">
        <f>IFERROR(INDEX(menu_items!$C:$C,MATCH(F6807,menu_items!$A:$A,0)),"Unknown value")</f>
        <v>Asian</v>
      </c>
      <c r="I6807" s="5">
        <f>IFERROR(INDEX(menu_items!$D:$D,MATCH(F6807,menu_items!$A:$A,0)),0)</f>
        <v>14.5</v>
      </c>
      <c r="J6807" t="str">
        <f t="shared" si="533"/>
        <v>Mon</v>
      </c>
      <c r="K6807">
        <f t="shared" si="534"/>
        <v>20</v>
      </c>
      <c r="L6807" t="str">
        <f t="shared" si="535"/>
        <v>Feb</v>
      </c>
      <c r="M6807">
        <v>15</v>
      </c>
      <c r="N6807">
        <f t="shared" si="536"/>
        <v>2</v>
      </c>
      <c r="O6807" s="5">
        <f t="shared" si="537"/>
        <v>30</v>
      </c>
    </row>
    <row r="6808" spans="1:15" x14ac:dyDescent="0.25">
      <c r="A6808">
        <v>6887</v>
      </c>
      <c r="B6808">
        <v>3039</v>
      </c>
      <c r="C6808">
        <f>IF(COUNTIF($B$2:B6808,B6808)=1,1,0)</f>
        <v>0</v>
      </c>
      <c r="D6808" s="1">
        <v>44977</v>
      </c>
      <c r="E6808" s="2">
        <v>0.65892361111111108</v>
      </c>
      <c r="F6808">
        <v>129</v>
      </c>
      <c r="G6808" t="str">
        <f>IFERROR(INDEX(menu_items!$B:$B,MATCH(F6808,menu_items!$A:$A,0)),"Unknown value")</f>
        <v>Mushroom Ravioli</v>
      </c>
      <c r="H6808" t="str">
        <f>IFERROR(INDEX(menu_items!$C:$C,MATCH(F6808,menu_items!$A:$A,0)),"Unknown value")</f>
        <v>Italian</v>
      </c>
      <c r="I6808" s="5">
        <f>IFERROR(INDEX(menu_items!$D:$D,MATCH(F6808,menu_items!$A:$A,0)),0)</f>
        <v>15.5</v>
      </c>
      <c r="J6808" t="str">
        <f t="shared" si="533"/>
        <v>Mon</v>
      </c>
      <c r="K6808">
        <f t="shared" si="534"/>
        <v>20</v>
      </c>
      <c r="L6808" t="str">
        <f t="shared" si="535"/>
        <v>Feb</v>
      </c>
      <c r="M6808">
        <v>15</v>
      </c>
      <c r="N6808">
        <f t="shared" si="536"/>
        <v>2</v>
      </c>
      <c r="O6808" s="5">
        <f t="shared" si="537"/>
        <v>30</v>
      </c>
    </row>
    <row r="6809" spans="1:15" x14ac:dyDescent="0.25">
      <c r="A6809">
        <v>6888</v>
      </c>
      <c r="B6809">
        <v>3040</v>
      </c>
      <c r="C6809">
        <f>IF(COUNTIF($B$2:B6809,B6809)=1,1,0)</f>
        <v>1</v>
      </c>
      <c r="D6809" s="1">
        <v>44977</v>
      </c>
      <c r="E6809" s="2">
        <v>0.67358796296296297</v>
      </c>
      <c r="F6809">
        <v>112</v>
      </c>
      <c r="G6809" t="str">
        <f>IFERROR(INDEX(menu_items!$B:$B,MATCH(F6809,menu_items!$A:$A,0)),"Unknown value")</f>
        <v>Salmon Roll</v>
      </c>
      <c r="H6809" t="str">
        <f>IFERROR(INDEX(menu_items!$C:$C,MATCH(F6809,menu_items!$A:$A,0)),"Unknown value")</f>
        <v>Asian</v>
      </c>
      <c r="I6809" s="5">
        <f>IFERROR(INDEX(menu_items!$D:$D,MATCH(F6809,menu_items!$A:$A,0)),0)</f>
        <v>14.95</v>
      </c>
      <c r="J6809" t="str">
        <f t="shared" si="533"/>
        <v>Mon</v>
      </c>
      <c r="K6809">
        <f t="shared" si="534"/>
        <v>20</v>
      </c>
      <c r="L6809" t="str">
        <f t="shared" si="535"/>
        <v>Feb</v>
      </c>
      <c r="M6809">
        <v>16</v>
      </c>
      <c r="N6809">
        <f t="shared" si="536"/>
        <v>2</v>
      </c>
      <c r="O6809" s="5">
        <f t="shared" si="537"/>
        <v>23.95</v>
      </c>
    </row>
    <row r="6810" spans="1:15" x14ac:dyDescent="0.25">
      <c r="A6810">
        <v>6889</v>
      </c>
      <c r="B6810">
        <v>3040</v>
      </c>
      <c r="C6810">
        <f>IF(COUNTIF($B$2:B6810,B6810)=1,1,0)</f>
        <v>0</v>
      </c>
      <c r="D6810" s="1">
        <v>44977</v>
      </c>
      <c r="E6810" s="2">
        <v>0.67358796296296297</v>
      </c>
      <c r="F6810">
        <v>114</v>
      </c>
      <c r="G6810" t="str">
        <f>IFERROR(INDEX(menu_items!$B:$B,MATCH(F6810,menu_items!$A:$A,0)),"Unknown value")</f>
        <v>Potstickers</v>
      </c>
      <c r="H6810" t="str">
        <f>IFERROR(INDEX(menu_items!$C:$C,MATCH(F6810,menu_items!$A:$A,0)),"Unknown value")</f>
        <v>Asian</v>
      </c>
      <c r="I6810" s="5">
        <f>IFERROR(INDEX(menu_items!$D:$D,MATCH(F6810,menu_items!$A:$A,0)),0)</f>
        <v>9</v>
      </c>
      <c r="J6810" t="str">
        <f t="shared" si="533"/>
        <v>Mon</v>
      </c>
      <c r="K6810">
        <f t="shared" si="534"/>
        <v>20</v>
      </c>
      <c r="L6810" t="str">
        <f t="shared" si="535"/>
        <v>Feb</v>
      </c>
      <c r="M6810">
        <v>16</v>
      </c>
      <c r="N6810">
        <f t="shared" si="536"/>
        <v>2</v>
      </c>
      <c r="O6810" s="5">
        <f t="shared" si="537"/>
        <v>23.95</v>
      </c>
    </row>
    <row r="6811" spans="1:15" x14ac:dyDescent="0.25">
      <c r="A6811">
        <v>6890</v>
      </c>
      <c r="B6811">
        <v>3041</v>
      </c>
      <c r="C6811">
        <f>IF(COUNTIF($B$2:B6811,B6811)=1,1,0)</f>
        <v>1</v>
      </c>
      <c r="D6811" s="1">
        <v>44977</v>
      </c>
      <c r="E6811" s="2">
        <v>0.68447916666666664</v>
      </c>
      <c r="F6811">
        <v>101</v>
      </c>
      <c r="G6811" t="str">
        <f>IFERROR(INDEX(menu_items!$B:$B,MATCH(F6811,menu_items!$A:$A,0)),"Unknown value")</f>
        <v>Hamburger</v>
      </c>
      <c r="H6811" t="str">
        <f>IFERROR(INDEX(menu_items!$C:$C,MATCH(F6811,menu_items!$A:$A,0)),"Unknown value")</f>
        <v>American</v>
      </c>
      <c r="I6811" s="5">
        <f>IFERROR(INDEX(menu_items!$D:$D,MATCH(F6811,menu_items!$A:$A,0)),0)</f>
        <v>12.95</v>
      </c>
      <c r="J6811" t="str">
        <f t="shared" si="533"/>
        <v>Mon</v>
      </c>
      <c r="K6811">
        <f t="shared" si="534"/>
        <v>20</v>
      </c>
      <c r="L6811" t="str">
        <f t="shared" si="535"/>
        <v>Feb</v>
      </c>
      <c r="M6811">
        <v>16</v>
      </c>
      <c r="N6811">
        <f t="shared" si="536"/>
        <v>4</v>
      </c>
      <c r="O6811" s="5">
        <f t="shared" si="537"/>
        <v>35.450000000000003</v>
      </c>
    </row>
    <row r="6812" spans="1:15" x14ac:dyDescent="0.25">
      <c r="A6812">
        <v>6891</v>
      </c>
      <c r="B6812">
        <v>3041</v>
      </c>
      <c r="C6812">
        <f>IF(COUNTIF($B$2:B6812,B6812)=1,1,0)</f>
        <v>0</v>
      </c>
      <c r="D6812" s="1">
        <v>44977</v>
      </c>
      <c r="E6812" s="2">
        <v>0.68447916666666664</v>
      </c>
      <c r="F6812">
        <v>104</v>
      </c>
      <c r="G6812" t="str">
        <f>IFERROR(INDEX(menu_items!$B:$B,MATCH(F6812,menu_items!$A:$A,0)),"Unknown value")</f>
        <v>Veggie Burger</v>
      </c>
      <c r="H6812" t="str">
        <f>IFERROR(INDEX(menu_items!$C:$C,MATCH(F6812,menu_items!$A:$A,0)),"Unknown value")</f>
        <v>American</v>
      </c>
      <c r="I6812" s="5">
        <f>IFERROR(INDEX(menu_items!$D:$D,MATCH(F6812,menu_items!$A:$A,0)),0)</f>
        <v>10.5</v>
      </c>
      <c r="J6812" t="str">
        <f t="shared" si="533"/>
        <v>Mon</v>
      </c>
      <c r="K6812">
        <f t="shared" si="534"/>
        <v>20</v>
      </c>
      <c r="L6812" t="str">
        <f t="shared" si="535"/>
        <v>Feb</v>
      </c>
      <c r="M6812">
        <v>16</v>
      </c>
      <c r="N6812">
        <f t="shared" si="536"/>
        <v>4</v>
      </c>
      <c r="O6812" s="5">
        <f t="shared" si="537"/>
        <v>35.450000000000003</v>
      </c>
    </row>
    <row r="6813" spans="1:15" x14ac:dyDescent="0.25">
      <c r="A6813">
        <v>6892</v>
      </c>
      <c r="B6813">
        <v>3041</v>
      </c>
      <c r="C6813">
        <f>IF(COUNTIF($B$2:B6813,B6813)=1,1,0)</f>
        <v>0</v>
      </c>
      <c r="D6813" s="1">
        <v>44977</v>
      </c>
      <c r="E6813" s="2">
        <v>0.68447916666666664</v>
      </c>
      <c r="F6813">
        <v>113</v>
      </c>
      <c r="G6813" t="str">
        <f>IFERROR(INDEX(menu_items!$B:$B,MATCH(F6813,menu_items!$A:$A,0)),"Unknown value")</f>
        <v>Edamame</v>
      </c>
      <c r="H6813" t="str">
        <f>IFERROR(INDEX(menu_items!$C:$C,MATCH(F6813,menu_items!$A:$A,0)),"Unknown value")</f>
        <v>Asian</v>
      </c>
      <c r="I6813" s="5">
        <f>IFERROR(INDEX(menu_items!$D:$D,MATCH(F6813,menu_items!$A:$A,0)),0)</f>
        <v>5</v>
      </c>
      <c r="J6813" t="str">
        <f t="shared" si="533"/>
        <v>Mon</v>
      </c>
      <c r="K6813">
        <f t="shared" si="534"/>
        <v>20</v>
      </c>
      <c r="L6813" t="str">
        <f t="shared" si="535"/>
        <v>Feb</v>
      </c>
      <c r="M6813">
        <v>16</v>
      </c>
      <c r="N6813">
        <f t="shared" si="536"/>
        <v>4</v>
      </c>
      <c r="O6813" s="5">
        <f t="shared" si="537"/>
        <v>35.450000000000003</v>
      </c>
    </row>
    <row r="6814" spans="1:15" x14ac:dyDescent="0.25">
      <c r="A6814">
        <v>6893</v>
      </c>
      <c r="B6814">
        <v>3041</v>
      </c>
      <c r="C6814">
        <f>IF(COUNTIF($B$2:B6814,B6814)=1,1,0)</f>
        <v>0</v>
      </c>
      <c r="D6814" s="1">
        <v>44977</v>
      </c>
      <c r="E6814" s="2">
        <v>0.68447916666666664</v>
      </c>
      <c r="F6814">
        <v>122</v>
      </c>
      <c r="G6814" t="str">
        <f>IFERROR(INDEX(menu_items!$B:$B,MATCH(F6814,menu_items!$A:$A,0)),"Unknown value")</f>
        <v>Chips &amp; Salsa</v>
      </c>
      <c r="H6814" t="str">
        <f>IFERROR(INDEX(menu_items!$C:$C,MATCH(F6814,menu_items!$A:$A,0)),"Unknown value")</f>
        <v>Mexican</v>
      </c>
      <c r="I6814" s="5">
        <f>IFERROR(INDEX(menu_items!$D:$D,MATCH(F6814,menu_items!$A:$A,0)),0)</f>
        <v>7</v>
      </c>
      <c r="J6814" t="str">
        <f t="shared" si="533"/>
        <v>Mon</v>
      </c>
      <c r="K6814">
        <f t="shared" si="534"/>
        <v>20</v>
      </c>
      <c r="L6814" t="str">
        <f t="shared" si="535"/>
        <v>Feb</v>
      </c>
      <c r="M6814">
        <v>16</v>
      </c>
      <c r="N6814">
        <f t="shared" si="536"/>
        <v>4</v>
      </c>
      <c r="O6814" s="5">
        <f t="shared" si="537"/>
        <v>35.450000000000003</v>
      </c>
    </row>
    <row r="6815" spans="1:15" x14ac:dyDescent="0.25">
      <c r="A6815">
        <v>6894</v>
      </c>
      <c r="B6815">
        <v>3042</v>
      </c>
      <c r="C6815">
        <f>IF(COUNTIF($B$2:B6815,B6815)=1,1,0)</f>
        <v>1</v>
      </c>
      <c r="D6815" s="1">
        <v>44977</v>
      </c>
      <c r="E6815" s="2">
        <v>0.68760416666666668</v>
      </c>
      <c r="F6815">
        <v>117</v>
      </c>
      <c r="G6815" t="str">
        <f>IFERROR(INDEX(menu_items!$B:$B,MATCH(F6815,menu_items!$A:$A,0)),"Unknown value")</f>
        <v>Chicken Burrito</v>
      </c>
      <c r="H6815" t="str">
        <f>IFERROR(INDEX(menu_items!$C:$C,MATCH(F6815,menu_items!$A:$A,0)),"Unknown value")</f>
        <v>Mexican</v>
      </c>
      <c r="I6815" s="5">
        <f>IFERROR(INDEX(menu_items!$D:$D,MATCH(F6815,menu_items!$A:$A,0)),0)</f>
        <v>12.95</v>
      </c>
      <c r="J6815" t="str">
        <f t="shared" si="533"/>
        <v>Mon</v>
      </c>
      <c r="K6815">
        <f t="shared" si="534"/>
        <v>20</v>
      </c>
      <c r="L6815" t="str">
        <f t="shared" si="535"/>
        <v>Feb</v>
      </c>
      <c r="M6815">
        <v>16</v>
      </c>
      <c r="N6815">
        <f t="shared" si="536"/>
        <v>4</v>
      </c>
      <c r="O6815" s="5">
        <f t="shared" si="537"/>
        <v>47.4</v>
      </c>
    </row>
    <row r="6816" spans="1:15" x14ac:dyDescent="0.25">
      <c r="A6816">
        <v>6895</v>
      </c>
      <c r="B6816">
        <v>3042</v>
      </c>
      <c r="C6816">
        <f>IF(COUNTIF($B$2:B6816,B6816)=1,1,0)</f>
        <v>0</v>
      </c>
      <c r="D6816" s="1">
        <v>44977</v>
      </c>
      <c r="E6816" s="2">
        <v>0.68760416666666668</v>
      </c>
      <c r="F6816">
        <v>129</v>
      </c>
      <c r="G6816" t="str">
        <f>IFERROR(INDEX(menu_items!$B:$B,MATCH(F6816,menu_items!$A:$A,0)),"Unknown value")</f>
        <v>Mushroom Ravioli</v>
      </c>
      <c r="H6816" t="str">
        <f>IFERROR(INDEX(menu_items!$C:$C,MATCH(F6816,menu_items!$A:$A,0)),"Unknown value")</f>
        <v>Italian</v>
      </c>
      <c r="I6816" s="5">
        <f>IFERROR(INDEX(menu_items!$D:$D,MATCH(F6816,menu_items!$A:$A,0)),0)</f>
        <v>15.5</v>
      </c>
      <c r="J6816" t="str">
        <f t="shared" si="533"/>
        <v>Mon</v>
      </c>
      <c r="K6816">
        <f t="shared" si="534"/>
        <v>20</v>
      </c>
      <c r="L6816" t="str">
        <f t="shared" si="535"/>
        <v>Feb</v>
      </c>
      <c r="M6816">
        <v>16</v>
      </c>
      <c r="N6816">
        <f t="shared" si="536"/>
        <v>4</v>
      </c>
      <c r="O6816" s="5">
        <f t="shared" si="537"/>
        <v>47.4</v>
      </c>
    </row>
    <row r="6817" spans="1:15" x14ac:dyDescent="0.25">
      <c r="A6817">
        <v>6896</v>
      </c>
      <c r="B6817">
        <v>3042</v>
      </c>
      <c r="C6817">
        <f>IF(COUNTIF($B$2:B6817,B6817)=1,1,0)</f>
        <v>0</v>
      </c>
      <c r="D6817" s="1">
        <v>44977</v>
      </c>
      <c r="E6817" s="2">
        <v>0.68760416666666668</v>
      </c>
      <c r="F6817">
        <v>111</v>
      </c>
      <c r="G6817" t="str">
        <f>IFERROR(INDEX(menu_items!$B:$B,MATCH(F6817,menu_items!$A:$A,0)),"Unknown value")</f>
        <v>California Roll</v>
      </c>
      <c r="H6817" t="str">
        <f>IFERROR(INDEX(menu_items!$C:$C,MATCH(F6817,menu_items!$A:$A,0)),"Unknown value")</f>
        <v>Asian</v>
      </c>
      <c r="I6817" s="5">
        <f>IFERROR(INDEX(menu_items!$D:$D,MATCH(F6817,menu_items!$A:$A,0)),0)</f>
        <v>11.95</v>
      </c>
      <c r="J6817" t="str">
        <f t="shared" si="533"/>
        <v>Mon</v>
      </c>
      <c r="K6817">
        <f t="shared" si="534"/>
        <v>20</v>
      </c>
      <c r="L6817" t="str">
        <f t="shared" si="535"/>
        <v>Feb</v>
      </c>
      <c r="M6817">
        <v>16</v>
      </c>
      <c r="N6817">
        <f t="shared" si="536"/>
        <v>4</v>
      </c>
      <c r="O6817" s="5">
        <f t="shared" si="537"/>
        <v>47.4</v>
      </c>
    </row>
    <row r="6818" spans="1:15" x14ac:dyDescent="0.25">
      <c r="A6818">
        <v>6897</v>
      </c>
      <c r="B6818">
        <v>3042</v>
      </c>
      <c r="C6818">
        <f>IF(COUNTIF($B$2:B6818,B6818)=1,1,0)</f>
        <v>0</v>
      </c>
      <c r="D6818" s="1">
        <v>44977</v>
      </c>
      <c r="E6818" s="2">
        <v>0.68760416666666668</v>
      </c>
      <c r="F6818">
        <v>106</v>
      </c>
      <c r="G6818" t="str">
        <f>IFERROR(INDEX(menu_items!$B:$B,MATCH(F6818,menu_items!$A:$A,0)),"Unknown value")</f>
        <v>French Fries</v>
      </c>
      <c r="H6818" t="str">
        <f>IFERROR(INDEX(menu_items!$C:$C,MATCH(F6818,menu_items!$A:$A,0)),"Unknown value")</f>
        <v>American</v>
      </c>
      <c r="I6818" s="5">
        <f>IFERROR(INDEX(menu_items!$D:$D,MATCH(F6818,menu_items!$A:$A,0)),0)</f>
        <v>7</v>
      </c>
      <c r="J6818" t="str">
        <f t="shared" si="533"/>
        <v>Mon</v>
      </c>
      <c r="K6818">
        <f t="shared" si="534"/>
        <v>20</v>
      </c>
      <c r="L6818" t="str">
        <f t="shared" si="535"/>
        <v>Feb</v>
      </c>
      <c r="M6818">
        <v>16</v>
      </c>
      <c r="N6818">
        <f t="shared" si="536"/>
        <v>4</v>
      </c>
      <c r="O6818" s="5">
        <f t="shared" si="537"/>
        <v>47.4</v>
      </c>
    </row>
    <row r="6819" spans="1:15" x14ac:dyDescent="0.25">
      <c r="A6819">
        <v>6898</v>
      </c>
      <c r="B6819">
        <v>3043</v>
      </c>
      <c r="C6819">
        <f>IF(COUNTIF($B$2:B6819,B6819)=1,1,0)</f>
        <v>1</v>
      </c>
      <c r="D6819" s="1">
        <v>44977</v>
      </c>
      <c r="E6819" s="2">
        <v>0.69890046296296293</v>
      </c>
      <c r="F6819">
        <v>102</v>
      </c>
      <c r="G6819" t="str">
        <f>IFERROR(INDEX(menu_items!$B:$B,MATCH(F6819,menu_items!$A:$A,0)),"Unknown value")</f>
        <v>Cheeseburger</v>
      </c>
      <c r="H6819" t="str">
        <f>IFERROR(INDEX(menu_items!$C:$C,MATCH(F6819,menu_items!$A:$A,0)),"Unknown value")</f>
        <v>American</v>
      </c>
      <c r="I6819" s="5">
        <f>IFERROR(INDEX(menu_items!$D:$D,MATCH(F6819,menu_items!$A:$A,0)),0)</f>
        <v>13.95</v>
      </c>
      <c r="J6819" t="str">
        <f t="shared" si="533"/>
        <v>Mon</v>
      </c>
      <c r="K6819">
        <f t="shared" si="534"/>
        <v>20</v>
      </c>
      <c r="L6819" t="str">
        <f t="shared" si="535"/>
        <v>Feb</v>
      </c>
      <c r="M6819">
        <v>16</v>
      </c>
      <c r="N6819">
        <f t="shared" si="536"/>
        <v>2</v>
      </c>
      <c r="O6819" s="5">
        <f t="shared" si="537"/>
        <v>31.9</v>
      </c>
    </row>
    <row r="6820" spans="1:15" x14ac:dyDescent="0.25">
      <c r="A6820">
        <v>6899</v>
      </c>
      <c r="B6820">
        <v>3043</v>
      </c>
      <c r="C6820">
        <f>IF(COUNTIF($B$2:B6820,B6820)=1,1,0)</f>
        <v>0</v>
      </c>
      <c r="D6820" s="1">
        <v>44977</v>
      </c>
      <c r="E6820" s="2">
        <v>0.69890046296296293</v>
      </c>
      <c r="F6820">
        <v>109</v>
      </c>
      <c r="G6820" t="str">
        <f>IFERROR(INDEX(menu_items!$B:$B,MATCH(F6820,menu_items!$A:$A,0)),"Unknown value")</f>
        <v>Korean Beef Bowl</v>
      </c>
      <c r="H6820" t="str">
        <f>IFERROR(INDEX(menu_items!$C:$C,MATCH(F6820,menu_items!$A:$A,0)),"Unknown value")</f>
        <v>Asian</v>
      </c>
      <c r="I6820" s="5">
        <f>IFERROR(INDEX(menu_items!$D:$D,MATCH(F6820,menu_items!$A:$A,0)),0)</f>
        <v>17.95</v>
      </c>
      <c r="J6820" t="str">
        <f t="shared" si="533"/>
        <v>Mon</v>
      </c>
      <c r="K6820">
        <f t="shared" si="534"/>
        <v>20</v>
      </c>
      <c r="L6820" t="str">
        <f t="shared" si="535"/>
        <v>Feb</v>
      </c>
      <c r="M6820">
        <v>16</v>
      </c>
      <c r="N6820">
        <f t="shared" si="536"/>
        <v>2</v>
      </c>
      <c r="O6820" s="5">
        <f t="shared" si="537"/>
        <v>31.9</v>
      </c>
    </row>
    <row r="6821" spans="1:15" x14ac:dyDescent="0.25">
      <c r="A6821">
        <v>6900</v>
      </c>
      <c r="B6821">
        <v>3044</v>
      </c>
      <c r="C6821">
        <f>IF(COUNTIF($B$2:B6821,B6821)=1,1,0)</f>
        <v>1</v>
      </c>
      <c r="D6821" s="1">
        <v>44977</v>
      </c>
      <c r="E6821" s="2">
        <v>0.71556712962962965</v>
      </c>
      <c r="F6821">
        <v>102</v>
      </c>
      <c r="G6821" t="str">
        <f>IFERROR(INDEX(menu_items!$B:$B,MATCH(F6821,menu_items!$A:$A,0)),"Unknown value")</f>
        <v>Cheeseburger</v>
      </c>
      <c r="H6821" t="str">
        <f>IFERROR(INDEX(menu_items!$C:$C,MATCH(F6821,menu_items!$A:$A,0)),"Unknown value")</f>
        <v>American</v>
      </c>
      <c r="I6821" s="5">
        <f>IFERROR(INDEX(menu_items!$D:$D,MATCH(F6821,menu_items!$A:$A,0)),0)</f>
        <v>13.95</v>
      </c>
      <c r="J6821" t="str">
        <f t="shared" si="533"/>
        <v>Mon</v>
      </c>
      <c r="K6821">
        <f t="shared" si="534"/>
        <v>20</v>
      </c>
      <c r="L6821" t="str">
        <f t="shared" si="535"/>
        <v>Feb</v>
      </c>
      <c r="M6821">
        <v>17</v>
      </c>
      <c r="N6821">
        <f t="shared" si="536"/>
        <v>1</v>
      </c>
      <c r="O6821" s="5">
        <f t="shared" si="537"/>
        <v>13.95</v>
      </c>
    </row>
    <row r="6822" spans="1:15" x14ac:dyDescent="0.25">
      <c r="A6822">
        <v>6901</v>
      </c>
      <c r="B6822">
        <v>3045</v>
      </c>
      <c r="C6822">
        <f>IF(COUNTIF($B$2:B6822,B6822)=1,1,0)</f>
        <v>1</v>
      </c>
      <c r="D6822" s="1">
        <v>44977</v>
      </c>
      <c r="E6822" s="2">
        <v>0.72761574074074076</v>
      </c>
      <c r="F6822">
        <v>102</v>
      </c>
      <c r="G6822" t="str">
        <f>IFERROR(INDEX(menu_items!$B:$B,MATCH(F6822,menu_items!$A:$A,0)),"Unknown value")</f>
        <v>Cheeseburger</v>
      </c>
      <c r="H6822" t="str">
        <f>IFERROR(INDEX(menu_items!$C:$C,MATCH(F6822,menu_items!$A:$A,0)),"Unknown value")</f>
        <v>American</v>
      </c>
      <c r="I6822" s="5">
        <f>IFERROR(INDEX(menu_items!$D:$D,MATCH(F6822,menu_items!$A:$A,0)),0)</f>
        <v>13.95</v>
      </c>
      <c r="J6822" t="str">
        <f t="shared" si="533"/>
        <v>Mon</v>
      </c>
      <c r="K6822">
        <f t="shared" si="534"/>
        <v>20</v>
      </c>
      <c r="L6822" t="str">
        <f t="shared" si="535"/>
        <v>Feb</v>
      </c>
      <c r="M6822">
        <v>17</v>
      </c>
      <c r="N6822">
        <f t="shared" si="536"/>
        <v>2</v>
      </c>
      <c r="O6822" s="5">
        <f t="shared" si="537"/>
        <v>18.95</v>
      </c>
    </row>
    <row r="6823" spans="1:15" x14ac:dyDescent="0.25">
      <c r="A6823">
        <v>6902</v>
      </c>
      <c r="B6823">
        <v>3045</v>
      </c>
      <c r="C6823">
        <f>IF(COUNTIF($B$2:B6823,B6823)=1,1,0)</f>
        <v>0</v>
      </c>
      <c r="D6823" s="1">
        <v>44977</v>
      </c>
      <c r="E6823" s="2">
        <v>0.72761574074074076</v>
      </c>
      <c r="F6823">
        <v>113</v>
      </c>
      <c r="G6823" t="str">
        <f>IFERROR(INDEX(menu_items!$B:$B,MATCH(F6823,menu_items!$A:$A,0)),"Unknown value")</f>
        <v>Edamame</v>
      </c>
      <c r="H6823" t="str">
        <f>IFERROR(INDEX(menu_items!$C:$C,MATCH(F6823,menu_items!$A:$A,0)),"Unknown value")</f>
        <v>Asian</v>
      </c>
      <c r="I6823" s="5">
        <f>IFERROR(INDEX(menu_items!$D:$D,MATCH(F6823,menu_items!$A:$A,0)),0)</f>
        <v>5</v>
      </c>
      <c r="J6823" t="str">
        <f t="shared" si="533"/>
        <v>Mon</v>
      </c>
      <c r="K6823">
        <f t="shared" si="534"/>
        <v>20</v>
      </c>
      <c r="L6823" t="str">
        <f t="shared" si="535"/>
        <v>Feb</v>
      </c>
      <c r="M6823">
        <v>17</v>
      </c>
      <c r="N6823">
        <f t="shared" si="536"/>
        <v>2</v>
      </c>
      <c r="O6823" s="5">
        <f t="shared" si="537"/>
        <v>18.95</v>
      </c>
    </row>
    <row r="6824" spans="1:15" x14ac:dyDescent="0.25">
      <c r="A6824">
        <v>6903</v>
      </c>
      <c r="B6824">
        <v>3046</v>
      </c>
      <c r="C6824">
        <f>IF(COUNTIF($B$2:B6824,B6824)=1,1,0)</f>
        <v>1</v>
      </c>
      <c r="D6824" s="1">
        <v>44977</v>
      </c>
      <c r="E6824" s="2">
        <v>0.73303240740740738</v>
      </c>
      <c r="F6824">
        <v>132</v>
      </c>
      <c r="G6824" t="str">
        <f>IFERROR(INDEX(menu_items!$B:$B,MATCH(F6824,menu_items!$A:$A,0)),"Unknown value")</f>
        <v>Eggplant Parmesan</v>
      </c>
      <c r="H6824" t="str">
        <f>IFERROR(INDEX(menu_items!$C:$C,MATCH(F6824,menu_items!$A:$A,0)),"Unknown value")</f>
        <v>Italian</v>
      </c>
      <c r="I6824" s="5">
        <f>IFERROR(INDEX(menu_items!$D:$D,MATCH(F6824,menu_items!$A:$A,0)),0)</f>
        <v>16.95</v>
      </c>
      <c r="J6824" t="str">
        <f t="shared" si="533"/>
        <v>Mon</v>
      </c>
      <c r="K6824">
        <f t="shared" si="534"/>
        <v>20</v>
      </c>
      <c r="L6824" t="str">
        <f t="shared" si="535"/>
        <v>Feb</v>
      </c>
      <c r="M6824">
        <v>17</v>
      </c>
      <c r="N6824">
        <f t="shared" si="536"/>
        <v>1</v>
      </c>
      <c r="O6824" s="5">
        <f t="shared" si="537"/>
        <v>16.95</v>
      </c>
    </row>
    <row r="6825" spans="1:15" x14ac:dyDescent="0.25">
      <c r="A6825">
        <v>6904</v>
      </c>
      <c r="B6825">
        <v>3047</v>
      </c>
      <c r="C6825">
        <f>IF(COUNTIF($B$2:B6825,B6825)=1,1,0)</f>
        <v>1</v>
      </c>
      <c r="D6825" s="1">
        <v>44977</v>
      </c>
      <c r="E6825" s="2">
        <v>0.73760416666666662</v>
      </c>
      <c r="F6825">
        <v>101</v>
      </c>
      <c r="G6825" t="str">
        <f>IFERROR(INDEX(menu_items!$B:$B,MATCH(F6825,menu_items!$A:$A,0)),"Unknown value")</f>
        <v>Hamburger</v>
      </c>
      <c r="H6825" t="str">
        <f>IFERROR(INDEX(menu_items!$C:$C,MATCH(F6825,menu_items!$A:$A,0)),"Unknown value")</f>
        <v>American</v>
      </c>
      <c r="I6825" s="5">
        <f>IFERROR(INDEX(menu_items!$D:$D,MATCH(F6825,menu_items!$A:$A,0)),0)</f>
        <v>12.95</v>
      </c>
      <c r="J6825" t="str">
        <f t="shared" si="533"/>
        <v>Mon</v>
      </c>
      <c r="K6825">
        <f t="shared" si="534"/>
        <v>20</v>
      </c>
      <c r="L6825" t="str">
        <f t="shared" si="535"/>
        <v>Feb</v>
      </c>
      <c r="M6825">
        <v>17</v>
      </c>
      <c r="N6825">
        <f t="shared" si="536"/>
        <v>4</v>
      </c>
      <c r="O6825" s="5">
        <f t="shared" si="537"/>
        <v>50.849999999999994</v>
      </c>
    </row>
    <row r="6826" spans="1:15" x14ac:dyDescent="0.25">
      <c r="A6826">
        <v>6905</v>
      </c>
      <c r="B6826">
        <v>3047</v>
      </c>
      <c r="C6826">
        <f>IF(COUNTIF($B$2:B6826,B6826)=1,1,0)</f>
        <v>0</v>
      </c>
      <c r="D6826" s="1">
        <v>44977</v>
      </c>
      <c r="E6826" s="2">
        <v>0.73760416666666662</v>
      </c>
      <c r="F6826">
        <v>116</v>
      </c>
      <c r="G6826" t="str">
        <f>IFERROR(INDEX(menu_items!$B:$B,MATCH(F6826,menu_items!$A:$A,0)),"Unknown value")</f>
        <v>Steak Tacos</v>
      </c>
      <c r="H6826" t="str">
        <f>IFERROR(INDEX(menu_items!$C:$C,MATCH(F6826,menu_items!$A:$A,0)),"Unknown value")</f>
        <v>Mexican</v>
      </c>
      <c r="I6826" s="5">
        <f>IFERROR(INDEX(menu_items!$D:$D,MATCH(F6826,menu_items!$A:$A,0)),0)</f>
        <v>13.95</v>
      </c>
      <c r="J6826" t="str">
        <f t="shared" si="533"/>
        <v>Mon</v>
      </c>
      <c r="K6826">
        <f t="shared" si="534"/>
        <v>20</v>
      </c>
      <c r="L6826" t="str">
        <f t="shared" si="535"/>
        <v>Feb</v>
      </c>
      <c r="M6826">
        <v>17</v>
      </c>
      <c r="N6826">
        <f t="shared" si="536"/>
        <v>4</v>
      </c>
      <c r="O6826" s="5">
        <f t="shared" si="537"/>
        <v>50.849999999999994</v>
      </c>
    </row>
    <row r="6827" spans="1:15" x14ac:dyDescent="0.25">
      <c r="A6827">
        <v>6906</v>
      </c>
      <c r="B6827">
        <v>3047</v>
      </c>
      <c r="C6827">
        <f>IF(COUNTIF($B$2:B6827,B6827)=1,1,0)</f>
        <v>0</v>
      </c>
      <c r="D6827" s="1">
        <v>44977</v>
      </c>
      <c r="E6827" s="2">
        <v>0.73760416666666662</v>
      </c>
      <c r="F6827">
        <v>122</v>
      </c>
      <c r="G6827" t="str">
        <f>IFERROR(INDEX(menu_items!$B:$B,MATCH(F6827,menu_items!$A:$A,0)),"Unknown value")</f>
        <v>Chips &amp; Salsa</v>
      </c>
      <c r="H6827" t="str">
        <f>IFERROR(INDEX(menu_items!$C:$C,MATCH(F6827,menu_items!$A:$A,0)),"Unknown value")</f>
        <v>Mexican</v>
      </c>
      <c r="I6827" s="5">
        <f>IFERROR(INDEX(menu_items!$D:$D,MATCH(F6827,menu_items!$A:$A,0)),0)</f>
        <v>7</v>
      </c>
      <c r="J6827" t="str">
        <f t="shared" si="533"/>
        <v>Mon</v>
      </c>
      <c r="K6827">
        <f t="shared" si="534"/>
        <v>20</v>
      </c>
      <c r="L6827" t="str">
        <f t="shared" si="535"/>
        <v>Feb</v>
      </c>
      <c r="M6827">
        <v>17</v>
      </c>
      <c r="N6827">
        <f t="shared" si="536"/>
        <v>4</v>
      </c>
      <c r="O6827" s="5">
        <f t="shared" si="537"/>
        <v>50.849999999999994</v>
      </c>
    </row>
    <row r="6828" spans="1:15" x14ac:dyDescent="0.25">
      <c r="A6828">
        <v>6907</v>
      </c>
      <c r="B6828">
        <v>3047</v>
      </c>
      <c r="C6828">
        <f>IF(COUNTIF($B$2:B6828,B6828)=1,1,0)</f>
        <v>0</v>
      </c>
      <c r="D6828" s="1">
        <v>44977</v>
      </c>
      <c r="E6828" s="2">
        <v>0.73760416666666662</v>
      </c>
      <c r="F6828">
        <v>132</v>
      </c>
      <c r="G6828" t="str">
        <f>IFERROR(INDEX(menu_items!$B:$B,MATCH(F6828,menu_items!$A:$A,0)),"Unknown value")</f>
        <v>Eggplant Parmesan</v>
      </c>
      <c r="H6828" t="str">
        <f>IFERROR(INDEX(menu_items!$C:$C,MATCH(F6828,menu_items!$A:$A,0)),"Unknown value")</f>
        <v>Italian</v>
      </c>
      <c r="I6828" s="5">
        <f>IFERROR(INDEX(menu_items!$D:$D,MATCH(F6828,menu_items!$A:$A,0)),0)</f>
        <v>16.95</v>
      </c>
      <c r="J6828" t="str">
        <f t="shared" si="533"/>
        <v>Mon</v>
      </c>
      <c r="K6828">
        <f t="shared" si="534"/>
        <v>20</v>
      </c>
      <c r="L6828" t="str">
        <f t="shared" si="535"/>
        <v>Feb</v>
      </c>
      <c r="M6828">
        <v>17</v>
      </c>
      <c r="N6828">
        <f t="shared" si="536"/>
        <v>4</v>
      </c>
      <c r="O6828" s="5">
        <f t="shared" si="537"/>
        <v>50.849999999999994</v>
      </c>
    </row>
    <row r="6829" spans="1:15" x14ac:dyDescent="0.25">
      <c r="A6829">
        <v>6908</v>
      </c>
      <c r="B6829">
        <v>3048</v>
      </c>
      <c r="C6829">
        <f>IF(COUNTIF($B$2:B6829,B6829)=1,1,0)</f>
        <v>1</v>
      </c>
      <c r="D6829" s="1">
        <v>44977</v>
      </c>
      <c r="E6829" s="2">
        <v>0.7397569444444444</v>
      </c>
      <c r="F6829">
        <v>113</v>
      </c>
      <c r="G6829" t="str">
        <f>IFERROR(INDEX(menu_items!$B:$B,MATCH(F6829,menu_items!$A:$A,0)),"Unknown value")</f>
        <v>Edamame</v>
      </c>
      <c r="H6829" t="str">
        <f>IFERROR(INDEX(menu_items!$C:$C,MATCH(F6829,menu_items!$A:$A,0)),"Unknown value")</f>
        <v>Asian</v>
      </c>
      <c r="I6829" s="5">
        <f>IFERROR(INDEX(menu_items!$D:$D,MATCH(F6829,menu_items!$A:$A,0)),0)</f>
        <v>5</v>
      </c>
      <c r="J6829" t="str">
        <f t="shared" si="533"/>
        <v>Mon</v>
      </c>
      <c r="K6829">
        <f t="shared" si="534"/>
        <v>20</v>
      </c>
      <c r="L6829" t="str">
        <f t="shared" si="535"/>
        <v>Feb</v>
      </c>
      <c r="M6829">
        <v>17</v>
      </c>
      <c r="N6829">
        <f t="shared" si="536"/>
        <v>3</v>
      </c>
      <c r="O6829" s="5">
        <f t="shared" si="537"/>
        <v>24.5</v>
      </c>
    </row>
    <row r="6830" spans="1:15" x14ac:dyDescent="0.25">
      <c r="A6830">
        <v>6909</v>
      </c>
      <c r="B6830">
        <v>3048</v>
      </c>
      <c r="C6830">
        <f>IF(COUNTIF($B$2:B6830,B6830)=1,1,0)</f>
        <v>0</v>
      </c>
      <c r="D6830" s="1">
        <v>44977</v>
      </c>
      <c r="E6830" s="2">
        <v>0.7397569444444444</v>
      </c>
      <c r="F6830">
        <v>121</v>
      </c>
      <c r="G6830" t="str">
        <f>IFERROR(INDEX(menu_items!$B:$B,MATCH(F6830,menu_items!$A:$A,0)),"Unknown value")</f>
        <v>Cheese Quesadillas</v>
      </c>
      <c r="H6830" t="str">
        <f>IFERROR(INDEX(menu_items!$C:$C,MATCH(F6830,menu_items!$A:$A,0)),"Unknown value")</f>
        <v>Mexican</v>
      </c>
      <c r="I6830" s="5">
        <f>IFERROR(INDEX(menu_items!$D:$D,MATCH(F6830,menu_items!$A:$A,0)),0)</f>
        <v>10.5</v>
      </c>
      <c r="J6830" t="str">
        <f t="shared" si="533"/>
        <v>Mon</v>
      </c>
      <c r="K6830">
        <f t="shared" si="534"/>
        <v>20</v>
      </c>
      <c r="L6830" t="str">
        <f t="shared" si="535"/>
        <v>Feb</v>
      </c>
      <c r="M6830">
        <v>17</v>
      </c>
      <c r="N6830">
        <f t="shared" si="536"/>
        <v>3</v>
      </c>
      <c r="O6830" s="5">
        <f t="shared" si="537"/>
        <v>24.5</v>
      </c>
    </row>
    <row r="6831" spans="1:15" x14ac:dyDescent="0.25">
      <c r="A6831">
        <v>6910</v>
      </c>
      <c r="B6831">
        <v>3048</v>
      </c>
      <c r="C6831">
        <f>IF(COUNTIF($B$2:B6831,B6831)=1,1,0)</f>
        <v>0</v>
      </c>
      <c r="D6831" s="1">
        <v>44977</v>
      </c>
      <c r="E6831" s="2">
        <v>0.7397569444444444</v>
      </c>
      <c r="F6831">
        <v>114</v>
      </c>
      <c r="G6831" t="str">
        <f>IFERROR(INDEX(menu_items!$B:$B,MATCH(F6831,menu_items!$A:$A,0)),"Unknown value")</f>
        <v>Potstickers</v>
      </c>
      <c r="H6831" t="str">
        <f>IFERROR(INDEX(menu_items!$C:$C,MATCH(F6831,menu_items!$A:$A,0)),"Unknown value")</f>
        <v>Asian</v>
      </c>
      <c r="I6831" s="5">
        <f>IFERROR(INDEX(menu_items!$D:$D,MATCH(F6831,menu_items!$A:$A,0)),0)</f>
        <v>9</v>
      </c>
      <c r="J6831" t="str">
        <f t="shared" si="533"/>
        <v>Mon</v>
      </c>
      <c r="K6831">
        <f t="shared" si="534"/>
        <v>20</v>
      </c>
      <c r="L6831" t="str">
        <f t="shared" si="535"/>
        <v>Feb</v>
      </c>
      <c r="M6831">
        <v>17</v>
      </c>
      <c r="N6831">
        <f t="shared" si="536"/>
        <v>3</v>
      </c>
      <c r="O6831" s="5">
        <f t="shared" si="537"/>
        <v>24.5</v>
      </c>
    </row>
    <row r="6832" spans="1:15" x14ac:dyDescent="0.25">
      <c r="A6832">
        <v>6911</v>
      </c>
      <c r="B6832">
        <v>3049</v>
      </c>
      <c r="C6832">
        <f>IF(COUNTIF($B$2:B6832,B6832)=1,1,0)</f>
        <v>1</v>
      </c>
      <c r="D6832" s="1">
        <v>44977</v>
      </c>
      <c r="E6832" s="2">
        <v>0.74259259259259258</v>
      </c>
      <c r="F6832">
        <v>118</v>
      </c>
      <c r="G6832" t="str">
        <f>IFERROR(INDEX(menu_items!$B:$B,MATCH(F6832,menu_items!$A:$A,0)),"Unknown value")</f>
        <v>Steak Burrito</v>
      </c>
      <c r="H6832" t="str">
        <f>IFERROR(INDEX(menu_items!$C:$C,MATCH(F6832,menu_items!$A:$A,0)),"Unknown value")</f>
        <v>Mexican</v>
      </c>
      <c r="I6832" s="5">
        <f>IFERROR(INDEX(menu_items!$D:$D,MATCH(F6832,menu_items!$A:$A,0)),0)</f>
        <v>14.95</v>
      </c>
      <c r="J6832" t="str">
        <f t="shared" si="533"/>
        <v>Mon</v>
      </c>
      <c r="K6832">
        <f t="shared" si="534"/>
        <v>20</v>
      </c>
      <c r="L6832" t="str">
        <f t="shared" si="535"/>
        <v>Feb</v>
      </c>
      <c r="M6832">
        <v>17</v>
      </c>
      <c r="N6832">
        <f t="shared" si="536"/>
        <v>1</v>
      </c>
      <c r="O6832" s="5">
        <f t="shared" si="537"/>
        <v>14.95</v>
      </c>
    </row>
    <row r="6833" spans="1:15" x14ac:dyDescent="0.25">
      <c r="A6833">
        <v>6912</v>
      </c>
      <c r="B6833">
        <v>3050</v>
      </c>
      <c r="C6833">
        <f>IF(COUNTIF($B$2:B6833,B6833)=1,1,0)</f>
        <v>1</v>
      </c>
      <c r="D6833" s="1">
        <v>44977</v>
      </c>
      <c r="E6833" s="2">
        <v>0.74608796296296298</v>
      </c>
      <c r="F6833">
        <v>102</v>
      </c>
      <c r="G6833" t="str">
        <f>IFERROR(INDEX(menu_items!$B:$B,MATCH(F6833,menu_items!$A:$A,0)),"Unknown value")</f>
        <v>Cheeseburger</v>
      </c>
      <c r="H6833" t="str">
        <f>IFERROR(INDEX(menu_items!$C:$C,MATCH(F6833,menu_items!$A:$A,0)),"Unknown value")</f>
        <v>American</v>
      </c>
      <c r="I6833" s="5">
        <f>IFERROR(INDEX(menu_items!$D:$D,MATCH(F6833,menu_items!$A:$A,0)),0)</f>
        <v>13.95</v>
      </c>
      <c r="J6833" t="str">
        <f t="shared" si="533"/>
        <v>Mon</v>
      </c>
      <c r="K6833">
        <f t="shared" si="534"/>
        <v>20</v>
      </c>
      <c r="L6833" t="str">
        <f t="shared" si="535"/>
        <v>Feb</v>
      </c>
      <c r="M6833">
        <v>17</v>
      </c>
      <c r="N6833">
        <f t="shared" si="536"/>
        <v>3</v>
      </c>
      <c r="O6833" s="5">
        <f t="shared" si="537"/>
        <v>38.849999999999994</v>
      </c>
    </row>
    <row r="6834" spans="1:15" x14ac:dyDescent="0.25">
      <c r="A6834">
        <v>6913</v>
      </c>
      <c r="B6834">
        <v>3050</v>
      </c>
      <c r="C6834">
        <f>IF(COUNTIF($B$2:B6834,B6834)=1,1,0)</f>
        <v>0</v>
      </c>
      <c r="D6834" s="1">
        <v>44977</v>
      </c>
      <c r="E6834" s="2">
        <v>0.74608796296296298</v>
      </c>
      <c r="F6834">
        <v>117</v>
      </c>
      <c r="G6834" t="str">
        <f>IFERROR(INDEX(menu_items!$B:$B,MATCH(F6834,menu_items!$A:$A,0)),"Unknown value")</f>
        <v>Chicken Burrito</v>
      </c>
      <c r="H6834" t="str">
        <f>IFERROR(INDEX(menu_items!$C:$C,MATCH(F6834,menu_items!$A:$A,0)),"Unknown value")</f>
        <v>Mexican</v>
      </c>
      <c r="I6834" s="5">
        <f>IFERROR(INDEX(menu_items!$D:$D,MATCH(F6834,menu_items!$A:$A,0)),0)</f>
        <v>12.95</v>
      </c>
      <c r="J6834" t="str">
        <f t="shared" ref="J6834:J6897" si="538">TEXT(D6834,"ddd")</f>
        <v>Mon</v>
      </c>
      <c r="K6834">
        <f t="shared" ref="K6834:K6897" si="539">DAY(D6834)</f>
        <v>20</v>
      </c>
      <c r="L6834" t="str">
        <f t="shared" ref="L6834:L6897" si="540">TEXT(D6834,"mmm")</f>
        <v>Feb</v>
      </c>
      <c r="M6834">
        <v>17</v>
      </c>
      <c r="N6834">
        <f t="shared" si="536"/>
        <v>3</v>
      </c>
      <c r="O6834" s="5">
        <f t="shared" si="537"/>
        <v>38.849999999999994</v>
      </c>
    </row>
    <row r="6835" spans="1:15" x14ac:dyDescent="0.25">
      <c r="A6835">
        <v>6914</v>
      </c>
      <c r="B6835">
        <v>3050</v>
      </c>
      <c r="C6835">
        <f>IF(COUNTIF($B$2:B6835,B6835)=1,1,0)</f>
        <v>0</v>
      </c>
      <c r="D6835" s="1">
        <v>44977</v>
      </c>
      <c r="E6835" s="2">
        <v>0.74608796296296298</v>
      </c>
      <c r="F6835">
        <v>119</v>
      </c>
      <c r="G6835" t="str">
        <f>IFERROR(INDEX(menu_items!$B:$B,MATCH(F6835,menu_items!$A:$A,0)),"Unknown value")</f>
        <v>Chicken Torta</v>
      </c>
      <c r="H6835" t="str">
        <f>IFERROR(INDEX(menu_items!$C:$C,MATCH(F6835,menu_items!$A:$A,0)),"Unknown value")</f>
        <v>Mexican</v>
      </c>
      <c r="I6835" s="5">
        <f>IFERROR(INDEX(menu_items!$D:$D,MATCH(F6835,menu_items!$A:$A,0)),0)</f>
        <v>11.95</v>
      </c>
      <c r="J6835" t="str">
        <f t="shared" si="538"/>
        <v>Mon</v>
      </c>
      <c r="K6835">
        <f t="shared" si="539"/>
        <v>20</v>
      </c>
      <c r="L6835" t="str">
        <f t="shared" si="540"/>
        <v>Feb</v>
      </c>
      <c r="M6835">
        <v>17</v>
      </c>
      <c r="N6835">
        <f t="shared" si="536"/>
        <v>3</v>
      </c>
      <c r="O6835" s="5">
        <f t="shared" si="537"/>
        <v>38.849999999999994</v>
      </c>
    </row>
    <row r="6836" spans="1:15" x14ac:dyDescent="0.25">
      <c r="A6836">
        <v>6915</v>
      </c>
      <c r="B6836">
        <v>3051</v>
      </c>
      <c r="C6836">
        <f>IF(COUNTIF($B$2:B6836,B6836)=1,1,0)</f>
        <v>1</v>
      </c>
      <c r="D6836" s="1">
        <v>44977</v>
      </c>
      <c r="E6836" s="2">
        <v>0.74802083333333336</v>
      </c>
      <c r="F6836">
        <v>113</v>
      </c>
      <c r="G6836" t="str">
        <f>IFERROR(INDEX(menu_items!$B:$B,MATCH(F6836,menu_items!$A:$A,0)),"Unknown value")</f>
        <v>Edamame</v>
      </c>
      <c r="H6836" t="str">
        <f>IFERROR(INDEX(menu_items!$C:$C,MATCH(F6836,menu_items!$A:$A,0)),"Unknown value")</f>
        <v>Asian</v>
      </c>
      <c r="I6836" s="5">
        <f>IFERROR(INDEX(menu_items!$D:$D,MATCH(F6836,menu_items!$A:$A,0)),0)</f>
        <v>5</v>
      </c>
      <c r="J6836" t="str">
        <f t="shared" si="538"/>
        <v>Mon</v>
      </c>
      <c r="K6836">
        <f t="shared" si="539"/>
        <v>20</v>
      </c>
      <c r="L6836" t="str">
        <f t="shared" si="540"/>
        <v>Feb</v>
      </c>
      <c r="M6836">
        <v>17</v>
      </c>
      <c r="N6836">
        <f t="shared" si="536"/>
        <v>2</v>
      </c>
      <c r="O6836" s="5">
        <f t="shared" si="537"/>
        <v>18.95</v>
      </c>
    </row>
    <row r="6837" spans="1:15" x14ac:dyDescent="0.25">
      <c r="A6837">
        <v>6916</v>
      </c>
      <c r="B6837">
        <v>3051</v>
      </c>
      <c r="C6837">
        <f>IF(COUNTIF($B$2:B6837,B6837)=1,1,0)</f>
        <v>0</v>
      </c>
      <c r="D6837" s="1">
        <v>44977</v>
      </c>
      <c r="E6837" s="2">
        <v>0.74802083333333336</v>
      </c>
      <c r="F6837">
        <v>120</v>
      </c>
      <c r="G6837" t="str">
        <f>IFERROR(INDEX(menu_items!$B:$B,MATCH(F6837,menu_items!$A:$A,0)),"Unknown value")</f>
        <v>Steak Torta</v>
      </c>
      <c r="H6837" t="str">
        <f>IFERROR(INDEX(menu_items!$C:$C,MATCH(F6837,menu_items!$A:$A,0)),"Unknown value")</f>
        <v>Mexican</v>
      </c>
      <c r="I6837" s="5">
        <f>IFERROR(INDEX(menu_items!$D:$D,MATCH(F6837,menu_items!$A:$A,0)),0)</f>
        <v>13.95</v>
      </c>
      <c r="J6837" t="str">
        <f t="shared" si="538"/>
        <v>Mon</v>
      </c>
      <c r="K6837">
        <f t="shared" si="539"/>
        <v>20</v>
      </c>
      <c r="L6837" t="str">
        <f t="shared" si="540"/>
        <v>Feb</v>
      </c>
      <c r="M6837">
        <v>17</v>
      </c>
      <c r="N6837">
        <f t="shared" si="536"/>
        <v>2</v>
      </c>
      <c r="O6837" s="5">
        <f t="shared" si="537"/>
        <v>18.95</v>
      </c>
    </row>
    <row r="6838" spans="1:15" x14ac:dyDescent="0.25">
      <c r="A6838">
        <v>6917</v>
      </c>
      <c r="B6838">
        <v>3052</v>
      </c>
      <c r="C6838">
        <f>IF(COUNTIF($B$2:B6838,B6838)=1,1,0)</f>
        <v>1</v>
      </c>
      <c r="D6838" s="1">
        <v>44977</v>
      </c>
      <c r="E6838" s="2">
        <v>0.74815972222222227</v>
      </c>
      <c r="F6838">
        <v>132</v>
      </c>
      <c r="G6838" t="str">
        <f>IFERROR(INDEX(menu_items!$B:$B,MATCH(F6838,menu_items!$A:$A,0)),"Unknown value")</f>
        <v>Eggplant Parmesan</v>
      </c>
      <c r="H6838" t="str">
        <f>IFERROR(INDEX(menu_items!$C:$C,MATCH(F6838,menu_items!$A:$A,0)),"Unknown value")</f>
        <v>Italian</v>
      </c>
      <c r="I6838" s="5">
        <f>IFERROR(INDEX(menu_items!$D:$D,MATCH(F6838,menu_items!$A:$A,0)),0)</f>
        <v>16.95</v>
      </c>
      <c r="J6838" t="str">
        <f t="shared" si="538"/>
        <v>Mon</v>
      </c>
      <c r="K6838">
        <f t="shared" si="539"/>
        <v>20</v>
      </c>
      <c r="L6838" t="str">
        <f t="shared" si="540"/>
        <v>Feb</v>
      </c>
      <c r="M6838">
        <v>17</v>
      </c>
      <c r="N6838">
        <f t="shared" si="536"/>
        <v>1</v>
      </c>
      <c r="O6838" s="5">
        <f t="shared" si="537"/>
        <v>16.95</v>
      </c>
    </row>
    <row r="6839" spans="1:15" x14ac:dyDescent="0.25">
      <c r="A6839">
        <v>6918</v>
      </c>
      <c r="B6839">
        <v>3053</v>
      </c>
      <c r="C6839">
        <f>IF(COUNTIF($B$2:B6839,B6839)=1,1,0)</f>
        <v>1</v>
      </c>
      <c r="D6839" s="1">
        <v>44977</v>
      </c>
      <c r="E6839" s="2">
        <v>0.74862268518518515</v>
      </c>
      <c r="F6839">
        <v>115</v>
      </c>
      <c r="G6839" t="str">
        <f>IFERROR(INDEX(menu_items!$B:$B,MATCH(F6839,menu_items!$A:$A,0)),"Unknown value")</f>
        <v>Chicken Tacos</v>
      </c>
      <c r="H6839" t="str">
        <f>IFERROR(INDEX(menu_items!$C:$C,MATCH(F6839,menu_items!$A:$A,0)),"Unknown value")</f>
        <v>Mexican</v>
      </c>
      <c r="I6839" s="5">
        <f>IFERROR(INDEX(menu_items!$D:$D,MATCH(F6839,menu_items!$A:$A,0)),0)</f>
        <v>11.95</v>
      </c>
      <c r="J6839" t="str">
        <f t="shared" si="538"/>
        <v>Mon</v>
      </c>
      <c r="K6839">
        <f t="shared" si="539"/>
        <v>20</v>
      </c>
      <c r="L6839" t="str">
        <f t="shared" si="540"/>
        <v>Feb</v>
      </c>
      <c r="M6839">
        <v>17</v>
      </c>
      <c r="N6839">
        <f t="shared" si="536"/>
        <v>4</v>
      </c>
      <c r="O6839" s="5">
        <f t="shared" si="537"/>
        <v>58.900000000000006</v>
      </c>
    </row>
    <row r="6840" spans="1:15" x14ac:dyDescent="0.25">
      <c r="A6840">
        <v>6919</v>
      </c>
      <c r="B6840">
        <v>3053</v>
      </c>
      <c r="C6840">
        <f>IF(COUNTIF($B$2:B6840,B6840)=1,1,0)</f>
        <v>0</v>
      </c>
      <c r="D6840" s="1">
        <v>44977</v>
      </c>
      <c r="E6840" s="2">
        <v>0.74862268518518515</v>
      </c>
      <c r="F6840">
        <v>124</v>
      </c>
      <c r="G6840" t="str">
        <f>IFERROR(INDEX(menu_items!$B:$B,MATCH(F6840,menu_items!$A:$A,0)),"Unknown value")</f>
        <v>Spaghetti</v>
      </c>
      <c r="H6840" t="str">
        <f>IFERROR(INDEX(menu_items!$C:$C,MATCH(F6840,menu_items!$A:$A,0)),"Unknown value")</f>
        <v>Italian</v>
      </c>
      <c r="I6840" s="5">
        <f>IFERROR(INDEX(menu_items!$D:$D,MATCH(F6840,menu_items!$A:$A,0)),0)</f>
        <v>14.5</v>
      </c>
      <c r="J6840" t="str">
        <f t="shared" si="538"/>
        <v>Mon</v>
      </c>
      <c r="K6840">
        <f t="shared" si="539"/>
        <v>20</v>
      </c>
      <c r="L6840" t="str">
        <f t="shared" si="540"/>
        <v>Feb</v>
      </c>
      <c r="M6840">
        <v>17</v>
      </c>
      <c r="N6840">
        <f t="shared" si="536"/>
        <v>4</v>
      </c>
      <c r="O6840" s="5">
        <f t="shared" si="537"/>
        <v>58.900000000000006</v>
      </c>
    </row>
    <row r="6841" spans="1:15" x14ac:dyDescent="0.25">
      <c r="A6841">
        <v>6920</v>
      </c>
      <c r="B6841">
        <v>3053</v>
      </c>
      <c r="C6841">
        <f>IF(COUNTIF($B$2:B6841,B6841)=1,1,0)</f>
        <v>0</v>
      </c>
      <c r="D6841" s="1">
        <v>44977</v>
      </c>
      <c r="E6841" s="2">
        <v>0.74862268518518515</v>
      </c>
      <c r="F6841">
        <v>128</v>
      </c>
      <c r="G6841" t="str">
        <f>IFERROR(INDEX(menu_items!$B:$B,MATCH(F6841,menu_items!$A:$A,0)),"Unknown value")</f>
        <v>Cheese Lasagna</v>
      </c>
      <c r="H6841" t="str">
        <f>IFERROR(INDEX(menu_items!$C:$C,MATCH(F6841,menu_items!$A:$A,0)),"Unknown value")</f>
        <v>Italian</v>
      </c>
      <c r="I6841" s="5">
        <f>IFERROR(INDEX(menu_items!$D:$D,MATCH(F6841,menu_items!$A:$A,0)),0)</f>
        <v>15.5</v>
      </c>
      <c r="J6841" t="str">
        <f t="shared" si="538"/>
        <v>Mon</v>
      </c>
      <c r="K6841">
        <f t="shared" si="539"/>
        <v>20</v>
      </c>
      <c r="L6841" t="str">
        <f t="shared" si="540"/>
        <v>Feb</v>
      </c>
      <c r="M6841">
        <v>17</v>
      </c>
      <c r="N6841">
        <f t="shared" si="536"/>
        <v>4</v>
      </c>
      <c r="O6841" s="5">
        <f t="shared" si="537"/>
        <v>58.900000000000006</v>
      </c>
    </row>
    <row r="6842" spans="1:15" x14ac:dyDescent="0.25">
      <c r="A6842">
        <v>6921</v>
      </c>
      <c r="B6842">
        <v>3053</v>
      </c>
      <c r="C6842">
        <f>IF(COUNTIF($B$2:B6842,B6842)=1,1,0)</f>
        <v>0</v>
      </c>
      <c r="D6842" s="1">
        <v>44977</v>
      </c>
      <c r="E6842" s="2">
        <v>0.74862268518518515</v>
      </c>
      <c r="F6842">
        <v>132</v>
      </c>
      <c r="G6842" t="str">
        <f>IFERROR(INDEX(menu_items!$B:$B,MATCH(F6842,menu_items!$A:$A,0)),"Unknown value")</f>
        <v>Eggplant Parmesan</v>
      </c>
      <c r="H6842" t="str">
        <f>IFERROR(INDEX(menu_items!$C:$C,MATCH(F6842,menu_items!$A:$A,0)),"Unknown value")</f>
        <v>Italian</v>
      </c>
      <c r="I6842" s="5">
        <f>IFERROR(INDEX(menu_items!$D:$D,MATCH(F6842,menu_items!$A:$A,0)),0)</f>
        <v>16.95</v>
      </c>
      <c r="J6842" t="str">
        <f t="shared" si="538"/>
        <v>Mon</v>
      </c>
      <c r="K6842">
        <f t="shared" si="539"/>
        <v>20</v>
      </c>
      <c r="L6842" t="str">
        <f t="shared" si="540"/>
        <v>Feb</v>
      </c>
      <c r="M6842">
        <v>17</v>
      </c>
      <c r="N6842">
        <f t="shared" si="536"/>
        <v>4</v>
      </c>
      <c r="O6842" s="5">
        <f t="shared" si="537"/>
        <v>58.900000000000006</v>
      </c>
    </row>
    <row r="6843" spans="1:15" x14ac:dyDescent="0.25">
      <c r="A6843">
        <v>6922</v>
      </c>
      <c r="B6843">
        <v>3054</v>
      </c>
      <c r="C6843">
        <f>IF(COUNTIF($B$2:B6843,B6843)=1,1,0)</f>
        <v>1</v>
      </c>
      <c r="D6843" s="1">
        <v>44977</v>
      </c>
      <c r="E6843" s="2">
        <v>0.75332175925925926</v>
      </c>
      <c r="F6843">
        <v>104</v>
      </c>
      <c r="G6843" t="str">
        <f>IFERROR(INDEX(menu_items!$B:$B,MATCH(F6843,menu_items!$A:$A,0)),"Unknown value")</f>
        <v>Veggie Burger</v>
      </c>
      <c r="H6843" t="str">
        <f>IFERROR(INDEX(menu_items!$C:$C,MATCH(F6843,menu_items!$A:$A,0)),"Unknown value")</f>
        <v>American</v>
      </c>
      <c r="I6843" s="5">
        <f>IFERROR(INDEX(menu_items!$D:$D,MATCH(F6843,menu_items!$A:$A,0)),0)</f>
        <v>10.5</v>
      </c>
      <c r="J6843" t="str">
        <f t="shared" si="538"/>
        <v>Mon</v>
      </c>
      <c r="K6843">
        <f t="shared" si="539"/>
        <v>20</v>
      </c>
      <c r="L6843" t="str">
        <f t="shared" si="540"/>
        <v>Feb</v>
      </c>
      <c r="M6843">
        <v>18</v>
      </c>
      <c r="N6843">
        <f t="shared" si="536"/>
        <v>2</v>
      </c>
      <c r="O6843" s="5">
        <f t="shared" si="537"/>
        <v>25</v>
      </c>
    </row>
    <row r="6844" spans="1:15" x14ac:dyDescent="0.25">
      <c r="A6844">
        <v>6923</v>
      </c>
      <c r="B6844">
        <v>3054</v>
      </c>
      <c r="C6844">
        <f>IF(COUNTIF($B$2:B6844,B6844)=1,1,0)</f>
        <v>0</v>
      </c>
      <c r="D6844" s="1">
        <v>44977</v>
      </c>
      <c r="E6844" s="2">
        <v>0.75332175925925926</v>
      </c>
      <c r="F6844">
        <v>126</v>
      </c>
      <c r="G6844" t="str">
        <f>IFERROR(INDEX(menu_items!$B:$B,MATCH(F6844,menu_items!$A:$A,0)),"Unknown value")</f>
        <v>Fettuccine Alfredo</v>
      </c>
      <c r="H6844" t="str">
        <f>IFERROR(INDEX(menu_items!$C:$C,MATCH(F6844,menu_items!$A:$A,0)),"Unknown value")</f>
        <v>Italian</v>
      </c>
      <c r="I6844" s="5">
        <f>IFERROR(INDEX(menu_items!$D:$D,MATCH(F6844,menu_items!$A:$A,0)),0)</f>
        <v>14.5</v>
      </c>
      <c r="J6844" t="str">
        <f t="shared" si="538"/>
        <v>Mon</v>
      </c>
      <c r="K6844">
        <f t="shared" si="539"/>
        <v>20</v>
      </c>
      <c r="L6844" t="str">
        <f t="shared" si="540"/>
        <v>Feb</v>
      </c>
      <c r="M6844">
        <v>18</v>
      </c>
      <c r="N6844">
        <f t="shared" si="536"/>
        <v>2</v>
      </c>
      <c r="O6844" s="5">
        <f t="shared" si="537"/>
        <v>25</v>
      </c>
    </row>
    <row r="6845" spans="1:15" x14ac:dyDescent="0.25">
      <c r="A6845">
        <v>6924</v>
      </c>
      <c r="B6845">
        <v>3055</v>
      </c>
      <c r="C6845">
        <f>IF(COUNTIF($B$2:B6845,B6845)=1,1,0)</f>
        <v>1</v>
      </c>
      <c r="D6845" s="1">
        <v>44977</v>
      </c>
      <c r="E6845" s="2">
        <v>0.77934027777777781</v>
      </c>
      <c r="F6845">
        <v>129</v>
      </c>
      <c r="G6845" t="str">
        <f>IFERROR(INDEX(menu_items!$B:$B,MATCH(F6845,menu_items!$A:$A,0)),"Unknown value")</f>
        <v>Mushroom Ravioli</v>
      </c>
      <c r="H6845" t="str">
        <f>IFERROR(INDEX(menu_items!$C:$C,MATCH(F6845,menu_items!$A:$A,0)),"Unknown value")</f>
        <v>Italian</v>
      </c>
      <c r="I6845" s="5">
        <f>IFERROR(INDEX(menu_items!$D:$D,MATCH(F6845,menu_items!$A:$A,0)),0)</f>
        <v>15.5</v>
      </c>
      <c r="J6845" t="str">
        <f t="shared" si="538"/>
        <v>Mon</v>
      </c>
      <c r="K6845">
        <f t="shared" si="539"/>
        <v>20</v>
      </c>
      <c r="L6845" t="str">
        <f t="shared" si="540"/>
        <v>Feb</v>
      </c>
      <c r="M6845">
        <v>18</v>
      </c>
      <c r="N6845">
        <f t="shared" si="536"/>
        <v>3</v>
      </c>
      <c r="O6845" s="5">
        <f t="shared" si="537"/>
        <v>45.4</v>
      </c>
    </row>
    <row r="6846" spans="1:15" x14ac:dyDescent="0.25">
      <c r="A6846">
        <v>6925</v>
      </c>
      <c r="B6846">
        <v>3055</v>
      </c>
      <c r="C6846">
        <f>IF(COUNTIF($B$2:B6846,B6846)=1,1,0)</f>
        <v>0</v>
      </c>
      <c r="D6846" s="1">
        <v>44977</v>
      </c>
      <c r="E6846" s="2">
        <v>0.77934027777777781</v>
      </c>
      <c r="F6846">
        <v>111</v>
      </c>
      <c r="G6846" t="str">
        <f>IFERROR(INDEX(menu_items!$B:$B,MATCH(F6846,menu_items!$A:$A,0)),"Unknown value")</f>
        <v>California Roll</v>
      </c>
      <c r="H6846" t="str">
        <f>IFERROR(INDEX(menu_items!$C:$C,MATCH(F6846,menu_items!$A:$A,0)),"Unknown value")</f>
        <v>Asian</v>
      </c>
      <c r="I6846" s="5">
        <f>IFERROR(INDEX(menu_items!$D:$D,MATCH(F6846,menu_items!$A:$A,0)),0)</f>
        <v>11.95</v>
      </c>
      <c r="J6846" t="str">
        <f t="shared" si="538"/>
        <v>Mon</v>
      </c>
      <c r="K6846">
        <f t="shared" si="539"/>
        <v>20</v>
      </c>
      <c r="L6846" t="str">
        <f t="shared" si="540"/>
        <v>Feb</v>
      </c>
      <c r="M6846">
        <v>18</v>
      </c>
      <c r="N6846">
        <f t="shared" si="536"/>
        <v>3</v>
      </c>
      <c r="O6846" s="5">
        <f t="shared" si="537"/>
        <v>45.4</v>
      </c>
    </row>
    <row r="6847" spans="1:15" x14ac:dyDescent="0.25">
      <c r="A6847">
        <v>6926</v>
      </c>
      <c r="B6847">
        <v>3055</v>
      </c>
      <c r="C6847">
        <f>IF(COUNTIF($B$2:B6847,B6847)=1,1,0)</f>
        <v>0</v>
      </c>
      <c r="D6847" s="1">
        <v>44977</v>
      </c>
      <c r="E6847" s="2">
        <v>0.77934027777777781</v>
      </c>
      <c r="F6847">
        <v>131</v>
      </c>
      <c r="G6847" t="str">
        <f>IFERROR(INDEX(menu_items!$B:$B,MATCH(F6847,menu_items!$A:$A,0)),"Unknown value")</f>
        <v>Chicken Parmesan</v>
      </c>
      <c r="H6847" t="str">
        <f>IFERROR(INDEX(menu_items!$C:$C,MATCH(F6847,menu_items!$A:$A,0)),"Unknown value")</f>
        <v>Italian</v>
      </c>
      <c r="I6847" s="5">
        <f>IFERROR(INDEX(menu_items!$D:$D,MATCH(F6847,menu_items!$A:$A,0)),0)</f>
        <v>17.95</v>
      </c>
      <c r="J6847" t="str">
        <f t="shared" si="538"/>
        <v>Mon</v>
      </c>
      <c r="K6847">
        <f t="shared" si="539"/>
        <v>20</v>
      </c>
      <c r="L6847" t="str">
        <f t="shared" si="540"/>
        <v>Feb</v>
      </c>
      <c r="M6847">
        <v>18</v>
      </c>
      <c r="N6847">
        <f t="shared" si="536"/>
        <v>3</v>
      </c>
      <c r="O6847" s="5">
        <f t="shared" si="537"/>
        <v>45.4</v>
      </c>
    </row>
    <row r="6848" spans="1:15" x14ac:dyDescent="0.25">
      <c r="A6848">
        <v>6927</v>
      </c>
      <c r="B6848">
        <v>3056</v>
      </c>
      <c r="C6848">
        <f>IF(COUNTIF($B$2:B6848,B6848)=1,1,0)</f>
        <v>1</v>
      </c>
      <c r="D6848" s="1">
        <v>44977</v>
      </c>
      <c r="E6848" s="2">
        <v>0.79291666666666671</v>
      </c>
      <c r="F6848">
        <v>123</v>
      </c>
      <c r="G6848" t="str">
        <f>IFERROR(INDEX(menu_items!$B:$B,MATCH(F6848,menu_items!$A:$A,0)),"Unknown value")</f>
        <v>Chips &amp; Guacamole</v>
      </c>
      <c r="H6848" t="str">
        <f>IFERROR(INDEX(menu_items!$C:$C,MATCH(F6848,menu_items!$A:$A,0)),"Unknown value")</f>
        <v>Mexican</v>
      </c>
      <c r="I6848" s="5">
        <f>IFERROR(INDEX(menu_items!$D:$D,MATCH(F6848,menu_items!$A:$A,0)),0)</f>
        <v>9</v>
      </c>
      <c r="J6848" t="str">
        <f t="shared" si="538"/>
        <v>Mon</v>
      </c>
      <c r="K6848">
        <f t="shared" si="539"/>
        <v>20</v>
      </c>
      <c r="L6848" t="str">
        <f t="shared" si="540"/>
        <v>Feb</v>
      </c>
      <c r="M6848">
        <v>19</v>
      </c>
      <c r="N6848">
        <f t="shared" si="536"/>
        <v>1</v>
      </c>
      <c r="O6848" s="5">
        <f t="shared" si="537"/>
        <v>9</v>
      </c>
    </row>
    <row r="6849" spans="1:15" x14ac:dyDescent="0.25">
      <c r="A6849">
        <v>6928</v>
      </c>
      <c r="B6849">
        <v>3057</v>
      </c>
      <c r="C6849">
        <f>IF(COUNTIF($B$2:B6849,B6849)=1,1,0)</f>
        <v>1</v>
      </c>
      <c r="D6849" s="1">
        <v>44977</v>
      </c>
      <c r="E6849" s="2">
        <v>0.80351851851851852</v>
      </c>
      <c r="F6849">
        <v>127</v>
      </c>
      <c r="G6849" t="str">
        <f>IFERROR(INDEX(menu_items!$B:$B,MATCH(F6849,menu_items!$A:$A,0)),"Unknown value")</f>
        <v>Meat Lasagna</v>
      </c>
      <c r="H6849" t="str">
        <f>IFERROR(INDEX(menu_items!$C:$C,MATCH(F6849,menu_items!$A:$A,0)),"Unknown value")</f>
        <v>Italian</v>
      </c>
      <c r="I6849" s="5">
        <f>IFERROR(INDEX(menu_items!$D:$D,MATCH(F6849,menu_items!$A:$A,0)),0)</f>
        <v>17.95</v>
      </c>
      <c r="J6849" t="str">
        <f t="shared" si="538"/>
        <v>Mon</v>
      </c>
      <c r="K6849">
        <f t="shared" si="539"/>
        <v>20</v>
      </c>
      <c r="L6849" t="str">
        <f t="shared" si="540"/>
        <v>Feb</v>
      </c>
      <c r="M6849">
        <v>19</v>
      </c>
      <c r="N6849">
        <f t="shared" si="536"/>
        <v>1</v>
      </c>
      <c r="O6849" s="5">
        <f t="shared" si="537"/>
        <v>17.95</v>
      </c>
    </row>
    <row r="6850" spans="1:15" x14ac:dyDescent="0.25">
      <c r="A6850">
        <v>6929</v>
      </c>
      <c r="B6850">
        <v>3058</v>
      </c>
      <c r="C6850">
        <f>IF(COUNTIF($B$2:B6850,B6850)=1,1,0)</f>
        <v>1</v>
      </c>
      <c r="D6850" s="1">
        <v>44977</v>
      </c>
      <c r="E6850" s="2">
        <v>0.80505787037037035</v>
      </c>
      <c r="F6850">
        <v>125</v>
      </c>
      <c r="G6850" t="str">
        <f>IFERROR(INDEX(menu_items!$B:$B,MATCH(F6850,menu_items!$A:$A,0)),"Unknown value")</f>
        <v>Spaghetti &amp; Meatballs</v>
      </c>
      <c r="H6850" t="str">
        <f>IFERROR(INDEX(menu_items!$C:$C,MATCH(F6850,menu_items!$A:$A,0)),"Unknown value")</f>
        <v>Italian</v>
      </c>
      <c r="I6850" s="5">
        <f>IFERROR(INDEX(menu_items!$D:$D,MATCH(F6850,menu_items!$A:$A,0)),0)</f>
        <v>17.95</v>
      </c>
      <c r="J6850" t="str">
        <f t="shared" si="538"/>
        <v>Mon</v>
      </c>
      <c r="K6850">
        <f t="shared" si="539"/>
        <v>20</v>
      </c>
      <c r="L6850" t="str">
        <f t="shared" si="540"/>
        <v>Feb</v>
      </c>
      <c r="M6850">
        <v>19</v>
      </c>
      <c r="N6850">
        <f t="shared" ref="N6850:N6913" si="541">COUNTIF($B:$B,B6850)</f>
        <v>3</v>
      </c>
      <c r="O6850" s="5">
        <f t="shared" ref="O6850:O6913" si="542">SUMIF($B:$B,B6850,$I:$I)</f>
        <v>46.4</v>
      </c>
    </row>
    <row r="6851" spans="1:15" x14ac:dyDescent="0.25">
      <c r="A6851">
        <v>6930</v>
      </c>
      <c r="B6851">
        <v>3058</v>
      </c>
      <c r="C6851">
        <f>IF(COUNTIF($B$2:B6851,B6851)=1,1,0)</f>
        <v>0</v>
      </c>
      <c r="D6851" s="1">
        <v>44977</v>
      </c>
      <c r="E6851" s="2">
        <v>0.80505787037037035</v>
      </c>
      <c r="F6851">
        <v>109</v>
      </c>
      <c r="G6851" t="str">
        <f>IFERROR(INDEX(menu_items!$B:$B,MATCH(F6851,menu_items!$A:$A,0)),"Unknown value")</f>
        <v>Korean Beef Bowl</v>
      </c>
      <c r="H6851" t="str">
        <f>IFERROR(INDEX(menu_items!$C:$C,MATCH(F6851,menu_items!$A:$A,0)),"Unknown value")</f>
        <v>Asian</v>
      </c>
      <c r="I6851" s="5">
        <f>IFERROR(INDEX(menu_items!$D:$D,MATCH(F6851,menu_items!$A:$A,0)),0)</f>
        <v>17.95</v>
      </c>
      <c r="J6851" t="str">
        <f t="shared" si="538"/>
        <v>Mon</v>
      </c>
      <c r="K6851">
        <f t="shared" si="539"/>
        <v>20</v>
      </c>
      <c r="L6851" t="str">
        <f t="shared" si="540"/>
        <v>Feb</v>
      </c>
      <c r="M6851">
        <v>19</v>
      </c>
      <c r="N6851">
        <f t="shared" si="541"/>
        <v>3</v>
      </c>
      <c r="O6851" s="5">
        <f t="shared" si="542"/>
        <v>46.4</v>
      </c>
    </row>
    <row r="6852" spans="1:15" x14ac:dyDescent="0.25">
      <c r="A6852">
        <v>6931</v>
      </c>
      <c r="B6852">
        <v>3058</v>
      </c>
      <c r="C6852">
        <f>IF(COUNTIF($B$2:B6852,B6852)=1,1,0)</f>
        <v>0</v>
      </c>
      <c r="D6852" s="1">
        <v>44977</v>
      </c>
      <c r="E6852" s="2">
        <v>0.80505787037037035</v>
      </c>
      <c r="F6852">
        <v>121</v>
      </c>
      <c r="G6852" t="str">
        <f>IFERROR(INDEX(menu_items!$B:$B,MATCH(F6852,menu_items!$A:$A,0)),"Unknown value")</f>
        <v>Cheese Quesadillas</v>
      </c>
      <c r="H6852" t="str">
        <f>IFERROR(INDEX(menu_items!$C:$C,MATCH(F6852,menu_items!$A:$A,0)),"Unknown value")</f>
        <v>Mexican</v>
      </c>
      <c r="I6852" s="5">
        <f>IFERROR(INDEX(menu_items!$D:$D,MATCH(F6852,menu_items!$A:$A,0)),0)</f>
        <v>10.5</v>
      </c>
      <c r="J6852" t="str">
        <f t="shared" si="538"/>
        <v>Mon</v>
      </c>
      <c r="K6852">
        <f t="shared" si="539"/>
        <v>20</v>
      </c>
      <c r="L6852" t="str">
        <f t="shared" si="540"/>
        <v>Feb</v>
      </c>
      <c r="M6852">
        <v>19</v>
      </c>
      <c r="N6852">
        <f t="shared" si="541"/>
        <v>3</v>
      </c>
      <c r="O6852" s="5">
        <f t="shared" si="542"/>
        <v>46.4</v>
      </c>
    </row>
    <row r="6853" spans="1:15" x14ac:dyDescent="0.25">
      <c r="A6853">
        <v>6932</v>
      </c>
      <c r="B6853">
        <v>3059</v>
      </c>
      <c r="C6853">
        <f>IF(COUNTIF($B$2:B6853,B6853)=1,1,0)</f>
        <v>1</v>
      </c>
      <c r="D6853" s="1">
        <v>44977</v>
      </c>
      <c r="E6853" s="2">
        <v>0.81011574074074078</v>
      </c>
      <c r="F6853">
        <v>107</v>
      </c>
      <c r="G6853" t="str">
        <f>IFERROR(INDEX(menu_items!$B:$B,MATCH(F6853,menu_items!$A:$A,0)),"Unknown value")</f>
        <v>Orange Chicken</v>
      </c>
      <c r="H6853" t="str">
        <f>IFERROR(INDEX(menu_items!$C:$C,MATCH(F6853,menu_items!$A:$A,0)),"Unknown value")</f>
        <v>Asian</v>
      </c>
      <c r="I6853" s="5">
        <f>IFERROR(INDEX(menu_items!$D:$D,MATCH(F6853,menu_items!$A:$A,0)),0)</f>
        <v>16.5</v>
      </c>
      <c r="J6853" t="str">
        <f t="shared" si="538"/>
        <v>Mon</v>
      </c>
      <c r="K6853">
        <f t="shared" si="539"/>
        <v>20</v>
      </c>
      <c r="L6853" t="str">
        <f t="shared" si="540"/>
        <v>Feb</v>
      </c>
      <c r="M6853">
        <v>19</v>
      </c>
      <c r="N6853">
        <f t="shared" si="541"/>
        <v>2</v>
      </c>
      <c r="O6853" s="5">
        <f t="shared" si="542"/>
        <v>30.45</v>
      </c>
    </row>
    <row r="6854" spans="1:15" x14ac:dyDescent="0.25">
      <c r="A6854">
        <v>6933</v>
      </c>
      <c r="B6854">
        <v>3059</v>
      </c>
      <c r="C6854">
        <f>IF(COUNTIF($B$2:B6854,B6854)=1,1,0)</f>
        <v>0</v>
      </c>
      <c r="D6854" s="1">
        <v>44977</v>
      </c>
      <c r="E6854" s="2">
        <v>0.81011574074074078</v>
      </c>
      <c r="F6854">
        <v>102</v>
      </c>
      <c r="G6854" t="str">
        <f>IFERROR(INDEX(menu_items!$B:$B,MATCH(F6854,menu_items!$A:$A,0)),"Unknown value")</f>
        <v>Cheeseburger</v>
      </c>
      <c r="H6854" t="str">
        <f>IFERROR(INDEX(menu_items!$C:$C,MATCH(F6854,menu_items!$A:$A,0)),"Unknown value")</f>
        <v>American</v>
      </c>
      <c r="I6854" s="5">
        <f>IFERROR(INDEX(menu_items!$D:$D,MATCH(F6854,menu_items!$A:$A,0)),0)</f>
        <v>13.95</v>
      </c>
      <c r="J6854" t="str">
        <f t="shared" si="538"/>
        <v>Mon</v>
      </c>
      <c r="K6854">
        <f t="shared" si="539"/>
        <v>20</v>
      </c>
      <c r="L6854" t="str">
        <f t="shared" si="540"/>
        <v>Feb</v>
      </c>
      <c r="M6854">
        <v>19</v>
      </c>
      <c r="N6854">
        <f t="shared" si="541"/>
        <v>2</v>
      </c>
      <c r="O6854" s="5">
        <f t="shared" si="542"/>
        <v>30.45</v>
      </c>
    </row>
    <row r="6855" spans="1:15" x14ac:dyDescent="0.25">
      <c r="A6855">
        <v>6934</v>
      </c>
      <c r="B6855">
        <v>3060</v>
      </c>
      <c r="C6855">
        <f>IF(COUNTIF($B$2:B6855,B6855)=1,1,0)</f>
        <v>1</v>
      </c>
      <c r="D6855" s="1">
        <v>44977</v>
      </c>
      <c r="E6855" s="2">
        <v>0.81733796296296302</v>
      </c>
      <c r="F6855">
        <v>102</v>
      </c>
      <c r="G6855" t="str">
        <f>IFERROR(INDEX(menu_items!$B:$B,MATCH(F6855,menu_items!$A:$A,0)),"Unknown value")</f>
        <v>Cheeseburger</v>
      </c>
      <c r="H6855" t="str">
        <f>IFERROR(INDEX(menu_items!$C:$C,MATCH(F6855,menu_items!$A:$A,0)),"Unknown value")</f>
        <v>American</v>
      </c>
      <c r="I6855" s="5">
        <f>IFERROR(INDEX(menu_items!$D:$D,MATCH(F6855,menu_items!$A:$A,0)),0)</f>
        <v>13.95</v>
      </c>
      <c r="J6855" t="str">
        <f t="shared" si="538"/>
        <v>Mon</v>
      </c>
      <c r="K6855">
        <f t="shared" si="539"/>
        <v>20</v>
      </c>
      <c r="L6855" t="str">
        <f t="shared" si="540"/>
        <v>Feb</v>
      </c>
      <c r="M6855">
        <v>19</v>
      </c>
      <c r="N6855">
        <f t="shared" si="541"/>
        <v>2</v>
      </c>
      <c r="O6855" s="5">
        <f t="shared" si="542"/>
        <v>18.95</v>
      </c>
    </row>
    <row r="6856" spans="1:15" x14ac:dyDescent="0.25">
      <c r="A6856">
        <v>6935</v>
      </c>
      <c r="B6856">
        <v>3060</v>
      </c>
      <c r="C6856">
        <f>IF(COUNTIF($B$2:B6856,B6856)=1,1,0)</f>
        <v>0</v>
      </c>
      <c r="D6856" s="1">
        <v>44977</v>
      </c>
      <c r="E6856" s="2">
        <v>0.81733796296296302</v>
      </c>
      <c r="F6856">
        <v>113</v>
      </c>
      <c r="G6856" t="str">
        <f>IFERROR(INDEX(menu_items!$B:$B,MATCH(F6856,menu_items!$A:$A,0)),"Unknown value")</f>
        <v>Edamame</v>
      </c>
      <c r="H6856" t="str">
        <f>IFERROR(INDEX(menu_items!$C:$C,MATCH(F6856,menu_items!$A:$A,0)),"Unknown value")</f>
        <v>Asian</v>
      </c>
      <c r="I6856" s="5">
        <f>IFERROR(INDEX(menu_items!$D:$D,MATCH(F6856,menu_items!$A:$A,0)),0)</f>
        <v>5</v>
      </c>
      <c r="J6856" t="str">
        <f t="shared" si="538"/>
        <v>Mon</v>
      </c>
      <c r="K6856">
        <f t="shared" si="539"/>
        <v>20</v>
      </c>
      <c r="L6856" t="str">
        <f t="shared" si="540"/>
        <v>Feb</v>
      </c>
      <c r="M6856">
        <v>19</v>
      </c>
      <c r="N6856">
        <f t="shared" si="541"/>
        <v>2</v>
      </c>
      <c r="O6856" s="5">
        <f t="shared" si="542"/>
        <v>18.95</v>
      </c>
    </row>
    <row r="6857" spans="1:15" x14ac:dyDescent="0.25">
      <c r="A6857">
        <v>6936</v>
      </c>
      <c r="B6857">
        <v>3061</v>
      </c>
      <c r="C6857">
        <f>IF(COUNTIF($B$2:B6857,B6857)=1,1,0)</f>
        <v>1</v>
      </c>
      <c r="D6857" s="1">
        <v>44977</v>
      </c>
      <c r="E6857" s="2">
        <v>0.82097222222222221</v>
      </c>
      <c r="F6857">
        <v>102</v>
      </c>
      <c r="G6857" t="str">
        <f>IFERROR(INDEX(menu_items!$B:$B,MATCH(F6857,menu_items!$A:$A,0)),"Unknown value")</f>
        <v>Cheeseburger</v>
      </c>
      <c r="H6857" t="str">
        <f>IFERROR(INDEX(menu_items!$C:$C,MATCH(F6857,menu_items!$A:$A,0)),"Unknown value")</f>
        <v>American</v>
      </c>
      <c r="I6857" s="5">
        <f>IFERROR(INDEX(menu_items!$D:$D,MATCH(F6857,menu_items!$A:$A,0)),0)</f>
        <v>13.95</v>
      </c>
      <c r="J6857" t="str">
        <f t="shared" si="538"/>
        <v>Mon</v>
      </c>
      <c r="K6857">
        <f t="shared" si="539"/>
        <v>20</v>
      </c>
      <c r="L6857" t="str">
        <f t="shared" si="540"/>
        <v>Feb</v>
      </c>
      <c r="M6857">
        <v>19</v>
      </c>
      <c r="N6857">
        <f t="shared" si="541"/>
        <v>2</v>
      </c>
      <c r="O6857" s="5">
        <f t="shared" si="542"/>
        <v>31.9</v>
      </c>
    </row>
    <row r="6858" spans="1:15" x14ac:dyDescent="0.25">
      <c r="A6858">
        <v>6937</v>
      </c>
      <c r="B6858">
        <v>3061</v>
      </c>
      <c r="C6858">
        <f>IF(COUNTIF($B$2:B6858,B6858)=1,1,0)</f>
        <v>0</v>
      </c>
      <c r="D6858" s="1">
        <v>44977</v>
      </c>
      <c r="E6858" s="2">
        <v>0.82097222222222221</v>
      </c>
      <c r="F6858">
        <v>131</v>
      </c>
      <c r="G6858" t="str">
        <f>IFERROR(INDEX(menu_items!$B:$B,MATCH(F6858,menu_items!$A:$A,0)),"Unknown value")</f>
        <v>Chicken Parmesan</v>
      </c>
      <c r="H6858" t="str">
        <f>IFERROR(INDEX(menu_items!$C:$C,MATCH(F6858,menu_items!$A:$A,0)),"Unknown value")</f>
        <v>Italian</v>
      </c>
      <c r="I6858" s="5">
        <f>IFERROR(INDEX(menu_items!$D:$D,MATCH(F6858,menu_items!$A:$A,0)),0)</f>
        <v>17.95</v>
      </c>
      <c r="J6858" t="str">
        <f t="shared" si="538"/>
        <v>Mon</v>
      </c>
      <c r="K6858">
        <f t="shared" si="539"/>
        <v>20</v>
      </c>
      <c r="L6858" t="str">
        <f t="shared" si="540"/>
        <v>Feb</v>
      </c>
      <c r="M6858">
        <v>19</v>
      </c>
      <c r="N6858">
        <f t="shared" si="541"/>
        <v>2</v>
      </c>
      <c r="O6858" s="5">
        <f t="shared" si="542"/>
        <v>31.9</v>
      </c>
    </row>
    <row r="6859" spans="1:15" x14ac:dyDescent="0.25">
      <c r="A6859">
        <v>6938</v>
      </c>
      <c r="B6859">
        <v>3062</v>
      </c>
      <c r="C6859">
        <f>IF(COUNTIF($B$2:B6859,B6859)=1,1,0)</f>
        <v>1</v>
      </c>
      <c r="D6859" s="1">
        <v>44977</v>
      </c>
      <c r="E6859" s="2">
        <v>0.82728009259259261</v>
      </c>
      <c r="F6859">
        <v>130</v>
      </c>
      <c r="G6859" t="str">
        <f>IFERROR(INDEX(menu_items!$B:$B,MATCH(F6859,menu_items!$A:$A,0)),"Unknown value")</f>
        <v>Shrimp Scampi</v>
      </c>
      <c r="H6859" t="str">
        <f>IFERROR(INDEX(menu_items!$C:$C,MATCH(F6859,menu_items!$A:$A,0)),"Unknown value")</f>
        <v>Italian</v>
      </c>
      <c r="I6859" s="5">
        <f>IFERROR(INDEX(menu_items!$D:$D,MATCH(F6859,menu_items!$A:$A,0)),0)</f>
        <v>19.95</v>
      </c>
      <c r="J6859" t="str">
        <f t="shared" si="538"/>
        <v>Mon</v>
      </c>
      <c r="K6859">
        <f t="shared" si="539"/>
        <v>20</v>
      </c>
      <c r="L6859" t="str">
        <f t="shared" si="540"/>
        <v>Feb</v>
      </c>
      <c r="M6859">
        <v>19</v>
      </c>
      <c r="N6859">
        <f t="shared" si="541"/>
        <v>1</v>
      </c>
      <c r="O6859" s="5">
        <f t="shared" si="542"/>
        <v>19.95</v>
      </c>
    </row>
    <row r="6860" spans="1:15" x14ac:dyDescent="0.25">
      <c r="A6860">
        <v>6939</v>
      </c>
      <c r="B6860">
        <v>3063</v>
      </c>
      <c r="C6860">
        <f>IF(COUNTIF($B$2:B6860,B6860)=1,1,0)</f>
        <v>1</v>
      </c>
      <c r="D6860" s="1">
        <v>44977</v>
      </c>
      <c r="E6860" s="2">
        <v>0.83591435185185181</v>
      </c>
      <c r="F6860">
        <v>125</v>
      </c>
      <c r="G6860" t="str">
        <f>IFERROR(INDEX(menu_items!$B:$B,MATCH(F6860,menu_items!$A:$A,0)),"Unknown value")</f>
        <v>Spaghetti &amp; Meatballs</v>
      </c>
      <c r="H6860" t="str">
        <f>IFERROR(INDEX(menu_items!$C:$C,MATCH(F6860,menu_items!$A:$A,0)),"Unknown value")</f>
        <v>Italian</v>
      </c>
      <c r="I6860" s="5">
        <f>IFERROR(INDEX(menu_items!$D:$D,MATCH(F6860,menu_items!$A:$A,0)),0)</f>
        <v>17.95</v>
      </c>
      <c r="J6860" t="str">
        <f t="shared" si="538"/>
        <v>Mon</v>
      </c>
      <c r="K6860">
        <f t="shared" si="539"/>
        <v>20</v>
      </c>
      <c r="L6860" t="str">
        <f t="shared" si="540"/>
        <v>Feb</v>
      </c>
      <c r="M6860">
        <v>20</v>
      </c>
      <c r="N6860">
        <f t="shared" si="541"/>
        <v>3</v>
      </c>
      <c r="O6860" s="5">
        <f t="shared" si="542"/>
        <v>50.400000000000006</v>
      </c>
    </row>
    <row r="6861" spans="1:15" x14ac:dyDescent="0.25">
      <c r="A6861">
        <v>6940</v>
      </c>
      <c r="B6861">
        <v>3063</v>
      </c>
      <c r="C6861">
        <f>IF(COUNTIF($B$2:B6861,B6861)=1,1,0)</f>
        <v>0</v>
      </c>
      <c r="D6861" s="1">
        <v>44977</v>
      </c>
      <c r="E6861" s="2">
        <v>0.83591435185185181</v>
      </c>
      <c r="F6861">
        <v>128</v>
      </c>
      <c r="G6861" t="str">
        <f>IFERROR(INDEX(menu_items!$B:$B,MATCH(F6861,menu_items!$A:$A,0)),"Unknown value")</f>
        <v>Cheese Lasagna</v>
      </c>
      <c r="H6861" t="str">
        <f>IFERROR(INDEX(menu_items!$C:$C,MATCH(F6861,menu_items!$A:$A,0)),"Unknown value")</f>
        <v>Italian</v>
      </c>
      <c r="I6861" s="5">
        <f>IFERROR(INDEX(menu_items!$D:$D,MATCH(F6861,menu_items!$A:$A,0)),0)</f>
        <v>15.5</v>
      </c>
      <c r="J6861" t="str">
        <f t="shared" si="538"/>
        <v>Mon</v>
      </c>
      <c r="K6861">
        <f t="shared" si="539"/>
        <v>20</v>
      </c>
      <c r="L6861" t="str">
        <f t="shared" si="540"/>
        <v>Feb</v>
      </c>
      <c r="M6861">
        <v>20</v>
      </c>
      <c r="N6861">
        <f t="shared" si="541"/>
        <v>3</v>
      </c>
      <c r="O6861" s="5">
        <f t="shared" si="542"/>
        <v>50.400000000000006</v>
      </c>
    </row>
    <row r="6862" spans="1:15" x14ac:dyDescent="0.25">
      <c r="A6862">
        <v>6941</v>
      </c>
      <c r="B6862">
        <v>3063</v>
      </c>
      <c r="C6862">
        <f>IF(COUNTIF($B$2:B6862,B6862)=1,1,0)</f>
        <v>0</v>
      </c>
      <c r="D6862" s="1">
        <v>44977</v>
      </c>
      <c r="E6862" s="2">
        <v>0.83591435185185181</v>
      </c>
      <c r="F6862">
        <v>132</v>
      </c>
      <c r="G6862" t="str">
        <f>IFERROR(INDEX(menu_items!$B:$B,MATCH(F6862,menu_items!$A:$A,0)),"Unknown value")</f>
        <v>Eggplant Parmesan</v>
      </c>
      <c r="H6862" t="str">
        <f>IFERROR(INDEX(menu_items!$C:$C,MATCH(F6862,menu_items!$A:$A,0)),"Unknown value")</f>
        <v>Italian</v>
      </c>
      <c r="I6862" s="5">
        <f>IFERROR(INDEX(menu_items!$D:$D,MATCH(F6862,menu_items!$A:$A,0)),0)</f>
        <v>16.95</v>
      </c>
      <c r="J6862" t="str">
        <f t="shared" si="538"/>
        <v>Mon</v>
      </c>
      <c r="K6862">
        <f t="shared" si="539"/>
        <v>20</v>
      </c>
      <c r="L6862" t="str">
        <f t="shared" si="540"/>
        <v>Feb</v>
      </c>
      <c r="M6862">
        <v>20</v>
      </c>
      <c r="N6862">
        <f t="shared" si="541"/>
        <v>3</v>
      </c>
      <c r="O6862" s="5">
        <f t="shared" si="542"/>
        <v>50.400000000000006</v>
      </c>
    </row>
    <row r="6863" spans="1:15" x14ac:dyDescent="0.25">
      <c r="A6863">
        <v>6942</v>
      </c>
      <c r="B6863">
        <v>3064</v>
      </c>
      <c r="C6863">
        <f>IF(COUNTIF($B$2:B6863,B6863)=1,1,0)</f>
        <v>1</v>
      </c>
      <c r="D6863" s="1">
        <v>44977</v>
      </c>
      <c r="E6863" s="2">
        <v>0.83802083333333333</v>
      </c>
      <c r="F6863">
        <v>119</v>
      </c>
      <c r="G6863" t="str">
        <f>IFERROR(INDEX(menu_items!$B:$B,MATCH(F6863,menu_items!$A:$A,0)),"Unknown value")</f>
        <v>Chicken Torta</v>
      </c>
      <c r="H6863" t="str">
        <f>IFERROR(INDEX(menu_items!$C:$C,MATCH(F6863,menu_items!$A:$A,0)),"Unknown value")</f>
        <v>Mexican</v>
      </c>
      <c r="I6863" s="5">
        <f>IFERROR(INDEX(menu_items!$D:$D,MATCH(F6863,menu_items!$A:$A,0)),0)</f>
        <v>11.95</v>
      </c>
      <c r="J6863" t="str">
        <f t="shared" si="538"/>
        <v>Mon</v>
      </c>
      <c r="K6863">
        <f t="shared" si="539"/>
        <v>20</v>
      </c>
      <c r="L6863" t="str">
        <f t="shared" si="540"/>
        <v>Feb</v>
      </c>
      <c r="M6863">
        <v>20</v>
      </c>
      <c r="N6863">
        <f t="shared" si="541"/>
        <v>1</v>
      </c>
      <c r="O6863" s="5">
        <f t="shared" si="542"/>
        <v>11.95</v>
      </c>
    </row>
    <row r="6864" spans="1:15" x14ac:dyDescent="0.25">
      <c r="A6864">
        <v>6943</v>
      </c>
      <c r="B6864">
        <v>3065</v>
      </c>
      <c r="C6864">
        <f>IF(COUNTIF($B$2:B6864,B6864)=1,1,0)</f>
        <v>1</v>
      </c>
      <c r="D6864" s="1">
        <v>44977</v>
      </c>
      <c r="E6864" s="2">
        <v>0.84181712962962962</v>
      </c>
      <c r="F6864">
        <v>102</v>
      </c>
      <c r="G6864" t="str">
        <f>IFERROR(INDEX(menu_items!$B:$B,MATCH(F6864,menu_items!$A:$A,0)),"Unknown value")</f>
        <v>Cheeseburger</v>
      </c>
      <c r="H6864" t="str">
        <f>IFERROR(INDEX(menu_items!$C:$C,MATCH(F6864,menu_items!$A:$A,0)),"Unknown value")</f>
        <v>American</v>
      </c>
      <c r="I6864" s="5">
        <f>IFERROR(INDEX(menu_items!$D:$D,MATCH(F6864,menu_items!$A:$A,0)),0)</f>
        <v>13.95</v>
      </c>
      <c r="J6864" t="str">
        <f t="shared" si="538"/>
        <v>Mon</v>
      </c>
      <c r="K6864">
        <f t="shared" si="539"/>
        <v>20</v>
      </c>
      <c r="L6864" t="str">
        <f t="shared" si="540"/>
        <v>Feb</v>
      </c>
      <c r="M6864">
        <v>20</v>
      </c>
      <c r="N6864">
        <f t="shared" si="541"/>
        <v>3</v>
      </c>
      <c r="O6864" s="5">
        <f t="shared" si="542"/>
        <v>37.9</v>
      </c>
    </row>
    <row r="6865" spans="1:15" x14ac:dyDescent="0.25">
      <c r="A6865">
        <v>6944</v>
      </c>
      <c r="B6865">
        <v>3065</v>
      </c>
      <c r="C6865">
        <f>IF(COUNTIF($B$2:B6865,B6865)=1,1,0)</f>
        <v>0</v>
      </c>
      <c r="D6865" s="1">
        <v>44977</v>
      </c>
      <c r="E6865" s="2">
        <v>0.84181712962962962</v>
      </c>
      <c r="F6865">
        <v>118</v>
      </c>
      <c r="G6865" t="str">
        <f>IFERROR(INDEX(menu_items!$B:$B,MATCH(F6865,menu_items!$A:$A,0)),"Unknown value")</f>
        <v>Steak Burrito</v>
      </c>
      <c r="H6865" t="str">
        <f>IFERROR(INDEX(menu_items!$C:$C,MATCH(F6865,menu_items!$A:$A,0)),"Unknown value")</f>
        <v>Mexican</v>
      </c>
      <c r="I6865" s="5">
        <f>IFERROR(INDEX(menu_items!$D:$D,MATCH(F6865,menu_items!$A:$A,0)),0)</f>
        <v>14.95</v>
      </c>
      <c r="J6865" t="str">
        <f t="shared" si="538"/>
        <v>Mon</v>
      </c>
      <c r="K6865">
        <f t="shared" si="539"/>
        <v>20</v>
      </c>
      <c r="L6865" t="str">
        <f t="shared" si="540"/>
        <v>Feb</v>
      </c>
      <c r="M6865">
        <v>20</v>
      </c>
      <c r="N6865">
        <f t="shared" si="541"/>
        <v>3</v>
      </c>
      <c r="O6865" s="5">
        <f t="shared" si="542"/>
        <v>37.9</v>
      </c>
    </row>
    <row r="6866" spans="1:15" x14ac:dyDescent="0.25">
      <c r="A6866">
        <v>6945</v>
      </c>
      <c r="B6866">
        <v>3065</v>
      </c>
      <c r="C6866">
        <f>IF(COUNTIF($B$2:B6866,B6866)=1,1,0)</f>
        <v>0</v>
      </c>
      <c r="D6866" s="1">
        <v>44977</v>
      </c>
      <c r="E6866" s="2">
        <v>0.84181712962962962</v>
      </c>
      <c r="F6866">
        <v>123</v>
      </c>
      <c r="G6866" t="str">
        <f>IFERROR(INDEX(menu_items!$B:$B,MATCH(F6866,menu_items!$A:$A,0)),"Unknown value")</f>
        <v>Chips &amp; Guacamole</v>
      </c>
      <c r="H6866" t="str">
        <f>IFERROR(INDEX(menu_items!$C:$C,MATCH(F6866,menu_items!$A:$A,0)),"Unknown value")</f>
        <v>Mexican</v>
      </c>
      <c r="I6866" s="5">
        <f>IFERROR(INDEX(menu_items!$D:$D,MATCH(F6866,menu_items!$A:$A,0)),0)</f>
        <v>9</v>
      </c>
      <c r="J6866" t="str">
        <f t="shared" si="538"/>
        <v>Mon</v>
      </c>
      <c r="K6866">
        <f t="shared" si="539"/>
        <v>20</v>
      </c>
      <c r="L6866" t="str">
        <f t="shared" si="540"/>
        <v>Feb</v>
      </c>
      <c r="M6866">
        <v>20</v>
      </c>
      <c r="N6866">
        <f t="shared" si="541"/>
        <v>3</v>
      </c>
      <c r="O6866" s="5">
        <f t="shared" si="542"/>
        <v>37.9</v>
      </c>
    </row>
    <row r="6867" spans="1:15" x14ac:dyDescent="0.25">
      <c r="A6867">
        <v>6946</v>
      </c>
      <c r="B6867">
        <v>3066</v>
      </c>
      <c r="C6867">
        <f>IF(COUNTIF($B$2:B6867,B6867)=1,1,0)</f>
        <v>1</v>
      </c>
      <c r="D6867" s="1">
        <v>44977</v>
      </c>
      <c r="E6867" s="2">
        <v>0.8421643518518519</v>
      </c>
      <c r="F6867">
        <v>103</v>
      </c>
      <c r="G6867" t="str">
        <f>IFERROR(INDEX(menu_items!$B:$B,MATCH(F6867,menu_items!$A:$A,0)),"Unknown value")</f>
        <v>Hot Dog</v>
      </c>
      <c r="H6867" t="str">
        <f>IFERROR(INDEX(menu_items!$C:$C,MATCH(F6867,menu_items!$A:$A,0)),"Unknown value")</f>
        <v>American</v>
      </c>
      <c r="I6867" s="5">
        <f>IFERROR(INDEX(menu_items!$D:$D,MATCH(F6867,menu_items!$A:$A,0)),0)</f>
        <v>9</v>
      </c>
      <c r="J6867" t="str">
        <f t="shared" si="538"/>
        <v>Mon</v>
      </c>
      <c r="K6867">
        <f t="shared" si="539"/>
        <v>20</v>
      </c>
      <c r="L6867" t="str">
        <f t="shared" si="540"/>
        <v>Feb</v>
      </c>
      <c r="M6867">
        <v>20</v>
      </c>
      <c r="N6867">
        <f t="shared" si="541"/>
        <v>2</v>
      </c>
      <c r="O6867" s="5">
        <f t="shared" si="542"/>
        <v>23.95</v>
      </c>
    </row>
    <row r="6868" spans="1:15" x14ac:dyDescent="0.25">
      <c r="A6868">
        <v>6947</v>
      </c>
      <c r="B6868">
        <v>3066</v>
      </c>
      <c r="C6868">
        <f>IF(COUNTIF($B$2:B6868,B6868)=1,1,0)</f>
        <v>0</v>
      </c>
      <c r="D6868" s="1">
        <v>44977</v>
      </c>
      <c r="E6868" s="2">
        <v>0.8421643518518519</v>
      </c>
      <c r="F6868">
        <v>112</v>
      </c>
      <c r="G6868" t="str">
        <f>IFERROR(INDEX(menu_items!$B:$B,MATCH(F6868,menu_items!$A:$A,0)),"Unknown value")</f>
        <v>Salmon Roll</v>
      </c>
      <c r="H6868" t="str">
        <f>IFERROR(INDEX(menu_items!$C:$C,MATCH(F6868,menu_items!$A:$A,0)),"Unknown value")</f>
        <v>Asian</v>
      </c>
      <c r="I6868" s="5">
        <f>IFERROR(INDEX(menu_items!$D:$D,MATCH(F6868,menu_items!$A:$A,0)),0)</f>
        <v>14.95</v>
      </c>
      <c r="J6868" t="str">
        <f t="shared" si="538"/>
        <v>Mon</v>
      </c>
      <c r="K6868">
        <f t="shared" si="539"/>
        <v>20</v>
      </c>
      <c r="L6868" t="str">
        <f t="shared" si="540"/>
        <v>Feb</v>
      </c>
      <c r="M6868">
        <v>20</v>
      </c>
      <c r="N6868">
        <f t="shared" si="541"/>
        <v>2</v>
      </c>
      <c r="O6868" s="5">
        <f t="shared" si="542"/>
        <v>23.95</v>
      </c>
    </row>
    <row r="6869" spans="1:15" x14ac:dyDescent="0.25">
      <c r="A6869">
        <v>6948</v>
      </c>
      <c r="B6869">
        <v>3067</v>
      </c>
      <c r="C6869">
        <f>IF(COUNTIF($B$2:B6869,B6869)=1,1,0)</f>
        <v>1</v>
      </c>
      <c r="D6869" s="1">
        <v>44977</v>
      </c>
      <c r="E6869" s="2">
        <v>0.84890046296296295</v>
      </c>
      <c r="F6869">
        <v>102</v>
      </c>
      <c r="G6869" t="str">
        <f>IFERROR(INDEX(menu_items!$B:$B,MATCH(F6869,menu_items!$A:$A,0)),"Unknown value")</f>
        <v>Cheeseburger</v>
      </c>
      <c r="H6869" t="str">
        <f>IFERROR(INDEX(menu_items!$C:$C,MATCH(F6869,menu_items!$A:$A,0)),"Unknown value")</f>
        <v>American</v>
      </c>
      <c r="I6869" s="5">
        <f>IFERROR(INDEX(menu_items!$D:$D,MATCH(F6869,menu_items!$A:$A,0)),0)</f>
        <v>13.95</v>
      </c>
      <c r="J6869" t="str">
        <f t="shared" si="538"/>
        <v>Mon</v>
      </c>
      <c r="K6869">
        <f t="shared" si="539"/>
        <v>20</v>
      </c>
      <c r="L6869" t="str">
        <f t="shared" si="540"/>
        <v>Feb</v>
      </c>
      <c r="M6869">
        <v>20</v>
      </c>
      <c r="N6869">
        <f t="shared" si="541"/>
        <v>4</v>
      </c>
      <c r="O6869" s="5">
        <f t="shared" si="542"/>
        <v>45.45</v>
      </c>
    </row>
    <row r="6870" spans="1:15" x14ac:dyDescent="0.25">
      <c r="A6870">
        <v>6949</v>
      </c>
      <c r="B6870">
        <v>3067</v>
      </c>
      <c r="C6870">
        <f>IF(COUNTIF($B$2:B6870,B6870)=1,1,0)</f>
        <v>0</v>
      </c>
      <c r="D6870" s="1">
        <v>44977</v>
      </c>
      <c r="E6870" s="2">
        <v>0.84890046296296295</v>
      </c>
      <c r="F6870">
        <v>128</v>
      </c>
      <c r="G6870" t="str">
        <f>IFERROR(INDEX(menu_items!$B:$B,MATCH(F6870,menu_items!$A:$A,0)),"Unknown value")</f>
        <v>Cheese Lasagna</v>
      </c>
      <c r="H6870" t="str">
        <f>IFERROR(INDEX(menu_items!$C:$C,MATCH(F6870,menu_items!$A:$A,0)),"Unknown value")</f>
        <v>Italian</v>
      </c>
      <c r="I6870" s="5">
        <f>IFERROR(INDEX(menu_items!$D:$D,MATCH(F6870,menu_items!$A:$A,0)),0)</f>
        <v>15.5</v>
      </c>
      <c r="J6870" t="str">
        <f t="shared" si="538"/>
        <v>Mon</v>
      </c>
      <c r="K6870">
        <f t="shared" si="539"/>
        <v>20</v>
      </c>
      <c r="L6870" t="str">
        <f t="shared" si="540"/>
        <v>Feb</v>
      </c>
      <c r="M6870">
        <v>20</v>
      </c>
      <c r="N6870">
        <f t="shared" si="541"/>
        <v>4</v>
      </c>
      <c r="O6870" s="5">
        <f t="shared" si="542"/>
        <v>45.45</v>
      </c>
    </row>
    <row r="6871" spans="1:15" x14ac:dyDescent="0.25">
      <c r="A6871">
        <v>6950</v>
      </c>
      <c r="B6871">
        <v>3067</v>
      </c>
      <c r="C6871">
        <f>IF(COUNTIF($B$2:B6871,B6871)=1,1,0)</f>
        <v>0</v>
      </c>
      <c r="D6871" s="1">
        <v>44977</v>
      </c>
      <c r="E6871" s="2">
        <v>0.84890046296296295</v>
      </c>
      <c r="F6871">
        <v>105</v>
      </c>
      <c r="G6871" t="str">
        <f>IFERROR(INDEX(menu_items!$B:$B,MATCH(F6871,menu_items!$A:$A,0)),"Unknown value")</f>
        <v>Mac &amp; Cheese</v>
      </c>
      <c r="H6871" t="str">
        <f>IFERROR(INDEX(menu_items!$C:$C,MATCH(F6871,menu_items!$A:$A,0)),"Unknown value")</f>
        <v>American</v>
      </c>
      <c r="I6871" s="5">
        <f>IFERROR(INDEX(menu_items!$D:$D,MATCH(F6871,menu_items!$A:$A,0)),0)</f>
        <v>7</v>
      </c>
      <c r="J6871" t="str">
        <f t="shared" si="538"/>
        <v>Mon</v>
      </c>
      <c r="K6871">
        <f t="shared" si="539"/>
        <v>20</v>
      </c>
      <c r="L6871" t="str">
        <f t="shared" si="540"/>
        <v>Feb</v>
      </c>
      <c r="M6871">
        <v>20</v>
      </c>
      <c r="N6871">
        <f t="shared" si="541"/>
        <v>4</v>
      </c>
      <c r="O6871" s="5">
        <f t="shared" si="542"/>
        <v>45.45</v>
      </c>
    </row>
    <row r="6872" spans="1:15" x14ac:dyDescent="0.25">
      <c r="A6872">
        <v>6951</v>
      </c>
      <c r="B6872">
        <v>3067</v>
      </c>
      <c r="C6872">
        <f>IF(COUNTIF($B$2:B6872,B6872)=1,1,0)</f>
        <v>0</v>
      </c>
      <c r="D6872" s="1">
        <v>44977</v>
      </c>
      <c r="E6872" s="2">
        <v>0.84890046296296295</v>
      </c>
      <c r="F6872">
        <v>123</v>
      </c>
      <c r="G6872" t="str">
        <f>IFERROR(INDEX(menu_items!$B:$B,MATCH(F6872,menu_items!$A:$A,0)),"Unknown value")</f>
        <v>Chips &amp; Guacamole</v>
      </c>
      <c r="H6872" t="str">
        <f>IFERROR(INDEX(menu_items!$C:$C,MATCH(F6872,menu_items!$A:$A,0)),"Unknown value")</f>
        <v>Mexican</v>
      </c>
      <c r="I6872" s="5">
        <f>IFERROR(INDEX(menu_items!$D:$D,MATCH(F6872,menu_items!$A:$A,0)),0)</f>
        <v>9</v>
      </c>
      <c r="J6872" t="str">
        <f t="shared" si="538"/>
        <v>Mon</v>
      </c>
      <c r="K6872">
        <f t="shared" si="539"/>
        <v>20</v>
      </c>
      <c r="L6872" t="str">
        <f t="shared" si="540"/>
        <v>Feb</v>
      </c>
      <c r="M6872">
        <v>20</v>
      </c>
      <c r="N6872">
        <f t="shared" si="541"/>
        <v>4</v>
      </c>
      <c r="O6872" s="5">
        <f t="shared" si="542"/>
        <v>45.45</v>
      </c>
    </row>
    <row r="6873" spans="1:15" x14ac:dyDescent="0.25">
      <c r="A6873">
        <v>6952</v>
      </c>
      <c r="B6873">
        <v>3068</v>
      </c>
      <c r="C6873">
        <f>IF(COUNTIF($B$2:B6873,B6873)=1,1,0)</f>
        <v>1</v>
      </c>
      <c r="D6873" s="1">
        <v>44977</v>
      </c>
      <c r="E6873" s="2">
        <v>0.86468750000000005</v>
      </c>
      <c r="F6873">
        <v>108</v>
      </c>
      <c r="G6873" t="str">
        <f>IFERROR(INDEX(menu_items!$B:$B,MATCH(F6873,menu_items!$A:$A,0)),"Unknown value")</f>
        <v>Tofu Pad Thai</v>
      </c>
      <c r="H6873" t="str">
        <f>IFERROR(INDEX(menu_items!$C:$C,MATCH(F6873,menu_items!$A:$A,0)),"Unknown value")</f>
        <v>Asian</v>
      </c>
      <c r="I6873" s="5">
        <f>IFERROR(INDEX(menu_items!$D:$D,MATCH(F6873,menu_items!$A:$A,0)),0)</f>
        <v>14.5</v>
      </c>
      <c r="J6873" t="str">
        <f t="shared" si="538"/>
        <v>Mon</v>
      </c>
      <c r="K6873">
        <f t="shared" si="539"/>
        <v>20</v>
      </c>
      <c r="L6873" t="str">
        <f t="shared" si="540"/>
        <v>Feb</v>
      </c>
      <c r="M6873">
        <v>20</v>
      </c>
      <c r="N6873">
        <f t="shared" si="541"/>
        <v>1</v>
      </c>
      <c r="O6873" s="5">
        <f t="shared" si="542"/>
        <v>14.5</v>
      </c>
    </row>
    <row r="6874" spans="1:15" x14ac:dyDescent="0.25">
      <c r="A6874">
        <v>6953</v>
      </c>
      <c r="B6874">
        <v>3069</v>
      </c>
      <c r="C6874">
        <f>IF(COUNTIF($B$2:B6874,B6874)=1,1,0)</f>
        <v>1</v>
      </c>
      <c r="D6874" s="1">
        <v>44977</v>
      </c>
      <c r="E6874" s="2">
        <v>0.8664236111111111</v>
      </c>
      <c r="F6874">
        <v>110</v>
      </c>
      <c r="G6874" t="str">
        <f>IFERROR(INDEX(menu_items!$B:$B,MATCH(F6874,menu_items!$A:$A,0)),"Unknown value")</f>
        <v>Pork Ramen</v>
      </c>
      <c r="H6874" t="str">
        <f>IFERROR(INDEX(menu_items!$C:$C,MATCH(F6874,menu_items!$A:$A,0)),"Unknown value")</f>
        <v>Asian</v>
      </c>
      <c r="I6874" s="5">
        <f>IFERROR(INDEX(menu_items!$D:$D,MATCH(F6874,menu_items!$A:$A,0)),0)</f>
        <v>17.95</v>
      </c>
      <c r="J6874" t="str">
        <f t="shared" si="538"/>
        <v>Mon</v>
      </c>
      <c r="K6874">
        <f t="shared" si="539"/>
        <v>20</v>
      </c>
      <c r="L6874" t="str">
        <f t="shared" si="540"/>
        <v>Feb</v>
      </c>
      <c r="M6874">
        <v>20</v>
      </c>
      <c r="N6874">
        <f t="shared" si="541"/>
        <v>2</v>
      </c>
      <c r="O6874" s="5">
        <f t="shared" si="542"/>
        <v>22.95</v>
      </c>
    </row>
    <row r="6875" spans="1:15" x14ac:dyDescent="0.25">
      <c r="A6875">
        <v>6954</v>
      </c>
      <c r="B6875">
        <v>3069</v>
      </c>
      <c r="C6875">
        <f>IF(COUNTIF($B$2:B6875,B6875)=1,1,0)</f>
        <v>0</v>
      </c>
      <c r="D6875" s="1">
        <v>44977</v>
      </c>
      <c r="E6875" s="2">
        <v>0.8664236111111111</v>
      </c>
      <c r="F6875">
        <v>113</v>
      </c>
      <c r="G6875" t="str">
        <f>IFERROR(INDEX(menu_items!$B:$B,MATCH(F6875,menu_items!$A:$A,0)),"Unknown value")</f>
        <v>Edamame</v>
      </c>
      <c r="H6875" t="str">
        <f>IFERROR(INDEX(menu_items!$C:$C,MATCH(F6875,menu_items!$A:$A,0)),"Unknown value")</f>
        <v>Asian</v>
      </c>
      <c r="I6875" s="5">
        <f>IFERROR(INDEX(menu_items!$D:$D,MATCH(F6875,menu_items!$A:$A,0)),0)</f>
        <v>5</v>
      </c>
      <c r="J6875" t="str">
        <f t="shared" si="538"/>
        <v>Mon</v>
      </c>
      <c r="K6875">
        <f t="shared" si="539"/>
        <v>20</v>
      </c>
      <c r="L6875" t="str">
        <f t="shared" si="540"/>
        <v>Feb</v>
      </c>
      <c r="M6875">
        <v>20</v>
      </c>
      <c r="N6875">
        <f t="shared" si="541"/>
        <v>2</v>
      </c>
      <c r="O6875" s="5">
        <f t="shared" si="542"/>
        <v>22.95</v>
      </c>
    </row>
    <row r="6876" spans="1:15" x14ac:dyDescent="0.25">
      <c r="A6876">
        <v>6955</v>
      </c>
      <c r="B6876">
        <v>3070</v>
      </c>
      <c r="C6876">
        <f>IF(COUNTIF($B$2:B6876,B6876)=1,1,0)</f>
        <v>1</v>
      </c>
      <c r="D6876" s="1">
        <v>44977</v>
      </c>
      <c r="E6876" s="2">
        <v>0.87657407407407406</v>
      </c>
      <c r="F6876">
        <v>113</v>
      </c>
      <c r="G6876" t="str">
        <f>IFERROR(INDEX(menu_items!$B:$B,MATCH(F6876,menu_items!$A:$A,0)),"Unknown value")</f>
        <v>Edamame</v>
      </c>
      <c r="H6876" t="str">
        <f>IFERROR(INDEX(menu_items!$C:$C,MATCH(F6876,menu_items!$A:$A,0)),"Unknown value")</f>
        <v>Asian</v>
      </c>
      <c r="I6876" s="5">
        <f>IFERROR(INDEX(menu_items!$D:$D,MATCH(F6876,menu_items!$A:$A,0)),0)</f>
        <v>5</v>
      </c>
      <c r="J6876" t="str">
        <f t="shared" si="538"/>
        <v>Mon</v>
      </c>
      <c r="K6876">
        <f t="shared" si="539"/>
        <v>20</v>
      </c>
      <c r="L6876" t="str">
        <f t="shared" si="540"/>
        <v>Feb</v>
      </c>
      <c r="M6876">
        <v>21</v>
      </c>
      <c r="N6876">
        <f t="shared" si="541"/>
        <v>1</v>
      </c>
      <c r="O6876" s="5">
        <f t="shared" si="542"/>
        <v>5</v>
      </c>
    </row>
    <row r="6877" spans="1:15" x14ac:dyDescent="0.25">
      <c r="A6877">
        <v>6956</v>
      </c>
      <c r="B6877">
        <v>3071</v>
      </c>
      <c r="C6877">
        <f>IF(COUNTIF($B$2:B6877,B6877)=1,1,0)</f>
        <v>1</v>
      </c>
      <c r="D6877" s="1">
        <v>44977</v>
      </c>
      <c r="E6877" s="2">
        <v>0.88511574074074073</v>
      </c>
      <c r="F6877">
        <v>108</v>
      </c>
      <c r="G6877" t="str">
        <f>IFERROR(INDEX(menu_items!$B:$B,MATCH(F6877,menu_items!$A:$A,0)),"Unknown value")</f>
        <v>Tofu Pad Thai</v>
      </c>
      <c r="H6877" t="str">
        <f>IFERROR(INDEX(menu_items!$C:$C,MATCH(F6877,menu_items!$A:$A,0)),"Unknown value")</f>
        <v>Asian</v>
      </c>
      <c r="I6877" s="5">
        <f>IFERROR(INDEX(menu_items!$D:$D,MATCH(F6877,menu_items!$A:$A,0)),0)</f>
        <v>14.5</v>
      </c>
      <c r="J6877" t="str">
        <f t="shared" si="538"/>
        <v>Mon</v>
      </c>
      <c r="K6877">
        <f t="shared" si="539"/>
        <v>20</v>
      </c>
      <c r="L6877" t="str">
        <f t="shared" si="540"/>
        <v>Feb</v>
      </c>
      <c r="M6877">
        <v>21</v>
      </c>
      <c r="N6877">
        <f t="shared" si="541"/>
        <v>4</v>
      </c>
      <c r="O6877" s="5">
        <f t="shared" si="542"/>
        <v>52.400000000000006</v>
      </c>
    </row>
    <row r="6878" spans="1:15" x14ac:dyDescent="0.25">
      <c r="A6878">
        <v>6957</v>
      </c>
      <c r="B6878">
        <v>3071</v>
      </c>
      <c r="C6878">
        <f>IF(COUNTIF($B$2:B6878,B6878)=1,1,0)</f>
        <v>0</v>
      </c>
      <c r="D6878" s="1">
        <v>44977</v>
      </c>
      <c r="E6878" s="2">
        <v>0.88511574074074073</v>
      </c>
      <c r="F6878">
        <v>109</v>
      </c>
      <c r="G6878" t="str">
        <f>IFERROR(INDEX(menu_items!$B:$B,MATCH(F6878,menu_items!$A:$A,0)),"Unknown value")</f>
        <v>Korean Beef Bowl</v>
      </c>
      <c r="H6878" t="str">
        <f>IFERROR(INDEX(menu_items!$C:$C,MATCH(F6878,menu_items!$A:$A,0)),"Unknown value")</f>
        <v>Asian</v>
      </c>
      <c r="I6878" s="5">
        <f>IFERROR(INDEX(menu_items!$D:$D,MATCH(F6878,menu_items!$A:$A,0)),0)</f>
        <v>17.95</v>
      </c>
      <c r="J6878" t="str">
        <f t="shared" si="538"/>
        <v>Mon</v>
      </c>
      <c r="K6878">
        <f t="shared" si="539"/>
        <v>20</v>
      </c>
      <c r="L6878" t="str">
        <f t="shared" si="540"/>
        <v>Feb</v>
      </c>
      <c r="M6878">
        <v>21</v>
      </c>
      <c r="N6878">
        <f t="shared" si="541"/>
        <v>4</v>
      </c>
      <c r="O6878" s="5">
        <f t="shared" si="542"/>
        <v>52.400000000000006</v>
      </c>
    </row>
    <row r="6879" spans="1:15" x14ac:dyDescent="0.25">
      <c r="A6879">
        <v>6958</v>
      </c>
      <c r="B6879">
        <v>3071</v>
      </c>
      <c r="C6879">
        <f>IF(COUNTIF($B$2:B6879,B6879)=1,1,0)</f>
        <v>0</v>
      </c>
      <c r="D6879" s="1">
        <v>44977</v>
      </c>
      <c r="E6879" s="2">
        <v>0.88511574074074073</v>
      </c>
      <c r="F6879">
        <v>113</v>
      </c>
      <c r="G6879" t="str">
        <f>IFERROR(INDEX(menu_items!$B:$B,MATCH(F6879,menu_items!$A:$A,0)),"Unknown value")</f>
        <v>Edamame</v>
      </c>
      <c r="H6879" t="str">
        <f>IFERROR(INDEX(menu_items!$C:$C,MATCH(F6879,menu_items!$A:$A,0)),"Unknown value")</f>
        <v>Asian</v>
      </c>
      <c r="I6879" s="5">
        <f>IFERROR(INDEX(menu_items!$D:$D,MATCH(F6879,menu_items!$A:$A,0)),0)</f>
        <v>5</v>
      </c>
      <c r="J6879" t="str">
        <f t="shared" si="538"/>
        <v>Mon</v>
      </c>
      <c r="K6879">
        <f t="shared" si="539"/>
        <v>20</v>
      </c>
      <c r="L6879" t="str">
        <f t="shared" si="540"/>
        <v>Feb</v>
      </c>
      <c r="M6879">
        <v>21</v>
      </c>
      <c r="N6879">
        <f t="shared" si="541"/>
        <v>4</v>
      </c>
      <c r="O6879" s="5">
        <f t="shared" si="542"/>
        <v>52.400000000000006</v>
      </c>
    </row>
    <row r="6880" spans="1:15" x14ac:dyDescent="0.25">
      <c r="A6880">
        <v>6959</v>
      </c>
      <c r="B6880">
        <v>3071</v>
      </c>
      <c r="C6880">
        <f>IF(COUNTIF($B$2:B6880,B6880)=1,1,0)</f>
        <v>0</v>
      </c>
      <c r="D6880" s="1">
        <v>44977</v>
      </c>
      <c r="E6880" s="2">
        <v>0.88511574074074073</v>
      </c>
      <c r="F6880">
        <v>118</v>
      </c>
      <c r="G6880" t="str">
        <f>IFERROR(INDEX(menu_items!$B:$B,MATCH(F6880,menu_items!$A:$A,0)),"Unknown value")</f>
        <v>Steak Burrito</v>
      </c>
      <c r="H6880" t="str">
        <f>IFERROR(INDEX(menu_items!$C:$C,MATCH(F6880,menu_items!$A:$A,0)),"Unknown value")</f>
        <v>Mexican</v>
      </c>
      <c r="I6880" s="5">
        <f>IFERROR(INDEX(menu_items!$D:$D,MATCH(F6880,menu_items!$A:$A,0)),0)</f>
        <v>14.95</v>
      </c>
      <c r="J6880" t="str">
        <f t="shared" si="538"/>
        <v>Mon</v>
      </c>
      <c r="K6880">
        <f t="shared" si="539"/>
        <v>20</v>
      </c>
      <c r="L6880" t="str">
        <f t="shared" si="540"/>
        <v>Feb</v>
      </c>
      <c r="M6880">
        <v>21</v>
      </c>
      <c r="N6880">
        <f t="shared" si="541"/>
        <v>4</v>
      </c>
      <c r="O6880" s="5">
        <f t="shared" si="542"/>
        <v>52.400000000000006</v>
      </c>
    </row>
    <row r="6881" spans="1:15" x14ac:dyDescent="0.25">
      <c r="A6881">
        <v>6960</v>
      </c>
      <c r="B6881">
        <v>3072</v>
      </c>
      <c r="C6881">
        <f>IF(COUNTIF($B$2:B6881,B6881)=1,1,0)</f>
        <v>1</v>
      </c>
      <c r="D6881" s="1">
        <v>44977</v>
      </c>
      <c r="E6881" s="2">
        <v>0.89497685185185183</v>
      </c>
      <c r="F6881">
        <v>108</v>
      </c>
      <c r="G6881" t="str">
        <f>IFERROR(INDEX(menu_items!$B:$B,MATCH(F6881,menu_items!$A:$A,0)),"Unknown value")</f>
        <v>Tofu Pad Thai</v>
      </c>
      <c r="H6881" t="str">
        <f>IFERROR(INDEX(menu_items!$C:$C,MATCH(F6881,menu_items!$A:$A,0)),"Unknown value")</f>
        <v>Asian</v>
      </c>
      <c r="I6881" s="5">
        <f>IFERROR(INDEX(menu_items!$D:$D,MATCH(F6881,menu_items!$A:$A,0)),0)</f>
        <v>14.5</v>
      </c>
      <c r="J6881" t="str">
        <f t="shared" si="538"/>
        <v>Mon</v>
      </c>
      <c r="K6881">
        <f t="shared" si="539"/>
        <v>20</v>
      </c>
      <c r="L6881" t="str">
        <f t="shared" si="540"/>
        <v>Feb</v>
      </c>
      <c r="M6881">
        <v>21</v>
      </c>
      <c r="N6881">
        <f t="shared" si="541"/>
        <v>4</v>
      </c>
      <c r="O6881" s="5">
        <f t="shared" si="542"/>
        <v>55.95</v>
      </c>
    </row>
    <row r="6882" spans="1:15" x14ac:dyDescent="0.25">
      <c r="A6882">
        <v>6961</v>
      </c>
      <c r="B6882">
        <v>3072</v>
      </c>
      <c r="C6882">
        <f>IF(COUNTIF($B$2:B6882,B6882)=1,1,0)</f>
        <v>0</v>
      </c>
      <c r="D6882" s="1">
        <v>44977</v>
      </c>
      <c r="E6882" s="2">
        <v>0.89497685185185183</v>
      </c>
      <c r="F6882">
        <v>108</v>
      </c>
      <c r="G6882" t="str">
        <f>IFERROR(INDEX(menu_items!$B:$B,MATCH(F6882,menu_items!$A:$A,0)),"Unknown value")</f>
        <v>Tofu Pad Thai</v>
      </c>
      <c r="H6882" t="str">
        <f>IFERROR(INDEX(menu_items!$C:$C,MATCH(F6882,menu_items!$A:$A,0)),"Unknown value")</f>
        <v>Asian</v>
      </c>
      <c r="I6882" s="5">
        <f>IFERROR(INDEX(menu_items!$D:$D,MATCH(F6882,menu_items!$A:$A,0)),0)</f>
        <v>14.5</v>
      </c>
      <c r="J6882" t="str">
        <f t="shared" si="538"/>
        <v>Mon</v>
      </c>
      <c r="K6882">
        <f t="shared" si="539"/>
        <v>20</v>
      </c>
      <c r="L6882" t="str">
        <f t="shared" si="540"/>
        <v>Feb</v>
      </c>
      <c r="M6882">
        <v>21</v>
      </c>
      <c r="N6882">
        <f t="shared" si="541"/>
        <v>4</v>
      </c>
      <c r="O6882" s="5">
        <f t="shared" si="542"/>
        <v>55.95</v>
      </c>
    </row>
    <row r="6883" spans="1:15" x14ac:dyDescent="0.25">
      <c r="A6883">
        <v>6962</v>
      </c>
      <c r="B6883">
        <v>3072</v>
      </c>
      <c r="C6883">
        <f>IF(COUNTIF($B$2:B6883,B6883)=1,1,0)</f>
        <v>0</v>
      </c>
      <c r="D6883" s="1">
        <v>44977</v>
      </c>
      <c r="E6883" s="2">
        <v>0.89497685185185183</v>
      </c>
      <c r="F6883">
        <v>130</v>
      </c>
      <c r="G6883" t="str">
        <f>IFERROR(INDEX(menu_items!$B:$B,MATCH(F6883,menu_items!$A:$A,0)),"Unknown value")</f>
        <v>Shrimp Scampi</v>
      </c>
      <c r="H6883" t="str">
        <f>IFERROR(INDEX(menu_items!$C:$C,MATCH(F6883,menu_items!$A:$A,0)),"Unknown value")</f>
        <v>Italian</v>
      </c>
      <c r="I6883" s="5">
        <f>IFERROR(INDEX(menu_items!$D:$D,MATCH(F6883,menu_items!$A:$A,0)),0)</f>
        <v>19.95</v>
      </c>
      <c r="J6883" t="str">
        <f t="shared" si="538"/>
        <v>Mon</v>
      </c>
      <c r="K6883">
        <f t="shared" si="539"/>
        <v>20</v>
      </c>
      <c r="L6883" t="str">
        <f t="shared" si="540"/>
        <v>Feb</v>
      </c>
      <c r="M6883">
        <v>21</v>
      </c>
      <c r="N6883">
        <f t="shared" si="541"/>
        <v>4</v>
      </c>
      <c r="O6883" s="5">
        <f t="shared" si="542"/>
        <v>55.95</v>
      </c>
    </row>
    <row r="6884" spans="1:15" x14ac:dyDescent="0.25">
      <c r="A6884">
        <v>6963</v>
      </c>
      <c r="B6884">
        <v>3072</v>
      </c>
      <c r="C6884">
        <f>IF(COUNTIF($B$2:B6884,B6884)=1,1,0)</f>
        <v>0</v>
      </c>
      <c r="D6884" s="1">
        <v>44977</v>
      </c>
      <c r="E6884" s="2">
        <v>0.89497685185185183</v>
      </c>
      <c r="F6884">
        <v>106</v>
      </c>
      <c r="G6884" t="str">
        <f>IFERROR(INDEX(menu_items!$B:$B,MATCH(F6884,menu_items!$A:$A,0)),"Unknown value")</f>
        <v>French Fries</v>
      </c>
      <c r="H6884" t="str">
        <f>IFERROR(INDEX(menu_items!$C:$C,MATCH(F6884,menu_items!$A:$A,0)),"Unknown value")</f>
        <v>American</v>
      </c>
      <c r="I6884" s="5">
        <f>IFERROR(INDEX(menu_items!$D:$D,MATCH(F6884,menu_items!$A:$A,0)),0)</f>
        <v>7</v>
      </c>
      <c r="J6884" t="str">
        <f t="shared" si="538"/>
        <v>Mon</v>
      </c>
      <c r="K6884">
        <f t="shared" si="539"/>
        <v>20</v>
      </c>
      <c r="L6884" t="str">
        <f t="shared" si="540"/>
        <v>Feb</v>
      </c>
      <c r="M6884">
        <v>21</v>
      </c>
      <c r="N6884">
        <f t="shared" si="541"/>
        <v>4</v>
      </c>
      <c r="O6884" s="5">
        <f t="shared" si="542"/>
        <v>55.95</v>
      </c>
    </row>
    <row r="6885" spans="1:15" x14ac:dyDescent="0.25">
      <c r="A6885">
        <v>6964</v>
      </c>
      <c r="B6885">
        <v>3073</v>
      </c>
      <c r="C6885">
        <f>IF(COUNTIF($B$2:B6885,B6885)=1,1,0)</f>
        <v>1</v>
      </c>
      <c r="D6885" s="1">
        <v>44977</v>
      </c>
      <c r="E6885" s="2">
        <v>0.90053240740740736</v>
      </c>
      <c r="F6885">
        <v>125</v>
      </c>
      <c r="G6885" t="str">
        <f>IFERROR(INDEX(menu_items!$B:$B,MATCH(F6885,menu_items!$A:$A,0)),"Unknown value")</f>
        <v>Spaghetti &amp; Meatballs</v>
      </c>
      <c r="H6885" t="str">
        <f>IFERROR(INDEX(menu_items!$C:$C,MATCH(F6885,menu_items!$A:$A,0)),"Unknown value")</f>
        <v>Italian</v>
      </c>
      <c r="I6885" s="5">
        <f>IFERROR(INDEX(menu_items!$D:$D,MATCH(F6885,menu_items!$A:$A,0)),0)</f>
        <v>17.95</v>
      </c>
      <c r="J6885" t="str">
        <f t="shared" si="538"/>
        <v>Mon</v>
      </c>
      <c r="K6885">
        <f t="shared" si="539"/>
        <v>20</v>
      </c>
      <c r="L6885" t="str">
        <f t="shared" si="540"/>
        <v>Feb</v>
      </c>
      <c r="M6885">
        <v>21</v>
      </c>
      <c r="N6885">
        <f t="shared" si="541"/>
        <v>1</v>
      </c>
      <c r="O6885" s="5">
        <f t="shared" si="542"/>
        <v>17.95</v>
      </c>
    </row>
    <row r="6886" spans="1:15" x14ac:dyDescent="0.25">
      <c r="A6886">
        <v>6965</v>
      </c>
      <c r="B6886">
        <v>3074</v>
      </c>
      <c r="C6886">
        <f>IF(COUNTIF($B$2:B6886,B6886)=1,1,0)</f>
        <v>1</v>
      </c>
      <c r="D6886" s="1">
        <v>44977</v>
      </c>
      <c r="E6886" s="2">
        <v>0.90230324074074075</v>
      </c>
      <c r="F6886">
        <v>101</v>
      </c>
      <c r="G6886" t="str">
        <f>IFERROR(INDEX(menu_items!$B:$B,MATCH(F6886,menu_items!$A:$A,0)),"Unknown value")</f>
        <v>Hamburger</v>
      </c>
      <c r="H6886" t="str">
        <f>IFERROR(INDEX(menu_items!$C:$C,MATCH(F6886,menu_items!$A:$A,0)),"Unknown value")</f>
        <v>American</v>
      </c>
      <c r="I6886" s="5">
        <f>IFERROR(INDEX(menu_items!$D:$D,MATCH(F6886,menu_items!$A:$A,0)),0)</f>
        <v>12.95</v>
      </c>
      <c r="J6886" t="str">
        <f t="shared" si="538"/>
        <v>Mon</v>
      </c>
      <c r="K6886">
        <f t="shared" si="539"/>
        <v>20</v>
      </c>
      <c r="L6886" t="str">
        <f t="shared" si="540"/>
        <v>Feb</v>
      </c>
      <c r="M6886">
        <v>21</v>
      </c>
      <c r="N6886">
        <f t="shared" si="541"/>
        <v>2</v>
      </c>
      <c r="O6886" s="5">
        <f t="shared" si="542"/>
        <v>26.9</v>
      </c>
    </row>
    <row r="6887" spans="1:15" x14ac:dyDescent="0.25">
      <c r="A6887">
        <v>6966</v>
      </c>
      <c r="B6887">
        <v>3074</v>
      </c>
      <c r="C6887">
        <f>IF(COUNTIF($B$2:B6887,B6887)=1,1,0)</f>
        <v>0</v>
      </c>
      <c r="D6887" s="1">
        <v>44977</v>
      </c>
      <c r="E6887" s="2">
        <v>0.90230324074074075</v>
      </c>
      <c r="F6887">
        <v>102</v>
      </c>
      <c r="G6887" t="str">
        <f>IFERROR(INDEX(menu_items!$B:$B,MATCH(F6887,menu_items!$A:$A,0)),"Unknown value")</f>
        <v>Cheeseburger</v>
      </c>
      <c r="H6887" t="str">
        <f>IFERROR(INDEX(menu_items!$C:$C,MATCH(F6887,menu_items!$A:$A,0)),"Unknown value")</f>
        <v>American</v>
      </c>
      <c r="I6887" s="5">
        <f>IFERROR(INDEX(menu_items!$D:$D,MATCH(F6887,menu_items!$A:$A,0)),0)</f>
        <v>13.95</v>
      </c>
      <c r="J6887" t="str">
        <f t="shared" si="538"/>
        <v>Mon</v>
      </c>
      <c r="K6887">
        <f t="shared" si="539"/>
        <v>20</v>
      </c>
      <c r="L6887" t="str">
        <f t="shared" si="540"/>
        <v>Feb</v>
      </c>
      <c r="M6887">
        <v>21</v>
      </c>
      <c r="N6887">
        <f t="shared" si="541"/>
        <v>2</v>
      </c>
      <c r="O6887" s="5">
        <f t="shared" si="542"/>
        <v>26.9</v>
      </c>
    </row>
    <row r="6888" spans="1:15" x14ac:dyDescent="0.25">
      <c r="A6888">
        <v>6967</v>
      </c>
      <c r="B6888">
        <v>3075</v>
      </c>
      <c r="C6888">
        <f>IF(COUNTIF($B$2:B6888,B6888)=1,1,0)</f>
        <v>1</v>
      </c>
      <c r="D6888" s="1">
        <v>44977</v>
      </c>
      <c r="E6888" s="2">
        <v>0.9243865740740741</v>
      </c>
      <c r="F6888">
        <v>116</v>
      </c>
      <c r="G6888" t="str">
        <f>IFERROR(INDEX(menu_items!$B:$B,MATCH(F6888,menu_items!$A:$A,0)),"Unknown value")</f>
        <v>Steak Tacos</v>
      </c>
      <c r="H6888" t="str">
        <f>IFERROR(INDEX(menu_items!$C:$C,MATCH(F6888,menu_items!$A:$A,0)),"Unknown value")</f>
        <v>Mexican</v>
      </c>
      <c r="I6888" s="5">
        <f>IFERROR(INDEX(menu_items!$D:$D,MATCH(F6888,menu_items!$A:$A,0)),0)</f>
        <v>13.95</v>
      </c>
      <c r="J6888" t="str">
        <f t="shared" si="538"/>
        <v>Mon</v>
      </c>
      <c r="K6888">
        <f t="shared" si="539"/>
        <v>20</v>
      </c>
      <c r="L6888" t="str">
        <f t="shared" si="540"/>
        <v>Feb</v>
      </c>
      <c r="M6888">
        <v>22</v>
      </c>
      <c r="N6888">
        <f t="shared" si="541"/>
        <v>3</v>
      </c>
      <c r="O6888" s="5">
        <f t="shared" si="542"/>
        <v>42.4</v>
      </c>
    </row>
    <row r="6889" spans="1:15" x14ac:dyDescent="0.25">
      <c r="A6889">
        <v>6968</v>
      </c>
      <c r="B6889">
        <v>3075</v>
      </c>
      <c r="C6889">
        <f>IF(COUNTIF($B$2:B6889,B6889)=1,1,0)</f>
        <v>0</v>
      </c>
      <c r="D6889" s="1">
        <v>44977</v>
      </c>
      <c r="E6889" s="2">
        <v>0.9243865740740741</v>
      </c>
      <c r="F6889">
        <v>117</v>
      </c>
      <c r="G6889" t="str">
        <f>IFERROR(INDEX(menu_items!$B:$B,MATCH(F6889,menu_items!$A:$A,0)),"Unknown value")</f>
        <v>Chicken Burrito</v>
      </c>
      <c r="H6889" t="str">
        <f>IFERROR(INDEX(menu_items!$C:$C,MATCH(F6889,menu_items!$A:$A,0)),"Unknown value")</f>
        <v>Mexican</v>
      </c>
      <c r="I6889" s="5">
        <f>IFERROR(INDEX(menu_items!$D:$D,MATCH(F6889,menu_items!$A:$A,0)),0)</f>
        <v>12.95</v>
      </c>
      <c r="J6889" t="str">
        <f t="shared" si="538"/>
        <v>Mon</v>
      </c>
      <c r="K6889">
        <f t="shared" si="539"/>
        <v>20</v>
      </c>
      <c r="L6889" t="str">
        <f t="shared" si="540"/>
        <v>Feb</v>
      </c>
      <c r="M6889">
        <v>22</v>
      </c>
      <c r="N6889">
        <f t="shared" si="541"/>
        <v>3</v>
      </c>
      <c r="O6889" s="5">
        <f t="shared" si="542"/>
        <v>42.4</v>
      </c>
    </row>
    <row r="6890" spans="1:15" x14ac:dyDescent="0.25">
      <c r="A6890">
        <v>6969</v>
      </c>
      <c r="B6890">
        <v>3075</v>
      </c>
      <c r="C6890">
        <f>IF(COUNTIF($B$2:B6890,B6890)=1,1,0)</f>
        <v>0</v>
      </c>
      <c r="D6890" s="1">
        <v>44977</v>
      </c>
      <c r="E6890" s="2">
        <v>0.9243865740740741</v>
      </c>
      <c r="F6890">
        <v>128</v>
      </c>
      <c r="G6890" t="str">
        <f>IFERROR(INDEX(menu_items!$B:$B,MATCH(F6890,menu_items!$A:$A,0)),"Unknown value")</f>
        <v>Cheese Lasagna</v>
      </c>
      <c r="H6890" t="str">
        <f>IFERROR(INDEX(menu_items!$C:$C,MATCH(F6890,menu_items!$A:$A,0)),"Unknown value")</f>
        <v>Italian</v>
      </c>
      <c r="I6890" s="5">
        <f>IFERROR(INDEX(menu_items!$D:$D,MATCH(F6890,menu_items!$A:$A,0)),0)</f>
        <v>15.5</v>
      </c>
      <c r="J6890" t="str">
        <f t="shared" si="538"/>
        <v>Mon</v>
      </c>
      <c r="K6890">
        <f t="shared" si="539"/>
        <v>20</v>
      </c>
      <c r="L6890" t="str">
        <f t="shared" si="540"/>
        <v>Feb</v>
      </c>
      <c r="M6890">
        <v>22</v>
      </c>
      <c r="N6890">
        <f t="shared" si="541"/>
        <v>3</v>
      </c>
      <c r="O6890" s="5">
        <f t="shared" si="542"/>
        <v>42.4</v>
      </c>
    </row>
    <row r="6891" spans="1:15" x14ac:dyDescent="0.25">
      <c r="A6891">
        <v>6970</v>
      </c>
      <c r="B6891">
        <v>3076</v>
      </c>
      <c r="C6891">
        <f>IF(COUNTIF($B$2:B6891,B6891)=1,1,0)</f>
        <v>1</v>
      </c>
      <c r="D6891" s="1">
        <v>44977</v>
      </c>
      <c r="E6891" s="2">
        <v>0.92523148148148149</v>
      </c>
      <c r="F6891">
        <v>125</v>
      </c>
      <c r="G6891" t="str">
        <f>IFERROR(INDEX(menu_items!$B:$B,MATCH(F6891,menu_items!$A:$A,0)),"Unknown value")</f>
        <v>Spaghetti &amp; Meatballs</v>
      </c>
      <c r="H6891" t="str">
        <f>IFERROR(INDEX(menu_items!$C:$C,MATCH(F6891,menu_items!$A:$A,0)),"Unknown value")</f>
        <v>Italian</v>
      </c>
      <c r="I6891" s="5">
        <f>IFERROR(INDEX(menu_items!$D:$D,MATCH(F6891,menu_items!$A:$A,0)),0)</f>
        <v>17.95</v>
      </c>
      <c r="J6891" t="str">
        <f t="shared" si="538"/>
        <v>Mon</v>
      </c>
      <c r="K6891">
        <f t="shared" si="539"/>
        <v>20</v>
      </c>
      <c r="L6891" t="str">
        <f t="shared" si="540"/>
        <v>Feb</v>
      </c>
      <c r="M6891">
        <v>22</v>
      </c>
      <c r="N6891">
        <f t="shared" si="541"/>
        <v>3</v>
      </c>
      <c r="O6891" s="5">
        <f t="shared" si="542"/>
        <v>48.849999999999994</v>
      </c>
    </row>
    <row r="6892" spans="1:15" x14ac:dyDescent="0.25">
      <c r="A6892">
        <v>6971</v>
      </c>
      <c r="B6892">
        <v>3076</v>
      </c>
      <c r="C6892">
        <f>IF(COUNTIF($B$2:B6892,B6892)=1,1,0)</f>
        <v>0</v>
      </c>
      <c r="D6892" s="1">
        <v>44977</v>
      </c>
      <c r="E6892" s="2">
        <v>0.92523148148148149</v>
      </c>
      <c r="F6892">
        <v>110</v>
      </c>
      <c r="G6892" t="str">
        <f>IFERROR(INDEX(menu_items!$B:$B,MATCH(F6892,menu_items!$A:$A,0)),"Unknown value")</f>
        <v>Pork Ramen</v>
      </c>
      <c r="H6892" t="str">
        <f>IFERROR(INDEX(menu_items!$C:$C,MATCH(F6892,menu_items!$A:$A,0)),"Unknown value")</f>
        <v>Asian</v>
      </c>
      <c r="I6892" s="5">
        <f>IFERROR(INDEX(menu_items!$D:$D,MATCH(F6892,menu_items!$A:$A,0)),0)</f>
        <v>17.95</v>
      </c>
      <c r="J6892" t="str">
        <f t="shared" si="538"/>
        <v>Mon</v>
      </c>
      <c r="K6892">
        <f t="shared" si="539"/>
        <v>20</v>
      </c>
      <c r="L6892" t="str">
        <f t="shared" si="540"/>
        <v>Feb</v>
      </c>
      <c r="M6892">
        <v>22</v>
      </c>
      <c r="N6892">
        <f t="shared" si="541"/>
        <v>3</v>
      </c>
      <c r="O6892" s="5">
        <f t="shared" si="542"/>
        <v>48.849999999999994</v>
      </c>
    </row>
    <row r="6893" spans="1:15" x14ac:dyDescent="0.25">
      <c r="A6893">
        <v>6972</v>
      </c>
      <c r="B6893">
        <v>3076</v>
      </c>
      <c r="C6893">
        <f>IF(COUNTIF($B$2:B6893,B6893)=1,1,0)</f>
        <v>0</v>
      </c>
      <c r="D6893" s="1">
        <v>44977</v>
      </c>
      <c r="E6893" s="2">
        <v>0.92523148148148149</v>
      </c>
      <c r="F6893">
        <v>117</v>
      </c>
      <c r="G6893" t="str">
        <f>IFERROR(INDEX(menu_items!$B:$B,MATCH(F6893,menu_items!$A:$A,0)),"Unknown value")</f>
        <v>Chicken Burrito</v>
      </c>
      <c r="H6893" t="str">
        <f>IFERROR(INDEX(menu_items!$C:$C,MATCH(F6893,menu_items!$A:$A,0)),"Unknown value")</f>
        <v>Mexican</v>
      </c>
      <c r="I6893" s="5">
        <f>IFERROR(INDEX(menu_items!$D:$D,MATCH(F6893,menu_items!$A:$A,0)),0)</f>
        <v>12.95</v>
      </c>
      <c r="J6893" t="str">
        <f t="shared" si="538"/>
        <v>Mon</v>
      </c>
      <c r="K6893">
        <f t="shared" si="539"/>
        <v>20</v>
      </c>
      <c r="L6893" t="str">
        <f t="shared" si="540"/>
        <v>Feb</v>
      </c>
      <c r="M6893">
        <v>22</v>
      </c>
      <c r="N6893">
        <f t="shared" si="541"/>
        <v>3</v>
      </c>
      <c r="O6893" s="5">
        <f t="shared" si="542"/>
        <v>48.849999999999994</v>
      </c>
    </row>
    <row r="6894" spans="1:15" x14ac:dyDescent="0.25">
      <c r="A6894">
        <v>6973</v>
      </c>
      <c r="B6894">
        <v>3077</v>
      </c>
      <c r="C6894">
        <f>IF(COUNTIF($B$2:B6894,B6894)=1,1,0)</f>
        <v>1</v>
      </c>
      <c r="D6894" s="1">
        <v>44977</v>
      </c>
      <c r="E6894" s="2">
        <v>0.92864583333333328</v>
      </c>
      <c r="F6894">
        <v>106</v>
      </c>
      <c r="G6894" t="str">
        <f>IFERROR(INDEX(menu_items!$B:$B,MATCH(F6894,menu_items!$A:$A,0)),"Unknown value")</f>
        <v>French Fries</v>
      </c>
      <c r="H6894" t="str">
        <f>IFERROR(INDEX(menu_items!$C:$C,MATCH(F6894,menu_items!$A:$A,0)),"Unknown value")</f>
        <v>American</v>
      </c>
      <c r="I6894" s="5">
        <f>IFERROR(INDEX(menu_items!$D:$D,MATCH(F6894,menu_items!$A:$A,0)),0)</f>
        <v>7</v>
      </c>
      <c r="J6894" t="str">
        <f t="shared" si="538"/>
        <v>Mon</v>
      </c>
      <c r="K6894">
        <f t="shared" si="539"/>
        <v>20</v>
      </c>
      <c r="L6894" t="str">
        <f t="shared" si="540"/>
        <v>Feb</v>
      </c>
      <c r="M6894">
        <v>22</v>
      </c>
      <c r="N6894">
        <f t="shared" si="541"/>
        <v>1</v>
      </c>
      <c r="O6894" s="5">
        <f t="shared" si="542"/>
        <v>7</v>
      </c>
    </row>
    <row r="6895" spans="1:15" x14ac:dyDescent="0.25">
      <c r="A6895">
        <v>6974</v>
      </c>
      <c r="B6895">
        <v>3078</v>
      </c>
      <c r="C6895">
        <f>IF(COUNTIF($B$2:B6895,B6895)=1,1,0)</f>
        <v>1</v>
      </c>
      <c r="D6895" s="1">
        <v>44978</v>
      </c>
      <c r="E6895" s="2">
        <v>0.48853009259259261</v>
      </c>
      <c r="F6895">
        <v>128</v>
      </c>
      <c r="G6895" t="str">
        <f>IFERROR(INDEX(menu_items!$B:$B,MATCH(F6895,menu_items!$A:$A,0)),"Unknown value")</f>
        <v>Cheese Lasagna</v>
      </c>
      <c r="H6895" t="str">
        <f>IFERROR(INDEX(menu_items!$C:$C,MATCH(F6895,menu_items!$A:$A,0)),"Unknown value")</f>
        <v>Italian</v>
      </c>
      <c r="I6895" s="5">
        <f>IFERROR(INDEX(menu_items!$D:$D,MATCH(F6895,menu_items!$A:$A,0)),0)</f>
        <v>15.5</v>
      </c>
      <c r="J6895" t="str">
        <f t="shared" si="538"/>
        <v>Tue</v>
      </c>
      <c r="K6895">
        <f t="shared" si="539"/>
        <v>21</v>
      </c>
      <c r="L6895" t="str">
        <f t="shared" si="540"/>
        <v>Feb</v>
      </c>
      <c r="M6895">
        <v>11</v>
      </c>
      <c r="N6895">
        <f t="shared" si="541"/>
        <v>1</v>
      </c>
      <c r="O6895" s="5">
        <f t="shared" si="542"/>
        <v>15.5</v>
      </c>
    </row>
    <row r="6896" spans="1:15" x14ac:dyDescent="0.25">
      <c r="A6896">
        <v>6975</v>
      </c>
      <c r="B6896">
        <v>3079</v>
      </c>
      <c r="C6896">
        <f>IF(COUNTIF($B$2:B6896,B6896)=1,1,0)</f>
        <v>1</v>
      </c>
      <c r="D6896" s="1">
        <v>44978</v>
      </c>
      <c r="E6896" s="2">
        <v>0.50309027777777782</v>
      </c>
      <c r="F6896">
        <v>107</v>
      </c>
      <c r="G6896" t="str">
        <f>IFERROR(INDEX(menu_items!$B:$B,MATCH(F6896,menu_items!$A:$A,0)),"Unknown value")</f>
        <v>Orange Chicken</v>
      </c>
      <c r="H6896" t="str">
        <f>IFERROR(INDEX(menu_items!$C:$C,MATCH(F6896,menu_items!$A:$A,0)),"Unknown value")</f>
        <v>Asian</v>
      </c>
      <c r="I6896" s="5">
        <f>IFERROR(INDEX(menu_items!$D:$D,MATCH(F6896,menu_items!$A:$A,0)),0)</f>
        <v>16.5</v>
      </c>
      <c r="J6896" t="str">
        <f t="shared" si="538"/>
        <v>Tue</v>
      </c>
      <c r="K6896">
        <f t="shared" si="539"/>
        <v>21</v>
      </c>
      <c r="L6896" t="str">
        <f t="shared" si="540"/>
        <v>Feb</v>
      </c>
      <c r="M6896">
        <v>12</v>
      </c>
      <c r="N6896">
        <f t="shared" si="541"/>
        <v>1</v>
      </c>
      <c r="O6896" s="5">
        <f t="shared" si="542"/>
        <v>16.5</v>
      </c>
    </row>
    <row r="6897" spans="1:15" x14ac:dyDescent="0.25">
      <c r="A6897">
        <v>6976</v>
      </c>
      <c r="B6897">
        <v>3080</v>
      </c>
      <c r="C6897">
        <f>IF(COUNTIF($B$2:B6897,B6897)=1,1,0)</f>
        <v>1</v>
      </c>
      <c r="D6897" s="1">
        <v>44978</v>
      </c>
      <c r="E6897" s="2">
        <v>0.51618055555555553</v>
      </c>
      <c r="F6897">
        <v>107</v>
      </c>
      <c r="G6897" t="str">
        <f>IFERROR(INDEX(menu_items!$B:$B,MATCH(F6897,menu_items!$A:$A,0)),"Unknown value")</f>
        <v>Orange Chicken</v>
      </c>
      <c r="H6897" t="str">
        <f>IFERROR(INDEX(menu_items!$C:$C,MATCH(F6897,menu_items!$A:$A,0)),"Unknown value")</f>
        <v>Asian</v>
      </c>
      <c r="I6897" s="5">
        <f>IFERROR(INDEX(menu_items!$D:$D,MATCH(F6897,menu_items!$A:$A,0)),0)</f>
        <v>16.5</v>
      </c>
      <c r="J6897" t="str">
        <f t="shared" si="538"/>
        <v>Tue</v>
      </c>
      <c r="K6897">
        <f t="shared" si="539"/>
        <v>21</v>
      </c>
      <c r="L6897" t="str">
        <f t="shared" si="540"/>
        <v>Feb</v>
      </c>
      <c r="M6897">
        <v>12</v>
      </c>
      <c r="N6897">
        <f t="shared" si="541"/>
        <v>4</v>
      </c>
      <c r="O6897" s="5">
        <f t="shared" si="542"/>
        <v>40.450000000000003</v>
      </c>
    </row>
    <row r="6898" spans="1:15" x14ac:dyDescent="0.25">
      <c r="A6898">
        <v>6977</v>
      </c>
      <c r="B6898">
        <v>3080</v>
      </c>
      <c r="C6898">
        <f>IF(COUNTIF($B$2:B6898,B6898)=1,1,0)</f>
        <v>0</v>
      </c>
      <c r="D6898" s="1">
        <v>44978</v>
      </c>
      <c r="E6898" s="2">
        <v>0.51618055555555553</v>
      </c>
      <c r="F6898">
        <v>111</v>
      </c>
      <c r="G6898" t="str">
        <f>IFERROR(INDEX(menu_items!$B:$B,MATCH(F6898,menu_items!$A:$A,0)),"Unknown value")</f>
        <v>California Roll</v>
      </c>
      <c r="H6898" t="str">
        <f>IFERROR(INDEX(menu_items!$C:$C,MATCH(F6898,menu_items!$A:$A,0)),"Unknown value")</f>
        <v>Asian</v>
      </c>
      <c r="I6898" s="5">
        <f>IFERROR(INDEX(menu_items!$D:$D,MATCH(F6898,menu_items!$A:$A,0)),0)</f>
        <v>11.95</v>
      </c>
      <c r="J6898" t="str">
        <f t="shared" ref="J6898:J6961" si="543">TEXT(D6898,"ddd")</f>
        <v>Tue</v>
      </c>
      <c r="K6898">
        <f t="shared" ref="K6898:K6961" si="544">DAY(D6898)</f>
        <v>21</v>
      </c>
      <c r="L6898" t="str">
        <f t="shared" ref="L6898:L6961" si="545">TEXT(D6898,"mmm")</f>
        <v>Feb</v>
      </c>
      <c r="M6898">
        <v>12</v>
      </c>
      <c r="N6898">
        <f t="shared" si="541"/>
        <v>4</v>
      </c>
      <c r="O6898" s="5">
        <f t="shared" si="542"/>
        <v>40.450000000000003</v>
      </c>
    </row>
    <row r="6899" spans="1:15" x14ac:dyDescent="0.25">
      <c r="A6899">
        <v>6978</v>
      </c>
      <c r="B6899">
        <v>3080</v>
      </c>
      <c r="C6899">
        <f>IF(COUNTIF($B$2:B6899,B6899)=1,1,0)</f>
        <v>0</v>
      </c>
      <c r="D6899" s="1">
        <v>44978</v>
      </c>
      <c r="E6899" s="2">
        <v>0.51618055555555553</v>
      </c>
      <c r="F6899">
        <v>113</v>
      </c>
      <c r="G6899" t="str">
        <f>IFERROR(INDEX(menu_items!$B:$B,MATCH(F6899,menu_items!$A:$A,0)),"Unknown value")</f>
        <v>Edamame</v>
      </c>
      <c r="H6899" t="str">
        <f>IFERROR(INDEX(menu_items!$C:$C,MATCH(F6899,menu_items!$A:$A,0)),"Unknown value")</f>
        <v>Asian</v>
      </c>
      <c r="I6899" s="5">
        <f>IFERROR(INDEX(menu_items!$D:$D,MATCH(F6899,menu_items!$A:$A,0)),0)</f>
        <v>5</v>
      </c>
      <c r="J6899" t="str">
        <f t="shared" si="543"/>
        <v>Tue</v>
      </c>
      <c r="K6899">
        <f t="shared" si="544"/>
        <v>21</v>
      </c>
      <c r="L6899" t="str">
        <f t="shared" si="545"/>
        <v>Feb</v>
      </c>
      <c r="M6899">
        <v>12</v>
      </c>
      <c r="N6899">
        <f t="shared" si="541"/>
        <v>4</v>
      </c>
      <c r="O6899" s="5">
        <f t="shared" si="542"/>
        <v>40.450000000000003</v>
      </c>
    </row>
    <row r="6900" spans="1:15" x14ac:dyDescent="0.25">
      <c r="A6900">
        <v>6979</v>
      </c>
      <c r="B6900">
        <v>3080</v>
      </c>
      <c r="C6900">
        <f>IF(COUNTIF($B$2:B6900,B6900)=1,1,0)</f>
        <v>0</v>
      </c>
      <c r="D6900" s="1">
        <v>44978</v>
      </c>
      <c r="E6900" s="2">
        <v>0.51618055555555553</v>
      </c>
      <c r="F6900">
        <v>105</v>
      </c>
      <c r="G6900" t="str">
        <f>IFERROR(INDEX(menu_items!$B:$B,MATCH(F6900,menu_items!$A:$A,0)),"Unknown value")</f>
        <v>Mac &amp; Cheese</v>
      </c>
      <c r="H6900" t="str">
        <f>IFERROR(INDEX(menu_items!$C:$C,MATCH(F6900,menu_items!$A:$A,0)),"Unknown value")</f>
        <v>American</v>
      </c>
      <c r="I6900" s="5">
        <f>IFERROR(INDEX(menu_items!$D:$D,MATCH(F6900,menu_items!$A:$A,0)),0)</f>
        <v>7</v>
      </c>
      <c r="J6900" t="str">
        <f t="shared" si="543"/>
        <v>Tue</v>
      </c>
      <c r="K6900">
        <f t="shared" si="544"/>
        <v>21</v>
      </c>
      <c r="L6900" t="str">
        <f t="shared" si="545"/>
        <v>Feb</v>
      </c>
      <c r="M6900">
        <v>12</v>
      </c>
      <c r="N6900">
        <f t="shared" si="541"/>
        <v>4</v>
      </c>
      <c r="O6900" s="5">
        <f t="shared" si="542"/>
        <v>40.450000000000003</v>
      </c>
    </row>
    <row r="6901" spans="1:15" x14ac:dyDescent="0.25">
      <c r="A6901">
        <v>6980</v>
      </c>
      <c r="B6901">
        <v>3081</v>
      </c>
      <c r="C6901">
        <f>IF(COUNTIF($B$2:B6901,B6901)=1,1,0)</f>
        <v>1</v>
      </c>
      <c r="D6901" s="1">
        <v>44978</v>
      </c>
      <c r="E6901" s="2">
        <v>0.52447916666666672</v>
      </c>
      <c r="F6901">
        <v>111</v>
      </c>
      <c r="G6901" t="str">
        <f>IFERROR(INDEX(menu_items!$B:$B,MATCH(F6901,menu_items!$A:$A,0)),"Unknown value")</f>
        <v>California Roll</v>
      </c>
      <c r="H6901" t="str">
        <f>IFERROR(INDEX(menu_items!$C:$C,MATCH(F6901,menu_items!$A:$A,0)),"Unknown value")</f>
        <v>Asian</v>
      </c>
      <c r="I6901" s="5">
        <f>IFERROR(INDEX(menu_items!$D:$D,MATCH(F6901,menu_items!$A:$A,0)),0)</f>
        <v>11.95</v>
      </c>
      <c r="J6901" t="str">
        <f t="shared" si="543"/>
        <v>Tue</v>
      </c>
      <c r="K6901">
        <f t="shared" si="544"/>
        <v>21</v>
      </c>
      <c r="L6901" t="str">
        <f t="shared" si="545"/>
        <v>Feb</v>
      </c>
      <c r="M6901">
        <v>12</v>
      </c>
      <c r="N6901">
        <f t="shared" si="541"/>
        <v>1</v>
      </c>
      <c r="O6901" s="5">
        <f t="shared" si="542"/>
        <v>11.95</v>
      </c>
    </row>
    <row r="6902" spans="1:15" x14ac:dyDescent="0.25">
      <c r="A6902">
        <v>6981</v>
      </c>
      <c r="B6902">
        <v>3082</v>
      </c>
      <c r="C6902">
        <f>IF(COUNTIF($B$2:B6902,B6902)=1,1,0)</f>
        <v>1</v>
      </c>
      <c r="D6902" s="1">
        <v>44978</v>
      </c>
      <c r="E6902" s="2">
        <v>0.52604166666666663</v>
      </c>
      <c r="F6902">
        <v>101</v>
      </c>
      <c r="G6902" t="str">
        <f>IFERROR(INDEX(menu_items!$B:$B,MATCH(F6902,menu_items!$A:$A,0)),"Unknown value")</f>
        <v>Hamburger</v>
      </c>
      <c r="H6902" t="str">
        <f>IFERROR(INDEX(menu_items!$C:$C,MATCH(F6902,menu_items!$A:$A,0)),"Unknown value")</f>
        <v>American</v>
      </c>
      <c r="I6902" s="5">
        <f>IFERROR(INDEX(menu_items!$D:$D,MATCH(F6902,menu_items!$A:$A,0)),0)</f>
        <v>12.95</v>
      </c>
      <c r="J6902" t="str">
        <f t="shared" si="543"/>
        <v>Tue</v>
      </c>
      <c r="K6902">
        <f t="shared" si="544"/>
        <v>21</v>
      </c>
      <c r="L6902" t="str">
        <f t="shared" si="545"/>
        <v>Feb</v>
      </c>
      <c r="M6902">
        <v>12</v>
      </c>
      <c r="N6902">
        <f t="shared" si="541"/>
        <v>9</v>
      </c>
      <c r="O6902" s="5">
        <f t="shared" si="542"/>
        <v>108.7</v>
      </c>
    </row>
    <row r="6903" spans="1:15" x14ac:dyDescent="0.25">
      <c r="A6903">
        <v>6982</v>
      </c>
      <c r="B6903">
        <v>3082</v>
      </c>
      <c r="C6903">
        <f>IF(COUNTIF($B$2:B6903,B6903)=1,1,0)</f>
        <v>0</v>
      </c>
      <c r="D6903" s="1">
        <v>44978</v>
      </c>
      <c r="E6903" s="2">
        <v>0.52604166666666663</v>
      </c>
      <c r="F6903">
        <v>101</v>
      </c>
      <c r="G6903" t="str">
        <f>IFERROR(INDEX(menu_items!$B:$B,MATCH(F6903,menu_items!$A:$A,0)),"Unknown value")</f>
        <v>Hamburger</v>
      </c>
      <c r="H6903" t="str">
        <f>IFERROR(INDEX(menu_items!$C:$C,MATCH(F6903,menu_items!$A:$A,0)),"Unknown value")</f>
        <v>American</v>
      </c>
      <c r="I6903" s="5">
        <f>IFERROR(INDEX(menu_items!$D:$D,MATCH(F6903,menu_items!$A:$A,0)),0)</f>
        <v>12.95</v>
      </c>
      <c r="J6903" t="str">
        <f t="shared" si="543"/>
        <v>Tue</v>
      </c>
      <c r="K6903">
        <f t="shared" si="544"/>
        <v>21</v>
      </c>
      <c r="L6903" t="str">
        <f t="shared" si="545"/>
        <v>Feb</v>
      </c>
      <c r="M6903">
        <v>12</v>
      </c>
      <c r="N6903">
        <f t="shared" si="541"/>
        <v>9</v>
      </c>
      <c r="O6903" s="5">
        <f t="shared" si="542"/>
        <v>108.7</v>
      </c>
    </row>
    <row r="6904" spans="1:15" x14ac:dyDescent="0.25">
      <c r="A6904">
        <v>6983</v>
      </c>
      <c r="B6904">
        <v>3082</v>
      </c>
      <c r="C6904">
        <f>IF(COUNTIF($B$2:B6904,B6904)=1,1,0)</f>
        <v>0</v>
      </c>
      <c r="D6904" s="1">
        <v>44978</v>
      </c>
      <c r="E6904" s="2">
        <v>0.52604166666666663</v>
      </c>
      <c r="F6904">
        <v>116</v>
      </c>
      <c r="G6904" t="str">
        <f>IFERROR(INDEX(menu_items!$B:$B,MATCH(F6904,menu_items!$A:$A,0)),"Unknown value")</f>
        <v>Steak Tacos</v>
      </c>
      <c r="H6904" t="str">
        <f>IFERROR(INDEX(menu_items!$C:$C,MATCH(F6904,menu_items!$A:$A,0)),"Unknown value")</f>
        <v>Mexican</v>
      </c>
      <c r="I6904" s="5">
        <f>IFERROR(INDEX(menu_items!$D:$D,MATCH(F6904,menu_items!$A:$A,0)),0)</f>
        <v>13.95</v>
      </c>
      <c r="J6904" t="str">
        <f t="shared" si="543"/>
        <v>Tue</v>
      </c>
      <c r="K6904">
        <f t="shared" si="544"/>
        <v>21</v>
      </c>
      <c r="L6904" t="str">
        <f t="shared" si="545"/>
        <v>Feb</v>
      </c>
      <c r="M6904">
        <v>12</v>
      </c>
      <c r="N6904">
        <f t="shared" si="541"/>
        <v>9</v>
      </c>
      <c r="O6904" s="5">
        <f t="shared" si="542"/>
        <v>108.7</v>
      </c>
    </row>
    <row r="6905" spans="1:15" x14ac:dyDescent="0.25">
      <c r="A6905">
        <v>6984</v>
      </c>
      <c r="B6905">
        <v>3082</v>
      </c>
      <c r="C6905">
        <f>IF(COUNTIF($B$2:B6905,B6905)=1,1,0)</f>
        <v>0</v>
      </c>
      <c r="D6905" s="1">
        <v>44978</v>
      </c>
      <c r="E6905" s="2">
        <v>0.52604166666666663</v>
      </c>
      <c r="F6905">
        <v>109</v>
      </c>
      <c r="G6905" t="str">
        <f>IFERROR(INDEX(menu_items!$B:$B,MATCH(F6905,menu_items!$A:$A,0)),"Unknown value")</f>
        <v>Korean Beef Bowl</v>
      </c>
      <c r="H6905" t="str">
        <f>IFERROR(INDEX(menu_items!$C:$C,MATCH(F6905,menu_items!$A:$A,0)),"Unknown value")</f>
        <v>Asian</v>
      </c>
      <c r="I6905" s="5">
        <f>IFERROR(INDEX(menu_items!$D:$D,MATCH(F6905,menu_items!$A:$A,0)),0)</f>
        <v>17.95</v>
      </c>
      <c r="J6905" t="str">
        <f t="shared" si="543"/>
        <v>Tue</v>
      </c>
      <c r="K6905">
        <f t="shared" si="544"/>
        <v>21</v>
      </c>
      <c r="L6905" t="str">
        <f t="shared" si="545"/>
        <v>Feb</v>
      </c>
      <c r="M6905">
        <v>12</v>
      </c>
      <c r="N6905">
        <f t="shared" si="541"/>
        <v>9</v>
      </c>
      <c r="O6905" s="5">
        <f t="shared" si="542"/>
        <v>108.7</v>
      </c>
    </row>
    <row r="6906" spans="1:15" x14ac:dyDescent="0.25">
      <c r="A6906">
        <v>6985</v>
      </c>
      <c r="B6906">
        <v>3082</v>
      </c>
      <c r="C6906">
        <f>IF(COUNTIF($B$2:B6906,B6906)=1,1,0)</f>
        <v>0</v>
      </c>
      <c r="D6906" s="1">
        <v>44978</v>
      </c>
      <c r="E6906" s="2">
        <v>0.52604166666666663</v>
      </c>
      <c r="F6906">
        <v>127</v>
      </c>
      <c r="G6906" t="str">
        <f>IFERROR(INDEX(menu_items!$B:$B,MATCH(F6906,menu_items!$A:$A,0)),"Unknown value")</f>
        <v>Meat Lasagna</v>
      </c>
      <c r="H6906" t="str">
        <f>IFERROR(INDEX(menu_items!$C:$C,MATCH(F6906,menu_items!$A:$A,0)),"Unknown value")</f>
        <v>Italian</v>
      </c>
      <c r="I6906" s="5">
        <f>IFERROR(INDEX(menu_items!$D:$D,MATCH(F6906,menu_items!$A:$A,0)),0)</f>
        <v>17.95</v>
      </c>
      <c r="J6906" t="str">
        <f t="shared" si="543"/>
        <v>Tue</v>
      </c>
      <c r="K6906">
        <f t="shared" si="544"/>
        <v>21</v>
      </c>
      <c r="L6906" t="str">
        <f t="shared" si="545"/>
        <v>Feb</v>
      </c>
      <c r="M6906">
        <v>12</v>
      </c>
      <c r="N6906">
        <f t="shared" si="541"/>
        <v>9</v>
      </c>
      <c r="O6906" s="5">
        <f t="shared" si="542"/>
        <v>108.7</v>
      </c>
    </row>
    <row r="6907" spans="1:15" x14ac:dyDescent="0.25">
      <c r="A6907">
        <v>6986</v>
      </c>
      <c r="B6907">
        <v>3082</v>
      </c>
      <c r="C6907">
        <f>IF(COUNTIF($B$2:B6907,B6907)=1,1,0)</f>
        <v>0</v>
      </c>
      <c r="D6907" s="1">
        <v>44978</v>
      </c>
      <c r="E6907" s="2">
        <v>0.52604166666666663</v>
      </c>
      <c r="F6907">
        <v>111</v>
      </c>
      <c r="G6907" t="str">
        <f>IFERROR(INDEX(menu_items!$B:$B,MATCH(F6907,menu_items!$A:$A,0)),"Unknown value")</f>
        <v>California Roll</v>
      </c>
      <c r="H6907" t="str">
        <f>IFERROR(INDEX(menu_items!$C:$C,MATCH(F6907,menu_items!$A:$A,0)),"Unknown value")</f>
        <v>Asian</v>
      </c>
      <c r="I6907" s="5">
        <f>IFERROR(INDEX(menu_items!$D:$D,MATCH(F6907,menu_items!$A:$A,0)),0)</f>
        <v>11.95</v>
      </c>
      <c r="J6907" t="str">
        <f t="shared" si="543"/>
        <v>Tue</v>
      </c>
      <c r="K6907">
        <f t="shared" si="544"/>
        <v>21</v>
      </c>
      <c r="L6907" t="str">
        <f t="shared" si="545"/>
        <v>Feb</v>
      </c>
      <c r="M6907">
        <v>12</v>
      </c>
      <c r="N6907">
        <f t="shared" si="541"/>
        <v>9</v>
      </c>
      <c r="O6907" s="5">
        <f t="shared" si="542"/>
        <v>108.7</v>
      </c>
    </row>
    <row r="6908" spans="1:15" x14ac:dyDescent="0.25">
      <c r="A6908">
        <v>6987</v>
      </c>
      <c r="B6908">
        <v>3082</v>
      </c>
      <c r="C6908">
        <f>IF(COUNTIF($B$2:B6908,B6908)=1,1,0)</f>
        <v>0</v>
      </c>
      <c r="D6908" s="1">
        <v>44978</v>
      </c>
      <c r="E6908" s="2">
        <v>0.52604166666666663</v>
      </c>
      <c r="F6908">
        <v>105</v>
      </c>
      <c r="G6908" t="str">
        <f>IFERROR(INDEX(menu_items!$B:$B,MATCH(F6908,menu_items!$A:$A,0)),"Unknown value")</f>
        <v>Mac &amp; Cheese</v>
      </c>
      <c r="H6908" t="str">
        <f>IFERROR(INDEX(menu_items!$C:$C,MATCH(F6908,menu_items!$A:$A,0)),"Unknown value")</f>
        <v>American</v>
      </c>
      <c r="I6908" s="5">
        <f>IFERROR(INDEX(menu_items!$D:$D,MATCH(F6908,menu_items!$A:$A,0)),0)</f>
        <v>7</v>
      </c>
      <c r="J6908" t="str">
        <f t="shared" si="543"/>
        <v>Tue</v>
      </c>
      <c r="K6908">
        <f t="shared" si="544"/>
        <v>21</v>
      </c>
      <c r="L6908" t="str">
        <f t="shared" si="545"/>
        <v>Feb</v>
      </c>
      <c r="M6908">
        <v>12</v>
      </c>
      <c r="N6908">
        <f t="shared" si="541"/>
        <v>9</v>
      </c>
      <c r="O6908" s="5">
        <f t="shared" si="542"/>
        <v>108.7</v>
      </c>
    </row>
    <row r="6909" spans="1:15" x14ac:dyDescent="0.25">
      <c r="A6909">
        <v>6988</v>
      </c>
      <c r="B6909">
        <v>3082</v>
      </c>
      <c r="C6909">
        <f>IF(COUNTIF($B$2:B6909,B6909)=1,1,0)</f>
        <v>0</v>
      </c>
      <c r="D6909" s="1">
        <v>44978</v>
      </c>
      <c r="E6909" s="2">
        <v>0.52604166666666663</v>
      </c>
      <c r="F6909">
        <v>122</v>
      </c>
      <c r="G6909" t="str">
        <f>IFERROR(INDEX(menu_items!$B:$B,MATCH(F6909,menu_items!$A:$A,0)),"Unknown value")</f>
        <v>Chips &amp; Salsa</v>
      </c>
      <c r="H6909" t="str">
        <f>IFERROR(INDEX(menu_items!$C:$C,MATCH(F6909,menu_items!$A:$A,0)),"Unknown value")</f>
        <v>Mexican</v>
      </c>
      <c r="I6909" s="5">
        <f>IFERROR(INDEX(menu_items!$D:$D,MATCH(F6909,menu_items!$A:$A,0)),0)</f>
        <v>7</v>
      </c>
      <c r="J6909" t="str">
        <f t="shared" si="543"/>
        <v>Tue</v>
      </c>
      <c r="K6909">
        <f t="shared" si="544"/>
        <v>21</v>
      </c>
      <c r="L6909" t="str">
        <f t="shared" si="545"/>
        <v>Feb</v>
      </c>
      <c r="M6909">
        <v>12</v>
      </c>
      <c r="N6909">
        <f t="shared" si="541"/>
        <v>9</v>
      </c>
      <c r="O6909" s="5">
        <f t="shared" si="542"/>
        <v>108.7</v>
      </c>
    </row>
    <row r="6910" spans="1:15" x14ac:dyDescent="0.25">
      <c r="A6910">
        <v>6989</v>
      </c>
      <c r="B6910">
        <v>3082</v>
      </c>
      <c r="C6910">
        <f>IF(COUNTIF($B$2:B6910,B6910)=1,1,0)</f>
        <v>0</v>
      </c>
      <c r="D6910" s="1">
        <v>44978</v>
      </c>
      <c r="E6910" s="2">
        <v>0.52604166666666663</v>
      </c>
      <c r="F6910">
        <v>106</v>
      </c>
      <c r="G6910" t="str">
        <f>IFERROR(INDEX(menu_items!$B:$B,MATCH(F6910,menu_items!$A:$A,0)),"Unknown value")</f>
        <v>French Fries</v>
      </c>
      <c r="H6910" t="str">
        <f>IFERROR(INDEX(menu_items!$C:$C,MATCH(F6910,menu_items!$A:$A,0)),"Unknown value")</f>
        <v>American</v>
      </c>
      <c r="I6910" s="5">
        <f>IFERROR(INDEX(menu_items!$D:$D,MATCH(F6910,menu_items!$A:$A,0)),0)</f>
        <v>7</v>
      </c>
      <c r="J6910" t="str">
        <f t="shared" si="543"/>
        <v>Tue</v>
      </c>
      <c r="K6910">
        <f t="shared" si="544"/>
        <v>21</v>
      </c>
      <c r="L6910" t="str">
        <f t="shared" si="545"/>
        <v>Feb</v>
      </c>
      <c r="M6910">
        <v>12</v>
      </c>
      <c r="N6910">
        <f t="shared" si="541"/>
        <v>9</v>
      </c>
      <c r="O6910" s="5">
        <f t="shared" si="542"/>
        <v>108.7</v>
      </c>
    </row>
    <row r="6911" spans="1:15" x14ac:dyDescent="0.25">
      <c r="A6911">
        <v>6990</v>
      </c>
      <c r="B6911">
        <v>3083</v>
      </c>
      <c r="C6911">
        <f>IF(COUNTIF($B$2:B6911,B6911)=1,1,0)</f>
        <v>1</v>
      </c>
      <c r="D6911" s="1">
        <v>44978</v>
      </c>
      <c r="E6911" s="2">
        <v>0.53035879629629634</v>
      </c>
      <c r="F6911">
        <v>124</v>
      </c>
      <c r="G6911" t="str">
        <f>IFERROR(INDEX(menu_items!$B:$B,MATCH(F6911,menu_items!$A:$A,0)),"Unknown value")</f>
        <v>Spaghetti</v>
      </c>
      <c r="H6911" t="str">
        <f>IFERROR(INDEX(menu_items!$C:$C,MATCH(F6911,menu_items!$A:$A,0)),"Unknown value")</f>
        <v>Italian</v>
      </c>
      <c r="I6911" s="5">
        <f>IFERROR(INDEX(menu_items!$D:$D,MATCH(F6911,menu_items!$A:$A,0)),0)</f>
        <v>14.5</v>
      </c>
      <c r="J6911" t="str">
        <f t="shared" si="543"/>
        <v>Tue</v>
      </c>
      <c r="K6911">
        <f t="shared" si="544"/>
        <v>21</v>
      </c>
      <c r="L6911" t="str">
        <f t="shared" si="545"/>
        <v>Feb</v>
      </c>
      <c r="M6911">
        <v>12</v>
      </c>
      <c r="N6911">
        <f t="shared" si="541"/>
        <v>3</v>
      </c>
      <c r="O6911" s="5">
        <f t="shared" si="542"/>
        <v>50.400000000000006</v>
      </c>
    </row>
    <row r="6912" spans="1:15" x14ac:dyDescent="0.25">
      <c r="A6912">
        <v>6991</v>
      </c>
      <c r="B6912">
        <v>3083</v>
      </c>
      <c r="C6912">
        <f>IF(COUNTIF($B$2:B6912,B6912)=1,1,0)</f>
        <v>0</v>
      </c>
      <c r="D6912" s="1">
        <v>44978</v>
      </c>
      <c r="E6912" s="2">
        <v>0.53035879629629634</v>
      </c>
      <c r="F6912">
        <v>125</v>
      </c>
      <c r="G6912" t="str">
        <f>IFERROR(INDEX(menu_items!$B:$B,MATCH(F6912,menu_items!$A:$A,0)),"Unknown value")</f>
        <v>Spaghetti &amp; Meatballs</v>
      </c>
      <c r="H6912" t="str">
        <f>IFERROR(INDEX(menu_items!$C:$C,MATCH(F6912,menu_items!$A:$A,0)),"Unknown value")</f>
        <v>Italian</v>
      </c>
      <c r="I6912" s="5">
        <f>IFERROR(INDEX(menu_items!$D:$D,MATCH(F6912,menu_items!$A:$A,0)),0)</f>
        <v>17.95</v>
      </c>
      <c r="J6912" t="str">
        <f t="shared" si="543"/>
        <v>Tue</v>
      </c>
      <c r="K6912">
        <f t="shared" si="544"/>
        <v>21</v>
      </c>
      <c r="L6912" t="str">
        <f t="shared" si="545"/>
        <v>Feb</v>
      </c>
      <c r="M6912">
        <v>12</v>
      </c>
      <c r="N6912">
        <f t="shared" si="541"/>
        <v>3</v>
      </c>
      <c r="O6912" s="5">
        <f t="shared" si="542"/>
        <v>50.400000000000006</v>
      </c>
    </row>
    <row r="6913" spans="1:15" x14ac:dyDescent="0.25">
      <c r="A6913">
        <v>6992</v>
      </c>
      <c r="B6913">
        <v>3083</v>
      </c>
      <c r="C6913">
        <f>IF(COUNTIF($B$2:B6913,B6913)=1,1,0)</f>
        <v>0</v>
      </c>
      <c r="D6913" s="1">
        <v>44978</v>
      </c>
      <c r="E6913" s="2">
        <v>0.53035879629629634</v>
      </c>
      <c r="F6913">
        <v>125</v>
      </c>
      <c r="G6913" t="str">
        <f>IFERROR(INDEX(menu_items!$B:$B,MATCH(F6913,menu_items!$A:$A,0)),"Unknown value")</f>
        <v>Spaghetti &amp; Meatballs</v>
      </c>
      <c r="H6913" t="str">
        <f>IFERROR(INDEX(menu_items!$C:$C,MATCH(F6913,menu_items!$A:$A,0)),"Unknown value")</f>
        <v>Italian</v>
      </c>
      <c r="I6913" s="5">
        <f>IFERROR(INDEX(menu_items!$D:$D,MATCH(F6913,menu_items!$A:$A,0)),0)</f>
        <v>17.95</v>
      </c>
      <c r="J6913" t="str">
        <f t="shared" si="543"/>
        <v>Tue</v>
      </c>
      <c r="K6913">
        <f t="shared" si="544"/>
        <v>21</v>
      </c>
      <c r="L6913" t="str">
        <f t="shared" si="545"/>
        <v>Feb</v>
      </c>
      <c r="M6913">
        <v>12</v>
      </c>
      <c r="N6913">
        <f t="shared" si="541"/>
        <v>3</v>
      </c>
      <c r="O6913" s="5">
        <f t="shared" si="542"/>
        <v>50.400000000000006</v>
      </c>
    </row>
    <row r="6914" spans="1:15" x14ac:dyDescent="0.25">
      <c r="A6914">
        <v>6993</v>
      </c>
      <c r="B6914">
        <v>3084</v>
      </c>
      <c r="C6914">
        <f>IF(COUNTIF($B$2:B6914,B6914)=1,1,0)</f>
        <v>1</v>
      </c>
      <c r="D6914" s="1">
        <v>44978</v>
      </c>
      <c r="E6914" s="2">
        <v>0.53063657407407405</v>
      </c>
      <c r="F6914">
        <v>102</v>
      </c>
      <c r="G6914" t="str">
        <f>IFERROR(INDEX(menu_items!$B:$B,MATCH(F6914,menu_items!$A:$A,0)),"Unknown value")</f>
        <v>Cheeseburger</v>
      </c>
      <c r="H6914" t="str">
        <f>IFERROR(INDEX(menu_items!$C:$C,MATCH(F6914,menu_items!$A:$A,0)),"Unknown value")</f>
        <v>American</v>
      </c>
      <c r="I6914" s="5">
        <f>IFERROR(INDEX(menu_items!$D:$D,MATCH(F6914,menu_items!$A:$A,0)),0)</f>
        <v>13.95</v>
      </c>
      <c r="J6914" t="str">
        <f t="shared" si="543"/>
        <v>Tue</v>
      </c>
      <c r="K6914">
        <f t="shared" si="544"/>
        <v>21</v>
      </c>
      <c r="L6914" t="str">
        <f t="shared" si="545"/>
        <v>Feb</v>
      </c>
      <c r="M6914">
        <v>12</v>
      </c>
      <c r="N6914">
        <f t="shared" ref="N6914:N6977" si="546">COUNTIF($B:$B,B6914)</f>
        <v>2</v>
      </c>
      <c r="O6914" s="5">
        <f t="shared" ref="O6914:O6977" si="547">SUMIF($B:$B,B6914,$I:$I)</f>
        <v>31.9</v>
      </c>
    </row>
    <row r="6915" spans="1:15" x14ac:dyDescent="0.25">
      <c r="A6915">
        <v>6994</v>
      </c>
      <c r="B6915">
        <v>3084</v>
      </c>
      <c r="C6915">
        <f>IF(COUNTIF($B$2:B6915,B6915)=1,1,0)</f>
        <v>0</v>
      </c>
      <c r="D6915" s="1">
        <v>44978</v>
      </c>
      <c r="E6915" s="2">
        <v>0.53063657407407405</v>
      </c>
      <c r="F6915">
        <v>127</v>
      </c>
      <c r="G6915" t="str">
        <f>IFERROR(INDEX(menu_items!$B:$B,MATCH(F6915,menu_items!$A:$A,0)),"Unknown value")</f>
        <v>Meat Lasagna</v>
      </c>
      <c r="H6915" t="str">
        <f>IFERROR(INDEX(menu_items!$C:$C,MATCH(F6915,menu_items!$A:$A,0)),"Unknown value")</f>
        <v>Italian</v>
      </c>
      <c r="I6915" s="5">
        <f>IFERROR(INDEX(menu_items!$D:$D,MATCH(F6915,menu_items!$A:$A,0)),0)</f>
        <v>17.95</v>
      </c>
      <c r="J6915" t="str">
        <f t="shared" si="543"/>
        <v>Tue</v>
      </c>
      <c r="K6915">
        <f t="shared" si="544"/>
        <v>21</v>
      </c>
      <c r="L6915" t="str">
        <f t="shared" si="545"/>
        <v>Feb</v>
      </c>
      <c r="M6915">
        <v>12</v>
      </c>
      <c r="N6915">
        <f t="shared" si="546"/>
        <v>2</v>
      </c>
      <c r="O6915" s="5">
        <f t="shared" si="547"/>
        <v>31.9</v>
      </c>
    </row>
    <row r="6916" spans="1:15" x14ac:dyDescent="0.25">
      <c r="A6916">
        <v>6995</v>
      </c>
      <c r="B6916">
        <v>3085</v>
      </c>
      <c r="C6916">
        <f>IF(COUNTIF($B$2:B6916,B6916)=1,1,0)</f>
        <v>1</v>
      </c>
      <c r="D6916" s="1">
        <v>44978</v>
      </c>
      <c r="E6916" s="2">
        <v>0.5344444444444445</v>
      </c>
      <c r="F6916">
        <v>112</v>
      </c>
      <c r="G6916" t="str">
        <f>IFERROR(INDEX(menu_items!$B:$B,MATCH(F6916,menu_items!$A:$A,0)),"Unknown value")</f>
        <v>Salmon Roll</v>
      </c>
      <c r="H6916" t="str">
        <f>IFERROR(INDEX(menu_items!$C:$C,MATCH(F6916,menu_items!$A:$A,0)),"Unknown value")</f>
        <v>Asian</v>
      </c>
      <c r="I6916" s="5">
        <f>IFERROR(INDEX(menu_items!$D:$D,MATCH(F6916,menu_items!$A:$A,0)),0)</f>
        <v>14.95</v>
      </c>
      <c r="J6916" t="str">
        <f t="shared" si="543"/>
        <v>Tue</v>
      </c>
      <c r="K6916">
        <f t="shared" si="544"/>
        <v>21</v>
      </c>
      <c r="L6916" t="str">
        <f t="shared" si="545"/>
        <v>Feb</v>
      </c>
      <c r="M6916">
        <v>12</v>
      </c>
      <c r="N6916">
        <f t="shared" si="546"/>
        <v>1</v>
      </c>
      <c r="O6916" s="5">
        <f t="shared" si="547"/>
        <v>14.95</v>
      </c>
    </row>
    <row r="6917" spans="1:15" x14ac:dyDescent="0.25">
      <c r="A6917">
        <v>6996</v>
      </c>
      <c r="B6917">
        <v>3086</v>
      </c>
      <c r="C6917">
        <f>IF(COUNTIF($B$2:B6917,B6917)=1,1,0)</f>
        <v>1</v>
      </c>
      <c r="D6917" s="1">
        <v>44978</v>
      </c>
      <c r="E6917" s="2">
        <v>0.5398263888888889</v>
      </c>
      <c r="F6917">
        <v>128</v>
      </c>
      <c r="G6917" t="str">
        <f>IFERROR(INDEX(menu_items!$B:$B,MATCH(F6917,menu_items!$A:$A,0)),"Unknown value")</f>
        <v>Cheese Lasagna</v>
      </c>
      <c r="H6917" t="str">
        <f>IFERROR(INDEX(menu_items!$C:$C,MATCH(F6917,menu_items!$A:$A,0)),"Unknown value")</f>
        <v>Italian</v>
      </c>
      <c r="I6917" s="5">
        <f>IFERROR(INDEX(menu_items!$D:$D,MATCH(F6917,menu_items!$A:$A,0)),0)</f>
        <v>15.5</v>
      </c>
      <c r="J6917" t="str">
        <f t="shared" si="543"/>
        <v>Tue</v>
      </c>
      <c r="K6917">
        <f t="shared" si="544"/>
        <v>21</v>
      </c>
      <c r="L6917" t="str">
        <f t="shared" si="545"/>
        <v>Feb</v>
      </c>
      <c r="M6917">
        <v>12</v>
      </c>
      <c r="N6917">
        <f t="shared" si="546"/>
        <v>1</v>
      </c>
      <c r="O6917" s="5">
        <f t="shared" si="547"/>
        <v>15.5</v>
      </c>
    </row>
    <row r="6918" spans="1:15" x14ac:dyDescent="0.25">
      <c r="A6918">
        <v>6997</v>
      </c>
      <c r="B6918">
        <v>3087</v>
      </c>
      <c r="C6918">
        <f>IF(COUNTIF($B$2:B6918,B6918)=1,1,0)</f>
        <v>1</v>
      </c>
      <c r="D6918" s="1">
        <v>44978</v>
      </c>
      <c r="E6918" s="2">
        <v>0.54112268518518514</v>
      </c>
      <c r="F6918">
        <v>108</v>
      </c>
      <c r="G6918" t="str">
        <f>IFERROR(INDEX(menu_items!$B:$B,MATCH(F6918,menu_items!$A:$A,0)),"Unknown value")</f>
        <v>Tofu Pad Thai</v>
      </c>
      <c r="H6918" t="str">
        <f>IFERROR(INDEX(menu_items!$C:$C,MATCH(F6918,menu_items!$A:$A,0)),"Unknown value")</f>
        <v>Asian</v>
      </c>
      <c r="I6918" s="5">
        <f>IFERROR(INDEX(menu_items!$D:$D,MATCH(F6918,menu_items!$A:$A,0)),0)</f>
        <v>14.5</v>
      </c>
      <c r="J6918" t="str">
        <f t="shared" si="543"/>
        <v>Tue</v>
      </c>
      <c r="K6918">
        <f t="shared" si="544"/>
        <v>21</v>
      </c>
      <c r="L6918" t="str">
        <f t="shared" si="545"/>
        <v>Feb</v>
      </c>
      <c r="M6918">
        <v>12</v>
      </c>
      <c r="N6918">
        <f t="shared" si="546"/>
        <v>2</v>
      </c>
      <c r="O6918" s="5">
        <f t="shared" si="547"/>
        <v>29</v>
      </c>
    </row>
    <row r="6919" spans="1:15" x14ac:dyDescent="0.25">
      <c r="A6919">
        <v>6998</v>
      </c>
      <c r="B6919">
        <v>3087</v>
      </c>
      <c r="C6919">
        <f>IF(COUNTIF($B$2:B6919,B6919)=1,1,0)</f>
        <v>0</v>
      </c>
      <c r="D6919" s="1">
        <v>44978</v>
      </c>
      <c r="E6919" s="2">
        <v>0.54112268518518514</v>
      </c>
      <c r="F6919">
        <v>126</v>
      </c>
      <c r="G6919" t="str">
        <f>IFERROR(INDEX(menu_items!$B:$B,MATCH(F6919,menu_items!$A:$A,0)),"Unknown value")</f>
        <v>Fettuccine Alfredo</v>
      </c>
      <c r="H6919" t="str">
        <f>IFERROR(INDEX(menu_items!$C:$C,MATCH(F6919,menu_items!$A:$A,0)),"Unknown value")</f>
        <v>Italian</v>
      </c>
      <c r="I6919" s="5">
        <f>IFERROR(INDEX(menu_items!$D:$D,MATCH(F6919,menu_items!$A:$A,0)),0)</f>
        <v>14.5</v>
      </c>
      <c r="J6919" t="str">
        <f t="shared" si="543"/>
        <v>Tue</v>
      </c>
      <c r="K6919">
        <f t="shared" si="544"/>
        <v>21</v>
      </c>
      <c r="L6919" t="str">
        <f t="shared" si="545"/>
        <v>Feb</v>
      </c>
      <c r="M6919">
        <v>12</v>
      </c>
      <c r="N6919">
        <f t="shared" si="546"/>
        <v>2</v>
      </c>
      <c r="O6919" s="5">
        <f t="shared" si="547"/>
        <v>29</v>
      </c>
    </row>
    <row r="6920" spans="1:15" x14ac:dyDescent="0.25">
      <c r="A6920">
        <v>6999</v>
      </c>
      <c r="B6920">
        <v>3088</v>
      </c>
      <c r="C6920">
        <f>IF(COUNTIF($B$2:B6920,B6920)=1,1,0)</f>
        <v>1</v>
      </c>
      <c r="D6920" s="1">
        <v>44978</v>
      </c>
      <c r="E6920" s="2">
        <v>0.55569444444444449</v>
      </c>
      <c r="F6920">
        <v>121</v>
      </c>
      <c r="G6920" t="str">
        <f>IFERROR(INDEX(menu_items!$B:$B,MATCH(F6920,menu_items!$A:$A,0)),"Unknown value")</f>
        <v>Cheese Quesadillas</v>
      </c>
      <c r="H6920" t="str">
        <f>IFERROR(INDEX(menu_items!$C:$C,MATCH(F6920,menu_items!$A:$A,0)),"Unknown value")</f>
        <v>Mexican</v>
      </c>
      <c r="I6920" s="5">
        <f>IFERROR(INDEX(menu_items!$D:$D,MATCH(F6920,menu_items!$A:$A,0)),0)</f>
        <v>10.5</v>
      </c>
      <c r="J6920" t="str">
        <f t="shared" si="543"/>
        <v>Tue</v>
      </c>
      <c r="K6920">
        <f t="shared" si="544"/>
        <v>21</v>
      </c>
      <c r="L6920" t="str">
        <f t="shared" si="545"/>
        <v>Feb</v>
      </c>
      <c r="M6920">
        <v>13</v>
      </c>
      <c r="N6920">
        <f t="shared" si="546"/>
        <v>2</v>
      </c>
      <c r="O6920" s="5">
        <f t="shared" si="547"/>
        <v>19.5</v>
      </c>
    </row>
    <row r="6921" spans="1:15" x14ac:dyDescent="0.25">
      <c r="A6921">
        <v>7000</v>
      </c>
      <c r="B6921">
        <v>3088</v>
      </c>
      <c r="C6921">
        <f>IF(COUNTIF($B$2:B6921,B6921)=1,1,0)</f>
        <v>0</v>
      </c>
      <c r="D6921" s="1">
        <v>44978</v>
      </c>
      <c r="E6921" s="2">
        <v>0.55569444444444449</v>
      </c>
      <c r="F6921">
        <v>114</v>
      </c>
      <c r="G6921" t="str">
        <f>IFERROR(INDEX(menu_items!$B:$B,MATCH(F6921,menu_items!$A:$A,0)),"Unknown value")</f>
        <v>Potstickers</v>
      </c>
      <c r="H6921" t="str">
        <f>IFERROR(INDEX(menu_items!$C:$C,MATCH(F6921,menu_items!$A:$A,0)),"Unknown value")</f>
        <v>Asian</v>
      </c>
      <c r="I6921" s="5">
        <f>IFERROR(INDEX(menu_items!$D:$D,MATCH(F6921,menu_items!$A:$A,0)),0)</f>
        <v>9</v>
      </c>
      <c r="J6921" t="str">
        <f t="shared" si="543"/>
        <v>Tue</v>
      </c>
      <c r="K6921">
        <f t="shared" si="544"/>
        <v>21</v>
      </c>
      <c r="L6921" t="str">
        <f t="shared" si="545"/>
        <v>Feb</v>
      </c>
      <c r="M6921">
        <v>13</v>
      </c>
      <c r="N6921">
        <f t="shared" si="546"/>
        <v>2</v>
      </c>
      <c r="O6921" s="5">
        <f t="shared" si="547"/>
        <v>19.5</v>
      </c>
    </row>
    <row r="6922" spans="1:15" x14ac:dyDescent="0.25">
      <c r="A6922">
        <v>7001</v>
      </c>
      <c r="B6922">
        <v>3089</v>
      </c>
      <c r="C6922">
        <f>IF(COUNTIF($B$2:B6922,B6922)=1,1,0)</f>
        <v>1</v>
      </c>
      <c r="D6922" s="1">
        <v>44978</v>
      </c>
      <c r="E6922" s="2">
        <v>0.57142361111111106</v>
      </c>
      <c r="F6922">
        <v>107</v>
      </c>
      <c r="G6922" t="str">
        <f>IFERROR(INDEX(menu_items!$B:$B,MATCH(F6922,menu_items!$A:$A,0)),"Unknown value")</f>
        <v>Orange Chicken</v>
      </c>
      <c r="H6922" t="str">
        <f>IFERROR(INDEX(menu_items!$C:$C,MATCH(F6922,menu_items!$A:$A,0)),"Unknown value")</f>
        <v>Asian</v>
      </c>
      <c r="I6922" s="5">
        <f>IFERROR(INDEX(menu_items!$D:$D,MATCH(F6922,menu_items!$A:$A,0)),0)</f>
        <v>16.5</v>
      </c>
      <c r="J6922" t="str">
        <f t="shared" si="543"/>
        <v>Tue</v>
      </c>
      <c r="K6922">
        <f t="shared" si="544"/>
        <v>21</v>
      </c>
      <c r="L6922" t="str">
        <f t="shared" si="545"/>
        <v>Feb</v>
      </c>
      <c r="M6922">
        <v>13</v>
      </c>
      <c r="N6922">
        <f t="shared" si="546"/>
        <v>3</v>
      </c>
      <c r="O6922" s="5">
        <f t="shared" si="547"/>
        <v>32.5</v>
      </c>
    </row>
    <row r="6923" spans="1:15" x14ac:dyDescent="0.25">
      <c r="A6923">
        <v>7002</v>
      </c>
      <c r="B6923">
        <v>3089</v>
      </c>
      <c r="C6923">
        <f>IF(COUNTIF($B$2:B6923,B6923)=1,1,0)</f>
        <v>0</v>
      </c>
      <c r="D6923" s="1">
        <v>44978</v>
      </c>
      <c r="E6923" s="2">
        <v>0.57142361111111106</v>
      </c>
      <c r="F6923">
        <v>106</v>
      </c>
      <c r="G6923" t="str">
        <f>IFERROR(INDEX(menu_items!$B:$B,MATCH(F6923,menu_items!$A:$A,0)),"Unknown value")</f>
        <v>French Fries</v>
      </c>
      <c r="H6923" t="str">
        <f>IFERROR(INDEX(menu_items!$C:$C,MATCH(F6923,menu_items!$A:$A,0)),"Unknown value")</f>
        <v>American</v>
      </c>
      <c r="I6923" s="5">
        <f>IFERROR(INDEX(menu_items!$D:$D,MATCH(F6923,menu_items!$A:$A,0)),0)</f>
        <v>7</v>
      </c>
      <c r="J6923" t="str">
        <f t="shared" si="543"/>
        <v>Tue</v>
      </c>
      <c r="K6923">
        <f t="shared" si="544"/>
        <v>21</v>
      </c>
      <c r="L6923" t="str">
        <f t="shared" si="545"/>
        <v>Feb</v>
      </c>
      <c r="M6923">
        <v>13</v>
      </c>
      <c r="N6923">
        <f t="shared" si="546"/>
        <v>3</v>
      </c>
      <c r="O6923" s="5">
        <f t="shared" si="547"/>
        <v>32.5</v>
      </c>
    </row>
    <row r="6924" spans="1:15" x14ac:dyDescent="0.25">
      <c r="A6924">
        <v>7003</v>
      </c>
      <c r="B6924">
        <v>3089</v>
      </c>
      <c r="C6924">
        <f>IF(COUNTIF($B$2:B6924,B6924)=1,1,0)</f>
        <v>0</v>
      </c>
      <c r="D6924" s="1">
        <v>44978</v>
      </c>
      <c r="E6924" s="2">
        <v>0.57142361111111106</v>
      </c>
      <c r="F6924">
        <v>114</v>
      </c>
      <c r="G6924" t="str">
        <f>IFERROR(INDEX(menu_items!$B:$B,MATCH(F6924,menu_items!$A:$A,0)),"Unknown value")</f>
        <v>Potstickers</v>
      </c>
      <c r="H6924" t="str">
        <f>IFERROR(INDEX(menu_items!$C:$C,MATCH(F6924,menu_items!$A:$A,0)),"Unknown value")</f>
        <v>Asian</v>
      </c>
      <c r="I6924" s="5">
        <f>IFERROR(INDEX(menu_items!$D:$D,MATCH(F6924,menu_items!$A:$A,0)),0)</f>
        <v>9</v>
      </c>
      <c r="J6924" t="str">
        <f t="shared" si="543"/>
        <v>Tue</v>
      </c>
      <c r="K6924">
        <f t="shared" si="544"/>
        <v>21</v>
      </c>
      <c r="L6924" t="str">
        <f t="shared" si="545"/>
        <v>Feb</v>
      </c>
      <c r="M6924">
        <v>13</v>
      </c>
      <c r="N6924">
        <f t="shared" si="546"/>
        <v>3</v>
      </c>
      <c r="O6924" s="5">
        <f t="shared" si="547"/>
        <v>32.5</v>
      </c>
    </row>
    <row r="6925" spans="1:15" x14ac:dyDescent="0.25">
      <c r="A6925">
        <v>7004</v>
      </c>
      <c r="B6925">
        <v>3090</v>
      </c>
      <c r="C6925">
        <f>IF(COUNTIF($B$2:B6925,B6925)=1,1,0)</f>
        <v>1</v>
      </c>
      <c r="D6925" s="1">
        <v>44978</v>
      </c>
      <c r="E6925" s="2">
        <v>0.58575231481481482</v>
      </c>
      <c r="F6925">
        <v>108</v>
      </c>
      <c r="G6925" t="str">
        <f>IFERROR(INDEX(menu_items!$B:$B,MATCH(F6925,menu_items!$A:$A,0)),"Unknown value")</f>
        <v>Tofu Pad Thai</v>
      </c>
      <c r="H6925" t="str">
        <f>IFERROR(INDEX(menu_items!$C:$C,MATCH(F6925,menu_items!$A:$A,0)),"Unknown value")</f>
        <v>Asian</v>
      </c>
      <c r="I6925" s="5">
        <f>IFERROR(INDEX(menu_items!$D:$D,MATCH(F6925,menu_items!$A:$A,0)),0)</f>
        <v>14.5</v>
      </c>
      <c r="J6925" t="str">
        <f t="shared" si="543"/>
        <v>Tue</v>
      </c>
      <c r="K6925">
        <f t="shared" si="544"/>
        <v>21</v>
      </c>
      <c r="L6925" t="str">
        <f t="shared" si="545"/>
        <v>Feb</v>
      </c>
      <c r="M6925">
        <v>14</v>
      </c>
      <c r="N6925">
        <f t="shared" si="546"/>
        <v>4</v>
      </c>
      <c r="O6925" s="5">
        <f t="shared" si="547"/>
        <v>58.900000000000006</v>
      </c>
    </row>
    <row r="6926" spans="1:15" x14ac:dyDescent="0.25">
      <c r="A6926">
        <v>7005</v>
      </c>
      <c r="B6926">
        <v>3090</v>
      </c>
      <c r="C6926">
        <f>IF(COUNTIF($B$2:B6926,B6926)=1,1,0)</f>
        <v>0</v>
      </c>
      <c r="D6926" s="1">
        <v>44978</v>
      </c>
      <c r="E6926" s="2">
        <v>0.58575231481481482</v>
      </c>
      <c r="F6926">
        <v>124</v>
      </c>
      <c r="G6926" t="str">
        <f>IFERROR(INDEX(menu_items!$B:$B,MATCH(F6926,menu_items!$A:$A,0)),"Unknown value")</f>
        <v>Spaghetti</v>
      </c>
      <c r="H6926" t="str">
        <f>IFERROR(INDEX(menu_items!$C:$C,MATCH(F6926,menu_items!$A:$A,0)),"Unknown value")</f>
        <v>Italian</v>
      </c>
      <c r="I6926" s="5">
        <f>IFERROR(INDEX(menu_items!$D:$D,MATCH(F6926,menu_items!$A:$A,0)),0)</f>
        <v>14.5</v>
      </c>
      <c r="J6926" t="str">
        <f t="shared" si="543"/>
        <v>Tue</v>
      </c>
      <c r="K6926">
        <f t="shared" si="544"/>
        <v>21</v>
      </c>
      <c r="L6926" t="str">
        <f t="shared" si="545"/>
        <v>Feb</v>
      </c>
      <c r="M6926">
        <v>14</v>
      </c>
      <c r="N6926">
        <f t="shared" si="546"/>
        <v>4</v>
      </c>
      <c r="O6926" s="5">
        <f t="shared" si="547"/>
        <v>58.900000000000006</v>
      </c>
    </row>
    <row r="6927" spans="1:15" x14ac:dyDescent="0.25">
      <c r="A6927">
        <v>7006</v>
      </c>
      <c r="B6927">
        <v>3090</v>
      </c>
      <c r="C6927">
        <f>IF(COUNTIF($B$2:B6927,B6927)=1,1,0)</f>
        <v>0</v>
      </c>
      <c r="D6927" s="1">
        <v>44978</v>
      </c>
      <c r="E6927" s="2">
        <v>0.58575231481481482</v>
      </c>
      <c r="F6927">
        <v>109</v>
      </c>
      <c r="G6927" t="str">
        <f>IFERROR(INDEX(menu_items!$B:$B,MATCH(F6927,menu_items!$A:$A,0)),"Unknown value")</f>
        <v>Korean Beef Bowl</v>
      </c>
      <c r="H6927" t="str">
        <f>IFERROR(INDEX(menu_items!$C:$C,MATCH(F6927,menu_items!$A:$A,0)),"Unknown value")</f>
        <v>Asian</v>
      </c>
      <c r="I6927" s="5">
        <f>IFERROR(INDEX(menu_items!$D:$D,MATCH(F6927,menu_items!$A:$A,0)),0)</f>
        <v>17.95</v>
      </c>
      <c r="J6927" t="str">
        <f t="shared" si="543"/>
        <v>Tue</v>
      </c>
      <c r="K6927">
        <f t="shared" si="544"/>
        <v>21</v>
      </c>
      <c r="L6927" t="str">
        <f t="shared" si="545"/>
        <v>Feb</v>
      </c>
      <c r="M6927">
        <v>14</v>
      </c>
      <c r="N6927">
        <f t="shared" si="546"/>
        <v>4</v>
      </c>
      <c r="O6927" s="5">
        <f t="shared" si="547"/>
        <v>58.900000000000006</v>
      </c>
    </row>
    <row r="6928" spans="1:15" x14ac:dyDescent="0.25">
      <c r="A6928">
        <v>7007</v>
      </c>
      <c r="B6928">
        <v>3090</v>
      </c>
      <c r="C6928">
        <f>IF(COUNTIF($B$2:B6928,B6928)=1,1,0)</f>
        <v>0</v>
      </c>
      <c r="D6928" s="1">
        <v>44978</v>
      </c>
      <c r="E6928" s="2">
        <v>0.58575231481481482</v>
      </c>
      <c r="F6928">
        <v>111</v>
      </c>
      <c r="G6928" t="str">
        <f>IFERROR(INDEX(menu_items!$B:$B,MATCH(F6928,menu_items!$A:$A,0)),"Unknown value")</f>
        <v>California Roll</v>
      </c>
      <c r="H6928" t="str">
        <f>IFERROR(INDEX(menu_items!$C:$C,MATCH(F6928,menu_items!$A:$A,0)),"Unknown value")</f>
        <v>Asian</v>
      </c>
      <c r="I6928" s="5">
        <f>IFERROR(INDEX(menu_items!$D:$D,MATCH(F6928,menu_items!$A:$A,0)),0)</f>
        <v>11.95</v>
      </c>
      <c r="J6928" t="str">
        <f t="shared" si="543"/>
        <v>Tue</v>
      </c>
      <c r="K6928">
        <f t="shared" si="544"/>
        <v>21</v>
      </c>
      <c r="L6928" t="str">
        <f t="shared" si="545"/>
        <v>Feb</v>
      </c>
      <c r="M6928">
        <v>14</v>
      </c>
      <c r="N6928">
        <f t="shared" si="546"/>
        <v>4</v>
      </c>
      <c r="O6928" s="5">
        <f t="shared" si="547"/>
        <v>58.900000000000006</v>
      </c>
    </row>
    <row r="6929" spans="1:15" x14ac:dyDescent="0.25">
      <c r="A6929">
        <v>7008</v>
      </c>
      <c r="B6929">
        <v>3091</v>
      </c>
      <c r="C6929">
        <f>IF(COUNTIF($B$2:B6929,B6929)=1,1,0)</f>
        <v>1</v>
      </c>
      <c r="D6929" s="1">
        <v>44978</v>
      </c>
      <c r="E6929" s="2">
        <v>0.58679398148148143</v>
      </c>
      <c r="F6929">
        <v>130</v>
      </c>
      <c r="G6929" t="str">
        <f>IFERROR(INDEX(menu_items!$B:$B,MATCH(F6929,menu_items!$A:$A,0)),"Unknown value")</f>
        <v>Shrimp Scampi</v>
      </c>
      <c r="H6929" t="str">
        <f>IFERROR(INDEX(menu_items!$C:$C,MATCH(F6929,menu_items!$A:$A,0)),"Unknown value")</f>
        <v>Italian</v>
      </c>
      <c r="I6929" s="5">
        <f>IFERROR(INDEX(menu_items!$D:$D,MATCH(F6929,menu_items!$A:$A,0)),0)</f>
        <v>19.95</v>
      </c>
      <c r="J6929" t="str">
        <f t="shared" si="543"/>
        <v>Tue</v>
      </c>
      <c r="K6929">
        <f t="shared" si="544"/>
        <v>21</v>
      </c>
      <c r="L6929" t="str">
        <f t="shared" si="545"/>
        <v>Feb</v>
      </c>
      <c r="M6929">
        <v>14</v>
      </c>
      <c r="N6929">
        <f t="shared" si="546"/>
        <v>2</v>
      </c>
      <c r="O6929" s="5">
        <f t="shared" si="547"/>
        <v>26.95</v>
      </c>
    </row>
    <row r="6930" spans="1:15" x14ac:dyDescent="0.25">
      <c r="A6930">
        <v>7009</v>
      </c>
      <c r="B6930">
        <v>3091</v>
      </c>
      <c r="C6930">
        <f>IF(COUNTIF($B$2:B6930,B6930)=1,1,0)</f>
        <v>0</v>
      </c>
      <c r="D6930" s="1">
        <v>44978</v>
      </c>
      <c r="E6930" s="2">
        <v>0.58679398148148143</v>
      </c>
      <c r="F6930">
        <v>106</v>
      </c>
      <c r="G6930" t="str">
        <f>IFERROR(INDEX(menu_items!$B:$B,MATCH(F6930,menu_items!$A:$A,0)),"Unknown value")</f>
        <v>French Fries</v>
      </c>
      <c r="H6930" t="str">
        <f>IFERROR(INDEX(menu_items!$C:$C,MATCH(F6930,menu_items!$A:$A,0)),"Unknown value")</f>
        <v>American</v>
      </c>
      <c r="I6930" s="5">
        <f>IFERROR(INDEX(menu_items!$D:$D,MATCH(F6930,menu_items!$A:$A,0)),0)</f>
        <v>7</v>
      </c>
      <c r="J6930" t="str">
        <f t="shared" si="543"/>
        <v>Tue</v>
      </c>
      <c r="K6930">
        <f t="shared" si="544"/>
        <v>21</v>
      </c>
      <c r="L6930" t="str">
        <f t="shared" si="545"/>
        <v>Feb</v>
      </c>
      <c r="M6930">
        <v>14</v>
      </c>
      <c r="N6930">
        <f t="shared" si="546"/>
        <v>2</v>
      </c>
      <c r="O6930" s="5">
        <f t="shared" si="547"/>
        <v>26.95</v>
      </c>
    </row>
    <row r="6931" spans="1:15" x14ac:dyDescent="0.25">
      <c r="A6931">
        <v>7010</v>
      </c>
      <c r="B6931">
        <v>3092</v>
      </c>
      <c r="C6931">
        <f>IF(COUNTIF($B$2:B6931,B6931)=1,1,0)</f>
        <v>1</v>
      </c>
      <c r="D6931" s="1">
        <v>44978</v>
      </c>
      <c r="E6931" s="2">
        <v>0.61244212962962963</v>
      </c>
      <c r="F6931">
        <v>126</v>
      </c>
      <c r="G6931" t="str">
        <f>IFERROR(INDEX(menu_items!$B:$B,MATCH(F6931,menu_items!$A:$A,0)),"Unknown value")</f>
        <v>Fettuccine Alfredo</v>
      </c>
      <c r="H6931" t="str">
        <f>IFERROR(INDEX(menu_items!$C:$C,MATCH(F6931,menu_items!$A:$A,0)),"Unknown value")</f>
        <v>Italian</v>
      </c>
      <c r="I6931" s="5">
        <f>IFERROR(INDEX(menu_items!$D:$D,MATCH(F6931,menu_items!$A:$A,0)),0)</f>
        <v>14.5</v>
      </c>
      <c r="J6931" t="str">
        <f t="shared" si="543"/>
        <v>Tue</v>
      </c>
      <c r="K6931">
        <f t="shared" si="544"/>
        <v>21</v>
      </c>
      <c r="L6931" t="str">
        <f t="shared" si="545"/>
        <v>Feb</v>
      </c>
      <c r="M6931">
        <v>14</v>
      </c>
      <c r="N6931">
        <f t="shared" si="546"/>
        <v>3</v>
      </c>
      <c r="O6931" s="5">
        <f t="shared" si="547"/>
        <v>39.450000000000003</v>
      </c>
    </row>
    <row r="6932" spans="1:15" x14ac:dyDescent="0.25">
      <c r="A6932">
        <v>7011</v>
      </c>
      <c r="B6932">
        <v>3092</v>
      </c>
      <c r="C6932">
        <f>IF(COUNTIF($B$2:B6932,B6932)=1,1,0)</f>
        <v>0</v>
      </c>
      <c r="D6932" s="1">
        <v>44978</v>
      </c>
      <c r="E6932" s="2">
        <v>0.61244212962962963</v>
      </c>
      <c r="F6932">
        <v>127</v>
      </c>
      <c r="G6932" t="str">
        <f>IFERROR(INDEX(menu_items!$B:$B,MATCH(F6932,menu_items!$A:$A,0)),"Unknown value")</f>
        <v>Meat Lasagna</v>
      </c>
      <c r="H6932" t="str">
        <f>IFERROR(INDEX(menu_items!$C:$C,MATCH(F6932,menu_items!$A:$A,0)),"Unknown value")</f>
        <v>Italian</v>
      </c>
      <c r="I6932" s="5">
        <f>IFERROR(INDEX(menu_items!$D:$D,MATCH(F6932,menu_items!$A:$A,0)),0)</f>
        <v>17.95</v>
      </c>
      <c r="J6932" t="str">
        <f t="shared" si="543"/>
        <v>Tue</v>
      </c>
      <c r="K6932">
        <f t="shared" si="544"/>
        <v>21</v>
      </c>
      <c r="L6932" t="str">
        <f t="shared" si="545"/>
        <v>Feb</v>
      </c>
      <c r="M6932">
        <v>14</v>
      </c>
      <c r="N6932">
        <f t="shared" si="546"/>
        <v>3</v>
      </c>
      <c r="O6932" s="5">
        <f t="shared" si="547"/>
        <v>39.450000000000003</v>
      </c>
    </row>
    <row r="6933" spans="1:15" x14ac:dyDescent="0.25">
      <c r="A6933">
        <v>7012</v>
      </c>
      <c r="B6933">
        <v>3092</v>
      </c>
      <c r="C6933">
        <f>IF(COUNTIF($B$2:B6933,B6933)=1,1,0)</f>
        <v>0</v>
      </c>
      <c r="D6933" s="1">
        <v>44978</v>
      </c>
      <c r="E6933" s="2">
        <v>0.61244212962962963</v>
      </c>
      <c r="F6933">
        <v>105</v>
      </c>
      <c r="G6933" t="str">
        <f>IFERROR(INDEX(menu_items!$B:$B,MATCH(F6933,menu_items!$A:$A,0)),"Unknown value")</f>
        <v>Mac &amp; Cheese</v>
      </c>
      <c r="H6933" t="str">
        <f>IFERROR(INDEX(menu_items!$C:$C,MATCH(F6933,menu_items!$A:$A,0)),"Unknown value")</f>
        <v>American</v>
      </c>
      <c r="I6933" s="5">
        <f>IFERROR(INDEX(menu_items!$D:$D,MATCH(F6933,menu_items!$A:$A,0)),0)</f>
        <v>7</v>
      </c>
      <c r="J6933" t="str">
        <f t="shared" si="543"/>
        <v>Tue</v>
      </c>
      <c r="K6933">
        <f t="shared" si="544"/>
        <v>21</v>
      </c>
      <c r="L6933" t="str">
        <f t="shared" si="545"/>
        <v>Feb</v>
      </c>
      <c r="M6933">
        <v>14</v>
      </c>
      <c r="N6933">
        <f t="shared" si="546"/>
        <v>3</v>
      </c>
      <c r="O6933" s="5">
        <f t="shared" si="547"/>
        <v>39.450000000000003</v>
      </c>
    </row>
    <row r="6934" spans="1:15" x14ac:dyDescent="0.25">
      <c r="A6934">
        <v>7013</v>
      </c>
      <c r="B6934">
        <v>3093</v>
      </c>
      <c r="C6934">
        <f>IF(COUNTIF($B$2:B6934,B6934)=1,1,0)</f>
        <v>1</v>
      </c>
      <c r="D6934" s="1">
        <v>44978</v>
      </c>
      <c r="E6934" s="2">
        <v>0.63031250000000005</v>
      </c>
      <c r="F6934">
        <v>109</v>
      </c>
      <c r="G6934" t="str">
        <f>IFERROR(INDEX(menu_items!$B:$B,MATCH(F6934,menu_items!$A:$A,0)),"Unknown value")</f>
        <v>Korean Beef Bowl</v>
      </c>
      <c r="H6934" t="str">
        <f>IFERROR(INDEX(menu_items!$C:$C,MATCH(F6934,menu_items!$A:$A,0)),"Unknown value")</f>
        <v>Asian</v>
      </c>
      <c r="I6934" s="5">
        <f>IFERROR(INDEX(menu_items!$D:$D,MATCH(F6934,menu_items!$A:$A,0)),0)</f>
        <v>17.95</v>
      </c>
      <c r="J6934" t="str">
        <f t="shared" si="543"/>
        <v>Tue</v>
      </c>
      <c r="K6934">
        <f t="shared" si="544"/>
        <v>21</v>
      </c>
      <c r="L6934" t="str">
        <f t="shared" si="545"/>
        <v>Feb</v>
      </c>
      <c r="M6934">
        <v>15</v>
      </c>
      <c r="N6934">
        <f t="shared" si="546"/>
        <v>1</v>
      </c>
      <c r="O6934" s="5">
        <f t="shared" si="547"/>
        <v>17.95</v>
      </c>
    </row>
    <row r="6935" spans="1:15" x14ac:dyDescent="0.25">
      <c r="A6935">
        <v>7014</v>
      </c>
      <c r="B6935">
        <v>3094</v>
      </c>
      <c r="C6935">
        <f>IF(COUNTIF($B$2:B6935,B6935)=1,1,0)</f>
        <v>1</v>
      </c>
      <c r="D6935" s="1">
        <v>44978</v>
      </c>
      <c r="E6935" s="2">
        <v>0.63196759259259261</v>
      </c>
      <c r="F6935">
        <v>107</v>
      </c>
      <c r="G6935" t="str">
        <f>IFERROR(INDEX(menu_items!$B:$B,MATCH(F6935,menu_items!$A:$A,0)),"Unknown value")</f>
        <v>Orange Chicken</v>
      </c>
      <c r="H6935" t="str">
        <f>IFERROR(INDEX(menu_items!$C:$C,MATCH(F6935,menu_items!$A:$A,0)),"Unknown value")</f>
        <v>Asian</v>
      </c>
      <c r="I6935" s="5">
        <f>IFERROR(INDEX(menu_items!$D:$D,MATCH(F6935,menu_items!$A:$A,0)),0)</f>
        <v>16.5</v>
      </c>
      <c r="J6935" t="str">
        <f t="shared" si="543"/>
        <v>Tue</v>
      </c>
      <c r="K6935">
        <f t="shared" si="544"/>
        <v>21</v>
      </c>
      <c r="L6935" t="str">
        <f t="shared" si="545"/>
        <v>Feb</v>
      </c>
      <c r="M6935">
        <v>15</v>
      </c>
      <c r="N6935">
        <f t="shared" si="546"/>
        <v>1</v>
      </c>
      <c r="O6935" s="5">
        <f t="shared" si="547"/>
        <v>16.5</v>
      </c>
    </row>
    <row r="6936" spans="1:15" x14ac:dyDescent="0.25">
      <c r="A6936">
        <v>7015</v>
      </c>
      <c r="B6936">
        <v>3095</v>
      </c>
      <c r="C6936">
        <f>IF(COUNTIF($B$2:B6936,B6936)=1,1,0)</f>
        <v>1</v>
      </c>
      <c r="D6936" s="1">
        <v>44978</v>
      </c>
      <c r="E6936" s="2">
        <v>0.6330324074074074</v>
      </c>
      <c r="F6936">
        <v>101</v>
      </c>
      <c r="G6936" t="str">
        <f>IFERROR(INDEX(menu_items!$B:$B,MATCH(F6936,menu_items!$A:$A,0)),"Unknown value")</f>
        <v>Hamburger</v>
      </c>
      <c r="H6936" t="str">
        <f>IFERROR(INDEX(menu_items!$C:$C,MATCH(F6936,menu_items!$A:$A,0)),"Unknown value")</f>
        <v>American</v>
      </c>
      <c r="I6936" s="5">
        <f>IFERROR(INDEX(menu_items!$D:$D,MATCH(F6936,menu_items!$A:$A,0)),0)</f>
        <v>12.95</v>
      </c>
      <c r="J6936" t="str">
        <f t="shared" si="543"/>
        <v>Tue</v>
      </c>
      <c r="K6936">
        <f t="shared" si="544"/>
        <v>21</v>
      </c>
      <c r="L6936" t="str">
        <f t="shared" si="545"/>
        <v>Feb</v>
      </c>
      <c r="M6936">
        <v>15</v>
      </c>
      <c r="N6936">
        <f t="shared" si="546"/>
        <v>7</v>
      </c>
      <c r="O6936" s="5">
        <f t="shared" si="547"/>
        <v>81.3</v>
      </c>
    </row>
    <row r="6937" spans="1:15" x14ac:dyDescent="0.25">
      <c r="A6937">
        <v>7016</v>
      </c>
      <c r="B6937">
        <v>3095</v>
      </c>
      <c r="C6937">
        <f>IF(COUNTIF($B$2:B6937,B6937)=1,1,0)</f>
        <v>0</v>
      </c>
      <c r="D6937" s="1">
        <v>44978</v>
      </c>
      <c r="E6937" s="2">
        <v>0.6330324074074074</v>
      </c>
      <c r="F6937">
        <v>115</v>
      </c>
      <c r="G6937" t="str">
        <f>IFERROR(INDEX(menu_items!$B:$B,MATCH(F6937,menu_items!$A:$A,0)),"Unknown value")</f>
        <v>Chicken Tacos</v>
      </c>
      <c r="H6937" t="str">
        <f>IFERROR(INDEX(menu_items!$C:$C,MATCH(F6937,menu_items!$A:$A,0)),"Unknown value")</f>
        <v>Mexican</v>
      </c>
      <c r="I6937" s="5">
        <f>IFERROR(INDEX(menu_items!$D:$D,MATCH(F6937,menu_items!$A:$A,0)),0)</f>
        <v>11.95</v>
      </c>
      <c r="J6937" t="str">
        <f t="shared" si="543"/>
        <v>Tue</v>
      </c>
      <c r="K6937">
        <f t="shared" si="544"/>
        <v>21</v>
      </c>
      <c r="L6937" t="str">
        <f t="shared" si="545"/>
        <v>Feb</v>
      </c>
      <c r="M6937">
        <v>15</v>
      </c>
      <c r="N6937">
        <f t="shared" si="546"/>
        <v>7</v>
      </c>
      <c r="O6937" s="5">
        <f t="shared" si="547"/>
        <v>81.3</v>
      </c>
    </row>
    <row r="6938" spans="1:15" x14ac:dyDescent="0.25">
      <c r="A6938">
        <v>7017</v>
      </c>
      <c r="B6938">
        <v>3095</v>
      </c>
      <c r="C6938">
        <f>IF(COUNTIF($B$2:B6938,B6938)=1,1,0)</f>
        <v>0</v>
      </c>
      <c r="D6938" s="1">
        <v>44978</v>
      </c>
      <c r="E6938" s="2">
        <v>0.6330324074074074</v>
      </c>
      <c r="F6938">
        <v>104</v>
      </c>
      <c r="G6938" t="str">
        <f>IFERROR(INDEX(menu_items!$B:$B,MATCH(F6938,menu_items!$A:$A,0)),"Unknown value")</f>
        <v>Veggie Burger</v>
      </c>
      <c r="H6938" t="str">
        <f>IFERROR(INDEX(menu_items!$C:$C,MATCH(F6938,menu_items!$A:$A,0)),"Unknown value")</f>
        <v>American</v>
      </c>
      <c r="I6938" s="5">
        <f>IFERROR(INDEX(menu_items!$D:$D,MATCH(F6938,menu_items!$A:$A,0)),0)</f>
        <v>10.5</v>
      </c>
      <c r="J6938" t="str">
        <f t="shared" si="543"/>
        <v>Tue</v>
      </c>
      <c r="K6938">
        <f t="shared" si="544"/>
        <v>21</v>
      </c>
      <c r="L6938" t="str">
        <f t="shared" si="545"/>
        <v>Feb</v>
      </c>
      <c r="M6938">
        <v>15</v>
      </c>
      <c r="N6938">
        <f t="shared" si="546"/>
        <v>7</v>
      </c>
      <c r="O6938" s="5">
        <f t="shared" si="547"/>
        <v>81.3</v>
      </c>
    </row>
    <row r="6939" spans="1:15" x14ac:dyDescent="0.25">
      <c r="A6939">
        <v>7018</v>
      </c>
      <c r="B6939">
        <v>3095</v>
      </c>
      <c r="C6939">
        <f>IF(COUNTIF($B$2:B6939,B6939)=1,1,0)</f>
        <v>0</v>
      </c>
      <c r="D6939" s="1">
        <v>44978</v>
      </c>
      <c r="E6939" s="2">
        <v>0.6330324074074074</v>
      </c>
      <c r="F6939">
        <v>125</v>
      </c>
      <c r="G6939" t="str">
        <f>IFERROR(INDEX(menu_items!$B:$B,MATCH(F6939,menu_items!$A:$A,0)),"Unknown value")</f>
        <v>Spaghetti &amp; Meatballs</v>
      </c>
      <c r="H6939" t="str">
        <f>IFERROR(INDEX(menu_items!$C:$C,MATCH(F6939,menu_items!$A:$A,0)),"Unknown value")</f>
        <v>Italian</v>
      </c>
      <c r="I6939" s="5">
        <f>IFERROR(INDEX(menu_items!$D:$D,MATCH(F6939,menu_items!$A:$A,0)),0)</f>
        <v>17.95</v>
      </c>
      <c r="J6939" t="str">
        <f t="shared" si="543"/>
        <v>Tue</v>
      </c>
      <c r="K6939">
        <f t="shared" si="544"/>
        <v>21</v>
      </c>
      <c r="L6939" t="str">
        <f t="shared" si="545"/>
        <v>Feb</v>
      </c>
      <c r="M6939">
        <v>15</v>
      </c>
      <c r="N6939">
        <f t="shared" si="546"/>
        <v>7</v>
      </c>
      <c r="O6939" s="5">
        <f t="shared" si="547"/>
        <v>81.3</v>
      </c>
    </row>
    <row r="6940" spans="1:15" x14ac:dyDescent="0.25">
      <c r="A6940">
        <v>7019</v>
      </c>
      <c r="B6940">
        <v>3095</v>
      </c>
      <c r="C6940">
        <f>IF(COUNTIF($B$2:B6940,B6940)=1,1,0)</f>
        <v>0</v>
      </c>
      <c r="D6940" s="1">
        <v>44978</v>
      </c>
      <c r="E6940" s="2">
        <v>0.6330324074074074</v>
      </c>
      <c r="F6940">
        <v>120</v>
      </c>
      <c r="G6940" t="str">
        <f>IFERROR(INDEX(menu_items!$B:$B,MATCH(F6940,menu_items!$A:$A,0)),"Unknown value")</f>
        <v>Steak Torta</v>
      </c>
      <c r="H6940" t="str">
        <f>IFERROR(INDEX(menu_items!$C:$C,MATCH(F6940,menu_items!$A:$A,0)),"Unknown value")</f>
        <v>Mexican</v>
      </c>
      <c r="I6940" s="5">
        <f>IFERROR(INDEX(menu_items!$D:$D,MATCH(F6940,menu_items!$A:$A,0)),0)</f>
        <v>13.95</v>
      </c>
      <c r="J6940" t="str">
        <f t="shared" si="543"/>
        <v>Tue</v>
      </c>
      <c r="K6940">
        <f t="shared" si="544"/>
        <v>21</v>
      </c>
      <c r="L6940" t="str">
        <f t="shared" si="545"/>
        <v>Feb</v>
      </c>
      <c r="M6940">
        <v>15</v>
      </c>
      <c r="N6940">
        <f t="shared" si="546"/>
        <v>7</v>
      </c>
      <c r="O6940" s="5">
        <f t="shared" si="547"/>
        <v>81.3</v>
      </c>
    </row>
    <row r="6941" spans="1:15" x14ac:dyDescent="0.25">
      <c r="A6941">
        <v>7020</v>
      </c>
      <c r="B6941">
        <v>3095</v>
      </c>
      <c r="C6941">
        <f>IF(COUNTIF($B$2:B6941,B6941)=1,1,0)</f>
        <v>0</v>
      </c>
      <c r="D6941" s="1">
        <v>44978</v>
      </c>
      <c r="E6941" s="2">
        <v>0.6330324074074074</v>
      </c>
      <c r="F6941">
        <v>106</v>
      </c>
      <c r="G6941" t="str">
        <f>IFERROR(INDEX(menu_items!$B:$B,MATCH(F6941,menu_items!$A:$A,0)),"Unknown value")</f>
        <v>French Fries</v>
      </c>
      <c r="H6941" t="str">
        <f>IFERROR(INDEX(menu_items!$C:$C,MATCH(F6941,menu_items!$A:$A,0)),"Unknown value")</f>
        <v>American</v>
      </c>
      <c r="I6941" s="5">
        <f>IFERROR(INDEX(menu_items!$D:$D,MATCH(F6941,menu_items!$A:$A,0)),0)</f>
        <v>7</v>
      </c>
      <c r="J6941" t="str">
        <f t="shared" si="543"/>
        <v>Tue</v>
      </c>
      <c r="K6941">
        <f t="shared" si="544"/>
        <v>21</v>
      </c>
      <c r="L6941" t="str">
        <f t="shared" si="545"/>
        <v>Feb</v>
      </c>
      <c r="M6941">
        <v>15</v>
      </c>
      <c r="N6941">
        <f t="shared" si="546"/>
        <v>7</v>
      </c>
      <c r="O6941" s="5">
        <f t="shared" si="547"/>
        <v>81.3</v>
      </c>
    </row>
    <row r="6942" spans="1:15" x14ac:dyDescent="0.25">
      <c r="A6942">
        <v>7021</v>
      </c>
      <c r="B6942">
        <v>3095</v>
      </c>
      <c r="C6942">
        <f>IF(COUNTIF($B$2:B6942,B6942)=1,1,0)</f>
        <v>0</v>
      </c>
      <c r="D6942" s="1">
        <v>44978</v>
      </c>
      <c r="E6942" s="2">
        <v>0.6330324074074074</v>
      </c>
      <c r="F6942">
        <v>106</v>
      </c>
      <c r="G6942" t="str">
        <f>IFERROR(INDEX(menu_items!$B:$B,MATCH(F6942,menu_items!$A:$A,0)),"Unknown value")</f>
        <v>French Fries</v>
      </c>
      <c r="H6942" t="str">
        <f>IFERROR(INDEX(menu_items!$C:$C,MATCH(F6942,menu_items!$A:$A,0)),"Unknown value")</f>
        <v>American</v>
      </c>
      <c r="I6942" s="5">
        <f>IFERROR(INDEX(menu_items!$D:$D,MATCH(F6942,menu_items!$A:$A,0)),0)</f>
        <v>7</v>
      </c>
      <c r="J6942" t="str">
        <f t="shared" si="543"/>
        <v>Tue</v>
      </c>
      <c r="K6942">
        <f t="shared" si="544"/>
        <v>21</v>
      </c>
      <c r="L6942" t="str">
        <f t="shared" si="545"/>
        <v>Feb</v>
      </c>
      <c r="M6942">
        <v>15</v>
      </c>
      <c r="N6942">
        <f t="shared" si="546"/>
        <v>7</v>
      </c>
      <c r="O6942" s="5">
        <f t="shared" si="547"/>
        <v>81.3</v>
      </c>
    </row>
    <row r="6943" spans="1:15" x14ac:dyDescent="0.25">
      <c r="A6943">
        <v>7022</v>
      </c>
      <c r="B6943">
        <v>3096</v>
      </c>
      <c r="C6943">
        <f>IF(COUNTIF($B$2:B6943,B6943)=1,1,0)</f>
        <v>1</v>
      </c>
      <c r="D6943" s="1">
        <v>44978</v>
      </c>
      <c r="E6943" s="2">
        <v>0.63369212962962962</v>
      </c>
      <c r="F6943">
        <v>125</v>
      </c>
      <c r="G6943" t="str">
        <f>IFERROR(INDEX(menu_items!$B:$B,MATCH(F6943,menu_items!$A:$A,0)),"Unknown value")</f>
        <v>Spaghetti &amp; Meatballs</v>
      </c>
      <c r="H6943" t="str">
        <f>IFERROR(INDEX(menu_items!$C:$C,MATCH(F6943,menu_items!$A:$A,0)),"Unknown value")</f>
        <v>Italian</v>
      </c>
      <c r="I6943" s="5">
        <f>IFERROR(INDEX(menu_items!$D:$D,MATCH(F6943,menu_items!$A:$A,0)),0)</f>
        <v>17.95</v>
      </c>
      <c r="J6943" t="str">
        <f t="shared" si="543"/>
        <v>Tue</v>
      </c>
      <c r="K6943">
        <f t="shared" si="544"/>
        <v>21</v>
      </c>
      <c r="L6943" t="str">
        <f t="shared" si="545"/>
        <v>Feb</v>
      </c>
      <c r="M6943">
        <v>15</v>
      </c>
      <c r="N6943">
        <f t="shared" si="546"/>
        <v>2</v>
      </c>
      <c r="O6943" s="5">
        <f t="shared" si="547"/>
        <v>33.450000000000003</v>
      </c>
    </row>
    <row r="6944" spans="1:15" x14ac:dyDescent="0.25">
      <c r="A6944">
        <v>7023</v>
      </c>
      <c r="B6944">
        <v>3096</v>
      </c>
      <c r="C6944">
        <f>IF(COUNTIF($B$2:B6944,B6944)=1,1,0)</f>
        <v>0</v>
      </c>
      <c r="D6944" s="1">
        <v>44978</v>
      </c>
      <c r="E6944" s="2">
        <v>0.63369212962962962</v>
      </c>
      <c r="F6944">
        <v>128</v>
      </c>
      <c r="G6944" t="str">
        <f>IFERROR(INDEX(menu_items!$B:$B,MATCH(F6944,menu_items!$A:$A,0)),"Unknown value")</f>
        <v>Cheese Lasagna</v>
      </c>
      <c r="H6944" t="str">
        <f>IFERROR(INDEX(menu_items!$C:$C,MATCH(F6944,menu_items!$A:$A,0)),"Unknown value")</f>
        <v>Italian</v>
      </c>
      <c r="I6944" s="5">
        <f>IFERROR(INDEX(menu_items!$D:$D,MATCH(F6944,menu_items!$A:$A,0)),0)</f>
        <v>15.5</v>
      </c>
      <c r="J6944" t="str">
        <f t="shared" si="543"/>
        <v>Tue</v>
      </c>
      <c r="K6944">
        <f t="shared" si="544"/>
        <v>21</v>
      </c>
      <c r="L6944" t="str">
        <f t="shared" si="545"/>
        <v>Feb</v>
      </c>
      <c r="M6944">
        <v>15</v>
      </c>
      <c r="N6944">
        <f t="shared" si="546"/>
        <v>2</v>
      </c>
      <c r="O6944" s="5">
        <f t="shared" si="547"/>
        <v>33.450000000000003</v>
      </c>
    </row>
    <row r="6945" spans="1:15" x14ac:dyDescent="0.25">
      <c r="A6945">
        <v>7024</v>
      </c>
      <c r="B6945">
        <v>3097</v>
      </c>
      <c r="C6945">
        <f>IF(COUNTIF($B$2:B6945,B6945)=1,1,0)</f>
        <v>1</v>
      </c>
      <c r="D6945" s="1">
        <v>44978</v>
      </c>
      <c r="E6945" s="2">
        <v>0.64270833333333333</v>
      </c>
      <c r="F6945">
        <v>101</v>
      </c>
      <c r="G6945" t="str">
        <f>IFERROR(INDEX(menu_items!$B:$B,MATCH(F6945,menu_items!$A:$A,0)),"Unknown value")</f>
        <v>Hamburger</v>
      </c>
      <c r="H6945" t="str">
        <f>IFERROR(INDEX(menu_items!$C:$C,MATCH(F6945,menu_items!$A:$A,0)),"Unknown value")</f>
        <v>American</v>
      </c>
      <c r="I6945" s="5">
        <f>IFERROR(INDEX(menu_items!$D:$D,MATCH(F6945,menu_items!$A:$A,0)),0)</f>
        <v>12.95</v>
      </c>
      <c r="J6945" t="str">
        <f t="shared" si="543"/>
        <v>Tue</v>
      </c>
      <c r="K6945">
        <f t="shared" si="544"/>
        <v>21</v>
      </c>
      <c r="L6945" t="str">
        <f t="shared" si="545"/>
        <v>Feb</v>
      </c>
      <c r="M6945">
        <v>15</v>
      </c>
      <c r="N6945">
        <f t="shared" si="546"/>
        <v>3</v>
      </c>
      <c r="O6945" s="5">
        <f t="shared" si="547"/>
        <v>36.849999999999994</v>
      </c>
    </row>
    <row r="6946" spans="1:15" x14ac:dyDescent="0.25">
      <c r="A6946">
        <v>7025</v>
      </c>
      <c r="B6946">
        <v>3097</v>
      </c>
      <c r="C6946">
        <f>IF(COUNTIF($B$2:B6946,B6946)=1,1,0)</f>
        <v>0</v>
      </c>
      <c r="D6946" s="1">
        <v>44978</v>
      </c>
      <c r="E6946" s="2">
        <v>0.64270833333333333</v>
      </c>
      <c r="F6946">
        <v>115</v>
      </c>
      <c r="G6946" t="str">
        <f>IFERROR(INDEX(menu_items!$B:$B,MATCH(F6946,menu_items!$A:$A,0)),"Unknown value")</f>
        <v>Chicken Tacos</v>
      </c>
      <c r="H6946" t="str">
        <f>IFERROR(INDEX(menu_items!$C:$C,MATCH(F6946,menu_items!$A:$A,0)),"Unknown value")</f>
        <v>Mexican</v>
      </c>
      <c r="I6946" s="5">
        <f>IFERROR(INDEX(menu_items!$D:$D,MATCH(F6946,menu_items!$A:$A,0)),0)</f>
        <v>11.95</v>
      </c>
      <c r="J6946" t="str">
        <f t="shared" si="543"/>
        <v>Tue</v>
      </c>
      <c r="K6946">
        <f t="shared" si="544"/>
        <v>21</v>
      </c>
      <c r="L6946" t="str">
        <f t="shared" si="545"/>
        <v>Feb</v>
      </c>
      <c r="M6946">
        <v>15</v>
      </c>
      <c r="N6946">
        <f t="shared" si="546"/>
        <v>3</v>
      </c>
      <c r="O6946" s="5">
        <f t="shared" si="547"/>
        <v>36.849999999999994</v>
      </c>
    </row>
    <row r="6947" spans="1:15" x14ac:dyDescent="0.25">
      <c r="A6947">
        <v>7026</v>
      </c>
      <c r="B6947">
        <v>3097</v>
      </c>
      <c r="C6947">
        <f>IF(COUNTIF($B$2:B6947,B6947)=1,1,0)</f>
        <v>0</v>
      </c>
      <c r="D6947" s="1">
        <v>44978</v>
      </c>
      <c r="E6947" s="2">
        <v>0.64270833333333333</v>
      </c>
      <c r="F6947">
        <v>119</v>
      </c>
      <c r="G6947" t="str">
        <f>IFERROR(INDEX(menu_items!$B:$B,MATCH(F6947,menu_items!$A:$A,0)),"Unknown value")</f>
        <v>Chicken Torta</v>
      </c>
      <c r="H6947" t="str">
        <f>IFERROR(INDEX(menu_items!$C:$C,MATCH(F6947,menu_items!$A:$A,0)),"Unknown value")</f>
        <v>Mexican</v>
      </c>
      <c r="I6947" s="5">
        <f>IFERROR(INDEX(menu_items!$D:$D,MATCH(F6947,menu_items!$A:$A,0)),0)</f>
        <v>11.95</v>
      </c>
      <c r="J6947" t="str">
        <f t="shared" si="543"/>
        <v>Tue</v>
      </c>
      <c r="K6947">
        <f t="shared" si="544"/>
        <v>21</v>
      </c>
      <c r="L6947" t="str">
        <f t="shared" si="545"/>
        <v>Feb</v>
      </c>
      <c r="M6947">
        <v>15</v>
      </c>
      <c r="N6947">
        <f t="shared" si="546"/>
        <v>3</v>
      </c>
      <c r="O6947" s="5">
        <f t="shared" si="547"/>
        <v>36.849999999999994</v>
      </c>
    </row>
    <row r="6948" spans="1:15" x14ac:dyDescent="0.25">
      <c r="A6948">
        <v>7027</v>
      </c>
      <c r="B6948">
        <v>3098</v>
      </c>
      <c r="C6948">
        <f>IF(COUNTIF($B$2:B6948,B6948)=1,1,0)</f>
        <v>1</v>
      </c>
      <c r="D6948" s="1">
        <v>44978</v>
      </c>
      <c r="E6948" s="2">
        <v>0.6430555555555556</v>
      </c>
      <c r="F6948">
        <v>127</v>
      </c>
      <c r="G6948" t="str">
        <f>IFERROR(INDEX(menu_items!$B:$B,MATCH(F6948,menu_items!$A:$A,0)),"Unknown value")</f>
        <v>Meat Lasagna</v>
      </c>
      <c r="H6948" t="str">
        <f>IFERROR(INDEX(menu_items!$C:$C,MATCH(F6948,menu_items!$A:$A,0)),"Unknown value")</f>
        <v>Italian</v>
      </c>
      <c r="I6948" s="5">
        <f>IFERROR(INDEX(menu_items!$D:$D,MATCH(F6948,menu_items!$A:$A,0)),0)</f>
        <v>17.95</v>
      </c>
      <c r="J6948" t="str">
        <f t="shared" si="543"/>
        <v>Tue</v>
      </c>
      <c r="K6948">
        <f t="shared" si="544"/>
        <v>21</v>
      </c>
      <c r="L6948" t="str">
        <f t="shared" si="545"/>
        <v>Feb</v>
      </c>
      <c r="M6948">
        <v>15</v>
      </c>
      <c r="N6948">
        <f t="shared" si="546"/>
        <v>2</v>
      </c>
      <c r="O6948" s="5">
        <f t="shared" si="547"/>
        <v>24.95</v>
      </c>
    </row>
    <row r="6949" spans="1:15" x14ac:dyDescent="0.25">
      <c r="A6949">
        <v>7028</v>
      </c>
      <c r="B6949">
        <v>3098</v>
      </c>
      <c r="C6949">
        <f>IF(COUNTIF($B$2:B6949,B6949)=1,1,0)</f>
        <v>0</v>
      </c>
      <c r="D6949" s="1">
        <v>44978</v>
      </c>
      <c r="E6949" s="2">
        <v>0.6430555555555556</v>
      </c>
      <c r="F6949">
        <v>122</v>
      </c>
      <c r="G6949" t="str">
        <f>IFERROR(INDEX(menu_items!$B:$B,MATCH(F6949,menu_items!$A:$A,0)),"Unknown value")</f>
        <v>Chips &amp; Salsa</v>
      </c>
      <c r="H6949" t="str">
        <f>IFERROR(INDEX(menu_items!$C:$C,MATCH(F6949,menu_items!$A:$A,0)),"Unknown value")</f>
        <v>Mexican</v>
      </c>
      <c r="I6949" s="5">
        <f>IFERROR(INDEX(menu_items!$D:$D,MATCH(F6949,menu_items!$A:$A,0)),0)</f>
        <v>7</v>
      </c>
      <c r="J6949" t="str">
        <f t="shared" si="543"/>
        <v>Tue</v>
      </c>
      <c r="K6949">
        <f t="shared" si="544"/>
        <v>21</v>
      </c>
      <c r="L6949" t="str">
        <f t="shared" si="545"/>
        <v>Feb</v>
      </c>
      <c r="M6949">
        <v>15</v>
      </c>
      <c r="N6949">
        <f t="shared" si="546"/>
        <v>2</v>
      </c>
      <c r="O6949" s="5">
        <f t="shared" si="547"/>
        <v>24.95</v>
      </c>
    </row>
    <row r="6950" spans="1:15" x14ac:dyDescent="0.25">
      <c r="A6950">
        <v>7029</v>
      </c>
      <c r="B6950">
        <v>3099</v>
      </c>
      <c r="C6950">
        <f>IF(COUNTIF($B$2:B6950,B6950)=1,1,0)</f>
        <v>1</v>
      </c>
      <c r="D6950" s="1">
        <v>44978</v>
      </c>
      <c r="E6950" s="2">
        <v>0.65097222222222217</v>
      </c>
      <c r="F6950">
        <v>127</v>
      </c>
      <c r="G6950" t="str">
        <f>IFERROR(INDEX(menu_items!$B:$B,MATCH(F6950,menu_items!$A:$A,0)),"Unknown value")</f>
        <v>Meat Lasagna</v>
      </c>
      <c r="H6950" t="str">
        <f>IFERROR(INDEX(menu_items!$C:$C,MATCH(F6950,menu_items!$A:$A,0)),"Unknown value")</f>
        <v>Italian</v>
      </c>
      <c r="I6950" s="5">
        <f>IFERROR(INDEX(menu_items!$D:$D,MATCH(F6950,menu_items!$A:$A,0)),0)</f>
        <v>17.95</v>
      </c>
      <c r="J6950" t="str">
        <f t="shared" si="543"/>
        <v>Tue</v>
      </c>
      <c r="K6950">
        <f t="shared" si="544"/>
        <v>21</v>
      </c>
      <c r="L6950" t="str">
        <f t="shared" si="545"/>
        <v>Feb</v>
      </c>
      <c r="M6950">
        <v>15</v>
      </c>
      <c r="N6950">
        <f t="shared" si="546"/>
        <v>1</v>
      </c>
      <c r="O6950" s="5">
        <f t="shared" si="547"/>
        <v>17.95</v>
      </c>
    </row>
    <row r="6951" spans="1:15" x14ac:dyDescent="0.25">
      <c r="A6951">
        <v>7030</v>
      </c>
      <c r="B6951">
        <v>3100</v>
      </c>
      <c r="C6951">
        <f>IF(COUNTIF($B$2:B6951,B6951)=1,1,0)</f>
        <v>1</v>
      </c>
      <c r="D6951" s="1">
        <v>44978</v>
      </c>
      <c r="E6951" s="2">
        <v>0.65370370370370368</v>
      </c>
      <c r="F6951">
        <v>114</v>
      </c>
      <c r="G6951" t="str">
        <f>IFERROR(INDEX(menu_items!$B:$B,MATCH(F6951,menu_items!$A:$A,0)),"Unknown value")</f>
        <v>Potstickers</v>
      </c>
      <c r="H6951" t="str">
        <f>IFERROR(INDEX(menu_items!$C:$C,MATCH(F6951,menu_items!$A:$A,0)),"Unknown value")</f>
        <v>Asian</v>
      </c>
      <c r="I6951" s="5">
        <f>IFERROR(INDEX(menu_items!$D:$D,MATCH(F6951,menu_items!$A:$A,0)),0)</f>
        <v>9</v>
      </c>
      <c r="J6951" t="str">
        <f t="shared" si="543"/>
        <v>Tue</v>
      </c>
      <c r="K6951">
        <f t="shared" si="544"/>
        <v>21</v>
      </c>
      <c r="L6951" t="str">
        <f t="shared" si="545"/>
        <v>Feb</v>
      </c>
      <c r="M6951">
        <v>15</v>
      </c>
      <c r="N6951">
        <f t="shared" si="546"/>
        <v>1</v>
      </c>
      <c r="O6951" s="5">
        <f t="shared" si="547"/>
        <v>9</v>
      </c>
    </row>
    <row r="6952" spans="1:15" x14ac:dyDescent="0.25">
      <c r="A6952">
        <v>7031</v>
      </c>
      <c r="B6952">
        <v>3101</v>
      </c>
      <c r="C6952">
        <f>IF(COUNTIF($B$2:B6952,B6952)=1,1,0)</f>
        <v>1</v>
      </c>
      <c r="D6952" s="1">
        <v>44978</v>
      </c>
      <c r="E6952" s="2">
        <v>0.67526620370370372</v>
      </c>
      <c r="F6952">
        <v>107</v>
      </c>
      <c r="G6952" t="str">
        <f>IFERROR(INDEX(menu_items!$B:$B,MATCH(F6952,menu_items!$A:$A,0)),"Unknown value")</f>
        <v>Orange Chicken</v>
      </c>
      <c r="H6952" t="str">
        <f>IFERROR(INDEX(menu_items!$C:$C,MATCH(F6952,menu_items!$A:$A,0)),"Unknown value")</f>
        <v>Asian</v>
      </c>
      <c r="I6952" s="5">
        <f>IFERROR(INDEX(menu_items!$D:$D,MATCH(F6952,menu_items!$A:$A,0)),0)</f>
        <v>16.5</v>
      </c>
      <c r="J6952" t="str">
        <f t="shared" si="543"/>
        <v>Tue</v>
      </c>
      <c r="K6952">
        <f t="shared" si="544"/>
        <v>21</v>
      </c>
      <c r="L6952" t="str">
        <f t="shared" si="545"/>
        <v>Feb</v>
      </c>
      <c r="M6952">
        <v>16</v>
      </c>
      <c r="N6952">
        <f t="shared" si="546"/>
        <v>4</v>
      </c>
      <c r="O6952" s="5">
        <f t="shared" si="547"/>
        <v>55.4</v>
      </c>
    </row>
    <row r="6953" spans="1:15" x14ac:dyDescent="0.25">
      <c r="A6953">
        <v>7032</v>
      </c>
      <c r="B6953">
        <v>3101</v>
      </c>
      <c r="C6953">
        <f>IF(COUNTIF($B$2:B6953,B6953)=1,1,0)</f>
        <v>0</v>
      </c>
      <c r="D6953" s="1">
        <v>44978</v>
      </c>
      <c r="E6953" s="2">
        <v>0.67526620370370372</v>
      </c>
      <c r="F6953">
        <v>116</v>
      </c>
      <c r="G6953" t="str">
        <f>IFERROR(INDEX(menu_items!$B:$B,MATCH(F6953,menu_items!$A:$A,0)),"Unknown value")</f>
        <v>Steak Tacos</v>
      </c>
      <c r="H6953" t="str">
        <f>IFERROR(INDEX(menu_items!$C:$C,MATCH(F6953,menu_items!$A:$A,0)),"Unknown value")</f>
        <v>Mexican</v>
      </c>
      <c r="I6953" s="5">
        <f>IFERROR(INDEX(menu_items!$D:$D,MATCH(F6953,menu_items!$A:$A,0)),0)</f>
        <v>13.95</v>
      </c>
      <c r="J6953" t="str">
        <f t="shared" si="543"/>
        <v>Tue</v>
      </c>
      <c r="K6953">
        <f t="shared" si="544"/>
        <v>21</v>
      </c>
      <c r="L6953" t="str">
        <f t="shared" si="545"/>
        <v>Feb</v>
      </c>
      <c r="M6953">
        <v>16</v>
      </c>
      <c r="N6953">
        <f t="shared" si="546"/>
        <v>4</v>
      </c>
      <c r="O6953" s="5">
        <f t="shared" si="547"/>
        <v>55.4</v>
      </c>
    </row>
    <row r="6954" spans="1:15" x14ac:dyDescent="0.25">
      <c r="A6954">
        <v>7033</v>
      </c>
      <c r="B6954">
        <v>3101</v>
      </c>
      <c r="C6954">
        <f>IF(COUNTIF($B$2:B6954,B6954)=1,1,0)</f>
        <v>0</v>
      </c>
      <c r="D6954" s="1">
        <v>44978</v>
      </c>
      <c r="E6954" s="2">
        <v>0.67526620370370372</v>
      </c>
      <c r="F6954">
        <v>125</v>
      </c>
      <c r="G6954" t="str">
        <f>IFERROR(INDEX(menu_items!$B:$B,MATCH(F6954,menu_items!$A:$A,0)),"Unknown value")</f>
        <v>Spaghetti &amp; Meatballs</v>
      </c>
      <c r="H6954" t="str">
        <f>IFERROR(INDEX(menu_items!$C:$C,MATCH(F6954,menu_items!$A:$A,0)),"Unknown value")</f>
        <v>Italian</v>
      </c>
      <c r="I6954" s="5">
        <f>IFERROR(INDEX(menu_items!$D:$D,MATCH(F6954,menu_items!$A:$A,0)),0)</f>
        <v>17.95</v>
      </c>
      <c r="J6954" t="str">
        <f t="shared" si="543"/>
        <v>Tue</v>
      </c>
      <c r="K6954">
        <f t="shared" si="544"/>
        <v>21</v>
      </c>
      <c r="L6954" t="str">
        <f t="shared" si="545"/>
        <v>Feb</v>
      </c>
      <c r="M6954">
        <v>16</v>
      </c>
      <c r="N6954">
        <f t="shared" si="546"/>
        <v>4</v>
      </c>
      <c r="O6954" s="5">
        <f t="shared" si="547"/>
        <v>55.4</v>
      </c>
    </row>
    <row r="6955" spans="1:15" x14ac:dyDescent="0.25">
      <c r="A6955">
        <v>7034</v>
      </c>
      <c r="B6955">
        <v>3101</v>
      </c>
      <c r="C6955">
        <f>IF(COUNTIF($B$2:B6955,B6955)=1,1,0)</f>
        <v>0</v>
      </c>
      <c r="D6955" s="1">
        <v>44978</v>
      </c>
      <c r="E6955" s="2">
        <v>0.67526620370370372</v>
      </c>
      <c r="F6955">
        <v>122</v>
      </c>
      <c r="G6955" t="str">
        <f>IFERROR(INDEX(menu_items!$B:$B,MATCH(F6955,menu_items!$A:$A,0)),"Unknown value")</f>
        <v>Chips &amp; Salsa</v>
      </c>
      <c r="H6955" t="str">
        <f>IFERROR(INDEX(menu_items!$C:$C,MATCH(F6955,menu_items!$A:$A,0)),"Unknown value")</f>
        <v>Mexican</v>
      </c>
      <c r="I6955" s="5">
        <f>IFERROR(INDEX(menu_items!$D:$D,MATCH(F6955,menu_items!$A:$A,0)),0)</f>
        <v>7</v>
      </c>
      <c r="J6955" t="str">
        <f t="shared" si="543"/>
        <v>Tue</v>
      </c>
      <c r="K6955">
        <f t="shared" si="544"/>
        <v>21</v>
      </c>
      <c r="L6955" t="str">
        <f t="shared" si="545"/>
        <v>Feb</v>
      </c>
      <c r="M6955">
        <v>16</v>
      </c>
      <c r="N6955">
        <f t="shared" si="546"/>
        <v>4</v>
      </c>
      <c r="O6955" s="5">
        <f t="shared" si="547"/>
        <v>55.4</v>
      </c>
    </row>
    <row r="6956" spans="1:15" x14ac:dyDescent="0.25">
      <c r="A6956">
        <v>7035</v>
      </c>
      <c r="B6956">
        <v>3102</v>
      </c>
      <c r="C6956">
        <f>IF(COUNTIF($B$2:B6956,B6956)=1,1,0)</f>
        <v>1</v>
      </c>
      <c r="D6956" s="1">
        <v>44978</v>
      </c>
      <c r="E6956" s="2">
        <v>0.68900462962962961</v>
      </c>
      <c r="F6956">
        <v>107</v>
      </c>
      <c r="G6956" t="str">
        <f>IFERROR(INDEX(menu_items!$B:$B,MATCH(F6956,menu_items!$A:$A,0)),"Unknown value")</f>
        <v>Orange Chicken</v>
      </c>
      <c r="H6956" t="str">
        <f>IFERROR(INDEX(menu_items!$C:$C,MATCH(F6956,menu_items!$A:$A,0)),"Unknown value")</f>
        <v>Asian</v>
      </c>
      <c r="I6956" s="5">
        <f>IFERROR(INDEX(menu_items!$D:$D,MATCH(F6956,menu_items!$A:$A,0)),0)</f>
        <v>16.5</v>
      </c>
      <c r="J6956" t="str">
        <f t="shared" si="543"/>
        <v>Tue</v>
      </c>
      <c r="K6956">
        <f t="shared" si="544"/>
        <v>21</v>
      </c>
      <c r="L6956" t="str">
        <f t="shared" si="545"/>
        <v>Feb</v>
      </c>
      <c r="M6956">
        <v>16</v>
      </c>
      <c r="N6956">
        <f t="shared" si="546"/>
        <v>3</v>
      </c>
      <c r="O6956" s="5">
        <f t="shared" si="547"/>
        <v>50.95</v>
      </c>
    </row>
    <row r="6957" spans="1:15" x14ac:dyDescent="0.25">
      <c r="A6957">
        <v>7036</v>
      </c>
      <c r="B6957">
        <v>3102</v>
      </c>
      <c r="C6957">
        <f>IF(COUNTIF($B$2:B6957,B6957)=1,1,0)</f>
        <v>0</v>
      </c>
      <c r="D6957" s="1">
        <v>44978</v>
      </c>
      <c r="E6957" s="2">
        <v>0.68900462962962961</v>
      </c>
      <c r="F6957">
        <v>108</v>
      </c>
      <c r="G6957" t="str">
        <f>IFERROR(INDEX(menu_items!$B:$B,MATCH(F6957,menu_items!$A:$A,0)),"Unknown value")</f>
        <v>Tofu Pad Thai</v>
      </c>
      <c r="H6957" t="str">
        <f>IFERROR(INDEX(menu_items!$C:$C,MATCH(F6957,menu_items!$A:$A,0)),"Unknown value")</f>
        <v>Asian</v>
      </c>
      <c r="I6957" s="5">
        <f>IFERROR(INDEX(menu_items!$D:$D,MATCH(F6957,menu_items!$A:$A,0)),0)</f>
        <v>14.5</v>
      </c>
      <c r="J6957" t="str">
        <f t="shared" si="543"/>
        <v>Tue</v>
      </c>
      <c r="K6957">
        <f t="shared" si="544"/>
        <v>21</v>
      </c>
      <c r="L6957" t="str">
        <f t="shared" si="545"/>
        <v>Feb</v>
      </c>
      <c r="M6957">
        <v>16</v>
      </c>
      <c r="N6957">
        <f t="shared" si="546"/>
        <v>3</v>
      </c>
      <c r="O6957" s="5">
        <f t="shared" si="547"/>
        <v>50.95</v>
      </c>
    </row>
    <row r="6958" spans="1:15" x14ac:dyDescent="0.25">
      <c r="A6958">
        <v>7037</v>
      </c>
      <c r="B6958">
        <v>3102</v>
      </c>
      <c r="C6958">
        <f>IF(COUNTIF($B$2:B6958,B6958)=1,1,0)</f>
        <v>0</v>
      </c>
      <c r="D6958" s="1">
        <v>44978</v>
      </c>
      <c r="E6958" s="2">
        <v>0.68900462962962961</v>
      </c>
      <c r="F6958">
        <v>130</v>
      </c>
      <c r="G6958" t="str">
        <f>IFERROR(INDEX(menu_items!$B:$B,MATCH(F6958,menu_items!$A:$A,0)),"Unknown value")</f>
        <v>Shrimp Scampi</v>
      </c>
      <c r="H6958" t="str">
        <f>IFERROR(INDEX(menu_items!$C:$C,MATCH(F6958,menu_items!$A:$A,0)),"Unknown value")</f>
        <v>Italian</v>
      </c>
      <c r="I6958" s="5">
        <f>IFERROR(INDEX(menu_items!$D:$D,MATCH(F6958,menu_items!$A:$A,0)),0)</f>
        <v>19.95</v>
      </c>
      <c r="J6958" t="str">
        <f t="shared" si="543"/>
        <v>Tue</v>
      </c>
      <c r="K6958">
        <f t="shared" si="544"/>
        <v>21</v>
      </c>
      <c r="L6958" t="str">
        <f t="shared" si="545"/>
        <v>Feb</v>
      </c>
      <c r="M6958">
        <v>16</v>
      </c>
      <c r="N6958">
        <f t="shared" si="546"/>
        <v>3</v>
      </c>
      <c r="O6958" s="5">
        <f t="shared" si="547"/>
        <v>50.95</v>
      </c>
    </row>
    <row r="6959" spans="1:15" x14ac:dyDescent="0.25">
      <c r="A6959">
        <v>7038</v>
      </c>
      <c r="B6959">
        <v>3103</v>
      </c>
      <c r="C6959">
        <f>IF(COUNTIF($B$2:B6959,B6959)=1,1,0)</f>
        <v>1</v>
      </c>
      <c r="D6959" s="1">
        <v>44978</v>
      </c>
      <c r="E6959" s="2">
        <v>0.6925810185185185</v>
      </c>
      <c r="F6959">
        <v>101</v>
      </c>
      <c r="G6959" t="str">
        <f>IFERROR(INDEX(menu_items!$B:$B,MATCH(F6959,menu_items!$A:$A,0)),"Unknown value")</f>
        <v>Hamburger</v>
      </c>
      <c r="H6959" t="str">
        <f>IFERROR(INDEX(menu_items!$C:$C,MATCH(F6959,menu_items!$A:$A,0)),"Unknown value")</f>
        <v>American</v>
      </c>
      <c r="I6959" s="5">
        <f>IFERROR(INDEX(menu_items!$D:$D,MATCH(F6959,menu_items!$A:$A,0)),0)</f>
        <v>12.95</v>
      </c>
      <c r="J6959" t="str">
        <f t="shared" si="543"/>
        <v>Tue</v>
      </c>
      <c r="K6959">
        <f t="shared" si="544"/>
        <v>21</v>
      </c>
      <c r="L6959" t="str">
        <f t="shared" si="545"/>
        <v>Feb</v>
      </c>
      <c r="M6959">
        <v>16</v>
      </c>
      <c r="N6959">
        <f t="shared" si="546"/>
        <v>1</v>
      </c>
      <c r="O6959" s="5">
        <f t="shared" si="547"/>
        <v>12.95</v>
      </c>
    </row>
    <row r="6960" spans="1:15" x14ac:dyDescent="0.25">
      <c r="A6960">
        <v>7039</v>
      </c>
      <c r="B6960">
        <v>3104</v>
      </c>
      <c r="C6960">
        <f>IF(COUNTIF($B$2:B6960,B6960)=1,1,0)</f>
        <v>1</v>
      </c>
      <c r="D6960" s="1">
        <v>44978</v>
      </c>
      <c r="E6960" s="2">
        <v>0.69820601851851849</v>
      </c>
      <c r="F6960">
        <v>106</v>
      </c>
      <c r="G6960" t="str">
        <f>IFERROR(INDEX(menu_items!$B:$B,MATCH(F6960,menu_items!$A:$A,0)),"Unknown value")</f>
        <v>French Fries</v>
      </c>
      <c r="H6960" t="str">
        <f>IFERROR(INDEX(menu_items!$C:$C,MATCH(F6960,menu_items!$A:$A,0)),"Unknown value")</f>
        <v>American</v>
      </c>
      <c r="I6960" s="5">
        <f>IFERROR(INDEX(menu_items!$D:$D,MATCH(F6960,menu_items!$A:$A,0)),0)</f>
        <v>7</v>
      </c>
      <c r="J6960" t="str">
        <f t="shared" si="543"/>
        <v>Tue</v>
      </c>
      <c r="K6960">
        <f t="shared" si="544"/>
        <v>21</v>
      </c>
      <c r="L6960" t="str">
        <f t="shared" si="545"/>
        <v>Feb</v>
      </c>
      <c r="M6960">
        <v>16</v>
      </c>
      <c r="N6960">
        <f t="shared" si="546"/>
        <v>1</v>
      </c>
      <c r="O6960" s="5">
        <f t="shared" si="547"/>
        <v>7</v>
      </c>
    </row>
    <row r="6961" spans="1:15" x14ac:dyDescent="0.25">
      <c r="A6961">
        <v>7040</v>
      </c>
      <c r="B6961">
        <v>3105</v>
      </c>
      <c r="C6961">
        <f>IF(COUNTIF($B$2:B6961,B6961)=1,1,0)</f>
        <v>1</v>
      </c>
      <c r="D6961" s="1">
        <v>44978</v>
      </c>
      <c r="E6961" s="2">
        <v>0.69903935185185184</v>
      </c>
      <c r="F6961">
        <v>107</v>
      </c>
      <c r="G6961" t="str">
        <f>IFERROR(INDEX(menu_items!$B:$B,MATCH(F6961,menu_items!$A:$A,0)),"Unknown value")</f>
        <v>Orange Chicken</v>
      </c>
      <c r="H6961" t="str">
        <f>IFERROR(INDEX(menu_items!$C:$C,MATCH(F6961,menu_items!$A:$A,0)),"Unknown value")</f>
        <v>Asian</v>
      </c>
      <c r="I6961" s="5">
        <f>IFERROR(INDEX(menu_items!$D:$D,MATCH(F6961,menu_items!$A:$A,0)),0)</f>
        <v>16.5</v>
      </c>
      <c r="J6961" t="str">
        <f t="shared" si="543"/>
        <v>Tue</v>
      </c>
      <c r="K6961">
        <f t="shared" si="544"/>
        <v>21</v>
      </c>
      <c r="L6961" t="str">
        <f t="shared" si="545"/>
        <v>Feb</v>
      </c>
      <c r="M6961">
        <v>16</v>
      </c>
      <c r="N6961">
        <f t="shared" si="546"/>
        <v>3</v>
      </c>
      <c r="O6961" s="5">
        <f t="shared" si="547"/>
        <v>52.400000000000006</v>
      </c>
    </row>
    <row r="6962" spans="1:15" x14ac:dyDescent="0.25">
      <c r="A6962">
        <v>7041</v>
      </c>
      <c r="B6962">
        <v>3105</v>
      </c>
      <c r="C6962">
        <f>IF(COUNTIF($B$2:B6962,B6962)=1,1,0)</f>
        <v>0</v>
      </c>
      <c r="D6962" s="1">
        <v>44978</v>
      </c>
      <c r="E6962" s="2">
        <v>0.69903935185185184</v>
      </c>
      <c r="F6962">
        <v>125</v>
      </c>
      <c r="G6962" t="str">
        <f>IFERROR(INDEX(menu_items!$B:$B,MATCH(F6962,menu_items!$A:$A,0)),"Unknown value")</f>
        <v>Spaghetti &amp; Meatballs</v>
      </c>
      <c r="H6962" t="str">
        <f>IFERROR(INDEX(menu_items!$C:$C,MATCH(F6962,menu_items!$A:$A,0)),"Unknown value")</f>
        <v>Italian</v>
      </c>
      <c r="I6962" s="5">
        <f>IFERROR(INDEX(menu_items!$D:$D,MATCH(F6962,menu_items!$A:$A,0)),0)</f>
        <v>17.95</v>
      </c>
      <c r="J6962" t="str">
        <f t="shared" ref="J6962:J7025" si="548">TEXT(D6962,"ddd")</f>
        <v>Tue</v>
      </c>
      <c r="K6962">
        <f t="shared" ref="K6962:K7025" si="549">DAY(D6962)</f>
        <v>21</v>
      </c>
      <c r="L6962" t="str">
        <f t="shared" ref="L6962:L7025" si="550">TEXT(D6962,"mmm")</f>
        <v>Feb</v>
      </c>
      <c r="M6962">
        <v>16</v>
      </c>
      <c r="N6962">
        <f t="shared" si="546"/>
        <v>3</v>
      </c>
      <c r="O6962" s="5">
        <f t="shared" si="547"/>
        <v>52.400000000000006</v>
      </c>
    </row>
    <row r="6963" spans="1:15" x14ac:dyDescent="0.25">
      <c r="A6963">
        <v>7042</v>
      </c>
      <c r="B6963">
        <v>3105</v>
      </c>
      <c r="C6963">
        <f>IF(COUNTIF($B$2:B6963,B6963)=1,1,0)</f>
        <v>0</v>
      </c>
      <c r="D6963" s="1">
        <v>44978</v>
      </c>
      <c r="E6963" s="2">
        <v>0.69903935185185184</v>
      </c>
      <c r="F6963">
        <v>127</v>
      </c>
      <c r="G6963" t="str">
        <f>IFERROR(INDEX(menu_items!$B:$B,MATCH(F6963,menu_items!$A:$A,0)),"Unknown value")</f>
        <v>Meat Lasagna</v>
      </c>
      <c r="H6963" t="str">
        <f>IFERROR(INDEX(menu_items!$C:$C,MATCH(F6963,menu_items!$A:$A,0)),"Unknown value")</f>
        <v>Italian</v>
      </c>
      <c r="I6963" s="5">
        <f>IFERROR(INDEX(menu_items!$D:$D,MATCH(F6963,menu_items!$A:$A,0)),0)</f>
        <v>17.95</v>
      </c>
      <c r="J6963" t="str">
        <f t="shared" si="548"/>
        <v>Tue</v>
      </c>
      <c r="K6963">
        <f t="shared" si="549"/>
        <v>21</v>
      </c>
      <c r="L6963" t="str">
        <f t="shared" si="550"/>
        <v>Feb</v>
      </c>
      <c r="M6963">
        <v>16</v>
      </c>
      <c r="N6963">
        <f t="shared" si="546"/>
        <v>3</v>
      </c>
      <c r="O6963" s="5">
        <f t="shared" si="547"/>
        <v>52.400000000000006</v>
      </c>
    </row>
    <row r="6964" spans="1:15" x14ac:dyDescent="0.25">
      <c r="A6964">
        <v>7043</v>
      </c>
      <c r="B6964">
        <v>3106</v>
      </c>
      <c r="C6964">
        <f>IF(COUNTIF($B$2:B6964,B6964)=1,1,0)</f>
        <v>1</v>
      </c>
      <c r="D6964" s="1">
        <v>44978</v>
      </c>
      <c r="E6964" s="2">
        <v>0.71949074074074071</v>
      </c>
      <c r="F6964">
        <v>117</v>
      </c>
      <c r="G6964" t="str">
        <f>IFERROR(INDEX(menu_items!$B:$B,MATCH(F6964,menu_items!$A:$A,0)),"Unknown value")</f>
        <v>Chicken Burrito</v>
      </c>
      <c r="H6964" t="str">
        <f>IFERROR(INDEX(menu_items!$C:$C,MATCH(F6964,menu_items!$A:$A,0)),"Unknown value")</f>
        <v>Mexican</v>
      </c>
      <c r="I6964" s="5">
        <f>IFERROR(INDEX(menu_items!$D:$D,MATCH(F6964,menu_items!$A:$A,0)),0)</f>
        <v>12.95</v>
      </c>
      <c r="J6964" t="str">
        <f t="shared" si="548"/>
        <v>Tue</v>
      </c>
      <c r="K6964">
        <f t="shared" si="549"/>
        <v>21</v>
      </c>
      <c r="L6964" t="str">
        <f t="shared" si="550"/>
        <v>Feb</v>
      </c>
      <c r="M6964">
        <v>17</v>
      </c>
      <c r="N6964">
        <f t="shared" si="546"/>
        <v>1</v>
      </c>
      <c r="O6964" s="5">
        <f t="shared" si="547"/>
        <v>12.95</v>
      </c>
    </row>
    <row r="6965" spans="1:15" x14ac:dyDescent="0.25">
      <c r="A6965">
        <v>7044</v>
      </c>
      <c r="B6965">
        <v>3107</v>
      </c>
      <c r="C6965">
        <f>IF(COUNTIF($B$2:B6965,B6965)=1,1,0)</f>
        <v>1</v>
      </c>
      <c r="D6965" s="1">
        <v>44978</v>
      </c>
      <c r="E6965" s="2">
        <v>0.72662037037037042</v>
      </c>
      <c r="F6965">
        <v>120</v>
      </c>
      <c r="G6965" t="str">
        <f>IFERROR(INDEX(menu_items!$B:$B,MATCH(F6965,menu_items!$A:$A,0)),"Unknown value")</f>
        <v>Steak Torta</v>
      </c>
      <c r="H6965" t="str">
        <f>IFERROR(INDEX(menu_items!$C:$C,MATCH(F6965,menu_items!$A:$A,0)),"Unknown value")</f>
        <v>Mexican</v>
      </c>
      <c r="I6965" s="5">
        <f>IFERROR(INDEX(menu_items!$D:$D,MATCH(F6965,menu_items!$A:$A,0)),0)</f>
        <v>13.95</v>
      </c>
      <c r="J6965" t="str">
        <f t="shared" si="548"/>
        <v>Tue</v>
      </c>
      <c r="K6965">
        <f t="shared" si="549"/>
        <v>21</v>
      </c>
      <c r="L6965" t="str">
        <f t="shared" si="550"/>
        <v>Feb</v>
      </c>
      <c r="M6965">
        <v>17</v>
      </c>
      <c r="N6965">
        <f t="shared" si="546"/>
        <v>2</v>
      </c>
      <c r="O6965" s="5">
        <f t="shared" si="547"/>
        <v>20.95</v>
      </c>
    </row>
    <row r="6966" spans="1:15" x14ac:dyDescent="0.25">
      <c r="A6966">
        <v>7045</v>
      </c>
      <c r="B6966">
        <v>3107</v>
      </c>
      <c r="C6966">
        <f>IF(COUNTIF($B$2:B6966,B6966)=1,1,0)</f>
        <v>0</v>
      </c>
      <c r="D6966" s="1">
        <v>44978</v>
      </c>
      <c r="E6966" s="2">
        <v>0.72662037037037042</v>
      </c>
      <c r="F6966">
        <v>105</v>
      </c>
      <c r="G6966" t="str">
        <f>IFERROR(INDEX(menu_items!$B:$B,MATCH(F6966,menu_items!$A:$A,0)),"Unknown value")</f>
        <v>Mac &amp; Cheese</v>
      </c>
      <c r="H6966" t="str">
        <f>IFERROR(INDEX(menu_items!$C:$C,MATCH(F6966,menu_items!$A:$A,0)),"Unknown value")</f>
        <v>American</v>
      </c>
      <c r="I6966" s="5">
        <f>IFERROR(INDEX(menu_items!$D:$D,MATCH(F6966,menu_items!$A:$A,0)),0)</f>
        <v>7</v>
      </c>
      <c r="J6966" t="str">
        <f t="shared" si="548"/>
        <v>Tue</v>
      </c>
      <c r="K6966">
        <f t="shared" si="549"/>
        <v>21</v>
      </c>
      <c r="L6966" t="str">
        <f t="shared" si="550"/>
        <v>Feb</v>
      </c>
      <c r="M6966">
        <v>17</v>
      </c>
      <c r="N6966">
        <f t="shared" si="546"/>
        <v>2</v>
      </c>
      <c r="O6966" s="5">
        <f t="shared" si="547"/>
        <v>20.95</v>
      </c>
    </row>
    <row r="6967" spans="1:15" x14ac:dyDescent="0.25">
      <c r="A6967">
        <v>7046</v>
      </c>
      <c r="B6967">
        <v>3108</v>
      </c>
      <c r="C6967">
        <f>IF(COUNTIF($B$2:B6967,B6967)=1,1,0)</f>
        <v>1</v>
      </c>
      <c r="D6967" s="1">
        <v>44978</v>
      </c>
      <c r="E6967" s="2">
        <v>0.72843749999999996</v>
      </c>
      <c r="F6967">
        <v>101</v>
      </c>
      <c r="G6967" t="str">
        <f>IFERROR(INDEX(menu_items!$B:$B,MATCH(F6967,menu_items!$A:$A,0)),"Unknown value")</f>
        <v>Hamburger</v>
      </c>
      <c r="H6967" t="str">
        <f>IFERROR(INDEX(menu_items!$C:$C,MATCH(F6967,menu_items!$A:$A,0)),"Unknown value")</f>
        <v>American</v>
      </c>
      <c r="I6967" s="5">
        <f>IFERROR(INDEX(menu_items!$D:$D,MATCH(F6967,menu_items!$A:$A,0)),0)</f>
        <v>12.95</v>
      </c>
      <c r="J6967" t="str">
        <f t="shared" si="548"/>
        <v>Tue</v>
      </c>
      <c r="K6967">
        <f t="shared" si="549"/>
        <v>21</v>
      </c>
      <c r="L6967" t="str">
        <f t="shared" si="550"/>
        <v>Feb</v>
      </c>
      <c r="M6967">
        <v>17</v>
      </c>
      <c r="N6967">
        <f t="shared" si="546"/>
        <v>4</v>
      </c>
      <c r="O6967" s="5">
        <f t="shared" si="547"/>
        <v>41.9</v>
      </c>
    </row>
    <row r="6968" spans="1:15" x14ac:dyDescent="0.25">
      <c r="A6968">
        <v>7047</v>
      </c>
      <c r="B6968">
        <v>3108</v>
      </c>
      <c r="C6968">
        <f>IF(COUNTIF($B$2:B6968,B6968)=1,1,0)</f>
        <v>0</v>
      </c>
      <c r="D6968" s="1">
        <v>44978</v>
      </c>
      <c r="E6968" s="2">
        <v>0.72843749999999996</v>
      </c>
      <c r="F6968">
        <v>112</v>
      </c>
      <c r="G6968" t="str">
        <f>IFERROR(INDEX(menu_items!$B:$B,MATCH(F6968,menu_items!$A:$A,0)),"Unknown value")</f>
        <v>Salmon Roll</v>
      </c>
      <c r="H6968" t="str">
        <f>IFERROR(INDEX(menu_items!$C:$C,MATCH(F6968,menu_items!$A:$A,0)),"Unknown value")</f>
        <v>Asian</v>
      </c>
      <c r="I6968" s="5">
        <f>IFERROR(INDEX(menu_items!$D:$D,MATCH(F6968,menu_items!$A:$A,0)),0)</f>
        <v>14.95</v>
      </c>
      <c r="J6968" t="str">
        <f t="shared" si="548"/>
        <v>Tue</v>
      </c>
      <c r="K6968">
        <f t="shared" si="549"/>
        <v>21</v>
      </c>
      <c r="L6968" t="str">
        <f t="shared" si="550"/>
        <v>Feb</v>
      </c>
      <c r="M6968">
        <v>17</v>
      </c>
      <c r="N6968">
        <f t="shared" si="546"/>
        <v>4</v>
      </c>
      <c r="O6968" s="5">
        <f t="shared" si="547"/>
        <v>41.9</v>
      </c>
    </row>
    <row r="6969" spans="1:15" x14ac:dyDescent="0.25">
      <c r="A6969">
        <v>7048</v>
      </c>
      <c r="B6969">
        <v>3108</v>
      </c>
      <c r="C6969">
        <f>IF(COUNTIF($B$2:B6969,B6969)=1,1,0)</f>
        <v>0</v>
      </c>
      <c r="D6969" s="1">
        <v>44978</v>
      </c>
      <c r="E6969" s="2">
        <v>0.72843749999999996</v>
      </c>
      <c r="F6969">
        <v>122</v>
      </c>
      <c r="G6969" t="str">
        <f>IFERROR(INDEX(menu_items!$B:$B,MATCH(F6969,menu_items!$A:$A,0)),"Unknown value")</f>
        <v>Chips &amp; Salsa</v>
      </c>
      <c r="H6969" t="str">
        <f>IFERROR(INDEX(menu_items!$C:$C,MATCH(F6969,menu_items!$A:$A,0)),"Unknown value")</f>
        <v>Mexican</v>
      </c>
      <c r="I6969" s="5">
        <f>IFERROR(INDEX(menu_items!$D:$D,MATCH(F6969,menu_items!$A:$A,0)),0)</f>
        <v>7</v>
      </c>
      <c r="J6969" t="str">
        <f t="shared" si="548"/>
        <v>Tue</v>
      </c>
      <c r="K6969">
        <f t="shared" si="549"/>
        <v>21</v>
      </c>
      <c r="L6969" t="str">
        <f t="shared" si="550"/>
        <v>Feb</v>
      </c>
      <c r="M6969">
        <v>17</v>
      </c>
      <c r="N6969">
        <f t="shared" si="546"/>
        <v>4</v>
      </c>
      <c r="O6969" s="5">
        <f t="shared" si="547"/>
        <v>41.9</v>
      </c>
    </row>
    <row r="6970" spans="1:15" x14ac:dyDescent="0.25">
      <c r="A6970">
        <v>7049</v>
      </c>
      <c r="B6970">
        <v>3108</v>
      </c>
      <c r="C6970">
        <f>IF(COUNTIF($B$2:B6970,B6970)=1,1,0)</f>
        <v>0</v>
      </c>
      <c r="D6970" s="1">
        <v>44978</v>
      </c>
      <c r="E6970" s="2">
        <v>0.72843749999999996</v>
      </c>
      <c r="F6970">
        <v>106</v>
      </c>
      <c r="G6970" t="str">
        <f>IFERROR(INDEX(menu_items!$B:$B,MATCH(F6970,menu_items!$A:$A,0)),"Unknown value")</f>
        <v>French Fries</v>
      </c>
      <c r="H6970" t="str">
        <f>IFERROR(INDEX(menu_items!$C:$C,MATCH(F6970,menu_items!$A:$A,0)),"Unknown value")</f>
        <v>American</v>
      </c>
      <c r="I6970" s="5">
        <f>IFERROR(INDEX(menu_items!$D:$D,MATCH(F6970,menu_items!$A:$A,0)),0)</f>
        <v>7</v>
      </c>
      <c r="J6970" t="str">
        <f t="shared" si="548"/>
        <v>Tue</v>
      </c>
      <c r="K6970">
        <f t="shared" si="549"/>
        <v>21</v>
      </c>
      <c r="L6970" t="str">
        <f t="shared" si="550"/>
        <v>Feb</v>
      </c>
      <c r="M6970">
        <v>17</v>
      </c>
      <c r="N6970">
        <f t="shared" si="546"/>
        <v>4</v>
      </c>
      <c r="O6970" s="5">
        <f t="shared" si="547"/>
        <v>41.9</v>
      </c>
    </row>
    <row r="6971" spans="1:15" x14ac:dyDescent="0.25">
      <c r="A6971">
        <v>7050</v>
      </c>
      <c r="B6971">
        <v>3109</v>
      </c>
      <c r="C6971">
        <f>IF(COUNTIF($B$2:B6971,B6971)=1,1,0)</f>
        <v>1</v>
      </c>
      <c r="D6971" s="1">
        <v>44978</v>
      </c>
      <c r="E6971" s="2">
        <v>0.72947916666666668</v>
      </c>
      <c r="F6971">
        <v>102</v>
      </c>
      <c r="G6971" t="str">
        <f>IFERROR(INDEX(menu_items!$B:$B,MATCH(F6971,menu_items!$A:$A,0)),"Unknown value")</f>
        <v>Cheeseburger</v>
      </c>
      <c r="H6971" t="str">
        <f>IFERROR(INDEX(menu_items!$C:$C,MATCH(F6971,menu_items!$A:$A,0)),"Unknown value")</f>
        <v>American</v>
      </c>
      <c r="I6971" s="5">
        <f>IFERROR(INDEX(menu_items!$D:$D,MATCH(F6971,menu_items!$A:$A,0)),0)</f>
        <v>13.95</v>
      </c>
      <c r="J6971" t="str">
        <f t="shared" si="548"/>
        <v>Tue</v>
      </c>
      <c r="K6971">
        <f t="shared" si="549"/>
        <v>21</v>
      </c>
      <c r="L6971" t="str">
        <f t="shared" si="550"/>
        <v>Feb</v>
      </c>
      <c r="M6971">
        <v>17</v>
      </c>
      <c r="N6971">
        <f t="shared" si="546"/>
        <v>3</v>
      </c>
      <c r="O6971" s="5">
        <f t="shared" si="547"/>
        <v>48.849999999999994</v>
      </c>
    </row>
    <row r="6972" spans="1:15" x14ac:dyDescent="0.25">
      <c r="A6972">
        <v>7051</v>
      </c>
      <c r="B6972">
        <v>3109</v>
      </c>
      <c r="C6972">
        <f>IF(COUNTIF($B$2:B6972,B6972)=1,1,0)</f>
        <v>0</v>
      </c>
      <c r="D6972" s="1">
        <v>44978</v>
      </c>
      <c r="E6972" s="2">
        <v>0.72947916666666668</v>
      </c>
      <c r="F6972">
        <v>125</v>
      </c>
      <c r="G6972" t="str">
        <f>IFERROR(INDEX(menu_items!$B:$B,MATCH(F6972,menu_items!$A:$A,0)),"Unknown value")</f>
        <v>Spaghetti &amp; Meatballs</v>
      </c>
      <c r="H6972" t="str">
        <f>IFERROR(INDEX(menu_items!$C:$C,MATCH(F6972,menu_items!$A:$A,0)),"Unknown value")</f>
        <v>Italian</v>
      </c>
      <c r="I6972" s="5">
        <f>IFERROR(INDEX(menu_items!$D:$D,MATCH(F6972,menu_items!$A:$A,0)),0)</f>
        <v>17.95</v>
      </c>
      <c r="J6972" t="str">
        <f t="shared" si="548"/>
        <v>Tue</v>
      </c>
      <c r="K6972">
        <f t="shared" si="549"/>
        <v>21</v>
      </c>
      <c r="L6972" t="str">
        <f t="shared" si="550"/>
        <v>Feb</v>
      </c>
      <c r="M6972">
        <v>17</v>
      </c>
      <c r="N6972">
        <f t="shared" si="546"/>
        <v>3</v>
      </c>
      <c r="O6972" s="5">
        <f t="shared" si="547"/>
        <v>48.849999999999994</v>
      </c>
    </row>
    <row r="6973" spans="1:15" x14ac:dyDescent="0.25">
      <c r="A6973">
        <v>7052</v>
      </c>
      <c r="B6973">
        <v>3109</v>
      </c>
      <c r="C6973">
        <f>IF(COUNTIF($B$2:B6973,B6973)=1,1,0)</f>
        <v>0</v>
      </c>
      <c r="D6973" s="1">
        <v>44978</v>
      </c>
      <c r="E6973" s="2">
        <v>0.72947916666666668</v>
      </c>
      <c r="F6973">
        <v>132</v>
      </c>
      <c r="G6973" t="str">
        <f>IFERROR(INDEX(menu_items!$B:$B,MATCH(F6973,menu_items!$A:$A,0)),"Unknown value")</f>
        <v>Eggplant Parmesan</v>
      </c>
      <c r="H6973" t="str">
        <f>IFERROR(INDEX(menu_items!$C:$C,MATCH(F6973,menu_items!$A:$A,0)),"Unknown value")</f>
        <v>Italian</v>
      </c>
      <c r="I6973" s="5">
        <f>IFERROR(INDEX(menu_items!$D:$D,MATCH(F6973,menu_items!$A:$A,0)),0)</f>
        <v>16.95</v>
      </c>
      <c r="J6973" t="str">
        <f t="shared" si="548"/>
        <v>Tue</v>
      </c>
      <c r="K6973">
        <f t="shared" si="549"/>
        <v>21</v>
      </c>
      <c r="L6973" t="str">
        <f t="shared" si="550"/>
        <v>Feb</v>
      </c>
      <c r="M6973">
        <v>17</v>
      </c>
      <c r="N6973">
        <f t="shared" si="546"/>
        <v>3</v>
      </c>
      <c r="O6973" s="5">
        <f t="shared" si="547"/>
        <v>48.849999999999994</v>
      </c>
    </row>
    <row r="6974" spans="1:15" x14ac:dyDescent="0.25">
      <c r="A6974">
        <v>7053</v>
      </c>
      <c r="B6974">
        <v>3110</v>
      </c>
      <c r="C6974">
        <f>IF(COUNTIF($B$2:B6974,B6974)=1,1,0)</f>
        <v>1</v>
      </c>
      <c r="D6974" s="1">
        <v>44978</v>
      </c>
      <c r="E6974" s="2">
        <v>0.74642361111111111</v>
      </c>
      <c r="F6974">
        <v>108</v>
      </c>
      <c r="G6974" t="str">
        <f>IFERROR(INDEX(menu_items!$B:$B,MATCH(F6974,menu_items!$A:$A,0)),"Unknown value")</f>
        <v>Tofu Pad Thai</v>
      </c>
      <c r="H6974" t="str">
        <f>IFERROR(INDEX(menu_items!$C:$C,MATCH(F6974,menu_items!$A:$A,0)),"Unknown value")</f>
        <v>Asian</v>
      </c>
      <c r="I6974" s="5">
        <f>IFERROR(INDEX(menu_items!$D:$D,MATCH(F6974,menu_items!$A:$A,0)),0)</f>
        <v>14.5</v>
      </c>
      <c r="J6974" t="str">
        <f t="shared" si="548"/>
        <v>Tue</v>
      </c>
      <c r="K6974">
        <f t="shared" si="549"/>
        <v>21</v>
      </c>
      <c r="L6974" t="str">
        <f t="shared" si="550"/>
        <v>Feb</v>
      </c>
      <c r="M6974">
        <v>17</v>
      </c>
      <c r="N6974">
        <f t="shared" si="546"/>
        <v>1</v>
      </c>
      <c r="O6974" s="5">
        <f t="shared" si="547"/>
        <v>14.5</v>
      </c>
    </row>
    <row r="6975" spans="1:15" x14ac:dyDescent="0.25">
      <c r="A6975">
        <v>7054</v>
      </c>
      <c r="B6975">
        <v>3111</v>
      </c>
      <c r="C6975">
        <f>IF(COUNTIF($B$2:B6975,B6975)=1,1,0)</f>
        <v>1</v>
      </c>
      <c r="D6975" s="1">
        <v>44978</v>
      </c>
      <c r="E6975" s="2">
        <v>0.75812500000000005</v>
      </c>
      <c r="F6975">
        <v>116</v>
      </c>
      <c r="G6975" t="str">
        <f>IFERROR(INDEX(menu_items!$B:$B,MATCH(F6975,menu_items!$A:$A,0)),"Unknown value")</f>
        <v>Steak Tacos</v>
      </c>
      <c r="H6975" t="str">
        <f>IFERROR(INDEX(menu_items!$C:$C,MATCH(F6975,menu_items!$A:$A,0)),"Unknown value")</f>
        <v>Mexican</v>
      </c>
      <c r="I6975" s="5">
        <f>IFERROR(INDEX(menu_items!$D:$D,MATCH(F6975,menu_items!$A:$A,0)),0)</f>
        <v>13.95</v>
      </c>
      <c r="J6975" t="str">
        <f t="shared" si="548"/>
        <v>Tue</v>
      </c>
      <c r="K6975">
        <f t="shared" si="549"/>
        <v>21</v>
      </c>
      <c r="L6975" t="str">
        <f t="shared" si="550"/>
        <v>Feb</v>
      </c>
      <c r="M6975">
        <v>18</v>
      </c>
      <c r="N6975">
        <f t="shared" si="546"/>
        <v>2</v>
      </c>
      <c r="O6975" s="5">
        <f t="shared" si="547"/>
        <v>20.95</v>
      </c>
    </row>
    <row r="6976" spans="1:15" x14ac:dyDescent="0.25">
      <c r="A6976">
        <v>7055</v>
      </c>
      <c r="B6976">
        <v>3111</v>
      </c>
      <c r="C6976">
        <f>IF(COUNTIF($B$2:B6976,B6976)=1,1,0)</f>
        <v>0</v>
      </c>
      <c r="D6976" s="1">
        <v>44978</v>
      </c>
      <c r="E6976" s="2">
        <v>0.75812500000000005</v>
      </c>
      <c r="F6976">
        <v>106</v>
      </c>
      <c r="G6976" t="str">
        <f>IFERROR(INDEX(menu_items!$B:$B,MATCH(F6976,menu_items!$A:$A,0)),"Unknown value")</f>
        <v>French Fries</v>
      </c>
      <c r="H6976" t="str">
        <f>IFERROR(INDEX(menu_items!$C:$C,MATCH(F6976,menu_items!$A:$A,0)),"Unknown value")</f>
        <v>American</v>
      </c>
      <c r="I6976" s="5">
        <f>IFERROR(INDEX(menu_items!$D:$D,MATCH(F6976,menu_items!$A:$A,0)),0)</f>
        <v>7</v>
      </c>
      <c r="J6976" t="str">
        <f t="shared" si="548"/>
        <v>Tue</v>
      </c>
      <c r="K6976">
        <f t="shared" si="549"/>
        <v>21</v>
      </c>
      <c r="L6976" t="str">
        <f t="shared" si="550"/>
        <v>Feb</v>
      </c>
      <c r="M6976">
        <v>18</v>
      </c>
      <c r="N6976">
        <f t="shared" si="546"/>
        <v>2</v>
      </c>
      <c r="O6976" s="5">
        <f t="shared" si="547"/>
        <v>20.95</v>
      </c>
    </row>
    <row r="6977" spans="1:15" x14ac:dyDescent="0.25">
      <c r="A6977">
        <v>7056</v>
      </c>
      <c r="B6977">
        <v>3112</v>
      </c>
      <c r="C6977">
        <f>IF(COUNTIF($B$2:B6977,B6977)=1,1,0)</f>
        <v>1</v>
      </c>
      <c r="D6977" s="1">
        <v>44978</v>
      </c>
      <c r="E6977" s="2">
        <v>0.75870370370370366</v>
      </c>
      <c r="F6977">
        <v>115</v>
      </c>
      <c r="G6977" t="str">
        <f>IFERROR(INDEX(menu_items!$B:$B,MATCH(F6977,menu_items!$A:$A,0)),"Unknown value")</f>
        <v>Chicken Tacos</v>
      </c>
      <c r="H6977" t="str">
        <f>IFERROR(INDEX(menu_items!$C:$C,MATCH(F6977,menu_items!$A:$A,0)),"Unknown value")</f>
        <v>Mexican</v>
      </c>
      <c r="I6977" s="5">
        <f>IFERROR(INDEX(menu_items!$D:$D,MATCH(F6977,menu_items!$A:$A,0)),0)</f>
        <v>11.95</v>
      </c>
      <c r="J6977" t="str">
        <f t="shared" si="548"/>
        <v>Tue</v>
      </c>
      <c r="K6977">
        <f t="shared" si="549"/>
        <v>21</v>
      </c>
      <c r="L6977" t="str">
        <f t="shared" si="550"/>
        <v>Feb</v>
      </c>
      <c r="M6977">
        <v>18</v>
      </c>
      <c r="N6977">
        <f t="shared" si="546"/>
        <v>4</v>
      </c>
      <c r="O6977" s="5">
        <f t="shared" si="547"/>
        <v>64.8</v>
      </c>
    </row>
    <row r="6978" spans="1:15" x14ac:dyDescent="0.25">
      <c r="A6978">
        <v>7057</v>
      </c>
      <c r="B6978">
        <v>3112</v>
      </c>
      <c r="C6978">
        <f>IF(COUNTIF($B$2:B6978,B6978)=1,1,0)</f>
        <v>0</v>
      </c>
      <c r="D6978" s="1">
        <v>44978</v>
      </c>
      <c r="E6978" s="2">
        <v>0.75870370370370366</v>
      </c>
      <c r="F6978">
        <v>125</v>
      </c>
      <c r="G6978" t="str">
        <f>IFERROR(INDEX(menu_items!$B:$B,MATCH(F6978,menu_items!$A:$A,0)),"Unknown value")</f>
        <v>Spaghetti &amp; Meatballs</v>
      </c>
      <c r="H6978" t="str">
        <f>IFERROR(INDEX(menu_items!$C:$C,MATCH(F6978,menu_items!$A:$A,0)),"Unknown value")</f>
        <v>Italian</v>
      </c>
      <c r="I6978" s="5">
        <f>IFERROR(INDEX(menu_items!$D:$D,MATCH(F6978,menu_items!$A:$A,0)),0)</f>
        <v>17.95</v>
      </c>
      <c r="J6978" t="str">
        <f t="shared" si="548"/>
        <v>Tue</v>
      </c>
      <c r="K6978">
        <f t="shared" si="549"/>
        <v>21</v>
      </c>
      <c r="L6978" t="str">
        <f t="shared" si="550"/>
        <v>Feb</v>
      </c>
      <c r="M6978">
        <v>18</v>
      </c>
      <c r="N6978">
        <f t="shared" ref="N6978:N7041" si="551">COUNTIF($B:$B,B6978)</f>
        <v>4</v>
      </c>
      <c r="O6978" s="5">
        <f t="shared" ref="O6978:O7041" si="552">SUMIF($B:$B,B6978,$I:$I)</f>
        <v>64.8</v>
      </c>
    </row>
    <row r="6979" spans="1:15" x14ac:dyDescent="0.25">
      <c r="A6979">
        <v>7058</v>
      </c>
      <c r="B6979">
        <v>3112</v>
      </c>
      <c r="C6979">
        <f>IF(COUNTIF($B$2:B6979,B6979)=1,1,0)</f>
        <v>0</v>
      </c>
      <c r="D6979" s="1">
        <v>44978</v>
      </c>
      <c r="E6979" s="2">
        <v>0.75870370370370366</v>
      </c>
      <c r="F6979">
        <v>127</v>
      </c>
      <c r="G6979" t="str">
        <f>IFERROR(INDEX(menu_items!$B:$B,MATCH(F6979,menu_items!$A:$A,0)),"Unknown value")</f>
        <v>Meat Lasagna</v>
      </c>
      <c r="H6979" t="str">
        <f>IFERROR(INDEX(menu_items!$C:$C,MATCH(F6979,menu_items!$A:$A,0)),"Unknown value")</f>
        <v>Italian</v>
      </c>
      <c r="I6979" s="5">
        <f>IFERROR(INDEX(menu_items!$D:$D,MATCH(F6979,menu_items!$A:$A,0)),0)</f>
        <v>17.95</v>
      </c>
      <c r="J6979" t="str">
        <f t="shared" si="548"/>
        <v>Tue</v>
      </c>
      <c r="K6979">
        <f t="shared" si="549"/>
        <v>21</v>
      </c>
      <c r="L6979" t="str">
        <f t="shared" si="550"/>
        <v>Feb</v>
      </c>
      <c r="M6979">
        <v>18</v>
      </c>
      <c r="N6979">
        <f t="shared" si="551"/>
        <v>4</v>
      </c>
      <c r="O6979" s="5">
        <f t="shared" si="552"/>
        <v>64.8</v>
      </c>
    </row>
    <row r="6980" spans="1:15" x14ac:dyDescent="0.25">
      <c r="A6980">
        <v>7059</v>
      </c>
      <c r="B6980">
        <v>3112</v>
      </c>
      <c r="C6980">
        <f>IF(COUNTIF($B$2:B6980,B6980)=1,1,0)</f>
        <v>0</v>
      </c>
      <c r="D6980" s="1">
        <v>44978</v>
      </c>
      <c r="E6980" s="2">
        <v>0.75870370370370366</v>
      </c>
      <c r="F6980">
        <v>132</v>
      </c>
      <c r="G6980" t="str">
        <f>IFERROR(INDEX(menu_items!$B:$B,MATCH(F6980,menu_items!$A:$A,0)),"Unknown value")</f>
        <v>Eggplant Parmesan</v>
      </c>
      <c r="H6980" t="str">
        <f>IFERROR(INDEX(menu_items!$C:$C,MATCH(F6980,menu_items!$A:$A,0)),"Unknown value")</f>
        <v>Italian</v>
      </c>
      <c r="I6980" s="5">
        <f>IFERROR(INDEX(menu_items!$D:$D,MATCH(F6980,menu_items!$A:$A,0)),0)</f>
        <v>16.95</v>
      </c>
      <c r="J6980" t="str">
        <f t="shared" si="548"/>
        <v>Tue</v>
      </c>
      <c r="K6980">
        <f t="shared" si="549"/>
        <v>21</v>
      </c>
      <c r="L6980" t="str">
        <f t="shared" si="550"/>
        <v>Feb</v>
      </c>
      <c r="M6980">
        <v>18</v>
      </c>
      <c r="N6980">
        <f t="shared" si="551"/>
        <v>4</v>
      </c>
      <c r="O6980" s="5">
        <f t="shared" si="552"/>
        <v>64.8</v>
      </c>
    </row>
    <row r="6981" spans="1:15" x14ac:dyDescent="0.25">
      <c r="A6981">
        <v>7060</v>
      </c>
      <c r="B6981">
        <v>3113</v>
      </c>
      <c r="C6981">
        <f>IF(COUNTIF($B$2:B6981,B6981)=1,1,0)</f>
        <v>1</v>
      </c>
      <c r="D6981" s="1">
        <v>44978</v>
      </c>
      <c r="E6981" s="2">
        <v>0.75928240740740738</v>
      </c>
      <c r="F6981">
        <v>116</v>
      </c>
      <c r="G6981" t="str">
        <f>IFERROR(INDEX(menu_items!$B:$B,MATCH(F6981,menu_items!$A:$A,0)),"Unknown value")</f>
        <v>Steak Tacos</v>
      </c>
      <c r="H6981" t="str">
        <f>IFERROR(INDEX(menu_items!$C:$C,MATCH(F6981,menu_items!$A:$A,0)),"Unknown value")</f>
        <v>Mexican</v>
      </c>
      <c r="I6981" s="5">
        <f>IFERROR(INDEX(menu_items!$D:$D,MATCH(F6981,menu_items!$A:$A,0)),0)</f>
        <v>13.95</v>
      </c>
      <c r="J6981" t="str">
        <f t="shared" si="548"/>
        <v>Tue</v>
      </c>
      <c r="K6981">
        <f t="shared" si="549"/>
        <v>21</v>
      </c>
      <c r="L6981" t="str">
        <f t="shared" si="550"/>
        <v>Feb</v>
      </c>
      <c r="M6981">
        <v>18</v>
      </c>
      <c r="N6981">
        <f t="shared" si="551"/>
        <v>2</v>
      </c>
      <c r="O6981" s="5">
        <f t="shared" si="552"/>
        <v>28.45</v>
      </c>
    </row>
    <row r="6982" spans="1:15" x14ac:dyDescent="0.25">
      <c r="A6982">
        <v>7061</v>
      </c>
      <c r="B6982">
        <v>3113</v>
      </c>
      <c r="C6982">
        <f>IF(COUNTIF($B$2:B6982,B6982)=1,1,0)</f>
        <v>0</v>
      </c>
      <c r="D6982" s="1">
        <v>44978</v>
      </c>
      <c r="E6982" s="2">
        <v>0.75928240740740738</v>
      </c>
      <c r="F6982">
        <v>108</v>
      </c>
      <c r="G6982" t="str">
        <f>IFERROR(INDEX(menu_items!$B:$B,MATCH(F6982,menu_items!$A:$A,0)),"Unknown value")</f>
        <v>Tofu Pad Thai</v>
      </c>
      <c r="H6982" t="str">
        <f>IFERROR(INDEX(menu_items!$C:$C,MATCH(F6982,menu_items!$A:$A,0)),"Unknown value")</f>
        <v>Asian</v>
      </c>
      <c r="I6982" s="5">
        <f>IFERROR(INDEX(menu_items!$D:$D,MATCH(F6982,menu_items!$A:$A,0)),0)</f>
        <v>14.5</v>
      </c>
      <c r="J6982" t="str">
        <f t="shared" si="548"/>
        <v>Tue</v>
      </c>
      <c r="K6982">
        <f t="shared" si="549"/>
        <v>21</v>
      </c>
      <c r="L6982" t="str">
        <f t="shared" si="550"/>
        <v>Feb</v>
      </c>
      <c r="M6982">
        <v>18</v>
      </c>
      <c r="N6982">
        <f t="shared" si="551"/>
        <v>2</v>
      </c>
      <c r="O6982" s="5">
        <f t="shared" si="552"/>
        <v>28.45</v>
      </c>
    </row>
    <row r="6983" spans="1:15" x14ac:dyDescent="0.25">
      <c r="A6983">
        <v>7062</v>
      </c>
      <c r="B6983">
        <v>3114</v>
      </c>
      <c r="C6983">
        <f>IF(COUNTIF($B$2:B6983,B6983)=1,1,0)</f>
        <v>1</v>
      </c>
      <c r="D6983" s="1">
        <v>44978</v>
      </c>
      <c r="E6983" s="2">
        <v>0.75959490740740743</v>
      </c>
      <c r="F6983">
        <v>102</v>
      </c>
      <c r="G6983" t="str">
        <f>IFERROR(INDEX(menu_items!$B:$B,MATCH(F6983,menu_items!$A:$A,0)),"Unknown value")</f>
        <v>Cheeseburger</v>
      </c>
      <c r="H6983" t="str">
        <f>IFERROR(INDEX(menu_items!$C:$C,MATCH(F6983,menu_items!$A:$A,0)),"Unknown value")</f>
        <v>American</v>
      </c>
      <c r="I6983" s="5">
        <f>IFERROR(INDEX(menu_items!$D:$D,MATCH(F6983,menu_items!$A:$A,0)),0)</f>
        <v>13.95</v>
      </c>
      <c r="J6983" t="str">
        <f t="shared" si="548"/>
        <v>Tue</v>
      </c>
      <c r="K6983">
        <f t="shared" si="549"/>
        <v>21</v>
      </c>
      <c r="L6983" t="str">
        <f t="shared" si="550"/>
        <v>Feb</v>
      </c>
      <c r="M6983">
        <v>18</v>
      </c>
      <c r="N6983">
        <f t="shared" si="551"/>
        <v>1</v>
      </c>
      <c r="O6983" s="5">
        <f t="shared" si="552"/>
        <v>13.95</v>
      </c>
    </row>
    <row r="6984" spans="1:15" x14ac:dyDescent="0.25">
      <c r="A6984">
        <v>7063</v>
      </c>
      <c r="B6984">
        <v>3115</v>
      </c>
      <c r="C6984">
        <f>IF(COUNTIF($B$2:B6984,B6984)=1,1,0)</f>
        <v>1</v>
      </c>
      <c r="D6984" s="1">
        <v>44978</v>
      </c>
      <c r="E6984" s="2">
        <v>0.76081018518518517</v>
      </c>
      <c r="F6984">
        <v>132</v>
      </c>
      <c r="G6984" t="str">
        <f>IFERROR(INDEX(menu_items!$B:$B,MATCH(F6984,menu_items!$A:$A,0)),"Unknown value")</f>
        <v>Eggplant Parmesan</v>
      </c>
      <c r="H6984" t="str">
        <f>IFERROR(INDEX(menu_items!$C:$C,MATCH(F6984,menu_items!$A:$A,0)),"Unknown value")</f>
        <v>Italian</v>
      </c>
      <c r="I6984" s="5">
        <f>IFERROR(INDEX(menu_items!$D:$D,MATCH(F6984,menu_items!$A:$A,0)),0)</f>
        <v>16.95</v>
      </c>
      <c r="J6984" t="str">
        <f t="shared" si="548"/>
        <v>Tue</v>
      </c>
      <c r="K6984">
        <f t="shared" si="549"/>
        <v>21</v>
      </c>
      <c r="L6984" t="str">
        <f t="shared" si="550"/>
        <v>Feb</v>
      </c>
      <c r="M6984">
        <v>18</v>
      </c>
      <c r="N6984">
        <f t="shared" si="551"/>
        <v>1</v>
      </c>
      <c r="O6984" s="5">
        <f t="shared" si="552"/>
        <v>16.95</v>
      </c>
    </row>
    <row r="6985" spans="1:15" x14ac:dyDescent="0.25">
      <c r="A6985">
        <v>7064</v>
      </c>
      <c r="B6985">
        <v>3116</v>
      </c>
      <c r="C6985">
        <f>IF(COUNTIF($B$2:B6985,B6985)=1,1,0)</f>
        <v>1</v>
      </c>
      <c r="D6985" s="1">
        <v>44978</v>
      </c>
      <c r="E6985" s="2">
        <v>0.76976851851851846</v>
      </c>
      <c r="F6985">
        <v>124</v>
      </c>
      <c r="G6985" t="str">
        <f>IFERROR(INDEX(menu_items!$B:$B,MATCH(F6985,menu_items!$A:$A,0)),"Unknown value")</f>
        <v>Spaghetti</v>
      </c>
      <c r="H6985" t="str">
        <f>IFERROR(INDEX(menu_items!$C:$C,MATCH(F6985,menu_items!$A:$A,0)),"Unknown value")</f>
        <v>Italian</v>
      </c>
      <c r="I6985" s="5">
        <f>IFERROR(INDEX(menu_items!$D:$D,MATCH(F6985,menu_items!$A:$A,0)),0)</f>
        <v>14.5</v>
      </c>
      <c r="J6985" t="str">
        <f t="shared" si="548"/>
        <v>Tue</v>
      </c>
      <c r="K6985">
        <f t="shared" si="549"/>
        <v>21</v>
      </c>
      <c r="L6985" t="str">
        <f t="shared" si="550"/>
        <v>Feb</v>
      </c>
      <c r="M6985">
        <v>18</v>
      </c>
      <c r="N6985">
        <f t="shared" si="551"/>
        <v>2</v>
      </c>
      <c r="O6985" s="5">
        <f t="shared" si="552"/>
        <v>32.450000000000003</v>
      </c>
    </row>
    <row r="6986" spans="1:15" x14ac:dyDescent="0.25">
      <c r="A6986">
        <v>7065</v>
      </c>
      <c r="B6986">
        <v>3116</v>
      </c>
      <c r="C6986">
        <f>IF(COUNTIF($B$2:B6986,B6986)=1,1,0)</f>
        <v>0</v>
      </c>
      <c r="D6986" s="1">
        <v>44978</v>
      </c>
      <c r="E6986" s="2">
        <v>0.76976851851851846</v>
      </c>
      <c r="F6986">
        <v>110</v>
      </c>
      <c r="G6986" t="str">
        <f>IFERROR(INDEX(menu_items!$B:$B,MATCH(F6986,menu_items!$A:$A,0)),"Unknown value")</f>
        <v>Pork Ramen</v>
      </c>
      <c r="H6986" t="str">
        <f>IFERROR(INDEX(menu_items!$C:$C,MATCH(F6986,menu_items!$A:$A,0)),"Unknown value")</f>
        <v>Asian</v>
      </c>
      <c r="I6986" s="5">
        <f>IFERROR(INDEX(menu_items!$D:$D,MATCH(F6986,menu_items!$A:$A,0)),0)</f>
        <v>17.95</v>
      </c>
      <c r="J6986" t="str">
        <f t="shared" si="548"/>
        <v>Tue</v>
      </c>
      <c r="K6986">
        <f t="shared" si="549"/>
        <v>21</v>
      </c>
      <c r="L6986" t="str">
        <f t="shared" si="550"/>
        <v>Feb</v>
      </c>
      <c r="M6986">
        <v>18</v>
      </c>
      <c r="N6986">
        <f t="shared" si="551"/>
        <v>2</v>
      </c>
      <c r="O6986" s="5">
        <f t="shared" si="552"/>
        <v>32.450000000000003</v>
      </c>
    </row>
    <row r="6987" spans="1:15" x14ac:dyDescent="0.25">
      <c r="A6987">
        <v>7066</v>
      </c>
      <c r="B6987">
        <v>3117</v>
      </c>
      <c r="C6987">
        <f>IF(COUNTIF($B$2:B6987,B6987)=1,1,0)</f>
        <v>1</v>
      </c>
      <c r="D6987" s="1">
        <v>44978</v>
      </c>
      <c r="E6987" s="2">
        <v>0.78325231481481483</v>
      </c>
      <c r="F6987">
        <v>113</v>
      </c>
      <c r="G6987" t="str">
        <f>IFERROR(INDEX(menu_items!$B:$B,MATCH(F6987,menu_items!$A:$A,0)),"Unknown value")</f>
        <v>Edamame</v>
      </c>
      <c r="H6987" t="str">
        <f>IFERROR(INDEX(menu_items!$C:$C,MATCH(F6987,menu_items!$A:$A,0)),"Unknown value")</f>
        <v>Asian</v>
      </c>
      <c r="I6987" s="5">
        <f>IFERROR(INDEX(menu_items!$D:$D,MATCH(F6987,menu_items!$A:$A,0)),0)</f>
        <v>5</v>
      </c>
      <c r="J6987" t="str">
        <f t="shared" si="548"/>
        <v>Tue</v>
      </c>
      <c r="K6987">
        <f t="shared" si="549"/>
        <v>21</v>
      </c>
      <c r="L6987" t="str">
        <f t="shared" si="550"/>
        <v>Feb</v>
      </c>
      <c r="M6987">
        <v>18</v>
      </c>
      <c r="N6987">
        <f t="shared" si="551"/>
        <v>1</v>
      </c>
      <c r="O6987" s="5">
        <f t="shared" si="552"/>
        <v>5</v>
      </c>
    </row>
    <row r="6988" spans="1:15" x14ac:dyDescent="0.25">
      <c r="A6988">
        <v>7067</v>
      </c>
      <c r="B6988">
        <v>3118</v>
      </c>
      <c r="C6988">
        <f>IF(COUNTIF($B$2:B6988,B6988)=1,1,0)</f>
        <v>1</v>
      </c>
      <c r="D6988" s="1">
        <v>44978</v>
      </c>
      <c r="E6988" s="2">
        <v>0.79710648148148144</v>
      </c>
      <c r="F6988">
        <v>116</v>
      </c>
      <c r="G6988" t="str">
        <f>IFERROR(INDEX(menu_items!$B:$B,MATCH(F6988,menu_items!$A:$A,0)),"Unknown value")</f>
        <v>Steak Tacos</v>
      </c>
      <c r="H6988" t="str">
        <f>IFERROR(INDEX(menu_items!$C:$C,MATCH(F6988,menu_items!$A:$A,0)),"Unknown value")</f>
        <v>Mexican</v>
      </c>
      <c r="I6988" s="5">
        <f>IFERROR(INDEX(menu_items!$D:$D,MATCH(F6988,menu_items!$A:$A,0)),0)</f>
        <v>13.95</v>
      </c>
      <c r="J6988" t="str">
        <f t="shared" si="548"/>
        <v>Tue</v>
      </c>
      <c r="K6988">
        <f t="shared" si="549"/>
        <v>21</v>
      </c>
      <c r="L6988" t="str">
        <f t="shared" si="550"/>
        <v>Feb</v>
      </c>
      <c r="M6988">
        <v>19</v>
      </c>
      <c r="N6988">
        <f t="shared" si="551"/>
        <v>2</v>
      </c>
      <c r="O6988" s="5">
        <f t="shared" si="552"/>
        <v>28.9</v>
      </c>
    </row>
    <row r="6989" spans="1:15" x14ac:dyDescent="0.25">
      <c r="A6989">
        <v>7068</v>
      </c>
      <c r="B6989">
        <v>3118</v>
      </c>
      <c r="C6989">
        <f>IF(COUNTIF($B$2:B6989,B6989)=1,1,0)</f>
        <v>0</v>
      </c>
      <c r="D6989" s="1">
        <v>44978</v>
      </c>
      <c r="E6989" s="2">
        <v>0.79710648148148144</v>
      </c>
      <c r="F6989">
        <v>118</v>
      </c>
      <c r="G6989" t="str">
        <f>IFERROR(INDEX(menu_items!$B:$B,MATCH(F6989,menu_items!$A:$A,0)),"Unknown value")</f>
        <v>Steak Burrito</v>
      </c>
      <c r="H6989" t="str">
        <f>IFERROR(INDEX(menu_items!$C:$C,MATCH(F6989,menu_items!$A:$A,0)),"Unknown value")</f>
        <v>Mexican</v>
      </c>
      <c r="I6989" s="5">
        <f>IFERROR(INDEX(menu_items!$D:$D,MATCH(F6989,menu_items!$A:$A,0)),0)</f>
        <v>14.95</v>
      </c>
      <c r="J6989" t="str">
        <f t="shared" si="548"/>
        <v>Tue</v>
      </c>
      <c r="K6989">
        <f t="shared" si="549"/>
        <v>21</v>
      </c>
      <c r="L6989" t="str">
        <f t="shared" si="550"/>
        <v>Feb</v>
      </c>
      <c r="M6989">
        <v>19</v>
      </c>
      <c r="N6989">
        <f t="shared" si="551"/>
        <v>2</v>
      </c>
      <c r="O6989" s="5">
        <f t="shared" si="552"/>
        <v>28.9</v>
      </c>
    </row>
    <row r="6990" spans="1:15" x14ac:dyDescent="0.25">
      <c r="A6990">
        <v>7069</v>
      </c>
      <c r="B6990">
        <v>3119</v>
      </c>
      <c r="C6990">
        <f>IF(COUNTIF($B$2:B6990,B6990)=1,1,0)</f>
        <v>1</v>
      </c>
      <c r="D6990" s="1">
        <v>44978</v>
      </c>
      <c r="E6990" s="2">
        <v>0.8034606481481481</v>
      </c>
      <c r="F6990">
        <v>126</v>
      </c>
      <c r="G6990" t="str">
        <f>IFERROR(INDEX(menu_items!$B:$B,MATCH(F6990,menu_items!$A:$A,0)),"Unknown value")</f>
        <v>Fettuccine Alfredo</v>
      </c>
      <c r="H6990" t="str">
        <f>IFERROR(INDEX(menu_items!$C:$C,MATCH(F6990,menu_items!$A:$A,0)),"Unknown value")</f>
        <v>Italian</v>
      </c>
      <c r="I6990" s="5">
        <f>IFERROR(INDEX(menu_items!$D:$D,MATCH(F6990,menu_items!$A:$A,0)),0)</f>
        <v>14.5</v>
      </c>
      <c r="J6990" t="str">
        <f t="shared" si="548"/>
        <v>Tue</v>
      </c>
      <c r="K6990">
        <f t="shared" si="549"/>
        <v>21</v>
      </c>
      <c r="L6990" t="str">
        <f t="shared" si="550"/>
        <v>Feb</v>
      </c>
      <c r="M6990">
        <v>19</v>
      </c>
      <c r="N6990">
        <f t="shared" si="551"/>
        <v>1</v>
      </c>
      <c r="O6990" s="5">
        <f t="shared" si="552"/>
        <v>14.5</v>
      </c>
    </row>
    <row r="6991" spans="1:15" x14ac:dyDescent="0.25">
      <c r="A6991">
        <v>7070</v>
      </c>
      <c r="B6991">
        <v>3120</v>
      </c>
      <c r="C6991">
        <f>IF(COUNTIF($B$2:B6991,B6991)=1,1,0)</f>
        <v>1</v>
      </c>
      <c r="D6991" s="1">
        <v>44978</v>
      </c>
      <c r="E6991" s="2">
        <v>0.8062731481481481</v>
      </c>
      <c r="F6991">
        <v>101</v>
      </c>
      <c r="G6991" t="str">
        <f>IFERROR(INDEX(menu_items!$B:$B,MATCH(F6991,menu_items!$A:$A,0)),"Unknown value")</f>
        <v>Hamburger</v>
      </c>
      <c r="H6991" t="str">
        <f>IFERROR(INDEX(menu_items!$C:$C,MATCH(F6991,menu_items!$A:$A,0)),"Unknown value")</f>
        <v>American</v>
      </c>
      <c r="I6991" s="5">
        <f>IFERROR(INDEX(menu_items!$D:$D,MATCH(F6991,menu_items!$A:$A,0)),0)</f>
        <v>12.95</v>
      </c>
      <c r="J6991" t="str">
        <f t="shared" si="548"/>
        <v>Tue</v>
      </c>
      <c r="K6991">
        <f t="shared" si="549"/>
        <v>21</v>
      </c>
      <c r="L6991" t="str">
        <f t="shared" si="550"/>
        <v>Feb</v>
      </c>
      <c r="M6991">
        <v>19</v>
      </c>
      <c r="N6991">
        <f t="shared" si="551"/>
        <v>2</v>
      </c>
      <c r="O6991" s="5">
        <f t="shared" si="552"/>
        <v>17.95</v>
      </c>
    </row>
    <row r="6992" spans="1:15" x14ac:dyDescent="0.25">
      <c r="A6992">
        <v>7071</v>
      </c>
      <c r="B6992">
        <v>3120</v>
      </c>
      <c r="C6992">
        <f>IF(COUNTIF($B$2:B6992,B6992)=1,1,0)</f>
        <v>0</v>
      </c>
      <c r="D6992" s="1">
        <v>44978</v>
      </c>
      <c r="E6992" s="2">
        <v>0.8062731481481481</v>
      </c>
      <c r="F6992">
        <v>113</v>
      </c>
      <c r="G6992" t="str">
        <f>IFERROR(INDEX(menu_items!$B:$B,MATCH(F6992,menu_items!$A:$A,0)),"Unknown value")</f>
        <v>Edamame</v>
      </c>
      <c r="H6992" t="str">
        <f>IFERROR(INDEX(menu_items!$C:$C,MATCH(F6992,menu_items!$A:$A,0)),"Unknown value")</f>
        <v>Asian</v>
      </c>
      <c r="I6992" s="5">
        <f>IFERROR(INDEX(menu_items!$D:$D,MATCH(F6992,menu_items!$A:$A,0)),0)</f>
        <v>5</v>
      </c>
      <c r="J6992" t="str">
        <f t="shared" si="548"/>
        <v>Tue</v>
      </c>
      <c r="K6992">
        <f t="shared" si="549"/>
        <v>21</v>
      </c>
      <c r="L6992" t="str">
        <f t="shared" si="550"/>
        <v>Feb</v>
      </c>
      <c r="M6992">
        <v>19</v>
      </c>
      <c r="N6992">
        <f t="shared" si="551"/>
        <v>2</v>
      </c>
      <c r="O6992" s="5">
        <f t="shared" si="552"/>
        <v>17.95</v>
      </c>
    </row>
    <row r="6993" spans="1:15" x14ac:dyDescent="0.25">
      <c r="A6993">
        <v>7072</v>
      </c>
      <c r="B6993">
        <v>3121</v>
      </c>
      <c r="C6993">
        <f>IF(COUNTIF($B$2:B6993,B6993)=1,1,0)</f>
        <v>1</v>
      </c>
      <c r="D6993" s="1">
        <v>44978</v>
      </c>
      <c r="E6993" s="2">
        <v>0.80925925925925923</v>
      </c>
      <c r="F6993">
        <v>110</v>
      </c>
      <c r="G6993" t="str">
        <f>IFERROR(INDEX(menu_items!$B:$B,MATCH(F6993,menu_items!$A:$A,0)),"Unknown value")</f>
        <v>Pork Ramen</v>
      </c>
      <c r="H6993" t="str">
        <f>IFERROR(INDEX(menu_items!$C:$C,MATCH(F6993,menu_items!$A:$A,0)),"Unknown value")</f>
        <v>Asian</v>
      </c>
      <c r="I6993" s="5">
        <f>IFERROR(INDEX(menu_items!$D:$D,MATCH(F6993,menu_items!$A:$A,0)),0)</f>
        <v>17.95</v>
      </c>
      <c r="J6993" t="str">
        <f t="shared" si="548"/>
        <v>Tue</v>
      </c>
      <c r="K6993">
        <f t="shared" si="549"/>
        <v>21</v>
      </c>
      <c r="L6993" t="str">
        <f t="shared" si="550"/>
        <v>Feb</v>
      </c>
      <c r="M6993">
        <v>19</v>
      </c>
      <c r="N6993">
        <f t="shared" si="551"/>
        <v>1</v>
      </c>
      <c r="O6993" s="5">
        <f t="shared" si="552"/>
        <v>17.95</v>
      </c>
    </row>
    <row r="6994" spans="1:15" x14ac:dyDescent="0.25">
      <c r="A6994">
        <v>7073</v>
      </c>
      <c r="B6994">
        <v>3122</v>
      </c>
      <c r="C6994">
        <f>IF(COUNTIF($B$2:B6994,B6994)=1,1,0)</f>
        <v>1</v>
      </c>
      <c r="D6994" s="1">
        <v>44978</v>
      </c>
      <c r="E6994" s="2">
        <v>0.81196759259259255</v>
      </c>
      <c r="F6994">
        <v>108</v>
      </c>
      <c r="G6994" t="str">
        <f>IFERROR(INDEX(menu_items!$B:$B,MATCH(F6994,menu_items!$A:$A,0)),"Unknown value")</f>
        <v>Tofu Pad Thai</v>
      </c>
      <c r="H6994" t="str">
        <f>IFERROR(INDEX(menu_items!$C:$C,MATCH(F6994,menu_items!$A:$A,0)),"Unknown value")</f>
        <v>Asian</v>
      </c>
      <c r="I6994" s="5">
        <f>IFERROR(INDEX(menu_items!$D:$D,MATCH(F6994,menu_items!$A:$A,0)),0)</f>
        <v>14.5</v>
      </c>
      <c r="J6994" t="str">
        <f t="shared" si="548"/>
        <v>Tue</v>
      </c>
      <c r="K6994">
        <f t="shared" si="549"/>
        <v>21</v>
      </c>
      <c r="L6994" t="str">
        <f t="shared" si="550"/>
        <v>Feb</v>
      </c>
      <c r="M6994">
        <v>19</v>
      </c>
      <c r="N6994">
        <f t="shared" si="551"/>
        <v>2</v>
      </c>
      <c r="O6994" s="5">
        <f t="shared" si="552"/>
        <v>29</v>
      </c>
    </row>
    <row r="6995" spans="1:15" x14ac:dyDescent="0.25">
      <c r="A6995">
        <v>7074</v>
      </c>
      <c r="B6995">
        <v>3122</v>
      </c>
      <c r="C6995">
        <f>IF(COUNTIF($B$2:B6995,B6995)=1,1,0)</f>
        <v>0</v>
      </c>
      <c r="D6995" s="1">
        <v>44978</v>
      </c>
      <c r="E6995" s="2">
        <v>0.81196759259259255</v>
      </c>
      <c r="F6995">
        <v>126</v>
      </c>
      <c r="G6995" t="str">
        <f>IFERROR(INDEX(menu_items!$B:$B,MATCH(F6995,menu_items!$A:$A,0)),"Unknown value")</f>
        <v>Fettuccine Alfredo</v>
      </c>
      <c r="H6995" t="str">
        <f>IFERROR(INDEX(menu_items!$C:$C,MATCH(F6995,menu_items!$A:$A,0)),"Unknown value")</f>
        <v>Italian</v>
      </c>
      <c r="I6995" s="5">
        <f>IFERROR(INDEX(menu_items!$D:$D,MATCH(F6995,menu_items!$A:$A,0)),0)</f>
        <v>14.5</v>
      </c>
      <c r="J6995" t="str">
        <f t="shared" si="548"/>
        <v>Tue</v>
      </c>
      <c r="K6995">
        <f t="shared" si="549"/>
        <v>21</v>
      </c>
      <c r="L6995" t="str">
        <f t="shared" si="550"/>
        <v>Feb</v>
      </c>
      <c r="M6995">
        <v>19</v>
      </c>
      <c r="N6995">
        <f t="shared" si="551"/>
        <v>2</v>
      </c>
      <c r="O6995" s="5">
        <f t="shared" si="552"/>
        <v>29</v>
      </c>
    </row>
    <row r="6996" spans="1:15" x14ac:dyDescent="0.25">
      <c r="A6996">
        <v>7075</v>
      </c>
      <c r="B6996">
        <v>3123</v>
      </c>
      <c r="C6996">
        <f>IF(COUNTIF($B$2:B6996,B6996)=1,1,0)</f>
        <v>1</v>
      </c>
      <c r="D6996" s="1">
        <v>44978</v>
      </c>
      <c r="E6996" s="2">
        <v>0.82369212962962968</v>
      </c>
      <c r="F6996">
        <v>126</v>
      </c>
      <c r="G6996" t="str">
        <f>IFERROR(INDEX(menu_items!$B:$B,MATCH(F6996,menu_items!$A:$A,0)),"Unknown value")</f>
        <v>Fettuccine Alfredo</v>
      </c>
      <c r="H6996" t="str">
        <f>IFERROR(INDEX(menu_items!$C:$C,MATCH(F6996,menu_items!$A:$A,0)),"Unknown value")</f>
        <v>Italian</v>
      </c>
      <c r="I6996" s="5">
        <f>IFERROR(INDEX(menu_items!$D:$D,MATCH(F6996,menu_items!$A:$A,0)),0)</f>
        <v>14.5</v>
      </c>
      <c r="J6996" t="str">
        <f t="shared" si="548"/>
        <v>Tue</v>
      </c>
      <c r="K6996">
        <f t="shared" si="549"/>
        <v>21</v>
      </c>
      <c r="L6996" t="str">
        <f t="shared" si="550"/>
        <v>Feb</v>
      </c>
      <c r="M6996">
        <v>19</v>
      </c>
      <c r="N6996">
        <f t="shared" si="551"/>
        <v>2</v>
      </c>
      <c r="O6996" s="5">
        <f t="shared" si="552"/>
        <v>21.5</v>
      </c>
    </row>
    <row r="6997" spans="1:15" x14ac:dyDescent="0.25">
      <c r="A6997">
        <v>7076</v>
      </c>
      <c r="B6997">
        <v>3123</v>
      </c>
      <c r="C6997">
        <f>IF(COUNTIF($B$2:B6997,B6997)=1,1,0)</f>
        <v>0</v>
      </c>
      <c r="D6997" s="1">
        <v>44978</v>
      </c>
      <c r="E6997" s="2">
        <v>0.82369212962962968</v>
      </c>
      <c r="F6997">
        <v>105</v>
      </c>
      <c r="G6997" t="str">
        <f>IFERROR(INDEX(menu_items!$B:$B,MATCH(F6997,menu_items!$A:$A,0)),"Unknown value")</f>
        <v>Mac &amp; Cheese</v>
      </c>
      <c r="H6997" t="str">
        <f>IFERROR(INDEX(menu_items!$C:$C,MATCH(F6997,menu_items!$A:$A,0)),"Unknown value")</f>
        <v>American</v>
      </c>
      <c r="I6997" s="5">
        <f>IFERROR(INDEX(menu_items!$D:$D,MATCH(F6997,menu_items!$A:$A,0)),0)</f>
        <v>7</v>
      </c>
      <c r="J6997" t="str">
        <f t="shared" si="548"/>
        <v>Tue</v>
      </c>
      <c r="K6997">
        <f t="shared" si="549"/>
        <v>21</v>
      </c>
      <c r="L6997" t="str">
        <f t="shared" si="550"/>
        <v>Feb</v>
      </c>
      <c r="M6997">
        <v>19</v>
      </c>
      <c r="N6997">
        <f t="shared" si="551"/>
        <v>2</v>
      </c>
      <c r="O6997" s="5">
        <f t="shared" si="552"/>
        <v>21.5</v>
      </c>
    </row>
    <row r="6998" spans="1:15" x14ac:dyDescent="0.25">
      <c r="A6998">
        <v>7077</v>
      </c>
      <c r="B6998">
        <v>3124</v>
      </c>
      <c r="C6998">
        <f>IF(COUNTIF($B$2:B6998,B6998)=1,1,0)</f>
        <v>1</v>
      </c>
      <c r="D6998" s="1">
        <v>44978</v>
      </c>
      <c r="E6998" s="2">
        <v>0.83287037037037037</v>
      </c>
      <c r="F6998">
        <v>125</v>
      </c>
      <c r="G6998" t="str">
        <f>IFERROR(INDEX(menu_items!$B:$B,MATCH(F6998,menu_items!$A:$A,0)),"Unknown value")</f>
        <v>Spaghetti &amp; Meatballs</v>
      </c>
      <c r="H6998" t="str">
        <f>IFERROR(INDEX(menu_items!$C:$C,MATCH(F6998,menu_items!$A:$A,0)),"Unknown value")</f>
        <v>Italian</v>
      </c>
      <c r="I6998" s="5">
        <f>IFERROR(INDEX(menu_items!$D:$D,MATCH(F6998,menu_items!$A:$A,0)),0)</f>
        <v>17.95</v>
      </c>
      <c r="J6998" t="str">
        <f t="shared" si="548"/>
        <v>Tue</v>
      </c>
      <c r="K6998">
        <f t="shared" si="549"/>
        <v>21</v>
      </c>
      <c r="L6998" t="str">
        <f t="shared" si="550"/>
        <v>Feb</v>
      </c>
      <c r="M6998">
        <v>19</v>
      </c>
      <c r="N6998">
        <f t="shared" si="551"/>
        <v>3</v>
      </c>
      <c r="O6998" s="5">
        <f t="shared" si="552"/>
        <v>40.9</v>
      </c>
    </row>
    <row r="6999" spans="1:15" x14ac:dyDescent="0.25">
      <c r="A6999">
        <v>7078</v>
      </c>
      <c r="B6999">
        <v>3124</v>
      </c>
      <c r="C6999">
        <f>IF(COUNTIF($B$2:B6999,B6999)=1,1,0)</f>
        <v>0</v>
      </c>
      <c r="D6999" s="1">
        <v>44978</v>
      </c>
      <c r="E6999" s="2">
        <v>0.83287037037037037</v>
      </c>
      <c r="F6999">
        <v>113</v>
      </c>
      <c r="G6999" t="str">
        <f>IFERROR(INDEX(menu_items!$B:$B,MATCH(F6999,menu_items!$A:$A,0)),"Unknown value")</f>
        <v>Edamame</v>
      </c>
      <c r="H6999" t="str">
        <f>IFERROR(INDEX(menu_items!$C:$C,MATCH(F6999,menu_items!$A:$A,0)),"Unknown value")</f>
        <v>Asian</v>
      </c>
      <c r="I6999" s="5">
        <f>IFERROR(INDEX(menu_items!$D:$D,MATCH(F6999,menu_items!$A:$A,0)),0)</f>
        <v>5</v>
      </c>
      <c r="J6999" t="str">
        <f t="shared" si="548"/>
        <v>Tue</v>
      </c>
      <c r="K6999">
        <f t="shared" si="549"/>
        <v>21</v>
      </c>
      <c r="L6999" t="str">
        <f t="shared" si="550"/>
        <v>Feb</v>
      </c>
      <c r="M6999">
        <v>19</v>
      </c>
      <c r="N6999">
        <f t="shared" si="551"/>
        <v>3</v>
      </c>
      <c r="O6999" s="5">
        <f t="shared" si="552"/>
        <v>40.9</v>
      </c>
    </row>
    <row r="7000" spans="1:15" x14ac:dyDescent="0.25">
      <c r="A7000">
        <v>7079</v>
      </c>
      <c r="B7000">
        <v>3124</v>
      </c>
      <c r="C7000">
        <f>IF(COUNTIF($B$2:B7000,B7000)=1,1,0)</f>
        <v>0</v>
      </c>
      <c r="D7000" s="1">
        <v>44978</v>
      </c>
      <c r="E7000" s="2">
        <v>0.83287037037037037</v>
      </c>
      <c r="F7000">
        <v>131</v>
      </c>
      <c r="G7000" t="str">
        <f>IFERROR(INDEX(menu_items!$B:$B,MATCH(F7000,menu_items!$A:$A,0)),"Unknown value")</f>
        <v>Chicken Parmesan</v>
      </c>
      <c r="H7000" t="str">
        <f>IFERROR(INDEX(menu_items!$C:$C,MATCH(F7000,menu_items!$A:$A,0)),"Unknown value")</f>
        <v>Italian</v>
      </c>
      <c r="I7000" s="5">
        <f>IFERROR(INDEX(menu_items!$D:$D,MATCH(F7000,menu_items!$A:$A,0)),0)</f>
        <v>17.95</v>
      </c>
      <c r="J7000" t="str">
        <f t="shared" si="548"/>
        <v>Tue</v>
      </c>
      <c r="K7000">
        <f t="shared" si="549"/>
        <v>21</v>
      </c>
      <c r="L7000" t="str">
        <f t="shared" si="550"/>
        <v>Feb</v>
      </c>
      <c r="M7000">
        <v>19</v>
      </c>
      <c r="N7000">
        <f t="shared" si="551"/>
        <v>3</v>
      </c>
      <c r="O7000" s="5">
        <f t="shared" si="552"/>
        <v>40.9</v>
      </c>
    </row>
    <row r="7001" spans="1:15" x14ac:dyDescent="0.25">
      <c r="A7001">
        <v>7080</v>
      </c>
      <c r="B7001">
        <v>3125</v>
      </c>
      <c r="C7001">
        <f>IF(COUNTIF($B$2:B7001,B7001)=1,1,0)</f>
        <v>1</v>
      </c>
      <c r="D7001" s="1">
        <v>44978</v>
      </c>
      <c r="E7001" s="2">
        <v>0.84209490740740744</v>
      </c>
      <c r="F7001">
        <v>124</v>
      </c>
      <c r="G7001" t="str">
        <f>IFERROR(INDEX(menu_items!$B:$B,MATCH(F7001,menu_items!$A:$A,0)),"Unknown value")</f>
        <v>Spaghetti</v>
      </c>
      <c r="H7001" t="str">
        <f>IFERROR(INDEX(menu_items!$C:$C,MATCH(F7001,menu_items!$A:$A,0)),"Unknown value")</f>
        <v>Italian</v>
      </c>
      <c r="I7001" s="5">
        <f>IFERROR(INDEX(menu_items!$D:$D,MATCH(F7001,menu_items!$A:$A,0)),0)</f>
        <v>14.5</v>
      </c>
      <c r="J7001" t="str">
        <f t="shared" si="548"/>
        <v>Tue</v>
      </c>
      <c r="K7001">
        <f t="shared" si="549"/>
        <v>21</v>
      </c>
      <c r="L7001" t="str">
        <f t="shared" si="550"/>
        <v>Feb</v>
      </c>
      <c r="M7001">
        <v>20</v>
      </c>
      <c r="N7001">
        <f t="shared" si="551"/>
        <v>3</v>
      </c>
      <c r="O7001" s="5">
        <f t="shared" si="552"/>
        <v>49.400000000000006</v>
      </c>
    </row>
    <row r="7002" spans="1:15" x14ac:dyDescent="0.25">
      <c r="A7002">
        <v>7081</v>
      </c>
      <c r="B7002">
        <v>3125</v>
      </c>
      <c r="C7002">
        <f>IF(COUNTIF($B$2:B7002,B7002)=1,1,0)</f>
        <v>0</v>
      </c>
      <c r="D7002" s="1">
        <v>44978</v>
      </c>
      <c r="E7002" s="2">
        <v>0.84209490740740744</v>
      </c>
      <c r="F7002">
        <v>109</v>
      </c>
      <c r="G7002" t="str">
        <f>IFERROR(INDEX(menu_items!$B:$B,MATCH(F7002,menu_items!$A:$A,0)),"Unknown value")</f>
        <v>Korean Beef Bowl</v>
      </c>
      <c r="H7002" t="str">
        <f>IFERROR(INDEX(menu_items!$C:$C,MATCH(F7002,menu_items!$A:$A,0)),"Unknown value")</f>
        <v>Asian</v>
      </c>
      <c r="I7002" s="5">
        <f>IFERROR(INDEX(menu_items!$D:$D,MATCH(F7002,menu_items!$A:$A,0)),0)</f>
        <v>17.95</v>
      </c>
      <c r="J7002" t="str">
        <f t="shared" si="548"/>
        <v>Tue</v>
      </c>
      <c r="K7002">
        <f t="shared" si="549"/>
        <v>21</v>
      </c>
      <c r="L7002" t="str">
        <f t="shared" si="550"/>
        <v>Feb</v>
      </c>
      <c r="M7002">
        <v>20</v>
      </c>
      <c r="N7002">
        <f t="shared" si="551"/>
        <v>3</v>
      </c>
      <c r="O7002" s="5">
        <f t="shared" si="552"/>
        <v>49.400000000000006</v>
      </c>
    </row>
    <row r="7003" spans="1:15" x14ac:dyDescent="0.25">
      <c r="A7003">
        <v>7082</v>
      </c>
      <c r="B7003">
        <v>3125</v>
      </c>
      <c r="C7003">
        <f>IF(COUNTIF($B$2:B7003,B7003)=1,1,0)</f>
        <v>0</v>
      </c>
      <c r="D7003" s="1">
        <v>44978</v>
      </c>
      <c r="E7003" s="2">
        <v>0.84209490740740744</v>
      </c>
      <c r="F7003">
        <v>132</v>
      </c>
      <c r="G7003" t="str">
        <f>IFERROR(INDEX(menu_items!$B:$B,MATCH(F7003,menu_items!$A:$A,0)),"Unknown value")</f>
        <v>Eggplant Parmesan</v>
      </c>
      <c r="H7003" t="str">
        <f>IFERROR(INDEX(menu_items!$C:$C,MATCH(F7003,menu_items!$A:$A,0)),"Unknown value")</f>
        <v>Italian</v>
      </c>
      <c r="I7003" s="5">
        <f>IFERROR(INDEX(menu_items!$D:$D,MATCH(F7003,menu_items!$A:$A,0)),0)</f>
        <v>16.95</v>
      </c>
      <c r="J7003" t="str">
        <f t="shared" si="548"/>
        <v>Tue</v>
      </c>
      <c r="K7003">
        <f t="shared" si="549"/>
        <v>21</v>
      </c>
      <c r="L7003" t="str">
        <f t="shared" si="550"/>
        <v>Feb</v>
      </c>
      <c r="M7003">
        <v>20</v>
      </c>
      <c r="N7003">
        <f t="shared" si="551"/>
        <v>3</v>
      </c>
      <c r="O7003" s="5">
        <f t="shared" si="552"/>
        <v>49.400000000000006</v>
      </c>
    </row>
    <row r="7004" spans="1:15" x14ac:dyDescent="0.25">
      <c r="A7004">
        <v>7083</v>
      </c>
      <c r="B7004">
        <v>3126</v>
      </c>
      <c r="C7004">
        <f>IF(COUNTIF($B$2:B7004,B7004)=1,1,0)</f>
        <v>1</v>
      </c>
      <c r="D7004" s="1">
        <v>44978</v>
      </c>
      <c r="E7004" s="2">
        <v>0.85777777777777775</v>
      </c>
      <c r="F7004">
        <v>102</v>
      </c>
      <c r="G7004" t="str">
        <f>IFERROR(INDEX(menu_items!$B:$B,MATCH(F7004,menu_items!$A:$A,0)),"Unknown value")</f>
        <v>Cheeseburger</v>
      </c>
      <c r="H7004" t="str">
        <f>IFERROR(INDEX(menu_items!$C:$C,MATCH(F7004,menu_items!$A:$A,0)),"Unknown value")</f>
        <v>American</v>
      </c>
      <c r="I7004" s="5">
        <f>IFERROR(INDEX(menu_items!$D:$D,MATCH(F7004,menu_items!$A:$A,0)),0)</f>
        <v>13.95</v>
      </c>
      <c r="J7004" t="str">
        <f t="shared" si="548"/>
        <v>Tue</v>
      </c>
      <c r="K7004">
        <f t="shared" si="549"/>
        <v>21</v>
      </c>
      <c r="L7004" t="str">
        <f t="shared" si="550"/>
        <v>Feb</v>
      </c>
      <c r="M7004">
        <v>20</v>
      </c>
      <c r="N7004">
        <f t="shared" si="551"/>
        <v>1</v>
      </c>
      <c r="O7004" s="5">
        <f t="shared" si="552"/>
        <v>13.95</v>
      </c>
    </row>
    <row r="7005" spans="1:15" x14ac:dyDescent="0.25">
      <c r="A7005">
        <v>7084</v>
      </c>
      <c r="B7005">
        <v>3127</v>
      </c>
      <c r="C7005">
        <f>IF(COUNTIF($B$2:B7005,B7005)=1,1,0)</f>
        <v>1</v>
      </c>
      <c r="D7005" s="1">
        <v>44978</v>
      </c>
      <c r="E7005" s="2">
        <v>0.86122685185185188</v>
      </c>
      <c r="F7005">
        <v>103</v>
      </c>
      <c r="G7005" t="str">
        <f>IFERROR(INDEX(menu_items!$B:$B,MATCH(F7005,menu_items!$A:$A,0)),"Unknown value")</f>
        <v>Hot Dog</v>
      </c>
      <c r="H7005" t="str">
        <f>IFERROR(INDEX(menu_items!$C:$C,MATCH(F7005,menu_items!$A:$A,0)),"Unknown value")</f>
        <v>American</v>
      </c>
      <c r="I7005" s="5">
        <f>IFERROR(INDEX(menu_items!$D:$D,MATCH(F7005,menu_items!$A:$A,0)),0)</f>
        <v>9</v>
      </c>
      <c r="J7005" t="str">
        <f t="shared" si="548"/>
        <v>Tue</v>
      </c>
      <c r="K7005">
        <f t="shared" si="549"/>
        <v>21</v>
      </c>
      <c r="L7005" t="str">
        <f t="shared" si="550"/>
        <v>Feb</v>
      </c>
      <c r="M7005">
        <v>20</v>
      </c>
      <c r="N7005">
        <f t="shared" si="551"/>
        <v>3</v>
      </c>
      <c r="O7005" s="5">
        <f t="shared" si="552"/>
        <v>43.9</v>
      </c>
    </row>
    <row r="7006" spans="1:15" x14ac:dyDescent="0.25">
      <c r="A7006">
        <v>7085</v>
      </c>
      <c r="B7006">
        <v>3127</v>
      </c>
      <c r="C7006">
        <f>IF(COUNTIF($B$2:B7006,B7006)=1,1,0)</f>
        <v>0</v>
      </c>
      <c r="D7006" s="1">
        <v>44978</v>
      </c>
      <c r="E7006" s="2">
        <v>0.86122685185185188</v>
      </c>
      <c r="F7006">
        <v>110</v>
      </c>
      <c r="G7006" t="str">
        <f>IFERROR(INDEX(menu_items!$B:$B,MATCH(F7006,menu_items!$A:$A,0)),"Unknown value")</f>
        <v>Pork Ramen</v>
      </c>
      <c r="H7006" t="str">
        <f>IFERROR(INDEX(menu_items!$C:$C,MATCH(F7006,menu_items!$A:$A,0)),"Unknown value")</f>
        <v>Asian</v>
      </c>
      <c r="I7006" s="5">
        <f>IFERROR(INDEX(menu_items!$D:$D,MATCH(F7006,menu_items!$A:$A,0)),0)</f>
        <v>17.95</v>
      </c>
      <c r="J7006" t="str">
        <f t="shared" si="548"/>
        <v>Tue</v>
      </c>
      <c r="K7006">
        <f t="shared" si="549"/>
        <v>21</v>
      </c>
      <c r="L7006" t="str">
        <f t="shared" si="550"/>
        <v>Feb</v>
      </c>
      <c r="M7006">
        <v>20</v>
      </c>
      <c r="N7006">
        <f t="shared" si="551"/>
        <v>3</v>
      </c>
      <c r="O7006" s="5">
        <f t="shared" si="552"/>
        <v>43.9</v>
      </c>
    </row>
    <row r="7007" spans="1:15" x14ac:dyDescent="0.25">
      <c r="A7007">
        <v>7086</v>
      </c>
      <c r="B7007">
        <v>3127</v>
      </c>
      <c r="C7007">
        <f>IF(COUNTIF($B$2:B7007,B7007)=1,1,0)</f>
        <v>0</v>
      </c>
      <c r="D7007" s="1">
        <v>44978</v>
      </c>
      <c r="E7007" s="2">
        <v>0.86122685185185188</v>
      </c>
      <c r="F7007">
        <v>132</v>
      </c>
      <c r="G7007" t="str">
        <f>IFERROR(INDEX(menu_items!$B:$B,MATCH(F7007,menu_items!$A:$A,0)),"Unknown value")</f>
        <v>Eggplant Parmesan</v>
      </c>
      <c r="H7007" t="str">
        <f>IFERROR(INDEX(menu_items!$C:$C,MATCH(F7007,menu_items!$A:$A,0)),"Unknown value")</f>
        <v>Italian</v>
      </c>
      <c r="I7007" s="5">
        <f>IFERROR(INDEX(menu_items!$D:$D,MATCH(F7007,menu_items!$A:$A,0)),0)</f>
        <v>16.95</v>
      </c>
      <c r="J7007" t="str">
        <f t="shared" si="548"/>
        <v>Tue</v>
      </c>
      <c r="K7007">
        <f t="shared" si="549"/>
        <v>21</v>
      </c>
      <c r="L7007" t="str">
        <f t="shared" si="550"/>
        <v>Feb</v>
      </c>
      <c r="M7007">
        <v>20</v>
      </c>
      <c r="N7007">
        <f t="shared" si="551"/>
        <v>3</v>
      </c>
      <c r="O7007" s="5">
        <f t="shared" si="552"/>
        <v>43.9</v>
      </c>
    </row>
    <row r="7008" spans="1:15" x14ac:dyDescent="0.25">
      <c r="A7008">
        <v>7087</v>
      </c>
      <c r="B7008">
        <v>3128</v>
      </c>
      <c r="C7008">
        <f>IF(COUNTIF($B$2:B7008,B7008)=1,1,0)</f>
        <v>1</v>
      </c>
      <c r="D7008" s="1">
        <v>44978</v>
      </c>
      <c r="E7008" s="2">
        <v>0.90674768518518523</v>
      </c>
      <c r="F7008">
        <v>109</v>
      </c>
      <c r="G7008" t="str">
        <f>IFERROR(INDEX(menu_items!$B:$B,MATCH(F7008,menu_items!$A:$A,0)),"Unknown value")</f>
        <v>Korean Beef Bowl</v>
      </c>
      <c r="H7008" t="str">
        <f>IFERROR(INDEX(menu_items!$C:$C,MATCH(F7008,menu_items!$A:$A,0)),"Unknown value")</f>
        <v>Asian</v>
      </c>
      <c r="I7008" s="5">
        <f>IFERROR(INDEX(menu_items!$D:$D,MATCH(F7008,menu_items!$A:$A,0)),0)</f>
        <v>17.95</v>
      </c>
      <c r="J7008" t="str">
        <f t="shared" si="548"/>
        <v>Tue</v>
      </c>
      <c r="K7008">
        <f t="shared" si="549"/>
        <v>21</v>
      </c>
      <c r="L7008" t="str">
        <f t="shared" si="550"/>
        <v>Feb</v>
      </c>
      <c r="M7008">
        <v>21</v>
      </c>
      <c r="N7008">
        <f t="shared" si="551"/>
        <v>1</v>
      </c>
      <c r="O7008" s="5">
        <f t="shared" si="552"/>
        <v>17.95</v>
      </c>
    </row>
    <row r="7009" spans="1:15" x14ac:dyDescent="0.25">
      <c r="A7009">
        <v>7088</v>
      </c>
      <c r="B7009">
        <v>3129</v>
      </c>
      <c r="C7009">
        <f>IF(COUNTIF($B$2:B7009,B7009)=1,1,0)</f>
        <v>1</v>
      </c>
      <c r="D7009" s="1">
        <v>44978</v>
      </c>
      <c r="E7009" s="2">
        <v>0.91037037037037039</v>
      </c>
      <c r="F7009">
        <v>111</v>
      </c>
      <c r="G7009" t="str">
        <f>IFERROR(INDEX(menu_items!$B:$B,MATCH(F7009,menu_items!$A:$A,0)),"Unknown value")</f>
        <v>California Roll</v>
      </c>
      <c r="H7009" t="str">
        <f>IFERROR(INDEX(menu_items!$C:$C,MATCH(F7009,menu_items!$A:$A,0)),"Unknown value")</f>
        <v>Asian</v>
      </c>
      <c r="I7009" s="5">
        <f>IFERROR(INDEX(menu_items!$D:$D,MATCH(F7009,menu_items!$A:$A,0)),0)</f>
        <v>11.95</v>
      </c>
      <c r="J7009" t="str">
        <f t="shared" si="548"/>
        <v>Tue</v>
      </c>
      <c r="K7009">
        <f t="shared" si="549"/>
        <v>21</v>
      </c>
      <c r="L7009" t="str">
        <f t="shared" si="550"/>
        <v>Feb</v>
      </c>
      <c r="M7009">
        <v>21</v>
      </c>
      <c r="N7009">
        <f t="shared" si="551"/>
        <v>1</v>
      </c>
      <c r="O7009" s="5">
        <f t="shared" si="552"/>
        <v>11.95</v>
      </c>
    </row>
    <row r="7010" spans="1:15" x14ac:dyDescent="0.25">
      <c r="A7010">
        <v>7089</v>
      </c>
      <c r="B7010">
        <v>3130</v>
      </c>
      <c r="C7010">
        <f>IF(COUNTIF($B$2:B7010,B7010)=1,1,0)</f>
        <v>1</v>
      </c>
      <c r="D7010" s="1">
        <v>44978</v>
      </c>
      <c r="E7010" s="2">
        <v>0.91638888888888892</v>
      </c>
      <c r="F7010">
        <v>111</v>
      </c>
      <c r="G7010" t="str">
        <f>IFERROR(INDEX(menu_items!$B:$B,MATCH(F7010,menu_items!$A:$A,0)),"Unknown value")</f>
        <v>California Roll</v>
      </c>
      <c r="H7010" t="str">
        <f>IFERROR(INDEX(menu_items!$C:$C,MATCH(F7010,menu_items!$A:$A,0)),"Unknown value")</f>
        <v>Asian</v>
      </c>
      <c r="I7010" s="5">
        <f>IFERROR(INDEX(menu_items!$D:$D,MATCH(F7010,menu_items!$A:$A,0)),0)</f>
        <v>11.95</v>
      </c>
      <c r="J7010" t="str">
        <f t="shared" si="548"/>
        <v>Tue</v>
      </c>
      <c r="K7010">
        <f t="shared" si="549"/>
        <v>21</v>
      </c>
      <c r="L7010" t="str">
        <f t="shared" si="550"/>
        <v>Feb</v>
      </c>
      <c r="M7010">
        <v>21</v>
      </c>
      <c r="N7010">
        <f t="shared" si="551"/>
        <v>2</v>
      </c>
      <c r="O7010" s="5">
        <f t="shared" si="552"/>
        <v>26.9</v>
      </c>
    </row>
    <row r="7011" spans="1:15" x14ac:dyDescent="0.25">
      <c r="A7011">
        <v>7090</v>
      </c>
      <c r="B7011">
        <v>3130</v>
      </c>
      <c r="C7011">
        <f>IF(COUNTIF($B$2:B7011,B7011)=1,1,0)</f>
        <v>0</v>
      </c>
      <c r="D7011" s="1">
        <v>44978</v>
      </c>
      <c r="E7011" s="2">
        <v>0.91638888888888892</v>
      </c>
      <c r="F7011">
        <v>112</v>
      </c>
      <c r="G7011" t="str">
        <f>IFERROR(INDEX(menu_items!$B:$B,MATCH(F7011,menu_items!$A:$A,0)),"Unknown value")</f>
        <v>Salmon Roll</v>
      </c>
      <c r="H7011" t="str">
        <f>IFERROR(INDEX(menu_items!$C:$C,MATCH(F7011,menu_items!$A:$A,0)),"Unknown value")</f>
        <v>Asian</v>
      </c>
      <c r="I7011" s="5">
        <f>IFERROR(INDEX(menu_items!$D:$D,MATCH(F7011,menu_items!$A:$A,0)),0)</f>
        <v>14.95</v>
      </c>
      <c r="J7011" t="str">
        <f t="shared" si="548"/>
        <v>Tue</v>
      </c>
      <c r="K7011">
        <f t="shared" si="549"/>
        <v>21</v>
      </c>
      <c r="L7011" t="str">
        <f t="shared" si="550"/>
        <v>Feb</v>
      </c>
      <c r="M7011">
        <v>21</v>
      </c>
      <c r="N7011">
        <f t="shared" si="551"/>
        <v>2</v>
      </c>
      <c r="O7011" s="5">
        <f t="shared" si="552"/>
        <v>26.9</v>
      </c>
    </row>
    <row r="7012" spans="1:15" x14ac:dyDescent="0.25">
      <c r="A7012">
        <v>7091</v>
      </c>
      <c r="B7012">
        <v>3131</v>
      </c>
      <c r="C7012">
        <f>IF(COUNTIF($B$2:B7012,B7012)=1,1,0)</f>
        <v>1</v>
      </c>
      <c r="D7012" s="1">
        <v>44978</v>
      </c>
      <c r="E7012" s="2">
        <v>0.92641203703703701</v>
      </c>
      <c r="F7012">
        <v>105</v>
      </c>
      <c r="G7012" t="str">
        <f>IFERROR(INDEX(menu_items!$B:$B,MATCH(F7012,menu_items!$A:$A,0)),"Unknown value")</f>
        <v>Mac &amp; Cheese</v>
      </c>
      <c r="H7012" t="str">
        <f>IFERROR(INDEX(menu_items!$C:$C,MATCH(F7012,menu_items!$A:$A,0)),"Unknown value")</f>
        <v>American</v>
      </c>
      <c r="I7012" s="5">
        <f>IFERROR(INDEX(menu_items!$D:$D,MATCH(F7012,menu_items!$A:$A,0)),0)</f>
        <v>7</v>
      </c>
      <c r="J7012" t="str">
        <f t="shared" si="548"/>
        <v>Tue</v>
      </c>
      <c r="K7012">
        <f t="shared" si="549"/>
        <v>21</v>
      </c>
      <c r="L7012" t="str">
        <f t="shared" si="550"/>
        <v>Feb</v>
      </c>
      <c r="M7012">
        <v>22</v>
      </c>
      <c r="N7012">
        <f t="shared" si="551"/>
        <v>1</v>
      </c>
      <c r="O7012" s="5">
        <f t="shared" si="552"/>
        <v>7</v>
      </c>
    </row>
    <row r="7013" spans="1:15" x14ac:dyDescent="0.25">
      <c r="A7013">
        <v>7092</v>
      </c>
      <c r="B7013">
        <v>3132</v>
      </c>
      <c r="C7013">
        <f>IF(COUNTIF($B$2:B7013,B7013)=1,1,0)</f>
        <v>1</v>
      </c>
      <c r="D7013" s="1">
        <v>44978</v>
      </c>
      <c r="E7013" s="2">
        <v>0.95498842592592592</v>
      </c>
      <c r="F7013">
        <v>101</v>
      </c>
      <c r="G7013" t="str">
        <f>IFERROR(INDEX(menu_items!$B:$B,MATCH(F7013,menu_items!$A:$A,0)),"Unknown value")</f>
        <v>Hamburger</v>
      </c>
      <c r="H7013" t="str">
        <f>IFERROR(INDEX(menu_items!$C:$C,MATCH(F7013,menu_items!$A:$A,0)),"Unknown value")</f>
        <v>American</v>
      </c>
      <c r="I7013" s="5">
        <f>IFERROR(INDEX(menu_items!$D:$D,MATCH(F7013,menu_items!$A:$A,0)),0)</f>
        <v>12.95</v>
      </c>
      <c r="J7013" t="str">
        <f t="shared" si="548"/>
        <v>Tue</v>
      </c>
      <c r="K7013">
        <f t="shared" si="549"/>
        <v>21</v>
      </c>
      <c r="L7013" t="str">
        <f t="shared" si="550"/>
        <v>Feb</v>
      </c>
      <c r="M7013">
        <v>22</v>
      </c>
      <c r="N7013">
        <f t="shared" si="551"/>
        <v>3</v>
      </c>
      <c r="O7013" s="5">
        <f t="shared" si="552"/>
        <v>44.849999999999994</v>
      </c>
    </row>
    <row r="7014" spans="1:15" x14ac:dyDescent="0.25">
      <c r="A7014">
        <v>7093</v>
      </c>
      <c r="B7014">
        <v>3132</v>
      </c>
      <c r="C7014">
        <f>IF(COUNTIF($B$2:B7014,B7014)=1,1,0)</f>
        <v>0</v>
      </c>
      <c r="D7014" s="1">
        <v>44978</v>
      </c>
      <c r="E7014" s="2">
        <v>0.95498842592592592</v>
      </c>
      <c r="F7014">
        <v>102</v>
      </c>
      <c r="G7014" t="str">
        <f>IFERROR(INDEX(menu_items!$B:$B,MATCH(F7014,menu_items!$A:$A,0)),"Unknown value")</f>
        <v>Cheeseburger</v>
      </c>
      <c r="H7014" t="str">
        <f>IFERROR(INDEX(menu_items!$C:$C,MATCH(F7014,menu_items!$A:$A,0)),"Unknown value")</f>
        <v>American</v>
      </c>
      <c r="I7014" s="5">
        <f>IFERROR(INDEX(menu_items!$D:$D,MATCH(F7014,menu_items!$A:$A,0)),0)</f>
        <v>13.95</v>
      </c>
      <c r="J7014" t="str">
        <f t="shared" si="548"/>
        <v>Tue</v>
      </c>
      <c r="K7014">
        <f t="shared" si="549"/>
        <v>21</v>
      </c>
      <c r="L7014" t="str">
        <f t="shared" si="550"/>
        <v>Feb</v>
      </c>
      <c r="M7014">
        <v>22</v>
      </c>
      <c r="N7014">
        <f t="shared" si="551"/>
        <v>3</v>
      </c>
      <c r="O7014" s="5">
        <f t="shared" si="552"/>
        <v>44.849999999999994</v>
      </c>
    </row>
    <row r="7015" spans="1:15" x14ac:dyDescent="0.25">
      <c r="A7015">
        <v>7094</v>
      </c>
      <c r="B7015">
        <v>3132</v>
      </c>
      <c r="C7015">
        <f>IF(COUNTIF($B$2:B7015,B7015)=1,1,0)</f>
        <v>0</v>
      </c>
      <c r="D7015" s="1">
        <v>44978</v>
      </c>
      <c r="E7015" s="2">
        <v>0.95498842592592592</v>
      </c>
      <c r="F7015">
        <v>125</v>
      </c>
      <c r="G7015" t="str">
        <f>IFERROR(INDEX(menu_items!$B:$B,MATCH(F7015,menu_items!$A:$A,0)),"Unknown value")</f>
        <v>Spaghetti &amp; Meatballs</v>
      </c>
      <c r="H7015" t="str">
        <f>IFERROR(INDEX(menu_items!$C:$C,MATCH(F7015,menu_items!$A:$A,0)),"Unknown value")</f>
        <v>Italian</v>
      </c>
      <c r="I7015" s="5">
        <f>IFERROR(INDEX(menu_items!$D:$D,MATCH(F7015,menu_items!$A:$A,0)),0)</f>
        <v>17.95</v>
      </c>
      <c r="J7015" t="str">
        <f t="shared" si="548"/>
        <v>Tue</v>
      </c>
      <c r="K7015">
        <f t="shared" si="549"/>
        <v>21</v>
      </c>
      <c r="L7015" t="str">
        <f t="shared" si="550"/>
        <v>Feb</v>
      </c>
      <c r="M7015">
        <v>22</v>
      </c>
      <c r="N7015">
        <f t="shared" si="551"/>
        <v>3</v>
      </c>
      <c r="O7015" s="5">
        <f t="shared" si="552"/>
        <v>44.849999999999994</v>
      </c>
    </row>
    <row r="7016" spans="1:15" x14ac:dyDescent="0.25">
      <c r="A7016">
        <v>7095</v>
      </c>
      <c r="B7016">
        <v>3133</v>
      </c>
      <c r="C7016">
        <f>IF(COUNTIF($B$2:B7016,B7016)=1,1,0)</f>
        <v>1</v>
      </c>
      <c r="D7016" s="1">
        <v>44978</v>
      </c>
      <c r="E7016" s="2">
        <v>0.96208333333333329</v>
      </c>
      <c r="F7016">
        <v>128</v>
      </c>
      <c r="G7016" t="str">
        <f>IFERROR(INDEX(menu_items!$B:$B,MATCH(F7016,menu_items!$A:$A,0)),"Unknown value")</f>
        <v>Cheese Lasagna</v>
      </c>
      <c r="H7016" t="str">
        <f>IFERROR(INDEX(menu_items!$C:$C,MATCH(F7016,menu_items!$A:$A,0)),"Unknown value")</f>
        <v>Italian</v>
      </c>
      <c r="I7016" s="5">
        <f>IFERROR(INDEX(menu_items!$D:$D,MATCH(F7016,menu_items!$A:$A,0)),0)</f>
        <v>15.5</v>
      </c>
      <c r="J7016" t="str">
        <f t="shared" si="548"/>
        <v>Tue</v>
      </c>
      <c r="K7016">
        <f t="shared" si="549"/>
        <v>21</v>
      </c>
      <c r="L7016" t="str">
        <f t="shared" si="550"/>
        <v>Feb</v>
      </c>
      <c r="M7016">
        <v>23</v>
      </c>
      <c r="N7016">
        <f t="shared" si="551"/>
        <v>3</v>
      </c>
      <c r="O7016" s="5">
        <f t="shared" si="552"/>
        <v>37.950000000000003</v>
      </c>
    </row>
    <row r="7017" spans="1:15" x14ac:dyDescent="0.25">
      <c r="A7017">
        <v>7096</v>
      </c>
      <c r="B7017">
        <v>3133</v>
      </c>
      <c r="C7017">
        <f>IF(COUNTIF($B$2:B7017,B7017)=1,1,0)</f>
        <v>0</v>
      </c>
      <c r="D7017" s="1">
        <v>44978</v>
      </c>
      <c r="E7017" s="2">
        <v>0.96208333333333329</v>
      </c>
      <c r="F7017">
        <v>111</v>
      </c>
      <c r="G7017" t="str">
        <f>IFERROR(INDEX(menu_items!$B:$B,MATCH(F7017,menu_items!$A:$A,0)),"Unknown value")</f>
        <v>California Roll</v>
      </c>
      <c r="H7017" t="str">
        <f>IFERROR(INDEX(menu_items!$C:$C,MATCH(F7017,menu_items!$A:$A,0)),"Unknown value")</f>
        <v>Asian</v>
      </c>
      <c r="I7017" s="5">
        <f>IFERROR(INDEX(menu_items!$D:$D,MATCH(F7017,menu_items!$A:$A,0)),0)</f>
        <v>11.95</v>
      </c>
      <c r="J7017" t="str">
        <f t="shared" si="548"/>
        <v>Tue</v>
      </c>
      <c r="K7017">
        <f t="shared" si="549"/>
        <v>21</v>
      </c>
      <c r="L7017" t="str">
        <f t="shared" si="550"/>
        <v>Feb</v>
      </c>
      <c r="M7017">
        <v>23</v>
      </c>
      <c r="N7017">
        <f t="shared" si="551"/>
        <v>3</v>
      </c>
      <c r="O7017" s="5">
        <f t="shared" si="552"/>
        <v>37.950000000000003</v>
      </c>
    </row>
    <row r="7018" spans="1:15" x14ac:dyDescent="0.25">
      <c r="A7018">
        <v>7097</v>
      </c>
      <c r="B7018">
        <v>3133</v>
      </c>
      <c r="C7018">
        <f>IF(COUNTIF($B$2:B7018,B7018)=1,1,0)</f>
        <v>0</v>
      </c>
      <c r="D7018" s="1">
        <v>44978</v>
      </c>
      <c r="E7018" s="2">
        <v>0.96208333333333329</v>
      </c>
      <c r="F7018">
        <v>121</v>
      </c>
      <c r="G7018" t="str">
        <f>IFERROR(INDEX(menu_items!$B:$B,MATCH(F7018,menu_items!$A:$A,0)),"Unknown value")</f>
        <v>Cheese Quesadillas</v>
      </c>
      <c r="H7018" t="str">
        <f>IFERROR(INDEX(menu_items!$C:$C,MATCH(F7018,menu_items!$A:$A,0)),"Unknown value")</f>
        <v>Mexican</v>
      </c>
      <c r="I7018" s="5">
        <f>IFERROR(INDEX(menu_items!$D:$D,MATCH(F7018,menu_items!$A:$A,0)),0)</f>
        <v>10.5</v>
      </c>
      <c r="J7018" t="str">
        <f t="shared" si="548"/>
        <v>Tue</v>
      </c>
      <c r="K7018">
        <f t="shared" si="549"/>
        <v>21</v>
      </c>
      <c r="L7018" t="str">
        <f t="shared" si="550"/>
        <v>Feb</v>
      </c>
      <c r="M7018">
        <v>23</v>
      </c>
      <c r="N7018">
        <f t="shared" si="551"/>
        <v>3</v>
      </c>
      <c r="O7018" s="5">
        <f t="shared" si="552"/>
        <v>37.950000000000003</v>
      </c>
    </row>
    <row r="7019" spans="1:15" x14ac:dyDescent="0.25">
      <c r="A7019">
        <v>7098</v>
      </c>
      <c r="B7019">
        <v>3134</v>
      </c>
      <c r="C7019">
        <f>IF(COUNTIF($B$2:B7019,B7019)=1,1,0)</f>
        <v>1</v>
      </c>
      <c r="D7019" s="1">
        <v>44979</v>
      </c>
      <c r="E7019" s="2">
        <v>0.48640046296296297</v>
      </c>
      <c r="F7019">
        <v>107</v>
      </c>
      <c r="G7019" t="str">
        <f>IFERROR(INDEX(menu_items!$B:$B,MATCH(F7019,menu_items!$A:$A,0)),"Unknown value")</f>
        <v>Orange Chicken</v>
      </c>
      <c r="H7019" t="str">
        <f>IFERROR(INDEX(menu_items!$C:$C,MATCH(F7019,menu_items!$A:$A,0)),"Unknown value")</f>
        <v>Asian</v>
      </c>
      <c r="I7019" s="5">
        <f>IFERROR(INDEX(menu_items!$D:$D,MATCH(F7019,menu_items!$A:$A,0)),0)</f>
        <v>16.5</v>
      </c>
      <c r="J7019" t="str">
        <f t="shared" si="548"/>
        <v>Wed</v>
      </c>
      <c r="K7019">
        <f t="shared" si="549"/>
        <v>22</v>
      </c>
      <c r="L7019" t="str">
        <f t="shared" si="550"/>
        <v>Feb</v>
      </c>
      <c r="M7019">
        <v>11</v>
      </c>
      <c r="N7019">
        <f t="shared" si="551"/>
        <v>2</v>
      </c>
      <c r="O7019" s="5">
        <f t="shared" si="552"/>
        <v>31</v>
      </c>
    </row>
    <row r="7020" spans="1:15" x14ac:dyDescent="0.25">
      <c r="A7020">
        <v>7099</v>
      </c>
      <c r="B7020">
        <v>3134</v>
      </c>
      <c r="C7020">
        <f>IF(COUNTIF($B$2:B7020,B7020)=1,1,0)</f>
        <v>0</v>
      </c>
      <c r="D7020" s="1">
        <v>44979</v>
      </c>
      <c r="E7020" s="2">
        <v>0.48640046296296297</v>
      </c>
      <c r="F7020">
        <v>108</v>
      </c>
      <c r="G7020" t="str">
        <f>IFERROR(INDEX(menu_items!$B:$B,MATCH(F7020,menu_items!$A:$A,0)),"Unknown value")</f>
        <v>Tofu Pad Thai</v>
      </c>
      <c r="H7020" t="str">
        <f>IFERROR(INDEX(menu_items!$C:$C,MATCH(F7020,menu_items!$A:$A,0)),"Unknown value")</f>
        <v>Asian</v>
      </c>
      <c r="I7020" s="5">
        <f>IFERROR(INDEX(menu_items!$D:$D,MATCH(F7020,menu_items!$A:$A,0)),0)</f>
        <v>14.5</v>
      </c>
      <c r="J7020" t="str">
        <f t="shared" si="548"/>
        <v>Wed</v>
      </c>
      <c r="K7020">
        <f t="shared" si="549"/>
        <v>22</v>
      </c>
      <c r="L7020" t="str">
        <f t="shared" si="550"/>
        <v>Feb</v>
      </c>
      <c r="M7020">
        <v>11</v>
      </c>
      <c r="N7020">
        <f t="shared" si="551"/>
        <v>2</v>
      </c>
      <c r="O7020" s="5">
        <f t="shared" si="552"/>
        <v>31</v>
      </c>
    </row>
    <row r="7021" spans="1:15" x14ac:dyDescent="0.25">
      <c r="A7021">
        <v>7100</v>
      </c>
      <c r="B7021">
        <v>3135</v>
      </c>
      <c r="C7021">
        <f>IF(COUNTIF($B$2:B7021,B7021)=1,1,0)</f>
        <v>1</v>
      </c>
      <c r="D7021" s="1">
        <v>44979</v>
      </c>
      <c r="E7021" s="2">
        <v>0.50062499999999999</v>
      </c>
      <c r="F7021">
        <v>101</v>
      </c>
      <c r="G7021" t="str">
        <f>IFERROR(INDEX(menu_items!$B:$B,MATCH(F7021,menu_items!$A:$A,0)),"Unknown value")</f>
        <v>Hamburger</v>
      </c>
      <c r="H7021" t="str">
        <f>IFERROR(INDEX(menu_items!$C:$C,MATCH(F7021,menu_items!$A:$A,0)),"Unknown value")</f>
        <v>American</v>
      </c>
      <c r="I7021" s="5">
        <f>IFERROR(INDEX(menu_items!$D:$D,MATCH(F7021,menu_items!$A:$A,0)),0)</f>
        <v>12.95</v>
      </c>
      <c r="J7021" t="str">
        <f t="shared" si="548"/>
        <v>Wed</v>
      </c>
      <c r="K7021">
        <f t="shared" si="549"/>
        <v>22</v>
      </c>
      <c r="L7021" t="str">
        <f t="shared" si="550"/>
        <v>Feb</v>
      </c>
      <c r="M7021">
        <v>12</v>
      </c>
      <c r="N7021">
        <f t="shared" si="551"/>
        <v>1</v>
      </c>
      <c r="O7021" s="5">
        <f t="shared" si="552"/>
        <v>12.95</v>
      </c>
    </row>
    <row r="7022" spans="1:15" x14ac:dyDescent="0.25">
      <c r="A7022">
        <v>7101</v>
      </c>
      <c r="B7022">
        <v>3136</v>
      </c>
      <c r="C7022">
        <f>IF(COUNTIF($B$2:B7022,B7022)=1,1,0)</f>
        <v>1</v>
      </c>
      <c r="D7022" s="1">
        <v>44979</v>
      </c>
      <c r="E7022" s="2">
        <v>0.52730324074074075</v>
      </c>
      <c r="F7022">
        <v>102</v>
      </c>
      <c r="G7022" t="str">
        <f>IFERROR(INDEX(menu_items!$B:$B,MATCH(F7022,menu_items!$A:$A,0)),"Unknown value")</f>
        <v>Cheeseburger</v>
      </c>
      <c r="H7022" t="str">
        <f>IFERROR(INDEX(menu_items!$C:$C,MATCH(F7022,menu_items!$A:$A,0)),"Unknown value")</f>
        <v>American</v>
      </c>
      <c r="I7022" s="5">
        <f>IFERROR(INDEX(menu_items!$D:$D,MATCH(F7022,menu_items!$A:$A,0)),0)</f>
        <v>13.95</v>
      </c>
      <c r="J7022" t="str">
        <f t="shared" si="548"/>
        <v>Wed</v>
      </c>
      <c r="K7022">
        <f t="shared" si="549"/>
        <v>22</v>
      </c>
      <c r="L7022" t="str">
        <f t="shared" si="550"/>
        <v>Feb</v>
      </c>
      <c r="M7022">
        <v>12</v>
      </c>
      <c r="N7022">
        <f t="shared" si="551"/>
        <v>8</v>
      </c>
      <c r="O7022" s="5">
        <f t="shared" si="552"/>
        <v>97.75</v>
      </c>
    </row>
    <row r="7023" spans="1:15" x14ac:dyDescent="0.25">
      <c r="A7023">
        <v>7102</v>
      </c>
      <c r="B7023">
        <v>3136</v>
      </c>
      <c r="C7023">
        <f>IF(COUNTIF($B$2:B7023,B7023)=1,1,0)</f>
        <v>0</v>
      </c>
      <c r="D7023" s="1">
        <v>44979</v>
      </c>
      <c r="E7023" s="2">
        <v>0.52730324074074075</v>
      </c>
      <c r="F7023">
        <v>109</v>
      </c>
      <c r="G7023" t="str">
        <f>IFERROR(INDEX(menu_items!$B:$B,MATCH(F7023,menu_items!$A:$A,0)),"Unknown value")</f>
        <v>Korean Beef Bowl</v>
      </c>
      <c r="H7023" t="str">
        <f>IFERROR(INDEX(menu_items!$C:$C,MATCH(F7023,menu_items!$A:$A,0)),"Unknown value")</f>
        <v>Asian</v>
      </c>
      <c r="I7023" s="5">
        <f>IFERROR(INDEX(menu_items!$D:$D,MATCH(F7023,menu_items!$A:$A,0)),0)</f>
        <v>17.95</v>
      </c>
      <c r="J7023" t="str">
        <f t="shared" si="548"/>
        <v>Wed</v>
      </c>
      <c r="K7023">
        <f t="shared" si="549"/>
        <v>22</v>
      </c>
      <c r="L7023" t="str">
        <f t="shared" si="550"/>
        <v>Feb</v>
      </c>
      <c r="M7023">
        <v>12</v>
      </c>
      <c r="N7023">
        <f t="shared" si="551"/>
        <v>8</v>
      </c>
      <c r="O7023" s="5">
        <f t="shared" si="552"/>
        <v>97.75</v>
      </c>
    </row>
    <row r="7024" spans="1:15" x14ac:dyDescent="0.25">
      <c r="A7024">
        <v>7103</v>
      </c>
      <c r="B7024">
        <v>3136</v>
      </c>
      <c r="C7024">
        <f>IF(COUNTIF($B$2:B7024,B7024)=1,1,0)</f>
        <v>0</v>
      </c>
      <c r="D7024" s="1">
        <v>44979</v>
      </c>
      <c r="E7024" s="2">
        <v>0.52730324074074075</v>
      </c>
      <c r="F7024">
        <v>113</v>
      </c>
      <c r="G7024" t="str">
        <f>IFERROR(INDEX(menu_items!$B:$B,MATCH(F7024,menu_items!$A:$A,0)),"Unknown value")</f>
        <v>Edamame</v>
      </c>
      <c r="H7024" t="str">
        <f>IFERROR(INDEX(menu_items!$C:$C,MATCH(F7024,menu_items!$A:$A,0)),"Unknown value")</f>
        <v>Asian</v>
      </c>
      <c r="I7024" s="5">
        <f>IFERROR(INDEX(menu_items!$D:$D,MATCH(F7024,menu_items!$A:$A,0)),0)</f>
        <v>5</v>
      </c>
      <c r="J7024" t="str">
        <f t="shared" si="548"/>
        <v>Wed</v>
      </c>
      <c r="K7024">
        <f t="shared" si="549"/>
        <v>22</v>
      </c>
      <c r="L7024" t="str">
        <f t="shared" si="550"/>
        <v>Feb</v>
      </c>
      <c r="M7024">
        <v>12</v>
      </c>
      <c r="N7024">
        <f t="shared" si="551"/>
        <v>8</v>
      </c>
      <c r="O7024" s="5">
        <f t="shared" si="552"/>
        <v>97.75</v>
      </c>
    </row>
    <row r="7025" spans="1:15" x14ac:dyDescent="0.25">
      <c r="A7025">
        <v>7104</v>
      </c>
      <c r="B7025">
        <v>3136</v>
      </c>
      <c r="C7025">
        <f>IF(COUNTIF($B$2:B7025,B7025)=1,1,0)</f>
        <v>0</v>
      </c>
      <c r="D7025" s="1">
        <v>44979</v>
      </c>
      <c r="E7025" s="2">
        <v>0.52730324074074075</v>
      </c>
      <c r="F7025">
        <v>118</v>
      </c>
      <c r="G7025" t="str">
        <f>IFERROR(INDEX(menu_items!$B:$B,MATCH(F7025,menu_items!$A:$A,0)),"Unknown value")</f>
        <v>Steak Burrito</v>
      </c>
      <c r="H7025" t="str">
        <f>IFERROR(INDEX(menu_items!$C:$C,MATCH(F7025,menu_items!$A:$A,0)),"Unknown value")</f>
        <v>Mexican</v>
      </c>
      <c r="I7025" s="5">
        <f>IFERROR(INDEX(menu_items!$D:$D,MATCH(F7025,menu_items!$A:$A,0)),0)</f>
        <v>14.95</v>
      </c>
      <c r="J7025" t="str">
        <f t="shared" si="548"/>
        <v>Wed</v>
      </c>
      <c r="K7025">
        <f t="shared" si="549"/>
        <v>22</v>
      </c>
      <c r="L7025" t="str">
        <f t="shared" si="550"/>
        <v>Feb</v>
      </c>
      <c r="M7025">
        <v>12</v>
      </c>
      <c r="N7025">
        <f t="shared" si="551"/>
        <v>8</v>
      </c>
      <c r="O7025" s="5">
        <f t="shared" si="552"/>
        <v>97.75</v>
      </c>
    </row>
    <row r="7026" spans="1:15" x14ac:dyDescent="0.25">
      <c r="A7026">
        <v>7105</v>
      </c>
      <c r="B7026">
        <v>3136</v>
      </c>
      <c r="C7026">
        <f>IF(COUNTIF($B$2:B7026,B7026)=1,1,0)</f>
        <v>0</v>
      </c>
      <c r="D7026" s="1">
        <v>44979</v>
      </c>
      <c r="E7026" s="2">
        <v>0.52730324074074075</v>
      </c>
      <c r="F7026">
        <v>120</v>
      </c>
      <c r="G7026" t="str">
        <f>IFERROR(INDEX(menu_items!$B:$B,MATCH(F7026,menu_items!$A:$A,0)),"Unknown value")</f>
        <v>Steak Torta</v>
      </c>
      <c r="H7026" t="str">
        <f>IFERROR(INDEX(menu_items!$C:$C,MATCH(F7026,menu_items!$A:$A,0)),"Unknown value")</f>
        <v>Mexican</v>
      </c>
      <c r="I7026" s="5">
        <f>IFERROR(INDEX(menu_items!$D:$D,MATCH(F7026,menu_items!$A:$A,0)),0)</f>
        <v>13.95</v>
      </c>
      <c r="J7026" t="str">
        <f t="shared" ref="J7026:J7087" si="553">TEXT(D7026,"ddd")</f>
        <v>Wed</v>
      </c>
      <c r="K7026">
        <f t="shared" ref="K7026:K7087" si="554">DAY(D7026)</f>
        <v>22</v>
      </c>
      <c r="L7026" t="str">
        <f t="shared" ref="L7026:L7087" si="555">TEXT(D7026,"mmm")</f>
        <v>Feb</v>
      </c>
      <c r="M7026">
        <v>12</v>
      </c>
      <c r="N7026">
        <f t="shared" si="551"/>
        <v>8</v>
      </c>
      <c r="O7026" s="5">
        <f t="shared" si="552"/>
        <v>97.75</v>
      </c>
    </row>
    <row r="7027" spans="1:15" x14ac:dyDescent="0.25">
      <c r="A7027">
        <v>7106</v>
      </c>
      <c r="B7027">
        <v>3136</v>
      </c>
      <c r="C7027">
        <f>IF(COUNTIF($B$2:B7027,B7027)=1,1,0)</f>
        <v>0</v>
      </c>
      <c r="D7027" s="1">
        <v>44979</v>
      </c>
      <c r="E7027" s="2">
        <v>0.52730324074074075</v>
      </c>
      <c r="F7027">
        <v>122</v>
      </c>
      <c r="G7027" t="str">
        <f>IFERROR(INDEX(menu_items!$B:$B,MATCH(F7027,menu_items!$A:$A,0)),"Unknown value")</f>
        <v>Chips &amp; Salsa</v>
      </c>
      <c r="H7027" t="str">
        <f>IFERROR(INDEX(menu_items!$C:$C,MATCH(F7027,menu_items!$A:$A,0)),"Unknown value")</f>
        <v>Mexican</v>
      </c>
      <c r="I7027" s="5">
        <f>IFERROR(INDEX(menu_items!$D:$D,MATCH(F7027,menu_items!$A:$A,0)),0)</f>
        <v>7</v>
      </c>
      <c r="J7027" t="str">
        <f t="shared" si="553"/>
        <v>Wed</v>
      </c>
      <c r="K7027">
        <f t="shared" si="554"/>
        <v>22</v>
      </c>
      <c r="L7027" t="str">
        <f t="shared" si="555"/>
        <v>Feb</v>
      </c>
      <c r="M7027">
        <v>12</v>
      </c>
      <c r="N7027">
        <f t="shared" si="551"/>
        <v>8</v>
      </c>
      <c r="O7027" s="5">
        <f t="shared" si="552"/>
        <v>97.75</v>
      </c>
    </row>
    <row r="7028" spans="1:15" x14ac:dyDescent="0.25">
      <c r="A7028">
        <v>7107</v>
      </c>
      <c r="B7028">
        <v>3136</v>
      </c>
      <c r="C7028">
        <f>IF(COUNTIF($B$2:B7028,B7028)=1,1,0)</f>
        <v>0</v>
      </c>
      <c r="D7028" s="1">
        <v>44979</v>
      </c>
      <c r="E7028" s="2">
        <v>0.52730324074074075</v>
      </c>
      <c r="F7028">
        <v>131</v>
      </c>
      <c r="G7028" t="str">
        <f>IFERROR(INDEX(menu_items!$B:$B,MATCH(F7028,menu_items!$A:$A,0)),"Unknown value")</f>
        <v>Chicken Parmesan</v>
      </c>
      <c r="H7028" t="str">
        <f>IFERROR(INDEX(menu_items!$C:$C,MATCH(F7028,menu_items!$A:$A,0)),"Unknown value")</f>
        <v>Italian</v>
      </c>
      <c r="I7028" s="5">
        <f>IFERROR(INDEX(menu_items!$D:$D,MATCH(F7028,menu_items!$A:$A,0)),0)</f>
        <v>17.95</v>
      </c>
      <c r="J7028" t="str">
        <f t="shared" si="553"/>
        <v>Wed</v>
      </c>
      <c r="K7028">
        <f t="shared" si="554"/>
        <v>22</v>
      </c>
      <c r="L7028" t="str">
        <f t="shared" si="555"/>
        <v>Feb</v>
      </c>
      <c r="M7028">
        <v>12</v>
      </c>
      <c r="N7028">
        <f t="shared" si="551"/>
        <v>8</v>
      </c>
      <c r="O7028" s="5">
        <f t="shared" si="552"/>
        <v>97.75</v>
      </c>
    </row>
    <row r="7029" spans="1:15" x14ac:dyDescent="0.25">
      <c r="A7029">
        <v>7108</v>
      </c>
      <c r="B7029">
        <v>3136</v>
      </c>
      <c r="C7029">
        <f>IF(COUNTIF($B$2:B7029,B7029)=1,1,0)</f>
        <v>0</v>
      </c>
      <c r="D7029" s="1">
        <v>44979</v>
      </c>
      <c r="E7029" s="2">
        <v>0.52730324074074075</v>
      </c>
      <c r="F7029">
        <v>106</v>
      </c>
      <c r="G7029" t="str">
        <f>IFERROR(INDEX(menu_items!$B:$B,MATCH(F7029,menu_items!$A:$A,0)),"Unknown value")</f>
        <v>French Fries</v>
      </c>
      <c r="H7029" t="str">
        <f>IFERROR(INDEX(menu_items!$C:$C,MATCH(F7029,menu_items!$A:$A,0)),"Unknown value")</f>
        <v>American</v>
      </c>
      <c r="I7029" s="5">
        <f>IFERROR(INDEX(menu_items!$D:$D,MATCH(F7029,menu_items!$A:$A,0)),0)</f>
        <v>7</v>
      </c>
      <c r="J7029" t="str">
        <f t="shared" si="553"/>
        <v>Wed</v>
      </c>
      <c r="K7029">
        <f t="shared" si="554"/>
        <v>22</v>
      </c>
      <c r="L7029" t="str">
        <f t="shared" si="555"/>
        <v>Feb</v>
      </c>
      <c r="M7029">
        <v>12</v>
      </c>
      <c r="N7029">
        <f t="shared" si="551"/>
        <v>8</v>
      </c>
      <c r="O7029" s="5">
        <f t="shared" si="552"/>
        <v>97.75</v>
      </c>
    </row>
    <row r="7030" spans="1:15" x14ac:dyDescent="0.25">
      <c r="A7030">
        <v>7109</v>
      </c>
      <c r="B7030">
        <v>3137</v>
      </c>
      <c r="C7030">
        <f>IF(COUNTIF($B$2:B7030,B7030)=1,1,0)</f>
        <v>1</v>
      </c>
      <c r="D7030" s="1">
        <v>44979</v>
      </c>
      <c r="E7030" s="2">
        <v>0.52834490740740736</v>
      </c>
      <c r="F7030">
        <v>112</v>
      </c>
      <c r="G7030" t="str">
        <f>IFERROR(INDEX(menu_items!$B:$B,MATCH(F7030,menu_items!$A:$A,0)),"Unknown value")</f>
        <v>Salmon Roll</v>
      </c>
      <c r="H7030" t="str">
        <f>IFERROR(INDEX(menu_items!$C:$C,MATCH(F7030,menu_items!$A:$A,0)),"Unknown value")</f>
        <v>Asian</v>
      </c>
      <c r="I7030" s="5">
        <f>IFERROR(INDEX(menu_items!$D:$D,MATCH(F7030,menu_items!$A:$A,0)),0)</f>
        <v>14.95</v>
      </c>
      <c r="J7030" t="str">
        <f t="shared" si="553"/>
        <v>Wed</v>
      </c>
      <c r="K7030">
        <f t="shared" si="554"/>
        <v>22</v>
      </c>
      <c r="L7030" t="str">
        <f t="shared" si="555"/>
        <v>Feb</v>
      </c>
      <c r="M7030">
        <v>12</v>
      </c>
      <c r="N7030">
        <f t="shared" si="551"/>
        <v>1</v>
      </c>
      <c r="O7030" s="5">
        <f t="shared" si="552"/>
        <v>14.95</v>
      </c>
    </row>
    <row r="7031" spans="1:15" x14ac:dyDescent="0.25">
      <c r="A7031">
        <v>7110</v>
      </c>
      <c r="B7031">
        <v>3138</v>
      </c>
      <c r="C7031">
        <f>IF(COUNTIF($B$2:B7031,B7031)=1,1,0)</f>
        <v>1</v>
      </c>
      <c r="D7031" s="1">
        <v>44979</v>
      </c>
      <c r="E7031" s="2">
        <v>0.5433796296296296</v>
      </c>
      <c r="F7031">
        <v>101</v>
      </c>
      <c r="G7031" t="str">
        <f>IFERROR(INDEX(menu_items!$B:$B,MATCH(F7031,menu_items!$A:$A,0)),"Unknown value")</f>
        <v>Hamburger</v>
      </c>
      <c r="H7031" t="str">
        <f>IFERROR(INDEX(menu_items!$C:$C,MATCH(F7031,menu_items!$A:$A,0)),"Unknown value")</f>
        <v>American</v>
      </c>
      <c r="I7031" s="5">
        <f>IFERROR(INDEX(menu_items!$D:$D,MATCH(F7031,menu_items!$A:$A,0)),0)</f>
        <v>12.95</v>
      </c>
      <c r="J7031" t="str">
        <f t="shared" si="553"/>
        <v>Wed</v>
      </c>
      <c r="K7031">
        <f t="shared" si="554"/>
        <v>22</v>
      </c>
      <c r="L7031" t="str">
        <f t="shared" si="555"/>
        <v>Feb</v>
      </c>
      <c r="M7031">
        <v>13</v>
      </c>
      <c r="N7031">
        <f t="shared" si="551"/>
        <v>8</v>
      </c>
      <c r="O7031" s="5">
        <f t="shared" si="552"/>
        <v>87.85</v>
      </c>
    </row>
    <row r="7032" spans="1:15" x14ac:dyDescent="0.25">
      <c r="A7032">
        <v>7111</v>
      </c>
      <c r="B7032">
        <v>3138</v>
      </c>
      <c r="C7032">
        <f>IF(COUNTIF($B$2:B7032,B7032)=1,1,0)</f>
        <v>0</v>
      </c>
      <c r="D7032" s="1">
        <v>44979</v>
      </c>
      <c r="E7032" s="2">
        <v>0.5433796296296296</v>
      </c>
      <c r="F7032">
        <v>102</v>
      </c>
      <c r="G7032" t="str">
        <f>IFERROR(INDEX(menu_items!$B:$B,MATCH(F7032,menu_items!$A:$A,0)),"Unknown value")</f>
        <v>Cheeseburger</v>
      </c>
      <c r="H7032" t="str">
        <f>IFERROR(INDEX(menu_items!$C:$C,MATCH(F7032,menu_items!$A:$A,0)),"Unknown value")</f>
        <v>American</v>
      </c>
      <c r="I7032" s="5">
        <f>IFERROR(INDEX(menu_items!$D:$D,MATCH(F7032,menu_items!$A:$A,0)),0)</f>
        <v>13.95</v>
      </c>
      <c r="J7032" t="str">
        <f t="shared" si="553"/>
        <v>Wed</v>
      </c>
      <c r="K7032">
        <f t="shared" si="554"/>
        <v>22</v>
      </c>
      <c r="L7032" t="str">
        <f t="shared" si="555"/>
        <v>Feb</v>
      </c>
      <c r="M7032">
        <v>13</v>
      </c>
      <c r="N7032">
        <f t="shared" si="551"/>
        <v>8</v>
      </c>
      <c r="O7032" s="5">
        <f t="shared" si="552"/>
        <v>87.85</v>
      </c>
    </row>
    <row r="7033" spans="1:15" x14ac:dyDescent="0.25">
      <c r="A7033">
        <v>7112</v>
      </c>
      <c r="B7033">
        <v>3138</v>
      </c>
      <c r="C7033">
        <f>IF(COUNTIF($B$2:B7033,B7033)=1,1,0)</f>
        <v>0</v>
      </c>
      <c r="D7033" s="1">
        <v>44979</v>
      </c>
      <c r="E7033" s="2">
        <v>0.5433796296296296</v>
      </c>
      <c r="F7033">
        <v>103</v>
      </c>
      <c r="G7033" t="str">
        <f>IFERROR(INDEX(menu_items!$B:$B,MATCH(F7033,menu_items!$A:$A,0)),"Unknown value")</f>
        <v>Hot Dog</v>
      </c>
      <c r="H7033" t="str">
        <f>IFERROR(INDEX(menu_items!$C:$C,MATCH(F7033,menu_items!$A:$A,0)),"Unknown value")</f>
        <v>American</v>
      </c>
      <c r="I7033" s="5">
        <f>IFERROR(INDEX(menu_items!$D:$D,MATCH(F7033,menu_items!$A:$A,0)),0)</f>
        <v>9</v>
      </c>
      <c r="J7033" t="str">
        <f t="shared" si="553"/>
        <v>Wed</v>
      </c>
      <c r="K7033">
        <f t="shared" si="554"/>
        <v>22</v>
      </c>
      <c r="L7033" t="str">
        <f t="shared" si="555"/>
        <v>Feb</v>
      </c>
      <c r="M7033">
        <v>13</v>
      </c>
      <c r="N7033">
        <f t="shared" si="551"/>
        <v>8</v>
      </c>
      <c r="O7033" s="5">
        <f t="shared" si="552"/>
        <v>87.85</v>
      </c>
    </row>
    <row r="7034" spans="1:15" x14ac:dyDescent="0.25">
      <c r="A7034">
        <v>7113</v>
      </c>
      <c r="B7034">
        <v>3138</v>
      </c>
      <c r="C7034">
        <f>IF(COUNTIF($B$2:B7034,B7034)=1,1,0)</f>
        <v>0</v>
      </c>
      <c r="D7034" s="1">
        <v>44979</v>
      </c>
      <c r="E7034" s="2">
        <v>0.5433796296296296</v>
      </c>
      <c r="F7034">
        <v>104</v>
      </c>
      <c r="G7034" t="str">
        <f>IFERROR(INDEX(menu_items!$B:$B,MATCH(F7034,menu_items!$A:$A,0)),"Unknown value")</f>
        <v>Veggie Burger</v>
      </c>
      <c r="H7034" t="str">
        <f>IFERROR(INDEX(menu_items!$C:$C,MATCH(F7034,menu_items!$A:$A,0)),"Unknown value")</f>
        <v>American</v>
      </c>
      <c r="I7034" s="5">
        <f>IFERROR(INDEX(menu_items!$D:$D,MATCH(F7034,menu_items!$A:$A,0)),0)</f>
        <v>10.5</v>
      </c>
      <c r="J7034" t="str">
        <f t="shared" si="553"/>
        <v>Wed</v>
      </c>
      <c r="K7034">
        <f t="shared" si="554"/>
        <v>22</v>
      </c>
      <c r="L7034" t="str">
        <f t="shared" si="555"/>
        <v>Feb</v>
      </c>
      <c r="M7034">
        <v>13</v>
      </c>
      <c r="N7034">
        <f t="shared" si="551"/>
        <v>8</v>
      </c>
      <c r="O7034" s="5">
        <f t="shared" si="552"/>
        <v>87.85</v>
      </c>
    </row>
    <row r="7035" spans="1:15" x14ac:dyDescent="0.25">
      <c r="A7035">
        <v>7114</v>
      </c>
      <c r="B7035">
        <v>3138</v>
      </c>
      <c r="C7035">
        <f>IF(COUNTIF($B$2:B7035,B7035)=1,1,0)</f>
        <v>0</v>
      </c>
      <c r="D7035" s="1">
        <v>44979</v>
      </c>
      <c r="E7035" s="2">
        <v>0.5433796296296296</v>
      </c>
      <c r="F7035">
        <v>108</v>
      </c>
      <c r="G7035" t="str">
        <f>IFERROR(INDEX(menu_items!$B:$B,MATCH(F7035,menu_items!$A:$A,0)),"Unknown value")</f>
        <v>Tofu Pad Thai</v>
      </c>
      <c r="H7035" t="str">
        <f>IFERROR(INDEX(menu_items!$C:$C,MATCH(F7035,menu_items!$A:$A,0)),"Unknown value")</f>
        <v>Asian</v>
      </c>
      <c r="I7035" s="5">
        <f>IFERROR(INDEX(menu_items!$D:$D,MATCH(F7035,menu_items!$A:$A,0)),0)</f>
        <v>14.5</v>
      </c>
      <c r="J7035" t="str">
        <f t="shared" si="553"/>
        <v>Wed</v>
      </c>
      <c r="K7035">
        <f t="shared" si="554"/>
        <v>22</v>
      </c>
      <c r="L7035" t="str">
        <f t="shared" si="555"/>
        <v>Feb</v>
      </c>
      <c r="M7035">
        <v>13</v>
      </c>
      <c r="N7035">
        <f t="shared" si="551"/>
        <v>8</v>
      </c>
      <c r="O7035" s="5">
        <f t="shared" si="552"/>
        <v>87.85</v>
      </c>
    </row>
    <row r="7036" spans="1:15" x14ac:dyDescent="0.25">
      <c r="A7036">
        <v>7115</v>
      </c>
      <c r="B7036">
        <v>3138</v>
      </c>
      <c r="C7036">
        <f>IF(COUNTIF($B$2:B7036,B7036)=1,1,0)</f>
        <v>0</v>
      </c>
      <c r="D7036" s="1">
        <v>44979</v>
      </c>
      <c r="E7036" s="2">
        <v>0.5433796296296296</v>
      </c>
      <c r="F7036">
        <v>112</v>
      </c>
      <c r="G7036" t="str">
        <f>IFERROR(INDEX(menu_items!$B:$B,MATCH(F7036,menu_items!$A:$A,0)),"Unknown value")</f>
        <v>Salmon Roll</v>
      </c>
      <c r="H7036" t="str">
        <f>IFERROR(INDEX(menu_items!$C:$C,MATCH(F7036,menu_items!$A:$A,0)),"Unknown value")</f>
        <v>Asian</v>
      </c>
      <c r="I7036" s="5">
        <f>IFERROR(INDEX(menu_items!$D:$D,MATCH(F7036,menu_items!$A:$A,0)),0)</f>
        <v>14.95</v>
      </c>
      <c r="J7036" t="str">
        <f t="shared" si="553"/>
        <v>Wed</v>
      </c>
      <c r="K7036">
        <f t="shared" si="554"/>
        <v>22</v>
      </c>
      <c r="L7036" t="str">
        <f t="shared" si="555"/>
        <v>Feb</v>
      </c>
      <c r="M7036">
        <v>13</v>
      </c>
      <c r="N7036">
        <f t="shared" si="551"/>
        <v>8</v>
      </c>
      <c r="O7036" s="5">
        <f t="shared" si="552"/>
        <v>87.85</v>
      </c>
    </row>
    <row r="7037" spans="1:15" x14ac:dyDescent="0.25">
      <c r="A7037">
        <v>7116</v>
      </c>
      <c r="B7037">
        <v>3138</v>
      </c>
      <c r="C7037">
        <f>IF(COUNTIF($B$2:B7037,B7037)=1,1,0)</f>
        <v>0</v>
      </c>
      <c r="D7037" s="1">
        <v>44979</v>
      </c>
      <c r="E7037" s="2">
        <v>0.5433796296296296</v>
      </c>
      <c r="F7037">
        <v>113</v>
      </c>
      <c r="G7037" t="str">
        <f>IFERROR(INDEX(menu_items!$B:$B,MATCH(F7037,menu_items!$A:$A,0)),"Unknown value")</f>
        <v>Edamame</v>
      </c>
      <c r="H7037" t="str">
        <f>IFERROR(INDEX(menu_items!$C:$C,MATCH(F7037,menu_items!$A:$A,0)),"Unknown value")</f>
        <v>Asian</v>
      </c>
      <c r="I7037" s="5">
        <f>IFERROR(INDEX(menu_items!$D:$D,MATCH(F7037,menu_items!$A:$A,0)),0)</f>
        <v>5</v>
      </c>
      <c r="J7037" t="str">
        <f t="shared" si="553"/>
        <v>Wed</v>
      </c>
      <c r="K7037">
        <f t="shared" si="554"/>
        <v>22</v>
      </c>
      <c r="L7037" t="str">
        <f t="shared" si="555"/>
        <v>Feb</v>
      </c>
      <c r="M7037">
        <v>13</v>
      </c>
      <c r="N7037">
        <f t="shared" si="551"/>
        <v>8</v>
      </c>
      <c r="O7037" s="5">
        <f t="shared" si="552"/>
        <v>87.85</v>
      </c>
    </row>
    <row r="7038" spans="1:15" x14ac:dyDescent="0.25">
      <c r="A7038">
        <v>7117</v>
      </c>
      <c r="B7038">
        <v>3138</v>
      </c>
      <c r="C7038">
        <f>IF(COUNTIF($B$2:B7038,B7038)=1,1,0)</f>
        <v>0</v>
      </c>
      <c r="D7038" s="1">
        <v>44979</v>
      </c>
      <c r="E7038" s="2">
        <v>0.5433796296296296</v>
      </c>
      <c r="F7038">
        <v>105</v>
      </c>
      <c r="G7038" t="str">
        <f>IFERROR(INDEX(menu_items!$B:$B,MATCH(F7038,menu_items!$A:$A,0)),"Unknown value")</f>
        <v>Mac &amp; Cheese</v>
      </c>
      <c r="H7038" t="str">
        <f>IFERROR(INDEX(menu_items!$C:$C,MATCH(F7038,menu_items!$A:$A,0)),"Unknown value")</f>
        <v>American</v>
      </c>
      <c r="I7038" s="5">
        <f>IFERROR(INDEX(menu_items!$D:$D,MATCH(F7038,menu_items!$A:$A,0)),0)</f>
        <v>7</v>
      </c>
      <c r="J7038" t="str">
        <f t="shared" si="553"/>
        <v>Wed</v>
      </c>
      <c r="K7038">
        <f t="shared" si="554"/>
        <v>22</v>
      </c>
      <c r="L7038" t="str">
        <f t="shared" si="555"/>
        <v>Feb</v>
      </c>
      <c r="M7038">
        <v>13</v>
      </c>
      <c r="N7038">
        <f t="shared" si="551"/>
        <v>8</v>
      </c>
      <c r="O7038" s="5">
        <f t="shared" si="552"/>
        <v>87.85</v>
      </c>
    </row>
    <row r="7039" spans="1:15" x14ac:dyDescent="0.25">
      <c r="A7039">
        <v>7118</v>
      </c>
      <c r="B7039">
        <v>3139</v>
      </c>
      <c r="C7039">
        <f>IF(COUNTIF($B$2:B7039,B7039)=1,1,0)</f>
        <v>1</v>
      </c>
      <c r="D7039" s="1">
        <v>44979</v>
      </c>
      <c r="E7039" s="2">
        <v>0.5493865740740741</v>
      </c>
      <c r="F7039">
        <v>110</v>
      </c>
      <c r="G7039" t="str">
        <f>IFERROR(INDEX(menu_items!$B:$B,MATCH(F7039,menu_items!$A:$A,0)),"Unknown value")</f>
        <v>Pork Ramen</v>
      </c>
      <c r="H7039" t="str">
        <f>IFERROR(INDEX(menu_items!$C:$C,MATCH(F7039,menu_items!$A:$A,0)),"Unknown value")</f>
        <v>Asian</v>
      </c>
      <c r="I7039" s="5">
        <f>IFERROR(INDEX(menu_items!$D:$D,MATCH(F7039,menu_items!$A:$A,0)),0)</f>
        <v>17.95</v>
      </c>
      <c r="J7039" t="str">
        <f t="shared" si="553"/>
        <v>Wed</v>
      </c>
      <c r="K7039">
        <f t="shared" si="554"/>
        <v>22</v>
      </c>
      <c r="L7039" t="str">
        <f t="shared" si="555"/>
        <v>Feb</v>
      </c>
      <c r="M7039">
        <v>13</v>
      </c>
      <c r="N7039">
        <f t="shared" si="551"/>
        <v>1</v>
      </c>
      <c r="O7039" s="5">
        <f t="shared" si="552"/>
        <v>17.95</v>
      </c>
    </row>
    <row r="7040" spans="1:15" x14ac:dyDescent="0.25">
      <c r="A7040">
        <v>7119</v>
      </c>
      <c r="B7040">
        <v>3140</v>
      </c>
      <c r="C7040">
        <f>IF(COUNTIF($B$2:B7040,B7040)=1,1,0)</f>
        <v>1</v>
      </c>
      <c r="D7040" s="1">
        <v>44979</v>
      </c>
      <c r="E7040" s="2">
        <v>0.56951388888888888</v>
      </c>
      <c r="F7040">
        <v>119</v>
      </c>
      <c r="G7040" t="str">
        <f>IFERROR(INDEX(menu_items!$B:$B,MATCH(F7040,menu_items!$A:$A,0)),"Unknown value")</f>
        <v>Chicken Torta</v>
      </c>
      <c r="H7040" t="str">
        <f>IFERROR(INDEX(menu_items!$C:$C,MATCH(F7040,menu_items!$A:$A,0)),"Unknown value")</f>
        <v>Mexican</v>
      </c>
      <c r="I7040" s="5">
        <f>IFERROR(INDEX(menu_items!$D:$D,MATCH(F7040,menu_items!$A:$A,0)),0)</f>
        <v>11.95</v>
      </c>
      <c r="J7040" t="str">
        <f t="shared" si="553"/>
        <v>Wed</v>
      </c>
      <c r="K7040">
        <f t="shared" si="554"/>
        <v>22</v>
      </c>
      <c r="L7040" t="str">
        <f t="shared" si="555"/>
        <v>Feb</v>
      </c>
      <c r="M7040">
        <v>13</v>
      </c>
      <c r="N7040">
        <f t="shared" si="551"/>
        <v>1</v>
      </c>
      <c r="O7040" s="5">
        <f t="shared" si="552"/>
        <v>11.95</v>
      </c>
    </row>
    <row r="7041" spans="1:15" x14ac:dyDescent="0.25">
      <c r="A7041">
        <v>7121</v>
      </c>
      <c r="B7041">
        <v>3142</v>
      </c>
      <c r="C7041">
        <f>IF(COUNTIF($B$2:B7041,B7041)=1,1,0)</f>
        <v>1</v>
      </c>
      <c r="D7041" s="1">
        <v>44979</v>
      </c>
      <c r="E7041" s="2">
        <v>0.5953356481481481</v>
      </c>
      <c r="F7041">
        <v>102</v>
      </c>
      <c r="G7041" t="str">
        <f>IFERROR(INDEX(menu_items!$B:$B,MATCH(F7041,menu_items!$A:$A,0)),"Unknown value")</f>
        <v>Cheeseburger</v>
      </c>
      <c r="H7041" t="str">
        <f>IFERROR(INDEX(menu_items!$C:$C,MATCH(F7041,menu_items!$A:$A,0)),"Unknown value")</f>
        <v>American</v>
      </c>
      <c r="I7041" s="5">
        <f>IFERROR(INDEX(menu_items!$D:$D,MATCH(F7041,menu_items!$A:$A,0)),0)</f>
        <v>13.95</v>
      </c>
      <c r="J7041" t="str">
        <f t="shared" si="553"/>
        <v>Wed</v>
      </c>
      <c r="K7041">
        <f t="shared" si="554"/>
        <v>22</v>
      </c>
      <c r="L7041" t="str">
        <f t="shared" si="555"/>
        <v>Feb</v>
      </c>
      <c r="M7041">
        <v>14</v>
      </c>
      <c r="N7041">
        <f t="shared" si="551"/>
        <v>4</v>
      </c>
      <c r="O7041" s="5">
        <f t="shared" si="552"/>
        <v>69.8</v>
      </c>
    </row>
    <row r="7042" spans="1:15" x14ac:dyDescent="0.25">
      <c r="A7042">
        <v>7122</v>
      </c>
      <c r="B7042">
        <v>3142</v>
      </c>
      <c r="C7042">
        <f>IF(COUNTIF($B$2:B7042,B7042)=1,1,0)</f>
        <v>0</v>
      </c>
      <c r="D7042" s="1">
        <v>44979</v>
      </c>
      <c r="E7042" s="2">
        <v>0.5953356481481481</v>
      </c>
      <c r="F7042">
        <v>110</v>
      </c>
      <c r="G7042" t="str">
        <f>IFERROR(INDEX(menu_items!$B:$B,MATCH(F7042,menu_items!$A:$A,0)),"Unknown value")</f>
        <v>Pork Ramen</v>
      </c>
      <c r="H7042" t="str">
        <f>IFERROR(INDEX(menu_items!$C:$C,MATCH(F7042,menu_items!$A:$A,0)),"Unknown value")</f>
        <v>Asian</v>
      </c>
      <c r="I7042" s="5">
        <f>IFERROR(INDEX(menu_items!$D:$D,MATCH(F7042,menu_items!$A:$A,0)),0)</f>
        <v>17.95</v>
      </c>
      <c r="J7042" t="str">
        <f t="shared" si="553"/>
        <v>Wed</v>
      </c>
      <c r="K7042">
        <f t="shared" si="554"/>
        <v>22</v>
      </c>
      <c r="L7042" t="str">
        <f t="shared" si="555"/>
        <v>Feb</v>
      </c>
      <c r="M7042">
        <v>14</v>
      </c>
      <c r="N7042">
        <f t="shared" ref="N7042:N7105" si="556">COUNTIF($B:$B,B7042)</f>
        <v>4</v>
      </c>
      <c r="O7042" s="5">
        <f t="shared" ref="O7042:O7105" si="557">SUMIF($B:$B,B7042,$I:$I)</f>
        <v>69.8</v>
      </c>
    </row>
    <row r="7043" spans="1:15" x14ac:dyDescent="0.25">
      <c r="A7043">
        <v>7123</v>
      </c>
      <c r="B7043">
        <v>3142</v>
      </c>
      <c r="C7043">
        <f>IF(COUNTIF($B$2:B7043,B7043)=1,1,0)</f>
        <v>0</v>
      </c>
      <c r="D7043" s="1">
        <v>44979</v>
      </c>
      <c r="E7043" s="2">
        <v>0.5953356481481481</v>
      </c>
      <c r="F7043">
        <v>130</v>
      </c>
      <c r="G7043" t="str">
        <f>IFERROR(INDEX(menu_items!$B:$B,MATCH(F7043,menu_items!$A:$A,0)),"Unknown value")</f>
        <v>Shrimp Scampi</v>
      </c>
      <c r="H7043" t="str">
        <f>IFERROR(INDEX(menu_items!$C:$C,MATCH(F7043,menu_items!$A:$A,0)),"Unknown value")</f>
        <v>Italian</v>
      </c>
      <c r="I7043" s="5">
        <f>IFERROR(INDEX(menu_items!$D:$D,MATCH(F7043,menu_items!$A:$A,0)),0)</f>
        <v>19.95</v>
      </c>
      <c r="J7043" t="str">
        <f t="shared" si="553"/>
        <v>Wed</v>
      </c>
      <c r="K7043">
        <f t="shared" si="554"/>
        <v>22</v>
      </c>
      <c r="L7043" t="str">
        <f t="shared" si="555"/>
        <v>Feb</v>
      </c>
      <c r="M7043">
        <v>14</v>
      </c>
      <c r="N7043">
        <f t="shared" si="556"/>
        <v>4</v>
      </c>
      <c r="O7043" s="5">
        <f t="shared" si="557"/>
        <v>69.8</v>
      </c>
    </row>
    <row r="7044" spans="1:15" x14ac:dyDescent="0.25">
      <c r="A7044">
        <v>7124</v>
      </c>
      <c r="B7044">
        <v>3142</v>
      </c>
      <c r="C7044">
        <f>IF(COUNTIF($B$2:B7044,B7044)=1,1,0)</f>
        <v>0</v>
      </c>
      <c r="D7044" s="1">
        <v>44979</v>
      </c>
      <c r="E7044" s="2">
        <v>0.5953356481481481</v>
      </c>
      <c r="F7044">
        <v>131</v>
      </c>
      <c r="G7044" t="str">
        <f>IFERROR(INDEX(menu_items!$B:$B,MATCH(F7044,menu_items!$A:$A,0)),"Unknown value")</f>
        <v>Chicken Parmesan</v>
      </c>
      <c r="H7044" t="str">
        <f>IFERROR(INDEX(menu_items!$C:$C,MATCH(F7044,menu_items!$A:$A,0)),"Unknown value")</f>
        <v>Italian</v>
      </c>
      <c r="I7044" s="5">
        <f>IFERROR(INDEX(menu_items!$D:$D,MATCH(F7044,menu_items!$A:$A,0)),0)</f>
        <v>17.95</v>
      </c>
      <c r="J7044" t="str">
        <f t="shared" si="553"/>
        <v>Wed</v>
      </c>
      <c r="K7044">
        <f t="shared" si="554"/>
        <v>22</v>
      </c>
      <c r="L7044" t="str">
        <f t="shared" si="555"/>
        <v>Feb</v>
      </c>
      <c r="M7044">
        <v>14</v>
      </c>
      <c r="N7044">
        <f t="shared" si="556"/>
        <v>4</v>
      </c>
      <c r="O7044" s="5">
        <f t="shared" si="557"/>
        <v>69.8</v>
      </c>
    </row>
    <row r="7045" spans="1:15" x14ac:dyDescent="0.25">
      <c r="A7045">
        <v>7125</v>
      </c>
      <c r="B7045">
        <v>3143</v>
      </c>
      <c r="C7045">
        <f>IF(COUNTIF($B$2:B7045,B7045)=1,1,0)</f>
        <v>1</v>
      </c>
      <c r="D7045" s="1">
        <v>44979</v>
      </c>
      <c r="E7045" s="2">
        <v>0.63679398148148147</v>
      </c>
      <c r="F7045">
        <v>107</v>
      </c>
      <c r="G7045" t="str">
        <f>IFERROR(INDEX(menu_items!$B:$B,MATCH(F7045,menu_items!$A:$A,0)),"Unknown value")</f>
        <v>Orange Chicken</v>
      </c>
      <c r="H7045" t="str">
        <f>IFERROR(INDEX(menu_items!$C:$C,MATCH(F7045,menu_items!$A:$A,0)),"Unknown value")</f>
        <v>Asian</v>
      </c>
      <c r="I7045" s="5">
        <f>IFERROR(INDEX(menu_items!$D:$D,MATCH(F7045,menu_items!$A:$A,0)),0)</f>
        <v>16.5</v>
      </c>
      <c r="J7045" t="str">
        <f t="shared" si="553"/>
        <v>Wed</v>
      </c>
      <c r="K7045">
        <f t="shared" si="554"/>
        <v>22</v>
      </c>
      <c r="L7045" t="str">
        <f t="shared" si="555"/>
        <v>Feb</v>
      </c>
      <c r="M7045">
        <v>15</v>
      </c>
      <c r="N7045">
        <f t="shared" si="556"/>
        <v>2</v>
      </c>
      <c r="O7045" s="5">
        <f t="shared" si="557"/>
        <v>28.45</v>
      </c>
    </row>
    <row r="7046" spans="1:15" x14ac:dyDescent="0.25">
      <c r="A7046">
        <v>7126</v>
      </c>
      <c r="B7046">
        <v>3143</v>
      </c>
      <c r="C7046">
        <f>IF(COUNTIF($B$2:B7046,B7046)=1,1,0)</f>
        <v>0</v>
      </c>
      <c r="D7046" s="1">
        <v>44979</v>
      </c>
      <c r="E7046" s="2">
        <v>0.63679398148148147</v>
      </c>
      <c r="F7046">
        <v>119</v>
      </c>
      <c r="G7046" t="str">
        <f>IFERROR(INDEX(menu_items!$B:$B,MATCH(F7046,menu_items!$A:$A,0)),"Unknown value")</f>
        <v>Chicken Torta</v>
      </c>
      <c r="H7046" t="str">
        <f>IFERROR(INDEX(menu_items!$C:$C,MATCH(F7046,menu_items!$A:$A,0)),"Unknown value")</f>
        <v>Mexican</v>
      </c>
      <c r="I7046" s="5">
        <f>IFERROR(INDEX(menu_items!$D:$D,MATCH(F7046,menu_items!$A:$A,0)),0)</f>
        <v>11.95</v>
      </c>
      <c r="J7046" t="str">
        <f t="shared" si="553"/>
        <v>Wed</v>
      </c>
      <c r="K7046">
        <f t="shared" si="554"/>
        <v>22</v>
      </c>
      <c r="L7046" t="str">
        <f t="shared" si="555"/>
        <v>Feb</v>
      </c>
      <c r="M7046">
        <v>15</v>
      </c>
      <c r="N7046">
        <f t="shared" si="556"/>
        <v>2</v>
      </c>
      <c r="O7046" s="5">
        <f t="shared" si="557"/>
        <v>28.45</v>
      </c>
    </row>
    <row r="7047" spans="1:15" x14ac:dyDescent="0.25">
      <c r="A7047">
        <v>7127</v>
      </c>
      <c r="B7047">
        <v>3144</v>
      </c>
      <c r="C7047">
        <f>IF(COUNTIF($B$2:B7047,B7047)=1,1,0)</f>
        <v>1</v>
      </c>
      <c r="D7047" s="1">
        <v>44979</v>
      </c>
      <c r="E7047" s="2">
        <v>0.64310185185185187</v>
      </c>
      <c r="F7047">
        <v>124</v>
      </c>
      <c r="G7047" t="str">
        <f>IFERROR(INDEX(menu_items!$B:$B,MATCH(F7047,menu_items!$A:$A,0)),"Unknown value")</f>
        <v>Spaghetti</v>
      </c>
      <c r="H7047" t="str">
        <f>IFERROR(INDEX(menu_items!$C:$C,MATCH(F7047,menu_items!$A:$A,0)),"Unknown value")</f>
        <v>Italian</v>
      </c>
      <c r="I7047" s="5">
        <f>IFERROR(INDEX(menu_items!$D:$D,MATCH(F7047,menu_items!$A:$A,0)),0)</f>
        <v>14.5</v>
      </c>
      <c r="J7047" t="str">
        <f t="shared" si="553"/>
        <v>Wed</v>
      </c>
      <c r="K7047">
        <f t="shared" si="554"/>
        <v>22</v>
      </c>
      <c r="L7047" t="str">
        <f t="shared" si="555"/>
        <v>Feb</v>
      </c>
      <c r="M7047">
        <v>15</v>
      </c>
      <c r="N7047">
        <f t="shared" si="556"/>
        <v>4</v>
      </c>
      <c r="O7047" s="5">
        <f t="shared" si="557"/>
        <v>54.400000000000006</v>
      </c>
    </row>
    <row r="7048" spans="1:15" x14ac:dyDescent="0.25">
      <c r="A7048">
        <v>7128</v>
      </c>
      <c r="B7048">
        <v>3144</v>
      </c>
      <c r="C7048">
        <f>IF(COUNTIF($B$2:B7048,B7048)=1,1,0)</f>
        <v>0</v>
      </c>
      <c r="D7048" s="1">
        <v>44979</v>
      </c>
      <c r="E7048" s="2">
        <v>0.64310185185185187</v>
      </c>
      <c r="F7048">
        <v>127</v>
      </c>
      <c r="G7048" t="str">
        <f>IFERROR(INDEX(menu_items!$B:$B,MATCH(F7048,menu_items!$A:$A,0)),"Unknown value")</f>
        <v>Meat Lasagna</v>
      </c>
      <c r="H7048" t="str">
        <f>IFERROR(INDEX(menu_items!$C:$C,MATCH(F7048,menu_items!$A:$A,0)),"Unknown value")</f>
        <v>Italian</v>
      </c>
      <c r="I7048" s="5">
        <f>IFERROR(INDEX(menu_items!$D:$D,MATCH(F7048,menu_items!$A:$A,0)),0)</f>
        <v>17.95</v>
      </c>
      <c r="J7048" t="str">
        <f t="shared" si="553"/>
        <v>Wed</v>
      </c>
      <c r="K7048">
        <f t="shared" si="554"/>
        <v>22</v>
      </c>
      <c r="L7048" t="str">
        <f t="shared" si="555"/>
        <v>Feb</v>
      </c>
      <c r="M7048">
        <v>15</v>
      </c>
      <c r="N7048">
        <f t="shared" si="556"/>
        <v>4</v>
      </c>
      <c r="O7048" s="5">
        <f t="shared" si="557"/>
        <v>54.400000000000006</v>
      </c>
    </row>
    <row r="7049" spans="1:15" x14ac:dyDescent="0.25">
      <c r="A7049">
        <v>7129</v>
      </c>
      <c r="B7049">
        <v>3144</v>
      </c>
      <c r="C7049">
        <f>IF(COUNTIF($B$2:B7049,B7049)=1,1,0)</f>
        <v>0</v>
      </c>
      <c r="D7049" s="1">
        <v>44979</v>
      </c>
      <c r="E7049" s="2">
        <v>0.64310185185185187</v>
      </c>
      <c r="F7049">
        <v>112</v>
      </c>
      <c r="G7049" t="str">
        <f>IFERROR(INDEX(menu_items!$B:$B,MATCH(F7049,menu_items!$A:$A,0)),"Unknown value")</f>
        <v>Salmon Roll</v>
      </c>
      <c r="H7049" t="str">
        <f>IFERROR(INDEX(menu_items!$C:$C,MATCH(F7049,menu_items!$A:$A,0)),"Unknown value")</f>
        <v>Asian</v>
      </c>
      <c r="I7049" s="5">
        <f>IFERROR(INDEX(menu_items!$D:$D,MATCH(F7049,menu_items!$A:$A,0)),0)</f>
        <v>14.95</v>
      </c>
      <c r="J7049" t="str">
        <f t="shared" si="553"/>
        <v>Wed</v>
      </c>
      <c r="K7049">
        <f t="shared" si="554"/>
        <v>22</v>
      </c>
      <c r="L7049" t="str">
        <f t="shared" si="555"/>
        <v>Feb</v>
      </c>
      <c r="M7049">
        <v>15</v>
      </c>
      <c r="N7049">
        <f t="shared" si="556"/>
        <v>4</v>
      </c>
      <c r="O7049" s="5">
        <f t="shared" si="557"/>
        <v>54.400000000000006</v>
      </c>
    </row>
    <row r="7050" spans="1:15" x14ac:dyDescent="0.25">
      <c r="A7050">
        <v>7130</v>
      </c>
      <c r="B7050">
        <v>3144</v>
      </c>
      <c r="C7050">
        <f>IF(COUNTIF($B$2:B7050,B7050)=1,1,0)</f>
        <v>0</v>
      </c>
      <c r="D7050" s="1">
        <v>44979</v>
      </c>
      <c r="E7050" s="2">
        <v>0.64310185185185187</v>
      </c>
      <c r="F7050">
        <v>105</v>
      </c>
      <c r="G7050" t="str">
        <f>IFERROR(INDEX(menu_items!$B:$B,MATCH(F7050,menu_items!$A:$A,0)),"Unknown value")</f>
        <v>Mac &amp; Cheese</v>
      </c>
      <c r="H7050" t="str">
        <f>IFERROR(INDEX(menu_items!$C:$C,MATCH(F7050,menu_items!$A:$A,0)),"Unknown value")</f>
        <v>American</v>
      </c>
      <c r="I7050" s="5">
        <f>IFERROR(INDEX(menu_items!$D:$D,MATCH(F7050,menu_items!$A:$A,0)),0)</f>
        <v>7</v>
      </c>
      <c r="J7050" t="str">
        <f t="shared" si="553"/>
        <v>Wed</v>
      </c>
      <c r="K7050">
        <f t="shared" si="554"/>
        <v>22</v>
      </c>
      <c r="L7050" t="str">
        <f t="shared" si="555"/>
        <v>Feb</v>
      </c>
      <c r="M7050">
        <v>15</v>
      </c>
      <c r="N7050">
        <f t="shared" si="556"/>
        <v>4</v>
      </c>
      <c r="O7050" s="5">
        <f t="shared" si="557"/>
        <v>54.400000000000006</v>
      </c>
    </row>
    <row r="7051" spans="1:15" x14ac:dyDescent="0.25">
      <c r="A7051">
        <v>7131</v>
      </c>
      <c r="B7051">
        <v>3145</v>
      </c>
      <c r="C7051">
        <f>IF(COUNTIF($B$2:B7051,B7051)=1,1,0)</f>
        <v>1</v>
      </c>
      <c r="D7051" s="1">
        <v>44979</v>
      </c>
      <c r="E7051" s="2">
        <v>0.65355324074074073</v>
      </c>
      <c r="F7051">
        <v>101</v>
      </c>
      <c r="G7051" t="str">
        <f>IFERROR(INDEX(menu_items!$B:$B,MATCH(F7051,menu_items!$A:$A,0)),"Unknown value")</f>
        <v>Hamburger</v>
      </c>
      <c r="H7051" t="str">
        <f>IFERROR(INDEX(menu_items!$C:$C,MATCH(F7051,menu_items!$A:$A,0)),"Unknown value")</f>
        <v>American</v>
      </c>
      <c r="I7051" s="5">
        <f>IFERROR(INDEX(menu_items!$D:$D,MATCH(F7051,menu_items!$A:$A,0)),0)</f>
        <v>12.95</v>
      </c>
      <c r="J7051" t="str">
        <f t="shared" si="553"/>
        <v>Wed</v>
      </c>
      <c r="K7051">
        <f t="shared" si="554"/>
        <v>22</v>
      </c>
      <c r="L7051" t="str">
        <f t="shared" si="555"/>
        <v>Feb</v>
      </c>
      <c r="M7051">
        <v>15</v>
      </c>
      <c r="N7051">
        <f t="shared" si="556"/>
        <v>4</v>
      </c>
      <c r="O7051" s="5">
        <f t="shared" si="557"/>
        <v>50.4</v>
      </c>
    </row>
    <row r="7052" spans="1:15" x14ac:dyDescent="0.25">
      <c r="A7052">
        <v>7132</v>
      </c>
      <c r="B7052">
        <v>3145</v>
      </c>
      <c r="C7052">
        <f>IF(COUNTIF($B$2:B7052,B7052)=1,1,0)</f>
        <v>0</v>
      </c>
      <c r="D7052" s="1">
        <v>44979</v>
      </c>
      <c r="E7052" s="2">
        <v>0.65355324074074073</v>
      </c>
      <c r="F7052">
        <v>108</v>
      </c>
      <c r="G7052" t="str">
        <f>IFERROR(INDEX(menu_items!$B:$B,MATCH(F7052,menu_items!$A:$A,0)),"Unknown value")</f>
        <v>Tofu Pad Thai</v>
      </c>
      <c r="H7052" t="str">
        <f>IFERROR(INDEX(menu_items!$C:$C,MATCH(F7052,menu_items!$A:$A,0)),"Unknown value")</f>
        <v>Asian</v>
      </c>
      <c r="I7052" s="5">
        <f>IFERROR(INDEX(menu_items!$D:$D,MATCH(F7052,menu_items!$A:$A,0)),0)</f>
        <v>14.5</v>
      </c>
      <c r="J7052" t="str">
        <f t="shared" si="553"/>
        <v>Wed</v>
      </c>
      <c r="K7052">
        <f t="shared" si="554"/>
        <v>22</v>
      </c>
      <c r="L7052" t="str">
        <f t="shared" si="555"/>
        <v>Feb</v>
      </c>
      <c r="M7052">
        <v>15</v>
      </c>
      <c r="N7052">
        <f t="shared" si="556"/>
        <v>4</v>
      </c>
      <c r="O7052" s="5">
        <f t="shared" si="557"/>
        <v>50.4</v>
      </c>
    </row>
    <row r="7053" spans="1:15" x14ac:dyDescent="0.25">
      <c r="A7053">
        <v>7133</v>
      </c>
      <c r="B7053">
        <v>3145</v>
      </c>
      <c r="C7053">
        <f>IF(COUNTIF($B$2:B7053,B7053)=1,1,0)</f>
        <v>0</v>
      </c>
      <c r="D7053" s="1">
        <v>44979</v>
      </c>
      <c r="E7053" s="2">
        <v>0.65355324074074073</v>
      </c>
      <c r="F7053">
        <v>109</v>
      </c>
      <c r="G7053" t="str">
        <f>IFERROR(INDEX(menu_items!$B:$B,MATCH(F7053,menu_items!$A:$A,0)),"Unknown value")</f>
        <v>Korean Beef Bowl</v>
      </c>
      <c r="H7053" t="str">
        <f>IFERROR(INDEX(menu_items!$C:$C,MATCH(F7053,menu_items!$A:$A,0)),"Unknown value")</f>
        <v>Asian</v>
      </c>
      <c r="I7053" s="5">
        <f>IFERROR(INDEX(menu_items!$D:$D,MATCH(F7053,menu_items!$A:$A,0)),0)</f>
        <v>17.95</v>
      </c>
      <c r="J7053" t="str">
        <f t="shared" si="553"/>
        <v>Wed</v>
      </c>
      <c r="K7053">
        <f t="shared" si="554"/>
        <v>22</v>
      </c>
      <c r="L7053" t="str">
        <f t="shared" si="555"/>
        <v>Feb</v>
      </c>
      <c r="M7053">
        <v>15</v>
      </c>
      <c r="N7053">
        <f t="shared" si="556"/>
        <v>4</v>
      </c>
      <c r="O7053" s="5">
        <f t="shared" si="557"/>
        <v>50.4</v>
      </c>
    </row>
    <row r="7054" spans="1:15" x14ac:dyDescent="0.25">
      <c r="A7054">
        <v>7134</v>
      </c>
      <c r="B7054">
        <v>3145</v>
      </c>
      <c r="C7054">
        <f>IF(COUNTIF($B$2:B7054,B7054)=1,1,0)</f>
        <v>0</v>
      </c>
      <c r="D7054" s="1">
        <v>44979</v>
      </c>
      <c r="E7054" s="2">
        <v>0.65355324074074073</v>
      </c>
      <c r="F7054">
        <v>113</v>
      </c>
      <c r="G7054" t="str">
        <f>IFERROR(INDEX(menu_items!$B:$B,MATCH(F7054,menu_items!$A:$A,0)),"Unknown value")</f>
        <v>Edamame</v>
      </c>
      <c r="H7054" t="str">
        <f>IFERROR(INDEX(menu_items!$C:$C,MATCH(F7054,menu_items!$A:$A,0)),"Unknown value")</f>
        <v>Asian</v>
      </c>
      <c r="I7054" s="5">
        <f>IFERROR(INDEX(menu_items!$D:$D,MATCH(F7054,menu_items!$A:$A,0)),0)</f>
        <v>5</v>
      </c>
      <c r="J7054" t="str">
        <f t="shared" si="553"/>
        <v>Wed</v>
      </c>
      <c r="K7054">
        <f t="shared" si="554"/>
        <v>22</v>
      </c>
      <c r="L7054" t="str">
        <f t="shared" si="555"/>
        <v>Feb</v>
      </c>
      <c r="M7054">
        <v>15</v>
      </c>
      <c r="N7054">
        <f t="shared" si="556"/>
        <v>4</v>
      </c>
      <c r="O7054" s="5">
        <f t="shared" si="557"/>
        <v>50.4</v>
      </c>
    </row>
    <row r="7055" spans="1:15" x14ac:dyDescent="0.25">
      <c r="A7055">
        <v>7135</v>
      </c>
      <c r="B7055">
        <v>3146</v>
      </c>
      <c r="C7055">
        <f>IF(COUNTIF($B$2:B7055,B7055)=1,1,0)</f>
        <v>1</v>
      </c>
      <c r="D7055" s="1">
        <v>44979</v>
      </c>
      <c r="E7055" s="2">
        <v>0.6632986111111111</v>
      </c>
      <c r="F7055">
        <v>125</v>
      </c>
      <c r="G7055" t="str">
        <f>IFERROR(INDEX(menu_items!$B:$B,MATCH(F7055,menu_items!$A:$A,0)),"Unknown value")</f>
        <v>Spaghetti &amp; Meatballs</v>
      </c>
      <c r="H7055" t="str">
        <f>IFERROR(INDEX(menu_items!$C:$C,MATCH(F7055,menu_items!$A:$A,0)),"Unknown value")</f>
        <v>Italian</v>
      </c>
      <c r="I7055" s="5">
        <f>IFERROR(INDEX(menu_items!$D:$D,MATCH(F7055,menu_items!$A:$A,0)),0)</f>
        <v>17.95</v>
      </c>
      <c r="J7055" t="str">
        <f t="shared" si="553"/>
        <v>Wed</v>
      </c>
      <c r="K7055">
        <f t="shared" si="554"/>
        <v>22</v>
      </c>
      <c r="L7055" t="str">
        <f t="shared" si="555"/>
        <v>Feb</v>
      </c>
      <c r="M7055">
        <v>15</v>
      </c>
      <c r="N7055">
        <f t="shared" si="556"/>
        <v>3</v>
      </c>
      <c r="O7055" s="5">
        <f t="shared" si="557"/>
        <v>39.9</v>
      </c>
    </row>
    <row r="7056" spans="1:15" x14ac:dyDescent="0.25">
      <c r="A7056">
        <v>7136</v>
      </c>
      <c r="B7056">
        <v>3146</v>
      </c>
      <c r="C7056">
        <f>IF(COUNTIF($B$2:B7056,B7056)=1,1,0)</f>
        <v>0</v>
      </c>
      <c r="D7056" s="1">
        <v>44979</v>
      </c>
      <c r="E7056" s="2">
        <v>0.6632986111111111</v>
      </c>
      <c r="F7056">
        <v>118</v>
      </c>
      <c r="G7056" t="str">
        <f>IFERROR(INDEX(menu_items!$B:$B,MATCH(F7056,menu_items!$A:$A,0)),"Unknown value")</f>
        <v>Steak Burrito</v>
      </c>
      <c r="H7056" t="str">
        <f>IFERROR(INDEX(menu_items!$C:$C,MATCH(F7056,menu_items!$A:$A,0)),"Unknown value")</f>
        <v>Mexican</v>
      </c>
      <c r="I7056" s="5">
        <f>IFERROR(INDEX(menu_items!$D:$D,MATCH(F7056,menu_items!$A:$A,0)),0)</f>
        <v>14.95</v>
      </c>
      <c r="J7056" t="str">
        <f t="shared" si="553"/>
        <v>Wed</v>
      </c>
      <c r="K7056">
        <f t="shared" si="554"/>
        <v>22</v>
      </c>
      <c r="L7056" t="str">
        <f t="shared" si="555"/>
        <v>Feb</v>
      </c>
      <c r="M7056">
        <v>15</v>
      </c>
      <c r="N7056">
        <f t="shared" si="556"/>
        <v>3</v>
      </c>
      <c r="O7056" s="5">
        <f t="shared" si="557"/>
        <v>39.9</v>
      </c>
    </row>
    <row r="7057" spans="1:15" x14ac:dyDescent="0.25">
      <c r="A7057">
        <v>7137</v>
      </c>
      <c r="B7057">
        <v>3146</v>
      </c>
      <c r="C7057">
        <f>IF(COUNTIF($B$2:B7057,B7057)=1,1,0)</f>
        <v>0</v>
      </c>
      <c r="D7057" s="1">
        <v>44979</v>
      </c>
      <c r="E7057" s="2">
        <v>0.6632986111111111</v>
      </c>
      <c r="F7057">
        <v>122</v>
      </c>
      <c r="G7057" t="str">
        <f>IFERROR(INDEX(menu_items!$B:$B,MATCH(F7057,menu_items!$A:$A,0)),"Unknown value")</f>
        <v>Chips &amp; Salsa</v>
      </c>
      <c r="H7057" t="str">
        <f>IFERROR(INDEX(menu_items!$C:$C,MATCH(F7057,menu_items!$A:$A,0)),"Unknown value")</f>
        <v>Mexican</v>
      </c>
      <c r="I7057" s="5">
        <f>IFERROR(INDEX(menu_items!$D:$D,MATCH(F7057,menu_items!$A:$A,0)),0)</f>
        <v>7</v>
      </c>
      <c r="J7057" t="str">
        <f t="shared" si="553"/>
        <v>Wed</v>
      </c>
      <c r="K7057">
        <f t="shared" si="554"/>
        <v>22</v>
      </c>
      <c r="L7057" t="str">
        <f t="shared" si="555"/>
        <v>Feb</v>
      </c>
      <c r="M7057">
        <v>15</v>
      </c>
      <c r="N7057">
        <f t="shared" si="556"/>
        <v>3</v>
      </c>
      <c r="O7057" s="5">
        <f t="shared" si="557"/>
        <v>39.9</v>
      </c>
    </row>
    <row r="7058" spans="1:15" x14ac:dyDescent="0.25">
      <c r="A7058">
        <v>7138</v>
      </c>
      <c r="B7058">
        <v>3147</v>
      </c>
      <c r="C7058">
        <f>IF(COUNTIF($B$2:B7058,B7058)=1,1,0)</f>
        <v>1</v>
      </c>
      <c r="D7058" s="1">
        <v>44979</v>
      </c>
      <c r="E7058" s="2">
        <v>0.66665509259259259</v>
      </c>
      <c r="F7058">
        <v>108</v>
      </c>
      <c r="G7058" t="str">
        <f>IFERROR(INDEX(menu_items!$B:$B,MATCH(F7058,menu_items!$A:$A,0)),"Unknown value")</f>
        <v>Tofu Pad Thai</v>
      </c>
      <c r="H7058" t="str">
        <f>IFERROR(INDEX(menu_items!$C:$C,MATCH(F7058,menu_items!$A:$A,0)),"Unknown value")</f>
        <v>Asian</v>
      </c>
      <c r="I7058" s="5">
        <f>IFERROR(INDEX(menu_items!$D:$D,MATCH(F7058,menu_items!$A:$A,0)),0)</f>
        <v>14.5</v>
      </c>
      <c r="J7058" t="str">
        <f t="shared" si="553"/>
        <v>Wed</v>
      </c>
      <c r="K7058">
        <f t="shared" si="554"/>
        <v>22</v>
      </c>
      <c r="L7058" t="str">
        <f t="shared" si="555"/>
        <v>Feb</v>
      </c>
      <c r="M7058">
        <v>15</v>
      </c>
      <c r="N7058">
        <f t="shared" si="556"/>
        <v>4</v>
      </c>
      <c r="O7058" s="5">
        <f t="shared" si="557"/>
        <v>47.95</v>
      </c>
    </row>
    <row r="7059" spans="1:15" x14ac:dyDescent="0.25">
      <c r="A7059">
        <v>7139</v>
      </c>
      <c r="B7059">
        <v>3147</v>
      </c>
      <c r="C7059">
        <f>IF(COUNTIF($B$2:B7059,B7059)=1,1,0)</f>
        <v>0</v>
      </c>
      <c r="D7059" s="1">
        <v>44979</v>
      </c>
      <c r="E7059" s="2">
        <v>0.66665509259259259</v>
      </c>
      <c r="F7059">
        <v>120</v>
      </c>
      <c r="G7059" t="str">
        <f>IFERROR(INDEX(menu_items!$B:$B,MATCH(F7059,menu_items!$A:$A,0)),"Unknown value")</f>
        <v>Steak Torta</v>
      </c>
      <c r="H7059" t="str">
        <f>IFERROR(INDEX(menu_items!$C:$C,MATCH(F7059,menu_items!$A:$A,0)),"Unknown value")</f>
        <v>Mexican</v>
      </c>
      <c r="I7059" s="5">
        <f>IFERROR(INDEX(menu_items!$D:$D,MATCH(F7059,menu_items!$A:$A,0)),0)</f>
        <v>13.95</v>
      </c>
      <c r="J7059" t="str">
        <f t="shared" si="553"/>
        <v>Wed</v>
      </c>
      <c r="K7059">
        <f t="shared" si="554"/>
        <v>22</v>
      </c>
      <c r="L7059" t="str">
        <f t="shared" si="555"/>
        <v>Feb</v>
      </c>
      <c r="M7059">
        <v>15</v>
      </c>
      <c r="N7059">
        <f t="shared" si="556"/>
        <v>4</v>
      </c>
      <c r="O7059" s="5">
        <f t="shared" si="557"/>
        <v>47.95</v>
      </c>
    </row>
    <row r="7060" spans="1:15" x14ac:dyDescent="0.25">
      <c r="A7060">
        <v>7140</v>
      </c>
      <c r="B7060">
        <v>3147</v>
      </c>
      <c r="C7060">
        <f>IF(COUNTIF($B$2:B7060,B7060)=1,1,0)</f>
        <v>0</v>
      </c>
      <c r="D7060" s="1">
        <v>44979</v>
      </c>
      <c r="E7060" s="2">
        <v>0.66665509259259259</v>
      </c>
      <c r="F7060">
        <v>121</v>
      </c>
      <c r="G7060" t="str">
        <f>IFERROR(INDEX(menu_items!$B:$B,MATCH(F7060,menu_items!$A:$A,0)),"Unknown value")</f>
        <v>Cheese Quesadillas</v>
      </c>
      <c r="H7060" t="str">
        <f>IFERROR(INDEX(menu_items!$C:$C,MATCH(F7060,menu_items!$A:$A,0)),"Unknown value")</f>
        <v>Mexican</v>
      </c>
      <c r="I7060" s="5">
        <f>IFERROR(INDEX(menu_items!$D:$D,MATCH(F7060,menu_items!$A:$A,0)),0)</f>
        <v>10.5</v>
      </c>
      <c r="J7060" t="str">
        <f t="shared" si="553"/>
        <v>Wed</v>
      </c>
      <c r="K7060">
        <f t="shared" si="554"/>
        <v>22</v>
      </c>
      <c r="L7060" t="str">
        <f t="shared" si="555"/>
        <v>Feb</v>
      </c>
      <c r="M7060">
        <v>15</v>
      </c>
      <c r="N7060">
        <f t="shared" si="556"/>
        <v>4</v>
      </c>
      <c r="O7060" s="5">
        <f t="shared" si="557"/>
        <v>47.95</v>
      </c>
    </row>
    <row r="7061" spans="1:15" x14ac:dyDescent="0.25">
      <c r="A7061">
        <v>7141</v>
      </c>
      <c r="B7061">
        <v>3147</v>
      </c>
      <c r="C7061">
        <f>IF(COUNTIF($B$2:B7061,B7061)=1,1,0)</f>
        <v>0</v>
      </c>
      <c r="D7061" s="1">
        <v>44979</v>
      </c>
      <c r="E7061" s="2">
        <v>0.66665509259259259</v>
      </c>
      <c r="F7061">
        <v>123</v>
      </c>
      <c r="G7061" t="str">
        <f>IFERROR(INDEX(menu_items!$B:$B,MATCH(F7061,menu_items!$A:$A,0)),"Unknown value")</f>
        <v>Chips &amp; Guacamole</v>
      </c>
      <c r="H7061" t="str">
        <f>IFERROR(INDEX(menu_items!$C:$C,MATCH(F7061,menu_items!$A:$A,0)),"Unknown value")</f>
        <v>Mexican</v>
      </c>
      <c r="I7061" s="5">
        <f>IFERROR(INDEX(menu_items!$D:$D,MATCH(F7061,menu_items!$A:$A,0)),0)</f>
        <v>9</v>
      </c>
      <c r="J7061" t="str">
        <f t="shared" si="553"/>
        <v>Wed</v>
      </c>
      <c r="K7061">
        <f t="shared" si="554"/>
        <v>22</v>
      </c>
      <c r="L7061" t="str">
        <f t="shared" si="555"/>
        <v>Feb</v>
      </c>
      <c r="M7061">
        <v>15</v>
      </c>
      <c r="N7061">
        <f t="shared" si="556"/>
        <v>4</v>
      </c>
      <c r="O7061" s="5">
        <f t="shared" si="557"/>
        <v>47.95</v>
      </c>
    </row>
    <row r="7062" spans="1:15" x14ac:dyDescent="0.25">
      <c r="A7062">
        <v>7142</v>
      </c>
      <c r="B7062">
        <v>3148</v>
      </c>
      <c r="C7062">
        <f>IF(COUNTIF($B$2:B7062,B7062)=1,1,0)</f>
        <v>1</v>
      </c>
      <c r="D7062" s="1">
        <v>44979</v>
      </c>
      <c r="E7062" s="2">
        <v>0.66932870370370368</v>
      </c>
      <c r="F7062">
        <v>120</v>
      </c>
      <c r="G7062" t="str">
        <f>IFERROR(INDEX(menu_items!$B:$B,MATCH(F7062,menu_items!$A:$A,0)),"Unknown value")</f>
        <v>Steak Torta</v>
      </c>
      <c r="H7062" t="str">
        <f>IFERROR(INDEX(menu_items!$C:$C,MATCH(F7062,menu_items!$A:$A,0)),"Unknown value")</f>
        <v>Mexican</v>
      </c>
      <c r="I7062" s="5">
        <f>IFERROR(INDEX(menu_items!$D:$D,MATCH(F7062,menu_items!$A:$A,0)),0)</f>
        <v>13.95</v>
      </c>
      <c r="J7062" t="str">
        <f t="shared" si="553"/>
        <v>Wed</v>
      </c>
      <c r="K7062">
        <f t="shared" si="554"/>
        <v>22</v>
      </c>
      <c r="L7062" t="str">
        <f t="shared" si="555"/>
        <v>Feb</v>
      </c>
      <c r="M7062">
        <v>16</v>
      </c>
      <c r="N7062">
        <f t="shared" si="556"/>
        <v>1</v>
      </c>
      <c r="O7062" s="5">
        <f t="shared" si="557"/>
        <v>13.95</v>
      </c>
    </row>
    <row r="7063" spans="1:15" x14ac:dyDescent="0.25">
      <c r="A7063">
        <v>7143</v>
      </c>
      <c r="B7063">
        <v>3149</v>
      </c>
      <c r="C7063">
        <f>IF(COUNTIF($B$2:B7063,B7063)=1,1,0)</f>
        <v>1</v>
      </c>
      <c r="D7063" s="1">
        <v>44979</v>
      </c>
      <c r="E7063" s="2">
        <v>0.68277777777777782</v>
      </c>
      <c r="F7063">
        <v>120</v>
      </c>
      <c r="G7063" t="str">
        <f>IFERROR(INDEX(menu_items!$B:$B,MATCH(F7063,menu_items!$A:$A,0)),"Unknown value")</f>
        <v>Steak Torta</v>
      </c>
      <c r="H7063" t="str">
        <f>IFERROR(INDEX(menu_items!$C:$C,MATCH(F7063,menu_items!$A:$A,0)),"Unknown value")</f>
        <v>Mexican</v>
      </c>
      <c r="I7063" s="5">
        <f>IFERROR(INDEX(menu_items!$D:$D,MATCH(F7063,menu_items!$A:$A,0)),0)</f>
        <v>13.95</v>
      </c>
      <c r="J7063" t="str">
        <f t="shared" si="553"/>
        <v>Wed</v>
      </c>
      <c r="K7063">
        <f t="shared" si="554"/>
        <v>22</v>
      </c>
      <c r="L7063" t="str">
        <f t="shared" si="555"/>
        <v>Feb</v>
      </c>
      <c r="M7063">
        <v>16</v>
      </c>
      <c r="N7063">
        <f t="shared" si="556"/>
        <v>3</v>
      </c>
      <c r="O7063" s="5">
        <f t="shared" si="557"/>
        <v>29.95</v>
      </c>
    </row>
    <row r="7064" spans="1:15" x14ac:dyDescent="0.25">
      <c r="A7064">
        <v>7144</v>
      </c>
      <c r="B7064">
        <v>3149</v>
      </c>
      <c r="C7064">
        <f>IF(COUNTIF($B$2:B7064,B7064)=1,1,0)</f>
        <v>0</v>
      </c>
      <c r="D7064" s="1">
        <v>44979</v>
      </c>
      <c r="E7064" s="2">
        <v>0.68277777777777782</v>
      </c>
      <c r="F7064">
        <v>122</v>
      </c>
      <c r="G7064" t="str">
        <f>IFERROR(INDEX(menu_items!$B:$B,MATCH(F7064,menu_items!$A:$A,0)),"Unknown value")</f>
        <v>Chips &amp; Salsa</v>
      </c>
      <c r="H7064" t="str">
        <f>IFERROR(INDEX(menu_items!$C:$C,MATCH(F7064,menu_items!$A:$A,0)),"Unknown value")</f>
        <v>Mexican</v>
      </c>
      <c r="I7064" s="5">
        <f>IFERROR(INDEX(menu_items!$D:$D,MATCH(F7064,menu_items!$A:$A,0)),0)</f>
        <v>7</v>
      </c>
      <c r="J7064" t="str">
        <f t="shared" si="553"/>
        <v>Wed</v>
      </c>
      <c r="K7064">
        <f t="shared" si="554"/>
        <v>22</v>
      </c>
      <c r="L7064" t="str">
        <f t="shared" si="555"/>
        <v>Feb</v>
      </c>
      <c r="M7064">
        <v>16</v>
      </c>
      <c r="N7064">
        <f t="shared" si="556"/>
        <v>3</v>
      </c>
      <c r="O7064" s="5">
        <f t="shared" si="557"/>
        <v>29.95</v>
      </c>
    </row>
    <row r="7065" spans="1:15" x14ac:dyDescent="0.25">
      <c r="A7065">
        <v>7145</v>
      </c>
      <c r="B7065">
        <v>3149</v>
      </c>
      <c r="C7065">
        <f>IF(COUNTIF($B$2:B7065,B7065)=1,1,0)</f>
        <v>0</v>
      </c>
      <c r="D7065" s="1">
        <v>44979</v>
      </c>
      <c r="E7065" s="2">
        <v>0.68277777777777782</v>
      </c>
      <c r="F7065">
        <v>123</v>
      </c>
      <c r="G7065" t="str">
        <f>IFERROR(INDEX(menu_items!$B:$B,MATCH(F7065,menu_items!$A:$A,0)),"Unknown value")</f>
        <v>Chips &amp; Guacamole</v>
      </c>
      <c r="H7065" t="str">
        <f>IFERROR(INDEX(menu_items!$C:$C,MATCH(F7065,menu_items!$A:$A,0)),"Unknown value")</f>
        <v>Mexican</v>
      </c>
      <c r="I7065" s="5">
        <f>IFERROR(INDEX(menu_items!$D:$D,MATCH(F7065,menu_items!$A:$A,0)),0)</f>
        <v>9</v>
      </c>
      <c r="J7065" t="str">
        <f t="shared" si="553"/>
        <v>Wed</v>
      </c>
      <c r="K7065">
        <f t="shared" si="554"/>
        <v>22</v>
      </c>
      <c r="L7065" t="str">
        <f t="shared" si="555"/>
        <v>Feb</v>
      </c>
      <c r="M7065">
        <v>16</v>
      </c>
      <c r="N7065">
        <f t="shared" si="556"/>
        <v>3</v>
      </c>
      <c r="O7065" s="5">
        <f t="shared" si="557"/>
        <v>29.95</v>
      </c>
    </row>
    <row r="7066" spans="1:15" x14ac:dyDescent="0.25">
      <c r="A7066">
        <v>7146</v>
      </c>
      <c r="B7066">
        <v>3150</v>
      </c>
      <c r="C7066">
        <f>IF(COUNTIF($B$2:B7066,B7066)=1,1,0)</f>
        <v>1</v>
      </c>
      <c r="D7066" s="1">
        <v>44979</v>
      </c>
      <c r="E7066" s="2">
        <v>0.68290509259259258</v>
      </c>
      <c r="F7066">
        <v>124</v>
      </c>
      <c r="G7066" t="str">
        <f>IFERROR(INDEX(menu_items!$B:$B,MATCH(F7066,menu_items!$A:$A,0)),"Unknown value")</f>
        <v>Spaghetti</v>
      </c>
      <c r="H7066" t="str">
        <f>IFERROR(INDEX(menu_items!$C:$C,MATCH(F7066,menu_items!$A:$A,0)),"Unknown value")</f>
        <v>Italian</v>
      </c>
      <c r="I7066" s="5">
        <f>IFERROR(INDEX(menu_items!$D:$D,MATCH(F7066,menu_items!$A:$A,0)),0)</f>
        <v>14.5</v>
      </c>
      <c r="J7066" t="str">
        <f t="shared" si="553"/>
        <v>Wed</v>
      </c>
      <c r="K7066">
        <f t="shared" si="554"/>
        <v>22</v>
      </c>
      <c r="L7066" t="str">
        <f t="shared" si="555"/>
        <v>Feb</v>
      </c>
      <c r="M7066">
        <v>16</v>
      </c>
      <c r="N7066">
        <f t="shared" si="556"/>
        <v>1</v>
      </c>
      <c r="O7066" s="5">
        <f t="shared" si="557"/>
        <v>14.5</v>
      </c>
    </row>
    <row r="7067" spans="1:15" x14ac:dyDescent="0.25">
      <c r="A7067">
        <v>7147</v>
      </c>
      <c r="B7067">
        <v>3151</v>
      </c>
      <c r="C7067">
        <f>IF(COUNTIF($B$2:B7067,B7067)=1,1,0)</f>
        <v>1</v>
      </c>
      <c r="D7067" s="1">
        <v>44979</v>
      </c>
      <c r="E7067" s="2">
        <v>0.69067129629629631</v>
      </c>
      <c r="F7067">
        <v>126</v>
      </c>
      <c r="G7067" t="str">
        <f>IFERROR(INDEX(menu_items!$B:$B,MATCH(F7067,menu_items!$A:$A,0)),"Unknown value")</f>
        <v>Fettuccine Alfredo</v>
      </c>
      <c r="H7067" t="str">
        <f>IFERROR(INDEX(menu_items!$C:$C,MATCH(F7067,menu_items!$A:$A,0)),"Unknown value")</f>
        <v>Italian</v>
      </c>
      <c r="I7067" s="5">
        <f>IFERROR(INDEX(menu_items!$D:$D,MATCH(F7067,menu_items!$A:$A,0)),0)</f>
        <v>14.5</v>
      </c>
      <c r="J7067" t="str">
        <f t="shared" si="553"/>
        <v>Wed</v>
      </c>
      <c r="K7067">
        <f t="shared" si="554"/>
        <v>22</v>
      </c>
      <c r="L7067" t="str">
        <f t="shared" si="555"/>
        <v>Feb</v>
      </c>
      <c r="M7067">
        <v>16</v>
      </c>
      <c r="N7067">
        <f t="shared" si="556"/>
        <v>3</v>
      </c>
      <c r="O7067" s="5">
        <f t="shared" si="557"/>
        <v>49.400000000000006</v>
      </c>
    </row>
    <row r="7068" spans="1:15" x14ac:dyDescent="0.25">
      <c r="A7068">
        <v>7148</v>
      </c>
      <c r="B7068">
        <v>3151</v>
      </c>
      <c r="C7068">
        <f>IF(COUNTIF($B$2:B7068,B7068)=1,1,0)</f>
        <v>0</v>
      </c>
      <c r="D7068" s="1">
        <v>44979</v>
      </c>
      <c r="E7068" s="2">
        <v>0.69067129629629631</v>
      </c>
      <c r="F7068">
        <v>131</v>
      </c>
      <c r="G7068" t="str">
        <f>IFERROR(INDEX(menu_items!$B:$B,MATCH(F7068,menu_items!$A:$A,0)),"Unknown value")</f>
        <v>Chicken Parmesan</v>
      </c>
      <c r="H7068" t="str">
        <f>IFERROR(INDEX(menu_items!$C:$C,MATCH(F7068,menu_items!$A:$A,0)),"Unknown value")</f>
        <v>Italian</v>
      </c>
      <c r="I7068" s="5">
        <f>IFERROR(INDEX(menu_items!$D:$D,MATCH(F7068,menu_items!$A:$A,0)),0)</f>
        <v>17.95</v>
      </c>
      <c r="J7068" t="str">
        <f t="shared" si="553"/>
        <v>Wed</v>
      </c>
      <c r="K7068">
        <f t="shared" si="554"/>
        <v>22</v>
      </c>
      <c r="L7068" t="str">
        <f t="shared" si="555"/>
        <v>Feb</v>
      </c>
      <c r="M7068">
        <v>16</v>
      </c>
      <c r="N7068">
        <f t="shared" si="556"/>
        <v>3</v>
      </c>
      <c r="O7068" s="5">
        <f t="shared" si="557"/>
        <v>49.400000000000006</v>
      </c>
    </row>
    <row r="7069" spans="1:15" x14ac:dyDescent="0.25">
      <c r="A7069">
        <v>7149</v>
      </c>
      <c r="B7069">
        <v>3151</v>
      </c>
      <c r="C7069">
        <f>IF(COUNTIF($B$2:B7069,B7069)=1,1,0)</f>
        <v>0</v>
      </c>
      <c r="D7069" s="1">
        <v>44979</v>
      </c>
      <c r="E7069" s="2">
        <v>0.69067129629629631</v>
      </c>
      <c r="F7069">
        <v>132</v>
      </c>
      <c r="G7069" t="str">
        <f>IFERROR(INDEX(menu_items!$B:$B,MATCH(F7069,menu_items!$A:$A,0)),"Unknown value")</f>
        <v>Eggplant Parmesan</v>
      </c>
      <c r="H7069" t="str">
        <f>IFERROR(INDEX(menu_items!$C:$C,MATCH(F7069,menu_items!$A:$A,0)),"Unknown value")</f>
        <v>Italian</v>
      </c>
      <c r="I7069" s="5">
        <f>IFERROR(INDEX(menu_items!$D:$D,MATCH(F7069,menu_items!$A:$A,0)),0)</f>
        <v>16.95</v>
      </c>
      <c r="J7069" t="str">
        <f t="shared" si="553"/>
        <v>Wed</v>
      </c>
      <c r="K7069">
        <f t="shared" si="554"/>
        <v>22</v>
      </c>
      <c r="L7069" t="str">
        <f t="shared" si="555"/>
        <v>Feb</v>
      </c>
      <c r="M7069">
        <v>16</v>
      </c>
      <c r="N7069">
        <f t="shared" si="556"/>
        <v>3</v>
      </c>
      <c r="O7069" s="5">
        <f t="shared" si="557"/>
        <v>49.400000000000006</v>
      </c>
    </row>
    <row r="7070" spans="1:15" x14ac:dyDescent="0.25">
      <c r="A7070">
        <v>7150</v>
      </c>
      <c r="B7070">
        <v>3152</v>
      </c>
      <c r="C7070">
        <f>IF(COUNTIF($B$2:B7070,B7070)=1,1,0)</f>
        <v>1</v>
      </c>
      <c r="D7070" s="1">
        <v>44979</v>
      </c>
      <c r="E7070" s="2">
        <v>0.69614583333333335</v>
      </c>
      <c r="F7070">
        <v>110</v>
      </c>
      <c r="G7070" t="str">
        <f>IFERROR(INDEX(menu_items!$B:$B,MATCH(F7070,menu_items!$A:$A,0)),"Unknown value")</f>
        <v>Pork Ramen</v>
      </c>
      <c r="H7070" t="str">
        <f>IFERROR(INDEX(menu_items!$C:$C,MATCH(F7070,menu_items!$A:$A,0)),"Unknown value")</f>
        <v>Asian</v>
      </c>
      <c r="I7070" s="5">
        <f>IFERROR(INDEX(menu_items!$D:$D,MATCH(F7070,menu_items!$A:$A,0)),0)</f>
        <v>17.95</v>
      </c>
      <c r="J7070" t="str">
        <f t="shared" si="553"/>
        <v>Wed</v>
      </c>
      <c r="K7070">
        <f t="shared" si="554"/>
        <v>22</v>
      </c>
      <c r="L7070" t="str">
        <f t="shared" si="555"/>
        <v>Feb</v>
      </c>
      <c r="M7070">
        <v>16</v>
      </c>
      <c r="N7070">
        <f t="shared" si="556"/>
        <v>3</v>
      </c>
      <c r="O7070" s="5">
        <f t="shared" si="557"/>
        <v>48.400000000000006</v>
      </c>
    </row>
    <row r="7071" spans="1:15" x14ac:dyDescent="0.25">
      <c r="A7071">
        <v>7151</v>
      </c>
      <c r="B7071">
        <v>3152</v>
      </c>
      <c r="C7071">
        <f>IF(COUNTIF($B$2:B7071,B7071)=1,1,0)</f>
        <v>0</v>
      </c>
      <c r="D7071" s="1">
        <v>44979</v>
      </c>
      <c r="E7071" s="2">
        <v>0.69614583333333335</v>
      </c>
      <c r="F7071">
        <v>129</v>
      </c>
      <c r="G7071" t="str">
        <f>IFERROR(INDEX(menu_items!$B:$B,MATCH(F7071,menu_items!$A:$A,0)),"Unknown value")</f>
        <v>Mushroom Ravioli</v>
      </c>
      <c r="H7071" t="str">
        <f>IFERROR(INDEX(menu_items!$C:$C,MATCH(F7071,menu_items!$A:$A,0)),"Unknown value")</f>
        <v>Italian</v>
      </c>
      <c r="I7071" s="5">
        <f>IFERROR(INDEX(menu_items!$D:$D,MATCH(F7071,menu_items!$A:$A,0)),0)</f>
        <v>15.5</v>
      </c>
      <c r="J7071" t="str">
        <f t="shared" si="553"/>
        <v>Wed</v>
      </c>
      <c r="K7071">
        <f t="shared" si="554"/>
        <v>22</v>
      </c>
      <c r="L7071" t="str">
        <f t="shared" si="555"/>
        <v>Feb</v>
      </c>
      <c r="M7071">
        <v>16</v>
      </c>
      <c r="N7071">
        <f t="shared" si="556"/>
        <v>3</v>
      </c>
      <c r="O7071" s="5">
        <f t="shared" si="557"/>
        <v>48.400000000000006</v>
      </c>
    </row>
    <row r="7072" spans="1:15" x14ac:dyDescent="0.25">
      <c r="A7072">
        <v>7152</v>
      </c>
      <c r="B7072">
        <v>3152</v>
      </c>
      <c r="C7072">
        <f>IF(COUNTIF($B$2:B7072,B7072)=1,1,0)</f>
        <v>0</v>
      </c>
      <c r="D7072" s="1">
        <v>44979</v>
      </c>
      <c r="E7072" s="2">
        <v>0.69614583333333335</v>
      </c>
      <c r="F7072">
        <v>112</v>
      </c>
      <c r="G7072" t="str">
        <f>IFERROR(INDEX(menu_items!$B:$B,MATCH(F7072,menu_items!$A:$A,0)),"Unknown value")</f>
        <v>Salmon Roll</v>
      </c>
      <c r="H7072" t="str">
        <f>IFERROR(INDEX(menu_items!$C:$C,MATCH(F7072,menu_items!$A:$A,0)),"Unknown value")</f>
        <v>Asian</v>
      </c>
      <c r="I7072" s="5">
        <f>IFERROR(INDEX(menu_items!$D:$D,MATCH(F7072,menu_items!$A:$A,0)),0)</f>
        <v>14.95</v>
      </c>
      <c r="J7072" t="str">
        <f t="shared" si="553"/>
        <v>Wed</v>
      </c>
      <c r="K7072">
        <f t="shared" si="554"/>
        <v>22</v>
      </c>
      <c r="L7072" t="str">
        <f t="shared" si="555"/>
        <v>Feb</v>
      </c>
      <c r="M7072">
        <v>16</v>
      </c>
      <c r="N7072">
        <f t="shared" si="556"/>
        <v>3</v>
      </c>
      <c r="O7072" s="5">
        <f t="shared" si="557"/>
        <v>48.400000000000006</v>
      </c>
    </row>
    <row r="7073" spans="1:15" x14ac:dyDescent="0.25">
      <c r="A7073">
        <v>7154</v>
      </c>
      <c r="B7073">
        <v>3153</v>
      </c>
      <c r="C7073">
        <f>IF(COUNTIF($B$2:B7073,B7073)=1,1,0)</f>
        <v>1</v>
      </c>
      <c r="D7073" s="1">
        <v>44979</v>
      </c>
      <c r="E7073" s="2">
        <v>0.70893518518518517</v>
      </c>
      <c r="F7073">
        <v>112</v>
      </c>
      <c r="G7073" t="str">
        <f>IFERROR(INDEX(menu_items!$B:$B,MATCH(F7073,menu_items!$A:$A,0)),"Unknown value")</f>
        <v>Salmon Roll</v>
      </c>
      <c r="H7073" t="str">
        <f>IFERROR(INDEX(menu_items!$C:$C,MATCH(F7073,menu_items!$A:$A,0)),"Unknown value")</f>
        <v>Asian</v>
      </c>
      <c r="I7073" s="5">
        <f>IFERROR(INDEX(menu_items!$D:$D,MATCH(F7073,menu_items!$A:$A,0)),0)</f>
        <v>14.95</v>
      </c>
      <c r="J7073" t="str">
        <f t="shared" si="553"/>
        <v>Wed</v>
      </c>
      <c r="K7073">
        <f t="shared" si="554"/>
        <v>22</v>
      </c>
      <c r="L7073" t="str">
        <f t="shared" si="555"/>
        <v>Feb</v>
      </c>
      <c r="M7073">
        <v>17</v>
      </c>
      <c r="N7073">
        <f t="shared" si="556"/>
        <v>2</v>
      </c>
      <c r="O7073" s="5">
        <f t="shared" si="557"/>
        <v>31.9</v>
      </c>
    </row>
    <row r="7074" spans="1:15" x14ac:dyDescent="0.25">
      <c r="A7074">
        <v>7155</v>
      </c>
      <c r="B7074">
        <v>3153</v>
      </c>
      <c r="C7074">
        <f>IF(COUNTIF($B$2:B7074,B7074)=1,1,0)</f>
        <v>0</v>
      </c>
      <c r="D7074" s="1">
        <v>44979</v>
      </c>
      <c r="E7074" s="2">
        <v>0.70893518518518517</v>
      </c>
      <c r="F7074">
        <v>132</v>
      </c>
      <c r="G7074" t="str">
        <f>IFERROR(INDEX(menu_items!$B:$B,MATCH(F7074,menu_items!$A:$A,0)),"Unknown value")</f>
        <v>Eggplant Parmesan</v>
      </c>
      <c r="H7074" t="str">
        <f>IFERROR(INDEX(menu_items!$C:$C,MATCH(F7074,menu_items!$A:$A,0)),"Unknown value")</f>
        <v>Italian</v>
      </c>
      <c r="I7074" s="5">
        <f>IFERROR(INDEX(menu_items!$D:$D,MATCH(F7074,menu_items!$A:$A,0)),0)</f>
        <v>16.95</v>
      </c>
      <c r="J7074" t="str">
        <f t="shared" si="553"/>
        <v>Wed</v>
      </c>
      <c r="K7074">
        <f t="shared" si="554"/>
        <v>22</v>
      </c>
      <c r="L7074" t="str">
        <f t="shared" si="555"/>
        <v>Feb</v>
      </c>
      <c r="M7074">
        <v>17</v>
      </c>
      <c r="N7074">
        <f t="shared" si="556"/>
        <v>2</v>
      </c>
      <c r="O7074" s="5">
        <f t="shared" si="557"/>
        <v>31.9</v>
      </c>
    </row>
    <row r="7075" spans="1:15" x14ac:dyDescent="0.25">
      <c r="A7075">
        <v>7156</v>
      </c>
      <c r="B7075">
        <v>3154</v>
      </c>
      <c r="C7075">
        <f>IF(COUNTIF($B$2:B7075,B7075)=1,1,0)</f>
        <v>1</v>
      </c>
      <c r="D7075" s="1">
        <v>44979</v>
      </c>
      <c r="E7075" s="2">
        <v>0.73913194444444441</v>
      </c>
      <c r="F7075">
        <v>114</v>
      </c>
      <c r="G7075" t="str">
        <f>IFERROR(INDEX(menu_items!$B:$B,MATCH(F7075,menu_items!$A:$A,0)),"Unknown value")</f>
        <v>Potstickers</v>
      </c>
      <c r="H7075" t="str">
        <f>IFERROR(INDEX(menu_items!$C:$C,MATCH(F7075,menu_items!$A:$A,0)),"Unknown value")</f>
        <v>Asian</v>
      </c>
      <c r="I7075" s="5">
        <f>IFERROR(INDEX(menu_items!$D:$D,MATCH(F7075,menu_items!$A:$A,0)),0)</f>
        <v>9</v>
      </c>
      <c r="J7075" t="str">
        <f t="shared" si="553"/>
        <v>Wed</v>
      </c>
      <c r="K7075">
        <f t="shared" si="554"/>
        <v>22</v>
      </c>
      <c r="L7075" t="str">
        <f t="shared" si="555"/>
        <v>Feb</v>
      </c>
      <c r="M7075">
        <v>17</v>
      </c>
      <c r="N7075">
        <f t="shared" si="556"/>
        <v>1</v>
      </c>
      <c r="O7075" s="5">
        <f t="shared" si="557"/>
        <v>9</v>
      </c>
    </row>
    <row r="7076" spans="1:15" x14ac:dyDescent="0.25">
      <c r="A7076">
        <v>7157</v>
      </c>
      <c r="B7076">
        <v>3155</v>
      </c>
      <c r="C7076">
        <f>IF(COUNTIF($B$2:B7076,B7076)=1,1,0)</f>
        <v>1</v>
      </c>
      <c r="D7076" s="1">
        <v>44979</v>
      </c>
      <c r="E7076" s="2">
        <v>0.76987268518518515</v>
      </c>
      <c r="F7076">
        <v>106</v>
      </c>
      <c r="G7076" t="str">
        <f>IFERROR(INDEX(menu_items!$B:$B,MATCH(F7076,menu_items!$A:$A,0)),"Unknown value")</f>
        <v>French Fries</v>
      </c>
      <c r="H7076" t="str">
        <f>IFERROR(INDEX(menu_items!$C:$C,MATCH(F7076,menu_items!$A:$A,0)),"Unknown value")</f>
        <v>American</v>
      </c>
      <c r="I7076" s="5">
        <f>IFERROR(INDEX(menu_items!$D:$D,MATCH(F7076,menu_items!$A:$A,0)),0)</f>
        <v>7</v>
      </c>
      <c r="J7076" t="str">
        <f t="shared" si="553"/>
        <v>Wed</v>
      </c>
      <c r="K7076">
        <f t="shared" si="554"/>
        <v>22</v>
      </c>
      <c r="L7076" t="str">
        <f t="shared" si="555"/>
        <v>Feb</v>
      </c>
      <c r="M7076">
        <v>18</v>
      </c>
      <c r="N7076">
        <f t="shared" si="556"/>
        <v>1</v>
      </c>
      <c r="O7076" s="5">
        <f t="shared" si="557"/>
        <v>7</v>
      </c>
    </row>
    <row r="7077" spans="1:15" x14ac:dyDescent="0.25">
      <c r="A7077">
        <v>7158</v>
      </c>
      <c r="B7077">
        <v>3156</v>
      </c>
      <c r="C7077">
        <f>IF(COUNTIF($B$2:B7077,B7077)=1,1,0)</f>
        <v>1</v>
      </c>
      <c r="D7077" s="1">
        <v>44979</v>
      </c>
      <c r="E7077" s="2">
        <v>0.79019675925925925</v>
      </c>
      <c r="F7077">
        <v>102</v>
      </c>
      <c r="G7077" t="str">
        <f>IFERROR(INDEX(menu_items!$B:$B,MATCH(F7077,menu_items!$A:$A,0)),"Unknown value")</f>
        <v>Cheeseburger</v>
      </c>
      <c r="H7077" t="str">
        <f>IFERROR(INDEX(menu_items!$C:$C,MATCH(F7077,menu_items!$A:$A,0)),"Unknown value")</f>
        <v>American</v>
      </c>
      <c r="I7077" s="5">
        <f>IFERROR(INDEX(menu_items!$D:$D,MATCH(F7077,menu_items!$A:$A,0)),0)</f>
        <v>13.95</v>
      </c>
      <c r="J7077" t="str">
        <f t="shared" si="553"/>
        <v>Wed</v>
      </c>
      <c r="K7077">
        <f t="shared" si="554"/>
        <v>22</v>
      </c>
      <c r="L7077" t="str">
        <f t="shared" si="555"/>
        <v>Feb</v>
      </c>
      <c r="M7077">
        <v>18</v>
      </c>
      <c r="N7077">
        <f t="shared" si="556"/>
        <v>2</v>
      </c>
      <c r="O7077" s="5">
        <f t="shared" si="557"/>
        <v>20.95</v>
      </c>
    </row>
    <row r="7078" spans="1:15" x14ac:dyDescent="0.25">
      <c r="A7078">
        <v>7159</v>
      </c>
      <c r="B7078">
        <v>3156</v>
      </c>
      <c r="C7078">
        <f>IF(COUNTIF($B$2:B7078,B7078)=1,1,0)</f>
        <v>0</v>
      </c>
      <c r="D7078" s="1">
        <v>44979</v>
      </c>
      <c r="E7078" s="2">
        <v>0.79019675925925925</v>
      </c>
      <c r="F7078">
        <v>106</v>
      </c>
      <c r="G7078" t="str">
        <f>IFERROR(INDEX(menu_items!$B:$B,MATCH(F7078,menu_items!$A:$A,0)),"Unknown value")</f>
        <v>French Fries</v>
      </c>
      <c r="H7078" t="str">
        <f>IFERROR(INDEX(menu_items!$C:$C,MATCH(F7078,menu_items!$A:$A,0)),"Unknown value")</f>
        <v>American</v>
      </c>
      <c r="I7078" s="5">
        <f>IFERROR(INDEX(menu_items!$D:$D,MATCH(F7078,menu_items!$A:$A,0)),0)</f>
        <v>7</v>
      </c>
      <c r="J7078" t="str">
        <f t="shared" si="553"/>
        <v>Wed</v>
      </c>
      <c r="K7078">
        <f t="shared" si="554"/>
        <v>22</v>
      </c>
      <c r="L7078" t="str">
        <f t="shared" si="555"/>
        <v>Feb</v>
      </c>
      <c r="M7078">
        <v>18</v>
      </c>
      <c r="N7078">
        <f t="shared" si="556"/>
        <v>2</v>
      </c>
      <c r="O7078" s="5">
        <f t="shared" si="557"/>
        <v>20.95</v>
      </c>
    </row>
    <row r="7079" spans="1:15" x14ac:dyDescent="0.25">
      <c r="A7079">
        <v>7160</v>
      </c>
      <c r="B7079">
        <v>3157</v>
      </c>
      <c r="C7079">
        <f>IF(COUNTIF($B$2:B7079,B7079)=1,1,0)</f>
        <v>1</v>
      </c>
      <c r="D7079" s="1">
        <v>44979</v>
      </c>
      <c r="E7079" s="2">
        <v>0.81554398148148144</v>
      </c>
      <c r="F7079">
        <v>102</v>
      </c>
      <c r="G7079" t="str">
        <f>IFERROR(INDEX(menu_items!$B:$B,MATCH(F7079,menu_items!$A:$A,0)),"Unknown value")</f>
        <v>Cheeseburger</v>
      </c>
      <c r="H7079" t="str">
        <f>IFERROR(INDEX(menu_items!$C:$C,MATCH(F7079,menu_items!$A:$A,0)),"Unknown value")</f>
        <v>American</v>
      </c>
      <c r="I7079" s="5">
        <f>IFERROR(INDEX(menu_items!$D:$D,MATCH(F7079,menu_items!$A:$A,0)),0)</f>
        <v>13.95</v>
      </c>
      <c r="J7079" t="str">
        <f t="shared" si="553"/>
        <v>Wed</v>
      </c>
      <c r="K7079">
        <f t="shared" si="554"/>
        <v>22</v>
      </c>
      <c r="L7079" t="str">
        <f t="shared" si="555"/>
        <v>Feb</v>
      </c>
      <c r="M7079">
        <v>19</v>
      </c>
      <c r="N7079">
        <f t="shared" si="556"/>
        <v>2</v>
      </c>
      <c r="O7079" s="5">
        <f t="shared" si="557"/>
        <v>28.45</v>
      </c>
    </row>
    <row r="7080" spans="1:15" x14ac:dyDescent="0.25">
      <c r="A7080">
        <v>7161</v>
      </c>
      <c r="B7080">
        <v>3157</v>
      </c>
      <c r="C7080">
        <f>IF(COUNTIF($B$2:B7080,B7080)=1,1,0)</f>
        <v>0</v>
      </c>
      <c r="D7080" s="1">
        <v>44979</v>
      </c>
      <c r="E7080" s="2">
        <v>0.81554398148148144</v>
      </c>
      <c r="F7080">
        <v>108</v>
      </c>
      <c r="G7080" t="str">
        <f>IFERROR(INDEX(menu_items!$B:$B,MATCH(F7080,menu_items!$A:$A,0)),"Unknown value")</f>
        <v>Tofu Pad Thai</v>
      </c>
      <c r="H7080" t="str">
        <f>IFERROR(INDEX(menu_items!$C:$C,MATCH(F7080,menu_items!$A:$A,0)),"Unknown value")</f>
        <v>Asian</v>
      </c>
      <c r="I7080" s="5">
        <f>IFERROR(INDEX(menu_items!$D:$D,MATCH(F7080,menu_items!$A:$A,0)),0)</f>
        <v>14.5</v>
      </c>
      <c r="J7080" t="str">
        <f t="shared" si="553"/>
        <v>Wed</v>
      </c>
      <c r="K7080">
        <f t="shared" si="554"/>
        <v>22</v>
      </c>
      <c r="L7080" t="str">
        <f t="shared" si="555"/>
        <v>Feb</v>
      </c>
      <c r="M7080">
        <v>19</v>
      </c>
      <c r="N7080">
        <f t="shared" si="556"/>
        <v>2</v>
      </c>
      <c r="O7080" s="5">
        <f t="shared" si="557"/>
        <v>28.45</v>
      </c>
    </row>
    <row r="7081" spans="1:15" x14ac:dyDescent="0.25">
      <c r="A7081">
        <v>7162</v>
      </c>
      <c r="B7081">
        <v>3158</v>
      </c>
      <c r="C7081">
        <f>IF(COUNTIF($B$2:B7081,B7081)=1,1,0)</f>
        <v>1</v>
      </c>
      <c r="D7081" s="1">
        <v>44979</v>
      </c>
      <c r="E7081" s="2">
        <v>0.8159953703703704</v>
      </c>
      <c r="F7081">
        <v>109</v>
      </c>
      <c r="G7081" t="str">
        <f>IFERROR(INDEX(menu_items!$B:$B,MATCH(F7081,menu_items!$A:$A,0)),"Unknown value")</f>
        <v>Korean Beef Bowl</v>
      </c>
      <c r="H7081" t="str">
        <f>IFERROR(INDEX(menu_items!$C:$C,MATCH(F7081,menu_items!$A:$A,0)),"Unknown value")</f>
        <v>Asian</v>
      </c>
      <c r="I7081" s="5">
        <f>IFERROR(INDEX(menu_items!$D:$D,MATCH(F7081,menu_items!$A:$A,0)),0)</f>
        <v>17.95</v>
      </c>
      <c r="J7081" t="str">
        <f t="shared" si="553"/>
        <v>Wed</v>
      </c>
      <c r="K7081">
        <f t="shared" si="554"/>
        <v>22</v>
      </c>
      <c r="L7081" t="str">
        <f t="shared" si="555"/>
        <v>Feb</v>
      </c>
      <c r="M7081">
        <v>19</v>
      </c>
      <c r="N7081">
        <f t="shared" si="556"/>
        <v>1</v>
      </c>
      <c r="O7081" s="5">
        <f t="shared" si="557"/>
        <v>17.95</v>
      </c>
    </row>
    <row r="7082" spans="1:15" x14ac:dyDescent="0.25">
      <c r="A7082">
        <v>7163</v>
      </c>
      <c r="B7082">
        <v>3159</v>
      </c>
      <c r="C7082">
        <f>IF(COUNTIF($B$2:B7082,B7082)=1,1,0)</f>
        <v>1</v>
      </c>
      <c r="D7082" s="1">
        <v>44979</v>
      </c>
      <c r="E7082" s="2">
        <v>0.8185648148148148</v>
      </c>
      <c r="F7082">
        <v>118</v>
      </c>
      <c r="G7082" t="str">
        <f>IFERROR(INDEX(menu_items!$B:$B,MATCH(F7082,menu_items!$A:$A,0)),"Unknown value")</f>
        <v>Steak Burrito</v>
      </c>
      <c r="H7082" t="str">
        <f>IFERROR(INDEX(menu_items!$C:$C,MATCH(F7082,menu_items!$A:$A,0)),"Unknown value")</f>
        <v>Mexican</v>
      </c>
      <c r="I7082" s="5">
        <f>IFERROR(INDEX(menu_items!$D:$D,MATCH(F7082,menu_items!$A:$A,0)),0)</f>
        <v>14.95</v>
      </c>
      <c r="J7082" t="str">
        <f t="shared" si="553"/>
        <v>Wed</v>
      </c>
      <c r="K7082">
        <f t="shared" si="554"/>
        <v>22</v>
      </c>
      <c r="L7082" t="str">
        <f t="shared" si="555"/>
        <v>Feb</v>
      </c>
      <c r="M7082">
        <v>19</v>
      </c>
      <c r="N7082">
        <f t="shared" si="556"/>
        <v>2</v>
      </c>
      <c r="O7082" s="5">
        <f t="shared" si="557"/>
        <v>31.9</v>
      </c>
    </row>
    <row r="7083" spans="1:15" x14ac:dyDescent="0.25">
      <c r="A7083">
        <v>7164</v>
      </c>
      <c r="B7083">
        <v>3159</v>
      </c>
      <c r="C7083">
        <f>IF(COUNTIF($B$2:B7083,B7083)=1,1,0)</f>
        <v>0</v>
      </c>
      <c r="D7083" s="1">
        <v>44979</v>
      </c>
      <c r="E7083" s="2">
        <v>0.8185648148148148</v>
      </c>
      <c r="F7083">
        <v>132</v>
      </c>
      <c r="G7083" t="str">
        <f>IFERROR(INDEX(menu_items!$B:$B,MATCH(F7083,menu_items!$A:$A,0)),"Unknown value")</f>
        <v>Eggplant Parmesan</v>
      </c>
      <c r="H7083" t="str">
        <f>IFERROR(INDEX(menu_items!$C:$C,MATCH(F7083,menu_items!$A:$A,0)),"Unknown value")</f>
        <v>Italian</v>
      </c>
      <c r="I7083" s="5">
        <f>IFERROR(INDEX(menu_items!$D:$D,MATCH(F7083,menu_items!$A:$A,0)),0)</f>
        <v>16.95</v>
      </c>
      <c r="J7083" t="str">
        <f t="shared" si="553"/>
        <v>Wed</v>
      </c>
      <c r="K7083">
        <f t="shared" si="554"/>
        <v>22</v>
      </c>
      <c r="L7083" t="str">
        <f t="shared" si="555"/>
        <v>Feb</v>
      </c>
      <c r="M7083">
        <v>19</v>
      </c>
      <c r="N7083">
        <f t="shared" si="556"/>
        <v>2</v>
      </c>
      <c r="O7083" s="5">
        <f t="shared" si="557"/>
        <v>31.9</v>
      </c>
    </row>
    <row r="7084" spans="1:15" x14ac:dyDescent="0.25">
      <c r="A7084">
        <v>7165</v>
      </c>
      <c r="B7084">
        <v>3160</v>
      </c>
      <c r="C7084">
        <f>IF(COUNTIF($B$2:B7084,B7084)=1,1,0)</f>
        <v>1</v>
      </c>
      <c r="D7084" s="1">
        <v>44979</v>
      </c>
      <c r="E7084" s="2">
        <v>0.82741898148148152</v>
      </c>
      <c r="F7084">
        <v>116</v>
      </c>
      <c r="G7084" t="str">
        <f>IFERROR(INDEX(menu_items!$B:$B,MATCH(F7084,menu_items!$A:$A,0)),"Unknown value")</f>
        <v>Steak Tacos</v>
      </c>
      <c r="H7084" t="str">
        <f>IFERROR(INDEX(menu_items!$C:$C,MATCH(F7084,menu_items!$A:$A,0)),"Unknown value")</f>
        <v>Mexican</v>
      </c>
      <c r="I7084" s="5">
        <f>IFERROR(INDEX(menu_items!$D:$D,MATCH(F7084,menu_items!$A:$A,0)),0)</f>
        <v>13.95</v>
      </c>
      <c r="J7084" t="str">
        <f t="shared" si="553"/>
        <v>Wed</v>
      </c>
      <c r="K7084">
        <f t="shared" si="554"/>
        <v>22</v>
      </c>
      <c r="L7084" t="str">
        <f t="shared" si="555"/>
        <v>Feb</v>
      </c>
      <c r="M7084">
        <v>19</v>
      </c>
      <c r="N7084">
        <f t="shared" si="556"/>
        <v>2</v>
      </c>
      <c r="O7084" s="5">
        <f t="shared" si="557"/>
        <v>27.9</v>
      </c>
    </row>
    <row r="7085" spans="1:15" x14ac:dyDescent="0.25">
      <c r="A7085">
        <v>7166</v>
      </c>
      <c r="B7085">
        <v>3160</v>
      </c>
      <c r="C7085">
        <f>IF(COUNTIF($B$2:B7085,B7085)=1,1,0)</f>
        <v>0</v>
      </c>
      <c r="D7085" s="1">
        <v>44979</v>
      </c>
      <c r="E7085" s="2">
        <v>0.82741898148148152</v>
      </c>
      <c r="F7085">
        <v>102</v>
      </c>
      <c r="G7085" t="str">
        <f>IFERROR(INDEX(menu_items!$B:$B,MATCH(F7085,menu_items!$A:$A,0)),"Unknown value")</f>
        <v>Cheeseburger</v>
      </c>
      <c r="H7085" t="str">
        <f>IFERROR(INDEX(menu_items!$C:$C,MATCH(F7085,menu_items!$A:$A,0)),"Unknown value")</f>
        <v>American</v>
      </c>
      <c r="I7085" s="5">
        <f>IFERROR(INDEX(menu_items!$D:$D,MATCH(F7085,menu_items!$A:$A,0)),0)</f>
        <v>13.95</v>
      </c>
      <c r="J7085" t="str">
        <f t="shared" si="553"/>
        <v>Wed</v>
      </c>
      <c r="K7085">
        <f t="shared" si="554"/>
        <v>22</v>
      </c>
      <c r="L7085" t="str">
        <f t="shared" si="555"/>
        <v>Feb</v>
      </c>
      <c r="M7085">
        <v>19</v>
      </c>
      <c r="N7085">
        <f t="shared" si="556"/>
        <v>2</v>
      </c>
      <c r="O7085" s="5">
        <f t="shared" si="557"/>
        <v>27.9</v>
      </c>
    </row>
    <row r="7086" spans="1:15" x14ac:dyDescent="0.25">
      <c r="A7086">
        <v>7167</v>
      </c>
      <c r="B7086">
        <v>3161</v>
      </c>
      <c r="C7086">
        <f>IF(COUNTIF($B$2:B7086,B7086)=1,1,0)</f>
        <v>1</v>
      </c>
      <c r="D7086" s="1">
        <v>44979</v>
      </c>
      <c r="E7086" s="2">
        <v>0.82874999999999999</v>
      </c>
      <c r="F7086">
        <v>124</v>
      </c>
      <c r="G7086" t="str">
        <f>IFERROR(INDEX(menu_items!$B:$B,MATCH(F7086,menu_items!$A:$A,0)),"Unknown value")</f>
        <v>Spaghetti</v>
      </c>
      <c r="H7086" t="str">
        <f>IFERROR(INDEX(menu_items!$C:$C,MATCH(F7086,menu_items!$A:$A,0)),"Unknown value")</f>
        <v>Italian</v>
      </c>
      <c r="I7086" s="5">
        <f>IFERROR(INDEX(menu_items!$D:$D,MATCH(F7086,menu_items!$A:$A,0)),0)</f>
        <v>14.5</v>
      </c>
      <c r="J7086" t="str">
        <f t="shared" si="553"/>
        <v>Wed</v>
      </c>
      <c r="K7086">
        <f t="shared" si="554"/>
        <v>22</v>
      </c>
      <c r="L7086" t="str">
        <f t="shared" si="555"/>
        <v>Feb</v>
      </c>
      <c r="M7086">
        <v>19</v>
      </c>
      <c r="N7086">
        <f t="shared" si="556"/>
        <v>4</v>
      </c>
      <c r="O7086" s="5">
        <f t="shared" si="557"/>
        <v>57.349999999999994</v>
      </c>
    </row>
    <row r="7087" spans="1:15" x14ac:dyDescent="0.25">
      <c r="A7087">
        <v>7168</v>
      </c>
      <c r="B7087">
        <v>3161</v>
      </c>
      <c r="C7087">
        <f>IF(COUNTIF($B$2:B7087,B7087)=1,1,0)</f>
        <v>0</v>
      </c>
      <c r="D7087" s="1">
        <v>44979</v>
      </c>
      <c r="E7087" s="2">
        <v>0.82874999999999999</v>
      </c>
      <c r="F7087">
        <v>112</v>
      </c>
      <c r="G7087" t="str">
        <f>IFERROR(INDEX(menu_items!$B:$B,MATCH(F7087,menu_items!$A:$A,0)),"Unknown value")</f>
        <v>Salmon Roll</v>
      </c>
      <c r="H7087" t="str">
        <f>IFERROR(INDEX(menu_items!$C:$C,MATCH(F7087,menu_items!$A:$A,0)),"Unknown value")</f>
        <v>Asian</v>
      </c>
      <c r="I7087" s="5">
        <f>IFERROR(INDEX(menu_items!$D:$D,MATCH(F7087,menu_items!$A:$A,0)),0)</f>
        <v>14.95</v>
      </c>
      <c r="J7087" t="str">
        <f t="shared" si="553"/>
        <v>Wed</v>
      </c>
      <c r="K7087">
        <f t="shared" si="554"/>
        <v>22</v>
      </c>
      <c r="L7087" t="str">
        <f t="shared" si="555"/>
        <v>Feb</v>
      </c>
      <c r="M7087">
        <v>19</v>
      </c>
      <c r="N7087">
        <f t="shared" si="556"/>
        <v>4</v>
      </c>
      <c r="O7087" s="5">
        <f t="shared" si="557"/>
        <v>57.349999999999994</v>
      </c>
    </row>
    <row r="7088" spans="1:15" x14ac:dyDescent="0.25">
      <c r="A7088">
        <v>7169</v>
      </c>
      <c r="B7088">
        <v>3161</v>
      </c>
      <c r="C7088">
        <f>IF(COUNTIF($B$2:B7088,B7088)=1,1,0)</f>
        <v>0</v>
      </c>
      <c r="D7088" s="1">
        <v>44979</v>
      </c>
      <c r="E7088" s="2">
        <v>0.82874999999999999</v>
      </c>
      <c r="F7088">
        <v>120</v>
      </c>
      <c r="G7088" t="str">
        <f>IFERROR(INDEX(menu_items!$B:$B,MATCH(F7088,menu_items!$A:$A,0)),"Unknown value")</f>
        <v>Steak Torta</v>
      </c>
      <c r="H7088" t="str">
        <f>IFERROR(INDEX(menu_items!$C:$C,MATCH(F7088,menu_items!$A:$A,0)),"Unknown value")</f>
        <v>Mexican</v>
      </c>
      <c r="I7088" s="5">
        <f>IFERROR(INDEX(menu_items!$D:$D,MATCH(F7088,menu_items!$A:$A,0)),0)</f>
        <v>13.95</v>
      </c>
      <c r="J7088" t="str">
        <f t="shared" ref="J7088:J7151" si="558">TEXT(D7088,"ddd")</f>
        <v>Wed</v>
      </c>
      <c r="K7088">
        <f t="shared" ref="K7088:K7151" si="559">DAY(D7088)</f>
        <v>22</v>
      </c>
      <c r="L7088" t="str">
        <f t="shared" ref="L7088:L7151" si="560">TEXT(D7088,"mmm")</f>
        <v>Feb</v>
      </c>
      <c r="M7088">
        <v>19</v>
      </c>
      <c r="N7088">
        <f t="shared" si="556"/>
        <v>4</v>
      </c>
      <c r="O7088" s="5">
        <f t="shared" si="557"/>
        <v>57.349999999999994</v>
      </c>
    </row>
    <row r="7089" spans="1:15" x14ac:dyDescent="0.25">
      <c r="A7089">
        <v>7170</v>
      </c>
      <c r="B7089">
        <v>3161</v>
      </c>
      <c r="C7089">
        <f>IF(COUNTIF($B$2:B7089,B7089)=1,1,0)</f>
        <v>0</v>
      </c>
      <c r="D7089" s="1">
        <v>44979</v>
      </c>
      <c r="E7089" s="2">
        <v>0.82874999999999999</v>
      </c>
      <c r="F7089">
        <v>120</v>
      </c>
      <c r="G7089" t="str">
        <f>IFERROR(INDEX(menu_items!$B:$B,MATCH(F7089,menu_items!$A:$A,0)),"Unknown value")</f>
        <v>Steak Torta</v>
      </c>
      <c r="H7089" t="str">
        <f>IFERROR(INDEX(menu_items!$C:$C,MATCH(F7089,menu_items!$A:$A,0)),"Unknown value")</f>
        <v>Mexican</v>
      </c>
      <c r="I7089" s="5">
        <f>IFERROR(INDEX(menu_items!$D:$D,MATCH(F7089,menu_items!$A:$A,0)),0)</f>
        <v>13.95</v>
      </c>
      <c r="J7089" t="str">
        <f t="shared" si="558"/>
        <v>Wed</v>
      </c>
      <c r="K7089">
        <f t="shared" si="559"/>
        <v>22</v>
      </c>
      <c r="L7089" t="str">
        <f t="shared" si="560"/>
        <v>Feb</v>
      </c>
      <c r="M7089">
        <v>19</v>
      </c>
      <c r="N7089">
        <f t="shared" si="556"/>
        <v>4</v>
      </c>
      <c r="O7089" s="5">
        <f t="shared" si="557"/>
        <v>57.349999999999994</v>
      </c>
    </row>
    <row r="7090" spans="1:15" x14ac:dyDescent="0.25">
      <c r="A7090">
        <v>7171</v>
      </c>
      <c r="B7090">
        <v>3162</v>
      </c>
      <c r="C7090">
        <f>IF(COUNTIF($B$2:B7090,B7090)=1,1,0)</f>
        <v>1</v>
      </c>
      <c r="D7090" s="1">
        <v>44979</v>
      </c>
      <c r="E7090" s="2">
        <v>0.86174768518518519</v>
      </c>
      <c r="F7090">
        <v>124</v>
      </c>
      <c r="G7090" t="str">
        <f>IFERROR(INDEX(menu_items!$B:$B,MATCH(F7090,menu_items!$A:$A,0)),"Unknown value")</f>
        <v>Spaghetti</v>
      </c>
      <c r="H7090" t="str">
        <f>IFERROR(INDEX(menu_items!$C:$C,MATCH(F7090,menu_items!$A:$A,0)),"Unknown value")</f>
        <v>Italian</v>
      </c>
      <c r="I7090" s="5">
        <f>IFERROR(INDEX(menu_items!$D:$D,MATCH(F7090,menu_items!$A:$A,0)),0)</f>
        <v>14.5</v>
      </c>
      <c r="J7090" t="str">
        <f t="shared" si="558"/>
        <v>Wed</v>
      </c>
      <c r="K7090">
        <f t="shared" si="559"/>
        <v>22</v>
      </c>
      <c r="L7090" t="str">
        <f t="shared" si="560"/>
        <v>Feb</v>
      </c>
      <c r="M7090">
        <v>20</v>
      </c>
      <c r="N7090">
        <f t="shared" si="556"/>
        <v>3</v>
      </c>
      <c r="O7090" s="5">
        <f t="shared" si="557"/>
        <v>36.450000000000003</v>
      </c>
    </row>
    <row r="7091" spans="1:15" x14ac:dyDescent="0.25">
      <c r="A7091">
        <v>7172</v>
      </c>
      <c r="B7091">
        <v>3162</v>
      </c>
      <c r="C7091">
        <f>IF(COUNTIF($B$2:B7091,B7091)=1,1,0)</f>
        <v>0</v>
      </c>
      <c r="D7091" s="1">
        <v>44979</v>
      </c>
      <c r="E7091" s="2">
        <v>0.86174768518518519</v>
      </c>
      <c r="F7091">
        <v>112</v>
      </c>
      <c r="G7091" t="str">
        <f>IFERROR(INDEX(menu_items!$B:$B,MATCH(F7091,menu_items!$A:$A,0)),"Unknown value")</f>
        <v>Salmon Roll</v>
      </c>
      <c r="H7091" t="str">
        <f>IFERROR(INDEX(menu_items!$C:$C,MATCH(F7091,menu_items!$A:$A,0)),"Unknown value")</f>
        <v>Asian</v>
      </c>
      <c r="I7091" s="5">
        <f>IFERROR(INDEX(menu_items!$D:$D,MATCH(F7091,menu_items!$A:$A,0)),0)</f>
        <v>14.95</v>
      </c>
      <c r="J7091" t="str">
        <f t="shared" si="558"/>
        <v>Wed</v>
      </c>
      <c r="K7091">
        <f t="shared" si="559"/>
        <v>22</v>
      </c>
      <c r="L7091" t="str">
        <f t="shared" si="560"/>
        <v>Feb</v>
      </c>
      <c r="M7091">
        <v>20</v>
      </c>
      <c r="N7091">
        <f t="shared" si="556"/>
        <v>3</v>
      </c>
      <c r="O7091" s="5">
        <f t="shared" si="557"/>
        <v>36.450000000000003</v>
      </c>
    </row>
    <row r="7092" spans="1:15" x14ac:dyDescent="0.25">
      <c r="A7092">
        <v>7173</v>
      </c>
      <c r="B7092">
        <v>3162</v>
      </c>
      <c r="C7092">
        <f>IF(COUNTIF($B$2:B7092,B7092)=1,1,0)</f>
        <v>0</v>
      </c>
      <c r="D7092" s="1">
        <v>44979</v>
      </c>
      <c r="E7092" s="2">
        <v>0.86174768518518519</v>
      </c>
      <c r="F7092">
        <v>105</v>
      </c>
      <c r="G7092" t="str">
        <f>IFERROR(INDEX(menu_items!$B:$B,MATCH(F7092,menu_items!$A:$A,0)),"Unknown value")</f>
        <v>Mac &amp; Cheese</v>
      </c>
      <c r="H7092" t="str">
        <f>IFERROR(INDEX(menu_items!$C:$C,MATCH(F7092,menu_items!$A:$A,0)),"Unknown value")</f>
        <v>American</v>
      </c>
      <c r="I7092" s="5">
        <f>IFERROR(INDEX(menu_items!$D:$D,MATCH(F7092,menu_items!$A:$A,0)),0)</f>
        <v>7</v>
      </c>
      <c r="J7092" t="str">
        <f t="shared" si="558"/>
        <v>Wed</v>
      </c>
      <c r="K7092">
        <f t="shared" si="559"/>
        <v>22</v>
      </c>
      <c r="L7092" t="str">
        <f t="shared" si="560"/>
        <v>Feb</v>
      </c>
      <c r="M7092">
        <v>20</v>
      </c>
      <c r="N7092">
        <f t="shared" si="556"/>
        <v>3</v>
      </c>
      <c r="O7092" s="5">
        <f t="shared" si="557"/>
        <v>36.450000000000003</v>
      </c>
    </row>
    <row r="7093" spans="1:15" x14ac:dyDescent="0.25">
      <c r="A7093">
        <v>7174</v>
      </c>
      <c r="B7093">
        <v>3163</v>
      </c>
      <c r="C7093">
        <f>IF(COUNTIF($B$2:B7093,B7093)=1,1,0)</f>
        <v>1</v>
      </c>
      <c r="D7093" s="1">
        <v>44979</v>
      </c>
      <c r="E7093" s="2">
        <v>0.86386574074074074</v>
      </c>
      <c r="F7093">
        <v>107</v>
      </c>
      <c r="G7093" t="str">
        <f>IFERROR(INDEX(menu_items!$B:$B,MATCH(F7093,menu_items!$A:$A,0)),"Unknown value")</f>
        <v>Orange Chicken</v>
      </c>
      <c r="H7093" t="str">
        <f>IFERROR(INDEX(menu_items!$C:$C,MATCH(F7093,menu_items!$A:$A,0)),"Unknown value")</f>
        <v>Asian</v>
      </c>
      <c r="I7093" s="5">
        <f>IFERROR(INDEX(menu_items!$D:$D,MATCH(F7093,menu_items!$A:$A,0)),0)</f>
        <v>16.5</v>
      </c>
      <c r="J7093" t="str">
        <f t="shared" si="558"/>
        <v>Wed</v>
      </c>
      <c r="K7093">
        <f t="shared" si="559"/>
        <v>22</v>
      </c>
      <c r="L7093" t="str">
        <f t="shared" si="560"/>
        <v>Feb</v>
      </c>
      <c r="M7093">
        <v>20</v>
      </c>
      <c r="N7093">
        <f t="shared" si="556"/>
        <v>1</v>
      </c>
      <c r="O7093" s="5">
        <f t="shared" si="557"/>
        <v>16.5</v>
      </c>
    </row>
    <row r="7094" spans="1:15" x14ac:dyDescent="0.25">
      <c r="A7094">
        <v>7175</v>
      </c>
      <c r="B7094">
        <v>3164</v>
      </c>
      <c r="C7094">
        <f>IF(COUNTIF($B$2:B7094,B7094)=1,1,0)</f>
        <v>1</v>
      </c>
      <c r="D7094" s="1">
        <v>44979</v>
      </c>
      <c r="E7094" s="2">
        <v>0.8665046296296296</v>
      </c>
      <c r="F7094">
        <v>130</v>
      </c>
      <c r="G7094" t="str">
        <f>IFERROR(INDEX(menu_items!$B:$B,MATCH(F7094,menu_items!$A:$A,0)),"Unknown value")</f>
        <v>Shrimp Scampi</v>
      </c>
      <c r="H7094" t="str">
        <f>IFERROR(INDEX(menu_items!$C:$C,MATCH(F7094,menu_items!$A:$A,0)),"Unknown value")</f>
        <v>Italian</v>
      </c>
      <c r="I7094" s="5">
        <f>IFERROR(INDEX(menu_items!$D:$D,MATCH(F7094,menu_items!$A:$A,0)),0)</f>
        <v>19.95</v>
      </c>
      <c r="J7094" t="str">
        <f t="shared" si="558"/>
        <v>Wed</v>
      </c>
      <c r="K7094">
        <f t="shared" si="559"/>
        <v>22</v>
      </c>
      <c r="L7094" t="str">
        <f t="shared" si="560"/>
        <v>Feb</v>
      </c>
      <c r="M7094">
        <v>20</v>
      </c>
      <c r="N7094">
        <f t="shared" si="556"/>
        <v>1</v>
      </c>
      <c r="O7094" s="5">
        <f t="shared" si="557"/>
        <v>19.95</v>
      </c>
    </row>
    <row r="7095" spans="1:15" x14ac:dyDescent="0.25">
      <c r="A7095">
        <v>7176</v>
      </c>
      <c r="B7095">
        <v>3165</v>
      </c>
      <c r="C7095">
        <f>IF(COUNTIF($B$2:B7095,B7095)=1,1,0)</f>
        <v>1</v>
      </c>
      <c r="D7095" s="1">
        <v>44979</v>
      </c>
      <c r="E7095" s="2">
        <v>0.87690972222222219</v>
      </c>
      <c r="F7095">
        <v>106</v>
      </c>
      <c r="G7095" t="str">
        <f>IFERROR(INDEX(menu_items!$B:$B,MATCH(F7095,menu_items!$A:$A,0)),"Unknown value")</f>
        <v>French Fries</v>
      </c>
      <c r="H7095" t="str">
        <f>IFERROR(INDEX(menu_items!$C:$C,MATCH(F7095,menu_items!$A:$A,0)),"Unknown value")</f>
        <v>American</v>
      </c>
      <c r="I7095" s="5">
        <f>IFERROR(INDEX(menu_items!$D:$D,MATCH(F7095,menu_items!$A:$A,0)),0)</f>
        <v>7</v>
      </c>
      <c r="J7095" t="str">
        <f t="shared" si="558"/>
        <v>Wed</v>
      </c>
      <c r="K7095">
        <f t="shared" si="559"/>
        <v>22</v>
      </c>
      <c r="L7095" t="str">
        <f t="shared" si="560"/>
        <v>Feb</v>
      </c>
      <c r="M7095">
        <v>21</v>
      </c>
      <c r="N7095">
        <f t="shared" si="556"/>
        <v>2</v>
      </c>
      <c r="O7095" s="5">
        <f t="shared" si="557"/>
        <v>16</v>
      </c>
    </row>
    <row r="7096" spans="1:15" x14ac:dyDescent="0.25">
      <c r="A7096">
        <v>7177</v>
      </c>
      <c r="B7096">
        <v>3165</v>
      </c>
      <c r="C7096">
        <f>IF(COUNTIF($B$2:B7096,B7096)=1,1,0)</f>
        <v>0</v>
      </c>
      <c r="D7096" s="1">
        <v>44979</v>
      </c>
      <c r="E7096" s="2">
        <v>0.87690972222222219</v>
      </c>
      <c r="F7096">
        <v>114</v>
      </c>
      <c r="G7096" t="str">
        <f>IFERROR(INDEX(menu_items!$B:$B,MATCH(F7096,menu_items!$A:$A,0)),"Unknown value")</f>
        <v>Potstickers</v>
      </c>
      <c r="H7096" t="str">
        <f>IFERROR(INDEX(menu_items!$C:$C,MATCH(F7096,menu_items!$A:$A,0)),"Unknown value")</f>
        <v>Asian</v>
      </c>
      <c r="I7096" s="5">
        <f>IFERROR(INDEX(menu_items!$D:$D,MATCH(F7096,menu_items!$A:$A,0)),0)</f>
        <v>9</v>
      </c>
      <c r="J7096" t="str">
        <f t="shared" si="558"/>
        <v>Wed</v>
      </c>
      <c r="K7096">
        <f t="shared" si="559"/>
        <v>22</v>
      </c>
      <c r="L7096" t="str">
        <f t="shared" si="560"/>
        <v>Feb</v>
      </c>
      <c r="M7096">
        <v>21</v>
      </c>
      <c r="N7096">
        <f t="shared" si="556"/>
        <v>2</v>
      </c>
      <c r="O7096" s="5">
        <f t="shared" si="557"/>
        <v>16</v>
      </c>
    </row>
    <row r="7097" spans="1:15" x14ac:dyDescent="0.25">
      <c r="A7097">
        <v>7178</v>
      </c>
      <c r="B7097">
        <v>3166</v>
      </c>
      <c r="C7097">
        <f>IF(COUNTIF($B$2:B7097,B7097)=1,1,0)</f>
        <v>1</v>
      </c>
      <c r="D7097" s="1">
        <v>44979</v>
      </c>
      <c r="E7097" s="2">
        <v>0.88356481481481486</v>
      </c>
      <c r="F7097">
        <v>102</v>
      </c>
      <c r="G7097" t="str">
        <f>IFERROR(INDEX(menu_items!$B:$B,MATCH(F7097,menu_items!$A:$A,0)),"Unknown value")</f>
        <v>Cheeseburger</v>
      </c>
      <c r="H7097" t="str">
        <f>IFERROR(INDEX(menu_items!$C:$C,MATCH(F7097,menu_items!$A:$A,0)),"Unknown value")</f>
        <v>American</v>
      </c>
      <c r="I7097" s="5">
        <f>IFERROR(INDEX(menu_items!$D:$D,MATCH(F7097,menu_items!$A:$A,0)),0)</f>
        <v>13.95</v>
      </c>
      <c r="J7097" t="str">
        <f t="shared" si="558"/>
        <v>Wed</v>
      </c>
      <c r="K7097">
        <f t="shared" si="559"/>
        <v>22</v>
      </c>
      <c r="L7097" t="str">
        <f t="shared" si="560"/>
        <v>Feb</v>
      </c>
      <c r="M7097">
        <v>21</v>
      </c>
      <c r="N7097">
        <f t="shared" si="556"/>
        <v>1</v>
      </c>
      <c r="O7097" s="5">
        <f t="shared" si="557"/>
        <v>13.95</v>
      </c>
    </row>
    <row r="7098" spans="1:15" x14ac:dyDescent="0.25">
      <c r="A7098">
        <v>7179</v>
      </c>
      <c r="B7098">
        <v>3167</v>
      </c>
      <c r="C7098">
        <f>IF(COUNTIF($B$2:B7098,B7098)=1,1,0)</f>
        <v>1</v>
      </c>
      <c r="D7098" s="1">
        <v>44979</v>
      </c>
      <c r="E7098" s="2">
        <v>0.88444444444444448</v>
      </c>
      <c r="F7098">
        <v>103</v>
      </c>
      <c r="G7098" t="str">
        <f>IFERROR(INDEX(menu_items!$B:$B,MATCH(F7098,menu_items!$A:$A,0)),"Unknown value")</f>
        <v>Hot Dog</v>
      </c>
      <c r="H7098" t="str">
        <f>IFERROR(INDEX(menu_items!$C:$C,MATCH(F7098,menu_items!$A:$A,0)),"Unknown value")</f>
        <v>American</v>
      </c>
      <c r="I7098" s="5">
        <f>IFERROR(INDEX(menu_items!$D:$D,MATCH(F7098,menu_items!$A:$A,0)),0)</f>
        <v>9</v>
      </c>
      <c r="J7098" t="str">
        <f t="shared" si="558"/>
        <v>Wed</v>
      </c>
      <c r="K7098">
        <f t="shared" si="559"/>
        <v>22</v>
      </c>
      <c r="L7098" t="str">
        <f t="shared" si="560"/>
        <v>Feb</v>
      </c>
      <c r="M7098">
        <v>21</v>
      </c>
      <c r="N7098">
        <f t="shared" si="556"/>
        <v>4</v>
      </c>
      <c r="O7098" s="5">
        <f t="shared" si="557"/>
        <v>49.9</v>
      </c>
    </row>
    <row r="7099" spans="1:15" x14ac:dyDescent="0.25">
      <c r="A7099">
        <v>7180</v>
      </c>
      <c r="B7099">
        <v>3167</v>
      </c>
      <c r="C7099">
        <f>IF(COUNTIF($B$2:B7099,B7099)=1,1,0)</f>
        <v>0</v>
      </c>
      <c r="D7099" s="1">
        <v>44979</v>
      </c>
      <c r="E7099" s="2">
        <v>0.88444444444444448</v>
      </c>
      <c r="F7099">
        <v>120</v>
      </c>
      <c r="G7099" t="str">
        <f>IFERROR(INDEX(menu_items!$B:$B,MATCH(F7099,menu_items!$A:$A,0)),"Unknown value")</f>
        <v>Steak Torta</v>
      </c>
      <c r="H7099" t="str">
        <f>IFERROR(INDEX(menu_items!$C:$C,MATCH(F7099,menu_items!$A:$A,0)),"Unknown value")</f>
        <v>Mexican</v>
      </c>
      <c r="I7099" s="5">
        <f>IFERROR(INDEX(menu_items!$D:$D,MATCH(F7099,menu_items!$A:$A,0)),0)</f>
        <v>13.95</v>
      </c>
      <c r="J7099" t="str">
        <f t="shared" si="558"/>
        <v>Wed</v>
      </c>
      <c r="K7099">
        <f t="shared" si="559"/>
        <v>22</v>
      </c>
      <c r="L7099" t="str">
        <f t="shared" si="560"/>
        <v>Feb</v>
      </c>
      <c r="M7099">
        <v>21</v>
      </c>
      <c r="N7099">
        <f t="shared" si="556"/>
        <v>4</v>
      </c>
      <c r="O7099" s="5">
        <f t="shared" si="557"/>
        <v>49.9</v>
      </c>
    </row>
    <row r="7100" spans="1:15" x14ac:dyDescent="0.25">
      <c r="A7100">
        <v>7181</v>
      </c>
      <c r="B7100">
        <v>3167</v>
      </c>
      <c r="C7100">
        <f>IF(COUNTIF($B$2:B7100,B7100)=1,1,0)</f>
        <v>0</v>
      </c>
      <c r="D7100" s="1">
        <v>44979</v>
      </c>
      <c r="E7100" s="2">
        <v>0.88444444444444448</v>
      </c>
      <c r="F7100">
        <v>122</v>
      </c>
      <c r="G7100" t="str">
        <f>IFERROR(INDEX(menu_items!$B:$B,MATCH(F7100,menu_items!$A:$A,0)),"Unknown value")</f>
        <v>Chips &amp; Salsa</v>
      </c>
      <c r="H7100" t="str">
        <f>IFERROR(INDEX(menu_items!$C:$C,MATCH(F7100,menu_items!$A:$A,0)),"Unknown value")</f>
        <v>Mexican</v>
      </c>
      <c r="I7100" s="5">
        <f>IFERROR(INDEX(menu_items!$D:$D,MATCH(F7100,menu_items!$A:$A,0)),0)</f>
        <v>7</v>
      </c>
      <c r="J7100" t="str">
        <f t="shared" si="558"/>
        <v>Wed</v>
      </c>
      <c r="K7100">
        <f t="shared" si="559"/>
        <v>22</v>
      </c>
      <c r="L7100" t="str">
        <f t="shared" si="560"/>
        <v>Feb</v>
      </c>
      <c r="M7100">
        <v>21</v>
      </c>
      <c r="N7100">
        <f t="shared" si="556"/>
        <v>4</v>
      </c>
      <c r="O7100" s="5">
        <f t="shared" si="557"/>
        <v>49.9</v>
      </c>
    </row>
    <row r="7101" spans="1:15" x14ac:dyDescent="0.25">
      <c r="A7101">
        <v>7182</v>
      </c>
      <c r="B7101">
        <v>3167</v>
      </c>
      <c r="C7101">
        <f>IF(COUNTIF($B$2:B7101,B7101)=1,1,0)</f>
        <v>0</v>
      </c>
      <c r="D7101" s="1">
        <v>44979</v>
      </c>
      <c r="E7101" s="2">
        <v>0.88444444444444448</v>
      </c>
      <c r="F7101">
        <v>130</v>
      </c>
      <c r="G7101" t="str">
        <f>IFERROR(INDEX(menu_items!$B:$B,MATCH(F7101,menu_items!$A:$A,0)),"Unknown value")</f>
        <v>Shrimp Scampi</v>
      </c>
      <c r="H7101" t="str">
        <f>IFERROR(INDEX(menu_items!$C:$C,MATCH(F7101,menu_items!$A:$A,0)),"Unknown value")</f>
        <v>Italian</v>
      </c>
      <c r="I7101" s="5">
        <f>IFERROR(INDEX(menu_items!$D:$D,MATCH(F7101,menu_items!$A:$A,0)),0)</f>
        <v>19.95</v>
      </c>
      <c r="J7101" t="str">
        <f t="shared" si="558"/>
        <v>Wed</v>
      </c>
      <c r="K7101">
        <f t="shared" si="559"/>
        <v>22</v>
      </c>
      <c r="L7101" t="str">
        <f t="shared" si="560"/>
        <v>Feb</v>
      </c>
      <c r="M7101">
        <v>21</v>
      </c>
      <c r="N7101">
        <f t="shared" si="556"/>
        <v>4</v>
      </c>
      <c r="O7101" s="5">
        <f t="shared" si="557"/>
        <v>49.9</v>
      </c>
    </row>
    <row r="7102" spans="1:15" x14ac:dyDescent="0.25">
      <c r="A7102">
        <v>7183</v>
      </c>
      <c r="B7102">
        <v>3168</v>
      </c>
      <c r="C7102">
        <f>IF(COUNTIF($B$2:B7102,B7102)=1,1,0)</f>
        <v>1</v>
      </c>
      <c r="D7102" s="1">
        <v>44979</v>
      </c>
      <c r="E7102" s="2">
        <v>0.90067129629629628</v>
      </c>
      <c r="F7102">
        <v>107</v>
      </c>
      <c r="G7102" t="str">
        <f>IFERROR(INDEX(menu_items!$B:$B,MATCH(F7102,menu_items!$A:$A,0)),"Unknown value")</f>
        <v>Orange Chicken</v>
      </c>
      <c r="H7102" t="str">
        <f>IFERROR(INDEX(menu_items!$C:$C,MATCH(F7102,menu_items!$A:$A,0)),"Unknown value")</f>
        <v>Asian</v>
      </c>
      <c r="I7102" s="5">
        <f>IFERROR(INDEX(menu_items!$D:$D,MATCH(F7102,menu_items!$A:$A,0)),0)</f>
        <v>16.5</v>
      </c>
      <c r="J7102" t="str">
        <f t="shared" si="558"/>
        <v>Wed</v>
      </c>
      <c r="K7102">
        <f t="shared" si="559"/>
        <v>22</v>
      </c>
      <c r="L7102" t="str">
        <f t="shared" si="560"/>
        <v>Feb</v>
      </c>
      <c r="M7102">
        <v>21</v>
      </c>
      <c r="N7102">
        <f t="shared" si="556"/>
        <v>1</v>
      </c>
      <c r="O7102" s="5">
        <f t="shared" si="557"/>
        <v>16.5</v>
      </c>
    </row>
    <row r="7103" spans="1:15" x14ac:dyDescent="0.25">
      <c r="A7103">
        <v>7184</v>
      </c>
      <c r="B7103">
        <v>3169</v>
      </c>
      <c r="C7103">
        <f>IF(COUNTIF($B$2:B7103,B7103)=1,1,0)</f>
        <v>1</v>
      </c>
      <c r="D7103" s="1">
        <v>44979</v>
      </c>
      <c r="E7103" s="2">
        <v>0.91020833333333329</v>
      </c>
      <c r="F7103">
        <v>101</v>
      </c>
      <c r="G7103" t="str">
        <f>IFERROR(INDEX(menu_items!$B:$B,MATCH(F7103,menu_items!$A:$A,0)),"Unknown value")</f>
        <v>Hamburger</v>
      </c>
      <c r="H7103" t="str">
        <f>IFERROR(INDEX(menu_items!$C:$C,MATCH(F7103,menu_items!$A:$A,0)),"Unknown value")</f>
        <v>American</v>
      </c>
      <c r="I7103" s="5">
        <f>IFERROR(INDEX(menu_items!$D:$D,MATCH(F7103,menu_items!$A:$A,0)),0)</f>
        <v>12.95</v>
      </c>
      <c r="J7103" t="str">
        <f t="shared" si="558"/>
        <v>Wed</v>
      </c>
      <c r="K7103">
        <f t="shared" si="559"/>
        <v>22</v>
      </c>
      <c r="L7103" t="str">
        <f t="shared" si="560"/>
        <v>Feb</v>
      </c>
      <c r="M7103">
        <v>21</v>
      </c>
      <c r="N7103">
        <f t="shared" si="556"/>
        <v>4</v>
      </c>
      <c r="O7103" s="5">
        <f t="shared" si="557"/>
        <v>65.349999999999994</v>
      </c>
    </row>
    <row r="7104" spans="1:15" x14ac:dyDescent="0.25">
      <c r="A7104">
        <v>7185</v>
      </c>
      <c r="B7104">
        <v>3169</v>
      </c>
      <c r="C7104">
        <f>IF(COUNTIF($B$2:B7104,B7104)=1,1,0)</f>
        <v>0</v>
      </c>
      <c r="D7104" s="1">
        <v>44979</v>
      </c>
      <c r="E7104" s="2">
        <v>0.91020833333333329</v>
      </c>
      <c r="F7104">
        <v>107</v>
      </c>
      <c r="G7104" t="str">
        <f>IFERROR(INDEX(menu_items!$B:$B,MATCH(F7104,menu_items!$A:$A,0)),"Unknown value")</f>
        <v>Orange Chicken</v>
      </c>
      <c r="H7104" t="str">
        <f>IFERROR(INDEX(menu_items!$C:$C,MATCH(F7104,menu_items!$A:$A,0)),"Unknown value")</f>
        <v>Asian</v>
      </c>
      <c r="I7104" s="5">
        <f>IFERROR(INDEX(menu_items!$D:$D,MATCH(F7104,menu_items!$A:$A,0)),0)</f>
        <v>16.5</v>
      </c>
      <c r="J7104" t="str">
        <f t="shared" si="558"/>
        <v>Wed</v>
      </c>
      <c r="K7104">
        <f t="shared" si="559"/>
        <v>22</v>
      </c>
      <c r="L7104" t="str">
        <f t="shared" si="560"/>
        <v>Feb</v>
      </c>
      <c r="M7104">
        <v>21</v>
      </c>
      <c r="N7104">
        <f t="shared" si="556"/>
        <v>4</v>
      </c>
      <c r="O7104" s="5">
        <f t="shared" si="557"/>
        <v>65.349999999999994</v>
      </c>
    </row>
    <row r="7105" spans="1:15" x14ac:dyDescent="0.25">
      <c r="A7105">
        <v>7186</v>
      </c>
      <c r="B7105">
        <v>3169</v>
      </c>
      <c r="C7105">
        <f>IF(COUNTIF($B$2:B7105,B7105)=1,1,0)</f>
        <v>0</v>
      </c>
      <c r="D7105" s="1">
        <v>44979</v>
      </c>
      <c r="E7105" s="2">
        <v>0.91020833333333329</v>
      </c>
      <c r="F7105">
        <v>109</v>
      </c>
      <c r="G7105" t="str">
        <f>IFERROR(INDEX(menu_items!$B:$B,MATCH(F7105,menu_items!$A:$A,0)),"Unknown value")</f>
        <v>Korean Beef Bowl</v>
      </c>
      <c r="H7105" t="str">
        <f>IFERROR(INDEX(menu_items!$C:$C,MATCH(F7105,menu_items!$A:$A,0)),"Unknown value")</f>
        <v>Asian</v>
      </c>
      <c r="I7105" s="5">
        <f>IFERROR(INDEX(menu_items!$D:$D,MATCH(F7105,menu_items!$A:$A,0)),0)</f>
        <v>17.95</v>
      </c>
      <c r="J7105" t="str">
        <f t="shared" si="558"/>
        <v>Wed</v>
      </c>
      <c r="K7105">
        <f t="shared" si="559"/>
        <v>22</v>
      </c>
      <c r="L7105" t="str">
        <f t="shared" si="560"/>
        <v>Feb</v>
      </c>
      <c r="M7105">
        <v>21</v>
      </c>
      <c r="N7105">
        <f t="shared" si="556"/>
        <v>4</v>
      </c>
      <c r="O7105" s="5">
        <f t="shared" si="557"/>
        <v>65.349999999999994</v>
      </c>
    </row>
    <row r="7106" spans="1:15" x14ac:dyDescent="0.25">
      <c r="A7106">
        <v>7187</v>
      </c>
      <c r="B7106">
        <v>3169</v>
      </c>
      <c r="C7106">
        <f>IF(COUNTIF($B$2:B7106,B7106)=1,1,0)</f>
        <v>0</v>
      </c>
      <c r="D7106" s="1">
        <v>44979</v>
      </c>
      <c r="E7106" s="2">
        <v>0.91020833333333329</v>
      </c>
      <c r="F7106">
        <v>131</v>
      </c>
      <c r="G7106" t="str">
        <f>IFERROR(INDEX(menu_items!$B:$B,MATCH(F7106,menu_items!$A:$A,0)),"Unknown value")</f>
        <v>Chicken Parmesan</v>
      </c>
      <c r="H7106" t="str">
        <f>IFERROR(INDEX(menu_items!$C:$C,MATCH(F7106,menu_items!$A:$A,0)),"Unknown value")</f>
        <v>Italian</v>
      </c>
      <c r="I7106" s="5">
        <f>IFERROR(INDEX(menu_items!$D:$D,MATCH(F7106,menu_items!$A:$A,0)),0)</f>
        <v>17.95</v>
      </c>
      <c r="J7106" t="str">
        <f t="shared" si="558"/>
        <v>Wed</v>
      </c>
      <c r="K7106">
        <f t="shared" si="559"/>
        <v>22</v>
      </c>
      <c r="L7106" t="str">
        <f t="shared" si="560"/>
        <v>Feb</v>
      </c>
      <c r="M7106">
        <v>21</v>
      </c>
      <c r="N7106">
        <f t="shared" ref="N7106:N7169" si="561">COUNTIF($B:$B,B7106)</f>
        <v>4</v>
      </c>
      <c r="O7106" s="5">
        <f t="shared" ref="O7106:O7169" si="562">SUMIF($B:$B,B7106,$I:$I)</f>
        <v>65.349999999999994</v>
      </c>
    </row>
    <row r="7107" spans="1:15" x14ac:dyDescent="0.25">
      <c r="A7107">
        <v>7188</v>
      </c>
      <c r="B7107">
        <v>3170</v>
      </c>
      <c r="C7107">
        <f>IF(COUNTIF($B$2:B7107,B7107)=1,1,0)</f>
        <v>1</v>
      </c>
      <c r="D7107" s="1">
        <v>44979</v>
      </c>
      <c r="E7107" s="2">
        <v>0.9262731481481481</v>
      </c>
      <c r="F7107">
        <v>108</v>
      </c>
      <c r="G7107" t="str">
        <f>IFERROR(INDEX(menu_items!$B:$B,MATCH(F7107,menu_items!$A:$A,0)),"Unknown value")</f>
        <v>Tofu Pad Thai</v>
      </c>
      <c r="H7107" t="str">
        <f>IFERROR(INDEX(menu_items!$C:$C,MATCH(F7107,menu_items!$A:$A,0)),"Unknown value")</f>
        <v>Asian</v>
      </c>
      <c r="I7107" s="5">
        <f>IFERROR(INDEX(menu_items!$D:$D,MATCH(F7107,menu_items!$A:$A,0)),0)</f>
        <v>14.5</v>
      </c>
      <c r="J7107" t="str">
        <f t="shared" si="558"/>
        <v>Wed</v>
      </c>
      <c r="K7107">
        <f t="shared" si="559"/>
        <v>22</v>
      </c>
      <c r="L7107" t="str">
        <f t="shared" si="560"/>
        <v>Feb</v>
      </c>
      <c r="M7107">
        <v>22</v>
      </c>
      <c r="N7107">
        <f t="shared" si="561"/>
        <v>3</v>
      </c>
      <c r="O7107" s="5">
        <f t="shared" si="562"/>
        <v>41.45</v>
      </c>
    </row>
    <row r="7108" spans="1:15" x14ac:dyDescent="0.25">
      <c r="A7108">
        <v>7189</v>
      </c>
      <c r="B7108">
        <v>3170</v>
      </c>
      <c r="C7108">
        <f>IF(COUNTIF($B$2:B7108,B7108)=1,1,0)</f>
        <v>0</v>
      </c>
      <c r="D7108" s="1">
        <v>44979</v>
      </c>
      <c r="E7108" s="2">
        <v>0.9262731481481481</v>
      </c>
      <c r="F7108">
        <v>130</v>
      </c>
      <c r="G7108" t="str">
        <f>IFERROR(INDEX(menu_items!$B:$B,MATCH(F7108,menu_items!$A:$A,0)),"Unknown value")</f>
        <v>Shrimp Scampi</v>
      </c>
      <c r="H7108" t="str">
        <f>IFERROR(INDEX(menu_items!$C:$C,MATCH(F7108,menu_items!$A:$A,0)),"Unknown value")</f>
        <v>Italian</v>
      </c>
      <c r="I7108" s="5">
        <f>IFERROR(INDEX(menu_items!$D:$D,MATCH(F7108,menu_items!$A:$A,0)),0)</f>
        <v>19.95</v>
      </c>
      <c r="J7108" t="str">
        <f t="shared" si="558"/>
        <v>Wed</v>
      </c>
      <c r="K7108">
        <f t="shared" si="559"/>
        <v>22</v>
      </c>
      <c r="L7108" t="str">
        <f t="shared" si="560"/>
        <v>Feb</v>
      </c>
      <c r="M7108">
        <v>22</v>
      </c>
      <c r="N7108">
        <f t="shared" si="561"/>
        <v>3</v>
      </c>
      <c r="O7108" s="5">
        <f t="shared" si="562"/>
        <v>41.45</v>
      </c>
    </row>
    <row r="7109" spans="1:15" x14ac:dyDescent="0.25">
      <c r="A7109">
        <v>7190</v>
      </c>
      <c r="B7109">
        <v>3170</v>
      </c>
      <c r="C7109">
        <f>IF(COUNTIF($B$2:B7109,B7109)=1,1,0)</f>
        <v>0</v>
      </c>
      <c r="D7109" s="1">
        <v>44979</v>
      </c>
      <c r="E7109" s="2">
        <v>0.9262731481481481</v>
      </c>
      <c r="F7109">
        <v>106</v>
      </c>
      <c r="G7109" t="str">
        <f>IFERROR(INDEX(menu_items!$B:$B,MATCH(F7109,menu_items!$A:$A,0)),"Unknown value")</f>
        <v>French Fries</v>
      </c>
      <c r="H7109" t="str">
        <f>IFERROR(INDEX(menu_items!$C:$C,MATCH(F7109,menu_items!$A:$A,0)),"Unknown value")</f>
        <v>American</v>
      </c>
      <c r="I7109" s="5">
        <f>IFERROR(INDEX(menu_items!$D:$D,MATCH(F7109,menu_items!$A:$A,0)),0)</f>
        <v>7</v>
      </c>
      <c r="J7109" t="str">
        <f t="shared" si="558"/>
        <v>Wed</v>
      </c>
      <c r="K7109">
        <f t="shared" si="559"/>
        <v>22</v>
      </c>
      <c r="L7109" t="str">
        <f t="shared" si="560"/>
        <v>Feb</v>
      </c>
      <c r="M7109">
        <v>22</v>
      </c>
      <c r="N7109">
        <f t="shared" si="561"/>
        <v>3</v>
      </c>
      <c r="O7109" s="5">
        <f t="shared" si="562"/>
        <v>41.45</v>
      </c>
    </row>
    <row r="7110" spans="1:15" x14ac:dyDescent="0.25">
      <c r="A7110">
        <v>7191</v>
      </c>
      <c r="B7110">
        <v>3171</v>
      </c>
      <c r="C7110">
        <f>IF(COUNTIF($B$2:B7110,B7110)=1,1,0)</f>
        <v>1</v>
      </c>
      <c r="D7110" s="1">
        <v>44980</v>
      </c>
      <c r="E7110" s="2">
        <v>0.47119212962962964</v>
      </c>
      <c r="F7110">
        <v>121</v>
      </c>
      <c r="G7110" t="str">
        <f>IFERROR(INDEX(menu_items!$B:$B,MATCH(F7110,menu_items!$A:$A,0)),"Unknown value")</f>
        <v>Cheese Quesadillas</v>
      </c>
      <c r="H7110" t="str">
        <f>IFERROR(INDEX(menu_items!$C:$C,MATCH(F7110,menu_items!$A:$A,0)),"Unknown value")</f>
        <v>Mexican</v>
      </c>
      <c r="I7110" s="5">
        <f>IFERROR(INDEX(menu_items!$D:$D,MATCH(F7110,menu_items!$A:$A,0)),0)</f>
        <v>10.5</v>
      </c>
      <c r="J7110" t="str">
        <f t="shared" si="558"/>
        <v>Thu</v>
      </c>
      <c r="K7110">
        <f t="shared" si="559"/>
        <v>23</v>
      </c>
      <c r="L7110" t="str">
        <f t="shared" si="560"/>
        <v>Feb</v>
      </c>
      <c r="M7110">
        <v>11</v>
      </c>
      <c r="N7110">
        <f t="shared" si="561"/>
        <v>1</v>
      </c>
      <c r="O7110" s="5">
        <f t="shared" si="562"/>
        <v>10.5</v>
      </c>
    </row>
    <row r="7111" spans="1:15" x14ac:dyDescent="0.25">
      <c r="A7111">
        <v>7192</v>
      </c>
      <c r="B7111">
        <v>3172</v>
      </c>
      <c r="C7111">
        <f>IF(COUNTIF($B$2:B7111,B7111)=1,1,0)</f>
        <v>1</v>
      </c>
      <c r="D7111" s="1">
        <v>44980</v>
      </c>
      <c r="E7111" s="2">
        <v>0.49479166666666669</v>
      </c>
      <c r="F7111">
        <v>101</v>
      </c>
      <c r="G7111" t="str">
        <f>IFERROR(INDEX(menu_items!$B:$B,MATCH(F7111,menu_items!$A:$A,0)),"Unknown value")</f>
        <v>Hamburger</v>
      </c>
      <c r="H7111" t="str">
        <f>IFERROR(INDEX(menu_items!$C:$C,MATCH(F7111,menu_items!$A:$A,0)),"Unknown value")</f>
        <v>American</v>
      </c>
      <c r="I7111" s="5">
        <f>IFERROR(INDEX(menu_items!$D:$D,MATCH(F7111,menu_items!$A:$A,0)),0)</f>
        <v>12.95</v>
      </c>
      <c r="J7111" t="str">
        <f t="shared" si="558"/>
        <v>Thu</v>
      </c>
      <c r="K7111">
        <f t="shared" si="559"/>
        <v>23</v>
      </c>
      <c r="L7111" t="str">
        <f t="shared" si="560"/>
        <v>Feb</v>
      </c>
      <c r="M7111">
        <v>11</v>
      </c>
      <c r="N7111">
        <f t="shared" si="561"/>
        <v>2</v>
      </c>
      <c r="O7111" s="5">
        <f t="shared" si="562"/>
        <v>27.45</v>
      </c>
    </row>
    <row r="7112" spans="1:15" x14ac:dyDescent="0.25">
      <c r="A7112">
        <v>7193</v>
      </c>
      <c r="B7112">
        <v>3172</v>
      </c>
      <c r="C7112">
        <f>IF(COUNTIF($B$2:B7112,B7112)=1,1,0)</f>
        <v>0</v>
      </c>
      <c r="D7112" s="1">
        <v>44980</v>
      </c>
      <c r="E7112" s="2">
        <v>0.49479166666666669</v>
      </c>
      <c r="F7112">
        <v>108</v>
      </c>
      <c r="G7112" t="str">
        <f>IFERROR(INDEX(menu_items!$B:$B,MATCH(F7112,menu_items!$A:$A,0)),"Unknown value")</f>
        <v>Tofu Pad Thai</v>
      </c>
      <c r="H7112" t="str">
        <f>IFERROR(INDEX(menu_items!$C:$C,MATCH(F7112,menu_items!$A:$A,0)),"Unknown value")</f>
        <v>Asian</v>
      </c>
      <c r="I7112" s="5">
        <f>IFERROR(INDEX(menu_items!$D:$D,MATCH(F7112,menu_items!$A:$A,0)),0)</f>
        <v>14.5</v>
      </c>
      <c r="J7112" t="str">
        <f t="shared" si="558"/>
        <v>Thu</v>
      </c>
      <c r="K7112">
        <f t="shared" si="559"/>
        <v>23</v>
      </c>
      <c r="L7112" t="str">
        <f t="shared" si="560"/>
        <v>Feb</v>
      </c>
      <c r="M7112">
        <v>11</v>
      </c>
      <c r="N7112">
        <f t="shared" si="561"/>
        <v>2</v>
      </c>
      <c r="O7112" s="5">
        <f t="shared" si="562"/>
        <v>27.45</v>
      </c>
    </row>
    <row r="7113" spans="1:15" x14ac:dyDescent="0.25">
      <c r="A7113">
        <v>7194</v>
      </c>
      <c r="B7113">
        <v>3173</v>
      </c>
      <c r="C7113">
        <f>IF(COUNTIF($B$2:B7113,B7113)=1,1,0)</f>
        <v>1</v>
      </c>
      <c r="D7113" s="1">
        <v>44980</v>
      </c>
      <c r="E7113" s="2">
        <v>0.49630787037037039</v>
      </c>
      <c r="F7113">
        <v>102</v>
      </c>
      <c r="G7113" t="str">
        <f>IFERROR(INDEX(menu_items!$B:$B,MATCH(F7113,menu_items!$A:$A,0)),"Unknown value")</f>
        <v>Cheeseburger</v>
      </c>
      <c r="H7113" t="str">
        <f>IFERROR(INDEX(menu_items!$C:$C,MATCH(F7113,menu_items!$A:$A,0)),"Unknown value")</f>
        <v>American</v>
      </c>
      <c r="I7113" s="5">
        <f>IFERROR(INDEX(menu_items!$D:$D,MATCH(F7113,menu_items!$A:$A,0)),0)</f>
        <v>13.95</v>
      </c>
      <c r="J7113" t="str">
        <f t="shared" si="558"/>
        <v>Thu</v>
      </c>
      <c r="K7113">
        <f t="shared" si="559"/>
        <v>23</v>
      </c>
      <c r="L7113" t="str">
        <f t="shared" si="560"/>
        <v>Feb</v>
      </c>
      <c r="M7113">
        <v>11</v>
      </c>
      <c r="N7113">
        <f t="shared" si="561"/>
        <v>3</v>
      </c>
      <c r="O7113" s="5">
        <f t="shared" si="562"/>
        <v>40.849999999999994</v>
      </c>
    </row>
    <row r="7114" spans="1:15" x14ac:dyDescent="0.25">
      <c r="A7114">
        <v>7195</v>
      </c>
      <c r="B7114">
        <v>3173</v>
      </c>
      <c r="C7114">
        <f>IF(COUNTIF($B$2:B7114,B7114)=1,1,0)</f>
        <v>0</v>
      </c>
      <c r="D7114" s="1">
        <v>44980</v>
      </c>
      <c r="E7114" s="2">
        <v>0.49630787037037039</v>
      </c>
      <c r="F7114">
        <v>111</v>
      </c>
      <c r="G7114" t="str">
        <f>IFERROR(INDEX(menu_items!$B:$B,MATCH(F7114,menu_items!$A:$A,0)),"Unknown value")</f>
        <v>California Roll</v>
      </c>
      <c r="H7114" t="str">
        <f>IFERROR(INDEX(menu_items!$C:$C,MATCH(F7114,menu_items!$A:$A,0)),"Unknown value")</f>
        <v>Asian</v>
      </c>
      <c r="I7114" s="5">
        <f>IFERROR(INDEX(menu_items!$D:$D,MATCH(F7114,menu_items!$A:$A,0)),0)</f>
        <v>11.95</v>
      </c>
      <c r="J7114" t="str">
        <f t="shared" si="558"/>
        <v>Thu</v>
      </c>
      <c r="K7114">
        <f t="shared" si="559"/>
        <v>23</v>
      </c>
      <c r="L7114" t="str">
        <f t="shared" si="560"/>
        <v>Feb</v>
      </c>
      <c r="M7114">
        <v>11</v>
      </c>
      <c r="N7114">
        <f t="shared" si="561"/>
        <v>3</v>
      </c>
      <c r="O7114" s="5">
        <f t="shared" si="562"/>
        <v>40.849999999999994</v>
      </c>
    </row>
    <row r="7115" spans="1:15" x14ac:dyDescent="0.25">
      <c r="A7115">
        <v>7196</v>
      </c>
      <c r="B7115">
        <v>3173</v>
      </c>
      <c r="C7115">
        <f>IF(COUNTIF($B$2:B7115,B7115)=1,1,0)</f>
        <v>0</v>
      </c>
      <c r="D7115" s="1">
        <v>44980</v>
      </c>
      <c r="E7115" s="2">
        <v>0.49630787037037039</v>
      </c>
      <c r="F7115">
        <v>112</v>
      </c>
      <c r="G7115" t="str">
        <f>IFERROR(INDEX(menu_items!$B:$B,MATCH(F7115,menu_items!$A:$A,0)),"Unknown value")</f>
        <v>Salmon Roll</v>
      </c>
      <c r="H7115" t="str">
        <f>IFERROR(INDEX(menu_items!$C:$C,MATCH(F7115,menu_items!$A:$A,0)),"Unknown value")</f>
        <v>Asian</v>
      </c>
      <c r="I7115" s="5">
        <f>IFERROR(INDEX(menu_items!$D:$D,MATCH(F7115,menu_items!$A:$A,0)),0)</f>
        <v>14.95</v>
      </c>
      <c r="J7115" t="str">
        <f t="shared" si="558"/>
        <v>Thu</v>
      </c>
      <c r="K7115">
        <f t="shared" si="559"/>
        <v>23</v>
      </c>
      <c r="L7115" t="str">
        <f t="shared" si="560"/>
        <v>Feb</v>
      </c>
      <c r="M7115">
        <v>11</v>
      </c>
      <c r="N7115">
        <f t="shared" si="561"/>
        <v>3</v>
      </c>
      <c r="O7115" s="5">
        <f t="shared" si="562"/>
        <v>40.849999999999994</v>
      </c>
    </row>
    <row r="7116" spans="1:15" x14ac:dyDescent="0.25">
      <c r="A7116">
        <v>7197</v>
      </c>
      <c r="B7116">
        <v>3174</v>
      </c>
      <c r="C7116">
        <f>IF(COUNTIF($B$2:B7116,B7116)=1,1,0)</f>
        <v>1</v>
      </c>
      <c r="D7116" s="1">
        <v>44980</v>
      </c>
      <c r="E7116" s="2">
        <v>0.50645833333333334</v>
      </c>
      <c r="F7116">
        <v>104</v>
      </c>
      <c r="G7116" t="str">
        <f>IFERROR(INDEX(menu_items!$B:$B,MATCH(F7116,menu_items!$A:$A,0)),"Unknown value")</f>
        <v>Veggie Burger</v>
      </c>
      <c r="H7116" t="str">
        <f>IFERROR(INDEX(menu_items!$C:$C,MATCH(F7116,menu_items!$A:$A,0)),"Unknown value")</f>
        <v>American</v>
      </c>
      <c r="I7116" s="5">
        <f>IFERROR(INDEX(menu_items!$D:$D,MATCH(F7116,menu_items!$A:$A,0)),0)</f>
        <v>10.5</v>
      </c>
      <c r="J7116" t="str">
        <f t="shared" si="558"/>
        <v>Thu</v>
      </c>
      <c r="K7116">
        <f t="shared" si="559"/>
        <v>23</v>
      </c>
      <c r="L7116" t="str">
        <f t="shared" si="560"/>
        <v>Feb</v>
      </c>
      <c r="M7116">
        <v>12</v>
      </c>
      <c r="N7116">
        <f t="shared" si="561"/>
        <v>1</v>
      </c>
      <c r="O7116" s="5">
        <f t="shared" si="562"/>
        <v>10.5</v>
      </c>
    </row>
    <row r="7117" spans="1:15" x14ac:dyDescent="0.25">
      <c r="A7117">
        <v>7198</v>
      </c>
      <c r="B7117">
        <v>3175</v>
      </c>
      <c r="C7117">
        <f>IF(COUNTIF($B$2:B7117,B7117)=1,1,0)</f>
        <v>1</v>
      </c>
      <c r="D7117" s="1">
        <v>44980</v>
      </c>
      <c r="E7117" s="2">
        <v>0.50744212962962965</v>
      </c>
      <c r="F7117">
        <v>109</v>
      </c>
      <c r="G7117" t="str">
        <f>IFERROR(INDEX(menu_items!$B:$B,MATCH(F7117,menu_items!$A:$A,0)),"Unknown value")</f>
        <v>Korean Beef Bowl</v>
      </c>
      <c r="H7117" t="str">
        <f>IFERROR(INDEX(menu_items!$C:$C,MATCH(F7117,menu_items!$A:$A,0)),"Unknown value")</f>
        <v>Asian</v>
      </c>
      <c r="I7117" s="5">
        <f>IFERROR(INDEX(menu_items!$D:$D,MATCH(F7117,menu_items!$A:$A,0)),0)</f>
        <v>17.95</v>
      </c>
      <c r="J7117" t="str">
        <f t="shared" si="558"/>
        <v>Thu</v>
      </c>
      <c r="K7117">
        <f t="shared" si="559"/>
        <v>23</v>
      </c>
      <c r="L7117" t="str">
        <f t="shared" si="560"/>
        <v>Feb</v>
      </c>
      <c r="M7117">
        <v>12</v>
      </c>
      <c r="N7117">
        <f t="shared" si="561"/>
        <v>3</v>
      </c>
      <c r="O7117" s="5">
        <f t="shared" si="562"/>
        <v>41.4</v>
      </c>
    </row>
    <row r="7118" spans="1:15" x14ac:dyDescent="0.25">
      <c r="A7118">
        <v>7199</v>
      </c>
      <c r="B7118">
        <v>3175</v>
      </c>
      <c r="C7118">
        <f>IF(COUNTIF($B$2:B7118,B7118)=1,1,0)</f>
        <v>0</v>
      </c>
      <c r="D7118" s="1">
        <v>44980</v>
      </c>
      <c r="E7118" s="2">
        <v>0.50744212962962965</v>
      </c>
      <c r="F7118">
        <v>117</v>
      </c>
      <c r="G7118" t="str">
        <f>IFERROR(INDEX(menu_items!$B:$B,MATCH(F7118,menu_items!$A:$A,0)),"Unknown value")</f>
        <v>Chicken Burrito</v>
      </c>
      <c r="H7118" t="str">
        <f>IFERROR(INDEX(menu_items!$C:$C,MATCH(F7118,menu_items!$A:$A,0)),"Unknown value")</f>
        <v>Mexican</v>
      </c>
      <c r="I7118" s="5">
        <f>IFERROR(INDEX(menu_items!$D:$D,MATCH(F7118,menu_items!$A:$A,0)),0)</f>
        <v>12.95</v>
      </c>
      <c r="J7118" t="str">
        <f t="shared" si="558"/>
        <v>Thu</v>
      </c>
      <c r="K7118">
        <f t="shared" si="559"/>
        <v>23</v>
      </c>
      <c r="L7118" t="str">
        <f t="shared" si="560"/>
        <v>Feb</v>
      </c>
      <c r="M7118">
        <v>12</v>
      </c>
      <c r="N7118">
        <f t="shared" si="561"/>
        <v>3</v>
      </c>
      <c r="O7118" s="5">
        <f t="shared" si="562"/>
        <v>41.4</v>
      </c>
    </row>
    <row r="7119" spans="1:15" x14ac:dyDescent="0.25">
      <c r="A7119">
        <v>7200</v>
      </c>
      <c r="B7119">
        <v>3175</v>
      </c>
      <c r="C7119">
        <f>IF(COUNTIF($B$2:B7119,B7119)=1,1,0)</f>
        <v>0</v>
      </c>
      <c r="D7119" s="1">
        <v>44980</v>
      </c>
      <c r="E7119" s="2">
        <v>0.50744212962962965</v>
      </c>
      <c r="F7119">
        <v>121</v>
      </c>
      <c r="G7119" t="str">
        <f>IFERROR(INDEX(menu_items!$B:$B,MATCH(F7119,menu_items!$A:$A,0)),"Unknown value")</f>
        <v>Cheese Quesadillas</v>
      </c>
      <c r="H7119" t="str">
        <f>IFERROR(INDEX(menu_items!$C:$C,MATCH(F7119,menu_items!$A:$A,0)),"Unknown value")</f>
        <v>Mexican</v>
      </c>
      <c r="I7119" s="5">
        <f>IFERROR(INDEX(menu_items!$D:$D,MATCH(F7119,menu_items!$A:$A,0)),0)</f>
        <v>10.5</v>
      </c>
      <c r="J7119" t="str">
        <f t="shared" si="558"/>
        <v>Thu</v>
      </c>
      <c r="K7119">
        <f t="shared" si="559"/>
        <v>23</v>
      </c>
      <c r="L7119" t="str">
        <f t="shared" si="560"/>
        <v>Feb</v>
      </c>
      <c r="M7119">
        <v>12</v>
      </c>
      <c r="N7119">
        <f t="shared" si="561"/>
        <v>3</v>
      </c>
      <c r="O7119" s="5">
        <f t="shared" si="562"/>
        <v>41.4</v>
      </c>
    </row>
    <row r="7120" spans="1:15" x14ac:dyDescent="0.25">
      <c r="A7120">
        <v>7201</v>
      </c>
      <c r="B7120">
        <v>3176</v>
      </c>
      <c r="C7120">
        <f>IF(COUNTIF($B$2:B7120,B7120)=1,1,0)</f>
        <v>1</v>
      </c>
      <c r="D7120" s="1">
        <v>44980</v>
      </c>
      <c r="E7120" s="2">
        <v>0.51506944444444447</v>
      </c>
      <c r="F7120">
        <v>102</v>
      </c>
      <c r="G7120" t="str">
        <f>IFERROR(INDEX(menu_items!$B:$B,MATCH(F7120,menu_items!$A:$A,0)),"Unknown value")</f>
        <v>Cheeseburger</v>
      </c>
      <c r="H7120" t="str">
        <f>IFERROR(INDEX(menu_items!$C:$C,MATCH(F7120,menu_items!$A:$A,0)),"Unknown value")</f>
        <v>American</v>
      </c>
      <c r="I7120" s="5">
        <f>IFERROR(INDEX(menu_items!$D:$D,MATCH(F7120,menu_items!$A:$A,0)),0)</f>
        <v>13.95</v>
      </c>
      <c r="J7120" t="str">
        <f t="shared" si="558"/>
        <v>Thu</v>
      </c>
      <c r="K7120">
        <f t="shared" si="559"/>
        <v>23</v>
      </c>
      <c r="L7120" t="str">
        <f t="shared" si="560"/>
        <v>Feb</v>
      </c>
      <c r="M7120">
        <v>12</v>
      </c>
      <c r="N7120">
        <f t="shared" si="561"/>
        <v>2</v>
      </c>
      <c r="O7120" s="5">
        <f t="shared" si="562"/>
        <v>29.45</v>
      </c>
    </row>
    <row r="7121" spans="1:15" x14ac:dyDescent="0.25">
      <c r="A7121">
        <v>7202</v>
      </c>
      <c r="B7121">
        <v>3176</v>
      </c>
      <c r="C7121">
        <f>IF(COUNTIF($B$2:B7121,B7121)=1,1,0)</f>
        <v>0</v>
      </c>
      <c r="D7121" s="1">
        <v>44980</v>
      </c>
      <c r="E7121" s="2">
        <v>0.51506944444444447</v>
      </c>
      <c r="F7121">
        <v>128</v>
      </c>
      <c r="G7121" t="str">
        <f>IFERROR(INDEX(menu_items!$B:$B,MATCH(F7121,menu_items!$A:$A,0)),"Unknown value")</f>
        <v>Cheese Lasagna</v>
      </c>
      <c r="H7121" t="str">
        <f>IFERROR(INDEX(menu_items!$C:$C,MATCH(F7121,menu_items!$A:$A,0)),"Unknown value")</f>
        <v>Italian</v>
      </c>
      <c r="I7121" s="5">
        <f>IFERROR(INDEX(menu_items!$D:$D,MATCH(F7121,menu_items!$A:$A,0)),0)</f>
        <v>15.5</v>
      </c>
      <c r="J7121" t="str">
        <f t="shared" si="558"/>
        <v>Thu</v>
      </c>
      <c r="K7121">
        <f t="shared" si="559"/>
        <v>23</v>
      </c>
      <c r="L7121" t="str">
        <f t="shared" si="560"/>
        <v>Feb</v>
      </c>
      <c r="M7121">
        <v>12</v>
      </c>
      <c r="N7121">
        <f t="shared" si="561"/>
        <v>2</v>
      </c>
      <c r="O7121" s="5">
        <f t="shared" si="562"/>
        <v>29.45</v>
      </c>
    </row>
    <row r="7122" spans="1:15" x14ac:dyDescent="0.25">
      <c r="A7122">
        <v>7203</v>
      </c>
      <c r="B7122">
        <v>3177</v>
      </c>
      <c r="C7122">
        <f>IF(COUNTIF($B$2:B7122,B7122)=1,1,0)</f>
        <v>1</v>
      </c>
      <c r="D7122" s="1">
        <v>44980</v>
      </c>
      <c r="E7122" s="2">
        <v>0.51646990740740739</v>
      </c>
      <c r="F7122">
        <v>104</v>
      </c>
      <c r="G7122" t="str">
        <f>IFERROR(INDEX(menu_items!$B:$B,MATCH(F7122,menu_items!$A:$A,0)),"Unknown value")</f>
        <v>Veggie Burger</v>
      </c>
      <c r="H7122" t="str">
        <f>IFERROR(INDEX(menu_items!$C:$C,MATCH(F7122,menu_items!$A:$A,0)),"Unknown value")</f>
        <v>American</v>
      </c>
      <c r="I7122" s="5">
        <f>IFERROR(INDEX(menu_items!$D:$D,MATCH(F7122,menu_items!$A:$A,0)),0)</f>
        <v>10.5</v>
      </c>
      <c r="J7122" t="str">
        <f t="shared" si="558"/>
        <v>Thu</v>
      </c>
      <c r="K7122">
        <f t="shared" si="559"/>
        <v>23</v>
      </c>
      <c r="L7122" t="str">
        <f t="shared" si="560"/>
        <v>Feb</v>
      </c>
      <c r="M7122">
        <v>12</v>
      </c>
      <c r="N7122">
        <f t="shared" si="561"/>
        <v>2</v>
      </c>
      <c r="O7122" s="5">
        <f t="shared" si="562"/>
        <v>15.5</v>
      </c>
    </row>
    <row r="7123" spans="1:15" x14ac:dyDescent="0.25">
      <c r="A7123">
        <v>7204</v>
      </c>
      <c r="B7123">
        <v>3177</v>
      </c>
      <c r="C7123">
        <f>IF(COUNTIF($B$2:B7123,B7123)=1,1,0)</f>
        <v>0</v>
      </c>
      <c r="D7123" s="1">
        <v>44980</v>
      </c>
      <c r="E7123" s="2">
        <v>0.51646990740740739</v>
      </c>
      <c r="F7123">
        <v>113</v>
      </c>
      <c r="G7123" t="str">
        <f>IFERROR(INDEX(menu_items!$B:$B,MATCH(F7123,menu_items!$A:$A,0)),"Unknown value")</f>
        <v>Edamame</v>
      </c>
      <c r="H7123" t="str">
        <f>IFERROR(INDEX(menu_items!$C:$C,MATCH(F7123,menu_items!$A:$A,0)),"Unknown value")</f>
        <v>Asian</v>
      </c>
      <c r="I7123" s="5">
        <f>IFERROR(INDEX(menu_items!$D:$D,MATCH(F7123,menu_items!$A:$A,0)),0)</f>
        <v>5</v>
      </c>
      <c r="J7123" t="str">
        <f t="shared" si="558"/>
        <v>Thu</v>
      </c>
      <c r="K7123">
        <f t="shared" si="559"/>
        <v>23</v>
      </c>
      <c r="L7123" t="str">
        <f t="shared" si="560"/>
        <v>Feb</v>
      </c>
      <c r="M7123">
        <v>12</v>
      </c>
      <c r="N7123">
        <f t="shared" si="561"/>
        <v>2</v>
      </c>
      <c r="O7123" s="5">
        <f t="shared" si="562"/>
        <v>15.5</v>
      </c>
    </row>
    <row r="7124" spans="1:15" x14ac:dyDescent="0.25">
      <c r="A7124">
        <v>7205</v>
      </c>
      <c r="B7124">
        <v>3178</v>
      </c>
      <c r="C7124">
        <f>IF(COUNTIF($B$2:B7124,B7124)=1,1,0)</f>
        <v>1</v>
      </c>
      <c r="D7124" s="1">
        <v>44980</v>
      </c>
      <c r="E7124" s="2">
        <v>0.52101851851851855</v>
      </c>
      <c r="F7124">
        <v>122</v>
      </c>
      <c r="G7124" t="str">
        <f>IFERROR(INDEX(menu_items!$B:$B,MATCH(F7124,menu_items!$A:$A,0)),"Unknown value")</f>
        <v>Chips &amp; Salsa</v>
      </c>
      <c r="H7124" t="str">
        <f>IFERROR(INDEX(menu_items!$C:$C,MATCH(F7124,menu_items!$A:$A,0)),"Unknown value")</f>
        <v>Mexican</v>
      </c>
      <c r="I7124" s="5">
        <f>IFERROR(INDEX(menu_items!$D:$D,MATCH(F7124,menu_items!$A:$A,0)),0)</f>
        <v>7</v>
      </c>
      <c r="J7124" t="str">
        <f t="shared" si="558"/>
        <v>Thu</v>
      </c>
      <c r="K7124">
        <f t="shared" si="559"/>
        <v>23</v>
      </c>
      <c r="L7124" t="str">
        <f t="shared" si="560"/>
        <v>Feb</v>
      </c>
      <c r="M7124">
        <v>12</v>
      </c>
      <c r="N7124">
        <f t="shared" si="561"/>
        <v>1</v>
      </c>
      <c r="O7124" s="5">
        <f t="shared" si="562"/>
        <v>7</v>
      </c>
    </row>
    <row r="7125" spans="1:15" x14ac:dyDescent="0.25">
      <c r="A7125">
        <v>7206</v>
      </c>
      <c r="B7125">
        <v>3179</v>
      </c>
      <c r="C7125">
        <f>IF(COUNTIF($B$2:B7125,B7125)=1,1,0)</f>
        <v>1</v>
      </c>
      <c r="D7125" s="1">
        <v>44980</v>
      </c>
      <c r="E7125" s="2">
        <v>0.52907407407407403</v>
      </c>
      <c r="F7125">
        <v>101</v>
      </c>
      <c r="G7125" t="str">
        <f>IFERROR(INDEX(menu_items!$B:$B,MATCH(F7125,menu_items!$A:$A,0)),"Unknown value")</f>
        <v>Hamburger</v>
      </c>
      <c r="H7125" t="str">
        <f>IFERROR(INDEX(menu_items!$C:$C,MATCH(F7125,menu_items!$A:$A,0)),"Unknown value")</f>
        <v>American</v>
      </c>
      <c r="I7125" s="5">
        <f>IFERROR(INDEX(menu_items!$D:$D,MATCH(F7125,menu_items!$A:$A,0)),0)</f>
        <v>12.95</v>
      </c>
      <c r="J7125" t="str">
        <f t="shared" si="558"/>
        <v>Thu</v>
      </c>
      <c r="K7125">
        <f t="shared" si="559"/>
        <v>23</v>
      </c>
      <c r="L7125" t="str">
        <f t="shared" si="560"/>
        <v>Feb</v>
      </c>
      <c r="M7125">
        <v>12</v>
      </c>
      <c r="N7125">
        <f t="shared" si="561"/>
        <v>4</v>
      </c>
      <c r="O7125" s="5">
        <f t="shared" si="562"/>
        <v>55.849999999999994</v>
      </c>
    </row>
    <row r="7126" spans="1:15" x14ac:dyDescent="0.25">
      <c r="A7126">
        <v>7207</v>
      </c>
      <c r="B7126">
        <v>3179</v>
      </c>
      <c r="C7126">
        <f>IF(COUNTIF($B$2:B7126,B7126)=1,1,0)</f>
        <v>0</v>
      </c>
      <c r="D7126" s="1">
        <v>44980</v>
      </c>
      <c r="E7126" s="2">
        <v>0.52907407407407403</v>
      </c>
      <c r="F7126">
        <v>127</v>
      </c>
      <c r="G7126" t="str">
        <f>IFERROR(INDEX(menu_items!$B:$B,MATCH(F7126,menu_items!$A:$A,0)),"Unknown value")</f>
        <v>Meat Lasagna</v>
      </c>
      <c r="H7126" t="str">
        <f>IFERROR(INDEX(menu_items!$C:$C,MATCH(F7126,menu_items!$A:$A,0)),"Unknown value")</f>
        <v>Italian</v>
      </c>
      <c r="I7126" s="5">
        <f>IFERROR(INDEX(menu_items!$D:$D,MATCH(F7126,menu_items!$A:$A,0)),0)</f>
        <v>17.95</v>
      </c>
      <c r="J7126" t="str">
        <f t="shared" si="558"/>
        <v>Thu</v>
      </c>
      <c r="K7126">
        <f t="shared" si="559"/>
        <v>23</v>
      </c>
      <c r="L7126" t="str">
        <f t="shared" si="560"/>
        <v>Feb</v>
      </c>
      <c r="M7126">
        <v>12</v>
      </c>
      <c r="N7126">
        <f t="shared" si="561"/>
        <v>4</v>
      </c>
      <c r="O7126" s="5">
        <f t="shared" si="562"/>
        <v>55.849999999999994</v>
      </c>
    </row>
    <row r="7127" spans="1:15" x14ac:dyDescent="0.25">
      <c r="A7127">
        <v>7208</v>
      </c>
      <c r="B7127">
        <v>3179</v>
      </c>
      <c r="C7127">
        <f>IF(COUNTIF($B$2:B7127,B7127)=1,1,0)</f>
        <v>0</v>
      </c>
      <c r="D7127" s="1">
        <v>44980</v>
      </c>
      <c r="E7127" s="2">
        <v>0.52907407407407403</v>
      </c>
      <c r="F7127">
        <v>127</v>
      </c>
      <c r="G7127" t="str">
        <f>IFERROR(INDEX(menu_items!$B:$B,MATCH(F7127,menu_items!$A:$A,0)),"Unknown value")</f>
        <v>Meat Lasagna</v>
      </c>
      <c r="H7127" t="str">
        <f>IFERROR(INDEX(menu_items!$C:$C,MATCH(F7127,menu_items!$A:$A,0)),"Unknown value")</f>
        <v>Italian</v>
      </c>
      <c r="I7127" s="5">
        <f>IFERROR(INDEX(menu_items!$D:$D,MATCH(F7127,menu_items!$A:$A,0)),0)</f>
        <v>17.95</v>
      </c>
      <c r="J7127" t="str">
        <f t="shared" si="558"/>
        <v>Thu</v>
      </c>
      <c r="K7127">
        <f t="shared" si="559"/>
        <v>23</v>
      </c>
      <c r="L7127" t="str">
        <f t="shared" si="560"/>
        <v>Feb</v>
      </c>
      <c r="M7127">
        <v>12</v>
      </c>
      <c r="N7127">
        <f t="shared" si="561"/>
        <v>4</v>
      </c>
      <c r="O7127" s="5">
        <f t="shared" si="562"/>
        <v>55.849999999999994</v>
      </c>
    </row>
    <row r="7128" spans="1:15" x14ac:dyDescent="0.25">
      <c r="A7128">
        <v>7209</v>
      </c>
      <c r="B7128">
        <v>3179</v>
      </c>
      <c r="C7128">
        <f>IF(COUNTIF($B$2:B7128,B7128)=1,1,0)</f>
        <v>0</v>
      </c>
      <c r="D7128" s="1">
        <v>44980</v>
      </c>
      <c r="E7128" s="2">
        <v>0.52907407407407403</v>
      </c>
      <c r="F7128">
        <v>105</v>
      </c>
      <c r="G7128" t="str">
        <f>IFERROR(INDEX(menu_items!$B:$B,MATCH(F7128,menu_items!$A:$A,0)),"Unknown value")</f>
        <v>Mac &amp; Cheese</v>
      </c>
      <c r="H7128" t="str">
        <f>IFERROR(INDEX(menu_items!$C:$C,MATCH(F7128,menu_items!$A:$A,0)),"Unknown value")</f>
        <v>American</v>
      </c>
      <c r="I7128" s="5">
        <f>IFERROR(INDEX(menu_items!$D:$D,MATCH(F7128,menu_items!$A:$A,0)),0)</f>
        <v>7</v>
      </c>
      <c r="J7128" t="str">
        <f t="shared" si="558"/>
        <v>Thu</v>
      </c>
      <c r="K7128">
        <f t="shared" si="559"/>
        <v>23</v>
      </c>
      <c r="L7128" t="str">
        <f t="shared" si="560"/>
        <v>Feb</v>
      </c>
      <c r="M7128">
        <v>12</v>
      </c>
      <c r="N7128">
        <f t="shared" si="561"/>
        <v>4</v>
      </c>
      <c r="O7128" s="5">
        <f t="shared" si="562"/>
        <v>55.849999999999994</v>
      </c>
    </row>
    <row r="7129" spans="1:15" x14ac:dyDescent="0.25">
      <c r="A7129">
        <v>7210</v>
      </c>
      <c r="B7129">
        <v>3180</v>
      </c>
      <c r="C7129">
        <f>IF(COUNTIF($B$2:B7129,B7129)=1,1,0)</f>
        <v>1</v>
      </c>
      <c r="D7129" s="1">
        <v>44980</v>
      </c>
      <c r="E7129" s="2">
        <v>0.53115740740740736</v>
      </c>
      <c r="F7129">
        <v>119</v>
      </c>
      <c r="G7129" t="str">
        <f>IFERROR(INDEX(menu_items!$B:$B,MATCH(F7129,menu_items!$A:$A,0)),"Unknown value")</f>
        <v>Chicken Torta</v>
      </c>
      <c r="H7129" t="str">
        <f>IFERROR(INDEX(menu_items!$C:$C,MATCH(F7129,menu_items!$A:$A,0)),"Unknown value")</f>
        <v>Mexican</v>
      </c>
      <c r="I7129" s="5">
        <f>IFERROR(INDEX(menu_items!$D:$D,MATCH(F7129,menu_items!$A:$A,0)),0)</f>
        <v>11.95</v>
      </c>
      <c r="J7129" t="str">
        <f t="shared" si="558"/>
        <v>Thu</v>
      </c>
      <c r="K7129">
        <f t="shared" si="559"/>
        <v>23</v>
      </c>
      <c r="L7129" t="str">
        <f t="shared" si="560"/>
        <v>Feb</v>
      </c>
      <c r="M7129">
        <v>12</v>
      </c>
      <c r="N7129">
        <f t="shared" si="561"/>
        <v>1</v>
      </c>
      <c r="O7129" s="5">
        <f t="shared" si="562"/>
        <v>11.95</v>
      </c>
    </row>
    <row r="7130" spans="1:15" x14ac:dyDescent="0.25">
      <c r="A7130">
        <v>7211</v>
      </c>
      <c r="B7130">
        <v>3181</v>
      </c>
      <c r="C7130">
        <f>IF(COUNTIF($B$2:B7130,B7130)=1,1,0)</f>
        <v>1</v>
      </c>
      <c r="D7130" s="1">
        <v>44980</v>
      </c>
      <c r="E7130" s="2">
        <v>0.53591435185185188</v>
      </c>
      <c r="F7130">
        <v>102</v>
      </c>
      <c r="G7130" t="str">
        <f>IFERROR(INDEX(menu_items!$B:$B,MATCH(F7130,menu_items!$A:$A,0)),"Unknown value")</f>
        <v>Cheeseburger</v>
      </c>
      <c r="H7130" t="str">
        <f>IFERROR(INDEX(menu_items!$C:$C,MATCH(F7130,menu_items!$A:$A,0)),"Unknown value")</f>
        <v>American</v>
      </c>
      <c r="I7130" s="5">
        <f>IFERROR(INDEX(menu_items!$D:$D,MATCH(F7130,menu_items!$A:$A,0)),0)</f>
        <v>13.95</v>
      </c>
      <c r="J7130" t="str">
        <f t="shared" si="558"/>
        <v>Thu</v>
      </c>
      <c r="K7130">
        <f t="shared" si="559"/>
        <v>23</v>
      </c>
      <c r="L7130" t="str">
        <f t="shared" si="560"/>
        <v>Feb</v>
      </c>
      <c r="M7130">
        <v>12</v>
      </c>
      <c r="N7130">
        <f t="shared" si="561"/>
        <v>2</v>
      </c>
      <c r="O7130" s="5">
        <f t="shared" si="562"/>
        <v>30.9</v>
      </c>
    </row>
    <row r="7131" spans="1:15" x14ac:dyDescent="0.25">
      <c r="A7131">
        <v>7212</v>
      </c>
      <c r="B7131">
        <v>3181</v>
      </c>
      <c r="C7131">
        <f>IF(COUNTIF($B$2:B7131,B7131)=1,1,0)</f>
        <v>0</v>
      </c>
      <c r="D7131" s="1">
        <v>44980</v>
      </c>
      <c r="E7131" s="2">
        <v>0.53591435185185188</v>
      </c>
      <c r="F7131">
        <v>132</v>
      </c>
      <c r="G7131" t="str">
        <f>IFERROR(INDEX(menu_items!$B:$B,MATCH(F7131,menu_items!$A:$A,0)),"Unknown value")</f>
        <v>Eggplant Parmesan</v>
      </c>
      <c r="H7131" t="str">
        <f>IFERROR(INDEX(menu_items!$C:$C,MATCH(F7131,menu_items!$A:$A,0)),"Unknown value")</f>
        <v>Italian</v>
      </c>
      <c r="I7131" s="5">
        <f>IFERROR(INDEX(menu_items!$D:$D,MATCH(F7131,menu_items!$A:$A,0)),0)</f>
        <v>16.95</v>
      </c>
      <c r="J7131" t="str">
        <f t="shared" si="558"/>
        <v>Thu</v>
      </c>
      <c r="K7131">
        <f t="shared" si="559"/>
        <v>23</v>
      </c>
      <c r="L7131" t="str">
        <f t="shared" si="560"/>
        <v>Feb</v>
      </c>
      <c r="M7131">
        <v>12</v>
      </c>
      <c r="N7131">
        <f t="shared" si="561"/>
        <v>2</v>
      </c>
      <c r="O7131" s="5">
        <f t="shared" si="562"/>
        <v>30.9</v>
      </c>
    </row>
    <row r="7132" spans="1:15" x14ac:dyDescent="0.25">
      <c r="A7132">
        <v>7213</v>
      </c>
      <c r="B7132">
        <v>3182</v>
      </c>
      <c r="C7132">
        <f>IF(COUNTIF($B$2:B7132,B7132)=1,1,0)</f>
        <v>1</v>
      </c>
      <c r="D7132" s="1">
        <v>44980</v>
      </c>
      <c r="E7132" s="2">
        <v>0.53991898148148143</v>
      </c>
      <c r="F7132">
        <v>127</v>
      </c>
      <c r="G7132" t="str">
        <f>IFERROR(INDEX(menu_items!$B:$B,MATCH(F7132,menu_items!$A:$A,0)),"Unknown value")</f>
        <v>Meat Lasagna</v>
      </c>
      <c r="H7132" t="str">
        <f>IFERROR(INDEX(menu_items!$C:$C,MATCH(F7132,menu_items!$A:$A,0)),"Unknown value")</f>
        <v>Italian</v>
      </c>
      <c r="I7132" s="5">
        <f>IFERROR(INDEX(menu_items!$D:$D,MATCH(F7132,menu_items!$A:$A,0)),0)</f>
        <v>17.95</v>
      </c>
      <c r="J7132" t="str">
        <f t="shared" si="558"/>
        <v>Thu</v>
      </c>
      <c r="K7132">
        <f t="shared" si="559"/>
        <v>23</v>
      </c>
      <c r="L7132" t="str">
        <f t="shared" si="560"/>
        <v>Feb</v>
      </c>
      <c r="M7132">
        <v>12</v>
      </c>
      <c r="N7132">
        <f t="shared" si="561"/>
        <v>1</v>
      </c>
      <c r="O7132" s="5">
        <f t="shared" si="562"/>
        <v>17.95</v>
      </c>
    </row>
    <row r="7133" spans="1:15" x14ac:dyDescent="0.25">
      <c r="A7133">
        <v>7214</v>
      </c>
      <c r="B7133">
        <v>3183</v>
      </c>
      <c r="C7133">
        <f>IF(COUNTIF($B$2:B7133,B7133)=1,1,0)</f>
        <v>1</v>
      </c>
      <c r="D7133" s="1">
        <v>44980</v>
      </c>
      <c r="E7133" s="2">
        <v>0.54483796296296294</v>
      </c>
      <c r="F7133">
        <v>117</v>
      </c>
      <c r="G7133" t="str">
        <f>IFERROR(INDEX(menu_items!$B:$B,MATCH(F7133,menu_items!$A:$A,0)),"Unknown value")</f>
        <v>Chicken Burrito</v>
      </c>
      <c r="H7133" t="str">
        <f>IFERROR(INDEX(menu_items!$C:$C,MATCH(F7133,menu_items!$A:$A,0)),"Unknown value")</f>
        <v>Mexican</v>
      </c>
      <c r="I7133" s="5">
        <f>IFERROR(INDEX(menu_items!$D:$D,MATCH(F7133,menu_items!$A:$A,0)),0)</f>
        <v>12.95</v>
      </c>
      <c r="J7133" t="str">
        <f t="shared" si="558"/>
        <v>Thu</v>
      </c>
      <c r="K7133">
        <f t="shared" si="559"/>
        <v>23</v>
      </c>
      <c r="L7133" t="str">
        <f t="shared" si="560"/>
        <v>Feb</v>
      </c>
      <c r="M7133">
        <v>13</v>
      </c>
      <c r="N7133">
        <f t="shared" si="561"/>
        <v>1</v>
      </c>
      <c r="O7133" s="5">
        <f t="shared" si="562"/>
        <v>12.95</v>
      </c>
    </row>
    <row r="7134" spans="1:15" x14ac:dyDescent="0.25">
      <c r="A7134">
        <v>7215</v>
      </c>
      <c r="B7134">
        <v>3184</v>
      </c>
      <c r="C7134">
        <f>IF(COUNTIF($B$2:B7134,B7134)=1,1,0)</f>
        <v>1</v>
      </c>
      <c r="D7134" s="1">
        <v>44980</v>
      </c>
      <c r="E7134" s="2">
        <v>0.55208333333333337</v>
      </c>
      <c r="F7134">
        <v>126</v>
      </c>
      <c r="G7134" t="str">
        <f>IFERROR(INDEX(menu_items!$B:$B,MATCH(F7134,menu_items!$A:$A,0)),"Unknown value")</f>
        <v>Fettuccine Alfredo</v>
      </c>
      <c r="H7134" t="str">
        <f>IFERROR(INDEX(menu_items!$C:$C,MATCH(F7134,menu_items!$A:$A,0)),"Unknown value")</f>
        <v>Italian</v>
      </c>
      <c r="I7134" s="5">
        <f>IFERROR(INDEX(menu_items!$D:$D,MATCH(F7134,menu_items!$A:$A,0)),0)</f>
        <v>14.5</v>
      </c>
      <c r="J7134" t="str">
        <f t="shared" si="558"/>
        <v>Thu</v>
      </c>
      <c r="K7134">
        <f t="shared" si="559"/>
        <v>23</v>
      </c>
      <c r="L7134" t="str">
        <f t="shared" si="560"/>
        <v>Feb</v>
      </c>
      <c r="M7134">
        <v>13</v>
      </c>
      <c r="N7134">
        <f t="shared" si="561"/>
        <v>1</v>
      </c>
      <c r="O7134" s="5">
        <f t="shared" si="562"/>
        <v>14.5</v>
      </c>
    </row>
    <row r="7135" spans="1:15" x14ac:dyDescent="0.25">
      <c r="A7135">
        <v>7216</v>
      </c>
      <c r="B7135">
        <v>3185</v>
      </c>
      <c r="C7135">
        <f>IF(COUNTIF($B$2:B7135,B7135)=1,1,0)</f>
        <v>1</v>
      </c>
      <c r="D7135" s="1">
        <v>44980</v>
      </c>
      <c r="E7135" s="2">
        <v>0.55702546296296296</v>
      </c>
      <c r="F7135">
        <v>117</v>
      </c>
      <c r="G7135" t="str">
        <f>IFERROR(INDEX(menu_items!$B:$B,MATCH(F7135,menu_items!$A:$A,0)),"Unknown value")</f>
        <v>Chicken Burrito</v>
      </c>
      <c r="H7135" t="str">
        <f>IFERROR(INDEX(menu_items!$C:$C,MATCH(F7135,menu_items!$A:$A,0)),"Unknown value")</f>
        <v>Mexican</v>
      </c>
      <c r="I7135" s="5">
        <f>IFERROR(INDEX(menu_items!$D:$D,MATCH(F7135,menu_items!$A:$A,0)),0)</f>
        <v>12.95</v>
      </c>
      <c r="J7135" t="str">
        <f t="shared" si="558"/>
        <v>Thu</v>
      </c>
      <c r="K7135">
        <f t="shared" si="559"/>
        <v>23</v>
      </c>
      <c r="L7135" t="str">
        <f t="shared" si="560"/>
        <v>Feb</v>
      </c>
      <c r="M7135">
        <v>13</v>
      </c>
      <c r="N7135">
        <f t="shared" si="561"/>
        <v>3</v>
      </c>
      <c r="O7135" s="5">
        <f t="shared" si="562"/>
        <v>41.849999999999994</v>
      </c>
    </row>
    <row r="7136" spans="1:15" x14ac:dyDescent="0.25">
      <c r="A7136">
        <v>7217</v>
      </c>
      <c r="B7136">
        <v>3185</v>
      </c>
      <c r="C7136">
        <f>IF(COUNTIF($B$2:B7136,B7136)=1,1,0)</f>
        <v>0</v>
      </c>
      <c r="D7136" s="1">
        <v>44980</v>
      </c>
      <c r="E7136" s="2">
        <v>0.55702546296296296</v>
      </c>
      <c r="F7136">
        <v>111</v>
      </c>
      <c r="G7136" t="str">
        <f>IFERROR(INDEX(menu_items!$B:$B,MATCH(F7136,menu_items!$A:$A,0)),"Unknown value")</f>
        <v>California Roll</v>
      </c>
      <c r="H7136" t="str">
        <f>IFERROR(INDEX(menu_items!$C:$C,MATCH(F7136,menu_items!$A:$A,0)),"Unknown value")</f>
        <v>Asian</v>
      </c>
      <c r="I7136" s="5">
        <f>IFERROR(INDEX(menu_items!$D:$D,MATCH(F7136,menu_items!$A:$A,0)),0)</f>
        <v>11.95</v>
      </c>
      <c r="J7136" t="str">
        <f t="shared" si="558"/>
        <v>Thu</v>
      </c>
      <c r="K7136">
        <f t="shared" si="559"/>
        <v>23</v>
      </c>
      <c r="L7136" t="str">
        <f t="shared" si="560"/>
        <v>Feb</v>
      </c>
      <c r="M7136">
        <v>13</v>
      </c>
      <c r="N7136">
        <f t="shared" si="561"/>
        <v>3</v>
      </c>
      <c r="O7136" s="5">
        <f t="shared" si="562"/>
        <v>41.849999999999994</v>
      </c>
    </row>
    <row r="7137" spans="1:15" x14ac:dyDescent="0.25">
      <c r="A7137">
        <v>7218</v>
      </c>
      <c r="B7137">
        <v>3185</v>
      </c>
      <c r="C7137">
        <f>IF(COUNTIF($B$2:B7137,B7137)=1,1,0)</f>
        <v>0</v>
      </c>
      <c r="D7137" s="1">
        <v>44980</v>
      </c>
      <c r="E7137" s="2">
        <v>0.55702546296296296</v>
      </c>
      <c r="F7137">
        <v>132</v>
      </c>
      <c r="G7137" t="str">
        <f>IFERROR(INDEX(menu_items!$B:$B,MATCH(F7137,menu_items!$A:$A,0)),"Unknown value")</f>
        <v>Eggplant Parmesan</v>
      </c>
      <c r="H7137" t="str">
        <f>IFERROR(INDEX(menu_items!$C:$C,MATCH(F7137,menu_items!$A:$A,0)),"Unknown value")</f>
        <v>Italian</v>
      </c>
      <c r="I7137" s="5">
        <f>IFERROR(INDEX(menu_items!$D:$D,MATCH(F7137,menu_items!$A:$A,0)),0)</f>
        <v>16.95</v>
      </c>
      <c r="J7137" t="str">
        <f t="shared" si="558"/>
        <v>Thu</v>
      </c>
      <c r="K7137">
        <f t="shared" si="559"/>
        <v>23</v>
      </c>
      <c r="L7137" t="str">
        <f t="shared" si="560"/>
        <v>Feb</v>
      </c>
      <c r="M7137">
        <v>13</v>
      </c>
      <c r="N7137">
        <f t="shared" si="561"/>
        <v>3</v>
      </c>
      <c r="O7137" s="5">
        <f t="shared" si="562"/>
        <v>41.849999999999994</v>
      </c>
    </row>
    <row r="7138" spans="1:15" x14ac:dyDescent="0.25">
      <c r="A7138">
        <v>7219</v>
      </c>
      <c r="B7138">
        <v>3186</v>
      </c>
      <c r="C7138">
        <f>IF(COUNTIF($B$2:B7138,B7138)=1,1,0)</f>
        <v>1</v>
      </c>
      <c r="D7138" s="1">
        <v>44980</v>
      </c>
      <c r="E7138" s="2">
        <v>0.55756944444444445</v>
      </c>
      <c r="F7138">
        <v>102</v>
      </c>
      <c r="G7138" t="str">
        <f>IFERROR(INDEX(menu_items!$B:$B,MATCH(F7138,menu_items!$A:$A,0)),"Unknown value")</f>
        <v>Cheeseburger</v>
      </c>
      <c r="H7138" t="str">
        <f>IFERROR(INDEX(menu_items!$C:$C,MATCH(F7138,menu_items!$A:$A,0)),"Unknown value")</f>
        <v>American</v>
      </c>
      <c r="I7138" s="5">
        <f>IFERROR(INDEX(menu_items!$D:$D,MATCH(F7138,menu_items!$A:$A,0)),0)</f>
        <v>13.95</v>
      </c>
      <c r="J7138" t="str">
        <f t="shared" si="558"/>
        <v>Thu</v>
      </c>
      <c r="K7138">
        <f t="shared" si="559"/>
        <v>23</v>
      </c>
      <c r="L7138" t="str">
        <f t="shared" si="560"/>
        <v>Feb</v>
      </c>
      <c r="M7138">
        <v>13</v>
      </c>
      <c r="N7138">
        <f t="shared" si="561"/>
        <v>3</v>
      </c>
      <c r="O7138" s="5">
        <f t="shared" si="562"/>
        <v>40.849999999999994</v>
      </c>
    </row>
    <row r="7139" spans="1:15" x14ac:dyDescent="0.25">
      <c r="A7139">
        <v>7220</v>
      </c>
      <c r="B7139">
        <v>3186</v>
      </c>
      <c r="C7139">
        <f>IF(COUNTIF($B$2:B7139,B7139)=1,1,0)</f>
        <v>0</v>
      </c>
      <c r="D7139" s="1">
        <v>44980</v>
      </c>
      <c r="E7139" s="2">
        <v>0.55756944444444445</v>
      </c>
      <c r="F7139">
        <v>111</v>
      </c>
      <c r="G7139" t="str">
        <f>IFERROR(INDEX(menu_items!$B:$B,MATCH(F7139,menu_items!$A:$A,0)),"Unknown value")</f>
        <v>California Roll</v>
      </c>
      <c r="H7139" t="str">
        <f>IFERROR(INDEX(menu_items!$C:$C,MATCH(F7139,menu_items!$A:$A,0)),"Unknown value")</f>
        <v>Asian</v>
      </c>
      <c r="I7139" s="5">
        <f>IFERROR(INDEX(menu_items!$D:$D,MATCH(F7139,menu_items!$A:$A,0)),0)</f>
        <v>11.95</v>
      </c>
      <c r="J7139" t="str">
        <f t="shared" si="558"/>
        <v>Thu</v>
      </c>
      <c r="K7139">
        <f t="shared" si="559"/>
        <v>23</v>
      </c>
      <c r="L7139" t="str">
        <f t="shared" si="560"/>
        <v>Feb</v>
      </c>
      <c r="M7139">
        <v>13</v>
      </c>
      <c r="N7139">
        <f t="shared" si="561"/>
        <v>3</v>
      </c>
      <c r="O7139" s="5">
        <f t="shared" si="562"/>
        <v>40.849999999999994</v>
      </c>
    </row>
    <row r="7140" spans="1:15" x14ac:dyDescent="0.25">
      <c r="A7140">
        <v>7221</v>
      </c>
      <c r="B7140">
        <v>3186</v>
      </c>
      <c r="C7140">
        <f>IF(COUNTIF($B$2:B7140,B7140)=1,1,0)</f>
        <v>0</v>
      </c>
      <c r="D7140" s="1">
        <v>44980</v>
      </c>
      <c r="E7140" s="2">
        <v>0.55756944444444445</v>
      </c>
      <c r="F7140">
        <v>112</v>
      </c>
      <c r="G7140" t="str">
        <f>IFERROR(INDEX(menu_items!$B:$B,MATCH(F7140,menu_items!$A:$A,0)),"Unknown value")</f>
        <v>Salmon Roll</v>
      </c>
      <c r="H7140" t="str">
        <f>IFERROR(INDEX(menu_items!$C:$C,MATCH(F7140,menu_items!$A:$A,0)),"Unknown value")</f>
        <v>Asian</v>
      </c>
      <c r="I7140" s="5">
        <f>IFERROR(INDEX(menu_items!$D:$D,MATCH(F7140,menu_items!$A:$A,0)),0)</f>
        <v>14.95</v>
      </c>
      <c r="J7140" t="str">
        <f t="shared" si="558"/>
        <v>Thu</v>
      </c>
      <c r="K7140">
        <f t="shared" si="559"/>
        <v>23</v>
      </c>
      <c r="L7140" t="str">
        <f t="shared" si="560"/>
        <v>Feb</v>
      </c>
      <c r="M7140">
        <v>13</v>
      </c>
      <c r="N7140">
        <f t="shared" si="561"/>
        <v>3</v>
      </c>
      <c r="O7140" s="5">
        <f t="shared" si="562"/>
        <v>40.849999999999994</v>
      </c>
    </row>
    <row r="7141" spans="1:15" x14ac:dyDescent="0.25">
      <c r="A7141">
        <v>7222</v>
      </c>
      <c r="B7141">
        <v>3187</v>
      </c>
      <c r="C7141">
        <f>IF(COUNTIF($B$2:B7141,B7141)=1,1,0)</f>
        <v>1</v>
      </c>
      <c r="D7141" s="1">
        <v>44980</v>
      </c>
      <c r="E7141" s="2">
        <v>0.56062500000000004</v>
      </c>
      <c r="F7141">
        <v>101</v>
      </c>
      <c r="G7141" t="str">
        <f>IFERROR(INDEX(menu_items!$B:$B,MATCH(F7141,menu_items!$A:$A,0)),"Unknown value")</f>
        <v>Hamburger</v>
      </c>
      <c r="H7141" t="str">
        <f>IFERROR(INDEX(menu_items!$C:$C,MATCH(F7141,menu_items!$A:$A,0)),"Unknown value")</f>
        <v>American</v>
      </c>
      <c r="I7141" s="5">
        <f>IFERROR(INDEX(menu_items!$D:$D,MATCH(F7141,menu_items!$A:$A,0)),0)</f>
        <v>12.95</v>
      </c>
      <c r="J7141" t="str">
        <f t="shared" si="558"/>
        <v>Thu</v>
      </c>
      <c r="K7141">
        <f t="shared" si="559"/>
        <v>23</v>
      </c>
      <c r="L7141" t="str">
        <f t="shared" si="560"/>
        <v>Feb</v>
      </c>
      <c r="M7141">
        <v>13</v>
      </c>
      <c r="N7141">
        <f t="shared" si="561"/>
        <v>12</v>
      </c>
      <c r="O7141" s="5">
        <f t="shared" si="562"/>
        <v>136.75</v>
      </c>
    </row>
    <row r="7142" spans="1:15" x14ac:dyDescent="0.25">
      <c r="A7142">
        <v>7223</v>
      </c>
      <c r="B7142">
        <v>3187</v>
      </c>
      <c r="C7142">
        <f>IF(COUNTIF($B$2:B7142,B7142)=1,1,0)</f>
        <v>0</v>
      </c>
      <c r="D7142" s="1">
        <v>44980</v>
      </c>
      <c r="E7142" s="2">
        <v>0.56062500000000004</v>
      </c>
      <c r="F7142">
        <v>102</v>
      </c>
      <c r="G7142" t="str">
        <f>IFERROR(INDEX(menu_items!$B:$B,MATCH(F7142,menu_items!$A:$A,0)),"Unknown value")</f>
        <v>Cheeseburger</v>
      </c>
      <c r="H7142" t="str">
        <f>IFERROR(INDEX(menu_items!$C:$C,MATCH(F7142,menu_items!$A:$A,0)),"Unknown value")</f>
        <v>American</v>
      </c>
      <c r="I7142" s="5">
        <f>IFERROR(INDEX(menu_items!$D:$D,MATCH(F7142,menu_items!$A:$A,0)),0)</f>
        <v>13.95</v>
      </c>
      <c r="J7142" t="str">
        <f t="shared" si="558"/>
        <v>Thu</v>
      </c>
      <c r="K7142">
        <f t="shared" si="559"/>
        <v>23</v>
      </c>
      <c r="L7142" t="str">
        <f t="shared" si="560"/>
        <v>Feb</v>
      </c>
      <c r="M7142">
        <v>13</v>
      </c>
      <c r="N7142">
        <f t="shared" si="561"/>
        <v>12</v>
      </c>
      <c r="O7142" s="5">
        <f t="shared" si="562"/>
        <v>136.75</v>
      </c>
    </row>
    <row r="7143" spans="1:15" x14ac:dyDescent="0.25">
      <c r="A7143">
        <v>7224</v>
      </c>
      <c r="B7143">
        <v>3187</v>
      </c>
      <c r="C7143">
        <f>IF(COUNTIF($B$2:B7143,B7143)=1,1,0)</f>
        <v>0</v>
      </c>
      <c r="D7143" s="1">
        <v>44980</v>
      </c>
      <c r="E7143" s="2">
        <v>0.56062500000000004</v>
      </c>
      <c r="F7143">
        <v>108</v>
      </c>
      <c r="G7143" t="str">
        <f>IFERROR(INDEX(menu_items!$B:$B,MATCH(F7143,menu_items!$A:$A,0)),"Unknown value")</f>
        <v>Tofu Pad Thai</v>
      </c>
      <c r="H7143" t="str">
        <f>IFERROR(INDEX(menu_items!$C:$C,MATCH(F7143,menu_items!$A:$A,0)),"Unknown value")</f>
        <v>Asian</v>
      </c>
      <c r="I7143" s="5">
        <f>IFERROR(INDEX(menu_items!$D:$D,MATCH(F7143,menu_items!$A:$A,0)),0)</f>
        <v>14.5</v>
      </c>
      <c r="J7143" t="str">
        <f t="shared" si="558"/>
        <v>Thu</v>
      </c>
      <c r="K7143">
        <f t="shared" si="559"/>
        <v>23</v>
      </c>
      <c r="L7143" t="str">
        <f t="shared" si="560"/>
        <v>Feb</v>
      </c>
      <c r="M7143">
        <v>13</v>
      </c>
      <c r="N7143">
        <f t="shared" si="561"/>
        <v>12</v>
      </c>
      <c r="O7143" s="5">
        <f t="shared" si="562"/>
        <v>136.75</v>
      </c>
    </row>
    <row r="7144" spans="1:15" x14ac:dyDescent="0.25">
      <c r="A7144">
        <v>7225</v>
      </c>
      <c r="B7144">
        <v>3187</v>
      </c>
      <c r="C7144">
        <f>IF(COUNTIF($B$2:B7144,B7144)=1,1,0)</f>
        <v>0</v>
      </c>
      <c r="D7144" s="1">
        <v>44980</v>
      </c>
      <c r="E7144" s="2">
        <v>0.56062500000000004</v>
      </c>
      <c r="F7144">
        <v>124</v>
      </c>
      <c r="G7144" t="str">
        <f>IFERROR(INDEX(menu_items!$B:$B,MATCH(F7144,menu_items!$A:$A,0)),"Unknown value")</f>
        <v>Spaghetti</v>
      </c>
      <c r="H7144" t="str">
        <f>IFERROR(INDEX(menu_items!$C:$C,MATCH(F7144,menu_items!$A:$A,0)),"Unknown value")</f>
        <v>Italian</v>
      </c>
      <c r="I7144" s="5">
        <f>IFERROR(INDEX(menu_items!$D:$D,MATCH(F7144,menu_items!$A:$A,0)),0)</f>
        <v>14.5</v>
      </c>
      <c r="J7144" t="str">
        <f t="shared" si="558"/>
        <v>Thu</v>
      </c>
      <c r="K7144">
        <f t="shared" si="559"/>
        <v>23</v>
      </c>
      <c r="L7144" t="str">
        <f t="shared" si="560"/>
        <v>Feb</v>
      </c>
      <c r="M7144">
        <v>13</v>
      </c>
      <c r="N7144">
        <f t="shared" si="561"/>
        <v>12</v>
      </c>
      <c r="O7144" s="5">
        <f t="shared" si="562"/>
        <v>136.75</v>
      </c>
    </row>
    <row r="7145" spans="1:15" x14ac:dyDescent="0.25">
      <c r="A7145">
        <v>7226</v>
      </c>
      <c r="B7145">
        <v>3187</v>
      </c>
      <c r="C7145">
        <f>IF(COUNTIF($B$2:B7145,B7145)=1,1,0)</f>
        <v>0</v>
      </c>
      <c r="D7145" s="1">
        <v>44980</v>
      </c>
      <c r="E7145" s="2">
        <v>0.56062500000000004</v>
      </c>
      <c r="F7145">
        <v>110</v>
      </c>
      <c r="G7145" t="str">
        <f>IFERROR(INDEX(menu_items!$B:$B,MATCH(F7145,menu_items!$A:$A,0)),"Unknown value")</f>
        <v>Pork Ramen</v>
      </c>
      <c r="H7145" t="str">
        <f>IFERROR(INDEX(menu_items!$C:$C,MATCH(F7145,menu_items!$A:$A,0)),"Unknown value")</f>
        <v>Asian</v>
      </c>
      <c r="I7145" s="5">
        <f>IFERROR(INDEX(menu_items!$D:$D,MATCH(F7145,menu_items!$A:$A,0)),0)</f>
        <v>17.95</v>
      </c>
      <c r="J7145" t="str">
        <f t="shared" si="558"/>
        <v>Thu</v>
      </c>
      <c r="K7145">
        <f t="shared" si="559"/>
        <v>23</v>
      </c>
      <c r="L7145" t="str">
        <f t="shared" si="560"/>
        <v>Feb</v>
      </c>
      <c r="M7145">
        <v>13</v>
      </c>
      <c r="N7145">
        <f t="shared" si="561"/>
        <v>12</v>
      </c>
      <c r="O7145" s="5">
        <f t="shared" si="562"/>
        <v>136.75</v>
      </c>
    </row>
    <row r="7146" spans="1:15" x14ac:dyDescent="0.25">
      <c r="A7146">
        <v>7227</v>
      </c>
      <c r="B7146">
        <v>3187</v>
      </c>
      <c r="C7146">
        <f>IF(COUNTIF($B$2:B7146,B7146)=1,1,0)</f>
        <v>0</v>
      </c>
      <c r="D7146" s="1">
        <v>44980</v>
      </c>
      <c r="E7146" s="2">
        <v>0.56062500000000004</v>
      </c>
      <c r="F7146">
        <v>113</v>
      </c>
      <c r="G7146" t="str">
        <f>IFERROR(INDEX(menu_items!$B:$B,MATCH(F7146,menu_items!$A:$A,0)),"Unknown value")</f>
        <v>Edamame</v>
      </c>
      <c r="H7146" t="str">
        <f>IFERROR(INDEX(menu_items!$C:$C,MATCH(F7146,menu_items!$A:$A,0)),"Unknown value")</f>
        <v>Asian</v>
      </c>
      <c r="I7146" s="5">
        <f>IFERROR(INDEX(menu_items!$D:$D,MATCH(F7146,menu_items!$A:$A,0)),0)</f>
        <v>5</v>
      </c>
      <c r="J7146" t="str">
        <f t="shared" si="558"/>
        <v>Thu</v>
      </c>
      <c r="K7146">
        <f t="shared" si="559"/>
        <v>23</v>
      </c>
      <c r="L7146" t="str">
        <f t="shared" si="560"/>
        <v>Feb</v>
      </c>
      <c r="M7146">
        <v>13</v>
      </c>
      <c r="N7146">
        <f t="shared" si="561"/>
        <v>12</v>
      </c>
      <c r="O7146" s="5">
        <f t="shared" si="562"/>
        <v>136.75</v>
      </c>
    </row>
    <row r="7147" spans="1:15" x14ac:dyDescent="0.25">
      <c r="A7147">
        <v>7228</v>
      </c>
      <c r="B7147">
        <v>3187</v>
      </c>
      <c r="C7147">
        <f>IF(COUNTIF($B$2:B7147,B7147)=1,1,0)</f>
        <v>0</v>
      </c>
      <c r="D7147" s="1">
        <v>44980</v>
      </c>
      <c r="E7147" s="2">
        <v>0.56062500000000004</v>
      </c>
      <c r="F7147">
        <v>113</v>
      </c>
      <c r="G7147" t="str">
        <f>IFERROR(INDEX(menu_items!$B:$B,MATCH(F7147,menu_items!$A:$A,0)),"Unknown value")</f>
        <v>Edamame</v>
      </c>
      <c r="H7147" t="str">
        <f>IFERROR(INDEX(menu_items!$C:$C,MATCH(F7147,menu_items!$A:$A,0)),"Unknown value")</f>
        <v>Asian</v>
      </c>
      <c r="I7147" s="5">
        <f>IFERROR(INDEX(menu_items!$D:$D,MATCH(F7147,menu_items!$A:$A,0)),0)</f>
        <v>5</v>
      </c>
      <c r="J7147" t="str">
        <f t="shared" si="558"/>
        <v>Thu</v>
      </c>
      <c r="K7147">
        <f t="shared" si="559"/>
        <v>23</v>
      </c>
      <c r="L7147" t="str">
        <f t="shared" si="560"/>
        <v>Feb</v>
      </c>
      <c r="M7147">
        <v>13</v>
      </c>
      <c r="N7147">
        <f t="shared" si="561"/>
        <v>12</v>
      </c>
      <c r="O7147" s="5">
        <f t="shared" si="562"/>
        <v>136.75</v>
      </c>
    </row>
    <row r="7148" spans="1:15" x14ac:dyDescent="0.25">
      <c r="A7148">
        <v>7229</v>
      </c>
      <c r="B7148">
        <v>3187</v>
      </c>
      <c r="C7148">
        <f>IF(COUNTIF($B$2:B7148,B7148)=1,1,0)</f>
        <v>0</v>
      </c>
      <c r="D7148" s="1">
        <v>44980</v>
      </c>
      <c r="E7148" s="2">
        <v>0.56062500000000004</v>
      </c>
      <c r="F7148">
        <v>120</v>
      </c>
      <c r="G7148" t="str">
        <f>IFERROR(INDEX(menu_items!$B:$B,MATCH(F7148,menu_items!$A:$A,0)),"Unknown value")</f>
        <v>Steak Torta</v>
      </c>
      <c r="H7148" t="str">
        <f>IFERROR(INDEX(menu_items!$C:$C,MATCH(F7148,menu_items!$A:$A,0)),"Unknown value")</f>
        <v>Mexican</v>
      </c>
      <c r="I7148" s="5">
        <f>IFERROR(INDEX(menu_items!$D:$D,MATCH(F7148,menu_items!$A:$A,0)),0)</f>
        <v>13.95</v>
      </c>
      <c r="J7148" t="str">
        <f t="shared" si="558"/>
        <v>Thu</v>
      </c>
      <c r="K7148">
        <f t="shared" si="559"/>
        <v>23</v>
      </c>
      <c r="L7148" t="str">
        <f t="shared" si="560"/>
        <v>Feb</v>
      </c>
      <c r="M7148">
        <v>13</v>
      </c>
      <c r="N7148">
        <f t="shared" si="561"/>
        <v>12</v>
      </c>
      <c r="O7148" s="5">
        <f t="shared" si="562"/>
        <v>136.75</v>
      </c>
    </row>
    <row r="7149" spans="1:15" x14ac:dyDescent="0.25">
      <c r="A7149">
        <v>7230</v>
      </c>
      <c r="B7149">
        <v>3187</v>
      </c>
      <c r="C7149">
        <f>IF(COUNTIF($B$2:B7149,B7149)=1,1,0)</f>
        <v>0</v>
      </c>
      <c r="D7149" s="1">
        <v>44980</v>
      </c>
      <c r="E7149" s="2">
        <v>0.56062500000000004</v>
      </c>
      <c r="F7149">
        <v>105</v>
      </c>
      <c r="G7149" t="str">
        <f>IFERROR(INDEX(menu_items!$B:$B,MATCH(F7149,menu_items!$A:$A,0)),"Unknown value")</f>
        <v>Mac &amp; Cheese</v>
      </c>
      <c r="H7149" t="str">
        <f>IFERROR(INDEX(menu_items!$C:$C,MATCH(F7149,menu_items!$A:$A,0)),"Unknown value")</f>
        <v>American</v>
      </c>
      <c r="I7149" s="5">
        <f>IFERROR(INDEX(menu_items!$D:$D,MATCH(F7149,menu_items!$A:$A,0)),0)</f>
        <v>7</v>
      </c>
      <c r="J7149" t="str">
        <f t="shared" si="558"/>
        <v>Thu</v>
      </c>
      <c r="K7149">
        <f t="shared" si="559"/>
        <v>23</v>
      </c>
      <c r="L7149" t="str">
        <f t="shared" si="560"/>
        <v>Feb</v>
      </c>
      <c r="M7149">
        <v>13</v>
      </c>
      <c r="N7149">
        <f t="shared" si="561"/>
        <v>12</v>
      </c>
      <c r="O7149" s="5">
        <f t="shared" si="562"/>
        <v>136.75</v>
      </c>
    </row>
    <row r="7150" spans="1:15" x14ac:dyDescent="0.25">
      <c r="A7150">
        <v>7231</v>
      </c>
      <c r="B7150">
        <v>3187</v>
      </c>
      <c r="C7150">
        <f>IF(COUNTIF($B$2:B7150,B7150)=1,1,0)</f>
        <v>0</v>
      </c>
      <c r="D7150" s="1">
        <v>44980</v>
      </c>
      <c r="E7150" s="2">
        <v>0.56062500000000004</v>
      </c>
      <c r="F7150">
        <v>122</v>
      </c>
      <c r="G7150" t="str">
        <f>IFERROR(INDEX(menu_items!$B:$B,MATCH(F7150,menu_items!$A:$A,0)),"Unknown value")</f>
        <v>Chips &amp; Salsa</v>
      </c>
      <c r="H7150" t="str">
        <f>IFERROR(INDEX(menu_items!$C:$C,MATCH(F7150,menu_items!$A:$A,0)),"Unknown value")</f>
        <v>Mexican</v>
      </c>
      <c r="I7150" s="5">
        <f>IFERROR(INDEX(menu_items!$D:$D,MATCH(F7150,menu_items!$A:$A,0)),0)</f>
        <v>7</v>
      </c>
      <c r="J7150" t="str">
        <f t="shared" si="558"/>
        <v>Thu</v>
      </c>
      <c r="K7150">
        <f t="shared" si="559"/>
        <v>23</v>
      </c>
      <c r="L7150" t="str">
        <f t="shared" si="560"/>
        <v>Feb</v>
      </c>
      <c r="M7150">
        <v>13</v>
      </c>
      <c r="N7150">
        <f t="shared" si="561"/>
        <v>12</v>
      </c>
      <c r="O7150" s="5">
        <f t="shared" si="562"/>
        <v>136.75</v>
      </c>
    </row>
    <row r="7151" spans="1:15" x14ac:dyDescent="0.25">
      <c r="A7151">
        <v>7232</v>
      </c>
      <c r="B7151">
        <v>3187</v>
      </c>
      <c r="C7151">
        <f>IF(COUNTIF($B$2:B7151,B7151)=1,1,0)</f>
        <v>0</v>
      </c>
      <c r="D7151" s="1">
        <v>44980</v>
      </c>
      <c r="E7151" s="2">
        <v>0.56062500000000004</v>
      </c>
      <c r="F7151">
        <v>122</v>
      </c>
      <c r="G7151" t="str">
        <f>IFERROR(INDEX(menu_items!$B:$B,MATCH(F7151,menu_items!$A:$A,0)),"Unknown value")</f>
        <v>Chips &amp; Salsa</v>
      </c>
      <c r="H7151" t="str">
        <f>IFERROR(INDEX(menu_items!$C:$C,MATCH(F7151,menu_items!$A:$A,0)),"Unknown value")</f>
        <v>Mexican</v>
      </c>
      <c r="I7151" s="5">
        <f>IFERROR(INDEX(menu_items!$D:$D,MATCH(F7151,menu_items!$A:$A,0)),0)</f>
        <v>7</v>
      </c>
      <c r="J7151" t="str">
        <f t="shared" si="558"/>
        <v>Thu</v>
      </c>
      <c r="K7151">
        <f t="shared" si="559"/>
        <v>23</v>
      </c>
      <c r="L7151" t="str">
        <f t="shared" si="560"/>
        <v>Feb</v>
      </c>
      <c r="M7151">
        <v>13</v>
      </c>
      <c r="N7151">
        <f t="shared" si="561"/>
        <v>12</v>
      </c>
      <c r="O7151" s="5">
        <f t="shared" si="562"/>
        <v>136.75</v>
      </c>
    </row>
    <row r="7152" spans="1:15" x14ac:dyDescent="0.25">
      <c r="A7152">
        <v>7233</v>
      </c>
      <c r="B7152">
        <v>3187</v>
      </c>
      <c r="C7152">
        <f>IF(COUNTIF($B$2:B7152,B7152)=1,1,0)</f>
        <v>0</v>
      </c>
      <c r="D7152" s="1">
        <v>44980</v>
      </c>
      <c r="E7152" s="2">
        <v>0.56062500000000004</v>
      </c>
      <c r="F7152">
        <v>131</v>
      </c>
      <c r="G7152" t="str">
        <f>IFERROR(INDEX(menu_items!$B:$B,MATCH(F7152,menu_items!$A:$A,0)),"Unknown value")</f>
        <v>Chicken Parmesan</v>
      </c>
      <c r="H7152" t="str">
        <f>IFERROR(INDEX(menu_items!$C:$C,MATCH(F7152,menu_items!$A:$A,0)),"Unknown value")</f>
        <v>Italian</v>
      </c>
      <c r="I7152" s="5">
        <f>IFERROR(INDEX(menu_items!$D:$D,MATCH(F7152,menu_items!$A:$A,0)),0)</f>
        <v>17.95</v>
      </c>
      <c r="J7152" t="str">
        <f t="shared" ref="J7152:J7213" si="563">TEXT(D7152,"ddd")</f>
        <v>Thu</v>
      </c>
      <c r="K7152">
        <f t="shared" ref="K7152:K7213" si="564">DAY(D7152)</f>
        <v>23</v>
      </c>
      <c r="L7152" t="str">
        <f t="shared" ref="L7152:L7213" si="565">TEXT(D7152,"mmm")</f>
        <v>Feb</v>
      </c>
      <c r="M7152">
        <v>13</v>
      </c>
      <c r="N7152">
        <f t="shared" si="561"/>
        <v>12</v>
      </c>
      <c r="O7152" s="5">
        <f t="shared" si="562"/>
        <v>136.75</v>
      </c>
    </row>
    <row r="7153" spans="1:15" x14ac:dyDescent="0.25">
      <c r="A7153">
        <v>7234</v>
      </c>
      <c r="B7153">
        <v>3188</v>
      </c>
      <c r="C7153">
        <f>IF(COUNTIF($B$2:B7153,B7153)=1,1,0)</f>
        <v>1</v>
      </c>
      <c r="D7153" s="1">
        <v>44980</v>
      </c>
      <c r="E7153" s="2">
        <v>0.56592592592592594</v>
      </c>
      <c r="F7153">
        <v>121</v>
      </c>
      <c r="G7153" t="str">
        <f>IFERROR(INDEX(menu_items!$B:$B,MATCH(F7153,menu_items!$A:$A,0)),"Unknown value")</f>
        <v>Cheese Quesadillas</v>
      </c>
      <c r="H7153" t="str">
        <f>IFERROR(INDEX(menu_items!$C:$C,MATCH(F7153,menu_items!$A:$A,0)),"Unknown value")</f>
        <v>Mexican</v>
      </c>
      <c r="I7153" s="5">
        <f>IFERROR(INDEX(menu_items!$D:$D,MATCH(F7153,menu_items!$A:$A,0)),0)</f>
        <v>10.5</v>
      </c>
      <c r="J7153" t="str">
        <f t="shared" si="563"/>
        <v>Thu</v>
      </c>
      <c r="K7153">
        <f t="shared" si="564"/>
        <v>23</v>
      </c>
      <c r="L7153" t="str">
        <f t="shared" si="565"/>
        <v>Feb</v>
      </c>
      <c r="M7153">
        <v>13</v>
      </c>
      <c r="N7153">
        <f t="shared" si="561"/>
        <v>1</v>
      </c>
      <c r="O7153" s="5">
        <f t="shared" si="562"/>
        <v>10.5</v>
      </c>
    </row>
    <row r="7154" spans="1:15" x14ac:dyDescent="0.25">
      <c r="A7154">
        <v>7235</v>
      </c>
      <c r="B7154">
        <v>3189</v>
      </c>
      <c r="C7154">
        <f>IF(COUNTIF($B$2:B7154,B7154)=1,1,0)</f>
        <v>1</v>
      </c>
      <c r="D7154" s="1">
        <v>44980</v>
      </c>
      <c r="E7154" s="2">
        <v>0.58268518518518519</v>
      </c>
      <c r="F7154">
        <v>102</v>
      </c>
      <c r="G7154" t="str">
        <f>IFERROR(INDEX(menu_items!$B:$B,MATCH(F7154,menu_items!$A:$A,0)),"Unknown value")</f>
        <v>Cheeseburger</v>
      </c>
      <c r="H7154" t="str">
        <f>IFERROR(INDEX(menu_items!$C:$C,MATCH(F7154,menu_items!$A:$A,0)),"Unknown value")</f>
        <v>American</v>
      </c>
      <c r="I7154" s="5">
        <f>IFERROR(INDEX(menu_items!$D:$D,MATCH(F7154,menu_items!$A:$A,0)),0)</f>
        <v>13.95</v>
      </c>
      <c r="J7154" t="str">
        <f t="shared" si="563"/>
        <v>Thu</v>
      </c>
      <c r="K7154">
        <f t="shared" si="564"/>
        <v>23</v>
      </c>
      <c r="L7154" t="str">
        <f t="shared" si="565"/>
        <v>Feb</v>
      </c>
      <c r="M7154">
        <v>13</v>
      </c>
      <c r="N7154">
        <f t="shared" si="561"/>
        <v>7</v>
      </c>
      <c r="O7154" s="5">
        <f t="shared" si="562"/>
        <v>77.849999999999994</v>
      </c>
    </row>
    <row r="7155" spans="1:15" x14ac:dyDescent="0.25">
      <c r="A7155">
        <v>7236</v>
      </c>
      <c r="B7155">
        <v>3189</v>
      </c>
      <c r="C7155">
        <f>IF(COUNTIF($B$2:B7155,B7155)=1,1,0)</f>
        <v>0</v>
      </c>
      <c r="D7155" s="1">
        <v>44980</v>
      </c>
      <c r="E7155" s="2">
        <v>0.58268518518518519</v>
      </c>
      <c r="F7155">
        <v>103</v>
      </c>
      <c r="G7155" t="str">
        <f>IFERROR(INDEX(menu_items!$B:$B,MATCH(F7155,menu_items!$A:$A,0)),"Unknown value")</f>
        <v>Hot Dog</v>
      </c>
      <c r="H7155" t="str">
        <f>IFERROR(INDEX(menu_items!$C:$C,MATCH(F7155,menu_items!$A:$A,0)),"Unknown value")</f>
        <v>American</v>
      </c>
      <c r="I7155" s="5">
        <f>IFERROR(INDEX(menu_items!$D:$D,MATCH(F7155,menu_items!$A:$A,0)),0)</f>
        <v>9</v>
      </c>
      <c r="J7155" t="str">
        <f t="shared" si="563"/>
        <v>Thu</v>
      </c>
      <c r="K7155">
        <f t="shared" si="564"/>
        <v>23</v>
      </c>
      <c r="L7155" t="str">
        <f t="shared" si="565"/>
        <v>Feb</v>
      </c>
      <c r="M7155">
        <v>13</v>
      </c>
      <c r="N7155">
        <f t="shared" si="561"/>
        <v>7</v>
      </c>
      <c r="O7155" s="5">
        <f t="shared" si="562"/>
        <v>77.849999999999994</v>
      </c>
    </row>
    <row r="7156" spans="1:15" x14ac:dyDescent="0.25">
      <c r="A7156">
        <v>7237</v>
      </c>
      <c r="B7156">
        <v>3189</v>
      </c>
      <c r="C7156">
        <f>IF(COUNTIF($B$2:B7156,B7156)=1,1,0)</f>
        <v>0</v>
      </c>
      <c r="D7156" s="1">
        <v>44980</v>
      </c>
      <c r="E7156" s="2">
        <v>0.58268518518518519</v>
      </c>
      <c r="F7156">
        <v>109</v>
      </c>
      <c r="G7156" t="str">
        <f>IFERROR(INDEX(menu_items!$B:$B,MATCH(F7156,menu_items!$A:$A,0)),"Unknown value")</f>
        <v>Korean Beef Bowl</v>
      </c>
      <c r="H7156" t="str">
        <f>IFERROR(INDEX(menu_items!$C:$C,MATCH(F7156,menu_items!$A:$A,0)),"Unknown value")</f>
        <v>Asian</v>
      </c>
      <c r="I7156" s="5">
        <f>IFERROR(INDEX(menu_items!$D:$D,MATCH(F7156,menu_items!$A:$A,0)),0)</f>
        <v>17.95</v>
      </c>
      <c r="J7156" t="str">
        <f t="shared" si="563"/>
        <v>Thu</v>
      </c>
      <c r="K7156">
        <f t="shared" si="564"/>
        <v>23</v>
      </c>
      <c r="L7156" t="str">
        <f t="shared" si="565"/>
        <v>Feb</v>
      </c>
      <c r="M7156">
        <v>13</v>
      </c>
      <c r="N7156">
        <f t="shared" si="561"/>
        <v>7</v>
      </c>
      <c r="O7156" s="5">
        <f t="shared" si="562"/>
        <v>77.849999999999994</v>
      </c>
    </row>
    <row r="7157" spans="1:15" x14ac:dyDescent="0.25">
      <c r="A7157">
        <v>7238</v>
      </c>
      <c r="B7157">
        <v>3189</v>
      </c>
      <c r="C7157">
        <f>IF(COUNTIF($B$2:B7157,B7157)=1,1,0)</f>
        <v>0</v>
      </c>
      <c r="D7157" s="1">
        <v>44980</v>
      </c>
      <c r="E7157" s="2">
        <v>0.58268518518518519</v>
      </c>
      <c r="F7157">
        <v>110</v>
      </c>
      <c r="G7157" t="str">
        <f>IFERROR(INDEX(menu_items!$B:$B,MATCH(F7157,menu_items!$A:$A,0)),"Unknown value")</f>
        <v>Pork Ramen</v>
      </c>
      <c r="H7157" t="str">
        <f>IFERROR(INDEX(menu_items!$C:$C,MATCH(F7157,menu_items!$A:$A,0)),"Unknown value")</f>
        <v>Asian</v>
      </c>
      <c r="I7157" s="5">
        <f>IFERROR(INDEX(menu_items!$D:$D,MATCH(F7157,menu_items!$A:$A,0)),0)</f>
        <v>17.95</v>
      </c>
      <c r="J7157" t="str">
        <f t="shared" si="563"/>
        <v>Thu</v>
      </c>
      <c r="K7157">
        <f t="shared" si="564"/>
        <v>23</v>
      </c>
      <c r="L7157" t="str">
        <f t="shared" si="565"/>
        <v>Feb</v>
      </c>
      <c r="M7157">
        <v>13</v>
      </c>
      <c r="N7157">
        <f t="shared" si="561"/>
        <v>7</v>
      </c>
      <c r="O7157" s="5">
        <f t="shared" si="562"/>
        <v>77.849999999999994</v>
      </c>
    </row>
    <row r="7158" spans="1:15" x14ac:dyDescent="0.25">
      <c r="A7158">
        <v>7239</v>
      </c>
      <c r="B7158">
        <v>3189</v>
      </c>
      <c r="C7158">
        <f>IF(COUNTIF($B$2:B7158,B7158)=1,1,0)</f>
        <v>0</v>
      </c>
      <c r="D7158" s="1">
        <v>44980</v>
      </c>
      <c r="E7158" s="2">
        <v>0.58268518518518519</v>
      </c>
      <c r="F7158">
        <v>113</v>
      </c>
      <c r="G7158" t="str">
        <f>IFERROR(INDEX(menu_items!$B:$B,MATCH(F7158,menu_items!$A:$A,0)),"Unknown value")</f>
        <v>Edamame</v>
      </c>
      <c r="H7158" t="str">
        <f>IFERROR(INDEX(menu_items!$C:$C,MATCH(F7158,menu_items!$A:$A,0)),"Unknown value")</f>
        <v>Asian</v>
      </c>
      <c r="I7158" s="5">
        <f>IFERROR(INDEX(menu_items!$D:$D,MATCH(F7158,menu_items!$A:$A,0)),0)</f>
        <v>5</v>
      </c>
      <c r="J7158" t="str">
        <f t="shared" si="563"/>
        <v>Thu</v>
      </c>
      <c r="K7158">
        <f t="shared" si="564"/>
        <v>23</v>
      </c>
      <c r="L7158" t="str">
        <f t="shared" si="565"/>
        <v>Feb</v>
      </c>
      <c r="M7158">
        <v>13</v>
      </c>
      <c r="N7158">
        <f t="shared" si="561"/>
        <v>7</v>
      </c>
      <c r="O7158" s="5">
        <f t="shared" si="562"/>
        <v>77.849999999999994</v>
      </c>
    </row>
    <row r="7159" spans="1:15" x14ac:dyDescent="0.25">
      <c r="A7159">
        <v>7240</v>
      </c>
      <c r="B7159">
        <v>3189</v>
      </c>
      <c r="C7159">
        <f>IF(COUNTIF($B$2:B7159,B7159)=1,1,0)</f>
        <v>0</v>
      </c>
      <c r="D7159" s="1">
        <v>44980</v>
      </c>
      <c r="E7159" s="2">
        <v>0.58268518518518519</v>
      </c>
      <c r="F7159">
        <v>105</v>
      </c>
      <c r="G7159" t="str">
        <f>IFERROR(INDEX(menu_items!$B:$B,MATCH(F7159,menu_items!$A:$A,0)),"Unknown value")</f>
        <v>Mac &amp; Cheese</v>
      </c>
      <c r="H7159" t="str">
        <f>IFERROR(INDEX(menu_items!$C:$C,MATCH(F7159,menu_items!$A:$A,0)),"Unknown value")</f>
        <v>American</v>
      </c>
      <c r="I7159" s="5">
        <f>IFERROR(INDEX(menu_items!$D:$D,MATCH(F7159,menu_items!$A:$A,0)),0)</f>
        <v>7</v>
      </c>
      <c r="J7159" t="str">
        <f t="shared" si="563"/>
        <v>Thu</v>
      </c>
      <c r="K7159">
        <f t="shared" si="564"/>
        <v>23</v>
      </c>
      <c r="L7159" t="str">
        <f t="shared" si="565"/>
        <v>Feb</v>
      </c>
      <c r="M7159">
        <v>13</v>
      </c>
      <c r="N7159">
        <f t="shared" si="561"/>
        <v>7</v>
      </c>
      <c r="O7159" s="5">
        <f t="shared" si="562"/>
        <v>77.849999999999994</v>
      </c>
    </row>
    <row r="7160" spans="1:15" x14ac:dyDescent="0.25">
      <c r="A7160">
        <v>7241</v>
      </c>
      <c r="B7160">
        <v>3189</v>
      </c>
      <c r="C7160">
        <f>IF(COUNTIF($B$2:B7160,B7160)=1,1,0)</f>
        <v>0</v>
      </c>
      <c r="D7160" s="1">
        <v>44980</v>
      </c>
      <c r="E7160" s="2">
        <v>0.58268518518518519</v>
      </c>
      <c r="F7160">
        <v>106</v>
      </c>
      <c r="G7160" t="str">
        <f>IFERROR(INDEX(menu_items!$B:$B,MATCH(F7160,menu_items!$A:$A,0)),"Unknown value")</f>
        <v>French Fries</v>
      </c>
      <c r="H7160" t="str">
        <f>IFERROR(INDEX(menu_items!$C:$C,MATCH(F7160,menu_items!$A:$A,0)),"Unknown value")</f>
        <v>American</v>
      </c>
      <c r="I7160" s="5">
        <f>IFERROR(INDEX(menu_items!$D:$D,MATCH(F7160,menu_items!$A:$A,0)),0)</f>
        <v>7</v>
      </c>
      <c r="J7160" t="str">
        <f t="shared" si="563"/>
        <v>Thu</v>
      </c>
      <c r="K7160">
        <f t="shared" si="564"/>
        <v>23</v>
      </c>
      <c r="L7160" t="str">
        <f t="shared" si="565"/>
        <v>Feb</v>
      </c>
      <c r="M7160">
        <v>13</v>
      </c>
      <c r="N7160">
        <f t="shared" si="561"/>
        <v>7</v>
      </c>
      <c r="O7160" s="5">
        <f t="shared" si="562"/>
        <v>77.849999999999994</v>
      </c>
    </row>
    <row r="7161" spans="1:15" x14ac:dyDescent="0.25">
      <c r="A7161">
        <v>7243</v>
      </c>
      <c r="B7161">
        <v>3190</v>
      </c>
      <c r="C7161">
        <f>IF(COUNTIF($B$2:B7161,B7161)=1,1,0)</f>
        <v>1</v>
      </c>
      <c r="D7161" s="1">
        <v>44980</v>
      </c>
      <c r="E7161" s="2">
        <v>0.60018518518518515</v>
      </c>
      <c r="F7161">
        <v>124</v>
      </c>
      <c r="G7161" t="str">
        <f>IFERROR(INDEX(menu_items!$B:$B,MATCH(F7161,menu_items!$A:$A,0)),"Unknown value")</f>
        <v>Spaghetti</v>
      </c>
      <c r="H7161" t="str">
        <f>IFERROR(INDEX(menu_items!$C:$C,MATCH(F7161,menu_items!$A:$A,0)),"Unknown value")</f>
        <v>Italian</v>
      </c>
      <c r="I7161" s="5">
        <f>IFERROR(INDEX(menu_items!$D:$D,MATCH(F7161,menu_items!$A:$A,0)),0)</f>
        <v>14.5</v>
      </c>
      <c r="J7161" t="str">
        <f t="shared" si="563"/>
        <v>Thu</v>
      </c>
      <c r="K7161">
        <f t="shared" si="564"/>
        <v>23</v>
      </c>
      <c r="L7161" t="str">
        <f t="shared" si="565"/>
        <v>Feb</v>
      </c>
      <c r="M7161">
        <v>14</v>
      </c>
      <c r="N7161">
        <f t="shared" si="561"/>
        <v>2</v>
      </c>
      <c r="O7161" s="5">
        <f t="shared" si="562"/>
        <v>31.45</v>
      </c>
    </row>
    <row r="7162" spans="1:15" x14ac:dyDescent="0.25">
      <c r="A7162">
        <v>7244</v>
      </c>
      <c r="B7162">
        <v>3190</v>
      </c>
      <c r="C7162">
        <f>IF(COUNTIF($B$2:B7162,B7162)=1,1,0)</f>
        <v>0</v>
      </c>
      <c r="D7162" s="1">
        <v>44980</v>
      </c>
      <c r="E7162" s="2">
        <v>0.60018518518518515</v>
      </c>
      <c r="F7162">
        <v>132</v>
      </c>
      <c r="G7162" t="str">
        <f>IFERROR(INDEX(menu_items!$B:$B,MATCH(F7162,menu_items!$A:$A,0)),"Unknown value")</f>
        <v>Eggplant Parmesan</v>
      </c>
      <c r="H7162" t="str">
        <f>IFERROR(INDEX(menu_items!$C:$C,MATCH(F7162,menu_items!$A:$A,0)),"Unknown value")</f>
        <v>Italian</v>
      </c>
      <c r="I7162" s="5">
        <f>IFERROR(INDEX(menu_items!$D:$D,MATCH(F7162,menu_items!$A:$A,0)),0)</f>
        <v>16.95</v>
      </c>
      <c r="J7162" t="str">
        <f t="shared" si="563"/>
        <v>Thu</v>
      </c>
      <c r="K7162">
        <f t="shared" si="564"/>
        <v>23</v>
      </c>
      <c r="L7162" t="str">
        <f t="shared" si="565"/>
        <v>Feb</v>
      </c>
      <c r="M7162">
        <v>14</v>
      </c>
      <c r="N7162">
        <f t="shared" si="561"/>
        <v>2</v>
      </c>
      <c r="O7162" s="5">
        <f t="shared" si="562"/>
        <v>31.45</v>
      </c>
    </row>
    <row r="7163" spans="1:15" x14ac:dyDescent="0.25">
      <c r="A7163">
        <v>7245</v>
      </c>
      <c r="B7163">
        <v>3191</v>
      </c>
      <c r="C7163">
        <f>IF(COUNTIF($B$2:B7163,B7163)=1,1,0)</f>
        <v>1</v>
      </c>
      <c r="D7163" s="1">
        <v>44980</v>
      </c>
      <c r="E7163" s="2">
        <v>0.63265046296296301</v>
      </c>
      <c r="F7163">
        <v>117</v>
      </c>
      <c r="G7163" t="str">
        <f>IFERROR(INDEX(menu_items!$B:$B,MATCH(F7163,menu_items!$A:$A,0)),"Unknown value")</f>
        <v>Chicken Burrito</v>
      </c>
      <c r="H7163" t="str">
        <f>IFERROR(INDEX(menu_items!$C:$C,MATCH(F7163,menu_items!$A:$A,0)),"Unknown value")</f>
        <v>Mexican</v>
      </c>
      <c r="I7163" s="5">
        <f>IFERROR(INDEX(menu_items!$D:$D,MATCH(F7163,menu_items!$A:$A,0)),0)</f>
        <v>12.95</v>
      </c>
      <c r="J7163" t="str">
        <f t="shared" si="563"/>
        <v>Thu</v>
      </c>
      <c r="K7163">
        <f t="shared" si="564"/>
        <v>23</v>
      </c>
      <c r="L7163" t="str">
        <f t="shared" si="565"/>
        <v>Feb</v>
      </c>
      <c r="M7163">
        <v>15</v>
      </c>
      <c r="N7163">
        <f t="shared" si="561"/>
        <v>2</v>
      </c>
      <c r="O7163" s="5">
        <f t="shared" si="562"/>
        <v>29.9</v>
      </c>
    </row>
    <row r="7164" spans="1:15" x14ac:dyDescent="0.25">
      <c r="A7164">
        <v>7246</v>
      </c>
      <c r="B7164">
        <v>3191</v>
      </c>
      <c r="C7164">
        <f>IF(COUNTIF($B$2:B7164,B7164)=1,1,0)</f>
        <v>0</v>
      </c>
      <c r="D7164" s="1">
        <v>44980</v>
      </c>
      <c r="E7164" s="2">
        <v>0.63265046296296301</v>
      </c>
      <c r="F7164">
        <v>132</v>
      </c>
      <c r="G7164" t="str">
        <f>IFERROR(INDEX(menu_items!$B:$B,MATCH(F7164,menu_items!$A:$A,0)),"Unknown value")</f>
        <v>Eggplant Parmesan</v>
      </c>
      <c r="H7164" t="str">
        <f>IFERROR(INDEX(menu_items!$C:$C,MATCH(F7164,menu_items!$A:$A,0)),"Unknown value")</f>
        <v>Italian</v>
      </c>
      <c r="I7164" s="5">
        <f>IFERROR(INDEX(menu_items!$D:$D,MATCH(F7164,menu_items!$A:$A,0)),0)</f>
        <v>16.95</v>
      </c>
      <c r="J7164" t="str">
        <f t="shared" si="563"/>
        <v>Thu</v>
      </c>
      <c r="K7164">
        <f t="shared" si="564"/>
        <v>23</v>
      </c>
      <c r="L7164" t="str">
        <f t="shared" si="565"/>
        <v>Feb</v>
      </c>
      <c r="M7164">
        <v>15</v>
      </c>
      <c r="N7164">
        <f t="shared" si="561"/>
        <v>2</v>
      </c>
      <c r="O7164" s="5">
        <f t="shared" si="562"/>
        <v>29.9</v>
      </c>
    </row>
    <row r="7165" spans="1:15" x14ac:dyDescent="0.25">
      <c r="A7165">
        <v>7247</v>
      </c>
      <c r="B7165">
        <v>3192</v>
      </c>
      <c r="C7165">
        <f>IF(COUNTIF($B$2:B7165,B7165)=1,1,0)</f>
        <v>1</v>
      </c>
      <c r="D7165" s="1">
        <v>44980</v>
      </c>
      <c r="E7165" s="2">
        <v>0.63850694444444445</v>
      </c>
      <c r="F7165">
        <v>112</v>
      </c>
      <c r="G7165" t="str">
        <f>IFERROR(INDEX(menu_items!$B:$B,MATCH(F7165,menu_items!$A:$A,0)),"Unknown value")</f>
        <v>Salmon Roll</v>
      </c>
      <c r="H7165" t="str">
        <f>IFERROR(INDEX(menu_items!$C:$C,MATCH(F7165,menu_items!$A:$A,0)),"Unknown value")</f>
        <v>Asian</v>
      </c>
      <c r="I7165" s="5">
        <f>IFERROR(INDEX(menu_items!$D:$D,MATCH(F7165,menu_items!$A:$A,0)),0)</f>
        <v>14.95</v>
      </c>
      <c r="J7165" t="str">
        <f t="shared" si="563"/>
        <v>Thu</v>
      </c>
      <c r="K7165">
        <f t="shared" si="564"/>
        <v>23</v>
      </c>
      <c r="L7165" t="str">
        <f t="shared" si="565"/>
        <v>Feb</v>
      </c>
      <c r="M7165">
        <v>15</v>
      </c>
      <c r="N7165">
        <f t="shared" si="561"/>
        <v>1</v>
      </c>
      <c r="O7165" s="5">
        <f t="shared" si="562"/>
        <v>14.95</v>
      </c>
    </row>
    <row r="7166" spans="1:15" x14ac:dyDescent="0.25">
      <c r="A7166">
        <v>7248</v>
      </c>
      <c r="B7166">
        <v>3193</v>
      </c>
      <c r="C7166">
        <f>IF(COUNTIF($B$2:B7166,B7166)=1,1,0)</f>
        <v>1</v>
      </c>
      <c r="D7166" s="1">
        <v>44980</v>
      </c>
      <c r="E7166" s="2">
        <v>0.65931712962962963</v>
      </c>
      <c r="F7166">
        <v>123</v>
      </c>
      <c r="G7166" t="str">
        <f>IFERROR(INDEX(menu_items!$B:$B,MATCH(F7166,menu_items!$A:$A,0)),"Unknown value")</f>
        <v>Chips &amp; Guacamole</v>
      </c>
      <c r="H7166" t="str">
        <f>IFERROR(INDEX(menu_items!$C:$C,MATCH(F7166,menu_items!$A:$A,0)),"Unknown value")</f>
        <v>Mexican</v>
      </c>
      <c r="I7166" s="5">
        <f>IFERROR(INDEX(menu_items!$D:$D,MATCH(F7166,menu_items!$A:$A,0)),0)</f>
        <v>9</v>
      </c>
      <c r="J7166" t="str">
        <f t="shared" si="563"/>
        <v>Thu</v>
      </c>
      <c r="K7166">
        <f t="shared" si="564"/>
        <v>23</v>
      </c>
      <c r="L7166" t="str">
        <f t="shared" si="565"/>
        <v>Feb</v>
      </c>
      <c r="M7166">
        <v>15</v>
      </c>
      <c r="N7166">
        <f t="shared" si="561"/>
        <v>1</v>
      </c>
      <c r="O7166" s="5">
        <f t="shared" si="562"/>
        <v>9</v>
      </c>
    </row>
    <row r="7167" spans="1:15" x14ac:dyDescent="0.25">
      <c r="A7167">
        <v>7249</v>
      </c>
      <c r="B7167">
        <v>3194</v>
      </c>
      <c r="C7167">
        <f>IF(COUNTIF($B$2:B7167,B7167)=1,1,0)</f>
        <v>1</v>
      </c>
      <c r="D7167" s="1">
        <v>44980</v>
      </c>
      <c r="E7167" s="2">
        <v>0.68025462962962968</v>
      </c>
      <c r="F7167">
        <v>125</v>
      </c>
      <c r="G7167" t="str">
        <f>IFERROR(INDEX(menu_items!$B:$B,MATCH(F7167,menu_items!$A:$A,0)),"Unknown value")</f>
        <v>Spaghetti &amp; Meatballs</v>
      </c>
      <c r="H7167" t="str">
        <f>IFERROR(INDEX(menu_items!$C:$C,MATCH(F7167,menu_items!$A:$A,0)),"Unknown value")</f>
        <v>Italian</v>
      </c>
      <c r="I7167" s="5">
        <f>IFERROR(INDEX(menu_items!$D:$D,MATCH(F7167,menu_items!$A:$A,0)),0)</f>
        <v>17.95</v>
      </c>
      <c r="J7167" t="str">
        <f t="shared" si="563"/>
        <v>Thu</v>
      </c>
      <c r="K7167">
        <f t="shared" si="564"/>
        <v>23</v>
      </c>
      <c r="L7167" t="str">
        <f t="shared" si="565"/>
        <v>Feb</v>
      </c>
      <c r="M7167">
        <v>16</v>
      </c>
      <c r="N7167">
        <f t="shared" si="561"/>
        <v>1</v>
      </c>
      <c r="O7167" s="5">
        <f t="shared" si="562"/>
        <v>17.95</v>
      </c>
    </row>
    <row r="7168" spans="1:15" x14ac:dyDescent="0.25">
      <c r="A7168">
        <v>7250</v>
      </c>
      <c r="B7168">
        <v>3195</v>
      </c>
      <c r="C7168">
        <f>IF(COUNTIF($B$2:B7168,B7168)=1,1,0)</f>
        <v>1</v>
      </c>
      <c r="D7168" s="1">
        <v>44980</v>
      </c>
      <c r="E7168" s="2">
        <v>0.68346064814814811</v>
      </c>
      <c r="F7168">
        <v>103</v>
      </c>
      <c r="G7168" t="str">
        <f>IFERROR(INDEX(menu_items!$B:$B,MATCH(F7168,menu_items!$A:$A,0)),"Unknown value")</f>
        <v>Hot Dog</v>
      </c>
      <c r="H7168" t="str">
        <f>IFERROR(INDEX(menu_items!$C:$C,MATCH(F7168,menu_items!$A:$A,0)),"Unknown value")</f>
        <v>American</v>
      </c>
      <c r="I7168" s="5">
        <f>IFERROR(INDEX(menu_items!$D:$D,MATCH(F7168,menu_items!$A:$A,0)),0)</f>
        <v>9</v>
      </c>
      <c r="J7168" t="str">
        <f t="shared" si="563"/>
        <v>Thu</v>
      </c>
      <c r="K7168">
        <f t="shared" si="564"/>
        <v>23</v>
      </c>
      <c r="L7168" t="str">
        <f t="shared" si="565"/>
        <v>Feb</v>
      </c>
      <c r="M7168">
        <v>16</v>
      </c>
      <c r="N7168">
        <f t="shared" si="561"/>
        <v>3</v>
      </c>
      <c r="O7168" s="5">
        <f t="shared" si="562"/>
        <v>32.950000000000003</v>
      </c>
    </row>
    <row r="7169" spans="1:15" x14ac:dyDescent="0.25">
      <c r="A7169">
        <v>7251</v>
      </c>
      <c r="B7169">
        <v>3195</v>
      </c>
      <c r="C7169">
        <f>IF(COUNTIF($B$2:B7169,B7169)=1,1,0)</f>
        <v>0</v>
      </c>
      <c r="D7169" s="1">
        <v>44980</v>
      </c>
      <c r="E7169" s="2">
        <v>0.68346064814814811</v>
      </c>
      <c r="F7169">
        <v>112</v>
      </c>
      <c r="G7169" t="str">
        <f>IFERROR(INDEX(menu_items!$B:$B,MATCH(F7169,menu_items!$A:$A,0)),"Unknown value")</f>
        <v>Salmon Roll</v>
      </c>
      <c r="H7169" t="str">
        <f>IFERROR(INDEX(menu_items!$C:$C,MATCH(F7169,menu_items!$A:$A,0)),"Unknown value")</f>
        <v>Asian</v>
      </c>
      <c r="I7169" s="5">
        <f>IFERROR(INDEX(menu_items!$D:$D,MATCH(F7169,menu_items!$A:$A,0)),0)</f>
        <v>14.95</v>
      </c>
      <c r="J7169" t="str">
        <f t="shared" si="563"/>
        <v>Thu</v>
      </c>
      <c r="K7169">
        <f t="shared" si="564"/>
        <v>23</v>
      </c>
      <c r="L7169" t="str">
        <f t="shared" si="565"/>
        <v>Feb</v>
      </c>
      <c r="M7169">
        <v>16</v>
      </c>
      <c r="N7169">
        <f t="shared" si="561"/>
        <v>3</v>
      </c>
      <c r="O7169" s="5">
        <f t="shared" si="562"/>
        <v>32.950000000000003</v>
      </c>
    </row>
    <row r="7170" spans="1:15" x14ac:dyDescent="0.25">
      <c r="A7170">
        <v>7252</v>
      </c>
      <c r="B7170">
        <v>3195</v>
      </c>
      <c r="C7170">
        <f>IF(COUNTIF($B$2:B7170,B7170)=1,1,0)</f>
        <v>0</v>
      </c>
      <c r="D7170" s="1">
        <v>44980</v>
      </c>
      <c r="E7170" s="2">
        <v>0.68346064814814811</v>
      </c>
      <c r="F7170">
        <v>114</v>
      </c>
      <c r="G7170" t="str">
        <f>IFERROR(INDEX(menu_items!$B:$B,MATCH(F7170,menu_items!$A:$A,0)),"Unknown value")</f>
        <v>Potstickers</v>
      </c>
      <c r="H7170" t="str">
        <f>IFERROR(INDEX(menu_items!$C:$C,MATCH(F7170,menu_items!$A:$A,0)),"Unknown value")</f>
        <v>Asian</v>
      </c>
      <c r="I7170" s="5">
        <f>IFERROR(INDEX(menu_items!$D:$D,MATCH(F7170,menu_items!$A:$A,0)),0)</f>
        <v>9</v>
      </c>
      <c r="J7170" t="str">
        <f t="shared" si="563"/>
        <v>Thu</v>
      </c>
      <c r="K7170">
        <f t="shared" si="564"/>
        <v>23</v>
      </c>
      <c r="L7170" t="str">
        <f t="shared" si="565"/>
        <v>Feb</v>
      </c>
      <c r="M7170">
        <v>16</v>
      </c>
      <c r="N7170">
        <f t="shared" ref="N7170:N7233" si="566">COUNTIF($B:$B,B7170)</f>
        <v>3</v>
      </c>
      <c r="O7170" s="5">
        <f t="shared" ref="O7170:O7233" si="567">SUMIF($B:$B,B7170,$I:$I)</f>
        <v>32.950000000000003</v>
      </c>
    </row>
    <row r="7171" spans="1:15" x14ac:dyDescent="0.25">
      <c r="A7171">
        <v>7253</v>
      </c>
      <c r="B7171">
        <v>3196</v>
      </c>
      <c r="C7171">
        <f>IF(COUNTIF($B$2:B7171,B7171)=1,1,0)</f>
        <v>1</v>
      </c>
      <c r="D7171" s="1">
        <v>44980</v>
      </c>
      <c r="E7171" s="2">
        <v>0.68611111111111112</v>
      </c>
      <c r="F7171">
        <v>111</v>
      </c>
      <c r="G7171" t="str">
        <f>IFERROR(INDEX(menu_items!$B:$B,MATCH(F7171,menu_items!$A:$A,0)),"Unknown value")</f>
        <v>California Roll</v>
      </c>
      <c r="H7171" t="str">
        <f>IFERROR(INDEX(menu_items!$C:$C,MATCH(F7171,menu_items!$A:$A,0)),"Unknown value")</f>
        <v>Asian</v>
      </c>
      <c r="I7171" s="5">
        <f>IFERROR(INDEX(menu_items!$D:$D,MATCH(F7171,menu_items!$A:$A,0)),0)</f>
        <v>11.95</v>
      </c>
      <c r="J7171" t="str">
        <f t="shared" si="563"/>
        <v>Thu</v>
      </c>
      <c r="K7171">
        <f t="shared" si="564"/>
        <v>23</v>
      </c>
      <c r="L7171" t="str">
        <f t="shared" si="565"/>
        <v>Feb</v>
      </c>
      <c r="M7171">
        <v>16</v>
      </c>
      <c r="N7171">
        <f t="shared" si="566"/>
        <v>2</v>
      </c>
      <c r="O7171" s="5">
        <f t="shared" si="567"/>
        <v>18.95</v>
      </c>
    </row>
    <row r="7172" spans="1:15" x14ac:dyDescent="0.25">
      <c r="A7172">
        <v>7254</v>
      </c>
      <c r="B7172">
        <v>3196</v>
      </c>
      <c r="C7172">
        <f>IF(COUNTIF($B$2:B7172,B7172)=1,1,0)</f>
        <v>0</v>
      </c>
      <c r="D7172" s="1">
        <v>44980</v>
      </c>
      <c r="E7172" s="2">
        <v>0.68611111111111112</v>
      </c>
      <c r="F7172">
        <v>122</v>
      </c>
      <c r="G7172" t="str">
        <f>IFERROR(INDEX(menu_items!$B:$B,MATCH(F7172,menu_items!$A:$A,0)),"Unknown value")</f>
        <v>Chips &amp; Salsa</v>
      </c>
      <c r="H7172" t="str">
        <f>IFERROR(INDEX(menu_items!$C:$C,MATCH(F7172,menu_items!$A:$A,0)),"Unknown value")</f>
        <v>Mexican</v>
      </c>
      <c r="I7172" s="5">
        <f>IFERROR(INDEX(menu_items!$D:$D,MATCH(F7172,menu_items!$A:$A,0)),0)</f>
        <v>7</v>
      </c>
      <c r="J7172" t="str">
        <f t="shared" si="563"/>
        <v>Thu</v>
      </c>
      <c r="K7172">
        <f t="shared" si="564"/>
        <v>23</v>
      </c>
      <c r="L7172" t="str">
        <f t="shared" si="565"/>
        <v>Feb</v>
      </c>
      <c r="M7172">
        <v>16</v>
      </c>
      <c r="N7172">
        <f t="shared" si="566"/>
        <v>2</v>
      </c>
      <c r="O7172" s="5">
        <f t="shared" si="567"/>
        <v>18.95</v>
      </c>
    </row>
    <row r="7173" spans="1:15" x14ac:dyDescent="0.25">
      <c r="A7173">
        <v>7255</v>
      </c>
      <c r="B7173">
        <v>3197</v>
      </c>
      <c r="C7173">
        <f>IF(COUNTIF($B$2:B7173,B7173)=1,1,0)</f>
        <v>1</v>
      </c>
      <c r="D7173" s="1">
        <v>44980</v>
      </c>
      <c r="E7173" s="2">
        <v>0.69168981481481484</v>
      </c>
      <c r="F7173">
        <v>108</v>
      </c>
      <c r="G7173" t="str">
        <f>IFERROR(INDEX(menu_items!$B:$B,MATCH(F7173,menu_items!$A:$A,0)),"Unknown value")</f>
        <v>Tofu Pad Thai</v>
      </c>
      <c r="H7173" t="str">
        <f>IFERROR(INDEX(menu_items!$C:$C,MATCH(F7173,menu_items!$A:$A,0)),"Unknown value")</f>
        <v>Asian</v>
      </c>
      <c r="I7173" s="5">
        <f>IFERROR(INDEX(menu_items!$D:$D,MATCH(F7173,menu_items!$A:$A,0)),0)</f>
        <v>14.5</v>
      </c>
      <c r="J7173" t="str">
        <f t="shared" si="563"/>
        <v>Thu</v>
      </c>
      <c r="K7173">
        <f t="shared" si="564"/>
        <v>23</v>
      </c>
      <c r="L7173" t="str">
        <f t="shared" si="565"/>
        <v>Feb</v>
      </c>
      <c r="M7173">
        <v>16</v>
      </c>
      <c r="N7173">
        <f t="shared" si="566"/>
        <v>1</v>
      </c>
      <c r="O7173" s="5">
        <f t="shared" si="567"/>
        <v>14.5</v>
      </c>
    </row>
    <row r="7174" spans="1:15" x14ac:dyDescent="0.25">
      <c r="A7174">
        <v>7256</v>
      </c>
      <c r="B7174">
        <v>3198</v>
      </c>
      <c r="C7174">
        <f>IF(COUNTIF($B$2:B7174,B7174)=1,1,0)</f>
        <v>1</v>
      </c>
      <c r="D7174" s="1">
        <v>44980</v>
      </c>
      <c r="E7174" s="2">
        <v>0.69450231481481484</v>
      </c>
      <c r="F7174">
        <v>126</v>
      </c>
      <c r="G7174" t="str">
        <f>IFERROR(INDEX(menu_items!$B:$B,MATCH(F7174,menu_items!$A:$A,0)),"Unknown value")</f>
        <v>Fettuccine Alfredo</v>
      </c>
      <c r="H7174" t="str">
        <f>IFERROR(INDEX(menu_items!$C:$C,MATCH(F7174,menu_items!$A:$A,0)),"Unknown value")</f>
        <v>Italian</v>
      </c>
      <c r="I7174" s="5">
        <f>IFERROR(INDEX(menu_items!$D:$D,MATCH(F7174,menu_items!$A:$A,0)),0)</f>
        <v>14.5</v>
      </c>
      <c r="J7174" t="str">
        <f t="shared" si="563"/>
        <v>Thu</v>
      </c>
      <c r="K7174">
        <f t="shared" si="564"/>
        <v>23</v>
      </c>
      <c r="L7174" t="str">
        <f t="shared" si="565"/>
        <v>Feb</v>
      </c>
      <c r="M7174">
        <v>16</v>
      </c>
      <c r="N7174">
        <f t="shared" si="566"/>
        <v>2</v>
      </c>
      <c r="O7174" s="5">
        <f t="shared" si="567"/>
        <v>31.45</v>
      </c>
    </row>
    <row r="7175" spans="1:15" x14ac:dyDescent="0.25">
      <c r="A7175">
        <v>7257</v>
      </c>
      <c r="B7175">
        <v>3198</v>
      </c>
      <c r="C7175">
        <f>IF(COUNTIF($B$2:B7175,B7175)=1,1,0)</f>
        <v>0</v>
      </c>
      <c r="D7175" s="1">
        <v>44980</v>
      </c>
      <c r="E7175" s="2">
        <v>0.69450231481481484</v>
      </c>
      <c r="F7175">
        <v>132</v>
      </c>
      <c r="G7175" t="str">
        <f>IFERROR(INDEX(menu_items!$B:$B,MATCH(F7175,menu_items!$A:$A,0)),"Unknown value")</f>
        <v>Eggplant Parmesan</v>
      </c>
      <c r="H7175" t="str">
        <f>IFERROR(INDEX(menu_items!$C:$C,MATCH(F7175,menu_items!$A:$A,0)),"Unknown value")</f>
        <v>Italian</v>
      </c>
      <c r="I7175" s="5">
        <f>IFERROR(INDEX(menu_items!$D:$D,MATCH(F7175,menu_items!$A:$A,0)),0)</f>
        <v>16.95</v>
      </c>
      <c r="J7175" t="str">
        <f t="shared" si="563"/>
        <v>Thu</v>
      </c>
      <c r="K7175">
        <f t="shared" si="564"/>
        <v>23</v>
      </c>
      <c r="L7175" t="str">
        <f t="shared" si="565"/>
        <v>Feb</v>
      </c>
      <c r="M7175">
        <v>16</v>
      </c>
      <c r="N7175">
        <f t="shared" si="566"/>
        <v>2</v>
      </c>
      <c r="O7175" s="5">
        <f t="shared" si="567"/>
        <v>31.45</v>
      </c>
    </row>
    <row r="7176" spans="1:15" x14ac:dyDescent="0.25">
      <c r="A7176">
        <v>7258</v>
      </c>
      <c r="B7176">
        <v>3199</v>
      </c>
      <c r="C7176">
        <f>IF(COUNTIF($B$2:B7176,B7176)=1,1,0)</f>
        <v>1</v>
      </c>
      <c r="D7176" s="1">
        <v>44980</v>
      </c>
      <c r="E7176" s="2">
        <v>0.71803240740740737</v>
      </c>
      <c r="F7176">
        <v>115</v>
      </c>
      <c r="G7176" t="str">
        <f>IFERROR(INDEX(menu_items!$B:$B,MATCH(F7176,menu_items!$A:$A,0)),"Unknown value")</f>
        <v>Chicken Tacos</v>
      </c>
      <c r="H7176" t="str">
        <f>IFERROR(INDEX(menu_items!$C:$C,MATCH(F7176,menu_items!$A:$A,0)),"Unknown value")</f>
        <v>Mexican</v>
      </c>
      <c r="I7176" s="5">
        <f>IFERROR(INDEX(menu_items!$D:$D,MATCH(F7176,menu_items!$A:$A,0)),0)</f>
        <v>11.95</v>
      </c>
      <c r="J7176" t="str">
        <f t="shared" si="563"/>
        <v>Thu</v>
      </c>
      <c r="K7176">
        <f t="shared" si="564"/>
        <v>23</v>
      </c>
      <c r="L7176" t="str">
        <f t="shared" si="565"/>
        <v>Feb</v>
      </c>
      <c r="M7176">
        <v>17</v>
      </c>
      <c r="N7176">
        <f t="shared" si="566"/>
        <v>2</v>
      </c>
      <c r="O7176" s="5">
        <f t="shared" si="567"/>
        <v>18.95</v>
      </c>
    </row>
    <row r="7177" spans="1:15" x14ac:dyDescent="0.25">
      <c r="A7177">
        <v>7259</v>
      </c>
      <c r="B7177">
        <v>3199</v>
      </c>
      <c r="C7177">
        <f>IF(COUNTIF($B$2:B7177,B7177)=1,1,0)</f>
        <v>0</v>
      </c>
      <c r="D7177" s="1">
        <v>44980</v>
      </c>
      <c r="E7177" s="2">
        <v>0.71803240740740737</v>
      </c>
      <c r="F7177">
        <v>106</v>
      </c>
      <c r="G7177" t="str">
        <f>IFERROR(INDEX(menu_items!$B:$B,MATCH(F7177,menu_items!$A:$A,0)),"Unknown value")</f>
        <v>French Fries</v>
      </c>
      <c r="H7177" t="str">
        <f>IFERROR(INDEX(menu_items!$C:$C,MATCH(F7177,menu_items!$A:$A,0)),"Unknown value")</f>
        <v>American</v>
      </c>
      <c r="I7177" s="5">
        <f>IFERROR(INDEX(menu_items!$D:$D,MATCH(F7177,menu_items!$A:$A,0)),0)</f>
        <v>7</v>
      </c>
      <c r="J7177" t="str">
        <f t="shared" si="563"/>
        <v>Thu</v>
      </c>
      <c r="K7177">
        <f t="shared" si="564"/>
        <v>23</v>
      </c>
      <c r="L7177" t="str">
        <f t="shared" si="565"/>
        <v>Feb</v>
      </c>
      <c r="M7177">
        <v>17</v>
      </c>
      <c r="N7177">
        <f t="shared" si="566"/>
        <v>2</v>
      </c>
      <c r="O7177" s="5">
        <f t="shared" si="567"/>
        <v>18.95</v>
      </c>
    </row>
    <row r="7178" spans="1:15" x14ac:dyDescent="0.25">
      <c r="A7178">
        <v>7260</v>
      </c>
      <c r="B7178">
        <v>3200</v>
      </c>
      <c r="C7178">
        <f>IF(COUNTIF($B$2:B7178,B7178)=1,1,0)</f>
        <v>1</v>
      </c>
      <c r="D7178" s="1">
        <v>44980</v>
      </c>
      <c r="E7178" s="2">
        <v>0.71989583333333329</v>
      </c>
      <c r="F7178">
        <v>109</v>
      </c>
      <c r="G7178" t="str">
        <f>IFERROR(INDEX(menu_items!$B:$B,MATCH(F7178,menu_items!$A:$A,0)),"Unknown value")</f>
        <v>Korean Beef Bowl</v>
      </c>
      <c r="H7178" t="str">
        <f>IFERROR(INDEX(menu_items!$C:$C,MATCH(F7178,menu_items!$A:$A,0)),"Unknown value")</f>
        <v>Asian</v>
      </c>
      <c r="I7178" s="5">
        <f>IFERROR(INDEX(menu_items!$D:$D,MATCH(F7178,menu_items!$A:$A,0)),0)</f>
        <v>17.95</v>
      </c>
      <c r="J7178" t="str">
        <f t="shared" si="563"/>
        <v>Thu</v>
      </c>
      <c r="K7178">
        <f t="shared" si="564"/>
        <v>23</v>
      </c>
      <c r="L7178" t="str">
        <f t="shared" si="565"/>
        <v>Feb</v>
      </c>
      <c r="M7178">
        <v>17</v>
      </c>
      <c r="N7178">
        <f t="shared" si="566"/>
        <v>2</v>
      </c>
      <c r="O7178" s="5">
        <f t="shared" si="567"/>
        <v>26.95</v>
      </c>
    </row>
    <row r="7179" spans="1:15" x14ac:dyDescent="0.25">
      <c r="A7179">
        <v>7261</v>
      </c>
      <c r="B7179">
        <v>3200</v>
      </c>
      <c r="C7179">
        <f>IF(COUNTIF($B$2:B7179,B7179)=1,1,0)</f>
        <v>0</v>
      </c>
      <c r="D7179" s="1">
        <v>44980</v>
      </c>
      <c r="E7179" s="2">
        <v>0.71989583333333329</v>
      </c>
      <c r="F7179">
        <v>123</v>
      </c>
      <c r="G7179" t="str">
        <f>IFERROR(INDEX(menu_items!$B:$B,MATCH(F7179,menu_items!$A:$A,0)),"Unknown value")</f>
        <v>Chips &amp; Guacamole</v>
      </c>
      <c r="H7179" t="str">
        <f>IFERROR(INDEX(menu_items!$C:$C,MATCH(F7179,menu_items!$A:$A,0)),"Unknown value")</f>
        <v>Mexican</v>
      </c>
      <c r="I7179" s="5">
        <f>IFERROR(INDEX(menu_items!$D:$D,MATCH(F7179,menu_items!$A:$A,0)),0)</f>
        <v>9</v>
      </c>
      <c r="J7179" t="str">
        <f t="shared" si="563"/>
        <v>Thu</v>
      </c>
      <c r="K7179">
        <f t="shared" si="564"/>
        <v>23</v>
      </c>
      <c r="L7179" t="str">
        <f t="shared" si="565"/>
        <v>Feb</v>
      </c>
      <c r="M7179">
        <v>17</v>
      </c>
      <c r="N7179">
        <f t="shared" si="566"/>
        <v>2</v>
      </c>
      <c r="O7179" s="5">
        <f t="shared" si="567"/>
        <v>26.95</v>
      </c>
    </row>
    <row r="7180" spans="1:15" x14ac:dyDescent="0.25">
      <c r="A7180">
        <v>7262</v>
      </c>
      <c r="B7180">
        <v>3201</v>
      </c>
      <c r="C7180">
        <f>IF(COUNTIF($B$2:B7180,B7180)=1,1,0)</f>
        <v>1</v>
      </c>
      <c r="D7180" s="1">
        <v>44980</v>
      </c>
      <c r="E7180" s="2">
        <v>0.72329861111111116</v>
      </c>
      <c r="F7180">
        <v>104</v>
      </c>
      <c r="G7180" t="str">
        <f>IFERROR(INDEX(menu_items!$B:$B,MATCH(F7180,menu_items!$A:$A,0)),"Unknown value")</f>
        <v>Veggie Burger</v>
      </c>
      <c r="H7180" t="str">
        <f>IFERROR(INDEX(menu_items!$C:$C,MATCH(F7180,menu_items!$A:$A,0)),"Unknown value")</f>
        <v>American</v>
      </c>
      <c r="I7180" s="5">
        <f>IFERROR(INDEX(menu_items!$D:$D,MATCH(F7180,menu_items!$A:$A,0)),0)</f>
        <v>10.5</v>
      </c>
      <c r="J7180" t="str">
        <f t="shared" si="563"/>
        <v>Thu</v>
      </c>
      <c r="K7180">
        <f t="shared" si="564"/>
        <v>23</v>
      </c>
      <c r="L7180" t="str">
        <f t="shared" si="565"/>
        <v>Feb</v>
      </c>
      <c r="M7180">
        <v>17</v>
      </c>
      <c r="N7180">
        <f t="shared" si="566"/>
        <v>4</v>
      </c>
      <c r="O7180" s="5">
        <f t="shared" si="567"/>
        <v>54.400000000000006</v>
      </c>
    </row>
    <row r="7181" spans="1:15" x14ac:dyDescent="0.25">
      <c r="A7181">
        <v>7263</v>
      </c>
      <c r="B7181">
        <v>3201</v>
      </c>
      <c r="C7181">
        <f>IF(COUNTIF($B$2:B7181,B7181)=1,1,0)</f>
        <v>0</v>
      </c>
      <c r="D7181" s="1">
        <v>44980</v>
      </c>
      <c r="E7181" s="2">
        <v>0.72329861111111116</v>
      </c>
      <c r="F7181">
        <v>110</v>
      </c>
      <c r="G7181" t="str">
        <f>IFERROR(INDEX(menu_items!$B:$B,MATCH(F7181,menu_items!$A:$A,0)),"Unknown value")</f>
        <v>Pork Ramen</v>
      </c>
      <c r="H7181" t="str">
        <f>IFERROR(INDEX(menu_items!$C:$C,MATCH(F7181,menu_items!$A:$A,0)),"Unknown value")</f>
        <v>Asian</v>
      </c>
      <c r="I7181" s="5">
        <f>IFERROR(INDEX(menu_items!$D:$D,MATCH(F7181,menu_items!$A:$A,0)),0)</f>
        <v>17.95</v>
      </c>
      <c r="J7181" t="str">
        <f t="shared" si="563"/>
        <v>Thu</v>
      </c>
      <c r="K7181">
        <f t="shared" si="564"/>
        <v>23</v>
      </c>
      <c r="L7181" t="str">
        <f t="shared" si="565"/>
        <v>Feb</v>
      </c>
      <c r="M7181">
        <v>17</v>
      </c>
      <c r="N7181">
        <f t="shared" si="566"/>
        <v>4</v>
      </c>
      <c r="O7181" s="5">
        <f t="shared" si="567"/>
        <v>54.400000000000006</v>
      </c>
    </row>
    <row r="7182" spans="1:15" x14ac:dyDescent="0.25">
      <c r="A7182">
        <v>7264</v>
      </c>
      <c r="B7182">
        <v>3201</v>
      </c>
      <c r="C7182">
        <f>IF(COUNTIF($B$2:B7182,B7182)=1,1,0)</f>
        <v>0</v>
      </c>
      <c r="D7182" s="1">
        <v>44980</v>
      </c>
      <c r="E7182" s="2">
        <v>0.72329861111111116</v>
      </c>
      <c r="F7182">
        <v>123</v>
      </c>
      <c r="G7182" t="str">
        <f>IFERROR(INDEX(menu_items!$B:$B,MATCH(F7182,menu_items!$A:$A,0)),"Unknown value")</f>
        <v>Chips &amp; Guacamole</v>
      </c>
      <c r="H7182" t="str">
        <f>IFERROR(INDEX(menu_items!$C:$C,MATCH(F7182,menu_items!$A:$A,0)),"Unknown value")</f>
        <v>Mexican</v>
      </c>
      <c r="I7182" s="5">
        <f>IFERROR(INDEX(menu_items!$D:$D,MATCH(F7182,menu_items!$A:$A,0)),0)</f>
        <v>9</v>
      </c>
      <c r="J7182" t="str">
        <f t="shared" si="563"/>
        <v>Thu</v>
      </c>
      <c r="K7182">
        <f t="shared" si="564"/>
        <v>23</v>
      </c>
      <c r="L7182" t="str">
        <f t="shared" si="565"/>
        <v>Feb</v>
      </c>
      <c r="M7182">
        <v>17</v>
      </c>
      <c r="N7182">
        <f t="shared" si="566"/>
        <v>4</v>
      </c>
      <c r="O7182" s="5">
        <f t="shared" si="567"/>
        <v>54.400000000000006</v>
      </c>
    </row>
    <row r="7183" spans="1:15" x14ac:dyDescent="0.25">
      <c r="A7183">
        <v>7265</v>
      </c>
      <c r="B7183">
        <v>3201</v>
      </c>
      <c r="C7183">
        <f>IF(COUNTIF($B$2:B7183,B7183)=1,1,0)</f>
        <v>0</v>
      </c>
      <c r="D7183" s="1">
        <v>44980</v>
      </c>
      <c r="E7183" s="2">
        <v>0.72329861111111116</v>
      </c>
      <c r="F7183">
        <v>132</v>
      </c>
      <c r="G7183" t="str">
        <f>IFERROR(INDEX(menu_items!$B:$B,MATCH(F7183,menu_items!$A:$A,0)),"Unknown value")</f>
        <v>Eggplant Parmesan</v>
      </c>
      <c r="H7183" t="str">
        <f>IFERROR(INDEX(menu_items!$C:$C,MATCH(F7183,menu_items!$A:$A,0)),"Unknown value")</f>
        <v>Italian</v>
      </c>
      <c r="I7183" s="5">
        <f>IFERROR(INDEX(menu_items!$D:$D,MATCH(F7183,menu_items!$A:$A,0)),0)</f>
        <v>16.95</v>
      </c>
      <c r="J7183" t="str">
        <f t="shared" si="563"/>
        <v>Thu</v>
      </c>
      <c r="K7183">
        <f t="shared" si="564"/>
        <v>23</v>
      </c>
      <c r="L7183" t="str">
        <f t="shared" si="565"/>
        <v>Feb</v>
      </c>
      <c r="M7183">
        <v>17</v>
      </c>
      <c r="N7183">
        <f t="shared" si="566"/>
        <v>4</v>
      </c>
      <c r="O7183" s="5">
        <f t="shared" si="567"/>
        <v>54.400000000000006</v>
      </c>
    </row>
    <row r="7184" spans="1:15" x14ac:dyDescent="0.25">
      <c r="A7184">
        <v>7266</v>
      </c>
      <c r="B7184">
        <v>3202</v>
      </c>
      <c r="C7184">
        <f>IF(COUNTIF($B$2:B7184,B7184)=1,1,0)</f>
        <v>1</v>
      </c>
      <c r="D7184" s="1">
        <v>44980</v>
      </c>
      <c r="E7184" s="2">
        <v>0.72418981481481481</v>
      </c>
      <c r="F7184">
        <v>104</v>
      </c>
      <c r="G7184" t="str">
        <f>IFERROR(INDEX(menu_items!$B:$B,MATCH(F7184,menu_items!$A:$A,0)),"Unknown value")</f>
        <v>Veggie Burger</v>
      </c>
      <c r="H7184" t="str">
        <f>IFERROR(INDEX(menu_items!$C:$C,MATCH(F7184,menu_items!$A:$A,0)),"Unknown value")</f>
        <v>American</v>
      </c>
      <c r="I7184" s="5">
        <f>IFERROR(INDEX(menu_items!$D:$D,MATCH(F7184,menu_items!$A:$A,0)),0)</f>
        <v>10.5</v>
      </c>
      <c r="J7184" t="str">
        <f t="shared" si="563"/>
        <v>Thu</v>
      </c>
      <c r="K7184">
        <f t="shared" si="564"/>
        <v>23</v>
      </c>
      <c r="L7184" t="str">
        <f t="shared" si="565"/>
        <v>Feb</v>
      </c>
      <c r="M7184">
        <v>17</v>
      </c>
      <c r="N7184">
        <f t="shared" si="566"/>
        <v>3</v>
      </c>
      <c r="O7184" s="5">
        <f t="shared" si="567"/>
        <v>46.4</v>
      </c>
    </row>
    <row r="7185" spans="1:15" x14ac:dyDescent="0.25">
      <c r="A7185">
        <v>7267</v>
      </c>
      <c r="B7185">
        <v>3202</v>
      </c>
      <c r="C7185">
        <f>IF(COUNTIF($B$2:B7185,B7185)=1,1,0)</f>
        <v>0</v>
      </c>
      <c r="D7185" s="1">
        <v>44980</v>
      </c>
      <c r="E7185" s="2">
        <v>0.72418981481481481</v>
      </c>
      <c r="F7185">
        <v>110</v>
      </c>
      <c r="G7185" t="str">
        <f>IFERROR(INDEX(menu_items!$B:$B,MATCH(F7185,menu_items!$A:$A,0)),"Unknown value")</f>
        <v>Pork Ramen</v>
      </c>
      <c r="H7185" t="str">
        <f>IFERROR(INDEX(menu_items!$C:$C,MATCH(F7185,menu_items!$A:$A,0)),"Unknown value")</f>
        <v>Asian</v>
      </c>
      <c r="I7185" s="5">
        <f>IFERROR(INDEX(menu_items!$D:$D,MATCH(F7185,menu_items!$A:$A,0)),0)</f>
        <v>17.95</v>
      </c>
      <c r="J7185" t="str">
        <f t="shared" si="563"/>
        <v>Thu</v>
      </c>
      <c r="K7185">
        <f t="shared" si="564"/>
        <v>23</v>
      </c>
      <c r="L7185" t="str">
        <f t="shared" si="565"/>
        <v>Feb</v>
      </c>
      <c r="M7185">
        <v>17</v>
      </c>
      <c r="N7185">
        <f t="shared" si="566"/>
        <v>3</v>
      </c>
      <c r="O7185" s="5">
        <f t="shared" si="567"/>
        <v>46.4</v>
      </c>
    </row>
    <row r="7186" spans="1:15" x14ac:dyDescent="0.25">
      <c r="A7186">
        <v>7268</v>
      </c>
      <c r="B7186">
        <v>3202</v>
      </c>
      <c r="C7186">
        <f>IF(COUNTIF($B$2:B7186,B7186)=1,1,0)</f>
        <v>0</v>
      </c>
      <c r="D7186" s="1">
        <v>44980</v>
      </c>
      <c r="E7186" s="2">
        <v>0.72418981481481481</v>
      </c>
      <c r="F7186">
        <v>131</v>
      </c>
      <c r="G7186" t="str">
        <f>IFERROR(INDEX(menu_items!$B:$B,MATCH(F7186,menu_items!$A:$A,0)),"Unknown value")</f>
        <v>Chicken Parmesan</v>
      </c>
      <c r="H7186" t="str">
        <f>IFERROR(INDEX(menu_items!$C:$C,MATCH(F7186,menu_items!$A:$A,0)),"Unknown value")</f>
        <v>Italian</v>
      </c>
      <c r="I7186" s="5">
        <f>IFERROR(INDEX(menu_items!$D:$D,MATCH(F7186,menu_items!$A:$A,0)),0)</f>
        <v>17.95</v>
      </c>
      <c r="J7186" t="str">
        <f t="shared" si="563"/>
        <v>Thu</v>
      </c>
      <c r="K7186">
        <f t="shared" si="564"/>
        <v>23</v>
      </c>
      <c r="L7186" t="str">
        <f t="shared" si="565"/>
        <v>Feb</v>
      </c>
      <c r="M7186">
        <v>17</v>
      </c>
      <c r="N7186">
        <f t="shared" si="566"/>
        <v>3</v>
      </c>
      <c r="O7186" s="5">
        <f t="shared" si="567"/>
        <v>46.4</v>
      </c>
    </row>
    <row r="7187" spans="1:15" x14ac:dyDescent="0.25">
      <c r="A7187">
        <v>7270</v>
      </c>
      <c r="B7187">
        <v>3203</v>
      </c>
      <c r="C7187">
        <f>IF(COUNTIF($B$2:B7187,B7187)=1,1,0)</f>
        <v>1</v>
      </c>
      <c r="D7187" s="1">
        <v>44980</v>
      </c>
      <c r="E7187" s="2">
        <v>0.72444444444444445</v>
      </c>
      <c r="F7187">
        <v>106</v>
      </c>
      <c r="G7187" t="str">
        <f>IFERROR(INDEX(menu_items!$B:$B,MATCH(F7187,menu_items!$A:$A,0)),"Unknown value")</f>
        <v>French Fries</v>
      </c>
      <c r="H7187" t="str">
        <f>IFERROR(INDEX(menu_items!$C:$C,MATCH(F7187,menu_items!$A:$A,0)),"Unknown value")</f>
        <v>American</v>
      </c>
      <c r="I7187" s="5">
        <f>IFERROR(INDEX(menu_items!$D:$D,MATCH(F7187,menu_items!$A:$A,0)),0)</f>
        <v>7</v>
      </c>
      <c r="J7187" t="str">
        <f t="shared" si="563"/>
        <v>Thu</v>
      </c>
      <c r="K7187">
        <f t="shared" si="564"/>
        <v>23</v>
      </c>
      <c r="L7187" t="str">
        <f t="shared" si="565"/>
        <v>Feb</v>
      </c>
      <c r="M7187">
        <v>17</v>
      </c>
      <c r="N7187">
        <f t="shared" si="566"/>
        <v>2</v>
      </c>
      <c r="O7187" s="5">
        <f t="shared" si="567"/>
        <v>23.95</v>
      </c>
    </row>
    <row r="7188" spans="1:15" x14ac:dyDescent="0.25">
      <c r="A7188">
        <v>7271</v>
      </c>
      <c r="B7188">
        <v>3203</v>
      </c>
      <c r="C7188">
        <f>IF(COUNTIF($B$2:B7188,B7188)=1,1,0)</f>
        <v>0</v>
      </c>
      <c r="D7188" s="1">
        <v>44980</v>
      </c>
      <c r="E7188" s="2">
        <v>0.72444444444444445</v>
      </c>
      <c r="F7188">
        <v>132</v>
      </c>
      <c r="G7188" t="str">
        <f>IFERROR(INDEX(menu_items!$B:$B,MATCH(F7188,menu_items!$A:$A,0)),"Unknown value")</f>
        <v>Eggplant Parmesan</v>
      </c>
      <c r="H7188" t="str">
        <f>IFERROR(INDEX(menu_items!$C:$C,MATCH(F7188,menu_items!$A:$A,0)),"Unknown value")</f>
        <v>Italian</v>
      </c>
      <c r="I7188" s="5">
        <f>IFERROR(INDEX(menu_items!$D:$D,MATCH(F7188,menu_items!$A:$A,0)),0)</f>
        <v>16.95</v>
      </c>
      <c r="J7188" t="str">
        <f t="shared" si="563"/>
        <v>Thu</v>
      </c>
      <c r="K7188">
        <f t="shared" si="564"/>
        <v>23</v>
      </c>
      <c r="L7188" t="str">
        <f t="shared" si="565"/>
        <v>Feb</v>
      </c>
      <c r="M7188">
        <v>17</v>
      </c>
      <c r="N7188">
        <f t="shared" si="566"/>
        <v>2</v>
      </c>
      <c r="O7188" s="5">
        <f t="shared" si="567"/>
        <v>23.95</v>
      </c>
    </row>
    <row r="7189" spans="1:15" x14ac:dyDescent="0.25">
      <c r="A7189">
        <v>7272</v>
      </c>
      <c r="B7189">
        <v>3204</v>
      </c>
      <c r="C7189">
        <f>IF(COUNTIF($B$2:B7189,B7189)=1,1,0)</f>
        <v>1</v>
      </c>
      <c r="D7189" s="1">
        <v>44980</v>
      </c>
      <c r="E7189" s="2">
        <v>0.72876157407407405</v>
      </c>
      <c r="F7189">
        <v>111</v>
      </c>
      <c r="G7189" t="str">
        <f>IFERROR(INDEX(menu_items!$B:$B,MATCH(F7189,menu_items!$A:$A,0)),"Unknown value")</f>
        <v>California Roll</v>
      </c>
      <c r="H7189" t="str">
        <f>IFERROR(INDEX(menu_items!$C:$C,MATCH(F7189,menu_items!$A:$A,0)),"Unknown value")</f>
        <v>Asian</v>
      </c>
      <c r="I7189" s="5">
        <f>IFERROR(INDEX(menu_items!$D:$D,MATCH(F7189,menu_items!$A:$A,0)),0)</f>
        <v>11.95</v>
      </c>
      <c r="J7189" t="str">
        <f t="shared" si="563"/>
        <v>Thu</v>
      </c>
      <c r="K7189">
        <f t="shared" si="564"/>
        <v>23</v>
      </c>
      <c r="L7189" t="str">
        <f t="shared" si="565"/>
        <v>Feb</v>
      </c>
      <c r="M7189">
        <v>17</v>
      </c>
      <c r="N7189">
        <f t="shared" si="566"/>
        <v>2</v>
      </c>
      <c r="O7189" s="5">
        <f t="shared" si="567"/>
        <v>23.9</v>
      </c>
    </row>
    <row r="7190" spans="1:15" x14ac:dyDescent="0.25">
      <c r="A7190">
        <v>7273</v>
      </c>
      <c r="B7190">
        <v>3204</v>
      </c>
      <c r="C7190">
        <f>IF(COUNTIF($B$2:B7190,B7190)=1,1,0)</f>
        <v>0</v>
      </c>
      <c r="D7190" s="1">
        <v>44980</v>
      </c>
      <c r="E7190" s="2">
        <v>0.72876157407407405</v>
      </c>
      <c r="F7190">
        <v>119</v>
      </c>
      <c r="G7190" t="str">
        <f>IFERROR(INDEX(menu_items!$B:$B,MATCH(F7190,menu_items!$A:$A,0)),"Unknown value")</f>
        <v>Chicken Torta</v>
      </c>
      <c r="H7190" t="str">
        <f>IFERROR(INDEX(menu_items!$C:$C,MATCH(F7190,menu_items!$A:$A,0)),"Unknown value")</f>
        <v>Mexican</v>
      </c>
      <c r="I7190" s="5">
        <f>IFERROR(INDEX(menu_items!$D:$D,MATCH(F7190,menu_items!$A:$A,0)),0)</f>
        <v>11.95</v>
      </c>
      <c r="J7190" t="str">
        <f t="shared" si="563"/>
        <v>Thu</v>
      </c>
      <c r="K7190">
        <f t="shared" si="564"/>
        <v>23</v>
      </c>
      <c r="L7190" t="str">
        <f t="shared" si="565"/>
        <v>Feb</v>
      </c>
      <c r="M7190">
        <v>17</v>
      </c>
      <c r="N7190">
        <f t="shared" si="566"/>
        <v>2</v>
      </c>
      <c r="O7190" s="5">
        <f t="shared" si="567"/>
        <v>23.9</v>
      </c>
    </row>
    <row r="7191" spans="1:15" x14ac:dyDescent="0.25">
      <c r="A7191">
        <v>7274</v>
      </c>
      <c r="B7191">
        <v>3205</v>
      </c>
      <c r="C7191">
        <f>IF(COUNTIF($B$2:B7191,B7191)=1,1,0)</f>
        <v>1</v>
      </c>
      <c r="D7191" s="1">
        <v>44980</v>
      </c>
      <c r="E7191" s="2">
        <v>0.73024305555555558</v>
      </c>
      <c r="F7191">
        <v>102</v>
      </c>
      <c r="G7191" t="str">
        <f>IFERROR(INDEX(menu_items!$B:$B,MATCH(F7191,menu_items!$A:$A,0)),"Unknown value")</f>
        <v>Cheeseburger</v>
      </c>
      <c r="H7191" t="str">
        <f>IFERROR(INDEX(menu_items!$C:$C,MATCH(F7191,menu_items!$A:$A,0)),"Unknown value")</f>
        <v>American</v>
      </c>
      <c r="I7191" s="5">
        <f>IFERROR(INDEX(menu_items!$D:$D,MATCH(F7191,menu_items!$A:$A,0)),0)</f>
        <v>13.95</v>
      </c>
      <c r="J7191" t="str">
        <f t="shared" si="563"/>
        <v>Thu</v>
      </c>
      <c r="K7191">
        <f t="shared" si="564"/>
        <v>23</v>
      </c>
      <c r="L7191" t="str">
        <f t="shared" si="565"/>
        <v>Feb</v>
      </c>
      <c r="M7191">
        <v>17</v>
      </c>
      <c r="N7191">
        <f t="shared" si="566"/>
        <v>3</v>
      </c>
      <c r="O7191" s="5">
        <f t="shared" si="567"/>
        <v>32.9</v>
      </c>
    </row>
    <row r="7192" spans="1:15" x14ac:dyDescent="0.25">
      <c r="A7192">
        <v>7275</v>
      </c>
      <c r="B7192">
        <v>3205</v>
      </c>
      <c r="C7192">
        <f>IF(COUNTIF($B$2:B7192,B7192)=1,1,0)</f>
        <v>0</v>
      </c>
      <c r="D7192" s="1">
        <v>44980</v>
      </c>
      <c r="E7192" s="2">
        <v>0.73024305555555558</v>
      </c>
      <c r="F7192">
        <v>111</v>
      </c>
      <c r="G7192" t="str">
        <f>IFERROR(INDEX(menu_items!$B:$B,MATCH(F7192,menu_items!$A:$A,0)),"Unknown value")</f>
        <v>California Roll</v>
      </c>
      <c r="H7192" t="str">
        <f>IFERROR(INDEX(menu_items!$C:$C,MATCH(F7192,menu_items!$A:$A,0)),"Unknown value")</f>
        <v>Asian</v>
      </c>
      <c r="I7192" s="5">
        <f>IFERROR(INDEX(menu_items!$D:$D,MATCH(F7192,menu_items!$A:$A,0)),0)</f>
        <v>11.95</v>
      </c>
      <c r="J7192" t="str">
        <f t="shared" si="563"/>
        <v>Thu</v>
      </c>
      <c r="K7192">
        <f t="shared" si="564"/>
        <v>23</v>
      </c>
      <c r="L7192" t="str">
        <f t="shared" si="565"/>
        <v>Feb</v>
      </c>
      <c r="M7192">
        <v>17</v>
      </c>
      <c r="N7192">
        <f t="shared" si="566"/>
        <v>3</v>
      </c>
      <c r="O7192" s="5">
        <f t="shared" si="567"/>
        <v>32.9</v>
      </c>
    </row>
    <row r="7193" spans="1:15" x14ac:dyDescent="0.25">
      <c r="A7193">
        <v>7276</v>
      </c>
      <c r="B7193">
        <v>3205</v>
      </c>
      <c r="C7193">
        <f>IF(COUNTIF($B$2:B7193,B7193)=1,1,0)</f>
        <v>0</v>
      </c>
      <c r="D7193" s="1">
        <v>44980</v>
      </c>
      <c r="E7193" s="2">
        <v>0.73024305555555558</v>
      </c>
      <c r="F7193">
        <v>106</v>
      </c>
      <c r="G7193" t="str">
        <f>IFERROR(INDEX(menu_items!$B:$B,MATCH(F7193,menu_items!$A:$A,0)),"Unknown value")</f>
        <v>French Fries</v>
      </c>
      <c r="H7193" t="str">
        <f>IFERROR(INDEX(menu_items!$C:$C,MATCH(F7193,menu_items!$A:$A,0)),"Unknown value")</f>
        <v>American</v>
      </c>
      <c r="I7193" s="5">
        <f>IFERROR(INDEX(menu_items!$D:$D,MATCH(F7193,menu_items!$A:$A,0)),0)</f>
        <v>7</v>
      </c>
      <c r="J7193" t="str">
        <f t="shared" si="563"/>
        <v>Thu</v>
      </c>
      <c r="K7193">
        <f t="shared" si="564"/>
        <v>23</v>
      </c>
      <c r="L7193" t="str">
        <f t="shared" si="565"/>
        <v>Feb</v>
      </c>
      <c r="M7193">
        <v>17</v>
      </c>
      <c r="N7193">
        <f t="shared" si="566"/>
        <v>3</v>
      </c>
      <c r="O7193" s="5">
        <f t="shared" si="567"/>
        <v>32.9</v>
      </c>
    </row>
    <row r="7194" spans="1:15" x14ac:dyDescent="0.25">
      <c r="A7194">
        <v>7277</v>
      </c>
      <c r="B7194">
        <v>3206</v>
      </c>
      <c r="C7194">
        <f>IF(COUNTIF($B$2:B7194,B7194)=1,1,0)</f>
        <v>1</v>
      </c>
      <c r="D7194" s="1">
        <v>44980</v>
      </c>
      <c r="E7194" s="2">
        <v>0.73048611111111106</v>
      </c>
      <c r="F7194">
        <v>107</v>
      </c>
      <c r="G7194" t="str">
        <f>IFERROR(INDEX(menu_items!$B:$B,MATCH(F7194,menu_items!$A:$A,0)),"Unknown value")</f>
        <v>Orange Chicken</v>
      </c>
      <c r="H7194" t="str">
        <f>IFERROR(INDEX(menu_items!$C:$C,MATCH(F7194,menu_items!$A:$A,0)),"Unknown value")</f>
        <v>Asian</v>
      </c>
      <c r="I7194" s="5">
        <f>IFERROR(INDEX(menu_items!$D:$D,MATCH(F7194,menu_items!$A:$A,0)),0)</f>
        <v>16.5</v>
      </c>
      <c r="J7194" t="str">
        <f t="shared" si="563"/>
        <v>Thu</v>
      </c>
      <c r="K7194">
        <f t="shared" si="564"/>
        <v>23</v>
      </c>
      <c r="L7194" t="str">
        <f t="shared" si="565"/>
        <v>Feb</v>
      </c>
      <c r="M7194">
        <v>17</v>
      </c>
      <c r="N7194">
        <f t="shared" si="566"/>
        <v>4</v>
      </c>
      <c r="O7194" s="5">
        <f t="shared" si="567"/>
        <v>50.45</v>
      </c>
    </row>
    <row r="7195" spans="1:15" x14ac:dyDescent="0.25">
      <c r="A7195">
        <v>7278</v>
      </c>
      <c r="B7195">
        <v>3206</v>
      </c>
      <c r="C7195">
        <f>IF(COUNTIF($B$2:B7195,B7195)=1,1,0)</f>
        <v>0</v>
      </c>
      <c r="D7195" s="1">
        <v>44980</v>
      </c>
      <c r="E7195" s="2">
        <v>0.73048611111111106</v>
      </c>
      <c r="F7195">
        <v>113</v>
      </c>
      <c r="G7195" t="str">
        <f>IFERROR(INDEX(menu_items!$B:$B,MATCH(F7195,menu_items!$A:$A,0)),"Unknown value")</f>
        <v>Edamame</v>
      </c>
      <c r="H7195" t="str">
        <f>IFERROR(INDEX(menu_items!$C:$C,MATCH(F7195,menu_items!$A:$A,0)),"Unknown value")</f>
        <v>Asian</v>
      </c>
      <c r="I7195" s="5">
        <f>IFERROR(INDEX(menu_items!$D:$D,MATCH(F7195,menu_items!$A:$A,0)),0)</f>
        <v>5</v>
      </c>
      <c r="J7195" t="str">
        <f t="shared" si="563"/>
        <v>Thu</v>
      </c>
      <c r="K7195">
        <f t="shared" si="564"/>
        <v>23</v>
      </c>
      <c r="L7195" t="str">
        <f t="shared" si="565"/>
        <v>Feb</v>
      </c>
      <c r="M7195">
        <v>17</v>
      </c>
      <c r="N7195">
        <f t="shared" si="566"/>
        <v>4</v>
      </c>
      <c r="O7195" s="5">
        <f t="shared" si="567"/>
        <v>50.45</v>
      </c>
    </row>
    <row r="7196" spans="1:15" x14ac:dyDescent="0.25">
      <c r="A7196">
        <v>7279</v>
      </c>
      <c r="B7196">
        <v>3206</v>
      </c>
      <c r="C7196">
        <f>IF(COUNTIF($B$2:B7196,B7196)=1,1,0)</f>
        <v>0</v>
      </c>
      <c r="D7196" s="1">
        <v>44980</v>
      </c>
      <c r="E7196" s="2">
        <v>0.73048611111111106</v>
      </c>
      <c r="F7196">
        <v>130</v>
      </c>
      <c r="G7196" t="str">
        <f>IFERROR(INDEX(menu_items!$B:$B,MATCH(F7196,menu_items!$A:$A,0)),"Unknown value")</f>
        <v>Shrimp Scampi</v>
      </c>
      <c r="H7196" t="str">
        <f>IFERROR(INDEX(menu_items!$C:$C,MATCH(F7196,menu_items!$A:$A,0)),"Unknown value")</f>
        <v>Italian</v>
      </c>
      <c r="I7196" s="5">
        <f>IFERROR(INDEX(menu_items!$D:$D,MATCH(F7196,menu_items!$A:$A,0)),0)</f>
        <v>19.95</v>
      </c>
      <c r="J7196" t="str">
        <f t="shared" si="563"/>
        <v>Thu</v>
      </c>
      <c r="K7196">
        <f t="shared" si="564"/>
        <v>23</v>
      </c>
      <c r="L7196" t="str">
        <f t="shared" si="565"/>
        <v>Feb</v>
      </c>
      <c r="M7196">
        <v>17</v>
      </c>
      <c r="N7196">
        <f t="shared" si="566"/>
        <v>4</v>
      </c>
      <c r="O7196" s="5">
        <f t="shared" si="567"/>
        <v>50.45</v>
      </c>
    </row>
    <row r="7197" spans="1:15" x14ac:dyDescent="0.25">
      <c r="A7197">
        <v>7280</v>
      </c>
      <c r="B7197">
        <v>3206</v>
      </c>
      <c r="C7197">
        <f>IF(COUNTIF($B$2:B7197,B7197)=1,1,0)</f>
        <v>0</v>
      </c>
      <c r="D7197" s="1">
        <v>44980</v>
      </c>
      <c r="E7197" s="2">
        <v>0.73048611111111106</v>
      </c>
      <c r="F7197">
        <v>123</v>
      </c>
      <c r="G7197" t="str">
        <f>IFERROR(INDEX(menu_items!$B:$B,MATCH(F7197,menu_items!$A:$A,0)),"Unknown value")</f>
        <v>Chips &amp; Guacamole</v>
      </c>
      <c r="H7197" t="str">
        <f>IFERROR(INDEX(menu_items!$C:$C,MATCH(F7197,menu_items!$A:$A,0)),"Unknown value")</f>
        <v>Mexican</v>
      </c>
      <c r="I7197" s="5">
        <f>IFERROR(INDEX(menu_items!$D:$D,MATCH(F7197,menu_items!$A:$A,0)),0)</f>
        <v>9</v>
      </c>
      <c r="J7197" t="str">
        <f t="shared" si="563"/>
        <v>Thu</v>
      </c>
      <c r="K7197">
        <f t="shared" si="564"/>
        <v>23</v>
      </c>
      <c r="L7197" t="str">
        <f t="shared" si="565"/>
        <v>Feb</v>
      </c>
      <c r="M7197">
        <v>17</v>
      </c>
      <c r="N7197">
        <f t="shared" si="566"/>
        <v>4</v>
      </c>
      <c r="O7197" s="5">
        <f t="shared" si="567"/>
        <v>50.45</v>
      </c>
    </row>
    <row r="7198" spans="1:15" x14ac:dyDescent="0.25">
      <c r="A7198">
        <v>7281</v>
      </c>
      <c r="B7198">
        <v>3207</v>
      </c>
      <c r="C7198">
        <f>IF(COUNTIF($B$2:B7198,B7198)=1,1,0)</f>
        <v>1</v>
      </c>
      <c r="D7198" s="1">
        <v>44980</v>
      </c>
      <c r="E7198" s="2">
        <v>0.73241898148148143</v>
      </c>
      <c r="F7198">
        <v>108</v>
      </c>
      <c r="G7198" t="str">
        <f>IFERROR(INDEX(menu_items!$B:$B,MATCH(F7198,menu_items!$A:$A,0)),"Unknown value")</f>
        <v>Tofu Pad Thai</v>
      </c>
      <c r="H7198" t="str">
        <f>IFERROR(INDEX(menu_items!$C:$C,MATCH(F7198,menu_items!$A:$A,0)),"Unknown value")</f>
        <v>Asian</v>
      </c>
      <c r="I7198" s="5">
        <f>IFERROR(INDEX(menu_items!$D:$D,MATCH(F7198,menu_items!$A:$A,0)),0)</f>
        <v>14.5</v>
      </c>
      <c r="J7198" t="str">
        <f t="shared" si="563"/>
        <v>Thu</v>
      </c>
      <c r="K7198">
        <f t="shared" si="564"/>
        <v>23</v>
      </c>
      <c r="L7198" t="str">
        <f t="shared" si="565"/>
        <v>Feb</v>
      </c>
      <c r="M7198">
        <v>17</v>
      </c>
      <c r="N7198">
        <f t="shared" si="566"/>
        <v>2</v>
      </c>
      <c r="O7198" s="5">
        <f t="shared" si="567"/>
        <v>32.450000000000003</v>
      </c>
    </row>
    <row r="7199" spans="1:15" x14ac:dyDescent="0.25">
      <c r="A7199">
        <v>7282</v>
      </c>
      <c r="B7199">
        <v>3207</v>
      </c>
      <c r="C7199">
        <f>IF(COUNTIF($B$2:B7199,B7199)=1,1,0)</f>
        <v>0</v>
      </c>
      <c r="D7199" s="1">
        <v>44980</v>
      </c>
      <c r="E7199" s="2">
        <v>0.73241898148148143</v>
      </c>
      <c r="F7199">
        <v>109</v>
      </c>
      <c r="G7199" t="str">
        <f>IFERROR(INDEX(menu_items!$B:$B,MATCH(F7199,menu_items!$A:$A,0)),"Unknown value")</f>
        <v>Korean Beef Bowl</v>
      </c>
      <c r="H7199" t="str">
        <f>IFERROR(INDEX(menu_items!$C:$C,MATCH(F7199,menu_items!$A:$A,0)),"Unknown value")</f>
        <v>Asian</v>
      </c>
      <c r="I7199" s="5">
        <f>IFERROR(INDEX(menu_items!$D:$D,MATCH(F7199,menu_items!$A:$A,0)),0)</f>
        <v>17.95</v>
      </c>
      <c r="J7199" t="str">
        <f t="shared" si="563"/>
        <v>Thu</v>
      </c>
      <c r="K7199">
        <f t="shared" si="564"/>
        <v>23</v>
      </c>
      <c r="L7199" t="str">
        <f t="shared" si="565"/>
        <v>Feb</v>
      </c>
      <c r="M7199">
        <v>17</v>
      </c>
      <c r="N7199">
        <f t="shared" si="566"/>
        <v>2</v>
      </c>
      <c r="O7199" s="5">
        <f t="shared" si="567"/>
        <v>32.450000000000003</v>
      </c>
    </row>
    <row r="7200" spans="1:15" x14ac:dyDescent="0.25">
      <c r="A7200">
        <v>7283</v>
      </c>
      <c r="B7200">
        <v>3208</v>
      </c>
      <c r="C7200">
        <f>IF(COUNTIF($B$2:B7200,B7200)=1,1,0)</f>
        <v>1</v>
      </c>
      <c r="D7200" s="1">
        <v>44980</v>
      </c>
      <c r="E7200" s="2">
        <v>0.73739583333333336</v>
      </c>
      <c r="F7200">
        <v>108</v>
      </c>
      <c r="G7200" t="str">
        <f>IFERROR(INDEX(menu_items!$B:$B,MATCH(F7200,menu_items!$A:$A,0)),"Unknown value")</f>
        <v>Tofu Pad Thai</v>
      </c>
      <c r="H7200" t="str">
        <f>IFERROR(INDEX(menu_items!$C:$C,MATCH(F7200,menu_items!$A:$A,0)),"Unknown value")</f>
        <v>Asian</v>
      </c>
      <c r="I7200" s="5">
        <f>IFERROR(INDEX(menu_items!$D:$D,MATCH(F7200,menu_items!$A:$A,0)),0)</f>
        <v>14.5</v>
      </c>
      <c r="J7200" t="str">
        <f t="shared" si="563"/>
        <v>Thu</v>
      </c>
      <c r="K7200">
        <f t="shared" si="564"/>
        <v>23</v>
      </c>
      <c r="L7200" t="str">
        <f t="shared" si="565"/>
        <v>Feb</v>
      </c>
      <c r="M7200">
        <v>17</v>
      </c>
      <c r="N7200">
        <f t="shared" si="566"/>
        <v>1</v>
      </c>
      <c r="O7200" s="5">
        <f t="shared" si="567"/>
        <v>14.5</v>
      </c>
    </row>
    <row r="7201" spans="1:15" x14ac:dyDescent="0.25">
      <c r="A7201">
        <v>7284</v>
      </c>
      <c r="B7201">
        <v>3209</v>
      </c>
      <c r="C7201">
        <f>IF(COUNTIF($B$2:B7201,B7201)=1,1,0)</f>
        <v>1</v>
      </c>
      <c r="D7201" s="1">
        <v>44980</v>
      </c>
      <c r="E7201" s="2">
        <v>0.73818287037037034</v>
      </c>
      <c r="F7201">
        <v>107</v>
      </c>
      <c r="G7201" t="str">
        <f>IFERROR(INDEX(menu_items!$B:$B,MATCH(F7201,menu_items!$A:$A,0)),"Unknown value")</f>
        <v>Orange Chicken</v>
      </c>
      <c r="H7201" t="str">
        <f>IFERROR(INDEX(menu_items!$C:$C,MATCH(F7201,menu_items!$A:$A,0)),"Unknown value")</f>
        <v>Asian</v>
      </c>
      <c r="I7201" s="5">
        <f>IFERROR(INDEX(menu_items!$D:$D,MATCH(F7201,menu_items!$A:$A,0)),0)</f>
        <v>16.5</v>
      </c>
      <c r="J7201" t="str">
        <f t="shared" si="563"/>
        <v>Thu</v>
      </c>
      <c r="K7201">
        <f t="shared" si="564"/>
        <v>23</v>
      </c>
      <c r="L7201" t="str">
        <f t="shared" si="565"/>
        <v>Feb</v>
      </c>
      <c r="M7201">
        <v>17</v>
      </c>
      <c r="N7201">
        <f t="shared" si="566"/>
        <v>1</v>
      </c>
      <c r="O7201" s="5">
        <f t="shared" si="567"/>
        <v>16.5</v>
      </c>
    </row>
    <row r="7202" spans="1:15" x14ac:dyDescent="0.25">
      <c r="A7202">
        <v>7285</v>
      </c>
      <c r="B7202">
        <v>3210</v>
      </c>
      <c r="C7202">
        <f>IF(COUNTIF($B$2:B7202,B7202)=1,1,0)</f>
        <v>1</v>
      </c>
      <c r="D7202" s="1">
        <v>44980</v>
      </c>
      <c r="E7202" s="2">
        <v>0.75380787037037034</v>
      </c>
      <c r="F7202">
        <v>108</v>
      </c>
      <c r="G7202" t="str">
        <f>IFERROR(INDEX(menu_items!$B:$B,MATCH(F7202,menu_items!$A:$A,0)),"Unknown value")</f>
        <v>Tofu Pad Thai</v>
      </c>
      <c r="H7202" t="str">
        <f>IFERROR(INDEX(menu_items!$C:$C,MATCH(F7202,menu_items!$A:$A,0)),"Unknown value")</f>
        <v>Asian</v>
      </c>
      <c r="I7202" s="5">
        <f>IFERROR(INDEX(menu_items!$D:$D,MATCH(F7202,menu_items!$A:$A,0)),0)</f>
        <v>14.5</v>
      </c>
      <c r="J7202" t="str">
        <f t="shared" si="563"/>
        <v>Thu</v>
      </c>
      <c r="K7202">
        <f t="shared" si="564"/>
        <v>23</v>
      </c>
      <c r="L7202" t="str">
        <f t="shared" si="565"/>
        <v>Feb</v>
      </c>
      <c r="M7202">
        <v>18</v>
      </c>
      <c r="N7202">
        <f t="shared" si="566"/>
        <v>4</v>
      </c>
      <c r="O7202" s="5">
        <f t="shared" si="567"/>
        <v>65.900000000000006</v>
      </c>
    </row>
    <row r="7203" spans="1:15" x14ac:dyDescent="0.25">
      <c r="A7203">
        <v>7286</v>
      </c>
      <c r="B7203">
        <v>3210</v>
      </c>
      <c r="C7203">
        <f>IF(COUNTIF($B$2:B7203,B7203)=1,1,0)</f>
        <v>0</v>
      </c>
      <c r="D7203" s="1">
        <v>44980</v>
      </c>
      <c r="E7203" s="2">
        <v>0.75380787037037034</v>
      </c>
      <c r="F7203">
        <v>110</v>
      </c>
      <c r="G7203" t="str">
        <f>IFERROR(INDEX(menu_items!$B:$B,MATCH(F7203,menu_items!$A:$A,0)),"Unknown value")</f>
        <v>Pork Ramen</v>
      </c>
      <c r="H7203" t="str">
        <f>IFERROR(INDEX(menu_items!$C:$C,MATCH(F7203,menu_items!$A:$A,0)),"Unknown value")</f>
        <v>Asian</v>
      </c>
      <c r="I7203" s="5">
        <f>IFERROR(INDEX(menu_items!$D:$D,MATCH(F7203,menu_items!$A:$A,0)),0)</f>
        <v>17.95</v>
      </c>
      <c r="J7203" t="str">
        <f t="shared" si="563"/>
        <v>Thu</v>
      </c>
      <c r="K7203">
        <f t="shared" si="564"/>
        <v>23</v>
      </c>
      <c r="L7203" t="str">
        <f t="shared" si="565"/>
        <v>Feb</v>
      </c>
      <c r="M7203">
        <v>18</v>
      </c>
      <c r="N7203">
        <f t="shared" si="566"/>
        <v>4</v>
      </c>
      <c r="O7203" s="5">
        <f t="shared" si="567"/>
        <v>65.900000000000006</v>
      </c>
    </row>
    <row r="7204" spans="1:15" x14ac:dyDescent="0.25">
      <c r="A7204">
        <v>7287</v>
      </c>
      <c r="B7204">
        <v>3210</v>
      </c>
      <c r="C7204">
        <f>IF(COUNTIF($B$2:B7204,B7204)=1,1,0)</f>
        <v>0</v>
      </c>
      <c r="D7204" s="1">
        <v>44980</v>
      </c>
      <c r="E7204" s="2">
        <v>0.75380787037037034</v>
      </c>
      <c r="F7204">
        <v>129</v>
      </c>
      <c r="G7204" t="str">
        <f>IFERROR(INDEX(menu_items!$B:$B,MATCH(F7204,menu_items!$A:$A,0)),"Unknown value")</f>
        <v>Mushroom Ravioli</v>
      </c>
      <c r="H7204" t="str">
        <f>IFERROR(INDEX(menu_items!$C:$C,MATCH(F7204,menu_items!$A:$A,0)),"Unknown value")</f>
        <v>Italian</v>
      </c>
      <c r="I7204" s="5">
        <f>IFERROR(INDEX(menu_items!$D:$D,MATCH(F7204,menu_items!$A:$A,0)),0)</f>
        <v>15.5</v>
      </c>
      <c r="J7204" t="str">
        <f t="shared" si="563"/>
        <v>Thu</v>
      </c>
      <c r="K7204">
        <f t="shared" si="564"/>
        <v>23</v>
      </c>
      <c r="L7204" t="str">
        <f t="shared" si="565"/>
        <v>Feb</v>
      </c>
      <c r="M7204">
        <v>18</v>
      </c>
      <c r="N7204">
        <f t="shared" si="566"/>
        <v>4</v>
      </c>
      <c r="O7204" s="5">
        <f t="shared" si="567"/>
        <v>65.900000000000006</v>
      </c>
    </row>
    <row r="7205" spans="1:15" x14ac:dyDescent="0.25">
      <c r="A7205">
        <v>7288</v>
      </c>
      <c r="B7205">
        <v>3210</v>
      </c>
      <c r="C7205">
        <f>IF(COUNTIF($B$2:B7205,B7205)=1,1,0)</f>
        <v>0</v>
      </c>
      <c r="D7205" s="1">
        <v>44980</v>
      </c>
      <c r="E7205" s="2">
        <v>0.75380787037037034</v>
      </c>
      <c r="F7205">
        <v>131</v>
      </c>
      <c r="G7205" t="str">
        <f>IFERROR(INDEX(menu_items!$B:$B,MATCH(F7205,menu_items!$A:$A,0)),"Unknown value")</f>
        <v>Chicken Parmesan</v>
      </c>
      <c r="H7205" t="str">
        <f>IFERROR(INDEX(menu_items!$C:$C,MATCH(F7205,menu_items!$A:$A,0)),"Unknown value")</f>
        <v>Italian</v>
      </c>
      <c r="I7205" s="5">
        <f>IFERROR(INDEX(menu_items!$D:$D,MATCH(F7205,menu_items!$A:$A,0)),0)</f>
        <v>17.95</v>
      </c>
      <c r="J7205" t="str">
        <f t="shared" si="563"/>
        <v>Thu</v>
      </c>
      <c r="K7205">
        <f t="shared" si="564"/>
        <v>23</v>
      </c>
      <c r="L7205" t="str">
        <f t="shared" si="565"/>
        <v>Feb</v>
      </c>
      <c r="M7205">
        <v>18</v>
      </c>
      <c r="N7205">
        <f t="shared" si="566"/>
        <v>4</v>
      </c>
      <c r="O7205" s="5">
        <f t="shared" si="567"/>
        <v>65.900000000000006</v>
      </c>
    </row>
    <row r="7206" spans="1:15" x14ac:dyDescent="0.25">
      <c r="A7206">
        <v>7289</v>
      </c>
      <c r="B7206">
        <v>3211</v>
      </c>
      <c r="C7206">
        <f>IF(COUNTIF($B$2:B7206,B7206)=1,1,0)</f>
        <v>1</v>
      </c>
      <c r="D7206" s="1">
        <v>44980</v>
      </c>
      <c r="E7206" s="2">
        <v>0.76557870370370373</v>
      </c>
      <c r="F7206">
        <v>116</v>
      </c>
      <c r="G7206" t="str">
        <f>IFERROR(INDEX(menu_items!$B:$B,MATCH(F7206,menu_items!$A:$A,0)),"Unknown value")</f>
        <v>Steak Tacos</v>
      </c>
      <c r="H7206" t="str">
        <f>IFERROR(INDEX(menu_items!$C:$C,MATCH(F7206,menu_items!$A:$A,0)),"Unknown value")</f>
        <v>Mexican</v>
      </c>
      <c r="I7206" s="5">
        <f>IFERROR(INDEX(menu_items!$D:$D,MATCH(F7206,menu_items!$A:$A,0)),0)</f>
        <v>13.95</v>
      </c>
      <c r="J7206" t="str">
        <f t="shared" si="563"/>
        <v>Thu</v>
      </c>
      <c r="K7206">
        <f t="shared" si="564"/>
        <v>23</v>
      </c>
      <c r="L7206" t="str">
        <f t="shared" si="565"/>
        <v>Feb</v>
      </c>
      <c r="M7206">
        <v>18</v>
      </c>
      <c r="N7206">
        <f t="shared" si="566"/>
        <v>2</v>
      </c>
      <c r="O7206" s="5">
        <f t="shared" si="567"/>
        <v>28.45</v>
      </c>
    </row>
    <row r="7207" spans="1:15" x14ac:dyDescent="0.25">
      <c r="A7207">
        <v>7290</v>
      </c>
      <c r="B7207">
        <v>3211</v>
      </c>
      <c r="C7207">
        <f>IF(COUNTIF($B$2:B7207,B7207)=1,1,0)</f>
        <v>0</v>
      </c>
      <c r="D7207" s="1">
        <v>44980</v>
      </c>
      <c r="E7207" s="2">
        <v>0.76557870370370373</v>
      </c>
      <c r="F7207">
        <v>108</v>
      </c>
      <c r="G7207" t="str">
        <f>IFERROR(INDEX(menu_items!$B:$B,MATCH(F7207,menu_items!$A:$A,0)),"Unknown value")</f>
        <v>Tofu Pad Thai</v>
      </c>
      <c r="H7207" t="str">
        <f>IFERROR(INDEX(menu_items!$C:$C,MATCH(F7207,menu_items!$A:$A,0)),"Unknown value")</f>
        <v>Asian</v>
      </c>
      <c r="I7207" s="5">
        <f>IFERROR(INDEX(menu_items!$D:$D,MATCH(F7207,menu_items!$A:$A,0)),0)</f>
        <v>14.5</v>
      </c>
      <c r="J7207" t="str">
        <f t="shared" si="563"/>
        <v>Thu</v>
      </c>
      <c r="K7207">
        <f t="shared" si="564"/>
        <v>23</v>
      </c>
      <c r="L7207" t="str">
        <f t="shared" si="565"/>
        <v>Feb</v>
      </c>
      <c r="M7207">
        <v>18</v>
      </c>
      <c r="N7207">
        <f t="shared" si="566"/>
        <v>2</v>
      </c>
      <c r="O7207" s="5">
        <f t="shared" si="567"/>
        <v>28.45</v>
      </c>
    </row>
    <row r="7208" spans="1:15" x14ac:dyDescent="0.25">
      <c r="A7208">
        <v>7291</v>
      </c>
      <c r="B7208">
        <v>3212</v>
      </c>
      <c r="C7208">
        <f>IF(COUNTIF($B$2:B7208,B7208)=1,1,0)</f>
        <v>1</v>
      </c>
      <c r="D7208" s="1">
        <v>44980</v>
      </c>
      <c r="E7208" s="2">
        <v>0.77335648148148151</v>
      </c>
      <c r="F7208">
        <v>101</v>
      </c>
      <c r="G7208" t="str">
        <f>IFERROR(INDEX(menu_items!$B:$B,MATCH(F7208,menu_items!$A:$A,0)),"Unknown value")</f>
        <v>Hamburger</v>
      </c>
      <c r="H7208" t="str">
        <f>IFERROR(INDEX(menu_items!$C:$C,MATCH(F7208,menu_items!$A:$A,0)),"Unknown value")</f>
        <v>American</v>
      </c>
      <c r="I7208" s="5">
        <f>IFERROR(INDEX(menu_items!$D:$D,MATCH(F7208,menu_items!$A:$A,0)),0)</f>
        <v>12.95</v>
      </c>
      <c r="J7208" t="str">
        <f t="shared" si="563"/>
        <v>Thu</v>
      </c>
      <c r="K7208">
        <f t="shared" si="564"/>
        <v>23</v>
      </c>
      <c r="L7208" t="str">
        <f t="shared" si="565"/>
        <v>Feb</v>
      </c>
      <c r="M7208">
        <v>18</v>
      </c>
      <c r="N7208">
        <f t="shared" si="566"/>
        <v>2</v>
      </c>
      <c r="O7208" s="5">
        <f t="shared" si="567"/>
        <v>28.45</v>
      </c>
    </row>
    <row r="7209" spans="1:15" x14ac:dyDescent="0.25">
      <c r="A7209">
        <v>7292</v>
      </c>
      <c r="B7209">
        <v>3212</v>
      </c>
      <c r="C7209">
        <f>IF(COUNTIF($B$2:B7209,B7209)=1,1,0)</f>
        <v>0</v>
      </c>
      <c r="D7209" s="1">
        <v>44980</v>
      </c>
      <c r="E7209" s="2">
        <v>0.77335648148148151</v>
      </c>
      <c r="F7209">
        <v>129</v>
      </c>
      <c r="G7209" t="str">
        <f>IFERROR(INDEX(menu_items!$B:$B,MATCH(F7209,menu_items!$A:$A,0)),"Unknown value")</f>
        <v>Mushroom Ravioli</v>
      </c>
      <c r="H7209" t="str">
        <f>IFERROR(INDEX(menu_items!$C:$C,MATCH(F7209,menu_items!$A:$A,0)),"Unknown value")</f>
        <v>Italian</v>
      </c>
      <c r="I7209" s="5">
        <f>IFERROR(INDEX(menu_items!$D:$D,MATCH(F7209,menu_items!$A:$A,0)),0)</f>
        <v>15.5</v>
      </c>
      <c r="J7209" t="str">
        <f t="shared" si="563"/>
        <v>Thu</v>
      </c>
      <c r="K7209">
        <f t="shared" si="564"/>
        <v>23</v>
      </c>
      <c r="L7209" t="str">
        <f t="shared" si="565"/>
        <v>Feb</v>
      </c>
      <c r="M7209">
        <v>18</v>
      </c>
      <c r="N7209">
        <f t="shared" si="566"/>
        <v>2</v>
      </c>
      <c r="O7209" s="5">
        <f t="shared" si="567"/>
        <v>28.45</v>
      </c>
    </row>
    <row r="7210" spans="1:15" x14ac:dyDescent="0.25">
      <c r="A7210">
        <v>7293</v>
      </c>
      <c r="B7210">
        <v>3213</v>
      </c>
      <c r="C7210">
        <f>IF(COUNTIF($B$2:B7210,B7210)=1,1,0)</f>
        <v>1</v>
      </c>
      <c r="D7210" s="1">
        <v>44980</v>
      </c>
      <c r="E7210" s="2">
        <v>0.77631944444444445</v>
      </c>
      <c r="F7210">
        <v>102</v>
      </c>
      <c r="G7210" t="str">
        <f>IFERROR(INDEX(menu_items!$B:$B,MATCH(F7210,menu_items!$A:$A,0)),"Unknown value")</f>
        <v>Cheeseburger</v>
      </c>
      <c r="H7210" t="str">
        <f>IFERROR(INDEX(menu_items!$C:$C,MATCH(F7210,menu_items!$A:$A,0)),"Unknown value")</f>
        <v>American</v>
      </c>
      <c r="I7210" s="5">
        <f>IFERROR(INDEX(menu_items!$D:$D,MATCH(F7210,menu_items!$A:$A,0)),0)</f>
        <v>13.95</v>
      </c>
      <c r="J7210" t="str">
        <f t="shared" si="563"/>
        <v>Thu</v>
      </c>
      <c r="K7210">
        <f t="shared" si="564"/>
        <v>23</v>
      </c>
      <c r="L7210" t="str">
        <f t="shared" si="565"/>
        <v>Feb</v>
      </c>
      <c r="M7210">
        <v>18</v>
      </c>
      <c r="N7210">
        <f t="shared" si="566"/>
        <v>1</v>
      </c>
      <c r="O7210" s="5">
        <f t="shared" si="567"/>
        <v>13.95</v>
      </c>
    </row>
    <row r="7211" spans="1:15" x14ac:dyDescent="0.25">
      <c r="A7211">
        <v>7294</v>
      </c>
      <c r="B7211">
        <v>3214</v>
      </c>
      <c r="C7211">
        <f>IF(COUNTIF($B$2:B7211,B7211)=1,1,0)</f>
        <v>1</v>
      </c>
      <c r="D7211" s="1">
        <v>44980</v>
      </c>
      <c r="E7211" s="2">
        <v>0.77733796296296298</v>
      </c>
      <c r="F7211">
        <v>119</v>
      </c>
      <c r="G7211" t="str">
        <f>IFERROR(INDEX(menu_items!$B:$B,MATCH(F7211,menu_items!$A:$A,0)),"Unknown value")</f>
        <v>Chicken Torta</v>
      </c>
      <c r="H7211" t="str">
        <f>IFERROR(INDEX(menu_items!$C:$C,MATCH(F7211,menu_items!$A:$A,0)),"Unknown value")</f>
        <v>Mexican</v>
      </c>
      <c r="I7211" s="5">
        <f>IFERROR(INDEX(menu_items!$D:$D,MATCH(F7211,menu_items!$A:$A,0)),0)</f>
        <v>11.95</v>
      </c>
      <c r="J7211" t="str">
        <f t="shared" si="563"/>
        <v>Thu</v>
      </c>
      <c r="K7211">
        <f t="shared" si="564"/>
        <v>23</v>
      </c>
      <c r="L7211" t="str">
        <f t="shared" si="565"/>
        <v>Feb</v>
      </c>
      <c r="M7211">
        <v>18</v>
      </c>
      <c r="N7211">
        <f t="shared" si="566"/>
        <v>1</v>
      </c>
      <c r="O7211" s="5">
        <f t="shared" si="567"/>
        <v>11.95</v>
      </c>
    </row>
    <row r="7212" spans="1:15" x14ac:dyDescent="0.25">
      <c r="A7212">
        <v>7295</v>
      </c>
      <c r="B7212">
        <v>3215</v>
      </c>
      <c r="C7212">
        <f>IF(COUNTIF($B$2:B7212,B7212)=1,1,0)</f>
        <v>1</v>
      </c>
      <c r="D7212" s="1">
        <v>44980</v>
      </c>
      <c r="E7212" s="2">
        <v>0.78363425925925922</v>
      </c>
      <c r="F7212">
        <v>113</v>
      </c>
      <c r="G7212" t="str">
        <f>IFERROR(INDEX(menu_items!$B:$B,MATCH(F7212,menu_items!$A:$A,0)),"Unknown value")</f>
        <v>Edamame</v>
      </c>
      <c r="H7212" t="str">
        <f>IFERROR(INDEX(menu_items!$C:$C,MATCH(F7212,menu_items!$A:$A,0)),"Unknown value")</f>
        <v>Asian</v>
      </c>
      <c r="I7212" s="5">
        <f>IFERROR(INDEX(menu_items!$D:$D,MATCH(F7212,menu_items!$A:$A,0)),0)</f>
        <v>5</v>
      </c>
      <c r="J7212" t="str">
        <f t="shared" si="563"/>
        <v>Thu</v>
      </c>
      <c r="K7212">
        <f t="shared" si="564"/>
        <v>23</v>
      </c>
      <c r="L7212" t="str">
        <f t="shared" si="565"/>
        <v>Feb</v>
      </c>
      <c r="M7212">
        <v>18</v>
      </c>
      <c r="N7212">
        <f t="shared" si="566"/>
        <v>1</v>
      </c>
      <c r="O7212" s="5">
        <f t="shared" si="567"/>
        <v>5</v>
      </c>
    </row>
    <row r="7213" spans="1:15" x14ac:dyDescent="0.25">
      <c r="A7213">
        <v>7296</v>
      </c>
      <c r="B7213">
        <v>3216</v>
      </c>
      <c r="C7213">
        <f>IF(COUNTIF($B$2:B7213,B7213)=1,1,0)</f>
        <v>1</v>
      </c>
      <c r="D7213" s="1">
        <v>44980</v>
      </c>
      <c r="E7213" s="2">
        <v>0.78576388888888893</v>
      </c>
      <c r="F7213">
        <v>125</v>
      </c>
      <c r="G7213" t="str">
        <f>IFERROR(INDEX(menu_items!$B:$B,MATCH(F7213,menu_items!$A:$A,0)),"Unknown value")</f>
        <v>Spaghetti &amp; Meatballs</v>
      </c>
      <c r="H7213" t="str">
        <f>IFERROR(INDEX(menu_items!$C:$C,MATCH(F7213,menu_items!$A:$A,0)),"Unknown value")</f>
        <v>Italian</v>
      </c>
      <c r="I7213" s="5">
        <f>IFERROR(INDEX(menu_items!$D:$D,MATCH(F7213,menu_items!$A:$A,0)),0)</f>
        <v>17.95</v>
      </c>
      <c r="J7213" t="str">
        <f t="shared" si="563"/>
        <v>Thu</v>
      </c>
      <c r="K7213">
        <f t="shared" si="564"/>
        <v>23</v>
      </c>
      <c r="L7213" t="str">
        <f t="shared" si="565"/>
        <v>Feb</v>
      </c>
      <c r="M7213">
        <v>18</v>
      </c>
      <c r="N7213">
        <f t="shared" si="566"/>
        <v>4</v>
      </c>
      <c r="O7213" s="5">
        <f t="shared" si="567"/>
        <v>64.349999999999994</v>
      </c>
    </row>
    <row r="7214" spans="1:15" x14ac:dyDescent="0.25">
      <c r="A7214">
        <v>7297</v>
      </c>
      <c r="B7214">
        <v>3216</v>
      </c>
      <c r="C7214">
        <f>IF(COUNTIF($B$2:B7214,B7214)=1,1,0)</f>
        <v>0</v>
      </c>
      <c r="D7214" s="1">
        <v>44980</v>
      </c>
      <c r="E7214" s="2">
        <v>0.78576388888888893</v>
      </c>
      <c r="F7214">
        <v>117</v>
      </c>
      <c r="G7214" t="str">
        <f>IFERROR(INDEX(menu_items!$B:$B,MATCH(F7214,menu_items!$A:$A,0)),"Unknown value")</f>
        <v>Chicken Burrito</v>
      </c>
      <c r="H7214" t="str">
        <f>IFERROR(INDEX(menu_items!$C:$C,MATCH(F7214,menu_items!$A:$A,0)),"Unknown value")</f>
        <v>Mexican</v>
      </c>
      <c r="I7214" s="5">
        <f>IFERROR(INDEX(menu_items!$D:$D,MATCH(F7214,menu_items!$A:$A,0)),0)</f>
        <v>12.95</v>
      </c>
      <c r="J7214" t="str">
        <f t="shared" ref="J7214:J7277" si="568">TEXT(D7214,"ddd")</f>
        <v>Thu</v>
      </c>
      <c r="K7214">
        <f t="shared" ref="K7214:K7277" si="569">DAY(D7214)</f>
        <v>23</v>
      </c>
      <c r="L7214" t="str">
        <f t="shared" ref="L7214:L7277" si="570">TEXT(D7214,"mmm")</f>
        <v>Feb</v>
      </c>
      <c r="M7214">
        <v>18</v>
      </c>
      <c r="N7214">
        <f t="shared" si="566"/>
        <v>4</v>
      </c>
      <c r="O7214" s="5">
        <f t="shared" si="567"/>
        <v>64.349999999999994</v>
      </c>
    </row>
    <row r="7215" spans="1:15" x14ac:dyDescent="0.25">
      <c r="A7215">
        <v>7298</v>
      </c>
      <c r="B7215">
        <v>3216</v>
      </c>
      <c r="C7215">
        <f>IF(COUNTIF($B$2:B7215,B7215)=1,1,0)</f>
        <v>0</v>
      </c>
      <c r="D7215" s="1">
        <v>44980</v>
      </c>
      <c r="E7215" s="2">
        <v>0.78576388888888893</v>
      </c>
      <c r="F7215">
        <v>127</v>
      </c>
      <c r="G7215" t="str">
        <f>IFERROR(INDEX(menu_items!$B:$B,MATCH(F7215,menu_items!$A:$A,0)),"Unknown value")</f>
        <v>Meat Lasagna</v>
      </c>
      <c r="H7215" t="str">
        <f>IFERROR(INDEX(menu_items!$C:$C,MATCH(F7215,menu_items!$A:$A,0)),"Unknown value")</f>
        <v>Italian</v>
      </c>
      <c r="I7215" s="5">
        <f>IFERROR(INDEX(menu_items!$D:$D,MATCH(F7215,menu_items!$A:$A,0)),0)</f>
        <v>17.95</v>
      </c>
      <c r="J7215" t="str">
        <f t="shared" si="568"/>
        <v>Thu</v>
      </c>
      <c r="K7215">
        <f t="shared" si="569"/>
        <v>23</v>
      </c>
      <c r="L7215" t="str">
        <f t="shared" si="570"/>
        <v>Feb</v>
      </c>
      <c r="M7215">
        <v>18</v>
      </c>
      <c r="N7215">
        <f t="shared" si="566"/>
        <v>4</v>
      </c>
      <c r="O7215" s="5">
        <f t="shared" si="567"/>
        <v>64.349999999999994</v>
      </c>
    </row>
    <row r="7216" spans="1:15" x14ac:dyDescent="0.25">
      <c r="A7216">
        <v>7299</v>
      </c>
      <c r="B7216">
        <v>3216</v>
      </c>
      <c r="C7216">
        <f>IF(COUNTIF($B$2:B7216,B7216)=1,1,0)</f>
        <v>0</v>
      </c>
      <c r="D7216" s="1">
        <v>44980</v>
      </c>
      <c r="E7216" s="2">
        <v>0.78576388888888893</v>
      </c>
      <c r="F7216">
        <v>129</v>
      </c>
      <c r="G7216" t="str">
        <f>IFERROR(INDEX(menu_items!$B:$B,MATCH(F7216,menu_items!$A:$A,0)),"Unknown value")</f>
        <v>Mushroom Ravioli</v>
      </c>
      <c r="H7216" t="str">
        <f>IFERROR(INDEX(menu_items!$C:$C,MATCH(F7216,menu_items!$A:$A,0)),"Unknown value")</f>
        <v>Italian</v>
      </c>
      <c r="I7216" s="5">
        <f>IFERROR(INDEX(menu_items!$D:$D,MATCH(F7216,menu_items!$A:$A,0)),0)</f>
        <v>15.5</v>
      </c>
      <c r="J7216" t="str">
        <f t="shared" si="568"/>
        <v>Thu</v>
      </c>
      <c r="K7216">
        <f t="shared" si="569"/>
        <v>23</v>
      </c>
      <c r="L7216" t="str">
        <f t="shared" si="570"/>
        <v>Feb</v>
      </c>
      <c r="M7216">
        <v>18</v>
      </c>
      <c r="N7216">
        <f t="shared" si="566"/>
        <v>4</v>
      </c>
      <c r="O7216" s="5">
        <f t="shared" si="567"/>
        <v>64.349999999999994</v>
      </c>
    </row>
    <row r="7217" spans="1:15" x14ac:dyDescent="0.25">
      <c r="A7217">
        <v>7300</v>
      </c>
      <c r="B7217">
        <v>3217</v>
      </c>
      <c r="C7217">
        <f>IF(COUNTIF($B$2:B7217,B7217)=1,1,0)</f>
        <v>1</v>
      </c>
      <c r="D7217" s="1">
        <v>44980</v>
      </c>
      <c r="E7217" s="2">
        <v>0.83074074074074078</v>
      </c>
      <c r="F7217">
        <v>102</v>
      </c>
      <c r="G7217" t="str">
        <f>IFERROR(INDEX(menu_items!$B:$B,MATCH(F7217,menu_items!$A:$A,0)),"Unknown value")</f>
        <v>Cheeseburger</v>
      </c>
      <c r="H7217" t="str">
        <f>IFERROR(INDEX(menu_items!$C:$C,MATCH(F7217,menu_items!$A:$A,0)),"Unknown value")</f>
        <v>American</v>
      </c>
      <c r="I7217" s="5">
        <f>IFERROR(INDEX(menu_items!$D:$D,MATCH(F7217,menu_items!$A:$A,0)),0)</f>
        <v>13.95</v>
      </c>
      <c r="J7217" t="str">
        <f t="shared" si="568"/>
        <v>Thu</v>
      </c>
      <c r="K7217">
        <f t="shared" si="569"/>
        <v>23</v>
      </c>
      <c r="L7217" t="str">
        <f t="shared" si="570"/>
        <v>Feb</v>
      </c>
      <c r="M7217">
        <v>19</v>
      </c>
      <c r="N7217">
        <f t="shared" si="566"/>
        <v>4</v>
      </c>
      <c r="O7217" s="5">
        <f t="shared" si="567"/>
        <v>52.849999999999994</v>
      </c>
    </row>
    <row r="7218" spans="1:15" x14ac:dyDescent="0.25">
      <c r="A7218">
        <v>7301</v>
      </c>
      <c r="B7218">
        <v>3217</v>
      </c>
      <c r="C7218">
        <f>IF(COUNTIF($B$2:B7218,B7218)=1,1,0)</f>
        <v>0</v>
      </c>
      <c r="D7218" s="1">
        <v>44980</v>
      </c>
      <c r="E7218" s="2">
        <v>0.83074074074074078</v>
      </c>
      <c r="F7218">
        <v>103</v>
      </c>
      <c r="G7218" t="str">
        <f>IFERROR(INDEX(menu_items!$B:$B,MATCH(F7218,menu_items!$A:$A,0)),"Unknown value")</f>
        <v>Hot Dog</v>
      </c>
      <c r="H7218" t="str">
        <f>IFERROR(INDEX(menu_items!$C:$C,MATCH(F7218,menu_items!$A:$A,0)),"Unknown value")</f>
        <v>American</v>
      </c>
      <c r="I7218" s="5">
        <f>IFERROR(INDEX(menu_items!$D:$D,MATCH(F7218,menu_items!$A:$A,0)),0)</f>
        <v>9</v>
      </c>
      <c r="J7218" t="str">
        <f t="shared" si="568"/>
        <v>Thu</v>
      </c>
      <c r="K7218">
        <f t="shared" si="569"/>
        <v>23</v>
      </c>
      <c r="L7218" t="str">
        <f t="shared" si="570"/>
        <v>Feb</v>
      </c>
      <c r="M7218">
        <v>19</v>
      </c>
      <c r="N7218">
        <f t="shared" si="566"/>
        <v>4</v>
      </c>
      <c r="O7218" s="5">
        <f t="shared" si="567"/>
        <v>52.849999999999994</v>
      </c>
    </row>
    <row r="7219" spans="1:15" x14ac:dyDescent="0.25">
      <c r="A7219">
        <v>7302</v>
      </c>
      <c r="B7219">
        <v>3217</v>
      </c>
      <c r="C7219">
        <f>IF(COUNTIF($B$2:B7219,B7219)=1,1,0)</f>
        <v>0</v>
      </c>
      <c r="D7219" s="1">
        <v>44980</v>
      </c>
      <c r="E7219" s="2">
        <v>0.83074074074074078</v>
      </c>
      <c r="F7219">
        <v>125</v>
      </c>
      <c r="G7219" t="str">
        <f>IFERROR(INDEX(menu_items!$B:$B,MATCH(F7219,menu_items!$A:$A,0)),"Unknown value")</f>
        <v>Spaghetti &amp; Meatballs</v>
      </c>
      <c r="H7219" t="str">
        <f>IFERROR(INDEX(menu_items!$C:$C,MATCH(F7219,menu_items!$A:$A,0)),"Unknown value")</f>
        <v>Italian</v>
      </c>
      <c r="I7219" s="5">
        <f>IFERROR(INDEX(menu_items!$D:$D,MATCH(F7219,menu_items!$A:$A,0)),0)</f>
        <v>17.95</v>
      </c>
      <c r="J7219" t="str">
        <f t="shared" si="568"/>
        <v>Thu</v>
      </c>
      <c r="K7219">
        <f t="shared" si="569"/>
        <v>23</v>
      </c>
      <c r="L7219" t="str">
        <f t="shared" si="570"/>
        <v>Feb</v>
      </c>
      <c r="M7219">
        <v>19</v>
      </c>
      <c r="N7219">
        <f t="shared" si="566"/>
        <v>4</v>
      </c>
      <c r="O7219" s="5">
        <f t="shared" si="567"/>
        <v>52.849999999999994</v>
      </c>
    </row>
    <row r="7220" spans="1:15" x14ac:dyDescent="0.25">
      <c r="A7220">
        <v>7303</v>
      </c>
      <c r="B7220">
        <v>3217</v>
      </c>
      <c r="C7220">
        <f>IF(COUNTIF($B$2:B7220,B7220)=1,1,0)</f>
        <v>0</v>
      </c>
      <c r="D7220" s="1">
        <v>44980</v>
      </c>
      <c r="E7220" s="2">
        <v>0.83074074074074078</v>
      </c>
      <c r="F7220">
        <v>119</v>
      </c>
      <c r="G7220" t="str">
        <f>IFERROR(INDEX(menu_items!$B:$B,MATCH(F7220,menu_items!$A:$A,0)),"Unknown value")</f>
        <v>Chicken Torta</v>
      </c>
      <c r="H7220" t="str">
        <f>IFERROR(INDEX(menu_items!$C:$C,MATCH(F7220,menu_items!$A:$A,0)),"Unknown value")</f>
        <v>Mexican</v>
      </c>
      <c r="I7220" s="5">
        <f>IFERROR(INDEX(menu_items!$D:$D,MATCH(F7220,menu_items!$A:$A,0)),0)</f>
        <v>11.95</v>
      </c>
      <c r="J7220" t="str">
        <f t="shared" si="568"/>
        <v>Thu</v>
      </c>
      <c r="K7220">
        <f t="shared" si="569"/>
        <v>23</v>
      </c>
      <c r="L7220" t="str">
        <f t="shared" si="570"/>
        <v>Feb</v>
      </c>
      <c r="M7220">
        <v>19</v>
      </c>
      <c r="N7220">
        <f t="shared" si="566"/>
        <v>4</v>
      </c>
      <c r="O7220" s="5">
        <f t="shared" si="567"/>
        <v>52.849999999999994</v>
      </c>
    </row>
    <row r="7221" spans="1:15" x14ac:dyDescent="0.25">
      <c r="A7221">
        <v>7304</v>
      </c>
      <c r="B7221">
        <v>3218</v>
      </c>
      <c r="C7221">
        <f>IF(COUNTIF($B$2:B7221,B7221)=1,1,0)</f>
        <v>1</v>
      </c>
      <c r="D7221" s="1">
        <v>44980</v>
      </c>
      <c r="E7221" s="2">
        <v>0.83150462962962968</v>
      </c>
      <c r="F7221">
        <v>108</v>
      </c>
      <c r="G7221" t="str">
        <f>IFERROR(INDEX(menu_items!$B:$B,MATCH(F7221,menu_items!$A:$A,0)),"Unknown value")</f>
        <v>Tofu Pad Thai</v>
      </c>
      <c r="H7221" t="str">
        <f>IFERROR(INDEX(menu_items!$C:$C,MATCH(F7221,menu_items!$A:$A,0)),"Unknown value")</f>
        <v>Asian</v>
      </c>
      <c r="I7221" s="5">
        <f>IFERROR(INDEX(menu_items!$D:$D,MATCH(F7221,menu_items!$A:$A,0)),0)</f>
        <v>14.5</v>
      </c>
      <c r="J7221" t="str">
        <f t="shared" si="568"/>
        <v>Thu</v>
      </c>
      <c r="K7221">
        <f t="shared" si="569"/>
        <v>23</v>
      </c>
      <c r="L7221" t="str">
        <f t="shared" si="570"/>
        <v>Feb</v>
      </c>
      <c r="M7221">
        <v>19</v>
      </c>
      <c r="N7221">
        <f t="shared" si="566"/>
        <v>1</v>
      </c>
      <c r="O7221" s="5">
        <f t="shared" si="567"/>
        <v>14.5</v>
      </c>
    </row>
    <row r="7222" spans="1:15" x14ac:dyDescent="0.25">
      <c r="A7222">
        <v>7305</v>
      </c>
      <c r="B7222">
        <v>3219</v>
      </c>
      <c r="C7222">
        <f>IF(COUNTIF($B$2:B7222,B7222)=1,1,0)</f>
        <v>1</v>
      </c>
      <c r="D7222" s="1">
        <v>44980</v>
      </c>
      <c r="E7222" s="2">
        <v>0.84854166666666664</v>
      </c>
      <c r="F7222">
        <v>116</v>
      </c>
      <c r="G7222" t="str">
        <f>IFERROR(INDEX(menu_items!$B:$B,MATCH(F7222,menu_items!$A:$A,0)),"Unknown value")</f>
        <v>Steak Tacos</v>
      </c>
      <c r="H7222" t="str">
        <f>IFERROR(INDEX(menu_items!$C:$C,MATCH(F7222,menu_items!$A:$A,0)),"Unknown value")</f>
        <v>Mexican</v>
      </c>
      <c r="I7222" s="5">
        <f>IFERROR(INDEX(menu_items!$D:$D,MATCH(F7222,menu_items!$A:$A,0)),0)</f>
        <v>13.95</v>
      </c>
      <c r="J7222" t="str">
        <f t="shared" si="568"/>
        <v>Thu</v>
      </c>
      <c r="K7222">
        <f t="shared" si="569"/>
        <v>23</v>
      </c>
      <c r="L7222" t="str">
        <f t="shared" si="570"/>
        <v>Feb</v>
      </c>
      <c r="M7222">
        <v>20</v>
      </c>
      <c r="N7222">
        <f t="shared" si="566"/>
        <v>2</v>
      </c>
      <c r="O7222" s="5">
        <f t="shared" si="567"/>
        <v>25.9</v>
      </c>
    </row>
    <row r="7223" spans="1:15" x14ac:dyDescent="0.25">
      <c r="A7223">
        <v>7306</v>
      </c>
      <c r="B7223">
        <v>3219</v>
      </c>
      <c r="C7223">
        <f>IF(COUNTIF($B$2:B7223,B7223)=1,1,0)</f>
        <v>0</v>
      </c>
      <c r="D7223" s="1">
        <v>44980</v>
      </c>
      <c r="E7223" s="2">
        <v>0.84854166666666664</v>
      </c>
      <c r="F7223">
        <v>119</v>
      </c>
      <c r="G7223" t="str">
        <f>IFERROR(INDEX(menu_items!$B:$B,MATCH(F7223,menu_items!$A:$A,0)),"Unknown value")</f>
        <v>Chicken Torta</v>
      </c>
      <c r="H7223" t="str">
        <f>IFERROR(INDEX(menu_items!$C:$C,MATCH(F7223,menu_items!$A:$A,0)),"Unknown value")</f>
        <v>Mexican</v>
      </c>
      <c r="I7223" s="5">
        <f>IFERROR(INDEX(menu_items!$D:$D,MATCH(F7223,menu_items!$A:$A,0)),0)</f>
        <v>11.95</v>
      </c>
      <c r="J7223" t="str">
        <f t="shared" si="568"/>
        <v>Thu</v>
      </c>
      <c r="K7223">
        <f t="shared" si="569"/>
        <v>23</v>
      </c>
      <c r="L7223" t="str">
        <f t="shared" si="570"/>
        <v>Feb</v>
      </c>
      <c r="M7223">
        <v>20</v>
      </c>
      <c r="N7223">
        <f t="shared" si="566"/>
        <v>2</v>
      </c>
      <c r="O7223" s="5">
        <f t="shared" si="567"/>
        <v>25.9</v>
      </c>
    </row>
    <row r="7224" spans="1:15" x14ac:dyDescent="0.25">
      <c r="A7224">
        <v>7307</v>
      </c>
      <c r="B7224">
        <v>3220</v>
      </c>
      <c r="C7224">
        <f>IF(COUNTIF($B$2:B7224,B7224)=1,1,0)</f>
        <v>1</v>
      </c>
      <c r="D7224" s="1">
        <v>44980</v>
      </c>
      <c r="E7224" s="2">
        <v>0.85667824074074073</v>
      </c>
      <c r="F7224">
        <v>109</v>
      </c>
      <c r="G7224" t="str">
        <f>IFERROR(INDEX(menu_items!$B:$B,MATCH(F7224,menu_items!$A:$A,0)),"Unknown value")</f>
        <v>Korean Beef Bowl</v>
      </c>
      <c r="H7224" t="str">
        <f>IFERROR(INDEX(menu_items!$C:$C,MATCH(F7224,menu_items!$A:$A,0)),"Unknown value")</f>
        <v>Asian</v>
      </c>
      <c r="I7224" s="5">
        <f>IFERROR(INDEX(menu_items!$D:$D,MATCH(F7224,menu_items!$A:$A,0)),0)</f>
        <v>17.95</v>
      </c>
      <c r="J7224" t="str">
        <f t="shared" si="568"/>
        <v>Thu</v>
      </c>
      <c r="K7224">
        <f t="shared" si="569"/>
        <v>23</v>
      </c>
      <c r="L7224" t="str">
        <f t="shared" si="570"/>
        <v>Feb</v>
      </c>
      <c r="M7224">
        <v>20</v>
      </c>
      <c r="N7224">
        <f t="shared" si="566"/>
        <v>1</v>
      </c>
      <c r="O7224" s="5">
        <f t="shared" si="567"/>
        <v>17.95</v>
      </c>
    </row>
    <row r="7225" spans="1:15" x14ac:dyDescent="0.25">
      <c r="A7225">
        <v>7308</v>
      </c>
      <c r="B7225">
        <v>3221</v>
      </c>
      <c r="C7225">
        <f>IF(COUNTIF($B$2:B7225,B7225)=1,1,0)</f>
        <v>1</v>
      </c>
      <c r="D7225" s="1">
        <v>44980</v>
      </c>
      <c r="E7225" s="2">
        <v>0.88179398148148147</v>
      </c>
      <c r="F7225">
        <v>108</v>
      </c>
      <c r="G7225" t="str">
        <f>IFERROR(INDEX(menu_items!$B:$B,MATCH(F7225,menu_items!$A:$A,0)),"Unknown value")</f>
        <v>Tofu Pad Thai</v>
      </c>
      <c r="H7225" t="str">
        <f>IFERROR(INDEX(menu_items!$C:$C,MATCH(F7225,menu_items!$A:$A,0)),"Unknown value")</f>
        <v>Asian</v>
      </c>
      <c r="I7225" s="5">
        <f>IFERROR(INDEX(menu_items!$D:$D,MATCH(F7225,menu_items!$A:$A,0)),0)</f>
        <v>14.5</v>
      </c>
      <c r="J7225" t="str">
        <f t="shared" si="568"/>
        <v>Thu</v>
      </c>
      <c r="K7225">
        <f t="shared" si="569"/>
        <v>23</v>
      </c>
      <c r="L7225" t="str">
        <f t="shared" si="570"/>
        <v>Feb</v>
      </c>
      <c r="M7225">
        <v>21</v>
      </c>
      <c r="N7225">
        <f t="shared" si="566"/>
        <v>1</v>
      </c>
      <c r="O7225" s="5">
        <f t="shared" si="567"/>
        <v>14.5</v>
      </c>
    </row>
    <row r="7226" spans="1:15" x14ac:dyDescent="0.25">
      <c r="A7226">
        <v>7309</v>
      </c>
      <c r="B7226">
        <v>3222</v>
      </c>
      <c r="C7226">
        <f>IF(COUNTIF($B$2:B7226,B7226)=1,1,0)</f>
        <v>1</v>
      </c>
      <c r="D7226" s="1">
        <v>44980</v>
      </c>
      <c r="E7226" s="2">
        <v>0.88850694444444445</v>
      </c>
      <c r="F7226">
        <v>109</v>
      </c>
      <c r="G7226" t="str">
        <f>IFERROR(INDEX(menu_items!$B:$B,MATCH(F7226,menu_items!$A:$A,0)),"Unknown value")</f>
        <v>Korean Beef Bowl</v>
      </c>
      <c r="H7226" t="str">
        <f>IFERROR(INDEX(menu_items!$C:$C,MATCH(F7226,menu_items!$A:$A,0)),"Unknown value")</f>
        <v>Asian</v>
      </c>
      <c r="I7226" s="5">
        <f>IFERROR(INDEX(menu_items!$D:$D,MATCH(F7226,menu_items!$A:$A,0)),0)</f>
        <v>17.95</v>
      </c>
      <c r="J7226" t="str">
        <f t="shared" si="568"/>
        <v>Thu</v>
      </c>
      <c r="K7226">
        <f t="shared" si="569"/>
        <v>23</v>
      </c>
      <c r="L7226" t="str">
        <f t="shared" si="570"/>
        <v>Feb</v>
      </c>
      <c r="M7226">
        <v>21</v>
      </c>
      <c r="N7226">
        <f t="shared" si="566"/>
        <v>3</v>
      </c>
      <c r="O7226" s="5">
        <f t="shared" si="567"/>
        <v>41.9</v>
      </c>
    </row>
    <row r="7227" spans="1:15" x14ac:dyDescent="0.25">
      <c r="A7227">
        <v>7310</v>
      </c>
      <c r="B7227">
        <v>3222</v>
      </c>
      <c r="C7227">
        <f>IF(COUNTIF($B$2:B7227,B7227)=1,1,0)</f>
        <v>0</v>
      </c>
      <c r="D7227" s="1">
        <v>44980</v>
      </c>
      <c r="E7227" s="2">
        <v>0.88850694444444445</v>
      </c>
      <c r="F7227">
        <v>118</v>
      </c>
      <c r="G7227" t="str">
        <f>IFERROR(INDEX(menu_items!$B:$B,MATCH(F7227,menu_items!$A:$A,0)),"Unknown value")</f>
        <v>Steak Burrito</v>
      </c>
      <c r="H7227" t="str">
        <f>IFERROR(INDEX(menu_items!$C:$C,MATCH(F7227,menu_items!$A:$A,0)),"Unknown value")</f>
        <v>Mexican</v>
      </c>
      <c r="I7227" s="5">
        <f>IFERROR(INDEX(menu_items!$D:$D,MATCH(F7227,menu_items!$A:$A,0)),0)</f>
        <v>14.95</v>
      </c>
      <c r="J7227" t="str">
        <f t="shared" si="568"/>
        <v>Thu</v>
      </c>
      <c r="K7227">
        <f t="shared" si="569"/>
        <v>23</v>
      </c>
      <c r="L7227" t="str">
        <f t="shared" si="570"/>
        <v>Feb</v>
      </c>
      <c r="M7227">
        <v>21</v>
      </c>
      <c r="N7227">
        <f t="shared" si="566"/>
        <v>3</v>
      </c>
      <c r="O7227" s="5">
        <f t="shared" si="567"/>
        <v>41.9</v>
      </c>
    </row>
    <row r="7228" spans="1:15" x14ac:dyDescent="0.25">
      <c r="A7228">
        <v>7311</v>
      </c>
      <c r="B7228">
        <v>3222</v>
      </c>
      <c r="C7228">
        <f>IF(COUNTIF($B$2:B7228,B7228)=1,1,0)</f>
        <v>0</v>
      </c>
      <c r="D7228" s="1">
        <v>44980</v>
      </c>
      <c r="E7228" s="2">
        <v>0.88850694444444445</v>
      </c>
      <c r="F7228">
        <v>123</v>
      </c>
      <c r="G7228" t="str">
        <f>IFERROR(INDEX(menu_items!$B:$B,MATCH(F7228,menu_items!$A:$A,0)),"Unknown value")</f>
        <v>Chips &amp; Guacamole</v>
      </c>
      <c r="H7228" t="str">
        <f>IFERROR(INDEX(menu_items!$C:$C,MATCH(F7228,menu_items!$A:$A,0)),"Unknown value")</f>
        <v>Mexican</v>
      </c>
      <c r="I7228" s="5">
        <f>IFERROR(INDEX(menu_items!$D:$D,MATCH(F7228,menu_items!$A:$A,0)),0)</f>
        <v>9</v>
      </c>
      <c r="J7228" t="str">
        <f t="shared" si="568"/>
        <v>Thu</v>
      </c>
      <c r="K7228">
        <f t="shared" si="569"/>
        <v>23</v>
      </c>
      <c r="L7228" t="str">
        <f t="shared" si="570"/>
        <v>Feb</v>
      </c>
      <c r="M7228">
        <v>21</v>
      </c>
      <c r="N7228">
        <f t="shared" si="566"/>
        <v>3</v>
      </c>
      <c r="O7228" s="5">
        <f t="shared" si="567"/>
        <v>41.9</v>
      </c>
    </row>
    <row r="7229" spans="1:15" x14ac:dyDescent="0.25">
      <c r="A7229">
        <v>7312</v>
      </c>
      <c r="B7229">
        <v>3223</v>
      </c>
      <c r="C7229">
        <f>IF(COUNTIF($B$2:B7229,B7229)=1,1,0)</f>
        <v>1</v>
      </c>
      <c r="D7229" s="1">
        <v>44980</v>
      </c>
      <c r="E7229" s="2">
        <v>0.92045138888888889</v>
      </c>
      <c r="F7229">
        <v>116</v>
      </c>
      <c r="G7229" t="str">
        <f>IFERROR(INDEX(menu_items!$B:$B,MATCH(F7229,menu_items!$A:$A,0)),"Unknown value")</f>
        <v>Steak Tacos</v>
      </c>
      <c r="H7229" t="str">
        <f>IFERROR(INDEX(menu_items!$C:$C,MATCH(F7229,menu_items!$A:$A,0)),"Unknown value")</f>
        <v>Mexican</v>
      </c>
      <c r="I7229" s="5">
        <f>IFERROR(INDEX(menu_items!$D:$D,MATCH(F7229,menu_items!$A:$A,0)),0)</f>
        <v>13.95</v>
      </c>
      <c r="J7229" t="str">
        <f t="shared" si="568"/>
        <v>Thu</v>
      </c>
      <c r="K7229">
        <f t="shared" si="569"/>
        <v>23</v>
      </c>
      <c r="L7229" t="str">
        <f t="shared" si="570"/>
        <v>Feb</v>
      </c>
      <c r="M7229">
        <v>22</v>
      </c>
      <c r="N7229">
        <f t="shared" si="566"/>
        <v>3</v>
      </c>
      <c r="O7229" s="5">
        <f t="shared" si="567"/>
        <v>45.4</v>
      </c>
    </row>
    <row r="7230" spans="1:15" x14ac:dyDescent="0.25">
      <c r="A7230">
        <v>7313</v>
      </c>
      <c r="B7230">
        <v>3223</v>
      </c>
      <c r="C7230">
        <f>IF(COUNTIF($B$2:B7230,B7230)=1,1,0)</f>
        <v>0</v>
      </c>
      <c r="D7230" s="1">
        <v>44980</v>
      </c>
      <c r="E7230" s="2">
        <v>0.92045138888888889</v>
      </c>
      <c r="F7230">
        <v>126</v>
      </c>
      <c r="G7230" t="str">
        <f>IFERROR(INDEX(menu_items!$B:$B,MATCH(F7230,menu_items!$A:$A,0)),"Unknown value")</f>
        <v>Fettuccine Alfredo</v>
      </c>
      <c r="H7230" t="str">
        <f>IFERROR(INDEX(menu_items!$C:$C,MATCH(F7230,menu_items!$A:$A,0)),"Unknown value")</f>
        <v>Italian</v>
      </c>
      <c r="I7230" s="5">
        <f>IFERROR(INDEX(menu_items!$D:$D,MATCH(F7230,menu_items!$A:$A,0)),0)</f>
        <v>14.5</v>
      </c>
      <c r="J7230" t="str">
        <f t="shared" si="568"/>
        <v>Thu</v>
      </c>
      <c r="K7230">
        <f t="shared" si="569"/>
        <v>23</v>
      </c>
      <c r="L7230" t="str">
        <f t="shared" si="570"/>
        <v>Feb</v>
      </c>
      <c r="M7230">
        <v>22</v>
      </c>
      <c r="N7230">
        <f t="shared" si="566"/>
        <v>3</v>
      </c>
      <c r="O7230" s="5">
        <f t="shared" si="567"/>
        <v>45.4</v>
      </c>
    </row>
    <row r="7231" spans="1:15" x14ac:dyDescent="0.25">
      <c r="A7231">
        <v>7314</v>
      </c>
      <c r="B7231">
        <v>3223</v>
      </c>
      <c r="C7231">
        <f>IF(COUNTIF($B$2:B7231,B7231)=1,1,0)</f>
        <v>0</v>
      </c>
      <c r="D7231" s="1">
        <v>44980</v>
      </c>
      <c r="E7231" s="2">
        <v>0.92045138888888889</v>
      </c>
      <c r="F7231">
        <v>132</v>
      </c>
      <c r="G7231" t="str">
        <f>IFERROR(INDEX(menu_items!$B:$B,MATCH(F7231,menu_items!$A:$A,0)),"Unknown value")</f>
        <v>Eggplant Parmesan</v>
      </c>
      <c r="H7231" t="str">
        <f>IFERROR(INDEX(menu_items!$C:$C,MATCH(F7231,menu_items!$A:$A,0)),"Unknown value")</f>
        <v>Italian</v>
      </c>
      <c r="I7231" s="5">
        <f>IFERROR(INDEX(menu_items!$D:$D,MATCH(F7231,menu_items!$A:$A,0)),0)</f>
        <v>16.95</v>
      </c>
      <c r="J7231" t="str">
        <f t="shared" si="568"/>
        <v>Thu</v>
      </c>
      <c r="K7231">
        <f t="shared" si="569"/>
        <v>23</v>
      </c>
      <c r="L7231" t="str">
        <f t="shared" si="570"/>
        <v>Feb</v>
      </c>
      <c r="M7231">
        <v>22</v>
      </c>
      <c r="N7231">
        <f t="shared" si="566"/>
        <v>3</v>
      </c>
      <c r="O7231" s="5">
        <f t="shared" si="567"/>
        <v>45.4</v>
      </c>
    </row>
    <row r="7232" spans="1:15" x14ac:dyDescent="0.25">
      <c r="A7232">
        <v>7315</v>
      </c>
      <c r="B7232">
        <v>3224</v>
      </c>
      <c r="C7232">
        <f>IF(COUNTIF($B$2:B7232,B7232)=1,1,0)</f>
        <v>1</v>
      </c>
      <c r="D7232" s="1">
        <v>44980</v>
      </c>
      <c r="E7232" s="2">
        <v>0.93218749999999995</v>
      </c>
      <c r="F7232">
        <v>107</v>
      </c>
      <c r="G7232" t="str">
        <f>IFERROR(INDEX(menu_items!$B:$B,MATCH(F7232,menu_items!$A:$A,0)),"Unknown value")</f>
        <v>Orange Chicken</v>
      </c>
      <c r="H7232" t="str">
        <f>IFERROR(INDEX(menu_items!$C:$C,MATCH(F7232,menu_items!$A:$A,0)),"Unknown value")</f>
        <v>Asian</v>
      </c>
      <c r="I7232" s="5">
        <f>IFERROR(INDEX(menu_items!$D:$D,MATCH(F7232,menu_items!$A:$A,0)),0)</f>
        <v>16.5</v>
      </c>
      <c r="J7232" t="str">
        <f t="shared" si="568"/>
        <v>Thu</v>
      </c>
      <c r="K7232">
        <f t="shared" si="569"/>
        <v>23</v>
      </c>
      <c r="L7232" t="str">
        <f t="shared" si="570"/>
        <v>Feb</v>
      </c>
      <c r="M7232">
        <v>22</v>
      </c>
      <c r="N7232">
        <f t="shared" si="566"/>
        <v>1</v>
      </c>
      <c r="O7232" s="5">
        <f t="shared" si="567"/>
        <v>16.5</v>
      </c>
    </row>
    <row r="7233" spans="1:15" x14ac:dyDescent="0.25">
      <c r="A7233">
        <v>7316</v>
      </c>
      <c r="B7233">
        <v>3225</v>
      </c>
      <c r="C7233">
        <f>IF(COUNTIF($B$2:B7233,B7233)=1,1,0)</f>
        <v>1</v>
      </c>
      <c r="D7233" s="1">
        <v>44981</v>
      </c>
      <c r="E7233" s="2">
        <v>0.48908564814814814</v>
      </c>
      <c r="F7233">
        <v>108</v>
      </c>
      <c r="G7233" t="str">
        <f>IFERROR(INDEX(menu_items!$B:$B,MATCH(F7233,menu_items!$A:$A,0)),"Unknown value")</f>
        <v>Tofu Pad Thai</v>
      </c>
      <c r="H7233" t="str">
        <f>IFERROR(INDEX(menu_items!$C:$C,MATCH(F7233,menu_items!$A:$A,0)),"Unknown value")</f>
        <v>Asian</v>
      </c>
      <c r="I7233" s="5">
        <f>IFERROR(INDEX(menu_items!$D:$D,MATCH(F7233,menu_items!$A:$A,0)),0)</f>
        <v>14.5</v>
      </c>
      <c r="J7233" t="str">
        <f t="shared" si="568"/>
        <v>Fri</v>
      </c>
      <c r="K7233">
        <f t="shared" si="569"/>
        <v>24</v>
      </c>
      <c r="L7233" t="str">
        <f t="shared" si="570"/>
        <v>Feb</v>
      </c>
      <c r="M7233">
        <v>11</v>
      </c>
      <c r="N7233">
        <f t="shared" si="566"/>
        <v>1</v>
      </c>
      <c r="O7233" s="5">
        <f t="shared" si="567"/>
        <v>14.5</v>
      </c>
    </row>
    <row r="7234" spans="1:15" x14ac:dyDescent="0.25">
      <c r="A7234">
        <v>7317</v>
      </c>
      <c r="B7234">
        <v>3226</v>
      </c>
      <c r="C7234">
        <f>IF(COUNTIF($B$2:B7234,B7234)=1,1,0)</f>
        <v>1</v>
      </c>
      <c r="D7234" s="1">
        <v>44981</v>
      </c>
      <c r="E7234" s="2">
        <v>0.49747685185185186</v>
      </c>
      <c r="F7234">
        <v>108</v>
      </c>
      <c r="G7234" t="str">
        <f>IFERROR(INDEX(menu_items!$B:$B,MATCH(F7234,menu_items!$A:$A,0)),"Unknown value")</f>
        <v>Tofu Pad Thai</v>
      </c>
      <c r="H7234" t="str">
        <f>IFERROR(INDEX(menu_items!$C:$C,MATCH(F7234,menu_items!$A:$A,0)),"Unknown value")</f>
        <v>Asian</v>
      </c>
      <c r="I7234" s="5">
        <f>IFERROR(INDEX(menu_items!$D:$D,MATCH(F7234,menu_items!$A:$A,0)),0)</f>
        <v>14.5</v>
      </c>
      <c r="J7234" t="str">
        <f t="shared" si="568"/>
        <v>Fri</v>
      </c>
      <c r="K7234">
        <f t="shared" si="569"/>
        <v>24</v>
      </c>
      <c r="L7234" t="str">
        <f t="shared" si="570"/>
        <v>Feb</v>
      </c>
      <c r="M7234">
        <v>11</v>
      </c>
      <c r="N7234">
        <f t="shared" ref="N7234:N7297" si="571">COUNTIF($B:$B,B7234)</f>
        <v>5</v>
      </c>
      <c r="O7234" s="5">
        <f t="shared" ref="O7234:O7297" si="572">SUMIF($B:$B,B7234,$I:$I)</f>
        <v>60.45</v>
      </c>
    </row>
    <row r="7235" spans="1:15" x14ac:dyDescent="0.25">
      <c r="A7235">
        <v>7318</v>
      </c>
      <c r="B7235">
        <v>3226</v>
      </c>
      <c r="C7235">
        <f>IF(COUNTIF($B$2:B7235,B7235)=1,1,0)</f>
        <v>0</v>
      </c>
      <c r="D7235" s="1">
        <v>44981</v>
      </c>
      <c r="E7235" s="2">
        <v>0.49747685185185186</v>
      </c>
      <c r="F7235">
        <v>129</v>
      </c>
      <c r="G7235" t="str">
        <f>IFERROR(INDEX(menu_items!$B:$B,MATCH(F7235,menu_items!$A:$A,0)),"Unknown value")</f>
        <v>Mushroom Ravioli</v>
      </c>
      <c r="H7235" t="str">
        <f>IFERROR(INDEX(menu_items!$C:$C,MATCH(F7235,menu_items!$A:$A,0)),"Unknown value")</f>
        <v>Italian</v>
      </c>
      <c r="I7235" s="5">
        <f>IFERROR(INDEX(menu_items!$D:$D,MATCH(F7235,menu_items!$A:$A,0)),0)</f>
        <v>15.5</v>
      </c>
      <c r="J7235" t="str">
        <f t="shared" si="568"/>
        <v>Fri</v>
      </c>
      <c r="K7235">
        <f t="shared" si="569"/>
        <v>24</v>
      </c>
      <c r="L7235" t="str">
        <f t="shared" si="570"/>
        <v>Feb</v>
      </c>
      <c r="M7235">
        <v>11</v>
      </c>
      <c r="N7235">
        <f t="shared" si="571"/>
        <v>5</v>
      </c>
      <c r="O7235" s="5">
        <f t="shared" si="572"/>
        <v>60.45</v>
      </c>
    </row>
    <row r="7236" spans="1:15" x14ac:dyDescent="0.25">
      <c r="A7236">
        <v>7319</v>
      </c>
      <c r="B7236">
        <v>3226</v>
      </c>
      <c r="C7236">
        <f>IF(COUNTIF($B$2:B7236,B7236)=1,1,0)</f>
        <v>0</v>
      </c>
      <c r="D7236" s="1">
        <v>44981</v>
      </c>
      <c r="E7236" s="2">
        <v>0.49747685185185186</v>
      </c>
      <c r="F7236">
        <v>113</v>
      </c>
      <c r="G7236" t="str">
        <f>IFERROR(INDEX(menu_items!$B:$B,MATCH(F7236,menu_items!$A:$A,0)),"Unknown value")</f>
        <v>Edamame</v>
      </c>
      <c r="H7236" t="str">
        <f>IFERROR(INDEX(menu_items!$C:$C,MATCH(F7236,menu_items!$A:$A,0)),"Unknown value")</f>
        <v>Asian</v>
      </c>
      <c r="I7236" s="5">
        <f>IFERROR(INDEX(menu_items!$D:$D,MATCH(F7236,menu_items!$A:$A,0)),0)</f>
        <v>5</v>
      </c>
      <c r="J7236" t="str">
        <f t="shared" si="568"/>
        <v>Fri</v>
      </c>
      <c r="K7236">
        <f t="shared" si="569"/>
        <v>24</v>
      </c>
      <c r="L7236" t="str">
        <f t="shared" si="570"/>
        <v>Feb</v>
      </c>
      <c r="M7236">
        <v>11</v>
      </c>
      <c r="N7236">
        <f t="shared" si="571"/>
        <v>5</v>
      </c>
      <c r="O7236" s="5">
        <f t="shared" si="572"/>
        <v>60.45</v>
      </c>
    </row>
    <row r="7237" spans="1:15" x14ac:dyDescent="0.25">
      <c r="A7237">
        <v>7320</v>
      </c>
      <c r="B7237">
        <v>3226</v>
      </c>
      <c r="C7237">
        <f>IF(COUNTIF($B$2:B7237,B7237)=1,1,0)</f>
        <v>0</v>
      </c>
      <c r="D7237" s="1">
        <v>44981</v>
      </c>
      <c r="E7237" s="2">
        <v>0.49747685185185186</v>
      </c>
      <c r="F7237">
        <v>118</v>
      </c>
      <c r="G7237" t="str">
        <f>IFERROR(INDEX(menu_items!$B:$B,MATCH(F7237,menu_items!$A:$A,0)),"Unknown value")</f>
        <v>Steak Burrito</v>
      </c>
      <c r="H7237" t="str">
        <f>IFERROR(INDEX(menu_items!$C:$C,MATCH(F7237,menu_items!$A:$A,0)),"Unknown value")</f>
        <v>Mexican</v>
      </c>
      <c r="I7237" s="5">
        <f>IFERROR(INDEX(menu_items!$D:$D,MATCH(F7237,menu_items!$A:$A,0)),0)</f>
        <v>14.95</v>
      </c>
      <c r="J7237" t="str">
        <f t="shared" si="568"/>
        <v>Fri</v>
      </c>
      <c r="K7237">
        <f t="shared" si="569"/>
        <v>24</v>
      </c>
      <c r="L7237" t="str">
        <f t="shared" si="570"/>
        <v>Feb</v>
      </c>
      <c r="M7237">
        <v>11</v>
      </c>
      <c r="N7237">
        <f t="shared" si="571"/>
        <v>5</v>
      </c>
      <c r="O7237" s="5">
        <f t="shared" si="572"/>
        <v>60.45</v>
      </c>
    </row>
    <row r="7238" spans="1:15" x14ac:dyDescent="0.25">
      <c r="A7238">
        <v>7321</v>
      </c>
      <c r="B7238">
        <v>3226</v>
      </c>
      <c r="C7238">
        <f>IF(COUNTIF($B$2:B7238,B7238)=1,1,0)</f>
        <v>0</v>
      </c>
      <c r="D7238" s="1">
        <v>44981</v>
      </c>
      <c r="E7238" s="2">
        <v>0.49747685185185186</v>
      </c>
      <c r="F7238">
        <v>121</v>
      </c>
      <c r="G7238" t="str">
        <f>IFERROR(INDEX(menu_items!$B:$B,MATCH(F7238,menu_items!$A:$A,0)),"Unknown value")</f>
        <v>Cheese Quesadillas</v>
      </c>
      <c r="H7238" t="str">
        <f>IFERROR(INDEX(menu_items!$C:$C,MATCH(F7238,menu_items!$A:$A,0)),"Unknown value")</f>
        <v>Mexican</v>
      </c>
      <c r="I7238" s="5">
        <f>IFERROR(INDEX(menu_items!$D:$D,MATCH(F7238,menu_items!$A:$A,0)),0)</f>
        <v>10.5</v>
      </c>
      <c r="J7238" t="str">
        <f t="shared" si="568"/>
        <v>Fri</v>
      </c>
      <c r="K7238">
        <f t="shared" si="569"/>
        <v>24</v>
      </c>
      <c r="L7238" t="str">
        <f t="shared" si="570"/>
        <v>Feb</v>
      </c>
      <c r="M7238">
        <v>11</v>
      </c>
      <c r="N7238">
        <f t="shared" si="571"/>
        <v>5</v>
      </c>
      <c r="O7238" s="5">
        <f t="shared" si="572"/>
        <v>60.45</v>
      </c>
    </row>
    <row r="7239" spans="1:15" x14ac:dyDescent="0.25">
      <c r="A7239">
        <v>7322</v>
      </c>
      <c r="B7239">
        <v>3227</v>
      </c>
      <c r="C7239">
        <f>IF(COUNTIF($B$2:B7239,B7239)=1,1,0)</f>
        <v>1</v>
      </c>
      <c r="D7239" s="1">
        <v>44981</v>
      </c>
      <c r="E7239" s="2">
        <v>0.49842592592592594</v>
      </c>
      <c r="F7239">
        <v>103</v>
      </c>
      <c r="G7239" t="str">
        <f>IFERROR(INDEX(menu_items!$B:$B,MATCH(F7239,menu_items!$A:$A,0)),"Unknown value")</f>
        <v>Hot Dog</v>
      </c>
      <c r="H7239" t="str">
        <f>IFERROR(INDEX(menu_items!$C:$C,MATCH(F7239,menu_items!$A:$A,0)),"Unknown value")</f>
        <v>American</v>
      </c>
      <c r="I7239" s="5">
        <f>IFERROR(INDEX(menu_items!$D:$D,MATCH(F7239,menu_items!$A:$A,0)),0)</f>
        <v>9</v>
      </c>
      <c r="J7239" t="str">
        <f t="shared" si="568"/>
        <v>Fri</v>
      </c>
      <c r="K7239">
        <f t="shared" si="569"/>
        <v>24</v>
      </c>
      <c r="L7239" t="str">
        <f t="shared" si="570"/>
        <v>Feb</v>
      </c>
      <c r="M7239">
        <v>11</v>
      </c>
      <c r="N7239">
        <f t="shared" si="571"/>
        <v>2</v>
      </c>
      <c r="O7239" s="5">
        <f t="shared" si="572"/>
        <v>16</v>
      </c>
    </row>
    <row r="7240" spans="1:15" x14ac:dyDescent="0.25">
      <c r="A7240">
        <v>7323</v>
      </c>
      <c r="B7240">
        <v>3227</v>
      </c>
      <c r="C7240">
        <f>IF(COUNTIF($B$2:B7240,B7240)=1,1,0)</f>
        <v>0</v>
      </c>
      <c r="D7240" s="1">
        <v>44981</v>
      </c>
      <c r="E7240" s="2">
        <v>0.49842592592592594</v>
      </c>
      <c r="F7240">
        <v>122</v>
      </c>
      <c r="G7240" t="str">
        <f>IFERROR(INDEX(menu_items!$B:$B,MATCH(F7240,menu_items!$A:$A,0)),"Unknown value")</f>
        <v>Chips &amp; Salsa</v>
      </c>
      <c r="H7240" t="str">
        <f>IFERROR(INDEX(menu_items!$C:$C,MATCH(F7240,menu_items!$A:$A,0)),"Unknown value")</f>
        <v>Mexican</v>
      </c>
      <c r="I7240" s="5">
        <f>IFERROR(INDEX(menu_items!$D:$D,MATCH(F7240,menu_items!$A:$A,0)),0)</f>
        <v>7</v>
      </c>
      <c r="J7240" t="str">
        <f t="shared" si="568"/>
        <v>Fri</v>
      </c>
      <c r="K7240">
        <f t="shared" si="569"/>
        <v>24</v>
      </c>
      <c r="L7240" t="str">
        <f t="shared" si="570"/>
        <v>Feb</v>
      </c>
      <c r="M7240">
        <v>11</v>
      </c>
      <c r="N7240">
        <f t="shared" si="571"/>
        <v>2</v>
      </c>
      <c r="O7240" s="5">
        <f t="shared" si="572"/>
        <v>16</v>
      </c>
    </row>
    <row r="7241" spans="1:15" x14ac:dyDescent="0.25">
      <c r="A7241">
        <v>7324</v>
      </c>
      <c r="B7241">
        <v>3228</v>
      </c>
      <c r="C7241">
        <f>IF(COUNTIF($B$2:B7241,B7241)=1,1,0)</f>
        <v>1</v>
      </c>
      <c r="D7241" s="1">
        <v>44981</v>
      </c>
      <c r="E7241" s="2">
        <v>0.50604166666666661</v>
      </c>
      <c r="F7241">
        <v>109</v>
      </c>
      <c r="G7241" t="str">
        <f>IFERROR(INDEX(menu_items!$B:$B,MATCH(F7241,menu_items!$A:$A,0)),"Unknown value")</f>
        <v>Korean Beef Bowl</v>
      </c>
      <c r="H7241" t="str">
        <f>IFERROR(INDEX(menu_items!$C:$C,MATCH(F7241,menu_items!$A:$A,0)),"Unknown value")</f>
        <v>Asian</v>
      </c>
      <c r="I7241" s="5">
        <f>IFERROR(INDEX(menu_items!$D:$D,MATCH(F7241,menu_items!$A:$A,0)),0)</f>
        <v>17.95</v>
      </c>
      <c r="J7241" t="str">
        <f t="shared" si="568"/>
        <v>Fri</v>
      </c>
      <c r="K7241">
        <f t="shared" si="569"/>
        <v>24</v>
      </c>
      <c r="L7241" t="str">
        <f t="shared" si="570"/>
        <v>Feb</v>
      </c>
      <c r="M7241">
        <v>12</v>
      </c>
      <c r="N7241">
        <f t="shared" si="571"/>
        <v>2</v>
      </c>
      <c r="O7241" s="5">
        <f t="shared" si="572"/>
        <v>29.9</v>
      </c>
    </row>
    <row r="7242" spans="1:15" x14ac:dyDescent="0.25">
      <c r="A7242">
        <v>7325</v>
      </c>
      <c r="B7242">
        <v>3228</v>
      </c>
      <c r="C7242">
        <f>IF(COUNTIF($B$2:B7242,B7242)=1,1,0)</f>
        <v>0</v>
      </c>
      <c r="D7242" s="1">
        <v>44981</v>
      </c>
      <c r="E7242" s="2">
        <v>0.50604166666666661</v>
      </c>
      <c r="F7242">
        <v>111</v>
      </c>
      <c r="G7242" t="str">
        <f>IFERROR(INDEX(menu_items!$B:$B,MATCH(F7242,menu_items!$A:$A,0)),"Unknown value")</f>
        <v>California Roll</v>
      </c>
      <c r="H7242" t="str">
        <f>IFERROR(INDEX(menu_items!$C:$C,MATCH(F7242,menu_items!$A:$A,0)),"Unknown value")</f>
        <v>Asian</v>
      </c>
      <c r="I7242" s="5">
        <f>IFERROR(INDEX(menu_items!$D:$D,MATCH(F7242,menu_items!$A:$A,0)),0)</f>
        <v>11.95</v>
      </c>
      <c r="J7242" t="str">
        <f t="shared" si="568"/>
        <v>Fri</v>
      </c>
      <c r="K7242">
        <f t="shared" si="569"/>
        <v>24</v>
      </c>
      <c r="L7242" t="str">
        <f t="shared" si="570"/>
        <v>Feb</v>
      </c>
      <c r="M7242">
        <v>12</v>
      </c>
      <c r="N7242">
        <f t="shared" si="571"/>
        <v>2</v>
      </c>
      <c r="O7242" s="5">
        <f t="shared" si="572"/>
        <v>29.9</v>
      </c>
    </row>
    <row r="7243" spans="1:15" x14ac:dyDescent="0.25">
      <c r="A7243">
        <v>7326</v>
      </c>
      <c r="B7243">
        <v>3229</v>
      </c>
      <c r="C7243">
        <f>IF(COUNTIF($B$2:B7243,B7243)=1,1,0)</f>
        <v>1</v>
      </c>
      <c r="D7243" s="1">
        <v>44981</v>
      </c>
      <c r="E7243" s="2">
        <v>0.50799768518518518</v>
      </c>
      <c r="F7243">
        <v>124</v>
      </c>
      <c r="G7243" t="str">
        <f>IFERROR(INDEX(menu_items!$B:$B,MATCH(F7243,menu_items!$A:$A,0)),"Unknown value")</f>
        <v>Spaghetti</v>
      </c>
      <c r="H7243" t="str">
        <f>IFERROR(INDEX(menu_items!$C:$C,MATCH(F7243,menu_items!$A:$A,0)),"Unknown value")</f>
        <v>Italian</v>
      </c>
      <c r="I7243" s="5">
        <f>IFERROR(INDEX(menu_items!$D:$D,MATCH(F7243,menu_items!$A:$A,0)),0)</f>
        <v>14.5</v>
      </c>
      <c r="J7243" t="str">
        <f t="shared" si="568"/>
        <v>Fri</v>
      </c>
      <c r="K7243">
        <f t="shared" si="569"/>
        <v>24</v>
      </c>
      <c r="L7243" t="str">
        <f t="shared" si="570"/>
        <v>Feb</v>
      </c>
      <c r="M7243">
        <v>12</v>
      </c>
      <c r="N7243">
        <f t="shared" si="571"/>
        <v>2</v>
      </c>
      <c r="O7243" s="5">
        <f t="shared" si="572"/>
        <v>28.45</v>
      </c>
    </row>
    <row r="7244" spans="1:15" x14ac:dyDescent="0.25">
      <c r="A7244">
        <v>7327</v>
      </c>
      <c r="B7244">
        <v>3229</v>
      </c>
      <c r="C7244">
        <f>IF(COUNTIF($B$2:B7244,B7244)=1,1,0)</f>
        <v>0</v>
      </c>
      <c r="D7244" s="1">
        <v>44981</v>
      </c>
      <c r="E7244" s="2">
        <v>0.50799768518518518</v>
      </c>
      <c r="F7244">
        <v>120</v>
      </c>
      <c r="G7244" t="str">
        <f>IFERROR(INDEX(menu_items!$B:$B,MATCH(F7244,menu_items!$A:$A,0)),"Unknown value")</f>
        <v>Steak Torta</v>
      </c>
      <c r="H7244" t="str">
        <f>IFERROR(INDEX(menu_items!$C:$C,MATCH(F7244,menu_items!$A:$A,0)),"Unknown value")</f>
        <v>Mexican</v>
      </c>
      <c r="I7244" s="5">
        <f>IFERROR(INDEX(menu_items!$D:$D,MATCH(F7244,menu_items!$A:$A,0)),0)</f>
        <v>13.95</v>
      </c>
      <c r="J7244" t="str">
        <f t="shared" si="568"/>
        <v>Fri</v>
      </c>
      <c r="K7244">
        <f t="shared" si="569"/>
        <v>24</v>
      </c>
      <c r="L7244" t="str">
        <f t="shared" si="570"/>
        <v>Feb</v>
      </c>
      <c r="M7244">
        <v>12</v>
      </c>
      <c r="N7244">
        <f t="shared" si="571"/>
        <v>2</v>
      </c>
      <c r="O7244" s="5">
        <f t="shared" si="572"/>
        <v>28.45</v>
      </c>
    </row>
    <row r="7245" spans="1:15" x14ac:dyDescent="0.25">
      <c r="A7245">
        <v>7328</v>
      </c>
      <c r="B7245">
        <v>3230</v>
      </c>
      <c r="C7245">
        <f>IF(COUNTIF($B$2:B7245,B7245)=1,1,0)</f>
        <v>1</v>
      </c>
      <c r="D7245" s="1">
        <v>44981</v>
      </c>
      <c r="E7245" s="2">
        <v>0.50923611111111111</v>
      </c>
      <c r="F7245">
        <v>121</v>
      </c>
      <c r="G7245" t="str">
        <f>IFERROR(INDEX(menu_items!$B:$B,MATCH(F7245,menu_items!$A:$A,0)),"Unknown value")</f>
        <v>Cheese Quesadillas</v>
      </c>
      <c r="H7245" t="str">
        <f>IFERROR(INDEX(menu_items!$C:$C,MATCH(F7245,menu_items!$A:$A,0)),"Unknown value")</f>
        <v>Mexican</v>
      </c>
      <c r="I7245" s="5">
        <f>IFERROR(INDEX(menu_items!$D:$D,MATCH(F7245,menu_items!$A:$A,0)),0)</f>
        <v>10.5</v>
      </c>
      <c r="J7245" t="str">
        <f t="shared" si="568"/>
        <v>Fri</v>
      </c>
      <c r="K7245">
        <f t="shared" si="569"/>
        <v>24</v>
      </c>
      <c r="L7245" t="str">
        <f t="shared" si="570"/>
        <v>Feb</v>
      </c>
      <c r="M7245">
        <v>12</v>
      </c>
      <c r="N7245">
        <f t="shared" si="571"/>
        <v>2</v>
      </c>
      <c r="O7245" s="5">
        <f t="shared" si="572"/>
        <v>17.5</v>
      </c>
    </row>
    <row r="7246" spans="1:15" x14ac:dyDescent="0.25">
      <c r="A7246">
        <v>7329</v>
      </c>
      <c r="B7246">
        <v>3230</v>
      </c>
      <c r="C7246">
        <f>IF(COUNTIF($B$2:B7246,B7246)=1,1,0)</f>
        <v>0</v>
      </c>
      <c r="D7246" s="1">
        <v>44981</v>
      </c>
      <c r="E7246" s="2">
        <v>0.50923611111111111</v>
      </c>
      <c r="F7246">
        <v>106</v>
      </c>
      <c r="G7246" t="str">
        <f>IFERROR(INDEX(menu_items!$B:$B,MATCH(F7246,menu_items!$A:$A,0)),"Unknown value")</f>
        <v>French Fries</v>
      </c>
      <c r="H7246" t="str">
        <f>IFERROR(INDEX(menu_items!$C:$C,MATCH(F7246,menu_items!$A:$A,0)),"Unknown value")</f>
        <v>American</v>
      </c>
      <c r="I7246" s="5">
        <f>IFERROR(INDEX(menu_items!$D:$D,MATCH(F7246,menu_items!$A:$A,0)),0)</f>
        <v>7</v>
      </c>
      <c r="J7246" t="str">
        <f t="shared" si="568"/>
        <v>Fri</v>
      </c>
      <c r="K7246">
        <f t="shared" si="569"/>
        <v>24</v>
      </c>
      <c r="L7246" t="str">
        <f t="shared" si="570"/>
        <v>Feb</v>
      </c>
      <c r="M7246">
        <v>12</v>
      </c>
      <c r="N7246">
        <f t="shared" si="571"/>
        <v>2</v>
      </c>
      <c r="O7246" s="5">
        <f t="shared" si="572"/>
        <v>17.5</v>
      </c>
    </row>
    <row r="7247" spans="1:15" x14ac:dyDescent="0.25">
      <c r="A7247">
        <v>7330</v>
      </c>
      <c r="B7247">
        <v>3231</v>
      </c>
      <c r="C7247">
        <f>IF(COUNTIF($B$2:B7247,B7247)=1,1,0)</f>
        <v>1</v>
      </c>
      <c r="D7247" s="1">
        <v>44981</v>
      </c>
      <c r="E7247" s="2">
        <v>0.51053240740740746</v>
      </c>
      <c r="F7247">
        <v>125</v>
      </c>
      <c r="G7247" t="str">
        <f>IFERROR(INDEX(menu_items!$B:$B,MATCH(F7247,menu_items!$A:$A,0)),"Unknown value")</f>
        <v>Spaghetti &amp; Meatballs</v>
      </c>
      <c r="H7247" t="str">
        <f>IFERROR(INDEX(menu_items!$C:$C,MATCH(F7247,menu_items!$A:$A,0)),"Unknown value")</f>
        <v>Italian</v>
      </c>
      <c r="I7247" s="5">
        <f>IFERROR(INDEX(menu_items!$D:$D,MATCH(F7247,menu_items!$A:$A,0)),0)</f>
        <v>17.95</v>
      </c>
      <c r="J7247" t="str">
        <f t="shared" si="568"/>
        <v>Fri</v>
      </c>
      <c r="K7247">
        <f t="shared" si="569"/>
        <v>24</v>
      </c>
      <c r="L7247" t="str">
        <f t="shared" si="570"/>
        <v>Feb</v>
      </c>
      <c r="M7247">
        <v>12</v>
      </c>
      <c r="N7247">
        <f t="shared" si="571"/>
        <v>2</v>
      </c>
      <c r="O7247" s="5">
        <f t="shared" si="572"/>
        <v>37.9</v>
      </c>
    </row>
    <row r="7248" spans="1:15" x14ac:dyDescent="0.25">
      <c r="A7248">
        <v>7331</v>
      </c>
      <c r="B7248">
        <v>3231</v>
      </c>
      <c r="C7248">
        <f>IF(COUNTIF($B$2:B7248,B7248)=1,1,0)</f>
        <v>0</v>
      </c>
      <c r="D7248" s="1">
        <v>44981</v>
      </c>
      <c r="E7248" s="2">
        <v>0.51053240740740746</v>
      </c>
      <c r="F7248">
        <v>130</v>
      </c>
      <c r="G7248" t="str">
        <f>IFERROR(INDEX(menu_items!$B:$B,MATCH(F7248,menu_items!$A:$A,0)),"Unknown value")</f>
        <v>Shrimp Scampi</v>
      </c>
      <c r="H7248" t="str">
        <f>IFERROR(INDEX(menu_items!$C:$C,MATCH(F7248,menu_items!$A:$A,0)),"Unknown value")</f>
        <v>Italian</v>
      </c>
      <c r="I7248" s="5">
        <f>IFERROR(INDEX(menu_items!$D:$D,MATCH(F7248,menu_items!$A:$A,0)),0)</f>
        <v>19.95</v>
      </c>
      <c r="J7248" t="str">
        <f t="shared" si="568"/>
        <v>Fri</v>
      </c>
      <c r="K7248">
        <f t="shared" si="569"/>
        <v>24</v>
      </c>
      <c r="L7248" t="str">
        <f t="shared" si="570"/>
        <v>Feb</v>
      </c>
      <c r="M7248">
        <v>12</v>
      </c>
      <c r="N7248">
        <f t="shared" si="571"/>
        <v>2</v>
      </c>
      <c r="O7248" s="5">
        <f t="shared" si="572"/>
        <v>37.9</v>
      </c>
    </row>
    <row r="7249" spans="1:15" x14ac:dyDescent="0.25">
      <c r="A7249">
        <v>7332</v>
      </c>
      <c r="B7249">
        <v>3232</v>
      </c>
      <c r="C7249">
        <f>IF(COUNTIF($B$2:B7249,B7249)=1,1,0)</f>
        <v>1</v>
      </c>
      <c r="D7249" s="1">
        <v>44981</v>
      </c>
      <c r="E7249" s="2">
        <v>0.51716435185185183</v>
      </c>
      <c r="F7249">
        <v>124</v>
      </c>
      <c r="G7249" t="str">
        <f>IFERROR(INDEX(menu_items!$B:$B,MATCH(F7249,menu_items!$A:$A,0)),"Unknown value")</f>
        <v>Spaghetti</v>
      </c>
      <c r="H7249" t="str">
        <f>IFERROR(INDEX(menu_items!$C:$C,MATCH(F7249,menu_items!$A:$A,0)),"Unknown value")</f>
        <v>Italian</v>
      </c>
      <c r="I7249" s="5">
        <f>IFERROR(INDEX(menu_items!$D:$D,MATCH(F7249,menu_items!$A:$A,0)),0)</f>
        <v>14.5</v>
      </c>
      <c r="J7249" t="str">
        <f t="shared" si="568"/>
        <v>Fri</v>
      </c>
      <c r="K7249">
        <f t="shared" si="569"/>
        <v>24</v>
      </c>
      <c r="L7249" t="str">
        <f t="shared" si="570"/>
        <v>Feb</v>
      </c>
      <c r="M7249">
        <v>12</v>
      </c>
      <c r="N7249">
        <f t="shared" si="571"/>
        <v>4</v>
      </c>
      <c r="O7249" s="5">
        <f t="shared" si="572"/>
        <v>53.95</v>
      </c>
    </row>
    <row r="7250" spans="1:15" x14ac:dyDescent="0.25">
      <c r="A7250">
        <v>7333</v>
      </c>
      <c r="B7250">
        <v>3232</v>
      </c>
      <c r="C7250">
        <f>IF(COUNTIF($B$2:B7250,B7250)=1,1,0)</f>
        <v>0</v>
      </c>
      <c r="D7250" s="1">
        <v>44981</v>
      </c>
      <c r="E7250" s="2">
        <v>0.51716435185185183</v>
      </c>
      <c r="F7250">
        <v>125</v>
      </c>
      <c r="G7250" t="str">
        <f>IFERROR(INDEX(menu_items!$B:$B,MATCH(F7250,menu_items!$A:$A,0)),"Unknown value")</f>
        <v>Spaghetti &amp; Meatballs</v>
      </c>
      <c r="H7250" t="str">
        <f>IFERROR(INDEX(menu_items!$C:$C,MATCH(F7250,menu_items!$A:$A,0)),"Unknown value")</f>
        <v>Italian</v>
      </c>
      <c r="I7250" s="5">
        <f>IFERROR(INDEX(menu_items!$D:$D,MATCH(F7250,menu_items!$A:$A,0)),0)</f>
        <v>17.95</v>
      </c>
      <c r="J7250" t="str">
        <f t="shared" si="568"/>
        <v>Fri</v>
      </c>
      <c r="K7250">
        <f t="shared" si="569"/>
        <v>24</v>
      </c>
      <c r="L7250" t="str">
        <f t="shared" si="570"/>
        <v>Feb</v>
      </c>
      <c r="M7250">
        <v>12</v>
      </c>
      <c r="N7250">
        <f t="shared" si="571"/>
        <v>4</v>
      </c>
      <c r="O7250" s="5">
        <f t="shared" si="572"/>
        <v>53.95</v>
      </c>
    </row>
    <row r="7251" spans="1:15" x14ac:dyDescent="0.25">
      <c r="A7251">
        <v>7334</v>
      </c>
      <c r="B7251">
        <v>3232</v>
      </c>
      <c r="C7251">
        <f>IF(COUNTIF($B$2:B7251,B7251)=1,1,0)</f>
        <v>0</v>
      </c>
      <c r="D7251" s="1">
        <v>44981</v>
      </c>
      <c r="E7251" s="2">
        <v>0.51716435185185183</v>
      </c>
      <c r="F7251">
        <v>126</v>
      </c>
      <c r="G7251" t="str">
        <f>IFERROR(INDEX(menu_items!$B:$B,MATCH(F7251,menu_items!$A:$A,0)),"Unknown value")</f>
        <v>Fettuccine Alfredo</v>
      </c>
      <c r="H7251" t="str">
        <f>IFERROR(INDEX(menu_items!$C:$C,MATCH(F7251,menu_items!$A:$A,0)),"Unknown value")</f>
        <v>Italian</v>
      </c>
      <c r="I7251" s="5">
        <f>IFERROR(INDEX(menu_items!$D:$D,MATCH(F7251,menu_items!$A:$A,0)),0)</f>
        <v>14.5</v>
      </c>
      <c r="J7251" t="str">
        <f t="shared" si="568"/>
        <v>Fri</v>
      </c>
      <c r="K7251">
        <f t="shared" si="569"/>
        <v>24</v>
      </c>
      <c r="L7251" t="str">
        <f t="shared" si="570"/>
        <v>Feb</v>
      </c>
      <c r="M7251">
        <v>12</v>
      </c>
      <c r="N7251">
        <f t="shared" si="571"/>
        <v>4</v>
      </c>
      <c r="O7251" s="5">
        <f t="shared" si="572"/>
        <v>53.95</v>
      </c>
    </row>
    <row r="7252" spans="1:15" x14ac:dyDescent="0.25">
      <c r="A7252">
        <v>7335</v>
      </c>
      <c r="B7252">
        <v>3232</v>
      </c>
      <c r="C7252">
        <f>IF(COUNTIF($B$2:B7252,B7252)=1,1,0)</f>
        <v>0</v>
      </c>
      <c r="D7252" s="1">
        <v>44981</v>
      </c>
      <c r="E7252" s="2">
        <v>0.51716435185185183</v>
      </c>
      <c r="F7252">
        <v>122</v>
      </c>
      <c r="G7252" t="str">
        <f>IFERROR(INDEX(menu_items!$B:$B,MATCH(F7252,menu_items!$A:$A,0)),"Unknown value")</f>
        <v>Chips &amp; Salsa</v>
      </c>
      <c r="H7252" t="str">
        <f>IFERROR(INDEX(menu_items!$C:$C,MATCH(F7252,menu_items!$A:$A,0)),"Unknown value")</f>
        <v>Mexican</v>
      </c>
      <c r="I7252" s="5">
        <f>IFERROR(INDEX(menu_items!$D:$D,MATCH(F7252,menu_items!$A:$A,0)),0)</f>
        <v>7</v>
      </c>
      <c r="J7252" t="str">
        <f t="shared" si="568"/>
        <v>Fri</v>
      </c>
      <c r="K7252">
        <f t="shared" si="569"/>
        <v>24</v>
      </c>
      <c r="L7252" t="str">
        <f t="shared" si="570"/>
        <v>Feb</v>
      </c>
      <c r="M7252">
        <v>12</v>
      </c>
      <c r="N7252">
        <f t="shared" si="571"/>
        <v>4</v>
      </c>
      <c r="O7252" s="5">
        <f t="shared" si="572"/>
        <v>53.95</v>
      </c>
    </row>
    <row r="7253" spans="1:15" x14ac:dyDescent="0.25">
      <c r="A7253">
        <v>7336</v>
      </c>
      <c r="B7253">
        <v>3233</v>
      </c>
      <c r="C7253">
        <f>IF(COUNTIF($B$2:B7253,B7253)=1,1,0)</f>
        <v>1</v>
      </c>
      <c r="D7253" s="1">
        <v>44981</v>
      </c>
      <c r="E7253" s="2">
        <v>0.52050925925925928</v>
      </c>
      <c r="F7253">
        <v>106</v>
      </c>
      <c r="G7253" t="str">
        <f>IFERROR(INDEX(menu_items!$B:$B,MATCH(F7253,menu_items!$A:$A,0)),"Unknown value")</f>
        <v>French Fries</v>
      </c>
      <c r="H7253" t="str">
        <f>IFERROR(INDEX(menu_items!$C:$C,MATCH(F7253,menu_items!$A:$A,0)),"Unknown value")</f>
        <v>American</v>
      </c>
      <c r="I7253" s="5">
        <f>IFERROR(INDEX(menu_items!$D:$D,MATCH(F7253,menu_items!$A:$A,0)),0)</f>
        <v>7</v>
      </c>
      <c r="J7253" t="str">
        <f t="shared" si="568"/>
        <v>Fri</v>
      </c>
      <c r="K7253">
        <f t="shared" si="569"/>
        <v>24</v>
      </c>
      <c r="L7253" t="str">
        <f t="shared" si="570"/>
        <v>Feb</v>
      </c>
      <c r="M7253">
        <v>12</v>
      </c>
      <c r="N7253">
        <f t="shared" si="571"/>
        <v>1</v>
      </c>
      <c r="O7253" s="5">
        <f t="shared" si="572"/>
        <v>7</v>
      </c>
    </row>
    <row r="7254" spans="1:15" x14ac:dyDescent="0.25">
      <c r="A7254">
        <v>7337</v>
      </c>
      <c r="B7254">
        <v>3234</v>
      </c>
      <c r="C7254">
        <f>IF(COUNTIF($B$2:B7254,B7254)=1,1,0)</f>
        <v>1</v>
      </c>
      <c r="D7254" s="1">
        <v>44981</v>
      </c>
      <c r="E7254" s="2">
        <v>0.5240393518518518</v>
      </c>
      <c r="F7254">
        <v>101</v>
      </c>
      <c r="G7254" t="str">
        <f>IFERROR(INDEX(menu_items!$B:$B,MATCH(F7254,menu_items!$A:$A,0)),"Unknown value")</f>
        <v>Hamburger</v>
      </c>
      <c r="H7254" t="str">
        <f>IFERROR(INDEX(menu_items!$C:$C,MATCH(F7254,menu_items!$A:$A,0)),"Unknown value")</f>
        <v>American</v>
      </c>
      <c r="I7254" s="5">
        <f>IFERROR(INDEX(menu_items!$D:$D,MATCH(F7254,menu_items!$A:$A,0)),0)</f>
        <v>12.95</v>
      </c>
      <c r="J7254" t="str">
        <f t="shared" si="568"/>
        <v>Fri</v>
      </c>
      <c r="K7254">
        <f t="shared" si="569"/>
        <v>24</v>
      </c>
      <c r="L7254" t="str">
        <f t="shared" si="570"/>
        <v>Feb</v>
      </c>
      <c r="M7254">
        <v>12</v>
      </c>
      <c r="N7254">
        <f t="shared" si="571"/>
        <v>10</v>
      </c>
      <c r="O7254" s="5">
        <f t="shared" si="572"/>
        <v>120.7</v>
      </c>
    </row>
    <row r="7255" spans="1:15" x14ac:dyDescent="0.25">
      <c r="A7255">
        <v>7338</v>
      </c>
      <c r="B7255">
        <v>3234</v>
      </c>
      <c r="C7255">
        <f>IF(COUNTIF($B$2:B7255,B7255)=1,1,0)</f>
        <v>0</v>
      </c>
      <c r="D7255" s="1">
        <v>44981</v>
      </c>
      <c r="E7255" s="2">
        <v>0.5240393518518518</v>
      </c>
      <c r="F7255">
        <v>101</v>
      </c>
      <c r="G7255" t="str">
        <f>IFERROR(INDEX(menu_items!$B:$B,MATCH(F7255,menu_items!$A:$A,0)),"Unknown value")</f>
        <v>Hamburger</v>
      </c>
      <c r="H7255" t="str">
        <f>IFERROR(INDEX(menu_items!$C:$C,MATCH(F7255,menu_items!$A:$A,0)),"Unknown value")</f>
        <v>American</v>
      </c>
      <c r="I7255" s="5">
        <f>IFERROR(INDEX(menu_items!$D:$D,MATCH(F7255,menu_items!$A:$A,0)),0)</f>
        <v>12.95</v>
      </c>
      <c r="J7255" t="str">
        <f t="shared" si="568"/>
        <v>Fri</v>
      </c>
      <c r="K7255">
        <f t="shared" si="569"/>
        <v>24</v>
      </c>
      <c r="L7255" t="str">
        <f t="shared" si="570"/>
        <v>Feb</v>
      </c>
      <c r="M7255">
        <v>12</v>
      </c>
      <c r="N7255">
        <f t="shared" si="571"/>
        <v>10</v>
      </c>
      <c r="O7255" s="5">
        <f t="shared" si="572"/>
        <v>120.7</v>
      </c>
    </row>
    <row r="7256" spans="1:15" x14ac:dyDescent="0.25">
      <c r="A7256">
        <v>7339</v>
      </c>
      <c r="B7256">
        <v>3234</v>
      </c>
      <c r="C7256">
        <f>IF(COUNTIF($B$2:B7256,B7256)=1,1,0)</f>
        <v>0</v>
      </c>
      <c r="D7256" s="1">
        <v>44981</v>
      </c>
      <c r="E7256" s="2">
        <v>0.5240393518518518</v>
      </c>
      <c r="F7256">
        <v>115</v>
      </c>
      <c r="G7256" t="str">
        <f>IFERROR(INDEX(menu_items!$B:$B,MATCH(F7256,menu_items!$A:$A,0)),"Unknown value")</f>
        <v>Chicken Tacos</v>
      </c>
      <c r="H7256" t="str">
        <f>IFERROR(INDEX(menu_items!$C:$C,MATCH(F7256,menu_items!$A:$A,0)),"Unknown value")</f>
        <v>Mexican</v>
      </c>
      <c r="I7256" s="5">
        <f>IFERROR(INDEX(menu_items!$D:$D,MATCH(F7256,menu_items!$A:$A,0)),0)</f>
        <v>11.95</v>
      </c>
      <c r="J7256" t="str">
        <f t="shared" si="568"/>
        <v>Fri</v>
      </c>
      <c r="K7256">
        <f t="shared" si="569"/>
        <v>24</v>
      </c>
      <c r="L7256" t="str">
        <f t="shared" si="570"/>
        <v>Feb</v>
      </c>
      <c r="M7256">
        <v>12</v>
      </c>
      <c r="N7256">
        <f t="shared" si="571"/>
        <v>10</v>
      </c>
      <c r="O7256" s="5">
        <f t="shared" si="572"/>
        <v>120.7</v>
      </c>
    </row>
    <row r="7257" spans="1:15" x14ac:dyDescent="0.25">
      <c r="A7257">
        <v>7340</v>
      </c>
      <c r="B7257">
        <v>3234</v>
      </c>
      <c r="C7257">
        <f>IF(COUNTIF($B$2:B7257,B7257)=1,1,0)</f>
        <v>0</v>
      </c>
      <c r="D7257" s="1">
        <v>44981</v>
      </c>
      <c r="E7257" s="2">
        <v>0.5240393518518518</v>
      </c>
      <c r="F7257">
        <v>102</v>
      </c>
      <c r="G7257" t="str">
        <f>IFERROR(INDEX(menu_items!$B:$B,MATCH(F7257,menu_items!$A:$A,0)),"Unknown value")</f>
        <v>Cheeseburger</v>
      </c>
      <c r="H7257" t="str">
        <f>IFERROR(INDEX(menu_items!$C:$C,MATCH(F7257,menu_items!$A:$A,0)),"Unknown value")</f>
        <v>American</v>
      </c>
      <c r="I7257" s="5">
        <f>IFERROR(INDEX(menu_items!$D:$D,MATCH(F7257,menu_items!$A:$A,0)),0)</f>
        <v>13.95</v>
      </c>
      <c r="J7257" t="str">
        <f t="shared" si="568"/>
        <v>Fri</v>
      </c>
      <c r="K7257">
        <f t="shared" si="569"/>
        <v>24</v>
      </c>
      <c r="L7257" t="str">
        <f t="shared" si="570"/>
        <v>Feb</v>
      </c>
      <c r="M7257">
        <v>12</v>
      </c>
      <c r="N7257">
        <f t="shared" si="571"/>
        <v>10</v>
      </c>
      <c r="O7257" s="5">
        <f t="shared" si="572"/>
        <v>120.7</v>
      </c>
    </row>
    <row r="7258" spans="1:15" x14ac:dyDescent="0.25">
      <c r="A7258">
        <v>7341</v>
      </c>
      <c r="B7258">
        <v>3234</v>
      </c>
      <c r="C7258">
        <f>IF(COUNTIF($B$2:B7258,B7258)=1,1,0)</f>
        <v>0</v>
      </c>
      <c r="D7258" s="1">
        <v>44981</v>
      </c>
      <c r="E7258" s="2">
        <v>0.5240393518518518</v>
      </c>
      <c r="F7258">
        <v>102</v>
      </c>
      <c r="G7258" t="str">
        <f>IFERROR(INDEX(menu_items!$B:$B,MATCH(F7258,menu_items!$A:$A,0)),"Unknown value")</f>
        <v>Cheeseburger</v>
      </c>
      <c r="H7258" t="str">
        <f>IFERROR(INDEX(menu_items!$C:$C,MATCH(F7258,menu_items!$A:$A,0)),"Unknown value")</f>
        <v>American</v>
      </c>
      <c r="I7258" s="5">
        <f>IFERROR(INDEX(menu_items!$D:$D,MATCH(F7258,menu_items!$A:$A,0)),0)</f>
        <v>13.95</v>
      </c>
      <c r="J7258" t="str">
        <f t="shared" si="568"/>
        <v>Fri</v>
      </c>
      <c r="K7258">
        <f t="shared" si="569"/>
        <v>24</v>
      </c>
      <c r="L7258" t="str">
        <f t="shared" si="570"/>
        <v>Feb</v>
      </c>
      <c r="M7258">
        <v>12</v>
      </c>
      <c r="N7258">
        <f t="shared" si="571"/>
        <v>10</v>
      </c>
      <c r="O7258" s="5">
        <f t="shared" si="572"/>
        <v>120.7</v>
      </c>
    </row>
    <row r="7259" spans="1:15" x14ac:dyDescent="0.25">
      <c r="A7259">
        <v>7342</v>
      </c>
      <c r="B7259">
        <v>3234</v>
      </c>
      <c r="C7259">
        <f>IF(COUNTIF($B$2:B7259,B7259)=1,1,0)</f>
        <v>0</v>
      </c>
      <c r="D7259" s="1">
        <v>44981</v>
      </c>
      <c r="E7259" s="2">
        <v>0.5240393518518518</v>
      </c>
      <c r="F7259">
        <v>124</v>
      </c>
      <c r="G7259" t="str">
        <f>IFERROR(INDEX(menu_items!$B:$B,MATCH(F7259,menu_items!$A:$A,0)),"Unknown value")</f>
        <v>Spaghetti</v>
      </c>
      <c r="H7259" t="str">
        <f>IFERROR(INDEX(menu_items!$C:$C,MATCH(F7259,menu_items!$A:$A,0)),"Unknown value")</f>
        <v>Italian</v>
      </c>
      <c r="I7259" s="5">
        <f>IFERROR(INDEX(menu_items!$D:$D,MATCH(F7259,menu_items!$A:$A,0)),0)</f>
        <v>14.5</v>
      </c>
      <c r="J7259" t="str">
        <f t="shared" si="568"/>
        <v>Fri</v>
      </c>
      <c r="K7259">
        <f t="shared" si="569"/>
        <v>24</v>
      </c>
      <c r="L7259" t="str">
        <f t="shared" si="570"/>
        <v>Feb</v>
      </c>
      <c r="M7259">
        <v>12</v>
      </c>
      <c r="N7259">
        <f t="shared" si="571"/>
        <v>10</v>
      </c>
      <c r="O7259" s="5">
        <f t="shared" si="572"/>
        <v>120.7</v>
      </c>
    </row>
    <row r="7260" spans="1:15" x14ac:dyDescent="0.25">
      <c r="A7260">
        <v>7343</v>
      </c>
      <c r="B7260">
        <v>3234</v>
      </c>
      <c r="C7260">
        <f>IF(COUNTIF($B$2:B7260,B7260)=1,1,0)</f>
        <v>0</v>
      </c>
      <c r="D7260" s="1">
        <v>44981</v>
      </c>
      <c r="E7260" s="2">
        <v>0.5240393518518518</v>
      </c>
      <c r="F7260">
        <v>109</v>
      </c>
      <c r="G7260" t="str">
        <f>IFERROR(INDEX(menu_items!$B:$B,MATCH(F7260,menu_items!$A:$A,0)),"Unknown value")</f>
        <v>Korean Beef Bowl</v>
      </c>
      <c r="H7260" t="str">
        <f>IFERROR(INDEX(menu_items!$C:$C,MATCH(F7260,menu_items!$A:$A,0)),"Unknown value")</f>
        <v>Asian</v>
      </c>
      <c r="I7260" s="5">
        <f>IFERROR(INDEX(menu_items!$D:$D,MATCH(F7260,menu_items!$A:$A,0)),0)</f>
        <v>17.95</v>
      </c>
      <c r="J7260" t="str">
        <f t="shared" si="568"/>
        <v>Fri</v>
      </c>
      <c r="K7260">
        <f t="shared" si="569"/>
        <v>24</v>
      </c>
      <c r="L7260" t="str">
        <f t="shared" si="570"/>
        <v>Feb</v>
      </c>
      <c r="M7260">
        <v>12</v>
      </c>
      <c r="N7260">
        <f t="shared" si="571"/>
        <v>10</v>
      </c>
      <c r="O7260" s="5">
        <f t="shared" si="572"/>
        <v>120.7</v>
      </c>
    </row>
    <row r="7261" spans="1:15" x14ac:dyDescent="0.25">
      <c r="A7261">
        <v>7344</v>
      </c>
      <c r="B7261">
        <v>3234</v>
      </c>
      <c r="C7261">
        <f>IF(COUNTIF($B$2:B7261,B7261)=1,1,0)</f>
        <v>0</v>
      </c>
      <c r="D7261" s="1">
        <v>44981</v>
      </c>
      <c r="E7261" s="2">
        <v>0.5240393518518518</v>
      </c>
      <c r="F7261">
        <v>113</v>
      </c>
      <c r="G7261" t="str">
        <f>IFERROR(INDEX(menu_items!$B:$B,MATCH(F7261,menu_items!$A:$A,0)),"Unknown value")</f>
        <v>Edamame</v>
      </c>
      <c r="H7261" t="str">
        <f>IFERROR(INDEX(menu_items!$C:$C,MATCH(F7261,menu_items!$A:$A,0)),"Unknown value")</f>
        <v>Asian</v>
      </c>
      <c r="I7261" s="5">
        <f>IFERROR(INDEX(menu_items!$D:$D,MATCH(F7261,menu_items!$A:$A,0)),0)</f>
        <v>5</v>
      </c>
      <c r="J7261" t="str">
        <f t="shared" si="568"/>
        <v>Fri</v>
      </c>
      <c r="K7261">
        <f t="shared" si="569"/>
        <v>24</v>
      </c>
      <c r="L7261" t="str">
        <f t="shared" si="570"/>
        <v>Feb</v>
      </c>
      <c r="M7261">
        <v>12</v>
      </c>
      <c r="N7261">
        <f t="shared" si="571"/>
        <v>10</v>
      </c>
      <c r="O7261" s="5">
        <f t="shared" si="572"/>
        <v>120.7</v>
      </c>
    </row>
    <row r="7262" spans="1:15" x14ac:dyDescent="0.25">
      <c r="A7262">
        <v>7345</v>
      </c>
      <c r="B7262">
        <v>3234</v>
      </c>
      <c r="C7262">
        <f>IF(COUNTIF($B$2:B7262,B7262)=1,1,0)</f>
        <v>0</v>
      </c>
      <c r="D7262" s="1">
        <v>44981</v>
      </c>
      <c r="E7262" s="2">
        <v>0.5240393518518518</v>
      </c>
      <c r="F7262">
        <v>121</v>
      </c>
      <c r="G7262" t="str">
        <f>IFERROR(INDEX(menu_items!$B:$B,MATCH(F7262,menu_items!$A:$A,0)),"Unknown value")</f>
        <v>Cheese Quesadillas</v>
      </c>
      <c r="H7262" t="str">
        <f>IFERROR(INDEX(menu_items!$C:$C,MATCH(F7262,menu_items!$A:$A,0)),"Unknown value")</f>
        <v>Mexican</v>
      </c>
      <c r="I7262" s="5">
        <f>IFERROR(INDEX(menu_items!$D:$D,MATCH(F7262,menu_items!$A:$A,0)),0)</f>
        <v>10.5</v>
      </c>
      <c r="J7262" t="str">
        <f t="shared" si="568"/>
        <v>Fri</v>
      </c>
      <c r="K7262">
        <f t="shared" si="569"/>
        <v>24</v>
      </c>
      <c r="L7262" t="str">
        <f t="shared" si="570"/>
        <v>Feb</v>
      </c>
      <c r="M7262">
        <v>12</v>
      </c>
      <c r="N7262">
        <f t="shared" si="571"/>
        <v>10</v>
      </c>
      <c r="O7262" s="5">
        <f t="shared" si="572"/>
        <v>120.7</v>
      </c>
    </row>
    <row r="7263" spans="1:15" x14ac:dyDescent="0.25">
      <c r="A7263">
        <v>7346</v>
      </c>
      <c r="B7263">
        <v>3234</v>
      </c>
      <c r="C7263">
        <f>IF(COUNTIF($B$2:B7263,B7263)=1,1,0)</f>
        <v>0</v>
      </c>
      <c r="D7263" s="1">
        <v>44981</v>
      </c>
      <c r="E7263" s="2">
        <v>0.5240393518518518</v>
      </c>
      <c r="F7263">
        <v>105</v>
      </c>
      <c r="G7263" t="str">
        <f>IFERROR(INDEX(menu_items!$B:$B,MATCH(F7263,menu_items!$A:$A,0)),"Unknown value")</f>
        <v>Mac &amp; Cheese</v>
      </c>
      <c r="H7263" t="str">
        <f>IFERROR(INDEX(menu_items!$C:$C,MATCH(F7263,menu_items!$A:$A,0)),"Unknown value")</f>
        <v>American</v>
      </c>
      <c r="I7263" s="5">
        <f>IFERROR(INDEX(menu_items!$D:$D,MATCH(F7263,menu_items!$A:$A,0)),0)</f>
        <v>7</v>
      </c>
      <c r="J7263" t="str">
        <f t="shared" si="568"/>
        <v>Fri</v>
      </c>
      <c r="K7263">
        <f t="shared" si="569"/>
        <v>24</v>
      </c>
      <c r="L7263" t="str">
        <f t="shared" si="570"/>
        <v>Feb</v>
      </c>
      <c r="M7263">
        <v>12</v>
      </c>
      <c r="N7263">
        <f t="shared" si="571"/>
        <v>10</v>
      </c>
      <c r="O7263" s="5">
        <f t="shared" si="572"/>
        <v>120.7</v>
      </c>
    </row>
    <row r="7264" spans="1:15" x14ac:dyDescent="0.25">
      <c r="A7264">
        <v>7347</v>
      </c>
      <c r="B7264">
        <v>3235</v>
      </c>
      <c r="C7264">
        <f>IF(COUNTIF($B$2:B7264,B7264)=1,1,0)</f>
        <v>1</v>
      </c>
      <c r="D7264" s="1">
        <v>44981</v>
      </c>
      <c r="E7264" s="2">
        <v>0.53457175925925926</v>
      </c>
      <c r="F7264">
        <v>118</v>
      </c>
      <c r="G7264" t="str">
        <f>IFERROR(INDEX(menu_items!$B:$B,MATCH(F7264,menu_items!$A:$A,0)),"Unknown value")</f>
        <v>Steak Burrito</v>
      </c>
      <c r="H7264" t="str">
        <f>IFERROR(INDEX(menu_items!$C:$C,MATCH(F7264,menu_items!$A:$A,0)),"Unknown value")</f>
        <v>Mexican</v>
      </c>
      <c r="I7264" s="5">
        <f>IFERROR(INDEX(menu_items!$D:$D,MATCH(F7264,menu_items!$A:$A,0)),0)</f>
        <v>14.95</v>
      </c>
      <c r="J7264" t="str">
        <f t="shared" si="568"/>
        <v>Fri</v>
      </c>
      <c r="K7264">
        <f t="shared" si="569"/>
        <v>24</v>
      </c>
      <c r="L7264" t="str">
        <f t="shared" si="570"/>
        <v>Feb</v>
      </c>
      <c r="M7264">
        <v>12</v>
      </c>
      <c r="N7264">
        <f t="shared" si="571"/>
        <v>1</v>
      </c>
      <c r="O7264" s="5">
        <f t="shared" si="572"/>
        <v>14.95</v>
      </c>
    </row>
    <row r="7265" spans="1:15" x14ac:dyDescent="0.25">
      <c r="A7265">
        <v>7348</v>
      </c>
      <c r="B7265">
        <v>3236</v>
      </c>
      <c r="C7265">
        <f>IF(COUNTIF($B$2:B7265,B7265)=1,1,0)</f>
        <v>1</v>
      </c>
      <c r="D7265" s="1">
        <v>44981</v>
      </c>
      <c r="E7265" s="2">
        <v>0.53531249999999997</v>
      </c>
      <c r="F7265">
        <v>101</v>
      </c>
      <c r="G7265" t="str">
        <f>IFERROR(INDEX(menu_items!$B:$B,MATCH(F7265,menu_items!$A:$A,0)),"Unknown value")</f>
        <v>Hamburger</v>
      </c>
      <c r="H7265" t="str">
        <f>IFERROR(INDEX(menu_items!$C:$C,MATCH(F7265,menu_items!$A:$A,0)),"Unknown value")</f>
        <v>American</v>
      </c>
      <c r="I7265" s="5">
        <f>IFERROR(INDEX(menu_items!$D:$D,MATCH(F7265,menu_items!$A:$A,0)),0)</f>
        <v>12.95</v>
      </c>
      <c r="J7265" t="str">
        <f t="shared" si="568"/>
        <v>Fri</v>
      </c>
      <c r="K7265">
        <f t="shared" si="569"/>
        <v>24</v>
      </c>
      <c r="L7265" t="str">
        <f t="shared" si="570"/>
        <v>Feb</v>
      </c>
      <c r="M7265">
        <v>12</v>
      </c>
      <c r="N7265">
        <f t="shared" si="571"/>
        <v>4</v>
      </c>
      <c r="O7265" s="5">
        <f t="shared" si="572"/>
        <v>40.9</v>
      </c>
    </row>
    <row r="7266" spans="1:15" x14ac:dyDescent="0.25">
      <c r="A7266">
        <v>7349</v>
      </c>
      <c r="B7266">
        <v>3236</v>
      </c>
      <c r="C7266">
        <f>IF(COUNTIF($B$2:B7266,B7266)=1,1,0)</f>
        <v>0</v>
      </c>
      <c r="D7266" s="1">
        <v>44981</v>
      </c>
      <c r="E7266" s="2">
        <v>0.53531249999999997</v>
      </c>
      <c r="F7266">
        <v>115</v>
      </c>
      <c r="G7266" t="str">
        <f>IFERROR(INDEX(menu_items!$B:$B,MATCH(F7266,menu_items!$A:$A,0)),"Unknown value")</f>
        <v>Chicken Tacos</v>
      </c>
      <c r="H7266" t="str">
        <f>IFERROR(INDEX(menu_items!$C:$C,MATCH(F7266,menu_items!$A:$A,0)),"Unknown value")</f>
        <v>Mexican</v>
      </c>
      <c r="I7266" s="5">
        <f>IFERROR(INDEX(menu_items!$D:$D,MATCH(F7266,menu_items!$A:$A,0)),0)</f>
        <v>11.95</v>
      </c>
      <c r="J7266" t="str">
        <f t="shared" si="568"/>
        <v>Fri</v>
      </c>
      <c r="K7266">
        <f t="shared" si="569"/>
        <v>24</v>
      </c>
      <c r="L7266" t="str">
        <f t="shared" si="570"/>
        <v>Feb</v>
      </c>
      <c r="M7266">
        <v>12</v>
      </c>
      <c r="N7266">
        <f t="shared" si="571"/>
        <v>4</v>
      </c>
      <c r="O7266" s="5">
        <f t="shared" si="572"/>
        <v>40.9</v>
      </c>
    </row>
    <row r="7267" spans="1:15" x14ac:dyDescent="0.25">
      <c r="A7267">
        <v>7350</v>
      </c>
      <c r="B7267">
        <v>3236</v>
      </c>
      <c r="C7267">
        <f>IF(COUNTIF($B$2:B7267,B7267)=1,1,0)</f>
        <v>0</v>
      </c>
      <c r="D7267" s="1">
        <v>44981</v>
      </c>
      <c r="E7267" s="2">
        <v>0.53531249999999997</v>
      </c>
      <c r="F7267">
        <v>105</v>
      </c>
      <c r="G7267" t="str">
        <f>IFERROR(INDEX(menu_items!$B:$B,MATCH(F7267,menu_items!$A:$A,0)),"Unknown value")</f>
        <v>Mac &amp; Cheese</v>
      </c>
      <c r="H7267" t="str">
        <f>IFERROR(INDEX(menu_items!$C:$C,MATCH(F7267,menu_items!$A:$A,0)),"Unknown value")</f>
        <v>American</v>
      </c>
      <c r="I7267" s="5">
        <f>IFERROR(INDEX(menu_items!$D:$D,MATCH(F7267,menu_items!$A:$A,0)),0)</f>
        <v>7</v>
      </c>
      <c r="J7267" t="str">
        <f t="shared" si="568"/>
        <v>Fri</v>
      </c>
      <c r="K7267">
        <f t="shared" si="569"/>
        <v>24</v>
      </c>
      <c r="L7267" t="str">
        <f t="shared" si="570"/>
        <v>Feb</v>
      </c>
      <c r="M7267">
        <v>12</v>
      </c>
      <c r="N7267">
        <f t="shared" si="571"/>
        <v>4</v>
      </c>
      <c r="O7267" s="5">
        <f t="shared" si="572"/>
        <v>40.9</v>
      </c>
    </row>
    <row r="7268" spans="1:15" x14ac:dyDescent="0.25">
      <c r="A7268">
        <v>7351</v>
      </c>
      <c r="B7268">
        <v>3236</v>
      </c>
      <c r="C7268">
        <f>IF(COUNTIF($B$2:B7268,B7268)=1,1,0)</f>
        <v>0</v>
      </c>
      <c r="D7268" s="1">
        <v>44981</v>
      </c>
      <c r="E7268" s="2">
        <v>0.53531249999999997</v>
      </c>
      <c r="F7268">
        <v>123</v>
      </c>
      <c r="G7268" t="str">
        <f>IFERROR(INDEX(menu_items!$B:$B,MATCH(F7268,menu_items!$A:$A,0)),"Unknown value")</f>
        <v>Chips &amp; Guacamole</v>
      </c>
      <c r="H7268" t="str">
        <f>IFERROR(INDEX(menu_items!$C:$C,MATCH(F7268,menu_items!$A:$A,0)),"Unknown value")</f>
        <v>Mexican</v>
      </c>
      <c r="I7268" s="5">
        <f>IFERROR(INDEX(menu_items!$D:$D,MATCH(F7268,menu_items!$A:$A,0)),0)</f>
        <v>9</v>
      </c>
      <c r="J7268" t="str">
        <f t="shared" si="568"/>
        <v>Fri</v>
      </c>
      <c r="K7268">
        <f t="shared" si="569"/>
        <v>24</v>
      </c>
      <c r="L7268" t="str">
        <f t="shared" si="570"/>
        <v>Feb</v>
      </c>
      <c r="M7268">
        <v>12</v>
      </c>
      <c r="N7268">
        <f t="shared" si="571"/>
        <v>4</v>
      </c>
      <c r="O7268" s="5">
        <f t="shared" si="572"/>
        <v>40.9</v>
      </c>
    </row>
    <row r="7269" spans="1:15" x14ac:dyDescent="0.25">
      <c r="A7269">
        <v>7352</v>
      </c>
      <c r="B7269">
        <v>3237</v>
      </c>
      <c r="C7269">
        <f>IF(COUNTIF($B$2:B7269,B7269)=1,1,0)</f>
        <v>1</v>
      </c>
      <c r="D7269" s="1">
        <v>44981</v>
      </c>
      <c r="E7269" s="2">
        <v>0.53571759259259255</v>
      </c>
      <c r="F7269">
        <v>102</v>
      </c>
      <c r="G7269" t="str">
        <f>IFERROR(INDEX(menu_items!$B:$B,MATCH(F7269,menu_items!$A:$A,0)),"Unknown value")</f>
        <v>Cheeseburger</v>
      </c>
      <c r="H7269" t="str">
        <f>IFERROR(INDEX(menu_items!$C:$C,MATCH(F7269,menu_items!$A:$A,0)),"Unknown value")</f>
        <v>American</v>
      </c>
      <c r="I7269" s="5">
        <f>IFERROR(INDEX(menu_items!$D:$D,MATCH(F7269,menu_items!$A:$A,0)),0)</f>
        <v>13.95</v>
      </c>
      <c r="J7269" t="str">
        <f t="shared" si="568"/>
        <v>Fri</v>
      </c>
      <c r="K7269">
        <f t="shared" si="569"/>
        <v>24</v>
      </c>
      <c r="L7269" t="str">
        <f t="shared" si="570"/>
        <v>Feb</v>
      </c>
      <c r="M7269">
        <v>12</v>
      </c>
      <c r="N7269">
        <f t="shared" si="571"/>
        <v>1</v>
      </c>
      <c r="O7269" s="5">
        <f t="shared" si="572"/>
        <v>13.95</v>
      </c>
    </row>
    <row r="7270" spans="1:15" x14ac:dyDescent="0.25">
      <c r="A7270">
        <v>7353</v>
      </c>
      <c r="B7270">
        <v>3238</v>
      </c>
      <c r="C7270">
        <f>IF(COUNTIF($B$2:B7270,B7270)=1,1,0)</f>
        <v>1</v>
      </c>
      <c r="D7270" s="1">
        <v>44981</v>
      </c>
      <c r="E7270" s="2">
        <v>0.53674768518518523</v>
      </c>
      <c r="F7270">
        <v>122</v>
      </c>
      <c r="G7270" t="str">
        <f>IFERROR(INDEX(menu_items!$B:$B,MATCH(F7270,menu_items!$A:$A,0)),"Unknown value")</f>
        <v>Chips &amp; Salsa</v>
      </c>
      <c r="H7270" t="str">
        <f>IFERROR(INDEX(menu_items!$C:$C,MATCH(F7270,menu_items!$A:$A,0)),"Unknown value")</f>
        <v>Mexican</v>
      </c>
      <c r="I7270" s="5">
        <f>IFERROR(INDEX(menu_items!$D:$D,MATCH(F7270,menu_items!$A:$A,0)),0)</f>
        <v>7</v>
      </c>
      <c r="J7270" t="str">
        <f t="shared" si="568"/>
        <v>Fri</v>
      </c>
      <c r="K7270">
        <f t="shared" si="569"/>
        <v>24</v>
      </c>
      <c r="L7270" t="str">
        <f t="shared" si="570"/>
        <v>Feb</v>
      </c>
      <c r="M7270">
        <v>12</v>
      </c>
      <c r="N7270">
        <f t="shared" si="571"/>
        <v>1</v>
      </c>
      <c r="O7270" s="5">
        <f t="shared" si="572"/>
        <v>7</v>
      </c>
    </row>
    <row r="7271" spans="1:15" x14ac:dyDescent="0.25">
      <c r="A7271">
        <v>7354</v>
      </c>
      <c r="B7271">
        <v>3239</v>
      </c>
      <c r="C7271">
        <f>IF(COUNTIF($B$2:B7271,B7271)=1,1,0)</f>
        <v>1</v>
      </c>
      <c r="D7271" s="1">
        <v>44981</v>
      </c>
      <c r="E7271" s="2">
        <v>0.54991898148148144</v>
      </c>
      <c r="F7271">
        <v>118</v>
      </c>
      <c r="G7271" t="str">
        <f>IFERROR(INDEX(menu_items!$B:$B,MATCH(F7271,menu_items!$A:$A,0)),"Unknown value")</f>
        <v>Steak Burrito</v>
      </c>
      <c r="H7271" t="str">
        <f>IFERROR(INDEX(menu_items!$C:$C,MATCH(F7271,menu_items!$A:$A,0)),"Unknown value")</f>
        <v>Mexican</v>
      </c>
      <c r="I7271" s="5">
        <f>IFERROR(INDEX(menu_items!$D:$D,MATCH(F7271,menu_items!$A:$A,0)),0)</f>
        <v>14.95</v>
      </c>
      <c r="J7271" t="str">
        <f t="shared" si="568"/>
        <v>Fri</v>
      </c>
      <c r="K7271">
        <f t="shared" si="569"/>
        <v>24</v>
      </c>
      <c r="L7271" t="str">
        <f t="shared" si="570"/>
        <v>Feb</v>
      </c>
      <c r="M7271">
        <v>13</v>
      </c>
      <c r="N7271">
        <f t="shared" si="571"/>
        <v>1</v>
      </c>
      <c r="O7271" s="5">
        <f t="shared" si="572"/>
        <v>14.95</v>
      </c>
    </row>
    <row r="7272" spans="1:15" x14ac:dyDescent="0.25">
      <c r="A7272">
        <v>7355</v>
      </c>
      <c r="B7272">
        <v>3240</v>
      </c>
      <c r="C7272">
        <f>IF(COUNTIF($B$2:B7272,B7272)=1,1,0)</f>
        <v>1</v>
      </c>
      <c r="D7272" s="1">
        <v>44981</v>
      </c>
      <c r="E7272" s="2">
        <v>0.55844907407407407</v>
      </c>
      <c r="F7272">
        <v>107</v>
      </c>
      <c r="G7272" t="str">
        <f>IFERROR(INDEX(menu_items!$B:$B,MATCH(F7272,menu_items!$A:$A,0)),"Unknown value")</f>
        <v>Orange Chicken</v>
      </c>
      <c r="H7272" t="str">
        <f>IFERROR(INDEX(menu_items!$C:$C,MATCH(F7272,menu_items!$A:$A,0)),"Unknown value")</f>
        <v>Asian</v>
      </c>
      <c r="I7272" s="5">
        <f>IFERROR(INDEX(menu_items!$D:$D,MATCH(F7272,menu_items!$A:$A,0)),0)</f>
        <v>16.5</v>
      </c>
      <c r="J7272" t="str">
        <f t="shared" si="568"/>
        <v>Fri</v>
      </c>
      <c r="K7272">
        <f t="shared" si="569"/>
        <v>24</v>
      </c>
      <c r="L7272" t="str">
        <f t="shared" si="570"/>
        <v>Feb</v>
      </c>
      <c r="M7272">
        <v>13</v>
      </c>
      <c r="N7272">
        <f t="shared" si="571"/>
        <v>3</v>
      </c>
      <c r="O7272" s="5">
        <f t="shared" si="572"/>
        <v>41.45</v>
      </c>
    </row>
    <row r="7273" spans="1:15" x14ac:dyDescent="0.25">
      <c r="A7273">
        <v>7356</v>
      </c>
      <c r="B7273">
        <v>3240</v>
      </c>
      <c r="C7273">
        <f>IF(COUNTIF($B$2:B7273,B7273)=1,1,0)</f>
        <v>0</v>
      </c>
      <c r="D7273" s="1">
        <v>44981</v>
      </c>
      <c r="E7273" s="2">
        <v>0.55844907407407407</v>
      </c>
      <c r="F7273">
        <v>127</v>
      </c>
      <c r="G7273" t="str">
        <f>IFERROR(INDEX(menu_items!$B:$B,MATCH(F7273,menu_items!$A:$A,0)),"Unknown value")</f>
        <v>Meat Lasagna</v>
      </c>
      <c r="H7273" t="str">
        <f>IFERROR(INDEX(menu_items!$C:$C,MATCH(F7273,menu_items!$A:$A,0)),"Unknown value")</f>
        <v>Italian</v>
      </c>
      <c r="I7273" s="5">
        <f>IFERROR(INDEX(menu_items!$D:$D,MATCH(F7273,menu_items!$A:$A,0)),0)</f>
        <v>17.95</v>
      </c>
      <c r="J7273" t="str">
        <f t="shared" si="568"/>
        <v>Fri</v>
      </c>
      <c r="K7273">
        <f t="shared" si="569"/>
        <v>24</v>
      </c>
      <c r="L7273" t="str">
        <f t="shared" si="570"/>
        <v>Feb</v>
      </c>
      <c r="M7273">
        <v>13</v>
      </c>
      <c r="N7273">
        <f t="shared" si="571"/>
        <v>3</v>
      </c>
      <c r="O7273" s="5">
        <f t="shared" si="572"/>
        <v>41.45</v>
      </c>
    </row>
    <row r="7274" spans="1:15" x14ac:dyDescent="0.25">
      <c r="A7274">
        <v>7357</v>
      </c>
      <c r="B7274">
        <v>3240</v>
      </c>
      <c r="C7274">
        <f>IF(COUNTIF($B$2:B7274,B7274)=1,1,0)</f>
        <v>0</v>
      </c>
      <c r="D7274" s="1">
        <v>44981</v>
      </c>
      <c r="E7274" s="2">
        <v>0.55844907407407407</v>
      </c>
      <c r="F7274">
        <v>122</v>
      </c>
      <c r="G7274" t="str">
        <f>IFERROR(INDEX(menu_items!$B:$B,MATCH(F7274,menu_items!$A:$A,0)),"Unknown value")</f>
        <v>Chips &amp; Salsa</v>
      </c>
      <c r="H7274" t="str">
        <f>IFERROR(INDEX(menu_items!$C:$C,MATCH(F7274,menu_items!$A:$A,0)),"Unknown value")</f>
        <v>Mexican</v>
      </c>
      <c r="I7274" s="5">
        <f>IFERROR(INDEX(menu_items!$D:$D,MATCH(F7274,menu_items!$A:$A,0)),0)</f>
        <v>7</v>
      </c>
      <c r="J7274" t="str">
        <f t="shared" si="568"/>
        <v>Fri</v>
      </c>
      <c r="K7274">
        <f t="shared" si="569"/>
        <v>24</v>
      </c>
      <c r="L7274" t="str">
        <f t="shared" si="570"/>
        <v>Feb</v>
      </c>
      <c r="M7274">
        <v>13</v>
      </c>
      <c r="N7274">
        <f t="shared" si="571"/>
        <v>3</v>
      </c>
      <c r="O7274" s="5">
        <f t="shared" si="572"/>
        <v>41.45</v>
      </c>
    </row>
    <row r="7275" spans="1:15" x14ac:dyDescent="0.25">
      <c r="A7275">
        <v>7358</v>
      </c>
      <c r="B7275">
        <v>3241</v>
      </c>
      <c r="C7275">
        <f>IF(COUNTIF($B$2:B7275,B7275)=1,1,0)</f>
        <v>1</v>
      </c>
      <c r="D7275" s="1">
        <v>44981</v>
      </c>
      <c r="E7275" s="2">
        <v>0.56013888888888885</v>
      </c>
      <c r="F7275">
        <v>107</v>
      </c>
      <c r="G7275" t="str">
        <f>IFERROR(INDEX(menu_items!$B:$B,MATCH(F7275,menu_items!$A:$A,0)),"Unknown value")</f>
        <v>Orange Chicken</v>
      </c>
      <c r="H7275" t="str">
        <f>IFERROR(INDEX(menu_items!$C:$C,MATCH(F7275,menu_items!$A:$A,0)),"Unknown value")</f>
        <v>Asian</v>
      </c>
      <c r="I7275" s="5">
        <f>IFERROR(INDEX(menu_items!$D:$D,MATCH(F7275,menu_items!$A:$A,0)),0)</f>
        <v>16.5</v>
      </c>
      <c r="J7275" t="str">
        <f t="shared" si="568"/>
        <v>Fri</v>
      </c>
      <c r="K7275">
        <f t="shared" si="569"/>
        <v>24</v>
      </c>
      <c r="L7275" t="str">
        <f t="shared" si="570"/>
        <v>Feb</v>
      </c>
      <c r="M7275">
        <v>13</v>
      </c>
      <c r="N7275">
        <f t="shared" si="571"/>
        <v>1</v>
      </c>
      <c r="O7275" s="5">
        <f t="shared" si="572"/>
        <v>16.5</v>
      </c>
    </row>
    <row r="7276" spans="1:15" x14ac:dyDescent="0.25">
      <c r="A7276">
        <v>7359</v>
      </c>
      <c r="B7276">
        <v>3242</v>
      </c>
      <c r="C7276">
        <f>IF(COUNTIF($B$2:B7276,B7276)=1,1,0)</f>
        <v>1</v>
      </c>
      <c r="D7276" s="1">
        <v>44981</v>
      </c>
      <c r="E7276" s="2">
        <v>0.56017361111111108</v>
      </c>
      <c r="F7276">
        <v>116</v>
      </c>
      <c r="G7276" t="str">
        <f>IFERROR(INDEX(menu_items!$B:$B,MATCH(F7276,menu_items!$A:$A,0)),"Unknown value")</f>
        <v>Steak Tacos</v>
      </c>
      <c r="H7276" t="str">
        <f>IFERROR(INDEX(menu_items!$C:$C,MATCH(F7276,menu_items!$A:$A,0)),"Unknown value")</f>
        <v>Mexican</v>
      </c>
      <c r="I7276" s="5">
        <f>IFERROR(INDEX(menu_items!$D:$D,MATCH(F7276,menu_items!$A:$A,0)),0)</f>
        <v>13.95</v>
      </c>
      <c r="J7276" t="str">
        <f t="shared" si="568"/>
        <v>Fri</v>
      </c>
      <c r="K7276">
        <f t="shared" si="569"/>
        <v>24</v>
      </c>
      <c r="L7276" t="str">
        <f t="shared" si="570"/>
        <v>Feb</v>
      </c>
      <c r="M7276">
        <v>13</v>
      </c>
      <c r="N7276">
        <f t="shared" si="571"/>
        <v>3</v>
      </c>
      <c r="O7276" s="5">
        <f t="shared" si="572"/>
        <v>36.9</v>
      </c>
    </row>
    <row r="7277" spans="1:15" x14ac:dyDescent="0.25">
      <c r="A7277">
        <v>7360</v>
      </c>
      <c r="B7277">
        <v>3242</v>
      </c>
      <c r="C7277">
        <f>IF(COUNTIF($B$2:B7277,B7277)=1,1,0)</f>
        <v>0</v>
      </c>
      <c r="D7277" s="1">
        <v>44981</v>
      </c>
      <c r="E7277" s="2">
        <v>0.56017361111111108</v>
      </c>
      <c r="F7277">
        <v>120</v>
      </c>
      <c r="G7277" t="str">
        <f>IFERROR(INDEX(menu_items!$B:$B,MATCH(F7277,menu_items!$A:$A,0)),"Unknown value")</f>
        <v>Steak Torta</v>
      </c>
      <c r="H7277" t="str">
        <f>IFERROR(INDEX(menu_items!$C:$C,MATCH(F7277,menu_items!$A:$A,0)),"Unknown value")</f>
        <v>Mexican</v>
      </c>
      <c r="I7277" s="5">
        <f>IFERROR(INDEX(menu_items!$D:$D,MATCH(F7277,menu_items!$A:$A,0)),0)</f>
        <v>13.95</v>
      </c>
      <c r="J7277" t="str">
        <f t="shared" si="568"/>
        <v>Fri</v>
      </c>
      <c r="K7277">
        <f t="shared" si="569"/>
        <v>24</v>
      </c>
      <c r="L7277" t="str">
        <f t="shared" si="570"/>
        <v>Feb</v>
      </c>
      <c r="M7277">
        <v>13</v>
      </c>
      <c r="N7277">
        <f t="shared" si="571"/>
        <v>3</v>
      </c>
      <c r="O7277" s="5">
        <f t="shared" si="572"/>
        <v>36.9</v>
      </c>
    </row>
    <row r="7278" spans="1:15" x14ac:dyDescent="0.25">
      <c r="A7278">
        <v>7361</v>
      </c>
      <c r="B7278">
        <v>3242</v>
      </c>
      <c r="C7278">
        <f>IF(COUNTIF($B$2:B7278,B7278)=1,1,0)</f>
        <v>0</v>
      </c>
      <c r="D7278" s="1">
        <v>44981</v>
      </c>
      <c r="E7278" s="2">
        <v>0.56017361111111108</v>
      </c>
      <c r="F7278">
        <v>123</v>
      </c>
      <c r="G7278" t="str">
        <f>IFERROR(INDEX(menu_items!$B:$B,MATCH(F7278,menu_items!$A:$A,0)),"Unknown value")</f>
        <v>Chips &amp; Guacamole</v>
      </c>
      <c r="H7278" t="str">
        <f>IFERROR(INDEX(menu_items!$C:$C,MATCH(F7278,menu_items!$A:$A,0)),"Unknown value")</f>
        <v>Mexican</v>
      </c>
      <c r="I7278" s="5">
        <f>IFERROR(INDEX(menu_items!$D:$D,MATCH(F7278,menu_items!$A:$A,0)),0)</f>
        <v>9</v>
      </c>
      <c r="J7278" t="str">
        <f t="shared" ref="J7278:J7341" si="573">TEXT(D7278,"ddd")</f>
        <v>Fri</v>
      </c>
      <c r="K7278">
        <f t="shared" ref="K7278:K7341" si="574">DAY(D7278)</f>
        <v>24</v>
      </c>
      <c r="L7278" t="str">
        <f t="shared" ref="L7278:L7341" si="575">TEXT(D7278,"mmm")</f>
        <v>Feb</v>
      </c>
      <c r="M7278">
        <v>13</v>
      </c>
      <c r="N7278">
        <f t="shared" si="571"/>
        <v>3</v>
      </c>
      <c r="O7278" s="5">
        <f t="shared" si="572"/>
        <v>36.9</v>
      </c>
    </row>
    <row r="7279" spans="1:15" x14ac:dyDescent="0.25">
      <c r="A7279">
        <v>7362</v>
      </c>
      <c r="B7279">
        <v>3243</v>
      </c>
      <c r="C7279">
        <f>IF(COUNTIF($B$2:B7279,B7279)=1,1,0)</f>
        <v>1</v>
      </c>
      <c r="D7279" s="1">
        <v>44981</v>
      </c>
      <c r="E7279" s="2">
        <v>0.56193287037037032</v>
      </c>
      <c r="F7279">
        <v>118</v>
      </c>
      <c r="G7279" t="str">
        <f>IFERROR(INDEX(menu_items!$B:$B,MATCH(F7279,menu_items!$A:$A,0)),"Unknown value")</f>
        <v>Steak Burrito</v>
      </c>
      <c r="H7279" t="str">
        <f>IFERROR(INDEX(menu_items!$C:$C,MATCH(F7279,menu_items!$A:$A,0)),"Unknown value")</f>
        <v>Mexican</v>
      </c>
      <c r="I7279" s="5">
        <f>IFERROR(INDEX(menu_items!$D:$D,MATCH(F7279,menu_items!$A:$A,0)),0)</f>
        <v>14.95</v>
      </c>
      <c r="J7279" t="str">
        <f t="shared" si="573"/>
        <v>Fri</v>
      </c>
      <c r="K7279">
        <f t="shared" si="574"/>
        <v>24</v>
      </c>
      <c r="L7279" t="str">
        <f t="shared" si="575"/>
        <v>Feb</v>
      </c>
      <c r="M7279">
        <v>13</v>
      </c>
      <c r="N7279">
        <f t="shared" si="571"/>
        <v>2</v>
      </c>
      <c r="O7279" s="5">
        <f t="shared" si="572"/>
        <v>23.95</v>
      </c>
    </row>
    <row r="7280" spans="1:15" x14ac:dyDescent="0.25">
      <c r="A7280">
        <v>7363</v>
      </c>
      <c r="B7280">
        <v>3243</v>
      </c>
      <c r="C7280">
        <f>IF(COUNTIF($B$2:B7280,B7280)=1,1,0)</f>
        <v>0</v>
      </c>
      <c r="D7280" s="1">
        <v>44981</v>
      </c>
      <c r="E7280" s="2">
        <v>0.56193287037037032</v>
      </c>
      <c r="F7280">
        <v>123</v>
      </c>
      <c r="G7280" t="str">
        <f>IFERROR(INDEX(menu_items!$B:$B,MATCH(F7280,menu_items!$A:$A,0)),"Unknown value")</f>
        <v>Chips &amp; Guacamole</v>
      </c>
      <c r="H7280" t="str">
        <f>IFERROR(INDEX(menu_items!$C:$C,MATCH(F7280,menu_items!$A:$A,0)),"Unknown value")</f>
        <v>Mexican</v>
      </c>
      <c r="I7280" s="5">
        <f>IFERROR(INDEX(menu_items!$D:$D,MATCH(F7280,menu_items!$A:$A,0)),0)</f>
        <v>9</v>
      </c>
      <c r="J7280" t="str">
        <f t="shared" si="573"/>
        <v>Fri</v>
      </c>
      <c r="K7280">
        <f t="shared" si="574"/>
        <v>24</v>
      </c>
      <c r="L7280" t="str">
        <f t="shared" si="575"/>
        <v>Feb</v>
      </c>
      <c r="M7280">
        <v>13</v>
      </c>
      <c r="N7280">
        <f t="shared" si="571"/>
        <v>2</v>
      </c>
      <c r="O7280" s="5">
        <f t="shared" si="572"/>
        <v>23.95</v>
      </c>
    </row>
    <row r="7281" spans="1:15" x14ac:dyDescent="0.25">
      <c r="A7281">
        <v>7364</v>
      </c>
      <c r="B7281">
        <v>3244</v>
      </c>
      <c r="C7281">
        <f>IF(COUNTIF($B$2:B7281,B7281)=1,1,0)</f>
        <v>1</v>
      </c>
      <c r="D7281" s="1">
        <v>44981</v>
      </c>
      <c r="E7281" s="2">
        <v>0.57004629629629633</v>
      </c>
      <c r="F7281">
        <v>116</v>
      </c>
      <c r="G7281" t="str">
        <f>IFERROR(INDEX(menu_items!$B:$B,MATCH(F7281,menu_items!$A:$A,0)),"Unknown value")</f>
        <v>Steak Tacos</v>
      </c>
      <c r="H7281" t="str">
        <f>IFERROR(INDEX(menu_items!$C:$C,MATCH(F7281,menu_items!$A:$A,0)),"Unknown value")</f>
        <v>Mexican</v>
      </c>
      <c r="I7281" s="5">
        <f>IFERROR(INDEX(menu_items!$D:$D,MATCH(F7281,menu_items!$A:$A,0)),0)</f>
        <v>13.95</v>
      </c>
      <c r="J7281" t="str">
        <f t="shared" si="573"/>
        <v>Fri</v>
      </c>
      <c r="K7281">
        <f t="shared" si="574"/>
        <v>24</v>
      </c>
      <c r="L7281" t="str">
        <f t="shared" si="575"/>
        <v>Feb</v>
      </c>
      <c r="M7281">
        <v>13</v>
      </c>
      <c r="N7281">
        <f t="shared" si="571"/>
        <v>2</v>
      </c>
      <c r="O7281" s="5">
        <f t="shared" si="572"/>
        <v>26.9</v>
      </c>
    </row>
    <row r="7282" spans="1:15" x14ac:dyDescent="0.25">
      <c r="A7282">
        <v>7365</v>
      </c>
      <c r="B7282">
        <v>3244</v>
      </c>
      <c r="C7282">
        <f>IF(COUNTIF($B$2:B7282,B7282)=1,1,0)</f>
        <v>0</v>
      </c>
      <c r="D7282" s="1">
        <v>44981</v>
      </c>
      <c r="E7282" s="2">
        <v>0.57004629629629633</v>
      </c>
      <c r="F7282">
        <v>117</v>
      </c>
      <c r="G7282" t="str">
        <f>IFERROR(INDEX(menu_items!$B:$B,MATCH(F7282,menu_items!$A:$A,0)),"Unknown value")</f>
        <v>Chicken Burrito</v>
      </c>
      <c r="H7282" t="str">
        <f>IFERROR(INDEX(menu_items!$C:$C,MATCH(F7282,menu_items!$A:$A,0)),"Unknown value")</f>
        <v>Mexican</v>
      </c>
      <c r="I7282" s="5">
        <f>IFERROR(INDEX(menu_items!$D:$D,MATCH(F7282,menu_items!$A:$A,0)),0)</f>
        <v>12.95</v>
      </c>
      <c r="J7282" t="str">
        <f t="shared" si="573"/>
        <v>Fri</v>
      </c>
      <c r="K7282">
        <f t="shared" si="574"/>
        <v>24</v>
      </c>
      <c r="L7282" t="str">
        <f t="shared" si="575"/>
        <v>Feb</v>
      </c>
      <c r="M7282">
        <v>13</v>
      </c>
      <c r="N7282">
        <f t="shared" si="571"/>
        <v>2</v>
      </c>
      <c r="O7282" s="5">
        <f t="shared" si="572"/>
        <v>26.9</v>
      </c>
    </row>
    <row r="7283" spans="1:15" x14ac:dyDescent="0.25">
      <c r="A7283">
        <v>7366</v>
      </c>
      <c r="B7283">
        <v>3245</v>
      </c>
      <c r="C7283">
        <f>IF(COUNTIF($B$2:B7283,B7283)=1,1,0)</f>
        <v>1</v>
      </c>
      <c r="D7283" s="1">
        <v>44981</v>
      </c>
      <c r="E7283" s="2">
        <v>0.58931712962962968</v>
      </c>
      <c r="F7283">
        <v>132</v>
      </c>
      <c r="G7283" t="str">
        <f>IFERROR(INDEX(menu_items!$B:$B,MATCH(F7283,menu_items!$A:$A,0)),"Unknown value")</f>
        <v>Eggplant Parmesan</v>
      </c>
      <c r="H7283" t="str">
        <f>IFERROR(INDEX(menu_items!$C:$C,MATCH(F7283,menu_items!$A:$A,0)),"Unknown value")</f>
        <v>Italian</v>
      </c>
      <c r="I7283" s="5">
        <f>IFERROR(INDEX(menu_items!$D:$D,MATCH(F7283,menu_items!$A:$A,0)),0)</f>
        <v>16.95</v>
      </c>
      <c r="J7283" t="str">
        <f t="shared" si="573"/>
        <v>Fri</v>
      </c>
      <c r="K7283">
        <f t="shared" si="574"/>
        <v>24</v>
      </c>
      <c r="L7283" t="str">
        <f t="shared" si="575"/>
        <v>Feb</v>
      </c>
      <c r="M7283">
        <v>14</v>
      </c>
      <c r="N7283">
        <f t="shared" si="571"/>
        <v>1</v>
      </c>
      <c r="O7283" s="5">
        <f t="shared" si="572"/>
        <v>16.95</v>
      </c>
    </row>
    <row r="7284" spans="1:15" x14ac:dyDescent="0.25">
      <c r="A7284">
        <v>7367</v>
      </c>
      <c r="B7284">
        <v>3246</v>
      </c>
      <c r="C7284">
        <f>IF(COUNTIF($B$2:B7284,B7284)=1,1,0)</f>
        <v>1</v>
      </c>
      <c r="D7284" s="1">
        <v>44981</v>
      </c>
      <c r="E7284" s="2">
        <v>0.6052777777777778</v>
      </c>
      <c r="F7284">
        <v>116</v>
      </c>
      <c r="G7284" t="str">
        <f>IFERROR(INDEX(menu_items!$B:$B,MATCH(F7284,menu_items!$A:$A,0)),"Unknown value")</f>
        <v>Steak Tacos</v>
      </c>
      <c r="H7284" t="str">
        <f>IFERROR(INDEX(menu_items!$C:$C,MATCH(F7284,menu_items!$A:$A,0)),"Unknown value")</f>
        <v>Mexican</v>
      </c>
      <c r="I7284" s="5">
        <f>IFERROR(INDEX(menu_items!$D:$D,MATCH(F7284,menu_items!$A:$A,0)),0)</f>
        <v>13.95</v>
      </c>
      <c r="J7284" t="str">
        <f t="shared" si="573"/>
        <v>Fri</v>
      </c>
      <c r="K7284">
        <f t="shared" si="574"/>
        <v>24</v>
      </c>
      <c r="L7284" t="str">
        <f t="shared" si="575"/>
        <v>Feb</v>
      </c>
      <c r="M7284">
        <v>14</v>
      </c>
      <c r="N7284">
        <f t="shared" si="571"/>
        <v>3</v>
      </c>
      <c r="O7284" s="5">
        <f t="shared" si="572"/>
        <v>41.4</v>
      </c>
    </row>
    <row r="7285" spans="1:15" x14ac:dyDescent="0.25">
      <c r="A7285">
        <v>7368</v>
      </c>
      <c r="B7285">
        <v>3246</v>
      </c>
      <c r="C7285">
        <f>IF(COUNTIF($B$2:B7285,B7285)=1,1,0)</f>
        <v>0</v>
      </c>
      <c r="D7285" s="1">
        <v>44981</v>
      </c>
      <c r="E7285" s="2">
        <v>0.6052777777777778</v>
      </c>
      <c r="F7285">
        <v>124</v>
      </c>
      <c r="G7285" t="str">
        <f>IFERROR(INDEX(menu_items!$B:$B,MATCH(F7285,menu_items!$A:$A,0)),"Unknown value")</f>
        <v>Spaghetti</v>
      </c>
      <c r="H7285" t="str">
        <f>IFERROR(INDEX(menu_items!$C:$C,MATCH(F7285,menu_items!$A:$A,0)),"Unknown value")</f>
        <v>Italian</v>
      </c>
      <c r="I7285" s="5">
        <f>IFERROR(INDEX(menu_items!$D:$D,MATCH(F7285,menu_items!$A:$A,0)),0)</f>
        <v>14.5</v>
      </c>
      <c r="J7285" t="str">
        <f t="shared" si="573"/>
        <v>Fri</v>
      </c>
      <c r="K7285">
        <f t="shared" si="574"/>
        <v>24</v>
      </c>
      <c r="L7285" t="str">
        <f t="shared" si="575"/>
        <v>Feb</v>
      </c>
      <c r="M7285">
        <v>14</v>
      </c>
      <c r="N7285">
        <f t="shared" si="571"/>
        <v>3</v>
      </c>
      <c r="O7285" s="5">
        <f t="shared" si="572"/>
        <v>41.4</v>
      </c>
    </row>
    <row r="7286" spans="1:15" x14ac:dyDescent="0.25">
      <c r="A7286">
        <v>7369</v>
      </c>
      <c r="B7286">
        <v>3246</v>
      </c>
      <c r="C7286">
        <f>IF(COUNTIF($B$2:B7286,B7286)=1,1,0)</f>
        <v>0</v>
      </c>
      <c r="D7286" s="1">
        <v>44981</v>
      </c>
      <c r="E7286" s="2">
        <v>0.6052777777777778</v>
      </c>
      <c r="F7286">
        <v>117</v>
      </c>
      <c r="G7286" t="str">
        <f>IFERROR(INDEX(menu_items!$B:$B,MATCH(F7286,menu_items!$A:$A,0)),"Unknown value")</f>
        <v>Chicken Burrito</v>
      </c>
      <c r="H7286" t="str">
        <f>IFERROR(INDEX(menu_items!$C:$C,MATCH(F7286,menu_items!$A:$A,0)),"Unknown value")</f>
        <v>Mexican</v>
      </c>
      <c r="I7286" s="5">
        <f>IFERROR(INDEX(menu_items!$D:$D,MATCH(F7286,menu_items!$A:$A,0)),0)</f>
        <v>12.95</v>
      </c>
      <c r="J7286" t="str">
        <f t="shared" si="573"/>
        <v>Fri</v>
      </c>
      <c r="K7286">
        <f t="shared" si="574"/>
        <v>24</v>
      </c>
      <c r="L7286" t="str">
        <f t="shared" si="575"/>
        <v>Feb</v>
      </c>
      <c r="M7286">
        <v>14</v>
      </c>
      <c r="N7286">
        <f t="shared" si="571"/>
        <v>3</v>
      </c>
      <c r="O7286" s="5">
        <f t="shared" si="572"/>
        <v>41.4</v>
      </c>
    </row>
    <row r="7287" spans="1:15" x14ac:dyDescent="0.25">
      <c r="A7287">
        <v>7370</v>
      </c>
      <c r="B7287">
        <v>3247</v>
      </c>
      <c r="C7287">
        <f>IF(COUNTIF($B$2:B7287,B7287)=1,1,0)</f>
        <v>1</v>
      </c>
      <c r="D7287" s="1">
        <v>44981</v>
      </c>
      <c r="E7287" s="2">
        <v>0.61334490740740744</v>
      </c>
      <c r="F7287">
        <v>117</v>
      </c>
      <c r="G7287" t="str">
        <f>IFERROR(INDEX(menu_items!$B:$B,MATCH(F7287,menu_items!$A:$A,0)),"Unknown value")</f>
        <v>Chicken Burrito</v>
      </c>
      <c r="H7287" t="str">
        <f>IFERROR(INDEX(menu_items!$C:$C,MATCH(F7287,menu_items!$A:$A,0)),"Unknown value")</f>
        <v>Mexican</v>
      </c>
      <c r="I7287" s="5">
        <f>IFERROR(INDEX(menu_items!$D:$D,MATCH(F7287,menu_items!$A:$A,0)),0)</f>
        <v>12.95</v>
      </c>
      <c r="J7287" t="str">
        <f t="shared" si="573"/>
        <v>Fri</v>
      </c>
      <c r="K7287">
        <f t="shared" si="574"/>
        <v>24</v>
      </c>
      <c r="L7287" t="str">
        <f t="shared" si="575"/>
        <v>Feb</v>
      </c>
      <c r="M7287">
        <v>14</v>
      </c>
      <c r="N7287">
        <f t="shared" si="571"/>
        <v>1</v>
      </c>
      <c r="O7287" s="5">
        <f t="shared" si="572"/>
        <v>12.95</v>
      </c>
    </row>
    <row r="7288" spans="1:15" x14ac:dyDescent="0.25">
      <c r="A7288">
        <v>7371</v>
      </c>
      <c r="B7288">
        <v>3248</v>
      </c>
      <c r="C7288">
        <f>IF(COUNTIF($B$2:B7288,B7288)=1,1,0)</f>
        <v>1</v>
      </c>
      <c r="D7288" s="1">
        <v>44981</v>
      </c>
      <c r="E7288" s="2">
        <v>0.62506944444444446</v>
      </c>
      <c r="F7288">
        <v>112</v>
      </c>
      <c r="G7288" t="str">
        <f>IFERROR(INDEX(menu_items!$B:$B,MATCH(F7288,menu_items!$A:$A,0)),"Unknown value")</f>
        <v>Salmon Roll</v>
      </c>
      <c r="H7288" t="str">
        <f>IFERROR(INDEX(menu_items!$C:$C,MATCH(F7288,menu_items!$A:$A,0)),"Unknown value")</f>
        <v>Asian</v>
      </c>
      <c r="I7288" s="5">
        <f>IFERROR(INDEX(menu_items!$D:$D,MATCH(F7288,menu_items!$A:$A,0)),0)</f>
        <v>14.95</v>
      </c>
      <c r="J7288" t="str">
        <f t="shared" si="573"/>
        <v>Fri</v>
      </c>
      <c r="K7288">
        <f t="shared" si="574"/>
        <v>24</v>
      </c>
      <c r="L7288" t="str">
        <f t="shared" si="575"/>
        <v>Feb</v>
      </c>
      <c r="M7288">
        <v>15</v>
      </c>
      <c r="N7288">
        <f t="shared" si="571"/>
        <v>1</v>
      </c>
      <c r="O7288" s="5">
        <f t="shared" si="572"/>
        <v>14.95</v>
      </c>
    </row>
    <row r="7289" spans="1:15" x14ac:dyDescent="0.25">
      <c r="A7289">
        <v>7372</v>
      </c>
      <c r="B7289">
        <v>3249</v>
      </c>
      <c r="C7289">
        <f>IF(COUNTIF($B$2:B7289,B7289)=1,1,0)</f>
        <v>1</v>
      </c>
      <c r="D7289" s="1">
        <v>44981</v>
      </c>
      <c r="E7289" s="2">
        <v>0.63813657407407409</v>
      </c>
      <c r="F7289">
        <v>108</v>
      </c>
      <c r="G7289" t="str">
        <f>IFERROR(INDEX(menu_items!$B:$B,MATCH(F7289,menu_items!$A:$A,0)),"Unknown value")</f>
        <v>Tofu Pad Thai</v>
      </c>
      <c r="H7289" t="str">
        <f>IFERROR(INDEX(menu_items!$C:$C,MATCH(F7289,menu_items!$A:$A,0)),"Unknown value")</f>
        <v>Asian</v>
      </c>
      <c r="I7289" s="5">
        <f>IFERROR(INDEX(menu_items!$D:$D,MATCH(F7289,menu_items!$A:$A,0)),0)</f>
        <v>14.5</v>
      </c>
      <c r="J7289" t="str">
        <f t="shared" si="573"/>
        <v>Fri</v>
      </c>
      <c r="K7289">
        <f t="shared" si="574"/>
        <v>24</v>
      </c>
      <c r="L7289" t="str">
        <f t="shared" si="575"/>
        <v>Feb</v>
      </c>
      <c r="M7289">
        <v>15</v>
      </c>
      <c r="N7289">
        <f t="shared" si="571"/>
        <v>3</v>
      </c>
      <c r="O7289" s="5">
        <f t="shared" si="572"/>
        <v>47.400000000000006</v>
      </c>
    </row>
    <row r="7290" spans="1:15" x14ac:dyDescent="0.25">
      <c r="A7290">
        <v>7373</v>
      </c>
      <c r="B7290">
        <v>3249</v>
      </c>
      <c r="C7290">
        <f>IF(COUNTIF($B$2:B7290,B7290)=1,1,0)</f>
        <v>0</v>
      </c>
      <c r="D7290" s="1">
        <v>44981</v>
      </c>
      <c r="E7290" s="2">
        <v>0.63813657407407409</v>
      </c>
      <c r="F7290">
        <v>109</v>
      </c>
      <c r="G7290" t="str">
        <f>IFERROR(INDEX(menu_items!$B:$B,MATCH(F7290,menu_items!$A:$A,0)),"Unknown value")</f>
        <v>Korean Beef Bowl</v>
      </c>
      <c r="H7290" t="str">
        <f>IFERROR(INDEX(menu_items!$C:$C,MATCH(F7290,menu_items!$A:$A,0)),"Unknown value")</f>
        <v>Asian</v>
      </c>
      <c r="I7290" s="5">
        <f>IFERROR(INDEX(menu_items!$D:$D,MATCH(F7290,menu_items!$A:$A,0)),0)</f>
        <v>17.95</v>
      </c>
      <c r="J7290" t="str">
        <f t="shared" si="573"/>
        <v>Fri</v>
      </c>
      <c r="K7290">
        <f t="shared" si="574"/>
        <v>24</v>
      </c>
      <c r="L7290" t="str">
        <f t="shared" si="575"/>
        <v>Feb</v>
      </c>
      <c r="M7290">
        <v>15</v>
      </c>
      <c r="N7290">
        <f t="shared" si="571"/>
        <v>3</v>
      </c>
      <c r="O7290" s="5">
        <f t="shared" si="572"/>
        <v>47.400000000000006</v>
      </c>
    </row>
    <row r="7291" spans="1:15" x14ac:dyDescent="0.25">
      <c r="A7291">
        <v>7374</v>
      </c>
      <c r="B7291">
        <v>3249</v>
      </c>
      <c r="C7291">
        <f>IF(COUNTIF($B$2:B7291,B7291)=1,1,0)</f>
        <v>0</v>
      </c>
      <c r="D7291" s="1">
        <v>44981</v>
      </c>
      <c r="E7291" s="2">
        <v>0.63813657407407409</v>
      </c>
      <c r="F7291">
        <v>118</v>
      </c>
      <c r="G7291" t="str">
        <f>IFERROR(INDEX(menu_items!$B:$B,MATCH(F7291,menu_items!$A:$A,0)),"Unknown value")</f>
        <v>Steak Burrito</v>
      </c>
      <c r="H7291" t="str">
        <f>IFERROR(INDEX(menu_items!$C:$C,MATCH(F7291,menu_items!$A:$A,0)),"Unknown value")</f>
        <v>Mexican</v>
      </c>
      <c r="I7291" s="5">
        <f>IFERROR(INDEX(menu_items!$D:$D,MATCH(F7291,menu_items!$A:$A,0)),0)</f>
        <v>14.95</v>
      </c>
      <c r="J7291" t="str">
        <f t="shared" si="573"/>
        <v>Fri</v>
      </c>
      <c r="K7291">
        <f t="shared" si="574"/>
        <v>24</v>
      </c>
      <c r="L7291" t="str">
        <f t="shared" si="575"/>
        <v>Feb</v>
      </c>
      <c r="M7291">
        <v>15</v>
      </c>
      <c r="N7291">
        <f t="shared" si="571"/>
        <v>3</v>
      </c>
      <c r="O7291" s="5">
        <f t="shared" si="572"/>
        <v>47.400000000000006</v>
      </c>
    </row>
    <row r="7292" spans="1:15" x14ac:dyDescent="0.25">
      <c r="A7292">
        <v>7375</v>
      </c>
      <c r="B7292">
        <v>3250</v>
      </c>
      <c r="C7292">
        <f>IF(COUNTIF($B$2:B7292,B7292)=1,1,0)</f>
        <v>1</v>
      </c>
      <c r="D7292" s="1">
        <v>44981</v>
      </c>
      <c r="E7292" s="2">
        <v>0.67325231481481485</v>
      </c>
      <c r="F7292">
        <v>101</v>
      </c>
      <c r="G7292" t="str">
        <f>IFERROR(INDEX(menu_items!$B:$B,MATCH(F7292,menu_items!$A:$A,0)),"Unknown value")</f>
        <v>Hamburger</v>
      </c>
      <c r="H7292" t="str">
        <f>IFERROR(INDEX(menu_items!$C:$C,MATCH(F7292,menu_items!$A:$A,0)),"Unknown value")</f>
        <v>American</v>
      </c>
      <c r="I7292" s="5">
        <f>IFERROR(INDEX(menu_items!$D:$D,MATCH(F7292,menu_items!$A:$A,0)),0)</f>
        <v>12.95</v>
      </c>
      <c r="J7292" t="str">
        <f t="shared" si="573"/>
        <v>Fri</v>
      </c>
      <c r="K7292">
        <f t="shared" si="574"/>
        <v>24</v>
      </c>
      <c r="L7292" t="str">
        <f t="shared" si="575"/>
        <v>Feb</v>
      </c>
      <c r="M7292">
        <v>16</v>
      </c>
      <c r="N7292">
        <f t="shared" si="571"/>
        <v>4</v>
      </c>
      <c r="O7292" s="5">
        <f t="shared" si="572"/>
        <v>49.849999999999994</v>
      </c>
    </row>
    <row r="7293" spans="1:15" x14ac:dyDescent="0.25">
      <c r="A7293">
        <v>7376</v>
      </c>
      <c r="B7293">
        <v>3250</v>
      </c>
      <c r="C7293">
        <f>IF(COUNTIF($B$2:B7293,B7293)=1,1,0)</f>
        <v>0</v>
      </c>
      <c r="D7293" s="1">
        <v>44981</v>
      </c>
      <c r="E7293" s="2">
        <v>0.67325231481481485</v>
      </c>
      <c r="F7293">
        <v>109</v>
      </c>
      <c r="G7293" t="str">
        <f>IFERROR(INDEX(menu_items!$B:$B,MATCH(F7293,menu_items!$A:$A,0)),"Unknown value")</f>
        <v>Korean Beef Bowl</v>
      </c>
      <c r="H7293" t="str">
        <f>IFERROR(INDEX(menu_items!$C:$C,MATCH(F7293,menu_items!$A:$A,0)),"Unknown value")</f>
        <v>Asian</v>
      </c>
      <c r="I7293" s="5">
        <f>IFERROR(INDEX(menu_items!$D:$D,MATCH(F7293,menu_items!$A:$A,0)),0)</f>
        <v>17.95</v>
      </c>
      <c r="J7293" t="str">
        <f t="shared" si="573"/>
        <v>Fri</v>
      </c>
      <c r="K7293">
        <f t="shared" si="574"/>
        <v>24</v>
      </c>
      <c r="L7293" t="str">
        <f t="shared" si="575"/>
        <v>Feb</v>
      </c>
      <c r="M7293">
        <v>16</v>
      </c>
      <c r="N7293">
        <f t="shared" si="571"/>
        <v>4</v>
      </c>
      <c r="O7293" s="5">
        <f t="shared" si="572"/>
        <v>49.849999999999994</v>
      </c>
    </row>
    <row r="7294" spans="1:15" x14ac:dyDescent="0.25">
      <c r="A7294">
        <v>7377</v>
      </c>
      <c r="B7294">
        <v>3250</v>
      </c>
      <c r="C7294">
        <f>IF(COUNTIF($B$2:B7294,B7294)=1,1,0)</f>
        <v>0</v>
      </c>
      <c r="D7294" s="1">
        <v>44981</v>
      </c>
      <c r="E7294" s="2">
        <v>0.67325231481481485</v>
      </c>
      <c r="F7294">
        <v>119</v>
      </c>
      <c r="G7294" t="str">
        <f>IFERROR(INDEX(menu_items!$B:$B,MATCH(F7294,menu_items!$A:$A,0)),"Unknown value")</f>
        <v>Chicken Torta</v>
      </c>
      <c r="H7294" t="str">
        <f>IFERROR(INDEX(menu_items!$C:$C,MATCH(F7294,menu_items!$A:$A,0)),"Unknown value")</f>
        <v>Mexican</v>
      </c>
      <c r="I7294" s="5">
        <f>IFERROR(INDEX(menu_items!$D:$D,MATCH(F7294,menu_items!$A:$A,0)),0)</f>
        <v>11.95</v>
      </c>
      <c r="J7294" t="str">
        <f t="shared" si="573"/>
        <v>Fri</v>
      </c>
      <c r="K7294">
        <f t="shared" si="574"/>
        <v>24</v>
      </c>
      <c r="L7294" t="str">
        <f t="shared" si="575"/>
        <v>Feb</v>
      </c>
      <c r="M7294">
        <v>16</v>
      </c>
      <c r="N7294">
        <f t="shared" si="571"/>
        <v>4</v>
      </c>
      <c r="O7294" s="5">
        <f t="shared" si="572"/>
        <v>49.849999999999994</v>
      </c>
    </row>
    <row r="7295" spans="1:15" x14ac:dyDescent="0.25">
      <c r="A7295">
        <v>7378</v>
      </c>
      <c r="B7295">
        <v>3250</v>
      </c>
      <c r="C7295">
        <f>IF(COUNTIF($B$2:B7295,B7295)=1,1,0)</f>
        <v>0</v>
      </c>
      <c r="D7295" s="1">
        <v>44981</v>
      </c>
      <c r="E7295" s="2">
        <v>0.67325231481481485</v>
      </c>
      <c r="F7295">
        <v>106</v>
      </c>
      <c r="G7295" t="str">
        <f>IFERROR(INDEX(menu_items!$B:$B,MATCH(F7295,menu_items!$A:$A,0)),"Unknown value")</f>
        <v>French Fries</v>
      </c>
      <c r="H7295" t="str">
        <f>IFERROR(INDEX(menu_items!$C:$C,MATCH(F7295,menu_items!$A:$A,0)),"Unknown value")</f>
        <v>American</v>
      </c>
      <c r="I7295" s="5">
        <f>IFERROR(INDEX(menu_items!$D:$D,MATCH(F7295,menu_items!$A:$A,0)),0)</f>
        <v>7</v>
      </c>
      <c r="J7295" t="str">
        <f t="shared" si="573"/>
        <v>Fri</v>
      </c>
      <c r="K7295">
        <f t="shared" si="574"/>
        <v>24</v>
      </c>
      <c r="L7295" t="str">
        <f t="shared" si="575"/>
        <v>Feb</v>
      </c>
      <c r="M7295">
        <v>16</v>
      </c>
      <c r="N7295">
        <f t="shared" si="571"/>
        <v>4</v>
      </c>
      <c r="O7295" s="5">
        <f t="shared" si="572"/>
        <v>49.849999999999994</v>
      </c>
    </row>
    <row r="7296" spans="1:15" x14ac:dyDescent="0.25">
      <c r="A7296">
        <v>7379</v>
      </c>
      <c r="B7296">
        <v>3251</v>
      </c>
      <c r="C7296">
        <f>IF(COUNTIF($B$2:B7296,B7296)=1,1,0)</f>
        <v>1</v>
      </c>
      <c r="D7296" s="1">
        <v>44981</v>
      </c>
      <c r="E7296" s="2">
        <v>0.68018518518518523</v>
      </c>
      <c r="F7296">
        <v>117</v>
      </c>
      <c r="G7296" t="str">
        <f>IFERROR(INDEX(menu_items!$B:$B,MATCH(F7296,menu_items!$A:$A,0)),"Unknown value")</f>
        <v>Chicken Burrito</v>
      </c>
      <c r="H7296" t="str">
        <f>IFERROR(INDEX(menu_items!$C:$C,MATCH(F7296,menu_items!$A:$A,0)),"Unknown value")</f>
        <v>Mexican</v>
      </c>
      <c r="I7296" s="5">
        <f>IFERROR(INDEX(menu_items!$D:$D,MATCH(F7296,menu_items!$A:$A,0)),0)</f>
        <v>12.95</v>
      </c>
      <c r="J7296" t="str">
        <f t="shared" si="573"/>
        <v>Fri</v>
      </c>
      <c r="K7296">
        <f t="shared" si="574"/>
        <v>24</v>
      </c>
      <c r="L7296" t="str">
        <f t="shared" si="575"/>
        <v>Feb</v>
      </c>
      <c r="M7296">
        <v>16</v>
      </c>
      <c r="N7296">
        <f t="shared" si="571"/>
        <v>1</v>
      </c>
      <c r="O7296" s="5">
        <f t="shared" si="572"/>
        <v>12.95</v>
      </c>
    </row>
    <row r="7297" spans="1:15" x14ac:dyDescent="0.25">
      <c r="A7297">
        <v>7380</v>
      </c>
      <c r="B7297">
        <v>3252</v>
      </c>
      <c r="C7297">
        <f>IF(COUNTIF($B$2:B7297,B7297)=1,1,0)</f>
        <v>1</v>
      </c>
      <c r="D7297" s="1">
        <v>44981</v>
      </c>
      <c r="E7297" s="2">
        <v>0.68648148148148147</v>
      </c>
      <c r="F7297">
        <v>118</v>
      </c>
      <c r="G7297" t="str">
        <f>IFERROR(INDEX(menu_items!$B:$B,MATCH(F7297,menu_items!$A:$A,0)),"Unknown value")</f>
        <v>Steak Burrito</v>
      </c>
      <c r="H7297" t="str">
        <f>IFERROR(INDEX(menu_items!$C:$C,MATCH(F7297,menu_items!$A:$A,0)),"Unknown value")</f>
        <v>Mexican</v>
      </c>
      <c r="I7297" s="5">
        <f>IFERROR(INDEX(menu_items!$D:$D,MATCH(F7297,menu_items!$A:$A,0)),0)</f>
        <v>14.95</v>
      </c>
      <c r="J7297" t="str">
        <f t="shared" si="573"/>
        <v>Fri</v>
      </c>
      <c r="K7297">
        <f t="shared" si="574"/>
        <v>24</v>
      </c>
      <c r="L7297" t="str">
        <f t="shared" si="575"/>
        <v>Feb</v>
      </c>
      <c r="M7297">
        <v>16</v>
      </c>
      <c r="N7297">
        <f t="shared" si="571"/>
        <v>1</v>
      </c>
      <c r="O7297" s="5">
        <f t="shared" si="572"/>
        <v>14.95</v>
      </c>
    </row>
    <row r="7298" spans="1:15" x14ac:dyDescent="0.25">
      <c r="A7298">
        <v>7381</v>
      </c>
      <c r="B7298">
        <v>3253</v>
      </c>
      <c r="C7298">
        <f>IF(COUNTIF($B$2:B7298,B7298)=1,1,0)</f>
        <v>1</v>
      </c>
      <c r="D7298" s="1">
        <v>44981</v>
      </c>
      <c r="E7298" s="2">
        <v>0.6897106481481482</v>
      </c>
      <c r="F7298">
        <v>112</v>
      </c>
      <c r="G7298" t="str">
        <f>IFERROR(INDEX(menu_items!$B:$B,MATCH(F7298,menu_items!$A:$A,0)),"Unknown value")</f>
        <v>Salmon Roll</v>
      </c>
      <c r="H7298" t="str">
        <f>IFERROR(INDEX(menu_items!$C:$C,MATCH(F7298,menu_items!$A:$A,0)),"Unknown value")</f>
        <v>Asian</v>
      </c>
      <c r="I7298" s="5">
        <f>IFERROR(INDEX(menu_items!$D:$D,MATCH(F7298,menu_items!$A:$A,0)),0)</f>
        <v>14.95</v>
      </c>
      <c r="J7298" t="str">
        <f t="shared" si="573"/>
        <v>Fri</v>
      </c>
      <c r="K7298">
        <f t="shared" si="574"/>
        <v>24</v>
      </c>
      <c r="L7298" t="str">
        <f t="shared" si="575"/>
        <v>Feb</v>
      </c>
      <c r="M7298">
        <v>16</v>
      </c>
      <c r="N7298">
        <f t="shared" ref="N7298:N7361" si="576">COUNTIF($B:$B,B7298)</f>
        <v>1</v>
      </c>
      <c r="O7298" s="5">
        <f t="shared" ref="O7298:O7361" si="577">SUMIF($B:$B,B7298,$I:$I)</f>
        <v>14.95</v>
      </c>
    </row>
    <row r="7299" spans="1:15" x14ac:dyDescent="0.25">
      <c r="A7299">
        <v>7382</v>
      </c>
      <c r="B7299">
        <v>3254</v>
      </c>
      <c r="C7299">
        <f>IF(COUNTIF($B$2:B7299,B7299)=1,1,0)</f>
        <v>1</v>
      </c>
      <c r="D7299" s="1">
        <v>44981</v>
      </c>
      <c r="E7299" s="2">
        <v>0.69384259259259262</v>
      </c>
      <c r="F7299">
        <v>109</v>
      </c>
      <c r="G7299" t="str">
        <f>IFERROR(INDEX(menu_items!$B:$B,MATCH(F7299,menu_items!$A:$A,0)),"Unknown value")</f>
        <v>Korean Beef Bowl</v>
      </c>
      <c r="H7299" t="str">
        <f>IFERROR(INDEX(menu_items!$C:$C,MATCH(F7299,menu_items!$A:$A,0)),"Unknown value")</f>
        <v>Asian</v>
      </c>
      <c r="I7299" s="5">
        <f>IFERROR(INDEX(menu_items!$D:$D,MATCH(F7299,menu_items!$A:$A,0)),0)</f>
        <v>17.95</v>
      </c>
      <c r="J7299" t="str">
        <f t="shared" si="573"/>
        <v>Fri</v>
      </c>
      <c r="K7299">
        <f t="shared" si="574"/>
        <v>24</v>
      </c>
      <c r="L7299" t="str">
        <f t="shared" si="575"/>
        <v>Feb</v>
      </c>
      <c r="M7299">
        <v>16</v>
      </c>
      <c r="N7299">
        <f t="shared" si="576"/>
        <v>3</v>
      </c>
      <c r="O7299" s="5">
        <f t="shared" si="577"/>
        <v>45.400000000000006</v>
      </c>
    </row>
    <row r="7300" spans="1:15" x14ac:dyDescent="0.25">
      <c r="A7300">
        <v>7383</v>
      </c>
      <c r="B7300">
        <v>3254</v>
      </c>
      <c r="C7300">
        <f>IF(COUNTIF($B$2:B7300,B7300)=1,1,0)</f>
        <v>0</v>
      </c>
      <c r="D7300" s="1">
        <v>44981</v>
      </c>
      <c r="E7300" s="2">
        <v>0.69384259259259262</v>
      </c>
      <c r="F7300">
        <v>129</v>
      </c>
      <c r="G7300" t="str">
        <f>IFERROR(INDEX(menu_items!$B:$B,MATCH(F7300,menu_items!$A:$A,0)),"Unknown value")</f>
        <v>Mushroom Ravioli</v>
      </c>
      <c r="H7300" t="str">
        <f>IFERROR(INDEX(menu_items!$C:$C,MATCH(F7300,menu_items!$A:$A,0)),"Unknown value")</f>
        <v>Italian</v>
      </c>
      <c r="I7300" s="5">
        <f>IFERROR(INDEX(menu_items!$D:$D,MATCH(F7300,menu_items!$A:$A,0)),0)</f>
        <v>15.5</v>
      </c>
      <c r="J7300" t="str">
        <f t="shared" si="573"/>
        <v>Fri</v>
      </c>
      <c r="K7300">
        <f t="shared" si="574"/>
        <v>24</v>
      </c>
      <c r="L7300" t="str">
        <f t="shared" si="575"/>
        <v>Feb</v>
      </c>
      <c r="M7300">
        <v>16</v>
      </c>
      <c r="N7300">
        <f t="shared" si="576"/>
        <v>3</v>
      </c>
      <c r="O7300" s="5">
        <f t="shared" si="577"/>
        <v>45.400000000000006</v>
      </c>
    </row>
    <row r="7301" spans="1:15" x14ac:dyDescent="0.25">
      <c r="A7301">
        <v>7384</v>
      </c>
      <c r="B7301">
        <v>3254</v>
      </c>
      <c r="C7301">
        <f>IF(COUNTIF($B$2:B7301,B7301)=1,1,0)</f>
        <v>0</v>
      </c>
      <c r="D7301" s="1">
        <v>44981</v>
      </c>
      <c r="E7301" s="2">
        <v>0.69384259259259262</v>
      </c>
      <c r="F7301">
        <v>111</v>
      </c>
      <c r="G7301" t="str">
        <f>IFERROR(INDEX(menu_items!$B:$B,MATCH(F7301,menu_items!$A:$A,0)),"Unknown value")</f>
        <v>California Roll</v>
      </c>
      <c r="H7301" t="str">
        <f>IFERROR(INDEX(menu_items!$C:$C,MATCH(F7301,menu_items!$A:$A,0)),"Unknown value")</f>
        <v>Asian</v>
      </c>
      <c r="I7301" s="5">
        <f>IFERROR(INDEX(menu_items!$D:$D,MATCH(F7301,menu_items!$A:$A,0)),0)</f>
        <v>11.95</v>
      </c>
      <c r="J7301" t="str">
        <f t="shared" si="573"/>
        <v>Fri</v>
      </c>
      <c r="K7301">
        <f t="shared" si="574"/>
        <v>24</v>
      </c>
      <c r="L7301" t="str">
        <f t="shared" si="575"/>
        <v>Feb</v>
      </c>
      <c r="M7301">
        <v>16</v>
      </c>
      <c r="N7301">
        <f t="shared" si="576"/>
        <v>3</v>
      </c>
      <c r="O7301" s="5">
        <f t="shared" si="577"/>
        <v>45.400000000000006</v>
      </c>
    </row>
    <row r="7302" spans="1:15" x14ac:dyDescent="0.25">
      <c r="A7302">
        <v>7385</v>
      </c>
      <c r="B7302">
        <v>3255</v>
      </c>
      <c r="C7302">
        <f>IF(COUNTIF($B$2:B7302,B7302)=1,1,0)</f>
        <v>1</v>
      </c>
      <c r="D7302" s="1">
        <v>44981</v>
      </c>
      <c r="E7302" s="2">
        <v>0.69538194444444446</v>
      </c>
      <c r="F7302">
        <v>105</v>
      </c>
      <c r="G7302" t="str">
        <f>IFERROR(INDEX(menu_items!$B:$B,MATCH(F7302,menu_items!$A:$A,0)),"Unknown value")</f>
        <v>Mac &amp; Cheese</v>
      </c>
      <c r="H7302" t="str">
        <f>IFERROR(INDEX(menu_items!$C:$C,MATCH(F7302,menu_items!$A:$A,0)),"Unknown value")</f>
        <v>American</v>
      </c>
      <c r="I7302" s="5">
        <f>IFERROR(INDEX(menu_items!$D:$D,MATCH(F7302,menu_items!$A:$A,0)),0)</f>
        <v>7</v>
      </c>
      <c r="J7302" t="str">
        <f t="shared" si="573"/>
        <v>Fri</v>
      </c>
      <c r="K7302">
        <f t="shared" si="574"/>
        <v>24</v>
      </c>
      <c r="L7302" t="str">
        <f t="shared" si="575"/>
        <v>Feb</v>
      </c>
      <c r="M7302">
        <v>16</v>
      </c>
      <c r="N7302">
        <f t="shared" si="576"/>
        <v>3</v>
      </c>
      <c r="O7302" s="5">
        <f t="shared" si="577"/>
        <v>30.95</v>
      </c>
    </row>
    <row r="7303" spans="1:15" x14ac:dyDescent="0.25">
      <c r="A7303">
        <v>7386</v>
      </c>
      <c r="B7303">
        <v>3255</v>
      </c>
      <c r="C7303">
        <f>IF(COUNTIF($B$2:B7303,B7303)=1,1,0)</f>
        <v>0</v>
      </c>
      <c r="D7303" s="1">
        <v>44981</v>
      </c>
      <c r="E7303" s="2">
        <v>0.69538194444444446</v>
      </c>
      <c r="F7303">
        <v>105</v>
      </c>
      <c r="G7303" t="str">
        <f>IFERROR(INDEX(menu_items!$B:$B,MATCH(F7303,menu_items!$A:$A,0)),"Unknown value")</f>
        <v>Mac &amp; Cheese</v>
      </c>
      <c r="H7303" t="str">
        <f>IFERROR(INDEX(menu_items!$C:$C,MATCH(F7303,menu_items!$A:$A,0)),"Unknown value")</f>
        <v>American</v>
      </c>
      <c r="I7303" s="5">
        <f>IFERROR(INDEX(menu_items!$D:$D,MATCH(F7303,menu_items!$A:$A,0)),0)</f>
        <v>7</v>
      </c>
      <c r="J7303" t="str">
        <f t="shared" si="573"/>
        <v>Fri</v>
      </c>
      <c r="K7303">
        <f t="shared" si="574"/>
        <v>24</v>
      </c>
      <c r="L7303" t="str">
        <f t="shared" si="575"/>
        <v>Feb</v>
      </c>
      <c r="M7303">
        <v>16</v>
      </c>
      <c r="N7303">
        <f t="shared" si="576"/>
        <v>3</v>
      </c>
      <c r="O7303" s="5">
        <f t="shared" si="577"/>
        <v>30.95</v>
      </c>
    </row>
    <row r="7304" spans="1:15" x14ac:dyDescent="0.25">
      <c r="A7304">
        <v>7387</v>
      </c>
      <c r="B7304">
        <v>3255</v>
      </c>
      <c r="C7304">
        <f>IF(COUNTIF($B$2:B7304,B7304)=1,1,0)</f>
        <v>0</v>
      </c>
      <c r="D7304" s="1">
        <v>44981</v>
      </c>
      <c r="E7304" s="2">
        <v>0.69538194444444446</v>
      </c>
      <c r="F7304">
        <v>132</v>
      </c>
      <c r="G7304" t="str">
        <f>IFERROR(INDEX(menu_items!$B:$B,MATCH(F7304,menu_items!$A:$A,0)),"Unknown value")</f>
        <v>Eggplant Parmesan</v>
      </c>
      <c r="H7304" t="str">
        <f>IFERROR(INDEX(menu_items!$C:$C,MATCH(F7304,menu_items!$A:$A,0)),"Unknown value")</f>
        <v>Italian</v>
      </c>
      <c r="I7304" s="5">
        <f>IFERROR(INDEX(menu_items!$D:$D,MATCH(F7304,menu_items!$A:$A,0)),0)</f>
        <v>16.95</v>
      </c>
      <c r="J7304" t="str">
        <f t="shared" si="573"/>
        <v>Fri</v>
      </c>
      <c r="K7304">
        <f t="shared" si="574"/>
        <v>24</v>
      </c>
      <c r="L7304" t="str">
        <f t="shared" si="575"/>
        <v>Feb</v>
      </c>
      <c r="M7304">
        <v>16</v>
      </c>
      <c r="N7304">
        <f t="shared" si="576"/>
        <v>3</v>
      </c>
      <c r="O7304" s="5">
        <f t="shared" si="577"/>
        <v>30.95</v>
      </c>
    </row>
    <row r="7305" spans="1:15" x14ac:dyDescent="0.25">
      <c r="A7305">
        <v>7388</v>
      </c>
      <c r="B7305">
        <v>3256</v>
      </c>
      <c r="C7305">
        <f>IF(COUNTIF($B$2:B7305,B7305)=1,1,0)</f>
        <v>1</v>
      </c>
      <c r="D7305" s="1">
        <v>44981</v>
      </c>
      <c r="E7305" s="2">
        <v>0.72994212962962968</v>
      </c>
      <c r="F7305">
        <v>104</v>
      </c>
      <c r="G7305" t="str">
        <f>IFERROR(INDEX(menu_items!$B:$B,MATCH(F7305,menu_items!$A:$A,0)),"Unknown value")</f>
        <v>Veggie Burger</v>
      </c>
      <c r="H7305" t="str">
        <f>IFERROR(INDEX(menu_items!$C:$C,MATCH(F7305,menu_items!$A:$A,0)),"Unknown value")</f>
        <v>American</v>
      </c>
      <c r="I7305" s="5">
        <f>IFERROR(INDEX(menu_items!$D:$D,MATCH(F7305,menu_items!$A:$A,0)),0)</f>
        <v>10.5</v>
      </c>
      <c r="J7305" t="str">
        <f t="shared" si="573"/>
        <v>Fri</v>
      </c>
      <c r="K7305">
        <f t="shared" si="574"/>
        <v>24</v>
      </c>
      <c r="L7305" t="str">
        <f t="shared" si="575"/>
        <v>Feb</v>
      </c>
      <c r="M7305">
        <v>17</v>
      </c>
      <c r="N7305">
        <f t="shared" si="576"/>
        <v>4</v>
      </c>
      <c r="O7305" s="5">
        <f t="shared" si="577"/>
        <v>35</v>
      </c>
    </row>
    <row r="7306" spans="1:15" x14ac:dyDescent="0.25">
      <c r="A7306">
        <v>7389</v>
      </c>
      <c r="B7306">
        <v>3256</v>
      </c>
      <c r="C7306">
        <f>IF(COUNTIF($B$2:B7306,B7306)=1,1,0)</f>
        <v>0</v>
      </c>
      <c r="D7306" s="1">
        <v>44981</v>
      </c>
      <c r="E7306" s="2">
        <v>0.72994212962962968</v>
      </c>
      <c r="F7306">
        <v>108</v>
      </c>
      <c r="G7306" t="str">
        <f>IFERROR(INDEX(menu_items!$B:$B,MATCH(F7306,menu_items!$A:$A,0)),"Unknown value")</f>
        <v>Tofu Pad Thai</v>
      </c>
      <c r="H7306" t="str">
        <f>IFERROR(INDEX(menu_items!$C:$C,MATCH(F7306,menu_items!$A:$A,0)),"Unknown value")</f>
        <v>Asian</v>
      </c>
      <c r="I7306" s="5">
        <f>IFERROR(INDEX(menu_items!$D:$D,MATCH(F7306,menu_items!$A:$A,0)),0)</f>
        <v>14.5</v>
      </c>
      <c r="J7306" t="str">
        <f t="shared" si="573"/>
        <v>Fri</v>
      </c>
      <c r="K7306">
        <f t="shared" si="574"/>
        <v>24</v>
      </c>
      <c r="L7306" t="str">
        <f t="shared" si="575"/>
        <v>Feb</v>
      </c>
      <c r="M7306">
        <v>17</v>
      </c>
      <c r="N7306">
        <f t="shared" si="576"/>
        <v>4</v>
      </c>
      <c r="O7306" s="5">
        <f t="shared" si="577"/>
        <v>35</v>
      </c>
    </row>
    <row r="7307" spans="1:15" x14ac:dyDescent="0.25">
      <c r="A7307">
        <v>7390</v>
      </c>
      <c r="B7307">
        <v>3256</v>
      </c>
      <c r="C7307">
        <f>IF(COUNTIF($B$2:B7307,B7307)=1,1,0)</f>
        <v>0</v>
      </c>
      <c r="D7307" s="1">
        <v>44981</v>
      </c>
      <c r="E7307" s="2">
        <v>0.72994212962962968</v>
      </c>
      <c r="F7307">
        <v>113</v>
      </c>
      <c r="G7307" t="str">
        <f>IFERROR(INDEX(menu_items!$B:$B,MATCH(F7307,menu_items!$A:$A,0)),"Unknown value")</f>
        <v>Edamame</v>
      </c>
      <c r="H7307" t="str">
        <f>IFERROR(INDEX(menu_items!$C:$C,MATCH(F7307,menu_items!$A:$A,0)),"Unknown value")</f>
        <v>Asian</v>
      </c>
      <c r="I7307" s="5">
        <f>IFERROR(INDEX(menu_items!$D:$D,MATCH(F7307,menu_items!$A:$A,0)),0)</f>
        <v>5</v>
      </c>
      <c r="J7307" t="str">
        <f t="shared" si="573"/>
        <v>Fri</v>
      </c>
      <c r="K7307">
        <f t="shared" si="574"/>
        <v>24</v>
      </c>
      <c r="L7307" t="str">
        <f t="shared" si="575"/>
        <v>Feb</v>
      </c>
      <c r="M7307">
        <v>17</v>
      </c>
      <c r="N7307">
        <f t="shared" si="576"/>
        <v>4</v>
      </c>
      <c r="O7307" s="5">
        <f t="shared" si="577"/>
        <v>35</v>
      </c>
    </row>
    <row r="7308" spans="1:15" x14ac:dyDescent="0.25">
      <c r="A7308">
        <v>7391</v>
      </c>
      <c r="B7308">
        <v>3256</v>
      </c>
      <c r="C7308">
        <f>IF(COUNTIF($B$2:B7308,B7308)=1,1,0)</f>
        <v>0</v>
      </c>
      <c r="D7308" s="1">
        <v>44981</v>
      </c>
      <c r="E7308" s="2">
        <v>0.72994212962962968</v>
      </c>
      <c r="F7308">
        <v>113</v>
      </c>
      <c r="G7308" t="str">
        <f>IFERROR(INDEX(menu_items!$B:$B,MATCH(F7308,menu_items!$A:$A,0)),"Unknown value")</f>
        <v>Edamame</v>
      </c>
      <c r="H7308" t="str">
        <f>IFERROR(INDEX(menu_items!$C:$C,MATCH(F7308,menu_items!$A:$A,0)),"Unknown value")</f>
        <v>Asian</v>
      </c>
      <c r="I7308" s="5">
        <f>IFERROR(INDEX(menu_items!$D:$D,MATCH(F7308,menu_items!$A:$A,0)),0)</f>
        <v>5</v>
      </c>
      <c r="J7308" t="str">
        <f t="shared" si="573"/>
        <v>Fri</v>
      </c>
      <c r="K7308">
        <f t="shared" si="574"/>
        <v>24</v>
      </c>
      <c r="L7308" t="str">
        <f t="shared" si="575"/>
        <v>Feb</v>
      </c>
      <c r="M7308">
        <v>17</v>
      </c>
      <c r="N7308">
        <f t="shared" si="576"/>
        <v>4</v>
      </c>
      <c r="O7308" s="5">
        <f t="shared" si="577"/>
        <v>35</v>
      </c>
    </row>
    <row r="7309" spans="1:15" x14ac:dyDescent="0.25">
      <c r="A7309">
        <v>7392</v>
      </c>
      <c r="B7309">
        <v>3257</v>
      </c>
      <c r="C7309">
        <f>IF(COUNTIF($B$2:B7309,B7309)=1,1,0)</f>
        <v>1</v>
      </c>
      <c r="D7309" s="1">
        <v>44981</v>
      </c>
      <c r="E7309" s="2">
        <v>0.73495370370370372</v>
      </c>
      <c r="F7309">
        <v>111</v>
      </c>
      <c r="G7309" t="str">
        <f>IFERROR(INDEX(menu_items!$B:$B,MATCH(F7309,menu_items!$A:$A,0)),"Unknown value")</f>
        <v>California Roll</v>
      </c>
      <c r="H7309" t="str">
        <f>IFERROR(INDEX(menu_items!$C:$C,MATCH(F7309,menu_items!$A:$A,0)),"Unknown value")</f>
        <v>Asian</v>
      </c>
      <c r="I7309" s="5">
        <f>IFERROR(INDEX(menu_items!$D:$D,MATCH(F7309,menu_items!$A:$A,0)),0)</f>
        <v>11.95</v>
      </c>
      <c r="J7309" t="str">
        <f t="shared" si="573"/>
        <v>Fri</v>
      </c>
      <c r="K7309">
        <f t="shared" si="574"/>
        <v>24</v>
      </c>
      <c r="L7309" t="str">
        <f t="shared" si="575"/>
        <v>Feb</v>
      </c>
      <c r="M7309">
        <v>17</v>
      </c>
      <c r="N7309">
        <f t="shared" si="576"/>
        <v>2</v>
      </c>
      <c r="O7309" s="5">
        <f t="shared" si="577"/>
        <v>18.95</v>
      </c>
    </row>
    <row r="7310" spans="1:15" x14ac:dyDescent="0.25">
      <c r="A7310">
        <v>7393</v>
      </c>
      <c r="B7310">
        <v>3257</v>
      </c>
      <c r="C7310">
        <f>IF(COUNTIF($B$2:B7310,B7310)=1,1,0)</f>
        <v>0</v>
      </c>
      <c r="D7310" s="1">
        <v>44981</v>
      </c>
      <c r="E7310" s="2">
        <v>0.73495370370370372</v>
      </c>
      <c r="F7310">
        <v>105</v>
      </c>
      <c r="G7310" t="str">
        <f>IFERROR(INDEX(menu_items!$B:$B,MATCH(F7310,menu_items!$A:$A,0)),"Unknown value")</f>
        <v>Mac &amp; Cheese</v>
      </c>
      <c r="H7310" t="str">
        <f>IFERROR(INDEX(menu_items!$C:$C,MATCH(F7310,menu_items!$A:$A,0)),"Unknown value")</f>
        <v>American</v>
      </c>
      <c r="I7310" s="5">
        <f>IFERROR(INDEX(menu_items!$D:$D,MATCH(F7310,menu_items!$A:$A,0)),0)</f>
        <v>7</v>
      </c>
      <c r="J7310" t="str">
        <f t="shared" si="573"/>
        <v>Fri</v>
      </c>
      <c r="K7310">
        <f t="shared" si="574"/>
        <v>24</v>
      </c>
      <c r="L7310" t="str">
        <f t="shared" si="575"/>
        <v>Feb</v>
      </c>
      <c r="M7310">
        <v>17</v>
      </c>
      <c r="N7310">
        <f t="shared" si="576"/>
        <v>2</v>
      </c>
      <c r="O7310" s="5">
        <f t="shared" si="577"/>
        <v>18.95</v>
      </c>
    </row>
    <row r="7311" spans="1:15" x14ac:dyDescent="0.25">
      <c r="A7311">
        <v>7394</v>
      </c>
      <c r="B7311">
        <v>3258</v>
      </c>
      <c r="C7311">
        <f>IF(COUNTIF($B$2:B7311,B7311)=1,1,0)</f>
        <v>1</v>
      </c>
      <c r="D7311" s="1">
        <v>44981</v>
      </c>
      <c r="E7311" s="2">
        <v>0.73667824074074073</v>
      </c>
      <c r="F7311">
        <v>125</v>
      </c>
      <c r="G7311" t="str">
        <f>IFERROR(INDEX(menu_items!$B:$B,MATCH(F7311,menu_items!$A:$A,0)),"Unknown value")</f>
        <v>Spaghetti &amp; Meatballs</v>
      </c>
      <c r="H7311" t="str">
        <f>IFERROR(INDEX(menu_items!$C:$C,MATCH(F7311,menu_items!$A:$A,0)),"Unknown value")</f>
        <v>Italian</v>
      </c>
      <c r="I7311" s="5">
        <f>IFERROR(INDEX(menu_items!$D:$D,MATCH(F7311,menu_items!$A:$A,0)),0)</f>
        <v>17.95</v>
      </c>
      <c r="J7311" t="str">
        <f t="shared" si="573"/>
        <v>Fri</v>
      </c>
      <c r="K7311">
        <f t="shared" si="574"/>
        <v>24</v>
      </c>
      <c r="L7311" t="str">
        <f t="shared" si="575"/>
        <v>Feb</v>
      </c>
      <c r="M7311">
        <v>17</v>
      </c>
      <c r="N7311">
        <f t="shared" si="576"/>
        <v>3</v>
      </c>
      <c r="O7311" s="5">
        <f t="shared" si="577"/>
        <v>55.849999999999994</v>
      </c>
    </row>
    <row r="7312" spans="1:15" x14ac:dyDescent="0.25">
      <c r="A7312">
        <v>7395</v>
      </c>
      <c r="B7312">
        <v>3258</v>
      </c>
      <c r="C7312">
        <f>IF(COUNTIF($B$2:B7312,B7312)=1,1,0)</f>
        <v>0</v>
      </c>
      <c r="D7312" s="1">
        <v>44981</v>
      </c>
      <c r="E7312" s="2">
        <v>0.73667824074074073</v>
      </c>
      <c r="F7312">
        <v>109</v>
      </c>
      <c r="G7312" t="str">
        <f>IFERROR(INDEX(menu_items!$B:$B,MATCH(F7312,menu_items!$A:$A,0)),"Unknown value")</f>
        <v>Korean Beef Bowl</v>
      </c>
      <c r="H7312" t="str">
        <f>IFERROR(INDEX(menu_items!$C:$C,MATCH(F7312,menu_items!$A:$A,0)),"Unknown value")</f>
        <v>Asian</v>
      </c>
      <c r="I7312" s="5">
        <f>IFERROR(INDEX(menu_items!$D:$D,MATCH(F7312,menu_items!$A:$A,0)),0)</f>
        <v>17.95</v>
      </c>
      <c r="J7312" t="str">
        <f t="shared" si="573"/>
        <v>Fri</v>
      </c>
      <c r="K7312">
        <f t="shared" si="574"/>
        <v>24</v>
      </c>
      <c r="L7312" t="str">
        <f t="shared" si="575"/>
        <v>Feb</v>
      </c>
      <c r="M7312">
        <v>17</v>
      </c>
      <c r="N7312">
        <f t="shared" si="576"/>
        <v>3</v>
      </c>
      <c r="O7312" s="5">
        <f t="shared" si="577"/>
        <v>55.849999999999994</v>
      </c>
    </row>
    <row r="7313" spans="1:15" x14ac:dyDescent="0.25">
      <c r="A7313">
        <v>7396</v>
      </c>
      <c r="B7313">
        <v>3258</v>
      </c>
      <c r="C7313">
        <f>IF(COUNTIF($B$2:B7313,B7313)=1,1,0)</f>
        <v>0</v>
      </c>
      <c r="D7313" s="1">
        <v>44981</v>
      </c>
      <c r="E7313" s="2">
        <v>0.73667824074074073</v>
      </c>
      <c r="F7313">
        <v>130</v>
      </c>
      <c r="G7313" t="str">
        <f>IFERROR(INDEX(menu_items!$B:$B,MATCH(F7313,menu_items!$A:$A,0)),"Unknown value")</f>
        <v>Shrimp Scampi</v>
      </c>
      <c r="H7313" t="str">
        <f>IFERROR(INDEX(menu_items!$C:$C,MATCH(F7313,menu_items!$A:$A,0)),"Unknown value")</f>
        <v>Italian</v>
      </c>
      <c r="I7313" s="5">
        <f>IFERROR(INDEX(menu_items!$D:$D,MATCH(F7313,menu_items!$A:$A,0)),0)</f>
        <v>19.95</v>
      </c>
      <c r="J7313" t="str">
        <f t="shared" si="573"/>
        <v>Fri</v>
      </c>
      <c r="K7313">
        <f t="shared" si="574"/>
        <v>24</v>
      </c>
      <c r="L7313" t="str">
        <f t="shared" si="575"/>
        <v>Feb</v>
      </c>
      <c r="M7313">
        <v>17</v>
      </c>
      <c r="N7313">
        <f t="shared" si="576"/>
        <v>3</v>
      </c>
      <c r="O7313" s="5">
        <f t="shared" si="577"/>
        <v>55.849999999999994</v>
      </c>
    </row>
    <row r="7314" spans="1:15" x14ac:dyDescent="0.25">
      <c r="A7314">
        <v>7397</v>
      </c>
      <c r="B7314">
        <v>3259</v>
      </c>
      <c r="C7314">
        <f>IF(COUNTIF($B$2:B7314,B7314)=1,1,0)</f>
        <v>1</v>
      </c>
      <c r="D7314" s="1">
        <v>44981</v>
      </c>
      <c r="E7314" s="2">
        <v>0.73677083333333337</v>
      </c>
      <c r="F7314">
        <v>116</v>
      </c>
      <c r="G7314" t="str">
        <f>IFERROR(INDEX(menu_items!$B:$B,MATCH(F7314,menu_items!$A:$A,0)),"Unknown value")</f>
        <v>Steak Tacos</v>
      </c>
      <c r="H7314" t="str">
        <f>IFERROR(INDEX(menu_items!$C:$C,MATCH(F7314,menu_items!$A:$A,0)),"Unknown value")</f>
        <v>Mexican</v>
      </c>
      <c r="I7314" s="5">
        <f>IFERROR(INDEX(menu_items!$D:$D,MATCH(F7314,menu_items!$A:$A,0)),0)</f>
        <v>13.95</v>
      </c>
      <c r="J7314" t="str">
        <f t="shared" si="573"/>
        <v>Fri</v>
      </c>
      <c r="K7314">
        <f t="shared" si="574"/>
        <v>24</v>
      </c>
      <c r="L7314" t="str">
        <f t="shared" si="575"/>
        <v>Feb</v>
      </c>
      <c r="M7314">
        <v>17</v>
      </c>
      <c r="N7314">
        <f t="shared" si="576"/>
        <v>1</v>
      </c>
      <c r="O7314" s="5">
        <f t="shared" si="577"/>
        <v>13.95</v>
      </c>
    </row>
    <row r="7315" spans="1:15" x14ac:dyDescent="0.25">
      <c r="A7315">
        <v>7398</v>
      </c>
      <c r="B7315">
        <v>3260</v>
      </c>
      <c r="C7315">
        <f>IF(COUNTIF($B$2:B7315,B7315)=1,1,0)</f>
        <v>1</v>
      </c>
      <c r="D7315" s="1">
        <v>44981</v>
      </c>
      <c r="E7315" s="2">
        <v>0.73702546296296301</v>
      </c>
      <c r="F7315">
        <v>105</v>
      </c>
      <c r="G7315" t="str">
        <f>IFERROR(INDEX(menu_items!$B:$B,MATCH(F7315,menu_items!$A:$A,0)),"Unknown value")</f>
        <v>Mac &amp; Cheese</v>
      </c>
      <c r="H7315" t="str">
        <f>IFERROR(INDEX(menu_items!$C:$C,MATCH(F7315,menu_items!$A:$A,0)),"Unknown value")</f>
        <v>American</v>
      </c>
      <c r="I7315" s="5">
        <f>IFERROR(INDEX(menu_items!$D:$D,MATCH(F7315,menu_items!$A:$A,0)),0)</f>
        <v>7</v>
      </c>
      <c r="J7315" t="str">
        <f t="shared" si="573"/>
        <v>Fri</v>
      </c>
      <c r="K7315">
        <f t="shared" si="574"/>
        <v>24</v>
      </c>
      <c r="L7315" t="str">
        <f t="shared" si="575"/>
        <v>Feb</v>
      </c>
      <c r="M7315">
        <v>17</v>
      </c>
      <c r="N7315">
        <f t="shared" si="576"/>
        <v>2</v>
      </c>
      <c r="O7315" s="5">
        <f t="shared" si="577"/>
        <v>23.95</v>
      </c>
    </row>
    <row r="7316" spans="1:15" x14ac:dyDescent="0.25">
      <c r="A7316">
        <v>7399</v>
      </c>
      <c r="B7316">
        <v>3260</v>
      </c>
      <c r="C7316">
        <f>IF(COUNTIF($B$2:B7316,B7316)=1,1,0)</f>
        <v>0</v>
      </c>
      <c r="D7316" s="1">
        <v>44981</v>
      </c>
      <c r="E7316" s="2">
        <v>0.73702546296296301</v>
      </c>
      <c r="F7316">
        <v>132</v>
      </c>
      <c r="G7316" t="str">
        <f>IFERROR(INDEX(menu_items!$B:$B,MATCH(F7316,menu_items!$A:$A,0)),"Unknown value")</f>
        <v>Eggplant Parmesan</v>
      </c>
      <c r="H7316" t="str">
        <f>IFERROR(INDEX(menu_items!$C:$C,MATCH(F7316,menu_items!$A:$A,0)),"Unknown value")</f>
        <v>Italian</v>
      </c>
      <c r="I7316" s="5">
        <f>IFERROR(INDEX(menu_items!$D:$D,MATCH(F7316,menu_items!$A:$A,0)),0)</f>
        <v>16.95</v>
      </c>
      <c r="J7316" t="str">
        <f t="shared" si="573"/>
        <v>Fri</v>
      </c>
      <c r="K7316">
        <f t="shared" si="574"/>
        <v>24</v>
      </c>
      <c r="L7316" t="str">
        <f t="shared" si="575"/>
        <v>Feb</v>
      </c>
      <c r="M7316">
        <v>17</v>
      </c>
      <c r="N7316">
        <f t="shared" si="576"/>
        <v>2</v>
      </c>
      <c r="O7316" s="5">
        <f t="shared" si="577"/>
        <v>23.95</v>
      </c>
    </row>
    <row r="7317" spans="1:15" x14ac:dyDescent="0.25">
      <c r="A7317">
        <v>7400</v>
      </c>
      <c r="B7317">
        <v>3261</v>
      </c>
      <c r="C7317">
        <f>IF(COUNTIF($B$2:B7317,B7317)=1,1,0)</f>
        <v>1</v>
      </c>
      <c r="D7317" s="1">
        <v>44981</v>
      </c>
      <c r="E7317" s="2">
        <v>0.74371527777777779</v>
      </c>
      <c r="F7317">
        <v>101</v>
      </c>
      <c r="G7317" t="str">
        <f>IFERROR(INDEX(menu_items!$B:$B,MATCH(F7317,menu_items!$A:$A,0)),"Unknown value")</f>
        <v>Hamburger</v>
      </c>
      <c r="H7317" t="str">
        <f>IFERROR(INDEX(menu_items!$C:$C,MATCH(F7317,menu_items!$A:$A,0)),"Unknown value")</f>
        <v>American</v>
      </c>
      <c r="I7317" s="5">
        <f>IFERROR(INDEX(menu_items!$D:$D,MATCH(F7317,menu_items!$A:$A,0)),0)</f>
        <v>12.95</v>
      </c>
      <c r="J7317" t="str">
        <f t="shared" si="573"/>
        <v>Fri</v>
      </c>
      <c r="K7317">
        <f t="shared" si="574"/>
        <v>24</v>
      </c>
      <c r="L7317" t="str">
        <f t="shared" si="575"/>
        <v>Feb</v>
      </c>
      <c r="M7317">
        <v>17</v>
      </c>
      <c r="N7317">
        <f t="shared" si="576"/>
        <v>4</v>
      </c>
      <c r="O7317" s="5">
        <f t="shared" si="577"/>
        <v>44.400000000000006</v>
      </c>
    </row>
    <row r="7318" spans="1:15" x14ac:dyDescent="0.25">
      <c r="A7318">
        <v>7401</v>
      </c>
      <c r="B7318">
        <v>3261</v>
      </c>
      <c r="C7318">
        <f>IF(COUNTIF($B$2:B7318,B7318)=1,1,0)</f>
        <v>0</v>
      </c>
      <c r="D7318" s="1">
        <v>44981</v>
      </c>
      <c r="E7318" s="2">
        <v>0.74371527777777779</v>
      </c>
      <c r="F7318">
        <v>124</v>
      </c>
      <c r="G7318" t="str">
        <f>IFERROR(INDEX(menu_items!$B:$B,MATCH(F7318,menu_items!$A:$A,0)),"Unknown value")</f>
        <v>Spaghetti</v>
      </c>
      <c r="H7318" t="str">
        <f>IFERROR(INDEX(menu_items!$C:$C,MATCH(F7318,menu_items!$A:$A,0)),"Unknown value")</f>
        <v>Italian</v>
      </c>
      <c r="I7318" s="5">
        <f>IFERROR(INDEX(menu_items!$D:$D,MATCH(F7318,menu_items!$A:$A,0)),0)</f>
        <v>14.5</v>
      </c>
      <c r="J7318" t="str">
        <f t="shared" si="573"/>
        <v>Fri</v>
      </c>
      <c r="K7318">
        <f t="shared" si="574"/>
        <v>24</v>
      </c>
      <c r="L7318" t="str">
        <f t="shared" si="575"/>
        <v>Feb</v>
      </c>
      <c r="M7318">
        <v>17</v>
      </c>
      <c r="N7318">
        <f t="shared" si="576"/>
        <v>4</v>
      </c>
      <c r="O7318" s="5">
        <f t="shared" si="577"/>
        <v>44.400000000000006</v>
      </c>
    </row>
    <row r="7319" spans="1:15" x14ac:dyDescent="0.25">
      <c r="A7319">
        <v>7402</v>
      </c>
      <c r="B7319">
        <v>3261</v>
      </c>
      <c r="C7319">
        <f>IF(COUNTIF($B$2:B7319,B7319)=1,1,0)</f>
        <v>0</v>
      </c>
      <c r="D7319" s="1">
        <v>44981</v>
      </c>
      <c r="E7319" s="2">
        <v>0.74371527777777779</v>
      </c>
      <c r="F7319">
        <v>113</v>
      </c>
      <c r="G7319" t="str">
        <f>IFERROR(INDEX(menu_items!$B:$B,MATCH(F7319,menu_items!$A:$A,0)),"Unknown value")</f>
        <v>Edamame</v>
      </c>
      <c r="H7319" t="str">
        <f>IFERROR(INDEX(menu_items!$C:$C,MATCH(F7319,menu_items!$A:$A,0)),"Unknown value")</f>
        <v>Asian</v>
      </c>
      <c r="I7319" s="5">
        <f>IFERROR(INDEX(menu_items!$D:$D,MATCH(F7319,menu_items!$A:$A,0)),0)</f>
        <v>5</v>
      </c>
      <c r="J7319" t="str">
        <f t="shared" si="573"/>
        <v>Fri</v>
      </c>
      <c r="K7319">
        <f t="shared" si="574"/>
        <v>24</v>
      </c>
      <c r="L7319" t="str">
        <f t="shared" si="575"/>
        <v>Feb</v>
      </c>
      <c r="M7319">
        <v>17</v>
      </c>
      <c r="N7319">
        <f t="shared" si="576"/>
        <v>4</v>
      </c>
      <c r="O7319" s="5">
        <f t="shared" si="577"/>
        <v>44.400000000000006</v>
      </c>
    </row>
    <row r="7320" spans="1:15" x14ac:dyDescent="0.25">
      <c r="A7320">
        <v>7403</v>
      </c>
      <c r="B7320">
        <v>3261</v>
      </c>
      <c r="C7320">
        <f>IF(COUNTIF($B$2:B7320,B7320)=1,1,0)</f>
        <v>0</v>
      </c>
      <c r="D7320" s="1">
        <v>44981</v>
      </c>
      <c r="E7320" s="2">
        <v>0.74371527777777779</v>
      </c>
      <c r="F7320">
        <v>119</v>
      </c>
      <c r="G7320" t="str">
        <f>IFERROR(INDEX(menu_items!$B:$B,MATCH(F7320,menu_items!$A:$A,0)),"Unknown value")</f>
        <v>Chicken Torta</v>
      </c>
      <c r="H7320" t="str">
        <f>IFERROR(INDEX(menu_items!$C:$C,MATCH(F7320,menu_items!$A:$A,0)),"Unknown value")</f>
        <v>Mexican</v>
      </c>
      <c r="I7320" s="5">
        <f>IFERROR(INDEX(menu_items!$D:$D,MATCH(F7320,menu_items!$A:$A,0)),0)</f>
        <v>11.95</v>
      </c>
      <c r="J7320" t="str">
        <f t="shared" si="573"/>
        <v>Fri</v>
      </c>
      <c r="K7320">
        <f t="shared" si="574"/>
        <v>24</v>
      </c>
      <c r="L7320" t="str">
        <f t="shared" si="575"/>
        <v>Feb</v>
      </c>
      <c r="M7320">
        <v>17</v>
      </c>
      <c r="N7320">
        <f t="shared" si="576"/>
        <v>4</v>
      </c>
      <c r="O7320" s="5">
        <f t="shared" si="577"/>
        <v>44.400000000000006</v>
      </c>
    </row>
    <row r="7321" spans="1:15" x14ac:dyDescent="0.25">
      <c r="A7321">
        <v>7404</v>
      </c>
      <c r="B7321">
        <v>3262</v>
      </c>
      <c r="C7321">
        <f>IF(COUNTIF($B$2:B7321,B7321)=1,1,0)</f>
        <v>1</v>
      </c>
      <c r="D7321" s="1">
        <v>44981</v>
      </c>
      <c r="E7321" s="2">
        <v>0.75357638888888889</v>
      </c>
      <c r="F7321">
        <v>102</v>
      </c>
      <c r="G7321" t="str">
        <f>IFERROR(INDEX(menu_items!$B:$B,MATCH(F7321,menu_items!$A:$A,0)),"Unknown value")</f>
        <v>Cheeseburger</v>
      </c>
      <c r="H7321" t="str">
        <f>IFERROR(INDEX(menu_items!$C:$C,MATCH(F7321,menu_items!$A:$A,0)),"Unknown value")</f>
        <v>American</v>
      </c>
      <c r="I7321" s="5">
        <f>IFERROR(INDEX(menu_items!$D:$D,MATCH(F7321,menu_items!$A:$A,0)),0)</f>
        <v>13.95</v>
      </c>
      <c r="J7321" t="str">
        <f t="shared" si="573"/>
        <v>Fri</v>
      </c>
      <c r="K7321">
        <f t="shared" si="574"/>
        <v>24</v>
      </c>
      <c r="L7321" t="str">
        <f t="shared" si="575"/>
        <v>Feb</v>
      </c>
      <c r="M7321">
        <v>18</v>
      </c>
      <c r="N7321">
        <f t="shared" si="576"/>
        <v>3</v>
      </c>
      <c r="O7321" s="5">
        <f t="shared" si="577"/>
        <v>48.849999999999994</v>
      </c>
    </row>
    <row r="7322" spans="1:15" x14ac:dyDescent="0.25">
      <c r="A7322">
        <v>7405</v>
      </c>
      <c r="B7322">
        <v>3262</v>
      </c>
      <c r="C7322">
        <f>IF(COUNTIF($B$2:B7322,B7322)=1,1,0)</f>
        <v>0</v>
      </c>
      <c r="D7322" s="1">
        <v>44981</v>
      </c>
      <c r="E7322" s="2">
        <v>0.75357638888888889</v>
      </c>
      <c r="F7322">
        <v>112</v>
      </c>
      <c r="G7322" t="str">
        <f>IFERROR(INDEX(menu_items!$B:$B,MATCH(F7322,menu_items!$A:$A,0)),"Unknown value")</f>
        <v>Salmon Roll</v>
      </c>
      <c r="H7322" t="str">
        <f>IFERROR(INDEX(menu_items!$C:$C,MATCH(F7322,menu_items!$A:$A,0)),"Unknown value")</f>
        <v>Asian</v>
      </c>
      <c r="I7322" s="5">
        <f>IFERROR(INDEX(menu_items!$D:$D,MATCH(F7322,menu_items!$A:$A,0)),0)</f>
        <v>14.95</v>
      </c>
      <c r="J7322" t="str">
        <f t="shared" si="573"/>
        <v>Fri</v>
      </c>
      <c r="K7322">
        <f t="shared" si="574"/>
        <v>24</v>
      </c>
      <c r="L7322" t="str">
        <f t="shared" si="575"/>
        <v>Feb</v>
      </c>
      <c r="M7322">
        <v>18</v>
      </c>
      <c r="N7322">
        <f t="shared" si="576"/>
        <v>3</v>
      </c>
      <c r="O7322" s="5">
        <f t="shared" si="577"/>
        <v>48.849999999999994</v>
      </c>
    </row>
    <row r="7323" spans="1:15" x14ac:dyDescent="0.25">
      <c r="A7323">
        <v>7406</v>
      </c>
      <c r="B7323">
        <v>3262</v>
      </c>
      <c r="C7323">
        <f>IF(COUNTIF($B$2:B7323,B7323)=1,1,0)</f>
        <v>0</v>
      </c>
      <c r="D7323" s="1">
        <v>44981</v>
      </c>
      <c r="E7323" s="2">
        <v>0.75357638888888889</v>
      </c>
      <c r="F7323">
        <v>130</v>
      </c>
      <c r="G7323" t="str">
        <f>IFERROR(INDEX(menu_items!$B:$B,MATCH(F7323,menu_items!$A:$A,0)),"Unknown value")</f>
        <v>Shrimp Scampi</v>
      </c>
      <c r="H7323" t="str">
        <f>IFERROR(INDEX(menu_items!$C:$C,MATCH(F7323,menu_items!$A:$A,0)),"Unknown value")</f>
        <v>Italian</v>
      </c>
      <c r="I7323" s="5">
        <f>IFERROR(INDEX(menu_items!$D:$D,MATCH(F7323,menu_items!$A:$A,0)),0)</f>
        <v>19.95</v>
      </c>
      <c r="J7323" t="str">
        <f t="shared" si="573"/>
        <v>Fri</v>
      </c>
      <c r="K7323">
        <f t="shared" si="574"/>
        <v>24</v>
      </c>
      <c r="L7323" t="str">
        <f t="shared" si="575"/>
        <v>Feb</v>
      </c>
      <c r="M7323">
        <v>18</v>
      </c>
      <c r="N7323">
        <f t="shared" si="576"/>
        <v>3</v>
      </c>
      <c r="O7323" s="5">
        <f t="shared" si="577"/>
        <v>48.849999999999994</v>
      </c>
    </row>
    <row r="7324" spans="1:15" x14ac:dyDescent="0.25">
      <c r="A7324">
        <v>7407</v>
      </c>
      <c r="B7324">
        <v>3263</v>
      </c>
      <c r="C7324">
        <f>IF(COUNTIF($B$2:B7324,B7324)=1,1,0)</f>
        <v>1</v>
      </c>
      <c r="D7324" s="1">
        <v>44981</v>
      </c>
      <c r="E7324" s="2">
        <v>0.75767361111111109</v>
      </c>
      <c r="F7324">
        <v>101</v>
      </c>
      <c r="G7324" t="str">
        <f>IFERROR(INDEX(menu_items!$B:$B,MATCH(F7324,menu_items!$A:$A,0)),"Unknown value")</f>
        <v>Hamburger</v>
      </c>
      <c r="H7324" t="str">
        <f>IFERROR(INDEX(menu_items!$C:$C,MATCH(F7324,menu_items!$A:$A,0)),"Unknown value")</f>
        <v>American</v>
      </c>
      <c r="I7324" s="5">
        <f>IFERROR(INDEX(menu_items!$D:$D,MATCH(F7324,menu_items!$A:$A,0)),0)</f>
        <v>12.95</v>
      </c>
      <c r="J7324" t="str">
        <f t="shared" si="573"/>
        <v>Fri</v>
      </c>
      <c r="K7324">
        <f t="shared" si="574"/>
        <v>24</v>
      </c>
      <c r="L7324" t="str">
        <f t="shared" si="575"/>
        <v>Feb</v>
      </c>
      <c r="M7324">
        <v>18</v>
      </c>
      <c r="N7324">
        <f t="shared" si="576"/>
        <v>1</v>
      </c>
      <c r="O7324" s="5">
        <f t="shared" si="577"/>
        <v>12.95</v>
      </c>
    </row>
    <row r="7325" spans="1:15" x14ac:dyDescent="0.25">
      <c r="A7325">
        <v>7408</v>
      </c>
      <c r="B7325">
        <v>3264</v>
      </c>
      <c r="C7325">
        <f>IF(COUNTIF($B$2:B7325,B7325)=1,1,0)</f>
        <v>1</v>
      </c>
      <c r="D7325" s="1">
        <v>44981</v>
      </c>
      <c r="E7325" s="2">
        <v>0.76364583333333336</v>
      </c>
      <c r="F7325">
        <v>108</v>
      </c>
      <c r="G7325" t="str">
        <f>IFERROR(INDEX(menu_items!$B:$B,MATCH(F7325,menu_items!$A:$A,0)),"Unknown value")</f>
        <v>Tofu Pad Thai</v>
      </c>
      <c r="H7325" t="str">
        <f>IFERROR(INDEX(menu_items!$C:$C,MATCH(F7325,menu_items!$A:$A,0)),"Unknown value")</f>
        <v>Asian</v>
      </c>
      <c r="I7325" s="5">
        <f>IFERROR(INDEX(menu_items!$D:$D,MATCH(F7325,menu_items!$A:$A,0)),0)</f>
        <v>14.5</v>
      </c>
      <c r="J7325" t="str">
        <f t="shared" si="573"/>
        <v>Fri</v>
      </c>
      <c r="K7325">
        <f t="shared" si="574"/>
        <v>24</v>
      </c>
      <c r="L7325" t="str">
        <f t="shared" si="575"/>
        <v>Feb</v>
      </c>
      <c r="M7325">
        <v>18</v>
      </c>
      <c r="N7325">
        <f t="shared" si="576"/>
        <v>2</v>
      </c>
      <c r="O7325" s="5">
        <f t="shared" si="577"/>
        <v>32.450000000000003</v>
      </c>
    </row>
    <row r="7326" spans="1:15" x14ac:dyDescent="0.25">
      <c r="A7326">
        <v>7409</v>
      </c>
      <c r="B7326">
        <v>3264</v>
      </c>
      <c r="C7326">
        <f>IF(COUNTIF($B$2:B7326,B7326)=1,1,0)</f>
        <v>0</v>
      </c>
      <c r="D7326" s="1">
        <v>44981</v>
      </c>
      <c r="E7326" s="2">
        <v>0.76364583333333336</v>
      </c>
      <c r="F7326">
        <v>131</v>
      </c>
      <c r="G7326" t="str">
        <f>IFERROR(INDEX(menu_items!$B:$B,MATCH(F7326,menu_items!$A:$A,0)),"Unknown value")</f>
        <v>Chicken Parmesan</v>
      </c>
      <c r="H7326" t="str">
        <f>IFERROR(INDEX(menu_items!$C:$C,MATCH(F7326,menu_items!$A:$A,0)),"Unknown value")</f>
        <v>Italian</v>
      </c>
      <c r="I7326" s="5">
        <f>IFERROR(INDEX(menu_items!$D:$D,MATCH(F7326,menu_items!$A:$A,0)),0)</f>
        <v>17.95</v>
      </c>
      <c r="J7326" t="str">
        <f t="shared" si="573"/>
        <v>Fri</v>
      </c>
      <c r="K7326">
        <f t="shared" si="574"/>
        <v>24</v>
      </c>
      <c r="L7326" t="str">
        <f t="shared" si="575"/>
        <v>Feb</v>
      </c>
      <c r="M7326">
        <v>18</v>
      </c>
      <c r="N7326">
        <f t="shared" si="576"/>
        <v>2</v>
      </c>
      <c r="O7326" s="5">
        <f t="shared" si="577"/>
        <v>32.450000000000003</v>
      </c>
    </row>
    <row r="7327" spans="1:15" x14ac:dyDescent="0.25">
      <c r="A7327">
        <v>7410</v>
      </c>
      <c r="B7327">
        <v>3265</v>
      </c>
      <c r="C7327">
        <f>IF(COUNTIF($B$2:B7327,B7327)=1,1,0)</f>
        <v>1</v>
      </c>
      <c r="D7327" s="1">
        <v>44981</v>
      </c>
      <c r="E7327" s="2">
        <v>0.77722222222222226</v>
      </c>
      <c r="F7327">
        <v>116</v>
      </c>
      <c r="G7327" t="str">
        <f>IFERROR(INDEX(menu_items!$B:$B,MATCH(F7327,menu_items!$A:$A,0)),"Unknown value")</f>
        <v>Steak Tacos</v>
      </c>
      <c r="H7327" t="str">
        <f>IFERROR(INDEX(menu_items!$C:$C,MATCH(F7327,menu_items!$A:$A,0)),"Unknown value")</f>
        <v>Mexican</v>
      </c>
      <c r="I7327" s="5">
        <f>IFERROR(INDEX(menu_items!$D:$D,MATCH(F7327,menu_items!$A:$A,0)),0)</f>
        <v>13.95</v>
      </c>
      <c r="J7327" t="str">
        <f t="shared" si="573"/>
        <v>Fri</v>
      </c>
      <c r="K7327">
        <f t="shared" si="574"/>
        <v>24</v>
      </c>
      <c r="L7327" t="str">
        <f t="shared" si="575"/>
        <v>Feb</v>
      </c>
      <c r="M7327">
        <v>18</v>
      </c>
      <c r="N7327">
        <f t="shared" si="576"/>
        <v>3</v>
      </c>
      <c r="O7327" s="5">
        <f t="shared" si="577"/>
        <v>36.9</v>
      </c>
    </row>
    <row r="7328" spans="1:15" x14ac:dyDescent="0.25">
      <c r="A7328">
        <v>7411</v>
      </c>
      <c r="B7328">
        <v>3265</v>
      </c>
      <c r="C7328">
        <f>IF(COUNTIF($B$2:B7328,B7328)=1,1,0)</f>
        <v>0</v>
      </c>
      <c r="D7328" s="1">
        <v>44981</v>
      </c>
      <c r="E7328" s="2">
        <v>0.77722222222222226</v>
      </c>
      <c r="F7328">
        <v>110</v>
      </c>
      <c r="G7328" t="str">
        <f>IFERROR(INDEX(menu_items!$B:$B,MATCH(F7328,menu_items!$A:$A,0)),"Unknown value")</f>
        <v>Pork Ramen</v>
      </c>
      <c r="H7328" t="str">
        <f>IFERROR(INDEX(menu_items!$C:$C,MATCH(F7328,menu_items!$A:$A,0)),"Unknown value")</f>
        <v>Asian</v>
      </c>
      <c r="I7328" s="5">
        <f>IFERROR(INDEX(menu_items!$D:$D,MATCH(F7328,menu_items!$A:$A,0)),0)</f>
        <v>17.95</v>
      </c>
      <c r="J7328" t="str">
        <f t="shared" si="573"/>
        <v>Fri</v>
      </c>
      <c r="K7328">
        <f t="shared" si="574"/>
        <v>24</v>
      </c>
      <c r="L7328" t="str">
        <f t="shared" si="575"/>
        <v>Feb</v>
      </c>
      <c r="M7328">
        <v>18</v>
      </c>
      <c r="N7328">
        <f t="shared" si="576"/>
        <v>3</v>
      </c>
      <c r="O7328" s="5">
        <f t="shared" si="577"/>
        <v>36.9</v>
      </c>
    </row>
    <row r="7329" spans="1:15" x14ac:dyDescent="0.25">
      <c r="A7329">
        <v>7412</v>
      </c>
      <c r="B7329">
        <v>3265</v>
      </c>
      <c r="C7329">
        <f>IF(COUNTIF($B$2:B7329,B7329)=1,1,0)</f>
        <v>0</v>
      </c>
      <c r="D7329" s="1">
        <v>44981</v>
      </c>
      <c r="E7329" s="2">
        <v>0.77722222222222226</v>
      </c>
      <c r="F7329">
        <v>113</v>
      </c>
      <c r="G7329" t="str">
        <f>IFERROR(INDEX(menu_items!$B:$B,MATCH(F7329,menu_items!$A:$A,0)),"Unknown value")</f>
        <v>Edamame</v>
      </c>
      <c r="H7329" t="str">
        <f>IFERROR(INDEX(menu_items!$C:$C,MATCH(F7329,menu_items!$A:$A,0)),"Unknown value")</f>
        <v>Asian</v>
      </c>
      <c r="I7329" s="5">
        <f>IFERROR(INDEX(menu_items!$D:$D,MATCH(F7329,menu_items!$A:$A,0)),0)</f>
        <v>5</v>
      </c>
      <c r="J7329" t="str">
        <f t="shared" si="573"/>
        <v>Fri</v>
      </c>
      <c r="K7329">
        <f t="shared" si="574"/>
        <v>24</v>
      </c>
      <c r="L7329" t="str">
        <f t="shared" si="575"/>
        <v>Feb</v>
      </c>
      <c r="M7329">
        <v>18</v>
      </c>
      <c r="N7329">
        <f t="shared" si="576"/>
        <v>3</v>
      </c>
      <c r="O7329" s="5">
        <f t="shared" si="577"/>
        <v>36.9</v>
      </c>
    </row>
    <row r="7330" spans="1:15" x14ac:dyDescent="0.25">
      <c r="A7330">
        <v>7413</v>
      </c>
      <c r="B7330">
        <v>3266</v>
      </c>
      <c r="C7330">
        <f>IF(COUNTIF($B$2:B7330,B7330)=1,1,0)</f>
        <v>1</v>
      </c>
      <c r="D7330" s="1">
        <v>44981</v>
      </c>
      <c r="E7330" s="2">
        <v>0.77844907407407404</v>
      </c>
      <c r="F7330">
        <v>115</v>
      </c>
      <c r="G7330" t="str">
        <f>IFERROR(INDEX(menu_items!$B:$B,MATCH(F7330,menu_items!$A:$A,0)),"Unknown value")</f>
        <v>Chicken Tacos</v>
      </c>
      <c r="H7330" t="str">
        <f>IFERROR(INDEX(menu_items!$C:$C,MATCH(F7330,menu_items!$A:$A,0)),"Unknown value")</f>
        <v>Mexican</v>
      </c>
      <c r="I7330" s="5">
        <f>IFERROR(INDEX(menu_items!$D:$D,MATCH(F7330,menu_items!$A:$A,0)),0)</f>
        <v>11.95</v>
      </c>
      <c r="J7330" t="str">
        <f t="shared" si="573"/>
        <v>Fri</v>
      </c>
      <c r="K7330">
        <f t="shared" si="574"/>
        <v>24</v>
      </c>
      <c r="L7330" t="str">
        <f t="shared" si="575"/>
        <v>Feb</v>
      </c>
      <c r="M7330">
        <v>18</v>
      </c>
      <c r="N7330">
        <f t="shared" si="576"/>
        <v>2</v>
      </c>
      <c r="O7330" s="5">
        <f t="shared" si="577"/>
        <v>26.45</v>
      </c>
    </row>
    <row r="7331" spans="1:15" x14ac:dyDescent="0.25">
      <c r="A7331">
        <v>7414</v>
      </c>
      <c r="B7331">
        <v>3266</v>
      </c>
      <c r="C7331">
        <f>IF(COUNTIF($B$2:B7331,B7331)=1,1,0)</f>
        <v>0</v>
      </c>
      <c r="D7331" s="1">
        <v>44981</v>
      </c>
      <c r="E7331" s="2">
        <v>0.77844907407407404</v>
      </c>
      <c r="F7331">
        <v>126</v>
      </c>
      <c r="G7331" t="str">
        <f>IFERROR(INDEX(menu_items!$B:$B,MATCH(F7331,menu_items!$A:$A,0)),"Unknown value")</f>
        <v>Fettuccine Alfredo</v>
      </c>
      <c r="H7331" t="str">
        <f>IFERROR(INDEX(menu_items!$C:$C,MATCH(F7331,menu_items!$A:$A,0)),"Unknown value")</f>
        <v>Italian</v>
      </c>
      <c r="I7331" s="5">
        <f>IFERROR(INDEX(menu_items!$D:$D,MATCH(F7331,menu_items!$A:$A,0)),0)</f>
        <v>14.5</v>
      </c>
      <c r="J7331" t="str">
        <f t="shared" si="573"/>
        <v>Fri</v>
      </c>
      <c r="K7331">
        <f t="shared" si="574"/>
        <v>24</v>
      </c>
      <c r="L7331" t="str">
        <f t="shared" si="575"/>
        <v>Feb</v>
      </c>
      <c r="M7331">
        <v>18</v>
      </c>
      <c r="N7331">
        <f t="shared" si="576"/>
        <v>2</v>
      </c>
      <c r="O7331" s="5">
        <f t="shared" si="577"/>
        <v>26.45</v>
      </c>
    </row>
    <row r="7332" spans="1:15" x14ac:dyDescent="0.25">
      <c r="A7332">
        <v>7415</v>
      </c>
      <c r="B7332">
        <v>3267</v>
      </c>
      <c r="C7332">
        <f>IF(COUNTIF($B$2:B7332,B7332)=1,1,0)</f>
        <v>1</v>
      </c>
      <c r="D7332" s="1">
        <v>44981</v>
      </c>
      <c r="E7332" s="2">
        <v>0.77936342592592589</v>
      </c>
      <c r="F7332">
        <v>126</v>
      </c>
      <c r="G7332" t="str">
        <f>IFERROR(INDEX(menu_items!$B:$B,MATCH(F7332,menu_items!$A:$A,0)),"Unknown value")</f>
        <v>Fettuccine Alfredo</v>
      </c>
      <c r="H7332" t="str">
        <f>IFERROR(INDEX(menu_items!$C:$C,MATCH(F7332,menu_items!$A:$A,0)),"Unknown value")</f>
        <v>Italian</v>
      </c>
      <c r="I7332" s="5">
        <f>IFERROR(INDEX(menu_items!$D:$D,MATCH(F7332,menu_items!$A:$A,0)),0)</f>
        <v>14.5</v>
      </c>
      <c r="J7332" t="str">
        <f t="shared" si="573"/>
        <v>Fri</v>
      </c>
      <c r="K7332">
        <f t="shared" si="574"/>
        <v>24</v>
      </c>
      <c r="L7332" t="str">
        <f t="shared" si="575"/>
        <v>Feb</v>
      </c>
      <c r="M7332">
        <v>18</v>
      </c>
      <c r="N7332">
        <f t="shared" si="576"/>
        <v>2</v>
      </c>
      <c r="O7332" s="5">
        <f t="shared" si="577"/>
        <v>19.5</v>
      </c>
    </row>
    <row r="7333" spans="1:15" x14ac:dyDescent="0.25">
      <c r="A7333">
        <v>7416</v>
      </c>
      <c r="B7333">
        <v>3267</v>
      </c>
      <c r="C7333">
        <f>IF(COUNTIF($B$2:B7333,B7333)=1,1,0)</f>
        <v>0</v>
      </c>
      <c r="D7333" s="1">
        <v>44981</v>
      </c>
      <c r="E7333" s="2">
        <v>0.77936342592592589</v>
      </c>
      <c r="F7333">
        <v>113</v>
      </c>
      <c r="G7333" t="str">
        <f>IFERROR(INDEX(menu_items!$B:$B,MATCH(F7333,menu_items!$A:$A,0)),"Unknown value")</f>
        <v>Edamame</v>
      </c>
      <c r="H7333" t="str">
        <f>IFERROR(INDEX(menu_items!$C:$C,MATCH(F7333,menu_items!$A:$A,0)),"Unknown value")</f>
        <v>Asian</v>
      </c>
      <c r="I7333" s="5">
        <f>IFERROR(INDEX(menu_items!$D:$D,MATCH(F7333,menu_items!$A:$A,0)),0)</f>
        <v>5</v>
      </c>
      <c r="J7333" t="str">
        <f t="shared" si="573"/>
        <v>Fri</v>
      </c>
      <c r="K7333">
        <f t="shared" si="574"/>
        <v>24</v>
      </c>
      <c r="L7333" t="str">
        <f t="shared" si="575"/>
        <v>Feb</v>
      </c>
      <c r="M7333">
        <v>18</v>
      </c>
      <c r="N7333">
        <f t="shared" si="576"/>
        <v>2</v>
      </c>
      <c r="O7333" s="5">
        <f t="shared" si="577"/>
        <v>19.5</v>
      </c>
    </row>
    <row r="7334" spans="1:15" x14ac:dyDescent="0.25">
      <c r="A7334">
        <v>7417</v>
      </c>
      <c r="B7334">
        <v>3268</v>
      </c>
      <c r="C7334">
        <f>IF(COUNTIF($B$2:B7334,B7334)=1,1,0)</f>
        <v>1</v>
      </c>
      <c r="D7334" s="1">
        <v>44981</v>
      </c>
      <c r="E7334" s="2">
        <v>0.80781250000000004</v>
      </c>
      <c r="F7334">
        <v>118</v>
      </c>
      <c r="G7334" t="str">
        <f>IFERROR(INDEX(menu_items!$B:$B,MATCH(F7334,menu_items!$A:$A,0)),"Unknown value")</f>
        <v>Steak Burrito</v>
      </c>
      <c r="H7334" t="str">
        <f>IFERROR(INDEX(menu_items!$C:$C,MATCH(F7334,menu_items!$A:$A,0)),"Unknown value")</f>
        <v>Mexican</v>
      </c>
      <c r="I7334" s="5">
        <f>IFERROR(INDEX(menu_items!$D:$D,MATCH(F7334,menu_items!$A:$A,0)),0)</f>
        <v>14.95</v>
      </c>
      <c r="J7334" t="str">
        <f t="shared" si="573"/>
        <v>Fri</v>
      </c>
      <c r="K7334">
        <f t="shared" si="574"/>
        <v>24</v>
      </c>
      <c r="L7334" t="str">
        <f t="shared" si="575"/>
        <v>Feb</v>
      </c>
      <c r="M7334">
        <v>19</v>
      </c>
      <c r="N7334">
        <f t="shared" si="576"/>
        <v>2</v>
      </c>
      <c r="O7334" s="5">
        <f t="shared" si="577"/>
        <v>21.95</v>
      </c>
    </row>
    <row r="7335" spans="1:15" x14ac:dyDescent="0.25">
      <c r="A7335">
        <v>7418</v>
      </c>
      <c r="B7335">
        <v>3268</v>
      </c>
      <c r="C7335">
        <f>IF(COUNTIF($B$2:B7335,B7335)=1,1,0)</f>
        <v>0</v>
      </c>
      <c r="D7335" s="1">
        <v>44981</v>
      </c>
      <c r="E7335" s="2">
        <v>0.80781250000000004</v>
      </c>
      <c r="F7335">
        <v>122</v>
      </c>
      <c r="G7335" t="str">
        <f>IFERROR(INDEX(menu_items!$B:$B,MATCH(F7335,menu_items!$A:$A,0)),"Unknown value")</f>
        <v>Chips &amp; Salsa</v>
      </c>
      <c r="H7335" t="str">
        <f>IFERROR(INDEX(menu_items!$C:$C,MATCH(F7335,menu_items!$A:$A,0)),"Unknown value")</f>
        <v>Mexican</v>
      </c>
      <c r="I7335" s="5">
        <f>IFERROR(INDEX(menu_items!$D:$D,MATCH(F7335,menu_items!$A:$A,0)),0)</f>
        <v>7</v>
      </c>
      <c r="J7335" t="str">
        <f t="shared" si="573"/>
        <v>Fri</v>
      </c>
      <c r="K7335">
        <f t="shared" si="574"/>
        <v>24</v>
      </c>
      <c r="L7335" t="str">
        <f t="shared" si="575"/>
        <v>Feb</v>
      </c>
      <c r="M7335">
        <v>19</v>
      </c>
      <c r="N7335">
        <f t="shared" si="576"/>
        <v>2</v>
      </c>
      <c r="O7335" s="5">
        <f t="shared" si="577"/>
        <v>21.95</v>
      </c>
    </row>
    <row r="7336" spans="1:15" x14ac:dyDescent="0.25">
      <c r="A7336">
        <v>7419</v>
      </c>
      <c r="B7336">
        <v>3269</v>
      </c>
      <c r="C7336">
        <f>IF(COUNTIF($B$2:B7336,B7336)=1,1,0)</f>
        <v>1</v>
      </c>
      <c r="D7336" s="1">
        <v>44981</v>
      </c>
      <c r="E7336" s="2">
        <v>0.80973379629629627</v>
      </c>
      <c r="F7336">
        <v>109</v>
      </c>
      <c r="G7336" t="str">
        <f>IFERROR(INDEX(menu_items!$B:$B,MATCH(F7336,menu_items!$A:$A,0)),"Unknown value")</f>
        <v>Korean Beef Bowl</v>
      </c>
      <c r="H7336" t="str">
        <f>IFERROR(INDEX(menu_items!$C:$C,MATCH(F7336,menu_items!$A:$A,0)),"Unknown value")</f>
        <v>Asian</v>
      </c>
      <c r="I7336" s="5">
        <f>IFERROR(INDEX(menu_items!$D:$D,MATCH(F7336,menu_items!$A:$A,0)),0)</f>
        <v>17.95</v>
      </c>
      <c r="J7336" t="str">
        <f t="shared" si="573"/>
        <v>Fri</v>
      </c>
      <c r="K7336">
        <f t="shared" si="574"/>
        <v>24</v>
      </c>
      <c r="L7336" t="str">
        <f t="shared" si="575"/>
        <v>Feb</v>
      </c>
      <c r="M7336">
        <v>19</v>
      </c>
      <c r="N7336">
        <f t="shared" si="576"/>
        <v>3</v>
      </c>
      <c r="O7336" s="5">
        <f t="shared" si="577"/>
        <v>38.9</v>
      </c>
    </row>
    <row r="7337" spans="1:15" x14ac:dyDescent="0.25">
      <c r="A7337">
        <v>7420</v>
      </c>
      <c r="B7337">
        <v>3269</v>
      </c>
      <c r="C7337">
        <f>IF(COUNTIF($B$2:B7337,B7337)=1,1,0)</f>
        <v>0</v>
      </c>
      <c r="D7337" s="1">
        <v>44981</v>
      </c>
      <c r="E7337" s="2">
        <v>0.80973379629629627</v>
      </c>
      <c r="F7337">
        <v>120</v>
      </c>
      <c r="G7337" t="str">
        <f>IFERROR(INDEX(menu_items!$B:$B,MATCH(F7337,menu_items!$A:$A,0)),"Unknown value")</f>
        <v>Steak Torta</v>
      </c>
      <c r="H7337" t="str">
        <f>IFERROR(INDEX(menu_items!$C:$C,MATCH(F7337,menu_items!$A:$A,0)),"Unknown value")</f>
        <v>Mexican</v>
      </c>
      <c r="I7337" s="5">
        <f>IFERROR(INDEX(menu_items!$D:$D,MATCH(F7337,menu_items!$A:$A,0)),0)</f>
        <v>13.95</v>
      </c>
      <c r="J7337" t="str">
        <f t="shared" si="573"/>
        <v>Fri</v>
      </c>
      <c r="K7337">
        <f t="shared" si="574"/>
        <v>24</v>
      </c>
      <c r="L7337" t="str">
        <f t="shared" si="575"/>
        <v>Feb</v>
      </c>
      <c r="M7337">
        <v>19</v>
      </c>
      <c r="N7337">
        <f t="shared" si="576"/>
        <v>3</v>
      </c>
      <c r="O7337" s="5">
        <f t="shared" si="577"/>
        <v>38.9</v>
      </c>
    </row>
    <row r="7338" spans="1:15" x14ac:dyDescent="0.25">
      <c r="A7338">
        <v>7421</v>
      </c>
      <c r="B7338">
        <v>3269</v>
      </c>
      <c r="C7338">
        <f>IF(COUNTIF($B$2:B7338,B7338)=1,1,0)</f>
        <v>0</v>
      </c>
      <c r="D7338" s="1">
        <v>44981</v>
      </c>
      <c r="E7338" s="2">
        <v>0.80973379629629627</v>
      </c>
      <c r="F7338">
        <v>106</v>
      </c>
      <c r="G7338" t="str">
        <f>IFERROR(INDEX(menu_items!$B:$B,MATCH(F7338,menu_items!$A:$A,0)),"Unknown value")</f>
        <v>French Fries</v>
      </c>
      <c r="H7338" t="str">
        <f>IFERROR(INDEX(menu_items!$C:$C,MATCH(F7338,menu_items!$A:$A,0)),"Unknown value")</f>
        <v>American</v>
      </c>
      <c r="I7338" s="5">
        <f>IFERROR(INDEX(menu_items!$D:$D,MATCH(F7338,menu_items!$A:$A,0)),0)</f>
        <v>7</v>
      </c>
      <c r="J7338" t="str">
        <f t="shared" si="573"/>
        <v>Fri</v>
      </c>
      <c r="K7338">
        <f t="shared" si="574"/>
        <v>24</v>
      </c>
      <c r="L7338" t="str">
        <f t="shared" si="575"/>
        <v>Feb</v>
      </c>
      <c r="M7338">
        <v>19</v>
      </c>
      <c r="N7338">
        <f t="shared" si="576"/>
        <v>3</v>
      </c>
      <c r="O7338" s="5">
        <f t="shared" si="577"/>
        <v>38.9</v>
      </c>
    </row>
    <row r="7339" spans="1:15" x14ac:dyDescent="0.25">
      <c r="A7339">
        <v>7422</v>
      </c>
      <c r="B7339">
        <v>3270</v>
      </c>
      <c r="C7339">
        <f>IF(COUNTIF($B$2:B7339,B7339)=1,1,0)</f>
        <v>1</v>
      </c>
      <c r="D7339" s="1">
        <v>44981</v>
      </c>
      <c r="E7339" s="2">
        <v>0.81362268518518521</v>
      </c>
      <c r="F7339">
        <v>129</v>
      </c>
      <c r="G7339" t="str">
        <f>IFERROR(INDEX(menu_items!$B:$B,MATCH(F7339,menu_items!$A:$A,0)),"Unknown value")</f>
        <v>Mushroom Ravioli</v>
      </c>
      <c r="H7339" t="str">
        <f>IFERROR(INDEX(menu_items!$C:$C,MATCH(F7339,menu_items!$A:$A,0)),"Unknown value")</f>
        <v>Italian</v>
      </c>
      <c r="I7339" s="5">
        <f>IFERROR(INDEX(menu_items!$D:$D,MATCH(F7339,menu_items!$A:$A,0)),0)</f>
        <v>15.5</v>
      </c>
      <c r="J7339" t="str">
        <f t="shared" si="573"/>
        <v>Fri</v>
      </c>
      <c r="K7339">
        <f t="shared" si="574"/>
        <v>24</v>
      </c>
      <c r="L7339" t="str">
        <f t="shared" si="575"/>
        <v>Feb</v>
      </c>
      <c r="M7339">
        <v>19</v>
      </c>
      <c r="N7339">
        <f t="shared" si="576"/>
        <v>1</v>
      </c>
      <c r="O7339" s="5">
        <f t="shared" si="577"/>
        <v>15.5</v>
      </c>
    </row>
    <row r="7340" spans="1:15" x14ac:dyDescent="0.25">
      <c r="A7340">
        <v>7423</v>
      </c>
      <c r="B7340">
        <v>3271</v>
      </c>
      <c r="C7340">
        <f>IF(COUNTIF($B$2:B7340,B7340)=1,1,0)</f>
        <v>1</v>
      </c>
      <c r="D7340" s="1">
        <v>44981</v>
      </c>
      <c r="E7340" s="2">
        <v>0.81976851851851851</v>
      </c>
      <c r="F7340">
        <v>117</v>
      </c>
      <c r="G7340" t="str">
        <f>IFERROR(INDEX(menu_items!$B:$B,MATCH(F7340,menu_items!$A:$A,0)),"Unknown value")</f>
        <v>Chicken Burrito</v>
      </c>
      <c r="H7340" t="str">
        <f>IFERROR(INDEX(menu_items!$C:$C,MATCH(F7340,menu_items!$A:$A,0)),"Unknown value")</f>
        <v>Mexican</v>
      </c>
      <c r="I7340" s="5">
        <f>IFERROR(INDEX(menu_items!$D:$D,MATCH(F7340,menu_items!$A:$A,0)),0)</f>
        <v>12.95</v>
      </c>
      <c r="J7340" t="str">
        <f t="shared" si="573"/>
        <v>Fri</v>
      </c>
      <c r="K7340">
        <f t="shared" si="574"/>
        <v>24</v>
      </c>
      <c r="L7340" t="str">
        <f t="shared" si="575"/>
        <v>Feb</v>
      </c>
      <c r="M7340">
        <v>19</v>
      </c>
      <c r="N7340">
        <f t="shared" si="576"/>
        <v>1</v>
      </c>
      <c r="O7340" s="5">
        <f t="shared" si="577"/>
        <v>12.95</v>
      </c>
    </row>
    <row r="7341" spans="1:15" x14ac:dyDescent="0.25">
      <c r="A7341">
        <v>7424</v>
      </c>
      <c r="B7341">
        <v>3272</v>
      </c>
      <c r="C7341">
        <f>IF(COUNTIF($B$2:B7341,B7341)=1,1,0)</f>
        <v>1</v>
      </c>
      <c r="D7341" s="1">
        <v>44981</v>
      </c>
      <c r="E7341" s="2">
        <v>0.82165509259259262</v>
      </c>
      <c r="F7341">
        <v>125</v>
      </c>
      <c r="G7341" t="str">
        <f>IFERROR(INDEX(menu_items!$B:$B,MATCH(F7341,menu_items!$A:$A,0)),"Unknown value")</f>
        <v>Spaghetti &amp; Meatballs</v>
      </c>
      <c r="H7341" t="str">
        <f>IFERROR(INDEX(menu_items!$C:$C,MATCH(F7341,menu_items!$A:$A,0)),"Unknown value")</f>
        <v>Italian</v>
      </c>
      <c r="I7341" s="5">
        <f>IFERROR(INDEX(menu_items!$D:$D,MATCH(F7341,menu_items!$A:$A,0)),0)</f>
        <v>17.95</v>
      </c>
      <c r="J7341" t="str">
        <f t="shared" si="573"/>
        <v>Fri</v>
      </c>
      <c r="K7341">
        <f t="shared" si="574"/>
        <v>24</v>
      </c>
      <c r="L7341" t="str">
        <f t="shared" si="575"/>
        <v>Feb</v>
      </c>
      <c r="M7341">
        <v>19</v>
      </c>
      <c r="N7341">
        <f t="shared" si="576"/>
        <v>2</v>
      </c>
      <c r="O7341" s="5">
        <f t="shared" si="577"/>
        <v>35.9</v>
      </c>
    </row>
    <row r="7342" spans="1:15" x14ac:dyDescent="0.25">
      <c r="A7342">
        <v>7425</v>
      </c>
      <c r="B7342">
        <v>3272</v>
      </c>
      <c r="C7342">
        <f>IF(COUNTIF($B$2:B7342,B7342)=1,1,0)</f>
        <v>0</v>
      </c>
      <c r="D7342" s="1">
        <v>44981</v>
      </c>
      <c r="E7342" s="2">
        <v>0.82165509259259262</v>
      </c>
      <c r="F7342">
        <v>110</v>
      </c>
      <c r="G7342" t="str">
        <f>IFERROR(INDEX(menu_items!$B:$B,MATCH(F7342,menu_items!$A:$A,0)),"Unknown value")</f>
        <v>Pork Ramen</v>
      </c>
      <c r="H7342" t="str">
        <f>IFERROR(INDEX(menu_items!$C:$C,MATCH(F7342,menu_items!$A:$A,0)),"Unknown value")</f>
        <v>Asian</v>
      </c>
      <c r="I7342" s="5">
        <f>IFERROR(INDEX(menu_items!$D:$D,MATCH(F7342,menu_items!$A:$A,0)),0)</f>
        <v>17.95</v>
      </c>
      <c r="J7342" t="str">
        <f t="shared" ref="J7342:J7403" si="578">TEXT(D7342,"ddd")</f>
        <v>Fri</v>
      </c>
      <c r="K7342">
        <f t="shared" ref="K7342:K7403" si="579">DAY(D7342)</f>
        <v>24</v>
      </c>
      <c r="L7342" t="str">
        <f t="shared" ref="L7342:L7403" si="580">TEXT(D7342,"mmm")</f>
        <v>Feb</v>
      </c>
      <c r="M7342">
        <v>19</v>
      </c>
      <c r="N7342">
        <f t="shared" si="576"/>
        <v>2</v>
      </c>
      <c r="O7342" s="5">
        <f t="shared" si="577"/>
        <v>35.9</v>
      </c>
    </row>
    <row r="7343" spans="1:15" x14ac:dyDescent="0.25">
      <c r="A7343">
        <v>7426</v>
      </c>
      <c r="B7343">
        <v>3273</v>
      </c>
      <c r="C7343">
        <f>IF(COUNTIF($B$2:B7343,B7343)=1,1,0)</f>
        <v>1</v>
      </c>
      <c r="D7343" s="1">
        <v>44981</v>
      </c>
      <c r="E7343" s="2">
        <v>0.84733796296296293</v>
      </c>
      <c r="F7343">
        <v>124</v>
      </c>
      <c r="G7343" t="str">
        <f>IFERROR(INDEX(menu_items!$B:$B,MATCH(F7343,menu_items!$A:$A,0)),"Unknown value")</f>
        <v>Spaghetti</v>
      </c>
      <c r="H7343" t="str">
        <f>IFERROR(INDEX(menu_items!$C:$C,MATCH(F7343,menu_items!$A:$A,0)),"Unknown value")</f>
        <v>Italian</v>
      </c>
      <c r="I7343" s="5">
        <f>IFERROR(INDEX(menu_items!$D:$D,MATCH(F7343,menu_items!$A:$A,0)),0)</f>
        <v>14.5</v>
      </c>
      <c r="J7343" t="str">
        <f t="shared" si="578"/>
        <v>Fri</v>
      </c>
      <c r="K7343">
        <f t="shared" si="579"/>
        <v>24</v>
      </c>
      <c r="L7343" t="str">
        <f t="shared" si="580"/>
        <v>Feb</v>
      </c>
      <c r="M7343">
        <v>20</v>
      </c>
      <c r="N7343">
        <f t="shared" si="576"/>
        <v>2</v>
      </c>
      <c r="O7343" s="5">
        <f t="shared" si="577"/>
        <v>32.450000000000003</v>
      </c>
    </row>
    <row r="7344" spans="1:15" x14ac:dyDescent="0.25">
      <c r="A7344">
        <v>7427</v>
      </c>
      <c r="B7344">
        <v>3273</v>
      </c>
      <c r="C7344">
        <f>IF(COUNTIF($B$2:B7344,B7344)=1,1,0)</f>
        <v>0</v>
      </c>
      <c r="D7344" s="1">
        <v>44981</v>
      </c>
      <c r="E7344" s="2">
        <v>0.84733796296296293</v>
      </c>
      <c r="F7344">
        <v>110</v>
      </c>
      <c r="G7344" t="str">
        <f>IFERROR(INDEX(menu_items!$B:$B,MATCH(F7344,menu_items!$A:$A,0)),"Unknown value")</f>
        <v>Pork Ramen</v>
      </c>
      <c r="H7344" t="str">
        <f>IFERROR(INDEX(menu_items!$C:$C,MATCH(F7344,menu_items!$A:$A,0)),"Unknown value")</f>
        <v>Asian</v>
      </c>
      <c r="I7344" s="5">
        <f>IFERROR(INDEX(menu_items!$D:$D,MATCH(F7344,menu_items!$A:$A,0)),0)</f>
        <v>17.95</v>
      </c>
      <c r="J7344" t="str">
        <f t="shared" si="578"/>
        <v>Fri</v>
      </c>
      <c r="K7344">
        <f t="shared" si="579"/>
        <v>24</v>
      </c>
      <c r="L7344" t="str">
        <f t="shared" si="580"/>
        <v>Feb</v>
      </c>
      <c r="M7344">
        <v>20</v>
      </c>
      <c r="N7344">
        <f t="shared" si="576"/>
        <v>2</v>
      </c>
      <c r="O7344" s="5">
        <f t="shared" si="577"/>
        <v>32.450000000000003</v>
      </c>
    </row>
    <row r="7345" spans="1:15" x14ac:dyDescent="0.25">
      <c r="A7345">
        <v>7428</v>
      </c>
      <c r="B7345">
        <v>3274</v>
      </c>
      <c r="C7345">
        <f>IF(COUNTIF($B$2:B7345,B7345)=1,1,0)</f>
        <v>1</v>
      </c>
      <c r="D7345" s="1">
        <v>44981</v>
      </c>
      <c r="E7345" s="2">
        <v>0.84954861111111113</v>
      </c>
      <c r="F7345">
        <v>113</v>
      </c>
      <c r="G7345" t="str">
        <f>IFERROR(INDEX(menu_items!$B:$B,MATCH(F7345,menu_items!$A:$A,0)),"Unknown value")</f>
        <v>Edamame</v>
      </c>
      <c r="H7345" t="str">
        <f>IFERROR(INDEX(menu_items!$C:$C,MATCH(F7345,menu_items!$A:$A,0)),"Unknown value")</f>
        <v>Asian</v>
      </c>
      <c r="I7345" s="5">
        <f>IFERROR(INDEX(menu_items!$D:$D,MATCH(F7345,menu_items!$A:$A,0)),0)</f>
        <v>5</v>
      </c>
      <c r="J7345" t="str">
        <f t="shared" si="578"/>
        <v>Fri</v>
      </c>
      <c r="K7345">
        <f t="shared" si="579"/>
        <v>24</v>
      </c>
      <c r="L7345" t="str">
        <f t="shared" si="580"/>
        <v>Feb</v>
      </c>
      <c r="M7345">
        <v>20</v>
      </c>
      <c r="N7345">
        <f t="shared" si="576"/>
        <v>2</v>
      </c>
      <c r="O7345" s="5">
        <f t="shared" si="577"/>
        <v>12</v>
      </c>
    </row>
    <row r="7346" spans="1:15" x14ac:dyDescent="0.25">
      <c r="A7346">
        <v>7429</v>
      </c>
      <c r="B7346">
        <v>3274</v>
      </c>
      <c r="C7346">
        <f>IF(COUNTIF($B$2:B7346,B7346)=1,1,0)</f>
        <v>0</v>
      </c>
      <c r="D7346" s="1">
        <v>44981</v>
      </c>
      <c r="E7346" s="2">
        <v>0.84954861111111113</v>
      </c>
      <c r="F7346">
        <v>106</v>
      </c>
      <c r="G7346" t="str">
        <f>IFERROR(INDEX(menu_items!$B:$B,MATCH(F7346,menu_items!$A:$A,0)),"Unknown value")</f>
        <v>French Fries</v>
      </c>
      <c r="H7346" t="str">
        <f>IFERROR(INDEX(menu_items!$C:$C,MATCH(F7346,menu_items!$A:$A,0)),"Unknown value")</f>
        <v>American</v>
      </c>
      <c r="I7346" s="5">
        <f>IFERROR(INDEX(menu_items!$D:$D,MATCH(F7346,menu_items!$A:$A,0)),0)</f>
        <v>7</v>
      </c>
      <c r="J7346" t="str">
        <f t="shared" si="578"/>
        <v>Fri</v>
      </c>
      <c r="K7346">
        <f t="shared" si="579"/>
        <v>24</v>
      </c>
      <c r="L7346" t="str">
        <f t="shared" si="580"/>
        <v>Feb</v>
      </c>
      <c r="M7346">
        <v>20</v>
      </c>
      <c r="N7346">
        <f t="shared" si="576"/>
        <v>2</v>
      </c>
      <c r="O7346" s="5">
        <f t="shared" si="577"/>
        <v>12</v>
      </c>
    </row>
    <row r="7347" spans="1:15" x14ac:dyDescent="0.25">
      <c r="A7347">
        <v>7431</v>
      </c>
      <c r="B7347">
        <v>3276</v>
      </c>
      <c r="C7347">
        <f>IF(COUNTIF($B$2:B7347,B7347)=1,1,0)</f>
        <v>1</v>
      </c>
      <c r="D7347" s="1">
        <v>44981</v>
      </c>
      <c r="E7347" s="2">
        <v>0.86591435185185184</v>
      </c>
      <c r="F7347">
        <v>109</v>
      </c>
      <c r="G7347" t="str">
        <f>IFERROR(INDEX(menu_items!$B:$B,MATCH(F7347,menu_items!$A:$A,0)),"Unknown value")</f>
        <v>Korean Beef Bowl</v>
      </c>
      <c r="H7347" t="str">
        <f>IFERROR(INDEX(menu_items!$C:$C,MATCH(F7347,menu_items!$A:$A,0)),"Unknown value")</f>
        <v>Asian</v>
      </c>
      <c r="I7347" s="5">
        <f>IFERROR(INDEX(menu_items!$D:$D,MATCH(F7347,menu_items!$A:$A,0)),0)</f>
        <v>17.95</v>
      </c>
      <c r="J7347" t="str">
        <f t="shared" si="578"/>
        <v>Fri</v>
      </c>
      <c r="K7347">
        <f t="shared" si="579"/>
        <v>24</v>
      </c>
      <c r="L7347" t="str">
        <f t="shared" si="580"/>
        <v>Feb</v>
      </c>
      <c r="M7347">
        <v>20</v>
      </c>
      <c r="N7347">
        <f t="shared" si="576"/>
        <v>2</v>
      </c>
      <c r="O7347" s="5">
        <f t="shared" si="577"/>
        <v>26.95</v>
      </c>
    </row>
    <row r="7348" spans="1:15" x14ac:dyDescent="0.25">
      <c r="A7348">
        <v>7432</v>
      </c>
      <c r="B7348">
        <v>3276</v>
      </c>
      <c r="C7348">
        <f>IF(COUNTIF($B$2:B7348,B7348)=1,1,0)</f>
        <v>0</v>
      </c>
      <c r="D7348" s="1">
        <v>44981</v>
      </c>
      <c r="E7348" s="2">
        <v>0.86591435185185184</v>
      </c>
      <c r="F7348">
        <v>114</v>
      </c>
      <c r="G7348" t="str">
        <f>IFERROR(INDEX(menu_items!$B:$B,MATCH(F7348,menu_items!$A:$A,0)),"Unknown value")</f>
        <v>Potstickers</v>
      </c>
      <c r="H7348" t="str">
        <f>IFERROR(INDEX(menu_items!$C:$C,MATCH(F7348,menu_items!$A:$A,0)),"Unknown value")</f>
        <v>Asian</v>
      </c>
      <c r="I7348" s="5">
        <f>IFERROR(INDEX(menu_items!$D:$D,MATCH(F7348,menu_items!$A:$A,0)),0)</f>
        <v>9</v>
      </c>
      <c r="J7348" t="str">
        <f t="shared" si="578"/>
        <v>Fri</v>
      </c>
      <c r="K7348">
        <f t="shared" si="579"/>
        <v>24</v>
      </c>
      <c r="L7348" t="str">
        <f t="shared" si="580"/>
        <v>Feb</v>
      </c>
      <c r="M7348">
        <v>20</v>
      </c>
      <c r="N7348">
        <f t="shared" si="576"/>
        <v>2</v>
      </c>
      <c r="O7348" s="5">
        <f t="shared" si="577"/>
        <v>26.95</v>
      </c>
    </row>
    <row r="7349" spans="1:15" x14ac:dyDescent="0.25">
      <c r="A7349">
        <v>7433</v>
      </c>
      <c r="B7349">
        <v>3277</v>
      </c>
      <c r="C7349">
        <f>IF(COUNTIF($B$2:B7349,B7349)=1,1,0)</f>
        <v>1</v>
      </c>
      <c r="D7349" s="1">
        <v>44981</v>
      </c>
      <c r="E7349" s="2">
        <v>0.86782407407407403</v>
      </c>
      <c r="F7349">
        <v>124</v>
      </c>
      <c r="G7349" t="str">
        <f>IFERROR(INDEX(menu_items!$B:$B,MATCH(F7349,menu_items!$A:$A,0)),"Unknown value")</f>
        <v>Spaghetti</v>
      </c>
      <c r="H7349" t="str">
        <f>IFERROR(INDEX(menu_items!$C:$C,MATCH(F7349,menu_items!$A:$A,0)),"Unknown value")</f>
        <v>Italian</v>
      </c>
      <c r="I7349" s="5">
        <f>IFERROR(INDEX(menu_items!$D:$D,MATCH(F7349,menu_items!$A:$A,0)),0)</f>
        <v>14.5</v>
      </c>
      <c r="J7349" t="str">
        <f t="shared" si="578"/>
        <v>Fri</v>
      </c>
      <c r="K7349">
        <f t="shared" si="579"/>
        <v>24</v>
      </c>
      <c r="L7349" t="str">
        <f t="shared" si="580"/>
        <v>Feb</v>
      </c>
      <c r="M7349">
        <v>20</v>
      </c>
      <c r="N7349">
        <f t="shared" si="576"/>
        <v>1</v>
      </c>
      <c r="O7349" s="5">
        <f t="shared" si="577"/>
        <v>14.5</v>
      </c>
    </row>
    <row r="7350" spans="1:15" x14ac:dyDescent="0.25">
      <c r="A7350">
        <v>7434</v>
      </c>
      <c r="B7350">
        <v>3278</v>
      </c>
      <c r="C7350">
        <f>IF(COUNTIF($B$2:B7350,B7350)=1,1,0)</f>
        <v>1</v>
      </c>
      <c r="D7350" s="1">
        <v>44981</v>
      </c>
      <c r="E7350" s="2">
        <v>0.8775694444444444</v>
      </c>
      <c r="F7350">
        <v>102</v>
      </c>
      <c r="G7350" t="str">
        <f>IFERROR(INDEX(menu_items!$B:$B,MATCH(F7350,menu_items!$A:$A,0)),"Unknown value")</f>
        <v>Cheeseburger</v>
      </c>
      <c r="H7350" t="str">
        <f>IFERROR(INDEX(menu_items!$C:$C,MATCH(F7350,menu_items!$A:$A,0)),"Unknown value")</f>
        <v>American</v>
      </c>
      <c r="I7350" s="5">
        <f>IFERROR(INDEX(menu_items!$D:$D,MATCH(F7350,menu_items!$A:$A,0)),0)</f>
        <v>13.95</v>
      </c>
      <c r="J7350" t="str">
        <f t="shared" si="578"/>
        <v>Fri</v>
      </c>
      <c r="K7350">
        <f t="shared" si="579"/>
        <v>24</v>
      </c>
      <c r="L7350" t="str">
        <f t="shared" si="580"/>
        <v>Feb</v>
      </c>
      <c r="M7350">
        <v>21</v>
      </c>
      <c r="N7350">
        <f t="shared" si="576"/>
        <v>4</v>
      </c>
      <c r="O7350" s="5">
        <f t="shared" si="577"/>
        <v>57.8</v>
      </c>
    </row>
    <row r="7351" spans="1:15" x14ac:dyDescent="0.25">
      <c r="A7351">
        <v>7435</v>
      </c>
      <c r="B7351">
        <v>3278</v>
      </c>
      <c r="C7351">
        <f>IF(COUNTIF($B$2:B7351,B7351)=1,1,0)</f>
        <v>0</v>
      </c>
      <c r="D7351" s="1">
        <v>44981</v>
      </c>
      <c r="E7351" s="2">
        <v>0.8775694444444444</v>
      </c>
      <c r="F7351">
        <v>109</v>
      </c>
      <c r="G7351" t="str">
        <f>IFERROR(INDEX(menu_items!$B:$B,MATCH(F7351,menu_items!$A:$A,0)),"Unknown value")</f>
        <v>Korean Beef Bowl</v>
      </c>
      <c r="H7351" t="str">
        <f>IFERROR(INDEX(menu_items!$C:$C,MATCH(F7351,menu_items!$A:$A,0)),"Unknown value")</f>
        <v>Asian</v>
      </c>
      <c r="I7351" s="5">
        <f>IFERROR(INDEX(menu_items!$D:$D,MATCH(F7351,menu_items!$A:$A,0)),0)</f>
        <v>17.95</v>
      </c>
      <c r="J7351" t="str">
        <f t="shared" si="578"/>
        <v>Fri</v>
      </c>
      <c r="K7351">
        <f t="shared" si="579"/>
        <v>24</v>
      </c>
      <c r="L7351" t="str">
        <f t="shared" si="580"/>
        <v>Feb</v>
      </c>
      <c r="M7351">
        <v>21</v>
      </c>
      <c r="N7351">
        <f t="shared" si="576"/>
        <v>4</v>
      </c>
      <c r="O7351" s="5">
        <f t="shared" si="577"/>
        <v>57.8</v>
      </c>
    </row>
    <row r="7352" spans="1:15" x14ac:dyDescent="0.25">
      <c r="A7352">
        <v>7436</v>
      </c>
      <c r="B7352">
        <v>3278</v>
      </c>
      <c r="C7352">
        <f>IF(COUNTIF($B$2:B7352,B7352)=1,1,0)</f>
        <v>0</v>
      </c>
      <c r="D7352" s="1">
        <v>44981</v>
      </c>
      <c r="E7352" s="2">
        <v>0.8775694444444444</v>
      </c>
      <c r="F7352">
        <v>111</v>
      </c>
      <c r="G7352" t="str">
        <f>IFERROR(INDEX(menu_items!$B:$B,MATCH(F7352,menu_items!$A:$A,0)),"Unknown value")</f>
        <v>California Roll</v>
      </c>
      <c r="H7352" t="str">
        <f>IFERROR(INDEX(menu_items!$C:$C,MATCH(F7352,menu_items!$A:$A,0)),"Unknown value")</f>
        <v>Asian</v>
      </c>
      <c r="I7352" s="5">
        <f>IFERROR(INDEX(menu_items!$D:$D,MATCH(F7352,menu_items!$A:$A,0)),0)</f>
        <v>11.95</v>
      </c>
      <c r="J7352" t="str">
        <f t="shared" si="578"/>
        <v>Fri</v>
      </c>
      <c r="K7352">
        <f t="shared" si="579"/>
        <v>24</v>
      </c>
      <c r="L7352" t="str">
        <f t="shared" si="580"/>
        <v>Feb</v>
      </c>
      <c r="M7352">
        <v>21</v>
      </c>
      <c r="N7352">
        <f t="shared" si="576"/>
        <v>4</v>
      </c>
      <c r="O7352" s="5">
        <f t="shared" si="577"/>
        <v>57.8</v>
      </c>
    </row>
    <row r="7353" spans="1:15" x14ac:dyDescent="0.25">
      <c r="A7353">
        <v>7437</v>
      </c>
      <c r="B7353">
        <v>3278</v>
      </c>
      <c r="C7353">
        <f>IF(COUNTIF($B$2:B7353,B7353)=1,1,0)</f>
        <v>0</v>
      </c>
      <c r="D7353" s="1">
        <v>44981</v>
      </c>
      <c r="E7353" s="2">
        <v>0.8775694444444444</v>
      </c>
      <c r="F7353">
        <v>120</v>
      </c>
      <c r="G7353" t="str">
        <f>IFERROR(INDEX(menu_items!$B:$B,MATCH(F7353,menu_items!$A:$A,0)),"Unknown value")</f>
        <v>Steak Torta</v>
      </c>
      <c r="H7353" t="str">
        <f>IFERROR(INDEX(menu_items!$C:$C,MATCH(F7353,menu_items!$A:$A,0)),"Unknown value")</f>
        <v>Mexican</v>
      </c>
      <c r="I7353" s="5">
        <f>IFERROR(INDEX(menu_items!$D:$D,MATCH(F7353,menu_items!$A:$A,0)),0)</f>
        <v>13.95</v>
      </c>
      <c r="J7353" t="str">
        <f t="shared" si="578"/>
        <v>Fri</v>
      </c>
      <c r="K7353">
        <f t="shared" si="579"/>
        <v>24</v>
      </c>
      <c r="L7353" t="str">
        <f t="shared" si="580"/>
        <v>Feb</v>
      </c>
      <c r="M7353">
        <v>21</v>
      </c>
      <c r="N7353">
        <f t="shared" si="576"/>
        <v>4</v>
      </c>
      <c r="O7353" s="5">
        <f t="shared" si="577"/>
        <v>57.8</v>
      </c>
    </row>
    <row r="7354" spans="1:15" x14ac:dyDescent="0.25">
      <c r="A7354">
        <v>7438</v>
      </c>
      <c r="B7354">
        <v>3279</v>
      </c>
      <c r="C7354">
        <f>IF(COUNTIF($B$2:B7354,B7354)=1,1,0)</f>
        <v>1</v>
      </c>
      <c r="D7354" s="1">
        <v>44981</v>
      </c>
      <c r="E7354" s="2">
        <v>0.89936342592592589</v>
      </c>
      <c r="F7354">
        <v>101</v>
      </c>
      <c r="G7354" t="str">
        <f>IFERROR(INDEX(menu_items!$B:$B,MATCH(F7354,menu_items!$A:$A,0)),"Unknown value")</f>
        <v>Hamburger</v>
      </c>
      <c r="H7354" t="str">
        <f>IFERROR(INDEX(menu_items!$C:$C,MATCH(F7354,menu_items!$A:$A,0)),"Unknown value")</f>
        <v>American</v>
      </c>
      <c r="I7354" s="5">
        <f>IFERROR(INDEX(menu_items!$D:$D,MATCH(F7354,menu_items!$A:$A,0)),0)</f>
        <v>12.95</v>
      </c>
      <c r="J7354" t="str">
        <f t="shared" si="578"/>
        <v>Fri</v>
      </c>
      <c r="K7354">
        <f t="shared" si="579"/>
        <v>24</v>
      </c>
      <c r="L7354" t="str">
        <f t="shared" si="580"/>
        <v>Feb</v>
      </c>
      <c r="M7354">
        <v>21</v>
      </c>
      <c r="N7354">
        <f t="shared" si="576"/>
        <v>2</v>
      </c>
      <c r="O7354" s="5">
        <f t="shared" si="577"/>
        <v>19.95</v>
      </c>
    </row>
    <row r="7355" spans="1:15" x14ac:dyDescent="0.25">
      <c r="A7355">
        <v>7439</v>
      </c>
      <c r="B7355">
        <v>3279</v>
      </c>
      <c r="C7355">
        <f>IF(COUNTIF($B$2:B7355,B7355)=1,1,0)</f>
        <v>0</v>
      </c>
      <c r="D7355" s="1">
        <v>44981</v>
      </c>
      <c r="E7355" s="2">
        <v>0.89936342592592589</v>
      </c>
      <c r="F7355">
        <v>106</v>
      </c>
      <c r="G7355" t="str">
        <f>IFERROR(INDEX(menu_items!$B:$B,MATCH(F7355,menu_items!$A:$A,0)),"Unknown value")</f>
        <v>French Fries</v>
      </c>
      <c r="H7355" t="str">
        <f>IFERROR(INDEX(menu_items!$C:$C,MATCH(F7355,menu_items!$A:$A,0)),"Unknown value")</f>
        <v>American</v>
      </c>
      <c r="I7355" s="5">
        <f>IFERROR(INDEX(menu_items!$D:$D,MATCH(F7355,menu_items!$A:$A,0)),0)</f>
        <v>7</v>
      </c>
      <c r="J7355" t="str">
        <f t="shared" si="578"/>
        <v>Fri</v>
      </c>
      <c r="K7355">
        <f t="shared" si="579"/>
        <v>24</v>
      </c>
      <c r="L7355" t="str">
        <f t="shared" si="580"/>
        <v>Feb</v>
      </c>
      <c r="M7355">
        <v>21</v>
      </c>
      <c r="N7355">
        <f t="shared" si="576"/>
        <v>2</v>
      </c>
      <c r="O7355" s="5">
        <f t="shared" si="577"/>
        <v>19.95</v>
      </c>
    </row>
    <row r="7356" spans="1:15" x14ac:dyDescent="0.25">
      <c r="A7356">
        <v>7440</v>
      </c>
      <c r="B7356">
        <v>3280</v>
      </c>
      <c r="C7356">
        <f>IF(COUNTIF($B$2:B7356,B7356)=1,1,0)</f>
        <v>1</v>
      </c>
      <c r="D7356" s="1">
        <v>44981</v>
      </c>
      <c r="E7356" s="2">
        <v>0.90869212962962964</v>
      </c>
      <c r="F7356">
        <v>102</v>
      </c>
      <c r="G7356" t="str">
        <f>IFERROR(INDEX(menu_items!$B:$B,MATCH(F7356,menu_items!$A:$A,0)),"Unknown value")</f>
        <v>Cheeseburger</v>
      </c>
      <c r="H7356" t="str">
        <f>IFERROR(INDEX(menu_items!$C:$C,MATCH(F7356,menu_items!$A:$A,0)),"Unknown value")</f>
        <v>American</v>
      </c>
      <c r="I7356" s="5">
        <f>IFERROR(INDEX(menu_items!$D:$D,MATCH(F7356,menu_items!$A:$A,0)),0)</f>
        <v>13.95</v>
      </c>
      <c r="J7356" t="str">
        <f t="shared" si="578"/>
        <v>Fri</v>
      </c>
      <c r="K7356">
        <f t="shared" si="579"/>
        <v>24</v>
      </c>
      <c r="L7356" t="str">
        <f t="shared" si="580"/>
        <v>Feb</v>
      </c>
      <c r="M7356">
        <v>21</v>
      </c>
      <c r="N7356">
        <f t="shared" si="576"/>
        <v>4</v>
      </c>
      <c r="O7356" s="5">
        <f t="shared" si="577"/>
        <v>45.400000000000006</v>
      </c>
    </row>
    <row r="7357" spans="1:15" x14ac:dyDescent="0.25">
      <c r="A7357">
        <v>7441</v>
      </c>
      <c r="B7357">
        <v>3280</v>
      </c>
      <c r="C7357">
        <f>IF(COUNTIF($B$2:B7357,B7357)=1,1,0)</f>
        <v>0</v>
      </c>
      <c r="D7357" s="1">
        <v>44981</v>
      </c>
      <c r="E7357" s="2">
        <v>0.90869212962962964</v>
      </c>
      <c r="F7357">
        <v>124</v>
      </c>
      <c r="G7357" t="str">
        <f>IFERROR(INDEX(menu_items!$B:$B,MATCH(F7357,menu_items!$A:$A,0)),"Unknown value")</f>
        <v>Spaghetti</v>
      </c>
      <c r="H7357" t="str">
        <f>IFERROR(INDEX(menu_items!$C:$C,MATCH(F7357,menu_items!$A:$A,0)),"Unknown value")</f>
        <v>Italian</v>
      </c>
      <c r="I7357" s="5">
        <f>IFERROR(INDEX(menu_items!$D:$D,MATCH(F7357,menu_items!$A:$A,0)),0)</f>
        <v>14.5</v>
      </c>
      <c r="J7357" t="str">
        <f t="shared" si="578"/>
        <v>Fri</v>
      </c>
      <c r="K7357">
        <f t="shared" si="579"/>
        <v>24</v>
      </c>
      <c r="L7357" t="str">
        <f t="shared" si="580"/>
        <v>Feb</v>
      </c>
      <c r="M7357">
        <v>21</v>
      </c>
      <c r="N7357">
        <f t="shared" si="576"/>
        <v>4</v>
      </c>
      <c r="O7357" s="5">
        <f t="shared" si="577"/>
        <v>45.400000000000006</v>
      </c>
    </row>
    <row r="7358" spans="1:15" x14ac:dyDescent="0.25">
      <c r="A7358">
        <v>7442</v>
      </c>
      <c r="B7358">
        <v>3280</v>
      </c>
      <c r="C7358">
        <f>IF(COUNTIF($B$2:B7358,B7358)=1,1,0)</f>
        <v>0</v>
      </c>
      <c r="D7358" s="1">
        <v>44981</v>
      </c>
      <c r="E7358" s="2">
        <v>0.90869212962962964</v>
      </c>
      <c r="F7358">
        <v>113</v>
      </c>
      <c r="G7358" t="str">
        <f>IFERROR(INDEX(menu_items!$B:$B,MATCH(F7358,menu_items!$A:$A,0)),"Unknown value")</f>
        <v>Edamame</v>
      </c>
      <c r="H7358" t="str">
        <f>IFERROR(INDEX(menu_items!$C:$C,MATCH(F7358,menu_items!$A:$A,0)),"Unknown value")</f>
        <v>Asian</v>
      </c>
      <c r="I7358" s="5">
        <f>IFERROR(INDEX(menu_items!$D:$D,MATCH(F7358,menu_items!$A:$A,0)),0)</f>
        <v>5</v>
      </c>
      <c r="J7358" t="str">
        <f t="shared" si="578"/>
        <v>Fri</v>
      </c>
      <c r="K7358">
        <f t="shared" si="579"/>
        <v>24</v>
      </c>
      <c r="L7358" t="str">
        <f t="shared" si="580"/>
        <v>Feb</v>
      </c>
      <c r="M7358">
        <v>21</v>
      </c>
      <c r="N7358">
        <f t="shared" si="576"/>
        <v>4</v>
      </c>
      <c r="O7358" s="5">
        <f t="shared" si="577"/>
        <v>45.400000000000006</v>
      </c>
    </row>
    <row r="7359" spans="1:15" x14ac:dyDescent="0.25">
      <c r="A7359">
        <v>7443</v>
      </c>
      <c r="B7359">
        <v>3280</v>
      </c>
      <c r="C7359">
        <f>IF(COUNTIF($B$2:B7359,B7359)=1,1,0)</f>
        <v>0</v>
      </c>
      <c r="D7359" s="1">
        <v>44981</v>
      </c>
      <c r="E7359" s="2">
        <v>0.90869212962962964</v>
      </c>
      <c r="F7359">
        <v>119</v>
      </c>
      <c r="G7359" t="str">
        <f>IFERROR(INDEX(menu_items!$B:$B,MATCH(F7359,menu_items!$A:$A,0)),"Unknown value")</f>
        <v>Chicken Torta</v>
      </c>
      <c r="H7359" t="str">
        <f>IFERROR(INDEX(menu_items!$C:$C,MATCH(F7359,menu_items!$A:$A,0)),"Unknown value")</f>
        <v>Mexican</v>
      </c>
      <c r="I7359" s="5">
        <f>IFERROR(INDEX(menu_items!$D:$D,MATCH(F7359,menu_items!$A:$A,0)),0)</f>
        <v>11.95</v>
      </c>
      <c r="J7359" t="str">
        <f t="shared" si="578"/>
        <v>Fri</v>
      </c>
      <c r="K7359">
        <f t="shared" si="579"/>
        <v>24</v>
      </c>
      <c r="L7359" t="str">
        <f t="shared" si="580"/>
        <v>Feb</v>
      </c>
      <c r="M7359">
        <v>21</v>
      </c>
      <c r="N7359">
        <f t="shared" si="576"/>
        <v>4</v>
      </c>
      <c r="O7359" s="5">
        <f t="shared" si="577"/>
        <v>45.400000000000006</v>
      </c>
    </row>
    <row r="7360" spans="1:15" x14ac:dyDescent="0.25">
      <c r="A7360">
        <v>7444</v>
      </c>
      <c r="B7360">
        <v>3281</v>
      </c>
      <c r="C7360">
        <f>IF(COUNTIF($B$2:B7360,B7360)=1,1,0)</f>
        <v>1</v>
      </c>
      <c r="D7360" s="1">
        <v>44981</v>
      </c>
      <c r="E7360" s="2">
        <v>0.91027777777777774</v>
      </c>
      <c r="F7360">
        <v>124</v>
      </c>
      <c r="G7360" t="str">
        <f>IFERROR(INDEX(menu_items!$B:$B,MATCH(F7360,menu_items!$A:$A,0)),"Unknown value")</f>
        <v>Spaghetti</v>
      </c>
      <c r="H7360" t="str">
        <f>IFERROR(INDEX(menu_items!$C:$C,MATCH(F7360,menu_items!$A:$A,0)),"Unknown value")</f>
        <v>Italian</v>
      </c>
      <c r="I7360" s="5">
        <f>IFERROR(INDEX(menu_items!$D:$D,MATCH(F7360,menu_items!$A:$A,0)),0)</f>
        <v>14.5</v>
      </c>
      <c r="J7360" t="str">
        <f t="shared" si="578"/>
        <v>Fri</v>
      </c>
      <c r="K7360">
        <f t="shared" si="579"/>
        <v>24</v>
      </c>
      <c r="L7360" t="str">
        <f t="shared" si="580"/>
        <v>Feb</v>
      </c>
      <c r="M7360">
        <v>21</v>
      </c>
      <c r="N7360">
        <f t="shared" si="576"/>
        <v>3</v>
      </c>
      <c r="O7360" s="5">
        <f t="shared" si="577"/>
        <v>28.5</v>
      </c>
    </row>
    <row r="7361" spans="1:15" x14ac:dyDescent="0.25">
      <c r="A7361">
        <v>7445</v>
      </c>
      <c r="B7361">
        <v>3281</v>
      </c>
      <c r="C7361">
        <f>IF(COUNTIF($B$2:B7361,B7361)=1,1,0)</f>
        <v>0</v>
      </c>
      <c r="D7361" s="1">
        <v>44981</v>
      </c>
      <c r="E7361" s="2">
        <v>0.91027777777777774</v>
      </c>
      <c r="F7361">
        <v>113</v>
      </c>
      <c r="G7361" t="str">
        <f>IFERROR(INDEX(menu_items!$B:$B,MATCH(F7361,menu_items!$A:$A,0)),"Unknown value")</f>
        <v>Edamame</v>
      </c>
      <c r="H7361" t="str">
        <f>IFERROR(INDEX(menu_items!$C:$C,MATCH(F7361,menu_items!$A:$A,0)),"Unknown value")</f>
        <v>Asian</v>
      </c>
      <c r="I7361" s="5">
        <f>IFERROR(INDEX(menu_items!$D:$D,MATCH(F7361,menu_items!$A:$A,0)),0)</f>
        <v>5</v>
      </c>
      <c r="J7361" t="str">
        <f t="shared" si="578"/>
        <v>Fri</v>
      </c>
      <c r="K7361">
        <f t="shared" si="579"/>
        <v>24</v>
      </c>
      <c r="L7361" t="str">
        <f t="shared" si="580"/>
        <v>Feb</v>
      </c>
      <c r="M7361">
        <v>21</v>
      </c>
      <c r="N7361">
        <f t="shared" si="576"/>
        <v>3</v>
      </c>
      <c r="O7361" s="5">
        <f t="shared" si="577"/>
        <v>28.5</v>
      </c>
    </row>
    <row r="7362" spans="1:15" x14ac:dyDescent="0.25">
      <c r="A7362">
        <v>7446</v>
      </c>
      <c r="B7362">
        <v>3281</v>
      </c>
      <c r="C7362">
        <f>IF(COUNTIF($B$2:B7362,B7362)=1,1,0)</f>
        <v>0</v>
      </c>
      <c r="D7362" s="1">
        <v>44981</v>
      </c>
      <c r="E7362" s="2">
        <v>0.91027777777777774</v>
      </c>
      <c r="F7362">
        <v>123</v>
      </c>
      <c r="G7362" t="str">
        <f>IFERROR(INDEX(menu_items!$B:$B,MATCH(F7362,menu_items!$A:$A,0)),"Unknown value")</f>
        <v>Chips &amp; Guacamole</v>
      </c>
      <c r="H7362" t="str">
        <f>IFERROR(INDEX(menu_items!$C:$C,MATCH(F7362,menu_items!$A:$A,0)),"Unknown value")</f>
        <v>Mexican</v>
      </c>
      <c r="I7362" s="5">
        <f>IFERROR(INDEX(menu_items!$D:$D,MATCH(F7362,menu_items!$A:$A,0)),0)</f>
        <v>9</v>
      </c>
      <c r="J7362" t="str">
        <f t="shared" si="578"/>
        <v>Fri</v>
      </c>
      <c r="K7362">
        <f t="shared" si="579"/>
        <v>24</v>
      </c>
      <c r="L7362" t="str">
        <f t="shared" si="580"/>
        <v>Feb</v>
      </c>
      <c r="M7362">
        <v>21</v>
      </c>
      <c r="N7362">
        <f t="shared" ref="N7362:N7425" si="581">COUNTIF($B:$B,B7362)</f>
        <v>3</v>
      </c>
      <c r="O7362" s="5">
        <f t="shared" ref="O7362:O7425" si="582">SUMIF($B:$B,B7362,$I:$I)</f>
        <v>28.5</v>
      </c>
    </row>
    <row r="7363" spans="1:15" x14ac:dyDescent="0.25">
      <c r="A7363">
        <v>7447</v>
      </c>
      <c r="B7363">
        <v>3282</v>
      </c>
      <c r="C7363">
        <f>IF(COUNTIF($B$2:B7363,B7363)=1,1,0)</f>
        <v>1</v>
      </c>
      <c r="D7363" s="1">
        <v>44981</v>
      </c>
      <c r="E7363" s="2">
        <v>0.9569212962962963</v>
      </c>
      <c r="F7363">
        <v>123</v>
      </c>
      <c r="G7363" t="str">
        <f>IFERROR(INDEX(menu_items!$B:$B,MATCH(F7363,menu_items!$A:$A,0)),"Unknown value")</f>
        <v>Chips &amp; Guacamole</v>
      </c>
      <c r="H7363" t="str">
        <f>IFERROR(INDEX(menu_items!$C:$C,MATCH(F7363,menu_items!$A:$A,0)),"Unknown value")</f>
        <v>Mexican</v>
      </c>
      <c r="I7363" s="5">
        <f>IFERROR(INDEX(menu_items!$D:$D,MATCH(F7363,menu_items!$A:$A,0)),0)</f>
        <v>9</v>
      </c>
      <c r="J7363" t="str">
        <f t="shared" si="578"/>
        <v>Fri</v>
      </c>
      <c r="K7363">
        <f t="shared" si="579"/>
        <v>24</v>
      </c>
      <c r="L7363" t="str">
        <f t="shared" si="580"/>
        <v>Feb</v>
      </c>
      <c r="M7363">
        <v>22</v>
      </c>
      <c r="N7363">
        <f t="shared" si="581"/>
        <v>1</v>
      </c>
      <c r="O7363" s="5">
        <f t="shared" si="582"/>
        <v>9</v>
      </c>
    </row>
    <row r="7364" spans="1:15" x14ac:dyDescent="0.25">
      <c r="A7364">
        <v>7448</v>
      </c>
      <c r="B7364">
        <v>3283</v>
      </c>
      <c r="C7364">
        <f>IF(COUNTIF($B$2:B7364,B7364)=1,1,0)</f>
        <v>1</v>
      </c>
      <c r="D7364" s="1">
        <v>44982</v>
      </c>
      <c r="E7364" s="2">
        <v>0.45420138888888889</v>
      </c>
      <c r="F7364">
        <v>125</v>
      </c>
      <c r="G7364" t="str">
        <f>IFERROR(INDEX(menu_items!$B:$B,MATCH(F7364,menu_items!$A:$A,0)),"Unknown value")</f>
        <v>Spaghetti &amp; Meatballs</v>
      </c>
      <c r="H7364" t="str">
        <f>IFERROR(INDEX(menu_items!$C:$C,MATCH(F7364,menu_items!$A:$A,0)),"Unknown value")</f>
        <v>Italian</v>
      </c>
      <c r="I7364" s="5">
        <f>IFERROR(INDEX(menu_items!$D:$D,MATCH(F7364,menu_items!$A:$A,0)),0)</f>
        <v>17.95</v>
      </c>
      <c r="J7364" t="str">
        <f t="shared" si="578"/>
        <v>Sat</v>
      </c>
      <c r="K7364">
        <f t="shared" si="579"/>
        <v>25</v>
      </c>
      <c r="L7364" t="str">
        <f t="shared" si="580"/>
        <v>Feb</v>
      </c>
      <c r="M7364">
        <v>10</v>
      </c>
      <c r="N7364">
        <f t="shared" si="581"/>
        <v>2</v>
      </c>
      <c r="O7364" s="5">
        <f t="shared" si="582"/>
        <v>29.9</v>
      </c>
    </row>
    <row r="7365" spans="1:15" x14ac:dyDescent="0.25">
      <c r="A7365">
        <v>7449</v>
      </c>
      <c r="B7365">
        <v>3283</v>
      </c>
      <c r="C7365">
        <f>IF(COUNTIF($B$2:B7365,B7365)=1,1,0)</f>
        <v>0</v>
      </c>
      <c r="D7365" s="1">
        <v>44982</v>
      </c>
      <c r="E7365" s="2">
        <v>0.45420138888888889</v>
      </c>
      <c r="F7365">
        <v>111</v>
      </c>
      <c r="G7365" t="str">
        <f>IFERROR(INDEX(menu_items!$B:$B,MATCH(F7365,menu_items!$A:$A,0)),"Unknown value")</f>
        <v>California Roll</v>
      </c>
      <c r="H7365" t="str">
        <f>IFERROR(INDEX(menu_items!$C:$C,MATCH(F7365,menu_items!$A:$A,0)),"Unknown value")</f>
        <v>Asian</v>
      </c>
      <c r="I7365" s="5">
        <f>IFERROR(INDEX(menu_items!$D:$D,MATCH(F7365,menu_items!$A:$A,0)),0)</f>
        <v>11.95</v>
      </c>
      <c r="J7365" t="str">
        <f t="shared" si="578"/>
        <v>Sat</v>
      </c>
      <c r="K7365">
        <f t="shared" si="579"/>
        <v>25</v>
      </c>
      <c r="L7365" t="str">
        <f t="shared" si="580"/>
        <v>Feb</v>
      </c>
      <c r="M7365">
        <v>10</v>
      </c>
      <c r="N7365">
        <f t="shared" si="581"/>
        <v>2</v>
      </c>
      <c r="O7365" s="5">
        <f t="shared" si="582"/>
        <v>29.9</v>
      </c>
    </row>
    <row r="7366" spans="1:15" x14ac:dyDescent="0.25">
      <c r="A7366">
        <v>7450</v>
      </c>
      <c r="B7366">
        <v>3284</v>
      </c>
      <c r="C7366">
        <f>IF(COUNTIF($B$2:B7366,B7366)=1,1,0)</f>
        <v>1</v>
      </c>
      <c r="D7366" s="1">
        <v>44982</v>
      </c>
      <c r="E7366" s="2">
        <v>0.48462962962962963</v>
      </c>
      <c r="F7366">
        <v>109</v>
      </c>
      <c r="G7366" t="str">
        <f>IFERROR(INDEX(menu_items!$B:$B,MATCH(F7366,menu_items!$A:$A,0)),"Unknown value")</f>
        <v>Korean Beef Bowl</v>
      </c>
      <c r="H7366" t="str">
        <f>IFERROR(INDEX(menu_items!$C:$C,MATCH(F7366,menu_items!$A:$A,0)),"Unknown value")</f>
        <v>Asian</v>
      </c>
      <c r="I7366" s="5">
        <f>IFERROR(INDEX(menu_items!$D:$D,MATCH(F7366,menu_items!$A:$A,0)),0)</f>
        <v>17.95</v>
      </c>
      <c r="J7366" t="str">
        <f t="shared" si="578"/>
        <v>Sat</v>
      </c>
      <c r="K7366">
        <f t="shared" si="579"/>
        <v>25</v>
      </c>
      <c r="L7366" t="str">
        <f t="shared" si="580"/>
        <v>Feb</v>
      </c>
      <c r="M7366">
        <v>11</v>
      </c>
      <c r="N7366">
        <f t="shared" si="581"/>
        <v>1</v>
      </c>
      <c r="O7366" s="5">
        <f t="shared" si="582"/>
        <v>17.95</v>
      </c>
    </row>
    <row r="7367" spans="1:15" x14ac:dyDescent="0.25">
      <c r="A7367">
        <v>7451</v>
      </c>
      <c r="B7367">
        <v>3285</v>
      </c>
      <c r="C7367">
        <f>IF(COUNTIF($B$2:B7367,B7367)=1,1,0)</f>
        <v>1</v>
      </c>
      <c r="D7367" s="1">
        <v>44982</v>
      </c>
      <c r="E7367" s="2">
        <v>0.49145833333333333</v>
      </c>
      <c r="F7367">
        <v>101</v>
      </c>
      <c r="G7367" t="str">
        <f>IFERROR(INDEX(menu_items!$B:$B,MATCH(F7367,menu_items!$A:$A,0)),"Unknown value")</f>
        <v>Hamburger</v>
      </c>
      <c r="H7367" t="str">
        <f>IFERROR(INDEX(menu_items!$C:$C,MATCH(F7367,menu_items!$A:$A,0)),"Unknown value")</f>
        <v>American</v>
      </c>
      <c r="I7367" s="5">
        <f>IFERROR(INDEX(menu_items!$D:$D,MATCH(F7367,menu_items!$A:$A,0)),0)</f>
        <v>12.95</v>
      </c>
      <c r="J7367" t="str">
        <f t="shared" si="578"/>
        <v>Sat</v>
      </c>
      <c r="K7367">
        <f t="shared" si="579"/>
        <v>25</v>
      </c>
      <c r="L7367" t="str">
        <f t="shared" si="580"/>
        <v>Feb</v>
      </c>
      <c r="M7367">
        <v>11</v>
      </c>
      <c r="N7367">
        <f t="shared" si="581"/>
        <v>1</v>
      </c>
      <c r="O7367" s="5">
        <f t="shared" si="582"/>
        <v>12.95</v>
      </c>
    </row>
    <row r="7368" spans="1:15" x14ac:dyDescent="0.25">
      <c r="A7368">
        <v>7452</v>
      </c>
      <c r="B7368">
        <v>3286</v>
      </c>
      <c r="C7368">
        <f>IF(COUNTIF($B$2:B7368,B7368)=1,1,0)</f>
        <v>1</v>
      </c>
      <c r="D7368" s="1">
        <v>44982</v>
      </c>
      <c r="E7368" s="2">
        <v>0.49324074074074076</v>
      </c>
      <c r="F7368">
        <v>107</v>
      </c>
      <c r="G7368" t="str">
        <f>IFERROR(INDEX(menu_items!$B:$B,MATCH(F7368,menu_items!$A:$A,0)),"Unknown value")</f>
        <v>Orange Chicken</v>
      </c>
      <c r="H7368" t="str">
        <f>IFERROR(INDEX(menu_items!$C:$C,MATCH(F7368,menu_items!$A:$A,0)),"Unknown value")</f>
        <v>Asian</v>
      </c>
      <c r="I7368" s="5">
        <f>IFERROR(INDEX(menu_items!$D:$D,MATCH(F7368,menu_items!$A:$A,0)),0)</f>
        <v>16.5</v>
      </c>
      <c r="J7368" t="str">
        <f t="shared" si="578"/>
        <v>Sat</v>
      </c>
      <c r="K7368">
        <f t="shared" si="579"/>
        <v>25</v>
      </c>
      <c r="L7368" t="str">
        <f t="shared" si="580"/>
        <v>Feb</v>
      </c>
      <c r="M7368">
        <v>11</v>
      </c>
      <c r="N7368">
        <f t="shared" si="581"/>
        <v>4</v>
      </c>
      <c r="O7368" s="5">
        <f t="shared" si="582"/>
        <v>50.95</v>
      </c>
    </row>
    <row r="7369" spans="1:15" x14ac:dyDescent="0.25">
      <c r="A7369">
        <v>7453</v>
      </c>
      <c r="B7369">
        <v>3286</v>
      </c>
      <c r="C7369">
        <f>IF(COUNTIF($B$2:B7369,B7369)=1,1,0)</f>
        <v>0</v>
      </c>
      <c r="D7369" s="1">
        <v>44982</v>
      </c>
      <c r="E7369" s="2">
        <v>0.49324074074074076</v>
      </c>
      <c r="F7369">
        <v>104</v>
      </c>
      <c r="G7369" t="str">
        <f>IFERROR(INDEX(menu_items!$B:$B,MATCH(F7369,menu_items!$A:$A,0)),"Unknown value")</f>
        <v>Veggie Burger</v>
      </c>
      <c r="H7369" t="str">
        <f>IFERROR(INDEX(menu_items!$C:$C,MATCH(F7369,menu_items!$A:$A,0)),"Unknown value")</f>
        <v>American</v>
      </c>
      <c r="I7369" s="5">
        <f>IFERROR(INDEX(menu_items!$D:$D,MATCH(F7369,menu_items!$A:$A,0)),0)</f>
        <v>10.5</v>
      </c>
      <c r="J7369" t="str">
        <f t="shared" si="578"/>
        <v>Sat</v>
      </c>
      <c r="K7369">
        <f t="shared" si="579"/>
        <v>25</v>
      </c>
      <c r="L7369" t="str">
        <f t="shared" si="580"/>
        <v>Feb</v>
      </c>
      <c r="M7369">
        <v>11</v>
      </c>
      <c r="N7369">
        <f t="shared" si="581"/>
        <v>4</v>
      </c>
      <c r="O7369" s="5">
        <f t="shared" si="582"/>
        <v>50.95</v>
      </c>
    </row>
    <row r="7370" spans="1:15" x14ac:dyDescent="0.25">
      <c r="A7370">
        <v>7454</v>
      </c>
      <c r="B7370">
        <v>3286</v>
      </c>
      <c r="C7370">
        <f>IF(COUNTIF($B$2:B7370,B7370)=1,1,0)</f>
        <v>0</v>
      </c>
      <c r="D7370" s="1">
        <v>44982</v>
      </c>
      <c r="E7370" s="2">
        <v>0.49324074074074076</v>
      </c>
      <c r="F7370">
        <v>106</v>
      </c>
      <c r="G7370" t="str">
        <f>IFERROR(INDEX(menu_items!$B:$B,MATCH(F7370,menu_items!$A:$A,0)),"Unknown value")</f>
        <v>French Fries</v>
      </c>
      <c r="H7370" t="str">
        <f>IFERROR(INDEX(menu_items!$C:$C,MATCH(F7370,menu_items!$A:$A,0)),"Unknown value")</f>
        <v>American</v>
      </c>
      <c r="I7370" s="5">
        <f>IFERROR(INDEX(menu_items!$D:$D,MATCH(F7370,menu_items!$A:$A,0)),0)</f>
        <v>7</v>
      </c>
      <c r="J7370" t="str">
        <f t="shared" si="578"/>
        <v>Sat</v>
      </c>
      <c r="K7370">
        <f t="shared" si="579"/>
        <v>25</v>
      </c>
      <c r="L7370" t="str">
        <f t="shared" si="580"/>
        <v>Feb</v>
      </c>
      <c r="M7370">
        <v>11</v>
      </c>
      <c r="N7370">
        <f t="shared" si="581"/>
        <v>4</v>
      </c>
      <c r="O7370" s="5">
        <f t="shared" si="582"/>
        <v>50.95</v>
      </c>
    </row>
    <row r="7371" spans="1:15" x14ac:dyDescent="0.25">
      <c r="A7371">
        <v>7455</v>
      </c>
      <c r="B7371">
        <v>3286</v>
      </c>
      <c r="C7371">
        <f>IF(COUNTIF($B$2:B7371,B7371)=1,1,0)</f>
        <v>0</v>
      </c>
      <c r="D7371" s="1">
        <v>44982</v>
      </c>
      <c r="E7371" s="2">
        <v>0.49324074074074076</v>
      </c>
      <c r="F7371">
        <v>132</v>
      </c>
      <c r="G7371" t="str">
        <f>IFERROR(INDEX(menu_items!$B:$B,MATCH(F7371,menu_items!$A:$A,0)),"Unknown value")</f>
        <v>Eggplant Parmesan</v>
      </c>
      <c r="H7371" t="str">
        <f>IFERROR(INDEX(menu_items!$C:$C,MATCH(F7371,menu_items!$A:$A,0)),"Unknown value")</f>
        <v>Italian</v>
      </c>
      <c r="I7371" s="5">
        <f>IFERROR(INDEX(menu_items!$D:$D,MATCH(F7371,menu_items!$A:$A,0)),0)</f>
        <v>16.95</v>
      </c>
      <c r="J7371" t="str">
        <f t="shared" si="578"/>
        <v>Sat</v>
      </c>
      <c r="K7371">
        <f t="shared" si="579"/>
        <v>25</v>
      </c>
      <c r="L7371" t="str">
        <f t="shared" si="580"/>
        <v>Feb</v>
      </c>
      <c r="M7371">
        <v>11</v>
      </c>
      <c r="N7371">
        <f t="shared" si="581"/>
        <v>4</v>
      </c>
      <c r="O7371" s="5">
        <f t="shared" si="582"/>
        <v>50.95</v>
      </c>
    </row>
    <row r="7372" spans="1:15" x14ac:dyDescent="0.25">
      <c r="A7372">
        <v>7456</v>
      </c>
      <c r="B7372">
        <v>3287</v>
      </c>
      <c r="C7372">
        <f>IF(COUNTIF($B$2:B7372,B7372)=1,1,0)</f>
        <v>1</v>
      </c>
      <c r="D7372" s="1">
        <v>44982</v>
      </c>
      <c r="E7372" s="2">
        <v>0.50024305555555559</v>
      </c>
      <c r="F7372">
        <v>101</v>
      </c>
      <c r="G7372" t="str">
        <f>IFERROR(INDEX(menu_items!$B:$B,MATCH(F7372,menu_items!$A:$A,0)),"Unknown value")</f>
        <v>Hamburger</v>
      </c>
      <c r="H7372" t="str">
        <f>IFERROR(INDEX(menu_items!$C:$C,MATCH(F7372,menu_items!$A:$A,0)),"Unknown value")</f>
        <v>American</v>
      </c>
      <c r="I7372" s="5">
        <f>IFERROR(INDEX(menu_items!$D:$D,MATCH(F7372,menu_items!$A:$A,0)),0)</f>
        <v>12.95</v>
      </c>
      <c r="J7372" t="str">
        <f t="shared" si="578"/>
        <v>Sat</v>
      </c>
      <c r="K7372">
        <f t="shared" si="579"/>
        <v>25</v>
      </c>
      <c r="L7372" t="str">
        <f t="shared" si="580"/>
        <v>Feb</v>
      </c>
      <c r="M7372">
        <v>12</v>
      </c>
      <c r="N7372">
        <f t="shared" si="581"/>
        <v>2</v>
      </c>
      <c r="O7372" s="5">
        <f t="shared" si="582"/>
        <v>30.9</v>
      </c>
    </row>
    <row r="7373" spans="1:15" x14ac:dyDescent="0.25">
      <c r="A7373">
        <v>7457</v>
      </c>
      <c r="B7373">
        <v>3287</v>
      </c>
      <c r="C7373">
        <f>IF(COUNTIF($B$2:B7373,B7373)=1,1,0)</f>
        <v>0</v>
      </c>
      <c r="D7373" s="1">
        <v>44982</v>
      </c>
      <c r="E7373" s="2">
        <v>0.50024305555555559</v>
      </c>
      <c r="F7373">
        <v>125</v>
      </c>
      <c r="G7373" t="str">
        <f>IFERROR(INDEX(menu_items!$B:$B,MATCH(F7373,menu_items!$A:$A,0)),"Unknown value")</f>
        <v>Spaghetti &amp; Meatballs</v>
      </c>
      <c r="H7373" t="str">
        <f>IFERROR(INDEX(menu_items!$C:$C,MATCH(F7373,menu_items!$A:$A,0)),"Unknown value")</f>
        <v>Italian</v>
      </c>
      <c r="I7373" s="5">
        <f>IFERROR(INDEX(menu_items!$D:$D,MATCH(F7373,menu_items!$A:$A,0)),0)</f>
        <v>17.95</v>
      </c>
      <c r="J7373" t="str">
        <f t="shared" si="578"/>
        <v>Sat</v>
      </c>
      <c r="K7373">
        <f t="shared" si="579"/>
        <v>25</v>
      </c>
      <c r="L7373" t="str">
        <f t="shared" si="580"/>
        <v>Feb</v>
      </c>
      <c r="M7373">
        <v>12</v>
      </c>
      <c r="N7373">
        <f t="shared" si="581"/>
        <v>2</v>
      </c>
      <c r="O7373" s="5">
        <f t="shared" si="582"/>
        <v>30.9</v>
      </c>
    </row>
    <row r="7374" spans="1:15" x14ac:dyDescent="0.25">
      <c r="A7374">
        <v>7458</v>
      </c>
      <c r="B7374">
        <v>3288</v>
      </c>
      <c r="C7374">
        <f>IF(COUNTIF($B$2:B7374,B7374)=1,1,0)</f>
        <v>1</v>
      </c>
      <c r="D7374" s="1">
        <v>44982</v>
      </c>
      <c r="E7374" s="2">
        <v>0.50063657407407403</v>
      </c>
      <c r="F7374">
        <v>102</v>
      </c>
      <c r="G7374" t="str">
        <f>IFERROR(INDEX(menu_items!$B:$B,MATCH(F7374,menu_items!$A:$A,0)),"Unknown value")</f>
        <v>Cheeseburger</v>
      </c>
      <c r="H7374" t="str">
        <f>IFERROR(INDEX(menu_items!$C:$C,MATCH(F7374,menu_items!$A:$A,0)),"Unknown value")</f>
        <v>American</v>
      </c>
      <c r="I7374" s="5">
        <f>IFERROR(INDEX(menu_items!$D:$D,MATCH(F7374,menu_items!$A:$A,0)),0)</f>
        <v>13.95</v>
      </c>
      <c r="J7374" t="str">
        <f t="shared" si="578"/>
        <v>Sat</v>
      </c>
      <c r="K7374">
        <f t="shared" si="579"/>
        <v>25</v>
      </c>
      <c r="L7374" t="str">
        <f t="shared" si="580"/>
        <v>Feb</v>
      </c>
      <c r="M7374">
        <v>12</v>
      </c>
      <c r="N7374">
        <f t="shared" si="581"/>
        <v>3</v>
      </c>
      <c r="O7374" s="5">
        <f t="shared" si="582"/>
        <v>42.4</v>
      </c>
    </row>
    <row r="7375" spans="1:15" x14ac:dyDescent="0.25">
      <c r="A7375">
        <v>7459</v>
      </c>
      <c r="B7375">
        <v>3288</v>
      </c>
      <c r="C7375">
        <f>IF(COUNTIF($B$2:B7375,B7375)=1,1,0)</f>
        <v>0</v>
      </c>
      <c r="D7375" s="1">
        <v>44982</v>
      </c>
      <c r="E7375" s="2">
        <v>0.50063657407407403</v>
      </c>
      <c r="F7375">
        <v>104</v>
      </c>
      <c r="G7375" t="str">
        <f>IFERROR(INDEX(menu_items!$B:$B,MATCH(F7375,menu_items!$A:$A,0)),"Unknown value")</f>
        <v>Veggie Burger</v>
      </c>
      <c r="H7375" t="str">
        <f>IFERROR(INDEX(menu_items!$C:$C,MATCH(F7375,menu_items!$A:$A,0)),"Unknown value")</f>
        <v>American</v>
      </c>
      <c r="I7375" s="5">
        <f>IFERROR(INDEX(menu_items!$D:$D,MATCH(F7375,menu_items!$A:$A,0)),0)</f>
        <v>10.5</v>
      </c>
      <c r="J7375" t="str">
        <f t="shared" si="578"/>
        <v>Sat</v>
      </c>
      <c r="K7375">
        <f t="shared" si="579"/>
        <v>25</v>
      </c>
      <c r="L7375" t="str">
        <f t="shared" si="580"/>
        <v>Feb</v>
      </c>
      <c r="M7375">
        <v>12</v>
      </c>
      <c r="N7375">
        <f t="shared" si="581"/>
        <v>3</v>
      </c>
      <c r="O7375" s="5">
        <f t="shared" si="582"/>
        <v>42.4</v>
      </c>
    </row>
    <row r="7376" spans="1:15" x14ac:dyDescent="0.25">
      <c r="A7376">
        <v>7460</v>
      </c>
      <c r="B7376">
        <v>3288</v>
      </c>
      <c r="C7376">
        <f>IF(COUNTIF($B$2:B7376,B7376)=1,1,0)</f>
        <v>0</v>
      </c>
      <c r="D7376" s="1">
        <v>44982</v>
      </c>
      <c r="E7376" s="2">
        <v>0.50063657407407403</v>
      </c>
      <c r="F7376">
        <v>110</v>
      </c>
      <c r="G7376" t="str">
        <f>IFERROR(INDEX(menu_items!$B:$B,MATCH(F7376,menu_items!$A:$A,0)),"Unknown value")</f>
        <v>Pork Ramen</v>
      </c>
      <c r="H7376" t="str">
        <f>IFERROR(INDEX(menu_items!$C:$C,MATCH(F7376,menu_items!$A:$A,0)),"Unknown value")</f>
        <v>Asian</v>
      </c>
      <c r="I7376" s="5">
        <f>IFERROR(INDEX(menu_items!$D:$D,MATCH(F7376,menu_items!$A:$A,0)),0)</f>
        <v>17.95</v>
      </c>
      <c r="J7376" t="str">
        <f t="shared" si="578"/>
        <v>Sat</v>
      </c>
      <c r="K7376">
        <f t="shared" si="579"/>
        <v>25</v>
      </c>
      <c r="L7376" t="str">
        <f t="shared" si="580"/>
        <v>Feb</v>
      </c>
      <c r="M7376">
        <v>12</v>
      </c>
      <c r="N7376">
        <f t="shared" si="581"/>
        <v>3</v>
      </c>
      <c r="O7376" s="5">
        <f t="shared" si="582"/>
        <v>42.4</v>
      </c>
    </row>
    <row r="7377" spans="1:15" x14ac:dyDescent="0.25">
      <c r="A7377">
        <v>7461</v>
      </c>
      <c r="B7377">
        <v>3289</v>
      </c>
      <c r="C7377">
        <f>IF(COUNTIF($B$2:B7377,B7377)=1,1,0)</f>
        <v>1</v>
      </c>
      <c r="D7377" s="1">
        <v>44982</v>
      </c>
      <c r="E7377" s="2">
        <v>0.51559027777777777</v>
      </c>
      <c r="F7377">
        <v>102</v>
      </c>
      <c r="G7377" t="str">
        <f>IFERROR(INDEX(menu_items!$B:$B,MATCH(F7377,menu_items!$A:$A,0)),"Unknown value")</f>
        <v>Cheeseburger</v>
      </c>
      <c r="H7377" t="str">
        <f>IFERROR(INDEX(menu_items!$C:$C,MATCH(F7377,menu_items!$A:$A,0)),"Unknown value")</f>
        <v>American</v>
      </c>
      <c r="I7377" s="5">
        <f>IFERROR(INDEX(menu_items!$D:$D,MATCH(F7377,menu_items!$A:$A,0)),0)</f>
        <v>13.95</v>
      </c>
      <c r="J7377" t="str">
        <f t="shared" si="578"/>
        <v>Sat</v>
      </c>
      <c r="K7377">
        <f t="shared" si="579"/>
        <v>25</v>
      </c>
      <c r="L7377" t="str">
        <f t="shared" si="580"/>
        <v>Feb</v>
      </c>
      <c r="M7377">
        <v>12</v>
      </c>
      <c r="N7377">
        <f t="shared" si="581"/>
        <v>5</v>
      </c>
      <c r="O7377" s="5">
        <f t="shared" si="582"/>
        <v>68.8</v>
      </c>
    </row>
    <row r="7378" spans="1:15" x14ac:dyDescent="0.25">
      <c r="A7378">
        <v>7462</v>
      </c>
      <c r="B7378">
        <v>3289</v>
      </c>
      <c r="C7378">
        <f>IF(COUNTIF($B$2:B7378,B7378)=1,1,0)</f>
        <v>0</v>
      </c>
      <c r="D7378" s="1">
        <v>44982</v>
      </c>
      <c r="E7378" s="2">
        <v>0.51559027777777777</v>
      </c>
      <c r="F7378">
        <v>125</v>
      </c>
      <c r="G7378" t="str">
        <f>IFERROR(INDEX(menu_items!$B:$B,MATCH(F7378,menu_items!$A:$A,0)),"Unknown value")</f>
        <v>Spaghetti &amp; Meatballs</v>
      </c>
      <c r="H7378" t="str">
        <f>IFERROR(INDEX(menu_items!$C:$C,MATCH(F7378,menu_items!$A:$A,0)),"Unknown value")</f>
        <v>Italian</v>
      </c>
      <c r="I7378" s="5">
        <f>IFERROR(INDEX(menu_items!$D:$D,MATCH(F7378,menu_items!$A:$A,0)),0)</f>
        <v>17.95</v>
      </c>
      <c r="J7378" t="str">
        <f t="shared" si="578"/>
        <v>Sat</v>
      </c>
      <c r="K7378">
        <f t="shared" si="579"/>
        <v>25</v>
      </c>
      <c r="L7378" t="str">
        <f t="shared" si="580"/>
        <v>Feb</v>
      </c>
      <c r="M7378">
        <v>12</v>
      </c>
      <c r="N7378">
        <f t="shared" si="581"/>
        <v>5</v>
      </c>
      <c r="O7378" s="5">
        <f t="shared" si="582"/>
        <v>68.8</v>
      </c>
    </row>
    <row r="7379" spans="1:15" x14ac:dyDescent="0.25">
      <c r="A7379">
        <v>7463</v>
      </c>
      <c r="B7379">
        <v>3289</v>
      </c>
      <c r="C7379">
        <f>IF(COUNTIF($B$2:B7379,B7379)=1,1,0)</f>
        <v>0</v>
      </c>
      <c r="D7379" s="1">
        <v>44982</v>
      </c>
      <c r="E7379" s="2">
        <v>0.51559027777777777</v>
      </c>
      <c r="F7379">
        <v>113</v>
      </c>
      <c r="G7379" t="str">
        <f>IFERROR(INDEX(menu_items!$B:$B,MATCH(F7379,menu_items!$A:$A,0)),"Unknown value")</f>
        <v>Edamame</v>
      </c>
      <c r="H7379" t="str">
        <f>IFERROR(INDEX(menu_items!$C:$C,MATCH(F7379,menu_items!$A:$A,0)),"Unknown value")</f>
        <v>Asian</v>
      </c>
      <c r="I7379" s="5">
        <f>IFERROR(INDEX(menu_items!$D:$D,MATCH(F7379,menu_items!$A:$A,0)),0)</f>
        <v>5</v>
      </c>
      <c r="J7379" t="str">
        <f t="shared" si="578"/>
        <v>Sat</v>
      </c>
      <c r="K7379">
        <f t="shared" si="579"/>
        <v>25</v>
      </c>
      <c r="L7379" t="str">
        <f t="shared" si="580"/>
        <v>Feb</v>
      </c>
      <c r="M7379">
        <v>12</v>
      </c>
      <c r="N7379">
        <f t="shared" si="581"/>
        <v>5</v>
      </c>
      <c r="O7379" s="5">
        <f t="shared" si="582"/>
        <v>68.8</v>
      </c>
    </row>
    <row r="7380" spans="1:15" x14ac:dyDescent="0.25">
      <c r="A7380">
        <v>7464</v>
      </c>
      <c r="B7380">
        <v>3289</v>
      </c>
      <c r="C7380">
        <f>IF(COUNTIF($B$2:B7380,B7380)=1,1,0)</f>
        <v>0</v>
      </c>
      <c r="D7380" s="1">
        <v>44982</v>
      </c>
      <c r="E7380" s="2">
        <v>0.51559027777777777</v>
      </c>
      <c r="F7380">
        <v>118</v>
      </c>
      <c r="G7380" t="str">
        <f>IFERROR(INDEX(menu_items!$B:$B,MATCH(F7380,menu_items!$A:$A,0)),"Unknown value")</f>
        <v>Steak Burrito</v>
      </c>
      <c r="H7380" t="str">
        <f>IFERROR(INDEX(menu_items!$C:$C,MATCH(F7380,menu_items!$A:$A,0)),"Unknown value")</f>
        <v>Mexican</v>
      </c>
      <c r="I7380" s="5">
        <f>IFERROR(INDEX(menu_items!$D:$D,MATCH(F7380,menu_items!$A:$A,0)),0)</f>
        <v>14.95</v>
      </c>
      <c r="J7380" t="str">
        <f t="shared" si="578"/>
        <v>Sat</v>
      </c>
      <c r="K7380">
        <f t="shared" si="579"/>
        <v>25</v>
      </c>
      <c r="L7380" t="str">
        <f t="shared" si="580"/>
        <v>Feb</v>
      </c>
      <c r="M7380">
        <v>12</v>
      </c>
      <c r="N7380">
        <f t="shared" si="581"/>
        <v>5</v>
      </c>
      <c r="O7380" s="5">
        <f t="shared" si="582"/>
        <v>68.8</v>
      </c>
    </row>
    <row r="7381" spans="1:15" x14ac:dyDescent="0.25">
      <c r="A7381">
        <v>7465</v>
      </c>
      <c r="B7381">
        <v>3289</v>
      </c>
      <c r="C7381">
        <f>IF(COUNTIF($B$2:B7381,B7381)=1,1,0)</f>
        <v>0</v>
      </c>
      <c r="D7381" s="1">
        <v>44982</v>
      </c>
      <c r="E7381" s="2">
        <v>0.51559027777777777</v>
      </c>
      <c r="F7381">
        <v>132</v>
      </c>
      <c r="G7381" t="str">
        <f>IFERROR(INDEX(menu_items!$B:$B,MATCH(F7381,menu_items!$A:$A,0)),"Unknown value")</f>
        <v>Eggplant Parmesan</v>
      </c>
      <c r="H7381" t="str">
        <f>IFERROR(INDEX(menu_items!$C:$C,MATCH(F7381,menu_items!$A:$A,0)),"Unknown value")</f>
        <v>Italian</v>
      </c>
      <c r="I7381" s="5">
        <f>IFERROR(INDEX(menu_items!$D:$D,MATCH(F7381,menu_items!$A:$A,0)),0)</f>
        <v>16.95</v>
      </c>
      <c r="J7381" t="str">
        <f t="shared" si="578"/>
        <v>Sat</v>
      </c>
      <c r="K7381">
        <f t="shared" si="579"/>
        <v>25</v>
      </c>
      <c r="L7381" t="str">
        <f t="shared" si="580"/>
        <v>Feb</v>
      </c>
      <c r="M7381">
        <v>12</v>
      </c>
      <c r="N7381">
        <f t="shared" si="581"/>
        <v>5</v>
      </c>
      <c r="O7381" s="5">
        <f t="shared" si="582"/>
        <v>68.8</v>
      </c>
    </row>
    <row r="7382" spans="1:15" x14ac:dyDescent="0.25">
      <c r="A7382">
        <v>7466</v>
      </c>
      <c r="B7382">
        <v>3290</v>
      </c>
      <c r="C7382">
        <f>IF(COUNTIF($B$2:B7382,B7382)=1,1,0)</f>
        <v>1</v>
      </c>
      <c r="D7382" s="1">
        <v>44982</v>
      </c>
      <c r="E7382" s="2">
        <v>0.52263888888888888</v>
      </c>
      <c r="F7382">
        <v>127</v>
      </c>
      <c r="G7382" t="str">
        <f>IFERROR(INDEX(menu_items!$B:$B,MATCH(F7382,menu_items!$A:$A,0)),"Unknown value")</f>
        <v>Meat Lasagna</v>
      </c>
      <c r="H7382" t="str">
        <f>IFERROR(INDEX(menu_items!$C:$C,MATCH(F7382,menu_items!$A:$A,0)),"Unknown value")</f>
        <v>Italian</v>
      </c>
      <c r="I7382" s="5">
        <f>IFERROR(INDEX(menu_items!$D:$D,MATCH(F7382,menu_items!$A:$A,0)),0)</f>
        <v>17.95</v>
      </c>
      <c r="J7382" t="str">
        <f t="shared" si="578"/>
        <v>Sat</v>
      </c>
      <c r="K7382">
        <f t="shared" si="579"/>
        <v>25</v>
      </c>
      <c r="L7382" t="str">
        <f t="shared" si="580"/>
        <v>Feb</v>
      </c>
      <c r="M7382">
        <v>12</v>
      </c>
      <c r="N7382">
        <f t="shared" si="581"/>
        <v>3</v>
      </c>
      <c r="O7382" s="5">
        <f t="shared" si="582"/>
        <v>35.450000000000003</v>
      </c>
    </row>
    <row r="7383" spans="1:15" x14ac:dyDescent="0.25">
      <c r="A7383">
        <v>7467</v>
      </c>
      <c r="B7383">
        <v>3290</v>
      </c>
      <c r="C7383">
        <f>IF(COUNTIF($B$2:B7383,B7383)=1,1,0)</f>
        <v>0</v>
      </c>
      <c r="D7383" s="1">
        <v>44982</v>
      </c>
      <c r="E7383" s="2">
        <v>0.52263888888888888</v>
      </c>
      <c r="F7383">
        <v>121</v>
      </c>
      <c r="G7383" t="str">
        <f>IFERROR(INDEX(menu_items!$B:$B,MATCH(F7383,menu_items!$A:$A,0)),"Unknown value")</f>
        <v>Cheese Quesadillas</v>
      </c>
      <c r="H7383" t="str">
        <f>IFERROR(INDEX(menu_items!$C:$C,MATCH(F7383,menu_items!$A:$A,0)),"Unknown value")</f>
        <v>Mexican</v>
      </c>
      <c r="I7383" s="5">
        <f>IFERROR(INDEX(menu_items!$D:$D,MATCH(F7383,menu_items!$A:$A,0)),0)</f>
        <v>10.5</v>
      </c>
      <c r="J7383" t="str">
        <f t="shared" si="578"/>
        <v>Sat</v>
      </c>
      <c r="K7383">
        <f t="shared" si="579"/>
        <v>25</v>
      </c>
      <c r="L7383" t="str">
        <f t="shared" si="580"/>
        <v>Feb</v>
      </c>
      <c r="M7383">
        <v>12</v>
      </c>
      <c r="N7383">
        <f t="shared" si="581"/>
        <v>3</v>
      </c>
      <c r="O7383" s="5">
        <f t="shared" si="582"/>
        <v>35.450000000000003</v>
      </c>
    </row>
    <row r="7384" spans="1:15" x14ac:dyDescent="0.25">
      <c r="A7384">
        <v>7468</v>
      </c>
      <c r="B7384">
        <v>3290</v>
      </c>
      <c r="C7384">
        <f>IF(COUNTIF($B$2:B7384,B7384)=1,1,0)</f>
        <v>0</v>
      </c>
      <c r="D7384" s="1">
        <v>44982</v>
      </c>
      <c r="E7384" s="2">
        <v>0.52263888888888888</v>
      </c>
      <c r="F7384">
        <v>106</v>
      </c>
      <c r="G7384" t="str">
        <f>IFERROR(INDEX(menu_items!$B:$B,MATCH(F7384,menu_items!$A:$A,0)),"Unknown value")</f>
        <v>French Fries</v>
      </c>
      <c r="H7384" t="str">
        <f>IFERROR(INDEX(menu_items!$C:$C,MATCH(F7384,menu_items!$A:$A,0)),"Unknown value")</f>
        <v>American</v>
      </c>
      <c r="I7384" s="5">
        <f>IFERROR(INDEX(menu_items!$D:$D,MATCH(F7384,menu_items!$A:$A,0)),0)</f>
        <v>7</v>
      </c>
      <c r="J7384" t="str">
        <f t="shared" si="578"/>
        <v>Sat</v>
      </c>
      <c r="K7384">
        <f t="shared" si="579"/>
        <v>25</v>
      </c>
      <c r="L7384" t="str">
        <f t="shared" si="580"/>
        <v>Feb</v>
      </c>
      <c r="M7384">
        <v>12</v>
      </c>
      <c r="N7384">
        <f t="shared" si="581"/>
        <v>3</v>
      </c>
      <c r="O7384" s="5">
        <f t="shared" si="582"/>
        <v>35.450000000000003</v>
      </c>
    </row>
    <row r="7385" spans="1:15" x14ac:dyDescent="0.25">
      <c r="A7385">
        <v>7469</v>
      </c>
      <c r="B7385">
        <v>3291</v>
      </c>
      <c r="C7385">
        <f>IF(COUNTIF($B$2:B7385,B7385)=1,1,0)</f>
        <v>1</v>
      </c>
      <c r="D7385" s="1">
        <v>44982</v>
      </c>
      <c r="E7385" s="2">
        <v>0.52407407407407403</v>
      </c>
      <c r="F7385">
        <v>107</v>
      </c>
      <c r="G7385" t="str">
        <f>IFERROR(INDEX(menu_items!$B:$B,MATCH(F7385,menu_items!$A:$A,0)),"Unknown value")</f>
        <v>Orange Chicken</v>
      </c>
      <c r="H7385" t="str">
        <f>IFERROR(INDEX(menu_items!$C:$C,MATCH(F7385,menu_items!$A:$A,0)),"Unknown value")</f>
        <v>Asian</v>
      </c>
      <c r="I7385" s="5">
        <f>IFERROR(INDEX(menu_items!$D:$D,MATCH(F7385,menu_items!$A:$A,0)),0)</f>
        <v>16.5</v>
      </c>
      <c r="J7385" t="str">
        <f t="shared" si="578"/>
        <v>Sat</v>
      </c>
      <c r="K7385">
        <f t="shared" si="579"/>
        <v>25</v>
      </c>
      <c r="L7385" t="str">
        <f t="shared" si="580"/>
        <v>Feb</v>
      </c>
      <c r="M7385">
        <v>12</v>
      </c>
      <c r="N7385">
        <f t="shared" si="581"/>
        <v>1</v>
      </c>
      <c r="O7385" s="5">
        <f t="shared" si="582"/>
        <v>16.5</v>
      </c>
    </row>
    <row r="7386" spans="1:15" x14ac:dyDescent="0.25">
      <c r="A7386">
        <v>7470</v>
      </c>
      <c r="B7386">
        <v>3292</v>
      </c>
      <c r="C7386">
        <f>IF(COUNTIF($B$2:B7386,B7386)=1,1,0)</f>
        <v>1</v>
      </c>
      <c r="D7386" s="1">
        <v>44982</v>
      </c>
      <c r="E7386" s="2">
        <v>0.52729166666666671</v>
      </c>
      <c r="F7386">
        <v>107</v>
      </c>
      <c r="G7386" t="str">
        <f>IFERROR(INDEX(menu_items!$B:$B,MATCH(F7386,menu_items!$A:$A,0)),"Unknown value")</f>
        <v>Orange Chicken</v>
      </c>
      <c r="H7386" t="str">
        <f>IFERROR(INDEX(menu_items!$C:$C,MATCH(F7386,menu_items!$A:$A,0)),"Unknown value")</f>
        <v>Asian</v>
      </c>
      <c r="I7386" s="5">
        <f>IFERROR(INDEX(menu_items!$D:$D,MATCH(F7386,menu_items!$A:$A,0)),0)</f>
        <v>16.5</v>
      </c>
      <c r="J7386" t="str">
        <f t="shared" si="578"/>
        <v>Sat</v>
      </c>
      <c r="K7386">
        <f t="shared" si="579"/>
        <v>25</v>
      </c>
      <c r="L7386" t="str">
        <f t="shared" si="580"/>
        <v>Feb</v>
      </c>
      <c r="M7386">
        <v>12</v>
      </c>
      <c r="N7386">
        <f t="shared" si="581"/>
        <v>12</v>
      </c>
      <c r="O7386" s="5">
        <f t="shared" si="582"/>
        <v>149.70000000000002</v>
      </c>
    </row>
    <row r="7387" spans="1:15" x14ac:dyDescent="0.25">
      <c r="A7387">
        <v>7471</v>
      </c>
      <c r="B7387">
        <v>3292</v>
      </c>
      <c r="C7387">
        <f>IF(COUNTIF($B$2:B7387,B7387)=1,1,0)</f>
        <v>0</v>
      </c>
      <c r="D7387" s="1">
        <v>44982</v>
      </c>
      <c r="E7387" s="2">
        <v>0.52729166666666671</v>
      </c>
      <c r="F7387">
        <v>116</v>
      </c>
      <c r="G7387" t="str">
        <f>IFERROR(INDEX(menu_items!$B:$B,MATCH(F7387,menu_items!$A:$A,0)),"Unknown value")</f>
        <v>Steak Tacos</v>
      </c>
      <c r="H7387" t="str">
        <f>IFERROR(INDEX(menu_items!$C:$C,MATCH(F7387,menu_items!$A:$A,0)),"Unknown value")</f>
        <v>Mexican</v>
      </c>
      <c r="I7387" s="5">
        <f>IFERROR(INDEX(menu_items!$D:$D,MATCH(F7387,menu_items!$A:$A,0)),0)</f>
        <v>13.95</v>
      </c>
      <c r="J7387" t="str">
        <f t="shared" si="578"/>
        <v>Sat</v>
      </c>
      <c r="K7387">
        <f t="shared" si="579"/>
        <v>25</v>
      </c>
      <c r="L7387" t="str">
        <f t="shared" si="580"/>
        <v>Feb</v>
      </c>
      <c r="M7387">
        <v>12</v>
      </c>
      <c r="N7387">
        <f t="shared" si="581"/>
        <v>12</v>
      </c>
      <c r="O7387" s="5">
        <f t="shared" si="582"/>
        <v>149.70000000000002</v>
      </c>
    </row>
    <row r="7388" spans="1:15" x14ac:dyDescent="0.25">
      <c r="A7388">
        <v>7472</v>
      </c>
      <c r="B7388">
        <v>3292</v>
      </c>
      <c r="C7388">
        <f>IF(COUNTIF($B$2:B7388,B7388)=1,1,0)</f>
        <v>0</v>
      </c>
      <c r="D7388" s="1">
        <v>44982</v>
      </c>
      <c r="E7388" s="2">
        <v>0.52729166666666671</v>
      </c>
      <c r="F7388">
        <v>124</v>
      </c>
      <c r="G7388" t="str">
        <f>IFERROR(INDEX(menu_items!$B:$B,MATCH(F7388,menu_items!$A:$A,0)),"Unknown value")</f>
        <v>Spaghetti</v>
      </c>
      <c r="H7388" t="str">
        <f>IFERROR(INDEX(menu_items!$C:$C,MATCH(F7388,menu_items!$A:$A,0)),"Unknown value")</f>
        <v>Italian</v>
      </c>
      <c r="I7388" s="5">
        <f>IFERROR(INDEX(menu_items!$D:$D,MATCH(F7388,menu_items!$A:$A,0)),0)</f>
        <v>14.5</v>
      </c>
      <c r="J7388" t="str">
        <f t="shared" si="578"/>
        <v>Sat</v>
      </c>
      <c r="K7388">
        <f t="shared" si="579"/>
        <v>25</v>
      </c>
      <c r="L7388" t="str">
        <f t="shared" si="580"/>
        <v>Feb</v>
      </c>
      <c r="M7388">
        <v>12</v>
      </c>
      <c r="N7388">
        <f t="shared" si="581"/>
        <v>12</v>
      </c>
      <c r="O7388" s="5">
        <f t="shared" si="582"/>
        <v>149.70000000000002</v>
      </c>
    </row>
    <row r="7389" spans="1:15" x14ac:dyDescent="0.25">
      <c r="A7389">
        <v>7473</v>
      </c>
      <c r="B7389">
        <v>3292</v>
      </c>
      <c r="C7389">
        <f>IF(COUNTIF($B$2:B7389,B7389)=1,1,0)</f>
        <v>0</v>
      </c>
      <c r="D7389" s="1">
        <v>44982</v>
      </c>
      <c r="E7389" s="2">
        <v>0.52729166666666671</v>
      </c>
      <c r="F7389">
        <v>125</v>
      </c>
      <c r="G7389" t="str">
        <f>IFERROR(INDEX(menu_items!$B:$B,MATCH(F7389,menu_items!$A:$A,0)),"Unknown value")</f>
        <v>Spaghetti &amp; Meatballs</v>
      </c>
      <c r="H7389" t="str">
        <f>IFERROR(INDEX(menu_items!$C:$C,MATCH(F7389,menu_items!$A:$A,0)),"Unknown value")</f>
        <v>Italian</v>
      </c>
      <c r="I7389" s="5">
        <f>IFERROR(INDEX(menu_items!$D:$D,MATCH(F7389,menu_items!$A:$A,0)),0)</f>
        <v>17.95</v>
      </c>
      <c r="J7389" t="str">
        <f t="shared" si="578"/>
        <v>Sat</v>
      </c>
      <c r="K7389">
        <f t="shared" si="579"/>
        <v>25</v>
      </c>
      <c r="L7389" t="str">
        <f t="shared" si="580"/>
        <v>Feb</v>
      </c>
      <c r="M7389">
        <v>12</v>
      </c>
      <c r="N7389">
        <f t="shared" si="581"/>
        <v>12</v>
      </c>
      <c r="O7389" s="5">
        <f t="shared" si="582"/>
        <v>149.70000000000002</v>
      </c>
    </row>
    <row r="7390" spans="1:15" x14ac:dyDescent="0.25">
      <c r="A7390">
        <v>7474</v>
      </c>
      <c r="B7390">
        <v>3292</v>
      </c>
      <c r="C7390">
        <f>IF(COUNTIF($B$2:B7390,B7390)=1,1,0)</f>
        <v>0</v>
      </c>
      <c r="D7390" s="1">
        <v>44982</v>
      </c>
      <c r="E7390" s="2">
        <v>0.52729166666666671</v>
      </c>
      <c r="F7390">
        <v>112</v>
      </c>
      <c r="G7390" t="str">
        <f>IFERROR(INDEX(menu_items!$B:$B,MATCH(F7390,menu_items!$A:$A,0)),"Unknown value")</f>
        <v>Salmon Roll</v>
      </c>
      <c r="H7390" t="str">
        <f>IFERROR(INDEX(menu_items!$C:$C,MATCH(F7390,menu_items!$A:$A,0)),"Unknown value")</f>
        <v>Asian</v>
      </c>
      <c r="I7390" s="5">
        <f>IFERROR(INDEX(menu_items!$D:$D,MATCH(F7390,menu_items!$A:$A,0)),0)</f>
        <v>14.95</v>
      </c>
      <c r="J7390" t="str">
        <f t="shared" si="578"/>
        <v>Sat</v>
      </c>
      <c r="K7390">
        <f t="shared" si="579"/>
        <v>25</v>
      </c>
      <c r="L7390" t="str">
        <f t="shared" si="580"/>
        <v>Feb</v>
      </c>
      <c r="M7390">
        <v>12</v>
      </c>
      <c r="N7390">
        <f t="shared" si="581"/>
        <v>12</v>
      </c>
      <c r="O7390" s="5">
        <f t="shared" si="582"/>
        <v>149.70000000000002</v>
      </c>
    </row>
    <row r="7391" spans="1:15" x14ac:dyDescent="0.25">
      <c r="A7391">
        <v>7475</v>
      </c>
      <c r="B7391">
        <v>3292</v>
      </c>
      <c r="C7391">
        <f>IF(COUNTIF($B$2:B7391,B7391)=1,1,0)</f>
        <v>0</v>
      </c>
      <c r="D7391" s="1">
        <v>44982</v>
      </c>
      <c r="E7391" s="2">
        <v>0.52729166666666671</v>
      </c>
      <c r="F7391">
        <v>113</v>
      </c>
      <c r="G7391" t="str">
        <f>IFERROR(INDEX(menu_items!$B:$B,MATCH(F7391,menu_items!$A:$A,0)),"Unknown value")</f>
        <v>Edamame</v>
      </c>
      <c r="H7391" t="str">
        <f>IFERROR(INDEX(menu_items!$C:$C,MATCH(F7391,menu_items!$A:$A,0)),"Unknown value")</f>
        <v>Asian</v>
      </c>
      <c r="I7391" s="5">
        <f>IFERROR(INDEX(menu_items!$D:$D,MATCH(F7391,menu_items!$A:$A,0)),0)</f>
        <v>5</v>
      </c>
      <c r="J7391" t="str">
        <f t="shared" si="578"/>
        <v>Sat</v>
      </c>
      <c r="K7391">
        <f t="shared" si="579"/>
        <v>25</v>
      </c>
      <c r="L7391" t="str">
        <f t="shared" si="580"/>
        <v>Feb</v>
      </c>
      <c r="M7391">
        <v>12</v>
      </c>
      <c r="N7391">
        <f t="shared" si="581"/>
        <v>12</v>
      </c>
      <c r="O7391" s="5">
        <f t="shared" si="582"/>
        <v>149.70000000000002</v>
      </c>
    </row>
    <row r="7392" spans="1:15" x14ac:dyDescent="0.25">
      <c r="A7392">
        <v>7476</v>
      </c>
      <c r="B7392">
        <v>3292</v>
      </c>
      <c r="C7392">
        <f>IF(COUNTIF($B$2:B7392,B7392)=1,1,0)</f>
        <v>0</v>
      </c>
      <c r="D7392" s="1">
        <v>44982</v>
      </c>
      <c r="E7392" s="2">
        <v>0.52729166666666671</v>
      </c>
      <c r="F7392">
        <v>113</v>
      </c>
      <c r="G7392" t="str">
        <f>IFERROR(INDEX(menu_items!$B:$B,MATCH(F7392,menu_items!$A:$A,0)),"Unknown value")</f>
        <v>Edamame</v>
      </c>
      <c r="H7392" t="str">
        <f>IFERROR(INDEX(menu_items!$C:$C,MATCH(F7392,menu_items!$A:$A,0)),"Unknown value")</f>
        <v>Asian</v>
      </c>
      <c r="I7392" s="5">
        <f>IFERROR(INDEX(menu_items!$D:$D,MATCH(F7392,menu_items!$A:$A,0)),0)</f>
        <v>5</v>
      </c>
      <c r="J7392" t="str">
        <f t="shared" si="578"/>
        <v>Sat</v>
      </c>
      <c r="K7392">
        <f t="shared" si="579"/>
        <v>25</v>
      </c>
      <c r="L7392" t="str">
        <f t="shared" si="580"/>
        <v>Feb</v>
      </c>
      <c r="M7392">
        <v>12</v>
      </c>
      <c r="N7392">
        <f t="shared" si="581"/>
        <v>12</v>
      </c>
      <c r="O7392" s="5">
        <f t="shared" si="582"/>
        <v>149.70000000000002</v>
      </c>
    </row>
    <row r="7393" spans="1:15" x14ac:dyDescent="0.25">
      <c r="A7393">
        <v>7477</v>
      </c>
      <c r="B7393">
        <v>3292</v>
      </c>
      <c r="C7393">
        <f>IF(COUNTIF($B$2:B7393,B7393)=1,1,0)</f>
        <v>0</v>
      </c>
      <c r="D7393" s="1">
        <v>44982</v>
      </c>
      <c r="E7393" s="2">
        <v>0.52729166666666671</v>
      </c>
      <c r="F7393">
        <v>119</v>
      </c>
      <c r="G7393" t="str">
        <f>IFERROR(INDEX(menu_items!$B:$B,MATCH(F7393,menu_items!$A:$A,0)),"Unknown value")</f>
        <v>Chicken Torta</v>
      </c>
      <c r="H7393" t="str">
        <f>IFERROR(INDEX(menu_items!$C:$C,MATCH(F7393,menu_items!$A:$A,0)),"Unknown value")</f>
        <v>Mexican</v>
      </c>
      <c r="I7393" s="5">
        <f>IFERROR(INDEX(menu_items!$D:$D,MATCH(F7393,menu_items!$A:$A,0)),0)</f>
        <v>11.95</v>
      </c>
      <c r="J7393" t="str">
        <f t="shared" si="578"/>
        <v>Sat</v>
      </c>
      <c r="K7393">
        <f t="shared" si="579"/>
        <v>25</v>
      </c>
      <c r="L7393" t="str">
        <f t="shared" si="580"/>
        <v>Feb</v>
      </c>
      <c r="M7393">
        <v>12</v>
      </c>
      <c r="N7393">
        <f t="shared" si="581"/>
        <v>12</v>
      </c>
      <c r="O7393" s="5">
        <f t="shared" si="582"/>
        <v>149.70000000000002</v>
      </c>
    </row>
    <row r="7394" spans="1:15" x14ac:dyDescent="0.25">
      <c r="A7394">
        <v>7478</v>
      </c>
      <c r="B7394">
        <v>3292</v>
      </c>
      <c r="C7394">
        <f>IF(COUNTIF($B$2:B7394,B7394)=1,1,0)</f>
        <v>0</v>
      </c>
      <c r="D7394" s="1">
        <v>44982</v>
      </c>
      <c r="E7394" s="2">
        <v>0.52729166666666671</v>
      </c>
      <c r="F7394">
        <v>120</v>
      </c>
      <c r="G7394" t="str">
        <f>IFERROR(INDEX(menu_items!$B:$B,MATCH(F7394,menu_items!$A:$A,0)),"Unknown value")</f>
        <v>Steak Torta</v>
      </c>
      <c r="H7394" t="str">
        <f>IFERROR(INDEX(menu_items!$C:$C,MATCH(F7394,menu_items!$A:$A,0)),"Unknown value")</f>
        <v>Mexican</v>
      </c>
      <c r="I7394" s="5">
        <f>IFERROR(INDEX(menu_items!$D:$D,MATCH(F7394,menu_items!$A:$A,0)),0)</f>
        <v>13.95</v>
      </c>
      <c r="J7394" t="str">
        <f t="shared" si="578"/>
        <v>Sat</v>
      </c>
      <c r="K7394">
        <f t="shared" si="579"/>
        <v>25</v>
      </c>
      <c r="L7394" t="str">
        <f t="shared" si="580"/>
        <v>Feb</v>
      </c>
      <c r="M7394">
        <v>12</v>
      </c>
      <c r="N7394">
        <f t="shared" si="581"/>
        <v>12</v>
      </c>
      <c r="O7394" s="5">
        <f t="shared" si="582"/>
        <v>149.70000000000002</v>
      </c>
    </row>
    <row r="7395" spans="1:15" x14ac:dyDescent="0.25">
      <c r="A7395">
        <v>7479</v>
      </c>
      <c r="B7395">
        <v>3292</v>
      </c>
      <c r="C7395">
        <f>IF(COUNTIF($B$2:B7395,B7395)=1,1,0)</f>
        <v>0</v>
      </c>
      <c r="D7395" s="1">
        <v>44982</v>
      </c>
      <c r="E7395" s="2">
        <v>0.52729166666666671</v>
      </c>
      <c r="F7395">
        <v>105</v>
      </c>
      <c r="G7395" t="str">
        <f>IFERROR(INDEX(menu_items!$B:$B,MATCH(F7395,menu_items!$A:$A,0)),"Unknown value")</f>
        <v>Mac &amp; Cheese</v>
      </c>
      <c r="H7395" t="str">
        <f>IFERROR(INDEX(menu_items!$C:$C,MATCH(F7395,menu_items!$A:$A,0)),"Unknown value")</f>
        <v>American</v>
      </c>
      <c r="I7395" s="5">
        <f>IFERROR(INDEX(menu_items!$D:$D,MATCH(F7395,menu_items!$A:$A,0)),0)</f>
        <v>7</v>
      </c>
      <c r="J7395" t="str">
        <f t="shared" si="578"/>
        <v>Sat</v>
      </c>
      <c r="K7395">
        <f t="shared" si="579"/>
        <v>25</v>
      </c>
      <c r="L7395" t="str">
        <f t="shared" si="580"/>
        <v>Feb</v>
      </c>
      <c r="M7395">
        <v>12</v>
      </c>
      <c r="N7395">
        <f t="shared" si="581"/>
        <v>12</v>
      </c>
      <c r="O7395" s="5">
        <f t="shared" si="582"/>
        <v>149.70000000000002</v>
      </c>
    </row>
    <row r="7396" spans="1:15" x14ac:dyDescent="0.25">
      <c r="A7396">
        <v>7480</v>
      </c>
      <c r="B7396">
        <v>3292</v>
      </c>
      <c r="C7396">
        <f>IF(COUNTIF($B$2:B7396,B7396)=1,1,0)</f>
        <v>0</v>
      </c>
      <c r="D7396" s="1">
        <v>44982</v>
      </c>
      <c r="E7396" s="2">
        <v>0.52729166666666671</v>
      </c>
      <c r="F7396">
        <v>130</v>
      </c>
      <c r="G7396" t="str">
        <f>IFERROR(INDEX(menu_items!$B:$B,MATCH(F7396,menu_items!$A:$A,0)),"Unknown value")</f>
        <v>Shrimp Scampi</v>
      </c>
      <c r="H7396" t="str">
        <f>IFERROR(INDEX(menu_items!$C:$C,MATCH(F7396,menu_items!$A:$A,0)),"Unknown value")</f>
        <v>Italian</v>
      </c>
      <c r="I7396" s="5">
        <f>IFERROR(INDEX(menu_items!$D:$D,MATCH(F7396,menu_items!$A:$A,0)),0)</f>
        <v>19.95</v>
      </c>
      <c r="J7396" t="str">
        <f t="shared" si="578"/>
        <v>Sat</v>
      </c>
      <c r="K7396">
        <f t="shared" si="579"/>
        <v>25</v>
      </c>
      <c r="L7396" t="str">
        <f t="shared" si="580"/>
        <v>Feb</v>
      </c>
      <c r="M7396">
        <v>12</v>
      </c>
      <c r="N7396">
        <f t="shared" si="581"/>
        <v>12</v>
      </c>
      <c r="O7396" s="5">
        <f t="shared" si="582"/>
        <v>149.70000000000002</v>
      </c>
    </row>
    <row r="7397" spans="1:15" x14ac:dyDescent="0.25">
      <c r="A7397">
        <v>7481</v>
      </c>
      <c r="B7397">
        <v>3292</v>
      </c>
      <c r="C7397">
        <f>IF(COUNTIF($B$2:B7397,B7397)=1,1,0)</f>
        <v>0</v>
      </c>
      <c r="D7397" s="1">
        <v>44982</v>
      </c>
      <c r="E7397" s="2">
        <v>0.52729166666666671</v>
      </c>
      <c r="F7397">
        <v>123</v>
      </c>
      <c r="G7397" t="str">
        <f>IFERROR(INDEX(menu_items!$B:$B,MATCH(F7397,menu_items!$A:$A,0)),"Unknown value")</f>
        <v>Chips &amp; Guacamole</v>
      </c>
      <c r="H7397" t="str">
        <f>IFERROR(INDEX(menu_items!$C:$C,MATCH(F7397,menu_items!$A:$A,0)),"Unknown value")</f>
        <v>Mexican</v>
      </c>
      <c r="I7397" s="5">
        <f>IFERROR(INDEX(menu_items!$D:$D,MATCH(F7397,menu_items!$A:$A,0)),0)</f>
        <v>9</v>
      </c>
      <c r="J7397" t="str">
        <f t="shared" si="578"/>
        <v>Sat</v>
      </c>
      <c r="K7397">
        <f t="shared" si="579"/>
        <v>25</v>
      </c>
      <c r="L7397" t="str">
        <f t="shared" si="580"/>
        <v>Feb</v>
      </c>
      <c r="M7397">
        <v>12</v>
      </c>
      <c r="N7397">
        <f t="shared" si="581"/>
        <v>12</v>
      </c>
      <c r="O7397" s="5">
        <f t="shared" si="582"/>
        <v>149.70000000000002</v>
      </c>
    </row>
    <row r="7398" spans="1:15" x14ac:dyDescent="0.25">
      <c r="A7398">
        <v>7483</v>
      </c>
      <c r="B7398">
        <v>3293</v>
      </c>
      <c r="C7398">
        <f>IF(COUNTIF($B$2:B7398,B7398)=1,1,0)</f>
        <v>1</v>
      </c>
      <c r="D7398" s="1">
        <v>44982</v>
      </c>
      <c r="E7398" s="2">
        <v>0.52895833333333331</v>
      </c>
      <c r="F7398">
        <v>103</v>
      </c>
      <c r="G7398" t="str">
        <f>IFERROR(INDEX(menu_items!$B:$B,MATCH(F7398,menu_items!$A:$A,0)),"Unknown value")</f>
        <v>Hot Dog</v>
      </c>
      <c r="H7398" t="str">
        <f>IFERROR(INDEX(menu_items!$C:$C,MATCH(F7398,menu_items!$A:$A,0)),"Unknown value")</f>
        <v>American</v>
      </c>
      <c r="I7398" s="5">
        <f>IFERROR(INDEX(menu_items!$D:$D,MATCH(F7398,menu_items!$A:$A,0)),0)</f>
        <v>9</v>
      </c>
      <c r="J7398" t="str">
        <f t="shared" si="578"/>
        <v>Sat</v>
      </c>
      <c r="K7398">
        <f t="shared" si="579"/>
        <v>25</v>
      </c>
      <c r="L7398" t="str">
        <f t="shared" si="580"/>
        <v>Feb</v>
      </c>
      <c r="M7398">
        <v>12</v>
      </c>
      <c r="N7398">
        <f t="shared" si="581"/>
        <v>1</v>
      </c>
      <c r="O7398" s="5">
        <f t="shared" si="582"/>
        <v>9</v>
      </c>
    </row>
    <row r="7399" spans="1:15" x14ac:dyDescent="0.25">
      <c r="A7399">
        <v>7484</v>
      </c>
      <c r="B7399">
        <v>3294</v>
      </c>
      <c r="C7399">
        <f>IF(COUNTIF($B$2:B7399,B7399)=1,1,0)</f>
        <v>1</v>
      </c>
      <c r="D7399" s="1">
        <v>44982</v>
      </c>
      <c r="E7399" s="2">
        <v>0.53012731481481479</v>
      </c>
      <c r="F7399">
        <v>112</v>
      </c>
      <c r="G7399" t="str">
        <f>IFERROR(INDEX(menu_items!$B:$B,MATCH(F7399,menu_items!$A:$A,0)),"Unknown value")</f>
        <v>Salmon Roll</v>
      </c>
      <c r="H7399" t="str">
        <f>IFERROR(INDEX(menu_items!$C:$C,MATCH(F7399,menu_items!$A:$A,0)),"Unknown value")</f>
        <v>Asian</v>
      </c>
      <c r="I7399" s="5">
        <f>IFERROR(INDEX(menu_items!$D:$D,MATCH(F7399,menu_items!$A:$A,0)),0)</f>
        <v>14.95</v>
      </c>
      <c r="J7399" t="str">
        <f t="shared" si="578"/>
        <v>Sat</v>
      </c>
      <c r="K7399">
        <f t="shared" si="579"/>
        <v>25</v>
      </c>
      <c r="L7399" t="str">
        <f t="shared" si="580"/>
        <v>Feb</v>
      </c>
      <c r="M7399">
        <v>12</v>
      </c>
      <c r="N7399">
        <f t="shared" si="581"/>
        <v>2</v>
      </c>
      <c r="O7399" s="5">
        <f t="shared" si="582"/>
        <v>31.9</v>
      </c>
    </row>
    <row r="7400" spans="1:15" x14ac:dyDescent="0.25">
      <c r="A7400">
        <v>7485</v>
      </c>
      <c r="B7400">
        <v>3294</v>
      </c>
      <c r="C7400">
        <f>IF(COUNTIF($B$2:B7400,B7400)=1,1,0)</f>
        <v>0</v>
      </c>
      <c r="D7400" s="1">
        <v>44982</v>
      </c>
      <c r="E7400" s="2">
        <v>0.53012731481481479</v>
      </c>
      <c r="F7400">
        <v>132</v>
      </c>
      <c r="G7400" t="str">
        <f>IFERROR(INDEX(menu_items!$B:$B,MATCH(F7400,menu_items!$A:$A,0)),"Unknown value")</f>
        <v>Eggplant Parmesan</v>
      </c>
      <c r="H7400" t="str">
        <f>IFERROR(INDEX(menu_items!$C:$C,MATCH(F7400,menu_items!$A:$A,0)),"Unknown value")</f>
        <v>Italian</v>
      </c>
      <c r="I7400" s="5">
        <f>IFERROR(INDEX(menu_items!$D:$D,MATCH(F7400,menu_items!$A:$A,0)),0)</f>
        <v>16.95</v>
      </c>
      <c r="J7400" t="str">
        <f t="shared" si="578"/>
        <v>Sat</v>
      </c>
      <c r="K7400">
        <f t="shared" si="579"/>
        <v>25</v>
      </c>
      <c r="L7400" t="str">
        <f t="shared" si="580"/>
        <v>Feb</v>
      </c>
      <c r="M7400">
        <v>12</v>
      </c>
      <c r="N7400">
        <f t="shared" si="581"/>
        <v>2</v>
      </c>
      <c r="O7400" s="5">
        <f t="shared" si="582"/>
        <v>31.9</v>
      </c>
    </row>
    <row r="7401" spans="1:15" x14ac:dyDescent="0.25">
      <c r="A7401">
        <v>7486</v>
      </c>
      <c r="B7401">
        <v>3295</v>
      </c>
      <c r="C7401">
        <f>IF(COUNTIF($B$2:B7401,B7401)=1,1,0)</f>
        <v>1</v>
      </c>
      <c r="D7401" s="1">
        <v>44982</v>
      </c>
      <c r="E7401" s="2">
        <v>0.53065972222222224</v>
      </c>
      <c r="F7401">
        <v>110</v>
      </c>
      <c r="G7401" t="str">
        <f>IFERROR(INDEX(menu_items!$B:$B,MATCH(F7401,menu_items!$A:$A,0)),"Unknown value")</f>
        <v>Pork Ramen</v>
      </c>
      <c r="H7401" t="str">
        <f>IFERROR(INDEX(menu_items!$C:$C,MATCH(F7401,menu_items!$A:$A,0)),"Unknown value")</f>
        <v>Asian</v>
      </c>
      <c r="I7401" s="5">
        <f>IFERROR(INDEX(menu_items!$D:$D,MATCH(F7401,menu_items!$A:$A,0)),0)</f>
        <v>17.95</v>
      </c>
      <c r="J7401" t="str">
        <f t="shared" si="578"/>
        <v>Sat</v>
      </c>
      <c r="K7401">
        <f t="shared" si="579"/>
        <v>25</v>
      </c>
      <c r="L7401" t="str">
        <f t="shared" si="580"/>
        <v>Feb</v>
      </c>
      <c r="M7401">
        <v>12</v>
      </c>
      <c r="N7401">
        <f t="shared" si="581"/>
        <v>1</v>
      </c>
      <c r="O7401" s="5">
        <f t="shared" si="582"/>
        <v>17.95</v>
      </c>
    </row>
    <row r="7402" spans="1:15" x14ac:dyDescent="0.25">
      <c r="A7402">
        <v>7487</v>
      </c>
      <c r="B7402">
        <v>3296</v>
      </c>
      <c r="C7402">
        <f>IF(COUNTIF($B$2:B7402,B7402)=1,1,0)</f>
        <v>1</v>
      </c>
      <c r="D7402" s="1">
        <v>44982</v>
      </c>
      <c r="E7402" s="2">
        <v>0.53137731481481476</v>
      </c>
      <c r="F7402">
        <v>101</v>
      </c>
      <c r="G7402" t="str">
        <f>IFERROR(INDEX(menu_items!$B:$B,MATCH(F7402,menu_items!$A:$A,0)),"Unknown value")</f>
        <v>Hamburger</v>
      </c>
      <c r="H7402" t="str">
        <f>IFERROR(INDEX(menu_items!$C:$C,MATCH(F7402,menu_items!$A:$A,0)),"Unknown value")</f>
        <v>American</v>
      </c>
      <c r="I7402" s="5">
        <f>IFERROR(INDEX(menu_items!$D:$D,MATCH(F7402,menu_items!$A:$A,0)),0)</f>
        <v>12.95</v>
      </c>
      <c r="J7402" t="str">
        <f t="shared" si="578"/>
        <v>Sat</v>
      </c>
      <c r="K7402">
        <f t="shared" si="579"/>
        <v>25</v>
      </c>
      <c r="L7402" t="str">
        <f t="shared" si="580"/>
        <v>Feb</v>
      </c>
      <c r="M7402">
        <v>12</v>
      </c>
      <c r="N7402">
        <f t="shared" si="581"/>
        <v>3</v>
      </c>
      <c r="O7402" s="5">
        <f t="shared" si="582"/>
        <v>43.95</v>
      </c>
    </row>
    <row r="7403" spans="1:15" x14ac:dyDescent="0.25">
      <c r="A7403">
        <v>7488</v>
      </c>
      <c r="B7403">
        <v>3296</v>
      </c>
      <c r="C7403">
        <f>IF(COUNTIF($B$2:B7403,B7403)=1,1,0)</f>
        <v>0</v>
      </c>
      <c r="D7403" s="1">
        <v>44982</v>
      </c>
      <c r="E7403" s="2">
        <v>0.53137731481481476</v>
      </c>
      <c r="F7403">
        <v>107</v>
      </c>
      <c r="G7403" t="str">
        <f>IFERROR(INDEX(menu_items!$B:$B,MATCH(F7403,menu_items!$A:$A,0)),"Unknown value")</f>
        <v>Orange Chicken</v>
      </c>
      <c r="H7403" t="str">
        <f>IFERROR(INDEX(menu_items!$C:$C,MATCH(F7403,menu_items!$A:$A,0)),"Unknown value")</f>
        <v>Asian</v>
      </c>
      <c r="I7403" s="5">
        <f>IFERROR(INDEX(menu_items!$D:$D,MATCH(F7403,menu_items!$A:$A,0)),0)</f>
        <v>16.5</v>
      </c>
      <c r="J7403" t="str">
        <f t="shared" si="578"/>
        <v>Sat</v>
      </c>
      <c r="K7403">
        <f t="shared" si="579"/>
        <v>25</v>
      </c>
      <c r="L7403" t="str">
        <f t="shared" si="580"/>
        <v>Feb</v>
      </c>
      <c r="M7403">
        <v>12</v>
      </c>
      <c r="N7403">
        <f t="shared" si="581"/>
        <v>3</v>
      </c>
      <c r="O7403" s="5">
        <f t="shared" si="582"/>
        <v>43.95</v>
      </c>
    </row>
    <row r="7404" spans="1:15" x14ac:dyDescent="0.25">
      <c r="A7404">
        <v>7489</v>
      </c>
      <c r="B7404">
        <v>3296</v>
      </c>
      <c r="C7404">
        <f>IF(COUNTIF($B$2:B7404,B7404)=1,1,0)</f>
        <v>0</v>
      </c>
      <c r="D7404" s="1">
        <v>44982</v>
      </c>
      <c r="E7404" s="2">
        <v>0.53137731481481476</v>
      </c>
      <c r="F7404">
        <v>108</v>
      </c>
      <c r="G7404" t="str">
        <f>IFERROR(INDEX(menu_items!$B:$B,MATCH(F7404,menu_items!$A:$A,0)),"Unknown value")</f>
        <v>Tofu Pad Thai</v>
      </c>
      <c r="H7404" t="str">
        <f>IFERROR(INDEX(menu_items!$C:$C,MATCH(F7404,menu_items!$A:$A,0)),"Unknown value")</f>
        <v>Asian</v>
      </c>
      <c r="I7404" s="5">
        <f>IFERROR(INDEX(menu_items!$D:$D,MATCH(F7404,menu_items!$A:$A,0)),0)</f>
        <v>14.5</v>
      </c>
      <c r="J7404" t="str">
        <f t="shared" ref="J7404:J7466" si="583">TEXT(D7404,"ddd")</f>
        <v>Sat</v>
      </c>
      <c r="K7404">
        <f t="shared" ref="K7404:K7466" si="584">DAY(D7404)</f>
        <v>25</v>
      </c>
      <c r="L7404" t="str">
        <f t="shared" ref="L7404:L7466" si="585">TEXT(D7404,"mmm")</f>
        <v>Feb</v>
      </c>
      <c r="M7404">
        <v>12</v>
      </c>
      <c r="N7404">
        <f t="shared" si="581"/>
        <v>3</v>
      </c>
      <c r="O7404" s="5">
        <f t="shared" si="582"/>
        <v>43.95</v>
      </c>
    </row>
    <row r="7405" spans="1:15" x14ac:dyDescent="0.25">
      <c r="A7405">
        <v>7490</v>
      </c>
      <c r="B7405">
        <v>3297</v>
      </c>
      <c r="C7405">
        <f>IF(COUNTIF($B$2:B7405,B7405)=1,1,0)</f>
        <v>1</v>
      </c>
      <c r="D7405" s="1">
        <v>44982</v>
      </c>
      <c r="E7405" s="2">
        <v>0.53969907407407403</v>
      </c>
      <c r="F7405">
        <v>117</v>
      </c>
      <c r="G7405" t="str">
        <f>IFERROR(INDEX(menu_items!$B:$B,MATCH(F7405,menu_items!$A:$A,0)),"Unknown value")</f>
        <v>Chicken Burrito</v>
      </c>
      <c r="H7405" t="str">
        <f>IFERROR(INDEX(menu_items!$C:$C,MATCH(F7405,menu_items!$A:$A,0)),"Unknown value")</f>
        <v>Mexican</v>
      </c>
      <c r="I7405" s="5">
        <f>IFERROR(INDEX(menu_items!$D:$D,MATCH(F7405,menu_items!$A:$A,0)),0)</f>
        <v>12.95</v>
      </c>
      <c r="J7405" t="str">
        <f t="shared" si="583"/>
        <v>Sat</v>
      </c>
      <c r="K7405">
        <f t="shared" si="584"/>
        <v>25</v>
      </c>
      <c r="L7405" t="str">
        <f t="shared" si="585"/>
        <v>Feb</v>
      </c>
      <c r="M7405">
        <v>12</v>
      </c>
      <c r="N7405">
        <f t="shared" si="581"/>
        <v>1</v>
      </c>
      <c r="O7405" s="5">
        <f t="shared" si="582"/>
        <v>12.95</v>
      </c>
    </row>
    <row r="7406" spans="1:15" x14ac:dyDescent="0.25">
      <c r="A7406">
        <v>7492</v>
      </c>
      <c r="B7406">
        <v>3298</v>
      </c>
      <c r="C7406">
        <f>IF(COUNTIF($B$2:B7406,B7406)=1,1,0)</f>
        <v>1</v>
      </c>
      <c r="D7406" s="1">
        <v>44982</v>
      </c>
      <c r="E7406" s="2">
        <v>0.54295138888888894</v>
      </c>
      <c r="F7406">
        <v>104</v>
      </c>
      <c r="G7406" t="str">
        <f>IFERROR(INDEX(menu_items!$B:$B,MATCH(F7406,menu_items!$A:$A,0)),"Unknown value")</f>
        <v>Veggie Burger</v>
      </c>
      <c r="H7406" t="str">
        <f>IFERROR(INDEX(menu_items!$C:$C,MATCH(F7406,menu_items!$A:$A,0)),"Unknown value")</f>
        <v>American</v>
      </c>
      <c r="I7406" s="5">
        <f>IFERROR(INDEX(menu_items!$D:$D,MATCH(F7406,menu_items!$A:$A,0)),0)</f>
        <v>10.5</v>
      </c>
      <c r="J7406" t="str">
        <f t="shared" si="583"/>
        <v>Sat</v>
      </c>
      <c r="K7406">
        <f t="shared" si="584"/>
        <v>25</v>
      </c>
      <c r="L7406" t="str">
        <f t="shared" si="585"/>
        <v>Feb</v>
      </c>
      <c r="M7406">
        <v>13</v>
      </c>
      <c r="N7406">
        <f t="shared" si="581"/>
        <v>1</v>
      </c>
      <c r="O7406" s="5">
        <f t="shared" si="582"/>
        <v>10.5</v>
      </c>
    </row>
    <row r="7407" spans="1:15" x14ac:dyDescent="0.25">
      <c r="A7407">
        <v>7493</v>
      </c>
      <c r="B7407">
        <v>3299</v>
      </c>
      <c r="C7407">
        <f>IF(COUNTIF($B$2:B7407,B7407)=1,1,0)</f>
        <v>1</v>
      </c>
      <c r="D7407" s="1">
        <v>44982</v>
      </c>
      <c r="E7407" s="2">
        <v>0.54790509259259257</v>
      </c>
      <c r="F7407">
        <v>125</v>
      </c>
      <c r="G7407" t="str">
        <f>IFERROR(INDEX(menu_items!$B:$B,MATCH(F7407,menu_items!$A:$A,0)),"Unknown value")</f>
        <v>Spaghetti &amp; Meatballs</v>
      </c>
      <c r="H7407" t="str">
        <f>IFERROR(INDEX(menu_items!$C:$C,MATCH(F7407,menu_items!$A:$A,0)),"Unknown value")</f>
        <v>Italian</v>
      </c>
      <c r="I7407" s="5">
        <f>IFERROR(INDEX(menu_items!$D:$D,MATCH(F7407,menu_items!$A:$A,0)),0)</f>
        <v>17.95</v>
      </c>
      <c r="J7407" t="str">
        <f t="shared" si="583"/>
        <v>Sat</v>
      </c>
      <c r="K7407">
        <f t="shared" si="584"/>
        <v>25</v>
      </c>
      <c r="L7407" t="str">
        <f t="shared" si="585"/>
        <v>Feb</v>
      </c>
      <c r="M7407">
        <v>13</v>
      </c>
      <c r="N7407">
        <f t="shared" si="581"/>
        <v>2</v>
      </c>
      <c r="O7407" s="5">
        <f t="shared" si="582"/>
        <v>35.9</v>
      </c>
    </row>
    <row r="7408" spans="1:15" x14ac:dyDescent="0.25">
      <c r="A7408">
        <v>7494</v>
      </c>
      <c r="B7408">
        <v>3299</v>
      </c>
      <c r="C7408">
        <f>IF(COUNTIF($B$2:B7408,B7408)=1,1,0)</f>
        <v>0</v>
      </c>
      <c r="D7408" s="1">
        <v>44982</v>
      </c>
      <c r="E7408" s="2">
        <v>0.54790509259259257</v>
      </c>
      <c r="F7408">
        <v>131</v>
      </c>
      <c r="G7408" t="str">
        <f>IFERROR(INDEX(menu_items!$B:$B,MATCH(F7408,menu_items!$A:$A,0)),"Unknown value")</f>
        <v>Chicken Parmesan</v>
      </c>
      <c r="H7408" t="str">
        <f>IFERROR(INDEX(menu_items!$C:$C,MATCH(F7408,menu_items!$A:$A,0)),"Unknown value")</f>
        <v>Italian</v>
      </c>
      <c r="I7408" s="5">
        <f>IFERROR(INDEX(menu_items!$D:$D,MATCH(F7408,menu_items!$A:$A,0)),0)</f>
        <v>17.95</v>
      </c>
      <c r="J7408" t="str">
        <f t="shared" si="583"/>
        <v>Sat</v>
      </c>
      <c r="K7408">
        <f t="shared" si="584"/>
        <v>25</v>
      </c>
      <c r="L7408" t="str">
        <f t="shared" si="585"/>
        <v>Feb</v>
      </c>
      <c r="M7408">
        <v>13</v>
      </c>
      <c r="N7408">
        <f t="shared" si="581"/>
        <v>2</v>
      </c>
      <c r="O7408" s="5">
        <f t="shared" si="582"/>
        <v>35.9</v>
      </c>
    </row>
    <row r="7409" spans="1:15" x14ac:dyDescent="0.25">
      <c r="A7409">
        <v>7495</v>
      </c>
      <c r="B7409">
        <v>3300</v>
      </c>
      <c r="C7409">
        <f>IF(COUNTIF($B$2:B7409,B7409)=1,1,0)</f>
        <v>1</v>
      </c>
      <c r="D7409" s="1">
        <v>44982</v>
      </c>
      <c r="E7409" s="2">
        <v>0.5491435185185185</v>
      </c>
      <c r="F7409">
        <v>109</v>
      </c>
      <c r="G7409" t="str">
        <f>IFERROR(INDEX(menu_items!$B:$B,MATCH(F7409,menu_items!$A:$A,0)),"Unknown value")</f>
        <v>Korean Beef Bowl</v>
      </c>
      <c r="H7409" t="str">
        <f>IFERROR(INDEX(menu_items!$C:$C,MATCH(F7409,menu_items!$A:$A,0)),"Unknown value")</f>
        <v>Asian</v>
      </c>
      <c r="I7409" s="5">
        <f>IFERROR(INDEX(menu_items!$D:$D,MATCH(F7409,menu_items!$A:$A,0)),0)</f>
        <v>17.95</v>
      </c>
      <c r="J7409" t="str">
        <f t="shared" si="583"/>
        <v>Sat</v>
      </c>
      <c r="K7409">
        <f t="shared" si="584"/>
        <v>25</v>
      </c>
      <c r="L7409" t="str">
        <f t="shared" si="585"/>
        <v>Feb</v>
      </c>
      <c r="M7409">
        <v>13</v>
      </c>
      <c r="N7409">
        <f t="shared" si="581"/>
        <v>1</v>
      </c>
      <c r="O7409" s="5">
        <f t="shared" si="582"/>
        <v>17.95</v>
      </c>
    </row>
    <row r="7410" spans="1:15" x14ac:dyDescent="0.25">
      <c r="A7410">
        <v>7496</v>
      </c>
      <c r="B7410">
        <v>3301</v>
      </c>
      <c r="C7410">
        <f>IF(COUNTIF($B$2:B7410,B7410)=1,1,0)</f>
        <v>1</v>
      </c>
      <c r="D7410" s="1">
        <v>44982</v>
      </c>
      <c r="E7410" s="2">
        <v>0.55417824074074074</v>
      </c>
      <c r="F7410">
        <v>131</v>
      </c>
      <c r="G7410" t="str">
        <f>IFERROR(INDEX(menu_items!$B:$B,MATCH(F7410,menu_items!$A:$A,0)),"Unknown value")</f>
        <v>Chicken Parmesan</v>
      </c>
      <c r="H7410" t="str">
        <f>IFERROR(INDEX(menu_items!$C:$C,MATCH(F7410,menu_items!$A:$A,0)),"Unknown value")</f>
        <v>Italian</v>
      </c>
      <c r="I7410" s="5">
        <f>IFERROR(INDEX(menu_items!$D:$D,MATCH(F7410,menu_items!$A:$A,0)),0)</f>
        <v>17.95</v>
      </c>
      <c r="J7410" t="str">
        <f t="shared" si="583"/>
        <v>Sat</v>
      </c>
      <c r="K7410">
        <f t="shared" si="584"/>
        <v>25</v>
      </c>
      <c r="L7410" t="str">
        <f t="shared" si="585"/>
        <v>Feb</v>
      </c>
      <c r="M7410">
        <v>13</v>
      </c>
      <c r="N7410">
        <f t="shared" si="581"/>
        <v>1</v>
      </c>
      <c r="O7410" s="5">
        <f t="shared" si="582"/>
        <v>17.95</v>
      </c>
    </row>
    <row r="7411" spans="1:15" x14ac:dyDescent="0.25">
      <c r="A7411">
        <v>7497</v>
      </c>
      <c r="B7411">
        <v>3302</v>
      </c>
      <c r="C7411">
        <f>IF(COUNTIF($B$2:B7411,B7411)=1,1,0)</f>
        <v>1</v>
      </c>
      <c r="D7411" s="1">
        <v>44982</v>
      </c>
      <c r="E7411" s="2">
        <v>0.55881944444444442</v>
      </c>
      <c r="F7411">
        <v>104</v>
      </c>
      <c r="G7411" t="str">
        <f>IFERROR(INDEX(menu_items!$B:$B,MATCH(F7411,menu_items!$A:$A,0)),"Unknown value")</f>
        <v>Veggie Burger</v>
      </c>
      <c r="H7411" t="str">
        <f>IFERROR(INDEX(menu_items!$C:$C,MATCH(F7411,menu_items!$A:$A,0)),"Unknown value")</f>
        <v>American</v>
      </c>
      <c r="I7411" s="5">
        <f>IFERROR(INDEX(menu_items!$D:$D,MATCH(F7411,menu_items!$A:$A,0)),0)</f>
        <v>10.5</v>
      </c>
      <c r="J7411" t="str">
        <f t="shared" si="583"/>
        <v>Sat</v>
      </c>
      <c r="K7411">
        <f t="shared" si="584"/>
        <v>25</v>
      </c>
      <c r="L7411" t="str">
        <f t="shared" si="585"/>
        <v>Feb</v>
      </c>
      <c r="M7411">
        <v>13</v>
      </c>
      <c r="N7411">
        <f t="shared" si="581"/>
        <v>2</v>
      </c>
      <c r="O7411" s="5">
        <f t="shared" si="582"/>
        <v>25</v>
      </c>
    </row>
    <row r="7412" spans="1:15" x14ac:dyDescent="0.25">
      <c r="A7412">
        <v>7498</v>
      </c>
      <c r="B7412">
        <v>3302</v>
      </c>
      <c r="C7412">
        <f>IF(COUNTIF($B$2:B7412,B7412)=1,1,0)</f>
        <v>0</v>
      </c>
      <c r="D7412" s="1">
        <v>44982</v>
      </c>
      <c r="E7412" s="2">
        <v>0.55881944444444442</v>
      </c>
      <c r="F7412">
        <v>108</v>
      </c>
      <c r="G7412" t="str">
        <f>IFERROR(INDEX(menu_items!$B:$B,MATCH(F7412,menu_items!$A:$A,0)),"Unknown value")</f>
        <v>Tofu Pad Thai</v>
      </c>
      <c r="H7412" t="str">
        <f>IFERROR(INDEX(menu_items!$C:$C,MATCH(F7412,menu_items!$A:$A,0)),"Unknown value")</f>
        <v>Asian</v>
      </c>
      <c r="I7412" s="5">
        <f>IFERROR(INDEX(menu_items!$D:$D,MATCH(F7412,menu_items!$A:$A,0)),0)</f>
        <v>14.5</v>
      </c>
      <c r="J7412" t="str">
        <f t="shared" si="583"/>
        <v>Sat</v>
      </c>
      <c r="K7412">
        <f t="shared" si="584"/>
        <v>25</v>
      </c>
      <c r="L7412" t="str">
        <f t="shared" si="585"/>
        <v>Feb</v>
      </c>
      <c r="M7412">
        <v>13</v>
      </c>
      <c r="N7412">
        <f t="shared" si="581"/>
        <v>2</v>
      </c>
      <c r="O7412" s="5">
        <f t="shared" si="582"/>
        <v>25</v>
      </c>
    </row>
    <row r="7413" spans="1:15" x14ac:dyDescent="0.25">
      <c r="A7413">
        <v>7499</v>
      </c>
      <c r="B7413">
        <v>3303</v>
      </c>
      <c r="C7413">
        <f>IF(COUNTIF($B$2:B7413,B7413)=1,1,0)</f>
        <v>1</v>
      </c>
      <c r="D7413" s="1">
        <v>44982</v>
      </c>
      <c r="E7413" s="2">
        <v>0.56207175925925923</v>
      </c>
      <c r="F7413">
        <v>121</v>
      </c>
      <c r="G7413" t="str">
        <f>IFERROR(INDEX(menu_items!$B:$B,MATCH(F7413,menu_items!$A:$A,0)),"Unknown value")</f>
        <v>Cheese Quesadillas</v>
      </c>
      <c r="H7413" t="str">
        <f>IFERROR(INDEX(menu_items!$C:$C,MATCH(F7413,menu_items!$A:$A,0)),"Unknown value")</f>
        <v>Mexican</v>
      </c>
      <c r="I7413" s="5">
        <f>IFERROR(INDEX(menu_items!$D:$D,MATCH(F7413,menu_items!$A:$A,0)),0)</f>
        <v>10.5</v>
      </c>
      <c r="J7413" t="str">
        <f t="shared" si="583"/>
        <v>Sat</v>
      </c>
      <c r="K7413">
        <f t="shared" si="584"/>
        <v>25</v>
      </c>
      <c r="L7413" t="str">
        <f t="shared" si="585"/>
        <v>Feb</v>
      </c>
      <c r="M7413">
        <v>13</v>
      </c>
      <c r="N7413">
        <f t="shared" si="581"/>
        <v>1</v>
      </c>
      <c r="O7413" s="5">
        <f t="shared" si="582"/>
        <v>10.5</v>
      </c>
    </row>
    <row r="7414" spans="1:15" x14ac:dyDescent="0.25">
      <c r="A7414">
        <v>7500</v>
      </c>
      <c r="B7414">
        <v>3304</v>
      </c>
      <c r="C7414">
        <f>IF(COUNTIF($B$2:B7414,B7414)=1,1,0)</f>
        <v>1</v>
      </c>
      <c r="D7414" s="1">
        <v>44982</v>
      </c>
      <c r="E7414" s="2">
        <v>0.56677083333333333</v>
      </c>
      <c r="F7414">
        <v>107</v>
      </c>
      <c r="G7414" t="str">
        <f>IFERROR(INDEX(menu_items!$B:$B,MATCH(F7414,menu_items!$A:$A,0)),"Unknown value")</f>
        <v>Orange Chicken</v>
      </c>
      <c r="H7414" t="str">
        <f>IFERROR(INDEX(menu_items!$C:$C,MATCH(F7414,menu_items!$A:$A,0)),"Unknown value")</f>
        <v>Asian</v>
      </c>
      <c r="I7414" s="5">
        <f>IFERROR(INDEX(menu_items!$D:$D,MATCH(F7414,menu_items!$A:$A,0)),0)</f>
        <v>16.5</v>
      </c>
      <c r="J7414" t="str">
        <f t="shared" si="583"/>
        <v>Sat</v>
      </c>
      <c r="K7414">
        <f t="shared" si="584"/>
        <v>25</v>
      </c>
      <c r="L7414" t="str">
        <f t="shared" si="585"/>
        <v>Feb</v>
      </c>
      <c r="M7414">
        <v>13</v>
      </c>
      <c r="N7414">
        <f t="shared" si="581"/>
        <v>7</v>
      </c>
      <c r="O7414" s="5">
        <f t="shared" si="582"/>
        <v>98.4</v>
      </c>
    </row>
    <row r="7415" spans="1:15" x14ac:dyDescent="0.25">
      <c r="A7415">
        <v>7501</v>
      </c>
      <c r="B7415">
        <v>3304</v>
      </c>
      <c r="C7415">
        <f>IF(COUNTIF($B$2:B7415,B7415)=1,1,0)</f>
        <v>0</v>
      </c>
      <c r="D7415" s="1">
        <v>44982</v>
      </c>
      <c r="E7415" s="2">
        <v>0.56677083333333333</v>
      </c>
      <c r="F7415">
        <v>103</v>
      </c>
      <c r="G7415" t="str">
        <f>IFERROR(INDEX(menu_items!$B:$B,MATCH(F7415,menu_items!$A:$A,0)),"Unknown value")</f>
        <v>Hot Dog</v>
      </c>
      <c r="H7415" t="str">
        <f>IFERROR(INDEX(menu_items!$C:$C,MATCH(F7415,menu_items!$A:$A,0)),"Unknown value")</f>
        <v>American</v>
      </c>
      <c r="I7415" s="5">
        <f>IFERROR(INDEX(menu_items!$D:$D,MATCH(F7415,menu_items!$A:$A,0)),0)</f>
        <v>9</v>
      </c>
      <c r="J7415" t="str">
        <f t="shared" si="583"/>
        <v>Sat</v>
      </c>
      <c r="K7415">
        <f t="shared" si="584"/>
        <v>25</v>
      </c>
      <c r="L7415" t="str">
        <f t="shared" si="585"/>
        <v>Feb</v>
      </c>
      <c r="M7415">
        <v>13</v>
      </c>
      <c r="N7415">
        <f t="shared" si="581"/>
        <v>7</v>
      </c>
      <c r="O7415" s="5">
        <f t="shared" si="582"/>
        <v>98.4</v>
      </c>
    </row>
    <row r="7416" spans="1:15" x14ac:dyDescent="0.25">
      <c r="A7416">
        <v>7502</v>
      </c>
      <c r="B7416">
        <v>3304</v>
      </c>
      <c r="C7416">
        <f>IF(COUNTIF($B$2:B7416,B7416)=1,1,0)</f>
        <v>0</v>
      </c>
      <c r="D7416" s="1">
        <v>44982</v>
      </c>
      <c r="E7416" s="2">
        <v>0.56677083333333333</v>
      </c>
      <c r="F7416">
        <v>108</v>
      </c>
      <c r="G7416" t="str">
        <f>IFERROR(INDEX(menu_items!$B:$B,MATCH(F7416,menu_items!$A:$A,0)),"Unknown value")</f>
        <v>Tofu Pad Thai</v>
      </c>
      <c r="H7416" t="str">
        <f>IFERROR(INDEX(menu_items!$C:$C,MATCH(F7416,menu_items!$A:$A,0)),"Unknown value")</f>
        <v>Asian</v>
      </c>
      <c r="I7416" s="5">
        <f>IFERROR(INDEX(menu_items!$D:$D,MATCH(F7416,menu_items!$A:$A,0)),0)</f>
        <v>14.5</v>
      </c>
      <c r="J7416" t="str">
        <f t="shared" si="583"/>
        <v>Sat</v>
      </c>
      <c r="K7416">
        <f t="shared" si="584"/>
        <v>25</v>
      </c>
      <c r="L7416" t="str">
        <f t="shared" si="585"/>
        <v>Feb</v>
      </c>
      <c r="M7416">
        <v>13</v>
      </c>
      <c r="N7416">
        <f t="shared" si="581"/>
        <v>7</v>
      </c>
      <c r="O7416" s="5">
        <f t="shared" si="582"/>
        <v>98.4</v>
      </c>
    </row>
    <row r="7417" spans="1:15" x14ac:dyDescent="0.25">
      <c r="A7417">
        <v>7503</v>
      </c>
      <c r="B7417">
        <v>3304</v>
      </c>
      <c r="C7417">
        <f>IF(COUNTIF($B$2:B7417,B7417)=1,1,0)</f>
        <v>0</v>
      </c>
      <c r="D7417" s="1">
        <v>44982</v>
      </c>
      <c r="E7417" s="2">
        <v>0.56677083333333333</v>
      </c>
      <c r="F7417">
        <v>109</v>
      </c>
      <c r="G7417" t="str">
        <f>IFERROR(INDEX(menu_items!$B:$B,MATCH(F7417,menu_items!$A:$A,0)),"Unknown value")</f>
        <v>Korean Beef Bowl</v>
      </c>
      <c r="H7417" t="str">
        <f>IFERROR(INDEX(menu_items!$C:$C,MATCH(F7417,menu_items!$A:$A,0)),"Unknown value")</f>
        <v>Asian</v>
      </c>
      <c r="I7417" s="5">
        <f>IFERROR(INDEX(menu_items!$D:$D,MATCH(F7417,menu_items!$A:$A,0)),0)</f>
        <v>17.95</v>
      </c>
      <c r="J7417" t="str">
        <f t="shared" si="583"/>
        <v>Sat</v>
      </c>
      <c r="K7417">
        <f t="shared" si="584"/>
        <v>25</v>
      </c>
      <c r="L7417" t="str">
        <f t="shared" si="585"/>
        <v>Feb</v>
      </c>
      <c r="M7417">
        <v>13</v>
      </c>
      <c r="N7417">
        <f t="shared" si="581"/>
        <v>7</v>
      </c>
      <c r="O7417" s="5">
        <f t="shared" si="582"/>
        <v>98.4</v>
      </c>
    </row>
    <row r="7418" spans="1:15" x14ac:dyDescent="0.25">
      <c r="A7418">
        <v>7504</v>
      </c>
      <c r="B7418">
        <v>3304</v>
      </c>
      <c r="C7418">
        <f>IF(COUNTIF($B$2:B7418,B7418)=1,1,0)</f>
        <v>0</v>
      </c>
      <c r="D7418" s="1">
        <v>44982</v>
      </c>
      <c r="E7418" s="2">
        <v>0.56677083333333333</v>
      </c>
      <c r="F7418">
        <v>129</v>
      </c>
      <c r="G7418" t="str">
        <f>IFERROR(INDEX(menu_items!$B:$B,MATCH(F7418,menu_items!$A:$A,0)),"Unknown value")</f>
        <v>Mushroom Ravioli</v>
      </c>
      <c r="H7418" t="str">
        <f>IFERROR(INDEX(menu_items!$C:$C,MATCH(F7418,menu_items!$A:$A,0)),"Unknown value")</f>
        <v>Italian</v>
      </c>
      <c r="I7418" s="5">
        <f>IFERROR(INDEX(menu_items!$D:$D,MATCH(F7418,menu_items!$A:$A,0)),0)</f>
        <v>15.5</v>
      </c>
      <c r="J7418" t="str">
        <f t="shared" si="583"/>
        <v>Sat</v>
      </c>
      <c r="K7418">
        <f t="shared" si="584"/>
        <v>25</v>
      </c>
      <c r="L7418" t="str">
        <f t="shared" si="585"/>
        <v>Feb</v>
      </c>
      <c r="M7418">
        <v>13</v>
      </c>
      <c r="N7418">
        <f t="shared" si="581"/>
        <v>7</v>
      </c>
      <c r="O7418" s="5">
        <f t="shared" si="582"/>
        <v>98.4</v>
      </c>
    </row>
    <row r="7419" spans="1:15" x14ac:dyDescent="0.25">
      <c r="A7419">
        <v>7505</v>
      </c>
      <c r="B7419">
        <v>3304</v>
      </c>
      <c r="C7419">
        <f>IF(COUNTIF($B$2:B7419,B7419)=1,1,0)</f>
        <v>0</v>
      </c>
      <c r="D7419" s="1">
        <v>44982</v>
      </c>
      <c r="E7419" s="2">
        <v>0.56677083333333333</v>
      </c>
      <c r="F7419">
        <v>105</v>
      </c>
      <c r="G7419" t="str">
        <f>IFERROR(INDEX(menu_items!$B:$B,MATCH(F7419,menu_items!$A:$A,0)),"Unknown value")</f>
        <v>Mac &amp; Cheese</v>
      </c>
      <c r="H7419" t="str">
        <f>IFERROR(INDEX(menu_items!$C:$C,MATCH(F7419,menu_items!$A:$A,0)),"Unknown value")</f>
        <v>American</v>
      </c>
      <c r="I7419" s="5">
        <f>IFERROR(INDEX(menu_items!$D:$D,MATCH(F7419,menu_items!$A:$A,0)),0)</f>
        <v>7</v>
      </c>
      <c r="J7419" t="str">
        <f t="shared" si="583"/>
        <v>Sat</v>
      </c>
      <c r="K7419">
        <f t="shared" si="584"/>
        <v>25</v>
      </c>
      <c r="L7419" t="str">
        <f t="shared" si="585"/>
        <v>Feb</v>
      </c>
      <c r="M7419">
        <v>13</v>
      </c>
      <c r="N7419">
        <f t="shared" si="581"/>
        <v>7</v>
      </c>
      <c r="O7419" s="5">
        <f t="shared" si="582"/>
        <v>98.4</v>
      </c>
    </row>
    <row r="7420" spans="1:15" x14ac:dyDescent="0.25">
      <c r="A7420">
        <v>7506</v>
      </c>
      <c r="B7420">
        <v>3304</v>
      </c>
      <c r="C7420">
        <f>IF(COUNTIF($B$2:B7420,B7420)=1,1,0)</f>
        <v>0</v>
      </c>
      <c r="D7420" s="1">
        <v>44982</v>
      </c>
      <c r="E7420" s="2">
        <v>0.56677083333333333</v>
      </c>
      <c r="F7420">
        <v>131</v>
      </c>
      <c r="G7420" t="str">
        <f>IFERROR(INDEX(menu_items!$B:$B,MATCH(F7420,menu_items!$A:$A,0)),"Unknown value")</f>
        <v>Chicken Parmesan</v>
      </c>
      <c r="H7420" t="str">
        <f>IFERROR(INDEX(menu_items!$C:$C,MATCH(F7420,menu_items!$A:$A,0)),"Unknown value")</f>
        <v>Italian</v>
      </c>
      <c r="I7420" s="5">
        <f>IFERROR(INDEX(menu_items!$D:$D,MATCH(F7420,menu_items!$A:$A,0)),0)</f>
        <v>17.95</v>
      </c>
      <c r="J7420" t="str">
        <f t="shared" si="583"/>
        <v>Sat</v>
      </c>
      <c r="K7420">
        <f t="shared" si="584"/>
        <v>25</v>
      </c>
      <c r="L7420" t="str">
        <f t="shared" si="585"/>
        <v>Feb</v>
      </c>
      <c r="M7420">
        <v>13</v>
      </c>
      <c r="N7420">
        <f t="shared" si="581"/>
        <v>7</v>
      </c>
      <c r="O7420" s="5">
        <f t="shared" si="582"/>
        <v>98.4</v>
      </c>
    </row>
    <row r="7421" spans="1:15" x14ac:dyDescent="0.25">
      <c r="A7421">
        <v>7507</v>
      </c>
      <c r="B7421">
        <v>3305</v>
      </c>
      <c r="C7421">
        <f>IF(COUNTIF($B$2:B7421,B7421)=1,1,0)</f>
        <v>1</v>
      </c>
      <c r="D7421" s="1">
        <v>44982</v>
      </c>
      <c r="E7421" s="2">
        <v>0.60054398148148147</v>
      </c>
      <c r="F7421">
        <v>127</v>
      </c>
      <c r="G7421" t="str">
        <f>IFERROR(INDEX(menu_items!$B:$B,MATCH(F7421,menu_items!$A:$A,0)),"Unknown value")</f>
        <v>Meat Lasagna</v>
      </c>
      <c r="H7421" t="str">
        <f>IFERROR(INDEX(menu_items!$C:$C,MATCH(F7421,menu_items!$A:$A,0)),"Unknown value")</f>
        <v>Italian</v>
      </c>
      <c r="I7421" s="5">
        <f>IFERROR(INDEX(menu_items!$D:$D,MATCH(F7421,menu_items!$A:$A,0)),0)</f>
        <v>17.95</v>
      </c>
      <c r="J7421" t="str">
        <f t="shared" si="583"/>
        <v>Sat</v>
      </c>
      <c r="K7421">
        <f t="shared" si="584"/>
        <v>25</v>
      </c>
      <c r="L7421" t="str">
        <f t="shared" si="585"/>
        <v>Feb</v>
      </c>
      <c r="M7421">
        <v>14</v>
      </c>
      <c r="N7421">
        <f t="shared" si="581"/>
        <v>1</v>
      </c>
      <c r="O7421" s="5">
        <f t="shared" si="582"/>
        <v>17.95</v>
      </c>
    </row>
    <row r="7422" spans="1:15" x14ac:dyDescent="0.25">
      <c r="A7422">
        <v>7508</v>
      </c>
      <c r="B7422">
        <v>3306</v>
      </c>
      <c r="C7422">
        <f>IF(COUNTIF($B$2:B7422,B7422)=1,1,0)</f>
        <v>1</v>
      </c>
      <c r="D7422" s="1">
        <v>44982</v>
      </c>
      <c r="E7422" s="2">
        <v>0.60123842592592591</v>
      </c>
      <c r="F7422">
        <v>122</v>
      </c>
      <c r="G7422" t="str">
        <f>IFERROR(INDEX(menu_items!$B:$B,MATCH(F7422,menu_items!$A:$A,0)),"Unknown value")</f>
        <v>Chips &amp; Salsa</v>
      </c>
      <c r="H7422" t="str">
        <f>IFERROR(INDEX(menu_items!$C:$C,MATCH(F7422,menu_items!$A:$A,0)),"Unknown value")</f>
        <v>Mexican</v>
      </c>
      <c r="I7422" s="5">
        <f>IFERROR(INDEX(menu_items!$D:$D,MATCH(F7422,menu_items!$A:$A,0)),0)</f>
        <v>7</v>
      </c>
      <c r="J7422" t="str">
        <f t="shared" si="583"/>
        <v>Sat</v>
      </c>
      <c r="K7422">
        <f t="shared" si="584"/>
        <v>25</v>
      </c>
      <c r="L7422" t="str">
        <f t="shared" si="585"/>
        <v>Feb</v>
      </c>
      <c r="M7422">
        <v>14</v>
      </c>
      <c r="N7422">
        <f t="shared" si="581"/>
        <v>1</v>
      </c>
      <c r="O7422" s="5">
        <f t="shared" si="582"/>
        <v>7</v>
      </c>
    </row>
    <row r="7423" spans="1:15" x14ac:dyDescent="0.25">
      <c r="A7423">
        <v>7509</v>
      </c>
      <c r="B7423">
        <v>3307</v>
      </c>
      <c r="C7423">
        <f>IF(COUNTIF($B$2:B7423,B7423)=1,1,0)</f>
        <v>1</v>
      </c>
      <c r="D7423" s="1">
        <v>44982</v>
      </c>
      <c r="E7423" s="2">
        <v>0.61366898148148152</v>
      </c>
      <c r="F7423">
        <v>112</v>
      </c>
      <c r="G7423" t="str">
        <f>IFERROR(INDEX(menu_items!$B:$B,MATCH(F7423,menu_items!$A:$A,0)),"Unknown value")</f>
        <v>Salmon Roll</v>
      </c>
      <c r="H7423" t="str">
        <f>IFERROR(INDEX(menu_items!$C:$C,MATCH(F7423,menu_items!$A:$A,0)),"Unknown value")</f>
        <v>Asian</v>
      </c>
      <c r="I7423" s="5">
        <f>IFERROR(INDEX(menu_items!$D:$D,MATCH(F7423,menu_items!$A:$A,0)),0)</f>
        <v>14.95</v>
      </c>
      <c r="J7423" t="str">
        <f t="shared" si="583"/>
        <v>Sat</v>
      </c>
      <c r="K7423">
        <f t="shared" si="584"/>
        <v>25</v>
      </c>
      <c r="L7423" t="str">
        <f t="shared" si="585"/>
        <v>Feb</v>
      </c>
      <c r="M7423">
        <v>14</v>
      </c>
      <c r="N7423">
        <f t="shared" si="581"/>
        <v>3</v>
      </c>
      <c r="O7423" s="5">
        <f t="shared" si="582"/>
        <v>35.950000000000003</v>
      </c>
    </row>
    <row r="7424" spans="1:15" x14ac:dyDescent="0.25">
      <c r="A7424">
        <v>7510</v>
      </c>
      <c r="B7424">
        <v>3307</v>
      </c>
      <c r="C7424">
        <f>IF(COUNTIF($B$2:B7424,B7424)=1,1,0)</f>
        <v>0</v>
      </c>
      <c r="D7424" s="1">
        <v>44982</v>
      </c>
      <c r="E7424" s="2">
        <v>0.61366898148148152</v>
      </c>
      <c r="F7424">
        <v>121</v>
      </c>
      <c r="G7424" t="str">
        <f>IFERROR(INDEX(menu_items!$B:$B,MATCH(F7424,menu_items!$A:$A,0)),"Unknown value")</f>
        <v>Cheese Quesadillas</v>
      </c>
      <c r="H7424" t="str">
        <f>IFERROR(INDEX(menu_items!$C:$C,MATCH(F7424,menu_items!$A:$A,0)),"Unknown value")</f>
        <v>Mexican</v>
      </c>
      <c r="I7424" s="5">
        <f>IFERROR(INDEX(menu_items!$D:$D,MATCH(F7424,menu_items!$A:$A,0)),0)</f>
        <v>10.5</v>
      </c>
      <c r="J7424" t="str">
        <f t="shared" si="583"/>
        <v>Sat</v>
      </c>
      <c r="K7424">
        <f t="shared" si="584"/>
        <v>25</v>
      </c>
      <c r="L7424" t="str">
        <f t="shared" si="585"/>
        <v>Feb</v>
      </c>
      <c r="M7424">
        <v>14</v>
      </c>
      <c r="N7424">
        <f t="shared" si="581"/>
        <v>3</v>
      </c>
      <c r="O7424" s="5">
        <f t="shared" si="582"/>
        <v>35.950000000000003</v>
      </c>
    </row>
    <row r="7425" spans="1:15" x14ac:dyDescent="0.25">
      <c r="A7425">
        <v>7511</v>
      </c>
      <c r="B7425">
        <v>3307</v>
      </c>
      <c r="C7425">
        <f>IF(COUNTIF($B$2:B7425,B7425)=1,1,0)</f>
        <v>0</v>
      </c>
      <c r="D7425" s="1">
        <v>44982</v>
      </c>
      <c r="E7425" s="2">
        <v>0.61366898148148152</v>
      </c>
      <c r="F7425">
        <v>121</v>
      </c>
      <c r="G7425" t="str">
        <f>IFERROR(INDEX(menu_items!$B:$B,MATCH(F7425,menu_items!$A:$A,0)),"Unknown value")</f>
        <v>Cheese Quesadillas</v>
      </c>
      <c r="H7425" t="str">
        <f>IFERROR(INDEX(menu_items!$C:$C,MATCH(F7425,menu_items!$A:$A,0)),"Unknown value")</f>
        <v>Mexican</v>
      </c>
      <c r="I7425" s="5">
        <f>IFERROR(INDEX(menu_items!$D:$D,MATCH(F7425,menu_items!$A:$A,0)),0)</f>
        <v>10.5</v>
      </c>
      <c r="J7425" t="str">
        <f t="shared" si="583"/>
        <v>Sat</v>
      </c>
      <c r="K7425">
        <f t="shared" si="584"/>
        <v>25</v>
      </c>
      <c r="L7425" t="str">
        <f t="shared" si="585"/>
        <v>Feb</v>
      </c>
      <c r="M7425">
        <v>14</v>
      </c>
      <c r="N7425">
        <f t="shared" si="581"/>
        <v>3</v>
      </c>
      <c r="O7425" s="5">
        <f t="shared" si="582"/>
        <v>35.950000000000003</v>
      </c>
    </row>
    <row r="7426" spans="1:15" x14ac:dyDescent="0.25">
      <c r="A7426">
        <v>7512</v>
      </c>
      <c r="B7426">
        <v>3308</v>
      </c>
      <c r="C7426">
        <f>IF(COUNTIF($B$2:B7426,B7426)=1,1,0)</f>
        <v>1</v>
      </c>
      <c r="D7426" s="1">
        <v>44982</v>
      </c>
      <c r="E7426" s="2">
        <v>0.63006944444444446</v>
      </c>
      <c r="F7426">
        <v>117</v>
      </c>
      <c r="G7426" t="str">
        <f>IFERROR(INDEX(menu_items!$B:$B,MATCH(F7426,menu_items!$A:$A,0)),"Unknown value")</f>
        <v>Chicken Burrito</v>
      </c>
      <c r="H7426" t="str">
        <f>IFERROR(INDEX(menu_items!$C:$C,MATCH(F7426,menu_items!$A:$A,0)),"Unknown value")</f>
        <v>Mexican</v>
      </c>
      <c r="I7426" s="5">
        <f>IFERROR(INDEX(menu_items!$D:$D,MATCH(F7426,menu_items!$A:$A,0)),0)</f>
        <v>12.95</v>
      </c>
      <c r="J7426" t="str">
        <f t="shared" si="583"/>
        <v>Sat</v>
      </c>
      <c r="K7426">
        <f t="shared" si="584"/>
        <v>25</v>
      </c>
      <c r="L7426" t="str">
        <f t="shared" si="585"/>
        <v>Feb</v>
      </c>
      <c r="M7426">
        <v>15</v>
      </c>
      <c r="N7426">
        <f t="shared" ref="N7426:N7489" si="586">COUNTIF($B:$B,B7426)</f>
        <v>2</v>
      </c>
      <c r="O7426" s="5">
        <f t="shared" ref="O7426:O7489" si="587">SUMIF($B:$B,B7426,$I:$I)</f>
        <v>26.9</v>
      </c>
    </row>
    <row r="7427" spans="1:15" x14ac:dyDescent="0.25">
      <c r="A7427">
        <v>7513</v>
      </c>
      <c r="B7427">
        <v>3308</v>
      </c>
      <c r="C7427">
        <f>IF(COUNTIF($B$2:B7427,B7427)=1,1,0)</f>
        <v>0</v>
      </c>
      <c r="D7427" s="1">
        <v>44982</v>
      </c>
      <c r="E7427" s="2">
        <v>0.63006944444444446</v>
      </c>
      <c r="F7427">
        <v>120</v>
      </c>
      <c r="G7427" t="str">
        <f>IFERROR(INDEX(menu_items!$B:$B,MATCH(F7427,menu_items!$A:$A,0)),"Unknown value")</f>
        <v>Steak Torta</v>
      </c>
      <c r="H7427" t="str">
        <f>IFERROR(INDEX(menu_items!$C:$C,MATCH(F7427,menu_items!$A:$A,0)),"Unknown value")</f>
        <v>Mexican</v>
      </c>
      <c r="I7427" s="5">
        <f>IFERROR(INDEX(menu_items!$D:$D,MATCH(F7427,menu_items!$A:$A,0)),0)</f>
        <v>13.95</v>
      </c>
      <c r="J7427" t="str">
        <f t="shared" si="583"/>
        <v>Sat</v>
      </c>
      <c r="K7427">
        <f t="shared" si="584"/>
        <v>25</v>
      </c>
      <c r="L7427" t="str">
        <f t="shared" si="585"/>
        <v>Feb</v>
      </c>
      <c r="M7427">
        <v>15</v>
      </c>
      <c r="N7427">
        <f t="shared" si="586"/>
        <v>2</v>
      </c>
      <c r="O7427" s="5">
        <f t="shared" si="587"/>
        <v>26.9</v>
      </c>
    </row>
    <row r="7428" spans="1:15" x14ac:dyDescent="0.25">
      <c r="A7428">
        <v>7514</v>
      </c>
      <c r="B7428">
        <v>3309</v>
      </c>
      <c r="C7428">
        <f>IF(COUNTIF($B$2:B7428,B7428)=1,1,0)</f>
        <v>1</v>
      </c>
      <c r="D7428" s="1">
        <v>44982</v>
      </c>
      <c r="E7428" s="2">
        <v>0.63304398148148144</v>
      </c>
      <c r="F7428">
        <v>108</v>
      </c>
      <c r="G7428" t="str">
        <f>IFERROR(INDEX(menu_items!$B:$B,MATCH(F7428,menu_items!$A:$A,0)),"Unknown value")</f>
        <v>Tofu Pad Thai</v>
      </c>
      <c r="H7428" t="str">
        <f>IFERROR(INDEX(menu_items!$C:$C,MATCH(F7428,menu_items!$A:$A,0)),"Unknown value")</f>
        <v>Asian</v>
      </c>
      <c r="I7428" s="5">
        <f>IFERROR(INDEX(menu_items!$D:$D,MATCH(F7428,menu_items!$A:$A,0)),0)</f>
        <v>14.5</v>
      </c>
      <c r="J7428" t="str">
        <f t="shared" si="583"/>
        <v>Sat</v>
      </c>
      <c r="K7428">
        <f t="shared" si="584"/>
        <v>25</v>
      </c>
      <c r="L7428" t="str">
        <f t="shared" si="585"/>
        <v>Feb</v>
      </c>
      <c r="M7428">
        <v>15</v>
      </c>
      <c r="N7428">
        <f t="shared" si="586"/>
        <v>2</v>
      </c>
      <c r="O7428" s="5">
        <f t="shared" si="587"/>
        <v>29.45</v>
      </c>
    </row>
    <row r="7429" spans="1:15" x14ac:dyDescent="0.25">
      <c r="A7429">
        <v>7515</v>
      </c>
      <c r="B7429">
        <v>3309</v>
      </c>
      <c r="C7429">
        <f>IF(COUNTIF($B$2:B7429,B7429)=1,1,0)</f>
        <v>0</v>
      </c>
      <c r="D7429" s="1">
        <v>44982</v>
      </c>
      <c r="E7429" s="2">
        <v>0.63304398148148144</v>
      </c>
      <c r="F7429">
        <v>118</v>
      </c>
      <c r="G7429" t="str">
        <f>IFERROR(INDEX(menu_items!$B:$B,MATCH(F7429,menu_items!$A:$A,0)),"Unknown value")</f>
        <v>Steak Burrito</v>
      </c>
      <c r="H7429" t="str">
        <f>IFERROR(INDEX(menu_items!$C:$C,MATCH(F7429,menu_items!$A:$A,0)),"Unknown value")</f>
        <v>Mexican</v>
      </c>
      <c r="I7429" s="5">
        <f>IFERROR(INDEX(menu_items!$D:$D,MATCH(F7429,menu_items!$A:$A,0)),0)</f>
        <v>14.95</v>
      </c>
      <c r="J7429" t="str">
        <f t="shared" si="583"/>
        <v>Sat</v>
      </c>
      <c r="K7429">
        <f t="shared" si="584"/>
        <v>25</v>
      </c>
      <c r="L7429" t="str">
        <f t="shared" si="585"/>
        <v>Feb</v>
      </c>
      <c r="M7429">
        <v>15</v>
      </c>
      <c r="N7429">
        <f t="shared" si="586"/>
        <v>2</v>
      </c>
      <c r="O7429" s="5">
        <f t="shared" si="587"/>
        <v>29.45</v>
      </c>
    </row>
    <row r="7430" spans="1:15" x14ac:dyDescent="0.25">
      <c r="A7430">
        <v>7516</v>
      </c>
      <c r="B7430">
        <v>3310</v>
      </c>
      <c r="C7430">
        <f>IF(COUNTIF($B$2:B7430,B7430)=1,1,0)</f>
        <v>1</v>
      </c>
      <c r="D7430" s="1">
        <v>44982</v>
      </c>
      <c r="E7430" s="2">
        <v>0.65208333333333335</v>
      </c>
      <c r="F7430">
        <v>101</v>
      </c>
      <c r="G7430" t="str">
        <f>IFERROR(INDEX(menu_items!$B:$B,MATCH(F7430,menu_items!$A:$A,0)),"Unknown value")</f>
        <v>Hamburger</v>
      </c>
      <c r="H7430" t="str">
        <f>IFERROR(INDEX(menu_items!$C:$C,MATCH(F7430,menu_items!$A:$A,0)),"Unknown value")</f>
        <v>American</v>
      </c>
      <c r="I7430" s="5">
        <f>IFERROR(INDEX(menu_items!$D:$D,MATCH(F7430,menu_items!$A:$A,0)),0)</f>
        <v>12.95</v>
      </c>
      <c r="J7430" t="str">
        <f t="shared" si="583"/>
        <v>Sat</v>
      </c>
      <c r="K7430">
        <f t="shared" si="584"/>
        <v>25</v>
      </c>
      <c r="L7430" t="str">
        <f t="shared" si="585"/>
        <v>Feb</v>
      </c>
      <c r="M7430">
        <v>15</v>
      </c>
      <c r="N7430">
        <f t="shared" si="586"/>
        <v>3</v>
      </c>
      <c r="O7430" s="5">
        <f t="shared" si="587"/>
        <v>48.849999999999994</v>
      </c>
    </row>
    <row r="7431" spans="1:15" x14ac:dyDescent="0.25">
      <c r="A7431">
        <v>7517</v>
      </c>
      <c r="B7431">
        <v>3310</v>
      </c>
      <c r="C7431">
        <f>IF(COUNTIF($B$2:B7431,B7431)=1,1,0)</f>
        <v>0</v>
      </c>
      <c r="D7431" s="1">
        <v>44982</v>
      </c>
      <c r="E7431" s="2">
        <v>0.65208333333333335</v>
      </c>
      <c r="F7431">
        <v>127</v>
      </c>
      <c r="G7431" t="str">
        <f>IFERROR(INDEX(menu_items!$B:$B,MATCH(F7431,menu_items!$A:$A,0)),"Unknown value")</f>
        <v>Meat Lasagna</v>
      </c>
      <c r="H7431" t="str">
        <f>IFERROR(INDEX(menu_items!$C:$C,MATCH(F7431,menu_items!$A:$A,0)),"Unknown value")</f>
        <v>Italian</v>
      </c>
      <c r="I7431" s="5">
        <f>IFERROR(INDEX(menu_items!$D:$D,MATCH(F7431,menu_items!$A:$A,0)),0)</f>
        <v>17.95</v>
      </c>
      <c r="J7431" t="str">
        <f t="shared" si="583"/>
        <v>Sat</v>
      </c>
      <c r="K7431">
        <f t="shared" si="584"/>
        <v>25</v>
      </c>
      <c r="L7431" t="str">
        <f t="shared" si="585"/>
        <v>Feb</v>
      </c>
      <c r="M7431">
        <v>15</v>
      </c>
      <c r="N7431">
        <f t="shared" si="586"/>
        <v>3</v>
      </c>
      <c r="O7431" s="5">
        <f t="shared" si="587"/>
        <v>48.849999999999994</v>
      </c>
    </row>
    <row r="7432" spans="1:15" x14ac:dyDescent="0.25">
      <c r="A7432">
        <v>7518</v>
      </c>
      <c r="B7432">
        <v>3310</v>
      </c>
      <c r="C7432">
        <f>IF(COUNTIF($B$2:B7432,B7432)=1,1,0)</f>
        <v>0</v>
      </c>
      <c r="D7432" s="1">
        <v>44982</v>
      </c>
      <c r="E7432" s="2">
        <v>0.65208333333333335</v>
      </c>
      <c r="F7432">
        <v>131</v>
      </c>
      <c r="G7432" t="str">
        <f>IFERROR(INDEX(menu_items!$B:$B,MATCH(F7432,menu_items!$A:$A,0)),"Unknown value")</f>
        <v>Chicken Parmesan</v>
      </c>
      <c r="H7432" t="str">
        <f>IFERROR(INDEX(menu_items!$C:$C,MATCH(F7432,menu_items!$A:$A,0)),"Unknown value")</f>
        <v>Italian</v>
      </c>
      <c r="I7432" s="5">
        <f>IFERROR(INDEX(menu_items!$D:$D,MATCH(F7432,menu_items!$A:$A,0)),0)</f>
        <v>17.95</v>
      </c>
      <c r="J7432" t="str">
        <f t="shared" si="583"/>
        <v>Sat</v>
      </c>
      <c r="K7432">
        <f t="shared" si="584"/>
        <v>25</v>
      </c>
      <c r="L7432" t="str">
        <f t="shared" si="585"/>
        <v>Feb</v>
      </c>
      <c r="M7432">
        <v>15</v>
      </c>
      <c r="N7432">
        <f t="shared" si="586"/>
        <v>3</v>
      </c>
      <c r="O7432" s="5">
        <f t="shared" si="587"/>
        <v>48.849999999999994</v>
      </c>
    </row>
    <row r="7433" spans="1:15" x14ac:dyDescent="0.25">
      <c r="A7433">
        <v>7519</v>
      </c>
      <c r="B7433">
        <v>3311</v>
      </c>
      <c r="C7433">
        <f>IF(COUNTIF($B$2:B7433,B7433)=1,1,0)</f>
        <v>1</v>
      </c>
      <c r="D7433" s="1">
        <v>44982</v>
      </c>
      <c r="E7433" s="2">
        <v>0.65586805555555561</v>
      </c>
      <c r="F7433">
        <v>124</v>
      </c>
      <c r="G7433" t="str">
        <f>IFERROR(INDEX(menu_items!$B:$B,MATCH(F7433,menu_items!$A:$A,0)),"Unknown value")</f>
        <v>Spaghetti</v>
      </c>
      <c r="H7433" t="str">
        <f>IFERROR(INDEX(menu_items!$C:$C,MATCH(F7433,menu_items!$A:$A,0)),"Unknown value")</f>
        <v>Italian</v>
      </c>
      <c r="I7433" s="5">
        <f>IFERROR(INDEX(menu_items!$D:$D,MATCH(F7433,menu_items!$A:$A,0)),0)</f>
        <v>14.5</v>
      </c>
      <c r="J7433" t="str">
        <f t="shared" si="583"/>
        <v>Sat</v>
      </c>
      <c r="K7433">
        <f t="shared" si="584"/>
        <v>25</v>
      </c>
      <c r="L7433" t="str">
        <f t="shared" si="585"/>
        <v>Feb</v>
      </c>
      <c r="M7433">
        <v>15</v>
      </c>
      <c r="N7433">
        <f t="shared" si="586"/>
        <v>4</v>
      </c>
      <c r="O7433" s="5">
        <f t="shared" si="587"/>
        <v>52.400000000000006</v>
      </c>
    </row>
    <row r="7434" spans="1:15" x14ac:dyDescent="0.25">
      <c r="A7434">
        <v>7520</v>
      </c>
      <c r="B7434">
        <v>3311</v>
      </c>
      <c r="C7434">
        <f>IF(COUNTIF($B$2:B7434,B7434)=1,1,0)</f>
        <v>0</v>
      </c>
      <c r="D7434" s="1">
        <v>44982</v>
      </c>
      <c r="E7434" s="2">
        <v>0.65586805555555561</v>
      </c>
      <c r="F7434">
        <v>120</v>
      </c>
      <c r="G7434" t="str">
        <f>IFERROR(INDEX(menu_items!$B:$B,MATCH(F7434,menu_items!$A:$A,0)),"Unknown value")</f>
        <v>Steak Torta</v>
      </c>
      <c r="H7434" t="str">
        <f>IFERROR(INDEX(menu_items!$C:$C,MATCH(F7434,menu_items!$A:$A,0)),"Unknown value")</f>
        <v>Mexican</v>
      </c>
      <c r="I7434" s="5">
        <f>IFERROR(INDEX(menu_items!$D:$D,MATCH(F7434,menu_items!$A:$A,0)),0)</f>
        <v>13.95</v>
      </c>
      <c r="J7434" t="str">
        <f t="shared" si="583"/>
        <v>Sat</v>
      </c>
      <c r="K7434">
        <f t="shared" si="584"/>
        <v>25</v>
      </c>
      <c r="L7434" t="str">
        <f t="shared" si="585"/>
        <v>Feb</v>
      </c>
      <c r="M7434">
        <v>15</v>
      </c>
      <c r="N7434">
        <f t="shared" si="586"/>
        <v>4</v>
      </c>
      <c r="O7434" s="5">
        <f t="shared" si="587"/>
        <v>52.400000000000006</v>
      </c>
    </row>
    <row r="7435" spans="1:15" x14ac:dyDescent="0.25">
      <c r="A7435">
        <v>7521</v>
      </c>
      <c r="B7435">
        <v>3311</v>
      </c>
      <c r="C7435">
        <f>IF(COUNTIF($B$2:B7435,B7435)=1,1,0)</f>
        <v>0</v>
      </c>
      <c r="D7435" s="1">
        <v>44982</v>
      </c>
      <c r="E7435" s="2">
        <v>0.65586805555555561</v>
      </c>
      <c r="F7435">
        <v>106</v>
      </c>
      <c r="G7435" t="str">
        <f>IFERROR(INDEX(menu_items!$B:$B,MATCH(F7435,menu_items!$A:$A,0)),"Unknown value")</f>
        <v>French Fries</v>
      </c>
      <c r="H7435" t="str">
        <f>IFERROR(INDEX(menu_items!$C:$C,MATCH(F7435,menu_items!$A:$A,0)),"Unknown value")</f>
        <v>American</v>
      </c>
      <c r="I7435" s="5">
        <f>IFERROR(INDEX(menu_items!$D:$D,MATCH(F7435,menu_items!$A:$A,0)),0)</f>
        <v>7</v>
      </c>
      <c r="J7435" t="str">
        <f t="shared" si="583"/>
        <v>Sat</v>
      </c>
      <c r="K7435">
        <f t="shared" si="584"/>
        <v>25</v>
      </c>
      <c r="L7435" t="str">
        <f t="shared" si="585"/>
        <v>Feb</v>
      </c>
      <c r="M7435">
        <v>15</v>
      </c>
      <c r="N7435">
        <f t="shared" si="586"/>
        <v>4</v>
      </c>
      <c r="O7435" s="5">
        <f t="shared" si="587"/>
        <v>52.400000000000006</v>
      </c>
    </row>
    <row r="7436" spans="1:15" x14ac:dyDescent="0.25">
      <c r="A7436">
        <v>7522</v>
      </c>
      <c r="B7436">
        <v>3311</v>
      </c>
      <c r="C7436">
        <f>IF(COUNTIF($B$2:B7436,B7436)=1,1,0)</f>
        <v>0</v>
      </c>
      <c r="D7436" s="1">
        <v>44982</v>
      </c>
      <c r="E7436" s="2">
        <v>0.65586805555555561</v>
      </c>
      <c r="F7436">
        <v>132</v>
      </c>
      <c r="G7436" t="str">
        <f>IFERROR(INDEX(menu_items!$B:$B,MATCH(F7436,menu_items!$A:$A,0)),"Unknown value")</f>
        <v>Eggplant Parmesan</v>
      </c>
      <c r="H7436" t="str">
        <f>IFERROR(INDEX(menu_items!$C:$C,MATCH(F7436,menu_items!$A:$A,0)),"Unknown value")</f>
        <v>Italian</v>
      </c>
      <c r="I7436" s="5">
        <f>IFERROR(INDEX(menu_items!$D:$D,MATCH(F7436,menu_items!$A:$A,0)),0)</f>
        <v>16.95</v>
      </c>
      <c r="J7436" t="str">
        <f t="shared" si="583"/>
        <v>Sat</v>
      </c>
      <c r="K7436">
        <f t="shared" si="584"/>
        <v>25</v>
      </c>
      <c r="L7436" t="str">
        <f t="shared" si="585"/>
        <v>Feb</v>
      </c>
      <c r="M7436">
        <v>15</v>
      </c>
      <c r="N7436">
        <f t="shared" si="586"/>
        <v>4</v>
      </c>
      <c r="O7436" s="5">
        <f t="shared" si="587"/>
        <v>52.400000000000006</v>
      </c>
    </row>
    <row r="7437" spans="1:15" x14ac:dyDescent="0.25">
      <c r="A7437">
        <v>7523</v>
      </c>
      <c r="B7437">
        <v>3312</v>
      </c>
      <c r="C7437">
        <f>IF(COUNTIF($B$2:B7437,B7437)=1,1,0)</f>
        <v>1</v>
      </c>
      <c r="D7437" s="1">
        <v>44982</v>
      </c>
      <c r="E7437" s="2">
        <v>0.65936342592592589</v>
      </c>
      <c r="F7437">
        <v>110</v>
      </c>
      <c r="G7437" t="str">
        <f>IFERROR(INDEX(menu_items!$B:$B,MATCH(F7437,menu_items!$A:$A,0)),"Unknown value")</f>
        <v>Pork Ramen</v>
      </c>
      <c r="H7437" t="str">
        <f>IFERROR(INDEX(menu_items!$C:$C,MATCH(F7437,menu_items!$A:$A,0)),"Unknown value")</f>
        <v>Asian</v>
      </c>
      <c r="I7437" s="5">
        <f>IFERROR(INDEX(menu_items!$D:$D,MATCH(F7437,menu_items!$A:$A,0)),0)</f>
        <v>17.95</v>
      </c>
      <c r="J7437" t="str">
        <f t="shared" si="583"/>
        <v>Sat</v>
      </c>
      <c r="K7437">
        <f t="shared" si="584"/>
        <v>25</v>
      </c>
      <c r="L7437" t="str">
        <f t="shared" si="585"/>
        <v>Feb</v>
      </c>
      <c r="M7437">
        <v>15</v>
      </c>
      <c r="N7437">
        <f t="shared" si="586"/>
        <v>2</v>
      </c>
      <c r="O7437" s="5">
        <f t="shared" si="587"/>
        <v>29.9</v>
      </c>
    </row>
    <row r="7438" spans="1:15" x14ac:dyDescent="0.25">
      <c r="A7438">
        <v>7524</v>
      </c>
      <c r="B7438">
        <v>3312</v>
      </c>
      <c r="C7438">
        <f>IF(COUNTIF($B$2:B7438,B7438)=1,1,0)</f>
        <v>0</v>
      </c>
      <c r="D7438" s="1">
        <v>44982</v>
      </c>
      <c r="E7438" s="2">
        <v>0.65936342592592589</v>
      </c>
      <c r="F7438">
        <v>111</v>
      </c>
      <c r="G7438" t="str">
        <f>IFERROR(INDEX(menu_items!$B:$B,MATCH(F7438,menu_items!$A:$A,0)),"Unknown value")</f>
        <v>California Roll</v>
      </c>
      <c r="H7438" t="str">
        <f>IFERROR(INDEX(menu_items!$C:$C,MATCH(F7438,menu_items!$A:$A,0)),"Unknown value")</f>
        <v>Asian</v>
      </c>
      <c r="I7438" s="5">
        <f>IFERROR(INDEX(menu_items!$D:$D,MATCH(F7438,menu_items!$A:$A,0)),0)</f>
        <v>11.95</v>
      </c>
      <c r="J7438" t="str">
        <f t="shared" si="583"/>
        <v>Sat</v>
      </c>
      <c r="K7438">
        <f t="shared" si="584"/>
        <v>25</v>
      </c>
      <c r="L7438" t="str">
        <f t="shared" si="585"/>
        <v>Feb</v>
      </c>
      <c r="M7438">
        <v>15</v>
      </c>
      <c r="N7438">
        <f t="shared" si="586"/>
        <v>2</v>
      </c>
      <c r="O7438" s="5">
        <f t="shared" si="587"/>
        <v>29.9</v>
      </c>
    </row>
    <row r="7439" spans="1:15" x14ac:dyDescent="0.25">
      <c r="A7439">
        <v>7525</v>
      </c>
      <c r="B7439">
        <v>3313</v>
      </c>
      <c r="C7439">
        <f>IF(COUNTIF($B$2:B7439,B7439)=1,1,0)</f>
        <v>1</v>
      </c>
      <c r="D7439" s="1">
        <v>44982</v>
      </c>
      <c r="E7439" s="2">
        <v>0.66111111111111109</v>
      </c>
      <c r="F7439">
        <v>129</v>
      </c>
      <c r="G7439" t="str">
        <f>IFERROR(INDEX(menu_items!$B:$B,MATCH(F7439,menu_items!$A:$A,0)),"Unknown value")</f>
        <v>Mushroom Ravioli</v>
      </c>
      <c r="H7439" t="str">
        <f>IFERROR(INDEX(menu_items!$C:$C,MATCH(F7439,menu_items!$A:$A,0)),"Unknown value")</f>
        <v>Italian</v>
      </c>
      <c r="I7439" s="5">
        <f>IFERROR(INDEX(menu_items!$D:$D,MATCH(F7439,menu_items!$A:$A,0)),0)</f>
        <v>15.5</v>
      </c>
      <c r="J7439" t="str">
        <f t="shared" si="583"/>
        <v>Sat</v>
      </c>
      <c r="K7439">
        <f t="shared" si="584"/>
        <v>25</v>
      </c>
      <c r="L7439" t="str">
        <f t="shared" si="585"/>
        <v>Feb</v>
      </c>
      <c r="M7439">
        <v>15</v>
      </c>
      <c r="N7439">
        <f t="shared" si="586"/>
        <v>1</v>
      </c>
      <c r="O7439" s="5">
        <f t="shared" si="587"/>
        <v>15.5</v>
      </c>
    </row>
    <row r="7440" spans="1:15" x14ac:dyDescent="0.25">
      <c r="A7440">
        <v>7526</v>
      </c>
      <c r="B7440">
        <v>3314</v>
      </c>
      <c r="C7440">
        <f>IF(COUNTIF($B$2:B7440,B7440)=1,1,0)</f>
        <v>1</v>
      </c>
      <c r="D7440" s="1">
        <v>44982</v>
      </c>
      <c r="E7440" s="2">
        <v>0.66314814814814815</v>
      </c>
      <c r="F7440">
        <v>107</v>
      </c>
      <c r="G7440" t="str">
        <f>IFERROR(INDEX(menu_items!$B:$B,MATCH(F7440,menu_items!$A:$A,0)),"Unknown value")</f>
        <v>Orange Chicken</v>
      </c>
      <c r="H7440" t="str">
        <f>IFERROR(INDEX(menu_items!$C:$C,MATCH(F7440,menu_items!$A:$A,0)),"Unknown value")</f>
        <v>Asian</v>
      </c>
      <c r="I7440" s="5">
        <f>IFERROR(INDEX(menu_items!$D:$D,MATCH(F7440,menu_items!$A:$A,0)),0)</f>
        <v>16.5</v>
      </c>
      <c r="J7440" t="str">
        <f t="shared" si="583"/>
        <v>Sat</v>
      </c>
      <c r="K7440">
        <f t="shared" si="584"/>
        <v>25</v>
      </c>
      <c r="L7440" t="str">
        <f t="shared" si="585"/>
        <v>Feb</v>
      </c>
      <c r="M7440">
        <v>15</v>
      </c>
      <c r="N7440">
        <f t="shared" si="586"/>
        <v>3</v>
      </c>
      <c r="O7440" s="5">
        <f t="shared" si="587"/>
        <v>49.400000000000006</v>
      </c>
    </row>
    <row r="7441" spans="1:15" x14ac:dyDescent="0.25">
      <c r="A7441">
        <v>7527</v>
      </c>
      <c r="B7441">
        <v>3314</v>
      </c>
      <c r="C7441">
        <f>IF(COUNTIF($B$2:B7441,B7441)=1,1,0)</f>
        <v>0</v>
      </c>
      <c r="D7441" s="1">
        <v>44982</v>
      </c>
      <c r="E7441" s="2">
        <v>0.66314814814814815</v>
      </c>
      <c r="F7441">
        <v>125</v>
      </c>
      <c r="G7441" t="str">
        <f>IFERROR(INDEX(menu_items!$B:$B,MATCH(F7441,menu_items!$A:$A,0)),"Unknown value")</f>
        <v>Spaghetti &amp; Meatballs</v>
      </c>
      <c r="H7441" t="str">
        <f>IFERROR(INDEX(menu_items!$C:$C,MATCH(F7441,menu_items!$A:$A,0)),"Unknown value")</f>
        <v>Italian</v>
      </c>
      <c r="I7441" s="5">
        <f>IFERROR(INDEX(menu_items!$D:$D,MATCH(F7441,menu_items!$A:$A,0)),0)</f>
        <v>17.95</v>
      </c>
      <c r="J7441" t="str">
        <f t="shared" si="583"/>
        <v>Sat</v>
      </c>
      <c r="K7441">
        <f t="shared" si="584"/>
        <v>25</v>
      </c>
      <c r="L7441" t="str">
        <f t="shared" si="585"/>
        <v>Feb</v>
      </c>
      <c r="M7441">
        <v>15</v>
      </c>
      <c r="N7441">
        <f t="shared" si="586"/>
        <v>3</v>
      </c>
      <c r="O7441" s="5">
        <f t="shared" si="587"/>
        <v>49.400000000000006</v>
      </c>
    </row>
    <row r="7442" spans="1:15" x14ac:dyDescent="0.25">
      <c r="A7442">
        <v>7528</v>
      </c>
      <c r="B7442">
        <v>3314</v>
      </c>
      <c r="C7442">
        <f>IF(COUNTIF($B$2:B7442,B7442)=1,1,0)</f>
        <v>0</v>
      </c>
      <c r="D7442" s="1">
        <v>44982</v>
      </c>
      <c r="E7442" s="2">
        <v>0.66314814814814815</v>
      </c>
      <c r="F7442">
        <v>112</v>
      </c>
      <c r="G7442" t="str">
        <f>IFERROR(INDEX(menu_items!$B:$B,MATCH(F7442,menu_items!$A:$A,0)),"Unknown value")</f>
        <v>Salmon Roll</v>
      </c>
      <c r="H7442" t="str">
        <f>IFERROR(INDEX(menu_items!$C:$C,MATCH(F7442,menu_items!$A:$A,0)),"Unknown value")</f>
        <v>Asian</v>
      </c>
      <c r="I7442" s="5">
        <f>IFERROR(INDEX(menu_items!$D:$D,MATCH(F7442,menu_items!$A:$A,0)),0)</f>
        <v>14.95</v>
      </c>
      <c r="J7442" t="str">
        <f t="shared" si="583"/>
        <v>Sat</v>
      </c>
      <c r="K7442">
        <f t="shared" si="584"/>
        <v>25</v>
      </c>
      <c r="L7442" t="str">
        <f t="shared" si="585"/>
        <v>Feb</v>
      </c>
      <c r="M7442">
        <v>15</v>
      </c>
      <c r="N7442">
        <f t="shared" si="586"/>
        <v>3</v>
      </c>
      <c r="O7442" s="5">
        <f t="shared" si="587"/>
        <v>49.400000000000006</v>
      </c>
    </row>
    <row r="7443" spans="1:15" x14ac:dyDescent="0.25">
      <c r="A7443">
        <v>7529</v>
      </c>
      <c r="B7443">
        <v>3315</v>
      </c>
      <c r="C7443">
        <f>IF(COUNTIF($B$2:B7443,B7443)=1,1,0)</f>
        <v>1</v>
      </c>
      <c r="D7443" s="1">
        <v>44982</v>
      </c>
      <c r="E7443" s="2">
        <v>0.68623842592592588</v>
      </c>
      <c r="F7443">
        <v>120</v>
      </c>
      <c r="G7443" t="str">
        <f>IFERROR(INDEX(menu_items!$B:$B,MATCH(F7443,menu_items!$A:$A,0)),"Unknown value")</f>
        <v>Steak Torta</v>
      </c>
      <c r="H7443" t="str">
        <f>IFERROR(INDEX(menu_items!$C:$C,MATCH(F7443,menu_items!$A:$A,0)),"Unknown value")</f>
        <v>Mexican</v>
      </c>
      <c r="I7443" s="5">
        <f>IFERROR(INDEX(menu_items!$D:$D,MATCH(F7443,menu_items!$A:$A,0)),0)</f>
        <v>13.95</v>
      </c>
      <c r="J7443" t="str">
        <f t="shared" si="583"/>
        <v>Sat</v>
      </c>
      <c r="K7443">
        <f t="shared" si="584"/>
        <v>25</v>
      </c>
      <c r="L7443" t="str">
        <f t="shared" si="585"/>
        <v>Feb</v>
      </c>
      <c r="M7443">
        <v>16</v>
      </c>
      <c r="N7443">
        <f t="shared" si="586"/>
        <v>2</v>
      </c>
      <c r="O7443" s="5">
        <f t="shared" si="587"/>
        <v>31.9</v>
      </c>
    </row>
    <row r="7444" spans="1:15" x14ac:dyDescent="0.25">
      <c r="A7444">
        <v>7530</v>
      </c>
      <c r="B7444">
        <v>3315</v>
      </c>
      <c r="C7444">
        <f>IF(COUNTIF($B$2:B7444,B7444)=1,1,0)</f>
        <v>0</v>
      </c>
      <c r="D7444" s="1">
        <v>44982</v>
      </c>
      <c r="E7444" s="2">
        <v>0.68623842592592588</v>
      </c>
      <c r="F7444">
        <v>131</v>
      </c>
      <c r="G7444" t="str">
        <f>IFERROR(INDEX(menu_items!$B:$B,MATCH(F7444,menu_items!$A:$A,0)),"Unknown value")</f>
        <v>Chicken Parmesan</v>
      </c>
      <c r="H7444" t="str">
        <f>IFERROR(INDEX(menu_items!$C:$C,MATCH(F7444,menu_items!$A:$A,0)),"Unknown value")</f>
        <v>Italian</v>
      </c>
      <c r="I7444" s="5">
        <f>IFERROR(INDEX(menu_items!$D:$D,MATCH(F7444,menu_items!$A:$A,0)),0)</f>
        <v>17.95</v>
      </c>
      <c r="J7444" t="str">
        <f t="shared" si="583"/>
        <v>Sat</v>
      </c>
      <c r="K7444">
        <f t="shared" si="584"/>
        <v>25</v>
      </c>
      <c r="L7444" t="str">
        <f t="shared" si="585"/>
        <v>Feb</v>
      </c>
      <c r="M7444">
        <v>16</v>
      </c>
      <c r="N7444">
        <f t="shared" si="586"/>
        <v>2</v>
      </c>
      <c r="O7444" s="5">
        <f t="shared" si="587"/>
        <v>31.9</v>
      </c>
    </row>
    <row r="7445" spans="1:15" x14ac:dyDescent="0.25">
      <c r="A7445">
        <v>7531</v>
      </c>
      <c r="B7445">
        <v>3316</v>
      </c>
      <c r="C7445">
        <f>IF(COUNTIF($B$2:B7445,B7445)=1,1,0)</f>
        <v>1</v>
      </c>
      <c r="D7445" s="1">
        <v>44982</v>
      </c>
      <c r="E7445" s="2">
        <v>0.69354166666666661</v>
      </c>
      <c r="F7445">
        <v>132</v>
      </c>
      <c r="G7445" t="str">
        <f>IFERROR(INDEX(menu_items!$B:$B,MATCH(F7445,menu_items!$A:$A,0)),"Unknown value")</f>
        <v>Eggplant Parmesan</v>
      </c>
      <c r="H7445" t="str">
        <f>IFERROR(INDEX(menu_items!$C:$C,MATCH(F7445,menu_items!$A:$A,0)),"Unknown value")</f>
        <v>Italian</v>
      </c>
      <c r="I7445" s="5">
        <f>IFERROR(INDEX(menu_items!$D:$D,MATCH(F7445,menu_items!$A:$A,0)),0)</f>
        <v>16.95</v>
      </c>
      <c r="J7445" t="str">
        <f t="shared" si="583"/>
        <v>Sat</v>
      </c>
      <c r="K7445">
        <f t="shared" si="584"/>
        <v>25</v>
      </c>
      <c r="L7445" t="str">
        <f t="shared" si="585"/>
        <v>Feb</v>
      </c>
      <c r="M7445">
        <v>16</v>
      </c>
      <c r="N7445">
        <f t="shared" si="586"/>
        <v>1</v>
      </c>
      <c r="O7445" s="5">
        <f t="shared" si="587"/>
        <v>16.95</v>
      </c>
    </row>
    <row r="7446" spans="1:15" x14ac:dyDescent="0.25">
      <c r="A7446">
        <v>7532</v>
      </c>
      <c r="B7446">
        <v>3317</v>
      </c>
      <c r="C7446">
        <f>IF(COUNTIF($B$2:B7446,B7446)=1,1,0)</f>
        <v>1</v>
      </c>
      <c r="D7446" s="1">
        <v>44982</v>
      </c>
      <c r="E7446" s="2">
        <v>0.70241898148148152</v>
      </c>
      <c r="F7446">
        <v>124</v>
      </c>
      <c r="G7446" t="str">
        <f>IFERROR(INDEX(menu_items!$B:$B,MATCH(F7446,menu_items!$A:$A,0)),"Unknown value")</f>
        <v>Spaghetti</v>
      </c>
      <c r="H7446" t="str">
        <f>IFERROR(INDEX(menu_items!$C:$C,MATCH(F7446,menu_items!$A:$A,0)),"Unknown value")</f>
        <v>Italian</v>
      </c>
      <c r="I7446" s="5">
        <f>IFERROR(INDEX(menu_items!$D:$D,MATCH(F7446,menu_items!$A:$A,0)),0)</f>
        <v>14.5</v>
      </c>
      <c r="J7446" t="str">
        <f t="shared" si="583"/>
        <v>Sat</v>
      </c>
      <c r="K7446">
        <f t="shared" si="584"/>
        <v>25</v>
      </c>
      <c r="L7446" t="str">
        <f t="shared" si="585"/>
        <v>Feb</v>
      </c>
      <c r="M7446">
        <v>16</v>
      </c>
      <c r="N7446">
        <f t="shared" si="586"/>
        <v>2</v>
      </c>
      <c r="O7446" s="5">
        <f t="shared" si="587"/>
        <v>29.45</v>
      </c>
    </row>
    <row r="7447" spans="1:15" x14ac:dyDescent="0.25">
      <c r="A7447">
        <v>7533</v>
      </c>
      <c r="B7447">
        <v>3317</v>
      </c>
      <c r="C7447">
        <f>IF(COUNTIF($B$2:B7447,B7447)=1,1,0)</f>
        <v>0</v>
      </c>
      <c r="D7447" s="1">
        <v>44982</v>
      </c>
      <c r="E7447" s="2">
        <v>0.70241898148148152</v>
      </c>
      <c r="F7447">
        <v>118</v>
      </c>
      <c r="G7447" t="str">
        <f>IFERROR(INDEX(menu_items!$B:$B,MATCH(F7447,menu_items!$A:$A,0)),"Unknown value")</f>
        <v>Steak Burrito</v>
      </c>
      <c r="H7447" t="str">
        <f>IFERROR(INDEX(menu_items!$C:$C,MATCH(F7447,menu_items!$A:$A,0)),"Unknown value")</f>
        <v>Mexican</v>
      </c>
      <c r="I7447" s="5">
        <f>IFERROR(INDEX(menu_items!$D:$D,MATCH(F7447,menu_items!$A:$A,0)),0)</f>
        <v>14.95</v>
      </c>
      <c r="J7447" t="str">
        <f t="shared" si="583"/>
        <v>Sat</v>
      </c>
      <c r="K7447">
        <f t="shared" si="584"/>
        <v>25</v>
      </c>
      <c r="L7447" t="str">
        <f t="shared" si="585"/>
        <v>Feb</v>
      </c>
      <c r="M7447">
        <v>16</v>
      </c>
      <c r="N7447">
        <f t="shared" si="586"/>
        <v>2</v>
      </c>
      <c r="O7447" s="5">
        <f t="shared" si="587"/>
        <v>29.45</v>
      </c>
    </row>
    <row r="7448" spans="1:15" x14ac:dyDescent="0.25">
      <c r="A7448">
        <v>7534</v>
      </c>
      <c r="B7448">
        <v>3318</v>
      </c>
      <c r="C7448">
        <f>IF(COUNTIF($B$2:B7448,B7448)=1,1,0)</f>
        <v>1</v>
      </c>
      <c r="D7448" s="1">
        <v>44982</v>
      </c>
      <c r="E7448" s="2">
        <v>0.70701388888888894</v>
      </c>
      <c r="F7448">
        <v>126</v>
      </c>
      <c r="G7448" t="str">
        <f>IFERROR(INDEX(menu_items!$B:$B,MATCH(F7448,menu_items!$A:$A,0)),"Unknown value")</f>
        <v>Fettuccine Alfredo</v>
      </c>
      <c r="H7448" t="str">
        <f>IFERROR(INDEX(menu_items!$C:$C,MATCH(F7448,menu_items!$A:$A,0)),"Unknown value")</f>
        <v>Italian</v>
      </c>
      <c r="I7448" s="5">
        <f>IFERROR(INDEX(menu_items!$D:$D,MATCH(F7448,menu_items!$A:$A,0)),0)</f>
        <v>14.5</v>
      </c>
      <c r="J7448" t="str">
        <f t="shared" si="583"/>
        <v>Sat</v>
      </c>
      <c r="K7448">
        <f t="shared" si="584"/>
        <v>25</v>
      </c>
      <c r="L7448" t="str">
        <f t="shared" si="585"/>
        <v>Feb</v>
      </c>
      <c r="M7448">
        <v>16</v>
      </c>
      <c r="N7448">
        <f t="shared" si="586"/>
        <v>2</v>
      </c>
      <c r="O7448" s="5">
        <f t="shared" si="587"/>
        <v>21.5</v>
      </c>
    </row>
    <row r="7449" spans="1:15" x14ac:dyDescent="0.25">
      <c r="A7449">
        <v>7535</v>
      </c>
      <c r="B7449">
        <v>3318</v>
      </c>
      <c r="C7449">
        <f>IF(COUNTIF($B$2:B7449,B7449)=1,1,0)</f>
        <v>0</v>
      </c>
      <c r="D7449" s="1">
        <v>44982</v>
      </c>
      <c r="E7449" s="2">
        <v>0.70701388888888894</v>
      </c>
      <c r="F7449">
        <v>106</v>
      </c>
      <c r="G7449" t="str">
        <f>IFERROR(INDEX(menu_items!$B:$B,MATCH(F7449,menu_items!$A:$A,0)),"Unknown value")</f>
        <v>French Fries</v>
      </c>
      <c r="H7449" t="str">
        <f>IFERROR(INDEX(menu_items!$C:$C,MATCH(F7449,menu_items!$A:$A,0)),"Unknown value")</f>
        <v>American</v>
      </c>
      <c r="I7449" s="5">
        <f>IFERROR(INDEX(menu_items!$D:$D,MATCH(F7449,menu_items!$A:$A,0)),0)</f>
        <v>7</v>
      </c>
      <c r="J7449" t="str">
        <f t="shared" si="583"/>
        <v>Sat</v>
      </c>
      <c r="K7449">
        <f t="shared" si="584"/>
        <v>25</v>
      </c>
      <c r="L7449" t="str">
        <f t="shared" si="585"/>
        <v>Feb</v>
      </c>
      <c r="M7449">
        <v>16</v>
      </c>
      <c r="N7449">
        <f t="shared" si="586"/>
        <v>2</v>
      </c>
      <c r="O7449" s="5">
        <f t="shared" si="587"/>
        <v>21.5</v>
      </c>
    </row>
    <row r="7450" spans="1:15" x14ac:dyDescent="0.25">
      <c r="A7450">
        <v>7536</v>
      </c>
      <c r="B7450">
        <v>3319</v>
      </c>
      <c r="C7450">
        <f>IF(COUNTIF($B$2:B7450,B7450)=1,1,0)</f>
        <v>1</v>
      </c>
      <c r="D7450" s="1">
        <v>44982</v>
      </c>
      <c r="E7450" s="2">
        <v>0.71211805555555552</v>
      </c>
      <c r="F7450">
        <v>116</v>
      </c>
      <c r="G7450" t="str">
        <f>IFERROR(INDEX(menu_items!$B:$B,MATCH(F7450,menu_items!$A:$A,0)),"Unknown value")</f>
        <v>Steak Tacos</v>
      </c>
      <c r="H7450" t="str">
        <f>IFERROR(INDEX(menu_items!$C:$C,MATCH(F7450,menu_items!$A:$A,0)),"Unknown value")</f>
        <v>Mexican</v>
      </c>
      <c r="I7450" s="5">
        <f>IFERROR(INDEX(menu_items!$D:$D,MATCH(F7450,menu_items!$A:$A,0)),0)</f>
        <v>13.95</v>
      </c>
      <c r="J7450" t="str">
        <f t="shared" si="583"/>
        <v>Sat</v>
      </c>
      <c r="K7450">
        <f t="shared" si="584"/>
        <v>25</v>
      </c>
      <c r="L7450" t="str">
        <f t="shared" si="585"/>
        <v>Feb</v>
      </c>
      <c r="M7450">
        <v>17</v>
      </c>
      <c r="N7450">
        <f t="shared" si="586"/>
        <v>1</v>
      </c>
      <c r="O7450" s="5">
        <f t="shared" si="587"/>
        <v>13.95</v>
      </c>
    </row>
    <row r="7451" spans="1:15" x14ac:dyDescent="0.25">
      <c r="A7451">
        <v>7537</v>
      </c>
      <c r="B7451">
        <v>3320</v>
      </c>
      <c r="C7451">
        <f>IF(COUNTIF($B$2:B7451,B7451)=1,1,0)</f>
        <v>1</v>
      </c>
      <c r="D7451" s="1">
        <v>44982</v>
      </c>
      <c r="E7451" s="2">
        <v>0.71474537037037034</v>
      </c>
      <c r="F7451">
        <v>126</v>
      </c>
      <c r="G7451" t="str">
        <f>IFERROR(INDEX(menu_items!$B:$B,MATCH(F7451,menu_items!$A:$A,0)),"Unknown value")</f>
        <v>Fettuccine Alfredo</v>
      </c>
      <c r="H7451" t="str">
        <f>IFERROR(INDEX(menu_items!$C:$C,MATCH(F7451,menu_items!$A:$A,0)),"Unknown value")</f>
        <v>Italian</v>
      </c>
      <c r="I7451" s="5">
        <f>IFERROR(INDEX(menu_items!$D:$D,MATCH(F7451,menu_items!$A:$A,0)),0)</f>
        <v>14.5</v>
      </c>
      <c r="J7451" t="str">
        <f t="shared" si="583"/>
        <v>Sat</v>
      </c>
      <c r="K7451">
        <f t="shared" si="584"/>
        <v>25</v>
      </c>
      <c r="L7451" t="str">
        <f t="shared" si="585"/>
        <v>Feb</v>
      </c>
      <c r="M7451">
        <v>17</v>
      </c>
      <c r="N7451">
        <f t="shared" si="586"/>
        <v>2</v>
      </c>
      <c r="O7451" s="5">
        <f t="shared" si="587"/>
        <v>23.5</v>
      </c>
    </row>
    <row r="7452" spans="1:15" x14ac:dyDescent="0.25">
      <c r="A7452">
        <v>7538</v>
      </c>
      <c r="B7452">
        <v>3320</v>
      </c>
      <c r="C7452">
        <f>IF(COUNTIF($B$2:B7452,B7452)=1,1,0)</f>
        <v>0</v>
      </c>
      <c r="D7452" s="1">
        <v>44982</v>
      </c>
      <c r="E7452" s="2">
        <v>0.71474537037037034</v>
      </c>
      <c r="F7452">
        <v>123</v>
      </c>
      <c r="G7452" t="str">
        <f>IFERROR(INDEX(menu_items!$B:$B,MATCH(F7452,menu_items!$A:$A,0)),"Unknown value")</f>
        <v>Chips &amp; Guacamole</v>
      </c>
      <c r="H7452" t="str">
        <f>IFERROR(INDEX(menu_items!$C:$C,MATCH(F7452,menu_items!$A:$A,0)),"Unknown value")</f>
        <v>Mexican</v>
      </c>
      <c r="I7452" s="5">
        <f>IFERROR(INDEX(menu_items!$D:$D,MATCH(F7452,menu_items!$A:$A,0)),0)</f>
        <v>9</v>
      </c>
      <c r="J7452" t="str">
        <f t="shared" si="583"/>
        <v>Sat</v>
      </c>
      <c r="K7452">
        <f t="shared" si="584"/>
        <v>25</v>
      </c>
      <c r="L7452" t="str">
        <f t="shared" si="585"/>
        <v>Feb</v>
      </c>
      <c r="M7452">
        <v>17</v>
      </c>
      <c r="N7452">
        <f t="shared" si="586"/>
        <v>2</v>
      </c>
      <c r="O7452" s="5">
        <f t="shared" si="587"/>
        <v>23.5</v>
      </c>
    </row>
    <row r="7453" spans="1:15" x14ac:dyDescent="0.25">
      <c r="A7453">
        <v>7539</v>
      </c>
      <c r="B7453">
        <v>3321</v>
      </c>
      <c r="C7453">
        <f>IF(COUNTIF($B$2:B7453,B7453)=1,1,0)</f>
        <v>1</v>
      </c>
      <c r="D7453" s="1">
        <v>44982</v>
      </c>
      <c r="E7453" s="2">
        <v>0.72370370370370374</v>
      </c>
      <c r="F7453">
        <v>125</v>
      </c>
      <c r="G7453" t="str">
        <f>IFERROR(INDEX(menu_items!$B:$B,MATCH(F7453,menu_items!$A:$A,0)),"Unknown value")</f>
        <v>Spaghetti &amp; Meatballs</v>
      </c>
      <c r="H7453" t="str">
        <f>IFERROR(INDEX(menu_items!$C:$C,MATCH(F7453,menu_items!$A:$A,0)),"Unknown value")</f>
        <v>Italian</v>
      </c>
      <c r="I7453" s="5">
        <f>IFERROR(INDEX(menu_items!$D:$D,MATCH(F7453,menu_items!$A:$A,0)),0)</f>
        <v>17.95</v>
      </c>
      <c r="J7453" t="str">
        <f t="shared" si="583"/>
        <v>Sat</v>
      </c>
      <c r="K7453">
        <f t="shared" si="584"/>
        <v>25</v>
      </c>
      <c r="L7453" t="str">
        <f t="shared" si="585"/>
        <v>Feb</v>
      </c>
      <c r="M7453">
        <v>17</v>
      </c>
      <c r="N7453">
        <f t="shared" si="586"/>
        <v>4</v>
      </c>
      <c r="O7453" s="5">
        <f t="shared" si="587"/>
        <v>62.849999999999994</v>
      </c>
    </row>
    <row r="7454" spans="1:15" x14ac:dyDescent="0.25">
      <c r="A7454">
        <v>7540</v>
      </c>
      <c r="B7454">
        <v>3321</v>
      </c>
      <c r="C7454">
        <f>IF(COUNTIF($B$2:B7454,B7454)=1,1,0)</f>
        <v>0</v>
      </c>
      <c r="D7454" s="1">
        <v>44982</v>
      </c>
      <c r="E7454" s="2">
        <v>0.72370370370370374</v>
      </c>
      <c r="F7454">
        <v>105</v>
      </c>
      <c r="G7454" t="str">
        <f>IFERROR(INDEX(menu_items!$B:$B,MATCH(F7454,menu_items!$A:$A,0)),"Unknown value")</f>
        <v>Mac &amp; Cheese</v>
      </c>
      <c r="H7454" t="str">
        <f>IFERROR(INDEX(menu_items!$C:$C,MATCH(F7454,menu_items!$A:$A,0)),"Unknown value")</f>
        <v>American</v>
      </c>
      <c r="I7454" s="5">
        <f>IFERROR(INDEX(menu_items!$D:$D,MATCH(F7454,menu_items!$A:$A,0)),0)</f>
        <v>7</v>
      </c>
      <c r="J7454" t="str">
        <f t="shared" si="583"/>
        <v>Sat</v>
      </c>
      <c r="K7454">
        <f t="shared" si="584"/>
        <v>25</v>
      </c>
      <c r="L7454" t="str">
        <f t="shared" si="585"/>
        <v>Feb</v>
      </c>
      <c r="M7454">
        <v>17</v>
      </c>
      <c r="N7454">
        <f t="shared" si="586"/>
        <v>4</v>
      </c>
      <c r="O7454" s="5">
        <f t="shared" si="587"/>
        <v>62.849999999999994</v>
      </c>
    </row>
    <row r="7455" spans="1:15" x14ac:dyDescent="0.25">
      <c r="A7455">
        <v>7541</v>
      </c>
      <c r="B7455">
        <v>3321</v>
      </c>
      <c r="C7455">
        <f>IF(COUNTIF($B$2:B7455,B7455)=1,1,0)</f>
        <v>0</v>
      </c>
      <c r="D7455" s="1">
        <v>44982</v>
      </c>
      <c r="E7455" s="2">
        <v>0.72370370370370374</v>
      </c>
      <c r="F7455">
        <v>130</v>
      </c>
      <c r="G7455" t="str">
        <f>IFERROR(INDEX(menu_items!$B:$B,MATCH(F7455,menu_items!$A:$A,0)),"Unknown value")</f>
        <v>Shrimp Scampi</v>
      </c>
      <c r="H7455" t="str">
        <f>IFERROR(INDEX(menu_items!$C:$C,MATCH(F7455,menu_items!$A:$A,0)),"Unknown value")</f>
        <v>Italian</v>
      </c>
      <c r="I7455" s="5">
        <f>IFERROR(INDEX(menu_items!$D:$D,MATCH(F7455,menu_items!$A:$A,0)),0)</f>
        <v>19.95</v>
      </c>
      <c r="J7455" t="str">
        <f t="shared" si="583"/>
        <v>Sat</v>
      </c>
      <c r="K7455">
        <f t="shared" si="584"/>
        <v>25</v>
      </c>
      <c r="L7455" t="str">
        <f t="shared" si="585"/>
        <v>Feb</v>
      </c>
      <c r="M7455">
        <v>17</v>
      </c>
      <c r="N7455">
        <f t="shared" si="586"/>
        <v>4</v>
      </c>
      <c r="O7455" s="5">
        <f t="shared" si="587"/>
        <v>62.849999999999994</v>
      </c>
    </row>
    <row r="7456" spans="1:15" x14ac:dyDescent="0.25">
      <c r="A7456">
        <v>7542</v>
      </c>
      <c r="B7456">
        <v>3321</v>
      </c>
      <c r="C7456">
        <f>IF(COUNTIF($B$2:B7456,B7456)=1,1,0)</f>
        <v>0</v>
      </c>
      <c r="D7456" s="1">
        <v>44982</v>
      </c>
      <c r="E7456" s="2">
        <v>0.72370370370370374</v>
      </c>
      <c r="F7456">
        <v>131</v>
      </c>
      <c r="G7456" t="str">
        <f>IFERROR(INDEX(menu_items!$B:$B,MATCH(F7456,menu_items!$A:$A,0)),"Unknown value")</f>
        <v>Chicken Parmesan</v>
      </c>
      <c r="H7456" t="str">
        <f>IFERROR(INDEX(menu_items!$C:$C,MATCH(F7456,menu_items!$A:$A,0)),"Unknown value")</f>
        <v>Italian</v>
      </c>
      <c r="I7456" s="5">
        <f>IFERROR(INDEX(menu_items!$D:$D,MATCH(F7456,menu_items!$A:$A,0)),0)</f>
        <v>17.95</v>
      </c>
      <c r="J7456" t="str">
        <f t="shared" si="583"/>
        <v>Sat</v>
      </c>
      <c r="K7456">
        <f t="shared" si="584"/>
        <v>25</v>
      </c>
      <c r="L7456" t="str">
        <f t="shared" si="585"/>
        <v>Feb</v>
      </c>
      <c r="M7456">
        <v>17</v>
      </c>
      <c r="N7456">
        <f t="shared" si="586"/>
        <v>4</v>
      </c>
      <c r="O7456" s="5">
        <f t="shared" si="587"/>
        <v>62.849999999999994</v>
      </c>
    </row>
    <row r="7457" spans="1:15" x14ac:dyDescent="0.25">
      <c r="A7457">
        <v>7543</v>
      </c>
      <c r="B7457">
        <v>3322</v>
      </c>
      <c r="C7457">
        <f>IF(COUNTIF($B$2:B7457,B7457)=1,1,0)</f>
        <v>1</v>
      </c>
      <c r="D7457" s="1">
        <v>44982</v>
      </c>
      <c r="E7457" s="2">
        <v>0.72584490740740737</v>
      </c>
      <c r="F7457">
        <v>107</v>
      </c>
      <c r="G7457" t="str">
        <f>IFERROR(INDEX(menu_items!$B:$B,MATCH(F7457,menu_items!$A:$A,0)),"Unknown value")</f>
        <v>Orange Chicken</v>
      </c>
      <c r="H7457" t="str">
        <f>IFERROR(INDEX(menu_items!$C:$C,MATCH(F7457,menu_items!$A:$A,0)),"Unknown value")</f>
        <v>Asian</v>
      </c>
      <c r="I7457" s="5">
        <f>IFERROR(INDEX(menu_items!$D:$D,MATCH(F7457,menu_items!$A:$A,0)),0)</f>
        <v>16.5</v>
      </c>
      <c r="J7457" t="str">
        <f t="shared" si="583"/>
        <v>Sat</v>
      </c>
      <c r="K7457">
        <f t="shared" si="584"/>
        <v>25</v>
      </c>
      <c r="L7457" t="str">
        <f t="shared" si="585"/>
        <v>Feb</v>
      </c>
      <c r="M7457">
        <v>17</v>
      </c>
      <c r="N7457">
        <f t="shared" si="586"/>
        <v>4</v>
      </c>
      <c r="O7457" s="5">
        <f t="shared" si="587"/>
        <v>55.400000000000006</v>
      </c>
    </row>
    <row r="7458" spans="1:15" x14ac:dyDescent="0.25">
      <c r="A7458">
        <v>7544</v>
      </c>
      <c r="B7458">
        <v>3322</v>
      </c>
      <c r="C7458">
        <f>IF(COUNTIF($B$2:B7458,B7458)=1,1,0)</f>
        <v>0</v>
      </c>
      <c r="D7458" s="1">
        <v>44982</v>
      </c>
      <c r="E7458" s="2">
        <v>0.72584490740740737</v>
      </c>
      <c r="F7458">
        <v>125</v>
      </c>
      <c r="G7458" t="str">
        <f>IFERROR(INDEX(menu_items!$B:$B,MATCH(F7458,menu_items!$A:$A,0)),"Unknown value")</f>
        <v>Spaghetti &amp; Meatballs</v>
      </c>
      <c r="H7458" t="str">
        <f>IFERROR(INDEX(menu_items!$C:$C,MATCH(F7458,menu_items!$A:$A,0)),"Unknown value")</f>
        <v>Italian</v>
      </c>
      <c r="I7458" s="5">
        <f>IFERROR(INDEX(menu_items!$D:$D,MATCH(F7458,menu_items!$A:$A,0)),0)</f>
        <v>17.95</v>
      </c>
      <c r="J7458" t="str">
        <f t="shared" si="583"/>
        <v>Sat</v>
      </c>
      <c r="K7458">
        <f t="shared" si="584"/>
        <v>25</v>
      </c>
      <c r="L7458" t="str">
        <f t="shared" si="585"/>
        <v>Feb</v>
      </c>
      <c r="M7458">
        <v>17</v>
      </c>
      <c r="N7458">
        <f t="shared" si="586"/>
        <v>4</v>
      </c>
      <c r="O7458" s="5">
        <f t="shared" si="587"/>
        <v>55.400000000000006</v>
      </c>
    </row>
    <row r="7459" spans="1:15" x14ac:dyDescent="0.25">
      <c r="A7459">
        <v>7545</v>
      </c>
      <c r="B7459">
        <v>3322</v>
      </c>
      <c r="C7459">
        <f>IF(COUNTIF($B$2:B7459,B7459)=1,1,0)</f>
        <v>0</v>
      </c>
      <c r="D7459" s="1">
        <v>44982</v>
      </c>
      <c r="E7459" s="2">
        <v>0.72584490740740737</v>
      </c>
      <c r="F7459">
        <v>120</v>
      </c>
      <c r="G7459" t="str">
        <f>IFERROR(INDEX(menu_items!$B:$B,MATCH(F7459,menu_items!$A:$A,0)),"Unknown value")</f>
        <v>Steak Torta</v>
      </c>
      <c r="H7459" t="str">
        <f>IFERROR(INDEX(menu_items!$C:$C,MATCH(F7459,menu_items!$A:$A,0)),"Unknown value")</f>
        <v>Mexican</v>
      </c>
      <c r="I7459" s="5">
        <f>IFERROR(INDEX(menu_items!$D:$D,MATCH(F7459,menu_items!$A:$A,0)),0)</f>
        <v>13.95</v>
      </c>
      <c r="J7459" t="str">
        <f t="shared" si="583"/>
        <v>Sat</v>
      </c>
      <c r="K7459">
        <f t="shared" si="584"/>
        <v>25</v>
      </c>
      <c r="L7459" t="str">
        <f t="shared" si="585"/>
        <v>Feb</v>
      </c>
      <c r="M7459">
        <v>17</v>
      </c>
      <c r="N7459">
        <f t="shared" si="586"/>
        <v>4</v>
      </c>
      <c r="O7459" s="5">
        <f t="shared" si="587"/>
        <v>55.400000000000006</v>
      </c>
    </row>
    <row r="7460" spans="1:15" x14ac:dyDescent="0.25">
      <c r="A7460">
        <v>7546</v>
      </c>
      <c r="B7460">
        <v>3322</v>
      </c>
      <c r="C7460">
        <f>IF(COUNTIF($B$2:B7460,B7460)=1,1,0)</f>
        <v>0</v>
      </c>
      <c r="D7460" s="1">
        <v>44982</v>
      </c>
      <c r="E7460" s="2">
        <v>0.72584490740740737</v>
      </c>
      <c r="F7460">
        <v>122</v>
      </c>
      <c r="G7460" t="str">
        <f>IFERROR(INDEX(menu_items!$B:$B,MATCH(F7460,menu_items!$A:$A,0)),"Unknown value")</f>
        <v>Chips &amp; Salsa</v>
      </c>
      <c r="H7460" t="str">
        <f>IFERROR(INDEX(menu_items!$C:$C,MATCH(F7460,menu_items!$A:$A,0)),"Unknown value")</f>
        <v>Mexican</v>
      </c>
      <c r="I7460" s="5">
        <f>IFERROR(INDEX(menu_items!$D:$D,MATCH(F7460,menu_items!$A:$A,0)),0)</f>
        <v>7</v>
      </c>
      <c r="J7460" t="str">
        <f t="shared" si="583"/>
        <v>Sat</v>
      </c>
      <c r="K7460">
        <f t="shared" si="584"/>
        <v>25</v>
      </c>
      <c r="L7460" t="str">
        <f t="shared" si="585"/>
        <v>Feb</v>
      </c>
      <c r="M7460">
        <v>17</v>
      </c>
      <c r="N7460">
        <f t="shared" si="586"/>
        <v>4</v>
      </c>
      <c r="O7460" s="5">
        <f t="shared" si="587"/>
        <v>55.400000000000006</v>
      </c>
    </row>
    <row r="7461" spans="1:15" x14ac:dyDescent="0.25">
      <c r="A7461">
        <v>7547</v>
      </c>
      <c r="B7461">
        <v>3323</v>
      </c>
      <c r="C7461">
        <f>IF(COUNTIF($B$2:B7461,B7461)=1,1,0)</f>
        <v>1</v>
      </c>
      <c r="D7461" s="1">
        <v>44982</v>
      </c>
      <c r="E7461" s="2">
        <v>0.73969907407407409</v>
      </c>
      <c r="F7461">
        <v>108</v>
      </c>
      <c r="G7461" t="str">
        <f>IFERROR(INDEX(menu_items!$B:$B,MATCH(F7461,menu_items!$A:$A,0)),"Unknown value")</f>
        <v>Tofu Pad Thai</v>
      </c>
      <c r="H7461" t="str">
        <f>IFERROR(INDEX(menu_items!$C:$C,MATCH(F7461,menu_items!$A:$A,0)),"Unknown value")</f>
        <v>Asian</v>
      </c>
      <c r="I7461" s="5">
        <f>IFERROR(INDEX(menu_items!$D:$D,MATCH(F7461,menu_items!$A:$A,0)),0)</f>
        <v>14.5</v>
      </c>
      <c r="J7461" t="str">
        <f t="shared" si="583"/>
        <v>Sat</v>
      </c>
      <c r="K7461">
        <f t="shared" si="584"/>
        <v>25</v>
      </c>
      <c r="L7461" t="str">
        <f t="shared" si="585"/>
        <v>Feb</v>
      </c>
      <c r="M7461">
        <v>17</v>
      </c>
      <c r="N7461">
        <f t="shared" si="586"/>
        <v>2</v>
      </c>
      <c r="O7461" s="5">
        <f t="shared" si="587"/>
        <v>29.45</v>
      </c>
    </row>
    <row r="7462" spans="1:15" x14ac:dyDescent="0.25">
      <c r="A7462">
        <v>7548</v>
      </c>
      <c r="B7462">
        <v>3323</v>
      </c>
      <c r="C7462">
        <f>IF(COUNTIF($B$2:B7462,B7462)=1,1,0)</f>
        <v>0</v>
      </c>
      <c r="D7462" s="1">
        <v>44982</v>
      </c>
      <c r="E7462" s="2">
        <v>0.73969907407407409</v>
      </c>
      <c r="F7462">
        <v>112</v>
      </c>
      <c r="G7462" t="str">
        <f>IFERROR(INDEX(menu_items!$B:$B,MATCH(F7462,menu_items!$A:$A,0)),"Unknown value")</f>
        <v>Salmon Roll</v>
      </c>
      <c r="H7462" t="str">
        <f>IFERROR(INDEX(menu_items!$C:$C,MATCH(F7462,menu_items!$A:$A,0)),"Unknown value")</f>
        <v>Asian</v>
      </c>
      <c r="I7462" s="5">
        <f>IFERROR(INDEX(menu_items!$D:$D,MATCH(F7462,menu_items!$A:$A,0)),0)</f>
        <v>14.95</v>
      </c>
      <c r="J7462" t="str">
        <f t="shared" si="583"/>
        <v>Sat</v>
      </c>
      <c r="K7462">
        <f t="shared" si="584"/>
        <v>25</v>
      </c>
      <c r="L7462" t="str">
        <f t="shared" si="585"/>
        <v>Feb</v>
      </c>
      <c r="M7462">
        <v>17</v>
      </c>
      <c r="N7462">
        <f t="shared" si="586"/>
        <v>2</v>
      </c>
      <c r="O7462" s="5">
        <f t="shared" si="587"/>
        <v>29.45</v>
      </c>
    </row>
    <row r="7463" spans="1:15" x14ac:dyDescent="0.25">
      <c r="A7463">
        <v>7549</v>
      </c>
      <c r="B7463">
        <v>3324</v>
      </c>
      <c r="C7463">
        <f>IF(COUNTIF($B$2:B7463,B7463)=1,1,0)</f>
        <v>1</v>
      </c>
      <c r="D7463" s="1">
        <v>44982</v>
      </c>
      <c r="E7463" s="2">
        <v>0.74965277777777772</v>
      </c>
      <c r="F7463">
        <v>118</v>
      </c>
      <c r="G7463" t="str">
        <f>IFERROR(INDEX(menu_items!$B:$B,MATCH(F7463,menu_items!$A:$A,0)),"Unknown value")</f>
        <v>Steak Burrito</v>
      </c>
      <c r="H7463" t="str">
        <f>IFERROR(INDEX(menu_items!$C:$C,MATCH(F7463,menu_items!$A:$A,0)),"Unknown value")</f>
        <v>Mexican</v>
      </c>
      <c r="I7463" s="5">
        <f>IFERROR(INDEX(menu_items!$D:$D,MATCH(F7463,menu_items!$A:$A,0)),0)</f>
        <v>14.95</v>
      </c>
      <c r="J7463" t="str">
        <f t="shared" si="583"/>
        <v>Sat</v>
      </c>
      <c r="K7463">
        <f t="shared" si="584"/>
        <v>25</v>
      </c>
      <c r="L7463" t="str">
        <f t="shared" si="585"/>
        <v>Feb</v>
      </c>
      <c r="M7463">
        <v>17</v>
      </c>
      <c r="N7463">
        <f t="shared" si="586"/>
        <v>1</v>
      </c>
      <c r="O7463" s="5">
        <f t="shared" si="587"/>
        <v>14.95</v>
      </c>
    </row>
    <row r="7464" spans="1:15" x14ac:dyDescent="0.25">
      <c r="A7464">
        <v>7550</v>
      </c>
      <c r="B7464">
        <v>3325</v>
      </c>
      <c r="C7464">
        <f>IF(COUNTIF($B$2:B7464,B7464)=1,1,0)</f>
        <v>1</v>
      </c>
      <c r="D7464" s="1">
        <v>44982</v>
      </c>
      <c r="E7464" s="2">
        <v>0.75059027777777776</v>
      </c>
      <c r="F7464">
        <v>126</v>
      </c>
      <c r="G7464" t="str">
        <f>IFERROR(INDEX(menu_items!$B:$B,MATCH(F7464,menu_items!$A:$A,0)),"Unknown value")</f>
        <v>Fettuccine Alfredo</v>
      </c>
      <c r="H7464" t="str">
        <f>IFERROR(INDEX(menu_items!$C:$C,MATCH(F7464,menu_items!$A:$A,0)),"Unknown value")</f>
        <v>Italian</v>
      </c>
      <c r="I7464" s="5">
        <f>IFERROR(INDEX(menu_items!$D:$D,MATCH(F7464,menu_items!$A:$A,0)),0)</f>
        <v>14.5</v>
      </c>
      <c r="J7464" t="str">
        <f t="shared" si="583"/>
        <v>Sat</v>
      </c>
      <c r="K7464">
        <f t="shared" si="584"/>
        <v>25</v>
      </c>
      <c r="L7464" t="str">
        <f t="shared" si="585"/>
        <v>Feb</v>
      </c>
      <c r="M7464">
        <v>18</v>
      </c>
      <c r="N7464">
        <f t="shared" si="586"/>
        <v>2</v>
      </c>
      <c r="O7464" s="5">
        <f t="shared" si="587"/>
        <v>32.450000000000003</v>
      </c>
    </row>
    <row r="7465" spans="1:15" x14ac:dyDescent="0.25">
      <c r="A7465">
        <v>7551</v>
      </c>
      <c r="B7465">
        <v>3325</v>
      </c>
      <c r="C7465">
        <f>IF(COUNTIF($B$2:B7465,B7465)=1,1,0)</f>
        <v>0</v>
      </c>
      <c r="D7465" s="1">
        <v>44982</v>
      </c>
      <c r="E7465" s="2">
        <v>0.75059027777777776</v>
      </c>
      <c r="F7465">
        <v>110</v>
      </c>
      <c r="G7465" t="str">
        <f>IFERROR(INDEX(menu_items!$B:$B,MATCH(F7465,menu_items!$A:$A,0)),"Unknown value")</f>
        <v>Pork Ramen</v>
      </c>
      <c r="H7465" t="str">
        <f>IFERROR(INDEX(menu_items!$C:$C,MATCH(F7465,menu_items!$A:$A,0)),"Unknown value")</f>
        <v>Asian</v>
      </c>
      <c r="I7465" s="5">
        <f>IFERROR(INDEX(menu_items!$D:$D,MATCH(F7465,menu_items!$A:$A,0)),0)</f>
        <v>17.95</v>
      </c>
      <c r="J7465" t="str">
        <f t="shared" si="583"/>
        <v>Sat</v>
      </c>
      <c r="K7465">
        <f t="shared" si="584"/>
        <v>25</v>
      </c>
      <c r="L7465" t="str">
        <f t="shared" si="585"/>
        <v>Feb</v>
      </c>
      <c r="M7465">
        <v>18</v>
      </c>
      <c r="N7465">
        <f t="shared" si="586"/>
        <v>2</v>
      </c>
      <c r="O7465" s="5">
        <f t="shared" si="587"/>
        <v>32.450000000000003</v>
      </c>
    </row>
    <row r="7466" spans="1:15" x14ac:dyDescent="0.25">
      <c r="A7466">
        <v>7552</v>
      </c>
      <c r="B7466">
        <v>3326</v>
      </c>
      <c r="C7466">
        <f>IF(COUNTIF($B$2:B7466,B7466)=1,1,0)</f>
        <v>1</v>
      </c>
      <c r="D7466" s="1">
        <v>44982</v>
      </c>
      <c r="E7466" s="2">
        <v>0.76089120370370367</v>
      </c>
      <c r="F7466">
        <v>124</v>
      </c>
      <c r="G7466" t="str">
        <f>IFERROR(INDEX(menu_items!$B:$B,MATCH(F7466,menu_items!$A:$A,0)),"Unknown value")</f>
        <v>Spaghetti</v>
      </c>
      <c r="H7466" t="str">
        <f>IFERROR(INDEX(menu_items!$C:$C,MATCH(F7466,menu_items!$A:$A,0)),"Unknown value")</f>
        <v>Italian</v>
      </c>
      <c r="I7466" s="5">
        <f>IFERROR(INDEX(menu_items!$D:$D,MATCH(F7466,menu_items!$A:$A,0)),0)</f>
        <v>14.5</v>
      </c>
      <c r="J7466" t="str">
        <f t="shared" si="583"/>
        <v>Sat</v>
      </c>
      <c r="K7466">
        <f t="shared" si="584"/>
        <v>25</v>
      </c>
      <c r="L7466" t="str">
        <f t="shared" si="585"/>
        <v>Feb</v>
      </c>
      <c r="M7466">
        <v>18</v>
      </c>
      <c r="N7466">
        <f t="shared" si="586"/>
        <v>2</v>
      </c>
      <c r="O7466" s="5">
        <f t="shared" si="587"/>
        <v>21.5</v>
      </c>
    </row>
    <row r="7467" spans="1:15" x14ac:dyDescent="0.25">
      <c r="A7467">
        <v>7553</v>
      </c>
      <c r="B7467">
        <v>3326</v>
      </c>
      <c r="C7467">
        <f>IF(COUNTIF($B$2:B7467,B7467)=1,1,0)</f>
        <v>0</v>
      </c>
      <c r="D7467" s="1">
        <v>44982</v>
      </c>
      <c r="E7467" s="2">
        <v>0.76089120370370367</v>
      </c>
      <c r="F7467">
        <v>122</v>
      </c>
      <c r="G7467" t="str">
        <f>IFERROR(INDEX(menu_items!$B:$B,MATCH(F7467,menu_items!$A:$A,0)),"Unknown value")</f>
        <v>Chips &amp; Salsa</v>
      </c>
      <c r="H7467" t="str">
        <f>IFERROR(INDEX(menu_items!$C:$C,MATCH(F7467,menu_items!$A:$A,0)),"Unknown value")</f>
        <v>Mexican</v>
      </c>
      <c r="I7467" s="5">
        <f>IFERROR(INDEX(menu_items!$D:$D,MATCH(F7467,menu_items!$A:$A,0)),0)</f>
        <v>7</v>
      </c>
      <c r="J7467" t="str">
        <f t="shared" ref="J7467:J7529" si="588">TEXT(D7467,"ddd")</f>
        <v>Sat</v>
      </c>
      <c r="K7467">
        <f t="shared" ref="K7467:K7529" si="589">DAY(D7467)</f>
        <v>25</v>
      </c>
      <c r="L7467" t="str">
        <f t="shared" ref="L7467:L7529" si="590">TEXT(D7467,"mmm")</f>
        <v>Feb</v>
      </c>
      <c r="M7467">
        <v>18</v>
      </c>
      <c r="N7467">
        <f t="shared" si="586"/>
        <v>2</v>
      </c>
      <c r="O7467" s="5">
        <f t="shared" si="587"/>
        <v>21.5</v>
      </c>
    </row>
    <row r="7468" spans="1:15" x14ac:dyDescent="0.25">
      <c r="A7468">
        <v>7554</v>
      </c>
      <c r="B7468">
        <v>3327</v>
      </c>
      <c r="C7468">
        <f>IF(COUNTIF($B$2:B7468,B7468)=1,1,0)</f>
        <v>1</v>
      </c>
      <c r="D7468" s="1">
        <v>44982</v>
      </c>
      <c r="E7468" s="2">
        <v>0.76372685185185185</v>
      </c>
      <c r="F7468">
        <v>125</v>
      </c>
      <c r="G7468" t="str">
        <f>IFERROR(INDEX(menu_items!$B:$B,MATCH(F7468,menu_items!$A:$A,0)),"Unknown value")</f>
        <v>Spaghetti &amp; Meatballs</v>
      </c>
      <c r="H7468" t="str">
        <f>IFERROR(INDEX(menu_items!$C:$C,MATCH(F7468,menu_items!$A:$A,0)),"Unknown value")</f>
        <v>Italian</v>
      </c>
      <c r="I7468" s="5">
        <f>IFERROR(INDEX(menu_items!$D:$D,MATCH(F7468,menu_items!$A:$A,0)),0)</f>
        <v>17.95</v>
      </c>
      <c r="J7468" t="str">
        <f t="shared" si="588"/>
        <v>Sat</v>
      </c>
      <c r="K7468">
        <f t="shared" si="589"/>
        <v>25</v>
      </c>
      <c r="L7468" t="str">
        <f t="shared" si="590"/>
        <v>Feb</v>
      </c>
      <c r="M7468">
        <v>18</v>
      </c>
      <c r="N7468">
        <f t="shared" si="586"/>
        <v>1</v>
      </c>
      <c r="O7468" s="5">
        <f t="shared" si="587"/>
        <v>17.95</v>
      </c>
    </row>
    <row r="7469" spans="1:15" x14ac:dyDescent="0.25">
      <c r="A7469">
        <v>7555</v>
      </c>
      <c r="B7469">
        <v>3328</v>
      </c>
      <c r="C7469">
        <f>IF(COUNTIF($B$2:B7469,B7469)=1,1,0)</f>
        <v>1</v>
      </c>
      <c r="D7469" s="1">
        <v>44982</v>
      </c>
      <c r="E7469" s="2">
        <v>0.78084490740740742</v>
      </c>
      <c r="F7469">
        <v>127</v>
      </c>
      <c r="G7469" t="str">
        <f>IFERROR(INDEX(menu_items!$B:$B,MATCH(F7469,menu_items!$A:$A,0)),"Unknown value")</f>
        <v>Meat Lasagna</v>
      </c>
      <c r="H7469" t="str">
        <f>IFERROR(INDEX(menu_items!$C:$C,MATCH(F7469,menu_items!$A:$A,0)),"Unknown value")</f>
        <v>Italian</v>
      </c>
      <c r="I7469" s="5">
        <f>IFERROR(INDEX(menu_items!$D:$D,MATCH(F7469,menu_items!$A:$A,0)),0)</f>
        <v>17.95</v>
      </c>
      <c r="J7469" t="str">
        <f t="shared" si="588"/>
        <v>Sat</v>
      </c>
      <c r="K7469">
        <f t="shared" si="589"/>
        <v>25</v>
      </c>
      <c r="L7469" t="str">
        <f t="shared" si="590"/>
        <v>Feb</v>
      </c>
      <c r="M7469">
        <v>18</v>
      </c>
      <c r="N7469">
        <f t="shared" si="586"/>
        <v>2</v>
      </c>
      <c r="O7469" s="5">
        <f t="shared" si="587"/>
        <v>24.95</v>
      </c>
    </row>
    <row r="7470" spans="1:15" x14ac:dyDescent="0.25">
      <c r="A7470">
        <v>7556</v>
      </c>
      <c r="B7470">
        <v>3328</v>
      </c>
      <c r="C7470">
        <f>IF(COUNTIF($B$2:B7470,B7470)=1,1,0)</f>
        <v>0</v>
      </c>
      <c r="D7470" s="1">
        <v>44982</v>
      </c>
      <c r="E7470" s="2">
        <v>0.78084490740740742</v>
      </c>
      <c r="F7470">
        <v>105</v>
      </c>
      <c r="G7470" t="str">
        <f>IFERROR(INDEX(menu_items!$B:$B,MATCH(F7470,menu_items!$A:$A,0)),"Unknown value")</f>
        <v>Mac &amp; Cheese</v>
      </c>
      <c r="H7470" t="str">
        <f>IFERROR(INDEX(menu_items!$C:$C,MATCH(F7470,menu_items!$A:$A,0)),"Unknown value")</f>
        <v>American</v>
      </c>
      <c r="I7470" s="5">
        <f>IFERROR(INDEX(menu_items!$D:$D,MATCH(F7470,menu_items!$A:$A,0)),0)</f>
        <v>7</v>
      </c>
      <c r="J7470" t="str">
        <f t="shared" si="588"/>
        <v>Sat</v>
      </c>
      <c r="K7470">
        <f t="shared" si="589"/>
        <v>25</v>
      </c>
      <c r="L7470" t="str">
        <f t="shared" si="590"/>
        <v>Feb</v>
      </c>
      <c r="M7470">
        <v>18</v>
      </c>
      <c r="N7470">
        <f t="shared" si="586"/>
        <v>2</v>
      </c>
      <c r="O7470" s="5">
        <f t="shared" si="587"/>
        <v>24.95</v>
      </c>
    </row>
    <row r="7471" spans="1:15" x14ac:dyDescent="0.25">
      <c r="A7471">
        <v>7557</v>
      </c>
      <c r="B7471">
        <v>3329</v>
      </c>
      <c r="C7471">
        <f>IF(COUNTIF($B$2:B7471,B7471)=1,1,0)</f>
        <v>1</v>
      </c>
      <c r="D7471" s="1">
        <v>44982</v>
      </c>
      <c r="E7471" s="2">
        <v>0.78452546296296299</v>
      </c>
      <c r="F7471">
        <v>111</v>
      </c>
      <c r="G7471" t="str">
        <f>IFERROR(INDEX(menu_items!$B:$B,MATCH(F7471,menu_items!$A:$A,0)),"Unknown value")</f>
        <v>California Roll</v>
      </c>
      <c r="H7471" t="str">
        <f>IFERROR(INDEX(menu_items!$C:$C,MATCH(F7471,menu_items!$A:$A,0)),"Unknown value")</f>
        <v>Asian</v>
      </c>
      <c r="I7471" s="5">
        <f>IFERROR(INDEX(menu_items!$D:$D,MATCH(F7471,menu_items!$A:$A,0)),0)</f>
        <v>11.95</v>
      </c>
      <c r="J7471" t="str">
        <f t="shared" si="588"/>
        <v>Sat</v>
      </c>
      <c r="K7471">
        <f t="shared" si="589"/>
        <v>25</v>
      </c>
      <c r="L7471" t="str">
        <f t="shared" si="590"/>
        <v>Feb</v>
      </c>
      <c r="M7471">
        <v>18</v>
      </c>
      <c r="N7471">
        <f t="shared" si="586"/>
        <v>3</v>
      </c>
      <c r="O7471" s="5">
        <f t="shared" si="587"/>
        <v>35.9</v>
      </c>
    </row>
    <row r="7472" spans="1:15" x14ac:dyDescent="0.25">
      <c r="A7472">
        <v>7558</v>
      </c>
      <c r="B7472">
        <v>3329</v>
      </c>
      <c r="C7472">
        <f>IF(COUNTIF($B$2:B7472,B7472)=1,1,0)</f>
        <v>0</v>
      </c>
      <c r="D7472" s="1">
        <v>44982</v>
      </c>
      <c r="E7472" s="2">
        <v>0.78452546296296299</v>
      </c>
      <c r="F7472">
        <v>105</v>
      </c>
      <c r="G7472" t="str">
        <f>IFERROR(INDEX(menu_items!$B:$B,MATCH(F7472,menu_items!$A:$A,0)),"Unknown value")</f>
        <v>Mac &amp; Cheese</v>
      </c>
      <c r="H7472" t="str">
        <f>IFERROR(INDEX(menu_items!$C:$C,MATCH(F7472,menu_items!$A:$A,0)),"Unknown value")</f>
        <v>American</v>
      </c>
      <c r="I7472" s="5">
        <f>IFERROR(INDEX(menu_items!$D:$D,MATCH(F7472,menu_items!$A:$A,0)),0)</f>
        <v>7</v>
      </c>
      <c r="J7472" t="str">
        <f t="shared" si="588"/>
        <v>Sat</v>
      </c>
      <c r="K7472">
        <f t="shared" si="589"/>
        <v>25</v>
      </c>
      <c r="L7472" t="str">
        <f t="shared" si="590"/>
        <v>Feb</v>
      </c>
      <c r="M7472">
        <v>18</v>
      </c>
      <c r="N7472">
        <f t="shared" si="586"/>
        <v>3</v>
      </c>
      <c r="O7472" s="5">
        <f t="shared" si="587"/>
        <v>35.9</v>
      </c>
    </row>
    <row r="7473" spans="1:15" x14ac:dyDescent="0.25">
      <c r="A7473">
        <v>7559</v>
      </c>
      <c r="B7473">
        <v>3329</v>
      </c>
      <c r="C7473">
        <f>IF(COUNTIF($B$2:B7473,B7473)=1,1,0)</f>
        <v>0</v>
      </c>
      <c r="D7473" s="1">
        <v>44982</v>
      </c>
      <c r="E7473" s="2">
        <v>0.78452546296296299</v>
      </c>
      <c r="F7473">
        <v>132</v>
      </c>
      <c r="G7473" t="str">
        <f>IFERROR(INDEX(menu_items!$B:$B,MATCH(F7473,menu_items!$A:$A,0)),"Unknown value")</f>
        <v>Eggplant Parmesan</v>
      </c>
      <c r="H7473" t="str">
        <f>IFERROR(INDEX(menu_items!$C:$C,MATCH(F7473,menu_items!$A:$A,0)),"Unknown value")</f>
        <v>Italian</v>
      </c>
      <c r="I7473" s="5">
        <f>IFERROR(INDEX(menu_items!$D:$D,MATCH(F7473,menu_items!$A:$A,0)),0)</f>
        <v>16.95</v>
      </c>
      <c r="J7473" t="str">
        <f t="shared" si="588"/>
        <v>Sat</v>
      </c>
      <c r="K7473">
        <f t="shared" si="589"/>
        <v>25</v>
      </c>
      <c r="L7473" t="str">
        <f t="shared" si="590"/>
        <v>Feb</v>
      </c>
      <c r="M7473">
        <v>18</v>
      </c>
      <c r="N7473">
        <f t="shared" si="586"/>
        <v>3</v>
      </c>
      <c r="O7473" s="5">
        <f t="shared" si="587"/>
        <v>35.9</v>
      </c>
    </row>
    <row r="7474" spans="1:15" x14ac:dyDescent="0.25">
      <c r="A7474">
        <v>7560</v>
      </c>
      <c r="B7474">
        <v>3330</v>
      </c>
      <c r="C7474">
        <f>IF(COUNTIF($B$2:B7474,B7474)=1,1,0)</f>
        <v>1</v>
      </c>
      <c r="D7474" s="1">
        <v>44982</v>
      </c>
      <c r="E7474" s="2">
        <v>0.79027777777777775</v>
      </c>
      <c r="F7474">
        <v>103</v>
      </c>
      <c r="G7474" t="str">
        <f>IFERROR(INDEX(menu_items!$B:$B,MATCH(F7474,menu_items!$A:$A,0)),"Unknown value")</f>
        <v>Hot Dog</v>
      </c>
      <c r="H7474" t="str">
        <f>IFERROR(INDEX(menu_items!$C:$C,MATCH(F7474,menu_items!$A:$A,0)),"Unknown value")</f>
        <v>American</v>
      </c>
      <c r="I7474" s="5">
        <f>IFERROR(INDEX(menu_items!$D:$D,MATCH(F7474,menu_items!$A:$A,0)),0)</f>
        <v>9</v>
      </c>
      <c r="J7474" t="str">
        <f t="shared" si="588"/>
        <v>Sat</v>
      </c>
      <c r="K7474">
        <f t="shared" si="589"/>
        <v>25</v>
      </c>
      <c r="L7474" t="str">
        <f t="shared" si="590"/>
        <v>Feb</v>
      </c>
      <c r="M7474">
        <v>18</v>
      </c>
      <c r="N7474">
        <f t="shared" si="586"/>
        <v>4</v>
      </c>
      <c r="O7474" s="5">
        <f t="shared" si="587"/>
        <v>42.45</v>
      </c>
    </row>
    <row r="7475" spans="1:15" x14ac:dyDescent="0.25">
      <c r="A7475">
        <v>7561</v>
      </c>
      <c r="B7475">
        <v>3330</v>
      </c>
      <c r="C7475">
        <f>IF(COUNTIF($B$2:B7475,B7475)=1,1,0)</f>
        <v>0</v>
      </c>
      <c r="D7475" s="1">
        <v>44982</v>
      </c>
      <c r="E7475" s="2">
        <v>0.79027777777777775</v>
      </c>
      <c r="F7475">
        <v>125</v>
      </c>
      <c r="G7475" t="str">
        <f>IFERROR(INDEX(menu_items!$B:$B,MATCH(F7475,menu_items!$A:$A,0)),"Unknown value")</f>
        <v>Spaghetti &amp; Meatballs</v>
      </c>
      <c r="H7475" t="str">
        <f>IFERROR(INDEX(menu_items!$C:$C,MATCH(F7475,menu_items!$A:$A,0)),"Unknown value")</f>
        <v>Italian</v>
      </c>
      <c r="I7475" s="5">
        <f>IFERROR(INDEX(menu_items!$D:$D,MATCH(F7475,menu_items!$A:$A,0)),0)</f>
        <v>17.95</v>
      </c>
      <c r="J7475" t="str">
        <f t="shared" si="588"/>
        <v>Sat</v>
      </c>
      <c r="K7475">
        <f t="shared" si="589"/>
        <v>25</v>
      </c>
      <c r="L7475" t="str">
        <f t="shared" si="590"/>
        <v>Feb</v>
      </c>
      <c r="M7475">
        <v>18</v>
      </c>
      <c r="N7475">
        <f t="shared" si="586"/>
        <v>4</v>
      </c>
      <c r="O7475" s="5">
        <f t="shared" si="587"/>
        <v>42.45</v>
      </c>
    </row>
    <row r="7476" spans="1:15" x14ac:dyDescent="0.25">
      <c r="A7476">
        <v>7562</v>
      </c>
      <c r="B7476">
        <v>3330</v>
      </c>
      <c r="C7476">
        <f>IF(COUNTIF($B$2:B7476,B7476)=1,1,0)</f>
        <v>0</v>
      </c>
      <c r="D7476" s="1">
        <v>44982</v>
      </c>
      <c r="E7476" s="2">
        <v>0.79027777777777775</v>
      </c>
      <c r="F7476">
        <v>113</v>
      </c>
      <c r="G7476" t="str">
        <f>IFERROR(INDEX(menu_items!$B:$B,MATCH(F7476,menu_items!$A:$A,0)),"Unknown value")</f>
        <v>Edamame</v>
      </c>
      <c r="H7476" t="str">
        <f>IFERROR(INDEX(menu_items!$C:$C,MATCH(F7476,menu_items!$A:$A,0)),"Unknown value")</f>
        <v>Asian</v>
      </c>
      <c r="I7476" s="5">
        <f>IFERROR(INDEX(menu_items!$D:$D,MATCH(F7476,menu_items!$A:$A,0)),0)</f>
        <v>5</v>
      </c>
      <c r="J7476" t="str">
        <f t="shared" si="588"/>
        <v>Sat</v>
      </c>
      <c r="K7476">
        <f t="shared" si="589"/>
        <v>25</v>
      </c>
      <c r="L7476" t="str">
        <f t="shared" si="590"/>
        <v>Feb</v>
      </c>
      <c r="M7476">
        <v>18</v>
      </c>
      <c r="N7476">
        <f t="shared" si="586"/>
        <v>4</v>
      </c>
      <c r="O7476" s="5">
        <f t="shared" si="587"/>
        <v>42.45</v>
      </c>
    </row>
    <row r="7477" spans="1:15" x14ac:dyDescent="0.25">
      <c r="A7477">
        <v>7563</v>
      </c>
      <c r="B7477">
        <v>3330</v>
      </c>
      <c r="C7477">
        <f>IF(COUNTIF($B$2:B7477,B7477)=1,1,0)</f>
        <v>0</v>
      </c>
      <c r="D7477" s="1">
        <v>44982</v>
      </c>
      <c r="E7477" s="2">
        <v>0.79027777777777775</v>
      </c>
      <c r="F7477">
        <v>121</v>
      </c>
      <c r="G7477" t="str">
        <f>IFERROR(INDEX(menu_items!$B:$B,MATCH(F7477,menu_items!$A:$A,0)),"Unknown value")</f>
        <v>Cheese Quesadillas</v>
      </c>
      <c r="H7477" t="str">
        <f>IFERROR(INDEX(menu_items!$C:$C,MATCH(F7477,menu_items!$A:$A,0)),"Unknown value")</f>
        <v>Mexican</v>
      </c>
      <c r="I7477" s="5">
        <f>IFERROR(INDEX(menu_items!$D:$D,MATCH(F7477,menu_items!$A:$A,0)),0)</f>
        <v>10.5</v>
      </c>
      <c r="J7477" t="str">
        <f t="shared" si="588"/>
        <v>Sat</v>
      </c>
      <c r="K7477">
        <f t="shared" si="589"/>
        <v>25</v>
      </c>
      <c r="L7477" t="str">
        <f t="shared" si="590"/>
        <v>Feb</v>
      </c>
      <c r="M7477">
        <v>18</v>
      </c>
      <c r="N7477">
        <f t="shared" si="586"/>
        <v>4</v>
      </c>
      <c r="O7477" s="5">
        <f t="shared" si="587"/>
        <v>42.45</v>
      </c>
    </row>
    <row r="7478" spans="1:15" x14ac:dyDescent="0.25">
      <c r="A7478">
        <v>7564</v>
      </c>
      <c r="B7478">
        <v>3331</v>
      </c>
      <c r="C7478">
        <f>IF(COUNTIF($B$2:B7478,B7478)=1,1,0)</f>
        <v>1</v>
      </c>
      <c r="D7478" s="1">
        <v>44982</v>
      </c>
      <c r="E7478" s="2">
        <v>0.81368055555555552</v>
      </c>
      <c r="F7478">
        <v>121</v>
      </c>
      <c r="G7478" t="str">
        <f>IFERROR(INDEX(menu_items!$B:$B,MATCH(F7478,menu_items!$A:$A,0)),"Unknown value")</f>
        <v>Cheese Quesadillas</v>
      </c>
      <c r="H7478" t="str">
        <f>IFERROR(INDEX(menu_items!$C:$C,MATCH(F7478,menu_items!$A:$A,0)),"Unknown value")</f>
        <v>Mexican</v>
      </c>
      <c r="I7478" s="5">
        <f>IFERROR(INDEX(menu_items!$D:$D,MATCH(F7478,menu_items!$A:$A,0)),0)</f>
        <v>10.5</v>
      </c>
      <c r="J7478" t="str">
        <f t="shared" si="588"/>
        <v>Sat</v>
      </c>
      <c r="K7478">
        <f t="shared" si="589"/>
        <v>25</v>
      </c>
      <c r="L7478" t="str">
        <f t="shared" si="590"/>
        <v>Feb</v>
      </c>
      <c r="M7478">
        <v>19</v>
      </c>
      <c r="N7478">
        <f t="shared" si="586"/>
        <v>1</v>
      </c>
      <c r="O7478" s="5">
        <f t="shared" si="587"/>
        <v>10.5</v>
      </c>
    </row>
    <row r="7479" spans="1:15" x14ac:dyDescent="0.25">
      <c r="A7479">
        <v>7565</v>
      </c>
      <c r="B7479">
        <v>3332</v>
      </c>
      <c r="C7479">
        <f>IF(COUNTIF($B$2:B7479,B7479)=1,1,0)</f>
        <v>1</v>
      </c>
      <c r="D7479" s="1">
        <v>44982</v>
      </c>
      <c r="E7479" s="2">
        <v>0.82034722222222223</v>
      </c>
      <c r="F7479">
        <v>120</v>
      </c>
      <c r="G7479" t="str">
        <f>IFERROR(INDEX(menu_items!$B:$B,MATCH(F7479,menu_items!$A:$A,0)),"Unknown value")</f>
        <v>Steak Torta</v>
      </c>
      <c r="H7479" t="str">
        <f>IFERROR(INDEX(menu_items!$C:$C,MATCH(F7479,menu_items!$A:$A,0)),"Unknown value")</f>
        <v>Mexican</v>
      </c>
      <c r="I7479" s="5">
        <f>IFERROR(INDEX(menu_items!$D:$D,MATCH(F7479,menu_items!$A:$A,0)),0)</f>
        <v>13.95</v>
      </c>
      <c r="J7479" t="str">
        <f t="shared" si="588"/>
        <v>Sat</v>
      </c>
      <c r="K7479">
        <f t="shared" si="589"/>
        <v>25</v>
      </c>
      <c r="L7479" t="str">
        <f t="shared" si="590"/>
        <v>Feb</v>
      </c>
      <c r="M7479">
        <v>19</v>
      </c>
      <c r="N7479">
        <f t="shared" si="586"/>
        <v>1</v>
      </c>
      <c r="O7479" s="5">
        <f t="shared" si="587"/>
        <v>13.95</v>
      </c>
    </row>
    <row r="7480" spans="1:15" x14ac:dyDescent="0.25">
      <c r="A7480">
        <v>7566</v>
      </c>
      <c r="B7480">
        <v>3333</v>
      </c>
      <c r="C7480">
        <f>IF(COUNTIF($B$2:B7480,B7480)=1,1,0)</f>
        <v>1</v>
      </c>
      <c r="D7480" s="1">
        <v>44982</v>
      </c>
      <c r="E7480" s="2">
        <v>0.82226851851851857</v>
      </c>
      <c r="F7480">
        <v>101</v>
      </c>
      <c r="G7480" t="str">
        <f>IFERROR(INDEX(menu_items!$B:$B,MATCH(F7480,menu_items!$A:$A,0)),"Unknown value")</f>
        <v>Hamburger</v>
      </c>
      <c r="H7480" t="str">
        <f>IFERROR(INDEX(menu_items!$C:$C,MATCH(F7480,menu_items!$A:$A,0)),"Unknown value")</f>
        <v>American</v>
      </c>
      <c r="I7480" s="5">
        <f>IFERROR(INDEX(menu_items!$D:$D,MATCH(F7480,menu_items!$A:$A,0)),0)</f>
        <v>12.95</v>
      </c>
      <c r="J7480" t="str">
        <f t="shared" si="588"/>
        <v>Sat</v>
      </c>
      <c r="K7480">
        <f t="shared" si="589"/>
        <v>25</v>
      </c>
      <c r="L7480" t="str">
        <f t="shared" si="590"/>
        <v>Feb</v>
      </c>
      <c r="M7480">
        <v>19</v>
      </c>
      <c r="N7480">
        <f t="shared" si="586"/>
        <v>1</v>
      </c>
      <c r="O7480" s="5">
        <f t="shared" si="587"/>
        <v>12.95</v>
      </c>
    </row>
    <row r="7481" spans="1:15" x14ac:dyDescent="0.25">
      <c r="A7481">
        <v>7567</v>
      </c>
      <c r="B7481">
        <v>3334</v>
      </c>
      <c r="C7481">
        <f>IF(COUNTIF($B$2:B7481,B7481)=1,1,0)</f>
        <v>1</v>
      </c>
      <c r="D7481" s="1">
        <v>44982</v>
      </c>
      <c r="E7481" s="2">
        <v>0.8297106481481481</v>
      </c>
      <c r="F7481">
        <v>125</v>
      </c>
      <c r="G7481" t="str">
        <f>IFERROR(INDEX(menu_items!$B:$B,MATCH(F7481,menu_items!$A:$A,0)),"Unknown value")</f>
        <v>Spaghetti &amp; Meatballs</v>
      </c>
      <c r="H7481" t="str">
        <f>IFERROR(INDEX(menu_items!$C:$C,MATCH(F7481,menu_items!$A:$A,0)),"Unknown value")</f>
        <v>Italian</v>
      </c>
      <c r="I7481" s="5">
        <f>IFERROR(INDEX(menu_items!$D:$D,MATCH(F7481,menu_items!$A:$A,0)),0)</f>
        <v>17.95</v>
      </c>
      <c r="J7481" t="str">
        <f t="shared" si="588"/>
        <v>Sat</v>
      </c>
      <c r="K7481">
        <f t="shared" si="589"/>
        <v>25</v>
      </c>
      <c r="L7481" t="str">
        <f t="shared" si="590"/>
        <v>Feb</v>
      </c>
      <c r="M7481">
        <v>19</v>
      </c>
      <c r="N7481">
        <f t="shared" si="586"/>
        <v>2</v>
      </c>
      <c r="O7481" s="5">
        <f t="shared" si="587"/>
        <v>29.9</v>
      </c>
    </row>
    <row r="7482" spans="1:15" x14ac:dyDescent="0.25">
      <c r="A7482">
        <v>7568</v>
      </c>
      <c r="B7482">
        <v>3334</v>
      </c>
      <c r="C7482">
        <f>IF(COUNTIF($B$2:B7482,B7482)=1,1,0)</f>
        <v>0</v>
      </c>
      <c r="D7482" s="1">
        <v>44982</v>
      </c>
      <c r="E7482" s="2">
        <v>0.8297106481481481</v>
      </c>
      <c r="F7482">
        <v>111</v>
      </c>
      <c r="G7482" t="str">
        <f>IFERROR(INDEX(menu_items!$B:$B,MATCH(F7482,menu_items!$A:$A,0)),"Unknown value")</f>
        <v>California Roll</v>
      </c>
      <c r="H7482" t="str">
        <f>IFERROR(INDEX(menu_items!$C:$C,MATCH(F7482,menu_items!$A:$A,0)),"Unknown value")</f>
        <v>Asian</v>
      </c>
      <c r="I7482" s="5">
        <f>IFERROR(INDEX(menu_items!$D:$D,MATCH(F7482,menu_items!$A:$A,0)),0)</f>
        <v>11.95</v>
      </c>
      <c r="J7482" t="str">
        <f t="shared" si="588"/>
        <v>Sat</v>
      </c>
      <c r="K7482">
        <f t="shared" si="589"/>
        <v>25</v>
      </c>
      <c r="L7482" t="str">
        <f t="shared" si="590"/>
        <v>Feb</v>
      </c>
      <c r="M7482">
        <v>19</v>
      </c>
      <c r="N7482">
        <f t="shared" si="586"/>
        <v>2</v>
      </c>
      <c r="O7482" s="5">
        <f t="shared" si="587"/>
        <v>29.9</v>
      </c>
    </row>
    <row r="7483" spans="1:15" x14ac:dyDescent="0.25">
      <c r="A7483">
        <v>7569</v>
      </c>
      <c r="B7483">
        <v>3335</v>
      </c>
      <c r="C7483">
        <f>IF(COUNTIF($B$2:B7483,B7483)=1,1,0)</f>
        <v>1</v>
      </c>
      <c r="D7483" s="1">
        <v>44982</v>
      </c>
      <c r="E7483" s="2">
        <v>0.83585648148148151</v>
      </c>
      <c r="F7483">
        <v>102</v>
      </c>
      <c r="G7483" t="str">
        <f>IFERROR(INDEX(menu_items!$B:$B,MATCH(F7483,menu_items!$A:$A,0)),"Unknown value")</f>
        <v>Cheeseburger</v>
      </c>
      <c r="H7483" t="str">
        <f>IFERROR(INDEX(menu_items!$C:$C,MATCH(F7483,menu_items!$A:$A,0)),"Unknown value")</f>
        <v>American</v>
      </c>
      <c r="I7483" s="5">
        <f>IFERROR(INDEX(menu_items!$D:$D,MATCH(F7483,menu_items!$A:$A,0)),0)</f>
        <v>13.95</v>
      </c>
      <c r="J7483" t="str">
        <f t="shared" si="588"/>
        <v>Sat</v>
      </c>
      <c r="K7483">
        <f t="shared" si="589"/>
        <v>25</v>
      </c>
      <c r="L7483" t="str">
        <f t="shared" si="590"/>
        <v>Feb</v>
      </c>
      <c r="M7483">
        <v>20</v>
      </c>
      <c r="N7483">
        <f t="shared" si="586"/>
        <v>2</v>
      </c>
      <c r="O7483" s="5">
        <f t="shared" si="587"/>
        <v>27.9</v>
      </c>
    </row>
    <row r="7484" spans="1:15" x14ac:dyDescent="0.25">
      <c r="A7484">
        <v>7570</v>
      </c>
      <c r="B7484">
        <v>3335</v>
      </c>
      <c r="C7484">
        <f>IF(COUNTIF($B$2:B7484,B7484)=1,1,0)</f>
        <v>0</v>
      </c>
      <c r="D7484" s="1">
        <v>44982</v>
      </c>
      <c r="E7484" s="2">
        <v>0.83585648148148151</v>
      </c>
      <c r="F7484">
        <v>120</v>
      </c>
      <c r="G7484" t="str">
        <f>IFERROR(INDEX(menu_items!$B:$B,MATCH(F7484,menu_items!$A:$A,0)),"Unknown value")</f>
        <v>Steak Torta</v>
      </c>
      <c r="H7484" t="str">
        <f>IFERROR(INDEX(menu_items!$C:$C,MATCH(F7484,menu_items!$A:$A,0)),"Unknown value")</f>
        <v>Mexican</v>
      </c>
      <c r="I7484" s="5">
        <f>IFERROR(INDEX(menu_items!$D:$D,MATCH(F7484,menu_items!$A:$A,0)),0)</f>
        <v>13.95</v>
      </c>
      <c r="J7484" t="str">
        <f t="shared" si="588"/>
        <v>Sat</v>
      </c>
      <c r="K7484">
        <f t="shared" si="589"/>
        <v>25</v>
      </c>
      <c r="L7484" t="str">
        <f t="shared" si="590"/>
        <v>Feb</v>
      </c>
      <c r="M7484">
        <v>20</v>
      </c>
      <c r="N7484">
        <f t="shared" si="586"/>
        <v>2</v>
      </c>
      <c r="O7484" s="5">
        <f t="shared" si="587"/>
        <v>27.9</v>
      </c>
    </row>
    <row r="7485" spans="1:15" x14ac:dyDescent="0.25">
      <c r="A7485">
        <v>7571</v>
      </c>
      <c r="B7485">
        <v>3336</v>
      </c>
      <c r="C7485">
        <f>IF(COUNTIF($B$2:B7485,B7485)=1,1,0)</f>
        <v>1</v>
      </c>
      <c r="D7485" s="1">
        <v>44982</v>
      </c>
      <c r="E7485" s="2">
        <v>0.84278935185185189</v>
      </c>
      <c r="F7485">
        <v>131</v>
      </c>
      <c r="G7485" t="str">
        <f>IFERROR(INDEX(menu_items!$B:$B,MATCH(F7485,menu_items!$A:$A,0)),"Unknown value")</f>
        <v>Chicken Parmesan</v>
      </c>
      <c r="H7485" t="str">
        <f>IFERROR(INDEX(menu_items!$C:$C,MATCH(F7485,menu_items!$A:$A,0)),"Unknown value")</f>
        <v>Italian</v>
      </c>
      <c r="I7485" s="5">
        <f>IFERROR(INDEX(menu_items!$D:$D,MATCH(F7485,menu_items!$A:$A,0)),0)</f>
        <v>17.95</v>
      </c>
      <c r="J7485" t="str">
        <f t="shared" si="588"/>
        <v>Sat</v>
      </c>
      <c r="K7485">
        <f t="shared" si="589"/>
        <v>25</v>
      </c>
      <c r="L7485" t="str">
        <f t="shared" si="590"/>
        <v>Feb</v>
      </c>
      <c r="M7485">
        <v>20</v>
      </c>
      <c r="N7485">
        <f t="shared" si="586"/>
        <v>1</v>
      </c>
      <c r="O7485" s="5">
        <f t="shared" si="587"/>
        <v>17.95</v>
      </c>
    </row>
    <row r="7486" spans="1:15" x14ac:dyDescent="0.25">
      <c r="A7486">
        <v>7572</v>
      </c>
      <c r="B7486">
        <v>3337</v>
      </c>
      <c r="C7486">
        <f>IF(COUNTIF($B$2:B7486,B7486)=1,1,0)</f>
        <v>1</v>
      </c>
      <c r="D7486" s="1">
        <v>44982</v>
      </c>
      <c r="E7486" s="2">
        <v>0.84376157407407404</v>
      </c>
      <c r="F7486">
        <v>103</v>
      </c>
      <c r="G7486" t="str">
        <f>IFERROR(INDEX(menu_items!$B:$B,MATCH(F7486,menu_items!$A:$A,0)),"Unknown value")</f>
        <v>Hot Dog</v>
      </c>
      <c r="H7486" t="str">
        <f>IFERROR(INDEX(menu_items!$C:$C,MATCH(F7486,menu_items!$A:$A,0)),"Unknown value")</f>
        <v>American</v>
      </c>
      <c r="I7486" s="5">
        <f>IFERROR(INDEX(menu_items!$D:$D,MATCH(F7486,menu_items!$A:$A,0)),0)</f>
        <v>9</v>
      </c>
      <c r="J7486" t="str">
        <f t="shared" si="588"/>
        <v>Sat</v>
      </c>
      <c r="K7486">
        <f t="shared" si="589"/>
        <v>25</v>
      </c>
      <c r="L7486" t="str">
        <f t="shared" si="590"/>
        <v>Feb</v>
      </c>
      <c r="M7486">
        <v>20</v>
      </c>
      <c r="N7486">
        <f t="shared" si="586"/>
        <v>4</v>
      </c>
      <c r="O7486" s="5">
        <f t="shared" si="587"/>
        <v>37.5</v>
      </c>
    </row>
    <row r="7487" spans="1:15" x14ac:dyDescent="0.25">
      <c r="A7487">
        <v>7573</v>
      </c>
      <c r="B7487">
        <v>3337</v>
      </c>
      <c r="C7487">
        <f>IF(COUNTIF($B$2:B7487,B7487)=1,1,0)</f>
        <v>0</v>
      </c>
      <c r="D7487" s="1">
        <v>44982</v>
      </c>
      <c r="E7487" s="2">
        <v>0.84376157407407404</v>
      </c>
      <c r="F7487">
        <v>108</v>
      </c>
      <c r="G7487" t="str">
        <f>IFERROR(INDEX(menu_items!$B:$B,MATCH(F7487,menu_items!$A:$A,0)),"Unknown value")</f>
        <v>Tofu Pad Thai</v>
      </c>
      <c r="H7487" t="str">
        <f>IFERROR(INDEX(menu_items!$C:$C,MATCH(F7487,menu_items!$A:$A,0)),"Unknown value")</f>
        <v>Asian</v>
      </c>
      <c r="I7487" s="5">
        <f>IFERROR(INDEX(menu_items!$D:$D,MATCH(F7487,menu_items!$A:$A,0)),0)</f>
        <v>14.5</v>
      </c>
      <c r="J7487" t="str">
        <f t="shared" si="588"/>
        <v>Sat</v>
      </c>
      <c r="K7487">
        <f t="shared" si="589"/>
        <v>25</v>
      </c>
      <c r="L7487" t="str">
        <f t="shared" si="590"/>
        <v>Feb</v>
      </c>
      <c r="M7487">
        <v>20</v>
      </c>
      <c r="N7487">
        <f t="shared" si="586"/>
        <v>4</v>
      </c>
      <c r="O7487" s="5">
        <f t="shared" si="587"/>
        <v>37.5</v>
      </c>
    </row>
    <row r="7488" spans="1:15" x14ac:dyDescent="0.25">
      <c r="A7488">
        <v>7574</v>
      </c>
      <c r="B7488">
        <v>3337</v>
      </c>
      <c r="C7488">
        <f>IF(COUNTIF($B$2:B7488,B7488)=1,1,0)</f>
        <v>0</v>
      </c>
      <c r="D7488" s="1">
        <v>44982</v>
      </c>
      <c r="E7488" s="2">
        <v>0.84376157407407404</v>
      </c>
      <c r="F7488">
        <v>106</v>
      </c>
      <c r="G7488" t="str">
        <f>IFERROR(INDEX(menu_items!$B:$B,MATCH(F7488,menu_items!$A:$A,0)),"Unknown value")</f>
        <v>French Fries</v>
      </c>
      <c r="H7488" t="str">
        <f>IFERROR(INDEX(menu_items!$C:$C,MATCH(F7488,menu_items!$A:$A,0)),"Unknown value")</f>
        <v>American</v>
      </c>
      <c r="I7488" s="5">
        <f>IFERROR(INDEX(menu_items!$D:$D,MATCH(F7488,menu_items!$A:$A,0)),0)</f>
        <v>7</v>
      </c>
      <c r="J7488" t="str">
        <f t="shared" si="588"/>
        <v>Sat</v>
      </c>
      <c r="K7488">
        <f t="shared" si="589"/>
        <v>25</v>
      </c>
      <c r="L7488" t="str">
        <f t="shared" si="590"/>
        <v>Feb</v>
      </c>
      <c r="M7488">
        <v>20</v>
      </c>
      <c r="N7488">
        <f t="shared" si="586"/>
        <v>4</v>
      </c>
      <c r="O7488" s="5">
        <f t="shared" si="587"/>
        <v>37.5</v>
      </c>
    </row>
    <row r="7489" spans="1:15" x14ac:dyDescent="0.25">
      <c r="A7489">
        <v>7575</v>
      </c>
      <c r="B7489">
        <v>3337</v>
      </c>
      <c r="C7489">
        <f>IF(COUNTIF($B$2:B7489,B7489)=1,1,0)</f>
        <v>0</v>
      </c>
      <c r="D7489" s="1">
        <v>44982</v>
      </c>
      <c r="E7489" s="2">
        <v>0.84376157407407404</v>
      </c>
      <c r="F7489">
        <v>106</v>
      </c>
      <c r="G7489" t="str">
        <f>IFERROR(INDEX(menu_items!$B:$B,MATCH(F7489,menu_items!$A:$A,0)),"Unknown value")</f>
        <v>French Fries</v>
      </c>
      <c r="H7489" t="str">
        <f>IFERROR(INDEX(menu_items!$C:$C,MATCH(F7489,menu_items!$A:$A,0)),"Unknown value")</f>
        <v>American</v>
      </c>
      <c r="I7489" s="5">
        <f>IFERROR(INDEX(menu_items!$D:$D,MATCH(F7489,menu_items!$A:$A,0)),0)</f>
        <v>7</v>
      </c>
      <c r="J7489" t="str">
        <f t="shared" si="588"/>
        <v>Sat</v>
      </c>
      <c r="K7489">
        <f t="shared" si="589"/>
        <v>25</v>
      </c>
      <c r="L7489" t="str">
        <f t="shared" si="590"/>
        <v>Feb</v>
      </c>
      <c r="M7489">
        <v>20</v>
      </c>
      <c r="N7489">
        <f t="shared" si="586"/>
        <v>4</v>
      </c>
      <c r="O7489" s="5">
        <f t="shared" si="587"/>
        <v>37.5</v>
      </c>
    </row>
    <row r="7490" spans="1:15" x14ac:dyDescent="0.25">
      <c r="A7490">
        <v>7576</v>
      </c>
      <c r="B7490">
        <v>3338</v>
      </c>
      <c r="C7490">
        <f>IF(COUNTIF($B$2:B7490,B7490)=1,1,0)</f>
        <v>1</v>
      </c>
      <c r="D7490" s="1">
        <v>44982</v>
      </c>
      <c r="E7490" s="2">
        <v>0.84450231481481486</v>
      </c>
      <c r="F7490">
        <v>107</v>
      </c>
      <c r="G7490" t="str">
        <f>IFERROR(INDEX(menu_items!$B:$B,MATCH(F7490,menu_items!$A:$A,0)),"Unknown value")</f>
        <v>Orange Chicken</v>
      </c>
      <c r="H7490" t="str">
        <f>IFERROR(INDEX(menu_items!$C:$C,MATCH(F7490,menu_items!$A:$A,0)),"Unknown value")</f>
        <v>Asian</v>
      </c>
      <c r="I7490" s="5">
        <f>IFERROR(INDEX(menu_items!$D:$D,MATCH(F7490,menu_items!$A:$A,0)),0)</f>
        <v>16.5</v>
      </c>
      <c r="J7490" t="str">
        <f t="shared" si="588"/>
        <v>Sat</v>
      </c>
      <c r="K7490">
        <f t="shared" si="589"/>
        <v>25</v>
      </c>
      <c r="L7490" t="str">
        <f t="shared" si="590"/>
        <v>Feb</v>
      </c>
      <c r="M7490">
        <v>20</v>
      </c>
      <c r="N7490">
        <f t="shared" ref="N7490:N7553" si="591">COUNTIF($B:$B,B7490)</f>
        <v>1</v>
      </c>
      <c r="O7490" s="5">
        <f t="shared" ref="O7490:O7553" si="592">SUMIF($B:$B,B7490,$I:$I)</f>
        <v>16.5</v>
      </c>
    </row>
    <row r="7491" spans="1:15" x14ac:dyDescent="0.25">
      <c r="A7491">
        <v>7577</v>
      </c>
      <c r="B7491">
        <v>3339</v>
      </c>
      <c r="C7491">
        <f>IF(COUNTIF($B$2:B7491,B7491)=1,1,0)</f>
        <v>1</v>
      </c>
      <c r="D7491" s="1">
        <v>44982</v>
      </c>
      <c r="E7491" s="2">
        <v>0.85258101851851853</v>
      </c>
      <c r="F7491">
        <v>104</v>
      </c>
      <c r="G7491" t="str">
        <f>IFERROR(INDEX(menu_items!$B:$B,MATCH(F7491,menu_items!$A:$A,0)),"Unknown value")</f>
        <v>Veggie Burger</v>
      </c>
      <c r="H7491" t="str">
        <f>IFERROR(INDEX(menu_items!$C:$C,MATCH(F7491,menu_items!$A:$A,0)),"Unknown value")</f>
        <v>American</v>
      </c>
      <c r="I7491" s="5">
        <f>IFERROR(INDEX(menu_items!$D:$D,MATCH(F7491,menu_items!$A:$A,0)),0)</f>
        <v>10.5</v>
      </c>
      <c r="J7491" t="str">
        <f t="shared" si="588"/>
        <v>Sat</v>
      </c>
      <c r="K7491">
        <f t="shared" si="589"/>
        <v>25</v>
      </c>
      <c r="L7491" t="str">
        <f t="shared" si="590"/>
        <v>Feb</v>
      </c>
      <c r="M7491">
        <v>20</v>
      </c>
      <c r="N7491">
        <f t="shared" si="591"/>
        <v>2</v>
      </c>
      <c r="O7491" s="5">
        <f t="shared" si="592"/>
        <v>22.45</v>
      </c>
    </row>
    <row r="7492" spans="1:15" x14ac:dyDescent="0.25">
      <c r="A7492">
        <v>7578</v>
      </c>
      <c r="B7492">
        <v>3339</v>
      </c>
      <c r="C7492">
        <f>IF(COUNTIF($B$2:B7492,B7492)=1,1,0)</f>
        <v>0</v>
      </c>
      <c r="D7492" s="1">
        <v>44982</v>
      </c>
      <c r="E7492" s="2">
        <v>0.85258101851851853</v>
      </c>
      <c r="F7492">
        <v>119</v>
      </c>
      <c r="G7492" t="str">
        <f>IFERROR(INDEX(menu_items!$B:$B,MATCH(F7492,menu_items!$A:$A,0)),"Unknown value")</f>
        <v>Chicken Torta</v>
      </c>
      <c r="H7492" t="str">
        <f>IFERROR(INDEX(menu_items!$C:$C,MATCH(F7492,menu_items!$A:$A,0)),"Unknown value")</f>
        <v>Mexican</v>
      </c>
      <c r="I7492" s="5">
        <f>IFERROR(INDEX(menu_items!$D:$D,MATCH(F7492,menu_items!$A:$A,0)),0)</f>
        <v>11.95</v>
      </c>
      <c r="J7492" t="str">
        <f t="shared" si="588"/>
        <v>Sat</v>
      </c>
      <c r="K7492">
        <f t="shared" si="589"/>
        <v>25</v>
      </c>
      <c r="L7492" t="str">
        <f t="shared" si="590"/>
        <v>Feb</v>
      </c>
      <c r="M7492">
        <v>20</v>
      </c>
      <c r="N7492">
        <f t="shared" si="591"/>
        <v>2</v>
      </c>
      <c r="O7492" s="5">
        <f t="shared" si="592"/>
        <v>22.45</v>
      </c>
    </row>
    <row r="7493" spans="1:15" x14ac:dyDescent="0.25">
      <c r="A7493">
        <v>7579</v>
      </c>
      <c r="B7493">
        <v>3340</v>
      </c>
      <c r="C7493">
        <f>IF(COUNTIF($B$2:B7493,B7493)=1,1,0)</f>
        <v>1</v>
      </c>
      <c r="D7493" s="1">
        <v>44982</v>
      </c>
      <c r="E7493" s="2">
        <v>0.86200231481481482</v>
      </c>
      <c r="F7493">
        <v>129</v>
      </c>
      <c r="G7493" t="str">
        <f>IFERROR(INDEX(menu_items!$B:$B,MATCH(F7493,menu_items!$A:$A,0)),"Unknown value")</f>
        <v>Mushroom Ravioli</v>
      </c>
      <c r="H7493" t="str">
        <f>IFERROR(INDEX(menu_items!$C:$C,MATCH(F7493,menu_items!$A:$A,0)),"Unknown value")</f>
        <v>Italian</v>
      </c>
      <c r="I7493" s="5">
        <f>IFERROR(INDEX(menu_items!$D:$D,MATCH(F7493,menu_items!$A:$A,0)),0)</f>
        <v>15.5</v>
      </c>
      <c r="J7493" t="str">
        <f t="shared" si="588"/>
        <v>Sat</v>
      </c>
      <c r="K7493">
        <f t="shared" si="589"/>
        <v>25</v>
      </c>
      <c r="L7493" t="str">
        <f t="shared" si="590"/>
        <v>Feb</v>
      </c>
      <c r="M7493">
        <v>20</v>
      </c>
      <c r="N7493">
        <f t="shared" si="591"/>
        <v>2</v>
      </c>
      <c r="O7493" s="5">
        <f t="shared" si="592"/>
        <v>24.5</v>
      </c>
    </row>
    <row r="7494" spans="1:15" x14ac:dyDescent="0.25">
      <c r="A7494">
        <v>7580</v>
      </c>
      <c r="B7494">
        <v>3340</v>
      </c>
      <c r="C7494">
        <f>IF(COUNTIF($B$2:B7494,B7494)=1,1,0)</f>
        <v>0</v>
      </c>
      <c r="D7494" s="1">
        <v>44982</v>
      </c>
      <c r="E7494" s="2">
        <v>0.86200231481481482</v>
      </c>
      <c r="F7494">
        <v>114</v>
      </c>
      <c r="G7494" t="str">
        <f>IFERROR(INDEX(menu_items!$B:$B,MATCH(F7494,menu_items!$A:$A,0)),"Unknown value")</f>
        <v>Potstickers</v>
      </c>
      <c r="H7494" t="str">
        <f>IFERROR(INDEX(menu_items!$C:$C,MATCH(F7494,menu_items!$A:$A,0)),"Unknown value")</f>
        <v>Asian</v>
      </c>
      <c r="I7494" s="5">
        <f>IFERROR(INDEX(menu_items!$D:$D,MATCH(F7494,menu_items!$A:$A,0)),0)</f>
        <v>9</v>
      </c>
      <c r="J7494" t="str">
        <f t="shared" si="588"/>
        <v>Sat</v>
      </c>
      <c r="K7494">
        <f t="shared" si="589"/>
        <v>25</v>
      </c>
      <c r="L7494" t="str">
        <f t="shared" si="590"/>
        <v>Feb</v>
      </c>
      <c r="M7494">
        <v>20</v>
      </c>
      <c r="N7494">
        <f t="shared" si="591"/>
        <v>2</v>
      </c>
      <c r="O7494" s="5">
        <f t="shared" si="592"/>
        <v>24.5</v>
      </c>
    </row>
    <row r="7495" spans="1:15" x14ac:dyDescent="0.25">
      <c r="A7495">
        <v>7581</v>
      </c>
      <c r="B7495">
        <v>3341</v>
      </c>
      <c r="C7495">
        <f>IF(COUNTIF($B$2:B7495,B7495)=1,1,0)</f>
        <v>1</v>
      </c>
      <c r="D7495" s="1">
        <v>44982</v>
      </c>
      <c r="E7495" s="2">
        <v>0.86530092592592589</v>
      </c>
      <c r="F7495">
        <v>107</v>
      </c>
      <c r="G7495" t="str">
        <f>IFERROR(INDEX(menu_items!$B:$B,MATCH(F7495,menu_items!$A:$A,0)),"Unknown value")</f>
        <v>Orange Chicken</v>
      </c>
      <c r="H7495" t="str">
        <f>IFERROR(INDEX(menu_items!$C:$C,MATCH(F7495,menu_items!$A:$A,0)),"Unknown value")</f>
        <v>Asian</v>
      </c>
      <c r="I7495" s="5">
        <f>IFERROR(INDEX(menu_items!$D:$D,MATCH(F7495,menu_items!$A:$A,0)),0)</f>
        <v>16.5</v>
      </c>
      <c r="J7495" t="str">
        <f t="shared" si="588"/>
        <v>Sat</v>
      </c>
      <c r="K7495">
        <f t="shared" si="589"/>
        <v>25</v>
      </c>
      <c r="L7495" t="str">
        <f t="shared" si="590"/>
        <v>Feb</v>
      </c>
      <c r="M7495">
        <v>20</v>
      </c>
      <c r="N7495">
        <f t="shared" si="591"/>
        <v>1</v>
      </c>
      <c r="O7495" s="5">
        <f t="shared" si="592"/>
        <v>16.5</v>
      </c>
    </row>
    <row r="7496" spans="1:15" x14ac:dyDescent="0.25">
      <c r="A7496">
        <v>7582</v>
      </c>
      <c r="B7496">
        <v>3342</v>
      </c>
      <c r="C7496">
        <f>IF(COUNTIF($B$2:B7496,B7496)=1,1,0)</f>
        <v>1</v>
      </c>
      <c r="D7496" s="1">
        <v>44982</v>
      </c>
      <c r="E7496" s="2">
        <v>0.88061342592592595</v>
      </c>
      <c r="F7496">
        <v>117</v>
      </c>
      <c r="G7496" t="str">
        <f>IFERROR(INDEX(menu_items!$B:$B,MATCH(F7496,menu_items!$A:$A,0)),"Unknown value")</f>
        <v>Chicken Burrito</v>
      </c>
      <c r="H7496" t="str">
        <f>IFERROR(INDEX(menu_items!$C:$C,MATCH(F7496,menu_items!$A:$A,0)),"Unknown value")</f>
        <v>Mexican</v>
      </c>
      <c r="I7496" s="5">
        <f>IFERROR(INDEX(menu_items!$D:$D,MATCH(F7496,menu_items!$A:$A,0)),0)</f>
        <v>12.95</v>
      </c>
      <c r="J7496" t="str">
        <f t="shared" si="588"/>
        <v>Sat</v>
      </c>
      <c r="K7496">
        <f t="shared" si="589"/>
        <v>25</v>
      </c>
      <c r="L7496" t="str">
        <f t="shared" si="590"/>
        <v>Feb</v>
      </c>
      <c r="M7496">
        <v>21</v>
      </c>
      <c r="N7496">
        <f t="shared" si="591"/>
        <v>3</v>
      </c>
      <c r="O7496" s="5">
        <f t="shared" si="592"/>
        <v>40.849999999999994</v>
      </c>
    </row>
    <row r="7497" spans="1:15" x14ac:dyDescent="0.25">
      <c r="A7497">
        <v>7583</v>
      </c>
      <c r="B7497">
        <v>3342</v>
      </c>
      <c r="C7497">
        <f>IF(COUNTIF($B$2:B7497,B7497)=1,1,0)</f>
        <v>0</v>
      </c>
      <c r="D7497" s="1">
        <v>44982</v>
      </c>
      <c r="E7497" s="2">
        <v>0.88061342592592595</v>
      </c>
      <c r="F7497">
        <v>120</v>
      </c>
      <c r="G7497" t="str">
        <f>IFERROR(INDEX(menu_items!$B:$B,MATCH(F7497,menu_items!$A:$A,0)),"Unknown value")</f>
        <v>Steak Torta</v>
      </c>
      <c r="H7497" t="str">
        <f>IFERROR(INDEX(menu_items!$C:$C,MATCH(F7497,menu_items!$A:$A,0)),"Unknown value")</f>
        <v>Mexican</v>
      </c>
      <c r="I7497" s="5">
        <f>IFERROR(INDEX(menu_items!$D:$D,MATCH(F7497,menu_items!$A:$A,0)),0)</f>
        <v>13.95</v>
      </c>
      <c r="J7497" t="str">
        <f t="shared" si="588"/>
        <v>Sat</v>
      </c>
      <c r="K7497">
        <f t="shared" si="589"/>
        <v>25</v>
      </c>
      <c r="L7497" t="str">
        <f t="shared" si="590"/>
        <v>Feb</v>
      </c>
      <c r="M7497">
        <v>21</v>
      </c>
      <c r="N7497">
        <f t="shared" si="591"/>
        <v>3</v>
      </c>
      <c r="O7497" s="5">
        <f t="shared" si="592"/>
        <v>40.849999999999994</v>
      </c>
    </row>
    <row r="7498" spans="1:15" x14ac:dyDescent="0.25">
      <c r="A7498">
        <v>7584</v>
      </c>
      <c r="B7498">
        <v>3342</v>
      </c>
      <c r="C7498">
        <f>IF(COUNTIF($B$2:B7498,B7498)=1,1,0)</f>
        <v>0</v>
      </c>
      <c r="D7498" s="1">
        <v>44982</v>
      </c>
      <c r="E7498" s="2">
        <v>0.88061342592592595</v>
      </c>
      <c r="F7498">
        <v>120</v>
      </c>
      <c r="G7498" t="str">
        <f>IFERROR(INDEX(menu_items!$B:$B,MATCH(F7498,menu_items!$A:$A,0)),"Unknown value")</f>
        <v>Steak Torta</v>
      </c>
      <c r="H7498" t="str">
        <f>IFERROR(INDEX(menu_items!$C:$C,MATCH(F7498,menu_items!$A:$A,0)),"Unknown value")</f>
        <v>Mexican</v>
      </c>
      <c r="I7498" s="5">
        <f>IFERROR(INDEX(menu_items!$D:$D,MATCH(F7498,menu_items!$A:$A,0)),0)</f>
        <v>13.95</v>
      </c>
      <c r="J7498" t="str">
        <f t="shared" si="588"/>
        <v>Sat</v>
      </c>
      <c r="K7498">
        <f t="shared" si="589"/>
        <v>25</v>
      </c>
      <c r="L7498" t="str">
        <f t="shared" si="590"/>
        <v>Feb</v>
      </c>
      <c r="M7498">
        <v>21</v>
      </c>
      <c r="N7498">
        <f t="shared" si="591"/>
        <v>3</v>
      </c>
      <c r="O7498" s="5">
        <f t="shared" si="592"/>
        <v>40.849999999999994</v>
      </c>
    </row>
    <row r="7499" spans="1:15" x14ac:dyDescent="0.25">
      <c r="A7499">
        <v>7585</v>
      </c>
      <c r="B7499">
        <v>3343</v>
      </c>
      <c r="C7499">
        <f>IF(COUNTIF($B$2:B7499,B7499)=1,1,0)</f>
        <v>1</v>
      </c>
      <c r="D7499" s="1">
        <v>44982</v>
      </c>
      <c r="E7499" s="2">
        <v>0.88620370370370372</v>
      </c>
      <c r="F7499">
        <v>105</v>
      </c>
      <c r="G7499" t="str">
        <f>IFERROR(INDEX(menu_items!$B:$B,MATCH(F7499,menu_items!$A:$A,0)),"Unknown value")</f>
        <v>Mac &amp; Cheese</v>
      </c>
      <c r="H7499" t="str">
        <f>IFERROR(INDEX(menu_items!$C:$C,MATCH(F7499,menu_items!$A:$A,0)),"Unknown value")</f>
        <v>American</v>
      </c>
      <c r="I7499" s="5">
        <f>IFERROR(INDEX(menu_items!$D:$D,MATCH(F7499,menu_items!$A:$A,0)),0)</f>
        <v>7</v>
      </c>
      <c r="J7499" t="str">
        <f t="shared" si="588"/>
        <v>Sat</v>
      </c>
      <c r="K7499">
        <f t="shared" si="589"/>
        <v>25</v>
      </c>
      <c r="L7499" t="str">
        <f t="shared" si="590"/>
        <v>Feb</v>
      </c>
      <c r="M7499">
        <v>21</v>
      </c>
      <c r="N7499">
        <f t="shared" si="591"/>
        <v>1</v>
      </c>
      <c r="O7499" s="5">
        <f t="shared" si="592"/>
        <v>7</v>
      </c>
    </row>
    <row r="7500" spans="1:15" x14ac:dyDescent="0.25">
      <c r="A7500">
        <v>7586</v>
      </c>
      <c r="B7500">
        <v>3344</v>
      </c>
      <c r="C7500">
        <f>IF(COUNTIF($B$2:B7500,B7500)=1,1,0)</f>
        <v>1</v>
      </c>
      <c r="D7500" s="1">
        <v>44982</v>
      </c>
      <c r="E7500" s="2">
        <v>0.89346064814814818</v>
      </c>
      <c r="F7500">
        <v>102</v>
      </c>
      <c r="G7500" t="str">
        <f>IFERROR(INDEX(menu_items!$B:$B,MATCH(F7500,menu_items!$A:$A,0)),"Unknown value")</f>
        <v>Cheeseburger</v>
      </c>
      <c r="H7500" t="str">
        <f>IFERROR(INDEX(menu_items!$C:$C,MATCH(F7500,menu_items!$A:$A,0)),"Unknown value")</f>
        <v>American</v>
      </c>
      <c r="I7500" s="5">
        <f>IFERROR(INDEX(menu_items!$D:$D,MATCH(F7500,menu_items!$A:$A,0)),0)</f>
        <v>13.95</v>
      </c>
      <c r="J7500" t="str">
        <f t="shared" si="588"/>
        <v>Sat</v>
      </c>
      <c r="K7500">
        <f t="shared" si="589"/>
        <v>25</v>
      </c>
      <c r="L7500" t="str">
        <f t="shared" si="590"/>
        <v>Feb</v>
      </c>
      <c r="M7500">
        <v>21</v>
      </c>
      <c r="N7500">
        <f t="shared" si="591"/>
        <v>2</v>
      </c>
      <c r="O7500" s="5">
        <f t="shared" si="592"/>
        <v>25.9</v>
      </c>
    </row>
    <row r="7501" spans="1:15" x14ac:dyDescent="0.25">
      <c r="A7501">
        <v>7587</v>
      </c>
      <c r="B7501">
        <v>3344</v>
      </c>
      <c r="C7501">
        <f>IF(COUNTIF($B$2:B7501,B7501)=1,1,0)</f>
        <v>0</v>
      </c>
      <c r="D7501" s="1">
        <v>44982</v>
      </c>
      <c r="E7501" s="2">
        <v>0.89346064814814818</v>
      </c>
      <c r="F7501">
        <v>111</v>
      </c>
      <c r="G7501" t="str">
        <f>IFERROR(INDEX(menu_items!$B:$B,MATCH(F7501,menu_items!$A:$A,0)),"Unknown value")</f>
        <v>California Roll</v>
      </c>
      <c r="H7501" t="str">
        <f>IFERROR(INDEX(menu_items!$C:$C,MATCH(F7501,menu_items!$A:$A,0)),"Unknown value")</f>
        <v>Asian</v>
      </c>
      <c r="I7501" s="5">
        <f>IFERROR(INDEX(menu_items!$D:$D,MATCH(F7501,menu_items!$A:$A,0)),0)</f>
        <v>11.95</v>
      </c>
      <c r="J7501" t="str">
        <f t="shared" si="588"/>
        <v>Sat</v>
      </c>
      <c r="K7501">
        <f t="shared" si="589"/>
        <v>25</v>
      </c>
      <c r="L7501" t="str">
        <f t="shared" si="590"/>
        <v>Feb</v>
      </c>
      <c r="M7501">
        <v>21</v>
      </c>
      <c r="N7501">
        <f t="shared" si="591"/>
        <v>2</v>
      </c>
      <c r="O7501" s="5">
        <f t="shared" si="592"/>
        <v>25.9</v>
      </c>
    </row>
    <row r="7502" spans="1:15" x14ac:dyDescent="0.25">
      <c r="A7502">
        <v>7588</v>
      </c>
      <c r="B7502">
        <v>3345</v>
      </c>
      <c r="C7502">
        <f>IF(COUNTIF($B$2:B7502,B7502)=1,1,0)</f>
        <v>1</v>
      </c>
      <c r="D7502" s="1">
        <v>44982</v>
      </c>
      <c r="E7502" s="2">
        <v>0.90267361111111111</v>
      </c>
      <c r="F7502">
        <v>111</v>
      </c>
      <c r="G7502" t="str">
        <f>IFERROR(INDEX(menu_items!$B:$B,MATCH(F7502,menu_items!$A:$A,0)),"Unknown value")</f>
        <v>California Roll</v>
      </c>
      <c r="H7502" t="str">
        <f>IFERROR(INDEX(menu_items!$C:$C,MATCH(F7502,menu_items!$A:$A,0)),"Unknown value")</f>
        <v>Asian</v>
      </c>
      <c r="I7502" s="5">
        <f>IFERROR(INDEX(menu_items!$D:$D,MATCH(F7502,menu_items!$A:$A,0)),0)</f>
        <v>11.95</v>
      </c>
      <c r="J7502" t="str">
        <f t="shared" si="588"/>
        <v>Sat</v>
      </c>
      <c r="K7502">
        <f t="shared" si="589"/>
        <v>25</v>
      </c>
      <c r="L7502" t="str">
        <f t="shared" si="590"/>
        <v>Feb</v>
      </c>
      <c r="M7502">
        <v>21</v>
      </c>
      <c r="N7502">
        <f t="shared" si="591"/>
        <v>1</v>
      </c>
      <c r="O7502" s="5">
        <f t="shared" si="592"/>
        <v>11.95</v>
      </c>
    </row>
    <row r="7503" spans="1:15" x14ac:dyDescent="0.25">
      <c r="A7503">
        <v>7589</v>
      </c>
      <c r="B7503">
        <v>3346</v>
      </c>
      <c r="C7503">
        <f>IF(COUNTIF($B$2:B7503,B7503)=1,1,0)</f>
        <v>1</v>
      </c>
      <c r="D7503" s="1">
        <v>44983</v>
      </c>
      <c r="E7503" s="2">
        <v>0.50079861111111112</v>
      </c>
      <c r="F7503">
        <v>107</v>
      </c>
      <c r="G7503" t="str">
        <f>IFERROR(INDEX(menu_items!$B:$B,MATCH(F7503,menu_items!$A:$A,0)),"Unknown value")</f>
        <v>Orange Chicken</v>
      </c>
      <c r="H7503" t="str">
        <f>IFERROR(INDEX(menu_items!$C:$C,MATCH(F7503,menu_items!$A:$A,0)),"Unknown value")</f>
        <v>Asian</v>
      </c>
      <c r="I7503" s="5">
        <f>IFERROR(INDEX(menu_items!$D:$D,MATCH(F7503,menu_items!$A:$A,0)),0)</f>
        <v>16.5</v>
      </c>
      <c r="J7503" t="str">
        <f t="shared" si="588"/>
        <v>Sun</v>
      </c>
      <c r="K7503">
        <f t="shared" si="589"/>
        <v>26</v>
      </c>
      <c r="L7503" t="str">
        <f t="shared" si="590"/>
        <v>Feb</v>
      </c>
      <c r="M7503">
        <v>12</v>
      </c>
      <c r="N7503">
        <f t="shared" si="591"/>
        <v>2</v>
      </c>
      <c r="O7503" s="5">
        <f t="shared" si="592"/>
        <v>25.5</v>
      </c>
    </row>
    <row r="7504" spans="1:15" x14ac:dyDescent="0.25">
      <c r="A7504">
        <v>7590</v>
      </c>
      <c r="B7504">
        <v>3346</v>
      </c>
      <c r="C7504">
        <f>IF(COUNTIF($B$2:B7504,B7504)=1,1,0)</f>
        <v>0</v>
      </c>
      <c r="D7504" s="1">
        <v>44983</v>
      </c>
      <c r="E7504" s="2">
        <v>0.50079861111111112</v>
      </c>
      <c r="F7504">
        <v>123</v>
      </c>
      <c r="G7504" t="str">
        <f>IFERROR(INDEX(menu_items!$B:$B,MATCH(F7504,menu_items!$A:$A,0)),"Unknown value")</f>
        <v>Chips &amp; Guacamole</v>
      </c>
      <c r="H7504" t="str">
        <f>IFERROR(INDEX(menu_items!$C:$C,MATCH(F7504,menu_items!$A:$A,0)),"Unknown value")</f>
        <v>Mexican</v>
      </c>
      <c r="I7504" s="5">
        <f>IFERROR(INDEX(menu_items!$D:$D,MATCH(F7504,menu_items!$A:$A,0)),0)</f>
        <v>9</v>
      </c>
      <c r="J7504" t="str">
        <f t="shared" si="588"/>
        <v>Sun</v>
      </c>
      <c r="K7504">
        <f t="shared" si="589"/>
        <v>26</v>
      </c>
      <c r="L7504" t="str">
        <f t="shared" si="590"/>
        <v>Feb</v>
      </c>
      <c r="M7504">
        <v>12</v>
      </c>
      <c r="N7504">
        <f t="shared" si="591"/>
        <v>2</v>
      </c>
      <c r="O7504" s="5">
        <f t="shared" si="592"/>
        <v>25.5</v>
      </c>
    </row>
    <row r="7505" spans="1:15" x14ac:dyDescent="0.25">
      <c r="A7505">
        <v>7591</v>
      </c>
      <c r="B7505">
        <v>3347</v>
      </c>
      <c r="C7505">
        <f>IF(COUNTIF($B$2:B7505,B7505)=1,1,0)</f>
        <v>1</v>
      </c>
      <c r="D7505" s="1">
        <v>44983</v>
      </c>
      <c r="E7505" s="2">
        <v>0.5022106481481482</v>
      </c>
      <c r="F7505">
        <v>129</v>
      </c>
      <c r="G7505" t="str">
        <f>IFERROR(INDEX(menu_items!$B:$B,MATCH(F7505,menu_items!$A:$A,0)),"Unknown value")</f>
        <v>Mushroom Ravioli</v>
      </c>
      <c r="H7505" t="str">
        <f>IFERROR(INDEX(menu_items!$C:$C,MATCH(F7505,menu_items!$A:$A,0)),"Unknown value")</f>
        <v>Italian</v>
      </c>
      <c r="I7505" s="5">
        <f>IFERROR(INDEX(menu_items!$D:$D,MATCH(F7505,menu_items!$A:$A,0)),0)</f>
        <v>15.5</v>
      </c>
      <c r="J7505" t="str">
        <f t="shared" si="588"/>
        <v>Sun</v>
      </c>
      <c r="K7505">
        <f t="shared" si="589"/>
        <v>26</v>
      </c>
      <c r="L7505" t="str">
        <f t="shared" si="590"/>
        <v>Feb</v>
      </c>
      <c r="M7505">
        <v>12</v>
      </c>
      <c r="N7505">
        <f t="shared" si="591"/>
        <v>1</v>
      </c>
      <c r="O7505" s="5">
        <f t="shared" si="592"/>
        <v>15.5</v>
      </c>
    </row>
    <row r="7506" spans="1:15" x14ac:dyDescent="0.25">
      <c r="A7506">
        <v>7592</v>
      </c>
      <c r="B7506">
        <v>3348</v>
      </c>
      <c r="C7506">
        <f>IF(COUNTIF($B$2:B7506,B7506)=1,1,0)</f>
        <v>1</v>
      </c>
      <c r="D7506" s="1">
        <v>44983</v>
      </c>
      <c r="E7506" s="2">
        <v>0.50615740740740744</v>
      </c>
      <c r="F7506">
        <v>111</v>
      </c>
      <c r="G7506" t="str">
        <f>IFERROR(INDEX(menu_items!$B:$B,MATCH(F7506,menu_items!$A:$A,0)),"Unknown value")</f>
        <v>California Roll</v>
      </c>
      <c r="H7506" t="str">
        <f>IFERROR(INDEX(menu_items!$C:$C,MATCH(F7506,menu_items!$A:$A,0)),"Unknown value")</f>
        <v>Asian</v>
      </c>
      <c r="I7506" s="5">
        <f>IFERROR(INDEX(menu_items!$D:$D,MATCH(F7506,menu_items!$A:$A,0)),0)</f>
        <v>11.95</v>
      </c>
      <c r="J7506" t="str">
        <f t="shared" si="588"/>
        <v>Sun</v>
      </c>
      <c r="K7506">
        <f t="shared" si="589"/>
        <v>26</v>
      </c>
      <c r="L7506" t="str">
        <f t="shared" si="590"/>
        <v>Feb</v>
      </c>
      <c r="M7506">
        <v>12</v>
      </c>
      <c r="N7506">
        <f t="shared" si="591"/>
        <v>2</v>
      </c>
      <c r="O7506" s="5">
        <f t="shared" si="592"/>
        <v>25.9</v>
      </c>
    </row>
    <row r="7507" spans="1:15" x14ac:dyDescent="0.25">
      <c r="A7507">
        <v>7593</v>
      </c>
      <c r="B7507">
        <v>3348</v>
      </c>
      <c r="C7507">
        <f>IF(COUNTIF($B$2:B7507,B7507)=1,1,0)</f>
        <v>0</v>
      </c>
      <c r="D7507" s="1">
        <v>44983</v>
      </c>
      <c r="E7507" s="2">
        <v>0.50615740740740744</v>
      </c>
      <c r="F7507">
        <v>120</v>
      </c>
      <c r="G7507" t="str">
        <f>IFERROR(INDEX(menu_items!$B:$B,MATCH(F7507,menu_items!$A:$A,0)),"Unknown value")</f>
        <v>Steak Torta</v>
      </c>
      <c r="H7507" t="str">
        <f>IFERROR(INDEX(menu_items!$C:$C,MATCH(F7507,menu_items!$A:$A,0)),"Unknown value")</f>
        <v>Mexican</v>
      </c>
      <c r="I7507" s="5">
        <f>IFERROR(INDEX(menu_items!$D:$D,MATCH(F7507,menu_items!$A:$A,0)),0)</f>
        <v>13.95</v>
      </c>
      <c r="J7507" t="str">
        <f t="shared" si="588"/>
        <v>Sun</v>
      </c>
      <c r="K7507">
        <f t="shared" si="589"/>
        <v>26</v>
      </c>
      <c r="L7507" t="str">
        <f t="shared" si="590"/>
        <v>Feb</v>
      </c>
      <c r="M7507">
        <v>12</v>
      </c>
      <c r="N7507">
        <f t="shared" si="591"/>
        <v>2</v>
      </c>
      <c r="O7507" s="5">
        <f t="shared" si="592"/>
        <v>25.9</v>
      </c>
    </row>
    <row r="7508" spans="1:15" x14ac:dyDescent="0.25">
      <c r="A7508">
        <v>7594</v>
      </c>
      <c r="B7508">
        <v>3349</v>
      </c>
      <c r="C7508">
        <f>IF(COUNTIF($B$2:B7508,B7508)=1,1,0)</f>
        <v>1</v>
      </c>
      <c r="D7508" s="1">
        <v>44983</v>
      </c>
      <c r="E7508" s="2">
        <v>0.50886574074074076</v>
      </c>
      <c r="F7508">
        <v>107</v>
      </c>
      <c r="G7508" t="str">
        <f>IFERROR(INDEX(menu_items!$B:$B,MATCH(F7508,menu_items!$A:$A,0)),"Unknown value")</f>
        <v>Orange Chicken</v>
      </c>
      <c r="H7508" t="str">
        <f>IFERROR(INDEX(menu_items!$C:$C,MATCH(F7508,menu_items!$A:$A,0)),"Unknown value")</f>
        <v>Asian</v>
      </c>
      <c r="I7508" s="5">
        <f>IFERROR(INDEX(menu_items!$D:$D,MATCH(F7508,menu_items!$A:$A,0)),0)</f>
        <v>16.5</v>
      </c>
      <c r="J7508" t="str">
        <f t="shared" si="588"/>
        <v>Sun</v>
      </c>
      <c r="K7508">
        <f t="shared" si="589"/>
        <v>26</v>
      </c>
      <c r="L7508" t="str">
        <f t="shared" si="590"/>
        <v>Feb</v>
      </c>
      <c r="M7508">
        <v>12</v>
      </c>
      <c r="N7508">
        <f t="shared" si="591"/>
        <v>3</v>
      </c>
      <c r="O7508" s="5">
        <f t="shared" si="592"/>
        <v>46.4</v>
      </c>
    </row>
    <row r="7509" spans="1:15" x14ac:dyDescent="0.25">
      <c r="A7509">
        <v>7595</v>
      </c>
      <c r="B7509">
        <v>3349</v>
      </c>
      <c r="C7509">
        <f>IF(COUNTIF($B$2:B7509,B7509)=1,1,0)</f>
        <v>0</v>
      </c>
      <c r="D7509" s="1">
        <v>44983</v>
      </c>
      <c r="E7509" s="2">
        <v>0.50886574074074076</v>
      </c>
      <c r="F7509">
        <v>112</v>
      </c>
      <c r="G7509" t="str">
        <f>IFERROR(INDEX(menu_items!$B:$B,MATCH(F7509,menu_items!$A:$A,0)),"Unknown value")</f>
        <v>Salmon Roll</v>
      </c>
      <c r="H7509" t="str">
        <f>IFERROR(INDEX(menu_items!$C:$C,MATCH(F7509,menu_items!$A:$A,0)),"Unknown value")</f>
        <v>Asian</v>
      </c>
      <c r="I7509" s="5">
        <f>IFERROR(INDEX(menu_items!$D:$D,MATCH(F7509,menu_items!$A:$A,0)),0)</f>
        <v>14.95</v>
      </c>
      <c r="J7509" t="str">
        <f t="shared" si="588"/>
        <v>Sun</v>
      </c>
      <c r="K7509">
        <f t="shared" si="589"/>
        <v>26</v>
      </c>
      <c r="L7509" t="str">
        <f t="shared" si="590"/>
        <v>Feb</v>
      </c>
      <c r="M7509">
        <v>12</v>
      </c>
      <c r="N7509">
        <f t="shared" si="591"/>
        <v>3</v>
      </c>
      <c r="O7509" s="5">
        <f t="shared" si="592"/>
        <v>46.4</v>
      </c>
    </row>
    <row r="7510" spans="1:15" x14ac:dyDescent="0.25">
      <c r="A7510">
        <v>7596</v>
      </c>
      <c r="B7510">
        <v>3349</v>
      </c>
      <c r="C7510">
        <f>IF(COUNTIF($B$2:B7510,B7510)=1,1,0)</f>
        <v>0</v>
      </c>
      <c r="D7510" s="1">
        <v>44983</v>
      </c>
      <c r="E7510" s="2">
        <v>0.50886574074074076</v>
      </c>
      <c r="F7510">
        <v>118</v>
      </c>
      <c r="G7510" t="str">
        <f>IFERROR(INDEX(menu_items!$B:$B,MATCH(F7510,menu_items!$A:$A,0)),"Unknown value")</f>
        <v>Steak Burrito</v>
      </c>
      <c r="H7510" t="str">
        <f>IFERROR(INDEX(menu_items!$C:$C,MATCH(F7510,menu_items!$A:$A,0)),"Unknown value")</f>
        <v>Mexican</v>
      </c>
      <c r="I7510" s="5">
        <f>IFERROR(INDEX(menu_items!$D:$D,MATCH(F7510,menu_items!$A:$A,0)),0)</f>
        <v>14.95</v>
      </c>
      <c r="J7510" t="str">
        <f t="shared" si="588"/>
        <v>Sun</v>
      </c>
      <c r="K7510">
        <f t="shared" si="589"/>
        <v>26</v>
      </c>
      <c r="L7510" t="str">
        <f t="shared" si="590"/>
        <v>Feb</v>
      </c>
      <c r="M7510">
        <v>12</v>
      </c>
      <c r="N7510">
        <f t="shared" si="591"/>
        <v>3</v>
      </c>
      <c r="O7510" s="5">
        <f t="shared" si="592"/>
        <v>46.4</v>
      </c>
    </row>
    <row r="7511" spans="1:15" x14ac:dyDescent="0.25">
      <c r="A7511">
        <v>7597</v>
      </c>
      <c r="B7511">
        <v>3350</v>
      </c>
      <c r="C7511">
        <f>IF(COUNTIF($B$2:B7511,B7511)=1,1,0)</f>
        <v>1</v>
      </c>
      <c r="D7511" s="1">
        <v>44983</v>
      </c>
      <c r="E7511" s="2">
        <v>0.51142361111111112</v>
      </c>
      <c r="F7511">
        <v>112</v>
      </c>
      <c r="G7511" t="str">
        <f>IFERROR(INDEX(menu_items!$B:$B,MATCH(F7511,menu_items!$A:$A,0)),"Unknown value")</f>
        <v>Salmon Roll</v>
      </c>
      <c r="H7511" t="str">
        <f>IFERROR(INDEX(menu_items!$C:$C,MATCH(F7511,menu_items!$A:$A,0)),"Unknown value")</f>
        <v>Asian</v>
      </c>
      <c r="I7511" s="5">
        <f>IFERROR(INDEX(menu_items!$D:$D,MATCH(F7511,menu_items!$A:$A,0)),0)</f>
        <v>14.95</v>
      </c>
      <c r="J7511" t="str">
        <f t="shared" si="588"/>
        <v>Sun</v>
      </c>
      <c r="K7511">
        <f t="shared" si="589"/>
        <v>26</v>
      </c>
      <c r="L7511" t="str">
        <f t="shared" si="590"/>
        <v>Feb</v>
      </c>
      <c r="M7511">
        <v>12</v>
      </c>
      <c r="N7511">
        <f t="shared" si="591"/>
        <v>3</v>
      </c>
      <c r="O7511" s="5">
        <f t="shared" si="592"/>
        <v>33.9</v>
      </c>
    </row>
    <row r="7512" spans="1:15" x14ac:dyDescent="0.25">
      <c r="A7512">
        <v>7598</v>
      </c>
      <c r="B7512">
        <v>3350</v>
      </c>
      <c r="C7512">
        <f>IF(COUNTIF($B$2:B7512,B7512)=1,1,0)</f>
        <v>0</v>
      </c>
      <c r="D7512" s="1">
        <v>44983</v>
      </c>
      <c r="E7512" s="2">
        <v>0.51142361111111112</v>
      </c>
      <c r="F7512">
        <v>113</v>
      </c>
      <c r="G7512" t="str">
        <f>IFERROR(INDEX(menu_items!$B:$B,MATCH(F7512,menu_items!$A:$A,0)),"Unknown value")</f>
        <v>Edamame</v>
      </c>
      <c r="H7512" t="str">
        <f>IFERROR(INDEX(menu_items!$C:$C,MATCH(F7512,menu_items!$A:$A,0)),"Unknown value")</f>
        <v>Asian</v>
      </c>
      <c r="I7512" s="5">
        <f>IFERROR(INDEX(menu_items!$D:$D,MATCH(F7512,menu_items!$A:$A,0)),0)</f>
        <v>5</v>
      </c>
      <c r="J7512" t="str">
        <f t="shared" si="588"/>
        <v>Sun</v>
      </c>
      <c r="K7512">
        <f t="shared" si="589"/>
        <v>26</v>
      </c>
      <c r="L7512" t="str">
        <f t="shared" si="590"/>
        <v>Feb</v>
      </c>
      <c r="M7512">
        <v>12</v>
      </c>
      <c r="N7512">
        <f t="shared" si="591"/>
        <v>3</v>
      </c>
      <c r="O7512" s="5">
        <f t="shared" si="592"/>
        <v>33.9</v>
      </c>
    </row>
    <row r="7513" spans="1:15" x14ac:dyDescent="0.25">
      <c r="A7513">
        <v>7599</v>
      </c>
      <c r="B7513">
        <v>3350</v>
      </c>
      <c r="C7513">
        <f>IF(COUNTIF($B$2:B7513,B7513)=1,1,0)</f>
        <v>0</v>
      </c>
      <c r="D7513" s="1">
        <v>44983</v>
      </c>
      <c r="E7513" s="2">
        <v>0.51142361111111112</v>
      </c>
      <c r="F7513">
        <v>120</v>
      </c>
      <c r="G7513" t="str">
        <f>IFERROR(INDEX(menu_items!$B:$B,MATCH(F7513,menu_items!$A:$A,0)),"Unknown value")</f>
        <v>Steak Torta</v>
      </c>
      <c r="H7513" t="str">
        <f>IFERROR(INDEX(menu_items!$C:$C,MATCH(F7513,menu_items!$A:$A,0)),"Unknown value")</f>
        <v>Mexican</v>
      </c>
      <c r="I7513" s="5">
        <f>IFERROR(INDEX(menu_items!$D:$D,MATCH(F7513,menu_items!$A:$A,0)),0)</f>
        <v>13.95</v>
      </c>
      <c r="J7513" t="str">
        <f t="shared" si="588"/>
        <v>Sun</v>
      </c>
      <c r="K7513">
        <f t="shared" si="589"/>
        <v>26</v>
      </c>
      <c r="L7513" t="str">
        <f t="shared" si="590"/>
        <v>Feb</v>
      </c>
      <c r="M7513">
        <v>12</v>
      </c>
      <c r="N7513">
        <f t="shared" si="591"/>
        <v>3</v>
      </c>
      <c r="O7513" s="5">
        <f t="shared" si="592"/>
        <v>33.9</v>
      </c>
    </row>
    <row r="7514" spans="1:15" x14ac:dyDescent="0.25">
      <c r="A7514">
        <v>7600</v>
      </c>
      <c r="B7514">
        <v>3351</v>
      </c>
      <c r="C7514">
        <f>IF(COUNTIF($B$2:B7514,B7514)=1,1,0)</f>
        <v>1</v>
      </c>
      <c r="D7514" s="1">
        <v>44983</v>
      </c>
      <c r="E7514" s="2">
        <v>0.5130555555555556</v>
      </c>
      <c r="F7514">
        <v>125</v>
      </c>
      <c r="G7514" t="str">
        <f>IFERROR(INDEX(menu_items!$B:$B,MATCH(F7514,menu_items!$A:$A,0)),"Unknown value")</f>
        <v>Spaghetti &amp; Meatballs</v>
      </c>
      <c r="H7514" t="str">
        <f>IFERROR(INDEX(menu_items!$C:$C,MATCH(F7514,menu_items!$A:$A,0)),"Unknown value")</f>
        <v>Italian</v>
      </c>
      <c r="I7514" s="5">
        <f>IFERROR(INDEX(menu_items!$D:$D,MATCH(F7514,menu_items!$A:$A,0)),0)</f>
        <v>17.95</v>
      </c>
      <c r="J7514" t="str">
        <f t="shared" si="588"/>
        <v>Sun</v>
      </c>
      <c r="K7514">
        <f t="shared" si="589"/>
        <v>26</v>
      </c>
      <c r="L7514" t="str">
        <f t="shared" si="590"/>
        <v>Feb</v>
      </c>
      <c r="M7514">
        <v>12</v>
      </c>
      <c r="N7514">
        <f t="shared" si="591"/>
        <v>2</v>
      </c>
      <c r="O7514" s="5">
        <f t="shared" si="592"/>
        <v>31.9</v>
      </c>
    </row>
    <row r="7515" spans="1:15" x14ac:dyDescent="0.25">
      <c r="A7515">
        <v>7601</v>
      </c>
      <c r="B7515">
        <v>3351</v>
      </c>
      <c r="C7515">
        <f>IF(COUNTIF($B$2:B7515,B7515)=1,1,0)</f>
        <v>0</v>
      </c>
      <c r="D7515" s="1">
        <v>44983</v>
      </c>
      <c r="E7515" s="2">
        <v>0.5130555555555556</v>
      </c>
      <c r="F7515">
        <v>120</v>
      </c>
      <c r="G7515" t="str">
        <f>IFERROR(INDEX(menu_items!$B:$B,MATCH(F7515,menu_items!$A:$A,0)),"Unknown value")</f>
        <v>Steak Torta</v>
      </c>
      <c r="H7515" t="str">
        <f>IFERROR(INDEX(menu_items!$C:$C,MATCH(F7515,menu_items!$A:$A,0)),"Unknown value")</f>
        <v>Mexican</v>
      </c>
      <c r="I7515" s="5">
        <f>IFERROR(INDEX(menu_items!$D:$D,MATCH(F7515,menu_items!$A:$A,0)),0)</f>
        <v>13.95</v>
      </c>
      <c r="J7515" t="str">
        <f t="shared" si="588"/>
        <v>Sun</v>
      </c>
      <c r="K7515">
        <f t="shared" si="589"/>
        <v>26</v>
      </c>
      <c r="L7515" t="str">
        <f t="shared" si="590"/>
        <v>Feb</v>
      </c>
      <c r="M7515">
        <v>12</v>
      </c>
      <c r="N7515">
        <f t="shared" si="591"/>
        <v>2</v>
      </c>
      <c r="O7515" s="5">
        <f t="shared" si="592"/>
        <v>31.9</v>
      </c>
    </row>
    <row r="7516" spans="1:15" x14ac:dyDescent="0.25">
      <c r="A7516">
        <v>7603</v>
      </c>
      <c r="B7516">
        <v>3353</v>
      </c>
      <c r="C7516">
        <f>IF(COUNTIF($B$2:B7516,B7516)=1,1,0)</f>
        <v>1</v>
      </c>
      <c r="D7516" s="1">
        <v>44983</v>
      </c>
      <c r="E7516" s="2">
        <v>0.52710648148148154</v>
      </c>
      <c r="F7516">
        <v>110</v>
      </c>
      <c r="G7516" t="str">
        <f>IFERROR(INDEX(menu_items!$B:$B,MATCH(F7516,menu_items!$A:$A,0)),"Unknown value")</f>
        <v>Pork Ramen</v>
      </c>
      <c r="H7516" t="str">
        <f>IFERROR(INDEX(menu_items!$C:$C,MATCH(F7516,menu_items!$A:$A,0)),"Unknown value")</f>
        <v>Asian</v>
      </c>
      <c r="I7516" s="5">
        <f>IFERROR(INDEX(menu_items!$D:$D,MATCH(F7516,menu_items!$A:$A,0)),0)</f>
        <v>17.95</v>
      </c>
      <c r="J7516" t="str">
        <f t="shared" si="588"/>
        <v>Sun</v>
      </c>
      <c r="K7516">
        <f t="shared" si="589"/>
        <v>26</v>
      </c>
      <c r="L7516" t="str">
        <f t="shared" si="590"/>
        <v>Feb</v>
      </c>
      <c r="M7516">
        <v>12</v>
      </c>
      <c r="N7516">
        <f t="shared" si="591"/>
        <v>3</v>
      </c>
      <c r="O7516" s="5">
        <f t="shared" si="592"/>
        <v>42.9</v>
      </c>
    </row>
    <row r="7517" spans="1:15" x14ac:dyDescent="0.25">
      <c r="A7517">
        <v>7604</v>
      </c>
      <c r="B7517">
        <v>3353</v>
      </c>
      <c r="C7517">
        <f>IF(COUNTIF($B$2:B7517,B7517)=1,1,0)</f>
        <v>0</v>
      </c>
      <c r="D7517" s="1">
        <v>44983</v>
      </c>
      <c r="E7517" s="2">
        <v>0.52710648148148154</v>
      </c>
      <c r="F7517">
        <v>131</v>
      </c>
      <c r="G7517" t="str">
        <f>IFERROR(INDEX(menu_items!$B:$B,MATCH(F7517,menu_items!$A:$A,0)),"Unknown value")</f>
        <v>Chicken Parmesan</v>
      </c>
      <c r="H7517" t="str">
        <f>IFERROR(INDEX(menu_items!$C:$C,MATCH(F7517,menu_items!$A:$A,0)),"Unknown value")</f>
        <v>Italian</v>
      </c>
      <c r="I7517" s="5">
        <f>IFERROR(INDEX(menu_items!$D:$D,MATCH(F7517,menu_items!$A:$A,0)),0)</f>
        <v>17.95</v>
      </c>
      <c r="J7517" t="str">
        <f t="shared" si="588"/>
        <v>Sun</v>
      </c>
      <c r="K7517">
        <f t="shared" si="589"/>
        <v>26</v>
      </c>
      <c r="L7517" t="str">
        <f t="shared" si="590"/>
        <v>Feb</v>
      </c>
      <c r="M7517">
        <v>12</v>
      </c>
      <c r="N7517">
        <f t="shared" si="591"/>
        <v>3</v>
      </c>
      <c r="O7517" s="5">
        <f t="shared" si="592"/>
        <v>42.9</v>
      </c>
    </row>
    <row r="7518" spans="1:15" x14ac:dyDescent="0.25">
      <c r="A7518">
        <v>7605</v>
      </c>
      <c r="B7518">
        <v>3353</v>
      </c>
      <c r="C7518">
        <f>IF(COUNTIF($B$2:B7518,B7518)=1,1,0)</f>
        <v>0</v>
      </c>
      <c r="D7518" s="1">
        <v>44983</v>
      </c>
      <c r="E7518" s="2">
        <v>0.52710648148148154</v>
      </c>
      <c r="F7518">
        <v>106</v>
      </c>
      <c r="G7518" t="str">
        <f>IFERROR(INDEX(menu_items!$B:$B,MATCH(F7518,menu_items!$A:$A,0)),"Unknown value")</f>
        <v>French Fries</v>
      </c>
      <c r="H7518" t="str">
        <f>IFERROR(INDEX(menu_items!$C:$C,MATCH(F7518,menu_items!$A:$A,0)),"Unknown value")</f>
        <v>American</v>
      </c>
      <c r="I7518" s="5">
        <f>IFERROR(INDEX(menu_items!$D:$D,MATCH(F7518,menu_items!$A:$A,0)),0)</f>
        <v>7</v>
      </c>
      <c r="J7518" t="str">
        <f t="shared" si="588"/>
        <v>Sun</v>
      </c>
      <c r="K7518">
        <f t="shared" si="589"/>
        <v>26</v>
      </c>
      <c r="L7518" t="str">
        <f t="shared" si="590"/>
        <v>Feb</v>
      </c>
      <c r="M7518">
        <v>12</v>
      </c>
      <c r="N7518">
        <f t="shared" si="591"/>
        <v>3</v>
      </c>
      <c r="O7518" s="5">
        <f t="shared" si="592"/>
        <v>42.9</v>
      </c>
    </row>
    <row r="7519" spans="1:15" x14ac:dyDescent="0.25">
      <c r="A7519">
        <v>7606</v>
      </c>
      <c r="B7519">
        <v>3354</v>
      </c>
      <c r="C7519">
        <f>IF(COUNTIF($B$2:B7519,B7519)=1,1,0)</f>
        <v>1</v>
      </c>
      <c r="D7519" s="1">
        <v>44983</v>
      </c>
      <c r="E7519" s="2">
        <v>0.54027777777777775</v>
      </c>
      <c r="F7519">
        <v>109</v>
      </c>
      <c r="G7519" t="str">
        <f>IFERROR(INDEX(menu_items!$B:$B,MATCH(F7519,menu_items!$A:$A,0)),"Unknown value")</f>
        <v>Korean Beef Bowl</v>
      </c>
      <c r="H7519" t="str">
        <f>IFERROR(INDEX(menu_items!$C:$C,MATCH(F7519,menu_items!$A:$A,0)),"Unknown value")</f>
        <v>Asian</v>
      </c>
      <c r="I7519" s="5">
        <f>IFERROR(INDEX(menu_items!$D:$D,MATCH(F7519,menu_items!$A:$A,0)),0)</f>
        <v>17.95</v>
      </c>
      <c r="J7519" t="str">
        <f t="shared" si="588"/>
        <v>Sun</v>
      </c>
      <c r="K7519">
        <f t="shared" si="589"/>
        <v>26</v>
      </c>
      <c r="L7519" t="str">
        <f t="shared" si="590"/>
        <v>Feb</v>
      </c>
      <c r="M7519">
        <v>12</v>
      </c>
      <c r="N7519">
        <f t="shared" si="591"/>
        <v>2</v>
      </c>
      <c r="O7519" s="5">
        <f t="shared" si="592"/>
        <v>33.450000000000003</v>
      </c>
    </row>
    <row r="7520" spans="1:15" x14ac:dyDescent="0.25">
      <c r="A7520">
        <v>7607</v>
      </c>
      <c r="B7520">
        <v>3354</v>
      </c>
      <c r="C7520">
        <f>IF(COUNTIF($B$2:B7520,B7520)=1,1,0)</f>
        <v>0</v>
      </c>
      <c r="D7520" s="1">
        <v>44983</v>
      </c>
      <c r="E7520" s="2">
        <v>0.54027777777777775</v>
      </c>
      <c r="F7520">
        <v>129</v>
      </c>
      <c r="G7520" t="str">
        <f>IFERROR(INDEX(menu_items!$B:$B,MATCH(F7520,menu_items!$A:$A,0)),"Unknown value")</f>
        <v>Mushroom Ravioli</v>
      </c>
      <c r="H7520" t="str">
        <f>IFERROR(INDEX(menu_items!$C:$C,MATCH(F7520,menu_items!$A:$A,0)),"Unknown value")</f>
        <v>Italian</v>
      </c>
      <c r="I7520" s="5">
        <f>IFERROR(INDEX(menu_items!$D:$D,MATCH(F7520,menu_items!$A:$A,0)),0)</f>
        <v>15.5</v>
      </c>
      <c r="J7520" t="str">
        <f t="shared" si="588"/>
        <v>Sun</v>
      </c>
      <c r="K7520">
        <f t="shared" si="589"/>
        <v>26</v>
      </c>
      <c r="L7520" t="str">
        <f t="shared" si="590"/>
        <v>Feb</v>
      </c>
      <c r="M7520">
        <v>12</v>
      </c>
      <c r="N7520">
        <f t="shared" si="591"/>
        <v>2</v>
      </c>
      <c r="O7520" s="5">
        <f t="shared" si="592"/>
        <v>33.450000000000003</v>
      </c>
    </row>
    <row r="7521" spans="1:15" x14ac:dyDescent="0.25">
      <c r="A7521">
        <v>7608</v>
      </c>
      <c r="B7521">
        <v>3355</v>
      </c>
      <c r="C7521">
        <f>IF(COUNTIF($B$2:B7521,B7521)=1,1,0)</f>
        <v>1</v>
      </c>
      <c r="D7521" s="1">
        <v>44983</v>
      </c>
      <c r="E7521" s="2">
        <v>0.54474537037037041</v>
      </c>
      <c r="F7521">
        <v>101</v>
      </c>
      <c r="G7521" t="str">
        <f>IFERROR(INDEX(menu_items!$B:$B,MATCH(F7521,menu_items!$A:$A,0)),"Unknown value")</f>
        <v>Hamburger</v>
      </c>
      <c r="H7521" t="str">
        <f>IFERROR(INDEX(menu_items!$C:$C,MATCH(F7521,menu_items!$A:$A,0)),"Unknown value")</f>
        <v>American</v>
      </c>
      <c r="I7521" s="5">
        <f>IFERROR(INDEX(menu_items!$D:$D,MATCH(F7521,menu_items!$A:$A,0)),0)</f>
        <v>12.95</v>
      </c>
      <c r="J7521" t="str">
        <f t="shared" si="588"/>
        <v>Sun</v>
      </c>
      <c r="K7521">
        <f t="shared" si="589"/>
        <v>26</v>
      </c>
      <c r="L7521" t="str">
        <f t="shared" si="590"/>
        <v>Feb</v>
      </c>
      <c r="M7521">
        <v>13</v>
      </c>
      <c r="N7521">
        <f t="shared" si="591"/>
        <v>9</v>
      </c>
      <c r="O7521" s="5">
        <f t="shared" si="592"/>
        <v>115.8</v>
      </c>
    </row>
    <row r="7522" spans="1:15" x14ac:dyDescent="0.25">
      <c r="A7522">
        <v>7609</v>
      </c>
      <c r="B7522">
        <v>3355</v>
      </c>
      <c r="C7522">
        <f>IF(COUNTIF($B$2:B7522,B7522)=1,1,0)</f>
        <v>0</v>
      </c>
      <c r="D7522" s="1">
        <v>44983</v>
      </c>
      <c r="E7522" s="2">
        <v>0.54474537037037041</v>
      </c>
      <c r="F7522">
        <v>109</v>
      </c>
      <c r="G7522" t="str">
        <f>IFERROR(INDEX(menu_items!$B:$B,MATCH(F7522,menu_items!$A:$A,0)),"Unknown value")</f>
        <v>Korean Beef Bowl</v>
      </c>
      <c r="H7522" t="str">
        <f>IFERROR(INDEX(menu_items!$C:$C,MATCH(F7522,menu_items!$A:$A,0)),"Unknown value")</f>
        <v>Asian</v>
      </c>
      <c r="I7522" s="5">
        <f>IFERROR(INDEX(menu_items!$D:$D,MATCH(F7522,menu_items!$A:$A,0)),0)</f>
        <v>17.95</v>
      </c>
      <c r="J7522" t="str">
        <f t="shared" si="588"/>
        <v>Sun</v>
      </c>
      <c r="K7522">
        <f t="shared" si="589"/>
        <v>26</v>
      </c>
      <c r="L7522" t="str">
        <f t="shared" si="590"/>
        <v>Feb</v>
      </c>
      <c r="M7522">
        <v>13</v>
      </c>
      <c r="N7522">
        <f t="shared" si="591"/>
        <v>9</v>
      </c>
      <c r="O7522" s="5">
        <f t="shared" si="592"/>
        <v>115.8</v>
      </c>
    </row>
    <row r="7523" spans="1:15" x14ac:dyDescent="0.25">
      <c r="A7523">
        <v>7610</v>
      </c>
      <c r="B7523">
        <v>3355</v>
      </c>
      <c r="C7523">
        <f>IF(COUNTIF($B$2:B7523,B7523)=1,1,0)</f>
        <v>0</v>
      </c>
      <c r="D7523" s="1">
        <v>44983</v>
      </c>
      <c r="E7523" s="2">
        <v>0.54474537037037041</v>
      </c>
      <c r="F7523">
        <v>117</v>
      </c>
      <c r="G7523" t="str">
        <f>IFERROR(INDEX(menu_items!$B:$B,MATCH(F7523,menu_items!$A:$A,0)),"Unknown value")</f>
        <v>Chicken Burrito</v>
      </c>
      <c r="H7523" t="str">
        <f>IFERROR(INDEX(menu_items!$C:$C,MATCH(F7523,menu_items!$A:$A,0)),"Unknown value")</f>
        <v>Mexican</v>
      </c>
      <c r="I7523" s="5">
        <f>IFERROR(INDEX(menu_items!$D:$D,MATCH(F7523,menu_items!$A:$A,0)),0)</f>
        <v>12.95</v>
      </c>
      <c r="J7523" t="str">
        <f t="shared" si="588"/>
        <v>Sun</v>
      </c>
      <c r="K7523">
        <f t="shared" si="589"/>
        <v>26</v>
      </c>
      <c r="L7523" t="str">
        <f t="shared" si="590"/>
        <v>Feb</v>
      </c>
      <c r="M7523">
        <v>13</v>
      </c>
      <c r="N7523">
        <f t="shared" si="591"/>
        <v>9</v>
      </c>
      <c r="O7523" s="5">
        <f t="shared" si="592"/>
        <v>115.8</v>
      </c>
    </row>
    <row r="7524" spans="1:15" x14ac:dyDescent="0.25">
      <c r="A7524">
        <v>7611</v>
      </c>
      <c r="B7524">
        <v>3355</v>
      </c>
      <c r="C7524">
        <f>IF(COUNTIF($B$2:B7524,B7524)=1,1,0)</f>
        <v>0</v>
      </c>
      <c r="D7524" s="1">
        <v>44983</v>
      </c>
      <c r="E7524" s="2">
        <v>0.54474537037037041</v>
      </c>
      <c r="F7524">
        <v>129</v>
      </c>
      <c r="G7524" t="str">
        <f>IFERROR(INDEX(menu_items!$B:$B,MATCH(F7524,menu_items!$A:$A,0)),"Unknown value")</f>
        <v>Mushroom Ravioli</v>
      </c>
      <c r="H7524" t="str">
        <f>IFERROR(INDEX(menu_items!$C:$C,MATCH(F7524,menu_items!$A:$A,0)),"Unknown value")</f>
        <v>Italian</v>
      </c>
      <c r="I7524" s="5">
        <f>IFERROR(INDEX(menu_items!$D:$D,MATCH(F7524,menu_items!$A:$A,0)),0)</f>
        <v>15.5</v>
      </c>
      <c r="J7524" t="str">
        <f t="shared" si="588"/>
        <v>Sun</v>
      </c>
      <c r="K7524">
        <f t="shared" si="589"/>
        <v>26</v>
      </c>
      <c r="L7524" t="str">
        <f t="shared" si="590"/>
        <v>Feb</v>
      </c>
      <c r="M7524">
        <v>13</v>
      </c>
      <c r="N7524">
        <f t="shared" si="591"/>
        <v>9</v>
      </c>
      <c r="O7524" s="5">
        <f t="shared" si="592"/>
        <v>115.8</v>
      </c>
    </row>
    <row r="7525" spans="1:15" x14ac:dyDescent="0.25">
      <c r="A7525">
        <v>7612</v>
      </c>
      <c r="B7525">
        <v>3355</v>
      </c>
      <c r="C7525">
        <f>IF(COUNTIF($B$2:B7525,B7525)=1,1,0)</f>
        <v>0</v>
      </c>
      <c r="D7525" s="1">
        <v>44983</v>
      </c>
      <c r="E7525" s="2">
        <v>0.54474537037037041</v>
      </c>
      <c r="F7525">
        <v>129</v>
      </c>
      <c r="G7525" t="str">
        <f>IFERROR(INDEX(menu_items!$B:$B,MATCH(F7525,menu_items!$A:$A,0)),"Unknown value")</f>
        <v>Mushroom Ravioli</v>
      </c>
      <c r="H7525" t="str">
        <f>IFERROR(INDEX(menu_items!$C:$C,MATCH(F7525,menu_items!$A:$A,0)),"Unknown value")</f>
        <v>Italian</v>
      </c>
      <c r="I7525" s="5">
        <f>IFERROR(INDEX(menu_items!$D:$D,MATCH(F7525,menu_items!$A:$A,0)),0)</f>
        <v>15.5</v>
      </c>
      <c r="J7525" t="str">
        <f t="shared" si="588"/>
        <v>Sun</v>
      </c>
      <c r="K7525">
        <f t="shared" si="589"/>
        <v>26</v>
      </c>
      <c r="L7525" t="str">
        <f t="shared" si="590"/>
        <v>Feb</v>
      </c>
      <c r="M7525">
        <v>13</v>
      </c>
      <c r="N7525">
        <f t="shared" si="591"/>
        <v>9</v>
      </c>
      <c r="O7525" s="5">
        <f t="shared" si="592"/>
        <v>115.8</v>
      </c>
    </row>
    <row r="7526" spans="1:15" x14ac:dyDescent="0.25">
      <c r="A7526">
        <v>7613</v>
      </c>
      <c r="B7526">
        <v>3355</v>
      </c>
      <c r="C7526">
        <f>IF(COUNTIF($B$2:B7526,B7526)=1,1,0)</f>
        <v>0</v>
      </c>
      <c r="D7526" s="1">
        <v>44983</v>
      </c>
      <c r="E7526" s="2">
        <v>0.54474537037037041</v>
      </c>
      <c r="F7526">
        <v>112</v>
      </c>
      <c r="G7526" t="str">
        <f>IFERROR(INDEX(menu_items!$B:$B,MATCH(F7526,menu_items!$A:$A,0)),"Unknown value")</f>
        <v>Salmon Roll</v>
      </c>
      <c r="H7526" t="str">
        <f>IFERROR(INDEX(menu_items!$C:$C,MATCH(F7526,menu_items!$A:$A,0)),"Unknown value")</f>
        <v>Asian</v>
      </c>
      <c r="I7526" s="5">
        <f>IFERROR(INDEX(menu_items!$D:$D,MATCH(F7526,menu_items!$A:$A,0)),0)</f>
        <v>14.95</v>
      </c>
      <c r="J7526" t="str">
        <f t="shared" si="588"/>
        <v>Sun</v>
      </c>
      <c r="K7526">
        <f t="shared" si="589"/>
        <v>26</v>
      </c>
      <c r="L7526" t="str">
        <f t="shared" si="590"/>
        <v>Feb</v>
      </c>
      <c r="M7526">
        <v>13</v>
      </c>
      <c r="N7526">
        <f t="shared" si="591"/>
        <v>9</v>
      </c>
      <c r="O7526" s="5">
        <f t="shared" si="592"/>
        <v>115.8</v>
      </c>
    </row>
    <row r="7527" spans="1:15" x14ac:dyDescent="0.25">
      <c r="A7527">
        <v>7614</v>
      </c>
      <c r="B7527">
        <v>3355</v>
      </c>
      <c r="C7527">
        <f>IF(COUNTIF($B$2:B7527,B7527)=1,1,0)</f>
        <v>0</v>
      </c>
      <c r="D7527" s="1">
        <v>44983</v>
      </c>
      <c r="E7527" s="2">
        <v>0.54474537037037041</v>
      </c>
      <c r="F7527">
        <v>113</v>
      </c>
      <c r="G7527" t="str">
        <f>IFERROR(INDEX(menu_items!$B:$B,MATCH(F7527,menu_items!$A:$A,0)),"Unknown value")</f>
        <v>Edamame</v>
      </c>
      <c r="H7527" t="str">
        <f>IFERROR(INDEX(menu_items!$C:$C,MATCH(F7527,menu_items!$A:$A,0)),"Unknown value")</f>
        <v>Asian</v>
      </c>
      <c r="I7527" s="5">
        <f>IFERROR(INDEX(menu_items!$D:$D,MATCH(F7527,menu_items!$A:$A,0)),0)</f>
        <v>5</v>
      </c>
      <c r="J7527" t="str">
        <f t="shared" si="588"/>
        <v>Sun</v>
      </c>
      <c r="K7527">
        <f t="shared" si="589"/>
        <v>26</v>
      </c>
      <c r="L7527" t="str">
        <f t="shared" si="590"/>
        <v>Feb</v>
      </c>
      <c r="M7527">
        <v>13</v>
      </c>
      <c r="N7527">
        <f t="shared" si="591"/>
        <v>9</v>
      </c>
      <c r="O7527" s="5">
        <f t="shared" si="592"/>
        <v>115.8</v>
      </c>
    </row>
    <row r="7528" spans="1:15" x14ac:dyDescent="0.25">
      <c r="A7528">
        <v>7615</v>
      </c>
      <c r="B7528">
        <v>3355</v>
      </c>
      <c r="C7528">
        <f>IF(COUNTIF($B$2:B7528,B7528)=1,1,0)</f>
        <v>0</v>
      </c>
      <c r="D7528" s="1">
        <v>44983</v>
      </c>
      <c r="E7528" s="2">
        <v>0.54474537037037041</v>
      </c>
      <c r="F7528">
        <v>121</v>
      </c>
      <c r="G7528" t="str">
        <f>IFERROR(INDEX(menu_items!$B:$B,MATCH(F7528,menu_items!$A:$A,0)),"Unknown value")</f>
        <v>Cheese Quesadillas</v>
      </c>
      <c r="H7528" t="str">
        <f>IFERROR(INDEX(menu_items!$C:$C,MATCH(F7528,menu_items!$A:$A,0)),"Unknown value")</f>
        <v>Mexican</v>
      </c>
      <c r="I7528" s="5">
        <f>IFERROR(INDEX(menu_items!$D:$D,MATCH(F7528,menu_items!$A:$A,0)),0)</f>
        <v>10.5</v>
      </c>
      <c r="J7528" t="str">
        <f t="shared" si="588"/>
        <v>Sun</v>
      </c>
      <c r="K7528">
        <f t="shared" si="589"/>
        <v>26</v>
      </c>
      <c r="L7528" t="str">
        <f t="shared" si="590"/>
        <v>Feb</v>
      </c>
      <c r="M7528">
        <v>13</v>
      </c>
      <c r="N7528">
        <f t="shared" si="591"/>
        <v>9</v>
      </c>
      <c r="O7528" s="5">
        <f t="shared" si="592"/>
        <v>115.8</v>
      </c>
    </row>
    <row r="7529" spans="1:15" x14ac:dyDescent="0.25">
      <c r="A7529">
        <v>7616</v>
      </c>
      <c r="B7529">
        <v>3355</v>
      </c>
      <c r="C7529">
        <f>IF(COUNTIF($B$2:B7529,B7529)=1,1,0)</f>
        <v>0</v>
      </c>
      <c r="D7529" s="1">
        <v>44983</v>
      </c>
      <c r="E7529" s="2">
        <v>0.54474537037037041</v>
      </c>
      <c r="F7529">
        <v>121</v>
      </c>
      <c r="G7529" t="str">
        <f>IFERROR(INDEX(menu_items!$B:$B,MATCH(F7529,menu_items!$A:$A,0)),"Unknown value")</f>
        <v>Cheese Quesadillas</v>
      </c>
      <c r="H7529" t="str">
        <f>IFERROR(INDEX(menu_items!$C:$C,MATCH(F7529,menu_items!$A:$A,0)),"Unknown value")</f>
        <v>Mexican</v>
      </c>
      <c r="I7529" s="5">
        <f>IFERROR(INDEX(menu_items!$D:$D,MATCH(F7529,menu_items!$A:$A,0)),0)</f>
        <v>10.5</v>
      </c>
      <c r="J7529" t="str">
        <f t="shared" si="588"/>
        <v>Sun</v>
      </c>
      <c r="K7529">
        <f t="shared" si="589"/>
        <v>26</v>
      </c>
      <c r="L7529" t="str">
        <f t="shared" si="590"/>
        <v>Feb</v>
      </c>
      <c r="M7529">
        <v>13</v>
      </c>
      <c r="N7529">
        <f t="shared" si="591"/>
        <v>9</v>
      </c>
      <c r="O7529" s="5">
        <f t="shared" si="592"/>
        <v>115.8</v>
      </c>
    </row>
    <row r="7530" spans="1:15" x14ac:dyDescent="0.25">
      <c r="A7530">
        <v>7617</v>
      </c>
      <c r="B7530">
        <v>3356</v>
      </c>
      <c r="C7530">
        <f>IF(COUNTIF($B$2:B7530,B7530)=1,1,0)</f>
        <v>1</v>
      </c>
      <c r="D7530" s="1">
        <v>44983</v>
      </c>
      <c r="E7530" s="2">
        <v>0.54618055555555556</v>
      </c>
      <c r="F7530">
        <v>106</v>
      </c>
      <c r="G7530" t="str">
        <f>IFERROR(INDEX(menu_items!$B:$B,MATCH(F7530,menu_items!$A:$A,0)),"Unknown value")</f>
        <v>French Fries</v>
      </c>
      <c r="H7530" t="str">
        <f>IFERROR(INDEX(menu_items!$C:$C,MATCH(F7530,menu_items!$A:$A,0)),"Unknown value")</f>
        <v>American</v>
      </c>
      <c r="I7530" s="5">
        <f>IFERROR(INDEX(menu_items!$D:$D,MATCH(F7530,menu_items!$A:$A,0)),0)</f>
        <v>7</v>
      </c>
      <c r="J7530" t="str">
        <f t="shared" ref="J7530:J7593" si="593">TEXT(D7530,"ddd")</f>
        <v>Sun</v>
      </c>
      <c r="K7530">
        <f t="shared" ref="K7530:K7593" si="594">DAY(D7530)</f>
        <v>26</v>
      </c>
      <c r="L7530" t="str">
        <f t="shared" ref="L7530:L7593" si="595">TEXT(D7530,"mmm")</f>
        <v>Feb</v>
      </c>
      <c r="M7530">
        <v>13</v>
      </c>
      <c r="N7530">
        <f t="shared" si="591"/>
        <v>1</v>
      </c>
      <c r="O7530" s="5">
        <f t="shared" si="592"/>
        <v>7</v>
      </c>
    </row>
    <row r="7531" spans="1:15" x14ac:dyDescent="0.25">
      <c r="A7531">
        <v>7618</v>
      </c>
      <c r="B7531">
        <v>3357</v>
      </c>
      <c r="C7531">
        <f>IF(COUNTIF($B$2:B7531,B7531)=1,1,0)</f>
        <v>1</v>
      </c>
      <c r="D7531" s="1">
        <v>44983</v>
      </c>
      <c r="E7531" s="2">
        <v>0.54667824074074078</v>
      </c>
      <c r="F7531">
        <v>108</v>
      </c>
      <c r="G7531" t="str">
        <f>IFERROR(INDEX(menu_items!$B:$B,MATCH(F7531,menu_items!$A:$A,0)),"Unknown value")</f>
        <v>Tofu Pad Thai</v>
      </c>
      <c r="H7531" t="str">
        <f>IFERROR(INDEX(menu_items!$C:$C,MATCH(F7531,menu_items!$A:$A,0)),"Unknown value")</f>
        <v>Asian</v>
      </c>
      <c r="I7531" s="5">
        <f>IFERROR(INDEX(menu_items!$D:$D,MATCH(F7531,menu_items!$A:$A,0)),0)</f>
        <v>14.5</v>
      </c>
      <c r="J7531" t="str">
        <f t="shared" si="593"/>
        <v>Sun</v>
      </c>
      <c r="K7531">
        <f t="shared" si="594"/>
        <v>26</v>
      </c>
      <c r="L7531" t="str">
        <f t="shared" si="595"/>
        <v>Feb</v>
      </c>
      <c r="M7531">
        <v>13</v>
      </c>
      <c r="N7531">
        <f t="shared" si="591"/>
        <v>3</v>
      </c>
      <c r="O7531" s="5">
        <f t="shared" si="592"/>
        <v>30.5</v>
      </c>
    </row>
    <row r="7532" spans="1:15" x14ac:dyDescent="0.25">
      <c r="A7532">
        <v>7619</v>
      </c>
      <c r="B7532">
        <v>3357</v>
      </c>
      <c r="C7532">
        <f>IF(COUNTIF($B$2:B7532,B7532)=1,1,0)</f>
        <v>0</v>
      </c>
      <c r="D7532" s="1">
        <v>44983</v>
      </c>
      <c r="E7532" s="2">
        <v>0.54667824074074078</v>
      </c>
      <c r="F7532">
        <v>123</v>
      </c>
      <c r="G7532" t="str">
        <f>IFERROR(INDEX(menu_items!$B:$B,MATCH(F7532,menu_items!$A:$A,0)),"Unknown value")</f>
        <v>Chips &amp; Guacamole</v>
      </c>
      <c r="H7532" t="str">
        <f>IFERROR(INDEX(menu_items!$C:$C,MATCH(F7532,menu_items!$A:$A,0)),"Unknown value")</f>
        <v>Mexican</v>
      </c>
      <c r="I7532" s="5">
        <f>IFERROR(INDEX(menu_items!$D:$D,MATCH(F7532,menu_items!$A:$A,0)),0)</f>
        <v>9</v>
      </c>
      <c r="J7532" t="str">
        <f t="shared" si="593"/>
        <v>Sun</v>
      </c>
      <c r="K7532">
        <f t="shared" si="594"/>
        <v>26</v>
      </c>
      <c r="L7532" t="str">
        <f t="shared" si="595"/>
        <v>Feb</v>
      </c>
      <c r="M7532">
        <v>13</v>
      </c>
      <c r="N7532">
        <f t="shared" si="591"/>
        <v>3</v>
      </c>
      <c r="O7532" s="5">
        <f t="shared" si="592"/>
        <v>30.5</v>
      </c>
    </row>
    <row r="7533" spans="1:15" x14ac:dyDescent="0.25">
      <c r="A7533">
        <v>7620</v>
      </c>
      <c r="B7533">
        <v>3357</v>
      </c>
      <c r="C7533">
        <f>IF(COUNTIF($B$2:B7533,B7533)=1,1,0)</f>
        <v>0</v>
      </c>
      <c r="D7533" s="1">
        <v>44983</v>
      </c>
      <c r="E7533" s="2">
        <v>0.54667824074074078</v>
      </c>
      <c r="F7533">
        <v>106</v>
      </c>
      <c r="G7533" t="str">
        <f>IFERROR(INDEX(menu_items!$B:$B,MATCH(F7533,menu_items!$A:$A,0)),"Unknown value")</f>
        <v>French Fries</v>
      </c>
      <c r="H7533" t="str">
        <f>IFERROR(INDEX(menu_items!$C:$C,MATCH(F7533,menu_items!$A:$A,0)),"Unknown value")</f>
        <v>American</v>
      </c>
      <c r="I7533" s="5">
        <f>IFERROR(INDEX(menu_items!$D:$D,MATCH(F7533,menu_items!$A:$A,0)),0)</f>
        <v>7</v>
      </c>
      <c r="J7533" t="str">
        <f t="shared" si="593"/>
        <v>Sun</v>
      </c>
      <c r="K7533">
        <f t="shared" si="594"/>
        <v>26</v>
      </c>
      <c r="L7533" t="str">
        <f t="shared" si="595"/>
        <v>Feb</v>
      </c>
      <c r="M7533">
        <v>13</v>
      </c>
      <c r="N7533">
        <f t="shared" si="591"/>
        <v>3</v>
      </c>
      <c r="O7533" s="5">
        <f t="shared" si="592"/>
        <v>30.5</v>
      </c>
    </row>
    <row r="7534" spans="1:15" x14ac:dyDescent="0.25">
      <c r="A7534">
        <v>7621</v>
      </c>
      <c r="B7534">
        <v>3358</v>
      </c>
      <c r="C7534">
        <f>IF(COUNTIF($B$2:B7534,B7534)=1,1,0)</f>
        <v>1</v>
      </c>
      <c r="D7534" s="1">
        <v>44983</v>
      </c>
      <c r="E7534" s="2">
        <v>0.55109953703703707</v>
      </c>
      <c r="F7534">
        <v>106</v>
      </c>
      <c r="G7534" t="str">
        <f>IFERROR(INDEX(menu_items!$B:$B,MATCH(F7534,menu_items!$A:$A,0)),"Unknown value")</f>
        <v>French Fries</v>
      </c>
      <c r="H7534" t="str">
        <f>IFERROR(INDEX(menu_items!$C:$C,MATCH(F7534,menu_items!$A:$A,0)),"Unknown value")</f>
        <v>American</v>
      </c>
      <c r="I7534" s="5">
        <f>IFERROR(INDEX(menu_items!$D:$D,MATCH(F7534,menu_items!$A:$A,0)),0)</f>
        <v>7</v>
      </c>
      <c r="J7534" t="str">
        <f t="shared" si="593"/>
        <v>Sun</v>
      </c>
      <c r="K7534">
        <f t="shared" si="594"/>
        <v>26</v>
      </c>
      <c r="L7534" t="str">
        <f t="shared" si="595"/>
        <v>Feb</v>
      </c>
      <c r="M7534">
        <v>13</v>
      </c>
      <c r="N7534">
        <f t="shared" si="591"/>
        <v>1</v>
      </c>
      <c r="O7534" s="5">
        <f t="shared" si="592"/>
        <v>7</v>
      </c>
    </row>
    <row r="7535" spans="1:15" x14ac:dyDescent="0.25">
      <c r="A7535">
        <v>7622</v>
      </c>
      <c r="B7535">
        <v>3359</v>
      </c>
      <c r="C7535">
        <f>IF(COUNTIF($B$2:B7535,B7535)=1,1,0)</f>
        <v>1</v>
      </c>
      <c r="D7535" s="1">
        <v>44983</v>
      </c>
      <c r="E7535" s="2">
        <v>0.55907407407407406</v>
      </c>
      <c r="F7535">
        <v>127</v>
      </c>
      <c r="G7535" t="str">
        <f>IFERROR(INDEX(menu_items!$B:$B,MATCH(F7535,menu_items!$A:$A,0)),"Unknown value")</f>
        <v>Meat Lasagna</v>
      </c>
      <c r="H7535" t="str">
        <f>IFERROR(INDEX(menu_items!$C:$C,MATCH(F7535,menu_items!$A:$A,0)),"Unknown value")</f>
        <v>Italian</v>
      </c>
      <c r="I7535" s="5">
        <f>IFERROR(INDEX(menu_items!$D:$D,MATCH(F7535,menu_items!$A:$A,0)),0)</f>
        <v>17.95</v>
      </c>
      <c r="J7535" t="str">
        <f t="shared" si="593"/>
        <v>Sun</v>
      </c>
      <c r="K7535">
        <f t="shared" si="594"/>
        <v>26</v>
      </c>
      <c r="L7535" t="str">
        <f t="shared" si="595"/>
        <v>Feb</v>
      </c>
      <c r="M7535">
        <v>13</v>
      </c>
      <c r="N7535">
        <f t="shared" si="591"/>
        <v>1</v>
      </c>
      <c r="O7535" s="5">
        <f t="shared" si="592"/>
        <v>17.95</v>
      </c>
    </row>
    <row r="7536" spans="1:15" x14ac:dyDescent="0.25">
      <c r="A7536">
        <v>7623</v>
      </c>
      <c r="B7536">
        <v>3360</v>
      </c>
      <c r="C7536">
        <f>IF(COUNTIF($B$2:B7536,B7536)=1,1,0)</f>
        <v>1</v>
      </c>
      <c r="D7536" s="1">
        <v>44983</v>
      </c>
      <c r="E7536" s="2">
        <v>0.57250000000000001</v>
      </c>
      <c r="F7536">
        <v>107</v>
      </c>
      <c r="G7536" t="str">
        <f>IFERROR(INDEX(menu_items!$B:$B,MATCH(F7536,menu_items!$A:$A,0)),"Unknown value")</f>
        <v>Orange Chicken</v>
      </c>
      <c r="H7536" t="str">
        <f>IFERROR(INDEX(menu_items!$C:$C,MATCH(F7536,menu_items!$A:$A,0)),"Unknown value")</f>
        <v>Asian</v>
      </c>
      <c r="I7536" s="5">
        <f>IFERROR(INDEX(menu_items!$D:$D,MATCH(F7536,menu_items!$A:$A,0)),0)</f>
        <v>16.5</v>
      </c>
      <c r="J7536" t="str">
        <f t="shared" si="593"/>
        <v>Sun</v>
      </c>
      <c r="K7536">
        <f t="shared" si="594"/>
        <v>26</v>
      </c>
      <c r="L7536" t="str">
        <f t="shared" si="595"/>
        <v>Feb</v>
      </c>
      <c r="M7536">
        <v>13</v>
      </c>
      <c r="N7536">
        <f t="shared" si="591"/>
        <v>3</v>
      </c>
      <c r="O7536" s="5">
        <f t="shared" si="592"/>
        <v>43.4</v>
      </c>
    </row>
    <row r="7537" spans="1:15" x14ac:dyDescent="0.25">
      <c r="A7537">
        <v>7624</v>
      </c>
      <c r="B7537">
        <v>3360</v>
      </c>
      <c r="C7537">
        <f>IF(COUNTIF($B$2:B7537,B7537)=1,1,0)</f>
        <v>0</v>
      </c>
      <c r="D7537" s="1">
        <v>44983</v>
      </c>
      <c r="E7537" s="2">
        <v>0.57250000000000001</v>
      </c>
      <c r="F7537">
        <v>102</v>
      </c>
      <c r="G7537" t="str">
        <f>IFERROR(INDEX(menu_items!$B:$B,MATCH(F7537,menu_items!$A:$A,0)),"Unknown value")</f>
        <v>Cheeseburger</v>
      </c>
      <c r="H7537" t="str">
        <f>IFERROR(INDEX(menu_items!$C:$C,MATCH(F7537,menu_items!$A:$A,0)),"Unknown value")</f>
        <v>American</v>
      </c>
      <c r="I7537" s="5">
        <f>IFERROR(INDEX(menu_items!$D:$D,MATCH(F7537,menu_items!$A:$A,0)),0)</f>
        <v>13.95</v>
      </c>
      <c r="J7537" t="str">
        <f t="shared" si="593"/>
        <v>Sun</v>
      </c>
      <c r="K7537">
        <f t="shared" si="594"/>
        <v>26</v>
      </c>
      <c r="L7537" t="str">
        <f t="shared" si="595"/>
        <v>Feb</v>
      </c>
      <c r="M7537">
        <v>13</v>
      </c>
      <c r="N7537">
        <f t="shared" si="591"/>
        <v>3</v>
      </c>
      <c r="O7537" s="5">
        <f t="shared" si="592"/>
        <v>43.4</v>
      </c>
    </row>
    <row r="7538" spans="1:15" x14ac:dyDescent="0.25">
      <c r="A7538">
        <v>7625</v>
      </c>
      <c r="B7538">
        <v>3360</v>
      </c>
      <c r="C7538">
        <f>IF(COUNTIF($B$2:B7538,B7538)=1,1,0)</f>
        <v>0</v>
      </c>
      <c r="D7538" s="1">
        <v>44983</v>
      </c>
      <c r="E7538" s="2">
        <v>0.57250000000000001</v>
      </c>
      <c r="F7538">
        <v>117</v>
      </c>
      <c r="G7538" t="str">
        <f>IFERROR(INDEX(menu_items!$B:$B,MATCH(F7538,menu_items!$A:$A,0)),"Unknown value")</f>
        <v>Chicken Burrito</v>
      </c>
      <c r="H7538" t="str">
        <f>IFERROR(INDEX(menu_items!$C:$C,MATCH(F7538,menu_items!$A:$A,0)),"Unknown value")</f>
        <v>Mexican</v>
      </c>
      <c r="I7538" s="5">
        <f>IFERROR(INDEX(menu_items!$D:$D,MATCH(F7538,menu_items!$A:$A,0)),0)</f>
        <v>12.95</v>
      </c>
      <c r="J7538" t="str">
        <f t="shared" si="593"/>
        <v>Sun</v>
      </c>
      <c r="K7538">
        <f t="shared" si="594"/>
        <v>26</v>
      </c>
      <c r="L7538" t="str">
        <f t="shared" si="595"/>
        <v>Feb</v>
      </c>
      <c r="M7538">
        <v>13</v>
      </c>
      <c r="N7538">
        <f t="shared" si="591"/>
        <v>3</v>
      </c>
      <c r="O7538" s="5">
        <f t="shared" si="592"/>
        <v>43.4</v>
      </c>
    </row>
    <row r="7539" spans="1:15" x14ac:dyDescent="0.25">
      <c r="A7539">
        <v>7626</v>
      </c>
      <c r="B7539">
        <v>3361</v>
      </c>
      <c r="C7539">
        <f>IF(COUNTIF($B$2:B7539,B7539)=1,1,0)</f>
        <v>1</v>
      </c>
      <c r="D7539" s="1">
        <v>44983</v>
      </c>
      <c r="E7539" s="2">
        <v>0.57651620370370371</v>
      </c>
      <c r="F7539">
        <v>127</v>
      </c>
      <c r="G7539" t="str">
        <f>IFERROR(INDEX(menu_items!$B:$B,MATCH(F7539,menu_items!$A:$A,0)),"Unknown value")</f>
        <v>Meat Lasagna</v>
      </c>
      <c r="H7539" t="str">
        <f>IFERROR(INDEX(menu_items!$C:$C,MATCH(F7539,menu_items!$A:$A,0)),"Unknown value")</f>
        <v>Italian</v>
      </c>
      <c r="I7539" s="5">
        <f>IFERROR(INDEX(menu_items!$D:$D,MATCH(F7539,menu_items!$A:$A,0)),0)</f>
        <v>17.95</v>
      </c>
      <c r="J7539" t="str">
        <f t="shared" si="593"/>
        <v>Sun</v>
      </c>
      <c r="K7539">
        <f t="shared" si="594"/>
        <v>26</v>
      </c>
      <c r="L7539" t="str">
        <f t="shared" si="595"/>
        <v>Feb</v>
      </c>
      <c r="M7539">
        <v>13</v>
      </c>
      <c r="N7539">
        <f t="shared" si="591"/>
        <v>2</v>
      </c>
      <c r="O7539" s="5">
        <f t="shared" si="592"/>
        <v>37.9</v>
      </c>
    </row>
    <row r="7540" spans="1:15" x14ac:dyDescent="0.25">
      <c r="A7540">
        <v>7627</v>
      </c>
      <c r="B7540">
        <v>3361</v>
      </c>
      <c r="C7540">
        <f>IF(COUNTIF($B$2:B7540,B7540)=1,1,0)</f>
        <v>0</v>
      </c>
      <c r="D7540" s="1">
        <v>44983</v>
      </c>
      <c r="E7540" s="2">
        <v>0.57651620370370371</v>
      </c>
      <c r="F7540">
        <v>130</v>
      </c>
      <c r="G7540" t="str">
        <f>IFERROR(INDEX(menu_items!$B:$B,MATCH(F7540,menu_items!$A:$A,0)),"Unknown value")</f>
        <v>Shrimp Scampi</v>
      </c>
      <c r="H7540" t="str">
        <f>IFERROR(INDEX(menu_items!$C:$C,MATCH(F7540,menu_items!$A:$A,0)),"Unknown value")</f>
        <v>Italian</v>
      </c>
      <c r="I7540" s="5">
        <f>IFERROR(INDEX(menu_items!$D:$D,MATCH(F7540,menu_items!$A:$A,0)),0)</f>
        <v>19.95</v>
      </c>
      <c r="J7540" t="str">
        <f t="shared" si="593"/>
        <v>Sun</v>
      </c>
      <c r="K7540">
        <f t="shared" si="594"/>
        <v>26</v>
      </c>
      <c r="L7540" t="str">
        <f t="shared" si="595"/>
        <v>Feb</v>
      </c>
      <c r="M7540">
        <v>13</v>
      </c>
      <c r="N7540">
        <f t="shared" si="591"/>
        <v>2</v>
      </c>
      <c r="O7540" s="5">
        <f t="shared" si="592"/>
        <v>37.9</v>
      </c>
    </row>
    <row r="7541" spans="1:15" x14ac:dyDescent="0.25">
      <c r="A7541">
        <v>7628</v>
      </c>
      <c r="B7541">
        <v>3362</v>
      </c>
      <c r="C7541">
        <f>IF(COUNTIF($B$2:B7541,B7541)=1,1,0)</f>
        <v>1</v>
      </c>
      <c r="D7541" s="1">
        <v>44983</v>
      </c>
      <c r="E7541" s="2">
        <v>0.57655092592592594</v>
      </c>
      <c r="F7541">
        <v>109</v>
      </c>
      <c r="G7541" t="str">
        <f>IFERROR(INDEX(menu_items!$B:$B,MATCH(F7541,menu_items!$A:$A,0)),"Unknown value")</f>
        <v>Korean Beef Bowl</v>
      </c>
      <c r="H7541" t="str">
        <f>IFERROR(INDEX(menu_items!$C:$C,MATCH(F7541,menu_items!$A:$A,0)),"Unknown value")</f>
        <v>Asian</v>
      </c>
      <c r="I7541" s="5">
        <f>IFERROR(INDEX(menu_items!$D:$D,MATCH(F7541,menu_items!$A:$A,0)),0)</f>
        <v>17.95</v>
      </c>
      <c r="J7541" t="str">
        <f t="shared" si="593"/>
        <v>Sun</v>
      </c>
      <c r="K7541">
        <f t="shared" si="594"/>
        <v>26</v>
      </c>
      <c r="L7541" t="str">
        <f t="shared" si="595"/>
        <v>Feb</v>
      </c>
      <c r="M7541">
        <v>13</v>
      </c>
      <c r="N7541">
        <f t="shared" si="591"/>
        <v>1</v>
      </c>
      <c r="O7541" s="5">
        <f t="shared" si="592"/>
        <v>17.95</v>
      </c>
    </row>
    <row r="7542" spans="1:15" x14ac:dyDescent="0.25">
      <c r="A7542">
        <v>7629</v>
      </c>
      <c r="B7542">
        <v>3363</v>
      </c>
      <c r="C7542">
        <f>IF(COUNTIF($B$2:B7542,B7542)=1,1,0)</f>
        <v>1</v>
      </c>
      <c r="D7542" s="1">
        <v>44983</v>
      </c>
      <c r="E7542" s="2">
        <v>0.57804398148148151</v>
      </c>
      <c r="F7542">
        <v>101</v>
      </c>
      <c r="G7542" t="str">
        <f>IFERROR(INDEX(menu_items!$B:$B,MATCH(F7542,menu_items!$A:$A,0)),"Unknown value")</f>
        <v>Hamburger</v>
      </c>
      <c r="H7542" t="str">
        <f>IFERROR(INDEX(menu_items!$C:$C,MATCH(F7542,menu_items!$A:$A,0)),"Unknown value")</f>
        <v>American</v>
      </c>
      <c r="I7542" s="5">
        <f>IFERROR(INDEX(menu_items!$D:$D,MATCH(F7542,menu_items!$A:$A,0)),0)</f>
        <v>12.95</v>
      </c>
      <c r="J7542" t="str">
        <f t="shared" si="593"/>
        <v>Sun</v>
      </c>
      <c r="K7542">
        <f t="shared" si="594"/>
        <v>26</v>
      </c>
      <c r="L7542" t="str">
        <f t="shared" si="595"/>
        <v>Feb</v>
      </c>
      <c r="M7542">
        <v>13</v>
      </c>
      <c r="N7542">
        <f t="shared" si="591"/>
        <v>12</v>
      </c>
      <c r="O7542" s="5">
        <f t="shared" si="592"/>
        <v>148.65</v>
      </c>
    </row>
    <row r="7543" spans="1:15" x14ac:dyDescent="0.25">
      <c r="A7543">
        <v>7630</v>
      </c>
      <c r="B7543">
        <v>3363</v>
      </c>
      <c r="C7543">
        <f>IF(COUNTIF($B$2:B7543,B7543)=1,1,0)</f>
        <v>0</v>
      </c>
      <c r="D7543" s="1">
        <v>44983</v>
      </c>
      <c r="E7543" s="2">
        <v>0.57804398148148151</v>
      </c>
      <c r="F7543">
        <v>102</v>
      </c>
      <c r="G7543" t="str">
        <f>IFERROR(INDEX(menu_items!$B:$B,MATCH(F7543,menu_items!$A:$A,0)),"Unknown value")</f>
        <v>Cheeseburger</v>
      </c>
      <c r="H7543" t="str">
        <f>IFERROR(INDEX(menu_items!$C:$C,MATCH(F7543,menu_items!$A:$A,0)),"Unknown value")</f>
        <v>American</v>
      </c>
      <c r="I7543" s="5">
        <f>IFERROR(INDEX(menu_items!$D:$D,MATCH(F7543,menu_items!$A:$A,0)),0)</f>
        <v>13.95</v>
      </c>
      <c r="J7543" t="str">
        <f t="shared" si="593"/>
        <v>Sun</v>
      </c>
      <c r="K7543">
        <f t="shared" si="594"/>
        <v>26</v>
      </c>
      <c r="L7543" t="str">
        <f t="shared" si="595"/>
        <v>Feb</v>
      </c>
      <c r="M7543">
        <v>13</v>
      </c>
      <c r="N7543">
        <f t="shared" si="591"/>
        <v>12</v>
      </c>
      <c r="O7543" s="5">
        <f t="shared" si="592"/>
        <v>148.65</v>
      </c>
    </row>
    <row r="7544" spans="1:15" x14ac:dyDescent="0.25">
      <c r="A7544">
        <v>7631</v>
      </c>
      <c r="B7544">
        <v>3363</v>
      </c>
      <c r="C7544">
        <f>IF(COUNTIF($B$2:B7544,B7544)=1,1,0)</f>
        <v>0</v>
      </c>
      <c r="D7544" s="1">
        <v>44983</v>
      </c>
      <c r="E7544" s="2">
        <v>0.57804398148148151</v>
      </c>
      <c r="F7544">
        <v>102</v>
      </c>
      <c r="G7544" t="str">
        <f>IFERROR(INDEX(menu_items!$B:$B,MATCH(F7544,menu_items!$A:$A,0)),"Unknown value")</f>
        <v>Cheeseburger</v>
      </c>
      <c r="H7544" t="str">
        <f>IFERROR(INDEX(menu_items!$C:$C,MATCH(F7544,menu_items!$A:$A,0)),"Unknown value")</f>
        <v>American</v>
      </c>
      <c r="I7544" s="5">
        <f>IFERROR(INDEX(menu_items!$D:$D,MATCH(F7544,menu_items!$A:$A,0)),0)</f>
        <v>13.95</v>
      </c>
      <c r="J7544" t="str">
        <f t="shared" si="593"/>
        <v>Sun</v>
      </c>
      <c r="K7544">
        <f t="shared" si="594"/>
        <v>26</v>
      </c>
      <c r="L7544" t="str">
        <f t="shared" si="595"/>
        <v>Feb</v>
      </c>
      <c r="M7544">
        <v>13</v>
      </c>
      <c r="N7544">
        <f t="shared" si="591"/>
        <v>12</v>
      </c>
      <c r="O7544" s="5">
        <f t="shared" si="592"/>
        <v>148.65</v>
      </c>
    </row>
    <row r="7545" spans="1:15" x14ac:dyDescent="0.25">
      <c r="A7545">
        <v>7632</v>
      </c>
      <c r="B7545">
        <v>3363</v>
      </c>
      <c r="C7545">
        <f>IF(COUNTIF($B$2:B7545,B7545)=1,1,0)</f>
        <v>0</v>
      </c>
      <c r="D7545" s="1">
        <v>44983</v>
      </c>
      <c r="E7545" s="2">
        <v>0.57804398148148151</v>
      </c>
      <c r="F7545">
        <v>124</v>
      </c>
      <c r="G7545" t="str">
        <f>IFERROR(INDEX(menu_items!$B:$B,MATCH(F7545,menu_items!$A:$A,0)),"Unknown value")</f>
        <v>Spaghetti</v>
      </c>
      <c r="H7545" t="str">
        <f>IFERROR(INDEX(menu_items!$C:$C,MATCH(F7545,menu_items!$A:$A,0)),"Unknown value")</f>
        <v>Italian</v>
      </c>
      <c r="I7545" s="5">
        <f>IFERROR(INDEX(menu_items!$D:$D,MATCH(F7545,menu_items!$A:$A,0)),0)</f>
        <v>14.5</v>
      </c>
      <c r="J7545" t="str">
        <f t="shared" si="593"/>
        <v>Sun</v>
      </c>
      <c r="K7545">
        <f t="shared" si="594"/>
        <v>26</v>
      </c>
      <c r="L7545" t="str">
        <f t="shared" si="595"/>
        <v>Feb</v>
      </c>
      <c r="M7545">
        <v>13</v>
      </c>
      <c r="N7545">
        <f t="shared" si="591"/>
        <v>12</v>
      </c>
      <c r="O7545" s="5">
        <f t="shared" si="592"/>
        <v>148.65</v>
      </c>
    </row>
    <row r="7546" spans="1:15" x14ac:dyDescent="0.25">
      <c r="A7546">
        <v>7633</v>
      </c>
      <c r="B7546">
        <v>3363</v>
      </c>
      <c r="C7546">
        <f>IF(COUNTIF($B$2:B7546,B7546)=1,1,0)</f>
        <v>0</v>
      </c>
      <c r="D7546" s="1">
        <v>44983</v>
      </c>
      <c r="E7546" s="2">
        <v>0.57804398148148151</v>
      </c>
      <c r="F7546">
        <v>127</v>
      </c>
      <c r="G7546" t="str">
        <f>IFERROR(INDEX(menu_items!$B:$B,MATCH(F7546,menu_items!$A:$A,0)),"Unknown value")</f>
        <v>Meat Lasagna</v>
      </c>
      <c r="H7546" t="str">
        <f>IFERROR(INDEX(menu_items!$C:$C,MATCH(F7546,menu_items!$A:$A,0)),"Unknown value")</f>
        <v>Italian</v>
      </c>
      <c r="I7546" s="5">
        <f>IFERROR(INDEX(menu_items!$D:$D,MATCH(F7546,menu_items!$A:$A,0)),0)</f>
        <v>17.95</v>
      </c>
      <c r="J7546" t="str">
        <f t="shared" si="593"/>
        <v>Sun</v>
      </c>
      <c r="K7546">
        <f t="shared" si="594"/>
        <v>26</v>
      </c>
      <c r="L7546" t="str">
        <f t="shared" si="595"/>
        <v>Feb</v>
      </c>
      <c r="M7546">
        <v>13</v>
      </c>
      <c r="N7546">
        <f t="shared" si="591"/>
        <v>12</v>
      </c>
      <c r="O7546" s="5">
        <f t="shared" si="592"/>
        <v>148.65</v>
      </c>
    </row>
    <row r="7547" spans="1:15" x14ac:dyDescent="0.25">
      <c r="A7547">
        <v>7634</v>
      </c>
      <c r="B7547">
        <v>3363</v>
      </c>
      <c r="C7547">
        <f>IF(COUNTIF($B$2:B7547,B7547)=1,1,0)</f>
        <v>0</v>
      </c>
      <c r="D7547" s="1">
        <v>44983</v>
      </c>
      <c r="E7547" s="2">
        <v>0.57804398148148151</v>
      </c>
      <c r="F7547">
        <v>128</v>
      </c>
      <c r="G7547" t="str">
        <f>IFERROR(INDEX(menu_items!$B:$B,MATCH(F7547,menu_items!$A:$A,0)),"Unknown value")</f>
        <v>Cheese Lasagna</v>
      </c>
      <c r="H7547" t="str">
        <f>IFERROR(INDEX(menu_items!$C:$C,MATCH(F7547,menu_items!$A:$A,0)),"Unknown value")</f>
        <v>Italian</v>
      </c>
      <c r="I7547" s="5">
        <f>IFERROR(INDEX(menu_items!$D:$D,MATCH(F7547,menu_items!$A:$A,0)),0)</f>
        <v>15.5</v>
      </c>
      <c r="J7547" t="str">
        <f t="shared" si="593"/>
        <v>Sun</v>
      </c>
      <c r="K7547">
        <f t="shared" si="594"/>
        <v>26</v>
      </c>
      <c r="L7547" t="str">
        <f t="shared" si="595"/>
        <v>Feb</v>
      </c>
      <c r="M7547">
        <v>13</v>
      </c>
      <c r="N7547">
        <f t="shared" si="591"/>
        <v>12</v>
      </c>
      <c r="O7547" s="5">
        <f t="shared" si="592"/>
        <v>148.65</v>
      </c>
    </row>
    <row r="7548" spans="1:15" x14ac:dyDescent="0.25">
      <c r="A7548">
        <v>7635</v>
      </c>
      <c r="B7548">
        <v>3363</v>
      </c>
      <c r="C7548">
        <f>IF(COUNTIF($B$2:B7548,B7548)=1,1,0)</f>
        <v>0</v>
      </c>
      <c r="D7548" s="1">
        <v>44983</v>
      </c>
      <c r="E7548" s="2">
        <v>0.57804398148148151</v>
      </c>
      <c r="F7548">
        <v>111</v>
      </c>
      <c r="G7548" t="str">
        <f>IFERROR(INDEX(menu_items!$B:$B,MATCH(F7548,menu_items!$A:$A,0)),"Unknown value")</f>
        <v>California Roll</v>
      </c>
      <c r="H7548" t="str">
        <f>IFERROR(INDEX(menu_items!$C:$C,MATCH(F7548,menu_items!$A:$A,0)),"Unknown value")</f>
        <v>Asian</v>
      </c>
      <c r="I7548" s="5">
        <f>IFERROR(INDEX(menu_items!$D:$D,MATCH(F7548,menu_items!$A:$A,0)),0)</f>
        <v>11.95</v>
      </c>
      <c r="J7548" t="str">
        <f t="shared" si="593"/>
        <v>Sun</v>
      </c>
      <c r="K7548">
        <f t="shared" si="594"/>
        <v>26</v>
      </c>
      <c r="L7548" t="str">
        <f t="shared" si="595"/>
        <v>Feb</v>
      </c>
      <c r="M7548">
        <v>13</v>
      </c>
      <c r="N7548">
        <f t="shared" si="591"/>
        <v>12</v>
      </c>
      <c r="O7548" s="5">
        <f t="shared" si="592"/>
        <v>148.65</v>
      </c>
    </row>
    <row r="7549" spans="1:15" x14ac:dyDescent="0.25">
      <c r="A7549">
        <v>7636</v>
      </c>
      <c r="B7549">
        <v>3363</v>
      </c>
      <c r="C7549">
        <f>IF(COUNTIF($B$2:B7549,B7549)=1,1,0)</f>
        <v>0</v>
      </c>
      <c r="D7549" s="1">
        <v>44983</v>
      </c>
      <c r="E7549" s="2">
        <v>0.57804398148148151</v>
      </c>
      <c r="F7549">
        <v>112</v>
      </c>
      <c r="G7549" t="str">
        <f>IFERROR(INDEX(menu_items!$B:$B,MATCH(F7549,menu_items!$A:$A,0)),"Unknown value")</f>
        <v>Salmon Roll</v>
      </c>
      <c r="H7549" t="str">
        <f>IFERROR(INDEX(menu_items!$C:$C,MATCH(F7549,menu_items!$A:$A,0)),"Unknown value")</f>
        <v>Asian</v>
      </c>
      <c r="I7549" s="5">
        <f>IFERROR(INDEX(menu_items!$D:$D,MATCH(F7549,menu_items!$A:$A,0)),0)</f>
        <v>14.95</v>
      </c>
      <c r="J7549" t="str">
        <f t="shared" si="593"/>
        <v>Sun</v>
      </c>
      <c r="K7549">
        <f t="shared" si="594"/>
        <v>26</v>
      </c>
      <c r="L7549" t="str">
        <f t="shared" si="595"/>
        <v>Feb</v>
      </c>
      <c r="M7549">
        <v>13</v>
      </c>
      <c r="N7549">
        <f t="shared" si="591"/>
        <v>12</v>
      </c>
      <c r="O7549" s="5">
        <f t="shared" si="592"/>
        <v>148.65</v>
      </c>
    </row>
    <row r="7550" spans="1:15" x14ac:dyDescent="0.25">
      <c r="A7550">
        <v>7637</v>
      </c>
      <c r="B7550">
        <v>3363</v>
      </c>
      <c r="C7550">
        <f>IF(COUNTIF($B$2:B7550,B7550)=1,1,0)</f>
        <v>0</v>
      </c>
      <c r="D7550" s="1">
        <v>44983</v>
      </c>
      <c r="E7550" s="2">
        <v>0.57804398148148151</v>
      </c>
      <c r="F7550">
        <v>113</v>
      </c>
      <c r="G7550" t="str">
        <f>IFERROR(INDEX(menu_items!$B:$B,MATCH(F7550,menu_items!$A:$A,0)),"Unknown value")</f>
        <v>Edamame</v>
      </c>
      <c r="H7550" t="str">
        <f>IFERROR(INDEX(menu_items!$C:$C,MATCH(F7550,menu_items!$A:$A,0)),"Unknown value")</f>
        <v>Asian</v>
      </c>
      <c r="I7550" s="5">
        <f>IFERROR(INDEX(menu_items!$D:$D,MATCH(F7550,menu_items!$A:$A,0)),0)</f>
        <v>5</v>
      </c>
      <c r="J7550" t="str">
        <f t="shared" si="593"/>
        <v>Sun</v>
      </c>
      <c r="K7550">
        <f t="shared" si="594"/>
        <v>26</v>
      </c>
      <c r="L7550" t="str">
        <f t="shared" si="595"/>
        <v>Feb</v>
      </c>
      <c r="M7550">
        <v>13</v>
      </c>
      <c r="N7550">
        <f t="shared" si="591"/>
        <v>12</v>
      </c>
      <c r="O7550" s="5">
        <f t="shared" si="592"/>
        <v>148.65</v>
      </c>
    </row>
    <row r="7551" spans="1:15" x14ac:dyDescent="0.25">
      <c r="A7551">
        <v>7638</v>
      </c>
      <c r="B7551">
        <v>3363</v>
      </c>
      <c r="C7551">
        <f>IF(COUNTIF($B$2:B7551,B7551)=1,1,0)</f>
        <v>0</v>
      </c>
      <c r="D7551" s="1">
        <v>44983</v>
      </c>
      <c r="E7551" s="2">
        <v>0.57804398148148151</v>
      </c>
      <c r="F7551">
        <v>119</v>
      </c>
      <c r="G7551" t="str">
        <f>IFERROR(INDEX(menu_items!$B:$B,MATCH(F7551,menu_items!$A:$A,0)),"Unknown value")</f>
        <v>Chicken Torta</v>
      </c>
      <c r="H7551" t="str">
        <f>IFERROR(INDEX(menu_items!$C:$C,MATCH(F7551,menu_items!$A:$A,0)),"Unknown value")</f>
        <v>Mexican</v>
      </c>
      <c r="I7551" s="5">
        <f>IFERROR(INDEX(menu_items!$D:$D,MATCH(F7551,menu_items!$A:$A,0)),0)</f>
        <v>11.95</v>
      </c>
      <c r="J7551" t="str">
        <f t="shared" si="593"/>
        <v>Sun</v>
      </c>
      <c r="K7551">
        <f t="shared" si="594"/>
        <v>26</v>
      </c>
      <c r="L7551" t="str">
        <f t="shared" si="595"/>
        <v>Feb</v>
      </c>
      <c r="M7551">
        <v>13</v>
      </c>
      <c r="N7551">
        <f t="shared" si="591"/>
        <v>12</v>
      </c>
      <c r="O7551" s="5">
        <f t="shared" si="592"/>
        <v>148.65</v>
      </c>
    </row>
    <row r="7552" spans="1:15" x14ac:dyDescent="0.25">
      <c r="A7552">
        <v>7639</v>
      </c>
      <c r="B7552">
        <v>3363</v>
      </c>
      <c r="C7552">
        <f>IF(COUNTIF($B$2:B7552,B7552)=1,1,0)</f>
        <v>0</v>
      </c>
      <c r="D7552" s="1">
        <v>44983</v>
      </c>
      <c r="E7552" s="2">
        <v>0.57804398148148151</v>
      </c>
      <c r="F7552">
        <v>123</v>
      </c>
      <c r="G7552" t="str">
        <f>IFERROR(INDEX(menu_items!$B:$B,MATCH(F7552,menu_items!$A:$A,0)),"Unknown value")</f>
        <v>Chips &amp; Guacamole</v>
      </c>
      <c r="H7552" t="str">
        <f>IFERROR(INDEX(menu_items!$C:$C,MATCH(F7552,menu_items!$A:$A,0)),"Unknown value")</f>
        <v>Mexican</v>
      </c>
      <c r="I7552" s="5">
        <f>IFERROR(INDEX(menu_items!$D:$D,MATCH(F7552,menu_items!$A:$A,0)),0)</f>
        <v>9</v>
      </c>
      <c r="J7552" t="str">
        <f t="shared" si="593"/>
        <v>Sun</v>
      </c>
      <c r="K7552">
        <f t="shared" si="594"/>
        <v>26</v>
      </c>
      <c r="L7552" t="str">
        <f t="shared" si="595"/>
        <v>Feb</v>
      </c>
      <c r="M7552">
        <v>13</v>
      </c>
      <c r="N7552">
        <f t="shared" si="591"/>
        <v>12</v>
      </c>
      <c r="O7552" s="5">
        <f t="shared" si="592"/>
        <v>148.65</v>
      </c>
    </row>
    <row r="7553" spans="1:15" x14ac:dyDescent="0.25">
      <c r="A7553">
        <v>7640</v>
      </c>
      <c r="B7553">
        <v>3363</v>
      </c>
      <c r="C7553">
        <f>IF(COUNTIF($B$2:B7553,B7553)=1,1,0)</f>
        <v>0</v>
      </c>
      <c r="D7553" s="1">
        <v>44983</v>
      </c>
      <c r="E7553" s="2">
        <v>0.57804398148148151</v>
      </c>
      <c r="F7553">
        <v>106</v>
      </c>
      <c r="G7553" t="str">
        <f>IFERROR(INDEX(menu_items!$B:$B,MATCH(F7553,menu_items!$A:$A,0)),"Unknown value")</f>
        <v>French Fries</v>
      </c>
      <c r="H7553" t="str">
        <f>IFERROR(INDEX(menu_items!$C:$C,MATCH(F7553,menu_items!$A:$A,0)),"Unknown value")</f>
        <v>American</v>
      </c>
      <c r="I7553" s="5">
        <f>IFERROR(INDEX(menu_items!$D:$D,MATCH(F7553,menu_items!$A:$A,0)),0)</f>
        <v>7</v>
      </c>
      <c r="J7553" t="str">
        <f t="shared" si="593"/>
        <v>Sun</v>
      </c>
      <c r="K7553">
        <f t="shared" si="594"/>
        <v>26</v>
      </c>
      <c r="L7553" t="str">
        <f t="shared" si="595"/>
        <v>Feb</v>
      </c>
      <c r="M7553">
        <v>13</v>
      </c>
      <c r="N7553">
        <f t="shared" si="591"/>
        <v>12</v>
      </c>
      <c r="O7553" s="5">
        <f t="shared" si="592"/>
        <v>148.65</v>
      </c>
    </row>
    <row r="7554" spans="1:15" x14ac:dyDescent="0.25">
      <c r="A7554">
        <v>7641</v>
      </c>
      <c r="B7554">
        <v>3364</v>
      </c>
      <c r="C7554">
        <f>IF(COUNTIF($B$2:B7554,B7554)=1,1,0)</f>
        <v>1</v>
      </c>
      <c r="D7554" s="1">
        <v>44983</v>
      </c>
      <c r="E7554" s="2">
        <v>0.58076388888888886</v>
      </c>
      <c r="F7554">
        <v>104</v>
      </c>
      <c r="G7554" t="str">
        <f>IFERROR(INDEX(menu_items!$B:$B,MATCH(F7554,menu_items!$A:$A,0)),"Unknown value")</f>
        <v>Veggie Burger</v>
      </c>
      <c r="H7554" t="str">
        <f>IFERROR(INDEX(menu_items!$C:$C,MATCH(F7554,menu_items!$A:$A,0)),"Unknown value")</f>
        <v>American</v>
      </c>
      <c r="I7554" s="5">
        <f>IFERROR(INDEX(menu_items!$D:$D,MATCH(F7554,menu_items!$A:$A,0)),0)</f>
        <v>10.5</v>
      </c>
      <c r="J7554" t="str">
        <f t="shared" si="593"/>
        <v>Sun</v>
      </c>
      <c r="K7554">
        <f t="shared" si="594"/>
        <v>26</v>
      </c>
      <c r="L7554" t="str">
        <f t="shared" si="595"/>
        <v>Feb</v>
      </c>
      <c r="M7554">
        <v>13</v>
      </c>
      <c r="N7554">
        <f t="shared" ref="N7554:N7617" si="596">COUNTIF($B:$B,B7554)</f>
        <v>4</v>
      </c>
      <c r="O7554" s="5">
        <f t="shared" ref="O7554:O7617" si="597">SUMIF($B:$B,B7554,$I:$I)</f>
        <v>52.900000000000006</v>
      </c>
    </row>
    <row r="7555" spans="1:15" x14ac:dyDescent="0.25">
      <c r="A7555">
        <v>7642</v>
      </c>
      <c r="B7555">
        <v>3364</v>
      </c>
      <c r="C7555">
        <f>IF(COUNTIF($B$2:B7555,B7555)=1,1,0)</f>
        <v>0</v>
      </c>
      <c r="D7555" s="1">
        <v>44983</v>
      </c>
      <c r="E7555" s="2">
        <v>0.58076388888888886</v>
      </c>
      <c r="F7555">
        <v>104</v>
      </c>
      <c r="G7555" t="str">
        <f>IFERROR(INDEX(menu_items!$B:$B,MATCH(F7555,menu_items!$A:$A,0)),"Unknown value")</f>
        <v>Veggie Burger</v>
      </c>
      <c r="H7555" t="str">
        <f>IFERROR(INDEX(menu_items!$C:$C,MATCH(F7555,menu_items!$A:$A,0)),"Unknown value")</f>
        <v>American</v>
      </c>
      <c r="I7555" s="5">
        <f>IFERROR(INDEX(menu_items!$D:$D,MATCH(F7555,menu_items!$A:$A,0)),0)</f>
        <v>10.5</v>
      </c>
      <c r="J7555" t="str">
        <f t="shared" si="593"/>
        <v>Sun</v>
      </c>
      <c r="K7555">
        <f t="shared" si="594"/>
        <v>26</v>
      </c>
      <c r="L7555" t="str">
        <f t="shared" si="595"/>
        <v>Feb</v>
      </c>
      <c r="M7555">
        <v>13</v>
      </c>
      <c r="N7555">
        <f t="shared" si="596"/>
        <v>4</v>
      </c>
      <c r="O7555" s="5">
        <f t="shared" si="597"/>
        <v>52.900000000000006</v>
      </c>
    </row>
    <row r="7556" spans="1:15" x14ac:dyDescent="0.25">
      <c r="A7556">
        <v>7643</v>
      </c>
      <c r="B7556">
        <v>3364</v>
      </c>
      <c r="C7556">
        <f>IF(COUNTIF($B$2:B7556,B7556)=1,1,0)</f>
        <v>0</v>
      </c>
      <c r="D7556" s="1">
        <v>44983</v>
      </c>
      <c r="E7556" s="2">
        <v>0.58076388888888886</v>
      </c>
      <c r="F7556">
        <v>120</v>
      </c>
      <c r="G7556" t="str">
        <f>IFERROR(INDEX(menu_items!$B:$B,MATCH(F7556,menu_items!$A:$A,0)),"Unknown value")</f>
        <v>Steak Torta</v>
      </c>
      <c r="H7556" t="str">
        <f>IFERROR(INDEX(menu_items!$C:$C,MATCH(F7556,menu_items!$A:$A,0)),"Unknown value")</f>
        <v>Mexican</v>
      </c>
      <c r="I7556" s="5">
        <f>IFERROR(INDEX(menu_items!$D:$D,MATCH(F7556,menu_items!$A:$A,0)),0)</f>
        <v>13.95</v>
      </c>
      <c r="J7556" t="str">
        <f t="shared" si="593"/>
        <v>Sun</v>
      </c>
      <c r="K7556">
        <f t="shared" si="594"/>
        <v>26</v>
      </c>
      <c r="L7556" t="str">
        <f t="shared" si="595"/>
        <v>Feb</v>
      </c>
      <c r="M7556">
        <v>13</v>
      </c>
      <c r="N7556">
        <f t="shared" si="596"/>
        <v>4</v>
      </c>
      <c r="O7556" s="5">
        <f t="shared" si="597"/>
        <v>52.900000000000006</v>
      </c>
    </row>
    <row r="7557" spans="1:15" x14ac:dyDescent="0.25">
      <c r="A7557">
        <v>7644</v>
      </c>
      <c r="B7557">
        <v>3364</v>
      </c>
      <c r="C7557">
        <f>IF(COUNTIF($B$2:B7557,B7557)=1,1,0)</f>
        <v>0</v>
      </c>
      <c r="D7557" s="1">
        <v>44983</v>
      </c>
      <c r="E7557" s="2">
        <v>0.58076388888888886</v>
      </c>
      <c r="F7557">
        <v>131</v>
      </c>
      <c r="G7557" t="str">
        <f>IFERROR(INDEX(menu_items!$B:$B,MATCH(F7557,menu_items!$A:$A,0)),"Unknown value")</f>
        <v>Chicken Parmesan</v>
      </c>
      <c r="H7557" t="str">
        <f>IFERROR(INDEX(menu_items!$C:$C,MATCH(F7557,menu_items!$A:$A,0)),"Unknown value")</f>
        <v>Italian</v>
      </c>
      <c r="I7557" s="5">
        <f>IFERROR(INDEX(menu_items!$D:$D,MATCH(F7557,menu_items!$A:$A,0)),0)</f>
        <v>17.95</v>
      </c>
      <c r="J7557" t="str">
        <f t="shared" si="593"/>
        <v>Sun</v>
      </c>
      <c r="K7557">
        <f t="shared" si="594"/>
        <v>26</v>
      </c>
      <c r="L7557" t="str">
        <f t="shared" si="595"/>
        <v>Feb</v>
      </c>
      <c r="M7557">
        <v>13</v>
      </c>
      <c r="N7557">
        <f t="shared" si="596"/>
        <v>4</v>
      </c>
      <c r="O7557" s="5">
        <f t="shared" si="597"/>
        <v>52.900000000000006</v>
      </c>
    </row>
    <row r="7558" spans="1:15" x14ac:dyDescent="0.25">
      <c r="A7558">
        <v>7645</v>
      </c>
      <c r="B7558">
        <v>3365</v>
      </c>
      <c r="C7558">
        <f>IF(COUNTIF($B$2:B7558,B7558)=1,1,0)</f>
        <v>1</v>
      </c>
      <c r="D7558" s="1">
        <v>44983</v>
      </c>
      <c r="E7558" s="2">
        <v>0.58942129629629625</v>
      </c>
      <c r="F7558">
        <v>125</v>
      </c>
      <c r="G7558" t="str">
        <f>IFERROR(INDEX(menu_items!$B:$B,MATCH(F7558,menu_items!$A:$A,0)),"Unknown value")</f>
        <v>Spaghetti &amp; Meatballs</v>
      </c>
      <c r="H7558" t="str">
        <f>IFERROR(INDEX(menu_items!$C:$C,MATCH(F7558,menu_items!$A:$A,0)),"Unknown value")</f>
        <v>Italian</v>
      </c>
      <c r="I7558" s="5">
        <f>IFERROR(INDEX(menu_items!$D:$D,MATCH(F7558,menu_items!$A:$A,0)),0)</f>
        <v>17.95</v>
      </c>
      <c r="J7558" t="str">
        <f t="shared" si="593"/>
        <v>Sun</v>
      </c>
      <c r="K7558">
        <f t="shared" si="594"/>
        <v>26</v>
      </c>
      <c r="L7558" t="str">
        <f t="shared" si="595"/>
        <v>Feb</v>
      </c>
      <c r="M7558">
        <v>14</v>
      </c>
      <c r="N7558">
        <f t="shared" si="596"/>
        <v>1</v>
      </c>
      <c r="O7558" s="5">
        <f t="shared" si="597"/>
        <v>17.95</v>
      </c>
    </row>
    <row r="7559" spans="1:15" x14ac:dyDescent="0.25">
      <c r="A7559">
        <v>7646</v>
      </c>
      <c r="B7559">
        <v>3366</v>
      </c>
      <c r="C7559">
        <f>IF(COUNTIF($B$2:B7559,B7559)=1,1,0)</f>
        <v>1</v>
      </c>
      <c r="D7559" s="1">
        <v>44983</v>
      </c>
      <c r="E7559" s="2">
        <v>0.59638888888888886</v>
      </c>
      <c r="F7559">
        <v>111</v>
      </c>
      <c r="G7559" t="str">
        <f>IFERROR(INDEX(menu_items!$B:$B,MATCH(F7559,menu_items!$A:$A,0)),"Unknown value")</f>
        <v>California Roll</v>
      </c>
      <c r="H7559" t="str">
        <f>IFERROR(INDEX(menu_items!$C:$C,MATCH(F7559,menu_items!$A:$A,0)),"Unknown value")</f>
        <v>Asian</v>
      </c>
      <c r="I7559" s="5">
        <f>IFERROR(INDEX(menu_items!$D:$D,MATCH(F7559,menu_items!$A:$A,0)),0)</f>
        <v>11.95</v>
      </c>
      <c r="J7559" t="str">
        <f t="shared" si="593"/>
        <v>Sun</v>
      </c>
      <c r="K7559">
        <f t="shared" si="594"/>
        <v>26</v>
      </c>
      <c r="L7559" t="str">
        <f t="shared" si="595"/>
        <v>Feb</v>
      </c>
      <c r="M7559">
        <v>14</v>
      </c>
      <c r="N7559">
        <f t="shared" si="596"/>
        <v>3</v>
      </c>
      <c r="O7559" s="5">
        <f t="shared" si="597"/>
        <v>35.9</v>
      </c>
    </row>
    <row r="7560" spans="1:15" x14ac:dyDescent="0.25">
      <c r="A7560">
        <v>7647</v>
      </c>
      <c r="B7560">
        <v>3366</v>
      </c>
      <c r="C7560">
        <f>IF(COUNTIF($B$2:B7560,B7560)=1,1,0)</f>
        <v>0</v>
      </c>
      <c r="D7560" s="1">
        <v>44983</v>
      </c>
      <c r="E7560" s="2">
        <v>0.59638888888888886</v>
      </c>
      <c r="F7560">
        <v>105</v>
      </c>
      <c r="G7560" t="str">
        <f>IFERROR(INDEX(menu_items!$B:$B,MATCH(F7560,menu_items!$A:$A,0)),"Unknown value")</f>
        <v>Mac &amp; Cheese</v>
      </c>
      <c r="H7560" t="str">
        <f>IFERROR(INDEX(menu_items!$C:$C,MATCH(F7560,menu_items!$A:$A,0)),"Unknown value")</f>
        <v>American</v>
      </c>
      <c r="I7560" s="5">
        <f>IFERROR(INDEX(menu_items!$D:$D,MATCH(F7560,menu_items!$A:$A,0)),0)</f>
        <v>7</v>
      </c>
      <c r="J7560" t="str">
        <f t="shared" si="593"/>
        <v>Sun</v>
      </c>
      <c r="K7560">
        <f t="shared" si="594"/>
        <v>26</v>
      </c>
      <c r="L7560" t="str">
        <f t="shared" si="595"/>
        <v>Feb</v>
      </c>
      <c r="M7560">
        <v>14</v>
      </c>
      <c r="N7560">
        <f t="shared" si="596"/>
        <v>3</v>
      </c>
      <c r="O7560" s="5">
        <f t="shared" si="597"/>
        <v>35.9</v>
      </c>
    </row>
    <row r="7561" spans="1:15" x14ac:dyDescent="0.25">
      <c r="A7561">
        <v>7648</v>
      </c>
      <c r="B7561">
        <v>3366</v>
      </c>
      <c r="C7561">
        <f>IF(COUNTIF($B$2:B7561,B7561)=1,1,0)</f>
        <v>0</v>
      </c>
      <c r="D7561" s="1">
        <v>44983</v>
      </c>
      <c r="E7561" s="2">
        <v>0.59638888888888886</v>
      </c>
      <c r="F7561">
        <v>132</v>
      </c>
      <c r="G7561" t="str">
        <f>IFERROR(INDEX(menu_items!$B:$B,MATCH(F7561,menu_items!$A:$A,0)),"Unknown value")</f>
        <v>Eggplant Parmesan</v>
      </c>
      <c r="H7561" t="str">
        <f>IFERROR(INDEX(menu_items!$C:$C,MATCH(F7561,menu_items!$A:$A,0)),"Unknown value")</f>
        <v>Italian</v>
      </c>
      <c r="I7561" s="5">
        <f>IFERROR(INDEX(menu_items!$D:$D,MATCH(F7561,menu_items!$A:$A,0)),0)</f>
        <v>16.95</v>
      </c>
      <c r="J7561" t="str">
        <f t="shared" si="593"/>
        <v>Sun</v>
      </c>
      <c r="K7561">
        <f t="shared" si="594"/>
        <v>26</v>
      </c>
      <c r="L7561" t="str">
        <f t="shared" si="595"/>
        <v>Feb</v>
      </c>
      <c r="M7561">
        <v>14</v>
      </c>
      <c r="N7561">
        <f t="shared" si="596"/>
        <v>3</v>
      </c>
      <c r="O7561" s="5">
        <f t="shared" si="597"/>
        <v>35.9</v>
      </c>
    </row>
    <row r="7562" spans="1:15" x14ac:dyDescent="0.25">
      <c r="A7562">
        <v>7649</v>
      </c>
      <c r="B7562">
        <v>3367</v>
      </c>
      <c r="C7562">
        <f>IF(COUNTIF($B$2:B7562,B7562)=1,1,0)</f>
        <v>1</v>
      </c>
      <c r="D7562" s="1">
        <v>44983</v>
      </c>
      <c r="E7562" s="2">
        <v>0.60313657407407406</v>
      </c>
      <c r="F7562">
        <v>113</v>
      </c>
      <c r="G7562" t="str">
        <f>IFERROR(INDEX(menu_items!$B:$B,MATCH(F7562,menu_items!$A:$A,0)),"Unknown value")</f>
        <v>Edamame</v>
      </c>
      <c r="H7562" t="str">
        <f>IFERROR(INDEX(menu_items!$C:$C,MATCH(F7562,menu_items!$A:$A,0)),"Unknown value")</f>
        <v>Asian</v>
      </c>
      <c r="I7562" s="5">
        <f>IFERROR(INDEX(menu_items!$D:$D,MATCH(F7562,menu_items!$A:$A,0)),0)</f>
        <v>5</v>
      </c>
      <c r="J7562" t="str">
        <f t="shared" si="593"/>
        <v>Sun</v>
      </c>
      <c r="K7562">
        <f t="shared" si="594"/>
        <v>26</v>
      </c>
      <c r="L7562" t="str">
        <f t="shared" si="595"/>
        <v>Feb</v>
      </c>
      <c r="M7562">
        <v>14</v>
      </c>
      <c r="N7562">
        <f t="shared" si="596"/>
        <v>1</v>
      </c>
      <c r="O7562" s="5">
        <f t="shared" si="597"/>
        <v>5</v>
      </c>
    </row>
    <row r="7563" spans="1:15" x14ac:dyDescent="0.25">
      <c r="A7563">
        <v>7650</v>
      </c>
      <c r="B7563">
        <v>3368</v>
      </c>
      <c r="C7563">
        <f>IF(COUNTIF($B$2:B7563,B7563)=1,1,0)</f>
        <v>1</v>
      </c>
      <c r="D7563" s="1">
        <v>44983</v>
      </c>
      <c r="E7563" s="2">
        <v>0.61731481481481476</v>
      </c>
      <c r="F7563">
        <v>118</v>
      </c>
      <c r="G7563" t="str">
        <f>IFERROR(INDEX(menu_items!$B:$B,MATCH(F7563,menu_items!$A:$A,0)),"Unknown value")</f>
        <v>Steak Burrito</v>
      </c>
      <c r="H7563" t="str">
        <f>IFERROR(INDEX(menu_items!$C:$C,MATCH(F7563,menu_items!$A:$A,0)),"Unknown value")</f>
        <v>Mexican</v>
      </c>
      <c r="I7563" s="5">
        <f>IFERROR(INDEX(menu_items!$D:$D,MATCH(F7563,menu_items!$A:$A,0)),0)</f>
        <v>14.95</v>
      </c>
      <c r="J7563" t="str">
        <f t="shared" si="593"/>
        <v>Sun</v>
      </c>
      <c r="K7563">
        <f t="shared" si="594"/>
        <v>26</v>
      </c>
      <c r="L7563" t="str">
        <f t="shared" si="595"/>
        <v>Feb</v>
      </c>
      <c r="M7563">
        <v>14</v>
      </c>
      <c r="N7563">
        <f t="shared" si="596"/>
        <v>1</v>
      </c>
      <c r="O7563" s="5">
        <f t="shared" si="597"/>
        <v>14.95</v>
      </c>
    </row>
    <row r="7564" spans="1:15" x14ac:dyDescent="0.25">
      <c r="A7564">
        <v>7651</v>
      </c>
      <c r="B7564">
        <v>3369</v>
      </c>
      <c r="C7564">
        <f>IF(COUNTIF($B$2:B7564,B7564)=1,1,0)</f>
        <v>1</v>
      </c>
      <c r="D7564" s="1">
        <v>44983</v>
      </c>
      <c r="E7564" s="2">
        <v>0.64037037037037037</v>
      </c>
      <c r="F7564">
        <v>124</v>
      </c>
      <c r="G7564" t="str">
        <f>IFERROR(INDEX(menu_items!$B:$B,MATCH(F7564,menu_items!$A:$A,0)),"Unknown value")</f>
        <v>Spaghetti</v>
      </c>
      <c r="H7564" t="str">
        <f>IFERROR(INDEX(menu_items!$C:$C,MATCH(F7564,menu_items!$A:$A,0)),"Unknown value")</f>
        <v>Italian</v>
      </c>
      <c r="I7564" s="5">
        <f>IFERROR(INDEX(menu_items!$D:$D,MATCH(F7564,menu_items!$A:$A,0)),0)</f>
        <v>14.5</v>
      </c>
      <c r="J7564" t="str">
        <f t="shared" si="593"/>
        <v>Sun</v>
      </c>
      <c r="K7564">
        <f t="shared" si="594"/>
        <v>26</v>
      </c>
      <c r="L7564" t="str">
        <f t="shared" si="595"/>
        <v>Feb</v>
      </c>
      <c r="M7564">
        <v>15</v>
      </c>
      <c r="N7564">
        <f t="shared" si="596"/>
        <v>3</v>
      </c>
      <c r="O7564" s="5">
        <f t="shared" si="597"/>
        <v>47.400000000000006</v>
      </c>
    </row>
    <row r="7565" spans="1:15" x14ac:dyDescent="0.25">
      <c r="A7565">
        <v>7652</v>
      </c>
      <c r="B7565">
        <v>3369</v>
      </c>
      <c r="C7565">
        <f>IF(COUNTIF($B$2:B7565,B7565)=1,1,0)</f>
        <v>0</v>
      </c>
      <c r="D7565" s="1">
        <v>44983</v>
      </c>
      <c r="E7565" s="2">
        <v>0.64037037037037037</v>
      </c>
      <c r="F7565">
        <v>109</v>
      </c>
      <c r="G7565" t="str">
        <f>IFERROR(INDEX(menu_items!$B:$B,MATCH(F7565,menu_items!$A:$A,0)),"Unknown value")</f>
        <v>Korean Beef Bowl</v>
      </c>
      <c r="H7565" t="str">
        <f>IFERROR(INDEX(menu_items!$C:$C,MATCH(F7565,menu_items!$A:$A,0)),"Unknown value")</f>
        <v>Asian</v>
      </c>
      <c r="I7565" s="5">
        <f>IFERROR(INDEX(menu_items!$D:$D,MATCH(F7565,menu_items!$A:$A,0)),0)</f>
        <v>17.95</v>
      </c>
      <c r="J7565" t="str">
        <f t="shared" si="593"/>
        <v>Sun</v>
      </c>
      <c r="K7565">
        <f t="shared" si="594"/>
        <v>26</v>
      </c>
      <c r="L7565" t="str">
        <f t="shared" si="595"/>
        <v>Feb</v>
      </c>
      <c r="M7565">
        <v>15</v>
      </c>
      <c r="N7565">
        <f t="shared" si="596"/>
        <v>3</v>
      </c>
      <c r="O7565" s="5">
        <f t="shared" si="597"/>
        <v>47.400000000000006</v>
      </c>
    </row>
    <row r="7566" spans="1:15" x14ac:dyDescent="0.25">
      <c r="A7566">
        <v>7653</v>
      </c>
      <c r="B7566">
        <v>3369</v>
      </c>
      <c r="C7566">
        <f>IF(COUNTIF($B$2:B7566,B7566)=1,1,0)</f>
        <v>0</v>
      </c>
      <c r="D7566" s="1">
        <v>44983</v>
      </c>
      <c r="E7566" s="2">
        <v>0.64037037037037037</v>
      </c>
      <c r="F7566">
        <v>118</v>
      </c>
      <c r="G7566" t="str">
        <f>IFERROR(INDEX(menu_items!$B:$B,MATCH(F7566,menu_items!$A:$A,0)),"Unknown value")</f>
        <v>Steak Burrito</v>
      </c>
      <c r="H7566" t="str">
        <f>IFERROR(INDEX(menu_items!$C:$C,MATCH(F7566,menu_items!$A:$A,0)),"Unknown value")</f>
        <v>Mexican</v>
      </c>
      <c r="I7566" s="5">
        <f>IFERROR(INDEX(menu_items!$D:$D,MATCH(F7566,menu_items!$A:$A,0)),0)</f>
        <v>14.95</v>
      </c>
      <c r="J7566" t="str">
        <f t="shared" si="593"/>
        <v>Sun</v>
      </c>
      <c r="K7566">
        <f t="shared" si="594"/>
        <v>26</v>
      </c>
      <c r="L7566" t="str">
        <f t="shared" si="595"/>
        <v>Feb</v>
      </c>
      <c r="M7566">
        <v>15</v>
      </c>
      <c r="N7566">
        <f t="shared" si="596"/>
        <v>3</v>
      </c>
      <c r="O7566" s="5">
        <f t="shared" si="597"/>
        <v>47.400000000000006</v>
      </c>
    </row>
    <row r="7567" spans="1:15" x14ac:dyDescent="0.25">
      <c r="A7567">
        <v>7654</v>
      </c>
      <c r="B7567">
        <v>3370</v>
      </c>
      <c r="C7567">
        <f>IF(COUNTIF($B$2:B7567,B7567)=1,1,0)</f>
        <v>1</v>
      </c>
      <c r="D7567" s="1">
        <v>44983</v>
      </c>
      <c r="E7567" s="2">
        <v>0.65230324074074075</v>
      </c>
      <c r="F7567">
        <v>104</v>
      </c>
      <c r="G7567" t="str">
        <f>IFERROR(INDEX(menu_items!$B:$B,MATCH(F7567,menu_items!$A:$A,0)),"Unknown value")</f>
        <v>Veggie Burger</v>
      </c>
      <c r="H7567" t="str">
        <f>IFERROR(INDEX(menu_items!$C:$C,MATCH(F7567,menu_items!$A:$A,0)),"Unknown value")</f>
        <v>American</v>
      </c>
      <c r="I7567" s="5">
        <f>IFERROR(INDEX(menu_items!$D:$D,MATCH(F7567,menu_items!$A:$A,0)),0)</f>
        <v>10.5</v>
      </c>
      <c r="J7567" t="str">
        <f t="shared" si="593"/>
        <v>Sun</v>
      </c>
      <c r="K7567">
        <f t="shared" si="594"/>
        <v>26</v>
      </c>
      <c r="L7567" t="str">
        <f t="shared" si="595"/>
        <v>Feb</v>
      </c>
      <c r="M7567">
        <v>15</v>
      </c>
      <c r="N7567">
        <f t="shared" si="596"/>
        <v>3</v>
      </c>
      <c r="O7567" s="5">
        <f t="shared" si="597"/>
        <v>33.450000000000003</v>
      </c>
    </row>
    <row r="7568" spans="1:15" x14ac:dyDescent="0.25">
      <c r="A7568">
        <v>7655</v>
      </c>
      <c r="B7568">
        <v>3370</v>
      </c>
      <c r="C7568">
        <f>IF(COUNTIF($B$2:B7568,B7568)=1,1,0)</f>
        <v>0</v>
      </c>
      <c r="D7568" s="1">
        <v>44983</v>
      </c>
      <c r="E7568" s="2">
        <v>0.65230324074074075</v>
      </c>
      <c r="F7568">
        <v>113</v>
      </c>
      <c r="G7568" t="str">
        <f>IFERROR(INDEX(menu_items!$B:$B,MATCH(F7568,menu_items!$A:$A,0)),"Unknown value")</f>
        <v>Edamame</v>
      </c>
      <c r="H7568" t="str">
        <f>IFERROR(INDEX(menu_items!$C:$C,MATCH(F7568,menu_items!$A:$A,0)),"Unknown value")</f>
        <v>Asian</v>
      </c>
      <c r="I7568" s="5">
        <f>IFERROR(INDEX(menu_items!$D:$D,MATCH(F7568,menu_items!$A:$A,0)),0)</f>
        <v>5</v>
      </c>
      <c r="J7568" t="str">
        <f t="shared" si="593"/>
        <v>Sun</v>
      </c>
      <c r="K7568">
        <f t="shared" si="594"/>
        <v>26</v>
      </c>
      <c r="L7568" t="str">
        <f t="shared" si="595"/>
        <v>Feb</v>
      </c>
      <c r="M7568">
        <v>15</v>
      </c>
      <c r="N7568">
        <f t="shared" si="596"/>
        <v>3</v>
      </c>
      <c r="O7568" s="5">
        <f t="shared" si="597"/>
        <v>33.450000000000003</v>
      </c>
    </row>
    <row r="7569" spans="1:15" x14ac:dyDescent="0.25">
      <c r="A7569">
        <v>7656</v>
      </c>
      <c r="B7569">
        <v>3370</v>
      </c>
      <c r="C7569">
        <f>IF(COUNTIF($B$2:B7569,B7569)=1,1,0)</f>
        <v>0</v>
      </c>
      <c r="D7569" s="1">
        <v>44983</v>
      </c>
      <c r="E7569" s="2">
        <v>0.65230324074074075</v>
      </c>
      <c r="F7569">
        <v>131</v>
      </c>
      <c r="G7569" t="str">
        <f>IFERROR(INDEX(menu_items!$B:$B,MATCH(F7569,menu_items!$A:$A,0)),"Unknown value")</f>
        <v>Chicken Parmesan</v>
      </c>
      <c r="H7569" t="str">
        <f>IFERROR(INDEX(menu_items!$C:$C,MATCH(F7569,menu_items!$A:$A,0)),"Unknown value")</f>
        <v>Italian</v>
      </c>
      <c r="I7569" s="5">
        <f>IFERROR(INDEX(menu_items!$D:$D,MATCH(F7569,menu_items!$A:$A,0)),0)</f>
        <v>17.95</v>
      </c>
      <c r="J7569" t="str">
        <f t="shared" si="593"/>
        <v>Sun</v>
      </c>
      <c r="K7569">
        <f t="shared" si="594"/>
        <v>26</v>
      </c>
      <c r="L7569" t="str">
        <f t="shared" si="595"/>
        <v>Feb</v>
      </c>
      <c r="M7569">
        <v>15</v>
      </c>
      <c r="N7569">
        <f t="shared" si="596"/>
        <v>3</v>
      </c>
      <c r="O7569" s="5">
        <f t="shared" si="597"/>
        <v>33.450000000000003</v>
      </c>
    </row>
    <row r="7570" spans="1:15" x14ac:dyDescent="0.25">
      <c r="A7570">
        <v>7657</v>
      </c>
      <c r="B7570">
        <v>3371</v>
      </c>
      <c r="C7570">
        <f>IF(COUNTIF($B$2:B7570,B7570)=1,1,0)</f>
        <v>1</v>
      </c>
      <c r="D7570" s="1">
        <v>44983</v>
      </c>
      <c r="E7570" s="2">
        <v>0.66530092592592593</v>
      </c>
      <c r="F7570">
        <v>110</v>
      </c>
      <c r="G7570" t="str">
        <f>IFERROR(INDEX(menu_items!$B:$B,MATCH(F7570,menu_items!$A:$A,0)),"Unknown value")</f>
        <v>Pork Ramen</v>
      </c>
      <c r="H7570" t="str">
        <f>IFERROR(INDEX(menu_items!$C:$C,MATCH(F7570,menu_items!$A:$A,0)),"Unknown value")</f>
        <v>Asian</v>
      </c>
      <c r="I7570" s="5">
        <f>IFERROR(INDEX(menu_items!$D:$D,MATCH(F7570,menu_items!$A:$A,0)),0)</f>
        <v>17.95</v>
      </c>
      <c r="J7570" t="str">
        <f t="shared" si="593"/>
        <v>Sun</v>
      </c>
      <c r="K7570">
        <f t="shared" si="594"/>
        <v>26</v>
      </c>
      <c r="L7570" t="str">
        <f t="shared" si="595"/>
        <v>Feb</v>
      </c>
      <c r="M7570">
        <v>15</v>
      </c>
      <c r="N7570">
        <f t="shared" si="596"/>
        <v>4</v>
      </c>
      <c r="O7570" s="5">
        <f t="shared" si="597"/>
        <v>45.45</v>
      </c>
    </row>
    <row r="7571" spans="1:15" x14ac:dyDescent="0.25">
      <c r="A7571">
        <v>7658</v>
      </c>
      <c r="B7571">
        <v>3371</v>
      </c>
      <c r="C7571">
        <f>IF(COUNTIF($B$2:B7571,B7571)=1,1,0)</f>
        <v>0</v>
      </c>
      <c r="D7571" s="1">
        <v>44983</v>
      </c>
      <c r="E7571" s="2">
        <v>0.66530092592592593</v>
      </c>
      <c r="F7571">
        <v>129</v>
      </c>
      <c r="G7571" t="str">
        <f>IFERROR(INDEX(menu_items!$B:$B,MATCH(F7571,menu_items!$A:$A,0)),"Unknown value")</f>
        <v>Mushroom Ravioli</v>
      </c>
      <c r="H7571" t="str">
        <f>IFERROR(INDEX(menu_items!$C:$C,MATCH(F7571,menu_items!$A:$A,0)),"Unknown value")</f>
        <v>Italian</v>
      </c>
      <c r="I7571" s="5">
        <f>IFERROR(INDEX(menu_items!$D:$D,MATCH(F7571,menu_items!$A:$A,0)),0)</f>
        <v>15.5</v>
      </c>
      <c r="J7571" t="str">
        <f t="shared" si="593"/>
        <v>Sun</v>
      </c>
      <c r="K7571">
        <f t="shared" si="594"/>
        <v>26</v>
      </c>
      <c r="L7571" t="str">
        <f t="shared" si="595"/>
        <v>Feb</v>
      </c>
      <c r="M7571">
        <v>15</v>
      </c>
      <c r="N7571">
        <f t="shared" si="596"/>
        <v>4</v>
      </c>
      <c r="O7571" s="5">
        <f t="shared" si="597"/>
        <v>45.45</v>
      </c>
    </row>
    <row r="7572" spans="1:15" x14ac:dyDescent="0.25">
      <c r="A7572">
        <v>7659</v>
      </c>
      <c r="B7572">
        <v>3371</v>
      </c>
      <c r="C7572">
        <f>IF(COUNTIF($B$2:B7572,B7572)=1,1,0)</f>
        <v>0</v>
      </c>
      <c r="D7572" s="1">
        <v>44983</v>
      </c>
      <c r="E7572" s="2">
        <v>0.66530092592592593</v>
      </c>
      <c r="F7572">
        <v>113</v>
      </c>
      <c r="G7572" t="str">
        <f>IFERROR(INDEX(menu_items!$B:$B,MATCH(F7572,menu_items!$A:$A,0)),"Unknown value")</f>
        <v>Edamame</v>
      </c>
      <c r="H7572" t="str">
        <f>IFERROR(INDEX(menu_items!$C:$C,MATCH(F7572,menu_items!$A:$A,0)),"Unknown value")</f>
        <v>Asian</v>
      </c>
      <c r="I7572" s="5">
        <f>IFERROR(INDEX(menu_items!$D:$D,MATCH(F7572,menu_items!$A:$A,0)),0)</f>
        <v>5</v>
      </c>
      <c r="J7572" t="str">
        <f t="shared" si="593"/>
        <v>Sun</v>
      </c>
      <c r="K7572">
        <f t="shared" si="594"/>
        <v>26</v>
      </c>
      <c r="L7572" t="str">
        <f t="shared" si="595"/>
        <v>Feb</v>
      </c>
      <c r="M7572">
        <v>15</v>
      </c>
      <c r="N7572">
        <f t="shared" si="596"/>
        <v>4</v>
      </c>
      <c r="O7572" s="5">
        <f t="shared" si="597"/>
        <v>45.45</v>
      </c>
    </row>
    <row r="7573" spans="1:15" x14ac:dyDescent="0.25">
      <c r="A7573">
        <v>7660</v>
      </c>
      <c r="B7573">
        <v>3371</v>
      </c>
      <c r="C7573">
        <f>IF(COUNTIF($B$2:B7573,B7573)=1,1,0)</f>
        <v>0</v>
      </c>
      <c r="D7573" s="1">
        <v>44983</v>
      </c>
      <c r="E7573" s="2">
        <v>0.66530092592592593</v>
      </c>
      <c r="F7573">
        <v>106</v>
      </c>
      <c r="G7573" t="str">
        <f>IFERROR(INDEX(menu_items!$B:$B,MATCH(F7573,menu_items!$A:$A,0)),"Unknown value")</f>
        <v>French Fries</v>
      </c>
      <c r="H7573" t="str">
        <f>IFERROR(INDEX(menu_items!$C:$C,MATCH(F7573,menu_items!$A:$A,0)),"Unknown value")</f>
        <v>American</v>
      </c>
      <c r="I7573" s="5">
        <f>IFERROR(INDEX(menu_items!$D:$D,MATCH(F7573,menu_items!$A:$A,0)),0)</f>
        <v>7</v>
      </c>
      <c r="J7573" t="str">
        <f t="shared" si="593"/>
        <v>Sun</v>
      </c>
      <c r="K7573">
        <f t="shared" si="594"/>
        <v>26</v>
      </c>
      <c r="L7573" t="str">
        <f t="shared" si="595"/>
        <v>Feb</v>
      </c>
      <c r="M7573">
        <v>15</v>
      </c>
      <c r="N7573">
        <f t="shared" si="596"/>
        <v>4</v>
      </c>
      <c r="O7573" s="5">
        <f t="shared" si="597"/>
        <v>45.45</v>
      </c>
    </row>
    <row r="7574" spans="1:15" x14ac:dyDescent="0.25">
      <c r="A7574">
        <v>7661</v>
      </c>
      <c r="B7574">
        <v>3372</v>
      </c>
      <c r="C7574">
        <f>IF(COUNTIF($B$2:B7574,B7574)=1,1,0)</f>
        <v>1</v>
      </c>
      <c r="D7574" s="1">
        <v>44983</v>
      </c>
      <c r="E7574" s="2">
        <v>0.66571759259259256</v>
      </c>
      <c r="F7574">
        <v>116</v>
      </c>
      <c r="G7574" t="str">
        <f>IFERROR(INDEX(menu_items!$B:$B,MATCH(F7574,menu_items!$A:$A,0)),"Unknown value")</f>
        <v>Steak Tacos</v>
      </c>
      <c r="H7574" t="str">
        <f>IFERROR(INDEX(menu_items!$C:$C,MATCH(F7574,menu_items!$A:$A,0)),"Unknown value")</f>
        <v>Mexican</v>
      </c>
      <c r="I7574" s="5">
        <f>IFERROR(INDEX(menu_items!$D:$D,MATCH(F7574,menu_items!$A:$A,0)),0)</f>
        <v>13.95</v>
      </c>
      <c r="J7574" t="str">
        <f t="shared" si="593"/>
        <v>Sun</v>
      </c>
      <c r="K7574">
        <f t="shared" si="594"/>
        <v>26</v>
      </c>
      <c r="L7574" t="str">
        <f t="shared" si="595"/>
        <v>Feb</v>
      </c>
      <c r="M7574">
        <v>15</v>
      </c>
      <c r="N7574">
        <f t="shared" si="596"/>
        <v>4</v>
      </c>
      <c r="O7574" s="5">
        <f t="shared" si="597"/>
        <v>54.849999999999994</v>
      </c>
    </row>
    <row r="7575" spans="1:15" x14ac:dyDescent="0.25">
      <c r="A7575">
        <v>7662</v>
      </c>
      <c r="B7575">
        <v>3372</v>
      </c>
      <c r="C7575">
        <f>IF(COUNTIF($B$2:B7575,B7575)=1,1,0)</f>
        <v>0</v>
      </c>
      <c r="D7575" s="1">
        <v>44983</v>
      </c>
      <c r="E7575" s="2">
        <v>0.66571759259259256</v>
      </c>
      <c r="F7575">
        <v>109</v>
      </c>
      <c r="G7575" t="str">
        <f>IFERROR(INDEX(menu_items!$B:$B,MATCH(F7575,menu_items!$A:$A,0)),"Unknown value")</f>
        <v>Korean Beef Bowl</v>
      </c>
      <c r="H7575" t="str">
        <f>IFERROR(INDEX(menu_items!$C:$C,MATCH(F7575,menu_items!$A:$A,0)),"Unknown value")</f>
        <v>Asian</v>
      </c>
      <c r="I7575" s="5">
        <f>IFERROR(INDEX(menu_items!$D:$D,MATCH(F7575,menu_items!$A:$A,0)),0)</f>
        <v>17.95</v>
      </c>
      <c r="J7575" t="str">
        <f t="shared" si="593"/>
        <v>Sun</v>
      </c>
      <c r="K7575">
        <f t="shared" si="594"/>
        <v>26</v>
      </c>
      <c r="L7575" t="str">
        <f t="shared" si="595"/>
        <v>Feb</v>
      </c>
      <c r="M7575">
        <v>15</v>
      </c>
      <c r="N7575">
        <f t="shared" si="596"/>
        <v>4</v>
      </c>
      <c r="O7575" s="5">
        <f t="shared" si="597"/>
        <v>54.849999999999994</v>
      </c>
    </row>
    <row r="7576" spans="1:15" x14ac:dyDescent="0.25">
      <c r="A7576">
        <v>7663</v>
      </c>
      <c r="B7576">
        <v>3372</v>
      </c>
      <c r="C7576">
        <f>IF(COUNTIF($B$2:B7576,B7576)=1,1,0)</f>
        <v>0</v>
      </c>
      <c r="D7576" s="1">
        <v>44983</v>
      </c>
      <c r="E7576" s="2">
        <v>0.66571759259259256</v>
      </c>
      <c r="F7576">
        <v>110</v>
      </c>
      <c r="G7576" t="str">
        <f>IFERROR(INDEX(menu_items!$B:$B,MATCH(F7576,menu_items!$A:$A,0)),"Unknown value")</f>
        <v>Pork Ramen</v>
      </c>
      <c r="H7576" t="str">
        <f>IFERROR(INDEX(menu_items!$C:$C,MATCH(F7576,menu_items!$A:$A,0)),"Unknown value")</f>
        <v>Asian</v>
      </c>
      <c r="I7576" s="5">
        <f>IFERROR(INDEX(menu_items!$D:$D,MATCH(F7576,menu_items!$A:$A,0)),0)</f>
        <v>17.95</v>
      </c>
      <c r="J7576" t="str">
        <f t="shared" si="593"/>
        <v>Sun</v>
      </c>
      <c r="K7576">
        <f t="shared" si="594"/>
        <v>26</v>
      </c>
      <c r="L7576" t="str">
        <f t="shared" si="595"/>
        <v>Feb</v>
      </c>
      <c r="M7576">
        <v>15</v>
      </c>
      <c r="N7576">
        <f t="shared" si="596"/>
        <v>4</v>
      </c>
      <c r="O7576" s="5">
        <f t="shared" si="597"/>
        <v>54.849999999999994</v>
      </c>
    </row>
    <row r="7577" spans="1:15" x14ac:dyDescent="0.25">
      <c r="A7577">
        <v>7664</v>
      </c>
      <c r="B7577">
        <v>3372</v>
      </c>
      <c r="C7577">
        <f>IF(COUNTIF($B$2:B7577,B7577)=1,1,0)</f>
        <v>0</v>
      </c>
      <c r="D7577" s="1">
        <v>44983</v>
      </c>
      <c r="E7577" s="2">
        <v>0.66571759259259256</v>
      </c>
      <c r="F7577">
        <v>113</v>
      </c>
      <c r="G7577" t="str">
        <f>IFERROR(INDEX(menu_items!$B:$B,MATCH(F7577,menu_items!$A:$A,0)),"Unknown value")</f>
        <v>Edamame</v>
      </c>
      <c r="H7577" t="str">
        <f>IFERROR(INDEX(menu_items!$C:$C,MATCH(F7577,menu_items!$A:$A,0)),"Unknown value")</f>
        <v>Asian</v>
      </c>
      <c r="I7577" s="5">
        <f>IFERROR(INDEX(menu_items!$D:$D,MATCH(F7577,menu_items!$A:$A,0)),0)</f>
        <v>5</v>
      </c>
      <c r="J7577" t="str">
        <f t="shared" si="593"/>
        <v>Sun</v>
      </c>
      <c r="K7577">
        <f t="shared" si="594"/>
        <v>26</v>
      </c>
      <c r="L7577" t="str">
        <f t="shared" si="595"/>
        <v>Feb</v>
      </c>
      <c r="M7577">
        <v>15</v>
      </c>
      <c r="N7577">
        <f t="shared" si="596"/>
        <v>4</v>
      </c>
      <c r="O7577" s="5">
        <f t="shared" si="597"/>
        <v>54.849999999999994</v>
      </c>
    </row>
    <row r="7578" spans="1:15" x14ac:dyDescent="0.25">
      <c r="A7578">
        <v>7665</v>
      </c>
      <c r="B7578">
        <v>3373</v>
      </c>
      <c r="C7578">
        <f>IF(COUNTIF($B$2:B7578,B7578)=1,1,0)</f>
        <v>1</v>
      </c>
      <c r="D7578" s="1">
        <v>44983</v>
      </c>
      <c r="E7578" s="2">
        <v>0.66768518518518516</v>
      </c>
      <c r="F7578">
        <v>118</v>
      </c>
      <c r="G7578" t="str">
        <f>IFERROR(INDEX(menu_items!$B:$B,MATCH(F7578,menu_items!$A:$A,0)),"Unknown value")</f>
        <v>Steak Burrito</v>
      </c>
      <c r="H7578" t="str">
        <f>IFERROR(INDEX(menu_items!$C:$C,MATCH(F7578,menu_items!$A:$A,0)),"Unknown value")</f>
        <v>Mexican</v>
      </c>
      <c r="I7578" s="5">
        <f>IFERROR(INDEX(menu_items!$D:$D,MATCH(F7578,menu_items!$A:$A,0)),0)</f>
        <v>14.95</v>
      </c>
      <c r="J7578" t="str">
        <f t="shared" si="593"/>
        <v>Sun</v>
      </c>
      <c r="K7578">
        <f t="shared" si="594"/>
        <v>26</v>
      </c>
      <c r="L7578" t="str">
        <f t="shared" si="595"/>
        <v>Feb</v>
      </c>
      <c r="M7578">
        <v>16</v>
      </c>
      <c r="N7578">
        <f t="shared" si="596"/>
        <v>2</v>
      </c>
      <c r="O7578" s="5">
        <f t="shared" si="597"/>
        <v>21.95</v>
      </c>
    </row>
    <row r="7579" spans="1:15" x14ac:dyDescent="0.25">
      <c r="A7579">
        <v>7666</v>
      </c>
      <c r="B7579">
        <v>3373</v>
      </c>
      <c r="C7579">
        <f>IF(COUNTIF($B$2:B7579,B7579)=1,1,0)</f>
        <v>0</v>
      </c>
      <c r="D7579" s="1">
        <v>44983</v>
      </c>
      <c r="E7579" s="2">
        <v>0.66768518518518516</v>
      </c>
      <c r="F7579">
        <v>122</v>
      </c>
      <c r="G7579" t="str">
        <f>IFERROR(INDEX(menu_items!$B:$B,MATCH(F7579,menu_items!$A:$A,0)),"Unknown value")</f>
        <v>Chips &amp; Salsa</v>
      </c>
      <c r="H7579" t="str">
        <f>IFERROR(INDEX(menu_items!$C:$C,MATCH(F7579,menu_items!$A:$A,0)),"Unknown value")</f>
        <v>Mexican</v>
      </c>
      <c r="I7579" s="5">
        <f>IFERROR(INDEX(menu_items!$D:$D,MATCH(F7579,menu_items!$A:$A,0)),0)</f>
        <v>7</v>
      </c>
      <c r="J7579" t="str">
        <f t="shared" si="593"/>
        <v>Sun</v>
      </c>
      <c r="K7579">
        <f t="shared" si="594"/>
        <v>26</v>
      </c>
      <c r="L7579" t="str">
        <f t="shared" si="595"/>
        <v>Feb</v>
      </c>
      <c r="M7579">
        <v>16</v>
      </c>
      <c r="N7579">
        <f t="shared" si="596"/>
        <v>2</v>
      </c>
      <c r="O7579" s="5">
        <f t="shared" si="597"/>
        <v>21.95</v>
      </c>
    </row>
    <row r="7580" spans="1:15" x14ac:dyDescent="0.25">
      <c r="A7580">
        <v>7667</v>
      </c>
      <c r="B7580">
        <v>3374</v>
      </c>
      <c r="C7580">
        <f>IF(COUNTIF($B$2:B7580,B7580)=1,1,0)</f>
        <v>1</v>
      </c>
      <c r="D7580" s="1">
        <v>44983</v>
      </c>
      <c r="E7580" s="2">
        <v>0.67737268518518523</v>
      </c>
      <c r="F7580">
        <v>110</v>
      </c>
      <c r="G7580" t="str">
        <f>IFERROR(INDEX(menu_items!$B:$B,MATCH(F7580,menu_items!$A:$A,0)),"Unknown value")</f>
        <v>Pork Ramen</v>
      </c>
      <c r="H7580" t="str">
        <f>IFERROR(INDEX(menu_items!$C:$C,MATCH(F7580,menu_items!$A:$A,0)),"Unknown value")</f>
        <v>Asian</v>
      </c>
      <c r="I7580" s="5">
        <f>IFERROR(INDEX(menu_items!$D:$D,MATCH(F7580,menu_items!$A:$A,0)),0)</f>
        <v>17.95</v>
      </c>
      <c r="J7580" t="str">
        <f t="shared" si="593"/>
        <v>Sun</v>
      </c>
      <c r="K7580">
        <f t="shared" si="594"/>
        <v>26</v>
      </c>
      <c r="L7580" t="str">
        <f t="shared" si="595"/>
        <v>Feb</v>
      </c>
      <c r="M7580">
        <v>16</v>
      </c>
      <c r="N7580">
        <f t="shared" si="596"/>
        <v>2</v>
      </c>
      <c r="O7580" s="5">
        <f t="shared" si="597"/>
        <v>26.95</v>
      </c>
    </row>
    <row r="7581" spans="1:15" x14ac:dyDescent="0.25">
      <c r="A7581">
        <v>7668</v>
      </c>
      <c r="B7581">
        <v>3374</v>
      </c>
      <c r="C7581">
        <f>IF(COUNTIF($B$2:B7581,B7581)=1,1,0)</f>
        <v>0</v>
      </c>
      <c r="D7581" s="1">
        <v>44983</v>
      </c>
      <c r="E7581" s="2">
        <v>0.67737268518518523</v>
      </c>
      <c r="F7581">
        <v>123</v>
      </c>
      <c r="G7581" t="str">
        <f>IFERROR(INDEX(menu_items!$B:$B,MATCH(F7581,menu_items!$A:$A,0)),"Unknown value")</f>
        <v>Chips &amp; Guacamole</v>
      </c>
      <c r="H7581" t="str">
        <f>IFERROR(INDEX(menu_items!$C:$C,MATCH(F7581,menu_items!$A:$A,0)),"Unknown value")</f>
        <v>Mexican</v>
      </c>
      <c r="I7581" s="5">
        <f>IFERROR(INDEX(menu_items!$D:$D,MATCH(F7581,menu_items!$A:$A,0)),0)</f>
        <v>9</v>
      </c>
      <c r="J7581" t="str">
        <f t="shared" si="593"/>
        <v>Sun</v>
      </c>
      <c r="K7581">
        <f t="shared" si="594"/>
        <v>26</v>
      </c>
      <c r="L7581" t="str">
        <f t="shared" si="595"/>
        <v>Feb</v>
      </c>
      <c r="M7581">
        <v>16</v>
      </c>
      <c r="N7581">
        <f t="shared" si="596"/>
        <v>2</v>
      </c>
      <c r="O7581" s="5">
        <f t="shared" si="597"/>
        <v>26.95</v>
      </c>
    </row>
    <row r="7582" spans="1:15" x14ac:dyDescent="0.25">
      <c r="A7582">
        <v>7669</v>
      </c>
      <c r="B7582">
        <v>3375</v>
      </c>
      <c r="C7582">
        <f>IF(COUNTIF($B$2:B7582,B7582)=1,1,0)</f>
        <v>1</v>
      </c>
      <c r="D7582" s="1">
        <v>44983</v>
      </c>
      <c r="E7582" s="2">
        <v>0.68076388888888884</v>
      </c>
      <c r="F7582">
        <v>114</v>
      </c>
      <c r="G7582" t="str">
        <f>IFERROR(INDEX(menu_items!$B:$B,MATCH(F7582,menu_items!$A:$A,0)),"Unknown value")</f>
        <v>Potstickers</v>
      </c>
      <c r="H7582" t="str">
        <f>IFERROR(INDEX(menu_items!$C:$C,MATCH(F7582,menu_items!$A:$A,0)),"Unknown value")</f>
        <v>Asian</v>
      </c>
      <c r="I7582" s="5">
        <f>IFERROR(INDEX(menu_items!$D:$D,MATCH(F7582,menu_items!$A:$A,0)),0)</f>
        <v>9</v>
      </c>
      <c r="J7582" t="str">
        <f t="shared" si="593"/>
        <v>Sun</v>
      </c>
      <c r="K7582">
        <f t="shared" si="594"/>
        <v>26</v>
      </c>
      <c r="L7582" t="str">
        <f t="shared" si="595"/>
        <v>Feb</v>
      </c>
      <c r="M7582">
        <v>16</v>
      </c>
      <c r="N7582">
        <f t="shared" si="596"/>
        <v>1</v>
      </c>
      <c r="O7582" s="5">
        <f t="shared" si="597"/>
        <v>9</v>
      </c>
    </row>
    <row r="7583" spans="1:15" x14ac:dyDescent="0.25">
      <c r="A7583">
        <v>7670</v>
      </c>
      <c r="B7583">
        <v>3376</v>
      </c>
      <c r="C7583">
        <f>IF(COUNTIF($B$2:B7583,B7583)=1,1,0)</f>
        <v>1</v>
      </c>
      <c r="D7583" s="1">
        <v>44983</v>
      </c>
      <c r="E7583" s="2">
        <v>0.68564814814814812</v>
      </c>
      <c r="F7583">
        <v>104</v>
      </c>
      <c r="G7583" t="str">
        <f>IFERROR(INDEX(menu_items!$B:$B,MATCH(F7583,menu_items!$A:$A,0)),"Unknown value")</f>
        <v>Veggie Burger</v>
      </c>
      <c r="H7583" t="str">
        <f>IFERROR(INDEX(menu_items!$C:$C,MATCH(F7583,menu_items!$A:$A,0)),"Unknown value")</f>
        <v>American</v>
      </c>
      <c r="I7583" s="5">
        <f>IFERROR(INDEX(menu_items!$D:$D,MATCH(F7583,menu_items!$A:$A,0)),0)</f>
        <v>10.5</v>
      </c>
      <c r="J7583" t="str">
        <f t="shared" si="593"/>
        <v>Sun</v>
      </c>
      <c r="K7583">
        <f t="shared" si="594"/>
        <v>26</v>
      </c>
      <c r="L7583" t="str">
        <f t="shared" si="595"/>
        <v>Feb</v>
      </c>
      <c r="M7583">
        <v>16</v>
      </c>
      <c r="N7583">
        <f t="shared" si="596"/>
        <v>1</v>
      </c>
      <c r="O7583" s="5">
        <f t="shared" si="597"/>
        <v>10.5</v>
      </c>
    </row>
    <row r="7584" spans="1:15" x14ac:dyDescent="0.25">
      <c r="A7584">
        <v>7671</v>
      </c>
      <c r="B7584">
        <v>3377</v>
      </c>
      <c r="C7584">
        <f>IF(COUNTIF($B$2:B7584,B7584)=1,1,0)</f>
        <v>1</v>
      </c>
      <c r="D7584" s="1">
        <v>44983</v>
      </c>
      <c r="E7584" s="2">
        <v>0.68907407407407406</v>
      </c>
      <c r="F7584">
        <v>108</v>
      </c>
      <c r="G7584" t="str">
        <f>IFERROR(INDEX(menu_items!$B:$B,MATCH(F7584,menu_items!$A:$A,0)),"Unknown value")</f>
        <v>Tofu Pad Thai</v>
      </c>
      <c r="H7584" t="str">
        <f>IFERROR(INDEX(menu_items!$C:$C,MATCH(F7584,menu_items!$A:$A,0)),"Unknown value")</f>
        <v>Asian</v>
      </c>
      <c r="I7584" s="5">
        <f>IFERROR(INDEX(menu_items!$D:$D,MATCH(F7584,menu_items!$A:$A,0)),0)</f>
        <v>14.5</v>
      </c>
      <c r="J7584" t="str">
        <f t="shared" si="593"/>
        <v>Sun</v>
      </c>
      <c r="K7584">
        <f t="shared" si="594"/>
        <v>26</v>
      </c>
      <c r="L7584" t="str">
        <f t="shared" si="595"/>
        <v>Feb</v>
      </c>
      <c r="M7584">
        <v>16</v>
      </c>
      <c r="N7584">
        <f t="shared" si="596"/>
        <v>1</v>
      </c>
      <c r="O7584" s="5">
        <f t="shared" si="597"/>
        <v>14.5</v>
      </c>
    </row>
    <row r="7585" spans="1:15" x14ac:dyDescent="0.25">
      <c r="A7585">
        <v>7672</v>
      </c>
      <c r="B7585">
        <v>3378</v>
      </c>
      <c r="C7585">
        <f>IF(COUNTIF($B$2:B7585,B7585)=1,1,0)</f>
        <v>1</v>
      </c>
      <c r="D7585" s="1">
        <v>44983</v>
      </c>
      <c r="E7585" s="2">
        <v>0.70377314814814818</v>
      </c>
      <c r="F7585">
        <v>118</v>
      </c>
      <c r="G7585" t="str">
        <f>IFERROR(INDEX(menu_items!$B:$B,MATCH(F7585,menu_items!$A:$A,0)),"Unknown value")</f>
        <v>Steak Burrito</v>
      </c>
      <c r="H7585" t="str">
        <f>IFERROR(INDEX(menu_items!$C:$C,MATCH(F7585,menu_items!$A:$A,0)),"Unknown value")</f>
        <v>Mexican</v>
      </c>
      <c r="I7585" s="5">
        <f>IFERROR(INDEX(menu_items!$D:$D,MATCH(F7585,menu_items!$A:$A,0)),0)</f>
        <v>14.95</v>
      </c>
      <c r="J7585" t="str">
        <f t="shared" si="593"/>
        <v>Sun</v>
      </c>
      <c r="K7585">
        <f t="shared" si="594"/>
        <v>26</v>
      </c>
      <c r="L7585" t="str">
        <f t="shared" si="595"/>
        <v>Feb</v>
      </c>
      <c r="M7585">
        <v>16</v>
      </c>
      <c r="N7585">
        <f t="shared" si="596"/>
        <v>1</v>
      </c>
      <c r="O7585" s="5">
        <f t="shared" si="597"/>
        <v>14.95</v>
      </c>
    </row>
    <row r="7586" spans="1:15" x14ac:dyDescent="0.25">
      <c r="A7586">
        <v>7673</v>
      </c>
      <c r="B7586">
        <v>3379</v>
      </c>
      <c r="C7586">
        <f>IF(COUNTIF($B$2:B7586,B7586)=1,1,0)</f>
        <v>1</v>
      </c>
      <c r="D7586" s="1">
        <v>44983</v>
      </c>
      <c r="E7586" s="2">
        <v>0.70505787037037038</v>
      </c>
      <c r="F7586">
        <v>127</v>
      </c>
      <c r="G7586" t="str">
        <f>IFERROR(INDEX(menu_items!$B:$B,MATCH(F7586,menu_items!$A:$A,0)),"Unknown value")</f>
        <v>Meat Lasagna</v>
      </c>
      <c r="H7586" t="str">
        <f>IFERROR(INDEX(menu_items!$C:$C,MATCH(F7586,menu_items!$A:$A,0)),"Unknown value")</f>
        <v>Italian</v>
      </c>
      <c r="I7586" s="5">
        <f>IFERROR(INDEX(menu_items!$D:$D,MATCH(F7586,menu_items!$A:$A,0)),0)</f>
        <v>17.95</v>
      </c>
      <c r="J7586" t="str">
        <f t="shared" si="593"/>
        <v>Sun</v>
      </c>
      <c r="K7586">
        <f t="shared" si="594"/>
        <v>26</v>
      </c>
      <c r="L7586" t="str">
        <f t="shared" si="595"/>
        <v>Feb</v>
      </c>
      <c r="M7586">
        <v>16</v>
      </c>
      <c r="N7586">
        <f t="shared" si="596"/>
        <v>2</v>
      </c>
      <c r="O7586" s="5">
        <f t="shared" si="597"/>
        <v>32.9</v>
      </c>
    </row>
    <row r="7587" spans="1:15" x14ac:dyDescent="0.25">
      <c r="A7587">
        <v>7674</v>
      </c>
      <c r="B7587">
        <v>3379</v>
      </c>
      <c r="C7587">
        <f>IF(COUNTIF($B$2:B7587,B7587)=1,1,0)</f>
        <v>0</v>
      </c>
      <c r="D7587" s="1">
        <v>44983</v>
      </c>
      <c r="E7587" s="2">
        <v>0.70505787037037038</v>
      </c>
      <c r="F7587">
        <v>118</v>
      </c>
      <c r="G7587" t="str">
        <f>IFERROR(INDEX(menu_items!$B:$B,MATCH(F7587,menu_items!$A:$A,0)),"Unknown value")</f>
        <v>Steak Burrito</v>
      </c>
      <c r="H7587" t="str">
        <f>IFERROR(INDEX(menu_items!$C:$C,MATCH(F7587,menu_items!$A:$A,0)),"Unknown value")</f>
        <v>Mexican</v>
      </c>
      <c r="I7587" s="5">
        <f>IFERROR(INDEX(menu_items!$D:$D,MATCH(F7587,menu_items!$A:$A,0)),0)</f>
        <v>14.95</v>
      </c>
      <c r="J7587" t="str">
        <f t="shared" si="593"/>
        <v>Sun</v>
      </c>
      <c r="K7587">
        <f t="shared" si="594"/>
        <v>26</v>
      </c>
      <c r="L7587" t="str">
        <f t="shared" si="595"/>
        <v>Feb</v>
      </c>
      <c r="M7587">
        <v>16</v>
      </c>
      <c r="N7587">
        <f t="shared" si="596"/>
        <v>2</v>
      </c>
      <c r="O7587" s="5">
        <f t="shared" si="597"/>
        <v>32.9</v>
      </c>
    </row>
    <row r="7588" spans="1:15" x14ac:dyDescent="0.25">
      <c r="A7588">
        <v>7675</v>
      </c>
      <c r="B7588">
        <v>3380</v>
      </c>
      <c r="C7588">
        <f>IF(COUNTIF($B$2:B7588,B7588)=1,1,0)</f>
        <v>1</v>
      </c>
      <c r="D7588" s="1">
        <v>44983</v>
      </c>
      <c r="E7588" s="2">
        <v>0.7200347222222222</v>
      </c>
      <c r="F7588">
        <v>128</v>
      </c>
      <c r="G7588" t="str">
        <f>IFERROR(INDEX(menu_items!$B:$B,MATCH(F7588,menu_items!$A:$A,0)),"Unknown value")</f>
        <v>Cheese Lasagna</v>
      </c>
      <c r="H7588" t="str">
        <f>IFERROR(INDEX(menu_items!$C:$C,MATCH(F7588,menu_items!$A:$A,0)),"Unknown value")</f>
        <v>Italian</v>
      </c>
      <c r="I7588" s="5">
        <f>IFERROR(INDEX(menu_items!$D:$D,MATCH(F7588,menu_items!$A:$A,0)),0)</f>
        <v>15.5</v>
      </c>
      <c r="J7588" t="str">
        <f t="shared" si="593"/>
        <v>Sun</v>
      </c>
      <c r="K7588">
        <f t="shared" si="594"/>
        <v>26</v>
      </c>
      <c r="L7588" t="str">
        <f t="shared" si="595"/>
        <v>Feb</v>
      </c>
      <c r="M7588">
        <v>17</v>
      </c>
      <c r="N7588">
        <f t="shared" si="596"/>
        <v>2</v>
      </c>
      <c r="O7588" s="5">
        <f t="shared" si="597"/>
        <v>26</v>
      </c>
    </row>
    <row r="7589" spans="1:15" x14ac:dyDescent="0.25">
      <c r="A7589">
        <v>7676</v>
      </c>
      <c r="B7589">
        <v>3380</v>
      </c>
      <c r="C7589">
        <f>IF(COUNTIF($B$2:B7589,B7589)=1,1,0)</f>
        <v>0</v>
      </c>
      <c r="D7589" s="1">
        <v>44983</v>
      </c>
      <c r="E7589" s="2">
        <v>0.7200347222222222</v>
      </c>
      <c r="F7589">
        <v>121</v>
      </c>
      <c r="G7589" t="str">
        <f>IFERROR(INDEX(menu_items!$B:$B,MATCH(F7589,menu_items!$A:$A,0)),"Unknown value")</f>
        <v>Cheese Quesadillas</v>
      </c>
      <c r="H7589" t="str">
        <f>IFERROR(INDEX(menu_items!$C:$C,MATCH(F7589,menu_items!$A:$A,0)),"Unknown value")</f>
        <v>Mexican</v>
      </c>
      <c r="I7589" s="5">
        <f>IFERROR(INDEX(menu_items!$D:$D,MATCH(F7589,menu_items!$A:$A,0)),0)</f>
        <v>10.5</v>
      </c>
      <c r="J7589" t="str">
        <f t="shared" si="593"/>
        <v>Sun</v>
      </c>
      <c r="K7589">
        <f t="shared" si="594"/>
        <v>26</v>
      </c>
      <c r="L7589" t="str">
        <f t="shared" si="595"/>
        <v>Feb</v>
      </c>
      <c r="M7589">
        <v>17</v>
      </c>
      <c r="N7589">
        <f t="shared" si="596"/>
        <v>2</v>
      </c>
      <c r="O7589" s="5">
        <f t="shared" si="597"/>
        <v>26</v>
      </c>
    </row>
    <row r="7590" spans="1:15" x14ac:dyDescent="0.25">
      <c r="A7590">
        <v>7677</v>
      </c>
      <c r="B7590">
        <v>3381</v>
      </c>
      <c r="C7590">
        <f>IF(COUNTIF($B$2:B7590,B7590)=1,1,0)</f>
        <v>1</v>
      </c>
      <c r="D7590" s="1">
        <v>44983</v>
      </c>
      <c r="E7590" s="2">
        <v>0.72366898148148151</v>
      </c>
      <c r="F7590">
        <v>108</v>
      </c>
      <c r="G7590" t="str">
        <f>IFERROR(INDEX(menu_items!$B:$B,MATCH(F7590,menu_items!$A:$A,0)),"Unknown value")</f>
        <v>Tofu Pad Thai</v>
      </c>
      <c r="H7590" t="str">
        <f>IFERROR(INDEX(menu_items!$C:$C,MATCH(F7590,menu_items!$A:$A,0)),"Unknown value")</f>
        <v>Asian</v>
      </c>
      <c r="I7590" s="5">
        <f>IFERROR(INDEX(menu_items!$D:$D,MATCH(F7590,menu_items!$A:$A,0)),0)</f>
        <v>14.5</v>
      </c>
      <c r="J7590" t="str">
        <f t="shared" si="593"/>
        <v>Sun</v>
      </c>
      <c r="K7590">
        <f t="shared" si="594"/>
        <v>26</v>
      </c>
      <c r="L7590" t="str">
        <f t="shared" si="595"/>
        <v>Feb</v>
      </c>
      <c r="M7590">
        <v>17</v>
      </c>
      <c r="N7590">
        <f t="shared" si="596"/>
        <v>2</v>
      </c>
      <c r="O7590" s="5">
        <f t="shared" si="597"/>
        <v>31.45</v>
      </c>
    </row>
    <row r="7591" spans="1:15" x14ac:dyDescent="0.25">
      <c r="A7591">
        <v>7678</v>
      </c>
      <c r="B7591">
        <v>3381</v>
      </c>
      <c r="C7591">
        <f>IF(COUNTIF($B$2:B7591,B7591)=1,1,0)</f>
        <v>0</v>
      </c>
      <c r="D7591" s="1">
        <v>44983</v>
      </c>
      <c r="E7591" s="2">
        <v>0.72366898148148151</v>
      </c>
      <c r="F7591">
        <v>132</v>
      </c>
      <c r="G7591" t="str">
        <f>IFERROR(INDEX(menu_items!$B:$B,MATCH(F7591,menu_items!$A:$A,0)),"Unknown value")</f>
        <v>Eggplant Parmesan</v>
      </c>
      <c r="H7591" t="str">
        <f>IFERROR(INDEX(menu_items!$C:$C,MATCH(F7591,menu_items!$A:$A,0)),"Unknown value")</f>
        <v>Italian</v>
      </c>
      <c r="I7591" s="5">
        <f>IFERROR(INDEX(menu_items!$D:$D,MATCH(F7591,menu_items!$A:$A,0)),0)</f>
        <v>16.95</v>
      </c>
      <c r="J7591" t="str">
        <f t="shared" si="593"/>
        <v>Sun</v>
      </c>
      <c r="K7591">
        <f t="shared" si="594"/>
        <v>26</v>
      </c>
      <c r="L7591" t="str">
        <f t="shared" si="595"/>
        <v>Feb</v>
      </c>
      <c r="M7591">
        <v>17</v>
      </c>
      <c r="N7591">
        <f t="shared" si="596"/>
        <v>2</v>
      </c>
      <c r="O7591" s="5">
        <f t="shared" si="597"/>
        <v>31.45</v>
      </c>
    </row>
    <row r="7592" spans="1:15" x14ac:dyDescent="0.25">
      <c r="A7592">
        <v>7679</v>
      </c>
      <c r="B7592">
        <v>3382</v>
      </c>
      <c r="C7592">
        <f>IF(COUNTIF($B$2:B7592,B7592)=1,1,0)</f>
        <v>1</v>
      </c>
      <c r="D7592" s="1">
        <v>44983</v>
      </c>
      <c r="E7592" s="2">
        <v>0.7254976851851852</v>
      </c>
      <c r="F7592">
        <v>103</v>
      </c>
      <c r="G7592" t="str">
        <f>IFERROR(INDEX(menu_items!$B:$B,MATCH(F7592,menu_items!$A:$A,0)),"Unknown value")</f>
        <v>Hot Dog</v>
      </c>
      <c r="H7592" t="str">
        <f>IFERROR(INDEX(menu_items!$C:$C,MATCH(F7592,menu_items!$A:$A,0)),"Unknown value")</f>
        <v>American</v>
      </c>
      <c r="I7592" s="5">
        <f>IFERROR(INDEX(menu_items!$D:$D,MATCH(F7592,menu_items!$A:$A,0)),0)</f>
        <v>9</v>
      </c>
      <c r="J7592" t="str">
        <f t="shared" si="593"/>
        <v>Sun</v>
      </c>
      <c r="K7592">
        <f t="shared" si="594"/>
        <v>26</v>
      </c>
      <c r="L7592" t="str">
        <f t="shared" si="595"/>
        <v>Feb</v>
      </c>
      <c r="M7592">
        <v>17</v>
      </c>
      <c r="N7592">
        <f t="shared" si="596"/>
        <v>3</v>
      </c>
      <c r="O7592" s="5">
        <f t="shared" si="597"/>
        <v>34.9</v>
      </c>
    </row>
    <row r="7593" spans="1:15" x14ac:dyDescent="0.25">
      <c r="A7593">
        <v>7680</v>
      </c>
      <c r="B7593">
        <v>3382</v>
      </c>
      <c r="C7593">
        <f>IF(COUNTIF($B$2:B7593,B7593)=1,1,0)</f>
        <v>0</v>
      </c>
      <c r="D7593" s="1">
        <v>44983</v>
      </c>
      <c r="E7593" s="2">
        <v>0.7254976851851852</v>
      </c>
      <c r="F7593">
        <v>111</v>
      </c>
      <c r="G7593" t="str">
        <f>IFERROR(INDEX(menu_items!$B:$B,MATCH(F7593,menu_items!$A:$A,0)),"Unknown value")</f>
        <v>California Roll</v>
      </c>
      <c r="H7593" t="str">
        <f>IFERROR(INDEX(menu_items!$C:$C,MATCH(F7593,menu_items!$A:$A,0)),"Unknown value")</f>
        <v>Asian</v>
      </c>
      <c r="I7593" s="5">
        <f>IFERROR(INDEX(menu_items!$D:$D,MATCH(F7593,menu_items!$A:$A,0)),0)</f>
        <v>11.95</v>
      </c>
      <c r="J7593" t="str">
        <f t="shared" si="593"/>
        <v>Sun</v>
      </c>
      <c r="K7593">
        <f t="shared" si="594"/>
        <v>26</v>
      </c>
      <c r="L7593" t="str">
        <f t="shared" si="595"/>
        <v>Feb</v>
      </c>
      <c r="M7593">
        <v>17</v>
      </c>
      <c r="N7593">
        <f t="shared" si="596"/>
        <v>3</v>
      </c>
      <c r="O7593" s="5">
        <f t="shared" si="597"/>
        <v>34.9</v>
      </c>
    </row>
    <row r="7594" spans="1:15" x14ac:dyDescent="0.25">
      <c r="A7594">
        <v>7681</v>
      </c>
      <c r="B7594">
        <v>3382</v>
      </c>
      <c r="C7594">
        <f>IF(COUNTIF($B$2:B7594,B7594)=1,1,0)</f>
        <v>0</v>
      </c>
      <c r="D7594" s="1">
        <v>44983</v>
      </c>
      <c r="E7594" s="2">
        <v>0.7254976851851852</v>
      </c>
      <c r="F7594">
        <v>120</v>
      </c>
      <c r="G7594" t="str">
        <f>IFERROR(INDEX(menu_items!$B:$B,MATCH(F7594,menu_items!$A:$A,0)),"Unknown value")</f>
        <v>Steak Torta</v>
      </c>
      <c r="H7594" t="str">
        <f>IFERROR(INDEX(menu_items!$C:$C,MATCH(F7594,menu_items!$A:$A,0)),"Unknown value")</f>
        <v>Mexican</v>
      </c>
      <c r="I7594" s="5">
        <f>IFERROR(INDEX(menu_items!$D:$D,MATCH(F7594,menu_items!$A:$A,0)),0)</f>
        <v>13.95</v>
      </c>
      <c r="J7594" t="str">
        <f t="shared" ref="J7594:J7656" si="598">TEXT(D7594,"ddd")</f>
        <v>Sun</v>
      </c>
      <c r="K7594">
        <f t="shared" ref="K7594:K7656" si="599">DAY(D7594)</f>
        <v>26</v>
      </c>
      <c r="L7594" t="str">
        <f t="shared" ref="L7594:L7656" si="600">TEXT(D7594,"mmm")</f>
        <v>Feb</v>
      </c>
      <c r="M7594">
        <v>17</v>
      </c>
      <c r="N7594">
        <f t="shared" si="596"/>
        <v>3</v>
      </c>
      <c r="O7594" s="5">
        <f t="shared" si="597"/>
        <v>34.9</v>
      </c>
    </row>
    <row r="7595" spans="1:15" x14ac:dyDescent="0.25">
      <c r="A7595">
        <v>7682</v>
      </c>
      <c r="B7595">
        <v>3383</v>
      </c>
      <c r="C7595">
        <f>IF(COUNTIF($B$2:B7595,B7595)=1,1,0)</f>
        <v>1</v>
      </c>
      <c r="D7595" s="1">
        <v>44983</v>
      </c>
      <c r="E7595" s="2">
        <v>0.73002314814814817</v>
      </c>
      <c r="F7595">
        <v>107</v>
      </c>
      <c r="G7595" t="str">
        <f>IFERROR(INDEX(menu_items!$B:$B,MATCH(F7595,menu_items!$A:$A,0)),"Unknown value")</f>
        <v>Orange Chicken</v>
      </c>
      <c r="H7595" t="str">
        <f>IFERROR(INDEX(menu_items!$C:$C,MATCH(F7595,menu_items!$A:$A,0)),"Unknown value")</f>
        <v>Asian</v>
      </c>
      <c r="I7595" s="5">
        <f>IFERROR(INDEX(menu_items!$D:$D,MATCH(F7595,menu_items!$A:$A,0)),0)</f>
        <v>16.5</v>
      </c>
      <c r="J7595" t="str">
        <f t="shared" si="598"/>
        <v>Sun</v>
      </c>
      <c r="K7595">
        <f t="shared" si="599"/>
        <v>26</v>
      </c>
      <c r="L7595" t="str">
        <f t="shared" si="600"/>
        <v>Feb</v>
      </c>
      <c r="M7595">
        <v>17</v>
      </c>
      <c r="N7595">
        <f t="shared" si="596"/>
        <v>1</v>
      </c>
      <c r="O7595" s="5">
        <f t="shared" si="597"/>
        <v>16.5</v>
      </c>
    </row>
    <row r="7596" spans="1:15" x14ac:dyDescent="0.25">
      <c r="A7596">
        <v>7683</v>
      </c>
      <c r="B7596">
        <v>3384</v>
      </c>
      <c r="C7596">
        <f>IF(COUNTIF($B$2:B7596,B7596)=1,1,0)</f>
        <v>1</v>
      </c>
      <c r="D7596" s="1">
        <v>44983</v>
      </c>
      <c r="E7596" s="2">
        <v>0.73424768518518524</v>
      </c>
      <c r="F7596">
        <v>109</v>
      </c>
      <c r="G7596" t="str">
        <f>IFERROR(INDEX(menu_items!$B:$B,MATCH(F7596,menu_items!$A:$A,0)),"Unknown value")</f>
        <v>Korean Beef Bowl</v>
      </c>
      <c r="H7596" t="str">
        <f>IFERROR(INDEX(menu_items!$C:$C,MATCH(F7596,menu_items!$A:$A,0)),"Unknown value")</f>
        <v>Asian</v>
      </c>
      <c r="I7596" s="5">
        <f>IFERROR(INDEX(menu_items!$D:$D,MATCH(F7596,menu_items!$A:$A,0)),0)</f>
        <v>17.95</v>
      </c>
      <c r="J7596" t="str">
        <f t="shared" si="598"/>
        <v>Sun</v>
      </c>
      <c r="K7596">
        <f t="shared" si="599"/>
        <v>26</v>
      </c>
      <c r="L7596" t="str">
        <f t="shared" si="600"/>
        <v>Feb</v>
      </c>
      <c r="M7596">
        <v>17</v>
      </c>
      <c r="N7596">
        <f t="shared" si="596"/>
        <v>4</v>
      </c>
      <c r="O7596" s="5">
        <f t="shared" si="597"/>
        <v>58.400000000000006</v>
      </c>
    </row>
    <row r="7597" spans="1:15" x14ac:dyDescent="0.25">
      <c r="A7597">
        <v>7684</v>
      </c>
      <c r="B7597">
        <v>3384</v>
      </c>
      <c r="C7597">
        <f>IF(COUNTIF($B$2:B7597,B7597)=1,1,0)</f>
        <v>0</v>
      </c>
      <c r="D7597" s="1">
        <v>44983</v>
      </c>
      <c r="E7597" s="2">
        <v>0.73424768518518524</v>
      </c>
      <c r="F7597">
        <v>128</v>
      </c>
      <c r="G7597" t="str">
        <f>IFERROR(INDEX(menu_items!$B:$B,MATCH(F7597,menu_items!$A:$A,0)),"Unknown value")</f>
        <v>Cheese Lasagna</v>
      </c>
      <c r="H7597" t="str">
        <f>IFERROR(INDEX(menu_items!$C:$C,MATCH(F7597,menu_items!$A:$A,0)),"Unknown value")</f>
        <v>Italian</v>
      </c>
      <c r="I7597" s="5">
        <f>IFERROR(INDEX(menu_items!$D:$D,MATCH(F7597,menu_items!$A:$A,0)),0)</f>
        <v>15.5</v>
      </c>
      <c r="J7597" t="str">
        <f t="shared" si="598"/>
        <v>Sun</v>
      </c>
      <c r="K7597">
        <f t="shared" si="599"/>
        <v>26</v>
      </c>
      <c r="L7597" t="str">
        <f t="shared" si="600"/>
        <v>Feb</v>
      </c>
      <c r="M7597">
        <v>17</v>
      </c>
      <c r="N7597">
        <f t="shared" si="596"/>
        <v>4</v>
      </c>
      <c r="O7597" s="5">
        <f t="shared" si="597"/>
        <v>58.400000000000006</v>
      </c>
    </row>
    <row r="7598" spans="1:15" x14ac:dyDescent="0.25">
      <c r="A7598">
        <v>7685</v>
      </c>
      <c r="B7598">
        <v>3384</v>
      </c>
      <c r="C7598">
        <f>IF(COUNTIF($B$2:B7598,B7598)=1,1,0)</f>
        <v>0</v>
      </c>
      <c r="D7598" s="1">
        <v>44983</v>
      </c>
      <c r="E7598" s="2">
        <v>0.73424768518518524</v>
      </c>
      <c r="F7598">
        <v>131</v>
      </c>
      <c r="G7598" t="str">
        <f>IFERROR(INDEX(menu_items!$B:$B,MATCH(F7598,menu_items!$A:$A,0)),"Unknown value")</f>
        <v>Chicken Parmesan</v>
      </c>
      <c r="H7598" t="str">
        <f>IFERROR(INDEX(menu_items!$C:$C,MATCH(F7598,menu_items!$A:$A,0)),"Unknown value")</f>
        <v>Italian</v>
      </c>
      <c r="I7598" s="5">
        <f>IFERROR(INDEX(menu_items!$D:$D,MATCH(F7598,menu_items!$A:$A,0)),0)</f>
        <v>17.95</v>
      </c>
      <c r="J7598" t="str">
        <f t="shared" si="598"/>
        <v>Sun</v>
      </c>
      <c r="K7598">
        <f t="shared" si="599"/>
        <v>26</v>
      </c>
      <c r="L7598" t="str">
        <f t="shared" si="600"/>
        <v>Feb</v>
      </c>
      <c r="M7598">
        <v>17</v>
      </c>
      <c r="N7598">
        <f t="shared" si="596"/>
        <v>4</v>
      </c>
      <c r="O7598" s="5">
        <f t="shared" si="597"/>
        <v>58.400000000000006</v>
      </c>
    </row>
    <row r="7599" spans="1:15" x14ac:dyDescent="0.25">
      <c r="A7599">
        <v>7686</v>
      </c>
      <c r="B7599">
        <v>3384</v>
      </c>
      <c r="C7599">
        <f>IF(COUNTIF($B$2:B7599,B7599)=1,1,0)</f>
        <v>0</v>
      </c>
      <c r="D7599" s="1">
        <v>44983</v>
      </c>
      <c r="E7599" s="2">
        <v>0.73424768518518524</v>
      </c>
      <c r="F7599">
        <v>106</v>
      </c>
      <c r="G7599" t="str">
        <f>IFERROR(INDEX(menu_items!$B:$B,MATCH(F7599,menu_items!$A:$A,0)),"Unknown value")</f>
        <v>French Fries</v>
      </c>
      <c r="H7599" t="str">
        <f>IFERROR(INDEX(menu_items!$C:$C,MATCH(F7599,menu_items!$A:$A,0)),"Unknown value")</f>
        <v>American</v>
      </c>
      <c r="I7599" s="5">
        <f>IFERROR(INDEX(menu_items!$D:$D,MATCH(F7599,menu_items!$A:$A,0)),0)</f>
        <v>7</v>
      </c>
      <c r="J7599" t="str">
        <f t="shared" si="598"/>
        <v>Sun</v>
      </c>
      <c r="K7599">
        <f t="shared" si="599"/>
        <v>26</v>
      </c>
      <c r="L7599" t="str">
        <f t="shared" si="600"/>
        <v>Feb</v>
      </c>
      <c r="M7599">
        <v>17</v>
      </c>
      <c r="N7599">
        <f t="shared" si="596"/>
        <v>4</v>
      </c>
      <c r="O7599" s="5">
        <f t="shared" si="597"/>
        <v>58.400000000000006</v>
      </c>
    </row>
    <row r="7600" spans="1:15" x14ac:dyDescent="0.25">
      <c r="A7600">
        <v>7687</v>
      </c>
      <c r="B7600">
        <v>3385</v>
      </c>
      <c r="C7600">
        <f>IF(COUNTIF($B$2:B7600,B7600)=1,1,0)</f>
        <v>1</v>
      </c>
      <c r="D7600" s="1">
        <v>44983</v>
      </c>
      <c r="E7600" s="2">
        <v>0.73960648148148145</v>
      </c>
      <c r="F7600">
        <v>109</v>
      </c>
      <c r="G7600" t="str">
        <f>IFERROR(INDEX(menu_items!$B:$B,MATCH(F7600,menu_items!$A:$A,0)),"Unknown value")</f>
        <v>Korean Beef Bowl</v>
      </c>
      <c r="H7600" t="str">
        <f>IFERROR(INDEX(menu_items!$C:$C,MATCH(F7600,menu_items!$A:$A,0)),"Unknown value")</f>
        <v>Asian</v>
      </c>
      <c r="I7600" s="5">
        <f>IFERROR(INDEX(menu_items!$D:$D,MATCH(F7600,menu_items!$A:$A,0)),0)</f>
        <v>17.95</v>
      </c>
      <c r="J7600" t="str">
        <f t="shared" si="598"/>
        <v>Sun</v>
      </c>
      <c r="K7600">
        <f t="shared" si="599"/>
        <v>26</v>
      </c>
      <c r="L7600" t="str">
        <f t="shared" si="600"/>
        <v>Feb</v>
      </c>
      <c r="M7600">
        <v>17</v>
      </c>
      <c r="N7600">
        <f t="shared" si="596"/>
        <v>2</v>
      </c>
      <c r="O7600" s="5">
        <f t="shared" si="597"/>
        <v>29.9</v>
      </c>
    </row>
    <row r="7601" spans="1:15" x14ac:dyDescent="0.25">
      <c r="A7601">
        <v>7688</v>
      </c>
      <c r="B7601">
        <v>3385</v>
      </c>
      <c r="C7601">
        <f>IF(COUNTIF($B$2:B7601,B7601)=1,1,0)</f>
        <v>0</v>
      </c>
      <c r="D7601" s="1">
        <v>44983</v>
      </c>
      <c r="E7601" s="2">
        <v>0.73960648148148145</v>
      </c>
      <c r="F7601">
        <v>119</v>
      </c>
      <c r="G7601" t="str">
        <f>IFERROR(INDEX(menu_items!$B:$B,MATCH(F7601,menu_items!$A:$A,0)),"Unknown value")</f>
        <v>Chicken Torta</v>
      </c>
      <c r="H7601" t="str">
        <f>IFERROR(INDEX(menu_items!$C:$C,MATCH(F7601,menu_items!$A:$A,0)),"Unknown value")</f>
        <v>Mexican</v>
      </c>
      <c r="I7601" s="5">
        <f>IFERROR(INDEX(menu_items!$D:$D,MATCH(F7601,menu_items!$A:$A,0)),0)</f>
        <v>11.95</v>
      </c>
      <c r="J7601" t="str">
        <f t="shared" si="598"/>
        <v>Sun</v>
      </c>
      <c r="K7601">
        <f t="shared" si="599"/>
        <v>26</v>
      </c>
      <c r="L7601" t="str">
        <f t="shared" si="600"/>
        <v>Feb</v>
      </c>
      <c r="M7601">
        <v>17</v>
      </c>
      <c r="N7601">
        <f t="shared" si="596"/>
        <v>2</v>
      </c>
      <c r="O7601" s="5">
        <f t="shared" si="597"/>
        <v>29.9</v>
      </c>
    </row>
    <row r="7602" spans="1:15" x14ac:dyDescent="0.25">
      <c r="A7602">
        <v>7689</v>
      </c>
      <c r="B7602">
        <v>3386</v>
      </c>
      <c r="C7602">
        <f>IF(COUNTIF($B$2:B7602,B7602)=1,1,0)</f>
        <v>1</v>
      </c>
      <c r="D7602" s="1">
        <v>44983</v>
      </c>
      <c r="E7602" s="2">
        <v>0.74328703703703702</v>
      </c>
      <c r="F7602">
        <v>102</v>
      </c>
      <c r="G7602" t="str">
        <f>IFERROR(INDEX(menu_items!$B:$B,MATCH(F7602,menu_items!$A:$A,0)),"Unknown value")</f>
        <v>Cheeseburger</v>
      </c>
      <c r="H7602" t="str">
        <f>IFERROR(INDEX(menu_items!$C:$C,MATCH(F7602,menu_items!$A:$A,0)),"Unknown value")</f>
        <v>American</v>
      </c>
      <c r="I7602" s="5">
        <f>IFERROR(INDEX(menu_items!$D:$D,MATCH(F7602,menu_items!$A:$A,0)),0)</f>
        <v>13.95</v>
      </c>
      <c r="J7602" t="str">
        <f t="shared" si="598"/>
        <v>Sun</v>
      </c>
      <c r="K7602">
        <f t="shared" si="599"/>
        <v>26</v>
      </c>
      <c r="L7602" t="str">
        <f t="shared" si="600"/>
        <v>Feb</v>
      </c>
      <c r="M7602">
        <v>17</v>
      </c>
      <c r="N7602">
        <f t="shared" si="596"/>
        <v>2</v>
      </c>
      <c r="O7602" s="5">
        <f t="shared" si="597"/>
        <v>31.9</v>
      </c>
    </row>
    <row r="7603" spans="1:15" x14ac:dyDescent="0.25">
      <c r="A7603">
        <v>7690</v>
      </c>
      <c r="B7603">
        <v>3386</v>
      </c>
      <c r="C7603">
        <f>IF(COUNTIF($B$2:B7603,B7603)=1,1,0)</f>
        <v>0</v>
      </c>
      <c r="D7603" s="1">
        <v>44983</v>
      </c>
      <c r="E7603" s="2">
        <v>0.74328703703703702</v>
      </c>
      <c r="F7603">
        <v>131</v>
      </c>
      <c r="G7603" t="str">
        <f>IFERROR(INDEX(menu_items!$B:$B,MATCH(F7603,menu_items!$A:$A,0)),"Unknown value")</f>
        <v>Chicken Parmesan</v>
      </c>
      <c r="H7603" t="str">
        <f>IFERROR(INDEX(menu_items!$C:$C,MATCH(F7603,menu_items!$A:$A,0)),"Unknown value")</f>
        <v>Italian</v>
      </c>
      <c r="I7603" s="5">
        <f>IFERROR(INDEX(menu_items!$D:$D,MATCH(F7603,menu_items!$A:$A,0)),0)</f>
        <v>17.95</v>
      </c>
      <c r="J7603" t="str">
        <f t="shared" si="598"/>
        <v>Sun</v>
      </c>
      <c r="K7603">
        <f t="shared" si="599"/>
        <v>26</v>
      </c>
      <c r="L7603" t="str">
        <f t="shared" si="600"/>
        <v>Feb</v>
      </c>
      <c r="M7603">
        <v>17</v>
      </c>
      <c r="N7603">
        <f t="shared" si="596"/>
        <v>2</v>
      </c>
      <c r="O7603" s="5">
        <f t="shared" si="597"/>
        <v>31.9</v>
      </c>
    </row>
    <row r="7604" spans="1:15" x14ac:dyDescent="0.25">
      <c r="A7604">
        <v>7691</v>
      </c>
      <c r="B7604">
        <v>3387</v>
      </c>
      <c r="C7604">
        <f>IF(COUNTIF($B$2:B7604,B7604)=1,1,0)</f>
        <v>1</v>
      </c>
      <c r="D7604" s="1">
        <v>44983</v>
      </c>
      <c r="E7604" s="2">
        <v>0.7441550925925926</v>
      </c>
      <c r="F7604">
        <v>108</v>
      </c>
      <c r="G7604" t="str">
        <f>IFERROR(INDEX(menu_items!$B:$B,MATCH(F7604,menu_items!$A:$A,0)),"Unknown value")</f>
        <v>Tofu Pad Thai</v>
      </c>
      <c r="H7604" t="str">
        <f>IFERROR(INDEX(menu_items!$C:$C,MATCH(F7604,menu_items!$A:$A,0)),"Unknown value")</f>
        <v>Asian</v>
      </c>
      <c r="I7604" s="5">
        <f>IFERROR(INDEX(menu_items!$D:$D,MATCH(F7604,menu_items!$A:$A,0)),0)</f>
        <v>14.5</v>
      </c>
      <c r="J7604" t="str">
        <f t="shared" si="598"/>
        <v>Sun</v>
      </c>
      <c r="K7604">
        <f t="shared" si="599"/>
        <v>26</v>
      </c>
      <c r="L7604" t="str">
        <f t="shared" si="600"/>
        <v>Feb</v>
      </c>
      <c r="M7604">
        <v>17</v>
      </c>
      <c r="N7604">
        <f t="shared" si="596"/>
        <v>3</v>
      </c>
      <c r="O7604" s="5">
        <f t="shared" si="597"/>
        <v>38.950000000000003</v>
      </c>
    </row>
    <row r="7605" spans="1:15" x14ac:dyDescent="0.25">
      <c r="A7605">
        <v>7692</v>
      </c>
      <c r="B7605">
        <v>3387</v>
      </c>
      <c r="C7605">
        <f>IF(COUNTIF($B$2:B7605,B7605)=1,1,0)</f>
        <v>0</v>
      </c>
      <c r="D7605" s="1">
        <v>44983</v>
      </c>
      <c r="E7605" s="2">
        <v>0.7441550925925926</v>
      </c>
      <c r="F7605">
        <v>120</v>
      </c>
      <c r="G7605" t="str">
        <f>IFERROR(INDEX(menu_items!$B:$B,MATCH(F7605,menu_items!$A:$A,0)),"Unknown value")</f>
        <v>Steak Torta</v>
      </c>
      <c r="H7605" t="str">
        <f>IFERROR(INDEX(menu_items!$C:$C,MATCH(F7605,menu_items!$A:$A,0)),"Unknown value")</f>
        <v>Mexican</v>
      </c>
      <c r="I7605" s="5">
        <f>IFERROR(INDEX(menu_items!$D:$D,MATCH(F7605,menu_items!$A:$A,0)),0)</f>
        <v>13.95</v>
      </c>
      <c r="J7605" t="str">
        <f t="shared" si="598"/>
        <v>Sun</v>
      </c>
      <c r="K7605">
        <f t="shared" si="599"/>
        <v>26</v>
      </c>
      <c r="L7605" t="str">
        <f t="shared" si="600"/>
        <v>Feb</v>
      </c>
      <c r="M7605">
        <v>17</v>
      </c>
      <c r="N7605">
        <f t="shared" si="596"/>
        <v>3</v>
      </c>
      <c r="O7605" s="5">
        <f t="shared" si="597"/>
        <v>38.950000000000003</v>
      </c>
    </row>
    <row r="7606" spans="1:15" x14ac:dyDescent="0.25">
      <c r="A7606">
        <v>7693</v>
      </c>
      <c r="B7606">
        <v>3387</v>
      </c>
      <c r="C7606">
        <f>IF(COUNTIF($B$2:B7606,B7606)=1,1,0)</f>
        <v>0</v>
      </c>
      <c r="D7606" s="1">
        <v>44983</v>
      </c>
      <c r="E7606" s="2">
        <v>0.7441550925925926</v>
      </c>
      <c r="F7606">
        <v>121</v>
      </c>
      <c r="G7606" t="str">
        <f>IFERROR(INDEX(menu_items!$B:$B,MATCH(F7606,menu_items!$A:$A,0)),"Unknown value")</f>
        <v>Cheese Quesadillas</v>
      </c>
      <c r="H7606" t="str">
        <f>IFERROR(INDEX(menu_items!$C:$C,MATCH(F7606,menu_items!$A:$A,0)),"Unknown value")</f>
        <v>Mexican</v>
      </c>
      <c r="I7606" s="5">
        <f>IFERROR(INDEX(menu_items!$D:$D,MATCH(F7606,menu_items!$A:$A,0)),0)</f>
        <v>10.5</v>
      </c>
      <c r="J7606" t="str">
        <f t="shared" si="598"/>
        <v>Sun</v>
      </c>
      <c r="K7606">
        <f t="shared" si="599"/>
        <v>26</v>
      </c>
      <c r="L7606" t="str">
        <f t="shared" si="600"/>
        <v>Feb</v>
      </c>
      <c r="M7606">
        <v>17</v>
      </c>
      <c r="N7606">
        <f t="shared" si="596"/>
        <v>3</v>
      </c>
      <c r="O7606" s="5">
        <f t="shared" si="597"/>
        <v>38.950000000000003</v>
      </c>
    </row>
    <row r="7607" spans="1:15" x14ac:dyDescent="0.25">
      <c r="A7607">
        <v>7694</v>
      </c>
      <c r="B7607">
        <v>3388</v>
      </c>
      <c r="C7607">
        <f>IF(COUNTIF($B$2:B7607,B7607)=1,1,0)</f>
        <v>1</v>
      </c>
      <c r="D7607" s="1">
        <v>44983</v>
      </c>
      <c r="E7607" s="2">
        <v>0.74578703703703708</v>
      </c>
      <c r="F7607">
        <v>109</v>
      </c>
      <c r="G7607" t="str">
        <f>IFERROR(INDEX(menu_items!$B:$B,MATCH(F7607,menu_items!$A:$A,0)),"Unknown value")</f>
        <v>Korean Beef Bowl</v>
      </c>
      <c r="H7607" t="str">
        <f>IFERROR(INDEX(menu_items!$C:$C,MATCH(F7607,menu_items!$A:$A,0)),"Unknown value")</f>
        <v>Asian</v>
      </c>
      <c r="I7607" s="5">
        <f>IFERROR(INDEX(menu_items!$D:$D,MATCH(F7607,menu_items!$A:$A,0)),0)</f>
        <v>17.95</v>
      </c>
      <c r="J7607" t="str">
        <f t="shared" si="598"/>
        <v>Sun</v>
      </c>
      <c r="K7607">
        <f t="shared" si="599"/>
        <v>26</v>
      </c>
      <c r="L7607" t="str">
        <f t="shared" si="600"/>
        <v>Feb</v>
      </c>
      <c r="M7607">
        <v>17</v>
      </c>
      <c r="N7607">
        <f t="shared" si="596"/>
        <v>2</v>
      </c>
      <c r="O7607" s="5">
        <f t="shared" si="597"/>
        <v>35.9</v>
      </c>
    </row>
    <row r="7608" spans="1:15" x14ac:dyDescent="0.25">
      <c r="A7608">
        <v>7695</v>
      </c>
      <c r="B7608">
        <v>3388</v>
      </c>
      <c r="C7608">
        <f>IF(COUNTIF($B$2:B7608,B7608)=1,1,0)</f>
        <v>0</v>
      </c>
      <c r="D7608" s="1">
        <v>44983</v>
      </c>
      <c r="E7608" s="2">
        <v>0.74578703703703708</v>
      </c>
      <c r="F7608">
        <v>131</v>
      </c>
      <c r="G7608" t="str">
        <f>IFERROR(INDEX(menu_items!$B:$B,MATCH(F7608,menu_items!$A:$A,0)),"Unknown value")</f>
        <v>Chicken Parmesan</v>
      </c>
      <c r="H7608" t="str">
        <f>IFERROR(INDEX(menu_items!$C:$C,MATCH(F7608,menu_items!$A:$A,0)),"Unknown value")</f>
        <v>Italian</v>
      </c>
      <c r="I7608" s="5">
        <f>IFERROR(INDEX(menu_items!$D:$D,MATCH(F7608,menu_items!$A:$A,0)),0)</f>
        <v>17.95</v>
      </c>
      <c r="J7608" t="str">
        <f t="shared" si="598"/>
        <v>Sun</v>
      </c>
      <c r="K7608">
        <f t="shared" si="599"/>
        <v>26</v>
      </c>
      <c r="L7608" t="str">
        <f t="shared" si="600"/>
        <v>Feb</v>
      </c>
      <c r="M7608">
        <v>17</v>
      </c>
      <c r="N7608">
        <f t="shared" si="596"/>
        <v>2</v>
      </c>
      <c r="O7608" s="5">
        <f t="shared" si="597"/>
        <v>35.9</v>
      </c>
    </row>
    <row r="7609" spans="1:15" x14ac:dyDescent="0.25">
      <c r="A7609">
        <v>7696</v>
      </c>
      <c r="B7609">
        <v>3389</v>
      </c>
      <c r="C7609">
        <f>IF(COUNTIF($B$2:B7609,B7609)=1,1,0)</f>
        <v>1</v>
      </c>
      <c r="D7609" s="1">
        <v>44983</v>
      </c>
      <c r="E7609" s="2">
        <v>0.76339120370370372</v>
      </c>
      <c r="F7609">
        <v>127</v>
      </c>
      <c r="G7609" t="str">
        <f>IFERROR(INDEX(menu_items!$B:$B,MATCH(F7609,menu_items!$A:$A,0)),"Unknown value")</f>
        <v>Meat Lasagna</v>
      </c>
      <c r="H7609" t="str">
        <f>IFERROR(INDEX(menu_items!$C:$C,MATCH(F7609,menu_items!$A:$A,0)),"Unknown value")</f>
        <v>Italian</v>
      </c>
      <c r="I7609" s="5">
        <f>IFERROR(INDEX(menu_items!$D:$D,MATCH(F7609,menu_items!$A:$A,0)),0)</f>
        <v>17.95</v>
      </c>
      <c r="J7609" t="str">
        <f t="shared" si="598"/>
        <v>Sun</v>
      </c>
      <c r="K7609">
        <f t="shared" si="599"/>
        <v>26</v>
      </c>
      <c r="L7609" t="str">
        <f t="shared" si="600"/>
        <v>Feb</v>
      </c>
      <c r="M7609">
        <v>18</v>
      </c>
      <c r="N7609">
        <f t="shared" si="596"/>
        <v>1</v>
      </c>
      <c r="O7609" s="5">
        <f t="shared" si="597"/>
        <v>17.95</v>
      </c>
    </row>
    <row r="7610" spans="1:15" x14ac:dyDescent="0.25">
      <c r="A7610">
        <v>7697</v>
      </c>
      <c r="B7610">
        <v>3390</v>
      </c>
      <c r="C7610">
        <f>IF(COUNTIF($B$2:B7610,B7610)=1,1,0)</f>
        <v>1</v>
      </c>
      <c r="D7610" s="1">
        <v>44983</v>
      </c>
      <c r="E7610" s="2">
        <v>0.76825231481481482</v>
      </c>
      <c r="F7610">
        <v>127</v>
      </c>
      <c r="G7610" t="str">
        <f>IFERROR(INDEX(menu_items!$B:$B,MATCH(F7610,menu_items!$A:$A,0)),"Unknown value")</f>
        <v>Meat Lasagna</v>
      </c>
      <c r="H7610" t="str">
        <f>IFERROR(INDEX(menu_items!$C:$C,MATCH(F7610,menu_items!$A:$A,0)),"Unknown value")</f>
        <v>Italian</v>
      </c>
      <c r="I7610" s="5">
        <f>IFERROR(INDEX(menu_items!$D:$D,MATCH(F7610,menu_items!$A:$A,0)),0)</f>
        <v>17.95</v>
      </c>
      <c r="J7610" t="str">
        <f t="shared" si="598"/>
        <v>Sun</v>
      </c>
      <c r="K7610">
        <f t="shared" si="599"/>
        <v>26</v>
      </c>
      <c r="L7610" t="str">
        <f t="shared" si="600"/>
        <v>Feb</v>
      </c>
      <c r="M7610">
        <v>18</v>
      </c>
      <c r="N7610">
        <f t="shared" si="596"/>
        <v>2</v>
      </c>
      <c r="O7610" s="5">
        <f t="shared" si="597"/>
        <v>32.9</v>
      </c>
    </row>
    <row r="7611" spans="1:15" x14ac:dyDescent="0.25">
      <c r="A7611">
        <v>7698</v>
      </c>
      <c r="B7611">
        <v>3390</v>
      </c>
      <c r="C7611">
        <f>IF(COUNTIF($B$2:B7611,B7611)=1,1,0)</f>
        <v>0</v>
      </c>
      <c r="D7611" s="1">
        <v>44983</v>
      </c>
      <c r="E7611" s="2">
        <v>0.76825231481481482</v>
      </c>
      <c r="F7611">
        <v>112</v>
      </c>
      <c r="G7611" t="str">
        <f>IFERROR(INDEX(menu_items!$B:$B,MATCH(F7611,menu_items!$A:$A,0)),"Unknown value")</f>
        <v>Salmon Roll</v>
      </c>
      <c r="H7611" t="str">
        <f>IFERROR(INDEX(menu_items!$C:$C,MATCH(F7611,menu_items!$A:$A,0)),"Unknown value")</f>
        <v>Asian</v>
      </c>
      <c r="I7611" s="5">
        <f>IFERROR(INDEX(menu_items!$D:$D,MATCH(F7611,menu_items!$A:$A,0)),0)</f>
        <v>14.95</v>
      </c>
      <c r="J7611" t="str">
        <f t="shared" si="598"/>
        <v>Sun</v>
      </c>
      <c r="K7611">
        <f t="shared" si="599"/>
        <v>26</v>
      </c>
      <c r="L7611" t="str">
        <f t="shared" si="600"/>
        <v>Feb</v>
      </c>
      <c r="M7611">
        <v>18</v>
      </c>
      <c r="N7611">
        <f t="shared" si="596"/>
        <v>2</v>
      </c>
      <c r="O7611" s="5">
        <f t="shared" si="597"/>
        <v>32.9</v>
      </c>
    </row>
    <row r="7612" spans="1:15" x14ac:dyDescent="0.25">
      <c r="A7612">
        <v>7700</v>
      </c>
      <c r="B7612">
        <v>3391</v>
      </c>
      <c r="C7612">
        <f>IF(COUNTIF($B$2:B7612,B7612)=1,1,0)</f>
        <v>1</v>
      </c>
      <c r="D7612" s="1">
        <v>44983</v>
      </c>
      <c r="E7612" s="2">
        <v>0.77572916666666669</v>
      </c>
      <c r="F7612">
        <v>102</v>
      </c>
      <c r="G7612" t="str">
        <f>IFERROR(INDEX(menu_items!$B:$B,MATCH(F7612,menu_items!$A:$A,0)),"Unknown value")</f>
        <v>Cheeseburger</v>
      </c>
      <c r="H7612" t="str">
        <f>IFERROR(INDEX(menu_items!$C:$C,MATCH(F7612,menu_items!$A:$A,0)),"Unknown value")</f>
        <v>American</v>
      </c>
      <c r="I7612" s="5">
        <f>IFERROR(INDEX(menu_items!$D:$D,MATCH(F7612,menu_items!$A:$A,0)),0)</f>
        <v>13.95</v>
      </c>
      <c r="J7612" t="str">
        <f t="shared" si="598"/>
        <v>Sun</v>
      </c>
      <c r="K7612">
        <f t="shared" si="599"/>
        <v>26</v>
      </c>
      <c r="L7612" t="str">
        <f t="shared" si="600"/>
        <v>Feb</v>
      </c>
      <c r="M7612">
        <v>18</v>
      </c>
      <c r="N7612">
        <f t="shared" si="596"/>
        <v>4</v>
      </c>
      <c r="O7612" s="5">
        <f t="shared" si="597"/>
        <v>47.849999999999994</v>
      </c>
    </row>
    <row r="7613" spans="1:15" x14ac:dyDescent="0.25">
      <c r="A7613">
        <v>7701</v>
      </c>
      <c r="B7613">
        <v>3391</v>
      </c>
      <c r="C7613">
        <f>IF(COUNTIF($B$2:B7613,B7613)=1,1,0)</f>
        <v>0</v>
      </c>
      <c r="D7613" s="1">
        <v>44983</v>
      </c>
      <c r="E7613" s="2">
        <v>0.77572916666666669</v>
      </c>
      <c r="F7613">
        <v>113</v>
      </c>
      <c r="G7613" t="str">
        <f>IFERROR(INDEX(menu_items!$B:$B,MATCH(F7613,menu_items!$A:$A,0)),"Unknown value")</f>
        <v>Edamame</v>
      </c>
      <c r="H7613" t="str">
        <f>IFERROR(INDEX(menu_items!$C:$C,MATCH(F7613,menu_items!$A:$A,0)),"Unknown value")</f>
        <v>Asian</v>
      </c>
      <c r="I7613" s="5">
        <f>IFERROR(INDEX(menu_items!$D:$D,MATCH(F7613,menu_items!$A:$A,0)),0)</f>
        <v>5</v>
      </c>
      <c r="J7613" t="str">
        <f t="shared" si="598"/>
        <v>Sun</v>
      </c>
      <c r="K7613">
        <f t="shared" si="599"/>
        <v>26</v>
      </c>
      <c r="L7613" t="str">
        <f t="shared" si="600"/>
        <v>Feb</v>
      </c>
      <c r="M7613">
        <v>18</v>
      </c>
      <c r="N7613">
        <f t="shared" si="596"/>
        <v>4</v>
      </c>
      <c r="O7613" s="5">
        <f t="shared" si="597"/>
        <v>47.849999999999994</v>
      </c>
    </row>
    <row r="7614" spans="1:15" x14ac:dyDescent="0.25">
      <c r="A7614">
        <v>7702</v>
      </c>
      <c r="B7614">
        <v>3391</v>
      </c>
      <c r="C7614">
        <f>IF(COUNTIF($B$2:B7614,B7614)=1,1,0)</f>
        <v>0</v>
      </c>
      <c r="D7614" s="1">
        <v>44983</v>
      </c>
      <c r="E7614" s="2">
        <v>0.77572916666666669</v>
      </c>
      <c r="F7614">
        <v>118</v>
      </c>
      <c r="G7614" t="str">
        <f>IFERROR(INDEX(menu_items!$B:$B,MATCH(F7614,menu_items!$A:$A,0)),"Unknown value")</f>
        <v>Steak Burrito</v>
      </c>
      <c r="H7614" t="str">
        <f>IFERROR(INDEX(menu_items!$C:$C,MATCH(F7614,menu_items!$A:$A,0)),"Unknown value")</f>
        <v>Mexican</v>
      </c>
      <c r="I7614" s="5">
        <f>IFERROR(INDEX(menu_items!$D:$D,MATCH(F7614,menu_items!$A:$A,0)),0)</f>
        <v>14.95</v>
      </c>
      <c r="J7614" t="str">
        <f t="shared" si="598"/>
        <v>Sun</v>
      </c>
      <c r="K7614">
        <f t="shared" si="599"/>
        <v>26</v>
      </c>
      <c r="L7614" t="str">
        <f t="shared" si="600"/>
        <v>Feb</v>
      </c>
      <c r="M7614">
        <v>18</v>
      </c>
      <c r="N7614">
        <f t="shared" si="596"/>
        <v>4</v>
      </c>
      <c r="O7614" s="5">
        <f t="shared" si="597"/>
        <v>47.849999999999994</v>
      </c>
    </row>
    <row r="7615" spans="1:15" x14ac:dyDescent="0.25">
      <c r="A7615">
        <v>7703</v>
      </c>
      <c r="B7615">
        <v>3391</v>
      </c>
      <c r="C7615">
        <f>IF(COUNTIF($B$2:B7615,B7615)=1,1,0)</f>
        <v>0</v>
      </c>
      <c r="D7615" s="1">
        <v>44983</v>
      </c>
      <c r="E7615" s="2">
        <v>0.77572916666666669</v>
      </c>
      <c r="F7615">
        <v>120</v>
      </c>
      <c r="G7615" t="str">
        <f>IFERROR(INDEX(menu_items!$B:$B,MATCH(F7615,menu_items!$A:$A,0)),"Unknown value")</f>
        <v>Steak Torta</v>
      </c>
      <c r="H7615" t="str">
        <f>IFERROR(INDEX(menu_items!$C:$C,MATCH(F7615,menu_items!$A:$A,0)),"Unknown value")</f>
        <v>Mexican</v>
      </c>
      <c r="I7615" s="5">
        <f>IFERROR(INDEX(menu_items!$D:$D,MATCH(F7615,menu_items!$A:$A,0)),0)</f>
        <v>13.95</v>
      </c>
      <c r="J7615" t="str">
        <f t="shared" si="598"/>
        <v>Sun</v>
      </c>
      <c r="K7615">
        <f t="shared" si="599"/>
        <v>26</v>
      </c>
      <c r="L7615" t="str">
        <f t="shared" si="600"/>
        <v>Feb</v>
      </c>
      <c r="M7615">
        <v>18</v>
      </c>
      <c r="N7615">
        <f t="shared" si="596"/>
        <v>4</v>
      </c>
      <c r="O7615" s="5">
        <f t="shared" si="597"/>
        <v>47.849999999999994</v>
      </c>
    </row>
    <row r="7616" spans="1:15" x14ac:dyDescent="0.25">
      <c r="A7616">
        <v>7704</v>
      </c>
      <c r="B7616">
        <v>3392</v>
      </c>
      <c r="C7616">
        <f>IF(COUNTIF($B$2:B7616,B7616)=1,1,0)</f>
        <v>1</v>
      </c>
      <c r="D7616" s="1">
        <v>44983</v>
      </c>
      <c r="E7616" s="2">
        <v>0.78402777777777777</v>
      </c>
      <c r="F7616">
        <v>101</v>
      </c>
      <c r="G7616" t="str">
        <f>IFERROR(INDEX(menu_items!$B:$B,MATCH(F7616,menu_items!$A:$A,0)),"Unknown value")</f>
        <v>Hamburger</v>
      </c>
      <c r="H7616" t="str">
        <f>IFERROR(INDEX(menu_items!$C:$C,MATCH(F7616,menu_items!$A:$A,0)),"Unknown value")</f>
        <v>American</v>
      </c>
      <c r="I7616" s="5">
        <f>IFERROR(INDEX(menu_items!$D:$D,MATCH(F7616,menu_items!$A:$A,0)),0)</f>
        <v>12.95</v>
      </c>
      <c r="J7616" t="str">
        <f t="shared" si="598"/>
        <v>Sun</v>
      </c>
      <c r="K7616">
        <f t="shared" si="599"/>
        <v>26</v>
      </c>
      <c r="L7616" t="str">
        <f t="shared" si="600"/>
        <v>Feb</v>
      </c>
      <c r="M7616">
        <v>18</v>
      </c>
      <c r="N7616">
        <f t="shared" si="596"/>
        <v>3</v>
      </c>
      <c r="O7616" s="5">
        <f t="shared" si="597"/>
        <v>46.4</v>
      </c>
    </row>
    <row r="7617" spans="1:15" x14ac:dyDescent="0.25">
      <c r="A7617">
        <v>7705</v>
      </c>
      <c r="B7617">
        <v>3392</v>
      </c>
      <c r="C7617">
        <f>IF(COUNTIF($B$2:B7617,B7617)=1,1,0)</f>
        <v>0</v>
      </c>
      <c r="D7617" s="1">
        <v>44983</v>
      </c>
      <c r="E7617" s="2">
        <v>0.78402777777777777</v>
      </c>
      <c r="F7617">
        <v>125</v>
      </c>
      <c r="G7617" t="str">
        <f>IFERROR(INDEX(menu_items!$B:$B,MATCH(F7617,menu_items!$A:$A,0)),"Unknown value")</f>
        <v>Spaghetti &amp; Meatballs</v>
      </c>
      <c r="H7617" t="str">
        <f>IFERROR(INDEX(menu_items!$C:$C,MATCH(F7617,menu_items!$A:$A,0)),"Unknown value")</f>
        <v>Italian</v>
      </c>
      <c r="I7617" s="5">
        <f>IFERROR(INDEX(menu_items!$D:$D,MATCH(F7617,menu_items!$A:$A,0)),0)</f>
        <v>17.95</v>
      </c>
      <c r="J7617" t="str">
        <f t="shared" si="598"/>
        <v>Sun</v>
      </c>
      <c r="K7617">
        <f t="shared" si="599"/>
        <v>26</v>
      </c>
      <c r="L7617" t="str">
        <f t="shared" si="600"/>
        <v>Feb</v>
      </c>
      <c r="M7617">
        <v>18</v>
      </c>
      <c r="N7617">
        <f t="shared" si="596"/>
        <v>3</v>
      </c>
      <c r="O7617" s="5">
        <f t="shared" si="597"/>
        <v>46.4</v>
      </c>
    </row>
    <row r="7618" spans="1:15" x14ac:dyDescent="0.25">
      <c r="A7618">
        <v>7706</v>
      </c>
      <c r="B7618">
        <v>3392</v>
      </c>
      <c r="C7618">
        <f>IF(COUNTIF($B$2:B7618,B7618)=1,1,0)</f>
        <v>0</v>
      </c>
      <c r="D7618" s="1">
        <v>44983</v>
      </c>
      <c r="E7618" s="2">
        <v>0.78402777777777777</v>
      </c>
      <c r="F7618">
        <v>129</v>
      </c>
      <c r="G7618" t="str">
        <f>IFERROR(INDEX(menu_items!$B:$B,MATCH(F7618,menu_items!$A:$A,0)),"Unknown value")</f>
        <v>Mushroom Ravioli</v>
      </c>
      <c r="H7618" t="str">
        <f>IFERROR(INDEX(menu_items!$C:$C,MATCH(F7618,menu_items!$A:$A,0)),"Unknown value")</f>
        <v>Italian</v>
      </c>
      <c r="I7618" s="5">
        <f>IFERROR(INDEX(menu_items!$D:$D,MATCH(F7618,menu_items!$A:$A,0)),0)</f>
        <v>15.5</v>
      </c>
      <c r="J7618" t="str">
        <f t="shared" si="598"/>
        <v>Sun</v>
      </c>
      <c r="K7618">
        <f t="shared" si="599"/>
        <v>26</v>
      </c>
      <c r="L7618" t="str">
        <f t="shared" si="600"/>
        <v>Feb</v>
      </c>
      <c r="M7618">
        <v>18</v>
      </c>
      <c r="N7618">
        <f t="shared" ref="N7618:N7681" si="601">COUNTIF($B:$B,B7618)</f>
        <v>3</v>
      </c>
      <c r="O7618" s="5">
        <f t="shared" ref="O7618:O7681" si="602">SUMIF($B:$B,B7618,$I:$I)</f>
        <v>46.4</v>
      </c>
    </row>
    <row r="7619" spans="1:15" x14ac:dyDescent="0.25">
      <c r="A7619">
        <v>7707</v>
      </c>
      <c r="B7619">
        <v>3393</v>
      </c>
      <c r="C7619">
        <f>IF(COUNTIF($B$2:B7619,B7619)=1,1,0)</f>
        <v>1</v>
      </c>
      <c r="D7619" s="1">
        <v>44983</v>
      </c>
      <c r="E7619" s="2">
        <v>0.78726851851851853</v>
      </c>
      <c r="F7619">
        <v>105</v>
      </c>
      <c r="G7619" t="str">
        <f>IFERROR(INDEX(menu_items!$B:$B,MATCH(F7619,menu_items!$A:$A,0)),"Unknown value")</f>
        <v>Mac &amp; Cheese</v>
      </c>
      <c r="H7619" t="str">
        <f>IFERROR(INDEX(menu_items!$C:$C,MATCH(F7619,menu_items!$A:$A,0)),"Unknown value")</f>
        <v>American</v>
      </c>
      <c r="I7619" s="5">
        <f>IFERROR(INDEX(menu_items!$D:$D,MATCH(F7619,menu_items!$A:$A,0)),0)</f>
        <v>7</v>
      </c>
      <c r="J7619" t="str">
        <f t="shared" si="598"/>
        <v>Sun</v>
      </c>
      <c r="K7619">
        <f t="shared" si="599"/>
        <v>26</v>
      </c>
      <c r="L7619" t="str">
        <f t="shared" si="600"/>
        <v>Feb</v>
      </c>
      <c r="M7619">
        <v>18</v>
      </c>
      <c r="N7619">
        <f t="shared" si="601"/>
        <v>1</v>
      </c>
      <c r="O7619" s="5">
        <f t="shared" si="602"/>
        <v>7</v>
      </c>
    </row>
    <row r="7620" spans="1:15" x14ac:dyDescent="0.25">
      <c r="A7620">
        <v>7708</v>
      </c>
      <c r="B7620">
        <v>3394</v>
      </c>
      <c r="C7620">
        <f>IF(COUNTIF($B$2:B7620,B7620)=1,1,0)</f>
        <v>1</v>
      </c>
      <c r="D7620" s="1">
        <v>44983</v>
      </c>
      <c r="E7620" s="2">
        <v>0.79390046296296302</v>
      </c>
      <c r="F7620">
        <v>109</v>
      </c>
      <c r="G7620" t="str">
        <f>IFERROR(INDEX(menu_items!$B:$B,MATCH(F7620,menu_items!$A:$A,0)),"Unknown value")</f>
        <v>Korean Beef Bowl</v>
      </c>
      <c r="H7620" t="str">
        <f>IFERROR(INDEX(menu_items!$C:$C,MATCH(F7620,menu_items!$A:$A,0)),"Unknown value")</f>
        <v>Asian</v>
      </c>
      <c r="I7620" s="5">
        <f>IFERROR(INDEX(menu_items!$D:$D,MATCH(F7620,menu_items!$A:$A,0)),0)</f>
        <v>17.95</v>
      </c>
      <c r="J7620" t="str">
        <f t="shared" si="598"/>
        <v>Sun</v>
      </c>
      <c r="K7620">
        <f t="shared" si="599"/>
        <v>26</v>
      </c>
      <c r="L7620" t="str">
        <f t="shared" si="600"/>
        <v>Feb</v>
      </c>
      <c r="M7620">
        <v>19</v>
      </c>
      <c r="N7620">
        <f t="shared" si="601"/>
        <v>3</v>
      </c>
      <c r="O7620" s="5">
        <f t="shared" si="602"/>
        <v>46.849999999999994</v>
      </c>
    </row>
    <row r="7621" spans="1:15" x14ac:dyDescent="0.25">
      <c r="A7621">
        <v>7709</v>
      </c>
      <c r="B7621">
        <v>3394</v>
      </c>
      <c r="C7621">
        <f>IF(COUNTIF($B$2:B7621,B7621)=1,1,0)</f>
        <v>0</v>
      </c>
      <c r="D7621" s="1">
        <v>44983</v>
      </c>
      <c r="E7621" s="2">
        <v>0.79390046296296302</v>
      </c>
      <c r="F7621">
        <v>119</v>
      </c>
      <c r="G7621" t="str">
        <f>IFERROR(INDEX(menu_items!$B:$B,MATCH(F7621,menu_items!$A:$A,0)),"Unknown value")</f>
        <v>Chicken Torta</v>
      </c>
      <c r="H7621" t="str">
        <f>IFERROR(INDEX(menu_items!$C:$C,MATCH(F7621,menu_items!$A:$A,0)),"Unknown value")</f>
        <v>Mexican</v>
      </c>
      <c r="I7621" s="5">
        <f>IFERROR(INDEX(menu_items!$D:$D,MATCH(F7621,menu_items!$A:$A,0)),0)</f>
        <v>11.95</v>
      </c>
      <c r="J7621" t="str">
        <f t="shared" si="598"/>
        <v>Sun</v>
      </c>
      <c r="K7621">
        <f t="shared" si="599"/>
        <v>26</v>
      </c>
      <c r="L7621" t="str">
        <f t="shared" si="600"/>
        <v>Feb</v>
      </c>
      <c r="M7621">
        <v>19</v>
      </c>
      <c r="N7621">
        <f t="shared" si="601"/>
        <v>3</v>
      </c>
      <c r="O7621" s="5">
        <f t="shared" si="602"/>
        <v>46.849999999999994</v>
      </c>
    </row>
    <row r="7622" spans="1:15" x14ac:dyDescent="0.25">
      <c r="A7622">
        <v>7710</v>
      </c>
      <c r="B7622">
        <v>3394</v>
      </c>
      <c r="C7622">
        <f>IF(COUNTIF($B$2:B7622,B7622)=1,1,0)</f>
        <v>0</v>
      </c>
      <c r="D7622" s="1">
        <v>44983</v>
      </c>
      <c r="E7622" s="2">
        <v>0.79390046296296302</v>
      </c>
      <c r="F7622">
        <v>132</v>
      </c>
      <c r="G7622" t="str">
        <f>IFERROR(INDEX(menu_items!$B:$B,MATCH(F7622,menu_items!$A:$A,0)),"Unknown value")</f>
        <v>Eggplant Parmesan</v>
      </c>
      <c r="H7622" t="str">
        <f>IFERROR(INDEX(menu_items!$C:$C,MATCH(F7622,menu_items!$A:$A,0)),"Unknown value")</f>
        <v>Italian</v>
      </c>
      <c r="I7622" s="5">
        <f>IFERROR(INDEX(menu_items!$D:$D,MATCH(F7622,menu_items!$A:$A,0)),0)</f>
        <v>16.95</v>
      </c>
      <c r="J7622" t="str">
        <f t="shared" si="598"/>
        <v>Sun</v>
      </c>
      <c r="K7622">
        <f t="shared" si="599"/>
        <v>26</v>
      </c>
      <c r="L7622" t="str">
        <f t="shared" si="600"/>
        <v>Feb</v>
      </c>
      <c r="M7622">
        <v>19</v>
      </c>
      <c r="N7622">
        <f t="shared" si="601"/>
        <v>3</v>
      </c>
      <c r="O7622" s="5">
        <f t="shared" si="602"/>
        <v>46.849999999999994</v>
      </c>
    </row>
    <row r="7623" spans="1:15" x14ac:dyDescent="0.25">
      <c r="A7623">
        <v>7711</v>
      </c>
      <c r="B7623">
        <v>3395</v>
      </c>
      <c r="C7623">
        <f>IF(COUNTIF($B$2:B7623,B7623)=1,1,0)</f>
        <v>1</v>
      </c>
      <c r="D7623" s="1">
        <v>44983</v>
      </c>
      <c r="E7623" s="2">
        <v>0.79775462962962962</v>
      </c>
      <c r="F7623">
        <v>107</v>
      </c>
      <c r="G7623" t="str">
        <f>IFERROR(INDEX(menu_items!$B:$B,MATCH(F7623,menu_items!$A:$A,0)),"Unknown value")</f>
        <v>Orange Chicken</v>
      </c>
      <c r="H7623" t="str">
        <f>IFERROR(INDEX(menu_items!$C:$C,MATCH(F7623,menu_items!$A:$A,0)),"Unknown value")</f>
        <v>Asian</v>
      </c>
      <c r="I7623" s="5">
        <f>IFERROR(INDEX(menu_items!$D:$D,MATCH(F7623,menu_items!$A:$A,0)),0)</f>
        <v>16.5</v>
      </c>
      <c r="J7623" t="str">
        <f t="shared" si="598"/>
        <v>Sun</v>
      </c>
      <c r="K7623">
        <f t="shared" si="599"/>
        <v>26</v>
      </c>
      <c r="L7623" t="str">
        <f t="shared" si="600"/>
        <v>Feb</v>
      </c>
      <c r="M7623">
        <v>19</v>
      </c>
      <c r="N7623">
        <f t="shared" si="601"/>
        <v>2</v>
      </c>
      <c r="O7623" s="5">
        <f t="shared" si="602"/>
        <v>31</v>
      </c>
    </row>
    <row r="7624" spans="1:15" x14ac:dyDescent="0.25">
      <c r="A7624">
        <v>7712</v>
      </c>
      <c r="B7624">
        <v>3395</v>
      </c>
      <c r="C7624">
        <f>IF(COUNTIF($B$2:B7624,B7624)=1,1,0)</f>
        <v>0</v>
      </c>
      <c r="D7624" s="1">
        <v>44983</v>
      </c>
      <c r="E7624" s="2">
        <v>0.79775462962962962</v>
      </c>
      <c r="F7624">
        <v>124</v>
      </c>
      <c r="G7624" t="str">
        <f>IFERROR(INDEX(menu_items!$B:$B,MATCH(F7624,menu_items!$A:$A,0)),"Unknown value")</f>
        <v>Spaghetti</v>
      </c>
      <c r="H7624" t="str">
        <f>IFERROR(INDEX(menu_items!$C:$C,MATCH(F7624,menu_items!$A:$A,0)),"Unknown value")</f>
        <v>Italian</v>
      </c>
      <c r="I7624" s="5">
        <f>IFERROR(INDEX(menu_items!$D:$D,MATCH(F7624,menu_items!$A:$A,0)),0)</f>
        <v>14.5</v>
      </c>
      <c r="J7624" t="str">
        <f t="shared" si="598"/>
        <v>Sun</v>
      </c>
      <c r="K7624">
        <f t="shared" si="599"/>
        <v>26</v>
      </c>
      <c r="L7624" t="str">
        <f t="shared" si="600"/>
        <v>Feb</v>
      </c>
      <c r="M7624">
        <v>19</v>
      </c>
      <c r="N7624">
        <f t="shared" si="601"/>
        <v>2</v>
      </c>
      <c r="O7624" s="5">
        <f t="shared" si="602"/>
        <v>31</v>
      </c>
    </row>
    <row r="7625" spans="1:15" x14ac:dyDescent="0.25">
      <c r="A7625">
        <v>7713</v>
      </c>
      <c r="B7625">
        <v>3396</v>
      </c>
      <c r="C7625">
        <f>IF(COUNTIF($B$2:B7625,B7625)=1,1,0)</f>
        <v>1</v>
      </c>
      <c r="D7625" s="1">
        <v>44983</v>
      </c>
      <c r="E7625" s="2">
        <v>0.80083333333333329</v>
      </c>
      <c r="F7625">
        <v>110</v>
      </c>
      <c r="G7625" t="str">
        <f>IFERROR(INDEX(menu_items!$B:$B,MATCH(F7625,menu_items!$A:$A,0)),"Unknown value")</f>
        <v>Pork Ramen</v>
      </c>
      <c r="H7625" t="str">
        <f>IFERROR(INDEX(menu_items!$C:$C,MATCH(F7625,menu_items!$A:$A,0)),"Unknown value")</f>
        <v>Asian</v>
      </c>
      <c r="I7625" s="5">
        <f>IFERROR(INDEX(menu_items!$D:$D,MATCH(F7625,menu_items!$A:$A,0)),0)</f>
        <v>17.95</v>
      </c>
      <c r="J7625" t="str">
        <f t="shared" si="598"/>
        <v>Sun</v>
      </c>
      <c r="K7625">
        <f t="shared" si="599"/>
        <v>26</v>
      </c>
      <c r="L7625" t="str">
        <f t="shared" si="600"/>
        <v>Feb</v>
      </c>
      <c r="M7625">
        <v>19</v>
      </c>
      <c r="N7625">
        <f t="shared" si="601"/>
        <v>1</v>
      </c>
      <c r="O7625" s="5">
        <f t="shared" si="602"/>
        <v>17.95</v>
      </c>
    </row>
    <row r="7626" spans="1:15" x14ac:dyDescent="0.25">
      <c r="A7626">
        <v>7714</v>
      </c>
      <c r="B7626">
        <v>3397</v>
      </c>
      <c r="C7626">
        <f>IF(COUNTIF($B$2:B7626,B7626)=1,1,0)</f>
        <v>1</v>
      </c>
      <c r="D7626" s="1">
        <v>44983</v>
      </c>
      <c r="E7626" s="2">
        <v>0.80907407407407406</v>
      </c>
      <c r="F7626">
        <v>109</v>
      </c>
      <c r="G7626" t="str">
        <f>IFERROR(INDEX(menu_items!$B:$B,MATCH(F7626,menu_items!$A:$A,0)),"Unknown value")</f>
        <v>Korean Beef Bowl</v>
      </c>
      <c r="H7626" t="str">
        <f>IFERROR(INDEX(menu_items!$C:$C,MATCH(F7626,menu_items!$A:$A,0)),"Unknown value")</f>
        <v>Asian</v>
      </c>
      <c r="I7626" s="5">
        <f>IFERROR(INDEX(menu_items!$D:$D,MATCH(F7626,menu_items!$A:$A,0)),0)</f>
        <v>17.95</v>
      </c>
      <c r="J7626" t="str">
        <f t="shared" si="598"/>
        <v>Sun</v>
      </c>
      <c r="K7626">
        <f t="shared" si="599"/>
        <v>26</v>
      </c>
      <c r="L7626" t="str">
        <f t="shared" si="600"/>
        <v>Feb</v>
      </c>
      <c r="M7626">
        <v>19</v>
      </c>
      <c r="N7626">
        <f t="shared" si="601"/>
        <v>2</v>
      </c>
      <c r="O7626" s="5">
        <f t="shared" si="602"/>
        <v>29.9</v>
      </c>
    </row>
    <row r="7627" spans="1:15" x14ac:dyDescent="0.25">
      <c r="A7627">
        <v>7715</v>
      </c>
      <c r="B7627">
        <v>3397</v>
      </c>
      <c r="C7627">
        <f>IF(COUNTIF($B$2:B7627,B7627)=1,1,0)</f>
        <v>0</v>
      </c>
      <c r="D7627" s="1">
        <v>44983</v>
      </c>
      <c r="E7627" s="2">
        <v>0.80907407407407406</v>
      </c>
      <c r="F7627">
        <v>119</v>
      </c>
      <c r="G7627" t="str">
        <f>IFERROR(INDEX(menu_items!$B:$B,MATCH(F7627,menu_items!$A:$A,0)),"Unknown value")</f>
        <v>Chicken Torta</v>
      </c>
      <c r="H7627" t="str">
        <f>IFERROR(INDEX(menu_items!$C:$C,MATCH(F7627,menu_items!$A:$A,0)),"Unknown value")</f>
        <v>Mexican</v>
      </c>
      <c r="I7627" s="5">
        <f>IFERROR(INDEX(menu_items!$D:$D,MATCH(F7627,menu_items!$A:$A,0)),0)</f>
        <v>11.95</v>
      </c>
      <c r="J7627" t="str">
        <f t="shared" si="598"/>
        <v>Sun</v>
      </c>
      <c r="K7627">
        <f t="shared" si="599"/>
        <v>26</v>
      </c>
      <c r="L7627" t="str">
        <f t="shared" si="600"/>
        <v>Feb</v>
      </c>
      <c r="M7627">
        <v>19</v>
      </c>
      <c r="N7627">
        <f t="shared" si="601"/>
        <v>2</v>
      </c>
      <c r="O7627" s="5">
        <f t="shared" si="602"/>
        <v>29.9</v>
      </c>
    </row>
    <row r="7628" spans="1:15" x14ac:dyDescent="0.25">
      <c r="A7628">
        <v>7716</v>
      </c>
      <c r="B7628">
        <v>3398</v>
      </c>
      <c r="C7628">
        <f>IF(COUNTIF($B$2:B7628,B7628)=1,1,0)</f>
        <v>1</v>
      </c>
      <c r="D7628" s="1">
        <v>44983</v>
      </c>
      <c r="E7628" s="2">
        <v>0.82628472222222227</v>
      </c>
      <c r="F7628">
        <v>102</v>
      </c>
      <c r="G7628" t="str">
        <f>IFERROR(INDEX(menu_items!$B:$B,MATCH(F7628,menu_items!$A:$A,0)),"Unknown value")</f>
        <v>Cheeseburger</v>
      </c>
      <c r="H7628" t="str">
        <f>IFERROR(INDEX(menu_items!$C:$C,MATCH(F7628,menu_items!$A:$A,0)),"Unknown value")</f>
        <v>American</v>
      </c>
      <c r="I7628" s="5">
        <f>IFERROR(INDEX(menu_items!$D:$D,MATCH(F7628,menu_items!$A:$A,0)),0)</f>
        <v>13.95</v>
      </c>
      <c r="J7628" t="str">
        <f t="shared" si="598"/>
        <v>Sun</v>
      </c>
      <c r="K7628">
        <f t="shared" si="599"/>
        <v>26</v>
      </c>
      <c r="L7628" t="str">
        <f t="shared" si="600"/>
        <v>Feb</v>
      </c>
      <c r="M7628">
        <v>19</v>
      </c>
      <c r="N7628">
        <f t="shared" si="601"/>
        <v>4</v>
      </c>
      <c r="O7628" s="5">
        <f t="shared" si="602"/>
        <v>34.950000000000003</v>
      </c>
    </row>
    <row r="7629" spans="1:15" x14ac:dyDescent="0.25">
      <c r="A7629">
        <v>7717</v>
      </c>
      <c r="B7629">
        <v>3398</v>
      </c>
      <c r="C7629">
        <f>IF(COUNTIF($B$2:B7629,B7629)=1,1,0)</f>
        <v>0</v>
      </c>
      <c r="D7629" s="1">
        <v>44983</v>
      </c>
      <c r="E7629" s="2">
        <v>0.82628472222222227</v>
      </c>
      <c r="F7629">
        <v>103</v>
      </c>
      <c r="G7629" t="str">
        <f>IFERROR(INDEX(menu_items!$B:$B,MATCH(F7629,menu_items!$A:$A,0)),"Unknown value")</f>
        <v>Hot Dog</v>
      </c>
      <c r="H7629" t="str">
        <f>IFERROR(INDEX(menu_items!$C:$C,MATCH(F7629,menu_items!$A:$A,0)),"Unknown value")</f>
        <v>American</v>
      </c>
      <c r="I7629" s="5">
        <f>IFERROR(INDEX(menu_items!$D:$D,MATCH(F7629,menu_items!$A:$A,0)),0)</f>
        <v>9</v>
      </c>
      <c r="J7629" t="str">
        <f t="shared" si="598"/>
        <v>Sun</v>
      </c>
      <c r="K7629">
        <f t="shared" si="599"/>
        <v>26</v>
      </c>
      <c r="L7629" t="str">
        <f t="shared" si="600"/>
        <v>Feb</v>
      </c>
      <c r="M7629">
        <v>19</v>
      </c>
      <c r="N7629">
        <f t="shared" si="601"/>
        <v>4</v>
      </c>
      <c r="O7629" s="5">
        <f t="shared" si="602"/>
        <v>34.950000000000003</v>
      </c>
    </row>
    <row r="7630" spans="1:15" x14ac:dyDescent="0.25">
      <c r="A7630">
        <v>7718</v>
      </c>
      <c r="B7630">
        <v>3398</v>
      </c>
      <c r="C7630">
        <f>IF(COUNTIF($B$2:B7630,B7630)=1,1,0)</f>
        <v>0</v>
      </c>
      <c r="D7630" s="1">
        <v>44983</v>
      </c>
      <c r="E7630" s="2">
        <v>0.82628472222222227</v>
      </c>
      <c r="F7630">
        <v>113</v>
      </c>
      <c r="G7630" t="str">
        <f>IFERROR(INDEX(menu_items!$B:$B,MATCH(F7630,menu_items!$A:$A,0)),"Unknown value")</f>
        <v>Edamame</v>
      </c>
      <c r="H7630" t="str">
        <f>IFERROR(INDEX(menu_items!$C:$C,MATCH(F7630,menu_items!$A:$A,0)),"Unknown value")</f>
        <v>Asian</v>
      </c>
      <c r="I7630" s="5">
        <f>IFERROR(INDEX(menu_items!$D:$D,MATCH(F7630,menu_items!$A:$A,0)),0)</f>
        <v>5</v>
      </c>
      <c r="J7630" t="str">
        <f t="shared" si="598"/>
        <v>Sun</v>
      </c>
      <c r="K7630">
        <f t="shared" si="599"/>
        <v>26</v>
      </c>
      <c r="L7630" t="str">
        <f t="shared" si="600"/>
        <v>Feb</v>
      </c>
      <c r="M7630">
        <v>19</v>
      </c>
      <c r="N7630">
        <f t="shared" si="601"/>
        <v>4</v>
      </c>
      <c r="O7630" s="5">
        <f t="shared" si="602"/>
        <v>34.950000000000003</v>
      </c>
    </row>
    <row r="7631" spans="1:15" x14ac:dyDescent="0.25">
      <c r="A7631">
        <v>7719</v>
      </c>
      <c r="B7631">
        <v>3398</v>
      </c>
      <c r="C7631">
        <f>IF(COUNTIF($B$2:B7631,B7631)=1,1,0)</f>
        <v>0</v>
      </c>
      <c r="D7631" s="1">
        <v>44983</v>
      </c>
      <c r="E7631" s="2">
        <v>0.82628472222222227</v>
      </c>
      <c r="F7631">
        <v>106</v>
      </c>
      <c r="G7631" t="str">
        <f>IFERROR(INDEX(menu_items!$B:$B,MATCH(F7631,menu_items!$A:$A,0)),"Unknown value")</f>
        <v>French Fries</v>
      </c>
      <c r="H7631" t="str">
        <f>IFERROR(INDEX(menu_items!$C:$C,MATCH(F7631,menu_items!$A:$A,0)),"Unknown value")</f>
        <v>American</v>
      </c>
      <c r="I7631" s="5">
        <f>IFERROR(INDEX(menu_items!$D:$D,MATCH(F7631,menu_items!$A:$A,0)),0)</f>
        <v>7</v>
      </c>
      <c r="J7631" t="str">
        <f t="shared" si="598"/>
        <v>Sun</v>
      </c>
      <c r="K7631">
        <f t="shared" si="599"/>
        <v>26</v>
      </c>
      <c r="L7631" t="str">
        <f t="shared" si="600"/>
        <v>Feb</v>
      </c>
      <c r="M7631">
        <v>19</v>
      </c>
      <c r="N7631">
        <f t="shared" si="601"/>
        <v>4</v>
      </c>
      <c r="O7631" s="5">
        <f t="shared" si="602"/>
        <v>34.950000000000003</v>
      </c>
    </row>
    <row r="7632" spans="1:15" x14ac:dyDescent="0.25">
      <c r="A7632">
        <v>7720</v>
      </c>
      <c r="B7632">
        <v>3399</v>
      </c>
      <c r="C7632">
        <f>IF(COUNTIF($B$2:B7632,B7632)=1,1,0)</f>
        <v>1</v>
      </c>
      <c r="D7632" s="1">
        <v>44983</v>
      </c>
      <c r="E7632" s="2">
        <v>0.84910879629629632</v>
      </c>
      <c r="F7632">
        <v>109</v>
      </c>
      <c r="G7632" t="str">
        <f>IFERROR(INDEX(menu_items!$B:$B,MATCH(F7632,menu_items!$A:$A,0)),"Unknown value")</f>
        <v>Korean Beef Bowl</v>
      </c>
      <c r="H7632" t="str">
        <f>IFERROR(INDEX(menu_items!$C:$C,MATCH(F7632,menu_items!$A:$A,0)),"Unknown value")</f>
        <v>Asian</v>
      </c>
      <c r="I7632" s="5">
        <f>IFERROR(INDEX(menu_items!$D:$D,MATCH(F7632,menu_items!$A:$A,0)),0)</f>
        <v>17.95</v>
      </c>
      <c r="J7632" t="str">
        <f t="shared" si="598"/>
        <v>Sun</v>
      </c>
      <c r="K7632">
        <f t="shared" si="599"/>
        <v>26</v>
      </c>
      <c r="L7632" t="str">
        <f t="shared" si="600"/>
        <v>Feb</v>
      </c>
      <c r="M7632">
        <v>20</v>
      </c>
      <c r="N7632">
        <f t="shared" si="601"/>
        <v>4</v>
      </c>
      <c r="O7632" s="5">
        <f t="shared" si="602"/>
        <v>47.45</v>
      </c>
    </row>
    <row r="7633" spans="1:15" x14ac:dyDescent="0.25">
      <c r="A7633">
        <v>7721</v>
      </c>
      <c r="B7633">
        <v>3399</v>
      </c>
      <c r="C7633">
        <f>IF(COUNTIF($B$2:B7633,B7633)=1,1,0)</f>
        <v>0</v>
      </c>
      <c r="D7633" s="1">
        <v>44983</v>
      </c>
      <c r="E7633" s="2">
        <v>0.84910879629629632</v>
      </c>
      <c r="F7633">
        <v>128</v>
      </c>
      <c r="G7633" t="str">
        <f>IFERROR(INDEX(menu_items!$B:$B,MATCH(F7633,menu_items!$A:$A,0)),"Unknown value")</f>
        <v>Cheese Lasagna</v>
      </c>
      <c r="H7633" t="str">
        <f>IFERROR(INDEX(menu_items!$C:$C,MATCH(F7633,menu_items!$A:$A,0)),"Unknown value")</f>
        <v>Italian</v>
      </c>
      <c r="I7633" s="5">
        <f>IFERROR(INDEX(menu_items!$D:$D,MATCH(F7633,menu_items!$A:$A,0)),0)</f>
        <v>15.5</v>
      </c>
      <c r="J7633" t="str">
        <f t="shared" si="598"/>
        <v>Sun</v>
      </c>
      <c r="K7633">
        <f t="shared" si="599"/>
        <v>26</v>
      </c>
      <c r="L7633" t="str">
        <f t="shared" si="600"/>
        <v>Feb</v>
      </c>
      <c r="M7633">
        <v>20</v>
      </c>
      <c r="N7633">
        <f t="shared" si="601"/>
        <v>4</v>
      </c>
      <c r="O7633" s="5">
        <f t="shared" si="602"/>
        <v>47.45</v>
      </c>
    </row>
    <row r="7634" spans="1:15" x14ac:dyDescent="0.25">
      <c r="A7634">
        <v>7722</v>
      </c>
      <c r="B7634">
        <v>3399</v>
      </c>
      <c r="C7634">
        <f>IF(COUNTIF($B$2:B7634,B7634)=1,1,0)</f>
        <v>0</v>
      </c>
      <c r="D7634" s="1">
        <v>44983</v>
      </c>
      <c r="E7634" s="2">
        <v>0.84910879629629632</v>
      </c>
      <c r="F7634">
        <v>113</v>
      </c>
      <c r="G7634" t="str">
        <f>IFERROR(INDEX(menu_items!$B:$B,MATCH(F7634,menu_items!$A:$A,0)),"Unknown value")</f>
        <v>Edamame</v>
      </c>
      <c r="H7634" t="str">
        <f>IFERROR(INDEX(menu_items!$C:$C,MATCH(F7634,menu_items!$A:$A,0)),"Unknown value")</f>
        <v>Asian</v>
      </c>
      <c r="I7634" s="5">
        <f>IFERROR(INDEX(menu_items!$D:$D,MATCH(F7634,menu_items!$A:$A,0)),0)</f>
        <v>5</v>
      </c>
      <c r="J7634" t="str">
        <f t="shared" si="598"/>
        <v>Sun</v>
      </c>
      <c r="K7634">
        <f t="shared" si="599"/>
        <v>26</v>
      </c>
      <c r="L7634" t="str">
        <f t="shared" si="600"/>
        <v>Feb</v>
      </c>
      <c r="M7634">
        <v>20</v>
      </c>
      <c r="N7634">
        <f t="shared" si="601"/>
        <v>4</v>
      </c>
      <c r="O7634" s="5">
        <f t="shared" si="602"/>
        <v>47.45</v>
      </c>
    </row>
    <row r="7635" spans="1:15" x14ac:dyDescent="0.25">
      <c r="A7635">
        <v>7723</v>
      </c>
      <c r="B7635">
        <v>3399</v>
      </c>
      <c r="C7635">
        <f>IF(COUNTIF($B$2:B7635,B7635)=1,1,0)</f>
        <v>0</v>
      </c>
      <c r="D7635" s="1">
        <v>44983</v>
      </c>
      <c r="E7635" s="2">
        <v>0.84910879629629632</v>
      </c>
      <c r="F7635">
        <v>114</v>
      </c>
      <c r="G7635" t="str">
        <f>IFERROR(INDEX(menu_items!$B:$B,MATCH(F7635,menu_items!$A:$A,0)),"Unknown value")</f>
        <v>Potstickers</v>
      </c>
      <c r="H7635" t="str">
        <f>IFERROR(INDEX(menu_items!$C:$C,MATCH(F7635,menu_items!$A:$A,0)),"Unknown value")</f>
        <v>Asian</v>
      </c>
      <c r="I7635" s="5">
        <f>IFERROR(INDEX(menu_items!$D:$D,MATCH(F7635,menu_items!$A:$A,0)),0)</f>
        <v>9</v>
      </c>
      <c r="J7635" t="str">
        <f t="shared" si="598"/>
        <v>Sun</v>
      </c>
      <c r="K7635">
        <f t="shared" si="599"/>
        <v>26</v>
      </c>
      <c r="L7635" t="str">
        <f t="shared" si="600"/>
        <v>Feb</v>
      </c>
      <c r="M7635">
        <v>20</v>
      </c>
      <c r="N7635">
        <f t="shared" si="601"/>
        <v>4</v>
      </c>
      <c r="O7635" s="5">
        <f t="shared" si="602"/>
        <v>47.45</v>
      </c>
    </row>
    <row r="7636" spans="1:15" x14ac:dyDescent="0.25">
      <c r="A7636">
        <v>7724</v>
      </c>
      <c r="B7636">
        <v>3400</v>
      </c>
      <c r="C7636">
        <f>IF(COUNTIF($B$2:B7636,B7636)=1,1,0)</f>
        <v>1</v>
      </c>
      <c r="D7636" s="1">
        <v>44983</v>
      </c>
      <c r="E7636" s="2">
        <v>0.93200231481481477</v>
      </c>
      <c r="F7636">
        <v>104</v>
      </c>
      <c r="G7636" t="str">
        <f>IFERROR(INDEX(menu_items!$B:$B,MATCH(F7636,menu_items!$A:$A,0)),"Unknown value")</f>
        <v>Veggie Burger</v>
      </c>
      <c r="H7636" t="str">
        <f>IFERROR(INDEX(menu_items!$C:$C,MATCH(F7636,menu_items!$A:$A,0)),"Unknown value")</f>
        <v>American</v>
      </c>
      <c r="I7636" s="5">
        <f>IFERROR(INDEX(menu_items!$D:$D,MATCH(F7636,menu_items!$A:$A,0)),0)</f>
        <v>10.5</v>
      </c>
      <c r="J7636" t="str">
        <f t="shared" si="598"/>
        <v>Sun</v>
      </c>
      <c r="K7636">
        <f t="shared" si="599"/>
        <v>26</v>
      </c>
      <c r="L7636" t="str">
        <f t="shared" si="600"/>
        <v>Feb</v>
      </c>
      <c r="M7636">
        <v>22</v>
      </c>
      <c r="N7636">
        <f t="shared" si="601"/>
        <v>1</v>
      </c>
      <c r="O7636" s="5">
        <f t="shared" si="602"/>
        <v>10.5</v>
      </c>
    </row>
    <row r="7637" spans="1:15" x14ac:dyDescent="0.25">
      <c r="A7637">
        <v>7725</v>
      </c>
      <c r="B7637">
        <v>3401</v>
      </c>
      <c r="C7637">
        <f>IF(COUNTIF($B$2:B7637,B7637)=1,1,0)</f>
        <v>1</v>
      </c>
      <c r="D7637" s="1">
        <v>44984</v>
      </c>
      <c r="E7637" s="2">
        <v>0.49199074074074073</v>
      </c>
      <c r="F7637">
        <v>107</v>
      </c>
      <c r="G7637" t="str">
        <f>IFERROR(INDEX(menu_items!$B:$B,MATCH(F7637,menu_items!$A:$A,0)),"Unknown value")</f>
        <v>Orange Chicken</v>
      </c>
      <c r="H7637" t="str">
        <f>IFERROR(INDEX(menu_items!$C:$C,MATCH(F7637,menu_items!$A:$A,0)),"Unknown value")</f>
        <v>Asian</v>
      </c>
      <c r="I7637" s="5">
        <f>IFERROR(INDEX(menu_items!$D:$D,MATCH(F7637,menu_items!$A:$A,0)),0)</f>
        <v>16.5</v>
      </c>
      <c r="J7637" t="str">
        <f t="shared" si="598"/>
        <v>Mon</v>
      </c>
      <c r="K7637">
        <f t="shared" si="599"/>
        <v>27</v>
      </c>
      <c r="L7637" t="str">
        <f t="shared" si="600"/>
        <v>Feb</v>
      </c>
      <c r="M7637">
        <v>11</v>
      </c>
      <c r="N7637">
        <f t="shared" si="601"/>
        <v>3</v>
      </c>
      <c r="O7637" s="5">
        <f t="shared" si="602"/>
        <v>38.450000000000003</v>
      </c>
    </row>
    <row r="7638" spans="1:15" x14ac:dyDescent="0.25">
      <c r="A7638">
        <v>7726</v>
      </c>
      <c r="B7638">
        <v>3401</v>
      </c>
      <c r="C7638">
        <f>IF(COUNTIF($B$2:B7638,B7638)=1,1,0)</f>
        <v>0</v>
      </c>
      <c r="D7638" s="1">
        <v>44984</v>
      </c>
      <c r="E7638" s="2">
        <v>0.49199074074074073</v>
      </c>
      <c r="F7638">
        <v>118</v>
      </c>
      <c r="G7638" t="str">
        <f>IFERROR(INDEX(menu_items!$B:$B,MATCH(F7638,menu_items!$A:$A,0)),"Unknown value")</f>
        <v>Steak Burrito</v>
      </c>
      <c r="H7638" t="str">
        <f>IFERROR(INDEX(menu_items!$C:$C,MATCH(F7638,menu_items!$A:$A,0)),"Unknown value")</f>
        <v>Mexican</v>
      </c>
      <c r="I7638" s="5">
        <f>IFERROR(INDEX(menu_items!$D:$D,MATCH(F7638,menu_items!$A:$A,0)),0)</f>
        <v>14.95</v>
      </c>
      <c r="J7638" t="str">
        <f t="shared" si="598"/>
        <v>Mon</v>
      </c>
      <c r="K7638">
        <f t="shared" si="599"/>
        <v>27</v>
      </c>
      <c r="L7638" t="str">
        <f t="shared" si="600"/>
        <v>Feb</v>
      </c>
      <c r="M7638">
        <v>11</v>
      </c>
      <c r="N7638">
        <f t="shared" si="601"/>
        <v>3</v>
      </c>
      <c r="O7638" s="5">
        <f t="shared" si="602"/>
        <v>38.450000000000003</v>
      </c>
    </row>
    <row r="7639" spans="1:15" x14ac:dyDescent="0.25">
      <c r="A7639">
        <v>7727</v>
      </c>
      <c r="B7639">
        <v>3401</v>
      </c>
      <c r="C7639">
        <f>IF(COUNTIF($B$2:B7639,B7639)=1,1,0)</f>
        <v>0</v>
      </c>
      <c r="D7639" s="1">
        <v>44984</v>
      </c>
      <c r="E7639" s="2">
        <v>0.49199074074074073</v>
      </c>
      <c r="F7639">
        <v>105</v>
      </c>
      <c r="G7639" t="str">
        <f>IFERROR(INDEX(menu_items!$B:$B,MATCH(F7639,menu_items!$A:$A,0)),"Unknown value")</f>
        <v>Mac &amp; Cheese</v>
      </c>
      <c r="H7639" t="str">
        <f>IFERROR(INDEX(menu_items!$C:$C,MATCH(F7639,menu_items!$A:$A,0)),"Unknown value")</f>
        <v>American</v>
      </c>
      <c r="I7639" s="5">
        <f>IFERROR(INDEX(menu_items!$D:$D,MATCH(F7639,menu_items!$A:$A,0)),0)</f>
        <v>7</v>
      </c>
      <c r="J7639" t="str">
        <f t="shared" si="598"/>
        <v>Mon</v>
      </c>
      <c r="K7639">
        <f t="shared" si="599"/>
        <v>27</v>
      </c>
      <c r="L7639" t="str">
        <f t="shared" si="600"/>
        <v>Feb</v>
      </c>
      <c r="M7639">
        <v>11</v>
      </c>
      <c r="N7639">
        <f t="shared" si="601"/>
        <v>3</v>
      </c>
      <c r="O7639" s="5">
        <f t="shared" si="602"/>
        <v>38.450000000000003</v>
      </c>
    </row>
    <row r="7640" spans="1:15" x14ac:dyDescent="0.25">
      <c r="A7640">
        <v>7728</v>
      </c>
      <c r="B7640">
        <v>3402</v>
      </c>
      <c r="C7640">
        <f>IF(COUNTIF($B$2:B7640,B7640)=1,1,0)</f>
        <v>1</v>
      </c>
      <c r="D7640" s="1">
        <v>44984</v>
      </c>
      <c r="E7640" s="2">
        <v>0.49377314814814816</v>
      </c>
      <c r="F7640">
        <v>116</v>
      </c>
      <c r="G7640" t="str">
        <f>IFERROR(INDEX(menu_items!$B:$B,MATCH(F7640,menu_items!$A:$A,0)),"Unknown value")</f>
        <v>Steak Tacos</v>
      </c>
      <c r="H7640" t="str">
        <f>IFERROR(INDEX(menu_items!$C:$C,MATCH(F7640,menu_items!$A:$A,0)),"Unknown value")</f>
        <v>Mexican</v>
      </c>
      <c r="I7640" s="5">
        <f>IFERROR(INDEX(menu_items!$D:$D,MATCH(F7640,menu_items!$A:$A,0)),0)</f>
        <v>13.95</v>
      </c>
      <c r="J7640" t="str">
        <f t="shared" si="598"/>
        <v>Mon</v>
      </c>
      <c r="K7640">
        <f t="shared" si="599"/>
        <v>27</v>
      </c>
      <c r="L7640" t="str">
        <f t="shared" si="600"/>
        <v>Feb</v>
      </c>
      <c r="M7640">
        <v>11</v>
      </c>
      <c r="N7640">
        <f t="shared" si="601"/>
        <v>3</v>
      </c>
      <c r="O7640" s="5">
        <f t="shared" si="602"/>
        <v>40.4</v>
      </c>
    </row>
    <row r="7641" spans="1:15" x14ac:dyDescent="0.25">
      <c r="A7641">
        <v>7729</v>
      </c>
      <c r="B7641">
        <v>3402</v>
      </c>
      <c r="C7641">
        <f>IF(COUNTIF($B$2:B7641,B7641)=1,1,0)</f>
        <v>0</v>
      </c>
      <c r="D7641" s="1">
        <v>44984</v>
      </c>
      <c r="E7641" s="2">
        <v>0.49377314814814816</v>
      </c>
      <c r="F7641">
        <v>108</v>
      </c>
      <c r="G7641" t="str">
        <f>IFERROR(INDEX(menu_items!$B:$B,MATCH(F7641,menu_items!$A:$A,0)),"Unknown value")</f>
        <v>Tofu Pad Thai</v>
      </c>
      <c r="H7641" t="str">
        <f>IFERROR(INDEX(menu_items!$C:$C,MATCH(F7641,menu_items!$A:$A,0)),"Unknown value")</f>
        <v>Asian</v>
      </c>
      <c r="I7641" s="5">
        <f>IFERROR(INDEX(menu_items!$D:$D,MATCH(F7641,menu_items!$A:$A,0)),0)</f>
        <v>14.5</v>
      </c>
      <c r="J7641" t="str">
        <f t="shared" si="598"/>
        <v>Mon</v>
      </c>
      <c r="K7641">
        <f t="shared" si="599"/>
        <v>27</v>
      </c>
      <c r="L7641" t="str">
        <f t="shared" si="600"/>
        <v>Feb</v>
      </c>
      <c r="M7641">
        <v>11</v>
      </c>
      <c r="N7641">
        <f t="shared" si="601"/>
        <v>3</v>
      </c>
      <c r="O7641" s="5">
        <f t="shared" si="602"/>
        <v>40.4</v>
      </c>
    </row>
    <row r="7642" spans="1:15" x14ac:dyDescent="0.25">
      <c r="A7642">
        <v>7730</v>
      </c>
      <c r="B7642">
        <v>3402</v>
      </c>
      <c r="C7642">
        <f>IF(COUNTIF($B$2:B7642,B7642)=1,1,0)</f>
        <v>0</v>
      </c>
      <c r="D7642" s="1">
        <v>44984</v>
      </c>
      <c r="E7642" s="2">
        <v>0.49377314814814816</v>
      </c>
      <c r="F7642">
        <v>111</v>
      </c>
      <c r="G7642" t="str">
        <f>IFERROR(INDEX(menu_items!$B:$B,MATCH(F7642,menu_items!$A:$A,0)),"Unknown value")</f>
        <v>California Roll</v>
      </c>
      <c r="H7642" t="str">
        <f>IFERROR(INDEX(menu_items!$C:$C,MATCH(F7642,menu_items!$A:$A,0)),"Unknown value")</f>
        <v>Asian</v>
      </c>
      <c r="I7642" s="5">
        <f>IFERROR(INDEX(menu_items!$D:$D,MATCH(F7642,menu_items!$A:$A,0)),0)</f>
        <v>11.95</v>
      </c>
      <c r="J7642" t="str">
        <f t="shared" si="598"/>
        <v>Mon</v>
      </c>
      <c r="K7642">
        <f t="shared" si="599"/>
        <v>27</v>
      </c>
      <c r="L7642" t="str">
        <f t="shared" si="600"/>
        <v>Feb</v>
      </c>
      <c r="M7642">
        <v>11</v>
      </c>
      <c r="N7642">
        <f t="shared" si="601"/>
        <v>3</v>
      </c>
      <c r="O7642" s="5">
        <f t="shared" si="602"/>
        <v>40.4</v>
      </c>
    </row>
    <row r="7643" spans="1:15" x14ac:dyDescent="0.25">
      <c r="A7643">
        <v>7731</v>
      </c>
      <c r="B7643">
        <v>3403</v>
      </c>
      <c r="C7643">
        <f>IF(COUNTIF($B$2:B7643,B7643)=1,1,0)</f>
        <v>1</v>
      </c>
      <c r="D7643" s="1">
        <v>44984</v>
      </c>
      <c r="E7643" s="2">
        <v>0.49820601851851853</v>
      </c>
      <c r="F7643">
        <v>101</v>
      </c>
      <c r="G7643" t="str">
        <f>IFERROR(INDEX(menu_items!$B:$B,MATCH(F7643,menu_items!$A:$A,0)),"Unknown value")</f>
        <v>Hamburger</v>
      </c>
      <c r="H7643" t="str">
        <f>IFERROR(INDEX(menu_items!$C:$C,MATCH(F7643,menu_items!$A:$A,0)),"Unknown value")</f>
        <v>American</v>
      </c>
      <c r="I7643" s="5">
        <f>IFERROR(INDEX(menu_items!$D:$D,MATCH(F7643,menu_items!$A:$A,0)),0)</f>
        <v>12.95</v>
      </c>
      <c r="J7643" t="str">
        <f t="shared" si="598"/>
        <v>Mon</v>
      </c>
      <c r="K7643">
        <f t="shared" si="599"/>
        <v>27</v>
      </c>
      <c r="L7643" t="str">
        <f t="shared" si="600"/>
        <v>Feb</v>
      </c>
      <c r="M7643">
        <v>11</v>
      </c>
      <c r="N7643">
        <f t="shared" si="601"/>
        <v>4</v>
      </c>
      <c r="O7643" s="5">
        <f t="shared" si="602"/>
        <v>60.8</v>
      </c>
    </row>
    <row r="7644" spans="1:15" x14ac:dyDescent="0.25">
      <c r="A7644">
        <v>7732</v>
      </c>
      <c r="B7644">
        <v>3403</v>
      </c>
      <c r="C7644">
        <f>IF(COUNTIF($B$2:B7644,B7644)=1,1,0)</f>
        <v>0</v>
      </c>
      <c r="D7644" s="1">
        <v>44984</v>
      </c>
      <c r="E7644" s="2">
        <v>0.49820601851851853</v>
      </c>
      <c r="F7644">
        <v>125</v>
      </c>
      <c r="G7644" t="str">
        <f>IFERROR(INDEX(menu_items!$B:$B,MATCH(F7644,menu_items!$A:$A,0)),"Unknown value")</f>
        <v>Spaghetti &amp; Meatballs</v>
      </c>
      <c r="H7644" t="str">
        <f>IFERROR(INDEX(menu_items!$C:$C,MATCH(F7644,menu_items!$A:$A,0)),"Unknown value")</f>
        <v>Italian</v>
      </c>
      <c r="I7644" s="5">
        <f>IFERROR(INDEX(menu_items!$D:$D,MATCH(F7644,menu_items!$A:$A,0)),0)</f>
        <v>17.95</v>
      </c>
      <c r="J7644" t="str">
        <f t="shared" si="598"/>
        <v>Mon</v>
      </c>
      <c r="K7644">
        <f t="shared" si="599"/>
        <v>27</v>
      </c>
      <c r="L7644" t="str">
        <f t="shared" si="600"/>
        <v>Feb</v>
      </c>
      <c r="M7644">
        <v>11</v>
      </c>
      <c r="N7644">
        <f t="shared" si="601"/>
        <v>4</v>
      </c>
      <c r="O7644" s="5">
        <f t="shared" si="602"/>
        <v>60.8</v>
      </c>
    </row>
    <row r="7645" spans="1:15" x14ac:dyDescent="0.25">
      <c r="A7645">
        <v>7733</v>
      </c>
      <c r="B7645">
        <v>3403</v>
      </c>
      <c r="C7645">
        <f>IF(COUNTIF($B$2:B7645,B7645)=1,1,0)</f>
        <v>0</v>
      </c>
      <c r="D7645" s="1">
        <v>44984</v>
      </c>
      <c r="E7645" s="2">
        <v>0.49820601851851853</v>
      </c>
      <c r="F7645">
        <v>118</v>
      </c>
      <c r="G7645" t="str">
        <f>IFERROR(INDEX(menu_items!$B:$B,MATCH(F7645,menu_items!$A:$A,0)),"Unknown value")</f>
        <v>Steak Burrito</v>
      </c>
      <c r="H7645" t="str">
        <f>IFERROR(INDEX(menu_items!$C:$C,MATCH(F7645,menu_items!$A:$A,0)),"Unknown value")</f>
        <v>Mexican</v>
      </c>
      <c r="I7645" s="5">
        <f>IFERROR(INDEX(menu_items!$D:$D,MATCH(F7645,menu_items!$A:$A,0)),0)</f>
        <v>14.95</v>
      </c>
      <c r="J7645" t="str">
        <f t="shared" si="598"/>
        <v>Mon</v>
      </c>
      <c r="K7645">
        <f t="shared" si="599"/>
        <v>27</v>
      </c>
      <c r="L7645" t="str">
        <f t="shared" si="600"/>
        <v>Feb</v>
      </c>
      <c r="M7645">
        <v>11</v>
      </c>
      <c r="N7645">
        <f t="shared" si="601"/>
        <v>4</v>
      </c>
      <c r="O7645" s="5">
        <f t="shared" si="602"/>
        <v>60.8</v>
      </c>
    </row>
    <row r="7646" spans="1:15" x14ac:dyDescent="0.25">
      <c r="A7646">
        <v>7734</v>
      </c>
      <c r="B7646">
        <v>3403</v>
      </c>
      <c r="C7646">
        <f>IF(COUNTIF($B$2:B7646,B7646)=1,1,0)</f>
        <v>0</v>
      </c>
      <c r="D7646" s="1">
        <v>44984</v>
      </c>
      <c r="E7646" s="2">
        <v>0.49820601851851853</v>
      </c>
      <c r="F7646">
        <v>118</v>
      </c>
      <c r="G7646" t="str">
        <f>IFERROR(INDEX(menu_items!$B:$B,MATCH(F7646,menu_items!$A:$A,0)),"Unknown value")</f>
        <v>Steak Burrito</v>
      </c>
      <c r="H7646" t="str">
        <f>IFERROR(INDEX(menu_items!$C:$C,MATCH(F7646,menu_items!$A:$A,0)),"Unknown value")</f>
        <v>Mexican</v>
      </c>
      <c r="I7646" s="5">
        <f>IFERROR(INDEX(menu_items!$D:$D,MATCH(F7646,menu_items!$A:$A,0)),0)</f>
        <v>14.95</v>
      </c>
      <c r="J7646" t="str">
        <f t="shared" si="598"/>
        <v>Mon</v>
      </c>
      <c r="K7646">
        <f t="shared" si="599"/>
        <v>27</v>
      </c>
      <c r="L7646" t="str">
        <f t="shared" si="600"/>
        <v>Feb</v>
      </c>
      <c r="M7646">
        <v>11</v>
      </c>
      <c r="N7646">
        <f t="shared" si="601"/>
        <v>4</v>
      </c>
      <c r="O7646" s="5">
        <f t="shared" si="602"/>
        <v>60.8</v>
      </c>
    </row>
    <row r="7647" spans="1:15" x14ac:dyDescent="0.25">
      <c r="A7647">
        <v>7735</v>
      </c>
      <c r="B7647">
        <v>3404</v>
      </c>
      <c r="C7647">
        <f>IF(COUNTIF($B$2:B7647,B7647)=1,1,0)</f>
        <v>1</v>
      </c>
      <c r="D7647" s="1">
        <v>44984</v>
      </c>
      <c r="E7647" s="2">
        <v>0.50037037037037035</v>
      </c>
      <c r="F7647">
        <v>122</v>
      </c>
      <c r="G7647" t="str">
        <f>IFERROR(INDEX(menu_items!$B:$B,MATCH(F7647,menu_items!$A:$A,0)),"Unknown value")</f>
        <v>Chips &amp; Salsa</v>
      </c>
      <c r="H7647" t="str">
        <f>IFERROR(INDEX(menu_items!$C:$C,MATCH(F7647,menu_items!$A:$A,0)),"Unknown value")</f>
        <v>Mexican</v>
      </c>
      <c r="I7647" s="5">
        <f>IFERROR(INDEX(menu_items!$D:$D,MATCH(F7647,menu_items!$A:$A,0)),0)</f>
        <v>7</v>
      </c>
      <c r="J7647" t="str">
        <f t="shared" si="598"/>
        <v>Mon</v>
      </c>
      <c r="K7647">
        <f t="shared" si="599"/>
        <v>27</v>
      </c>
      <c r="L7647" t="str">
        <f t="shared" si="600"/>
        <v>Feb</v>
      </c>
      <c r="M7647">
        <v>12</v>
      </c>
      <c r="N7647">
        <f t="shared" si="601"/>
        <v>2</v>
      </c>
      <c r="O7647" s="5">
        <f t="shared" si="602"/>
        <v>16</v>
      </c>
    </row>
    <row r="7648" spans="1:15" x14ac:dyDescent="0.25">
      <c r="A7648">
        <v>7736</v>
      </c>
      <c r="B7648">
        <v>3404</v>
      </c>
      <c r="C7648">
        <f>IF(COUNTIF($B$2:B7648,B7648)=1,1,0)</f>
        <v>0</v>
      </c>
      <c r="D7648" s="1">
        <v>44984</v>
      </c>
      <c r="E7648" s="2">
        <v>0.50037037037037035</v>
      </c>
      <c r="F7648">
        <v>123</v>
      </c>
      <c r="G7648" t="str">
        <f>IFERROR(INDEX(menu_items!$B:$B,MATCH(F7648,menu_items!$A:$A,0)),"Unknown value")</f>
        <v>Chips &amp; Guacamole</v>
      </c>
      <c r="H7648" t="str">
        <f>IFERROR(INDEX(menu_items!$C:$C,MATCH(F7648,menu_items!$A:$A,0)),"Unknown value")</f>
        <v>Mexican</v>
      </c>
      <c r="I7648" s="5">
        <f>IFERROR(INDEX(menu_items!$D:$D,MATCH(F7648,menu_items!$A:$A,0)),0)</f>
        <v>9</v>
      </c>
      <c r="J7648" t="str">
        <f t="shared" si="598"/>
        <v>Mon</v>
      </c>
      <c r="K7648">
        <f t="shared" si="599"/>
        <v>27</v>
      </c>
      <c r="L7648" t="str">
        <f t="shared" si="600"/>
        <v>Feb</v>
      </c>
      <c r="M7648">
        <v>12</v>
      </c>
      <c r="N7648">
        <f t="shared" si="601"/>
        <v>2</v>
      </c>
      <c r="O7648" s="5">
        <f t="shared" si="602"/>
        <v>16</v>
      </c>
    </row>
    <row r="7649" spans="1:15" x14ac:dyDescent="0.25">
      <c r="A7649">
        <v>7737</v>
      </c>
      <c r="B7649">
        <v>3405</v>
      </c>
      <c r="C7649">
        <f>IF(COUNTIF($B$2:B7649,B7649)=1,1,0)</f>
        <v>1</v>
      </c>
      <c r="D7649" s="1">
        <v>44984</v>
      </c>
      <c r="E7649" s="2">
        <v>0.50528935185185186</v>
      </c>
      <c r="F7649">
        <v>118</v>
      </c>
      <c r="G7649" t="str">
        <f>IFERROR(INDEX(menu_items!$B:$B,MATCH(F7649,menu_items!$A:$A,0)),"Unknown value")</f>
        <v>Steak Burrito</v>
      </c>
      <c r="H7649" t="str">
        <f>IFERROR(INDEX(menu_items!$C:$C,MATCH(F7649,menu_items!$A:$A,0)),"Unknown value")</f>
        <v>Mexican</v>
      </c>
      <c r="I7649" s="5">
        <f>IFERROR(INDEX(menu_items!$D:$D,MATCH(F7649,menu_items!$A:$A,0)),0)</f>
        <v>14.95</v>
      </c>
      <c r="J7649" t="str">
        <f t="shared" si="598"/>
        <v>Mon</v>
      </c>
      <c r="K7649">
        <f t="shared" si="599"/>
        <v>27</v>
      </c>
      <c r="L7649" t="str">
        <f t="shared" si="600"/>
        <v>Feb</v>
      </c>
      <c r="M7649">
        <v>12</v>
      </c>
      <c r="N7649">
        <f t="shared" si="601"/>
        <v>1</v>
      </c>
      <c r="O7649" s="5">
        <f t="shared" si="602"/>
        <v>14.95</v>
      </c>
    </row>
    <row r="7650" spans="1:15" x14ac:dyDescent="0.25">
      <c r="A7650">
        <v>7738</v>
      </c>
      <c r="B7650">
        <v>3406</v>
      </c>
      <c r="C7650">
        <f>IF(COUNTIF($B$2:B7650,B7650)=1,1,0)</f>
        <v>1</v>
      </c>
      <c r="D7650" s="1">
        <v>44984</v>
      </c>
      <c r="E7650" s="2">
        <v>0.50662037037037033</v>
      </c>
      <c r="F7650">
        <v>102</v>
      </c>
      <c r="G7650" t="str">
        <f>IFERROR(INDEX(menu_items!$B:$B,MATCH(F7650,menu_items!$A:$A,0)),"Unknown value")</f>
        <v>Cheeseburger</v>
      </c>
      <c r="H7650" t="str">
        <f>IFERROR(INDEX(menu_items!$C:$C,MATCH(F7650,menu_items!$A:$A,0)),"Unknown value")</f>
        <v>American</v>
      </c>
      <c r="I7650" s="5">
        <f>IFERROR(INDEX(menu_items!$D:$D,MATCH(F7650,menu_items!$A:$A,0)),0)</f>
        <v>13.95</v>
      </c>
      <c r="J7650" t="str">
        <f t="shared" si="598"/>
        <v>Mon</v>
      </c>
      <c r="K7650">
        <f t="shared" si="599"/>
        <v>27</v>
      </c>
      <c r="L7650" t="str">
        <f t="shared" si="600"/>
        <v>Feb</v>
      </c>
      <c r="M7650">
        <v>12</v>
      </c>
      <c r="N7650">
        <f t="shared" si="601"/>
        <v>2</v>
      </c>
      <c r="O7650" s="5">
        <f t="shared" si="602"/>
        <v>28.45</v>
      </c>
    </row>
    <row r="7651" spans="1:15" x14ac:dyDescent="0.25">
      <c r="A7651">
        <v>7739</v>
      </c>
      <c r="B7651">
        <v>3406</v>
      </c>
      <c r="C7651">
        <f>IF(COUNTIF($B$2:B7651,B7651)=1,1,0)</f>
        <v>0</v>
      </c>
      <c r="D7651" s="1">
        <v>44984</v>
      </c>
      <c r="E7651" s="2">
        <v>0.50662037037037033</v>
      </c>
      <c r="F7651">
        <v>126</v>
      </c>
      <c r="G7651" t="str">
        <f>IFERROR(INDEX(menu_items!$B:$B,MATCH(F7651,menu_items!$A:$A,0)),"Unknown value")</f>
        <v>Fettuccine Alfredo</v>
      </c>
      <c r="H7651" t="str">
        <f>IFERROR(INDEX(menu_items!$C:$C,MATCH(F7651,menu_items!$A:$A,0)),"Unknown value")</f>
        <v>Italian</v>
      </c>
      <c r="I7651" s="5">
        <f>IFERROR(INDEX(menu_items!$D:$D,MATCH(F7651,menu_items!$A:$A,0)),0)</f>
        <v>14.5</v>
      </c>
      <c r="J7651" t="str">
        <f t="shared" si="598"/>
        <v>Mon</v>
      </c>
      <c r="K7651">
        <f t="shared" si="599"/>
        <v>27</v>
      </c>
      <c r="L7651" t="str">
        <f t="shared" si="600"/>
        <v>Feb</v>
      </c>
      <c r="M7651">
        <v>12</v>
      </c>
      <c r="N7651">
        <f t="shared" si="601"/>
        <v>2</v>
      </c>
      <c r="O7651" s="5">
        <f t="shared" si="602"/>
        <v>28.45</v>
      </c>
    </row>
    <row r="7652" spans="1:15" x14ac:dyDescent="0.25">
      <c r="A7652">
        <v>7740</v>
      </c>
      <c r="B7652">
        <v>3407</v>
      </c>
      <c r="C7652">
        <f>IF(COUNTIF($B$2:B7652,B7652)=1,1,0)</f>
        <v>1</v>
      </c>
      <c r="D7652" s="1">
        <v>44984</v>
      </c>
      <c r="E7652" s="2">
        <v>0.50672453703703701</v>
      </c>
      <c r="F7652">
        <v>119</v>
      </c>
      <c r="G7652" t="str">
        <f>IFERROR(INDEX(menu_items!$B:$B,MATCH(F7652,menu_items!$A:$A,0)),"Unknown value")</f>
        <v>Chicken Torta</v>
      </c>
      <c r="H7652" t="str">
        <f>IFERROR(INDEX(menu_items!$C:$C,MATCH(F7652,menu_items!$A:$A,0)),"Unknown value")</f>
        <v>Mexican</v>
      </c>
      <c r="I7652" s="5">
        <f>IFERROR(INDEX(menu_items!$D:$D,MATCH(F7652,menu_items!$A:$A,0)),0)</f>
        <v>11.95</v>
      </c>
      <c r="J7652" t="str">
        <f t="shared" si="598"/>
        <v>Mon</v>
      </c>
      <c r="K7652">
        <f t="shared" si="599"/>
        <v>27</v>
      </c>
      <c r="L7652" t="str">
        <f t="shared" si="600"/>
        <v>Feb</v>
      </c>
      <c r="M7652">
        <v>12</v>
      </c>
      <c r="N7652">
        <f t="shared" si="601"/>
        <v>1</v>
      </c>
      <c r="O7652" s="5">
        <f t="shared" si="602"/>
        <v>11.95</v>
      </c>
    </row>
    <row r="7653" spans="1:15" x14ac:dyDescent="0.25">
      <c r="A7653">
        <v>7741</v>
      </c>
      <c r="B7653">
        <v>3408</v>
      </c>
      <c r="C7653">
        <f>IF(COUNTIF($B$2:B7653,B7653)=1,1,0)</f>
        <v>1</v>
      </c>
      <c r="D7653" s="1">
        <v>44984</v>
      </c>
      <c r="E7653" s="2">
        <v>0.52001157407407406</v>
      </c>
      <c r="F7653">
        <v>102</v>
      </c>
      <c r="G7653" t="str">
        <f>IFERROR(INDEX(menu_items!$B:$B,MATCH(F7653,menu_items!$A:$A,0)),"Unknown value")</f>
        <v>Cheeseburger</v>
      </c>
      <c r="H7653" t="str">
        <f>IFERROR(INDEX(menu_items!$C:$C,MATCH(F7653,menu_items!$A:$A,0)),"Unknown value")</f>
        <v>American</v>
      </c>
      <c r="I7653" s="5">
        <f>IFERROR(INDEX(menu_items!$D:$D,MATCH(F7653,menu_items!$A:$A,0)),0)</f>
        <v>13.95</v>
      </c>
      <c r="J7653" t="str">
        <f t="shared" si="598"/>
        <v>Mon</v>
      </c>
      <c r="K7653">
        <f t="shared" si="599"/>
        <v>27</v>
      </c>
      <c r="L7653" t="str">
        <f t="shared" si="600"/>
        <v>Feb</v>
      </c>
      <c r="M7653">
        <v>12</v>
      </c>
      <c r="N7653">
        <f t="shared" si="601"/>
        <v>1</v>
      </c>
      <c r="O7653" s="5">
        <f t="shared" si="602"/>
        <v>13.95</v>
      </c>
    </row>
    <row r="7654" spans="1:15" x14ac:dyDescent="0.25">
      <c r="A7654">
        <v>7742</v>
      </c>
      <c r="B7654">
        <v>3409</v>
      </c>
      <c r="C7654">
        <f>IF(COUNTIF($B$2:B7654,B7654)=1,1,0)</f>
        <v>1</v>
      </c>
      <c r="D7654" s="1">
        <v>44984</v>
      </c>
      <c r="E7654" s="2">
        <v>0.52059027777777778</v>
      </c>
      <c r="F7654">
        <v>103</v>
      </c>
      <c r="G7654" t="str">
        <f>IFERROR(INDEX(menu_items!$B:$B,MATCH(F7654,menu_items!$A:$A,0)),"Unknown value")</f>
        <v>Hot Dog</v>
      </c>
      <c r="H7654" t="str">
        <f>IFERROR(INDEX(menu_items!$C:$C,MATCH(F7654,menu_items!$A:$A,0)),"Unknown value")</f>
        <v>American</v>
      </c>
      <c r="I7654" s="5">
        <f>IFERROR(INDEX(menu_items!$D:$D,MATCH(F7654,menu_items!$A:$A,0)),0)</f>
        <v>9</v>
      </c>
      <c r="J7654" t="str">
        <f t="shared" si="598"/>
        <v>Mon</v>
      </c>
      <c r="K7654">
        <f t="shared" si="599"/>
        <v>27</v>
      </c>
      <c r="L7654" t="str">
        <f t="shared" si="600"/>
        <v>Feb</v>
      </c>
      <c r="M7654">
        <v>12</v>
      </c>
      <c r="N7654">
        <f t="shared" si="601"/>
        <v>2</v>
      </c>
      <c r="O7654" s="5">
        <f t="shared" si="602"/>
        <v>21.95</v>
      </c>
    </row>
    <row r="7655" spans="1:15" x14ac:dyDescent="0.25">
      <c r="A7655">
        <v>7743</v>
      </c>
      <c r="B7655">
        <v>3409</v>
      </c>
      <c r="C7655">
        <f>IF(COUNTIF($B$2:B7655,B7655)=1,1,0)</f>
        <v>0</v>
      </c>
      <c r="D7655" s="1">
        <v>44984</v>
      </c>
      <c r="E7655" s="2">
        <v>0.52059027777777778</v>
      </c>
      <c r="F7655">
        <v>117</v>
      </c>
      <c r="G7655" t="str">
        <f>IFERROR(INDEX(menu_items!$B:$B,MATCH(F7655,menu_items!$A:$A,0)),"Unknown value")</f>
        <v>Chicken Burrito</v>
      </c>
      <c r="H7655" t="str">
        <f>IFERROR(INDEX(menu_items!$C:$C,MATCH(F7655,menu_items!$A:$A,0)),"Unknown value")</f>
        <v>Mexican</v>
      </c>
      <c r="I7655" s="5">
        <f>IFERROR(INDEX(menu_items!$D:$D,MATCH(F7655,menu_items!$A:$A,0)),0)</f>
        <v>12.95</v>
      </c>
      <c r="J7655" t="str">
        <f t="shared" si="598"/>
        <v>Mon</v>
      </c>
      <c r="K7655">
        <f t="shared" si="599"/>
        <v>27</v>
      </c>
      <c r="L7655" t="str">
        <f t="shared" si="600"/>
        <v>Feb</v>
      </c>
      <c r="M7655">
        <v>12</v>
      </c>
      <c r="N7655">
        <f t="shared" si="601"/>
        <v>2</v>
      </c>
      <c r="O7655" s="5">
        <f t="shared" si="602"/>
        <v>21.95</v>
      </c>
    </row>
    <row r="7656" spans="1:15" x14ac:dyDescent="0.25">
      <c r="A7656">
        <v>7744</v>
      </c>
      <c r="B7656">
        <v>3410</v>
      </c>
      <c r="C7656">
        <f>IF(COUNTIF($B$2:B7656,B7656)=1,1,0)</f>
        <v>1</v>
      </c>
      <c r="D7656" s="1">
        <v>44984</v>
      </c>
      <c r="E7656" s="2">
        <v>0.52349537037037042</v>
      </c>
      <c r="F7656">
        <v>112</v>
      </c>
      <c r="G7656" t="str">
        <f>IFERROR(INDEX(menu_items!$B:$B,MATCH(F7656,menu_items!$A:$A,0)),"Unknown value")</f>
        <v>Salmon Roll</v>
      </c>
      <c r="H7656" t="str">
        <f>IFERROR(INDEX(menu_items!$C:$C,MATCH(F7656,menu_items!$A:$A,0)),"Unknown value")</f>
        <v>Asian</v>
      </c>
      <c r="I7656" s="5">
        <f>IFERROR(INDEX(menu_items!$D:$D,MATCH(F7656,menu_items!$A:$A,0)),0)</f>
        <v>14.95</v>
      </c>
      <c r="J7656" t="str">
        <f t="shared" si="598"/>
        <v>Mon</v>
      </c>
      <c r="K7656">
        <f t="shared" si="599"/>
        <v>27</v>
      </c>
      <c r="L7656" t="str">
        <f t="shared" si="600"/>
        <v>Feb</v>
      </c>
      <c r="M7656">
        <v>12</v>
      </c>
      <c r="N7656">
        <f t="shared" si="601"/>
        <v>2</v>
      </c>
      <c r="O7656" s="5">
        <f t="shared" si="602"/>
        <v>23.95</v>
      </c>
    </row>
    <row r="7657" spans="1:15" x14ac:dyDescent="0.25">
      <c r="A7657">
        <v>7745</v>
      </c>
      <c r="B7657">
        <v>3410</v>
      </c>
      <c r="C7657">
        <f>IF(COUNTIF($B$2:B7657,B7657)=1,1,0)</f>
        <v>0</v>
      </c>
      <c r="D7657" s="1">
        <v>44984</v>
      </c>
      <c r="E7657" s="2">
        <v>0.52349537037037042</v>
      </c>
      <c r="F7657">
        <v>114</v>
      </c>
      <c r="G7657" t="str">
        <f>IFERROR(INDEX(menu_items!$B:$B,MATCH(F7657,menu_items!$A:$A,0)),"Unknown value")</f>
        <v>Potstickers</v>
      </c>
      <c r="H7657" t="str">
        <f>IFERROR(INDEX(menu_items!$C:$C,MATCH(F7657,menu_items!$A:$A,0)),"Unknown value")</f>
        <v>Asian</v>
      </c>
      <c r="I7657" s="5">
        <f>IFERROR(INDEX(menu_items!$D:$D,MATCH(F7657,menu_items!$A:$A,0)),0)</f>
        <v>9</v>
      </c>
      <c r="J7657" t="str">
        <f t="shared" ref="J7657:J7720" si="603">TEXT(D7657,"ddd")</f>
        <v>Mon</v>
      </c>
      <c r="K7657">
        <f t="shared" ref="K7657:K7720" si="604">DAY(D7657)</f>
        <v>27</v>
      </c>
      <c r="L7657" t="str">
        <f t="shared" ref="L7657:L7720" si="605">TEXT(D7657,"mmm")</f>
        <v>Feb</v>
      </c>
      <c r="M7657">
        <v>12</v>
      </c>
      <c r="N7657">
        <f t="shared" si="601"/>
        <v>2</v>
      </c>
      <c r="O7657" s="5">
        <f t="shared" si="602"/>
        <v>23.95</v>
      </c>
    </row>
    <row r="7658" spans="1:15" x14ac:dyDescent="0.25">
      <c r="A7658">
        <v>7746</v>
      </c>
      <c r="B7658">
        <v>3411</v>
      </c>
      <c r="C7658">
        <f>IF(COUNTIF($B$2:B7658,B7658)=1,1,0)</f>
        <v>1</v>
      </c>
      <c r="D7658" s="1">
        <v>44984</v>
      </c>
      <c r="E7658" s="2">
        <v>0.52701388888888889</v>
      </c>
      <c r="F7658">
        <v>130</v>
      </c>
      <c r="G7658" t="str">
        <f>IFERROR(INDEX(menu_items!$B:$B,MATCH(F7658,menu_items!$A:$A,0)),"Unknown value")</f>
        <v>Shrimp Scampi</v>
      </c>
      <c r="H7658" t="str">
        <f>IFERROR(INDEX(menu_items!$C:$C,MATCH(F7658,menu_items!$A:$A,0)),"Unknown value")</f>
        <v>Italian</v>
      </c>
      <c r="I7658" s="5">
        <f>IFERROR(INDEX(menu_items!$D:$D,MATCH(F7658,menu_items!$A:$A,0)),0)</f>
        <v>19.95</v>
      </c>
      <c r="J7658" t="str">
        <f t="shared" si="603"/>
        <v>Mon</v>
      </c>
      <c r="K7658">
        <f t="shared" si="604"/>
        <v>27</v>
      </c>
      <c r="L7658" t="str">
        <f t="shared" si="605"/>
        <v>Feb</v>
      </c>
      <c r="M7658">
        <v>12</v>
      </c>
      <c r="N7658">
        <f t="shared" si="601"/>
        <v>1</v>
      </c>
      <c r="O7658" s="5">
        <f t="shared" si="602"/>
        <v>19.95</v>
      </c>
    </row>
    <row r="7659" spans="1:15" x14ac:dyDescent="0.25">
      <c r="A7659">
        <v>7747</v>
      </c>
      <c r="B7659">
        <v>3412</v>
      </c>
      <c r="C7659">
        <f>IF(COUNTIF($B$2:B7659,B7659)=1,1,0)</f>
        <v>1</v>
      </c>
      <c r="D7659" s="1">
        <v>44984</v>
      </c>
      <c r="E7659" s="2">
        <v>0.52825231481481483</v>
      </c>
      <c r="F7659">
        <v>101</v>
      </c>
      <c r="G7659" t="str">
        <f>IFERROR(INDEX(menu_items!$B:$B,MATCH(F7659,menu_items!$A:$A,0)),"Unknown value")</f>
        <v>Hamburger</v>
      </c>
      <c r="H7659" t="str">
        <f>IFERROR(INDEX(menu_items!$C:$C,MATCH(F7659,menu_items!$A:$A,0)),"Unknown value")</f>
        <v>American</v>
      </c>
      <c r="I7659" s="5">
        <f>IFERROR(INDEX(menu_items!$D:$D,MATCH(F7659,menu_items!$A:$A,0)),0)</f>
        <v>12.95</v>
      </c>
      <c r="J7659" t="str">
        <f t="shared" si="603"/>
        <v>Mon</v>
      </c>
      <c r="K7659">
        <f t="shared" si="604"/>
        <v>27</v>
      </c>
      <c r="L7659" t="str">
        <f t="shared" si="605"/>
        <v>Feb</v>
      </c>
      <c r="M7659">
        <v>12</v>
      </c>
      <c r="N7659">
        <f t="shared" si="601"/>
        <v>5</v>
      </c>
      <c r="O7659" s="5">
        <f t="shared" si="602"/>
        <v>65.349999999999994</v>
      </c>
    </row>
    <row r="7660" spans="1:15" x14ac:dyDescent="0.25">
      <c r="A7660">
        <v>7748</v>
      </c>
      <c r="B7660">
        <v>3412</v>
      </c>
      <c r="C7660">
        <f>IF(COUNTIF($B$2:B7660,B7660)=1,1,0)</f>
        <v>0</v>
      </c>
      <c r="D7660" s="1">
        <v>44984</v>
      </c>
      <c r="E7660" s="2">
        <v>0.52825231481481483</v>
      </c>
      <c r="F7660">
        <v>124</v>
      </c>
      <c r="G7660" t="str">
        <f>IFERROR(INDEX(menu_items!$B:$B,MATCH(F7660,menu_items!$A:$A,0)),"Unknown value")</f>
        <v>Spaghetti</v>
      </c>
      <c r="H7660" t="str">
        <f>IFERROR(INDEX(menu_items!$C:$C,MATCH(F7660,menu_items!$A:$A,0)),"Unknown value")</f>
        <v>Italian</v>
      </c>
      <c r="I7660" s="5">
        <f>IFERROR(INDEX(menu_items!$D:$D,MATCH(F7660,menu_items!$A:$A,0)),0)</f>
        <v>14.5</v>
      </c>
      <c r="J7660" t="str">
        <f t="shared" si="603"/>
        <v>Mon</v>
      </c>
      <c r="K7660">
        <f t="shared" si="604"/>
        <v>27</v>
      </c>
      <c r="L7660" t="str">
        <f t="shared" si="605"/>
        <v>Feb</v>
      </c>
      <c r="M7660">
        <v>12</v>
      </c>
      <c r="N7660">
        <f t="shared" si="601"/>
        <v>5</v>
      </c>
      <c r="O7660" s="5">
        <f t="shared" si="602"/>
        <v>65.349999999999994</v>
      </c>
    </row>
    <row r="7661" spans="1:15" x14ac:dyDescent="0.25">
      <c r="A7661">
        <v>7749</v>
      </c>
      <c r="B7661">
        <v>3412</v>
      </c>
      <c r="C7661">
        <f>IF(COUNTIF($B$2:B7661,B7661)=1,1,0)</f>
        <v>0</v>
      </c>
      <c r="D7661" s="1">
        <v>44984</v>
      </c>
      <c r="E7661" s="2">
        <v>0.52825231481481483</v>
      </c>
      <c r="F7661">
        <v>109</v>
      </c>
      <c r="G7661" t="str">
        <f>IFERROR(INDEX(menu_items!$B:$B,MATCH(F7661,menu_items!$A:$A,0)),"Unknown value")</f>
        <v>Korean Beef Bowl</v>
      </c>
      <c r="H7661" t="str">
        <f>IFERROR(INDEX(menu_items!$C:$C,MATCH(F7661,menu_items!$A:$A,0)),"Unknown value")</f>
        <v>Asian</v>
      </c>
      <c r="I7661" s="5">
        <f>IFERROR(INDEX(menu_items!$D:$D,MATCH(F7661,menu_items!$A:$A,0)),0)</f>
        <v>17.95</v>
      </c>
      <c r="J7661" t="str">
        <f t="shared" si="603"/>
        <v>Mon</v>
      </c>
      <c r="K7661">
        <f t="shared" si="604"/>
        <v>27</v>
      </c>
      <c r="L7661" t="str">
        <f t="shared" si="605"/>
        <v>Feb</v>
      </c>
      <c r="M7661">
        <v>12</v>
      </c>
      <c r="N7661">
        <f t="shared" si="601"/>
        <v>5</v>
      </c>
      <c r="O7661" s="5">
        <f t="shared" si="602"/>
        <v>65.349999999999994</v>
      </c>
    </row>
    <row r="7662" spans="1:15" x14ac:dyDescent="0.25">
      <c r="A7662">
        <v>7750</v>
      </c>
      <c r="B7662">
        <v>3412</v>
      </c>
      <c r="C7662">
        <f>IF(COUNTIF($B$2:B7662,B7662)=1,1,0)</f>
        <v>0</v>
      </c>
      <c r="D7662" s="1">
        <v>44984</v>
      </c>
      <c r="E7662" s="2">
        <v>0.52825231481481483</v>
      </c>
      <c r="F7662">
        <v>113</v>
      </c>
      <c r="G7662" t="str">
        <f>IFERROR(INDEX(menu_items!$B:$B,MATCH(F7662,menu_items!$A:$A,0)),"Unknown value")</f>
        <v>Edamame</v>
      </c>
      <c r="H7662" t="str">
        <f>IFERROR(INDEX(menu_items!$C:$C,MATCH(F7662,menu_items!$A:$A,0)),"Unknown value")</f>
        <v>Asian</v>
      </c>
      <c r="I7662" s="5">
        <f>IFERROR(INDEX(menu_items!$D:$D,MATCH(F7662,menu_items!$A:$A,0)),0)</f>
        <v>5</v>
      </c>
      <c r="J7662" t="str">
        <f t="shared" si="603"/>
        <v>Mon</v>
      </c>
      <c r="K7662">
        <f t="shared" si="604"/>
        <v>27</v>
      </c>
      <c r="L7662" t="str">
        <f t="shared" si="605"/>
        <v>Feb</v>
      </c>
      <c r="M7662">
        <v>12</v>
      </c>
      <c r="N7662">
        <f t="shared" si="601"/>
        <v>5</v>
      </c>
      <c r="O7662" s="5">
        <f t="shared" si="602"/>
        <v>65.349999999999994</v>
      </c>
    </row>
    <row r="7663" spans="1:15" x14ac:dyDescent="0.25">
      <c r="A7663">
        <v>7751</v>
      </c>
      <c r="B7663">
        <v>3412</v>
      </c>
      <c r="C7663">
        <f>IF(COUNTIF($B$2:B7663,B7663)=1,1,0)</f>
        <v>0</v>
      </c>
      <c r="D7663" s="1">
        <v>44984</v>
      </c>
      <c r="E7663" s="2">
        <v>0.52825231481481483</v>
      </c>
      <c r="F7663">
        <v>118</v>
      </c>
      <c r="G7663" t="str">
        <f>IFERROR(INDEX(menu_items!$B:$B,MATCH(F7663,menu_items!$A:$A,0)),"Unknown value")</f>
        <v>Steak Burrito</v>
      </c>
      <c r="H7663" t="str">
        <f>IFERROR(INDEX(menu_items!$C:$C,MATCH(F7663,menu_items!$A:$A,0)),"Unknown value")</f>
        <v>Mexican</v>
      </c>
      <c r="I7663" s="5">
        <f>IFERROR(INDEX(menu_items!$D:$D,MATCH(F7663,menu_items!$A:$A,0)),0)</f>
        <v>14.95</v>
      </c>
      <c r="J7663" t="str">
        <f t="shared" si="603"/>
        <v>Mon</v>
      </c>
      <c r="K7663">
        <f t="shared" si="604"/>
        <v>27</v>
      </c>
      <c r="L7663" t="str">
        <f t="shared" si="605"/>
        <v>Feb</v>
      </c>
      <c r="M7663">
        <v>12</v>
      </c>
      <c r="N7663">
        <f t="shared" si="601"/>
        <v>5</v>
      </c>
      <c r="O7663" s="5">
        <f t="shared" si="602"/>
        <v>65.349999999999994</v>
      </c>
    </row>
    <row r="7664" spans="1:15" x14ac:dyDescent="0.25">
      <c r="A7664">
        <v>7752</v>
      </c>
      <c r="B7664">
        <v>3413</v>
      </c>
      <c r="C7664">
        <f>IF(COUNTIF($B$2:B7664,B7664)=1,1,0)</f>
        <v>1</v>
      </c>
      <c r="D7664" s="1">
        <v>44984</v>
      </c>
      <c r="E7664" s="2">
        <v>0.5376967592592593</v>
      </c>
      <c r="F7664">
        <v>104</v>
      </c>
      <c r="G7664" t="str">
        <f>IFERROR(INDEX(menu_items!$B:$B,MATCH(F7664,menu_items!$A:$A,0)),"Unknown value")</f>
        <v>Veggie Burger</v>
      </c>
      <c r="H7664" t="str">
        <f>IFERROR(INDEX(menu_items!$C:$C,MATCH(F7664,menu_items!$A:$A,0)),"Unknown value")</f>
        <v>American</v>
      </c>
      <c r="I7664" s="5">
        <f>IFERROR(INDEX(menu_items!$D:$D,MATCH(F7664,menu_items!$A:$A,0)),0)</f>
        <v>10.5</v>
      </c>
      <c r="J7664" t="str">
        <f t="shared" si="603"/>
        <v>Mon</v>
      </c>
      <c r="K7664">
        <f t="shared" si="604"/>
        <v>27</v>
      </c>
      <c r="L7664" t="str">
        <f t="shared" si="605"/>
        <v>Feb</v>
      </c>
      <c r="M7664">
        <v>12</v>
      </c>
      <c r="N7664">
        <f t="shared" si="601"/>
        <v>4</v>
      </c>
      <c r="O7664" s="5">
        <f t="shared" si="602"/>
        <v>57.900000000000006</v>
      </c>
    </row>
    <row r="7665" spans="1:15" x14ac:dyDescent="0.25">
      <c r="A7665">
        <v>7753</v>
      </c>
      <c r="B7665">
        <v>3413</v>
      </c>
      <c r="C7665">
        <f>IF(COUNTIF($B$2:B7665,B7665)=1,1,0)</f>
        <v>0</v>
      </c>
      <c r="D7665" s="1">
        <v>44984</v>
      </c>
      <c r="E7665" s="2">
        <v>0.5376967592592593</v>
      </c>
      <c r="F7665">
        <v>108</v>
      </c>
      <c r="G7665" t="str">
        <f>IFERROR(INDEX(menu_items!$B:$B,MATCH(F7665,menu_items!$A:$A,0)),"Unknown value")</f>
        <v>Tofu Pad Thai</v>
      </c>
      <c r="H7665" t="str">
        <f>IFERROR(INDEX(menu_items!$C:$C,MATCH(F7665,menu_items!$A:$A,0)),"Unknown value")</f>
        <v>Asian</v>
      </c>
      <c r="I7665" s="5">
        <f>IFERROR(INDEX(menu_items!$D:$D,MATCH(F7665,menu_items!$A:$A,0)),0)</f>
        <v>14.5</v>
      </c>
      <c r="J7665" t="str">
        <f t="shared" si="603"/>
        <v>Mon</v>
      </c>
      <c r="K7665">
        <f t="shared" si="604"/>
        <v>27</v>
      </c>
      <c r="L7665" t="str">
        <f t="shared" si="605"/>
        <v>Feb</v>
      </c>
      <c r="M7665">
        <v>12</v>
      </c>
      <c r="N7665">
        <f t="shared" si="601"/>
        <v>4</v>
      </c>
      <c r="O7665" s="5">
        <f t="shared" si="602"/>
        <v>57.900000000000006</v>
      </c>
    </row>
    <row r="7666" spans="1:15" x14ac:dyDescent="0.25">
      <c r="A7666">
        <v>7754</v>
      </c>
      <c r="B7666">
        <v>3413</v>
      </c>
      <c r="C7666">
        <f>IF(COUNTIF($B$2:B7666,B7666)=1,1,0)</f>
        <v>0</v>
      </c>
      <c r="D7666" s="1">
        <v>44984</v>
      </c>
      <c r="E7666" s="2">
        <v>0.5376967592592593</v>
      </c>
      <c r="F7666">
        <v>125</v>
      </c>
      <c r="G7666" t="str">
        <f>IFERROR(INDEX(menu_items!$B:$B,MATCH(F7666,menu_items!$A:$A,0)),"Unknown value")</f>
        <v>Spaghetti &amp; Meatballs</v>
      </c>
      <c r="H7666" t="str">
        <f>IFERROR(INDEX(menu_items!$C:$C,MATCH(F7666,menu_items!$A:$A,0)),"Unknown value")</f>
        <v>Italian</v>
      </c>
      <c r="I7666" s="5">
        <f>IFERROR(INDEX(menu_items!$D:$D,MATCH(F7666,menu_items!$A:$A,0)),0)</f>
        <v>17.95</v>
      </c>
      <c r="J7666" t="str">
        <f t="shared" si="603"/>
        <v>Mon</v>
      </c>
      <c r="K7666">
        <f t="shared" si="604"/>
        <v>27</v>
      </c>
      <c r="L7666" t="str">
        <f t="shared" si="605"/>
        <v>Feb</v>
      </c>
      <c r="M7666">
        <v>12</v>
      </c>
      <c r="N7666">
        <f t="shared" si="601"/>
        <v>4</v>
      </c>
      <c r="O7666" s="5">
        <f t="shared" si="602"/>
        <v>57.900000000000006</v>
      </c>
    </row>
    <row r="7667" spans="1:15" x14ac:dyDescent="0.25">
      <c r="A7667">
        <v>7755</v>
      </c>
      <c r="B7667">
        <v>3413</v>
      </c>
      <c r="C7667">
        <f>IF(COUNTIF($B$2:B7667,B7667)=1,1,0)</f>
        <v>0</v>
      </c>
      <c r="D7667" s="1">
        <v>44984</v>
      </c>
      <c r="E7667" s="2">
        <v>0.5376967592592593</v>
      </c>
      <c r="F7667">
        <v>118</v>
      </c>
      <c r="G7667" t="str">
        <f>IFERROR(INDEX(menu_items!$B:$B,MATCH(F7667,menu_items!$A:$A,0)),"Unknown value")</f>
        <v>Steak Burrito</v>
      </c>
      <c r="H7667" t="str">
        <f>IFERROR(INDEX(menu_items!$C:$C,MATCH(F7667,menu_items!$A:$A,0)),"Unknown value")</f>
        <v>Mexican</v>
      </c>
      <c r="I7667" s="5">
        <f>IFERROR(INDEX(menu_items!$D:$D,MATCH(F7667,menu_items!$A:$A,0)),0)</f>
        <v>14.95</v>
      </c>
      <c r="J7667" t="str">
        <f t="shared" si="603"/>
        <v>Mon</v>
      </c>
      <c r="K7667">
        <f t="shared" si="604"/>
        <v>27</v>
      </c>
      <c r="L7667" t="str">
        <f t="shared" si="605"/>
        <v>Feb</v>
      </c>
      <c r="M7667">
        <v>12</v>
      </c>
      <c r="N7667">
        <f t="shared" si="601"/>
        <v>4</v>
      </c>
      <c r="O7667" s="5">
        <f t="shared" si="602"/>
        <v>57.900000000000006</v>
      </c>
    </row>
    <row r="7668" spans="1:15" x14ac:dyDescent="0.25">
      <c r="A7668">
        <v>7756</v>
      </c>
      <c r="B7668">
        <v>3414</v>
      </c>
      <c r="C7668">
        <f>IF(COUNTIF($B$2:B7668,B7668)=1,1,0)</f>
        <v>1</v>
      </c>
      <c r="D7668" s="1">
        <v>44984</v>
      </c>
      <c r="E7668" s="2">
        <v>0.53943287037037035</v>
      </c>
      <c r="F7668">
        <v>112</v>
      </c>
      <c r="G7668" t="str">
        <f>IFERROR(INDEX(menu_items!$B:$B,MATCH(F7668,menu_items!$A:$A,0)),"Unknown value")</f>
        <v>Salmon Roll</v>
      </c>
      <c r="H7668" t="str">
        <f>IFERROR(INDEX(menu_items!$C:$C,MATCH(F7668,menu_items!$A:$A,0)),"Unknown value")</f>
        <v>Asian</v>
      </c>
      <c r="I7668" s="5">
        <f>IFERROR(INDEX(menu_items!$D:$D,MATCH(F7668,menu_items!$A:$A,0)),0)</f>
        <v>14.95</v>
      </c>
      <c r="J7668" t="str">
        <f t="shared" si="603"/>
        <v>Mon</v>
      </c>
      <c r="K7668">
        <f t="shared" si="604"/>
        <v>27</v>
      </c>
      <c r="L7668" t="str">
        <f t="shared" si="605"/>
        <v>Feb</v>
      </c>
      <c r="M7668">
        <v>12</v>
      </c>
      <c r="N7668">
        <f t="shared" si="601"/>
        <v>1</v>
      </c>
      <c r="O7668" s="5">
        <f t="shared" si="602"/>
        <v>14.95</v>
      </c>
    </row>
    <row r="7669" spans="1:15" x14ac:dyDescent="0.25">
      <c r="A7669">
        <v>7757</v>
      </c>
      <c r="B7669">
        <v>3415</v>
      </c>
      <c r="C7669">
        <f>IF(COUNTIF($B$2:B7669,B7669)=1,1,0)</f>
        <v>1</v>
      </c>
      <c r="D7669" s="1">
        <v>44984</v>
      </c>
      <c r="E7669" s="2">
        <v>0.54318287037037039</v>
      </c>
      <c r="F7669">
        <v>117</v>
      </c>
      <c r="G7669" t="str">
        <f>IFERROR(INDEX(menu_items!$B:$B,MATCH(F7669,menu_items!$A:$A,0)),"Unknown value")</f>
        <v>Chicken Burrito</v>
      </c>
      <c r="H7669" t="str">
        <f>IFERROR(INDEX(menu_items!$C:$C,MATCH(F7669,menu_items!$A:$A,0)),"Unknown value")</f>
        <v>Mexican</v>
      </c>
      <c r="I7669" s="5">
        <f>IFERROR(INDEX(menu_items!$D:$D,MATCH(F7669,menu_items!$A:$A,0)),0)</f>
        <v>12.95</v>
      </c>
      <c r="J7669" t="str">
        <f t="shared" si="603"/>
        <v>Mon</v>
      </c>
      <c r="K7669">
        <f t="shared" si="604"/>
        <v>27</v>
      </c>
      <c r="L7669" t="str">
        <f t="shared" si="605"/>
        <v>Feb</v>
      </c>
      <c r="M7669">
        <v>13</v>
      </c>
      <c r="N7669">
        <f t="shared" si="601"/>
        <v>4</v>
      </c>
      <c r="O7669" s="5">
        <f t="shared" si="602"/>
        <v>60.349999999999994</v>
      </c>
    </row>
    <row r="7670" spans="1:15" x14ac:dyDescent="0.25">
      <c r="A7670">
        <v>7758</v>
      </c>
      <c r="B7670">
        <v>3415</v>
      </c>
      <c r="C7670">
        <f>IF(COUNTIF($B$2:B7670,B7670)=1,1,0)</f>
        <v>0</v>
      </c>
      <c r="D7670" s="1">
        <v>44984</v>
      </c>
      <c r="E7670" s="2">
        <v>0.54318287037037039</v>
      </c>
      <c r="F7670">
        <v>128</v>
      </c>
      <c r="G7670" t="str">
        <f>IFERROR(INDEX(menu_items!$B:$B,MATCH(F7670,menu_items!$A:$A,0)),"Unknown value")</f>
        <v>Cheese Lasagna</v>
      </c>
      <c r="H7670" t="str">
        <f>IFERROR(INDEX(menu_items!$C:$C,MATCH(F7670,menu_items!$A:$A,0)),"Unknown value")</f>
        <v>Italian</v>
      </c>
      <c r="I7670" s="5">
        <f>IFERROR(INDEX(menu_items!$D:$D,MATCH(F7670,menu_items!$A:$A,0)),0)</f>
        <v>15.5</v>
      </c>
      <c r="J7670" t="str">
        <f t="shared" si="603"/>
        <v>Mon</v>
      </c>
      <c r="K7670">
        <f t="shared" si="604"/>
        <v>27</v>
      </c>
      <c r="L7670" t="str">
        <f t="shared" si="605"/>
        <v>Feb</v>
      </c>
      <c r="M7670">
        <v>13</v>
      </c>
      <c r="N7670">
        <f t="shared" si="601"/>
        <v>4</v>
      </c>
      <c r="O7670" s="5">
        <f t="shared" si="602"/>
        <v>60.349999999999994</v>
      </c>
    </row>
    <row r="7671" spans="1:15" x14ac:dyDescent="0.25">
      <c r="A7671">
        <v>7759</v>
      </c>
      <c r="B7671">
        <v>3415</v>
      </c>
      <c r="C7671">
        <f>IF(COUNTIF($B$2:B7671,B7671)=1,1,0)</f>
        <v>0</v>
      </c>
      <c r="D7671" s="1">
        <v>44984</v>
      </c>
      <c r="E7671" s="2">
        <v>0.54318287037037039</v>
      </c>
      <c r="F7671">
        <v>111</v>
      </c>
      <c r="G7671" t="str">
        <f>IFERROR(INDEX(menu_items!$B:$B,MATCH(F7671,menu_items!$A:$A,0)),"Unknown value")</f>
        <v>California Roll</v>
      </c>
      <c r="H7671" t="str">
        <f>IFERROR(INDEX(menu_items!$C:$C,MATCH(F7671,menu_items!$A:$A,0)),"Unknown value")</f>
        <v>Asian</v>
      </c>
      <c r="I7671" s="5">
        <f>IFERROR(INDEX(menu_items!$D:$D,MATCH(F7671,menu_items!$A:$A,0)),0)</f>
        <v>11.95</v>
      </c>
      <c r="J7671" t="str">
        <f t="shared" si="603"/>
        <v>Mon</v>
      </c>
      <c r="K7671">
        <f t="shared" si="604"/>
        <v>27</v>
      </c>
      <c r="L7671" t="str">
        <f t="shared" si="605"/>
        <v>Feb</v>
      </c>
      <c r="M7671">
        <v>13</v>
      </c>
      <c r="N7671">
        <f t="shared" si="601"/>
        <v>4</v>
      </c>
      <c r="O7671" s="5">
        <f t="shared" si="602"/>
        <v>60.349999999999994</v>
      </c>
    </row>
    <row r="7672" spans="1:15" x14ac:dyDescent="0.25">
      <c r="A7672">
        <v>7760</v>
      </c>
      <c r="B7672">
        <v>3415</v>
      </c>
      <c r="C7672">
        <f>IF(COUNTIF($B$2:B7672,B7672)=1,1,0)</f>
        <v>0</v>
      </c>
      <c r="D7672" s="1">
        <v>44984</v>
      </c>
      <c r="E7672" s="2">
        <v>0.54318287037037039</v>
      </c>
      <c r="F7672">
        <v>130</v>
      </c>
      <c r="G7672" t="str">
        <f>IFERROR(INDEX(menu_items!$B:$B,MATCH(F7672,menu_items!$A:$A,0)),"Unknown value")</f>
        <v>Shrimp Scampi</v>
      </c>
      <c r="H7672" t="str">
        <f>IFERROR(INDEX(menu_items!$C:$C,MATCH(F7672,menu_items!$A:$A,0)),"Unknown value")</f>
        <v>Italian</v>
      </c>
      <c r="I7672" s="5">
        <f>IFERROR(INDEX(menu_items!$D:$D,MATCH(F7672,menu_items!$A:$A,0)),0)</f>
        <v>19.95</v>
      </c>
      <c r="J7672" t="str">
        <f t="shared" si="603"/>
        <v>Mon</v>
      </c>
      <c r="K7672">
        <f t="shared" si="604"/>
        <v>27</v>
      </c>
      <c r="L7672" t="str">
        <f t="shared" si="605"/>
        <v>Feb</v>
      </c>
      <c r="M7672">
        <v>13</v>
      </c>
      <c r="N7672">
        <f t="shared" si="601"/>
        <v>4</v>
      </c>
      <c r="O7672" s="5">
        <f t="shared" si="602"/>
        <v>60.349999999999994</v>
      </c>
    </row>
    <row r="7673" spans="1:15" x14ac:dyDescent="0.25">
      <c r="A7673">
        <v>7761</v>
      </c>
      <c r="B7673">
        <v>3416</v>
      </c>
      <c r="C7673">
        <f>IF(COUNTIF($B$2:B7673,B7673)=1,1,0)</f>
        <v>1</v>
      </c>
      <c r="D7673" s="1">
        <v>44984</v>
      </c>
      <c r="E7673" s="2">
        <v>0.54355324074074074</v>
      </c>
      <c r="F7673">
        <v>127</v>
      </c>
      <c r="G7673" t="str">
        <f>IFERROR(INDEX(menu_items!$B:$B,MATCH(F7673,menu_items!$A:$A,0)),"Unknown value")</f>
        <v>Meat Lasagna</v>
      </c>
      <c r="H7673" t="str">
        <f>IFERROR(INDEX(menu_items!$C:$C,MATCH(F7673,menu_items!$A:$A,0)),"Unknown value")</f>
        <v>Italian</v>
      </c>
      <c r="I7673" s="5">
        <f>IFERROR(INDEX(menu_items!$D:$D,MATCH(F7673,menu_items!$A:$A,0)),0)</f>
        <v>17.95</v>
      </c>
      <c r="J7673" t="str">
        <f t="shared" si="603"/>
        <v>Mon</v>
      </c>
      <c r="K7673">
        <f t="shared" si="604"/>
        <v>27</v>
      </c>
      <c r="L7673" t="str">
        <f t="shared" si="605"/>
        <v>Feb</v>
      </c>
      <c r="M7673">
        <v>13</v>
      </c>
      <c r="N7673">
        <f t="shared" si="601"/>
        <v>1</v>
      </c>
      <c r="O7673" s="5">
        <f t="shared" si="602"/>
        <v>17.95</v>
      </c>
    </row>
    <row r="7674" spans="1:15" x14ac:dyDescent="0.25">
      <c r="A7674">
        <v>7762</v>
      </c>
      <c r="B7674">
        <v>3417</v>
      </c>
      <c r="C7674">
        <f>IF(COUNTIF($B$2:B7674,B7674)=1,1,0)</f>
        <v>1</v>
      </c>
      <c r="D7674" s="1">
        <v>44984</v>
      </c>
      <c r="E7674" s="2">
        <v>0.54532407407407413</v>
      </c>
      <c r="F7674">
        <v>102</v>
      </c>
      <c r="G7674" t="str">
        <f>IFERROR(INDEX(menu_items!$B:$B,MATCH(F7674,menu_items!$A:$A,0)),"Unknown value")</f>
        <v>Cheeseburger</v>
      </c>
      <c r="H7674" t="str">
        <f>IFERROR(INDEX(menu_items!$C:$C,MATCH(F7674,menu_items!$A:$A,0)),"Unknown value")</f>
        <v>American</v>
      </c>
      <c r="I7674" s="5">
        <f>IFERROR(INDEX(menu_items!$D:$D,MATCH(F7674,menu_items!$A:$A,0)),0)</f>
        <v>13.95</v>
      </c>
      <c r="J7674" t="str">
        <f t="shared" si="603"/>
        <v>Mon</v>
      </c>
      <c r="K7674">
        <f t="shared" si="604"/>
        <v>27</v>
      </c>
      <c r="L7674" t="str">
        <f t="shared" si="605"/>
        <v>Feb</v>
      </c>
      <c r="M7674">
        <v>13</v>
      </c>
      <c r="N7674">
        <f t="shared" si="601"/>
        <v>5</v>
      </c>
      <c r="O7674" s="5">
        <f t="shared" si="602"/>
        <v>70.8</v>
      </c>
    </row>
    <row r="7675" spans="1:15" x14ac:dyDescent="0.25">
      <c r="A7675">
        <v>7763</v>
      </c>
      <c r="B7675">
        <v>3417</v>
      </c>
      <c r="C7675">
        <f>IF(COUNTIF($B$2:B7675,B7675)=1,1,0)</f>
        <v>0</v>
      </c>
      <c r="D7675" s="1">
        <v>44984</v>
      </c>
      <c r="E7675" s="2">
        <v>0.54532407407407413</v>
      </c>
      <c r="F7675">
        <v>125</v>
      </c>
      <c r="G7675" t="str">
        <f>IFERROR(INDEX(menu_items!$B:$B,MATCH(F7675,menu_items!$A:$A,0)),"Unknown value")</f>
        <v>Spaghetti &amp; Meatballs</v>
      </c>
      <c r="H7675" t="str">
        <f>IFERROR(INDEX(menu_items!$C:$C,MATCH(F7675,menu_items!$A:$A,0)),"Unknown value")</f>
        <v>Italian</v>
      </c>
      <c r="I7675" s="5">
        <f>IFERROR(INDEX(menu_items!$D:$D,MATCH(F7675,menu_items!$A:$A,0)),0)</f>
        <v>17.95</v>
      </c>
      <c r="J7675" t="str">
        <f t="shared" si="603"/>
        <v>Mon</v>
      </c>
      <c r="K7675">
        <f t="shared" si="604"/>
        <v>27</v>
      </c>
      <c r="L7675" t="str">
        <f t="shared" si="605"/>
        <v>Feb</v>
      </c>
      <c r="M7675">
        <v>13</v>
      </c>
      <c r="N7675">
        <f t="shared" si="601"/>
        <v>5</v>
      </c>
      <c r="O7675" s="5">
        <f t="shared" si="602"/>
        <v>70.8</v>
      </c>
    </row>
    <row r="7676" spans="1:15" x14ac:dyDescent="0.25">
      <c r="A7676">
        <v>7764</v>
      </c>
      <c r="B7676">
        <v>3417</v>
      </c>
      <c r="C7676">
        <f>IF(COUNTIF($B$2:B7676,B7676)=1,1,0)</f>
        <v>0</v>
      </c>
      <c r="D7676" s="1">
        <v>44984</v>
      </c>
      <c r="E7676" s="2">
        <v>0.54532407407407413</v>
      </c>
      <c r="F7676">
        <v>127</v>
      </c>
      <c r="G7676" t="str">
        <f>IFERROR(INDEX(menu_items!$B:$B,MATCH(F7676,menu_items!$A:$A,0)),"Unknown value")</f>
        <v>Meat Lasagna</v>
      </c>
      <c r="H7676" t="str">
        <f>IFERROR(INDEX(menu_items!$C:$C,MATCH(F7676,menu_items!$A:$A,0)),"Unknown value")</f>
        <v>Italian</v>
      </c>
      <c r="I7676" s="5">
        <f>IFERROR(INDEX(menu_items!$D:$D,MATCH(F7676,menu_items!$A:$A,0)),0)</f>
        <v>17.95</v>
      </c>
      <c r="J7676" t="str">
        <f t="shared" si="603"/>
        <v>Mon</v>
      </c>
      <c r="K7676">
        <f t="shared" si="604"/>
        <v>27</v>
      </c>
      <c r="L7676" t="str">
        <f t="shared" si="605"/>
        <v>Feb</v>
      </c>
      <c r="M7676">
        <v>13</v>
      </c>
      <c r="N7676">
        <f t="shared" si="601"/>
        <v>5</v>
      </c>
      <c r="O7676" s="5">
        <f t="shared" si="602"/>
        <v>70.8</v>
      </c>
    </row>
    <row r="7677" spans="1:15" x14ac:dyDescent="0.25">
      <c r="A7677">
        <v>7765</v>
      </c>
      <c r="B7677">
        <v>3417</v>
      </c>
      <c r="C7677">
        <f>IF(COUNTIF($B$2:B7677,B7677)=1,1,0)</f>
        <v>0</v>
      </c>
      <c r="D7677" s="1">
        <v>44984</v>
      </c>
      <c r="E7677" s="2">
        <v>0.54532407407407413</v>
      </c>
      <c r="F7677">
        <v>120</v>
      </c>
      <c r="G7677" t="str">
        <f>IFERROR(INDEX(menu_items!$B:$B,MATCH(F7677,menu_items!$A:$A,0)),"Unknown value")</f>
        <v>Steak Torta</v>
      </c>
      <c r="H7677" t="str">
        <f>IFERROR(INDEX(menu_items!$C:$C,MATCH(F7677,menu_items!$A:$A,0)),"Unknown value")</f>
        <v>Mexican</v>
      </c>
      <c r="I7677" s="5">
        <f>IFERROR(INDEX(menu_items!$D:$D,MATCH(F7677,menu_items!$A:$A,0)),0)</f>
        <v>13.95</v>
      </c>
      <c r="J7677" t="str">
        <f t="shared" si="603"/>
        <v>Mon</v>
      </c>
      <c r="K7677">
        <f t="shared" si="604"/>
        <v>27</v>
      </c>
      <c r="L7677" t="str">
        <f t="shared" si="605"/>
        <v>Feb</v>
      </c>
      <c r="M7677">
        <v>13</v>
      </c>
      <c r="N7677">
        <f t="shared" si="601"/>
        <v>5</v>
      </c>
      <c r="O7677" s="5">
        <f t="shared" si="602"/>
        <v>70.8</v>
      </c>
    </row>
    <row r="7678" spans="1:15" x14ac:dyDescent="0.25">
      <c r="A7678">
        <v>7766</v>
      </c>
      <c r="B7678">
        <v>3417</v>
      </c>
      <c r="C7678">
        <f>IF(COUNTIF($B$2:B7678,B7678)=1,1,0)</f>
        <v>0</v>
      </c>
      <c r="D7678" s="1">
        <v>44984</v>
      </c>
      <c r="E7678" s="2">
        <v>0.54532407407407413</v>
      </c>
      <c r="F7678">
        <v>105</v>
      </c>
      <c r="G7678" t="str">
        <f>IFERROR(INDEX(menu_items!$B:$B,MATCH(F7678,menu_items!$A:$A,0)),"Unknown value")</f>
        <v>Mac &amp; Cheese</v>
      </c>
      <c r="H7678" t="str">
        <f>IFERROR(INDEX(menu_items!$C:$C,MATCH(F7678,menu_items!$A:$A,0)),"Unknown value")</f>
        <v>American</v>
      </c>
      <c r="I7678" s="5">
        <f>IFERROR(INDEX(menu_items!$D:$D,MATCH(F7678,menu_items!$A:$A,0)),0)</f>
        <v>7</v>
      </c>
      <c r="J7678" t="str">
        <f t="shared" si="603"/>
        <v>Mon</v>
      </c>
      <c r="K7678">
        <f t="shared" si="604"/>
        <v>27</v>
      </c>
      <c r="L7678" t="str">
        <f t="shared" si="605"/>
        <v>Feb</v>
      </c>
      <c r="M7678">
        <v>13</v>
      </c>
      <c r="N7678">
        <f t="shared" si="601"/>
        <v>5</v>
      </c>
      <c r="O7678" s="5">
        <f t="shared" si="602"/>
        <v>70.8</v>
      </c>
    </row>
    <row r="7679" spans="1:15" x14ac:dyDescent="0.25">
      <c r="A7679">
        <v>7767</v>
      </c>
      <c r="B7679">
        <v>3418</v>
      </c>
      <c r="C7679">
        <f>IF(COUNTIF($B$2:B7679,B7679)=1,1,0)</f>
        <v>1</v>
      </c>
      <c r="D7679" s="1">
        <v>44984</v>
      </c>
      <c r="E7679" s="2">
        <v>0.54697916666666668</v>
      </c>
      <c r="F7679">
        <v>125</v>
      </c>
      <c r="G7679" t="str">
        <f>IFERROR(INDEX(menu_items!$B:$B,MATCH(F7679,menu_items!$A:$A,0)),"Unknown value")</f>
        <v>Spaghetti &amp; Meatballs</v>
      </c>
      <c r="H7679" t="str">
        <f>IFERROR(INDEX(menu_items!$C:$C,MATCH(F7679,menu_items!$A:$A,0)),"Unknown value")</f>
        <v>Italian</v>
      </c>
      <c r="I7679" s="5">
        <f>IFERROR(INDEX(menu_items!$D:$D,MATCH(F7679,menu_items!$A:$A,0)),0)</f>
        <v>17.95</v>
      </c>
      <c r="J7679" t="str">
        <f t="shared" si="603"/>
        <v>Mon</v>
      </c>
      <c r="K7679">
        <f t="shared" si="604"/>
        <v>27</v>
      </c>
      <c r="L7679" t="str">
        <f t="shared" si="605"/>
        <v>Feb</v>
      </c>
      <c r="M7679">
        <v>13</v>
      </c>
      <c r="N7679">
        <f t="shared" si="601"/>
        <v>3</v>
      </c>
      <c r="O7679" s="5">
        <f t="shared" si="602"/>
        <v>47.849999999999994</v>
      </c>
    </row>
    <row r="7680" spans="1:15" x14ac:dyDescent="0.25">
      <c r="A7680">
        <v>7768</v>
      </c>
      <c r="B7680">
        <v>3418</v>
      </c>
      <c r="C7680">
        <f>IF(COUNTIF($B$2:B7680,B7680)=1,1,0)</f>
        <v>0</v>
      </c>
      <c r="D7680" s="1">
        <v>44984</v>
      </c>
      <c r="E7680" s="2">
        <v>0.54697916666666668</v>
      </c>
      <c r="F7680">
        <v>109</v>
      </c>
      <c r="G7680" t="str">
        <f>IFERROR(INDEX(menu_items!$B:$B,MATCH(F7680,menu_items!$A:$A,0)),"Unknown value")</f>
        <v>Korean Beef Bowl</v>
      </c>
      <c r="H7680" t="str">
        <f>IFERROR(INDEX(menu_items!$C:$C,MATCH(F7680,menu_items!$A:$A,0)),"Unknown value")</f>
        <v>Asian</v>
      </c>
      <c r="I7680" s="5">
        <f>IFERROR(INDEX(menu_items!$D:$D,MATCH(F7680,menu_items!$A:$A,0)),0)</f>
        <v>17.95</v>
      </c>
      <c r="J7680" t="str">
        <f t="shared" si="603"/>
        <v>Mon</v>
      </c>
      <c r="K7680">
        <f t="shared" si="604"/>
        <v>27</v>
      </c>
      <c r="L7680" t="str">
        <f t="shared" si="605"/>
        <v>Feb</v>
      </c>
      <c r="M7680">
        <v>13</v>
      </c>
      <c r="N7680">
        <f t="shared" si="601"/>
        <v>3</v>
      </c>
      <c r="O7680" s="5">
        <f t="shared" si="602"/>
        <v>47.849999999999994</v>
      </c>
    </row>
    <row r="7681" spans="1:15" x14ac:dyDescent="0.25">
      <c r="A7681">
        <v>7769</v>
      </c>
      <c r="B7681">
        <v>3418</v>
      </c>
      <c r="C7681">
        <f>IF(COUNTIF($B$2:B7681,B7681)=1,1,0)</f>
        <v>0</v>
      </c>
      <c r="D7681" s="1">
        <v>44984</v>
      </c>
      <c r="E7681" s="2">
        <v>0.54697916666666668</v>
      </c>
      <c r="F7681">
        <v>119</v>
      </c>
      <c r="G7681" t="str">
        <f>IFERROR(INDEX(menu_items!$B:$B,MATCH(F7681,menu_items!$A:$A,0)),"Unknown value")</f>
        <v>Chicken Torta</v>
      </c>
      <c r="H7681" t="str">
        <f>IFERROR(INDEX(menu_items!$C:$C,MATCH(F7681,menu_items!$A:$A,0)),"Unknown value")</f>
        <v>Mexican</v>
      </c>
      <c r="I7681" s="5">
        <f>IFERROR(INDEX(menu_items!$D:$D,MATCH(F7681,menu_items!$A:$A,0)),0)</f>
        <v>11.95</v>
      </c>
      <c r="J7681" t="str">
        <f t="shared" si="603"/>
        <v>Mon</v>
      </c>
      <c r="K7681">
        <f t="shared" si="604"/>
        <v>27</v>
      </c>
      <c r="L7681" t="str">
        <f t="shared" si="605"/>
        <v>Feb</v>
      </c>
      <c r="M7681">
        <v>13</v>
      </c>
      <c r="N7681">
        <f t="shared" si="601"/>
        <v>3</v>
      </c>
      <c r="O7681" s="5">
        <f t="shared" si="602"/>
        <v>47.849999999999994</v>
      </c>
    </row>
    <row r="7682" spans="1:15" x14ac:dyDescent="0.25">
      <c r="A7682">
        <v>7770</v>
      </c>
      <c r="B7682">
        <v>3419</v>
      </c>
      <c r="C7682">
        <f>IF(COUNTIF($B$2:B7682,B7682)=1,1,0)</f>
        <v>1</v>
      </c>
      <c r="D7682" s="1">
        <v>44984</v>
      </c>
      <c r="E7682" s="2">
        <v>0.5668171296296296</v>
      </c>
      <c r="F7682">
        <v>102</v>
      </c>
      <c r="G7682" t="str">
        <f>IFERROR(INDEX(menu_items!$B:$B,MATCH(F7682,menu_items!$A:$A,0)),"Unknown value")</f>
        <v>Cheeseburger</v>
      </c>
      <c r="H7682" t="str">
        <f>IFERROR(INDEX(menu_items!$C:$C,MATCH(F7682,menu_items!$A:$A,0)),"Unknown value")</f>
        <v>American</v>
      </c>
      <c r="I7682" s="5">
        <f>IFERROR(INDEX(menu_items!$D:$D,MATCH(F7682,menu_items!$A:$A,0)),0)</f>
        <v>13.95</v>
      </c>
      <c r="J7682" t="str">
        <f t="shared" si="603"/>
        <v>Mon</v>
      </c>
      <c r="K7682">
        <f t="shared" si="604"/>
        <v>27</v>
      </c>
      <c r="L7682" t="str">
        <f t="shared" si="605"/>
        <v>Feb</v>
      </c>
      <c r="M7682">
        <v>13</v>
      </c>
      <c r="N7682">
        <f t="shared" ref="N7682:N7745" si="606">COUNTIF($B:$B,B7682)</f>
        <v>4</v>
      </c>
      <c r="O7682" s="5">
        <f t="shared" ref="O7682:O7745" si="607">SUMIF($B:$B,B7682,$I:$I)</f>
        <v>41.9</v>
      </c>
    </row>
    <row r="7683" spans="1:15" x14ac:dyDescent="0.25">
      <c r="A7683">
        <v>7771</v>
      </c>
      <c r="B7683">
        <v>3419</v>
      </c>
      <c r="C7683">
        <f>IF(COUNTIF($B$2:B7683,B7683)=1,1,0)</f>
        <v>0</v>
      </c>
      <c r="D7683" s="1">
        <v>44984</v>
      </c>
      <c r="E7683" s="2">
        <v>0.5668171296296296</v>
      </c>
      <c r="F7683">
        <v>103</v>
      </c>
      <c r="G7683" t="str">
        <f>IFERROR(INDEX(menu_items!$B:$B,MATCH(F7683,menu_items!$A:$A,0)),"Unknown value")</f>
        <v>Hot Dog</v>
      </c>
      <c r="H7683" t="str">
        <f>IFERROR(INDEX(menu_items!$C:$C,MATCH(F7683,menu_items!$A:$A,0)),"Unknown value")</f>
        <v>American</v>
      </c>
      <c r="I7683" s="5">
        <f>IFERROR(INDEX(menu_items!$D:$D,MATCH(F7683,menu_items!$A:$A,0)),0)</f>
        <v>9</v>
      </c>
      <c r="J7683" t="str">
        <f t="shared" si="603"/>
        <v>Mon</v>
      </c>
      <c r="K7683">
        <f t="shared" si="604"/>
        <v>27</v>
      </c>
      <c r="L7683" t="str">
        <f t="shared" si="605"/>
        <v>Feb</v>
      </c>
      <c r="M7683">
        <v>13</v>
      </c>
      <c r="N7683">
        <f t="shared" si="606"/>
        <v>4</v>
      </c>
      <c r="O7683" s="5">
        <f t="shared" si="607"/>
        <v>41.9</v>
      </c>
    </row>
    <row r="7684" spans="1:15" x14ac:dyDescent="0.25">
      <c r="A7684">
        <v>7772</v>
      </c>
      <c r="B7684">
        <v>3419</v>
      </c>
      <c r="C7684">
        <f>IF(COUNTIF($B$2:B7684,B7684)=1,1,0)</f>
        <v>0</v>
      </c>
      <c r="D7684" s="1">
        <v>44984</v>
      </c>
      <c r="E7684" s="2">
        <v>0.5668171296296296</v>
      </c>
      <c r="F7684">
        <v>113</v>
      </c>
      <c r="G7684" t="str">
        <f>IFERROR(INDEX(menu_items!$B:$B,MATCH(F7684,menu_items!$A:$A,0)),"Unknown value")</f>
        <v>Edamame</v>
      </c>
      <c r="H7684" t="str">
        <f>IFERROR(INDEX(menu_items!$C:$C,MATCH(F7684,menu_items!$A:$A,0)),"Unknown value")</f>
        <v>Asian</v>
      </c>
      <c r="I7684" s="5">
        <f>IFERROR(INDEX(menu_items!$D:$D,MATCH(F7684,menu_items!$A:$A,0)),0)</f>
        <v>5</v>
      </c>
      <c r="J7684" t="str">
        <f t="shared" si="603"/>
        <v>Mon</v>
      </c>
      <c r="K7684">
        <f t="shared" si="604"/>
        <v>27</v>
      </c>
      <c r="L7684" t="str">
        <f t="shared" si="605"/>
        <v>Feb</v>
      </c>
      <c r="M7684">
        <v>13</v>
      </c>
      <c r="N7684">
        <f t="shared" si="606"/>
        <v>4</v>
      </c>
      <c r="O7684" s="5">
        <f t="shared" si="607"/>
        <v>41.9</v>
      </c>
    </row>
    <row r="7685" spans="1:15" x14ac:dyDescent="0.25">
      <c r="A7685">
        <v>7773</v>
      </c>
      <c r="B7685">
        <v>3419</v>
      </c>
      <c r="C7685">
        <f>IF(COUNTIF($B$2:B7685,B7685)=1,1,0)</f>
        <v>0</v>
      </c>
      <c r="D7685" s="1">
        <v>44984</v>
      </c>
      <c r="E7685" s="2">
        <v>0.5668171296296296</v>
      </c>
      <c r="F7685">
        <v>120</v>
      </c>
      <c r="G7685" t="str">
        <f>IFERROR(INDEX(menu_items!$B:$B,MATCH(F7685,menu_items!$A:$A,0)),"Unknown value")</f>
        <v>Steak Torta</v>
      </c>
      <c r="H7685" t="str">
        <f>IFERROR(INDEX(menu_items!$C:$C,MATCH(F7685,menu_items!$A:$A,0)),"Unknown value")</f>
        <v>Mexican</v>
      </c>
      <c r="I7685" s="5">
        <f>IFERROR(INDEX(menu_items!$D:$D,MATCH(F7685,menu_items!$A:$A,0)),0)</f>
        <v>13.95</v>
      </c>
      <c r="J7685" t="str">
        <f t="shared" si="603"/>
        <v>Mon</v>
      </c>
      <c r="K7685">
        <f t="shared" si="604"/>
        <v>27</v>
      </c>
      <c r="L7685" t="str">
        <f t="shared" si="605"/>
        <v>Feb</v>
      </c>
      <c r="M7685">
        <v>13</v>
      </c>
      <c r="N7685">
        <f t="shared" si="606"/>
        <v>4</v>
      </c>
      <c r="O7685" s="5">
        <f t="shared" si="607"/>
        <v>41.9</v>
      </c>
    </row>
    <row r="7686" spans="1:15" x14ac:dyDescent="0.25">
      <c r="A7686">
        <v>7774</v>
      </c>
      <c r="B7686">
        <v>3420</v>
      </c>
      <c r="C7686">
        <f>IF(COUNTIF($B$2:B7686,B7686)=1,1,0)</f>
        <v>1</v>
      </c>
      <c r="D7686" s="1">
        <v>44984</v>
      </c>
      <c r="E7686" s="2">
        <v>0.56762731481481477</v>
      </c>
      <c r="F7686">
        <v>125</v>
      </c>
      <c r="G7686" t="str">
        <f>IFERROR(INDEX(menu_items!$B:$B,MATCH(F7686,menu_items!$A:$A,0)),"Unknown value")</f>
        <v>Spaghetti &amp; Meatballs</v>
      </c>
      <c r="H7686" t="str">
        <f>IFERROR(INDEX(menu_items!$C:$C,MATCH(F7686,menu_items!$A:$A,0)),"Unknown value")</f>
        <v>Italian</v>
      </c>
      <c r="I7686" s="5">
        <f>IFERROR(INDEX(menu_items!$D:$D,MATCH(F7686,menu_items!$A:$A,0)),0)</f>
        <v>17.95</v>
      </c>
      <c r="J7686" t="str">
        <f t="shared" si="603"/>
        <v>Mon</v>
      </c>
      <c r="K7686">
        <f t="shared" si="604"/>
        <v>27</v>
      </c>
      <c r="L7686" t="str">
        <f t="shared" si="605"/>
        <v>Feb</v>
      </c>
      <c r="M7686">
        <v>13</v>
      </c>
      <c r="N7686">
        <f t="shared" si="606"/>
        <v>1</v>
      </c>
      <c r="O7686" s="5">
        <f t="shared" si="607"/>
        <v>17.95</v>
      </c>
    </row>
    <row r="7687" spans="1:15" x14ac:dyDescent="0.25">
      <c r="A7687">
        <v>7775</v>
      </c>
      <c r="B7687">
        <v>3421</v>
      </c>
      <c r="C7687">
        <f>IF(COUNTIF($B$2:B7687,B7687)=1,1,0)</f>
        <v>1</v>
      </c>
      <c r="D7687" s="1">
        <v>44984</v>
      </c>
      <c r="E7687" s="2">
        <v>0.58180555555555558</v>
      </c>
      <c r="F7687">
        <v>120</v>
      </c>
      <c r="G7687" t="str">
        <f>IFERROR(INDEX(menu_items!$B:$B,MATCH(F7687,menu_items!$A:$A,0)),"Unknown value")</f>
        <v>Steak Torta</v>
      </c>
      <c r="H7687" t="str">
        <f>IFERROR(INDEX(menu_items!$C:$C,MATCH(F7687,menu_items!$A:$A,0)),"Unknown value")</f>
        <v>Mexican</v>
      </c>
      <c r="I7687" s="5">
        <f>IFERROR(INDEX(menu_items!$D:$D,MATCH(F7687,menu_items!$A:$A,0)),0)</f>
        <v>13.95</v>
      </c>
      <c r="J7687" t="str">
        <f t="shared" si="603"/>
        <v>Mon</v>
      </c>
      <c r="K7687">
        <f t="shared" si="604"/>
        <v>27</v>
      </c>
      <c r="L7687" t="str">
        <f t="shared" si="605"/>
        <v>Feb</v>
      </c>
      <c r="M7687">
        <v>13</v>
      </c>
      <c r="N7687">
        <f t="shared" si="606"/>
        <v>2</v>
      </c>
      <c r="O7687" s="5">
        <f t="shared" si="607"/>
        <v>20.95</v>
      </c>
    </row>
    <row r="7688" spans="1:15" x14ac:dyDescent="0.25">
      <c r="A7688">
        <v>7776</v>
      </c>
      <c r="B7688">
        <v>3421</v>
      </c>
      <c r="C7688">
        <f>IF(COUNTIF($B$2:B7688,B7688)=1,1,0)</f>
        <v>0</v>
      </c>
      <c r="D7688" s="1">
        <v>44984</v>
      </c>
      <c r="E7688" s="2">
        <v>0.58180555555555558</v>
      </c>
      <c r="F7688">
        <v>105</v>
      </c>
      <c r="G7688" t="str">
        <f>IFERROR(INDEX(menu_items!$B:$B,MATCH(F7688,menu_items!$A:$A,0)),"Unknown value")</f>
        <v>Mac &amp; Cheese</v>
      </c>
      <c r="H7688" t="str">
        <f>IFERROR(INDEX(menu_items!$C:$C,MATCH(F7688,menu_items!$A:$A,0)),"Unknown value")</f>
        <v>American</v>
      </c>
      <c r="I7688" s="5">
        <f>IFERROR(INDEX(menu_items!$D:$D,MATCH(F7688,menu_items!$A:$A,0)),0)</f>
        <v>7</v>
      </c>
      <c r="J7688" t="str">
        <f t="shared" si="603"/>
        <v>Mon</v>
      </c>
      <c r="K7688">
        <f t="shared" si="604"/>
        <v>27</v>
      </c>
      <c r="L7688" t="str">
        <f t="shared" si="605"/>
        <v>Feb</v>
      </c>
      <c r="M7688">
        <v>13</v>
      </c>
      <c r="N7688">
        <f t="shared" si="606"/>
        <v>2</v>
      </c>
      <c r="O7688" s="5">
        <f t="shared" si="607"/>
        <v>20.95</v>
      </c>
    </row>
    <row r="7689" spans="1:15" x14ac:dyDescent="0.25">
      <c r="A7689">
        <v>7777</v>
      </c>
      <c r="B7689">
        <v>3422</v>
      </c>
      <c r="C7689">
        <f>IF(COUNTIF($B$2:B7689,B7689)=1,1,0)</f>
        <v>1</v>
      </c>
      <c r="D7689" s="1">
        <v>44984</v>
      </c>
      <c r="E7689" s="2">
        <v>0.58598379629629627</v>
      </c>
      <c r="F7689">
        <v>113</v>
      </c>
      <c r="G7689" t="str">
        <f>IFERROR(INDEX(menu_items!$B:$B,MATCH(F7689,menu_items!$A:$A,0)),"Unknown value")</f>
        <v>Edamame</v>
      </c>
      <c r="H7689" t="str">
        <f>IFERROR(INDEX(menu_items!$C:$C,MATCH(F7689,menu_items!$A:$A,0)),"Unknown value")</f>
        <v>Asian</v>
      </c>
      <c r="I7689" s="5">
        <f>IFERROR(INDEX(menu_items!$D:$D,MATCH(F7689,menu_items!$A:$A,0)),0)</f>
        <v>5</v>
      </c>
      <c r="J7689" t="str">
        <f t="shared" si="603"/>
        <v>Mon</v>
      </c>
      <c r="K7689">
        <f t="shared" si="604"/>
        <v>27</v>
      </c>
      <c r="L7689" t="str">
        <f t="shared" si="605"/>
        <v>Feb</v>
      </c>
      <c r="M7689">
        <v>14</v>
      </c>
      <c r="N7689">
        <f t="shared" si="606"/>
        <v>1</v>
      </c>
      <c r="O7689" s="5">
        <f t="shared" si="607"/>
        <v>5</v>
      </c>
    </row>
    <row r="7690" spans="1:15" x14ac:dyDescent="0.25">
      <c r="A7690">
        <v>7778</v>
      </c>
      <c r="B7690">
        <v>3423</v>
      </c>
      <c r="C7690">
        <f>IF(COUNTIF($B$2:B7690,B7690)=1,1,0)</f>
        <v>1</v>
      </c>
      <c r="D7690" s="1">
        <v>44984</v>
      </c>
      <c r="E7690" s="2">
        <v>0.58961805555555558</v>
      </c>
      <c r="F7690">
        <v>107</v>
      </c>
      <c r="G7690" t="str">
        <f>IFERROR(INDEX(menu_items!$B:$B,MATCH(F7690,menu_items!$A:$A,0)),"Unknown value")</f>
        <v>Orange Chicken</v>
      </c>
      <c r="H7690" t="str">
        <f>IFERROR(INDEX(menu_items!$C:$C,MATCH(F7690,menu_items!$A:$A,0)),"Unknown value")</f>
        <v>Asian</v>
      </c>
      <c r="I7690" s="5">
        <f>IFERROR(INDEX(menu_items!$D:$D,MATCH(F7690,menu_items!$A:$A,0)),0)</f>
        <v>16.5</v>
      </c>
      <c r="J7690" t="str">
        <f t="shared" si="603"/>
        <v>Mon</v>
      </c>
      <c r="K7690">
        <f t="shared" si="604"/>
        <v>27</v>
      </c>
      <c r="L7690" t="str">
        <f t="shared" si="605"/>
        <v>Feb</v>
      </c>
      <c r="M7690">
        <v>14</v>
      </c>
      <c r="N7690">
        <f t="shared" si="606"/>
        <v>8</v>
      </c>
      <c r="O7690" s="5">
        <f t="shared" si="607"/>
        <v>120.75000000000001</v>
      </c>
    </row>
    <row r="7691" spans="1:15" x14ac:dyDescent="0.25">
      <c r="A7691">
        <v>7779</v>
      </c>
      <c r="B7691">
        <v>3423</v>
      </c>
      <c r="C7691">
        <f>IF(COUNTIF($B$2:B7691,B7691)=1,1,0)</f>
        <v>0</v>
      </c>
      <c r="D7691" s="1">
        <v>44984</v>
      </c>
      <c r="E7691" s="2">
        <v>0.58961805555555558</v>
      </c>
      <c r="F7691">
        <v>110</v>
      </c>
      <c r="G7691" t="str">
        <f>IFERROR(INDEX(menu_items!$B:$B,MATCH(F7691,menu_items!$A:$A,0)),"Unknown value")</f>
        <v>Pork Ramen</v>
      </c>
      <c r="H7691" t="str">
        <f>IFERROR(INDEX(menu_items!$C:$C,MATCH(F7691,menu_items!$A:$A,0)),"Unknown value")</f>
        <v>Asian</v>
      </c>
      <c r="I7691" s="5">
        <f>IFERROR(INDEX(menu_items!$D:$D,MATCH(F7691,menu_items!$A:$A,0)),0)</f>
        <v>17.95</v>
      </c>
      <c r="J7691" t="str">
        <f t="shared" si="603"/>
        <v>Mon</v>
      </c>
      <c r="K7691">
        <f t="shared" si="604"/>
        <v>27</v>
      </c>
      <c r="L7691" t="str">
        <f t="shared" si="605"/>
        <v>Feb</v>
      </c>
      <c r="M7691">
        <v>14</v>
      </c>
      <c r="N7691">
        <f t="shared" si="606"/>
        <v>8</v>
      </c>
      <c r="O7691" s="5">
        <f t="shared" si="607"/>
        <v>120.75000000000001</v>
      </c>
    </row>
    <row r="7692" spans="1:15" x14ac:dyDescent="0.25">
      <c r="A7692">
        <v>7780</v>
      </c>
      <c r="B7692">
        <v>3423</v>
      </c>
      <c r="C7692">
        <f>IF(COUNTIF($B$2:B7692,B7692)=1,1,0)</f>
        <v>0</v>
      </c>
      <c r="D7692" s="1">
        <v>44984</v>
      </c>
      <c r="E7692" s="2">
        <v>0.58961805555555558</v>
      </c>
      <c r="F7692">
        <v>127</v>
      </c>
      <c r="G7692" t="str">
        <f>IFERROR(INDEX(menu_items!$B:$B,MATCH(F7692,menu_items!$A:$A,0)),"Unknown value")</f>
        <v>Meat Lasagna</v>
      </c>
      <c r="H7692" t="str">
        <f>IFERROR(INDEX(menu_items!$C:$C,MATCH(F7692,menu_items!$A:$A,0)),"Unknown value")</f>
        <v>Italian</v>
      </c>
      <c r="I7692" s="5">
        <f>IFERROR(INDEX(menu_items!$D:$D,MATCH(F7692,menu_items!$A:$A,0)),0)</f>
        <v>17.95</v>
      </c>
      <c r="J7692" t="str">
        <f t="shared" si="603"/>
        <v>Mon</v>
      </c>
      <c r="K7692">
        <f t="shared" si="604"/>
        <v>27</v>
      </c>
      <c r="L7692" t="str">
        <f t="shared" si="605"/>
        <v>Feb</v>
      </c>
      <c r="M7692">
        <v>14</v>
      </c>
      <c r="N7692">
        <f t="shared" si="606"/>
        <v>8</v>
      </c>
      <c r="O7692" s="5">
        <f t="shared" si="607"/>
        <v>120.75000000000001</v>
      </c>
    </row>
    <row r="7693" spans="1:15" x14ac:dyDescent="0.25">
      <c r="A7693">
        <v>7781</v>
      </c>
      <c r="B7693">
        <v>3423</v>
      </c>
      <c r="C7693">
        <f>IF(COUNTIF($B$2:B7693,B7693)=1,1,0)</f>
        <v>0</v>
      </c>
      <c r="D7693" s="1">
        <v>44984</v>
      </c>
      <c r="E7693" s="2">
        <v>0.58961805555555558</v>
      </c>
      <c r="F7693">
        <v>112</v>
      </c>
      <c r="G7693" t="str">
        <f>IFERROR(INDEX(menu_items!$B:$B,MATCH(F7693,menu_items!$A:$A,0)),"Unknown value")</f>
        <v>Salmon Roll</v>
      </c>
      <c r="H7693" t="str">
        <f>IFERROR(INDEX(menu_items!$C:$C,MATCH(F7693,menu_items!$A:$A,0)),"Unknown value")</f>
        <v>Asian</v>
      </c>
      <c r="I7693" s="5">
        <f>IFERROR(INDEX(menu_items!$D:$D,MATCH(F7693,menu_items!$A:$A,0)),0)</f>
        <v>14.95</v>
      </c>
      <c r="J7693" t="str">
        <f t="shared" si="603"/>
        <v>Mon</v>
      </c>
      <c r="K7693">
        <f t="shared" si="604"/>
        <v>27</v>
      </c>
      <c r="L7693" t="str">
        <f t="shared" si="605"/>
        <v>Feb</v>
      </c>
      <c r="M7693">
        <v>14</v>
      </c>
      <c r="N7693">
        <f t="shared" si="606"/>
        <v>8</v>
      </c>
      <c r="O7693" s="5">
        <f t="shared" si="607"/>
        <v>120.75000000000001</v>
      </c>
    </row>
    <row r="7694" spans="1:15" x14ac:dyDescent="0.25">
      <c r="A7694">
        <v>7782</v>
      </c>
      <c r="B7694">
        <v>3423</v>
      </c>
      <c r="C7694">
        <f>IF(COUNTIF($B$2:B7694,B7694)=1,1,0)</f>
        <v>0</v>
      </c>
      <c r="D7694" s="1">
        <v>44984</v>
      </c>
      <c r="E7694" s="2">
        <v>0.58961805555555558</v>
      </c>
      <c r="F7694">
        <v>120</v>
      </c>
      <c r="G7694" t="str">
        <f>IFERROR(INDEX(menu_items!$B:$B,MATCH(F7694,menu_items!$A:$A,0)),"Unknown value")</f>
        <v>Steak Torta</v>
      </c>
      <c r="H7694" t="str">
        <f>IFERROR(INDEX(menu_items!$C:$C,MATCH(F7694,menu_items!$A:$A,0)),"Unknown value")</f>
        <v>Mexican</v>
      </c>
      <c r="I7694" s="5">
        <f>IFERROR(INDEX(menu_items!$D:$D,MATCH(F7694,menu_items!$A:$A,0)),0)</f>
        <v>13.95</v>
      </c>
      <c r="J7694" t="str">
        <f t="shared" si="603"/>
        <v>Mon</v>
      </c>
      <c r="K7694">
        <f t="shared" si="604"/>
        <v>27</v>
      </c>
      <c r="L7694" t="str">
        <f t="shared" si="605"/>
        <v>Feb</v>
      </c>
      <c r="M7694">
        <v>14</v>
      </c>
      <c r="N7694">
        <f t="shared" si="606"/>
        <v>8</v>
      </c>
      <c r="O7694" s="5">
        <f t="shared" si="607"/>
        <v>120.75000000000001</v>
      </c>
    </row>
    <row r="7695" spans="1:15" x14ac:dyDescent="0.25">
      <c r="A7695">
        <v>7783</v>
      </c>
      <c r="B7695">
        <v>3423</v>
      </c>
      <c r="C7695">
        <f>IF(COUNTIF($B$2:B7695,B7695)=1,1,0)</f>
        <v>0</v>
      </c>
      <c r="D7695" s="1">
        <v>44984</v>
      </c>
      <c r="E7695" s="2">
        <v>0.58961805555555558</v>
      </c>
      <c r="F7695">
        <v>121</v>
      </c>
      <c r="G7695" t="str">
        <f>IFERROR(INDEX(menu_items!$B:$B,MATCH(F7695,menu_items!$A:$A,0)),"Unknown value")</f>
        <v>Cheese Quesadillas</v>
      </c>
      <c r="H7695" t="str">
        <f>IFERROR(INDEX(menu_items!$C:$C,MATCH(F7695,menu_items!$A:$A,0)),"Unknown value")</f>
        <v>Mexican</v>
      </c>
      <c r="I7695" s="5">
        <f>IFERROR(INDEX(menu_items!$D:$D,MATCH(F7695,menu_items!$A:$A,0)),0)</f>
        <v>10.5</v>
      </c>
      <c r="J7695" t="str">
        <f t="shared" si="603"/>
        <v>Mon</v>
      </c>
      <c r="K7695">
        <f t="shared" si="604"/>
        <v>27</v>
      </c>
      <c r="L7695" t="str">
        <f t="shared" si="605"/>
        <v>Feb</v>
      </c>
      <c r="M7695">
        <v>14</v>
      </c>
      <c r="N7695">
        <f t="shared" si="606"/>
        <v>8</v>
      </c>
      <c r="O7695" s="5">
        <f t="shared" si="607"/>
        <v>120.75000000000001</v>
      </c>
    </row>
    <row r="7696" spans="1:15" x14ac:dyDescent="0.25">
      <c r="A7696">
        <v>7784</v>
      </c>
      <c r="B7696">
        <v>3423</v>
      </c>
      <c r="C7696">
        <f>IF(COUNTIF($B$2:B7696,B7696)=1,1,0)</f>
        <v>0</v>
      </c>
      <c r="D7696" s="1">
        <v>44984</v>
      </c>
      <c r="E7696" s="2">
        <v>0.58961805555555558</v>
      </c>
      <c r="F7696">
        <v>130</v>
      </c>
      <c r="G7696" t="str">
        <f>IFERROR(INDEX(menu_items!$B:$B,MATCH(F7696,menu_items!$A:$A,0)),"Unknown value")</f>
        <v>Shrimp Scampi</v>
      </c>
      <c r="H7696" t="str">
        <f>IFERROR(INDEX(menu_items!$C:$C,MATCH(F7696,menu_items!$A:$A,0)),"Unknown value")</f>
        <v>Italian</v>
      </c>
      <c r="I7696" s="5">
        <f>IFERROR(INDEX(menu_items!$D:$D,MATCH(F7696,menu_items!$A:$A,0)),0)</f>
        <v>19.95</v>
      </c>
      <c r="J7696" t="str">
        <f t="shared" si="603"/>
        <v>Mon</v>
      </c>
      <c r="K7696">
        <f t="shared" si="604"/>
        <v>27</v>
      </c>
      <c r="L7696" t="str">
        <f t="shared" si="605"/>
        <v>Feb</v>
      </c>
      <c r="M7696">
        <v>14</v>
      </c>
      <c r="N7696">
        <f t="shared" si="606"/>
        <v>8</v>
      </c>
      <c r="O7696" s="5">
        <f t="shared" si="607"/>
        <v>120.75000000000001</v>
      </c>
    </row>
    <row r="7697" spans="1:15" x14ac:dyDescent="0.25">
      <c r="A7697">
        <v>7785</v>
      </c>
      <c r="B7697">
        <v>3423</v>
      </c>
      <c r="C7697">
        <f>IF(COUNTIF($B$2:B7697,B7697)=1,1,0)</f>
        <v>0</v>
      </c>
      <c r="D7697" s="1">
        <v>44984</v>
      </c>
      <c r="E7697" s="2">
        <v>0.58961805555555558</v>
      </c>
      <c r="F7697">
        <v>123</v>
      </c>
      <c r="G7697" t="str">
        <f>IFERROR(INDEX(menu_items!$B:$B,MATCH(F7697,menu_items!$A:$A,0)),"Unknown value")</f>
        <v>Chips &amp; Guacamole</v>
      </c>
      <c r="H7697" t="str">
        <f>IFERROR(INDEX(menu_items!$C:$C,MATCH(F7697,menu_items!$A:$A,0)),"Unknown value")</f>
        <v>Mexican</v>
      </c>
      <c r="I7697" s="5">
        <f>IFERROR(INDEX(menu_items!$D:$D,MATCH(F7697,menu_items!$A:$A,0)),0)</f>
        <v>9</v>
      </c>
      <c r="J7697" t="str">
        <f t="shared" si="603"/>
        <v>Mon</v>
      </c>
      <c r="K7697">
        <f t="shared" si="604"/>
        <v>27</v>
      </c>
      <c r="L7697" t="str">
        <f t="shared" si="605"/>
        <v>Feb</v>
      </c>
      <c r="M7697">
        <v>14</v>
      </c>
      <c r="N7697">
        <f t="shared" si="606"/>
        <v>8</v>
      </c>
      <c r="O7697" s="5">
        <f t="shared" si="607"/>
        <v>120.75000000000001</v>
      </c>
    </row>
    <row r="7698" spans="1:15" x14ac:dyDescent="0.25">
      <c r="A7698">
        <v>7786</v>
      </c>
      <c r="B7698">
        <v>3424</v>
      </c>
      <c r="C7698">
        <f>IF(COUNTIF($B$2:B7698,B7698)=1,1,0)</f>
        <v>1</v>
      </c>
      <c r="D7698" s="1">
        <v>44984</v>
      </c>
      <c r="E7698" s="2">
        <v>0.59371527777777777</v>
      </c>
      <c r="F7698">
        <v>109</v>
      </c>
      <c r="G7698" t="str">
        <f>IFERROR(INDEX(menu_items!$B:$B,MATCH(F7698,menu_items!$A:$A,0)),"Unknown value")</f>
        <v>Korean Beef Bowl</v>
      </c>
      <c r="H7698" t="str">
        <f>IFERROR(INDEX(menu_items!$C:$C,MATCH(F7698,menu_items!$A:$A,0)),"Unknown value")</f>
        <v>Asian</v>
      </c>
      <c r="I7698" s="5">
        <f>IFERROR(INDEX(menu_items!$D:$D,MATCH(F7698,menu_items!$A:$A,0)),0)</f>
        <v>17.95</v>
      </c>
      <c r="J7698" t="str">
        <f t="shared" si="603"/>
        <v>Mon</v>
      </c>
      <c r="K7698">
        <f t="shared" si="604"/>
        <v>27</v>
      </c>
      <c r="L7698" t="str">
        <f t="shared" si="605"/>
        <v>Feb</v>
      </c>
      <c r="M7698">
        <v>14</v>
      </c>
      <c r="N7698">
        <f t="shared" si="606"/>
        <v>4</v>
      </c>
      <c r="O7698" s="5">
        <f t="shared" si="607"/>
        <v>54.849999999999994</v>
      </c>
    </row>
    <row r="7699" spans="1:15" x14ac:dyDescent="0.25">
      <c r="A7699">
        <v>7787</v>
      </c>
      <c r="B7699">
        <v>3424</v>
      </c>
      <c r="C7699">
        <f>IF(COUNTIF($B$2:B7699,B7699)=1,1,0)</f>
        <v>0</v>
      </c>
      <c r="D7699" s="1">
        <v>44984</v>
      </c>
      <c r="E7699" s="2">
        <v>0.59371527777777777</v>
      </c>
      <c r="F7699">
        <v>117</v>
      </c>
      <c r="G7699" t="str">
        <f>IFERROR(INDEX(menu_items!$B:$B,MATCH(F7699,menu_items!$A:$A,0)),"Unknown value")</f>
        <v>Chicken Burrito</v>
      </c>
      <c r="H7699" t="str">
        <f>IFERROR(INDEX(menu_items!$C:$C,MATCH(F7699,menu_items!$A:$A,0)),"Unknown value")</f>
        <v>Mexican</v>
      </c>
      <c r="I7699" s="5">
        <f>IFERROR(INDEX(menu_items!$D:$D,MATCH(F7699,menu_items!$A:$A,0)),0)</f>
        <v>12.95</v>
      </c>
      <c r="J7699" t="str">
        <f t="shared" si="603"/>
        <v>Mon</v>
      </c>
      <c r="K7699">
        <f t="shared" si="604"/>
        <v>27</v>
      </c>
      <c r="L7699" t="str">
        <f t="shared" si="605"/>
        <v>Feb</v>
      </c>
      <c r="M7699">
        <v>14</v>
      </c>
      <c r="N7699">
        <f t="shared" si="606"/>
        <v>4</v>
      </c>
      <c r="O7699" s="5">
        <f t="shared" si="607"/>
        <v>54.849999999999994</v>
      </c>
    </row>
    <row r="7700" spans="1:15" x14ac:dyDescent="0.25">
      <c r="A7700">
        <v>7788</v>
      </c>
      <c r="B7700">
        <v>3424</v>
      </c>
      <c r="C7700">
        <f>IF(COUNTIF($B$2:B7700,B7700)=1,1,0)</f>
        <v>0</v>
      </c>
      <c r="D7700" s="1">
        <v>44984</v>
      </c>
      <c r="E7700" s="2">
        <v>0.59371527777777777</v>
      </c>
      <c r="F7700">
        <v>106</v>
      </c>
      <c r="G7700" t="str">
        <f>IFERROR(INDEX(menu_items!$B:$B,MATCH(F7700,menu_items!$A:$A,0)),"Unknown value")</f>
        <v>French Fries</v>
      </c>
      <c r="H7700" t="str">
        <f>IFERROR(INDEX(menu_items!$C:$C,MATCH(F7700,menu_items!$A:$A,0)),"Unknown value")</f>
        <v>American</v>
      </c>
      <c r="I7700" s="5">
        <f>IFERROR(INDEX(menu_items!$D:$D,MATCH(F7700,menu_items!$A:$A,0)),0)</f>
        <v>7</v>
      </c>
      <c r="J7700" t="str">
        <f t="shared" si="603"/>
        <v>Mon</v>
      </c>
      <c r="K7700">
        <f t="shared" si="604"/>
        <v>27</v>
      </c>
      <c r="L7700" t="str">
        <f t="shared" si="605"/>
        <v>Feb</v>
      </c>
      <c r="M7700">
        <v>14</v>
      </c>
      <c r="N7700">
        <f t="shared" si="606"/>
        <v>4</v>
      </c>
      <c r="O7700" s="5">
        <f t="shared" si="607"/>
        <v>54.849999999999994</v>
      </c>
    </row>
    <row r="7701" spans="1:15" x14ac:dyDescent="0.25">
      <c r="A7701">
        <v>7789</v>
      </c>
      <c r="B7701">
        <v>3424</v>
      </c>
      <c r="C7701">
        <f>IF(COUNTIF($B$2:B7701,B7701)=1,1,0)</f>
        <v>0</v>
      </c>
      <c r="D7701" s="1">
        <v>44984</v>
      </c>
      <c r="E7701" s="2">
        <v>0.59371527777777777</v>
      </c>
      <c r="F7701">
        <v>132</v>
      </c>
      <c r="G7701" t="str">
        <f>IFERROR(INDEX(menu_items!$B:$B,MATCH(F7701,menu_items!$A:$A,0)),"Unknown value")</f>
        <v>Eggplant Parmesan</v>
      </c>
      <c r="H7701" t="str">
        <f>IFERROR(INDEX(menu_items!$C:$C,MATCH(F7701,menu_items!$A:$A,0)),"Unknown value")</f>
        <v>Italian</v>
      </c>
      <c r="I7701" s="5">
        <f>IFERROR(INDEX(menu_items!$D:$D,MATCH(F7701,menu_items!$A:$A,0)),0)</f>
        <v>16.95</v>
      </c>
      <c r="J7701" t="str">
        <f t="shared" si="603"/>
        <v>Mon</v>
      </c>
      <c r="K7701">
        <f t="shared" si="604"/>
        <v>27</v>
      </c>
      <c r="L7701" t="str">
        <f t="shared" si="605"/>
        <v>Feb</v>
      </c>
      <c r="M7701">
        <v>14</v>
      </c>
      <c r="N7701">
        <f t="shared" si="606"/>
        <v>4</v>
      </c>
      <c r="O7701" s="5">
        <f t="shared" si="607"/>
        <v>54.849999999999994</v>
      </c>
    </row>
    <row r="7702" spans="1:15" x14ac:dyDescent="0.25">
      <c r="A7702">
        <v>7790</v>
      </c>
      <c r="B7702">
        <v>3425</v>
      </c>
      <c r="C7702">
        <f>IF(COUNTIF($B$2:B7702,B7702)=1,1,0)</f>
        <v>1</v>
      </c>
      <c r="D7702" s="1">
        <v>44984</v>
      </c>
      <c r="E7702" s="2">
        <v>0.60145833333333332</v>
      </c>
      <c r="F7702">
        <v>110</v>
      </c>
      <c r="G7702" t="str">
        <f>IFERROR(INDEX(menu_items!$B:$B,MATCH(F7702,menu_items!$A:$A,0)),"Unknown value")</f>
        <v>Pork Ramen</v>
      </c>
      <c r="H7702" t="str">
        <f>IFERROR(INDEX(menu_items!$C:$C,MATCH(F7702,menu_items!$A:$A,0)),"Unknown value")</f>
        <v>Asian</v>
      </c>
      <c r="I7702" s="5">
        <f>IFERROR(INDEX(menu_items!$D:$D,MATCH(F7702,menu_items!$A:$A,0)),0)</f>
        <v>17.95</v>
      </c>
      <c r="J7702" t="str">
        <f t="shared" si="603"/>
        <v>Mon</v>
      </c>
      <c r="K7702">
        <f t="shared" si="604"/>
        <v>27</v>
      </c>
      <c r="L7702" t="str">
        <f t="shared" si="605"/>
        <v>Feb</v>
      </c>
      <c r="M7702">
        <v>14</v>
      </c>
      <c r="N7702">
        <f t="shared" si="606"/>
        <v>1</v>
      </c>
      <c r="O7702" s="5">
        <f t="shared" si="607"/>
        <v>17.95</v>
      </c>
    </row>
    <row r="7703" spans="1:15" x14ac:dyDescent="0.25">
      <c r="A7703">
        <v>7791</v>
      </c>
      <c r="B7703">
        <v>3426</v>
      </c>
      <c r="C7703">
        <f>IF(COUNTIF($B$2:B7703,B7703)=1,1,0)</f>
        <v>1</v>
      </c>
      <c r="D7703" s="1">
        <v>44984</v>
      </c>
      <c r="E7703" s="2">
        <v>0.64399305555555553</v>
      </c>
      <c r="F7703">
        <v>128</v>
      </c>
      <c r="G7703" t="str">
        <f>IFERROR(INDEX(menu_items!$B:$B,MATCH(F7703,menu_items!$A:$A,0)),"Unknown value")</f>
        <v>Cheese Lasagna</v>
      </c>
      <c r="H7703" t="str">
        <f>IFERROR(INDEX(menu_items!$C:$C,MATCH(F7703,menu_items!$A:$A,0)),"Unknown value")</f>
        <v>Italian</v>
      </c>
      <c r="I7703" s="5">
        <f>IFERROR(INDEX(menu_items!$D:$D,MATCH(F7703,menu_items!$A:$A,0)),0)</f>
        <v>15.5</v>
      </c>
      <c r="J7703" t="str">
        <f t="shared" si="603"/>
        <v>Mon</v>
      </c>
      <c r="K7703">
        <f t="shared" si="604"/>
        <v>27</v>
      </c>
      <c r="L7703" t="str">
        <f t="shared" si="605"/>
        <v>Feb</v>
      </c>
      <c r="M7703">
        <v>15</v>
      </c>
      <c r="N7703">
        <f t="shared" si="606"/>
        <v>2</v>
      </c>
      <c r="O7703" s="5">
        <f t="shared" si="607"/>
        <v>22.5</v>
      </c>
    </row>
    <row r="7704" spans="1:15" x14ac:dyDescent="0.25">
      <c r="A7704">
        <v>7792</v>
      </c>
      <c r="B7704">
        <v>3426</v>
      </c>
      <c r="C7704">
        <f>IF(COUNTIF($B$2:B7704,B7704)=1,1,0)</f>
        <v>0</v>
      </c>
      <c r="D7704" s="1">
        <v>44984</v>
      </c>
      <c r="E7704" s="2">
        <v>0.64399305555555553</v>
      </c>
      <c r="F7704">
        <v>122</v>
      </c>
      <c r="G7704" t="str">
        <f>IFERROR(INDEX(menu_items!$B:$B,MATCH(F7704,menu_items!$A:$A,0)),"Unknown value")</f>
        <v>Chips &amp; Salsa</v>
      </c>
      <c r="H7704" t="str">
        <f>IFERROR(INDEX(menu_items!$C:$C,MATCH(F7704,menu_items!$A:$A,0)),"Unknown value")</f>
        <v>Mexican</v>
      </c>
      <c r="I7704" s="5">
        <f>IFERROR(INDEX(menu_items!$D:$D,MATCH(F7704,menu_items!$A:$A,0)),0)</f>
        <v>7</v>
      </c>
      <c r="J7704" t="str">
        <f t="shared" si="603"/>
        <v>Mon</v>
      </c>
      <c r="K7704">
        <f t="shared" si="604"/>
        <v>27</v>
      </c>
      <c r="L7704" t="str">
        <f t="shared" si="605"/>
        <v>Feb</v>
      </c>
      <c r="M7704">
        <v>15</v>
      </c>
      <c r="N7704">
        <f t="shared" si="606"/>
        <v>2</v>
      </c>
      <c r="O7704" s="5">
        <f t="shared" si="607"/>
        <v>22.5</v>
      </c>
    </row>
    <row r="7705" spans="1:15" x14ac:dyDescent="0.25">
      <c r="A7705">
        <v>7793</v>
      </c>
      <c r="B7705">
        <v>3427</v>
      </c>
      <c r="C7705">
        <f>IF(COUNTIF($B$2:B7705,B7705)=1,1,0)</f>
        <v>1</v>
      </c>
      <c r="D7705" s="1">
        <v>44984</v>
      </c>
      <c r="E7705" s="2">
        <v>0.66265046296296293</v>
      </c>
      <c r="F7705">
        <v>102</v>
      </c>
      <c r="G7705" t="str">
        <f>IFERROR(INDEX(menu_items!$B:$B,MATCH(F7705,menu_items!$A:$A,0)),"Unknown value")</f>
        <v>Cheeseburger</v>
      </c>
      <c r="H7705" t="str">
        <f>IFERROR(INDEX(menu_items!$C:$C,MATCH(F7705,menu_items!$A:$A,0)),"Unknown value")</f>
        <v>American</v>
      </c>
      <c r="I7705" s="5">
        <f>IFERROR(INDEX(menu_items!$D:$D,MATCH(F7705,menu_items!$A:$A,0)),0)</f>
        <v>13.95</v>
      </c>
      <c r="J7705" t="str">
        <f t="shared" si="603"/>
        <v>Mon</v>
      </c>
      <c r="K7705">
        <f t="shared" si="604"/>
        <v>27</v>
      </c>
      <c r="L7705" t="str">
        <f t="shared" si="605"/>
        <v>Feb</v>
      </c>
      <c r="M7705">
        <v>15</v>
      </c>
      <c r="N7705">
        <f t="shared" si="606"/>
        <v>2</v>
      </c>
      <c r="O7705" s="5">
        <f t="shared" si="607"/>
        <v>18.95</v>
      </c>
    </row>
    <row r="7706" spans="1:15" x14ac:dyDescent="0.25">
      <c r="A7706">
        <v>7794</v>
      </c>
      <c r="B7706">
        <v>3427</v>
      </c>
      <c r="C7706">
        <f>IF(COUNTIF($B$2:B7706,B7706)=1,1,0)</f>
        <v>0</v>
      </c>
      <c r="D7706" s="1">
        <v>44984</v>
      </c>
      <c r="E7706" s="2">
        <v>0.66265046296296293</v>
      </c>
      <c r="F7706">
        <v>113</v>
      </c>
      <c r="G7706" t="str">
        <f>IFERROR(INDEX(menu_items!$B:$B,MATCH(F7706,menu_items!$A:$A,0)),"Unknown value")</f>
        <v>Edamame</v>
      </c>
      <c r="H7706" t="str">
        <f>IFERROR(INDEX(menu_items!$C:$C,MATCH(F7706,menu_items!$A:$A,0)),"Unknown value")</f>
        <v>Asian</v>
      </c>
      <c r="I7706" s="5">
        <f>IFERROR(INDEX(menu_items!$D:$D,MATCH(F7706,menu_items!$A:$A,0)),0)</f>
        <v>5</v>
      </c>
      <c r="J7706" t="str">
        <f t="shared" si="603"/>
        <v>Mon</v>
      </c>
      <c r="K7706">
        <f t="shared" si="604"/>
        <v>27</v>
      </c>
      <c r="L7706" t="str">
        <f t="shared" si="605"/>
        <v>Feb</v>
      </c>
      <c r="M7706">
        <v>15</v>
      </c>
      <c r="N7706">
        <f t="shared" si="606"/>
        <v>2</v>
      </c>
      <c r="O7706" s="5">
        <f t="shared" si="607"/>
        <v>18.95</v>
      </c>
    </row>
    <row r="7707" spans="1:15" x14ac:dyDescent="0.25">
      <c r="A7707">
        <v>7795</v>
      </c>
      <c r="B7707">
        <v>3428</v>
      </c>
      <c r="C7707">
        <f>IF(COUNTIF($B$2:B7707,B7707)=1,1,0)</f>
        <v>1</v>
      </c>
      <c r="D7707" s="1">
        <v>44984</v>
      </c>
      <c r="E7707" s="2">
        <v>0.67258101851851848</v>
      </c>
      <c r="F7707">
        <v>124</v>
      </c>
      <c r="G7707" t="str">
        <f>IFERROR(INDEX(menu_items!$B:$B,MATCH(F7707,menu_items!$A:$A,0)),"Unknown value")</f>
        <v>Spaghetti</v>
      </c>
      <c r="H7707" t="str">
        <f>IFERROR(INDEX(menu_items!$C:$C,MATCH(F7707,menu_items!$A:$A,0)),"Unknown value")</f>
        <v>Italian</v>
      </c>
      <c r="I7707" s="5">
        <f>IFERROR(INDEX(menu_items!$D:$D,MATCH(F7707,menu_items!$A:$A,0)),0)</f>
        <v>14.5</v>
      </c>
      <c r="J7707" t="str">
        <f t="shared" si="603"/>
        <v>Mon</v>
      </c>
      <c r="K7707">
        <f t="shared" si="604"/>
        <v>27</v>
      </c>
      <c r="L7707" t="str">
        <f t="shared" si="605"/>
        <v>Feb</v>
      </c>
      <c r="M7707">
        <v>16</v>
      </c>
      <c r="N7707">
        <f t="shared" si="606"/>
        <v>2</v>
      </c>
      <c r="O7707" s="5">
        <f t="shared" si="607"/>
        <v>21.5</v>
      </c>
    </row>
    <row r="7708" spans="1:15" x14ac:dyDescent="0.25">
      <c r="A7708">
        <v>7796</v>
      </c>
      <c r="B7708">
        <v>3428</v>
      </c>
      <c r="C7708">
        <f>IF(COUNTIF($B$2:B7708,B7708)=1,1,0)</f>
        <v>0</v>
      </c>
      <c r="D7708" s="1">
        <v>44984</v>
      </c>
      <c r="E7708" s="2">
        <v>0.67258101851851848</v>
      </c>
      <c r="F7708">
        <v>106</v>
      </c>
      <c r="G7708" t="str">
        <f>IFERROR(INDEX(menu_items!$B:$B,MATCH(F7708,menu_items!$A:$A,0)),"Unknown value")</f>
        <v>French Fries</v>
      </c>
      <c r="H7708" t="str">
        <f>IFERROR(INDEX(menu_items!$C:$C,MATCH(F7708,menu_items!$A:$A,0)),"Unknown value")</f>
        <v>American</v>
      </c>
      <c r="I7708" s="5">
        <f>IFERROR(INDEX(menu_items!$D:$D,MATCH(F7708,menu_items!$A:$A,0)),0)</f>
        <v>7</v>
      </c>
      <c r="J7708" t="str">
        <f t="shared" si="603"/>
        <v>Mon</v>
      </c>
      <c r="K7708">
        <f t="shared" si="604"/>
        <v>27</v>
      </c>
      <c r="L7708" t="str">
        <f t="shared" si="605"/>
        <v>Feb</v>
      </c>
      <c r="M7708">
        <v>16</v>
      </c>
      <c r="N7708">
        <f t="shared" si="606"/>
        <v>2</v>
      </c>
      <c r="O7708" s="5">
        <f t="shared" si="607"/>
        <v>21.5</v>
      </c>
    </row>
    <row r="7709" spans="1:15" x14ac:dyDescent="0.25">
      <c r="A7709">
        <v>7797</v>
      </c>
      <c r="B7709">
        <v>3429</v>
      </c>
      <c r="C7709">
        <f>IF(COUNTIF($B$2:B7709,B7709)=1,1,0)</f>
        <v>1</v>
      </c>
      <c r="D7709" s="1">
        <v>44984</v>
      </c>
      <c r="E7709" s="2">
        <v>0.67612268518518515</v>
      </c>
      <c r="F7709">
        <v>130</v>
      </c>
      <c r="G7709" t="str">
        <f>IFERROR(INDEX(menu_items!$B:$B,MATCH(F7709,menu_items!$A:$A,0)),"Unknown value")</f>
        <v>Shrimp Scampi</v>
      </c>
      <c r="H7709" t="str">
        <f>IFERROR(INDEX(menu_items!$C:$C,MATCH(F7709,menu_items!$A:$A,0)),"Unknown value")</f>
        <v>Italian</v>
      </c>
      <c r="I7709" s="5">
        <f>IFERROR(INDEX(menu_items!$D:$D,MATCH(F7709,menu_items!$A:$A,0)),0)</f>
        <v>19.95</v>
      </c>
      <c r="J7709" t="str">
        <f t="shared" si="603"/>
        <v>Mon</v>
      </c>
      <c r="K7709">
        <f t="shared" si="604"/>
        <v>27</v>
      </c>
      <c r="L7709" t="str">
        <f t="shared" si="605"/>
        <v>Feb</v>
      </c>
      <c r="M7709">
        <v>16</v>
      </c>
      <c r="N7709">
        <f t="shared" si="606"/>
        <v>2</v>
      </c>
      <c r="O7709" s="5">
        <f t="shared" si="607"/>
        <v>28.95</v>
      </c>
    </row>
    <row r="7710" spans="1:15" x14ac:dyDescent="0.25">
      <c r="A7710">
        <v>7798</v>
      </c>
      <c r="B7710">
        <v>3429</v>
      </c>
      <c r="C7710">
        <f>IF(COUNTIF($B$2:B7710,B7710)=1,1,0)</f>
        <v>0</v>
      </c>
      <c r="D7710" s="1">
        <v>44984</v>
      </c>
      <c r="E7710" s="2">
        <v>0.67612268518518515</v>
      </c>
      <c r="F7710">
        <v>123</v>
      </c>
      <c r="G7710" t="str">
        <f>IFERROR(INDEX(menu_items!$B:$B,MATCH(F7710,menu_items!$A:$A,0)),"Unknown value")</f>
        <v>Chips &amp; Guacamole</v>
      </c>
      <c r="H7710" t="str">
        <f>IFERROR(INDEX(menu_items!$C:$C,MATCH(F7710,menu_items!$A:$A,0)),"Unknown value")</f>
        <v>Mexican</v>
      </c>
      <c r="I7710" s="5">
        <f>IFERROR(INDEX(menu_items!$D:$D,MATCH(F7710,menu_items!$A:$A,0)),0)</f>
        <v>9</v>
      </c>
      <c r="J7710" t="str">
        <f t="shared" si="603"/>
        <v>Mon</v>
      </c>
      <c r="K7710">
        <f t="shared" si="604"/>
        <v>27</v>
      </c>
      <c r="L7710" t="str">
        <f t="shared" si="605"/>
        <v>Feb</v>
      </c>
      <c r="M7710">
        <v>16</v>
      </c>
      <c r="N7710">
        <f t="shared" si="606"/>
        <v>2</v>
      </c>
      <c r="O7710" s="5">
        <f t="shared" si="607"/>
        <v>28.95</v>
      </c>
    </row>
    <row r="7711" spans="1:15" x14ac:dyDescent="0.25">
      <c r="A7711">
        <v>7799</v>
      </c>
      <c r="B7711">
        <v>3430</v>
      </c>
      <c r="C7711">
        <f>IF(COUNTIF($B$2:B7711,B7711)=1,1,0)</f>
        <v>1</v>
      </c>
      <c r="D7711" s="1">
        <v>44984</v>
      </c>
      <c r="E7711" s="2">
        <v>0.68434027777777773</v>
      </c>
      <c r="F7711">
        <v>128</v>
      </c>
      <c r="G7711" t="str">
        <f>IFERROR(INDEX(menu_items!$B:$B,MATCH(F7711,menu_items!$A:$A,0)),"Unknown value")</f>
        <v>Cheese Lasagna</v>
      </c>
      <c r="H7711" t="str">
        <f>IFERROR(INDEX(menu_items!$C:$C,MATCH(F7711,menu_items!$A:$A,0)),"Unknown value")</f>
        <v>Italian</v>
      </c>
      <c r="I7711" s="5">
        <f>IFERROR(INDEX(menu_items!$D:$D,MATCH(F7711,menu_items!$A:$A,0)),0)</f>
        <v>15.5</v>
      </c>
      <c r="J7711" t="str">
        <f t="shared" si="603"/>
        <v>Mon</v>
      </c>
      <c r="K7711">
        <f t="shared" si="604"/>
        <v>27</v>
      </c>
      <c r="L7711" t="str">
        <f t="shared" si="605"/>
        <v>Feb</v>
      </c>
      <c r="M7711">
        <v>16</v>
      </c>
      <c r="N7711">
        <f t="shared" si="606"/>
        <v>3</v>
      </c>
      <c r="O7711" s="5">
        <f t="shared" si="607"/>
        <v>37.450000000000003</v>
      </c>
    </row>
    <row r="7712" spans="1:15" x14ac:dyDescent="0.25">
      <c r="A7712">
        <v>7800</v>
      </c>
      <c r="B7712">
        <v>3430</v>
      </c>
      <c r="C7712">
        <f>IF(COUNTIF($B$2:B7712,B7712)=1,1,0)</f>
        <v>0</v>
      </c>
      <c r="D7712" s="1">
        <v>44984</v>
      </c>
      <c r="E7712" s="2">
        <v>0.68434027777777773</v>
      </c>
      <c r="F7712">
        <v>113</v>
      </c>
      <c r="G7712" t="str">
        <f>IFERROR(INDEX(menu_items!$B:$B,MATCH(F7712,menu_items!$A:$A,0)),"Unknown value")</f>
        <v>Edamame</v>
      </c>
      <c r="H7712" t="str">
        <f>IFERROR(INDEX(menu_items!$C:$C,MATCH(F7712,menu_items!$A:$A,0)),"Unknown value")</f>
        <v>Asian</v>
      </c>
      <c r="I7712" s="5">
        <f>IFERROR(INDEX(menu_items!$D:$D,MATCH(F7712,menu_items!$A:$A,0)),0)</f>
        <v>5</v>
      </c>
      <c r="J7712" t="str">
        <f t="shared" si="603"/>
        <v>Mon</v>
      </c>
      <c r="K7712">
        <f t="shared" si="604"/>
        <v>27</v>
      </c>
      <c r="L7712" t="str">
        <f t="shared" si="605"/>
        <v>Feb</v>
      </c>
      <c r="M7712">
        <v>16</v>
      </c>
      <c r="N7712">
        <f t="shared" si="606"/>
        <v>3</v>
      </c>
      <c r="O7712" s="5">
        <f t="shared" si="607"/>
        <v>37.450000000000003</v>
      </c>
    </row>
    <row r="7713" spans="1:15" x14ac:dyDescent="0.25">
      <c r="A7713">
        <v>7801</v>
      </c>
      <c r="B7713">
        <v>3430</v>
      </c>
      <c r="C7713">
        <f>IF(COUNTIF($B$2:B7713,B7713)=1,1,0)</f>
        <v>0</v>
      </c>
      <c r="D7713" s="1">
        <v>44984</v>
      </c>
      <c r="E7713" s="2">
        <v>0.68434027777777773</v>
      </c>
      <c r="F7713">
        <v>132</v>
      </c>
      <c r="G7713" t="str">
        <f>IFERROR(INDEX(menu_items!$B:$B,MATCH(F7713,menu_items!$A:$A,0)),"Unknown value")</f>
        <v>Eggplant Parmesan</v>
      </c>
      <c r="H7713" t="str">
        <f>IFERROR(INDEX(menu_items!$C:$C,MATCH(F7713,menu_items!$A:$A,0)),"Unknown value")</f>
        <v>Italian</v>
      </c>
      <c r="I7713" s="5">
        <f>IFERROR(INDEX(menu_items!$D:$D,MATCH(F7713,menu_items!$A:$A,0)),0)</f>
        <v>16.95</v>
      </c>
      <c r="J7713" t="str">
        <f t="shared" si="603"/>
        <v>Mon</v>
      </c>
      <c r="K7713">
        <f t="shared" si="604"/>
        <v>27</v>
      </c>
      <c r="L7713" t="str">
        <f t="shared" si="605"/>
        <v>Feb</v>
      </c>
      <c r="M7713">
        <v>16</v>
      </c>
      <c r="N7713">
        <f t="shared" si="606"/>
        <v>3</v>
      </c>
      <c r="O7713" s="5">
        <f t="shared" si="607"/>
        <v>37.450000000000003</v>
      </c>
    </row>
    <row r="7714" spans="1:15" x14ac:dyDescent="0.25">
      <c r="A7714">
        <v>7802</v>
      </c>
      <c r="B7714">
        <v>3431</v>
      </c>
      <c r="C7714">
        <f>IF(COUNTIF($B$2:B7714,B7714)=1,1,0)</f>
        <v>1</v>
      </c>
      <c r="D7714" s="1">
        <v>44984</v>
      </c>
      <c r="E7714" s="2">
        <v>0.68593749999999998</v>
      </c>
      <c r="F7714">
        <v>102</v>
      </c>
      <c r="G7714" t="str">
        <f>IFERROR(INDEX(menu_items!$B:$B,MATCH(F7714,menu_items!$A:$A,0)),"Unknown value")</f>
        <v>Cheeseburger</v>
      </c>
      <c r="H7714" t="str">
        <f>IFERROR(INDEX(menu_items!$C:$C,MATCH(F7714,menu_items!$A:$A,0)),"Unknown value")</f>
        <v>American</v>
      </c>
      <c r="I7714" s="5">
        <f>IFERROR(INDEX(menu_items!$D:$D,MATCH(F7714,menu_items!$A:$A,0)),0)</f>
        <v>13.95</v>
      </c>
      <c r="J7714" t="str">
        <f t="shared" si="603"/>
        <v>Mon</v>
      </c>
      <c r="K7714">
        <f t="shared" si="604"/>
        <v>27</v>
      </c>
      <c r="L7714" t="str">
        <f t="shared" si="605"/>
        <v>Feb</v>
      </c>
      <c r="M7714">
        <v>16</v>
      </c>
      <c r="N7714">
        <f t="shared" si="606"/>
        <v>3</v>
      </c>
      <c r="O7714" s="5">
        <f t="shared" si="607"/>
        <v>33.9</v>
      </c>
    </row>
    <row r="7715" spans="1:15" x14ac:dyDescent="0.25">
      <c r="A7715">
        <v>7803</v>
      </c>
      <c r="B7715">
        <v>3431</v>
      </c>
      <c r="C7715">
        <f>IF(COUNTIF($B$2:B7715,B7715)=1,1,0)</f>
        <v>0</v>
      </c>
      <c r="D7715" s="1">
        <v>44984</v>
      </c>
      <c r="E7715" s="2">
        <v>0.68593749999999998</v>
      </c>
      <c r="F7715">
        <v>112</v>
      </c>
      <c r="G7715" t="str">
        <f>IFERROR(INDEX(menu_items!$B:$B,MATCH(F7715,menu_items!$A:$A,0)),"Unknown value")</f>
        <v>Salmon Roll</v>
      </c>
      <c r="H7715" t="str">
        <f>IFERROR(INDEX(menu_items!$C:$C,MATCH(F7715,menu_items!$A:$A,0)),"Unknown value")</f>
        <v>Asian</v>
      </c>
      <c r="I7715" s="5">
        <f>IFERROR(INDEX(menu_items!$D:$D,MATCH(F7715,menu_items!$A:$A,0)),0)</f>
        <v>14.95</v>
      </c>
      <c r="J7715" t="str">
        <f t="shared" si="603"/>
        <v>Mon</v>
      </c>
      <c r="K7715">
        <f t="shared" si="604"/>
        <v>27</v>
      </c>
      <c r="L7715" t="str">
        <f t="shared" si="605"/>
        <v>Feb</v>
      </c>
      <c r="M7715">
        <v>16</v>
      </c>
      <c r="N7715">
        <f t="shared" si="606"/>
        <v>3</v>
      </c>
      <c r="O7715" s="5">
        <f t="shared" si="607"/>
        <v>33.9</v>
      </c>
    </row>
    <row r="7716" spans="1:15" x14ac:dyDescent="0.25">
      <c r="A7716">
        <v>7804</v>
      </c>
      <c r="B7716">
        <v>3431</v>
      </c>
      <c r="C7716">
        <f>IF(COUNTIF($B$2:B7716,B7716)=1,1,0)</f>
        <v>0</v>
      </c>
      <c r="D7716" s="1">
        <v>44984</v>
      </c>
      <c r="E7716" s="2">
        <v>0.68593749999999998</v>
      </c>
      <c r="F7716">
        <v>113</v>
      </c>
      <c r="G7716" t="str">
        <f>IFERROR(INDEX(menu_items!$B:$B,MATCH(F7716,menu_items!$A:$A,0)),"Unknown value")</f>
        <v>Edamame</v>
      </c>
      <c r="H7716" t="str">
        <f>IFERROR(INDEX(menu_items!$C:$C,MATCH(F7716,menu_items!$A:$A,0)),"Unknown value")</f>
        <v>Asian</v>
      </c>
      <c r="I7716" s="5">
        <f>IFERROR(INDEX(menu_items!$D:$D,MATCH(F7716,menu_items!$A:$A,0)),0)</f>
        <v>5</v>
      </c>
      <c r="J7716" t="str">
        <f t="shared" si="603"/>
        <v>Mon</v>
      </c>
      <c r="K7716">
        <f t="shared" si="604"/>
        <v>27</v>
      </c>
      <c r="L7716" t="str">
        <f t="shared" si="605"/>
        <v>Feb</v>
      </c>
      <c r="M7716">
        <v>16</v>
      </c>
      <c r="N7716">
        <f t="shared" si="606"/>
        <v>3</v>
      </c>
      <c r="O7716" s="5">
        <f t="shared" si="607"/>
        <v>33.9</v>
      </c>
    </row>
    <row r="7717" spans="1:15" x14ac:dyDescent="0.25">
      <c r="A7717">
        <v>7805</v>
      </c>
      <c r="B7717">
        <v>3432</v>
      </c>
      <c r="C7717">
        <f>IF(COUNTIF($B$2:B7717,B7717)=1,1,0)</f>
        <v>1</v>
      </c>
      <c r="D7717" s="1">
        <v>44984</v>
      </c>
      <c r="E7717" s="2">
        <v>0.69115740740740739</v>
      </c>
      <c r="F7717">
        <v>126</v>
      </c>
      <c r="G7717" t="str">
        <f>IFERROR(INDEX(menu_items!$B:$B,MATCH(F7717,menu_items!$A:$A,0)),"Unknown value")</f>
        <v>Fettuccine Alfredo</v>
      </c>
      <c r="H7717" t="str">
        <f>IFERROR(INDEX(menu_items!$C:$C,MATCH(F7717,menu_items!$A:$A,0)),"Unknown value")</f>
        <v>Italian</v>
      </c>
      <c r="I7717" s="5">
        <f>IFERROR(INDEX(menu_items!$D:$D,MATCH(F7717,menu_items!$A:$A,0)),0)</f>
        <v>14.5</v>
      </c>
      <c r="J7717" t="str">
        <f t="shared" si="603"/>
        <v>Mon</v>
      </c>
      <c r="K7717">
        <f t="shared" si="604"/>
        <v>27</v>
      </c>
      <c r="L7717" t="str">
        <f t="shared" si="605"/>
        <v>Feb</v>
      </c>
      <c r="M7717">
        <v>16</v>
      </c>
      <c r="N7717">
        <f t="shared" si="606"/>
        <v>3</v>
      </c>
      <c r="O7717" s="5">
        <f t="shared" si="607"/>
        <v>26.5</v>
      </c>
    </row>
    <row r="7718" spans="1:15" x14ac:dyDescent="0.25">
      <c r="A7718">
        <v>7806</v>
      </c>
      <c r="B7718">
        <v>3432</v>
      </c>
      <c r="C7718">
        <f>IF(COUNTIF($B$2:B7718,B7718)=1,1,0)</f>
        <v>0</v>
      </c>
      <c r="D7718" s="1">
        <v>44984</v>
      </c>
      <c r="E7718" s="2">
        <v>0.69115740740740739</v>
      </c>
      <c r="F7718">
        <v>113</v>
      </c>
      <c r="G7718" t="str">
        <f>IFERROR(INDEX(menu_items!$B:$B,MATCH(F7718,menu_items!$A:$A,0)),"Unknown value")</f>
        <v>Edamame</v>
      </c>
      <c r="H7718" t="str">
        <f>IFERROR(INDEX(menu_items!$C:$C,MATCH(F7718,menu_items!$A:$A,0)),"Unknown value")</f>
        <v>Asian</v>
      </c>
      <c r="I7718" s="5">
        <f>IFERROR(INDEX(menu_items!$D:$D,MATCH(F7718,menu_items!$A:$A,0)),0)</f>
        <v>5</v>
      </c>
      <c r="J7718" t="str">
        <f t="shared" si="603"/>
        <v>Mon</v>
      </c>
      <c r="K7718">
        <f t="shared" si="604"/>
        <v>27</v>
      </c>
      <c r="L7718" t="str">
        <f t="shared" si="605"/>
        <v>Feb</v>
      </c>
      <c r="M7718">
        <v>16</v>
      </c>
      <c r="N7718">
        <f t="shared" si="606"/>
        <v>3</v>
      </c>
      <c r="O7718" s="5">
        <f t="shared" si="607"/>
        <v>26.5</v>
      </c>
    </row>
    <row r="7719" spans="1:15" x14ac:dyDescent="0.25">
      <c r="A7719">
        <v>7807</v>
      </c>
      <c r="B7719">
        <v>3432</v>
      </c>
      <c r="C7719">
        <f>IF(COUNTIF($B$2:B7719,B7719)=1,1,0)</f>
        <v>0</v>
      </c>
      <c r="D7719" s="1">
        <v>44984</v>
      </c>
      <c r="E7719" s="2">
        <v>0.69115740740740739</v>
      </c>
      <c r="F7719">
        <v>122</v>
      </c>
      <c r="G7719" t="str">
        <f>IFERROR(INDEX(menu_items!$B:$B,MATCH(F7719,menu_items!$A:$A,0)),"Unknown value")</f>
        <v>Chips &amp; Salsa</v>
      </c>
      <c r="H7719" t="str">
        <f>IFERROR(INDEX(menu_items!$C:$C,MATCH(F7719,menu_items!$A:$A,0)),"Unknown value")</f>
        <v>Mexican</v>
      </c>
      <c r="I7719" s="5">
        <f>IFERROR(INDEX(menu_items!$D:$D,MATCH(F7719,menu_items!$A:$A,0)),0)</f>
        <v>7</v>
      </c>
      <c r="J7719" t="str">
        <f t="shared" si="603"/>
        <v>Mon</v>
      </c>
      <c r="K7719">
        <f t="shared" si="604"/>
        <v>27</v>
      </c>
      <c r="L7719" t="str">
        <f t="shared" si="605"/>
        <v>Feb</v>
      </c>
      <c r="M7719">
        <v>16</v>
      </c>
      <c r="N7719">
        <f t="shared" si="606"/>
        <v>3</v>
      </c>
      <c r="O7719" s="5">
        <f t="shared" si="607"/>
        <v>26.5</v>
      </c>
    </row>
    <row r="7720" spans="1:15" x14ac:dyDescent="0.25">
      <c r="A7720">
        <v>7808</v>
      </c>
      <c r="B7720">
        <v>3433</v>
      </c>
      <c r="C7720">
        <f>IF(COUNTIF($B$2:B7720,B7720)=1,1,0)</f>
        <v>1</v>
      </c>
      <c r="D7720" s="1">
        <v>44984</v>
      </c>
      <c r="E7720" s="2">
        <v>0.69276620370370368</v>
      </c>
      <c r="F7720">
        <v>125</v>
      </c>
      <c r="G7720" t="str">
        <f>IFERROR(INDEX(menu_items!$B:$B,MATCH(F7720,menu_items!$A:$A,0)),"Unknown value")</f>
        <v>Spaghetti &amp; Meatballs</v>
      </c>
      <c r="H7720" t="str">
        <f>IFERROR(INDEX(menu_items!$C:$C,MATCH(F7720,menu_items!$A:$A,0)),"Unknown value")</f>
        <v>Italian</v>
      </c>
      <c r="I7720" s="5">
        <f>IFERROR(INDEX(menu_items!$D:$D,MATCH(F7720,menu_items!$A:$A,0)),0)</f>
        <v>17.95</v>
      </c>
      <c r="J7720" t="str">
        <f t="shared" si="603"/>
        <v>Mon</v>
      </c>
      <c r="K7720">
        <f t="shared" si="604"/>
        <v>27</v>
      </c>
      <c r="L7720" t="str">
        <f t="shared" si="605"/>
        <v>Feb</v>
      </c>
      <c r="M7720">
        <v>16</v>
      </c>
      <c r="N7720">
        <f t="shared" si="606"/>
        <v>2</v>
      </c>
      <c r="O7720" s="5">
        <f t="shared" si="607"/>
        <v>34.9</v>
      </c>
    </row>
    <row r="7721" spans="1:15" x14ac:dyDescent="0.25">
      <c r="A7721">
        <v>7809</v>
      </c>
      <c r="B7721">
        <v>3433</v>
      </c>
      <c r="C7721">
        <f>IF(COUNTIF($B$2:B7721,B7721)=1,1,0)</f>
        <v>0</v>
      </c>
      <c r="D7721" s="1">
        <v>44984</v>
      </c>
      <c r="E7721" s="2">
        <v>0.69276620370370368</v>
      </c>
      <c r="F7721">
        <v>132</v>
      </c>
      <c r="G7721" t="str">
        <f>IFERROR(INDEX(menu_items!$B:$B,MATCH(F7721,menu_items!$A:$A,0)),"Unknown value")</f>
        <v>Eggplant Parmesan</v>
      </c>
      <c r="H7721" t="str">
        <f>IFERROR(INDEX(menu_items!$C:$C,MATCH(F7721,menu_items!$A:$A,0)),"Unknown value")</f>
        <v>Italian</v>
      </c>
      <c r="I7721" s="5">
        <f>IFERROR(INDEX(menu_items!$D:$D,MATCH(F7721,menu_items!$A:$A,0)),0)</f>
        <v>16.95</v>
      </c>
      <c r="J7721" t="str">
        <f t="shared" ref="J7721:J7784" si="608">TEXT(D7721,"ddd")</f>
        <v>Mon</v>
      </c>
      <c r="K7721">
        <f t="shared" ref="K7721:K7784" si="609">DAY(D7721)</f>
        <v>27</v>
      </c>
      <c r="L7721" t="str">
        <f t="shared" ref="L7721:L7784" si="610">TEXT(D7721,"mmm")</f>
        <v>Feb</v>
      </c>
      <c r="M7721">
        <v>16</v>
      </c>
      <c r="N7721">
        <f t="shared" si="606"/>
        <v>2</v>
      </c>
      <c r="O7721" s="5">
        <f t="shared" si="607"/>
        <v>34.9</v>
      </c>
    </row>
    <row r="7722" spans="1:15" x14ac:dyDescent="0.25">
      <c r="A7722">
        <v>7810</v>
      </c>
      <c r="B7722">
        <v>3434</v>
      </c>
      <c r="C7722">
        <f>IF(COUNTIF($B$2:B7722,B7722)=1,1,0)</f>
        <v>1</v>
      </c>
      <c r="D7722" s="1">
        <v>44984</v>
      </c>
      <c r="E7722" s="2">
        <v>0.69829861111111113</v>
      </c>
      <c r="F7722">
        <v>108</v>
      </c>
      <c r="G7722" t="str">
        <f>IFERROR(INDEX(menu_items!$B:$B,MATCH(F7722,menu_items!$A:$A,0)),"Unknown value")</f>
        <v>Tofu Pad Thai</v>
      </c>
      <c r="H7722" t="str">
        <f>IFERROR(INDEX(menu_items!$C:$C,MATCH(F7722,menu_items!$A:$A,0)),"Unknown value")</f>
        <v>Asian</v>
      </c>
      <c r="I7722" s="5">
        <f>IFERROR(INDEX(menu_items!$D:$D,MATCH(F7722,menu_items!$A:$A,0)),0)</f>
        <v>14.5</v>
      </c>
      <c r="J7722" t="str">
        <f t="shared" si="608"/>
        <v>Mon</v>
      </c>
      <c r="K7722">
        <f t="shared" si="609"/>
        <v>27</v>
      </c>
      <c r="L7722" t="str">
        <f t="shared" si="610"/>
        <v>Feb</v>
      </c>
      <c r="M7722">
        <v>16</v>
      </c>
      <c r="N7722">
        <f t="shared" si="606"/>
        <v>2</v>
      </c>
      <c r="O7722" s="5">
        <f t="shared" si="607"/>
        <v>19.5</v>
      </c>
    </row>
    <row r="7723" spans="1:15" x14ac:dyDescent="0.25">
      <c r="A7723">
        <v>7811</v>
      </c>
      <c r="B7723">
        <v>3434</v>
      </c>
      <c r="C7723">
        <f>IF(COUNTIF($B$2:B7723,B7723)=1,1,0)</f>
        <v>0</v>
      </c>
      <c r="D7723" s="1">
        <v>44984</v>
      </c>
      <c r="E7723" s="2">
        <v>0.69829861111111113</v>
      </c>
      <c r="F7723">
        <v>113</v>
      </c>
      <c r="G7723" t="str">
        <f>IFERROR(INDEX(menu_items!$B:$B,MATCH(F7723,menu_items!$A:$A,0)),"Unknown value")</f>
        <v>Edamame</v>
      </c>
      <c r="H7723" t="str">
        <f>IFERROR(INDEX(menu_items!$C:$C,MATCH(F7723,menu_items!$A:$A,0)),"Unknown value")</f>
        <v>Asian</v>
      </c>
      <c r="I7723" s="5">
        <f>IFERROR(INDEX(menu_items!$D:$D,MATCH(F7723,menu_items!$A:$A,0)),0)</f>
        <v>5</v>
      </c>
      <c r="J7723" t="str">
        <f t="shared" si="608"/>
        <v>Mon</v>
      </c>
      <c r="K7723">
        <f t="shared" si="609"/>
        <v>27</v>
      </c>
      <c r="L7723" t="str">
        <f t="shared" si="610"/>
        <v>Feb</v>
      </c>
      <c r="M7723">
        <v>16</v>
      </c>
      <c r="N7723">
        <f t="shared" si="606"/>
        <v>2</v>
      </c>
      <c r="O7723" s="5">
        <f t="shared" si="607"/>
        <v>19.5</v>
      </c>
    </row>
    <row r="7724" spans="1:15" x14ac:dyDescent="0.25">
      <c r="A7724">
        <v>7812</v>
      </c>
      <c r="B7724">
        <v>3435</v>
      </c>
      <c r="C7724">
        <f>IF(COUNTIF($B$2:B7724,B7724)=1,1,0)</f>
        <v>1</v>
      </c>
      <c r="D7724" s="1">
        <v>44984</v>
      </c>
      <c r="E7724" s="2">
        <v>0.70490740740740743</v>
      </c>
      <c r="F7724">
        <v>122</v>
      </c>
      <c r="G7724" t="str">
        <f>IFERROR(INDEX(menu_items!$B:$B,MATCH(F7724,menu_items!$A:$A,0)),"Unknown value")</f>
        <v>Chips &amp; Salsa</v>
      </c>
      <c r="H7724" t="str">
        <f>IFERROR(INDEX(menu_items!$C:$C,MATCH(F7724,menu_items!$A:$A,0)),"Unknown value")</f>
        <v>Mexican</v>
      </c>
      <c r="I7724" s="5">
        <f>IFERROR(INDEX(menu_items!$D:$D,MATCH(F7724,menu_items!$A:$A,0)),0)</f>
        <v>7</v>
      </c>
      <c r="J7724" t="str">
        <f t="shared" si="608"/>
        <v>Mon</v>
      </c>
      <c r="K7724">
        <f t="shared" si="609"/>
        <v>27</v>
      </c>
      <c r="L7724" t="str">
        <f t="shared" si="610"/>
        <v>Feb</v>
      </c>
      <c r="M7724">
        <v>16</v>
      </c>
      <c r="N7724">
        <f t="shared" si="606"/>
        <v>1</v>
      </c>
      <c r="O7724" s="5">
        <f t="shared" si="607"/>
        <v>7</v>
      </c>
    </row>
    <row r="7725" spans="1:15" x14ac:dyDescent="0.25">
      <c r="A7725">
        <v>7813</v>
      </c>
      <c r="B7725">
        <v>3436</v>
      </c>
      <c r="C7725">
        <f>IF(COUNTIF($B$2:B7725,B7725)=1,1,0)</f>
        <v>1</v>
      </c>
      <c r="D7725" s="1">
        <v>44984</v>
      </c>
      <c r="E7725" s="2">
        <v>0.71523148148148152</v>
      </c>
      <c r="F7725">
        <v>111</v>
      </c>
      <c r="G7725" t="str">
        <f>IFERROR(INDEX(menu_items!$B:$B,MATCH(F7725,menu_items!$A:$A,0)),"Unknown value")</f>
        <v>California Roll</v>
      </c>
      <c r="H7725" t="str">
        <f>IFERROR(INDEX(menu_items!$C:$C,MATCH(F7725,menu_items!$A:$A,0)),"Unknown value")</f>
        <v>Asian</v>
      </c>
      <c r="I7725" s="5">
        <f>IFERROR(INDEX(menu_items!$D:$D,MATCH(F7725,menu_items!$A:$A,0)),0)</f>
        <v>11.95</v>
      </c>
      <c r="J7725" t="str">
        <f t="shared" si="608"/>
        <v>Mon</v>
      </c>
      <c r="K7725">
        <f t="shared" si="609"/>
        <v>27</v>
      </c>
      <c r="L7725" t="str">
        <f t="shared" si="610"/>
        <v>Feb</v>
      </c>
      <c r="M7725">
        <v>17</v>
      </c>
      <c r="N7725">
        <f t="shared" si="606"/>
        <v>4</v>
      </c>
      <c r="O7725" s="5">
        <f t="shared" si="607"/>
        <v>54.849999999999994</v>
      </c>
    </row>
    <row r="7726" spans="1:15" x14ac:dyDescent="0.25">
      <c r="A7726">
        <v>7814</v>
      </c>
      <c r="B7726">
        <v>3436</v>
      </c>
      <c r="C7726">
        <f>IF(COUNTIF($B$2:B7726,B7726)=1,1,0)</f>
        <v>0</v>
      </c>
      <c r="D7726" s="1">
        <v>44984</v>
      </c>
      <c r="E7726" s="2">
        <v>0.71523148148148152</v>
      </c>
      <c r="F7726">
        <v>105</v>
      </c>
      <c r="G7726" t="str">
        <f>IFERROR(INDEX(menu_items!$B:$B,MATCH(F7726,menu_items!$A:$A,0)),"Unknown value")</f>
        <v>Mac &amp; Cheese</v>
      </c>
      <c r="H7726" t="str">
        <f>IFERROR(INDEX(menu_items!$C:$C,MATCH(F7726,menu_items!$A:$A,0)),"Unknown value")</f>
        <v>American</v>
      </c>
      <c r="I7726" s="5">
        <f>IFERROR(INDEX(menu_items!$D:$D,MATCH(F7726,menu_items!$A:$A,0)),0)</f>
        <v>7</v>
      </c>
      <c r="J7726" t="str">
        <f t="shared" si="608"/>
        <v>Mon</v>
      </c>
      <c r="K7726">
        <f t="shared" si="609"/>
        <v>27</v>
      </c>
      <c r="L7726" t="str">
        <f t="shared" si="610"/>
        <v>Feb</v>
      </c>
      <c r="M7726">
        <v>17</v>
      </c>
      <c r="N7726">
        <f t="shared" si="606"/>
        <v>4</v>
      </c>
      <c r="O7726" s="5">
        <f t="shared" si="607"/>
        <v>54.849999999999994</v>
      </c>
    </row>
    <row r="7727" spans="1:15" x14ac:dyDescent="0.25">
      <c r="A7727">
        <v>7815</v>
      </c>
      <c r="B7727">
        <v>3436</v>
      </c>
      <c r="C7727">
        <f>IF(COUNTIF($B$2:B7727,B7727)=1,1,0)</f>
        <v>0</v>
      </c>
      <c r="D7727" s="1">
        <v>44984</v>
      </c>
      <c r="E7727" s="2">
        <v>0.71523148148148152</v>
      </c>
      <c r="F7727">
        <v>131</v>
      </c>
      <c r="G7727" t="str">
        <f>IFERROR(INDEX(menu_items!$B:$B,MATCH(F7727,menu_items!$A:$A,0)),"Unknown value")</f>
        <v>Chicken Parmesan</v>
      </c>
      <c r="H7727" t="str">
        <f>IFERROR(INDEX(menu_items!$C:$C,MATCH(F7727,menu_items!$A:$A,0)),"Unknown value")</f>
        <v>Italian</v>
      </c>
      <c r="I7727" s="5">
        <f>IFERROR(INDEX(menu_items!$D:$D,MATCH(F7727,menu_items!$A:$A,0)),0)</f>
        <v>17.95</v>
      </c>
      <c r="J7727" t="str">
        <f t="shared" si="608"/>
        <v>Mon</v>
      </c>
      <c r="K7727">
        <f t="shared" si="609"/>
        <v>27</v>
      </c>
      <c r="L7727" t="str">
        <f t="shared" si="610"/>
        <v>Feb</v>
      </c>
      <c r="M7727">
        <v>17</v>
      </c>
      <c r="N7727">
        <f t="shared" si="606"/>
        <v>4</v>
      </c>
      <c r="O7727" s="5">
        <f t="shared" si="607"/>
        <v>54.849999999999994</v>
      </c>
    </row>
    <row r="7728" spans="1:15" x14ac:dyDescent="0.25">
      <c r="A7728">
        <v>7816</v>
      </c>
      <c r="B7728">
        <v>3436</v>
      </c>
      <c r="C7728">
        <f>IF(COUNTIF($B$2:B7728,B7728)=1,1,0)</f>
        <v>0</v>
      </c>
      <c r="D7728" s="1">
        <v>44984</v>
      </c>
      <c r="E7728" s="2">
        <v>0.71523148148148152</v>
      </c>
      <c r="F7728">
        <v>131</v>
      </c>
      <c r="G7728" t="str">
        <f>IFERROR(INDEX(menu_items!$B:$B,MATCH(F7728,menu_items!$A:$A,0)),"Unknown value")</f>
        <v>Chicken Parmesan</v>
      </c>
      <c r="H7728" t="str">
        <f>IFERROR(INDEX(menu_items!$C:$C,MATCH(F7728,menu_items!$A:$A,0)),"Unknown value")</f>
        <v>Italian</v>
      </c>
      <c r="I7728" s="5">
        <f>IFERROR(INDEX(menu_items!$D:$D,MATCH(F7728,menu_items!$A:$A,0)),0)</f>
        <v>17.95</v>
      </c>
      <c r="J7728" t="str">
        <f t="shared" si="608"/>
        <v>Mon</v>
      </c>
      <c r="K7728">
        <f t="shared" si="609"/>
        <v>27</v>
      </c>
      <c r="L7728" t="str">
        <f t="shared" si="610"/>
        <v>Feb</v>
      </c>
      <c r="M7728">
        <v>17</v>
      </c>
      <c r="N7728">
        <f t="shared" si="606"/>
        <v>4</v>
      </c>
      <c r="O7728" s="5">
        <f t="shared" si="607"/>
        <v>54.849999999999994</v>
      </c>
    </row>
    <row r="7729" spans="1:15" x14ac:dyDescent="0.25">
      <c r="A7729">
        <v>7817</v>
      </c>
      <c r="B7729">
        <v>3437</v>
      </c>
      <c r="C7729">
        <f>IF(COUNTIF($B$2:B7729,B7729)=1,1,0)</f>
        <v>1</v>
      </c>
      <c r="D7729" s="1">
        <v>44984</v>
      </c>
      <c r="E7729" s="2">
        <v>0.71930555555555553</v>
      </c>
      <c r="F7729">
        <v>112</v>
      </c>
      <c r="G7729" t="str">
        <f>IFERROR(INDEX(menu_items!$B:$B,MATCH(F7729,menu_items!$A:$A,0)),"Unknown value")</f>
        <v>Salmon Roll</v>
      </c>
      <c r="H7729" t="str">
        <f>IFERROR(INDEX(menu_items!$C:$C,MATCH(F7729,menu_items!$A:$A,0)),"Unknown value")</f>
        <v>Asian</v>
      </c>
      <c r="I7729" s="5">
        <f>IFERROR(INDEX(menu_items!$D:$D,MATCH(F7729,menu_items!$A:$A,0)),0)</f>
        <v>14.95</v>
      </c>
      <c r="J7729" t="str">
        <f t="shared" si="608"/>
        <v>Mon</v>
      </c>
      <c r="K7729">
        <f t="shared" si="609"/>
        <v>27</v>
      </c>
      <c r="L7729" t="str">
        <f t="shared" si="610"/>
        <v>Feb</v>
      </c>
      <c r="M7729">
        <v>17</v>
      </c>
      <c r="N7729">
        <f t="shared" si="606"/>
        <v>2</v>
      </c>
      <c r="O7729" s="5">
        <f t="shared" si="607"/>
        <v>21.95</v>
      </c>
    </row>
    <row r="7730" spans="1:15" x14ac:dyDescent="0.25">
      <c r="A7730">
        <v>7818</v>
      </c>
      <c r="B7730">
        <v>3437</v>
      </c>
      <c r="C7730">
        <f>IF(COUNTIF($B$2:B7730,B7730)=1,1,0)</f>
        <v>0</v>
      </c>
      <c r="D7730" s="1">
        <v>44984</v>
      </c>
      <c r="E7730" s="2">
        <v>0.71930555555555553</v>
      </c>
      <c r="F7730">
        <v>105</v>
      </c>
      <c r="G7730" t="str">
        <f>IFERROR(INDEX(menu_items!$B:$B,MATCH(F7730,menu_items!$A:$A,0)),"Unknown value")</f>
        <v>Mac &amp; Cheese</v>
      </c>
      <c r="H7730" t="str">
        <f>IFERROR(INDEX(menu_items!$C:$C,MATCH(F7730,menu_items!$A:$A,0)),"Unknown value")</f>
        <v>American</v>
      </c>
      <c r="I7730" s="5">
        <f>IFERROR(INDEX(menu_items!$D:$D,MATCH(F7730,menu_items!$A:$A,0)),0)</f>
        <v>7</v>
      </c>
      <c r="J7730" t="str">
        <f t="shared" si="608"/>
        <v>Mon</v>
      </c>
      <c r="K7730">
        <f t="shared" si="609"/>
        <v>27</v>
      </c>
      <c r="L7730" t="str">
        <f t="shared" si="610"/>
        <v>Feb</v>
      </c>
      <c r="M7730">
        <v>17</v>
      </c>
      <c r="N7730">
        <f t="shared" si="606"/>
        <v>2</v>
      </c>
      <c r="O7730" s="5">
        <f t="shared" si="607"/>
        <v>21.95</v>
      </c>
    </row>
    <row r="7731" spans="1:15" x14ac:dyDescent="0.25">
      <c r="A7731">
        <v>7819</v>
      </c>
      <c r="B7731">
        <v>3438</v>
      </c>
      <c r="C7731">
        <f>IF(COUNTIF($B$2:B7731,B7731)=1,1,0)</f>
        <v>1</v>
      </c>
      <c r="D7731" s="1">
        <v>44984</v>
      </c>
      <c r="E7731" s="2">
        <v>0.72116898148148145</v>
      </c>
      <c r="F7731">
        <v>128</v>
      </c>
      <c r="G7731" t="str">
        <f>IFERROR(INDEX(menu_items!$B:$B,MATCH(F7731,menu_items!$A:$A,0)),"Unknown value")</f>
        <v>Cheese Lasagna</v>
      </c>
      <c r="H7731" t="str">
        <f>IFERROR(INDEX(menu_items!$C:$C,MATCH(F7731,menu_items!$A:$A,0)),"Unknown value")</f>
        <v>Italian</v>
      </c>
      <c r="I7731" s="5">
        <f>IFERROR(INDEX(menu_items!$D:$D,MATCH(F7731,menu_items!$A:$A,0)),0)</f>
        <v>15.5</v>
      </c>
      <c r="J7731" t="str">
        <f t="shared" si="608"/>
        <v>Mon</v>
      </c>
      <c r="K7731">
        <f t="shared" si="609"/>
        <v>27</v>
      </c>
      <c r="L7731" t="str">
        <f t="shared" si="610"/>
        <v>Feb</v>
      </c>
      <c r="M7731">
        <v>17</v>
      </c>
      <c r="N7731">
        <f t="shared" si="606"/>
        <v>1</v>
      </c>
      <c r="O7731" s="5">
        <f t="shared" si="607"/>
        <v>15.5</v>
      </c>
    </row>
    <row r="7732" spans="1:15" x14ac:dyDescent="0.25">
      <c r="A7732">
        <v>7820</v>
      </c>
      <c r="B7732">
        <v>3439</v>
      </c>
      <c r="C7732">
        <f>IF(COUNTIF($B$2:B7732,B7732)=1,1,0)</f>
        <v>1</v>
      </c>
      <c r="D7732" s="1">
        <v>44984</v>
      </c>
      <c r="E7732" s="2">
        <v>0.72160879629629626</v>
      </c>
      <c r="F7732">
        <v>127</v>
      </c>
      <c r="G7732" t="str">
        <f>IFERROR(INDEX(menu_items!$B:$B,MATCH(F7732,menu_items!$A:$A,0)),"Unknown value")</f>
        <v>Meat Lasagna</v>
      </c>
      <c r="H7732" t="str">
        <f>IFERROR(INDEX(menu_items!$C:$C,MATCH(F7732,menu_items!$A:$A,0)),"Unknown value")</f>
        <v>Italian</v>
      </c>
      <c r="I7732" s="5">
        <f>IFERROR(INDEX(menu_items!$D:$D,MATCH(F7732,menu_items!$A:$A,0)),0)</f>
        <v>17.95</v>
      </c>
      <c r="J7732" t="str">
        <f t="shared" si="608"/>
        <v>Mon</v>
      </c>
      <c r="K7732">
        <f t="shared" si="609"/>
        <v>27</v>
      </c>
      <c r="L7732" t="str">
        <f t="shared" si="610"/>
        <v>Feb</v>
      </c>
      <c r="M7732">
        <v>17</v>
      </c>
      <c r="N7732">
        <f t="shared" si="606"/>
        <v>1</v>
      </c>
      <c r="O7732" s="5">
        <f t="shared" si="607"/>
        <v>17.95</v>
      </c>
    </row>
    <row r="7733" spans="1:15" x14ac:dyDescent="0.25">
      <c r="A7733">
        <v>7821</v>
      </c>
      <c r="B7733">
        <v>3440</v>
      </c>
      <c r="C7733">
        <f>IF(COUNTIF($B$2:B7733,B7733)=1,1,0)</f>
        <v>1</v>
      </c>
      <c r="D7733" s="1">
        <v>44984</v>
      </c>
      <c r="E7733" s="2">
        <v>0.7351388888888889</v>
      </c>
      <c r="F7733">
        <v>103</v>
      </c>
      <c r="G7733" t="str">
        <f>IFERROR(INDEX(menu_items!$B:$B,MATCH(F7733,menu_items!$A:$A,0)),"Unknown value")</f>
        <v>Hot Dog</v>
      </c>
      <c r="H7733" t="str">
        <f>IFERROR(INDEX(menu_items!$C:$C,MATCH(F7733,menu_items!$A:$A,0)),"Unknown value")</f>
        <v>American</v>
      </c>
      <c r="I7733" s="5">
        <f>IFERROR(INDEX(menu_items!$D:$D,MATCH(F7733,menu_items!$A:$A,0)),0)</f>
        <v>9</v>
      </c>
      <c r="J7733" t="str">
        <f t="shared" si="608"/>
        <v>Mon</v>
      </c>
      <c r="K7733">
        <f t="shared" si="609"/>
        <v>27</v>
      </c>
      <c r="L7733" t="str">
        <f t="shared" si="610"/>
        <v>Feb</v>
      </c>
      <c r="M7733">
        <v>17</v>
      </c>
      <c r="N7733">
        <f t="shared" si="606"/>
        <v>4</v>
      </c>
      <c r="O7733" s="5">
        <f t="shared" si="607"/>
        <v>47.849999999999994</v>
      </c>
    </row>
    <row r="7734" spans="1:15" x14ac:dyDescent="0.25">
      <c r="A7734">
        <v>7822</v>
      </c>
      <c r="B7734">
        <v>3440</v>
      </c>
      <c r="C7734">
        <f>IF(COUNTIF($B$2:B7734,B7734)=1,1,0)</f>
        <v>0</v>
      </c>
      <c r="D7734" s="1">
        <v>44984</v>
      </c>
      <c r="E7734" s="2">
        <v>0.7351388888888889</v>
      </c>
      <c r="F7734">
        <v>117</v>
      </c>
      <c r="G7734" t="str">
        <f>IFERROR(INDEX(menu_items!$B:$B,MATCH(F7734,menu_items!$A:$A,0)),"Unknown value")</f>
        <v>Chicken Burrito</v>
      </c>
      <c r="H7734" t="str">
        <f>IFERROR(INDEX(menu_items!$C:$C,MATCH(F7734,menu_items!$A:$A,0)),"Unknown value")</f>
        <v>Mexican</v>
      </c>
      <c r="I7734" s="5">
        <f>IFERROR(INDEX(menu_items!$D:$D,MATCH(F7734,menu_items!$A:$A,0)),0)</f>
        <v>12.95</v>
      </c>
      <c r="J7734" t="str">
        <f t="shared" si="608"/>
        <v>Mon</v>
      </c>
      <c r="K7734">
        <f t="shared" si="609"/>
        <v>27</v>
      </c>
      <c r="L7734" t="str">
        <f t="shared" si="610"/>
        <v>Feb</v>
      </c>
      <c r="M7734">
        <v>17</v>
      </c>
      <c r="N7734">
        <f t="shared" si="606"/>
        <v>4</v>
      </c>
      <c r="O7734" s="5">
        <f t="shared" si="607"/>
        <v>47.849999999999994</v>
      </c>
    </row>
    <row r="7735" spans="1:15" x14ac:dyDescent="0.25">
      <c r="A7735">
        <v>7823</v>
      </c>
      <c r="B7735">
        <v>3440</v>
      </c>
      <c r="C7735">
        <f>IF(COUNTIF($B$2:B7735,B7735)=1,1,0)</f>
        <v>0</v>
      </c>
      <c r="D7735" s="1">
        <v>44984</v>
      </c>
      <c r="E7735" s="2">
        <v>0.7351388888888889</v>
      </c>
      <c r="F7735">
        <v>119</v>
      </c>
      <c r="G7735" t="str">
        <f>IFERROR(INDEX(menu_items!$B:$B,MATCH(F7735,menu_items!$A:$A,0)),"Unknown value")</f>
        <v>Chicken Torta</v>
      </c>
      <c r="H7735" t="str">
        <f>IFERROR(INDEX(menu_items!$C:$C,MATCH(F7735,menu_items!$A:$A,0)),"Unknown value")</f>
        <v>Mexican</v>
      </c>
      <c r="I7735" s="5">
        <f>IFERROR(INDEX(menu_items!$D:$D,MATCH(F7735,menu_items!$A:$A,0)),0)</f>
        <v>11.95</v>
      </c>
      <c r="J7735" t="str">
        <f t="shared" si="608"/>
        <v>Mon</v>
      </c>
      <c r="K7735">
        <f t="shared" si="609"/>
        <v>27</v>
      </c>
      <c r="L7735" t="str">
        <f t="shared" si="610"/>
        <v>Feb</v>
      </c>
      <c r="M7735">
        <v>17</v>
      </c>
      <c r="N7735">
        <f t="shared" si="606"/>
        <v>4</v>
      </c>
      <c r="O7735" s="5">
        <f t="shared" si="607"/>
        <v>47.849999999999994</v>
      </c>
    </row>
    <row r="7736" spans="1:15" x14ac:dyDescent="0.25">
      <c r="A7736">
        <v>7824</v>
      </c>
      <c r="B7736">
        <v>3440</v>
      </c>
      <c r="C7736">
        <f>IF(COUNTIF($B$2:B7736,B7736)=1,1,0)</f>
        <v>0</v>
      </c>
      <c r="D7736" s="1">
        <v>44984</v>
      </c>
      <c r="E7736" s="2">
        <v>0.7351388888888889</v>
      </c>
      <c r="F7736">
        <v>120</v>
      </c>
      <c r="G7736" t="str">
        <f>IFERROR(INDEX(menu_items!$B:$B,MATCH(F7736,menu_items!$A:$A,0)),"Unknown value")</f>
        <v>Steak Torta</v>
      </c>
      <c r="H7736" t="str">
        <f>IFERROR(INDEX(menu_items!$C:$C,MATCH(F7736,menu_items!$A:$A,0)),"Unknown value")</f>
        <v>Mexican</v>
      </c>
      <c r="I7736" s="5">
        <f>IFERROR(INDEX(menu_items!$D:$D,MATCH(F7736,menu_items!$A:$A,0)),0)</f>
        <v>13.95</v>
      </c>
      <c r="J7736" t="str">
        <f t="shared" si="608"/>
        <v>Mon</v>
      </c>
      <c r="K7736">
        <f t="shared" si="609"/>
        <v>27</v>
      </c>
      <c r="L7736" t="str">
        <f t="shared" si="610"/>
        <v>Feb</v>
      </c>
      <c r="M7736">
        <v>17</v>
      </c>
      <c r="N7736">
        <f t="shared" si="606"/>
        <v>4</v>
      </c>
      <c r="O7736" s="5">
        <f t="shared" si="607"/>
        <v>47.849999999999994</v>
      </c>
    </row>
    <row r="7737" spans="1:15" x14ac:dyDescent="0.25">
      <c r="A7737">
        <v>7825</v>
      </c>
      <c r="B7737">
        <v>3441</v>
      </c>
      <c r="C7737">
        <f>IF(COUNTIF($B$2:B7737,B7737)=1,1,0)</f>
        <v>1</v>
      </c>
      <c r="D7737" s="1">
        <v>44984</v>
      </c>
      <c r="E7737" s="2">
        <v>0.73525462962962962</v>
      </c>
      <c r="F7737">
        <v>108</v>
      </c>
      <c r="G7737" t="str">
        <f>IFERROR(INDEX(menu_items!$B:$B,MATCH(F7737,menu_items!$A:$A,0)),"Unknown value")</f>
        <v>Tofu Pad Thai</v>
      </c>
      <c r="H7737" t="str">
        <f>IFERROR(INDEX(menu_items!$C:$C,MATCH(F7737,menu_items!$A:$A,0)),"Unknown value")</f>
        <v>Asian</v>
      </c>
      <c r="I7737" s="5">
        <f>IFERROR(INDEX(menu_items!$D:$D,MATCH(F7737,menu_items!$A:$A,0)),0)</f>
        <v>14.5</v>
      </c>
      <c r="J7737" t="str">
        <f t="shared" si="608"/>
        <v>Mon</v>
      </c>
      <c r="K7737">
        <f t="shared" si="609"/>
        <v>27</v>
      </c>
      <c r="L7737" t="str">
        <f t="shared" si="610"/>
        <v>Feb</v>
      </c>
      <c r="M7737">
        <v>17</v>
      </c>
      <c r="N7737">
        <f t="shared" si="606"/>
        <v>1</v>
      </c>
      <c r="O7737" s="5">
        <f t="shared" si="607"/>
        <v>14.5</v>
      </c>
    </row>
    <row r="7738" spans="1:15" x14ac:dyDescent="0.25">
      <c r="A7738">
        <v>7826</v>
      </c>
      <c r="B7738">
        <v>3442</v>
      </c>
      <c r="C7738">
        <f>IF(COUNTIF($B$2:B7738,B7738)=1,1,0)</f>
        <v>1</v>
      </c>
      <c r="D7738" s="1">
        <v>44984</v>
      </c>
      <c r="E7738" s="2">
        <v>0.74209490740740736</v>
      </c>
      <c r="F7738">
        <v>118</v>
      </c>
      <c r="G7738" t="str">
        <f>IFERROR(INDEX(menu_items!$B:$B,MATCH(F7738,menu_items!$A:$A,0)),"Unknown value")</f>
        <v>Steak Burrito</v>
      </c>
      <c r="H7738" t="str">
        <f>IFERROR(INDEX(menu_items!$C:$C,MATCH(F7738,menu_items!$A:$A,0)),"Unknown value")</f>
        <v>Mexican</v>
      </c>
      <c r="I7738" s="5">
        <f>IFERROR(INDEX(menu_items!$D:$D,MATCH(F7738,menu_items!$A:$A,0)),0)</f>
        <v>14.95</v>
      </c>
      <c r="J7738" t="str">
        <f t="shared" si="608"/>
        <v>Mon</v>
      </c>
      <c r="K7738">
        <f t="shared" si="609"/>
        <v>27</v>
      </c>
      <c r="L7738" t="str">
        <f t="shared" si="610"/>
        <v>Feb</v>
      </c>
      <c r="M7738">
        <v>17</v>
      </c>
      <c r="N7738">
        <f t="shared" si="606"/>
        <v>2</v>
      </c>
      <c r="O7738" s="5">
        <f t="shared" si="607"/>
        <v>21.95</v>
      </c>
    </row>
    <row r="7739" spans="1:15" x14ac:dyDescent="0.25">
      <c r="A7739">
        <v>7827</v>
      </c>
      <c r="B7739">
        <v>3442</v>
      </c>
      <c r="C7739">
        <f>IF(COUNTIF($B$2:B7739,B7739)=1,1,0)</f>
        <v>0</v>
      </c>
      <c r="D7739" s="1">
        <v>44984</v>
      </c>
      <c r="E7739" s="2">
        <v>0.74209490740740736</v>
      </c>
      <c r="F7739">
        <v>105</v>
      </c>
      <c r="G7739" t="str">
        <f>IFERROR(INDEX(menu_items!$B:$B,MATCH(F7739,menu_items!$A:$A,0)),"Unknown value")</f>
        <v>Mac &amp; Cheese</v>
      </c>
      <c r="H7739" t="str">
        <f>IFERROR(INDEX(menu_items!$C:$C,MATCH(F7739,menu_items!$A:$A,0)),"Unknown value")</f>
        <v>American</v>
      </c>
      <c r="I7739" s="5">
        <f>IFERROR(INDEX(menu_items!$D:$D,MATCH(F7739,menu_items!$A:$A,0)),0)</f>
        <v>7</v>
      </c>
      <c r="J7739" t="str">
        <f t="shared" si="608"/>
        <v>Mon</v>
      </c>
      <c r="K7739">
        <f t="shared" si="609"/>
        <v>27</v>
      </c>
      <c r="L7739" t="str">
        <f t="shared" si="610"/>
        <v>Feb</v>
      </c>
      <c r="M7739">
        <v>17</v>
      </c>
      <c r="N7739">
        <f t="shared" si="606"/>
        <v>2</v>
      </c>
      <c r="O7739" s="5">
        <f t="shared" si="607"/>
        <v>21.95</v>
      </c>
    </row>
    <row r="7740" spans="1:15" x14ac:dyDescent="0.25">
      <c r="A7740">
        <v>7828</v>
      </c>
      <c r="B7740">
        <v>3443</v>
      </c>
      <c r="C7740">
        <f>IF(COUNTIF($B$2:B7740,B7740)=1,1,0)</f>
        <v>1</v>
      </c>
      <c r="D7740" s="1">
        <v>44984</v>
      </c>
      <c r="E7740" s="2">
        <v>0.74362268518518515</v>
      </c>
      <c r="F7740">
        <v>107</v>
      </c>
      <c r="G7740" t="str">
        <f>IFERROR(INDEX(menu_items!$B:$B,MATCH(F7740,menu_items!$A:$A,0)),"Unknown value")</f>
        <v>Orange Chicken</v>
      </c>
      <c r="H7740" t="str">
        <f>IFERROR(INDEX(menu_items!$C:$C,MATCH(F7740,menu_items!$A:$A,0)),"Unknown value")</f>
        <v>Asian</v>
      </c>
      <c r="I7740" s="5">
        <f>IFERROR(INDEX(menu_items!$D:$D,MATCH(F7740,menu_items!$A:$A,0)),0)</f>
        <v>16.5</v>
      </c>
      <c r="J7740" t="str">
        <f t="shared" si="608"/>
        <v>Mon</v>
      </c>
      <c r="K7740">
        <f t="shared" si="609"/>
        <v>27</v>
      </c>
      <c r="L7740" t="str">
        <f t="shared" si="610"/>
        <v>Feb</v>
      </c>
      <c r="M7740">
        <v>17</v>
      </c>
      <c r="N7740">
        <f t="shared" si="606"/>
        <v>3</v>
      </c>
      <c r="O7740" s="5">
        <f t="shared" si="607"/>
        <v>35.450000000000003</v>
      </c>
    </row>
    <row r="7741" spans="1:15" x14ac:dyDescent="0.25">
      <c r="A7741">
        <v>7829</v>
      </c>
      <c r="B7741">
        <v>3443</v>
      </c>
      <c r="C7741">
        <f>IF(COUNTIF($B$2:B7741,B7741)=1,1,0)</f>
        <v>0</v>
      </c>
      <c r="D7741" s="1">
        <v>44984</v>
      </c>
      <c r="E7741" s="2">
        <v>0.74362268518518515</v>
      </c>
      <c r="F7741">
        <v>113</v>
      </c>
      <c r="G7741" t="str">
        <f>IFERROR(INDEX(menu_items!$B:$B,MATCH(F7741,menu_items!$A:$A,0)),"Unknown value")</f>
        <v>Edamame</v>
      </c>
      <c r="H7741" t="str">
        <f>IFERROR(INDEX(menu_items!$C:$C,MATCH(F7741,menu_items!$A:$A,0)),"Unknown value")</f>
        <v>Asian</v>
      </c>
      <c r="I7741" s="5">
        <f>IFERROR(INDEX(menu_items!$D:$D,MATCH(F7741,menu_items!$A:$A,0)),0)</f>
        <v>5</v>
      </c>
      <c r="J7741" t="str">
        <f t="shared" si="608"/>
        <v>Mon</v>
      </c>
      <c r="K7741">
        <f t="shared" si="609"/>
        <v>27</v>
      </c>
      <c r="L7741" t="str">
        <f t="shared" si="610"/>
        <v>Feb</v>
      </c>
      <c r="M7741">
        <v>17</v>
      </c>
      <c r="N7741">
        <f t="shared" si="606"/>
        <v>3</v>
      </c>
      <c r="O7741" s="5">
        <f t="shared" si="607"/>
        <v>35.450000000000003</v>
      </c>
    </row>
    <row r="7742" spans="1:15" x14ac:dyDescent="0.25">
      <c r="A7742">
        <v>7830</v>
      </c>
      <c r="B7742">
        <v>3443</v>
      </c>
      <c r="C7742">
        <f>IF(COUNTIF($B$2:B7742,B7742)=1,1,0)</f>
        <v>0</v>
      </c>
      <c r="D7742" s="1">
        <v>44984</v>
      </c>
      <c r="E7742" s="2">
        <v>0.74362268518518515</v>
      </c>
      <c r="F7742">
        <v>120</v>
      </c>
      <c r="G7742" t="str">
        <f>IFERROR(INDEX(menu_items!$B:$B,MATCH(F7742,menu_items!$A:$A,0)),"Unknown value")</f>
        <v>Steak Torta</v>
      </c>
      <c r="H7742" t="str">
        <f>IFERROR(INDEX(menu_items!$C:$C,MATCH(F7742,menu_items!$A:$A,0)),"Unknown value")</f>
        <v>Mexican</v>
      </c>
      <c r="I7742" s="5">
        <f>IFERROR(INDEX(menu_items!$D:$D,MATCH(F7742,menu_items!$A:$A,0)),0)</f>
        <v>13.95</v>
      </c>
      <c r="J7742" t="str">
        <f t="shared" si="608"/>
        <v>Mon</v>
      </c>
      <c r="K7742">
        <f t="shared" si="609"/>
        <v>27</v>
      </c>
      <c r="L7742" t="str">
        <f t="shared" si="610"/>
        <v>Feb</v>
      </c>
      <c r="M7742">
        <v>17</v>
      </c>
      <c r="N7742">
        <f t="shared" si="606"/>
        <v>3</v>
      </c>
      <c r="O7742" s="5">
        <f t="shared" si="607"/>
        <v>35.450000000000003</v>
      </c>
    </row>
    <row r="7743" spans="1:15" x14ac:dyDescent="0.25">
      <c r="A7743">
        <v>7831</v>
      </c>
      <c r="B7743">
        <v>3444</v>
      </c>
      <c r="C7743">
        <f>IF(COUNTIF($B$2:B7743,B7743)=1,1,0)</f>
        <v>1</v>
      </c>
      <c r="D7743" s="1">
        <v>44984</v>
      </c>
      <c r="E7743" s="2">
        <v>0.7479513888888889</v>
      </c>
      <c r="F7743">
        <v>101</v>
      </c>
      <c r="G7743" t="str">
        <f>IFERROR(INDEX(menu_items!$B:$B,MATCH(F7743,menu_items!$A:$A,0)),"Unknown value")</f>
        <v>Hamburger</v>
      </c>
      <c r="H7743" t="str">
        <f>IFERROR(INDEX(menu_items!$C:$C,MATCH(F7743,menu_items!$A:$A,0)),"Unknown value")</f>
        <v>American</v>
      </c>
      <c r="I7743" s="5">
        <f>IFERROR(INDEX(menu_items!$D:$D,MATCH(F7743,menu_items!$A:$A,0)),0)</f>
        <v>12.95</v>
      </c>
      <c r="J7743" t="str">
        <f t="shared" si="608"/>
        <v>Mon</v>
      </c>
      <c r="K7743">
        <f t="shared" si="609"/>
        <v>27</v>
      </c>
      <c r="L7743" t="str">
        <f t="shared" si="610"/>
        <v>Feb</v>
      </c>
      <c r="M7743">
        <v>17</v>
      </c>
      <c r="N7743">
        <f t="shared" si="606"/>
        <v>3</v>
      </c>
      <c r="O7743" s="5">
        <f t="shared" si="607"/>
        <v>37.4</v>
      </c>
    </row>
    <row r="7744" spans="1:15" x14ac:dyDescent="0.25">
      <c r="A7744">
        <v>7832</v>
      </c>
      <c r="B7744">
        <v>3444</v>
      </c>
      <c r="C7744">
        <f>IF(COUNTIF($B$2:B7744,B7744)=1,1,0)</f>
        <v>0</v>
      </c>
      <c r="D7744" s="1">
        <v>44984</v>
      </c>
      <c r="E7744" s="2">
        <v>0.7479513888888889</v>
      </c>
      <c r="F7744">
        <v>102</v>
      </c>
      <c r="G7744" t="str">
        <f>IFERROR(INDEX(menu_items!$B:$B,MATCH(F7744,menu_items!$A:$A,0)),"Unknown value")</f>
        <v>Cheeseburger</v>
      </c>
      <c r="H7744" t="str">
        <f>IFERROR(INDEX(menu_items!$C:$C,MATCH(F7744,menu_items!$A:$A,0)),"Unknown value")</f>
        <v>American</v>
      </c>
      <c r="I7744" s="5">
        <f>IFERROR(INDEX(menu_items!$D:$D,MATCH(F7744,menu_items!$A:$A,0)),0)</f>
        <v>13.95</v>
      </c>
      <c r="J7744" t="str">
        <f t="shared" si="608"/>
        <v>Mon</v>
      </c>
      <c r="K7744">
        <f t="shared" si="609"/>
        <v>27</v>
      </c>
      <c r="L7744" t="str">
        <f t="shared" si="610"/>
        <v>Feb</v>
      </c>
      <c r="M7744">
        <v>17</v>
      </c>
      <c r="N7744">
        <f t="shared" si="606"/>
        <v>3</v>
      </c>
      <c r="O7744" s="5">
        <f t="shared" si="607"/>
        <v>37.4</v>
      </c>
    </row>
    <row r="7745" spans="1:15" x14ac:dyDescent="0.25">
      <c r="A7745">
        <v>7833</v>
      </c>
      <c r="B7745">
        <v>3444</v>
      </c>
      <c r="C7745">
        <f>IF(COUNTIF($B$2:B7745,B7745)=1,1,0)</f>
        <v>0</v>
      </c>
      <c r="D7745" s="1">
        <v>44984</v>
      </c>
      <c r="E7745" s="2">
        <v>0.7479513888888889</v>
      </c>
      <c r="F7745">
        <v>121</v>
      </c>
      <c r="G7745" t="str">
        <f>IFERROR(INDEX(menu_items!$B:$B,MATCH(F7745,menu_items!$A:$A,0)),"Unknown value")</f>
        <v>Cheese Quesadillas</v>
      </c>
      <c r="H7745" t="str">
        <f>IFERROR(INDEX(menu_items!$C:$C,MATCH(F7745,menu_items!$A:$A,0)),"Unknown value")</f>
        <v>Mexican</v>
      </c>
      <c r="I7745" s="5">
        <f>IFERROR(INDEX(menu_items!$D:$D,MATCH(F7745,menu_items!$A:$A,0)),0)</f>
        <v>10.5</v>
      </c>
      <c r="J7745" t="str">
        <f t="shared" si="608"/>
        <v>Mon</v>
      </c>
      <c r="K7745">
        <f t="shared" si="609"/>
        <v>27</v>
      </c>
      <c r="L7745" t="str">
        <f t="shared" si="610"/>
        <v>Feb</v>
      </c>
      <c r="M7745">
        <v>17</v>
      </c>
      <c r="N7745">
        <f t="shared" si="606"/>
        <v>3</v>
      </c>
      <c r="O7745" s="5">
        <f t="shared" si="607"/>
        <v>37.4</v>
      </c>
    </row>
    <row r="7746" spans="1:15" x14ac:dyDescent="0.25">
      <c r="A7746">
        <v>7834</v>
      </c>
      <c r="B7746">
        <v>3445</v>
      </c>
      <c r="C7746">
        <f>IF(COUNTIF($B$2:B7746,B7746)=1,1,0)</f>
        <v>1</v>
      </c>
      <c r="D7746" s="1">
        <v>44984</v>
      </c>
      <c r="E7746" s="2">
        <v>0.7562268518518519</v>
      </c>
      <c r="F7746">
        <v>107</v>
      </c>
      <c r="G7746" t="str">
        <f>IFERROR(INDEX(menu_items!$B:$B,MATCH(F7746,menu_items!$A:$A,0)),"Unknown value")</f>
        <v>Orange Chicken</v>
      </c>
      <c r="H7746" t="str">
        <f>IFERROR(INDEX(menu_items!$C:$C,MATCH(F7746,menu_items!$A:$A,0)),"Unknown value")</f>
        <v>Asian</v>
      </c>
      <c r="I7746" s="5">
        <f>IFERROR(INDEX(menu_items!$D:$D,MATCH(F7746,menu_items!$A:$A,0)),0)</f>
        <v>16.5</v>
      </c>
      <c r="J7746" t="str">
        <f t="shared" si="608"/>
        <v>Mon</v>
      </c>
      <c r="K7746">
        <f t="shared" si="609"/>
        <v>27</v>
      </c>
      <c r="L7746" t="str">
        <f t="shared" si="610"/>
        <v>Feb</v>
      </c>
      <c r="M7746">
        <v>18</v>
      </c>
      <c r="N7746">
        <f t="shared" ref="N7746:N7809" si="611">COUNTIF($B:$B,B7746)</f>
        <v>3</v>
      </c>
      <c r="O7746" s="5">
        <f t="shared" ref="O7746:O7809" si="612">SUMIF($B:$B,B7746,$I:$I)</f>
        <v>41</v>
      </c>
    </row>
    <row r="7747" spans="1:15" x14ac:dyDescent="0.25">
      <c r="A7747">
        <v>7835</v>
      </c>
      <c r="B7747">
        <v>3445</v>
      </c>
      <c r="C7747">
        <f>IF(COUNTIF($B$2:B7747,B7747)=1,1,0)</f>
        <v>0</v>
      </c>
      <c r="D7747" s="1">
        <v>44984</v>
      </c>
      <c r="E7747" s="2">
        <v>0.7562268518518519</v>
      </c>
      <c r="F7747">
        <v>128</v>
      </c>
      <c r="G7747" t="str">
        <f>IFERROR(INDEX(menu_items!$B:$B,MATCH(F7747,menu_items!$A:$A,0)),"Unknown value")</f>
        <v>Cheese Lasagna</v>
      </c>
      <c r="H7747" t="str">
        <f>IFERROR(INDEX(menu_items!$C:$C,MATCH(F7747,menu_items!$A:$A,0)),"Unknown value")</f>
        <v>Italian</v>
      </c>
      <c r="I7747" s="5">
        <f>IFERROR(INDEX(menu_items!$D:$D,MATCH(F7747,menu_items!$A:$A,0)),0)</f>
        <v>15.5</v>
      </c>
      <c r="J7747" t="str">
        <f t="shared" si="608"/>
        <v>Mon</v>
      </c>
      <c r="K7747">
        <f t="shared" si="609"/>
        <v>27</v>
      </c>
      <c r="L7747" t="str">
        <f t="shared" si="610"/>
        <v>Feb</v>
      </c>
      <c r="M7747">
        <v>18</v>
      </c>
      <c r="N7747">
        <f t="shared" si="611"/>
        <v>3</v>
      </c>
      <c r="O7747" s="5">
        <f t="shared" si="612"/>
        <v>41</v>
      </c>
    </row>
    <row r="7748" spans="1:15" x14ac:dyDescent="0.25">
      <c r="A7748">
        <v>7836</v>
      </c>
      <c r="B7748">
        <v>3445</v>
      </c>
      <c r="C7748">
        <f>IF(COUNTIF($B$2:B7748,B7748)=1,1,0)</f>
        <v>0</v>
      </c>
      <c r="D7748" s="1">
        <v>44984</v>
      </c>
      <c r="E7748" s="2">
        <v>0.7562268518518519</v>
      </c>
      <c r="F7748">
        <v>114</v>
      </c>
      <c r="G7748" t="str">
        <f>IFERROR(INDEX(menu_items!$B:$B,MATCH(F7748,menu_items!$A:$A,0)),"Unknown value")</f>
        <v>Potstickers</v>
      </c>
      <c r="H7748" t="str">
        <f>IFERROR(INDEX(menu_items!$C:$C,MATCH(F7748,menu_items!$A:$A,0)),"Unknown value")</f>
        <v>Asian</v>
      </c>
      <c r="I7748" s="5">
        <f>IFERROR(INDEX(menu_items!$D:$D,MATCH(F7748,menu_items!$A:$A,0)),0)</f>
        <v>9</v>
      </c>
      <c r="J7748" t="str">
        <f t="shared" si="608"/>
        <v>Mon</v>
      </c>
      <c r="K7748">
        <f t="shared" si="609"/>
        <v>27</v>
      </c>
      <c r="L7748" t="str">
        <f t="shared" si="610"/>
        <v>Feb</v>
      </c>
      <c r="M7748">
        <v>18</v>
      </c>
      <c r="N7748">
        <f t="shared" si="611"/>
        <v>3</v>
      </c>
      <c r="O7748" s="5">
        <f t="shared" si="612"/>
        <v>41</v>
      </c>
    </row>
    <row r="7749" spans="1:15" x14ac:dyDescent="0.25">
      <c r="A7749">
        <v>7837</v>
      </c>
      <c r="B7749">
        <v>3446</v>
      </c>
      <c r="C7749">
        <f>IF(COUNTIF($B$2:B7749,B7749)=1,1,0)</f>
        <v>1</v>
      </c>
      <c r="D7749" s="1">
        <v>44984</v>
      </c>
      <c r="E7749" s="2">
        <v>0.75667824074074075</v>
      </c>
      <c r="F7749">
        <v>123</v>
      </c>
      <c r="G7749" t="str">
        <f>IFERROR(INDEX(menu_items!$B:$B,MATCH(F7749,menu_items!$A:$A,0)),"Unknown value")</f>
        <v>Chips &amp; Guacamole</v>
      </c>
      <c r="H7749" t="str">
        <f>IFERROR(INDEX(menu_items!$C:$C,MATCH(F7749,menu_items!$A:$A,0)),"Unknown value")</f>
        <v>Mexican</v>
      </c>
      <c r="I7749" s="5">
        <f>IFERROR(INDEX(menu_items!$D:$D,MATCH(F7749,menu_items!$A:$A,0)),0)</f>
        <v>9</v>
      </c>
      <c r="J7749" t="str">
        <f t="shared" si="608"/>
        <v>Mon</v>
      </c>
      <c r="K7749">
        <f t="shared" si="609"/>
        <v>27</v>
      </c>
      <c r="L7749" t="str">
        <f t="shared" si="610"/>
        <v>Feb</v>
      </c>
      <c r="M7749">
        <v>18</v>
      </c>
      <c r="N7749">
        <f t="shared" si="611"/>
        <v>2</v>
      </c>
      <c r="O7749" s="5">
        <f t="shared" si="612"/>
        <v>25.95</v>
      </c>
    </row>
    <row r="7750" spans="1:15" x14ac:dyDescent="0.25">
      <c r="A7750">
        <v>7838</v>
      </c>
      <c r="B7750">
        <v>3446</v>
      </c>
      <c r="C7750">
        <f>IF(COUNTIF($B$2:B7750,B7750)=1,1,0)</f>
        <v>0</v>
      </c>
      <c r="D7750" s="1">
        <v>44984</v>
      </c>
      <c r="E7750" s="2">
        <v>0.75667824074074075</v>
      </c>
      <c r="F7750">
        <v>132</v>
      </c>
      <c r="G7750" t="str">
        <f>IFERROR(INDEX(menu_items!$B:$B,MATCH(F7750,menu_items!$A:$A,0)),"Unknown value")</f>
        <v>Eggplant Parmesan</v>
      </c>
      <c r="H7750" t="str">
        <f>IFERROR(INDEX(menu_items!$C:$C,MATCH(F7750,menu_items!$A:$A,0)),"Unknown value")</f>
        <v>Italian</v>
      </c>
      <c r="I7750" s="5">
        <f>IFERROR(INDEX(menu_items!$D:$D,MATCH(F7750,menu_items!$A:$A,0)),0)</f>
        <v>16.95</v>
      </c>
      <c r="J7750" t="str">
        <f t="shared" si="608"/>
        <v>Mon</v>
      </c>
      <c r="K7750">
        <f t="shared" si="609"/>
        <v>27</v>
      </c>
      <c r="L7750" t="str">
        <f t="shared" si="610"/>
        <v>Feb</v>
      </c>
      <c r="M7750">
        <v>18</v>
      </c>
      <c r="N7750">
        <f t="shared" si="611"/>
        <v>2</v>
      </c>
      <c r="O7750" s="5">
        <f t="shared" si="612"/>
        <v>25.95</v>
      </c>
    </row>
    <row r="7751" spans="1:15" x14ac:dyDescent="0.25">
      <c r="A7751">
        <v>7839</v>
      </c>
      <c r="B7751">
        <v>3447</v>
      </c>
      <c r="C7751">
        <f>IF(COUNTIF($B$2:B7751,B7751)=1,1,0)</f>
        <v>1</v>
      </c>
      <c r="D7751" s="1">
        <v>44984</v>
      </c>
      <c r="E7751" s="2">
        <v>0.75997685185185182</v>
      </c>
      <c r="F7751">
        <v>109</v>
      </c>
      <c r="G7751" t="str">
        <f>IFERROR(INDEX(menu_items!$B:$B,MATCH(F7751,menu_items!$A:$A,0)),"Unknown value")</f>
        <v>Korean Beef Bowl</v>
      </c>
      <c r="H7751" t="str">
        <f>IFERROR(INDEX(menu_items!$C:$C,MATCH(F7751,menu_items!$A:$A,0)),"Unknown value")</f>
        <v>Asian</v>
      </c>
      <c r="I7751" s="5">
        <f>IFERROR(INDEX(menu_items!$D:$D,MATCH(F7751,menu_items!$A:$A,0)),0)</f>
        <v>17.95</v>
      </c>
      <c r="J7751" t="str">
        <f t="shared" si="608"/>
        <v>Mon</v>
      </c>
      <c r="K7751">
        <f t="shared" si="609"/>
        <v>27</v>
      </c>
      <c r="L7751" t="str">
        <f t="shared" si="610"/>
        <v>Feb</v>
      </c>
      <c r="M7751">
        <v>18</v>
      </c>
      <c r="N7751">
        <f t="shared" si="611"/>
        <v>4</v>
      </c>
      <c r="O7751" s="5">
        <f t="shared" si="612"/>
        <v>36.950000000000003</v>
      </c>
    </row>
    <row r="7752" spans="1:15" x14ac:dyDescent="0.25">
      <c r="A7752">
        <v>7840</v>
      </c>
      <c r="B7752">
        <v>3447</v>
      </c>
      <c r="C7752">
        <f>IF(COUNTIF($B$2:B7752,B7752)=1,1,0)</f>
        <v>0</v>
      </c>
      <c r="D7752" s="1">
        <v>44984</v>
      </c>
      <c r="E7752" s="2">
        <v>0.75997685185185182</v>
      </c>
      <c r="F7752">
        <v>113</v>
      </c>
      <c r="G7752" t="str">
        <f>IFERROR(INDEX(menu_items!$B:$B,MATCH(F7752,menu_items!$A:$A,0)),"Unknown value")</f>
        <v>Edamame</v>
      </c>
      <c r="H7752" t="str">
        <f>IFERROR(INDEX(menu_items!$C:$C,MATCH(F7752,menu_items!$A:$A,0)),"Unknown value")</f>
        <v>Asian</v>
      </c>
      <c r="I7752" s="5">
        <f>IFERROR(INDEX(menu_items!$D:$D,MATCH(F7752,menu_items!$A:$A,0)),0)</f>
        <v>5</v>
      </c>
      <c r="J7752" t="str">
        <f t="shared" si="608"/>
        <v>Mon</v>
      </c>
      <c r="K7752">
        <f t="shared" si="609"/>
        <v>27</v>
      </c>
      <c r="L7752" t="str">
        <f t="shared" si="610"/>
        <v>Feb</v>
      </c>
      <c r="M7752">
        <v>18</v>
      </c>
      <c r="N7752">
        <f t="shared" si="611"/>
        <v>4</v>
      </c>
      <c r="O7752" s="5">
        <f t="shared" si="612"/>
        <v>36.950000000000003</v>
      </c>
    </row>
    <row r="7753" spans="1:15" x14ac:dyDescent="0.25">
      <c r="A7753">
        <v>7841</v>
      </c>
      <c r="B7753">
        <v>3447</v>
      </c>
      <c r="C7753">
        <f>IF(COUNTIF($B$2:B7753,B7753)=1,1,0)</f>
        <v>0</v>
      </c>
      <c r="D7753" s="1">
        <v>44984</v>
      </c>
      <c r="E7753" s="2">
        <v>0.75997685185185182</v>
      </c>
      <c r="F7753">
        <v>122</v>
      </c>
      <c r="G7753" t="str">
        <f>IFERROR(INDEX(menu_items!$B:$B,MATCH(F7753,menu_items!$A:$A,0)),"Unknown value")</f>
        <v>Chips &amp; Salsa</v>
      </c>
      <c r="H7753" t="str">
        <f>IFERROR(INDEX(menu_items!$C:$C,MATCH(F7753,menu_items!$A:$A,0)),"Unknown value")</f>
        <v>Mexican</v>
      </c>
      <c r="I7753" s="5">
        <f>IFERROR(INDEX(menu_items!$D:$D,MATCH(F7753,menu_items!$A:$A,0)),0)</f>
        <v>7</v>
      </c>
      <c r="J7753" t="str">
        <f t="shared" si="608"/>
        <v>Mon</v>
      </c>
      <c r="K7753">
        <f t="shared" si="609"/>
        <v>27</v>
      </c>
      <c r="L7753" t="str">
        <f t="shared" si="610"/>
        <v>Feb</v>
      </c>
      <c r="M7753">
        <v>18</v>
      </c>
      <c r="N7753">
        <f t="shared" si="611"/>
        <v>4</v>
      </c>
      <c r="O7753" s="5">
        <f t="shared" si="612"/>
        <v>36.950000000000003</v>
      </c>
    </row>
    <row r="7754" spans="1:15" x14ac:dyDescent="0.25">
      <c r="A7754">
        <v>7842</v>
      </c>
      <c r="B7754">
        <v>3447</v>
      </c>
      <c r="C7754">
        <f>IF(COUNTIF($B$2:B7754,B7754)=1,1,0)</f>
        <v>0</v>
      </c>
      <c r="D7754" s="1">
        <v>44984</v>
      </c>
      <c r="E7754" s="2">
        <v>0.75997685185185182</v>
      </c>
      <c r="F7754">
        <v>106</v>
      </c>
      <c r="G7754" t="str">
        <f>IFERROR(INDEX(menu_items!$B:$B,MATCH(F7754,menu_items!$A:$A,0)),"Unknown value")</f>
        <v>French Fries</v>
      </c>
      <c r="H7754" t="str">
        <f>IFERROR(INDEX(menu_items!$C:$C,MATCH(F7754,menu_items!$A:$A,0)),"Unknown value")</f>
        <v>American</v>
      </c>
      <c r="I7754" s="5">
        <f>IFERROR(INDEX(menu_items!$D:$D,MATCH(F7754,menu_items!$A:$A,0)),0)</f>
        <v>7</v>
      </c>
      <c r="J7754" t="str">
        <f t="shared" si="608"/>
        <v>Mon</v>
      </c>
      <c r="K7754">
        <f t="shared" si="609"/>
        <v>27</v>
      </c>
      <c r="L7754" t="str">
        <f t="shared" si="610"/>
        <v>Feb</v>
      </c>
      <c r="M7754">
        <v>18</v>
      </c>
      <c r="N7754">
        <f t="shared" si="611"/>
        <v>4</v>
      </c>
      <c r="O7754" s="5">
        <f t="shared" si="612"/>
        <v>36.950000000000003</v>
      </c>
    </row>
    <row r="7755" spans="1:15" x14ac:dyDescent="0.25">
      <c r="A7755">
        <v>7843</v>
      </c>
      <c r="B7755">
        <v>3448</v>
      </c>
      <c r="C7755">
        <f>IF(COUNTIF($B$2:B7755,B7755)=1,1,0)</f>
        <v>1</v>
      </c>
      <c r="D7755" s="1">
        <v>44984</v>
      </c>
      <c r="E7755" s="2">
        <v>0.77121527777777776</v>
      </c>
      <c r="F7755">
        <v>107</v>
      </c>
      <c r="G7755" t="str">
        <f>IFERROR(INDEX(menu_items!$B:$B,MATCH(F7755,menu_items!$A:$A,0)),"Unknown value")</f>
        <v>Orange Chicken</v>
      </c>
      <c r="H7755" t="str">
        <f>IFERROR(INDEX(menu_items!$C:$C,MATCH(F7755,menu_items!$A:$A,0)),"Unknown value")</f>
        <v>Asian</v>
      </c>
      <c r="I7755" s="5">
        <f>IFERROR(INDEX(menu_items!$D:$D,MATCH(F7755,menu_items!$A:$A,0)),0)</f>
        <v>16.5</v>
      </c>
      <c r="J7755" t="str">
        <f t="shared" si="608"/>
        <v>Mon</v>
      </c>
      <c r="K7755">
        <f t="shared" si="609"/>
        <v>27</v>
      </c>
      <c r="L7755" t="str">
        <f t="shared" si="610"/>
        <v>Feb</v>
      </c>
      <c r="M7755">
        <v>18</v>
      </c>
      <c r="N7755">
        <f t="shared" si="611"/>
        <v>4</v>
      </c>
      <c r="O7755" s="5">
        <f t="shared" si="612"/>
        <v>50.95</v>
      </c>
    </row>
    <row r="7756" spans="1:15" x14ac:dyDescent="0.25">
      <c r="A7756">
        <v>7844</v>
      </c>
      <c r="B7756">
        <v>3448</v>
      </c>
      <c r="C7756">
        <f>IF(COUNTIF($B$2:B7756,B7756)=1,1,0)</f>
        <v>0</v>
      </c>
      <c r="D7756" s="1">
        <v>44984</v>
      </c>
      <c r="E7756" s="2">
        <v>0.77121527777777776</v>
      </c>
      <c r="F7756">
        <v>128</v>
      </c>
      <c r="G7756" t="str">
        <f>IFERROR(INDEX(menu_items!$B:$B,MATCH(F7756,menu_items!$A:$A,0)),"Unknown value")</f>
        <v>Cheese Lasagna</v>
      </c>
      <c r="H7756" t="str">
        <f>IFERROR(INDEX(menu_items!$C:$C,MATCH(F7756,menu_items!$A:$A,0)),"Unknown value")</f>
        <v>Italian</v>
      </c>
      <c r="I7756" s="5">
        <f>IFERROR(INDEX(menu_items!$D:$D,MATCH(F7756,menu_items!$A:$A,0)),0)</f>
        <v>15.5</v>
      </c>
      <c r="J7756" t="str">
        <f t="shared" si="608"/>
        <v>Mon</v>
      </c>
      <c r="K7756">
        <f t="shared" si="609"/>
        <v>27</v>
      </c>
      <c r="L7756" t="str">
        <f t="shared" si="610"/>
        <v>Feb</v>
      </c>
      <c r="M7756">
        <v>18</v>
      </c>
      <c r="N7756">
        <f t="shared" si="611"/>
        <v>4</v>
      </c>
      <c r="O7756" s="5">
        <f t="shared" si="612"/>
        <v>50.95</v>
      </c>
    </row>
    <row r="7757" spans="1:15" x14ac:dyDescent="0.25">
      <c r="A7757">
        <v>7845</v>
      </c>
      <c r="B7757">
        <v>3448</v>
      </c>
      <c r="C7757">
        <f>IF(COUNTIF($B$2:B7757,B7757)=1,1,0)</f>
        <v>0</v>
      </c>
      <c r="D7757" s="1">
        <v>44984</v>
      </c>
      <c r="E7757" s="2">
        <v>0.77121527777777776</v>
      </c>
      <c r="F7757">
        <v>119</v>
      </c>
      <c r="G7757" t="str">
        <f>IFERROR(INDEX(menu_items!$B:$B,MATCH(F7757,menu_items!$A:$A,0)),"Unknown value")</f>
        <v>Chicken Torta</v>
      </c>
      <c r="H7757" t="str">
        <f>IFERROR(INDEX(menu_items!$C:$C,MATCH(F7757,menu_items!$A:$A,0)),"Unknown value")</f>
        <v>Mexican</v>
      </c>
      <c r="I7757" s="5">
        <f>IFERROR(INDEX(menu_items!$D:$D,MATCH(F7757,menu_items!$A:$A,0)),0)</f>
        <v>11.95</v>
      </c>
      <c r="J7757" t="str">
        <f t="shared" si="608"/>
        <v>Mon</v>
      </c>
      <c r="K7757">
        <f t="shared" si="609"/>
        <v>27</v>
      </c>
      <c r="L7757" t="str">
        <f t="shared" si="610"/>
        <v>Feb</v>
      </c>
      <c r="M7757">
        <v>18</v>
      </c>
      <c r="N7757">
        <f t="shared" si="611"/>
        <v>4</v>
      </c>
      <c r="O7757" s="5">
        <f t="shared" si="612"/>
        <v>50.95</v>
      </c>
    </row>
    <row r="7758" spans="1:15" x14ac:dyDescent="0.25">
      <c r="A7758">
        <v>7846</v>
      </c>
      <c r="B7758">
        <v>3448</v>
      </c>
      <c r="C7758">
        <f>IF(COUNTIF($B$2:B7758,B7758)=1,1,0)</f>
        <v>0</v>
      </c>
      <c r="D7758" s="1">
        <v>44984</v>
      </c>
      <c r="E7758" s="2">
        <v>0.77121527777777776</v>
      </c>
      <c r="F7758">
        <v>106</v>
      </c>
      <c r="G7758" t="str">
        <f>IFERROR(INDEX(menu_items!$B:$B,MATCH(F7758,menu_items!$A:$A,0)),"Unknown value")</f>
        <v>French Fries</v>
      </c>
      <c r="H7758" t="str">
        <f>IFERROR(INDEX(menu_items!$C:$C,MATCH(F7758,menu_items!$A:$A,0)),"Unknown value")</f>
        <v>American</v>
      </c>
      <c r="I7758" s="5">
        <f>IFERROR(INDEX(menu_items!$D:$D,MATCH(F7758,menu_items!$A:$A,0)),0)</f>
        <v>7</v>
      </c>
      <c r="J7758" t="str">
        <f t="shared" si="608"/>
        <v>Mon</v>
      </c>
      <c r="K7758">
        <f t="shared" si="609"/>
        <v>27</v>
      </c>
      <c r="L7758" t="str">
        <f t="shared" si="610"/>
        <v>Feb</v>
      </c>
      <c r="M7758">
        <v>18</v>
      </c>
      <c r="N7758">
        <f t="shared" si="611"/>
        <v>4</v>
      </c>
      <c r="O7758" s="5">
        <f t="shared" si="612"/>
        <v>50.95</v>
      </c>
    </row>
    <row r="7759" spans="1:15" x14ac:dyDescent="0.25">
      <c r="A7759">
        <v>7847</v>
      </c>
      <c r="B7759">
        <v>3449</v>
      </c>
      <c r="C7759">
        <f>IF(COUNTIF($B$2:B7759,B7759)=1,1,0)</f>
        <v>1</v>
      </c>
      <c r="D7759" s="1">
        <v>44984</v>
      </c>
      <c r="E7759" s="2">
        <v>0.78</v>
      </c>
      <c r="F7759">
        <v>111</v>
      </c>
      <c r="G7759" t="str">
        <f>IFERROR(INDEX(menu_items!$B:$B,MATCH(F7759,menu_items!$A:$A,0)),"Unknown value")</f>
        <v>California Roll</v>
      </c>
      <c r="H7759" t="str">
        <f>IFERROR(INDEX(menu_items!$C:$C,MATCH(F7759,menu_items!$A:$A,0)),"Unknown value")</f>
        <v>Asian</v>
      </c>
      <c r="I7759" s="5">
        <f>IFERROR(INDEX(menu_items!$D:$D,MATCH(F7759,menu_items!$A:$A,0)),0)</f>
        <v>11.95</v>
      </c>
      <c r="J7759" t="str">
        <f t="shared" si="608"/>
        <v>Mon</v>
      </c>
      <c r="K7759">
        <f t="shared" si="609"/>
        <v>27</v>
      </c>
      <c r="L7759" t="str">
        <f t="shared" si="610"/>
        <v>Feb</v>
      </c>
      <c r="M7759">
        <v>18</v>
      </c>
      <c r="N7759">
        <f t="shared" si="611"/>
        <v>3</v>
      </c>
      <c r="O7759" s="5">
        <f t="shared" si="612"/>
        <v>31.9</v>
      </c>
    </row>
    <row r="7760" spans="1:15" x14ac:dyDescent="0.25">
      <c r="A7760">
        <v>7848</v>
      </c>
      <c r="B7760">
        <v>3449</v>
      </c>
      <c r="C7760">
        <f>IF(COUNTIF($B$2:B7760,B7760)=1,1,0)</f>
        <v>0</v>
      </c>
      <c r="D7760" s="1">
        <v>44984</v>
      </c>
      <c r="E7760" s="2">
        <v>0.78</v>
      </c>
      <c r="F7760">
        <v>113</v>
      </c>
      <c r="G7760" t="str">
        <f>IFERROR(INDEX(menu_items!$B:$B,MATCH(F7760,menu_items!$A:$A,0)),"Unknown value")</f>
        <v>Edamame</v>
      </c>
      <c r="H7760" t="str">
        <f>IFERROR(INDEX(menu_items!$C:$C,MATCH(F7760,menu_items!$A:$A,0)),"Unknown value")</f>
        <v>Asian</v>
      </c>
      <c r="I7760" s="5">
        <f>IFERROR(INDEX(menu_items!$D:$D,MATCH(F7760,menu_items!$A:$A,0)),0)</f>
        <v>5</v>
      </c>
      <c r="J7760" t="str">
        <f t="shared" si="608"/>
        <v>Mon</v>
      </c>
      <c r="K7760">
        <f t="shared" si="609"/>
        <v>27</v>
      </c>
      <c r="L7760" t="str">
        <f t="shared" si="610"/>
        <v>Feb</v>
      </c>
      <c r="M7760">
        <v>18</v>
      </c>
      <c r="N7760">
        <f t="shared" si="611"/>
        <v>3</v>
      </c>
      <c r="O7760" s="5">
        <f t="shared" si="612"/>
        <v>31.9</v>
      </c>
    </row>
    <row r="7761" spans="1:15" x14ac:dyDescent="0.25">
      <c r="A7761">
        <v>7849</v>
      </c>
      <c r="B7761">
        <v>3449</v>
      </c>
      <c r="C7761">
        <f>IF(COUNTIF($B$2:B7761,B7761)=1,1,0)</f>
        <v>0</v>
      </c>
      <c r="D7761" s="1">
        <v>44984</v>
      </c>
      <c r="E7761" s="2">
        <v>0.78</v>
      </c>
      <c r="F7761">
        <v>118</v>
      </c>
      <c r="G7761" t="str">
        <f>IFERROR(INDEX(menu_items!$B:$B,MATCH(F7761,menu_items!$A:$A,0)),"Unknown value")</f>
        <v>Steak Burrito</v>
      </c>
      <c r="H7761" t="str">
        <f>IFERROR(INDEX(menu_items!$C:$C,MATCH(F7761,menu_items!$A:$A,0)),"Unknown value")</f>
        <v>Mexican</v>
      </c>
      <c r="I7761" s="5">
        <f>IFERROR(INDEX(menu_items!$D:$D,MATCH(F7761,menu_items!$A:$A,0)),0)</f>
        <v>14.95</v>
      </c>
      <c r="J7761" t="str">
        <f t="shared" si="608"/>
        <v>Mon</v>
      </c>
      <c r="K7761">
        <f t="shared" si="609"/>
        <v>27</v>
      </c>
      <c r="L7761" t="str">
        <f t="shared" si="610"/>
        <v>Feb</v>
      </c>
      <c r="M7761">
        <v>18</v>
      </c>
      <c r="N7761">
        <f t="shared" si="611"/>
        <v>3</v>
      </c>
      <c r="O7761" s="5">
        <f t="shared" si="612"/>
        <v>31.9</v>
      </c>
    </row>
    <row r="7762" spans="1:15" x14ac:dyDescent="0.25">
      <c r="A7762">
        <v>7850</v>
      </c>
      <c r="B7762">
        <v>3450</v>
      </c>
      <c r="C7762">
        <f>IF(COUNTIF($B$2:B7762,B7762)=1,1,0)</f>
        <v>1</v>
      </c>
      <c r="D7762" s="1">
        <v>44984</v>
      </c>
      <c r="E7762" s="2">
        <v>0.78157407407407409</v>
      </c>
      <c r="F7762">
        <v>101</v>
      </c>
      <c r="G7762" t="str">
        <f>IFERROR(INDEX(menu_items!$B:$B,MATCH(F7762,menu_items!$A:$A,0)),"Unknown value")</f>
        <v>Hamburger</v>
      </c>
      <c r="H7762" t="str">
        <f>IFERROR(INDEX(menu_items!$C:$C,MATCH(F7762,menu_items!$A:$A,0)),"Unknown value")</f>
        <v>American</v>
      </c>
      <c r="I7762" s="5">
        <f>IFERROR(INDEX(menu_items!$D:$D,MATCH(F7762,menu_items!$A:$A,0)),0)</f>
        <v>12.95</v>
      </c>
      <c r="J7762" t="str">
        <f t="shared" si="608"/>
        <v>Mon</v>
      </c>
      <c r="K7762">
        <f t="shared" si="609"/>
        <v>27</v>
      </c>
      <c r="L7762" t="str">
        <f t="shared" si="610"/>
        <v>Feb</v>
      </c>
      <c r="M7762">
        <v>18</v>
      </c>
      <c r="N7762">
        <f t="shared" si="611"/>
        <v>3</v>
      </c>
      <c r="O7762" s="5">
        <f t="shared" si="612"/>
        <v>40.849999999999994</v>
      </c>
    </row>
    <row r="7763" spans="1:15" x14ac:dyDescent="0.25">
      <c r="A7763">
        <v>7851</v>
      </c>
      <c r="B7763">
        <v>3450</v>
      </c>
      <c r="C7763">
        <f>IF(COUNTIF($B$2:B7763,B7763)=1,1,0)</f>
        <v>0</v>
      </c>
      <c r="D7763" s="1">
        <v>44984</v>
      </c>
      <c r="E7763" s="2">
        <v>0.78157407407407409</v>
      </c>
      <c r="F7763">
        <v>102</v>
      </c>
      <c r="G7763" t="str">
        <f>IFERROR(INDEX(menu_items!$B:$B,MATCH(F7763,menu_items!$A:$A,0)),"Unknown value")</f>
        <v>Cheeseburger</v>
      </c>
      <c r="H7763" t="str">
        <f>IFERROR(INDEX(menu_items!$C:$C,MATCH(F7763,menu_items!$A:$A,0)),"Unknown value")</f>
        <v>American</v>
      </c>
      <c r="I7763" s="5">
        <f>IFERROR(INDEX(menu_items!$D:$D,MATCH(F7763,menu_items!$A:$A,0)),0)</f>
        <v>13.95</v>
      </c>
      <c r="J7763" t="str">
        <f t="shared" si="608"/>
        <v>Mon</v>
      </c>
      <c r="K7763">
        <f t="shared" si="609"/>
        <v>27</v>
      </c>
      <c r="L7763" t="str">
        <f t="shared" si="610"/>
        <v>Feb</v>
      </c>
      <c r="M7763">
        <v>18</v>
      </c>
      <c r="N7763">
        <f t="shared" si="611"/>
        <v>3</v>
      </c>
      <c r="O7763" s="5">
        <f t="shared" si="612"/>
        <v>40.849999999999994</v>
      </c>
    </row>
    <row r="7764" spans="1:15" x14ac:dyDescent="0.25">
      <c r="A7764">
        <v>7852</v>
      </c>
      <c r="B7764">
        <v>3450</v>
      </c>
      <c r="C7764">
        <f>IF(COUNTIF($B$2:B7764,B7764)=1,1,0)</f>
        <v>0</v>
      </c>
      <c r="D7764" s="1">
        <v>44984</v>
      </c>
      <c r="E7764" s="2">
        <v>0.78157407407407409</v>
      </c>
      <c r="F7764">
        <v>120</v>
      </c>
      <c r="G7764" t="str">
        <f>IFERROR(INDEX(menu_items!$B:$B,MATCH(F7764,menu_items!$A:$A,0)),"Unknown value")</f>
        <v>Steak Torta</v>
      </c>
      <c r="H7764" t="str">
        <f>IFERROR(INDEX(menu_items!$C:$C,MATCH(F7764,menu_items!$A:$A,0)),"Unknown value")</f>
        <v>Mexican</v>
      </c>
      <c r="I7764" s="5">
        <f>IFERROR(INDEX(menu_items!$D:$D,MATCH(F7764,menu_items!$A:$A,0)),0)</f>
        <v>13.95</v>
      </c>
      <c r="J7764" t="str">
        <f t="shared" si="608"/>
        <v>Mon</v>
      </c>
      <c r="K7764">
        <f t="shared" si="609"/>
        <v>27</v>
      </c>
      <c r="L7764" t="str">
        <f t="shared" si="610"/>
        <v>Feb</v>
      </c>
      <c r="M7764">
        <v>18</v>
      </c>
      <c r="N7764">
        <f t="shared" si="611"/>
        <v>3</v>
      </c>
      <c r="O7764" s="5">
        <f t="shared" si="612"/>
        <v>40.849999999999994</v>
      </c>
    </row>
    <row r="7765" spans="1:15" x14ac:dyDescent="0.25">
      <c r="A7765">
        <v>7853</v>
      </c>
      <c r="B7765">
        <v>3451</v>
      </c>
      <c r="C7765">
        <f>IF(COUNTIF($B$2:B7765,B7765)=1,1,0)</f>
        <v>1</v>
      </c>
      <c r="D7765" s="1">
        <v>44984</v>
      </c>
      <c r="E7765" s="2">
        <v>0.78214120370370366</v>
      </c>
      <c r="F7765">
        <v>108</v>
      </c>
      <c r="G7765" t="str">
        <f>IFERROR(INDEX(menu_items!$B:$B,MATCH(F7765,menu_items!$A:$A,0)),"Unknown value")</f>
        <v>Tofu Pad Thai</v>
      </c>
      <c r="H7765" t="str">
        <f>IFERROR(INDEX(menu_items!$C:$C,MATCH(F7765,menu_items!$A:$A,0)),"Unknown value")</f>
        <v>Asian</v>
      </c>
      <c r="I7765" s="5">
        <f>IFERROR(INDEX(menu_items!$D:$D,MATCH(F7765,menu_items!$A:$A,0)),0)</f>
        <v>14.5</v>
      </c>
      <c r="J7765" t="str">
        <f t="shared" si="608"/>
        <v>Mon</v>
      </c>
      <c r="K7765">
        <f t="shared" si="609"/>
        <v>27</v>
      </c>
      <c r="L7765" t="str">
        <f t="shared" si="610"/>
        <v>Feb</v>
      </c>
      <c r="M7765">
        <v>18</v>
      </c>
      <c r="N7765">
        <f t="shared" si="611"/>
        <v>2</v>
      </c>
      <c r="O7765" s="5">
        <f t="shared" si="612"/>
        <v>19.5</v>
      </c>
    </row>
    <row r="7766" spans="1:15" x14ac:dyDescent="0.25">
      <c r="A7766">
        <v>7854</v>
      </c>
      <c r="B7766">
        <v>3451</v>
      </c>
      <c r="C7766">
        <f>IF(COUNTIF($B$2:B7766,B7766)=1,1,0)</f>
        <v>0</v>
      </c>
      <c r="D7766" s="1">
        <v>44984</v>
      </c>
      <c r="E7766" s="2">
        <v>0.78214120370370366</v>
      </c>
      <c r="F7766">
        <v>113</v>
      </c>
      <c r="G7766" t="str">
        <f>IFERROR(INDEX(menu_items!$B:$B,MATCH(F7766,menu_items!$A:$A,0)),"Unknown value")</f>
        <v>Edamame</v>
      </c>
      <c r="H7766" t="str">
        <f>IFERROR(INDEX(menu_items!$C:$C,MATCH(F7766,menu_items!$A:$A,0)),"Unknown value")</f>
        <v>Asian</v>
      </c>
      <c r="I7766" s="5">
        <f>IFERROR(INDEX(menu_items!$D:$D,MATCH(F7766,menu_items!$A:$A,0)),0)</f>
        <v>5</v>
      </c>
      <c r="J7766" t="str">
        <f t="shared" si="608"/>
        <v>Mon</v>
      </c>
      <c r="K7766">
        <f t="shared" si="609"/>
        <v>27</v>
      </c>
      <c r="L7766" t="str">
        <f t="shared" si="610"/>
        <v>Feb</v>
      </c>
      <c r="M7766">
        <v>18</v>
      </c>
      <c r="N7766">
        <f t="shared" si="611"/>
        <v>2</v>
      </c>
      <c r="O7766" s="5">
        <f t="shared" si="612"/>
        <v>19.5</v>
      </c>
    </row>
    <row r="7767" spans="1:15" x14ac:dyDescent="0.25">
      <c r="A7767">
        <v>7855</v>
      </c>
      <c r="B7767">
        <v>3452</v>
      </c>
      <c r="C7767">
        <f>IF(COUNTIF($B$2:B7767,B7767)=1,1,0)</f>
        <v>1</v>
      </c>
      <c r="D7767" s="1">
        <v>44984</v>
      </c>
      <c r="E7767" s="2">
        <v>0.78288194444444448</v>
      </c>
      <c r="F7767">
        <v>108</v>
      </c>
      <c r="G7767" t="str">
        <f>IFERROR(INDEX(menu_items!$B:$B,MATCH(F7767,menu_items!$A:$A,0)),"Unknown value")</f>
        <v>Tofu Pad Thai</v>
      </c>
      <c r="H7767" t="str">
        <f>IFERROR(INDEX(menu_items!$C:$C,MATCH(F7767,menu_items!$A:$A,0)),"Unknown value")</f>
        <v>Asian</v>
      </c>
      <c r="I7767" s="5">
        <f>IFERROR(INDEX(menu_items!$D:$D,MATCH(F7767,menu_items!$A:$A,0)),0)</f>
        <v>14.5</v>
      </c>
      <c r="J7767" t="str">
        <f t="shared" si="608"/>
        <v>Mon</v>
      </c>
      <c r="K7767">
        <f t="shared" si="609"/>
        <v>27</v>
      </c>
      <c r="L7767" t="str">
        <f t="shared" si="610"/>
        <v>Feb</v>
      </c>
      <c r="M7767">
        <v>18</v>
      </c>
      <c r="N7767">
        <f t="shared" si="611"/>
        <v>3</v>
      </c>
      <c r="O7767" s="5">
        <f t="shared" si="612"/>
        <v>39.450000000000003</v>
      </c>
    </row>
    <row r="7768" spans="1:15" x14ac:dyDescent="0.25">
      <c r="A7768">
        <v>7856</v>
      </c>
      <c r="B7768">
        <v>3452</v>
      </c>
      <c r="C7768">
        <f>IF(COUNTIF($B$2:B7768,B7768)=1,1,0)</f>
        <v>0</v>
      </c>
      <c r="D7768" s="1">
        <v>44984</v>
      </c>
      <c r="E7768" s="2">
        <v>0.78288194444444448</v>
      </c>
      <c r="F7768">
        <v>110</v>
      </c>
      <c r="G7768" t="str">
        <f>IFERROR(INDEX(menu_items!$B:$B,MATCH(F7768,menu_items!$A:$A,0)),"Unknown value")</f>
        <v>Pork Ramen</v>
      </c>
      <c r="H7768" t="str">
        <f>IFERROR(INDEX(menu_items!$C:$C,MATCH(F7768,menu_items!$A:$A,0)),"Unknown value")</f>
        <v>Asian</v>
      </c>
      <c r="I7768" s="5">
        <f>IFERROR(INDEX(menu_items!$D:$D,MATCH(F7768,menu_items!$A:$A,0)),0)</f>
        <v>17.95</v>
      </c>
      <c r="J7768" t="str">
        <f t="shared" si="608"/>
        <v>Mon</v>
      </c>
      <c r="K7768">
        <f t="shared" si="609"/>
        <v>27</v>
      </c>
      <c r="L7768" t="str">
        <f t="shared" si="610"/>
        <v>Feb</v>
      </c>
      <c r="M7768">
        <v>18</v>
      </c>
      <c r="N7768">
        <f t="shared" si="611"/>
        <v>3</v>
      </c>
      <c r="O7768" s="5">
        <f t="shared" si="612"/>
        <v>39.450000000000003</v>
      </c>
    </row>
    <row r="7769" spans="1:15" x14ac:dyDescent="0.25">
      <c r="A7769">
        <v>7857</v>
      </c>
      <c r="B7769">
        <v>3452</v>
      </c>
      <c r="C7769">
        <f>IF(COUNTIF($B$2:B7769,B7769)=1,1,0)</f>
        <v>0</v>
      </c>
      <c r="D7769" s="1">
        <v>44984</v>
      </c>
      <c r="E7769" s="2">
        <v>0.78288194444444448</v>
      </c>
      <c r="F7769">
        <v>106</v>
      </c>
      <c r="G7769" t="str">
        <f>IFERROR(INDEX(menu_items!$B:$B,MATCH(F7769,menu_items!$A:$A,0)),"Unknown value")</f>
        <v>French Fries</v>
      </c>
      <c r="H7769" t="str">
        <f>IFERROR(INDEX(menu_items!$C:$C,MATCH(F7769,menu_items!$A:$A,0)),"Unknown value")</f>
        <v>American</v>
      </c>
      <c r="I7769" s="5">
        <f>IFERROR(INDEX(menu_items!$D:$D,MATCH(F7769,menu_items!$A:$A,0)),0)</f>
        <v>7</v>
      </c>
      <c r="J7769" t="str">
        <f t="shared" si="608"/>
        <v>Mon</v>
      </c>
      <c r="K7769">
        <f t="shared" si="609"/>
        <v>27</v>
      </c>
      <c r="L7769" t="str">
        <f t="shared" si="610"/>
        <v>Feb</v>
      </c>
      <c r="M7769">
        <v>18</v>
      </c>
      <c r="N7769">
        <f t="shared" si="611"/>
        <v>3</v>
      </c>
      <c r="O7769" s="5">
        <f t="shared" si="612"/>
        <v>39.450000000000003</v>
      </c>
    </row>
    <row r="7770" spans="1:15" x14ac:dyDescent="0.25">
      <c r="A7770">
        <v>7858</v>
      </c>
      <c r="B7770">
        <v>3453</v>
      </c>
      <c r="C7770">
        <f>IF(COUNTIF($B$2:B7770,B7770)=1,1,0)</f>
        <v>1</v>
      </c>
      <c r="D7770" s="1">
        <v>44984</v>
      </c>
      <c r="E7770" s="2">
        <v>0.78334490740740736</v>
      </c>
      <c r="F7770">
        <v>106</v>
      </c>
      <c r="G7770" t="str">
        <f>IFERROR(INDEX(menu_items!$B:$B,MATCH(F7770,menu_items!$A:$A,0)),"Unknown value")</f>
        <v>French Fries</v>
      </c>
      <c r="H7770" t="str">
        <f>IFERROR(INDEX(menu_items!$C:$C,MATCH(F7770,menu_items!$A:$A,0)),"Unknown value")</f>
        <v>American</v>
      </c>
      <c r="I7770" s="5">
        <f>IFERROR(INDEX(menu_items!$D:$D,MATCH(F7770,menu_items!$A:$A,0)),0)</f>
        <v>7</v>
      </c>
      <c r="J7770" t="str">
        <f t="shared" si="608"/>
        <v>Mon</v>
      </c>
      <c r="K7770">
        <f t="shared" si="609"/>
        <v>27</v>
      </c>
      <c r="L7770" t="str">
        <f t="shared" si="610"/>
        <v>Feb</v>
      </c>
      <c r="M7770">
        <v>18</v>
      </c>
      <c r="N7770">
        <f t="shared" si="611"/>
        <v>1</v>
      </c>
      <c r="O7770" s="5">
        <f t="shared" si="612"/>
        <v>7</v>
      </c>
    </row>
    <row r="7771" spans="1:15" x14ac:dyDescent="0.25">
      <c r="A7771">
        <v>7859</v>
      </c>
      <c r="B7771">
        <v>3454</v>
      </c>
      <c r="C7771">
        <f>IF(COUNTIF($B$2:B7771,B7771)=1,1,0)</f>
        <v>1</v>
      </c>
      <c r="D7771" s="1">
        <v>44984</v>
      </c>
      <c r="E7771" s="2">
        <v>0.79021990740740744</v>
      </c>
      <c r="F7771">
        <v>107</v>
      </c>
      <c r="G7771" t="str">
        <f>IFERROR(INDEX(menu_items!$B:$B,MATCH(F7771,menu_items!$A:$A,0)),"Unknown value")</f>
        <v>Orange Chicken</v>
      </c>
      <c r="H7771" t="str">
        <f>IFERROR(INDEX(menu_items!$C:$C,MATCH(F7771,menu_items!$A:$A,0)),"Unknown value")</f>
        <v>Asian</v>
      </c>
      <c r="I7771" s="5">
        <f>IFERROR(INDEX(menu_items!$D:$D,MATCH(F7771,menu_items!$A:$A,0)),0)</f>
        <v>16.5</v>
      </c>
      <c r="J7771" t="str">
        <f t="shared" si="608"/>
        <v>Mon</v>
      </c>
      <c r="K7771">
        <f t="shared" si="609"/>
        <v>27</v>
      </c>
      <c r="L7771" t="str">
        <f t="shared" si="610"/>
        <v>Feb</v>
      </c>
      <c r="M7771">
        <v>18</v>
      </c>
      <c r="N7771">
        <f t="shared" si="611"/>
        <v>4</v>
      </c>
      <c r="O7771" s="5">
        <f t="shared" si="612"/>
        <v>55.4</v>
      </c>
    </row>
    <row r="7772" spans="1:15" x14ac:dyDescent="0.25">
      <c r="A7772">
        <v>7860</v>
      </c>
      <c r="B7772">
        <v>3454</v>
      </c>
      <c r="C7772">
        <f>IF(COUNTIF($B$2:B7772,B7772)=1,1,0)</f>
        <v>0</v>
      </c>
      <c r="D7772" s="1">
        <v>44984</v>
      </c>
      <c r="E7772" s="2">
        <v>0.79021990740740744</v>
      </c>
      <c r="F7772">
        <v>116</v>
      </c>
      <c r="G7772" t="str">
        <f>IFERROR(INDEX(menu_items!$B:$B,MATCH(F7772,menu_items!$A:$A,0)),"Unknown value")</f>
        <v>Steak Tacos</v>
      </c>
      <c r="H7772" t="str">
        <f>IFERROR(INDEX(menu_items!$C:$C,MATCH(F7772,menu_items!$A:$A,0)),"Unknown value")</f>
        <v>Mexican</v>
      </c>
      <c r="I7772" s="5">
        <f>IFERROR(INDEX(menu_items!$D:$D,MATCH(F7772,menu_items!$A:$A,0)),0)</f>
        <v>13.95</v>
      </c>
      <c r="J7772" t="str">
        <f t="shared" si="608"/>
        <v>Mon</v>
      </c>
      <c r="K7772">
        <f t="shared" si="609"/>
        <v>27</v>
      </c>
      <c r="L7772" t="str">
        <f t="shared" si="610"/>
        <v>Feb</v>
      </c>
      <c r="M7772">
        <v>18</v>
      </c>
      <c r="N7772">
        <f t="shared" si="611"/>
        <v>4</v>
      </c>
      <c r="O7772" s="5">
        <f t="shared" si="612"/>
        <v>55.4</v>
      </c>
    </row>
    <row r="7773" spans="1:15" x14ac:dyDescent="0.25">
      <c r="A7773">
        <v>7861</v>
      </c>
      <c r="B7773">
        <v>3454</v>
      </c>
      <c r="C7773">
        <f>IF(COUNTIF($B$2:B7773,B7773)=1,1,0)</f>
        <v>0</v>
      </c>
      <c r="D7773" s="1">
        <v>44984</v>
      </c>
      <c r="E7773" s="2">
        <v>0.79021990740740744</v>
      </c>
      <c r="F7773">
        <v>125</v>
      </c>
      <c r="G7773" t="str">
        <f>IFERROR(INDEX(menu_items!$B:$B,MATCH(F7773,menu_items!$A:$A,0)),"Unknown value")</f>
        <v>Spaghetti &amp; Meatballs</v>
      </c>
      <c r="H7773" t="str">
        <f>IFERROR(INDEX(menu_items!$C:$C,MATCH(F7773,menu_items!$A:$A,0)),"Unknown value")</f>
        <v>Italian</v>
      </c>
      <c r="I7773" s="5">
        <f>IFERROR(INDEX(menu_items!$D:$D,MATCH(F7773,menu_items!$A:$A,0)),0)</f>
        <v>17.95</v>
      </c>
      <c r="J7773" t="str">
        <f t="shared" si="608"/>
        <v>Mon</v>
      </c>
      <c r="K7773">
        <f t="shared" si="609"/>
        <v>27</v>
      </c>
      <c r="L7773" t="str">
        <f t="shared" si="610"/>
        <v>Feb</v>
      </c>
      <c r="M7773">
        <v>18</v>
      </c>
      <c r="N7773">
        <f t="shared" si="611"/>
        <v>4</v>
      </c>
      <c r="O7773" s="5">
        <f t="shared" si="612"/>
        <v>55.4</v>
      </c>
    </row>
    <row r="7774" spans="1:15" x14ac:dyDescent="0.25">
      <c r="A7774">
        <v>7862</v>
      </c>
      <c r="B7774">
        <v>3454</v>
      </c>
      <c r="C7774">
        <f>IF(COUNTIF($B$2:B7774,B7774)=1,1,0)</f>
        <v>0</v>
      </c>
      <c r="D7774" s="1">
        <v>44984</v>
      </c>
      <c r="E7774" s="2">
        <v>0.79021990740740744</v>
      </c>
      <c r="F7774">
        <v>122</v>
      </c>
      <c r="G7774" t="str">
        <f>IFERROR(INDEX(menu_items!$B:$B,MATCH(F7774,menu_items!$A:$A,0)),"Unknown value")</f>
        <v>Chips &amp; Salsa</v>
      </c>
      <c r="H7774" t="str">
        <f>IFERROR(INDEX(menu_items!$C:$C,MATCH(F7774,menu_items!$A:$A,0)),"Unknown value")</f>
        <v>Mexican</v>
      </c>
      <c r="I7774" s="5">
        <f>IFERROR(INDEX(menu_items!$D:$D,MATCH(F7774,menu_items!$A:$A,0)),0)</f>
        <v>7</v>
      </c>
      <c r="J7774" t="str">
        <f t="shared" si="608"/>
        <v>Mon</v>
      </c>
      <c r="K7774">
        <f t="shared" si="609"/>
        <v>27</v>
      </c>
      <c r="L7774" t="str">
        <f t="shared" si="610"/>
        <v>Feb</v>
      </c>
      <c r="M7774">
        <v>18</v>
      </c>
      <c r="N7774">
        <f t="shared" si="611"/>
        <v>4</v>
      </c>
      <c r="O7774" s="5">
        <f t="shared" si="612"/>
        <v>55.4</v>
      </c>
    </row>
    <row r="7775" spans="1:15" x14ac:dyDescent="0.25">
      <c r="A7775">
        <v>7863</v>
      </c>
      <c r="B7775">
        <v>3455</v>
      </c>
      <c r="C7775">
        <f>IF(COUNTIF($B$2:B7775,B7775)=1,1,0)</f>
        <v>1</v>
      </c>
      <c r="D7775" s="1">
        <v>44984</v>
      </c>
      <c r="E7775" s="2">
        <v>0.79630787037037032</v>
      </c>
      <c r="F7775">
        <v>101</v>
      </c>
      <c r="G7775" t="str">
        <f>IFERROR(INDEX(menu_items!$B:$B,MATCH(F7775,menu_items!$A:$A,0)),"Unknown value")</f>
        <v>Hamburger</v>
      </c>
      <c r="H7775" t="str">
        <f>IFERROR(INDEX(menu_items!$C:$C,MATCH(F7775,menu_items!$A:$A,0)),"Unknown value")</f>
        <v>American</v>
      </c>
      <c r="I7775" s="5">
        <f>IFERROR(INDEX(menu_items!$D:$D,MATCH(F7775,menu_items!$A:$A,0)),0)</f>
        <v>12.95</v>
      </c>
      <c r="J7775" t="str">
        <f t="shared" si="608"/>
        <v>Mon</v>
      </c>
      <c r="K7775">
        <f t="shared" si="609"/>
        <v>27</v>
      </c>
      <c r="L7775" t="str">
        <f t="shared" si="610"/>
        <v>Feb</v>
      </c>
      <c r="M7775">
        <v>19</v>
      </c>
      <c r="N7775">
        <f t="shared" si="611"/>
        <v>3</v>
      </c>
      <c r="O7775" s="5">
        <f t="shared" si="612"/>
        <v>32.450000000000003</v>
      </c>
    </row>
    <row r="7776" spans="1:15" x14ac:dyDescent="0.25">
      <c r="A7776">
        <v>7864</v>
      </c>
      <c r="B7776">
        <v>3455</v>
      </c>
      <c r="C7776">
        <f>IF(COUNTIF($B$2:B7776,B7776)=1,1,0)</f>
        <v>0</v>
      </c>
      <c r="D7776" s="1">
        <v>44984</v>
      </c>
      <c r="E7776" s="2">
        <v>0.79630787037037032</v>
      </c>
      <c r="F7776">
        <v>126</v>
      </c>
      <c r="G7776" t="str">
        <f>IFERROR(INDEX(menu_items!$B:$B,MATCH(F7776,menu_items!$A:$A,0)),"Unknown value")</f>
        <v>Fettuccine Alfredo</v>
      </c>
      <c r="H7776" t="str">
        <f>IFERROR(INDEX(menu_items!$C:$C,MATCH(F7776,menu_items!$A:$A,0)),"Unknown value")</f>
        <v>Italian</v>
      </c>
      <c r="I7776" s="5">
        <f>IFERROR(INDEX(menu_items!$D:$D,MATCH(F7776,menu_items!$A:$A,0)),0)</f>
        <v>14.5</v>
      </c>
      <c r="J7776" t="str">
        <f t="shared" si="608"/>
        <v>Mon</v>
      </c>
      <c r="K7776">
        <f t="shared" si="609"/>
        <v>27</v>
      </c>
      <c r="L7776" t="str">
        <f t="shared" si="610"/>
        <v>Feb</v>
      </c>
      <c r="M7776">
        <v>19</v>
      </c>
      <c r="N7776">
        <f t="shared" si="611"/>
        <v>3</v>
      </c>
      <c r="O7776" s="5">
        <f t="shared" si="612"/>
        <v>32.450000000000003</v>
      </c>
    </row>
    <row r="7777" spans="1:15" x14ac:dyDescent="0.25">
      <c r="A7777">
        <v>7865</v>
      </c>
      <c r="B7777">
        <v>3455</v>
      </c>
      <c r="C7777">
        <f>IF(COUNTIF($B$2:B7777,B7777)=1,1,0)</f>
        <v>0</v>
      </c>
      <c r="D7777" s="1">
        <v>44984</v>
      </c>
      <c r="E7777" s="2">
        <v>0.79630787037037032</v>
      </c>
      <c r="F7777">
        <v>113</v>
      </c>
      <c r="G7777" t="str">
        <f>IFERROR(INDEX(menu_items!$B:$B,MATCH(F7777,menu_items!$A:$A,0)),"Unknown value")</f>
        <v>Edamame</v>
      </c>
      <c r="H7777" t="str">
        <f>IFERROR(INDEX(menu_items!$C:$C,MATCH(F7777,menu_items!$A:$A,0)),"Unknown value")</f>
        <v>Asian</v>
      </c>
      <c r="I7777" s="5">
        <f>IFERROR(INDEX(menu_items!$D:$D,MATCH(F7777,menu_items!$A:$A,0)),0)</f>
        <v>5</v>
      </c>
      <c r="J7777" t="str">
        <f t="shared" si="608"/>
        <v>Mon</v>
      </c>
      <c r="K7777">
        <f t="shared" si="609"/>
        <v>27</v>
      </c>
      <c r="L7777" t="str">
        <f t="shared" si="610"/>
        <v>Feb</v>
      </c>
      <c r="M7777">
        <v>19</v>
      </c>
      <c r="N7777">
        <f t="shared" si="611"/>
        <v>3</v>
      </c>
      <c r="O7777" s="5">
        <f t="shared" si="612"/>
        <v>32.450000000000003</v>
      </c>
    </row>
    <row r="7778" spans="1:15" x14ac:dyDescent="0.25">
      <c r="A7778">
        <v>7866</v>
      </c>
      <c r="B7778">
        <v>3456</v>
      </c>
      <c r="C7778">
        <f>IF(COUNTIF($B$2:B7778,B7778)=1,1,0)</f>
        <v>1</v>
      </c>
      <c r="D7778" s="1">
        <v>44984</v>
      </c>
      <c r="E7778" s="2">
        <v>0.79822916666666666</v>
      </c>
      <c r="F7778">
        <v>101</v>
      </c>
      <c r="G7778" t="str">
        <f>IFERROR(INDEX(menu_items!$B:$B,MATCH(F7778,menu_items!$A:$A,0)),"Unknown value")</f>
        <v>Hamburger</v>
      </c>
      <c r="H7778" t="str">
        <f>IFERROR(INDEX(menu_items!$C:$C,MATCH(F7778,menu_items!$A:$A,0)),"Unknown value")</f>
        <v>American</v>
      </c>
      <c r="I7778" s="5">
        <f>IFERROR(INDEX(menu_items!$D:$D,MATCH(F7778,menu_items!$A:$A,0)),0)</f>
        <v>12.95</v>
      </c>
      <c r="J7778" t="str">
        <f t="shared" si="608"/>
        <v>Mon</v>
      </c>
      <c r="K7778">
        <f t="shared" si="609"/>
        <v>27</v>
      </c>
      <c r="L7778" t="str">
        <f t="shared" si="610"/>
        <v>Feb</v>
      </c>
      <c r="M7778">
        <v>19</v>
      </c>
      <c r="N7778">
        <f t="shared" si="611"/>
        <v>2</v>
      </c>
      <c r="O7778" s="5">
        <f t="shared" si="612"/>
        <v>19.95</v>
      </c>
    </row>
    <row r="7779" spans="1:15" x14ac:dyDescent="0.25">
      <c r="A7779">
        <v>7867</v>
      </c>
      <c r="B7779">
        <v>3456</v>
      </c>
      <c r="C7779">
        <f>IF(COUNTIF($B$2:B7779,B7779)=1,1,0)</f>
        <v>0</v>
      </c>
      <c r="D7779" s="1">
        <v>44984</v>
      </c>
      <c r="E7779" s="2">
        <v>0.79822916666666666</v>
      </c>
      <c r="F7779">
        <v>105</v>
      </c>
      <c r="G7779" t="str">
        <f>IFERROR(INDEX(menu_items!$B:$B,MATCH(F7779,menu_items!$A:$A,0)),"Unknown value")</f>
        <v>Mac &amp; Cheese</v>
      </c>
      <c r="H7779" t="str">
        <f>IFERROR(INDEX(menu_items!$C:$C,MATCH(F7779,menu_items!$A:$A,0)),"Unknown value")</f>
        <v>American</v>
      </c>
      <c r="I7779" s="5">
        <f>IFERROR(INDEX(menu_items!$D:$D,MATCH(F7779,menu_items!$A:$A,0)),0)</f>
        <v>7</v>
      </c>
      <c r="J7779" t="str">
        <f t="shared" si="608"/>
        <v>Mon</v>
      </c>
      <c r="K7779">
        <f t="shared" si="609"/>
        <v>27</v>
      </c>
      <c r="L7779" t="str">
        <f t="shared" si="610"/>
        <v>Feb</v>
      </c>
      <c r="M7779">
        <v>19</v>
      </c>
      <c r="N7779">
        <f t="shared" si="611"/>
        <v>2</v>
      </c>
      <c r="O7779" s="5">
        <f t="shared" si="612"/>
        <v>19.95</v>
      </c>
    </row>
    <row r="7780" spans="1:15" x14ac:dyDescent="0.25">
      <c r="A7780">
        <v>7868</v>
      </c>
      <c r="B7780">
        <v>3457</v>
      </c>
      <c r="C7780">
        <f>IF(COUNTIF($B$2:B7780,B7780)=1,1,0)</f>
        <v>1</v>
      </c>
      <c r="D7780" s="1">
        <v>44984</v>
      </c>
      <c r="E7780" s="2">
        <v>0.79851851851851852</v>
      </c>
      <c r="F7780">
        <v>126</v>
      </c>
      <c r="G7780" t="str">
        <f>IFERROR(INDEX(menu_items!$B:$B,MATCH(F7780,menu_items!$A:$A,0)),"Unknown value")</f>
        <v>Fettuccine Alfredo</v>
      </c>
      <c r="H7780" t="str">
        <f>IFERROR(INDEX(menu_items!$C:$C,MATCH(F7780,menu_items!$A:$A,0)),"Unknown value")</f>
        <v>Italian</v>
      </c>
      <c r="I7780" s="5">
        <f>IFERROR(INDEX(menu_items!$D:$D,MATCH(F7780,menu_items!$A:$A,0)),0)</f>
        <v>14.5</v>
      </c>
      <c r="J7780" t="str">
        <f t="shared" si="608"/>
        <v>Mon</v>
      </c>
      <c r="K7780">
        <f t="shared" si="609"/>
        <v>27</v>
      </c>
      <c r="L7780" t="str">
        <f t="shared" si="610"/>
        <v>Feb</v>
      </c>
      <c r="M7780">
        <v>19</v>
      </c>
      <c r="N7780">
        <f t="shared" si="611"/>
        <v>2</v>
      </c>
      <c r="O7780" s="5">
        <f t="shared" si="612"/>
        <v>29.45</v>
      </c>
    </row>
    <row r="7781" spans="1:15" x14ac:dyDescent="0.25">
      <c r="A7781">
        <v>7869</v>
      </c>
      <c r="B7781">
        <v>3457</v>
      </c>
      <c r="C7781">
        <f>IF(COUNTIF($B$2:B7781,B7781)=1,1,0)</f>
        <v>0</v>
      </c>
      <c r="D7781" s="1">
        <v>44984</v>
      </c>
      <c r="E7781" s="2">
        <v>0.79851851851851852</v>
      </c>
      <c r="F7781">
        <v>118</v>
      </c>
      <c r="G7781" t="str">
        <f>IFERROR(INDEX(menu_items!$B:$B,MATCH(F7781,menu_items!$A:$A,0)),"Unknown value")</f>
        <v>Steak Burrito</v>
      </c>
      <c r="H7781" t="str">
        <f>IFERROR(INDEX(menu_items!$C:$C,MATCH(F7781,menu_items!$A:$A,0)),"Unknown value")</f>
        <v>Mexican</v>
      </c>
      <c r="I7781" s="5">
        <f>IFERROR(INDEX(menu_items!$D:$D,MATCH(F7781,menu_items!$A:$A,0)),0)</f>
        <v>14.95</v>
      </c>
      <c r="J7781" t="str">
        <f t="shared" si="608"/>
        <v>Mon</v>
      </c>
      <c r="K7781">
        <f t="shared" si="609"/>
        <v>27</v>
      </c>
      <c r="L7781" t="str">
        <f t="shared" si="610"/>
        <v>Feb</v>
      </c>
      <c r="M7781">
        <v>19</v>
      </c>
      <c r="N7781">
        <f t="shared" si="611"/>
        <v>2</v>
      </c>
      <c r="O7781" s="5">
        <f t="shared" si="612"/>
        <v>29.45</v>
      </c>
    </row>
    <row r="7782" spans="1:15" x14ac:dyDescent="0.25">
      <c r="A7782">
        <v>7870</v>
      </c>
      <c r="B7782">
        <v>3458</v>
      </c>
      <c r="C7782">
        <f>IF(COUNTIF($B$2:B7782,B7782)=1,1,0)</f>
        <v>1</v>
      </c>
      <c r="D7782" s="1">
        <v>44984</v>
      </c>
      <c r="E7782" s="2">
        <v>0.79931712962962964</v>
      </c>
      <c r="F7782">
        <v>126</v>
      </c>
      <c r="G7782" t="str">
        <f>IFERROR(INDEX(menu_items!$B:$B,MATCH(F7782,menu_items!$A:$A,0)),"Unknown value")</f>
        <v>Fettuccine Alfredo</v>
      </c>
      <c r="H7782" t="str">
        <f>IFERROR(INDEX(menu_items!$C:$C,MATCH(F7782,menu_items!$A:$A,0)),"Unknown value")</f>
        <v>Italian</v>
      </c>
      <c r="I7782" s="5">
        <f>IFERROR(INDEX(menu_items!$D:$D,MATCH(F7782,menu_items!$A:$A,0)),0)</f>
        <v>14.5</v>
      </c>
      <c r="J7782" t="str">
        <f t="shared" si="608"/>
        <v>Mon</v>
      </c>
      <c r="K7782">
        <f t="shared" si="609"/>
        <v>27</v>
      </c>
      <c r="L7782" t="str">
        <f t="shared" si="610"/>
        <v>Feb</v>
      </c>
      <c r="M7782">
        <v>19</v>
      </c>
      <c r="N7782">
        <f t="shared" si="611"/>
        <v>2</v>
      </c>
      <c r="O7782" s="5">
        <f t="shared" si="612"/>
        <v>29.45</v>
      </c>
    </row>
    <row r="7783" spans="1:15" x14ac:dyDescent="0.25">
      <c r="A7783">
        <v>7871</v>
      </c>
      <c r="B7783">
        <v>3458</v>
      </c>
      <c r="C7783">
        <f>IF(COUNTIF($B$2:B7783,B7783)=1,1,0)</f>
        <v>0</v>
      </c>
      <c r="D7783" s="1">
        <v>44984</v>
      </c>
      <c r="E7783" s="2">
        <v>0.79931712962962964</v>
      </c>
      <c r="F7783">
        <v>118</v>
      </c>
      <c r="G7783" t="str">
        <f>IFERROR(INDEX(menu_items!$B:$B,MATCH(F7783,menu_items!$A:$A,0)),"Unknown value")</f>
        <v>Steak Burrito</v>
      </c>
      <c r="H7783" t="str">
        <f>IFERROR(INDEX(menu_items!$C:$C,MATCH(F7783,menu_items!$A:$A,0)),"Unknown value")</f>
        <v>Mexican</v>
      </c>
      <c r="I7783" s="5">
        <f>IFERROR(INDEX(menu_items!$D:$D,MATCH(F7783,menu_items!$A:$A,0)),0)</f>
        <v>14.95</v>
      </c>
      <c r="J7783" t="str">
        <f t="shared" si="608"/>
        <v>Mon</v>
      </c>
      <c r="K7783">
        <f t="shared" si="609"/>
        <v>27</v>
      </c>
      <c r="L7783" t="str">
        <f t="shared" si="610"/>
        <v>Feb</v>
      </c>
      <c r="M7783">
        <v>19</v>
      </c>
      <c r="N7783">
        <f t="shared" si="611"/>
        <v>2</v>
      </c>
      <c r="O7783" s="5">
        <f t="shared" si="612"/>
        <v>29.45</v>
      </c>
    </row>
    <row r="7784" spans="1:15" x14ac:dyDescent="0.25">
      <c r="A7784">
        <v>7872</v>
      </c>
      <c r="B7784">
        <v>3459</v>
      </c>
      <c r="C7784">
        <f>IF(COUNTIF($B$2:B7784,B7784)=1,1,0)</f>
        <v>1</v>
      </c>
      <c r="D7784" s="1">
        <v>44984</v>
      </c>
      <c r="E7784" s="2">
        <v>0.79981481481481487</v>
      </c>
      <c r="F7784">
        <v>102</v>
      </c>
      <c r="G7784" t="str">
        <f>IFERROR(INDEX(menu_items!$B:$B,MATCH(F7784,menu_items!$A:$A,0)),"Unknown value")</f>
        <v>Cheeseburger</v>
      </c>
      <c r="H7784" t="str">
        <f>IFERROR(INDEX(menu_items!$C:$C,MATCH(F7784,menu_items!$A:$A,0)),"Unknown value")</f>
        <v>American</v>
      </c>
      <c r="I7784" s="5">
        <f>IFERROR(INDEX(menu_items!$D:$D,MATCH(F7784,menu_items!$A:$A,0)),0)</f>
        <v>13.95</v>
      </c>
      <c r="J7784" t="str">
        <f t="shared" si="608"/>
        <v>Mon</v>
      </c>
      <c r="K7784">
        <f t="shared" si="609"/>
        <v>27</v>
      </c>
      <c r="L7784" t="str">
        <f t="shared" si="610"/>
        <v>Feb</v>
      </c>
      <c r="M7784">
        <v>19</v>
      </c>
      <c r="N7784">
        <f t="shared" si="611"/>
        <v>2</v>
      </c>
      <c r="O7784" s="5">
        <f t="shared" si="612"/>
        <v>31.9</v>
      </c>
    </row>
    <row r="7785" spans="1:15" x14ac:dyDescent="0.25">
      <c r="A7785">
        <v>7873</v>
      </c>
      <c r="B7785">
        <v>3459</v>
      </c>
      <c r="C7785">
        <f>IF(COUNTIF($B$2:B7785,B7785)=1,1,0)</f>
        <v>0</v>
      </c>
      <c r="D7785" s="1">
        <v>44984</v>
      </c>
      <c r="E7785" s="2">
        <v>0.79981481481481487</v>
      </c>
      <c r="F7785">
        <v>110</v>
      </c>
      <c r="G7785" t="str">
        <f>IFERROR(INDEX(menu_items!$B:$B,MATCH(F7785,menu_items!$A:$A,0)),"Unknown value")</f>
        <v>Pork Ramen</v>
      </c>
      <c r="H7785" t="str">
        <f>IFERROR(INDEX(menu_items!$C:$C,MATCH(F7785,menu_items!$A:$A,0)),"Unknown value")</f>
        <v>Asian</v>
      </c>
      <c r="I7785" s="5">
        <f>IFERROR(INDEX(menu_items!$D:$D,MATCH(F7785,menu_items!$A:$A,0)),0)</f>
        <v>17.95</v>
      </c>
      <c r="J7785" t="str">
        <f t="shared" ref="J7785:J7846" si="613">TEXT(D7785,"ddd")</f>
        <v>Mon</v>
      </c>
      <c r="K7785">
        <f t="shared" ref="K7785:K7846" si="614">DAY(D7785)</f>
        <v>27</v>
      </c>
      <c r="L7785" t="str">
        <f t="shared" ref="L7785:L7846" si="615">TEXT(D7785,"mmm")</f>
        <v>Feb</v>
      </c>
      <c r="M7785">
        <v>19</v>
      </c>
      <c r="N7785">
        <f t="shared" si="611"/>
        <v>2</v>
      </c>
      <c r="O7785" s="5">
        <f t="shared" si="612"/>
        <v>31.9</v>
      </c>
    </row>
    <row r="7786" spans="1:15" x14ac:dyDescent="0.25">
      <c r="A7786">
        <v>7874</v>
      </c>
      <c r="B7786">
        <v>3460</v>
      </c>
      <c r="C7786">
        <f>IF(COUNTIF($B$2:B7786,B7786)=1,1,0)</f>
        <v>1</v>
      </c>
      <c r="D7786" s="1">
        <v>44984</v>
      </c>
      <c r="E7786" s="2">
        <v>0.80146990740740742</v>
      </c>
      <c r="F7786">
        <v>101</v>
      </c>
      <c r="G7786" t="str">
        <f>IFERROR(INDEX(menu_items!$B:$B,MATCH(F7786,menu_items!$A:$A,0)),"Unknown value")</f>
        <v>Hamburger</v>
      </c>
      <c r="H7786" t="str">
        <f>IFERROR(INDEX(menu_items!$C:$C,MATCH(F7786,menu_items!$A:$A,0)),"Unknown value")</f>
        <v>American</v>
      </c>
      <c r="I7786" s="5">
        <f>IFERROR(INDEX(menu_items!$D:$D,MATCH(F7786,menu_items!$A:$A,0)),0)</f>
        <v>12.95</v>
      </c>
      <c r="J7786" t="str">
        <f t="shared" si="613"/>
        <v>Mon</v>
      </c>
      <c r="K7786">
        <f t="shared" si="614"/>
        <v>27</v>
      </c>
      <c r="L7786" t="str">
        <f t="shared" si="615"/>
        <v>Feb</v>
      </c>
      <c r="M7786">
        <v>19</v>
      </c>
      <c r="N7786">
        <f t="shared" si="611"/>
        <v>3</v>
      </c>
      <c r="O7786" s="5">
        <f t="shared" si="612"/>
        <v>41.849999999999994</v>
      </c>
    </row>
    <row r="7787" spans="1:15" x14ac:dyDescent="0.25">
      <c r="A7787">
        <v>7875</v>
      </c>
      <c r="B7787">
        <v>3460</v>
      </c>
      <c r="C7787">
        <f>IF(COUNTIF($B$2:B7787,B7787)=1,1,0)</f>
        <v>0</v>
      </c>
      <c r="D7787" s="1">
        <v>44984</v>
      </c>
      <c r="E7787" s="2">
        <v>0.80146990740740742</v>
      </c>
      <c r="F7787">
        <v>102</v>
      </c>
      <c r="G7787" t="str">
        <f>IFERROR(INDEX(menu_items!$B:$B,MATCH(F7787,menu_items!$A:$A,0)),"Unknown value")</f>
        <v>Cheeseburger</v>
      </c>
      <c r="H7787" t="str">
        <f>IFERROR(INDEX(menu_items!$C:$C,MATCH(F7787,menu_items!$A:$A,0)),"Unknown value")</f>
        <v>American</v>
      </c>
      <c r="I7787" s="5">
        <f>IFERROR(INDEX(menu_items!$D:$D,MATCH(F7787,menu_items!$A:$A,0)),0)</f>
        <v>13.95</v>
      </c>
      <c r="J7787" t="str">
        <f t="shared" si="613"/>
        <v>Mon</v>
      </c>
      <c r="K7787">
        <f t="shared" si="614"/>
        <v>27</v>
      </c>
      <c r="L7787" t="str">
        <f t="shared" si="615"/>
        <v>Feb</v>
      </c>
      <c r="M7787">
        <v>19</v>
      </c>
      <c r="N7787">
        <f t="shared" si="611"/>
        <v>3</v>
      </c>
      <c r="O7787" s="5">
        <f t="shared" si="612"/>
        <v>41.849999999999994</v>
      </c>
    </row>
    <row r="7788" spans="1:15" x14ac:dyDescent="0.25">
      <c r="A7788">
        <v>7876</v>
      </c>
      <c r="B7788">
        <v>3460</v>
      </c>
      <c r="C7788">
        <f>IF(COUNTIF($B$2:B7788,B7788)=1,1,0)</f>
        <v>0</v>
      </c>
      <c r="D7788" s="1">
        <v>44984</v>
      </c>
      <c r="E7788" s="2">
        <v>0.80146990740740742</v>
      </c>
      <c r="F7788">
        <v>112</v>
      </c>
      <c r="G7788" t="str">
        <f>IFERROR(INDEX(menu_items!$B:$B,MATCH(F7788,menu_items!$A:$A,0)),"Unknown value")</f>
        <v>Salmon Roll</v>
      </c>
      <c r="H7788" t="str">
        <f>IFERROR(INDEX(menu_items!$C:$C,MATCH(F7788,menu_items!$A:$A,0)),"Unknown value")</f>
        <v>Asian</v>
      </c>
      <c r="I7788" s="5">
        <f>IFERROR(INDEX(menu_items!$D:$D,MATCH(F7788,menu_items!$A:$A,0)),0)</f>
        <v>14.95</v>
      </c>
      <c r="J7788" t="str">
        <f t="shared" si="613"/>
        <v>Mon</v>
      </c>
      <c r="K7788">
        <f t="shared" si="614"/>
        <v>27</v>
      </c>
      <c r="L7788" t="str">
        <f t="shared" si="615"/>
        <v>Feb</v>
      </c>
      <c r="M7788">
        <v>19</v>
      </c>
      <c r="N7788">
        <f t="shared" si="611"/>
        <v>3</v>
      </c>
      <c r="O7788" s="5">
        <f t="shared" si="612"/>
        <v>41.849999999999994</v>
      </c>
    </row>
    <row r="7789" spans="1:15" x14ac:dyDescent="0.25">
      <c r="A7789">
        <v>7877</v>
      </c>
      <c r="B7789">
        <v>3461</v>
      </c>
      <c r="C7789">
        <f>IF(COUNTIF($B$2:B7789,B7789)=1,1,0)</f>
        <v>1</v>
      </c>
      <c r="D7789" s="1">
        <v>44984</v>
      </c>
      <c r="E7789" s="2">
        <v>0.82246527777777778</v>
      </c>
      <c r="F7789">
        <v>110</v>
      </c>
      <c r="G7789" t="str">
        <f>IFERROR(INDEX(menu_items!$B:$B,MATCH(F7789,menu_items!$A:$A,0)),"Unknown value")</f>
        <v>Pork Ramen</v>
      </c>
      <c r="H7789" t="str">
        <f>IFERROR(INDEX(menu_items!$C:$C,MATCH(F7789,menu_items!$A:$A,0)),"Unknown value")</f>
        <v>Asian</v>
      </c>
      <c r="I7789" s="5">
        <f>IFERROR(INDEX(menu_items!$D:$D,MATCH(F7789,menu_items!$A:$A,0)),0)</f>
        <v>17.95</v>
      </c>
      <c r="J7789" t="str">
        <f t="shared" si="613"/>
        <v>Mon</v>
      </c>
      <c r="K7789">
        <f t="shared" si="614"/>
        <v>27</v>
      </c>
      <c r="L7789" t="str">
        <f t="shared" si="615"/>
        <v>Feb</v>
      </c>
      <c r="M7789">
        <v>19</v>
      </c>
      <c r="N7789">
        <f t="shared" si="611"/>
        <v>2</v>
      </c>
      <c r="O7789" s="5">
        <f t="shared" si="612"/>
        <v>29.9</v>
      </c>
    </row>
    <row r="7790" spans="1:15" x14ac:dyDescent="0.25">
      <c r="A7790">
        <v>7878</v>
      </c>
      <c r="B7790">
        <v>3461</v>
      </c>
      <c r="C7790">
        <f>IF(COUNTIF($B$2:B7790,B7790)=1,1,0)</f>
        <v>0</v>
      </c>
      <c r="D7790" s="1">
        <v>44984</v>
      </c>
      <c r="E7790" s="2">
        <v>0.82246527777777778</v>
      </c>
      <c r="F7790">
        <v>111</v>
      </c>
      <c r="G7790" t="str">
        <f>IFERROR(INDEX(menu_items!$B:$B,MATCH(F7790,menu_items!$A:$A,0)),"Unknown value")</f>
        <v>California Roll</v>
      </c>
      <c r="H7790" t="str">
        <f>IFERROR(INDEX(menu_items!$C:$C,MATCH(F7790,menu_items!$A:$A,0)),"Unknown value")</f>
        <v>Asian</v>
      </c>
      <c r="I7790" s="5">
        <f>IFERROR(INDEX(menu_items!$D:$D,MATCH(F7790,menu_items!$A:$A,0)),0)</f>
        <v>11.95</v>
      </c>
      <c r="J7790" t="str">
        <f t="shared" si="613"/>
        <v>Mon</v>
      </c>
      <c r="K7790">
        <f t="shared" si="614"/>
        <v>27</v>
      </c>
      <c r="L7790" t="str">
        <f t="shared" si="615"/>
        <v>Feb</v>
      </c>
      <c r="M7790">
        <v>19</v>
      </c>
      <c r="N7790">
        <f t="shared" si="611"/>
        <v>2</v>
      </c>
      <c r="O7790" s="5">
        <f t="shared" si="612"/>
        <v>29.9</v>
      </c>
    </row>
    <row r="7791" spans="1:15" x14ac:dyDescent="0.25">
      <c r="A7791">
        <v>7879</v>
      </c>
      <c r="B7791">
        <v>3462</v>
      </c>
      <c r="C7791">
        <f>IF(COUNTIF($B$2:B7791,B7791)=1,1,0)</f>
        <v>1</v>
      </c>
      <c r="D7791" s="1">
        <v>44984</v>
      </c>
      <c r="E7791" s="2">
        <v>0.83012731481481483</v>
      </c>
      <c r="F7791">
        <v>116</v>
      </c>
      <c r="G7791" t="str">
        <f>IFERROR(INDEX(menu_items!$B:$B,MATCH(F7791,menu_items!$A:$A,0)),"Unknown value")</f>
        <v>Steak Tacos</v>
      </c>
      <c r="H7791" t="str">
        <f>IFERROR(INDEX(menu_items!$C:$C,MATCH(F7791,menu_items!$A:$A,0)),"Unknown value")</f>
        <v>Mexican</v>
      </c>
      <c r="I7791" s="5">
        <f>IFERROR(INDEX(menu_items!$D:$D,MATCH(F7791,menu_items!$A:$A,0)),0)</f>
        <v>13.95</v>
      </c>
      <c r="J7791" t="str">
        <f t="shared" si="613"/>
        <v>Mon</v>
      </c>
      <c r="K7791">
        <f t="shared" si="614"/>
        <v>27</v>
      </c>
      <c r="L7791" t="str">
        <f t="shared" si="615"/>
        <v>Feb</v>
      </c>
      <c r="M7791">
        <v>19</v>
      </c>
      <c r="N7791">
        <f t="shared" si="611"/>
        <v>2</v>
      </c>
      <c r="O7791" s="5">
        <f t="shared" si="612"/>
        <v>22.95</v>
      </c>
    </row>
    <row r="7792" spans="1:15" x14ac:dyDescent="0.25">
      <c r="A7792">
        <v>7880</v>
      </c>
      <c r="B7792">
        <v>3462</v>
      </c>
      <c r="C7792">
        <f>IF(COUNTIF($B$2:B7792,B7792)=1,1,0)</f>
        <v>0</v>
      </c>
      <c r="D7792" s="1">
        <v>44984</v>
      </c>
      <c r="E7792" s="2">
        <v>0.83012731481481483</v>
      </c>
      <c r="F7792">
        <v>114</v>
      </c>
      <c r="G7792" t="str">
        <f>IFERROR(INDEX(menu_items!$B:$B,MATCH(F7792,menu_items!$A:$A,0)),"Unknown value")</f>
        <v>Potstickers</v>
      </c>
      <c r="H7792" t="str">
        <f>IFERROR(INDEX(menu_items!$C:$C,MATCH(F7792,menu_items!$A:$A,0)),"Unknown value")</f>
        <v>Asian</v>
      </c>
      <c r="I7792" s="5">
        <f>IFERROR(INDEX(menu_items!$D:$D,MATCH(F7792,menu_items!$A:$A,0)),0)</f>
        <v>9</v>
      </c>
      <c r="J7792" t="str">
        <f t="shared" si="613"/>
        <v>Mon</v>
      </c>
      <c r="K7792">
        <f t="shared" si="614"/>
        <v>27</v>
      </c>
      <c r="L7792" t="str">
        <f t="shared" si="615"/>
        <v>Feb</v>
      </c>
      <c r="M7792">
        <v>19</v>
      </c>
      <c r="N7792">
        <f t="shared" si="611"/>
        <v>2</v>
      </c>
      <c r="O7792" s="5">
        <f t="shared" si="612"/>
        <v>22.95</v>
      </c>
    </row>
    <row r="7793" spans="1:15" x14ac:dyDescent="0.25">
      <c r="A7793">
        <v>7881</v>
      </c>
      <c r="B7793">
        <v>3463</v>
      </c>
      <c r="C7793">
        <f>IF(COUNTIF($B$2:B7793,B7793)=1,1,0)</f>
        <v>1</v>
      </c>
      <c r="D7793" s="1">
        <v>44984</v>
      </c>
      <c r="E7793" s="2">
        <v>0.84097222222222223</v>
      </c>
      <c r="F7793">
        <v>126</v>
      </c>
      <c r="G7793" t="str">
        <f>IFERROR(INDEX(menu_items!$B:$B,MATCH(F7793,menu_items!$A:$A,0)),"Unknown value")</f>
        <v>Fettuccine Alfredo</v>
      </c>
      <c r="H7793" t="str">
        <f>IFERROR(INDEX(menu_items!$C:$C,MATCH(F7793,menu_items!$A:$A,0)),"Unknown value")</f>
        <v>Italian</v>
      </c>
      <c r="I7793" s="5">
        <f>IFERROR(INDEX(menu_items!$D:$D,MATCH(F7793,menu_items!$A:$A,0)),0)</f>
        <v>14.5</v>
      </c>
      <c r="J7793" t="str">
        <f t="shared" si="613"/>
        <v>Mon</v>
      </c>
      <c r="K7793">
        <f t="shared" si="614"/>
        <v>27</v>
      </c>
      <c r="L7793" t="str">
        <f t="shared" si="615"/>
        <v>Feb</v>
      </c>
      <c r="M7793">
        <v>20</v>
      </c>
      <c r="N7793">
        <f t="shared" si="611"/>
        <v>2</v>
      </c>
      <c r="O7793" s="5">
        <f t="shared" si="612"/>
        <v>21.5</v>
      </c>
    </row>
    <row r="7794" spans="1:15" x14ac:dyDescent="0.25">
      <c r="A7794">
        <v>7882</v>
      </c>
      <c r="B7794">
        <v>3463</v>
      </c>
      <c r="C7794">
        <f>IF(COUNTIF($B$2:B7794,B7794)=1,1,0)</f>
        <v>0</v>
      </c>
      <c r="D7794" s="1">
        <v>44984</v>
      </c>
      <c r="E7794" s="2">
        <v>0.84097222222222223</v>
      </c>
      <c r="F7794">
        <v>122</v>
      </c>
      <c r="G7794" t="str">
        <f>IFERROR(INDEX(menu_items!$B:$B,MATCH(F7794,menu_items!$A:$A,0)),"Unknown value")</f>
        <v>Chips &amp; Salsa</v>
      </c>
      <c r="H7794" t="str">
        <f>IFERROR(INDEX(menu_items!$C:$C,MATCH(F7794,menu_items!$A:$A,0)),"Unknown value")</f>
        <v>Mexican</v>
      </c>
      <c r="I7794" s="5">
        <f>IFERROR(INDEX(menu_items!$D:$D,MATCH(F7794,menu_items!$A:$A,0)),0)</f>
        <v>7</v>
      </c>
      <c r="J7794" t="str">
        <f t="shared" si="613"/>
        <v>Mon</v>
      </c>
      <c r="K7794">
        <f t="shared" si="614"/>
        <v>27</v>
      </c>
      <c r="L7794" t="str">
        <f t="shared" si="615"/>
        <v>Feb</v>
      </c>
      <c r="M7794">
        <v>20</v>
      </c>
      <c r="N7794">
        <f t="shared" si="611"/>
        <v>2</v>
      </c>
      <c r="O7794" s="5">
        <f t="shared" si="612"/>
        <v>21.5</v>
      </c>
    </row>
    <row r="7795" spans="1:15" x14ac:dyDescent="0.25">
      <c r="A7795">
        <v>7883</v>
      </c>
      <c r="B7795">
        <v>3464</v>
      </c>
      <c r="C7795">
        <f>IF(COUNTIF($B$2:B7795,B7795)=1,1,0)</f>
        <v>1</v>
      </c>
      <c r="D7795" s="1">
        <v>44984</v>
      </c>
      <c r="E7795" s="2">
        <v>0.84416666666666662</v>
      </c>
      <c r="F7795">
        <v>102</v>
      </c>
      <c r="G7795" t="str">
        <f>IFERROR(INDEX(menu_items!$B:$B,MATCH(F7795,menu_items!$A:$A,0)),"Unknown value")</f>
        <v>Cheeseburger</v>
      </c>
      <c r="H7795" t="str">
        <f>IFERROR(INDEX(menu_items!$C:$C,MATCH(F7795,menu_items!$A:$A,0)),"Unknown value")</f>
        <v>American</v>
      </c>
      <c r="I7795" s="5">
        <f>IFERROR(INDEX(menu_items!$D:$D,MATCH(F7795,menu_items!$A:$A,0)),0)</f>
        <v>13.95</v>
      </c>
      <c r="J7795" t="str">
        <f t="shared" si="613"/>
        <v>Mon</v>
      </c>
      <c r="K7795">
        <f t="shared" si="614"/>
        <v>27</v>
      </c>
      <c r="L7795" t="str">
        <f t="shared" si="615"/>
        <v>Feb</v>
      </c>
      <c r="M7795">
        <v>20</v>
      </c>
      <c r="N7795">
        <f t="shared" si="611"/>
        <v>3</v>
      </c>
      <c r="O7795" s="5">
        <f t="shared" si="612"/>
        <v>40.9</v>
      </c>
    </row>
    <row r="7796" spans="1:15" x14ac:dyDescent="0.25">
      <c r="A7796">
        <v>7884</v>
      </c>
      <c r="B7796">
        <v>3464</v>
      </c>
      <c r="C7796">
        <f>IF(COUNTIF($B$2:B7796,B7796)=1,1,0)</f>
        <v>0</v>
      </c>
      <c r="D7796" s="1">
        <v>44984</v>
      </c>
      <c r="E7796" s="2">
        <v>0.84416666666666662</v>
      </c>
      <c r="F7796">
        <v>125</v>
      </c>
      <c r="G7796" t="str">
        <f>IFERROR(INDEX(menu_items!$B:$B,MATCH(F7796,menu_items!$A:$A,0)),"Unknown value")</f>
        <v>Spaghetti &amp; Meatballs</v>
      </c>
      <c r="H7796" t="str">
        <f>IFERROR(INDEX(menu_items!$C:$C,MATCH(F7796,menu_items!$A:$A,0)),"Unknown value")</f>
        <v>Italian</v>
      </c>
      <c r="I7796" s="5">
        <f>IFERROR(INDEX(menu_items!$D:$D,MATCH(F7796,menu_items!$A:$A,0)),0)</f>
        <v>17.95</v>
      </c>
      <c r="J7796" t="str">
        <f t="shared" si="613"/>
        <v>Mon</v>
      </c>
      <c r="K7796">
        <f t="shared" si="614"/>
        <v>27</v>
      </c>
      <c r="L7796" t="str">
        <f t="shared" si="615"/>
        <v>Feb</v>
      </c>
      <c r="M7796">
        <v>20</v>
      </c>
      <c r="N7796">
        <f t="shared" si="611"/>
        <v>3</v>
      </c>
      <c r="O7796" s="5">
        <f t="shared" si="612"/>
        <v>40.9</v>
      </c>
    </row>
    <row r="7797" spans="1:15" x14ac:dyDescent="0.25">
      <c r="A7797">
        <v>7885</v>
      </c>
      <c r="B7797">
        <v>3464</v>
      </c>
      <c r="C7797">
        <f>IF(COUNTIF($B$2:B7797,B7797)=1,1,0)</f>
        <v>0</v>
      </c>
      <c r="D7797" s="1">
        <v>44984</v>
      </c>
      <c r="E7797" s="2">
        <v>0.84416666666666662</v>
      </c>
      <c r="F7797">
        <v>123</v>
      </c>
      <c r="G7797" t="str">
        <f>IFERROR(INDEX(menu_items!$B:$B,MATCH(F7797,menu_items!$A:$A,0)),"Unknown value")</f>
        <v>Chips &amp; Guacamole</v>
      </c>
      <c r="H7797" t="str">
        <f>IFERROR(INDEX(menu_items!$C:$C,MATCH(F7797,menu_items!$A:$A,0)),"Unknown value")</f>
        <v>Mexican</v>
      </c>
      <c r="I7797" s="5">
        <f>IFERROR(INDEX(menu_items!$D:$D,MATCH(F7797,menu_items!$A:$A,0)),0)</f>
        <v>9</v>
      </c>
      <c r="J7797" t="str">
        <f t="shared" si="613"/>
        <v>Mon</v>
      </c>
      <c r="K7797">
        <f t="shared" si="614"/>
        <v>27</v>
      </c>
      <c r="L7797" t="str">
        <f t="shared" si="615"/>
        <v>Feb</v>
      </c>
      <c r="M7797">
        <v>20</v>
      </c>
      <c r="N7797">
        <f t="shared" si="611"/>
        <v>3</v>
      </c>
      <c r="O7797" s="5">
        <f t="shared" si="612"/>
        <v>40.9</v>
      </c>
    </row>
    <row r="7798" spans="1:15" x14ac:dyDescent="0.25">
      <c r="A7798">
        <v>7886</v>
      </c>
      <c r="B7798">
        <v>3465</v>
      </c>
      <c r="C7798">
        <f>IF(COUNTIF($B$2:B7798,B7798)=1,1,0)</f>
        <v>1</v>
      </c>
      <c r="D7798" s="1">
        <v>44984</v>
      </c>
      <c r="E7798" s="2">
        <v>0.84971064814814812</v>
      </c>
      <c r="F7798">
        <v>109</v>
      </c>
      <c r="G7798" t="str">
        <f>IFERROR(INDEX(menu_items!$B:$B,MATCH(F7798,menu_items!$A:$A,0)),"Unknown value")</f>
        <v>Korean Beef Bowl</v>
      </c>
      <c r="H7798" t="str">
        <f>IFERROR(INDEX(menu_items!$C:$C,MATCH(F7798,menu_items!$A:$A,0)),"Unknown value")</f>
        <v>Asian</v>
      </c>
      <c r="I7798" s="5">
        <f>IFERROR(INDEX(menu_items!$D:$D,MATCH(F7798,menu_items!$A:$A,0)),0)</f>
        <v>17.95</v>
      </c>
      <c r="J7798" t="str">
        <f t="shared" si="613"/>
        <v>Mon</v>
      </c>
      <c r="K7798">
        <f t="shared" si="614"/>
        <v>27</v>
      </c>
      <c r="L7798" t="str">
        <f t="shared" si="615"/>
        <v>Feb</v>
      </c>
      <c r="M7798">
        <v>20</v>
      </c>
      <c r="N7798">
        <f t="shared" si="611"/>
        <v>1</v>
      </c>
      <c r="O7798" s="5">
        <f t="shared" si="612"/>
        <v>17.95</v>
      </c>
    </row>
    <row r="7799" spans="1:15" x14ac:dyDescent="0.25">
      <c r="A7799">
        <v>7887</v>
      </c>
      <c r="B7799">
        <v>3466</v>
      </c>
      <c r="C7799">
        <f>IF(COUNTIF($B$2:B7799,B7799)=1,1,0)</f>
        <v>1</v>
      </c>
      <c r="D7799" s="1">
        <v>44984</v>
      </c>
      <c r="E7799" s="2">
        <v>0.85812500000000003</v>
      </c>
      <c r="F7799">
        <v>118</v>
      </c>
      <c r="G7799" t="str">
        <f>IFERROR(INDEX(menu_items!$B:$B,MATCH(F7799,menu_items!$A:$A,0)),"Unknown value")</f>
        <v>Steak Burrito</v>
      </c>
      <c r="H7799" t="str">
        <f>IFERROR(INDEX(menu_items!$C:$C,MATCH(F7799,menu_items!$A:$A,0)),"Unknown value")</f>
        <v>Mexican</v>
      </c>
      <c r="I7799" s="5">
        <f>IFERROR(INDEX(menu_items!$D:$D,MATCH(F7799,menu_items!$A:$A,0)),0)</f>
        <v>14.95</v>
      </c>
      <c r="J7799" t="str">
        <f t="shared" si="613"/>
        <v>Mon</v>
      </c>
      <c r="K7799">
        <f t="shared" si="614"/>
        <v>27</v>
      </c>
      <c r="L7799" t="str">
        <f t="shared" si="615"/>
        <v>Feb</v>
      </c>
      <c r="M7799">
        <v>20</v>
      </c>
      <c r="N7799">
        <f t="shared" si="611"/>
        <v>1</v>
      </c>
      <c r="O7799" s="5">
        <f t="shared" si="612"/>
        <v>14.95</v>
      </c>
    </row>
    <row r="7800" spans="1:15" x14ac:dyDescent="0.25">
      <c r="A7800">
        <v>7888</v>
      </c>
      <c r="B7800">
        <v>3467</v>
      </c>
      <c r="C7800">
        <f>IF(COUNTIF($B$2:B7800,B7800)=1,1,0)</f>
        <v>1</v>
      </c>
      <c r="D7800" s="1">
        <v>44984</v>
      </c>
      <c r="E7800" s="2">
        <v>0.89030092592592591</v>
      </c>
      <c r="F7800">
        <v>128</v>
      </c>
      <c r="G7800" t="str">
        <f>IFERROR(INDEX(menu_items!$B:$B,MATCH(F7800,menu_items!$A:$A,0)),"Unknown value")</f>
        <v>Cheese Lasagna</v>
      </c>
      <c r="H7800" t="str">
        <f>IFERROR(INDEX(menu_items!$C:$C,MATCH(F7800,menu_items!$A:$A,0)),"Unknown value")</f>
        <v>Italian</v>
      </c>
      <c r="I7800" s="5">
        <f>IFERROR(INDEX(menu_items!$D:$D,MATCH(F7800,menu_items!$A:$A,0)),0)</f>
        <v>15.5</v>
      </c>
      <c r="J7800" t="str">
        <f t="shared" si="613"/>
        <v>Mon</v>
      </c>
      <c r="K7800">
        <f t="shared" si="614"/>
        <v>27</v>
      </c>
      <c r="L7800" t="str">
        <f t="shared" si="615"/>
        <v>Feb</v>
      </c>
      <c r="M7800">
        <v>21</v>
      </c>
      <c r="N7800">
        <f t="shared" si="611"/>
        <v>3</v>
      </c>
      <c r="O7800" s="5">
        <f t="shared" si="612"/>
        <v>41.45</v>
      </c>
    </row>
    <row r="7801" spans="1:15" x14ac:dyDescent="0.25">
      <c r="A7801">
        <v>7889</v>
      </c>
      <c r="B7801">
        <v>3467</v>
      </c>
      <c r="C7801">
        <f>IF(COUNTIF($B$2:B7801,B7801)=1,1,0)</f>
        <v>0</v>
      </c>
      <c r="D7801" s="1">
        <v>44984</v>
      </c>
      <c r="E7801" s="2">
        <v>0.89030092592592591</v>
      </c>
      <c r="F7801">
        <v>123</v>
      </c>
      <c r="G7801" t="str">
        <f>IFERROR(INDEX(menu_items!$B:$B,MATCH(F7801,menu_items!$A:$A,0)),"Unknown value")</f>
        <v>Chips &amp; Guacamole</v>
      </c>
      <c r="H7801" t="str">
        <f>IFERROR(INDEX(menu_items!$C:$C,MATCH(F7801,menu_items!$A:$A,0)),"Unknown value")</f>
        <v>Mexican</v>
      </c>
      <c r="I7801" s="5">
        <f>IFERROR(INDEX(menu_items!$D:$D,MATCH(F7801,menu_items!$A:$A,0)),0)</f>
        <v>9</v>
      </c>
      <c r="J7801" t="str">
        <f t="shared" si="613"/>
        <v>Mon</v>
      </c>
      <c r="K7801">
        <f t="shared" si="614"/>
        <v>27</v>
      </c>
      <c r="L7801" t="str">
        <f t="shared" si="615"/>
        <v>Feb</v>
      </c>
      <c r="M7801">
        <v>21</v>
      </c>
      <c r="N7801">
        <f t="shared" si="611"/>
        <v>3</v>
      </c>
      <c r="O7801" s="5">
        <f t="shared" si="612"/>
        <v>41.45</v>
      </c>
    </row>
    <row r="7802" spans="1:15" x14ac:dyDescent="0.25">
      <c r="A7802">
        <v>7890</v>
      </c>
      <c r="B7802">
        <v>3467</v>
      </c>
      <c r="C7802">
        <f>IF(COUNTIF($B$2:B7802,B7802)=1,1,0)</f>
        <v>0</v>
      </c>
      <c r="D7802" s="1">
        <v>44984</v>
      </c>
      <c r="E7802" s="2">
        <v>0.89030092592592591</v>
      </c>
      <c r="F7802">
        <v>132</v>
      </c>
      <c r="G7802" t="str">
        <f>IFERROR(INDEX(menu_items!$B:$B,MATCH(F7802,menu_items!$A:$A,0)),"Unknown value")</f>
        <v>Eggplant Parmesan</v>
      </c>
      <c r="H7802" t="str">
        <f>IFERROR(INDEX(menu_items!$C:$C,MATCH(F7802,menu_items!$A:$A,0)),"Unknown value")</f>
        <v>Italian</v>
      </c>
      <c r="I7802" s="5">
        <f>IFERROR(INDEX(menu_items!$D:$D,MATCH(F7802,menu_items!$A:$A,0)),0)</f>
        <v>16.95</v>
      </c>
      <c r="J7802" t="str">
        <f t="shared" si="613"/>
        <v>Mon</v>
      </c>
      <c r="K7802">
        <f t="shared" si="614"/>
        <v>27</v>
      </c>
      <c r="L7802" t="str">
        <f t="shared" si="615"/>
        <v>Feb</v>
      </c>
      <c r="M7802">
        <v>21</v>
      </c>
      <c r="N7802">
        <f t="shared" si="611"/>
        <v>3</v>
      </c>
      <c r="O7802" s="5">
        <f t="shared" si="612"/>
        <v>41.45</v>
      </c>
    </row>
    <row r="7803" spans="1:15" x14ac:dyDescent="0.25">
      <c r="A7803">
        <v>7891</v>
      </c>
      <c r="B7803">
        <v>3468</v>
      </c>
      <c r="C7803">
        <f>IF(COUNTIF($B$2:B7803,B7803)=1,1,0)</f>
        <v>1</v>
      </c>
      <c r="D7803" s="1">
        <v>44984</v>
      </c>
      <c r="E7803" s="2">
        <v>0.90141203703703698</v>
      </c>
      <c r="F7803">
        <v>106</v>
      </c>
      <c r="G7803" t="str">
        <f>IFERROR(INDEX(menu_items!$B:$B,MATCH(F7803,menu_items!$A:$A,0)),"Unknown value")</f>
        <v>French Fries</v>
      </c>
      <c r="H7803" t="str">
        <f>IFERROR(INDEX(menu_items!$C:$C,MATCH(F7803,menu_items!$A:$A,0)),"Unknown value")</f>
        <v>American</v>
      </c>
      <c r="I7803" s="5">
        <f>IFERROR(INDEX(menu_items!$D:$D,MATCH(F7803,menu_items!$A:$A,0)),0)</f>
        <v>7</v>
      </c>
      <c r="J7803" t="str">
        <f t="shared" si="613"/>
        <v>Mon</v>
      </c>
      <c r="K7803">
        <f t="shared" si="614"/>
        <v>27</v>
      </c>
      <c r="L7803" t="str">
        <f t="shared" si="615"/>
        <v>Feb</v>
      </c>
      <c r="M7803">
        <v>21</v>
      </c>
      <c r="N7803">
        <f t="shared" si="611"/>
        <v>1</v>
      </c>
      <c r="O7803" s="5">
        <f t="shared" si="612"/>
        <v>7</v>
      </c>
    </row>
    <row r="7804" spans="1:15" x14ac:dyDescent="0.25">
      <c r="A7804">
        <v>7892</v>
      </c>
      <c r="B7804">
        <v>3469</v>
      </c>
      <c r="C7804">
        <f>IF(COUNTIF($B$2:B7804,B7804)=1,1,0)</f>
        <v>1</v>
      </c>
      <c r="D7804" s="1">
        <v>44984</v>
      </c>
      <c r="E7804" s="2">
        <v>0.9026967592592593</v>
      </c>
      <c r="F7804">
        <v>119</v>
      </c>
      <c r="G7804" t="str">
        <f>IFERROR(INDEX(menu_items!$B:$B,MATCH(F7804,menu_items!$A:$A,0)),"Unknown value")</f>
        <v>Chicken Torta</v>
      </c>
      <c r="H7804" t="str">
        <f>IFERROR(INDEX(menu_items!$C:$C,MATCH(F7804,menu_items!$A:$A,0)),"Unknown value")</f>
        <v>Mexican</v>
      </c>
      <c r="I7804" s="5">
        <f>IFERROR(INDEX(menu_items!$D:$D,MATCH(F7804,menu_items!$A:$A,0)),0)</f>
        <v>11.95</v>
      </c>
      <c r="J7804" t="str">
        <f t="shared" si="613"/>
        <v>Mon</v>
      </c>
      <c r="K7804">
        <f t="shared" si="614"/>
        <v>27</v>
      </c>
      <c r="L7804" t="str">
        <f t="shared" si="615"/>
        <v>Feb</v>
      </c>
      <c r="M7804">
        <v>21</v>
      </c>
      <c r="N7804">
        <f t="shared" si="611"/>
        <v>1</v>
      </c>
      <c r="O7804" s="5">
        <f t="shared" si="612"/>
        <v>11.95</v>
      </c>
    </row>
    <row r="7805" spans="1:15" x14ac:dyDescent="0.25">
      <c r="A7805">
        <v>7893</v>
      </c>
      <c r="B7805">
        <v>3470</v>
      </c>
      <c r="C7805">
        <f>IF(COUNTIF($B$2:B7805,B7805)=1,1,0)</f>
        <v>1</v>
      </c>
      <c r="D7805" s="1">
        <v>44984</v>
      </c>
      <c r="E7805" s="2">
        <v>0.91208333333333336</v>
      </c>
      <c r="F7805">
        <v>125</v>
      </c>
      <c r="G7805" t="str">
        <f>IFERROR(INDEX(menu_items!$B:$B,MATCH(F7805,menu_items!$A:$A,0)),"Unknown value")</f>
        <v>Spaghetti &amp; Meatballs</v>
      </c>
      <c r="H7805" t="str">
        <f>IFERROR(INDEX(menu_items!$C:$C,MATCH(F7805,menu_items!$A:$A,0)),"Unknown value")</f>
        <v>Italian</v>
      </c>
      <c r="I7805" s="5">
        <f>IFERROR(INDEX(menu_items!$D:$D,MATCH(F7805,menu_items!$A:$A,0)),0)</f>
        <v>17.95</v>
      </c>
      <c r="J7805" t="str">
        <f t="shared" si="613"/>
        <v>Mon</v>
      </c>
      <c r="K7805">
        <f t="shared" si="614"/>
        <v>27</v>
      </c>
      <c r="L7805" t="str">
        <f t="shared" si="615"/>
        <v>Feb</v>
      </c>
      <c r="M7805">
        <v>21</v>
      </c>
      <c r="N7805">
        <f t="shared" si="611"/>
        <v>2</v>
      </c>
      <c r="O7805" s="5">
        <f t="shared" si="612"/>
        <v>37.9</v>
      </c>
    </row>
    <row r="7806" spans="1:15" x14ac:dyDescent="0.25">
      <c r="A7806">
        <v>7894</v>
      </c>
      <c r="B7806">
        <v>3470</v>
      </c>
      <c r="C7806">
        <f>IF(COUNTIF($B$2:B7806,B7806)=1,1,0)</f>
        <v>0</v>
      </c>
      <c r="D7806" s="1">
        <v>44984</v>
      </c>
      <c r="E7806" s="2">
        <v>0.91208333333333336</v>
      </c>
      <c r="F7806">
        <v>130</v>
      </c>
      <c r="G7806" t="str">
        <f>IFERROR(INDEX(menu_items!$B:$B,MATCH(F7806,menu_items!$A:$A,0)),"Unknown value")</f>
        <v>Shrimp Scampi</v>
      </c>
      <c r="H7806" t="str">
        <f>IFERROR(INDEX(menu_items!$C:$C,MATCH(F7806,menu_items!$A:$A,0)),"Unknown value")</f>
        <v>Italian</v>
      </c>
      <c r="I7806" s="5">
        <f>IFERROR(INDEX(menu_items!$D:$D,MATCH(F7806,menu_items!$A:$A,0)),0)</f>
        <v>19.95</v>
      </c>
      <c r="J7806" t="str">
        <f t="shared" si="613"/>
        <v>Mon</v>
      </c>
      <c r="K7806">
        <f t="shared" si="614"/>
        <v>27</v>
      </c>
      <c r="L7806" t="str">
        <f t="shared" si="615"/>
        <v>Feb</v>
      </c>
      <c r="M7806">
        <v>21</v>
      </c>
      <c r="N7806">
        <f t="shared" si="611"/>
        <v>2</v>
      </c>
      <c r="O7806" s="5">
        <f t="shared" si="612"/>
        <v>37.9</v>
      </c>
    </row>
    <row r="7807" spans="1:15" x14ac:dyDescent="0.25">
      <c r="A7807">
        <v>7895</v>
      </c>
      <c r="B7807">
        <v>3471</v>
      </c>
      <c r="C7807">
        <f>IF(COUNTIF($B$2:B7807,B7807)=1,1,0)</f>
        <v>1</v>
      </c>
      <c r="D7807" s="1">
        <v>44984</v>
      </c>
      <c r="E7807" s="2">
        <v>0.91878472222222218</v>
      </c>
      <c r="F7807">
        <v>122</v>
      </c>
      <c r="G7807" t="str">
        <f>IFERROR(INDEX(menu_items!$B:$B,MATCH(F7807,menu_items!$A:$A,0)),"Unknown value")</f>
        <v>Chips &amp; Salsa</v>
      </c>
      <c r="H7807" t="str">
        <f>IFERROR(INDEX(menu_items!$C:$C,MATCH(F7807,menu_items!$A:$A,0)),"Unknown value")</f>
        <v>Mexican</v>
      </c>
      <c r="I7807" s="5">
        <f>IFERROR(INDEX(menu_items!$D:$D,MATCH(F7807,menu_items!$A:$A,0)),0)</f>
        <v>7</v>
      </c>
      <c r="J7807" t="str">
        <f t="shared" si="613"/>
        <v>Mon</v>
      </c>
      <c r="K7807">
        <f t="shared" si="614"/>
        <v>27</v>
      </c>
      <c r="L7807" t="str">
        <f t="shared" si="615"/>
        <v>Feb</v>
      </c>
      <c r="M7807">
        <v>22</v>
      </c>
      <c r="N7807">
        <f t="shared" si="611"/>
        <v>1</v>
      </c>
      <c r="O7807" s="5">
        <f t="shared" si="612"/>
        <v>7</v>
      </c>
    </row>
    <row r="7808" spans="1:15" x14ac:dyDescent="0.25">
      <c r="A7808">
        <v>7896</v>
      </c>
      <c r="B7808">
        <v>3472</v>
      </c>
      <c r="C7808">
        <f>IF(COUNTIF($B$2:B7808,B7808)=1,1,0)</f>
        <v>1</v>
      </c>
      <c r="D7808" s="1">
        <v>44985</v>
      </c>
      <c r="E7808" s="2">
        <v>0.48256944444444444</v>
      </c>
      <c r="F7808">
        <v>123</v>
      </c>
      <c r="G7808" t="str">
        <f>IFERROR(INDEX(menu_items!$B:$B,MATCH(F7808,menu_items!$A:$A,0)),"Unknown value")</f>
        <v>Chips &amp; Guacamole</v>
      </c>
      <c r="H7808" t="str">
        <f>IFERROR(INDEX(menu_items!$C:$C,MATCH(F7808,menu_items!$A:$A,0)),"Unknown value")</f>
        <v>Mexican</v>
      </c>
      <c r="I7808" s="5">
        <f>IFERROR(INDEX(menu_items!$D:$D,MATCH(F7808,menu_items!$A:$A,0)),0)</f>
        <v>9</v>
      </c>
      <c r="J7808" t="str">
        <f t="shared" si="613"/>
        <v>Tue</v>
      </c>
      <c r="K7808">
        <f t="shared" si="614"/>
        <v>28</v>
      </c>
      <c r="L7808" t="str">
        <f t="shared" si="615"/>
        <v>Feb</v>
      </c>
      <c r="M7808">
        <v>11</v>
      </c>
      <c r="N7808">
        <f t="shared" si="611"/>
        <v>1</v>
      </c>
      <c r="O7808" s="5">
        <f t="shared" si="612"/>
        <v>9</v>
      </c>
    </row>
    <row r="7809" spans="1:15" x14ac:dyDescent="0.25">
      <c r="A7809">
        <v>7897</v>
      </c>
      <c r="B7809">
        <v>3473</v>
      </c>
      <c r="C7809">
        <f>IF(COUNTIF($B$2:B7809,B7809)=1,1,0)</f>
        <v>1</v>
      </c>
      <c r="D7809" s="1">
        <v>44985</v>
      </c>
      <c r="E7809" s="2">
        <v>0.49285879629629631</v>
      </c>
      <c r="F7809">
        <v>101</v>
      </c>
      <c r="G7809" t="str">
        <f>IFERROR(INDEX(menu_items!$B:$B,MATCH(F7809,menu_items!$A:$A,0)),"Unknown value")</f>
        <v>Hamburger</v>
      </c>
      <c r="H7809" t="str">
        <f>IFERROR(INDEX(menu_items!$C:$C,MATCH(F7809,menu_items!$A:$A,0)),"Unknown value")</f>
        <v>American</v>
      </c>
      <c r="I7809" s="5">
        <f>IFERROR(INDEX(menu_items!$D:$D,MATCH(F7809,menu_items!$A:$A,0)),0)</f>
        <v>12.95</v>
      </c>
      <c r="J7809" t="str">
        <f t="shared" si="613"/>
        <v>Tue</v>
      </c>
      <c r="K7809">
        <f t="shared" si="614"/>
        <v>28</v>
      </c>
      <c r="L7809" t="str">
        <f t="shared" si="615"/>
        <v>Feb</v>
      </c>
      <c r="M7809">
        <v>11</v>
      </c>
      <c r="N7809">
        <f t="shared" si="611"/>
        <v>14</v>
      </c>
      <c r="O7809" s="5">
        <f t="shared" si="612"/>
        <v>182.54999999999998</v>
      </c>
    </row>
    <row r="7810" spans="1:15" x14ac:dyDescent="0.25">
      <c r="A7810">
        <v>7898</v>
      </c>
      <c r="B7810">
        <v>3473</v>
      </c>
      <c r="C7810">
        <f>IF(COUNTIF($B$2:B7810,B7810)=1,1,0)</f>
        <v>0</v>
      </c>
      <c r="D7810" s="1">
        <v>44985</v>
      </c>
      <c r="E7810" s="2">
        <v>0.49285879629629631</v>
      </c>
      <c r="F7810">
        <v>116</v>
      </c>
      <c r="G7810" t="str">
        <f>IFERROR(INDEX(menu_items!$B:$B,MATCH(F7810,menu_items!$A:$A,0)),"Unknown value")</f>
        <v>Steak Tacos</v>
      </c>
      <c r="H7810" t="str">
        <f>IFERROR(INDEX(menu_items!$C:$C,MATCH(F7810,menu_items!$A:$A,0)),"Unknown value")</f>
        <v>Mexican</v>
      </c>
      <c r="I7810" s="5">
        <f>IFERROR(INDEX(menu_items!$D:$D,MATCH(F7810,menu_items!$A:$A,0)),0)</f>
        <v>13.95</v>
      </c>
      <c r="J7810" t="str">
        <f t="shared" si="613"/>
        <v>Tue</v>
      </c>
      <c r="K7810">
        <f t="shared" si="614"/>
        <v>28</v>
      </c>
      <c r="L7810" t="str">
        <f t="shared" si="615"/>
        <v>Feb</v>
      </c>
      <c r="M7810">
        <v>11</v>
      </c>
      <c r="N7810">
        <f t="shared" ref="N7810:N7873" si="616">COUNTIF($B:$B,B7810)</f>
        <v>14</v>
      </c>
      <c r="O7810" s="5">
        <f t="shared" ref="O7810:O7873" si="617">SUMIF($B:$B,B7810,$I:$I)</f>
        <v>182.54999999999998</v>
      </c>
    </row>
    <row r="7811" spans="1:15" x14ac:dyDescent="0.25">
      <c r="A7811">
        <v>7899</v>
      </c>
      <c r="B7811">
        <v>3473</v>
      </c>
      <c r="C7811">
        <f>IF(COUNTIF($B$2:B7811,B7811)=1,1,0)</f>
        <v>0</v>
      </c>
      <c r="D7811" s="1">
        <v>44985</v>
      </c>
      <c r="E7811" s="2">
        <v>0.49285879629629631</v>
      </c>
      <c r="F7811">
        <v>102</v>
      </c>
      <c r="G7811" t="str">
        <f>IFERROR(INDEX(menu_items!$B:$B,MATCH(F7811,menu_items!$A:$A,0)),"Unknown value")</f>
        <v>Cheeseburger</v>
      </c>
      <c r="H7811" t="str">
        <f>IFERROR(INDEX(menu_items!$C:$C,MATCH(F7811,menu_items!$A:$A,0)),"Unknown value")</f>
        <v>American</v>
      </c>
      <c r="I7811" s="5">
        <f>IFERROR(INDEX(menu_items!$D:$D,MATCH(F7811,menu_items!$A:$A,0)),0)</f>
        <v>13.95</v>
      </c>
      <c r="J7811" t="str">
        <f t="shared" si="613"/>
        <v>Tue</v>
      </c>
      <c r="K7811">
        <f t="shared" si="614"/>
        <v>28</v>
      </c>
      <c r="L7811" t="str">
        <f t="shared" si="615"/>
        <v>Feb</v>
      </c>
      <c r="M7811">
        <v>11</v>
      </c>
      <c r="N7811">
        <f t="shared" si="616"/>
        <v>14</v>
      </c>
      <c r="O7811" s="5">
        <f t="shared" si="617"/>
        <v>182.54999999999998</v>
      </c>
    </row>
    <row r="7812" spans="1:15" x14ac:dyDescent="0.25">
      <c r="A7812">
        <v>7900</v>
      </c>
      <c r="B7812">
        <v>3473</v>
      </c>
      <c r="C7812">
        <f>IF(COUNTIF($B$2:B7812,B7812)=1,1,0)</f>
        <v>0</v>
      </c>
      <c r="D7812" s="1">
        <v>44985</v>
      </c>
      <c r="E7812" s="2">
        <v>0.49285879629629631</v>
      </c>
      <c r="F7812">
        <v>104</v>
      </c>
      <c r="G7812" t="str">
        <f>IFERROR(INDEX(menu_items!$B:$B,MATCH(F7812,menu_items!$A:$A,0)),"Unknown value")</f>
        <v>Veggie Burger</v>
      </c>
      <c r="H7812" t="str">
        <f>IFERROR(INDEX(menu_items!$C:$C,MATCH(F7812,menu_items!$A:$A,0)),"Unknown value")</f>
        <v>American</v>
      </c>
      <c r="I7812" s="5">
        <f>IFERROR(INDEX(menu_items!$D:$D,MATCH(F7812,menu_items!$A:$A,0)),0)</f>
        <v>10.5</v>
      </c>
      <c r="J7812" t="str">
        <f t="shared" si="613"/>
        <v>Tue</v>
      </c>
      <c r="K7812">
        <f t="shared" si="614"/>
        <v>28</v>
      </c>
      <c r="L7812" t="str">
        <f t="shared" si="615"/>
        <v>Feb</v>
      </c>
      <c r="M7812">
        <v>11</v>
      </c>
      <c r="N7812">
        <f t="shared" si="616"/>
        <v>14</v>
      </c>
      <c r="O7812" s="5">
        <f t="shared" si="617"/>
        <v>182.54999999999998</v>
      </c>
    </row>
    <row r="7813" spans="1:15" x14ac:dyDescent="0.25">
      <c r="A7813">
        <v>7901</v>
      </c>
      <c r="B7813">
        <v>3473</v>
      </c>
      <c r="C7813">
        <f>IF(COUNTIF($B$2:B7813,B7813)=1,1,0)</f>
        <v>0</v>
      </c>
      <c r="D7813" s="1">
        <v>44985</v>
      </c>
      <c r="E7813" s="2">
        <v>0.49285879629629631</v>
      </c>
      <c r="F7813">
        <v>125</v>
      </c>
      <c r="G7813" t="str">
        <f>IFERROR(INDEX(menu_items!$B:$B,MATCH(F7813,menu_items!$A:$A,0)),"Unknown value")</f>
        <v>Spaghetti &amp; Meatballs</v>
      </c>
      <c r="H7813" t="str">
        <f>IFERROR(INDEX(menu_items!$C:$C,MATCH(F7813,menu_items!$A:$A,0)),"Unknown value")</f>
        <v>Italian</v>
      </c>
      <c r="I7813" s="5">
        <f>IFERROR(INDEX(menu_items!$D:$D,MATCH(F7813,menu_items!$A:$A,0)),0)</f>
        <v>17.95</v>
      </c>
      <c r="J7813" t="str">
        <f t="shared" si="613"/>
        <v>Tue</v>
      </c>
      <c r="K7813">
        <f t="shared" si="614"/>
        <v>28</v>
      </c>
      <c r="L7813" t="str">
        <f t="shared" si="615"/>
        <v>Feb</v>
      </c>
      <c r="M7813">
        <v>11</v>
      </c>
      <c r="N7813">
        <f t="shared" si="616"/>
        <v>14</v>
      </c>
      <c r="O7813" s="5">
        <f t="shared" si="617"/>
        <v>182.54999999999998</v>
      </c>
    </row>
    <row r="7814" spans="1:15" x14ac:dyDescent="0.25">
      <c r="A7814">
        <v>7902</v>
      </c>
      <c r="B7814">
        <v>3473</v>
      </c>
      <c r="C7814">
        <f>IF(COUNTIF($B$2:B7814,B7814)=1,1,0)</f>
        <v>0</v>
      </c>
      <c r="D7814" s="1">
        <v>44985</v>
      </c>
      <c r="E7814" s="2">
        <v>0.49285879629629631</v>
      </c>
      <c r="F7814">
        <v>126</v>
      </c>
      <c r="G7814" t="str">
        <f>IFERROR(INDEX(menu_items!$B:$B,MATCH(F7814,menu_items!$A:$A,0)),"Unknown value")</f>
        <v>Fettuccine Alfredo</v>
      </c>
      <c r="H7814" t="str">
        <f>IFERROR(INDEX(menu_items!$C:$C,MATCH(F7814,menu_items!$A:$A,0)),"Unknown value")</f>
        <v>Italian</v>
      </c>
      <c r="I7814" s="5">
        <f>IFERROR(INDEX(menu_items!$D:$D,MATCH(F7814,menu_items!$A:$A,0)),0)</f>
        <v>14.5</v>
      </c>
      <c r="J7814" t="str">
        <f t="shared" si="613"/>
        <v>Tue</v>
      </c>
      <c r="K7814">
        <f t="shared" si="614"/>
        <v>28</v>
      </c>
      <c r="L7814" t="str">
        <f t="shared" si="615"/>
        <v>Feb</v>
      </c>
      <c r="M7814">
        <v>11</v>
      </c>
      <c r="N7814">
        <f t="shared" si="616"/>
        <v>14</v>
      </c>
      <c r="O7814" s="5">
        <f t="shared" si="617"/>
        <v>182.54999999999998</v>
      </c>
    </row>
    <row r="7815" spans="1:15" x14ac:dyDescent="0.25">
      <c r="A7815">
        <v>7903</v>
      </c>
      <c r="B7815">
        <v>3473</v>
      </c>
      <c r="C7815">
        <f>IF(COUNTIF($B$2:B7815,B7815)=1,1,0)</f>
        <v>0</v>
      </c>
      <c r="D7815" s="1">
        <v>44985</v>
      </c>
      <c r="E7815" s="2">
        <v>0.49285879629629631</v>
      </c>
      <c r="F7815">
        <v>109</v>
      </c>
      <c r="G7815" t="str">
        <f>IFERROR(INDEX(menu_items!$B:$B,MATCH(F7815,menu_items!$A:$A,0)),"Unknown value")</f>
        <v>Korean Beef Bowl</v>
      </c>
      <c r="H7815" t="str">
        <f>IFERROR(INDEX(menu_items!$C:$C,MATCH(F7815,menu_items!$A:$A,0)),"Unknown value")</f>
        <v>Asian</v>
      </c>
      <c r="I7815" s="5">
        <f>IFERROR(INDEX(menu_items!$D:$D,MATCH(F7815,menu_items!$A:$A,0)),0)</f>
        <v>17.95</v>
      </c>
      <c r="J7815" t="str">
        <f t="shared" si="613"/>
        <v>Tue</v>
      </c>
      <c r="K7815">
        <f t="shared" si="614"/>
        <v>28</v>
      </c>
      <c r="L7815" t="str">
        <f t="shared" si="615"/>
        <v>Feb</v>
      </c>
      <c r="M7815">
        <v>11</v>
      </c>
      <c r="N7815">
        <f t="shared" si="616"/>
        <v>14</v>
      </c>
      <c r="O7815" s="5">
        <f t="shared" si="617"/>
        <v>182.54999999999998</v>
      </c>
    </row>
    <row r="7816" spans="1:15" x14ac:dyDescent="0.25">
      <c r="A7816">
        <v>7904</v>
      </c>
      <c r="B7816">
        <v>3473</v>
      </c>
      <c r="C7816">
        <f>IF(COUNTIF($B$2:B7816,B7816)=1,1,0)</f>
        <v>0</v>
      </c>
      <c r="D7816" s="1">
        <v>44985</v>
      </c>
      <c r="E7816" s="2">
        <v>0.49285879629629631</v>
      </c>
      <c r="F7816">
        <v>117</v>
      </c>
      <c r="G7816" t="str">
        <f>IFERROR(INDEX(menu_items!$B:$B,MATCH(F7816,menu_items!$A:$A,0)),"Unknown value")</f>
        <v>Chicken Burrito</v>
      </c>
      <c r="H7816" t="str">
        <f>IFERROR(INDEX(menu_items!$C:$C,MATCH(F7816,menu_items!$A:$A,0)),"Unknown value")</f>
        <v>Mexican</v>
      </c>
      <c r="I7816" s="5">
        <f>IFERROR(INDEX(menu_items!$D:$D,MATCH(F7816,menu_items!$A:$A,0)),0)</f>
        <v>12.95</v>
      </c>
      <c r="J7816" t="str">
        <f t="shared" si="613"/>
        <v>Tue</v>
      </c>
      <c r="K7816">
        <f t="shared" si="614"/>
        <v>28</v>
      </c>
      <c r="L7816" t="str">
        <f t="shared" si="615"/>
        <v>Feb</v>
      </c>
      <c r="M7816">
        <v>11</v>
      </c>
      <c r="N7816">
        <f t="shared" si="616"/>
        <v>14</v>
      </c>
      <c r="O7816" s="5">
        <f t="shared" si="617"/>
        <v>182.54999999999998</v>
      </c>
    </row>
    <row r="7817" spans="1:15" x14ac:dyDescent="0.25">
      <c r="A7817">
        <v>7905</v>
      </c>
      <c r="B7817">
        <v>3473</v>
      </c>
      <c r="C7817">
        <f>IF(COUNTIF($B$2:B7817,B7817)=1,1,0)</f>
        <v>0</v>
      </c>
      <c r="D7817" s="1">
        <v>44985</v>
      </c>
      <c r="E7817" s="2">
        <v>0.49285879629629631</v>
      </c>
      <c r="F7817">
        <v>112</v>
      </c>
      <c r="G7817" t="str">
        <f>IFERROR(INDEX(menu_items!$B:$B,MATCH(F7817,menu_items!$A:$A,0)),"Unknown value")</f>
        <v>Salmon Roll</v>
      </c>
      <c r="H7817" t="str">
        <f>IFERROR(INDEX(menu_items!$C:$C,MATCH(F7817,menu_items!$A:$A,0)),"Unknown value")</f>
        <v>Asian</v>
      </c>
      <c r="I7817" s="5">
        <f>IFERROR(INDEX(menu_items!$D:$D,MATCH(F7817,menu_items!$A:$A,0)),0)</f>
        <v>14.95</v>
      </c>
      <c r="J7817" t="str">
        <f t="shared" si="613"/>
        <v>Tue</v>
      </c>
      <c r="K7817">
        <f t="shared" si="614"/>
        <v>28</v>
      </c>
      <c r="L7817" t="str">
        <f t="shared" si="615"/>
        <v>Feb</v>
      </c>
      <c r="M7817">
        <v>11</v>
      </c>
      <c r="N7817">
        <f t="shared" si="616"/>
        <v>14</v>
      </c>
      <c r="O7817" s="5">
        <f t="shared" si="617"/>
        <v>182.54999999999998</v>
      </c>
    </row>
    <row r="7818" spans="1:15" x14ac:dyDescent="0.25">
      <c r="A7818">
        <v>7906</v>
      </c>
      <c r="B7818">
        <v>3473</v>
      </c>
      <c r="C7818">
        <f>IF(COUNTIF($B$2:B7818,B7818)=1,1,0)</f>
        <v>0</v>
      </c>
      <c r="D7818" s="1">
        <v>44985</v>
      </c>
      <c r="E7818" s="2">
        <v>0.49285879629629631</v>
      </c>
      <c r="F7818">
        <v>118</v>
      </c>
      <c r="G7818" t="str">
        <f>IFERROR(INDEX(menu_items!$B:$B,MATCH(F7818,menu_items!$A:$A,0)),"Unknown value")</f>
        <v>Steak Burrito</v>
      </c>
      <c r="H7818" t="str">
        <f>IFERROR(INDEX(menu_items!$C:$C,MATCH(F7818,menu_items!$A:$A,0)),"Unknown value")</f>
        <v>Mexican</v>
      </c>
      <c r="I7818" s="5">
        <f>IFERROR(INDEX(menu_items!$D:$D,MATCH(F7818,menu_items!$A:$A,0)),0)</f>
        <v>14.95</v>
      </c>
      <c r="J7818" t="str">
        <f t="shared" si="613"/>
        <v>Tue</v>
      </c>
      <c r="K7818">
        <f t="shared" si="614"/>
        <v>28</v>
      </c>
      <c r="L7818" t="str">
        <f t="shared" si="615"/>
        <v>Feb</v>
      </c>
      <c r="M7818">
        <v>11</v>
      </c>
      <c r="N7818">
        <f t="shared" si="616"/>
        <v>14</v>
      </c>
      <c r="O7818" s="5">
        <f t="shared" si="617"/>
        <v>182.54999999999998</v>
      </c>
    </row>
    <row r="7819" spans="1:15" x14ac:dyDescent="0.25">
      <c r="A7819">
        <v>7907</v>
      </c>
      <c r="B7819">
        <v>3473</v>
      </c>
      <c r="C7819">
        <f>IF(COUNTIF($B$2:B7819,B7819)=1,1,0)</f>
        <v>0</v>
      </c>
      <c r="D7819" s="1">
        <v>44985</v>
      </c>
      <c r="E7819" s="2">
        <v>0.49285879629629631</v>
      </c>
      <c r="F7819">
        <v>105</v>
      </c>
      <c r="G7819" t="str">
        <f>IFERROR(INDEX(menu_items!$B:$B,MATCH(F7819,menu_items!$A:$A,0)),"Unknown value")</f>
        <v>Mac &amp; Cheese</v>
      </c>
      <c r="H7819" t="str">
        <f>IFERROR(INDEX(menu_items!$C:$C,MATCH(F7819,menu_items!$A:$A,0)),"Unknown value")</f>
        <v>American</v>
      </c>
      <c r="I7819" s="5">
        <f>IFERROR(INDEX(menu_items!$D:$D,MATCH(F7819,menu_items!$A:$A,0)),0)</f>
        <v>7</v>
      </c>
      <c r="J7819" t="str">
        <f t="shared" si="613"/>
        <v>Tue</v>
      </c>
      <c r="K7819">
        <f t="shared" si="614"/>
        <v>28</v>
      </c>
      <c r="L7819" t="str">
        <f t="shared" si="615"/>
        <v>Feb</v>
      </c>
      <c r="M7819">
        <v>11</v>
      </c>
      <c r="N7819">
        <f t="shared" si="616"/>
        <v>14</v>
      </c>
      <c r="O7819" s="5">
        <f t="shared" si="617"/>
        <v>182.54999999999998</v>
      </c>
    </row>
    <row r="7820" spans="1:15" x14ac:dyDescent="0.25">
      <c r="A7820">
        <v>7908</v>
      </c>
      <c r="B7820">
        <v>3473</v>
      </c>
      <c r="C7820">
        <f>IF(COUNTIF($B$2:B7820,B7820)=1,1,0)</f>
        <v>0</v>
      </c>
      <c r="D7820" s="1">
        <v>44985</v>
      </c>
      <c r="E7820" s="2">
        <v>0.49285879629629631</v>
      </c>
      <c r="F7820">
        <v>122</v>
      </c>
      <c r="G7820" t="str">
        <f>IFERROR(INDEX(menu_items!$B:$B,MATCH(F7820,menu_items!$A:$A,0)),"Unknown value")</f>
        <v>Chips &amp; Salsa</v>
      </c>
      <c r="H7820" t="str">
        <f>IFERROR(INDEX(menu_items!$C:$C,MATCH(F7820,menu_items!$A:$A,0)),"Unknown value")</f>
        <v>Mexican</v>
      </c>
      <c r="I7820" s="5">
        <f>IFERROR(INDEX(menu_items!$D:$D,MATCH(F7820,menu_items!$A:$A,0)),0)</f>
        <v>7</v>
      </c>
      <c r="J7820" t="str">
        <f t="shared" si="613"/>
        <v>Tue</v>
      </c>
      <c r="K7820">
        <f t="shared" si="614"/>
        <v>28</v>
      </c>
      <c r="L7820" t="str">
        <f t="shared" si="615"/>
        <v>Feb</v>
      </c>
      <c r="M7820">
        <v>11</v>
      </c>
      <c r="N7820">
        <f t="shared" si="616"/>
        <v>14</v>
      </c>
      <c r="O7820" s="5">
        <f t="shared" si="617"/>
        <v>182.54999999999998</v>
      </c>
    </row>
    <row r="7821" spans="1:15" x14ac:dyDescent="0.25">
      <c r="A7821">
        <v>7909</v>
      </c>
      <c r="B7821">
        <v>3473</v>
      </c>
      <c r="C7821">
        <f>IF(COUNTIF($B$2:B7821,B7821)=1,1,0)</f>
        <v>0</v>
      </c>
      <c r="D7821" s="1">
        <v>44985</v>
      </c>
      <c r="E7821" s="2">
        <v>0.49285879629629631</v>
      </c>
      <c r="F7821">
        <v>122</v>
      </c>
      <c r="G7821" t="str">
        <f>IFERROR(INDEX(menu_items!$B:$B,MATCH(F7821,menu_items!$A:$A,0)),"Unknown value")</f>
        <v>Chips &amp; Salsa</v>
      </c>
      <c r="H7821" t="str">
        <f>IFERROR(INDEX(menu_items!$C:$C,MATCH(F7821,menu_items!$A:$A,0)),"Unknown value")</f>
        <v>Mexican</v>
      </c>
      <c r="I7821" s="5">
        <f>IFERROR(INDEX(menu_items!$D:$D,MATCH(F7821,menu_items!$A:$A,0)),0)</f>
        <v>7</v>
      </c>
      <c r="J7821" t="str">
        <f t="shared" si="613"/>
        <v>Tue</v>
      </c>
      <c r="K7821">
        <f t="shared" si="614"/>
        <v>28</v>
      </c>
      <c r="L7821" t="str">
        <f t="shared" si="615"/>
        <v>Feb</v>
      </c>
      <c r="M7821">
        <v>11</v>
      </c>
      <c r="N7821">
        <f t="shared" si="616"/>
        <v>14</v>
      </c>
      <c r="O7821" s="5">
        <f t="shared" si="617"/>
        <v>182.54999999999998</v>
      </c>
    </row>
    <row r="7822" spans="1:15" x14ac:dyDescent="0.25">
      <c r="A7822">
        <v>7910</v>
      </c>
      <c r="B7822">
        <v>3473</v>
      </c>
      <c r="C7822">
        <f>IF(COUNTIF($B$2:B7822,B7822)=1,1,0)</f>
        <v>0</v>
      </c>
      <c r="D7822" s="1">
        <v>44985</v>
      </c>
      <c r="E7822" s="2">
        <v>0.49285879629629631</v>
      </c>
      <c r="F7822">
        <v>132</v>
      </c>
      <c r="G7822" t="str">
        <f>IFERROR(INDEX(menu_items!$B:$B,MATCH(F7822,menu_items!$A:$A,0)),"Unknown value")</f>
        <v>Eggplant Parmesan</v>
      </c>
      <c r="H7822" t="str">
        <f>IFERROR(INDEX(menu_items!$C:$C,MATCH(F7822,menu_items!$A:$A,0)),"Unknown value")</f>
        <v>Italian</v>
      </c>
      <c r="I7822" s="5">
        <f>IFERROR(INDEX(menu_items!$D:$D,MATCH(F7822,menu_items!$A:$A,0)),0)</f>
        <v>16.95</v>
      </c>
      <c r="J7822" t="str">
        <f t="shared" si="613"/>
        <v>Tue</v>
      </c>
      <c r="K7822">
        <f t="shared" si="614"/>
        <v>28</v>
      </c>
      <c r="L7822" t="str">
        <f t="shared" si="615"/>
        <v>Feb</v>
      </c>
      <c r="M7822">
        <v>11</v>
      </c>
      <c r="N7822">
        <f t="shared" si="616"/>
        <v>14</v>
      </c>
      <c r="O7822" s="5">
        <f t="shared" si="617"/>
        <v>182.54999999999998</v>
      </c>
    </row>
    <row r="7823" spans="1:15" x14ac:dyDescent="0.25">
      <c r="A7823">
        <v>7911</v>
      </c>
      <c r="B7823">
        <v>3474</v>
      </c>
      <c r="C7823">
        <f>IF(COUNTIF($B$2:B7823,B7823)=1,1,0)</f>
        <v>1</v>
      </c>
      <c r="D7823" s="1">
        <v>44985</v>
      </c>
      <c r="E7823" s="2">
        <v>0.49306712962962962</v>
      </c>
      <c r="F7823">
        <v>107</v>
      </c>
      <c r="G7823" t="str">
        <f>IFERROR(INDEX(menu_items!$B:$B,MATCH(F7823,menu_items!$A:$A,0)),"Unknown value")</f>
        <v>Orange Chicken</v>
      </c>
      <c r="H7823" t="str">
        <f>IFERROR(INDEX(menu_items!$C:$C,MATCH(F7823,menu_items!$A:$A,0)),"Unknown value")</f>
        <v>Asian</v>
      </c>
      <c r="I7823" s="5">
        <f>IFERROR(INDEX(menu_items!$D:$D,MATCH(F7823,menu_items!$A:$A,0)),0)</f>
        <v>16.5</v>
      </c>
      <c r="J7823" t="str">
        <f t="shared" si="613"/>
        <v>Tue</v>
      </c>
      <c r="K7823">
        <f t="shared" si="614"/>
        <v>28</v>
      </c>
      <c r="L7823" t="str">
        <f t="shared" si="615"/>
        <v>Feb</v>
      </c>
      <c r="M7823">
        <v>11</v>
      </c>
      <c r="N7823">
        <f t="shared" si="616"/>
        <v>2</v>
      </c>
      <c r="O7823" s="5">
        <f t="shared" si="617"/>
        <v>36.450000000000003</v>
      </c>
    </row>
    <row r="7824" spans="1:15" x14ac:dyDescent="0.25">
      <c r="A7824">
        <v>7912</v>
      </c>
      <c r="B7824">
        <v>3474</v>
      </c>
      <c r="C7824">
        <f>IF(COUNTIF($B$2:B7824,B7824)=1,1,0)</f>
        <v>0</v>
      </c>
      <c r="D7824" s="1">
        <v>44985</v>
      </c>
      <c r="E7824" s="2">
        <v>0.49306712962962962</v>
      </c>
      <c r="F7824">
        <v>130</v>
      </c>
      <c r="G7824" t="str">
        <f>IFERROR(INDEX(menu_items!$B:$B,MATCH(F7824,menu_items!$A:$A,0)),"Unknown value")</f>
        <v>Shrimp Scampi</v>
      </c>
      <c r="H7824" t="str">
        <f>IFERROR(INDEX(menu_items!$C:$C,MATCH(F7824,menu_items!$A:$A,0)),"Unknown value")</f>
        <v>Italian</v>
      </c>
      <c r="I7824" s="5">
        <f>IFERROR(INDEX(menu_items!$D:$D,MATCH(F7824,menu_items!$A:$A,0)),0)</f>
        <v>19.95</v>
      </c>
      <c r="J7824" t="str">
        <f t="shared" si="613"/>
        <v>Tue</v>
      </c>
      <c r="K7824">
        <f t="shared" si="614"/>
        <v>28</v>
      </c>
      <c r="L7824" t="str">
        <f t="shared" si="615"/>
        <v>Feb</v>
      </c>
      <c r="M7824">
        <v>11</v>
      </c>
      <c r="N7824">
        <f t="shared" si="616"/>
        <v>2</v>
      </c>
      <c r="O7824" s="5">
        <f t="shared" si="617"/>
        <v>36.450000000000003</v>
      </c>
    </row>
    <row r="7825" spans="1:15" x14ac:dyDescent="0.25">
      <c r="A7825">
        <v>7913</v>
      </c>
      <c r="B7825">
        <v>3475</v>
      </c>
      <c r="C7825">
        <f>IF(COUNTIF($B$2:B7825,B7825)=1,1,0)</f>
        <v>1</v>
      </c>
      <c r="D7825" s="1">
        <v>44985</v>
      </c>
      <c r="E7825" s="2">
        <v>0.50175925925925924</v>
      </c>
      <c r="F7825">
        <v>105</v>
      </c>
      <c r="G7825" t="str">
        <f>IFERROR(INDEX(menu_items!$B:$B,MATCH(F7825,menu_items!$A:$A,0)),"Unknown value")</f>
        <v>Mac &amp; Cheese</v>
      </c>
      <c r="H7825" t="str">
        <f>IFERROR(INDEX(menu_items!$C:$C,MATCH(F7825,menu_items!$A:$A,0)),"Unknown value")</f>
        <v>American</v>
      </c>
      <c r="I7825" s="5">
        <f>IFERROR(INDEX(menu_items!$D:$D,MATCH(F7825,menu_items!$A:$A,0)),0)</f>
        <v>7</v>
      </c>
      <c r="J7825" t="str">
        <f t="shared" si="613"/>
        <v>Tue</v>
      </c>
      <c r="K7825">
        <f t="shared" si="614"/>
        <v>28</v>
      </c>
      <c r="L7825" t="str">
        <f t="shared" si="615"/>
        <v>Feb</v>
      </c>
      <c r="M7825">
        <v>12</v>
      </c>
      <c r="N7825">
        <f t="shared" si="616"/>
        <v>1</v>
      </c>
      <c r="O7825" s="5">
        <f t="shared" si="617"/>
        <v>7</v>
      </c>
    </row>
    <row r="7826" spans="1:15" x14ac:dyDescent="0.25">
      <c r="A7826">
        <v>7914</v>
      </c>
      <c r="B7826">
        <v>3476</v>
      </c>
      <c r="C7826">
        <f>IF(COUNTIF($B$2:B7826,B7826)=1,1,0)</f>
        <v>1</v>
      </c>
      <c r="D7826" s="1">
        <v>44985</v>
      </c>
      <c r="E7826" s="2">
        <v>0.50619212962962967</v>
      </c>
      <c r="F7826">
        <v>125</v>
      </c>
      <c r="G7826" t="str">
        <f>IFERROR(INDEX(menu_items!$B:$B,MATCH(F7826,menu_items!$A:$A,0)),"Unknown value")</f>
        <v>Spaghetti &amp; Meatballs</v>
      </c>
      <c r="H7826" t="str">
        <f>IFERROR(INDEX(menu_items!$C:$C,MATCH(F7826,menu_items!$A:$A,0)),"Unknown value")</f>
        <v>Italian</v>
      </c>
      <c r="I7826" s="5">
        <f>IFERROR(INDEX(menu_items!$D:$D,MATCH(F7826,menu_items!$A:$A,0)),0)</f>
        <v>17.95</v>
      </c>
      <c r="J7826" t="str">
        <f t="shared" si="613"/>
        <v>Tue</v>
      </c>
      <c r="K7826">
        <f t="shared" si="614"/>
        <v>28</v>
      </c>
      <c r="L7826" t="str">
        <f t="shared" si="615"/>
        <v>Feb</v>
      </c>
      <c r="M7826">
        <v>12</v>
      </c>
      <c r="N7826">
        <f t="shared" si="616"/>
        <v>7</v>
      </c>
      <c r="O7826" s="5">
        <f t="shared" si="617"/>
        <v>94.250000000000014</v>
      </c>
    </row>
    <row r="7827" spans="1:15" x14ac:dyDescent="0.25">
      <c r="A7827">
        <v>7915</v>
      </c>
      <c r="B7827">
        <v>3476</v>
      </c>
      <c r="C7827">
        <f>IF(COUNTIF($B$2:B7827,B7827)=1,1,0)</f>
        <v>0</v>
      </c>
      <c r="D7827" s="1">
        <v>44985</v>
      </c>
      <c r="E7827" s="2">
        <v>0.50619212962962967</v>
      </c>
      <c r="F7827">
        <v>126</v>
      </c>
      <c r="G7827" t="str">
        <f>IFERROR(INDEX(menu_items!$B:$B,MATCH(F7827,menu_items!$A:$A,0)),"Unknown value")</f>
        <v>Fettuccine Alfredo</v>
      </c>
      <c r="H7827" t="str">
        <f>IFERROR(INDEX(menu_items!$C:$C,MATCH(F7827,menu_items!$A:$A,0)),"Unknown value")</f>
        <v>Italian</v>
      </c>
      <c r="I7827" s="5">
        <f>IFERROR(INDEX(menu_items!$D:$D,MATCH(F7827,menu_items!$A:$A,0)),0)</f>
        <v>14.5</v>
      </c>
      <c r="J7827" t="str">
        <f t="shared" si="613"/>
        <v>Tue</v>
      </c>
      <c r="K7827">
        <f t="shared" si="614"/>
        <v>28</v>
      </c>
      <c r="L7827" t="str">
        <f t="shared" si="615"/>
        <v>Feb</v>
      </c>
      <c r="M7827">
        <v>12</v>
      </c>
      <c r="N7827">
        <f t="shared" si="616"/>
        <v>7</v>
      </c>
      <c r="O7827" s="5">
        <f t="shared" si="617"/>
        <v>94.250000000000014</v>
      </c>
    </row>
    <row r="7828" spans="1:15" x14ac:dyDescent="0.25">
      <c r="A7828">
        <v>7916</v>
      </c>
      <c r="B7828">
        <v>3476</v>
      </c>
      <c r="C7828">
        <f>IF(COUNTIF($B$2:B7828,B7828)=1,1,0)</f>
        <v>0</v>
      </c>
      <c r="D7828" s="1">
        <v>44985</v>
      </c>
      <c r="E7828" s="2">
        <v>0.50619212962962967</v>
      </c>
      <c r="F7828">
        <v>111</v>
      </c>
      <c r="G7828" t="str">
        <f>IFERROR(INDEX(menu_items!$B:$B,MATCH(F7828,menu_items!$A:$A,0)),"Unknown value")</f>
        <v>California Roll</v>
      </c>
      <c r="H7828" t="str">
        <f>IFERROR(INDEX(menu_items!$C:$C,MATCH(F7828,menu_items!$A:$A,0)),"Unknown value")</f>
        <v>Asian</v>
      </c>
      <c r="I7828" s="5">
        <f>IFERROR(INDEX(menu_items!$D:$D,MATCH(F7828,menu_items!$A:$A,0)),0)</f>
        <v>11.95</v>
      </c>
      <c r="J7828" t="str">
        <f t="shared" si="613"/>
        <v>Tue</v>
      </c>
      <c r="K7828">
        <f t="shared" si="614"/>
        <v>28</v>
      </c>
      <c r="L7828" t="str">
        <f t="shared" si="615"/>
        <v>Feb</v>
      </c>
      <c r="M7828">
        <v>12</v>
      </c>
      <c r="N7828">
        <f t="shared" si="616"/>
        <v>7</v>
      </c>
      <c r="O7828" s="5">
        <f t="shared" si="617"/>
        <v>94.250000000000014</v>
      </c>
    </row>
    <row r="7829" spans="1:15" x14ac:dyDescent="0.25">
      <c r="A7829">
        <v>7917</v>
      </c>
      <c r="B7829">
        <v>3476</v>
      </c>
      <c r="C7829">
        <f>IF(COUNTIF($B$2:B7829,B7829)=1,1,0)</f>
        <v>0</v>
      </c>
      <c r="D7829" s="1">
        <v>44985</v>
      </c>
      <c r="E7829" s="2">
        <v>0.50619212962962967</v>
      </c>
      <c r="F7829">
        <v>112</v>
      </c>
      <c r="G7829" t="str">
        <f>IFERROR(INDEX(menu_items!$B:$B,MATCH(F7829,menu_items!$A:$A,0)),"Unknown value")</f>
        <v>Salmon Roll</v>
      </c>
      <c r="H7829" t="str">
        <f>IFERROR(INDEX(menu_items!$C:$C,MATCH(F7829,menu_items!$A:$A,0)),"Unknown value")</f>
        <v>Asian</v>
      </c>
      <c r="I7829" s="5">
        <f>IFERROR(INDEX(menu_items!$D:$D,MATCH(F7829,menu_items!$A:$A,0)),0)</f>
        <v>14.95</v>
      </c>
      <c r="J7829" t="str">
        <f t="shared" si="613"/>
        <v>Tue</v>
      </c>
      <c r="K7829">
        <f t="shared" si="614"/>
        <v>28</v>
      </c>
      <c r="L7829" t="str">
        <f t="shared" si="615"/>
        <v>Feb</v>
      </c>
      <c r="M7829">
        <v>12</v>
      </c>
      <c r="N7829">
        <f t="shared" si="616"/>
        <v>7</v>
      </c>
      <c r="O7829" s="5">
        <f t="shared" si="617"/>
        <v>94.250000000000014</v>
      </c>
    </row>
    <row r="7830" spans="1:15" x14ac:dyDescent="0.25">
      <c r="A7830">
        <v>7918</v>
      </c>
      <c r="B7830">
        <v>3476</v>
      </c>
      <c r="C7830">
        <f>IF(COUNTIF($B$2:B7830,B7830)=1,1,0)</f>
        <v>0</v>
      </c>
      <c r="D7830" s="1">
        <v>44985</v>
      </c>
      <c r="E7830" s="2">
        <v>0.50619212962962967</v>
      </c>
      <c r="F7830">
        <v>119</v>
      </c>
      <c r="G7830" t="str">
        <f>IFERROR(INDEX(menu_items!$B:$B,MATCH(F7830,menu_items!$A:$A,0)),"Unknown value")</f>
        <v>Chicken Torta</v>
      </c>
      <c r="H7830" t="str">
        <f>IFERROR(INDEX(menu_items!$C:$C,MATCH(F7830,menu_items!$A:$A,0)),"Unknown value")</f>
        <v>Mexican</v>
      </c>
      <c r="I7830" s="5">
        <f>IFERROR(INDEX(menu_items!$D:$D,MATCH(F7830,menu_items!$A:$A,0)),0)</f>
        <v>11.95</v>
      </c>
      <c r="J7830" t="str">
        <f t="shared" si="613"/>
        <v>Tue</v>
      </c>
      <c r="K7830">
        <f t="shared" si="614"/>
        <v>28</v>
      </c>
      <c r="L7830" t="str">
        <f t="shared" si="615"/>
        <v>Feb</v>
      </c>
      <c r="M7830">
        <v>12</v>
      </c>
      <c r="N7830">
        <f t="shared" si="616"/>
        <v>7</v>
      </c>
      <c r="O7830" s="5">
        <f t="shared" si="617"/>
        <v>94.250000000000014</v>
      </c>
    </row>
    <row r="7831" spans="1:15" x14ac:dyDescent="0.25">
      <c r="A7831">
        <v>7919</v>
      </c>
      <c r="B7831">
        <v>3476</v>
      </c>
      <c r="C7831">
        <f>IF(COUNTIF($B$2:B7831,B7831)=1,1,0)</f>
        <v>0</v>
      </c>
      <c r="D7831" s="1">
        <v>44985</v>
      </c>
      <c r="E7831" s="2">
        <v>0.50619212962962967</v>
      </c>
      <c r="F7831">
        <v>120</v>
      </c>
      <c r="G7831" t="str">
        <f>IFERROR(INDEX(menu_items!$B:$B,MATCH(F7831,menu_items!$A:$A,0)),"Unknown value")</f>
        <v>Steak Torta</v>
      </c>
      <c r="H7831" t="str">
        <f>IFERROR(INDEX(menu_items!$C:$C,MATCH(F7831,menu_items!$A:$A,0)),"Unknown value")</f>
        <v>Mexican</v>
      </c>
      <c r="I7831" s="5">
        <f>IFERROR(INDEX(menu_items!$D:$D,MATCH(F7831,menu_items!$A:$A,0)),0)</f>
        <v>13.95</v>
      </c>
      <c r="J7831" t="str">
        <f t="shared" si="613"/>
        <v>Tue</v>
      </c>
      <c r="K7831">
        <f t="shared" si="614"/>
        <v>28</v>
      </c>
      <c r="L7831" t="str">
        <f t="shared" si="615"/>
        <v>Feb</v>
      </c>
      <c r="M7831">
        <v>12</v>
      </c>
      <c r="N7831">
        <f t="shared" si="616"/>
        <v>7</v>
      </c>
      <c r="O7831" s="5">
        <f t="shared" si="617"/>
        <v>94.250000000000014</v>
      </c>
    </row>
    <row r="7832" spans="1:15" x14ac:dyDescent="0.25">
      <c r="A7832">
        <v>7920</v>
      </c>
      <c r="B7832">
        <v>3476</v>
      </c>
      <c r="C7832">
        <f>IF(COUNTIF($B$2:B7832,B7832)=1,1,0)</f>
        <v>0</v>
      </c>
      <c r="D7832" s="1">
        <v>44985</v>
      </c>
      <c r="E7832" s="2">
        <v>0.50619212962962967</v>
      </c>
      <c r="F7832">
        <v>123</v>
      </c>
      <c r="G7832" t="str">
        <f>IFERROR(INDEX(menu_items!$B:$B,MATCH(F7832,menu_items!$A:$A,0)),"Unknown value")</f>
        <v>Chips &amp; Guacamole</v>
      </c>
      <c r="H7832" t="str">
        <f>IFERROR(INDEX(menu_items!$C:$C,MATCH(F7832,menu_items!$A:$A,0)),"Unknown value")</f>
        <v>Mexican</v>
      </c>
      <c r="I7832" s="5">
        <f>IFERROR(INDEX(menu_items!$D:$D,MATCH(F7832,menu_items!$A:$A,0)),0)</f>
        <v>9</v>
      </c>
      <c r="J7832" t="str">
        <f t="shared" si="613"/>
        <v>Tue</v>
      </c>
      <c r="K7832">
        <f t="shared" si="614"/>
        <v>28</v>
      </c>
      <c r="L7832" t="str">
        <f t="shared" si="615"/>
        <v>Feb</v>
      </c>
      <c r="M7832">
        <v>12</v>
      </c>
      <c r="N7832">
        <f t="shared" si="616"/>
        <v>7</v>
      </c>
      <c r="O7832" s="5">
        <f t="shared" si="617"/>
        <v>94.250000000000014</v>
      </c>
    </row>
    <row r="7833" spans="1:15" x14ac:dyDescent="0.25">
      <c r="A7833">
        <v>7921</v>
      </c>
      <c r="B7833">
        <v>3477</v>
      </c>
      <c r="C7833">
        <f>IF(COUNTIF($B$2:B7833,B7833)=1,1,0)</f>
        <v>1</v>
      </c>
      <c r="D7833" s="1">
        <v>44985</v>
      </c>
      <c r="E7833" s="2">
        <v>0.52037037037037037</v>
      </c>
      <c r="F7833">
        <v>120</v>
      </c>
      <c r="G7833" t="str">
        <f>IFERROR(INDEX(menu_items!$B:$B,MATCH(F7833,menu_items!$A:$A,0)),"Unknown value")</f>
        <v>Steak Torta</v>
      </c>
      <c r="H7833" t="str">
        <f>IFERROR(INDEX(menu_items!$C:$C,MATCH(F7833,menu_items!$A:$A,0)),"Unknown value")</f>
        <v>Mexican</v>
      </c>
      <c r="I7833" s="5">
        <f>IFERROR(INDEX(menu_items!$D:$D,MATCH(F7833,menu_items!$A:$A,0)),0)</f>
        <v>13.95</v>
      </c>
      <c r="J7833" t="str">
        <f t="shared" si="613"/>
        <v>Tue</v>
      </c>
      <c r="K7833">
        <f t="shared" si="614"/>
        <v>28</v>
      </c>
      <c r="L7833" t="str">
        <f t="shared" si="615"/>
        <v>Feb</v>
      </c>
      <c r="M7833">
        <v>12</v>
      </c>
      <c r="N7833">
        <f t="shared" si="616"/>
        <v>1</v>
      </c>
      <c r="O7833" s="5">
        <f t="shared" si="617"/>
        <v>13.95</v>
      </c>
    </row>
    <row r="7834" spans="1:15" x14ac:dyDescent="0.25">
      <c r="A7834">
        <v>7922</v>
      </c>
      <c r="B7834">
        <v>3478</v>
      </c>
      <c r="C7834">
        <f>IF(COUNTIF($B$2:B7834,B7834)=1,1,0)</f>
        <v>1</v>
      </c>
      <c r="D7834" s="1">
        <v>44985</v>
      </c>
      <c r="E7834" s="2">
        <v>0.52391203703703704</v>
      </c>
      <c r="F7834">
        <v>129</v>
      </c>
      <c r="G7834" t="str">
        <f>IFERROR(INDEX(menu_items!$B:$B,MATCH(F7834,menu_items!$A:$A,0)),"Unknown value")</f>
        <v>Mushroom Ravioli</v>
      </c>
      <c r="H7834" t="str">
        <f>IFERROR(INDEX(menu_items!$C:$C,MATCH(F7834,menu_items!$A:$A,0)),"Unknown value")</f>
        <v>Italian</v>
      </c>
      <c r="I7834" s="5">
        <f>IFERROR(INDEX(menu_items!$D:$D,MATCH(F7834,menu_items!$A:$A,0)),0)</f>
        <v>15.5</v>
      </c>
      <c r="J7834" t="str">
        <f t="shared" si="613"/>
        <v>Tue</v>
      </c>
      <c r="K7834">
        <f t="shared" si="614"/>
        <v>28</v>
      </c>
      <c r="L7834" t="str">
        <f t="shared" si="615"/>
        <v>Feb</v>
      </c>
      <c r="M7834">
        <v>12</v>
      </c>
      <c r="N7834">
        <f t="shared" si="616"/>
        <v>1</v>
      </c>
      <c r="O7834" s="5">
        <f t="shared" si="617"/>
        <v>15.5</v>
      </c>
    </row>
    <row r="7835" spans="1:15" x14ac:dyDescent="0.25">
      <c r="A7835">
        <v>7923</v>
      </c>
      <c r="B7835">
        <v>3479</v>
      </c>
      <c r="C7835">
        <f>IF(COUNTIF($B$2:B7835,B7835)=1,1,0)</f>
        <v>1</v>
      </c>
      <c r="D7835" s="1">
        <v>44985</v>
      </c>
      <c r="E7835" s="2">
        <v>0.52520833333333339</v>
      </c>
      <c r="F7835">
        <v>124</v>
      </c>
      <c r="G7835" t="str">
        <f>IFERROR(INDEX(menu_items!$B:$B,MATCH(F7835,menu_items!$A:$A,0)),"Unknown value")</f>
        <v>Spaghetti</v>
      </c>
      <c r="H7835" t="str">
        <f>IFERROR(INDEX(menu_items!$C:$C,MATCH(F7835,menu_items!$A:$A,0)),"Unknown value")</f>
        <v>Italian</v>
      </c>
      <c r="I7835" s="5">
        <f>IFERROR(INDEX(menu_items!$D:$D,MATCH(F7835,menu_items!$A:$A,0)),0)</f>
        <v>14.5</v>
      </c>
      <c r="J7835" t="str">
        <f t="shared" si="613"/>
        <v>Tue</v>
      </c>
      <c r="K7835">
        <f t="shared" si="614"/>
        <v>28</v>
      </c>
      <c r="L7835" t="str">
        <f t="shared" si="615"/>
        <v>Feb</v>
      </c>
      <c r="M7835">
        <v>12</v>
      </c>
      <c r="N7835">
        <f t="shared" si="616"/>
        <v>1</v>
      </c>
      <c r="O7835" s="5">
        <f t="shared" si="617"/>
        <v>14.5</v>
      </c>
    </row>
    <row r="7836" spans="1:15" x14ac:dyDescent="0.25">
      <c r="A7836">
        <v>7925</v>
      </c>
      <c r="B7836">
        <v>3481</v>
      </c>
      <c r="C7836">
        <f>IF(COUNTIF($B$2:B7836,B7836)=1,1,0)</f>
        <v>1</v>
      </c>
      <c r="D7836" s="1">
        <v>44985</v>
      </c>
      <c r="E7836" s="2">
        <v>0.53353009259259254</v>
      </c>
      <c r="F7836">
        <v>121</v>
      </c>
      <c r="G7836" t="str">
        <f>IFERROR(INDEX(menu_items!$B:$B,MATCH(F7836,menu_items!$A:$A,0)),"Unknown value")</f>
        <v>Cheese Quesadillas</v>
      </c>
      <c r="H7836" t="str">
        <f>IFERROR(INDEX(menu_items!$C:$C,MATCH(F7836,menu_items!$A:$A,0)),"Unknown value")</f>
        <v>Mexican</v>
      </c>
      <c r="I7836" s="5">
        <f>IFERROR(INDEX(menu_items!$D:$D,MATCH(F7836,menu_items!$A:$A,0)),0)</f>
        <v>10.5</v>
      </c>
      <c r="J7836" t="str">
        <f t="shared" si="613"/>
        <v>Tue</v>
      </c>
      <c r="K7836">
        <f t="shared" si="614"/>
        <v>28</v>
      </c>
      <c r="L7836" t="str">
        <f t="shared" si="615"/>
        <v>Feb</v>
      </c>
      <c r="M7836">
        <v>12</v>
      </c>
      <c r="N7836">
        <f t="shared" si="616"/>
        <v>1</v>
      </c>
      <c r="O7836" s="5">
        <f t="shared" si="617"/>
        <v>10.5</v>
      </c>
    </row>
    <row r="7837" spans="1:15" x14ac:dyDescent="0.25">
      <c r="A7837">
        <v>7926</v>
      </c>
      <c r="B7837">
        <v>3482</v>
      </c>
      <c r="C7837">
        <f>IF(COUNTIF($B$2:B7837,B7837)=1,1,0)</f>
        <v>1</v>
      </c>
      <c r="D7837" s="1">
        <v>44985</v>
      </c>
      <c r="E7837" s="2">
        <v>0.5455092592592593</v>
      </c>
      <c r="F7837">
        <v>101</v>
      </c>
      <c r="G7837" t="str">
        <f>IFERROR(INDEX(menu_items!$B:$B,MATCH(F7837,menu_items!$A:$A,0)),"Unknown value")</f>
        <v>Hamburger</v>
      </c>
      <c r="H7837" t="str">
        <f>IFERROR(INDEX(menu_items!$C:$C,MATCH(F7837,menu_items!$A:$A,0)),"Unknown value")</f>
        <v>American</v>
      </c>
      <c r="I7837" s="5">
        <f>IFERROR(INDEX(menu_items!$D:$D,MATCH(F7837,menu_items!$A:$A,0)),0)</f>
        <v>12.95</v>
      </c>
      <c r="J7837" t="str">
        <f t="shared" si="613"/>
        <v>Tue</v>
      </c>
      <c r="K7837">
        <f t="shared" si="614"/>
        <v>28</v>
      </c>
      <c r="L7837" t="str">
        <f t="shared" si="615"/>
        <v>Feb</v>
      </c>
      <c r="M7837">
        <v>13</v>
      </c>
      <c r="N7837">
        <f t="shared" si="616"/>
        <v>3</v>
      </c>
      <c r="O7837" s="5">
        <f t="shared" si="617"/>
        <v>36.450000000000003</v>
      </c>
    </row>
    <row r="7838" spans="1:15" x14ac:dyDescent="0.25">
      <c r="A7838">
        <v>7927</v>
      </c>
      <c r="B7838">
        <v>3482</v>
      </c>
      <c r="C7838">
        <f>IF(COUNTIF($B$2:B7838,B7838)=1,1,0)</f>
        <v>0</v>
      </c>
      <c r="D7838" s="1">
        <v>44985</v>
      </c>
      <c r="E7838" s="2">
        <v>0.5455092592592593</v>
      </c>
      <c r="F7838">
        <v>107</v>
      </c>
      <c r="G7838" t="str">
        <f>IFERROR(INDEX(menu_items!$B:$B,MATCH(F7838,menu_items!$A:$A,0)),"Unknown value")</f>
        <v>Orange Chicken</v>
      </c>
      <c r="H7838" t="str">
        <f>IFERROR(INDEX(menu_items!$C:$C,MATCH(F7838,menu_items!$A:$A,0)),"Unknown value")</f>
        <v>Asian</v>
      </c>
      <c r="I7838" s="5">
        <f>IFERROR(INDEX(menu_items!$D:$D,MATCH(F7838,menu_items!$A:$A,0)),0)</f>
        <v>16.5</v>
      </c>
      <c r="J7838" t="str">
        <f t="shared" si="613"/>
        <v>Tue</v>
      </c>
      <c r="K7838">
        <f t="shared" si="614"/>
        <v>28</v>
      </c>
      <c r="L7838" t="str">
        <f t="shared" si="615"/>
        <v>Feb</v>
      </c>
      <c r="M7838">
        <v>13</v>
      </c>
      <c r="N7838">
        <f t="shared" si="616"/>
        <v>3</v>
      </c>
      <c r="O7838" s="5">
        <f t="shared" si="617"/>
        <v>36.450000000000003</v>
      </c>
    </row>
    <row r="7839" spans="1:15" x14ac:dyDescent="0.25">
      <c r="A7839">
        <v>7928</v>
      </c>
      <c r="B7839">
        <v>3482</v>
      </c>
      <c r="C7839">
        <f>IF(COUNTIF($B$2:B7839,B7839)=1,1,0)</f>
        <v>0</v>
      </c>
      <c r="D7839" s="1">
        <v>44985</v>
      </c>
      <c r="E7839" s="2">
        <v>0.5455092592592593</v>
      </c>
      <c r="F7839">
        <v>105</v>
      </c>
      <c r="G7839" t="str">
        <f>IFERROR(INDEX(menu_items!$B:$B,MATCH(F7839,menu_items!$A:$A,0)),"Unknown value")</f>
        <v>Mac &amp; Cheese</v>
      </c>
      <c r="H7839" t="str">
        <f>IFERROR(INDEX(menu_items!$C:$C,MATCH(F7839,menu_items!$A:$A,0)),"Unknown value")</f>
        <v>American</v>
      </c>
      <c r="I7839" s="5">
        <f>IFERROR(INDEX(menu_items!$D:$D,MATCH(F7839,menu_items!$A:$A,0)),0)</f>
        <v>7</v>
      </c>
      <c r="J7839" t="str">
        <f t="shared" si="613"/>
        <v>Tue</v>
      </c>
      <c r="K7839">
        <f t="shared" si="614"/>
        <v>28</v>
      </c>
      <c r="L7839" t="str">
        <f t="shared" si="615"/>
        <v>Feb</v>
      </c>
      <c r="M7839">
        <v>13</v>
      </c>
      <c r="N7839">
        <f t="shared" si="616"/>
        <v>3</v>
      </c>
      <c r="O7839" s="5">
        <f t="shared" si="617"/>
        <v>36.450000000000003</v>
      </c>
    </row>
    <row r="7840" spans="1:15" x14ac:dyDescent="0.25">
      <c r="A7840">
        <v>7929</v>
      </c>
      <c r="B7840">
        <v>3483</v>
      </c>
      <c r="C7840">
        <f>IF(COUNTIF($B$2:B7840,B7840)=1,1,0)</f>
        <v>1</v>
      </c>
      <c r="D7840" s="1">
        <v>44985</v>
      </c>
      <c r="E7840" s="2">
        <v>0.54849537037037033</v>
      </c>
      <c r="F7840">
        <v>124</v>
      </c>
      <c r="G7840" t="str">
        <f>IFERROR(INDEX(menu_items!$B:$B,MATCH(F7840,menu_items!$A:$A,0)),"Unknown value")</f>
        <v>Spaghetti</v>
      </c>
      <c r="H7840" t="str">
        <f>IFERROR(INDEX(menu_items!$C:$C,MATCH(F7840,menu_items!$A:$A,0)),"Unknown value")</f>
        <v>Italian</v>
      </c>
      <c r="I7840" s="5">
        <f>IFERROR(INDEX(menu_items!$D:$D,MATCH(F7840,menu_items!$A:$A,0)),0)</f>
        <v>14.5</v>
      </c>
      <c r="J7840" t="str">
        <f t="shared" si="613"/>
        <v>Tue</v>
      </c>
      <c r="K7840">
        <f t="shared" si="614"/>
        <v>28</v>
      </c>
      <c r="L7840" t="str">
        <f t="shared" si="615"/>
        <v>Feb</v>
      </c>
      <c r="M7840">
        <v>13</v>
      </c>
      <c r="N7840">
        <f t="shared" si="616"/>
        <v>3</v>
      </c>
      <c r="O7840" s="5">
        <f t="shared" si="617"/>
        <v>28.5</v>
      </c>
    </row>
    <row r="7841" spans="1:15" x14ac:dyDescent="0.25">
      <c r="A7841">
        <v>7930</v>
      </c>
      <c r="B7841">
        <v>3483</v>
      </c>
      <c r="C7841">
        <f>IF(COUNTIF($B$2:B7841,B7841)=1,1,0)</f>
        <v>0</v>
      </c>
      <c r="D7841" s="1">
        <v>44985</v>
      </c>
      <c r="E7841" s="2">
        <v>0.54849537037037033</v>
      </c>
      <c r="F7841">
        <v>105</v>
      </c>
      <c r="G7841" t="str">
        <f>IFERROR(INDEX(menu_items!$B:$B,MATCH(F7841,menu_items!$A:$A,0)),"Unknown value")</f>
        <v>Mac &amp; Cheese</v>
      </c>
      <c r="H7841" t="str">
        <f>IFERROR(INDEX(menu_items!$C:$C,MATCH(F7841,menu_items!$A:$A,0)),"Unknown value")</f>
        <v>American</v>
      </c>
      <c r="I7841" s="5">
        <f>IFERROR(INDEX(menu_items!$D:$D,MATCH(F7841,menu_items!$A:$A,0)),0)</f>
        <v>7</v>
      </c>
      <c r="J7841" t="str">
        <f t="shared" si="613"/>
        <v>Tue</v>
      </c>
      <c r="K7841">
        <f t="shared" si="614"/>
        <v>28</v>
      </c>
      <c r="L7841" t="str">
        <f t="shared" si="615"/>
        <v>Feb</v>
      </c>
      <c r="M7841">
        <v>13</v>
      </c>
      <c r="N7841">
        <f t="shared" si="616"/>
        <v>3</v>
      </c>
      <c r="O7841" s="5">
        <f t="shared" si="617"/>
        <v>28.5</v>
      </c>
    </row>
    <row r="7842" spans="1:15" x14ac:dyDescent="0.25">
      <c r="A7842">
        <v>7931</v>
      </c>
      <c r="B7842">
        <v>3483</v>
      </c>
      <c r="C7842">
        <f>IF(COUNTIF($B$2:B7842,B7842)=1,1,0)</f>
        <v>0</v>
      </c>
      <c r="D7842" s="1">
        <v>44985</v>
      </c>
      <c r="E7842" s="2">
        <v>0.54849537037037033</v>
      </c>
      <c r="F7842">
        <v>106</v>
      </c>
      <c r="G7842" t="str">
        <f>IFERROR(INDEX(menu_items!$B:$B,MATCH(F7842,menu_items!$A:$A,0)),"Unknown value")</f>
        <v>French Fries</v>
      </c>
      <c r="H7842" t="str">
        <f>IFERROR(INDEX(menu_items!$C:$C,MATCH(F7842,menu_items!$A:$A,0)),"Unknown value")</f>
        <v>American</v>
      </c>
      <c r="I7842" s="5">
        <f>IFERROR(INDEX(menu_items!$D:$D,MATCH(F7842,menu_items!$A:$A,0)),0)</f>
        <v>7</v>
      </c>
      <c r="J7842" t="str">
        <f t="shared" si="613"/>
        <v>Tue</v>
      </c>
      <c r="K7842">
        <f t="shared" si="614"/>
        <v>28</v>
      </c>
      <c r="L7842" t="str">
        <f t="shared" si="615"/>
        <v>Feb</v>
      </c>
      <c r="M7842">
        <v>13</v>
      </c>
      <c r="N7842">
        <f t="shared" si="616"/>
        <v>3</v>
      </c>
      <c r="O7842" s="5">
        <f t="shared" si="617"/>
        <v>28.5</v>
      </c>
    </row>
    <row r="7843" spans="1:15" x14ac:dyDescent="0.25">
      <c r="A7843">
        <v>7933</v>
      </c>
      <c r="B7843">
        <v>3484</v>
      </c>
      <c r="C7843">
        <f>IF(COUNTIF($B$2:B7843,B7843)=1,1,0)</f>
        <v>1</v>
      </c>
      <c r="D7843" s="1">
        <v>44985</v>
      </c>
      <c r="E7843" s="2">
        <v>0.5818402777777778</v>
      </c>
      <c r="F7843">
        <v>108</v>
      </c>
      <c r="G7843" t="str">
        <f>IFERROR(INDEX(menu_items!$B:$B,MATCH(F7843,menu_items!$A:$A,0)),"Unknown value")</f>
        <v>Tofu Pad Thai</v>
      </c>
      <c r="H7843" t="str">
        <f>IFERROR(INDEX(menu_items!$C:$C,MATCH(F7843,menu_items!$A:$A,0)),"Unknown value")</f>
        <v>Asian</v>
      </c>
      <c r="I7843" s="5">
        <f>IFERROR(INDEX(menu_items!$D:$D,MATCH(F7843,menu_items!$A:$A,0)),0)</f>
        <v>14.5</v>
      </c>
      <c r="J7843" t="str">
        <f t="shared" si="613"/>
        <v>Tue</v>
      </c>
      <c r="K7843">
        <f t="shared" si="614"/>
        <v>28</v>
      </c>
      <c r="L7843" t="str">
        <f t="shared" si="615"/>
        <v>Feb</v>
      </c>
      <c r="M7843">
        <v>13</v>
      </c>
      <c r="N7843">
        <f t="shared" si="616"/>
        <v>2</v>
      </c>
      <c r="O7843" s="5">
        <f t="shared" si="617"/>
        <v>26.45</v>
      </c>
    </row>
    <row r="7844" spans="1:15" x14ac:dyDescent="0.25">
      <c r="A7844">
        <v>7934</v>
      </c>
      <c r="B7844">
        <v>3484</v>
      </c>
      <c r="C7844">
        <f>IF(COUNTIF($B$2:B7844,B7844)=1,1,0)</f>
        <v>0</v>
      </c>
      <c r="D7844" s="1">
        <v>44985</v>
      </c>
      <c r="E7844" s="2">
        <v>0.5818402777777778</v>
      </c>
      <c r="F7844">
        <v>111</v>
      </c>
      <c r="G7844" t="str">
        <f>IFERROR(INDEX(menu_items!$B:$B,MATCH(F7844,menu_items!$A:$A,0)),"Unknown value")</f>
        <v>California Roll</v>
      </c>
      <c r="H7844" t="str">
        <f>IFERROR(INDEX(menu_items!$C:$C,MATCH(F7844,menu_items!$A:$A,0)),"Unknown value")</f>
        <v>Asian</v>
      </c>
      <c r="I7844" s="5">
        <f>IFERROR(INDEX(menu_items!$D:$D,MATCH(F7844,menu_items!$A:$A,0)),0)</f>
        <v>11.95</v>
      </c>
      <c r="J7844" t="str">
        <f t="shared" si="613"/>
        <v>Tue</v>
      </c>
      <c r="K7844">
        <f t="shared" si="614"/>
        <v>28</v>
      </c>
      <c r="L7844" t="str">
        <f t="shared" si="615"/>
        <v>Feb</v>
      </c>
      <c r="M7844">
        <v>13</v>
      </c>
      <c r="N7844">
        <f t="shared" si="616"/>
        <v>2</v>
      </c>
      <c r="O7844" s="5">
        <f t="shared" si="617"/>
        <v>26.45</v>
      </c>
    </row>
    <row r="7845" spans="1:15" x14ac:dyDescent="0.25">
      <c r="A7845">
        <v>7935</v>
      </c>
      <c r="B7845">
        <v>3485</v>
      </c>
      <c r="C7845">
        <f>IF(COUNTIF($B$2:B7845,B7845)=1,1,0)</f>
        <v>1</v>
      </c>
      <c r="D7845" s="1">
        <v>44985</v>
      </c>
      <c r="E7845" s="2">
        <v>0.58530092592592597</v>
      </c>
      <c r="F7845">
        <v>122</v>
      </c>
      <c r="G7845" t="str">
        <f>IFERROR(INDEX(menu_items!$B:$B,MATCH(F7845,menu_items!$A:$A,0)),"Unknown value")</f>
        <v>Chips &amp; Salsa</v>
      </c>
      <c r="H7845" t="str">
        <f>IFERROR(INDEX(menu_items!$C:$C,MATCH(F7845,menu_items!$A:$A,0)),"Unknown value")</f>
        <v>Mexican</v>
      </c>
      <c r="I7845" s="5">
        <f>IFERROR(INDEX(menu_items!$D:$D,MATCH(F7845,menu_items!$A:$A,0)),0)</f>
        <v>7</v>
      </c>
      <c r="J7845" t="str">
        <f t="shared" si="613"/>
        <v>Tue</v>
      </c>
      <c r="K7845">
        <f t="shared" si="614"/>
        <v>28</v>
      </c>
      <c r="L7845" t="str">
        <f t="shared" si="615"/>
        <v>Feb</v>
      </c>
      <c r="M7845">
        <v>14</v>
      </c>
      <c r="N7845">
        <f t="shared" si="616"/>
        <v>1</v>
      </c>
      <c r="O7845" s="5">
        <f t="shared" si="617"/>
        <v>7</v>
      </c>
    </row>
    <row r="7846" spans="1:15" x14ac:dyDescent="0.25">
      <c r="A7846">
        <v>7936</v>
      </c>
      <c r="B7846">
        <v>3486</v>
      </c>
      <c r="C7846">
        <f>IF(COUNTIF($B$2:B7846,B7846)=1,1,0)</f>
        <v>1</v>
      </c>
      <c r="D7846" s="1">
        <v>44985</v>
      </c>
      <c r="E7846" s="2">
        <v>0.59042824074074074</v>
      </c>
      <c r="F7846">
        <v>126</v>
      </c>
      <c r="G7846" t="str">
        <f>IFERROR(INDEX(menu_items!$B:$B,MATCH(F7846,menu_items!$A:$A,0)),"Unknown value")</f>
        <v>Fettuccine Alfredo</v>
      </c>
      <c r="H7846" t="str">
        <f>IFERROR(INDEX(menu_items!$C:$C,MATCH(F7846,menu_items!$A:$A,0)),"Unknown value")</f>
        <v>Italian</v>
      </c>
      <c r="I7846" s="5">
        <f>IFERROR(INDEX(menu_items!$D:$D,MATCH(F7846,menu_items!$A:$A,0)),0)</f>
        <v>14.5</v>
      </c>
      <c r="J7846" t="str">
        <f t="shared" si="613"/>
        <v>Tue</v>
      </c>
      <c r="K7846">
        <f t="shared" si="614"/>
        <v>28</v>
      </c>
      <c r="L7846" t="str">
        <f t="shared" si="615"/>
        <v>Feb</v>
      </c>
      <c r="M7846">
        <v>14</v>
      </c>
      <c r="N7846">
        <f t="shared" si="616"/>
        <v>1</v>
      </c>
      <c r="O7846" s="5">
        <f t="shared" si="617"/>
        <v>14.5</v>
      </c>
    </row>
    <row r="7847" spans="1:15" x14ac:dyDescent="0.25">
      <c r="A7847">
        <v>7937</v>
      </c>
      <c r="B7847">
        <v>3487</v>
      </c>
      <c r="C7847">
        <f>IF(COUNTIF($B$2:B7847,B7847)=1,1,0)</f>
        <v>1</v>
      </c>
      <c r="D7847" s="1">
        <v>44985</v>
      </c>
      <c r="E7847" s="2">
        <v>0.5978472222222222</v>
      </c>
      <c r="F7847">
        <v>115</v>
      </c>
      <c r="G7847" t="str">
        <f>IFERROR(INDEX(menu_items!$B:$B,MATCH(F7847,menu_items!$A:$A,0)),"Unknown value")</f>
        <v>Chicken Tacos</v>
      </c>
      <c r="H7847" t="str">
        <f>IFERROR(INDEX(menu_items!$C:$C,MATCH(F7847,menu_items!$A:$A,0)),"Unknown value")</f>
        <v>Mexican</v>
      </c>
      <c r="I7847" s="5">
        <f>IFERROR(INDEX(menu_items!$D:$D,MATCH(F7847,menu_items!$A:$A,0)),0)</f>
        <v>11.95</v>
      </c>
      <c r="J7847" t="str">
        <f t="shared" ref="J7847:J7909" si="618">TEXT(D7847,"ddd")</f>
        <v>Tue</v>
      </c>
      <c r="K7847">
        <f t="shared" ref="K7847:K7909" si="619">DAY(D7847)</f>
        <v>28</v>
      </c>
      <c r="L7847" t="str">
        <f t="shared" ref="L7847:L7909" si="620">TEXT(D7847,"mmm")</f>
        <v>Feb</v>
      </c>
      <c r="M7847">
        <v>14</v>
      </c>
      <c r="N7847">
        <f t="shared" si="616"/>
        <v>1</v>
      </c>
      <c r="O7847" s="5">
        <f t="shared" si="617"/>
        <v>11.95</v>
      </c>
    </row>
    <row r="7848" spans="1:15" x14ac:dyDescent="0.25">
      <c r="A7848">
        <v>7938</v>
      </c>
      <c r="B7848">
        <v>3488</v>
      </c>
      <c r="C7848">
        <f>IF(COUNTIF($B$2:B7848,B7848)=1,1,0)</f>
        <v>1</v>
      </c>
      <c r="D7848" s="1">
        <v>44985</v>
      </c>
      <c r="E7848" s="2">
        <v>0.61944444444444446</v>
      </c>
      <c r="F7848">
        <v>124</v>
      </c>
      <c r="G7848" t="str">
        <f>IFERROR(INDEX(menu_items!$B:$B,MATCH(F7848,menu_items!$A:$A,0)),"Unknown value")</f>
        <v>Spaghetti</v>
      </c>
      <c r="H7848" t="str">
        <f>IFERROR(INDEX(menu_items!$C:$C,MATCH(F7848,menu_items!$A:$A,0)),"Unknown value")</f>
        <v>Italian</v>
      </c>
      <c r="I7848" s="5">
        <f>IFERROR(INDEX(menu_items!$D:$D,MATCH(F7848,menu_items!$A:$A,0)),0)</f>
        <v>14.5</v>
      </c>
      <c r="J7848" t="str">
        <f t="shared" si="618"/>
        <v>Tue</v>
      </c>
      <c r="K7848">
        <f t="shared" si="619"/>
        <v>28</v>
      </c>
      <c r="L7848" t="str">
        <f t="shared" si="620"/>
        <v>Feb</v>
      </c>
      <c r="M7848">
        <v>14</v>
      </c>
      <c r="N7848">
        <f t="shared" si="616"/>
        <v>2</v>
      </c>
      <c r="O7848" s="5">
        <f t="shared" si="617"/>
        <v>27.45</v>
      </c>
    </row>
    <row r="7849" spans="1:15" x14ac:dyDescent="0.25">
      <c r="A7849">
        <v>7939</v>
      </c>
      <c r="B7849">
        <v>3488</v>
      </c>
      <c r="C7849">
        <f>IF(COUNTIF($B$2:B7849,B7849)=1,1,0)</f>
        <v>0</v>
      </c>
      <c r="D7849" s="1">
        <v>44985</v>
      </c>
      <c r="E7849" s="2">
        <v>0.61944444444444446</v>
      </c>
      <c r="F7849">
        <v>117</v>
      </c>
      <c r="G7849" t="str">
        <f>IFERROR(INDEX(menu_items!$B:$B,MATCH(F7849,menu_items!$A:$A,0)),"Unknown value")</f>
        <v>Chicken Burrito</v>
      </c>
      <c r="H7849" t="str">
        <f>IFERROR(INDEX(menu_items!$C:$C,MATCH(F7849,menu_items!$A:$A,0)),"Unknown value")</f>
        <v>Mexican</v>
      </c>
      <c r="I7849" s="5">
        <f>IFERROR(INDEX(menu_items!$D:$D,MATCH(F7849,menu_items!$A:$A,0)),0)</f>
        <v>12.95</v>
      </c>
      <c r="J7849" t="str">
        <f t="shared" si="618"/>
        <v>Tue</v>
      </c>
      <c r="K7849">
        <f t="shared" si="619"/>
        <v>28</v>
      </c>
      <c r="L7849" t="str">
        <f t="shared" si="620"/>
        <v>Feb</v>
      </c>
      <c r="M7849">
        <v>14</v>
      </c>
      <c r="N7849">
        <f t="shared" si="616"/>
        <v>2</v>
      </c>
      <c r="O7849" s="5">
        <f t="shared" si="617"/>
        <v>27.45</v>
      </c>
    </row>
    <row r="7850" spans="1:15" x14ac:dyDescent="0.25">
      <c r="A7850">
        <v>7940</v>
      </c>
      <c r="B7850">
        <v>3489</v>
      </c>
      <c r="C7850">
        <f>IF(COUNTIF($B$2:B7850,B7850)=1,1,0)</f>
        <v>1</v>
      </c>
      <c r="D7850" s="1">
        <v>44985</v>
      </c>
      <c r="E7850" s="2">
        <v>0.63105324074074076</v>
      </c>
      <c r="F7850">
        <v>101</v>
      </c>
      <c r="G7850" t="str">
        <f>IFERROR(INDEX(menu_items!$B:$B,MATCH(F7850,menu_items!$A:$A,0)),"Unknown value")</f>
        <v>Hamburger</v>
      </c>
      <c r="H7850" t="str">
        <f>IFERROR(INDEX(menu_items!$C:$C,MATCH(F7850,menu_items!$A:$A,0)),"Unknown value")</f>
        <v>American</v>
      </c>
      <c r="I7850" s="5">
        <f>IFERROR(INDEX(menu_items!$D:$D,MATCH(F7850,menu_items!$A:$A,0)),0)</f>
        <v>12.95</v>
      </c>
      <c r="J7850" t="str">
        <f t="shared" si="618"/>
        <v>Tue</v>
      </c>
      <c r="K7850">
        <f t="shared" si="619"/>
        <v>28</v>
      </c>
      <c r="L7850" t="str">
        <f t="shared" si="620"/>
        <v>Feb</v>
      </c>
      <c r="M7850">
        <v>15</v>
      </c>
      <c r="N7850">
        <f t="shared" si="616"/>
        <v>1</v>
      </c>
      <c r="O7850" s="5">
        <f t="shared" si="617"/>
        <v>12.95</v>
      </c>
    </row>
    <row r="7851" spans="1:15" x14ac:dyDescent="0.25">
      <c r="A7851">
        <v>7941</v>
      </c>
      <c r="B7851">
        <v>3490</v>
      </c>
      <c r="C7851">
        <f>IF(COUNTIF($B$2:B7851,B7851)=1,1,0)</f>
        <v>1</v>
      </c>
      <c r="D7851" s="1">
        <v>44985</v>
      </c>
      <c r="E7851" s="2">
        <v>0.64329861111111108</v>
      </c>
      <c r="F7851">
        <v>101</v>
      </c>
      <c r="G7851" t="str">
        <f>IFERROR(INDEX(menu_items!$B:$B,MATCH(F7851,menu_items!$A:$A,0)),"Unknown value")</f>
        <v>Hamburger</v>
      </c>
      <c r="H7851" t="str">
        <f>IFERROR(INDEX(menu_items!$C:$C,MATCH(F7851,menu_items!$A:$A,0)),"Unknown value")</f>
        <v>American</v>
      </c>
      <c r="I7851" s="5">
        <f>IFERROR(INDEX(menu_items!$D:$D,MATCH(F7851,menu_items!$A:$A,0)),0)</f>
        <v>12.95</v>
      </c>
      <c r="J7851" t="str">
        <f t="shared" si="618"/>
        <v>Tue</v>
      </c>
      <c r="K7851">
        <f t="shared" si="619"/>
        <v>28</v>
      </c>
      <c r="L7851" t="str">
        <f t="shared" si="620"/>
        <v>Feb</v>
      </c>
      <c r="M7851">
        <v>15</v>
      </c>
      <c r="N7851">
        <f t="shared" si="616"/>
        <v>3</v>
      </c>
      <c r="O7851" s="5">
        <f t="shared" si="617"/>
        <v>45.849999999999994</v>
      </c>
    </row>
    <row r="7852" spans="1:15" x14ac:dyDescent="0.25">
      <c r="A7852">
        <v>7942</v>
      </c>
      <c r="B7852">
        <v>3490</v>
      </c>
      <c r="C7852">
        <f>IF(COUNTIF($B$2:B7852,B7852)=1,1,0)</f>
        <v>0</v>
      </c>
      <c r="D7852" s="1">
        <v>44985</v>
      </c>
      <c r="E7852" s="2">
        <v>0.64329861111111108</v>
      </c>
      <c r="F7852">
        <v>112</v>
      </c>
      <c r="G7852" t="str">
        <f>IFERROR(INDEX(menu_items!$B:$B,MATCH(F7852,menu_items!$A:$A,0)),"Unknown value")</f>
        <v>Salmon Roll</v>
      </c>
      <c r="H7852" t="str">
        <f>IFERROR(INDEX(menu_items!$C:$C,MATCH(F7852,menu_items!$A:$A,0)),"Unknown value")</f>
        <v>Asian</v>
      </c>
      <c r="I7852" s="5">
        <f>IFERROR(INDEX(menu_items!$D:$D,MATCH(F7852,menu_items!$A:$A,0)),0)</f>
        <v>14.95</v>
      </c>
      <c r="J7852" t="str">
        <f t="shared" si="618"/>
        <v>Tue</v>
      </c>
      <c r="K7852">
        <f t="shared" si="619"/>
        <v>28</v>
      </c>
      <c r="L7852" t="str">
        <f t="shared" si="620"/>
        <v>Feb</v>
      </c>
      <c r="M7852">
        <v>15</v>
      </c>
      <c r="N7852">
        <f t="shared" si="616"/>
        <v>3</v>
      </c>
      <c r="O7852" s="5">
        <f t="shared" si="617"/>
        <v>45.849999999999994</v>
      </c>
    </row>
    <row r="7853" spans="1:15" x14ac:dyDescent="0.25">
      <c r="A7853">
        <v>7943</v>
      </c>
      <c r="B7853">
        <v>3490</v>
      </c>
      <c r="C7853">
        <f>IF(COUNTIF($B$2:B7853,B7853)=1,1,0)</f>
        <v>0</v>
      </c>
      <c r="D7853" s="1">
        <v>44985</v>
      </c>
      <c r="E7853" s="2">
        <v>0.64329861111111108</v>
      </c>
      <c r="F7853">
        <v>131</v>
      </c>
      <c r="G7853" t="str">
        <f>IFERROR(INDEX(menu_items!$B:$B,MATCH(F7853,menu_items!$A:$A,0)),"Unknown value")</f>
        <v>Chicken Parmesan</v>
      </c>
      <c r="H7853" t="str">
        <f>IFERROR(INDEX(menu_items!$C:$C,MATCH(F7853,menu_items!$A:$A,0)),"Unknown value")</f>
        <v>Italian</v>
      </c>
      <c r="I7853" s="5">
        <f>IFERROR(INDEX(menu_items!$D:$D,MATCH(F7853,menu_items!$A:$A,0)),0)</f>
        <v>17.95</v>
      </c>
      <c r="J7853" t="str">
        <f t="shared" si="618"/>
        <v>Tue</v>
      </c>
      <c r="K7853">
        <f t="shared" si="619"/>
        <v>28</v>
      </c>
      <c r="L7853" t="str">
        <f t="shared" si="620"/>
        <v>Feb</v>
      </c>
      <c r="M7853">
        <v>15</v>
      </c>
      <c r="N7853">
        <f t="shared" si="616"/>
        <v>3</v>
      </c>
      <c r="O7853" s="5">
        <f t="shared" si="617"/>
        <v>45.849999999999994</v>
      </c>
    </row>
    <row r="7854" spans="1:15" x14ac:dyDescent="0.25">
      <c r="A7854">
        <v>7944</v>
      </c>
      <c r="B7854">
        <v>3491</v>
      </c>
      <c r="C7854">
        <f>IF(COUNTIF($B$2:B7854,B7854)=1,1,0)</f>
        <v>1</v>
      </c>
      <c r="D7854" s="1">
        <v>44985</v>
      </c>
      <c r="E7854" s="2">
        <v>0.65613425925925928</v>
      </c>
      <c r="F7854">
        <v>112</v>
      </c>
      <c r="G7854" t="str">
        <f>IFERROR(INDEX(menu_items!$B:$B,MATCH(F7854,menu_items!$A:$A,0)),"Unknown value")</f>
        <v>Salmon Roll</v>
      </c>
      <c r="H7854" t="str">
        <f>IFERROR(INDEX(menu_items!$C:$C,MATCH(F7854,menu_items!$A:$A,0)),"Unknown value")</f>
        <v>Asian</v>
      </c>
      <c r="I7854" s="5">
        <f>IFERROR(INDEX(menu_items!$D:$D,MATCH(F7854,menu_items!$A:$A,0)),0)</f>
        <v>14.95</v>
      </c>
      <c r="J7854" t="str">
        <f t="shared" si="618"/>
        <v>Tue</v>
      </c>
      <c r="K7854">
        <f t="shared" si="619"/>
        <v>28</v>
      </c>
      <c r="L7854" t="str">
        <f t="shared" si="620"/>
        <v>Feb</v>
      </c>
      <c r="M7854">
        <v>15</v>
      </c>
      <c r="N7854">
        <f t="shared" si="616"/>
        <v>1</v>
      </c>
      <c r="O7854" s="5">
        <f t="shared" si="617"/>
        <v>14.95</v>
      </c>
    </row>
    <row r="7855" spans="1:15" x14ac:dyDescent="0.25">
      <c r="A7855">
        <v>7945</v>
      </c>
      <c r="B7855">
        <v>3492</v>
      </c>
      <c r="C7855">
        <f>IF(COUNTIF($B$2:B7855,B7855)=1,1,0)</f>
        <v>1</v>
      </c>
      <c r="D7855" s="1">
        <v>44985</v>
      </c>
      <c r="E7855" s="2">
        <v>0.66769675925925931</v>
      </c>
      <c r="F7855">
        <v>128</v>
      </c>
      <c r="G7855" t="str">
        <f>IFERROR(INDEX(menu_items!$B:$B,MATCH(F7855,menu_items!$A:$A,0)),"Unknown value")</f>
        <v>Cheese Lasagna</v>
      </c>
      <c r="H7855" t="str">
        <f>IFERROR(INDEX(menu_items!$C:$C,MATCH(F7855,menu_items!$A:$A,0)),"Unknown value")</f>
        <v>Italian</v>
      </c>
      <c r="I7855" s="5">
        <f>IFERROR(INDEX(menu_items!$D:$D,MATCH(F7855,menu_items!$A:$A,0)),0)</f>
        <v>15.5</v>
      </c>
      <c r="J7855" t="str">
        <f t="shared" si="618"/>
        <v>Tue</v>
      </c>
      <c r="K7855">
        <f t="shared" si="619"/>
        <v>28</v>
      </c>
      <c r="L7855" t="str">
        <f t="shared" si="620"/>
        <v>Feb</v>
      </c>
      <c r="M7855">
        <v>16</v>
      </c>
      <c r="N7855">
        <f t="shared" si="616"/>
        <v>2</v>
      </c>
      <c r="O7855" s="5">
        <f t="shared" si="617"/>
        <v>22.5</v>
      </c>
    </row>
    <row r="7856" spans="1:15" x14ac:dyDescent="0.25">
      <c r="A7856">
        <v>7946</v>
      </c>
      <c r="B7856">
        <v>3492</v>
      </c>
      <c r="C7856">
        <f>IF(COUNTIF($B$2:B7856,B7856)=1,1,0)</f>
        <v>0</v>
      </c>
      <c r="D7856" s="1">
        <v>44985</v>
      </c>
      <c r="E7856" s="2">
        <v>0.66769675925925931</v>
      </c>
      <c r="F7856">
        <v>105</v>
      </c>
      <c r="G7856" t="str">
        <f>IFERROR(INDEX(menu_items!$B:$B,MATCH(F7856,menu_items!$A:$A,0)),"Unknown value")</f>
        <v>Mac &amp; Cheese</v>
      </c>
      <c r="H7856" t="str">
        <f>IFERROR(INDEX(menu_items!$C:$C,MATCH(F7856,menu_items!$A:$A,0)),"Unknown value")</f>
        <v>American</v>
      </c>
      <c r="I7856" s="5">
        <f>IFERROR(INDEX(menu_items!$D:$D,MATCH(F7856,menu_items!$A:$A,0)),0)</f>
        <v>7</v>
      </c>
      <c r="J7856" t="str">
        <f t="shared" si="618"/>
        <v>Tue</v>
      </c>
      <c r="K7856">
        <f t="shared" si="619"/>
        <v>28</v>
      </c>
      <c r="L7856" t="str">
        <f t="shared" si="620"/>
        <v>Feb</v>
      </c>
      <c r="M7856">
        <v>16</v>
      </c>
      <c r="N7856">
        <f t="shared" si="616"/>
        <v>2</v>
      </c>
      <c r="O7856" s="5">
        <f t="shared" si="617"/>
        <v>22.5</v>
      </c>
    </row>
    <row r="7857" spans="1:15" x14ac:dyDescent="0.25">
      <c r="A7857">
        <v>7947</v>
      </c>
      <c r="B7857">
        <v>3493</v>
      </c>
      <c r="C7857">
        <f>IF(COUNTIF($B$2:B7857,B7857)=1,1,0)</f>
        <v>1</v>
      </c>
      <c r="D7857" s="1">
        <v>44985</v>
      </c>
      <c r="E7857" s="2">
        <v>0.68759259259259264</v>
      </c>
      <c r="F7857">
        <v>103</v>
      </c>
      <c r="G7857" t="str">
        <f>IFERROR(INDEX(menu_items!$B:$B,MATCH(F7857,menu_items!$A:$A,0)),"Unknown value")</f>
        <v>Hot Dog</v>
      </c>
      <c r="H7857" t="str">
        <f>IFERROR(INDEX(menu_items!$C:$C,MATCH(F7857,menu_items!$A:$A,0)),"Unknown value")</f>
        <v>American</v>
      </c>
      <c r="I7857" s="5">
        <f>IFERROR(INDEX(menu_items!$D:$D,MATCH(F7857,menu_items!$A:$A,0)),0)</f>
        <v>9</v>
      </c>
      <c r="J7857" t="str">
        <f t="shared" si="618"/>
        <v>Tue</v>
      </c>
      <c r="K7857">
        <f t="shared" si="619"/>
        <v>28</v>
      </c>
      <c r="L7857" t="str">
        <f t="shared" si="620"/>
        <v>Feb</v>
      </c>
      <c r="M7857">
        <v>16</v>
      </c>
      <c r="N7857">
        <f t="shared" si="616"/>
        <v>4</v>
      </c>
      <c r="O7857" s="5">
        <f t="shared" si="617"/>
        <v>53.400000000000006</v>
      </c>
    </row>
    <row r="7858" spans="1:15" x14ac:dyDescent="0.25">
      <c r="A7858">
        <v>7948</v>
      </c>
      <c r="B7858">
        <v>3493</v>
      </c>
      <c r="C7858">
        <f>IF(COUNTIF($B$2:B7858,B7858)=1,1,0)</f>
        <v>0</v>
      </c>
      <c r="D7858" s="1">
        <v>44985</v>
      </c>
      <c r="E7858" s="2">
        <v>0.68759259259259264</v>
      </c>
      <c r="F7858">
        <v>124</v>
      </c>
      <c r="G7858" t="str">
        <f>IFERROR(INDEX(menu_items!$B:$B,MATCH(F7858,menu_items!$A:$A,0)),"Unknown value")</f>
        <v>Spaghetti</v>
      </c>
      <c r="H7858" t="str">
        <f>IFERROR(INDEX(menu_items!$C:$C,MATCH(F7858,menu_items!$A:$A,0)),"Unknown value")</f>
        <v>Italian</v>
      </c>
      <c r="I7858" s="5">
        <f>IFERROR(INDEX(menu_items!$D:$D,MATCH(F7858,menu_items!$A:$A,0)),0)</f>
        <v>14.5</v>
      </c>
      <c r="J7858" t="str">
        <f t="shared" si="618"/>
        <v>Tue</v>
      </c>
      <c r="K7858">
        <f t="shared" si="619"/>
        <v>28</v>
      </c>
      <c r="L7858" t="str">
        <f t="shared" si="620"/>
        <v>Feb</v>
      </c>
      <c r="M7858">
        <v>16</v>
      </c>
      <c r="N7858">
        <f t="shared" si="616"/>
        <v>4</v>
      </c>
      <c r="O7858" s="5">
        <f t="shared" si="617"/>
        <v>53.400000000000006</v>
      </c>
    </row>
    <row r="7859" spans="1:15" x14ac:dyDescent="0.25">
      <c r="A7859">
        <v>7949</v>
      </c>
      <c r="B7859">
        <v>3493</v>
      </c>
      <c r="C7859">
        <f>IF(COUNTIF($B$2:B7859,B7859)=1,1,0)</f>
        <v>0</v>
      </c>
      <c r="D7859" s="1">
        <v>44985</v>
      </c>
      <c r="E7859" s="2">
        <v>0.68759259259259264</v>
      </c>
      <c r="F7859">
        <v>112</v>
      </c>
      <c r="G7859" t="str">
        <f>IFERROR(INDEX(menu_items!$B:$B,MATCH(F7859,menu_items!$A:$A,0)),"Unknown value")</f>
        <v>Salmon Roll</v>
      </c>
      <c r="H7859" t="str">
        <f>IFERROR(INDEX(menu_items!$C:$C,MATCH(F7859,menu_items!$A:$A,0)),"Unknown value")</f>
        <v>Asian</v>
      </c>
      <c r="I7859" s="5">
        <f>IFERROR(INDEX(menu_items!$D:$D,MATCH(F7859,menu_items!$A:$A,0)),0)</f>
        <v>14.95</v>
      </c>
      <c r="J7859" t="str">
        <f t="shared" si="618"/>
        <v>Tue</v>
      </c>
      <c r="K7859">
        <f t="shared" si="619"/>
        <v>28</v>
      </c>
      <c r="L7859" t="str">
        <f t="shared" si="620"/>
        <v>Feb</v>
      </c>
      <c r="M7859">
        <v>16</v>
      </c>
      <c r="N7859">
        <f t="shared" si="616"/>
        <v>4</v>
      </c>
      <c r="O7859" s="5">
        <f t="shared" si="617"/>
        <v>53.400000000000006</v>
      </c>
    </row>
    <row r="7860" spans="1:15" x14ac:dyDescent="0.25">
      <c r="A7860">
        <v>7950</v>
      </c>
      <c r="B7860">
        <v>3493</v>
      </c>
      <c r="C7860">
        <f>IF(COUNTIF($B$2:B7860,B7860)=1,1,0)</f>
        <v>0</v>
      </c>
      <c r="D7860" s="1">
        <v>44985</v>
      </c>
      <c r="E7860" s="2">
        <v>0.68759259259259264</v>
      </c>
      <c r="F7860">
        <v>118</v>
      </c>
      <c r="G7860" t="str">
        <f>IFERROR(INDEX(menu_items!$B:$B,MATCH(F7860,menu_items!$A:$A,0)),"Unknown value")</f>
        <v>Steak Burrito</v>
      </c>
      <c r="H7860" t="str">
        <f>IFERROR(INDEX(menu_items!$C:$C,MATCH(F7860,menu_items!$A:$A,0)),"Unknown value")</f>
        <v>Mexican</v>
      </c>
      <c r="I7860" s="5">
        <f>IFERROR(INDEX(menu_items!$D:$D,MATCH(F7860,menu_items!$A:$A,0)),0)</f>
        <v>14.95</v>
      </c>
      <c r="J7860" t="str">
        <f t="shared" si="618"/>
        <v>Tue</v>
      </c>
      <c r="K7860">
        <f t="shared" si="619"/>
        <v>28</v>
      </c>
      <c r="L7860" t="str">
        <f t="shared" si="620"/>
        <v>Feb</v>
      </c>
      <c r="M7860">
        <v>16</v>
      </c>
      <c r="N7860">
        <f t="shared" si="616"/>
        <v>4</v>
      </c>
      <c r="O7860" s="5">
        <f t="shared" si="617"/>
        <v>53.400000000000006</v>
      </c>
    </row>
    <row r="7861" spans="1:15" x14ac:dyDescent="0.25">
      <c r="A7861">
        <v>7951</v>
      </c>
      <c r="B7861">
        <v>3494</v>
      </c>
      <c r="C7861">
        <f>IF(COUNTIF($B$2:B7861,B7861)=1,1,0)</f>
        <v>1</v>
      </c>
      <c r="D7861" s="1">
        <v>44985</v>
      </c>
      <c r="E7861" s="2">
        <v>0.69068287037037035</v>
      </c>
      <c r="F7861">
        <v>126</v>
      </c>
      <c r="G7861" t="str">
        <f>IFERROR(INDEX(menu_items!$B:$B,MATCH(F7861,menu_items!$A:$A,0)),"Unknown value")</f>
        <v>Fettuccine Alfredo</v>
      </c>
      <c r="H7861" t="str">
        <f>IFERROR(INDEX(menu_items!$C:$C,MATCH(F7861,menu_items!$A:$A,0)),"Unknown value")</f>
        <v>Italian</v>
      </c>
      <c r="I7861" s="5">
        <f>IFERROR(INDEX(menu_items!$D:$D,MATCH(F7861,menu_items!$A:$A,0)),0)</f>
        <v>14.5</v>
      </c>
      <c r="J7861" t="str">
        <f t="shared" si="618"/>
        <v>Tue</v>
      </c>
      <c r="K7861">
        <f t="shared" si="619"/>
        <v>28</v>
      </c>
      <c r="L7861" t="str">
        <f t="shared" si="620"/>
        <v>Feb</v>
      </c>
      <c r="M7861">
        <v>16</v>
      </c>
      <c r="N7861">
        <f t="shared" si="616"/>
        <v>3</v>
      </c>
      <c r="O7861" s="5">
        <f t="shared" si="617"/>
        <v>39.450000000000003</v>
      </c>
    </row>
    <row r="7862" spans="1:15" x14ac:dyDescent="0.25">
      <c r="A7862">
        <v>7952</v>
      </c>
      <c r="B7862">
        <v>3494</v>
      </c>
      <c r="C7862">
        <f>IF(COUNTIF($B$2:B7862,B7862)=1,1,0)</f>
        <v>0</v>
      </c>
      <c r="D7862" s="1">
        <v>44985</v>
      </c>
      <c r="E7862" s="2">
        <v>0.69068287037037035</v>
      </c>
      <c r="F7862">
        <v>109</v>
      </c>
      <c r="G7862" t="str">
        <f>IFERROR(INDEX(menu_items!$B:$B,MATCH(F7862,menu_items!$A:$A,0)),"Unknown value")</f>
        <v>Korean Beef Bowl</v>
      </c>
      <c r="H7862" t="str">
        <f>IFERROR(INDEX(menu_items!$C:$C,MATCH(F7862,menu_items!$A:$A,0)),"Unknown value")</f>
        <v>Asian</v>
      </c>
      <c r="I7862" s="5">
        <f>IFERROR(INDEX(menu_items!$D:$D,MATCH(F7862,menu_items!$A:$A,0)),0)</f>
        <v>17.95</v>
      </c>
      <c r="J7862" t="str">
        <f t="shared" si="618"/>
        <v>Tue</v>
      </c>
      <c r="K7862">
        <f t="shared" si="619"/>
        <v>28</v>
      </c>
      <c r="L7862" t="str">
        <f t="shared" si="620"/>
        <v>Feb</v>
      </c>
      <c r="M7862">
        <v>16</v>
      </c>
      <c r="N7862">
        <f t="shared" si="616"/>
        <v>3</v>
      </c>
      <c r="O7862" s="5">
        <f t="shared" si="617"/>
        <v>39.450000000000003</v>
      </c>
    </row>
    <row r="7863" spans="1:15" x14ac:dyDescent="0.25">
      <c r="A7863">
        <v>7953</v>
      </c>
      <c r="B7863">
        <v>3494</v>
      </c>
      <c r="C7863">
        <f>IF(COUNTIF($B$2:B7863,B7863)=1,1,0)</f>
        <v>0</v>
      </c>
      <c r="D7863" s="1">
        <v>44985</v>
      </c>
      <c r="E7863" s="2">
        <v>0.69068287037037035</v>
      </c>
      <c r="F7863">
        <v>122</v>
      </c>
      <c r="G7863" t="str">
        <f>IFERROR(INDEX(menu_items!$B:$B,MATCH(F7863,menu_items!$A:$A,0)),"Unknown value")</f>
        <v>Chips &amp; Salsa</v>
      </c>
      <c r="H7863" t="str">
        <f>IFERROR(INDEX(menu_items!$C:$C,MATCH(F7863,menu_items!$A:$A,0)),"Unknown value")</f>
        <v>Mexican</v>
      </c>
      <c r="I7863" s="5">
        <f>IFERROR(INDEX(menu_items!$D:$D,MATCH(F7863,menu_items!$A:$A,0)),0)</f>
        <v>7</v>
      </c>
      <c r="J7863" t="str">
        <f t="shared" si="618"/>
        <v>Tue</v>
      </c>
      <c r="K7863">
        <f t="shared" si="619"/>
        <v>28</v>
      </c>
      <c r="L7863" t="str">
        <f t="shared" si="620"/>
        <v>Feb</v>
      </c>
      <c r="M7863">
        <v>16</v>
      </c>
      <c r="N7863">
        <f t="shared" si="616"/>
        <v>3</v>
      </c>
      <c r="O7863" s="5">
        <f t="shared" si="617"/>
        <v>39.450000000000003</v>
      </c>
    </row>
    <row r="7864" spans="1:15" x14ac:dyDescent="0.25">
      <c r="A7864">
        <v>7954</v>
      </c>
      <c r="B7864">
        <v>3495</v>
      </c>
      <c r="C7864">
        <f>IF(COUNTIF($B$2:B7864,B7864)=1,1,0)</f>
        <v>1</v>
      </c>
      <c r="D7864" s="1">
        <v>44985</v>
      </c>
      <c r="E7864" s="2">
        <v>0.7049305555555555</v>
      </c>
      <c r="F7864">
        <v>125</v>
      </c>
      <c r="G7864" t="str">
        <f>IFERROR(INDEX(menu_items!$B:$B,MATCH(F7864,menu_items!$A:$A,0)),"Unknown value")</f>
        <v>Spaghetti &amp; Meatballs</v>
      </c>
      <c r="H7864" t="str">
        <f>IFERROR(INDEX(menu_items!$C:$C,MATCH(F7864,menu_items!$A:$A,0)),"Unknown value")</f>
        <v>Italian</v>
      </c>
      <c r="I7864" s="5">
        <f>IFERROR(INDEX(menu_items!$D:$D,MATCH(F7864,menu_items!$A:$A,0)),0)</f>
        <v>17.95</v>
      </c>
      <c r="J7864" t="str">
        <f t="shared" si="618"/>
        <v>Tue</v>
      </c>
      <c r="K7864">
        <f t="shared" si="619"/>
        <v>28</v>
      </c>
      <c r="L7864" t="str">
        <f t="shared" si="620"/>
        <v>Feb</v>
      </c>
      <c r="M7864">
        <v>16</v>
      </c>
      <c r="N7864">
        <f t="shared" si="616"/>
        <v>2</v>
      </c>
      <c r="O7864" s="5">
        <f t="shared" si="617"/>
        <v>35.9</v>
      </c>
    </row>
    <row r="7865" spans="1:15" x14ac:dyDescent="0.25">
      <c r="A7865">
        <v>7955</v>
      </c>
      <c r="B7865">
        <v>3495</v>
      </c>
      <c r="C7865">
        <f>IF(COUNTIF($B$2:B7865,B7865)=1,1,0)</f>
        <v>0</v>
      </c>
      <c r="D7865" s="1">
        <v>44985</v>
      </c>
      <c r="E7865" s="2">
        <v>0.7049305555555555</v>
      </c>
      <c r="F7865">
        <v>131</v>
      </c>
      <c r="G7865" t="str">
        <f>IFERROR(INDEX(menu_items!$B:$B,MATCH(F7865,menu_items!$A:$A,0)),"Unknown value")</f>
        <v>Chicken Parmesan</v>
      </c>
      <c r="H7865" t="str">
        <f>IFERROR(INDEX(menu_items!$C:$C,MATCH(F7865,menu_items!$A:$A,0)),"Unknown value")</f>
        <v>Italian</v>
      </c>
      <c r="I7865" s="5">
        <f>IFERROR(INDEX(menu_items!$D:$D,MATCH(F7865,menu_items!$A:$A,0)),0)</f>
        <v>17.95</v>
      </c>
      <c r="J7865" t="str">
        <f t="shared" si="618"/>
        <v>Tue</v>
      </c>
      <c r="K7865">
        <f t="shared" si="619"/>
        <v>28</v>
      </c>
      <c r="L7865" t="str">
        <f t="shared" si="620"/>
        <v>Feb</v>
      </c>
      <c r="M7865">
        <v>16</v>
      </c>
      <c r="N7865">
        <f t="shared" si="616"/>
        <v>2</v>
      </c>
      <c r="O7865" s="5">
        <f t="shared" si="617"/>
        <v>35.9</v>
      </c>
    </row>
    <row r="7866" spans="1:15" x14ac:dyDescent="0.25">
      <c r="A7866">
        <v>7956</v>
      </c>
      <c r="B7866">
        <v>3496</v>
      </c>
      <c r="C7866">
        <f>IF(COUNTIF($B$2:B7866,B7866)=1,1,0)</f>
        <v>1</v>
      </c>
      <c r="D7866" s="1">
        <v>44985</v>
      </c>
      <c r="E7866" s="2">
        <v>0.70968750000000003</v>
      </c>
      <c r="F7866">
        <v>107</v>
      </c>
      <c r="G7866" t="str">
        <f>IFERROR(INDEX(menu_items!$B:$B,MATCH(F7866,menu_items!$A:$A,0)),"Unknown value")</f>
        <v>Orange Chicken</v>
      </c>
      <c r="H7866" t="str">
        <f>IFERROR(INDEX(menu_items!$C:$C,MATCH(F7866,menu_items!$A:$A,0)),"Unknown value")</f>
        <v>Asian</v>
      </c>
      <c r="I7866" s="5">
        <f>IFERROR(INDEX(menu_items!$D:$D,MATCH(F7866,menu_items!$A:$A,0)),0)</f>
        <v>16.5</v>
      </c>
      <c r="J7866" t="str">
        <f t="shared" si="618"/>
        <v>Tue</v>
      </c>
      <c r="K7866">
        <f t="shared" si="619"/>
        <v>28</v>
      </c>
      <c r="L7866" t="str">
        <f t="shared" si="620"/>
        <v>Feb</v>
      </c>
      <c r="M7866">
        <v>17</v>
      </c>
      <c r="N7866">
        <f t="shared" si="616"/>
        <v>3</v>
      </c>
      <c r="O7866" s="5">
        <f t="shared" si="617"/>
        <v>48.95</v>
      </c>
    </row>
    <row r="7867" spans="1:15" x14ac:dyDescent="0.25">
      <c r="A7867">
        <v>7957</v>
      </c>
      <c r="B7867">
        <v>3496</v>
      </c>
      <c r="C7867">
        <f>IF(COUNTIF($B$2:B7867,B7867)=1,1,0)</f>
        <v>0</v>
      </c>
      <c r="D7867" s="1">
        <v>44985</v>
      </c>
      <c r="E7867" s="2">
        <v>0.70968750000000003</v>
      </c>
      <c r="F7867">
        <v>124</v>
      </c>
      <c r="G7867" t="str">
        <f>IFERROR(INDEX(menu_items!$B:$B,MATCH(F7867,menu_items!$A:$A,0)),"Unknown value")</f>
        <v>Spaghetti</v>
      </c>
      <c r="H7867" t="str">
        <f>IFERROR(INDEX(menu_items!$C:$C,MATCH(F7867,menu_items!$A:$A,0)),"Unknown value")</f>
        <v>Italian</v>
      </c>
      <c r="I7867" s="5">
        <f>IFERROR(INDEX(menu_items!$D:$D,MATCH(F7867,menu_items!$A:$A,0)),0)</f>
        <v>14.5</v>
      </c>
      <c r="J7867" t="str">
        <f t="shared" si="618"/>
        <v>Tue</v>
      </c>
      <c r="K7867">
        <f t="shared" si="619"/>
        <v>28</v>
      </c>
      <c r="L7867" t="str">
        <f t="shared" si="620"/>
        <v>Feb</v>
      </c>
      <c r="M7867">
        <v>17</v>
      </c>
      <c r="N7867">
        <f t="shared" si="616"/>
        <v>3</v>
      </c>
      <c r="O7867" s="5">
        <f t="shared" si="617"/>
        <v>48.95</v>
      </c>
    </row>
    <row r="7868" spans="1:15" x14ac:dyDescent="0.25">
      <c r="A7868">
        <v>7958</v>
      </c>
      <c r="B7868">
        <v>3496</v>
      </c>
      <c r="C7868">
        <f>IF(COUNTIF($B$2:B7868,B7868)=1,1,0)</f>
        <v>0</v>
      </c>
      <c r="D7868" s="1">
        <v>44985</v>
      </c>
      <c r="E7868" s="2">
        <v>0.70968750000000003</v>
      </c>
      <c r="F7868">
        <v>109</v>
      </c>
      <c r="G7868" t="str">
        <f>IFERROR(INDEX(menu_items!$B:$B,MATCH(F7868,menu_items!$A:$A,0)),"Unknown value")</f>
        <v>Korean Beef Bowl</v>
      </c>
      <c r="H7868" t="str">
        <f>IFERROR(INDEX(menu_items!$C:$C,MATCH(F7868,menu_items!$A:$A,0)),"Unknown value")</f>
        <v>Asian</v>
      </c>
      <c r="I7868" s="5">
        <f>IFERROR(INDEX(menu_items!$D:$D,MATCH(F7868,menu_items!$A:$A,0)),0)</f>
        <v>17.95</v>
      </c>
      <c r="J7868" t="str">
        <f t="shared" si="618"/>
        <v>Tue</v>
      </c>
      <c r="K7868">
        <f t="shared" si="619"/>
        <v>28</v>
      </c>
      <c r="L7868" t="str">
        <f t="shared" si="620"/>
        <v>Feb</v>
      </c>
      <c r="M7868">
        <v>17</v>
      </c>
      <c r="N7868">
        <f t="shared" si="616"/>
        <v>3</v>
      </c>
      <c r="O7868" s="5">
        <f t="shared" si="617"/>
        <v>48.95</v>
      </c>
    </row>
    <row r="7869" spans="1:15" x14ac:dyDescent="0.25">
      <c r="A7869">
        <v>7959</v>
      </c>
      <c r="B7869">
        <v>3497</v>
      </c>
      <c r="C7869">
        <f>IF(COUNTIF($B$2:B7869,B7869)=1,1,0)</f>
        <v>1</v>
      </c>
      <c r="D7869" s="1">
        <v>44985</v>
      </c>
      <c r="E7869" s="2">
        <v>0.72187500000000004</v>
      </c>
      <c r="F7869">
        <v>128</v>
      </c>
      <c r="G7869" t="str">
        <f>IFERROR(INDEX(menu_items!$B:$B,MATCH(F7869,menu_items!$A:$A,0)),"Unknown value")</f>
        <v>Cheese Lasagna</v>
      </c>
      <c r="H7869" t="str">
        <f>IFERROR(INDEX(menu_items!$C:$C,MATCH(F7869,menu_items!$A:$A,0)),"Unknown value")</f>
        <v>Italian</v>
      </c>
      <c r="I7869" s="5">
        <f>IFERROR(INDEX(menu_items!$D:$D,MATCH(F7869,menu_items!$A:$A,0)),0)</f>
        <v>15.5</v>
      </c>
      <c r="J7869" t="str">
        <f t="shared" si="618"/>
        <v>Tue</v>
      </c>
      <c r="K7869">
        <f t="shared" si="619"/>
        <v>28</v>
      </c>
      <c r="L7869" t="str">
        <f t="shared" si="620"/>
        <v>Feb</v>
      </c>
      <c r="M7869">
        <v>17</v>
      </c>
      <c r="N7869">
        <f t="shared" si="616"/>
        <v>3</v>
      </c>
      <c r="O7869" s="5">
        <f t="shared" si="617"/>
        <v>31.5</v>
      </c>
    </row>
    <row r="7870" spans="1:15" x14ac:dyDescent="0.25">
      <c r="A7870">
        <v>7960</v>
      </c>
      <c r="B7870">
        <v>3497</v>
      </c>
      <c r="C7870">
        <f>IF(COUNTIF($B$2:B7870,B7870)=1,1,0)</f>
        <v>0</v>
      </c>
      <c r="D7870" s="1">
        <v>44985</v>
      </c>
      <c r="E7870" s="2">
        <v>0.72187500000000004</v>
      </c>
      <c r="F7870">
        <v>122</v>
      </c>
      <c r="G7870" t="str">
        <f>IFERROR(INDEX(menu_items!$B:$B,MATCH(F7870,menu_items!$A:$A,0)),"Unknown value")</f>
        <v>Chips &amp; Salsa</v>
      </c>
      <c r="H7870" t="str">
        <f>IFERROR(INDEX(menu_items!$C:$C,MATCH(F7870,menu_items!$A:$A,0)),"Unknown value")</f>
        <v>Mexican</v>
      </c>
      <c r="I7870" s="5">
        <f>IFERROR(INDEX(menu_items!$D:$D,MATCH(F7870,menu_items!$A:$A,0)),0)</f>
        <v>7</v>
      </c>
      <c r="J7870" t="str">
        <f t="shared" si="618"/>
        <v>Tue</v>
      </c>
      <c r="K7870">
        <f t="shared" si="619"/>
        <v>28</v>
      </c>
      <c r="L7870" t="str">
        <f t="shared" si="620"/>
        <v>Feb</v>
      </c>
      <c r="M7870">
        <v>17</v>
      </c>
      <c r="N7870">
        <f t="shared" si="616"/>
        <v>3</v>
      </c>
      <c r="O7870" s="5">
        <f t="shared" si="617"/>
        <v>31.5</v>
      </c>
    </row>
    <row r="7871" spans="1:15" x14ac:dyDescent="0.25">
      <c r="A7871">
        <v>7961</v>
      </c>
      <c r="B7871">
        <v>3497</v>
      </c>
      <c r="C7871">
        <f>IF(COUNTIF($B$2:B7871,B7871)=1,1,0)</f>
        <v>0</v>
      </c>
      <c r="D7871" s="1">
        <v>44985</v>
      </c>
      <c r="E7871" s="2">
        <v>0.72187500000000004</v>
      </c>
      <c r="F7871">
        <v>123</v>
      </c>
      <c r="G7871" t="str">
        <f>IFERROR(INDEX(menu_items!$B:$B,MATCH(F7871,menu_items!$A:$A,0)),"Unknown value")</f>
        <v>Chips &amp; Guacamole</v>
      </c>
      <c r="H7871" t="str">
        <f>IFERROR(INDEX(menu_items!$C:$C,MATCH(F7871,menu_items!$A:$A,0)),"Unknown value")</f>
        <v>Mexican</v>
      </c>
      <c r="I7871" s="5">
        <f>IFERROR(INDEX(menu_items!$D:$D,MATCH(F7871,menu_items!$A:$A,0)),0)</f>
        <v>9</v>
      </c>
      <c r="J7871" t="str">
        <f t="shared" si="618"/>
        <v>Tue</v>
      </c>
      <c r="K7871">
        <f t="shared" si="619"/>
        <v>28</v>
      </c>
      <c r="L7871" t="str">
        <f t="shared" si="620"/>
        <v>Feb</v>
      </c>
      <c r="M7871">
        <v>17</v>
      </c>
      <c r="N7871">
        <f t="shared" si="616"/>
        <v>3</v>
      </c>
      <c r="O7871" s="5">
        <f t="shared" si="617"/>
        <v>31.5</v>
      </c>
    </row>
    <row r="7872" spans="1:15" x14ac:dyDescent="0.25">
      <c r="A7872">
        <v>7962</v>
      </c>
      <c r="B7872">
        <v>3498</v>
      </c>
      <c r="C7872">
        <f>IF(COUNTIF($B$2:B7872,B7872)=1,1,0)</f>
        <v>1</v>
      </c>
      <c r="D7872" s="1">
        <v>44985</v>
      </c>
      <c r="E7872" s="2">
        <v>0.72207175925925926</v>
      </c>
      <c r="F7872">
        <v>132</v>
      </c>
      <c r="G7872" t="str">
        <f>IFERROR(INDEX(menu_items!$B:$B,MATCH(F7872,menu_items!$A:$A,0)),"Unknown value")</f>
        <v>Eggplant Parmesan</v>
      </c>
      <c r="H7872" t="str">
        <f>IFERROR(INDEX(menu_items!$C:$C,MATCH(F7872,menu_items!$A:$A,0)),"Unknown value")</f>
        <v>Italian</v>
      </c>
      <c r="I7872" s="5">
        <f>IFERROR(INDEX(menu_items!$D:$D,MATCH(F7872,menu_items!$A:$A,0)),0)</f>
        <v>16.95</v>
      </c>
      <c r="J7872" t="str">
        <f t="shared" si="618"/>
        <v>Tue</v>
      </c>
      <c r="K7872">
        <f t="shared" si="619"/>
        <v>28</v>
      </c>
      <c r="L7872" t="str">
        <f t="shared" si="620"/>
        <v>Feb</v>
      </c>
      <c r="M7872">
        <v>17</v>
      </c>
      <c r="N7872">
        <f t="shared" si="616"/>
        <v>1</v>
      </c>
      <c r="O7872" s="5">
        <f t="shared" si="617"/>
        <v>16.95</v>
      </c>
    </row>
    <row r="7873" spans="1:15" x14ac:dyDescent="0.25">
      <c r="A7873">
        <v>7963</v>
      </c>
      <c r="B7873">
        <v>3499</v>
      </c>
      <c r="C7873">
        <f>IF(COUNTIF($B$2:B7873,B7873)=1,1,0)</f>
        <v>1</v>
      </c>
      <c r="D7873" s="1">
        <v>44985</v>
      </c>
      <c r="E7873" s="2">
        <v>0.72829861111111116</v>
      </c>
      <c r="F7873">
        <v>109</v>
      </c>
      <c r="G7873" t="str">
        <f>IFERROR(INDEX(menu_items!$B:$B,MATCH(F7873,menu_items!$A:$A,0)),"Unknown value")</f>
        <v>Korean Beef Bowl</v>
      </c>
      <c r="H7873" t="str">
        <f>IFERROR(INDEX(menu_items!$C:$C,MATCH(F7873,menu_items!$A:$A,0)),"Unknown value")</f>
        <v>Asian</v>
      </c>
      <c r="I7873" s="5">
        <f>IFERROR(INDEX(menu_items!$D:$D,MATCH(F7873,menu_items!$A:$A,0)),0)</f>
        <v>17.95</v>
      </c>
      <c r="J7873" t="str">
        <f t="shared" si="618"/>
        <v>Tue</v>
      </c>
      <c r="K7873">
        <f t="shared" si="619"/>
        <v>28</v>
      </c>
      <c r="L7873" t="str">
        <f t="shared" si="620"/>
        <v>Feb</v>
      </c>
      <c r="M7873">
        <v>17</v>
      </c>
      <c r="N7873">
        <f t="shared" si="616"/>
        <v>3</v>
      </c>
      <c r="O7873" s="5">
        <f t="shared" si="617"/>
        <v>45.400000000000006</v>
      </c>
    </row>
    <row r="7874" spans="1:15" x14ac:dyDescent="0.25">
      <c r="A7874">
        <v>7964</v>
      </c>
      <c r="B7874">
        <v>3499</v>
      </c>
      <c r="C7874">
        <f>IF(COUNTIF($B$2:B7874,B7874)=1,1,0)</f>
        <v>0</v>
      </c>
      <c r="D7874" s="1">
        <v>44985</v>
      </c>
      <c r="E7874" s="2">
        <v>0.72829861111111116</v>
      </c>
      <c r="F7874">
        <v>128</v>
      </c>
      <c r="G7874" t="str">
        <f>IFERROR(INDEX(menu_items!$B:$B,MATCH(F7874,menu_items!$A:$A,0)),"Unknown value")</f>
        <v>Cheese Lasagna</v>
      </c>
      <c r="H7874" t="str">
        <f>IFERROR(INDEX(menu_items!$C:$C,MATCH(F7874,menu_items!$A:$A,0)),"Unknown value")</f>
        <v>Italian</v>
      </c>
      <c r="I7874" s="5">
        <f>IFERROR(INDEX(menu_items!$D:$D,MATCH(F7874,menu_items!$A:$A,0)),0)</f>
        <v>15.5</v>
      </c>
      <c r="J7874" t="str">
        <f t="shared" si="618"/>
        <v>Tue</v>
      </c>
      <c r="K7874">
        <f t="shared" si="619"/>
        <v>28</v>
      </c>
      <c r="L7874" t="str">
        <f t="shared" si="620"/>
        <v>Feb</v>
      </c>
      <c r="M7874">
        <v>17</v>
      </c>
      <c r="N7874">
        <f t="shared" ref="N7874:N7937" si="621">COUNTIF($B:$B,B7874)</f>
        <v>3</v>
      </c>
      <c r="O7874" s="5">
        <f t="shared" ref="O7874:O7937" si="622">SUMIF($B:$B,B7874,$I:$I)</f>
        <v>45.400000000000006</v>
      </c>
    </row>
    <row r="7875" spans="1:15" x14ac:dyDescent="0.25">
      <c r="A7875">
        <v>7965</v>
      </c>
      <c r="B7875">
        <v>3499</v>
      </c>
      <c r="C7875">
        <f>IF(COUNTIF($B$2:B7875,B7875)=1,1,0)</f>
        <v>0</v>
      </c>
      <c r="D7875" s="1">
        <v>44985</v>
      </c>
      <c r="E7875" s="2">
        <v>0.72829861111111116</v>
      </c>
      <c r="F7875">
        <v>111</v>
      </c>
      <c r="G7875" t="str">
        <f>IFERROR(INDEX(menu_items!$B:$B,MATCH(F7875,menu_items!$A:$A,0)),"Unknown value")</f>
        <v>California Roll</v>
      </c>
      <c r="H7875" t="str">
        <f>IFERROR(INDEX(menu_items!$C:$C,MATCH(F7875,menu_items!$A:$A,0)),"Unknown value")</f>
        <v>Asian</v>
      </c>
      <c r="I7875" s="5">
        <f>IFERROR(INDEX(menu_items!$D:$D,MATCH(F7875,menu_items!$A:$A,0)),0)</f>
        <v>11.95</v>
      </c>
      <c r="J7875" t="str">
        <f t="shared" si="618"/>
        <v>Tue</v>
      </c>
      <c r="K7875">
        <f t="shared" si="619"/>
        <v>28</v>
      </c>
      <c r="L7875" t="str">
        <f t="shared" si="620"/>
        <v>Feb</v>
      </c>
      <c r="M7875">
        <v>17</v>
      </c>
      <c r="N7875">
        <f t="shared" si="621"/>
        <v>3</v>
      </c>
      <c r="O7875" s="5">
        <f t="shared" si="622"/>
        <v>45.400000000000006</v>
      </c>
    </row>
    <row r="7876" spans="1:15" x14ac:dyDescent="0.25">
      <c r="A7876">
        <v>7966</v>
      </c>
      <c r="B7876">
        <v>3500</v>
      </c>
      <c r="C7876">
        <f>IF(COUNTIF($B$2:B7876,B7876)=1,1,0)</f>
        <v>1</v>
      </c>
      <c r="D7876" s="1">
        <v>44985</v>
      </c>
      <c r="E7876" s="2">
        <v>0.73723379629629626</v>
      </c>
      <c r="F7876">
        <v>101</v>
      </c>
      <c r="G7876" t="str">
        <f>IFERROR(INDEX(menu_items!$B:$B,MATCH(F7876,menu_items!$A:$A,0)),"Unknown value")</f>
        <v>Hamburger</v>
      </c>
      <c r="H7876" t="str">
        <f>IFERROR(INDEX(menu_items!$C:$C,MATCH(F7876,menu_items!$A:$A,0)),"Unknown value")</f>
        <v>American</v>
      </c>
      <c r="I7876" s="5">
        <f>IFERROR(INDEX(menu_items!$D:$D,MATCH(F7876,menu_items!$A:$A,0)),0)</f>
        <v>12.95</v>
      </c>
      <c r="J7876" t="str">
        <f t="shared" si="618"/>
        <v>Tue</v>
      </c>
      <c r="K7876">
        <f t="shared" si="619"/>
        <v>28</v>
      </c>
      <c r="L7876" t="str">
        <f t="shared" si="620"/>
        <v>Feb</v>
      </c>
      <c r="M7876">
        <v>17</v>
      </c>
      <c r="N7876">
        <f t="shared" si="621"/>
        <v>3</v>
      </c>
      <c r="O7876" s="5">
        <f t="shared" si="622"/>
        <v>39.9</v>
      </c>
    </row>
    <row r="7877" spans="1:15" x14ac:dyDescent="0.25">
      <c r="A7877">
        <v>7967</v>
      </c>
      <c r="B7877">
        <v>3500</v>
      </c>
      <c r="C7877">
        <f>IF(COUNTIF($B$2:B7877,B7877)=1,1,0)</f>
        <v>0</v>
      </c>
      <c r="D7877" s="1">
        <v>44985</v>
      </c>
      <c r="E7877" s="2">
        <v>0.73723379629629626</v>
      </c>
      <c r="F7877">
        <v>110</v>
      </c>
      <c r="G7877" t="str">
        <f>IFERROR(INDEX(menu_items!$B:$B,MATCH(F7877,menu_items!$A:$A,0)),"Unknown value")</f>
        <v>Pork Ramen</v>
      </c>
      <c r="H7877" t="str">
        <f>IFERROR(INDEX(menu_items!$C:$C,MATCH(F7877,menu_items!$A:$A,0)),"Unknown value")</f>
        <v>Asian</v>
      </c>
      <c r="I7877" s="5">
        <f>IFERROR(INDEX(menu_items!$D:$D,MATCH(F7877,menu_items!$A:$A,0)),0)</f>
        <v>17.95</v>
      </c>
      <c r="J7877" t="str">
        <f t="shared" si="618"/>
        <v>Tue</v>
      </c>
      <c r="K7877">
        <f t="shared" si="619"/>
        <v>28</v>
      </c>
      <c r="L7877" t="str">
        <f t="shared" si="620"/>
        <v>Feb</v>
      </c>
      <c r="M7877">
        <v>17</v>
      </c>
      <c r="N7877">
        <f t="shared" si="621"/>
        <v>3</v>
      </c>
      <c r="O7877" s="5">
        <f t="shared" si="622"/>
        <v>39.9</v>
      </c>
    </row>
    <row r="7878" spans="1:15" x14ac:dyDescent="0.25">
      <c r="A7878">
        <v>7968</v>
      </c>
      <c r="B7878">
        <v>3500</v>
      </c>
      <c r="C7878">
        <f>IF(COUNTIF($B$2:B7878,B7878)=1,1,0)</f>
        <v>0</v>
      </c>
      <c r="D7878" s="1">
        <v>44985</v>
      </c>
      <c r="E7878" s="2">
        <v>0.73723379629629626</v>
      </c>
      <c r="F7878">
        <v>123</v>
      </c>
      <c r="G7878" t="str">
        <f>IFERROR(INDEX(menu_items!$B:$B,MATCH(F7878,menu_items!$A:$A,0)),"Unknown value")</f>
        <v>Chips &amp; Guacamole</v>
      </c>
      <c r="H7878" t="str">
        <f>IFERROR(INDEX(menu_items!$C:$C,MATCH(F7878,menu_items!$A:$A,0)),"Unknown value")</f>
        <v>Mexican</v>
      </c>
      <c r="I7878" s="5">
        <f>IFERROR(INDEX(menu_items!$D:$D,MATCH(F7878,menu_items!$A:$A,0)),0)</f>
        <v>9</v>
      </c>
      <c r="J7878" t="str">
        <f t="shared" si="618"/>
        <v>Tue</v>
      </c>
      <c r="K7878">
        <f t="shared" si="619"/>
        <v>28</v>
      </c>
      <c r="L7878" t="str">
        <f t="shared" si="620"/>
        <v>Feb</v>
      </c>
      <c r="M7878">
        <v>17</v>
      </c>
      <c r="N7878">
        <f t="shared" si="621"/>
        <v>3</v>
      </c>
      <c r="O7878" s="5">
        <f t="shared" si="622"/>
        <v>39.9</v>
      </c>
    </row>
    <row r="7879" spans="1:15" x14ac:dyDescent="0.25">
      <c r="A7879">
        <v>7969</v>
      </c>
      <c r="B7879">
        <v>3501</v>
      </c>
      <c r="C7879">
        <f>IF(COUNTIF($B$2:B7879,B7879)=1,1,0)</f>
        <v>1</v>
      </c>
      <c r="D7879" s="1">
        <v>44985</v>
      </c>
      <c r="E7879" s="2">
        <v>0.73971064814814813</v>
      </c>
      <c r="F7879">
        <v>125</v>
      </c>
      <c r="G7879" t="str">
        <f>IFERROR(INDEX(menu_items!$B:$B,MATCH(F7879,menu_items!$A:$A,0)),"Unknown value")</f>
        <v>Spaghetti &amp; Meatballs</v>
      </c>
      <c r="H7879" t="str">
        <f>IFERROR(INDEX(menu_items!$C:$C,MATCH(F7879,menu_items!$A:$A,0)),"Unknown value")</f>
        <v>Italian</v>
      </c>
      <c r="I7879" s="5">
        <f>IFERROR(INDEX(menu_items!$D:$D,MATCH(F7879,menu_items!$A:$A,0)),0)</f>
        <v>17.95</v>
      </c>
      <c r="J7879" t="str">
        <f t="shared" si="618"/>
        <v>Tue</v>
      </c>
      <c r="K7879">
        <f t="shared" si="619"/>
        <v>28</v>
      </c>
      <c r="L7879" t="str">
        <f t="shared" si="620"/>
        <v>Feb</v>
      </c>
      <c r="M7879">
        <v>17</v>
      </c>
      <c r="N7879">
        <f t="shared" si="621"/>
        <v>3</v>
      </c>
      <c r="O7879" s="5">
        <f t="shared" si="622"/>
        <v>36.9</v>
      </c>
    </row>
    <row r="7880" spans="1:15" x14ac:dyDescent="0.25">
      <c r="A7880">
        <v>7970</v>
      </c>
      <c r="B7880">
        <v>3501</v>
      </c>
      <c r="C7880">
        <f>IF(COUNTIF($B$2:B7880,B7880)=1,1,0)</f>
        <v>0</v>
      </c>
      <c r="D7880" s="1">
        <v>44985</v>
      </c>
      <c r="E7880" s="2">
        <v>0.73971064814814813</v>
      </c>
      <c r="F7880">
        <v>119</v>
      </c>
      <c r="G7880" t="str">
        <f>IFERROR(INDEX(menu_items!$B:$B,MATCH(F7880,menu_items!$A:$A,0)),"Unknown value")</f>
        <v>Chicken Torta</v>
      </c>
      <c r="H7880" t="str">
        <f>IFERROR(INDEX(menu_items!$C:$C,MATCH(F7880,menu_items!$A:$A,0)),"Unknown value")</f>
        <v>Mexican</v>
      </c>
      <c r="I7880" s="5">
        <f>IFERROR(INDEX(menu_items!$D:$D,MATCH(F7880,menu_items!$A:$A,0)),0)</f>
        <v>11.95</v>
      </c>
      <c r="J7880" t="str">
        <f t="shared" si="618"/>
        <v>Tue</v>
      </c>
      <c r="K7880">
        <f t="shared" si="619"/>
        <v>28</v>
      </c>
      <c r="L7880" t="str">
        <f t="shared" si="620"/>
        <v>Feb</v>
      </c>
      <c r="M7880">
        <v>17</v>
      </c>
      <c r="N7880">
        <f t="shared" si="621"/>
        <v>3</v>
      </c>
      <c r="O7880" s="5">
        <f t="shared" si="622"/>
        <v>36.9</v>
      </c>
    </row>
    <row r="7881" spans="1:15" x14ac:dyDescent="0.25">
      <c r="A7881">
        <v>7971</v>
      </c>
      <c r="B7881">
        <v>3501</v>
      </c>
      <c r="C7881">
        <f>IF(COUNTIF($B$2:B7881,B7881)=1,1,0)</f>
        <v>0</v>
      </c>
      <c r="D7881" s="1">
        <v>44985</v>
      </c>
      <c r="E7881" s="2">
        <v>0.73971064814814813</v>
      </c>
      <c r="F7881">
        <v>122</v>
      </c>
      <c r="G7881" t="str">
        <f>IFERROR(INDEX(menu_items!$B:$B,MATCH(F7881,menu_items!$A:$A,0)),"Unknown value")</f>
        <v>Chips &amp; Salsa</v>
      </c>
      <c r="H7881" t="str">
        <f>IFERROR(INDEX(menu_items!$C:$C,MATCH(F7881,menu_items!$A:$A,0)),"Unknown value")</f>
        <v>Mexican</v>
      </c>
      <c r="I7881" s="5">
        <f>IFERROR(INDEX(menu_items!$D:$D,MATCH(F7881,menu_items!$A:$A,0)),0)</f>
        <v>7</v>
      </c>
      <c r="J7881" t="str">
        <f t="shared" si="618"/>
        <v>Tue</v>
      </c>
      <c r="K7881">
        <f t="shared" si="619"/>
        <v>28</v>
      </c>
      <c r="L7881" t="str">
        <f t="shared" si="620"/>
        <v>Feb</v>
      </c>
      <c r="M7881">
        <v>17</v>
      </c>
      <c r="N7881">
        <f t="shared" si="621"/>
        <v>3</v>
      </c>
      <c r="O7881" s="5">
        <f t="shared" si="622"/>
        <v>36.9</v>
      </c>
    </row>
    <row r="7882" spans="1:15" x14ac:dyDescent="0.25">
      <c r="A7882">
        <v>7972</v>
      </c>
      <c r="B7882">
        <v>3502</v>
      </c>
      <c r="C7882">
        <f>IF(COUNTIF($B$2:B7882,B7882)=1,1,0)</f>
        <v>1</v>
      </c>
      <c r="D7882" s="1">
        <v>44985</v>
      </c>
      <c r="E7882" s="2">
        <v>0.75160879629629629</v>
      </c>
      <c r="F7882">
        <v>103</v>
      </c>
      <c r="G7882" t="str">
        <f>IFERROR(INDEX(menu_items!$B:$B,MATCH(F7882,menu_items!$A:$A,0)),"Unknown value")</f>
        <v>Hot Dog</v>
      </c>
      <c r="H7882" t="str">
        <f>IFERROR(INDEX(menu_items!$C:$C,MATCH(F7882,menu_items!$A:$A,0)),"Unknown value")</f>
        <v>American</v>
      </c>
      <c r="I7882" s="5">
        <f>IFERROR(INDEX(menu_items!$D:$D,MATCH(F7882,menu_items!$A:$A,0)),0)</f>
        <v>9</v>
      </c>
      <c r="J7882" t="str">
        <f t="shared" si="618"/>
        <v>Tue</v>
      </c>
      <c r="K7882">
        <f t="shared" si="619"/>
        <v>28</v>
      </c>
      <c r="L7882" t="str">
        <f t="shared" si="620"/>
        <v>Feb</v>
      </c>
      <c r="M7882">
        <v>18</v>
      </c>
      <c r="N7882">
        <f t="shared" si="621"/>
        <v>4</v>
      </c>
      <c r="O7882" s="5">
        <f t="shared" si="622"/>
        <v>50.900000000000006</v>
      </c>
    </row>
    <row r="7883" spans="1:15" x14ac:dyDescent="0.25">
      <c r="A7883">
        <v>7973</v>
      </c>
      <c r="B7883">
        <v>3502</v>
      </c>
      <c r="C7883">
        <f>IF(COUNTIF($B$2:B7883,B7883)=1,1,0)</f>
        <v>0</v>
      </c>
      <c r="D7883" s="1">
        <v>44985</v>
      </c>
      <c r="E7883" s="2">
        <v>0.75160879629629629</v>
      </c>
      <c r="F7883">
        <v>127</v>
      </c>
      <c r="G7883" t="str">
        <f>IFERROR(INDEX(menu_items!$B:$B,MATCH(F7883,menu_items!$A:$A,0)),"Unknown value")</f>
        <v>Meat Lasagna</v>
      </c>
      <c r="H7883" t="str">
        <f>IFERROR(INDEX(menu_items!$C:$C,MATCH(F7883,menu_items!$A:$A,0)),"Unknown value")</f>
        <v>Italian</v>
      </c>
      <c r="I7883" s="5">
        <f>IFERROR(INDEX(menu_items!$D:$D,MATCH(F7883,menu_items!$A:$A,0)),0)</f>
        <v>17.95</v>
      </c>
      <c r="J7883" t="str">
        <f t="shared" si="618"/>
        <v>Tue</v>
      </c>
      <c r="K7883">
        <f t="shared" si="619"/>
        <v>28</v>
      </c>
      <c r="L7883" t="str">
        <f t="shared" si="620"/>
        <v>Feb</v>
      </c>
      <c r="M7883">
        <v>18</v>
      </c>
      <c r="N7883">
        <f t="shared" si="621"/>
        <v>4</v>
      </c>
      <c r="O7883" s="5">
        <f t="shared" si="622"/>
        <v>50.900000000000006</v>
      </c>
    </row>
    <row r="7884" spans="1:15" x14ac:dyDescent="0.25">
      <c r="A7884">
        <v>7974</v>
      </c>
      <c r="B7884">
        <v>3502</v>
      </c>
      <c r="C7884">
        <f>IF(COUNTIF($B$2:B7884,B7884)=1,1,0)</f>
        <v>0</v>
      </c>
      <c r="D7884" s="1">
        <v>44985</v>
      </c>
      <c r="E7884" s="2">
        <v>0.75160879629629629</v>
      </c>
      <c r="F7884">
        <v>105</v>
      </c>
      <c r="G7884" t="str">
        <f>IFERROR(INDEX(menu_items!$B:$B,MATCH(F7884,menu_items!$A:$A,0)),"Unknown value")</f>
        <v>Mac &amp; Cheese</v>
      </c>
      <c r="H7884" t="str">
        <f>IFERROR(INDEX(menu_items!$C:$C,MATCH(F7884,menu_items!$A:$A,0)),"Unknown value")</f>
        <v>American</v>
      </c>
      <c r="I7884" s="5">
        <f>IFERROR(INDEX(menu_items!$D:$D,MATCH(F7884,menu_items!$A:$A,0)),0)</f>
        <v>7</v>
      </c>
      <c r="J7884" t="str">
        <f t="shared" si="618"/>
        <v>Tue</v>
      </c>
      <c r="K7884">
        <f t="shared" si="619"/>
        <v>28</v>
      </c>
      <c r="L7884" t="str">
        <f t="shared" si="620"/>
        <v>Feb</v>
      </c>
      <c r="M7884">
        <v>18</v>
      </c>
      <c r="N7884">
        <f t="shared" si="621"/>
        <v>4</v>
      </c>
      <c r="O7884" s="5">
        <f t="shared" si="622"/>
        <v>50.900000000000006</v>
      </c>
    </row>
    <row r="7885" spans="1:15" x14ac:dyDescent="0.25">
      <c r="A7885">
        <v>7975</v>
      </c>
      <c r="B7885">
        <v>3502</v>
      </c>
      <c r="C7885">
        <f>IF(COUNTIF($B$2:B7885,B7885)=1,1,0)</f>
        <v>0</v>
      </c>
      <c r="D7885" s="1">
        <v>44985</v>
      </c>
      <c r="E7885" s="2">
        <v>0.75160879629629629</v>
      </c>
      <c r="F7885">
        <v>132</v>
      </c>
      <c r="G7885" t="str">
        <f>IFERROR(INDEX(menu_items!$B:$B,MATCH(F7885,menu_items!$A:$A,0)),"Unknown value")</f>
        <v>Eggplant Parmesan</v>
      </c>
      <c r="H7885" t="str">
        <f>IFERROR(INDEX(menu_items!$C:$C,MATCH(F7885,menu_items!$A:$A,0)),"Unknown value")</f>
        <v>Italian</v>
      </c>
      <c r="I7885" s="5">
        <f>IFERROR(INDEX(menu_items!$D:$D,MATCH(F7885,menu_items!$A:$A,0)),0)</f>
        <v>16.95</v>
      </c>
      <c r="J7885" t="str">
        <f t="shared" si="618"/>
        <v>Tue</v>
      </c>
      <c r="K7885">
        <f t="shared" si="619"/>
        <v>28</v>
      </c>
      <c r="L7885" t="str">
        <f t="shared" si="620"/>
        <v>Feb</v>
      </c>
      <c r="M7885">
        <v>18</v>
      </c>
      <c r="N7885">
        <f t="shared" si="621"/>
        <v>4</v>
      </c>
      <c r="O7885" s="5">
        <f t="shared" si="622"/>
        <v>50.900000000000006</v>
      </c>
    </row>
    <row r="7886" spans="1:15" x14ac:dyDescent="0.25">
      <c r="A7886">
        <v>7976</v>
      </c>
      <c r="B7886">
        <v>3503</v>
      </c>
      <c r="C7886">
        <f>IF(COUNTIF($B$2:B7886,B7886)=1,1,0)</f>
        <v>1</v>
      </c>
      <c r="D7886" s="1">
        <v>44985</v>
      </c>
      <c r="E7886" s="2">
        <v>0.76077546296296295</v>
      </c>
      <c r="F7886">
        <v>125</v>
      </c>
      <c r="G7886" t="str">
        <f>IFERROR(INDEX(menu_items!$B:$B,MATCH(F7886,menu_items!$A:$A,0)),"Unknown value")</f>
        <v>Spaghetti &amp; Meatballs</v>
      </c>
      <c r="H7886" t="str">
        <f>IFERROR(INDEX(menu_items!$C:$C,MATCH(F7886,menu_items!$A:$A,0)),"Unknown value")</f>
        <v>Italian</v>
      </c>
      <c r="I7886" s="5">
        <f>IFERROR(INDEX(menu_items!$D:$D,MATCH(F7886,menu_items!$A:$A,0)),0)</f>
        <v>17.95</v>
      </c>
      <c r="J7886" t="str">
        <f t="shared" si="618"/>
        <v>Tue</v>
      </c>
      <c r="K7886">
        <f t="shared" si="619"/>
        <v>28</v>
      </c>
      <c r="L7886" t="str">
        <f t="shared" si="620"/>
        <v>Feb</v>
      </c>
      <c r="M7886">
        <v>18</v>
      </c>
      <c r="N7886">
        <f t="shared" si="621"/>
        <v>3</v>
      </c>
      <c r="O7886" s="5">
        <f t="shared" si="622"/>
        <v>50.849999999999994</v>
      </c>
    </row>
    <row r="7887" spans="1:15" x14ac:dyDescent="0.25">
      <c r="A7887">
        <v>7977</v>
      </c>
      <c r="B7887">
        <v>3503</v>
      </c>
      <c r="C7887">
        <f>IF(COUNTIF($B$2:B7887,B7887)=1,1,0)</f>
        <v>0</v>
      </c>
      <c r="D7887" s="1">
        <v>44985</v>
      </c>
      <c r="E7887" s="2">
        <v>0.76077546296296295</v>
      </c>
      <c r="F7887">
        <v>109</v>
      </c>
      <c r="G7887" t="str">
        <f>IFERROR(INDEX(menu_items!$B:$B,MATCH(F7887,menu_items!$A:$A,0)),"Unknown value")</f>
        <v>Korean Beef Bowl</v>
      </c>
      <c r="H7887" t="str">
        <f>IFERROR(INDEX(menu_items!$C:$C,MATCH(F7887,menu_items!$A:$A,0)),"Unknown value")</f>
        <v>Asian</v>
      </c>
      <c r="I7887" s="5">
        <f>IFERROR(INDEX(menu_items!$D:$D,MATCH(F7887,menu_items!$A:$A,0)),0)</f>
        <v>17.95</v>
      </c>
      <c r="J7887" t="str">
        <f t="shared" si="618"/>
        <v>Tue</v>
      </c>
      <c r="K7887">
        <f t="shared" si="619"/>
        <v>28</v>
      </c>
      <c r="L7887" t="str">
        <f t="shared" si="620"/>
        <v>Feb</v>
      </c>
      <c r="M7887">
        <v>18</v>
      </c>
      <c r="N7887">
        <f t="shared" si="621"/>
        <v>3</v>
      </c>
      <c r="O7887" s="5">
        <f t="shared" si="622"/>
        <v>50.849999999999994</v>
      </c>
    </row>
    <row r="7888" spans="1:15" x14ac:dyDescent="0.25">
      <c r="A7888">
        <v>7978</v>
      </c>
      <c r="B7888">
        <v>3503</v>
      </c>
      <c r="C7888">
        <f>IF(COUNTIF($B$2:B7888,B7888)=1,1,0)</f>
        <v>0</v>
      </c>
      <c r="D7888" s="1">
        <v>44985</v>
      </c>
      <c r="E7888" s="2">
        <v>0.76077546296296295</v>
      </c>
      <c r="F7888">
        <v>112</v>
      </c>
      <c r="G7888" t="str">
        <f>IFERROR(INDEX(menu_items!$B:$B,MATCH(F7888,menu_items!$A:$A,0)),"Unknown value")</f>
        <v>Salmon Roll</v>
      </c>
      <c r="H7888" t="str">
        <f>IFERROR(INDEX(menu_items!$C:$C,MATCH(F7888,menu_items!$A:$A,0)),"Unknown value")</f>
        <v>Asian</v>
      </c>
      <c r="I7888" s="5">
        <f>IFERROR(INDEX(menu_items!$D:$D,MATCH(F7888,menu_items!$A:$A,0)),0)</f>
        <v>14.95</v>
      </c>
      <c r="J7888" t="str">
        <f t="shared" si="618"/>
        <v>Tue</v>
      </c>
      <c r="K7888">
        <f t="shared" si="619"/>
        <v>28</v>
      </c>
      <c r="L7888" t="str">
        <f t="shared" si="620"/>
        <v>Feb</v>
      </c>
      <c r="M7888">
        <v>18</v>
      </c>
      <c r="N7888">
        <f t="shared" si="621"/>
        <v>3</v>
      </c>
      <c r="O7888" s="5">
        <f t="shared" si="622"/>
        <v>50.849999999999994</v>
      </c>
    </row>
    <row r="7889" spans="1:15" x14ac:dyDescent="0.25">
      <c r="A7889">
        <v>7979</v>
      </c>
      <c r="B7889">
        <v>3504</v>
      </c>
      <c r="C7889">
        <f>IF(COUNTIF($B$2:B7889,B7889)=1,1,0)</f>
        <v>1</v>
      </c>
      <c r="D7889" s="1">
        <v>44985</v>
      </c>
      <c r="E7889" s="2">
        <v>0.7612268518518519</v>
      </c>
      <c r="F7889">
        <v>107</v>
      </c>
      <c r="G7889" t="str">
        <f>IFERROR(INDEX(menu_items!$B:$B,MATCH(F7889,menu_items!$A:$A,0)),"Unknown value")</f>
        <v>Orange Chicken</v>
      </c>
      <c r="H7889" t="str">
        <f>IFERROR(INDEX(menu_items!$C:$C,MATCH(F7889,menu_items!$A:$A,0)),"Unknown value")</f>
        <v>Asian</v>
      </c>
      <c r="I7889" s="5">
        <f>IFERROR(INDEX(menu_items!$D:$D,MATCH(F7889,menu_items!$A:$A,0)),0)</f>
        <v>16.5</v>
      </c>
      <c r="J7889" t="str">
        <f t="shared" si="618"/>
        <v>Tue</v>
      </c>
      <c r="K7889">
        <f t="shared" si="619"/>
        <v>28</v>
      </c>
      <c r="L7889" t="str">
        <f t="shared" si="620"/>
        <v>Feb</v>
      </c>
      <c r="M7889">
        <v>18</v>
      </c>
      <c r="N7889">
        <f t="shared" si="621"/>
        <v>2</v>
      </c>
      <c r="O7889" s="5">
        <f t="shared" si="622"/>
        <v>27</v>
      </c>
    </row>
    <row r="7890" spans="1:15" x14ac:dyDescent="0.25">
      <c r="A7890">
        <v>7980</v>
      </c>
      <c r="B7890">
        <v>3504</v>
      </c>
      <c r="C7890">
        <f>IF(COUNTIF($B$2:B7890,B7890)=1,1,0)</f>
        <v>0</v>
      </c>
      <c r="D7890" s="1">
        <v>44985</v>
      </c>
      <c r="E7890" s="2">
        <v>0.7612268518518519</v>
      </c>
      <c r="F7890">
        <v>121</v>
      </c>
      <c r="G7890" t="str">
        <f>IFERROR(INDEX(menu_items!$B:$B,MATCH(F7890,menu_items!$A:$A,0)),"Unknown value")</f>
        <v>Cheese Quesadillas</v>
      </c>
      <c r="H7890" t="str">
        <f>IFERROR(INDEX(menu_items!$C:$C,MATCH(F7890,menu_items!$A:$A,0)),"Unknown value")</f>
        <v>Mexican</v>
      </c>
      <c r="I7890" s="5">
        <f>IFERROR(INDEX(menu_items!$D:$D,MATCH(F7890,menu_items!$A:$A,0)),0)</f>
        <v>10.5</v>
      </c>
      <c r="J7890" t="str">
        <f t="shared" si="618"/>
        <v>Tue</v>
      </c>
      <c r="K7890">
        <f t="shared" si="619"/>
        <v>28</v>
      </c>
      <c r="L7890" t="str">
        <f t="shared" si="620"/>
        <v>Feb</v>
      </c>
      <c r="M7890">
        <v>18</v>
      </c>
      <c r="N7890">
        <f t="shared" si="621"/>
        <v>2</v>
      </c>
      <c r="O7890" s="5">
        <f t="shared" si="622"/>
        <v>27</v>
      </c>
    </row>
    <row r="7891" spans="1:15" x14ac:dyDescent="0.25">
      <c r="A7891">
        <v>7981</v>
      </c>
      <c r="B7891">
        <v>3505</v>
      </c>
      <c r="C7891">
        <f>IF(COUNTIF($B$2:B7891,B7891)=1,1,0)</f>
        <v>1</v>
      </c>
      <c r="D7891" s="1">
        <v>44985</v>
      </c>
      <c r="E7891" s="2">
        <v>0.77453703703703702</v>
      </c>
      <c r="F7891">
        <v>101</v>
      </c>
      <c r="G7891" t="str">
        <f>IFERROR(INDEX(menu_items!$B:$B,MATCH(F7891,menu_items!$A:$A,0)),"Unknown value")</f>
        <v>Hamburger</v>
      </c>
      <c r="H7891" t="str">
        <f>IFERROR(INDEX(menu_items!$C:$C,MATCH(F7891,menu_items!$A:$A,0)),"Unknown value")</f>
        <v>American</v>
      </c>
      <c r="I7891" s="5">
        <f>IFERROR(INDEX(menu_items!$D:$D,MATCH(F7891,menu_items!$A:$A,0)),0)</f>
        <v>12.95</v>
      </c>
      <c r="J7891" t="str">
        <f t="shared" si="618"/>
        <v>Tue</v>
      </c>
      <c r="K7891">
        <f t="shared" si="619"/>
        <v>28</v>
      </c>
      <c r="L7891" t="str">
        <f t="shared" si="620"/>
        <v>Feb</v>
      </c>
      <c r="M7891">
        <v>18</v>
      </c>
      <c r="N7891">
        <f t="shared" si="621"/>
        <v>3</v>
      </c>
      <c r="O7891" s="5">
        <f t="shared" si="622"/>
        <v>34.450000000000003</v>
      </c>
    </row>
    <row r="7892" spans="1:15" x14ac:dyDescent="0.25">
      <c r="A7892">
        <v>7982</v>
      </c>
      <c r="B7892">
        <v>3505</v>
      </c>
      <c r="C7892">
        <f>IF(COUNTIF($B$2:B7892,B7892)=1,1,0)</f>
        <v>0</v>
      </c>
      <c r="D7892" s="1">
        <v>44985</v>
      </c>
      <c r="E7892" s="2">
        <v>0.77453703703703702</v>
      </c>
      <c r="F7892">
        <v>107</v>
      </c>
      <c r="G7892" t="str">
        <f>IFERROR(INDEX(menu_items!$B:$B,MATCH(F7892,menu_items!$A:$A,0)),"Unknown value")</f>
        <v>Orange Chicken</v>
      </c>
      <c r="H7892" t="str">
        <f>IFERROR(INDEX(menu_items!$C:$C,MATCH(F7892,menu_items!$A:$A,0)),"Unknown value")</f>
        <v>Asian</v>
      </c>
      <c r="I7892" s="5">
        <f>IFERROR(INDEX(menu_items!$D:$D,MATCH(F7892,menu_items!$A:$A,0)),0)</f>
        <v>16.5</v>
      </c>
      <c r="J7892" t="str">
        <f t="shared" si="618"/>
        <v>Tue</v>
      </c>
      <c r="K7892">
        <f t="shared" si="619"/>
        <v>28</v>
      </c>
      <c r="L7892" t="str">
        <f t="shared" si="620"/>
        <v>Feb</v>
      </c>
      <c r="M7892">
        <v>18</v>
      </c>
      <c r="N7892">
        <f t="shared" si="621"/>
        <v>3</v>
      </c>
      <c r="O7892" s="5">
        <f t="shared" si="622"/>
        <v>34.450000000000003</v>
      </c>
    </row>
    <row r="7893" spans="1:15" x14ac:dyDescent="0.25">
      <c r="A7893">
        <v>7983</v>
      </c>
      <c r="B7893">
        <v>3505</v>
      </c>
      <c r="C7893">
        <f>IF(COUNTIF($B$2:B7893,B7893)=1,1,0)</f>
        <v>0</v>
      </c>
      <c r="D7893" s="1">
        <v>44985</v>
      </c>
      <c r="E7893" s="2">
        <v>0.77453703703703702</v>
      </c>
      <c r="F7893">
        <v>113</v>
      </c>
      <c r="G7893" t="str">
        <f>IFERROR(INDEX(menu_items!$B:$B,MATCH(F7893,menu_items!$A:$A,0)),"Unknown value")</f>
        <v>Edamame</v>
      </c>
      <c r="H7893" t="str">
        <f>IFERROR(INDEX(menu_items!$C:$C,MATCH(F7893,menu_items!$A:$A,0)),"Unknown value")</f>
        <v>Asian</v>
      </c>
      <c r="I7893" s="5">
        <f>IFERROR(INDEX(menu_items!$D:$D,MATCH(F7893,menu_items!$A:$A,0)),0)</f>
        <v>5</v>
      </c>
      <c r="J7893" t="str">
        <f t="shared" si="618"/>
        <v>Tue</v>
      </c>
      <c r="K7893">
        <f t="shared" si="619"/>
        <v>28</v>
      </c>
      <c r="L7893" t="str">
        <f t="shared" si="620"/>
        <v>Feb</v>
      </c>
      <c r="M7893">
        <v>18</v>
      </c>
      <c r="N7893">
        <f t="shared" si="621"/>
        <v>3</v>
      </c>
      <c r="O7893" s="5">
        <f t="shared" si="622"/>
        <v>34.450000000000003</v>
      </c>
    </row>
    <row r="7894" spans="1:15" x14ac:dyDescent="0.25">
      <c r="A7894">
        <v>7984</v>
      </c>
      <c r="B7894">
        <v>3506</v>
      </c>
      <c r="C7894">
        <f>IF(COUNTIF($B$2:B7894,B7894)=1,1,0)</f>
        <v>1</v>
      </c>
      <c r="D7894" s="1">
        <v>44985</v>
      </c>
      <c r="E7894" s="2">
        <v>0.77761574074074069</v>
      </c>
      <c r="F7894">
        <v>120</v>
      </c>
      <c r="G7894" t="str">
        <f>IFERROR(INDEX(menu_items!$B:$B,MATCH(F7894,menu_items!$A:$A,0)),"Unknown value")</f>
        <v>Steak Torta</v>
      </c>
      <c r="H7894" t="str">
        <f>IFERROR(INDEX(menu_items!$C:$C,MATCH(F7894,menu_items!$A:$A,0)),"Unknown value")</f>
        <v>Mexican</v>
      </c>
      <c r="I7894" s="5">
        <f>IFERROR(INDEX(menu_items!$D:$D,MATCH(F7894,menu_items!$A:$A,0)),0)</f>
        <v>13.95</v>
      </c>
      <c r="J7894" t="str">
        <f t="shared" si="618"/>
        <v>Tue</v>
      </c>
      <c r="K7894">
        <f t="shared" si="619"/>
        <v>28</v>
      </c>
      <c r="L7894" t="str">
        <f t="shared" si="620"/>
        <v>Feb</v>
      </c>
      <c r="M7894">
        <v>18</v>
      </c>
      <c r="N7894">
        <f t="shared" si="621"/>
        <v>2</v>
      </c>
      <c r="O7894" s="5">
        <f t="shared" si="622"/>
        <v>20.95</v>
      </c>
    </row>
    <row r="7895" spans="1:15" x14ac:dyDescent="0.25">
      <c r="A7895">
        <v>7985</v>
      </c>
      <c r="B7895">
        <v>3506</v>
      </c>
      <c r="C7895">
        <f>IF(COUNTIF($B$2:B7895,B7895)=1,1,0)</f>
        <v>0</v>
      </c>
      <c r="D7895" s="1">
        <v>44985</v>
      </c>
      <c r="E7895" s="2">
        <v>0.77761574074074069</v>
      </c>
      <c r="F7895">
        <v>106</v>
      </c>
      <c r="G7895" t="str">
        <f>IFERROR(INDEX(menu_items!$B:$B,MATCH(F7895,menu_items!$A:$A,0)),"Unknown value")</f>
        <v>French Fries</v>
      </c>
      <c r="H7895" t="str">
        <f>IFERROR(INDEX(menu_items!$C:$C,MATCH(F7895,menu_items!$A:$A,0)),"Unknown value")</f>
        <v>American</v>
      </c>
      <c r="I7895" s="5">
        <f>IFERROR(INDEX(menu_items!$D:$D,MATCH(F7895,menu_items!$A:$A,0)),0)</f>
        <v>7</v>
      </c>
      <c r="J7895" t="str">
        <f t="shared" si="618"/>
        <v>Tue</v>
      </c>
      <c r="K7895">
        <f t="shared" si="619"/>
        <v>28</v>
      </c>
      <c r="L7895" t="str">
        <f t="shared" si="620"/>
        <v>Feb</v>
      </c>
      <c r="M7895">
        <v>18</v>
      </c>
      <c r="N7895">
        <f t="shared" si="621"/>
        <v>2</v>
      </c>
      <c r="O7895" s="5">
        <f t="shared" si="622"/>
        <v>20.95</v>
      </c>
    </row>
    <row r="7896" spans="1:15" x14ac:dyDescent="0.25">
      <c r="A7896">
        <v>7986</v>
      </c>
      <c r="B7896">
        <v>3507</v>
      </c>
      <c r="C7896">
        <f>IF(COUNTIF($B$2:B7896,B7896)=1,1,0)</f>
        <v>1</v>
      </c>
      <c r="D7896" s="1">
        <v>44985</v>
      </c>
      <c r="E7896" s="2">
        <v>0.78291666666666671</v>
      </c>
      <c r="F7896">
        <v>121</v>
      </c>
      <c r="G7896" t="str">
        <f>IFERROR(INDEX(menu_items!$B:$B,MATCH(F7896,menu_items!$A:$A,0)),"Unknown value")</f>
        <v>Cheese Quesadillas</v>
      </c>
      <c r="H7896" t="str">
        <f>IFERROR(INDEX(menu_items!$C:$C,MATCH(F7896,menu_items!$A:$A,0)),"Unknown value")</f>
        <v>Mexican</v>
      </c>
      <c r="I7896" s="5">
        <f>IFERROR(INDEX(menu_items!$D:$D,MATCH(F7896,menu_items!$A:$A,0)),0)</f>
        <v>10.5</v>
      </c>
      <c r="J7896" t="str">
        <f t="shared" si="618"/>
        <v>Tue</v>
      </c>
      <c r="K7896">
        <f t="shared" si="619"/>
        <v>28</v>
      </c>
      <c r="L7896" t="str">
        <f t="shared" si="620"/>
        <v>Feb</v>
      </c>
      <c r="M7896">
        <v>18</v>
      </c>
      <c r="N7896">
        <f t="shared" si="621"/>
        <v>2</v>
      </c>
      <c r="O7896" s="5">
        <f t="shared" si="622"/>
        <v>19.5</v>
      </c>
    </row>
    <row r="7897" spans="1:15" x14ac:dyDescent="0.25">
      <c r="A7897">
        <v>7987</v>
      </c>
      <c r="B7897">
        <v>3507</v>
      </c>
      <c r="C7897">
        <f>IF(COUNTIF($B$2:B7897,B7897)=1,1,0)</f>
        <v>0</v>
      </c>
      <c r="D7897" s="1">
        <v>44985</v>
      </c>
      <c r="E7897" s="2">
        <v>0.78291666666666671</v>
      </c>
      <c r="F7897">
        <v>123</v>
      </c>
      <c r="G7897" t="str">
        <f>IFERROR(INDEX(menu_items!$B:$B,MATCH(F7897,menu_items!$A:$A,0)),"Unknown value")</f>
        <v>Chips &amp; Guacamole</v>
      </c>
      <c r="H7897" t="str">
        <f>IFERROR(INDEX(menu_items!$C:$C,MATCH(F7897,menu_items!$A:$A,0)),"Unknown value")</f>
        <v>Mexican</v>
      </c>
      <c r="I7897" s="5">
        <f>IFERROR(INDEX(menu_items!$D:$D,MATCH(F7897,menu_items!$A:$A,0)),0)</f>
        <v>9</v>
      </c>
      <c r="J7897" t="str">
        <f t="shared" si="618"/>
        <v>Tue</v>
      </c>
      <c r="K7897">
        <f t="shared" si="619"/>
        <v>28</v>
      </c>
      <c r="L7897" t="str">
        <f t="shared" si="620"/>
        <v>Feb</v>
      </c>
      <c r="M7897">
        <v>18</v>
      </c>
      <c r="N7897">
        <f t="shared" si="621"/>
        <v>2</v>
      </c>
      <c r="O7897" s="5">
        <f t="shared" si="622"/>
        <v>19.5</v>
      </c>
    </row>
    <row r="7898" spans="1:15" x14ac:dyDescent="0.25">
      <c r="A7898">
        <v>7988</v>
      </c>
      <c r="B7898">
        <v>3508</v>
      </c>
      <c r="C7898">
        <f>IF(COUNTIF($B$2:B7898,B7898)=1,1,0)</f>
        <v>1</v>
      </c>
      <c r="D7898" s="1">
        <v>44985</v>
      </c>
      <c r="E7898" s="2">
        <v>0.7908101851851852</v>
      </c>
      <c r="F7898">
        <v>101</v>
      </c>
      <c r="G7898" t="str">
        <f>IFERROR(INDEX(menu_items!$B:$B,MATCH(F7898,menu_items!$A:$A,0)),"Unknown value")</f>
        <v>Hamburger</v>
      </c>
      <c r="H7898" t="str">
        <f>IFERROR(INDEX(menu_items!$C:$C,MATCH(F7898,menu_items!$A:$A,0)),"Unknown value")</f>
        <v>American</v>
      </c>
      <c r="I7898" s="5">
        <f>IFERROR(INDEX(menu_items!$D:$D,MATCH(F7898,menu_items!$A:$A,0)),0)</f>
        <v>12.95</v>
      </c>
      <c r="J7898" t="str">
        <f t="shared" si="618"/>
        <v>Tue</v>
      </c>
      <c r="K7898">
        <f t="shared" si="619"/>
        <v>28</v>
      </c>
      <c r="L7898" t="str">
        <f t="shared" si="620"/>
        <v>Feb</v>
      </c>
      <c r="M7898">
        <v>18</v>
      </c>
      <c r="N7898">
        <f t="shared" si="621"/>
        <v>3</v>
      </c>
      <c r="O7898" s="5">
        <f t="shared" si="622"/>
        <v>39.849999999999994</v>
      </c>
    </row>
    <row r="7899" spans="1:15" x14ac:dyDescent="0.25">
      <c r="A7899">
        <v>7989</v>
      </c>
      <c r="B7899">
        <v>3508</v>
      </c>
      <c r="C7899">
        <f>IF(COUNTIF($B$2:B7899,B7899)=1,1,0)</f>
        <v>0</v>
      </c>
      <c r="D7899" s="1">
        <v>44985</v>
      </c>
      <c r="E7899" s="2">
        <v>0.7908101851851852</v>
      </c>
      <c r="F7899">
        <v>102</v>
      </c>
      <c r="G7899" t="str">
        <f>IFERROR(INDEX(menu_items!$B:$B,MATCH(F7899,menu_items!$A:$A,0)),"Unknown value")</f>
        <v>Cheeseburger</v>
      </c>
      <c r="H7899" t="str">
        <f>IFERROR(INDEX(menu_items!$C:$C,MATCH(F7899,menu_items!$A:$A,0)),"Unknown value")</f>
        <v>American</v>
      </c>
      <c r="I7899" s="5">
        <f>IFERROR(INDEX(menu_items!$D:$D,MATCH(F7899,menu_items!$A:$A,0)),0)</f>
        <v>13.95</v>
      </c>
      <c r="J7899" t="str">
        <f t="shared" si="618"/>
        <v>Tue</v>
      </c>
      <c r="K7899">
        <f t="shared" si="619"/>
        <v>28</v>
      </c>
      <c r="L7899" t="str">
        <f t="shared" si="620"/>
        <v>Feb</v>
      </c>
      <c r="M7899">
        <v>18</v>
      </c>
      <c r="N7899">
        <f t="shared" si="621"/>
        <v>3</v>
      </c>
      <c r="O7899" s="5">
        <f t="shared" si="622"/>
        <v>39.849999999999994</v>
      </c>
    </row>
    <row r="7900" spans="1:15" x14ac:dyDescent="0.25">
      <c r="A7900">
        <v>7990</v>
      </c>
      <c r="B7900">
        <v>3508</v>
      </c>
      <c r="C7900">
        <f>IF(COUNTIF($B$2:B7900,B7900)=1,1,0)</f>
        <v>0</v>
      </c>
      <c r="D7900" s="1">
        <v>44985</v>
      </c>
      <c r="E7900" s="2">
        <v>0.7908101851851852</v>
      </c>
      <c r="F7900">
        <v>117</v>
      </c>
      <c r="G7900" t="str">
        <f>IFERROR(INDEX(menu_items!$B:$B,MATCH(F7900,menu_items!$A:$A,0)),"Unknown value")</f>
        <v>Chicken Burrito</v>
      </c>
      <c r="H7900" t="str">
        <f>IFERROR(INDEX(menu_items!$C:$C,MATCH(F7900,menu_items!$A:$A,0)),"Unknown value")</f>
        <v>Mexican</v>
      </c>
      <c r="I7900" s="5">
        <f>IFERROR(INDEX(menu_items!$D:$D,MATCH(F7900,menu_items!$A:$A,0)),0)</f>
        <v>12.95</v>
      </c>
      <c r="J7900" t="str">
        <f t="shared" si="618"/>
        <v>Tue</v>
      </c>
      <c r="K7900">
        <f t="shared" si="619"/>
        <v>28</v>
      </c>
      <c r="L7900" t="str">
        <f t="shared" si="620"/>
        <v>Feb</v>
      </c>
      <c r="M7900">
        <v>18</v>
      </c>
      <c r="N7900">
        <f t="shared" si="621"/>
        <v>3</v>
      </c>
      <c r="O7900" s="5">
        <f t="shared" si="622"/>
        <v>39.849999999999994</v>
      </c>
    </row>
    <row r="7901" spans="1:15" x14ac:dyDescent="0.25">
      <c r="A7901">
        <v>7991</v>
      </c>
      <c r="B7901">
        <v>3509</v>
      </c>
      <c r="C7901">
        <f>IF(COUNTIF($B$2:B7901,B7901)=1,1,0)</f>
        <v>1</v>
      </c>
      <c r="D7901" s="1">
        <v>44985</v>
      </c>
      <c r="E7901" s="2">
        <v>0.79570601851851852</v>
      </c>
      <c r="F7901">
        <v>125</v>
      </c>
      <c r="G7901" t="str">
        <f>IFERROR(INDEX(menu_items!$B:$B,MATCH(F7901,menu_items!$A:$A,0)),"Unknown value")</f>
        <v>Spaghetti &amp; Meatballs</v>
      </c>
      <c r="H7901" t="str">
        <f>IFERROR(INDEX(menu_items!$C:$C,MATCH(F7901,menu_items!$A:$A,0)),"Unknown value")</f>
        <v>Italian</v>
      </c>
      <c r="I7901" s="5">
        <f>IFERROR(INDEX(menu_items!$D:$D,MATCH(F7901,menu_items!$A:$A,0)),0)</f>
        <v>17.95</v>
      </c>
      <c r="J7901" t="str">
        <f t="shared" si="618"/>
        <v>Tue</v>
      </c>
      <c r="K7901">
        <f t="shared" si="619"/>
        <v>28</v>
      </c>
      <c r="L7901" t="str">
        <f t="shared" si="620"/>
        <v>Feb</v>
      </c>
      <c r="M7901">
        <v>19</v>
      </c>
      <c r="N7901">
        <f t="shared" si="621"/>
        <v>3</v>
      </c>
      <c r="O7901" s="5">
        <f t="shared" si="622"/>
        <v>50.400000000000006</v>
      </c>
    </row>
    <row r="7902" spans="1:15" x14ac:dyDescent="0.25">
      <c r="A7902">
        <v>7992</v>
      </c>
      <c r="B7902">
        <v>3509</v>
      </c>
      <c r="C7902">
        <f>IF(COUNTIF($B$2:B7902,B7902)=1,1,0)</f>
        <v>0</v>
      </c>
      <c r="D7902" s="1">
        <v>44985</v>
      </c>
      <c r="E7902" s="2">
        <v>0.79570601851851852</v>
      </c>
      <c r="F7902">
        <v>126</v>
      </c>
      <c r="G7902" t="str">
        <f>IFERROR(INDEX(menu_items!$B:$B,MATCH(F7902,menu_items!$A:$A,0)),"Unknown value")</f>
        <v>Fettuccine Alfredo</v>
      </c>
      <c r="H7902" t="str">
        <f>IFERROR(INDEX(menu_items!$C:$C,MATCH(F7902,menu_items!$A:$A,0)),"Unknown value")</f>
        <v>Italian</v>
      </c>
      <c r="I7902" s="5">
        <f>IFERROR(INDEX(menu_items!$D:$D,MATCH(F7902,menu_items!$A:$A,0)),0)</f>
        <v>14.5</v>
      </c>
      <c r="J7902" t="str">
        <f t="shared" si="618"/>
        <v>Tue</v>
      </c>
      <c r="K7902">
        <f t="shared" si="619"/>
        <v>28</v>
      </c>
      <c r="L7902" t="str">
        <f t="shared" si="620"/>
        <v>Feb</v>
      </c>
      <c r="M7902">
        <v>19</v>
      </c>
      <c r="N7902">
        <f t="shared" si="621"/>
        <v>3</v>
      </c>
      <c r="O7902" s="5">
        <f t="shared" si="622"/>
        <v>50.400000000000006</v>
      </c>
    </row>
    <row r="7903" spans="1:15" x14ac:dyDescent="0.25">
      <c r="A7903">
        <v>7993</v>
      </c>
      <c r="B7903">
        <v>3509</v>
      </c>
      <c r="C7903">
        <f>IF(COUNTIF($B$2:B7903,B7903)=1,1,0)</f>
        <v>0</v>
      </c>
      <c r="D7903" s="1">
        <v>44985</v>
      </c>
      <c r="E7903" s="2">
        <v>0.79570601851851852</v>
      </c>
      <c r="F7903">
        <v>109</v>
      </c>
      <c r="G7903" t="str">
        <f>IFERROR(INDEX(menu_items!$B:$B,MATCH(F7903,menu_items!$A:$A,0)),"Unknown value")</f>
        <v>Korean Beef Bowl</v>
      </c>
      <c r="H7903" t="str">
        <f>IFERROR(INDEX(menu_items!$C:$C,MATCH(F7903,menu_items!$A:$A,0)),"Unknown value")</f>
        <v>Asian</v>
      </c>
      <c r="I7903" s="5">
        <f>IFERROR(INDEX(menu_items!$D:$D,MATCH(F7903,menu_items!$A:$A,0)),0)</f>
        <v>17.95</v>
      </c>
      <c r="J7903" t="str">
        <f t="shared" si="618"/>
        <v>Tue</v>
      </c>
      <c r="K7903">
        <f t="shared" si="619"/>
        <v>28</v>
      </c>
      <c r="L7903" t="str">
        <f t="shared" si="620"/>
        <v>Feb</v>
      </c>
      <c r="M7903">
        <v>19</v>
      </c>
      <c r="N7903">
        <f t="shared" si="621"/>
        <v>3</v>
      </c>
      <c r="O7903" s="5">
        <f t="shared" si="622"/>
        <v>50.400000000000006</v>
      </c>
    </row>
    <row r="7904" spans="1:15" x14ac:dyDescent="0.25">
      <c r="A7904">
        <v>7995</v>
      </c>
      <c r="B7904">
        <v>3510</v>
      </c>
      <c r="C7904">
        <f>IF(COUNTIF($B$2:B7904,B7904)=1,1,0)</f>
        <v>1</v>
      </c>
      <c r="D7904" s="1">
        <v>44985</v>
      </c>
      <c r="E7904" s="2">
        <v>0.80638888888888893</v>
      </c>
      <c r="F7904">
        <v>102</v>
      </c>
      <c r="G7904" t="str">
        <f>IFERROR(INDEX(menu_items!$B:$B,MATCH(F7904,menu_items!$A:$A,0)),"Unknown value")</f>
        <v>Cheeseburger</v>
      </c>
      <c r="H7904" t="str">
        <f>IFERROR(INDEX(menu_items!$C:$C,MATCH(F7904,menu_items!$A:$A,0)),"Unknown value")</f>
        <v>American</v>
      </c>
      <c r="I7904" s="5">
        <f>IFERROR(INDEX(menu_items!$D:$D,MATCH(F7904,menu_items!$A:$A,0)),0)</f>
        <v>13.95</v>
      </c>
      <c r="J7904" t="str">
        <f t="shared" si="618"/>
        <v>Tue</v>
      </c>
      <c r="K7904">
        <f t="shared" si="619"/>
        <v>28</v>
      </c>
      <c r="L7904" t="str">
        <f t="shared" si="620"/>
        <v>Feb</v>
      </c>
      <c r="M7904">
        <v>19</v>
      </c>
      <c r="N7904">
        <f t="shared" si="621"/>
        <v>4</v>
      </c>
      <c r="O7904" s="5">
        <f t="shared" si="622"/>
        <v>57.349999999999994</v>
      </c>
    </row>
    <row r="7905" spans="1:15" x14ac:dyDescent="0.25">
      <c r="A7905">
        <v>7996</v>
      </c>
      <c r="B7905">
        <v>3510</v>
      </c>
      <c r="C7905">
        <f>IF(COUNTIF($B$2:B7905,B7905)=1,1,0)</f>
        <v>0</v>
      </c>
      <c r="D7905" s="1">
        <v>44985</v>
      </c>
      <c r="E7905" s="2">
        <v>0.80638888888888893</v>
      </c>
      <c r="F7905">
        <v>102</v>
      </c>
      <c r="G7905" t="str">
        <f>IFERROR(INDEX(menu_items!$B:$B,MATCH(F7905,menu_items!$A:$A,0)),"Unknown value")</f>
        <v>Cheeseburger</v>
      </c>
      <c r="H7905" t="str">
        <f>IFERROR(INDEX(menu_items!$C:$C,MATCH(F7905,menu_items!$A:$A,0)),"Unknown value")</f>
        <v>American</v>
      </c>
      <c r="I7905" s="5">
        <f>IFERROR(INDEX(menu_items!$D:$D,MATCH(F7905,menu_items!$A:$A,0)),0)</f>
        <v>13.95</v>
      </c>
      <c r="J7905" t="str">
        <f t="shared" si="618"/>
        <v>Tue</v>
      </c>
      <c r="K7905">
        <f t="shared" si="619"/>
        <v>28</v>
      </c>
      <c r="L7905" t="str">
        <f t="shared" si="620"/>
        <v>Feb</v>
      </c>
      <c r="M7905">
        <v>19</v>
      </c>
      <c r="N7905">
        <f t="shared" si="621"/>
        <v>4</v>
      </c>
      <c r="O7905" s="5">
        <f t="shared" si="622"/>
        <v>57.349999999999994</v>
      </c>
    </row>
    <row r="7906" spans="1:15" x14ac:dyDescent="0.25">
      <c r="A7906">
        <v>7997</v>
      </c>
      <c r="B7906">
        <v>3510</v>
      </c>
      <c r="C7906">
        <f>IF(COUNTIF($B$2:B7906,B7906)=1,1,0)</f>
        <v>0</v>
      </c>
      <c r="D7906" s="1">
        <v>44985</v>
      </c>
      <c r="E7906" s="2">
        <v>0.80638888888888893</v>
      </c>
      <c r="F7906">
        <v>128</v>
      </c>
      <c r="G7906" t="str">
        <f>IFERROR(INDEX(menu_items!$B:$B,MATCH(F7906,menu_items!$A:$A,0)),"Unknown value")</f>
        <v>Cheese Lasagna</v>
      </c>
      <c r="H7906" t="str">
        <f>IFERROR(INDEX(menu_items!$C:$C,MATCH(F7906,menu_items!$A:$A,0)),"Unknown value")</f>
        <v>Italian</v>
      </c>
      <c r="I7906" s="5">
        <f>IFERROR(INDEX(menu_items!$D:$D,MATCH(F7906,menu_items!$A:$A,0)),0)</f>
        <v>15.5</v>
      </c>
      <c r="J7906" t="str">
        <f t="shared" si="618"/>
        <v>Tue</v>
      </c>
      <c r="K7906">
        <f t="shared" si="619"/>
        <v>28</v>
      </c>
      <c r="L7906" t="str">
        <f t="shared" si="620"/>
        <v>Feb</v>
      </c>
      <c r="M7906">
        <v>19</v>
      </c>
      <c r="N7906">
        <f t="shared" si="621"/>
        <v>4</v>
      </c>
      <c r="O7906" s="5">
        <f t="shared" si="622"/>
        <v>57.349999999999994</v>
      </c>
    </row>
    <row r="7907" spans="1:15" x14ac:dyDescent="0.25">
      <c r="A7907">
        <v>7998</v>
      </c>
      <c r="B7907">
        <v>3510</v>
      </c>
      <c r="C7907">
        <f>IF(COUNTIF($B$2:B7907,B7907)=1,1,0)</f>
        <v>0</v>
      </c>
      <c r="D7907" s="1">
        <v>44985</v>
      </c>
      <c r="E7907" s="2">
        <v>0.80638888888888893</v>
      </c>
      <c r="F7907">
        <v>120</v>
      </c>
      <c r="G7907" t="str">
        <f>IFERROR(INDEX(menu_items!$B:$B,MATCH(F7907,menu_items!$A:$A,0)),"Unknown value")</f>
        <v>Steak Torta</v>
      </c>
      <c r="H7907" t="str">
        <f>IFERROR(INDEX(menu_items!$C:$C,MATCH(F7907,menu_items!$A:$A,0)),"Unknown value")</f>
        <v>Mexican</v>
      </c>
      <c r="I7907" s="5">
        <f>IFERROR(INDEX(menu_items!$D:$D,MATCH(F7907,menu_items!$A:$A,0)),0)</f>
        <v>13.95</v>
      </c>
      <c r="J7907" t="str">
        <f t="shared" si="618"/>
        <v>Tue</v>
      </c>
      <c r="K7907">
        <f t="shared" si="619"/>
        <v>28</v>
      </c>
      <c r="L7907" t="str">
        <f t="shared" si="620"/>
        <v>Feb</v>
      </c>
      <c r="M7907">
        <v>19</v>
      </c>
      <c r="N7907">
        <f t="shared" si="621"/>
        <v>4</v>
      </c>
      <c r="O7907" s="5">
        <f t="shared" si="622"/>
        <v>57.349999999999994</v>
      </c>
    </row>
    <row r="7908" spans="1:15" x14ac:dyDescent="0.25">
      <c r="A7908">
        <v>7999</v>
      </c>
      <c r="B7908">
        <v>3511</v>
      </c>
      <c r="C7908">
        <f>IF(COUNTIF($B$2:B7908,B7908)=1,1,0)</f>
        <v>1</v>
      </c>
      <c r="D7908" s="1">
        <v>44985</v>
      </c>
      <c r="E7908" s="2">
        <v>0.80826388888888889</v>
      </c>
      <c r="F7908">
        <v>116</v>
      </c>
      <c r="G7908" t="str">
        <f>IFERROR(INDEX(menu_items!$B:$B,MATCH(F7908,menu_items!$A:$A,0)),"Unknown value")</f>
        <v>Steak Tacos</v>
      </c>
      <c r="H7908" t="str">
        <f>IFERROR(INDEX(menu_items!$C:$C,MATCH(F7908,menu_items!$A:$A,0)),"Unknown value")</f>
        <v>Mexican</v>
      </c>
      <c r="I7908" s="5">
        <f>IFERROR(INDEX(menu_items!$D:$D,MATCH(F7908,menu_items!$A:$A,0)),0)</f>
        <v>13.95</v>
      </c>
      <c r="J7908" t="str">
        <f t="shared" si="618"/>
        <v>Tue</v>
      </c>
      <c r="K7908">
        <f t="shared" si="619"/>
        <v>28</v>
      </c>
      <c r="L7908" t="str">
        <f t="shared" si="620"/>
        <v>Feb</v>
      </c>
      <c r="M7908">
        <v>19</v>
      </c>
      <c r="N7908">
        <f t="shared" si="621"/>
        <v>4</v>
      </c>
      <c r="O7908" s="5">
        <f t="shared" si="622"/>
        <v>43.45</v>
      </c>
    </row>
    <row r="7909" spans="1:15" x14ac:dyDescent="0.25">
      <c r="A7909">
        <v>8000</v>
      </c>
      <c r="B7909">
        <v>3511</v>
      </c>
      <c r="C7909">
        <f>IF(COUNTIF($B$2:B7909,B7909)=1,1,0)</f>
        <v>0</v>
      </c>
      <c r="D7909" s="1">
        <v>44985</v>
      </c>
      <c r="E7909" s="2">
        <v>0.80826388888888889</v>
      </c>
      <c r="F7909">
        <v>128</v>
      </c>
      <c r="G7909" t="str">
        <f>IFERROR(INDEX(menu_items!$B:$B,MATCH(F7909,menu_items!$A:$A,0)),"Unknown value")</f>
        <v>Cheese Lasagna</v>
      </c>
      <c r="H7909" t="str">
        <f>IFERROR(INDEX(menu_items!$C:$C,MATCH(F7909,menu_items!$A:$A,0)),"Unknown value")</f>
        <v>Italian</v>
      </c>
      <c r="I7909" s="5">
        <f>IFERROR(INDEX(menu_items!$D:$D,MATCH(F7909,menu_items!$A:$A,0)),0)</f>
        <v>15.5</v>
      </c>
      <c r="J7909" t="str">
        <f t="shared" si="618"/>
        <v>Tue</v>
      </c>
      <c r="K7909">
        <f t="shared" si="619"/>
        <v>28</v>
      </c>
      <c r="L7909" t="str">
        <f t="shared" si="620"/>
        <v>Feb</v>
      </c>
      <c r="M7909">
        <v>19</v>
      </c>
      <c r="N7909">
        <f t="shared" si="621"/>
        <v>4</v>
      </c>
      <c r="O7909" s="5">
        <f t="shared" si="622"/>
        <v>43.45</v>
      </c>
    </row>
    <row r="7910" spans="1:15" x14ac:dyDescent="0.25">
      <c r="A7910">
        <v>8001</v>
      </c>
      <c r="B7910">
        <v>3511</v>
      </c>
      <c r="C7910">
        <f>IF(COUNTIF($B$2:B7910,B7910)=1,1,0)</f>
        <v>0</v>
      </c>
      <c r="D7910" s="1">
        <v>44985</v>
      </c>
      <c r="E7910" s="2">
        <v>0.80826388888888889</v>
      </c>
      <c r="F7910">
        <v>113</v>
      </c>
      <c r="G7910" t="str">
        <f>IFERROR(INDEX(menu_items!$B:$B,MATCH(F7910,menu_items!$A:$A,0)),"Unknown value")</f>
        <v>Edamame</v>
      </c>
      <c r="H7910" t="str">
        <f>IFERROR(INDEX(menu_items!$C:$C,MATCH(F7910,menu_items!$A:$A,0)),"Unknown value")</f>
        <v>Asian</v>
      </c>
      <c r="I7910" s="5">
        <f>IFERROR(INDEX(menu_items!$D:$D,MATCH(F7910,menu_items!$A:$A,0)),0)</f>
        <v>5</v>
      </c>
      <c r="J7910" t="str">
        <f t="shared" ref="J7910:J7972" si="623">TEXT(D7910,"ddd")</f>
        <v>Tue</v>
      </c>
      <c r="K7910">
        <f t="shared" ref="K7910:K7972" si="624">DAY(D7910)</f>
        <v>28</v>
      </c>
      <c r="L7910" t="str">
        <f t="shared" ref="L7910:L7972" si="625">TEXT(D7910,"mmm")</f>
        <v>Feb</v>
      </c>
      <c r="M7910">
        <v>19</v>
      </c>
      <c r="N7910">
        <f t="shared" si="621"/>
        <v>4</v>
      </c>
      <c r="O7910" s="5">
        <f t="shared" si="622"/>
        <v>43.45</v>
      </c>
    </row>
    <row r="7911" spans="1:15" x14ac:dyDescent="0.25">
      <c r="A7911">
        <v>8002</v>
      </c>
      <c r="B7911">
        <v>3511</v>
      </c>
      <c r="C7911">
        <f>IF(COUNTIF($B$2:B7911,B7911)=1,1,0)</f>
        <v>0</v>
      </c>
      <c r="D7911" s="1">
        <v>44985</v>
      </c>
      <c r="E7911" s="2">
        <v>0.80826388888888889</v>
      </c>
      <c r="F7911">
        <v>114</v>
      </c>
      <c r="G7911" t="str">
        <f>IFERROR(INDEX(menu_items!$B:$B,MATCH(F7911,menu_items!$A:$A,0)),"Unknown value")</f>
        <v>Potstickers</v>
      </c>
      <c r="H7911" t="str">
        <f>IFERROR(INDEX(menu_items!$C:$C,MATCH(F7911,menu_items!$A:$A,0)),"Unknown value")</f>
        <v>Asian</v>
      </c>
      <c r="I7911" s="5">
        <f>IFERROR(INDEX(menu_items!$D:$D,MATCH(F7911,menu_items!$A:$A,0)),0)</f>
        <v>9</v>
      </c>
      <c r="J7911" t="str">
        <f t="shared" si="623"/>
        <v>Tue</v>
      </c>
      <c r="K7911">
        <f t="shared" si="624"/>
        <v>28</v>
      </c>
      <c r="L7911" t="str">
        <f t="shared" si="625"/>
        <v>Feb</v>
      </c>
      <c r="M7911">
        <v>19</v>
      </c>
      <c r="N7911">
        <f t="shared" si="621"/>
        <v>4</v>
      </c>
      <c r="O7911" s="5">
        <f t="shared" si="622"/>
        <v>43.45</v>
      </c>
    </row>
    <row r="7912" spans="1:15" x14ac:dyDescent="0.25">
      <c r="A7912">
        <v>8003</v>
      </c>
      <c r="B7912">
        <v>3512</v>
      </c>
      <c r="C7912">
        <f>IF(COUNTIF($B$2:B7912,B7912)=1,1,0)</f>
        <v>1</v>
      </c>
      <c r="D7912" s="1">
        <v>44985</v>
      </c>
      <c r="E7912" s="2">
        <v>0.81892361111111112</v>
      </c>
      <c r="F7912">
        <v>101</v>
      </c>
      <c r="G7912" t="str">
        <f>IFERROR(INDEX(menu_items!$B:$B,MATCH(F7912,menu_items!$A:$A,0)),"Unknown value")</f>
        <v>Hamburger</v>
      </c>
      <c r="H7912" t="str">
        <f>IFERROR(INDEX(menu_items!$C:$C,MATCH(F7912,menu_items!$A:$A,0)),"Unknown value")</f>
        <v>American</v>
      </c>
      <c r="I7912" s="5">
        <f>IFERROR(INDEX(menu_items!$D:$D,MATCH(F7912,menu_items!$A:$A,0)),0)</f>
        <v>12.95</v>
      </c>
      <c r="J7912" t="str">
        <f t="shared" si="623"/>
        <v>Tue</v>
      </c>
      <c r="K7912">
        <f t="shared" si="624"/>
        <v>28</v>
      </c>
      <c r="L7912" t="str">
        <f t="shared" si="625"/>
        <v>Feb</v>
      </c>
      <c r="M7912">
        <v>19</v>
      </c>
      <c r="N7912">
        <f t="shared" si="621"/>
        <v>4</v>
      </c>
      <c r="O7912" s="5">
        <f t="shared" si="622"/>
        <v>46.849999999999994</v>
      </c>
    </row>
    <row r="7913" spans="1:15" x14ac:dyDescent="0.25">
      <c r="A7913">
        <v>8004</v>
      </c>
      <c r="B7913">
        <v>3512</v>
      </c>
      <c r="C7913">
        <f>IF(COUNTIF($B$2:B7913,B7913)=1,1,0)</f>
        <v>0</v>
      </c>
      <c r="D7913" s="1">
        <v>44985</v>
      </c>
      <c r="E7913" s="2">
        <v>0.81892361111111112</v>
      </c>
      <c r="F7913">
        <v>102</v>
      </c>
      <c r="G7913" t="str">
        <f>IFERROR(INDEX(menu_items!$B:$B,MATCH(F7913,menu_items!$A:$A,0)),"Unknown value")</f>
        <v>Cheeseburger</v>
      </c>
      <c r="H7913" t="str">
        <f>IFERROR(INDEX(menu_items!$C:$C,MATCH(F7913,menu_items!$A:$A,0)),"Unknown value")</f>
        <v>American</v>
      </c>
      <c r="I7913" s="5">
        <f>IFERROR(INDEX(menu_items!$D:$D,MATCH(F7913,menu_items!$A:$A,0)),0)</f>
        <v>13.95</v>
      </c>
      <c r="J7913" t="str">
        <f t="shared" si="623"/>
        <v>Tue</v>
      </c>
      <c r="K7913">
        <f t="shared" si="624"/>
        <v>28</v>
      </c>
      <c r="L7913" t="str">
        <f t="shared" si="625"/>
        <v>Feb</v>
      </c>
      <c r="M7913">
        <v>19</v>
      </c>
      <c r="N7913">
        <f t="shared" si="621"/>
        <v>4</v>
      </c>
      <c r="O7913" s="5">
        <f t="shared" si="622"/>
        <v>46.849999999999994</v>
      </c>
    </row>
    <row r="7914" spans="1:15" x14ac:dyDescent="0.25">
      <c r="A7914">
        <v>8005</v>
      </c>
      <c r="B7914">
        <v>3512</v>
      </c>
      <c r="C7914">
        <f>IF(COUNTIF($B$2:B7914,B7914)=1,1,0)</f>
        <v>0</v>
      </c>
      <c r="D7914" s="1">
        <v>44985</v>
      </c>
      <c r="E7914" s="2">
        <v>0.81892361111111112</v>
      </c>
      <c r="F7914">
        <v>117</v>
      </c>
      <c r="G7914" t="str">
        <f>IFERROR(INDEX(menu_items!$B:$B,MATCH(F7914,menu_items!$A:$A,0)),"Unknown value")</f>
        <v>Chicken Burrito</v>
      </c>
      <c r="H7914" t="str">
        <f>IFERROR(INDEX(menu_items!$C:$C,MATCH(F7914,menu_items!$A:$A,0)),"Unknown value")</f>
        <v>Mexican</v>
      </c>
      <c r="I7914" s="5">
        <f>IFERROR(INDEX(menu_items!$D:$D,MATCH(F7914,menu_items!$A:$A,0)),0)</f>
        <v>12.95</v>
      </c>
      <c r="J7914" t="str">
        <f t="shared" si="623"/>
        <v>Tue</v>
      </c>
      <c r="K7914">
        <f t="shared" si="624"/>
        <v>28</v>
      </c>
      <c r="L7914" t="str">
        <f t="shared" si="625"/>
        <v>Feb</v>
      </c>
      <c r="M7914">
        <v>19</v>
      </c>
      <c r="N7914">
        <f t="shared" si="621"/>
        <v>4</v>
      </c>
      <c r="O7914" s="5">
        <f t="shared" si="622"/>
        <v>46.849999999999994</v>
      </c>
    </row>
    <row r="7915" spans="1:15" x14ac:dyDescent="0.25">
      <c r="A7915">
        <v>8006</v>
      </c>
      <c r="B7915">
        <v>3512</v>
      </c>
      <c r="C7915">
        <f>IF(COUNTIF($B$2:B7915,B7915)=1,1,0)</f>
        <v>0</v>
      </c>
      <c r="D7915" s="1">
        <v>44985</v>
      </c>
      <c r="E7915" s="2">
        <v>0.81892361111111112</v>
      </c>
      <c r="F7915">
        <v>122</v>
      </c>
      <c r="G7915" t="str">
        <f>IFERROR(INDEX(menu_items!$B:$B,MATCH(F7915,menu_items!$A:$A,0)),"Unknown value")</f>
        <v>Chips &amp; Salsa</v>
      </c>
      <c r="H7915" t="str">
        <f>IFERROR(INDEX(menu_items!$C:$C,MATCH(F7915,menu_items!$A:$A,0)),"Unknown value")</f>
        <v>Mexican</v>
      </c>
      <c r="I7915" s="5">
        <f>IFERROR(INDEX(menu_items!$D:$D,MATCH(F7915,menu_items!$A:$A,0)),0)</f>
        <v>7</v>
      </c>
      <c r="J7915" t="str">
        <f t="shared" si="623"/>
        <v>Tue</v>
      </c>
      <c r="K7915">
        <f t="shared" si="624"/>
        <v>28</v>
      </c>
      <c r="L7915" t="str">
        <f t="shared" si="625"/>
        <v>Feb</v>
      </c>
      <c r="M7915">
        <v>19</v>
      </c>
      <c r="N7915">
        <f t="shared" si="621"/>
        <v>4</v>
      </c>
      <c r="O7915" s="5">
        <f t="shared" si="622"/>
        <v>46.849999999999994</v>
      </c>
    </row>
    <row r="7916" spans="1:15" x14ac:dyDescent="0.25">
      <c r="A7916">
        <v>8007</v>
      </c>
      <c r="B7916">
        <v>3513</v>
      </c>
      <c r="C7916">
        <f>IF(COUNTIF($B$2:B7916,B7916)=1,1,0)</f>
        <v>1</v>
      </c>
      <c r="D7916" s="1">
        <v>44985</v>
      </c>
      <c r="E7916" s="2">
        <v>0.82233796296296291</v>
      </c>
      <c r="F7916">
        <v>126</v>
      </c>
      <c r="G7916" t="str">
        <f>IFERROR(INDEX(menu_items!$B:$B,MATCH(F7916,menu_items!$A:$A,0)),"Unknown value")</f>
        <v>Fettuccine Alfredo</v>
      </c>
      <c r="H7916" t="str">
        <f>IFERROR(INDEX(menu_items!$C:$C,MATCH(F7916,menu_items!$A:$A,0)),"Unknown value")</f>
        <v>Italian</v>
      </c>
      <c r="I7916" s="5">
        <f>IFERROR(INDEX(menu_items!$D:$D,MATCH(F7916,menu_items!$A:$A,0)),0)</f>
        <v>14.5</v>
      </c>
      <c r="J7916" t="str">
        <f t="shared" si="623"/>
        <v>Tue</v>
      </c>
      <c r="K7916">
        <f t="shared" si="624"/>
        <v>28</v>
      </c>
      <c r="L7916" t="str">
        <f t="shared" si="625"/>
        <v>Feb</v>
      </c>
      <c r="M7916">
        <v>19</v>
      </c>
      <c r="N7916">
        <f t="shared" si="621"/>
        <v>1</v>
      </c>
      <c r="O7916" s="5">
        <f t="shared" si="622"/>
        <v>14.5</v>
      </c>
    </row>
    <row r="7917" spans="1:15" x14ac:dyDescent="0.25">
      <c r="A7917">
        <v>8008</v>
      </c>
      <c r="B7917">
        <v>3514</v>
      </c>
      <c r="C7917">
        <f>IF(COUNTIF($B$2:B7917,B7917)=1,1,0)</f>
        <v>1</v>
      </c>
      <c r="D7917" s="1">
        <v>44985</v>
      </c>
      <c r="E7917" s="2">
        <v>0.83275462962962965</v>
      </c>
      <c r="F7917">
        <v>104</v>
      </c>
      <c r="G7917" t="str">
        <f>IFERROR(INDEX(menu_items!$B:$B,MATCH(F7917,menu_items!$A:$A,0)),"Unknown value")</f>
        <v>Veggie Burger</v>
      </c>
      <c r="H7917" t="str">
        <f>IFERROR(INDEX(menu_items!$C:$C,MATCH(F7917,menu_items!$A:$A,0)),"Unknown value")</f>
        <v>American</v>
      </c>
      <c r="I7917" s="5">
        <f>IFERROR(INDEX(menu_items!$D:$D,MATCH(F7917,menu_items!$A:$A,0)),0)</f>
        <v>10.5</v>
      </c>
      <c r="J7917" t="str">
        <f t="shared" si="623"/>
        <v>Tue</v>
      </c>
      <c r="K7917">
        <f t="shared" si="624"/>
        <v>28</v>
      </c>
      <c r="L7917" t="str">
        <f t="shared" si="625"/>
        <v>Feb</v>
      </c>
      <c r="M7917">
        <v>19</v>
      </c>
      <c r="N7917">
        <f t="shared" si="621"/>
        <v>2</v>
      </c>
      <c r="O7917" s="5">
        <f t="shared" si="622"/>
        <v>26</v>
      </c>
    </row>
    <row r="7918" spans="1:15" x14ac:dyDescent="0.25">
      <c r="A7918">
        <v>8009</v>
      </c>
      <c r="B7918">
        <v>3514</v>
      </c>
      <c r="C7918">
        <f>IF(COUNTIF($B$2:B7918,B7918)=1,1,0)</f>
        <v>0</v>
      </c>
      <c r="D7918" s="1">
        <v>44985</v>
      </c>
      <c r="E7918" s="2">
        <v>0.83275462962962965</v>
      </c>
      <c r="F7918">
        <v>128</v>
      </c>
      <c r="G7918" t="str">
        <f>IFERROR(INDEX(menu_items!$B:$B,MATCH(F7918,menu_items!$A:$A,0)),"Unknown value")</f>
        <v>Cheese Lasagna</v>
      </c>
      <c r="H7918" t="str">
        <f>IFERROR(INDEX(menu_items!$C:$C,MATCH(F7918,menu_items!$A:$A,0)),"Unknown value")</f>
        <v>Italian</v>
      </c>
      <c r="I7918" s="5">
        <f>IFERROR(INDEX(menu_items!$D:$D,MATCH(F7918,menu_items!$A:$A,0)),0)</f>
        <v>15.5</v>
      </c>
      <c r="J7918" t="str">
        <f t="shared" si="623"/>
        <v>Tue</v>
      </c>
      <c r="K7918">
        <f t="shared" si="624"/>
        <v>28</v>
      </c>
      <c r="L7918" t="str">
        <f t="shared" si="625"/>
        <v>Feb</v>
      </c>
      <c r="M7918">
        <v>19</v>
      </c>
      <c r="N7918">
        <f t="shared" si="621"/>
        <v>2</v>
      </c>
      <c r="O7918" s="5">
        <f t="shared" si="622"/>
        <v>26</v>
      </c>
    </row>
    <row r="7919" spans="1:15" x14ac:dyDescent="0.25">
      <c r="A7919">
        <v>8010</v>
      </c>
      <c r="B7919">
        <v>3515</v>
      </c>
      <c r="C7919">
        <f>IF(COUNTIF($B$2:B7919,B7919)=1,1,0)</f>
        <v>1</v>
      </c>
      <c r="D7919" s="1">
        <v>44985</v>
      </c>
      <c r="E7919" s="2">
        <v>0.83354166666666663</v>
      </c>
      <c r="F7919">
        <v>128</v>
      </c>
      <c r="G7919" t="str">
        <f>IFERROR(INDEX(menu_items!$B:$B,MATCH(F7919,menu_items!$A:$A,0)),"Unknown value")</f>
        <v>Cheese Lasagna</v>
      </c>
      <c r="H7919" t="str">
        <f>IFERROR(INDEX(menu_items!$C:$C,MATCH(F7919,menu_items!$A:$A,0)),"Unknown value")</f>
        <v>Italian</v>
      </c>
      <c r="I7919" s="5">
        <f>IFERROR(INDEX(menu_items!$D:$D,MATCH(F7919,menu_items!$A:$A,0)),0)</f>
        <v>15.5</v>
      </c>
      <c r="J7919" t="str">
        <f t="shared" si="623"/>
        <v>Tue</v>
      </c>
      <c r="K7919">
        <f t="shared" si="624"/>
        <v>28</v>
      </c>
      <c r="L7919" t="str">
        <f t="shared" si="625"/>
        <v>Feb</v>
      </c>
      <c r="M7919">
        <v>20</v>
      </c>
      <c r="N7919">
        <f t="shared" si="621"/>
        <v>1</v>
      </c>
      <c r="O7919" s="5">
        <f t="shared" si="622"/>
        <v>15.5</v>
      </c>
    </row>
    <row r="7920" spans="1:15" x14ac:dyDescent="0.25">
      <c r="A7920">
        <v>8011</v>
      </c>
      <c r="B7920">
        <v>3516</v>
      </c>
      <c r="C7920">
        <f>IF(COUNTIF($B$2:B7920,B7920)=1,1,0)</f>
        <v>1</v>
      </c>
      <c r="D7920" s="1">
        <v>44985</v>
      </c>
      <c r="E7920" s="2">
        <v>0.8370023148148148</v>
      </c>
      <c r="F7920">
        <v>109</v>
      </c>
      <c r="G7920" t="str">
        <f>IFERROR(INDEX(menu_items!$B:$B,MATCH(F7920,menu_items!$A:$A,0)),"Unknown value")</f>
        <v>Korean Beef Bowl</v>
      </c>
      <c r="H7920" t="str">
        <f>IFERROR(INDEX(menu_items!$C:$C,MATCH(F7920,menu_items!$A:$A,0)),"Unknown value")</f>
        <v>Asian</v>
      </c>
      <c r="I7920" s="5">
        <f>IFERROR(INDEX(menu_items!$D:$D,MATCH(F7920,menu_items!$A:$A,0)),0)</f>
        <v>17.95</v>
      </c>
      <c r="J7920" t="str">
        <f t="shared" si="623"/>
        <v>Tue</v>
      </c>
      <c r="K7920">
        <f t="shared" si="624"/>
        <v>28</v>
      </c>
      <c r="L7920" t="str">
        <f t="shared" si="625"/>
        <v>Feb</v>
      </c>
      <c r="M7920">
        <v>20</v>
      </c>
      <c r="N7920">
        <f t="shared" si="621"/>
        <v>4</v>
      </c>
      <c r="O7920" s="5">
        <f t="shared" si="622"/>
        <v>48.9</v>
      </c>
    </row>
    <row r="7921" spans="1:15" x14ac:dyDescent="0.25">
      <c r="A7921">
        <v>8012</v>
      </c>
      <c r="B7921">
        <v>3516</v>
      </c>
      <c r="C7921">
        <f>IF(COUNTIF($B$2:B7921,B7921)=1,1,0)</f>
        <v>0</v>
      </c>
      <c r="D7921" s="1">
        <v>44985</v>
      </c>
      <c r="E7921" s="2">
        <v>0.8370023148148148</v>
      </c>
      <c r="F7921">
        <v>122</v>
      </c>
      <c r="G7921" t="str">
        <f>IFERROR(INDEX(menu_items!$B:$B,MATCH(F7921,menu_items!$A:$A,0)),"Unknown value")</f>
        <v>Chips &amp; Salsa</v>
      </c>
      <c r="H7921" t="str">
        <f>IFERROR(INDEX(menu_items!$C:$C,MATCH(F7921,menu_items!$A:$A,0)),"Unknown value")</f>
        <v>Mexican</v>
      </c>
      <c r="I7921" s="5">
        <f>IFERROR(INDEX(menu_items!$D:$D,MATCH(F7921,menu_items!$A:$A,0)),0)</f>
        <v>7</v>
      </c>
      <c r="J7921" t="str">
        <f t="shared" si="623"/>
        <v>Tue</v>
      </c>
      <c r="K7921">
        <f t="shared" si="624"/>
        <v>28</v>
      </c>
      <c r="L7921" t="str">
        <f t="shared" si="625"/>
        <v>Feb</v>
      </c>
      <c r="M7921">
        <v>20</v>
      </c>
      <c r="N7921">
        <f t="shared" si="621"/>
        <v>4</v>
      </c>
      <c r="O7921" s="5">
        <f t="shared" si="622"/>
        <v>48.9</v>
      </c>
    </row>
    <row r="7922" spans="1:15" x14ac:dyDescent="0.25">
      <c r="A7922">
        <v>8013</v>
      </c>
      <c r="B7922">
        <v>3516</v>
      </c>
      <c r="C7922">
        <f>IF(COUNTIF($B$2:B7922,B7922)=1,1,0)</f>
        <v>0</v>
      </c>
      <c r="D7922" s="1">
        <v>44985</v>
      </c>
      <c r="E7922" s="2">
        <v>0.8370023148148148</v>
      </c>
      <c r="F7922">
        <v>106</v>
      </c>
      <c r="G7922" t="str">
        <f>IFERROR(INDEX(menu_items!$B:$B,MATCH(F7922,menu_items!$A:$A,0)),"Unknown value")</f>
        <v>French Fries</v>
      </c>
      <c r="H7922" t="str">
        <f>IFERROR(INDEX(menu_items!$C:$C,MATCH(F7922,menu_items!$A:$A,0)),"Unknown value")</f>
        <v>American</v>
      </c>
      <c r="I7922" s="5">
        <f>IFERROR(INDEX(menu_items!$D:$D,MATCH(F7922,menu_items!$A:$A,0)),0)</f>
        <v>7</v>
      </c>
      <c r="J7922" t="str">
        <f t="shared" si="623"/>
        <v>Tue</v>
      </c>
      <c r="K7922">
        <f t="shared" si="624"/>
        <v>28</v>
      </c>
      <c r="L7922" t="str">
        <f t="shared" si="625"/>
        <v>Feb</v>
      </c>
      <c r="M7922">
        <v>20</v>
      </c>
      <c r="N7922">
        <f t="shared" si="621"/>
        <v>4</v>
      </c>
      <c r="O7922" s="5">
        <f t="shared" si="622"/>
        <v>48.9</v>
      </c>
    </row>
    <row r="7923" spans="1:15" x14ac:dyDescent="0.25">
      <c r="A7923">
        <v>8014</v>
      </c>
      <c r="B7923">
        <v>3516</v>
      </c>
      <c r="C7923">
        <f>IF(COUNTIF($B$2:B7923,B7923)=1,1,0)</f>
        <v>0</v>
      </c>
      <c r="D7923" s="1">
        <v>44985</v>
      </c>
      <c r="E7923" s="2">
        <v>0.8370023148148148</v>
      </c>
      <c r="F7923">
        <v>132</v>
      </c>
      <c r="G7923" t="str">
        <f>IFERROR(INDEX(menu_items!$B:$B,MATCH(F7923,menu_items!$A:$A,0)),"Unknown value")</f>
        <v>Eggplant Parmesan</v>
      </c>
      <c r="H7923" t="str">
        <f>IFERROR(INDEX(menu_items!$C:$C,MATCH(F7923,menu_items!$A:$A,0)),"Unknown value")</f>
        <v>Italian</v>
      </c>
      <c r="I7923" s="5">
        <f>IFERROR(INDEX(menu_items!$D:$D,MATCH(F7923,menu_items!$A:$A,0)),0)</f>
        <v>16.95</v>
      </c>
      <c r="J7923" t="str">
        <f t="shared" si="623"/>
        <v>Tue</v>
      </c>
      <c r="K7923">
        <f t="shared" si="624"/>
        <v>28</v>
      </c>
      <c r="L7923" t="str">
        <f t="shared" si="625"/>
        <v>Feb</v>
      </c>
      <c r="M7923">
        <v>20</v>
      </c>
      <c r="N7923">
        <f t="shared" si="621"/>
        <v>4</v>
      </c>
      <c r="O7923" s="5">
        <f t="shared" si="622"/>
        <v>48.9</v>
      </c>
    </row>
    <row r="7924" spans="1:15" x14ac:dyDescent="0.25">
      <c r="A7924">
        <v>8015</v>
      </c>
      <c r="B7924">
        <v>3517</v>
      </c>
      <c r="C7924">
        <f>IF(COUNTIF($B$2:B7924,B7924)=1,1,0)</f>
        <v>1</v>
      </c>
      <c r="D7924" s="1">
        <v>44985</v>
      </c>
      <c r="E7924" s="2">
        <v>0.83807870370370374</v>
      </c>
      <c r="F7924">
        <v>110</v>
      </c>
      <c r="G7924" t="str">
        <f>IFERROR(INDEX(menu_items!$B:$B,MATCH(F7924,menu_items!$A:$A,0)),"Unknown value")</f>
        <v>Pork Ramen</v>
      </c>
      <c r="H7924" t="str">
        <f>IFERROR(INDEX(menu_items!$C:$C,MATCH(F7924,menu_items!$A:$A,0)),"Unknown value")</f>
        <v>Asian</v>
      </c>
      <c r="I7924" s="5">
        <f>IFERROR(INDEX(menu_items!$D:$D,MATCH(F7924,menu_items!$A:$A,0)),0)</f>
        <v>17.95</v>
      </c>
      <c r="J7924" t="str">
        <f t="shared" si="623"/>
        <v>Tue</v>
      </c>
      <c r="K7924">
        <f t="shared" si="624"/>
        <v>28</v>
      </c>
      <c r="L7924" t="str">
        <f t="shared" si="625"/>
        <v>Feb</v>
      </c>
      <c r="M7924">
        <v>20</v>
      </c>
      <c r="N7924">
        <f t="shared" si="621"/>
        <v>2</v>
      </c>
      <c r="O7924" s="5">
        <f t="shared" si="622"/>
        <v>24.95</v>
      </c>
    </row>
    <row r="7925" spans="1:15" x14ac:dyDescent="0.25">
      <c r="A7925">
        <v>8016</v>
      </c>
      <c r="B7925">
        <v>3517</v>
      </c>
      <c r="C7925">
        <f>IF(COUNTIF($B$2:B7925,B7925)=1,1,0)</f>
        <v>0</v>
      </c>
      <c r="D7925" s="1">
        <v>44985</v>
      </c>
      <c r="E7925" s="2">
        <v>0.83807870370370374</v>
      </c>
      <c r="F7925">
        <v>122</v>
      </c>
      <c r="G7925" t="str">
        <f>IFERROR(INDEX(menu_items!$B:$B,MATCH(F7925,menu_items!$A:$A,0)),"Unknown value")</f>
        <v>Chips &amp; Salsa</v>
      </c>
      <c r="H7925" t="str">
        <f>IFERROR(INDEX(menu_items!$C:$C,MATCH(F7925,menu_items!$A:$A,0)),"Unknown value")</f>
        <v>Mexican</v>
      </c>
      <c r="I7925" s="5">
        <f>IFERROR(INDEX(menu_items!$D:$D,MATCH(F7925,menu_items!$A:$A,0)),0)</f>
        <v>7</v>
      </c>
      <c r="J7925" t="str">
        <f t="shared" si="623"/>
        <v>Tue</v>
      </c>
      <c r="K7925">
        <f t="shared" si="624"/>
        <v>28</v>
      </c>
      <c r="L7925" t="str">
        <f t="shared" si="625"/>
        <v>Feb</v>
      </c>
      <c r="M7925">
        <v>20</v>
      </c>
      <c r="N7925">
        <f t="shared" si="621"/>
        <v>2</v>
      </c>
      <c r="O7925" s="5">
        <f t="shared" si="622"/>
        <v>24.95</v>
      </c>
    </row>
    <row r="7926" spans="1:15" x14ac:dyDescent="0.25">
      <c r="A7926">
        <v>8017</v>
      </c>
      <c r="B7926">
        <v>3518</v>
      </c>
      <c r="C7926">
        <f>IF(COUNTIF($B$2:B7926,B7926)=1,1,0)</f>
        <v>1</v>
      </c>
      <c r="D7926" s="1">
        <v>44985</v>
      </c>
      <c r="E7926" s="2">
        <v>0.86138888888888887</v>
      </c>
      <c r="F7926">
        <v>107</v>
      </c>
      <c r="G7926" t="str">
        <f>IFERROR(INDEX(menu_items!$B:$B,MATCH(F7926,menu_items!$A:$A,0)),"Unknown value")</f>
        <v>Orange Chicken</v>
      </c>
      <c r="H7926" t="str">
        <f>IFERROR(INDEX(menu_items!$C:$C,MATCH(F7926,menu_items!$A:$A,0)),"Unknown value")</f>
        <v>Asian</v>
      </c>
      <c r="I7926" s="5">
        <f>IFERROR(INDEX(menu_items!$D:$D,MATCH(F7926,menu_items!$A:$A,0)),0)</f>
        <v>16.5</v>
      </c>
      <c r="J7926" t="str">
        <f t="shared" si="623"/>
        <v>Tue</v>
      </c>
      <c r="K7926">
        <f t="shared" si="624"/>
        <v>28</v>
      </c>
      <c r="L7926" t="str">
        <f t="shared" si="625"/>
        <v>Feb</v>
      </c>
      <c r="M7926">
        <v>20</v>
      </c>
      <c r="N7926">
        <f t="shared" si="621"/>
        <v>2</v>
      </c>
      <c r="O7926" s="5">
        <f t="shared" si="622"/>
        <v>30.45</v>
      </c>
    </row>
    <row r="7927" spans="1:15" x14ac:dyDescent="0.25">
      <c r="A7927">
        <v>8018</v>
      </c>
      <c r="B7927">
        <v>3518</v>
      </c>
      <c r="C7927">
        <f>IF(COUNTIF($B$2:B7927,B7927)=1,1,0)</f>
        <v>0</v>
      </c>
      <c r="D7927" s="1">
        <v>44985</v>
      </c>
      <c r="E7927" s="2">
        <v>0.86138888888888887</v>
      </c>
      <c r="F7927">
        <v>102</v>
      </c>
      <c r="G7927" t="str">
        <f>IFERROR(INDEX(menu_items!$B:$B,MATCH(F7927,menu_items!$A:$A,0)),"Unknown value")</f>
        <v>Cheeseburger</v>
      </c>
      <c r="H7927" t="str">
        <f>IFERROR(INDEX(menu_items!$C:$C,MATCH(F7927,menu_items!$A:$A,0)),"Unknown value")</f>
        <v>American</v>
      </c>
      <c r="I7927" s="5">
        <f>IFERROR(INDEX(menu_items!$D:$D,MATCH(F7927,menu_items!$A:$A,0)),0)</f>
        <v>13.95</v>
      </c>
      <c r="J7927" t="str">
        <f t="shared" si="623"/>
        <v>Tue</v>
      </c>
      <c r="K7927">
        <f t="shared" si="624"/>
        <v>28</v>
      </c>
      <c r="L7927" t="str">
        <f t="shared" si="625"/>
        <v>Feb</v>
      </c>
      <c r="M7927">
        <v>20</v>
      </c>
      <c r="N7927">
        <f t="shared" si="621"/>
        <v>2</v>
      </c>
      <c r="O7927" s="5">
        <f t="shared" si="622"/>
        <v>30.45</v>
      </c>
    </row>
    <row r="7928" spans="1:15" x14ac:dyDescent="0.25">
      <c r="A7928">
        <v>8019</v>
      </c>
      <c r="B7928">
        <v>3519</v>
      </c>
      <c r="C7928">
        <f>IF(COUNTIF($B$2:B7928,B7928)=1,1,0)</f>
        <v>1</v>
      </c>
      <c r="D7928" s="1">
        <v>44985</v>
      </c>
      <c r="E7928" s="2">
        <v>0.86305555555555558</v>
      </c>
      <c r="F7928">
        <v>124</v>
      </c>
      <c r="G7928" t="str">
        <f>IFERROR(INDEX(menu_items!$B:$B,MATCH(F7928,menu_items!$A:$A,0)),"Unknown value")</f>
        <v>Spaghetti</v>
      </c>
      <c r="H7928" t="str">
        <f>IFERROR(INDEX(menu_items!$C:$C,MATCH(F7928,menu_items!$A:$A,0)),"Unknown value")</f>
        <v>Italian</v>
      </c>
      <c r="I7928" s="5">
        <f>IFERROR(INDEX(menu_items!$D:$D,MATCH(F7928,menu_items!$A:$A,0)),0)</f>
        <v>14.5</v>
      </c>
      <c r="J7928" t="str">
        <f t="shared" si="623"/>
        <v>Tue</v>
      </c>
      <c r="K7928">
        <f t="shared" si="624"/>
        <v>28</v>
      </c>
      <c r="L7928" t="str">
        <f t="shared" si="625"/>
        <v>Feb</v>
      </c>
      <c r="M7928">
        <v>20</v>
      </c>
      <c r="N7928">
        <f t="shared" si="621"/>
        <v>2</v>
      </c>
      <c r="O7928" s="5">
        <f t="shared" si="622"/>
        <v>32.450000000000003</v>
      </c>
    </row>
    <row r="7929" spans="1:15" x14ac:dyDescent="0.25">
      <c r="A7929">
        <v>8020</v>
      </c>
      <c r="B7929">
        <v>3519</v>
      </c>
      <c r="C7929">
        <f>IF(COUNTIF($B$2:B7929,B7929)=1,1,0)</f>
        <v>0</v>
      </c>
      <c r="D7929" s="1">
        <v>44985</v>
      </c>
      <c r="E7929" s="2">
        <v>0.86305555555555558</v>
      </c>
      <c r="F7929">
        <v>125</v>
      </c>
      <c r="G7929" t="str">
        <f>IFERROR(INDEX(menu_items!$B:$B,MATCH(F7929,menu_items!$A:$A,0)),"Unknown value")</f>
        <v>Spaghetti &amp; Meatballs</v>
      </c>
      <c r="H7929" t="str">
        <f>IFERROR(INDEX(menu_items!$C:$C,MATCH(F7929,menu_items!$A:$A,0)),"Unknown value")</f>
        <v>Italian</v>
      </c>
      <c r="I7929" s="5">
        <f>IFERROR(INDEX(menu_items!$D:$D,MATCH(F7929,menu_items!$A:$A,0)),0)</f>
        <v>17.95</v>
      </c>
      <c r="J7929" t="str">
        <f t="shared" si="623"/>
        <v>Tue</v>
      </c>
      <c r="K7929">
        <f t="shared" si="624"/>
        <v>28</v>
      </c>
      <c r="L7929" t="str">
        <f t="shared" si="625"/>
        <v>Feb</v>
      </c>
      <c r="M7929">
        <v>20</v>
      </c>
      <c r="N7929">
        <f t="shared" si="621"/>
        <v>2</v>
      </c>
      <c r="O7929" s="5">
        <f t="shared" si="622"/>
        <v>32.450000000000003</v>
      </c>
    </row>
    <row r="7930" spans="1:15" x14ac:dyDescent="0.25">
      <c r="A7930">
        <v>8021</v>
      </c>
      <c r="B7930">
        <v>3520</v>
      </c>
      <c r="C7930">
        <f>IF(COUNTIF($B$2:B7930,B7930)=1,1,0)</f>
        <v>1</v>
      </c>
      <c r="D7930" s="1">
        <v>44985</v>
      </c>
      <c r="E7930" s="2">
        <v>0.86645833333333333</v>
      </c>
      <c r="F7930">
        <v>129</v>
      </c>
      <c r="G7930" t="str">
        <f>IFERROR(INDEX(menu_items!$B:$B,MATCH(F7930,menu_items!$A:$A,0)),"Unknown value")</f>
        <v>Mushroom Ravioli</v>
      </c>
      <c r="H7930" t="str">
        <f>IFERROR(INDEX(menu_items!$C:$C,MATCH(F7930,menu_items!$A:$A,0)),"Unknown value")</f>
        <v>Italian</v>
      </c>
      <c r="I7930" s="5">
        <f>IFERROR(INDEX(menu_items!$D:$D,MATCH(F7930,menu_items!$A:$A,0)),0)</f>
        <v>15.5</v>
      </c>
      <c r="J7930" t="str">
        <f t="shared" si="623"/>
        <v>Tue</v>
      </c>
      <c r="K7930">
        <f t="shared" si="624"/>
        <v>28</v>
      </c>
      <c r="L7930" t="str">
        <f t="shared" si="625"/>
        <v>Feb</v>
      </c>
      <c r="M7930">
        <v>20</v>
      </c>
      <c r="N7930">
        <f t="shared" si="621"/>
        <v>2</v>
      </c>
      <c r="O7930" s="5">
        <f t="shared" si="622"/>
        <v>32.450000000000003</v>
      </c>
    </row>
    <row r="7931" spans="1:15" x14ac:dyDescent="0.25">
      <c r="A7931">
        <v>8022</v>
      </c>
      <c r="B7931">
        <v>3520</v>
      </c>
      <c r="C7931">
        <f>IF(COUNTIF($B$2:B7931,B7931)=1,1,0)</f>
        <v>0</v>
      </c>
      <c r="D7931" s="1">
        <v>44985</v>
      </c>
      <c r="E7931" s="2">
        <v>0.86645833333333333</v>
      </c>
      <c r="F7931">
        <v>132</v>
      </c>
      <c r="G7931" t="str">
        <f>IFERROR(INDEX(menu_items!$B:$B,MATCH(F7931,menu_items!$A:$A,0)),"Unknown value")</f>
        <v>Eggplant Parmesan</v>
      </c>
      <c r="H7931" t="str">
        <f>IFERROR(INDEX(menu_items!$C:$C,MATCH(F7931,menu_items!$A:$A,0)),"Unknown value")</f>
        <v>Italian</v>
      </c>
      <c r="I7931" s="5">
        <f>IFERROR(INDEX(menu_items!$D:$D,MATCH(F7931,menu_items!$A:$A,0)),0)</f>
        <v>16.95</v>
      </c>
      <c r="J7931" t="str">
        <f t="shared" si="623"/>
        <v>Tue</v>
      </c>
      <c r="K7931">
        <f t="shared" si="624"/>
        <v>28</v>
      </c>
      <c r="L7931" t="str">
        <f t="shared" si="625"/>
        <v>Feb</v>
      </c>
      <c r="M7931">
        <v>20</v>
      </c>
      <c r="N7931">
        <f t="shared" si="621"/>
        <v>2</v>
      </c>
      <c r="O7931" s="5">
        <f t="shared" si="622"/>
        <v>32.450000000000003</v>
      </c>
    </row>
    <row r="7932" spans="1:15" x14ac:dyDescent="0.25">
      <c r="A7932">
        <v>8023</v>
      </c>
      <c r="B7932">
        <v>3521</v>
      </c>
      <c r="C7932">
        <f>IF(COUNTIF($B$2:B7932,B7932)=1,1,0)</f>
        <v>1</v>
      </c>
      <c r="D7932" s="1">
        <v>44985</v>
      </c>
      <c r="E7932" s="2">
        <v>0.86890046296296297</v>
      </c>
      <c r="F7932">
        <v>113</v>
      </c>
      <c r="G7932" t="str">
        <f>IFERROR(INDEX(menu_items!$B:$B,MATCH(F7932,menu_items!$A:$A,0)),"Unknown value")</f>
        <v>Edamame</v>
      </c>
      <c r="H7932" t="str">
        <f>IFERROR(INDEX(menu_items!$C:$C,MATCH(F7932,menu_items!$A:$A,0)),"Unknown value")</f>
        <v>Asian</v>
      </c>
      <c r="I7932" s="5">
        <f>IFERROR(INDEX(menu_items!$D:$D,MATCH(F7932,menu_items!$A:$A,0)),0)</f>
        <v>5</v>
      </c>
      <c r="J7932" t="str">
        <f t="shared" si="623"/>
        <v>Tue</v>
      </c>
      <c r="K7932">
        <f t="shared" si="624"/>
        <v>28</v>
      </c>
      <c r="L7932" t="str">
        <f t="shared" si="625"/>
        <v>Feb</v>
      </c>
      <c r="M7932">
        <v>20</v>
      </c>
      <c r="N7932">
        <f t="shared" si="621"/>
        <v>2</v>
      </c>
      <c r="O7932" s="5">
        <f t="shared" si="622"/>
        <v>14</v>
      </c>
    </row>
    <row r="7933" spans="1:15" x14ac:dyDescent="0.25">
      <c r="A7933">
        <v>8024</v>
      </c>
      <c r="B7933">
        <v>3521</v>
      </c>
      <c r="C7933">
        <f>IF(COUNTIF($B$2:B7933,B7933)=1,1,0)</f>
        <v>0</v>
      </c>
      <c r="D7933" s="1">
        <v>44985</v>
      </c>
      <c r="E7933" s="2">
        <v>0.86890046296296297</v>
      </c>
      <c r="F7933">
        <v>123</v>
      </c>
      <c r="G7933" t="str">
        <f>IFERROR(INDEX(menu_items!$B:$B,MATCH(F7933,menu_items!$A:$A,0)),"Unknown value")</f>
        <v>Chips &amp; Guacamole</v>
      </c>
      <c r="H7933" t="str">
        <f>IFERROR(INDEX(menu_items!$C:$C,MATCH(F7933,menu_items!$A:$A,0)),"Unknown value")</f>
        <v>Mexican</v>
      </c>
      <c r="I7933" s="5">
        <f>IFERROR(INDEX(menu_items!$D:$D,MATCH(F7933,menu_items!$A:$A,0)),0)</f>
        <v>9</v>
      </c>
      <c r="J7933" t="str">
        <f t="shared" si="623"/>
        <v>Tue</v>
      </c>
      <c r="K7933">
        <f t="shared" si="624"/>
        <v>28</v>
      </c>
      <c r="L7933" t="str">
        <f t="shared" si="625"/>
        <v>Feb</v>
      </c>
      <c r="M7933">
        <v>20</v>
      </c>
      <c r="N7933">
        <f t="shared" si="621"/>
        <v>2</v>
      </c>
      <c r="O7933" s="5">
        <f t="shared" si="622"/>
        <v>14</v>
      </c>
    </row>
    <row r="7934" spans="1:15" x14ac:dyDescent="0.25">
      <c r="A7934">
        <v>8025</v>
      </c>
      <c r="B7934">
        <v>3522</v>
      </c>
      <c r="C7934">
        <f>IF(COUNTIF($B$2:B7934,B7934)=1,1,0)</f>
        <v>1</v>
      </c>
      <c r="D7934" s="1">
        <v>44985</v>
      </c>
      <c r="E7934" s="2">
        <v>0.87747685185185187</v>
      </c>
      <c r="F7934">
        <v>104</v>
      </c>
      <c r="G7934" t="str">
        <f>IFERROR(INDEX(menu_items!$B:$B,MATCH(F7934,menu_items!$A:$A,0)),"Unknown value")</f>
        <v>Veggie Burger</v>
      </c>
      <c r="H7934" t="str">
        <f>IFERROR(INDEX(menu_items!$C:$C,MATCH(F7934,menu_items!$A:$A,0)),"Unknown value")</f>
        <v>American</v>
      </c>
      <c r="I7934" s="5">
        <f>IFERROR(INDEX(menu_items!$D:$D,MATCH(F7934,menu_items!$A:$A,0)),0)</f>
        <v>10.5</v>
      </c>
      <c r="J7934" t="str">
        <f t="shared" si="623"/>
        <v>Tue</v>
      </c>
      <c r="K7934">
        <f t="shared" si="624"/>
        <v>28</v>
      </c>
      <c r="L7934" t="str">
        <f t="shared" si="625"/>
        <v>Feb</v>
      </c>
      <c r="M7934">
        <v>21</v>
      </c>
      <c r="N7934">
        <f t="shared" si="621"/>
        <v>4</v>
      </c>
      <c r="O7934" s="5">
        <f t="shared" si="622"/>
        <v>60.900000000000006</v>
      </c>
    </row>
    <row r="7935" spans="1:15" x14ac:dyDescent="0.25">
      <c r="A7935">
        <v>8026</v>
      </c>
      <c r="B7935">
        <v>3522</v>
      </c>
      <c r="C7935">
        <f>IF(COUNTIF($B$2:B7935,B7935)=1,1,0)</f>
        <v>0</v>
      </c>
      <c r="D7935" s="1">
        <v>44985</v>
      </c>
      <c r="E7935" s="2">
        <v>0.87747685185185187</v>
      </c>
      <c r="F7935">
        <v>126</v>
      </c>
      <c r="G7935" t="str">
        <f>IFERROR(INDEX(menu_items!$B:$B,MATCH(F7935,menu_items!$A:$A,0)),"Unknown value")</f>
        <v>Fettuccine Alfredo</v>
      </c>
      <c r="H7935" t="str">
        <f>IFERROR(INDEX(menu_items!$C:$C,MATCH(F7935,menu_items!$A:$A,0)),"Unknown value")</f>
        <v>Italian</v>
      </c>
      <c r="I7935" s="5">
        <f>IFERROR(INDEX(menu_items!$D:$D,MATCH(F7935,menu_items!$A:$A,0)),0)</f>
        <v>14.5</v>
      </c>
      <c r="J7935" t="str">
        <f t="shared" si="623"/>
        <v>Tue</v>
      </c>
      <c r="K7935">
        <f t="shared" si="624"/>
        <v>28</v>
      </c>
      <c r="L7935" t="str">
        <f t="shared" si="625"/>
        <v>Feb</v>
      </c>
      <c r="M7935">
        <v>21</v>
      </c>
      <c r="N7935">
        <f t="shared" si="621"/>
        <v>4</v>
      </c>
      <c r="O7935" s="5">
        <f t="shared" si="622"/>
        <v>60.900000000000006</v>
      </c>
    </row>
    <row r="7936" spans="1:15" x14ac:dyDescent="0.25">
      <c r="A7936">
        <v>8027</v>
      </c>
      <c r="B7936">
        <v>3522</v>
      </c>
      <c r="C7936">
        <f>IF(COUNTIF($B$2:B7936,B7936)=1,1,0)</f>
        <v>0</v>
      </c>
      <c r="D7936" s="1">
        <v>44985</v>
      </c>
      <c r="E7936" s="2">
        <v>0.87747685185185187</v>
      </c>
      <c r="F7936">
        <v>109</v>
      </c>
      <c r="G7936" t="str">
        <f>IFERROR(INDEX(menu_items!$B:$B,MATCH(F7936,menu_items!$A:$A,0)),"Unknown value")</f>
        <v>Korean Beef Bowl</v>
      </c>
      <c r="H7936" t="str">
        <f>IFERROR(INDEX(menu_items!$C:$C,MATCH(F7936,menu_items!$A:$A,0)),"Unknown value")</f>
        <v>Asian</v>
      </c>
      <c r="I7936" s="5">
        <f>IFERROR(INDEX(menu_items!$D:$D,MATCH(F7936,menu_items!$A:$A,0)),0)</f>
        <v>17.95</v>
      </c>
      <c r="J7936" t="str">
        <f t="shared" si="623"/>
        <v>Tue</v>
      </c>
      <c r="K7936">
        <f t="shared" si="624"/>
        <v>28</v>
      </c>
      <c r="L7936" t="str">
        <f t="shared" si="625"/>
        <v>Feb</v>
      </c>
      <c r="M7936">
        <v>21</v>
      </c>
      <c r="N7936">
        <f t="shared" si="621"/>
        <v>4</v>
      </c>
      <c r="O7936" s="5">
        <f t="shared" si="622"/>
        <v>60.900000000000006</v>
      </c>
    </row>
    <row r="7937" spans="1:15" x14ac:dyDescent="0.25">
      <c r="A7937">
        <v>8028</v>
      </c>
      <c r="B7937">
        <v>3522</v>
      </c>
      <c r="C7937">
        <f>IF(COUNTIF($B$2:B7937,B7937)=1,1,0)</f>
        <v>0</v>
      </c>
      <c r="D7937" s="1">
        <v>44985</v>
      </c>
      <c r="E7937" s="2">
        <v>0.87747685185185187</v>
      </c>
      <c r="F7937">
        <v>131</v>
      </c>
      <c r="G7937" t="str">
        <f>IFERROR(INDEX(menu_items!$B:$B,MATCH(F7937,menu_items!$A:$A,0)),"Unknown value")</f>
        <v>Chicken Parmesan</v>
      </c>
      <c r="H7937" t="str">
        <f>IFERROR(INDEX(menu_items!$C:$C,MATCH(F7937,menu_items!$A:$A,0)),"Unknown value")</f>
        <v>Italian</v>
      </c>
      <c r="I7937" s="5">
        <f>IFERROR(INDEX(menu_items!$D:$D,MATCH(F7937,menu_items!$A:$A,0)),0)</f>
        <v>17.95</v>
      </c>
      <c r="J7937" t="str">
        <f t="shared" si="623"/>
        <v>Tue</v>
      </c>
      <c r="K7937">
        <f t="shared" si="624"/>
        <v>28</v>
      </c>
      <c r="L7937" t="str">
        <f t="shared" si="625"/>
        <v>Feb</v>
      </c>
      <c r="M7937">
        <v>21</v>
      </c>
      <c r="N7937">
        <f t="shared" si="621"/>
        <v>4</v>
      </c>
      <c r="O7937" s="5">
        <f t="shared" si="622"/>
        <v>60.900000000000006</v>
      </c>
    </row>
    <row r="7938" spans="1:15" x14ac:dyDescent="0.25">
      <c r="A7938">
        <v>8029</v>
      </c>
      <c r="B7938">
        <v>3523</v>
      </c>
      <c r="C7938">
        <f>IF(COUNTIF($B$2:B7938,B7938)=1,1,0)</f>
        <v>1</v>
      </c>
      <c r="D7938" s="1">
        <v>44985</v>
      </c>
      <c r="E7938" s="2">
        <v>0.87979166666666664</v>
      </c>
      <c r="F7938">
        <v>129</v>
      </c>
      <c r="G7938" t="str">
        <f>IFERROR(INDEX(menu_items!$B:$B,MATCH(F7938,menu_items!$A:$A,0)),"Unknown value")</f>
        <v>Mushroom Ravioli</v>
      </c>
      <c r="H7938" t="str">
        <f>IFERROR(INDEX(menu_items!$C:$C,MATCH(F7938,menu_items!$A:$A,0)),"Unknown value")</f>
        <v>Italian</v>
      </c>
      <c r="I7938" s="5">
        <f>IFERROR(INDEX(menu_items!$D:$D,MATCH(F7938,menu_items!$A:$A,0)),0)</f>
        <v>15.5</v>
      </c>
      <c r="J7938" t="str">
        <f t="shared" si="623"/>
        <v>Tue</v>
      </c>
      <c r="K7938">
        <f t="shared" si="624"/>
        <v>28</v>
      </c>
      <c r="L7938" t="str">
        <f t="shared" si="625"/>
        <v>Feb</v>
      </c>
      <c r="M7938">
        <v>21</v>
      </c>
      <c r="N7938">
        <f t="shared" ref="N7938:N8001" si="626">COUNTIF($B:$B,B7938)</f>
        <v>1</v>
      </c>
      <c r="O7938" s="5">
        <f t="shared" ref="O7938:O8001" si="627">SUMIF($B:$B,B7938,$I:$I)</f>
        <v>15.5</v>
      </c>
    </row>
    <row r="7939" spans="1:15" x14ac:dyDescent="0.25">
      <c r="A7939">
        <v>8030</v>
      </c>
      <c r="B7939">
        <v>3524</v>
      </c>
      <c r="C7939">
        <f>IF(COUNTIF($B$2:B7939,B7939)=1,1,0)</f>
        <v>1</v>
      </c>
      <c r="D7939" s="1">
        <v>44985</v>
      </c>
      <c r="E7939" s="2">
        <v>0.88497685185185182</v>
      </c>
      <c r="F7939">
        <v>108</v>
      </c>
      <c r="G7939" t="str">
        <f>IFERROR(INDEX(menu_items!$B:$B,MATCH(F7939,menu_items!$A:$A,0)),"Unknown value")</f>
        <v>Tofu Pad Thai</v>
      </c>
      <c r="H7939" t="str">
        <f>IFERROR(INDEX(menu_items!$C:$C,MATCH(F7939,menu_items!$A:$A,0)),"Unknown value")</f>
        <v>Asian</v>
      </c>
      <c r="I7939" s="5">
        <f>IFERROR(INDEX(menu_items!$D:$D,MATCH(F7939,menu_items!$A:$A,0)),0)</f>
        <v>14.5</v>
      </c>
      <c r="J7939" t="str">
        <f t="shared" si="623"/>
        <v>Tue</v>
      </c>
      <c r="K7939">
        <f t="shared" si="624"/>
        <v>28</v>
      </c>
      <c r="L7939" t="str">
        <f t="shared" si="625"/>
        <v>Feb</v>
      </c>
      <c r="M7939">
        <v>21</v>
      </c>
      <c r="N7939">
        <f t="shared" si="626"/>
        <v>3</v>
      </c>
      <c r="O7939" s="5">
        <f t="shared" si="627"/>
        <v>46.95</v>
      </c>
    </row>
    <row r="7940" spans="1:15" x14ac:dyDescent="0.25">
      <c r="A7940">
        <v>8031</v>
      </c>
      <c r="B7940">
        <v>3524</v>
      </c>
      <c r="C7940">
        <f>IF(COUNTIF($B$2:B7940,B7940)=1,1,0)</f>
        <v>0</v>
      </c>
      <c r="D7940" s="1">
        <v>44985</v>
      </c>
      <c r="E7940" s="2">
        <v>0.88497685185185182</v>
      </c>
      <c r="F7940">
        <v>129</v>
      </c>
      <c r="G7940" t="str">
        <f>IFERROR(INDEX(menu_items!$B:$B,MATCH(F7940,menu_items!$A:$A,0)),"Unknown value")</f>
        <v>Mushroom Ravioli</v>
      </c>
      <c r="H7940" t="str">
        <f>IFERROR(INDEX(menu_items!$C:$C,MATCH(F7940,menu_items!$A:$A,0)),"Unknown value")</f>
        <v>Italian</v>
      </c>
      <c r="I7940" s="5">
        <f>IFERROR(INDEX(menu_items!$D:$D,MATCH(F7940,menu_items!$A:$A,0)),0)</f>
        <v>15.5</v>
      </c>
      <c r="J7940" t="str">
        <f t="shared" si="623"/>
        <v>Tue</v>
      </c>
      <c r="K7940">
        <f t="shared" si="624"/>
        <v>28</v>
      </c>
      <c r="L7940" t="str">
        <f t="shared" si="625"/>
        <v>Feb</v>
      </c>
      <c r="M7940">
        <v>21</v>
      </c>
      <c r="N7940">
        <f t="shared" si="626"/>
        <v>3</v>
      </c>
      <c r="O7940" s="5">
        <f t="shared" si="627"/>
        <v>46.95</v>
      </c>
    </row>
    <row r="7941" spans="1:15" x14ac:dyDescent="0.25">
      <c r="A7941">
        <v>8032</v>
      </c>
      <c r="B7941">
        <v>3524</v>
      </c>
      <c r="C7941">
        <f>IF(COUNTIF($B$2:B7941,B7941)=1,1,0)</f>
        <v>0</v>
      </c>
      <c r="D7941" s="1">
        <v>44985</v>
      </c>
      <c r="E7941" s="2">
        <v>0.88497685185185182</v>
      </c>
      <c r="F7941">
        <v>132</v>
      </c>
      <c r="G7941" t="str">
        <f>IFERROR(INDEX(menu_items!$B:$B,MATCH(F7941,menu_items!$A:$A,0)),"Unknown value")</f>
        <v>Eggplant Parmesan</v>
      </c>
      <c r="H7941" t="str">
        <f>IFERROR(INDEX(menu_items!$C:$C,MATCH(F7941,menu_items!$A:$A,0)),"Unknown value")</f>
        <v>Italian</v>
      </c>
      <c r="I7941" s="5">
        <f>IFERROR(INDEX(menu_items!$D:$D,MATCH(F7941,menu_items!$A:$A,0)),0)</f>
        <v>16.95</v>
      </c>
      <c r="J7941" t="str">
        <f t="shared" si="623"/>
        <v>Tue</v>
      </c>
      <c r="K7941">
        <f t="shared" si="624"/>
        <v>28</v>
      </c>
      <c r="L7941" t="str">
        <f t="shared" si="625"/>
        <v>Feb</v>
      </c>
      <c r="M7941">
        <v>21</v>
      </c>
      <c r="N7941">
        <f t="shared" si="626"/>
        <v>3</v>
      </c>
      <c r="O7941" s="5">
        <f t="shared" si="627"/>
        <v>46.95</v>
      </c>
    </row>
    <row r="7942" spans="1:15" x14ac:dyDescent="0.25">
      <c r="A7942">
        <v>8033</v>
      </c>
      <c r="B7942">
        <v>3525</v>
      </c>
      <c r="C7942">
        <f>IF(COUNTIF($B$2:B7942,B7942)=1,1,0)</f>
        <v>1</v>
      </c>
      <c r="D7942" s="1">
        <v>44985</v>
      </c>
      <c r="E7942" s="2">
        <v>0.88960648148148147</v>
      </c>
      <c r="F7942">
        <v>102</v>
      </c>
      <c r="G7942" t="str">
        <f>IFERROR(INDEX(menu_items!$B:$B,MATCH(F7942,menu_items!$A:$A,0)),"Unknown value")</f>
        <v>Cheeseburger</v>
      </c>
      <c r="H7942" t="str">
        <f>IFERROR(INDEX(menu_items!$C:$C,MATCH(F7942,menu_items!$A:$A,0)),"Unknown value")</f>
        <v>American</v>
      </c>
      <c r="I7942" s="5">
        <f>IFERROR(INDEX(menu_items!$D:$D,MATCH(F7942,menu_items!$A:$A,0)),0)</f>
        <v>13.95</v>
      </c>
      <c r="J7942" t="str">
        <f t="shared" si="623"/>
        <v>Tue</v>
      </c>
      <c r="K7942">
        <f t="shared" si="624"/>
        <v>28</v>
      </c>
      <c r="L7942" t="str">
        <f t="shared" si="625"/>
        <v>Feb</v>
      </c>
      <c r="M7942">
        <v>21</v>
      </c>
      <c r="N7942">
        <f t="shared" si="626"/>
        <v>3</v>
      </c>
      <c r="O7942" s="5">
        <f t="shared" si="627"/>
        <v>42.4</v>
      </c>
    </row>
    <row r="7943" spans="1:15" x14ac:dyDescent="0.25">
      <c r="A7943">
        <v>8034</v>
      </c>
      <c r="B7943">
        <v>3525</v>
      </c>
      <c r="C7943">
        <f>IF(COUNTIF($B$2:B7943,B7943)=1,1,0)</f>
        <v>0</v>
      </c>
      <c r="D7943" s="1">
        <v>44985</v>
      </c>
      <c r="E7943" s="2">
        <v>0.88960648148148147</v>
      </c>
      <c r="F7943">
        <v>104</v>
      </c>
      <c r="G7943" t="str">
        <f>IFERROR(INDEX(menu_items!$B:$B,MATCH(F7943,menu_items!$A:$A,0)),"Unknown value")</f>
        <v>Veggie Burger</v>
      </c>
      <c r="H7943" t="str">
        <f>IFERROR(INDEX(menu_items!$C:$C,MATCH(F7943,menu_items!$A:$A,0)),"Unknown value")</f>
        <v>American</v>
      </c>
      <c r="I7943" s="5">
        <f>IFERROR(INDEX(menu_items!$D:$D,MATCH(F7943,menu_items!$A:$A,0)),0)</f>
        <v>10.5</v>
      </c>
      <c r="J7943" t="str">
        <f t="shared" si="623"/>
        <v>Tue</v>
      </c>
      <c r="K7943">
        <f t="shared" si="624"/>
        <v>28</v>
      </c>
      <c r="L7943" t="str">
        <f t="shared" si="625"/>
        <v>Feb</v>
      </c>
      <c r="M7943">
        <v>21</v>
      </c>
      <c r="N7943">
        <f t="shared" si="626"/>
        <v>3</v>
      </c>
      <c r="O7943" s="5">
        <f t="shared" si="627"/>
        <v>42.4</v>
      </c>
    </row>
    <row r="7944" spans="1:15" x14ac:dyDescent="0.25">
      <c r="A7944">
        <v>8035</v>
      </c>
      <c r="B7944">
        <v>3525</v>
      </c>
      <c r="C7944">
        <f>IF(COUNTIF($B$2:B7944,B7944)=1,1,0)</f>
        <v>0</v>
      </c>
      <c r="D7944" s="1">
        <v>44985</v>
      </c>
      <c r="E7944" s="2">
        <v>0.88960648148148147</v>
      </c>
      <c r="F7944">
        <v>131</v>
      </c>
      <c r="G7944" t="str">
        <f>IFERROR(INDEX(menu_items!$B:$B,MATCH(F7944,menu_items!$A:$A,0)),"Unknown value")</f>
        <v>Chicken Parmesan</v>
      </c>
      <c r="H7944" t="str">
        <f>IFERROR(INDEX(menu_items!$C:$C,MATCH(F7944,menu_items!$A:$A,0)),"Unknown value")</f>
        <v>Italian</v>
      </c>
      <c r="I7944" s="5">
        <f>IFERROR(INDEX(menu_items!$D:$D,MATCH(F7944,menu_items!$A:$A,0)),0)</f>
        <v>17.95</v>
      </c>
      <c r="J7944" t="str">
        <f t="shared" si="623"/>
        <v>Tue</v>
      </c>
      <c r="K7944">
        <f t="shared" si="624"/>
        <v>28</v>
      </c>
      <c r="L7944" t="str">
        <f t="shared" si="625"/>
        <v>Feb</v>
      </c>
      <c r="M7944">
        <v>21</v>
      </c>
      <c r="N7944">
        <f t="shared" si="626"/>
        <v>3</v>
      </c>
      <c r="O7944" s="5">
        <f t="shared" si="627"/>
        <v>42.4</v>
      </c>
    </row>
    <row r="7945" spans="1:15" x14ac:dyDescent="0.25">
      <c r="A7945">
        <v>8036</v>
      </c>
      <c r="B7945">
        <v>3526</v>
      </c>
      <c r="C7945">
        <f>IF(COUNTIF($B$2:B7945,B7945)=1,1,0)</f>
        <v>1</v>
      </c>
      <c r="D7945" s="1">
        <v>44985</v>
      </c>
      <c r="E7945" s="2">
        <v>0.89489583333333333</v>
      </c>
      <c r="F7945">
        <v>109</v>
      </c>
      <c r="G7945" t="str">
        <f>IFERROR(INDEX(menu_items!$B:$B,MATCH(F7945,menu_items!$A:$A,0)),"Unknown value")</f>
        <v>Korean Beef Bowl</v>
      </c>
      <c r="H7945" t="str">
        <f>IFERROR(INDEX(menu_items!$C:$C,MATCH(F7945,menu_items!$A:$A,0)),"Unknown value")</f>
        <v>Asian</v>
      </c>
      <c r="I7945" s="5">
        <f>IFERROR(INDEX(menu_items!$D:$D,MATCH(F7945,menu_items!$A:$A,0)),0)</f>
        <v>17.95</v>
      </c>
      <c r="J7945" t="str">
        <f t="shared" si="623"/>
        <v>Tue</v>
      </c>
      <c r="K7945">
        <f t="shared" si="624"/>
        <v>28</v>
      </c>
      <c r="L7945" t="str">
        <f t="shared" si="625"/>
        <v>Feb</v>
      </c>
      <c r="M7945">
        <v>21</v>
      </c>
      <c r="N7945">
        <f t="shared" si="626"/>
        <v>1</v>
      </c>
      <c r="O7945" s="5">
        <f t="shared" si="627"/>
        <v>17.95</v>
      </c>
    </row>
    <row r="7946" spans="1:15" x14ac:dyDescent="0.25">
      <c r="A7946">
        <v>8037</v>
      </c>
      <c r="B7946">
        <v>3527</v>
      </c>
      <c r="C7946">
        <f>IF(COUNTIF($B$2:B7946,B7946)=1,1,0)</f>
        <v>1</v>
      </c>
      <c r="D7946" s="1">
        <v>44985</v>
      </c>
      <c r="E7946" s="2">
        <v>0.89599537037037036</v>
      </c>
      <c r="F7946">
        <v>108</v>
      </c>
      <c r="G7946" t="str">
        <f>IFERROR(INDEX(menu_items!$B:$B,MATCH(F7946,menu_items!$A:$A,0)),"Unknown value")</f>
        <v>Tofu Pad Thai</v>
      </c>
      <c r="H7946" t="str">
        <f>IFERROR(INDEX(menu_items!$C:$C,MATCH(F7946,menu_items!$A:$A,0)),"Unknown value")</f>
        <v>Asian</v>
      </c>
      <c r="I7946" s="5">
        <f>IFERROR(INDEX(menu_items!$D:$D,MATCH(F7946,menu_items!$A:$A,0)),0)</f>
        <v>14.5</v>
      </c>
      <c r="J7946" t="str">
        <f t="shared" si="623"/>
        <v>Tue</v>
      </c>
      <c r="K7946">
        <f t="shared" si="624"/>
        <v>28</v>
      </c>
      <c r="L7946" t="str">
        <f t="shared" si="625"/>
        <v>Feb</v>
      </c>
      <c r="M7946">
        <v>21</v>
      </c>
      <c r="N7946">
        <f t="shared" si="626"/>
        <v>2</v>
      </c>
      <c r="O7946" s="5">
        <f t="shared" si="627"/>
        <v>29.45</v>
      </c>
    </row>
    <row r="7947" spans="1:15" x14ac:dyDescent="0.25">
      <c r="A7947">
        <v>8038</v>
      </c>
      <c r="B7947">
        <v>3527</v>
      </c>
      <c r="C7947">
        <f>IF(COUNTIF($B$2:B7947,B7947)=1,1,0)</f>
        <v>0</v>
      </c>
      <c r="D7947" s="1">
        <v>44985</v>
      </c>
      <c r="E7947" s="2">
        <v>0.89599537037037036</v>
      </c>
      <c r="F7947">
        <v>112</v>
      </c>
      <c r="G7947" t="str">
        <f>IFERROR(INDEX(menu_items!$B:$B,MATCH(F7947,menu_items!$A:$A,0)),"Unknown value")</f>
        <v>Salmon Roll</v>
      </c>
      <c r="H7947" t="str">
        <f>IFERROR(INDEX(menu_items!$C:$C,MATCH(F7947,menu_items!$A:$A,0)),"Unknown value")</f>
        <v>Asian</v>
      </c>
      <c r="I7947" s="5">
        <f>IFERROR(INDEX(menu_items!$D:$D,MATCH(F7947,menu_items!$A:$A,0)),0)</f>
        <v>14.95</v>
      </c>
      <c r="J7947" t="str">
        <f t="shared" si="623"/>
        <v>Tue</v>
      </c>
      <c r="K7947">
        <f t="shared" si="624"/>
        <v>28</v>
      </c>
      <c r="L7947" t="str">
        <f t="shared" si="625"/>
        <v>Feb</v>
      </c>
      <c r="M7947">
        <v>21</v>
      </c>
      <c r="N7947">
        <f t="shared" si="626"/>
        <v>2</v>
      </c>
      <c r="O7947" s="5">
        <f t="shared" si="627"/>
        <v>29.45</v>
      </c>
    </row>
    <row r="7948" spans="1:15" x14ac:dyDescent="0.25">
      <c r="A7948">
        <v>8040</v>
      </c>
      <c r="B7948">
        <v>3528</v>
      </c>
      <c r="C7948">
        <f>IF(COUNTIF($B$2:B7948,B7948)=1,1,0)</f>
        <v>1</v>
      </c>
      <c r="D7948" s="1">
        <v>44985</v>
      </c>
      <c r="E7948" s="2">
        <v>0.90254629629629635</v>
      </c>
      <c r="F7948">
        <v>107</v>
      </c>
      <c r="G7948" t="str">
        <f>IFERROR(INDEX(menu_items!$B:$B,MATCH(F7948,menu_items!$A:$A,0)),"Unknown value")</f>
        <v>Orange Chicken</v>
      </c>
      <c r="H7948" t="str">
        <f>IFERROR(INDEX(menu_items!$C:$C,MATCH(F7948,menu_items!$A:$A,0)),"Unknown value")</f>
        <v>Asian</v>
      </c>
      <c r="I7948" s="5">
        <f>IFERROR(INDEX(menu_items!$D:$D,MATCH(F7948,menu_items!$A:$A,0)),0)</f>
        <v>16.5</v>
      </c>
      <c r="J7948" t="str">
        <f t="shared" si="623"/>
        <v>Tue</v>
      </c>
      <c r="K7948">
        <f t="shared" si="624"/>
        <v>28</v>
      </c>
      <c r="L7948" t="str">
        <f t="shared" si="625"/>
        <v>Feb</v>
      </c>
      <c r="M7948">
        <v>21</v>
      </c>
      <c r="N7948">
        <f t="shared" si="626"/>
        <v>4</v>
      </c>
      <c r="O7948" s="5">
        <f t="shared" si="627"/>
        <v>55.349999999999994</v>
      </c>
    </row>
    <row r="7949" spans="1:15" x14ac:dyDescent="0.25">
      <c r="A7949">
        <v>8041</v>
      </c>
      <c r="B7949">
        <v>3528</v>
      </c>
      <c r="C7949">
        <f>IF(COUNTIF($B$2:B7949,B7949)=1,1,0)</f>
        <v>0</v>
      </c>
      <c r="D7949" s="1">
        <v>44985</v>
      </c>
      <c r="E7949" s="2">
        <v>0.90254629629629635</v>
      </c>
      <c r="F7949">
        <v>117</v>
      </c>
      <c r="G7949" t="str">
        <f>IFERROR(INDEX(menu_items!$B:$B,MATCH(F7949,menu_items!$A:$A,0)),"Unknown value")</f>
        <v>Chicken Burrito</v>
      </c>
      <c r="H7949" t="str">
        <f>IFERROR(INDEX(menu_items!$C:$C,MATCH(F7949,menu_items!$A:$A,0)),"Unknown value")</f>
        <v>Mexican</v>
      </c>
      <c r="I7949" s="5">
        <f>IFERROR(INDEX(menu_items!$D:$D,MATCH(F7949,menu_items!$A:$A,0)),0)</f>
        <v>12.95</v>
      </c>
      <c r="J7949" t="str">
        <f t="shared" si="623"/>
        <v>Tue</v>
      </c>
      <c r="K7949">
        <f t="shared" si="624"/>
        <v>28</v>
      </c>
      <c r="L7949" t="str">
        <f t="shared" si="625"/>
        <v>Feb</v>
      </c>
      <c r="M7949">
        <v>21</v>
      </c>
      <c r="N7949">
        <f t="shared" si="626"/>
        <v>4</v>
      </c>
      <c r="O7949" s="5">
        <f t="shared" si="627"/>
        <v>55.349999999999994</v>
      </c>
    </row>
    <row r="7950" spans="1:15" x14ac:dyDescent="0.25">
      <c r="A7950">
        <v>8042</v>
      </c>
      <c r="B7950">
        <v>3528</v>
      </c>
      <c r="C7950">
        <f>IF(COUNTIF($B$2:B7950,B7950)=1,1,0)</f>
        <v>0</v>
      </c>
      <c r="D7950" s="1">
        <v>44985</v>
      </c>
      <c r="E7950" s="2">
        <v>0.90254629629629635</v>
      </c>
      <c r="F7950">
        <v>111</v>
      </c>
      <c r="G7950" t="str">
        <f>IFERROR(INDEX(menu_items!$B:$B,MATCH(F7950,menu_items!$A:$A,0)),"Unknown value")</f>
        <v>California Roll</v>
      </c>
      <c r="H7950" t="str">
        <f>IFERROR(INDEX(menu_items!$C:$C,MATCH(F7950,menu_items!$A:$A,0)),"Unknown value")</f>
        <v>Asian</v>
      </c>
      <c r="I7950" s="5">
        <f>IFERROR(INDEX(menu_items!$D:$D,MATCH(F7950,menu_items!$A:$A,0)),0)</f>
        <v>11.95</v>
      </c>
      <c r="J7950" t="str">
        <f t="shared" si="623"/>
        <v>Tue</v>
      </c>
      <c r="K7950">
        <f t="shared" si="624"/>
        <v>28</v>
      </c>
      <c r="L7950" t="str">
        <f t="shared" si="625"/>
        <v>Feb</v>
      </c>
      <c r="M7950">
        <v>21</v>
      </c>
      <c r="N7950">
        <f t="shared" si="626"/>
        <v>4</v>
      </c>
      <c r="O7950" s="5">
        <f t="shared" si="627"/>
        <v>55.349999999999994</v>
      </c>
    </row>
    <row r="7951" spans="1:15" x14ac:dyDescent="0.25">
      <c r="A7951">
        <v>8043</v>
      </c>
      <c r="B7951">
        <v>3528</v>
      </c>
      <c r="C7951">
        <f>IF(COUNTIF($B$2:B7951,B7951)=1,1,0)</f>
        <v>0</v>
      </c>
      <c r="D7951" s="1">
        <v>44985</v>
      </c>
      <c r="E7951" s="2">
        <v>0.90254629629629635</v>
      </c>
      <c r="F7951">
        <v>120</v>
      </c>
      <c r="G7951" t="str">
        <f>IFERROR(INDEX(menu_items!$B:$B,MATCH(F7951,menu_items!$A:$A,0)),"Unknown value")</f>
        <v>Steak Torta</v>
      </c>
      <c r="H7951" t="str">
        <f>IFERROR(INDEX(menu_items!$C:$C,MATCH(F7951,menu_items!$A:$A,0)),"Unknown value")</f>
        <v>Mexican</v>
      </c>
      <c r="I7951" s="5">
        <f>IFERROR(INDEX(menu_items!$D:$D,MATCH(F7951,menu_items!$A:$A,0)),0)</f>
        <v>13.95</v>
      </c>
      <c r="J7951" t="str">
        <f t="shared" si="623"/>
        <v>Tue</v>
      </c>
      <c r="K7951">
        <f t="shared" si="624"/>
        <v>28</v>
      </c>
      <c r="L7951" t="str">
        <f t="shared" si="625"/>
        <v>Feb</v>
      </c>
      <c r="M7951">
        <v>21</v>
      </c>
      <c r="N7951">
        <f t="shared" si="626"/>
        <v>4</v>
      </c>
      <c r="O7951" s="5">
        <f t="shared" si="627"/>
        <v>55.349999999999994</v>
      </c>
    </row>
    <row r="7952" spans="1:15" x14ac:dyDescent="0.25">
      <c r="A7952">
        <v>8044</v>
      </c>
      <c r="B7952">
        <v>3529</v>
      </c>
      <c r="C7952">
        <f>IF(COUNTIF($B$2:B7952,B7952)=1,1,0)</f>
        <v>1</v>
      </c>
      <c r="D7952" s="1">
        <v>44985</v>
      </c>
      <c r="E7952" s="2">
        <v>0.91126157407407404</v>
      </c>
      <c r="F7952">
        <v>110</v>
      </c>
      <c r="G7952" t="str">
        <f>IFERROR(INDEX(menu_items!$B:$B,MATCH(F7952,menu_items!$A:$A,0)),"Unknown value")</f>
        <v>Pork Ramen</v>
      </c>
      <c r="H7952" t="str">
        <f>IFERROR(INDEX(menu_items!$C:$C,MATCH(F7952,menu_items!$A:$A,0)),"Unknown value")</f>
        <v>Asian</v>
      </c>
      <c r="I7952" s="5">
        <f>IFERROR(INDEX(menu_items!$D:$D,MATCH(F7952,menu_items!$A:$A,0)),0)</f>
        <v>17.95</v>
      </c>
      <c r="J7952" t="str">
        <f t="shared" si="623"/>
        <v>Tue</v>
      </c>
      <c r="K7952">
        <f t="shared" si="624"/>
        <v>28</v>
      </c>
      <c r="L7952" t="str">
        <f t="shared" si="625"/>
        <v>Feb</v>
      </c>
      <c r="M7952">
        <v>21</v>
      </c>
      <c r="N7952">
        <f t="shared" si="626"/>
        <v>2</v>
      </c>
      <c r="O7952" s="5">
        <f t="shared" si="627"/>
        <v>32.9</v>
      </c>
    </row>
    <row r="7953" spans="1:15" x14ac:dyDescent="0.25">
      <c r="A7953">
        <v>8045</v>
      </c>
      <c r="B7953">
        <v>3529</v>
      </c>
      <c r="C7953">
        <f>IF(COUNTIF($B$2:B7953,B7953)=1,1,0)</f>
        <v>0</v>
      </c>
      <c r="D7953" s="1">
        <v>44985</v>
      </c>
      <c r="E7953" s="2">
        <v>0.91126157407407404</v>
      </c>
      <c r="F7953">
        <v>118</v>
      </c>
      <c r="G7953" t="str">
        <f>IFERROR(INDEX(menu_items!$B:$B,MATCH(F7953,menu_items!$A:$A,0)),"Unknown value")</f>
        <v>Steak Burrito</v>
      </c>
      <c r="H7953" t="str">
        <f>IFERROR(INDEX(menu_items!$C:$C,MATCH(F7953,menu_items!$A:$A,0)),"Unknown value")</f>
        <v>Mexican</v>
      </c>
      <c r="I7953" s="5">
        <f>IFERROR(INDEX(menu_items!$D:$D,MATCH(F7953,menu_items!$A:$A,0)),0)</f>
        <v>14.95</v>
      </c>
      <c r="J7953" t="str">
        <f t="shared" si="623"/>
        <v>Tue</v>
      </c>
      <c r="K7953">
        <f t="shared" si="624"/>
        <v>28</v>
      </c>
      <c r="L7953" t="str">
        <f t="shared" si="625"/>
        <v>Feb</v>
      </c>
      <c r="M7953">
        <v>21</v>
      </c>
      <c r="N7953">
        <f t="shared" si="626"/>
        <v>2</v>
      </c>
      <c r="O7953" s="5">
        <f t="shared" si="627"/>
        <v>32.9</v>
      </c>
    </row>
    <row r="7954" spans="1:15" x14ac:dyDescent="0.25">
      <c r="A7954">
        <v>8046</v>
      </c>
      <c r="B7954">
        <v>3530</v>
      </c>
      <c r="C7954">
        <f>IF(COUNTIF($B$2:B7954,B7954)=1,1,0)</f>
        <v>1</v>
      </c>
      <c r="D7954" s="1">
        <v>44985</v>
      </c>
      <c r="E7954" s="2">
        <v>0.9620023148148148</v>
      </c>
      <c r="F7954">
        <v>108</v>
      </c>
      <c r="G7954" t="str">
        <f>IFERROR(INDEX(menu_items!$B:$B,MATCH(F7954,menu_items!$A:$A,0)),"Unknown value")</f>
        <v>Tofu Pad Thai</v>
      </c>
      <c r="H7954" t="str">
        <f>IFERROR(INDEX(menu_items!$C:$C,MATCH(F7954,menu_items!$A:$A,0)),"Unknown value")</f>
        <v>Asian</v>
      </c>
      <c r="I7954" s="5">
        <f>IFERROR(INDEX(menu_items!$D:$D,MATCH(F7954,menu_items!$A:$A,0)),0)</f>
        <v>14.5</v>
      </c>
      <c r="J7954" t="str">
        <f t="shared" si="623"/>
        <v>Tue</v>
      </c>
      <c r="K7954">
        <f t="shared" si="624"/>
        <v>28</v>
      </c>
      <c r="L7954" t="str">
        <f t="shared" si="625"/>
        <v>Feb</v>
      </c>
      <c r="M7954">
        <v>23</v>
      </c>
      <c r="N7954">
        <f t="shared" si="626"/>
        <v>3</v>
      </c>
      <c r="O7954" s="5">
        <f t="shared" si="627"/>
        <v>45.95</v>
      </c>
    </row>
    <row r="7955" spans="1:15" x14ac:dyDescent="0.25">
      <c r="A7955">
        <v>8047</v>
      </c>
      <c r="B7955">
        <v>3530</v>
      </c>
      <c r="C7955">
        <f>IF(COUNTIF($B$2:B7955,B7955)=1,1,0)</f>
        <v>0</v>
      </c>
      <c r="D7955" s="1">
        <v>44985</v>
      </c>
      <c r="E7955" s="2">
        <v>0.9620023148148148</v>
      </c>
      <c r="F7955">
        <v>126</v>
      </c>
      <c r="G7955" t="str">
        <f>IFERROR(INDEX(menu_items!$B:$B,MATCH(F7955,menu_items!$A:$A,0)),"Unknown value")</f>
        <v>Fettuccine Alfredo</v>
      </c>
      <c r="H7955" t="str">
        <f>IFERROR(INDEX(menu_items!$C:$C,MATCH(F7955,menu_items!$A:$A,0)),"Unknown value")</f>
        <v>Italian</v>
      </c>
      <c r="I7955" s="5">
        <f>IFERROR(INDEX(menu_items!$D:$D,MATCH(F7955,menu_items!$A:$A,0)),0)</f>
        <v>14.5</v>
      </c>
      <c r="J7955" t="str">
        <f t="shared" si="623"/>
        <v>Tue</v>
      </c>
      <c r="K7955">
        <f t="shared" si="624"/>
        <v>28</v>
      </c>
      <c r="L7955" t="str">
        <f t="shared" si="625"/>
        <v>Feb</v>
      </c>
      <c r="M7955">
        <v>23</v>
      </c>
      <c r="N7955">
        <f t="shared" si="626"/>
        <v>3</v>
      </c>
      <c r="O7955" s="5">
        <f t="shared" si="627"/>
        <v>45.95</v>
      </c>
    </row>
    <row r="7956" spans="1:15" x14ac:dyDescent="0.25">
      <c r="A7956">
        <v>8048</v>
      </c>
      <c r="B7956">
        <v>3530</v>
      </c>
      <c r="C7956">
        <f>IF(COUNTIF($B$2:B7956,B7956)=1,1,0)</f>
        <v>0</v>
      </c>
      <c r="D7956" s="1">
        <v>44985</v>
      </c>
      <c r="E7956" s="2">
        <v>0.9620023148148148</v>
      </c>
      <c r="F7956">
        <v>132</v>
      </c>
      <c r="G7956" t="str">
        <f>IFERROR(INDEX(menu_items!$B:$B,MATCH(F7956,menu_items!$A:$A,0)),"Unknown value")</f>
        <v>Eggplant Parmesan</v>
      </c>
      <c r="H7956" t="str">
        <f>IFERROR(INDEX(menu_items!$C:$C,MATCH(F7956,menu_items!$A:$A,0)),"Unknown value")</f>
        <v>Italian</v>
      </c>
      <c r="I7956" s="5">
        <f>IFERROR(INDEX(menu_items!$D:$D,MATCH(F7956,menu_items!$A:$A,0)),0)</f>
        <v>16.95</v>
      </c>
      <c r="J7956" t="str">
        <f t="shared" si="623"/>
        <v>Tue</v>
      </c>
      <c r="K7956">
        <f t="shared" si="624"/>
        <v>28</v>
      </c>
      <c r="L7956" t="str">
        <f t="shared" si="625"/>
        <v>Feb</v>
      </c>
      <c r="M7956">
        <v>23</v>
      </c>
      <c r="N7956">
        <f t="shared" si="626"/>
        <v>3</v>
      </c>
      <c r="O7956" s="5">
        <f t="shared" si="627"/>
        <v>45.95</v>
      </c>
    </row>
    <row r="7957" spans="1:15" x14ac:dyDescent="0.25">
      <c r="A7957">
        <v>8049</v>
      </c>
      <c r="B7957">
        <v>3531</v>
      </c>
      <c r="C7957">
        <f>IF(COUNTIF($B$2:B7957,B7957)=1,1,0)</f>
        <v>1</v>
      </c>
      <c r="D7957" s="1">
        <v>44986</v>
      </c>
      <c r="E7957" s="2">
        <v>0.48194444444444445</v>
      </c>
      <c r="F7957">
        <v>113</v>
      </c>
      <c r="G7957" t="str">
        <f>IFERROR(INDEX(menu_items!$B:$B,MATCH(F7957,menu_items!$A:$A,0)),"Unknown value")</f>
        <v>Edamame</v>
      </c>
      <c r="H7957" t="str">
        <f>IFERROR(INDEX(menu_items!$C:$C,MATCH(F7957,menu_items!$A:$A,0)),"Unknown value")</f>
        <v>Asian</v>
      </c>
      <c r="I7957" s="5">
        <f>IFERROR(INDEX(menu_items!$D:$D,MATCH(F7957,menu_items!$A:$A,0)),0)</f>
        <v>5</v>
      </c>
      <c r="J7957" t="str">
        <f t="shared" si="623"/>
        <v>Wed</v>
      </c>
      <c r="K7957">
        <f t="shared" si="624"/>
        <v>1</v>
      </c>
      <c r="L7957" t="str">
        <f t="shared" si="625"/>
        <v>Mar</v>
      </c>
      <c r="M7957">
        <v>11</v>
      </c>
      <c r="N7957">
        <f t="shared" si="626"/>
        <v>1</v>
      </c>
      <c r="O7957" s="5">
        <f t="shared" si="627"/>
        <v>5</v>
      </c>
    </row>
    <row r="7958" spans="1:15" x14ac:dyDescent="0.25">
      <c r="A7958">
        <v>8050</v>
      </c>
      <c r="B7958">
        <v>3532</v>
      </c>
      <c r="C7958">
        <f>IF(COUNTIF($B$2:B7958,B7958)=1,1,0)</f>
        <v>1</v>
      </c>
      <c r="D7958" s="1">
        <v>44986</v>
      </c>
      <c r="E7958" s="2">
        <v>0.49267361111111113</v>
      </c>
      <c r="F7958">
        <v>105</v>
      </c>
      <c r="G7958" t="str">
        <f>IFERROR(INDEX(menu_items!$B:$B,MATCH(F7958,menu_items!$A:$A,0)),"Unknown value")</f>
        <v>Mac &amp; Cheese</v>
      </c>
      <c r="H7958" t="str">
        <f>IFERROR(INDEX(menu_items!$C:$C,MATCH(F7958,menu_items!$A:$A,0)),"Unknown value")</f>
        <v>American</v>
      </c>
      <c r="I7958" s="5">
        <f>IFERROR(INDEX(menu_items!$D:$D,MATCH(F7958,menu_items!$A:$A,0)),0)</f>
        <v>7</v>
      </c>
      <c r="J7958" t="str">
        <f t="shared" si="623"/>
        <v>Wed</v>
      </c>
      <c r="K7958">
        <f t="shared" si="624"/>
        <v>1</v>
      </c>
      <c r="L7958" t="str">
        <f t="shared" si="625"/>
        <v>Mar</v>
      </c>
      <c r="M7958">
        <v>11</v>
      </c>
      <c r="N7958">
        <f t="shared" si="626"/>
        <v>1</v>
      </c>
      <c r="O7958" s="5">
        <f t="shared" si="627"/>
        <v>7</v>
      </c>
    </row>
    <row r="7959" spans="1:15" x14ac:dyDescent="0.25">
      <c r="A7959">
        <v>8051</v>
      </c>
      <c r="B7959">
        <v>3533</v>
      </c>
      <c r="C7959">
        <f>IF(COUNTIF($B$2:B7959,B7959)=1,1,0)</f>
        <v>1</v>
      </c>
      <c r="D7959" s="1">
        <v>44986</v>
      </c>
      <c r="E7959" s="2">
        <v>0.50556712962962957</v>
      </c>
      <c r="F7959">
        <v>125</v>
      </c>
      <c r="G7959" t="str">
        <f>IFERROR(INDEX(menu_items!$B:$B,MATCH(F7959,menu_items!$A:$A,0)),"Unknown value")</f>
        <v>Spaghetti &amp; Meatballs</v>
      </c>
      <c r="H7959" t="str">
        <f>IFERROR(INDEX(menu_items!$C:$C,MATCH(F7959,menu_items!$A:$A,0)),"Unknown value")</f>
        <v>Italian</v>
      </c>
      <c r="I7959" s="5">
        <f>IFERROR(INDEX(menu_items!$D:$D,MATCH(F7959,menu_items!$A:$A,0)),0)</f>
        <v>17.95</v>
      </c>
      <c r="J7959" t="str">
        <f t="shared" si="623"/>
        <v>Wed</v>
      </c>
      <c r="K7959">
        <f t="shared" si="624"/>
        <v>1</v>
      </c>
      <c r="L7959" t="str">
        <f t="shared" si="625"/>
        <v>Mar</v>
      </c>
      <c r="M7959">
        <v>12</v>
      </c>
      <c r="N7959">
        <f t="shared" si="626"/>
        <v>3</v>
      </c>
      <c r="O7959" s="5">
        <f t="shared" si="627"/>
        <v>47.849999999999994</v>
      </c>
    </row>
    <row r="7960" spans="1:15" x14ac:dyDescent="0.25">
      <c r="A7960">
        <v>8052</v>
      </c>
      <c r="B7960">
        <v>3533</v>
      </c>
      <c r="C7960">
        <f>IF(COUNTIF($B$2:B7960,B7960)=1,1,0)</f>
        <v>0</v>
      </c>
      <c r="D7960" s="1">
        <v>44986</v>
      </c>
      <c r="E7960" s="2">
        <v>0.50556712962962957</v>
      </c>
      <c r="F7960">
        <v>117</v>
      </c>
      <c r="G7960" t="str">
        <f>IFERROR(INDEX(menu_items!$B:$B,MATCH(F7960,menu_items!$A:$A,0)),"Unknown value")</f>
        <v>Chicken Burrito</v>
      </c>
      <c r="H7960" t="str">
        <f>IFERROR(INDEX(menu_items!$C:$C,MATCH(F7960,menu_items!$A:$A,0)),"Unknown value")</f>
        <v>Mexican</v>
      </c>
      <c r="I7960" s="5">
        <f>IFERROR(INDEX(menu_items!$D:$D,MATCH(F7960,menu_items!$A:$A,0)),0)</f>
        <v>12.95</v>
      </c>
      <c r="J7960" t="str">
        <f t="shared" si="623"/>
        <v>Wed</v>
      </c>
      <c r="K7960">
        <f t="shared" si="624"/>
        <v>1</v>
      </c>
      <c r="L7960" t="str">
        <f t="shared" si="625"/>
        <v>Mar</v>
      </c>
      <c r="M7960">
        <v>12</v>
      </c>
      <c r="N7960">
        <f t="shared" si="626"/>
        <v>3</v>
      </c>
      <c r="O7960" s="5">
        <f t="shared" si="627"/>
        <v>47.849999999999994</v>
      </c>
    </row>
    <row r="7961" spans="1:15" x14ac:dyDescent="0.25">
      <c r="A7961">
        <v>8053</v>
      </c>
      <c r="B7961">
        <v>3533</v>
      </c>
      <c r="C7961">
        <f>IF(COUNTIF($B$2:B7961,B7961)=1,1,0)</f>
        <v>0</v>
      </c>
      <c r="D7961" s="1">
        <v>44986</v>
      </c>
      <c r="E7961" s="2">
        <v>0.50556712962962957</v>
      </c>
      <c r="F7961">
        <v>132</v>
      </c>
      <c r="G7961" t="str">
        <f>IFERROR(INDEX(menu_items!$B:$B,MATCH(F7961,menu_items!$A:$A,0)),"Unknown value")</f>
        <v>Eggplant Parmesan</v>
      </c>
      <c r="H7961" t="str">
        <f>IFERROR(INDEX(menu_items!$C:$C,MATCH(F7961,menu_items!$A:$A,0)),"Unknown value")</f>
        <v>Italian</v>
      </c>
      <c r="I7961" s="5">
        <f>IFERROR(INDEX(menu_items!$D:$D,MATCH(F7961,menu_items!$A:$A,0)),0)</f>
        <v>16.95</v>
      </c>
      <c r="J7961" t="str">
        <f t="shared" si="623"/>
        <v>Wed</v>
      </c>
      <c r="K7961">
        <f t="shared" si="624"/>
        <v>1</v>
      </c>
      <c r="L7961" t="str">
        <f t="shared" si="625"/>
        <v>Mar</v>
      </c>
      <c r="M7961">
        <v>12</v>
      </c>
      <c r="N7961">
        <f t="shared" si="626"/>
        <v>3</v>
      </c>
      <c r="O7961" s="5">
        <f t="shared" si="627"/>
        <v>47.849999999999994</v>
      </c>
    </row>
    <row r="7962" spans="1:15" x14ac:dyDescent="0.25">
      <c r="A7962">
        <v>8054</v>
      </c>
      <c r="B7962">
        <v>3534</v>
      </c>
      <c r="C7962">
        <f>IF(COUNTIF($B$2:B7962,B7962)=1,1,0)</f>
        <v>1</v>
      </c>
      <c r="D7962" s="1">
        <v>44986</v>
      </c>
      <c r="E7962" s="2">
        <v>0.52348379629629627</v>
      </c>
      <c r="F7962">
        <v>101</v>
      </c>
      <c r="G7962" t="str">
        <f>IFERROR(INDEX(menu_items!$B:$B,MATCH(F7962,menu_items!$A:$A,0)),"Unknown value")</f>
        <v>Hamburger</v>
      </c>
      <c r="H7962" t="str">
        <f>IFERROR(INDEX(menu_items!$C:$C,MATCH(F7962,menu_items!$A:$A,0)),"Unknown value")</f>
        <v>American</v>
      </c>
      <c r="I7962" s="5">
        <f>IFERROR(INDEX(menu_items!$D:$D,MATCH(F7962,menu_items!$A:$A,0)),0)</f>
        <v>12.95</v>
      </c>
      <c r="J7962" t="str">
        <f t="shared" si="623"/>
        <v>Wed</v>
      </c>
      <c r="K7962">
        <f t="shared" si="624"/>
        <v>1</v>
      </c>
      <c r="L7962" t="str">
        <f t="shared" si="625"/>
        <v>Mar</v>
      </c>
      <c r="M7962">
        <v>12</v>
      </c>
      <c r="N7962">
        <f t="shared" si="626"/>
        <v>2</v>
      </c>
      <c r="O7962" s="5">
        <f t="shared" si="627"/>
        <v>26.9</v>
      </c>
    </row>
    <row r="7963" spans="1:15" x14ac:dyDescent="0.25">
      <c r="A7963">
        <v>8055</v>
      </c>
      <c r="B7963">
        <v>3534</v>
      </c>
      <c r="C7963">
        <f>IF(COUNTIF($B$2:B7963,B7963)=1,1,0)</f>
        <v>0</v>
      </c>
      <c r="D7963" s="1">
        <v>44986</v>
      </c>
      <c r="E7963" s="2">
        <v>0.52348379629629627</v>
      </c>
      <c r="F7963">
        <v>102</v>
      </c>
      <c r="G7963" t="str">
        <f>IFERROR(INDEX(menu_items!$B:$B,MATCH(F7963,menu_items!$A:$A,0)),"Unknown value")</f>
        <v>Cheeseburger</v>
      </c>
      <c r="H7963" t="str">
        <f>IFERROR(INDEX(menu_items!$C:$C,MATCH(F7963,menu_items!$A:$A,0)),"Unknown value")</f>
        <v>American</v>
      </c>
      <c r="I7963" s="5">
        <f>IFERROR(INDEX(menu_items!$D:$D,MATCH(F7963,menu_items!$A:$A,0)),0)</f>
        <v>13.95</v>
      </c>
      <c r="J7963" t="str">
        <f t="shared" si="623"/>
        <v>Wed</v>
      </c>
      <c r="K7963">
        <f t="shared" si="624"/>
        <v>1</v>
      </c>
      <c r="L7963" t="str">
        <f t="shared" si="625"/>
        <v>Mar</v>
      </c>
      <c r="M7963">
        <v>12</v>
      </c>
      <c r="N7963">
        <f t="shared" si="626"/>
        <v>2</v>
      </c>
      <c r="O7963" s="5">
        <f t="shared" si="627"/>
        <v>26.9</v>
      </c>
    </row>
    <row r="7964" spans="1:15" x14ac:dyDescent="0.25">
      <c r="A7964">
        <v>8056</v>
      </c>
      <c r="B7964">
        <v>3535</v>
      </c>
      <c r="C7964">
        <f>IF(COUNTIF($B$2:B7964,B7964)=1,1,0)</f>
        <v>1</v>
      </c>
      <c r="D7964" s="1">
        <v>44986</v>
      </c>
      <c r="E7964" s="2">
        <v>0.53280092592592587</v>
      </c>
      <c r="F7964">
        <v>126</v>
      </c>
      <c r="G7964" t="str">
        <f>IFERROR(INDEX(menu_items!$B:$B,MATCH(F7964,menu_items!$A:$A,0)),"Unknown value")</f>
        <v>Fettuccine Alfredo</v>
      </c>
      <c r="H7964" t="str">
        <f>IFERROR(INDEX(menu_items!$C:$C,MATCH(F7964,menu_items!$A:$A,0)),"Unknown value")</f>
        <v>Italian</v>
      </c>
      <c r="I7964" s="5">
        <f>IFERROR(INDEX(menu_items!$D:$D,MATCH(F7964,menu_items!$A:$A,0)),0)</f>
        <v>14.5</v>
      </c>
      <c r="J7964" t="str">
        <f t="shared" si="623"/>
        <v>Wed</v>
      </c>
      <c r="K7964">
        <f t="shared" si="624"/>
        <v>1</v>
      </c>
      <c r="L7964" t="str">
        <f t="shared" si="625"/>
        <v>Mar</v>
      </c>
      <c r="M7964">
        <v>12</v>
      </c>
      <c r="N7964">
        <f t="shared" si="626"/>
        <v>2</v>
      </c>
      <c r="O7964" s="5">
        <f t="shared" si="627"/>
        <v>31.45</v>
      </c>
    </row>
    <row r="7965" spans="1:15" x14ac:dyDescent="0.25">
      <c r="A7965">
        <v>8057</v>
      </c>
      <c r="B7965">
        <v>3535</v>
      </c>
      <c r="C7965">
        <f>IF(COUNTIF($B$2:B7965,B7965)=1,1,0)</f>
        <v>0</v>
      </c>
      <c r="D7965" s="1">
        <v>44986</v>
      </c>
      <c r="E7965" s="2">
        <v>0.53280092592592587</v>
      </c>
      <c r="F7965">
        <v>132</v>
      </c>
      <c r="G7965" t="str">
        <f>IFERROR(INDEX(menu_items!$B:$B,MATCH(F7965,menu_items!$A:$A,0)),"Unknown value")</f>
        <v>Eggplant Parmesan</v>
      </c>
      <c r="H7965" t="str">
        <f>IFERROR(INDEX(menu_items!$C:$C,MATCH(F7965,menu_items!$A:$A,0)),"Unknown value")</f>
        <v>Italian</v>
      </c>
      <c r="I7965" s="5">
        <f>IFERROR(INDEX(menu_items!$D:$D,MATCH(F7965,menu_items!$A:$A,0)),0)</f>
        <v>16.95</v>
      </c>
      <c r="J7965" t="str">
        <f t="shared" si="623"/>
        <v>Wed</v>
      </c>
      <c r="K7965">
        <f t="shared" si="624"/>
        <v>1</v>
      </c>
      <c r="L7965" t="str">
        <f t="shared" si="625"/>
        <v>Mar</v>
      </c>
      <c r="M7965">
        <v>12</v>
      </c>
      <c r="N7965">
        <f t="shared" si="626"/>
        <v>2</v>
      </c>
      <c r="O7965" s="5">
        <f t="shared" si="627"/>
        <v>31.45</v>
      </c>
    </row>
    <row r="7966" spans="1:15" x14ac:dyDescent="0.25">
      <c r="A7966">
        <v>8058</v>
      </c>
      <c r="B7966">
        <v>3536</v>
      </c>
      <c r="C7966">
        <f>IF(COUNTIF($B$2:B7966,B7966)=1,1,0)</f>
        <v>1</v>
      </c>
      <c r="D7966" s="1">
        <v>44986</v>
      </c>
      <c r="E7966" s="2">
        <v>0.53563657407407406</v>
      </c>
      <c r="F7966">
        <v>128</v>
      </c>
      <c r="G7966" t="str">
        <f>IFERROR(INDEX(menu_items!$B:$B,MATCH(F7966,menu_items!$A:$A,0)),"Unknown value")</f>
        <v>Cheese Lasagna</v>
      </c>
      <c r="H7966" t="str">
        <f>IFERROR(INDEX(menu_items!$C:$C,MATCH(F7966,menu_items!$A:$A,0)),"Unknown value")</f>
        <v>Italian</v>
      </c>
      <c r="I7966" s="5">
        <f>IFERROR(INDEX(menu_items!$D:$D,MATCH(F7966,menu_items!$A:$A,0)),0)</f>
        <v>15.5</v>
      </c>
      <c r="J7966" t="str">
        <f t="shared" si="623"/>
        <v>Wed</v>
      </c>
      <c r="K7966">
        <f t="shared" si="624"/>
        <v>1</v>
      </c>
      <c r="L7966" t="str">
        <f t="shared" si="625"/>
        <v>Mar</v>
      </c>
      <c r="M7966">
        <v>12</v>
      </c>
      <c r="N7966">
        <f t="shared" si="626"/>
        <v>1</v>
      </c>
      <c r="O7966" s="5">
        <f t="shared" si="627"/>
        <v>15.5</v>
      </c>
    </row>
    <row r="7967" spans="1:15" x14ac:dyDescent="0.25">
      <c r="A7967">
        <v>8059</v>
      </c>
      <c r="B7967">
        <v>3537</v>
      </c>
      <c r="C7967">
        <f>IF(COUNTIF($B$2:B7967,B7967)=1,1,0)</f>
        <v>1</v>
      </c>
      <c r="D7967" s="1">
        <v>44986</v>
      </c>
      <c r="E7967" s="2">
        <v>0.536712962962963</v>
      </c>
      <c r="F7967">
        <v>102</v>
      </c>
      <c r="G7967" t="str">
        <f>IFERROR(INDEX(menu_items!$B:$B,MATCH(F7967,menu_items!$A:$A,0)),"Unknown value")</f>
        <v>Cheeseburger</v>
      </c>
      <c r="H7967" t="str">
        <f>IFERROR(INDEX(menu_items!$C:$C,MATCH(F7967,menu_items!$A:$A,0)),"Unknown value")</f>
        <v>American</v>
      </c>
      <c r="I7967" s="5">
        <f>IFERROR(INDEX(menu_items!$D:$D,MATCH(F7967,menu_items!$A:$A,0)),0)</f>
        <v>13.95</v>
      </c>
      <c r="J7967" t="str">
        <f t="shared" si="623"/>
        <v>Wed</v>
      </c>
      <c r="K7967">
        <f t="shared" si="624"/>
        <v>1</v>
      </c>
      <c r="L7967" t="str">
        <f t="shared" si="625"/>
        <v>Mar</v>
      </c>
      <c r="M7967">
        <v>12</v>
      </c>
      <c r="N7967">
        <f t="shared" si="626"/>
        <v>4</v>
      </c>
      <c r="O7967" s="5">
        <f t="shared" si="627"/>
        <v>52.849999999999994</v>
      </c>
    </row>
    <row r="7968" spans="1:15" x14ac:dyDescent="0.25">
      <c r="A7968">
        <v>8060</v>
      </c>
      <c r="B7968">
        <v>3537</v>
      </c>
      <c r="C7968">
        <f>IF(COUNTIF($B$2:B7968,B7968)=1,1,0)</f>
        <v>0</v>
      </c>
      <c r="D7968" s="1">
        <v>44986</v>
      </c>
      <c r="E7968" s="2">
        <v>0.536712962962963</v>
      </c>
      <c r="F7968">
        <v>109</v>
      </c>
      <c r="G7968" t="str">
        <f>IFERROR(INDEX(menu_items!$B:$B,MATCH(F7968,menu_items!$A:$A,0)),"Unknown value")</f>
        <v>Korean Beef Bowl</v>
      </c>
      <c r="H7968" t="str">
        <f>IFERROR(INDEX(menu_items!$C:$C,MATCH(F7968,menu_items!$A:$A,0)),"Unknown value")</f>
        <v>Asian</v>
      </c>
      <c r="I7968" s="5">
        <f>IFERROR(INDEX(menu_items!$D:$D,MATCH(F7968,menu_items!$A:$A,0)),0)</f>
        <v>17.95</v>
      </c>
      <c r="J7968" t="str">
        <f t="shared" si="623"/>
        <v>Wed</v>
      </c>
      <c r="K7968">
        <f t="shared" si="624"/>
        <v>1</v>
      </c>
      <c r="L7968" t="str">
        <f t="shared" si="625"/>
        <v>Mar</v>
      </c>
      <c r="M7968">
        <v>12</v>
      </c>
      <c r="N7968">
        <f t="shared" si="626"/>
        <v>4</v>
      </c>
      <c r="O7968" s="5">
        <f t="shared" si="627"/>
        <v>52.849999999999994</v>
      </c>
    </row>
    <row r="7969" spans="1:15" x14ac:dyDescent="0.25">
      <c r="A7969">
        <v>8061</v>
      </c>
      <c r="B7969">
        <v>3537</v>
      </c>
      <c r="C7969">
        <f>IF(COUNTIF($B$2:B7969,B7969)=1,1,0)</f>
        <v>0</v>
      </c>
      <c r="D7969" s="1">
        <v>44986</v>
      </c>
      <c r="E7969" s="2">
        <v>0.536712962962963</v>
      </c>
      <c r="F7969">
        <v>120</v>
      </c>
      <c r="G7969" t="str">
        <f>IFERROR(INDEX(menu_items!$B:$B,MATCH(F7969,menu_items!$A:$A,0)),"Unknown value")</f>
        <v>Steak Torta</v>
      </c>
      <c r="H7969" t="str">
        <f>IFERROR(INDEX(menu_items!$C:$C,MATCH(F7969,menu_items!$A:$A,0)),"Unknown value")</f>
        <v>Mexican</v>
      </c>
      <c r="I7969" s="5">
        <f>IFERROR(INDEX(menu_items!$D:$D,MATCH(F7969,menu_items!$A:$A,0)),0)</f>
        <v>13.95</v>
      </c>
      <c r="J7969" t="str">
        <f t="shared" si="623"/>
        <v>Wed</v>
      </c>
      <c r="K7969">
        <f t="shared" si="624"/>
        <v>1</v>
      </c>
      <c r="L7969" t="str">
        <f t="shared" si="625"/>
        <v>Mar</v>
      </c>
      <c r="M7969">
        <v>12</v>
      </c>
      <c r="N7969">
        <f t="shared" si="626"/>
        <v>4</v>
      </c>
      <c r="O7969" s="5">
        <f t="shared" si="627"/>
        <v>52.849999999999994</v>
      </c>
    </row>
    <row r="7970" spans="1:15" x14ac:dyDescent="0.25">
      <c r="A7970">
        <v>8062</v>
      </c>
      <c r="B7970">
        <v>3537</v>
      </c>
      <c r="C7970">
        <f>IF(COUNTIF($B$2:B7970,B7970)=1,1,0)</f>
        <v>0</v>
      </c>
      <c r="D7970" s="1">
        <v>44986</v>
      </c>
      <c r="E7970" s="2">
        <v>0.536712962962963</v>
      </c>
      <c r="F7970">
        <v>105</v>
      </c>
      <c r="G7970" t="str">
        <f>IFERROR(INDEX(menu_items!$B:$B,MATCH(F7970,menu_items!$A:$A,0)),"Unknown value")</f>
        <v>Mac &amp; Cheese</v>
      </c>
      <c r="H7970" t="str">
        <f>IFERROR(INDEX(menu_items!$C:$C,MATCH(F7970,menu_items!$A:$A,0)),"Unknown value")</f>
        <v>American</v>
      </c>
      <c r="I7970" s="5">
        <f>IFERROR(INDEX(menu_items!$D:$D,MATCH(F7970,menu_items!$A:$A,0)),0)</f>
        <v>7</v>
      </c>
      <c r="J7970" t="str">
        <f t="shared" si="623"/>
        <v>Wed</v>
      </c>
      <c r="K7970">
        <f t="shared" si="624"/>
        <v>1</v>
      </c>
      <c r="L7970" t="str">
        <f t="shared" si="625"/>
        <v>Mar</v>
      </c>
      <c r="M7970">
        <v>12</v>
      </c>
      <c r="N7970">
        <f t="shared" si="626"/>
        <v>4</v>
      </c>
      <c r="O7970" s="5">
        <f t="shared" si="627"/>
        <v>52.849999999999994</v>
      </c>
    </row>
    <row r="7971" spans="1:15" x14ac:dyDescent="0.25">
      <c r="A7971">
        <v>8063</v>
      </c>
      <c r="B7971">
        <v>3538</v>
      </c>
      <c r="C7971">
        <f>IF(COUNTIF($B$2:B7971,B7971)=1,1,0)</f>
        <v>1</v>
      </c>
      <c r="D7971" s="1">
        <v>44986</v>
      </c>
      <c r="E7971" s="2">
        <v>0.55957175925925928</v>
      </c>
      <c r="F7971">
        <v>109</v>
      </c>
      <c r="G7971" t="str">
        <f>IFERROR(INDEX(menu_items!$B:$B,MATCH(F7971,menu_items!$A:$A,0)),"Unknown value")</f>
        <v>Korean Beef Bowl</v>
      </c>
      <c r="H7971" t="str">
        <f>IFERROR(INDEX(menu_items!$C:$C,MATCH(F7971,menu_items!$A:$A,0)),"Unknown value")</f>
        <v>Asian</v>
      </c>
      <c r="I7971" s="5">
        <f>IFERROR(INDEX(menu_items!$D:$D,MATCH(F7971,menu_items!$A:$A,0)),0)</f>
        <v>17.95</v>
      </c>
      <c r="J7971" t="str">
        <f t="shared" si="623"/>
        <v>Wed</v>
      </c>
      <c r="K7971">
        <f t="shared" si="624"/>
        <v>1</v>
      </c>
      <c r="L7971" t="str">
        <f t="shared" si="625"/>
        <v>Mar</v>
      </c>
      <c r="M7971">
        <v>13</v>
      </c>
      <c r="N7971">
        <f t="shared" si="626"/>
        <v>4</v>
      </c>
      <c r="O7971" s="5">
        <f t="shared" si="627"/>
        <v>67.8</v>
      </c>
    </row>
    <row r="7972" spans="1:15" x14ac:dyDescent="0.25">
      <c r="A7972">
        <v>8064</v>
      </c>
      <c r="B7972">
        <v>3538</v>
      </c>
      <c r="C7972">
        <f>IF(COUNTIF($B$2:B7972,B7972)=1,1,0)</f>
        <v>0</v>
      </c>
      <c r="D7972" s="1">
        <v>44986</v>
      </c>
      <c r="E7972" s="2">
        <v>0.55957175925925928</v>
      </c>
      <c r="F7972">
        <v>112</v>
      </c>
      <c r="G7972" t="str">
        <f>IFERROR(INDEX(menu_items!$B:$B,MATCH(F7972,menu_items!$A:$A,0)),"Unknown value")</f>
        <v>Salmon Roll</v>
      </c>
      <c r="H7972" t="str">
        <f>IFERROR(INDEX(menu_items!$C:$C,MATCH(F7972,menu_items!$A:$A,0)),"Unknown value")</f>
        <v>Asian</v>
      </c>
      <c r="I7972" s="5">
        <f>IFERROR(INDEX(menu_items!$D:$D,MATCH(F7972,menu_items!$A:$A,0)),0)</f>
        <v>14.95</v>
      </c>
      <c r="J7972" t="str">
        <f t="shared" si="623"/>
        <v>Wed</v>
      </c>
      <c r="K7972">
        <f t="shared" si="624"/>
        <v>1</v>
      </c>
      <c r="L7972" t="str">
        <f t="shared" si="625"/>
        <v>Mar</v>
      </c>
      <c r="M7972">
        <v>13</v>
      </c>
      <c r="N7972">
        <f t="shared" si="626"/>
        <v>4</v>
      </c>
      <c r="O7972" s="5">
        <f t="shared" si="627"/>
        <v>67.8</v>
      </c>
    </row>
    <row r="7973" spans="1:15" x14ac:dyDescent="0.25">
      <c r="A7973">
        <v>8065</v>
      </c>
      <c r="B7973">
        <v>3538</v>
      </c>
      <c r="C7973">
        <f>IF(COUNTIF($B$2:B7973,B7973)=1,1,0)</f>
        <v>0</v>
      </c>
      <c r="D7973" s="1">
        <v>44986</v>
      </c>
      <c r="E7973" s="2">
        <v>0.55957175925925928</v>
      </c>
      <c r="F7973">
        <v>131</v>
      </c>
      <c r="G7973" t="str">
        <f>IFERROR(INDEX(menu_items!$B:$B,MATCH(F7973,menu_items!$A:$A,0)),"Unknown value")</f>
        <v>Chicken Parmesan</v>
      </c>
      <c r="H7973" t="str">
        <f>IFERROR(INDEX(menu_items!$C:$C,MATCH(F7973,menu_items!$A:$A,0)),"Unknown value")</f>
        <v>Italian</v>
      </c>
      <c r="I7973" s="5">
        <f>IFERROR(INDEX(menu_items!$D:$D,MATCH(F7973,menu_items!$A:$A,0)),0)</f>
        <v>17.95</v>
      </c>
      <c r="J7973" t="str">
        <f t="shared" ref="J7973:J8036" si="628">TEXT(D7973,"ddd")</f>
        <v>Wed</v>
      </c>
      <c r="K7973">
        <f t="shared" ref="K7973:K8036" si="629">DAY(D7973)</f>
        <v>1</v>
      </c>
      <c r="L7973" t="str">
        <f t="shared" ref="L7973:L8036" si="630">TEXT(D7973,"mmm")</f>
        <v>Mar</v>
      </c>
      <c r="M7973">
        <v>13</v>
      </c>
      <c r="N7973">
        <f t="shared" si="626"/>
        <v>4</v>
      </c>
      <c r="O7973" s="5">
        <f t="shared" si="627"/>
        <v>67.8</v>
      </c>
    </row>
    <row r="7974" spans="1:15" x14ac:dyDescent="0.25">
      <c r="A7974">
        <v>8066</v>
      </c>
      <c r="B7974">
        <v>3538</v>
      </c>
      <c r="C7974">
        <f>IF(COUNTIF($B$2:B7974,B7974)=1,1,0)</f>
        <v>0</v>
      </c>
      <c r="D7974" s="1">
        <v>44986</v>
      </c>
      <c r="E7974" s="2">
        <v>0.55957175925925928</v>
      </c>
      <c r="F7974">
        <v>132</v>
      </c>
      <c r="G7974" t="str">
        <f>IFERROR(INDEX(menu_items!$B:$B,MATCH(F7974,menu_items!$A:$A,0)),"Unknown value")</f>
        <v>Eggplant Parmesan</v>
      </c>
      <c r="H7974" t="str">
        <f>IFERROR(INDEX(menu_items!$C:$C,MATCH(F7974,menu_items!$A:$A,0)),"Unknown value")</f>
        <v>Italian</v>
      </c>
      <c r="I7974" s="5">
        <f>IFERROR(INDEX(menu_items!$D:$D,MATCH(F7974,menu_items!$A:$A,0)),0)</f>
        <v>16.95</v>
      </c>
      <c r="J7974" t="str">
        <f t="shared" si="628"/>
        <v>Wed</v>
      </c>
      <c r="K7974">
        <f t="shared" si="629"/>
        <v>1</v>
      </c>
      <c r="L7974" t="str">
        <f t="shared" si="630"/>
        <v>Mar</v>
      </c>
      <c r="M7974">
        <v>13</v>
      </c>
      <c r="N7974">
        <f t="shared" si="626"/>
        <v>4</v>
      </c>
      <c r="O7974" s="5">
        <f t="shared" si="627"/>
        <v>67.8</v>
      </c>
    </row>
    <row r="7975" spans="1:15" x14ac:dyDescent="0.25">
      <c r="A7975">
        <v>8067</v>
      </c>
      <c r="B7975">
        <v>3539</v>
      </c>
      <c r="C7975">
        <f>IF(COUNTIF($B$2:B7975,B7975)=1,1,0)</f>
        <v>1</v>
      </c>
      <c r="D7975" s="1">
        <v>44986</v>
      </c>
      <c r="E7975" s="2">
        <v>0.58947916666666667</v>
      </c>
      <c r="F7975">
        <v>116</v>
      </c>
      <c r="G7975" t="str">
        <f>IFERROR(INDEX(menu_items!$B:$B,MATCH(F7975,menu_items!$A:$A,0)),"Unknown value")</f>
        <v>Steak Tacos</v>
      </c>
      <c r="H7975" t="str">
        <f>IFERROR(INDEX(menu_items!$C:$C,MATCH(F7975,menu_items!$A:$A,0)),"Unknown value")</f>
        <v>Mexican</v>
      </c>
      <c r="I7975" s="5">
        <f>IFERROR(INDEX(menu_items!$D:$D,MATCH(F7975,menu_items!$A:$A,0)),0)</f>
        <v>13.95</v>
      </c>
      <c r="J7975" t="str">
        <f t="shared" si="628"/>
        <v>Wed</v>
      </c>
      <c r="K7975">
        <f t="shared" si="629"/>
        <v>1</v>
      </c>
      <c r="L7975" t="str">
        <f t="shared" si="630"/>
        <v>Mar</v>
      </c>
      <c r="M7975">
        <v>14</v>
      </c>
      <c r="N7975">
        <f t="shared" si="626"/>
        <v>5</v>
      </c>
      <c r="O7975" s="5">
        <f t="shared" si="627"/>
        <v>78.3</v>
      </c>
    </row>
    <row r="7976" spans="1:15" x14ac:dyDescent="0.25">
      <c r="A7976">
        <v>8068</v>
      </c>
      <c r="B7976">
        <v>3539</v>
      </c>
      <c r="C7976">
        <f>IF(COUNTIF($B$2:B7976,B7976)=1,1,0)</f>
        <v>0</v>
      </c>
      <c r="D7976" s="1">
        <v>44986</v>
      </c>
      <c r="E7976" s="2">
        <v>0.58947916666666667</v>
      </c>
      <c r="F7976">
        <v>102</v>
      </c>
      <c r="G7976" t="str">
        <f>IFERROR(INDEX(menu_items!$B:$B,MATCH(F7976,menu_items!$A:$A,0)),"Unknown value")</f>
        <v>Cheeseburger</v>
      </c>
      <c r="H7976" t="str">
        <f>IFERROR(INDEX(menu_items!$C:$C,MATCH(F7976,menu_items!$A:$A,0)),"Unknown value")</f>
        <v>American</v>
      </c>
      <c r="I7976" s="5">
        <f>IFERROR(INDEX(menu_items!$D:$D,MATCH(F7976,menu_items!$A:$A,0)),0)</f>
        <v>13.95</v>
      </c>
      <c r="J7976" t="str">
        <f t="shared" si="628"/>
        <v>Wed</v>
      </c>
      <c r="K7976">
        <f t="shared" si="629"/>
        <v>1</v>
      </c>
      <c r="L7976" t="str">
        <f t="shared" si="630"/>
        <v>Mar</v>
      </c>
      <c r="M7976">
        <v>14</v>
      </c>
      <c r="N7976">
        <f t="shared" si="626"/>
        <v>5</v>
      </c>
      <c r="O7976" s="5">
        <f t="shared" si="627"/>
        <v>78.3</v>
      </c>
    </row>
    <row r="7977" spans="1:15" x14ac:dyDescent="0.25">
      <c r="A7977">
        <v>8069</v>
      </c>
      <c r="B7977">
        <v>3539</v>
      </c>
      <c r="C7977">
        <f>IF(COUNTIF($B$2:B7977,B7977)=1,1,0)</f>
        <v>0</v>
      </c>
      <c r="D7977" s="1">
        <v>44986</v>
      </c>
      <c r="E7977" s="2">
        <v>0.58947916666666667</v>
      </c>
      <c r="F7977">
        <v>108</v>
      </c>
      <c r="G7977" t="str">
        <f>IFERROR(INDEX(menu_items!$B:$B,MATCH(F7977,menu_items!$A:$A,0)),"Unknown value")</f>
        <v>Tofu Pad Thai</v>
      </c>
      <c r="H7977" t="str">
        <f>IFERROR(INDEX(menu_items!$C:$C,MATCH(F7977,menu_items!$A:$A,0)),"Unknown value")</f>
        <v>Asian</v>
      </c>
      <c r="I7977" s="5">
        <f>IFERROR(INDEX(menu_items!$D:$D,MATCH(F7977,menu_items!$A:$A,0)),0)</f>
        <v>14.5</v>
      </c>
      <c r="J7977" t="str">
        <f t="shared" si="628"/>
        <v>Wed</v>
      </c>
      <c r="K7977">
        <f t="shared" si="629"/>
        <v>1</v>
      </c>
      <c r="L7977" t="str">
        <f t="shared" si="630"/>
        <v>Mar</v>
      </c>
      <c r="M7977">
        <v>14</v>
      </c>
      <c r="N7977">
        <f t="shared" si="626"/>
        <v>5</v>
      </c>
      <c r="O7977" s="5">
        <f t="shared" si="627"/>
        <v>78.3</v>
      </c>
    </row>
    <row r="7978" spans="1:15" x14ac:dyDescent="0.25">
      <c r="A7978">
        <v>8070</v>
      </c>
      <c r="B7978">
        <v>3539</v>
      </c>
      <c r="C7978">
        <f>IF(COUNTIF($B$2:B7978,B7978)=1,1,0)</f>
        <v>0</v>
      </c>
      <c r="D7978" s="1">
        <v>44986</v>
      </c>
      <c r="E7978" s="2">
        <v>0.58947916666666667</v>
      </c>
      <c r="F7978">
        <v>131</v>
      </c>
      <c r="G7978" t="str">
        <f>IFERROR(INDEX(menu_items!$B:$B,MATCH(F7978,menu_items!$A:$A,0)),"Unknown value")</f>
        <v>Chicken Parmesan</v>
      </c>
      <c r="H7978" t="str">
        <f>IFERROR(INDEX(menu_items!$C:$C,MATCH(F7978,menu_items!$A:$A,0)),"Unknown value")</f>
        <v>Italian</v>
      </c>
      <c r="I7978" s="5">
        <f>IFERROR(INDEX(menu_items!$D:$D,MATCH(F7978,menu_items!$A:$A,0)),0)</f>
        <v>17.95</v>
      </c>
      <c r="J7978" t="str">
        <f t="shared" si="628"/>
        <v>Wed</v>
      </c>
      <c r="K7978">
        <f t="shared" si="629"/>
        <v>1</v>
      </c>
      <c r="L7978" t="str">
        <f t="shared" si="630"/>
        <v>Mar</v>
      </c>
      <c r="M7978">
        <v>14</v>
      </c>
      <c r="N7978">
        <f t="shared" si="626"/>
        <v>5</v>
      </c>
      <c r="O7978" s="5">
        <f t="shared" si="627"/>
        <v>78.3</v>
      </c>
    </row>
    <row r="7979" spans="1:15" x14ac:dyDescent="0.25">
      <c r="A7979">
        <v>8071</v>
      </c>
      <c r="B7979">
        <v>3539</v>
      </c>
      <c r="C7979">
        <f>IF(COUNTIF($B$2:B7979,B7979)=1,1,0)</f>
        <v>0</v>
      </c>
      <c r="D7979" s="1">
        <v>44986</v>
      </c>
      <c r="E7979" s="2">
        <v>0.58947916666666667</v>
      </c>
      <c r="F7979">
        <v>131</v>
      </c>
      <c r="G7979" t="str">
        <f>IFERROR(INDEX(menu_items!$B:$B,MATCH(F7979,menu_items!$A:$A,0)),"Unknown value")</f>
        <v>Chicken Parmesan</v>
      </c>
      <c r="H7979" t="str">
        <f>IFERROR(INDEX(menu_items!$C:$C,MATCH(F7979,menu_items!$A:$A,0)),"Unknown value")</f>
        <v>Italian</v>
      </c>
      <c r="I7979" s="5">
        <f>IFERROR(INDEX(menu_items!$D:$D,MATCH(F7979,menu_items!$A:$A,0)),0)</f>
        <v>17.95</v>
      </c>
      <c r="J7979" t="str">
        <f t="shared" si="628"/>
        <v>Wed</v>
      </c>
      <c r="K7979">
        <f t="shared" si="629"/>
        <v>1</v>
      </c>
      <c r="L7979" t="str">
        <f t="shared" si="630"/>
        <v>Mar</v>
      </c>
      <c r="M7979">
        <v>14</v>
      </c>
      <c r="N7979">
        <f t="shared" si="626"/>
        <v>5</v>
      </c>
      <c r="O7979" s="5">
        <f t="shared" si="627"/>
        <v>78.3</v>
      </c>
    </row>
    <row r="7980" spans="1:15" x14ac:dyDescent="0.25">
      <c r="A7980">
        <v>8072</v>
      </c>
      <c r="B7980">
        <v>3540</v>
      </c>
      <c r="C7980">
        <f>IF(COUNTIF($B$2:B7980,B7980)=1,1,0)</f>
        <v>1</v>
      </c>
      <c r="D7980" s="1">
        <v>44986</v>
      </c>
      <c r="E7980" s="2">
        <v>0.59788194444444442</v>
      </c>
      <c r="F7980">
        <v>113</v>
      </c>
      <c r="G7980" t="str">
        <f>IFERROR(INDEX(menu_items!$B:$B,MATCH(F7980,menu_items!$A:$A,0)),"Unknown value")</f>
        <v>Edamame</v>
      </c>
      <c r="H7980" t="str">
        <f>IFERROR(INDEX(menu_items!$C:$C,MATCH(F7980,menu_items!$A:$A,0)),"Unknown value")</f>
        <v>Asian</v>
      </c>
      <c r="I7980" s="5">
        <f>IFERROR(INDEX(menu_items!$D:$D,MATCH(F7980,menu_items!$A:$A,0)),0)</f>
        <v>5</v>
      </c>
      <c r="J7980" t="str">
        <f t="shared" si="628"/>
        <v>Wed</v>
      </c>
      <c r="K7980">
        <f t="shared" si="629"/>
        <v>1</v>
      </c>
      <c r="L7980" t="str">
        <f t="shared" si="630"/>
        <v>Mar</v>
      </c>
      <c r="M7980">
        <v>14</v>
      </c>
      <c r="N7980">
        <f t="shared" si="626"/>
        <v>1</v>
      </c>
      <c r="O7980" s="5">
        <f t="shared" si="627"/>
        <v>5</v>
      </c>
    </row>
    <row r="7981" spans="1:15" x14ac:dyDescent="0.25">
      <c r="A7981">
        <v>8073</v>
      </c>
      <c r="B7981">
        <v>3541</v>
      </c>
      <c r="C7981">
        <f>IF(COUNTIF($B$2:B7981,B7981)=1,1,0)</f>
        <v>1</v>
      </c>
      <c r="D7981" s="1">
        <v>44986</v>
      </c>
      <c r="E7981" s="2">
        <v>0.61042824074074076</v>
      </c>
      <c r="F7981">
        <v>132</v>
      </c>
      <c r="G7981" t="str">
        <f>IFERROR(INDEX(menu_items!$B:$B,MATCH(F7981,menu_items!$A:$A,0)),"Unknown value")</f>
        <v>Eggplant Parmesan</v>
      </c>
      <c r="H7981" t="str">
        <f>IFERROR(INDEX(menu_items!$C:$C,MATCH(F7981,menu_items!$A:$A,0)),"Unknown value")</f>
        <v>Italian</v>
      </c>
      <c r="I7981" s="5">
        <f>IFERROR(INDEX(menu_items!$D:$D,MATCH(F7981,menu_items!$A:$A,0)),0)</f>
        <v>16.95</v>
      </c>
      <c r="J7981" t="str">
        <f t="shared" si="628"/>
        <v>Wed</v>
      </c>
      <c r="K7981">
        <f t="shared" si="629"/>
        <v>1</v>
      </c>
      <c r="L7981" t="str">
        <f t="shared" si="630"/>
        <v>Mar</v>
      </c>
      <c r="M7981">
        <v>14</v>
      </c>
      <c r="N7981">
        <f t="shared" si="626"/>
        <v>1</v>
      </c>
      <c r="O7981" s="5">
        <f t="shared" si="627"/>
        <v>16.95</v>
      </c>
    </row>
    <row r="7982" spans="1:15" x14ac:dyDescent="0.25">
      <c r="A7982">
        <v>8074</v>
      </c>
      <c r="B7982">
        <v>3542</v>
      </c>
      <c r="C7982">
        <f>IF(COUNTIF($B$2:B7982,B7982)=1,1,0)</f>
        <v>1</v>
      </c>
      <c r="D7982" s="1">
        <v>44986</v>
      </c>
      <c r="E7982" s="2">
        <v>0.61136574074074079</v>
      </c>
      <c r="F7982">
        <v>126</v>
      </c>
      <c r="G7982" t="str">
        <f>IFERROR(INDEX(menu_items!$B:$B,MATCH(F7982,menu_items!$A:$A,0)),"Unknown value")</f>
        <v>Fettuccine Alfredo</v>
      </c>
      <c r="H7982" t="str">
        <f>IFERROR(INDEX(menu_items!$C:$C,MATCH(F7982,menu_items!$A:$A,0)),"Unknown value")</f>
        <v>Italian</v>
      </c>
      <c r="I7982" s="5">
        <f>IFERROR(INDEX(menu_items!$D:$D,MATCH(F7982,menu_items!$A:$A,0)),0)</f>
        <v>14.5</v>
      </c>
      <c r="J7982" t="str">
        <f t="shared" si="628"/>
        <v>Wed</v>
      </c>
      <c r="K7982">
        <f t="shared" si="629"/>
        <v>1</v>
      </c>
      <c r="L7982" t="str">
        <f t="shared" si="630"/>
        <v>Mar</v>
      </c>
      <c r="M7982">
        <v>14</v>
      </c>
      <c r="N7982">
        <f t="shared" si="626"/>
        <v>1</v>
      </c>
      <c r="O7982" s="5">
        <f t="shared" si="627"/>
        <v>14.5</v>
      </c>
    </row>
    <row r="7983" spans="1:15" x14ac:dyDescent="0.25">
      <c r="A7983">
        <v>8075</v>
      </c>
      <c r="B7983">
        <v>3543</v>
      </c>
      <c r="C7983">
        <f>IF(COUNTIF($B$2:B7983,B7983)=1,1,0)</f>
        <v>1</v>
      </c>
      <c r="D7983" s="1">
        <v>44986</v>
      </c>
      <c r="E7983" s="2">
        <v>0.6121875</v>
      </c>
      <c r="F7983">
        <v>124</v>
      </c>
      <c r="G7983" t="str">
        <f>IFERROR(INDEX(menu_items!$B:$B,MATCH(F7983,menu_items!$A:$A,0)),"Unknown value")</f>
        <v>Spaghetti</v>
      </c>
      <c r="H7983" t="str">
        <f>IFERROR(INDEX(menu_items!$C:$C,MATCH(F7983,menu_items!$A:$A,0)),"Unknown value")</f>
        <v>Italian</v>
      </c>
      <c r="I7983" s="5">
        <f>IFERROR(INDEX(menu_items!$D:$D,MATCH(F7983,menu_items!$A:$A,0)),0)</f>
        <v>14.5</v>
      </c>
      <c r="J7983" t="str">
        <f t="shared" si="628"/>
        <v>Wed</v>
      </c>
      <c r="K7983">
        <f t="shared" si="629"/>
        <v>1</v>
      </c>
      <c r="L7983" t="str">
        <f t="shared" si="630"/>
        <v>Mar</v>
      </c>
      <c r="M7983">
        <v>14</v>
      </c>
      <c r="N7983">
        <f t="shared" si="626"/>
        <v>1</v>
      </c>
      <c r="O7983" s="5">
        <f t="shared" si="627"/>
        <v>14.5</v>
      </c>
    </row>
    <row r="7984" spans="1:15" x14ac:dyDescent="0.25">
      <c r="A7984">
        <v>8076</v>
      </c>
      <c r="B7984">
        <v>3544</v>
      </c>
      <c r="C7984">
        <f>IF(COUNTIF($B$2:B7984,B7984)=1,1,0)</f>
        <v>1</v>
      </c>
      <c r="D7984" s="1">
        <v>44986</v>
      </c>
      <c r="E7984" s="2">
        <v>0.62275462962962957</v>
      </c>
      <c r="F7984">
        <v>124</v>
      </c>
      <c r="G7984" t="str">
        <f>IFERROR(INDEX(menu_items!$B:$B,MATCH(F7984,menu_items!$A:$A,0)),"Unknown value")</f>
        <v>Spaghetti</v>
      </c>
      <c r="H7984" t="str">
        <f>IFERROR(INDEX(menu_items!$C:$C,MATCH(F7984,menu_items!$A:$A,0)),"Unknown value")</f>
        <v>Italian</v>
      </c>
      <c r="I7984" s="5">
        <f>IFERROR(INDEX(menu_items!$D:$D,MATCH(F7984,menu_items!$A:$A,0)),0)</f>
        <v>14.5</v>
      </c>
      <c r="J7984" t="str">
        <f t="shared" si="628"/>
        <v>Wed</v>
      </c>
      <c r="K7984">
        <f t="shared" si="629"/>
        <v>1</v>
      </c>
      <c r="L7984" t="str">
        <f t="shared" si="630"/>
        <v>Mar</v>
      </c>
      <c r="M7984">
        <v>14</v>
      </c>
      <c r="N7984">
        <f t="shared" si="626"/>
        <v>2</v>
      </c>
      <c r="O7984" s="5">
        <f t="shared" si="627"/>
        <v>29</v>
      </c>
    </row>
    <row r="7985" spans="1:15" x14ac:dyDescent="0.25">
      <c r="A7985">
        <v>8077</v>
      </c>
      <c r="B7985">
        <v>3544</v>
      </c>
      <c r="C7985">
        <f>IF(COUNTIF($B$2:B7985,B7985)=1,1,0)</f>
        <v>0</v>
      </c>
      <c r="D7985" s="1">
        <v>44986</v>
      </c>
      <c r="E7985" s="2">
        <v>0.62275462962962957</v>
      </c>
      <c r="F7985">
        <v>126</v>
      </c>
      <c r="G7985" t="str">
        <f>IFERROR(INDEX(menu_items!$B:$B,MATCH(F7985,menu_items!$A:$A,0)),"Unknown value")</f>
        <v>Fettuccine Alfredo</v>
      </c>
      <c r="H7985" t="str">
        <f>IFERROR(INDEX(menu_items!$C:$C,MATCH(F7985,menu_items!$A:$A,0)),"Unknown value")</f>
        <v>Italian</v>
      </c>
      <c r="I7985" s="5">
        <f>IFERROR(INDEX(menu_items!$D:$D,MATCH(F7985,menu_items!$A:$A,0)),0)</f>
        <v>14.5</v>
      </c>
      <c r="J7985" t="str">
        <f t="shared" si="628"/>
        <v>Wed</v>
      </c>
      <c r="K7985">
        <f t="shared" si="629"/>
        <v>1</v>
      </c>
      <c r="L7985" t="str">
        <f t="shared" si="630"/>
        <v>Mar</v>
      </c>
      <c r="M7985">
        <v>14</v>
      </c>
      <c r="N7985">
        <f t="shared" si="626"/>
        <v>2</v>
      </c>
      <c r="O7985" s="5">
        <f t="shared" si="627"/>
        <v>29</v>
      </c>
    </row>
    <row r="7986" spans="1:15" x14ac:dyDescent="0.25">
      <c r="A7986">
        <v>8078</v>
      </c>
      <c r="B7986">
        <v>3545</v>
      </c>
      <c r="C7986">
        <f>IF(COUNTIF($B$2:B7986,B7986)=1,1,0)</f>
        <v>1</v>
      </c>
      <c r="D7986" s="1">
        <v>44986</v>
      </c>
      <c r="E7986" s="2">
        <v>0.63199074074074069</v>
      </c>
      <c r="F7986">
        <v>130</v>
      </c>
      <c r="G7986" t="str">
        <f>IFERROR(INDEX(menu_items!$B:$B,MATCH(F7986,menu_items!$A:$A,0)),"Unknown value")</f>
        <v>Shrimp Scampi</v>
      </c>
      <c r="H7986" t="str">
        <f>IFERROR(INDEX(menu_items!$C:$C,MATCH(F7986,menu_items!$A:$A,0)),"Unknown value")</f>
        <v>Italian</v>
      </c>
      <c r="I7986" s="5">
        <f>IFERROR(INDEX(menu_items!$D:$D,MATCH(F7986,menu_items!$A:$A,0)),0)</f>
        <v>19.95</v>
      </c>
      <c r="J7986" t="str">
        <f t="shared" si="628"/>
        <v>Wed</v>
      </c>
      <c r="K7986">
        <f t="shared" si="629"/>
        <v>1</v>
      </c>
      <c r="L7986" t="str">
        <f t="shared" si="630"/>
        <v>Mar</v>
      </c>
      <c r="M7986">
        <v>15</v>
      </c>
      <c r="N7986">
        <f t="shared" si="626"/>
        <v>2</v>
      </c>
      <c r="O7986" s="5">
        <f t="shared" si="627"/>
        <v>37.9</v>
      </c>
    </row>
    <row r="7987" spans="1:15" x14ac:dyDescent="0.25">
      <c r="A7987">
        <v>8079</v>
      </c>
      <c r="B7987">
        <v>3545</v>
      </c>
      <c r="C7987">
        <f>IF(COUNTIF($B$2:B7987,B7987)=1,1,0)</f>
        <v>0</v>
      </c>
      <c r="D7987" s="1">
        <v>44986</v>
      </c>
      <c r="E7987" s="2">
        <v>0.63199074074074069</v>
      </c>
      <c r="F7987">
        <v>131</v>
      </c>
      <c r="G7987" t="str">
        <f>IFERROR(INDEX(menu_items!$B:$B,MATCH(F7987,menu_items!$A:$A,0)),"Unknown value")</f>
        <v>Chicken Parmesan</v>
      </c>
      <c r="H7987" t="str">
        <f>IFERROR(INDEX(menu_items!$C:$C,MATCH(F7987,menu_items!$A:$A,0)),"Unknown value")</f>
        <v>Italian</v>
      </c>
      <c r="I7987" s="5">
        <f>IFERROR(INDEX(menu_items!$D:$D,MATCH(F7987,menu_items!$A:$A,0)),0)</f>
        <v>17.95</v>
      </c>
      <c r="J7987" t="str">
        <f t="shared" si="628"/>
        <v>Wed</v>
      </c>
      <c r="K7987">
        <f t="shared" si="629"/>
        <v>1</v>
      </c>
      <c r="L7987" t="str">
        <f t="shared" si="630"/>
        <v>Mar</v>
      </c>
      <c r="M7987">
        <v>15</v>
      </c>
      <c r="N7987">
        <f t="shared" si="626"/>
        <v>2</v>
      </c>
      <c r="O7987" s="5">
        <f t="shared" si="627"/>
        <v>37.9</v>
      </c>
    </row>
    <row r="7988" spans="1:15" x14ac:dyDescent="0.25">
      <c r="A7988">
        <v>8080</v>
      </c>
      <c r="B7988">
        <v>3546</v>
      </c>
      <c r="C7988">
        <f>IF(COUNTIF($B$2:B7988,B7988)=1,1,0)</f>
        <v>1</v>
      </c>
      <c r="D7988" s="1">
        <v>44986</v>
      </c>
      <c r="E7988" s="2">
        <v>0.63905092592592594</v>
      </c>
      <c r="F7988">
        <v>109</v>
      </c>
      <c r="G7988" t="str">
        <f>IFERROR(INDEX(menu_items!$B:$B,MATCH(F7988,menu_items!$A:$A,0)),"Unknown value")</f>
        <v>Korean Beef Bowl</v>
      </c>
      <c r="H7988" t="str">
        <f>IFERROR(INDEX(menu_items!$C:$C,MATCH(F7988,menu_items!$A:$A,0)),"Unknown value")</f>
        <v>Asian</v>
      </c>
      <c r="I7988" s="5">
        <f>IFERROR(INDEX(menu_items!$D:$D,MATCH(F7988,menu_items!$A:$A,0)),0)</f>
        <v>17.95</v>
      </c>
      <c r="J7988" t="str">
        <f t="shared" si="628"/>
        <v>Wed</v>
      </c>
      <c r="K7988">
        <f t="shared" si="629"/>
        <v>1</v>
      </c>
      <c r="L7988" t="str">
        <f t="shared" si="630"/>
        <v>Mar</v>
      </c>
      <c r="M7988">
        <v>15</v>
      </c>
      <c r="N7988">
        <f t="shared" si="626"/>
        <v>4</v>
      </c>
      <c r="O7988" s="5">
        <f t="shared" si="627"/>
        <v>48.9</v>
      </c>
    </row>
    <row r="7989" spans="1:15" x14ac:dyDescent="0.25">
      <c r="A7989">
        <v>8081</v>
      </c>
      <c r="B7989">
        <v>3546</v>
      </c>
      <c r="C7989">
        <f>IF(COUNTIF($B$2:B7989,B7989)=1,1,0)</f>
        <v>0</v>
      </c>
      <c r="D7989" s="1">
        <v>44986</v>
      </c>
      <c r="E7989" s="2">
        <v>0.63905092592592594</v>
      </c>
      <c r="F7989">
        <v>105</v>
      </c>
      <c r="G7989" t="str">
        <f>IFERROR(INDEX(menu_items!$B:$B,MATCH(F7989,menu_items!$A:$A,0)),"Unknown value")</f>
        <v>Mac &amp; Cheese</v>
      </c>
      <c r="H7989" t="str">
        <f>IFERROR(INDEX(menu_items!$C:$C,MATCH(F7989,menu_items!$A:$A,0)),"Unknown value")</f>
        <v>American</v>
      </c>
      <c r="I7989" s="5">
        <f>IFERROR(INDEX(menu_items!$D:$D,MATCH(F7989,menu_items!$A:$A,0)),0)</f>
        <v>7</v>
      </c>
      <c r="J7989" t="str">
        <f t="shared" si="628"/>
        <v>Wed</v>
      </c>
      <c r="K7989">
        <f t="shared" si="629"/>
        <v>1</v>
      </c>
      <c r="L7989" t="str">
        <f t="shared" si="630"/>
        <v>Mar</v>
      </c>
      <c r="M7989">
        <v>15</v>
      </c>
      <c r="N7989">
        <f t="shared" si="626"/>
        <v>4</v>
      </c>
      <c r="O7989" s="5">
        <f t="shared" si="627"/>
        <v>48.9</v>
      </c>
    </row>
    <row r="7990" spans="1:15" x14ac:dyDescent="0.25">
      <c r="A7990">
        <v>8082</v>
      </c>
      <c r="B7990">
        <v>3546</v>
      </c>
      <c r="C7990">
        <f>IF(COUNTIF($B$2:B7990,B7990)=1,1,0)</f>
        <v>0</v>
      </c>
      <c r="D7990" s="1">
        <v>44986</v>
      </c>
      <c r="E7990" s="2">
        <v>0.63905092592592594</v>
      </c>
      <c r="F7990">
        <v>106</v>
      </c>
      <c r="G7990" t="str">
        <f>IFERROR(INDEX(menu_items!$B:$B,MATCH(F7990,menu_items!$A:$A,0)),"Unknown value")</f>
        <v>French Fries</v>
      </c>
      <c r="H7990" t="str">
        <f>IFERROR(INDEX(menu_items!$C:$C,MATCH(F7990,menu_items!$A:$A,0)),"Unknown value")</f>
        <v>American</v>
      </c>
      <c r="I7990" s="5">
        <f>IFERROR(INDEX(menu_items!$D:$D,MATCH(F7990,menu_items!$A:$A,0)),0)</f>
        <v>7</v>
      </c>
      <c r="J7990" t="str">
        <f t="shared" si="628"/>
        <v>Wed</v>
      </c>
      <c r="K7990">
        <f t="shared" si="629"/>
        <v>1</v>
      </c>
      <c r="L7990" t="str">
        <f t="shared" si="630"/>
        <v>Mar</v>
      </c>
      <c r="M7990">
        <v>15</v>
      </c>
      <c r="N7990">
        <f t="shared" si="626"/>
        <v>4</v>
      </c>
      <c r="O7990" s="5">
        <f t="shared" si="627"/>
        <v>48.9</v>
      </c>
    </row>
    <row r="7991" spans="1:15" x14ac:dyDescent="0.25">
      <c r="A7991">
        <v>8083</v>
      </c>
      <c r="B7991">
        <v>3546</v>
      </c>
      <c r="C7991">
        <f>IF(COUNTIF($B$2:B7991,B7991)=1,1,0)</f>
        <v>0</v>
      </c>
      <c r="D7991" s="1">
        <v>44986</v>
      </c>
      <c r="E7991" s="2">
        <v>0.63905092592592594</v>
      </c>
      <c r="F7991">
        <v>132</v>
      </c>
      <c r="G7991" t="str">
        <f>IFERROR(INDEX(menu_items!$B:$B,MATCH(F7991,menu_items!$A:$A,0)),"Unknown value")</f>
        <v>Eggplant Parmesan</v>
      </c>
      <c r="H7991" t="str">
        <f>IFERROR(INDEX(menu_items!$C:$C,MATCH(F7991,menu_items!$A:$A,0)),"Unknown value")</f>
        <v>Italian</v>
      </c>
      <c r="I7991" s="5">
        <f>IFERROR(INDEX(menu_items!$D:$D,MATCH(F7991,menu_items!$A:$A,0)),0)</f>
        <v>16.95</v>
      </c>
      <c r="J7991" t="str">
        <f t="shared" si="628"/>
        <v>Wed</v>
      </c>
      <c r="K7991">
        <f t="shared" si="629"/>
        <v>1</v>
      </c>
      <c r="L7991" t="str">
        <f t="shared" si="630"/>
        <v>Mar</v>
      </c>
      <c r="M7991">
        <v>15</v>
      </c>
      <c r="N7991">
        <f t="shared" si="626"/>
        <v>4</v>
      </c>
      <c r="O7991" s="5">
        <f t="shared" si="627"/>
        <v>48.9</v>
      </c>
    </row>
    <row r="7992" spans="1:15" x14ac:dyDescent="0.25">
      <c r="A7992">
        <v>8084</v>
      </c>
      <c r="B7992">
        <v>3547</v>
      </c>
      <c r="C7992">
        <f>IF(COUNTIF($B$2:B7992,B7992)=1,1,0)</f>
        <v>1</v>
      </c>
      <c r="D7992" s="1">
        <v>44986</v>
      </c>
      <c r="E7992" s="2">
        <v>0.65810185185185188</v>
      </c>
      <c r="F7992">
        <v>107</v>
      </c>
      <c r="G7992" t="str">
        <f>IFERROR(INDEX(menu_items!$B:$B,MATCH(F7992,menu_items!$A:$A,0)),"Unknown value")</f>
        <v>Orange Chicken</v>
      </c>
      <c r="H7992" t="str">
        <f>IFERROR(INDEX(menu_items!$C:$C,MATCH(F7992,menu_items!$A:$A,0)),"Unknown value")</f>
        <v>Asian</v>
      </c>
      <c r="I7992" s="5">
        <f>IFERROR(INDEX(menu_items!$D:$D,MATCH(F7992,menu_items!$A:$A,0)),0)</f>
        <v>16.5</v>
      </c>
      <c r="J7992" t="str">
        <f t="shared" si="628"/>
        <v>Wed</v>
      </c>
      <c r="K7992">
        <f t="shared" si="629"/>
        <v>1</v>
      </c>
      <c r="L7992" t="str">
        <f t="shared" si="630"/>
        <v>Mar</v>
      </c>
      <c r="M7992">
        <v>15</v>
      </c>
      <c r="N7992">
        <f t="shared" si="626"/>
        <v>2</v>
      </c>
      <c r="O7992" s="5">
        <f t="shared" si="627"/>
        <v>23.5</v>
      </c>
    </row>
    <row r="7993" spans="1:15" x14ac:dyDescent="0.25">
      <c r="A7993">
        <v>8085</v>
      </c>
      <c r="B7993">
        <v>3547</v>
      </c>
      <c r="C7993">
        <f>IF(COUNTIF($B$2:B7993,B7993)=1,1,0)</f>
        <v>0</v>
      </c>
      <c r="D7993" s="1">
        <v>44986</v>
      </c>
      <c r="E7993" s="2">
        <v>0.65810185185185188</v>
      </c>
      <c r="F7993">
        <v>105</v>
      </c>
      <c r="G7993" t="str">
        <f>IFERROR(INDEX(menu_items!$B:$B,MATCH(F7993,menu_items!$A:$A,0)),"Unknown value")</f>
        <v>Mac &amp; Cheese</v>
      </c>
      <c r="H7993" t="str">
        <f>IFERROR(INDEX(menu_items!$C:$C,MATCH(F7993,menu_items!$A:$A,0)),"Unknown value")</f>
        <v>American</v>
      </c>
      <c r="I7993" s="5">
        <f>IFERROR(INDEX(menu_items!$D:$D,MATCH(F7993,menu_items!$A:$A,0)),0)</f>
        <v>7</v>
      </c>
      <c r="J7993" t="str">
        <f t="shared" si="628"/>
        <v>Wed</v>
      </c>
      <c r="K7993">
        <f t="shared" si="629"/>
        <v>1</v>
      </c>
      <c r="L7993" t="str">
        <f t="shared" si="630"/>
        <v>Mar</v>
      </c>
      <c r="M7993">
        <v>15</v>
      </c>
      <c r="N7993">
        <f t="shared" si="626"/>
        <v>2</v>
      </c>
      <c r="O7993" s="5">
        <f t="shared" si="627"/>
        <v>23.5</v>
      </c>
    </row>
    <row r="7994" spans="1:15" x14ac:dyDescent="0.25">
      <c r="A7994">
        <v>8086</v>
      </c>
      <c r="B7994">
        <v>3548</v>
      </c>
      <c r="C7994">
        <f>IF(COUNTIF($B$2:B7994,B7994)=1,1,0)</f>
        <v>1</v>
      </c>
      <c r="D7994" s="1">
        <v>44986</v>
      </c>
      <c r="E7994" s="2">
        <v>0.66516203703703702</v>
      </c>
      <c r="F7994">
        <v>108</v>
      </c>
      <c r="G7994" t="str">
        <f>IFERROR(INDEX(menu_items!$B:$B,MATCH(F7994,menu_items!$A:$A,0)),"Unknown value")</f>
        <v>Tofu Pad Thai</v>
      </c>
      <c r="H7994" t="str">
        <f>IFERROR(INDEX(menu_items!$C:$C,MATCH(F7994,menu_items!$A:$A,0)),"Unknown value")</f>
        <v>Asian</v>
      </c>
      <c r="I7994" s="5">
        <f>IFERROR(INDEX(menu_items!$D:$D,MATCH(F7994,menu_items!$A:$A,0)),0)</f>
        <v>14.5</v>
      </c>
      <c r="J7994" t="str">
        <f t="shared" si="628"/>
        <v>Wed</v>
      </c>
      <c r="K7994">
        <f t="shared" si="629"/>
        <v>1</v>
      </c>
      <c r="L7994" t="str">
        <f t="shared" si="630"/>
        <v>Mar</v>
      </c>
      <c r="M7994">
        <v>15</v>
      </c>
      <c r="N7994">
        <f t="shared" si="626"/>
        <v>2</v>
      </c>
      <c r="O7994" s="5">
        <f t="shared" si="627"/>
        <v>27.45</v>
      </c>
    </row>
    <row r="7995" spans="1:15" x14ac:dyDescent="0.25">
      <c r="A7995">
        <v>8087</v>
      </c>
      <c r="B7995">
        <v>3548</v>
      </c>
      <c r="C7995">
        <f>IF(COUNTIF($B$2:B7995,B7995)=1,1,0)</f>
        <v>0</v>
      </c>
      <c r="D7995" s="1">
        <v>44986</v>
      </c>
      <c r="E7995" s="2">
        <v>0.66516203703703702</v>
      </c>
      <c r="F7995">
        <v>117</v>
      </c>
      <c r="G7995" t="str">
        <f>IFERROR(INDEX(menu_items!$B:$B,MATCH(F7995,menu_items!$A:$A,0)),"Unknown value")</f>
        <v>Chicken Burrito</v>
      </c>
      <c r="H7995" t="str">
        <f>IFERROR(INDEX(menu_items!$C:$C,MATCH(F7995,menu_items!$A:$A,0)),"Unknown value")</f>
        <v>Mexican</v>
      </c>
      <c r="I7995" s="5">
        <f>IFERROR(INDEX(menu_items!$D:$D,MATCH(F7995,menu_items!$A:$A,0)),0)</f>
        <v>12.95</v>
      </c>
      <c r="J7995" t="str">
        <f t="shared" si="628"/>
        <v>Wed</v>
      </c>
      <c r="K7995">
        <f t="shared" si="629"/>
        <v>1</v>
      </c>
      <c r="L7995" t="str">
        <f t="shared" si="630"/>
        <v>Mar</v>
      </c>
      <c r="M7995">
        <v>15</v>
      </c>
      <c r="N7995">
        <f t="shared" si="626"/>
        <v>2</v>
      </c>
      <c r="O7995" s="5">
        <f t="shared" si="627"/>
        <v>27.45</v>
      </c>
    </row>
    <row r="7996" spans="1:15" x14ac:dyDescent="0.25">
      <c r="A7996">
        <v>8088</v>
      </c>
      <c r="B7996">
        <v>3549</v>
      </c>
      <c r="C7996">
        <f>IF(COUNTIF($B$2:B7996,B7996)=1,1,0)</f>
        <v>1</v>
      </c>
      <c r="D7996" s="1">
        <v>44986</v>
      </c>
      <c r="E7996" s="2">
        <v>0.70712962962962966</v>
      </c>
      <c r="F7996">
        <v>125</v>
      </c>
      <c r="G7996" t="str">
        <f>IFERROR(INDEX(menu_items!$B:$B,MATCH(F7996,menu_items!$A:$A,0)),"Unknown value")</f>
        <v>Spaghetti &amp; Meatballs</v>
      </c>
      <c r="H7996" t="str">
        <f>IFERROR(INDEX(menu_items!$C:$C,MATCH(F7996,menu_items!$A:$A,0)),"Unknown value")</f>
        <v>Italian</v>
      </c>
      <c r="I7996" s="5">
        <f>IFERROR(INDEX(menu_items!$D:$D,MATCH(F7996,menu_items!$A:$A,0)),0)</f>
        <v>17.95</v>
      </c>
      <c r="J7996" t="str">
        <f t="shared" si="628"/>
        <v>Wed</v>
      </c>
      <c r="K7996">
        <f t="shared" si="629"/>
        <v>1</v>
      </c>
      <c r="L7996" t="str">
        <f t="shared" si="630"/>
        <v>Mar</v>
      </c>
      <c r="M7996">
        <v>16</v>
      </c>
      <c r="N7996">
        <f t="shared" si="626"/>
        <v>2</v>
      </c>
      <c r="O7996" s="5">
        <f t="shared" si="627"/>
        <v>29.9</v>
      </c>
    </row>
    <row r="7997" spans="1:15" x14ac:dyDescent="0.25">
      <c r="A7997">
        <v>8089</v>
      </c>
      <c r="B7997">
        <v>3549</v>
      </c>
      <c r="C7997">
        <f>IF(COUNTIF($B$2:B7997,B7997)=1,1,0)</f>
        <v>0</v>
      </c>
      <c r="D7997" s="1">
        <v>44986</v>
      </c>
      <c r="E7997" s="2">
        <v>0.70712962962962966</v>
      </c>
      <c r="F7997">
        <v>119</v>
      </c>
      <c r="G7997" t="str">
        <f>IFERROR(INDEX(menu_items!$B:$B,MATCH(F7997,menu_items!$A:$A,0)),"Unknown value")</f>
        <v>Chicken Torta</v>
      </c>
      <c r="H7997" t="str">
        <f>IFERROR(INDEX(menu_items!$C:$C,MATCH(F7997,menu_items!$A:$A,0)),"Unknown value")</f>
        <v>Mexican</v>
      </c>
      <c r="I7997" s="5">
        <f>IFERROR(INDEX(menu_items!$D:$D,MATCH(F7997,menu_items!$A:$A,0)),0)</f>
        <v>11.95</v>
      </c>
      <c r="J7997" t="str">
        <f t="shared" si="628"/>
        <v>Wed</v>
      </c>
      <c r="K7997">
        <f t="shared" si="629"/>
        <v>1</v>
      </c>
      <c r="L7997" t="str">
        <f t="shared" si="630"/>
        <v>Mar</v>
      </c>
      <c r="M7997">
        <v>16</v>
      </c>
      <c r="N7997">
        <f t="shared" si="626"/>
        <v>2</v>
      </c>
      <c r="O7997" s="5">
        <f t="shared" si="627"/>
        <v>29.9</v>
      </c>
    </row>
    <row r="7998" spans="1:15" x14ac:dyDescent="0.25">
      <c r="A7998">
        <v>8090</v>
      </c>
      <c r="B7998">
        <v>3550</v>
      </c>
      <c r="C7998">
        <f>IF(COUNTIF($B$2:B7998,B7998)=1,1,0)</f>
        <v>1</v>
      </c>
      <c r="D7998" s="1">
        <v>44986</v>
      </c>
      <c r="E7998" s="2">
        <v>0.71167824074074071</v>
      </c>
      <c r="F7998">
        <v>110</v>
      </c>
      <c r="G7998" t="str">
        <f>IFERROR(INDEX(menu_items!$B:$B,MATCH(F7998,menu_items!$A:$A,0)),"Unknown value")</f>
        <v>Pork Ramen</v>
      </c>
      <c r="H7998" t="str">
        <f>IFERROR(INDEX(menu_items!$C:$C,MATCH(F7998,menu_items!$A:$A,0)),"Unknown value")</f>
        <v>Asian</v>
      </c>
      <c r="I7998" s="5">
        <f>IFERROR(INDEX(menu_items!$D:$D,MATCH(F7998,menu_items!$A:$A,0)),0)</f>
        <v>17.95</v>
      </c>
      <c r="J7998" t="str">
        <f t="shared" si="628"/>
        <v>Wed</v>
      </c>
      <c r="K7998">
        <f t="shared" si="629"/>
        <v>1</v>
      </c>
      <c r="L7998" t="str">
        <f t="shared" si="630"/>
        <v>Mar</v>
      </c>
      <c r="M7998">
        <v>17</v>
      </c>
      <c r="N7998">
        <f t="shared" si="626"/>
        <v>2</v>
      </c>
      <c r="O7998" s="5">
        <f t="shared" si="627"/>
        <v>24.95</v>
      </c>
    </row>
    <row r="7999" spans="1:15" x14ac:dyDescent="0.25">
      <c r="A7999">
        <v>8091</v>
      </c>
      <c r="B7999">
        <v>3550</v>
      </c>
      <c r="C7999">
        <f>IF(COUNTIF($B$2:B7999,B7999)=1,1,0)</f>
        <v>0</v>
      </c>
      <c r="D7999" s="1">
        <v>44986</v>
      </c>
      <c r="E7999" s="2">
        <v>0.71167824074074071</v>
      </c>
      <c r="F7999">
        <v>122</v>
      </c>
      <c r="G7999" t="str">
        <f>IFERROR(INDEX(menu_items!$B:$B,MATCH(F7999,menu_items!$A:$A,0)),"Unknown value")</f>
        <v>Chips &amp; Salsa</v>
      </c>
      <c r="H7999" t="str">
        <f>IFERROR(INDEX(menu_items!$C:$C,MATCH(F7999,menu_items!$A:$A,0)),"Unknown value")</f>
        <v>Mexican</v>
      </c>
      <c r="I7999" s="5">
        <f>IFERROR(INDEX(menu_items!$D:$D,MATCH(F7999,menu_items!$A:$A,0)),0)</f>
        <v>7</v>
      </c>
      <c r="J7999" t="str">
        <f t="shared" si="628"/>
        <v>Wed</v>
      </c>
      <c r="K7999">
        <f t="shared" si="629"/>
        <v>1</v>
      </c>
      <c r="L7999" t="str">
        <f t="shared" si="630"/>
        <v>Mar</v>
      </c>
      <c r="M7999">
        <v>17</v>
      </c>
      <c r="N7999">
        <f t="shared" si="626"/>
        <v>2</v>
      </c>
      <c r="O7999" s="5">
        <f t="shared" si="627"/>
        <v>24.95</v>
      </c>
    </row>
    <row r="8000" spans="1:15" x14ac:dyDescent="0.25">
      <c r="A8000">
        <v>8092</v>
      </c>
      <c r="B8000">
        <v>3551</v>
      </c>
      <c r="C8000">
        <f>IF(COUNTIF($B$2:B8000,B8000)=1,1,0)</f>
        <v>1</v>
      </c>
      <c r="D8000" s="1">
        <v>44986</v>
      </c>
      <c r="E8000" s="2">
        <v>0.7117013888888889</v>
      </c>
      <c r="F8000">
        <v>107</v>
      </c>
      <c r="G8000" t="str">
        <f>IFERROR(INDEX(menu_items!$B:$B,MATCH(F8000,menu_items!$A:$A,0)),"Unknown value")</f>
        <v>Orange Chicken</v>
      </c>
      <c r="H8000" t="str">
        <f>IFERROR(INDEX(menu_items!$C:$C,MATCH(F8000,menu_items!$A:$A,0)),"Unknown value")</f>
        <v>Asian</v>
      </c>
      <c r="I8000" s="5">
        <f>IFERROR(INDEX(menu_items!$D:$D,MATCH(F8000,menu_items!$A:$A,0)),0)</f>
        <v>16.5</v>
      </c>
      <c r="J8000" t="str">
        <f t="shared" si="628"/>
        <v>Wed</v>
      </c>
      <c r="K8000">
        <f t="shared" si="629"/>
        <v>1</v>
      </c>
      <c r="L8000" t="str">
        <f t="shared" si="630"/>
        <v>Mar</v>
      </c>
      <c r="M8000">
        <v>17</v>
      </c>
      <c r="N8000">
        <f t="shared" si="626"/>
        <v>1</v>
      </c>
      <c r="O8000" s="5">
        <f t="shared" si="627"/>
        <v>16.5</v>
      </c>
    </row>
    <row r="8001" spans="1:15" x14ac:dyDescent="0.25">
      <c r="A8001">
        <v>8093</v>
      </c>
      <c r="B8001">
        <v>3552</v>
      </c>
      <c r="C8001">
        <f>IF(COUNTIF($B$2:B8001,B8001)=1,1,0)</f>
        <v>1</v>
      </c>
      <c r="D8001" s="1">
        <v>44986</v>
      </c>
      <c r="E8001" s="2">
        <v>0.71317129629629628</v>
      </c>
      <c r="F8001">
        <v>125</v>
      </c>
      <c r="G8001" t="str">
        <f>IFERROR(INDEX(menu_items!$B:$B,MATCH(F8001,menu_items!$A:$A,0)),"Unknown value")</f>
        <v>Spaghetti &amp; Meatballs</v>
      </c>
      <c r="H8001" t="str">
        <f>IFERROR(INDEX(menu_items!$C:$C,MATCH(F8001,menu_items!$A:$A,0)),"Unknown value")</f>
        <v>Italian</v>
      </c>
      <c r="I8001" s="5">
        <f>IFERROR(INDEX(menu_items!$D:$D,MATCH(F8001,menu_items!$A:$A,0)),0)</f>
        <v>17.95</v>
      </c>
      <c r="J8001" t="str">
        <f t="shared" si="628"/>
        <v>Wed</v>
      </c>
      <c r="K8001">
        <f t="shared" si="629"/>
        <v>1</v>
      </c>
      <c r="L8001" t="str">
        <f t="shared" si="630"/>
        <v>Mar</v>
      </c>
      <c r="M8001">
        <v>17</v>
      </c>
      <c r="N8001">
        <f t="shared" si="626"/>
        <v>3</v>
      </c>
      <c r="O8001" s="5">
        <f t="shared" si="627"/>
        <v>37.9</v>
      </c>
    </row>
    <row r="8002" spans="1:15" x14ac:dyDescent="0.25">
      <c r="A8002">
        <v>8094</v>
      </c>
      <c r="B8002">
        <v>3552</v>
      </c>
      <c r="C8002">
        <f>IF(COUNTIF($B$2:B8002,B8002)=1,1,0)</f>
        <v>0</v>
      </c>
      <c r="D8002" s="1">
        <v>44986</v>
      </c>
      <c r="E8002" s="2">
        <v>0.71317129629629628</v>
      </c>
      <c r="F8002">
        <v>113</v>
      </c>
      <c r="G8002" t="str">
        <f>IFERROR(INDEX(menu_items!$B:$B,MATCH(F8002,menu_items!$A:$A,0)),"Unknown value")</f>
        <v>Edamame</v>
      </c>
      <c r="H8002" t="str">
        <f>IFERROR(INDEX(menu_items!$C:$C,MATCH(F8002,menu_items!$A:$A,0)),"Unknown value")</f>
        <v>Asian</v>
      </c>
      <c r="I8002" s="5">
        <f>IFERROR(INDEX(menu_items!$D:$D,MATCH(F8002,menu_items!$A:$A,0)),0)</f>
        <v>5</v>
      </c>
      <c r="J8002" t="str">
        <f t="shared" si="628"/>
        <v>Wed</v>
      </c>
      <c r="K8002">
        <f t="shared" si="629"/>
        <v>1</v>
      </c>
      <c r="L8002" t="str">
        <f t="shared" si="630"/>
        <v>Mar</v>
      </c>
      <c r="M8002">
        <v>17</v>
      </c>
      <c r="N8002">
        <f t="shared" ref="N8002:N8065" si="631">COUNTIF($B:$B,B8002)</f>
        <v>3</v>
      </c>
      <c r="O8002" s="5">
        <f t="shared" ref="O8002:O8065" si="632">SUMIF($B:$B,B8002,$I:$I)</f>
        <v>37.9</v>
      </c>
    </row>
    <row r="8003" spans="1:15" x14ac:dyDescent="0.25">
      <c r="A8003">
        <v>8095</v>
      </c>
      <c r="B8003">
        <v>3552</v>
      </c>
      <c r="C8003">
        <f>IF(COUNTIF($B$2:B8003,B8003)=1,1,0)</f>
        <v>0</v>
      </c>
      <c r="D8003" s="1">
        <v>44986</v>
      </c>
      <c r="E8003" s="2">
        <v>0.71317129629629628</v>
      </c>
      <c r="F8003">
        <v>118</v>
      </c>
      <c r="G8003" t="str">
        <f>IFERROR(INDEX(menu_items!$B:$B,MATCH(F8003,menu_items!$A:$A,0)),"Unknown value")</f>
        <v>Steak Burrito</v>
      </c>
      <c r="H8003" t="str">
        <f>IFERROR(INDEX(menu_items!$C:$C,MATCH(F8003,menu_items!$A:$A,0)),"Unknown value")</f>
        <v>Mexican</v>
      </c>
      <c r="I8003" s="5">
        <f>IFERROR(INDEX(menu_items!$D:$D,MATCH(F8003,menu_items!$A:$A,0)),0)</f>
        <v>14.95</v>
      </c>
      <c r="J8003" t="str">
        <f t="shared" si="628"/>
        <v>Wed</v>
      </c>
      <c r="K8003">
        <f t="shared" si="629"/>
        <v>1</v>
      </c>
      <c r="L8003" t="str">
        <f t="shared" si="630"/>
        <v>Mar</v>
      </c>
      <c r="M8003">
        <v>17</v>
      </c>
      <c r="N8003">
        <f t="shared" si="631"/>
        <v>3</v>
      </c>
      <c r="O8003" s="5">
        <f t="shared" si="632"/>
        <v>37.9</v>
      </c>
    </row>
    <row r="8004" spans="1:15" x14ac:dyDescent="0.25">
      <c r="A8004">
        <v>8096</v>
      </c>
      <c r="B8004">
        <v>3553</v>
      </c>
      <c r="C8004">
        <f>IF(COUNTIF($B$2:B8004,B8004)=1,1,0)</f>
        <v>1</v>
      </c>
      <c r="D8004" s="1">
        <v>44986</v>
      </c>
      <c r="E8004" s="2">
        <v>0.72895833333333337</v>
      </c>
      <c r="F8004">
        <v>124</v>
      </c>
      <c r="G8004" t="str">
        <f>IFERROR(INDEX(menu_items!$B:$B,MATCH(F8004,menu_items!$A:$A,0)),"Unknown value")</f>
        <v>Spaghetti</v>
      </c>
      <c r="H8004" t="str">
        <f>IFERROR(INDEX(menu_items!$C:$C,MATCH(F8004,menu_items!$A:$A,0)),"Unknown value")</f>
        <v>Italian</v>
      </c>
      <c r="I8004" s="5">
        <f>IFERROR(INDEX(menu_items!$D:$D,MATCH(F8004,menu_items!$A:$A,0)),0)</f>
        <v>14.5</v>
      </c>
      <c r="J8004" t="str">
        <f t="shared" si="628"/>
        <v>Wed</v>
      </c>
      <c r="K8004">
        <f t="shared" si="629"/>
        <v>1</v>
      </c>
      <c r="L8004" t="str">
        <f t="shared" si="630"/>
        <v>Mar</v>
      </c>
      <c r="M8004">
        <v>17</v>
      </c>
      <c r="N8004">
        <f t="shared" si="631"/>
        <v>2</v>
      </c>
      <c r="O8004" s="5">
        <f t="shared" si="632"/>
        <v>26.45</v>
      </c>
    </row>
    <row r="8005" spans="1:15" x14ac:dyDescent="0.25">
      <c r="A8005">
        <v>8097</v>
      </c>
      <c r="B8005">
        <v>3553</v>
      </c>
      <c r="C8005">
        <f>IF(COUNTIF($B$2:B8005,B8005)=1,1,0)</f>
        <v>0</v>
      </c>
      <c r="D8005" s="1">
        <v>44986</v>
      </c>
      <c r="E8005" s="2">
        <v>0.72895833333333337</v>
      </c>
      <c r="F8005">
        <v>111</v>
      </c>
      <c r="G8005" t="str">
        <f>IFERROR(INDEX(menu_items!$B:$B,MATCH(F8005,menu_items!$A:$A,0)),"Unknown value")</f>
        <v>California Roll</v>
      </c>
      <c r="H8005" t="str">
        <f>IFERROR(INDEX(menu_items!$C:$C,MATCH(F8005,menu_items!$A:$A,0)),"Unknown value")</f>
        <v>Asian</v>
      </c>
      <c r="I8005" s="5">
        <f>IFERROR(INDEX(menu_items!$D:$D,MATCH(F8005,menu_items!$A:$A,0)),0)</f>
        <v>11.95</v>
      </c>
      <c r="J8005" t="str">
        <f t="shared" si="628"/>
        <v>Wed</v>
      </c>
      <c r="K8005">
        <f t="shared" si="629"/>
        <v>1</v>
      </c>
      <c r="L8005" t="str">
        <f t="shared" si="630"/>
        <v>Mar</v>
      </c>
      <c r="M8005">
        <v>17</v>
      </c>
      <c r="N8005">
        <f t="shared" si="631"/>
        <v>2</v>
      </c>
      <c r="O8005" s="5">
        <f t="shared" si="632"/>
        <v>26.45</v>
      </c>
    </row>
    <row r="8006" spans="1:15" x14ac:dyDescent="0.25">
      <c r="A8006">
        <v>8098</v>
      </c>
      <c r="B8006">
        <v>3554</v>
      </c>
      <c r="C8006">
        <f>IF(COUNTIF($B$2:B8006,B8006)=1,1,0)</f>
        <v>1</v>
      </c>
      <c r="D8006" s="1">
        <v>44986</v>
      </c>
      <c r="E8006" s="2">
        <v>0.73791666666666667</v>
      </c>
      <c r="F8006">
        <v>122</v>
      </c>
      <c r="G8006" t="str">
        <f>IFERROR(INDEX(menu_items!$B:$B,MATCH(F8006,menu_items!$A:$A,0)),"Unknown value")</f>
        <v>Chips &amp; Salsa</v>
      </c>
      <c r="H8006" t="str">
        <f>IFERROR(INDEX(menu_items!$C:$C,MATCH(F8006,menu_items!$A:$A,0)),"Unknown value")</f>
        <v>Mexican</v>
      </c>
      <c r="I8006" s="5">
        <f>IFERROR(INDEX(menu_items!$D:$D,MATCH(F8006,menu_items!$A:$A,0)),0)</f>
        <v>7</v>
      </c>
      <c r="J8006" t="str">
        <f t="shared" si="628"/>
        <v>Wed</v>
      </c>
      <c r="K8006">
        <f t="shared" si="629"/>
        <v>1</v>
      </c>
      <c r="L8006" t="str">
        <f t="shared" si="630"/>
        <v>Mar</v>
      </c>
      <c r="M8006">
        <v>17</v>
      </c>
      <c r="N8006">
        <f t="shared" si="631"/>
        <v>1</v>
      </c>
      <c r="O8006" s="5">
        <f t="shared" si="632"/>
        <v>7</v>
      </c>
    </row>
    <row r="8007" spans="1:15" x14ac:dyDescent="0.25">
      <c r="A8007">
        <v>8099</v>
      </c>
      <c r="B8007">
        <v>3555</v>
      </c>
      <c r="C8007">
        <f>IF(COUNTIF($B$2:B8007,B8007)=1,1,0)</f>
        <v>1</v>
      </c>
      <c r="D8007" s="1">
        <v>44986</v>
      </c>
      <c r="E8007" s="2">
        <v>0.74228009259259264</v>
      </c>
      <c r="F8007">
        <v>104</v>
      </c>
      <c r="G8007" t="str">
        <f>IFERROR(INDEX(menu_items!$B:$B,MATCH(F8007,menu_items!$A:$A,0)),"Unknown value")</f>
        <v>Veggie Burger</v>
      </c>
      <c r="H8007" t="str">
        <f>IFERROR(INDEX(menu_items!$C:$C,MATCH(F8007,menu_items!$A:$A,0)),"Unknown value")</f>
        <v>American</v>
      </c>
      <c r="I8007" s="5">
        <f>IFERROR(INDEX(menu_items!$D:$D,MATCH(F8007,menu_items!$A:$A,0)),0)</f>
        <v>10.5</v>
      </c>
      <c r="J8007" t="str">
        <f t="shared" si="628"/>
        <v>Wed</v>
      </c>
      <c r="K8007">
        <f t="shared" si="629"/>
        <v>1</v>
      </c>
      <c r="L8007" t="str">
        <f t="shared" si="630"/>
        <v>Mar</v>
      </c>
      <c r="M8007">
        <v>17</v>
      </c>
      <c r="N8007">
        <f t="shared" si="631"/>
        <v>4</v>
      </c>
      <c r="O8007" s="5">
        <f t="shared" si="632"/>
        <v>62.900000000000006</v>
      </c>
    </row>
    <row r="8008" spans="1:15" x14ac:dyDescent="0.25">
      <c r="A8008">
        <v>8100</v>
      </c>
      <c r="B8008">
        <v>3555</v>
      </c>
      <c r="C8008">
        <f>IF(COUNTIF($B$2:B8008,B8008)=1,1,0)</f>
        <v>0</v>
      </c>
      <c r="D8008" s="1">
        <v>44986</v>
      </c>
      <c r="E8008" s="2">
        <v>0.74228009259259264</v>
      </c>
      <c r="F8008">
        <v>124</v>
      </c>
      <c r="G8008" t="str">
        <f>IFERROR(INDEX(menu_items!$B:$B,MATCH(F8008,menu_items!$A:$A,0)),"Unknown value")</f>
        <v>Spaghetti</v>
      </c>
      <c r="H8008" t="str">
        <f>IFERROR(INDEX(menu_items!$C:$C,MATCH(F8008,menu_items!$A:$A,0)),"Unknown value")</f>
        <v>Italian</v>
      </c>
      <c r="I8008" s="5">
        <f>IFERROR(INDEX(menu_items!$D:$D,MATCH(F8008,menu_items!$A:$A,0)),0)</f>
        <v>14.5</v>
      </c>
      <c r="J8008" t="str">
        <f t="shared" si="628"/>
        <v>Wed</v>
      </c>
      <c r="K8008">
        <f t="shared" si="629"/>
        <v>1</v>
      </c>
      <c r="L8008" t="str">
        <f t="shared" si="630"/>
        <v>Mar</v>
      </c>
      <c r="M8008">
        <v>17</v>
      </c>
      <c r="N8008">
        <f t="shared" si="631"/>
        <v>4</v>
      </c>
      <c r="O8008" s="5">
        <f t="shared" si="632"/>
        <v>62.900000000000006</v>
      </c>
    </row>
    <row r="8009" spans="1:15" x14ac:dyDescent="0.25">
      <c r="A8009">
        <v>8101</v>
      </c>
      <c r="B8009">
        <v>3555</v>
      </c>
      <c r="C8009">
        <f>IF(COUNTIF($B$2:B8009,B8009)=1,1,0)</f>
        <v>0</v>
      </c>
      <c r="D8009" s="1">
        <v>44986</v>
      </c>
      <c r="E8009" s="2">
        <v>0.74228009259259264</v>
      </c>
      <c r="F8009">
        <v>109</v>
      </c>
      <c r="G8009" t="str">
        <f>IFERROR(INDEX(menu_items!$B:$B,MATCH(F8009,menu_items!$A:$A,0)),"Unknown value")</f>
        <v>Korean Beef Bowl</v>
      </c>
      <c r="H8009" t="str">
        <f>IFERROR(INDEX(menu_items!$C:$C,MATCH(F8009,menu_items!$A:$A,0)),"Unknown value")</f>
        <v>Asian</v>
      </c>
      <c r="I8009" s="5">
        <f>IFERROR(INDEX(menu_items!$D:$D,MATCH(F8009,menu_items!$A:$A,0)),0)</f>
        <v>17.95</v>
      </c>
      <c r="J8009" t="str">
        <f t="shared" si="628"/>
        <v>Wed</v>
      </c>
      <c r="K8009">
        <f t="shared" si="629"/>
        <v>1</v>
      </c>
      <c r="L8009" t="str">
        <f t="shared" si="630"/>
        <v>Mar</v>
      </c>
      <c r="M8009">
        <v>17</v>
      </c>
      <c r="N8009">
        <f t="shared" si="631"/>
        <v>4</v>
      </c>
      <c r="O8009" s="5">
        <f t="shared" si="632"/>
        <v>62.900000000000006</v>
      </c>
    </row>
    <row r="8010" spans="1:15" x14ac:dyDescent="0.25">
      <c r="A8010">
        <v>8102</v>
      </c>
      <c r="B8010">
        <v>3555</v>
      </c>
      <c r="C8010">
        <f>IF(COUNTIF($B$2:B8010,B8010)=1,1,0)</f>
        <v>0</v>
      </c>
      <c r="D8010" s="1">
        <v>44986</v>
      </c>
      <c r="E8010" s="2">
        <v>0.74228009259259264</v>
      </c>
      <c r="F8010">
        <v>130</v>
      </c>
      <c r="G8010" t="str">
        <f>IFERROR(INDEX(menu_items!$B:$B,MATCH(F8010,menu_items!$A:$A,0)),"Unknown value")</f>
        <v>Shrimp Scampi</v>
      </c>
      <c r="H8010" t="str">
        <f>IFERROR(INDEX(menu_items!$C:$C,MATCH(F8010,menu_items!$A:$A,0)),"Unknown value")</f>
        <v>Italian</v>
      </c>
      <c r="I8010" s="5">
        <f>IFERROR(INDEX(menu_items!$D:$D,MATCH(F8010,menu_items!$A:$A,0)),0)</f>
        <v>19.95</v>
      </c>
      <c r="J8010" t="str">
        <f t="shared" si="628"/>
        <v>Wed</v>
      </c>
      <c r="K8010">
        <f t="shared" si="629"/>
        <v>1</v>
      </c>
      <c r="L8010" t="str">
        <f t="shared" si="630"/>
        <v>Mar</v>
      </c>
      <c r="M8010">
        <v>17</v>
      </c>
      <c r="N8010">
        <f t="shared" si="631"/>
        <v>4</v>
      </c>
      <c r="O8010" s="5">
        <f t="shared" si="632"/>
        <v>62.900000000000006</v>
      </c>
    </row>
    <row r="8011" spans="1:15" x14ac:dyDescent="0.25">
      <c r="A8011">
        <v>8103</v>
      </c>
      <c r="B8011">
        <v>3556</v>
      </c>
      <c r="C8011">
        <f>IF(COUNTIF($B$2:B8011,B8011)=1,1,0)</f>
        <v>1</v>
      </c>
      <c r="D8011" s="1">
        <v>44986</v>
      </c>
      <c r="E8011" s="2">
        <v>0.74468749999999995</v>
      </c>
      <c r="F8011">
        <v>101</v>
      </c>
      <c r="G8011" t="str">
        <f>IFERROR(INDEX(menu_items!$B:$B,MATCH(F8011,menu_items!$A:$A,0)),"Unknown value")</f>
        <v>Hamburger</v>
      </c>
      <c r="H8011" t="str">
        <f>IFERROR(INDEX(menu_items!$C:$C,MATCH(F8011,menu_items!$A:$A,0)),"Unknown value")</f>
        <v>American</v>
      </c>
      <c r="I8011" s="5">
        <f>IFERROR(INDEX(menu_items!$D:$D,MATCH(F8011,menu_items!$A:$A,0)),0)</f>
        <v>12.95</v>
      </c>
      <c r="J8011" t="str">
        <f t="shared" si="628"/>
        <v>Wed</v>
      </c>
      <c r="K8011">
        <f t="shared" si="629"/>
        <v>1</v>
      </c>
      <c r="L8011" t="str">
        <f t="shared" si="630"/>
        <v>Mar</v>
      </c>
      <c r="M8011">
        <v>17</v>
      </c>
      <c r="N8011">
        <f t="shared" si="631"/>
        <v>2</v>
      </c>
      <c r="O8011" s="5">
        <f t="shared" si="632"/>
        <v>30.9</v>
      </c>
    </row>
    <row r="8012" spans="1:15" x14ac:dyDescent="0.25">
      <c r="A8012">
        <v>8104</v>
      </c>
      <c r="B8012">
        <v>3556</v>
      </c>
      <c r="C8012">
        <f>IF(COUNTIF($B$2:B8012,B8012)=1,1,0)</f>
        <v>0</v>
      </c>
      <c r="D8012" s="1">
        <v>44986</v>
      </c>
      <c r="E8012" s="2">
        <v>0.74468749999999995</v>
      </c>
      <c r="F8012">
        <v>110</v>
      </c>
      <c r="G8012" t="str">
        <f>IFERROR(INDEX(menu_items!$B:$B,MATCH(F8012,menu_items!$A:$A,0)),"Unknown value")</f>
        <v>Pork Ramen</v>
      </c>
      <c r="H8012" t="str">
        <f>IFERROR(INDEX(menu_items!$C:$C,MATCH(F8012,menu_items!$A:$A,0)),"Unknown value")</f>
        <v>Asian</v>
      </c>
      <c r="I8012" s="5">
        <f>IFERROR(INDEX(menu_items!$D:$D,MATCH(F8012,menu_items!$A:$A,0)),0)</f>
        <v>17.95</v>
      </c>
      <c r="J8012" t="str">
        <f t="shared" si="628"/>
        <v>Wed</v>
      </c>
      <c r="K8012">
        <f t="shared" si="629"/>
        <v>1</v>
      </c>
      <c r="L8012" t="str">
        <f t="shared" si="630"/>
        <v>Mar</v>
      </c>
      <c r="M8012">
        <v>17</v>
      </c>
      <c r="N8012">
        <f t="shared" si="631"/>
        <v>2</v>
      </c>
      <c r="O8012" s="5">
        <f t="shared" si="632"/>
        <v>30.9</v>
      </c>
    </row>
    <row r="8013" spans="1:15" x14ac:dyDescent="0.25">
      <c r="A8013">
        <v>8105</v>
      </c>
      <c r="B8013">
        <v>3557</v>
      </c>
      <c r="C8013">
        <f>IF(COUNTIF($B$2:B8013,B8013)=1,1,0)</f>
        <v>1</v>
      </c>
      <c r="D8013" s="1">
        <v>44986</v>
      </c>
      <c r="E8013" s="2">
        <v>0.755</v>
      </c>
      <c r="F8013">
        <v>122</v>
      </c>
      <c r="G8013" t="str">
        <f>IFERROR(INDEX(menu_items!$B:$B,MATCH(F8013,menu_items!$A:$A,0)),"Unknown value")</f>
        <v>Chips &amp; Salsa</v>
      </c>
      <c r="H8013" t="str">
        <f>IFERROR(INDEX(menu_items!$C:$C,MATCH(F8013,menu_items!$A:$A,0)),"Unknown value")</f>
        <v>Mexican</v>
      </c>
      <c r="I8013" s="5">
        <f>IFERROR(INDEX(menu_items!$D:$D,MATCH(F8013,menu_items!$A:$A,0)),0)</f>
        <v>7</v>
      </c>
      <c r="J8013" t="str">
        <f t="shared" si="628"/>
        <v>Wed</v>
      </c>
      <c r="K8013">
        <f t="shared" si="629"/>
        <v>1</v>
      </c>
      <c r="L8013" t="str">
        <f t="shared" si="630"/>
        <v>Mar</v>
      </c>
      <c r="M8013">
        <v>18</v>
      </c>
      <c r="N8013">
        <f t="shared" si="631"/>
        <v>1</v>
      </c>
      <c r="O8013" s="5">
        <f t="shared" si="632"/>
        <v>7</v>
      </c>
    </row>
    <row r="8014" spans="1:15" x14ac:dyDescent="0.25">
      <c r="A8014">
        <v>8106</v>
      </c>
      <c r="B8014">
        <v>3558</v>
      </c>
      <c r="C8014">
        <f>IF(COUNTIF($B$2:B8014,B8014)=1,1,0)</f>
        <v>1</v>
      </c>
      <c r="D8014" s="1">
        <v>44986</v>
      </c>
      <c r="E8014" s="2">
        <v>0.75556712962962957</v>
      </c>
      <c r="F8014">
        <v>105</v>
      </c>
      <c r="G8014" t="str">
        <f>IFERROR(INDEX(menu_items!$B:$B,MATCH(F8014,menu_items!$A:$A,0)),"Unknown value")</f>
        <v>Mac &amp; Cheese</v>
      </c>
      <c r="H8014" t="str">
        <f>IFERROR(INDEX(menu_items!$C:$C,MATCH(F8014,menu_items!$A:$A,0)),"Unknown value")</f>
        <v>American</v>
      </c>
      <c r="I8014" s="5">
        <f>IFERROR(INDEX(menu_items!$D:$D,MATCH(F8014,menu_items!$A:$A,0)),0)</f>
        <v>7</v>
      </c>
      <c r="J8014" t="str">
        <f t="shared" si="628"/>
        <v>Wed</v>
      </c>
      <c r="K8014">
        <f t="shared" si="629"/>
        <v>1</v>
      </c>
      <c r="L8014" t="str">
        <f t="shared" si="630"/>
        <v>Mar</v>
      </c>
      <c r="M8014">
        <v>18</v>
      </c>
      <c r="N8014">
        <f t="shared" si="631"/>
        <v>2</v>
      </c>
      <c r="O8014" s="5">
        <f t="shared" si="632"/>
        <v>16</v>
      </c>
    </row>
    <row r="8015" spans="1:15" x14ac:dyDescent="0.25">
      <c r="A8015">
        <v>8107</v>
      </c>
      <c r="B8015">
        <v>3558</v>
      </c>
      <c r="C8015">
        <f>IF(COUNTIF($B$2:B8015,B8015)=1,1,0)</f>
        <v>0</v>
      </c>
      <c r="D8015" s="1">
        <v>44986</v>
      </c>
      <c r="E8015" s="2">
        <v>0.75556712962962957</v>
      </c>
      <c r="F8015">
        <v>114</v>
      </c>
      <c r="G8015" t="str">
        <f>IFERROR(INDEX(menu_items!$B:$B,MATCH(F8015,menu_items!$A:$A,0)),"Unknown value")</f>
        <v>Potstickers</v>
      </c>
      <c r="H8015" t="str">
        <f>IFERROR(INDEX(menu_items!$C:$C,MATCH(F8015,menu_items!$A:$A,0)),"Unknown value")</f>
        <v>Asian</v>
      </c>
      <c r="I8015" s="5">
        <f>IFERROR(INDEX(menu_items!$D:$D,MATCH(F8015,menu_items!$A:$A,0)),0)</f>
        <v>9</v>
      </c>
      <c r="J8015" t="str">
        <f t="shared" si="628"/>
        <v>Wed</v>
      </c>
      <c r="K8015">
        <f t="shared" si="629"/>
        <v>1</v>
      </c>
      <c r="L8015" t="str">
        <f t="shared" si="630"/>
        <v>Mar</v>
      </c>
      <c r="M8015">
        <v>18</v>
      </c>
      <c r="N8015">
        <f t="shared" si="631"/>
        <v>2</v>
      </c>
      <c r="O8015" s="5">
        <f t="shared" si="632"/>
        <v>16</v>
      </c>
    </row>
    <row r="8016" spans="1:15" x14ac:dyDescent="0.25">
      <c r="A8016">
        <v>8108</v>
      </c>
      <c r="B8016">
        <v>3559</v>
      </c>
      <c r="C8016">
        <f>IF(COUNTIF($B$2:B8016,B8016)=1,1,0)</f>
        <v>1</v>
      </c>
      <c r="D8016" s="1">
        <v>44986</v>
      </c>
      <c r="E8016" s="2">
        <v>0.76226851851851851</v>
      </c>
      <c r="F8016">
        <v>125</v>
      </c>
      <c r="G8016" t="str">
        <f>IFERROR(INDEX(menu_items!$B:$B,MATCH(F8016,menu_items!$A:$A,0)),"Unknown value")</f>
        <v>Spaghetti &amp; Meatballs</v>
      </c>
      <c r="H8016" t="str">
        <f>IFERROR(INDEX(menu_items!$C:$C,MATCH(F8016,menu_items!$A:$A,0)),"Unknown value")</f>
        <v>Italian</v>
      </c>
      <c r="I8016" s="5">
        <f>IFERROR(INDEX(menu_items!$D:$D,MATCH(F8016,menu_items!$A:$A,0)),0)</f>
        <v>17.95</v>
      </c>
      <c r="J8016" t="str">
        <f t="shared" si="628"/>
        <v>Wed</v>
      </c>
      <c r="K8016">
        <f t="shared" si="629"/>
        <v>1</v>
      </c>
      <c r="L8016" t="str">
        <f t="shared" si="630"/>
        <v>Mar</v>
      </c>
      <c r="M8016">
        <v>18</v>
      </c>
      <c r="N8016">
        <f t="shared" si="631"/>
        <v>4</v>
      </c>
      <c r="O8016" s="5">
        <f t="shared" si="632"/>
        <v>60.400000000000006</v>
      </c>
    </row>
    <row r="8017" spans="1:15" x14ac:dyDescent="0.25">
      <c r="A8017">
        <v>8109</v>
      </c>
      <c r="B8017">
        <v>3559</v>
      </c>
      <c r="C8017">
        <f>IF(COUNTIF($B$2:B8017,B8017)=1,1,0)</f>
        <v>0</v>
      </c>
      <c r="D8017" s="1">
        <v>44986</v>
      </c>
      <c r="E8017" s="2">
        <v>0.76226851851851851</v>
      </c>
      <c r="F8017">
        <v>129</v>
      </c>
      <c r="G8017" t="str">
        <f>IFERROR(INDEX(menu_items!$B:$B,MATCH(F8017,menu_items!$A:$A,0)),"Unknown value")</f>
        <v>Mushroom Ravioli</v>
      </c>
      <c r="H8017" t="str">
        <f>IFERROR(INDEX(menu_items!$C:$C,MATCH(F8017,menu_items!$A:$A,0)),"Unknown value")</f>
        <v>Italian</v>
      </c>
      <c r="I8017" s="5">
        <f>IFERROR(INDEX(menu_items!$D:$D,MATCH(F8017,menu_items!$A:$A,0)),0)</f>
        <v>15.5</v>
      </c>
      <c r="J8017" t="str">
        <f t="shared" si="628"/>
        <v>Wed</v>
      </c>
      <c r="K8017">
        <f t="shared" si="629"/>
        <v>1</v>
      </c>
      <c r="L8017" t="str">
        <f t="shared" si="630"/>
        <v>Mar</v>
      </c>
      <c r="M8017">
        <v>18</v>
      </c>
      <c r="N8017">
        <f t="shared" si="631"/>
        <v>4</v>
      </c>
      <c r="O8017" s="5">
        <f t="shared" si="632"/>
        <v>60.400000000000006</v>
      </c>
    </row>
    <row r="8018" spans="1:15" x14ac:dyDescent="0.25">
      <c r="A8018">
        <v>8110</v>
      </c>
      <c r="B8018">
        <v>3559</v>
      </c>
      <c r="C8018">
        <f>IF(COUNTIF($B$2:B8018,B8018)=1,1,0)</f>
        <v>0</v>
      </c>
      <c r="D8018" s="1">
        <v>44986</v>
      </c>
      <c r="E8018" s="2">
        <v>0.76226851851851851</v>
      </c>
      <c r="F8018">
        <v>105</v>
      </c>
      <c r="G8018" t="str">
        <f>IFERROR(INDEX(menu_items!$B:$B,MATCH(F8018,menu_items!$A:$A,0)),"Unknown value")</f>
        <v>Mac &amp; Cheese</v>
      </c>
      <c r="H8018" t="str">
        <f>IFERROR(INDEX(menu_items!$C:$C,MATCH(F8018,menu_items!$A:$A,0)),"Unknown value")</f>
        <v>American</v>
      </c>
      <c r="I8018" s="5">
        <f>IFERROR(INDEX(menu_items!$D:$D,MATCH(F8018,menu_items!$A:$A,0)),0)</f>
        <v>7</v>
      </c>
      <c r="J8018" t="str">
        <f t="shared" si="628"/>
        <v>Wed</v>
      </c>
      <c r="K8018">
        <f t="shared" si="629"/>
        <v>1</v>
      </c>
      <c r="L8018" t="str">
        <f t="shared" si="630"/>
        <v>Mar</v>
      </c>
      <c r="M8018">
        <v>18</v>
      </c>
      <c r="N8018">
        <f t="shared" si="631"/>
        <v>4</v>
      </c>
      <c r="O8018" s="5">
        <f t="shared" si="632"/>
        <v>60.400000000000006</v>
      </c>
    </row>
    <row r="8019" spans="1:15" x14ac:dyDescent="0.25">
      <c r="A8019">
        <v>8111</v>
      </c>
      <c r="B8019">
        <v>3559</v>
      </c>
      <c r="C8019">
        <f>IF(COUNTIF($B$2:B8019,B8019)=1,1,0)</f>
        <v>0</v>
      </c>
      <c r="D8019" s="1">
        <v>44986</v>
      </c>
      <c r="E8019" s="2">
        <v>0.76226851851851851</v>
      </c>
      <c r="F8019">
        <v>130</v>
      </c>
      <c r="G8019" t="str">
        <f>IFERROR(INDEX(menu_items!$B:$B,MATCH(F8019,menu_items!$A:$A,0)),"Unknown value")</f>
        <v>Shrimp Scampi</v>
      </c>
      <c r="H8019" t="str">
        <f>IFERROR(INDEX(menu_items!$C:$C,MATCH(F8019,menu_items!$A:$A,0)),"Unknown value")</f>
        <v>Italian</v>
      </c>
      <c r="I8019" s="5">
        <f>IFERROR(INDEX(menu_items!$D:$D,MATCH(F8019,menu_items!$A:$A,0)),0)</f>
        <v>19.95</v>
      </c>
      <c r="J8019" t="str">
        <f t="shared" si="628"/>
        <v>Wed</v>
      </c>
      <c r="K8019">
        <f t="shared" si="629"/>
        <v>1</v>
      </c>
      <c r="L8019" t="str">
        <f t="shared" si="630"/>
        <v>Mar</v>
      </c>
      <c r="M8019">
        <v>18</v>
      </c>
      <c r="N8019">
        <f t="shared" si="631"/>
        <v>4</v>
      </c>
      <c r="O8019" s="5">
        <f t="shared" si="632"/>
        <v>60.400000000000006</v>
      </c>
    </row>
    <row r="8020" spans="1:15" x14ac:dyDescent="0.25">
      <c r="A8020">
        <v>8112</v>
      </c>
      <c r="B8020">
        <v>3560</v>
      </c>
      <c r="C8020">
        <f>IF(COUNTIF($B$2:B8020,B8020)=1,1,0)</f>
        <v>1</v>
      </c>
      <c r="D8020" s="1">
        <v>44986</v>
      </c>
      <c r="E8020" s="2">
        <v>0.76366898148148143</v>
      </c>
      <c r="F8020">
        <v>110</v>
      </c>
      <c r="G8020" t="str">
        <f>IFERROR(INDEX(menu_items!$B:$B,MATCH(F8020,menu_items!$A:$A,0)),"Unknown value")</f>
        <v>Pork Ramen</v>
      </c>
      <c r="H8020" t="str">
        <f>IFERROR(INDEX(menu_items!$C:$C,MATCH(F8020,menu_items!$A:$A,0)),"Unknown value")</f>
        <v>Asian</v>
      </c>
      <c r="I8020" s="5">
        <f>IFERROR(INDEX(menu_items!$D:$D,MATCH(F8020,menu_items!$A:$A,0)),0)</f>
        <v>17.95</v>
      </c>
      <c r="J8020" t="str">
        <f t="shared" si="628"/>
        <v>Wed</v>
      </c>
      <c r="K8020">
        <f t="shared" si="629"/>
        <v>1</v>
      </c>
      <c r="L8020" t="str">
        <f t="shared" si="630"/>
        <v>Mar</v>
      </c>
      <c r="M8020">
        <v>18</v>
      </c>
      <c r="N8020">
        <f t="shared" si="631"/>
        <v>2</v>
      </c>
      <c r="O8020" s="5">
        <f t="shared" si="632"/>
        <v>33.450000000000003</v>
      </c>
    </row>
    <row r="8021" spans="1:15" x14ac:dyDescent="0.25">
      <c r="A8021">
        <v>8113</v>
      </c>
      <c r="B8021">
        <v>3560</v>
      </c>
      <c r="C8021">
        <f>IF(COUNTIF($B$2:B8021,B8021)=1,1,0)</f>
        <v>0</v>
      </c>
      <c r="D8021" s="1">
        <v>44986</v>
      </c>
      <c r="E8021" s="2">
        <v>0.76366898148148143</v>
      </c>
      <c r="F8021">
        <v>128</v>
      </c>
      <c r="G8021" t="str">
        <f>IFERROR(INDEX(menu_items!$B:$B,MATCH(F8021,menu_items!$A:$A,0)),"Unknown value")</f>
        <v>Cheese Lasagna</v>
      </c>
      <c r="H8021" t="str">
        <f>IFERROR(INDEX(menu_items!$C:$C,MATCH(F8021,menu_items!$A:$A,0)),"Unknown value")</f>
        <v>Italian</v>
      </c>
      <c r="I8021" s="5">
        <f>IFERROR(INDEX(menu_items!$D:$D,MATCH(F8021,menu_items!$A:$A,0)),0)</f>
        <v>15.5</v>
      </c>
      <c r="J8021" t="str">
        <f t="shared" si="628"/>
        <v>Wed</v>
      </c>
      <c r="K8021">
        <f t="shared" si="629"/>
        <v>1</v>
      </c>
      <c r="L8021" t="str">
        <f t="shared" si="630"/>
        <v>Mar</v>
      </c>
      <c r="M8021">
        <v>18</v>
      </c>
      <c r="N8021">
        <f t="shared" si="631"/>
        <v>2</v>
      </c>
      <c r="O8021" s="5">
        <f t="shared" si="632"/>
        <v>33.450000000000003</v>
      </c>
    </row>
    <row r="8022" spans="1:15" x14ac:dyDescent="0.25">
      <c r="A8022">
        <v>8114</v>
      </c>
      <c r="B8022">
        <v>3561</v>
      </c>
      <c r="C8022">
        <f>IF(COUNTIF($B$2:B8022,B8022)=1,1,0)</f>
        <v>1</v>
      </c>
      <c r="D8022" s="1">
        <v>44986</v>
      </c>
      <c r="E8022" s="2">
        <v>0.77538194444444442</v>
      </c>
      <c r="F8022">
        <v>113</v>
      </c>
      <c r="G8022" t="str">
        <f>IFERROR(INDEX(menu_items!$B:$B,MATCH(F8022,menu_items!$A:$A,0)),"Unknown value")</f>
        <v>Edamame</v>
      </c>
      <c r="H8022" t="str">
        <f>IFERROR(INDEX(menu_items!$C:$C,MATCH(F8022,menu_items!$A:$A,0)),"Unknown value")</f>
        <v>Asian</v>
      </c>
      <c r="I8022" s="5">
        <f>IFERROR(INDEX(menu_items!$D:$D,MATCH(F8022,menu_items!$A:$A,0)),0)</f>
        <v>5</v>
      </c>
      <c r="J8022" t="str">
        <f t="shared" si="628"/>
        <v>Wed</v>
      </c>
      <c r="K8022">
        <f t="shared" si="629"/>
        <v>1</v>
      </c>
      <c r="L8022" t="str">
        <f t="shared" si="630"/>
        <v>Mar</v>
      </c>
      <c r="M8022">
        <v>18</v>
      </c>
      <c r="N8022">
        <f t="shared" si="631"/>
        <v>2</v>
      </c>
      <c r="O8022" s="5">
        <f t="shared" si="632"/>
        <v>19.95</v>
      </c>
    </row>
    <row r="8023" spans="1:15" x14ac:dyDescent="0.25">
      <c r="A8023">
        <v>8115</v>
      </c>
      <c r="B8023">
        <v>3561</v>
      </c>
      <c r="C8023">
        <f>IF(COUNTIF($B$2:B8023,B8023)=1,1,0)</f>
        <v>0</v>
      </c>
      <c r="D8023" s="1">
        <v>44986</v>
      </c>
      <c r="E8023" s="2">
        <v>0.77538194444444442</v>
      </c>
      <c r="F8023">
        <v>118</v>
      </c>
      <c r="G8023" t="str">
        <f>IFERROR(INDEX(menu_items!$B:$B,MATCH(F8023,menu_items!$A:$A,0)),"Unknown value")</f>
        <v>Steak Burrito</v>
      </c>
      <c r="H8023" t="str">
        <f>IFERROR(INDEX(menu_items!$C:$C,MATCH(F8023,menu_items!$A:$A,0)),"Unknown value")</f>
        <v>Mexican</v>
      </c>
      <c r="I8023" s="5">
        <f>IFERROR(INDEX(menu_items!$D:$D,MATCH(F8023,menu_items!$A:$A,0)),0)</f>
        <v>14.95</v>
      </c>
      <c r="J8023" t="str">
        <f t="shared" si="628"/>
        <v>Wed</v>
      </c>
      <c r="K8023">
        <f t="shared" si="629"/>
        <v>1</v>
      </c>
      <c r="L8023" t="str">
        <f t="shared" si="630"/>
        <v>Mar</v>
      </c>
      <c r="M8023">
        <v>18</v>
      </c>
      <c r="N8023">
        <f t="shared" si="631"/>
        <v>2</v>
      </c>
      <c r="O8023" s="5">
        <f t="shared" si="632"/>
        <v>19.95</v>
      </c>
    </row>
    <row r="8024" spans="1:15" x14ac:dyDescent="0.25">
      <c r="A8024">
        <v>8116</v>
      </c>
      <c r="B8024">
        <v>3562</v>
      </c>
      <c r="C8024">
        <f>IF(COUNTIF($B$2:B8024,B8024)=1,1,0)</f>
        <v>1</v>
      </c>
      <c r="D8024" s="1">
        <v>44986</v>
      </c>
      <c r="E8024" s="2">
        <v>0.77865740740740741</v>
      </c>
      <c r="F8024">
        <v>127</v>
      </c>
      <c r="G8024" t="str">
        <f>IFERROR(INDEX(menu_items!$B:$B,MATCH(F8024,menu_items!$A:$A,0)),"Unknown value")</f>
        <v>Meat Lasagna</v>
      </c>
      <c r="H8024" t="str">
        <f>IFERROR(INDEX(menu_items!$C:$C,MATCH(F8024,menu_items!$A:$A,0)),"Unknown value")</f>
        <v>Italian</v>
      </c>
      <c r="I8024" s="5">
        <f>IFERROR(INDEX(menu_items!$D:$D,MATCH(F8024,menu_items!$A:$A,0)),0)</f>
        <v>17.95</v>
      </c>
      <c r="J8024" t="str">
        <f t="shared" si="628"/>
        <v>Wed</v>
      </c>
      <c r="K8024">
        <f t="shared" si="629"/>
        <v>1</v>
      </c>
      <c r="L8024" t="str">
        <f t="shared" si="630"/>
        <v>Mar</v>
      </c>
      <c r="M8024">
        <v>18</v>
      </c>
      <c r="N8024">
        <f t="shared" si="631"/>
        <v>2</v>
      </c>
      <c r="O8024" s="5">
        <f t="shared" si="632"/>
        <v>24.95</v>
      </c>
    </row>
    <row r="8025" spans="1:15" x14ac:dyDescent="0.25">
      <c r="A8025">
        <v>8117</v>
      </c>
      <c r="B8025">
        <v>3562</v>
      </c>
      <c r="C8025">
        <f>IF(COUNTIF($B$2:B8025,B8025)=1,1,0)</f>
        <v>0</v>
      </c>
      <c r="D8025" s="1">
        <v>44986</v>
      </c>
      <c r="E8025" s="2">
        <v>0.77865740740740741</v>
      </c>
      <c r="F8025">
        <v>105</v>
      </c>
      <c r="G8025" t="str">
        <f>IFERROR(INDEX(menu_items!$B:$B,MATCH(F8025,menu_items!$A:$A,0)),"Unknown value")</f>
        <v>Mac &amp; Cheese</v>
      </c>
      <c r="H8025" t="str">
        <f>IFERROR(INDEX(menu_items!$C:$C,MATCH(F8025,menu_items!$A:$A,0)),"Unknown value")</f>
        <v>American</v>
      </c>
      <c r="I8025" s="5">
        <f>IFERROR(INDEX(menu_items!$D:$D,MATCH(F8025,menu_items!$A:$A,0)),0)</f>
        <v>7</v>
      </c>
      <c r="J8025" t="str">
        <f t="shared" si="628"/>
        <v>Wed</v>
      </c>
      <c r="K8025">
        <f t="shared" si="629"/>
        <v>1</v>
      </c>
      <c r="L8025" t="str">
        <f t="shared" si="630"/>
        <v>Mar</v>
      </c>
      <c r="M8025">
        <v>18</v>
      </c>
      <c r="N8025">
        <f t="shared" si="631"/>
        <v>2</v>
      </c>
      <c r="O8025" s="5">
        <f t="shared" si="632"/>
        <v>24.95</v>
      </c>
    </row>
    <row r="8026" spans="1:15" x14ac:dyDescent="0.25">
      <c r="A8026">
        <v>8118</v>
      </c>
      <c r="B8026">
        <v>3563</v>
      </c>
      <c r="C8026">
        <f>IF(COUNTIF($B$2:B8026,B8026)=1,1,0)</f>
        <v>1</v>
      </c>
      <c r="D8026" s="1">
        <v>44986</v>
      </c>
      <c r="E8026" s="2">
        <v>0.78115740740740736</v>
      </c>
      <c r="F8026">
        <v>117</v>
      </c>
      <c r="G8026" t="str">
        <f>IFERROR(INDEX(menu_items!$B:$B,MATCH(F8026,menu_items!$A:$A,0)),"Unknown value")</f>
        <v>Chicken Burrito</v>
      </c>
      <c r="H8026" t="str">
        <f>IFERROR(INDEX(menu_items!$C:$C,MATCH(F8026,menu_items!$A:$A,0)),"Unknown value")</f>
        <v>Mexican</v>
      </c>
      <c r="I8026" s="5">
        <f>IFERROR(INDEX(menu_items!$D:$D,MATCH(F8026,menu_items!$A:$A,0)),0)</f>
        <v>12.95</v>
      </c>
      <c r="J8026" t="str">
        <f t="shared" si="628"/>
        <v>Wed</v>
      </c>
      <c r="K8026">
        <f t="shared" si="629"/>
        <v>1</v>
      </c>
      <c r="L8026" t="str">
        <f t="shared" si="630"/>
        <v>Mar</v>
      </c>
      <c r="M8026">
        <v>18</v>
      </c>
      <c r="N8026">
        <f t="shared" si="631"/>
        <v>1</v>
      </c>
      <c r="O8026" s="5">
        <f t="shared" si="632"/>
        <v>12.95</v>
      </c>
    </row>
    <row r="8027" spans="1:15" x14ac:dyDescent="0.25">
      <c r="A8027">
        <v>8119</v>
      </c>
      <c r="B8027">
        <v>3564</v>
      </c>
      <c r="C8027">
        <f>IF(COUNTIF($B$2:B8027,B8027)=1,1,0)</f>
        <v>1</v>
      </c>
      <c r="D8027" s="1">
        <v>44986</v>
      </c>
      <c r="E8027" s="2">
        <v>0.78930555555555559</v>
      </c>
      <c r="F8027">
        <v>120</v>
      </c>
      <c r="G8027" t="str">
        <f>IFERROR(INDEX(menu_items!$B:$B,MATCH(F8027,menu_items!$A:$A,0)),"Unknown value")</f>
        <v>Steak Torta</v>
      </c>
      <c r="H8027" t="str">
        <f>IFERROR(INDEX(menu_items!$C:$C,MATCH(F8027,menu_items!$A:$A,0)),"Unknown value")</f>
        <v>Mexican</v>
      </c>
      <c r="I8027" s="5">
        <f>IFERROR(INDEX(menu_items!$D:$D,MATCH(F8027,menu_items!$A:$A,0)),0)</f>
        <v>13.95</v>
      </c>
      <c r="J8027" t="str">
        <f t="shared" si="628"/>
        <v>Wed</v>
      </c>
      <c r="K8027">
        <f t="shared" si="629"/>
        <v>1</v>
      </c>
      <c r="L8027" t="str">
        <f t="shared" si="630"/>
        <v>Mar</v>
      </c>
      <c r="M8027">
        <v>18</v>
      </c>
      <c r="N8027">
        <f t="shared" si="631"/>
        <v>2</v>
      </c>
      <c r="O8027" s="5">
        <f t="shared" si="632"/>
        <v>20.95</v>
      </c>
    </row>
    <row r="8028" spans="1:15" x14ac:dyDescent="0.25">
      <c r="A8028">
        <v>8120</v>
      </c>
      <c r="B8028">
        <v>3564</v>
      </c>
      <c r="C8028">
        <f>IF(COUNTIF($B$2:B8028,B8028)=1,1,0)</f>
        <v>0</v>
      </c>
      <c r="D8028" s="1">
        <v>44986</v>
      </c>
      <c r="E8028" s="2">
        <v>0.78930555555555559</v>
      </c>
      <c r="F8028">
        <v>122</v>
      </c>
      <c r="G8028" t="str">
        <f>IFERROR(INDEX(menu_items!$B:$B,MATCH(F8028,menu_items!$A:$A,0)),"Unknown value")</f>
        <v>Chips &amp; Salsa</v>
      </c>
      <c r="H8028" t="str">
        <f>IFERROR(INDEX(menu_items!$C:$C,MATCH(F8028,menu_items!$A:$A,0)),"Unknown value")</f>
        <v>Mexican</v>
      </c>
      <c r="I8028" s="5">
        <f>IFERROR(INDEX(menu_items!$D:$D,MATCH(F8028,menu_items!$A:$A,0)),0)</f>
        <v>7</v>
      </c>
      <c r="J8028" t="str">
        <f t="shared" si="628"/>
        <v>Wed</v>
      </c>
      <c r="K8028">
        <f t="shared" si="629"/>
        <v>1</v>
      </c>
      <c r="L8028" t="str">
        <f t="shared" si="630"/>
        <v>Mar</v>
      </c>
      <c r="M8028">
        <v>18</v>
      </c>
      <c r="N8028">
        <f t="shared" si="631"/>
        <v>2</v>
      </c>
      <c r="O8028" s="5">
        <f t="shared" si="632"/>
        <v>20.95</v>
      </c>
    </row>
    <row r="8029" spans="1:15" x14ac:dyDescent="0.25">
      <c r="A8029">
        <v>8121</v>
      </c>
      <c r="B8029">
        <v>3565</v>
      </c>
      <c r="C8029">
        <f>IF(COUNTIF($B$2:B8029,B8029)=1,1,0)</f>
        <v>1</v>
      </c>
      <c r="D8029" s="1">
        <v>44986</v>
      </c>
      <c r="E8029" s="2">
        <v>0.79275462962962961</v>
      </c>
      <c r="F8029">
        <v>131</v>
      </c>
      <c r="G8029" t="str">
        <f>IFERROR(INDEX(menu_items!$B:$B,MATCH(F8029,menu_items!$A:$A,0)),"Unknown value")</f>
        <v>Chicken Parmesan</v>
      </c>
      <c r="H8029" t="str">
        <f>IFERROR(INDEX(menu_items!$C:$C,MATCH(F8029,menu_items!$A:$A,0)),"Unknown value")</f>
        <v>Italian</v>
      </c>
      <c r="I8029" s="5">
        <f>IFERROR(INDEX(menu_items!$D:$D,MATCH(F8029,menu_items!$A:$A,0)),0)</f>
        <v>17.95</v>
      </c>
      <c r="J8029" t="str">
        <f t="shared" si="628"/>
        <v>Wed</v>
      </c>
      <c r="K8029">
        <f t="shared" si="629"/>
        <v>1</v>
      </c>
      <c r="L8029" t="str">
        <f t="shared" si="630"/>
        <v>Mar</v>
      </c>
      <c r="M8029">
        <v>19</v>
      </c>
      <c r="N8029">
        <f t="shared" si="631"/>
        <v>1</v>
      </c>
      <c r="O8029" s="5">
        <f t="shared" si="632"/>
        <v>17.95</v>
      </c>
    </row>
    <row r="8030" spans="1:15" x14ac:dyDescent="0.25">
      <c r="A8030">
        <v>8122</v>
      </c>
      <c r="B8030">
        <v>3566</v>
      </c>
      <c r="C8030">
        <f>IF(COUNTIF($B$2:B8030,B8030)=1,1,0)</f>
        <v>1</v>
      </c>
      <c r="D8030" s="1">
        <v>44986</v>
      </c>
      <c r="E8030" s="2">
        <v>0.80170138888888887</v>
      </c>
      <c r="F8030">
        <v>102</v>
      </c>
      <c r="G8030" t="str">
        <f>IFERROR(INDEX(menu_items!$B:$B,MATCH(F8030,menu_items!$A:$A,0)),"Unknown value")</f>
        <v>Cheeseburger</v>
      </c>
      <c r="H8030" t="str">
        <f>IFERROR(INDEX(menu_items!$C:$C,MATCH(F8030,menu_items!$A:$A,0)),"Unknown value")</f>
        <v>American</v>
      </c>
      <c r="I8030" s="5">
        <f>IFERROR(INDEX(menu_items!$D:$D,MATCH(F8030,menu_items!$A:$A,0)),0)</f>
        <v>13.95</v>
      </c>
      <c r="J8030" t="str">
        <f t="shared" si="628"/>
        <v>Wed</v>
      </c>
      <c r="K8030">
        <f t="shared" si="629"/>
        <v>1</v>
      </c>
      <c r="L8030" t="str">
        <f t="shared" si="630"/>
        <v>Mar</v>
      </c>
      <c r="M8030">
        <v>19</v>
      </c>
      <c r="N8030">
        <f t="shared" si="631"/>
        <v>2</v>
      </c>
      <c r="O8030" s="5">
        <f t="shared" si="632"/>
        <v>31.9</v>
      </c>
    </row>
    <row r="8031" spans="1:15" x14ac:dyDescent="0.25">
      <c r="A8031">
        <v>8123</v>
      </c>
      <c r="B8031">
        <v>3566</v>
      </c>
      <c r="C8031">
        <f>IF(COUNTIF($B$2:B8031,B8031)=1,1,0)</f>
        <v>0</v>
      </c>
      <c r="D8031" s="1">
        <v>44986</v>
      </c>
      <c r="E8031" s="2">
        <v>0.80170138888888887</v>
      </c>
      <c r="F8031">
        <v>109</v>
      </c>
      <c r="G8031" t="str">
        <f>IFERROR(INDEX(menu_items!$B:$B,MATCH(F8031,menu_items!$A:$A,0)),"Unknown value")</f>
        <v>Korean Beef Bowl</v>
      </c>
      <c r="H8031" t="str">
        <f>IFERROR(INDEX(menu_items!$C:$C,MATCH(F8031,menu_items!$A:$A,0)),"Unknown value")</f>
        <v>Asian</v>
      </c>
      <c r="I8031" s="5">
        <f>IFERROR(INDEX(menu_items!$D:$D,MATCH(F8031,menu_items!$A:$A,0)),0)</f>
        <v>17.95</v>
      </c>
      <c r="J8031" t="str">
        <f t="shared" si="628"/>
        <v>Wed</v>
      </c>
      <c r="K8031">
        <f t="shared" si="629"/>
        <v>1</v>
      </c>
      <c r="L8031" t="str">
        <f t="shared" si="630"/>
        <v>Mar</v>
      </c>
      <c r="M8031">
        <v>19</v>
      </c>
      <c r="N8031">
        <f t="shared" si="631"/>
        <v>2</v>
      </c>
      <c r="O8031" s="5">
        <f t="shared" si="632"/>
        <v>31.9</v>
      </c>
    </row>
    <row r="8032" spans="1:15" x14ac:dyDescent="0.25">
      <c r="A8032">
        <v>8124</v>
      </c>
      <c r="B8032">
        <v>3567</v>
      </c>
      <c r="C8032">
        <f>IF(COUNTIF($B$2:B8032,B8032)=1,1,0)</f>
        <v>1</v>
      </c>
      <c r="D8032" s="1">
        <v>44986</v>
      </c>
      <c r="E8032" s="2">
        <v>0.80587962962962967</v>
      </c>
      <c r="F8032">
        <v>128</v>
      </c>
      <c r="G8032" t="str">
        <f>IFERROR(INDEX(menu_items!$B:$B,MATCH(F8032,menu_items!$A:$A,0)),"Unknown value")</f>
        <v>Cheese Lasagna</v>
      </c>
      <c r="H8032" t="str">
        <f>IFERROR(INDEX(menu_items!$C:$C,MATCH(F8032,menu_items!$A:$A,0)),"Unknown value")</f>
        <v>Italian</v>
      </c>
      <c r="I8032" s="5">
        <f>IFERROR(INDEX(menu_items!$D:$D,MATCH(F8032,menu_items!$A:$A,0)),0)</f>
        <v>15.5</v>
      </c>
      <c r="J8032" t="str">
        <f t="shared" si="628"/>
        <v>Wed</v>
      </c>
      <c r="K8032">
        <f t="shared" si="629"/>
        <v>1</v>
      </c>
      <c r="L8032" t="str">
        <f t="shared" si="630"/>
        <v>Mar</v>
      </c>
      <c r="M8032">
        <v>19</v>
      </c>
      <c r="N8032">
        <f t="shared" si="631"/>
        <v>1</v>
      </c>
      <c r="O8032" s="5">
        <f t="shared" si="632"/>
        <v>15.5</v>
      </c>
    </row>
    <row r="8033" spans="1:15" x14ac:dyDescent="0.25">
      <c r="A8033">
        <v>8125</v>
      </c>
      <c r="B8033">
        <v>3568</v>
      </c>
      <c r="C8033">
        <f>IF(COUNTIF($B$2:B8033,B8033)=1,1,0)</f>
        <v>1</v>
      </c>
      <c r="D8033" s="1">
        <v>44986</v>
      </c>
      <c r="E8033" s="2">
        <v>0.81068287037037035</v>
      </c>
      <c r="F8033">
        <v>118</v>
      </c>
      <c r="G8033" t="str">
        <f>IFERROR(INDEX(menu_items!$B:$B,MATCH(F8033,menu_items!$A:$A,0)),"Unknown value")</f>
        <v>Steak Burrito</v>
      </c>
      <c r="H8033" t="str">
        <f>IFERROR(INDEX(menu_items!$C:$C,MATCH(F8033,menu_items!$A:$A,0)),"Unknown value")</f>
        <v>Mexican</v>
      </c>
      <c r="I8033" s="5">
        <f>IFERROR(INDEX(menu_items!$D:$D,MATCH(F8033,menu_items!$A:$A,0)),0)</f>
        <v>14.95</v>
      </c>
      <c r="J8033" t="str">
        <f t="shared" si="628"/>
        <v>Wed</v>
      </c>
      <c r="K8033">
        <f t="shared" si="629"/>
        <v>1</v>
      </c>
      <c r="L8033" t="str">
        <f t="shared" si="630"/>
        <v>Mar</v>
      </c>
      <c r="M8033">
        <v>19</v>
      </c>
      <c r="N8033">
        <f t="shared" si="631"/>
        <v>2</v>
      </c>
      <c r="O8033" s="5">
        <f t="shared" si="632"/>
        <v>23.95</v>
      </c>
    </row>
    <row r="8034" spans="1:15" x14ac:dyDescent="0.25">
      <c r="A8034">
        <v>8126</v>
      </c>
      <c r="B8034">
        <v>3568</v>
      </c>
      <c r="C8034">
        <f>IF(COUNTIF($B$2:B8034,B8034)=1,1,0)</f>
        <v>0</v>
      </c>
      <c r="D8034" s="1">
        <v>44986</v>
      </c>
      <c r="E8034" s="2">
        <v>0.81068287037037035</v>
      </c>
      <c r="F8034">
        <v>114</v>
      </c>
      <c r="G8034" t="str">
        <f>IFERROR(INDEX(menu_items!$B:$B,MATCH(F8034,menu_items!$A:$A,0)),"Unknown value")</f>
        <v>Potstickers</v>
      </c>
      <c r="H8034" t="str">
        <f>IFERROR(INDEX(menu_items!$C:$C,MATCH(F8034,menu_items!$A:$A,0)),"Unknown value")</f>
        <v>Asian</v>
      </c>
      <c r="I8034" s="5">
        <f>IFERROR(INDEX(menu_items!$D:$D,MATCH(F8034,menu_items!$A:$A,0)),0)</f>
        <v>9</v>
      </c>
      <c r="J8034" t="str">
        <f t="shared" si="628"/>
        <v>Wed</v>
      </c>
      <c r="K8034">
        <f t="shared" si="629"/>
        <v>1</v>
      </c>
      <c r="L8034" t="str">
        <f t="shared" si="630"/>
        <v>Mar</v>
      </c>
      <c r="M8034">
        <v>19</v>
      </c>
      <c r="N8034">
        <f t="shared" si="631"/>
        <v>2</v>
      </c>
      <c r="O8034" s="5">
        <f t="shared" si="632"/>
        <v>23.95</v>
      </c>
    </row>
    <row r="8035" spans="1:15" x14ac:dyDescent="0.25">
      <c r="A8035">
        <v>8127</v>
      </c>
      <c r="B8035">
        <v>3569</v>
      </c>
      <c r="C8035">
        <f>IF(COUNTIF($B$2:B8035,B8035)=1,1,0)</f>
        <v>1</v>
      </c>
      <c r="D8035" s="1">
        <v>44986</v>
      </c>
      <c r="E8035" s="2">
        <v>0.8190856481481481</v>
      </c>
      <c r="F8035">
        <v>108</v>
      </c>
      <c r="G8035" t="str">
        <f>IFERROR(INDEX(menu_items!$B:$B,MATCH(F8035,menu_items!$A:$A,0)),"Unknown value")</f>
        <v>Tofu Pad Thai</v>
      </c>
      <c r="H8035" t="str">
        <f>IFERROR(INDEX(menu_items!$C:$C,MATCH(F8035,menu_items!$A:$A,0)),"Unknown value")</f>
        <v>Asian</v>
      </c>
      <c r="I8035" s="5">
        <f>IFERROR(INDEX(menu_items!$D:$D,MATCH(F8035,menu_items!$A:$A,0)),0)</f>
        <v>14.5</v>
      </c>
      <c r="J8035" t="str">
        <f t="shared" si="628"/>
        <v>Wed</v>
      </c>
      <c r="K8035">
        <f t="shared" si="629"/>
        <v>1</v>
      </c>
      <c r="L8035" t="str">
        <f t="shared" si="630"/>
        <v>Mar</v>
      </c>
      <c r="M8035">
        <v>19</v>
      </c>
      <c r="N8035">
        <f t="shared" si="631"/>
        <v>1</v>
      </c>
      <c r="O8035" s="5">
        <f t="shared" si="632"/>
        <v>14.5</v>
      </c>
    </row>
    <row r="8036" spans="1:15" x14ac:dyDescent="0.25">
      <c r="A8036">
        <v>8128</v>
      </c>
      <c r="B8036">
        <v>3570</v>
      </c>
      <c r="C8036">
        <f>IF(COUNTIF($B$2:B8036,B8036)=1,1,0)</f>
        <v>1</v>
      </c>
      <c r="D8036" s="1">
        <v>44986</v>
      </c>
      <c r="E8036" s="2">
        <v>0.82195601851851852</v>
      </c>
      <c r="F8036">
        <v>113</v>
      </c>
      <c r="G8036" t="str">
        <f>IFERROR(INDEX(menu_items!$B:$B,MATCH(F8036,menu_items!$A:$A,0)),"Unknown value")</f>
        <v>Edamame</v>
      </c>
      <c r="H8036" t="str">
        <f>IFERROR(INDEX(menu_items!$C:$C,MATCH(F8036,menu_items!$A:$A,0)),"Unknown value")</f>
        <v>Asian</v>
      </c>
      <c r="I8036" s="5">
        <f>IFERROR(INDEX(menu_items!$D:$D,MATCH(F8036,menu_items!$A:$A,0)),0)</f>
        <v>5</v>
      </c>
      <c r="J8036" t="str">
        <f t="shared" si="628"/>
        <v>Wed</v>
      </c>
      <c r="K8036">
        <f t="shared" si="629"/>
        <v>1</v>
      </c>
      <c r="L8036" t="str">
        <f t="shared" si="630"/>
        <v>Mar</v>
      </c>
      <c r="M8036">
        <v>19</v>
      </c>
      <c r="N8036">
        <f t="shared" si="631"/>
        <v>2</v>
      </c>
      <c r="O8036" s="5">
        <f t="shared" si="632"/>
        <v>12</v>
      </c>
    </row>
    <row r="8037" spans="1:15" x14ac:dyDescent="0.25">
      <c r="A8037">
        <v>8129</v>
      </c>
      <c r="B8037">
        <v>3570</v>
      </c>
      <c r="C8037">
        <f>IF(COUNTIF($B$2:B8037,B8037)=1,1,0)</f>
        <v>0</v>
      </c>
      <c r="D8037" s="1">
        <v>44986</v>
      </c>
      <c r="E8037" s="2">
        <v>0.82195601851851852</v>
      </c>
      <c r="F8037">
        <v>106</v>
      </c>
      <c r="G8037" t="str">
        <f>IFERROR(INDEX(menu_items!$B:$B,MATCH(F8037,menu_items!$A:$A,0)),"Unknown value")</f>
        <v>French Fries</v>
      </c>
      <c r="H8037" t="str">
        <f>IFERROR(INDEX(menu_items!$C:$C,MATCH(F8037,menu_items!$A:$A,0)),"Unknown value")</f>
        <v>American</v>
      </c>
      <c r="I8037" s="5">
        <f>IFERROR(INDEX(menu_items!$D:$D,MATCH(F8037,menu_items!$A:$A,0)),0)</f>
        <v>7</v>
      </c>
      <c r="J8037" t="str">
        <f t="shared" ref="J8037:J8098" si="633">TEXT(D8037,"ddd")</f>
        <v>Wed</v>
      </c>
      <c r="K8037">
        <f t="shared" ref="K8037:K8098" si="634">DAY(D8037)</f>
        <v>1</v>
      </c>
      <c r="L8037" t="str">
        <f t="shared" ref="L8037:L8098" si="635">TEXT(D8037,"mmm")</f>
        <v>Mar</v>
      </c>
      <c r="M8037">
        <v>19</v>
      </c>
      <c r="N8037">
        <f t="shared" si="631"/>
        <v>2</v>
      </c>
      <c r="O8037" s="5">
        <f t="shared" si="632"/>
        <v>12</v>
      </c>
    </row>
    <row r="8038" spans="1:15" x14ac:dyDescent="0.25">
      <c r="A8038">
        <v>8130</v>
      </c>
      <c r="B8038">
        <v>3571</v>
      </c>
      <c r="C8038">
        <f>IF(COUNTIF($B$2:B8038,B8038)=1,1,0)</f>
        <v>1</v>
      </c>
      <c r="D8038" s="1">
        <v>44986</v>
      </c>
      <c r="E8038" s="2">
        <v>0.83096064814814818</v>
      </c>
      <c r="F8038">
        <v>112</v>
      </c>
      <c r="G8038" t="str">
        <f>IFERROR(INDEX(menu_items!$B:$B,MATCH(F8038,menu_items!$A:$A,0)),"Unknown value")</f>
        <v>Salmon Roll</v>
      </c>
      <c r="H8038" t="str">
        <f>IFERROR(INDEX(menu_items!$C:$C,MATCH(F8038,menu_items!$A:$A,0)),"Unknown value")</f>
        <v>Asian</v>
      </c>
      <c r="I8038" s="5">
        <f>IFERROR(INDEX(menu_items!$D:$D,MATCH(F8038,menu_items!$A:$A,0)),0)</f>
        <v>14.95</v>
      </c>
      <c r="J8038" t="str">
        <f t="shared" si="633"/>
        <v>Wed</v>
      </c>
      <c r="K8038">
        <f t="shared" si="634"/>
        <v>1</v>
      </c>
      <c r="L8038" t="str">
        <f t="shared" si="635"/>
        <v>Mar</v>
      </c>
      <c r="M8038">
        <v>19</v>
      </c>
      <c r="N8038">
        <f t="shared" si="631"/>
        <v>2</v>
      </c>
      <c r="O8038" s="5">
        <f t="shared" si="632"/>
        <v>19.95</v>
      </c>
    </row>
    <row r="8039" spans="1:15" x14ac:dyDescent="0.25">
      <c r="A8039">
        <v>8131</v>
      </c>
      <c r="B8039">
        <v>3571</v>
      </c>
      <c r="C8039">
        <f>IF(COUNTIF($B$2:B8039,B8039)=1,1,0)</f>
        <v>0</v>
      </c>
      <c r="D8039" s="1">
        <v>44986</v>
      </c>
      <c r="E8039" s="2">
        <v>0.83096064814814818</v>
      </c>
      <c r="F8039">
        <v>113</v>
      </c>
      <c r="G8039" t="str">
        <f>IFERROR(INDEX(menu_items!$B:$B,MATCH(F8039,menu_items!$A:$A,0)),"Unknown value")</f>
        <v>Edamame</v>
      </c>
      <c r="H8039" t="str">
        <f>IFERROR(INDEX(menu_items!$C:$C,MATCH(F8039,menu_items!$A:$A,0)),"Unknown value")</f>
        <v>Asian</v>
      </c>
      <c r="I8039" s="5">
        <f>IFERROR(INDEX(menu_items!$D:$D,MATCH(F8039,menu_items!$A:$A,0)),0)</f>
        <v>5</v>
      </c>
      <c r="J8039" t="str">
        <f t="shared" si="633"/>
        <v>Wed</v>
      </c>
      <c r="K8039">
        <f t="shared" si="634"/>
        <v>1</v>
      </c>
      <c r="L8039" t="str">
        <f t="shared" si="635"/>
        <v>Mar</v>
      </c>
      <c r="M8039">
        <v>19</v>
      </c>
      <c r="N8039">
        <f t="shared" si="631"/>
        <v>2</v>
      </c>
      <c r="O8039" s="5">
        <f t="shared" si="632"/>
        <v>19.95</v>
      </c>
    </row>
    <row r="8040" spans="1:15" x14ac:dyDescent="0.25">
      <c r="A8040">
        <v>8133</v>
      </c>
      <c r="B8040">
        <v>3572</v>
      </c>
      <c r="C8040">
        <f>IF(COUNTIF($B$2:B8040,B8040)=1,1,0)</f>
        <v>1</v>
      </c>
      <c r="D8040" s="1">
        <v>44986</v>
      </c>
      <c r="E8040" s="2">
        <v>0.83792824074074079</v>
      </c>
      <c r="F8040">
        <v>117</v>
      </c>
      <c r="G8040" t="str">
        <f>IFERROR(INDEX(menu_items!$B:$B,MATCH(F8040,menu_items!$A:$A,0)),"Unknown value")</f>
        <v>Chicken Burrito</v>
      </c>
      <c r="H8040" t="str">
        <f>IFERROR(INDEX(menu_items!$C:$C,MATCH(F8040,menu_items!$A:$A,0)),"Unknown value")</f>
        <v>Mexican</v>
      </c>
      <c r="I8040" s="5">
        <f>IFERROR(INDEX(menu_items!$D:$D,MATCH(F8040,menu_items!$A:$A,0)),0)</f>
        <v>12.95</v>
      </c>
      <c r="J8040" t="str">
        <f t="shared" si="633"/>
        <v>Wed</v>
      </c>
      <c r="K8040">
        <f t="shared" si="634"/>
        <v>1</v>
      </c>
      <c r="L8040" t="str">
        <f t="shared" si="635"/>
        <v>Mar</v>
      </c>
      <c r="M8040">
        <v>20</v>
      </c>
      <c r="N8040">
        <f t="shared" si="631"/>
        <v>1</v>
      </c>
      <c r="O8040" s="5">
        <f t="shared" si="632"/>
        <v>12.95</v>
      </c>
    </row>
    <row r="8041" spans="1:15" x14ac:dyDescent="0.25">
      <c r="A8041">
        <v>8134</v>
      </c>
      <c r="B8041">
        <v>3573</v>
      </c>
      <c r="C8041">
        <f>IF(COUNTIF($B$2:B8041,B8041)=1,1,0)</f>
        <v>1</v>
      </c>
      <c r="D8041" s="1">
        <v>44986</v>
      </c>
      <c r="E8041" s="2">
        <v>0.83879629629629626</v>
      </c>
      <c r="F8041">
        <v>102</v>
      </c>
      <c r="G8041" t="str">
        <f>IFERROR(INDEX(menu_items!$B:$B,MATCH(F8041,menu_items!$A:$A,0)),"Unknown value")</f>
        <v>Cheeseburger</v>
      </c>
      <c r="H8041" t="str">
        <f>IFERROR(INDEX(menu_items!$C:$C,MATCH(F8041,menu_items!$A:$A,0)),"Unknown value")</f>
        <v>American</v>
      </c>
      <c r="I8041" s="5">
        <f>IFERROR(INDEX(menu_items!$D:$D,MATCH(F8041,menu_items!$A:$A,0)),0)</f>
        <v>13.95</v>
      </c>
      <c r="J8041" t="str">
        <f t="shared" si="633"/>
        <v>Wed</v>
      </c>
      <c r="K8041">
        <f t="shared" si="634"/>
        <v>1</v>
      </c>
      <c r="L8041" t="str">
        <f t="shared" si="635"/>
        <v>Mar</v>
      </c>
      <c r="M8041">
        <v>20</v>
      </c>
      <c r="N8041">
        <f t="shared" si="631"/>
        <v>3</v>
      </c>
      <c r="O8041" s="5">
        <f t="shared" si="632"/>
        <v>25.95</v>
      </c>
    </row>
    <row r="8042" spans="1:15" x14ac:dyDescent="0.25">
      <c r="A8042">
        <v>8135</v>
      </c>
      <c r="B8042">
        <v>3573</v>
      </c>
      <c r="C8042">
        <f>IF(COUNTIF($B$2:B8042,B8042)=1,1,0)</f>
        <v>0</v>
      </c>
      <c r="D8042" s="1">
        <v>44986</v>
      </c>
      <c r="E8042" s="2">
        <v>0.83879629629629626</v>
      </c>
      <c r="F8042">
        <v>113</v>
      </c>
      <c r="G8042" t="str">
        <f>IFERROR(INDEX(menu_items!$B:$B,MATCH(F8042,menu_items!$A:$A,0)),"Unknown value")</f>
        <v>Edamame</v>
      </c>
      <c r="H8042" t="str">
        <f>IFERROR(INDEX(menu_items!$C:$C,MATCH(F8042,menu_items!$A:$A,0)),"Unknown value")</f>
        <v>Asian</v>
      </c>
      <c r="I8042" s="5">
        <f>IFERROR(INDEX(menu_items!$D:$D,MATCH(F8042,menu_items!$A:$A,0)),0)</f>
        <v>5</v>
      </c>
      <c r="J8042" t="str">
        <f t="shared" si="633"/>
        <v>Wed</v>
      </c>
      <c r="K8042">
        <f t="shared" si="634"/>
        <v>1</v>
      </c>
      <c r="L8042" t="str">
        <f t="shared" si="635"/>
        <v>Mar</v>
      </c>
      <c r="M8042">
        <v>20</v>
      </c>
      <c r="N8042">
        <f t="shared" si="631"/>
        <v>3</v>
      </c>
      <c r="O8042" s="5">
        <f t="shared" si="632"/>
        <v>25.95</v>
      </c>
    </row>
    <row r="8043" spans="1:15" x14ac:dyDescent="0.25">
      <c r="A8043">
        <v>8136</v>
      </c>
      <c r="B8043">
        <v>3573</v>
      </c>
      <c r="C8043">
        <f>IF(COUNTIF($B$2:B8043,B8043)=1,1,0)</f>
        <v>0</v>
      </c>
      <c r="D8043" s="1">
        <v>44986</v>
      </c>
      <c r="E8043" s="2">
        <v>0.83879629629629626</v>
      </c>
      <c r="F8043">
        <v>105</v>
      </c>
      <c r="G8043" t="str">
        <f>IFERROR(INDEX(menu_items!$B:$B,MATCH(F8043,menu_items!$A:$A,0)),"Unknown value")</f>
        <v>Mac &amp; Cheese</v>
      </c>
      <c r="H8043" t="str">
        <f>IFERROR(INDEX(menu_items!$C:$C,MATCH(F8043,menu_items!$A:$A,0)),"Unknown value")</f>
        <v>American</v>
      </c>
      <c r="I8043" s="5">
        <f>IFERROR(INDEX(menu_items!$D:$D,MATCH(F8043,menu_items!$A:$A,0)),0)</f>
        <v>7</v>
      </c>
      <c r="J8043" t="str">
        <f t="shared" si="633"/>
        <v>Wed</v>
      </c>
      <c r="K8043">
        <f t="shared" si="634"/>
        <v>1</v>
      </c>
      <c r="L8043" t="str">
        <f t="shared" si="635"/>
        <v>Mar</v>
      </c>
      <c r="M8043">
        <v>20</v>
      </c>
      <c r="N8043">
        <f t="shared" si="631"/>
        <v>3</v>
      </c>
      <c r="O8043" s="5">
        <f t="shared" si="632"/>
        <v>25.95</v>
      </c>
    </row>
    <row r="8044" spans="1:15" x14ac:dyDescent="0.25">
      <c r="A8044">
        <v>8137</v>
      </c>
      <c r="B8044">
        <v>3574</v>
      </c>
      <c r="C8044">
        <f>IF(COUNTIF($B$2:B8044,B8044)=1,1,0)</f>
        <v>1</v>
      </c>
      <c r="D8044" s="1">
        <v>44986</v>
      </c>
      <c r="E8044" s="2">
        <v>0.86736111111111114</v>
      </c>
      <c r="F8044">
        <v>115</v>
      </c>
      <c r="G8044" t="str">
        <f>IFERROR(INDEX(menu_items!$B:$B,MATCH(F8044,menu_items!$A:$A,0)),"Unknown value")</f>
        <v>Chicken Tacos</v>
      </c>
      <c r="H8044" t="str">
        <f>IFERROR(INDEX(menu_items!$C:$C,MATCH(F8044,menu_items!$A:$A,0)),"Unknown value")</f>
        <v>Mexican</v>
      </c>
      <c r="I8044" s="5">
        <f>IFERROR(INDEX(menu_items!$D:$D,MATCH(F8044,menu_items!$A:$A,0)),0)</f>
        <v>11.95</v>
      </c>
      <c r="J8044" t="str">
        <f t="shared" si="633"/>
        <v>Wed</v>
      </c>
      <c r="K8044">
        <f t="shared" si="634"/>
        <v>1</v>
      </c>
      <c r="L8044" t="str">
        <f t="shared" si="635"/>
        <v>Mar</v>
      </c>
      <c r="M8044">
        <v>20</v>
      </c>
      <c r="N8044">
        <f t="shared" si="631"/>
        <v>3</v>
      </c>
      <c r="O8044" s="5">
        <f t="shared" si="632"/>
        <v>36.9</v>
      </c>
    </row>
    <row r="8045" spans="1:15" x14ac:dyDescent="0.25">
      <c r="A8045">
        <v>8138</v>
      </c>
      <c r="B8045">
        <v>3574</v>
      </c>
      <c r="C8045">
        <f>IF(COUNTIF($B$2:B8045,B8045)=1,1,0)</f>
        <v>0</v>
      </c>
      <c r="D8045" s="1">
        <v>44986</v>
      </c>
      <c r="E8045" s="2">
        <v>0.86736111111111114</v>
      </c>
      <c r="F8045">
        <v>109</v>
      </c>
      <c r="G8045" t="str">
        <f>IFERROR(INDEX(menu_items!$B:$B,MATCH(F8045,menu_items!$A:$A,0)),"Unknown value")</f>
        <v>Korean Beef Bowl</v>
      </c>
      <c r="H8045" t="str">
        <f>IFERROR(INDEX(menu_items!$C:$C,MATCH(F8045,menu_items!$A:$A,0)),"Unknown value")</f>
        <v>Asian</v>
      </c>
      <c r="I8045" s="5">
        <f>IFERROR(INDEX(menu_items!$D:$D,MATCH(F8045,menu_items!$A:$A,0)),0)</f>
        <v>17.95</v>
      </c>
      <c r="J8045" t="str">
        <f t="shared" si="633"/>
        <v>Wed</v>
      </c>
      <c r="K8045">
        <f t="shared" si="634"/>
        <v>1</v>
      </c>
      <c r="L8045" t="str">
        <f t="shared" si="635"/>
        <v>Mar</v>
      </c>
      <c r="M8045">
        <v>20</v>
      </c>
      <c r="N8045">
        <f t="shared" si="631"/>
        <v>3</v>
      </c>
      <c r="O8045" s="5">
        <f t="shared" si="632"/>
        <v>36.9</v>
      </c>
    </row>
    <row r="8046" spans="1:15" x14ac:dyDescent="0.25">
      <c r="A8046">
        <v>8139</v>
      </c>
      <c r="B8046">
        <v>3574</v>
      </c>
      <c r="C8046">
        <f>IF(COUNTIF($B$2:B8046,B8046)=1,1,0)</f>
        <v>0</v>
      </c>
      <c r="D8046" s="1">
        <v>44986</v>
      </c>
      <c r="E8046" s="2">
        <v>0.86736111111111114</v>
      </c>
      <c r="F8046">
        <v>106</v>
      </c>
      <c r="G8046" t="str">
        <f>IFERROR(INDEX(menu_items!$B:$B,MATCH(F8046,menu_items!$A:$A,0)),"Unknown value")</f>
        <v>French Fries</v>
      </c>
      <c r="H8046" t="str">
        <f>IFERROR(INDEX(menu_items!$C:$C,MATCH(F8046,menu_items!$A:$A,0)),"Unknown value")</f>
        <v>American</v>
      </c>
      <c r="I8046" s="5">
        <f>IFERROR(INDEX(menu_items!$D:$D,MATCH(F8046,menu_items!$A:$A,0)),0)</f>
        <v>7</v>
      </c>
      <c r="J8046" t="str">
        <f t="shared" si="633"/>
        <v>Wed</v>
      </c>
      <c r="K8046">
        <f t="shared" si="634"/>
        <v>1</v>
      </c>
      <c r="L8046" t="str">
        <f t="shared" si="635"/>
        <v>Mar</v>
      </c>
      <c r="M8046">
        <v>20</v>
      </c>
      <c r="N8046">
        <f t="shared" si="631"/>
        <v>3</v>
      </c>
      <c r="O8046" s="5">
        <f t="shared" si="632"/>
        <v>36.9</v>
      </c>
    </row>
    <row r="8047" spans="1:15" x14ac:dyDescent="0.25">
      <c r="A8047">
        <v>8140</v>
      </c>
      <c r="B8047">
        <v>3575</v>
      </c>
      <c r="C8047">
        <f>IF(COUNTIF($B$2:B8047,B8047)=1,1,0)</f>
        <v>1</v>
      </c>
      <c r="D8047" s="1">
        <v>44986</v>
      </c>
      <c r="E8047" s="2">
        <v>0.88261574074074078</v>
      </c>
      <c r="F8047">
        <v>132</v>
      </c>
      <c r="G8047" t="str">
        <f>IFERROR(INDEX(menu_items!$B:$B,MATCH(F8047,menu_items!$A:$A,0)),"Unknown value")</f>
        <v>Eggplant Parmesan</v>
      </c>
      <c r="H8047" t="str">
        <f>IFERROR(INDEX(menu_items!$C:$C,MATCH(F8047,menu_items!$A:$A,0)),"Unknown value")</f>
        <v>Italian</v>
      </c>
      <c r="I8047" s="5">
        <f>IFERROR(INDEX(menu_items!$D:$D,MATCH(F8047,menu_items!$A:$A,0)),0)</f>
        <v>16.95</v>
      </c>
      <c r="J8047" t="str">
        <f t="shared" si="633"/>
        <v>Wed</v>
      </c>
      <c r="K8047">
        <f t="shared" si="634"/>
        <v>1</v>
      </c>
      <c r="L8047" t="str">
        <f t="shared" si="635"/>
        <v>Mar</v>
      </c>
      <c r="M8047">
        <v>21</v>
      </c>
      <c r="N8047">
        <f t="shared" si="631"/>
        <v>1</v>
      </c>
      <c r="O8047" s="5">
        <f t="shared" si="632"/>
        <v>16.95</v>
      </c>
    </row>
    <row r="8048" spans="1:15" x14ac:dyDescent="0.25">
      <c r="A8048">
        <v>8141</v>
      </c>
      <c r="B8048">
        <v>3576</v>
      </c>
      <c r="C8048">
        <f>IF(COUNTIF($B$2:B8048,B8048)=1,1,0)</f>
        <v>1</v>
      </c>
      <c r="D8048" s="1">
        <v>44986</v>
      </c>
      <c r="E8048" s="2">
        <v>0.91719907407407408</v>
      </c>
      <c r="F8048">
        <v>124</v>
      </c>
      <c r="G8048" t="str">
        <f>IFERROR(INDEX(menu_items!$B:$B,MATCH(F8048,menu_items!$A:$A,0)),"Unknown value")</f>
        <v>Spaghetti</v>
      </c>
      <c r="H8048" t="str">
        <f>IFERROR(INDEX(menu_items!$C:$C,MATCH(F8048,menu_items!$A:$A,0)),"Unknown value")</f>
        <v>Italian</v>
      </c>
      <c r="I8048" s="5">
        <f>IFERROR(INDEX(menu_items!$D:$D,MATCH(F8048,menu_items!$A:$A,0)),0)</f>
        <v>14.5</v>
      </c>
      <c r="J8048" t="str">
        <f t="shared" si="633"/>
        <v>Wed</v>
      </c>
      <c r="K8048">
        <f t="shared" si="634"/>
        <v>1</v>
      </c>
      <c r="L8048" t="str">
        <f t="shared" si="635"/>
        <v>Mar</v>
      </c>
      <c r="M8048">
        <v>22</v>
      </c>
      <c r="N8048">
        <f t="shared" si="631"/>
        <v>3</v>
      </c>
      <c r="O8048" s="5">
        <f t="shared" si="632"/>
        <v>26.5</v>
      </c>
    </row>
    <row r="8049" spans="1:15" x14ac:dyDescent="0.25">
      <c r="A8049">
        <v>8142</v>
      </c>
      <c r="B8049">
        <v>3576</v>
      </c>
      <c r="C8049">
        <f>IF(COUNTIF($B$2:B8049,B8049)=1,1,0)</f>
        <v>0</v>
      </c>
      <c r="D8049" s="1">
        <v>44986</v>
      </c>
      <c r="E8049" s="2">
        <v>0.91719907407407408</v>
      </c>
      <c r="F8049">
        <v>113</v>
      </c>
      <c r="G8049" t="str">
        <f>IFERROR(INDEX(menu_items!$B:$B,MATCH(F8049,menu_items!$A:$A,0)),"Unknown value")</f>
        <v>Edamame</v>
      </c>
      <c r="H8049" t="str">
        <f>IFERROR(INDEX(menu_items!$C:$C,MATCH(F8049,menu_items!$A:$A,0)),"Unknown value")</f>
        <v>Asian</v>
      </c>
      <c r="I8049" s="5">
        <f>IFERROR(INDEX(menu_items!$D:$D,MATCH(F8049,menu_items!$A:$A,0)),0)</f>
        <v>5</v>
      </c>
      <c r="J8049" t="str">
        <f t="shared" si="633"/>
        <v>Wed</v>
      </c>
      <c r="K8049">
        <f t="shared" si="634"/>
        <v>1</v>
      </c>
      <c r="L8049" t="str">
        <f t="shared" si="635"/>
        <v>Mar</v>
      </c>
      <c r="M8049">
        <v>22</v>
      </c>
      <c r="N8049">
        <f t="shared" si="631"/>
        <v>3</v>
      </c>
      <c r="O8049" s="5">
        <f t="shared" si="632"/>
        <v>26.5</v>
      </c>
    </row>
    <row r="8050" spans="1:15" x14ac:dyDescent="0.25">
      <c r="A8050">
        <v>8143</v>
      </c>
      <c r="B8050">
        <v>3576</v>
      </c>
      <c r="C8050">
        <f>IF(COUNTIF($B$2:B8050,B8050)=1,1,0)</f>
        <v>0</v>
      </c>
      <c r="D8050" s="1">
        <v>44986</v>
      </c>
      <c r="E8050" s="2">
        <v>0.91719907407407408</v>
      </c>
      <c r="F8050">
        <v>106</v>
      </c>
      <c r="G8050" t="str">
        <f>IFERROR(INDEX(menu_items!$B:$B,MATCH(F8050,menu_items!$A:$A,0)),"Unknown value")</f>
        <v>French Fries</v>
      </c>
      <c r="H8050" t="str">
        <f>IFERROR(INDEX(menu_items!$C:$C,MATCH(F8050,menu_items!$A:$A,0)),"Unknown value")</f>
        <v>American</v>
      </c>
      <c r="I8050" s="5">
        <f>IFERROR(INDEX(menu_items!$D:$D,MATCH(F8050,menu_items!$A:$A,0)),0)</f>
        <v>7</v>
      </c>
      <c r="J8050" t="str">
        <f t="shared" si="633"/>
        <v>Wed</v>
      </c>
      <c r="K8050">
        <f t="shared" si="634"/>
        <v>1</v>
      </c>
      <c r="L8050" t="str">
        <f t="shared" si="635"/>
        <v>Mar</v>
      </c>
      <c r="M8050">
        <v>22</v>
      </c>
      <c r="N8050">
        <f t="shared" si="631"/>
        <v>3</v>
      </c>
      <c r="O8050" s="5">
        <f t="shared" si="632"/>
        <v>26.5</v>
      </c>
    </row>
    <row r="8051" spans="1:15" x14ac:dyDescent="0.25">
      <c r="A8051">
        <v>8144</v>
      </c>
      <c r="B8051">
        <v>3577</v>
      </c>
      <c r="C8051">
        <f>IF(COUNTIF($B$2:B8051,B8051)=1,1,0)</f>
        <v>1</v>
      </c>
      <c r="D8051" s="1">
        <v>44986</v>
      </c>
      <c r="E8051" s="2">
        <v>0.92270833333333335</v>
      </c>
      <c r="F8051">
        <v>105</v>
      </c>
      <c r="G8051" t="str">
        <f>IFERROR(INDEX(menu_items!$B:$B,MATCH(F8051,menu_items!$A:$A,0)),"Unknown value")</f>
        <v>Mac &amp; Cheese</v>
      </c>
      <c r="H8051" t="str">
        <f>IFERROR(INDEX(menu_items!$C:$C,MATCH(F8051,menu_items!$A:$A,0)),"Unknown value")</f>
        <v>American</v>
      </c>
      <c r="I8051" s="5">
        <f>IFERROR(INDEX(menu_items!$D:$D,MATCH(F8051,menu_items!$A:$A,0)),0)</f>
        <v>7</v>
      </c>
      <c r="J8051" t="str">
        <f t="shared" si="633"/>
        <v>Wed</v>
      </c>
      <c r="K8051">
        <f t="shared" si="634"/>
        <v>1</v>
      </c>
      <c r="L8051" t="str">
        <f t="shared" si="635"/>
        <v>Mar</v>
      </c>
      <c r="M8051">
        <v>22</v>
      </c>
      <c r="N8051">
        <f t="shared" si="631"/>
        <v>1</v>
      </c>
      <c r="O8051" s="5">
        <f t="shared" si="632"/>
        <v>7</v>
      </c>
    </row>
    <row r="8052" spans="1:15" x14ac:dyDescent="0.25">
      <c r="A8052">
        <v>8145</v>
      </c>
      <c r="B8052">
        <v>3578</v>
      </c>
      <c r="C8052">
        <f>IF(COUNTIF($B$2:B8052,B8052)=1,1,0)</f>
        <v>1</v>
      </c>
      <c r="D8052" s="1">
        <v>44986</v>
      </c>
      <c r="E8052" s="2">
        <v>0.93319444444444444</v>
      </c>
      <c r="F8052">
        <v>102</v>
      </c>
      <c r="G8052" t="str">
        <f>IFERROR(INDEX(menu_items!$B:$B,MATCH(F8052,menu_items!$A:$A,0)),"Unknown value")</f>
        <v>Cheeseburger</v>
      </c>
      <c r="H8052" t="str">
        <f>IFERROR(INDEX(menu_items!$C:$C,MATCH(F8052,menu_items!$A:$A,0)),"Unknown value")</f>
        <v>American</v>
      </c>
      <c r="I8052" s="5">
        <f>IFERROR(INDEX(menu_items!$D:$D,MATCH(F8052,menu_items!$A:$A,0)),0)</f>
        <v>13.95</v>
      </c>
      <c r="J8052" t="str">
        <f t="shared" si="633"/>
        <v>Wed</v>
      </c>
      <c r="K8052">
        <f t="shared" si="634"/>
        <v>1</v>
      </c>
      <c r="L8052" t="str">
        <f t="shared" si="635"/>
        <v>Mar</v>
      </c>
      <c r="M8052">
        <v>22</v>
      </c>
      <c r="N8052">
        <f t="shared" si="631"/>
        <v>1</v>
      </c>
      <c r="O8052" s="5">
        <f t="shared" si="632"/>
        <v>13.95</v>
      </c>
    </row>
    <row r="8053" spans="1:15" x14ac:dyDescent="0.25">
      <c r="A8053">
        <v>8146</v>
      </c>
      <c r="B8053">
        <v>3579</v>
      </c>
      <c r="C8053">
        <f>IF(COUNTIF($B$2:B8053,B8053)=1,1,0)</f>
        <v>1</v>
      </c>
      <c r="D8053" s="1">
        <v>44986</v>
      </c>
      <c r="E8053" s="2">
        <v>0.95784722222222218</v>
      </c>
      <c r="F8053">
        <v>107</v>
      </c>
      <c r="G8053" t="str">
        <f>IFERROR(INDEX(menu_items!$B:$B,MATCH(F8053,menu_items!$A:$A,0)),"Unknown value")</f>
        <v>Orange Chicken</v>
      </c>
      <c r="H8053" t="str">
        <f>IFERROR(INDEX(menu_items!$C:$C,MATCH(F8053,menu_items!$A:$A,0)),"Unknown value")</f>
        <v>Asian</v>
      </c>
      <c r="I8053" s="5">
        <f>IFERROR(INDEX(menu_items!$D:$D,MATCH(F8053,menu_items!$A:$A,0)),0)</f>
        <v>16.5</v>
      </c>
      <c r="J8053" t="str">
        <f t="shared" si="633"/>
        <v>Wed</v>
      </c>
      <c r="K8053">
        <f t="shared" si="634"/>
        <v>1</v>
      </c>
      <c r="L8053" t="str">
        <f t="shared" si="635"/>
        <v>Mar</v>
      </c>
      <c r="M8053">
        <v>22</v>
      </c>
      <c r="N8053">
        <f t="shared" si="631"/>
        <v>2</v>
      </c>
      <c r="O8053" s="5">
        <f t="shared" si="632"/>
        <v>31</v>
      </c>
    </row>
    <row r="8054" spans="1:15" x14ac:dyDescent="0.25">
      <c r="A8054">
        <v>8147</v>
      </c>
      <c r="B8054">
        <v>3579</v>
      </c>
      <c r="C8054">
        <f>IF(COUNTIF($B$2:B8054,B8054)=1,1,0)</f>
        <v>0</v>
      </c>
      <c r="D8054" s="1">
        <v>44986</v>
      </c>
      <c r="E8054" s="2">
        <v>0.95784722222222218</v>
      </c>
      <c r="F8054">
        <v>108</v>
      </c>
      <c r="G8054" t="str">
        <f>IFERROR(INDEX(menu_items!$B:$B,MATCH(F8054,menu_items!$A:$A,0)),"Unknown value")</f>
        <v>Tofu Pad Thai</v>
      </c>
      <c r="H8054" t="str">
        <f>IFERROR(INDEX(menu_items!$C:$C,MATCH(F8054,menu_items!$A:$A,0)),"Unknown value")</f>
        <v>Asian</v>
      </c>
      <c r="I8054" s="5">
        <f>IFERROR(INDEX(menu_items!$D:$D,MATCH(F8054,menu_items!$A:$A,0)),0)</f>
        <v>14.5</v>
      </c>
      <c r="J8054" t="str">
        <f t="shared" si="633"/>
        <v>Wed</v>
      </c>
      <c r="K8054">
        <f t="shared" si="634"/>
        <v>1</v>
      </c>
      <c r="L8054" t="str">
        <f t="shared" si="635"/>
        <v>Mar</v>
      </c>
      <c r="M8054">
        <v>22</v>
      </c>
      <c r="N8054">
        <f t="shared" si="631"/>
        <v>2</v>
      </c>
      <c r="O8054" s="5">
        <f t="shared" si="632"/>
        <v>31</v>
      </c>
    </row>
    <row r="8055" spans="1:15" x14ac:dyDescent="0.25">
      <c r="A8055">
        <v>8148</v>
      </c>
      <c r="B8055">
        <v>3580</v>
      </c>
      <c r="C8055">
        <f>IF(COUNTIF($B$2:B8055,B8055)=1,1,0)</f>
        <v>1</v>
      </c>
      <c r="D8055" s="1">
        <v>44987</v>
      </c>
      <c r="E8055" s="2">
        <v>0.4926388888888889</v>
      </c>
      <c r="F8055">
        <v>112</v>
      </c>
      <c r="G8055" t="str">
        <f>IFERROR(INDEX(menu_items!$B:$B,MATCH(F8055,menu_items!$A:$A,0)),"Unknown value")</f>
        <v>Salmon Roll</v>
      </c>
      <c r="H8055" t="str">
        <f>IFERROR(INDEX(menu_items!$C:$C,MATCH(F8055,menu_items!$A:$A,0)),"Unknown value")</f>
        <v>Asian</v>
      </c>
      <c r="I8055" s="5">
        <f>IFERROR(INDEX(menu_items!$D:$D,MATCH(F8055,menu_items!$A:$A,0)),0)</f>
        <v>14.95</v>
      </c>
      <c r="J8055" t="str">
        <f t="shared" si="633"/>
        <v>Thu</v>
      </c>
      <c r="K8055">
        <f t="shared" si="634"/>
        <v>2</v>
      </c>
      <c r="L8055" t="str">
        <f t="shared" si="635"/>
        <v>Mar</v>
      </c>
      <c r="M8055">
        <v>11</v>
      </c>
      <c r="N8055">
        <f t="shared" si="631"/>
        <v>1</v>
      </c>
      <c r="O8055" s="5">
        <f t="shared" si="632"/>
        <v>14.95</v>
      </c>
    </row>
    <row r="8056" spans="1:15" x14ac:dyDescent="0.25">
      <c r="A8056">
        <v>8149</v>
      </c>
      <c r="B8056">
        <v>3581</v>
      </c>
      <c r="C8056">
        <f>IF(COUNTIF($B$2:B8056,B8056)=1,1,0)</f>
        <v>1</v>
      </c>
      <c r="D8056" s="1">
        <v>44987</v>
      </c>
      <c r="E8056" s="2">
        <v>0.49473379629629627</v>
      </c>
      <c r="F8056">
        <v>103</v>
      </c>
      <c r="G8056" t="str">
        <f>IFERROR(INDEX(menu_items!$B:$B,MATCH(F8056,menu_items!$A:$A,0)),"Unknown value")</f>
        <v>Hot Dog</v>
      </c>
      <c r="H8056" t="str">
        <f>IFERROR(INDEX(menu_items!$C:$C,MATCH(F8056,menu_items!$A:$A,0)),"Unknown value")</f>
        <v>American</v>
      </c>
      <c r="I8056" s="5">
        <f>IFERROR(INDEX(menu_items!$D:$D,MATCH(F8056,menu_items!$A:$A,0)),0)</f>
        <v>9</v>
      </c>
      <c r="J8056" t="str">
        <f t="shared" si="633"/>
        <v>Thu</v>
      </c>
      <c r="K8056">
        <f t="shared" si="634"/>
        <v>2</v>
      </c>
      <c r="L8056" t="str">
        <f t="shared" si="635"/>
        <v>Mar</v>
      </c>
      <c r="M8056">
        <v>11</v>
      </c>
      <c r="N8056">
        <f t="shared" si="631"/>
        <v>1</v>
      </c>
      <c r="O8056" s="5">
        <f t="shared" si="632"/>
        <v>9</v>
      </c>
    </row>
    <row r="8057" spans="1:15" x14ac:dyDescent="0.25">
      <c r="A8057">
        <v>8150</v>
      </c>
      <c r="B8057">
        <v>3582</v>
      </c>
      <c r="C8057">
        <f>IF(COUNTIF($B$2:B8057,B8057)=1,1,0)</f>
        <v>1</v>
      </c>
      <c r="D8057" s="1">
        <v>44987</v>
      </c>
      <c r="E8057" s="2">
        <v>0.49660879629629628</v>
      </c>
      <c r="F8057">
        <v>119</v>
      </c>
      <c r="G8057" t="str">
        <f>IFERROR(INDEX(menu_items!$B:$B,MATCH(F8057,menu_items!$A:$A,0)),"Unknown value")</f>
        <v>Chicken Torta</v>
      </c>
      <c r="H8057" t="str">
        <f>IFERROR(INDEX(menu_items!$C:$C,MATCH(F8057,menu_items!$A:$A,0)),"Unknown value")</f>
        <v>Mexican</v>
      </c>
      <c r="I8057" s="5">
        <f>IFERROR(INDEX(menu_items!$D:$D,MATCH(F8057,menu_items!$A:$A,0)),0)</f>
        <v>11.95</v>
      </c>
      <c r="J8057" t="str">
        <f t="shared" si="633"/>
        <v>Thu</v>
      </c>
      <c r="K8057">
        <f t="shared" si="634"/>
        <v>2</v>
      </c>
      <c r="L8057" t="str">
        <f t="shared" si="635"/>
        <v>Mar</v>
      </c>
      <c r="M8057">
        <v>11</v>
      </c>
      <c r="N8057">
        <f t="shared" si="631"/>
        <v>2</v>
      </c>
      <c r="O8057" s="5">
        <f t="shared" si="632"/>
        <v>18.95</v>
      </c>
    </row>
    <row r="8058" spans="1:15" x14ac:dyDescent="0.25">
      <c r="A8058">
        <v>8151</v>
      </c>
      <c r="B8058">
        <v>3582</v>
      </c>
      <c r="C8058">
        <f>IF(COUNTIF($B$2:B8058,B8058)=1,1,0)</f>
        <v>0</v>
      </c>
      <c r="D8058" s="1">
        <v>44987</v>
      </c>
      <c r="E8058" s="2">
        <v>0.49660879629629628</v>
      </c>
      <c r="F8058">
        <v>122</v>
      </c>
      <c r="G8058" t="str">
        <f>IFERROR(INDEX(menu_items!$B:$B,MATCH(F8058,menu_items!$A:$A,0)),"Unknown value")</f>
        <v>Chips &amp; Salsa</v>
      </c>
      <c r="H8058" t="str">
        <f>IFERROR(INDEX(menu_items!$C:$C,MATCH(F8058,menu_items!$A:$A,0)),"Unknown value")</f>
        <v>Mexican</v>
      </c>
      <c r="I8058" s="5">
        <f>IFERROR(INDEX(menu_items!$D:$D,MATCH(F8058,menu_items!$A:$A,0)),0)</f>
        <v>7</v>
      </c>
      <c r="J8058" t="str">
        <f t="shared" si="633"/>
        <v>Thu</v>
      </c>
      <c r="K8058">
        <f t="shared" si="634"/>
        <v>2</v>
      </c>
      <c r="L8058" t="str">
        <f t="shared" si="635"/>
        <v>Mar</v>
      </c>
      <c r="M8058">
        <v>11</v>
      </c>
      <c r="N8058">
        <f t="shared" si="631"/>
        <v>2</v>
      </c>
      <c r="O8058" s="5">
        <f t="shared" si="632"/>
        <v>18.95</v>
      </c>
    </row>
    <row r="8059" spans="1:15" x14ac:dyDescent="0.25">
      <c r="A8059">
        <v>8152</v>
      </c>
      <c r="B8059">
        <v>3583</v>
      </c>
      <c r="C8059">
        <f>IF(COUNTIF($B$2:B8059,B8059)=1,1,0)</f>
        <v>1</v>
      </c>
      <c r="D8059" s="1">
        <v>44987</v>
      </c>
      <c r="E8059" s="2">
        <v>0.50504629629629627</v>
      </c>
      <c r="F8059">
        <v>101</v>
      </c>
      <c r="G8059" t="str">
        <f>IFERROR(INDEX(menu_items!$B:$B,MATCH(F8059,menu_items!$A:$A,0)),"Unknown value")</f>
        <v>Hamburger</v>
      </c>
      <c r="H8059" t="str">
        <f>IFERROR(INDEX(menu_items!$C:$C,MATCH(F8059,menu_items!$A:$A,0)),"Unknown value")</f>
        <v>American</v>
      </c>
      <c r="I8059" s="5">
        <f>IFERROR(INDEX(menu_items!$D:$D,MATCH(F8059,menu_items!$A:$A,0)),0)</f>
        <v>12.95</v>
      </c>
      <c r="J8059" t="str">
        <f t="shared" si="633"/>
        <v>Thu</v>
      </c>
      <c r="K8059">
        <f t="shared" si="634"/>
        <v>2</v>
      </c>
      <c r="L8059" t="str">
        <f t="shared" si="635"/>
        <v>Mar</v>
      </c>
      <c r="M8059">
        <v>12</v>
      </c>
      <c r="N8059">
        <f t="shared" si="631"/>
        <v>13</v>
      </c>
      <c r="O8059" s="5">
        <f t="shared" si="632"/>
        <v>179.59999999999997</v>
      </c>
    </row>
    <row r="8060" spans="1:15" x14ac:dyDescent="0.25">
      <c r="A8060">
        <v>8153</v>
      </c>
      <c r="B8060">
        <v>3583</v>
      </c>
      <c r="C8060">
        <f>IF(COUNTIF($B$2:B8060,B8060)=1,1,0)</f>
        <v>0</v>
      </c>
      <c r="D8060" s="1">
        <v>44987</v>
      </c>
      <c r="E8060" s="2">
        <v>0.50504629629629627</v>
      </c>
      <c r="F8060">
        <v>116</v>
      </c>
      <c r="G8060" t="str">
        <f>IFERROR(INDEX(menu_items!$B:$B,MATCH(F8060,menu_items!$A:$A,0)),"Unknown value")</f>
        <v>Steak Tacos</v>
      </c>
      <c r="H8060" t="str">
        <f>IFERROR(INDEX(menu_items!$C:$C,MATCH(F8060,menu_items!$A:$A,0)),"Unknown value")</f>
        <v>Mexican</v>
      </c>
      <c r="I8060" s="5">
        <f>IFERROR(INDEX(menu_items!$D:$D,MATCH(F8060,menu_items!$A:$A,0)),0)</f>
        <v>13.95</v>
      </c>
      <c r="J8060" t="str">
        <f t="shared" si="633"/>
        <v>Thu</v>
      </c>
      <c r="K8060">
        <f t="shared" si="634"/>
        <v>2</v>
      </c>
      <c r="L8060" t="str">
        <f t="shared" si="635"/>
        <v>Mar</v>
      </c>
      <c r="M8060">
        <v>12</v>
      </c>
      <c r="N8060">
        <f t="shared" si="631"/>
        <v>13</v>
      </c>
      <c r="O8060" s="5">
        <f t="shared" si="632"/>
        <v>179.59999999999997</v>
      </c>
    </row>
    <row r="8061" spans="1:15" x14ac:dyDescent="0.25">
      <c r="A8061">
        <v>8154</v>
      </c>
      <c r="B8061">
        <v>3583</v>
      </c>
      <c r="C8061">
        <f>IF(COUNTIF($B$2:B8061,B8061)=1,1,0)</f>
        <v>0</v>
      </c>
      <c r="D8061" s="1">
        <v>44987</v>
      </c>
      <c r="E8061" s="2">
        <v>0.50504629629629627</v>
      </c>
      <c r="F8061">
        <v>102</v>
      </c>
      <c r="G8061" t="str">
        <f>IFERROR(INDEX(menu_items!$B:$B,MATCH(F8061,menu_items!$A:$A,0)),"Unknown value")</f>
        <v>Cheeseburger</v>
      </c>
      <c r="H8061" t="str">
        <f>IFERROR(INDEX(menu_items!$C:$C,MATCH(F8061,menu_items!$A:$A,0)),"Unknown value")</f>
        <v>American</v>
      </c>
      <c r="I8061" s="5">
        <f>IFERROR(INDEX(menu_items!$D:$D,MATCH(F8061,menu_items!$A:$A,0)),0)</f>
        <v>13.95</v>
      </c>
      <c r="J8061" t="str">
        <f t="shared" si="633"/>
        <v>Thu</v>
      </c>
      <c r="K8061">
        <f t="shared" si="634"/>
        <v>2</v>
      </c>
      <c r="L8061" t="str">
        <f t="shared" si="635"/>
        <v>Mar</v>
      </c>
      <c r="M8061">
        <v>12</v>
      </c>
      <c r="N8061">
        <f t="shared" si="631"/>
        <v>13</v>
      </c>
      <c r="O8061" s="5">
        <f t="shared" si="632"/>
        <v>179.59999999999997</v>
      </c>
    </row>
    <row r="8062" spans="1:15" x14ac:dyDescent="0.25">
      <c r="A8062">
        <v>8155</v>
      </c>
      <c r="B8062">
        <v>3583</v>
      </c>
      <c r="C8062">
        <f>IF(COUNTIF($B$2:B8062,B8062)=1,1,0)</f>
        <v>0</v>
      </c>
      <c r="D8062" s="1">
        <v>44987</v>
      </c>
      <c r="E8062" s="2">
        <v>0.50504629629629627</v>
      </c>
      <c r="F8062">
        <v>124</v>
      </c>
      <c r="G8062" t="str">
        <f>IFERROR(INDEX(menu_items!$B:$B,MATCH(F8062,menu_items!$A:$A,0)),"Unknown value")</f>
        <v>Spaghetti</v>
      </c>
      <c r="H8062" t="str">
        <f>IFERROR(INDEX(menu_items!$C:$C,MATCH(F8062,menu_items!$A:$A,0)),"Unknown value")</f>
        <v>Italian</v>
      </c>
      <c r="I8062" s="5">
        <f>IFERROR(INDEX(menu_items!$D:$D,MATCH(F8062,menu_items!$A:$A,0)),0)</f>
        <v>14.5</v>
      </c>
      <c r="J8062" t="str">
        <f t="shared" si="633"/>
        <v>Thu</v>
      </c>
      <c r="K8062">
        <f t="shared" si="634"/>
        <v>2</v>
      </c>
      <c r="L8062" t="str">
        <f t="shared" si="635"/>
        <v>Mar</v>
      </c>
      <c r="M8062">
        <v>12</v>
      </c>
      <c r="N8062">
        <f t="shared" si="631"/>
        <v>13</v>
      </c>
      <c r="O8062" s="5">
        <f t="shared" si="632"/>
        <v>179.59999999999997</v>
      </c>
    </row>
    <row r="8063" spans="1:15" x14ac:dyDescent="0.25">
      <c r="A8063">
        <v>8156</v>
      </c>
      <c r="B8063">
        <v>3583</v>
      </c>
      <c r="C8063">
        <f>IF(COUNTIF($B$2:B8063,B8063)=1,1,0)</f>
        <v>0</v>
      </c>
      <c r="D8063" s="1">
        <v>44987</v>
      </c>
      <c r="E8063" s="2">
        <v>0.50504629629629627</v>
      </c>
      <c r="F8063">
        <v>125</v>
      </c>
      <c r="G8063" t="str">
        <f>IFERROR(INDEX(menu_items!$B:$B,MATCH(F8063,menu_items!$A:$A,0)),"Unknown value")</f>
        <v>Spaghetti &amp; Meatballs</v>
      </c>
      <c r="H8063" t="str">
        <f>IFERROR(INDEX(menu_items!$C:$C,MATCH(F8063,menu_items!$A:$A,0)),"Unknown value")</f>
        <v>Italian</v>
      </c>
      <c r="I8063" s="5">
        <f>IFERROR(INDEX(menu_items!$D:$D,MATCH(F8063,menu_items!$A:$A,0)),0)</f>
        <v>17.95</v>
      </c>
      <c r="J8063" t="str">
        <f t="shared" si="633"/>
        <v>Thu</v>
      </c>
      <c r="K8063">
        <f t="shared" si="634"/>
        <v>2</v>
      </c>
      <c r="L8063" t="str">
        <f t="shared" si="635"/>
        <v>Mar</v>
      </c>
      <c r="M8063">
        <v>12</v>
      </c>
      <c r="N8063">
        <f t="shared" si="631"/>
        <v>13</v>
      </c>
      <c r="O8063" s="5">
        <f t="shared" si="632"/>
        <v>179.59999999999997</v>
      </c>
    </row>
    <row r="8064" spans="1:15" x14ac:dyDescent="0.25">
      <c r="A8064">
        <v>8157</v>
      </c>
      <c r="B8064">
        <v>3583</v>
      </c>
      <c r="C8064">
        <f>IF(COUNTIF($B$2:B8064,B8064)=1,1,0)</f>
        <v>0</v>
      </c>
      <c r="D8064" s="1">
        <v>44987</v>
      </c>
      <c r="E8064" s="2">
        <v>0.50504629629629627</v>
      </c>
      <c r="F8064">
        <v>110</v>
      </c>
      <c r="G8064" t="str">
        <f>IFERROR(INDEX(menu_items!$B:$B,MATCH(F8064,menu_items!$A:$A,0)),"Unknown value")</f>
        <v>Pork Ramen</v>
      </c>
      <c r="H8064" t="str">
        <f>IFERROR(INDEX(menu_items!$C:$C,MATCH(F8064,menu_items!$A:$A,0)),"Unknown value")</f>
        <v>Asian</v>
      </c>
      <c r="I8064" s="5">
        <f>IFERROR(INDEX(menu_items!$D:$D,MATCH(F8064,menu_items!$A:$A,0)),0)</f>
        <v>17.95</v>
      </c>
      <c r="J8064" t="str">
        <f t="shared" si="633"/>
        <v>Thu</v>
      </c>
      <c r="K8064">
        <f t="shared" si="634"/>
        <v>2</v>
      </c>
      <c r="L8064" t="str">
        <f t="shared" si="635"/>
        <v>Mar</v>
      </c>
      <c r="M8064">
        <v>12</v>
      </c>
      <c r="N8064">
        <f t="shared" si="631"/>
        <v>13</v>
      </c>
      <c r="O8064" s="5">
        <f t="shared" si="632"/>
        <v>179.59999999999997</v>
      </c>
    </row>
    <row r="8065" spans="1:15" x14ac:dyDescent="0.25">
      <c r="A8065">
        <v>8158</v>
      </c>
      <c r="B8065">
        <v>3583</v>
      </c>
      <c r="C8065">
        <f>IF(COUNTIF($B$2:B8065,B8065)=1,1,0)</f>
        <v>0</v>
      </c>
      <c r="D8065" s="1">
        <v>44987</v>
      </c>
      <c r="E8065" s="2">
        <v>0.50504629629629627</v>
      </c>
      <c r="F8065">
        <v>129</v>
      </c>
      <c r="G8065" t="str">
        <f>IFERROR(INDEX(menu_items!$B:$B,MATCH(F8065,menu_items!$A:$A,0)),"Unknown value")</f>
        <v>Mushroom Ravioli</v>
      </c>
      <c r="H8065" t="str">
        <f>IFERROR(INDEX(menu_items!$C:$C,MATCH(F8065,menu_items!$A:$A,0)),"Unknown value")</f>
        <v>Italian</v>
      </c>
      <c r="I8065" s="5">
        <f>IFERROR(INDEX(menu_items!$D:$D,MATCH(F8065,menu_items!$A:$A,0)),0)</f>
        <v>15.5</v>
      </c>
      <c r="J8065" t="str">
        <f t="shared" si="633"/>
        <v>Thu</v>
      </c>
      <c r="K8065">
        <f t="shared" si="634"/>
        <v>2</v>
      </c>
      <c r="L8065" t="str">
        <f t="shared" si="635"/>
        <v>Mar</v>
      </c>
      <c r="M8065">
        <v>12</v>
      </c>
      <c r="N8065">
        <f t="shared" si="631"/>
        <v>13</v>
      </c>
      <c r="O8065" s="5">
        <f t="shared" si="632"/>
        <v>179.59999999999997</v>
      </c>
    </row>
    <row r="8066" spans="1:15" x14ac:dyDescent="0.25">
      <c r="A8066">
        <v>8159</v>
      </c>
      <c r="B8066">
        <v>3583</v>
      </c>
      <c r="C8066">
        <f>IF(COUNTIF($B$2:B8066,B8066)=1,1,0)</f>
        <v>0</v>
      </c>
      <c r="D8066" s="1">
        <v>44987</v>
      </c>
      <c r="E8066" s="2">
        <v>0.50504629629629627</v>
      </c>
      <c r="F8066">
        <v>120</v>
      </c>
      <c r="G8066" t="str">
        <f>IFERROR(INDEX(menu_items!$B:$B,MATCH(F8066,menu_items!$A:$A,0)),"Unknown value")</f>
        <v>Steak Torta</v>
      </c>
      <c r="H8066" t="str">
        <f>IFERROR(INDEX(menu_items!$C:$C,MATCH(F8066,menu_items!$A:$A,0)),"Unknown value")</f>
        <v>Mexican</v>
      </c>
      <c r="I8066" s="5">
        <f>IFERROR(INDEX(menu_items!$D:$D,MATCH(F8066,menu_items!$A:$A,0)),0)</f>
        <v>13.95</v>
      </c>
      <c r="J8066" t="str">
        <f t="shared" si="633"/>
        <v>Thu</v>
      </c>
      <c r="K8066">
        <f t="shared" si="634"/>
        <v>2</v>
      </c>
      <c r="L8066" t="str">
        <f t="shared" si="635"/>
        <v>Mar</v>
      </c>
      <c r="M8066">
        <v>12</v>
      </c>
      <c r="N8066">
        <f t="shared" ref="N8066:N8129" si="636">COUNTIF($B:$B,B8066)</f>
        <v>13</v>
      </c>
      <c r="O8066" s="5">
        <f t="shared" ref="O8066:O8129" si="637">SUMIF($B:$B,B8066,$I:$I)</f>
        <v>179.59999999999997</v>
      </c>
    </row>
    <row r="8067" spans="1:15" x14ac:dyDescent="0.25">
      <c r="A8067">
        <v>8160</v>
      </c>
      <c r="B8067">
        <v>3583</v>
      </c>
      <c r="C8067">
        <f>IF(COUNTIF($B$2:B8067,B8067)=1,1,0)</f>
        <v>0</v>
      </c>
      <c r="D8067" s="1">
        <v>44987</v>
      </c>
      <c r="E8067" s="2">
        <v>0.50504629629629627</v>
      </c>
      <c r="F8067">
        <v>105</v>
      </c>
      <c r="G8067" t="str">
        <f>IFERROR(INDEX(menu_items!$B:$B,MATCH(F8067,menu_items!$A:$A,0)),"Unknown value")</f>
        <v>Mac &amp; Cheese</v>
      </c>
      <c r="H8067" t="str">
        <f>IFERROR(INDEX(menu_items!$C:$C,MATCH(F8067,menu_items!$A:$A,0)),"Unknown value")</f>
        <v>American</v>
      </c>
      <c r="I8067" s="5">
        <f>IFERROR(INDEX(menu_items!$D:$D,MATCH(F8067,menu_items!$A:$A,0)),0)</f>
        <v>7</v>
      </c>
      <c r="J8067" t="str">
        <f t="shared" si="633"/>
        <v>Thu</v>
      </c>
      <c r="K8067">
        <f t="shared" si="634"/>
        <v>2</v>
      </c>
      <c r="L8067" t="str">
        <f t="shared" si="635"/>
        <v>Mar</v>
      </c>
      <c r="M8067">
        <v>12</v>
      </c>
      <c r="N8067">
        <f t="shared" si="636"/>
        <v>13</v>
      </c>
      <c r="O8067" s="5">
        <f t="shared" si="637"/>
        <v>179.59999999999997</v>
      </c>
    </row>
    <row r="8068" spans="1:15" x14ac:dyDescent="0.25">
      <c r="A8068">
        <v>8161</v>
      </c>
      <c r="B8068">
        <v>3583</v>
      </c>
      <c r="C8068">
        <f>IF(COUNTIF($B$2:B8068,B8068)=1,1,0)</f>
        <v>0</v>
      </c>
      <c r="D8068" s="1">
        <v>44987</v>
      </c>
      <c r="E8068" s="2">
        <v>0.50504629629629627</v>
      </c>
      <c r="F8068">
        <v>122</v>
      </c>
      <c r="G8068" t="str">
        <f>IFERROR(INDEX(menu_items!$B:$B,MATCH(F8068,menu_items!$A:$A,0)),"Unknown value")</f>
        <v>Chips &amp; Salsa</v>
      </c>
      <c r="H8068" t="str">
        <f>IFERROR(INDEX(menu_items!$C:$C,MATCH(F8068,menu_items!$A:$A,0)),"Unknown value")</f>
        <v>Mexican</v>
      </c>
      <c r="I8068" s="5">
        <f>IFERROR(INDEX(menu_items!$D:$D,MATCH(F8068,menu_items!$A:$A,0)),0)</f>
        <v>7</v>
      </c>
      <c r="J8068" t="str">
        <f t="shared" si="633"/>
        <v>Thu</v>
      </c>
      <c r="K8068">
        <f t="shared" si="634"/>
        <v>2</v>
      </c>
      <c r="L8068" t="str">
        <f t="shared" si="635"/>
        <v>Mar</v>
      </c>
      <c r="M8068">
        <v>12</v>
      </c>
      <c r="N8068">
        <f t="shared" si="636"/>
        <v>13</v>
      </c>
      <c r="O8068" s="5">
        <f t="shared" si="637"/>
        <v>179.59999999999997</v>
      </c>
    </row>
    <row r="8069" spans="1:15" x14ac:dyDescent="0.25">
      <c r="A8069">
        <v>8162</v>
      </c>
      <c r="B8069">
        <v>3583</v>
      </c>
      <c r="C8069">
        <f>IF(COUNTIF($B$2:B8069,B8069)=1,1,0)</f>
        <v>0</v>
      </c>
      <c r="D8069" s="1">
        <v>44987</v>
      </c>
      <c r="E8069" s="2">
        <v>0.50504629629629627</v>
      </c>
      <c r="F8069">
        <v>122</v>
      </c>
      <c r="G8069" t="str">
        <f>IFERROR(INDEX(menu_items!$B:$B,MATCH(F8069,menu_items!$A:$A,0)),"Unknown value")</f>
        <v>Chips &amp; Salsa</v>
      </c>
      <c r="H8069" t="str">
        <f>IFERROR(INDEX(menu_items!$C:$C,MATCH(F8069,menu_items!$A:$A,0)),"Unknown value")</f>
        <v>Mexican</v>
      </c>
      <c r="I8069" s="5">
        <f>IFERROR(INDEX(menu_items!$D:$D,MATCH(F8069,menu_items!$A:$A,0)),0)</f>
        <v>7</v>
      </c>
      <c r="J8069" t="str">
        <f t="shared" si="633"/>
        <v>Thu</v>
      </c>
      <c r="K8069">
        <f t="shared" si="634"/>
        <v>2</v>
      </c>
      <c r="L8069" t="str">
        <f t="shared" si="635"/>
        <v>Mar</v>
      </c>
      <c r="M8069">
        <v>12</v>
      </c>
      <c r="N8069">
        <f t="shared" si="636"/>
        <v>13</v>
      </c>
      <c r="O8069" s="5">
        <f t="shared" si="637"/>
        <v>179.59999999999997</v>
      </c>
    </row>
    <row r="8070" spans="1:15" x14ac:dyDescent="0.25">
      <c r="A8070">
        <v>8163</v>
      </c>
      <c r="B8070">
        <v>3583</v>
      </c>
      <c r="C8070">
        <f>IF(COUNTIF($B$2:B8070,B8070)=1,1,0)</f>
        <v>0</v>
      </c>
      <c r="D8070" s="1">
        <v>44987</v>
      </c>
      <c r="E8070" s="2">
        <v>0.50504629629629627</v>
      </c>
      <c r="F8070">
        <v>130</v>
      </c>
      <c r="G8070" t="str">
        <f>IFERROR(INDEX(menu_items!$B:$B,MATCH(F8070,menu_items!$A:$A,0)),"Unknown value")</f>
        <v>Shrimp Scampi</v>
      </c>
      <c r="H8070" t="str">
        <f>IFERROR(INDEX(menu_items!$C:$C,MATCH(F8070,menu_items!$A:$A,0)),"Unknown value")</f>
        <v>Italian</v>
      </c>
      <c r="I8070" s="5">
        <f>IFERROR(INDEX(menu_items!$D:$D,MATCH(F8070,menu_items!$A:$A,0)),0)</f>
        <v>19.95</v>
      </c>
      <c r="J8070" t="str">
        <f t="shared" si="633"/>
        <v>Thu</v>
      </c>
      <c r="K8070">
        <f t="shared" si="634"/>
        <v>2</v>
      </c>
      <c r="L8070" t="str">
        <f t="shared" si="635"/>
        <v>Mar</v>
      </c>
      <c r="M8070">
        <v>12</v>
      </c>
      <c r="N8070">
        <f t="shared" si="636"/>
        <v>13</v>
      </c>
      <c r="O8070" s="5">
        <f t="shared" si="637"/>
        <v>179.59999999999997</v>
      </c>
    </row>
    <row r="8071" spans="1:15" x14ac:dyDescent="0.25">
      <c r="A8071">
        <v>8164</v>
      </c>
      <c r="B8071">
        <v>3583</v>
      </c>
      <c r="C8071">
        <f>IF(COUNTIF($B$2:B8071,B8071)=1,1,0)</f>
        <v>0</v>
      </c>
      <c r="D8071" s="1">
        <v>44987</v>
      </c>
      <c r="E8071" s="2">
        <v>0.50504629629629627</v>
      </c>
      <c r="F8071">
        <v>131</v>
      </c>
      <c r="G8071" t="str">
        <f>IFERROR(INDEX(menu_items!$B:$B,MATCH(F8071,menu_items!$A:$A,0)),"Unknown value")</f>
        <v>Chicken Parmesan</v>
      </c>
      <c r="H8071" t="str">
        <f>IFERROR(INDEX(menu_items!$C:$C,MATCH(F8071,menu_items!$A:$A,0)),"Unknown value")</f>
        <v>Italian</v>
      </c>
      <c r="I8071" s="5">
        <f>IFERROR(INDEX(menu_items!$D:$D,MATCH(F8071,menu_items!$A:$A,0)),0)</f>
        <v>17.95</v>
      </c>
      <c r="J8071" t="str">
        <f t="shared" si="633"/>
        <v>Thu</v>
      </c>
      <c r="K8071">
        <f t="shared" si="634"/>
        <v>2</v>
      </c>
      <c r="L8071" t="str">
        <f t="shared" si="635"/>
        <v>Mar</v>
      </c>
      <c r="M8071">
        <v>12</v>
      </c>
      <c r="N8071">
        <f t="shared" si="636"/>
        <v>13</v>
      </c>
      <c r="O8071" s="5">
        <f t="shared" si="637"/>
        <v>179.59999999999997</v>
      </c>
    </row>
    <row r="8072" spans="1:15" x14ac:dyDescent="0.25">
      <c r="A8072">
        <v>8165</v>
      </c>
      <c r="B8072">
        <v>3584</v>
      </c>
      <c r="C8072">
        <f>IF(COUNTIF($B$2:B8072,B8072)=1,1,0)</f>
        <v>1</v>
      </c>
      <c r="D8072" s="1">
        <v>44987</v>
      </c>
      <c r="E8072" s="2">
        <v>0.52137731481481486</v>
      </c>
      <c r="F8072">
        <v>103</v>
      </c>
      <c r="G8072" t="str">
        <f>IFERROR(INDEX(menu_items!$B:$B,MATCH(F8072,menu_items!$A:$A,0)),"Unknown value")</f>
        <v>Hot Dog</v>
      </c>
      <c r="H8072" t="str">
        <f>IFERROR(INDEX(menu_items!$C:$C,MATCH(F8072,menu_items!$A:$A,0)),"Unknown value")</f>
        <v>American</v>
      </c>
      <c r="I8072" s="5">
        <f>IFERROR(INDEX(menu_items!$D:$D,MATCH(F8072,menu_items!$A:$A,0)),0)</f>
        <v>9</v>
      </c>
      <c r="J8072" t="str">
        <f t="shared" si="633"/>
        <v>Thu</v>
      </c>
      <c r="K8072">
        <f t="shared" si="634"/>
        <v>2</v>
      </c>
      <c r="L8072" t="str">
        <f t="shared" si="635"/>
        <v>Mar</v>
      </c>
      <c r="M8072">
        <v>12</v>
      </c>
      <c r="N8072">
        <f t="shared" si="636"/>
        <v>3</v>
      </c>
      <c r="O8072" s="5">
        <f t="shared" si="637"/>
        <v>30.5</v>
      </c>
    </row>
    <row r="8073" spans="1:15" x14ac:dyDescent="0.25">
      <c r="A8073">
        <v>8166</v>
      </c>
      <c r="B8073">
        <v>3584</v>
      </c>
      <c r="C8073">
        <f>IF(COUNTIF($B$2:B8073,B8073)=1,1,0)</f>
        <v>0</v>
      </c>
      <c r="D8073" s="1">
        <v>44987</v>
      </c>
      <c r="E8073" s="2">
        <v>0.52137731481481486</v>
      </c>
      <c r="F8073">
        <v>124</v>
      </c>
      <c r="G8073" t="str">
        <f>IFERROR(INDEX(menu_items!$B:$B,MATCH(F8073,menu_items!$A:$A,0)),"Unknown value")</f>
        <v>Spaghetti</v>
      </c>
      <c r="H8073" t="str">
        <f>IFERROR(INDEX(menu_items!$C:$C,MATCH(F8073,menu_items!$A:$A,0)),"Unknown value")</f>
        <v>Italian</v>
      </c>
      <c r="I8073" s="5">
        <f>IFERROR(INDEX(menu_items!$D:$D,MATCH(F8073,menu_items!$A:$A,0)),0)</f>
        <v>14.5</v>
      </c>
      <c r="J8073" t="str">
        <f t="shared" si="633"/>
        <v>Thu</v>
      </c>
      <c r="K8073">
        <f t="shared" si="634"/>
        <v>2</v>
      </c>
      <c r="L8073" t="str">
        <f t="shared" si="635"/>
        <v>Mar</v>
      </c>
      <c r="M8073">
        <v>12</v>
      </c>
      <c r="N8073">
        <f t="shared" si="636"/>
        <v>3</v>
      </c>
      <c r="O8073" s="5">
        <f t="shared" si="637"/>
        <v>30.5</v>
      </c>
    </row>
    <row r="8074" spans="1:15" x14ac:dyDescent="0.25">
      <c r="A8074">
        <v>8167</v>
      </c>
      <c r="B8074">
        <v>3584</v>
      </c>
      <c r="C8074">
        <f>IF(COUNTIF($B$2:B8074,B8074)=1,1,0)</f>
        <v>0</v>
      </c>
      <c r="D8074" s="1">
        <v>44987</v>
      </c>
      <c r="E8074" s="2">
        <v>0.52137731481481486</v>
      </c>
      <c r="F8074">
        <v>106</v>
      </c>
      <c r="G8074" t="str">
        <f>IFERROR(INDEX(menu_items!$B:$B,MATCH(F8074,menu_items!$A:$A,0)),"Unknown value")</f>
        <v>French Fries</v>
      </c>
      <c r="H8074" t="str">
        <f>IFERROR(INDEX(menu_items!$C:$C,MATCH(F8074,menu_items!$A:$A,0)),"Unknown value")</f>
        <v>American</v>
      </c>
      <c r="I8074" s="5">
        <f>IFERROR(INDEX(menu_items!$D:$D,MATCH(F8074,menu_items!$A:$A,0)),0)</f>
        <v>7</v>
      </c>
      <c r="J8074" t="str">
        <f t="shared" si="633"/>
        <v>Thu</v>
      </c>
      <c r="K8074">
        <f t="shared" si="634"/>
        <v>2</v>
      </c>
      <c r="L8074" t="str">
        <f t="shared" si="635"/>
        <v>Mar</v>
      </c>
      <c r="M8074">
        <v>12</v>
      </c>
      <c r="N8074">
        <f t="shared" si="636"/>
        <v>3</v>
      </c>
      <c r="O8074" s="5">
        <f t="shared" si="637"/>
        <v>30.5</v>
      </c>
    </row>
    <row r="8075" spans="1:15" x14ac:dyDescent="0.25">
      <c r="A8075">
        <v>8168</v>
      </c>
      <c r="B8075">
        <v>3585</v>
      </c>
      <c r="C8075">
        <f>IF(COUNTIF($B$2:B8075,B8075)=1,1,0)</f>
        <v>1</v>
      </c>
      <c r="D8075" s="1">
        <v>44987</v>
      </c>
      <c r="E8075" s="2">
        <v>0.52326388888888886</v>
      </c>
      <c r="F8075">
        <v>111</v>
      </c>
      <c r="G8075" t="str">
        <f>IFERROR(INDEX(menu_items!$B:$B,MATCH(F8075,menu_items!$A:$A,0)),"Unknown value")</f>
        <v>California Roll</v>
      </c>
      <c r="H8075" t="str">
        <f>IFERROR(INDEX(menu_items!$C:$C,MATCH(F8075,menu_items!$A:$A,0)),"Unknown value")</f>
        <v>Asian</v>
      </c>
      <c r="I8075" s="5">
        <f>IFERROR(INDEX(menu_items!$D:$D,MATCH(F8075,menu_items!$A:$A,0)),0)</f>
        <v>11.95</v>
      </c>
      <c r="J8075" t="str">
        <f t="shared" si="633"/>
        <v>Thu</v>
      </c>
      <c r="K8075">
        <f t="shared" si="634"/>
        <v>2</v>
      </c>
      <c r="L8075" t="str">
        <f t="shared" si="635"/>
        <v>Mar</v>
      </c>
      <c r="M8075">
        <v>12</v>
      </c>
      <c r="N8075">
        <f t="shared" si="636"/>
        <v>1</v>
      </c>
      <c r="O8075" s="5">
        <f t="shared" si="637"/>
        <v>11.95</v>
      </c>
    </row>
    <row r="8076" spans="1:15" x14ac:dyDescent="0.25">
      <c r="A8076">
        <v>8169</v>
      </c>
      <c r="B8076">
        <v>3586</v>
      </c>
      <c r="C8076">
        <f>IF(COUNTIF($B$2:B8076,B8076)=1,1,0)</f>
        <v>1</v>
      </c>
      <c r="D8076" s="1">
        <v>44987</v>
      </c>
      <c r="E8076" s="2">
        <v>0.52424768518518516</v>
      </c>
      <c r="F8076">
        <v>101</v>
      </c>
      <c r="G8076" t="str">
        <f>IFERROR(INDEX(menu_items!$B:$B,MATCH(F8076,menu_items!$A:$A,0)),"Unknown value")</f>
        <v>Hamburger</v>
      </c>
      <c r="H8076" t="str">
        <f>IFERROR(INDEX(menu_items!$C:$C,MATCH(F8076,menu_items!$A:$A,0)),"Unknown value")</f>
        <v>American</v>
      </c>
      <c r="I8076" s="5">
        <f>IFERROR(INDEX(menu_items!$D:$D,MATCH(F8076,menu_items!$A:$A,0)),0)</f>
        <v>12.95</v>
      </c>
      <c r="J8076" t="str">
        <f t="shared" si="633"/>
        <v>Thu</v>
      </c>
      <c r="K8076">
        <f t="shared" si="634"/>
        <v>2</v>
      </c>
      <c r="L8076" t="str">
        <f t="shared" si="635"/>
        <v>Mar</v>
      </c>
      <c r="M8076">
        <v>12</v>
      </c>
      <c r="N8076">
        <f t="shared" si="636"/>
        <v>1</v>
      </c>
      <c r="O8076" s="5">
        <f t="shared" si="637"/>
        <v>12.95</v>
      </c>
    </row>
    <row r="8077" spans="1:15" x14ac:dyDescent="0.25">
      <c r="A8077">
        <v>8170</v>
      </c>
      <c r="B8077">
        <v>3587</v>
      </c>
      <c r="C8077">
        <f>IF(COUNTIF($B$2:B8077,B8077)=1,1,0)</f>
        <v>1</v>
      </c>
      <c r="D8077" s="1">
        <v>44987</v>
      </c>
      <c r="E8077" s="2">
        <v>0.5272337962962963</v>
      </c>
      <c r="F8077">
        <v>117</v>
      </c>
      <c r="G8077" t="str">
        <f>IFERROR(INDEX(menu_items!$B:$B,MATCH(F8077,menu_items!$A:$A,0)),"Unknown value")</f>
        <v>Chicken Burrito</v>
      </c>
      <c r="H8077" t="str">
        <f>IFERROR(INDEX(menu_items!$C:$C,MATCH(F8077,menu_items!$A:$A,0)),"Unknown value")</f>
        <v>Mexican</v>
      </c>
      <c r="I8077" s="5">
        <f>IFERROR(INDEX(menu_items!$D:$D,MATCH(F8077,menu_items!$A:$A,0)),0)</f>
        <v>12.95</v>
      </c>
      <c r="J8077" t="str">
        <f t="shared" si="633"/>
        <v>Thu</v>
      </c>
      <c r="K8077">
        <f t="shared" si="634"/>
        <v>2</v>
      </c>
      <c r="L8077" t="str">
        <f t="shared" si="635"/>
        <v>Mar</v>
      </c>
      <c r="M8077">
        <v>12</v>
      </c>
      <c r="N8077">
        <f t="shared" si="636"/>
        <v>3</v>
      </c>
      <c r="O8077" s="5">
        <f t="shared" si="637"/>
        <v>45.849999999999994</v>
      </c>
    </row>
    <row r="8078" spans="1:15" x14ac:dyDescent="0.25">
      <c r="A8078">
        <v>8171</v>
      </c>
      <c r="B8078">
        <v>3587</v>
      </c>
      <c r="C8078">
        <f>IF(COUNTIF($B$2:B8078,B8078)=1,1,0)</f>
        <v>0</v>
      </c>
      <c r="D8078" s="1">
        <v>44987</v>
      </c>
      <c r="E8078" s="2">
        <v>0.5272337962962963</v>
      </c>
      <c r="F8078">
        <v>112</v>
      </c>
      <c r="G8078" t="str">
        <f>IFERROR(INDEX(menu_items!$B:$B,MATCH(F8078,menu_items!$A:$A,0)),"Unknown value")</f>
        <v>Salmon Roll</v>
      </c>
      <c r="H8078" t="str">
        <f>IFERROR(INDEX(menu_items!$C:$C,MATCH(F8078,menu_items!$A:$A,0)),"Unknown value")</f>
        <v>Asian</v>
      </c>
      <c r="I8078" s="5">
        <f>IFERROR(INDEX(menu_items!$D:$D,MATCH(F8078,menu_items!$A:$A,0)),0)</f>
        <v>14.95</v>
      </c>
      <c r="J8078" t="str">
        <f t="shared" si="633"/>
        <v>Thu</v>
      </c>
      <c r="K8078">
        <f t="shared" si="634"/>
        <v>2</v>
      </c>
      <c r="L8078" t="str">
        <f t="shared" si="635"/>
        <v>Mar</v>
      </c>
      <c r="M8078">
        <v>12</v>
      </c>
      <c r="N8078">
        <f t="shared" si="636"/>
        <v>3</v>
      </c>
      <c r="O8078" s="5">
        <f t="shared" si="637"/>
        <v>45.849999999999994</v>
      </c>
    </row>
    <row r="8079" spans="1:15" x14ac:dyDescent="0.25">
      <c r="A8079">
        <v>8172</v>
      </c>
      <c r="B8079">
        <v>3587</v>
      </c>
      <c r="C8079">
        <f>IF(COUNTIF($B$2:B8079,B8079)=1,1,0)</f>
        <v>0</v>
      </c>
      <c r="D8079" s="1">
        <v>44987</v>
      </c>
      <c r="E8079" s="2">
        <v>0.5272337962962963</v>
      </c>
      <c r="F8079">
        <v>131</v>
      </c>
      <c r="G8079" t="str">
        <f>IFERROR(INDEX(menu_items!$B:$B,MATCH(F8079,menu_items!$A:$A,0)),"Unknown value")</f>
        <v>Chicken Parmesan</v>
      </c>
      <c r="H8079" t="str">
        <f>IFERROR(INDEX(menu_items!$C:$C,MATCH(F8079,menu_items!$A:$A,0)),"Unknown value")</f>
        <v>Italian</v>
      </c>
      <c r="I8079" s="5">
        <f>IFERROR(INDEX(menu_items!$D:$D,MATCH(F8079,menu_items!$A:$A,0)),0)</f>
        <v>17.95</v>
      </c>
      <c r="J8079" t="str">
        <f t="shared" si="633"/>
        <v>Thu</v>
      </c>
      <c r="K8079">
        <f t="shared" si="634"/>
        <v>2</v>
      </c>
      <c r="L8079" t="str">
        <f t="shared" si="635"/>
        <v>Mar</v>
      </c>
      <c r="M8079">
        <v>12</v>
      </c>
      <c r="N8079">
        <f t="shared" si="636"/>
        <v>3</v>
      </c>
      <c r="O8079" s="5">
        <f t="shared" si="637"/>
        <v>45.849999999999994</v>
      </c>
    </row>
    <row r="8080" spans="1:15" x14ac:dyDescent="0.25">
      <c r="A8080">
        <v>8173</v>
      </c>
      <c r="B8080">
        <v>3588</v>
      </c>
      <c r="C8080">
        <f>IF(COUNTIF($B$2:B8080,B8080)=1,1,0)</f>
        <v>1</v>
      </c>
      <c r="D8080" s="1">
        <v>44987</v>
      </c>
      <c r="E8080" s="2">
        <v>0.52976851851851847</v>
      </c>
      <c r="F8080">
        <v>118</v>
      </c>
      <c r="G8080" t="str">
        <f>IFERROR(INDEX(menu_items!$B:$B,MATCH(F8080,menu_items!$A:$A,0)),"Unknown value")</f>
        <v>Steak Burrito</v>
      </c>
      <c r="H8080" t="str">
        <f>IFERROR(INDEX(menu_items!$C:$C,MATCH(F8080,menu_items!$A:$A,0)),"Unknown value")</f>
        <v>Mexican</v>
      </c>
      <c r="I8080" s="5">
        <f>IFERROR(INDEX(menu_items!$D:$D,MATCH(F8080,menu_items!$A:$A,0)),0)</f>
        <v>14.95</v>
      </c>
      <c r="J8080" t="str">
        <f t="shared" si="633"/>
        <v>Thu</v>
      </c>
      <c r="K8080">
        <f t="shared" si="634"/>
        <v>2</v>
      </c>
      <c r="L8080" t="str">
        <f t="shared" si="635"/>
        <v>Mar</v>
      </c>
      <c r="M8080">
        <v>12</v>
      </c>
      <c r="N8080">
        <f t="shared" si="636"/>
        <v>1</v>
      </c>
      <c r="O8080" s="5">
        <f t="shared" si="637"/>
        <v>14.95</v>
      </c>
    </row>
    <row r="8081" spans="1:15" x14ac:dyDescent="0.25">
      <c r="A8081">
        <v>8174</v>
      </c>
      <c r="B8081">
        <v>3589</v>
      </c>
      <c r="C8081">
        <f>IF(COUNTIF($B$2:B8081,B8081)=1,1,0)</f>
        <v>1</v>
      </c>
      <c r="D8081" s="1">
        <v>44987</v>
      </c>
      <c r="E8081" s="2">
        <v>0.53251157407407412</v>
      </c>
      <c r="F8081">
        <v>101</v>
      </c>
      <c r="G8081" t="str">
        <f>IFERROR(INDEX(menu_items!$B:$B,MATCH(F8081,menu_items!$A:$A,0)),"Unknown value")</f>
        <v>Hamburger</v>
      </c>
      <c r="H8081" t="str">
        <f>IFERROR(INDEX(menu_items!$C:$C,MATCH(F8081,menu_items!$A:$A,0)),"Unknown value")</f>
        <v>American</v>
      </c>
      <c r="I8081" s="5">
        <f>IFERROR(INDEX(menu_items!$D:$D,MATCH(F8081,menu_items!$A:$A,0)),0)</f>
        <v>12.95</v>
      </c>
      <c r="J8081" t="str">
        <f t="shared" si="633"/>
        <v>Thu</v>
      </c>
      <c r="K8081">
        <f t="shared" si="634"/>
        <v>2</v>
      </c>
      <c r="L8081" t="str">
        <f t="shared" si="635"/>
        <v>Mar</v>
      </c>
      <c r="M8081">
        <v>12</v>
      </c>
      <c r="N8081">
        <f t="shared" si="636"/>
        <v>8</v>
      </c>
      <c r="O8081" s="5">
        <f t="shared" si="637"/>
        <v>116.7</v>
      </c>
    </row>
    <row r="8082" spans="1:15" x14ac:dyDescent="0.25">
      <c r="A8082">
        <v>8175</v>
      </c>
      <c r="B8082">
        <v>3589</v>
      </c>
      <c r="C8082">
        <f>IF(COUNTIF($B$2:B8082,B8082)=1,1,0)</f>
        <v>0</v>
      </c>
      <c r="D8082" s="1">
        <v>44987</v>
      </c>
      <c r="E8082" s="2">
        <v>0.53251157407407412</v>
      </c>
      <c r="F8082">
        <v>102</v>
      </c>
      <c r="G8082" t="str">
        <f>IFERROR(INDEX(menu_items!$B:$B,MATCH(F8082,menu_items!$A:$A,0)),"Unknown value")</f>
        <v>Cheeseburger</v>
      </c>
      <c r="H8082" t="str">
        <f>IFERROR(INDEX(menu_items!$C:$C,MATCH(F8082,menu_items!$A:$A,0)),"Unknown value")</f>
        <v>American</v>
      </c>
      <c r="I8082" s="5">
        <f>IFERROR(INDEX(menu_items!$D:$D,MATCH(F8082,menu_items!$A:$A,0)),0)</f>
        <v>13.95</v>
      </c>
      <c r="J8082" t="str">
        <f t="shared" si="633"/>
        <v>Thu</v>
      </c>
      <c r="K8082">
        <f t="shared" si="634"/>
        <v>2</v>
      </c>
      <c r="L8082" t="str">
        <f t="shared" si="635"/>
        <v>Mar</v>
      </c>
      <c r="M8082">
        <v>12</v>
      </c>
      <c r="N8082">
        <f t="shared" si="636"/>
        <v>8</v>
      </c>
      <c r="O8082" s="5">
        <f t="shared" si="637"/>
        <v>116.7</v>
      </c>
    </row>
    <row r="8083" spans="1:15" x14ac:dyDescent="0.25">
      <c r="A8083">
        <v>8176</v>
      </c>
      <c r="B8083">
        <v>3589</v>
      </c>
      <c r="C8083">
        <f>IF(COUNTIF($B$2:B8083,B8083)=1,1,0)</f>
        <v>0</v>
      </c>
      <c r="D8083" s="1">
        <v>44987</v>
      </c>
      <c r="E8083" s="2">
        <v>0.53251157407407412</v>
      </c>
      <c r="F8083">
        <v>104</v>
      </c>
      <c r="G8083" t="str">
        <f>IFERROR(INDEX(menu_items!$B:$B,MATCH(F8083,menu_items!$A:$A,0)),"Unknown value")</f>
        <v>Veggie Burger</v>
      </c>
      <c r="H8083" t="str">
        <f>IFERROR(INDEX(menu_items!$C:$C,MATCH(F8083,menu_items!$A:$A,0)),"Unknown value")</f>
        <v>American</v>
      </c>
      <c r="I8083" s="5">
        <f>IFERROR(INDEX(menu_items!$D:$D,MATCH(F8083,menu_items!$A:$A,0)),0)</f>
        <v>10.5</v>
      </c>
      <c r="J8083" t="str">
        <f t="shared" si="633"/>
        <v>Thu</v>
      </c>
      <c r="K8083">
        <f t="shared" si="634"/>
        <v>2</v>
      </c>
      <c r="L8083" t="str">
        <f t="shared" si="635"/>
        <v>Mar</v>
      </c>
      <c r="M8083">
        <v>12</v>
      </c>
      <c r="N8083">
        <f t="shared" si="636"/>
        <v>8</v>
      </c>
      <c r="O8083" s="5">
        <f t="shared" si="637"/>
        <v>116.7</v>
      </c>
    </row>
    <row r="8084" spans="1:15" x14ac:dyDescent="0.25">
      <c r="A8084">
        <v>8177</v>
      </c>
      <c r="B8084">
        <v>3589</v>
      </c>
      <c r="C8084">
        <f>IF(COUNTIF($B$2:B8084,B8084)=1,1,0)</f>
        <v>0</v>
      </c>
      <c r="D8084" s="1">
        <v>44987</v>
      </c>
      <c r="E8084" s="2">
        <v>0.53251157407407412</v>
      </c>
      <c r="F8084">
        <v>109</v>
      </c>
      <c r="G8084" t="str">
        <f>IFERROR(INDEX(menu_items!$B:$B,MATCH(F8084,menu_items!$A:$A,0)),"Unknown value")</f>
        <v>Korean Beef Bowl</v>
      </c>
      <c r="H8084" t="str">
        <f>IFERROR(INDEX(menu_items!$C:$C,MATCH(F8084,menu_items!$A:$A,0)),"Unknown value")</f>
        <v>Asian</v>
      </c>
      <c r="I8084" s="5">
        <f>IFERROR(INDEX(menu_items!$D:$D,MATCH(F8084,menu_items!$A:$A,0)),0)</f>
        <v>17.95</v>
      </c>
      <c r="J8084" t="str">
        <f t="shared" si="633"/>
        <v>Thu</v>
      </c>
      <c r="K8084">
        <f t="shared" si="634"/>
        <v>2</v>
      </c>
      <c r="L8084" t="str">
        <f t="shared" si="635"/>
        <v>Mar</v>
      </c>
      <c r="M8084">
        <v>12</v>
      </c>
      <c r="N8084">
        <f t="shared" si="636"/>
        <v>8</v>
      </c>
      <c r="O8084" s="5">
        <f t="shared" si="637"/>
        <v>116.7</v>
      </c>
    </row>
    <row r="8085" spans="1:15" x14ac:dyDescent="0.25">
      <c r="A8085">
        <v>8178</v>
      </c>
      <c r="B8085">
        <v>3589</v>
      </c>
      <c r="C8085">
        <f>IF(COUNTIF($B$2:B8085,B8085)=1,1,0)</f>
        <v>0</v>
      </c>
      <c r="D8085" s="1">
        <v>44987</v>
      </c>
      <c r="E8085" s="2">
        <v>0.53251157407407412</v>
      </c>
      <c r="F8085">
        <v>128</v>
      </c>
      <c r="G8085" t="str">
        <f>IFERROR(INDEX(menu_items!$B:$B,MATCH(F8085,menu_items!$A:$A,0)),"Unknown value")</f>
        <v>Cheese Lasagna</v>
      </c>
      <c r="H8085" t="str">
        <f>IFERROR(INDEX(menu_items!$C:$C,MATCH(F8085,menu_items!$A:$A,0)),"Unknown value")</f>
        <v>Italian</v>
      </c>
      <c r="I8085" s="5">
        <f>IFERROR(INDEX(menu_items!$D:$D,MATCH(F8085,menu_items!$A:$A,0)),0)</f>
        <v>15.5</v>
      </c>
      <c r="J8085" t="str">
        <f t="shared" si="633"/>
        <v>Thu</v>
      </c>
      <c r="K8085">
        <f t="shared" si="634"/>
        <v>2</v>
      </c>
      <c r="L8085" t="str">
        <f t="shared" si="635"/>
        <v>Mar</v>
      </c>
      <c r="M8085">
        <v>12</v>
      </c>
      <c r="N8085">
        <f t="shared" si="636"/>
        <v>8</v>
      </c>
      <c r="O8085" s="5">
        <f t="shared" si="637"/>
        <v>116.7</v>
      </c>
    </row>
    <row r="8086" spans="1:15" x14ac:dyDescent="0.25">
      <c r="A8086">
        <v>8179</v>
      </c>
      <c r="B8086">
        <v>3589</v>
      </c>
      <c r="C8086">
        <f>IF(COUNTIF($B$2:B8086,B8086)=1,1,0)</f>
        <v>0</v>
      </c>
      <c r="D8086" s="1">
        <v>44987</v>
      </c>
      <c r="E8086" s="2">
        <v>0.53251157407407412</v>
      </c>
      <c r="F8086">
        <v>111</v>
      </c>
      <c r="G8086" t="str">
        <f>IFERROR(INDEX(menu_items!$B:$B,MATCH(F8086,menu_items!$A:$A,0)),"Unknown value")</f>
        <v>California Roll</v>
      </c>
      <c r="H8086" t="str">
        <f>IFERROR(INDEX(menu_items!$C:$C,MATCH(F8086,menu_items!$A:$A,0)),"Unknown value")</f>
        <v>Asian</v>
      </c>
      <c r="I8086" s="5">
        <f>IFERROR(INDEX(menu_items!$D:$D,MATCH(F8086,menu_items!$A:$A,0)),0)</f>
        <v>11.95</v>
      </c>
      <c r="J8086" t="str">
        <f t="shared" si="633"/>
        <v>Thu</v>
      </c>
      <c r="K8086">
        <f t="shared" si="634"/>
        <v>2</v>
      </c>
      <c r="L8086" t="str">
        <f t="shared" si="635"/>
        <v>Mar</v>
      </c>
      <c r="M8086">
        <v>12</v>
      </c>
      <c r="N8086">
        <f t="shared" si="636"/>
        <v>8</v>
      </c>
      <c r="O8086" s="5">
        <f t="shared" si="637"/>
        <v>116.7</v>
      </c>
    </row>
    <row r="8087" spans="1:15" x14ac:dyDescent="0.25">
      <c r="A8087">
        <v>8181</v>
      </c>
      <c r="B8087">
        <v>3589</v>
      </c>
      <c r="C8087">
        <f>IF(COUNTIF($B$2:B8087,B8087)=1,1,0)</f>
        <v>0</v>
      </c>
      <c r="D8087" s="1">
        <v>44987</v>
      </c>
      <c r="E8087" s="2">
        <v>0.53251157407407412</v>
      </c>
      <c r="F8087">
        <v>132</v>
      </c>
      <c r="G8087" t="str">
        <f>IFERROR(INDEX(menu_items!$B:$B,MATCH(F8087,menu_items!$A:$A,0)),"Unknown value")</f>
        <v>Eggplant Parmesan</v>
      </c>
      <c r="H8087" t="str">
        <f>IFERROR(INDEX(menu_items!$C:$C,MATCH(F8087,menu_items!$A:$A,0)),"Unknown value")</f>
        <v>Italian</v>
      </c>
      <c r="I8087" s="5">
        <f>IFERROR(INDEX(menu_items!$D:$D,MATCH(F8087,menu_items!$A:$A,0)),0)</f>
        <v>16.95</v>
      </c>
      <c r="J8087" t="str">
        <f t="shared" si="633"/>
        <v>Thu</v>
      </c>
      <c r="K8087">
        <f t="shared" si="634"/>
        <v>2</v>
      </c>
      <c r="L8087" t="str">
        <f t="shared" si="635"/>
        <v>Mar</v>
      </c>
      <c r="M8087">
        <v>12</v>
      </c>
      <c r="N8087">
        <f t="shared" si="636"/>
        <v>8</v>
      </c>
      <c r="O8087" s="5">
        <f t="shared" si="637"/>
        <v>116.7</v>
      </c>
    </row>
    <row r="8088" spans="1:15" x14ac:dyDescent="0.25">
      <c r="A8088">
        <v>8182</v>
      </c>
      <c r="B8088">
        <v>3589</v>
      </c>
      <c r="C8088">
        <f>IF(COUNTIF($B$2:B8088,B8088)=1,1,0)</f>
        <v>0</v>
      </c>
      <c r="D8088" s="1">
        <v>44987</v>
      </c>
      <c r="E8088" s="2">
        <v>0.53251157407407412</v>
      </c>
      <c r="F8088">
        <v>132</v>
      </c>
      <c r="G8088" t="str">
        <f>IFERROR(INDEX(menu_items!$B:$B,MATCH(F8088,menu_items!$A:$A,0)),"Unknown value")</f>
        <v>Eggplant Parmesan</v>
      </c>
      <c r="H8088" t="str">
        <f>IFERROR(INDEX(menu_items!$C:$C,MATCH(F8088,menu_items!$A:$A,0)),"Unknown value")</f>
        <v>Italian</v>
      </c>
      <c r="I8088" s="5">
        <f>IFERROR(INDEX(menu_items!$D:$D,MATCH(F8088,menu_items!$A:$A,0)),0)</f>
        <v>16.95</v>
      </c>
      <c r="J8088" t="str">
        <f t="shared" si="633"/>
        <v>Thu</v>
      </c>
      <c r="K8088">
        <f t="shared" si="634"/>
        <v>2</v>
      </c>
      <c r="L8088" t="str">
        <f t="shared" si="635"/>
        <v>Mar</v>
      </c>
      <c r="M8088">
        <v>12</v>
      </c>
      <c r="N8088">
        <f t="shared" si="636"/>
        <v>8</v>
      </c>
      <c r="O8088" s="5">
        <f t="shared" si="637"/>
        <v>116.7</v>
      </c>
    </row>
    <row r="8089" spans="1:15" x14ac:dyDescent="0.25">
      <c r="A8089">
        <v>8183</v>
      </c>
      <c r="B8089">
        <v>3590</v>
      </c>
      <c r="C8089">
        <f>IF(COUNTIF($B$2:B8089,B8089)=1,1,0)</f>
        <v>1</v>
      </c>
      <c r="D8089" s="1">
        <v>44987</v>
      </c>
      <c r="E8089" s="2">
        <v>0.53478009259259263</v>
      </c>
      <c r="F8089">
        <v>109</v>
      </c>
      <c r="G8089" t="str">
        <f>IFERROR(INDEX(menu_items!$B:$B,MATCH(F8089,menu_items!$A:$A,0)),"Unknown value")</f>
        <v>Korean Beef Bowl</v>
      </c>
      <c r="H8089" t="str">
        <f>IFERROR(INDEX(menu_items!$C:$C,MATCH(F8089,menu_items!$A:$A,0)),"Unknown value")</f>
        <v>Asian</v>
      </c>
      <c r="I8089" s="5">
        <f>IFERROR(INDEX(menu_items!$D:$D,MATCH(F8089,menu_items!$A:$A,0)),0)</f>
        <v>17.95</v>
      </c>
      <c r="J8089" t="str">
        <f t="shared" si="633"/>
        <v>Thu</v>
      </c>
      <c r="K8089">
        <f t="shared" si="634"/>
        <v>2</v>
      </c>
      <c r="L8089" t="str">
        <f t="shared" si="635"/>
        <v>Mar</v>
      </c>
      <c r="M8089">
        <v>12</v>
      </c>
      <c r="N8089">
        <f t="shared" si="636"/>
        <v>4</v>
      </c>
      <c r="O8089" s="5">
        <f t="shared" si="637"/>
        <v>49.9</v>
      </c>
    </row>
    <row r="8090" spans="1:15" x14ac:dyDescent="0.25">
      <c r="A8090">
        <v>8184</v>
      </c>
      <c r="B8090">
        <v>3590</v>
      </c>
      <c r="C8090">
        <f>IF(COUNTIF($B$2:B8090,B8090)=1,1,0)</f>
        <v>0</v>
      </c>
      <c r="D8090" s="1">
        <v>44987</v>
      </c>
      <c r="E8090" s="2">
        <v>0.53478009259259263</v>
      </c>
      <c r="F8090">
        <v>127</v>
      </c>
      <c r="G8090" t="str">
        <f>IFERROR(INDEX(menu_items!$B:$B,MATCH(F8090,menu_items!$A:$A,0)),"Unknown value")</f>
        <v>Meat Lasagna</v>
      </c>
      <c r="H8090" t="str">
        <f>IFERROR(INDEX(menu_items!$C:$C,MATCH(F8090,menu_items!$A:$A,0)),"Unknown value")</f>
        <v>Italian</v>
      </c>
      <c r="I8090" s="5">
        <f>IFERROR(INDEX(menu_items!$D:$D,MATCH(F8090,menu_items!$A:$A,0)),0)</f>
        <v>17.95</v>
      </c>
      <c r="J8090" t="str">
        <f t="shared" si="633"/>
        <v>Thu</v>
      </c>
      <c r="K8090">
        <f t="shared" si="634"/>
        <v>2</v>
      </c>
      <c r="L8090" t="str">
        <f t="shared" si="635"/>
        <v>Mar</v>
      </c>
      <c r="M8090">
        <v>12</v>
      </c>
      <c r="N8090">
        <f t="shared" si="636"/>
        <v>4</v>
      </c>
      <c r="O8090" s="5">
        <f t="shared" si="637"/>
        <v>49.9</v>
      </c>
    </row>
    <row r="8091" spans="1:15" x14ac:dyDescent="0.25">
      <c r="A8091">
        <v>8185</v>
      </c>
      <c r="B8091">
        <v>3590</v>
      </c>
      <c r="C8091">
        <f>IF(COUNTIF($B$2:B8091,B8091)=1,1,0)</f>
        <v>0</v>
      </c>
      <c r="D8091" s="1">
        <v>44987</v>
      </c>
      <c r="E8091" s="2">
        <v>0.53478009259259263</v>
      </c>
      <c r="F8091">
        <v>122</v>
      </c>
      <c r="G8091" t="str">
        <f>IFERROR(INDEX(menu_items!$B:$B,MATCH(F8091,menu_items!$A:$A,0)),"Unknown value")</f>
        <v>Chips &amp; Salsa</v>
      </c>
      <c r="H8091" t="str">
        <f>IFERROR(INDEX(menu_items!$C:$C,MATCH(F8091,menu_items!$A:$A,0)),"Unknown value")</f>
        <v>Mexican</v>
      </c>
      <c r="I8091" s="5">
        <f>IFERROR(INDEX(menu_items!$D:$D,MATCH(F8091,menu_items!$A:$A,0)),0)</f>
        <v>7</v>
      </c>
      <c r="J8091" t="str">
        <f t="shared" si="633"/>
        <v>Thu</v>
      </c>
      <c r="K8091">
        <f t="shared" si="634"/>
        <v>2</v>
      </c>
      <c r="L8091" t="str">
        <f t="shared" si="635"/>
        <v>Mar</v>
      </c>
      <c r="M8091">
        <v>12</v>
      </c>
      <c r="N8091">
        <f t="shared" si="636"/>
        <v>4</v>
      </c>
      <c r="O8091" s="5">
        <f t="shared" si="637"/>
        <v>49.9</v>
      </c>
    </row>
    <row r="8092" spans="1:15" x14ac:dyDescent="0.25">
      <c r="A8092">
        <v>8186</v>
      </c>
      <c r="B8092">
        <v>3590</v>
      </c>
      <c r="C8092">
        <f>IF(COUNTIF($B$2:B8092,B8092)=1,1,0)</f>
        <v>0</v>
      </c>
      <c r="D8092" s="1">
        <v>44987</v>
      </c>
      <c r="E8092" s="2">
        <v>0.53478009259259263</v>
      </c>
      <c r="F8092">
        <v>122</v>
      </c>
      <c r="G8092" t="str">
        <f>IFERROR(INDEX(menu_items!$B:$B,MATCH(F8092,menu_items!$A:$A,0)),"Unknown value")</f>
        <v>Chips &amp; Salsa</v>
      </c>
      <c r="H8092" t="str">
        <f>IFERROR(INDEX(menu_items!$C:$C,MATCH(F8092,menu_items!$A:$A,0)),"Unknown value")</f>
        <v>Mexican</v>
      </c>
      <c r="I8092" s="5">
        <f>IFERROR(INDEX(menu_items!$D:$D,MATCH(F8092,menu_items!$A:$A,0)),0)</f>
        <v>7</v>
      </c>
      <c r="J8092" t="str">
        <f t="shared" si="633"/>
        <v>Thu</v>
      </c>
      <c r="K8092">
        <f t="shared" si="634"/>
        <v>2</v>
      </c>
      <c r="L8092" t="str">
        <f t="shared" si="635"/>
        <v>Mar</v>
      </c>
      <c r="M8092">
        <v>12</v>
      </c>
      <c r="N8092">
        <f t="shared" si="636"/>
        <v>4</v>
      </c>
      <c r="O8092" s="5">
        <f t="shared" si="637"/>
        <v>49.9</v>
      </c>
    </row>
    <row r="8093" spans="1:15" x14ac:dyDescent="0.25">
      <c r="A8093">
        <v>8187</v>
      </c>
      <c r="B8093">
        <v>3591</v>
      </c>
      <c r="C8093">
        <f>IF(COUNTIF($B$2:B8093,B8093)=1,1,0)</f>
        <v>1</v>
      </c>
      <c r="D8093" s="1">
        <v>44987</v>
      </c>
      <c r="E8093" s="2">
        <v>0.54678240740740736</v>
      </c>
      <c r="F8093">
        <v>117</v>
      </c>
      <c r="G8093" t="str">
        <f>IFERROR(INDEX(menu_items!$B:$B,MATCH(F8093,menu_items!$A:$A,0)),"Unknown value")</f>
        <v>Chicken Burrito</v>
      </c>
      <c r="H8093" t="str">
        <f>IFERROR(INDEX(menu_items!$C:$C,MATCH(F8093,menu_items!$A:$A,0)),"Unknown value")</f>
        <v>Mexican</v>
      </c>
      <c r="I8093" s="5">
        <f>IFERROR(INDEX(menu_items!$D:$D,MATCH(F8093,menu_items!$A:$A,0)),0)</f>
        <v>12.95</v>
      </c>
      <c r="J8093" t="str">
        <f t="shared" si="633"/>
        <v>Thu</v>
      </c>
      <c r="K8093">
        <f t="shared" si="634"/>
        <v>2</v>
      </c>
      <c r="L8093" t="str">
        <f t="shared" si="635"/>
        <v>Mar</v>
      </c>
      <c r="M8093">
        <v>13</v>
      </c>
      <c r="N8093">
        <f t="shared" si="636"/>
        <v>1</v>
      </c>
      <c r="O8093" s="5">
        <f t="shared" si="637"/>
        <v>12.95</v>
      </c>
    </row>
    <row r="8094" spans="1:15" x14ac:dyDescent="0.25">
      <c r="A8094">
        <v>8188</v>
      </c>
      <c r="B8094">
        <v>3592</v>
      </c>
      <c r="C8094">
        <f>IF(COUNTIF($B$2:B8094,B8094)=1,1,0)</f>
        <v>1</v>
      </c>
      <c r="D8094" s="1">
        <v>44987</v>
      </c>
      <c r="E8094" s="2">
        <v>0.54988425925925921</v>
      </c>
      <c r="F8094">
        <v>121</v>
      </c>
      <c r="G8094" t="str">
        <f>IFERROR(INDEX(menu_items!$B:$B,MATCH(F8094,menu_items!$A:$A,0)),"Unknown value")</f>
        <v>Cheese Quesadillas</v>
      </c>
      <c r="H8094" t="str">
        <f>IFERROR(INDEX(menu_items!$C:$C,MATCH(F8094,menu_items!$A:$A,0)),"Unknown value")</f>
        <v>Mexican</v>
      </c>
      <c r="I8094" s="5">
        <f>IFERROR(INDEX(menu_items!$D:$D,MATCH(F8094,menu_items!$A:$A,0)),0)</f>
        <v>10.5</v>
      </c>
      <c r="J8094" t="str">
        <f t="shared" si="633"/>
        <v>Thu</v>
      </c>
      <c r="K8094">
        <f t="shared" si="634"/>
        <v>2</v>
      </c>
      <c r="L8094" t="str">
        <f t="shared" si="635"/>
        <v>Mar</v>
      </c>
      <c r="M8094">
        <v>13</v>
      </c>
      <c r="N8094">
        <f t="shared" si="636"/>
        <v>1</v>
      </c>
      <c r="O8094" s="5">
        <f t="shared" si="637"/>
        <v>10.5</v>
      </c>
    </row>
    <row r="8095" spans="1:15" x14ac:dyDescent="0.25">
      <c r="A8095">
        <v>8189</v>
      </c>
      <c r="B8095">
        <v>3593</v>
      </c>
      <c r="C8095">
        <f>IF(COUNTIF($B$2:B8095,B8095)=1,1,0)</f>
        <v>1</v>
      </c>
      <c r="D8095" s="1">
        <v>44987</v>
      </c>
      <c r="E8095" s="2">
        <v>0.55240740740740746</v>
      </c>
      <c r="F8095">
        <v>102</v>
      </c>
      <c r="G8095" t="str">
        <f>IFERROR(INDEX(menu_items!$B:$B,MATCH(F8095,menu_items!$A:$A,0)),"Unknown value")</f>
        <v>Cheeseburger</v>
      </c>
      <c r="H8095" t="str">
        <f>IFERROR(INDEX(menu_items!$C:$C,MATCH(F8095,menu_items!$A:$A,0)),"Unknown value")</f>
        <v>American</v>
      </c>
      <c r="I8095" s="5">
        <f>IFERROR(INDEX(menu_items!$D:$D,MATCH(F8095,menu_items!$A:$A,0)),0)</f>
        <v>13.95</v>
      </c>
      <c r="J8095" t="str">
        <f t="shared" si="633"/>
        <v>Thu</v>
      </c>
      <c r="K8095">
        <f t="shared" si="634"/>
        <v>2</v>
      </c>
      <c r="L8095" t="str">
        <f t="shared" si="635"/>
        <v>Mar</v>
      </c>
      <c r="M8095">
        <v>13</v>
      </c>
      <c r="N8095">
        <f t="shared" si="636"/>
        <v>4</v>
      </c>
      <c r="O8095" s="5">
        <f t="shared" si="637"/>
        <v>42.45</v>
      </c>
    </row>
    <row r="8096" spans="1:15" x14ac:dyDescent="0.25">
      <c r="A8096">
        <v>8190</v>
      </c>
      <c r="B8096">
        <v>3593</v>
      </c>
      <c r="C8096">
        <f>IF(COUNTIF($B$2:B8096,B8096)=1,1,0)</f>
        <v>0</v>
      </c>
      <c r="D8096" s="1">
        <v>44987</v>
      </c>
      <c r="E8096" s="2">
        <v>0.55240740740740746</v>
      </c>
      <c r="F8096">
        <v>126</v>
      </c>
      <c r="G8096" t="str">
        <f>IFERROR(INDEX(menu_items!$B:$B,MATCH(F8096,menu_items!$A:$A,0)),"Unknown value")</f>
        <v>Fettuccine Alfredo</v>
      </c>
      <c r="H8096" t="str">
        <f>IFERROR(INDEX(menu_items!$C:$C,MATCH(F8096,menu_items!$A:$A,0)),"Unknown value")</f>
        <v>Italian</v>
      </c>
      <c r="I8096" s="5">
        <f>IFERROR(INDEX(menu_items!$D:$D,MATCH(F8096,menu_items!$A:$A,0)),0)</f>
        <v>14.5</v>
      </c>
      <c r="J8096" t="str">
        <f t="shared" si="633"/>
        <v>Thu</v>
      </c>
      <c r="K8096">
        <f t="shared" si="634"/>
        <v>2</v>
      </c>
      <c r="L8096" t="str">
        <f t="shared" si="635"/>
        <v>Mar</v>
      </c>
      <c r="M8096">
        <v>13</v>
      </c>
      <c r="N8096">
        <f t="shared" si="636"/>
        <v>4</v>
      </c>
      <c r="O8096" s="5">
        <f t="shared" si="637"/>
        <v>42.45</v>
      </c>
    </row>
    <row r="8097" spans="1:15" x14ac:dyDescent="0.25">
      <c r="A8097">
        <v>8191</v>
      </c>
      <c r="B8097">
        <v>3593</v>
      </c>
      <c r="C8097">
        <f>IF(COUNTIF($B$2:B8097,B8097)=1,1,0)</f>
        <v>0</v>
      </c>
      <c r="D8097" s="1">
        <v>44987</v>
      </c>
      <c r="E8097" s="2">
        <v>0.55240740740740746</v>
      </c>
      <c r="F8097">
        <v>105</v>
      </c>
      <c r="G8097" t="str">
        <f>IFERROR(INDEX(menu_items!$B:$B,MATCH(F8097,menu_items!$A:$A,0)),"Unknown value")</f>
        <v>Mac &amp; Cheese</v>
      </c>
      <c r="H8097" t="str">
        <f>IFERROR(INDEX(menu_items!$C:$C,MATCH(F8097,menu_items!$A:$A,0)),"Unknown value")</f>
        <v>American</v>
      </c>
      <c r="I8097" s="5">
        <f>IFERROR(INDEX(menu_items!$D:$D,MATCH(F8097,menu_items!$A:$A,0)),0)</f>
        <v>7</v>
      </c>
      <c r="J8097" t="str">
        <f t="shared" si="633"/>
        <v>Thu</v>
      </c>
      <c r="K8097">
        <f t="shared" si="634"/>
        <v>2</v>
      </c>
      <c r="L8097" t="str">
        <f t="shared" si="635"/>
        <v>Mar</v>
      </c>
      <c r="M8097">
        <v>13</v>
      </c>
      <c r="N8097">
        <f t="shared" si="636"/>
        <v>4</v>
      </c>
      <c r="O8097" s="5">
        <f t="shared" si="637"/>
        <v>42.45</v>
      </c>
    </row>
    <row r="8098" spans="1:15" x14ac:dyDescent="0.25">
      <c r="A8098">
        <v>8192</v>
      </c>
      <c r="B8098">
        <v>3593</v>
      </c>
      <c r="C8098">
        <f>IF(COUNTIF($B$2:B8098,B8098)=1,1,0)</f>
        <v>0</v>
      </c>
      <c r="D8098" s="1">
        <v>44987</v>
      </c>
      <c r="E8098" s="2">
        <v>0.55240740740740746</v>
      </c>
      <c r="F8098">
        <v>122</v>
      </c>
      <c r="G8098" t="str">
        <f>IFERROR(INDEX(menu_items!$B:$B,MATCH(F8098,menu_items!$A:$A,0)),"Unknown value")</f>
        <v>Chips &amp; Salsa</v>
      </c>
      <c r="H8098" t="str">
        <f>IFERROR(INDEX(menu_items!$C:$C,MATCH(F8098,menu_items!$A:$A,0)),"Unknown value")</f>
        <v>Mexican</v>
      </c>
      <c r="I8098" s="5">
        <f>IFERROR(INDEX(menu_items!$D:$D,MATCH(F8098,menu_items!$A:$A,0)),0)</f>
        <v>7</v>
      </c>
      <c r="J8098" t="str">
        <f t="shared" si="633"/>
        <v>Thu</v>
      </c>
      <c r="K8098">
        <f t="shared" si="634"/>
        <v>2</v>
      </c>
      <c r="L8098" t="str">
        <f t="shared" si="635"/>
        <v>Mar</v>
      </c>
      <c r="M8098">
        <v>13</v>
      </c>
      <c r="N8098">
        <f t="shared" si="636"/>
        <v>4</v>
      </c>
      <c r="O8098" s="5">
        <f t="shared" si="637"/>
        <v>42.45</v>
      </c>
    </row>
    <row r="8099" spans="1:15" x14ac:dyDescent="0.25">
      <c r="A8099">
        <v>8193</v>
      </c>
      <c r="B8099">
        <v>3594</v>
      </c>
      <c r="C8099">
        <f>IF(COUNTIF($B$2:B8099,B8099)=1,1,0)</f>
        <v>1</v>
      </c>
      <c r="D8099" s="1">
        <v>44987</v>
      </c>
      <c r="E8099" s="2">
        <v>0.55756944444444445</v>
      </c>
      <c r="F8099">
        <v>112</v>
      </c>
      <c r="G8099" t="str">
        <f>IFERROR(INDEX(menu_items!$B:$B,MATCH(F8099,menu_items!$A:$A,0)),"Unknown value")</f>
        <v>Salmon Roll</v>
      </c>
      <c r="H8099" t="str">
        <f>IFERROR(INDEX(menu_items!$C:$C,MATCH(F8099,menu_items!$A:$A,0)),"Unknown value")</f>
        <v>Asian</v>
      </c>
      <c r="I8099" s="5">
        <f>IFERROR(INDEX(menu_items!$D:$D,MATCH(F8099,menu_items!$A:$A,0)),0)</f>
        <v>14.95</v>
      </c>
      <c r="J8099" t="str">
        <f t="shared" ref="J8099:J8160" si="638">TEXT(D8099,"ddd")</f>
        <v>Thu</v>
      </c>
      <c r="K8099">
        <f t="shared" ref="K8099:K8160" si="639">DAY(D8099)</f>
        <v>2</v>
      </c>
      <c r="L8099" t="str">
        <f t="shared" ref="L8099:L8160" si="640">TEXT(D8099,"mmm")</f>
        <v>Mar</v>
      </c>
      <c r="M8099">
        <v>13</v>
      </c>
      <c r="N8099">
        <f t="shared" si="636"/>
        <v>1</v>
      </c>
      <c r="O8099" s="5">
        <f t="shared" si="637"/>
        <v>14.95</v>
      </c>
    </row>
    <row r="8100" spans="1:15" x14ac:dyDescent="0.25">
      <c r="A8100">
        <v>8194</v>
      </c>
      <c r="B8100">
        <v>3595</v>
      </c>
      <c r="C8100">
        <f>IF(COUNTIF($B$2:B8100,B8100)=1,1,0)</f>
        <v>1</v>
      </c>
      <c r="D8100" s="1">
        <v>44987</v>
      </c>
      <c r="E8100" s="2">
        <v>0.56482638888888892</v>
      </c>
      <c r="F8100">
        <v>115</v>
      </c>
      <c r="G8100" t="str">
        <f>IFERROR(INDEX(menu_items!$B:$B,MATCH(F8100,menu_items!$A:$A,0)),"Unknown value")</f>
        <v>Chicken Tacos</v>
      </c>
      <c r="H8100" t="str">
        <f>IFERROR(INDEX(menu_items!$C:$C,MATCH(F8100,menu_items!$A:$A,0)),"Unknown value")</f>
        <v>Mexican</v>
      </c>
      <c r="I8100" s="5">
        <f>IFERROR(INDEX(menu_items!$D:$D,MATCH(F8100,menu_items!$A:$A,0)),0)</f>
        <v>11.95</v>
      </c>
      <c r="J8100" t="str">
        <f t="shared" si="638"/>
        <v>Thu</v>
      </c>
      <c r="K8100">
        <f t="shared" si="639"/>
        <v>2</v>
      </c>
      <c r="L8100" t="str">
        <f t="shared" si="640"/>
        <v>Mar</v>
      </c>
      <c r="M8100">
        <v>13</v>
      </c>
      <c r="N8100">
        <f t="shared" si="636"/>
        <v>2</v>
      </c>
      <c r="O8100" s="5">
        <f t="shared" si="637"/>
        <v>25.9</v>
      </c>
    </row>
    <row r="8101" spans="1:15" x14ac:dyDescent="0.25">
      <c r="A8101">
        <v>8195</v>
      </c>
      <c r="B8101">
        <v>3595</v>
      </c>
      <c r="C8101">
        <f>IF(COUNTIF($B$2:B8101,B8101)=1,1,0)</f>
        <v>0</v>
      </c>
      <c r="D8101" s="1">
        <v>44987</v>
      </c>
      <c r="E8101" s="2">
        <v>0.56482638888888892</v>
      </c>
      <c r="F8101">
        <v>102</v>
      </c>
      <c r="G8101" t="str">
        <f>IFERROR(INDEX(menu_items!$B:$B,MATCH(F8101,menu_items!$A:$A,0)),"Unknown value")</f>
        <v>Cheeseburger</v>
      </c>
      <c r="H8101" t="str">
        <f>IFERROR(INDEX(menu_items!$C:$C,MATCH(F8101,menu_items!$A:$A,0)),"Unknown value")</f>
        <v>American</v>
      </c>
      <c r="I8101" s="5">
        <f>IFERROR(INDEX(menu_items!$D:$D,MATCH(F8101,menu_items!$A:$A,0)),0)</f>
        <v>13.95</v>
      </c>
      <c r="J8101" t="str">
        <f t="shared" si="638"/>
        <v>Thu</v>
      </c>
      <c r="K8101">
        <f t="shared" si="639"/>
        <v>2</v>
      </c>
      <c r="L8101" t="str">
        <f t="shared" si="640"/>
        <v>Mar</v>
      </c>
      <c r="M8101">
        <v>13</v>
      </c>
      <c r="N8101">
        <f t="shared" si="636"/>
        <v>2</v>
      </c>
      <c r="O8101" s="5">
        <f t="shared" si="637"/>
        <v>25.9</v>
      </c>
    </row>
    <row r="8102" spans="1:15" x14ac:dyDescent="0.25">
      <c r="A8102">
        <v>8196</v>
      </c>
      <c r="B8102">
        <v>3596</v>
      </c>
      <c r="C8102">
        <f>IF(COUNTIF($B$2:B8102,B8102)=1,1,0)</f>
        <v>1</v>
      </c>
      <c r="D8102" s="1">
        <v>44987</v>
      </c>
      <c r="E8102" s="2">
        <v>0.56743055555555555</v>
      </c>
      <c r="F8102">
        <v>107</v>
      </c>
      <c r="G8102" t="str">
        <f>IFERROR(INDEX(menu_items!$B:$B,MATCH(F8102,menu_items!$A:$A,0)),"Unknown value")</f>
        <v>Orange Chicken</v>
      </c>
      <c r="H8102" t="str">
        <f>IFERROR(INDEX(menu_items!$C:$C,MATCH(F8102,menu_items!$A:$A,0)),"Unknown value")</f>
        <v>Asian</v>
      </c>
      <c r="I8102" s="5">
        <f>IFERROR(INDEX(menu_items!$D:$D,MATCH(F8102,menu_items!$A:$A,0)),0)</f>
        <v>16.5</v>
      </c>
      <c r="J8102" t="str">
        <f t="shared" si="638"/>
        <v>Thu</v>
      </c>
      <c r="K8102">
        <f t="shared" si="639"/>
        <v>2</v>
      </c>
      <c r="L8102" t="str">
        <f t="shared" si="640"/>
        <v>Mar</v>
      </c>
      <c r="M8102">
        <v>13</v>
      </c>
      <c r="N8102">
        <f t="shared" si="636"/>
        <v>1</v>
      </c>
      <c r="O8102" s="5">
        <f t="shared" si="637"/>
        <v>16.5</v>
      </c>
    </row>
    <row r="8103" spans="1:15" x14ac:dyDescent="0.25">
      <c r="A8103">
        <v>8197</v>
      </c>
      <c r="B8103">
        <v>3597</v>
      </c>
      <c r="C8103">
        <f>IF(COUNTIF($B$2:B8103,B8103)=1,1,0)</f>
        <v>1</v>
      </c>
      <c r="D8103" s="1">
        <v>44987</v>
      </c>
      <c r="E8103" s="2">
        <v>0.57160879629629635</v>
      </c>
      <c r="F8103">
        <v>131</v>
      </c>
      <c r="G8103" t="str">
        <f>IFERROR(INDEX(menu_items!$B:$B,MATCH(F8103,menu_items!$A:$A,0)),"Unknown value")</f>
        <v>Chicken Parmesan</v>
      </c>
      <c r="H8103" t="str">
        <f>IFERROR(INDEX(menu_items!$C:$C,MATCH(F8103,menu_items!$A:$A,0)),"Unknown value")</f>
        <v>Italian</v>
      </c>
      <c r="I8103" s="5">
        <f>IFERROR(INDEX(menu_items!$D:$D,MATCH(F8103,menu_items!$A:$A,0)),0)</f>
        <v>17.95</v>
      </c>
      <c r="J8103" t="str">
        <f t="shared" si="638"/>
        <v>Thu</v>
      </c>
      <c r="K8103">
        <f t="shared" si="639"/>
        <v>2</v>
      </c>
      <c r="L8103" t="str">
        <f t="shared" si="640"/>
        <v>Mar</v>
      </c>
      <c r="M8103">
        <v>13</v>
      </c>
      <c r="N8103">
        <f t="shared" si="636"/>
        <v>1</v>
      </c>
      <c r="O8103" s="5">
        <f t="shared" si="637"/>
        <v>17.95</v>
      </c>
    </row>
    <row r="8104" spans="1:15" x14ac:dyDescent="0.25">
      <c r="A8104">
        <v>8198</v>
      </c>
      <c r="B8104">
        <v>3598</v>
      </c>
      <c r="C8104">
        <f>IF(COUNTIF($B$2:B8104,B8104)=1,1,0)</f>
        <v>1</v>
      </c>
      <c r="D8104" s="1">
        <v>44987</v>
      </c>
      <c r="E8104" s="2">
        <v>0.57405092592592588</v>
      </c>
      <c r="F8104">
        <v>121</v>
      </c>
      <c r="G8104" t="str">
        <f>IFERROR(INDEX(menu_items!$B:$B,MATCH(F8104,menu_items!$A:$A,0)),"Unknown value")</f>
        <v>Cheese Quesadillas</v>
      </c>
      <c r="H8104" t="str">
        <f>IFERROR(INDEX(menu_items!$C:$C,MATCH(F8104,menu_items!$A:$A,0)),"Unknown value")</f>
        <v>Mexican</v>
      </c>
      <c r="I8104" s="5">
        <f>IFERROR(INDEX(menu_items!$D:$D,MATCH(F8104,menu_items!$A:$A,0)),0)</f>
        <v>10.5</v>
      </c>
      <c r="J8104" t="str">
        <f t="shared" si="638"/>
        <v>Thu</v>
      </c>
      <c r="K8104">
        <f t="shared" si="639"/>
        <v>2</v>
      </c>
      <c r="L8104" t="str">
        <f t="shared" si="640"/>
        <v>Mar</v>
      </c>
      <c r="M8104">
        <v>13</v>
      </c>
      <c r="N8104">
        <f t="shared" si="636"/>
        <v>1</v>
      </c>
      <c r="O8104" s="5">
        <f t="shared" si="637"/>
        <v>10.5</v>
      </c>
    </row>
    <row r="8105" spans="1:15" x14ac:dyDescent="0.25">
      <c r="A8105">
        <v>8199</v>
      </c>
      <c r="B8105">
        <v>3599</v>
      </c>
      <c r="C8105">
        <f>IF(COUNTIF($B$2:B8105,B8105)=1,1,0)</f>
        <v>1</v>
      </c>
      <c r="D8105" s="1">
        <v>44987</v>
      </c>
      <c r="E8105" s="2">
        <v>0.58314814814814819</v>
      </c>
      <c r="F8105">
        <v>116</v>
      </c>
      <c r="G8105" t="str">
        <f>IFERROR(INDEX(menu_items!$B:$B,MATCH(F8105,menu_items!$A:$A,0)),"Unknown value")</f>
        <v>Steak Tacos</v>
      </c>
      <c r="H8105" t="str">
        <f>IFERROR(INDEX(menu_items!$C:$C,MATCH(F8105,menu_items!$A:$A,0)),"Unknown value")</f>
        <v>Mexican</v>
      </c>
      <c r="I8105" s="5">
        <f>IFERROR(INDEX(menu_items!$D:$D,MATCH(F8105,menu_items!$A:$A,0)),0)</f>
        <v>13.95</v>
      </c>
      <c r="J8105" t="str">
        <f t="shared" si="638"/>
        <v>Thu</v>
      </c>
      <c r="K8105">
        <f t="shared" si="639"/>
        <v>2</v>
      </c>
      <c r="L8105" t="str">
        <f t="shared" si="640"/>
        <v>Mar</v>
      </c>
      <c r="M8105">
        <v>13</v>
      </c>
      <c r="N8105">
        <f t="shared" si="636"/>
        <v>1</v>
      </c>
      <c r="O8105" s="5">
        <f t="shared" si="637"/>
        <v>13.95</v>
      </c>
    </row>
    <row r="8106" spans="1:15" x14ac:dyDescent="0.25">
      <c r="A8106">
        <v>8200</v>
      </c>
      <c r="B8106">
        <v>3600</v>
      </c>
      <c r="C8106">
        <f>IF(COUNTIF($B$2:B8106,B8106)=1,1,0)</f>
        <v>1</v>
      </c>
      <c r="D8106" s="1">
        <v>44987</v>
      </c>
      <c r="E8106" s="2">
        <v>0.58414351851851853</v>
      </c>
      <c r="F8106">
        <v>123</v>
      </c>
      <c r="G8106" t="str">
        <f>IFERROR(INDEX(menu_items!$B:$B,MATCH(F8106,menu_items!$A:$A,0)),"Unknown value")</f>
        <v>Chips &amp; Guacamole</v>
      </c>
      <c r="H8106" t="str">
        <f>IFERROR(INDEX(menu_items!$C:$C,MATCH(F8106,menu_items!$A:$A,0)),"Unknown value")</f>
        <v>Mexican</v>
      </c>
      <c r="I8106" s="5">
        <f>IFERROR(INDEX(menu_items!$D:$D,MATCH(F8106,menu_items!$A:$A,0)),0)</f>
        <v>9</v>
      </c>
      <c r="J8106" t="str">
        <f t="shared" si="638"/>
        <v>Thu</v>
      </c>
      <c r="K8106">
        <f t="shared" si="639"/>
        <v>2</v>
      </c>
      <c r="L8106" t="str">
        <f t="shared" si="640"/>
        <v>Mar</v>
      </c>
      <c r="M8106">
        <v>14</v>
      </c>
      <c r="N8106">
        <f t="shared" si="636"/>
        <v>2</v>
      </c>
      <c r="O8106" s="5">
        <f t="shared" si="637"/>
        <v>18</v>
      </c>
    </row>
    <row r="8107" spans="1:15" x14ac:dyDescent="0.25">
      <c r="A8107">
        <v>8201</v>
      </c>
      <c r="B8107">
        <v>3600</v>
      </c>
      <c r="C8107">
        <f>IF(COUNTIF($B$2:B8107,B8107)=1,1,0)</f>
        <v>0</v>
      </c>
      <c r="D8107" s="1">
        <v>44987</v>
      </c>
      <c r="E8107" s="2">
        <v>0.58414351851851853</v>
      </c>
      <c r="F8107">
        <v>123</v>
      </c>
      <c r="G8107" t="str">
        <f>IFERROR(INDEX(menu_items!$B:$B,MATCH(F8107,menu_items!$A:$A,0)),"Unknown value")</f>
        <v>Chips &amp; Guacamole</v>
      </c>
      <c r="H8107" t="str">
        <f>IFERROR(INDEX(menu_items!$C:$C,MATCH(F8107,menu_items!$A:$A,0)),"Unknown value")</f>
        <v>Mexican</v>
      </c>
      <c r="I8107" s="5">
        <f>IFERROR(INDEX(menu_items!$D:$D,MATCH(F8107,menu_items!$A:$A,0)),0)</f>
        <v>9</v>
      </c>
      <c r="J8107" t="str">
        <f t="shared" si="638"/>
        <v>Thu</v>
      </c>
      <c r="K8107">
        <f t="shared" si="639"/>
        <v>2</v>
      </c>
      <c r="L8107" t="str">
        <f t="shared" si="640"/>
        <v>Mar</v>
      </c>
      <c r="M8107">
        <v>14</v>
      </c>
      <c r="N8107">
        <f t="shared" si="636"/>
        <v>2</v>
      </c>
      <c r="O8107" s="5">
        <f t="shared" si="637"/>
        <v>18</v>
      </c>
    </row>
    <row r="8108" spans="1:15" x14ac:dyDescent="0.25">
      <c r="A8108">
        <v>8202</v>
      </c>
      <c r="B8108">
        <v>3601</v>
      </c>
      <c r="C8108">
        <f>IF(COUNTIF($B$2:B8108,B8108)=1,1,0)</f>
        <v>1</v>
      </c>
      <c r="D8108" s="1">
        <v>44987</v>
      </c>
      <c r="E8108" s="2">
        <v>0.58658564814814818</v>
      </c>
      <c r="F8108">
        <v>109</v>
      </c>
      <c r="G8108" t="str">
        <f>IFERROR(INDEX(menu_items!$B:$B,MATCH(F8108,menu_items!$A:$A,0)),"Unknown value")</f>
        <v>Korean Beef Bowl</v>
      </c>
      <c r="H8108" t="str">
        <f>IFERROR(INDEX(menu_items!$C:$C,MATCH(F8108,menu_items!$A:$A,0)),"Unknown value")</f>
        <v>Asian</v>
      </c>
      <c r="I8108" s="5">
        <f>IFERROR(INDEX(menu_items!$D:$D,MATCH(F8108,menu_items!$A:$A,0)),0)</f>
        <v>17.95</v>
      </c>
      <c r="J8108" t="str">
        <f t="shared" si="638"/>
        <v>Thu</v>
      </c>
      <c r="K8108">
        <f t="shared" si="639"/>
        <v>2</v>
      </c>
      <c r="L8108" t="str">
        <f t="shared" si="640"/>
        <v>Mar</v>
      </c>
      <c r="M8108">
        <v>14</v>
      </c>
      <c r="N8108">
        <f t="shared" si="636"/>
        <v>3</v>
      </c>
      <c r="O8108" s="5">
        <f t="shared" si="637"/>
        <v>39.9</v>
      </c>
    </row>
    <row r="8109" spans="1:15" x14ac:dyDescent="0.25">
      <c r="A8109">
        <v>8203</v>
      </c>
      <c r="B8109">
        <v>3601</v>
      </c>
      <c r="C8109">
        <f>IF(COUNTIF($B$2:B8109,B8109)=1,1,0)</f>
        <v>0</v>
      </c>
      <c r="D8109" s="1">
        <v>44987</v>
      </c>
      <c r="E8109" s="2">
        <v>0.58658564814814818</v>
      </c>
      <c r="F8109">
        <v>112</v>
      </c>
      <c r="G8109" t="str">
        <f>IFERROR(INDEX(menu_items!$B:$B,MATCH(F8109,menu_items!$A:$A,0)),"Unknown value")</f>
        <v>Salmon Roll</v>
      </c>
      <c r="H8109" t="str">
        <f>IFERROR(INDEX(menu_items!$C:$C,MATCH(F8109,menu_items!$A:$A,0)),"Unknown value")</f>
        <v>Asian</v>
      </c>
      <c r="I8109" s="5">
        <f>IFERROR(INDEX(menu_items!$D:$D,MATCH(F8109,menu_items!$A:$A,0)),0)</f>
        <v>14.95</v>
      </c>
      <c r="J8109" t="str">
        <f t="shared" si="638"/>
        <v>Thu</v>
      </c>
      <c r="K8109">
        <f t="shared" si="639"/>
        <v>2</v>
      </c>
      <c r="L8109" t="str">
        <f t="shared" si="640"/>
        <v>Mar</v>
      </c>
      <c r="M8109">
        <v>14</v>
      </c>
      <c r="N8109">
        <f t="shared" si="636"/>
        <v>3</v>
      </c>
      <c r="O8109" s="5">
        <f t="shared" si="637"/>
        <v>39.9</v>
      </c>
    </row>
    <row r="8110" spans="1:15" x14ac:dyDescent="0.25">
      <c r="A8110">
        <v>8204</v>
      </c>
      <c r="B8110">
        <v>3601</v>
      </c>
      <c r="C8110">
        <f>IF(COUNTIF($B$2:B8110,B8110)=1,1,0)</f>
        <v>0</v>
      </c>
      <c r="D8110" s="1">
        <v>44987</v>
      </c>
      <c r="E8110" s="2">
        <v>0.58658564814814818</v>
      </c>
      <c r="F8110">
        <v>105</v>
      </c>
      <c r="G8110" t="str">
        <f>IFERROR(INDEX(menu_items!$B:$B,MATCH(F8110,menu_items!$A:$A,0)),"Unknown value")</f>
        <v>Mac &amp; Cheese</v>
      </c>
      <c r="H8110" t="str">
        <f>IFERROR(INDEX(menu_items!$C:$C,MATCH(F8110,menu_items!$A:$A,0)),"Unknown value")</f>
        <v>American</v>
      </c>
      <c r="I8110" s="5">
        <f>IFERROR(INDEX(menu_items!$D:$D,MATCH(F8110,menu_items!$A:$A,0)),0)</f>
        <v>7</v>
      </c>
      <c r="J8110" t="str">
        <f t="shared" si="638"/>
        <v>Thu</v>
      </c>
      <c r="K8110">
        <f t="shared" si="639"/>
        <v>2</v>
      </c>
      <c r="L8110" t="str">
        <f t="shared" si="640"/>
        <v>Mar</v>
      </c>
      <c r="M8110">
        <v>14</v>
      </c>
      <c r="N8110">
        <f t="shared" si="636"/>
        <v>3</v>
      </c>
      <c r="O8110" s="5">
        <f t="shared" si="637"/>
        <v>39.9</v>
      </c>
    </row>
    <row r="8111" spans="1:15" x14ac:dyDescent="0.25">
      <c r="A8111">
        <v>8205</v>
      </c>
      <c r="B8111">
        <v>3602</v>
      </c>
      <c r="C8111">
        <f>IF(COUNTIF($B$2:B8111,B8111)=1,1,0)</f>
        <v>1</v>
      </c>
      <c r="D8111" s="1">
        <v>44987</v>
      </c>
      <c r="E8111" s="2">
        <v>0.61325231481481479</v>
      </c>
      <c r="F8111">
        <v>129</v>
      </c>
      <c r="G8111" t="str">
        <f>IFERROR(INDEX(menu_items!$B:$B,MATCH(F8111,menu_items!$A:$A,0)),"Unknown value")</f>
        <v>Mushroom Ravioli</v>
      </c>
      <c r="H8111" t="str">
        <f>IFERROR(INDEX(menu_items!$C:$C,MATCH(F8111,menu_items!$A:$A,0)),"Unknown value")</f>
        <v>Italian</v>
      </c>
      <c r="I8111" s="5">
        <f>IFERROR(INDEX(menu_items!$D:$D,MATCH(F8111,menu_items!$A:$A,0)),0)</f>
        <v>15.5</v>
      </c>
      <c r="J8111" t="str">
        <f t="shared" si="638"/>
        <v>Thu</v>
      </c>
      <c r="K8111">
        <f t="shared" si="639"/>
        <v>2</v>
      </c>
      <c r="L8111" t="str">
        <f t="shared" si="640"/>
        <v>Mar</v>
      </c>
      <c r="M8111">
        <v>14</v>
      </c>
      <c r="N8111">
        <f t="shared" si="636"/>
        <v>1</v>
      </c>
      <c r="O8111" s="5">
        <f t="shared" si="637"/>
        <v>15.5</v>
      </c>
    </row>
    <row r="8112" spans="1:15" x14ac:dyDescent="0.25">
      <c r="A8112">
        <v>8206</v>
      </c>
      <c r="B8112">
        <v>3603</v>
      </c>
      <c r="C8112">
        <f>IF(COUNTIF($B$2:B8112,B8112)=1,1,0)</f>
        <v>1</v>
      </c>
      <c r="D8112" s="1">
        <v>44987</v>
      </c>
      <c r="E8112" s="2">
        <v>0.62605324074074076</v>
      </c>
      <c r="F8112">
        <v>107</v>
      </c>
      <c r="G8112" t="str">
        <f>IFERROR(INDEX(menu_items!$B:$B,MATCH(F8112,menu_items!$A:$A,0)),"Unknown value")</f>
        <v>Orange Chicken</v>
      </c>
      <c r="H8112" t="str">
        <f>IFERROR(INDEX(menu_items!$C:$C,MATCH(F8112,menu_items!$A:$A,0)),"Unknown value")</f>
        <v>Asian</v>
      </c>
      <c r="I8112" s="5">
        <f>IFERROR(INDEX(menu_items!$D:$D,MATCH(F8112,menu_items!$A:$A,0)),0)</f>
        <v>16.5</v>
      </c>
      <c r="J8112" t="str">
        <f t="shared" si="638"/>
        <v>Thu</v>
      </c>
      <c r="K8112">
        <f t="shared" si="639"/>
        <v>2</v>
      </c>
      <c r="L8112" t="str">
        <f t="shared" si="640"/>
        <v>Mar</v>
      </c>
      <c r="M8112">
        <v>15</v>
      </c>
      <c r="N8112">
        <f t="shared" si="636"/>
        <v>1</v>
      </c>
      <c r="O8112" s="5">
        <f t="shared" si="637"/>
        <v>16.5</v>
      </c>
    </row>
    <row r="8113" spans="1:15" x14ac:dyDescent="0.25">
      <c r="A8113">
        <v>8207</v>
      </c>
      <c r="B8113">
        <v>3604</v>
      </c>
      <c r="C8113">
        <f>IF(COUNTIF($B$2:B8113,B8113)=1,1,0)</f>
        <v>1</v>
      </c>
      <c r="D8113" s="1">
        <v>44987</v>
      </c>
      <c r="E8113" s="2">
        <v>0.64405092592592594</v>
      </c>
      <c r="F8113">
        <v>102</v>
      </c>
      <c r="G8113" t="str">
        <f>IFERROR(INDEX(menu_items!$B:$B,MATCH(F8113,menu_items!$A:$A,0)),"Unknown value")</f>
        <v>Cheeseburger</v>
      </c>
      <c r="H8113" t="str">
        <f>IFERROR(INDEX(menu_items!$C:$C,MATCH(F8113,menu_items!$A:$A,0)),"Unknown value")</f>
        <v>American</v>
      </c>
      <c r="I8113" s="5">
        <f>IFERROR(INDEX(menu_items!$D:$D,MATCH(F8113,menu_items!$A:$A,0)),0)</f>
        <v>13.95</v>
      </c>
      <c r="J8113" t="str">
        <f t="shared" si="638"/>
        <v>Thu</v>
      </c>
      <c r="K8113">
        <f t="shared" si="639"/>
        <v>2</v>
      </c>
      <c r="L8113" t="str">
        <f t="shared" si="640"/>
        <v>Mar</v>
      </c>
      <c r="M8113">
        <v>15</v>
      </c>
      <c r="N8113">
        <f t="shared" si="636"/>
        <v>1</v>
      </c>
      <c r="O8113" s="5">
        <f t="shared" si="637"/>
        <v>13.95</v>
      </c>
    </row>
    <row r="8114" spans="1:15" x14ac:dyDescent="0.25">
      <c r="A8114">
        <v>8208</v>
      </c>
      <c r="B8114">
        <v>3605</v>
      </c>
      <c r="C8114">
        <f>IF(COUNTIF($B$2:B8114,B8114)=1,1,0)</f>
        <v>1</v>
      </c>
      <c r="D8114" s="1">
        <v>44987</v>
      </c>
      <c r="E8114" s="2">
        <v>0.6443402777777778</v>
      </c>
      <c r="F8114">
        <v>109</v>
      </c>
      <c r="G8114" t="str">
        <f>IFERROR(INDEX(menu_items!$B:$B,MATCH(F8114,menu_items!$A:$A,0)),"Unknown value")</f>
        <v>Korean Beef Bowl</v>
      </c>
      <c r="H8114" t="str">
        <f>IFERROR(INDEX(menu_items!$C:$C,MATCH(F8114,menu_items!$A:$A,0)),"Unknown value")</f>
        <v>Asian</v>
      </c>
      <c r="I8114" s="5">
        <f>IFERROR(INDEX(menu_items!$D:$D,MATCH(F8114,menu_items!$A:$A,0)),0)</f>
        <v>17.95</v>
      </c>
      <c r="J8114" t="str">
        <f t="shared" si="638"/>
        <v>Thu</v>
      </c>
      <c r="K8114">
        <f t="shared" si="639"/>
        <v>2</v>
      </c>
      <c r="L8114" t="str">
        <f t="shared" si="640"/>
        <v>Mar</v>
      </c>
      <c r="M8114">
        <v>15</v>
      </c>
      <c r="N8114">
        <f t="shared" si="636"/>
        <v>2</v>
      </c>
      <c r="O8114" s="5">
        <f t="shared" si="637"/>
        <v>29.9</v>
      </c>
    </row>
    <row r="8115" spans="1:15" x14ac:dyDescent="0.25">
      <c r="A8115">
        <v>8209</v>
      </c>
      <c r="B8115">
        <v>3605</v>
      </c>
      <c r="C8115">
        <f>IF(COUNTIF($B$2:B8115,B8115)=1,1,0)</f>
        <v>0</v>
      </c>
      <c r="D8115" s="1">
        <v>44987</v>
      </c>
      <c r="E8115" s="2">
        <v>0.6443402777777778</v>
      </c>
      <c r="F8115">
        <v>119</v>
      </c>
      <c r="G8115" t="str">
        <f>IFERROR(INDEX(menu_items!$B:$B,MATCH(F8115,menu_items!$A:$A,0)),"Unknown value")</f>
        <v>Chicken Torta</v>
      </c>
      <c r="H8115" t="str">
        <f>IFERROR(INDEX(menu_items!$C:$C,MATCH(F8115,menu_items!$A:$A,0)),"Unknown value")</f>
        <v>Mexican</v>
      </c>
      <c r="I8115" s="5">
        <f>IFERROR(INDEX(menu_items!$D:$D,MATCH(F8115,menu_items!$A:$A,0)),0)</f>
        <v>11.95</v>
      </c>
      <c r="J8115" t="str">
        <f t="shared" si="638"/>
        <v>Thu</v>
      </c>
      <c r="K8115">
        <f t="shared" si="639"/>
        <v>2</v>
      </c>
      <c r="L8115" t="str">
        <f t="shared" si="640"/>
        <v>Mar</v>
      </c>
      <c r="M8115">
        <v>15</v>
      </c>
      <c r="N8115">
        <f t="shared" si="636"/>
        <v>2</v>
      </c>
      <c r="O8115" s="5">
        <f t="shared" si="637"/>
        <v>29.9</v>
      </c>
    </row>
    <row r="8116" spans="1:15" x14ac:dyDescent="0.25">
      <c r="A8116">
        <v>8210</v>
      </c>
      <c r="B8116">
        <v>3606</v>
      </c>
      <c r="C8116">
        <f>IF(COUNTIF($B$2:B8116,B8116)=1,1,0)</f>
        <v>1</v>
      </c>
      <c r="D8116" s="1">
        <v>44987</v>
      </c>
      <c r="E8116" s="2">
        <v>0.6529166666666667</v>
      </c>
      <c r="F8116">
        <v>117</v>
      </c>
      <c r="G8116" t="str">
        <f>IFERROR(INDEX(menu_items!$B:$B,MATCH(F8116,menu_items!$A:$A,0)),"Unknown value")</f>
        <v>Chicken Burrito</v>
      </c>
      <c r="H8116" t="str">
        <f>IFERROR(INDEX(menu_items!$C:$C,MATCH(F8116,menu_items!$A:$A,0)),"Unknown value")</f>
        <v>Mexican</v>
      </c>
      <c r="I8116" s="5">
        <f>IFERROR(INDEX(menu_items!$D:$D,MATCH(F8116,menu_items!$A:$A,0)),0)</f>
        <v>12.95</v>
      </c>
      <c r="J8116" t="str">
        <f t="shared" si="638"/>
        <v>Thu</v>
      </c>
      <c r="K8116">
        <f t="shared" si="639"/>
        <v>2</v>
      </c>
      <c r="L8116" t="str">
        <f t="shared" si="640"/>
        <v>Mar</v>
      </c>
      <c r="M8116">
        <v>15</v>
      </c>
      <c r="N8116">
        <f t="shared" si="636"/>
        <v>3</v>
      </c>
      <c r="O8116" s="5">
        <f t="shared" si="637"/>
        <v>33.9</v>
      </c>
    </row>
    <row r="8117" spans="1:15" x14ac:dyDescent="0.25">
      <c r="A8117">
        <v>8211</v>
      </c>
      <c r="B8117">
        <v>3606</v>
      </c>
      <c r="C8117">
        <f>IF(COUNTIF($B$2:B8117,B8117)=1,1,0)</f>
        <v>0</v>
      </c>
      <c r="D8117" s="1">
        <v>44987</v>
      </c>
      <c r="E8117" s="2">
        <v>0.6529166666666667</v>
      </c>
      <c r="F8117">
        <v>120</v>
      </c>
      <c r="G8117" t="str">
        <f>IFERROR(INDEX(menu_items!$B:$B,MATCH(F8117,menu_items!$A:$A,0)),"Unknown value")</f>
        <v>Steak Torta</v>
      </c>
      <c r="H8117" t="str">
        <f>IFERROR(INDEX(menu_items!$C:$C,MATCH(F8117,menu_items!$A:$A,0)),"Unknown value")</f>
        <v>Mexican</v>
      </c>
      <c r="I8117" s="5">
        <f>IFERROR(INDEX(menu_items!$D:$D,MATCH(F8117,menu_items!$A:$A,0)),0)</f>
        <v>13.95</v>
      </c>
      <c r="J8117" t="str">
        <f t="shared" si="638"/>
        <v>Thu</v>
      </c>
      <c r="K8117">
        <f t="shared" si="639"/>
        <v>2</v>
      </c>
      <c r="L8117" t="str">
        <f t="shared" si="640"/>
        <v>Mar</v>
      </c>
      <c r="M8117">
        <v>15</v>
      </c>
      <c r="N8117">
        <f t="shared" si="636"/>
        <v>3</v>
      </c>
      <c r="O8117" s="5">
        <f t="shared" si="637"/>
        <v>33.9</v>
      </c>
    </row>
    <row r="8118" spans="1:15" x14ac:dyDescent="0.25">
      <c r="A8118">
        <v>8212</v>
      </c>
      <c r="B8118">
        <v>3606</v>
      </c>
      <c r="C8118">
        <f>IF(COUNTIF($B$2:B8118,B8118)=1,1,0)</f>
        <v>0</v>
      </c>
      <c r="D8118" s="1">
        <v>44987</v>
      </c>
      <c r="E8118" s="2">
        <v>0.6529166666666667</v>
      </c>
      <c r="F8118">
        <v>122</v>
      </c>
      <c r="G8118" t="str">
        <f>IFERROR(INDEX(menu_items!$B:$B,MATCH(F8118,menu_items!$A:$A,0)),"Unknown value")</f>
        <v>Chips &amp; Salsa</v>
      </c>
      <c r="H8118" t="str">
        <f>IFERROR(INDEX(menu_items!$C:$C,MATCH(F8118,menu_items!$A:$A,0)),"Unknown value")</f>
        <v>Mexican</v>
      </c>
      <c r="I8118" s="5">
        <f>IFERROR(INDEX(menu_items!$D:$D,MATCH(F8118,menu_items!$A:$A,0)),0)</f>
        <v>7</v>
      </c>
      <c r="J8118" t="str">
        <f t="shared" si="638"/>
        <v>Thu</v>
      </c>
      <c r="K8118">
        <f t="shared" si="639"/>
        <v>2</v>
      </c>
      <c r="L8118" t="str">
        <f t="shared" si="640"/>
        <v>Mar</v>
      </c>
      <c r="M8118">
        <v>15</v>
      </c>
      <c r="N8118">
        <f t="shared" si="636"/>
        <v>3</v>
      </c>
      <c r="O8118" s="5">
        <f t="shared" si="637"/>
        <v>33.9</v>
      </c>
    </row>
    <row r="8119" spans="1:15" x14ac:dyDescent="0.25">
      <c r="A8119">
        <v>8213</v>
      </c>
      <c r="B8119">
        <v>3607</v>
      </c>
      <c r="C8119">
        <f>IF(COUNTIF($B$2:B8119,B8119)=1,1,0)</f>
        <v>1</v>
      </c>
      <c r="D8119" s="1">
        <v>44987</v>
      </c>
      <c r="E8119" s="2">
        <v>0.65521990740740743</v>
      </c>
      <c r="F8119">
        <v>131</v>
      </c>
      <c r="G8119" t="str">
        <f>IFERROR(INDEX(menu_items!$B:$B,MATCH(F8119,menu_items!$A:$A,0)),"Unknown value")</f>
        <v>Chicken Parmesan</v>
      </c>
      <c r="H8119" t="str">
        <f>IFERROR(INDEX(menu_items!$C:$C,MATCH(F8119,menu_items!$A:$A,0)),"Unknown value")</f>
        <v>Italian</v>
      </c>
      <c r="I8119" s="5">
        <f>IFERROR(INDEX(menu_items!$D:$D,MATCH(F8119,menu_items!$A:$A,0)),0)</f>
        <v>17.95</v>
      </c>
      <c r="J8119" t="str">
        <f t="shared" si="638"/>
        <v>Thu</v>
      </c>
      <c r="K8119">
        <f t="shared" si="639"/>
        <v>2</v>
      </c>
      <c r="L8119" t="str">
        <f t="shared" si="640"/>
        <v>Mar</v>
      </c>
      <c r="M8119">
        <v>15</v>
      </c>
      <c r="N8119">
        <f t="shared" si="636"/>
        <v>2</v>
      </c>
      <c r="O8119" s="5">
        <f t="shared" si="637"/>
        <v>26.95</v>
      </c>
    </row>
    <row r="8120" spans="1:15" x14ac:dyDescent="0.25">
      <c r="A8120">
        <v>8214</v>
      </c>
      <c r="B8120">
        <v>3607</v>
      </c>
      <c r="C8120">
        <f>IF(COUNTIF($B$2:B8120,B8120)=1,1,0)</f>
        <v>0</v>
      </c>
      <c r="D8120" s="1">
        <v>44987</v>
      </c>
      <c r="E8120" s="2">
        <v>0.65521990740740743</v>
      </c>
      <c r="F8120">
        <v>123</v>
      </c>
      <c r="G8120" t="str">
        <f>IFERROR(INDEX(menu_items!$B:$B,MATCH(F8120,menu_items!$A:$A,0)),"Unknown value")</f>
        <v>Chips &amp; Guacamole</v>
      </c>
      <c r="H8120" t="str">
        <f>IFERROR(INDEX(menu_items!$C:$C,MATCH(F8120,menu_items!$A:$A,0)),"Unknown value")</f>
        <v>Mexican</v>
      </c>
      <c r="I8120" s="5">
        <f>IFERROR(INDEX(menu_items!$D:$D,MATCH(F8120,menu_items!$A:$A,0)),0)</f>
        <v>9</v>
      </c>
      <c r="J8120" t="str">
        <f t="shared" si="638"/>
        <v>Thu</v>
      </c>
      <c r="K8120">
        <f t="shared" si="639"/>
        <v>2</v>
      </c>
      <c r="L8120" t="str">
        <f t="shared" si="640"/>
        <v>Mar</v>
      </c>
      <c r="M8120">
        <v>15</v>
      </c>
      <c r="N8120">
        <f t="shared" si="636"/>
        <v>2</v>
      </c>
      <c r="O8120" s="5">
        <f t="shared" si="637"/>
        <v>26.95</v>
      </c>
    </row>
    <row r="8121" spans="1:15" x14ac:dyDescent="0.25">
      <c r="A8121">
        <v>8215</v>
      </c>
      <c r="B8121">
        <v>3608</v>
      </c>
      <c r="C8121">
        <f>IF(COUNTIF($B$2:B8121,B8121)=1,1,0)</f>
        <v>1</v>
      </c>
      <c r="D8121" s="1">
        <v>44987</v>
      </c>
      <c r="E8121" s="2">
        <v>0.66025462962962966</v>
      </c>
      <c r="F8121">
        <v>101</v>
      </c>
      <c r="G8121" t="str">
        <f>IFERROR(INDEX(menu_items!$B:$B,MATCH(F8121,menu_items!$A:$A,0)),"Unknown value")</f>
        <v>Hamburger</v>
      </c>
      <c r="H8121" t="str">
        <f>IFERROR(INDEX(menu_items!$C:$C,MATCH(F8121,menu_items!$A:$A,0)),"Unknown value")</f>
        <v>American</v>
      </c>
      <c r="I8121" s="5">
        <f>IFERROR(INDEX(menu_items!$D:$D,MATCH(F8121,menu_items!$A:$A,0)),0)</f>
        <v>12.95</v>
      </c>
      <c r="J8121" t="str">
        <f t="shared" si="638"/>
        <v>Thu</v>
      </c>
      <c r="K8121">
        <f t="shared" si="639"/>
        <v>2</v>
      </c>
      <c r="L8121" t="str">
        <f t="shared" si="640"/>
        <v>Mar</v>
      </c>
      <c r="M8121">
        <v>15</v>
      </c>
      <c r="N8121">
        <f t="shared" si="636"/>
        <v>4</v>
      </c>
      <c r="O8121" s="5">
        <f t="shared" si="637"/>
        <v>60.9</v>
      </c>
    </row>
    <row r="8122" spans="1:15" x14ac:dyDescent="0.25">
      <c r="A8122">
        <v>8216</v>
      </c>
      <c r="B8122">
        <v>3608</v>
      </c>
      <c r="C8122">
        <f>IF(COUNTIF($B$2:B8122,B8122)=1,1,0)</f>
        <v>0</v>
      </c>
      <c r="D8122" s="1">
        <v>44987</v>
      </c>
      <c r="E8122" s="2">
        <v>0.66025462962962966</v>
      </c>
      <c r="F8122">
        <v>126</v>
      </c>
      <c r="G8122" t="str">
        <f>IFERROR(INDEX(menu_items!$B:$B,MATCH(F8122,menu_items!$A:$A,0)),"Unknown value")</f>
        <v>Fettuccine Alfredo</v>
      </c>
      <c r="H8122" t="str">
        <f>IFERROR(INDEX(menu_items!$C:$C,MATCH(F8122,menu_items!$A:$A,0)),"Unknown value")</f>
        <v>Italian</v>
      </c>
      <c r="I8122" s="5">
        <f>IFERROR(INDEX(menu_items!$D:$D,MATCH(F8122,menu_items!$A:$A,0)),0)</f>
        <v>14.5</v>
      </c>
      <c r="J8122" t="str">
        <f t="shared" si="638"/>
        <v>Thu</v>
      </c>
      <c r="K8122">
        <f t="shared" si="639"/>
        <v>2</v>
      </c>
      <c r="L8122" t="str">
        <f t="shared" si="640"/>
        <v>Mar</v>
      </c>
      <c r="M8122">
        <v>15</v>
      </c>
      <c r="N8122">
        <f t="shared" si="636"/>
        <v>4</v>
      </c>
      <c r="O8122" s="5">
        <f t="shared" si="637"/>
        <v>60.9</v>
      </c>
    </row>
    <row r="8123" spans="1:15" x14ac:dyDescent="0.25">
      <c r="A8123">
        <v>8217</v>
      </c>
      <c r="B8123">
        <v>3608</v>
      </c>
      <c r="C8123">
        <f>IF(COUNTIF($B$2:B8123,B8123)=1,1,0)</f>
        <v>0</v>
      </c>
      <c r="D8123" s="1">
        <v>44987</v>
      </c>
      <c r="E8123" s="2">
        <v>0.66025462962962966</v>
      </c>
      <c r="F8123">
        <v>110</v>
      </c>
      <c r="G8123" t="str">
        <f>IFERROR(INDEX(menu_items!$B:$B,MATCH(F8123,menu_items!$A:$A,0)),"Unknown value")</f>
        <v>Pork Ramen</v>
      </c>
      <c r="H8123" t="str">
        <f>IFERROR(INDEX(menu_items!$C:$C,MATCH(F8123,menu_items!$A:$A,0)),"Unknown value")</f>
        <v>Asian</v>
      </c>
      <c r="I8123" s="5">
        <f>IFERROR(INDEX(menu_items!$D:$D,MATCH(F8123,menu_items!$A:$A,0)),0)</f>
        <v>17.95</v>
      </c>
      <c r="J8123" t="str">
        <f t="shared" si="638"/>
        <v>Thu</v>
      </c>
      <c r="K8123">
        <f t="shared" si="639"/>
        <v>2</v>
      </c>
      <c r="L8123" t="str">
        <f t="shared" si="640"/>
        <v>Mar</v>
      </c>
      <c r="M8123">
        <v>15</v>
      </c>
      <c r="N8123">
        <f t="shared" si="636"/>
        <v>4</v>
      </c>
      <c r="O8123" s="5">
        <f t="shared" si="637"/>
        <v>60.9</v>
      </c>
    </row>
    <row r="8124" spans="1:15" x14ac:dyDescent="0.25">
      <c r="A8124">
        <v>8218</v>
      </c>
      <c r="B8124">
        <v>3608</v>
      </c>
      <c r="C8124">
        <f>IF(COUNTIF($B$2:B8124,B8124)=1,1,0)</f>
        <v>0</v>
      </c>
      <c r="D8124" s="1">
        <v>44987</v>
      </c>
      <c r="E8124" s="2">
        <v>0.66025462962962966</v>
      </c>
      <c r="F8124">
        <v>129</v>
      </c>
      <c r="G8124" t="str">
        <f>IFERROR(INDEX(menu_items!$B:$B,MATCH(F8124,menu_items!$A:$A,0)),"Unknown value")</f>
        <v>Mushroom Ravioli</v>
      </c>
      <c r="H8124" t="str">
        <f>IFERROR(INDEX(menu_items!$C:$C,MATCH(F8124,menu_items!$A:$A,0)),"Unknown value")</f>
        <v>Italian</v>
      </c>
      <c r="I8124" s="5">
        <f>IFERROR(INDEX(menu_items!$D:$D,MATCH(F8124,menu_items!$A:$A,0)),0)</f>
        <v>15.5</v>
      </c>
      <c r="J8124" t="str">
        <f t="shared" si="638"/>
        <v>Thu</v>
      </c>
      <c r="K8124">
        <f t="shared" si="639"/>
        <v>2</v>
      </c>
      <c r="L8124" t="str">
        <f t="shared" si="640"/>
        <v>Mar</v>
      </c>
      <c r="M8124">
        <v>15</v>
      </c>
      <c r="N8124">
        <f t="shared" si="636"/>
        <v>4</v>
      </c>
      <c r="O8124" s="5">
        <f t="shared" si="637"/>
        <v>60.9</v>
      </c>
    </row>
    <row r="8125" spans="1:15" x14ac:dyDescent="0.25">
      <c r="A8125">
        <v>8219</v>
      </c>
      <c r="B8125">
        <v>3609</v>
      </c>
      <c r="C8125">
        <f>IF(COUNTIF($B$2:B8125,B8125)=1,1,0)</f>
        <v>1</v>
      </c>
      <c r="D8125" s="1">
        <v>44987</v>
      </c>
      <c r="E8125" s="2">
        <v>0.66243055555555552</v>
      </c>
      <c r="F8125">
        <v>101</v>
      </c>
      <c r="G8125" t="str">
        <f>IFERROR(INDEX(menu_items!$B:$B,MATCH(F8125,menu_items!$A:$A,0)),"Unknown value")</f>
        <v>Hamburger</v>
      </c>
      <c r="H8125" t="str">
        <f>IFERROR(INDEX(menu_items!$C:$C,MATCH(F8125,menu_items!$A:$A,0)),"Unknown value")</f>
        <v>American</v>
      </c>
      <c r="I8125" s="5">
        <f>IFERROR(INDEX(menu_items!$D:$D,MATCH(F8125,menu_items!$A:$A,0)),0)</f>
        <v>12.95</v>
      </c>
      <c r="J8125" t="str">
        <f t="shared" si="638"/>
        <v>Thu</v>
      </c>
      <c r="K8125">
        <f t="shared" si="639"/>
        <v>2</v>
      </c>
      <c r="L8125" t="str">
        <f t="shared" si="640"/>
        <v>Mar</v>
      </c>
      <c r="M8125">
        <v>15</v>
      </c>
      <c r="N8125">
        <f t="shared" si="636"/>
        <v>2</v>
      </c>
      <c r="O8125" s="5">
        <f t="shared" si="637"/>
        <v>19.95</v>
      </c>
    </row>
    <row r="8126" spans="1:15" x14ac:dyDescent="0.25">
      <c r="A8126">
        <v>8220</v>
      </c>
      <c r="B8126">
        <v>3609</v>
      </c>
      <c r="C8126">
        <f>IF(COUNTIF($B$2:B8126,B8126)=1,1,0)</f>
        <v>0</v>
      </c>
      <c r="D8126" s="1">
        <v>44987</v>
      </c>
      <c r="E8126" s="2">
        <v>0.66243055555555552</v>
      </c>
      <c r="F8126">
        <v>106</v>
      </c>
      <c r="G8126" t="str">
        <f>IFERROR(INDEX(menu_items!$B:$B,MATCH(F8126,menu_items!$A:$A,0)),"Unknown value")</f>
        <v>French Fries</v>
      </c>
      <c r="H8126" t="str">
        <f>IFERROR(INDEX(menu_items!$C:$C,MATCH(F8126,menu_items!$A:$A,0)),"Unknown value")</f>
        <v>American</v>
      </c>
      <c r="I8126" s="5">
        <f>IFERROR(INDEX(menu_items!$D:$D,MATCH(F8126,menu_items!$A:$A,0)),0)</f>
        <v>7</v>
      </c>
      <c r="J8126" t="str">
        <f t="shared" si="638"/>
        <v>Thu</v>
      </c>
      <c r="K8126">
        <f t="shared" si="639"/>
        <v>2</v>
      </c>
      <c r="L8126" t="str">
        <f t="shared" si="640"/>
        <v>Mar</v>
      </c>
      <c r="M8126">
        <v>15</v>
      </c>
      <c r="N8126">
        <f t="shared" si="636"/>
        <v>2</v>
      </c>
      <c r="O8126" s="5">
        <f t="shared" si="637"/>
        <v>19.95</v>
      </c>
    </row>
    <row r="8127" spans="1:15" x14ac:dyDescent="0.25">
      <c r="A8127">
        <v>8221</v>
      </c>
      <c r="B8127">
        <v>3610</v>
      </c>
      <c r="C8127">
        <f>IF(COUNTIF($B$2:B8127,B8127)=1,1,0)</f>
        <v>1</v>
      </c>
      <c r="D8127" s="1">
        <v>44987</v>
      </c>
      <c r="E8127" s="2">
        <v>0.68023148148148149</v>
      </c>
      <c r="F8127">
        <v>108</v>
      </c>
      <c r="G8127" t="str">
        <f>IFERROR(INDEX(menu_items!$B:$B,MATCH(F8127,menu_items!$A:$A,0)),"Unknown value")</f>
        <v>Tofu Pad Thai</v>
      </c>
      <c r="H8127" t="str">
        <f>IFERROR(INDEX(menu_items!$C:$C,MATCH(F8127,menu_items!$A:$A,0)),"Unknown value")</f>
        <v>Asian</v>
      </c>
      <c r="I8127" s="5">
        <f>IFERROR(INDEX(menu_items!$D:$D,MATCH(F8127,menu_items!$A:$A,0)),0)</f>
        <v>14.5</v>
      </c>
      <c r="J8127" t="str">
        <f t="shared" si="638"/>
        <v>Thu</v>
      </c>
      <c r="K8127">
        <f t="shared" si="639"/>
        <v>2</v>
      </c>
      <c r="L8127" t="str">
        <f t="shared" si="640"/>
        <v>Mar</v>
      </c>
      <c r="M8127">
        <v>16</v>
      </c>
      <c r="N8127">
        <f t="shared" si="636"/>
        <v>3</v>
      </c>
      <c r="O8127" s="5">
        <f t="shared" si="637"/>
        <v>46.95</v>
      </c>
    </row>
    <row r="8128" spans="1:15" x14ac:dyDescent="0.25">
      <c r="A8128">
        <v>8222</v>
      </c>
      <c r="B8128">
        <v>3610</v>
      </c>
      <c r="C8128">
        <f>IF(COUNTIF($B$2:B8128,B8128)=1,1,0)</f>
        <v>0</v>
      </c>
      <c r="D8128" s="1">
        <v>44987</v>
      </c>
      <c r="E8128" s="2">
        <v>0.68023148148148149</v>
      </c>
      <c r="F8128">
        <v>108</v>
      </c>
      <c r="G8128" t="str">
        <f>IFERROR(INDEX(menu_items!$B:$B,MATCH(F8128,menu_items!$A:$A,0)),"Unknown value")</f>
        <v>Tofu Pad Thai</v>
      </c>
      <c r="H8128" t="str">
        <f>IFERROR(INDEX(menu_items!$C:$C,MATCH(F8128,menu_items!$A:$A,0)),"Unknown value")</f>
        <v>Asian</v>
      </c>
      <c r="I8128" s="5">
        <f>IFERROR(INDEX(menu_items!$D:$D,MATCH(F8128,menu_items!$A:$A,0)),0)</f>
        <v>14.5</v>
      </c>
      <c r="J8128" t="str">
        <f t="shared" si="638"/>
        <v>Thu</v>
      </c>
      <c r="K8128">
        <f t="shared" si="639"/>
        <v>2</v>
      </c>
      <c r="L8128" t="str">
        <f t="shared" si="640"/>
        <v>Mar</v>
      </c>
      <c r="M8128">
        <v>16</v>
      </c>
      <c r="N8128">
        <f t="shared" si="636"/>
        <v>3</v>
      </c>
      <c r="O8128" s="5">
        <f t="shared" si="637"/>
        <v>46.95</v>
      </c>
    </row>
    <row r="8129" spans="1:15" x14ac:dyDescent="0.25">
      <c r="A8129">
        <v>8223</v>
      </c>
      <c r="B8129">
        <v>3610</v>
      </c>
      <c r="C8129">
        <f>IF(COUNTIF($B$2:B8129,B8129)=1,1,0)</f>
        <v>0</v>
      </c>
      <c r="D8129" s="1">
        <v>44987</v>
      </c>
      <c r="E8129" s="2">
        <v>0.68023148148148149</v>
      </c>
      <c r="F8129">
        <v>127</v>
      </c>
      <c r="G8129" t="str">
        <f>IFERROR(INDEX(menu_items!$B:$B,MATCH(F8129,menu_items!$A:$A,0)),"Unknown value")</f>
        <v>Meat Lasagna</v>
      </c>
      <c r="H8129" t="str">
        <f>IFERROR(INDEX(menu_items!$C:$C,MATCH(F8129,menu_items!$A:$A,0)),"Unknown value")</f>
        <v>Italian</v>
      </c>
      <c r="I8129" s="5">
        <f>IFERROR(INDEX(menu_items!$D:$D,MATCH(F8129,menu_items!$A:$A,0)),0)</f>
        <v>17.95</v>
      </c>
      <c r="J8129" t="str">
        <f t="shared" si="638"/>
        <v>Thu</v>
      </c>
      <c r="K8129">
        <f t="shared" si="639"/>
        <v>2</v>
      </c>
      <c r="L8129" t="str">
        <f t="shared" si="640"/>
        <v>Mar</v>
      </c>
      <c r="M8129">
        <v>16</v>
      </c>
      <c r="N8129">
        <f t="shared" si="636"/>
        <v>3</v>
      </c>
      <c r="O8129" s="5">
        <f t="shared" si="637"/>
        <v>46.95</v>
      </c>
    </row>
    <row r="8130" spans="1:15" x14ac:dyDescent="0.25">
      <c r="A8130">
        <v>8224</v>
      </c>
      <c r="B8130">
        <v>3611</v>
      </c>
      <c r="C8130">
        <f>IF(COUNTIF($B$2:B8130,B8130)=1,1,0)</f>
        <v>1</v>
      </c>
      <c r="D8130" s="1">
        <v>44987</v>
      </c>
      <c r="E8130" s="2">
        <v>0.68668981481481484</v>
      </c>
      <c r="F8130">
        <v>105</v>
      </c>
      <c r="G8130" t="str">
        <f>IFERROR(INDEX(menu_items!$B:$B,MATCH(F8130,menu_items!$A:$A,0)),"Unknown value")</f>
        <v>Mac &amp; Cheese</v>
      </c>
      <c r="H8130" t="str">
        <f>IFERROR(INDEX(menu_items!$C:$C,MATCH(F8130,menu_items!$A:$A,0)),"Unknown value")</f>
        <v>American</v>
      </c>
      <c r="I8130" s="5">
        <f>IFERROR(INDEX(menu_items!$D:$D,MATCH(F8130,menu_items!$A:$A,0)),0)</f>
        <v>7</v>
      </c>
      <c r="J8130" t="str">
        <f t="shared" si="638"/>
        <v>Thu</v>
      </c>
      <c r="K8130">
        <f t="shared" si="639"/>
        <v>2</v>
      </c>
      <c r="L8130" t="str">
        <f t="shared" si="640"/>
        <v>Mar</v>
      </c>
      <c r="M8130">
        <v>16</v>
      </c>
      <c r="N8130">
        <f t="shared" ref="N8130:N8193" si="641">COUNTIF($B:$B,B8130)</f>
        <v>1</v>
      </c>
      <c r="O8130" s="5">
        <f t="shared" ref="O8130:O8193" si="642">SUMIF($B:$B,B8130,$I:$I)</f>
        <v>7</v>
      </c>
    </row>
    <row r="8131" spans="1:15" x14ac:dyDescent="0.25">
      <c r="A8131">
        <v>8225</v>
      </c>
      <c r="B8131">
        <v>3612</v>
      </c>
      <c r="C8131">
        <f>IF(COUNTIF($B$2:B8131,B8131)=1,1,0)</f>
        <v>1</v>
      </c>
      <c r="D8131" s="1">
        <v>44987</v>
      </c>
      <c r="E8131" s="2">
        <v>0.69167824074074069</v>
      </c>
      <c r="F8131">
        <v>130</v>
      </c>
      <c r="G8131" t="str">
        <f>IFERROR(INDEX(menu_items!$B:$B,MATCH(F8131,menu_items!$A:$A,0)),"Unknown value")</f>
        <v>Shrimp Scampi</v>
      </c>
      <c r="H8131" t="str">
        <f>IFERROR(INDEX(menu_items!$C:$C,MATCH(F8131,menu_items!$A:$A,0)),"Unknown value")</f>
        <v>Italian</v>
      </c>
      <c r="I8131" s="5">
        <f>IFERROR(INDEX(menu_items!$D:$D,MATCH(F8131,menu_items!$A:$A,0)),0)</f>
        <v>19.95</v>
      </c>
      <c r="J8131" t="str">
        <f t="shared" si="638"/>
        <v>Thu</v>
      </c>
      <c r="K8131">
        <f t="shared" si="639"/>
        <v>2</v>
      </c>
      <c r="L8131" t="str">
        <f t="shared" si="640"/>
        <v>Mar</v>
      </c>
      <c r="M8131">
        <v>16</v>
      </c>
      <c r="N8131">
        <f t="shared" si="641"/>
        <v>1</v>
      </c>
      <c r="O8131" s="5">
        <f t="shared" si="642"/>
        <v>19.95</v>
      </c>
    </row>
    <row r="8132" spans="1:15" x14ac:dyDescent="0.25">
      <c r="A8132">
        <v>8226</v>
      </c>
      <c r="B8132">
        <v>3613</v>
      </c>
      <c r="C8132">
        <f>IF(COUNTIF($B$2:B8132,B8132)=1,1,0)</f>
        <v>1</v>
      </c>
      <c r="D8132" s="1">
        <v>44987</v>
      </c>
      <c r="E8132" s="2">
        <v>0.69229166666666664</v>
      </c>
      <c r="F8132">
        <v>125</v>
      </c>
      <c r="G8132" t="str">
        <f>IFERROR(INDEX(menu_items!$B:$B,MATCH(F8132,menu_items!$A:$A,0)),"Unknown value")</f>
        <v>Spaghetti &amp; Meatballs</v>
      </c>
      <c r="H8132" t="str">
        <f>IFERROR(INDEX(menu_items!$C:$C,MATCH(F8132,menu_items!$A:$A,0)),"Unknown value")</f>
        <v>Italian</v>
      </c>
      <c r="I8132" s="5">
        <f>IFERROR(INDEX(menu_items!$D:$D,MATCH(F8132,menu_items!$A:$A,0)),0)</f>
        <v>17.95</v>
      </c>
      <c r="J8132" t="str">
        <f t="shared" si="638"/>
        <v>Thu</v>
      </c>
      <c r="K8132">
        <f t="shared" si="639"/>
        <v>2</v>
      </c>
      <c r="L8132" t="str">
        <f t="shared" si="640"/>
        <v>Mar</v>
      </c>
      <c r="M8132">
        <v>16</v>
      </c>
      <c r="N8132">
        <f t="shared" si="641"/>
        <v>1</v>
      </c>
      <c r="O8132" s="5">
        <f t="shared" si="642"/>
        <v>17.95</v>
      </c>
    </row>
    <row r="8133" spans="1:15" x14ac:dyDescent="0.25">
      <c r="A8133">
        <v>8228</v>
      </c>
      <c r="B8133">
        <v>3614</v>
      </c>
      <c r="C8133">
        <f>IF(COUNTIF($B$2:B8133,B8133)=1,1,0)</f>
        <v>1</v>
      </c>
      <c r="D8133" s="1">
        <v>44987</v>
      </c>
      <c r="E8133" s="2">
        <v>0.70718749999999997</v>
      </c>
      <c r="F8133">
        <v>120</v>
      </c>
      <c r="G8133" t="str">
        <f>IFERROR(INDEX(menu_items!$B:$B,MATCH(F8133,menu_items!$A:$A,0)),"Unknown value")</f>
        <v>Steak Torta</v>
      </c>
      <c r="H8133" t="str">
        <f>IFERROR(INDEX(menu_items!$C:$C,MATCH(F8133,menu_items!$A:$A,0)),"Unknown value")</f>
        <v>Mexican</v>
      </c>
      <c r="I8133" s="5">
        <f>IFERROR(INDEX(menu_items!$D:$D,MATCH(F8133,menu_items!$A:$A,0)),0)</f>
        <v>13.95</v>
      </c>
      <c r="J8133" t="str">
        <f t="shared" si="638"/>
        <v>Thu</v>
      </c>
      <c r="K8133">
        <f t="shared" si="639"/>
        <v>2</v>
      </c>
      <c r="L8133" t="str">
        <f t="shared" si="640"/>
        <v>Mar</v>
      </c>
      <c r="M8133">
        <v>16</v>
      </c>
      <c r="N8133">
        <f t="shared" si="641"/>
        <v>2</v>
      </c>
      <c r="O8133" s="5">
        <f t="shared" si="642"/>
        <v>33.9</v>
      </c>
    </row>
    <row r="8134" spans="1:15" x14ac:dyDescent="0.25">
      <c r="A8134">
        <v>8229</v>
      </c>
      <c r="B8134">
        <v>3614</v>
      </c>
      <c r="C8134">
        <f>IF(COUNTIF($B$2:B8134,B8134)=1,1,0)</f>
        <v>0</v>
      </c>
      <c r="D8134" s="1">
        <v>44987</v>
      </c>
      <c r="E8134" s="2">
        <v>0.70718749999999997</v>
      </c>
      <c r="F8134">
        <v>130</v>
      </c>
      <c r="G8134" t="str">
        <f>IFERROR(INDEX(menu_items!$B:$B,MATCH(F8134,menu_items!$A:$A,0)),"Unknown value")</f>
        <v>Shrimp Scampi</v>
      </c>
      <c r="H8134" t="str">
        <f>IFERROR(INDEX(menu_items!$C:$C,MATCH(F8134,menu_items!$A:$A,0)),"Unknown value")</f>
        <v>Italian</v>
      </c>
      <c r="I8134" s="5">
        <f>IFERROR(INDEX(menu_items!$D:$D,MATCH(F8134,menu_items!$A:$A,0)),0)</f>
        <v>19.95</v>
      </c>
      <c r="J8134" t="str">
        <f t="shared" si="638"/>
        <v>Thu</v>
      </c>
      <c r="K8134">
        <f t="shared" si="639"/>
        <v>2</v>
      </c>
      <c r="L8134" t="str">
        <f t="shared" si="640"/>
        <v>Mar</v>
      </c>
      <c r="M8134">
        <v>16</v>
      </c>
      <c r="N8134">
        <f t="shared" si="641"/>
        <v>2</v>
      </c>
      <c r="O8134" s="5">
        <f t="shared" si="642"/>
        <v>33.9</v>
      </c>
    </row>
    <row r="8135" spans="1:15" x14ac:dyDescent="0.25">
      <c r="A8135">
        <v>8230</v>
      </c>
      <c r="B8135">
        <v>3615</v>
      </c>
      <c r="C8135">
        <f>IF(COUNTIF($B$2:B8135,B8135)=1,1,0)</f>
        <v>1</v>
      </c>
      <c r="D8135" s="1">
        <v>44987</v>
      </c>
      <c r="E8135" s="2">
        <v>0.71745370370370365</v>
      </c>
      <c r="F8135">
        <v>101</v>
      </c>
      <c r="G8135" t="str">
        <f>IFERROR(INDEX(menu_items!$B:$B,MATCH(F8135,menu_items!$A:$A,0)),"Unknown value")</f>
        <v>Hamburger</v>
      </c>
      <c r="H8135" t="str">
        <f>IFERROR(INDEX(menu_items!$C:$C,MATCH(F8135,menu_items!$A:$A,0)),"Unknown value")</f>
        <v>American</v>
      </c>
      <c r="I8135" s="5">
        <f>IFERROR(INDEX(menu_items!$D:$D,MATCH(F8135,menu_items!$A:$A,0)),0)</f>
        <v>12.95</v>
      </c>
      <c r="J8135" t="str">
        <f t="shared" si="638"/>
        <v>Thu</v>
      </c>
      <c r="K8135">
        <f t="shared" si="639"/>
        <v>2</v>
      </c>
      <c r="L8135" t="str">
        <f t="shared" si="640"/>
        <v>Mar</v>
      </c>
      <c r="M8135">
        <v>17</v>
      </c>
      <c r="N8135">
        <f t="shared" si="641"/>
        <v>3</v>
      </c>
      <c r="O8135" s="5">
        <f t="shared" si="642"/>
        <v>31.9</v>
      </c>
    </row>
    <row r="8136" spans="1:15" x14ac:dyDescent="0.25">
      <c r="A8136">
        <v>8231</v>
      </c>
      <c r="B8136">
        <v>3615</v>
      </c>
      <c r="C8136">
        <f>IF(COUNTIF($B$2:B8136,B8136)=1,1,0)</f>
        <v>0</v>
      </c>
      <c r="D8136" s="1">
        <v>44987</v>
      </c>
      <c r="E8136" s="2">
        <v>0.71745370370370365</v>
      </c>
      <c r="F8136">
        <v>102</v>
      </c>
      <c r="G8136" t="str">
        <f>IFERROR(INDEX(menu_items!$B:$B,MATCH(F8136,menu_items!$A:$A,0)),"Unknown value")</f>
        <v>Cheeseburger</v>
      </c>
      <c r="H8136" t="str">
        <f>IFERROR(INDEX(menu_items!$C:$C,MATCH(F8136,menu_items!$A:$A,0)),"Unknown value")</f>
        <v>American</v>
      </c>
      <c r="I8136" s="5">
        <f>IFERROR(INDEX(menu_items!$D:$D,MATCH(F8136,menu_items!$A:$A,0)),0)</f>
        <v>13.95</v>
      </c>
      <c r="J8136" t="str">
        <f t="shared" si="638"/>
        <v>Thu</v>
      </c>
      <c r="K8136">
        <f t="shared" si="639"/>
        <v>2</v>
      </c>
      <c r="L8136" t="str">
        <f t="shared" si="640"/>
        <v>Mar</v>
      </c>
      <c r="M8136">
        <v>17</v>
      </c>
      <c r="N8136">
        <f t="shared" si="641"/>
        <v>3</v>
      </c>
      <c r="O8136" s="5">
        <f t="shared" si="642"/>
        <v>31.9</v>
      </c>
    </row>
    <row r="8137" spans="1:15" x14ac:dyDescent="0.25">
      <c r="A8137">
        <v>8232</v>
      </c>
      <c r="B8137">
        <v>3615</v>
      </c>
      <c r="C8137">
        <f>IF(COUNTIF($B$2:B8137,B8137)=1,1,0)</f>
        <v>0</v>
      </c>
      <c r="D8137" s="1">
        <v>44987</v>
      </c>
      <c r="E8137" s="2">
        <v>0.71745370370370365</v>
      </c>
      <c r="F8137">
        <v>113</v>
      </c>
      <c r="G8137" t="str">
        <f>IFERROR(INDEX(menu_items!$B:$B,MATCH(F8137,menu_items!$A:$A,0)),"Unknown value")</f>
        <v>Edamame</v>
      </c>
      <c r="H8137" t="str">
        <f>IFERROR(INDEX(menu_items!$C:$C,MATCH(F8137,menu_items!$A:$A,0)),"Unknown value")</f>
        <v>Asian</v>
      </c>
      <c r="I8137" s="5">
        <f>IFERROR(INDEX(menu_items!$D:$D,MATCH(F8137,menu_items!$A:$A,0)),0)</f>
        <v>5</v>
      </c>
      <c r="J8137" t="str">
        <f t="shared" si="638"/>
        <v>Thu</v>
      </c>
      <c r="K8137">
        <f t="shared" si="639"/>
        <v>2</v>
      </c>
      <c r="L8137" t="str">
        <f t="shared" si="640"/>
        <v>Mar</v>
      </c>
      <c r="M8137">
        <v>17</v>
      </c>
      <c r="N8137">
        <f t="shared" si="641"/>
        <v>3</v>
      </c>
      <c r="O8137" s="5">
        <f t="shared" si="642"/>
        <v>31.9</v>
      </c>
    </row>
    <row r="8138" spans="1:15" x14ac:dyDescent="0.25">
      <c r="A8138">
        <v>8233</v>
      </c>
      <c r="B8138">
        <v>3616</v>
      </c>
      <c r="C8138">
        <f>IF(COUNTIF($B$2:B8138,B8138)=1,1,0)</f>
        <v>1</v>
      </c>
      <c r="D8138" s="1">
        <v>44987</v>
      </c>
      <c r="E8138" s="2">
        <v>0.72160879629629626</v>
      </c>
      <c r="F8138">
        <v>102</v>
      </c>
      <c r="G8138" t="str">
        <f>IFERROR(INDEX(menu_items!$B:$B,MATCH(F8138,menu_items!$A:$A,0)),"Unknown value")</f>
        <v>Cheeseburger</v>
      </c>
      <c r="H8138" t="str">
        <f>IFERROR(INDEX(menu_items!$C:$C,MATCH(F8138,menu_items!$A:$A,0)),"Unknown value")</f>
        <v>American</v>
      </c>
      <c r="I8138" s="5">
        <f>IFERROR(INDEX(menu_items!$D:$D,MATCH(F8138,menu_items!$A:$A,0)),0)</f>
        <v>13.95</v>
      </c>
      <c r="J8138" t="str">
        <f t="shared" si="638"/>
        <v>Thu</v>
      </c>
      <c r="K8138">
        <f t="shared" si="639"/>
        <v>2</v>
      </c>
      <c r="L8138" t="str">
        <f t="shared" si="640"/>
        <v>Mar</v>
      </c>
      <c r="M8138">
        <v>17</v>
      </c>
      <c r="N8138">
        <f t="shared" si="641"/>
        <v>2</v>
      </c>
      <c r="O8138" s="5">
        <f t="shared" si="642"/>
        <v>30.9</v>
      </c>
    </row>
    <row r="8139" spans="1:15" x14ac:dyDescent="0.25">
      <c r="A8139">
        <v>8234</v>
      </c>
      <c r="B8139">
        <v>3616</v>
      </c>
      <c r="C8139">
        <f>IF(COUNTIF($B$2:B8139,B8139)=1,1,0)</f>
        <v>0</v>
      </c>
      <c r="D8139" s="1">
        <v>44987</v>
      </c>
      <c r="E8139" s="2">
        <v>0.72160879629629626</v>
      </c>
      <c r="F8139">
        <v>132</v>
      </c>
      <c r="G8139" t="str">
        <f>IFERROR(INDEX(menu_items!$B:$B,MATCH(F8139,menu_items!$A:$A,0)),"Unknown value")</f>
        <v>Eggplant Parmesan</v>
      </c>
      <c r="H8139" t="str">
        <f>IFERROR(INDEX(menu_items!$C:$C,MATCH(F8139,menu_items!$A:$A,0)),"Unknown value")</f>
        <v>Italian</v>
      </c>
      <c r="I8139" s="5">
        <f>IFERROR(INDEX(menu_items!$D:$D,MATCH(F8139,menu_items!$A:$A,0)),0)</f>
        <v>16.95</v>
      </c>
      <c r="J8139" t="str">
        <f t="shared" si="638"/>
        <v>Thu</v>
      </c>
      <c r="K8139">
        <f t="shared" si="639"/>
        <v>2</v>
      </c>
      <c r="L8139" t="str">
        <f t="shared" si="640"/>
        <v>Mar</v>
      </c>
      <c r="M8139">
        <v>17</v>
      </c>
      <c r="N8139">
        <f t="shared" si="641"/>
        <v>2</v>
      </c>
      <c r="O8139" s="5">
        <f t="shared" si="642"/>
        <v>30.9</v>
      </c>
    </row>
    <row r="8140" spans="1:15" x14ac:dyDescent="0.25">
      <c r="A8140">
        <v>8235</v>
      </c>
      <c r="B8140">
        <v>3617</v>
      </c>
      <c r="C8140">
        <f>IF(COUNTIF($B$2:B8140,B8140)=1,1,0)</f>
        <v>1</v>
      </c>
      <c r="D8140" s="1">
        <v>44987</v>
      </c>
      <c r="E8140" s="2">
        <v>0.73023148148148154</v>
      </c>
      <c r="F8140">
        <v>101</v>
      </c>
      <c r="G8140" t="str">
        <f>IFERROR(INDEX(menu_items!$B:$B,MATCH(F8140,menu_items!$A:$A,0)),"Unknown value")</f>
        <v>Hamburger</v>
      </c>
      <c r="H8140" t="str">
        <f>IFERROR(INDEX(menu_items!$C:$C,MATCH(F8140,menu_items!$A:$A,0)),"Unknown value")</f>
        <v>American</v>
      </c>
      <c r="I8140" s="5">
        <f>IFERROR(INDEX(menu_items!$D:$D,MATCH(F8140,menu_items!$A:$A,0)),0)</f>
        <v>12.95</v>
      </c>
      <c r="J8140" t="str">
        <f t="shared" si="638"/>
        <v>Thu</v>
      </c>
      <c r="K8140">
        <f t="shared" si="639"/>
        <v>2</v>
      </c>
      <c r="L8140" t="str">
        <f t="shared" si="640"/>
        <v>Mar</v>
      </c>
      <c r="M8140">
        <v>17</v>
      </c>
      <c r="N8140">
        <f t="shared" si="641"/>
        <v>3</v>
      </c>
      <c r="O8140" s="5">
        <f t="shared" si="642"/>
        <v>36.9</v>
      </c>
    </row>
    <row r="8141" spans="1:15" x14ac:dyDescent="0.25">
      <c r="A8141">
        <v>8236</v>
      </c>
      <c r="B8141">
        <v>3617</v>
      </c>
      <c r="C8141">
        <f>IF(COUNTIF($B$2:B8141,B8141)=1,1,0)</f>
        <v>0</v>
      </c>
      <c r="D8141" s="1">
        <v>44987</v>
      </c>
      <c r="E8141" s="2">
        <v>0.73023148148148154</v>
      </c>
      <c r="F8141">
        <v>105</v>
      </c>
      <c r="G8141" t="str">
        <f>IFERROR(INDEX(menu_items!$B:$B,MATCH(F8141,menu_items!$A:$A,0)),"Unknown value")</f>
        <v>Mac &amp; Cheese</v>
      </c>
      <c r="H8141" t="str">
        <f>IFERROR(INDEX(menu_items!$C:$C,MATCH(F8141,menu_items!$A:$A,0)),"Unknown value")</f>
        <v>American</v>
      </c>
      <c r="I8141" s="5">
        <f>IFERROR(INDEX(menu_items!$D:$D,MATCH(F8141,menu_items!$A:$A,0)),0)</f>
        <v>7</v>
      </c>
      <c r="J8141" t="str">
        <f t="shared" si="638"/>
        <v>Thu</v>
      </c>
      <c r="K8141">
        <f t="shared" si="639"/>
        <v>2</v>
      </c>
      <c r="L8141" t="str">
        <f t="shared" si="640"/>
        <v>Mar</v>
      </c>
      <c r="M8141">
        <v>17</v>
      </c>
      <c r="N8141">
        <f t="shared" si="641"/>
        <v>3</v>
      </c>
      <c r="O8141" s="5">
        <f t="shared" si="642"/>
        <v>36.9</v>
      </c>
    </row>
    <row r="8142" spans="1:15" x14ac:dyDescent="0.25">
      <c r="A8142">
        <v>8237</v>
      </c>
      <c r="B8142">
        <v>3617</v>
      </c>
      <c r="C8142">
        <f>IF(COUNTIF($B$2:B8142,B8142)=1,1,0)</f>
        <v>0</v>
      </c>
      <c r="D8142" s="1">
        <v>44987</v>
      </c>
      <c r="E8142" s="2">
        <v>0.73023148148148154</v>
      </c>
      <c r="F8142">
        <v>132</v>
      </c>
      <c r="G8142" t="str">
        <f>IFERROR(INDEX(menu_items!$B:$B,MATCH(F8142,menu_items!$A:$A,0)),"Unknown value")</f>
        <v>Eggplant Parmesan</v>
      </c>
      <c r="H8142" t="str">
        <f>IFERROR(INDEX(menu_items!$C:$C,MATCH(F8142,menu_items!$A:$A,0)),"Unknown value")</f>
        <v>Italian</v>
      </c>
      <c r="I8142" s="5">
        <f>IFERROR(INDEX(menu_items!$D:$D,MATCH(F8142,menu_items!$A:$A,0)),0)</f>
        <v>16.95</v>
      </c>
      <c r="J8142" t="str">
        <f t="shared" si="638"/>
        <v>Thu</v>
      </c>
      <c r="K8142">
        <f t="shared" si="639"/>
        <v>2</v>
      </c>
      <c r="L8142" t="str">
        <f t="shared" si="640"/>
        <v>Mar</v>
      </c>
      <c r="M8142">
        <v>17</v>
      </c>
      <c r="N8142">
        <f t="shared" si="641"/>
        <v>3</v>
      </c>
      <c r="O8142" s="5">
        <f t="shared" si="642"/>
        <v>36.9</v>
      </c>
    </row>
    <row r="8143" spans="1:15" x14ac:dyDescent="0.25">
      <c r="A8143">
        <v>8238</v>
      </c>
      <c r="B8143">
        <v>3618</v>
      </c>
      <c r="C8143">
        <f>IF(COUNTIF($B$2:B8143,B8143)=1,1,0)</f>
        <v>1</v>
      </c>
      <c r="D8143" s="1">
        <v>44987</v>
      </c>
      <c r="E8143" s="2">
        <v>0.73188657407407409</v>
      </c>
      <c r="F8143">
        <v>107</v>
      </c>
      <c r="G8143" t="str">
        <f>IFERROR(INDEX(menu_items!$B:$B,MATCH(F8143,menu_items!$A:$A,0)),"Unknown value")</f>
        <v>Orange Chicken</v>
      </c>
      <c r="H8143" t="str">
        <f>IFERROR(INDEX(menu_items!$C:$C,MATCH(F8143,menu_items!$A:$A,0)),"Unknown value")</f>
        <v>Asian</v>
      </c>
      <c r="I8143" s="5">
        <f>IFERROR(INDEX(menu_items!$D:$D,MATCH(F8143,menu_items!$A:$A,0)),0)</f>
        <v>16.5</v>
      </c>
      <c r="J8143" t="str">
        <f t="shared" si="638"/>
        <v>Thu</v>
      </c>
      <c r="K8143">
        <f t="shared" si="639"/>
        <v>2</v>
      </c>
      <c r="L8143" t="str">
        <f t="shared" si="640"/>
        <v>Mar</v>
      </c>
      <c r="M8143">
        <v>17</v>
      </c>
      <c r="N8143">
        <f t="shared" si="641"/>
        <v>4</v>
      </c>
      <c r="O8143" s="5">
        <f t="shared" si="642"/>
        <v>57.900000000000006</v>
      </c>
    </row>
    <row r="8144" spans="1:15" x14ac:dyDescent="0.25">
      <c r="A8144">
        <v>8239</v>
      </c>
      <c r="B8144">
        <v>3618</v>
      </c>
      <c r="C8144">
        <f>IF(COUNTIF($B$2:B8144,B8144)=1,1,0)</f>
        <v>0</v>
      </c>
      <c r="D8144" s="1">
        <v>44987</v>
      </c>
      <c r="E8144" s="2">
        <v>0.73188657407407409</v>
      </c>
      <c r="F8144">
        <v>108</v>
      </c>
      <c r="G8144" t="str">
        <f>IFERROR(INDEX(menu_items!$B:$B,MATCH(F8144,menu_items!$A:$A,0)),"Unknown value")</f>
        <v>Tofu Pad Thai</v>
      </c>
      <c r="H8144" t="str">
        <f>IFERROR(INDEX(menu_items!$C:$C,MATCH(F8144,menu_items!$A:$A,0)),"Unknown value")</f>
        <v>Asian</v>
      </c>
      <c r="I8144" s="5">
        <f>IFERROR(INDEX(menu_items!$D:$D,MATCH(F8144,menu_items!$A:$A,0)),0)</f>
        <v>14.5</v>
      </c>
      <c r="J8144" t="str">
        <f t="shared" si="638"/>
        <v>Thu</v>
      </c>
      <c r="K8144">
        <f t="shared" si="639"/>
        <v>2</v>
      </c>
      <c r="L8144" t="str">
        <f t="shared" si="640"/>
        <v>Mar</v>
      </c>
      <c r="M8144">
        <v>17</v>
      </c>
      <c r="N8144">
        <f t="shared" si="641"/>
        <v>4</v>
      </c>
      <c r="O8144" s="5">
        <f t="shared" si="642"/>
        <v>57.900000000000006</v>
      </c>
    </row>
    <row r="8145" spans="1:15" x14ac:dyDescent="0.25">
      <c r="A8145">
        <v>8240</v>
      </c>
      <c r="B8145">
        <v>3618</v>
      </c>
      <c r="C8145">
        <f>IF(COUNTIF($B$2:B8145,B8145)=1,1,0)</f>
        <v>0</v>
      </c>
      <c r="D8145" s="1">
        <v>44987</v>
      </c>
      <c r="E8145" s="2">
        <v>0.73188657407407409</v>
      </c>
      <c r="F8145">
        <v>118</v>
      </c>
      <c r="G8145" t="str">
        <f>IFERROR(INDEX(menu_items!$B:$B,MATCH(F8145,menu_items!$A:$A,0)),"Unknown value")</f>
        <v>Steak Burrito</v>
      </c>
      <c r="H8145" t="str">
        <f>IFERROR(INDEX(menu_items!$C:$C,MATCH(F8145,menu_items!$A:$A,0)),"Unknown value")</f>
        <v>Mexican</v>
      </c>
      <c r="I8145" s="5">
        <f>IFERROR(INDEX(menu_items!$D:$D,MATCH(F8145,menu_items!$A:$A,0)),0)</f>
        <v>14.95</v>
      </c>
      <c r="J8145" t="str">
        <f t="shared" si="638"/>
        <v>Thu</v>
      </c>
      <c r="K8145">
        <f t="shared" si="639"/>
        <v>2</v>
      </c>
      <c r="L8145" t="str">
        <f t="shared" si="640"/>
        <v>Mar</v>
      </c>
      <c r="M8145">
        <v>17</v>
      </c>
      <c r="N8145">
        <f t="shared" si="641"/>
        <v>4</v>
      </c>
      <c r="O8145" s="5">
        <f t="shared" si="642"/>
        <v>57.900000000000006</v>
      </c>
    </row>
    <row r="8146" spans="1:15" x14ac:dyDescent="0.25">
      <c r="A8146">
        <v>8241</v>
      </c>
      <c r="B8146">
        <v>3618</v>
      </c>
      <c r="C8146">
        <f>IF(COUNTIF($B$2:B8146,B8146)=1,1,0)</f>
        <v>0</v>
      </c>
      <c r="D8146" s="1">
        <v>44987</v>
      </c>
      <c r="E8146" s="2">
        <v>0.73188657407407409</v>
      </c>
      <c r="F8146">
        <v>119</v>
      </c>
      <c r="G8146" t="str">
        <f>IFERROR(INDEX(menu_items!$B:$B,MATCH(F8146,menu_items!$A:$A,0)),"Unknown value")</f>
        <v>Chicken Torta</v>
      </c>
      <c r="H8146" t="str">
        <f>IFERROR(INDEX(menu_items!$C:$C,MATCH(F8146,menu_items!$A:$A,0)),"Unknown value")</f>
        <v>Mexican</v>
      </c>
      <c r="I8146" s="5">
        <f>IFERROR(INDEX(menu_items!$D:$D,MATCH(F8146,menu_items!$A:$A,0)),0)</f>
        <v>11.95</v>
      </c>
      <c r="J8146" t="str">
        <f t="shared" si="638"/>
        <v>Thu</v>
      </c>
      <c r="K8146">
        <f t="shared" si="639"/>
        <v>2</v>
      </c>
      <c r="L8146" t="str">
        <f t="shared" si="640"/>
        <v>Mar</v>
      </c>
      <c r="M8146">
        <v>17</v>
      </c>
      <c r="N8146">
        <f t="shared" si="641"/>
        <v>4</v>
      </c>
      <c r="O8146" s="5">
        <f t="shared" si="642"/>
        <v>57.900000000000006</v>
      </c>
    </row>
    <row r="8147" spans="1:15" x14ac:dyDescent="0.25">
      <c r="A8147">
        <v>8242</v>
      </c>
      <c r="B8147">
        <v>3619</v>
      </c>
      <c r="C8147">
        <f>IF(COUNTIF($B$2:B8147,B8147)=1,1,0)</f>
        <v>1</v>
      </c>
      <c r="D8147" s="1">
        <v>44987</v>
      </c>
      <c r="E8147" s="2">
        <v>0.74133101851851857</v>
      </c>
      <c r="F8147">
        <v>111</v>
      </c>
      <c r="G8147" t="str">
        <f>IFERROR(INDEX(menu_items!$B:$B,MATCH(F8147,menu_items!$A:$A,0)),"Unknown value")</f>
        <v>California Roll</v>
      </c>
      <c r="H8147" t="str">
        <f>IFERROR(INDEX(menu_items!$C:$C,MATCH(F8147,menu_items!$A:$A,0)),"Unknown value")</f>
        <v>Asian</v>
      </c>
      <c r="I8147" s="5">
        <f>IFERROR(INDEX(menu_items!$D:$D,MATCH(F8147,menu_items!$A:$A,0)),0)</f>
        <v>11.95</v>
      </c>
      <c r="J8147" t="str">
        <f t="shared" si="638"/>
        <v>Thu</v>
      </c>
      <c r="K8147">
        <f t="shared" si="639"/>
        <v>2</v>
      </c>
      <c r="L8147" t="str">
        <f t="shared" si="640"/>
        <v>Mar</v>
      </c>
      <c r="M8147">
        <v>17</v>
      </c>
      <c r="N8147">
        <f t="shared" si="641"/>
        <v>2</v>
      </c>
      <c r="O8147" s="5">
        <f t="shared" si="642"/>
        <v>18.95</v>
      </c>
    </row>
    <row r="8148" spans="1:15" x14ac:dyDescent="0.25">
      <c r="A8148">
        <v>8243</v>
      </c>
      <c r="B8148">
        <v>3619</v>
      </c>
      <c r="C8148">
        <f>IF(COUNTIF($B$2:B8148,B8148)=1,1,0)</f>
        <v>0</v>
      </c>
      <c r="D8148" s="1">
        <v>44987</v>
      </c>
      <c r="E8148" s="2">
        <v>0.74133101851851857</v>
      </c>
      <c r="F8148">
        <v>106</v>
      </c>
      <c r="G8148" t="str">
        <f>IFERROR(INDEX(menu_items!$B:$B,MATCH(F8148,menu_items!$A:$A,0)),"Unknown value")</f>
        <v>French Fries</v>
      </c>
      <c r="H8148" t="str">
        <f>IFERROR(INDEX(menu_items!$C:$C,MATCH(F8148,menu_items!$A:$A,0)),"Unknown value")</f>
        <v>American</v>
      </c>
      <c r="I8148" s="5">
        <f>IFERROR(INDEX(menu_items!$D:$D,MATCH(F8148,menu_items!$A:$A,0)),0)</f>
        <v>7</v>
      </c>
      <c r="J8148" t="str">
        <f t="shared" si="638"/>
        <v>Thu</v>
      </c>
      <c r="K8148">
        <f t="shared" si="639"/>
        <v>2</v>
      </c>
      <c r="L8148" t="str">
        <f t="shared" si="640"/>
        <v>Mar</v>
      </c>
      <c r="M8148">
        <v>17</v>
      </c>
      <c r="N8148">
        <f t="shared" si="641"/>
        <v>2</v>
      </c>
      <c r="O8148" s="5">
        <f t="shared" si="642"/>
        <v>18.95</v>
      </c>
    </row>
    <row r="8149" spans="1:15" x14ac:dyDescent="0.25">
      <c r="A8149">
        <v>8244</v>
      </c>
      <c r="B8149">
        <v>3620</v>
      </c>
      <c r="C8149">
        <f>IF(COUNTIF($B$2:B8149,B8149)=1,1,0)</f>
        <v>1</v>
      </c>
      <c r="D8149" s="1">
        <v>44987</v>
      </c>
      <c r="E8149" s="2">
        <v>0.74592592592592588</v>
      </c>
      <c r="F8149">
        <v>116</v>
      </c>
      <c r="G8149" t="str">
        <f>IFERROR(INDEX(menu_items!$B:$B,MATCH(F8149,menu_items!$A:$A,0)),"Unknown value")</f>
        <v>Steak Tacos</v>
      </c>
      <c r="H8149" t="str">
        <f>IFERROR(INDEX(menu_items!$C:$C,MATCH(F8149,menu_items!$A:$A,0)),"Unknown value")</f>
        <v>Mexican</v>
      </c>
      <c r="I8149" s="5">
        <f>IFERROR(INDEX(menu_items!$D:$D,MATCH(F8149,menu_items!$A:$A,0)),0)</f>
        <v>13.95</v>
      </c>
      <c r="J8149" t="str">
        <f t="shared" si="638"/>
        <v>Thu</v>
      </c>
      <c r="K8149">
        <f t="shared" si="639"/>
        <v>2</v>
      </c>
      <c r="L8149" t="str">
        <f t="shared" si="640"/>
        <v>Mar</v>
      </c>
      <c r="M8149">
        <v>17</v>
      </c>
      <c r="N8149">
        <f t="shared" si="641"/>
        <v>1</v>
      </c>
      <c r="O8149" s="5">
        <f t="shared" si="642"/>
        <v>13.95</v>
      </c>
    </row>
    <row r="8150" spans="1:15" x14ac:dyDescent="0.25">
      <c r="A8150">
        <v>8245</v>
      </c>
      <c r="B8150">
        <v>3621</v>
      </c>
      <c r="C8150">
        <f>IF(COUNTIF($B$2:B8150,B8150)=1,1,0)</f>
        <v>1</v>
      </c>
      <c r="D8150" s="1">
        <v>44987</v>
      </c>
      <c r="E8150" s="2">
        <v>0.75157407407407406</v>
      </c>
      <c r="F8150">
        <v>113</v>
      </c>
      <c r="G8150" t="str">
        <f>IFERROR(INDEX(menu_items!$B:$B,MATCH(F8150,menu_items!$A:$A,0)),"Unknown value")</f>
        <v>Edamame</v>
      </c>
      <c r="H8150" t="str">
        <f>IFERROR(INDEX(menu_items!$C:$C,MATCH(F8150,menu_items!$A:$A,0)),"Unknown value")</f>
        <v>Asian</v>
      </c>
      <c r="I8150" s="5">
        <f>IFERROR(INDEX(menu_items!$D:$D,MATCH(F8150,menu_items!$A:$A,0)),0)</f>
        <v>5</v>
      </c>
      <c r="J8150" t="str">
        <f t="shared" si="638"/>
        <v>Thu</v>
      </c>
      <c r="K8150">
        <f t="shared" si="639"/>
        <v>2</v>
      </c>
      <c r="L8150" t="str">
        <f t="shared" si="640"/>
        <v>Mar</v>
      </c>
      <c r="M8150">
        <v>18</v>
      </c>
      <c r="N8150">
        <f t="shared" si="641"/>
        <v>1</v>
      </c>
      <c r="O8150" s="5">
        <f t="shared" si="642"/>
        <v>5</v>
      </c>
    </row>
    <row r="8151" spans="1:15" x14ac:dyDescent="0.25">
      <c r="A8151">
        <v>8246</v>
      </c>
      <c r="B8151">
        <v>3622</v>
      </c>
      <c r="C8151">
        <f>IF(COUNTIF($B$2:B8151,B8151)=1,1,0)</f>
        <v>1</v>
      </c>
      <c r="D8151" s="1">
        <v>44987</v>
      </c>
      <c r="E8151" s="2">
        <v>0.75442129629629628</v>
      </c>
      <c r="F8151">
        <v>109</v>
      </c>
      <c r="G8151" t="str">
        <f>IFERROR(INDEX(menu_items!$B:$B,MATCH(F8151,menu_items!$A:$A,0)),"Unknown value")</f>
        <v>Korean Beef Bowl</v>
      </c>
      <c r="H8151" t="str">
        <f>IFERROR(INDEX(menu_items!$C:$C,MATCH(F8151,menu_items!$A:$A,0)),"Unknown value")</f>
        <v>Asian</v>
      </c>
      <c r="I8151" s="5">
        <f>IFERROR(INDEX(menu_items!$D:$D,MATCH(F8151,menu_items!$A:$A,0)),0)</f>
        <v>17.95</v>
      </c>
      <c r="J8151" t="str">
        <f t="shared" si="638"/>
        <v>Thu</v>
      </c>
      <c r="K8151">
        <f t="shared" si="639"/>
        <v>2</v>
      </c>
      <c r="L8151" t="str">
        <f t="shared" si="640"/>
        <v>Mar</v>
      </c>
      <c r="M8151">
        <v>18</v>
      </c>
      <c r="N8151">
        <f t="shared" si="641"/>
        <v>3</v>
      </c>
      <c r="O8151" s="5">
        <f t="shared" si="642"/>
        <v>44.849999999999994</v>
      </c>
    </row>
    <row r="8152" spans="1:15" x14ac:dyDescent="0.25">
      <c r="A8152">
        <v>8247</v>
      </c>
      <c r="B8152">
        <v>3622</v>
      </c>
      <c r="C8152">
        <f>IF(COUNTIF($B$2:B8152,B8152)=1,1,0)</f>
        <v>0</v>
      </c>
      <c r="D8152" s="1">
        <v>44987</v>
      </c>
      <c r="E8152" s="2">
        <v>0.75442129629629628</v>
      </c>
      <c r="F8152">
        <v>118</v>
      </c>
      <c r="G8152" t="str">
        <f>IFERROR(INDEX(menu_items!$B:$B,MATCH(F8152,menu_items!$A:$A,0)),"Unknown value")</f>
        <v>Steak Burrito</v>
      </c>
      <c r="H8152" t="str">
        <f>IFERROR(INDEX(menu_items!$C:$C,MATCH(F8152,menu_items!$A:$A,0)),"Unknown value")</f>
        <v>Mexican</v>
      </c>
      <c r="I8152" s="5">
        <f>IFERROR(INDEX(menu_items!$D:$D,MATCH(F8152,menu_items!$A:$A,0)),0)</f>
        <v>14.95</v>
      </c>
      <c r="J8152" t="str">
        <f t="shared" si="638"/>
        <v>Thu</v>
      </c>
      <c r="K8152">
        <f t="shared" si="639"/>
        <v>2</v>
      </c>
      <c r="L8152" t="str">
        <f t="shared" si="640"/>
        <v>Mar</v>
      </c>
      <c r="M8152">
        <v>18</v>
      </c>
      <c r="N8152">
        <f t="shared" si="641"/>
        <v>3</v>
      </c>
      <c r="O8152" s="5">
        <f t="shared" si="642"/>
        <v>44.849999999999994</v>
      </c>
    </row>
    <row r="8153" spans="1:15" x14ac:dyDescent="0.25">
      <c r="A8153">
        <v>8248</v>
      </c>
      <c r="B8153">
        <v>3622</v>
      </c>
      <c r="C8153">
        <f>IF(COUNTIF($B$2:B8153,B8153)=1,1,0)</f>
        <v>0</v>
      </c>
      <c r="D8153" s="1">
        <v>44987</v>
      </c>
      <c r="E8153" s="2">
        <v>0.75442129629629628</v>
      </c>
      <c r="F8153">
        <v>119</v>
      </c>
      <c r="G8153" t="str">
        <f>IFERROR(INDEX(menu_items!$B:$B,MATCH(F8153,menu_items!$A:$A,0)),"Unknown value")</f>
        <v>Chicken Torta</v>
      </c>
      <c r="H8153" t="str">
        <f>IFERROR(INDEX(menu_items!$C:$C,MATCH(F8153,menu_items!$A:$A,0)),"Unknown value")</f>
        <v>Mexican</v>
      </c>
      <c r="I8153" s="5">
        <f>IFERROR(INDEX(menu_items!$D:$D,MATCH(F8153,menu_items!$A:$A,0)),0)</f>
        <v>11.95</v>
      </c>
      <c r="J8153" t="str">
        <f t="shared" si="638"/>
        <v>Thu</v>
      </c>
      <c r="K8153">
        <f t="shared" si="639"/>
        <v>2</v>
      </c>
      <c r="L8153" t="str">
        <f t="shared" si="640"/>
        <v>Mar</v>
      </c>
      <c r="M8153">
        <v>18</v>
      </c>
      <c r="N8153">
        <f t="shared" si="641"/>
        <v>3</v>
      </c>
      <c r="O8153" s="5">
        <f t="shared" si="642"/>
        <v>44.849999999999994</v>
      </c>
    </row>
    <row r="8154" spans="1:15" x14ac:dyDescent="0.25">
      <c r="A8154">
        <v>8250</v>
      </c>
      <c r="B8154">
        <v>3623</v>
      </c>
      <c r="C8154">
        <f>IF(COUNTIF($B$2:B8154,B8154)=1,1,0)</f>
        <v>1</v>
      </c>
      <c r="D8154" s="1">
        <v>44987</v>
      </c>
      <c r="E8154" s="2">
        <v>0.76395833333333329</v>
      </c>
      <c r="F8154">
        <v>104</v>
      </c>
      <c r="G8154" t="str">
        <f>IFERROR(INDEX(menu_items!$B:$B,MATCH(F8154,menu_items!$A:$A,0)),"Unknown value")</f>
        <v>Veggie Burger</v>
      </c>
      <c r="H8154" t="str">
        <f>IFERROR(INDEX(menu_items!$C:$C,MATCH(F8154,menu_items!$A:$A,0)),"Unknown value")</f>
        <v>American</v>
      </c>
      <c r="I8154" s="5">
        <f>IFERROR(INDEX(menu_items!$D:$D,MATCH(F8154,menu_items!$A:$A,0)),0)</f>
        <v>10.5</v>
      </c>
      <c r="J8154" t="str">
        <f t="shared" si="638"/>
        <v>Thu</v>
      </c>
      <c r="K8154">
        <f t="shared" si="639"/>
        <v>2</v>
      </c>
      <c r="L8154" t="str">
        <f t="shared" si="640"/>
        <v>Mar</v>
      </c>
      <c r="M8154">
        <v>18</v>
      </c>
      <c r="N8154">
        <f t="shared" si="641"/>
        <v>3</v>
      </c>
      <c r="O8154" s="5">
        <f t="shared" si="642"/>
        <v>32</v>
      </c>
    </row>
    <row r="8155" spans="1:15" x14ac:dyDescent="0.25">
      <c r="A8155">
        <v>8251</v>
      </c>
      <c r="B8155">
        <v>3623</v>
      </c>
      <c r="C8155">
        <f>IF(COUNTIF($B$2:B8155,B8155)=1,1,0)</f>
        <v>0</v>
      </c>
      <c r="D8155" s="1">
        <v>44987</v>
      </c>
      <c r="E8155" s="2">
        <v>0.76395833333333329</v>
      </c>
      <c r="F8155">
        <v>108</v>
      </c>
      <c r="G8155" t="str">
        <f>IFERROR(INDEX(menu_items!$B:$B,MATCH(F8155,menu_items!$A:$A,0)),"Unknown value")</f>
        <v>Tofu Pad Thai</v>
      </c>
      <c r="H8155" t="str">
        <f>IFERROR(INDEX(menu_items!$C:$C,MATCH(F8155,menu_items!$A:$A,0)),"Unknown value")</f>
        <v>Asian</v>
      </c>
      <c r="I8155" s="5">
        <f>IFERROR(INDEX(menu_items!$D:$D,MATCH(F8155,menu_items!$A:$A,0)),0)</f>
        <v>14.5</v>
      </c>
      <c r="J8155" t="str">
        <f t="shared" si="638"/>
        <v>Thu</v>
      </c>
      <c r="K8155">
        <f t="shared" si="639"/>
        <v>2</v>
      </c>
      <c r="L8155" t="str">
        <f t="shared" si="640"/>
        <v>Mar</v>
      </c>
      <c r="M8155">
        <v>18</v>
      </c>
      <c r="N8155">
        <f t="shared" si="641"/>
        <v>3</v>
      </c>
      <c r="O8155" s="5">
        <f t="shared" si="642"/>
        <v>32</v>
      </c>
    </row>
    <row r="8156" spans="1:15" x14ac:dyDescent="0.25">
      <c r="A8156">
        <v>8252</v>
      </c>
      <c r="B8156">
        <v>3623</v>
      </c>
      <c r="C8156">
        <f>IF(COUNTIF($B$2:B8156,B8156)=1,1,0)</f>
        <v>0</v>
      </c>
      <c r="D8156" s="1">
        <v>44987</v>
      </c>
      <c r="E8156" s="2">
        <v>0.76395833333333329</v>
      </c>
      <c r="F8156">
        <v>106</v>
      </c>
      <c r="G8156" t="str">
        <f>IFERROR(INDEX(menu_items!$B:$B,MATCH(F8156,menu_items!$A:$A,0)),"Unknown value")</f>
        <v>French Fries</v>
      </c>
      <c r="H8156" t="str">
        <f>IFERROR(INDEX(menu_items!$C:$C,MATCH(F8156,menu_items!$A:$A,0)),"Unknown value")</f>
        <v>American</v>
      </c>
      <c r="I8156" s="5">
        <f>IFERROR(INDEX(menu_items!$D:$D,MATCH(F8156,menu_items!$A:$A,0)),0)</f>
        <v>7</v>
      </c>
      <c r="J8156" t="str">
        <f t="shared" si="638"/>
        <v>Thu</v>
      </c>
      <c r="K8156">
        <f t="shared" si="639"/>
        <v>2</v>
      </c>
      <c r="L8156" t="str">
        <f t="shared" si="640"/>
        <v>Mar</v>
      </c>
      <c r="M8156">
        <v>18</v>
      </c>
      <c r="N8156">
        <f t="shared" si="641"/>
        <v>3</v>
      </c>
      <c r="O8156" s="5">
        <f t="shared" si="642"/>
        <v>32</v>
      </c>
    </row>
    <row r="8157" spans="1:15" x14ac:dyDescent="0.25">
      <c r="A8157">
        <v>8253</v>
      </c>
      <c r="B8157">
        <v>3624</v>
      </c>
      <c r="C8157">
        <f>IF(COUNTIF($B$2:B8157,B8157)=1,1,0)</f>
        <v>1</v>
      </c>
      <c r="D8157" s="1">
        <v>44987</v>
      </c>
      <c r="E8157" s="2">
        <v>0.7673726851851852</v>
      </c>
      <c r="F8157">
        <v>105</v>
      </c>
      <c r="G8157" t="str">
        <f>IFERROR(INDEX(menu_items!$B:$B,MATCH(F8157,menu_items!$A:$A,0)),"Unknown value")</f>
        <v>Mac &amp; Cheese</v>
      </c>
      <c r="H8157" t="str">
        <f>IFERROR(INDEX(menu_items!$C:$C,MATCH(F8157,menu_items!$A:$A,0)),"Unknown value")</f>
        <v>American</v>
      </c>
      <c r="I8157" s="5">
        <f>IFERROR(INDEX(menu_items!$D:$D,MATCH(F8157,menu_items!$A:$A,0)),0)</f>
        <v>7</v>
      </c>
      <c r="J8157" t="str">
        <f t="shared" si="638"/>
        <v>Thu</v>
      </c>
      <c r="K8157">
        <f t="shared" si="639"/>
        <v>2</v>
      </c>
      <c r="L8157" t="str">
        <f t="shared" si="640"/>
        <v>Mar</v>
      </c>
      <c r="M8157">
        <v>18</v>
      </c>
      <c r="N8157">
        <f t="shared" si="641"/>
        <v>1</v>
      </c>
      <c r="O8157" s="5">
        <f t="shared" si="642"/>
        <v>7</v>
      </c>
    </row>
    <row r="8158" spans="1:15" x14ac:dyDescent="0.25">
      <c r="A8158">
        <v>8254</v>
      </c>
      <c r="B8158">
        <v>3625</v>
      </c>
      <c r="C8158">
        <f>IF(COUNTIF($B$2:B8158,B8158)=1,1,0)</f>
        <v>1</v>
      </c>
      <c r="D8158" s="1">
        <v>44987</v>
      </c>
      <c r="E8158" s="2">
        <v>0.77039351851851856</v>
      </c>
      <c r="F8158">
        <v>101</v>
      </c>
      <c r="G8158" t="str">
        <f>IFERROR(INDEX(menu_items!$B:$B,MATCH(F8158,menu_items!$A:$A,0)),"Unknown value")</f>
        <v>Hamburger</v>
      </c>
      <c r="H8158" t="str">
        <f>IFERROR(INDEX(menu_items!$C:$C,MATCH(F8158,menu_items!$A:$A,0)),"Unknown value")</f>
        <v>American</v>
      </c>
      <c r="I8158" s="5">
        <f>IFERROR(INDEX(menu_items!$D:$D,MATCH(F8158,menu_items!$A:$A,0)),0)</f>
        <v>12.95</v>
      </c>
      <c r="J8158" t="str">
        <f t="shared" si="638"/>
        <v>Thu</v>
      </c>
      <c r="K8158">
        <f t="shared" si="639"/>
        <v>2</v>
      </c>
      <c r="L8158" t="str">
        <f t="shared" si="640"/>
        <v>Mar</v>
      </c>
      <c r="M8158">
        <v>18</v>
      </c>
      <c r="N8158">
        <f t="shared" si="641"/>
        <v>2</v>
      </c>
      <c r="O8158" s="5">
        <f t="shared" si="642"/>
        <v>28.45</v>
      </c>
    </row>
    <row r="8159" spans="1:15" x14ac:dyDescent="0.25">
      <c r="A8159">
        <v>8255</v>
      </c>
      <c r="B8159">
        <v>3625</v>
      </c>
      <c r="C8159">
        <f>IF(COUNTIF($B$2:B8159,B8159)=1,1,0)</f>
        <v>0</v>
      </c>
      <c r="D8159" s="1">
        <v>44987</v>
      </c>
      <c r="E8159" s="2">
        <v>0.77039351851851856</v>
      </c>
      <c r="F8159">
        <v>128</v>
      </c>
      <c r="G8159" t="str">
        <f>IFERROR(INDEX(menu_items!$B:$B,MATCH(F8159,menu_items!$A:$A,0)),"Unknown value")</f>
        <v>Cheese Lasagna</v>
      </c>
      <c r="H8159" t="str">
        <f>IFERROR(INDEX(menu_items!$C:$C,MATCH(F8159,menu_items!$A:$A,0)),"Unknown value")</f>
        <v>Italian</v>
      </c>
      <c r="I8159" s="5">
        <f>IFERROR(INDEX(menu_items!$D:$D,MATCH(F8159,menu_items!$A:$A,0)),0)</f>
        <v>15.5</v>
      </c>
      <c r="J8159" t="str">
        <f t="shared" si="638"/>
        <v>Thu</v>
      </c>
      <c r="K8159">
        <f t="shared" si="639"/>
        <v>2</v>
      </c>
      <c r="L8159" t="str">
        <f t="shared" si="640"/>
        <v>Mar</v>
      </c>
      <c r="M8159">
        <v>18</v>
      </c>
      <c r="N8159">
        <f t="shared" si="641"/>
        <v>2</v>
      </c>
      <c r="O8159" s="5">
        <f t="shared" si="642"/>
        <v>28.45</v>
      </c>
    </row>
    <row r="8160" spans="1:15" x14ac:dyDescent="0.25">
      <c r="A8160">
        <v>8256</v>
      </c>
      <c r="B8160">
        <v>3626</v>
      </c>
      <c r="C8160">
        <f>IF(COUNTIF($B$2:B8160,B8160)=1,1,0)</f>
        <v>1</v>
      </c>
      <c r="D8160" s="1">
        <v>44987</v>
      </c>
      <c r="E8160" s="2">
        <v>0.77072916666666669</v>
      </c>
      <c r="F8160">
        <v>129</v>
      </c>
      <c r="G8160" t="str">
        <f>IFERROR(INDEX(menu_items!$B:$B,MATCH(F8160,menu_items!$A:$A,0)),"Unknown value")</f>
        <v>Mushroom Ravioli</v>
      </c>
      <c r="H8160" t="str">
        <f>IFERROR(INDEX(menu_items!$C:$C,MATCH(F8160,menu_items!$A:$A,0)),"Unknown value")</f>
        <v>Italian</v>
      </c>
      <c r="I8160" s="5">
        <f>IFERROR(INDEX(menu_items!$D:$D,MATCH(F8160,menu_items!$A:$A,0)),0)</f>
        <v>15.5</v>
      </c>
      <c r="J8160" t="str">
        <f t="shared" si="638"/>
        <v>Thu</v>
      </c>
      <c r="K8160">
        <f t="shared" si="639"/>
        <v>2</v>
      </c>
      <c r="L8160" t="str">
        <f t="shared" si="640"/>
        <v>Mar</v>
      </c>
      <c r="M8160">
        <v>18</v>
      </c>
      <c r="N8160">
        <f t="shared" si="641"/>
        <v>3</v>
      </c>
      <c r="O8160" s="5">
        <f t="shared" si="642"/>
        <v>34.450000000000003</v>
      </c>
    </row>
    <row r="8161" spans="1:15" x14ac:dyDescent="0.25">
      <c r="A8161">
        <v>8257</v>
      </c>
      <c r="B8161">
        <v>3626</v>
      </c>
      <c r="C8161">
        <f>IF(COUNTIF($B$2:B8161,B8161)=1,1,0)</f>
        <v>0</v>
      </c>
      <c r="D8161" s="1">
        <v>44987</v>
      </c>
      <c r="E8161" s="2">
        <v>0.77072916666666669</v>
      </c>
      <c r="F8161">
        <v>119</v>
      </c>
      <c r="G8161" t="str">
        <f>IFERROR(INDEX(menu_items!$B:$B,MATCH(F8161,menu_items!$A:$A,0)),"Unknown value")</f>
        <v>Chicken Torta</v>
      </c>
      <c r="H8161" t="str">
        <f>IFERROR(INDEX(menu_items!$C:$C,MATCH(F8161,menu_items!$A:$A,0)),"Unknown value")</f>
        <v>Mexican</v>
      </c>
      <c r="I8161" s="5">
        <f>IFERROR(INDEX(menu_items!$D:$D,MATCH(F8161,menu_items!$A:$A,0)),0)</f>
        <v>11.95</v>
      </c>
      <c r="J8161" t="str">
        <f t="shared" ref="J8161:J8224" si="643">TEXT(D8161,"ddd")</f>
        <v>Thu</v>
      </c>
      <c r="K8161">
        <f t="shared" ref="K8161:K8224" si="644">DAY(D8161)</f>
        <v>2</v>
      </c>
      <c r="L8161" t="str">
        <f t="shared" ref="L8161:L8224" si="645">TEXT(D8161,"mmm")</f>
        <v>Mar</v>
      </c>
      <c r="M8161">
        <v>18</v>
      </c>
      <c r="N8161">
        <f t="shared" si="641"/>
        <v>3</v>
      </c>
      <c r="O8161" s="5">
        <f t="shared" si="642"/>
        <v>34.450000000000003</v>
      </c>
    </row>
    <row r="8162" spans="1:15" x14ac:dyDescent="0.25">
      <c r="A8162">
        <v>8258</v>
      </c>
      <c r="B8162">
        <v>3626</v>
      </c>
      <c r="C8162">
        <f>IF(COUNTIF($B$2:B8162,B8162)=1,1,0)</f>
        <v>0</v>
      </c>
      <c r="D8162" s="1">
        <v>44987</v>
      </c>
      <c r="E8162" s="2">
        <v>0.77072916666666669</v>
      </c>
      <c r="F8162">
        <v>106</v>
      </c>
      <c r="G8162" t="str">
        <f>IFERROR(INDEX(menu_items!$B:$B,MATCH(F8162,menu_items!$A:$A,0)),"Unknown value")</f>
        <v>French Fries</v>
      </c>
      <c r="H8162" t="str">
        <f>IFERROR(INDEX(menu_items!$C:$C,MATCH(F8162,menu_items!$A:$A,0)),"Unknown value")</f>
        <v>American</v>
      </c>
      <c r="I8162" s="5">
        <f>IFERROR(INDEX(menu_items!$D:$D,MATCH(F8162,menu_items!$A:$A,0)),0)</f>
        <v>7</v>
      </c>
      <c r="J8162" t="str">
        <f t="shared" si="643"/>
        <v>Thu</v>
      </c>
      <c r="K8162">
        <f t="shared" si="644"/>
        <v>2</v>
      </c>
      <c r="L8162" t="str">
        <f t="shared" si="645"/>
        <v>Mar</v>
      </c>
      <c r="M8162">
        <v>18</v>
      </c>
      <c r="N8162">
        <f t="shared" si="641"/>
        <v>3</v>
      </c>
      <c r="O8162" s="5">
        <f t="shared" si="642"/>
        <v>34.450000000000003</v>
      </c>
    </row>
    <row r="8163" spans="1:15" x14ac:dyDescent="0.25">
      <c r="A8163">
        <v>8259</v>
      </c>
      <c r="B8163">
        <v>3627</v>
      </c>
      <c r="C8163">
        <f>IF(COUNTIF($B$2:B8163,B8163)=1,1,0)</f>
        <v>1</v>
      </c>
      <c r="D8163" s="1">
        <v>44987</v>
      </c>
      <c r="E8163" s="2">
        <v>0.78149305555555559</v>
      </c>
      <c r="F8163">
        <v>127</v>
      </c>
      <c r="G8163" t="str">
        <f>IFERROR(INDEX(menu_items!$B:$B,MATCH(F8163,menu_items!$A:$A,0)),"Unknown value")</f>
        <v>Meat Lasagna</v>
      </c>
      <c r="H8163" t="str">
        <f>IFERROR(INDEX(menu_items!$C:$C,MATCH(F8163,menu_items!$A:$A,0)),"Unknown value")</f>
        <v>Italian</v>
      </c>
      <c r="I8163" s="5">
        <f>IFERROR(INDEX(menu_items!$D:$D,MATCH(F8163,menu_items!$A:$A,0)),0)</f>
        <v>17.95</v>
      </c>
      <c r="J8163" t="str">
        <f t="shared" si="643"/>
        <v>Thu</v>
      </c>
      <c r="K8163">
        <f t="shared" si="644"/>
        <v>2</v>
      </c>
      <c r="L8163" t="str">
        <f t="shared" si="645"/>
        <v>Mar</v>
      </c>
      <c r="M8163">
        <v>18</v>
      </c>
      <c r="N8163">
        <f t="shared" si="641"/>
        <v>3</v>
      </c>
      <c r="O8163" s="5">
        <f t="shared" si="642"/>
        <v>33.950000000000003</v>
      </c>
    </row>
    <row r="8164" spans="1:15" x14ac:dyDescent="0.25">
      <c r="A8164">
        <v>8260</v>
      </c>
      <c r="B8164">
        <v>3627</v>
      </c>
      <c r="C8164">
        <f>IF(COUNTIF($B$2:B8164,B8164)=1,1,0)</f>
        <v>0</v>
      </c>
      <c r="D8164" s="1">
        <v>44987</v>
      </c>
      <c r="E8164" s="2">
        <v>0.78149305555555559</v>
      </c>
      <c r="F8164">
        <v>122</v>
      </c>
      <c r="G8164" t="str">
        <f>IFERROR(INDEX(menu_items!$B:$B,MATCH(F8164,menu_items!$A:$A,0)),"Unknown value")</f>
        <v>Chips &amp; Salsa</v>
      </c>
      <c r="H8164" t="str">
        <f>IFERROR(INDEX(menu_items!$C:$C,MATCH(F8164,menu_items!$A:$A,0)),"Unknown value")</f>
        <v>Mexican</v>
      </c>
      <c r="I8164" s="5">
        <f>IFERROR(INDEX(menu_items!$D:$D,MATCH(F8164,menu_items!$A:$A,0)),0)</f>
        <v>7</v>
      </c>
      <c r="J8164" t="str">
        <f t="shared" si="643"/>
        <v>Thu</v>
      </c>
      <c r="K8164">
        <f t="shared" si="644"/>
        <v>2</v>
      </c>
      <c r="L8164" t="str">
        <f t="shared" si="645"/>
        <v>Mar</v>
      </c>
      <c r="M8164">
        <v>18</v>
      </c>
      <c r="N8164">
        <f t="shared" si="641"/>
        <v>3</v>
      </c>
      <c r="O8164" s="5">
        <f t="shared" si="642"/>
        <v>33.950000000000003</v>
      </c>
    </row>
    <row r="8165" spans="1:15" x14ac:dyDescent="0.25">
      <c r="A8165">
        <v>8261</v>
      </c>
      <c r="B8165">
        <v>3627</v>
      </c>
      <c r="C8165">
        <f>IF(COUNTIF($B$2:B8165,B8165)=1,1,0)</f>
        <v>0</v>
      </c>
      <c r="D8165" s="1">
        <v>44987</v>
      </c>
      <c r="E8165" s="2">
        <v>0.78149305555555559</v>
      </c>
      <c r="F8165">
        <v>123</v>
      </c>
      <c r="G8165" t="str">
        <f>IFERROR(INDEX(menu_items!$B:$B,MATCH(F8165,menu_items!$A:$A,0)),"Unknown value")</f>
        <v>Chips &amp; Guacamole</v>
      </c>
      <c r="H8165" t="str">
        <f>IFERROR(INDEX(menu_items!$C:$C,MATCH(F8165,menu_items!$A:$A,0)),"Unknown value")</f>
        <v>Mexican</v>
      </c>
      <c r="I8165" s="5">
        <f>IFERROR(INDEX(menu_items!$D:$D,MATCH(F8165,menu_items!$A:$A,0)),0)</f>
        <v>9</v>
      </c>
      <c r="J8165" t="str">
        <f t="shared" si="643"/>
        <v>Thu</v>
      </c>
      <c r="K8165">
        <f t="shared" si="644"/>
        <v>2</v>
      </c>
      <c r="L8165" t="str">
        <f t="shared" si="645"/>
        <v>Mar</v>
      </c>
      <c r="M8165">
        <v>18</v>
      </c>
      <c r="N8165">
        <f t="shared" si="641"/>
        <v>3</v>
      </c>
      <c r="O8165" s="5">
        <f t="shared" si="642"/>
        <v>33.950000000000003</v>
      </c>
    </row>
    <row r="8166" spans="1:15" x14ac:dyDescent="0.25">
      <c r="A8166">
        <v>8262</v>
      </c>
      <c r="B8166">
        <v>3628</v>
      </c>
      <c r="C8166">
        <f>IF(COUNTIF($B$2:B8166,B8166)=1,1,0)</f>
        <v>1</v>
      </c>
      <c r="D8166" s="1">
        <v>44987</v>
      </c>
      <c r="E8166" s="2">
        <v>0.79236111111111107</v>
      </c>
      <c r="F8166">
        <v>101</v>
      </c>
      <c r="G8166" t="str">
        <f>IFERROR(INDEX(menu_items!$B:$B,MATCH(F8166,menu_items!$A:$A,0)),"Unknown value")</f>
        <v>Hamburger</v>
      </c>
      <c r="H8166" t="str">
        <f>IFERROR(INDEX(menu_items!$C:$C,MATCH(F8166,menu_items!$A:$A,0)),"Unknown value")</f>
        <v>American</v>
      </c>
      <c r="I8166" s="5">
        <f>IFERROR(INDEX(menu_items!$D:$D,MATCH(F8166,menu_items!$A:$A,0)),0)</f>
        <v>12.95</v>
      </c>
      <c r="J8166" t="str">
        <f t="shared" si="643"/>
        <v>Thu</v>
      </c>
      <c r="K8166">
        <f t="shared" si="644"/>
        <v>2</v>
      </c>
      <c r="L8166" t="str">
        <f t="shared" si="645"/>
        <v>Mar</v>
      </c>
      <c r="M8166">
        <v>19</v>
      </c>
      <c r="N8166">
        <f t="shared" si="641"/>
        <v>2</v>
      </c>
      <c r="O8166" s="5">
        <f t="shared" si="642"/>
        <v>28.45</v>
      </c>
    </row>
    <row r="8167" spans="1:15" x14ac:dyDescent="0.25">
      <c r="A8167">
        <v>8263</v>
      </c>
      <c r="B8167">
        <v>3628</v>
      </c>
      <c r="C8167">
        <f>IF(COUNTIF($B$2:B8167,B8167)=1,1,0)</f>
        <v>0</v>
      </c>
      <c r="D8167" s="1">
        <v>44987</v>
      </c>
      <c r="E8167" s="2">
        <v>0.79236111111111107</v>
      </c>
      <c r="F8167">
        <v>129</v>
      </c>
      <c r="G8167" t="str">
        <f>IFERROR(INDEX(menu_items!$B:$B,MATCH(F8167,menu_items!$A:$A,0)),"Unknown value")</f>
        <v>Mushroom Ravioli</v>
      </c>
      <c r="H8167" t="str">
        <f>IFERROR(INDEX(menu_items!$C:$C,MATCH(F8167,menu_items!$A:$A,0)),"Unknown value")</f>
        <v>Italian</v>
      </c>
      <c r="I8167" s="5">
        <f>IFERROR(INDEX(menu_items!$D:$D,MATCH(F8167,menu_items!$A:$A,0)),0)</f>
        <v>15.5</v>
      </c>
      <c r="J8167" t="str">
        <f t="shared" si="643"/>
        <v>Thu</v>
      </c>
      <c r="K8167">
        <f t="shared" si="644"/>
        <v>2</v>
      </c>
      <c r="L8167" t="str">
        <f t="shared" si="645"/>
        <v>Mar</v>
      </c>
      <c r="M8167">
        <v>19</v>
      </c>
      <c r="N8167">
        <f t="shared" si="641"/>
        <v>2</v>
      </c>
      <c r="O8167" s="5">
        <f t="shared" si="642"/>
        <v>28.45</v>
      </c>
    </row>
    <row r="8168" spans="1:15" x14ac:dyDescent="0.25">
      <c r="A8168">
        <v>8264</v>
      </c>
      <c r="B8168">
        <v>3629</v>
      </c>
      <c r="C8168">
        <f>IF(COUNTIF($B$2:B8168,B8168)=1,1,0)</f>
        <v>1</v>
      </c>
      <c r="D8168" s="1">
        <v>44987</v>
      </c>
      <c r="E8168" s="2">
        <v>0.79831018518518515</v>
      </c>
      <c r="F8168">
        <v>107</v>
      </c>
      <c r="G8168" t="str">
        <f>IFERROR(INDEX(menu_items!$B:$B,MATCH(F8168,menu_items!$A:$A,0)),"Unknown value")</f>
        <v>Orange Chicken</v>
      </c>
      <c r="H8168" t="str">
        <f>IFERROR(INDEX(menu_items!$C:$C,MATCH(F8168,menu_items!$A:$A,0)),"Unknown value")</f>
        <v>Asian</v>
      </c>
      <c r="I8168" s="5">
        <f>IFERROR(INDEX(menu_items!$D:$D,MATCH(F8168,menu_items!$A:$A,0)),0)</f>
        <v>16.5</v>
      </c>
      <c r="J8168" t="str">
        <f t="shared" si="643"/>
        <v>Thu</v>
      </c>
      <c r="K8168">
        <f t="shared" si="644"/>
        <v>2</v>
      </c>
      <c r="L8168" t="str">
        <f t="shared" si="645"/>
        <v>Mar</v>
      </c>
      <c r="M8168">
        <v>19</v>
      </c>
      <c r="N8168">
        <f t="shared" si="641"/>
        <v>4</v>
      </c>
      <c r="O8168" s="5">
        <f t="shared" si="642"/>
        <v>62.45</v>
      </c>
    </row>
    <row r="8169" spans="1:15" x14ac:dyDescent="0.25">
      <c r="A8169">
        <v>8265</v>
      </c>
      <c r="B8169">
        <v>3629</v>
      </c>
      <c r="C8169">
        <f>IF(COUNTIF($B$2:B8169,B8169)=1,1,0)</f>
        <v>0</v>
      </c>
      <c r="D8169" s="1">
        <v>44987</v>
      </c>
      <c r="E8169" s="2">
        <v>0.79831018518518515</v>
      </c>
      <c r="F8169">
        <v>108</v>
      </c>
      <c r="G8169" t="str">
        <f>IFERROR(INDEX(menu_items!$B:$B,MATCH(F8169,menu_items!$A:$A,0)),"Unknown value")</f>
        <v>Tofu Pad Thai</v>
      </c>
      <c r="H8169" t="str">
        <f>IFERROR(INDEX(menu_items!$C:$C,MATCH(F8169,menu_items!$A:$A,0)),"Unknown value")</f>
        <v>Asian</v>
      </c>
      <c r="I8169" s="5">
        <f>IFERROR(INDEX(menu_items!$D:$D,MATCH(F8169,menu_items!$A:$A,0)),0)</f>
        <v>14.5</v>
      </c>
      <c r="J8169" t="str">
        <f t="shared" si="643"/>
        <v>Thu</v>
      </c>
      <c r="K8169">
        <f t="shared" si="644"/>
        <v>2</v>
      </c>
      <c r="L8169" t="str">
        <f t="shared" si="645"/>
        <v>Mar</v>
      </c>
      <c r="M8169">
        <v>19</v>
      </c>
      <c r="N8169">
        <f t="shared" si="641"/>
        <v>4</v>
      </c>
      <c r="O8169" s="5">
        <f t="shared" si="642"/>
        <v>62.45</v>
      </c>
    </row>
    <row r="8170" spans="1:15" x14ac:dyDescent="0.25">
      <c r="A8170">
        <v>8266</v>
      </c>
      <c r="B8170">
        <v>3629</v>
      </c>
      <c r="C8170">
        <f>IF(COUNTIF($B$2:B8170,B8170)=1,1,0)</f>
        <v>0</v>
      </c>
      <c r="D8170" s="1">
        <v>44987</v>
      </c>
      <c r="E8170" s="2">
        <v>0.79831018518518515</v>
      </c>
      <c r="F8170">
        <v>126</v>
      </c>
      <c r="G8170" t="str">
        <f>IFERROR(INDEX(menu_items!$B:$B,MATCH(F8170,menu_items!$A:$A,0)),"Unknown value")</f>
        <v>Fettuccine Alfredo</v>
      </c>
      <c r="H8170" t="str">
        <f>IFERROR(INDEX(menu_items!$C:$C,MATCH(F8170,menu_items!$A:$A,0)),"Unknown value")</f>
        <v>Italian</v>
      </c>
      <c r="I8170" s="5">
        <f>IFERROR(INDEX(menu_items!$D:$D,MATCH(F8170,menu_items!$A:$A,0)),0)</f>
        <v>14.5</v>
      </c>
      <c r="J8170" t="str">
        <f t="shared" si="643"/>
        <v>Thu</v>
      </c>
      <c r="K8170">
        <f t="shared" si="644"/>
        <v>2</v>
      </c>
      <c r="L8170" t="str">
        <f t="shared" si="645"/>
        <v>Mar</v>
      </c>
      <c r="M8170">
        <v>19</v>
      </c>
      <c r="N8170">
        <f t="shared" si="641"/>
        <v>4</v>
      </c>
      <c r="O8170" s="5">
        <f t="shared" si="642"/>
        <v>62.45</v>
      </c>
    </row>
    <row r="8171" spans="1:15" x14ac:dyDescent="0.25">
      <c r="A8171">
        <v>8267</v>
      </c>
      <c r="B8171">
        <v>3629</v>
      </c>
      <c r="C8171">
        <f>IF(COUNTIF($B$2:B8171,B8171)=1,1,0)</f>
        <v>0</v>
      </c>
      <c r="D8171" s="1">
        <v>44987</v>
      </c>
      <c r="E8171" s="2">
        <v>0.79831018518518515</v>
      </c>
      <c r="F8171">
        <v>132</v>
      </c>
      <c r="G8171" t="str">
        <f>IFERROR(INDEX(menu_items!$B:$B,MATCH(F8171,menu_items!$A:$A,0)),"Unknown value")</f>
        <v>Eggplant Parmesan</v>
      </c>
      <c r="H8171" t="str">
        <f>IFERROR(INDEX(menu_items!$C:$C,MATCH(F8171,menu_items!$A:$A,0)),"Unknown value")</f>
        <v>Italian</v>
      </c>
      <c r="I8171" s="5">
        <f>IFERROR(INDEX(menu_items!$D:$D,MATCH(F8171,menu_items!$A:$A,0)),0)</f>
        <v>16.95</v>
      </c>
      <c r="J8171" t="str">
        <f t="shared" si="643"/>
        <v>Thu</v>
      </c>
      <c r="K8171">
        <f t="shared" si="644"/>
        <v>2</v>
      </c>
      <c r="L8171" t="str">
        <f t="shared" si="645"/>
        <v>Mar</v>
      </c>
      <c r="M8171">
        <v>19</v>
      </c>
      <c r="N8171">
        <f t="shared" si="641"/>
        <v>4</v>
      </c>
      <c r="O8171" s="5">
        <f t="shared" si="642"/>
        <v>62.45</v>
      </c>
    </row>
    <row r="8172" spans="1:15" x14ac:dyDescent="0.25">
      <c r="A8172">
        <v>8268</v>
      </c>
      <c r="B8172">
        <v>3630</v>
      </c>
      <c r="C8172">
        <f>IF(COUNTIF($B$2:B8172,B8172)=1,1,0)</f>
        <v>1</v>
      </c>
      <c r="D8172" s="1">
        <v>44987</v>
      </c>
      <c r="E8172" s="2">
        <v>0.81574074074074077</v>
      </c>
      <c r="F8172">
        <v>110</v>
      </c>
      <c r="G8172" t="str">
        <f>IFERROR(INDEX(menu_items!$B:$B,MATCH(F8172,menu_items!$A:$A,0)),"Unknown value")</f>
        <v>Pork Ramen</v>
      </c>
      <c r="H8172" t="str">
        <f>IFERROR(INDEX(menu_items!$C:$C,MATCH(F8172,menu_items!$A:$A,0)),"Unknown value")</f>
        <v>Asian</v>
      </c>
      <c r="I8172" s="5">
        <f>IFERROR(INDEX(menu_items!$D:$D,MATCH(F8172,menu_items!$A:$A,0)),0)</f>
        <v>17.95</v>
      </c>
      <c r="J8172" t="str">
        <f t="shared" si="643"/>
        <v>Thu</v>
      </c>
      <c r="K8172">
        <f t="shared" si="644"/>
        <v>2</v>
      </c>
      <c r="L8172" t="str">
        <f t="shared" si="645"/>
        <v>Mar</v>
      </c>
      <c r="M8172">
        <v>19</v>
      </c>
      <c r="N8172">
        <f t="shared" si="641"/>
        <v>3</v>
      </c>
      <c r="O8172" s="5">
        <f t="shared" si="642"/>
        <v>50.849999999999994</v>
      </c>
    </row>
    <row r="8173" spans="1:15" x14ac:dyDescent="0.25">
      <c r="A8173">
        <v>8269</v>
      </c>
      <c r="B8173">
        <v>3630</v>
      </c>
      <c r="C8173">
        <f>IF(COUNTIF($B$2:B8173,B8173)=1,1,0)</f>
        <v>0</v>
      </c>
      <c r="D8173" s="1">
        <v>44987</v>
      </c>
      <c r="E8173" s="2">
        <v>0.81574074074074077</v>
      </c>
      <c r="F8173">
        <v>118</v>
      </c>
      <c r="G8173" t="str">
        <f>IFERROR(INDEX(menu_items!$B:$B,MATCH(F8173,menu_items!$A:$A,0)),"Unknown value")</f>
        <v>Steak Burrito</v>
      </c>
      <c r="H8173" t="str">
        <f>IFERROR(INDEX(menu_items!$C:$C,MATCH(F8173,menu_items!$A:$A,0)),"Unknown value")</f>
        <v>Mexican</v>
      </c>
      <c r="I8173" s="5">
        <f>IFERROR(INDEX(menu_items!$D:$D,MATCH(F8173,menu_items!$A:$A,0)),0)</f>
        <v>14.95</v>
      </c>
      <c r="J8173" t="str">
        <f t="shared" si="643"/>
        <v>Thu</v>
      </c>
      <c r="K8173">
        <f t="shared" si="644"/>
        <v>2</v>
      </c>
      <c r="L8173" t="str">
        <f t="shared" si="645"/>
        <v>Mar</v>
      </c>
      <c r="M8173">
        <v>19</v>
      </c>
      <c r="N8173">
        <f t="shared" si="641"/>
        <v>3</v>
      </c>
      <c r="O8173" s="5">
        <f t="shared" si="642"/>
        <v>50.849999999999994</v>
      </c>
    </row>
    <row r="8174" spans="1:15" x14ac:dyDescent="0.25">
      <c r="A8174">
        <v>8270</v>
      </c>
      <c r="B8174">
        <v>3630</v>
      </c>
      <c r="C8174">
        <f>IF(COUNTIF($B$2:B8174,B8174)=1,1,0)</f>
        <v>0</v>
      </c>
      <c r="D8174" s="1">
        <v>44987</v>
      </c>
      <c r="E8174" s="2">
        <v>0.81574074074074077</v>
      </c>
      <c r="F8174">
        <v>131</v>
      </c>
      <c r="G8174" t="str">
        <f>IFERROR(INDEX(menu_items!$B:$B,MATCH(F8174,menu_items!$A:$A,0)),"Unknown value")</f>
        <v>Chicken Parmesan</v>
      </c>
      <c r="H8174" t="str">
        <f>IFERROR(INDEX(menu_items!$C:$C,MATCH(F8174,menu_items!$A:$A,0)),"Unknown value")</f>
        <v>Italian</v>
      </c>
      <c r="I8174" s="5">
        <f>IFERROR(INDEX(menu_items!$D:$D,MATCH(F8174,menu_items!$A:$A,0)),0)</f>
        <v>17.95</v>
      </c>
      <c r="J8174" t="str">
        <f t="shared" si="643"/>
        <v>Thu</v>
      </c>
      <c r="K8174">
        <f t="shared" si="644"/>
        <v>2</v>
      </c>
      <c r="L8174" t="str">
        <f t="shared" si="645"/>
        <v>Mar</v>
      </c>
      <c r="M8174">
        <v>19</v>
      </c>
      <c r="N8174">
        <f t="shared" si="641"/>
        <v>3</v>
      </c>
      <c r="O8174" s="5">
        <f t="shared" si="642"/>
        <v>50.849999999999994</v>
      </c>
    </row>
    <row r="8175" spans="1:15" x14ac:dyDescent="0.25">
      <c r="A8175">
        <v>8271</v>
      </c>
      <c r="B8175">
        <v>3631</v>
      </c>
      <c r="C8175">
        <f>IF(COUNTIF($B$2:B8175,B8175)=1,1,0)</f>
        <v>1</v>
      </c>
      <c r="D8175" s="1">
        <v>44987</v>
      </c>
      <c r="E8175" s="2">
        <v>0.86209490740740746</v>
      </c>
      <c r="F8175">
        <v>122</v>
      </c>
      <c r="G8175" t="str">
        <f>IFERROR(INDEX(menu_items!$B:$B,MATCH(F8175,menu_items!$A:$A,0)),"Unknown value")</f>
        <v>Chips &amp; Salsa</v>
      </c>
      <c r="H8175" t="str">
        <f>IFERROR(INDEX(menu_items!$C:$C,MATCH(F8175,menu_items!$A:$A,0)),"Unknown value")</f>
        <v>Mexican</v>
      </c>
      <c r="I8175" s="5">
        <f>IFERROR(INDEX(menu_items!$D:$D,MATCH(F8175,menu_items!$A:$A,0)),0)</f>
        <v>7</v>
      </c>
      <c r="J8175" t="str">
        <f t="shared" si="643"/>
        <v>Thu</v>
      </c>
      <c r="K8175">
        <f t="shared" si="644"/>
        <v>2</v>
      </c>
      <c r="L8175" t="str">
        <f t="shared" si="645"/>
        <v>Mar</v>
      </c>
      <c r="M8175">
        <v>20</v>
      </c>
      <c r="N8175">
        <f t="shared" si="641"/>
        <v>1</v>
      </c>
      <c r="O8175" s="5">
        <f t="shared" si="642"/>
        <v>7</v>
      </c>
    </row>
    <row r="8176" spans="1:15" x14ac:dyDescent="0.25">
      <c r="A8176">
        <v>8272</v>
      </c>
      <c r="B8176">
        <v>3632</v>
      </c>
      <c r="C8176">
        <f>IF(COUNTIF($B$2:B8176,B8176)=1,1,0)</f>
        <v>1</v>
      </c>
      <c r="D8176" s="1">
        <v>44987</v>
      </c>
      <c r="E8176" s="2">
        <v>0.87539351851851854</v>
      </c>
      <c r="F8176">
        <v>113</v>
      </c>
      <c r="G8176" t="str">
        <f>IFERROR(INDEX(menu_items!$B:$B,MATCH(F8176,menu_items!$A:$A,0)),"Unknown value")</f>
        <v>Edamame</v>
      </c>
      <c r="H8176" t="str">
        <f>IFERROR(INDEX(menu_items!$C:$C,MATCH(F8176,menu_items!$A:$A,0)),"Unknown value")</f>
        <v>Asian</v>
      </c>
      <c r="I8176" s="5">
        <f>IFERROR(INDEX(menu_items!$D:$D,MATCH(F8176,menu_items!$A:$A,0)),0)</f>
        <v>5</v>
      </c>
      <c r="J8176" t="str">
        <f t="shared" si="643"/>
        <v>Thu</v>
      </c>
      <c r="K8176">
        <f t="shared" si="644"/>
        <v>2</v>
      </c>
      <c r="L8176" t="str">
        <f t="shared" si="645"/>
        <v>Mar</v>
      </c>
      <c r="M8176">
        <v>21</v>
      </c>
      <c r="N8176">
        <f t="shared" si="641"/>
        <v>1</v>
      </c>
      <c r="O8176" s="5">
        <f t="shared" si="642"/>
        <v>5</v>
      </c>
    </row>
    <row r="8177" spans="1:15" x14ac:dyDescent="0.25">
      <c r="A8177">
        <v>8273</v>
      </c>
      <c r="B8177">
        <v>3633</v>
      </c>
      <c r="C8177">
        <f>IF(COUNTIF($B$2:B8177,B8177)=1,1,0)</f>
        <v>1</v>
      </c>
      <c r="D8177" s="1">
        <v>44987</v>
      </c>
      <c r="E8177" s="2">
        <v>0.87765046296296301</v>
      </c>
      <c r="F8177">
        <v>109</v>
      </c>
      <c r="G8177" t="str">
        <f>IFERROR(INDEX(menu_items!$B:$B,MATCH(F8177,menu_items!$A:$A,0)),"Unknown value")</f>
        <v>Korean Beef Bowl</v>
      </c>
      <c r="H8177" t="str">
        <f>IFERROR(INDEX(menu_items!$C:$C,MATCH(F8177,menu_items!$A:$A,0)),"Unknown value")</f>
        <v>Asian</v>
      </c>
      <c r="I8177" s="5">
        <f>IFERROR(INDEX(menu_items!$D:$D,MATCH(F8177,menu_items!$A:$A,0)),0)</f>
        <v>17.95</v>
      </c>
      <c r="J8177" t="str">
        <f t="shared" si="643"/>
        <v>Thu</v>
      </c>
      <c r="K8177">
        <f t="shared" si="644"/>
        <v>2</v>
      </c>
      <c r="L8177" t="str">
        <f t="shared" si="645"/>
        <v>Mar</v>
      </c>
      <c r="M8177">
        <v>21</v>
      </c>
      <c r="N8177">
        <f t="shared" si="641"/>
        <v>3</v>
      </c>
      <c r="O8177" s="5">
        <f t="shared" si="642"/>
        <v>37.9</v>
      </c>
    </row>
    <row r="8178" spans="1:15" x14ac:dyDescent="0.25">
      <c r="A8178">
        <v>8274</v>
      </c>
      <c r="B8178">
        <v>3633</v>
      </c>
      <c r="C8178">
        <f>IF(COUNTIF($B$2:B8178,B8178)=1,1,0)</f>
        <v>0</v>
      </c>
      <c r="D8178" s="1">
        <v>44987</v>
      </c>
      <c r="E8178" s="2">
        <v>0.87765046296296301</v>
      </c>
      <c r="F8178">
        <v>112</v>
      </c>
      <c r="G8178" t="str">
        <f>IFERROR(INDEX(menu_items!$B:$B,MATCH(F8178,menu_items!$A:$A,0)),"Unknown value")</f>
        <v>Salmon Roll</v>
      </c>
      <c r="H8178" t="str">
        <f>IFERROR(INDEX(menu_items!$C:$C,MATCH(F8178,menu_items!$A:$A,0)),"Unknown value")</f>
        <v>Asian</v>
      </c>
      <c r="I8178" s="5">
        <f>IFERROR(INDEX(menu_items!$D:$D,MATCH(F8178,menu_items!$A:$A,0)),0)</f>
        <v>14.95</v>
      </c>
      <c r="J8178" t="str">
        <f t="shared" si="643"/>
        <v>Thu</v>
      </c>
      <c r="K8178">
        <f t="shared" si="644"/>
        <v>2</v>
      </c>
      <c r="L8178" t="str">
        <f t="shared" si="645"/>
        <v>Mar</v>
      </c>
      <c r="M8178">
        <v>21</v>
      </c>
      <c r="N8178">
        <f t="shared" si="641"/>
        <v>3</v>
      </c>
      <c r="O8178" s="5">
        <f t="shared" si="642"/>
        <v>37.9</v>
      </c>
    </row>
    <row r="8179" spans="1:15" x14ac:dyDescent="0.25">
      <c r="A8179">
        <v>8275</v>
      </c>
      <c r="B8179">
        <v>3633</v>
      </c>
      <c r="C8179">
        <f>IF(COUNTIF($B$2:B8179,B8179)=1,1,0)</f>
        <v>0</v>
      </c>
      <c r="D8179" s="1">
        <v>44987</v>
      </c>
      <c r="E8179" s="2">
        <v>0.87765046296296301</v>
      </c>
      <c r="F8179">
        <v>113</v>
      </c>
      <c r="G8179" t="str">
        <f>IFERROR(INDEX(menu_items!$B:$B,MATCH(F8179,menu_items!$A:$A,0)),"Unknown value")</f>
        <v>Edamame</v>
      </c>
      <c r="H8179" t="str">
        <f>IFERROR(INDEX(menu_items!$C:$C,MATCH(F8179,menu_items!$A:$A,0)),"Unknown value")</f>
        <v>Asian</v>
      </c>
      <c r="I8179" s="5">
        <f>IFERROR(INDEX(menu_items!$D:$D,MATCH(F8179,menu_items!$A:$A,0)),0)</f>
        <v>5</v>
      </c>
      <c r="J8179" t="str">
        <f t="shared" si="643"/>
        <v>Thu</v>
      </c>
      <c r="K8179">
        <f t="shared" si="644"/>
        <v>2</v>
      </c>
      <c r="L8179" t="str">
        <f t="shared" si="645"/>
        <v>Mar</v>
      </c>
      <c r="M8179">
        <v>21</v>
      </c>
      <c r="N8179">
        <f t="shared" si="641"/>
        <v>3</v>
      </c>
      <c r="O8179" s="5">
        <f t="shared" si="642"/>
        <v>37.9</v>
      </c>
    </row>
    <row r="8180" spans="1:15" x14ac:dyDescent="0.25">
      <c r="A8180">
        <v>8276</v>
      </c>
      <c r="B8180">
        <v>3634</v>
      </c>
      <c r="C8180">
        <f>IF(COUNTIF($B$2:B8180,B8180)=1,1,0)</f>
        <v>1</v>
      </c>
      <c r="D8180" s="1">
        <v>44987</v>
      </c>
      <c r="E8180" s="2">
        <v>0.88657407407407407</v>
      </c>
      <c r="F8180">
        <v>107</v>
      </c>
      <c r="G8180" t="str">
        <f>IFERROR(INDEX(menu_items!$B:$B,MATCH(F8180,menu_items!$A:$A,0)),"Unknown value")</f>
        <v>Orange Chicken</v>
      </c>
      <c r="H8180" t="str">
        <f>IFERROR(INDEX(menu_items!$C:$C,MATCH(F8180,menu_items!$A:$A,0)),"Unknown value")</f>
        <v>Asian</v>
      </c>
      <c r="I8180" s="5">
        <f>IFERROR(INDEX(menu_items!$D:$D,MATCH(F8180,menu_items!$A:$A,0)),0)</f>
        <v>16.5</v>
      </c>
      <c r="J8180" t="str">
        <f t="shared" si="643"/>
        <v>Thu</v>
      </c>
      <c r="K8180">
        <f t="shared" si="644"/>
        <v>2</v>
      </c>
      <c r="L8180" t="str">
        <f t="shared" si="645"/>
        <v>Mar</v>
      </c>
      <c r="M8180">
        <v>21</v>
      </c>
      <c r="N8180">
        <f t="shared" si="641"/>
        <v>3</v>
      </c>
      <c r="O8180" s="5">
        <f t="shared" si="642"/>
        <v>38</v>
      </c>
    </row>
    <row r="8181" spans="1:15" x14ac:dyDescent="0.25">
      <c r="A8181">
        <v>8277</v>
      </c>
      <c r="B8181">
        <v>3634</v>
      </c>
      <c r="C8181">
        <f>IF(COUNTIF($B$2:B8181,B8181)=1,1,0)</f>
        <v>0</v>
      </c>
      <c r="D8181" s="1">
        <v>44987</v>
      </c>
      <c r="E8181" s="2">
        <v>0.88657407407407407</v>
      </c>
      <c r="F8181">
        <v>108</v>
      </c>
      <c r="G8181" t="str">
        <f>IFERROR(INDEX(menu_items!$B:$B,MATCH(F8181,menu_items!$A:$A,0)),"Unknown value")</f>
        <v>Tofu Pad Thai</v>
      </c>
      <c r="H8181" t="str">
        <f>IFERROR(INDEX(menu_items!$C:$C,MATCH(F8181,menu_items!$A:$A,0)),"Unknown value")</f>
        <v>Asian</v>
      </c>
      <c r="I8181" s="5">
        <f>IFERROR(INDEX(menu_items!$D:$D,MATCH(F8181,menu_items!$A:$A,0)),0)</f>
        <v>14.5</v>
      </c>
      <c r="J8181" t="str">
        <f t="shared" si="643"/>
        <v>Thu</v>
      </c>
      <c r="K8181">
        <f t="shared" si="644"/>
        <v>2</v>
      </c>
      <c r="L8181" t="str">
        <f t="shared" si="645"/>
        <v>Mar</v>
      </c>
      <c r="M8181">
        <v>21</v>
      </c>
      <c r="N8181">
        <f t="shared" si="641"/>
        <v>3</v>
      </c>
      <c r="O8181" s="5">
        <f t="shared" si="642"/>
        <v>38</v>
      </c>
    </row>
    <row r="8182" spans="1:15" x14ac:dyDescent="0.25">
      <c r="A8182">
        <v>8278</v>
      </c>
      <c r="B8182">
        <v>3634</v>
      </c>
      <c r="C8182">
        <f>IF(COUNTIF($B$2:B8182,B8182)=1,1,0)</f>
        <v>0</v>
      </c>
      <c r="D8182" s="1">
        <v>44987</v>
      </c>
      <c r="E8182" s="2">
        <v>0.88657407407407407</v>
      </c>
      <c r="F8182">
        <v>105</v>
      </c>
      <c r="G8182" t="str">
        <f>IFERROR(INDEX(menu_items!$B:$B,MATCH(F8182,menu_items!$A:$A,0)),"Unknown value")</f>
        <v>Mac &amp; Cheese</v>
      </c>
      <c r="H8182" t="str">
        <f>IFERROR(INDEX(menu_items!$C:$C,MATCH(F8182,menu_items!$A:$A,0)),"Unknown value")</f>
        <v>American</v>
      </c>
      <c r="I8182" s="5">
        <f>IFERROR(INDEX(menu_items!$D:$D,MATCH(F8182,menu_items!$A:$A,0)),0)</f>
        <v>7</v>
      </c>
      <c r="J8182" t="str">
        <f t="shared" si="643"/>
        <v>Thu</v>
      </c>
      <c r="K8182">
        <f t="shared" si="644"/>
        <v>2</v>
      </c>
      <c r="L8182" t="str">
        <f t="shared" si="645"/>
        <v>Mar</v>
      </c>
      <c r="M8182">
        <v>21</v>
      </c>
      <c r="N8182">
        <f t="shared" si="641"/>
        <v>3</v>
      </c>
      <c r="O8182" s="5">
        <f t="shared" si="642"/>
        <v>38</v>
      </c>
    </row>
    <row r="8183" spans="1:15" x14ac:dyDescent="0.25">
      <c r="A8183">
        <v>8279</v>
      </c>
      <c r="B8183">
        <v>3635</v>
      </c>
      <c r="C8183">
        <f>IF(COUNTIF($B$2:B8183,B8183)=1,1,0)</f>
        <v>1</v>
      </c>
      <c r="D8183" s="1">
        <v>44987</v>
      </c>
      <c r="E8183" s="2">
        <v>0.89454861111111106</v>
      </c>
      <c r="F8183">
        <v>120</v>
      </c>
      <c r="G8183" t="str">
        <f>IFERROR(INDEX(menu_items!$B:$B,MATCH(F8183,menu_items!$A:$A,0)),"Unknown value")</f>
        <v>Steak Torta</v>
      </c>
      <c r="H8183" t="str">
        <f>IFERROR(INDEX(menu_items!$C:$C,MATCH(F8183,menu_items!$A:$A,0)),"Unknown value")</f>
        <v>Mexican</v>
      </c>
      <c r="I8183" s="5">
        <f>IFERROR(INDEX(menu_items!$D:$D,MATCH(F8183,menu_items!$A:$A,0)),0)</f>
        <v>13.95</v>
      </c>
      <c r="J8183" t="str">
        <f t="shared" si="643"/>
        <v>Thu</v>
      </c>
      <c r="K8183">
        <f t="shared" si="644"/>
        <v>2</v>
      </c>
      <c r="L8183" t="str">
        <f t="shared" si="645"/>
        <v>Mar</v>
      </c>
      <c r="M8183">
        <v>21</v>
      </c>
      <c r="N8183">
        <f t="shared" si="641"/>
        <v>4</v>
      </c>
      <c r="O8183" s="5">
        <f t="shared" si="642"/>
        <v>34.950000000000003</v>
      </c>
    </row>
    <row r="8184" spans="1:15" x14ac:dyDescent="0.25">
      <c r="A8184">
        <v>8280</v>
      </c>
      <c r="B8184">
        <v>3635</v>
      </c>
      <c r="C8184">
        <f>IF(COUNTIF($B$2:B8184,B8184)=1,1,0)</f>
        <v>0</v>
      </c>
      <c r="D8184" s="1">
        <v>44987</v>
      </c>
      <c r="E8184" s="2">
        <v>0.89454861111111106</v>
      </c>
      <c r="F8184">
        <v>105</v>
      </c>
      <c r="G8184" t="str">
        <f>IFERROR(INDEX(menu_items!$B:$B,MATCH(F8184,menu_items!$A:$A,0)),"Unknown value")</f>
        <v>Mac &amp; Cheese</v>
      </c>
      <c r="H8184" t="str">
        <f>IFERROR(INDEX(menu_items!$C:$C,MATCH(F8184,menu_items!$A:$A,0)),"Unknown value")</f>
        <v>American</v>
      </c>
      <c r="I8184" s="5">
        <f>IFERROR(INDEX(menu_items!$D:$D,MATCH(F8184,menu_items!$A:$A,0)),0)</f>
        <v>7</v>
      </c>
      <c r="J8184" t="str">
        <f t="shared" si="643"/>
        <v>Thu</v>
      </c>
      <c r="K8184">
        <f t="shared" si="644"/>
        <v>2</v>
      </c>
      <c r="L8184" t="str">
        <f t="shared" si="645"/>
        <v>Mar</v>
      </c>
      <c r="M8184">
        <v>21</v>
      </c>
      <c r="N8184">
        <f t="shared" si="641"/>
        <v>4</v>
      </c>
      <c r="O8184" s="5">
        <f t="shared" si="642"/>
        <v>34.950000000000003</v>
      </c>
    </row>
    <row r="8185" spans="1:15" x14ac:dyDescent="0.25">
      <c r="A8185">
        <v>8281</v>
      </c>
      <c r="B8185">
        <v>3635</v>
      </c>
      <c r="C8185">
        <f>IF(COUNTIF($B$2:B8185,B8185)=1,1,0)</f>
        <v>0</v>
      </c>
      <c r="D8185" s="1">
        <v>44987</v>
      </c>
      <c r="E8185" s="2">
        <v>0.89454861111111106</v>
      </c>
      <c r="F8185">
        <v>105</v>
      </c>
      <c r="G8185" t="str">
        <f>IFERROR(INDEX(menu_items!$B:$B,MATCH(F8185,menu_items!$A:$A,0)),"Unknown value")</f>
        <v>Mac &amp; Cheese</v>
      </c>
      <c r="H8185" t="str">
        <f>IFERROR(INDEX(menu_items!$C:$C,MATCH(F8185,menu_items!$A:$A,0)),"Unknown value")</f>
        <v>American</v>
      </c>
      <c r="I8185" s="5">
        <f>IFERROR(INDEX(menu_items!$D:$D,MATCH(F8185,menu_items!$A:$A,0)),0)</f>
        <v>7</v>
      </c>
      <c r="J8185" t="str">
        <f t="shared" si="643"/>
        <v>Thu</v>
      </c>
      <c r="K8185">
        <f t="shared" si="644"/>
        <v>2</v>
      </c>
      <c r="L8185" t="str">
        <f t="shared" si="645"/>
        <v>Mar</v>
      </c>
      <c r="M8185">
        <v>21</v>
      </c>
      <c r="N8185">
        <f t="shared" si="641"/>
        <v>4</v>
      </c>
      <c r="O8185" s="5">
        <f t="shared" si="642"/>
        <v>34.950000000000003</v>
      </c>
    </row>
    <row r="8186" spans="1:15" x14ac:dyDescent="0.25">
      <c r="A8186">
        <v>8282</v>
      </c>
      <c r="B8186">
        <v>3635</v>
      </c>
      <c r="C8186">
        <f>IF(COUNTIF($B$2:B8186,B8186)=1,1,0)</f>
        <v>0</v>
      </c>
      <c r="D8186" s="1">
        <v>44987</v>
      </c>
      <c r="E8186" s="2">
        <v>0.89454861111111106</v>
      </c>
      <c r="F8186">
        <v>105</v>
      </c>
      <c r="G8186" t="str">
        <f>IFERROR(INDEX(menu_items!$B:$B,MATCH(F8186,menu_items!$A:$A,0)),"Unknown value")</f>
        <v>Mac &amp; Cheese</v>
      </c>
      <c r="H8186" t="str">
        <f>IFERROR(INDEX(menu_items!$C:$C,MATCH(F8186,menu_items!$A:$A,0)),"Unknown value")</f>
        <v>American</v>
      </c>
      <c r="I8186" s="5">
        <f>IFERROR(INDEX(menu_items!$D:$D,MATCH(F8186,menu_items!$A:$A,0)),0)</f>
        <v>7</v>
      </c>
      <c r="J8186" t="str">
        <f t="shared" si="643"/>
        <v>Thu</v>
      </c>
      <c r="K8186">
        <f t="shared" si="644"/>
        <v>2</v>
      </c>
      <c r="L8186" t="str">
        <f t="shared" si="645"/>
        <v>Mar</v>
      </c>
      <c r="M8186">
        <v>21</v>
      </c>
      <c r="N8186">
        <f t="shared" si="641"/>
        <v>4</v>
      </c>
      <c r="O8186" s="5">
        <f t="shared" si="642"/>
        <v>34.950000000000003</v>
      </c>
    </row>
    <row r="8187" spans="1:15" x14ac:dyDescent="0.25">
      <c r="A8187">
        <v>8283</v>
      </c>
      <c r="B8187">
        <v>3636</v>
      </c>
      <c r="C8187">
        <f>IF(COUNTIF($B$2:B8187,B8187)=1,1,0)</f>
        <v>1</v>
      </c>
      <c r="D8187" s="1">
        <v>44987</v>
      </c>
      <c r="E8187" s="2">
        <v>0.89864583333333337</v>
      </c>
      <c r="F8187">
        <v>112</v>
      </c>
      <c r="G8187" t="str">
        <f>IFERROR(INDEX(menu_items!$B:$B,MATCH(F8187,menu_items!$A:$A,0)),"Unknown value")</f>
        <v>Salmon Roll</v>
      </c>
      <c r="H8187" t="str">
        <f>IFERROR(INDEX(menu_items!$C:$C,MATCH(F8187,menu_items!$A:$A,0)),"Unknown value")</f>
        <v>Asian</v>
      </c>
      <c r="I8187" s="5">
        <f>IFERROR(INDEX(menu_items!$D:$D,MATCH(F8187,menu_items!$A:$A,0)),0)</f>
        <v>14.95</v>
      </c>
      <c r="J8187" t="str">
        <f t="shared" si="643"/>
        <v>Thu</v>
      </c>
      <c r="K8187">
        <f t="shared" si="644"/>
        <v>2</v>
      </c>
      <c r="L8187" t="str">
        <f t="shared" si="645"/>
        <v>Mar</v>
      </c>
      <c r="M8187">
        <v>21</v>
      </c>
      <c r="N8187">
        <f t="shared" si="641"/>
        <v>2</v>
      </c>
      <c r="O8187" s="5">
        <f t="shared" si="642"/>
        <v>21.95</v>
      </c>
    </row>
    <row r="8188" spans="1:15" x14ac:dyDescent="0.25">
      <c r="A8188">
        <v>8284</v>
      </c>
      <c r="B8188">
        <v>3636</v>
      </c>
      <c r="C8188">
        <f>IF(COUNTIF($B$2:B8188,B8188)=1,1,0)</f>
        <v>0</v>
      </c>
      <c r="D8188" s="1">
        <v>44987</v>
      </c>
      <c r="E8188" s="2">
        <v>0.89864583333333337</v>
      </c>
      <c r="F8188">
        <v>105</v>
      </c>
      <c r="G8188" t="str">
        <f>IFERROR(INDEX(menu_items!$B:$B,MATCH(F8188,menu_items!$A:$A,0)),"Unknown value")</f>
        <v>Mac &amp; Cheese</v>
      </c>
      <c r="H8188" t="str">
        <f>IFERROR(INDEX(menu_items!$C:$C,MATCH(F8188,menu_items!$A:$A,0)),"Unknown value")</f>
        <v>American</v>
      </c>
      <c r="I8188" s="5">
        <f>IFERROR(INDEX(menu_items!$D:$D,MATCH(F8188,menu_items!$A:$A,0)),0)</f>
        <v>7</v>
      </c>
      <c r="J8188" t="str">
        <f t="shared" si="643"/>
        <v>Thu</v>
      </c>
      <c r="K8188">
        <f t="shared" si="644"/>
        <v>2</v>
      </c>
      <c r="L8188" t="str">
        <f t="shared" si="645"/>
        <v>Mar</v>
      </c>
      <c r="M8188">
        <v>21</v>
      </c>
      <c r="N8188">
        <f t="shared" si="641"/>
        <v>2</v>
      </c>
      <c r="O8188" s="5">
        <f t="shared" si="642"/>
        <v>21.95</v>
      </c>
    </row>
    <row r="8189" spans="1:15" x14ac:dyDescent="0.25">
      <c r="A8189">
        <v>8285</v>
      </c>
      <c r="B8189">
        <v>3637</v>
      </c>
      <c r="C8189">
        <f>IF(COUNTIF($B$2:B8189,B8189)=1,1,0)</f>
        <v>1</v>
      </c>
      <c r="D8189" s="1">
        <v>44987</v>
      </c>
      <c r="E8189" s="2">
        <v>0.93152777777777773</v>
      </c>
      <c r="F8189">
        <v>109</v>
      </c>
      <c r="G8189" t="str">
        <f>IFERROR(INDEX(menu_items!$B:$B,MATCH(F8189,menu_items!$A:$A,0)),"Unknown value")</f>
        <v>Korean Beef Bowl</v>
      </c>
      <c r="H8189" t="str">
        <f>IFERROR(INDEX(menu_items!$C:$C,MATCH(F8189,menu_items!$A:$A,0)),"Unknown value")</f>
        <v>Asian</v>
      </c>
      <c r="I8189" s="5">
        <f>IFERROR(INDEX(menu_items!$D:$D,MATCH(F8189,menu_items!$A:$A,0)),0)</f>
        <v>17.95</v>
      </c>
      <c r="J8189" t="str">
        <f t="shared" si="643"/>
        <v>Thu</v>
      </c>
      <c r="K8189">
        <f t="shared" si="644"/>
        <v>2</v>
      </c>
      <c r="L8189" t="str">
        <f t="shared" si="645"/>
        <v>Mar</v>
      </c>
      <c r="M8189">
        <v>22</v>
      </c>
      <c r="N8189">
        <f t="shared" si="641"/>
        <v>1</v>
      </c>
      <c r="O8189" s="5">
        <f t="shared" si="642"/>
        <v>17.95</v>
      </c>
    </row>
    <row r="8190" spans="1:15" x14ac:dyDescent="0.25">
      <c r="A8190">
        <v>8286</v>
      </c>
      <c r="B8190">
        <v>3638</v>
      </c>
      <c r="C8190">
        <f>IF(COUNTIF($B$2:B8190,B8190)=1,1,0)</f>
        <v>1</v>
      </c>
      <c r="D8190" s="1">
        <v>44988</v>
      </c>
      <c r="E8190" s="2">
        <v>0.47641203703703705</v>
      </c>
      <c r="F8190">
        <v>102</v>
      </c>
      <c r="G8190" t="str">
        <f>IFERROR(INDEX(menu_items!$B:$B,MATCH(F8190,menu_items!$A:$A,0)),"Unknown value")</f>
        <v>Cheeseburger</v>
      </c>
      <c r="H8190" t="str">
        <f>IFERROR(INDEX(menu_items!$C:$C,MATCH(F8190,menu_items!$A:$A,0)),"Unknown value")</f>
        <v>American</v>
      </c>
      <c r="I8190" s="5">
        <f>IFERROR(INDEX(menu_items!$D:$D,MATCH(F8190,menu_items!$A:$A,0)),0)</f>
        <v>13.95</v>
      </c>
      <c r="J8190" t="str">
        <f t="shared" si="643"/>
        <v>Fri</v>
      </c>
      <c r="K8190">
        <f t="shared" si="644"/>
        <v>3</v>
      </c>
      <c r="L8190" t="str">
        <f t="shared" si="645"/>
        <v>Mar</v>
      </c>
      <c r="M8190">
        <v>11</v>
      </c>
      <c r="N8190">
        <f t="shared" si="641"/>
        <v>1</v>
      </c>
      <c r="O8190" s="5">
        <f t="shared" si="642"/>
        <v>13.95</v>
      </c>
    </row>
    <row r="8191" spans="1:15" x14ac:dyDescent="0.25">
      <c r="A8191">
        <v>8287</v>
      </c>
      <c r="B8191">
        <v>3639</v>
      </c>
      <c r="C8191">
        <f>IF(COUNTIF($B$2:B8191,B8191)=1,1,0)</f>
        <v>1</v>
      </c>
      <c r="D8191" s="1">
        <v>44988</v>
      </c>
      <c r="E8191" s="2">
        <v>0.48033564814814816</v>
      </c>
      <c r="F8191">
        <v>102</v>
      </c>
      <c r="G8191" t="str">
        <f>IFERROR(INDEX(menu_items!$B:$B,MATCH(F8191,menu_items!$A:$A,0)),"Unknown value")</f>
        <v>Cheeseburger</v>
      </c>
      <c r="H8191" t="str">
        <f>IFERROR(INDEX(menu_items!$C:$C,MATCH(F8191,menu_items!$A:$A,0)),"Unknown value")</f>
        <v>American</v>
      </c>
      <c r="I8191" s="5">
        <f>IFERROR(INDEX(menu_items!$D:$D,MATCH(F8191,menu_items!$A:$A,0)),0)</f>
        <v>13.95</v>
      </c>
      <c r="J8191" t="str">
        <f t="shared" si="643"/>
        <v>Fri</v>
      </c>
      <c r="K8191">
        <f t="shared" si="644"/>
        <v>3</v>
      </c>
      <c r="L8191" t="str">
        <f t="shared" si="645"/>
        <v>Mar</v>
      </c>
      <c r="M8191">
        <v>11</v>
      </c>
      <c r="N8191">
        <f t="shared" si="641"/>
        <v>2</v>
      </c>
      <c r="O8191" s="5">
        <f t="shared" si="642"/>
        <v>20.95</v>
      </c>
    </row>
    <row r="8192" spans="1:15" x14ac:dyDescent="0.25">
      <c r="A8192">
        <v>8288</v>
      </c>
      <c r="B8192">
        <v>3639</v>
      </c>
      <c r="C8192">
        <f>IF(COUNTIF($B$2:B8192,B8192)=1,1,0)</f>
        <v>0</v>
      </c>
      <c r="D8192" s="1">
        <v>44988</v>
      </c>
      <c r="E8192" s="2">
        <v>0.48033564814814816</v>
      </c>
      <c r="F8192">
        <v>122</v>
      </c>
      <c r="G8192" t="str">
        <f>IFERROR(INDEX(menu_items!$B:$B,MATCH(F8192,menu_items!$A:$A,0)),"Unknown value")</f>
        <v>Chips &amp; Salsa</v>
      </c>
      <c r="H8192" t="str">
        <f>IFERROR(INDEX(menu_items!$C:$C,MATCH(F8192,menu_items!$A:$A,0)),"Unknown value")</f>
        <v>Mexican</v>
      </c>
      <c r="I8192" s="5">
        <f>IFERROR(INDEX(menu_items!$D:$D,MATCH(F8192,menu_items!$A:$A,0)),0)</f>
        <v>7</v>
      </c>
      <c r="J8192" t="str">
        <f t="shared" si="643"/>
        <v>Fri</v>
      </c>
      <c r="K8192">
        <f t="shared" si="644"/>
        <v>3</v>
      </c>
      <c r="L8192" t="str">
        <f t="shared" si="645"/>
        <v>Mar</v>
      </c>
      <c r="M8192">
        <v>11</v>
      </c>
      <c r="N8192">
        <f t="shared" si="641"/>
        <v>2</v>
      </c>
      <c r="O8192" s="5">
        <f t="shared" si="642"/>
        <v>20.95</v>
      </c>
    </row>
    <row r="8193" spans="1:15" x14ac:dyDescent="0.25">
      <c r="A8193">
        <v>8289</v>
      </c>
      <c r="B8193">
        <v>3640</v>
      </c>
      <c r="C8193">
        <f>IF(COUNTIF($B$2:B8193,B8193)=1,1,0)</f>
        <v>1</v>
      </c>
      <c r="D8193" s="1">
        <v>44988</v>
      </c>
      <c r="E8193" s="2">
        <v>0.49353009259259262</v>
      </c>
      <c r="F8193">
        <v>120</v>
      </c>
      <c r="G8193" t="str">
        <f>IFERROR(INDEX(menu_items!$B:$B,MATCH(F8193,menu_items!$A:$A,0)),"Unknown value")</f>
        <v>Steak Torta</v>
      </c>
      <c r="H8193" t="str">
        <f>IFERROR(INDEX(menu_items!$C:$C,MATCH(F8193,menu_items!$A:$A,0)),"Unknown value")</f>
        <v>Mexican</v>
      </c>
      <c r="I8193" s="5">
        <f>IFERROR(INDEX(menu_items!$D:$D,MATCH(F8193,menu_items!$A:$A,0)),0)</f>
        <v>13.95</v>
      </c>
      <c r="J8193" t="str">
        <f t="shared" si="643"/>
        <v>Fri</v>
      </c>
      <c r="K8193">
        <f t="shared" si="644"/>
        <v>3</v>
      </c>
      <c r="L8193" t="str">
        <f t="shared" si="645"/>
        <v>Mar</v>
      </c>
      <c r="M8193">
        <v>11</v>
      </c>
      <c r="N8193">
        <f t="shared" si="641"/>
        <v>1</v>
      </c>
      <c r="O8193" s="5">
        <f t="shared" si="642"/>
        <v>13.95</v>
      </c>
    </row>
    <row r="8194" spans="1:15" x14ac:dyDescent="0.25">
      <c r="A8194">
        <v>8290</v>
      </c>
      <c r="B8194">
        <v>3641</v>
      </c>
      <c r="C8194">
        <f>IF(COUNTIF($B$2:B8194,B8194)=1,1,0)</f>
        <v>1</v>
      </c>
      <c r="D8194" s="1">
        <v>44988</v>
      </c>
      <c r="E8194" s="2">
        <v>0.50980324074074079</v>
      </c>
      <c r="F8194">
        <v>111</v>
      </c>
      <c r="G8194" t="str">
        <f>IFERROR(INDEX(menu_items!$B:$B,MATCH(F8194,menu_items!$A:$A,0)),"Unknown value")</f>
        <v>California Roll</v>
      </c>
      <c r="H8194" t="str">
        <f>IFERROR(INDEX(menu_items!$C:$C,MATCH(F8194,menu_items!$A:$A,0)),"Unknown value")</f>
        <v>Asian</v>
      </c>
      <c r="I8194" s="5">
        <f>IFERROR(INDEX(menu_items!$D:$D,MATCH(F8194,menu_items!$A:$A,0)),0)</f>
        <v>11.95</v>
      </c>
      <c r="J8194" t="str">
        <f t="shared" si="643"/>
        <v>Fri</v>
      </c>
      <c r="K8194">
        <f t="shared" si="644"/>
        <v>3</v>
      </c>
      <c r="L8194" t="str">
        <f t="shared" si="645"/>
        <v>Mar</v>
      </c>
      <c r="M8194">
        <v>12</v>
      </c>
      <c r="N8194">
        <f t="shared" ref="N8194:N8257" si="646">COUNTIF($B:$B,B8194)</f>
        <v>1</v>
      </c>
      <c r="O8194" s="5">
        <f t="shared" ref="O8194:O8257" si="647">SUMIF($B:$B,B8194,$I:$I)</f>
        <v>11.95</v>
      </c>
    </row>
    <row r="8195" spans="1:15" x14ac:dyDescent="0.25">
      <c r="A8195">
        <v>8291</v>
      </c>
      <c r="B8195">
        <v>3642</v>
      </c>
      <c r="C8195">
        <f>IF(COUNTIF($B$2:B8195,B8195)=1,1,0)</f>
        <v>1</v>
      </c>
      <c r="D8195" s="1">
        <v>44988</v>
      </c>
      <c r="E8195" s="2">
        <v>0.51687499999999997</v>
      </c>
      <c r="F8195">
        <v>124</v>
      </c>
      <c r="G8195" t="str">
        <f>IFERROR(INDEX(menu_items!$B:$B,MATCH(F8195,menu_items!$A:$A,0)),"Unknown value")</f>
        <v>Spaghetti</v>
      </c>
      <c r="H8195" t="str">
        <f>IFERROR(INDEX(menu_items!$C:$C,MATCH(F8195,menu_items!$A:$A,0)),"Unknown value")</f>
        <v>Italian</v>
      </c>
      <c r="I8195" s="5">
        <f>IFERROR(INDEX(menu_items!$D:$D,MATCH(F8195,menu_items!$A:$A,0)),0)</f>
        <v>14.5</v>
      </c>
      <c r="J8195" t="str">
        <f t="shared" si="643"/>
        <v>Fri</v>
      </c>
      <c r="K8195">
        <f t="shared" si="644"/>
        <v>3</v>
      </c>
      <c r="L8195" t="str">
        <f t="shared" si="645"/>
        <v>Mar</v>
      </c>
      <c r="M8195">
        <v>12</v>
      </c>
      <c r="N8195">
        <f t="shared" si="646"/>
        <v>3</v>
      </c>
      <c r="O8195" s="5">
        <f t="shared" si="647"/>
        <v>39.450000000000003</v>
      </c>
    </row>
    <row r="8196" spans="1:15" x14ac:dyDescent="0.25">
      <c r="A8196">
        <v>8292</v>
      </c>
      <c r="B8196">
        <v>3642</v>
      </c>
      <c r="C8196">
        <f>IF(COUNTIF($B$2:B8196,B8196)=1,1,0)</f>
        <v>0</v>
      </c>
      <c r="D8196" s="1">
        <v>44988</v>
      </c>
      <c r="E8196" s="2">
        <v>0.51687499999999997</v>
      </c>
      <c r="F8196">
        <v>109</v>
      </c>
      <c r="G8196" t="str">
        <f>IFERROR(INDEX(menu_items!$B:$B,MATCH(F8196,menu_items!$A:$A,0)),"Unknown value")</f>
        <v>Korean Beef Bowl</v>
      </c>
      <c r="H8196" t="str">
        <f>IFERROR(INDEX(menu_items!$C:$C,MATCH(F8196,menu_items!$A:$A,0)),"Unknown value")</f>
        <v>Asian</v>
      </c>
      <c r="I8196" s="5">
        <f>IFERROR(INDEX(menu_items!$D:$D,MATCH(F8196,menu_items!$A:$A,0)),0)</f>
        <v>17.95</v>
      </c>
      <c r="J8196" t="str">
        <f t="shared" si="643"/>
        <v>Fri</v>
      </c>
      <c r="K8196">
        <f t="shared" si="644"/>
        <v>3</v>
      </c>
      <c r="L8196" t="str">
        <f t="shared" si="645"/>
        <v>Mar</v>
      </c>
      <c r="M8196">
        <v>12</v>
      </c>
      <c r="N8196">
        <f t="shared" si="646"/>
        <v>3</v>
      </c>
      <c r="O8196" s="5">
        <f t="shared" si="647"/>
        <v>39.450000000000003</v>
      </c>
    </row>
    <row r="8197" spans="1:15" x14ac:dyDescent="0.25">
      <c r="A8197">
        <v>8293</v>
      </c>
      <c r="B8197">
        <v>3642</v>
      </c>
      <c r="C8197">
        <f>IF(COUNTIF($B$2:B8197,B8197)=1,1,0)</f>
        <v>0</v>
      </c>
      <c r="D8197" s="1">
        <v>44988</v>
      </c>
      <c r="E8197" s="2">
        <v>0.51687499999999997</v>
      </c>
      <c r="F8197">
        <v>105</v>
      </c>
      <c r="G8197" t="str">
        <f>IFERROR(INDEX(menu_items!$B:$B,MATCH(F8197,menu_items!$A:$A,0)),"Unknown value")</f>
        <v>Mac &amp; Cheese</v>
      </c>
      <c r="H8197" t="str">
        <f>IFERROR(INDEX(menu_items!$C:$C,MATCH(F8197,menu_items!$A:$A,0)),"Unknown value")</f>
        <v>American</v>
      </c>
      <c r="I8197" s="5">
        <f>IFERROR(INDEX(menu_items!$D:$D,MATCH(F8197,menu_items!$A:$A,0)),0)</f>
        <v>7</v>
      </c>
      <c r="J8197" t="str">
        <f t="shared" si="643"/>
        <v>Fri</v>
      </c>
      <c r="K8197">
        <f t="shared" si="644"/>
        <v>3</v>
      </c>
      <c r="L8197" t="str">
        <f t="shared" si="645"/>
        <v>Mar</v>
      </c>
      <c r="M8197">
        <v>12</v>
      </c>
      <c r="N8197">
        <f t="shared" si="646"/>
        <v>3</v>
      </c>
      <c r="O8197" s="5">
        <f t="shared" si="647"/>
        <v>39.450000000000003</v>
      </c>
    </row>
    <row r="8198" spans="1:15" x14ac:dyDescent="0.25">
      <c r="A8198">
        <v>8294</v>
      </c>
      <c r="B8198">
        <v>3643</v>
      </c>
      <c r="C8198">
        <f>IF(COUNTIF($B$2:B8198,B8198)=1,1,0)</f>
        <v>1</v>
      </c>
      <c r="D8198" s="1">
        <v>44988</v>
      </c>
      <c r="E8198" s="2">
        <v>0.52774305555555556</v>
      </c>
      <c r="F8198">
        <v>124</v>
      </c>
      <c r="G8198" t="str">
        <f>IFERROR(INDEX(menu_items!$B:$B,MATCH(F8198,menu_items!$A:$A,0)),"Unknown value")</f>
        <v>Spaghetti</v>
      </c>
      <c r="H8198" t="str">
        <f>IFERROR(INDEX(menu_items!$C:$C,MATCH(F8198,menu_items!$A:$A,0)),"Unknown value")</f>
        <v>Italian</v>
      </c>
      <c r="I8198" s="5">
        <f>IFERROR(INDEX(menu_items!$D:$D,MATCH(F8198,menu_items!$A:$A,0)),0)</f>
        <v>14.5</v>
      </c>
      <c r="J8198" t="str">
        <f t="shared" si="643"/>
        <v>Fri</v>
      </c>
      <c r="K8198">
        <f t="shared" si="644"/>
        <v>3</v>
      </c>
      <c r="L8198" t="str">
        <f t="shared" si="645"/>
        <v>Mar</v>
      </c>
      <c r="M8198">
        <v>12</v>
      </c>
      <c r="N8198">
        <f t="shared" si="646"/>
        <v>4</v>
      </c>
      <c r="O8198" s="5">
        <f t="shared" si="647"/>
        <v>56.350000000000009</v>
      </c>
    </row>
    <row r="8199" spans="1:15" x14ac:dyDescent="0.25">
      <c r="A8199">
        <v>8295</v>
      </c>
      <c r="B8199">
        <v>3643</v>
      </c>
      <c r="C8199">
        <f>IF(COUNTIF($B$2:B8199,B8199)=1,1,0)</f>
        <v>0</v>
      </c>
      <c r="D8199" s="1">
        <v>44988</v>
      </c>
      <c r="E8199" s="2">
        <v>0.52774305555555556</v>
      </c>
      <c r="F8199">
        <v>110</v>
      </c>
      <c r="G8199" t="str">
        <f>IFERROR(INDEX(menu_items!$B:$B,MATCH(F8199,menu_items!$A:$A,0)),"Unknown value")</f>
        <v>Pork Ramen</v>
      </c>
      <c r="H8199" t="str">
        <f>IFERROR(INDEX(menu_items!$C:$C,MATCH(F8199,menu_items!$A:$A,0)),"Unknown value")</f>
        <v>Asian</v>
      </c>
      <c r="I8199" s="5">
        <f>IFERROR(INDEX(menu_items!$D:$D,MATCH(F8199,menu_items!$A:$A,0)),0)</f>
        <v>17.95</v>
      </c>
      <c r="J8199" t="str">
        <f t="shared" si="643"/>
        <v>Fri</v>
      </c>
      <c r="K8199">
        <f t="shared" si="644"/>
        <v>3</v>
      </c>
      <c r="L8199" t="str">
        <f t="shared" si="645"/>
        <v>Mar</v>
      </c>
      <c r="M8199">
        <v>12</v>
      </c>
      <c r="N8199">
        <f t="shared" si="646"/>
        <v>4</v>
      </c>
      <c r="O8199" s="5">
        <f t="shared" si="647"/>
        <v>56.350000000000009</v>
      </c>
    </row>
    <row r="8200" spans="1:15" x14ac:dyDescent="0.25">
      <c r="A8200">
        <v>8296</v>
      </c>
      <c r="B8200">
        <v>3643</v>
      </c>
      <c r="C8200">
        <f>IF(COUNTIF($B$2:B8200,B8200)=1,1,0)</f>
        <v>0</v>
      </c>
      <c r="D8200" s="1">
        <v>44988</v>
      </c>
      <c r="E8200" s="2">
        <v>0.52774305555555556</v>
      </c>
      <c r="F8200">
        <v>111</v>
      </c>
      <c r="G8200" t="str">
        <f>IFERROR(INDEX(menu_items!$B:$B,MATCH(F8200,menu_items!$A:$A,0)),"Unknown value")</f>
        <v>California Roll</v>
      </c>
      <c r="H8200" t="str">
        <f>IFERROR(INDEX(menu_items!$C:$C,MATCH(F8200,menu_items!$A:$A,0)),"Unknown value")</f>
        <v>Asian</v>
      </c>
      <c r="I8200" s="5">
        <f>IFERROR(INDEX(menu_items!$D:$D,MATCH(F8200,menu_items!$A:$A,0)),0)</f>
        <v>11.95</v>
      </c>
      <c r="J8200" t="str">
        <f t="shared" si="643"/>
        <v>Fri</v>
      </c>
      <c r="K8200">
        <f t="shared" si="644"/>
        <v>3</v>
      </c>
      <c r="L8200" t="str">
        <f t="shared" si="645"/>
        <v>Mar</v>
      </c>
      <c r="M8200">
        <v>12</v>
      </c>
      <c r="N8200">
        <f t="shared" si="646"/>
        <v>4</v>
      </c>
      <c r="O8200" s="5">
        <f t="shared" si="647"/>
        <v>56.350000000000009</v>
      </c>
    </row>
    <row r="8201" spans="1:15" x14ac:dyDescent="0.25">
      <c r="A8201">
        <v>8297</v>
      </c>
      <c r="B8201">
        <v>3643</v>
      </c>
      <c r="C8201">
        <f>IF(COUNTIF($B$2:B8201,B8201)=1,1,0)</f>
        <v>0</v>
      </c>
      <c r="D8201" s="1">
        <v>44988</v>
      </c>
      <c r="E8201" s="2">
        <v>0.52774305555555556</v>
      </c>
      <c r="F8201">
        <v>119</v>
      </c>
      <c r="G8201" t="str">
        <f>IFERROR(INDEX(menu_items!$B:$B,MATCH(F8201,menu_items!$A:$A,0)),"Unknown value")</f>
        <v>Chicken Torta</v>
      </c>
      <c r="H8201" t="str">
        <f>IFERROR(INDEX(menu_items!$C:$C,MATCH(F8201,menu_items!$A:$A,0)),"Unknown value")</f>
        <v>Mexican</v>
      </c>
      <c r="I8201" s="5">
        <f>IFERROR(INDEX(menu_items!$D:$D,MATCH(F8201,menu_items!$A:$A,0)),0)</f>
        <v>11.95</v>
      </c>
      <c r="J8201" t="str">
        <f t="shared" si="643"/>
        <v>Fri</v>
      </c>
      <c r="K8201">
        <f t="shared" si="644"/>
        <v>3</v>
      </c>
      <c r="L8201" t="str">
        <f t="shared" si="645"/>
        <v>Mar</v>
      </c>
      <c r="M8201">
        <v>12</v>
      </c>
      <c r="N8201">
        <f t="shared" si="646"/>
        <v>4</v>
      </c>
      <c r="O8201" s="5">
        <f t="shared" si="647"/>
        <v>56.350000000000009</v>
      </c>
    </row>
    <row r="8202" spans="1:15" x14ac:dyDescent="0.25">
      <c r="A8202">
        <v>8298</v>
      </c>
      <c r="B8202">
        <v>3644</v>
      </c>
      <c r="C8202">
        <f>IF(COUNTIF($B$2:B8202,B8202)=1,1,0)</f>
        <v>1</v>
      </c>
      <c r="D8202" s="1">
        <v>44988</v>
      </c>
      <c r="E8202" s="2">
        <v>0.53387731481481482</v>
      </c>
      <c r="F8202">
        <v>109</v>
      </c>
      <c r="G8202" t="str">
        <f>IFERROR(INDEX(menu_items!$B:$B,MATCH(F8202,menu_items!$A:$A,0)),"Unknown value")</f>
        <v>Korean Beef Bowl</v>
      </c>
      <c r="H8202" t="str">
        <f>IFERROR(INDEX(menu_items!$C:$C,MATCH(F8202,menu_items!$A:$A,0)),"Unknown value")</f>
        <v>Asian</v>
      </c>
      <c r="I8202" s="5">
        <f>IFERROR(INDEX(menu_items!$D:$D,MATCH(F8202,menu_items!$A:$A,0)),0)</f>
        <v>17.95</v>
      </c>
      <c r="J8202" t="str">
        <f t="shared" si="643"/>
        <v>Fri</v>
      </c>
      <c r="K8202">
        <f t="shared" si="644"/>
        <v>3</v>
      </c>
      <c r="L8202" t="str">
        <f t="shared" si="645"/>
        <v>Mar</v>
      </c>
      <c r="M8202">
        <v>12</v>
      </c>
      <c r="N8202">
        <f t="shared" si="646"/>
        <v>1</v>
      </c>
      <c r="O8202" s="5">
        <f t="shared" si="647"/>
        <v>17.95</v>
      </c>
    </row>
    <row r="8203" spans="1:15" x14ac:dyDescent="0.25">
      <c r="A8203">
        <v>8299</v>
      </c>
      <c r="B8203">
        <v>3645</v>
      </c>
      <c r="C8203">
        <f>IF(COUNTIF($B$2:B8203,B8203)=1,1,0)</f>
        <v>1</v>
      </c>
      <c r="D8203" s="1">
        <v>44988</v>
      </c>
      <c r="E8203" s="2">
        <v>0.53965277777777776</v>
      </c>
      <c r="F8203">
        <v>102</v>
      </c>
      <c r="G8203" t="str">
        <f>IFERROR(INDEX(menu_items!$B:$B,MATCH(F8203,menu_items!$A:$A,0)),"Unknown value")</f>
        <v>Cheeseburger</v>
      </c>
      <c r="H8203" t="str">
        <f>IFERROR(INDEX(menu_items!$C:$C,MATCH(F8203,menu_items!$A:$A,0)),"Unknown value")</f>
        <v>American</v>
      </c>
      <c r="I8203" s="5">
        <f>IFERROR(INDEX(menu_items!$D:$D,MATCH(F8203,menu_items!$A:$A,0)),0)</f>
        <v>13.95</v>
      </c>
      <c r="J8203" t="str">
        <f t="shared" si="643"/>
        <v>Fri</v>
      </c>
      <c r="K8203">
        <f t="shared" si="644"/>
        <v>3</v>
      </c>
      <c r="L8203" t="str">
        <f t="shared" si="645"/>
        <v>Mar</v>
      </c>
      <c r="M8203">
        <v>12</v>
      </c>
      <c r="N8203">
        <f t="shared" si="646"/>
        <v>1</v>
      </c>
      <c r="O8203" s="5">
        <f t="shared" si="647"/>
        <v>13.95</v>
      </c>
    </row>
    <row r="8204" spans="1:15" x14ac:dyDescent="0.25">
      <c r="A8204">
        <v>8300</v>
      </c>
      <c r="B8204">
        <v>3646</v>
      </c>
      <c r="C8204">
        <f>IF(COUNTIF($B$2:B8204,B8204)=1,1,0)</f>
        <v>1</v>
      </c>
      <c r="D8204" s="1">
        <v>44988</v>
      </c>
      <c r="E8204" s="2">
        <v>0.53995370370370366</v>
      </c>
      <c r="F8204">
        <v>126</v>
      </c>
      <c r="G8204" t="str">
        <f>IFERROR(INDEX(menu_items!$B:$B,MATCH(F8204,menu_items!$A:$A,0)),"Unknown value")</f>
        <v>Fettuccine Alfredo</v>
      </c>
      <c r="H8204" t="str">
        <f>IFERROR(INDEX(menu_items!$C:$C,MATCH(F8204,menu_items!$A:$A,0)),"Unknown value")</f>
        <v>Italian</v>
      </c>
      <c r="I8204" s="5">
        <f>IFERROR(INDEX(menu_items!$D:$D,MATCH(F8204,menu_items!$A:$A,0)),0)</f>
        <v>14.5</v>
      </c>
      <c r="J8204" t="str">
        <f t="shared" si="643"/>
        <v>Fri</v>
      </c>
      <c r="K8204">
        <f t="shared" si="644"/>
        <v>3</v>
      </c>
      <c r="L8204" t="str">
        <f t="shared" si="645"/>
        <v>Mar</v>
      </c>
      <c r="M8204">
        <v>12</v>
      </c>
      <c r="N8204">
        <f t="shared" si="646"/>
        <v>2</v>
      </c>
      <c r="O8204" s="5">
        <f t="shared" si="647"/>
        <v>32.450000000000003</v>
      </c>
    </row>
    <row r="8205" spans="1:15" x14ac:dyDescent="0.25">
      <c r="A8205">
        <v>8301</v>
      </c>
      <c r="B8205">
        <v>3646</v>
      </c>
      <c r="C8205">
        <f>IF(COUNTIF($B$2:B8205,B8205)=1,1,0)</f>
        <v>0</v>
      </c>
      <c r="D8205" s="1">
        <v>44988</v>
      </c>
      <c r="E8205" s="2">
        <v>0.53995370370370366</v>
      </c>
      <c r="F8205">
        <v>131</v>
      </c>
      <c r="G8205" t="str">
        <f>IFERROR(INDEX(menu_items!$B:$B,MATCH(F8205,menu_items!$A:$A,0)),"Unknown value")</f>
        <v>Chicken Parmesan</v>
      </c>
      <c r="H8205" t="str">
        <f>IFERROR(INDEX(menu_items!$C:$C,MATCH(F8205,menu_items!$A:$A,0)),"Unknown value")</f>
        <v>Italian</v>
      </c>
      <c r="I8205" s="5">
        <f>IFERROR(INDEX(menu_items!$D:$D,MATCH(F8205,menu_items!$A:$A,0)),0)</f>
        <v>17.95</v>
      </c>
      <c r="J8205" t="str">
        <f t="shared" si="643"/>
        <v>Fri</v>
      </c>
      <c r="K8205">
        <f t="shared" si="644"/>
        <v>3</v>
      </c>
      <c r="L8205" t="str">
        <f t="shared" si="645"/>
        <v>Mar</v>
      </c>
      <c r="M8205">
        <v>12</v>
      </c>
      <c r="N8205">
        <f t="shared" si="646"/>
        <v>2</v>
      </c>
      <c r="O8205" s="5">
        <f t="shared" si="647"/>
        <v>32.450000000000003</v>
      </c>
    </row>
    <row r="8206" spans="1:15" x14ac:dyDescent="0.25">
      <c r="A8206">
        <v>8302</v>
      </c>
      <c r="B8206">
        <v>3647</v>
      </c>
      <c r="C8206">
        <f>IF(COUNTIF($B$2:B8206,B8206)=1,1,0)</f>
        <v>1</v>
      </c>
      <c r="D8206" s="1">
        <v>44988</v>
      </c>
      <c r="E8206" s="2">
        <v>0.54291666666666671</v>
      </c>
      <c r="F8206">
        <v>119</v>
      </c>
      <c r="G8206" t="str">
        <f>IFERROR(INDEX(menu_items!$B:$B,MATCH(F8206,menu_items!$A:$A,0)),"Unknown value")</f>
        <v>Chicken Torta</v>
      </c>
      <c r="H8206" t="str">
        <f>IFERROR(INDEX(menu_items!$C:$C,MATCH(F8206,menu_items!$A:$A,0)),"Unknown value")</f>
        <v>Mexican</v>
      </c>
      <c r="I8206" s="5">
        <f>IFERROR(INDEX(menu_items!$D:$D,MATCH(F8206,menu_items!$A:$A,0)),0)</f>
        <v>11.95</v>
      </c>
      <c r="J8206" t="str">
        <f t="shared" si="643"/>
        <v>Fri</v>
      </c>
      <c r="K8206">
        <f t="shared" si="644"/>
        <v>3</v>
      </c>
      <c r="L8206" t="str">
        <f t="shared" si="645"/>
        <v>Mar</v>
      </c>
      <c r="M8206">
        <v>13</v>
      </c>
      <c r="N8206">
        <f t="shared" si="646"/>
        <v>1</v>
      </c>
      <c r="O8206" s="5">
        <f t="shared" si="647"/>
        <v>11.95</v>
      </c>
    </row>
    <row r="8207" spans="1:15" x14ac:dyDescent="0.25">
      <c r="A8207">
        <v>8303</v>
      </c>
      <c r="B8207">
        <v>3648</v>
      </c>
      <c r="C8207">
        <f>IF(COUNTIF($B$2:B8207,B8207)=1,1,0)</f>
        <v>1</v>
      </c>
      <c r="D8207" s="1">
        <v>44988</v>
      </c>
      <c r="E8207" s="2">
        <v>0.54520833333333329</v>
      </c>
      <c r="F8207">
        <v>103</v>
      </c>
      <c r="G8207" t="str">
        <f>IFERROR(INDEX(menu_items!$B:$B,MATCH(F8207,menu_items!$A:$A,0)),"Unknown value")</f>
        <v>Hot Dog</v>
      </c>
      <c r="H8207" t="str">
        <f>IFERROR(INDEX(menu_items!$C:$C,MATCH(F8207,menu_items!$A:$A,0)),"Unknown value")</f>
        <v>American</v>
      </c>
      <c r="I8207" s="5">
        <f>IFERROR(INDEX(menu_items!$D:$D,MATCH(F8207,menu_items!$A:$A,0)),0)</f>
        <v>9</v>
      </c>
      <c r="J8207" t="str">
        <f t="shared" si="643"/>
        <v>Fri</v>
      </c>
      <c r="K8207">
        <f t="shared" si="644"/>
        <v>3</v>
      </c>
      <c r="L8207" t="str">
        <f t="shared" si="645"/>
        <v>Mar</v>
      </c>
      <c r="M8207">
        <v>13</v>
      </c>
      <c r="N8207">
        <f t="shared" si="646"/>
        <v>2</v>
      </c>
      <c r="O8207" s="5">
        <f t="shared" si="647"/>
        <v>26.95</v>
      </c>
    </row>
    <row r="8208" spans="1:15" x14ac:dyDescent="0.25">
      <c r="A8208">
        <v>8304</v>
      </c>
      <c r="B8208">
        <v>3648</v>
      </c>
      <c r="C8208">
        <f>IF(COUNTIF($B$2:B8208,B8208)=1,1,0)</f>
        <v>0</v>
      </c>
      <c r="D8208" s="1">
        <v>44988</v>
      </c>
      <c r="E8208" s="2">
        <v>0.54520833333333329</v>
      </c>
      <c r="F8208">
        <v>109</v>
      </c>
      <c r="G8208" t="str">
        <f>IFERROR(INDEX(menu_items!$B:$B,MATCH(F8208,menu_items!$A:$A,0)),"Unknown value")</f>
        <v>Korean Beef Bowl</v>
      </c>
      <c r="H8208" t="str">
        <f>IFERROR(INDEX(menu_items!$C:$C,MATCH(F8208,menu_items!$A:$A,0)),"Unknown value")</f>
        <v>Asian</v>
      </c>
      <c r="I8208" s="5">
        <f>IFERROR(INDEX(menu_items!$D:$D,MATCH(F8208,menu_items!$A:$A,0)),0)</f>
        <v>17.95</v>
      </c>
      <c r="J8208" t="str">
        <f t="shared" si="643"/>
        <v>Fri</v>
      </c>
      <c r="K8208">
        <f t="shared" si="644"/>
        <v>3</v>
      </c>
      <c r="L8208" t="str">
        <f t="shared" si="645"/>
        <v>Mar</v>
      </c>
      <c r="M8208">
        <v>13</v>
      </c>
      <c r="N8208">
        <f t="shared" si="646"/>
        <v>2</v>
      </c>
      <c r="O8208" s="5">
        <f t="shared" si="647"/>
        <v>26.95</v>
      </c>
    </row>
    <row r="8209" spans="1:15" x14ac:dyDescent="0.25">
      <c r="A8209">
        <v>8305</v>
      </c>
      <c r="B8209">
        <v>3649</v>
      </c>
      <c r="C8209">
        <f>IF(COUNTIF($B$2:B8209,B8209)=1,1,0)</f>
        <v>1</v>
      </c>
      <c r="D8209" s="1">
        <v>44988</v>
      </c>
      <c r="E8209" s="2">
        <v>0.54675925925925928</v>
      </c>
      <c r="F8209">
        <v>107</v>
      </c>
      <c r="G8209" t="str">
        <f>IFERROR(INDEX(menu_items!$B:$B,MATCH(F8209,menu_items!$A:$A,0)),"Unknown value")</f>
        <v>Orange Chicken</v>
      </c>
      <c r="H8209" t="str">
        <f>IFERROR(INDEX(menu_items!$C:$C,MATCH(F8209,menu_items!$A:$A,0)),"Unknown value")</f>
        <v>Asian</v>
      </c>
      <c r="I8209" s="5">
        <f>IFERROR(INDEX(menu_items!$D:$D,MATCH(F8209,menu_items!$A:$A,0)),0)</f>
        <v>16.5</v>
      </c>
      <c r="J8209" t="str">
        <f t="shared" si="643"/>
        <v>Fri</v>
      </c>
      <c r="K8209">
        <f t="shared" si="644"/>
        <v>3</v>
      </c>
      <c r="L8209" t="str">
        <f t="shared" si="645"/>
        <v>Mar</v>
      </c>
      <c r="M8209">
        <v>13</v>
      </c>
      <c r="N8209">
        <f t="shared" si="646"/>
        <v>4</v>
      </c>
      <c r="O8209" s="5">
        <f t="shared" si="647"/>
        <v>61.400000000000006</v>
      </c>
    </row>
    <row r="8210" spans="1:15" x14ac:dyDescent="0.25">
      <c r="A8210">
        <v>8306</v>
      </c>
      <c r="B8210">
        <v>3649</v>
      </c>
      <c r="C8210">
        <f>IF(COUNTIF($B$2:B8210,B8210)=1,1,0)</f>
        <v>0</v>
      </c>
      <c r="D8210" s="1">
        <v>44988</v>
      </c>
      <c r="E8210" s="2">
        <v>0.54675925925925928</v>
      </c>
      <c r="F8210">
        <v>125</v>
      </c>
      <c r="G8210" t="str">
        <f>IFERROR(INDEX(menu_items!$B:$B,MATCH(F8210,menu_items!$A:$A,0)),"Unknown value")</f>
        <v>Spaghetti &amp; Meatballs</v>
      </c>
      <c r="H8210" t="str">
        <f>IFERROR(INDEX(menu_items!$C:$C,MATCH(F8210,menu_items!$A:$A,0)),"Unknown value")</f>
        <v>Italian</v>
      </c>
      <c r="I8210" s="5">
        <f>IFERROR(INDEX(menu_items!$D:$D,MATCH(F8210,menu_items!$A:$A,0)),0)</f>
        <v>17.95</v>
      </c>
      <c r="J8210" t="str">
        <f t="shared" si="643"/>
        <v>Fri</v>
      </c>
      <c r="K8210">
        <f t="shared" si="644"/>
        <v>3</v>
      </c>
      <c r="L8210" t="str">
        <f t="shared" si="645"/>
        <v>Mar</v>
      </c>
      <c r="M8210">
        <v>13</v>
      </c>
      <c r="N8210">
        <f t="shared" si="646"/>
        <v>4</v>
      </c>
      <c r="O8210" s="5">
        <f t="shared" si="647"/>
        <v>61.400000000000006</v>
      </c>
    </row>
    <row r="8211" spans="1:15" x14ac:dyDescent="0.25">
      <c r="A8211">
        <v>8307</v>
      </c>
      <c r="B8211">
        <v>3649</v>
      </c>
      <c r="C8211">
        <f>IF(COUNTIF($B$2:B8211,B8211)=1,1,0)</f>
        <v>0</v>
      </c>
      <c r="D8211" s="1">
        <v>44988</v>
      </c>
      <c r="E8211" s="2">
        <v>0.54675925925925928</v>
      </c>
      <c r="F8211">
        <v>131</v>
      </c>
      <c r="G8211" t="str">
        <f>IFERROR(INDEX(menu_items!$B:$B,MATCH(F8211,menu_items!$A:$A,0)),"Unknown value")</f>
        <v>Chicken Parmesan</v>
      </c>
      <c r="H8211" t="str">
        <f>IFERROR(INDEX(menu_items!$C:$C,MATCH(F8211,menu_items!$A:$A,0)),"Unknown value")</f>
        <v>Italian</v>
      </c>
      <c r="I8211" s="5">
        <f>IFERROR(INDEX(menu_items!$D:$D,MATCH(F8211,menu_items!$A:$A,0)),0)</f>
        <v>17.95</v>
      </c>
      <c r="J8211" t="str">
        <f t="shared" si="643"/>
        <v>Fri</v>
      </c>
      <c r="K8211">
        <f t="shared" si="644"/>
        <v>3</v>
      </c>
      <c r="L8211" t="str">
        <f t="shared" si="645"/>
        <v>Mar</v>
      </c>
      <c r="M8211">
        <v>13</v>
      </c>
      <c r="N8211">
        <f t="shared" si="646"/>
        <v>4</v>
      </c>
      <c r="O8211" s="5">
        <f t="shared" si="647"/>
        <v>61.400000000000006</v>
      </c>
    </row>
    <row r="8212" spans="1:15" x14ac:dyDescent="0.25">
      <c r="A8212">
        <v>8308</v>
      </c>
      <c r="B8212">
        <v>3649</v>
      </c>
      <c r="C8212">
        <f>IF(COUNTIF($B$2:B8212,B8212)=1,1,0)</f>
        <v>0</v>
      </c>
      <c r="D8212" s="1">
        <v>44988</v>
      </c>
      <c r="E8212" s="2">
        <v>0.54675925925925928</v>
      </c>
      <c r="F8212">
        <v>123</v>
      </c>
      <c r="G8212" t="str">
        <f>IFERROR(INDEX(menu_items!$B:$B,MATCH(F8212,menu_items!$A:$A,0)),"Unknown value")</f>
        <v>Chips &amp; Guacamole</v>
      </c>
      <c r="H8212" t="str">
        <f>IFERROR(INDEX(menu_items!$C:$C,MATCH(F8212,menu_items!$A:$A,0)),"Unknown value")</f>
        <v>Mexican</v>
      </c>
      <c r="I8212" s="5">
        <f>IFERROR(INDEX(menu_items!$D:$D,MATCH(F8212,menu_items!$A:$A,0)),0)</f>
        <v>9</v>
      </c>
      <c r="J8212" t="str">
        <f t="shared" si="643"/>
        <v>Fri</v>
      </c>
      <c r="K8212">
        <f t="shared" si="644"/>
        <v>3</v>
      </c>
      <c r="L8212" t="str">
        <f t="shared" si="645"/>
        <v>Mar</v>
      </c>
      <c r="M8212">
        <v>13</v>
      </c>
      <c r="N8212">
        <f t="shared" si="646"/>
        <v>4</v>
      </c>
      <c r="O8212" s="5">
        <f t="shared" si="647"/>
        <v>61.400000000000006</v>
      </c>
    </row>
    <row r="8213" spans="1:15" x14ac:dyDescent="0.25">
      <c r="A8213">
        <v>8309</v>
      </c>
      <c r="B8213">
        <v>3650</v>
      </c>
      <c r="C8213">
        <f>IF(COUNTIF($B$2:B8213,B8213)=1,1,0)</f>
        <v>1</v>
      </c>
      <c r="D8213" s="1">
        <v>44988</v>
      </c>
      <c r="E8213" s="2">
        <v>0.55107638888888888</v>
      </c>
      <c r="F8213">
        <v>116</v>
      </c>
      <c r="G8213" t="str">
        <f>IFERROR(INDEX(menu_items!$B:$B,MATCH(F8213,menu_items!$A:$A,0)),"Unknown value")</f>
        <v>Steak Tacos</v>
      </c>
      <c r="H8213" t="str">
        <f>IFERROR(INDEX(menu_items!$C:$C,MATCH(F8213,menu_items!$A:$A,0)),"Unknown value")</f>
        <v>Mexican</v>
      </c>
      <c r="I8213" s="5">
        <f>IFERROR(INDEX(menu_items!$D:$D,MATCH(F8213,menu_items!$A:$A,0)),0)</f>
        <v>13.95</v>
      </c>
      <c r="J8213" t="str">
        <f t="shared" si="643"/>
        <v>Fri</v>
      </c>
      <c r="K8213">
        <f t="shared" si="644"/>
        <v>3</v>
      </c>
      <c r="L8213" t="str">
        <f t="shared" si="645"/>
        <v>Mar</v>
      </c>
      <c r="M8213">
        <v>13</v>
      </c>
      <c r="N8213">
        <f t="shared" si="646"/>
        <v>3</v>
      </c>
      <c r="O8213" s="5">
        <f t="shared" si="647"/>
        <v>46.4</v>
      </c>
    </row>
    <row r="8214" spans="1:15" x14ac:dyDescent="0.25">
      <c r="A8214">
        <v>8310</v>
      </c>
      <c r="B8214">
        <v>3650</v>
      </c>
      <c r="C8214">
        <f>IF(COUNTIF($B$2:B8214,B8214)=1,1,0)</f>
        <v>0</v>
      </c>
      <c r="D8214" s="1">
        <v>44988</v>
      </c>
      <c r="E8214" s="2">
        <v>0.55107638888888888</v>
      </c>
      <c r="F8214">
        <v>126</v>
      </c>
      <c r="G8214" t="str">
        <f>IFERROR(INDEX(menu_items!$B:$B,MATCH(F8214,menu_items!$A:$A,0)),"Unknown value")</f>
        <v>Fettuccine Alfredo</v>
      </c>
      <c r="H8214" t="str">
        <f>IFERROR(INDEX(menu_items!$C:$C,MATCH(F8214,menu_items!$A:$A,0)),"Unknown value")</f>
        <v>Italian</v>
      </c>
      <c r="I8214" s="5">
        <f>IFERROR(INDEX(menu_items!$D:$D,MATCH(F8214,menu_items!$A:$A,0)),0)</f>
        <v>14.5</v>
      </c>
      <c r="J8214" t="str">
        <f t="shared" si="643"/>
        <v>Fri</v>
      </c>
      <c r="K8214">
        <f t="shared" si="644"/>
        <v>3</v>
      </c>
      <c r="L8214" t="str">
        <f t="shared" si="645"/>
        <v>Mar</v>
      </c>
      <c r="M8214">
        <v>13</v>
      </c>
      <c r="N8214">
        <f t="shared" si="646"/>
        <v>3</v>
      </c>
      <c r="O8214" s="5">
        <f t="shared" si="647"/>
        <v>46.4</v>
      </c>
    </row>
    <row r="8215" spans="1:15" x14ac:dyDescent="0.25">
      <c r="A8215">
        <v>8311</v>
      </c>
      <c r="B8215">
        <v>3650</v>
      </c>
      <c r="C8215">
        <f>IF(COUNTIF($B$2:B8215,B8215)=1,1,0)</f>
        <v>0</v>
      </c>
      <c r="D8215" s="1">
        <v>44988</v>
      </c>
      <c r="E8215" s="2">
        <v>0.55107638888888888</v>
      </c>
      <c r="F8215">
        <v>109</v>
      </c>
      <c r="G8215" t="str">
        <f>IFERROR(INDEX(menu_items!$B:$B,MATCH(F8215,menu_items!$A:$A,0)),"Unknown value")</f>
        <v>Korean Beef Bowl</v>
      </c>
      <c r="H8215" t="str">
        <f>IFERROR(INDEX(menu_items!$C:$C,MATCH(F8215,menu_items!$A:$A,0)),"Unknown value")</f>
        <v>Asian</v>
      </c>
      <c r="I8215" s="5">
        <f>IFERROR(INDEX(menu_items!$D:$D,MATCH(F8215,menu_items!$A:$A,0)),0)</f>
        <v>17.95</v>
      </c>
      <c r="J8215" t="str">
        <f t="shared" si="643"/>
        <v>Fri</v>
      </c>
      <c r="K8215">
        <f t="shared" si="644"/>
        <v>3</v>
      </c>
      <c r="L8215" t="str">
        <f t="shared" si="645"/>
        <v>Mar</v>
      </c>
      <c r="M8215">
        <v>13</v>
      </c>
      <c r="N8215">
        <f t="shared" si="646"/>
        <v>3</v>
      </c>
      <c r="O8215" s="5">
        <f t="shared" si="647"/>
        <v>46.4</v>
      </c>
    </row>
    <row r="8216" spans="1:15" x14ac:dyDescent="0.25">
      <c r="A8216">
        <v>8312</v>
      </c>
      <c r="B8216">
        <v>3651</v>
      </c>
      <c r="C8216">
        <f>IF(COUNTIF($B$2:B8216,B8216)=1,1,0)</f>
        <v>1</v>
      </c>
      <c r="D8216" s="1">
        <v>44988</v>
      </c>
      <c r="E8216" s="2">
        <v>0.55335648148148153</v>
      </c>
      <c r="F8216">
        <v>124</v>
      </c>
      <c r="G8216" t="str">
        <f>IFERROR(INDEX(menu_items!$B:$B,MATCH(F8216,menu_items!$A:$A,0)),"Unknown value")</f>
        <v>Spaghetti</v>
      </c>
      <c r="H8216" t="str">
        <f>IFERROR(INDEX(menu_items!$C:$C,MATCH(F8216,menu_items!$A:$A,0)),"Unknown value")</f>
        <v>Italian</v>
      </c>
      <c r="I8216" s="5">
        <f>IFERROR(INDEX(menu_items!$D:$D,MATCH(F8216,menu_items!$A:$A,0)),0)</f>
        <v>14.5</v>
      </c>
      <c r="J8216" t="str">
        <f t="shared" si="643"/>
        <v>Fri</v>
      </c>
      <c r="K8216">
        <f t="shared" si="644"/>
        <v>3</v>
      </c>
      <c r="L8216" t="str">
        <f t="shared" si="645"/>
        <v>Mar</v>
      </c>
      <c r="M8216">
        <v>13</v>
      </c>
      <c r="N8216">
        <f t="shared" si="646"/>
        <v>1</v>
      </c>
      <c r="O8216" s="5">
        <f t="shared" si="647"/>
        <v>14.5</v>
      </c>
    </row>
    <row r="8217" spans="1:15" x14ac:dyDescent="0.25">
      <c r="A8217">
        <v>8313</v>
      </c>
      <c r="B8217">
        <v>3652</v>
      </c>
      <c r="C8217">
        <f>IF(COUNTIF($B$2:B8217,B8217)=1,1,0)</f>
        <v>1</v>
      </c>
      <c r="D8217" s="1">
        <v>44988</v>
      </c>
      <c r="E8217" s="2">
        <v>0.55626157407407406</v>
      </c>
      <c r="F8217">
        <v>117</v>
      </c>
      <c r="G8217" t="str">
        <f>IFERROR(INDEX(menu_items!$B:$B,MATCH(F8217,menu_items!$A:$A,0)),"Unknown value")</f>
        <v>Chicken Burrito</v>
      </c>
      <c r="H8217" t="str">
        <f>IFERROR(INDEX(menu_items!$C:$C,MATCH(F8217,menu_items!$A:$A,0)),"Unknown value")</f>
        <v>Mexican</v>
      </c>
      <c r="I8217" s="5">
        <f>IFERROR(INDEX(menu_items!$D:$D,MATCH(F8217,menu_items!$A:$A,0)),0)</f>
        <v>12.95</v>
      </c>
      <c r="J8217" t="str">
        <f t="shared" si="643"/>
        <v>Fri</v>
      </c>
      <c r="K8217">
        <f t="shared" si="644"/>
        <v>3</v>
      </c>
      <c r="L8217" t="str">
        <f t="shared" si="645"/>
        <v>Mar</v>
      </c>
      <c r="M8217">
        <v>13</v>
      </c>
      <c r="N8217">
        <f t="shared" si="646"/>
        <v>4</v>
      </c>
      <c r="O8217" s="5">
        <f t="shared" si="647"/>
        <v>46.9</v>
      </c>
    </row>
    <row r="8218" spans="1:15" x14ac:dyDescent="0.25">
      <c r="A8218">
        <v>8314</v>
      </c>
      <c r="B8218">
        <v>3652</v>
      </c>
      <c r="C8218">
        <f>IF(COUNTIF($B$2:B8218,B8218)=1,1,0)</f>
        <v>0</v>
      </c>
      <c r="D8218" s="1">
        <v>44988</v>
      </c>
      <c r="E8218" s="2">
        <v>0.55626157407407406</v>
      </c>
      <c r="F8218">
        <v>127</v>
      </c>
      <c r="G8218" t="str">
        <f>IFERROR(INDEX(menu_items!$B:$B,MATCH(F8218,menu_items!$A:$A,0)),"Unknown value")</f>
        <v>Meat Lasagna</v>
      </c>
      <c r="H8218" t="str">
        <f>IFERROR(INDEX(menu_items!$C:$C,MATCH(F8218,menu_items!$A:$A,0)),"Unknown value")</f>
        <v>Italian</v>
      </c>
      <c r="I8218" s="5">
        <f>IFERROR(INDEX(menu_items!$D:$D,MATCH(F8218,menu_items!$A:$A,0)),0)</f>
        <v>17.95</v>
      </c>
      <c r="J8218" t="str">
        <f t="shared" si="643"/>
        <v>Fri</v>
      </c>
      <c r="K8218">
        <f t="shared" si="644"/>
        <v>3</v>
      </c>
      <c r="L8218" t="str">
        <f t="shared" si="645"/>
        <v>Mar</v>
      </c>
      <c r="M8218">
        <v>13</v>
      </c>
      <c r="N8218">
        <f t="shared" si="646"/>
        <v>4</v>
      </c>
      <c r="O8218" s="5">
        <f t="shared" si="647"/>
        <v>46.9</v>
      </c>
    </row>
    <row r="8219" spans="1:15" x14ac:dyDescent="0.25">
      <c r="A8219">
        <v>8315</v>
      </c>
      <c r="B8219">
        <v>3652</v>
      </c>
      <c r="C8219">
        <f>IF(COUNTIF($B$2:B8219,B8219)=1,1,0)</f>
        <v>0</v>
      </c>
      <c r="D8219" s="1">
        <v>44988</v>
      </c>
      <c r="E8219" s="2">
        <v>0.55626157407407406</v>
      </c>
      <c r="F8219">
        <v>105</v>
      </c>
      <c r="G8219" t="str">
        <f>IFERROR(INDEX(menu_items!$B:$B,MATCH(F8219,menu_items!$A:$A,0)),"Unknown value")</f>
        <v>Mac &amp; Cheese</v>
      </c>
      <c r="H8219" t="str">
        <f>IFERROR(INDEX(menu_items!$C:$C,MATCH(F8219,menu_items!$A:$A,0)),"Unknown value")</f>
        <v>American</v>
      </c>
      <c r="I8219" s="5">
        <f>IFERROR(INDEX(menu_items!$D:$D,MATCH(F8219,menu_items!$A:$A,0)),0)</f>
        <v>7</v>
      </c>
      <c r="J8219" t="str">
        <f t="shared" si="643"/>
        <v>Fri</v>
      </c>
      <c r="K8219">
        <f t="shared" si="644"/>
        <v>3</v>
      </c>
      <c r="L8219" t="str">
        <f t="shared" si="645"/>
        <v>Mar</v>
      </c>
      <c r="M8219">
        <v>13</v>
      </c>
      <c r="N8219">
        <f t="shared" si="646"/>
        <v>4</v>
      </c>
      <c r="O8219" s="5">
        <f t="shared" si="647"/>
        <v>46.9</v>
      </c>
    </row>
    <row r="8220" spans="1:15" x14ac:dyDescent="0.25">
      <c r="A8220">
        <v>8316</v>
      </c>
      <c r="B8220">
        <v>3652</v>
      </c>
      <c r="C8220">
        <f>IF(COUNTIF($B$2:B8220,B8220)=1,1,0)</f>
        <v>0</v>
      </c>
      <c r="D8220" s="1">
        <v>44988</v>
      </c>
      <c r="E8220" s="2">
        <v>0.55626157407407406</v>
      </c>
      <c r="F8220">
        <v>123</v>
      </c>
      <c r="G8220" t="str">
        <f>IFERROR(INDEX(menu_items!$B:$B,MATCH(F8220,menu_items!$A:$A,0)),"Unknown value")</f>
        <v>Chips &amp; Guacamole</v>
      </c>
      <c r="H8220" t="str">
        <f>IFERROR(INDEX(menu_items!$C:$C,MATCH(F8220,menu_items!$A:$A,0)),"Unknown value")</f>
        <v>Mexican</v>
      </c>
      <c r="I8220" s="5">
        <f>IFERROR(INDEX(menu_items!$D:$D,MATCH(F8220,menu_items!$A:$A,0)),0)</f>
        <v>9</v>
      </c>
      <c r="J8220" t="str">
        <f t="shared" si="643"/>
        <v>Fri</v>
      </c>
      <c r="K8220">
        <f t="shared" si="644"/>
        <v>3</v>
      </c>
      <c r="L8220" t="str">
        <f t="shared" si="645"/>
        <v>Mar</v>
      </c>
      <c r="M8220">
        <v>13</v>
      </c>
      <c r="N8220">
        <f t="shared" si="646"/>
        <v>4</v>
      </c>
      <c r="O8220" s="5">
        <f t="shared" si="647"/>
        <v>46.9</v>
      </c>
    </row>
    <row r="8221" spans="1:15" x14ac:dyDescent="0.25">
      <c r="A8221">
        <v>8317</v>
      </c>
      <c r="B8221">
        <v>3653</v>
      </c>
      <c r="C8221">
        <f>IF(COUNTIF($B$2:B8221,B8221)=1,1,0)</f>
        <v>1</v>
      </c>
      <c r="D8221" s="1">
        <v>44988</v>
      </c>
      <c r="E8221" s="2">
        <v>0.55936342592592592</v>
      </c>
      <c r="F8221">
        <v>118</v>
      </c>
      <c r="G8221" t="str">
        <f>IFERROR(INDEX(menu_items!$B:$B,MATCH(F8221,menu_items!$A:$A,0)),"Unknown value")</f>
        <v>Steak Burrito</v>
      </c>
      <c r="H8221" t="str">
        <f>IFERROR(INDEX(menu_items!$C:$C,MATCH(F8221,menu_items!$A:$A,0)),"Unknown value")</f>
        <v>Mexican</v>
      </c>
      <c r="I8221" s="5">
        <f>IFERROR(INDEX(menu_items!$D:$D,MATCH(F8221,menu_items!$A:$A,0)),0)</f>
        <v>14.95</v>
      </c>
      <c r="J8221" t="str">
        <f t="shared" si="643"/>
        <v>Fri</v>
      </c>
      <c r="K8221">
        <f t="shared" si="644"/>
        <v>3</v>
      </c>
      <c r="L8221" t="str">
        <f t="shared" si="645"/>
        <v>Mar</v>
      </c>
      <c r="M8221">
        <v>13</v>
      </c>
      <c r="N8221">
        <f t="shared" si="646"/>
        <v>1</v>
      </c>
      <c r="O8221" s="5">
        <f t="shared" si="647"/>
        <v>14.95</v>
      </c>
    </row>
    <row r="8222" spans="1:15" x14ac:dyDescent="0.25">
      <c r="A8222">
        <v>8318</v>
      </c>
      <c r="B8222">
        <v>3654</v>
      </c>
      <c r="C8222">
        <f>IF(COUNTIF($B$2:B8222,B8222)=1,1,0)</f>
        <v>1</v>
      </c>
      <c r="D8222" s="1">
        <v>44988</v>
      </c>
      <c r="E8222" s="2">
        <v>0.56844907407407408</v>
      </c>
      <c r="F8222">
        <v>101</v>
      </c>
      <c r="G8222" t="str">
        <f>IFERROR(INDEX(menu_items!$B:$B,MATCH(F8222,menu_items!$A:$A,0)),"Unknown value")</f>
        <v>Hamburger</v>
      </c>
      <c r="H8222" t="str">
        <f>IFERROR(INDEX(menu_items!$C:$C,MATCH(F8222,menu_items!$A:$A,0)),"Unknown value")</f>
        <v>American</v>
      </c>
      <c r="I8222" s="5">
        <f>IFERROR(INDEX(menu_items!$D:$D,MATCH(F8222,menu_items!$A:$A,0)),0)</f>
        <v>12.95</v>
      </c>
      <c r="J8222" t="str">
        <f t="shared" si="643"/>
        <v>Fri</v>
      </c>
      <c r="K8222">
        <f t="shared" si="644"/>
        <v>3</v>
      </c>
      <c r="L8222" t="str">
        <f t="shared" si="645"/>
        <v>Mar</v>
      </c>
      <c r="M8222">
        <v>13</v>
      </c>
      <c r="N8222">
        <f t="shared" si="646"/>
        <v>12</v>
      </c>
      <c r="O8222" s="5">
        <f t="shared" si="647"/>
        <v>165.14999999999998</v>
      </c>
    </row>
    <row r="8223" spans="1:15" x14ac:dyDescent="0.25">
      <c r="A8223">
        <v>8319</v>
      </c>
      <c r="B8223">
        <v>3654</v>
      </c>
      <c r="C8223">
        <f>IF(COUNTIF($B$2:B8223,B8223)=1,1,0)</f>
        <v>0</v>
      </c>
      <c r="D8223" s="1">
        <v>44988</v>
      </c>
      <c r="E8223" s="2">
        <v>0.56844907407407408</v>
      </c>
      <c r="F8223">
        <v>107</v>
      </c>
      <c r="G8223" t="str">
        <f>IFERROR(INDEX(menu_items!$B:$B,MATCH(F8223,menu_items!$A:$A,0)),"Unknown value")</f>
        <v>Orange Chicken</v>
      </c>
      <c r="H8223" t="str">
        <f>IFERROR(INDEX(menu_items!$C:$C,MATCH(F8223,menu_items!$A:$A,0)),"Unknown value")</f>
        <v>Asian</v>
      </c>
      <c r="I8223" s="5">
        <f>IFERROR(INDEX(menu_items!$D:$D,MATCH(F8223,menu_items!$A:$A,0)),0)</f>
        <v>16.5</v>
      </c>
      <c r="J8223" t="str">
        <f t="shared" si="643"/>
        <v>Fri</v>
      </c>
      <c r="K8223">
        <f t="shared" si="644"/>
        <v>3</v>
      </c>
      <c r="L8223" t="str">
        <f t="shared" si="645"/>
        <v>Mar</v>
      </c>
      <c r="M8223">
        <v>13</v>
      </c>
      <c r="N8223">
        <f t="shared" si="646"/>
        <v>12</v>
      </c>
      <c r="O8223" s="5">
        <f t="shared" si="647"/>
        <v>165.14999999999998</v>
      </c>
    </row>
    <row r="8224" spans="1:15" x14ac:dyDescent="0.25">
      <c r="A8224">
        <v>8320</v>
      </c>
      <c r="B8224">
        <v>3654</v>
      </c>
      <c r="C8224">
        <f>IF(COUNTIF($B$2:B8224,B8224)=1,1,0)</f>
        <v>0</v>
      </c>
      <c r="D8224" s="1">
        <v>44988</v>
      </c>
      <c r="E8224" s="2">
        <v>0.56844907407407408</v>
      </c>
      <c r="F8224">
        <v>102</v>
      </c>
      <c r="G8224" t="str">
        <f>IFERROR(INDEX(menu_items!$B:$B,MATCH(F8224,menu_items!$A:$A,0)),"Unknown value")</f>
        <v>Cheeseburger</v>
      </c>
      <c r="H8224" t="str">
        <f>IFERROR(INDEX(menu_items!$C:$C,MATCH(F8224,menu_items!$A:$A,0)),"Unknown value")</f>
        <v>American</v>
      </c>
      <c r="I8224" s="5">
        <f>IFERROR(INDEX(menu_items!$D:$D,MATCH(F8224,menu_items!$A:$A,0)),0)</f>
        <v>13.95</v>
      </c>
      <c r="J8224" t="str">
        <f t="shared" si="643"/>
        <v>Fri</v>
      </c>
      <c r="K8224">
        <f t="shared" si="644"/>
        <v>3</v>
      </c>
      <c r="L8224" t="str">
        <f t="shared" si="645"/>
        <v>Mar</v>
      </c>
      <c r="M8224">
        <v>13</v>
      </c>
      <c r="N8224">
        <f t="shared" si="646"/>
        <v>12</v>
      </c>
      <c r="O8224" s="5">
        <f t="shared" si="647"/>
        <v>165.14999999999998</v>
      </c>
    </row>
    <row r="8225" spans="1:15" x14ac:dyDescent="0.25">
      <c r="A8225">
        <v>8321</v>
      </c>
      <c r="B8225">
        <v>3654</v>
      </c>
      <c r="C8225">
        <f>IF(COUNTIF($B$2:B8225,B8225)=1,1,0)</f>
        <v>0</v>
      </c>
      <c r="D8225" s="1">
        <v>44988</v>
      </c>
      <c r="E8225" s="2">
        <v>0.56844907407407408</v>
      </c>
      <c r="F8225">
        <v>102</v>
      </c>
      <c r="G8225" t="str">
        <f>IFERROR(INDEX(menu_items!$B:$B,MATCH(F8225,menu_items!$A:$A,0)),"Unknown value")</f>
        <v>Cheeseburger</v>
      </c>
      <c r="H8225" t="str">
        <f>IFERROR(INDEX(menu_items!$C:$C,MATCH(F8225,menu_items!$A:$A,0)),"Unknown value")</f>
        <v>American</v>
      </c>
      <c r="I8225" s="5">
        <f>IFERROR(INDEX(menu_items!$D:$D,MATCH(F8225,menu_items!$A:$A,0)),0)</f>
        <v>13.95</v>
      </c>
      <c r="J8225" t="str">
        <f t="shared" ref="J8225:J8288" si="648">TEXT(D8225,"ddd")</f>
        <v>Fri</v>
      </c>
      <c r="K8225">
        <f t="shared" ref="K8225:K8288" si="649">DAY(D8225)</f>
        <v>3</v>
      </c>
      <c r="L8225" t="str">
        <f t="shared" ref="L8225:L8288" si="650">TEXT(D8225,"mmm")</f>
        <v>Mar</v>
      </c>
      <c r="M8225">
        <v>13</v>
      </c>
      <c r="N8225">
        <f t="shared" si="646"/>
        <v>12</v>
      </c>
      <c r="O8225" s="5">
        <f t="shared" si="647"/>
        <v>165.14999999999998</v>
      </c>
    </row>
    <row r="8226" spans="1:15" x14ac:dyDescent="0.25">
      <c r="A8226">
        <v>8322</v>
      </c>
      <c r="B8226">
        <v>3654</v>
      </c>
      <c r="C8226">
        <f>IF(COUNTIF($B$2:B8226,B8226)=1,1,0)</f>
        <v>0</v>
      </c>
      <c r="D8226" s="1">
        <v>44988</v>
      </c>
      <c r="E8226" s="2">
        <v>0.56844907407407408</v>
      </c>
      <c r="F8226">
        <v>103</v>
      </c>
      <c r="G8226" t="str">
        <f>IFERROR(INDEX(menu_items!$B:$B,MATCH(F8226,menu_items!$A:$A,0)),"Unknown value")</f>
        <v>Hot Dog</v>
      </c>
      <c r="H8226" t="str">
        <f>IFERROR(INDEX(menu_items!$C:$C,MATCH(F8226,menu_items!$A:$A,0)),"Unknown value")</f>
        <v>American</v>
      </c>
      <c r="I8226" s="5">
        <f>IFERROR(INDEX(menu_items!$D:$D,MATCH(F8226,menu_items!$A:$A,0)),0)</f>
        <v>9</v>
      </c>
      <c r="J8226" t="str">
        <f t="shared" si="648"/>
        <v>Fri</v>
      </c>
      <c r="K8226">
        <f t="shared" si="649"/>
        <v>3</v>
      </c>
      <c r="L8226" t="str">
        <f t="shared" si="650"/>
        <v>Mar</v>
      </c>
      <c r="M8226">
        <v>13</v>
      </c>
      <c r="N8226">
        <f t="shared" si="646"/>
        <v>12</v>
      </c>
      <c r="O8226" s="5">
        <f t="shared" si="647"/>
        <v>165.14999999999998</v>
      </c>
    </row>
    <row r="8227" spans="1:15" x14ac:dyDescent="0.25">
      <c r="A8227">
        <v>8323</v>
      </c>
      <c r="B8227">
        <v>3654</v>
      </c>
      <c r="C8227">
        <f>IF(COUNTIF($B$2:B8227,B8227)=1,1,0)</f>
        <v>0</v>
      </c>
      <c r="D8227" s="1">
        <v>44988</v>
      </c>
      <c r="E8227" s="2">
        <v>0.56844907407407408</v>
      </c>
      <c r="F8227">
        <v>108</v>
      </c>
      <c r="G8227" t="str">
        <f>IFERROR(INDEX(menu_items!$B:$B,MATCH(F8227,menu_items!$A:$A,0)),"Unknown value")</f>
        <v>Tofu Pad Thai</v>
      </c>
      <c r="H8227" t="str">
        <f>IFERROR(INDEX(menu_items!$C:$C,MATCH(F8227,menu_items!$A:$A,0)),"Unknown value")</f>
        <v>Asian</v>
      </c>
      <c r="I8227" s="5">
        <f>IFERROR(INDEX(menu_items!$D:$D,MATCH(F8227,menu_items!$A:$A,0)),0)</f>
        <v>14.5</v>
      </c>
      <c r="J8227" t="str">
        <f t="shared" si="648"/>
        <v>Fri</v>
      </c>
      <c r="K8227">
        <f t="shared" si="649"/>
        <v>3</v>
      </c>
      <c r="L8227" t="str">
        <f t="shared" si="650"/>
        <v>Mar</v>
      </c>
      <c r="M8227">
        <v>13</v>
      </c>
      <c r="N8227">
        <f t="shared" si="646"/>
        <v>12</v>
      </c>
      <c r="O8227" s="5">
        <f t="shared" si="647"/>
        <v>165.14999999999998</v>
      </c>
    </row>
    <row r="8228" spans="1:15" x14ac:dyDescent="0.25">
      <c r="A8228">
        <v>8324</v>
      </c>
      <c r="B8228">
        <v>3654</v>
      </c>
      <c r="C8228">
        <f>IF(COUNTIF($B$2:B8228,B8228)=1,1,0)</f>
        <v>0</v>
      </c>
      <c r="D8228" s="1">
        <v>44988</v>
      </c>
      <c r="E8228" s="2">
        <v>0.56844907407407408</v>
      </c>
      <c r="F8228">
        <v>109</v>
      </c>
      <c r="G8228" t="str">
        <f>IFERROR(INDEX(menu_items!$B:$B,MATCH(F8228,menu_items!$A:$A,0)),"Unknown value")</f>
        <v>Korean Beef Bowl</v>
      </c>
      <c r="H8228" t="str">
        <f>IFERROR(INDEX(menu_items!$C:$C,MATCH(F8228,menu_items!$A:$A,0)),"Unknown value")</f>
        <v>Asian</v>
      </c>
      <c r="I8228" s="5">
        <f>IFERROR(INDEX(menu_items!$D:$D,MATCH(F8228,menu_items!$A:$A,0)),0)</f>
        <v>17.95</v>
      </c>
      <c r="J8228" t="str">
        <f t="shared" si="648"/>
        <v>Fri</v>
      </c>
      <c r="K8228">
        <f t="shared" si="649"/>
        <v>3</v>
      </c>
      <c r="L8228" t="str">
        <f t="shared" si="650"/>
        <v>Mar</v>
      </c>
      <c r="M8228">
        <v>13</v>
      </c>
      <c r="N8228">
        <f t="shared" si="646"/>
        <v>12</v>
      </c>
      <c r="O8228" s="5">
        <f t="shared" si="647"/>
        <v>165.14999999999998</v>
      </c>
    </row>
    <row r="8229" spans="1:15" x14ac:dyDescent="0.25">
      <c r="A8229">
        <v>8325</v>
      </c>
      <c r="B8229">
        <v>3654</v>
      </c>
      <c r="C8229">
        <f>IF(COUNTIF($B$2:B8229,B8229)=1,1,0)</f>
        <v>0</v>
      </c>
      <c r="D8229" s="1">
        <v>44988</v>
      </c>
      <c r="E8229" s="2">
        <v>0.56844907407407408</v>
      </c>
      <c r="F8229">
        <v>109</v>
      </c>
      <c r="G8229" t="str">
        <f>IFERROR(INDEX(menu_items!$B:$B,MATCH(F8229,menu_items!$A:$A,0)),"Unknown value")</f>
        <v>Korean Beef Bowl</v>
      </c>
      <c r="H8229" t="str">
        <f>IFERROR(INDEX(menu_items!$C:$C,MATCH(F8229,menu_items!$A:$A,0)),"Unknown value")</f>
        <v>Asian</v>
      </c>
      <c r="I8229" s="5">
        <f>IFERROR(INDEX(menu_items!$D:$D,MATCH(F8229,menu_items!$A:$A,0)),0)</f>
        <v>17.95</v>
      </c>
      <c r="J8229" t="str">
        <f t="shared" si="648"/>
        <v>Fri</v>
      </c>
      <c r="K8229">
        <f t="shared" si="649"/>
        <v>3</v>
      </c>
      <c r="L8229" t="str">
        <f t="shared" si="650"/>
        <v>Mar</v>
      </c>
      <c r="M8229">
        <v>13</v>
      </c>
      <c r="N8229">
        <f t="shared" si="646"/>
        <v>12</v>
      </c>
      <c r="O8229" s="5">
        <f t="shared" si="647"/>
        <v>165.14999999999998</v>
      </c>
    </row>
    <row r="8230" spans="1:15" x14ac:dyDescent="0.25">
      <c r="A8230">
        <v>8326</v>
      </c>
      <c r="B8230">
        <v>3654</v>
      </c>
      <c r="C8230">
        <f>IF(COUNTIF($B$2:B8230,B8230)=1,1,0)</f>
        <v>0</v>
      </c>
      <c r="D8230" s="1">
        <v>44988</v>
      </c>
      <c r="E8230" s="2">
        <v>0.56844907407407408</v>
      </c>
      <c r="F8230">
        <v>129</v>
      </c>
      <c r="G8230" t="str">
        <f>IFERROR(INDEX(menu_items!$B:$B,MATCH(F8230,menu_items!$A:$A,0)),"Unknown value")</f>
        <v>Mushroom Ravioli</v>
      </c>
      <c r="H8230" t="str">
        <f>IFERROR(INDEX(menu_items!$C:$C,MATCH(F8230,menu_items!$A:$A,0)),"Unknown value")</f>
        <v>Italian</v>
      </c>
      <c r="I8230" s="5">
        <f>IFERROR(INDEX(menu_items!$D:$D,MATCH(F8230,menu_items!$A:$A,0)),0)</f>
        <v>15.5</v>
      </c>
      <c r="J8230" t="str">
        <f t="shared" si="648"/>
        <v>Fri</v>
      </c>
      <c r="K8230">
        <f t="shared" si="649"/>
        <v>3</v>
      </c>
      <c r="L8230" t="str">
        <f t="shared" si="650"/>
        <v>Mar</v>
      </c>
      <c r="M8230">
        <v>13</v>
      </c>
      <c r="N8230">
        <f t="shared" si="646"/>
        <v>12</v>
      </c>
      <c r="O8230" s="5">
        <f t="shared" si="647"/>
        <v>165.14999999999998</v>
      </c>
    </row>
    <row r="8231" spans="1:15" x14ac:dyDescent="0.25">
      <c r="A8231">
        <v>8327</v>
      </c>
      <c r="B8231">
        <v>3654</v>
      </c>
      <c r="C8231">
        <f>IF(COUNTIF($B$2:B8231,B8231)=1,1,0)</f>
        <v>0</v>
      </c>
      <c r="D8231" s="1">
        <v>44988</v>
      </c>
      <c r="E8231" s="2">
        <v>0.56844907407407408</v>
      </c>
      <c r="F8231">
        <v>111</v>
      </c>
      <c r="G8231" t="str">
        <f>IFERROR(INDEX(menu_items!$B:$B,MATCH(F8231,menu_items!$A:$A,0)),"Unknown value")</f>
        <v>California Roll</v>
      </c>
      <c r="H8231" t="str">
        <f>IFERROR(INDEX(menu_items!$C:$C,MATCH(F8231,menu_items!$A:$A,0)),"Unknown value")</f>
        <v>Asian</v>
      </c>
      <c r="I8231" s="5">
        <f>IFERROR(INDEX(menu_items!$D:$D,MATCH(F8231,menu_items!$A:$A,0)),0)</f>
        <v>11.95</v>
      </c>
      <c r="J8231" t="str">
        <f t="shared" si="648"/>
        <v>Fri</v>
      </c>
      <c r="K8231">
        <f t="shared" si="649"/>
        <v>3</v>
      </c>
      <c r="L8231" t="str">
        <f t="shared" si="650"/>
        <v>Mar</v>
      </c>
      <c r="M8231">
        <v>13</v>
      </c>
      <c r="N8231">
        <f t="shared" si="646"/>
        <v>12</v>
      </c>
      <c r="O8231" s="5">
        <f t="shared" si="647"/>
        <v>165.14999999999998</v>
      </c>
    </row>
    <row r="8232" spans="1:15" x14ac:dyDescent="0.25">
      <c r="A8232">
        <v>8328</v>
      </c>
      <c r="B8232">
        <v>3654</v>
      </c>
      <c r="C8232">
        <f>IF(COUNTIF($B$2:B8232,B8232)=1,1,0)</f>
        <v>0</v>
      </c>
      <c r="D8232" s="1">
        <v>44988</v>
      </c>
      <c r="E8232" s="2">
        <v>0.56844907407407408</v>
      </c>
      <c r="F8232">
        <v>120</v>
      </c>
      <c r="G8232" t="str">
        <f>IFERROR(INDEX(menu_items!$B:$B,MATCH(F8232,menu_items!$A:$A,0)),"Unknown value")</f>
        <v>Steak Torta</v>
      </c>
      <c r="H8232" t="str">
        <f>IFERROR(INDEX(menu_items!$C:$C,MATCH(F8232,menu_items!$A:$A,0)),"Unknown value")</f>
        <v>Mexican</v>
      </c>
      <c r="I8232" s="5">
        <f>IFERROR(INDEX(menu_items!$D:$D,MATCH(F8232,menu_items!$A:$A,0)),0)</f>
        <v>13.95</v>
      </c>
      <c r="J8232" t="str">
        <f t="shared" si="648"/>
        <v>Fri</v>
      </c>
      <c r="K8232">
        <f t="shared" si="649"/>
        <v>3</v>
      </c>
      <c r="L8232" t="str">
        <f t="shared" si="650"/>
        <v>Mar</v>
      </c>
      <c r="M8232">
        <v>13</v>
      </c>
      <c r="N8232">
        <f t="shared" si="646"/>
        <v>12</v>
      </c>
      <c r="O8232" s="5">
        <f t="shared" si="647"/>
        <v>165.14999999999998</v>
      </c>
    </row>
    <row r="8233" spans="1:15" x14ac:dyDescent="0.25">
      <c r="A8233">
        <v>8329</v>
      </c>
      <c r="B8233">
        <v>3654</v>
      </c>
      <c r="C8233">
        <f>IF(COUNTIF($B$2:B8233,B8233)=1,1,0)</f>
        <v>0</v>
      </c>
      <c r="D8233" s="1">
        <v>44988</v>
      </c>
      <c r="E8233" s="2">
        <v>0.56844907407407408</v>
      </c>
      <c r="F8233">
        <v>122</v>
      </c>
      <c r="G8233" t="str">
        <f>IFERROR(INDEX(menu_items!$B:$B,MATCH(F8233,menu_items!$A:$A,0)),"Unknown value")</f>
        <v>Chips &amp; Salsa</v>
      </c>
      <c r="H8233" t="str">
        <f>IFERROR(INDEX(menu_items!$C:$C,MATCH(F8233,menu_items!$A:$A,0)),"Unknown value")</f>
        <v>Mexican</v>
      </c>
      <c r="I8233" s="5">
        <f>IFERROR(INDEX(menu_items!$D:$D,MATCH(F8233,menu_items!$A:$A,0)),0)</f>
        <v>7</v>
      </c>
      <c r="J8233" t="str">
        <f t="shared" si="648"/>
        <v>Fri</v>
      </c>
      <c r="K8233">
        <f t="shared" si="649"/>
        <v>3</v>
      </c>
      <c r="L8233" t="str">
        <f t="shared" si="650"/>
        <v>Mar</v>
      </c>
      <c r="M8233">
        <v>13</v>
      </c>
      <c r="N8233">
        <f t="shared" si="646"/>
        <v>12</v>
      </c>
      <c r="O8233" s="5">
        <f t="shared" si="647"/>
        <v>165.14999999999998</v>
      </c>
    </row>
    <row r="8234" spans="1:15" x14ac:dyDescent="0.25">
      <c r="A8234">
        <v>8330</v>
      </c>
      <c r="B8234">
        <v>3655</v>
      </c>
      <c r="C8234">
        <f>IF(COUNTIF($B$2:B8234,B8234)=1,1,0)</f>
        <v>1</v>
      </c>
      <c r="D8234" s="1">
        <v>44988</v>
      </c>
      <c r="E8234" s="2">
        <v>0.5690277777777778</v>
      </c>
      <c r="F8234">
        <v>108</v>
      </c>
      <c r="G8234" t="str">
        <f>IFERROR(INDEX(menu_items!$B:$B,MATCH(F8234,menu_items!$A:$A,0)),"Unknown value")</f>
        <v>Tofu Pad Thai</v>
      </c>
      <c r="H8234" t="str">
        <f>IFERROR(INDEX(menu_items!$C:$C,MATCH(F8234,menu_items!$A:$A,0)),"Unknown value")</f>
        <v>Asian</v>
      </c>
      <c r="I8234" s="5">
        <f>IFERROR(INDEX(menu_items!$D:$D,MATCH(F8234,menu_items!$A:$A,0)),0)</f>
        <v>14.5</v>
      </c>
      <c r="J8234" t="str">
        <f t="shared" si="648"/>
        <v>Fri</v>
      </c>
      <c r="K8234">
        <f t="shared" si="649"/>
        <v>3</v>
      </c>
      <c r="L8234" t="str">
        <f t="shared" si="650"/>
        <v>Mar</v>
      </c>
      <c r="M8234">
        <v>13</v>
      </c>
      <c r="N8234">
        <f t="shared" si="646"/>
        <v>4</v>
      </c>
      <c r="O8234" s="5">
        <f t="shared" si="647"/>
        <v>47.4</v>
      </c>
    </row>
    <row r="8235" spans="1:15" x14ac:dyDescent="0.25">
      <c r="A8235">
        <v>8331</v>
      </c>
      <c r="B8235">
        <v>3655</v>
      </c>
      <c r="C8235">
        <f>IF(COUNTIF($B$2:B8235,B8235)=1,1,0)</f>
        <v>0</v>
      </c>
      <c r="D8235" s="1">
        <v>44988</v>
      </c>
      <c r="E8235" s="2">
        <v>0.5690277777777778</v>
      </c>
      <c r="F8235">
        <v>111</v>
      </c>
      <c r="G8235" t="str">
        <f>IFERROR(INDEX(menu_items!$B:$B,MATCH(F8235,menu_items!$A:$A,0)),"Unknown value")</f>
        <v>California Roll</v>
      </c>
      <c r="H8235" t="str">
        <f>IFERROR(INDEX(menu_items!$C:$C,MATCH(F8235,menu_items!$A:$A,0)),"Unknown value")</f>
        <v>Asian</v>
      </c>
      <c r="I8235" s="5">
        <f>IFERROR(INDEX(menu_items!$D:$D,MATCH(F8235,menu_items!$A:$A,0)),0)</f>
        <v>11.95</v>
      </c>
      <c r="J8235" t="str">
        <f t="shared" si="648"/>
        <v>Fri</v>
      </c>
      <c r="K8235">
        <f t="shared" si="649"/>
        <v>3</v>
      </c>
      <c r="L8235" t="str">
        <f t="shared" si="650"/>
        <v>Mar</v>
      </c>
      <c r="M8235">
        <v>13</v>
      </c>
      <c r="N8235">
        <f t="shared" si="646"/>
        <v>4</v>
      </c>
      <c r="O8235" s="5">
        <f t="shared" si="647"/>
        <v>47.4</v>
      </c>
    </row>
    <row r="8236" spans="1:15" x14ac:dyDescent="0.25">
      <c r="A8236">
        <v>8332</v>
      </c>
      <c r="B8236">
        <v>3655</v>
      </c>
      <c r="C8236">
        <f>IF(COUNTIF($B$2:B8236,B8236)=1,1,0)</f>
        <v>0</v>
      </c>
      <c r="D8236" s="1">
        <v>44988</v>
      </c>
      <c r="E8236" s="2">
        <v>0.5690277777777778</v>
      </c>
      <c r="F8236">
        <v>120</v>
      </c>
      <c r="G8236" t="str">
        <f>IFERROR(INDEX(menu_items!$B:$B,MATCH(F8236,menu_items!$A:$A,0)),"Unknown value")</f>
        <v>Steak Torta</v>
      </c>
      <c r="H8236" t="str">
        <f>IFERROR(INDEX(menu_items!$C:$C,MATCH(F8236,menu_items!$A:$A,0)),"Unknown value")</f>
        <v>Mexican</v>
      </c>
      <c r="I8236" s="5">
        <f>IFERROR(INDEX(menu_items!$D:$D,MATCH(F8236,menu_items!$A:$A,0)),0)</f>
        <v>13.95</v>
      </c>
      <c r="J8236" t="str">
        <f t="shared" si="648"/>
        <v>Fri</v>
      </c>
      <c r="K8236">
        <f t="shared" si="649"/>
        <v>3</v>
      </c>
      <c r="L8236" t="str">
        <f t="shared" si="650"/>
        <v>Mar</v>
      </c>
      <c r="M8236">
        <v>13</v>
      </c>
      <c r="N8236">
        <f t="shared" si="646"/>
        <v>4</v>
      </c>
      <c r="O8236" s="5">
        <f t="shared" si="647"/>
        <v>47.4</v>
      </c>
    </row>
    <row r="8237" spans="1:15" x14ac:dyDescent="0.25">
      <c r="A8237">
        <v>8333</v>
      </c>
      <c r="B8237">
        <v>3655</v>
      </c>
      <c r="C8237">
        <f>IF(COUNTIF($B$2:B8237,B8237)=1,1,0)</f>
        <v>0</v>
      </c>
      <c r="D8237" s="1">
        <v>44988</v>
      </c>
      <c r="E8237" s="2">
        <v>0.5690277777777778</v>
      </c>
      <c r="F8237">
        <v>106</v>
      </c>
      <c r="G8237" t="str">
        <f>IFERROR(INDEX(menu_items!$B:$B,MATCH(F8237,menu_items!$A:$A,0)),"Unknown value")</f>
        <v>French Fries</v>
      </c>
      <c r="H8237" t="str">
        <f>IFERROR(INDEX(menu_items!$C:$C,MATCH(F8237,menu_items!$A:$A,0)),"Unknown value")</f>
        <v>American</v>
      </c>
      <c r="I8237" s="5">
        <f>IFERROR(INDEX(menu_items!$D:$D,MATCH(F8237,menu_items!$A:$A,0)),0)</f>
        <v>7</v>
      </c>
      <c r="J8237" t="str">
        <f t="shared" si="648"/>
        <v>Fri</v>
      </c>
      <c r="K8237">
        <f t="shared" si="649"/>
        <v>3</v>
      </c>
      <c r="L8237" t="str">
        <f t="shared" si="650"/>
        <v>Mar</v>
      </c>
      <c r="M8237">
        <v>13</v>
      </c>
      <c r="N8237">
        <f t="shared" si="646"/>
        <v>4</v>
      </c>
      <c r="O8237" s="5">
        <f t="shared" si="647"/>
        <v>47.4</v>
      </c>
    </row>
    <row r="8238" spans="1:15" x14ac:dyDescent="0.25">
      <c r="A8238">
        <v>8334</v>
      </c>
      <c r="B8238">
        <v>3656</v>
      </c>
      <c r="C8238">
        <f>IF(COUNTIF($B$2:B8238,B8238)=1,1,0)</f>
        <v>1</v>
      </c>
      <c r="D8238" s="1">
        <v>44988</v>
      </c>
      <c r="E8238" s="2">
        <v>0.57019675925925928</v>
      </c>
      <c r="F8238">
        <v>131</v>
      </c>
      <c r="G8238" t="str">
        <f>IFERROR(INDEX(menu_items!$B:$B,MATCH(F8238,menu_items!$A:$A,0)),"Unknown value")</f>
        <v>Chicken Parmesan</v>
      </c>
      <c r="H8238" t="str">
        <f>IFERROR(INDEX(menu_items!$C:$C,MATCH(F8238,menu_items!$A:$A,0)),"Unknown value")</f>
        <v>Italian</v>
      </c>
      <c r="I8238" s="5">
        <f>IFERROR(INDEX(menu_items!$D:$D,MATCH(F8238,menu_items!$A:$A,0)),0)</f>
        <v>17.95</v>
      </c>
      <c r="J8238" t="str">
        <f t="shared" si="648"/>
        <v>Fri</v>
      </c>
      <c r="K8238">
        <f t="shared" si="649"/>
        <v>3</v>
      </c>
      <c r="L8238" t="str">
        <f t="shared" si="650"/>
        <v>Mar</v>
      </c>
      <c r="M8238">
        <v>13</v>
      </c>
      <c r="N8238">
        <f t="shared" si="646"/>
        <v>1</v>
      </c>
      <c r="O8238" s="5">
        <f t="shared" si="647"/>
        <v>17.95</v>
      </c>
    </row>
    <row r="8239" spans="1:15" x14ac:dyDescent="0.25">
      <c r="A8239">
        <v>8335</v>
      </c>
      <c r="B8239">
        <v>3657</v>
      </c>
      <c r="C8239">
        <f>IF(COUNTIF($B$2:B8239,B8239)=1,1,0)</f>
        <v>1</v>
      </c>
      <c r="D8239" s="1">
        <v>44988</v>
      </c>
      <c r="E8239" s="2">
        <v>0.57848379629629632</v>
      </c>
      <c r="F8239">
        <v>125</v>
      </c>
      <c r="G8239" t="str">
        <f>IFERROR(INDEX(menu_items!$B:$B,MATCH(F8239,menu_items!$A:$A,0)),"Unknown value")</f>
        <v>Spaghetti &amp; Meatballs</v>
      </c>
      <c r="H8239" t="str">
        <f>IFERROR(INDEX(menu_items!$C:$C,MATCH(F8239,menu_items!$A:$A,0)),"Unknown value")</f>
        <v>Italian</v>
      </c>
      <c r="I8239" s="5">
        <f>IFERROR(INDEX(menu_items!$D:$D,MATCH(F8239,menu_items!$A:$A,0)),0)</f>
        <v>17.95</v>
      </c>
      <c r="J8239" t="str">
        <f t="shared" si="648"/>
        <v>Fri</v>
      </c>
      <c r="K8239">
        <f t="shared" si="649"/>
        <v>3</v>
      </c>
      <c r="L8239" t="str">
        <f t="shared" si="650"/>
        <v>Mar</v>
      </c>
      <c r="M8239">
        <v>13</v>
      </c>
      <c r="N8239">
        <f t="shared" si="646"/>
        <v>2</v>
      </c>
      <c r="O8239" s="5">
        <f t="shared" si="647"/>
        <v>33.450000000000003</v>
      </c>
    </row>
    <row r="8240" spans="1:15" x14ac:dyDescent="0.25">
      <c r="A8240">
        <v>8336</v>
      </c>
      <c r="B8240">
        <v>3657</v>
      </c>
      <c r="C8240">
        <f>IF(COUNTIF($B$2:B8240,B8240)=1,1,0)</f>
        <v>0</v>
      </c>
      <c r="D8240" s="1">
        <v>44988</v>
      </c>
      <c r="E8240" s="2">
        <v>0.57848379629629632</v>
      </c>
      <c r="F8240">
        <v>129</v>
      </c>
      <c r="G8240" t="str">
        <f>IFERROR(INDEX(menu_items!$B:$B,MATCH(F8240,menu_items!$A:$A,0)),"Unknown value")</f>
        <v>Mushroom Ravioli</v>
      </c>
      <c r="H8240" t="str">
        <f>IFERROR(INDEX(menu_items!$C:$C,MATCH(F8240,menu_items!$A:$A,0)),"Unknown value")</f>
        <v>Italian</v>
      </c>
      <c r="I8240" s="5">
        <f>IFERROR(INDEX(menu_items!$D:$D,MATCH(F8240,menu_items!$A:$A,0)),0)</f>
        <v>15.5</v>
      </c>
      <c r="J8240" t="str">
        <f t="shared" si="648"/>
        <v>Fri</v>
      </c>
      <c r="K8240">
        <f t="shared" si="649"/>
        <v>3</v>
      </c>
      <c r="L8240" t="str">
        <f t="shared" si="650"/>
        <v>Mar</v>
      </c>
      <c r="M8240">
        <v>13</v>
      </c>
      <c r="N8240">
        <f t="shared" si="646"/>
        <v>2</v>
      </c>
      <c r="O8240" s="5">
        <f t="shared" si="647"/>
        <v>33.450000000000003</v>
      </c>
    </row>
    <row r="8241" spans="1:15" x14ac:dyDescent="0.25">
      <c r="A8241">
        <v>8337</v>
      </c>
      <c r="B8241">
        <v>3658</v>
      </c>
      <c r="C8241">
        <f>IF(COUNTIF($B$2:B8241,B8241)=1,1,0)</f>
        <v>1</v>
      </c>
      <c r="D8241" s="1">
        <v>44988</v>
      </c>
      <c r="E8241" s="2">
        <v>0.58371527777777776</v>
      </c>
      <c r="F8241">
        <v>110</v>
      </c>
      <c r="G8241" t="str">
        <f>IFERROR(INDEX(menu_items!$B:$B,MATCH(F8241,menu_items!$A:$A,0)),"Unknown value")</f>
        <v>Pork Ramen</v>
      </c>
      <c r="H8241" t="str">
        <f>IFERROR(INDEX(menu_items!$C:$C,MATCH(F8241,menu_items!$A:$A,0)),"Unknown value")</f>
        <v>Asian</v>
      </c>
      <c r="I8241" s="5">
        <f>IFERROR(INDEX(menu_items!$D:$D,MATCH(F8241,menu_items!$A:$A,0)),0)</f>
        <v>17.95</v>
      </c>
      <c r="J8241" t="str">
        <f t="shared" si="648"/>
        <v>Fri</v>
      </c>
      <c r="K8241">
        <f t="shared" si="649"/>
        <v>3</v>
      </c>
      <c r="L8241" t="str">
        <f t="shared" si="650"/>
        <v>Mar</v>
      </c>
      <c r="M8241">
        <v>14</v>
      </c>
      <c r="N8241">
        <f t="shared" si="646"/>
        <v>2</v>
      </c>
      <c r="O8241" s="5">
        <f t="shared" si="647"/>
        <v>24.95</v>
      </c>
    </row>
    <row r="8242" spans="1:15" x14ac:dyDescent="0.25">
      <c r="A8242">
        <v>8338</v>
      </c>
      <c r="B8242">
        <v>3658</v>
      </c>
      <c r="C8242">
        <f>IF(COUNTIF($B$2:B8242,B8242)=1,1,0)</f>
        <v>0</v>
      </c>
      <c r="D8242" s="1">
        <v>44988</v>
      </c>
      <c r="E8242" s="2">
        <v>0.58371527777777776</v>
      </c>
      <c r="F8242">
        <v>106</v>
      </c>
      <c r="G8242" t="str">
        <f>IFERROR(INDEX(menu_items!$B:$B,MATCH(F8242,menu_items!$A:$A,0)),"Unknown value")</f>
        <v>French Fries</v>
      </c>
      <c r="H8242" t="str">
        <f>IFERROR(INDEX(menu_items!$C:$C,MATCH(F8242,menu_items!$A:$A,0)),"Unknown value")</f>
        <v>American</v>
      </c>
      <c r="I8242" s="5">
        <f>IFERROR(INDEX(menu_items!$D:$D,MATCH(F8242,menu_items!$A:$A,0)),0)</f>
        <v>7</v>
      </c>
      <c r="J8242" t="str">
        <f t="shared" si="648"/>
        <v>Fri</v>
      </c>
      <c r="K8242">
        <f t="shared" si="649"/>
        <v>3</v>
      </c>
      <c r="L8242" t="str">
        <f t="shared" si="650"/>
        <v>Mar</v>
      </c>
      <c r="M8242">
        <v>14</v>
      </c>
      <c r="N8242">
        <f t="shared" si="646"/>
        <v>2</v>
      </c>
      <c r="O8242" s="5">
        <f t="shared" si="647"/>
        <v>24.95</v>
      </c>
    </row>
    <row r="8243" spans="1:15" x14ac:dyDescent="0.25">
      <c r="A8243">
        <v>8339</v>
      </c>
      <c r="B8243">
        <v>3659</v>
      </c>
      <c r="C8243">
        <f>IF(COUNTIF($B$2:B8243,B8243)=1,1,0)</f>
        <v>1</v>
      </c>
      <c r="D8243" s="1">
        <v>44988</v>
      </c>
      <c r="E8243" s="2">
        <v>0.58570601851851856</v>
      </c>
      <c r="F8243">
        <v>102</v>
      </c>
      <c r="G8243" t="str">
        <f>IFERROR(INDEX(menu_items!$B:$B,MATCH(F8243,menu_items!$A:$A,0)),"Unknown value")</f>
        <v>Cheeseburger</v>
      </c>
      <c r="H8243" t="str">
        <f>IFERROR(INDEX(menu_items!$C:$C,MATCH(F8243,menu_items!$A:$A,0)),"Unknown value")</f>
        <v>American</v>
      </c>
      <c r="I8243" s="5">
        <f>IFERROR(INDEX(menu_items!$D:$D,MATCH(F8243,menu_items!$A:$A,0)),0)</f>
        <v>13.95</v>
      </c>
      <c r="J8243" t="str">
        <f t="shared" si="648"/>
        <v>Fri</v>
      </c>
      <c r="K8243">
        <f t="shared" si="649"/>
        <v>3</v>
      </c>
      <c r="L8243" t="str">
        <f t="shared" si="650"/>
        <v>Mar</v>
      </c>
      <c r="M8243">
        <v>14</v>
      </c>
      <c r="N8243">
        <f t="shared" si="646"/>
        <v>10</v>
      </c>
      <c r="O8243" s="5">
        <f t="shared" si="647"/>
        <v>135.15</v>
      </c>
    </row>
    <row r="8244" spans="1:15" x14ac:dyDescent="0.25">
      <c r="A8244">
        <v>8340</v>
      </c>
      <c r="B8244">
        <v>3659</v>
      </c>
      <c r="C8244">
        <f>IF(COUNTIF($B$2:B8244,B8244)=1,1,0)</f>
        <v>0</v>
      </c>
      <c r="D8244" s="1">
        <v>44988</v>
      </c>
      <c r="E8244" s="2">
        <v>0.58570601851851856</v>
      </c>
      <c r="F8244">
        <v>109</v>
      </c>
      <c r="G8244" t="str">
        <f>IFERROR(INDEX(menu_items!$B:$B,MATCH(F8244,menu_items!$A:$A,0)),"Unknown value")</f>
        <v>Korean Beef Bowl</v>
      </c>
      <c r="H8244" t="str">
        <f>IFERROR(INDEX(menu_items!$C:$C,MATCH(F8244,menu_items!$A:$A,0)),"Unknown value")</f>
        <v>Asian</v>
      </c>
      <c r="I8244" s="5">
        <f>IFERROR(INDEX(menu_items!$D:$D,MATCH(F8244,menu_items!$A:$A,0)),0)</f>
        <v>17.95</v>
      </c>
      <c r="J8244" t="str">
        <f t="shared" si="648"/>
        <v>Fri</v>
      </c>
      <c r="K8244">
        <f t="shared" si="649"/>
        <v>3</v>
      </c>
      <c r="L8244" t="str">
        <f t="shared" si="650"/>
        <v>Mar</v>
      </c>
      <c r="M8244">
        <v>14</v>
      </c>
      <c r="N8244">
        <f t="shared" si="646"/>
        <v>10</v>
      </c>
      <c r="O8244" s="5">
        <f t="shared" si="647"/>
        <v>135.15</v>
      </c>
    </row>
    <row r="8245" spans="1:15" x14ac:dyDescent="0.25">
      <c r="A8245">
        <v>8341</v>
      </c>
      <c r="B8245">
        <v>3659</v>
      </c>
      <c r="C8245">
        <f>IF(COUNTIF($B$2:B8245,B8245)=1,1,0)</f>
        <v>0</v>
      </c>
      <c r="D8245" s="1">
        <v>44988</v>
      </c>
      <c r="E8245" s="2">
        <v>0.58570601851851856</v>
      </c>
      <c r="F8245">
        <v>113</v>
      </c>
      <c r="G8245" t="str">
        <f>IFERROR(INDEX(menu_items!$B:$B,MATCH(F8245,menu_items!$A:$A,0)),"Unknown value")</f>
        <v>Edamame</v>
      </c>
      <c r="H8245" t="str">
        <f>IFERROR(INDEX(menu_items!$C:$C,MATCH(F8245,menu_items!$A:$A,0)),"Unknown value")</f>
        <v>Asian</v>
      </c>
      <c r="I8245" s="5">
        <f>IFERROR(INDEX(menu_items!$D:$D,MATCH(F8245,menu_items!$A:$A,0)),0)</f>
        <v>5</v>
      </c>
      <c r="J8245" t="str">
        <f t="shared" si="648"/>
        <v>Fri</v>
      </c>
      <c r="K8245">
        <f t="shared" si="649"/>
        <v>3</v>
      </c>
      <c r="L8245" t="str">
        <f t="shared" si="650"/>
        <v>Mar</v>
      </c>
      <c r="M8245">
        <v>14</v>
      </c>
      <c r="N8245">
        <f t="shared" si="646"/>
        <v>10</v>
      </c>
      <c r="O8245" s="5">
        <f t="shared" si="647"/>
        <v>135.15</v>
      </c>
    </row>
    <row r="8246" spans="1:15" x14ac:dyDescent="0.25">
      <c r="A8246">
        <v>8342</v>
      </c>
      <c r="B8246">
        <v>3659</v>
      </c>
      <c r="C8246">
        <f>IF(COUNTIF($B$2:B8246,B8246)=1,1,0)</f>
        <v>0</v>
      </c>
      <c r="D8246" s="1">
        <v>44988</v>
      </c>
      <c r="E8246" s="2">
        <v>0.58570601851851856</v>
      </c>
      <c r="F8246">
        <v>118</v>
      </c>
      <c r="G8246" t="str">
        <f>IFERROR(INDEX(menu_items!$B:$B,MATCH(F8246,menu_items!$A:$A,0)),"Unknown value")</f>
        <v>Steak Burrito</v>
      </c>
      <c r="H8246" t="str">
        <f>IFERROR(INDEX(menu_items!$C:$C,MATCH(F8246,menu_items!$A:$A,0)),"Unknown value")</f>
        <v>Mexican</v>
      </c>
      <c r="I8246" s="5">
        <f>IFERROR(INDEX(menu_items!$D:$D,MATCH(F8246,menu_items!$A:$A,0)),0)</f>
        <v>14.95</v>
      </c>
      <c r="J8246" t="str">
        <f t="shared" si="648"/>
        <v>Fri</v>
      </c>
      <c r="K8246">
        <f t="shared" si="649"/>
        <v>3</v>
      </c>
      <c r="L8246" t="str">
        <f t="shared" si="650"/>
        <v>Mar</v>
      </c>
      <c r="M8246">
        <v>14</v>
      </c>
      <c r="N8246">
        <f t="shared" si="646"/>
        <v>10</v>
      </c>
      <c r="O8246" s="5">
        <f t="shared" si="647"/>
        <v>135.15</v>
      </c>
    </row>
    <row r="8247" spans="1:15" x14ac:dyDescent="0.25">
      <c r="A8247">
        <v>8343</v>
      </c>
      <c r="B8247">
        <v>3659</v>
      </c>
      <c r="C8247">
        <f>IF(COUNTIF($B$2:B8247,B8247)=1,1,0)</f>
        <v>0</v>
      </c>
      <c r="D8247" s="1">
        <v>44988</v>
      </c>
      <c r="E8247" s="2">
        <v>0.58570601851851856</v>
      </c>
      <c r="F8247">
        <v>119</v>
      </c>
      <c r="G8247" t="str">
        <f>IFERROR(INDEX(menu_items!$B:$B,MATCH(F8247,menu_items!$A:$A,0)),"Unknown value")</f>
        <v>Chicken Torta</v>
      </c>
      <c r="H8247" t="str">
        <f>IFERROR(INDEX(menu_items!$C:$C,MATCH(F8247,menu_items!$A:$A,0)),"Unknown value")</f>
        <v>Mexican</v>
      </c>
      <c r="I8247" s="5">
        <f>IFERROR(INDEX(menu_items!$D:$D,MATCH(F8247,menu_items!$A:$A,0)),0)</f>
        <v>11.95</v>
      </c>
      <c r="J8247" t="str">
        <f t="shared" si="648"/>
        <v>Fri</v>
      </c>
      <c r="K8247">
        <f t="shared" si="649"/>
        <v>3</v>
      </c>
      <c r="L8247" t="str">
        <f t="shared" si="650"/>
        <v>Mar</v>
      </c>
      <c r="M8247">
        <v>14</v>
      </c>
      <c r="N8247">
        <f t="shared" si="646"/>
        <v>10</v>
      </c>
      <c r="O8247" s="5">
        <f t="shared" si="647"/>
        <v>135.15</v>
      </c>
    </row>
    <row r="8248" spans="1:15" x14ac:dyDescent="0.25">
      <c r="A8248">
        <v>8344</v>
      </c>
      <c r="B8248">
        <v>3659</v>
      </c>
      <c r="C8248">
        <f>IF(COUNTIF($B$2:B8248,B8248)=1,1,0)</f>
        <v>0</v>
      </c>
      <c r="D8248" s="1">
        <v>44988</v>
      </c>
      <c r="E8248" s="2">
        <v>0.58570601851851856</v>
      </c>
      <c r="F8248">
        <v>121</v>
      </c>
      <c r="G8248" t="str">
        <f>IFERROR(INDEX(menu_items!$B:$B,MATCH(F8248,menu_items!$A:$A,0)),"Unknown value")</f>
        <v>Cheese Quesadillas</v>
      </c>
      <c r="H8248" t="str">
        <f>IFERROR(INDEX(menu_items!$C:$C,MATCH(F8248,menu_items!$A:$A,0)),"Unknown value")</f>
        <v>Mexican</v>
      </c>
      <c r="I8248" s="5">
        <f>IFERROR(INDEX(menu_items!$D:$D,MATCH(F8248,menu_items!$A:$A,0)),0)</f>
        <v>10.5</v>
      </c>
      <c r="J8248" t="str">
        <f t="shared" si="648"/>
        <v>Fri</v>
      </c>
      <c r="K8248">
        <f t="shared" si="649"/>
        <v>3</v>
      </c>
      <c r="L8248" t="str">
        <f t="shared" si="650"/>
        <v>Mar</v>
      </c>
      <c r="M8248">
        <v>14</v>
      </c>
      <c r="N8248">
        <f t="shared" si="646"/>
        <v>10</v>
      </c>
      <c r="O8248" s="5">
        <f t="shared" si="647"/>
        <v>135.15</v>
      </c>
    </row>
    <row r="8249" spans="1:15" x14ac:dyDescent="0.25">
      <c r="A8249">
        <v>8345</v>
      </c>
      <c r="B8249">
        <v>3659</v>
      </c>
      <c r="C8249">
        <f>IF(COUNTIF($B$2:B8249,B8249)=1,1,0)</f>
        <v>0</v>
      </c>
      <c r="D8249" s="1">
        <v>44988</v>
      </c>
      <c r="E8249" s="2">
        <v>0.58570601851851856</v>
      </c>
      <c r="F8249">
        <v>105</v>
      </c>
      <c r="G8249" t="str">
        <f>IFERROR(INDEX(menu_items!$B:$B,MATCH(F8249,menu_items!$A:$A,0)),"Unknown value")</f>
        <v>Mac &amp; Cheese</v>
      </c>
      <c r="H8249" t="str">
        <f>IFERROR(INDEX(menu_items!$C:$C,MATCH(F8249,menu_items!$A:$A,0)),"Unknown value")</f>
        <v>American</v>
      </c>
      <c r="I8249" s="5">
        <f>IFERROR(INDEX(menu_items!$D:$D,MATCH(F8249,menu_items!$A:$A,0)),0)</f>
        <v>7</v>
      </c>
      <c r="J8249" t="str">
        <f t="shared" si="648"/>
        <v>Fri</v>
      </c>
      <c r="K8249">
        <f t="shared" si="649"/>
        <v>3</v>
      </c>
      <c r="L8249" t="str">
        <f t="shared" si="650"/>
        <v>Mar</v>
      </c>
      <c r="M8249">
        <v>14</v>
      </c>
      <c r="N8249">
        <f t="shared" si="646"/>
        <v>10</v>
      </c>
      <c r="O8249" s="5">
        <f t="shared" si="647"/>
        <v>135.15</v>
      </c>
    </row>
    <row r="8250" spans="1:15" x14ac:dyDescent="0.25">
      <c r="A8250">
        <v>8346</v>
      </c>
      <c r="B8250">
        <v>3659</v>
      </c>
      <c r="C8250">
        <f>IF(COUNTIF($B$2:B8250,B8250)=1,1,0)</f>
        <v>0</v>
      </c>
      <c r="D8250" s="1">
        <v>44988</v>
      </c>
      <c r="E8250" s="2">
        <v>0.58570601851851856</v>
      </c>
      <c r="F8250">
        <v>130</v>
      </c>
      <c r="G8250" t="str">
        <f>IFERROR(INDEX(menu_items!$B:$B,MATCH(F8250,menu_items!$A:$A,0)),"Unknown value")</f>
        <v>Shrimp Scampi</v>
      </c>
      <c r="H8250" t="str">
        <f>IFERROR(INDEX(menu_items!$C:$C,MATCH(F8250,menu_items!$A:$A,0)),"Unknown value")</f>
        <v>Italian</v>
      </c>
      <c r="I8250" s="5">
        <f>IFERROR(INDEX(menu_items!$D:$D,MATCH(F8250,menu_items!$A:$A,0)),0)</f>
        <v>19.95</v>
      </c>
      <c r="J8250" t="str">
        <f t="shared" si="648"/>
        <v>Fri</v>
      </c>
      <c r="K8250">
        <f t="shared" si="649"/>
        <v>3</v>
      </c>
      <c r="L8250" t="str">
        <f t="shared" si="650"/>
        <v>Mar</v>
      </c>
      <c r="M8250">
        <v>14</v>
      </c>
      <c r="N8250">
        <f t="shared" si="646"/>
        <v>10</v>
      </c>
      <c r="O8250" s="5">
        <f t="shared" si="647"/>
        <v>135.15</v>
      </c>
    </row>
    <row r="8251" spans="1:15" x14ac:dyDescent="0.25">
      <c r="A8251">
        <v>8347</v>
      </c>
      <c r="B8251">
        <v>3659</v>
      </c>
      <c r="C8251">
        <f>IF(COUNTIF($B$2:B8251,B8251)=1,1,0)</f>
        <v>0</v>
      </c>
      <c r="D8251" s="1">
        <v>44988</v>
      </c>
      <c r="E8251" s="2">
        <v>0.58570601851851856</v>
      </c>
      <c r="F8251">
        <v>132</v>
      </c>
      <c r="G8251" t="str">
        <f>IFERROR(INDEX(menu_items!$B:$B,MATCH(F8251,menu_items!$A:$A,0)),"Unknown value")</f>
        <v>Eggplant Parmesan</v>
      </c>
      <c r="H8251" t="str">
        <f>IFERROR(INDEX(menu_items!$C:$C,MATCH(F8251,menu_items!$A:$A,0)),"Unknown value")</f>
        <v>Italian</v>
      </c>
      <c r="I8251" s="5">
        <f>IFERROR(INDEX(menu_items!$D:$D,MATCH(F8251,menu_items!$A:$A,0)),0)</f>
        <v>16.95</v>
      </c>
      <c r="J8251" t="str">
        <f t="shared" si="648"/>
        <v>Fri</v>
      </c>
      <c r="K8251">
        <f t="shared" si="649"/>
        <v>3</v>
      </c>
      <c r="L8251" t="str">
        <f t="shared" si="650"/>
        <v>Mar</v>
      </c>
      <c r="M8251">
        <v>14</v>
      </c>
      <c r="N8251">
        <f t="shared" si="646"/>
        <v>10</v>
      </c>
      <c r="O8251" s="5">
        <f t="shared" si="647"/>
        <v>135.15</v>
      </c>
    </row>
    <row r="8252" spans="1:15" x14ac:dyDescent="0.25">
      <c r="A8252">
        <v>8348</v>
      </c>
      <c r="B8252">
        <v>3659</v>
      </c>
      <c r="C8252">
        <f>IF(COUNTIF($B$2:B8252,B8252)=1,1,0)</f>
        <v>0</v>
      </c>
      <c r="D8252" s="1">
        <v>44988</v>
      </c>
      <c r="E8252" s="2">
        <v>0.58570601851851856</v>
      </c>
      <c r="F8252">
        <v>132</v>
      </c>
      <c r="G8252" t="str">
        <f>IFERROR(INDEX(menu_items!$B:$B,MATCH(F8252,menu_items!$A:$A,0)),"Unknown value")</f>
        <v>Eggplant Parmesan</v>
      </c>
      <c r="H8252" t="str">
        <f>IFERROR(INDEX(menu_items!$C:$C,MATCH(F8252,menu_items!$A:$A,0)),"Unknown value")</f>
        <v>Italian</v>
      </c>
      <c r="I8252" s="5">
        <f>IFERROR(INDEX(menu_items!$D:$D,MATCH(F8252,menu_items!$A:$A,0)),0)</f>
        <v>16.95</v>
      </c>
      <c r="J8252" t="str">
        <f t="shared" si="648"/>
        <v>Fri</v>
      </c>
      <c r="K8252">
        <f t="shared" si="649"/>
        <v>3</v>
      </c>
      <c r="L8252" t="str">
        <f t="shared" si="650"/>
        <v>Mar</v>
      </c>
      <c r="M8252">
        <v>14</v>
      </c>
      <c r="N8252">
        <f t="shared" si="646"/>
        <v>10</v>
      </c>
      <c r="O8252" s="5">
        <f t="shared" si="647"/>
        <v>135.15</v>
      </c>
    </row>
    <row r="8253" spans="1:15" x14ac:dyDescent="0.25">
      <c r="A8253">
        <v>8349</v>
      </c>
      <c r="B8253">
        <v>3660</v>
      </c>
      <c r="C8253">
        <f>IF(COUNTIF($B$2:B8253,B8253)=1,1,0)</f>
        <v>1</v>
      </c>
      <c r="D8253" s="1">
        <v>44988</v>
      </c>
      <c r="E8253" s="2">
        <v>0.58950231481481485</v>
      </c>
      <c r="F8253">
        <v>107</v>
      </c>
      <c r="G8253" t="str">
        <f>IFERROR(INDEX(menu_items!$B:$B,MATCH(F8253,menu_items!$A:$A,0)),"Unknown value")</f>
        <v>Orange Chicken</v>
      </c>
      <c r="H8253" t="str">
        <f>IFERROR(INDEX(menu_items!$C:$C,MATCH(F8253,menu_items!$A:$A,0)),"Unknown value")</f>
        <v>Asian</v>
      </c>
      <c r="I8253" s="5">
        <f>IFERROR(INDEX(menu_items!$D:$D,MATCH(F8253,menu_items!$A:$A,0)),0)</f>
        <v>16.5</v>
      </c>
      <c r="J8253" t="str">
        <f t="shared" si="648"/>
        <v>Fri</v>
      </c>
      <c r="K8253">
        <f t="shared" si="649"/>
        <v>3</v>
      </c>
      <c r="L8253" t="str">
        <f t="shared" si="650"/>
        <v>Mar</v>
      </c>
      <c r="M8253">
        <v>14</v>
      </c>
      <c r="N8253">
        <f t="shared" si="646"/>
        <v>4</v>
      </c>
      <c r="O8253" s="5">
        <f t="shared" si="647"/>
        <v>53.95</v>
      </c>
    </row>
    <row r="8254" spans="1:15" x14ac:dyDescent="0.25">
      <c r="A8254">
        <v>8350</v>
      </c>
      <c r="B8254">
        <v>3660</v>
      </c>
      <c r="C8254">
        <f>IF(COUNTIF($B$2:B8254,B8254)=1,1,0)</f>
        <v>0</v>
      </c>
      <c r="D8254" s="1">
        <v>44988</v>
      </c>
      <c r="E8254" s="2">
        <v>0.58950231481481485</v>
      </c>
      <c r="F8254">
        <v>108</v>
      </c>
      <c r="G8254" t="str">
        <f>IFERROR(INDEX(menu_items!$B:$B,MATCH(F8254,menu_items!$A:$A,0)),"Unknown value")</f>
        <v>Tofu Pad Thai</v>
      </c>
      <c r="H8254" t="str">
        <f>IFERROR(INDEX(menu_items!$C:$C,MATCH(F8254,menu_items!$A:$A,0)),"Unknown value")</f>
        <v>Asian</v>
      </c>
      <c r="I8254" s="5">
        <f>IFERROR(INDEX(menu_items!$D:$D,MATCH(F8254,menu_items!$A:$A,0)),0)</f>
        <v>14.5</v>
      </c>
      <c r="J8254" t="str">
        <f t="shared" si="648"/>
        <v>Fri</v>
      </c>
      <c r="K8254">
        <f t="shared" si="649"/>
        <v>3</v>
      </c>
      <c r="L8254" t="str">
        <f t="shared" si="650"/>
        <v>Mar</v>
      </c>
      <c r="M8254">
        <v>14</v>
      </c>
      <c r="N8254">
        <f t="shared" si="646"/>
        <v>4</v>
      </c>
      <c r="O8254" s="5">
        <f t="shared" si="647"/>
        <v>53.95</v>
      </c>
    </row>
    <row r="8255" spans="1:15" x14ac:dyDescent="0.25">
      <c r="A8255">
        <v>8351</v>
      </c>
      <c r="B8255">
        <v>3660</v>
      </c>
      <c r="C8255">
        <f>IF(COUNTIF($B$2:B8255,B8255)=1,1,0)</f>
        <v>0</v>
      </c>
      <c r="D8255" s="1">
        <v>44988</v>
      </c>
      <c r="E8255" s="2">
        <v>0.58950231481481485</v>
      </c>
      <c r="F8255">
        <v>109</v>
      </c>
      <c r="G8255" t="str">
        <f>IFERROR(INDEX(menu_items!$B:$B,MATCH(F8255,menu_items!$A:$A,0)),"Unknown value")</f>
        <v>Korean Beef Bowl</v>
      </c>
      <c r="H8255" t="str">
        <f>IFERROR(INDEX(menu_items!$C:$C,MATCH(F8255,menu_items!$A:$A,0)),"Unknown value")</f>
        <v>Asian</v>
      </c>
      <c r="I8255" s="5">
        <f>IFERROR(INDEX(menu_items!$D:$D,MATCH(F8255,menu_items!$A:$A,0)),0)</f>
        <v>17.95</v>
      </c>
      <c r="J8255" t="str">
        <f t="shared" si="648"/>
        <v>Fri</v>
      </c>
      <c r="K8255">
        <f t="shared" si="649"/>
        <v>3</v>
      </c>
      <c r="L8255" t="str">
        <f t="shared" si="650"/>
        <v>Mar</v>
      </c>
      <c r="M8255">
        <v>14</v>
      </c>
      <c r="N8255">
        <f t="shared" si="646"/>
        <v>4</v>
      </c>
      <c r="O8255" s="5">
        <f t="shared" si="647"/>
        <v>53.95</v>
      </c>
    </row>
    <row r="8256" spans="1:15" x14ac:dyDescent="0.25">
      <c r="A8256">
        <v>8352</v>
      </c>
      <c r="B8256">
        <v>3660</v>
      </c>
      <c r="C8256">
        <f>IF(COUNTIF($B$2:B8256,B8256)=1,1,0)</f>
        <v>0</v>
      </c>
      <c r="D8256" s="1">
        <v>44988</v>
      </c>
      <c r="E8256" s="2">
        <v>0.58950231481481485</v>
      </c>
      <c r="F8256">
        <v>113</v>
      </c>
      <c r="G8256" t="str">
        <f>IFERROR(INDEX(menu_items!$B:$B,MATCH(F8256,menu_items!$A:$A,0)),"Unknown value")</f>
        <v>Edamame</v>
      </c>
      <c r="H8256" t="str">
        <f>IFERROR(INDEX(menu_items!$C:$C,MATCH(F8256,menu_items!$A:$A,0)),"Unknown value")</f>
        <v>Asian</v>
      </c>
      <c r="I8256" s="5">
        <f>IFERROR(INDEX(menu_items!$D:$D,MATCH(F8256,menu_items!$A:$A,0)),0)</f>
        <v>5</v>
      </c>
      <c r="J8256" t="str">
        <f t="shared" si="648"/>
        <v>Fri</v>
      </c>
      <c r="K8256">
        <f t="shared" si="649"/>
        <v>3</v>
      </c>
      <c r="L8256" t="str">
        <f t="shared" si="650"/>
        <v>Mar</v>
      </c>
      <c r="M8256">
        <v>14</v>
      </c>
      <c r="N8256">
        <f t="shared" si="646"/>
        <v>4</v>
      </c>
      <c r="O8256" s="5">
        <f t="shared" si="647"/>
        <v>53.95</v>
      </c>
    </row>
    <row r="8257" spans="1:15" x14ac:dyDescent="0.25">
      <c r="A8257">
        <v>8353</v>
      </c>
      <c r="B8257">
        <v>3661</v>
      </c>
      <c r="C8257">
        <f>IF(COUNTIF($B$2:B8257,B8257)=1,1,0)</f>
        <v>1</v>
      </c>
      <c r="D8257" s="1">
        <v>44988</v>
      </c>
      <c r="E8257" s="2">
        <v>0.6284953703703704</v>
      </c>
      <c r="F8257">
        <v>101</v>
      </c>
      <c r="G8257" t="str">
        <f>IFERROR(INDEX(menu_items!$B:$B,MATCH(F8257,menu_items!$A:$A,0)),"Unknown value")</f>
        <v>Hamburger</v>
      </c>
      <c r="H8257" t="str">
        <f>IFERROR(INDEX(menu_items!$C:$C,MATCH(F8257,menu_items!$A:$A,0)),"Unknown value")</f>
        <v>American</v>
      </c>
      <c r="I8257" s="5">
        <f>IFERROR(INDEX(menu_items!$D:$D,MATCH(F8257,menu_items!$A:$A,0)),0)</f>
        <v>12.95</v>
      </c>
      <c r="J8257" t="str">
        <f t="shared" si="648"/>
        <v>Fri</v>
      </c>
      <c r="K8257">
        <f t="shared" si="649"/>
        <v>3</v>
      </c>
      <c r="L8257" t="str">
        <f t="shared" si="650"/>
        <v>Mar</v>
      </c>
      <c r="M8257">
        <v>15</v>
      </c>
      <c r="N8257">
        <f t="shared" si="646"/>
        <v>4</v>
      </c>
      <c r="O8257" s="5">
        <f t="shared" si="647"/>
        <v>53.4</v>
      </c>
    </row>
    <row r="8258" spans="1:15" x14ac:dyDescent="0.25">
      <c r="A8258">
        <v>8354</v>
      </c>
      <c r="B8258">
        <v>3661</v>
      </c>
      <c r="C8258">
        <f>IF(COUNTIF($B$2:B8258,B8258)=1,1,0)</f>
        <v>0</v>
      </c>
      <c r="D8258" s="1">
        <v>44988</v>
      </c>
      <c r="E8258" s="2">
        <v>0.6284953703703704</v>
      </c>
      <c r="F8258">
        <v>110</v>
      </c>
      <c r="G8258" t="str">
        <f>IFERROR(INDEX(menu_items!$B:$B,MATCH(F8258,menu_items!$A:$A,0)),"Unknown value")</f>
        <v>Pork Ramen</v>
      </c>
      <c r="H8258" t="str">
        <f>IFERROR(INDEX(menu_items!$C:$C,MATCH(F8258,menu_items!$A:$A,0)),"Unknown value")</f>
        <v>Asian</v>
      </c>
      <c r="I8258" s="5">
        <f>IFERROR(INDEX(menu_items!$D:$D,MATCH(F8258,menu_items!$A:$A,0)),0)</f>
        <v>17.95</v>
      </c>
      <c r="J8258" t="str">
        <f t="shared" si="648"/>
        <v>Fri</v>
      </c>
      <c r="K8258">
        <f t="shared" si="649"/>
        <v>3</v>
      </c>
      <c r="L8258" t="str">
        <f t="shared" si="650"/>
        <v>Mar</v>
      </c>
      <c r="M8258">
        <v>15</v>
      </c>
      <c r="N8258">
        <f t="shared" ref="N8258:N8321" si="651">COUNTIF($B:$B,B8258)</f>
        <v>4</v>
      </c>
      <c r="O8258" s="5">
        <f t="shared" ref="O8258:O8321" si="652">SUMIF($B:$B,B8258,$I:$I)</f>
        <v>53.4</v>
      </c>
    </row>
    <row r="8259" spans="1:15" x14ac:dyDescent="0.25">
      <c r="A8259">
        <v>8355</v>
      </c>
      <c r="B8259">
        <v>3661</v>
      </c>
      <c r="C8259">
        <f>IF(COUNTIF($B$2:B8259,B8259)=1,1,0)</f>
        <v>0</v>
      </c>
      <c r="D8259" s="1">
        <v>44988</v>
      </c>
      <c r="E8259" s="2">
        <v>0.6284953703703704</v>
      </c>
      <c r="F8259">
        <v>129</v>
      </c>
      <c r="G8259" t="str">
        <f>IFERROR(INDEX(menu_items!$B:$B,MATCH(F8259,menu_items!$A:$A,0)),"Unknown value")</f>
        <v>Mushroom Ravioli</v>
      </c>
      <c r="H8259" t="str">
        <f>IFERROR(INDEX(menu_items!$C:$C,MATCH(F8259,menu_items!$A:$A,0)),"Unknown value")</f>
        <v>Italian</v>
      </c>
      <c r="I8259" s="5">
        <f>IFERROR(INDEX(menu_items!$D:$D,MATCH(F8259,menu_items!$A:$A,0)),0)</f>
        <v>15.5</v>
      </c>
      <c r="J8259" t="str">
        <f t="shared" si="648"/>
        <v>Fri</v>
      </c>
      <c r="K8259">
        <f t="shared" si="649"/>
        <v>3</v>
      </c>
      <c r="L8259" t="str">
        <f t="shared" si="650"/>
        <v>Mar</v>
      </c>
      <c r="M8259">
        <v>15</v>
      </c>
      <c r="N8259">
        <f t="shared" si="651"/>
        <v>4</v>
      </c>
      <c r="O8259" s="5">
        <f t="shared" si="652"/>
        <v>53.4</v>
      </c>
    </row>
    <row r="8260" spans="1:15" x14ac:dyDescent="0.25">
      <c r="A8260">
        <v>8356</v>
      </c>
      <c r="B8260">
        <v>3661</v>
      </c>
      <c r="C8260">
        <f>IF(COUNTIF($B$2:B8260,B8260)=1,1,0)</f>
        <v>0</v>
      </c>
      <c r="D8260" s="1">
        <v>44988</v>
      </c>
      <c r="E8260" s="2">
        <v>0.6284953703703704</v>
      </c>
      <c r="F8260">
        <v>106</v>
      </c>
      <c r="G8260" t="str">
        <f>IFERROR(INDEX(menu_items!$B:$B,MATCH(F8260,menu_items!$A:$A,0)),"Unknown value")</f>
        <v>French Fries</v>
      </c>
      <c r="H8260" t="str">
        <f>IFERROR(INDEX(menu_items!$C:$C,MATCH(F8260,menu_items!$A:$A,0)),"Unknown value")</f>
        <v>American</v>
      </c>
      <c r="I8260" s="5">
        <f>IFERROR(INDEX(menu_items!$D:$D,MATCH(F8260,menu_items!$A:$A,0)),0)</f>
        <v>7</v>
      </c>
      <c r="J8260" t="str">
        <f t="shared" si="648"/>
        <v>Fri</v>
      </c>
      <c r="K8260">
        <f t="shared" si="649"/>
        <v>3</v>
      </c>
      <c r="L8260" t="str">
        <f t="shared" si="650"/>
        <v>Mar</v>
      </c>
      <c r="M8260">
        <v>15</v>
      </c>
      <c r="N8260">
        <f t="shared" si="651"/>
        <v>4</v>
      </c>
      <c r="O8260" s="5">
        <f t="shared" si="652"/>
        <v>53.4</v>
      </c>
    </row>
    <row r="8261" spans="1:15" x14ac:dyDescent="0.25">
      <c r="A8261">
        <v>8357</v>
      </c>
      <c r="B8261">
        <v>3662</v>
      </c>
      <c r="C8261">
        <f>IF(COUNTIF($B$2:B8261,B8261)=1,1,0)</f>
        <v>1</v>
      </c>
      <c r="D8261" s="1">
        <v>44988</v>
      </c>
      <c r="E8261" s="2">
        <v>0.648900462962963</v>
      </c>
      <c r="F8261">
        <v>125</v>
      </c>
      <c r="G8261" t="str">
        <f>IFERROR(INDEX(menu_items!$B:$B,MATCH(F8261,menu_items!$A:$A,0)),"Unknown value")</f>
        <v>Spaghetti &amp; Meatballs</v>
      </c>
      <c r="H8261" t="str">
        <f>IFERROR(INDEX(menu_items!$C:$C,MATCH(F8261,menu_items!$A:$A,0)),"Unknown value")</f>
        <v>Italian</v>
      </c>
      <c r="I8261" s="5">
        <f>IFERROR(INDEX(menu_items!$D:$D,MATCH(F8261,menu_items!$A:$A,0)),0)</f>
        <v>17.95</v>
      </c>
      <c r="J8261" t="str">
        <f t="shared" si="648"/>
        <v>Fri</v>
      </c>
      <c r="K8261">
        <f t="shared" si="649"/>
        <v>3</v>
      </c>
      <c r="L8261" t="str">
        <f t="shared" si="650"/>
        <v>Mar</v>
      </c>
      <c r="M8261">
        <v>15</v>
      </c>
      <c r="N8261">
        <f t="shared" si="651"/>
        <v>1</v>
      </c>
      <c r="O8261" s="5">
        <f t="shared" si="652"/>
        <v>17.95</v>
      </c>
    </row>
    <row r="8262" spans="1:15" x14ac:dyDescent="0.25">
      <c r="A8262">
        <v>8358</v>
      </c>
      <c r="B8262">
        <v>3663</v>
      </c>
      <c r="C8262">
        <f>IF(COUNTIF($B$2:B8262,B8262)=1,1,0)</f>
        <v>1</v>
      </c>
      <c r="D8262" s="1">
        <v>44988</v>
      </c>
      <c r="E8262" s="2">
        <v>0.65780092592592587</v>
      </c>
      <c r="F8262">
        <v>103</v>
      </c>
      <c r="G8262" t="str">
        <f>IFERROR(INDEX(menu_items!$B:$B,MATCH(F8262,menu_items!$A:$A,0)),"Unknown value")</f>
        <v>Hot Dog</v>
      </c>
      <c r="H8262" t="str">
        <f>IFERROR(INDEX(menu_items!$C:$C,MATCH(F8262,menu_items!$A:$A,0)),"Unknown value")</f>
        <v>American</v>
      </c>
      <c r="I8262" s="5">
        <f>IFERROR(INDEX(menu_items!$D:$D,MATCH(F8262,menu_items!$A:$A,0)),0)</f>
        <v>9</v>
      </c>
      <c r="J8262" t="str">
        <f t="shared" si="648"/>
        <v>Fri</v>
      </c>
      <c r="K8262">
        <f t="shared" si="649"/>
        <v>3</v>
      </c>
      <c r="L8262" t="str">
        <f t="shared" si="650"/>
        <v>Mar</v>
      </c>
      <c r="M8262">
        <v>15</v>
      </c>
      <c r="N8262">
        <f t="shared" si="651"/>
        <v>4</v>
      </c>
      <c r="O8262" s="5">
        <f t="shared" si="652"/>
        <v>53.95</v>
      </c>
    </row>
    <row r="8263" spans="1:15" x14ac:dyDescent="0.25">
      <c r="A8263">
        <v>8359</v>
      </c>
      <c r="B8263">
        <v>3663</v>
      </c>
      <c r="C8263">
        <f>IF(COUNTIF($B$2:B8263,B8263)=1,1,0)</f>
        <v>0</v>
      </c>
      <c r="D8263" s="1">
        <v>44988</v>
      </c>
      <c r="E8263" s="2">
        <v>0.65780092592592587</v>
      </c>
      <c r="F8263">
        <v>128</v>
      </c>
      <c r="G8263" t="str">
        <f>IFERROR(INDEX(menu_items!$B:$B,MATCH(F8263,menu_items!$A:$A,0)),"Unknown value")</f>
        <v>Cheese Lasagna</v>
      </c>
      <c r="H8263" t="str">
        <f>IFERROR(INDEX(menu_items!$C:$C,MATCH(F8263,menu_items!$A:$A,0)),"Unknown value")</f>
        <v>Italian</v>
      </c>
      <c r="I8263" s="5">
        <f>IFERROR(INDEX(menu_items!$D:$D,MATCH(F8263,menu_items!$A:$A,0)),0)</f>
        <v>15.5</v>
      </c>
      <c r="J8263" t="str">
        <f t="shared" si="648"/>
        <v>Fri</v>
      </c>
      <c r="K8263">
        <f t="shared" si="649"/>
        <v>3</v>
      </c>
      <c r="L8263" t="str">
        <f t="shared" si="650"/>
        <v>Mar</v>
      </c>
      <c r="M8263">
        <v>15</v>
      </c>
      <c r="N8263">
        <f t="shared" si="651"/>
        <v>4</v>
      </c>
      <c r="O8263" s="5">
        <f t="shared" si="652"/>
        <v>53.95</v>
      </c>
    </row>
    <row r="8264" spans="1:15" x14ac:dyDescent="0.25">
      <c r="A8264">
        <v>8360</v>
      </c>
      <c r="B8264">
        <v>3663</v>
      </c>
      <c r="C8264">
        <f>IF(COUNTIF($B$2:B8264,B8264)=1,1,0)</f>
        <v>0</v>
      </c>
      <c r="D8264" s="1">
        <v>44988</v>
      </c>
      <c r="E8264" s="2">
        <v>0.65780092592592587</v>
      </c>
      <c r="F8264">
        <v>129</v>
      </c>
      <c r="G8264" t="str">
        <f>IFERROR(INDEX(menu_items!$B:$B,MATCH(F8264,menu_items!$A:$A,0)),"Unknown value")</f>
        <v>Mushroom Ravioli</v>
      </c>
      <c r="H8264" t="str">
        <f>IFERROR(INDEX(menu_items!$C:$C,MATCH(F8264,menu_items!$A:$A,0)),"Unknown value")</f>
        <v>Italian</v>
      </c>
      <c r="I8264" s="5">
        <f>IFERROR(INDEX(menu_items!$D:$D,MATCH(F8264,menu_items!$A:$A,0)),0)</f>
        <v>15.5</v>
      </c>
      <c r="J8264" t="str">
        <f t="shared" si="648"/>
        <v>Fri</v>
      </c>
      <c r="K8264">
        <f t="shared" si="649"/>
        <v>3</v>
      </c>
      <c r="L8264" t="str">
        <f t="shared" si="650"/>
        <v>Mar</v>
      </c>
      <c r="M8264">
        <v>15</v>
      </c>
      <c r="N8264">
        <f t="shared" si="651"/>
        <v>4</v>
      </c>
      <c r="O8264" s="5">
        <f t="shared" si="652"/>
        <v>53.95</v>
      </c>
    </row>
    <row r="8265" spans="1:15" x14ac:dyDescent="0.25">
      <c r="A8265">
        <v>8361</v>
      </c>
      <c r="B8265">
        <v>3663</v>
      </c>
      <c r="C8265">
        <f>IF(COUNTIF($B$2:B8265,B8265)=1,1,0)</f>
        <v>0</v>
      </c>
      <c r="D8265" s="1">
        <v>44988</v>
      </c>
      <c r="E8265" s="2">
        <v>0.65780092592592587</v>
      </c>
      <c r="F8265">
        <v>120</v>
      </c>
      <c r="G8265" t="str">
        <f>IFERROR(INDEX(menu_items!$B:$B,MATCH(F8265,menu_items!$A:$A,0)),"Unknown value")</f>
        <v>Steak Torta</v>
      </c>
      <c r="H8265" t="str">
        <f>IFERROR(INDEX(menu_items!$C:$C,MATCH(F8265,menu_items!$A:$A,0)),"Unknown value")</f>
        <v>Mexican</v>
      </c>
      <c r="I8265" s="5">
        <f>IFERROR(INDEX(menu_items!$D:$D,MATCH(F8265,menu_items!$A:$A,0)),0)</f>
        <v>13.95</v>
      </c>
      <c r="J8265" t="str">
        <f t="shared" si="648"/>
        <v>Fri</v>
      </c>
      <c r="K8265">
        <f t="shared" si="649"/>
        <v>3</v>
      </c>
      <c r="L8265" t="str">
        <f t="shared" si="650"/>
        <v>Mar</v>
      </c>
      <c r="M8265">
        <v>15</v>
      </c>
      <c r="N8265">
        <f t="shared" si="651"/>
        <v>4</v>
      </c>
      <c r="O8265" s="5">
        <f t="shared" si="652"/>
        <v>53.95</v>
      </c>
    </row>
    <row r="8266" spans="1:15" x14ac:dyDescent="0.25">
      <c r="A8266">
        <v>8362</v>
      </c>
      <c r="B8266">
        <v>3664</v>
      </c>
      <c r="C8266">
        <f>IF(COUNTIF($B$2:B8266,B8266)=1,1,0)</f>
        <v>1</v>
      </c>
      <c r="D8266" s="1">
        <v>44988</v>
      </c>
      <c r="E8266" s="2">
        <v>0.6632986111111111</v>
      </c>
      <c r="F8266">
        <v>108</v>
      </c>
      <c r="G8266" t="str">
        <f>IFERROR(INDEX(menu_items!$B:$B,MATCH(F8266,menu_items!$A:$A,0)),"Unknown value")</f>
        <v>Tofu Pad Thai</v>
      </c>
      <c r="H8266" t="str">
        <f>IFERROR(INDEX(menu_items!$C:$C,MATCH(F8266,menu_items!$A:$A,0)),"Unknown value")</f>
        <v>Asian</v>
      </c>
      <c r="I8266" s="5">
        <f>IFERROR(INDEX(menu_items!$D:$D,MATCH(F8266,menu_items!$A:$A,0)),0)</f>
        <v>14.5</v>
      </c>
      <c r="J8266" t="str">
        <f t="shared" si="648"/>
        <v>Fri</v>
      </c>
      <c r="K8266">
        <f t="shared" si="649"/>
        <v>3</v>
      </c>
      <c r="L8266" t="str">
        <f t="shared" si="650"/>
        <v>Mar</v>
      </c>
      <c r="M8266">
        <v>15</v>
      </c>
      <c r="N8266">
        <f t="shared" si="651"/>
        <v>1</v>
      </c>
      <c r="O8266" s="5">
        <f t="shared" si="652"/>
        <v>14.5</v>
      </c>
    </row>
    <row r="8267" spans="1:15" x14ac:dyDescent="0.25">
      <c r="A8267">
        <v>8363</v>
      </c>
      <c r="B8267">
        <v>3665</v>
      </c>
      <c r="C8267">
        <f>IF(COUNTIF($B$2:B8267,B8267)=1,1,0)</f>
        <v>1</v>
      </c>
      <c r="D8267" s="1">
        <v>44988</v>
      </c>
      <c r="E8267" s="2">
        <v>0.68912037037037033</v>
      </c>
      <c r="F8267">
        <v>101</v>
      </c>
      <c r="G8267" t="str">
        <f>IFERROR(INDEX(menu_items!$B:$B,MATCH(F8267,menu_items!$A:$A,0)),"Unknown value")</f>
        <v>Hamburger</v>
      </c>
      <c r="H8267" t="str">
        <f>IFERROR(INDEX(menu_items!$C:$C,MATCH(F8267,menu_items!$A:$A,0)),"Unknown value")</f>
        <v>American</v>
      </c>
      <c r="I8267" s="5">
        <f>IFERROR(INDEX(menu_items!$D:$D,MATCH(F8267,menu_items!$A:$A,0)),0)</f>
        <v>12.95</v>
      </c>
      <c r="J8267" t="str">
        <f t="shared" si="648"/>
        <v>Fri</v>
      </c>
      <c r="K8267">
        <f t="shared" si="649"/>
        <v>3</v>
      </c>
      <c r="L8267" t="str">
        <f t="shared" si="650"/>
        <v>Mar</v>
      </c>
      <c r="M8267">
        <v>16</v>
      </c>
      <c r="N8267">
        <f t="shared" si="651"/>
        <v>3</v>
      </c>
      <c r="O8267" s="5">
        <f t="shared" si="652"/>
        <v>48.849999999999994</v>
      </c>
    </row>
    <row r="8268" spans="1:15" x14ac:dyDescent="0.25">
      <c r="A8268">
        <v>8364</v>
      </c>
      <c r="B8268">
        <v>3665</v>
      </c>
      <c r="C8268">
        <f>IF(COUNTIF($B$2:B8268,B8268)=1,1,0)</f>
        <v>0</v>
      </c>
      <c r="D8268" s="1">
        <v>44988</v>
      </c>
      <c r="E8268" s="2">
        <v>0.68912037037037033</v>
      </c>
      <c r="F8268">
        <v>110</v>
      </c>
      <c r="G8268" t="str">
        <f>IFERROR(INDEX(menu_items!$B:$B,MATCH(F8268,menu_items!$A:$A,0)),"Unknown value")</f>
        <v>Pork Ramen</v>
      </c>
      <c r="H8268" t="str">
        <f>IFERROR(INDEX(menu_items!$C:$C,MATCH(F8268,menu_items!$A:$A,0)),"Unknown value")</f>
        <v>Asian</v>
      </c>
      <c r="I8268" s="5">
        <f>IFERROR(INDEX(menu_items!$D:$D,MATCH(F8268,menu_items!$A:$A,0)),0)</f>
        <v>17.95</v>
      </c>
      <c r="J8268" t="str">
        <f t="shared" si="648"/>
        <v>Fri</v>
      </c>
      <c r="K8268">
        <f t="shared" si="649"/>
        <v>3</v>
      </c>
      <c r="L8268" t="str">
        <f t="shared" si="650"/>
        <v>Mar</v>
      </c>
      <c r="M8268">
        <v>16</v>
      </c>
      <c r="N8268">
        <f t="shared" si="651"/>
        <v>3</v>
      </c>
      <c r="O8268" s="5">
        <f t="shared" si="652"/>
        <v>48.849999999999994</v>
      </c>
    </row>
    <row r="8269" spans="1:15" x14ac:dyDescent="0.25">
      <c r="A8269">
        <v>8365</v>
      </c>
      <c r="B8269">
        <v>3665</v>
      </c>
      <c r="C8269">
        <f>IF(COUNTIF($B$2:B8269,B8269)=1,1,0)</f>
        <v>0</v>
      </c>
      <c r="D8269" s="1">
        <v>44988</v>
      </c>
      <c r="E8269" s="2">
        <v>0.68912037037037033</v>
      </c>
      <c r="F8269">
        <v>127</v>
      </c>
      <c r="G8269" t="str">
        <f>IFERROR(INDEX(menu_items!$B:$B,MATCH(F8269,menu_items!$A:$A,0)),"Unknown value")</f>
        <v>Meat Lasagna</v>
      </c>
      <c r="H8269" t="str">
        <f>IFERROR(INDEX(menu_items!$C:$C,MATCH(F8269,menu_items!$A:$A,0)),"Unknown value")</f>
        <v>Italian</v>
      </c>
      <c r="I8269" s="5">
        <f>IFERROR(INDEX(menu_items!$D:$D,MATCH(F8269,menu_items!$A:$A,0)),0)</f>
        <v>17.95</v>
      </c>
      <c r="J8269" t="str">
        <f t="shared" si="648"/>
        <v>Fri</v>
      </c>
      <c r="K8269">
        <f t="shared" si="649"/>
        <v>3</v>
      </c>
      <c r="L8269" t="str">
        <f t="shared" si="650"/>
        <v>Mar</v>
      </c>
      <c r="M8269">
        <v>16</v>
      </c>
      <c r="N8269">
        <f t="shared" si="651"/>
        <v>3</v>
      </c>
      <c r="O8269" s="5">
        <f t="shared" si="652"/>
        <v>48.849999999999994</v>
      </c>
    </row>
    <row r="8270" spans="1:15" x14ac:dyDescent="0.25">
      <c r="A8270">
        <v>8366</v>
      </c>
      <c r="B8270">
        <v>3666</v>
      </c>
      <c r="C8270">
        <f>IF(COUNTIF($B$2:B8270,B8270)=1,1,0)</f>
        <v>1</v>
      </c>
      <c r="D8270" s="1">
        <v>44988</v>
      </c>
      <c r="E8270" s="2">
        <v>0.69703703703703701</v>
      </c>
      <c r="F8270">
        <v>101</v>
      </c>
      <c r="G8270" t="str">
        <f>IFERROR(INDEX(menu_items!$B:$B,MATCH(F8270,menu_items!$A:$A,0)),"Unknown value")</f>
        <v>Hamburger</v>
      </c>
      <c r="H8270" t="str">
        <f>IFERROR(INDEX(menu_items!$C:$C,MATCH(F8270,menu_items!$A:$A,0)),"Unknown value")</f>
        <v>American</v>
      </c>
      <c r="I8270" s="5">
        <f>IFERROR(INDEX(menu_items!$D:$D,MATCH(F8270,menu_items!$A:$A,0)),0)</f>
        <v>12.95</v>
      </c>
      <c r="J8270" t="str">
        <f t="shared" si="648"/>
        <v>Fri</v>
      </c>
      <c r="K8270">
        <f t="shared" si="649"/>
        <v>3</v>
      </c>
      <c r="L8270" t="str">
        <f t="shared" si="650"/>
        <v>Mar</v>
      </c>
      <c r="M8270">
        <v>16</v>
      </c>
      <c r="N8270">
        <f t="shared" si="651"/>
        <v>2</v>
      </c>
      <c r="O8270" s="5">
        <f t="shared" si="652"/>
        <v>23.45</v>
      </c>
    </row>
    <row r="8271" spans="1:15" x14ac:dyDescent="0.25">
      <c r="A8271">
        <v>8367</v>
      </c>
      <c r="B8271">
        <v>3666</v>
      </c>
      <c r="C8271">
        <f>IF(COUNTIF($B$2:B8271,B8271)=1,1,0)</f>
        <v>0</v>
      </c>
      <c r="D8271" s="1">
        <v>44988</v>
      </c>
      <c r="E8271" s="2">
        <v>0.69703703703703701</v>
      </c>
      <c r="F8271">
        <v>121</v>
      </c>
      <c r="G8271" t="str">
        <f>IFERROR(INDEX(menu_items!$B:$B,MATCH(F8271,menu_items!$A:$A,0)),"Unknown value")</f>
        <v>Cheese Quesadillas</v>
      </c>
      <c r="H8271" t="str">
        <f>IFERROR(INDEX(menu_items!$C:$C,MATCH(F8271,menu_items!$A:$A,0)),"Unknown value")</f>
        <v>Mexican</v>
      </c>
      <c r="I8271" s="5">
        <f>IFERROR(INDEX(menu_items!$D:$D,MATCH(F8271,menu_items!$A:$A,0)),0)</f>
        <v>10.5</v>
      </c>
      <c r="J8271" t="str">
        <f t="shared" si="648"/>
        <v>Fri</v>
      </c>
      <c r="K8271">
        <f t="shared" si="649"/>
        <v>3</v>
      </c>
      <c r="L8271" t="str">
        <f t="shared" si="650"/>
        <v>Mar</v>
      </c>
      <c r="M8271">
        <v>16</v>
      </c>
      <c r="N8271">
        <f t="shared" si="651"/>
        <v>2</v>
      </c>
      <c r="O8271" s="5">
        <f t="shared" si="652"/>
        <v>23.45</v>
      </c>
    </row>
    <row r="8272" spans="1:15" x14ac:dyDescent="0.25">
      <c r="A8272">
        <v>8368</v>
      </c>
      <c r="B8272">
        <v>3667</v>
      </c>
      <c r="C8272">
        <f>IF(COUNTIF($B$2:B8272,B8272)=1,1,0)</f>
        <v>1</v>
      </c>
      <c r="D8272" s="1">
        <v>44988</v>
      </c>
      <c r="E8272" s="2">
        <v>0.69883101851851848</v>
      </c>
      <c r="F8272">
        <v>103</v>
      </c>
      <c r="G8272" t="str">
        <f>IFERROR(INDEX(menu_items!$B:$B,MATCH(F8272,menu_items!$A:$A,0)),"Unknown value")</f>
        <v>Hot Dog</v>
      </c>
      <c r="H8272" t="str">
        <f>IFERROR(INDEX(menu_items!$C:$C,MATCH(F8272,menu_items!$A:$A,0)),"Unknown value")</f>
        <v>American</v>
      </c>
      <c r="I8272" s="5">
        <f>IFERROR(INDEX(menu_items!$D:$D,MATCH(F8272,menu_items!$A:$A,0)),0)</f>
        <v>9</v>
      </c>
      <c r="J8272" t="str">
        <f t="shared" si="648"/>
        <v>Fri</v>
      </c>
      <c r="K8272">
        <f t="shared" si="649"/>
        <v>3</v>
      </c>
      <c r="L8272" t="str">
        <f t="shared" si="650"/>
        <v>Mar</v>
      </c>
      <c r="M8272">
        <v>16</v>
      </c>
      <c r="N8272">
        <f t="shared" si="651"/>
        <v>3</v>
      </c>
      <c r="O8272" s="5">
        <f t="shared" si="652"/>
        <v>38.9</v>
      </c>
    </row>
    <row r="8273" spans="1:15" x14ac:dyDescent="0.25">
      <c r="A8273">
        <v>8369</v>
      </c>
      <c r="B8273">
        <v>3667</v>
      </c>
      <c r="C8273">
        <f>IF(COUNTIF($B$2:B8273,B8273)=1,1,0)</f>
        <v>0</v>
      </c>
      <c r="D8273" s="1">
        <v>44988</v>
      </c>
      <c r="E8273" s="2">
        <v>0.69883101851851848</v>
      </c>
      <c r="F8273">
        <v>118</v>
      </c>
      <c r="G8273" t="str">
        <f>IFERROR(INDEX(menu_items!$B:$B,MATCH(F8273,menu_items!$A:$A,0)),"Unknown value")</f>
        <v>Steak Burrito</v>
      </c>
      <c r="H8273" t="str">
        <f>IFERROR(INDEX(menu_items!$C:$C,MATCH(F8273,menu_items!$A:$A,0)),"Unknown value")</f>
        <v>Mexican</v>
      </c>
      <c r="I8273" s="5">
        <f>IFERROR(INDEX(menu_items!$D:$D,MATCH(F8273,menu_items!$A:$A,0)),0)</f>
        <v>14.95</v>
      </c>
      <c r="J8273" t="str">
        <f t="shared" si="648"/>
        <v>Fri</v>
      </c>
      <c r="K8273">
        <f t="shared" si="649"/>
        <v>3</v>
      </c>
      <c r="L8273" t="str">
        <f t="shared" si="650"/>
        <v>Mar</v>
      </c>
      <c r="M8273">
        <v>16</v>
      </c>
      <c r="N8273">
        <f t="shared" si="651"/>
        <v>3</v>
      </c>
      <c r="O8273" s="5">
        <f t="shared" si="652"/>
        <v>38.9</v>
      </c>
    </row>
    <row r="8274" spans="1:15" x14ac:dyDescent="0.25">
      <c r="A8274">
        <v>8370</v>
      </c>
      <c r="B8274">
        <v>3667</v>
      </c>
      <c r="C8274">
        <f>IF(COUNTIF($B$2:B8274,B8274)=1,1,0)</f>
        <v>0</v>
      </c>
      <c r="D8274" s="1">
        <v>44988</v>
      </c>
      <c r="E8274" s="2">
        <v>0.69883101851851848</v>
      </c>
      <c r="F8274">
        <v>118</v>
      </c>
      <c r="G8274" t="str">
        <f>IFERROR(INDEX(menu_items!$B:$B,MATCH(F8274,menu_items!$A:$A,0)),"Unknown value")</f>
        <v>Steak Burrito</v>
      </c>
      <c r="H8274" t="str">
        <f>IFERROR(INDEX(menu_items!$C:$C,MATCH(F8274,menu_items!$A:$A,0)),"Unknown value")</f>
        <v>Mexican</v>
      </c>
      <c r="I8274" s="5">
        <f>IFERROR(INDEX(menu_items!$D:$D,MATCH(F8274,menu_items!$A:$A,0)),0)</f>
        <v>14.95</v>
      </c>
      <c r="J8274" t="str">
        <f t="shared" si="648"/>
        <v>Fri</v>
      </c>
      <c r="K8274">
        <f t="shared" si="649"/>
        <v>3</v>
      </c>
      <c r="L8274" t="str">
        <f t="shared" si="650"/>
        <v>Mar</v>
      </c>
      <c r="M8274">
        <v>16</v>
      </c>
      <c r="N8274">
        <f t="shared" si="651"/>
        <v>3</v>
      </c>
      <c r="O8274" s="5">
        <f t="shared" si="652"/>
        <v>38.9</v>
      </c>
    </row>
    <row r="8275" spans="1:15" x14ac:dyDescent="0.25">
      <c r="A8275">
        <v>8371</v>
      </c>
      <c r="B8275">
        <v>3668</v>
      </c>
      <c r="C8275">
        <f>IF(COUNTIF($B$2:B8275,B8275)=1,1,0)</f>
        <v>1</v>
      </c>
      <c r="D8275" s="1">
        <v>44988</v>
      </c>
      <c r="E8275" s="2">
        <v>0.71262731481481478</v>
      </c>
      <c r="F8275">
        <v>109</v>
      </c>
      <c r="G8275" t="str">
        <f>IFERROR(INDEX(menu_items!$B:$B,MATCH(F8275,menu_items!$A:$A,0)),"Unknown value")</f>
        <v>Korean Beef Bowl</v>
      </c>
      <c r="H8275" t="str">
        <f>IFERROR(INDEX(menu_items!$C:$C,MATCH(F8275,menu_items!$A:$A,0)),"Unknown value")</f>
        <v>Asian</v>
      </c>
      <c r="I8275" s="5">
        <f>IFERROR(INDEX(menu_items!$D:$D,MATCH(F8275,menu_items!$A:$A,0)),0)</f>
        <v>17.95</v>
      </c>
      <c r="J8275" t="str">
        <f t="shared" si="648"/>
        <v>Fri</v>
      </c>
      <c r="K8275">
        <f t="shared" si="649"/>
        <v>3</v>
      </c>
      <c r="L8275" t="str">
        <f t="shared" si="650"/>
        <v>Mar</v>
      </c>
      <c r="M8275">
        <v>17</v>
      </c>
      <c r="N8275">
        <f t="shared" si="651"/>
        <v>3</v>
      </c>
      <c r="O8275" s="5">
        <f t="shared" si="652"/>
        <v>49.849999999999994</v>
      </c>
    </row>
    <row r="8276" spans="1:15" x14ac:dyDescent="0.25">
      <c r="A8276">
        <v>8372</v>
      </c>
      <c r="B8276">
        <v>3668</v>
      </c>
      <c r="C8276">
        <f>IF(COUNTIF($B$2:B8276,B8276)=1,1,0)</f>
        <v>0</v>
      </c>
      <c r="D8276" s="1">
        <v>44988</v>
      </c>
      <c r="E8276" s="2">
        <v>0.71262731481481478</v>
      </c>
      <c r="F8276">
        <v>110</v>
      </c>
      <c r="G8276" t="str">
        <f>IFERROR(INDEX(menu_items!$B:$B,MATCH(F8276,menu_items!$A:$A,0)),"Unknown value")</f>
        <v>Pork Ramen</v>
      </c>
      <c r="H8276" t="str">
        <f>IFERROR(INDEX(menu_items!$C:$C,MATCH(F8276,menu_items!$A:$A,0)),"Unknown value")</f>
        <v>Asian</v>
      </c>
      <c r="I8276" s="5">
        <f>IFERROR(INDEX(menu_items!$D:$D,MATCH(F8276,menu_items!$A:$A,0)),0)</f>
        <v>17.95</v>
      </c>
      <c r="J8276" t="str">
        <f t="shared" si="648"/>
        <v>Fri</v>
      </c>
      <c r="K8276">
        <f t="shared" si="649"/>
        <v>3</v>
      </c>
      <c r="L8276" t="str">
        <f t="shared" si="650"/>
        <v>Mar</v>
      </c>
      <c r="M8276">
        <v>17</v>
      </c>
      <c r="N8276">
        <f t="shared" si="651"/>
        <v>3</v>
      </c>
      <c r="O8276" s="5">
        <f t="shared" si="652"/>
        <v>49.849999999999994</v>
      </c>
    </row>
    <row r="8277" spans="1:15" x14ac:dyDescent="0.25">
      <c r="A8277">
        <v>8373</v>
      </c>
      <c r="B8277">
        <v>3668</v>
      </c>
      <c r="C8277">
        <f>IF(COUNTIF($B$2:B8277,B8277)=1,1,0)</f>
        <v>0</v>
      </c>
      <c r="D8277" s="1">
        <v>44988</v>
      </c>
      <c r="E8277" s="2">
        <v>0.71262731481481478</v>
      </c>
      <c r="F8277">
        <v>120</v>
      </c>
      <c r="G8277" t="str">
        <f>IFERROR(INDEX(menu_items!$B:$B,MATCH(F8277,menu_items!$A:$A,0)),"Unknown value")</f>
        <v>Steak Torta</v>
      </c>
      <c r="H8277" t="str">
        <f>IFERROR(INDEX(menu_items!$C:$C,MATCH(F8277,menu_items!$A:$A,0)),"Unknown value")</f>
        <v>Mexican</v>
      </c>
      <c r="I8277" s="5">
        <f>IFERROR(INDEX(menu_items!$D:$D,MATCH(F8277,menu_items!$A:$A,0)),0)</f>
        <v>13.95</v>
      </c>
      <c r="J8277" t="str">
        <f t="shared" si="648"/>
        <v>Fri</v>
      </c>
      <c r="K8277">
        <f t="shared" si="649"/>
        <v>3</v>
      </c>
      <c r="L8277" t="str">
        <f t="shared" si="650"/>
        <v>Mar</v>
      </c>
      <c r="M8277">
        <v>17</v>
      </c>
      <c r="N8277">
        <f t="shared" si="651"/>
        <v>3</v>
      </c>
      <c r="O8277" s="5">
        <f t="shared" si="652"/>
        <v>49.849999999999994</v>
      </c>
    </row>
    <row r="8278" spans="1:15" x14ac:dyDescent="0.25">
      <c r="A8278">
        <v>8374</v>
      </c>
      <c r="B8278">
        <v>3669</v>
      </c>
      <c r="C8278">
        <f>IF(COUNTIF($B$2:B8278,B8278)=1,1,0)</f>
        <v>1</v>
      </c>
      <c r="D8278" s="1">
        <v>44988</v>
      </c>
      <c r="E8278" s="2">
        <v>0.72196759259259258</v>
      </c>
      <c r="F8278">
        <v>107</v>
      </c>
      <c r="G8278" t="str">
        <f>IFERROR(INDEX(menu_items!$B:$B,MATCH(F8278,menu_items!$A:$A,0)),"Unknown value")</f>
        <v>Orange Chicken</v>
      </c>
      <c r="H8278" t="str">
        <f>IFERROR(INDEX(menu_items!$C:$C,MATCH(F8278,menu_items!$A:$A,0)),"Unknown value")</f>
        <v>Asian</v>
      </c>
      <c r="I8278" s="5">
        <f>IFERROR(INDEX(menu_items!$D:$D,MATCH(F8278,menu_items!$A:$A,0)),0)</f>
        <v>16.5</v>
      </c>
      <c r="J8278" t="str">
        <f t="shared" si="648"/>
        <v>Fri</v>
      </c>
      <c r="K8278">
        <f t="shared" si="649"/>
        <v>3</v>
      </c>
      <c r="L8278" t="str">
        <f t="shared" si="650"/>
        <v>Mar</v>
      </c>
      <c r="M8278">
        <v>17</v>
      </c>
      <c r="N8278">
        <f t="shared" si="651"/>
        <v>3</v>
      </c>
      <c r="O8278" s="5">
        <f t="shared" si="652"/>
        <v>37.450000000000003</v>
      </c>
    </row>
    <row r="8279" spans="1:15" x14ac:dyDescent="0.25">
      <c r="A8279">
        <v>8375</v>
      </c>
      <c r="B8279">
        <v>3669</v>
      </c>
      <c r="C8279">
        <f>IF(COUNTIF($B$2:B8279,B8279)=1,1,0)</f>
        <v>0</v>
      </c>
      <c r="D8279" s="1">
        <v>44988</v>
      </c>
      <c r="E8279" s="2">
        <v>0.72196759259259258</v>
      </c>
      <c r="F8279">
        <v>115</v>
      </c>
      <c r="G8279" t="str">
        <f>IFERROR(INDEX(menu_items!$B:$B,MATCH(F8279,menu_items!$A:$A,0)),"Unknown value")</f>
        <v>Chicken Tacos</v>
      </c>
      <c r="H8279" t="str">
        <f>IFERROR(INDEX(menu_items!$C:$C,MATCH(F8279,menu_items!$A:$A,0)),"Unknown value")</f>
        <v>Mexican</v>
      </c>
      <c r="I8279" s="5">
        <f>IFERROR(INDEX(menu_items!$D:$D,MATCH(F8279,menu_items!$A:$A,0)),0)</f>
        <v>11.95</v>
      </c>
      <c r="J8279" t="str">
        <f t="shared" si="648"/>
        <v>Fri</v>
      </c>
      <c r="K8279">
        <f t="shared" si="649"/>
        <v>3</v>
      </c>
      <c r="L8279" t="str">
        <f t="shared" si="650"/>
        <v>Mar</v>
      </c>
      <c r="M8279">
        <v>17</v>
      </c>
      <c r="N8279">
        <f t="shared" si="651"/>
        <v>3</v>
      </c>
      <c r="O8279" s="5">
        <f t="shared" si="652"/>
        <v>37.450000000000003</v>
      </c>
    </row>
    <row r="8280" spans="1:15" x14ac:dyDescent="0.25">
      <c r="A8280">
        <v>8376</v>
      </c>
      <c r="B8280">
        <v>3669</v>
      </c>
      <c r="C8280">
        <f>IF(COUNTIF($B$2:B8280,B8280)=1,1,0)</f>
        <v>0</v>
      </c>
      <c r="D8280" s="1">
        <v>44988</v>
      </c>
      <c r="E8280" s="2">
        <v>0.72196759259259258</v>
      </c>
      <c r="F8280">
        <v>123</v>
      </c>
      <c r="G8280" t="str">
        <f>IFERROR(INDEX(menu_items!$B:$B,MATCH(F8280,menu_items!$A:$A,0)),"Unknown value")</f>
        <v>Chips &amp; Guacamole</v>
      </c>
      <c r="H8280" t="str">
        <f>IFERROR(INDEX(menu_items!$C:$C,MATCH(F8280,menu_items!$A:$A,0)),"Unknown value")</f>
        <v>Mexican</v>
      </c>
      <c r="I8280" s="5">
        <f>IFERROR(INDEX(menu_items!$D:$D,MATCH(F8280,menu_items!$A:$A,0)),0)</f>
        <v>9</v>
      </c>
      <c r="J8280" t="str">
        <f t="shared" si="648"/>
        <v>Fri</v>
      </c>
      <c r="K8280">
        <f t="shared" si="649"/>
        <v>3</v>
      </c>
      <c r="L8280" t="str">
        <f t="shared" si="650"/>
        <v>Mar</v>
      </c>
      <c r="M8280">
        <v>17</v>
      </c>
      <c r="N8280">
        <f t="shared" si="651"/>
        <v>3</v>
      </c>
      <c r="O8280" s="5">
        <f t="shared" si="652"/>
        <v>37.450000000000003</v>
      </c>
    </row>
    <row r="8281" spans="1:15" x14ac:dyDescent="0.25">
      <c r="A8281">
        <v>8377</v>
      </c>
      <c r="B8281">
        <v>3670</v>
      </c>
      <c r="C8281">
        <f>IF(COUNTIF($B$2:B8281,B8281)=1,1,0)</f>
        <v>1</v>
      </c>
      <c r="D8281" s="1">
        <v>44988</v>
      </c>
      <c r="E8281" s="2">
        <v>0.72714120370370372</v>
      </c>
      <c r="F8281">
        <v>108</v>
      </c>
      <c r="G8281" t="str">
        <f>IFERROR(INDEX(menu_items!$B:$B,MATCH(F8281,menu_items!$A:$A,0)),"Unknown value")</f>
        <v>Tofu Pad Thai</v>
      </c>
      <c r="H8281" t="str">
        <f>IFERROR(INDEX(menu_items!$C:$C,MATCH(F8281,menu_items!$A:$A,0)),"Unknown value")</f>
        <v>Asian</v>
      </c>
      <c r="I8281" s="5">
        <f>IFERROR(INDEX(menu_items!$D:$D,MATCH(F8281,menu_items!$A:$A,0)),0)</f>
        <v>14.5</v>
      </c>
      <c r="J8281" t="str">
        <f t="shared" si="648"/>
        <v>Fri</v>
      </c>
      <c r="K8281">
        <f t="shared" si="649"/>
        <v>3</v>
      </c>
      <c r="L8281" t="str">
        <f t="shared" si="650"/>
        <v>Mar</v>
      </c>
      <c r="M8281">
        <v>17</v>
      </c>
      <c r="N8281">
        <f t="shared" si="651"/>
        <v>2</v>
      </c>
      <c r="O8281" s="5">
        <f t="shared" si="652"/>
        <v>31.45</v>
      </c>
    </row>
    <row r="8282" spans="1:15" x14ac:dyDescent="0.25">
      <c r="A8282">
        <v>8378</v>
      </c>
      <c r="B8282">
        <v>3670</v>
      </c>
      <c r="C8282">
        <f>IF(COUNTIF($B$2:B8282,B8282)=1,1,0)</f>
        <v>0</v>
      </c>
      <c r="D8282" s="1">
        <v>44988</v>
      </c>
      <c r="E8282" s="2">
        <v>0.72714120370370372</v>
      </c>
      <c r="F8282">
        <v>132</v>
      </c>
      <c r="G8282" t="str">
        <f>IFERROR(INDEX(menu_items!$B:$B,MATCH(F8282,menu_items!$A:$A,0)),"Unknown value")</f>
        <v>Eggplant Parmesan</v>
      </c>
      <c r="H8282" t="str">
        <f>IFERROR(INDEX(menu_items!$C:$C,MATCH(F8282,menu_items!$A:$A,0)),"Unknown value")</f>
        <v>Italian</v>
      </c>
      <c r="I8282" s="5">
        <f>IFERROR(INDEX(menu_items!$D:$D,MATCH(F8282,menu_items!$A:$A,0)),0)</f>
        <v>16.95</v>
      </c>
      <c r="J8282" t="str">
        <f t="shared" si="648"/>
        <v>Fri</v>
      </c>
      <c r="K8282">
        <f t="shared" si="649"/>
        <v>3</v>
      </c>
      <c r="L8282" t="str">
        <f t="shared" si="650"/>
        <v>Mar</v>
      </c>
      <c r="M8282">
        <v>17</v>
      </c>
      <c r="N8282">
        <f t="shared" si="651"/>
        <v>2</v>
      </c>
      <c r="O8282" s="5">
        <f t="shared" si="652"/>
        <v>31.45</v>
      </c>
    </row>
    <row r="8283" spans="1:15" x14ac:dyDescent="0.25">
      <c r="A8283">
        <v>8379</v>
      </c>
      <c r="B8283">
        <v>3671</v>
      </c>
      <c r="C8283">
        <f>IF(COUNTIF($B$2:B8283,B8283)=1,1,0)</f>
        <v>1</v>
      </c>
      <c r="D8283" s="1">
        <v>44988</v>
      </c>
      <c r="E8283" s="2">
        <v>0.72739583333333335</v>
      </c>
      <c r="F8283">
        <v>108</v>
      </c>
      <c r="G8283" t="str">
        <f>IFERROR(INDEX(menu_items!$B:$B,MATCH(F8283,menu_items!$A:$A,0)),"Unknown value")</f>
        <v>Tofu Pad Thai</v>
      </c>
      <c r="H8283" t="str">
        <f>IFERROR(INDEX(menu_items!$C:$C,MATCH(F8283,menu_items!$A:$A,0)),"Unknown value")</f>
        <v>Asian</v>
      </c>
      <c r="I8283" s="5">
        <f>IFERROR(INDEX(menu_items!$D:$D,MATCH(F8283,menu_items!$A:$A,0)),0)</f>
        <v>14.5</v>
      </c>
      <c r="J8283" t="str">
        <f t="shared" si="648"/>
        <v>Fri</v>
      </c>
      <c r="K8283">
        <f t="shared" si="649"/>
        <v>3</v>
      </c>
      <c r="L8283" t="str">
        <f t="shared" si="650"/>
        <v>Mar</v>
      </c>
      <c r="M8283">
        <v>17</v>
      </c>
      <c r="N8283">
        <f t="shared" si="651"/>
        <v>3</v>
      </c>
      <c r="O8283" s="5">
        <f t="shared" si="652"/>
        <v>35.450000000000003</v>
      </c>
    </row>
    <row r="8284" spans="1:15" x14ac:dyDescent="0.25">
      <c r="A8284">
        <v>8380</v>
      </c>
      <c r="B8284">
        <v>3671</v>
      </c>
      <c r="C8284">
        <f>IF(COUNTIF($B$2:B8284,B8284)=1,1,0)</f>
        <v>0</v>
      </c>
      <c r="D8284" s="1">
        <v>44988</v>
      </c>
      <c r="E8284" s="2">
        <v>0.72739583333333335</v>
      </c>
      <c r="F8284">
        <v>119</v>
      </c>
      <c r="G8284" t="str">
        <f>IFERROR(INDEX(menu_items!$B:$B,MATCH(F8284,menu_items!$A:$A,0)),"Unknown value")</f>
        <v>Chicken Torta</v>
      </c>
      <c r="H8284" t="str">
        <f>IFERROR(INDEX(menu_items!$C:$C,MATCH(F8284,menu_items!$A:$A,0)),"Unknown value")</f>
        <v>Mexican</v>
      </c>
      <c r="I8284" s="5">
        <f>IFERROR(INDEX(menu_items!$D:$D,MATCH(F8284,menu_items!$A:$A,0)),0)</f>
        <v>11.95</v>
      </c>
      <c r="J8284" t="str">
        <f t="shared" si="648"/>
        <v>Fri</v>
      </c>
      <c r="K8284">
        <f t="shared" si="649"/>
        <v>3</v>
      </c>
      <c r="L8284" t="str">
        <f t="shared" si="650"/>
        <v>Mar</v>
      </c>
      <c r="M8284">
        <v>17</v>
      </c>
      <c r="N8284">
        <f t="shared" si="651"/>
        <v>3</v>
      </c>
      <c r="O8284" s="5">
        <f t="shared" si="652"/>
        <v>35.450000000000003</v>
      </c>
    </row>
    <row r="8285" spans="1:15" x14ac:dyDescent="0.25">
      <c r="A8285">
        <v>8381</v>
      </c>
      <c r="B8285">
        <v>3671</v>
      </c>
      <c r="C8285">
        <f>IF(COUNTIF($B$2:B8285,B8285)=1,1,0)</f>
        <v>0</v>
      </c>
      <c r="D8285" s="1">
        <v>44988</v>
      </c>
      <c r="E8285" s="2">
        <v>0.72739583333333335</v>
      </c>
      <c r="F8285">
        <v>114</v>
      </c>
      <c r="G8285" t="str">
        <f>IFERROR(INDEX(menu_items!$B:$B,MATCH(F8285,menu_items!$A:$A,0)),"Unknown value")</f>
        <v>Potstickers</v>
      </c>
      <c r="H8285" t="str">
        <f>IFERROR(INDEX(menu_items!$C:$C,MATCH(F8285,menu_items!$A:$A,0)),"Unknown value")</f>
        <v>Asian</v>
      </c>
      <c r="I8285" s="5">
        <f>IFERROR(INDEX(menu_items!$D:$D,MATCH(F8285,menu_items!$A:$A,0)),0)</f>
        <v>9</v>
      </c>
      <c r="J8285" t="str">
        <f t="shared" si="648"/>
        <v>Fri</v>
      </c>
      <c r="K8285">
        <f t="shared" si="649"/>
        <v>3</v>
      </c>
      <c r="L8285" t="str">
        <f t="shared" si="650"/>
        <v>Mar</v>
      </c>
      <c r="M8285">
        <v>17</v>
      </c>
      <c r="N8285">
        <f t="shared" si="651"/>
        <v>3</v>
      </c>
      <c r="O8285" s="5">
        <f t="shared" si="652"/>
        <v>35.450000000000003</v>
      </c>
    </row>
    <row r="8286" spans="1:15" x14ac:dyDescent="0.25">
      <c r="A8286">
        <v>8382</v>
      </c>
      <c r="B8286">
        <v>3672</v>
      </c>
      <c r="C8286">
        <f>IF(COUNTIF($B$2:B8286,B8286)=1,1,0)</f>
        <v>1</v>
      </c>
      <c r="D8286" s="1">
        <v>44988</v>
      </c>
      <c r="E8286" s="2">
        <v>0.72903935185185187</v>
      </c>
      <c r="F8286">
        <v>106</v>
      </c>
      <c r="G8286" t="str">
        <f>IFERROR(INDEX(menu_items!$B:$B,MATCH(F8286,menu_items!$A:$A,0)),"Unknown value")</f>
        <v>French Fries</v>
      </c>
      <c r="H8286" t="str">
        <f>IFERROR(INDEX(menu_items!$C:$C,MATCH(F8286,menu_items!$A:$A,0)),"Unknown value")</f>
        <v>American</v>
      </c>
      <c r="I8286" s="5">
        <f>IFERROR(INDEX(menu_items!$D:$D,MATCH(F8286,menu_items!$A:$A,0)),0)</f>
        <v>7</v>
      </c>
      <c r="J8286" t="str">
        <f t="shared" si="648"/>
        <v>Fri</v>
      </c>
      <c r="K8286">
        <f t="shared" si="649"/>
        <v>3</v>
      </c>
      <c r="L8286" t="str">
        <f t="shared" si="650"/>
        <v>Mar</v>
      </c>
      <c r="M8286">
        <v>17</v>
      </c>
      <c r="N8286">
        <f t="shared" si="651"/>
        <v>1</v>
      </c>
      <c r="O8286" s="5">
        <f t="shared" si="652"/>
        <v>7</v>
      </c>
    </row>
    <row r="8287" spans="1:15" x14ac:dyDescent="0.25">
      <c r="A8287">
        <v>8383</v>
      </c>
      <c r="B8287">
        <v>3673</v>
      </c>
      <c r="C8287">
        <f>IF(COUNTIF($B$2:B8287,B8287)=1,1,0)</f>
        <v>1</v>
      </c>
      <c r="D8287" s="1">
        <v>44988</v>
      </c>
      <c r="E8287" s="2">
        <v>0.7421875</v>
      </c>
      <c r="F8287">
        <v>115</v>
      </c>
      <c r="G8287" t="str">
        <f>IFERROR(INDEX(menu_items!$B:$B,MATCH(F8287,menu_items!$A:$A,0)),"Unknown value")</f>
        <v>Chicken Tacos</v>
      </c>
      <c r="H8287" t="str">
        <f>IFERROR(INDEX(menu_items!$C:$C,MATCH(F8287,menu_items!$A:$A,0)),"Unknown value")</f>
        <v>Mexican</v>
      </c>
      <c r="I8287" s="5">
        <f>IFERROR(INDEX(menu_items!$D:$D,MATCH(F8287,menu_items!$A:$A,0)),0)</f>
        <v>11.95</v>
      </c>
      <c r="J8287" t="str">
        <f t="shared" si="648"/>
        <v>Fri</v>
      </c>
      <c r="K8287">
        <f t="shared" si="649"/>
        <v>3</v>
      </c>
      <c r="L8287" t="str">
        <f t="shared" si="650"/>
        <v>Mar</v>
      </c>
      <c r="M8287">
        <v>17</v>
      </c>
      <c r="N8287">
        <f t="shared" si="651"/>
        <v>2</v>
      </c>
      <c r="O8287" s="5">
        <f t="shared" si="652"/>
        <v>29.9</v>
      </c>
    </row>
    <row r="8288" spans="1:15" x14ac:dyDescent="0.25">
      <c r="A8288">
        <v>8384</v>
      </c>
      <c r="B8288">
        <v>3673</v>
      </c>
      <c r="C8288">
        <f>IF(COUNTIF($B$2:B8288,B8288)=1,1,0)</f>
        <v>0</v>
      </c>
      <c r="D8288" s="1">
        <v>44988</v>
      </c>
      <c r="E8288" s="2">
        <v>0.7421875</v>
      </c>
      <c r="F8288">
        <v>131</v>
      </c>
      <c r="G8288" t="str">
        <f>IFERROR(INDEX(menu_items!$B:$B,MATCH(F8288,menu_items!$A:$A,0)),"Unknown value")</f>
        <v>Chicken Parmesan</v>
      </c>
      <c r="H8288" t="str">
        <f>IFERROR(INDEX(menu_items!$C:$C,MATCH(F8288,menu_items!$A:$A,0)),"Unknown value")</f>
        <v>Italian</v>
      </c>
      <c r="I8288" s="5">
        <f>IFERROR(INDEX(menu_items!$D:$D,MATCH(F8288,menu_items!$A:$A,0)),0)</f>
        <v>17.95</v>
      </c>
      <c r="J8288" t="str">
        <f t="shared" si="648"/>
        <v>Fri</v>
      </c>
      <c r="K8288">
        <f t="shared" si="649"/>
        <v>3</v>
      </c>
      <c r="L8288" t="str">
        <f t="shared" si="650"/>
        <v>Mar</v>
      </c>
      <c r="M8288">
        <v>17</v>
      </c>
      <c r="N8288">
        <f t="shared" si="651"/>
        <v>2</v>
      </c>
      <c r="O8288" s="5">
        <f t="shared" si="652"/>
        <v>29.9</v>
      </c>
    </row>
    <row r="8289" spans="1:15" x14ac:dyDescent="0.25">
      <c r="A8289">
        <v>8385</v>
      </c>
      <c r="B8289">
        <v>3674</v>
      </c>
      <c r="C8289">
        <f>IF(COUNTIF($B$2:B8289,B8289)=1,1,0)</f>
        <v>1</v>
      </c>
      <c r="D8289" s="1">
        <v>44988</v>
      </c>
      <c r="E8289" s="2">
        <v>0.74896990740740743</v>
      </c>
      <c r="F8289">
        <v>130</v>
      </c>
      <c r="G8289" t="str">
        <f>IFERROR(INDEX(menu_items!$B:$B,MATCH(F8289,menu_items!$A:$A,0)),"Unknown value")</f>
        <v>Shrimp Scampi</v>
      </c>
      <c r="H8289" t="str">
        <f>IFERROR(INDEX(menu_items!$C:$C,MATCH(F8289,menu_items!$A:$A,0)),"Unknown value")</f>
        <v>Italian</v>
      </c>
      <c r="I8289" s="5">
        <f>IFERROR(INDEX(menu_items!$D:$D,MATCH(F8289,menu_items!$A:$A,0)),0)</f>
        <v>19.95</v>
      </c>
      <c r="J8289" t="str">
        <f t="shared" ref="J8289:J8352" si="653">TEXT(D8289,"ddd")</f>
        <v>Fri</v>
      </c>
      <c r="K8289">
        <f t="shared" ref="K8289:K8352" si="654">DAY(D8289)</f>
        <v>3</v>
      </c>
      <c r="L8289" t="str">
        <f t="shared" ref="L8289:L8352" si="655">TEXT(D8289,"mmm")</f>
        <v>Mar</v>
      </c>
      <c r="M8289">
        <v>17</v>
      </c>
      <c r="N8289">
        <f t="shared" si="651"/>
        <v>1</v>
      </c>
      <c r="O8289" s="5">
        <f t="shared" si="652"/>
        <v>19.95</v>
      </c>
    </row>
    <row r="8290" spans="1:15" x14ac:dyDescent="0.25">
      <c r="A8290">
        <v>8386</v>
      </c>
      <c r="B8290">
        <v>3675</v>
      </c>
      <c r="C8290">
        <f>IF(COUNTIF($B$2:B8290,B8290)=1,1,0)</f>
        <v>1</v>
      </c>
      <c r="D8290" s="1">
        <v>44988</v>
      </c>
      <c r="E8290" s="2">
        <v>0.7628125</v>
      </c>
      <c r="F8290">
        <v>103</v>
      </c>
      <c r="G8290" t="str">
        <f>IFERROR(INDEX(menu_items!$B:$B,MATCH(F8290,menu_items!$A:$A,0)),"Unknown value")</f>
        <v>Hot Dog</v>
      </c>
      <c r="H8290" t="str">
        <f>IFERROR(INDEX(menu_items!$C:$C,MATCH(F8290,menu_items!$A:$A,0)),"Unknown value")</f>
        <v>American</v>
      </c>
      <c r="I8290" s="5">
        <f>IFERROR(INDEX(menu_items!$D:$D,MATCH(F8290,menu_items!$A:$A,0)),0)</f>
        <v>9</v>
      </c>
      <c r="J8290" t="str">
        <f t="shared" si="653"/>
        <v>Fri</v>
      </c>
      <c r="K8290">
        <f t="shared" si="654"/>
        <v>3</v>
      </c>
      <c r="L8290" t="str">
        <f t="shared" si="655"/>
        <v>Mar</v>
      </c>
      <c r="M8290">
        <v>18</v>
      </c>
      <c r="N8290">
        <f t="shared" si="651"/>
        <v>4</v>
      </c>
      <c r="O8290" s="5">
        <f t="shared" si="652"/>
        <v>60.400000000000006</v>
      </c>
    </row>
    <row r="8291" spans="1:15" x14ac:dyDescent="0.25">
      <c r="A8291">
        <v>8387</v>
      </c>
      <c r="B8291">
        <v>3675</v>
      </c>
      <c r="C8291">
        <f>IF(COUNTIF($B$2:B8291,B8291)=1,1,0)</f>
        <v>0</v>
      </c>
      <c r="D8291" s="1">
        <v>44988</v>
      </c>
      <c r="E8291" s="2">
        <v>0.7628125</v>
      </c>
      <c r="F8291">
        <v>109</v>
      </c>
      <c r="G8291" t="str">
        <f>IFERROR(INDEX(menu_items!$B:$B,MATCH(F8291,menu_items!$A:$A,0)),"Unknown value")</f>
        <v>Korean Beef Bowl</v>
      </c>
      <c r="H8291" t="str">
        <f>IFERROR(INDEX(menu_items!$C:$C,MATCH(F8291,menu_items!$A:$A,0)),"Unknown value")</f>
        <v>Asian</v>
      </c>
      <c r="I8291" s="5">
        <f>IFERROR(INDEX(menu_items!$D:$D,MATCH(F8291,menu_items!$A:$A,0)),0)</f>
        <v>17.95</v>
      </c>
      <c r="J8291" t="str">
        <f t="shared" si="653"/>
        <v>Fri</v>
      </c>
      <c r="K8291">
        <f t="shared" si="654"/>
        <v>3</v>
      </c>
      <c r="L8291" t="str">
        <f t="shared" si="655"/>
        <v>Mar</v>
      </c>
      <c r="M8291">
        <v>18</v>
      </c>
      <c r="N8291">
        <f t="shared" si="651"/>
        <v>4</v>
      </c>
      <c r="O8291" s="5">
        <f t="shared" si="652"/>
        <v>60.400000000000006</v>
      </c>
    </row>
    <row r="8292" spans="1:15" x14ac:dyDescent="0.25">
      <c r="A8292">
        <v>8388</v>
      </c>
      <c r="B8292">
        <v>3675</v>
      </c>
      <c r="C8292">
        <f>IF(COUNTIF($B$2:B8292,B8292)=1,1,0)</f>
        <v>0</v>
      </c>
      <c r="D8292" s="1">
        <v>44988</v>
      </c>
      <c r="E8292" s="2">
        <v>0.7628125</v>
      </c>
      <c r="F8292">
        <v>129</v>
      </c>
      <c r="G8292" t="str">
        <f>IFERROR(INDEX(menu_items!$B:$B,MATCH(F8292,menu_items!$A:$A,0)),"Unknown value")</f>
        <v>Mushroom Ravioli</v>
      </c>
      <c r="H8292" t="str">
        <f>IFERROR(INDEX(menu_items!$C:$C,MATCH(F8292,menu_items!$A:$A,0)),"Unknown value")</f>
        <v>Italian</v>
      </c>
      <c r="I8292" s="5">
        <f>IFERROR(INDEX(menu_items!$D:$D,MATCH(F8292,menu_items!$A:$A,0)),0)</f>
        <v>15.5</v>
      </c>
      <c r="J8292" t="str">
        <f t="shared" si="653"/>
        <v>Fri</v>
      </c>
      <c r="K8292">
        <f t="shared" si="654"/>
        <v>3</v>
      </c>
      <c r="L8292" t="str">
        <f t="shared" si="655"/>
        <v>Mar</v>
      </c>
      <c r="M8292">
        <v>18</v>
      </c>
      <c r="N8292">
        <f t="shared" si="651"/>
        <v>4</v>
      </c>
      <c r="O8292" s="5">
        <f t="shared" si="652"/>
        <v>60.400000000000006</v>
      </c>
    </row>
    <row r="8293" spans="1:15" x14ac:dyDescent="0.25">
      <c r="A8293">
        <v>8389</v>
      </c>
      <c r="B8293">
        <v>3675</v>
      </c>
      <c r="C8293">
        <f>IF(COUNTIF($B$2:B8293,B8293)=1,1,0)</f>
        <v>0</v>
      </c>
      <c r="D8293" s="1">
        <v>44988</v>
      </c>
      <c r="E8293" s="2">
        <v>0.7628125</v>
      </c>
      <c r="F8293">
        <v>131</v>
      </c>
      <c r="G8293" t="str">
        <f>IFERROR(INDEX(menu_items!$B:$B,MATCH(F8293,menu_items!$A:$A,0)),"Unknown value")</f>
        <v>Chicken Parmesan</v>
      </c>
      <c r="H8293" t="str">
        <f>IFERROR(INDEX(menu_items!$C:$C,MATCH(F8293,menu_items!$A:$A,0)),"Unknown value")</f>
        <v>Italian</v>
      </c>
      <c r="I8293" s="5">
        <f>IFERROR(INDEX(menu_items!$D:$D,MATCH(F8293,menu_items!$A:$A,0)),0)</f>
        <v>17.95</v>
      </c>
      <c r="J8293" t="str">
        <f t="shared" si="653"/>
        <v>Fri</v>
      </c>
      <c r="K8293">
        <f t="shared" si="654"/>
        <v>3</v>
      </c>
      <c r="L8293" t="str">
        <f t="shared" si="655"/>
        <v>Mar</v>
      </c>
      <c r="M8293">
        <v>18</v>
      </c>
      <c r="N8293">
        <f t="shared" si="651"/>
        <v>4</v>
      </c>
      <c r="O8293" s="5">
        <f t="shared" si="652"/>
        <v>60.400000000000006</v>
      </c>
    </row>
    <row r="8294" spans="1:15" x14ac:dyDescent="0.25">
      <c r="A8294">
        <v>8390</v>
      </c>
      <c r="B8294">
        <v>3676</v>
      </c>
      <c r="C8294">
        <f>IF(COUNTIF($B$2:B8294,B8294)=1,1,0)</f>
        <v>1</v>
      </c>
      <c r="D8294" s="1">
        <v>44988</v>
      </c>
      <c r="E8294" s="2">
        <v>0.77015046296296297</v>
      </c>
      <c r="F8294">
        <v>120</v>
      </c>
      <c r="G8294" t="str">
        <f>IFERROR(INDEX(menu_items!$B:$B,MATCH(F8294,menu_items!$A:$A,0)),"Unknown value")</f>
        <v>Steak Torta</v>
      </c>
      <c r="H8294" t="str">
        <f>IFERROR(INDEX(menu_items!$C:$C,MATCH(F8294,menu_items!$A:$A,0)),"Unknown value")</f>
        <v>Mexican</v>
      </c>
      <c r="I8294" s="5">
        <f>IFERROR(INDEX(menu_items!$D:$D,MATCH(F8294,menu_items!$A:$A,0)),0)</f>
        <v>13.95</v>
      </c>
      <c r="J8294" t="str">
        <f t="shared" si="653"/>
        <v>Fri</v>
      </c>
      <c r="K8294">
        <f t="shared" si="654"/>
        <v>3</v>
      </c>
      <c r="L8294" t="str">
        <f t="shared" si="655"/>
        <v>Mar</v>
      </c>
      <c r="M8294">
        <v>18</v>
      </c>
      <c r="N8294">
        <f t="shared" si="651"/>
        <v>1</v>
      </c>
      <c r="O8294" s="5">
        <f t="shared" si="652"/>
        <v>13.95</v>
      </c>
    </row>
    <row r="8295" spans="1:15" x14ac:dyDescent="0.25">
      <c r="A8295">
        <v>8391</v>
      </c>
      <c r="B8295">
        <v>3677</v>
      </c>
      <c r="C8295">
        <f>IF(COUNTIF($B$2:B8295,B8295)=1,1,0)</f>
        <v>1</v>
      </c>
      <c r="D8295" s="1">
        <v>44988</v>
      </c>
      <c r="E8295" s="2">
        <v>0.77537037037037038</v>
      </c>
      <c r="F8295">
        <v>107</v>
      </c>
      <c r="G8295" t="str">
        <f>IFERROR(INDEX(menu_items!$B:$B,MATCH(F8295,menu_items!$A:$A,0)),"Unknown value")</f>
        <v>Orange Chicken</v>
      </c>
      <c r="H8295" t="str">
        <f>IFERROR(INDEX(menu_items!$C:$C,MATCH(F8295,menu_items!$A:$A,0)),"Unknown value")</f>
        <v>Asian</v>
      </c>
      <c r="I8295" s="5">
        <f>IFERROR(INDEX(menu_items!$D:$D,MATCH(F8295,menu_items!$A:$A,0)),0)</f>
        <v>16.5</v>
      </c>
      <c r="J8295" t="str">
        <f t="shared" si="653"/>
        <v>Fri</v>
      </c>
      <c r="K8295">
        <f t="shared" si="654"/>
        <v>3</v>
      </c>
      <c r="L8295" t="str">
        <f t="shared" si="655"/>
        <v>Mar</v>
      </c>
      <c r="M8295">
        <v>18</v>
      </c>
      <c r="N8295">
        <f t="shared" si="651"/>
        <v>4</v>
      </c>
      <c r="O8295" s="5">
        <f t="shared" si="652"/>
        <v>54.400000000000006</v>
      </c>
    </row>
    <row r="8296" spans="1:15" x14ac:dyDescent="0.25">
      <c r="A8296">
        <v>8392</v>
      </c>
      <c r="B8296">
        <v>3677</v>
      </c>
      <c r="C8296">
        <f>IF(COUNTIF($B$2:B8296,B8296)=1,1,0)</f>
        <v>0</v>
      </c>
      <c r="D8296" s="1">
        <v>44988</v>
      </c>
      <c r="E8296" s="2">
        <v>0.77537037037037038</v>
      </c>
      <c r="F8296">
        <v>127</v>
      </c>
      <c r="G8296" t="str">
        <f>IFERROR(INDEX(menu_items!$B:$B,MATCH(F8296,menu_items!$A:$A,0)),"Unknown value")</f>
        <v>Meat Lasagna</v>
      </c>
      <c r="H8296" t="str">
        <f>IFERROR(INDEX(menu_items!$C:$C,MATCH(F8296,menu_items!$A:$A,0)),"Unknown value")</f>
        <v>Italian</v>
      </c>
      <c r="I8296" s="5">
        <f>IFERROR(INDEX(menu_items!$D:$D,MATCH(F8296,menu_items!$A:$A,0)),0)</f>
        <v>17.95</v>
      </c>
      <c r="J8296" t="str">
        <f t="shared" si="653"/>
        <v>Fri</v>
      </c>
      <c r="K8296">
        <f t="shared" si="654"/>
        <v>3</v>
      </c>
      <c r="L8296" t="str">
        <f t="shared" si="655"/>
        <v>Mar</v>
      </c>
      <c r="M8296">
        <v>18</v>
      </c>
      <c r="N8296">
        <f t="shared" si="651"/>
        <v>4</v>
      </c>
      <c r="O8296" s="5">
        <f t="shared" si="652"/>
        <v>54.400000000000006</v>
      </c>
    </row>
    <row r="8297" spans="1:15" x14ac:dyDescent="0.25">
      <c r="A8297">
        <v>8393</v>
      </c>
      <c r="B8297">
        <v>3677</v>
      </c>
      <c r="C8297">
        <f>IF(COUNTIF($B$2:B8297,B8297)=1,1,0)</f>
        <v>0</v>
      </c>
      <c r="D8297" s="1">
        <v>44988</v>
      </c>
      <c r="E8297" s="2">
        <v>0.77537037037037038</v>
      </c>
      <c r="F8297">
        <v>113</v>
      </c>
      <c r="G8297" t="str">
        <f>IFERROR(INDEX(menu_items!$B:$B,MATCH(F8297,menu_items!$A:$A,0)),"Unknown value")</f>
        <v>Edamame</v>
      </c>
      <c r="H8297" t="str">
        <f>IFERROR(INDEX(menu_items!$C:$C,MATCH(F8297,menu_items!$A:$A,0)),"Unknown value")</f>
        <v>Asian</v>
      </c>
      <c r="I8297" s="5">
        <f>IFERROR(INDEX(menu_items!$D:$D,MATCH(F8297,menu_items!$A:$A,0)),0)</f>
        <v>5</v>
      </c>
      <c r="J8297" t="str">
        <f t="shared" si="653"/>
        <v>Fri</v>
      </c>
      <c r="K8297">
        <f t="shared" si="654"/>
        <v>3</v>
      </c>
      <c r="L8297" t="str">
        <f t="shared" si="655"/>
        <v>Mar</v>
      </c>
      <c r="M8297">
        <v>18</v>
      </c>
      <c r="N8297">
        <f t="shared" si="651"/>
        <v>4</v>
      </c>
      <c r="O8297" s="5">
        <f t="shared" si="652"/>
        <v>54.400000000000006</v>
      </c>
    </row>
    <row r="8298" spans="1:15" x14ac:dyDescent="0.25">
      <c r="A8298">
        <v>8394</v>
      </c>
      <c r="B8298">
        <v>3677</v>
      </c>
      <c r="C8298">
        <f>IF(COUNTIF($B$2:B8298,B8298)=1,1,0)</f>
        <v>0</v>
      </c>
      <c r="D8298" s="1">
        <v>44988</v>
      </c>
      <c r="E8298" s="2">
        <v>0.77537037037037038</v>
      </c>
      <c r="F8298">
        <v>118</v>
      </c>
      <c r="G8298" t="str">
        <f>IFERROR(INDEX(menu_items!$B:$B,MATCH(F8298,menu_items!$A:$A,0)),"Unknown value")</f>
        <v>Steak Burrito</v>
      </c>
      <c r="H8298" t="str">
        <f>IFERROR(INDEX(menu_items!$C:$C,MATCH(F8298,menu_items!$A:$A,0)),"Unknown value")</f>
        <v>Mexican</v>
      </c>
      <c r="I8298" s="5">
        <f>IFERROR(INDEX(menu_items!$D:$D,MATCH(F8298,menu_items!$A:$A,0)),0)</f>
        <v>14.95</v>
      </c>
      <c r="J8298" t="str">
        <f t="shared" si="653"/>
        <v>Fri</v>
      </c>
      <c r="K8298">
        <f t="shared" si="654"/>
        <v>3</v>
      </c>
      <c r="L8298" t="str">
        <f t="shared" si="655"/>
        <v>Mar</v>
      </c>
      <c r="M8298">
        <v>18</v>
      </c>
      <c r="N8298">
        <f t="shared" si="651"/>
        <v>4</v>
      </c>
      <c r="O8298" s="5">
        <f t="shared" si="652"/>
        <v>54.400000000000006</v>
      </c>
    </row>
    <row r="8299" spans="1:15" x14ac:dyDescent="0.25">
      <c r="A8299">
        <v>8395</v>
      </c>
      <c r="B8299">
        <v>3678</v>
      </c>
      <c r="C8299">
        <f>IF(COUNTIF($B$2:B8299,B8299)=1,1,0)</f>
        <v>1</v>
      </c>
      <c r="D8299" s="1">
        <v>44988</v>
      </c>
      <c r="E8299" s="2">
        <v>0.7790393518518518</v>
      </c>
      <c r="F8299">
        <v>113</v>
      </c>
      <c r="G8299" t="str">
        <f>IFERROR(INDEX(menu_items!$B:$B,MATCH(F8299,menu_items!$A:$A,0)),"Unknown value")</f>
        <v>Edamame</v>
      </c>
      <c r="H8299" t="str">
        <f>IFERROR(INDEX(menu_items!$C:$C,MATCH(F8299,menu_items!$A:$A,0)),"Unknown value")</f>
        <v>Asian</v>
      </c>
      <c r="I8299" s="5">
        <f>IFERROR(INDEX(menu_items!$D:$D,MATCH(F8299,menu_items!$A:$A,0)),0)</f>
        <v>5</v>
      </c>
      <c r="J8299" t="str">
        <f t="shared" si="653"/>
        <v>Fri</v>
      </c>
      <c r="K8299">
        <f t="shared" si="654"/>
        <v>3</v>
      </c>
      <c r="L8299" t="str">
        <f t="shared" si="655"/>
        <v>Mar</v>
      </c>
      <c r="M8299">
        <v>18</v>
      </c>
      <c r="N8299">
        <f t="shared" si="651"/>
        <v>2</v>
      </c>
      <c r="O8299" s="5">
        <f t="shared" si="652"/>
        <v>24.95</v>
      </c>
    </row>
    <row r="8300" spans="1:15" x14ac:dyDescent="0.25">
      <c r="A8300">
        <v>8396</v>
      </c>
      <c r="B8300">
        <v>3678</v>
      </c>
      <c r="C8300">
        <f>IF(COUNTIF($B$2:B8300,B8300)=1,1,0)</f>
        <v>0</v>
      </c>
      <c r="D8300" s="1">
        <v>44988</v>
      </c>
      <c r="E8300" s="2">
        <v>0.7790393518518518</v>
      </c>
      <c r="F8300">
        <v>130</v>
      </c>
      <c r="G8300" t="str">
        <f>IFERROR(INDEX(menu_items!$B:$B,MATCH(F8300,menu_items!$A:$A,0)),"Unknown value")</f>
        <v>Shrimp Scampi</v>
      </c>
      <c r="H8300" t="str">
        <f>IFERROR(INDEX(menu_items!$C:$C,MATCH(F8300,menu_items!$A:$A,0)),"Unknown value")</f>
        <v>Italian</v>
      </c>
      <c r="I8300" s="5">
        <f>IFERROR(INDEX(menu_items!$D:$D,MATCH(F8300,menu_items!$A:$A,0)),0)</f>
        <v>19.95</v>
      </c>
      <c r="J8300" t="str">
        <f t="shared" si="653"/>
        <v>Fri</v>
      </c>
      <c r="K8300">
        <f t="shared" si="654"/>
        <v>3</v>
      </c>
      <c r="L8300" t="str">
        <f t="shared" si="655"/>
        <v>Mar</v>
      </c>
      <c r="M8300">
        <v>18</v>
      </c>
      <c r="N8300">
        <f t="shared" si="651"/>
        <v>2</v>
      </c>
      <c r="O8300" s="5">
        <f t="shared" si="652"/>
        <v>24.95</v>
      </c>
    </row>
    <row r="8301" spans="1:15" x14ac:dyDescent="0.25">
      <c r="A8301">
        <v>8397</v>
      </c>
      <c r="B8301">
        <v>3679</v>
      </c>
      <c r="C8301">
        <f>IF(COUNTIF($B$2:B8301,B8301)=1,1,0)</f>
        <v>1</v>
      </c>
      <c r="D8301" s="1">
        <v>44988</v>
      </c>
      <c r="E8301" s="2">
        <v>0.7819328703703704</v>
      </c>
      <c r="F8301">
        <v>132</v>
      </c>
      <c r="G8301" t="str">
        <f>IFERROR(INDEX(menu_items!$B:$B,MATCH(F8301,menu_items!$A:$A,0)),"Unknown value")</f>
        <v>Eggplant Parmesan</v>
      </c>
      <c r="H8301" t="str">
        <f>IFERROR(INDEX(menu_items!$C:$C,MATCH(F8301,menu_items!$A:$A,0)),"Unknown value")</f>
        <v>Italian</v>
      </c>
      <c r="I8301" s="5">
        <f>IFERROR(INDEX(menu_items!$D:$D,MATCH(F8301,menu_items!$A:$A,0)),0)</f>
        <v>16.95</v>
      </c>
      <c r="J8301" t="str">
        <f t="shared" si="653"/>
        <v>Fri</v>
      </c>
      <c r="K8301">
        <f t="shared" si="654"/>
        <v>3</v>
      </c>
      <c r="L8301" t="str">
        <f t="shared" si="655"/>
        <v>Mar</v>
      </c>
      <c r="M8301">
        <v>18</v>
      </c>
      <c r="N8301">
        <f t="shared" si="651"/>
        <v>1</v>
      </c>
      <c r="O8301" s="5">
        <f t="shared" si="652"/>
        <v>16.95</v>
      </c>
    </row>
    <row r="8302" spans="1:15" x14ac:dyDescent="0.25">
      <c r="A8302">
        <v>8398</v>
      </c>
      <c r="B8302">
        <v>3680</v>
      </c>
      <c r="C8302">
        <f>IF(COUNTIF($B$2:B8302,B8302)=1,1,0)</f>
        <v>1</v>
      </c>
      <c r="D8302" s="1">
        <v>44988</v>
      </c>
      <c r="E8302" s="2">
        <v>0.79905092592592597</v>
      </c>
      <c r="F8302">
        <v>101</v>
      </c>
      <c r="G8302" t="str">
        <f>IFERROR(INDEX(menu_items!$B:$B,MATCH(F8302,menu_items!$A:$A,0)),"Unknown value")</f>
        <v>Hamburger</v>
      </c>
      <c r="H8302" t="str">
        <f>IFERROR(INDEX(menu_items!$C:$C,MATCH(F8302,menu_items!$A:$A,0)),"Unknown value")</f>
        <v>American</v>
      </c>
      <c r="I8302" s="5">
        <f>IFERROR(INDEX(menu_items!$D:$D,MATCH(F8302,menu_items!$A:$A,0)),0)</f>
        <v>12.95</v>
      </c>
      <c r="J8302" t="str">
        <f t="shared" si="653"/>
        <v>Fri</v>
      </c>
      <c r="K8302">
        <f t="shared" si="654"/>
        <v>3</v>
      </c>
      <c r="L8302" t="str">
        <f t="shared" si="655"/>
        <v>Mar</v>
      </c>
      <c r="M8302">
        <v>19</v>
      </c>
      <c r="N8302">
        <f t="shared" si="651"/>
        <v>1</v>
      </c>
      <c r="O8302" s="5">
        <f t="shared" si="652"/>
        <v>12.95</v>
      </c>
    </row>
    <row r="8303" spans="1:15" x14ac:dyDescent="0.25">
      <c r="A8303">
        <v>8399</v>
      </c>
      <c r="B8303">
        <v>3681</v>
      </c>
      <c r="C8303">
        <f>IF(COUNTIF($B$2:B8303,B8303)=1,1,0)</f>
        <v>1</v>
      </c>
      <c r="D8303" s="1">
        <v>44988</v>
      </c>
      <c r="E8303" s="2">
        <v>0.79988425925925921</v>
      </c>
      <c r="F8303">
        <v>109</v>
      </c>
      <c r="G8303" t="str">
        <f>IFERROR(INDEX(menu_items!$B:$B,MATCH(F8303,menu_items!$A:$A,0)),"Unknown value")</f>
        <v>Korean Beef Bowl</v>
      </c>
      <c r="H8303" t="str">
        <f>IFERROR(INDEX(menu_items!$C:$C,MATCH(F8303,menu_items!$A:$A,0)),"Unknown value")</f>
        <v>Asian</v>
      </c>
      <c r="I8303" s="5">
        <f>IFERROR(INDEX(menu_items!$D:$D,MATCH(F8303,menu_items!$A:$A,0)),0)</f>
        <v>17.95</v>
      </c>
      <c r="J8303" t="str">
        <f t="shared" si="653"/>
        <v>Fri</v>
      </c>
      <c r="K8303">
        <f t="shared" si="654"/>
        <v>3</v>
      </c>
      <c r="L8303" t="str">
        <f t="shared" si="655"/>
        <v>Mar</v>
      </c>
      <c r="M8303">
        <v>19</v>
      </c>
      <c r="N8303">
        <f t="shared" si="651"/>
        <v>1</v>
      </c>
      <c r="O8303" s="5">
        <f t="shared" si="652"/>
        <v>17.95</v>
      </c>
    </row>
    <row r="8304" spans="1:15" x14ac:dyDescent="0.25">
      <c r="A8304">
        <v>8400</v>
      </c>
      <c r="B8304">
        <v>3682</v>
      </c>
      <c r="C8304">
        <f>IF(COUNTIF($B$2:B8304,B8304)=1,1,0)</f>
        <v>1</v>
      </c>
      <c r="D8304" s="1">
        <v>44988</v>
      </c>
      <c r="E8304" s="2">
        <v>0.8236458333333333</v>
      </c>
      <c r="F8304">
        <v>102</v>
      </c>
      <c r="G8304" t="str">
        <f>IFERROR(INDEX(menu_items!$B:$B,MATCH(F8304,menu_items!$A:$A,0)),"Unknown value")</f>
        <v>Cheeseburger</v>
      </c>
      <c r="H8304" t="str">
        <f>IFERROR(INDEX(menu_items!$C:$C,MATCH(F8304,menu_items!$A:$A,0)),"Unknown value")</f>
        <v>American</v>
      </c>
      <c r="I8304" s="5">
        <f>IFERROR(INDEX(menu_items!$D:$D,MATCH(F8304,menu_items!$A:$A,0)),0)</f>
        <v>13.95</v>
      </c>
      <c r="J8304" t="str">
        <f t="shared" si="653"/>
        <v>Fri</v>
      </c>
      <c r="K8304">
        <f t="shared" si="654"/>
        <v>3</v>
      </c>
      <c r="L8304" t="str">
        <f t="shared" si="655"/>
        <v>Mar</v>
      </c>
      <c r="M8304">
        <v>19</v>
      </c>
      <c r="N8304">
        <f t="shared" si="651"/>
        <v>2</v>
      </c>
      <c r="O8304" s="5">
        <f t="shared" si="652"/>
        <v>29.45</v>
      </c>
    </row>
    <row r="8305" spans="1:15" x14ac:dyDescent="0.25">
      <c r="A8305">
        <v>8401</v>
      </c>
      <c r="B8305">
        <v>3682</v>
      </c>
      <c r="C8305">
        <f>IF(COUNTIF($B$2:B8305,B8305)=1,1,0)</f>
        <v>0</v>
      </c>
      <c r="D8305" s="1">
        <v>44988</v>
      </c>
      <c r="E8305" s="2">
        <v>0.8236458333333333</v>
      </c>
      <c r="F8305">
        <v>129</v>
      </c>
      <c r="G8305" t="str">
        <f>IFERROR(INDEX(menu_items!$B:$B,MATCH(F8305,menu_items!$A:$A,0)),"Unknown value")</f>
        <v>Mushroom Ravioli</v>
      </c>
      <c r="H8305" t="str">
        <f>IFERROR(INDEX(menu_items!$C:$C,MATCH(F8305,menu_items!$A:$A,0)),"Unknown value")</f>
        <v>Italian</v>
      </c>
      <c r="I8305" s="5">
        <f>IFERROR(INDEX(menu_items!$D:$D,MATCH(F8305,menu_items!$A:$A,0)),0)</f>
        <v>15.5</v>
      </c>
      <c r="J8305" t="str">
        <f t="shared" si="653"/>
        <v>Fri</v>
      </c>
      <c r="K8305">
        <f t="shared" si="654"/>
        <v>3</v>
      </c>
      <c r="L8305" t="str">
        <f t="shared" si="655"/>
        <v>Mar</v>
      </c>
      <c r="M8305">
        <v>19</v>
      </c>
      <c r="N8305">
        <f t="shared" si="651"/>
        <v>2</v>
      </c>
      <c r="O8305" s="5">
        <f t="shared" si="652"/>
        <v>29.45</v>
      </c>
    </row>
    <row r="8306" spans="1:15" x14ac:dyDescent="0.25">
      <c r="A8306">
        <v>8402</v>
      </c>
      <c r="B8306">
        <v>3683</v>
      </c>
      <c r="C8306">
        <f>IF(COUNTIF($B$2:B8306,B8306)=1,1,0)</f>
        <v>1</v>
      </c>
      <c r="D8306" s="1">
        <v>44988</v>
      </c>
      <c r="E8306" s="2">
        <v>0.8306944444444444</v>
      </c>
      <c r="F8306">
        <v>108</v>
      </c>
      <c r="G8306" t="str">
        <f>IFERROR(INDEX(menu_items!$B:$B,MATCH(F8306,menu_items!$A:$A,0)),"Unknown value")</f>
        <v>Tofu Pad Thai</v>
      </c>
      <c r="H8306" t="str">
        <f>IFERROR(INDEX(menu_items!$C:$C,MATCH(F8306,menu_items!$A:$A,0)),"Unknown value")</f>
        <v>Asian</v>
      </c>
      <c r="I8306" s="5">
        <f>IFERROR(INDEX(menu_items!$D:$D,MATCH(F8306,menu_items!$A:$A,0)),0)</f>
        <v>14.5</v>
      </c>
      <c r="J8306" t="str">
        <f t="shared" si="653"/>
        <v>Fri</v>
      </c>
      <c r="K8306">
        <f t="shared" si="654"/>
        <v>3</v>
      </c>
      <c r="L8306" t="str">
        <f t="shared" si="655"/>
        <v>Mar</v>
      </c>
      <c r="M8306">
        <v>19</v>
      </c>
      <c r="N8306">
        <f t="shared" si="651"/>
        <v>4</v>
      </c>
      <c r="O8306" s="5">
        <f t="shared" si="652"/>
        <v>50.95</v>
      </c>
    </row>
    <row r="8307" spans="1:15" x14ac:dyDescent="0.25">
      <c r="A8307">
        <v>8403</v>
      </c>
      <c r="B8307">
        <v>3683</v>
      </c>
      <c r="C8307">
        <f>IF(COUNTIF($B$2:B8307,B8307)=1,1,0)</f>
        <v>0</v>
      </c>
      <c r="D8307" s="1">
        <v>44988</v>
      </c>
      <c r="E8307" s="2">
        <v>0.8306944444444444</v>
      </c>
      <c r="F8307">
        <v>124</v>
      </c>
      <c r="G8307" t="str">
        <f>IFERROR(INDEX(menu_items!$B:$B,MATCH(F8307,menu_items!$A:$A,0)),"Unknown value")</f>
        <v>Spaghetti</v>
      </c>
      <c r="H8307" t="str">
        <f>IFERROR(INDEX(menu_items!$C:$C,MATCH(F8307,menu_items!$A:$A,0)),"Unknown value")</f>
        <v>Italian</v>
      </c>
      <c r="I8307" s="5">
        <f>IFERROR(INDEX(menu_items!$D:$D,MATCH(F8307,menu_items!$A:$A,0)),0)</f>
        <v>14.5</v>
      </c>
      <c r="J8307" t="str">
        <f t="shared" si="653"/>
        <v>Fri</v>
      </c>
      <c r="K8307">
        <f t="shared" si="654"/>
        <v>3</v>
      </c>
      <c r="L8307" t="str">
        <f t="shared" si="655"/>
        <v>Mar</v>
      </c>
      <c r="M8307">
        <v>19</v>
      </c>
      <c r="N8307">
        <f t="shared" si="651"/>
        <v>4</v>
      </c>
      <c r="O8307" s="5">
        <f t="shared" si="652"/>
        <v>50.95</v>
      </c>
    </row>
    <row r="8308" spans="1:15" x14ac:dyDescent="0.25">
      <c r="A8308">
        <v>8404</v>
      </c>
      <c r="B8308">
        <v>3683</v>
      </c>
      <c r="C8308">
        <f>IF(COUNTIF($B$2:B8308,B8308)=1,1,0)</f>
        <v>0</v>
      </c>
      <c r="D8308" s="1">
        <v>44988</v>
      </c>
      <c r="E8308" s="2">
        <v>0.8306944444444444</v>
      </c>
      <c r="F8308">
        <v>118</v>
      </c>
      <c r="G8308" t="str">
        <f>IFERROR(INDEX(menu_items!$B:$B,MATCH(F8308,menu_items!$A:$A,0)),"Unknown value")</f>
        <v>Steak Burrito</v>
      </c>
      <c r="H8308" t="str">
        <f>IFERROR(INDEX(menu_items!$C:$C,MATCH(F8308,menu_items!$A:$A,0)),"Unknown value")</f>
        <v>Mexican</v>
      </c>
      <c r="I8308" s="5">
        <f>IFERROR(INDEX(menu_items!$D:$D,MATCH(F8308,menu_items!$A:$A,0)),0)</f>
        <v>14.95</v>
      </c>
      <c r="J8308" t="str">
        <f t="shared" si="653"/>
        <v>Fri</v>
      </c>
      <c r="K8308">
        <f t="shared" si="654"/>
        <v>3</v>
      </c>
      <c r="L8308" t="str">
        <f t="shared" si="655"/>
        <v>Mar</v>
      </c>
      <c r="M8308">
        <v>19</v>
      </c>
      <c r="N8308">
        <f t="shared" si="651"/>
        <v>4</v>
      </c>
      <c r="O8308" s="5">
        <f t="shared" si="652"/>
        <v>50.95</v>
      </c>
    </row>
    <row r="8309" spans="1:15" x14ac:dyDescent="0.25">
      <c r="A8309">
        <v>8405</v>
      </c>
      <c r="B8309">
        <v>3683</v>
      </c>
      <c r="C8309">
        <f>IF(COUNTIF($B$2:B8309,B8309)=1,1,0)</f>
        <v>0</v>
      </c>
      <c r="D8309" s="1">
        <v>44988</v>
      </c>
      <c r="E8309" s="2">
        <v>0.8306944444444444</v>
      </c>
      <c r="F8309">
        <v>105</v>
      </c>
      <c r="G8309" t="str">
        <f>IFERROR(INDEX(menu_items!$B:$B,MATCH(F8309,menu_items!$A:$A,0)),"Unknown value")</f>
        <v>Mac &amp; Cheese</v>
      </c>
      <c r="H8309" t="str">
        <f>IFERROR(INDEX(menu_items!$C:$C,MATCH(F8309,menu_items!$A:$A,0)),"Unknown value")</f>
        <v>American</v>
      </c>
      <c r="I8309" s="5">
        <f>IFERROR(INDEX(menu_items!$D:$D,MATCH(F8309,menu_items!$A:$A,0)),0)</f>
        <v>7</v>
      </c>
      <c r="J8309" t="str">
        <f t="shared" si="653"/>
        <v>Fri</v>
      </c>
      <c r="K8309">
        <f t="shared" si="654"/>
        <v>3</v>
      </c>
      <c r="L8309" t="str">
        <f t="shared" si="655"/>
        <v>Mar</v>
      </c>
      <c r="M8309">
        <v>19</v>
      </c>
      <c r="N8309">
        <f t="shared" si="651"/>
        <v>4</v>
      </c>
      <c r="O8309" s="5">
        <f t="shared" si="652"/>
        <v>50.95</v>
      </c>
    </row>
    <row r="8310" spans="1:15" x14ac:dyDescent="0.25">
      <c r="A8310">
        <v>8406</v>
      </c>
      <c r="B8310">
        <v>3684</v>
      </c>
      <c r="C8310">
        <f>IF(COUNTIF($B$2:B8310,B8310)=1,1,0)</f>
        <v>1</v>
      </c>
      <c r="D8310" s="1">
        <v>44988</v>
      </c>
      <c r="E8310" s="2">
        <v>0.83276620370370369</v>
      </c>
      <c r="F8310">
        <v>115</v>
      </c>
      <c r="G8310" t="str">
        <f>IFERROR(INDEX(menu_items!$B:$B,MATCH(F8310,menu_items!$A:$A,0)),"Unknown value")</f>
        <v>Chicken Tacos</v>
      </c>
      <c r="H8310" t="str">
        <f>IFERROR(INDEX(menu_items!$C:$C,MATCH(F8310,menu_items!$A:$A,0)),"Unknown value")</f>
        <v>Mexican</v>
      </c>
      <c r="I8310" s="5">
        <f>IFERROR(INDEX(menu_items!$D:$D,MATCH(F8310,menu_items!$A:$A,0)),0)</f>
        <v>11.95</v>
      </c>
      <c r="J8310" t="str">
        <f t="shared" si="653"/>
        <v>Fri</v>
      </c>
      <c r="K8310">
        <f t="shared" si="654"/>
        <v>3</v>
      </c>
      <c r="L8310" t="str">
        <f t="shared" si="655"/>
        <v>Mar</v>
      </c>
      <c r="M8310">
        <v>19</v>
      </c>
      <c r="N8310">
        <f t="shared" si="651"/>
        <v>1</v>
      </c>
      <c r="O8310" s="5">
        <f t="shared" si="652"/>
        <v>11.95</v>
      </c>
    </row>
    <row r="8311" spans="1:15" x14ac:dyDescent="0.25">
      <c r="A8311">
        <v>8407</v>
      </c>
      <c r="B8311">
        <v>3685</v>
      </c>
      <c r="C8311">
        <f>IF(COUNTIF($B$2:B8311,B8311)=1,1,0)</f>
        <v>1</v>
      </c>
      <c r="D8311" s="1">
        <v>44988</v>
      </c>
      <c r="E8311" s="2">
        <v>0.83694444444444449</v>
      </c>
      <c r="F8311">
        <v>110</v>
      </c>
      <c r="G8311" t="str">
        <f>IFERROR(INDEX(menu_items!$B:$B,MATCH(F8311,menu_items!$A:$A,0)),"Unknown value")</f>
        <v>Pork Ramen</v>
      </c>
      <c r="H8311" t="str">
        <f>IFERROR(INDEX(menu_items!$C:$C,MATCH(F8311,menu_items!$A:$A,0)),"Unknown value")</f>
        <v>Asian</v>
      </c>
      <c r="I8311" s="5">
        <f>IFERROR(INDEX(menu_items!$D:$D,MATCH(F8311,menu_items!$A:$A,0)),0)</f>
        <v>17.95</v>
      </c>
      <c r="J8311" t="str">
        <f t="shared" si="653"/>
        <v>Fri</v>
      </c>
      <c r="K8311">
        <f t="shared" si="654"/>
        <v>3</v>
      </c>
      <c r="L8311" t="str">
        <f t="shared" si="655"/>
        <v>Mar</v>
      </c>
      <c r="M8311">
        <v>20</v>
      </c>
      <c r="N8311">
        <f t="shared" si="651"/>
        <v>3</v>
      </c>
      <c r="O8311" s="5">
        <f t="shared" si="652"/>
        <v>48.400000000000006</v>
      </c>
    </row>
    <row r="8312" spans="1:15" x14ac:dyDescent="0.25">
      <c r="A8312">
        <v>8408</v>
      </c>
      <c r="B8312">
        <v>3685</v>
      </c>
      <c r="C8312">
        <f>IF(COUNTIF($B$2:B8312,B8312)=1,1,0)</f>
        <v>0</v>
      </c>
      <c r="D8312" s="1">
        <v>44988</v>
      </c>
      <c r="E8312" s="2">
        <v>0.83694444444444449</v>
      </c>
      <c r="F8312">
        <v>128</v>
      </c>
      <c r="G8312" t="str">
        <f>IFERROR(INDEX(menu_items!$B:$B,MATCH(F8312,menu_items!$A:$A,0)),"Unknown value")</f>
        <v>Cheese Lasagna</v>
      </c>
      <c r="H8312" t="str">
        <f>IFERROR(INDEX(menu_items!$C:$C,MATCH(F8312,menu_items!$A:$A,0)),"Unknown value")</f>
        <v>Italian</v>
      </c>
      <c r="I8312" s="5">
        <f>IFERROR(INDEX(menu_items!$D:$D,MATCH(F8312,menu_items!$A:$A,0)),0)</f>
        <v>15.5</v>
      </c>
      <c r="J8312" t="str">
        <f t="shared" si="653"/>
        <v>Fri</v>
      </c>
      <c r="K8312">
        <f t="shared" si="654"/>
        <v>3</v>
      </c>
      <c r="L8312" t="str">
        <f t="shared" si="655"/>
        <v>Mar</v>
      </c>
      <c r="M8312">
        <v>20</v>
      </c>
      <c r="N8312">
        <f t="shared" si="651"/>
        <v>3</v>
      </c>
      <c r="O8312" s="5">
        <f t="shared" si="652"/>
        <v>48.400000000000006</v>
      </c>
    </row>
    <row r="8313" spans="1:15" x14ac:dyDescent="0.25">
      <c r="A8313">
        <v>8409</v>
      </c>
      <c r="B8313">
        <v>3685</v>
      </c>
      <c r="C8313">
        <f>IF(COUNTIF($B$2:B8313,B8313)=1,1,0)</f>
        <v>0</v>
      </c>
      <c r="D8313" s="1">
        <v>44988</v>
      </c>
      <c r="E8313" s="2">
        <v>0.83694444444444449</v>
      </c>
      <c r="F8313">
        <v>112</v>
      </c>
      <c r="G8313" t="str">
        <f>IFERROR(INDEX(menu_items!$B:$B,MATCH(F8313,menu_items!$A:$A,0)),"Unknown value")</f>
        <v>Salmon Roll</v>
      </c>
      <c r="H8313" t="str">
        <f>IFERROR(INDEX(menu_items!$C:$C,MATCH(F8313,menu_items!$A:$A,0)),"Unknown value")</f>
        <v>Asian</v>
      </c>
      <c r="I8313" s="5">
        <f>IFERROR(INDEX(menu_items!$D:$D,MATCH(F8313,menu_items!$A:$A,0)),0)</f>
        <v>14.95</v>
      </c>
      <c r="J8313" t="str">
        <f t="shared" si="653"/>
        <v>Fri</v>
      </c>
      <c r="K8313">
        <f t="shared" si="654"/>
        <v>3</v>
      </c>
      <c r="L8313" t="str">
        <f t="shared" si="655"/>
        <v>Mar</v>
      </c>
      <c r="M8313">
        <v>20</v>
      </c>
      <c r="N8313">
        <f t="shared" si="651"/>
        <v>3</v>
      </c>
      <c r="O8313" s="5">
        <f t="shared" si="652"/>
        <v>48.400000000000006</v>
      </c>
    </row>
    <row r="8314" spans="1:15" x14ac:dyDescent="0.25">
      <c r="A8314">
        <v>8410</v>
      </c>
      <c r="B8314">
        <v>3686</v>
      </c>
      <c r="C8314">
        <f>IF(COUNTIF($B$2:B8314,B8314)=1,1,0)</f>
        <v>1</v>
      </c>
      <c r="D8314" s="1">
        <v>44988</v>
      </c>
      <c r="E8314" s="2">
        <v>0.84722222222222221</v>
      </c>
      <c r="F8314">
        <v>119</v>
      </c>
      <c r="G8314" t="str">
        <f>IFERROR(INDEX(menu_items!$B:$B,MATCH(F8314,menu_items!$A:$A,0)),"Unknown value")</f>
        <v>Chicken Torta</v>
      </c>
      <c r="H8314" t="str">
        <f>IFERROR(INDEX(menu_items!$C:$C,MATCH(F8314,menu_items!$A:$A,0)),"Unknown value")</f>
        <v>Mexican</v>
      </c>
      <c r="I8314" s="5">
        <f>IFERROR(INDEX(menu_items!$D:$D,MATCH(F8314,menu_items!$A:$A,0)),0)</f>
        <v>11.95</v>
      </c>
      <c r="J8314" t="str">
        <f t="shared" si="653"/>
        <v>Fri</v>
      </c>
      <c r="K8314">
        <f t="shared" si="654"/>
        <v>3</v>
      </c>
      <c r="L8314" t="str">
        <f t="shared" si="655"/>
        <v>Mar</v>
      </c>
      <c r="M8314">
        <v>20</v>
      </c>
      <c r="N8314">
        <f t="shared" si="651"/>
        <v>1</v>
      </c>
      <c r="O8314" s="5">
        <f t="shared" si="652"/>
        <v>11.95</v>
      </c>
    </row>
    <row r="8315" spans="1:15" x14ac:dyDescent="0.25">
      <c r="A8315">
        <v>8411</v>
      </c>
      <c r="B8315">
        <v>3687</v>
      </c>
      <c r="C8315">
        <f>IF(COUNTIF($B$2:B8315,B8315)=1,1,0)</f>
        <v>1</v>
      </c>
      <c r="D8315" s="1">
        <v>44988</v>
      </c>
      <c r="E8315" s="2">
        <v>0.85112268518518519</v>
      </c>
      <c r="F8315">
        <v>120</v>
      </c>
      <c r="G8315" t="str">
        <f>IFERROR(INDEX(menu_items!$B:$B,MATCH(F8315,menu_items!$A:$A,0)),"Unknown value")</f>
        <v>Steak Torta</v>
      </c>
      <c r="H8315" t="str">
        <f>IFERROR(INDEX(menu_items!$C:$C,MATCH(F8315,menu_items!$A:$A,0)),"Unknown value")</f>
        <v>Mexican</v>
      </c>
      <c r="I8315" s="5">
        <f>IFERROR(INDEX(menu_items!$D:$D,MATCH(F8315,menu_items!$A:$A,0)),0)</f>
        <v>13.95</v>
      </c>
      <c r="J8315" t="str">
        <f t="shared" si="653"/>
        <v>Fri</v>
      </c>
      <c r="K8315">
        <f t="shared" si="654"/>
        <v>3</v>
      </c>
      <c r="L8315" t="str">
        <f t="shared" si="655"/>
        <v>Mar</v>
      </c>
      <c r="M8315">
        <v>20</v>
      </c>
      <c r="N8315">
        <f t="shared" si="651"/>
        <v>1</v>
      </c>
      <c r="O8315" s="5">
        <f t="shared" si="652"/>
        <v>13.95</v>
      </c>
    </row>
    <row r="8316" spans="1:15" x14ac:dyDescent="0.25">
      <c r="A8316">
        <v>8412</v>
      </c>
      <c r="B8316">
        <v>3688</v>
      </c>
      <c r="C8316">
        <f>IF(COUNTIF($B$2:B8316,B8316)=1,1,0)</f>
        <v>1</v>
      </c>
      <c r="D8316" s="1">
        <v>44988</v>
      </c>
      <c r="E8316" s="2">
        <v>0.86548611111111107</v>
      </c>
      <c r="F8316">
        <v>101</v>
      </c>
      <c r="G8316" t="str">
        <f>IFERROR(INDEX(menu_items!$B:$B,MATCH(F8316,menu_items!$A:$A,0)),"Unknown value")</f>
        <v>Hamburger</v>
      </c>
      <c r="H8316" t="str">
        <f>IFERROR(INDEX(menu_items!$C:$C,MATCH(F8316,menu_items!$A:$A,0)),"Unknown value")</f>
        <v>American</v>
      </c>
      <c r="I8316" s="5">
        <f>IFERROR(INDEX(menu_items!$D:$D,MATCH(F8316,menu_items!$A:$A,0)),0)</f>
        <v>12.95</v>
      </c>
      <c r="J8316" t="str">
        <f t="shared" si="653"/>
        <v>Fri</v>
      </c>
      <c r="K8316">
        <f t="shared" si="654"/>
        <v>3</v>
      </c>
      <c r="L8316" t="str">
        <f t="shared" si="655"/>
        <v>Mar</v>
      </c>
      <c r="M8316">
        <v>20</v>
      </c>
      <c r="N8316">
        <f t="shared" si="651"/>
        <v>2</v>
      </c>
      <c r="O8316" s="5">
        <f t="shared" si="652"/>
        <v>27.9</v>
      </c>
    </row>
    <row r="8317" spans="1:15" x14ac:dyDescent="0.25">
      <c r="A8317">
        <v>8413</v>
      </c>
      <c r="B8317">
        <v>3688</v>
      </c>
      <c r="C8317">
        <f>IF(COUNTIF($B$2:B8317,B8317)=1,1,0)</f>
        <v>0</v>
      </c>
      <c r="D8317" s="1">
        <v>44988</v>
      </c>
      <c r="E8317" s="2">
        <v>0.86548611111111107</v>
      </c>
      <c r="F8317">
        <v>112</v>
      </c>
      <c r="G8317" t="str">
        <f>IFERROR(INDEX(menu_items!$B:$B,MATCH(F8317,menu_items!$A:$A,0)),"Unknown value")</f>
        <v>Salmon Roll</v>
      </c>
      <c r="H8317" t="str">
        <f>IFERROR(INDEX(menu_items!$C:$C,MATCH(F8317,menu_items!$A:$A,0)),"Unknown value")</f>
        <v>Asian</v>
      </c>
      <c r="I8317" s="5">
        <f>IFERROR(INDEX(menu_items!$D:$D,MATCH(F8317,menu_items!$A:$A,0)),0)</f>
        <v>14.95</v>
      </c>
      <c r="J8317" t="str">
        <f t="shared" si="653"/>
        <v>Fri</v>
      </c>
      <c r="K8317">
        <f t="shared" si="654"/>
        <v>3</v>
      </c>
      <c r="L8317" t="str">
        <f t="shared" si="655"/>
        <v>Mar</v>
      </c>
      <c r="M8317">
        <v>20</v>
      </c>
      <c r="N8317">
        <f t="shared" si="651"/>
        <v>2</v>
      </c>
      <c r="O8317" s="5">
        <f t="shared" si="652"/>
        <v>27.9</v>
      </c>
    </row>
    <row r="8318" spans="1:15" x14ac:dyDescent="0.25">
      <c r="A8318">
        <v>8414</v>
      </c>
      <c r="B8318">
        <v>3689</v>
      </c>
      <c r="C8318">
        <f>IF(COUNTIF($B$2:B8318,B8318)=1,1,0)</f>
        <v>1</v>
      </c>
      <c r="D8318" s="1">
        <v>44988</v>
      </c>
      <c r="E8318" s="2">
        <v>0.90394675925925927</v>
      </c>
      <c r="F8318">
        <v>103</v>
      </c>
      <c r="G8318" t="str">
        <f>IFERROR(INDEX(menu_items!$B:$B,MATCH(F8318,menu_items!$A:$A,0)),"Unknown value")</f>
        <v>Hot Dog</v>
      </c>
      <c r="H8318" t="str">
        <f>IFERROR(INDEX(menu_items!$C:$C,MATCH(F8318,menu_items!$A:$A,0)),"Unknown value")</f>
        <v>American</v>
      </c>
      <c r="I8318" s="5">
        <f>IFERROR(INDEX(menu_items!$D:$D,MATCH(F8318,menu_items!$A:$A,0)),0)</f>
        <v>9</v>
      </c>
      <c r="J8318" t="str">
        <f t="shared" si="653"/>
        <v>Fri</v>
      </c>
      <c r="K8318">
        <f t="shared" si="654"/>
        <v>3</v>
      </c>
      <c r="L8318" t="str">
        <f t="shared" si="655"/>
        <v>Mar</v>
      </c>
      <c r="M8318">
        <v>21</v>
      </c>
      <c r="N8318">
        <f t="shared" si="651"/>
        <v>3</v>
      </c>
      <c r="O8318" s="5">
        <f t="shared" si="652"/>
        <v>30.5</v>
      </c>
    </row>
    <row r="8319" spans="1:15" x14ac:dyDescent="0.25">
      <c r="A8319">
        <v>8415</v>
      </c>
      <c r="B8319">
        <v>3689</v>
      </c>
      <c r="C8319">
        <f>IF(COUNTIF($B$2:B8319,B8319)=1,1,0)</f>
        <v>0</v>
      </c>
      <c r="D8319" s="1">
        <v>44988</v>
      </c>
      <c r="E8319" s="2">
        <v>0.90394675925925927</v>
      </c>
      <c r="F8319">
        <v>124</v>
      </c>
      <c r="G8319" t="str">
        <f>IFERROR(INDEX(menu_items!$B:$B,MATCH(F8319,menu_items!$A:$A,0)),"Unknown value")</f>
        <v>Spaghetti</v>
      </c>
      <c r="H8319" t="str">
        <f>IFERROR(INDEX(menu_items!$C:$C,MATCH(F8319,menu_items!$A:$A,0)),"Unknown value")</f>
        <v>Italian</v>
      </c>
      <c r="I8319" s="5">
        <f>IFERROR(INDEX(menu_items!$D:$D,MATCH(F8319,menu_items!$A:$A,0)),0)</f>
        <v>14.5</v>
      </c>
      <c r="J8319" t="str">
        <f t="shared" si="653"/>
        <v>Fri</v>
      </c>
      <c r="K8319">
        <f t="shared" si="654"/>
        <v>3</v>
      </c>
      <c r="L8319" t="str">
        <f t="shared" si="655"/>
        <v>Mar</v>
      </c>
      <c r="M8319">
        <v>21</v>
      </c>
      <c r="N8319">
        <f t="shared" si="651"/>
        <v>3</v>
      </c>
      <c r="O8319" s="5">
        <f t="shared" si="652"/>
        <v>30.5</v>
      </c>
    </row>
    <row r="8320" spans="1:15" x14ac:dyDescent="0.25">
      <c r="A8320">
        <v>8416</v>
      </c>
      <c r="B8320">
        <v>3689</v>
      </c>
      <c r="C8320">
        <f>IF(COUNTIF($B$2:B8320,B8320)=1,1,0)</f>
        <v>0</v>
      </c>
      <c r="D8320" s="1">
        <v>44988</v>
      </c>
      <c r="E8320" s="2">
        <v>0.90394675925925927</v>
      </c>
      <c r="F8320">
        <v>122</v>
      </c>
      <c r="G8320" t="str">
        <f>IFERROR(INDEX(menu_items!$B:$B,MATCH(F8320,menu_items!$A:$A,0)),"Unknown value")</f>
        <v>Chips &amp; Salsa</v>
      </c>
      <c r="H8320" t="str">
        <f>IFERROR(INDEX(menu_items!$C:$C,MATCH(F8320,menu_items!$A:$A,0)),"Unknown value")</f>
        <v>Mexican</v>
      </c>
      <c r="I8320" s="5">
        <f>IFERROR(INDEX(menu_items!$D:$D,MATCH(F8320,menu_items!$A:$A,0)),0)</f>
        <v>7</v>
      </c>
      <c r="J8320" t="str">
        <f t="shared" si="653"/>
        <v>Fri</v>
      </c>
      <c r="K8320">
        <f t="shared" si="654"/>
        <v>3</v>
      </c>
      <c r="L8320" t="str">
        <f t="shared" si="655"/>
        <v>Mar</v>
      </c>
      <c r="M8320">
        <v>21</v>
      </c>
      <c r="N8320">
        <f t="shared" si="651"/>
        <v>3</v>
      </c>
      <c r="O8320" s="5">
        <f t="shared" si="652"/>
        <v>30.5</v>
      </c>
    </row>
    <row r="8321" spans="1:15" x14ac:dyDescent="0.25">
      <c r="A8321">
        <v>8417</v>
      </c>
      <c r="B8321">
        <v>3690</v>
      </c>
      <c r="C8321">
        <f>IF(COUNTIF($B$2:B8321,B8321)=1,1,0)</f>
        <v>1</v>
      </c>
      <c r="D8321" s="1">
        <v>44988</v>
      </c>
      <c r="E8321" s="2">
        <v>0.91548611111111111</v>
      </c>
      <c r="F8321">
        <v>104</v>
      </c>
      <c r="G8321" t="str">
        <f>IFERROR(INDEX(menu_items!$B:$B,MATCH(F8321,menu_items!$A:$A,0)),"Unknown value")</f>
        <v>Veggie Burger</v>
      </c>
      <c r="H8321" t="str">
        <f>IFERROR(INDEX(menu_items!$C:$C,MATCH(F8321,menu_items!$A:$A,0)),"Unknown value")</f>
        <v>American</v>
      </c>
      <c r="I8321" s="5">
        <f>IFERROR(INDEX(menu_items!$D:$D,MATCH(F8321,menu_items!$A:$A,0)),0)</f>
        <v>10.5</v>
      </c>
      <c r="J8321" t="str">
        <f t="shared" si="653"/>
        <v>Fri</v>
      </c>
      <c r="K8321">
        <f t="shared" si="654"/>
        <v>3</v>
      </c>
      <c r="L8321" t="str">
        <f t="shared" si="655"/>
        <v>Mar</v>
      </c>
      <c r="M8321">
        <v>21</v>
      </c>
      <c r="N8321">
        <f t="shared" si="651"/>
        <v>2</v>
      </c>
      <c r="O8321" s="5">
        <f t="shared" si="652"/>
        <v>21</v>
      </c>
    </row>
    <row r="8322" spans="1:15" x14ac:dyDescent="0.25">
      <c r="A8322">
        <v>8418</v>
      </c>
      <c r="B8322">
        <v>3690</v>
      </c>
      <c r="C8322">
        <f>IF(COUNTIF($B$2:B8322,B8322)=1,1,0)</f>
        <v>0</v>
      </c>
      <c r="D8322" s="1">
        <v>44988</v>
      </c>
      <c r="E8322" s="2">
        <v>0.91548611111111111</v>
      </c>
      <c r="F8322">
        <v>121</v>
      </c>
      <c r="G8322" t="str">
        <f>IFERROR(INDEX(menu_items!$B:$B,MATCH(F8322,menu_items!$A:$A,0)),"Unknown value")</f>
        <v>Cheese Quesadillas</v>
      </c>
      <c r="H8322" t="str">
        <f>IFERROR(INDEX(menu_items!$C:$C,MATCH(F8322,menu_items!$A:$A,0)),"Unknown value")</f>
        <v>Mexican</v>
      </c>
      <c r="I8322" s="5">
        <f>IFERROR(INDEX(menu_items!$D:$D,MATCH(F8322,menu_items!$A:$A,0)),0)</f>
        <v>10.5</v>
      </c>
      <c r="J8322" t="str">
        <f t="shared" si="653"/>
        <v>Fri</v>
      </c>
      <c r="K8322">
        <f t="shared" si="654"/>
        <v>3</v>
      </c>
      <c r="L8322" t="str">
        <f t="shared" si="655"/>
        <v>Mar</v>
      </c>
      <c r="M8322">
        <v>21</v>
      </c>
      <c r="N8322">
        <f t="shared" ref="N8322:N8385" si="656">COUNTIF($B:$B,B8322)</f>
        <v>2</v>
      </c>
      <c r="O8322" s="5">
        <f t="shared" ref="O8322:O8385" si="657">SUMIF($B:$B,B8322,$I:$I)</f>
        <v>21</v>
      </c>
    </row>
    <row r="8323" spans="1:15" x14ac:dyDescent="0.25">
      <c r="A8323">
        <v>8419</v>
      </c>
      <c r="B8323">
        <v>3691</v>
      </c>
      <c r="C8323">
        <f>IF(COUNTIF($B$2:B8323,B8323)=1,1,0)</f>
        <v>1</v>
      </c>
      <c r="D8323" s="1">
        <v>44989</v>
      </c>
      <c r="E8323" s="2">
        <v>0.47430555555555554</v>
      </c>
      <c r="F8323">
        <v>101</v>
      </c>
      <c r="G8323" t="str">
        <f>IFERROR(INDEX(menu_items!$B:$B,MATCH(F8323,menu_items!$A:$A,0)),"Unknown value")</f>
        <v>Hamburger</v>
      </c>
      <c r="H8323" t="str">
        <f>IFERROR(INDEX(menu_items!$C:$C,MATCH(F8323,menu_items!$A:$A,0)),"Unknown value")</f>
        <v>American</v>
      </c>
      <c r="I8323" s="5">
        <f>IFERROR(INDEX(menu_items!$D:$D,MATCH(F8323,menu_items!$A:$A,0)),0)</f>
        <v>12.95</v>
      </c>
      <c r="J8323" t="str">
        <f t="shared" si="653"/>
        <v>Sat</v>
      </c>
      <c r="K8323">
        <f t="shared" si="654"/>
        <v>4</v>
      </c>
      <c r="L8323" t="str">
        <f t="shared" si="655"/>
        <v>Mar</v>
      </c>
      <c r="M8323">
        <v>11</v>
      </c>
      <c r="N8323">
        <f t="shared" si="656"/>
        <v>4</v>
      </c>
      <c r="O8323" s="5">
        <f t="shared" si="657"/>
        <v>54.349999999999994</v>
      </c>
    </row>
    <row r="8324" spans="1:15" x14ac:dyDescent="0.25">
      <c r="A8324">
        <v>8420</v>
      </c>
      <c r="B8324">
        <v>3691</v>
      </c>
      <c r="C8324">
        <f>IF(COUNTIF($B$2:B8324,B8324)=1,1,0)</f>
        <v>0</v>
      </c>
      <c r="D8324" s="1">
        <v>44989</v>
      </c>
      <c r="E8324" s="2">
        <v>0.47430555555555554</v>
      </c>
      <c r="F8324">
        <v>129</v>
      </c>
      <c r="G8324" t="str">
        <f>IFERROR(INDEX(menu_items!$B:$B,MATCH(F8324,menu_items!$A:$A,0)),"Unknown value")</f>
        <v>Mushroom Ravioli</v>
      </c>
      <c r="H8324" t="str">
        <f>IFERROR(INDEX(menu_items!$C:$C,MATCH(F8324,menu_items!$A:$A,0)),"Unknown value")</f>
        <v>Italian</v>
      </c>
      <c r="I8324" s="5">
        <f>IFERROR(INDEX(menu_items!$D:$D,MATCH(F8324,menu_items!$A:$A,0)),0)</f>
        <v>15.5</v>
      </c>
      <c r="J8324" t="str">
        <f t="shared" si="653"/>
        <v>Sat</v>
      </c>
      <c r="K8324">
        <f t="shared" si="654"/>
        <v>4</v>
      </c>
      <c r="L8324" t="str">
        <f t="shared" si="655"/>
        <v>Mar</v>
      </c>
      <c r="M8324">
        <v>11</v>
      </c>
      <c r="N8324">
        <f t="shared" si="656"/>
        <v>4</v>
      </c>
      <c r="O8324" s="5">
        <f t="shared" si="657"/>
        <v>54.349999999999994</v>
      </c>
    </row>
    <row r="8325" spans="1:15" x14ac:dyDescent="0.25">
      <c r="A8325">
        <v>8421</v>
      </c>
      <c r="B8325">
        <v>3691</v>
      </c>
      <c r="C8325">
        <f>IF(COUNTIF($B$2:B8325,B8325)=1,1,0)</f>
        <v>0</v>
      </c>
      <c r="D8325" s="1">
        <v>44989</v>
      </c>
      <c r="E8325" s="2">
        <v>0.47430555555555554</v>
      </c>
      <c r="F8325">
        <v>119</v>
      </c>
      <c r="G8325" t="str">
        <f>IFERROR(INDEX(menu_items!$B:$B,MATCH(F8325,menu_items!$A:$A,0)),"Unknown value")</f>
        <v>Chicken Torta</v>
      </c>
      <c r="H8325" t="str">
        <f>IFERROR(INDEX(menu_items!$C:$C,MATCH(F8325,menu_items!$A:$A,0)),"Unknown value")</f>
        <v>Mexican</v>
      </c>
      <c r="I8325" s="5">
        <f>IFERROR(INDEX(menu_items!$D:$D,MATCH(F8325,menu_items!$A:$A,0)),0)</f>
        <v>11.95</v>
      </c>
      <c r="J8325" t="str">
        <f t="shared" si="653"/>
        <v>Sat</v>
      </c>
      <c r="K8325">
        <f t="shared" si="654"/>
        <v>4</v>
      </c>
      <c r="L8325" t="str">
        <f t="shared" si="655"/>
        <v>Mar</v>
      </c>
      <c r="M8325">
        <v>11</v>
      </c>
      <c r="N8325">
        <f t="shared" si="656"/>
        <v>4</v>
      </c>
      <c r="O8325" s="5">
        <f t="shared" si="657"/>
        <v>54.349999999999994</v>
      </c>
    </row>
    <row r="8326" spans="1:15" x14ac:dyDescent="0.25">
      <c r="A8326">
        <v>8422</v>
      </c>
      <c r="B8326">
        <v>3691</v>
      </c>
      <c r="C8326">
        <f>IF(COUNTIF($B$2:B8326,B8326)=1,1,0)</f>
        <v>0</v>
      </c>
      <c r="D8326" s="1">
        <v>44989</v>
      </c>
      <c r="E8326" s="2">
        <v>0.47430555555555554</v>
      </c>
      <c r="F8326">
        <v>120</v>
      </c>
      <c r="G8326" t="str">
        <f>IFERROR(INDEX(menu_items!$B:$B,MATCH(F8326,menu_items!$A:$A,0)),"Unknown value")</f>
        <v>Steak Torta</v>
      </c>
      <c r="H8326" t="str">
        <f>IFERROR(INDEX(menu_items!$C:$C,MATCH(F8326,menu_items!$A:$A,0)),"Unknown value")</f>
        <v>Mexican</v>
      </c>
      <c r="I8326" s="5">
        <f>IFERROR(INDEX(menu_items!$D:$D,MATCH(F8326,menu_items!$A:$A,0)),0)</f>
        <v>13.95</v>
      </c>
      <c r="J8326" t="str">
        <f t="shared" si="653"/>
        <v>Sat</v>
      </c>
      <c r="K8326">
        <f t="shared" si="654"/>
        <v>4</v>
      </c>
      <c r="L8326" t="str">
        <f t="shared" si="655"/>
        <v>Mar</v>
      </c>
      <c r="M8326">
        <v>11</v>
      </c>
      <c r="N8326">
        <f t="shared" si="656"/>
        <v>4</v>
      </c>
      <c r="O8326" s="5">
        <f t="shared" si="657"/>
        <v>54.349999999999994</v>
      </c>
    </row>
    <row r="8327" spans="1:15" x14ac:dyDescent="0.25">
      <c r="A8327">
        <v>8423</v>
      </c>
      <c r="B8327">
        <v>3692</v>
      </c>
      <c r="C8327">
        <f>IF(COUNTIF($B$2:B8327,B8327)=1,1,0)</f>
        <v>1</v>
      </c>
      <c r="D8327" s="1">
        <v>44989</v>
      </c>
      <c r="E8327" s="2">
        <v>0.47990740740740739</v>
      </c>
      <c r="F8327">
        <v>103</v>
      </c>
      <c r="G8327" t="str">
        <f>IFERROR(INDEX(menu_items!$B:$B,MATCH(F8327,menu_items!$A:$A,0)),"Unknown value")</f>
        <v>Hot Dog</v>
      </c>
      <c r="H8327" t="str">
        <f>IFERROR(INDEX(menu_items!$C:$C,MATCH(F8327,menu_items!$A:$A,0)),"Unknown value")</f>
        <v>American</v>
      </c>
      <c r="I8327" s="5">
        <f>IFERROR(INDEX(menu_items!$D:$D,MATCH(F8327,menu_items!$A:$A,0)),0)</f>
        <v>9</v>
      </c>
      <c r="J8327" t="str">
        <f t="shared" si="653"/>
        <v>Sat</v>
      </c>
      <c r="K8327">
        <f t="shared" si="654"/>
        <v>4</v>
      </c>
      <c r="L8327" t="str">
        <f t="shared" si="655"/>
        <v>Mar</v>
      </c>
      <c r="M8327">
        <v>11</v>
      </c>
      <c r="N8327">
        <f t="shared" si="656"/>
        <v>7</v>
      </c>
      <c r="O8327" s="5">
        <f t="shared" si="657"/>
        <v>91.300000000000011</v>
      </c>
    </row>
    <row r="8328" spans="1:15" x14ac:dyDescent="0.25">
      <c r="A8328">
        <v>8424</v>
      </c>
      <c r="B8328">
        <v>3692</v>
      </c>
      <c r="C8328">
        <f>IF(COUNTIF($B$2:B8328,B8328)=1,1,0)</f>
        <v>0</v>
      </c>
      <c r="D8328" s="1">
        <v>44989</v>
      </c>
      <c r="E8328" s="2">
        <v>0.47990740740740739</v>
      </c>
      <c r="F8328">
        <v>108</v>
      </c>
      <c r="G8328" t="str">
        <f>IFERROR(INDEX(menu_items!$B:$B,MATCH(F8328,menu_items!$A:$A,0)),"Unknown value")</f>
        <v>Tofu Pad Thai</v>
      </c>
      <c r="H8328" t="str">
        <f>IFERROR(INDEX(menu_items!$C:$C,MATCH(F8328,menu_items!$A:$A,0)),"Unknown value")</f>
        <v>Asian</v>
      </c>
      <c r="I8328" s="5">
        <f>IFERROR(INDEX(menu_items!$D:$D,MATCH(F8328,menu_items!$A:$A,0)),0)</f>
        <v>14.5</v>
      </c>
      <c r="J8328" t="str">
        <f t="shared" si="653"/>
        <v>Sat</v>
      </c>
      <c r="K8328">
        <f t="shared" si="654"/>
        <v>4</v>
      </c>
      <c r="L8328" t="str">
        <f t="shared" si="655"/>
        <v>Mar</v>
      </c>
      <c r="M8328">
        <v>11</v>
      </c>
      <c r="N8328">
        <f t="shared" si="656"/>
        <v>7</v>
      </c>
      <c r="O8328" s="5">
        <f t="shared" si="657"/>
        <v>91.300000000000011</v>
      </c>
    </row>
    <row r="8329" spans="1:15" x14ac:dyDescent="0.25">
      <c r="A8329">
        <v>8425</v>
      </c>
      <c r="B8329">
        <v>3692</v>
      </c>
      <c r="C8329">
        <f>IF(COUNTIF($B$2:B8329,B8329)=1,1,0)</f>
        <v>0</v>
      </c>
      <c r="D8329" s="1">
        <v>44989</v>
      </c>
      <c r="E8329" s="2">
        <v>0.47990740740740739</v>
      </c>
      <c r="F8329">
        <v>109</v>
      </c>
      <c r="G8329" t="str">
        <f>IFERROR(INDEX(menu_items!$B:$B,MATCH(F8329,menu_items!$A:$A,0)),"Unknown value")</f>
        <v>Korean Beef Bowl</v>
      </c>
      <c r="H8329" t="str">
        <f>IFERROR(INDEX(menu_items!$C:$C,MATCH(F8329,menu_items!$A:$A,0)),"Unknown value")</f>
        <v>Asian</v>
      </c>
      <c r="I8329" s="5">
        <f>IFERROR(INDEX(menu_items!$D:$D,MATCH(F8329,menu_items!$A:$A,0)),0)</f>
        <v>17.95</v>
      </c>
      <c r="J8329" t="str">
        <f t="shared" si="653"/>
        <v>Sat</v>
      </c>
      <c r="K8329">
        <f t="shared" si="654"/>
        <v>4</v>
      </c>
      <c r="L8329" t="str">
        <f t="shared" si="655"/>
        <v>Mar</v>
      </c>
      <c r="M8329">
        <v>11</v>
      </c>
      <c r="N8329">
        <f t="shared" si="656"/>
        <v>7</v>
      </c>
      <c r="O8329" s="5">
        <f t="shared" si="657"/>
        <v>91.300000000000011</v>
      </c>
    </row>
    <row r="8330" spans="1:15" x14ac:dyDescent="0.25">
      <c r="A8330">
        <v>8426</v>
      </c>
      <c r="B8330">
        <v>3692</v>
      </c>
      <c r="C8330">
        <f>IF(COUNTIF($B$2:B8330,B8330)=1,1,0)</f>
        <v>0</v>
      </c>
      <c r="D8330" s="1">
        <v>44989</v>
      </c>
      <c r="E8330" s="2">
        <v>0.47990740740740739</v>
      </c>
      <c r="F8330">
        <v>117</v>
      </c>
      <c r="G8330" t="str">
        <f>IFERROR(INDEX(menu_items!$B:$B,MATCH(F8330,menu_items!$A:$A,0)),"Unknown value")</f>
        <v>Chicken Burrito</v>
      </c>
      <c r="H8330" t="str">
        <f>IFERROR(INDEX(menu_items!$C:$C,MATCH(F8330,menu_items!$A:$A,0)),"Unknown value")</f>
        <v>Mexican</v>
      </c>
      <c r="I8330" s="5">
        <f>IFERROR(INDEX(menu_items!$D:$D,MATCH(F8330,menu_items!$A:$A,0)),0)</f>
        <v>12.95</v>
      </c>
      <c r="J8330" t="str">
        <f t="shared" si="653"/>
        <v>Sat</v>
      </c>
      <c r="K8330">
        <f t="shared" si="654"/>
        <v>4</v>
      </c>
      <c r="L8330" t="str">
        <f t="shared" si="655"/>
        <v>Mar</v>
      </c>
      <c r="M8330">
        <v>11</v>
      </c>
      <c r="N8330">
        <f t="shared" si="656"/>
        <v>7</v>
      </c>
      <c r="O8330" s="5">
        <f t="shared" si="657"/>
        <v>91.300000000000011</v>
      </c>
    </row>
    <row r="8331" spans="1:15" x14ac:dyDescent="0.25">
      <c r="A8331">
        <v>8427</v>
      </c>
      <c r="B8331">
        <v>3692</v>
      </c>
      <c r="C8331">
        <f>IF(COUNTIF($B$2:B8331,B8331)=1,1,0)</f>
        <v>0</v>
      </c>
      <c r="D8331" s="1">
        <v>44989</v>
      </c>
      <c r="E8331" s="2">
        <v>0.47990740740740739</v>
      </c>
      <c r="F8331">
        <v>112</v>
      </c>
      <c r="G8331" t="str">
        <f>IFERROR(INDEX(menu_items!$B:$B,MATCH(F8331,menu_items!$A:$A,0)),"Unknown value")</f>
        <v>Salmon Roll</v>
      </c>
      <c r="H8331" t="str">
        <f>IFERROR(INDEX(menu_items!$C:$C,MATCH(F8331,menu_items!$A:$A,0)),"Unknown value")</f>
        <v>Asian</v>
      </c>
      <c r="I8331" s="5">
        <f>IFERROR(INDEX(menu_items!$D:$D,MATCH(F8331,menu_items!$A:$A,0)),0)</f>
        <v>14.95</v>
      </c>
      <c r="J8331" t="str">
        <f t="shared" si="653"/>
        <v>Sat</v>
      </c>
      <c r="K8331">
        <f t="shared" si="654"/>
        <v>4</v>
      </c>
      <c r="L8331" t="str">
        <f t="shared" si="655"/>
        <v>Mar</v>
      </c>
      <c r="M8331">
        <v>11</v>
      </c>
      <c r="N8331">
        <f t="shared" si="656"/>
        <v>7</v>
      </c>
      <c r="O8331" s="5">
        <f t="shared" si="657"/>
        <v>91.300000000000011</v>
      </c>
    </row>
    <row r="8332" spans="1:15" x14ac:dyDescent="0.25">
      <c r="A8332">
        <v>8428</v>
      </c>
      <c r="B8332">
        <v>3692</v>
      </c>
      <c r="C8332">
        <f>IF(COUNTIF($B$2:B8332,B8332)=1,1,0)</f>
        <v>0</v>
      </c>
      <c r="D8332" s="1">
        <v>44989</v>
      </c>
      <c r="E8332" s="2">
        <v>0.47990740740740739</v>
      </c>
      <c r="F8332">
        <v>118</v>
      </c>
      <c r="G8332" t="str">
        <f>IFERROR(INDEX(menu_items!$B:$B,MATCH(F8332,menu_items!$A:$A,0)),"Unknown value")</f>
        <v>Steak Burrito</v>
      </c>
      <c r="H8332" t="str">
        <f>IFERROR(INDEX(menu_items!$C:$C,MATCH(F8332,menu_items!$A:$A,0)),"Unknown value")</f>
        <v>Mexican</v>
      </c>
      <c r="I8332" s="5">
        <f>IFERROR(INDEX(menu_items!$D:$D,MATCH(F8332,menu_items!$A:$A,0)),0)</f>
        <v>14.95</v>
      </c>
      <c r="J8332" t="str">
        <f t="shared" si="653"/>
        <v>Sat</v>
      </c>
      <c r="K8332">
        <f t="shared" si="654"/>
        <v>4</v>
      </c>
      <c r="L8332" t="str">
        <f t="shared" si="655"/>
        <v>Mar</v>
      </c>
      <c r="M8332">
        <v>11</v>
      </c>
      <c r="N8332">
        <f t="shared" si="656"/>
        <v>7</v>
      </c>
      <c r="O8332" s="5">
        <f t="shared" si="657"/>
        <v>91.300000000000011</v>
      </c>
    </row>
    <row r="8333" spans="1:15" x14ac:dyDescent="0.25">
      <c r="A8333">
        <v>8429</v>
      </c>
      <c r="B8333">
        <v>3692</v>
      </c>
      <c r="C8333">
        <f>IF(COUNTIF($B$2:B8333,B8333)=1,1,0)</f>
        <v>0</v>
      </c>
      <c r="D8333" s="1">
        <v>44989</v>
      </c>
      <c r="E8333" s="2">
        <v>0.47990740740740739</v>
      </c>
      <c r="F8333">
        <v>106</v>
      </c>
      <c r="G8333" t="str">
        <f>IFERROR(INDEX(menu_items!$B:$B,MATCH(F8333,menu_items!$A:$A,0)),"Unknown value")</f>
        <v>French Fries</v>
      </c>
      <c r="H8333" t="str">
        <f>IFERROR(INDEX(menu_items!$C:$C,MATCH(F8333,menu_items!$A:$A,0)),"Unknown value")</f>
        <v>American</v>
      </c>
      <c r="I8333" s="5">
        <f>IFERROR(INDEX(menu_items!$D:$D,MATCH(F8333,menu_items!$A:$A,0)),0)</f>
        <v>7</v>
      </c>
      <c r="J8333" t="str">
        <f t="shared" si="653"/>
        <v>Sat</v>
      </c>
      <c r="K8333">
        <f t="shared" si="654"/>
        <v>4</v>
      </c>
      <c r="L8333" t="str">
        <f t="shared" si="655"/>
        <v>Mar</v>
      </c>
      <c r="M8333">
        <v>11</v>
      </c>
      <c r="N8333">
        <f t="shared" si="656"/>
        <v>7</v>
      </c>
      <c r="O8333" s="5">
        <f t="shared" si="657"/>
        <v>91.300000000000011</v>
      </c>
    </row>
    <row r="8334" spans="1:15" x14ac:dyDescent="0.25">
      <c r="A8334">
        <v>8430</v>
      </c>
      <c r="B8334">
        <v>3693</v>
      </c>
      <c r="C8334">
        <f>IF(COUNTIF($B$2:B8334,B8334)=1,1,0)</f>
        <v>1</v>
      </c>
      <c r="D8334" s="1">
        <v>44989</v>
      </c>
      <c r="E8334" s="2">
        <v>0.48238425925925926</v>
      </c>
      <c r="F8334">
        <v>108</v>
      </c>
      <c r="G8334" t="str">
        <f>IFERROR(INDEX(menu_items!$B:$B,MATCH(F8334,menu_items!$A:$A,0)),"Unknown value")</f>
        <v>Tofu Pad Thai</v>
      </c>
      <c r="H8334" t="str">
        <f>IFERROR(INDEX(menu_items!$C:$C,MATCH(F8334,menu_items!$A:$A,0)),"Unknown value")</f>
        <v>Asian</v>
      </c>
      <c r="I8334" s="5">
        <f>IFERROR(INDEX(menu_items!$D:$D,MATCH(F8334,menu_items!$A:$A,0)),0)</f>
        <v>14.5</v>
      </c>
      <c r="J8334" t="str">
        <f t="shared" si="653"/>
        <v>Sat</v>
      </c>
      <c r="K8334">
        <f t="shared" si="654"/>
        <v>4</v>
      </c>
      <c r="L8334" t="str">
        <f t="shared" si="655"/>
        <v>Mar</v>
      </c>
      <c r="M8334">
        <v>11</v>
      </c>
      <c r="N8334">
        <f t="shared" si="656"/>
        <v>1</v>
      </c>
      <c r="O8334" s="5">
        <f t="shared" si="657"/>
        <v>14.5</v>
      </c>
    </row>
    <row r="8335" spans="1:15" x14ac:dyDescent="0.25">
      <c r="A8335">
        <v>8431</v>
      </c>
      <c r="B8335">
        <v>3694</v>
      </c>
      <c r="C8335">
        <f>IF(COUNTIF($B$2:B8335,B8335)=1,1,0)</f>
        <v>1</v>
      </c>
      <c r="D8335" s="1">
        <v>44989</v>
      </c>
      <c r="E8335" s="2">
        <v>0.48491898148148149</v>
      </c>
      <c r="F8335">
        <v>116</v>
      </c>
      <c r="G8335" t="str">
        <f>IFERROR(INDEX(menu_items!$B:$B,MATCH(F8335,menu_items!$A:$A,0)),"Unknown value")</f>
        <v>Steak Tacos</v>
      </c>
      <c r="H8335" t="str">
        <f>IFERROR(INDEX(menu_items!$C:$C,MATCH(F8335,menu_items!$A:$A,0)),"Unknown value")</f>
        <v>Mexican</v>
      </c>
      <c r="I8335" s="5">
        <f>IFERROR(INDEX(menu_items!$D:$D,MATCH(F8335,menu_items!$A:$A,0)),0)</f>
        <v>13.95</v>
      </c>
      <c r="J8335" t="str">
        <f t="shared" si="653"/>
        <v>Sat</v>
      </c>
      <c r="K8335">
        <f t="shared" si="654"/>
        <v>4</v>
      </c>
      <c r="L8335" t="str">
        <f t="shared" si="655"/>
        <v>Mar</v>
      </c>
      <c r="M8335">
        <v>11</v>
      </c>
      <c r="N8335">
        <f t="shared" si="656"/>
        <v>1</v>
      </c>
      <c r="O8335" s="5">
        <f t="shared" si="657"/>
        <v>13.95</v>
      </c>
    </row>
    <row r="8336" spans="1:15" x14ac:dyDescent="0.25">
      <c r="A8336">
        <v>8432</v>
      </c>
      <c r="B8336">
        <v>3695</v>
      </c>
      <c r="C8336">
        <f>IF(COUNTIF($B$2:B8336,B8336)=1,1,0)</f>
        <v>1</v>
      </c>
      <c r="D8336" s="1">
        <v>44989</v>
      </c>
      <c r="E8336" s="2">
        <v>0.50187499999999996</v>
      </c>
      <c r="F8336">
        <v>110</v>
      </c>
      <c r="G8336" t="str">
        <f>IFERROR(INDEX(menu_items!$B:$B,MATCH(F8336,menu_items!$A:$A,0)),"Unknown value")</f>
        <v>Pork Ramen</v>
      </c>
      <c r="H8336" t="str">
        <f>IFERROR(INDEX(menu_items!$C:$C,MATCH(F8336,menu_items!$A:$A,0)),"Unknown value")</f>
        <v>Asian</v>
      </c>
      <c r="I8336" s="5">
        <f>IFERROR(INDEX(menu_items!$D:$D,MATCH(F8336,menu_items!$A:$A,0)),0)</f>
        <v>17.95</v>
      </c>
      <c r="J8336" t="str">
        <f t="shared" si="653"/>
        <v>Sat</v>
      </c>
      <c r="K8336">
        <f t="shared" si="654"/>
        <v>4</v>
      </c>
      <c r="L8336" t="str">
        <f t="shared" si="655"/>
        <v>Mar</v>
      </c>
      <c r="M8336">
        <v>12</v>
      </c>
      <c r="N8336">
        <f t="shared" si="656"/>
        <v>1</v>
      </c>
      <c r="O8336" s="5">
        <f t="shared" si="657"/>
        <v>17.95</v>
      </c>
    </row>
    <row r="8337" spans="1:15" x14ac:dyDescent="0.25">
      <c r="A8337">
        <v>8433</v>
      </c>
      <c r="B8337">
        <v>3696</v>
      </c>
      <c r="C8337">
        <f>IF(COUNTIF($B$2:B8337,B8337)=1,1,0)</f>
        <v>1</v>
      </c>
      <c r="D8337" s="1">
        <v>44989</v>
      </c>
      <c r="E8337" s="2">
        <v>0.50496527777777778</v>
      </c>
      <c r="F8337">
        <v>109</v>
      </c>
      <c r="G8337" t="str">
        <f>IFERROR(INDEX(menu_items!$B:$B,MATCH(F8337,menu_items!$A:$A,0)),"Unknown value")</f>
        <v>Korean Beef Bowl</v>
      </c>
      <c r="H8337" t="str">
        <f>IFERROR(INDEX(menu_items!$C:$C,MATCH(F8337,menu_items!$A:$A,0)),"Unknown value")</f>
        <v>Asian</v>
      </c>
      <c r="I8337" s="5">
        <f>IFERROR(INDEX(menu_items!$D:$D,MATCH(F8337,menu_items!$A:$A,0)),0)</f>
        <v>17.95</v>
      </c>
      <c r="J8337" t="str">
        <f t="shared" si="653"/>
        <v>Sat</v>
      </c>
      <c r="K8337">
        <f t="shared" si="654"/>
        <v>4</v>
      </c>
      <c r="L8337" t="str">
        <f t="shared" si="655"/>
        <v>Mar</v>
      </c>
      <c r="M8337">
        <v>12</v>
      </c>
      <c r="N8337">
        <f t="shared" si="656"/>
        <v>1</v>
      </c>
      <c r="O8337" s="5">
        <f t="shared" si="657"/>
        <v>17.95</v>
      </c>
    </row>
    <row r="8338" spans="1:15" x14ac:dyDescent="0.25">
      <c r="A8338">
        <v>8434</v>
      </c>
      <c r="B8338">
        <v>3697</v>
      </c>
      <c r="C8338">
        <f>IF(COUNTIF($B$2:B8338,B8338)=1,1,0)</f>
        <v>1</v>
      </c>
      <c r="D8338" s="1">
        <v>44989</v>
      </c>
      <c r="E8338" s="2">
        <v>0.51362268518518517</v>
      </c>
      <c r="F8338">
        <v>126</v>
      </c>
      <c r="G8338" t="str">
        <f>IFERROR(INDEX(menu_items!$B:$B,MATCH(F8338,menu_items!$A:$A,0)),"Unknown value")</f>
        <v>Fettuccine Alfredo</v>
      </c>
      <c r="H8338" t="str">
        <f>IFERROR(INDEX(menu_items!$C:$C,MATCH(F8338,menu_items!$A:$A,0)),"Unknown value")</f>
        <v>Italian</v>
      </c>
      <c r="I8338" s="5">
        <f>IFERROR(INDEX(menu_items!$D:$D,MATCH(F8338,menu_items!$A:$A,0)),0)</f>
        <v>14.5</v>
      </c>
      <c r="J8338" t="str">
        <f t="shared" si="653"/>
        <v>Sat</v>
      </c>
      <c r="K8338">
        <f t="shared" si="654"/>
        <v>4</v>
      </c>
      <c r="L8338" t="str">
        <f t="shared" si="655"/>
        <v>Mar</v>
      </c>
      <c r="M8338">
        <v>12</v>
      </c>
      <c r="N8338">
        <f t="shared" si="656"/>
        <v>3</v>
      </c>
      <c r="O8338" s="5">
        <f t="shared" si="657"/>
        <v>44.400000000000006</v>
      </c>
    </row>
    <row r="8339" spans="1:15" x14ac:dyDescent="0.25">
      <c r="A8339">
        <v>8435</v>
      </c>
      <c r="B8339">
        <v>3697</v>
      </c>
      <c r="C8339">
        <f>IF(COUNTIF($B$2:B8339,B8339)=1,1,0)</f>
        <v>0</v>
      </c>
      <c r="D8339" s="1">
        <v>44989</v>
      </c>
      <c r="E8339" s="2">
        <v>0.51362268518518517</v>
      </c>
      <c r="F8339">
        <v>127</v>
      </c>
      <c r="G8339" t="str">
        <f>IFERROR(INDEX(menu_items!$B:$B,MATCH(F8339,menu_items!$A:$A,0)),"Unknown value")</f>
        <v>Meat Lasagna</v>
      </c>
      <c r="H8339" t="str">
        <f>IFERROR(INDEX(menu_items!$C:$C,MATCH(F8339,menu_items!$A:$A,0)),"Unknown value")</f>
        <v>Italian</v>
      </c>
      <c r="I8339" s="5">
        <f>IFERROR(INDEX(menu_items!$D:$D,MATCH(F8339,menu_items!$A:$A,0)),0)</f>
        <v>17.95</v>
      </c>
      <c r="J8339" t="str">
        <f t="shared" si="653"/>
        <v>Sat</v>
      </c>
      <c r="K8339">
        <f t="shared" si="654"/>
        <v>4</v>
      </c>
      <c r="L8339" t="str">
        <f t="shared" si="655"/>
        <v>Mar</v>
      </c>
      <c r="M8339">
        <v>12</v>
      </c>
      <c r="N8339">
        <f t="shared" si="656"/>
        <v>3</v>
      </c>
      <c r="O8339" s="5">
        <f t="shared" si="657"/>
        <v>44.400000000000006</v>
      </c>
    </row>
    <row r="8340" spans="1:15" x14ac:dyDescent="0.25">
      <c r="A8340">
        <v>8436</v>
      </c>
      <c r="B8340">
        <v>3697</v>
      </c>
      <c r="C8340">
        <f>IF(COUNTIF($B$2:B8340,B8340)=1,1,0)</f>
        <v>0</v>
      </c>
      <c r="D8340" s="1">
        <v>44989</v>
      </c>
      <c r="E8340" s="2">
        <v>0.51362268518518517</v>
      </c>
      <c r="F8340">
        <v>111</v>
      </c>
      <c r="G8340" t="str">
        <f>IFERROR(INDEX(menu_items!$B:$B,MATCH(F8340,menu_items!$A:$A,0)),"Unknown value")</f>
        <v>California Roll</v>
      </c>
      <c r="H8340" t="str">
        <f>IFERROR(INDEX(menu_items!$C:$C,MATCH(F8340,menu_items!$A:$A,0)),"Unknown value")</f>
        <v>Asian</v>
      </c>
      <c r="I8340" s="5">
        <f>IFERROR(INDEX(menu_items!$D:$D,MATCH(F8340,menu_items!$A:$A,0)),0)</f>
        <v>11.95</v>
      </c>
      <c r="J8340" t="str">
        <f t="shared" si="653"/>
        <v>Sat</v>
      </c>
      <c r="K8340">
        <f t="shared" si="654"/>
        <v>4</v>
      </c>
      <c r="L8340" t="str">
        <f t="shared" si="655"/>
        <v>Mar</v>
      </c>
      <c r="M8340">
        <v>12</v>
      </c>
      <c r="N8340">
        <f t="shared" si="656"/>
        <v>3</v>
      </c>
      <c r="O8340" s="5">
        <f t="shared" si="657"/>
        <v>44.400000000000006</v>
      </c>
    </row>
    <row r="8341" spans="1:15" x14ac:dyDescent="0.25">
      <c r="A8341">
        <v>8437</v>
      </c>
      <c r="B8341">
        <v>3698</v>
      </c>
      <c r="C8341">
        <f>IF(COUNTIF($B$2:B8341,B8341)=1,1,0)</f>
        <v>1</v>
      </c>
      <c r="D8341" s="1">
        <v>44989</v>
      </c>
      <c r="E8341" s="2">
        <v>0.51979166666666665</v>
      </c>
      <c r="F8341">
        <v>110</v>
      </c>
      <c r="G8341" t="str">
        <f>IFERROR(INDEX(menu_items!$B:$B,MATCH(F8341,menu_items!$A:$A,0)),"Unknown value")</f>
        <v>Pork Ramen</v>
      </c>
      <c r="H8341" t="str">
        <f>IFERROR(INDEX(menu_items!$C:$C,MATCH(F8341,menu_items!$A:$A,0)),"Unknown value")</f>
        <v>Asian</v>
      </c>
      <c r="I8341" s="5">
        <f>IFERROR(INDEX(menu_items!$D:$D,MATCH(F8341,menu_items!$A:$A,0)),0)</f>
        <v>17.95</v>
      </c>
      <c r="J8341" t="str">
        <f t="shared" si="653"/>
        <v>Sat</v>
      </c>
      <c r="K8341">
        <f t="shared" si="654"/>
        <v>4</v>
      </c>
      <c r="L8341" t="str">
        <f t="shared" si="655"/>
        <v>Mar</v>
      </c>
      <c r="M8341">
        <v>12</v>
      </c>
      <c r="N8341">
        <f t="shared" si="656"/>
        <v>2</v>
      </c>
      <c r="O8341" s="5">
        <f t="shared" si="657"/>
        <v>33.450000000000003</v>
      </c>
    </row>
    <row r="8342" spans="1:15" x14ac:dyDescent="0.25">
      <c r="A8342">
        <v>8438</v>
      </c>
      <c r="B8342">
        <v>3698</v>
      </c>
      <c r="C8342">
        <f>IF(COUNTIF($B$2:B8342,B8342)=1,1,0)</f>
        <v>0</v>
      </c>
      <c r="D8342" s="1">
        <v>44989</v>
      </c>
      <c r="E8342" s="2">
        <v>0.51979166666666665</v>
      </c>
      <c r="F8342">
        <v>128</v>
      </c>
      <c r="G8342" t="str">
        <f>IFERROR(INDEX(menu_items!$B:$B,MATCH(F8342,menu_items!$A:$A,0)),"Unknown value")</f>
        <v>Cheese Lasagna</v>
      </c>
      <c r="H8342" t="str">
        <f>IFERROR(INDEX(menu_items!$C:$C,MATCH(F8342,menu_items!$A:$A,0)),"Unknown value")</f>
        <v>Italian</v>
      </c>
      <c r="I8342" s="5">
        <f>IFERROR(INDEX(menu_items!$D:$D,MATCH(F8342,menu_items!$A:$A,0)),0)</f>
        <v>15.5</v>
      </c>
      <c r="J8342" t="str">
        <f t="shared" si="653"/>
        <v>Sat</v>
      </c>
      <c r="K8342">
        <f t="shared" si="654"/>
        <v>4</v>
      </c>
      <c r="L8342" t="str">
        <f t="shared" si="655"/>
        <v>Mar</v>
      </c>
      <c r="M8342">
        <v>12</v>
      </c>
      <c r="N8342">
        <f t="shared" si="656"/>
        <v>2</v>
      </c>
      <c r="O8342" s="5">
        <f t="shared" si="657"/>
        <v>33.450000000000003</v>
      </c>
    </row>
    <row r="8343" spans="1:15" x14ac:dyDescent="0.25">
      <c r="A8343">
        <v>8439</v>
      </c>
      <c r="B8343">
        <v>3699</v>
      </c>
      <c r="C8343">
        <f>IF(COUNTIF($B$2:B8343,B8343)=1,1,0)</f>
        <v>1</v>
      </c>
      <c r="D8343" s="1">
        <v>44989</v>
      </c>
      <c r="E8343" s="2">
        <v>0.52076388888888892</v>
      </c>
      <c r="F8343">
        <v>107</v>
      </c>
      <c r="G8343" t="str">
        <f>IFERROR(INDEX(menu_items!$B:$B,MATCH(F8343,menu_items!$A:$A,0)),"Unknown value")</f>
        <v>Orange Chicken</v>
      </c>
      <c r="H8343" t="str">
        <f>IFERROR(INDEX(menu_items!$C:$C,MATCH(F8343,menu_items!$A:$A,0)),"Unknown value")</f>
        <v>Asian</v>
      </c>
      <c r="I8343" s="5">
        <f>IFERROR(INDEX(menu_items!$D:$D,MATCH(F8343,menu_items!$A:$A,0)),0)</f>
        <v>16.5</v>
      </c>
      <c r="J8343" t="str">
        <f t="shared" si="653"/>
        <v>Sat</v>
      </c>
      <c r="K8343">
        <f t="shared" si="654"/>
        <v>4</v>
      </c>
      <c r="L8343" t="str">
        <f t="shared" si="655"/>
        <v>Mar</v>
      </c>
      <c r="M8343">
        <v>12</v>
      </c>
      <c r="N8343">
        <f t="shared" si="656"/>
        <v>3</v>
      </c>
      <c r="O8343" s="5">
        <f t="shared" si="657"/>
        <v>30.5</v>
      </c>
    </row>
    <row r="8344" spans="1:15" x14ac:dyDescent="0.25">
      <c r="A8344">
        <v>8440</v>
      </c>
      <c r="B8344">
        <v>3699</v>
      </c>
      <c r="C8344">
        <f>IF(COUNTIF($B$2:B8344,B8344)=1,1,0)</f>
        <v>0</v>
      </c>
      <c r="D8344" s="1">
        <v>44989</v>
      </c>
      <c r="E8344" s="2">
        <v>0.52076388888888892</v>
      </c>
      <c r="F8344">
        <v>105</v>
      </c>
      <c r="G8344" t="str">
        <f>IFERROR(INDEX(menu_items!$B:$B,MATCH(F8344,menu_items!$A:$A,0)),"Unknown value")</f>
        <v>Mac &amp; Cheese</v>
      </c>
      <c r="H8344" t="str">
        <f>IFERROR(INDEX(menu_items!$C:$C,MATCH(F8344,menu_items!$A:$A,0)),"Unknown value")</f>
        <v>American</v>
      </c>
      <c r="I8344" s="5">
        <f>IFERROR(INDEX(menu_items!$D:$D,MATCH(F8344,menu_items!$A:$A,0)),0)</f>
        <v>7</v>
      </c>
      <c r="J8344" t="str">
        <f t="shared" si="653"/>
        <v>Sat</v>
      </c>
      <c r="K8344">
        <f t="shared" si="654"/>
        <v>4</v>
      </c>
      <c r="L8344" t="str">
        <f t="shared" si="655"/>
        <v>Mar</v>
      </c>
      <c r="M8344">
        <v>12</v>
      </c>
      <c r="N8344">
        <f t="shared" si="656"/>
        <v>3</v>
      </c>
      <c r="O8344" s="5">
        <f t="shared" si="657"/>
        <v>30.5</v>
      </c>
    </row>
    <row r="8345" spans="1:15" x14ac:dyDescent="0.25">
      <c r="A8345">
        <v>8441</v>
      </c>
      <c r="B8345">
        <v>3699</v>
      </c>
      <c r="C8345">
        <f>IF(COUNTIF($B$2:B8345,B8345)=1,1,0)</f>
        <v>0</v>
      </c>
      <c r="D8345" s="1">
        <v>44989</v>
      </c>
      <c r="E8345" s="2">
        <v>0.52076388888888892</v>
      </c>
      <c r="F8345">
        <v>105</v>
      </c>
      <c r="G8345" t="str">
        <f>IFERROR(INDEX(menu_items!$B:$B,MATCH(F8345,menu_items!$A:$A,0)),"Unknown value")</f>
        <v>Mac &amp; Cheese</v>
      </c>
      <c r="H8345" t="str">
        <f>IFERROR(INDEX(menu_items!$C:$C,MATCH(F8345,menu_items!$A:$A,0)),"Unknown value")</f>
        <v>American</v>
      </c>
      <c r="I8345" s="5">
        <f>IFERROR(INDEX(menu_items!$D:$D,MATCH(F8345,menu_items!$A:$A,0)),0)</f>
        <v>7</v>
      </c>
      <c r="J8345" t="str">
        <f t="shared" si="653"/>
        <v>Sat</v>
      </c>
      <c r="K8345">
        <f t="shared" si="654"/>
        <v>4</v>
      </c>
      <c r="L8345" t="str">
        <f t="shared" si="655"/>
        <v>Mar</v>
      </c>
      <c r="M8345">
        <v>12</v>
      </c>
      <c r="N8345">
        <f t="shared" si="656"/>
        <v>3</v>
      </c>
      <c r="O8345" s="5">
        <f t="shared" si="657"/>
        <v>30.5</v>
      </c>
    </row>
    <row r="8346" spans="1:15" x14ac:dyDescent="0.25">
      <c r="A8346">
        <v>8442</v>
      </c>
      <c r="B8346">
        <v>3700</v>
      </c>
      <c r="C8346">
        <f>IF(COUNTIF($B$2:B8346,B8346)=1,1,0)</f>
        <v>1</v>
      </c>
      <c r="D8346" s="1">
        <v>44989</v>
      </c>
      <c r="E8346" s="2">
        <v>0.52244212962962966</v>
      </c>
      <c r="F8346">
        <v>116</v>
      </c>
      <c r="G8346" t="str">
        <f>IFERROR(INDEX(menu_items!$B:$B,MATCH(F8346,menu_items!$A:$A,0)),"Unknown value")</f>
        <v>Steak Tacos</v>
      </c>
      <c r="H8346" t="str">
        <f>IFERROR(INDEX(menu_items!$C:$C,MATCH(F8346,menu_items!$A:$A,0)),"Unknown value")</f>
        <v>Mexican</v>
      </c>
      <c r="I8346" s="5">
        <f>IFERROR(INDEX(menu_items!$D:$D,MATCH(F8346,menu_items!$A:$A,0)),0)</f>
        <v>13.95</v>
      </c>
      <c r="J8346" t="str">
        <f t="shared" si="653"/>
        <v>Sat</v>
      </c>
      <c r="K8346">
        <f t="shared" si="654"/>
        <v>4</v>
      </c>
      <c r="L8346" t="str">
        <f t="shared" si="655"/>
        <v>Mar</v>
      </c>
      <c r="M8346">
        <v>12</v>
      </c>
      <c r="N8346">
        <f t="shared" si="656"/>
        <v>2</v>
      </c>
      <c r="O8346" s="5">
        <f t="shared" si="657"/>
        <v>18.95</v>
      </c>
    </row>
    <row r="8347" spans="1:15" x14ac:dyDescent="0.25">
      <c r="A8347">
        <v>8443</v>
      </c>
      <c r="B8347">
        <v>3700</v>
      </c>
      <c r="C8347">
        <f>IF(COUNTIF($B$2:B8347,B8347)=1,1,0)</f>
        <v>0</v>
      </c>
      <c r="D8347" s="1">
        <v>44989</v>
      </c>
      <c r="E8347" s="2">
        <v>0.52244212962962966</v>
      </c>
      <c r="F8347">
        <v>113</v>
      </c>
      <c r="G8347" t="str">
        <f>IFERROR(INDEX(menu_items!$B:$B,MATCH(F8347,menu_items!$A:$A,0)),"Unknown value")</f>
        <v>Edamame</v>
      </c>
      <c r="H8347" t="str">
        <f>IFERROR(INDEX(menu_items!$C:$C,MATCH(F8347,menu_items!$A:$A,0)),"Unknown value")</f>
        <v>Asian</v>
      </c>
      <c r="I8347" s="5">
        <f>IFERROR(INDEX(menu_items!$D:$D,MATCH(F8347,menu_items!$A:$A,0)),0)</f>
        <v>5</v>
      </c>
      <c r="J8347" t="str">
        <f t="shared" si="653"/>
        <v>Sat</v>
      </c>
      <c r="K8347">
        <f t="shared" si="654"/>
        <v>4</v>
      </c>
      <c r="L8347" t="str">
        <f t="shared" si="655"/>
        <v>Mar</v>
      </c>
      <c r="M8347">
        <v>12</v>
      </c>
      <c r="N8347">
        <f t="shared" si="656"/>
        <v>2</v>
      </c>
      <c r="O8347" s="5">
        <f t="shared" si="657"/>
        <v>18.95</v>
      </c>
    </row>
    <row r="8348" spans="1:15" x14ac:dyDescent="0.25">
      <c r="A8348">
        <v>8444</v>
      </c>
      <c r="B8348">
        <v>3701</v>
      </c>
      <c r="C8348">
        <f>IF(COUNTIF($B$2:B8348,B8348)=1,1,0)</f>
        <v>1</v>
      </c>
      <c r="D8348" s="1">
        <v>44989</v>
      </c>
      <c r="E8348" s="2">
        <v>0.53565972222222225</v>
      </c>
      <c r="F8348">
        <v>125</v>
      </c>
      <c r="G8348" t="str">
        <f>IFERROR(INDEX(menu_items!$B:$B,MATCH(F8348,menu_items!$A:$A,0)),"Unknown value")</f>
        <v>Spaghetti &amp; Meatballs</v>
      </c>
      <c r="H8348" t="str">
        <f>IFERROR(INDEX(menu_items!$C:$C,MATCH(F8348,menu_items!$A:$A,0)),"Unknown value")</f>
        <v>Italian</v>
      </c>
      <c r="I8348" s="5">
        <f>IFERROR(INDEX(menu_items!$D:$D,MATCH(F8348,menu_items!$A:$A,0)),0)</f>
        <v>17.95</v>
      </c>
      <c r="J8348" t="str">
        <f t="shared" si="653"/>
        <v>Sat</v>
      </c>
      <c r="K8348">
        <f t="shared" si="654"/>
        <v>4</v>
      </c>
      <c r="L8348" t="str">
        <f t="shared" si="655"/>
        <v>Mar</v>
      </c>
      <c r="M8348">
        <v>12</v>
      </c>
      <c r="N8348">
        <f t="shared" si="656"/>
        <v>1</v>
      </c>
      <c r="O8348" s="5">
        <f t="shared" si="657"/>
        <v>17.95</v>
      </c>
    </row>
    <row r="8349" spans="1:15" x14ac:dyDescent="0.25">
      <c r="A8349">
        <v>8445</v>
      </c>
      <c r="B8349">
        <v>3702</v>
      </c>
      <c r="C8349">
        <f>IF(COUNTIF($B$2:B8349,B8349)=1,1,0)</f>
        <v>1</v>
      </c>
      <c r="D8349" s="1">
        <v>44989</v>
      </c>
      <c r="E8349" s="2">
        <v>0.53714120370370366</v>
      </c>
      <c r="F8349">
        <v>101</v>
      </c>
      <c r="G8349" t="str">
        <f>IFERROR(INDEX(menu_items!$B:$B,MATCH(F8349,menu_items!$A:$A,0)),"Unknown value")</f>
        <v>Hamburger</v>
      </c>
      <c r="H8349" t="str">
        <f>IFERROR(INDEX(menu_items!$C:$C,MATCH(F8349,menu_items!$A:$A,0)),"Unknown value")</f>
        <v>American</v>
      </c>
      <c r="I8349" s="5">
        <f>IFERROR(INDEX(menu_items!$D:$D,MATCH(F8349,menu_items!$A:$A,0)),0)</f>
        <v>12.95</v>
      </c>
      <c r="J8349" t="str">
        <f t="shared" si="653"/>
        <v>Sat</v>
      </c>
      <c r="K8349">
        <f t="shared" si="654"/>
        <v>4</v>
      </c>
      <c r="L8349" t="str">
        <f t="shared" si="655"/>
        <v>Mar</v>
      </c>
      <c r="M8349">
        <v>12</v>
      </c>
      <c r="N8349">
        <f t="shared" si="656"/>
        <v>8</v>
      </c>
      <c r="O8349" s="5">
        <f t="shared" si="657"/>
        <v>119.75000000000001</v>
      </c>
    </row>
    <row r="8350" spans="1:15" x14ac:dyDescent="0.25">
      <c r="A8350">
        <v>8446</v>
      </c>
      <c r="B8350">
        <v>3702</v>
      </c>
      <c r="C8350">
        <f>IF(COUNTIF($B$2:B8350,B8350)=1,1,0)</f>
        <v>0</v>
      </c>
      <c r="D8350" s="1">
        <v>44989</v>
      </c>
      <c r="E8350" s="2">
        <v>0.53714120370370366</v>
      </c>
      <c r="F8350">
        <v>108</v>
      </c>
      <c r="G8350" t="str">
        <f>IFERROR(INDEX(menu_items!$B:$B,MATCH(F8350,menu_items!$A:$A,0)),"Unknown value")</f>
        <v>Tofu Pad Thai</v>
      </c>
      <c r="H8350" t="str">
        <f>IFERROR(INDEX(menu_items!$C:$C,MATCH(F8350,menu_items!$A:$A,0)),"Unknown value")</f>
        <v>Asian</v>
      </c>
      <c r="I8350" s="5">
        <f>IFERROR(INDEX(menu_items!$D:$D,MATCH(F8350,menu_items!$A:$A,0)),0)</f>
        <v>14.5</v>
      </c>
      <c r="J8350" t="str">
        <f t="shared" si="653"/>
        <v>Sat</v>
      </c>
      <c r="K8350">
        <f t="shared" si="654"/>
        <v>4</v>
      </c>
      <c r="L8350" t="str">
        <f t="shared" si="655"/>
        <v>Mar</v>
      </c>
      <c r="M8350">
        <v>12</v>
      </c>
      <c r="N8350">
        <f t="shared" si="656"/>
        <v>8</v>
      </c>
      <c r="O8350" s="5">
        <f t="shared" si="657"/>
        <v>119.75000000000001</v>
      </c>
    </row>
    <row r="8351" spans="1:15" x14ac:dyDescent="0.25">
      <c r="A8351">
        <v>8447</v>
      </c>
      <c r="B8351">
        <v>3702</v>
      </c>
      <c r="C8351">
        <f>IF(COUNTIF($B$2:B8351,B8351)=1,1,0)</f>
        <v>0</v>
      </c>
      <c r="D8351" s="1">
        <v>44989</v>
      </c>
      <c r="E8351" s="2">
        <v>0.53714120370370366</v>
      </c>
      <c r="F8351">
        <v>124</v>
      </c>
      <c r="G8351" t="str">
        <f>IFERROR(INDEX(menu_items!$B:$B,MATCH(F8351,menu_items!$A:$A,0)),"Unknown value")</f>
        <v>Spaghetti</v>
      </c>
      <c r="H8351" t="str">
        <f>IFERROR(INDEX(menu_items!$C:$C,MATCH(F8351,menu_items!$A:$A,0)),"Unknown value")</f>
        <v>Italian</v>
      </c>
      <c r="I8351" s="5">
        <f>IFERROR(INDEX(menu_items!$D:$D,MATCH(F8351,menu_items!$A:$A,0)),0)</f>
        <v>14.5</v>
      </c>
      <c r="J8351" t="str">
        <f t="shared" si="653"/>
        <v>Sat</v>
      </c>
      <c r="K8351">
        <f t="shared" si="654"/>
        <v>4</v>
      </c>
      <c r="L8351" t="str">
        <f t="shared" si="655"/>
        <v>Mar</v>
      </c>
      <c r="M8351">
        <v>12</v>
      </c>
      <c r="N8351">
        <f t="shared" si="656"/>
        <v>8</v>
      </c>
      <c r="O8351" s="5">
        <f t="shared" si="657"/>
        <v>119.75000000000001</v>
      </c>
    </row>
    <row r="8352" spans="1:15" x14ac:dyDescent="0.25">
      <c r="A8352">
        <v>8448</v>
      </c>
      <c r="B8352">
        <v>3702</v>
      </c>
      <c r="C8352">
        <f>IF(COUNTIF($B$2:B8352,B8352)=1,1,0)</f>
        <v>0</v>
      </c>
      <c r="D8352" s="1">
        <v>44989</v>
      </c>
      <c r="E8352" s="2">
        <v>0.53714120370370366</v>
      </c>
      <c r="F8352">
        <v>110</v>
      </c>
      <c r="G8352" t="str">
        <f>IFERROR(INDEX(menu_items!$B:$B,MATCH(F8352,menu_items!$A:$A,0)),"Unknown value")</f>
        <v>Pork Ramen</v>
      </c>
      <c r="H8352" t="str">
        <f>IFERROR(INDEX(menu_items!$C:$C,MATCH(F8352,menu_items!$A:$A,0)),"Unknown value")</f>
        <v>Asian</v>
      </c>
      <c r="I8352" s="5">
        <f>IFERROR(INDEX(menu_items!$D:$D,MATCH(F8352,menu_items!$A:$A,0)),0)</f>
        <v>17.95</v>
      </c>
      <c r="J8352" t="str">
        <f t="shared" si="653"/>
        <v>Sat</v>
      </c>
      <c r="K8352">
        <f t="shared" si="654"/>
        <v>4</v>
      </c>
      <c r="L8352" t="str">
        <f t="shared" si="655"/>
        <v>Mar</v>
      </c>
      <c r="M8352">
        <v>12</v>
      </c>
      <c r="N8352">
        <f t="shared" si="656"/>
        <v>8</v>
      </c>
      <c r="O8352" s="5">
        <f t="shared" si="657"/>
        <v>119.75000000000001</v>
      </c>
    </row>
    <row r="8353" spans="1:15" x14ac:dyDescent="0.25">
      <c r="A8353">
        <v>8449</v>
      </c>
      <c r="B8353">
        <v>3702</v>
      </c>
      <c r="C8353">
        <f>IF(COUNTIF($B$2:B8353,B8353)=1,1,0)</f>
        <v>0</v>
      </c>
      <c r="D8353" s="1">
        <v>44989</v>
      </c>
      <c r="E8353" s="2">
        <v>0.53714120370370366</v>
      </c>
      <c r="F8353">
        <v>110</v>
      </c>
      <c r="G8353" t="str">
        <f>IFERROR(INDEX(menu_items!$B:$B,MATCH(F8353,menu_items!$A:$A,0)),"Unknown value")</f>
        <v>Pork Ramen</v>
      </c>
      <c r="H8353" t="str">
        <f>IFERROR(INDEX(menu_items!$C:$C,MATCH(F8353,menu_items!$A:$A,0)),"Unknown value")</f>
        <v>Asian</v>
      </c>
      <c r="I8353" s="5">
        <f>IFERROR(INDEX(menu_items!$D:$D,MATCH(F8353,menu_items!$A:$A,0)),0)</f>
        <v>17.95</v>
      </c>
      <c r="J8353" t="str">
        <f t="shared" ref="J8353:J8415" si="658">TEXT(D8353,"ddd")</f>
        <v>Sat</v>
      </c>
      <c r="K8353">
        <f t="shared" ref="K8353:K8415" si="659">DAY(D8353)</f>
        <v>4</v>
      </c>
      <c r="L8353" t="str">
        <f t="shared" ref="L8353:L8415" si="660">TEXT(D8353,"mmm")</f>
        <v>Mar</v>
      </c>
      <c r="M8353">
        <v>12</v>
      </c>
      <c r="N8353">
        <f t="shared" si="656"/>
        <v>8</v>
      </c>
      <c r="O8353" s="5">
        <f t="shared" si="657"/>
        <v>119.75000000000001</v>
      </c>
    </row>
    <row r="8354" spans="1:15" x14ac:dyDescent="0.25">
      <c r="A8354">
        <v>8450</v>
      </c>
      <c r="B8354">
        <v>3702</v>
      </c>
      <c r="C8354">
        <f>IF(COUNTIF($B$2:B8354,B8354)=1,1,0)</f>
        <v>0</v>
      </c>
      <c r="D8354" s="1">
        <v>44989</v>
      </c>
      <c r="E8354" s="2">
        <v>0.53714120370370366</v>
      </c>
      <c r="F8354">
        <v>118</v>
      </c>
      <c r="G8354" t="str">
        <f>IFERROR(INDEX(menu_items!$B:$B,MATCH(F8354,menu_items!$A:$A,0)),"Unknown value")</f>
        <v>Steak Burrito</v>
      </c>
      <c r="H8354" t="str">
        <f>IFERROR(INDEX(menu_items!$C:$C,MATCH(F8354,menu_items!$A:$A,0)),"Unknown value")</f>
        <v>Mexican</v>
      </c>
      <c r="I8354" s="5">
        <f>IFERROR(INDEX(menu_items!$D:$D,MATCH(F8354,menu_items!$A:$A,0)),0)</f>
        <v>14.95</v>
      </c>
      <c r="J8354" t="str">
        <f t="shared" si="658"/>
        <v>Sat</v>
      </c>
      <c r="K8354">
        <f t="shared" si="659"/>
        <v>4</v>
      </c>
      <c r="L8354" t="str">
        <f t="shared" si="660"/>
        <v>Mar</v>
      </c>
      <c r="M8354">
        <v>12</v>
      </c>
      <c r="N8354">
        <f t="shared" si="656"/>
        <v>8</v>
      </c>
      <c r="O8354" s="5">
        <f t="shared" si="657"/>
        <v>119.75000000000001</v>
      </c>
    </row>
    <row r="8355" spans="1:15" x14ac:dyDescent="0.25">
      <c r="A8355">
        <v>8451</v>
      </c>
      <c r="B8355">
        <v>3702</v>
      </c>
      <c r="C8355">
        <f>IF(COUNTIF($B$2:B8355,B8355)=1,1,0)</f>
        <v>0</v>
      </c>
      <c r="D8355" s="1">
        <v>44989</v>
      </c>
      <c r="E8355" s="2">
        <v>0.53714120370370366</v>
      </c>
      <c r="F8355">
        <v>131</v>
      </c>
      <c r="G8355" t="str">
        <f>IFERROR(INDEX(menu_items!$B:$B,MATCH(F8355,menu_items!$A:$A,0)),"Unknown value")</f>
        <v>Chicken Parmesan</v>
      </c>
      <c r="H8355" t="str">
        <f>IFERROR(INDEX(menu_items!$C:$C,MATCH(F8355,menu_items!$A:$A,0)),"Unknown value")</f>
        <v>Italian</v>
      </c>
      <c r="I8355" s="5">
        <f>IFERROR(INDEX(menu_items!$D:$D,MATCH(F8355,menu_items!$A:$A,0)),0)</f>
        <v>17.95</v>
      </c>
      <c r="J8355" t="str">
        <f t="shared" si="658"/>
        <v>Sat</v>
      </c>
      <c r="K8355">
        <f t="shared" si="659"/>
        <v>4</v>
      </c>
      <c r="L8355" t="str">
        <f t="shared" si="660"/>
        <v>Mar</v>
      </c>
      <c r="M8355">
        <v>12</v>
      </c>
      <c r="N8355">
        <f t="shared" si="656"/>
        <v>8</v>
      </c>
      <c r="O8355" s="5">
        <f t="shared" si="657"/>
        <v>119.75000000000001</v>
      </c>
    </row>
    <row r="8356" spans="1:15" x14ac:dyDescent="0.25">
      <c r="A8356">
        <v>8452</v>
      </c>
      <c r="B8356">
        <v>3702</v>
      </c>
      <c r="C8356">
        <f>IF(COUNTIF($B$2:B8356,B8356)=1,1,0)</f>
        <v>0</v>
      </c>
      <c r="D8356" s="1">
        <v>44989</v>
      </c>
      <c r="E8356" s="2">
        <v>0.53714120370370366</v>
      </c>
      <c r="F8356">
        <v>114</v>
      </c>
      <c r="G8356" t="str">
        <f>IFERROR(INDEX(menu_items!$B:$B,MATCH(F8356,menu_items!$A:$A,0)),"Unknown value")</f>
        <v>Potstickers</v>
      </c>
      <c r="H8356" t="str">
        <f>IFERROR(INDEX(menu_items!$C:$C,MATCH(F8356,menu_items!$A:$A,0)),"Unknown value")</f>
        <v>Asian</v>
      </c>
      <c r="I8356" s="5">
        <f>IFERROR(INDEX(menu_items!$D:$D,MATCH(F8356,menu_items!$A:$A,0)),0)</f>
        <v>9</v>
      </c>
      <c r="J8356" t="str">
        <f t="shared" si="658"/>
        <v>Sat</v>
      </c>
      <c r="K8356">
        <f t="shared" si="659"/>
        <v>4</v>
      </c>
      <c r="L8356" t="str">
        <f t="shared" si="660"/>
        <v>Mar</v>
      </c>
      <c r="M8356">
        <v>12</v>
      </c>
      <c r="N8356">
        <f t="shared" si="656"/>
        <v>8</v>
      </c>
      <c r="O8356" s="5">
        <f t="shared" si="657"/>
        <v>119.75000000000001</v>
      </c>
    </row>
    <row r="8357" spans="1:15" x14ac:dyDescent="0.25">
      <c r="A8357">
        <v>8453</v>
      </c>
      <c r="B8357">
        <v>3703</v>
      </c>
      <c r="C8357">
        <f>IF(COUNTIF($B$2:B8357,B8357)=1,1,0)</f>
        <v>1</v>
      </c>
      <c r="D8357" s="1">
        <v>44989</v>
      </c>
      <c r="E8357" s="2">
        <v>0.54156249999999995</v>
      </c>
      <c r="F8357">
        <v>101</v>
      </c>
      <c r="G8357" t="str">
        <f>IFERROR(INDEX(menu_items!$B:$B,MATCH(F8357,menu_items!$A:$A,0)),"Unknown value")</f>
        <v>Hamburger</v>
      </c>
      <c r="H8357" t="str">
        <f>IFERROR(INDEX(menu_items!$C:$C,MATCH(F8357,menu_items!$A:$A,0)),"Unknown value")</f>
        <v>American</v>
      </c>
      <c r="I8357" s="5">
        <f>IFERROR(INDEX(menu_items!$D:$D,MATCH(F8357,menu_items!$A:$A,0)),0)</f>
        <v>12.95</v>
      </c>
      <c r="J8357" t="str">
        <f t="shared" si="658"/>
        <v>Sat</v>
      </c>
      <c r="K8357">
        <f t="shared" si="659"/>
        <v>4</v>
      </c>
      <c r="L8357" t="str">
        <f t="shared" si="660"/>
        <v>Mar</v>
      </c>
      <c r="M8357">
        <v>12</v>
      </c>
      <c r="N8357">
        <f t="shared" si="656"/>
        <v>3</v>
      </c>
      <c r="O8357" s="5">
        <f t="shared" si="657"/>
        <v>38.849999999999994</v>
      </c>
    </row>
    <row r="8358" spans="1:15" x14ac:dyDescent="0.25">
      <c r="A8358">
        <v>8454</v>
      </c>
      <c r="B8358">
        <v>3703</v>
      </c>
      <c r="C8358">
        <f>IF(COUNTIF($B$2:B8358,B8358)=1,1,0)</f>
        <v>0</v>
      </c>
      <c r="D8358" s="1">
        <v>44989</v>
      </c>
      <c r="E8358" s="2">
        <v>0.54156249999999995</v>
      </c>
      <c r="F8358">
        <v>115</v>
      </c>
      <c r="G8358" t="str">
        <f>IFERROR(INDEX(menu_items!$B:$B,MATCH(F8358,menu_items!$A:$A,0)),"Unknown value")</f>
        <v>Chicken Tacos</v>
      </c>
      <c r="H8358" t="str">
        <f>IFERROR(INDEX(menu_items!$C:$C,MATCH(F8358,menu_items!$A:$A,0)),"Unknown value")</f>
        <v>Mexican</v>
      </c>
      <c r="I8358" s="5">
        <f>IFERROR(INDEX(menu_items!$D:$D,MATCH(F8358,menu_items!$A:$A,0)),0)</f>
        <v>11.95</v>
      </c>
      <c r="J8358" t="str">
        <f t="shared" si="658"/>
        <v>Sat</v>
      </c>
      <c r="K8358">
        <f t="shared" si="659"/>
        <v>4</v>
      </c>
      <c r="L8358" t="str">
        <f t="shared" si="660"/>
        <v>Mar</v>
      </c>
      <c r="M8358">
        <v>12</v>
      </c>
      <c r="N8358">
        <f t="shared" si="656"/>
        <v>3</v>
      </c>
      <c r="O8358" s="5">
        <f t="shared" si="657"/>
        <v>38.849999999999994</v>
      </c>
    </row>
    <row r="8359" spans="1:15" x14ac:dyDescent="0.25">
      <c r="A8359">
        <v>8455</v>
      </c>
      <c r="B8359">
        <v>3703</v>
      </c>
      <c r="C8359">
        <f>IF(COUNTIF($B$2:B8359,B8359)=1,1,0)</f>
        <v>0</v>
      </c>
      <c r="D8359" s="1">
        <v>44989</v>
      </c>
      <c r="E8359" s="2">
        <v>0.54156249999999995</v>
      </c>
      <c r="F8359">
        <v>116</v>
      </c>
      <c r="G8359" t="str">
        <f>IFERROR(INDEX(menu_items!$B:$B,MATCH(F8359,menu_items!$A:$A,0)),"Unknown value")</f>
        <v>Steak Tacos</v>
      </c>
      <c r="H8359" t="str">
        <f>IFERROR(INDEX(menu_items!$C:$C,MATCH(F8359,menu_items!$A:$A,0)),"Unknown value")</f>
        <v>Mexican</v>
      </c>
      <c r="I8359" s="5">
        <f>IFERROR(INDEX(menu_items!$D:$D,MATCH(F8359,menu_items!$A:$A,0)),0)</f>
        <v>13.95</v>
      </c>
      <c r="J8359" t="str">
        <f t="shared" si="658"/>
        <v>Sat</v>
      </c>
      <c r="K8359">
        <f t="shared" si="659"/>
        <v>4</v>
      </c>
      <c r="L8359" t="str">
        <f t="shared" si="660"/>
        <v>Mar</v>
      </c>
      <c r="M8359">
        <v>12</v>
      </c>
      <c r="N8359">
        <f t="shared" si="656"/>
        <v>3</v>
      </c>
      <c r="O8359" s="5">
        <f t="shared" si="657"/>
        <v>38.849999999999994</v>
      </c>
    </row>
    <row r="8360" spans="1:15" x14ac:dyDescent="0.25">
      <c r="A8360">
        <v>8456</v>
      </c>
      <c r="B8360">
        <v>3704</v>
      </c>
      <c r="C8360">
        <f>IF(COUNTIF($B$2:B8360,B8360)=1,1,0)</f>
        <v>1</v>
      </c>
      <c r="D8360" s="1">
        <v>44989</v>
      </c>
      <c r="E8360" s="2">
        <v>0.5461111111111111</v>
      </c>
      <c r="F8360">
        <v>109</v>
      </c>
      <c r="G8360" t="str">
        <f>IFERROR(INDEX(menu_items!$B:$B,MATCH(F8360,menu_items!$A:$A,0)),"Unknown value")</f>
        <v>Korean Beef Bowl</v>
      </c>
      <c r="H8360" t="str">
        <f>IFERROR(INDEX(menu_items!$C:$C,MATCH(F8360,menu_items!$A:$A,0)),"Unknown value")</f>
        <v>Asian</v>
      </c>
      <c r="I8360" s="5">
        <f>IFERROR(INDEX(menu_items!$D:$D,MATCH(F8360,menu_items!$A:$A,0)),0)</f>
        <v>17.95</v>
      </c>
      <c r="J8360" t="str">
        <f t="shared" si="658"/>
        <v>Sat</v>
      </c>
      <c r="K8360">
        <f t="shared" si="659"/>
        <v>4</v>
      </c>
      <c r="L8360" t="str">
        <f t="shared" si="660"/>
        <v>Mar</v>
      </c>
      <c r="M8360">
        <v>13</v>
      </c>
      <c r="N8360">
        <f t="shared" si="656"/>
        <v>1</v>
      </c>
      <c r="O8360" s="5">
        <f t="shared" si="657"/>
        <v>17.95</v>
      </c>
    </row>
    <row r="8361" spans="1:15" x14ac:dyDescent="0.25">
      <c r="A8361">
        <v>8457</v>
      </c>
      <c r="B8361">
        <v>3705</v>
      </c>
      <c r="C8361">
        <f>IF(COUNTIF($B$2:B8361,B8361)=1,1,0)</f>
        <v>1</v>
      </c>
      <c r="D8361" s="1">
        <v>44989</v>
      </c>
      <c r="E8361" s="2">
        <v>0.55256944444444445</v>
      </c>
      <c r="F8361">
        <v>104</v>
      </c>
      <c r="G8361" t="str">
        <f>IFERROR(INDEX(menu_items!$B:$B,MATCH(F8361,menu_items!$A:$A,0)),"Unknown value")</f>
        <v>Veggie Burger</v>
      </c>
      <c r="H8361" t="str">
        <f>IFERROR(INDEX(menu_items!$C:$C,MATCH(F8361,menu_items!$A:$A,0)),"Unknown value")</f>
        <v>American</v>
      </c>
      <c r="I8361" s="5">
        <f>IFERROR(INDEX(menu_items!$D:$D,MATCH(F8361,menu_items!$A:$A,0)),0)</f>
        <v>10.5</v>
      </c>
      <c r="J8361" t="str">
        <f t="shared" si="658"/>
        <v>Sat</v>
      </c>
      <c r="K8361">
        <f t="shared" si="659"/>
        <v>4</v>
      </c>
      <c r="L8361" t="str">
        <f t="shared" si="660"/>
        <v>Mar</v>
      </c>
      <c r="M8361">
        <v>13</v>
      </c>
      <c r="N8361">
        <f t="shared" si="656"/>
        <v>5</v>
      </c>
      <c r="O8361" s="5">
        <f t="shared" si="657"/>
        <v>70.400000000000006</v>
      </c>
    </row>
    <row r="8362" spans="1:15" x14ac:dyDescent="0.25">
      <c r="A8362">
        <v>8458</v>
      </c>
      <c r="B8362">
        <v>3705</v>
      </c>
      <c r="C8362">
        <f>IF(COUNTIF($B$2:B8362,B8362)=1,1,0)</f>
        <v>0</v>
      </c>
      <c r="D8362" s="1">
        <v>44989</v>
      </c>
      <c r="E8362" s="2">
        <v>0.55256944444444445</v>
      </c>
      <c r="F8362">
        <v>108</v>
      </c>
      <c r="G8362" t="str">
        <f>IFERROR(INDEX(menu_items!$B:$B,MATCH(F8362,menu_items!$A:$A,0)),"Unknown value")</f>
        <v>Tofu Pad Thai</v>
      </c>
      <c r="H8362" t="str">
        <f>IFERROR(INDEX(menu_items!$C:$C,MATCH(F8362,menu_items!$A:$A,0)),"Unknown value")</f>
        <v>Asian</v>
      </c>
      <c r="I8362" s="5">
        <f>IFERROR(INDEX(menu_items!$D:$D,MATCH(F8362,menu_items!$A:$A,0)),0)</f>
        <v>14.5</v>
      </c>
      <c r="J8362" t="str">
        <f t="shared" si="658"/>
        <v>Sat</v>
      </c>
      <c r="K8362">
        <f t="shared" si="659"/>
        <v>4</v>
      </c>
      <c r="L8362" t="str">
        <f t="shared" si="660"/>
        <v>Mar</v>
      </c>
      <c r="M8362">
        <v>13</v>
      </c>
      <c r="N8362">
        <f t="shared" si="656"/>
        <v>5</v>
      </c>
      <c r="O8362" s="5">
        <f t="shared" si="657"/>
        <v>70.400000000000006</v>
      </c>
    </row>
    <row r="8363" spans="1:15" x14ac:dyDescent="0.25">
      <c r="A8363">
        <v>8459</v>
      </c>
      <c r="B8363">
        <v>3705</v>
      </c>
      <c r="C8363">
        <f>IF(COUNTIF($B$2:B8363,B8363)=1,1,0)</f>
        <v>0</v>
      </c>
      <c r="D8363" s="1">
        <v>44989</v>
      </c>
      <c r="E8363" s="2">
        <v>0.55256944444444445</v>
      </c>
      <c r="F8363">
        <v>127</v>
      </c>
      <c r="G8363" t="str">
        <f>IFERROR(INDEX(menu_items!$B:$B,MATCH(F8363,menu_items!$A:$A,0)),"Unknown value")</f>
        <v>Meat Lasagna</v>
      </c>
      <c r="H8363" t="str">
        <f>IFERROR(INDEX(menu_items!$C:$C,MATCH(F8363,menu_items!$A:$A,0)),"Unknown value")</f>
        <v>Italian</v>
      </c>
      <c r="I8363" s="5">
        <f>IFERROR(INDEX(menu_items!$D:$D,MATCH(F8363,menu_items!$A:$A,0)),0)</f>
        <v>17.95</v>
      </c>
      <c r="J8363" t="str">
        <f t="shared" si="658"/>
        <v>Sat</v>
      </c>
      <c r="K8363">
        <f t="shared" si="659"/>
        <v>4</v>
      </c>
      <c r="L8363" t="str">
        <f t="shared" si="660"/>
        <v>Mar</v>
      </c>
      <c r="M8363">
        <v>13</v>
      </c>
      <c r="N8363">
        <f t="shared" si="656"/>
        <v>5</v>
      </c>
      <c r="O8363" s="5">
        <f t="shared" si="657"/>
        <v>70.400000000000006</v>
      </c>
    </row>
    <row r="8364" spans="1:15" x14ac:dyDescent="0.25">
      <c r="A8364">
        <v>8460</v>
      </c>
      <c r="B8364">
        <v>3705</v>
      </c>
      <c r="C8364">
        <f>IF(COUNTIF($B$2:B8364,B8364)=1,1,0)</f>
        <v>0</v>
      </c>
      <c r="D8364" s="1">
        <v>44989</v>
      </c>
      <c r="E8364" s="2">
        <v>0.55256944444444445</v>
      </c>
      <c r="F8364">
        <v>129</v>
      </c>
      <c r="G8364" t="str">
        <f>IFERROR(INDEX(menu_items!$B:$B,MATCH(F8364,menu_items!$A:$A,0)),"Unknown value")</f>
        <v>Mushroom Ravioli</v>
      </c>
      <c r="H8364" t="str">
        <f>IFERROR(INDEX(menu_items!$C:$C,MATCH(F8364,menu_items!$A:$A,0)),"Unknown value")</f>
        <v>Italian</v>
      </c>
      <c r="I8364" s="5">
        <f>IFERROR(INDEX(menu_items!$D:$D,MATCH(F8364,menu_items!$A:$A,0)),0)</f>
        <v>15.5</v>
      </c>
      <c r="J8364" t="str">
        <f t="shared" si="658"/>
        <v>Sat</v>
      </c>
      <c r="K8364">
        <f t="shared" si="659"/>
        <v>4</v>
      </c>
      <c r="L8364" t="str">
        <f t="shared" si="660"/>
        <v>Mar</v>
      </c>
      <c r="M8364">
        <v>13</v>
      </c>
      <c r="N8364">
        <f t="shared" si="656"/>
        <v>5</v>
      </c>
      <c r="O8364" s="5">
        <f t="shared" si="657"/>
        <v>70.400000000000006</v>
      </c>
    </row>
    <row r="8365" spans="1:15" x14ac:dyDescent="0.25">
      <c r="A8365">
        <v>8461</v>
      </c>
      <c r="B8365">
        <v>3705</v>
      </c>
      <c r="C8365">
        <f>IF(COUNTIF($B$2:B8365,B8365)=1,1,0)</f>
        <v>0</v>
      </c>
      <c r="D8365" s="1">
        <v>44989</v>
      </c>
      <c r="E8365" s="2">
        <v>0.55256944444444445</v>
      </c>
      <c r="F8365">
        <v>119</v>
      </c>
      <c r="G8365" t="str">
        <f>IFERROR(INDEX(menu_items!$B:$B,MATCH(F8365,menu_items!$A:$A,0)),"Unknown value")</f>
        <v>Chicken Torta</v>
      </c>
      <c r="H8365" t="str">
        <f>IFERROR(INDEX(menu_items!$C:$C,MATCH(F8365,menu_items!$A:$A,0)),"Unknown value")</f>
        <v>Mexican</v>
      </c>
      <c r="I8365" s="5">
        <f>IFERROR(INDEX(menu_items!$D:$D,MATCH(F8365,menu_items!$A:$A,0)),0)</f>
        <v>11.95</v>
      </c>
      <c r="J8365" t="str">
        <f t="shared" si="658"/>
        <v>Sat</v>
      </c>
      <c r="K8365">
        <f t="shared" si="659"/>
        <v>4</v>
      </c>
      <c r="L8365" t="str">
        <f t="shared" si="660"/>
        <v>Mar</v>
      </c>
      <c r="M8365">
        <v>13</v>
      </c>
      <c r="N8365">
        <f t="shared" si="656"/>
        <v>5</v>
      </c>
      <c r="O8365" s="5">
        <f t="shared" si="657"/>
        <v>70.400000000000006</v>
      </c>
    </row>
    <row r="8366" spans="1:15" x14ac:dyDescent="0.25">
      <c r="A8366">
        <v>8462</v>
      </c>
      <c r="B8366">
        <v>3706</v>
      </c>
      <c r="C8366">
        <f>IF(COUNTIF($B$2:B8366,B8366)=1,1,0)</f>
        <v>1</v>
      </c>
      <c r="D8366" s="1">
        <v>44989</v>
      </c>
      <c r="E8366" s="2">
        <v>0.55383101851851857</v>
      </c>
      <c r="F8366">
        <v>111</v>
      </c>
      <c r="G8366" t="str">
        <f>IFERROR(INDEX(menu_items!$B:$B,MATCH(F8366,menu_items!$A:$A,0)),"Unknown value")</f>
        <v>California Roll</v>
      </c>
      <c r="H8366" t="str">
        <f>IFERROR(INDEX(menu_items!$C:$C,MATCH(F8366,menu_items!$A:$A,0)),"Unknown value")</f>
        <v>Asian</v>
      </c>
      <c r="I8366" s="5">
        <f>IFERROR(INDEX(menu_items!$D:$D,MATCH(F8366,menu_items!$A:$A,0)),0)</f>
        <v>11.95</v>
      </c>
      <c r="J8366" t="str">
        <f t="shared" si="658"/>
        <v>Sat</v>
      </c>
      <c r="K8366">
        <f t="shared" si="659"/>
        <v>4</v>
      </c>
      <c r="L8366" t="str">
        <f t="shared" si="660"/>
        <v>Mar</v>
      </c>
      <c r="M8366">
        <v>13</v>
      </c>
      <c r="N8366">
        <f t="shared" si="656"/>
        <v>1</v>
      </c>
      <c r="O8366" s="5">
        <f t="shared" si="657"/>
        <v>11.95</v>
      </c>
    </row>
    <row r="8367" spans="1:15" x14ac:dyDescent="0.25">
      <c r="A8367">
        <v>8463</v>
      </c>
      <c r="B8367">
        <v>3707</v>
      </c>
      <c r="C8367">
        <f>IF(COUNTIF($B$2:B8367,B8367)=1,1,0)</f>
        <v>1</v>
      </c>
      <c r="D8367" s="1">
        <v>44989</v>
      </c>
      <c r="E8367" s="2">
        <v>0.55579861111111106</v>
      </c>
      <c r="F8367">
        <v>109</v>
      </c>
      <c r="G8367" t="str">
        <f>IFERROR(INDEX(menu_items!$B:$B,MATCH(F8367,menu_items!$A:$A,0)),"Unknown value")</f>
        <v>Korean Beef Bowl</v>
      </c>
      <c r="H8367" t="str">
        <f>IFERROR(INDEX(menu_items!$C:$C,MATCH(F8367,menu_items!$A:$A,0)),"Unknown value")</f>
        <v>Asian</v>
      </c>
      <c r="I8367" s="5">
        <f>IFERROR(INDEX(menu_items!$D:$D,MATCH(F8367,menu_items!$A:$A,0)),0)</f>
        <v>17.95</v>
      </c>
      <c r="J8367" t="str">
        <f t="shared" si="658"/>
        <v>Sat</v>
      </c>
      <c r="K8367">
        <f t="shared" si="659"/>
        <v>4</v>
      </c>
      <c r="L8367" t="str">
        <f t="shared" si="660"/>
        <v>Mar</v>
      </c>
      <c r="M8367">
        <v>13</v>
      </c>
      <c r="N8367">
        <f t="shared" si="656"/>
        <v>1</v>
      </c>
      <c r="O8367" s="5">
        <f t="shared" si="657"/>
        <v>17.95</v>
      </c>
    </row>
    <row r="8368" spans="1:15" x14ac:dyDescent="0.25">
      <c r="A8368">
        <v>8464</v>
      </c>
      <c r="B8368">
        <v>3708</v>
      </c>
      <c r="C8368">
        <f>IF(COUNTIF($B$2:B8368,B8368)=1,1,0)</f>
        <v>1</v>
      </c>
      <c r="D8368" s="1">
        <v>44989</v>
      </c>
      <c r="E8368" s="2">
        <v>0.55804398148148149</v>
      </c>
      <c r="F8368">
        <v>118</v>
      </c>
      <c r="G8368" t="str">
        <f>IFERROR(INDEX(menu_items!$B:$B,MATCH(F8368,menu_items!$A:$A,0)),"Unknown value")</f>
        <v>Steak Burrito</v>
      </c>
      <c r="H8368" t="str">
        <f>IFERROR(INDEX(menu_items!$C:$C,MATCH(F8368,menu_items!$A:$A,0)),"Unknown value")</f>
        <v>Mexican</v>
      </c>
      <c r="I8368" s="5">
        <f>IFERROR(INDEX(menu_items!$D:$D,MATCH(F8368,menu_items!$A:$A,0)),0)</f>
        <v>14.95</v>
      </c>
      <c r="J8368" t="str">
        <f t="shared" si="658"/>
        <v>Sat</v>
      </c>
      <c r="K8368">
        <f t="shared" si="659"/>
        <v>4</v>
      </c>
      <c r="L8368" t="str">
        <f t="shared" si="660"/>
        <v>Mar</v>
      </c>
      <c r="M8368">
        <v>13</v>
      </c>
      <c r="N8368">
        <f t="shared" si="656"/>
        <v>1</v>
      </c>
      <c r="O8368" s="5">
        <f t="shared" si="657"/>
        <v>14.95</v>
      </c>
    </row>
    <row r="8369" spans="1:15" x14ac:dyDescent="0.25">
      <c r="A8369">
        <v>8465</v>
      </c>
      <c r="B8369">
        <v>3709</v>
      </c>
      <c r="C8369">
        <f>IF(COUNTIF($B$2:B8369,B8369)=1,1,0)</f>
        <v>1</v>
      </c>
      <c r="D8369" s="1">
        <v>44989</v>
      </c>
      <c r="E8369" s="2">
        <v>0.56030092592592595</v>
      </c>
      <c r="F8369">
        <v>120</v>
      </c>
      <c r="G8369" t="str">
        <f>IFERROR(INDEX(menu_items!$B:$B,MATCH(F8369,menu_items!$A:$A,0)),"Unknown value")</f>
        <v>Steak Torta</v>
      </c>
      <c r="H8369" t="str">
        <f>IFERROR(INDEX(menu_items!$C:$C,MATCH(F8369,menu_items!$A:$A,0)),"Unknown value")</f>
        <v>Mexican</v>
      </c>
      <c r="I8369" s="5">
        <f>IFERROR(INDEX(menu_items!$D:$D,MATCH(F8369,menu_items!$A:$A,0)),0)</f>
        <v>13.95</v>
      </c>
      <c r="J8369" t="str">
        <f t="shared" si="658"/>
        <v>Sat</v>
      </c>
      <c r="K8369">
        <f t="shared" si="659"/>
        <v>4</v>
      </c>
      <c r="L8369" t="str">
        <f t="shared" si="660"/>
        <v>Mar</v>
      </c>
      <c r="M8369">
        <v>13</v>
      </c>
      <c r="N8369">
        <f t="shared" si="656"/>
        <v>2</v>
      </c>
      <c r="O8369" s="5">
        <f t="shared" si="657"/>
        <v>20.95</v>
      </c>
    </row>
    <row r="8370" spans="1:15" x14ac:dyDescent="0.25">
      <c r="A8370">
        <v>8466</v>
      </c>
      <c r="B8370">
        <v>3709</v>
      </c>
      <c r="C8370">
        <f>IF(COUNTIF($B$2:B8370,B8370)=1,1,0)</f>
        <v>0</v>
      </c>
      <c r="D8370" s="1">
        <v>44989</v>
      </c>
      <c r="E8370" s="2">
        <v>0.56030092592592595</v>
      </c>
      <c r="F8370">
        <v>105</v>
      </c>
      <c r="G8370" t="str">
        <f>IFERROR(INDEX(menu_items!$B:$B,MATCH(F8370,menu_items!$A:$A,0)),"Unknown value")</f>
        <v>Mac &amp; Cheese</v>
      </c>
      <c r="H8370" t="str">
        <f>IFERROR(INDEX(menu_items!$C:$C,MATCH(F8370,menu_items!$A:$A,0)),"Unknown value")</f>
        <v>American</v>
      </c>
      <c r="I8370" s="5">
        <f>IFERROR(INDEX(menu_items!$D:$D,MATCH(F8370,menu_items!$A:$A,0)),0)</f>
        <v>7</v>
      </c>
      <c r="J8370" t="str">
        <f t="shared" si="658"/>
        <v>Sat</v>
      </c>
      <c r="K8370">
        <f t="shared" si="659"/>
        <v>4</v>
      </c>
      <c r="L8370" t="str">
        <f t="shared" si="660"/>
        <v>Mar</v>
      </c>
      <c r="M8370">
        <v>13</v>
      </c>
      <c r="N8370">
        <f t="shared" si="656"/>
        <v>2</v>
      </c>
      <c r="O8370" s="5">
        <f t="shared" si="657"/>
        <v>20.95</v>
      </c>
    </row>
    <row r="8371" spans="1:15" x14ac:dyDescent="0.25">
      <c r="A8371">
        <v>8467</v>
      </c>
      <c r="B8371">
        <v>3710</v>
      </c>
      <c r="C8371">
        <f>IF(COUNTIF($B$2:B8371,B8371)=1,1,0)</f>
        <v>1</v>
      </c>
      <c r="D8371" s="1">
        <v>44989</v>
      </c>
      <c r="E8371" s="2">
        <v>0.57546296296296295</v>
      </c>
      <c r="F8371">
        <v>101</v>
      </c>
      <c r="G8371" t="str">
        <f>IFERROR(INDEX(menu_items!$B:$B,MATCH(F8371,menu_items!$A:$A,0)),"Unknown value")</f>
        <v>Hamburger</v>
      </c>
      <c r="H8371" t="str">
        <f>IFERROR(INDEX(menu_items!$C:$C,MATCH(F8371,menu_items!$A:$A,0)),"Unknown value")</f>
        <v>American</v>
      </c>
      <c r="I8371" s="5">
        <f>IFERROR(INDEX(menu_items!$D:$D,MATCH(F8371,menu_items!$A:$A,0)),0)</f>
        <v>12.95</v>
      </c>
      <c r="J8371" t="str">
        <f t="shared" si="658"/>
        <v>Sat</v>
      </c>
      <c r="K8371">
        <f t="shared" si="659"/>
        <v>4</v>
      </c>
      <c r="L8371" t="str">
        <f t="shared" si="660"/>
        <v>Mar</v>
      </c>
      <c r="M8371">
        <v>13</v>
      </c>
      <c r="N8371">
        <f t="shared" si="656"/>
        <v>10</v>
      </c>
      <c r="O8371" s="5">
        <f t="shared" si="657"/>
        <v>128.60000000000002</v>
      </c>
    </row>
    <row r="8372" spans="1:15" x14ac:dyDescent="0.25">
      <c r="A8372">
        <v>8468</v>
      </c>
      <c r="B8372">
        <v>3710</v>
      </c>
      <c r="C8372">
        <f>IF(COUNTIF($B$2:B8372,B8372)=1,1,0)</f>
        <v>0</v>
      </c>
      <c r="D8372" s="1">
        <v>44989</v>
      </c>
      <c r="E8372" s="2">
        <v>0.57546296296296295</v>
      </c>
      <c r="F8372">
        <v>102</v>
      </c>
      <c r="G8372" t="str">
        <f>IFERROR(INDEX(menu_items!$B:$B,MATCH(F8372,menu_items!$A:$A,0)),"Unknown value")</f>
        <v>Cheeseburger</v>
      </c>
      <c r="H8372" t="str">
        <f>IFERROR(INDEX(menu_items!$C:$C,MATCH(F8372,menu_items!$A:$A,0)),"Unknown value")</f>
        <v>American</v>
      </c>
      <c r="I8372" s="5">
        <f>IFERROR(INDEX(menu_items!$D:$D,MATCH(F8372,menu_items!$A:$A,0)),0)</f>
        <v>13.95</v>
      </c>
      <c r="J8372" t="str">
        <f t="shared" si="658"/>
        <v>Sat</v>
      </c>
      <c r="K8372">
        <f t="shared" si="659"/>
        <v>4</v>
      </c>
      <c r="L8372" t="str">
        <f t="shared" si="660"/>
        <v>Mar</v>
      </c>
      <c r="M8372">
        <v>13</v>
      </c>
      <c r="N8372">
        <f t="shared" si="656"/>
        <v>10</v>
      </c>
      <c r="O8372" s="5">
        <f t="shared" si="657"/>
        <v>128.60000000000002</v>
      </c>
    </row>
    <row r="8373" spans="1:15" x14ac:dyDescent="0.25">
      <c r="A8373">
        <v>8469</v>
      </c>
      <c r="B8373">
        <v>3710</v>
      </c>
      <c r="C8373">
        <f>IF(COUNTIF($B$2:B8373,B8373)=1,1,0)</f>
        <v>0</v>
      </c>
      <c r="D8373" s="1">
        <v>44989</v>
      </c>
      <c r="E8373" s="2">
        <v>0.57546296296296295</v>
      </c>
      <c r="F8373">
        <v>102</v>
      </c>
      <c r="G8373" t="str">
        <f>IFERROR(INDEX(menu_items!$B:$B,MATCH(F8373,menu_items!$A:$A,0)),"Unknown value")</f>
        <v>Cheeseburger</v>
      </c>
      <c r="H8373" t="str">
        <f>IFERROR(INDEX(menu_items!$C:$C,MATCH(F8373,menu_items!$A:$A,0)),"Unknown value")</f>
        <v>American</v>
      </c>
      <c r="I8373" s="5">
        <f>IFERROR(INDEX(menu_items!$D:$D,MATCH(F8373,menu_items!$A:$A,0)),0)</f>
        <v>13.95</v>
      </c>
      <c r="J8373" t="str">
        <f t="shared" si="658"/>
        <v>Sat</v>
      </c>
      <c r="K8373">
        <f t="shared" si="659"/>
        <v>4</v>
      </c>
      <c r="L8373" t="str">
        <f t="shared" si="660"/>
        <v>Mar</v>
      </c>
      <c r="M8373">
        <v>13</v>
      </c>
      <c r="N8373">
        <f t="shared" si="656"/>
        <v>10</v>
      </c>
      <c r="O8373" s="5">
        <f t="shared" si="657"/>
        <v>128.60000000000002</v>
      </c>
    </row>
    <row r="8374" spans="1:15" x14ac:dyDescent="0.25">
      <c r="A8374">
        <v>8470</v>
      </c>
      <c r="B8374">
        <v>3710</v>
      </c>
      <c r="C8374">
        <f>IF(COUNTIF($B$2:B8374,B8374)=1,1,0)</f>
        <v>0</v>
      </c>
      <c r="D8374" s="1">
        <v>44989</v>
      </c>
      <c r="E8374" s="2">
        <v>0.57546296296296295</v>
      </c>
      <c r="F8374">
        <v>127</v>
      </c>
      <c r="G8374" t="str">
        <f>IFERROR(INDEX(menu_items!$B:$B,MATCH(F8374,menu_items!$A:$A,0)),"Unknown value")</f>
        <v>Meat Lasagna</v>
      </c>
      <c r="H8374" t="str">
        <f>IFERROR(INDEX(menu_items!$C:$C,MATCH(F8374,menu_items!$A:$A,0)),"Unknown value")</f>
        <v>Italian</v>
      </c>
      <c r="I8374" s="5">
        <f>IFERROR(INDEX(menu_items!$D:$D,MATCH(F8374,menu_items!$A:$A,0)),0)</f>
        <v>17.95</v>
      </c>
      <c r="J8374" t="str">
        <f t="shared" si="658"/>
        <v>Sat</v>
      </c>
      <c r="K8374">
        <f t="shared" si="659"/>
        <v>4</v>
      </c>
      <c r="L8374" t="str">
        <f t="shared" si="660"/>
        <v>Mar</v>
      </c>
      <c r="M8374">
        <v>13</v>
      </c>
      <c r="N8374">
        <f t="shared" si="656"/>
        <v>10</v>
      </c>
      <c r="O8374" s="5">
        <f t="shared" si="657"/>
        <v>128.60000000000002</v>
      </c>
    </row>
    <row r="8375" spans="1:15" x14ac:dyDescent="0.25">
      <c r="A8375">
        <v>8471</v>
      </c>
      <c r="B8375">
        <v>3710</v>
      </c>
      <c r="C8375">
        <f>IF(COUNTIF($B$2:B8375,B8375)=1,1,0)</f>
        <v>0</v>
      </c>
      <c r="D8375" s="1">
        <v>44989</v>
      </c>
      <c r="E8375" s="2">
        <v>0.57546296296296295</v>
      </c>
      <c r="F8375">
        <v>112</v>
      </c>
      <c r="G8375" t="str">
        <f>IFERROR(INDEX(menu_items!$B:$B,MATCH(F8375,menu_items!$A:$A,0)),"Unknown value")</f>
        <v>Salmon Roll</v>
      </c>
      <c r="H8375" t="str">
        <f>IFERROR(INDEX(menu_items!$C:$C,MATCH(F8375,menu_items!$A:$A,0)),"Unknown value")</f>
        <v>Asian</v>
      </c>
      <c r="I8375" s="5">
        <f>IFERROR(INDEX(menu_items!$D:$D,MATCH(F8375,menu_items!$A:$A,0)),0)</f>
        <v>14.95</v>
      </c>
      <c r="J8375" t="str">
        <f t="shared" si="658"/>
        <v>Sat</v>
      </c>
      <c r="K8375">
        <f t="shared" si="659"/>
        <v>4</v>
      </c>
      <c r="L8375" t="str">
        <f t="shared" si="660"/>
        <v>Mar</v>
      </c>
      <c r="M8375">
        <v>13</v>
      </c>
      <c r="N8375">
        <f t="shared" si="656"/>
        <v>10</v>
      </c>
      <c r="O8375" s="5">
        <f t="shared" si="657"/>
        <v>128.60000000000002</v>
      </c>
    </row>
    <row r="8376" spans="1:15" x14ac:dyDescent="0.25">
      <c r="A8376">
        <v>8472</v>
      </c>
      <c r="B8376">
        <v>3710</v>
      </c>
      <c r="C8376">
        <f>IF(COUNTIF($B$2:B8376,B8376)=1,1,0)</f>
        <v>0</v>
      </c>
      <c r="D8376" s="1">
        <v>44989</v>
      </c>
      <c r="E8376" s="2">
        <v>0.57546296296296295</v>
      </c>
      <c r="F8376">
        <v>118</v>
      </c>
      <c r="G8376" t="str">
        <f>IFERROR(INDEX(menu_items!$B:$B,MATCH(F8376,menu_items!$A:$A,0)),"Unknown value")</f>
        <v>Steak Burrito</v>
      </c>
      <c r="H8376" t="str">
        <f>IFERROR(INDEX(menu_items!$C:$C,MATCH(F8376,menu_items!$A:$A,0)),"Unknown value")</f>
        <v>Mexican</v>
      </c>
      <c r="I8376" s="5">
        <f>IFERROR(INDEX(menu_items!$D:$D,MATCH(F8376,menu_items!$A:$A,0)),0)</f>
        <v>14.95</v>
      </c>
      <c r="J8376" t="str">
        <f t="shared" si="658"/>
        <v>Sat</v>
      </c>
      <c r="K8376">
        <f t="shared" si="659"/>
        <v>4</v>
      </c>
      <c r="L8376" t="str">
        <f t="shared" si="660"/>
        <v>Mar</v>
      </c>
      <c r="M8376">
        <v>13</v>
      </c>
      <c r="N8376">
        <f t="shared" si="656"/>
        <v>10</v>
      </c>
      <c r="O8376" s="5">
        <f t="shared" si="657"/>
        <v>128.60000000000002</v>
      </c>
    </row>
    <row r="8377" spans="1:15" x14ac:dyDescent="0.25">
      <c r="A8377">
        <v>8473</v>
      </c>
      <c r="B8377">
        <v>3710</v>
      </c>
      <c r="C8377">
        <f>IF(COUNTIF($B$2:B8377,B8377)=1,1,0)</f>
        <v>0</v>
      </c>
      <c r="D8377" s="1">
        <v>44989</v>
      </c>
      <c r="E8377" s="2">
        <v>0.57546296296296295</v>
      </c>
      <c r="F8377">
        <v>119</v>
      </c>
      <c r="G8377" t="str">
        <f>IFERROR(INDEX(menu_items!$B:$B,MATCH(F8377,menu_items!$A:$A,0)),"Unknown value")</f>
        <v>Chicken Torta</v>
      </c>
      <c r="H8377" t="str">
        <f>IFERROR(INDEX(menu_items!$C:$C,MATCH(F8377,menu_items!$A:$A,0)),"Unknown value")</f>
        <v>Mexican</v>
      </c>
      <c r="I8377" s="5">
        <f>IFERROR(INDEX(menu_items!$D:$D,MATCH(F8377,menu_items!$A:$A,0)),0)</f>
        <v>11.95</v>
      </c>
      <c r="J8377" t="str">
        <f t="shared" si="658"/>
        <v>Sat</v>
      </c>
      <c r="K8377">
        <f t="shared" si="659"/>
        <v>4</v>
      </c>
      <c r="L8377" t="str">
        <f t="shared" si="660"/>
        <v>Mar</v>
      </c>
      <c r="M8377">
        <v>13</v>
      </c>
      <c r="N8377">
        <f t="shared" si="656"/>
        <v>10</v>
      </c>
      <c r="O8377" s="5">
        <f t="shared" si="657"/>
        <v>128.60000000000002</v>
      </c>
    </row>
    <row r="8378" spans="1:15" x14ac:dyDescent="0.25">
      <c r="A8378">
        <v>8474</v>
      </c>
      <c r="B8378">
        <v>3710</v>
      </c>
      <c r="C8378">
        <f>IF(COUNTIF($B$2:B8378,B8378)=1,1,0)</f>
        <v>0</v>
      </c>
      <c r="D8378" s="1">
        <v>44989</v>
      </c>
      <c r="E8378" s="2">
        <v>0.57546296296296295</v>
      </c>
      <c r="F8378">
        <v>120</v>
      </c>
      <c r="G8378" t="str">
        <f>IFERROR(INDEX(menu_items!$B:$B,MATCH(F8378,menu_items!$A:$A,0)),"Unknown value")</f>
        <v>Steak Torta</v>
      </c>
      <c r="H8378" t="str">
        <f>IFERROR(INDEX(menu_items!$C:$C,MATCH(F8378,menu_items!$A:$A,0)),"Unknown value")</f>
        <v>Mexican</v>
      </c>
      <c r="I8378" s="5">
        <f>IFERROR(INDEX(menu_items!$D:$D,MATCH(F8378,menu_items!$A:$A,0)),0)</f>
        <v>13.95</v>
      </c>
      <c r="J8378" t="str">
        <f t="shared" si="658"/>
        <v>Sat</v>
      </c>
      <c r="K8378">
        <f t="shared" si="659"/>
        <v>4</v>
      </c>
      <c r="L8378" t="str">
        <f t="shared" si="660"/>
        <v>Mar</v>
      </c>
      <c r="M8378">
        <v>13</v>
      </c>
      <c r="N8378">
        <f t="shared" si="656"/>
        <v>10</v>
      </c>
      <c r="O8378" s="5">
        <f t="shared" si="657"/>
        <v>128.60000000000002</v>
      </c>
    </row>
    <row r="8379" spans="1:15" x14ac:dyDescent="0.25">
      <c r="A8379">
        <v>8475</v>
      </c>
      <c r="B8379">
        <v>3710</v>
      </c>
      <c r="C8379">
        <f>IF(COUNTIF($B$2:B8379,B8379)=1,1,0)</f>
        <v>0</v>
      </c>
      <c r="D8379" s="1">
        <v>44989</v>
      </c>
      <c r="E8379" s="2">
        <v>0.57546296296296295</v>
      </c>
      <c r="F8379">
        <v>105</v>
      </c>
      <c r="G8379" t="str">
        <f>IFERROR(INDEX(menu_items!$B:$B,MATCH(F8379,menu_items!$A:$A,0)),"Unknown value")</f>
        <v>Mac &amp; Cheese</v>
      </c>
      <c r="H8379" t="str">
        <f>IFERROR(INDEX(menu_items!$C:$C,MATCH(F8379,menu_items!$A:$A,0)),"Unknown value")</f>
        <v>American</v>
      </c>
      <c r="I8379" s="5">
        <f>IFERROR(INDEX(menu_items!$D:$D,MATCH(F8379,menu_items!$A:$A,0)),0)</f>
        <v>7</v>
      </c>
      <c r="J8379" t="str">
        <f t="shared" si="658"/>
        <v>Sat</v>
      </c>
      <c r="K8379">
        <f t="shared" si="659"/>
        <v>4</v>
      </c>
      <c r="L8379" t="str">
        <f t="shared" si="660"/>
        <v>Mar</v>
      </c>
      <c r="M8379">
        <v>13</v>
      </c>
      <c r="N8379">
        <f t="shared" si="656"/>
        <v>10</v>
      </c>
      <c r="O8379" s="5">
        <f t="shared" si="657"/>
        <v>128.60000000000002</v>
      </c>
    </row>
    <row r="8380" spans="1:15" x14ac:dyDescent="0.25">
      <c r="A8380">
        <v>8476</v>
      </c>
      <c r="B8380">
        <v>3710</v>
      </c>
      <c r="C8380">
        <f>IF(COUNTIF($B$2:B8380,B8380)=1,1,0)</f>
        <v>0</v>
      </c>
      <c r="D8380" s="1">
        <v>44989</v>
      </c>
      <c r="E8380" s="2">
        <v>0.57546296296296295</v>
      </c>
      <c r="F8380">
        <v>106</v>
      </c>
      <c r="G8380" t="str">
        <f>IFERROR(INDEX(menu_items!$B:$B,MATCH(F8380,menu_items!$A:$A,0)),"Unknown value")</f>
        <v>French Fries</v>
      </c>
      <c r="H8380" t="str">
        <f>IFERROR(INDEX(menu_items!$C:$C,MATCH(F8380,menu_items!$A:$A,0)),"Unknown value")</f>
        <v>American</v>
      </c>
      <c r="I8380" s="5">
        <f>IFERROR(INDEX(menu_items!$D:$D,MATCH(F8380,menu_items!$A:$A,0)),0)</f>
        <v>7</v>
      </c>
      <c r="J8380" t="str">
        <f t="shared" si="658"/>
        <v>Sat</v>
      </c>
      <c r="K8380">
        <f t="shared" si="659"/>
        <v>4</v>
      </c>
      <c r="L8380" t="str">
        <f t="shared" si="660"/>
        <v>Mar</v>
      </c>
      <c r="M8380">
        <v>13</v>
      </c>
      <c r="N8380">
        <f t="shared" si="656"/>
        <v>10</v>
      </c>
      <c r="O8380" s="5">
        <f t="shared" si="657"/>
        <v>128.60000000000002</v>
      </c>
    </row>
    <row r="8381" spans="1:15" x14ac:dyDescent="0.25">
      <c r="A8381">
        <v>8477</v>
      </c>
      <c r="B8381">
        <v>3711</v>
      </c>
      <c r="C8381">
        <f>IF(COUNTIF($B$2:B8381,B8381)=1,1,0)</f>
        <v>1</v>
      </c>
      <c r="D8381" s="1">
        <v>44989</v>
      </c>
      <c r="E8381" s="2">
        <v>0.57758101851851851</v>
      </c>
      <c r="F8381">
        <v>105</v>
      </c>
      <c r="G8381" t="str">
        <f>IFERROR(INDEX(menu_items!$B:$B,MATCH(F8381,menu_items!$A:$A,0)),"Unknown value")</f>
        <v>Mac &amp; Cheese</v>
      </c>
      <c r="H8381" t="str">
        <f>IFERROR(INDEX(menu_items!$C:$C,MATCH(F8381,menu_items!$A:$A,0)),"Unknown value")</f>
        <v>American</v>
      </c>
      <c r="I8381" s="5">
        <f>IFERROR(INDEX(menu_items!$D:$D,MATCH(F8381,menu_items!$A:$A,0)),0)</f>
        <v>7</v>
      </c>
      <c r="J8381" t="str">
        <f t="shared" si="658"/>
        <v>Sat</v>
      </c>
      <c r="K8381">
        <f t="shared" si="659"/>
        <v>4</v>
      </c>
      <c r="L8381" t="str">
        <f t="shared" si="660"/>
        <v>Mar</v>
      </c>
      <c r="M8381">
        <v>13</v>
      </c>
      <c r="N8381">
        <f t="shared" si="656"/>
        <v>1</v>
      </c>
      <c r="O8381" s="5">
        <f t="shared" si="657"/>
        <v>7</v>
      </c>
    </row>
    <row r="8382" spans="1:15" x14ac:dyDescent="0.25">
      <c r="A8382">
        <v>8478</v>
      </c>
      <c r="B8382">
        <v>3712</v>
      </c>
      <c r="C8382">
        <f>IF(COUNTIF($B$2:B8382,B8382)=1,1,0)</f>
        <v>1</v>
      </c>
      <c r="D8382" s="1">
        <v>44989</v>
      </c>
      <c r="E8382" s="2">
        <v>0.59437499999999999</v>
      </c>
      <c r="F8382">
        <v>106</v>
      </c>
      <c r="G8382" t="str">
        <f>IFERROR(INDEX(menu_items!$B:$B,MATCH(F8382,menu_items!$A:$A,0)),"Unknown value")</f>
        <v>French Fries</v>
      </c>
      <c r="H8382" t="str">
        <f>IFERROR(INDEX(menu_items!$C:$C,MATCH(F8382,menu_items!$A:$A,0)),"Unknown value")</f>
        <v>American</v>
      </c>
      <c r="I8382" s="5">
        <f>IFERROR(INDEX(menu_items!$D:$D,MATCH(F8382,menu_items!$A:$A,0)),0)</f>
        <v>7</v>
      </c>
      <c r="J8382" t="str">
        <f t="shared" si="658"/>
        <v>Sat</v>
      </c>
      <c r="K8382">
        <f t="shared" si="659"/>
        <v>4</v>
      </c>
      <c r="L8382" t="str">
        <f t="shared" si="660"/>
        <v>Mar</v>
      </c>
      <c r="M8382">
        <v>14</v>
      </c>
      <c r="N8382">
        <f t="shared" si="656"/>
        <v>1</v>
      </c>
      <c r="O8382" s="5">
        <f t="shared" si="657"/>
        <v>7</v>
      </c>
    </row>
    <row r="8383" spans="1:15" x14ac:dyDescent="0.25">
      <c r="A8383">
        <v>8479</v>
      </c>
      <c r="B8383">
        <v>3713</v>
      </c>
      <c r="C8383">
        <f>IF(COUNTIF($B$2:B8383,B8383)=1,1,0)</f>
        <v>1</v>
      </c>
      <c r="D8383" s="1">
        <v>44989</v>
      </c>
      <c r="E8383" s="2">
        <v>0.61481481481481481</v>
      </c>
      <c r="F8383">
        <v>101</v>
      </c>
      <c r="G8383" t="str">
        <f>IFERROR(INDEX(menu_items!$B:$B,MATCH(F8383,menu_items!$A:$A,0)),"Unknown value")</f>
        <v>Hamburger</v>
      </c>
      <c r="H8383" t="str">
        <f>IFERROR(INDEX(menu_items!$C:$C,MATCH(F8383,menu_items!$A:$A,0)),"Unknown value")</f>
        <v>American</v>
      </c>
      <c r="I8383" s="5">
        <f>IFERROR(INDEX(menu_items!$D:$D,MATCH(F8383,menu_items!$A:$A,0)),0)</f>
        <v>12.95</v>
      </c>
      <c r="J8383" t="str">
        <f t="shared" si="658"/>
        <v>Sat</v>
      </c>
      <c r="K8383">
        <f t="shared" si="659"/>
        <v>4</v>
      </c>
      <c r="L8383" t="str">
        <f t="shared" si="660"/>
        <v>Mar</v>
      </c>
      <c r="M8383">
        <v>14</v>
      </c>
      <c r="N8383">
        <f t="shared" si="656"/>
        <v>4</v>
      </c>
      <c r="O8383" s="5">
        <f t="shared" si="657"/>
        <v>60.349999999999994</v>
      </c>
    </row>
    <row r="8384" spans="1:15" x14ac:dyDescent="0.25">
      <c r="A8384">
        <v>8480</v>
      </c>
      <c r="B8384">
        <v>3713</v>
      </c>
      <c r="C8384">
        <f>IF(COUNTIF($B$2:B8384,B8384)=1,1,0)</f>
        <v>0</v>
      </c>
      <c r="D8384" s="1">
        <v>44989</v>
      </c>
      <c r="E8384" s="2">
        <v>0.61481481481481481</v>
      </c>
      <c r="F8384">
        <v>102</v>
      </c>
      <c r="G8384" t="str">
        <f>IFERROR(INDEX(menu_items!$B:$B,MATCH(F8384,menu_items!$A:$A,0)),"Unknown value")</f>
        <v>Cheeseburger</v>
      </c>
      <c r="H8384" t="str">
        <f>IFERROR(INDEX(menu_items!$C:$C,MATCH(F8384,menu_items!$A:$A,0)),"Unknown value")</f>
        <v>American</v>
      </c>
      <c r="I8384" s="5">
        <f>IFERROR(INDEX(menu_items!$D:$D,MATCH(F8384,menu_items!$A:$A,0)),0)</f>
        <v>13.95</v>
      </c>
      <c r="J8384" t="str">
        <f t="shared" si="658"/>
        <v>Sat</v>
      </c>
      <c r="K8384">
        <f t="shared" si="659"/>
        <v>4</v>
      </c>
      <c r="L8384" t="str">
        <f t="shared" si="660"/>
        <v>Mar</v>
      </c>
      <c r="M8384">
        <v>14</v>
      </c>
      <c r="N8384">
        <f t="shared" si="656"/>
        <v>4</v>
      </c>
      <c r="O8384" s="5">
        <f t="shared" si="657"/>
        <v>60.349999999999994</v>
      </c>
    </row>
    <row r="8385" spans="1:15" x14ac:dyDescent="0.25">
      <c r="A8385">
        <v>8481</v>
      </c>
      <c r="B8385">
        <v>3713</v>
      </c>
      <c r="C8385">
        <f>IF(COUNTIF($B$2:B8385,B8385)=1,1,0)</f>
        <v>0</v>
      </c>
      <c r="D8385" s="1">
        <v>44989</v>
      </c>
      <c r="E8385" s="2">
        <v>0.61481481481481481</v>
      </c>
      <c r="F8385">
        <v>109</v>
      </c>
      <c r="G8385" t="str">
        <f>IFERROR(INDEX(menu_items!$B:$B,MATCH(F8385,menu_items!$A:$A,0)),"Unknown value")</f>
        <v>Korean Beef Bowl</v>
      </c>
      <c r="H8385" t="str">
        <f>IFERROR(INDEX(menu_items!$C:$C,MATCH(F8385,menu_items!$A:$A,0)),"Unknown value")</f>
        <v>Asian</v>
      </c>
      <c r="I8385" s="5">
        <f>IFERROR(INDEX(menu_items!$D:$D,MATCH(F8385,menu_items!$A:$A,0)),0)</f>
        <v>17.95</v>
      </c>
      <c r="J8385" t="str">
        <f t="shared" si="658"/>
        <v>Sat</v>
      </c>
      <c r="K8385">
        <f t="shared" si="659"/>
        <v>4</v>
      </c>
      <c r="L8385" t="str">
        <f t="shared" si="660"/>
        <v>Mar</v>
      </c>
      <c r="M8385">
        <v>14</v>
      </c>
      <c r="N8385">
        <f t="shared" si="656"/>
        <v>4</v>
      </c>
      <c r="O8385" s="5">
        <f t="shared" si="657"/>
        <v>60.349999999999994</v>
      </c>
    </row>
    <row r="8386" spans="1:15" x14ac:dyDescent="0.25">
      <c r="A8386">
        <v>8482</v>
      </c>
      <c r="B8386">
        <v>3713</v>
      </c>
      <c r="C8386">
        <f>IF(COUNTIF($B$2:B8386,B8386)=1,1,0)</f>
        <v>0</v>
      </c>
      <c r="D8386" s="1">
        <v>44989</v>
      </c>
      <c r="E8386" s="2">
        <v>0.61481481481481481</v>
      </c>
      <c r="F8386">
        <v>129</v>
      </c>
      <c r="G8386" t="str">
        <f>IFERROR(INDEX(menu_items!$B:$B,MATCH(F8386,menu_items!$A:$A,0)),"Unknown value")</f>
        <v>Mushroom Ravioli</v>
      </c>
      <c r="H8386" t="str">
        <f>IFERROR(INDEX(menu_items!$C:$C,MATCH(F8386,menu_items!$A:$A,0)),"Unknown value")</f>
        <v>Italian</v>
      </c>
      <c r="I8386" s="5">
        <f>IFERROR(INDEX(menu_items!$D:$D,MATCH(F8386,menu_items!$A:$A,0)),0)</f>
        <v>15.5</v>
      </c>
      <c r="J8386" t="str">
        <f t="shared" si="658"/>
        <v>Sat</v>
      </c>
      <c r="K8386">
        <f t="shared" si="659"/>
        <v>4</v>
      </c>
      <c r="L8386" t="str">
        <f t="shared" si="660"/>
        <v>Mar</v>
      </c>
      <c r="M8386">
        <v>14</v>
      </c>
      <c r="N8386">
        <f t="shared" ref="N8386:N8449" si="661">COUNTIF($B:$B,B8386)</f>
        <v>4</v>
      </c>
      <c r="O8386" s="5">
        <f t="shared" ref="O8386:O8449" si="662">SUMIF($B:$B,B8386,$I:$I)</f>
        <v>60.349999999999994</v>
      </c>
    </row>
    <row r="8387" spans="1:15" x14ac:dyDescent="0.25">
      <c r="A8387">
        <v>8483</v>
      </c>
      <c r="B8387">
        <v>3714</v>
      </c>
      <c r="C8387">
        <f>IF(COUNTIF($B$2:B8387,B8387)=1,1,0)</f>
        <v>1</v>
      </c>
      <c r="D8387" s="1">
        <v>44989</v>
      </c>
      <c r="E8387" s="2">
        <v>0.61652777777777779</v>
      </c>
      <c r="F8387">
        <v>109</v>
      </c>
      <c r="G8387" t="str">
        <f>IFERROR(INDEX(menu_items!$B:$B,MATCH(F8387,menu_items!$A:$A,0)),"Unknown value")</f>
        <v>Korean Beef Bowl</v>
      </c>
      <c r="H8387" t="str">
        <f>IFERROR(INDEX(menu_items!$C:$C,MATCH(F8387,menu_items!$A:$A,0)),"Unknown value")</f>
        <v>Asian</v>
      </c>
      <c r="I8387" s="5">
        <f>IFERROR(INDEX(menu_items!$D:$D,MATCH(F8387,menu_items!$A:$A,0)),0)</f>
        <v>17.95</v>
      </c>
      <c r="J8387" t="str">
        <f t="shared" si="658"/>
        <v>Sat</v>
      </c>
      <c r="K8387">
        <f t="shared" si="659"/>
        <v>4</v>
      </c>
      <c r="L8387" t="str">
        <f t="shared" si="660"/>
        <v>Mar</v>
      </c>
      <c r="M8387">
        <v>14</v>
      </c>
      <c r="N8387">
        <f t="shared" si="661"/>
        <v>1</v>
      </c>
      <c r="O8387" s="5">
        <f t="shared" si="662"/>
        <v>17.95</v>
      </c>
    </row>
    <row r="8388" spans="1:15" x14ac:dyDescent="0.25">
      <c r="A8388">
        <v>8484</v>
      </c>
      <c r="B8388">
        <v>3715</v>
      </c>
      <c r="C8388">
        <f>IF(COUNTIF($B$2:B8388,B8388)=1,1,0)</f>
        <v>1</v>
      </c>
      <c r="D8388" s="1">
        <v>44989</v>
      </c>
      <c r="E8388" s="2">
        <v>0.61898148148148147</v>
      </c>
      <c r="F8388">
        <v>103</v>
      </c>
      <c r="G8388" t="str">
        <f>IFERROR(INDEX(menu_items!$B:$B,MATCH(F8388,menu_items!$A:$A,0)),"Unknown value")</f>
        <v>Hot Dog</v>
      </c>
      <c r="H8388" t="str">
        <f>IFERROR(INDEX(menu_items!$C:$C,MATCH(F8388,menu_items!$A:$A,0)),"Unknown value")</f>
        <v>American</v>
      </c>
      <c r="I8388" s="5">
        <f>IFERROR(INDEX(menu_items!$D:$D,MATCH(F8388,menu_items!$A:$A,0)),0)</f>
        <v>9</v>
      </c>
      <c r="J8388" t="str">
        <f t="shared" si="658"/>
        <v>Sat</v>
      </c>
      <c r="K8388">
        <f t="shared" si="659"/>
        <v>4</v>
      </c>
      <c r="L8388" t="str">
        <f t="shared" si="660"/>
        <v>Mar</v>
      </c>
      <c r="M8388">
        <v>14</v>
      </c>
      <c r="N8388">
        <f t="shared" si="661"/>
        <v>3</v>
      </c>
      <c r="O8388" s="5">
        <f t="shared" si="662"/>
        <v>38.9</v>
      </c>
    </row>
    <row r="8389" spans="1:15" x14ac:dyDescent="0.25">
      <c r="A8389">
        <v>8485</v>
      </c>
      <c r="B8389">
        <v>3715</v>
      </c>
      <c r="C8389">
        <f>IF(COUNTIF($B$2:B8389,B8389)=1,1,0)</f>
        <v>0</v>
      </c>
      <c r="D8389" s="1">
        <v>44989</v>
      </c>
      <c r="E8389" s="2">
        <v>0.61898148148148147</v>
      </c>
      <c r="F8389">
        <v>117</v>
      </c>
      <c r="G8389" t="str">
        <f>IFERROR(INDEX(menu_items!$B:$B,MATCH(F8389,menu_items!$A:$A,0)),"Unknown value")</f>
        <v>Chicken Burrito</v>
      </c>
      <c r="H8389" t="str">
        <f>IFERROR(INDEX(menu_items!$C:$C,MATCH(F8389,menu_items!$A:$A,0)),"Unknown value")</f>
        <v>Mexican</v>
      </c>
      <c r="I8389" s="5">
        <f>IFERROR(INDEX(menu_items!$D:$D,MATCH(F8389,menu_items!$A:$A,0)),0)</f>
        <v>12.95</v>
      </c>
      <c r="J8389" t="str">
        <f t="shared" si="658"/>
        <v>Sat</v>
      </c>
      <c r="K8389">
        <f t="shared" si="659"/>
        <v>4</v>
      </c>
      <c r="L8389" t="str">
        <f t="shared" si="660"/>
        <v>Mar</v>
      </c>
      <c r="M8389">
        <v>14</v>
      </c>
      <c r="N8389">
        <f t="shared" si="661"/>
        <v>3</v>
      </c>
      <c r="O8389" s="5">
        <f t="shared" si="662"/>
        <v>38.9</v>
      </c>
    </row>
    <row r="8390" spans="1:15" x14ac:dyDescent="0.25">
      <c r="A8390">
        <v>8486</v>
      </c>
      <c r="B8390">
        <v>3715</v>
      </c>
      <c r="C8390">
        <f>IF(COUNTIF($B$2:B8390,B8390)=1,1,0)</f>
        <v>0</v>
      </c>
      <c r="D8390" s="1">
        <v>44989</v>
      </c>
      <c r="E8390" s="2">
        <v>0.61898148148148147</v>
      </c>
      <c r="F8390">
        <v>132</v>
      </c>
      <c r="G8390" t="str">
        <f>IFERROR(INDEX(menu_items!$B:$B,MATCH(F8390,menu_items!$A:$A,0)),"Unknown value")</f>
        <v>Eggplant Parmesan</v>
      </c>
      <c r="H8390" t="str">
        <f>IFERROR(INDEX(menu_items!$C:$C,MATCH(F8390,menu_items!$A:$A,0)),"Unknown value")</f>
        <v>Italian</v>
      </c>
      <c r="I8390" s="5">
        <f>IFERROR(INDEX(menu_items!$D:$D,MATCH(F8390,menu_items!$A:$A,0)),0)</f>
        <v>16.95</v>
      </c>
      <c r="J8390" t="str">
        <f t="shared" si="658"/>
        <v>Sat</v>
      </c>
      <c r="K8390">
        <f t="shared" si="659"/>
        <v>4</v>
      </c>
      <c r="L8390" t="str">
        <f t="shared" si="660"/>
        <v>Mar</v>
      </c>
      <c r="M8390">
        <v>14</v>
      </c>
      <c r="N8390">
        <f t="shared" si="661"/>
        <v>3</v>
      </c>
      <c r="O8390" s="5">
        <f t="shared" si="662"/>
        <v>38.9</v>
      </c>
    </row>
    <row r="8391" spans="1:15" x14ac:dyDescent="0.25">
      <c r="A8391">
        <v>8487</v>
      </c>
      <c r="B8391">
        <v>3716</v>
      </c>
      <c r="C8391">
        <f>IF(COUNTIF($B$2:B8391,B8391)=1,1,0)</f>
        <v>1</v>
      </c>
      <c r="D8391" s="1">
        <v>44989</v>
      </c>
      <c r="E8391" s="2">
        <v>0.62358796296296293</v>
      </c>
      <c r="F8391">
        <v>109</v>
      </c>
      <c r="G8391" t="str">
        <f>IFERROR(INDEX(menu_items!$B:$B,MATCH(F8391,menu_items!$A:$A,0)),"Unknown value")</f>
        <v>Korean Beef Bowl</v>
      </c>
      <c r="H8391" t="str">
        <f>IFERROR(INDEX(menu_items!$C:$C,MATCH(F8391,menu_items!$A:$A,0)),"Unknown value")</f>
        <v>Asian</v>
      </c>
      <c r="I8391" s="5">
        <f>IFERROR(INDEX(menu_items!$D:$D,MATCH(F8391,menu_items!$A:$A,0)),0)</f>
        <v>17.95</v>
      </c>
      <c r="J8391" t="str">
        <f t="shared" si="658"/>
        <v>Sat</v>
      </c>
      <c r="K8391">
        <f t="shared" si="659"/>
        <v>4</v>
      </c>
      <c r="L8391" t="str">
        <f t="shared" si="660"/>
        <v>Mar</v>
      </c>
      <c r="M8391">
        <v>14</v>
      </c>
      <c r="N8391">
        <f t="shared" si="661"/>
        <v>2</v>
      </c>
      <c r="O8391" s="5">
        <f t="shared" si="662"/>
        <v>29.9</v>
      </c>
    </row>
    <row r="8392" spans="1:15" x14ac:dyDescent="0.25">
      <c r="A8392">
        <v>8488</v>
      </c>
      <c r="B8392">
        <v>3716</v>
      </c>
      <c r="C8392">
        <f>IF(COUNTIF($B$2:B8392,B8392)=1,1,0)</f>
        <v>0</v>
      </c>
      <c r="D8392" s="1">
        <v>44989</v>
      </c>
      <c r="E8392" s="2">
        <v>0.62358796296296293</v>
      </c>
      <c r="F8392">
        <v>111</v>
      </c>
      <c r="G8392" t="str">
        <f>IFERROR(INDEX(menu_items!$B:$B,MATCH(F8392,menu_items!$A:$A,0)),"Unknown value")</f>
        <v>California Roll</v>
      </c>
      <c r="H8392" t="str">
        <f>IFERROR(INDEX(menu_items!$C:$C,MATCH(F8392,menu_items!$A:$A,0)),"Unknown value")</f>
        <v>Asian</v>
      </c>
      <c r="I8392" s="5">
        <f>IFERROR(INDEX(menu_items!$D:$D,MATCH(F8392,menu_items!$A:$A,0)),0)</f>
        <v>11.95</v>
      </c>
      <c r="J8392" t="str">
        <f t="shared" si="658"/>
        <v>Sat</v>
      </c>
      <c r="K8392">
        <f t="shared" si="659"/>
        <v>4</v>
      </c>
      <c r="L8392" t="str">
        <f t="shared" si="660"/>
        <v>Mar</v>
      </c>
      <c r="M8392">
        <v>14</v>
      </c>
      <c r="N8392">
        <f t="shared" si="661"/>
        <v>2</v>
      </c>
      <c r="O8392" s="5">
        <f t="shared" si="662"/>
        <v>29.9</v>
      </c>
    </row>
    <row r="8393" spans="1:15" x14ac:dyDescent="0.25">
      <c r="A8393">
        <v>8489</v>
      </c>
      <c r="B8393">
        <v>3717</v>
      </c>
      <c r="C8393">
        <f>IF(COUNTIF($B$2:B8393,B8393)=1,1,0)</f>
        <v>1</v>
      </c>
      <c r="D8393" s="1">
        <v>44989</v>
      </c>
      <c r="E8393" s="2">
        <v>0.65172453703703703</v>
      </c>
      <c r="F8393">
        <v>102</v>
      </c>
      <c r="G8393" t="str">
        <f>IFERROR(INDEX(menu_items!$B:$B,MATCH(F8393,menu_items!$A:$A,0)),"Unknown value")</f>
        <v>Cheeseburger</v>
      </c>
      <c r="H8393" t="str">
        <f>IFERROR(INDEX(menu_items!$C:$C,MATCH(F8393,menu_items!$A:$A,0)),"Unknown value")</f>
        <v>American</v>
      </c>
      <c r="I8393" s="5">
        <f>IFERROR(INDEX(menu_items!$D:$D,MATCH(F8393,menu_items!$A:$A,0)),0)</f>
        <v>13.95</v>
      </c>
      <c r="J8393" t="str">
        <f t="shared" si="658"/>
        <v>Sat</v>
      </c>
      <c r="K8393">
        <f t="shared" si="659"/>
        <v>4</v>
      </c>
      <c r="L8393" t="str">
        <f t="shared" si="660"/>
        <v>Mar</v>
      </c>
      <c r="M8393">
        <v>15</v>
      </c>
      <c r="N8393">
        <f t="shared" si="661"/>
        <v>2</v>
      </c>
      <c r="O8393" s="5">
        <f t="shared" si="662"/>
        <v>26.9</v>
      </c>
    </row>
    <row r="8394" spans="1:15" x14ac:dyDescent="0.25">
      <c r="A8394">
        <v>8490</v>
      </c>
      <c r="B8394">
        <v>3717</v>
      </c>
      <c r="C8394">
        <f>IF(COUNTIF($B$2:B8394,B8394)=1,1,0)</f>
        <v>0</v>
      </c>
      <c r="D8394" s="1">
        <v>44989</v>
      </c>
      <c r="E8394" s="2">
        <v>0.65172453703703703</v>
      </c>
      <c r="F8394">
        <v>117</v>
      </c>
      <c r="G8394" t="str">
        <f>IFERROR(INDEX(menu_items!$B:$B,MATCH(F8394,menu_items!$A:$A,0)),"Unknown value")</f>
        <v>Chicken Burrito</v>
      </c>
      <c r="H8394" t="str">
        <f>IFERROR(INDEX(menu_items!$C:$C,MATCH(F8394,menu_items!$A:$A,0)),"Unknown value")</f>
        <v>Mexican</v>
      </c>
      <c r="I8394" s="5">
        <f>IFERROR(INDEX(menu_items!$D:$D,MATCH(F8394,menu_items!$A:$A,0)),0)</f>
        <v>12.95</v>
      </c>
      <c r="J8394" t="str">
        <f t="shared" si="658"/>
        <v>Sat</v>
      </c>
      <c r="K8394">
        <f t="shared" si="659"/>
        <v>4</v>
      </c>
      <c r="L8394" t="str">
        <f t="shared" si="660"/>
        <v>Mar</v>
      </c>
      <c r="M8394">
        <v>15</v>
      </c>
      <c r="N8394">
        <f t="shared" si="661"/>
        <v>2</v>
      </c>
      <c r="O8394" s="5">
        <f t="shared" si="662"/>
        <v>26.9</v>
      </c>
    </row>
    <row r="8395" spans="1:15" x14ac:dyDescent="0.25">
      <c r="A8395">
        <v>8491</v>
      </c>
      <c r="B8395">
        <v>3718</v>
      </c>
      <c r="C8395">
        <f>IF(COUNTIF($B$2:B8395,B8395)=1,1,0)</f>
        <v>1</v>
      </c>
      <c r="D8395" s="1">
        <v>44989</v>
      </c>
      <c r="E8395" s="2">
        <v>0.66473379629629625</v>
      </c>
      <c r="F8395">
        <v>131</v>
      </c>
      <c r="G8395" t="str">
        <f>IFERROR(INDEX(menu_items!$B:$B,MATCH(F8395,menu_items!$A:$A,0)),"Unknown value")</f>
        <v>Chicken Parmesan</v>
      </c>
      <c r="H8395" t="str">
        <f>IFERROR(INDEX(menu_items!$C:$C,MATCH(F8395,menu_items!$A:$A,0)),"Unknown value")</f>
        <v>Italian</v>
      </c>
      <c r="I8395" s="5">
        <f>IFERROR(INDEX(menu_items!$D:$D,MATCH(F8395,menu_items!$A:$A,0)),0)</f>
        <v>17.95</v>
      </c>
      <c r="J8395" t="str">
        <f t="shared" si="658"/>
        <v>Sat</v>
      </c>
      <c r="K8395">
        <f t="shared" si="659"/>
        <v>4</v>
      </c>
      <c r="L8395" t="str">
        <f t="shared" si="660"/>
        <v>Mar</v>
      </c>
      <c r="M8395">
        <v>15</v>
      </c>
      <c r="N8395">
        <f t="shared" si="661"/>
        <v>1</v>
      </c>
      <c r="O8395" s="5">
        <f t="shared" si="662"/>
        <v>17.95</v>
      </c>
    </row>
    <row r="8396" spans="1:15" x14ac:dyDescent="0.25">
      <c r="A8396">
        <v>8492</v>
      </c>
      <c r="B8396">
        <v>3719</v>
      </c>
      <c r="C8396">
        <f>IF(COUNTIF($B$2:B8396,B8396)=1,1,0)</f>
        <v>1</v>
      </c>
      <c r="D8396" s="1">
        <v>44989</v>
      </c>
      <c r="E8396" s="2">
        <v>0.67321759259259262</v>
      </c>
      <c r="F8396">
        <v>110</v>
      </c>
      <c r="G8396" t="str">
        <f>IFERROR(INDEX(menu_items!$B:$B,MATCH(F8396,menu_items!$A:$A,0)),"Unknown value")</f>
        <v>Pork Ramen</v>
      </c>
      <c r="H8396" t="str">
        <f>IFERROR(INDEX(menu_items!$C:$C,MATCH(F8396,menu_items!$A:$A,0)),"Unknown value")</f>
        <v>Asian</v>
      </c>
      <c r="I8396" s="5">
        <f>IFERROR(INDEX(menu_items!$D:$D,MATCH(F8396,menu_items!$A:$A,0)),0)</f>
        <v>17.95</v>
      </c>
      <c r="J8396" t="str">
        <f t="shared" si="658"/>
        <v>Sat</v>
      </c>
      <c r="K8396">
        <f t="shared" si="659"/>
        <v>4</v>
      </c>
      <c r="L8396" t="str">
        <f t="shared" si="660"/>
        <v>Mar</v>
      </c>
      <c r="M8396">
        <v>16</v>
      </c>
      <c r="N8396">
        <f t="shared" si="661"/>
        <v>1</v>
      </c>
      <c r="O8396" s="5">
        <f t="shared" si="662"/>
        <v>17.95</v>
      </c>
    </row>
    <row r="8397" spans="1:15" x14ac:dyDescent="0.25">
      <c r="A8397">
        <v>8493</v>
      </c>
      <c r="B8397">
        <v>3720</v>
      </c>
      <c r="C8397">
        <f>IF(COUNTIF($B$2:B8397,B8397)=1,1,0)</f>
        <v>1</v>
      </c>
      <c r="D8397" s="1">
        <v>44989</v>
      </c>
      <c r="E8397" s="2">
        <v>0.67371527777777773</v>
      </c>
      <c r="F8397">
        <v>104</v>
      </c>
      <c r="G8397" t="str">
        <f>IFERROR(INDEX(menu_items!$B:$B,MATCH(F8397,menu_items!$A:$A,0)),"Unknown value")</f>
        <v>Veggie Burger</v>
      </c>
      <c r="H8397" t="str">
        <f>IFERROR(INDEX(menu_items!$C:$C,MATCH(F8397,menu_items!$A:$A,0)),"Unknown value")</f>
        <v>American</v>
      </c>
      <c r="I8397" s="5">
        <f>IFERROR(INDEX(menu_items!$D:$D,MATCH(F8397,menu_items!$A:$A,0)),0)</f>
        <v>10.5</v>
      </c>
      <c r="J8397" t="str">
        <f t="shared" si="658"/>
        <v>Sat</v>
      </c>
      <c r="K8397">
        <f t="shared" si="659"/>
        <v>4</v>
      </c>
      <c r="L8397" t="str">
        <f t="shared" si="660"/>
        <v>Mar</v>
      </c>
      <c r="M8397">
        <v>16</v>
      </c>
      <c r="N8397">
        <f t="shared" si="661"/>
        <v>1</v>
      </c>
      <c r="O8397" s="5">
        <f t="shared" si="662"/>
        <v>10.5</v>
      </c>
    </row>
    <row r="8398" spans="1:15" x14ac:dyDescent="0.25">
      <c r="A8398">
        <v>8494</v>
      </c>
      <c r="B8398">
        <v>3721</v>
      </c>
      <c r="C8398">
        <f>IF(COUNTIF($B$2:B8398,B8398)=1,1,0)</f>
        <v>1</v>
      </c>
      <c r="D8398" s="1">
        <v>44989</v>
      </c>
      <c r="E8398" s="2">
        <v>0.67740740740740746</v>
      </c>
      <c r="F8398">
        <v>108</v>
      </c>
      <c r="G8398" t="str">
        <f>IFERROR(INDEX(menu_items!$B:$B,MATCH(F8398,menu_items!$A:$A,0)),"Unknown value")</f>
        <v>Tofu Pad Thai</v>
      </c>
      <c r="H8398" t="str">
        <f>IFERROR(INDEX(menu_items!$C:$C,MATCH(F8398,menu_items!$A:$A,0)),"Unknown value")</f>
        <v>Asian</v>
      </c>
      <c r="I8398" s="5">
        <f>IFERROR(INDEX(menu_items!$D:$D,MATCH(F8398,menu_items!$A:$A,0)),0)</f>
        <v>14.5</v>
      </c>
      <c r="J8398" t="str">
        <f t="shared" si="658"/>
        <v>Sat</v>
      </c>
      <c r="K8398">
        <f t="shared" si="659"/>
        <v>4</v>
      </c>
      <c r="L8398" t="str">
        <f t="shared" si="660"/>
        <v>Mar</v>
      </c>
      <c r="M8398">
        <v>16</v>
      </c>
      <c r="N8398">
        <f t="shared" si="661"/>
        <v>1</v>
      </c>
      <c r="O8398" s="5">
        <f t="shared" si="662"/>
        <v>14.5</v>
      </c>
    </row>
    <row r="8399" spans="1:15" x14ac:dyDescent="0.25">
      <c r="A8399">
        <v>8495</v>
      </c>
      <c r="B8399">
        <v>3722</v>
      </c>
      <c r="C8399">
        <f>IF(COUNTIF($B$2:B8399,B8399)=1,1,0)</f>
        <v>1</v>
      </c>
      <c r="D8399" s="1">
        <v>44989</v>
      </c>
      <c r="E8399" s="2">
        <v>0.68178240740740736</v>
      </c>
      <c r="F8399">
        <v>116</v>
      </c>
      <c r="G8399" t="str">
        <f>IFERROR(INDEX(menu_items!$B:$B,MATCH(F8399,menu_items!$A:$A,0)),"Unknown value")</f>
        <v>Steak Tacos</v>
      </c>
      <c r="H8399" t="str">
        <f>IFERROR(INDEX(menu_items!$C:$C,MATCH(F8399,menu_items!$A:$A,0)),"Unknown value")</f>
        <v>Mexican</v>
      </c>
      <c r="I8399" s="5">
        <f>IFERROR(INDEX(menu_items!$D:$D,MATCH(F8399,menu_items!$A:$A,0)),0)</f>
        <v>13.95</v>
      </c>
      <c r="J8399" t="str">
        <f t="shared" si="658"/>
        <v>Sat</v>
      </c>
      <c r="K8399">
        <f t="shared" si="659"/>
        <v>4</v>
      </c>
      <c r="L8399" t="str">
        <f t="shared" si="660"/>
        <v>Mar</v>
      </c>
      <c r="M8399">
        <v>16</v>
      </c>
      <c r="N8399">
        <f t="shared" si="661"/>
        <v>1</v>
      </c>
      <c r="O8399" s="5">
        <f t="shared" si="662"/>
        <v>13.95</v>
      </c>
    </row>
    <row r="8400" spans="1:15" x14ac:dyDescent="0.25">
      <c r="A8400">
        <v>8496</v>
      </c>
      <c r="B8400">
        <v>3723</v>
      </c>
      <c r="C8400">
        <f>IF(COUNTIF($B$2:B8400,B8400)=1,1,0)</f>
        <v>1</v>
      </c>
      <c r="D8400" s="1">
        <v>44989</v>
      </c>
      <c r="E8400" s="2">
        <v>0.68682870370370375</v>
      </c>
      <c r="F8400">
        <v>128</v>
      </c>
      <c r="G8400" t="str">
        <f>IFERROR(INDEX(menu_items!$B:$B,MATCH(F8400,menu_items!$A:$A,0)),"Unknown value")</f>
        <v>Cheese Lasagna</v>
      </c>
      <c r="H8400" t="str">
        <f>IFERROR(INDEX(menu_items!$C:$C,MATCH(F8400,menu_items!$A:$A,0)),"Unknown value")</f>
        <v>Italian</v>
      </c>
      <c r="I8400" s="5">
        <f>IFERROR(INDEX(menu_items!$D:$D,MATCH(F8400,menu_items!$A:$A,0)),0)</f>
        <v>15.5</v>
      </c>
      <c r="J8400" t="str">
        <f t="shared" si="658"/>
        <v>Sat</v>
      </c>
      <c r="K8400">
        <f t="shared" si="659"/>
        <v>4</v>
      </c>
      <c r="L8400" t="str">
        <f t="shared" si="660"/>
        <v>Mar</v>
      </c>
      <c r="M8400">
        <v>16</v>
      </c>
      <c r="N8400">
        <f t="shared" si="661"/>
        <v>2</v>
      </c>
      <c r="O8400" s="5">
        <f t="shared" si="662"/>
        <v>22.5</v>
      </c>
    </row>
    <row r="8401" spans="1:15" x14ac:dyDescent="0.25">
      <c r="A8401">
        <v>8497</v>
      </c>
      <c r="B8401">
        <v>3723</v>
      </c>
      <c r="C8401">
        <f>IF(COUNTIF($B$2:B8401,B8401)=1,1,0)</f>
        <v>0</v>
      </c>
      <c r="D8401" s="1">
        <v>44989</v>
      </c>
      <c r="E8401" s="2">
        <v>0.68682870370370375</v>
      </c>
      <c r="F8401">
        <v>106</v>
      </c>
      <c r="G8401" t="str">
        <f>IFERROR(INDEX(menu_items!$B:$B,MATCH(F8401,menu_items!$A:$A,0)),"Unknown value")</f>
        <v>French Fries</v>
      </c>
      <c r="H8401" t="str">
        <f>IFERROR(INDEX(menu_items!$C:$C,MATCH(F8401,menu_items!$A:$A,0)),"Unknown value")</f>
        <v>American</v>
      </c>
      <c r="I8401" s="5">
        <f>IFERROR(INDEX(menu_items!$D:$D,MATCH(F8401,menu_items!$A:$A,0)),0)</f>
        <v>7</v>
      </c>
      <c r="J8401" t="str">
        <f t="shared" si="658"/>
        <v>Sat</v>
      </c>
      <c r="K8401">
        <f t="shared" si="659"/>
        <v>4</v>
      </c>
      <c r="L8401" t="str">
        <f t="shared" si="660"/>
        <v>Mar</v>
      </c>
      <c r="M8401">
        <v>16</v>
      </c>
      <c r="N8401">
        <f t="shared" si="661"/>
        <v>2</v>
      </c>
      <c r="O8401" s="5">
        <f t="shared" si="662"/>
        <v>22.5</v>
      </c>
    </row>
    <row r="8402" spans="1:15" x14ac:dyDescent="0.25">
      <c r="A8402">
        <v>8498</v>
      </c>
      <c r="B8402">
        <v>3724</v>
      </c>
      <c r="C8402">
        <f>IF(COUNTIF($B$2:B8402,B8402)=1,1,0)</f>
        <v>1</v>
      </c>
      <c r="D8402" s="1">
        <v>44989</v>
      </c>
      <c r="E8402" s="2">
        <v>0.69311342592592595</v>
      </c>
      <c r="F8402">
        <v>108</v>
      </c>
      <c r="G8402" t="str">
        <f>IFERROR(INDEX(menu_items!$B:$B,MATCH(F8402,menu_items!$A:$A,0)),"Unknown value")</f>
        <v>Tofu Pad Thai</v>
      </c>
      <c r="H8402" t="str">
        <f>IFERROR(INDEX(menu_items!$C:$C,MATCH(F8402,menu_items!$A:$A,0)),"Unknown value")</f>
        <v>Asian</v>
      </c>
      <c r="I8402" s="5">
        <f>IFERROR(INDEX(menu_items!$D:$D,MATCH(F8402,menu_items!$A:$A,0)),0)</f>
        <v>14.5</v>
      </c>
      <c r="J8402" t="str">
        <f t="shared" si="658"/>
        <v>Sat</v>
      </c>
      <c r="K8402">
        <f t="shared" si="659"/>
        <v>4</v>
      </c>
      <c r="L8402" t="str">
        <f t="shared" si="660"/>
        <v>Mar</v>
      </c>
      <c r="M8402">
        <v>16</v>
      </c>
      <c r="N8402">
        <f t="shared" si="661"/>
        <v>4</v>
      </c>
      <c r="O8402" s="5">
        <f t="shared" si="662"/>
        <v>41</v>
      </c>
    </row>
    <row r="8403" spans="1:15" x14ac:dyDescent="0.25">
      <c r="A8403">
        <v>8499</v>
      </c>
      <c r="B8403">
        <v>3724</v>
      </c>
      <c r="C8403">
        <f>IF(COUNTIF($B$2:B8403,B8403)=1,1,0)</f>
        <v>0</v>
      </c>
      <c r="D8403" s="1">
        <v>44989</v>
      </c>
      <c r="E8403" s="2">
        <v>0.69311342592592595</v>
      </c>
      <c r="F8403">
        <v>126</v>
      </c>
      <c r="G8403" t="str">
        <f>IFERROR(INDEX(menu_items!$B:$B,MATCH(F8403,menu_items!$A:$A,0)),"Unknown value")</f>
        <v>Fettuccine Alfredo</v>
      </c>
      <c r="H8403" t="str">
        <f>IFERROR(INDEX(menu_items!$C:$C,MATCH(F8403,menu_items!$A:$A,0)),"Unknown value")</f>
        <v>Italian</v>
      </c>
      <c r="I8403" s="5">
        <f>IFERROR(INDEX(menu_items!$D:$D,MATCH(F8403,menu_items!$A:$A,0)),0)</f>
        <v>14.5</v>
      </c>
      <c r="J8403" t="str">
        <f t="shared" si="658"/>
        <v>Sat</v>
      </c>
      <c r="K8403">
        <f t="shared" si="659"/>
        <v>4</v>
      </c>
      <c r="L8403" t="str">
        <f t="shared" si="660"/>
        <v>Mar</v>
      </c>
      <c r="M8403">
        <v>16</v>
      </c>
      <c r="N8403">
        <f t="shared" si="661"/>
        <v>4</v>
      </c>
      <c r="O8403" s="5">
        <f t="shared" si="662"/>
        <v>41</v>
      </c>
    </row>
    <row r="8404" spans="1:15" x14ac:dyDescent="0.25">
      <c r="A8404">
        <v>8500</v>
      </c>
      <c r="B8404">
        <v>3724</v>
      </c>
      <c r="C8404">
        <f>IF(COUNTIF($B$2:B8404,B8404)=1,1,0)</f>
        <v>0</v>
      </c>
      <c r="D8404" s="1">
        <v>44989</v>
      </c>
      <c r="E8404" s="2">
        <v>0.69311342592592595</v>
      </c>
      <c r="F8404">
        <v>113</v>
      </c>
      <c r="G8404" t="str">
        <f>IFERROR(INDEX(menu_items!$B:$B,MATCH(F8404,menu_items!$A:$A,0)),"Unknown value")</f>
        <v>Edamame</v>
      </c>
      <c r="H8404" t="str">
        <f>IFERROR(INDEX(menu_items!$C:$C,MATCH(F8404,menu_items!$A:$A,0)),"Unknown value")</f>
        <v>Asian</v>
      </c>
      <c r="I8404" s="5">
        <f>IFERROR(INDEX(menu_items!$D:$D,MATCH(F8404,menu_items!$A:$A,0)),0)</f>
        <v>5</v>
      </c>
      <c r="J8404" t="str">
        <f t="shared" si="658"/>
        <v>Sat</v>
      </c>
      <c r="K8404">
        <f t="shared" si="659"/>
        <v>4</v>
      </c>
      <c r="L8404" t="str">
        <f t="shared" si="660"/>
        <v>Mar</v>
      </c>
      <c r="M8404">
        <v>16</v>
      </c>
      <c r="N8404">
        <f t="shared" si="661"/>
        <v>4</v>
      </c>
      <c r="O8404" s="5">
        <f t="shared" si="662"/>
        <v>41</v>
      </c>
    </row>
    <row r="8405" spans="1:15" x14ac:dyDescent="0.25">
      <c r="A8405">
        <v>8501</v>
      </c>
      <c r="B8405">
        <v>3724</v>
      </c>
      <c r="C8405">
        <f>IF(COUNTIF($B$2:B8405,B8405)=1,1,0)</f>
        <v>0</v>
      </c>
      <c r="D8405" s="1">
        <v>44989</v>
      </c>
      <c r="E8405" s="2">
        <v>0.69311342592592595</v>
      </c>
      <c r="F8405">
        <v>106</v>
      </c>
      <c r="G8405" t="str">
        <f>IFERROR(INDEX(menu_items!$B:$B,MATCH(F8405,menu_items!$A:$A,0)),"Unknown value")</f>
        <v>French Fries</v>
      </c>
      <c r="H8405" t="str">
        <f>IFERROR(INDEX(menu_items!$C:$C,MATCH(F8405,menu_items!$A:$A,0)),"Unknown value")</f>
        <v>American</v>
      </c>
      <c r="I8405" s="5">
        <f>IFERROR(INDEX(menu_items!$D:$D,MATCH(F8405,menu_items!$A:$A,0)),0)</f>
        <v>7</v>
      </c>
      <c r="J8405" t="str">
        <f t="shared" si="658"/>
        <v>Sat</v>
      </c>
      <c r="K8405">
        <f t="shared" si="659"/>
        <v>4</v>
      </c>
      <c r="L8405" t="str">
        <f t="shared" si="660"/>
        <v>Mar</v>
      </c>
      <c r="M8405">
        <v>16</v>
      </c>
      <c r="N8405">
        <f t="shared" si="661"/>
        <v>4</v>
      </c>
      <c r="O8405" s="5">
        <f t="shared" si="662"/>
        <v>41</v>
      </c>
    </row>
    <row r="8406" spans="1:15" x14ac:dyDescent="0.25">
      <c r="A8406">
        <v>8502</v>
      </c>
      <c r="B8406">
        <v>3725</v>
      </c>
      <c r="C8406">
        <f>IF(COUNTIF($B$2:B8406,B8406)=1,1,0)</f>
        <v>1</v>
      </c>
      <c r="D8406" s="1">
        <v>44989</v>
      </c>
      <c r="E8406" s="2">
        <v>0.70574074074074078</v>
      </c>
      <c r="F8406">
        <v>102</v>
      </c>
      <c r="G8406" t="str">
        <f>IFERROR(INDEX(menu_items!$B:$B,MATCH(F8406,menu_items!$A:$A,0)),"Unknown value")</f>
        <v>Cheeseburger</v>
      </c>
      <c r="H8406" t="str">
        <f>IFERROR(INDEX(menu_items!$C:$C,MATCH(F8406,menu_items!$A:$A,0)),"Unknown value")</f>
        <v>American</v>
      </c>
      <c r="I8406" s="5">
        <f>IFERROR(INDEX(menu_items!$D:$D,MATCH(F8406,menu_items!$A:$A,0)),0)</f>
        <v>13.95</v>
      </c>
      <c r="J8406" t="str">
        <f t="shared" si="658"/>
        <v>Sat</v>
      </c>
      <c r="K8406">
        <f t="shared" si="659"/>
        <v>4</v>
      </c>
      <c r="L8406" t="str">
        <f t="shared" si="660"/>
        <v>Mar</v>
      </c>
      <c r="M8406">
        <v>16</v>
      </c>
      <c r="N8406">
        <f t="shared" si="661"/>
        <v>2</v>
      </c>
      <c r="O8406" s="5">
        <f t="shared" si="662"/>
        <v>25.9</v>
      </c>
    </row>
    <row r="8407" spans="1:15" x14ac:dyDescent="0.25">
      <c r="A8407">
        <v>8503</v>
      </c>
      <c r="B8407">
        <v>3725</v>
      </c>
      <c r="C8407">
        <f>IF(COUNTIF($B$2:B8407,B8407)=1,1,0)</f>
        <v>0</v>
      </c>
      <c r="D8407" s="1">
        <v>44989</v>
      </c>
      <c r="E8407" s="2">
        <v>0.70574074074074078</v>
      </c>
      <c r="F8407">
        <v>111</v>
      </c>
      <c r="G8407" t="str">
        <f>IFERROR(INDEX(menu_items!$B:$B,MATCH(F8407,menu_items!$A:$A,0)),"Unknown value")</f>
        <v>California Roll</v>
      </c>
      <c r="H8407" t="str">
        <f>IFERROR(INDEX(menu_items!$C:$C,MATCH(F8407,menu_items!$A:$A,0)),"Unknown value")</f>
        <v>Asian</v>
      </c>
      <c r="I8407" s="5">
        <f>IFERROR(INDEX(menu_items!$D:$D,MATCH(F8407,menu_items!$A:$A,0)),0)</f>
        <v>11.95</v>
      </c>
      <c r="J8407" t="str">
        <f t="shared" si="658"/>
        <v>Sat</v>
      </c>
      <c r="K8407">
        <f t="shared" si="659"/>
        <v>4</v>
      </c>
      <c r="L8407" t="str">
        <f t="shared" si="660"/>
        <v>Mar</v>
      </c>
      <c r="M8407">
        <v>16</v>
      </c>
      <c r="N8407">
        <f t="shared" si="661"/>
        <v>2</v>
      </c>
      <c r="O8407" s="5">
        <f t="shared" si="662"/>
        <v>25.9</v>
      </c>
    </row>
    <row r="8408" spans="1:15" x14ac:dyDescent="0.25">
      <c r="A8408">
        <v>8505</v>
      </c>
      <c r="B8408">
        <v>3726</v>
      </c>
      <c r="C8408">
        <f>IF(COUNTIF($B$2:B8408,B8408)=1,1,0)</f>
        <v>1</v>
      </c>
      <c r="D8408" s="1">
        <v>44989</v>
      </c>
      <c r="E8408" s="2">
        <v>0.71655092592592595</v>
      </c>
      <c r="F8408">
        <v>107</v>
      </c>
      <c r="G8408" t="str">
        <f>IFERROR(INDEX(menu_items!$B:$B,MATCH(F8408,menu_items!$A:$A,0)),"Unknown value")</f>
        <v>Orange Chicken</v>
      </c>
      <c r="H8408" t="str">
        <f>IFERROR(INDEX(menu_items!$C:$C,MATCH(F8408,menu_items!$A:$A,0)),"Unknown value")</f>
        <v>Asian</v>
      </c>
      <c r="I8408" s="5">
        <f>IFERROR(INDEX(menu_items!$D:$D,MATCH(F8408,menu_items!$A:$A,0)),0)</f>
        <v>16.5</v>
      </c>
      <c r="J8408" t="str">
        <f t="shared" si="658"/>
        <v>Sat</v>
      </c>
      <c r="K8408">
        <f t="shared" si="659"/>
        <v>4</v>
      </c>
      <c r="L8408" t="str">
        <f t="shared" si="660"/>
        <v>Mar</v>
      </c>
      <c r="M8408">
        <v>17</v>
      </c>
      <c r="N8408">
        <f t="shared" si="661"/>
        <v>2</v>
      </c>
      <c r="O8408" s="5">
        <f t="shared" si="662"/>
        <v>28.45</v>
      </c>
    </row>
    <row r="8409" spans="1:15" x14ac:dyDescent="0.25">
      <c r="A8409">
        <v>8506</v>
      </c>
      <c r="B8409">
        <v>3726</v>
      </c>
      <c r="C8409">
        <f>IF(COUNTIF($B$2:B8409,B8409)=1,1,0)</f>
        <v>0</v>
      </c>
      <c r="D8409" s="1">
        <v>44989</v>
      </c>
      <c r="E8409" s="2">
        <v>0.71655092592592595</v>
      </c>
      <c r="F8409">
        <v>119</v>
      </c>
      <c r="G8409" t="str">
        <f>IFERROR(INDEX(menu_items!$B:$B,MATCH(F8409,menu_items!$A:$A,0)),"Unknown value")</f>
        <v>Chicken Torta</v>
      </c>
      <c r="H8409" t="str">
        <f>IFERROR(INDEX(menu_items!$C:$C,MATCH(F8409,menu_items!$A:$A,0)),"Unknown value")</f>
        <v>Mexican</v>
      </c>
      <c r="I8409" s="5">
        <f>IFERROR(INDEX(menu_items!$D:$D,MATCH(F8409,menu_items!$A:$A,0)),0)</f>
        <v>11.95</v>
      </c>
      <c r="J8409" t="str">
        <f t="shared" si="658"/>
        <v>Sat</v>
      </c>
      <c r="K8409">
        <f t="shared" si="659"/>
        <v>4</v>
      </c>
      <c r="L8409" t="str">
        <f t="shared" si="660"/>
        <v>Mar</v>
      </c>
      <c r="M8409">
        <v>17</v>
      </c>
      <c r="N8409">
        <f t="shared" si="661"/>
        <v>2</v>
      </c>
      <c r="O8409" s="5">
        <f t="shared" si="662"/>
        <v>28.45</v>
      </c>
    </row>
    <row r="8410" spans="1:15" x14ac:dyDescent="0.25">
      <c r="A8410">
        <v>8507</v>
      </c>
      <c r="B8410">
        <v>3727</v>
      </c>
      <c r="C8410">
        <f>IF(COUNTIF($B$2:B8410,B8410)=1,1,0)</f>
        <v>1</v>
      </c>
      <c r="D8410" s="1">
        <v>44989</v>
      </c>
      <c r="E8410" s="2">
        <v>0.71983796296296299</v>
      </c>
      <c r="F8410">
        <v>103</v>
      </c>
      <c r="G8410" t="str">
        <f>IFERROR(INDEX(menu_items!$B:$B,MATCH(F8410,menu_items!$A:$A,0)),"Unknown value")</f>
        <v>Hot Dog</v>
      </c>
      <c r="H8410" t="str">
        <f>IFERROR(INDEX(menu_items!$C:$C,MATCH(F8410,menu_items!$A:$A,0)),"Unknown value")</f>
        <v>American</v>
      </c>
      <c r="I8410" s="5">
        <f>IFERROR(INDEX(menu_items!$D:$D,MATCH(F8410,menu_items!$A:$A,0)),0)</f>
        <v>9</v>
      </c>
      <c r="J8410" t="str">
        <f t="shared" si="658"/>
        <v>Sat</v>
      </c>
      <c r="K8410">
        <f t="shared" si="659"/>
        <v>4</v>
      </c>
      <c r="L8410" t="str">
        <f t="shared" si="660"/>
        <v>Mar</v>
      </c>
      <c r="M8410">
        <v>17</v>
      </c>
      <c r="N8410">
        <f t="shared" si="661"/>
        <v>1</v>
      </c>
      <c r="O8410" s="5">
        <f t="shared" si="662"/>
        <v>9</v>
      </c>
    </row>
    <row r="8411" spans="1:15" x14ac:dyDescent="0.25">
      <c r="A8411">
        <v>8508</v>
      </c>
      <c r="B8411">
        <v>3728</v>
      </c>
      <c r="C8411">
        <f>IF(COUNTIF($B$2:B8411,B8411)=1,1,0)</f>
        <v>1</v>
      </c>
      <c r="D8411" s="1">
        <v>44989</v>
      </c>
      <c r="E8411" s="2">
        <v>0.72960648148148144</v>
      </c>
      <c r="F8411">
        <v>103</v>
      </c>
      <c r="G8411" t="str">
        <f>IFERROR(INDEX(menu_items!$B:$B,MATCH(F8411,menu_items!$A:$A,0)),"Unknown value")</f>
        <v>Hot Dog</v>
      </c>
      <c r="H8411" t="str">
        <f>IFERROR(INDEX(menu_items!$C:$C,MATCH(F8411,menu_items!$A:$A,0)),"Unknown value")</f>
        <v>American</v>
      </c>
      <c r="I8411" s="5">
        <f>IFERROR(INDEX(menu_items!$D:$D,MATCH(F8411,menu_items!$A:$A,0)),0)</f>
        <v>9</v>
      </c>
      <c r="J8411" t="str">
        <f t="shared" si="658"/>
        <v>Sat</v>
      </c>
      <c r="K8411">
        <f t="shared" si="659"/>
        <v>4</v>
      </c>
      <c r="L8411" t="str">
        <f t="shared" si="660"/>
        <v>Mar</v>
      </c>
      <c r="M8411">
        <v>17</v>
      </c>
      <c r="N8411">
        <f t="shared" si="661"/>
        <v>4</v>
      </c>
      <c r="O8411" s="5">
        <f t="shared" si="662"/>
        <v>41.9</v>
      </c>
    </row>
    <row r="8412" spans="1:15" x14ac:dyDescent="0.25">
      <c r="A8412">
        <v>8509</v>
      </c>
      <c r="B8412">
        <v>3728</v>
      </c>
      <c r="C8412">
        <f>IF(COUNTIF($B$2:B8412,B8412)=1,1,0)</f>
        <v>0</v>
      </c>
      <c r="D8412" s="1">
        <v>44989</v>
      </c>
      <c r="E8412" s="2">
        <v>0.72960648148148144</v>
      </c>
      <c r="F8412">
        <v>111</v>
      </c>
      <c r="G8412" t="str">
        <f>IFERROR(INDEX(menu_items!$B:$B,MATCH(F8412,menu_items!$A:$A,0)),"Unknown value")</f>
        <v>California Roll</v>
      </c>
      <c r="H8412" t="str">
        <f>IFERROR(INDEX(menu_items!$C:$C,MATCH(F8412,menu_items!$A:$A,0)),"Unknown value")</f>
        <v>Asian</v>
      </c>
      <c r="I8412" s="5">
        <f>IFERROR(INDEX(menu_items!$D:$D,MATCH(F8412,menu_items!$A:$A,0)),0)</f>
        <v>11.95</v>
      </c>
      <c r="J8412" t="str">
        <f t="shared" si="658"/>
        <v>Sat</v>
      </c>
      <c r="K8412">
        <f t="shared" si="659"/>
        <v>4</v>
      </c>
      <c r="L8412" t="str">
        <f t="shared" si="660"/>
        <v>Mar</v>
      </c>
      <c r="M8412">
        <v>17</v>
      </c>
      <c r="N8412">
        <f t="shared" si="661"/>
        <v>4</v>
      </c>
      <c r="O8412" s="5">
        <f t="shared" si="662"/>
        <v>41.9</v>
      </c>
    </row>
    <row r="8413" spans="1:15" x14ac:dyDescent="0.25">
      <c r="A8413">
        <v>8510</v>
      </c>
      <c r="B8413">
        <v>3728</v>
      </c>
      <c r="C8413">
        <f>IF(COUNTIF($B$2:B8413,B8413)=1,1,0)</f>
        <v>0</v>
      </c>
      <c r="D8413" s="1">
        <v>44989</v>
      </c>
      <c r="E8413" s="2">
        <v>0.72960648148148144</v>
      </c>
      <c r="F8413">
        <v>119</v>
      </c>
      <c r="G8413" t="str">
        <f>IFERROR(INDEX(menu_items!$B:$B,MATCH(F8413,menu_items!$A:$A,0)),"Unknown value")</f>
        <v>Chicken Torta</v>
      </c>
      <c r="H8413" t="str">
        <f>IFERROR(INDEX(menu_items!$C:$C,MATCH(F8413,menu_items!$A:$A,0)),"Unknown value")</f>
        <v>Mexican</v>
      </c>
      <c r="I8413" s="5">
        <f>IFERROR(INDEX(menu_items!$D:$D,MATCH(F8413,menu_items!$A:$A,0)),0)</f>
        <v>11.95</v>
      </c>
      <c r="J8413" t="str">
        <f t="shared" si="658"/>
        <v>Sat</v>
      </c>
      <c r="K8413">
        <f t="shared" si="659"/>
        <v>4</v>
      </c>
      <c r="L8413" t="str">
        <f t="shared" si="660"/>
        <v>Mar</v>
      </c>
      <c r="M8413">
        <v>17</v>
      </c>
      <c r="N8413">
        <f t="shared" si="661"/>
        <v>4</v>
      </c>
      <c r="O8413" s="5">
        <f t="shared" si="662"/>
        <v>41.9</v>
      </c>
    </row>
    <row r="8414" spans="1:15" x14ac:dyDescent="0.25">
      <c r="A8414">
        <v>8511</v>
      </c>
      <c r="B8414">
        <v>3728</v>
      </c>
      <c r="C8414">
        <f>IF(COUNTIF($B$2:B8414,B8414)=1,1,0)</f>
        <v>0</v>
      </c>
      <c r="D8414" s="1">
        <v>44989</v>
      </c>
      <c r="E8414" s="2">
        <v>0.72960648148148144</v>
      </c>
      <c r="F8414">
        <v>123</v>
      </c>
      <c r="G8414" t="str">
        <f>IFERROR(INDEX(menu_items!$B:$B,MATCH(F8414,menu_items!$A:$A,0)),"Unknown value")</f>
        <v>Chips &amp; Guacamole</v>
      </c>
      <c r="H8414" t="str">
        <f>IFERROR(INDEX(menu_items!$C:$C,MATCH(F8414,menu_items!$A:$A,0)),"Unknown value")</f>
        <v>Mexican</v>
      </c>
      <c r="I8414" s="5">
        <f>IFERROR(INDEX(menu_items!$D:$D,MATCH(F8414,menu_items!$A:$A,0)),0)</f>
        <v>9</v>
      </c>
      <c r="J8414" t="str">
        <f t="shared" si="658"/>
        <v>Sat</v>
      </c>
      <c r="K8414">
        <f t="shared" si="659"/>
        <v>4</v>
      </c>
      <c r="L8414" t="str">
        <f t="shared" si="660"/>
        <v>Mar</v>
      </c>
      <c r="M8414">
        <v>17</v>
      </c>
      <c r="N8414">
        <f t="shared" si="661"/>
        <v>4</v>
      </c>
      <c r="O8414" s="5">
        <f t="shared" si="662"/>
        <v>41.9</v>
      </c>
    </row>
    <row r="8415" spans="1:15" x14ac:dyDescent="0.25">
      <c r="A8415">
        <v>8512</v>
      </c>
      <c r="B8415">
        <v>3729</v>
      </c>
      <c r="C8415">
        <f>IF(COUNTIF($B$2:B8415,B8415)=1,1,0)</f>
        <v>1</v>
      </c>
      <c r="D8415" s="1">
        <v>44989</v>
      </c>
      <c r="E8415" s="2">
        <v>0.74454861111111115</v>
      </c>
      <c r="F8415">
        <v>101</v>
      </c>
      <c r="G8415" t="str">
        <f>IFERROR(INDEX(menu_items!$B:$B,MATCH(F8415,menu_items!$A:$A,0)),"Unknown value")</f>
        <v>Hamburger</v>
      </c>
      <c r="H8415" t="str">
        <f>IFERROR(INDEX(menu_items!$C:$C,MATCH(F8415,menu_items!$A:$A,0)),"Unknown value")</f>
        <v>American</v>
      </c>
      <c r="I8415" s="5">
        <f>IFERROR(INDEX(menu_items!$D:$D,MATCH(F8415,menu_items!$A:$A,0)),0)</f>
        <v>12.95</v>
      </c>
      <c r="J8415" t="str">
        <f t="shared" si="658"/>
        <v>Sat</v>
      </c>
      <c r="K8415">
        <f t="shared" si="659"/>
        <v>4</v>
      </c>
      <c r="L8415" t="str">
        <f t="shared" si="660"/>
        <v>Mar</v>
      </c>
      <c r="M8415">
        <v>17</v>
      </c>
      <c r="N8415">
        <f t="shared" si="661"/>
        <v>6</v>
      </c>
      <c r="O8415" s="5">
        <f t="shared" si="662"/>
        <v>75.400000000000006</v>
      </c>
    </row>
    <row r="8416" spans="1:15" x14ac:dyDescent="0.25">
      <c r="A8416">
        <v>8513</v>
      </c>
      <c r="B8416">
        <v>3729</v>
      </c>
      <c r="C8416">
        <f>IF(COUNTIF($B$2:B8416,B8416)=1,1,0)</f>
        <v>0</v>
      </c>
      <c r="D8416" s="1">
        <v>44989</v>
      </c>
      <c r="E8416" s="2">
        <v>0.74454861111111115</v>
      </c>
      <c r="F8416">
        <v>108</v>
      </c>
      <c r="G8416" t="str">
        <f>IFERROR(INDEX(menu_items!$B:$B,MATCH(F8416,menu_items!$A:$A,0)),"Unknown value")</f>
        <v>Tofu Pad Thai</v>
      </c>
      <c r="H8416" t="str">
        <f>IFERROR(INDEX(menu_items!$C:$C,MATCH(F8416,menu_items!$A:$A,0)),"Unknown value")</f>
        <v>Asian</v>
      </c>
      <c r="I8416" s="5">
        <f>IFERROR(INDEX(menu_items!$D:$D,MATCH(F8416,menu_items!$A:$A,0)),0)</f>
        <v>14.5</v>
      </c>
      <c r="J8416" t="str">
        <f t="shared" ref="J8416:J8479" si="663">TEXT(D8416,"ddd")</f>
        <v>Sat</v>
      </c>
      <c r="K8416">
        <f t="shared" ref="K8416:K8479" si="664">DAY(D8416)</f>
        <v>4</v>
      </c>
      <c r="L8416" t="str">
        <f t="shared" ref="L8416:L8479" si="665">TEXT(D8416,"mmm")</f>
        <v>Mar</v>
      </c>
      <c r="M8416">
        <v>17</v>
      </c>
      <c r="N8416">
        <f t="shared" si="661"/>
        <v>6</v>
      </c>
      <c r="O8416" s="5">
        <f t="shared" si="662"/>
        <v>75.400000000000006</v>
      </c>
    </row>
    <row r="8417" spans="1:15" x14ac:dyDescent="0.25">
      <c r="A8417">
        <v>8514</v>
      </c>
      <c r="B8417">
        <v>3729</v>
      </c>
      <c r="C8417">
        <f>IF(COUNTIF($B$2:B8417,B8417)=1,1,0)</f>
        <v>0</v>
      </c>
      <c r="D8417" s="1">
        <v>44989</v>
      </c>
      <c r="E8417" s="2">
        <v>0.74454861111111115</v>
      </c>
      <c r="F8417">
        <v>108</v>
      </c>
      <c r="G8417" t="str">
        <f>IFERROR(INDEX(menu_items!$B:$B,MATCH(F8417,menu_items!$A:$A,0)),"Unknown value")</f>
        <v>Tofu Pad Thai</v>
      </c>
      <c r="H8417" t="str">
        <f>IFERROR(INDEX(menu_items!$C:$C,MATCH(F8417,menu_items!$A:$A,0)),"Unknown value")</f>
        <v>Asian</v>
      </c>
      <c r="I8417" s="5">
        <f>IFERROR(INDEX(menu_items!$D:$D,MATCH(F8417,menu_items!$A:$A,0)),0)</f>
        <v>14.5</v>
      </c>
      <c r="J8417" t="str">
        <f t="shared" si="663"/>
        <v>Sat</v>
      </c>
      <c r="K8417">
        <f t="shared" si="664"/>
        <v>4</v>
      </c>
      <c r="L8417" t="str">
        <f t="shared" si="665"/>
        <v>Mar</v>
      </c>
      <c r="M8417">
        <v>17</v>
      </c>
      <c r="N8417">
        <f t="shared" si="661"/>
        <v>6</v>
      </c>
      <c r="O8417" s="5">
        <f t="shared" si="662"/>
        <v>75.400000000000006</v>
      </c>
    </row>
    <row r="8418" spans="1:15" x14ac:dyDescent="0.25">
      <c r="A8418">
        <v>8515</v>
      </c>
      <c r="B8418">
        <v>3729</v>
      </c>
      <c r="C8418">
        <f>IF(COUNTIF($B$2:B8418,B8418)=1,1,0)</f>
        <v>0</v>
      </c>
      <c r="D8418" s="1">
        <v>44989</v>
      </c>
      <c r="E8418" s="2">
        <v>0.74454861111111115</v>
      </c>
      <c r="F8418">
        <v>124</v>
      </c>
      <c r="G8418" t="str">
        <f>IFERROR(INDEX(menu_items!$B:$B,MATCH(F8418,menu_items!$A:$A,0)),"Unknown value")</f>
        <v>Spaghetti</v>
      </c>
      <c r="H8418" t="str">
        <f>IFERROR(INDEX(menu_items!$C:$C,MATCH(F8418,menu_items!$A:$A,0)),"Unknown value")</f>
        <v>Italian</v>
      </c>
      <c r="I8418" s="5">
        <f>IFERROR(INDEX(menu_items!$D:$D,MATCH(F8418,menu_items!$A:$A,0)),0)</f>
        <v>14.5</v>
      </c>
      <c r="J8418" t="str">
        <f t="shared" si="663"/>
        <v>Sat</v>
      </c>
      <c r="K8418">
        <f t="shared" si="664"/>
        <v>4</v>
      </c>
      <c r="L8418" t="str">
        <f t="shared" si="665"/>
        <v>Mar</v>
      </c>
      <c r="M8418">
        <v>17</v>
      </c>
      <c r="N8418">
        <f t="shared" si="661"/>
        <v>6</v>
      </c>
      <c r="O8418" s="5">
        <f t="shared" si="662"/>
        <v>75.400000000000006</v>
      </c>
    </row>
    <row r="8419" spans="1:15" x14ac:dyDescent="0.25">
      <c r="A8419">
        <v>8516</v>
      </c>
      <c r="B8419">
        <v>3729</v>
      </c>
      <c r="C8419">
        <f>IF(COUNTIF($B$2:B8419,B8419)=1,1,0)</f>
        <v>0</v>
      </c>
      <c r="D8419" s="1">
        <v>44989</v>
      </c>
      <c r="E8419" s="2">
        <v>0.74454861111111115</v>
      </c>
      <c r="F8419">
        <v>111</v>
      </c>
      <c r="G8419" t="str">
        <f>IFERROR(INDEX(menu_items!$B:$B,MATCH(F8419,menu_items!$A:$A,0)),"Unknown value")</f>
        <v>California Roll</v>
      </c>
      <c r="H8419" t="str">
        <f>IFERROR(INDEX(menu_items!$C:$C,MATCH(F8419,menu_items!$A:$A,0)),"Unknown value")</f>
        <v>Asian</v>
      </c>
      <c r="I8419" s="5">
        <f>IFERROR(INDEX(menu_items!$D:$D,MATCH(F8419,menu_items!$A:$A,0)),0)</f>
        <v>11.95</v>
      </c>
      <c r="J8419" t="str">
        <f t="shared" si="663"/>
        <v>Sat</v>
      </c>
      <c r="K8419">
        <f t="shared" si="664"/>
        <v>4</v>
      </c>
      <c r="L8419" t="str">
        <f t="shared" si="665"/>
        <v>Mar</v>
      </c>
      <c r="M8419">
        <v>17</v>
      </c>
      <c r="N8419">
        <f t="shared" si="661"/>
        <v>6</v>
      </c>
      <c r="O8419" s="5">
        <f t="shared" si="662"/>
        <v>75.400000000000006</v>
      </c>
    </row>
    <row r="8420" spans="1:15" x14ac:dyDescent="0.25">
      <c r="A8420">
        <v>8517</v>
      </c>
      <c r="B8420">
        <v>3729</v>
      </c>
      <c r="C8420">
        <f>IF(COUNTIF($B$2:B8420,B8420)=1,1,0)</f>
        <v>0</v>
      </c>
      <c r="D8420" s="1">
        <v>44989</v>
      </c>
      <c r="E8420" s="2">
        <v>0.74454861111111115</v>
      </c>
      <c r="F8420">
        <v>106</v>
      </c>
      <c r="G8420" t="str">
        <f>IFERROR(INDEX(menu_items!$B:$B,MATCH(F8420,menu_items!$A:$A,0)),"Unknown value")</f>
        <v>French Fries</v>
      </c>
      <c r="H8420" t="str">
        <f>IFERROR(INDEX(menu_items!$C:$C,MATCH(F8420,menu_items!$A:$A,0)),"Unknown value")</f>
        <v>American</v>
      </c>
      <c r="I8420" s="5">
        <f>IFERROR(INDEX(menu_items!$D:$D,MATCH(F8420,menu_items!$A:$A,0)),0)</f>
        <v>7</v>
      </c>
      <c r="J8420" t="str">
        <f t="shared" si="663"/>
        <v>Sat</v>
      </c>
      <c r="K8420">
        <f t="shared" si="664"/>
        <v>4</v>
      </c>
      <c r="L8420" t="str">
        <f t="shared" si="665"/>
        <v>Mar</v>
      </c>
      <c r="M8420">
        <v>17</v>
      </c>
      <c r="N8420">
        <f t="shared" si="661"/>
        <v>6</v>
      </c>
      <c r="O8420" s="5">
        <f t="shared" si="662"/>
        <v>75.400000000000006</v>
      </c>
    </row>
    <row r="8421" spans="1:15" x14ac:dyDescent="0.25">
      <c r="A8421">
        <v>8518</v>
      </c>
      <c r="B8421">
        <v>3730</v>
      </c>
      <c r="C8421">
        <f>IF(COUNTIF($B$2:B8421,B8421)=1,1,0)</f>
        <v>1</v>
      </c>
      <c r="D8421" s="1">
        <v>44989</v>
      </c>
      <c r="E8421" s="2">
        <v>0.74699074074074079</v>
      </c>
      <c r="F8421">
        <v>103</v>
      </c>
      <c r="G8421" t="str">
        <f>IFERROR(INDEX(menu_items!$B:$B,MATCH(F8421,menu_items!$A:$A,0)),"Unknown value")</f>
        <v>Hot Dog</v>
      </c>
      <c r="H8421" t="str">
        <f>IFERROR(INDEX(menu_items!$C:$C,MATCH(F8421,menu_items!$A:$A,0)),"Unknown value")</f>
        <v>American</v>
      </c>
      <c r="I8421" s="5">
        <f>IFERROR(INDEX(menu_items!$D:$D,MATCH(F8421,menu_items!$A:$A,0)),0)</f>
        <v>9</v>
      </c>
      <c r="J8421" t="str">
        <f t="shared" si="663"/>
        <v>Sat</v>
      </c>
      <c r="K8421">
        <f t="shared" si="664"/>
        <v>4</v>
      </c>
      <c r="L8421" t="str">
        <f t="shared" si="665"/>
        <v>Mar</v>
      </c>
      <c r="M8421">
        <v>17</v>
      </c>
      <c r="N8421">
        <f t="shared" si="661"/>
        <v>2</v>
      </c>
      <c r="O8421" s="5">
        <f t="shared" si="662"/>
        <v>24.5</v>
      </c>
    </row>
    <row r="8422" spans="1:15" x14ac:dyDescent="0.25">
      <c r="A8422">
        <v>8519</v>
      </c>
      <c r="B8422">
        <v>3730</v>
      </c>
      <c r="C8422">
        <f>IF(COUNTIF($B$2:B8422,B8422)=1,1,0)</f>
        <v>0</v>
      </c>
      <c r="D8422" s="1">
        <v>44989</v>
      </c>
      <c r="E8422" s="2">
        <v>0.74699074074074079</v>
      </c>
      <c r="F8422">
        <v>128</v>
      </c>
      <c r="G8422" t="str">
        <f>IFERROR(INDEX(menu_items!$B:$B,MATCH(F8422,menu_items!$A:$A,0)),"Unknown value")</f>
        <v>Cheese Lasagna</v>
      </c>
      <c r="H8422" t="str">
        <f>IFERROR(INDEX(menu_items!$C:$C,MATCH(F8422,menu_items!$A:$A,0)),"Unknown value")</f>
        <v>Italian</v>
      </c>
      <c r="I8422" s="5">
        <f>IFERROR(INDEX(menu_items!$D:$D,MATCH(F8422,menu_items!$A:$A,0)),0)</f>
        <v>15.5</v>
      </c>
      <c r="J8422" t="str">
        <f t="shared" si="663"/>
        <v>Sat</v>
      </c>
      <c r="K8422">
        <f t="shared" si="664"/>
        <v>4</v>
      </c>
      <c r="L8422" t="str">
        <f t="shared" si="665"/>
        <v>Mar</v>
      </c>
      <c r="M8422">
        <v>17</v>
      </c>
      <c r="N8422">
        <f t="shared" si="661"/>
        <v>2</v>
      </c>
      <c r="O8422" s="5">
        <f t="shared" si="662"/>
        <v>24.5</v>
      </c>
    </row>
    <row r="8423" spans="1:15" x14ac:dyDescent="0.25">
      <c r="A8423">
        <v>8520</v>
      </c>
      <c r="B8423">
        <v>3731</v>
      </c>
      <c r="C8423">
        <f>IF(COUNTIF($B$2:B8423,B8423)=1,1,0)</f>
        <v>1</v>
      </c>
      <c r="D8423" s="1">
        <v>44989</v>
      </c>
      <c r="E8423" s="2">
        <v>0.75462962962962965</v>
      </c>
      <c r="F8423">
        <v>125</v>
      </c>
      <c r="G8423" t="str">
        <f>IFERROR(INDEX(menu_items!$B:$B,MATCH(F8423,menu_items!$A:$A,0)),"Unknown value")</f>
        <v>Spaghetti &amp; Meatballs</v>
      </c>
      <c r="H8423" t="str">
        <f>IFERROR(INDEX(menu_items!$C:$C,MATCH(F8423,menu_items!$A:$A,0)),"Unknown value")</f>
        <v>Italian</v>
      </c>
      <c r="I8423" s="5">
        <f>IFERROR(INDEX(menu_items!$D:$D,MATCH(F8423,menu_items!$A:$A,0)),0)</f>
        <v>17.95</v>
      </c>
      <c r="J8423" t="str">
        <f t="shared" si="663"/>
        <v>Sat</v>
      </c>
      <c r="K8423">
        <f t="shared" si="664"/>
        <v>4</v>
      </c>
      <c r="L8423" t="str">
        <f t="shared" si="665"/>
        <v>Mar</v>
      </c>
      <c r="M8423">
        <v>18</v>
      </c>
      <c r="N8423">
        <f t="shared" si="661"/>
        <v>1</v>
      </c>
      <c r="O8423" s="5">
        <f t="shared" si="662"/>
        <v>17.95</v>
      </c>
    </row>
    <row r="8424" spans="1:15" x14ac:dyDescent="0.25">
      <c r="A8424">
        <v>8521</v>
      </c>
      <c r="B8424">
        <v>3732</v>
      </c>
      <c r="C8424">
        <f>IF(COUNTIF($B$2:B8424,B8424)=1,1,0)</f>
        <v>1</v>
      </c>
      <c r="D8424" s="1">
        <v>44989</v>
      </c>
      <c r="E8424" s="2">
        <v>0.75931712962962961</v>
      </c>
      <c r="F8424">
        <v>122</v>
      </c>
      <c r="G8424" t="str">
        <f>IFERROR(INDEX(menu_items!$B:$B,MATCH(F8424,menu_items!$A:$A,0)),"Unknown value")</f>
        <v>Chips &amp; Salsa</v>
      </c>
      <c r="H8424" t="str">
        <f>IFERROR(INDEX(menu_items!$C:$C,MATCH(F8424,menu_items!$A:$A,0)),"Unknown value")</f>
        <v>Mexican</v>
      </c>
      <c r="I8424" s="5">
        <f>IFERROR(INDEX(menu_items!$D:$D,MATCH(F8424,menu_items!$A:$A,0)),0)</f>
        <v>7</v>
      </c>
      <c r="J8424" t="str">
        <f t="shared" si="663"/>
        <v>Sat</v>
      </c>
      <c r="K8424">
        <f t="shared" si="664"/>
        <v>4</v>
      </c>
      <c r="L8424" t="str">
        <f t="shared" si="665"/>
        <v>Mar</v>
      </c>
      <c r="M8424">
        <v>18</v>
      </c>
      <c r="N8424">
        <f t="shared" si="661"/>
        <v>2</v>
      </c>
      <c r="O8424" s="5">
        <f t="shared" si="662"/>
        <v>23.95</v>
      </c>
    </row>
    <row r="8425" spans="1:15" x14ac:dyDescent="0.25">
      <c r="A8425">
        <v>8522</v>
      </c>
      <c r="B8425">
        <v>3732</v>
      </c>
      <c r="C8425">
        <f>IF(COUNTIF($B$2:B8425,B8425)=1,1,0)</f>
        <v>0</v>
      </c>
      <c r="D8425" s="1">
        <v>44989</v>
      </c>
      <c r="E8425" s="2">
        <v>0.75931712962962961</v>
      </c>
      <c r="F8425">
        <v>132</v>
      </c>
      <c r="G8425" t="str">
        <f>IFERROR(INDEX(menu_items!$B:$B,MATCH(F8425,menu_items!$A:$A,0)),"Unknown value")</f>
        <v>Eggplant Parmesan</v>
      </c>
      <c r="H8425" t="str">
        <f>IFERROR(INDEX(menu_items!$C:$C,MATCH(F8425,menu_items!$A:$A,0)),"Unknown value")</f>
        <v>Italian</v>
      </c>
      <c r="I8425" s="5">
        <f>IFERROR(INDEX(menu_items!$D:$D,MATCH(F8425,menu_items!$A:$A,0)),0)</f>
        <v>16.95</v>
      </c>
      <c r="J8425" t="str">
        <f t="shared" si="663"/>
        <v>Sat</v>
      </c>
      <c r="K8425">
        <f t="shared" si="664"/>
        <v>4</v>
      </c>
      <c r="L8425" t="str">
        <f t="shared" si="665"/>
        <v>Mar</v>
      </c>
      <c r="M8425">
        <v>18</v>
      </c>
      <c r="N8425">
        <f t="shared" si="661"/>
        <v>2</v>
      </c>
      <c r="O8425" s="5">
        <f t="shared" si="662"/>
        <v>23.95</v>
      </c>
    </row>
    <row r="8426" spans="1:15" x14ac:dyDescent="0.25">
      <c r="A8426">
        <v>8523</v>
      </c>
      <c r="B8426">
        <v>3733</v>
      </c>
      <c r="C8426">
        <f>IF(COUNTIF($B$2:B8426,B8426)=1,1,0)</f>
        <v>1</v>
      </c>
      <c r="D8426" s="1">
        <v>44989</v>
      </c>
      <c r="E8426" s="2">
        <v>0.7638773148148148</v>
      </c>
      <c r="F8426">
        <v>101</v>
      </c>
      <c r="G8426" t="str">
        <f>IFERROR(INDEX(menu_items!$B:$B,MATCH(F8426,menu_items!$A:$A,0)),"Unknown value")</f>
        <v>Hamburger</v>
      </c>
      <c r="H8426" t="str">
        <f>IFERROR(INDEX(menu_items!$C:$C,MATCH(F8426,menu_items!$A:$A,0)),"Unknown value")</f>
        <v>American</v>
      </c>
      <c r="I8426" s="5">
        <f>IFERROR(INDEX(menu_items!$D:$D,MATCH(F8426,menu_items!$A:$A,0)),0)</f>
        <v>12.95</v>
      </c>
      <c r="J8426" t="str">
        <f t="shared" si="663"/>
        <v>Sat</v>
      </c>
      <c r="K8426">
        <f t="shared" si="664"/>
        <v>4</v>
      </c>
      <c r="L8426" t="str">
        <f t="shared" si="665"/>
        <v>Mar</v>
      </c>
      <c r="M8426">
        <v>18</v>
      </c>
      <c r="N8426">
        <f t="shared" si="661"/>
        <v>4</v>
      </c>
      <c r="O8426" s="5">
        <f t="shared" si="662"/>
        <v>54.8</v>
      </c>
    </row>
    <row r="8427" spans="1:15" x14ac:dyDescent="0.25">
      <c r="A8427">
        <v>8524</v>
      </c>
      <c r="B8427">
        <v>3733</v>
      </c>
      <c r="C8427">
        <f>IF(COUNTIF($B$2:B8427,B8427)=1,1,0)</f>
        <v>0</v>
      </c>
      <c r="D8427" s="1">
        <v>44989</v>
      </c>
      <c r="E8427" s="2">
        <v>0.7638773148148148</v>
      </c>
      <c r="F8427">
        <v>101</v>
      </c>
      <c r="G8427" t="str">
        <f>IFERROR(INDEX(menu_items!$B:$B,MATCH(F8427,menu_items!$A:$A,0)),"Unknown value")</f>
        <v>Hamburger</v>
      </c>
      <c r="H8427" t="str">
        <f>IFERROR(INDEX(menu_items!$C:$C,MATCH(F8427,menu_items!$A:$A,0)),"Unknown value")</f>
        <v>American</v>
      </c>
      <c r="I8427" s="5">
        <f>IFERROR(INDEX(menu_items!$D:$D,MATCH(F8427,menu_items!$A:$A,0)),0)</f>
        <v>12.95</v>
      </c>
      <c r="J8427" t="str">
        <f t="shared" si="663"/>
        <v>Sat</v>
      </c>
      <c r="K8427">
        <f t="shared" si="664"/>
        <v>4</v>
      </c>
      <c r="L8427" t="str">
        <f t="shared" si="665"/>
        <v>Mar</v>
      </c>
      <c r="M8427">
        <v>18</v>
      </c>
      <c r="N8427">
        <f t="shared" si="661"/>
        <v>4</v>
      </c>
      <c r="O8427" s="5">
        <f t="shared" si="662"/>
        <v>54.8</v>
      </c>
    </row>
    <row r="8428" spans="1:15" x14ac:dyDescent="0.25">
      <c r="A8428">
        <v>8525</v>
      </c>
      <c r="B8428">
        <v>3733</v>
      </c>
      <c r="C8428">
        <f>IF(COUNTIF($B$2:B8428,B8428)=1,1,0)</f>
        <v>0</v>
      </c>
      <c r="D8428" s="1">
        <v>44989</v>
      </c>
      <c r="E8428" s="2">
        <v>0.7638773148148148</v>
      </c>
      <c r="F8428">
        <v>111</v>
      </c>
      <c r="G8428" t="str">
        <f>IFERROR(INDEX(menu_items!$B:$B,MATCH(F8428,menu_items!$A:$A,0)),"Unknown value")</f>
        <v>California Roll</v>
      </c>
      <c r="H8428" t="str">
        <f>IFERROR(INDEX(menu_items!$C:$C,MATCH(F8428,menu_items!$A:$A,0)),"Unknown value")</f>
        <v>Asian</v>
      </c>
      <c r="I8428" s="5">
        <f>IFERROR(INDEX(menu_items!$D:$D,MATCH(F8428,menu_items!$A:$A,0)),0)</f>
        <v>11.95</v>
      </c>
      <c r="J8428" t="str">
        <f t="shared" si="663"/>
        <v>Sat</v>
      </c>
      <c r="K8428">
        <f t="shared" si="664"/>
        <v>4</v>
      </c>
      <c r="L8428" t="str">
        <f t="shared" si="665"/>
        <v>Mar</v>
      </c>
      <c r="M8428">
        <v>18</v>
      </c>
      <c r="N8428">
        <f t="shared" si="661"/>
        <v>4</v>
      </c>
      <c r="O8428" s="5">
        <f t="shared" si="662"/>
        <v>54.8</v>
      </c>
    </row>
    <row r="8429" spans="1:15" x14ac:dyDescent="0.25">
      <c r="A8429">
        <v>8526</v>
      </c>
      <c r="B8429">
        <v>3733</v>
      </c>
      <c r="C8429">
        <f>IF(COUNTIF($B$2:B8429,B8429)=1,1,0)</f>
        <v>0</v>
      </c>
      <c r="D8429" s="1">
        <v>44989</v>
      </c>
      <c r="E8429" s="2">
        <v>0.7638773148148148</v>
      </c>
      <c r="F8429">
        <v>132</v>
      </c>
      <c r="G8429" t="str">
        <f>IFERROR(INDEX(menu_items!$B:$B,MATCH(F8429,menu_items!$A:$A,0)),"Unknown value")</f>
        <v>Eggplant Parmesan</v>
      </c>
      <c r="H8429" t="str">
        <f>IFERROR(INDEX(menu_items!$C:$C,MATCH(F8429,menu_items!$A:$A,0)),"Unknown value")</f>
        <v>Italian</v>
      </c>
      <c r="I8429" s="5">
        <f>IFERROR(INDEX(menu_items!$D:$D,MATCH(F8429,menu_items!$A:$A,0)),0)</f>
        <v>16.95</v>
      </c>
      <c r="J8429" t="str">
        <f t="shared" si="663"/>
        <v>Sat</v>
      </c>
      <c r="K8429">
        <f t="shared" si="664"/>
        <v>4</v>
      </c>
      <c r="L8429" t="str">
        <f t="shared" si="665"/>
        <v>Mar</v>
      </c>
      <c r="M8429">
        <v>18</v>
      </c>
      <c r="N8429">
        <f t="shared" si="661"/>
        <v>4</v>
      </c>
      <c r="O8429" s="5">
        <f t="shared" si="662"/>
        <v>54.8</v>
      </c>
    </row>
    <row r="8430" spans="1:15" x14ac:dyDescent="0.25">
      <c r="A8430">
        <v>8527</v>
      </c>
      <c r="B8430">
        <v>3734</v>
      </c>
      <c r="C8430">
        <f>IF(COUNTIF($B$2:B8430,B8430)=1,1,0)</f>
        <v>1</v>
      </c>
      <c r="D8430" s="1">
        <v>44989</v>
      </c>
      <c r="E8430" s="2">
        <v>0.76626157407407403</v>
      </c>
      <c r="F8430">
        <v>107</v>
      </c>
      <c r="G8430" t="str">
        <f>IFERROR(INDEX(menu_items!$B:$B,MATCH(F8430,menu_items!$A:$A,0)),"Unknown value")</f>
        <v>Orange Chicken</v>
      </c>
      <c r="H8430" t="str">
        <f>IFERROR(INDEX(menu_items!$C:$C,MATCH(F8430,menu_items!$A:$A,0)),"Unknown value")</f>
        <v>Asian</v>
      </c>
      <c r="I8430" s="5">
        <f>IFERROR(INDEX(menu_items!$D:$D,MATCH(F8430,menu_items!$A:$A,0)),0)</f>
        <v>16.5</v>
      </c>
      <c r="J8430" t="str">
        <f t="shared" si="663"/>
        <v>Sat</v>
      </c>
      <c r="K8430">
        <f t="shared" si="664"/>
        <v>4</v>
      </c>
      <c r="L8430" t="str">
        <f t="shared" si="665"/>
        <v>Mar</v>
      </c>
      <c r="M8430">
        <v>18</v>
      </c>
      <c r="N8430">
        <f t="shared" si="661"/>
        <v>4</v>
      </c>
      <c r="O8430" s="5">
        <f t="shared" si="662"/>
        <v>46.400000000000006</v>
      </c>
    </row>
    <row r="8431" spans="1:15" x14ac:dyDescent="0.25">
      <c r="A8431">
        <v>8528</v>
      </c>
      <c r="B8431">
        <v>3734</v>
      </c>
      <c r="C8431">
        <f>IF(COUNTIF($B$2:B8431,B8431)=1,1,0)</f>
        <v>0</v>
      </c>
      <c r="D8431" s="1">
        <v>44989</v>
      </c>
      <c r="E8431" s="2">
        <v>0.76626157407407403</v>
      </c>
      <c r="F8431">
        <v>117</v>
      </c>
      <c r="G8431" t="str">
        <f>IFERROR(INDEX(menu_items!$B:$B,MATCH(F8431,menu_items!$A:$A,0)),"Unknown value")</f>
        <v>Chicken Burrito</v>
      </c>
      <c r="H8431" t="str">
        <f>IFERROR(INDEX(menu_items!$C:$C,MATCH(F8431,menu_items!$A:$A,0)),"Unknown value")</f>
        <v>Mexican</v>
      </c>
      <c r="I8431" s="5">
        <f>IFERROR(INDEX(menu_items!$D:$D,MATCH(F8431,menu_items!$A:$A,0)),0)</f>
        <v>12.95</v>
      </c>
      <c r="J8431" t="str">
        <f t="shared" si="663"/>
        <v>Sat</v>
      </c>
      <c r="K8431">
        <f t="shared" si="664"/>
        <v>4</v>
      </c>
      <c r="L8431" t="str">
        <f t="shared" si="665"/>
        <v>Mar</v>
      </c>
      <c r="M8431">
        <v>18</v>
      </c>
      <c r="N8431">
        <f t="shared" si="661"/>
        <v>4</v>
      </c>
      <c r="O8431" s="5">
        <f t="shared" si="662"/>
        <v>46.400000000000006</v>
      </c>
    </row>
    <row r="8432" spans="1:15" x14ac:dyDescent="0.25">
      <c r="A8432">
        <v>8529</v>
      </c>
      <c r="B8432">
        <v>3734</v>
      </c>
      <c r="C8432">
        <f>IF(COUNTIF($B$2:B8432,B8432)=1,1,0)</f>
        <v>0</v>
      </c>
      <c r="D8432" s="1">
        <v>44989</v>
      </c>
      <c r="E8432" s="2">
        <v>0.76626157407407403</v>
      </c>
      <c r="F8432">
        <v>113</v>
      </c>
      <c r="G8432" t="str">
        <f>IFERROR(INDEX(menu_items!$B:$B,MATCH(F8432,menu_items!$A:$A,0)),"Unknown value")</f>
        <v>Edamame</v>
      </c>
      <c r="H8432" t="str">
        <f>IFERROR(INDEX(menu_items!$C:$C,MATCH(F8432,menu_items!$A:$A,0)),"Unknown value")</f>
        <v>Asian</v>
      </c>
      <c r="I8432" s="5">
        <f>IFERROR(INDEX(menu_items!$D:$D,MATCH(F8432,menu_items!$A:$A,0)),0)</f>
        <v>5</v>
      </c>
      <c r="J8432" t="str">
        <f t="shared" si="663"/>
        <v>Sat</v>
      </c>
      <c r="K8432">
        <f t="shared" si="664"/>
        <v>4</v>
      </c>
      <c r="L8432" t="str">
        <f t="shared" si="665"/>
        <v>Mar</v>
      </c>
      <c r="M8432">
        <v>18</v>
      </c>
      <c r="N8432">
        <f t="shared" si="661"/>
        <v>4</v>
      </c>
      <c r="O8432" s="5">
        <f t="shared" si="662"/>
        <v>46.400000000000006</v>
      </c>
    </row>
    <row r="8433" spans="1:15" x14ac:dyDescent="0.25">
      <c r="A8433">
        <v>8530</v>
      </c>
      <c r="B8433">
        <v>3734</v>
      </c>
      <c r="C8433">
        <f>IF(COUNTIF($B$2:B8433,B8433)=1,1,0)</f>
        <v>0</v>
      </c>
      <c r="D8433" s="1">
        <v>44989</v>
      </c>
      <c r="E8433" s="2">
        <v>0.76626157407407403</v>
      </c>
      <c r="F8433">
        <v>119</v>
      </c>
      <c r="G8433" t="str">
        <f>IFERROR(INDEX(menu_items!$B:$B,MATCH(F8433,menu_items!$A:$A,0)),"Unknown value")</f>
        <v>Chicken Torta</v>
      </c>
      <c r="H8433" t="str">
        <f>IFERROR(INDEX(menu_items!$C:$C,MATCH(F8433,menu_items!$A:$A,0)),"Unknown value")</f>
        <v>Mexican</v>
      </c>
      <c r="I8433" s="5">
        <f>IFERROR(INDEX(menu_items!$D:$D,MATCH(F8433,menu_items!$A:$A,0)),0)</f>
        <v>11.95</v>
      </c>
      <c r="J8433" t="str">
        <f t="shared" si="663"/>
        <v>Sat</v>
      </c>
      <c r="K8433">
        <f t="shared" si="664"/>
        <v>4</v>
      </c>
      <c r="L8433" t="str">
        <f t="shared" si="665"/>
        <v>Mar</v>
      </c>
      <c r="M8433">
        <v>18</v>
      </c>
      <c r="N8433">
        <f t="shared" si="661"/>
        <v>4</v>
      </c>
      <c r="O8433" s="5">
        <f t="shared" si="662"/>
        <v>46.400000000000006</v>
      </c>
    </row>
    <row r="8434" spans="1:15" x14ac:dyDescent="0.25">
      <c r="A8434">
        <v>8531</v>
      </c>
      <c r="B8434">
        <v>3735</v>
      </c>
      <c r="C8434">
        <f>IF(COUNTIF($B$2:B8434,B8434)=1,1,0)</f>
        <v>1</v>
      </c>
      <c r="D8434" s="1">
        <v>44989</v>
      </c>
      <c r="E8434" s="2">
        <v>0.76761574074074079</v>
      </c>
      <c r="F8434">
        <v>112</v>
      </c>
      <c r="G8434" t="str">
        <f>IFERROR(INDEX(menu_items!$B:$B,MATCH(F8434,menu_items!$A:$A,0)),"Unknown value")</f>
        <v>Salmon Roll</v>
      </c>
      <c r="H8434" t="str">
        <f>IFERROR(INDEX(menu_items!$C:$C,MATCH(F8434,menu_items!$A:$A,0)),"Unknown value")</f>
        <v>Asian</v>
      </c>
      <c r="I8434" s="5">
        <f>IFERROR(INDEX(menu_items!$D:$D,MATCH(F8434,menu_items!$A:$A,0)),0)</f>
        <v>14.95</v>
      </c>
      <c r="J8434" t="str">
        <f t="shared" si="663"/>
        <v>Sat</v>
      </c>
      <c r="K8434">
        <f t="shared" si="664"/>
        <v>4</v>
      </c>
      <c r="L8434" t="str">
        <f t="shared" si="665"/>
        <v>Mar</v>
      </c>
      <c r="M8434">
        <v>18</v>
      </c>
      <c r="N8434">
        <f t="shared" si="661"/>
        <v>3</v>
      </c>
      <c r="O8434" s="5">
        <f t="shared" si="662"/>
        <v>28.95</v>
      </c>
    </row>
    <row r="8435" spans="1:15" x14ac:dyDescent="0.25">
      <c r="A8435">
        <v>8532</v>
      </c>
      <c r="B8435">
        <v>3735</v>
      </c>
      <c r="C8435">
        <f>IF(COUNTIF($B$2:B8435,B8435)=1,1,0)</f>
        <v>0</v>
      </c>
      <c r="D8435" s="1">
        <v>44989</v>
      </c>
      <c r="E8435" s="2">
        <v>0.76761574074074079</v>
      </c>
      <c r="F8435">
        <v>105</v>
      </c>
      <c r="G8435" t="str">
        <f>IFERROR(INDEX(menu_items!$B:$B,MATCH(F8435,menu_items!$A:$A,0)),"Unknown value")</f>
        <v>Mac &amp; Cheese</v>
      </c>
      <c r="H8435" t="str">
        <f>IFERROR(INDEX(menu_items!$C:$C,MATCH(F8435,menu_items!$A:$A,0)),"Unknown value")</f>
        <v>American</v>
      </c>
      <c r="I8435" s="5">
        <f>IFERROR(INDEX(menu_items!$D:$D,MATCH(F8435,menu_items!$A:$A,0)),0)</f>
        <v>7</v>
      </c>
      <c r="J8435" t="str">
        <f t="shared" si="663"/>
        <v>Sat</v>
      </c>
      <c r="K8435">
        <f t="shared" si="664"/>
        <v>4</v>
      </c>
      <c r="L8435" t="str">
        <f t="shared" si="665"/>
        <v>Mar</v>
      </c>
      <c r="M8435">
        <v>18</v>
      </c>
      <c r="N8435">
        <f t="shared" si="661"/>
        <v>3</v>
      </c>
      <c r="O8435" s="5">
        <f t="shared" si="662"/>
        <v>28.95</v>
      </c>
    </row>
    <row r="8436" spans="1:15" x14ac:dyDescent="0.25">
      <c r="A8436">
        <v>8533</v>
      </c>
      <c r="B8436">
        <v>3735</v>
      </c>
      <c r="C8436">
        <f>IF(COUNTIF($B$2:B8436,B8436)=1,1,0)</f>
        <v>0</v>
      </c>
      <c r="D8436" s="1">
        <v>44989</v>
      </c>
      <c r="E8436" s="2">
        <v>0.76761574074074079</v>
      </c>
      <c r="F8436">
        <v>106</v>
      </c>
      <c r="G8436" t="str">
        <f>IFERROR(INDEX(menu_items!$B:$B,MATCH(F8436,menu_items!$A:$A,0)),"Unknown value")</f>
        <v>French Fries</v>
      </c>
      <c r="H8436" t="str">
        <f>IFERROR(INDEX(menu_items!$C:$C,MATCH(F8436,menu_items!$A:$A,0)),"Unknown value")</f>
        <v>American</v>
      </c>
      <c r="I8436" s="5">
        <f>IFERROR(INDEX(menu_items!$D:$D,MATCH(F8436,menu_items!$A:$A,0)),0)</f>
        <v>7</v>
      </c>
      <c r="J8436" t="str">
        <f t="shared" si="663"/>
        <v>Sat</v>
      </c>
      <c r="K8436">
        <f t="shared" si="664"/>
        <v>4</v>
      </c>
      <c r="L8436" t="str">
        <f t="shared" si="665"/>
        <v>Mar</v>
      </c>
      <c r="M8436">
        <v>18</v>
      </c>
      <c r="N8436">
        <f t="shared" si="661"/>
        <v>3</v>
      </c>
      <c r="O8436" s="5">
        <f t="shared" si="662"/>
        <v>28.95</v>
      </c>
    </row>
    <row r="8437" spans="1:15" x14ac:dyDescent="0.25">
      <c r="A8437">
        <v>8534</v>
      </c>
      <c r="B8437">
        <v>3736</v>
      </c>
      <c r="C8437">
        <f>IF(COUNTIF($B$2:B8437,B8437)=1,1,0)</f>
        <v>1</v>
      </c>
      <c r="D8437" s="1">
        <v>44989</v>
      </c>
      <c r="E8437" s="2">
        <v>0.76880787037037035</v>
      </c>
      <c r="F8437">
        <v>107</v>
      </c>
      <c r="G8437" t="str">
        <f>IFERROR(INDEX(menu_items!$B:$B,MATCH(F8437,menu_items!$A:$A,0)),"Unknown value")</f>
        <v>Orange Chicken</v>
      </c>
      <c r="H8437" t="str">
        <f>IFERROR(INDEX(menu_items!$C:$C,MATCH(F8437,menu_items!$A:$A,0)),"Unknown value")</f>
        <v>Asian</v>
      </c>
      <c r="I8437" s="5">
        <f>IFERROR(INDEX(menu_items!$D:$D,MATCH(F8437,menu_items!$A:$A,0)),0)</f>
        <v>16.5</v>
      </c>
      <c r="J8437" t="str">
        <f t="shared" si="663"/>
        <v>Sat</v>
      </c>
      <c r="K8437">
        <f t="shared" si="664"/>
        <v>4</v>
      </c>
      <c r="L8437" t="str">
        <f t="shared" si="665"/>
        <v>Mar</v>
      </c>
      <c r="M8437">
        <v>18</v>
      </c>
      <c r="N8437">
        <f t="shared" si="661"/>
        <v>4</v>
      </c>
      <c r="O8437" s="5">
        <f t="shared" si="662"/>
        <v>63.900000000000006</v>
      </c>
    </row>
    <row r="8438" spans="1:15" x14ac:dyDescent="0.25">
      <c r="A8438">
        <v>8535</v>
      </c>
      <c r="B8438">
        <v>3736</v>
      </c>
      <c r="C8438">
        <f>IF(COUNTIF($B$2:B8438,B8438)=1,1,0)</f>
        <v>0</v>
      </c>
      <c r="D8438" s="1">
        <v>44989</v>
      </c>
      <c r="E8438" s="2">
        <v>0.76880787037037035</v>
      </c>
      <c r="F8438">
        <v>102</v>
      </c>
      <c r="G8438" t="str">
        <f>IFERROR(INDEX(menu_items!$B:$B,MATCH(F8438,menu_items!$A:$A,0)),"Unknown value")</f>
        <v>Cheeseburger</v>
      </c>
      <c r="H8438" t="str">
        <f>IFERROR(INDEX(menu_items!$C:$C,MATCH(F8438,menu_items!$A:$A,0)),"Unknown value")</f>
        <v>American</v>
      </c>
      <c r="I8438" s="5">
        <f>IFERROR(INDEX(menu_items!$D:$D,MATCH(F8438,menu_items!$A:$A,0)),0)</f>
        <v>13.95</v>
      </c>
      <c r="J8438" t="str">
        <f t="shared" si="663"/>
        <v>Sat</v>
      </c>
      <c r="K8438">
        <f t="shared" si="664"/>
        <v>4</v>
      </c>
      <c r="L8438" t="str">
        <f t="shared" si="665"/>
        <v>Mar</v>
      </c>
      <c r="M8438">
        <v>18</v>
      </c>
      <c r="N8438">
        <f t="shared" si="661"/>
        <v>4</v>
      </c>
      <c r="O8438" s="5">
        <f t="shared" si="662"/>
        <v>63.900000000000006</v>
      </c>
    </row>
    <row r="8439" spans="1:15" x14ac:dyDescent="0.25">
      <c r="A8439">
        <v>8536</v>
      </c>
      <c r="B8439">
        <v>3736</v>
      </c>
      <c r="C8439">
        <f>IF(COUNTIF($B$2:B8439,B8439)=1,1,0)</f>
        <v>0</v>
      </c>
      <c r="D8439" s="1">
        <v>44989</v>
      </c>
      <c r="E8439" s="2">
        <v>0.76880787037037035</v>
      </c>
      <c r="F8439">
        <v>129</v>
      </c>
      <c r="G8439" t="str">
        <f>IFERROR(INDEX(menu_items!$B:$B,MATCH(F8439,menu_items!$A:$A,0)),"Unknown value")</f>
        <v>Mushroom Ravioli</v>
      </c>
      <c r="H8439" t="str">
        <f>IFERROR(INDEX(menu_items!$C:$C,MATCH(F8439,menu_items!$A:$A,0)),"Unknown value")</f>
        <v>Italian</v>
      </c>
      <c r="I8439" s="5">
        <f>IFERROR(INDEX(menu_items!$D:$D,MATCH(F8439,menu_items!$A:$A,0)),0)</f>
        <v>15.5</v>
      </c>
      <c r="J8439" t="str">
        <f t="shared" si="663"/>
        <v>Sat</v>
      </c>
      <c r="K8439">
        <f t="shared" si="664"/>
        <v>4</v>
      </c>
      <c r="L8439" t="str">
        <f t="shared" si="665"/>
        <v>Mar</v>
      </c>
      <c r="M8439">
        <v>18</v>
      </c>
      <c r="N8439">
        <f t="shared" si="661"/>
        <v>4</v>
      </c>
      <c r="O8439" s="5">
        <f t="shared" si="662"/>
        <v>63.900000000000006</v>
      </c>
    </row>
    <row r="8440" spans="1:15" x14ac:dyDescent="0.25">
      <c r="A8440">
        <v>8537</v>
      </c>
      <c r="B8440">
        <v>3736</v>
      </c>
      <c r="C8440">
        <f>IF(COUNTIF($B$2:B8440,B8440)=1,1,0)</f>
        <v>0</v>
      </c>
      <c r="D8440" s="1">
        <v>44989</v>
      </c>
      <c r="E8440" s="2">
        <v>0.76880787037037035</v>
      </c>
      <c r="F8440">
        <v>131</v>
      </c>
      <c r="G8440" t="str">
        <f>IFERROR(INDEX(menu_items!$B:$B,MATCH(F8440,menu_items!$A:$A,0)),"Unknown value")</f>
        <v>Chicken Parmesan</v>
      </c>
      <c r="H8440" t="str">
        <f>IFERROR(INDEX(menu_items!$C:$C,MATCH(F8440,menu_items!$A:$A,0)),"Unknown value")</f>
        <v>Italian</v>
      </c>
      <c r="I8440" s="5">
        <f>IFERROR(INDEX(menu_items!$D:$D,MATCH(F8440,menu_items!$A:$A,0)),0)</f>
        <v>17.95</v>
      </c>
      <c r="J8440" t="str">
        <f t="shared" si="663"/>
        <v>Sat</v>
      </c>
      <c r="K8440">
        <f t="shared" si="664"/>
        <v>4</v>
      </c>
      <c r="L8440" t="str">
        <f t="shared" si="665"/>
        <v>Mar</v>
      </c>
      <c r="M8440">
        <v>18</v>
      </c>
      <c r="N8440">
        <f t="shared" si="661"/>
        <v>4</v>
      </c>
      <c r="O8440" s="5">
        <f t="shared" si="662"/>
        <v>63.900000000000006</v>
      </c>
    </row>
    <row r="8441" spans="1:15" x14ac:dyDescent="0.25">
      <c r="A8441">
        <v>8538</v>
      </c>
      <c r="B8441">
        <v>3737</v>
      </c>
      <c r="C8441">
        <f>IF(COUNTIF($B$2:B8441,B8441)=1,1,0)</f>
        <v>1</v>
      </c>
      <c r="D8441" s="1">
        <v>44989</v>
      </c>
      <c r="E8441" s="2">
        <v>0.76921296296296293</v>
      </c>
      <c r="F8441">
        <v>102</v>
      </c>
      <c r="G8441" t="str">
        <f>IFERROR(INDEX(menu_items!$B:$B,MATCH(F8441,menu_items!$A:$A,0)),"Unknown value")</f>
        <v>Cheeseburger</v>
      </c>
      <c r="H8441" t="str">
        <f>IFERROR(INDEX(menu_items!$C:$C,MATCH(F8441,menu_items!$A:$A,0)),"Unknown value")</f>
        <v>American</v>
      </c>
      <c r="I8441" s="5">
        <f>IFERROR(INDEX(menu_items!$D:$D,MATCH(F8441,menu_items!$A:$A,0)),0)</f>
        <v>13.95</v>
      </c>
      <c r="J8441" t="str">
        <f t="shared" si="663"/>
        <v>Sat</v>
      </c>
      <c r="K8441">
        <f t="shared" si="664"/>
        <v>4</v>
      </c>
      <c r="L8441" t="str">
        <f t="shared" si="665"/>
        <v>Mar</v>
      </c>
      <c r="M8441">
        <v>18</v>
      </c>
      <c r="N8441">
        <f t="shared" si="661"/>
        <v>1</v>
      </c>
      <c r="O8441" s="5">
        <f t="shared" si="662"/>
        <v>13.95</v>
      </c>
    </row>
    <row r="8442" spans="1:15" x14ac:dyDescent="0.25">
      <c r="A8442">
        <v>8539</v>
      </c>
      <c r="B8442">
        <v>3738</v>
      </c>
      <c r="C8442">
        <f>IF(COUNTIF($B$2:B8442,B8442)=1,1,0)</f>
        <v>1</v>
      </c>
      <c r="D8442" s="1">
        <v>44989</v>
      </c>
      <c r="E8442" s="2">
        <v>0.7754861111111111</v>
      </c>
      <c r="F8442">
        <v>110</v>
      </c>
      <c r="G8442" t="str">
        <f>IFERROR(INDEX(menu_items!$B:$B,MATCH(F8442,menu_items!$A:$A,0)),"Unknown value")</f>
        <v>Pork Ramen</v>
      </c>
      <c r="H8442" t="str">
        <f>IFERROR(INDEX(menu_items!$C:$C,MATCH(F8442,menu_items!$A:$A,0)),"Unknown value")</f>
        <v>Asian</v>
      </c>
      <c r="I8442" s="5">
        <f>IFERROR(INDEX(menu_items!$D:$D,MATCH(F8442,menu_items!$A:$A,0)),0)</f>
        <v>17.95</v>
      </c>
      <c r="J8442" t="str">
        <f t="shared" si="663"/>
        <v>Sat</v>
      </c>
      <c r="K8442">
        <f t="shared" si="664"/>
        <v>4</v>
      </c>
      <c r="L8442" t="str">
        <f t="shared" si="665"/>
        <v>Mar</v>
      </c>
      <c r="M8442">
        <v>18</v>
      </c>
      <c r="N8442">
        <f t="shared" si="661"/>
        <v>2</v>
      </c>
      <c r="O8442" s="5">
        <f t="shared" si="662"/>
        <v>24.95</v>
      </c>
    </row>
    <row r="8443" spans="1:15" x14ac:dyDescent="0.25">
      <c r="A8443">
        <v>8540</v>
      </c>
      <c r="B8443">
        <v>3738</v>
      </c>
      <c r="C8443">
        <f>IF(COUNTIF($B$2:B8443,B8443)=1,1,0)</f>
        <v>0</v>
      </c>
      <c r="D8443" s="1">
        <v>44989</v>
      </c>
      <c r="E8443" s="2">
        <v>0.7754861111111111</v>
      </c>
      <c r="F8443">
        <v>106</v>
      </c>
      <c r="G8443" t="str">
        <f>IFERROR(INDEX(menu_items!$B:$B,MATCH(F8443,menu_items!$A:$A,0)),"Unknown value")</f>
        <v>French Fries</v>
      </c>
      <c r="H8443" t="str">
        <f>IFERROR(INDEX(menu_items!$C:$C,MATCH(F8443,menu_items!$A:$A,0)),"Unknown value")</f>
        <v>American</v>
      </c>
      <c r="I8443" s="5">
        <f>IFERROR(INDEX(menu_items!$D:$D,MATCH(F8443,menu_items!$A:$A,0)),0)</f>
        <v>7</v>
      </c>
      <c r="J8443" t="str">
        <f t="shared" si="663"/>
        <v>Sat</v>
      </c>
      <c r="K8443">
        <f t="shared" si="664"/>
        <v>4</v>
      </c>
      <c r="L8443" t="str">
        <f t="shared" si="665"/>
        <v>Mar</v>
      </c>
      <c r="M8443">
        <v>18</v>
      </c>
      <c r="N8443">
        <f t="shared" si="661"/>
        <v>2</v>
      </c>
      <c r="O8443" s="5">
        <f t="shared" si="662"/>
        <v>24.95</v>
      </c>
    </row>
    <row r="8444" spans="1:15" x14ac:dyDescent="0.25">
      <c r="A8444">
        <v>8541</v>
      </c>
      <c r="B8444">
        <v>3739</v>
      </c>
      <c r="C8444">
        <f>IF(COUNTIF($B$2:B8444,B8444)=1,1,0)</f>
        <v>1</v>
      </c>
      <c r="D8444" s="1">
        <v>44989</v>
      </c>
      <c r="E8444" s="2">
        <v>0.79151620370370368</v>
      </c>
      <c r="F8444">
        <v>110</v>
      </c>
      <c r="G8444" t="str">
        <f>IFERROR(INDEX(menu_items!$B:$B,MATCH(F8444,menu_items!$A:$A,0)),"Unknown value")</f>
        <v>Pork Ramen</v>
      </c>
      <c r="H8444" t="str">
        <f>IFERROR(INDEX(menu_items!$C:$C,MATCH(F8444,menu_items!$A:$A,0)),"Unknown value")</f>
        <v>Asian</v>
      </c>
      <c r="I8444" s="5">
        <f>IFERROR(INDEX(menu_items!$D:$D,MATCH(F8444,menu_items!$A:$A,0)),0)</f>
        <v>17.95</v>
      </c>
      <c r="J8444" t="str">
        <f t="shared" si="663"/>
        <v>Sat</v>
      </c>
      <c r="K8444">
        <f t="shared" si="664"/>
        <v>4</v>
      </c>
      <c r="L8444" t="str">
        <f t="shared" si="665"/>
        <v>Mar</v>
      </c>
      <c r="M8444">
        <v>18</v>
      </c>
      <c r="N8444">
        <f t="shared" si="661"/>
        <v>2</v>
      </c>
      <c r="O8444" s="5">
        <f t="shared" si="662"/>
        <v>33.450000000000003</v>
      </c>
    </row>
    <row r="8445" spans="1:15" x14ac:dyDescent="0.25">
      <c r="A8445">
        <v>8542</v>
      </c>
      <c r="B8445">
        <v>3739</v>
      </c>
      <c r="C8445">
        <f>IF(COUNTIF($B$2:B8445,B8445)=1,1,0)</f>
        <v>0</v>
      </c>
      <c r="D8445" s="1">
        <v>44989</v>
      </c>
      <c r="E8445" s="2">
        <v>0.79151620370370368</v>
      </c>
      <c r="F8445">
        <v>128</v>
      </c>
      <c r="G8445" t="str">
        <f>IFERROR(INDEX(menu_items!$B:$B,MATCH(F8445,menu_items!$A:$A,0)),"Unknown value")</f>
        <v>Cheese Lasagna</v>
      </c>
      <c r="H8445" t="str">
        <f>IFERROR(INDEX(menu_items!$C:$C,MATCH(F8445,menu_items!$A:$A,0)),"Unknown value")</f>
        <v>Italian</v>
      </c>
      <c r="I8445" s="5">
        <f>IFERROR(INDEX(menu_items!$D:$D,MATCH(F8445,menu_items!$A:$A,0)),0)</f>
        <v>15.5</v>
      </c>
      <c r="J8445" t="str">
        <f t="shared" si="663"/>
        <v>Sat</v>
      </c>
      <c r="K8445">
        <f t="shared" si="664"/>
        <v>4</v>
      </c>
      <c r="L8445" t="str">
        <f t="shared" si="665"/>
        <v>Mar</v>
      </c>
      <c r="M8445">
        <v>18</v>
      </c>
      <c r="N8445">
        <f t="shared" si="661"/>
        <v>2</v>
      </c>
      <c r="O8445" s="5">
        <f t="shared" si="662"/>
        <v>33.450000000000003</v>
      </c>
    </row>
    <row r="8446" spans="1:15" x14ac:dyDescent="0.25">
      <c r="A8446">
        <v>8543</v>
      </c>
      <c r="B8446">
        <v>3740</v>
      </c>
      <c r="C8446">
        <f>IF(COUNTIF($B$2:B8446,B8446)=1,1,0)</f>
        <v>1</v>
      </c>
      <c r="D8446" s="1">
        <v>44989</v>
      </c>
      <c r="E8446" s="2">
        <v>0.80374999999999996</v>
      </c>
      <c r="F8446">
        <v>120</v>
      </c>
      <c r="G8446" t="str">
        <f>IFERROR(INDEX(menu_items!$B:$B,MATCH(F8446,menu_items!$A:$A,0)),"Unknown value")</f>
        <v>Steak Torta</v>
      </c>
      <c r="H8446" t="str">
        <f>IFERROR(INDEX(menu_items!$C:$C,MATCH(F8446,menu_items!$A:$A,0)),"Unknown value")</f>
        <v>Mexican</v>
      </c>
      <c r="I8446" s="5">
        <f>IFERROR(INDEX(menu_items!$D:$D,MATCH(F8446,menu_items!$A:$A,0)),0)</f>
        <v>13.95</v>
      </c>
      <c r="J8446" t="str">
        <f t="shared" si="663"/>
        <v>Sat</v>
      </c>
      <c r="K8446">
        <f t="shared" si="664"/>
        <v>4</v>
      </c>
      <c r="L8446" t="str">
        <f t="shared" si="665"/>
        <v>Mar</v>
      </c>
      <c r="M8446">
        <v>19</v>
      </c>
      <c r="N8446">
        <f t="shared" si="661"/>
        <v>1</v>
      </c>
      <c r="O8446" s="5">
        <f t="shared" si="662"/>
        <v>13.95</v>
      </c>
    </row>
    <row r="8447" spans="1:15" x14ac:dyDescent="0.25">
      <c r="A8447">
        <v>8544</v>
      </c>
      <c r="B8447">
        <v>3741</v>
      </c>
      <c r="C8447">
        <f>IF(COUNTIF($B$2:B8447,B8447)=1,1,0)</f>
        <v>1</v>
      </c>
      <c r="D8447" s="1">
        <v>44989</v>
      </c>
      <c r="E8447" s="2">
        <v>0.80384259259259261</v>
      </c>
      <c r="F8447">
        <v>125</v>
      </c>
      <c r="G8447" t="str">
        <f>IFERROR(INDEX(menu_items!$B:$B,MATCH(F8447,menu_items!$A:$A,0)),"Unknown value")</f>
        <v>Spaghetti &amp; Meatballs</v>
      </c>
      <c r="H8447" t="str">
        <f>IFERROR(INDEX(menu_items!$C:$C,MATCH(F8447,menu_items!$A:$A,0)),"Unknown value")</f>
        <v>Italian</v>
      </c>
      <c r="I8447" s="5">
        <f>IFERROR(INDEX(menu_items!$D:$D,MATCH(F8447,menu_items!$A:$A,0)),0)</f>
        <v>17.95</v>
      </c>
      <c r="J8447" t="str">
        <f t="shared" si="663"/>
        <v>Sat</v>
      </c>
      <c r="K8447">
        <f t="shared" si="664"/>
        <v>4</v>
      </c>
      <c r="L8447" t="str">
        <f t="shared" si="665"/>
        <v>Mar</v>
      </c>
      <c r="M8447">
        <v>19</v>
      </c>
      <c r="N8447">
        <f t="shared" si="661"/>
        <v>2</v>
      </c>
      <c r="O8447" s="5">
        <f t="shared" si="662"/>
        <v>32.9</v>
      </c>
    </row>
    <row r="8448" spans="1:15" x14ac:dyDescent="0.25">
      <c r="A8448">
        <v>8545</v>
      </c>
      <c r="B8448">
        <v>3741</v>
      </c>
      <c r="C8448">
        <f>IF(COUNTIF($B$2:B8448,B8448)=1,1,0)</f>
        <v>0</v>
      </c>
      <c r="D8448" s="1">
        <v>44989</v>
      </c>
      <c r="E8448" s="2">
        <v>0.80384259259259261</v>
      </c>
      <c r="F8448">
        <v>118</v>
      </c>
      <c r="G8448" t="str">
        <f>IFERROR(INDEX(menu_items!$B:$B,MATCH(F8448,menu_items!$A:$A,0)),"Unknown value")</f>
        <v>Steak Burrito</v>
      </c>
      <c r="H8448" t="str">
        <f>IFERROR(INDEX(menu_items!$C:$C,MATCH(F8448,menu_items!$A:$A,0)),"Unknown value")</f>
        <v>Mexican</v>
      </c>
      <c r="I8448" s="5">
        <f>IFERROR(INDEX(menu_items!$D:$D,MATCH(F8448,menu_items!$A:$A,0)),0)</f>
        <v>14.95</v>
      </c>
      <c r="J8448" t="str">
        <f t="shared" si="663"/>
        <v>Sat</v>
      </c>
      <c r="K8448">
        <f t="shared" si="664"/>
        <v>4</v>
      </c>
      <c r="L8448" t="str">
        <f t="shared" si="665"/>
        <v>Mar</v>
      </c>
      <c r="M8448">
        <v>19</v>
      </c>
      <c r="N8448">
        <f t="shared" si="661"/>
        <v>2</v>
      </c>
      <c r="O8448" s="5">
        <f t="shared" si="662"/>
        <v>32.9</v>
      </c>
    </row>
    <row r="8449" spans="1:15" x14ac:dyDescent="0.25">
      <c r="A8449">
        <v>8546</v>
      </c>
      <c r="B8449">
        <v>3742</v>
      </c>
      <c r="C8449">
        <f>IF(COUNTIF($B$2:B8449,B8449)=1,1,0)</f>
        <v>1</v>
      </c>
      <c r="D8449" s="1">
        <v>44989</v>
      </c>
      <c r="E8449" s="2">
        <v>0.82538194444444446</v>
      </c>
      <c r="F8449">
        <v>117</v>
      </c>
      <c r="G8449" t="str">
        <f>IFERROR(INDEX(menu_items!$B:$B,MATCH(F8449,menu_items!$A:$A,0)),"Unknown value")</f>
        <v>Chicken Burrito</v>
      </c>
      <c r="H8449" t="str">
        <f>IFERROR(INDEX(menu_items!$C:$C,MATCH(F8449,menu_items!$A:$A,0)),"Unknown value")</f>
        <v>Mexican</v>
      </c>
      <c r="I8449" s="5">
        <f>IFERROR(INDEX(menu_items!$D:$D,MATCH(F8449,menu_items!$A:$A,0)),0)</f>
        <v>12.95</v>
      </c>
      <c r="J8449" t="str">
        <f t="shared" si="663"/>
        <v>Sat</v>
      </c>
      <c r="K8449">
        <f t="shared" si="664"/>
        <v>4</v>
      </c>
      <c r="L8449" t="str">
        <f t="shared" si="665"/>
        <v>Mar</v>
      </c>
      <c r="M8449">
        <v>19</v>
      </c>
      <c r="N8449">
        <f t="shared" si="661"/>
        <v>1</v>
      </c>
      <c r="O8449" s="5">
        <f t="shared" si="662"/>
        <v>12.95</v>
      </c>
    </row>
    <row r="8450" spans="1:15" x14ac:dyDescent="0.25">
      <c r="A8450">
        <v>8547</v>
      </c>
      <c r="B8450">
        <v>3743</v>
      </c>
      <c r="C8450">
        <f>IF(COUNTIF($B$2:B8450,B8450)=1,1,0)</f>
        <v>1</v>
      </c>
      <c r="D8450" s="1">
        <v>44989</v>
      </c>
      <c r="E8450" s="2">
        <v>0.82837962962962963</v>
      </c>
      <c r="F8450">
        <v>106</v>
      </c>
      <c r="G8450" t="str">
        <f>IFERROR(INDEX(menu_items!$B:$B,MATCH(F8450,menu_items!$A:$A,0)),"Unknown value")</f>
        <v>French Fries</v>
      </c>
      <c r="H8450" t="str">
        <f>IFERROR(INDEX(menu_items!$C:$C,MATCH(F8450,menu_items!$A:$A,0)),"Unknown value")</f>
        <v>American</v>
      </c>
      <c r="I8450" s="5">
        <f>IFERROR(INDEX(menu_items!$D:$D,MATCH(F8450,menu_items!$A:$A,0)),0)</f>
        <v>7</v>
      </c>
      <c r="J8450" t="str">
        <f t="shared" si="663"/>
        <v>Sat</v>
      </c>
      <c r="K8450">
        <f t="shared" si="664"/>
        <v>4</v>
      </c>
      <c r="L8450" t="str">
        <f t="shared" si="665"/>
        <v>Mar</v>
      </c>
      <c r="M8450">
        <v>19</v>
      </c>
      <c r="N8450">
        <f t="shared" ref="N8450:N8513" si="666">COUNTIF($B:$B,B8450)</f>
        <v>1</v>
      </c>
      <c r="O8450" s="5">
        <f t="shared" ref="O8450:O8513" si="667">SUMIF($B:$B,B8450,$I:$I)</f>
        <v>7</v>
      </c>
    </row>
    <row r="8451" spans="1:15" x14ac:dyDescent="0.25">
      <c r="A8451">
        <v>8548</v>
      </c>
      <c r="B8451">
        <v>3744</v>
      </c>
      <c r="C8451">
        <f>IF(COUNTIF($B$2:B8451,B8451)=1,1,0)</f>
        <v>1</v>
      </c>
      <c r="D8451" s="1">
        <v>44989</v>
      </c>
      <c r="E8451" s="2">
        <v>0.84336805555555561</v>
      </c>
      <c r="F8451">
        <v>107</v>
      </c>
      <c r="G8451" t="str">
        <f>IFERROR(INDEX(menu_items!$B:$B,MATCH(F8451,menu_items!$A:$A,0)),"Unknown value")</f>
        <v>Orange Chicken</v>
      </c>
      <c r="H8451" t="str">
        <f>IFERROR(INDEX(menu_items!$C:$C,MATCH(F8451,menu_items!$A:$A,0)),"Unknown value")</f>
        <v>Asian</v>
      </c>
      <c r="I8451" s="5">
        <f>IFERROR(INDEX(menu_items!$D:$D,MATCH(F8451,menu_items!$A:$A,0)),0)</f>
        <v>16.5</v>
      </c>
      <c r="J8451" t="str">
        <f t="shared" si="663"/>
        <v>Sat</v>
      </c>
      <c r="K8451">
        <f t="shared" si="664"/>
        <v>4</v>
      </c>
      <c r="L8451" t="str">
        <f t="shared" si="665"/>
        <v>Mar</v>
      </c>
      <c r="M8451">
        <v>20</v>
      </c>
      <c r="N8451">
        <f t="shared" si="666"/>
        <v>2</v>
      </c>
      <c r="O8451" s="5">
        <f t="shared" si="667"/>
        <v>34.450000000000003</v>
      </c>
    </row>
    <row r="8452" spans="1:15" x14ac:dyDescent="0.25">
      <c r="A8452">
        <v>8549</v>
      </c>
      <c r="B8452">
        <v>3744</v>
      </c>
      <c r="C8452">
        <f>IF(COUNTIF($B$2:B8452,B8452)=1,1,0)</f>
        <v>0</v>
      </c>
      <c r="D8452" s="1">
        <v>44989</v>
      </c>
      <c r="E8452" s="2">
        <v>0.84336805555555561</v>
      </c>
      <c r="F8452">
        <v>125</v>
      </c>
      <c r="G8452" t="str">
        <f>IFERROR(INDEX(menu_items!$B:$B,MATCH(F8452,menu_items!$A:$A,0)),"Unknown value")</f>
        <v>Spaghetti &amp; Meatballs</v>
      </c>
      <c r="H8452" t="str">
        <f>IFERROR(INDEX(menu_items!$C:$C,MATCH(F8452,menu_items!$A:$A,0)),"Unknown value")</f>
        <v>Italian</v>
      </c>
      <c r="I8452" s="5">
        <f>IFERROR(INDEX(menu_items!$D:$D,MATCH(F8452,menu_items!$A:$A,0)),0)</f>
        <v>17.95</v>
      </c>
      <c r="J8452" t="str">
        <f t="shared" si="663"/>
        <v>Sat</v>
      </c>
      <c r="K8452">
        <f t="shared" si="664"/>
        <v>4</v>
      </c>
      <c r="L8452" t="str">
        <f t="shared" si="665"/>
        <v>Mar</v>
      </c>
      <c r="M8452">
        <v>20</v>
      </c>
      <c r="N8452">
        <f t="shared" si="666"/>
        <v>2</v>
      </c>
      <c r="O8452" s="5">
        <f t="shared" si="667"/>
        <v>34.450000000000003</v>
      </c>
    </row>
    <row r="8453" spans="1:15" x14ac:dyDescent="0.25">
      <c r="A8453">
        <v>8550</v>
      </c>
      <c r="B8453">
        <v>3745</v>
      </c>
      <c r="C8453">
        <f>IF(COUNTIF($B$2:B8453,B8453)=1,1,0)</f>
        <v>1</v>
      </c>
      <c r="D8453" s="1">
        <v>44989</v>
      </c>
      <c r="E8453" s="2">
        <v>0.8542939814814815</v>
      </c>
      <c r="F8453">
        <v>101</v>
      </c>
      <c r="G8453" t="str">
        <f>IFERROR(INDEX(menu_items!$B:$B,MATCH(F8453,menu_items!$A:$A,0)),"Unknown value")</f>
        <v>Hamburger</v>
      </c>
      <c r="H8453" t="str">
        <f>IFERROR(INDEX(menu_items!$C:$C,MATCH(F8453,menu_items!$A:$A,0)),"Unknown value")</f>
        <v>American</v>
      </c>
      <c r="I8453" s="5">
        <f>IFERROR(INDEX(menu_items!$D:$D,MATCH(F8453,menu_items!$A:$A,0)),0)</f>
        <v>12.95</v>
      </c>
      <c r="J8453" t="str">
        <f t="shared" si="663"/>
        <v>Sat</v>
      </c>
      <c r="K8453">
        <f t="shared" si="664"/>
        <v>4</v>
      </c>
      <c r="L8453" t="str">
        <f t="shared" si="665"/>
        <v>Mar</v>
      </c>
      <c r="M8453">
        <v>20</v>
      </c>
      <c r="N8453">
        <f t="shared" si="666"/>
        <v>2</v>
      </c>
      <c r="O8453" s="5">
        <f t="shared" si="667"/>
        <v>26.9</v>
      </c>
    </row>
    <row r="8454" spans="1:15" x14ac:dyDescent="0.25">
      <c r="A8454">
        <v>8551</v>
      </c>
      <c r="B8454">
        <v>3745</v>
      </c>
      <c r="C8454">
        <f>IF(COUNTIF($B$2:B8454,B8454)=1,1,0)</f>
        <v>0</v>
      </c>
      <c r="D8454" s="1">
        <v>44989</v>
      </c>
      <c r="E8454" s="2">
        <v>0.8542939814814815</v>
      </c>
      <c r="F8454">
        <v>102</v>
      </c>
      <c r="G8454" t="str">
        <f>IFERROR(INDEX(menu_items!$B:$B,MATCH(F8454,menu_items!$A:$A,0)),"Unknown value")</f>
        <v>Cheeseburger</v>
      </c>
      <c r="H8454" t="str">
        <f>IFERROR(INDEX(menu_items!$C:$C,MATCH(F8454,menu_items!$A:$A,0)),"Unknown value")</f>
        <v>American</v>
      </c>
      <c r="I8454" s="5">
        <f>IFERROR(INDEX(menu_items!$D:$D,MATCH(F8454,menu_items!$A:$A,0)),0)</f>
        <v>13.95</v>
      </c>
      <c r="J8454" t="str">
        <f t="shared" si="663"/>
        <v>Sat</v>
      </c>
      <c r="K8454">
        <f t="shared" si="664"/>
        <v>4</v>
      </c>
      <c r="L8454" t="str">
        <f t="shared" si="665"/>
        <v>Mar</v>
      </c>
      <c r="M8454">
        <v>20</v>
      </c>
      <c r="N8454">
        <f t="shared" si="666"/>
        <v>2</v>
      </c>
      <c r="O8454" s="5">
        <f t="shared" si="667"/>
        <v>26.9</v>
      </c>
    </row>
    <row r="8455" spans="1:15" x14ac:dyDescent="0.25">
      <c r="A8455">
        <v>8552</v>
      </c>
      <c r="B8455">
        <v>3746</v>
      </c>
      <c r="C8455">
        <f>IF(COUNTIF($B$2:B8455,B8455)=1,1,0)</f>
        <v>1</v>
      </c>
      <c r="D8455" s="1">
        <v>44989</v>
      </c>
      <c r="E8455" s="2">
        <v>0.86519675925925921</v>
      </c>
      <c r="F8455">
        <v>111</v>
      </c>
      <c r="G8455" t="str">
        <f>IFERROR(INDEX(menu_items!$B:$B,MATCH(F8455,menu_items!$A:$A,0)),"Unknown value")</f>
        <v>California Roll</v>
      </c>
      <c r="H8455" t="str">
        <f>IFERROR(INDEX(menu_items!$C:$C,MATCH(F8455,menu_items!$A:$A,0)),"Unknown value")</f>
        <v>Asian</v>
      </c>
      <c r="I8455" s="5">
        <f>IFERROR(INDEX(menu_items!$D:$D,MATCH(F8455,menu_items!$A:$A,0)),0)</f>
        <v>11.95</v>
      </c>
      <c r="J8455" t="str">
        <f t="shared" si="663"/>
        <v>Sat</v>
      </c>
      <c r="K8455">
        <f t="shared" si="664"/>
        <v>4</v>
      </c>
      <c r="L8455" t="str">
        <f t="shared" si="665"/>
        <v>Mar</v>
      </c>
      <c r="M8455">
        <v>20</v>
      </c>
      <c r="N8455">
        <f t="shared" si="666"/>
        <v>2</v>
      </c>
      <c r="O8455" s="5">
        <f t="shared" si="667"/>
        <v>20.95</v>
      </c>
    </row>
    <row r="8456" spans="1:15" x14ac:dyDescent="0.25">
      <c r="A8456">
        <v>8553</v>
      </c>
      <c r="B8456">
        <v>3746</v>
      </c>
      <c r="C8456">
        <f>IF(COUNTIF($B$2:B8456,B8456)=1,1,0)</f>
        <v>0</v>
      </c>
      <c r="D8456" s="1">
        <v>44989</v>
      </c>
      <c r="E8456" s="2">
        <v>0.86519675925925921</v>
      </c>
      <c r="F8456">
        <v>123</v>
      </c>
      <c r="G8456" t="str">
        <f>IFERROR(INDEX(menu_items!$B:$B,MATCH(F8456,menu_items!$A:$A,0)),"Unknown value")</f>
        <v>Chips &amp; Guacamole</v>
      </c>
      <c r="H8456" t="str">
        <f>IFERROR(INDEX(menu_items!$C:$C,MATCH(F8456,menu_items!$A:$A,0)),"Unknown value")</f>
        <v>Mexican</v>
      </c>
      <c r="I8456" s="5">
        <f>IFERROR(INDEX(menu_items!$D:$D,MATCH(F8456,menu_items!$A:$A,0)),0)</f>
        <v>9</v>
      </c>
      <c r="J8456" t="str">
        <f t="shared" si="663"/>
        <v>Sat</v>
      </c>
      <c r="K8456">
        <f t="shared" si="664"/>
        <v>4</v>
      </c>
      <c r="L8456" t="str">
        <f t="shared" si="665"/>
        <v>Mar</v>
      </c>
      <c r="M8456">
        <v>20</v>
      </c>
      <c r="N8456">
        <f t="shared" si="666"/>
        <v>2</v>
      </c>
      <c r="O8456" s="5">
        <f t="shared" si="667"/>
        <v>20.95</v>
      </c>
    </row>
    <row r="8457" spans="1:15" x14ac:dyDescent="0.25">
      <c r="A8457">
        <v>8554</v>
      </c>
      <c r="B8457">
        <v>3747</v>
      </c>
      <c r="C8457">
        <f>IF(COUNTIF($B$2:B8457,B8457)=1,1,0)</f>
        <v>1</v>
      </c>
      <c r="D8457" s="1">
        <v>44989</v>
      </c>
      <c r="E8457" s="2">
        <v>0.86681712962962965</v>
      </c>
      <c r="F8457">
        <v>101</v>
      </c>
      <c r="G8457" t="str">
        <f>IFERROR(INDEX(menu_items!$B:$B,MATCH(F8457,menu_items!$A:$A,0)),"Unknown value")</f>
        <v>Hamburger</v>
      </c>
      <c r="H8457" t="str">
        <f>IFERROR(INDEX(menu_items!$C:$C,MATCH(F8457,menu_items!$A:$A,0)),"Unknown value")</f>
        <v>American</v>
      </c>
      <c r="I8457" s="5">
        <f>IFERROR(INDEX(menu_items!$D:$D,MATCH(F8457,menu_items!$A:$A,0)),0)</f>
        <v>12.95</v>
      </c>
      <c r="J8457" t="str">
        <f t="shared" si="663"/>
        <v>Sat</v>
      </c>
      <c r="K8457">
        <f t="shared" si="664"/>
        <v>4</v>
      </c>
      <c r="L8457" t="str">
        <f t="shared" si="665"/>
        <v>Mar</v>
      </c>
      <c r="M8457">
        <v>20</v>
      </c>
      <c r="N8457">
        <f t="shared" si="666"/>
        <v>2</v>
      </c>
      <c r="O8457" s="5">
        <f t="shared" si="667"/>
        <v>21.95</v>
      </c>
    </row>
    <row r="8458" spans="1:15" x14ac:dyDescent="0.25">
      <c r="A8458">
        <v>8555</v>
      </c>
      <c r="B8458">
        <v>3747</v>
      </c>
      <c r="C8458">
        <f>IF(COUNTIF($B$2:B8458,B8458)=1,1,0)</f>
        <v>0</v>
      </c>
      <c r="D8458" s="1">
        <v>44989</v>
      </c>
      <c r="E8458" s="2">
        <v>0.86681712962962965</v>
      </c>
      <c r="F8458">
        <v>103</v>
      </c>
      <c r="G8458" t="str">
        <f>IFERROR(INDEX(menu_items!$B:$B,MATCH(F8458,menu_items!$A:$A,0)),"Unknown value")</f>
        <v>Hot Dog</v>
      </c>
      <c r="H8458" t="str">
        <f>IFERROR(INDEX(menu_items!$C:$C,MATCH(F8458,menu_items!$A:$A,0)),"Unknown value")</f>
        <v>American</v>
      </c>
      <c r="I8458" s="5">
        <f>IFERROR(INDEX(menu_items!$D:$D,MATCH(F8458,menu_items!$A:$A,0)),0)</f>
        <v>9</v>
      </c>
      <c r="J8458" t="str">
        <f t="shared" si="663"/>
        <v>Sat</v>
      </c>
      <c r="K8458">
        <f t="shared" si="664"/>
        <v>4</v>
      </c>
      <c r="L8458" t="str">
        <f t="shared" si="665"/>
        <v>Mar</v>
      </c>
      <c r="M8458">
        <v>20</v>
      </c>
      <c r="N8458">
        <f t="shared" si="666"/>
        <v>2</v>
      </c>
      <c r="O8458" s="5">
        <f t="shared" si="667"/>
        <v>21.95</v>
      </c>
    </row>
    <row r="8459" spans="1:15" x14ac:dyDescent="0.25">
      <c r="A8459">
        <v>8556</v>
      </c>
      <c r="B8459">
        <v>3748</v>
      </c>
      <c r="C8459">
        <f>IF(COUNTIF($B$2:B8459,B8459)=1,1,0)</f>
        <v>1</v>
      </c>
      <c r="D8459" s="1">
        <v>44989</v>
      </c>
      <c r="E8459" s="2">
        <v>0.87438657407407405</v>
      </c>
      <c r="F8459">
        <v>101</v>
      </c>
      <c r="G8459" t="str">
        <f>IFERROR(INDEX(menu_items!$B:$B,MATCH(F8459,menu_items!$A:$A,0)),"Unknown value")</f>
        <v>Hamburger</v>
      </c>
      <c r="H8459" t="str">
        <f>IFERROR(INDEX(menu_items!$C:$C,MATCH(F8459,menu_items!$A:$A,0)),"Unknown value")</f>
        <v>American</v>
      </c>
      <c r="I8459" s="5">
        <f>IFERROR(INDEX(menu_items!$D:$D,MATCH(F8459,menu_items!$A:$A,0)),0)</f>
        <v>12.95</v>
      </c>
      <c r="J8459" t="str">
        <f t="shared" si="663"/>
        <v>Sat</v>
      </c>
      <c r="K8459">
        <f t="shared" si="664"/>
        <v>4</v>
      </c>
      <c r="L8459" t="str">
        <f t="shared" si="665"/>
        <v>Mar</v>
      </c>
      <c r="M8459">
        <v>20</v>
      </c>
      <c r="N8459">
        <f t="shared" si="666"/>
        <v>3</v>
      </c>
      <c r="O8459" s="5">
        <f t="shared" si="667"/>
        <v>42.4</v>
      </c>
    </row>
    <row r="8460" spans="1:15" x14ac:dyDescent="0.25">
      <c r="A8460">
        <v>8557</v>
      </c>
      <c r="B8460">
        <v>3748</v>
      </c>
      <c r="C8460">
        <f>IF(COUNTIF($B$2:B8460,B8460)=1,1,0)</f>
        <v>0</v>
      </c>
      <c r="D8460" s="1">
        <v>44989</v>
      </c>
      <c r="E8460" s="2">
        <v>0.87438657407407405</v>
      </c>
      <c r="F8460">
        <v>102</v>
      </c>
      <c r="G8460" t="str">
        <f>IFERROR(INDEX(menu_items!$B:$B,MATCH(F8460,menu_items!$A:$A,0)),"Unknown value")</f>
        <v>Cheeseburger</v>
      </c>
      <c r="H8460" t="str">
        <f>IFERROR(INDEX(menu_items!$C:$C,MATCH(F8460,menu_items!$A:$A,0)),"Unknown value")</f>
        <v>American</v>
      </c>
      <c r="I8460" s="5">
        <f>IFERROR(INDEX(menu_items!$D:$D,MATCH(F8460,menu_items!$A:$A,0)),0)</f>
        <v>13.95</v>
      </c>
      <c r="J8460" t="str">
        <f t="shared" si="663"/>
        <v>Sat</v>
      </c>
      <c r="K8460">
        <f t="shared" si="664"/>
        <v>4</v>
      </c>
      <c r="L8460" t="str">
        <f t="shared" si="665"/>
        <v>Mar</v>
      </c>
      <c r="M8460">
        <v>20</v>
      </c>
      <c r="N8460">
        <f t="shared" si="666"/>
        <v>3</v>
      </c>
      <c r="O8460" s="5">
        <f t="shared" si="667"/>
        <v>42.4</v>
      </c>
    </row>
    <row r="8461" spans="1:15" x14ac:dyDescent="0.25">
      <c r="A8461">
        <v>8558</v>
      </c>
      <c r="B8461">
        <v>3748</v>
      </c>
      <c r="C8461">
        <f>IF(COUNTIF($B$2:B8461,B8461)=1,1,0)</f>
        <v>0</v>
      </c>
      <c r="D8461" s="1">
        <v>44989</v>
      </c>
      <c r="E8461" s="2">
        <v>0.87438657407407405</v>
      </c>
      <c r="F8461">
        <v>128</v>
      </c>
      <c r="G8461" t="str">
        <f>IFERROR(INDEX(menu_items!$B:$B,MATCH(F8461,menu_items!$A:$A,0)),"Unknown value")</f>
        <v>Cheese Lasagna</v>
      </c>
      <c r="H8461" t="str">
        <f>IFERROR(INDEX(menu_items!$C:$C,MATCH(F8461,menu_items!$A:$A,0)),"Unknown value")</f>
        <v>Italian</v>
      </c>
      <c r="I8461" s="5">
        <f>IFERROR(INDEX(menu_items!$D:$D,MATCH(F8461,menu_items!$A:$A,0)),0)</f>
        <v>15.5</v>
      </c>
      <c r="J8461" t="str">
        <f t="shared" si="663"/>
        <v>Sat</v>
      </c>
      <c r="K8461">
        <f t="shared" si="664"/>
        <v>4</v>
      </c>
      <c r="L8461" t="str">
        <f t="shared" si="665"/>
        <v>Mar</v>
      </c>
      <c r="M8461">
        <v>20</v>
      </c>
      <c r="N8461">
        <f t="shared" si="666"/>
        <v>3</v>
      </c>
      <c r="O8461" s="5">
        <f t="shared" si="667"/>
        <v>42.4</v>
      </c>
    </row>
    <row r="8462" spans="1:15" x14ac:dyDescent="0.25">
      <c r="A8462">
        <v>8559</v>
      </c>
      <c r="B8462">
        <v>3749</v>
      </c>
      <c r="C8462">
        <f>IF(COUNTIF($B$2:B8462,B8462)=1,1,0)</f>
        <v>1</v>
      </c>
      <c r="D8462" s="1">
        <v>44989</v>
      </c>
      <c r="E8462" s="2">
        <v>0.87663194444444448</v>
      </c>
      <c r="F8462">
        <v>108</v>
      </c>
      <c r="G8462" t="str">
        <f>IFERROR(INDEX(menu_items!$B:$B,MATCH(F8462,menu_items!$A:$A,0)),"Unknown value")</f>
        <v>Tofu Pad Thai</v>
      </c>
      <c r="H8462" t="str">
        <f>IFERROR(INDEX(menu_items!$C:$C,MATCH(F8462,menu_items!$A:$A,0)),"Unknown value")</f>
        <v>Asian</v>
      </c>
      <c r="I8462" s="5">
        <f>IFERROR(INDEX(menu_items!$D:$D,MATCH(F8462,menu_items!$A:$A,0)),0)</f>
        <v>14.5</v>
      </c>
      <c r="J8462" t="str">
        <f t="shared" si="663"/>
        <v>Sat</v>
      </c>
      <c r="K8462">
        <f t="shared" si="664"/>
        <v>4</v>
      </c>
      <c r="L8462" t="str">
        <f t="shared" si="665"/>
        <v>Mar</v>
      </c>
      <c r="M8462">
        <v>21</v>
      </c>
      <c r="N8462">
        <f t="shared" si="666"/>
        <v>4</v>
      </c>
      <c r="O8462" s="5">
        <f t="shared" si="667"/>
        <v>65.350000000000009</v>
      </c>
    </row>
    <row r="8463" spans="1:15" x14ac:dyDescent="0.25">
      <c r="A8463">
        <v>8560</v>
      </c>
      <c r="B8463">
        <v>3749</v>
      </c>
      <c r="C8463">
        <f>IF(COUNTIF($B$2:B8463,B8463)=1,1,0)</f>
        <v>0</v>
      </c>
      <c r="D8463" s="1">
        <v>44989</v>
      </c>
      <c r="E8463" s="2">
        <v>0.87663194444444448</v>
      </c>
      <c r="F8463">
        <v>109</v>
      </c>
      <c r="G8463" t="str">
        <f>IFERROR(INDEX(menu_items!$B:$B,MATCH(F8463,menu_items!$A:$A,0)),"Unknown value")</f>
        <v>Korean Beef Bowl</v>
      </c>
      <c r="H8463" t="str">
        <f>IFERROR(INDEX(menu_items!$C:$C,MATCH(F8463,menu_items!$A:$A,0)),"Unknown value")</f>
        <v>Asian</v>
      </c>
      <c r="I8463" s="5">
        <f>IFERROR(INDEX(menu_items!$D:$D,MATCH(F8463,menu_items!$A:$A,0)),0)</f>
        <v>17.95</v>
      </c>
      <c r="J8463" t="str">
        <f t="shared" si="663"/>
        <v>Sat</v>
      </c>
      <c r="K8463">
        <f t="shared" si="664"/>
        <v>4</v>
      </c>
      <c r="L8463" t="str">
        <f t="shared" si="665"/>
        <v>Mar</v>
      </c>
      <c r="M8463">
        <v>21</v>
      </c>
      <c r="N8463">
        <f t="shared" si="666"/>
        <v>4</v>
      </c>
      <c r="O8463" s="5">
        <f t="shared" si="667"/>
        <v>65.350000000000009</v>
      </c>
    </row>
    <row r="8464" spans="1:15" x14ac:dyDescent="0.25">
      <c r="A8464">
        <v>8561</v>
      </c>
      <c r="B8464">
        <v>3749</v>
      </c>
      <c r="C8464">
        <f>IF(COUNTIF($B$2:B8464,B8464)=1,1,0)</f>
        <v>0</v>
      </c>
      <c r="D8464" s="1">
        <v>44989</v>
      </c>
      <c r="E8464" s="2">
        <v>0.87663194444444448</v>
      </c>
      <c r="F8464">
        <v>127</v>
      </c>
      <c r="G8464" t="str">
        <f>IFERROR(INDEX(menu_items!$B:$B,MATCH(F8464,menu_items!$A:$A,0)),"Unknown value")</f>
        <v>Meat Lasagna</v>
      </c>
      <c r="H8464" t="str">
        <f>IFERROR(INDEX(menu_items!$C:$C,MATCH(F8464,menu_items!$A:$A,0)),"Unknown value")</f>
        <v>Italian</v>
      </c>
      <c r="I8464" s="5">
        <f>IFERROR(INDEX(menu_items!$D:$D,MATCH(F8464,menu_items!$A:$A,0)),0)</f>
        <v>17.95</v>
      </c>
      <c r="J8464" t="str">
        <f t="shared" si="663"/>
        <v>Sat</v>
      </c>
      <c r="K8464">
        <f t="shared" si="664"/>
        <v>4</v>
      </c>
      <c r="L8464" t="str">
        <f t="shared" si="665"/>
        <v>Mar</v>
      </c>
      <c r="M8464">
        <v>21</v>
      </c>
      <c r="N8464">
        <f t="shared" si="666"/>
        <v>4</v>
      </c>
      <c r="O8464" s="5">
        <f t="shared" si="667"/>
        <v>65.350000000000009</v>
      </c>
    </row>
    <row r="8465" spans="1:15" x14ac:dyDescent="0.25">
      <c r="A8465">
        <v>8562</v>
      </c>
      <c r="B8465">
        <v>3749</v>
      </c>
      <c r="C8465">
        <f>IF(COUNTIF($B$2:B8465,B8465)=1,1,0)</f>
        <v>0</v>
      </c>
      <c r="D8465" s="1">
        <v>44989</v>
      </c>
      <c r="E8465" s="2">
        <v>0.87663194444444448</v>
      </c>
      <c r="F8465">
        <v>112</v>
      </c>
      <c r="G8465" t="str">
        <f>IFERROR(INDEX(menu_items!$B:$B,MATCH(F8465,menu_items!$A:$A,0)),"Unknown value")</f>
        <v>Salmon Roll</v>
      </c>
      <c r="H8465" t="str">
        <f>IFERROR(INDEX(menu_items!$C:$C,MATCH(F8465,menu_items!$A:$A,0)),"Unknown value")</f>
        <v>Asian</v>
      </c>
      <c r="I8465" s="5">
        <f>IFERROR(INDEX(menu_items!$D:$D,MATCH(F8465,menu_items!$A:$A,0)),0)</f>
        <v>14.95</v>
      </c>
      <c r="J8465" t="str">
        <f t="shared" si="663"/>
        <v>Sat</v>
      </c>
      <c r="K8465">
        <f t="shared" si="664"/>
        <v>4</v>
      </c>
      <c r="L8465" t="str">
        <f t="shared" si="665"/>
        <v>Mar</v>
      </c>
      <c r="M8465">
        <v>21</v>
      </c>
      <c r="N8465">
        <f t="shared" si="666"/>
        <v>4</v>
      </c>
      <c r="O8465" s="5">
        <f t="shared" si="667"/>
        <v>65.350000000000009</v>
      </c>
    </row>
    <row r="8466" spans="1:15" x14ac:dyDescent="0.25">
      <c r="A8466">
        <v>8563</v>
      </c>
      <c r="B8466">
        <v>3750</v>
      </c>
      <c r="C8466">
        <f>IF(COUNTIF($B$2:B8466,B8466)=1,1,0)</f>
        <v>1</v>
      </c>
      <c r="D8466" s="1">
        <v>44990</v>
      </c>
      <c r="E8466" s="2">
        <v>0.49052083333333335</v>
      </c>
      <c r="F8466">
        <v>105</v>
      </c>
      <c r="G8466" t="str">
        <f>IFERROR(INDEX(menu_items!$B:$B,MATCH(F8466,menu_items!$A:$A,0)),"Unknown value")</f>
        <v>Mac &amp; Cheese</v>
      </c>
      <c r="H8466" t="str">
        <f>IFERROR(INDEX(menu_items!$C:$C,MATCH(F8466,menu_items!$A:$A,0)),"Unknown value")</f>
        <v>American</v>
      </c>
      <c r="I8466" s="5">
        <f>IFERROR(INDEX(menu_items!$D:$D,MATCH(F8466,menu_items!$A:$A,0)),0)</f>
        <v>7</v>
      </c>
      <c r="J8466" t="str">
        <f t="shared" si="663"/>
        <v>Sun</v>
      </c>
      <c r="K8466">
        <f t="shared" si="664"/>
        <v>5</v>
      </c>
      <c r="L8466" t="str">
        <f t="shared" si="665"/>
        <v>Mar</v>
      </c>
      <c r="M8466">
        <v>11</v>
      </c>
      <c r="N8466">
        <f t="shared" si="666"/>
        <v>1</v>
      </c>
      <c r="O8466" s="5">
        <f t="shared" si="667"/>
        <v>7</v>
      </c>
    </row>
    <row r="8467" spans="1:15" x14ac:dyDescent="0.25">
      <c r="A8467">
        <v>8564</v>
      </c>
      <c r="B8467">
        <v>3751</v>
      </c>
      <c r="C8467">
        <f>IF(COUNTIF($B$2:B8467,B8467)=1,1,0)</f>
        <v>1</v>
      </c>
      <c r="D8467" s="1">
        <v>44990</v>
      </c>
      <c r="E8467" s="2">
        <v>0.49136574074074074</v>
      </c>
      <c r="F8467">
        <v>117</v>
      </c>
      <c r="G8467" t="str">
        <f>IFERROR(INDEX(menu_items!$B:$B,MATCH(F8467,menu_items!$A:$A,0)),"Unknown value")</f>
        <v>Chicken Burrito</v>
      </c>
      <c r="H8467" t="str">
        <f>IFERROR(INDEX(menu_items!$C:$C,MATCH(F8467,menu_items!$A:$A,0)),"Unknown value")</f>
        <v>Mexican</v>
      </c>
      <c r="I8467" s="5">
        <f>IFERROR(INDEX(menu_items!$D:$D,MATCH(F8467,menu_items!$A:$A,0)),0)</f>
        <v>12.95</v>
      </c>
      <c r="J8467" t="str">
        <f t="shared" si="663"/>
        <v>Sun</v>
      </c>
      <c r="K8467">
        <f t="shared" si="664"/>
        <v>5</v>
      </c>
      <c r="L8467" t="str">
        <f t="shared" si="665"/>
        <v>Mar</v>
      </c>
      <c r="M8467">
        <v>11</v>
      </c>
      <c r="N8467">
        <f t="shared" si="666"/>
        <v>4</v>
      </c>
      <c r="O8467" s="5">
        <f t="shared" si="667"/>
        <v>36.9</v>
      </c>
    </row>
    <row r="8468" spans="1:15" x14ac:dyDescent="0.25">
      <c r="A8468">
        <v>8565</v>
      </c>
      <c r="B8468">
        <v>3751</v>
      </c>
      <c r="C8468">
        <f>IF(COUNTIF($B$2:B8468,B8468)=1,1,0)</f>
        <v>0</v>
      </c>
      <c r="D8468" s="1">
        <v>44990</v>
      </c>
      <c r="E8468" s="2">
        <v>0.49136574074074074</v>
      </c>
      <c r="F8468">
        <v>111</v>
      </c>
      <c r="G8468" t="str">
        <f>IFERROR(INDEX(menu_items!$B:$B,MATCH(F8468,menu_items!$A:$A,0)),"Unknown value")</f>
        <v>California Roll</v>
      </c>
      <c r="H8468" t="str">
        <f>IFERROR(INDEX(menu_items!$C:$C,MATCH(F8468,menu_items!$A:$A,0)),"Unknown value")</f>
        <v>Asian</v>
      </c>
      <c r="I8468" s="5">
        <f>IFERROR(INDEX(menu_items!$D:$D,MATCH(F8468,menu_items!$A:$A,0)),0)</f>
        <v>11.95</v>
      </c>
      <c r="J8468" t="str">
        <f t="shared" si="663"/>
        <v>Sun</v>
      </c>
      <c r="K8468">
        <f t="shared" si="664"/>
        <v>5</v>
      </c>
      <c r="L8468" t="str">
        <f t="shared" si="665"/>
        <v>Mar</v>
      </c>
      <c r="M8468">
        <v>11</v>
      </c>
      <c r="N8468">
        <f t="shared" si="666"/>
        <v>4</v>
      </c>
      <c r="O8468" s="5">
        <f t="shared" si="667"/>
        <v>36.9</v>
      </c>
    </row>
    <row r="8469" spans="1:15" x14ac:dyDescent="0.25">
      <c r="A8469">
        <v>8566</v>
      </c>
      <c r="B8469">
        <v>3751</v>
      </c>
      <c r="C8469">
        <f>IF(COUNTIF($B$2:B8469,B8469)=1,1,0)</f>
        <v>0</v>
      </c>
      <c r="D8469" s="1">
        <v>44990</v>
      </c>
      <c r="E8469" s="2">
        <v>0.49136574074074074</v>
      </c>
      <c r="F8469">
        <v>113</v>
      </c>
      <c r="G8469" t="str">
        <f>IFERROR(INDEX(menu_items!$B:$B,MATCH(F8469,menu_items!$A:$A,0)),"Unknown value")</f>
        <v>Edamame</v>
      </c>
      <c r="H8469" t="str">
        <f>IFERROR(INDEX(menu_items!$C:$C,MATCH(F8469,menu_items!$A:$A,0)),"Unknown value")</f>
        <v>Asian</v>
      </c>
      <c r="I8469" s="5">
        <f>IFERROR(INDEX(menu_items!$D:$D,MATCH(F8469,menu_items!$A:$A,0)),0)</f>
        <v>5</v>
      </c>
      <c r="J8469" t="str">
        <f t="shared" si="663"/>
        <v>Sun</v>
      </c>
      <c r="K8469">
        <f t="shared" si="664"/>
        <v>5</v>
      </c>
      <c r="L8469" t="str">
        <f t="shared" si="665"/>
        <v>Mar</v>
      </c>
      <c r="M8469">
        <v>11</v>
      </c>
      <c r="N8469">
        <f t="shared" si="666"/>
        <v>4</v>
      </c>
      <c r="O8469" s="5">
        <f t="shared" si="667"/>
        <v>36.9</v>
      </c>
    </row>
    <row r="8470" spans="1:15" x14ac:dyDescent="0.25">
      <c r="A8470">
        <v>8567</v>
      </c>
      <c r="B8470">
        <v>3751</v>
      </c>
      <c r="C8470">
        <f>IF(COUNTIF($B$2:B8470,B8470)=1,1,0)</f>
        <v>0</v>
      </c>
      <c r="D8470" s="1">
        <v>44990</v>
      </c>
      <c r="E8470" s="2">
        <v>0.49136574074074074</v>
      </c>
      <c r="F8470">
        <v>122</v>
      </c>
      <c r="G8470" t="str">
        <f>IFERROR(INDEX(menu_items!$B:$B,MATCH(F8470,menu_items!$A:$A,0)),"Unknown value")</f>
        <v>Chips &amp; Salsa</v>
      </c>
      <c r="H8470" t="str">
        <f>IFERROR(INDEX(menu_items!$C:$C,MATCH(F8470,menu_items!$A:$A,0)),"Unknown value")</f>
        <v>Mexican</v>
      </c>
      <c r="I8470" s="5">
        <f>IFERROR(INDEX(menu_items!$D:$D,MATCH(F8470,menu_items!$A:$A,0)),0)</f>
        <v>7</v>
      </c>
      <c r="J8470" t="str">
        <f t="shared" si="663"/>
        <v>Sun</v>
      </c>
      <c r="K8470">
        <f t="shared" si="664"/>
        <v>5</v>
      </c>
      <c r="L8470" t="str">
        <f t="shared" si="665"/>
        <v>Mar</v>
      </c>
      <c r="M8470">
        <v>11</v>
      </c>
      <c r="N8470">
        <f t="shared" si="666"/>
        <v>4</v>
      </c>
      <c r="O8470" s="5">
        <f t="shared" si="667"/>
        <v>36.9</v>
      </c>
    </row>
    <row r="8471" spans="1:15" x14ac:dyDescent="0.25">
      <c r="A8471">
        <v>8568</v>
      </c>
      <c r="B8471">
        <v>3752</v>
      </c>
      <c r="C8471">
        <f>IF(COUNTIF($B$2:B8471,B8471)=1,1,0)</f>
        <v>1</v>
      </c>
      <c r="D8471" s="1">
        <v>44990</v>
      </c>
      <c r="E8471" s="2">
        <v>0.49277777777777776</v>
      </c>
      <c r="F8471">
        <v>125</v>
      </c>
      <c r="G8471" t="str">
        <f>IFERROR(INDEX(menu_items!$B:$B,MATCH(F8471,menu_items!$A:$A,0)),"Unknown value")</f>
        <v>Spaghetti &amp; Meatballs</v>
      </c>
      <c r="H8471" t="str">
        <f>IFERROR(INDEX(menu_items!$C:$C,MATCH(F8471,menu_items!$A:$A,0)),"Unknown value")</f>
        <v>Italian</v>
      </c>
      <c r="I8471" s="5">
        <f>IFERROR(INDEX(menu_items!$D:$D,MATCH(F8471,menu_items!$A:$A,0)),0)</f>
        <v>17.95</v>
      </c>
      <c r="J8471" t="str">
        <f t="shared" si="663"/>
        <v>Sun</v>
      </c>
      <c r="K8471">
        <f t="shared" si="664"/>
        <v>5</v>
      </c>
      <c r="L8471" t="str">
        <f t="shared" si="665"/>
        <v>Mar</v>
      </c>
      <c r="M8471">
        <v>11</v>
      </c>
      <c r="N8471">
        <f t="shared" si="666"/>
        <v>1</v>
      </c>
      <c r="O8471" s="5">
        <f t="shared" si="667"/>
        <v>17.95</v>
      </c>
    </row>
    <row r="8472" spans="1:15" x14ac:dyDescent="0.25">
      <c r="A8472">
        <v>8569</v>
      </c>
      <c r="B8472">
        <v>3753</v>
      </c>
      <c r="C8472">
        <f>IF(COUNTIF($B$2:B8472,B8472)=1,1,0)</f>
        <v>1</v>
      </c>
      <c r="D8472" s="1">
        <v>44990</v>
      </c>
      <c r="E8472" s="2">
        <v>0.50123842592592593</v>
      </c>
      <c r="F8472">
        <v>124</v>
      </c>
      <c r="G8472" t="str">
        <f>IFERROR(INDEX(menu_items!$B:$B,MATCH(F8472,menu_items!$A:$A,0)),"Unknown value")</f>
        <v>Spaghetti</v>
      </c>
      <c r="H8472" t="str">
        <f>IFERROR(INDEX(menu_items!$C:$C,MATCH(F8472,menu_items!$A:$A,0)),"Unknown value")</f>
        <v>Italian</v>
      </c>
      <c r="I8472" s="5">
        <f>IFERROR(INDEX(menu_items!$D:$D,MATCH(F8472,menu_items!$A:$A,0)),0)</f>
        <v>14.5</v>
      </c>
      <c r="J8472" t="str">
        <f t="shared" si="663"/>
        <v>Sun</v>
      </c>
      <c r="K8472">
        <f t="shared" si="664"/>
        <v>5</v>
      </c>
      <c r="L8472" t="str">
        <f t="shared" si="665"/>
        <v>Mar</v>
      </c>
      <c r="M8472">
        <v>12</v>
      </c>
      <c r="N8472">
        <f t="shared" si="666"/>
        <v>3</v>
      </c>
      <c r="O8472" s="5">
        <f t="shared" si="667"/>
        <v>39.450000000000003</v>
      </c>
    </row>
    <row r="8473" spans="1:15" x14ac:dyDescent="0.25">
      <c r="A8473">
        <v>8570</v>
      </c>
      <c r="B8473">
        <v>3753</v>
      </c>
      <c r="C8473">
        <f>IF(COUNTIF($B$2:B8473,B8473)=1,1,0)</f>
        <v>0</v>
      </c>
      <c r="D8473" s="1">
        <v>44990</v>
      </c>
      <c r="E8473" s="2">
        <v>0.50123842592592593</v>
      </c>
      <c r="F8473">
        <v>109</v>
      </c>
      <c r="G8473" t="str">
        <f>IFERROR(INDEX(menu_items!$B:$B,MATCH(F8473,menu_items!$A:$A,0)),"Unknown value")</f>
        <v>Korean Beef Bowl</v>
      </c>
      <c r="H8473" t="str">
        <f>IFERROR(INDEX(menu_items!$C:$C,MATCH(F8473,menu_items!$A:$A,0)),"Unknown value")</f>
        <v>Asian</v>
      </c>
      <c r="I8473" s="5">
        <f>IFERROR(INDEX(menu_items!$D:$D,MATCH(F8473,menu_items!$A:$A,0)),0)</f>
        <v>17.95</v>
      </c>
      <c r="J8473" t="str">
        <f t="shared" si="663"/>
        <v>Sun</v>
      </c>
      <c r="K8473">
        <f t="shared" si="664"/>
        <v>5</v>
      </c>
      <c r="L8473" t="str">
        <f t="shared" si="665"/>
        <v>Mar</v>
      </c>
      <c r="M8473">
        <v>12</v>
      </c>
      <c r="N8473">
        <f t="shared" si="666"/>
        <v>3</v>
      </c>
      <c r="O8473" s="5">
        <f t="shared" si="667"/>
        <v>39.450000000000003</v>
      </c>
    </row>
    <row r="8474" spans="1:15" x14ac:dyDescent="0.25">
      <c r="A8474">
        <v>8571</v>
      </c>
      <c r="B8474">
        <v>3753</v>
      </c>
      <c r="C8474">
        <f>IF(COUNTIF($B$2:B8474,B8474)=1,1,0)</f>
        <v>0</v>
      </c>
      <c r="D8474" s="1">
        <v>44990</v>
      </c>
      <c r="E8474" s="2">
        <v>0.50123842592592593</v>
      </c>
      <c r="F8474">
        <v>122</v>
      </c>
      <c r="G8474" t="str">
        <f>IFERROR(INDEX(menu_items!$B:$B,MATCH(F8474,menu_items!$A:$A,0)),"Unknown value")</f>
        <v>Chips &amp; Salsa</v>
      </c>
      <c r="H8474" t="str">
        <f>IFERROR(INDEX(menu_items!$C:$C,MATCH(F8474,menu_items!$A:$A,0)),"Unknown value")</f>
        <v>Mexican</v>
      </c>
      <c r="I8474" s="5">
        <f>IFERROR(INDEX(menu_items!$D:$D,MATCH(F8474,menu_items!$A:$A,0)),0)</f>
        <v>7</v>
      </c>
      <c r="J8474" t="str">
        <f t="shared" si="663"/>
        <v>Sun</v>
      </c>
      <c r="K8474">
        <f t="shared" si="664"/>
        <v>5</v>
      </c>
      <c r="L8474" t="str">
        <f t="shared" si="665"/>
        <v>Mar</v>
      </c>
      <c r="M8474">
        <v>12</v>
      </c>
      <c r="N8474">
        <f t="shared" si="666"/>
        <v>3</v>
      </c>
      <c r="O8474" s="5">
        <f t="shared" si="667"/>
        <v>39.450000000000003</v>
      </c>
    </row>
    <row r="8475" spans="1:15" x14ac:dyDescent="0.25">
      <c r="A8475">
        <v>8572</v>
      </c>
      <c r="B8475">
        <v>3754</v>
      </c>
      <c r="C8475">
        <f>IF(COUNTIF($B$2:B8475,B8475)=1,1,0)</f>
        <v>1</v>
      </c>
      <c r="D8475" s="1">
        <v>44990</v>
      </c>
      <c r="E8475" s="2">
        <v>0.50370370370370365</v>
      </c>
      <c r="F8475">
        <v>109</v>
      </c>
      <c r="G8475" t="str">
        <f>IFERROR(INDEX(menu_items!$B:$B,MATCH(F8475,menu_items!$A:$A,0)),"Unknown value")</f>
        <v>Korean Beef Bowl</v>
      </c>
      <c r="H8475" t="str">
        <f>IFERROR(INDEX(menu_items!$C:$C,MATCH(F8475,menu_items!$A:$A,0)),"Unknown value")</f>
        <v>Asian</v>
      </c>
      <c r="I8475" s="5">
        <f>IFERROR(INDEX(menu_items!$D:$D,MATCH(F8475,menu_items!$A:$A,0)),0)</f>
        <v>17.95</v>
      </c>
      <c r="J8475" t="str">
        <f t="shared" si="663"/>
        <v>Sun</v>
      </c>
      <c r="K8475">
        <f t="shared" si="664"/>
        <v>5</v>
      </c>
      <c r="L8475" t="str">
        <f t="shared" si="665"/>
        <v>Mar</v>
      </c>
      <c r="M8475">
        <v>12</v>
      </c>
      <c r="N8475">
        <f t="shared" si="666"/>
        <v>1</v>
      </c>
      <c r="O8475" s="5">
        <f t="shared" si="667"/>
        <v>17.95</v>
      </c>
    </row>
    <row r="8476" spans="1:15" x14ac:dyDescent="0.25">
      <c r="A8476">
        <v>8573</v>
      </c>
      <c r="B8476">
        <v>3755</v>
      </c>
      <c r="C8476">
        <f>IF(COUNTIF($B$2:B8476,B8476)=1,1,0)</f>
        <v>1</v>
      </c>
      <c r="D8476" s="1">
        <v>44990</v>
      </c>
      <c r="E8476" s="2">
        <v>0.51428240740740738</v>
      </c>
      <c r="F8476">
        <v>101</v>
      </c>
      <c r="G8476" t="str">
        <f>IFERROR(INDEX(menu_items!$B:$B,MATCH(F8476,menu_items!$A:$A,0)),"Unknown value")</f>
        <v>Hamburger</v>
      </c>
      <c r="H8476" t="str">
        <f>IFERROR(INDEX(menu_items!$C:$C,MATCH(F8476,menu_items!$A:$A,0)),"Unknown value")</f>
        <v>American</v>
      </c>
      <c r="I8476" s="5">
        <f>IFERROR(INDEX(menu_items!$D:$D,MATCH(F8476,menu_items!$A:$A,0)),0)</f>
        <v>12.95</v>
      </c>
      <c r="J8476" t="str">
        <f t="shared" si="663"/>
        <v>Sun</v>
      </c>
      <c r="K8476">
        <f t="shared" si="664"/>
        <v>5</v>
      </c>
      <c r="L8476" t="str">
        <f t="shared" si="665"/>
        <v>Mar</v>
      </c>
      <c r="M8476">
        <v>12</v>
      </c>
      <c r="N8476">
        <f t="shared" si="666"/>
        <v>1</v>
      </c>
      <c r="O8476" s="5">
        <f t="shared" si="667"/>
        <v>12.95</v>
      </c>
    </row>
    <row r="8477" spans="1:15" x14ac:dyDescent="0.25">
      <c r="A8477">
        <v>8574</v>
      </c>
      <c r="B8477">
        <v>3756</v>
      </c>
      <c r="C8477">
        <f>IF(COUNTIF($B$2:B8477,B8477)=1,1,0)</f>
        <v>1</v>
      </c>
      <c r="D8477" s="1">
        <v>44990</v>
      </c>
      <c r="E8477" s="2">
        <v>0.52111111111111108</v>
      </c>
      <c r="F8477">
        <v>101</v>
      </c>
      <c r="G8477" t="str">
        <f>IFERROR(INDEX(menu_items!$B:$B,MATCH(F8477,menu_items!$A:$A,0)),"Unknown value")</f>
        <v>Hamburger</v>
      </c>
      <c r="H8477" t="str">
        <f>IFERROR(INDEX(menu_items!$C:$C,MATCH(F8477,menu_items!$A:$A,0)),"Unknown value")</f>
        <v>American</v>
      </c>
      <c r="I8477" s="5">
        <f>IFERROR(INDEX(menu_items!$D:$D,MATCH(F8477,menu_items!$A:$A,0)),0)</f>
        <v>12.95</v>
      </c>
      <c r="J8477" t="str">
        <f t="shared" si="663"/>
        <v>Sun</v>
      </c>
      <c r="K8477">
        <f t="shared" si="664"/>
        <v>5</v>
      </c>
      <c r="L8477" t="str">
        <f t="shared" si="665"/>
        <v>Mar</v>
      </c>
      <c r="M8477">
        <v>12</v>
      </c>
      <c r="N8477">
        <f t="shared" si="666"/>
        <v>4</v>
      </c>
      <c r="O8477" s="5">
        <f t="shared" si="667"/>
        <v>56.349999999999994</v>
      </c>
    </row>
    <row r="8478" spans="1:15" x14ac:dyDescent="0.25">
      <c r="A8478">
        <v>8575</v>
      </c>
      <c r="B8478">
        <v>3756</v>
      </c>
      <c r="C8478">
        <f>IF(COUNTIF($B$2:B8478,B8478)=1,1,0)</f>
        <v>0</v>
      </c>
      <c r="D8478" s="1">
        <v>44990</v>
      </c>
      <c r="E8478" s="2">
        <v>0.52111111111111108</v>
      </c>
      <c r="F8478">
        <v>116</v>
      </c>
      <c r="G8478" t="str">
        <f>IFERROR(INDEX(menu_items!$B:$B,MATCH(F8478,menu_items!$A:$A,0)),"Unknown value")</f>
        <v>Steak Tacos</v>
      </c>
      <c r="H8478" t="str">
        <f>IFERROR(INDEX(menu_items!$C:$C,MATCH(F8478,menu_items!$A:$A,0)),"Unknown value")</f>
        <v>Mexican</v>
      </c>
      <c r="I8478" s="5">
        <f>IFERROR(INDEX(menu_items!$D:$D,MATCH(F8478,menu_items!$A:$A,0)),0)</f>
        <v>13.95</v>
      </c>
      <c r="J8478" t="str">
        <f t="shared" si="663"/>
        <v>Sun</v>
      </c>
      <c r="K8478">
        <f t="shared" si="664"/>
        <v>5</v>
      </c>
      <c r="L8478" t="str">
        <f t="shared" si="665"/>
        <v>Mar</v>
      </c>
      <c r="M8478">
        <v>12</v>
      </c>
      <c r="N8478">
        <f t="shared" si="666"/>
        <v>4</v>
      </c>
      <c r="O8478" s="5">
        <f t="shared" si="667"/>
        <v>56.349999999999994</v>
      </c>
    </row>
    <row r="8479" spans="1:15" x14ac:dyDescent="0.25">
      <c r="A8479">
        <v>8576</v>
      </c>
      <c r="B8479">
        <v>3756</v>
      </c>
      <c r="C8479">
        <f>IF(COUNTIF($B$2:B8479,B8479)=1,1,0)</f>
        <v>0</v>
      </c>
      <c r="D8479" s="1">
        <v>44990</v>
      </c>
      <c r="E8479" s="2">
        <v>0.52111111111111108</v>
      </c>
      <c r="F8479">
        <v>108</v>
      </c>
      <c r="G8479" t="str">
        <f>IFERROR(INDEX(menu_items!$B:$B,MATCH(F8479,menu_items!$A:$A,0)),"Unknown value")</f>
        <v>Tofu Pad Thai</v>
      </c>
      <c r="H8479" t="str">
        <f>IFERROR(INDEX(menu_items!$C:$C,MATCH(F8479,menu_items!$A:$A,0)),"Unknown value")</f>
        <v>Asian</v>
      </c>
      <c r="I8479" s="5">
        <f>IFERROR(INDEX(menu_items!$D:$D,MATCH(F8479,menu_items!$A:$A,0)),0)</f>
        <v>14.5</v>
      </c>
      <c r="J8479" t="str">
        <f t="shared" si="663"/>
        <v>Sun</v>
      </c>
      <c r="K8479">
        <f t="shared" si="664"/>
        <v>5</v>
      </c>
      <c r="L8479" t="str">
        <f t="shared" si="665"/>
        <v>Mar</v>
      </c>
      <c r="M8479">
        <v>12</v>
      </c>
      <c r="N8479">
        <f t="shared" si="666"/>
        <v>4</v>
      </c>
      <c r="O8479" s="5">
        <f t="shared" si="667"/>
        <v>56.349999999999994</v>
      </c>
    </row>
    <row r="8480" spans="1:15" x14ac:dyDescent="0.25">
      <c r="A8480">
        <v>8577</v>
      </c>
      <c r="B8480">
        <v>3756</v>
      </c>
      <c r="C8480">
        <f>IF(COUNTIF($B$2:B8480,B8480)=1,1,0)</f>
        <v>0</v>
      </c>
      <c r="D8480" s="1">
        <v>44990</v>
      </c>
      <c r="E8480" s="2">
        <v>0.52111111111111108</v>
      </c>
      <c r="F8480">
        <v>112</v>
      </c>
      <c r="G8480" t="str">
        <f>IFERROR(INDEX(menu_items!$B:$B,MATCH(F8480,menu_items!$A:$A,0)),"Unknown value")</f>
        <v>Salmon Roll</v>
      </c>
      <c r="H8480" t="str">
        <f>IFERROR(INDEX(menu_items!$C:$C,MATCH(F8480,menu_items!$A:$A,0)),"Unknown value")</f>
        <v>Asian</v>
      </c>
      <c r="I8480" s="5">
        <f>IFERROR(INDEX(menu_items!$D:$D,MATCH(F8480,menu_items!$A:$A,0)),0)</f>
        <v>14.95</v>
      </c>
      <c r="J8480" t="str">
        <f t="shared" ref="J8480:J8541" si="668">TEXT(D8480,"ddd")</f>
        <v>Sun</v>
      </c>
      <c r="K8480">
        <f t="shared" ref="K8480:K8541" si="669">DAY(D8480)</f>
        <v>5</v>
      </c>
      <c r="L8480" t="str">
        <f t="shared" ref="L8480:L8541" si="670">TEXT(D8480,"mmm")</f>
        <v>Mar</v>
      </c>
      <c r="M8480">
        <v>12</v>
      </c>
      <c r="N8480">
        <f t="shared" si="666"/>
        <v>4</v>
      </c>
      <c r="O8480" s="5">
        <f t="shared" si="667"/>
        <v>56.349999999999994</v>
      </c>
    </row>
    <row r="8481" spans="1:15" x14ac:dyDescent="0.25">
      <c r="A8481">
        <v>8578</v>
      </c>
      <c r="B8481">
        <v>3757</v>
      </c>
      <c r="C8481">
        <f>IF(COUNTIF($B$2:B8481,B8481)=1,1,0)</f>
        <v>1</v>
      </c>
      <c r="D8481" s="1">
        <v>44990</v>
      </c>
      <c r="E8481" s="2">
        <v>0.52302083333333338</v>
      </c>
      <c r="F8481">
        <v>102</v>
      </c>
      <c r="G8481" t="str">
        <f>IFERROR(INDEX(menu_items!$B:$B,MATCH(F8481,menu_items!$A:$A,0)),"Unknown value")</f>
        <v>Cheeseburger</v>
      </c>
      <c r="H8481" t="str">
        <f>IFERROR(INDEX(menu_items!$C:$C,MATCH(F8481,menu_items!$A:$A,0)),"Unknown value")</f>
        <v>American</v>
      </c>
      <c r="I8481" s="5">
        <f>IFERROR(INDEX(menu_items!$D:$D,MATCH(F8481,menu_items!$A:$A,0)),0)</f>
        <v>13.95</v>
      </c>
      <c r="J8481" t="str">
        <f t="shared" si="668"/>
        <v>Sun</v>
      </c>
      <c r="K8481">
        <f t="shared" si="669"/>
        <v>5</v>
      </c>
      <c r="L8481" t="str">
        <f t="shared" si="670"/>
        <v>Mar</v>
      </c>
      <c r="M8481">
        <v>12</v>
      </c>
      <c r="N8481">
        <f t="shared" si="666"/>
        <v>1</v>
      </c>
      <c r="O8481" s="5">
        <f t="shared" si="667"/>
        <v>13.95</v>
      </c>
    </row>
    <row r="8482" spans="1:15" x14ac:dyDescent="0.25">
      <c r="A8482">
        <v>8579</v>
      </c>
      <c r="B8482">
        <v>3758</v>
      </c>
      <c r="C8482">
        <f>IF(COUNTIF($B$2:B8482,B8482)=1,1,0)</f>
        <v>1</v>
      </c>
      <c r="D8482" s="1">
        <v>44990</v>
      </c>
      <c r="E8482" s="2">
        <v>0.52413194444444444</v>
      </c>
      <c r="F8482">
        <v>110</v>
      </c>
      <c r="G8482" t="str">
        <f>IFERROR(INDEX(menu_items!$B:$B,MATCH(F8482,menu_items!$A:$A,0)),"Unknown value")</f>
        <v>Pork Ramen</v>
      </c>
      <c r="H8482" t="str">
        <f>IFERROR(INDEX(menu_items!$C:$C,MATCH(F8482,menu_items!$A:$A,0)),"Unknown value")</f>
        <v>Asian</v>
      </c>
      <c r="I8482" s="5">
        <f>IFERROR(INDEX(menu_items!$D:$D,MATCH(F8482,menu_items!$A:$A,0)),0)</f>
        <v>17.95</v>
      </c>
      <c r="J8482" t="str">
        <f t="shared" si="668"/>
        <v>Sun</v>
      </c>
      <c r="K8482">
        <f t="shared" si="669"/>
        <v>5</v>
      </c>
      <c r="L8482" t="str">
        <f t="shared" si="670"/>
        <v>Mar</v>
      </c>
      <c r="M8482">
        <v>12</v>
      </c>
      <c r="N8482">
        <f t="shared" si="666"/>
        <v>1</v>
      </c>
      <c r="O8482" s="5">
        <f t="shared" si="667"/>
        <v>17.95</v>
      </c>
    </row>
    <row r="8483" spans="1:15" x14ac:dyDescent="0.25">
      <c r="A8483">
        <v>8580</v>
      </c>
      <c r="B8483">
        <v>3759</v>
      </c>
      <c r="C8483">
        <f>IF(COUNTIF($B$2:B8483,B8483)=1,1,0)</f>
        <v>1</v>
      </c>
      <c r="D8483" s="1">
        <v>44990</v>
      </c>
      <c r="E8483" s="2">
        <v>0.53089120370370368</v>
      </c>
      <c r="F8483">
        <v>106</v>
      </c>
      <c r="G8483" t="str">
        <f>IFERROR(INDEX(menu_items!$B:$B,MATCH(F8483,menu_items!$A:$A,0)),"Unknown value")</f>
        <v>French Fries</v>
      </c>
      <c r="H8483" t="str">
        <f>IFERROR(INDEX(menu_items!$C:$C,MATCH(F8483,menu_items!$A:$A,0)),"Unknown value")</f>
        <v>American</v>
      </c>
      <c r="I8483" s="5">
        <f>IFERROR(INDEX(menu_items!$D:$D,MATCH(F8483,menu_items!$A:$A,0)),0)</f>
        <v>7</v>
      </c>
      <c r="J8483" t="str">
        <f t="shared" si="668"/>
        <v>Sun</v>
      </c>
      <c r="K8483">
        <f t="shared" si="669"/>
        <v>5</v>
      </c>
      <c r="L8483" t="str">
        <f t="shared" si="670"/>
        <v>Mar</v>
      </c>
      <c r="M8483">
        <v>12</v>
      </c>
      <c r="N8483">
        <f t="shared" si="666"/>
        <v>1</v>
      </c>
      <c r="O8483" s="5">
        <f t="shared" si="667"/>
        <v>7</v>
      </c>
    </row>
    <row r="8484" spans="1:15" x14ac:dyDescent="0.25">
      <c r="A8484">
        <v>8581</v>
      </c>
      <c r="B8484">
        <v>3760</v>
      </c>
      <c r="C8484">
        <f>IF(COUNTIF($B$2:B8484,B8484)=1,1,0)</f>
        <v>1</v>
      </c>
      <c r="D8484" s="1">
        <v>44990</v>
      </c>
      <c r="E8484" s="2">
        <v>0.53454861111111107</v>
      </c>
      <c r="F8484">
        <v>101</v>
      </c>
      <c r="G8484" t="str">
        <f>IFERROR(INDEX(menu_items!$B:$B,MATCH(F8484,menu_items!$A:$A,0)),"Unknown value")</f>
        <v>Hamburger</v>
      </c>
      <c r="H8484" t="str">
        <f>IFERROR(INDEX(menu_items!$C:$C,MATCH(F8484,menu_items!$A:$A,0)),"Unknown value")</f>
        <v>American</v>
      </c>
      <c r="I8484" s="5">
        <f>IFERROR(INDEX(menu_items!$D:$D,MATCH(F8484,menu_items!$A:$A,0)),0)</f>
        <v>12.95</v>
      </c>
      <c r="J8484" t="str">
        <f t="shared" si="668"/>
        <v>Sun</v>
      </c>
      <c r="K8484">
        <f t="shared" si="669"/>
        <v>5</v>
      </c>
      <c r="L8484" t="str">
        <f t="shared" si="670"/>
        <v>Mar</v>
      </c>
      <c r="M8484">
        <v>12</v>
      </c>
      <c r="N8484">
        <f t="shared" si="666"/>
        <v>1</v>
      </c>
      <c r="O8484" s="5">
        <f t="shared" si="667"/>
        <v>12.95</v>
      </c>
    </row>
    <row r="8485" spans="1:15" x14ac:dyDescent="0.25">
      <c r="A8485">
        <v>8582</v>
      </c>
      <c r="B8485">
        <v>3761</v>
      </c>
      <c r="C8485">
        <f>IF(COUNTIF($B$2:B8485,B8485)=1,1,0)</f>
        <v>1</v>
      </c>
      <c r="D8485" s="1">
        <v>44990</v>
      </c>
      <c r="E8485" s="2">
        <v>0.53650462962962964</v>
      </c>
      <c r="F8485">
        <v>123</v>
      </c>
      <c r="G8485" t="str">
        <f>IFERROR(INDEX(menu_items!$B:$B,MATCH(F8485,menu_items!$A:$A,0)),"Unknown value")</f>
        <v>Chips &amp; Guacamole</v>
      </c>
      <c r="H8485" t="str">
        <f>IFERROR(INDEX(menu_items!$C:$C,MATCH(F8485,menu_items!$A:$A,0)),"Unknown value")</f>
        <v>Mexican</v>
      </c>
      <c r="I8485" s="5">
        <f>IFERROR(INDEX(menu_items!$D:$D,MATCH(F8485,menu_items!$A:$A,0)),0)</f>
        <v>9</v>
      </c>
      <c r="J8485" t="str">
        <f t="shared" si="668"/>
        <v>Sun</v>
      </c>
      <c r="K8485">
        <f t="shared" si="669"/>
        <v>5</v>
      </c>
      <c r="L8485" t="str">
        <f t="shared" si="670"/>
        <v>Mar</v>
      </c>
      <c r="M8485">
        <v>12</v>
      </c>
      <c r="N8485">
        <f t="shared" si="666"/>
        <v>1</v>
      </c>
      <c r="O8485" s="5">
        <f t="shared" si="667"/>
        <v>9</v>
      </c>
    </row>
    <row r="8486" spans="1:15" x14ac:dyDescent="0.25">
      <c r="A8486">
        <v>8583</v>
      </c>
      <c r="B8486">
        <v>3762</v>
      </c>
      <c r="C8486">
        <f>IF(COUNTIF($B$2:B8486,B8486)=1,1,0)</f>
        <v>1</v>
      </c>
      <c r="D8486" s="1">
        <v>44990</v>
      </c>
      <c r="E8486" s="2">
        <v>0.54435185185185186</v>
      </c>
      <c r="F8486">
        <v>109</v>
      </c>
      <c r="G8486" t="str">
        <f>IFERROR(INDEX(menu_items!$B:$B,MATCH(F8486,menu_items!$A:$A,0)),"Unknown value")</f>
        <v>Korean Beef Bowl</v>
      </c>
      <c r="H8486" t="str">
        <f>IFERROR(INDEX(menu_items!$C:$C,MATCH(F8486,menu_items!$A:$A,0)),"Unknown value")</f>
        <v>Asian</v>
      </c>
      <c r="I8486" s="5">
        <f>IFERROR(INDEX(menu_items!$D:$D,MATCH(F8486,menu_items!$A:$A,0)),0)</f>
        <v>17.95</v>
      </c>
      <c r="J8486" t="str">
        <f t="shared" si="668"/>
        <v>Sun</v>
      </c>
      <c r="K8486">
        <f t="shared" si="669"/>
        <v>5</v>
      </c>
      <c r="L8486" t="str">
        <f t="shared" si="670"/>
        <v>Mar</v>
      </c>
      <c r="M8486">
        <v>13</v>
      </c>
      <c r="N8486">
        <f t="shared" si="666"/>
        <v>1</v>
      </c>
      <c r="O8486" s="5">
        <f t="shared" si="667"/>
        <v>17.95</v>
      </c>
    </row>
    <row r="8487" spans="1:15" x14ac:dyDescent="0.25">
      <c r="A8487">
        <v>8584</v>
      </c>
      <c r="B8487">
        <v>3763</v>
      </c>
      <c r="C8487">
        <f>IF(COUNTIF($B$2:B8487,B8487)=1,1,0)</f>
        <v>1</v>
      </c>
      <c r="D8487" s="1">
        <v>44990</v>
      </c>
      <c r="E8487" s="2">
        <v>0.54640046296296296</v>
      </c>
      <c r="F8487">
        <v>124</v>
      </c>
      <c r="G8487" t="str">
        <f>IFERROR(INDEX(menu_items!$B:$B,MATCH(F8487,menu_items!$A:$A,0)),"Unknown value")</f>
        <v>Spaghetti</v>
      </c>
      <c r="H8487" t="str">
        <f>IFERROR(INDEX(menu_items!$C:$C,MATCH(F8487,menu_items!$A:$A,0)),"Unknown value")</f>
        <v>Italian</v>
      </c>
      <c r="I8487" s="5">
        <f>IFERROR(INDEX(menu_items!$D:$D,MATCH(F8487,menu_items!$A:$A,0)),0)</f>
        <v>14.5</v>
      </c>
      <c r="J8487" t="str">
        <f t="shared" si="668"/>
        <v>Sun</v>
      </c>
      <c r="K8487">
        <f t="shared" si="669"/>
        <v>5</v>
      </c>
      <c r="L8487" t="str">
        <f t="shared" si="670"/>
        <v>Mar</v>
      </c>
      <c r="M8487">
        <v>13</v>
      </c>
      <c r="N8487">
        <f t="shared" si="666"/>
        <v>1</v>
      </c>
      <c r="O8487" s="5">
        <f t="shared" si="667"/>
        <v>14.5</v>
      </c>
    </row>
    <row r="8488" spans="1:15" x14ac:dyDescent="0.25">
      <c r="A8488">
        <v>8585</v>
      </c>
      <c r="B8488">
        <v>3764</v>
      </c>
      <c r="C8488">
        <f>IF(COUNTIF($B$2:B8488,B8488)=1,1,0)</f>
        <v>1</v>
      </c>
      <c r="D8488" s="1">
        <v>44990</v>
      </c>
      <c r="E8488" s="2">
        <v>0.54651620370370368</v>
      </c>
      <c r="F8488">
        <v>108</v>
      </c>
      <c r="G8488" t="str">
        <f>IFERROR(INDEX(menu_items!$B:$B,MATCH(F8488,menu_items!$A:$A,0)),"Unknown value")</f>
        <v>Tofu Pad Thai</v>
      </c>
      <c r="H8488" t="str">
        <f>IFERROR(INDEX(menu_items!$C:$C,MATCH(F8488,menu_items!$A:$A,0)),"Unknown value")</f>
        <v>Asian</v>
      </c>
      <c r="I8488" s="5">
        <f>IFERROR(INDEX(menu_items!$D:$D,MATCH(F8488,menu_items!$A:$A,0)),0)</f>
        <v>14.5</v>
      </c>
      <c r="J8488" t="str">
        <f t="shared" si="668"/>
        <v>Sun</v>
      </c>
      <c r="K8488">
        <f t="shared" si="669"/>
        <v>5</v>
      </c>
      <c r="L8488" t="str">
        <f t="shared" si="670"/>
        <v>Mar</v>
      </c>
      <c r="M8488">
        <v>13</v>
      </c>
      <c r="N8488">
        <f t="shared" si="666"/>
        <v>2</v>
      </c>
      <c r="O8488" s="5">
        <f t="shared" si="667"/>
        <v>26.45</v>
      </c>
    </row>
    <row r="8489" spans="1:15" x14ac:dyDescent="0.25">
      <c r="A8489">
        <v>8586</v>
      </c>
      <c r="B8489">
        <v>3764</v>
      </c>
      <c r="C8489">
        <f>IF(COUNTIF($B$2:B8489,B8489)=1,1,0)</f>
        <v>0</v>
      </c>
      <c r="D8489" s="1">
        <v>44990</v>
      </c>
      <c r="E8489" s="2">
        <v>0.54651620370370368</v>
      </c>
      <c r="F8489">
        <v>119</v>
      </c>
      <c r="G8489" t="str">
        <f>IFERROR(INDEX(menu_items!$B:$B,MATCH(F8489,menu_items!$A:$A,0)),"Unknown value")</f>
        <v>Chicken Torta</v>
      </c>
      <c r="H8489" t="str">
        <f>IFERROR(INDEX(menu_items!$C:$C,MATCH(F8489,menu_items!$A:$A,0)),"Unknown value")</f>
        <v>Mexican</v>
      </c>
      <c r="I8489" s="5">
        <f>IFERROR(INDEX(menu_items!$D:$D,MATCH(F8489,menu_items!$A:$A,0)),0)</f>
        <v>11.95</v>
      </c>
      <c r="J8489" t="str">
        <f t="shared" si="668"/>
        <v>Sun</v>
      </c>
      <c r="K8489">
        <f t="shared" si="669"/>
        <v>5</v>
      </c>
      <c r="L8489" t="str">
        <f t="shared" si="670"/>
        <v>Mar</v>
      </c>
      <c r="M8489">
        <v>13</v>
      </c>
      <c r="N8489">
        <f t="shared" si="666"/>
        <v>2</v>
      </c>
      <c r="O8489" s="5">
        <f t="shared" si="667"/>
        <v>26.45</v>
      </c>
    </row>
    <row r="8490" spans="1:15" x14ac:dyDescent="0.25">
      <c r="A8490">
        <v>8587</v>
      </c>
      <c r="B8490">
        <v>3765</v>
      </c>
      <c r="C8490">
        <f>IF(COUNTIF($B$2:B8490,B8490)=1,1,0)</f>
        <v>1</v>
      </c>
      <c r="D8490" s="1">
        <v>44990</v>
      </c>
      <c r="E8490" s="2">
        <v>0.55656249999999996</v>
      </c>
      <c r="F8490">
        <v>102</v>
      </c>
      <c r="G8490" t="str">
        <f>IFERROR(INDEX(menu_items!$B:$B,MATCH(F8490,menu_items!$A:$A,0)),"Unknown value")</f>
        <v>Cheeseburger</v>
      </c>
      <c r="H8490" t="str">
        <f>IFERROR(INDEX(menu_items!$C:$C,MATCH(F8490,menu_items!$A:$A,0)),"Unknown value")</f>
        <v>American</v>
      </c>
      <c r="I8490" s="5">
        <f>IFERROR(INDEX(menu_items!$D:$D,MATCH(F8490,menu_items!$A:$A,0)),0)</f>
        <v>13.95</v>
      </c>
      <c r="J8490" t="str">
        <f t="shared" si="668"/>
        <v>Sun</v>
      </c>
      <c r="K8490">
        <f t="shared" si="669"/>
        <v>5</v>
      </c>
      <c r="L8490" t="str">
        <f t="shared" si="670"/>
        <v>Mar</v>
      </c>
      <c r="M8490">
        <v>13</v>
      </c>
      <c r="N8490">
        <f t="shared" si="666"/>
        <v>4</v>
      </c>
      <c r="O8490" s="5">
        <f t="shared" si="667"/>
        <v>52.849999999999994</v>
      </c>
    </row>
    <row r="8491" spans="1:15" x14ac:dyDescent="0.25">
      <c r="A8491">
        <v>8588</v>
      </c>
      <c r="B8491">
        <v>3765</v>
      </c>
      <c r="C8491">
        <f>IF(COUNTIF($B$2:B8491,B8491)=1,1,0)</f>
        <v>0</v>
      </c>
      <c r="D8491" s="1">
        <v>44990</v>
      </c>
      <c r="E8491" s="2">
        <v>0.55656249999999996</v>
      </c>
      <c r="F8491">
        <v>112</v>
      </c>
      <c r="G8491" t="str">
        <f>IFERROR(INDEX(menu_items!$B:$B,MATCH(F8491,menu_items!$A:$A,0)),"Unknown value")</f>
        <v>Salmon Roll</v>
      </c>
      <c r="H8491" t="str">
        <f>IFERROR(INDEX(menu_items!$C:$C,MATCH(F8491,menu_items!$A:$A,0)),"Unknown value")</f>
        <v>Asian</v>
      </c>
      <c r="I8491" s="5">
        <f>IFERROR(INDEX(menu_items!$D:$D,MATCH(F8491,menu_items!$A:$A,0)),0)</f>
        <v>14.95</v>
      </c>
      <c r="J8491" t="str">
        <f t="shared" si="668"/>
        <v>Sun</v>
      </c>
      <c r="K8491">
        <f t="shared" si="669"/>
        <v>5</v>
      </c>
      <c r="L8491" t="str">
        <f t="shared" si="670"/>
        <v>Mar</v>
      </c>
      <c r="M8491">
        <v>13</v>
      </c>
      <c r="N8491">
        <f t="shared" si="666"/>
        <v>4</v>
      </c>
      <c r="O8491" s="5">
        <f t="shared" si="667"/>
        <v>52.849999999999994</v>
      </c>
    </row>
    <row r="8492" spans="1:15" x14ac:dyDescent="0.25">
      <c r="A8492">
        <v>8589</v>
      </c>
      <c r="B8492">
        <v>3765</v>
      </c>
      <c r="C8492">
        <f>IF(COUNTIF($B$2:B8492,B8492)=1,1,0)</f>
        <v>0</v>
      </c>
      <c r="D8492" s="1">
        <v>44990</v>
      </c>
      <c r="E8492" s="2">
        <v>0.55656249999999996</v>
      </c>
      <c r="F8492">
        <v>122</v>
      </c>
      <c r="G8492" t="str">
        <f>IFERROR(INDEX(menu_items!$B:$B,MATCH(F8492,menu_items!$A:$A,0)),"Unknown value")</f>
        <v>Chips &amp; Salsa</v>
      </c>
      <c r="H8492" t="str">
        <f>IFERROR(INDEX(menu_items!$C:$C,MATCH(F8492,menu_items!$A:$A,0)),"Unknown value")</f>
        <v>Mexican</v>
      </c>
      <c r="I8492" s="5">
        <f>IFERROR(INDEX(menu_items!$D:$D,MATCH(F8492,menu_items!$A:$A,0)),0)</f>
        <v>7</v>
      </c>
      <c r="J8492" t="str">
        <f t="shared" si="668"/>
        <v>Sun</v>
      </c>
      <c r="K8492">
        <f t="shared" si="669"/>
        <v>5</v>
      </c>
      <c r="L8492" t="str">
        <f t="shared" si="670"/>
        <v>Mar</v>
      </c>
      <c r="M8492">
        <v>13</v>
      </c>
      <c r="N8492">
        <f t="shared" si="666"/>
        <v>4</v>
      </c>
      <c r="O8492" s="5">
        <f t="shared" si="667"/>
        <v>52.849999999999994</v>
      </c>
    </row>
    <row r="8493" spans="1:15" x14ac:dyDescent="0.25">
      <c r="A8493">
        <v>8591</v>
      </c>
      <c r="B8493">
        <v>3765</v>
      </c>
      <c r="C8493">
        <f>IF(COUNTIF($B$2:B8493,B8493)=1,1,0)</f>
        <v>0</v>
      </c>
      <c r="D8493" s="1">
        <v>44990</v>
      </c>
      <c r="E8493" s="2">
        <v>0.55656249999999996</v>
      </c>
      <c r="F8493">
        <v>132</v>
      </c>
      <c r="G8493" t="str">
        <f>IFERROR(INDEX(menu_items!$B:$B,MATCH(F8493,menu_items!$A:$A,0)),"Unknown value")</f>
        <v>Eggplant Parmesan</v>
      </c>
      <c r="H8493" t="str">
        <f>IFERROR(INDEX(menu_items!$C:$C,MATCH(F8493,menu_items!$A:$A,0)),"Unknown value")</f>
        <v>Italian</v>
      </c>
      <c r="I8493" s="5">
        <f>IFERROR(INDEX(menu_items!$D:$D,MATCH(F8493,menu_items!$A:$A,0)),0)</f>
        <v>16.95</v>
      </c>
      <c r="J8493" t="str">
        <f t="shared" si="668"/>
        <v>Sun</v>
      </c>
      <c r="K8493">
        <f t="shared" si="669"/>
        <v>5</v>
      </c>
      <c r="L8493" t="str">
        <f t="shared" si="670"/>
        <v>Mar</v>
      </c>
      <c r="M8493">
        <v>13</v>
      </c>
      <c r="N8493">
        <f t="shared" si="666"/>
        <v>4</v>
      </c>
      <c r="O8493" s="5">
        <f t="shared" si="667"/>
        <v>52.849999999999994</v>
      </c>
    </row>
    <row r="8494" spans="1:15" x14ac:dyDescent="0.25">
      <c r="A8494">
        <v>8592</v>
      </c>
      <c r="B8494">
        <v>3766</v>
      </c>
      <c r="C8494">
        <f>IF(COUNTIF($B$2:B8494,B8494)=1,1,0)</f>
        <v>1</v>
      </c>
      <c r="D8494" s="1">
        <v>44990</v>
      </c>
      <c r="E8494" s="2">
        <v>0.55820601851851848</v>
      </c>
      <c r="F8494">
        <v>102</v>
      </c>
      <c r="G8494" t="str">
        <f>IFERROR(INDEX(menu_items!$B:$B,MATCH(F8494,menu_items!$A:$A,0)),"Unknown value")</f>
        <v>Cheeseburger</v>
      </c>
      <c r="H8494" t="str">
        <f>IFERROR(INDEX(menu_items!$C:$C,MATCH(F8494,menu_items!$A:$A,0)),"Unknown value")</f>
        <v>American</v>
      </c>
      <c r="I8494" s="5">
        <f>IFERROR(INDEX(menu_items!$D:$D,MATCH(F8494,menu_items!$A:$A,0)),0)</f>
        <v>13.95</v>
      </c>
      <c r="J8494" t="str">
        <f t="shared" si="668"/>
        <v>Sun</v>
      </c>
      <c r="K8494">
        <f t="shared" si="669"/>
        <v>5</v>
      </c>
      <c r="L8494" t="str">
        <f t="shared" si="670"/>
        <v>Mar</v>
      </c>
      <c r="M8494">
        <v>13</v>
      </c>
      <c r="N8494">
        <f t="shared" si="666"/>
        <v>1</v>
      </c>
      <c r="O8494" s="5">
        <f t="shared" si="667"/>
        <v>13.95</v>
      </c>
    </row>
    <row r="8495" spans="1:15" x14ac:dyDescent="0.25">
      <c r="A8495">
        <v>8593</v>
      </c>
      <c r="B8495">
        <v>3767</v>
      </c>
      <c r="C8495">
        <f>IF(COUNTIF($B$2:B8495,B8495)=1,1,0)</f>
        <v>1</v>
      </c>
      <c r="D8495" s="1">
        <v>44990</v>
      </c>
      <c r="E8495" s="2">
        <v>0.55994212962962964</v>
      </c>
      <c r="F8495">
        <v>108</v>
      </c>
      <c r="G8495" t="str">
        <f>IFERROR(INDEX(menu_items!$B:$B,MATCH(F8495,menu_items!$A:$A,0)),"Unknown value")</f>
        <v>Tofu Pad Thai</v>
      </c>
      <c r="H8495" t="str">
        <f>IFERROR(INDEX(menu_items!$C:$C,MATCH(F8495,menu_items!$A:$A,0)),"Unknown value")</f>
        <v>Asian</v>
      </c>
      <c r="I8495" s="5">
        <f>IFERROR(INDEX(menu_items!$D:$D,MATCH(F8495,menu_items!$A:$A,0)),0)</f>
        <v>14.5</v>
      </c>
      <c r="J8495" t="str">
        <f t="shared" si="668"/>
        <v>Sun</v>
      </c>
      <c r="K8495">
        <f t="shared" si="669"/>
        <v>5</v>
      </c>
      <c r="L8495" t="str">
        <f t="shared" si="670"/>
        <v>Mar</v>
      </c>
      <c r="M8495">
        <v>13</v>
      </c>
      <c r="N8495">
        <f t="shared" si="666"/>
        <v>2</v>
      </c>
      <c r="O8495" s="5">
        <f t="shared" si="667"/>
        <v>32.450000000000003</v>
      </c>
    </row>
    <row r="8496" spans="1:15" x14ac:dyDescent="0.25">
      <c r="A8496">
        <v>8594</v>
      </c>
      <c r="B8496">
        <v>3767</v>
      </c>
      <c r="C8496">
        <f>IF(COUNTIF($B$2:B8496,B8496)=1,1,0)</f>
        <v>0</v>
      </c>
      <c r="D8496" s="1">
        <v>44990</v>
      </c>
      <c r="E8496" s="2">
        <v>0.55994212962962964</v>
      </c>
      <c r="F8496">
        <v>127</v>
      </c>
      <c r="G8496" t="str">
        <f>IFERROR(INDEX(menu_items!$B:$B,MATCH(F8496,menu_items!$A:$A,0)),"Unknown value")</f>
        <v>Meat Lasagna</v>
      </c>
      <c r="H8496" t="str">
        <f>IFERROR(INDEX(menu_items!$C:$C,MATCH(F8496,menu_items!$A:$A,0)),"Unknown value")</f>
        <v>Italian</v>
      </c>
      <c r="I8496" s="5">
        <f>IFERROR(INDEX(menu_items!$D:$D,MATCH(F8496,menu_items!$A:$A,0)),0)</f>
        <v>17.95</v>
      </c>
      <c r="J8496" t="str">
        <f t="shared" si="668"/>
        <v>Sun</v>
      </c>
      <c r="K8496">
        <f t="shared" si="669"/>
        <v>5</v>
      </c>
      <c r="L8496" t="str">
        <f t="shared" si="670"/>
        <v>Mar</v>
      </c>
      <c r="M8496">
        <v>13</v>
      </c>
      <c r="N8496">
        <f t="shared" si="666"/>
        <v>2</v>
      </c>
      <c r="O8496" s="5">
        <f t="shared" si="667"/>
        <v>32.450000000000003</v>
      </c>
    </row>
    <row r="8497" spans="1:15" x14ac:dyDescent="0.25">
      <c r="A8497">
        <v>8595</v>
      </c>
      <c r="B8497">
        <v>3768</v>
      </c>
      <c r="C8497">
        <f>IF(COUNTIF($B$2:B8497,B8497)=1,1,0)</f>
        <v>1</v>
      </c>
      <c r="D8497" s="1">
        <v>44990</v>
      </c>
      <c r="E8497" s="2">
        <v>0.56046296296296294</v>
      </c>
      <c r="F8497">
        <v>106</v>
      </c>
      <c r="G8497" t="str">
        <f>IFERROR(INDEX(menu_items!$B:$B,MATCH(F8497,menu_items!$A:$A,0)),"Unknown value")</f>
        <v>French Fries</v>
      </c>
      <c r="H8497" t="str">
        <f>IFERROR(INDEX(menu_items!$C:$C,MATCH(F8497,menu_items!$A:$A,0)),"Unknown value")</f>
        <v>American</v>
      </c>
      <c r="I8497" s="5">
        <f>IFERROR(INDEX(menu_items!$D:$D,MATCH(F8497,menu_items!$A:$A,0)),0)</f>
        <v>7</v>
      </c>
      <c r="J8497" t="str">
        <f t="shared" si="668"/>
        <v>Sun</v>
      </c>
      <c r="K8497">
        <f t="shared" si="669"/>
        <v>5</v>
      </c>
      <c r="L8497" t="str">
        <f t="shared" si="670"/>
        <v>Mar</v>
      </c>
      <c r="M8497">
        <v>13</v>
      </c>
      <c r="N8497">
        <f t="shared" si="666"/>
        <v>1</v>
      </c>
      <c r="O8497" s="5">
        <f t="shared" si="667"/>
        <v>7</v>
      </c>
    </row>
    <row r="8498" spans="1:15" x14ac:dyDescent="0.25">
      <c r="A8498">
        <v>8596</v>
      </c>
      <c r="B8498">
        <v>3769</v>
      </c>
      <c r="C8498">
        <f>IF(COUNTIF($B$2:B8498,B8498)=1,1,0)</f>
        <v>1</v>
      </c>
      <c r="D8498" s="1">
        <v>44990</v>
      </c>
      <c r="E8498" s="2">
        <v>0.56156249999999996</v>
      </c>
      <c r="F8498">
        <v>127</v>
      </c>
      <c r="G8498" t="str">
        <f>IFERROR(INDEX(menu_items!$B:$B,MATCH(F8498,menu_items!$A:$A,0)),"Unknown value")</f>
        <v>Meat Lasagna</v>
      </c>
      <c r="H8498" t="str">
        <f>IFERROR(INDEX(menu_items!$C:$C,MATCH(F8498,menu_items!$A:$A,0)),"Unknown value")</f>
        <v>Italian</v>
      </c>
      <c r="I8498" s="5">
        <f>IFERROR(INDEX(menu_items!$D:$D,MATCH(F8498,menu_items!$A:$A,0)),0)</f>
        <v>17.95</v>
      </c>
      <c r="J8498" t="str">
        <f t="shared" si="668"/>
        <v>Sun</v>
      </c>
      <c r="K8498">
        <f t="shared" si="669"/>
        <v>5</v>
      </c>
      <c r="L8498" t="str">
        <f t="shared" si="670"/>
        <v>Mar</v>
      </c>
      <c r="M8498">
        <v>13</v>
      </c>
      <c r="N8498">
        <f t="shared" si="666"/>
        <v>2</v>
      </c>
      <c r="O8498" s="5">
        <f t="shared" si="667"/>
        <v>34.9</v>
      </c>
    </row>
    <row r="8499" spans="1:15" x14ac:dyDescent="0.25">
      <c r="A8499">
        <v>8597</v>
      </c>
      <c r="B8499">
        <v>3769</v>
      </c>
      <c r="C8499">
        <f>IF(COUNTIF($B$2:B8499,B8499)=1,1,0)</f>
        <v>0</v>
      </c>
      <c r="D8499" s="1">
        <v>44990</v>
      </c>
      <c r="E8499" s="2">
        <v>0.56156249999999996</v>
      </c>
      <c r="F8499">
        <v>132</v>
      </c>
      <c r="G8499" t="str">
        <f>IFERROR(INDEX(menu_items!$B:$B,MATCH(F8499,menu_items!$A:$A,0)),"Unknown value")</f>
        <v>Eggplant Parmesan</v>
      </c>
      <c r="H8499" t="str">
        <f>IFERROR(INDEX(menu_items!$C:$C,MATCH(F8499,menu_items!$A:$A,0)),"Unknown value")</f>
        <v>Italian</v>
      </c>
      <c r="I8499" s="5">
        <f>IFERROR(INDEX(menu_items!$D:$D,MATCH(F8499,menu_items!$A:$A,0)),0)</f>
        <v>16.95</v>
      </c>
      <c r="J8499" t="str">
        <f t="shared" si="668"/>
        <v>Sun</v>
      </c>
      <c r="K8499">
        <f t="shared" si="669"/>
        <v>5</v>
      </c>
      <c r="L8499" t="str">
        <f t="shared" si="670"/>
        <v>Mar</v>
      </c>
      <c r="M8499">
        <v>13</v>
      </c>
      <c r="N8499">
        <f t="shared" si="666"/>
        <v>2</v>
      </c>
      <c r="O8499" s="5">
        <f t="shared" si="667"/>
        <v>34.9</v>
      </c>
    </row>
    <row r="8500" spans="1:15" x14ac:dyDescent="0.25">
      <c r="A8500">
        <v>8598</v>
      </c>
      <c r="B8500">
        <v>3770</v>
      </c>
      <c r="C8500">
        <f>IF(COUNTIF($B$2:B8500,B8500)=1,1,0)</f>
        <v>1</v>
      </c>
      <c r="D8500" s="1">
        <v>44990</v>
      </c>
      <c r="E8500" s="2">
        <v>0.56552083333333336</v>
      </c>
      <c r="F8500">
        <v>128</v>
      </c>
      <c r="G8500" t="str">
        <f>IFERROR(INDEX(menu_items!$B:$B,MATCH(F8500,menu_items!$A:$A,0)),"Unknown value")</f>
        <v>Cheese Lasagna</v>
      </c>
      <c r="H8500" t="str">
        <f>IFERROR(INDEX(menu_items!$C:$C,MATCH(F8500,menu_items!$A:$A,0)),"Unknown value")</f>
        <v>Italian</v>
      </c>
      <c r="I8500" s="5">
        <f>IFERROR(INDEX(menu_items!$D:$D,MATCH(F8500,menu_items!$A:$A,0)),0)</f>
        <v>15.5</v>
      </c>
      <c r="J8500" t="str">
        <f t="shared" si="668"/>
        <v>Sun</v>
      </c>
      <c r="K8500">
        <f t="shared" si="669"/>
        <v>5</v>
      </c>
      <c r="L8500" t="str">
        <f t="shared" si="670"/>
        <v>Mar</v>
      </c>
      <c r="M8500">
        <v>13</v>
      </c>
      <c r="N8500">
        <f t="shared" si="666"/>
        <v>1</v>
      </c>
      <c r="O8500" s="5">
        <f t="shared" si="667"/>
        <v>15.5</v>
      </c>
    </row>
    <row r="8501" spans="1:15" x14ac:dyDescent="0.25">
      <c r="A8501">
        <v>8599</v>
      </c>
      <c r="B8501">
        <v>3771</v>
      </c>
      <c r="C8501">
        <f>IF(COUNTIF($B$2:B8501,B8501)=1,1,0)</f>
        <v>1</v>
      </c>
      <c r="D8501" s="1">
        <v>44990</v>
      </c>
      <c r="E8501" s="2">
        <v>0.56616898148148154</v>
      </c>
      <c r="F8501">
        <v>124</v>
      </c>
      <c r="G8501" t="str">
        <f>IFERROR(INDEX(menu_items!$B:$B,MATCH(F8501,menu_items!$A:$A,0)),"Unknown value")</f>
        <v>Spaghetti</v>
      </c>
      <c r="H8501" t="str">
        <f>IFERROR(INDEX(menu_items!$C:$C,MATCH(F8501,menu_items!$A:$A,0)),"Unknown value")</f>
        <v>Italian</v>
      </c>
      <c r="I8501" s="5">
        <f>IFERROR(INDEX(menu_items!$D:$D,MATCH(F8501,menu_items!$A:$A,0)),0)</f>
        <v>14.5</v>
      </c>
      <c r="J8501" t="str">
        <f t="shared" si="668"/>
        <v>Sun</v>
      </c>
      <c r="K8501">
        <f t="shared" si="669"/>
        <v>5</v>
      </c>
      <c r="L8501" t="str">
        <f t="shared" si="670"/>
        <v>Mar</v>
      </c>
      <c r="M8501">
        <v>13</v>
      </c>
      <c r="N8501">
        <f t="shared" si="666"/>
        <v>2</v>
      </c>
      <c r="O8501" s="5">
        <f t="shared" si="667"/>
        <v>30</v>
      </c>
    </row>
    <row r="8502" spans="1:15" x14ac:dyDescent="0.25">
      <c r="A8502">
        <v>8600</v>
      </c>
      <c r="B8502">
        <v>3771</v>
      </c>
      <c r="C8502">
        <f>IF(COUNTIF($B$2:B8502,B8502)=1,1,0)</f>
        <v>0</v>
      </c>
      <c r="D8502" s="1">
        <v>44990</v>
      </c>
      <c r="E8502" s="2">
        <v>0.56616898148148154</v>
      </c>
      <c r="F8502">
        <v>128</v>
      </c>
      <c r="G8502" t="str">
        <f>IFERROR(INDEX(menu_items!$B:$B,MATCH(F8502,menu_items!$A:$A,0)),"Unknown value")</f>
        <v>Cheese Lasagna</v>
      </c>
      <c r="H8502" t="str">
        <f>IFERROR(INDEX(menu_items!$C:$C,MATCH(F8502,menu_items!$A:$A,0)),"Unknown value")</f>
        <v>Italian</v>
      </c>
      <c r="I8502" s="5">
        <f>IFERROR(INDEX(menu_items!$D:$D,MATCH(F8502,menu_items!$A:$A,0)),0)</f>
        <v>15.5</v>
      </c>
      <c r="J8502" t="str">
        <f t="shared" si="668"/>
        <v>Sun</v>
      </c>
      <c r="K8502">
        <f t="shared" si="669"/>
        <v>5</v>
      </c>
      <c r="L8502" t="str">
        <f t="shared" si="670"/>
        <v>Mar</v>
      </c>
      <c r="M8502">
        <v>13</v>
      </c>
      <c r="N8502">
        <f t="shared" si="666"/>
        <v>2</v>
      </c>
      <c r="O8502" s="5">
        <f t="shared" si="667"/>
        <v>30</v>
      </c>
    </row>
    <row r="8503" spans="1:15" x14ac:dyDescent="0.25">
      <c r="A8503">
        <v>8601</v>
      </c>
      <c r="B8503">
        <v>3772</v>
      </c>
      <c r="C8503">
        <f>IF(COUNTIF($B$2:B8503,B8503)=1,1,0)</f>
        <v>1</v>
      </c>
      <c r="D8503" s="1">
        <v>44990</v>
      </c>
      <c r="E8503" s="2">
        <v>0.56827546296296294</v>
      </c>
      <c r="F8503">
        <v>119</v>
      </c>
      <c r="G8503" t="str">
        <f>IFERROR(INDEX(menu_items!$B:$B,MATCH(F8503,menu_items!$A:$A,0)),"Unknown value")</f>
        <v>Chicken Torta</v>
      </c>
      <c r="H8503" t="str">
        <f>IFERROR(INDEX(menu_items!$C:$C,MATCH(F8503,menu_items!$A:$A,0)),"Unknown value")</f>
        <v>Mexican</v>
      </c>
      <c r="I8503" s="5">
        <f>IFERROR(INDEX(menu_items!$D:$D,MATCH(F8503,menu_items!$A:$A,0)),0)</f>
        <v>11.95</v>
      </c>
      <c r="J8503" t="str">
        <f t="shared" si="668"/>
        <v>Sun</v>
      </c>
      <c r="K8503">
        <f t="shared" si="669"/>
        <v>5</v>
      </c>
      <c r="L8503" t="str">
        <f t="shared" si="670"/>
        <v>Mar</v>
      </c>
      <c r="M8503">
        <v>13</v>
      </c>
      <c r="N8503">
        <f t="shared" si="666"/>
        <v>1</v>
      </c>
      <c r="O8503" s="5">
        <f t="shared" si="667"/>
        <v>11.95</v>
      </c>
    </row>
    <row r="8504" spans="1:15" x14ac:dyDescent="0.25">
      <c r="A8504">
        <v>8602</v>
      </c>
      <c r="B8504">
        <v>3773</v>
      </c>
      <c r="C8504">
        <f>IF(COUNTIF($B$2:B8504,B8504)=1,1,0)</f>
        <v>1</v>
      </c>
      <c r="D8504" s="1">
        <v>44990</v>
      </c>
      <c r="E8504" s="2">
        <v>0.57049768518518518</v>
      </c>
      <c r="F8504">
        <v>110</v>
      </c>
      <c r="G8504" t="str">
        <f>IFERROR(INDEX(menu_items!$B:$B,MATCH(F8504,menu_items!$A:$A,0)),"Unknown value")</f>
        <v>Pork Ramen</v>
      </c>
      <c r="H8504" t="str">
        <f>IFERROR(INDEX(menu_items!$C:$C,MATCH(F8504,menu_items!$A:$A,0)),"Unknown value")</f>
        <v>Asian</v>
      </c>
      <c r="I8504" s="5">
        <f>IFERROR(INDEX(menu_items!$D:$D,MATCH(F8504,menu_items!$A:$A,0)),0)</f>
        <v>17.95</v>
      </c>
      <c r="J8504" t="str">
        <f t="shared" si="668"/>
        <v>Sun</v>
      </c>
      <c r="K8504">
        <f t="shared" si="669"/>
        <v>5</v>
      </c>
      <c r="L8504" t="str">
        <f t="shared" si="670"/>
        <v>Mar</v>
      </c>
      <c r="M8504">
        <v>13</v>
      </c>
      <c r="N8504">
        <f t="shared" si="666"/>
        <v>3</v>
      </c>
      <c r="O8504" s="5">
        <f t="shared" si="667"/>
        <v>36.9</v>
      </c>
    </row>
    <row r="8505" spans="1:15" x14ac:dyDescent="0.25">
      <c r="A8505">
        <v>8603</v>
      </c>
      <c r="B8505">
        <v>3773</v>
      </c>
      <c r="C8505">
        <f>IF(COUNTIF($B$2:B8505,B8505)=1,1,0)</f>
        <v>0</v>
      </c>
      <c r="D8505" s="1">
        <v>44990</v>
      </c>
      <c r="E8505" s="2">
        <v>0.57049768518518518</v>
      </c>
      <c r="F8505">
        <v>111</v>
      </c>
      <c r="G8505" t="str">
        <f>IFERROR(INDEX(menu_items!$B:$B,MATCH(F8505,menu_items!$A:$A,0)),"Unknown value")</f>
        <v>California Roll</v>
      </c>
      <c r="H8505" t="str">
        <f>IFERROR(INDEX(menu_items!$C:$C,MATCH(F8505,menu_items!$A:$A,0)),"Unknown value")</f>
        <v>Asian</v>
      </c>
      <c r="I8505" s="5">
        <f>IFERROR(INDEX(menu_items!$D:$D,MATCH(F8505,menu_items!$A:$A,0)),0)</f>
        <v>11.95</v>
      </c>
      <c r="J8505" t="str">
        <f t="shared" si="668"/>
        <v>Sun</v>
      </c>
      <c r="K8505">
        <f t="shared" si="669"/>
        <v>5</v>
      </c>
      <c r="L8505" t="str">
        <f t="shared" si="670"/>
        <v>Mar</v>
      </c>
      <c r="M8505">
        <v>13</v>
      </c>
      <c r="N8505">
        <f t="shared" si="666"/>
        <v>3</v>
      </c>
      <c r="O8505" s="5">
        <f t="shared" si="667"/>
        <v>36.9</v>
      </c>
    </row>
    <row r="8506" spans="1:15" x14ac:dyDescent="0.25">
      <c r="A8506">
        <v>8604</v>
      </c>
      <c r="B8506">
        <v>3773</v>
      </c>
      <c r="C8506">
        <f>IF(COUNTIF($B$2:B8506,B8506)=1,1,0)</f>
        <v>0</v>
      </c>
      <c r="D8506" s="1">
        <v>44990</v>
      </c>
      <c r="E8506" s="2">
        <v>0.57049768518518518</v>
      </c>
      <c r="F8506">
        <v>122</v>
      </c>
      <c r="G8506" t="str">
        <f>IFERROR(INDEX(menu_items!$B:$B,MATCH(F8506,menu_items!$A:$A,0)),"Unknown value")</f>
        <v>Chips &amp; Salsa</v>
      </c>
      <c r="H8506" t="str">
        <f>IFERROR(INDEX(menu_items!$C:$C,MATCH(F8506,menu_items!$A:$A,0)),"Unknown value")</f>
        <v>Mexican</v>
      </c>
      <c r="I8506" s="5">
        <f>IFERROR(INDEX(menu_items!$D:$D,MATCH(F8506,menu_items!$A:$A,0)),0)</f>
        <v>7</v>
      </c>
      <c r="J8506" t="str">
        <f t="shared" si="668"/>
        <v>Sun</v>
      </c>
      <c r="K8506">
        <f t="shared" si="669"/>
        <v>5</v>
      </c>
      <c r="L8506" t="str">
        <f t="shared" si="670"/>
        <v>Mar</v>
      </c>
      <c r="M8506">
        <v>13</v>
      </c>
      <c r="N8506">
        <f t="shared" si="666"/>
        <v>3</v>
      </c>
      <c r="O8506" s="5">
        <f t="shared" si="667"/>
        <v>36.9</v>
      </c>
    </row>
    <row r="8507" spans="1:15" x14ac:dyDescent="0.25">
      <c r="A8507">
        <v>8605</v>
      </c>
      <c r="B8507">
        <v>3774</v>
      </c>
      <c r="C8507">
        <f>IF(COUNTIF($B$2:B8507,B8507)=1,1,0)</f>
        <v>1</v>
      </c>
      <c r="D8507" s="1">
        <v>44990</v>
      </c>
      <c r="E8507" s="2">
        <v>0.57447916666666665</v>
      </c>
      <c r="F8507">
        <v>108</v>
      </c>
      <c r="G8507" t="str">
        <f>IFERROR(INDEX(menu_items!$B:$B,MATCH(F8507,menu_items!$A:$A,0)),"Unknown value")</f>
        <v>Tofu Pad Thai</v>
      </c>
      <c r="H8507" t="str">
        <f>IFERROR(INDEX(menu_items!$C:$C,MATCH(F8507,menu_items!$A:$A,0)),"Unknown value")</f>
        <v>Asian</v>
      </c>
      <c r="I8507" s="5">
        <f>IFERROR(INDEX(menu_items!$D:$D,MATCH(F8507,menu_items!$A:$A,0)),0)</f>
        <v>14.5</v>
      </c>
      <c r="J8507" t="str">
        <f t="shared" si="668"/>
        <v>Sun</v>
      </c>
      <c r="K8507">
        <f t="shared" si="669"/>
        <v>5</v>
      </c>
      <c r="L8507" t="str">
        <f t="shared" si="670"/>
        <v>Mar</v>
      </c>
      <c r="M8507">
        <v>13</v>
      </c>
      <c r="N8507">
        <f t="shared" si="666"/>
        <v>10</v>
      </c>
      <c r="O8507" s="5">
        <f t="shared" si="667"/>
        <v>143.20000000000002</v>
      </c>
    </row>
    <row r="8508" spans="1:15" x14ac:dyDescent="0.25">
      <c r="A8508">
        <v>8606</v>
      </c>
      <c r="B8508">
        <v>3774</v>
      </c>
      <c r="C8508">
        <f>IF(COUNTIF($B$2:B8508,B8508)=1,1,0)</f>
        <v>0</v>
      </c>
      <c r="D8508" s="1">
        <v>44990</v>
      </c>
      <c r="E8508" s="2">
        <v>0.57447916666666665</v>
      </c>
      <c r="F8508">
        <v>124</v>
      </c>
      <c r="G8508" t="str">
        <f>IFERROR(INDEX(menu_items!$B:$B,MATCH(F8508,menu_items!$A:$A,0)),"Unknown value")</f>
        <v>Spaghetti</v>
      </c>
      <c r="H8508" t="str">
        <f>IFERROR(INDEX(menu_items!$C:$C,MATCH(F8508,menu_items!$A:$A,0)),"Unknown value")</f>
        <v>Italian</v>
      </c>
      <c r="I8508" s="5">
        <f>IFERROR(INDEX(menu_items!$D:$D,MATCH(F8508,menu_items!$A:$A,0)),0)</f>
        <v>14.5</v>
      </c>
      <c r="J8508" t="str">
        <f t="shared" si="668"/>
        <v>Sun</v>
      </c>
      <c r="K8508">
        <f t="shared" si="669"/>
        <v>5</v>
      </c>
      <c r="L8508" t="str">
        <f t="shared" si="670"/>
        <v>Mar</v>
      </c>
      <c r="M8508">
        <v>13</v>
      </c>
      <c r="N8508">
        <f t="shared" si="666"/>
        <v>10</v>
      </c>
      <c r="O8508" s="5">
        <f t="shared" si="667"/>
        <v>143.20000000000002</v>
      </c>
    </row>
    <row r="8509" spans="1:15" x14ac:dyDescent="0.25">
      <c r="A8509">
        <v>8607</v>
      </c>
      <c r="B8509">
        <v>3774</v>
      </c>
      <c r="C8509">
        <f>IF(COUNTIF($B$2:B8509,B8509)=1,1,0)</f>
        <v>0</v>
      </c>
      <c r="D8509" s="1">
        <v>44990</v>
      </c>
      <c r="E8509" s="2">
        <v>0.57447916666666665</v>
      </c>
      <c r="F8509">
        <v>125</v>
      </c>
      <c r="G8509" t="str">
        <f>IFERROR(INDEX(menu_items!$B:$B,MATCH(F8509,menu_items!$A:$A,0)),"Unknown value")</f>
        <v>Spaghetti &amp; Meatballs</v>
      </c>
      <c r="H8509" t="str">
        <f>IFERROR(INDEX(menu_items!$C:$C,MATCH(F8509,menu_items!$A:$A,0)),"Unknown value")</f>
        <v>Italian</v>
      </c>
      <c r="I8509" s="5">
        <f>IFERROR(INDEX(menu_items!$D:$D,MATCH(F8509,menu_items!$A:$A,0)),0)</f>
        <v>17.95</v>
      </c>
      <c r="J8509" t="str">
        <f t="shared" si="668"/>
        <v>Sun</v>
      </c>
      <c r="K8509">
        <f t="shared" si="669"/>
        <v>5</v>
      </c>
      <c r="L8509" t="str">
        <f t="shared" si="670"/>
        <v>Mar</v>
      </c>
      <c r="M8509">
        <v>13</v>
      </c>
      <c r="N8509">
        <f t="shared" si="666"/>
        <v>10</v>
      </c>
      <c r="O8509" s="5">
        <f t="shared" si="667"/>
        <v>143.20000000000002</v>
      </c>
    </row>
    <row r="8510" spans="1:15" x14ac:dyDescent="0.25">
      <c r="A8510">
        <v>8608</v>
      </c>
      <c r="B8510">
        <v>3774</v>
      </c>
      <c r="C8510">
        <f>IF(COUNTIF($B$2:B8510,B8510)=1,1,0)</f>
        <v>0</v>
      </c>
      <c r="D8510" s="1">
        <v>44990</v>
      </c>
      <c r="E8510" s="2">
        <v>0.57447916666666665</v>
      </c>
      <c r="F8510">
        <v>109</v>
      </c>
      <c r="G8510" t="str">
        <f>IFERROR(INDEX(menu_items!$B:$B,MATCH(F8510,menu_items!$A:$A,0)),"Unknown value")</f>
        <v>Korean Beef Bowl</v>
      </c>
      <c r="H8510" t="str">
        <f>IFERROR(INDEX(menu_items!$C:$C,MATCH(F8510,menu_items!$A:$A,0)),"Unknown value")</f>
        <v>Asian</v>
      </c>
      <c r="I8510" s="5">
        <f>IFERROR(INDEX(menu_items!$D:$D,MATCH(F8510,menu_items!$A:$A,0)),0)</f>
        <v>17.95</v>
      </c>
      <c r="J8510" t="str">
        <f t="shared" si="668"/>
        <v>Sun</v>
      </c>
      <c r="K8510">
        <f t="shared" si="669"/>
        <v>5</v>
      </c>
      <c r="L8510" t="str">
        <f t="shared" si="670"/>
        <v>Mar</v>
      </c>
      <c r="M8510">
        <v>13</v>
      </c>
      <c r="N8510">
        <f t="shared" si="666"/>
        <v>10</v>
      </c>
      <c r="O8510" s="5">
        <f t="shared" si="667"/>
        <v>143.20000000000002</v>
      </c>
    </row>
    <row r="8511" spans="1:15" x14ac:dyDescent="0.25">
      <c r="A8511">
        <v>8609</v>
      </c>
      <c r="B8511">
        <v>3774</v>
      </c>
      <c r="C8511">
        <f>IF(COUNTIF($B$2:B8511,B8511)=1,1,0)</f>
        <v>0</v>
      </c>
      <c r="D8511" s="1">
        <v>44990</v>
      </c>
      <c r="E8511" s="2">
        <v>0.57447916666666665</v>
      </c>
      <c r="F8511">
        <v>117</v>
      </c>
      <c r="G8511" t="str">
        <f>IFERROR(INDEX(menu_items!$B:$B,MATCH(F8511,menu_items!$A:$A,0)),"Unknown value")</f>
        <v>Chicken Burrito</v>
      </c>
      <c r="H8511" t="str">
        <f>IFERROR(INDEX(menu_items!$C:$C,MATCH(F8511,menu_items!$A:$A,0)),"Unknown value")</f>
        <v>Mexican</v>
      </c>
      <c r="I8511" s="5">
        <f>IFERROR(INDEX(menu_items!$D:$D,MATCH(F8511,menu_items!$A:$A,0)),0)</f>
        <v>12.95</v>
      </c>
      <c r="J8511" t="str">
        <f t="shared" si="668"/>
        <v>Sun</v>
      </c>
      <c r="K8511">
        <f t="shared" si="669"/>
        <v>5</v>
      </c>
      <c r="L8511" t="str">
        <f t="shared" si="670"/>
        <v>Mar</v>
      </c>
      <c r="M8511">
        <v>13</v>
      </c>
      <c r="N8511">
        <f t="shared" si="666"/>
        <v>10</v>
      </c>
      <c r="O8511" s="5">
        <f t="shared" si="667"/>
        <v>143.20000000000002</v>
      </c>
    </row>
    <row r="8512" spans="1:15" x14ac:dyDescent="0.25">
      <c r="A8512">
        <v>8610</v>
      </c>
      <c r="B8512">
        <v>3774</v>
      </c>
      <c r="C8512">
        <f>IF(COUNTIF($B$2:B8512,B8512)=1,1,0)</f>
        <v>0</v>
      </c>
      <c r="D8512" s="1">
        <v>44990</v>
      </c>
      <c r="E8512" s="2">
        <v>0.57447916666666665</v>
      </c>
      <c r="F8512">
        <v>112</v>
      </c>
      <c r="G8512" t="str">
        <f>IFERROR(INDEX(menu_items!$B:$B,MATCH(F8512,menu_items!$A:$A,0)),"Unknown value")</f>
        <v>Salmon Roll</v>
      </c>
      <c r="H8512" t="str">
        <f>IFERROR(INDEX(menu_items!$C:$C,MATCH(F8512,menu_items!$A:$A,0)),"Unknown value")</f>
        <v>Asian</v>
      </c>
      <c r="I8512" s="5">
        <f>IFERROR(INDEX(menu_items!$D:$D,MATCH(F8512,menu_items!$A:$A,0)),0)</f>
        <v>14.95</v>
      </c>
      <c r="J8512" t="str">
        <f t="shared" si="668"/>
        <v>Sun</v>
      </c>
      <c r="K8512">
        <f t="shared" si="669"/>
        <v>5</v>
      </c>
      <c r="L8512" t="str">
        <f t="shared" si="670"/>
        <v>Mar</v>
      </c>
      <c r="M8512">
        <v>13</v>
      </c>
      <c r="N8512">
        <f t="shared" si="666"/>
        <v>10</v>
      </c>
      <c r="O8512" s="5">
        <f t="shared" si="667"/>
        <v>143.20000000000002</v>
      </c>
    </row>
    <row r="8513" spans="1:15" x14ac:dyDescent="0.25">
      <c r="A8513">
        <v>8611</v>
      </c>
      <c r="B8513">
        <v>3774</v>
      </c>
      <c r="C8513">
        <f>IF(COUNTIF($B$2:B8513,B8513)=1,1,0)</f>
        <v>0</v>
      </c>
      <c r="D8513" s="1">
        <v>44990</v>
      </c>
      <c r="E8513" s="2">
        <v>0.57447916666666665</v>
      </c>
      <c r="F8513">
        <v>120</v>
      </c>
      <c r="G8513" t="str">
        <f>IFERROR(INDEX(menu_items!$B:$B,MATCH(F8513,menu_items!$A:$A,0)),"Unknown value")</f>
        <v>Steak Torta</v>
      </c>
      <c r="H8513" t="str">
        <f>IFERROR(INDEX(menu_items!$C:$C,MATCH(F8513,menu_items!$A:$A,0)),"Unknown value")</f>
        <v>Mexican</v>
      </c>
      <c r="I8513" s="5">
        <f>IFERROR(INDEX(menu_items!$D:$D,MATCH(F8513,menu_items!$A:$A,0)),0)</f>
        <v>13.95</v>
      </c>
      <c r="J8513" t="str">
        <f t="shared" si="668"/>
        <v>Sun</v>
      </c>
      <c r="K8513">
        <f t="shared" si="669"/>
        <v>5</v>
      </c>
      <c r="L8513" t="str">
        <f t="shared" si="670"/>
        <v>Mar</v>
      </c>
      <c r="M8513">
        <v>13</v>
      </c>
      <c r="N8513">
        <f t="shared" si="666"/>
        <v>10</v>
      </c>
      <c r="O8513" s="5">
        <f t="shared" si="667"/>
        <v>143.20000000000002</v>
      </c>
    </row>
    <row r="8514" spans="1:15" x14ac:dyDescent="0.25">
      <c r="A8514">
        <v>8612</v>
      </c>
      <c r="B8514">
        <v>3774</v>
      </c>
      <c r="C8514">
        <f>IF(COUNTIF($B$2:B8514,B8514)=1,1,0)</f>
        <v>0</v>
      </c>
      <c r="D8514" s="1">
        <v>44990</v>
      </c>
      <c r="E8514" s="2">
        <v>0.57447916666666665</v>
      </c>
      <c r="F8514">
        <v>121</v>
      </c>
      <c r="G8514" t="str">
        <f>IFERROR(INDEX(menu_items!$B:$B,MATCH(F8514,menu_items!$A:$A,0)),"Unknown value")</f>
        <v>Cheese Quesadillas</v>
      </c>
      <c r="H8514" t="str">
        <f>IFERROR(INDEX(menu_items!$C:$C,MATCH(F8514,menu_items!$A:$A,0)),"Unknown value")</f>
        <v>Mexican</v>
      </c>
      <c r="I8514" s="5">
        <f>IFERROR(INDEX(menu_items!$D:$D,MATCH(F8514,menu_items!$A:$A,0)),0)</f>
        <v>10.5</v>
      </c>
      <c r="J8514" t="str">
        <f t="shared" si="668"/>
        <v>Sun</v>
      </c>
      <c r="K8514">
        <f t="shared" si="669"/>
        <v>5</v>
      </c>
      <c r="L8514" t="str">
        <f t="shared" si="670"/>
        <v>Mar</v>
      </c>
      <c r="M8514">
        <v>13</v>
      </c>
      <c r="N8514">
        <f t="shared" ref="N8514:N8577" si="671">COUNTIF($B:$B,B8514)</f>
        <v>10</v>
      </c>
      <c r="O8514" s="5">
        <f t="shared" ref="O8514:O8577" si="672">SUMIF($B:$B,B8514,$I:$I)</f>
        <v>143.20000000000002</v>
      </c>
    </row>
    <row r="8515" spans="1:15" x14ac:dyDescent="0.25">
      <c r="A8515">
        <v>8613</v>
      </c>
      <c r="B8515">
        <v>3774</v>
      </c>
      <c r="C8515">
        <f>IF(COUNTIF($B$2:B8515,B8515)=1,1,0)</f>
        <v>0</v>
      </c>
      <c r="D8515" s="1">
        <v>44990</v>
      </c>
      <c r="E8515" s="2">
        <v>0.57447916666666665</v>
      </c>
      <c r="F8515">
        <v>123</v>
      </c>
      <c r="G8515" t="str">
        <f>IFERROR(INDEX(menu_items!$B:$B,MATCH(F8515,menu_items!$A:$A,0)),"Unknown value")</f>
        <v>Chips &amp; Guacamole</v>
      </c>
      <c r="H8515" t="str">
        <f>IFERROR(INDEX(menu_items!$C:$C,MATCH(F8515,menu_items!$A:$A,0)),"Unknown value")</f>
        <v>Mexican</v>
      </c>
      <c r="I8515" s="5">
        <f>IFERROR(INDEX(menu_items!$D:$D,MATCH(F8515,menu_items!$A:$A,0)),0)</f>
        <v>9</v>
      </c>
      <c r="J8515" t="str">
        <f t="shared" si="668"/>
        <v>Sun</v>
      </c>
      <c r="K8515">
        <f t="shared" si="669"/>
        <v>5</v>
      </c>
      <c r="L8515" t="str">
        <f t="shared" si="670"/>
        <v>Mar</v>
      </c>
      <c r="M8515">
        <v>13</v>
      </c>
      <c r="N8515">
        <f t="shared" si="671"/>
        <v>10</v>
      </c>
      <c r="O8515" s="5">
        <f t="shared" si="672"/>
        <v>143.20000000000002</v>
      </c>
    </row>
    <row r="8516" spans="1:15" x14ac:dyDescent="0.25">
      <c r="A8516">
        <v>8614</v>
      </c>
      <c r="B8516">
        <v>3774</v>
      </c>
      <c r="C8516">
        <f>IF(COUNTIF($B$2:B8516,B8516)=1,1,0)</f>
        <v>0</v>
      </c>
      <c r="D8516" s="1">
        <v>44990</v>
      </c>
      <c r="E8516" s="2">
        <v>0.57447916666666665</v>
      </c>
      <c r="F8516">
        <v>132</v>
      </c>
      <c r="G8516" t="str">
        <f>IFERROR(INDEX(menu_items!$B:$B,MATCH(F8516,menu_items!$A:$A,0)),"Unknown value")</f>
        <v>Eggplant Parmesan</v>
      </c>
      <c r="H8516" t="str">
        <f>IFERROR(INDEX(menu_items!$C:$C,MATCH(F8516,menu_items!$A:$A,0)),"Unknown value")</f>
        <v>Italian</v>
      </c>
      <c r="I8516" s="5">
        <f>IFERROR(INDEX(menu_items!$D:$D,MATCH(F8516,menu_items!$A:$A,0)),0)</f>
        <v>16.95</v>
      </c>
      <c r="J8516" t="str">
        <f t="shared" si="668"/>
        <v>Sun</v>
      </c>
      <c r="K8516">
        <f t="shared" si="669"/>
        <v>5</v>
      </c>
      <c r="L8516" t="str">
        <f t="shared" si="670"/>
        <v>Mar</v>
      </c>
      <c r="M8516">
        <v>13</v>
      </c>
      <c r="N8516">
        <f t="shared" si="671"/>
        <v>10</v>
      </c>
      <c r="O8516" s="5">
        <f t="shared" si="672"/>
        <v>143.20000000000002</v>
      </c>
    </row>
    <row r="8517" spans="1:15" x14ac:dyDescent="0.25">
      <c r="A8517">
        <v>8615</v>
      </c>
      <c r="B8517">
        <v>3775</v>
      </c>
      <c r="C8517">
        <f>IF(COUNTIF($B$2:B8517,B8517)=1,1,0)</f>
        <v>1</v>
      </c>
      <c r="D8517" s="1">
        <v>44990</v>
      </c>
      <c r="E8517" s="2">
        <v>0.57597222222222222</v>
      </c>
      <c r="F8517">
        <v>118</v>
      </c>
      <c r="G8517" t="str">
        <f>IFERROR(INDEX(menu_items!$B:$B,MATCH(F8517,menu_items!$A:$A,0)),"Unknown value")</f>
        <v>Steak Burrito</v>
      </c>
      <c r="H8517" t="str">
        <f>IFERROR(INDEX(menu_items!$C:$C,MATCH(F8517,menu_items!$A:$A,0)),"Unknown value")</f>
        <v>Mexican</v>
      </c>
      <c r="I8517" s="5">
        <f>IFERROR(INDEX(menu_items!$D:$D,MATCH(F8517,menu_items!$A:$A,0)),0)</f>
        <v>14.95</v>
      </c>
      <c r="J8517" t="str">
        <f t="shared" si="668"/>
        <v>Sun</v>
      </c>
      <c r="K8517">
        <f t="shared" si="669"/>
        <v>5</v>
      </c>
      <c r="L8517" t="str">
        <f t="shared" si="670"/>
        <v>Mar</v>
      </c>
      <c r="M8517">
        <v>13</v>
      </c>
      <c r="N8517">
        <f t="shared" si="671"/>
        <v>1</v>
      </c>
      <c r="O8517" s="5">
        <f t="shared" si="672"/>
        <v>14.95</v>
      </c>
    </row>
    <row r="8518" spans="1:15" x14ac:dyDescent="0.25">
      <c r="A8518">
        <v>8616</v>
      </c>
      <c r="B8518">
        <v>3776</v>
      </c>
      <c r="C8518">
        <f>IF(COUNTIF($B$2:B8518,B8518)=1,1,0)</f>
        <v>1</v>
      </c>
      <c r="D8518" s="1">
        <v>44990</v>
      </c>
      <c r="E8518" s="2">
        <v>0.58273148148148146</v>
      </c>
      <c r="F8518">
        <v>125</v>
      </c>
      <c r="G8518" t="str">
        <f>IFERROR(INDEX(menu_items!$B:$B,MATCH(F8518,menu_items!$A:$A,0)),"Unknown value")</f>
        <v>Spaghetti &amp; Meatballs</v>
      </c>
      <c r="H8518" t="str">
        <f>IFERROR(INDEX(menu_items!$C:$C,MATCH(F8518,menu_items!$A:$A,0)),"Unknown value")</f>
        <v>Italian</v>
      </c>
      <c r="I8518" s="5">
        <f>IFERROR(INDEX(menu_items!$D:$D,MATCH(F8518,menu_items!$A:$A,0)),0)</f>
        <v>17.95</v>
      </c>
      <c r="J8518" t="str">
        <f t="shared" si="668"/>
        <v>Sun</v>
      </c>
      <c r="K8518">
        <f t="shared" si="669"/>
        <v>5</v>
      </c>
      <c r="L8518" t="str">
        <f t="shared" si="670"/>
        <v>Mar</v>
      </c>
      <c r="M8518">
        <v>13</v>
      </c>
      <c r="N8518">
        <f t="shared" si="671"/>
        <v>5</v>
      </c>
      <c r="O8518" s="5">
        <f t="shared" si="672"/>
        <v>69.8</v>
      </c>
    </row>
    <row r="8519" spans="1:15" x14ac:dyDescent="0.25">
      <c r="A8519">
        <v>8617</v>
      </c>
      <c r="B8519">
        <v>3776</v>
      </c>
      <c r="C8519">
        <f>IF(COUNTIF($B$2:B8519,B8519)=1,1,0)</f>
        <v>0</v>
      </c>
      <c r="D8519" s="1">
        <v>44990</v>
      </c>
      <c r="E8519" s="2">
        <v>0.58273148148148146</v>
      </c>
      <c r="F8519">
        <v>109</v>
      </c>
      <c r="G8519" t="str">
        <f>IFERROR(INDEX(menu_items!$B:$B,MATCH(F8519,menu_items!$A:$A,0)),"Unknown value")</f>
        <v>Korean Beef Bowl</v>
      </c>
      <c r="H8519" t="str">
        <f>IFERROR(INDEX(menu_items!$C:$C,MATCH(F8519,menu_items!$A:$A,0)),"Unknown value")</f>
        <v>Asian</v>
      </c>
      <c r="I8519" s="5">
        <f>IFERROR(INDEX(menu_items!$D:$D,MATCH(F8519,menu_items!$A:$A,0)),0)</f>
        <v>17.95</v>
      </c>
      <c r="J8519" t="str">
        <f t="shared" si="668"/>
        <v>Sun</v>
      </c>
      <c r="K8519">
        <f t="shared" si="669"/>
        <v>5</v>
      </c>
      <c r="L8519" t="str">
        <f t="shared" si="670"/>
        <v>Mar</v>
      </c>
      <c r="M8519">
        <v>13</v>
      </c>
      <c r="N8519">
        <f t="shared" si="671"/>
        <v>5</v>
      </c>
      <c r="O8519" s="5">
        <f t="shared" si="672"/>
        <v>69.8</v>
      </c>
    </row>
    <row r="8520" spans="1:15" x14ac:dyDescent="0.25">
      <c r="A8520">
        <v>8618</v>
      </c>
      <c r="B8520">
        <v>3776</v>
      </c>
      <c r="C8520">
        <f>IF(COUNTIF($B$2:B8520,B8520)=1,1,0)</f>
        <v>0</v>
      </c>
      <c r="D8520" s="1">
        <v>44990</v>
      </c>
      <c r="E8520" s="2">
        <v>0.58273148148148146</v>
      </c>
      <c r="F8520">
        <v>111</v>
      </c>
      <c r="G8520" t="str">
        <f>IFERROR(INDEX(menu_items!$B:$B,MATCH(F8520,menu_items!$A:$A,0)),"Unknown value")</f>
        <v>California Roll</v>
      </c>
      <c r="H8520" t="str">
        <f>IFERROR(INDEX(menu_items!$C:$C,MATCH(F8520,menu_items!$A:$A,0)),"Unknown value")</f>
        <v>Asian</v>
      </c>
      <c r="I8520" s="5">
        <f>IFERROR(INDEX(menu_items!$D:$D,MATCH(F8520,menu_items!$A:$A,0)),0)</f>
        <v>11.95</v>
      </c>
      <c r="J8520" t="str">
        <f t="shared" si="668"/>
        <v>Sun</v>
      </c>
      <c r="K8520">
        <f t="shared" si="669"/>
        <v>5</v>
      </c>
      <c r="L8520" t="str">
        <f t="shared" si="670"/>
        <v>Mar</v>
      </c>
      <c r="M8520">
        <v>13</v>
      </c>
      <c r="N8520">
        <f t="shared" si="671"/>
        <v>5</v>
      </c>
      <c r="O8520" s="5">
        <f t="shared" si="672"/>
        <v>69.8</v>
      </c>
    </row>
    <row r="8521" spans="1:15" x14ac:dyDescent="0.25">
      <c r="A8521">
        <v>8619</v>
      </c>
      <c r="B8521">
        <v>3776</v>
      </c>
      <c r="C8521">
        <f>IF(COUNTIF($B$2:B8521,B8521)=1,1,0)</f>
        <v>0</v>
      </c>
      <c r="D8521" s="1">
        <v>44990</v>
      </c>
      <c r="E8521" s="2">
        <v>0.58273148148148146</v>
      </c>
      <c r="F8521">
        <v>118</v>
      </c>
      <c r="G8521" t="str">
        <f>IFERROR(INDEX(menu_items!$B:$B,MATCH(F8521,menu_items!$A:$A,0)),"Unknown value")</f>
        <v>Steak Burrito</v>
      </c>
      <c r="H8521" t="str">
        <f>IFERROR(INDEX(menu_items!$C:$C,MATCH(F8521,menu_items!$A:$A,0)),"Unknown value")</f>
        <v>Mexican</v>
      </c>
      <c r="I8521" s="5">
        <f>IFERROR(INDEX(menu_items!$D:$D,MATCH(F8521,menu_items!$A:$A,0)),0)</f>
        <v>14.95</v>
      </c>
      <c r="J8521" t="str">
        <f t="shared" si="668"/>
        <v>Sun</v>
      </c>
      <c r="K8521">
        <f t="shared" si="669"/>
        <v>5</v>
      </c>
      <c r="L8521" t="str">
        <f t="shared" si="670"/>
        <v>Mar</v>
      </c>
      <c r="M8521">
        <v>13</v>
      </c>
      <c r="N8521">
        <f t="shared" si="671"/>
        <v>5</v>
      </c>
      <c r="O8521" s="5">
        <f t="shared" si="672"/>
        <v>69.8</v>
      </c>
    </row>
    <row r="8522" spans="1:15" x14ac:dyDescent="0.25">
      <c r="A8522">
        <v>8620</v>
      </c>
      <c r="B8522">
        <v>3776</v>
      </c>
      <c r="C8522">
        <f>IF(COUNTIF($B$2:B8522,B8522)=1,1,0)</f>
        <v>0</v>
      </c>
      <c r="D8522" s="1">
        <v>44990</v>
      </c>
      <c r="E8522" s="2">
        <v>0.58273148148148146</v>
      </c>
      <c r="F8522">
        <v>105</v>
      </c>
      <c r="G8522" t="str">
        <f>IFERROR(INDEX(menu_items!$B:$B,MATCH(F8522,menu_items!$A:$A,0)),"Unknown value")</f>
        <v>Mac &amp; Cheese</v>
      </c>
      <c r="H8522" t="str">
        <f>IFERROR(INDEX(menu_items!$C:$C,MATCH(F8522,menu_items!$A:$A,0)),"Unknown value")</f>
        <v>American</v>
      </c>
      <c r="I8522" s="5">
        <f>IFERROR(INDEX(menu_items!$D:$D,MATCH(F8522,menu_items!$A:$A,0)),0)</f>
        <v>7</v>
      </c>
      <c r="J8522" t="str">
        <f t="shared" si="668"/>
        <v>Sun</v>
      </c>
      <c r="K8522">
        <f t="shared" si="669"/>
        <v>5</v>
      </c>
      <c r="L8522" t="str">
        <f t="shared" si="670"/>
        <v>Mar</v>
      </c>
      <c r="M8522">
        <v>13</v>
      </c>
      <c r="N8522">
        <f t="shared" si="671"/>
        <v>5</v>
      </c>
      <c r="O8522" s="5">
        <f t="shared" si="672"/>
        <v>69.8</v>
      </c>
    </row>
    <row r="8523" spans="1:15" x14ac:dyDescent="0.25">
      <c r="A8523">
        <v>8621</v>
      </c>
      <c r="B8523">
        <v>3777</v>
      </c>
      <c r="C8523">
        <f>IF(COUNTIF($B$2:B8523,B8523)=1,1,0)</f>
        <v>1</v>
      </c>
      <c r="D8523" s="1">
        <v>44990</v>
      </c>
      <c r="E8523" s="2">
        <v>0.58704861111111106</v>
      </c>
      <c r="F8523">
        <v>109</v>
      </c>
      <c r="G8523" t="str">
        <f>IFERROR(INDEX(menu_items!$B:$B,MATCH(F8523,menu_items!$A:$A,0)),"Unknown value")</f>
        <v>Korean Beef Bowl</v>
      </c>
      <c r="H8523" t="str">
        <f>IFERROR(INDEX(menu_items!$C:$C,MATCH(F8523,menu_items!$A:$A,0)),"Unknown value")</f>
        <v>Asian</v>
      </c>
      <c r="I8523" s="5">
        <f>IFERROR(INDEX(menu_items!$D:$D,MATCH(F8523,menu_items!$A:$A,0)),0)</f>
        <v>17.95</v>
      </c>
      <c r="J8523" t="str">
        <f t="shared" si="668"/>
        <v>Sun</v>
      </c>
      <c r="K8523">
        <f t="shared" si="669"/>
        <v>5</v>
      </c>
      <c r="L8523" t="str">
        <f t="shared" si="670"/>
        <v>Mar</v>
      </c>
      <c r="M8523">
        <v>14</v>
      </c>
      <c r="N8523">
        <f t="shared" si="671"/>
        <v>1</v>
      </c>
      <c r="O8523" s="5">
        <f t="shared" si="672"/>
        <v>17.95</v>
      </c>
    </row>
    <row r="8524" spans="1:15" x14ac:dyDescent="0.25">
      <c r="A8524">
        <v>8622</v>
      </c>
      <c r="B8524">
        <v>3778</v>
      </c>
      <c r="C8524">
        <f>IF(COUNTIF($B$2:B8524,B8524)=1,1,0)</f>
        <v>1</v>
      </c>
      <c r="D8524" s="1">
        <v>44990</v>
      </c>
      <c r="E8524" s="2">
        <v>0.59795138888888888</v>
      </c>
      <c r="F8524">
        <v>129</v>
      </c>
      <c r="G8524" t="str">
        <f>IFERROR(INDEX(menu_items!$B:$B,MATCH(F8524,menu_items!$A:$A,0)),"Unknown value")</f>
        <v>Mushroom Ravioli</v>
      </c>
      <c r="H8524" t="str">
        <f>IFERROR(INDEX(menu_items!$C:$C,MATCH(F8524,menu_items!$A:$A,0)),"Unknown value")</f>
        <v>Italian</v>
      </c>
      <c r="I8524" s="5">
        <f>IFERROR(INDEX(menu_items!$D:$D,MATCH(F8524,menu_items!$A:$A,0)),0)</f>
        <v>15.5</v>
      </c>
      <c r="J8524" t="str">
        <f t="shared" si="668"/>
        <v>Sun</v>
      </c>
      <c r="K8524">
        <f t="shared" si="669"/>
        <v>5</v>
      </c>
      <c r="L8524" t="str">
        <f t="shared" si="670"/>
        <v>Mar</v>
      </c>
      <c r="M8524">
        <v>14</v>
      </c>
      <c r="N8524">
        <f t="shared" si="671"/>
        <v>2</v>
      </c>
      <c r="O8524" s="5">
        <f t="shared" si="672"/>
        <v>20.5</v>
      </c>
    </row>
    <row r="8525" spans="1:15" x14ac:dyDescent="0.25">
      <c r="A8525">
        <v>8623</v>
      </c>
      <c r="B8525">
        <v>3778</v>
      </c>
      <c r="C8525">
        <f>IF(COUNTIF($B$2:B8525,B8525)=1,1,0)</f>
        <v>0</v>
      </c>
      <c r="D8525" s="1">
        <v>44990</v>
      </c>
      <c r="E8525" s="2">
        <v>0.59795138888888888</v>
      </c>
      <c r="F8525">
        <v>113</v>
      </c>
      <c r="G8525" t="str">
        <f>IFERROR(INDEX(menu_items!$B:$B,MATCH(F8525,menu_items!$A:$A,0)),"Unknown value")</f>
        <v>Edamame</v>
      </c>
      <c r="H8525" t="str">
        <f>IFERROR(INDEX(menu_items!$C:$C,MATCH(F8525,menu_items!$A:$A,0)),"Unknown value")</f>
        <v>Asian</v>
      </c>
      <c r="I8525" s="5">
        <f>IFERROR(INDEX(menu_items!$D:$D,MATCH(F8525,menu_items!$A:$A,0)),0)</f>
        <v>5</v>
      </c>
      <c r="J8525" t="str">
        <f t="shared" si="668"/>
        <v>Sun</v>
      </c>
      <c r="K8525">
        <f t="shared" si="669"/>
        <v>5</v>
      </c>
      <c r="L8525" t="str">
        <f t="shared" si="670"/>
        <v>Mar</v>
      </c>
      <c r="M8525">
        <v>14</v>
      </c>
      <c r="N8525">
        <f t="shared" si="671"/>
        <v>2</v>
      </c>
      <c r="O8525" s="5">
        <f t="shared" si="672"/>
        <v>20.5</v>
      </c>
    </row>
    <row r="8526" spans="1:15" x14ac:dyDescent="0.25">
      <c r="A8526">
        <v>8624</v>
      </c>
      <c r="B8526">
        <v>3779</v>
      </c>
      <c r="C8526">
        <f>IF(COUNTIF($B$2:B8526,B8526)=1,1,0)</f>
        <v>1</v>
      </c>
      <c r="D8526" s="1">
        <v>44990</v>
      </c>
      <c r="E8526" s="2">
        <v>0.60021990740740738</v>
      </c>
      <c r="F8526">
        <v>125</v>
      </c>
      <c r="G8526" t="str">
        <f>IFERROR(INDEX(menu_items!$B:$B,MATCH(F8526,menu_items!$A:$A,0)),"Unknown value")</f>
        <v>Spaghetti &amp; Meatballs</v>
      </c>
      <c r="H8526" t="str">
        <f>IFERROR(INDEX(menu_items!$C:$C,MATCH(F8526,menu_items!$A:$A,0)),"Unknown value")</f>
        <v>Italian</v>
      </c>
      <c r="I8526" s="5">
        <f>IFERROR(INDEX(menu_items!$D:$D,MATCH(F8526,menu_items!$A:$A,0)),0)</f>
        <v>17.95</v>
      </c>
      <c r="J8526" t="str">
        <f t="shared" si="668"/>
        <v>Sun</v>
      </c>
      <c r="K8526">
        <f t="shared" si="669"/>
        <v>5</v>
      </c>
      <c r="L8526" t="str">
        <f t="shared" si="670"/>
        <v>Mar</v>
      </c>
      <c r="M8526">
        <v>14</v>
      </c>
      <c r="N8526">
        <f t="shared" si="671"/>
        <v>2</v>
      </c>
      <c r="O8526" s="5">
        <f t="shared" si="672"/>
        <v>33.450000000000003</v>
      </c>
    </row>
    <row r="8527" spans="1:15" x14ac:dyDescent="0.25">
      <c r="A8527">
        <v>8625</v>
      </c>
      <c r="B8527">
        <v>3779</v>
      </c>
      <c r="C8527">
        <f>IF(COUNTIF($B$2:B8527,B8527)=1,1,0)</f>
        <v>0</v>
      </c>
      <c r="D8527" s="1">
        <v>44990</v>
      </c>
      <c r="E8527" s="2">
        <v>0.60021990740740738</v>
      </c>
      <c r="F8527">
        <v>129</v>
      </c>
      <c r="G8527" t="str">
        <f>IFERROR(INDEX(menu_items!$B:$B,MATCH(F8527,menu_items!$A:$A,0)),"Unknown value")</f>
        <v>Mushroom Ravioli</v>
      </c>
      <c r="H8527" t="str">
        <f>IFERROR(INDEX(menu_items!$C:$C,MATCH(F8527,menu_items!$A:$A,0)),"Unknown value")</f>
        <v>Italian</v>
      </c>
      <c r="I8527" s="5">
        <f>IFERROR(INDEX(menu_items!$D:$D,MATCH(F8527,menu_items!$A:$A,0)),0)</f>
        <v>15.5</v>
      </c>
      <c r="J8527" t="str">
        <f t="shared" si="668"/>
        <v>Sun</v>
      </c>
      <c r="K8527">
        <f t="shared" si="669"/>
        <v>5</v>
      </c>
      <c r="L8527" t="str">
        <f t="shared" si="670"/>
        <v>Mar</v>
      </c>
      <c r="M8527">
        <v>14</v>
      </c>
      <c r="N8527">
        <f t="shared" si="671"/>
        <v>2</v>
      </c>
      <c r="O8527" s="5">
        <f t="shared" si="672"/>
        <v>33.450000000000003</v>
      </c>
    </row>
    <row r="8528" spans="1:15" x14ac:dyDescent="0.25">
      <c r="A8528">
        <v>8626</v>
      </c>
      <c r="B8528">
        <v>3780</v>
      </c>
      <c r="C8528">
        <f>IF(COUNTIF($B$2:B8528,B8528)=1,1,0)</f>
        <v>1</v>
      </c>
      <c r="D8528" s="1">
        <v>44990</v>
      </c>
      <c r="E8528" s="2">
        <v>0.61062499999999997</v>
      </c>
      <c r="F8528">
        <v>109</v>
      </c>
      <c r="G8528" t="str">
        <f>IFERROR(INDEX(menu_items!$B:$B,MATCH(F8528,menu_items!$A:$A,0)),"Unknown value")</f>
        <v>Korean Beef Bowl</v>
      </c>
      <c r="H8528" t="str">
        <f>IFERROR(INDEX(menu_items!$C:$C,MATCH(F8528,menu_items!$A:$A,0)),"Unknown value")</f>
        <v>Asian</v>
      </c>
      <c r="I8528" s="5">
        <f>IFERROR(INDEX(menu_items!$D:$D,MATCH(F8528,menu_items!$A:$A,0)),0)</f>
        <v>17.95</v>
      </c>
      <c r="J8528" t="str">
        <f t="shared" si="668"/>
        <v>Sun</v>
      </c>
      <c r="K8528">
        <f t="shared" si="669"/>
        <v>5</v>
      </c>
      <c r="L8528" t="str">
        <f t="shared" si="670"/>
        <v>Mar</v>
      </c>
      <c r="M8528">
        <v>14</v>
      </c>
      <c r="N8528">
        <f t="shared" si="671"/>
        <v>4</v>
      </c>
      <c r="O8528" s="5">
        <f t="shared" si="672"/>
        <v>54.849999999999994</v>
      </c>
    </row>
    <row r="8529" spans="1:15" x14ac:dyDescent="0.25">
      <c r="A8529">
        <v>8627</v>
      </c>
      <c r="B8529">
        <v>3780</v>
      </c>
      <c r="C8529">
        <f>IF(COUNTIF($B$2:B8529,B8529)=1,1,0)</f>
        <v>0</v>
      </c>
      <c r="D8529" s="1">
        <v>44990</v>
      </c>
      <c r="E8529" s="2">
        <v>0.61062499999999997</v>
      </c>
      <c r="F8529">
        <v>117</v>
      </c>
      <c r="G8529" t="str">
        <f>IFERROR(INDEX(menu_items!$B:$B,MATCH(F8529,menu_items!$A:$A,0)),"Unknown value")</f>
        <v>Chicken Burrito</v>
      </c>
      <c r="H8529" t="str">
        <f>IFERROR(INDEX(menu_items!$C:$C,MATCH(F8529,menu_items!$A:$A,0)),"Unknown value")</f>
        <v>Mexican</v>
      </c>
      <c r="I8529" s="5">
        <f>IFERROR(INDEX(menu_items!$D:$D,MATCH(F8529,menu_items!$A:$A,0)),0)</f>
        <v>12.95</v>
      </c>
      <c r="J8529" t="str">
        <f t="shared" si="668"/>
        <v>Sun</v>
      </c>
      <c r="K8529">
        <f t="shared" si="669"/>
        <v>5</v>
      </c>
      <c r="L8529" t="str">
        <f t="shared" si="670"/>
        <v>Mar</v>
      </c>
      <c r="M8529">
        <v>14</v>
      </c>
      <c r="N8529">
        <f t="shared" si="671"/>
        <v>4</v>
      </c>
      <c r="O8529" s="5">
        <f t="shared" si="672"/>
        <v>54.849999999999994</v>
      </c>
    </row>
    <row r="8530" spans="1:15" x14ac:dyDescent="0.25">
      <c r="A8530">
        <v>8628</v>
      </c>
      <c r="B8530">
        <v>3780</v>
      </c>
      <c r="C8530">
        <f>IF(COUNTIF($B$2:B8530,B8530)=1,1,0)</f>
        <v>0</v>
      </c>
      <c r="D8530" s="1">
        <v>44990</v>
      </c>
      <c r="E8530" s="2">
        <v>0.61062499999999997</v>
      </c>
      <c r="F8530">
        <v>118</v>
      </c>
      <c r="G8530" t="str">
        <f>IFERROR(INDEX(menu_items!$B:$B,MATCH(F8530,menu_items!$A:$A,0)),"Unknown value")</f>
        <v>Steak Burrito</v>
      </c>
      <c r="H8530" t="str">
        <f>IFERROR(INDEX(menu_items!$C:$C,MATCH(F8530,menu_items!$A:$A,0)),"Unknown value")</f>
        <v>Mexican</v>
      </c>
      <c r="I8530" s="5">
        <f>IFERROR(INDEX(menu_items!$D:$D,MATCH(F8530,menu_items!$A:$A,0)),0)</f>
        <v>14.95</v>
      </c>
      <c r="J8530" t="str">
        <f t="shared" si="668"/>
        <v>Sun</v>
      </c>
      <c r="K8530">
        <f t="shared" si="669"/>
        <v>5</v>
      </c>
      <c r="L8530" t="str">
        <f t="shared" si="670"/>
        <v>Mar</v>
      </c>
      <c r="M8530">
        <v>14</v>
      </c>
      <c r="N8530">
        <f t="shared" si="671"/>
        <v>4</v>
      </c>
      <c r="O8530" s="5">
        <f t="shared" si="672"/>
        <v>54.849999999999994</v>
      </c>
    </row>
    <row r="8531" spans="1:15" x14ac:dyDescent="0.25">
      <c r="A8531">
        <v>8629</v>
      </c>
      <c r="B8531">
        <v>3780</v>
      </c>
      <c r="C8531">
        <f>IF(COUNTIF($B$2:B8531,B8531)=1,1,0)</f>
        <v>0</v>
      </c>
      <c r="D8531" s="1">
        <v>44990</v>
      </c>
      <c r="E8531" s="2">
        <v>0.61062499999999997</v>
      </c>
      <c r="F8531">
        <v>123</v>
      </c>
      <c r="G8531" t="str">
        <f>IFERROR(INDEX(menu_items!$B:$B,MATCH(F8531,menu_items!$A:$A,0)),"Unknown value")</f>
        <v>Chips &amp; Guacamole</v>
      </c>
      <c r="H8531" t="str">
        <f>IFERROR(INDEX(menu_items!$C:$C,MATCH(F8531,menu_items!$A:$A,0)),"Unknown value")</f>
        <v>Mexican</v>
      </c>
      <c r="I8531" s="5">
        <f>IFERROR(INDEX(menu_items!$D:$D,MATCH(F8531,menu_items!$A:$A,0)),0)</f>
        <v>9</v>
      </c>
      <c r="J8531" t="str">
        <f t="shared" si="668"/>
        <v>Sun</v>
      </c>
      <c r="K8531">
        <f t="shared" si="669"/>
        <v>5</v>
      </c>
      <c r="L8531" t="str">
        <f t="shared" si="670"/>
        <v>Mar</v>
      </c>
      <c r="M8531">
        <v>14</v>
      </c>
      <c r="N8531">
        <f t="shared" si="671"/>
        <v>4</v>
      </c>
      <c r="O8531" s="5">
        <f t="shared" si="672"/>
        <v>54.849999999999994</v>
      </c>
    </row>
    <row r="8532" spans="1:15" x14ac:dyDescent="0.25">
      <c r="A8532">
        <v>8630</v>
      </c>
      <c r="B8532">
        <v>3781</v>
      </c>
      <c r="C8532">
        <f>IF(COUNTIF($B$2:B8532,B8532)=1,1,0)</f>
        <v>1</v>
      </c>
      <c r="D8532" s="1">
        <v>44990</v>
      </c>
      <c r="E8532" s="2">
        <v>0.6424305555555555</v>
      </c>
      <c r="F8532">
        <v>119</v>
      </c>
      <c r="G8532" t="str">
        <f>IFERROR(INDEX(menu_items!$B:$B,MATCH(F8532,menu_items!$A:$A,0)),"Unknown value")</f>
        <v>Chicken Torta</v>
      </c>
      <c r="H8532" t="str">
        <f>IFERROR(INDEX(menu_items!$C:$C,MATCH(F8532,menu_items!$A:$A,0)),"Unknown value")</f>
        <v>Mexican</v>
      </c>
      <c r="I8532" s="5">
        <f>IFERROR(INDEX(menu_items!$D:$D,MATCH(F8532,menu_items!$A:$A,0)),0)</f>
        <v>11.95</v>
      </c>
      <c r="J8532" t="str">
        <f t="shared" si="668"/>
        <v>Sun</v>
      </c>
      <c r="K8532">
        <f t="shared" si="669"/>
        <v>5</v>
      </c>
      <c r="L8532" t="str">
        <f t="shared" si="670"/>
        <v>Mar</v>
      </c>
      <c r="M8532">
        <v>15</v>
      </c>
      <c r="N8532">
        <f t="shared" si="671"/>
        <v>1</v>
      </c>
      <c r="O8532" s="5">
        <f t="shared" si="672"/>
        <v>11.95</v>
      </c>
    </row>
    <row r="8533" spans="1:15" x14ac:dyDescent="0.25">
      <c r="A8533">
        <v>8631</v>
      </c>
      <c r="B8533">
        <v>3782</v>
      </c>
      <c r="C8533">
        <f>IF(COUNTIF($B$2:B8533,B8533)=1,1,0)</f>
        <v>1</v>
      </c>
      <c r="D8533" s="1">
        <v>44990</v>
      </c>
      <c r="E8533" s="2">
        <v>0.64564814814814819</v>
      </c>
      <c r="F8533">
        <v>113</v>
      </c>
      <c r="G8533" t="str">
        <f>IFERROR(INDEX(menu_items!$B:$B,MATCH(F8533,menu_items!$A:$A,0)),"Unknown value")</f>
        <v>Edamame</v>
      </c>
      <c r="H8533" t="str">
        <f>IFERROR(INDEX(menu_items!$C:$C,MATCH(F8533,menu_items!$A:$A,0)),"Unknown value")</f>
        <v>Asian</v>
      </c>
      <c r="I8533" s="5">
        <f>IFERROR(INDEX(menu_items!$D:$D,MATCH(F8533,menu_items!$A:$A,0)),0)</f>
        <v>5</v>
      </c>
      <c r="J8533" t="str">
        <f t="shared" si="668"/>
        <v>Sun</v>
      </c>
      <c r="K8533">
        <f t="shared" si="669"/>
        <v>5</v>
      </c>
      <c r="L8533" t="str">
        <f t="shared" si="670"/>
        <v>Mar</v>
      </c>
      <c r="M8533">
        <v>15</v>
      </c>
      <c r="N8533">
        <f t="shared" si="671"/>
        <v>3</v>
      </c>
      <c r="O8533" s="5">
        <f t="shared" si="672"/>
        <v>19</v>
      </c>
    </row>
    <row r="8534" spans="1:15" x14ac:dyDescent="0.25">
      <c r="A8534">
        <v>8632</v>
      </c>
      <c r="B8534">
        <v>3782</v>
      </c>
      <c r="C8534">
        <f>IF(COUNTIF($B$2:B8534,B8534)=1,1,0)</f>
        <v>0</v>
      </c>
      <c r="D8534" s="1">
        <v>44990</v>
      </c>
      <c r="E8534" s="2">
        <v>0.64564814814814819</v>
      </c>
      <c r="F8534">
        <v>105</v>
      </c>
      <c r="G8534" t="str">
        <f>IFERROR(INDEX(menu_items!$B:$B,MATCH(F8534,menu_items!$A:$A,0)),"Unknown value")</f>
        <v>Mac &amp; Cheese</v>
      </c>
      <c r="H8534" t="str">
        <f>IFERROR(INDEX(menu_items!$C:$C,MATCH(F8534,menu_items!$A:$A,0)),"Unknown value")</f>
        <v>American</v>
      </c>
      <c r="I8534" s="5">
        <f>IFERROR(INDEX(menu_items!$D:$D,MATCH(F8534,menu_items!$A:$A,0)),0)</f>
        <v>7</v>
      </c>
      <c r="J8534" t="str">
        <f t="shared" si="668"/>
        <v>Sun</v>
      </c>
      <c r="K8534">
        <f t="shared" si="669"/>
        <v>5</v>
      </c>
      <c r="L8534" t="str">
        <f t="shared" si="670"/>
        <v>Mar</v>
      </c>
      <c r="M8534">
        <v>15</v>
      </c>
      <c r="N8534">
        <f t="shared" si="671"/>
        <v>3</v>
      </c>
      <c r="O8534" s="5">
        <f t="shared" si="672"/>
        <v>19</v>
      </c>
    </row>
    <row r="8535" spans="1:15" x14ac:dyDescent="0.25">
      <c r="A8535">
        <v>8633</v>
      </c>
      <c r="B8535">
        <v>3782</v>
      </c>
      <c r="C8535">
        <f>IF(COUNTIF($B$2:B8535,B8535)=1,1,0)</f>
        <v>0</v>
      </c>
      <c r="D8535" s="1">
        <v>44990</v>
      </c>
      <c r="E8535" s="2">
        <v>0.64564814814814819</v>
      </c>
      <c r="F8535">
        <v>122</v>
      </c>
      <c r="G8535" t="str">
        <f>IFERROR(INDEX(menu_items!$B:$B,MATCH(F8535,menu_items!$A:$A,0)),"Unknown value")</f>
        <v>Chips &amp; Salsa</v>
      </c>
      <c r="H8535" t="str">
        <f>IFERROR(INDEX(menu_items!$C:$C,MATCH(F8535,menu_items!$A:$A,0)),"Unknown value")</f>
        <v>Mexican</v>
      </c>
      <c r="I8535" s="5">
        <f>IFERROR(INDEX(menu_items!$D:$D,MATCH(F8535,menu_items!$A:$A,0)),0)</f>
        <v>7</v>
      </c>
      <c r="J8535" t="str">
        <f t="shared" si="668"/>
        <v>Sun</v>
      </c>
      <c r="K8535">
        <f t="shared" si="669"/>
        <v>5</v>
      </c>
      <c r="L8535" t="str">
        <f t="shared" si="670"/>
        <v>Mar</v>
      </c>
      <c r="M8535">
        <v>15</v>
      </c>
      <c r="N8535">
        <f t="shared" si="671"/>
        <v>3</v>
      </c>
      <c r="O8535" s="5">
        <f t="shared" si="672"/>
        <v>19</v>
      </c>
    </row>
    <row r="8536" spans="1:15" x14ac:dyDescent="0.25">
      <c r="A8536">
        <v>8635</v>
      </c>
      <c r="B8536">
        <v>3783</v>
      </c>
      <c r="C8536">
        <f>IF(COUNTIF($B$2:B8536,B8536)=1,1,0)</f>
        <v>1</v>
      </c>
      <c r="D8536" s="1">
        <v>44990</v>
      </c>
      <c r="E8536" s="2">
        <v>0.64678240740740744</v>
      </c>
      <c r="F8536">
        <v>126</v>
      </c>
      <c r="G8536" t="str">
        <f>IFERROR(INDEX(menu_items!$B:$B,MATCH(F8536,menu_items!$A:$A,0)),"Unknown value")</f>
        <v>Fettuccine Alfredo</v>
      </c>
      <c r="H8536" t="str">
        <f>IFERROR(INDEX(menu_items!$C:$C,MATCH(F8536,menu_items!$A:$A,0)),"Unknown value")</f>
        <v>Italian</v>
      </c>
      <c r="I8536" s="5">
        <f>IFERROR(INDEX(menu_items!$D:$D,MATCH(F8536,menu_items!$A:$A,0)),0)</f>
        <v>14.5</v>
      </c>
      <c r="J8536" t="str">
        <f t="shared" si="668"/>
        <v>Sun</v>
      </c>
      <c r="K8536">
        <f t="shared" si="669"/>
        <v>5</v>
      </c>
      <c r="L8536" t="str">
        <f t="shared" si="670"/>
        <v>Mar</v>
      </c>
      <c r="M8536">
        <v>15</v>
      </c>
      <c r="N8536">
        <f t="shared" si="671"/>
        <v>4</v>
      </c>
      <c r="O8536" s="5">
        <f t="shared" si="672"/>
        <v>46.45</v>
      </c>
    </row>
    <row r="8537" spans="1:15" x14ac:dyDescent="0.25">
      <c r="A8537">
        <v>8636</v>
      </c>
      <c r="B8537">
        <v>3783</v>
      </c>
      <c r="C8537">
        <f>IF(COUNTIF($B$2:B8537,B8537)=1,1,0)</f>
        <v>0</v>
      </c>
      <c r="D8537" s="1">
        <v>44990</v>
      </c>
      <c r="E8537" s="2">
        <v>0.64678240740740744</v>
      </c>
      <c r="F8537">
        <v>109</v>
      </c>
      <c r="G8537" t="str">
        <f>IFERROR(INDEX(menu_items!$B:$B,MATCH(F8537,menu_items!$A:$A,0)),"Unknown value")</f>
        <v>Korean Beef Bowl</v>
      </c>
      <c r="H8537" t="str">
        <f>IFERROR(INDEX(menu_items!$C:$C,MATCH(F8537,menu_items!$A:$A,0)),"Unknown value")</f>
        <v>Asian</v>
      </c>
      <c r="I8537" s="5">
        <f>IFERROR(INDEX(menu_items!$D:$D,MATCH(F8537,menu_items!$A:$A,0)),0)</f>
        <v>17.95</v>
      </c>
      <c r="J8537" t="str">
        <f t="shared" si="668"/>
        <v>Sun</v>
      </c>
      <c r="K8537">
        <f t="shared" si="669"/>
        <v>5</v>
      </c>
      <c r="L8537" t="str">
        <f t="shared" si="670"/>
        <v>Mar</v>
      </c>
      <c r="M8537">
        <v>15</v>
      </c>
      <c r="N8537">
        <f t="shared" si="671"/>
        <v>4</v>
      </c>
      <c r="O8537" s="5">
        <f t="shared" si="672"/>
        <v>46.45</v>
      </c>
    </row>
    <row r="8538" spans="1:15" x14ac:dyDescent="0.25">
      <c r="A8538">
        <v>8637</v>
      </c>
      <c r="B8538">
        <v>3783</v>
      </c>
      <c r="C8538">
        <f>IF(COUNTIF($B$2:B8538,B8538)=1,1,0)</f>
        <v>0</v>
      </c>
      <c r="D8538" s="1">
        <v>44990</v>
      </c>
      <c r="E8538" s="2">
        <v>0.64678240740740744</v>
      </c>
      <c r="F8538">
        <v>105</v>
      </c>
      <c r="G8538" t="str">
        <f>IFERROR(INDEX(menu_items!$B:$B,MATCH(F8538,menu_items!$A:$A,0)),"Unknown value")</f>
        <v>Mac &amp; Cheese</v>
      </c>
      <c r="H8538" t="str">
        <f>IFERROR(INDEX(menu_items!$C:$C,MATCH(F8538,menu_items!$A:$A,0)),"Unknown value")</f>
        <v>American</v>
      </c>
      <c r="I8538" s="5">
        <f>IFERROR(INDEX(menu_items!$D:$D,MATCH(F8538,menu_items!$A:$A,0)),0)</f>
        <v>7</v>
      </c>
      <c r="J8538" t="str">
        <f t="shared" si="668"/>
        <v>Sun</v>
      </c>
      <c r="K8538">
        <f t="shared" si="669"/>
        <v>5</v>
      </c>
      <c r="L8538" t="str">
        <f t="shared" si="670"/>
        <v>Mar</v>
      </c>
      <c r="M8538">
        <v>15</v>
      </c>
      <c r="N8538">
        <f t="shared" si="671"/>
        <v>4</v>
      </c>
      <c r="O8538" s="5">
        <f t="shared" si="672"/>
        <v>46.45</v>
      </c>
    </row>
    <row r="8539" spans="1:15" x14ac:dyDescent="0.25">
      <c r="A8539">
        <v>8638</v>
      </c>
      <c r="B8539">
        <v>3783</v>
      </c>
      <c r="C8539">
        <f>IF(COUNTIF($B$2:B8539,B8539)=1,1,0)</f>
        <v>0</v>
      </c>
      <c r="D8539" s="1">
        <v>44990</v>
      </c>
      <c r="E8539" s="2">
        <v>0.64678240740740744</v>
      </c>
      <c r="F8539">
        <v>122</v>
      </c>
      <c r="G8539" t="str">
        <f>IFERROR(INDEX(menu_items!$B:$B,MATCH(F8539,menu_items!$A:$A,0)),"Unknown value")</f>
        <v>Chips &amp; Salsa</v>
      </c>
      <c r="H8539" t="str">
        <f>IFERROR(INDEX(menu_items!$C:$C,MATCH(F8539,menu_items!$A:$A,0)),"Unknown value")</f>
        <v>Mexican</v>
      </c>
      <c r="I8539" s="5">
        <f>IFERROR(INDEX(menu_items!$D:$D,MATCH(F8539,menu_items!$A:$A,0)),0)</f>
        <v>7</v>
      </c>
      <c r="J8539" t="str">
        <f t="shared" si="668"/>
        <v>Sun</v>
      </c>
      <c r="K8539">
        <f t="shared" si="669"/>
        <v>5</v>
      </c>
      <c r="L8539" t="str">
        <f t="shared" si="670"/>
        <v>Mar</v>
      </c>
      <c r="M8539">
        <v>15</v>
      </c>
      <c r="N8539">
        <f t="shared" si="671"/>
        <v>4</v>
      </c>
      <c r="O8539" s="5">
        <f t="shared" si="672"/>
        <v>46.45</v>
      </c>
    </row>
    <row r="8540" spans="1:15" x14ac:dyDescent="0.25">
      <c r="A8540">
        <v>8639</v>
      </c>
      <c r="B8540">
        <v>3784</v>
      </c>
      <c r="C8540">
        <f>IF(COUNTIF($B$2:B8540,B8540)=1,1,0)</f>
        <v>1</v>
      </c>
      <c r="D8540" s="1">
        <v>44990</v>
      </c>
      <c r="E8540" s="2">
        <v>0.65143518518518517</v>
      </c>
      <c r="F8540">
        <v>120</v>
      </c>
      <c r="G8540" t="str">
        <f>IFERROR(INDEX(menu_items!$B:$B,MATCH(F8540,menu_items!$A:$A,0)),"Unknown value")</f>
        <v>Steak Torta</v>
      </c>
      <c r="H8540" t="str">
        <f>IFERROR(INDEX(menu_items!$C:$C,MATCH(F8540,menu_items!$A:$A,0)),"Unknown value")</f>
        <v>Mexican</v>
      </c>
      <c r="I8540" s="5">
        <f>IFERROR(INDEX(menu_items!$D:$D,MATCH(F8540,menu_items!$A:$A,0)),0)</f>
        <v>13.95</v>
      </c>
      <c r="J8540" t="str">
        <f t="shared" si="668"/>
        <v>Sun</v>
      </c>
      <c r="K8540">
        <f t="shared" si="669"/>
        <v>5</v>
      </c>
      <c r="L8540" t="str">
        <f t="shared" si="670"/>
        <v>Mar</v>
      </c>
      <c r="M8540">
        <v>15</v>
      </c>
      <c r="N8540">
        <f t="shared" si="671"/>
        <v>1</v>
      </c>
      <c r="O8540" s="5">
        <f t="shared" si="672"/>
        <v>13.95</v>
      </c>
    </row>
    <row r="8541" spans="1:15" x14ac:dyDescent="0.25">
      <c r="A8541">
        <v>8640</v>
      </c>
      <c r="B8541">
        <v>3785</v>
      </c>
      <c r="C8541">
        <f>IF(COUNTIF($B$2:B8541,B8541)=1,1,0)</f>
        <v>1</v>
      </c>
      <c r="D8541" s="1">
        <v>44990</v>
      </c>
      <c r="E8541" s="2">
        <v>0.65442129629629631</v>
      </c>
      <c r="F8541">
        <v>102</v>
      </c>
      <c r="G8541" t="str">
        <f>IFERROR(INDEX(menu_items!$B:$B,MATCH(F8541,menu_items!$A:$A,0)),"Unknown value")</f>
        <v>Cheeseburger</v>
      </c>
      <c r="H8541" t="str">
        <f>IFERROR(INDEX(menu_items!$C:$C,MATCH(F8541,menu_items!$A:$A,0)),"Unknown value")</f>
        <v>American</v>
      </c>
      <c r="I8541" s="5">
        <f>IFERROR(INDEX(menu_items!$D:$D,MATCH(F8541,menu_items!$A:$A,0)),0)</f>
        <v>13.95</v>
      </c>
      <c r="J8541" t="str">
        <f t="shared" si="668"/>
        <v>Sun</v>
      </c>
      <c r="K8541">
        <f t="shared" si="669"/>
        <v>5</v>
      </c>
      <c r="L8541" t="str">
        <f t="shared" si="670"/>
        <v>Mar</v>
      </c>
      <c r="M8541">
        <v>15</v>
      </c>
      <c r="N8541">
        <f t="shared" si="671"/>
        <v>1</v>
      </c>
      <c r="O8541" s="5">
        <f t="shared" si="672"/>
        <v>13.95</v>
      </c>
    </row>
    <row r="8542" spans="1:15" x14ac:dyDescent="0.25">
      <c r="A8542">
        <v>8641</v>
      </c>
      <c r="B8542">
        <v>3786</v>
      </c>
      <c r="C8542">
        <f>IF(COUNTIF($B$2:B8542,B8542)=1,1,0)</f>
        <v>1</v>
      </c>
      <c r="D8542" s="1">
        <v>44990</v>
      </c>
      <c r="E8542" s="2">
        <v>0.65842592592592597</v>
      </c>
      <c r="F8542">
        <v>109</v>
      </c>
      <c r="G8542" t="str">
        <f>IFERROR(INDEX(menu_items!$B:$B,MATCH(F8542,menu_items!$A:$A,0)),"Unknown value")</f>
        <v>Korean Beef Bowl</v>
      </c>
      <c r="H8542" t="str">
        <f>IFERROR(INDEX(menu_items!$C:$C,MATCH(F8542,menu_items!$A:$A,0)),"Unknown value")</f>
        <v>Asian</v>
      </c>
      <c r="I8542" s="5">
        <f>IFERROR(INDEX(menu_items!$D:$D,MATCH(F8542,menu_items!$A:$A,0)),0)</f>
        <v>17.95</v>
      </c>
      <c r="J8542" t="str">
        <f t="shared" ref="J8542:J8605" si="673">TEXT(D8542,"ddd")</f>
        <v>Sun</v>
      </c>
      <c r="K8542">
        <f t="shared" ref="K8542:K8605" si="674">DAY(D8542)</f>
        <v>5</v>
      </c>
      <c r="L8542" t="str">
        <f t="shared" ref="L8542:L8605" si="675">TEXT(D8542,"mmm")</f>
        <v>Mar</v>
      </c>
      <c r="M8542">
        <v>15</v>
      </c>
      <c r="N8542">
        <f t="shared" si="671"/>
        <v>2</v>
      </c>
      <c r="O8542" s="5">
        <f t="shared" si="672"/>
        <v>32.9</v>
      </c>
    </row>
    <row r="8543" spans="1:15" x14ac:dyDescent="0.25">
      <c r="A8543">
        <v>8642</v>
      </c>
      <c r="B8543">
        <v>3786</v>
      </c>
      <c r="C8543">
        <f>IF(COUNTIF($B$2:B8543,B8543)=1,1,0)</f>
        <v>0</v>
      </c>
      <c r="D8543" s="1">
        <v>44990</v>
      </c>
      <c r="E8543" s="2">
        <v>0.65842592592592597</v>
      </c>
      <c r="F8543">
        <v>118</v>
      </c>
      <c r="G8543" t="str">
        <f>IFERROR(INDEX(menu_items!$B:$B,MATCH(F8543,menu_items!$A:$A,0)),"Unknown value")</f>
        <v>Steak Burrito</v>
      </c>
      <c r="H8543" t="str">
        <f>IFERROR(INDEX(menu_items!$C:$C,MATCH(F8543,menu_items!$A:$A,0)),"Unknown value")</f>
        <v>Mexican</v>
      </c>
      <c r="I8543" s="5">
        <f>IFERROR(INDEX(menu_items!$D:$D,MATCH(F8543,menu_items!$A:$A,0)),0)</f>
        <v>14.95</v>
      </c>
      <c r="J8543" t="str">
        <f t="shared" si="673"/>
        <v>Sun</v>
      </c>
      <c r="K8543">
        <f t="shared" si="674"/>
        <v>5</v>
      </c>
      <c r="L8543" t="str">
        <f t="shared" si="675"/>
        <v>Mar</v>
      </c>
      <c r="M8543">
        <v>15</v>
      </c>
      <c r="N8543">
        <f t="shared" si="671"/>
        <v>2</v>
      </c>
      <c r="O8543" s="5">
        <f t="shared" si="672"/>
        <v>32.9</v>
      </c>
    </row>
    <row r="8544" spans="1:15" x14ac:dyDescent="0.25">
      <c r="A8544">
        <v>8643</v>
      </c>
      <c r="B8544">
        <v>3787</v>
      </c>
      <c r="C8544">
        <f>IF(COUNTIF($B$2:B8544,B8544)=1,1,0)</f>
        <v>1</v>
      </c>
      <c r="D8544" s="1">
        <v>44990</v>
      </c>
      <c r="E8544" s="2">
        <v>0.66469907407407403</v>
      </c>
      <c r="F8544">
        <v>116</v>
      </c>
      <c r="G8544" t="str">
        <f>IFERROR(INDEX(menu_items!$B:$B,MATCH(F8544,menu_items!$A:$A,0)),"Unknown value")</f>
        <v>Steak Tacos</v>
      </c>
      <c r="H8544" t="str">
        <f>IFERROR(INDEX(menu_items!$C:$C,MATCH(F8544,menu_items!$A:$A,0)),"Unknown value")</f>
        <v>Mexican</v>
      </c>
      <c r="I8544" s="5">
        <f>IFERROR(INDEX(menu_items!$D:$D,MATCH(F8544,menu_items!$A:$A,0)),0)</f>
        <v>13.95</v>
      </c>
      <c r="J8544" t="str">
        <f t="shared" si="673"/>
        <v>Sun</v>
      </c>
      <c r="K8544">
        <f t="shared" si="674"/>
        <v>5</v>
      </c>
      <c r="L8544" t="str">
        <f t="shared" si="675"/>
        <v>Mar</v>
      </c>
      <c r="M8544">
        <v>15</v>
      </c>
      <c r="N8544">
        <f t="shared" si="671"/>
        <v>3</v>
      </c>
      <c r="O8544" s="5">
        <f t="shared" si="672"/>
        <v>36.9</v>
      </c>
    </row>
    <row r="8545" spans="1:15" x14ac:dyDescent="0.25">
      <c r="A8545">
        <v>8644</v>
      </c>
      <c r="B8545">
        <v>3787</v>
      </c>
      <c r="C8545">
        <f>IF(COUNTIF($B$2:B8545,B8545)=1,1,0)</f>
        <v>0</v>
      </c>
      <c r="D8545" s="1">
        <v>44990</v>
      </c>
      <c r="E8545" s="2">
        <v>0.66469907407407403</v>
      </c>
      <c r="F8545">
        <v>125</v>
      </c>
      <c r="G8545" t="str">
        <f>IFERROR(INDEX(menu_items!$B:$B,MATCH(F8545,menu_items!$A:$A,0)),"Unknown value")</f>
        <v>Spaghetti &amp; Meatballs</v>
      </c>
      <c r="H8545" t="str">
        <f>IFERROR(INDEX(menu_items!$C:$C,MATCH(F8545,menu_items!$A:$A,0)),"Unknown value")</f>
        <v>Italian</v>
      </c>
      <c r="I8545" s="5">
        <f>IFERROR(INDEX(menu_items!$D:$D,MATCH(F8545,menu_items!$A:$A,0)),0)</f>
        <v>17.95</v>
      </c>
      <c r="J8545" t="str">
        <f t="shared" si="673"/>
        <v>Sun</v>
      </c>
      <c r="K8545">
        <f t="shared" si="674"/>
        <v>5</v>
      </c>
      <c r="L8545" t="str">
        <f t="shared" si="675"/>
        <v>Mar</v>
      </c>
      <c r="M8545">
        <v>15</v>
      </c>
      <c r="N8545">
        <f t="shared" si="671"/>
        <v>3</v>
      </c>
      <c r="O8545" s="5">
        <f t="shared" si="672"/>
        <v>36.9</v>
      </c>
    </row>
    <row r="8546" spans="1:15" x14ac:dyDescent="0.25">
      <c r="A8546">
        <v>8645</v>
      </c>
      <c r="B8546">
        <v>3787</v>
      </c>
      <c r="C8546">
        <f>IF(COUNTIF($B$2:B8546,B8546)=1,1,0)</f>
        <v>0</v>
      </c>
      <c r="D8546" s="1">
        <v>44990</v>
      </c>
      <c r="E8546" s="2">
        <v>0.66469907407407403</v>
      </c>
      <c r="F8546">
        <v>113</v>
      </c>
      <c r="G8546" t="str">
        <f>IFERROR(INDEX(menu_items!$B:$B,MATCH(F8546,menu_items!$A:$A,0)),"Unknown value")</f>
        <v>Edamame</v>
      </c>
      <c r="H8546" t="str">
        <f>IFERROR(INDEX(menu_items!$C:$C,MATCH(F8546,menu_items!$A:$A,0)),"Unknown value")</f>
        <v>Asian</v>
      </c>
      <c r="I8546" s="5">
        <f>IFERROR(INDEX(menu_items!$D:$D,MATCH(F8546,menu_items!$A:$A,0)),0)</f>
        <v>5</v>
      </c>
      <c r="J8546" t="str">
        <f t="shared" si="673"/>
        <v>Sun</v>
      </c>
      <c r="K8546">
        <f t="shared" si="674"/>
        <v>5</v>
      </c>
      <c r="L8546" t="str">
        <f t="shared" si="675"/>
        <v>Mar</v>
      </c>
      <c r="M8546">
        <v>15</v>
      </c>
      <c r="N8546">
        <f t="shared" si="671"/>
        <v>3</v>
      </c>
      <c r="O8546" s="5">
        <f t="shared" si="672"/>
        <v>36.9</v>
      </c>
    </row>
    <row r="8547" spans="1:15" x14ac:dyDescent="0.25">
      <c r="A8547">
        <v>8646</v>
      </c>
      <c r="B8547">
        <v>3788</v>
      </c>
      <c r="C8547">
        <f>IF(COUNTIF($B$2:B8547,B8547)=1,1,0)</f>
        <v>1</v>
      </c>
      <c r="D8547" s="1">
        <v>44990</v>
      </c>
      <c r="E8547" s="2">
        <v>0.67210648148148144</v>
      </c>
      <c r="F8547">
        <v>112</v>
      </c>
      <c r="G8547" t="str">
        <f>IFERROR(INDEX(menu_items!$B:$B,MATCH(F8547,menu_items!$A:$A,0)),"Unknown value")</f>
        <v>Salmon Roll</v>
      </c>
      <c r="H8547" t="str">
        <f>IFERROR(INDEX(menu_items!$C:$C,MATCH(F8547,menu_items!$A:$A,0)),"Unknown value")</f>
        <v>Asian</v>
      </c>
      <c r="I8547" s="5">
        <f>IFERROR(INDEX(menu_items!$D:$D,MATCH(F8547,menu_items!$A:$A,0)),0)</f>
        <v>14.95</v>
      </c>
      <c r="J8547" t="str">
        <f t="shared" si="673"/>
        <v>Sun</v>
      </c>
      <c r="K8547">
        <f t="shared" si="674"/>
        <v>5</v>
      </c>
      <c r="L8547" t="str">
        <f t="shared" si="675"/>
        <v>Mar</v>
      </c>
      <c r="M8547">
        <v>16</v>
      </c>
      <c r="N8547">
        <f t="shared" si="671"/>
        <v>2</v>
      </c>
      <c r="O8547" s="5">
        <f t="shared" si="672"/>
        <v>34.9</v>
      </c>
    </row>
    <row r="8548" spans="1:15" x14ac:dyDescent="0.25">
      <c r="A8548">
        <v>8647</v>
      </c>
      <c r="B8548">
        <v>3788</v>
      </c>
      <c r="C8548">
        <f>IF(COUNTIF($B$2:B8548,B8548)=1,1,0)</f>
        <v>0</v>
      </c>
      <c r="D8548" s="1">
        <v>44990</v>
      </c>
      <c r="E8548" s="2">
        <v>0.67210648148148144</v>
      </c>
      <c r="F8548">
        <v>130</v>
      </c>
      <c r="G8548" t="str">
        <f>IFERROR(INDEX(menu_items!$B:$B,MATCH(F8548,menu_items!$A:$A,0)),"Unknown value")</f>
        <v>Shrimp Scampi</v>
      </c>
      <c r="H8548" t="str">
        <f>IFERROR(INDEX(menu_items!$C:$C,MATCH(F8548,menu_items!$A:$A,0)),"Unknown value")</f>
        <v>Italian</v>
      </c>
      <c r="I8548" s="5">
        <f>IFERROR(INDEX(menu_items!$D:$D,MATCH(F8548,menu_items!$A:$A,0)),0)</f>
        <v>19.95</v>
      </c>
      <c r="J8548" t="str">
        <f t="shared" si="673"/>
        <v>Sun</v>
      </c>
      <c r="K8548">
        <f t="shared" si="674"/>
        <v>5</v>
      </c>
      <c r="L8548" t="str">
        <f t="shared" si="675"/>
        <v>Mar</v>
      </c>
      <c r="M8548">
        <v>16</v>
      </c>
      <c r="N8548">
        <f t="shared" si="671"/>
        <v>2</v>
      </c>
      <c r="O8548" s="5">
        <f t="shared" si="672"/>
        <v>34.9</v>
      </c>
    </row>
    <row r="8549" spans="1:15" x14ac:dyDescent="0.25">
      <c r="A8549">
        <v>8648</v>
      </c>
      <c r="B8549">
        <v>3789</v>
      </c>
      <c r="C8549">
        <f>IF(COUNTIF($B$2:B8549,B8549)=1,1,0)</f>
        <v>1</v>
      </c>
      <c r="D8549" s="1">
        <v>44990</v>
      </c>
      <c r="E8549" s="2">
        <v>0.67562500000000003</v>
      </c>
      <c r="F8549">
        <v>125</v>
      </c>
      <c r="G8549" t="str">
        <f>IFERROR(INDEX(menu_items!$B:$B,MATCH(F8549,menu_items!$A:$A,0)),"Unknown value")</f>
        <v>Spaghetti &amp; Meatballs</v>
      </c>
      <c r="H8549" t="str">
        <f>IFERROR(INDEX(menu_items!$C:$C,MATCH(F8549,menu_items!$A:$A,0)),"Unknown value")</f>
        <v>Italian</v>
      </c>
      <c r="I8549" s="5">
        <f>IFERROR(INDEX(menu_items!$D:$D,MATCH(F8549,menu_items!$A:$A,0)),0)</f>
        <v>17.95</v>
      </c>
      <c r="J8549" t="str">
        <f t="shared" si="673"/>
        <v>Sun</v>
      </c>
      <c r="K8549">
        <f t="shared" si="674"/>
        <v>5</v>
      </c>
      <c r="L8549" t="str">
        <f t="shared" si="675"/>
        <v>Mar</v>
      </c>
      <c r="M8549">
        <v>16</v>
      </c>
      <c r="N8549">
        <f t="shared" si="671"/>
        <v>4</v>
      </c>
      <c r="O8549" s="5">
        <f t="shared" si="672"/>
        <v>68.8</v>
      </c>
    </row>
    <row r="8550" spans="1:15" x14ac:dyDescent="0.25">
      <c r="A8550">
        <v>8649</v>
      </c>
      <c r="B8550">
        <v>3789</v>
      </c>
      <c r="C8550">
        <f>IF(COUNTIF($B$2:B8550,B8550)=1,1,0)</f>
        <v>0</v>
      </c>
      <c r="D8550" s="1">
        <v>44990</v>
      </c>
      <c r="E8550" s="2">
        <v>0.67562500000000003</v>
      </c>
      <c r="F8550">
        <v>125</v>
      </c>
      <c r="G8550" t="str">
        <f>IFERROR(INDEX(menu_items!$B:$B,MATCH(F8550,menu_items!$A:$A,0)),"Unknown value")</f>
        <v>Spaghetti &amp; Meatballs</v>
      </c>
      <c r="H8550" t="str">
        <f>IFERROR(INDEX(menu_items!$C:$C,MATCH(F8550,menu_items!$A:$A,0)),"Unknown value")</f>
        <v>Italian</v>
      </c>
      <c r="I8550" s="5">
        <f>IFERROR(INDEX(menu_items!$D:$D,MATCH(F8550,menu_items!$A:$A,0)),0)</f>
        <v>17.95</v>
      </c>
      <c r="J8550" t="str">
        <f t="shared" si="673"/>
        <v>Sun</v>
      </c>
      <c r="K8550">
        <f t="shared" si="674"/>
        <v>5</v>
      </c>
      <c r="L8550" t="str">
        <f t="shared" si="675"/>
        <v>Mar</v>
      </c>
      <c r="M8550">
        <v>16</v>
      </c>
      <c r="N8550">
        <f t="shared" si="671"/>
        <v>4</v>
      </c>
      <c r="O8550" s="5">
        <f t="shared" si="672"/>
        <v>68.8</v>
      </c>
    </row>
    <row r="8551" spans="1:15" x14ac:dyDescent="0.25">
      <c r="A8551">
        <v>8650</v>
      </c>
      <c r="B8551">
        <v>3789</v>
      </c>
      <c r="C8551">
        <f>IF(COUNTIF($B$2:B8551,B8551)=1,1,0)</f>
        <v>0</v>
      </c>
      <c r="D8551" s="1">
        <v>44990</v>
      </c>
      <c r="E8551" s="2">
        <v>0.67562500000000003</v>
      </c>
      <c r="F8551">
        <v>110</v>
      </c>
      <c r="G8551" t="str">
        <f>IFERROR(INDEX(menu_items!$B:$B,MATCH(F8551,menu_items!$A:$A,0)),"Unknown value")</f>
        <v>Pork Ramen</v>
      </c>
      <c r="H8551" t="str">
        <f>IFERROR(INDEX(menu_items!$C:$C,MATCH(F8551,menu_items!$A:$A,0)),"Unknown value")</f>
        <v>Asian</v>
      </c>
      <c r="I8551" s="5">
        <f>IFERROR(INDEX(menu_items!$D:$D,MATCH(F8551,menu_items!$A:$A,0)),0)</f>
        <v>17.95</v>
      </c>
      <c r="J8551" t="str">
        <f t="shared" si="673"/>
        <v>Sun</v>
      </c>
      <c r="K8551">
        <f t="shared" si="674"/>
        <v>5</v>
      </c>
      <c r="L8551" t="str">
        <f t="shared" si="675"/>
        <v>Mar</v>
      </c>
      <c r="M8551">
        <v>16</v>
      </c>
      <c r="N8551">
        <f t="shared" si="671"/>
        <v>4</v>
      </c>
      <c r="O8551" s="5">
        <f t="shared" si="672"/>
        <v>68.8</v>
      </c>
    </row>
    <row r="8552" spans="1:15" x14ac:dyDescent="0.25">
      <c r="A8552">
        <v>8651</v>
      </c>
      <c r="B8552">
        <v>3789</v>
      </c>
      <c r="C8552">
        <f>IF(COUNTIF($B$2:B8552,B8552)=1,1,0)</f>
        <v>0</v>
      </c>
      <c r="D8552" s="1">
        <v>44990</v>
      </c>
      <c r="E8552" s="2">
        <v>0.67562500000000003</v>
      </c>
      <c r="F8552">
        <v>112</v>
      </c>
      <c r="G8552" t="str">
        <f>IFERROR(INDEX(menu_items!$B:$B,MATCH(F8552,menu_items!$A:$A,0)),"Unknown value")</f>
        <v>Salmon Roll</v>
      </c>
      <c r="H8552" t="str">
        <f>IFERROR(INDEX(menu_items!$C:$C,MATCH(F8552,menu_items!$A:$A,0)),"Unknown value")</f>
        <v>Asian</v>
      </c>
      <c r="I8552" s="5">
        <f>IFERROR(INDEX(menu_items!$D:$D,MATCH(F8552,menu_items!$A:$A,0)),0)</f>
        <v>14.95</v>
      </c>
      <c r="J8552" t="str">
        <f t="shared" si="673"/>
        <v>Sun</v>
      </c>
      <c r="K8552">
        <f t="shared" si="674"/>
        <v>5</v>
      </c>
      <c r="L8552" t="str">
        <f t="shared" si="675"/>
        <v>Mar</v>
      </c>
      <c r="M8552">
        <v>16</v>
      </c>
      <c r="N8552">
        <f t="shared" si="671"/>
        <v>4</v>
      </c>
      <c r="O8552" s="5">
        <f t="shared" si="672"/>
        <v>68.8</v>
      </c>
    </row>
    <row r="8553" spans="1:15" x14ac:dyDescent="0.25">
      <c r="A8553">
        <v>8652</v>
      </c>
      <c r="B8553">
        <v>3790</v>
      </c>
      <c r="C8553">
        <f>IF(COUNTIF($B$2:B8553,B8553)=1,1,0)</f>
        <v>1</v>
      </c>
      <c r="D8553" s="1">
        <v>44990</v>
      </c>
      <c r="E8553" s="2">
        <v>0.67568287037037034</v>
      </c>
      <c r="F8553">
        <v>108</v>
      </c>
      <c r="G8553" t="str">
        <f>IFERROR(INDEX(menu_items!$B:$B,MATCH(F8553,menu_items!$A:$A,0)),"Unknown value")</f>
        <v>Tofu Pad Thai</v>
      </c>
      <c r="H8553" t="str">
        <f>IFERROR(INDEX(menu_items!$C:$C,MATCH(F8553,menu_items!$A:$A,0)),"Unknown value")</f>
        <v>Asian</v>
      </c>
      <c r="I8553" s="5">
        <f>IFERROR(INDEX(menu_items!$D:$D,MATCH(F8553,menu_items!$A:$A,0)),0)</f>
        <v>14.5</v>
      </c>
      <c r="J8553" t="str">
        <f t="shared" si="673"/>
        <v>Sun</v>
      </c>
      <c r="K8553">
        <f t="shared" si="674"/>
        <v>5</v>
      </c>
      <c r="L8553" t="str">
        <f t="shared" si="675"/>
        <v>Mar</v>
      </c>
      <c r="M8553">
        <v>16</v>
      </c>
      <c r="N8553">
        <f t="shared" si="671"/>
        <v>1</v>
      </c>
      <c r="O8553" s="5">
        <f t="shared" si="672"/>
        <v>14.5</v>
      </c>
    </row>
    <row r="8554" spans="1:15" x14ac:dyDescent="0.25">
      <c r="A8554">
        <v>8653</v>
      </c>
      <c r="B8554">
        <v>3791</v>
      </c>
      <c r="C8554">
        <f>IF(COUNTIF($B$2:B8554,B8554)=1,1,0)</f>
        <v>1</v>
      </c>
      <c r="D8554" s="1">
        <v>44990</v>
      </c>
      <c r="E8554" s="2">
        <v>0.6850694444444444</v>
      </c>
      <c r="F8554">
        <v>119</v>
      </c>
      <c r="G8554" t="str">
        <f>IFERROR(INDEX(menu_items!$B:$B,MATCH(F8554,menu_items!$A:$A,0)),"Unknown value")</f>
        <v>Chicken Torta</v>
      </c>
      <c r="H8554" t="str">
        <f>IFERROR(INDEX(menu_items!$C:$C,MATCH(F8554,menu_items!$A:$A,0)),"Unknown value")</f>
        <v>Mexican</v>
      </c>
      <c r="I8554" s="5">
        <f>IFERROR(INDEX(menu_items!$D:$D,MATCH(F8554,menu_items!$A:$A,0)),0)</f>
        <v>11.95</v>
      </c>
      <c r="J8554" t="str">
        <f t="shared" si="673"/>
        <v>Sun</v>
      </c>
      <c r="K8554">
        <f t="shared" si="674"/>
        <v>5</v>
      </c>
      <c r="L8554" t="str">
        <f t="shared" si="675"/>
        <v>Mar</v>
      </c>
      <c r="M8554">
        <v>16</v>
      </c>
      <c r="N8554">
        <f t="shared" si="671"/>
        <v>1</v>
      </c>
      <c r="O8554" s="5">
        <f t="shared" si="672"/>
        <v>11.95</v>
      </c>
    </row>
    <row r="8555" spans="1:15" x14ac:dyDescent="0.25">
      <c r="A8555">
        <v>8654</v>
      </c>
      <c r="B8555">
        <v>3792</v>
      </c>
      <c r="C8555">
        <f>IF(COUNTIF($B$2:B8555,B8555)=1,1,0)</f>
        <v>1</v>
      </c>
      <c r="D8555" s="1">
        <v>44990</v>
      </c>
      <c r="E8555" s="2">
        <v>0.69417824074074075</v>
      </c>
      <c r="F8555">
        <v>108</v>
      </c>
      <c r="G8555" t="str">
        <f>IFERROR(INDEX(menu_items!$B:$B,MATCH(F8555,menu_items!$A:$A,0)),"Unknown value")</f>
        <v>Tofu Pad Thai</v>
      </c>
      <c r="H8555" t="str">
        <f>IFERROR(INDEX(menu_items!$C:$C,MATCH(F8555,menu_items!$A:$A,0)),"Unknown value")</f>
        <v>Asian</v>
      </c>
      <c r="I8555" s="5">
        <f>IFERROR(INDEX(menu_items!$D:$D,MATCH(F8555,menu_items!$A:$A,0)),0)</f>
        <v>14.5</v>
      </c>
      <c r="J8555" t="str">
        <f t="shared" si="673"/>
        <v>Sun</v>
      </c>
      <c r="K8555">
        <f t="shared" si="674"/>
        <v>5</v>
      </c>
      <c r="L8555" t="str">
        <f t="shared" si="675"/>
        <v>Mar</v>
      </c>
      <c r="M8555">
        <v>16</v>
      </c>
      <c r="N8555">
        <f t="shared" si="671"/>
        <v>2</v>
      </c>
      <c r="O8555" s="5">
        <f t="shared" si="672"/>
        <v>21.5</v>
      </c>
    </row>
    <row r="8556" spans="1:15" x14ac:dyDescent="0.25">
      <c r="A8556">
        <v>8655</v>
      </c>
      <c r="B8556">
        <v>3792</v>
      </c>
      <c r="C8556">
        <f>IF(COUNTIF($B$2:B8556,B8556)=1,1,0)</f>
        <v>0</v>
      </c>
      <c r="D8556" s="1">
        <v>44990</v>
      </c>
      <c r="E8556" s="2">
        <v>0.69417824074074075</v>
      </c>
      <c r="F8556">
        <v>106</v>
      </c>
      <c r="G8556" t="str">
        <f>IFERROR(INDEX(menu_items!$B:$B,MATCH(F8556,menu_items!$A:$A,0)),"Unknown value")</f>
        <v>French Fries</v>
      </c>
      <c r="H8556" t="str">
        <f>IFERROR(INDEX(menu_items!$C:$C,MATCH(F8556,menu_items!$A:$A,0)),"Unknown value")</f>
        <v>American</v>
      </c>
      <c r="I8556" s="5">
        <f>IFERROR(INDEX(menu_items!$D:$D,MATCH(F8556,menu_items!$A:$A,0)),0)</f>
        <v>7</v>
      </c>
      <c r="J8556" t="str">
        <f t="shared" si="673"/>
        <v>Sun</v>
      </c>
      <c r="K8556">
        <f t="shared" si="674"/>
        <v>5</v>
      </c>
      <c r="L8556" t="str">
        <f t="shared" si="675"/>
        <v>Mar</v>
      </c>
      <c r="M8556">
        <v>16</v>
      </c>
      <c r="N8556">
        <f t="shared" si="671"/>
        <v>2</v>
      </c>
      <c r="O8556" s="5">
        <f t="shared" si="672"/>
        <v>21.5</v>
      </c>
    </row>
    <row r="8557" spans="1:15" x14ac:dyDescent="0.25">
      <c r="A8557">
        <v>8656</v>
      </c>
      <c r="B8557">
        <v>3793</v>
      </c>
      <c r="C8557">
        <f>IF(COUNTIF($B$2:B8557,B8557)=1,1,0)</f>
        <v>1</v>
      </c>
      <c r="D8557" s="1">
        <v>44990</v>
      </c>
      <c r="E8557" s="2">
        <v>0.71112268518518518</v>
      </c>
      <c r="F8557">
        <v>101</v>
      </c>
      <c r="G8557" t="str">
        <f>IFERROR(INDEX(menu_items!$B:$B,MATCH(F8557,menu_items!$A:$A,0)),"Unknown value")</f>
        <v>Hamburger</v>
      </c>
      <c r="H8557" t="str">
        <f>IFERROR(INDEX(menu_items!$C:$C,MATCH(F8557,menu_items!$A:$A,0)),"Unknown value")</f>
        <v>American</v>
      </c>
      <c r="I8557" s="5">
        <f>IFERROR(INDEX(menu_items!$D:$D,MATCH(F8557,menu_items!$A:$A,0)),0)</f>
        <v>12.95</v>
      </c>
      <c r="J8557" t="str">
        <f t="shared" si="673"/>
        <v>Sun</v>
      </c>
      <c r="K8557">
        <f t="shared" si="674"/>
        <v>5</v>
      </c>
      <c r="L8557" t="str">
        <f t="shared" si="675"/>
        <v>Mar</v>
      </c>
      <c r="M8557">
        <v>17</v>
      </c>
      <c r="N8557">
        <f t="shared" si="671"/>
        <v>4</v>
      </c>
      <c r="O8557" s="5">
        <f t="shared" si="672"/>
        <v>59.349999999999994</v>
      </c>
    </row>
    <row r="8558" spans="1:15" x14ac:dyDescent="0.25">
      <c r="A8558">
        <v>8657</v>
      </c>
      <c r="B8558">
        <v>3793</v>
      </c>
      <c r="C8558">
        <f>IF(COUNTIF($B$2:B8558,B8558)=1,1,0)</f>
        <v>0</v>
      </c>
      <c r="D8558" s="1">
        <v>44990</v>
      </c>
      <c r="E8558" s="2">
        <v>0.71112268518518518</v>
      </c>
      <c r="F8558">
        <v>108</v>
      </c>
      <c r="G8558" t="str">
        <f>IFERROR(INDEX(menu_items!$B:$B,MATCH(F8558,menu_items!$A:$A,0)),"Unknown value")</f>
        <v>Tofu Pad Thai</v>
      </c>
      <c r="H8558" t="str">
        <f>IFERROR(INDEX(menu_items!$C:$C,MATCH(F8558,menu_items!$A:$A,0)),"Unknown value")</f>
        <v>Asian</v>
      </c>
      <c r="I8558" s="5">
        <f>IFERROR(INDEX(menu_items!$D:$D,MATCH(F8558,menu_items!$A:$A,0)),0)</f>
        <v>14.5</v>
      </c>
      <c r="J8558" t="str">
        <f t="shared" si="673"/>
        <v>Sun</v>
      </c>
      <c r="K8558">
        <f t="shared" si="674"/>
        <v>5</v>
      </c>
      <c r="L8558" t="str">
        <f t="shared" si="675"/>
        <v>Mar</v>
      </c>
      <c r="M8558">
        <v>17</v>
      </c>
      <c r="N8558">
        <f t="shared" si="671"/>
        <v>4</v>
      </c>
      <c r="O8558" s="5">
        <f t="shared" si="672"/>
        <v>59.349999999999994</v>
      </c>
    </row>
    <row r="8559" spans="1:15" x14ac:dyDescent="0.25">
      <c r="A8559">
        <v>8658</v>
      </c>
      <c r="B8559">
        <v>3793</v>
      </c>
      <c r="C8559">
        <f>IF(COUNTIF($B$2:B8559,B8559)=1,1,0)</f>
        <v>0</v>
      </c>
      <c r="D8559" s="1">
        <v>44990</v>
      </c>
      <c r="E8559" s="2">
        <v>0.71112268518518518</v>
      </c>
      <c r="F8559">
        <v>112</v>
      </c>
      <c r="G8559" t="str">
        <f>IFERROR(INDEX(menu_items!$B:$B,MATCH(F8559,menu_items!$A:$A,0)),"Unknown value")</f>
        <v>Salmon Roll</v>
      </c>
      <c r="H8559" t="str">
        <f>IFERROR(INDEX(menu_items!$C:$C,MATCH(F8559,menu_items!$A:$A,0)),"Unknown value")</f>
        <v>Asian</v>
      </c>
      <c r="I8559" s="5">
        <f>IFERROR(INDEX(menu_items!$D:$D,MATCH(F8559,menu_items!$A:$A,0)),0)</f>
        <v>14.95</v>
      </c>
      <c r="J8559" t="str">
        <f t="shared" si="673"/>
        <v>Sun</v>
      </c>
      <c r="K8559">
        <f t="shared" si="674"/>
        <v>5</v>
      </c>
      <c r="L8559" t="str">
        <f t="shared" si="675"/>
        <v>Mar</v>
      </c>
      <c r="M8559">
        <v>17</v>
      </c>
      <c r="N8559">
        <f t="shared" si="671"/>
        <v>4</v>
      </c>
      <c r="O8559" s="5">
        <f t="shared" si="672"/>
        <v>59.349999999999994</v>
      </c>
    </row>
    <row r="8560" spans="1:15" x14ac:dyDescent="0.25">
      <c r="A8560">
        <v>8659</v>
      </c>
      <c r="B8560">
        <v>3793</v>
      </c>
      <c r="C8560">
        <f>IF(COUNTIF($B$2:B8560,B8560)=1,1,0)</f>
        <v>0</v>
      </c>
      <c r="D8560" s="1">
        <v>44990</v>
      </c>
      <c r="E8560" s="2">
        <v>0.71112268518518518</v>
      </c>
      <c r="F8560">
        <v>132</v>
      </c>
      <c r="G8560" t="str">
        <f>IFERROR(INDEX(menu_items!$B:$B,MATCH(F8560,menu_items!$A:$A,0)),"Unknown value")</f>
        <v>Eggplant Parmesan</v>
      </c>
      <c r="H8560" t="str">
        <f>IFERROR(INDEX(menu_items!$C:$C,MATCH(F8560,menu_items!$A:$A,0)),"Unknown value")</f>
        <v>Italian</v>
      </c>
      <c r="I8560" s="5">
        <f>IFERROR(INDEX(menu_items!$D:$D,MATCH(F8560,menu_items!$A:$A,0)),0)</f>
        <v>16.95</v>
      </c>
      <c r="J8560" t="str">
        <f t="shared" si="673"/>
        <v>Sun</v>
      </c>
      <c r="K8560">
        <f t="shared" si="674"/>
        <v>5</v>
      </c>
      <c r="L8560" t="str">
        <f t="shared" si="675"/>
        <v>Mar</v>
      </c>
      <c r="M8560">
        <v>17</v>
      </c>
      <c r="N8560">
        <f t="shared" si="671"/>
        <v>4</v>
      </c>
      <c r="O8560" s="5">
        <f t="shared" si="672"/>
        <v>59.349999999999994</v>
      </c>
    </row>
    <row r="8561" spans="1:15" x14ac:dyDescent="0.25">
      <c r="A8561">
        <v>8660</v>
      </c>
      <c r="B8561">
        <v>3794</v>
      </c>
      <c r="C8561">
        <f>IF(COUNTIF($B$2:B8561,B8561)=1,1,0)</f>
        <v>1</v>
      </c>
      <c r="D8561" s="1">
        <v>44990</v>
      </c>
      <c r="E8561" s="2">
        <v>0.71508101851851846</v>
      </c>
      <c r="F8561">
        <v>106</v>
      </c>
      <c r="G8561" t="str">
        <f>IFERROR(INDEX(menu_items!$B:$B,MATCH(F8561,menu_items!$A:$A,0)),"Unknown value")</f>
        <v>French Fries</v>
      </c>
      <c r="H8561" t="str">
        <f>IFERROR(INDEX(menu_items!$C:$C,MATCH(F8561,menu_items!$A:$A,0)),"Unknown value")</f>
        <v>American</v>
      </c>
      <c r="I8561" s="5">
        <f>IFERROR(INDEX(menu_items!$D:$D,MATCH(F8561,menu_items!$A:$A,0)),0)</f>
        <v>7</v>
      </c>
      <c r="J8561" t="str">
        <f t="shared" si="673"/>
        <v>Sun</v>
      </c>
      <c r="K8561">
        <f t="shared" si="674"/>
        <v>5</v>
      </c>
      <c r="L8561" t="str">
        <f t="shared" si="675"/>
        <v>Mar</v>
      </c>
      <c r="M8561">
        <v>17</v>
      </c>
      <c r="N8561">
        <f t="shared" si="671"/>
        <v>2</v>
      </c>
      <c r="O8561" s="5">
        <f t="shared" si="672"/>
        <v>16</v>
      </c>
    </row>
    <row r="8562" spans="1:15" x14ac:dyDescent="0.25">
      <c r="A8562">
        <v>8661</v>
      </c>
      <c r="B8562">
        <v>3794</v>
      </c>
      <c r="C8562">
        <f>IF(COUNTIF($B$2:B8562,B8562)=1,1,0)</f>
        <v>0</v>
      </c>
      <c r="D8562" s="1">
        <v>44990</v>
      </c>
      <c r="E8562" s="2">
        <v>0.71508101851851846</v>
      </c>
      <c r="F8562">
        <v>114</v>
      </c>
      <c r="G8562" t="str">
        <f>IFERROR(INDEX(menu_items!$B:$B,MATCH(F8562,menu_items!$A:$A,0)),"Unknown value")</f>
        <v>Potstickers</v>
      </c>
      <c r="H8562" t="str">
        <f>IFERROR(INDEX(menu_items!$C:$C,MATCH(F8562,menu_items!$A:$A,0)),"Unknown value")</f>
        <v>Asian</v>
      </c>
      <c r="I8562" s="5">
        <f>IFERROR(INDEX(menu_items!$D:$D,MATCH(F8562,menu_items!$A:$A,0)),0)</f>
        <v>9</v>
      </c>
      <c r="J8562" t="str">
        <f t="shared" si="673"/>
        <v>Sun</v>
      </c>
      <c r="K8562">
        <f t="shared" si="674"/>
        <v>5</v>
      </c>
      <c r="L8562" t="str">
        <f t="shared" si="675"/>
        <v>Mar</v>
      </c>
      <c r="M8562">
        <v>17</v>
      </c>
      <c r="N8562">
        <f t="shared" si="671"/>
        <v>2</v>
      </c>
      <c r="O8562" s="5">
        <f t="shared" si="672"/>
        <v>16</v>
      </c>
    </row>
    <row r="8563" spans="1:15" x14ac:dyDescent="0.25">
      <c r="A8563">
        <v>8662</v>
      </c>
      <c r="B8563">
        <v>3795</v>
      </c>
      <c r="C8563">
        <f>IF(COUNTIF($B$2:B8563,B8563)=1,1,0)</f>
        <v>1</v>
      </c>
      <c r="D8563" s="1">
        <v>44990</v>
      </c>
      <c r="E8563" s="2">
        <v>0.71603009259259254</v>
      </c>
      <c r="F8563">
        <v>107</v>
      </c>
      <c r="G8563" t="str">
        <f>IFERROR(INDEX(menu_items!$B:$B,MATCH(F8563,menu_items!$A:$A,0)),"Unknown value")</f>
        <v>Orange Chicken</v>
      </c>
      <c r="H8563" t="str">
        <f>IFERROR(INDEX(menu_items!$C:$C,MATCH(F8563,menu_items!$A:$A,0)),"Unknown value")</f>
        <v>Asian</v>
      </c>
      <c r="I8563" s="5">
        <f>IFERROR(INDEX(menu_items!$D:$D,MATCH(F8563,menu_items!$A:$A,0)),0)</f>
        <v>16.5</v>
      </c>
      <c r="J8563" t="str">
        <f t="shared" si="673"/>
        <v>Sun</v>
      </c>
      <c r="K8563">
        <f t="shared" si="674"/>
        <v>5</v>
      </c>
      <c r="L8563" t="str">
        <f t="shared" si="675"/>
        <v>Mar</v>
      </c>
      <c r="M8563">
        <v>17</v>
      </c>
      <c r="N8563">
        <f t="shared" si="671"/>
        <v>2</v>
      </c>
      <c r="O8563" s="5">
        <f t="shared" si="672"/>
        <v>34.450000000000003</v>
      </c>
    </row>
    <row r="8564" spans="1:15" x14ac:dyDescent="0.25">
      <c r="A8564">
        <v>8663</v>
      </c>
      <c r="B8564">
        <v>3795</v>
      </c>
      <c r="C8564">
        <f>IF(COUNTIF($B$2:B8564,B8564)=1,1,0)</f>
        <v>0</v>
      </c>
      <c r="D8564" s="1">
        <v>44990</v>
      </c>
      <c r="E8564" s="2">
        <v>0.71603009259259254</v>
      </c>
      <c r="F8564">
        <v>131</v>
      </c>
      <c r="G8564" t="str">
        <f>IFERROR(INDEX(menu_items!$B:$B,MATCH(F8564,menu_items!$A:$A,0)),"Unknown value")</f>
        <v>Chicken Parmesan</v>
      </c>
      <c r="H8564" t="str">
        <f>IFERROR(INDEX(menu_items!$C:$C,MATCH(F8564,menu_items!$A:$A,0)),"Unknown value")</f>
        <v>Italian</v>
      </c>
      <c r="I8564" s="5">
        <f>IFERROR(INDEX(menu_items!$D:$D,MATCH(F8564,menu_items!$A:$A,0)),0)</f>
        <v>17.95</v>
      </c>
      <c r="J8564" t="str">
        <f t="shared" si="673"/>
        <v>Sun</v>
      </c>
      <c r="K8564">
        <f t="shared" si="674"/>
        <v>5</v>
      </c>
      <c r="L8564" t="str">
        <f t="shared" si="675"/>
        <v>Mar</v>
      </c>
      <c r="M8564">
        <v>17</v>
      </c>
      <c r="N8564">
        <f t="shared" si="671"/>
        <v>2</v>
      </c>
      <c r="O8564" s="5">
        <f t="shared" si="672"/>
        <v>34.450000000000003</v>
      </c>
    </row>
    <row r="8565" spans="1:15" x14ac:dyDescent="0.25">
      <c r="A8565">
        <v>8664</v>
      </c>
      <c r="B8565">
        <v>3796</v>
      </c>
      <c r="C8565">
        <f>IF(COUNTIF($B$2:B8565,B8565)=1,1,0)</f>
        <v>1</v>
      </c>
      <c r="D8565" s="1">
        <v>44990</v>
      </c>
      <c r="E8565" s="2">
        <v>0.72165509259259264</v>
      </c>
      <c r="F8565">
        <v>102</v>
      </c>
      <c r="G8565" t="str">
        <f>IFERROR(INDEX(menu_items!$B:$B,MATCH(F8565,menu_items!$A:$A,0)),"Unknown value")</f>
        <v>Cheeseburger</v>
      </c>
      <c r="H8565" t="str">
        <f>IFERROR(INDEX(menu_items!$C:$C,MATCH(F8565,menu_items!$A:$A,0)),"Unknown value")</f>
        <v>American</v>
      </c>
      <c r="I8565" s="5">
        <f>IFERROR(INDEX(menu_items!$D:$D,MATCH(F8565,menu_items!$A:$A,0)),0)</f>
        <v>13.95</v>
      </c>
      <c r="J8565" t="str">
        <f t="shared" si="673"/>
        <v>Sun</v>
      </c>
      <c r="K8565">
        <f t="shared" si="674"/>
        <v>5</v>
      </c>
      <c r="L8565" t="str">
        <f t="shared" si="675"/>
        <v>Mar</v>
      </c>
      <c r="M8565">
        <v>17</v>
      </c>
      <c r="N8565">
        <f t="shared" si="671"/>
        <v>3</v>
      </c>
      <c r="O8565" s="5">
        <f t="shared" si="672"/>
        <v>27.95</v>
      </c>
    </row>
    <row r="8566" spans="1:15" x14ac:dyDescent="0.25">
      <c r="A8566">
        <v>8665</v>
      </c>
      <c r="B8566">
        <v>3796</v>
      </c>
      <c r="C8566">
        <f>IF(COUNTIF($B$2:B8566,B8566)=1,1,0)</f>
        <v>0</v>
      </c>
      <c r="D8566" s="1">
        <v>44990</v>
      </c>
      <c r="E8566" s="2">
        <v>0.72165509259259264</v>
      </c>
      <c r="F8566">
        <v>105</v>
      </c>
      <c r="G8566" t="str">
        <f>IFERROR(INDEX(menu_items!$B:$B,MATCH(F8566,menu_items!$A:$A,0)),"Unknown value")</f>
        <v>Mac &amp; Cheese</v>
      </c>
      <c r="H8566" t="str">
        <f>IFERROR(INDEX(menu_items!$C:$C,MATCH(F8566,menu_items!$A:$A,0)),"Unknown value")</f>
        <v>American</v>
      </c>
      <c r="I8566" s="5">
        <f>IFERROR(INDEX(menu_items!$D:$D,MATCH(F8566,menu_items!$A:$A,0)),0)</f>
        <v>7</v>
      </c>
      <c r="J8566" t="str">
        <f t="shared" si="673"/>
        <v>Sun</v>
      </c>
      <c r="K8566">
        <f t="shared" si="674"/>
        <v>5</v>
      </c>
      <c r="L8566" t="str">
        <f t="shared" si="675"/>
        <v>Mar</v>
      </c>
      <c r="M8566">
        <v>17</v>
      </c>
      <c r="N8566">
        <f t="shared" si="671"/>
        <v>3</v>
      </c>
      <c r="O8566" s="5">
        <f t="shared" si="672"/>
        <v>27.95</v>
      </c>
    </row>
    <row r="8567" spans="1:15" x14ac:dyDescent="0.25">
      <c r="A8567">
        <v>8666</v>
      </c>
      <c r="B8567">
        <v>3796</v>
      </c>
      <c r="C8567">
        <f>IF(COUNTIF($B$2:B8567,B8567)=1,1,0)</f>
        <v>0</v>
      </c>
      <c r="D8567" s="1">
        <v>44990</v>
      </c>
      <c r="E8567" s="2">
        <v>0.72165509259259264</v>
      </c>
      <c r="F8567">
        <v>106</v>
      </c>
      <c r="G8567" t="str">
        <f>IFERROR(INDEX(menu_items!$B:$B,MATCH(F8567,menu_items!$A:$A,0)),"Unknown value")</f>
        <v>French Fries</v>
      </c>
      <c r="H8567" t="str">
        <f>IFERROR(INDEX(menu_items!$C:$C,MATCH(F8567,menu_items!$A:$A,0)),"Unknown value")</f>
        <v>American</v>
      </c>
      <c r="I8567" s="5">
        <f>IFERROR(INDEX(menu_items!$D:$D,MATCH(F8567,menu_items!$A:$A,0)),0)</f>
        <v>7</v>
      </c>
      <c r="J8567" t="str">
        <f t="shared" si="673"/>
        <v>Sun</v>
      </c>
      <c r="K8567">
        <f t="shared" si="674"/>
        <v>5</v>
      </c>
      <c r="L8567" t="str">
        <f t="shared" si="675"/>
        <v>Mar</v>
      </c>
      <c r="M8567">
        <v>17</v>
      </c>
      <c r="N8567">
        <f t="shared" si="671"/>
        <v>3</v>
      </c>
      <c r="O8567" s="5">
        <f t="shared" si="672"/>
        <v>27.95</v>
      </c>
    </row>
    <row r="8568" spans="1:15" x14ac:dyDescent="0.25">
      <c r="A8568">
        <v>8667</v>
      </c>
      <c r="B8568">
        <v>3797</v>
      </c>
      <c r="C8568">
        <f>IF(COUNTIF($B$2:B8568,B8568)=1,1,0)</f>
        <v>1</v>
      </c>
      <c r="D8568" s="1">
        <v>44990</v>
      </c>
      <c r="E8568" s="2">
        <v>0.72467592592592589</v>
      </c>
      <c r="F8568">
        <v>105</v>
      </c>
      <c r="G8568" t="str">
        <f>IFERROR(INDEX(menu_items!$B:$B,MATCH(F8568,menu_items!$A:$A,0)),"Unknown value")</f>
        <v>Mac &amp; Cheese</v>
      </c>
      <c r="H8568" t="str">
        <f>IFERROR(INDEX(menu_items!$C:$C,MATCH(F8568,menu_items!$A:$A,0)),"Unknown value")</f>
        <v>American</v>
      </c>
      <c r="I8568" s="5">
        <f>IFERROR(INDEX(menu_items!$D:$D,MATCH(F8568,menu_items!$A:$A,0)),0)</f>
        <v>7</v>
      </c>
      <c r="J8568" t="str">
        <f t="shared" si="673"/>
        <v>Sun</v>
      </c>
      <c r="K8568">
        <f t="shared" si="674"/>
        <v>5</v>
      </c>
      <c r="L8568" t="str">
        <f t="shared" si="675"/>
        <v>Mar</v>
      </c>
      <c r="M8568">
        <v>17</v>
      </c>
      <c r="N8568">
        <f t="shared" si="671"/>
        <v>1</v>
      </c>
      <c r="O8568" s="5">
        <f t="shared" si="672"/>
        <v>7</v>
      </c>
    </row>
    <row r="8569" spans="1:15" x14ac:dyDescent="0.25">
      <c r="A8569">
        <v>8668</v>
      </c>
      <c r="B8569">
        <v>3798</v>
      </c>
      <c r="C8569">
        <f>IF(COUNTIF($B$2:B8569,B8569)=1,1,0)</f>
        <v>1</v>
      </c>
      <c r="D8569" s="1">
        <v>44990</v>
      </c>
      <c r="E8569" s="2">
        <v>0.72503472222222221</v>
      </c>
      <c r="F8569">
        <v>102</v>
      </c>
      <c r="G8569" t="str">
        <f>IFERROR(INDEX(menu_items!$B:$B,MATCH(F8569,menu_items!$A:$A,0)),"Unknown value")</f>
        <v>Cheeseburger</v>
      </c>
      <c r="H8569" t="str">
        <f>IFERROR(INDEX(menu_items!$C:$C,MATCH(F8569,menu_items!$A:$A,0)),"Unknown value")</f>
        <v>American</v>
      </c>
      <c r="I8569" s="5">
        <f>IFERROR(INDEX(menu_items!$D:$D,MATCH(F8569,menu_items!$A:$A,0)),0)</f>
        <v>13.95</v>
      </c>
      <c r="J8569" t="str">
        <f t="shared" si="673"/>
        <v>Sun</v>
      </c>
      <c r="K8569">
        <f t="shared" si="674"/>
        <v>5</v>
      </c>
      <c r="L8569" t="str">
        <f t="shared" si="675"/>
        <v>Mar</v>
      </c>
      <c r="M8569">
        <v>17</v>
      </c>
      <c r="N8569">
        <f t="shared" si="671"/>
        <v>4</v>
      </c>
      <c r="O8569" s="5">
        <f t="shared" si="672"/>
        <v>56.349999999999994</v>
      </c>
    </row>
    <row r="8570" spans="1:15" x14ac:dyDescent="0.25">
      <c r="A8570">
        <v>8669</v>
      </c>
      <c r="B8570">
        <v>3798</v>
      </c>
      <c r="C8570">
        <f>IF(COUNTIF($B$2:B8570,B8570)=1,1,0)</f>
        <v>0</v>
      </c>
      <c r="D8570" s="1">
        <v>44990</v>
      </c>
      <c r="E8570" s="2">
        <v>0.72503472222222221</v>
      </c>
      <c r="F8570">
        <v>119</v>
      </c>
      <c r="G8570" t="str">
        <f>IFERROR(INDEX(menu_items!$B:$B,MATCH(F8570,menu_items!$A:$A,0)),"Unknown value")</f>
        <v>Chicken Torta</v>
      </c>
      <c r="H8570" t="str">
        <f>IFERROR(INDEX(menu_items!$C:$C,MATCH(F8570,menu_items!$A:$A,0)),"Unknown value")</f>
        <v>Mexican</v>
      </c>
      <c r="I8570" s="5">
        <f>IFERROR(INDEX(menu_items!$D:$D,MATCH(F8570,menu_items!$A:$A,0)),0)</f>
        <v>11.95</v>
      </c>
      <c r="J8570" t="str">
        <f t="shared" si="673"/>
        <v>Sun</v>
      </c>
      <c r="K8570">
        <f t="shared" si="674"/>
        <v>5</v>
      </c>
      <c r="L8570" t="str">
        <f t="shared" si="675"/>
        <v>Mar</v>
      </c>
      <c r="M8570">
        <v>17</v>
      </c>
      <c r="N8570">
        <f t="shared" si="671"/>
        <v>4</v>
      </c>
      <c r="O8570" s="5">
        <f t="shared" si="672"/>
        <v>56.349999999999994</v>
      </c>
    </row>
    <row r="8571" spans="1:15" x14ac:dyDescent="0.25">
      <c r="A8571">
        <v>8670</v>
      </c>
      <c r="B8571">
        <v>3798</v>
      </c>
      <c r="C8571">
        <f>IF(COUNTIF($B$2:B8571,B8571)=1,1,0)</f>
        <v>0</v>
      </c>
      <c r="D8571" s="1">
        <v>44990</v>
      </c>
      <c r="E8571" s="2">
        <v>0.72503472222222221</v>
      </c>
      <c r="F8571">
        <v>121</v>
      </c>
      <c r="G8571" t="str">
        <f>IFERROR(INDEX(menu_items!$B:$B,MATCH(F8571,menu_items!$A:$A,0)),"Unknown value")</f>
        <v>Cheese Quesadillas</v>
      </c>
      <c r="H8571" t="str">
        <f>IFERROR(INDEX(menu_items!$C:$C,MATCH(F8571,menu_items!$A:$A,0)),"Unknown value")</f>
        <v>Mexican</v>
      </c>
      <c r="I8571" s="5">
        <f>IFERROR(INDEX(menu_items!$D:$D,MATCH(F8571,menu_items!$A:$A,0)),0)</f>
        <v>10.5</v>
      </c>
      <c r="J8571" t="str">
        <f t="shared" si="673"/>
        <v>Sun</v>
      </c>
      <c r="K8571">
        <f t="shared" si="674"/>
        <v>5</v>
      </c>
      <c r="L8571" t="str">
        <f t="shared" si="675"/>
        <v>Mar</v>
      </c>
      <c r="M8571">
        <v>17</v>
      </c>
      <c r="N8571">
        <f t="shared" si="671"/>
        <v>4</v>
      </c>
      <c r="O8571" s="5">
        <f t="shared" si="672"/>
        <v>56.349999999999994</v>
      </c>
    </row>
    <row r="8572" spans="1:15" x14ac:dyDescent="0.25">
      <c r="A8572">
        <v>8671</v>
      </c>
      <c r="B8572">
        <v>3798</v>
      </c>
      <c r="C8572">
        <f>IF(COUNTIF($B$2:B8572,B8572)=1,1,0)</f>
        <v>0</v>
      </c>
      <c r="D8572" s="1">
        <v>44990</v>
      </c>
      <c r="E8572" s="2">
        <v>0.72503472222222221</v>
      </c>
      <c r="F8572">
        <v>130</v>
      </c>
      <c r="G8572" t="str">
        <f>IFERROR(INDEX(menu_items!$B:$B,MATCH(F8572,menu_items!$A:$A,0)),"Unknown value")</f>
        <v>Shrimp Scampi</v>
      </c>
      <c r="H8572" t="str">
        <f>IFERROR(INDEX(menu_items!$C:$C,MATCH(F8572,menu_items!$A:$A,0)),"Unknown value")</f>
        <v>Italian</v>
      </c>
      <c r="I8572" s="5">
        <f>IFERROR(INDEX(menu_items!$D:$D,MATCH(F8572,menu_items!$A:$A,0)),0)</f>
        <v>19.95</v>
      </c>
      <c r="J8572" t="str">
        <f t="shared" si="673"/>
        <v>Sun</v>
      </c>
      <c r="K8572">
        <f t="shared" si="674"/>
        <v>5</v>
      </c>
      <c r="L8572" t="str">
        <f t="shared" si="675"/>
        <v>Mar</v>
      </c>
      <c r="M8572">
        <v>17</v>
      </c>
      <c r="N8572">
        <f t="shared" si="671"/>
        <v>4</v>
      </c>
      <c r="O8572" s="5">
        <f t="shared" si="672"/>
        <v>56.349999999999994</v>
      </c>
    </row>
    <row r="8573" spans="1:15" x14ac:dyDescent="0.25">
      <c r="A8573">
        <v>8672</v>
      </c>
      <c r="B8573">
        <v>3799</v>
      </c>
      <c r="C8573">
        <f>IF(COUNTIF($B$2:B8573,B8573)=1,1,0)</f>
        <v>1</v>
      </c>
      <c r="D8573" s="1">
        <v>44990</v>
      </c>
      <c r="E8573" s="2">
        <v>0.72585648148148152</v>
      </c>
      <c r="F8573">
        <v>102</v>
      </c>
      <c r="G8573" t="str">
        <f>IFERROR(INDEX(menu_items!$B:$B,MATCH(F8573,menu_items!$A:$A,0)),"Unknown value")</f>
        <v>Cheeseburger</v>
      </c>
      <c r="H8573" t="str">
        <f>IFERROR(INDEX(menu_items!$C:$C,MATCH(F8573,menu_items!$A:$A,0)),"Unknown value")</f>
        <v>American</v>
      </c>
      <c r="I8573" s="5">
        <f>IFERROR(INDEX(menu_items!$D:$D,MATCH(F8573,menu_items!$A:$A,0)),0)</f>
        <v>13.95</v>
      </c>
      <c r="J8573" t="str">
        <f t="shared" si="673"/>
        <v>Sun</v>
      </c>
      <c r="K8573">
        <f t="shared" si="674"/>
        <v>5</v>
      </c>
      <c r="L8573" t="str">
        <f t="shared" si="675"/>
        <v>Mar</v>
      </c>
      <c r="M8573">
        <v>17</v>
      </c>
      <c r="N8573">
        <f t="shared" si="671"/>
        <v>3</v>
      </c>
      <c r="O8573" s="5">
        <f t="shared" si="672"/>
        <v>39.9</v>
      </c>
    </row>
    <row r="8574" spans="1:15" x14ac:dyDescent="0.25">
      <c r="A8574">
        <v>8673</v>
      </c>
      <c r="B8574">
        <v>3799</v>
      </c>
      <c r="C8574">
        <f>IF(COUNTIF($B$2:B8574,B8574)=1,1,0)</f>
        <v>0</v>
      </c>
      <c r="D8574" s="1">
        <v>44990</v>
      </c>
      <c r="E8574" s="2">
        <v>0.72585648148148152</v>
      </c>
      <c r="F8574">
        <v>103</v>
      </c>
      <c r="G8574" t="str">
        <f>IFERROR(INDEX(menu_items!$B:$B,MATCH(F8574,menu_items!$A:$A,0)),"Unknown value")</f>
        <v>Hot Dog</v>
      </c>
      <c r="H8574" t="str">
        <f>IFERROR(INDEX(menu_items!$C:$C,MATCH(F8574,menu_items!$A:$A,0)),"Unknown value")</f>
        <v>American</v>
      </c>
      <c r="I8574" s="5">
        <f>IFERROR(INDEX(menu_items!$D:$D,MATCH(F8574,menu_items!$A:$A,0)),0)</f>
        <v>9</v>
      </c>
      <c r="J8574" t="str">
        <f t="shared" si="673"/>
        <v>Sun</v>
      </c>
      <c r="K8574">
        <f t="shared" si="674"/>
        <v>5</v>
      </c>
      <c r="L8574" t="str">
        <f t="shared" si="675"/>
        <v>Mar</v>
      </c>
      <c r="M8574">
        <v>17</v>
      </c>
      <c r="N8574">
        <f t="shared" si="671"/>
        <v>3</v>
      </c>
      <c r="O8574" s="5">
        <f t="shared" si="672"/>
        <v>39.9</v>
      </c>
    </row>
    <row r="8575" spans="1:15" x14ac:dyDescent="0.25">
      <c r="A8575">
        <v>8674</v>
      </c>
      <c r="B8575">
        <v>3799</v>
      </c>
      <c r="C8575">
        <f>IF(COUNTIF($B$2:B8575,B8575)=1,1,0)</f>
        <v>0</v>
      </c>
      <c r="D8575" s="1">
        <v>44990</v>
      </c>
      <c r="E8575" s="2">
        <v>0.72585648148148152</v>
      </c>
      <c r="F8575">
        <v>132</v>
      </c>
      <c r="G8575" t="str">
        <f>IFERROR(INDEX(menu_items!$B:$B,MATCH(F8575,menu_items!$A:$A,0)),"Unknown value")</f>
        <v>Eggplant Parmesan</v>
      </c>
      <c r="H8575" t="str">
        <f>IFERROR(INDEX(menu_items!$C:$C,MATCH(F8575,menu_items!$A:$A,0)),"Unknown value")</f>
        <v>Italian</v>
      </c>
      <c r="I8575" s="5">
        <f>IFERROR(INDEX(menu_items!$D:$D,MATCH(F8575,menu_items!$A:$A,0)),0)</f>
        <v>16.95</v>
      </c>
      <c r="J8575" t="str">
        <f t="shared" si="673"/>
        <v>Sun</v>
      </c>
      <c r="K8575">
        <f t="shared" si="674"/>
        <v>5</v>
      </c>
      <c r="L8575" t="str">
        <f t="shared" si="675"/>
        <v>Mar</v>
      </c>
      <c r="M8575">
        <v>17</v>
      </c>
      <c r="N8575">
        <f t="shared" si="671"/>
        <v>3</v>
      </c>
      <c r="O8575" s="5">
        <f t="shared" si="672"/>
        <v>39.9</v>
      </c>
    </row>
    <row r="8576" spans="1:15" x14ac:dyDescent="0.25">
      <c r="A8576">
        <v>8675</v>
      </c>
      <c r="B8576">
        <v>3800</v>
      </c>
      <c r="C8576">
        <f>IF(COUNTIF($B$2:B8576,B8576)=1,1,0)</f>
        <v>1</v>
      </c>
      <c r="D8576" s="1">
        <v>44990</v>
      </c>
      <c r="E8576" s="2">
        <v>0.72979166666666662</v>
      </c>
      <c r="F8576">
        <v>109</v>
      </c>
      <c r="G8576" t="str">
        <f>IFERROR(INDEX(menu_items!$B:$B,MATCH(F8576,menu_items!$A:$A,0)),"Unknown value")</f>
        <v>Korean Beef Bowl</v>
      </c>
      <c r="H8576" t="str">
        <f>IFERROR(INDEX(menu_items!$C:$C,MATCH(F8576,menu_items!$A:$A,0)),"Unknown value")</f>
        <v>Asian</v>
      </c>
      <c r="I8576" s="5">
        <f>IFERROR(INDEX(menu_items!$D:$D,MATCH(F8576,menu_items!$A:$A,0)),0)</f>
        <v>17.95</v>
      </c>
      <c r="J8576" t="str">
        <f t="shared" si="673"/>
        <v>Sun</v>
      </c>
      <c r="K8576">
        <f t="shared" si="674"/>
        <v>5</v>
      </c>
      <c r="L8576" t="str">
        <f t="shared" si="675"/>
        <v>Mar</v>
      </c>
      <c r="M8576">
        <v>17</v>
      </c>
      <c r="N8576">
        <f t="shared" si="671"/>
        <v>4</v>
      </c>
      <c r="O8576" s="5">
        <f t="shared" si="672"/>
        <v>50.95</v>
      </c>
    </row>
    <row r="8577" spans="1:15" x14ac:dyDescent="0.25">
      <c r="A8577">
        <v>8676</v>
      </c>
      <c r="B8577">
        <v>3800</v>
      </c>
      <c r="C8577">
        <f>IF(COUNTIF($B$2:B8577,B8577)=1,1,0)</f>
        <v>0</v>
      </c>
      <c r="D8577" s="1">
        <v>44990</v>
      </c>
      <c r="E8577" s="2">
        <v>0.72979166666666662</v>
      </c>
      <c r="F8577">
        <v>129</v>
      </c>
      <c r="G8577" t="str">
        <f>IFERROR(INDEX(menu_items!$B:$B,MATCH(F8577,menu_items!$A:$A,0)),"Unknown value")</f>
        <v>Mushroom Ravioli</v>
      </c>
      <c r="H8577" t="str">
        <f>IFERROR(INDEX(menu_items!$C:$C,MATCH(F8577,menu_items!$A:$A,0)),"Unknown value")</f>
        <v>Italian</v>
      </c>
      <c r="I8577" s="5">
        <f>IFERROR(INDEX(menu_items!$D:$D,MATCH(F8577,menu_items!$A:$A,0)),0)</f>
        <v>15.5</v>
      </c>
      <c r="J8577" t="str">
        <f t="shared" si="673"/>
        <v>Sun</v>
      </c>
      <c r="K8577">
        <f t="shared" si="674"/>
        <v>5</v>
      </c>
      <c r="L8577" t="str">
        <f t="shared" si="675"/>
        <v>Mar</v>
      </c>
      <c r="M8577">
        <v>17</v>
      </c>
      <c r="N8577">
        <f t="shared" si="671"/>
        <v>4</v>
      </c>
      <c r="O8577" s="5">
        <f t="shared" si="672"/>
        <v>50.95</v>
      </c>
    </row>
    <row r="8578" spans="1:15" x14ac:dyDescent="0.25">
      <c r="A8578">
        <v>8677</v>
      </c>
      <c r="B8578">
        <v>3800</v>
      </c>
      <c r="C8578">
        <f>IF(COUNTIF($B$2:B8578,B8578)=1,1,0)</f>
        <v>0</v>
      </c>
      <c r="D8578" s="1">
        <v>44990</v>
      </c>
      <c r="E8578" s="2">
        <v>0.72979166666666662</v>
      </c>
      <c r="F8578">
        <v>121</v>
      </c>
      <c r="G8578" t="str">
        <f>IFERROR(INDEX(menu_items!$B:$B,MATCH(F8578,menu_items!$A:$A,0)),"Unknown value")</f>
        <v>Cheese Quesadillas</v>
      </c>
      <c r="H8578" t="str">
        <f>IFERROR(INDEX(menu_items!$C:$C,MATCH(F8578,menu_items!$A:$A,0)),"Unknown value")</f>
        <v>Mexican</v>
      </c>
      <c r="I8578" s="5">
        <f>IFERROR(INDEX(menu_items!$D:$D,MATCH(F8578,menu_items!$A:$A,0)),0)</f>
        <v>10.5</v>
      </c>
      <c r="J8578" t="str">
        <f t="shared" si="673"/>
        <v>Sun</v>
      </c>
      <c r="K8578">
        <f t="shared" si="674"/>
        <v>5</v>
      </c>
      <c r="L8578" t="str">
        <f t="shared" si="675"/>
        <v>Mar</v>
      </c>
      <c r="M8578">
        <v>17</v>
      </c>
      <c r="N8578">
        <f t="shared" ref="N8578:N8641" si="676">COUNTIF($B:$B,B8578)</f>
        <v>4</v>
      </c>
      <c r="O8578" s="5">
        <f t="shared" ref="O8578:O8641" si="677">SUMIF($B:$B,B8578,$I:$I)</f>
        <v>50.95</v>
      </c>
    </row>
    <row r="8579" spans="1:15" x14ac:dyDescent="0.25">
      <c r="A8579">
        <v>8678</v>
      </c>
      <c r="B8579">
        <v>3800</v>
      </c>
      <c r="C8579">
        <f>IF(COUNTIF($B$2:B8579,B8579)=1,1,0)</f>
        <v>0</v>
      </c>
      <c r="D8579" s="1">
        <v>44990</v>
      </c>
      <c r="E8579" s="2">
        <v>0.72979166666666662</v>
      </c>
      <c r="F8579">
        <v>106</v>
      </c>
      <c r="G8579" t="str">
        <f>IFERROR(INDEX(menu_items!$B:$B,MATCH(F8579,menu_items!$A:$A,0)),"Unknown value")</f>
        <v>French Fries</v>
      </c>
      <c r="H8579" t="str">
        <f>IFERROR(INDEX(menu_items!$C:$C,MATCH(F8579,menu_items!$A:$A,0)),"Unknown value")</f>
        <v>American</v>
      </c>
      <c r="I8579" s="5">
        <f>IFERROR(INDEX(menu_items!$D:$D,MATCH(F8579,menu_items!$A:$A,0)),0)</f>
        <v>7</v>
      </c>
      <c r="J8579" t="str">
        <f t="shared" si="673"/>
        <v>Sun</v>
      </c>
      <c r="K8579">
        <f t="shared" si="674"/>
        <v>5</v>
      </c>
      <c r="L8579" t="str">
        <f t="shared" si="675"/>
        <v>Mar</v>
      </c>
      <c r="M8579">
        <v>17</v>
      </c>
      <c r="N8579">
        <f t="shared" si="676"/>
        <v>4</v>
      </c>
      <c r="O8579" s="5">
        <f t="shared" si="677"/>
        <v>50.95</v>
      </c>
    </row>
    <row r="8580" spans="1:15" x14ac:dyDescent="0.25">
      <c r="A8580">
        <v>8679</v>
      </c>
      <c r="B8580">
        <v>3801</v>
      </c>
      <c r="C8580">
        <f>IF(COUNTIF($B$2:B8580,B8580)=1,1,0)</f>
        <v>1</v>
      </c>
      <c r="D8580" s="1">
        <v>44990</v>
      </c>
      <c r="E8580" s="2">
        <v>0.74429398148148151</v>
      </c>
      <c r="F8580">
        <v>107</v>
      </c>
      <c r="G8580" t="str">
        <f>IFERROR(INDEX(menu_items!$B:$B,MATCH(F8580,menu_items!$A:$A,0)),"Unknown value")</f>
        <v>Orange Chicken</v>
      </c>
      <c r="H8580" t="str">
        <f>IFERROR(INDEX(menu_items!$C:$C,MATCH(F8580,menu_items!$A:$A,0)),"Unknown value")</f>
        <v>Asian</v>
      </c>
      <c r="I8580" s="5">
        <f>IFERROR(INDEX(menu_items!$D:$D,MATCH(F8580,menu_items!$A:$A,0)),0)</f>
        <v>16.5</v>
      </c>
      <c r="J8580" t="str">
        <f t="shared" si="673"/>
        <v>Sun</v>
      </c>
      <c r="K8580">
        <f t="shared" si="674"/>
        <v>5</v>
      </c>
      <c r="L8580" t="str">
        <f t="shared" si="675"/>
        <v>Mar</v>
      </c>
      <c r="M8580">
        <v>17</v>
      </c>
      <c r="N8580">
        <f t="shared" si="676"/>
        <v>3</v>
      </c>
      <c r="O8580" s="5">
        <f t="shared" si="677"/>
        <v>49.95</v>
      </c>
    </row>
    <row r="8581" spans="1:15" x14ac:dyDescent="0.25">
      <c r="A8581">
        <v>8680</v>
      </c>
      <c r="B8581">
        <v>3801</v>
      </c>
      <c r="C8581">
        <f>IF(COUNTIF($B$2:B8581,B8581)=1,1,0)</f>
        <v>0</v>
      </c>
      <c r="D8581" s="1">
        <v>44990</v>
      </c>
      <c r="E8581" s="2">
        <v>0.74429398148148151</v>
      </c>
      <c r="F8581">
        <v>110</v>
      </c>
      <c r="G8581" t="str">
        <f>IFERROR(INDEX(menu_items!$B:$B,MATCH(F8581,menu_items!$A:$A,0)),"Unknown value")</f>
        <v>Pork Ramen</v>
      </c>
      <c r="H8581" t="str">
        <f>IFERROR(INDEX(menu_items!$C:$C,MATCH(F8581,menu_items!$A:$A,0)),"Unknown value")</f>
        <v>Asian</v>
      </c>
      <c r="I8581" s="5">
        <f>IFERROR(INDEX(menu_items!$D:$D,MATCH(F8581,menu_items!$A:$A,0)),0)</f>
        <v>17.95</v>
      </c>
      <c r="J8581" t="str">
        <f t="shared" si="673"/>
        <v>Sun</v>
      </c>
      <c r="K8581">
        <f t="shared" si="674"/>
        <v>5</v>
      </c>
      <c r="L8581" t="str">
        <f t="shared" si="675"/>
        <v>Mar</v>
      </c>
      <c r="M8581">
        <v>17</v>
      </c>
      <c r="N8581">
        <f t="shared" si="676"/>
        <v>3</v>
      </c>
      <c r="O8581" s="5">
        <f t="shared" si="677"/>
        <v>49.95</v>
      </c>
    </row>
    <row r="8582" spans="1:15" x14ac:dyDescent="0.25">
      <c r="A8582">
        <v>8681</v>
      </c>
      <c r="B8582">
        <v>3801</v>
      </c>
      <c r="C8582">
        <f>IF(COUNTIF($B$2:B8582,B8582)=1,1,0)</f>
        <v>0</v>
      </c>
      <c r="D8582" s="1">
        <v>44990</v>
      </c>
      <c r="E8582" s="2">
        <v>0.74429398148148151</v>
      </c>
      <c r="F8582">
        <v>129</v>
      </c>
      <c r="G8582" t="str">
        <f>IFERROR(INDEX(menu_items!$B:$B,MATCH(F8582,menu_items!$A:$A,0)),"Unknown value")</f>
        <v>Mushroom Ravioli</v>
      </c>
      <c r="H8582" t="str">
        <f>IFERROR(INDEX(menu_items!$C:$C,MATCH(F8582,menu_items!$A:$A,0)),"Unknown value")</f>
        <v>Italian</v>
      </c>
      <c r="I8582" s="5">
        <f>IFERROR(INDEX(menu_items!$D:$D,MATCH(F8582,menu_items!$A:$A,0)),0)</f>
        <v>15.5</v>
      </c>
      <c r="J8582" t="str">
        <f t="shared" si="673"/>
        <v>Sun</v>
      </c>
      <c r="K8582">
        <f t="shared" si="674"/>
        <v>5</v>
      </c>
      <c r="L8582" t="str">
        <f t="shared" si="675"/>
        <v>Mar</v>
      </c>
      <c r="M8582">
        <v>17</v>
      </c>
      <c r="N8582">
        <f t="shared" si="676"/>
        <v>3</v>
      </c>
      <c r="O8582" s="5">
        <f t="shared" si="677"/>
        <v>49.95</v>
      </c>
    </row>
    <row r="8583" spans="1:15" x14ac:dyDescent="0.25">
      <c r="A8583">
        <v>8682</v>
      </c>
      <c r="B8583">
        <v>3802</v>
      </c>
      <c r="C8583">
        <f>IF(COUNTIF($B$2:B8583,B8583)=1,1,0)</f>
        <v>1</v>
      </c>
      <c r="D8583" s="1">
        <v>44990</v>
      </c>
      <c r="E8583" s="2">
        <v>0.75218750000000001</v>
      </c>
      <c r="F8583">
        <v>117</v>
      </c>
      <c r="G8583" t="str">
        <f>IFERROR(INDEX(menu_items!$B:$B,MATCH(F8583,menu_items!$A:$A,0)),"Unknown value")</f>
        <v>Chicken Burrito</v>
      </c>
      <c r="H8583" t="str">
        <f>IFERROR(INDEX(menu_items!$C:$C,MATCH(F8583,menu_items!$A:$A,0)),"Unknown value")</f>
        <v>Mexican</v>
      </c>
      <c r="I8583" s="5">
        <f>IFERROR(INDEX(menu_items!$D:$D,MATCH(F8583,menu_items!$A:$A,0)),0)</f>
        <v>12.95</v>
      </c>
      <c r="J8583" t="str">
        <f t="shared" si="673"/>
        <v>Sun</v>
      </c>
      <c r="K8583">
        <f t="shared" si="674"/>
        <v>5</v>
      </c>
      <c r="L8583" t="str">
        <f t="shared" si="675"/>
        <v>Mar</v>
      </c>
      <c r="M8583">
        <v>18</v>
      </c>
      <c r="N8583">
        <f t="shared" si="676"/>
        <v>2</v>
      </c>
      <c r="O8583" s="5">
        <f t="shared" si="677"/>
        <v>24.9</v>
      </c>
    </row>
    <row r="8584" spans="1:15" x14ac:dyDescent="0.25">
      <c r="A8584">
        <v>8683</v>
      </c>
      <c r="B8584">
        <v>3802</v>
      </c>
      <c r="C8584">
        <f>IF(COUNTIF($B$2:B8584,B8584)=1,1,0)</f>
        <v>0</v>
      </c>
      <c r="D8584" s="1">
        <v>44990</v>
      </c>
      <c r="E8584" s="2">
        <v>0.75218750000000001</v>
      </c>
      <c r="F8584">
        <v>119</v>
      </c>
      <c r="G8584" t="str">
        <f>IFERROR(INDEX(menu_items!$B:$B,MATCH(F8584,menu_items!$A:$A,0)),"Unknown value")</f>
        <v>Chicken Torta</v>
      </c>
      <c r="H8584" t="str">
        <f>IFERROR(INDEX(menu_items!$C:$C,MATCH(F8584,menu_items!$A:$A,0)),"Unknown value")</f>
        <v>Mexican</v>
      </c>
      <c r="I8584" s="5">
        <f>IFERROR(INDEX(menu_items!$D:$D,MATCH(F8584,menu_items!$A:$A,0)),0)</f>
        <v>11.95</v>
      </c>
      <c r="J8584" t="str">
        <f t="shared" si="673"/>
        <v>Sun</v>
      </c>
      <c r="K8584">
        <f t="shared" si="674"/>
        <v>5</v>
      </c>
      <c r="L8584" t="str">
        <f t="shared" si="675"/>
        <v>Mar</v>
      </c>
      <c r="M8584">
        <v>18</v>
      </c>
      <c r="N8584">
        <f t="shared" si="676"/>
        <v>2</v>
      </c>
      <c r="O8584" s="5">
        <f t="shared" si="677"/>
        <v>24.9</v>
      </c>
    </row>
    <row r="8585" spans="1:15" x14ac:dyDescent="0.25">
      <c r="A8585">
        <v>8684</v>
      </c>
      <c r="B8585">
        <v>3803</v>
      </c>
      <c r="C8585">
        <f>IF(COUNTIF($B$2:B8585,B8585)=1,1,0)</f>
        <v>1</v>
      </c>
      <c r="D8585" s="1">
        <v>44990</v>
      </c>
      <c r="E8585" s="2">
        <v>0.75392361111111106</v>
      </c>
      <c r="F8585">
        <v>109</v>
      </c>
      <c r="G8585" t="str">
        <f>IFERROR(INDEX(menu_items!$B:$B,MATCH(F8585,menu_items!$A:$A,0)),"Unknown value")</f>
        <v>Korean Beef Bowl</v>
      </c>
      <c r="H8585" t="str">
        <f>IFERROR(INDEX(menu_items!$C:$C,MATCH(F8585,menu_items!$A:$A,0)),"Unknown value")</f>
        <v>Asian</v>
      </c>
      <c r="I8585" s="5">
        <f>IFERROR(INDEX(menu_items!$D:$D,MATCH(F8585,menu_items!$A:$A,0)),0)</f>
        <v>17.95</v>
      </c>
      <c r="J8585" t="str">
        <f t="shared" si="673"/>
        <v>Sun</v>
      </c>
      <c r="K8585">
        <f t="shared" si="674"/>
        <v>5</v>
      </c>
      <c r="L8585" t="str">
        <f t="shared" si="675"/>
        <v>Mar</v>
      </c>
      <c r="M8585">
        <v>18</v>
      </c>
      <c r="N8585">
        <f t="shared" si="676"/>
        <v>1</v>
      </c>
      <c r="O8585" s="5">
        <f t="shared" si="677"/>
        <v>17.95</v>
      </c>
    </row>
    <row r="8586" spans="1:15" x14ac:dyDescent="0.25">
      <c r="A8586">
        <v>8685</v>
      </c>
      <c r="B8586">
        <v>3804</v>
      </c>
      <c r="C8586">
        <f>IF(COUNTIF($B$2:B8586,B8586)=1,1,0)</f>
        <v>1</v>
      </c>
      <c r="D8586" s="1">
        <v>44990</v>
      </c>
      <c r="E8586" s="2">
        <v>0.75906249999999997</v>
      </c>
      <c r="F8586">
        <v>125</v>
      </c>
      <c r="G8586" t="str">
        <f>IFERROR(INDEX(menu_items!$B:$B,MATCH(F8586,menu_items!$A:$A,0)),"Unknown value")</f>
        <v>Spaghetti &amp; Meatballs</v>
      </c>
      <c r="H8586" t="str">
        <f>IFERROR(INDEX(menu_items!$C:$C,MATCH(F8586,menu_items!$A:$A,0)),"Unknown value")</f>
        <v>Italian</v>
      </c>
      <c r="I8586" s="5">
        <f>IFERROR(INDEX(menu_items!$D:$D,MATCH(F8586,menu_items!$A:$A,0)),0)</f>
        <v>17.95</v>
      </c>
      <c r="J8586" t="str">
        <f t="shared" si="673"/>
        <v>Sun</v>
      </c>
      <c r="K8586">
        <f t="shared" si="674"/>
        <v>5</v>
      </c>
      <c r="L8586" t="str">
        <f t="shared" si="675"/>
        <v>Mar</v>
      </c>
      <c r="M8586">
        <v>18</v>
      </c>
      <c r="N8586">
        <f t="shared" si="676"/>
        <v>1</v>
      </c>
      <c r="O8586" s="5">
        <f t="shared" si="677"/>
        <v>17.95</v>
      </c>
    </row>
    <row r="8587" spans="1:15" x14ac:dyDescent="0.25">
      <c r="A8587">
        <v>8686</v>
      </c>
      <c r="B8587">
        <v>3805</v>
      </c>
      <c r="C8587">
        <f>IF(COUNTIF($B$2:B8587,B8587)=1,1,0)</f>
        <v>1</v>
      </c>
      <c r="D8587" s="1">
        <v>44990</v>
      </c>
      <c r="E8587" s="2">
        <v>0.76495370370370375</v>
      </c>
      <c r="F8587">
        <v>119</v>
      </c>
      <c r="G8587" t="str">
        <f>IFERROR(INDEX(menu_items!$B:$B,MATCH(F8587,menu_items!$A:$A,0)),"Unknown value")</f>
        <v>Chicken Torta</v>
      </c>
      <c r="H8587" t="str">
        <f>IFERROR(INDEX(menu_items!$C:$C,MATCH(F8587,menu_items!$A:$A,0)),"Unknown value")</f>
        <v>Mexican</v>
      </c>
      <c r="I8587" s="5">
        <f>IFERROR(INDEX(menu_items!$D:$D,MATCH(F8587,menu_items!$A:$A,0)),0)</f>
        <v>11.95</v>
      </c>
      <c r="J8587" t="str">
        <f t="shared" si="673"/>
        <v>Sun</v>
      </c>
      <c r="K8587">
        <f t="shared" si="674"/>
        <v>5</v>
      </c>
      <c r="L8587" t="str">
        <f t="shared" si="675"/>
        <v>Mar</v>
      </c>
      <c r="M8587">
        <v>18</v>
      </c>
      <c r="N8587">
        <f t="shared" si="676"/>
        <v>1</v>
      </c>
      <c r="O8587" s="5">
        <f t="shared" si="677"/>
        <v>11.95</v>
      </c>
    </row>
    <row r="8588" spans="1:15" x14ac:dyDescent="0.25">
      <c r="A8588">
        <v>8687</v>
      </c>
      <c r="B8588">
        <v>3806</v>
      </c>
      <c r="C8588">
        <f>IF(COUNTIF($B$2:B8588,B8588)=1,1,0)</f>
        <v>1</v>
      </c>
      <c r="D8588" s="1">
        <v>44990</v>
      </c>
      <c r="E8588" s="2">
        <v>0.77094907407407409</v>
      </c>
      <c r="F8588">
        <v>102</v>
      </c>
      <c r="G8588" t="str">
        <f>IFERROR(INDEX(menu_items!$B:$B,MATCH(F8588,menu_items!$A:$A,0)),"Unknown value")</f>
        <v>Cheeseburger</v>
      </c>
      <c r="H8588" t="str">
        <f>IFERROR(INDEX(menu_items!$C:$C,MATCH(F8588,menu_items!$A:$A,0)),"Unknown value")</f>
        <v>American</v>
      </c>
      <c r="I8588" s="5">
        <f>IFERROR(INDEX(menu_items!$D:$D,MATCH(F8588,menu_items!$A:$A,0)),0)</f>
        <v>13.95</v>
      </c>
      <c r="J8588" t="str">
        <f t="shared" si="673"/>
        <v>Sun</v>
      </c>
      <c r="K8588">
        <f t="shared" si="674"/>
        <v>5</v>
      </c>
      <c r="L8588" t="str">
        <f t="shared" si="675"/>
        <v>Mar</v>
      </c>
      <c r="M8588">
        <v>18</v>
      </c>
      <c r="N8588">
        <f t="shared" si="676"/>
        <v>2</v>
      </c>
      <c r="O8588" s="5">
        <f t="shared" si="677"/>
        <v>26.9</v>
      </c>
    </row>
    <row r="8589" spans="1:15" x14ac:dyDescent="0.25">
      <c r="A8589">
        <v>8688</v>
      </c>
      <c r="B8589">
        <v>3806</v>
      </c>
      <c r="C8589">
        <f>IF(COUNTIF($B$2:B8589,B8589)=1,1,0)</f>
        <v>0</v>
      </c>
      <c r="D8589" s="1">
        <v>44990</v>
      </c>
      <c r="E8589" s="2">
        <v>0.77094907407407409</v>
      </c>
      <c r="F8589">
        <v>117</v>
      </c>
      <c r="G8589" t="str">
        <f>IFERROR(INDEX(menu_items!$B:$B,MATCH(F8589,menu_items!$A:$A,0)),"Unknown value")</f>
        <v>Chicken Burrito</v>
      </c>
      <c r="H8589" t="str">
        <f>IFERROR(INDEX(menu_items!$C:$C,MATCH(F8589,menu_items!$A:$A,0)),"Unknown value")</f>
        <v>Mexican</v>
      </c>
      <c r="I8589" s="5">
        <f>IFERROR(INDEX(menu_items!$D:$D,MATCH(F8589,menu_items!$A:$A,0)),0)</f>
        <v>12.95</v>
      </c>
      <c r="J8589" t="str">
        <f t="shared" si="673"/>
        <v>Sun</v>
      </c>
      <c r="K8589">
        <f t="shared" si="674"/>
        <v>5</v>
      </c>
      <c r="L8589" t="str">
        <f t="shared" si="675"/>
        <v>Mar</v>
      </c>
      <c r="M8589">
        <v>18</v>
      </c>
      <c r="N8589">
        <f t="shared" si="676"/>
        <v>2</v>
      </c>
      <c r="O8589" s="5">
        <f t="shared" si="677"/>
        <v>26.9</v>
      </c>
    </row>
    <row r="8590" spans="1:15" x14ac:dyDescent="0.25">
      <c r="A8590">
        <v>8689</v>
      </c>
      <c r="B8590">
        <v>3807</v>
      </c>
      <c r="C8590">
        <f>IF(COUNTIF($B$2:B8590,B8590)=1,1,0)</f>
        <v>1</v>
      </c>
      <c r="D8590" s="1">
        <v>44990</v>
      </c>
      <c r="E8590" s="2">
        <v>0.77497685185185183</v>
      </c>
      <c r="F8590">
        <v>124</v>
      </c>
      <c r="G8590" t="str">
        <f>IFERROR(INDEX(menu_items!$B:$B,MATCH(F8590,menu_items!$A:$A,0)),"Unknown value")</f>
        <v>Spaghetti</v>
      </c>
      <c r="H8590" t="str">
        <f>IFERROR(INDEX(menu_items!$C:$C,MATCH(F8590,menu_items!$A:$A,0)),"Unknown value")</f>
        <v>Italian</v>
      </c>
      <c r="I8590" s="5">
        <f>IFERROR(INDEX(menu_items!$D:$D,MATCH(F8590,menu_items!$A:$A,0)),0)</f>
        <v>14.5</v>
      </c>
      <c r="J8590" t="str">
        <f t="shared" si="673"/>
        <v>Sun</v>
      </c>
      <c r="K8590">
        <f t="shared" si="674"/>
        <v>5</v>
      </c>
      <c r="L8590" t="str">
        <f t="shared" si="675"/>
        <v>Mar</v>
      </c>
      <c r="M8590">
        <v>18</v>
      </c>
      <c r="N8590">
        <f t="shared" si="676"/>
        <v>3</v>
      </c>
      <c r="O8590" s="5">
        <f t="shared" si="677"/>
        <v>39.450000000000003</v>
      </c>
    </row>
    <row r="8591" spans="1:15" x14ac:dyDescent="0.25">
      <c r="A8591">
        <v>8690</v>
      </c>
      <c r="B8591">
        <v>3807</v>
      </c>
      <c r="C8591">
        <f>IF(COUNTIF($B$2:B8591,B8591)=1,1,0)</f>
        <v>0</v>
      </c>
      <c r="D8591" s="1">
        <v>44990</v>
      </c>
      <c r="E8591" s="2">
        <v>0.77497685185185183</v>
      </c>
      <c r="F8591">
        <v>110</v>
      </c>
      <c r="G8591" t="str">
        <f>IFERROR(INDEX(menu_items!$B:$B,MATCH(F8591,menu_items!$A:$A,0)),"Unknown value")</f>
        <v>Pork Ramen</v>
      </c>
      <c r="H8591" t="str">
        <f>IFERROR(INDEX(menu_items!$C:$C,MATCH(F8591,menu_items!$A:$A,0)),"Unknown value")</f>
        <v>Asian</v>
      </c>
      <c r="I8591" s="5">
        <f>IFERROR(INDEX(menu_items!$D:$D,MATCH(F8591,menu_items!$A:$A,0)),0)</f>
        <v>17.95</v>
      </c>
      <c r="J8591" t="str">
        <f t="shared" si="673"/>
        <v>Sun</v>
      </c>
      <c r="K8591">
        <f t="shared" si="674"/>
        <v>5</v>
      </c>
      <c r="L8591" t="str">
        <f t="shared" si="675"/>
        <v>Mar</v>
      </c>
      <c r="M8591">
        <v>18</v>
      </c>
      <c r="N8591">
        <f t="shared" si="676"/>
        <v>3</v>
      </c>
      <c r="O8591" s="5">
        <f t="shared" si="677"/>
        <v>39.450000000000003</v>
      </c>
    </row>
    <row r="8592" spans="1:15" x14ac:dyDescent="0.25">
      <c r="A8592">
        <v>8691</v>
      </c>
      <c r="B8592">
        <v>3807</v>
      </c>
      <c r="C8592">
        <f>IF(COUNTIF($B$2:B8592,B8592)=1,1,0)</f>
        <v>0</v>
      </c>
      <c r="D8592" s="1">
        <v>44990</v>
      </c>
      <c r="E8592" s="2">
        <v>0.77497685185185183</v>
      </c>
      <c r="F8592">
        <v>106</v>
      </c>
      <c r="G8592" t="str">
        <f>IFERROR(INDEX(menu_items!$B:$B,MATCH(F8592,menu_items!$A:$A,0)),"Unknown value")</f>
        <v>French Fries</v>
      </c>
      <c r="H8592" t="str">
        <f>IFERROR(INDEX(menu_items!$C:$C,MATCH(F8592,menu_items!$A:$A,0)),"Unknown value")</f>
        <v>American</v>
      </c>
      <c r="I8592" s="5">
        <f>IFERROR(INDEX(menu_items!$D:$D,MATCH(F8592,menu_items!$A:$A,0)),0)</f>
        <v>7</v>
      </c>
      <c r="J8592" t="str">
        <f t="shared" si="673"/>
        <v>Sun</v>
      </c>
      <c r="K8592">
        <f t="shared" si="674"/>
        <v>5</v>
      </c>
      <c r="L8592" t="str">
        <f t="shared" si="675"/>
        <v>Mar</v>
      </c>
      <c r="M8592">
        <v>18</v>
      </c>
      <c r="N8592">
        <f t="shared" si="676"/>
        <v>3</v>
      </c>
      <c r="O8592" s="5">
        <f t="shared" si="677"/>
        <v>39.450000000000003</v>
      </c>
    </row>
    <row r="8593" spans="1:15" x14ac:dyDescent="0.25">
      <c r="A8593">
        <v>8692</v>
      </c>
      <c r="B8593">
        <v>3808</v>
      </c>
      <c r="C8593">
        <f>IF(COUNTIF($B$2:B8593,B8593)=1,1,0)</f>
        <v>1</v>
      </c>
      <c r="D8593" s="1">
        <v>44990</v>
      </c>
      <c r="E8593" s="2">
        <v>0.77722222222222226</v>
      </c>
      <c r="F8593">
        <v>101</v>
      </c>
      <c r="G8593" t="str">
        <f>IFERROR(INDEX(menu_items!$B:$B,MATCH(F8593,menu_items!$A:$A,0)),"Unknown value")</f>
        <v>Hamburger</v>
      </c>
      <c r="H8593" t="str">
        <f>IFERROR(INDEX(menu_items!$C:$C,MATCH(F8593,menu_items!$A:$A,0)),"Unknown value")</f>
        <v>American</v>
      </c>
      <c r="I8593" s="5">
        <f>IFERROR(INDEX(menu_items!$D:$D,MATCH(F8593,menu_items!$A:$A,0)),0)</f>
        <v>12.95</v>
      </c>
      <c r="J8593" t="str">
        <f t="shared" si="673"/>
        <v>Sun</v>
      </c>
      <c r="K8593">
        <f t="shared" si="674"/>
        <v>5</v>
      </c>
      <c r="L8593" t="str">
        <f t="shared" si="675"/>
        <v>Mar</v>
      </c>
      <c r="M8593">
        <v>18</v>
      </c>
      <c r="N8593">
        <f t="shared" si="676"/>
        <v>1</v>
      </c>
      <c r="O8593" s="5">
        <f t="shared" si="677"/>
        <v>12.95</v>
      </c>
    </row>
    <row r="8594" spans="1:15" x14ac:dyDescent="0.25">
      <c r="A8594">
        <v>8693</v>
      </c>
      <c r="B8594">
        <v>3809</v>
      </c>
      <c r="C8594">
        <f>IF(COUNTIF($B$2:B8594,B8594)=1,1,0)</f>
        <v>1</v>
      </c>
      <c r="D8594" s="1">
        <v>44990</v>
      </c>
      <c r="E8594" s="2">
        <v>0.78623842592592597</v>
      </c>
      <c r="F8594">
        <v>113</v>
      </c>
      <c r="G8594" t="str">
        <f>IFERROR(INDEX(menu_items!$B:$B,MATCH(F8594,menu_items!$A:$A,0)),"Unknown value")</f>
        <v>Edamame</v>
      </c>
      <c r="H8594" t="str">
        <f>IFERROR(INDEX(menu_items!$C:$C,MATCH(F8594,menu_items!$A:$A,0)),"Unknown value")</f>
        <v>Asian</v>
      </c>
      <c r="I8594" s="5">
        <f>IFERROR(INDEX(menu_items!$D:$D,MATCH(F8594,menu_items!$A:$A,0)),0)</f>
        <v>5</v>
      </c>
      <c r="J8594" t="str">
        <f t="shared" si="673"/>
        <v>Sun</v>
      </c>
      <c r="K8594">
        <f t="shared" si="674"/>
        <v>5</v>
      </c>
      <c r="L8594" t="str">
        <f t="shared" si="675"/>
        <v>Mar</v>
      </c>
      <c r="M8594">
        <v>18</v>
      </c>
      <c r="N8594">
        <f t="shared" si="676"/>
        <v>4</v>
      </c>
      <c r="O8594" s="5">
        <f t="shared" si="677"/>
        <v>44.9</v>
      </c>
    </row>
    <row r="8595" spans="1:15" x14ac:dyDescent="0.25">
      <c r="A8595">
        <v>8694</v>
      </c>
      <c r="B8595">
        <v>3809</v>
      </c>
      <c r="C8595">
        <f>IF(COUNTIF($B$2:B8595,B8595)=1,1,0)</f>
        <v>0</v>
      </c>
      <c r="D8595" s="1">
        <v>44990</v>
      </c>
      <c r="E8595" s="2">
        <v>0.78623842592592597</v>
      </c>
      <c r="F8595">
        <v>120</v>
      </c>
      <c r="G8595" t="str">
        <f>IFERROR(INDEX(menu_items!$B:$B,MATCH(F8595,menu_items!$A:$A,0)),"Unknown value")</f>
        <v>Steak Torta</v>
      </c>
      <c r="H8595" t="str">
        <f>IFERROR(INDEX(menu_items!$C:$C,MATCH(F8595,menu_items!$A:$A,0)),"Unknown value")</f>
        <v>Mexican</v>
      </c>
      <c r="I8595" s="5">
        <f>IFERROR(INDEX(menu_items!$D:$D,MATCH(F8595,menu_items!$A:$A,0)),0)</f>
        <v>13.95</v>
      </c>
      <c r="J8595" t="str">
        <f t="shared" si="673"/>
        <v>Sun</v>
      </c>
      <c r="K8595">
        <f t="shared" si="674"/>
        <v>5</v>
      </c>
      <c r="L8595" t="str">
        <f t="shared" si="675"/>
        <v>Mar</v>
      </c>
      <c r="M8595">
        <v>18</v>
      </c>
      <c r="N8595">
        <f t="shared" si="676"/>
        <v>4</v>
      </c>
      <c r="O8595" s="5">
        <f t="shared" si="677"/>
        <v>44.9</v>
      </c>
    </row>
    <row r="8596" spans="1:15" x14ac:dyDescent="0.25">
      <c r="A8596">
        <v>8695</v>
      </c>
      <c r="B8596">
        <v>3809</v>
      </c>
      <c r="C8596">
        <f>IF(COUNTIF($B$2:B8596,B8596)=1,1,0)</f>
        <v>0</v>
      </c>
      <c r="D8596" s="1">
        <v>44990</v>
      </c>
      <c r="E8596" s="2">
        <v>0.78623842592592597</v>
      </c>
      <c r="F8596">
        <v>114</v>
      </c>
      <c r="G8596" t="str">
        <f>IFERROR(INDEX(menu_items!$B:$B,MATCH(F8596,menu_items!$A:$A,0)),"Unknown value")</f>
        <v>Potstickers</v>
      </c>
      <c r="H8596" t="str">
        <f>IFERROR(INDEX(menu_items!$C:$C,MATCH(F8596,menu_items!$A:$A,0)),"Unknown value")</f>
        <v>Asian</v>
      </c>
      <c r="I8596" s="5">
        <f>IFERROR(INDEX(menu_items!$D:$D,MATCH(F8596,menu_items!$A:$A,0)),0)</f>
        <v>9</v>
      </c>
      <c r="J8596" t="str">
        <f t="shared" si="673"/>
        <v>Sun</v>
      </c>
      <c r="K8596">
        <f t="shared" si="674"/>
        <v>5</v>
      </c>
      <c r="L8596" t="str">
        <f t="shared" si="675"/>
        <v>Mar</v>
      </c>
      <c r="M8596">
        <v>18</v>
      </c>
      <c r="N8596">
        <f t="shared" si="676"/>
        <v>4</v>
      </c>
      <c r="O8596" s="5">
        <f t="shared" si="677"/>
        <v>44.9</v>
      </c>
    </row>
    <row r="8597" spans="1:15" x14ac:dyDescent="0.25">
      <c r="A8597">
        <v>8696</v>
      </c>
      <c r="B8597">
        <v>3809</v>
      </c>
      <c r="C8597">
        <f>IF(COUNTIF($B$2:B8597,B8597)=1,1,0)</f>
        <v>0</v>
      </c>
      <c r="D8597" s="1">
        <v>44990</v>
      </c>
      <c r="E8597" s="2">
        <v>0.78623842592592597</v>
      </c>
      <c r="F8597">
        <v>132</v>
      </c>
      <c r="G8597" t="str">
        <f>IFERROR(INDEX(menu_items!$B:$B,MATCH(F8597,menu_items!$A:$A,0)),"Unknown value")</f>
        <v>Eggplant Parmesan</v>
      </c>
      <c r="H8597" t="str">
        <f>IFERROR(INDEX(menu_items!$C:$C,MATCH(F8597,menu_items!$A:$A,0)),"Unknown value")</f>
        <v>Italian</v>
      </c>
      <c r="I8597" s="5">
        <f>IFERROR(INDEX(menu_items!$D:$D,MATCH(F8597,menu_items!$A:$A,0)),0)</f>
        <v>16.95</v>
      </c>
      <c r="J8597" t="str">
        <f t="shared" si="673"/>
        <v>Sun</v>
      </c>
      <c r="K8597">
        <f t="shared" si="674"/>
        <v>5</v>
      </c>
      <c r="L8597" t="str">
        <f t="shared" si="675"/>
        <v>Mar</v>
      </c>
      <c r="M8597">
        <v>18</v>
      </c>
      <c r="N8597">
        <f t="shared" si="676"/>
        <v>4</v>
      </c>
      <c r="O8597" s="5">
        <f t="shared" si="677"/>
        <v>44.9</v>
      </c>
    </row>
    <row r="8598" spans="1:15" x14ac:dyDescent="0.25">
      <c r="A8598">
        <v>8697</v>
      </c>
      <c r="B8598">
        <v>3810</v>
      </c>
      <c r="C8598">
        <f>IF(COUNTIF($B$2:B8598,B8598)=1,1,0)</f>
        <v>1</v>
      </c>
      <c r="D8598" s="1">
        <v>44990</v>
      </c>
      <c r="E8598" s="2">
        <v>0.78719907407407408</v>
      </c>
      <c r="F8598">
        <v>122</v>
      </c>
      <c r="G8598" t="str">
        <f>IFERROR(INDEX(menu_items!$B:$B,MATCH(F8598,menu_items!$A:$A,0)),"Unknown value")</f>
        <v>Chips &amp; Salsa</v>
      </c>
      <c r="H8598" t="str">
        <f>IFERROR(INDEX(menu_items!$C:$C,MATCH(F8598,menu_items!$A:$A,0)),"Unknown value")</f>
        <v>Mexican</v>
      </c>
      <c r="I8598" s="5">
        <f>IFERROR(INDEX(menu_items!$D:$D,MATCH(F8598,menu_items!$A:$A,0)),0)</f>
        <v>7</v>
      </c>
      <c r="J8598" t="str">
        <f t="shared" si="673"/>
        <v>Sun</v>
      </c>
      <c r="K8598">
        <f t="shared" si="674"/>
        <v>5</v>
      </c>
      <c r="L8598" t="str">
        <f t="shared" si="675"/>
        <v>Mar</v>
      </c>
      <c r="M8598">
        <v>18</v>
      </c>
      <c r="N8598">
        <f t="shared" si="676"/>
        <v>1</v>
      </c>
      <c r="O8598" s="5">
        <f t="shared" si="677"/>
        <v>7</v>
      </c>
    </row>
    <row r="8599" spans="1:15" x14ac:dyDescent="0.25">
      <c r="A8599">
        <v>8698</v>
      </c>
      <c r="B8599">
        <v>3811</v>
      </c>
      <c r="C8599">
        <f>IF(COUNTIF($B$2:B8599,B8599)=1,1,0)</f>
        <v>1</v>
      </c>
      <c r="D8599" s="1">
        <v>44990</v>
      </c>
      <c r="E8599" s="2">
        <v>0.81464120370370374</v>
      </c>
      <c r="F8599">
        <v>121</v>
      </c>
      <c r="G8599" t="str">
        <f>IFERROR(INDEX(menu_items!$B:$B,MATCH(F8599,menu_items!$A:$A,0)),"Unknown value")</f>
        <v>Cheese Quesadillas</v>
      </c>
      <c r="H8599" t="str">
        <f>IFERROR(INDEX(menu_items!$C:$C,MATCH(F8599,menu_items!$A:$A,0)),"Unknown value")</f>
        <v>Mexican</v>
      </c>
      <c r="I8599" s="5">
        <f>IFERROR(INDEX(menu_items!$D:$D,MATCH(F8599,menu_items!$A:$A,0)),0)</f>
        <v>10.5</v>
      </c>
      <c r="J8599" t="str">
        <f t="shared" si="673"/>
        <v>Sun</v>
      </c>
      <c r="K8599">
        <f t="shared" si="674"/>
        <v>5</v>
      </c>
      <c r="L8599" t="str">
        <f t="shared" si="675"/>
        <v>Mar</v>
      </c>
      <c r="M8599">
        <v>19</v>
      </c>
      <c r="N8599">
        <f t="shared" si="676"/>
        <v>1</v>
      </c>
      <c r="O8599" s="5">
        <f t="shared" si="677"/>
        <v>10.5</v>
      </c>
    </row>
    <row r="8600" spans="1:15" x14ac:dyDescent="0.25">
      <c r="A8600">
        <v>8699</v>
      </c>
      <c r="B8600">
        <v>3812</v>
      </c>
      <c r="C8600">
        <f>IF(COUNTIF($B$2:B8600,B8600)=1,1,0)</f>
        <v>1</v>
      </c>
      <c r="D8600" s="1">
        <v>44990</v>
      </c>
      <c r="E8600" s="2">
        <v>0.8737152777777778</v>
      </c>
      <c r="F8600">
        <v>112</v>
      </c>
      <c r="G8600" t="str">
        <f>IFERROR(INDEX(menu_items!$B:$B,MATCH(F8600,menu_items!$A:$A,0)),"Unknown value")</f>
        <v>Salmon Roll</v>
      </c>
      <c r="H8600" t="str">
        <f>IFERROR(INDEX(menu_items!$C:$C,MATCH(F8600,menu_items!$A:$A,0)),"Unknown value")</f>
        <v>Asian</v>
      </c>
      <c r="I8600" s="5">
        <f>IFERROR(INDEX(menu_items!$D:$D,MATCH(F8600,menu_items!$A:$A,0)),0)</f>
        <v>14.95</v>
      </c>
      <c r="J8600" t="str">
        <f t="shared" si="673"/>
        <v>Sun</v>
      </c>
      <c r="K8600">
        <f t="shared" si="674"/>
        <v>5</v>
      </c>
      <c r="L8600" t="str">
        <f t="shared" si="675"/>
        <v>Mar</v>
      </c>
      <c r="M8600">
        <v>20</v>
      </c>
      <c r="N8600">
        <f t="shared" si="676"/>
        <v>3</v>
      </c>
      <c r="O8600" s="5">
        <f t="shared" si="677"/>
        <v>28.95</v>
      </c>
    </row>
    <row r="8601" spans="1:15" x14ac:dyDescent="0.25">
      <c r="A8601">
        <v>8700</v>
      </c>
      <c r="B8601">
        <v>3812</v>
      </c>
      <c r="C8601">
        <f>IF(COUNTIF($B$2:B8601,B8601)=1,1,0)</f>
        <v>0</v>
      </c>
      <c r="D8601" s="1">
        <v>44990</v>
      </c>
      <c r="E8601" s="2">
        <v>0.8737152777777778</v>
      </c>
      <c r="F8601">
        <v>105</v>
      </c>
      <c r="G8601" t="str">
        <f>IFERROR(INDEX(menu_items!$B:$B,MATCH(F8601,menu_items!$A:$A,0)),"Unknown value")</f>
        <v>Mac &amp; Cheese</v>
      </c>
      <c r="H8601" t="str">
        <f>IFERROR(INDEX(menu_items!$C:$C,MATCH(F8601,menu_items!$A:$A,0)),"Unknown value")</f>
        <v>American</v>
      </c>
      <c r="I8601" s="5">
        <f>IFERROR(INDEX(menu_items!$D:$D,MATCH(F8601,menu_items!$A:$A,0)),0)</f>
        <v>7</v>
      </c>
      <c r="J8601" t="str">
        <f t="shared" si="673"/>
        <v>Sun</v>
      </c>
      <c r="K8601">
        <f t="shared" si="674"/>
        <v>5</v>
      </c>
      <c r="L8601" t="str">
        <f t="shared" si="675"/>
        <v>Mar</v>
      </c>
      <c r="M8601">
        <v>20</v>
      </c>
      <c r="N8601">
        <f t="shared" si="676"/>
        <v>3</v>
      </c>
      <c r="O8601" s="5">
        <f t="shared" si="677"/>
        <v>28.95</v>
      </c>
    </row>
    <row r="8602" spans="1:15" x14ac:dyDescent="0.25">
      <c r="A8602">
        <v>8701</v>
      </c>
      <c r="B8602">
        <v>3812</v>
      </c>
      <c r="C8602">
        <f>IF(COUNTIF($B$2:B8602,B8602)=1,1,0)</f>
        <v>0</v>
      </c>
      <c r="D8602" s="1">
        <v>44990</v>
      </c>
      <c r="E8602" s="2">
        <v>0.8737152777777778</v>
      </c>
      <c r="F8602">
        <v>106</v>
      </c>
      <c r="G8602" t="str">
        <f>IFERROR(INDEX(menu_items!$B:$B,MATCH(F8602,menu_items!$A:$A,0)),"Unknown value")</f>
        <v>French Fries</v>
      </c>
      <c r="H8602" t="str">
        <f>IFERROR(INDEX(menu_items!$C:$C,MATCH(F8602,menu_items!$A:$A,0)),"Unknown value")</f>
        <v>American</v>
      </c>
      <c r="I8602" s="5">
        <f>IFERROR(INDEX(menu_items!$D:$D,MATCH(F8602,menu_items!$A:$A,0)),0)</f>
        <v>7</v>
      </c>
      <c r="J8602" t="str">
        <f t="shared" si="673"/>
        <v>Sun</v>
      </c>
      <c r="K8602">
        <f t="shared" si="674"/>
        <v>5</v>
      </c>
      <c r="L8602" t="str">
        <f t="shared" si="675"/>
        <v>Mar</v>
      </c>
      <c r="M8602">
        <v>20</v>
      </c>
      <c r="N8602">
        <f t="shared" si="676"/>
        <v>3</v>
      </c>
      <c r="O8602" s="5">
        <f t="shared" si="677"/>
        <v>28.95</v>
      </c>
    </row>
    <row r="8603" spans="1:15" x14ac:dyDescent="0.25">
      <c r="A8603">
        <v>8702</v>
      </c>
      <c r="B8603">
        <v>3813</v>
      </c>
      <c r="C8603">
        <f>IF(COUNTIF($B$2:B8603,B8603)=1,1,0)</f>
        <v>1</v>
      </c>
      <c r="D8603" s="1">
        <v>44990</v>
      </c>
      <c r="E8603" s="2">
        <v>0.87596064814814811</v>
      </c>
      <c r="F8603">
        <v>132</v>
      </c>
      <c r="G8603" t="str">
        <f>IFERROR(INDEX(menu_items!$B:$B,MATCH(F8603,menu_items!$A:$A,0)),"Unknown value")</f>
        <v>Eggplant Parmesan</v>
      </c>
      <c r="H8603" t="str">
        <f>IFERROR(INDEX(menu_items!$C:$C,MATCH(F8603,menu_items!$A:$A,0)),"Unknown value")</f>
        <v>Italian</v>
      </c>
      <c r="I8603" s="5">
        <f>IFERROR(INDEX(menu_items!$D:$D,MATCH(F8603,menu_items!$A:$A,0)),0)</f>
        <v>16.95</v>
      </c>
      <c r="J8603" t="str">
        <f t="shared" si="673"/>
        <v>Sun</v>
      </c>
      <c r="K8603">
        <f t="shared" si="674"/>
        <v>5</v>
      </c>
      <c r="L8603" t="str">
        <f t="shared" si="675"/>
        <v>Mar</v>
      </c>
      <c r="M8603">
        <v>21</v>
      </c>
      <c r="N8603">
        <f t="shared" si="676"/>
        <v>1</v>
      </c>
      <c r="O8603" s="5">
        <f t="shared" si="677"/>
        <v>16.95</v>
      </c>
    </row>
    <row r="8604" spans="1:15" x14ac:dyDescent="0.25">
      <c r="A8604">
        <v>8703</v>
      </c>
      <c r="B8604">
        <v>3814</v>
      </c>
      <c r="C8604">
        <f>IF(COUNTIF($B$2:B8604,B8604)=1,1,0)</f>
        <v>1</v>
      </c>
      <c r="D8604" s="1">
        <v>44991</v>
      </c>
      <c r="E8604" s="2">
        <v>0.48049768518518521</v>
      </c>
      <c r="F8604">
        <v>132</v>
      </c>
      <c r="G8604" t="str">
        <f>IFERROR(INDEX(menu_items!$B:$B,MATCH(F8604,menu_items!$A:$A,0)),"Unknown value")</f>
        <v>Eggplant Parmesan</v>
      </c>
      <c r="H8604" t="str">
        <f>IFERROR(INDEX(menu_items!$C:$C,MATCH(F8604,menu_items!$A:$A,0)),"Unknown value")</f>
        <v>Italian</v>
      </c>
      <c r="I8604" s="5">
        <f>IFERROR(INDEX(menu_items!$D:$D,MATCH(F8604,menu_items!$A:$A,0)),0)</f>
        <v>16.95</v>
      </c>
      <c r="J8604" t="str">
        <f t="shared" si="673"/>
        <v>Mon</v>
      </c>
      <c r="K8604">
        <f t="shared" si="674"/>
        <v>6</v>
      </c>
      <c r="L8604" t="str">
        <f t="shared" si="675"/>
        <v>Mar</v>
      </c>
      <c r="M8604">
        <v>11</v>
      </c>
      <c r="N8604">
        <f t="shared" si="676"/>
        <v>1</v>
      </c>
      <c r="O8604" s="5">
        <f t="shared" si="677"/>
        <v>16.95</v>
      </c>
    </row>
    <row r="8605" spans="1:15" x14ac:dyDescent="0.25">
      <c r="A8605">
        <v>8704</v>
      </c>
      <c r="B8605">
        <v>3815</v>
      </c>
      <c r="C8605">
        <f>IF(COUNTIF($B$2:B8605,B8605)=1,1,0)</f>
        <v>1</v>
      </c>
      <c r="D8605" s="1">
        <v>44991</v>
      </c>
      <c r="E8605" s="2">
        <v>0.48052083333333334</v>
      </c>
      <c r="F8605">
        <v>121</v>
      </c>
      <c r="G8605" t="str">
        <f>IFERROR(INDEX(menu_items!$B:$B,MATCH(F8605,menu_items!$A:$A,0)),"Unknown value")</f>
        <v>Cheese Quesadillas</v>
      </c>
      <c r="H8605" t="str">
        <f>IFERROR(INDEX(menu_items!$C:$C,MATCH(F8605,menu_items!$A:$A,0)),"Unknown value")</f>
        <v>Mexican</v>
      </c>
      <c r="I8605" s="5">
        <f>IFERROR(INDEX(menu_items!$D:$D,MATCH(F8605,menu_items!$A:$A,0)),0)</f>
        <v>10.5</v>
      </c>
      <c r="J8605" t="str">
        <f t="shared" si="673"/>
        <v>Mon</v>
      </c>
      <c r="K8605">
        <f t="shared" si="674"/>
        <v>6</v>
      </c>
      <c r="L8605" t="str">
        <f t="shared" si="675"/>
        <v>Mar</v>
      </c>
      <c r="M8605">
        <v>11</v>
      </c>
      <c r="N8605">
        <f t="shared" si="676"/>
        <v>1</v>
      </c>
      <c r="O8605" s="5">
        <f t="shared" si="677"/>
        <v>10.5</v>
      </c>
    </row>
    <row r="8606" spans="1:15" x14ac:dyDescent="0.25">
      <c r="A8606">
        <v>8705</v>
      </c>
      <c r="B8606">
        <v>3816</v>
      </c>
      <c r="C8606">
        <f>IF(COUNTIF($B$2:B8606,B8606)=1,1,0)</f>
        <v>1</v>
      </c>
      <c r="D8606" s="1">
        <v>44991</v>
      </c>
      <c r="E8606" s="2">
        <v>0.50398148148148147</v>
      </c>
      <c r="F8606">
        <v>102</v>
      </c>
      <c r="G8606" t="str">
        <f>IFERROR(INDEX(menu_items!$B:$B,MATCH(F8606,menu_items!$A:$A,0)),"Unknown value")</f>
        <v>Cheeseburger</v>
      </c>
      <c r="H8606" t="str">
        <f>IFERROR(INDEX(menu_items!$C:$C,MATCH(F8606,menu_items!$A:$A,0)),"Unknown value")</f>
        <v>American</v>
      </c>
      <c r="I8606" s="5">
        <f>IFERROR(INDEX(menu_items!$D:$D,MATCH(F8606,menu_items!$A:$A,0)),0)</f>
        <v>13.95</v>
      </c>
      <c r="J8606" t="str">
        <f t="shared" ref="J8606:J8669" si="678">TEXT(D8606,"ddd")</f>
        <v>Mon</v>
      </c>
      <c r="K8606">
        <f t="shared" ref="K8606:K8669" si="679">DAY(D8606)</f>
        <v>6</v>
      </c>
      <c r="L8606" t="str">
        <f t="shared" ref="L8606:L8669" si="680">TEXT(D8606,"mmm")</f>
        <v>Mar</v>
      </c>
      <c r="M8606">
        <v>12</v>
      </c>
      <c r="N8606">
        <f t="shared" si="676"/>
        <v>2</v>
      </c>
      <c r="O8606" s="5">
        <f t="shared" si="677"/>
        <v>25.9</v>
      </c>
    </row>
    <row r="8607" spans="1:15" x14ac:dyDescent="0.25">
      <c r="A8607">
        <v>8706</v>
      </c>
      <c r="B8607">
        <v>3816</v>
      </c>
      <c r="C8607">
        <f>IF(COUNTIF($B$2:B8607,B8607)=1,1,0)</f>
        <v>0</v>
      </c>
      <c r="D8607" s="1">
        <v>44991</v>
      </c>
      <c r="E8607" s="2">
        <v>0.50398148148148147</v>
      </c>
      <c r="F8607">
        <v>119</v>
      </c>
      <c r="G8607" t="str">
        <f>IFERROR(INDEX(menu_items!$B:$B,MATCH(F8607,menu_items!$A:$A,0)),"Unknown value")</f>
        <v>Chicken Torta</v>
      </c>
      <c r="H8607" t="str">
        <f>IFERROR(INDEX(menu_items!$C:$C,MATCH(F8607,menu_items!$A:$A,0)),"Unknown value")</f>
        <v>Mexican</v>
      </c>
      <c r="I8607" s="5">
        <f>IFERROR(INDEX(menu_items!$D:$D,MATCH(F8607,menu_items!$A:$A,0)),0)</f>
        <v>11.95</v>
      </c>
      <c r="J8607" t="str">
        <f t="shared" si="678"/>
        <v>Mon</v>
      </c>
      <c r="K8607">
        <f t="shared" si="679"/>
        <v>6</v>
      </c>
      <c r="L8607" t="str">
        <f t="shared" si="680"/>
        <v>Mar</v>
      </c>
      <c r="M8607">
        <v>12</v>
      </c>
      <c r="N8607">
        <f t="shared" si="676"/>
        <v>2</v>
      </c>
      <c r="O8607" s="5">
        <f t="shared" si="677"/>
        <v>25.9</v>
      </c>
    </row>
    <row r="8608" spans="1:15" x14ac:dyDescent="0.25">
      <c r="A8608">
        <v>8707</v>
      </c>
      <c r="B8608">
        <v>3817</v>
      </c>
      <c r="C8608">
        <f>IF(COUNTIF($B$2:B8608,B8608)=1,1,0)</f>
        <v>1</v>
      </c>
      <c r="D8608" s="1">
        <v>44991</v>
      </c>
      <c r="E8608" s="2">
        <v>0.50921296296296292</v>
      </c>
      <c r="F8608">
        <v>108</v>
      </c>
      <c r="G8608" t="str">
        <f>IFERROR(INDEX(menu_items!$B:$B,MATCH(F8608,menu_items!$A:$A,0)),"Unknown value")</f>
        <v>Tofu Pad Thai</v>
      </c>
      <c r="H8608" t="str">
        <f>IFERROR(INDEX(menu_items!$C:$C,MATCH(F8608,menu_items!$A:$A,0)),"Unknown value")</f>
        <v>Asian</v>
      </c>
      <c r="I8608" s="5">
        <f>IFERROR(INDEX(menu_items!$D:$D,MATCH(F8608,menu_items!$A:$A,0)),0)</f>
        <v>14.5</v>
      </c>
      <c r="J8608" t="str">
        <f t="shared" si="678"/>
        <v>Mon</v>
      </c>
      <c r="K8608">
        <f t="shared" si="679"/>
        <v>6</v>
      </c>
      <c r="L8608" t="str">
        <f t="shared" si="680"/>
        <v>Mar</v>
      </c>
      <c r="M8608">
        <v>12</v>
      </c>
      <c r="N8608">
        <f t="shared" si="676"/>
        <v>1</v>
      </c>
      <c r="O8608" s="5">
        <f t="shared" si="677"/>
        <v>14.5</v>
      </c>
    </row>
    <row r="8609" spans="1:15" x14ac:dyDescent="0.25">
      <c r="A8609">
        <v>8708</v>
      </c>
      <c r="B8609">
        <v>3818</v>
      </c>
      <c r="C8609">
        <f>IF(COUNTIF($B$2:B8609,B8609)=1,1,0)</f>
        <v>1</v>
      </c>
      <c r="D8609" s="1">
        <v>44991</v>
      </c>
      <c r="E8609" s="2">
        <v>0.5131944444444444</v>
      </c>
      <c r="F8609">
        <v>124</v>
      </c>
      <c r="G8609" t="str">
        <f>IFERROR(INDEX(menu_items!$B:$B,MATCH(F8609,menu_items!$A:$A,0)),"Unknown value")</f>
        <v>Spaghetti</v>
      </c>
      <c r="H8609" t="str">
        <f>IFERROR(INDEX(menu_items!$C:$C,MATCH(F8609,menu_items!$A:$A,0)),"Unknown value")</f>
        <v>Italian</v>
      </c>
      <c r="I8609" s="5">
        <f>IFERROR(INDEX(menu_items!$D:$D,MATCH(F8609,menu_items!$A:$A,0)),0)</f>
        <v>14.5</v>
      </c>
      <c r="J8609" t="str">
        <f t="shared" si="678"/>
        <v>Mon</v>
      </c>
      <c r="K8609">
        <f t="shared" si="679"/>
        <v>6</v>
      </c>
      <c r="L8609" t="str">
        <f t="shared" si="680"/>
        <v>Mar</v>
      </c>
      <c r="M8609">
        <v>12</v>
      </c>
      <c r="N8609">
        <f t="shared" si="676"/>
        <v>4</v>
      </c>
      <c r="O8609" s="5">
        <f t="shared" si="677"/>
        <v>54.95</v>
      </c>
    </row>
    <row r="8610" spans="1:15" x14ac:dyDescent="0.25">
      <c r="A8610">
        <v>8709</v>
      </c>
      <c r="B8610">
        <v>3818</v>
      </c>
      <c r="C8610">
        <f>IF(COUNTIF($B$2:B8610,B8610)=1,1,0)</f>
        <v>0</v>
      </c>
      <c r="D8610" s="1">
        <v>44991</v>
      </c>
      <c r="E8610" s="2">
        <v>0.5131944444444444</v>
      </c>
      <c r="F8610">
        <v>128</v>
      </c>
      <c r="G8610" t="str">
        <f>IFERROR(INDEX(menu_items!$B:$B,MATCH(F8610,menu_items!$A:$A,0)),"Unknown value")</f>
        <v>Cheese Lasagna</v>
      </c>
      <c r="H8610" t="str">
        <f>IFERROR(INDEX(menu_items!$C:$C,MATCH(F8610,menu_items!$A:$A,0)),"Unknown value")</f>
        <v>Italian</v>
      </c>
      <c r="I8610" s="5">
        <f>IFERROR(INDEX(menu_items!$D:$D,MATCH(F8610,menu_items!$A:$A,0)),0)</f>
        <v>15.5</v>
      </c>
      <c r="J8610" t="str">
        <f t="shared" si="678"/>
        <v>Mon</v>
      </c>
      <c r="K8610">
        <f t="shared" si="679"/>
        <v>6</v>
      </c>
      <c r="L8610" t="str">
        <f t="shared" si="680"/>
        <v>Mar</v>
      </c>
      <c r="M8610">
        <v>12</v>
      </c>
      <c r="N8610">
        <f t="shared" si="676"/>
        <v>4</v>
      </c>
      <c r="O8610" s="5">
        <f t="shared" si="677"/>
        <v>54.95</v>
      </c>
    </row>
    <row r="8611" spans="1:15" x14ac:dyDescent="0.25">
      <c r="A8611">
        <v>8710</v>
      </c>
      <c r="B8611">
        <v>3818</v>
      </c>
      <c r="C8611">
        <f>IF(COUNTIF($B$2:B8611,B8611)=1,1,0)</f>
        <v>0</v>
      </c>
      <c r="D8611" s="1">
        <v>44991</v>
      </c>
      <c r="E8611" s="2">
        <v>0.5131944444444444</v>
      </c>
      <c r="F8611">
        <v>122</v>
      </c>
      <c r="G8611" t="str">
        <f>IFERROR(INDEX(menu_items!$B:$B,MATCH(F8611,menu_items!$A:$A,0)),"Unknown value")</f>
        <v>Chips &amp; Salsa</v>
      </c>
      <c r="H8611" t="str">
        <f>IFERROR(INDEX(menu_items!$C:$C,MATCH(F8611,menu_items!$A:$A,0)),"Unknown value")</f>
        <v>Mexican</v>
      </c>
      <c r="I8611" s="5">
        <f>IFERROR(INDEX(menu_items!$D:$D,MATCH(F8611,menu_items!$A:$A,0)),0)</f>
        <v>7</v>
      </c>
      <c r="J8611" t="str">
        <f t="shared" si="678"/>
        <v>Mon</v>
      </c>
      <c r="K8611">
        <f t="shared" si="679"/>
        <v>6</v>
      </c>
      <c r="L8611" t="str">
        <f t="shared" si="680"/>
        <v>Mar</v>
      </c>
      <c r="M8611">
        <v>12</v>
      </c>
      <c r="N8611">
        <f t="shared" si="676"/>
        <v>4</v>
      </c>
      <c r="O8611" s="5">
        <f t="shared" si="677"/>
        <v>54.95</v>
      </c>
    </row>
    <row r="8612" spans="1:15" x14ac:dyDescent="0.25">
      <c r="A8612">
        <v>8711</v>
      </c>
      <c r="B8612">
        <v>3818</v>
      </c>
      <c r="C8612">
        <f>IF(COUNTIF($B$2:B8612,B8612)=1,1,0)</f>
        <v>0</v>
      </c>
      <c r="D8612" s="1">
        <v>44991</v>
      </c>
      <c r="E8612" s="2">
        <v>0.5131944444444444</v>
      </c>
      <c r="F8612">
        <v>131</v>
      </c>
      <c r="G8612" t="str">
        <f>IFERROR(INDEX(menu_items!$B:$B,MATCH(F8612,menu_items!$A:$A,0)),"Unknown value")</f>
        <v>Chicken Parmesan</v>
      </c>
      <c r="H8612" t="str">
        <f>IFERROR(INDEX(menu_items!$C:$C,MATCH(F8612,menu_items!$A:$A,0)),"Unknown value")</f>
        <v>Italian</v>
      </c>
      <c r="I8612" s="5">
        <f>IFERROR(INDEX(menu_items!$D:$D,MATCH(F8612,menu_items!$A:$A,0)),0)</f>
        <v>17.95</v>
      </c>
      <c r="J8612" t="str">
        <f t="shared" si="678"/>
        <v>Mon</v>
      </c>
      <c r="K8612">
        <f t="shared" si="679"/>
        <v>6</v>
      </c>
      <c r="L8612" t="str">
        <f t="shared" si="680"/>
        <v>Mar</v>
      </c>
      <c r="M8612">
        <v>12</v>
      </c>
      <c r="N8612">
        <f t="shared" si="676"/>
        <v>4</v>
      </c>
      <c r="O8612" s="5">
        <f t="shared" si="677"/>
        <v>54.95</v>
      </c>
    </row>
    <row r="8613" spans="1:15" x14ac:dyDescent="0.25">
      <c r="A8613">
        <v>8712</v>
      </c>
      <c r="B8613">
        <v>3819</v>
      </c>
      <c r="C8613">
        <f>IF(COUNTIF($B$2:B8613,B8613)=1,1,0)</f>
        <v>1</v>
      </c>
      <c r="D8613" s="1">
        <v>44991</v>
      </c>
      <c r="E8613" s="2">
        <v>0.51714120370370376</v>
      </c>
      <c r="F8613">
        <v>108</v>
      </c>
      <c r="G8613" t="str">
        <f>IFERROR(INDEX(menu_items!$B:$B,MATCH(F8613,menu_items!$A:$A,0)),"Unknown value")</f>
        <v>Tofu Pad Thai</v>
      </c>
      <c r="H8613" t="str">
        <f>IFERROR(INDEX(menu_items!$C:$C,MATCH(F8613,menu_items!$A:$A,0)),"Unknown value")</f>
        <v>Asian</v>
      </c>
      <c r="I8613" s="5">
        <f>IFERROR(INDEX(menu_items!$D:$D,MATCH(F8613,menu_items!$A:$A,0)),0)</f>
        <v>14.5</v>
      </c>
      <c r="J8613" t="str">
        <f t="shared" si="678"/>
        <v>Mon</v>
      </c>
      <c r="K8613">
        <f t="shared" si="679"/>
        <v>6</v>
      </c>
      <c r="L8613" t="str">
        <f t="shared" si="680"/>
        <v>Mar</v>
      </c>
      <c r="M8613">
        <v>12</v>
      </c>
      <c r="N8613">
        <f t="shared" si="676"/>
        <v>1</v>
      </c>
      <c r="O8613" s="5">
        <f t="shared" si="677"/>
        <v>14.5</v>
      </c>
    </row>
    <row r="8614" spans="1:15" x14ac:dyDescent="0.25">
      <c r="A8614">
        <v>8713</v>
      </c>
      <c r="B8614">
        <v>3820</v>
      </c>
      <c r="C8614">
        <f>IF(COUNTIF($B$2:B8614,B8614)=1,1,0)</f>
        <v>1</v>
      </c>
      <c r="D8614" s="1">
        <v>44991</v>
      </c>
      <c r="E8614" s="2">
        <v>0.5193402777777778</v>
      </c>
      <c r="F8614">
        <v>122</v>
      </c>
      <c r="G8614" t="str">
        <f>IFERROR(INDEX(menu_items!$B:$B,MATCH(F8614,menu_items!$A:$A,0)),"Unknown value")</f>
        <v>Chips &amp; Salsa</v>
      </c>
      <c r="H8614" t="str">
        <f>IFERROR(INDEX(menu_items!$C:$C,MATCH(F8614,menu_items!$A:$A,0)),"Unknown value")</f>
        <v>Mexican</v>
      </c>
      <c r="I8614" s="5">
        <f>IFERROR(INDEX(menu_items!$D:$D,MATCH(F8614,menu_items!$A:$A,0)),0)</f>
        <v>7</v>
      </c>
      <c r="J8614" t="str">
        <f t="shared" si="678"/>
        <v>Mon</v>
      </c>
      <c r="K8614">
        <f t="shared" si="679"/>
        <v>6</v>
      </c>
      <c r="L8614" t="str">
        <f t="shared" si="680"/>
        <v>Mar</v>
      </c>
      <c r="M8614">
        <v>12</v>
      </c>
      <c r="N8614">
        <f t="shared" si="676"/>
        <v>1</v>
      </c>
      <c r="O8614" s="5">
        <f t="shared" si="677"/>
        <v>7</v>
      </c>
    </row>
    <row r="8615" spans="1:15" x14ac:dyDescent="0.25">
      <c r="A8615">
        <v>8714</v>
      </c>
      <c r="B8615">
        <v>3821</v>
      </c>
      <c r="C8615">
        <f>IF(COUNTIF($B$2:B8615,B8615)=1,1,0)</f>
        <v>1</v>
      </c>
      <c r="D8615" s="1">
        <v>44991</v>
      </c>
      <c r="E8615" s="2">
        <v>0.52074074074074073</v>
      </c>
      <c r="F8615">
        <v>107</v>
      </c>
      <c r="G8615" t="str">
        <f>IFERROR(INDEX(menu_items!$B:$B,MATCH(F8615,menu_items!$A:$A,0)),"Unknown value")</f>
        <v>Orange Chicken</v>
      </c>
      <c r="H8615" t="str">
        <f>IFERROR(INDEX(menu_items!$C:$C,MATCH(F8615,menu_items!$A:$A,0)),"Unknown value")</f>
        <v>Asian</v>
      </c>
      <c r="I8615" s="5">
        <f>IFERROR(INDEX(menu_items!$D:$D,MATCH(F8615,menu_items!$A:$A,0)),0)</f>
        <v>16.5</v>
      </c>
      <c r="J8615" t="str">
        <f t="shared" si="678"/>
        <v>Mon</v>
      </c>
      <c r="K8615">
        <f t="shared" si="679"/>
        <v>6</v>
      </c>
      <c r="L8615" t="str">
        <f t="shared" si="680"/>
        <v>Mar</v>
      </c>
      <c r="M8615">
        <v>12</v>
      </c>
      <c r="N8615">
        <f t="shared" si="676"/>
        <v>9</v>
      </c>
      <c r="O8615" s="5">
        <f t="shared" si="677"/>
        <v>115.35000000000001</v>
      </c>
    </row>
    <row r="8616" spans="1:15" x14ac:dyDescent="0.25">
      <c r="A8616">
        <v>8715</v>
      </c>
      <c r="B8616">
        <v>3821</v>
      </c>
      <c r="C8616">
        <f>IF(COUNTIF($B$2:B8616,B8616)=1,1,0)</f>
        <v>0</v>
      </c>
      <c r="D8616" s="1">
        <v>44991</v>
      </c>
      <c r="E8616" s="2">
        <v>0.52074074074074073</v>
      </c>
      <c r="F8616">
        <v>103</v>
      </c>
      <c r="G8616" t="str">
        <f>IFERROR(INDEX(menu_items!$B:$B,MATCH(F8616,menu_items!$A:$A,0)),"Unknown value")</f>
        <v>Hot Dog</v>
      </c>
      <c r="H8616" t="str">
        <f>IFERROR(INDEX(menu_items!$C:$C,MATCH(F8616,menu_items!$A:$A,0)),"Unknown value")</f>
        <v>American</v>
      </c>
      <c r="I8616" s="5">
        <f>IFERROR(INDEX(menu_items!$D:$D,MATCH(F8616,menu_items!$A:$A,0)),0)</f>
        <v>9</v>
      </c>
      <c r="J8616" t="str">
        <f t="shared" si="678"/>
        <v>Mon</v>
      </c>
      <c r="K8616">
        <f t="shared" si="679"/>
        <v>6</v>
      </c>
      <c r="L8616" t="str">
        <f t="shared" si="680"/>
        <v>Mar</v>
      </c>
      <c r="M8616">
        <v>12</v>
      </c>
      <c r="N8616">
        <f t="shared" si="676"/>
        <v>9</v>
      </c>
      <c r="O8616" s="5">
        <f t="shared" si="677"/>
        <v>115.35000000000001</v>
      </c>
    </row>
    <row r="8617" spans="1:15" x14ac:dyDescent="0.25">
      <c r="A8617">
        <v>8716</v>
      </c>
      <c r="B8617">
        <v>3821</v>
      </c>
      <c r="C8617">
        <f>IF(COUNTIF($B$2:B8617,B8617)=1,1,0)</f>
        <v>0</v>
      </c>
      <c r="D8617" s="1">
        <v>44991</v>
      </c>
      <c r="E8617" s="2">
        <v>0.52074074074074073</v>
      </c>
      <c r="F8617">
        <v>108</v>
      </c>
      <c r="G8617" t="str">
        <f>IFERROR(INDEX(menu_items!$B:$B,MATCH(F8617,menu_items!$A:$A,0)),"Unknown value")</f>
        <v>Tofu Pad Thai</v>
      </c>
      <c r="H8617" t="str">
        <f>IFERROR(INDEX(menu_items!$C:$C,MATCH(F8617,menu_items!$A:$A,0)),"Unknown value")</f>
        <v>Asian</v>
      </c>
      <c r="I8617" s="5">
        <f>IFERROR(INDEX(menu_items!$D:$D,MATCH(F8617,menu_items!$A:$A,0)),0)</f>
        <v>14.5</v>
      </c>
      <c r="J8617" t="str">
        <f t="shared" si="678"/>
        <v>Mon</v>
      </c>
      <c r="K8617">
        <f t="shared" si="679"/>
        <v>6</v>
      </c>
      <c r="L8617" t="str">
        <f t="shared" si="680"/>
        <v>Mar</v>
      </c>
      <c r="M8617">
        <v>12</v>
      </c>
      <c r="N8617">
        <f t="shared" si="676"/>
        <v>9</v>
      </c>
      <c r="O8617" s="5">
        <f t="shared" si="677"/>
        <v>115.35000000000001</v>
      </c>
    </row>
    <row r="8618" spans="1:15" x14ac:dyDescent="0.25">
      <c r="A8618">
        <v>8717</v>
      </c>
      <c r="B8618">
        <v>3821</v>
      </c>
      <c r="C8618">
        <f>IF(COUNTIF($B$2:B8618,B8618)=1,1,0)</f>
        <v>0</v>
      </c>
      <c r="D8618" s="1">
        <v>44991</v>
      </c>
      <c r="E8618" s="2">
        <v>0.52074074074074073</v>
      </c>
      <c r="F8618">
        <v>125</v>
      </c>
      <c r="G8618" t="str">
        <f>IFERROR(INDEX(menu_items!$B:$B,MATCH(F8618,menu_items!$A:$A,0)),"Unknown value")</f>
        <v>Spaghetti &amp; Meatballs</v>
      </c>
      <c r="H8618" t="str">
        <f>IFERROR(INDEX(menu_items!$C:$C,MATCH(F8618,menu_items!$A:$A,0)),"Unknown value")</f>
        <v>Italian</v>
      </c>
      <c r="I8618" s="5">
        <f>IFERROR(INDEX(menu_items!$D:$D,MATCH(F8618,menu_items!$A:$A,0)),0)</f>
        <v>17.95</v>
      </c>
      <c r="J8618" t="str">
        <f t="shared" si="678"/>
        <v>Mon</v>
      </c>
      <c r="K8618">
        <f t="shared" si="679"/>
        <v>6</v>
      </c>
      <c r="L8618" t="str">
        <f t="shared" si="680"/>
        <v>Mar</v>
      </c>
      <c r="M8618">
        <v>12</v>
      </c>
      <c r="N8618">
        <f t="shared" si="676"/>
        <v>9</v>
      </c>
      <c r="O8618" s="5">
        <f t="shared" si="677"/>
        <v>115.35000000000001</v>
      </c>
    </row>
    <row r="8619" spans="1:15" x14ac:dyDescent="0.25">
      <c r="A8619">
        <v>8718</v>
      </c>
      <c r="B8619">
        <v>3821</v>
      </c>
      <c r="C8619">
        <f>IF(COUNTIF($B$2:B8619,B8619)=1,1,0)</f>
        <v>0</v>
      </c>
      <c r="D8619" s="1">
        <v>44991</v>
      </c>
      <c r="E8619" s="2">
        <v>0.52074074074074073</v>
      </c>
      <c r="F8619">
        <v>109</v>
      </c>
      <c r="G8619" t="str">
        <f>IFERROR(INDEX(menu_items!$B:$B,MATCH(F8619,menu_items!$A:$A,0)),"Unknown value")</f>
        <v>Korean Beef Bowl</v>
      </c>
      <c r="H8619" t="str">
        <f>IFERROR(INDEX(menu_items!$C:$C,MATCH(F8619,menu_items!$A:$A,0)),"Unknown value")</f>
        <v>Asian</v>
      </c>
      <c r="I8619" s="5">
        <f>IFERROR(INDEX(menu_items!$D:$D,MATCH(F8619,menu_items!$A:$A,0)),0)</f>
        <v>17.95</v>
      </c>
      <c r="J8619" t="str">
        <f t="shared" si="678"/>
        <v>Mon</v>
      </c>
      <c r="K8619">
        <f t="shared" si="679"/>
        <v>6</v>
      </c>
      <c r="L8619" t="str">
        <f t="shared" si="680"/>
        <v>Mar</v>
      </c>
      <c r="M8619">
        <v>12</v>
      </c>
      <c r="N8619">
        <f t="shared" si="676"/>
        <v>9</v>
      </c>
      <c r="O8619" s="5">
        <f t="shared" si="677"/>
        <v>115.35000000000001</v>
      </c>
    </row>
    <row r="8620" spans="1:15" x14ac:dyDescent="0.25">
      <c r="A8620">
        <v>8719</v>
      </c>
      <c r="B8620">
        <v>3821</v>
      </c>
      <c r="C8620">
        <f>IF(COUNTIF($B$2:B8620,B8620)=1,1,0)</f>
        <v>0</v>
      </c>
      <c r="D8620" s="1">
        <v>44991</v>
      </c>
      <c r="E8620" s="2">
        <v>0.52074074074074073</v>
      </c>
      <c r="F8620">
        <v>129</v>
      </c>
      <c r="G8620" t="str">
        <f>IFERROR(INDEX(menu_items!$B:$B,MATCH(F8620,menu_items!$A:$A,0)),"Unknown value")</f>
        <v>Mushroom Ravioli</v>
      </c>
      <c r="H8620" t="str">
        <f>IFERROR(INDEX(menu_items!$C:$C,MATCH(F8620,menu_items!$A:$A,0)),"Unknown value")</f>
        <v>Italian</v>
      </c>
      <c r="I8620" s="5">
        <f>IFERROR(INDEX(menu_items!$D:$D,MATCH(F8620,menu_items!$A:$A,0)),0)</f>
        <v>15.5</v>
      </c>
      <c r="J8620" t="str">
        <f t="shared" si="678"/>
        <v>Mon</v>
      </c>
      <c r="K8620">
        <f t="shared" si="679"/>
        <v>6</v>
      </c>
      <c r="L8620" t="str">
        <f t="shared" si="680"/>
        <v>Mar</v>
      </c>
      <c r="M8620">
        <v>12</v>
      </c>
      <c r="N8620">
        <f t="shared" si="676"/>
        <v>9</v>
      </c>
      <c r="O8620" s="5">
        <f t="shared" si="677"/>
        <v>115.35000000000001</v>
      </c>
    </row>
    <row r="8621" spans="1:15" x14ac:dyDescent="0.25">
      <c r="A8621">
        <v>8720</v>
      </c>
      <c r="B8621">
        <v>3821</v>
      </c>
      <c r="C8621">
        <f>IF(COUNTIF($B$2:B8621,B8621)=1,1,0)</f>
        <v>0</v>
      </c>
      <c r="D8621" s="1">
        <v>44991</v>
      </c>
      <c r="E8621" s="2">
        <v>0.52074074074074073</v>
      </c>
      <c r="F8621">
        <v>113</v>
      </c>
      <c r="G8621" t="str">
        <f>IFERROR(INDEX(menu_items!$B:$B,MATCH(F8621,menu_items!$A:$A,0)),"Unknown value")</f>
        <v>Edamame</v>
      </c>
      <c r="H8621" t="str">
        <f>IFERROR(INDEX(menu_items!$C:$C,MATCH(F8621,menu_items!$A:$A,0)),"Unknown value")</f>
        <v>Asian</v>
      </c>
      <c r="I8621" s="5">
        <f>IFERROR(INDEX(menu_items!$D:$D,MATCH(F8621,menu_items!$A:$A,0)),0)</f>
        <v>5</v>
      </c>
      <c r="J8621" t="str">
        <f t="shared" si="678"/>
        <v>Mon</v>
      </c>
      <c r="K8621">
        <f t="shared" si="679"/>
        <v>6</v>
      </c>
      <c r="L8621" t="str">
        <f t="shared" si="680"/>
        <v>Mar</v>
      </c>
      <c r="M8621">
        <v>12</v>
      </c>
      <c r="N8621">
        <f t="shared" si="676"/>
        <v>9</v>
      </c>
      <c r="O8621" s="5">
        <f t="shared" si="677"/>
        <v>115.35000000000001</v>
      </c>
    </row>
    <row r="8622" spans="1:15" x14ac:dyDescent="0.25">
      <c r="A8622">
        <v>8721</v>
      </c>
      <c r="B8622">
        <v>3821</v>
      </c>
      <c r="C8622">
        <f>IF(COUNTIF($B$2:B8622,B8622)=1,1,0)</f>
        <v>0</v>
      </c>
      <c r="D8622" s="1">
        <v>44991</v>
      </c>
      <c r="E8622" s="2">
        <v>0.52074074074074073</v>
      </c>
      <c r="F8622">
        <v>119</v>
      </c>
      <c r="G8622" t="str">
        <f>IFERROR(INDEX(menu_items!$B:$B,MATCH(F8622,menu_items!$A:$A,0)),"Unknown value")</f>
        <v>Chicken Torta</v>
      </c>
      <c r="H8622" t="str">
        <f>IFERROR(INDEX(menu_items!$C:$C,MATCH(F8622,menu_items!$A:$A,0)),"Unknown value")</f>
        <v>Mexican</v>
      </c>
      <c r="I8622" s="5">
        <f>IFERROR(INDEX(menu_items!$D:$D,MATCH(F8622,menu_items!$A:$A,0)),0)</f>
        <v>11.95</v>
      </c>
      <c r="J8622" t="str">
        <f t="shared" si="678"/>
        <v>Mon</v>
      </c>
      <c r="K8622">
        <f t="shared" si="679"/>
        <v>6</v>
      </c>
      <c r="L8622" t="str">
        <f t="shared" si="680"/>
        <v>Mar</v>
      </c>
      <c r="M8622">
        <v>12</v>
      </c>
      <c r="N8622">
        <f t="shared" si="676"/>
        <v>9</v>
      </c>
      <c r="O8622" s="5">
        <f t="shared" si="677"/>
        <v>115.35000000000001</v>
      </c>
    </row>
    <row r="8623" spans="1:15" x14ac:dyDescent="0.25">
      <c r="A8623">
        <v>8722</v>
      </c>
      <c r="B8623">
        <v>3821</v>
      </c>
      <c r="C8623">
        <f>IF(COUNTIF($B$2:B8623,B8623)=1,1,0)</f>
        <v>0</v>
      </c>
      <c r="D8623" s="1">
        <v>44991</v>
      </c>
      <c r="E8623" s="2">
        <v>0.52074074074074073</v>
      </c>
      <c r="F8623">
        <v>122</v>
      </c>
      <c r="G8623" t="str">
        <f>IFERROR(INDEX(menu_items!$B:$B,MATCH(F8623,menu_items!$A:$A,0)),"Unknown value")</f>
        <v>Chips &amp; Salsa</v>
      </c>
      <c r="H8623" t="str">
        <f>IFERROR(INDEX(menu_items!$C:$C,MATCH(F8623,menu_items!$A:$A,0)),"Unknown value")</f>
        <v>Mexican</v>
      </c>
      <c r="I8623" s="5">
        <f>IFERROR(INDEX(menu_items!$D:$D,MATCH(F8623,menu_items!$A:$A,0)),0)</f>
        <v>7</v>
      </c>
      <c r="J8623" t="str">
        <f t="shared" si="678"/>
        <v>Mon</v>
      </c>
      <c r="K8623">
        <f t="shared" si="679"/>
        <v>6</v>
      </c>
      <c r="L8623" t="str">
        <f t="shared" si="680"/>
        <v>Mar</v>
      </c>
      <c r="M8623">
        <v>12</v>
      </c>
      <c r="N8623">
        <f t="shared" si="676"/>
        <v>9</v>
      </c>
      <c r="O8623" s="5">
        <f t="shared" si="677"/>
        <v>115.35000000000001</v>
      </c>
    </row>
    <row r="8624" spans="1:15" x14ac:dyDescent="0.25">
      <c r="A8624">
        <v>8723</v>
      </c>
      <c r="B8624">
        <v>3822</v>
      </c>
      <c r="C8624">
        <f>IF(COUNTIF($B$2:B8624,B8624)=1,1,0)</f>
        <v>1</v>
      </c>
      <c r="D8624" s="1">
        <v>44991</v>
      </c>
      <c r="E8624" s="2">
        <v>0.5209259259259259</v>
      </c>
      <c r="F8624">
        <v>121</v>
      </c>
      <c r="G8624" t="str">
        <f>IFERROR(INDEX(menu_items!$B:$B,MATCH(F8624,menu_items!$A:$A,0)),"Unknown value")</f>
        <v>Cheese Quesadillas</v>
      </c>
      <c r="H8624" t="str">
        <f>IFERROR(INDEX(menu_items!$C:$C,MATCH(F8624,menu_items!$A:$A,0)),"Unknown value")</f>
        <v>Mexican</v>
      </c>
      <c r="I8624" s="5">
        <f>IFERROR(INDEX(menu_items!$D:$D,MATCH(F8624,menu_items!$A:$A,0)),0)</f>
        <v>10.5</v>
      </c>
      <c r="J8624" t="str">
        <f t="shared" si="678"/>
        <v>Mon</v>
      </c>
      <c r="K8624">
        <f t="shared" si="679"/>
        <v>6</v>
      </c>
      <c r="L8624" t="str">
        <f t="shared" si="680"/>
        <v>Mar</v>
      </c>
      <c r="M8624">
        <v>12</v>
      </c>
      <c r="N8624">
        <f t="shared" si="676"/>
        <v>1</v>
      </c>
      <c r="O8624" s="5">
        <f t="shared" si="677"/>
        <v>10.5</v>
      </c>
    </row>
    <row r="8625" spans="1:15" x14ac:dyDescent="0.25">
      <c r="A8625">
        <v>8724</v>
      </c>
      <c r="B8625">
        <v>3823</v>
      </c>
      <c r="C8625">
        <f>IF(COUNTIF($B$2:B8625,B8625)=1,1,0)</f>
        <v>1</v>
      </c>
      <c r="D8625" s="1">
        <v>44991</v>
      </c>
      <c r="E8625" s="2">
        <v>0.5219907407407407</v>
      </c>
      <c r="F8625">
        <v>103</v>
      </c>
      <c r="G8625" t="str">
        <f>IFERROR(INDEX(menu_items!$B:$B,MATCH(F8625,menu_items!$A:$A,0)),"Unknown value")</f>
        <v>Hot Dog</v>
      </c>
      <c r="H8625" t="str">
        <f>IFERROR(INDEX(menu_items!$C:$C,MATCH(F8625,menu_items!$A:$A,0)),"Unknown value")</f>
        <v>American</v>
      </c>
      <c r="I8625" s="5">
        <f>IFERROR(INDEX(menu_items!$D:$D,MATCH(F8625,menu_items!$A:$A,0)),0)</f>
        <v>9</v>
      </c>
      <c r="J8625" t="str">
        <f t="shared" si="678"/>
        <v>Mon</v>
      </c>
      <c r="K8625">
        <f t="shared" si="679"/>
        <v>6</v>
      </c>
      <c r="L8625" t="str">
        <f t="shared" si="680"/>
        <v>Mar</v>
      </c>
      <c r="M8625">
        <v>12</v>
      </c>
      <c r="N8625">
        <f t="shared" si="676"/>
        <v>1</v>
      </c>
      <c r="O8625" s="5">
        <f t="shared" si="677"/>
        <v>9</v>
      </c>
    </row>
    <row r="8626" spans="1:15" x14ac:dyDescent="0.25">
      <c r="A8626">
        <v>8725</v>
      </c>
      <c r="B8626">
        <v>3824</v>
      </c>
      <c r="C8626">
        <f>IF(COUNTIF($B$2:B8626,B8626)=1,1,0)</f>
        <v>1</v>
      </c>
      <c r="D8626" s="1">
        <v>44991</v>
      </c>
      <c r="E8626" s="2">
        <v>0.5259490740740741</v>
      </c>
      <c r="F8626">
        <v>112</v>
      </c>
      <c r="G8626" t="str">
        <f>IFERROR(INDEX(menu_items!$B:$B,MATCH(F8626,menu_items!$A:$A,0)),"Unknown value")</f>
        <v>Salmon Roll</v>
      </c>
      <c r="H8626" t="str">
        <f>IFERROR(INDEX(menu_items!$C:$C,MATCH(F8626,menu_items!$A:$A,0)),"Unknown value")</f>
        <v>Asian</v>
      </c>
      <c r="I8626" s="5">
        <f>IFERROR(INDEX(menu_items!$D:$D,MATCH(F8626,menu_items!$A:$A,0)),0)</f>
        <v>14.95</v>
      </c>
      <c r="J8626" t="str">
        <f t="shared" si="678"/>
        <v>Mon</v>
      </c>
      <c r="K8626">
        <f t="shared" si="679"/>
        <v>6</v>
      </c>
      <c r="L8626" t="str">
        <f t="shared" si="680"/>
        <v>Mar</v>
      </c>
      <c r="M8626">
        <v>12</v>
      </c>
      <c r="N8626">
        <f t="shared" si="676"/>
        <v>1</v>
      </c>
      <c r="O8626" s="5">
        <f t="shared" si="677"/>
        <v>14.95</v>
      </c>
    </row>
    <row r="8627" spans="1:15" x14ac:dyDescent="0.25">
      <c r="A8627">
        <v>8726</v>
      </c>
      <c r="B8627">
        <v>3825</v>
      </c>
      <c r="C8627">
        <f>IF(COUNTIF($B$2:B8627,B8627)=1,1,0)</f>
        <v>1</v>
      </c>
      <c r="D8627" s="1">
        <v>44991</v>
      </c>
      <c r="E8627" s="2">
        <v>0.52728009259259256</v>
      </c>
      <c r="F8627">
        <v>131</v>
      </c>
      <c r="G8627" t="str">
        <f>IFERROR(INDEX(menu_items!$B:$B,MATCH(F8627,menu_items!$A:$A,0)),"Unknown value")</f>
        <v>Chicken Parmesan</v>
      </c>
      <c r="H8627" t="str">
        <f>IFERROR(INDEX(menu_items!$C:$C,MATCH(F8627,menu_items!$A:$A,0)),"Unknown value")</f>
        <v>Italian</v>
      </c>
      <c r="I8627" s="5">
        <f>IFERROR(INDEX(menu_items!$D:$D,MATCH(F8627,menu_items!$A:$A,0)),0)</f>
        <v>17.95</v>
      </c>
      <c r="J8627" t="str">
        <f t="shared" si="678"/>
        <v>Mon</v>
      </c>
      <c r="K8627">
        <f t="shared" si="679"/>
        <v>6</v>
      </c>
      <c r="L8627" t="str">
        <f t="shared" si="680"/>
        <v>Mar</v>
      </c>
      <c r="M8627">
        <v>12</v>
      </c>
      <c r="N8627">
        <f t="shared" si="676"/>
        <v>1</v>
      </c>
      <c r="O8627" s="5">
        <f t="shared" si="677"/>
        <v>17.95</v>
      </c>
    </row>
    <row r="8628" spans="1:15" x14ac:dyDescent="0.25">
      <c r="A8628">
        <v>8727</v>
      </c>
      <c r="B8628">
        <v>3826</v>
      </c>
      <c r="C8628">
        <f>IF(COUNTIF($B$2:B8628,B8628)=1,1,0)</f>
        <v>1</v>
      </c>
      <c r="D8628" s="1">
        <v>44991</v>
      </c>
      <c r="E8628" s="2">
        <v>0.52746527777777774</v>
      </c>
      <c r="F8628">
        <v>116</v>
      </c>
      <c r="G8628" t="str">
        <f>IFERROR(INDEX(menu_items!$B:$B,MATCH(F8628,menu_items!$A:$A,0)),"Unknown value")</f>
        <v>Steak Tacos</v>
      </c>
      <c r="H8628" t="str">
        <f>IFERROR(INDEX(menu_items!$C:$C,MATCH(F8628,menu_items!$A:$A,0)),"Unknown value")</f>
        <v>Mexican</v>
      </c>
      <c r="I8628" s="5">
        <f>IFERROR(INDEX(menu_items!$D:$D,MATCH(F8628,menu_items!$A:$A,0)),0)</f>
        <v>13.95</v>
      </c>
      <c r="J8628" t="str">
        <f t="shared" si="678"/>
        <v>Mon</v>
      </c>
      <c r="K8628">
        <f t="shared" si="679"/>
        <v>6</v>
      </c>
      <c r="L8628" t="str">
        <f t="shared" si="680"/>
        <v>Mar</v>
      </c>
      <c r="M8628">
        <v>12</v>
      </c>
      <c r="N8628">
        <f t="shared" si="676"/>
        <v>2</v>
      </c>
      <c r="O8628" s="5">
        <f t="shared" si="677"/>
        <v>27.9</v>
      </c>
    </row>
    <row r="8629" spans="1:15" x14ac:dyDescent="0.25">
      <c r="A8629">
        <v>8728</v>
      </c>
      <c r="B8629">
        <v>3826</v>
      </c>
      <c r="C8629">
        <f>IF(COUNTIF($B$2:B8629,B8629)=1,1,0)</f>
        <v>0</v>
      </c>
      <c r="D8629" s="1">
        <v>44991</v>
      </c>
      <c r="E8629" s="2">
        <v>0.52746527777777774</v>
      </c>
      <c r="F8629">
        <v>102</v>
      </c>
      <c r="G8629" t="str">
        <f>IFERROR(INDEX(menu_items!$B:$B,MATCH(F8629,menu_items!$A:$A,0)),"Unknown value")</f>
        <v>Cheeseburger</v>
      </c>
      <c r="H8629" t="str">
        <f>IFERROR(INDEX(menu_items!$C:$C,MATCH(F8629,menu_items!$A:$A,0)),"Unknown value")</f>
        <v>American</v>
      </c>
      <c r="I8629" s="5">
        <f>IFERROR(INDEX(menu_items!$D:$D,MATCH(F8629,menu_items!$A:$A,0)),0)</f>
        <v>13.95</v>
      </c>
      <c r="J8629" t="str">
        <f t="shared" si="678"/>
        <v>Mon</v>
      </c>
      <c r="K8629">
        <f t="shared" si="679"/>
        <v>6</v>
      </c>
      <c r="L8629" t="str">
        <f t="shared" si="680"/>
        <v>Mar</v>
      </c>
      <c r="M8629">
        <v>12</v>
      </c>
      <c r="N8629">
        <f t="shared" si="676"/>
        <v>2</v>
      </c>
      <c r="O8629" s="5">
        <f t="shared" si="677"/>
        <v>27.9</v>
      </c>
    </row>
    <row r="8630" spans="1:15" x14ac:dyDescent="0.25">
      <c r="A8630">
        <v>8729</v>
      </c>
      <c r="B8630">
        <v>3827</v>
      </c>
      <c r="C8630">
        <f>IF(COUNTIF($B$2:B8630,B8630)=1,1,0)</f>
        <v>1</v>
      </c>
      <c r="D8630" s="1">
        <v>44991</v>
      </c>
      <c r="E8630" s="2">
        <v>0.5298032407407407</v>
      </c>
      <c r="F8630">
        <v>113</v>
      </c>
      <c r="G8630" t="str">
        <f>IFERROR(INDEX(menu_items!$B:$B,MATCH(F8630,menu_items!$A:$A,0)),"Unknown value")</f>
        <v>Edamame</v>
      </c>
      <c r="H8630" t="str">
        <f>IFERROR(INDEX(menu_items!$C:$C,MATCH(F8630,menu_items!$A:$A,0)),"Unknown value")</f>
        <v>Asian</v>
      </c>
      <c r="I8630" s="5">
        <f>IFERROR(INDEX(menu_items!$D:$D,MATCH(F8630,menu_items!$A:$A,0)),0)</f>
        <v>5</v>
      </c>
      <c r="J8630" t="str">
        <f t="shared" si="678"/>
        <v>Mon</v>
      </c>
      <c r="K8630">
        <f t="shared" si="679"/>
        <v>6</v>
      </c>
      <c r="L8630" t="str">
        <f t="shared" si="680"/>
        <v>Mar</v>
      </c>
      <c r="M8630">
        <v>12</v>
      </c>
      <c r="N8630">
        <f t="shared" si="676"/>
        <v>3</v>
      </c>
      <c r="O8630" s="5">
        <f t="shared" si="677"/>
        <v>30.9</v>
      </c>
    </row>
    <row r="8631" spans="1:15" x14ac:dyDescent="0.25">
      <c r="A8631">
        <v>8730</v>
      </c>
      <c r="B8631">
        <v>3827</v>
      </c>
      <c r="C8631">
        <f>IF(COUNTIF($B$2:B8631,B8631)=1,1,0)</f>
        <v>0</v>
      </c>
      <c r="D8631" s="1">
        <v>44991</v>
      </c>
      <c r="E8631" s="2">
        <v>0.5298032407407407</v>
      </c>
      <c r="F8631">
        <v>119</v>
      </c>
      <c r="G8631" t="str">
        <f>IFERROR(INDEX(menu_items!$B:$B,MATCH(F8631,menu_items!$A:$A,0)),"Unknown value")</f>
        <v>Chicken Torta</v>
      </c>
      <c r="H8631" t="str">
        <f>IFERROR(INDEX(menu_items!$C:$C,MATCH(F8631,menu_items!$A:$A,0)),"Unknown value")</f>
        <v>Mexican</v>
      </c>
      <c r="I8631" s="5">
        <f>IFERROR(INDEX(menu_items!$D:$D,MATCH(F8631,menu_items!$A:$A,0)),0)</f>
        <v>11.95</v>
      </c>
      <c r="J8631" t="str">
        <f t="shared" si="678"/>
        <v>Mon</v>
      </c>
      <c r="K8631">
        <f t="shared" si="679"/>
        <v>6</v>
      </c>
      <c r="L8631" t="str">
        <f t="shared" si="680"/>
        <v>Mar</v>
      </c>
      <c r="M8631">
        <v>12</v>
      </c>
      <c r="N8631">
        <f t="shared" si="676"/>
        <v>3</v>
      </c>
      <c r="O8631" s="5">
        <f t="shared" si="677"/>
        <v>30.9</v>
      </c>
    </row>
    <row r="8632" spans="1:15" x14ac:dyDescent="0.25">
      <c r="A8632">
        <v>8731</v>
      </c>
      <c r="B8632">
        <v>3827</v>
      </c>
      <c r="C8632">
        <f>IF(COUNTIF($B$2:B8632,B8632)=1,1,0)</f>
        <v>0</v>
      </c>
      <c r="D8632" s="1">
        <v>44991</v>
      </c>
      <c r="E8632" s="2">
        <v>0.5298032407407407</v>
      </c>
      <c r="F8632">
        <v>120</v>
      </c>
      <c r="G8632" t="str">
        <f>IFERROR(INDEX(menu_items!$B:$B,MATCH(F8632,menu_items!$A:$A,0)),"Unknown value")</f>
        <v>Steak Torta</v>
      </c>
      <c r="H8632" t="str">
        <f>IFERROR(INDEX(menu_items!$C:$C,MATCH(F8632,menu_items!$A:$A,0)),"Unknown value")</f>
        <v>Mexican</v>
      </c>
      <c r="I8632" s="5">
        <f>IFERROR(INDEX(menu_items!$D:$D,MATCH(F8632,menu_items!$A:$A,0)),0)</f>
        <v>13.95</v>
      </c>
      <c r="J8632" t="str">
        <f t="shared" si="678"/>
        <v>Mon</v>
      </c>
      <c r="K8632">
        <f t="shared" si="679"/>
        <v>6</v>
      </c>
      <c r="L8632" t="str">
        <f t="shared" si="680"/>
        <v>Mar</v>
      </c>
      <c r="M8632">
        <v>12</v>
      </c>
      <c r="N8632">
        <f t="shared" si="676"/>
        <v>3</v>
      </c>
      <c r="O8632" s="5">
        <f t="shared" si="677"/>
        <v>30.9</v>
      </c>
    </row>
    <row r="8633" spans="1:15" x14ac:dyDescent="0.25">
      <c r="A8633">
        <v>8732</v>
      </c>
      <c r="B8633">
        <v>3828</v>
      </c>
      <c r="C8633">
        <f>IF(COUNTIF($B$2:B8633,B8633)=1,1,0)</f>
        <v>1</v>
      </c>
      <c r="D8633" s="1">
        <v>44991</v>
      </c>
      <c r="E8633" s="2">
        <v>0.53396990740740746</v>
      </c>
      <c r="F8633">
        <v>101</v>
      </c>
      <c r="G8633" t="str">
        <f>IFERROR(INDEX(menu_items!$B:$B,MATCH(F8633,menu_items!$A:$A,0)),"Unknown value")</f>
        <v>Hamburger</v>
      </c>
      <c r="H8633" t="str">
        <f>IFERROR(INDEX(menu_items!$C:$C,MATCH(F8633,menu_items!$A:$A,0)),"Unknown value")</f>
        <v>American</v>
      </c>
      <c r="I8633" s="5">
        <f>IFERROR(INDEX(menu_items!$D:$D,MATCH(F8633,menu_items!$A:$A,0)),0)</f>
        <v>12.95</v>
      </c>
      <c r="J8633" t="str">
        <f t="shared" si="678"/>
        <v>Mon</v>
      </c>
      <c r="K8633">
        <f t="shared" si="679"/>
        <v>6</v>
      </c>
      <c r="L8633" t="str">
        <f t="shared" si="680"/>
        <v>Mar</v>
      </c>
      <c r="M8633">
        <v>12</v>
      </c>
      <c r="N8633">
        <f t="shared" si="676"/>
        <v>10</v>
      </c>
      <c r="O8633" s="5">
        <f t="shared" si="677"/>
        <v>141.70000000000002</v>
      </c>
    </row>
    <row r="8634" spans="1:15" x14ac:dyDescent="0.25">
      <c r="A8634">
        <v>8733</v>
      </c>
      <c r="B8634">
        <v>3828</v>
      </c>
      <c r="C8634">
        <f>IF(COUNTIF($B$2:B8634,B8634)=1,1,0)</f>
        <v>0</v>
      </c>
      <c r="D8634" s="1">
        <v>44991</v>
      </c>
      <c r="E8634" s="2">
        <v>0.53396990740740746</v>
      </c>
      <c r="F8634">
        <v>107</v>
      </c>
      <c r="G8634" t="str">
        <f>IFERROR(INDEX(menu_items!$B:$B,MATCH(F8634,menu_items!$A:$A,0)),"Unknown value")</f>
        <v>Orange Chicken</v>
      </c>
      <c r="H8634" t="str">
        <f>IFERROR(INDEX(menu_items!$C:$C,MATCH(F8634,menu_items!$A:$A,0)),"Unknown value")</f>
        <v>Asian</v>
      </c>
      <c r="I8634" s="5">
        <f>IFERROR(INDEX(menu_items!$D:$D,MATCH(F8634,menu_items!$A:$A,0)),0)</f>
        <v>16.5</v>
      </c>
      <c r="J8634" t="str">
        <f t="shared" si="678"/>
        <v>Mon</v>
      </c>
      <c r="K8634">
        <f t="shared" si="679"/>
        <v>6</v>
      </c>
      <c r="L8634" t="str">
        <f t="shared" si="680"/>
        <v>Mar</v>
      </c>
      <c r="M8634">
        <v>12</v>
      </c>
      <c r="N8634">
        <f t="shared" si="676"/>
        <v>10</v>
      </c>
      <c r="O8634" s="5">
        <f t="shared" si="677"/>
        <v>141.70000000000002</v>
      </c>
    </row>
    <row r="8635" spans="1:15" x14ac:dyDescent="0.25">
      <c r="A8635">
        <v>8734</v>
      </c>
      <c r="B8635">
        <v>3828</v>
      </c>
      <c r="C8635">
        <f>IF(COUNTIF($B$2:B8635,B8635)=1,1,0)</f>
        <v>0</v>
      </c>
      <c r="D8635" s="1">
        <v>44991</v>
      </c>
      <c r="E8635" s="2">
        <v>0.53396990740740746</v>
      </c>
      <c r="F8635">
        <v>108</v>
      </c>
      <c r="G8635" t="str">
        <f>IFERROR(INDEX(menu_items!$B:$B,MATCH(F8635,menu_items!$A:$A,0)),"Unknown value")</f>
        <v>Tofu Pad Thai</v>
      </c>
      <c r="H8635" t="str">
        <f>IFERROR(INDEX(menu_items!$C:$C,MATCH(F8635,menu_items!$A:$A,0)),"Unknown value")</f>
        <v>Asian</v>
      </c>
      <c r="I8635" s="5">
        <f>IFERROR(INDEX(menu_items!$D:$D,MATCH(F8635,menu_items!$A:$A,0)),0)</f>
        <v>14.5</v>
      </c>
      <c r="J8635" t="str">
        <f t="shared" si="678"/>
        <v>Mon</v>
      </c>
      <c r="K8635">
        <f t="shared" si="679"/>
        <v>6</v>
      </c>
      <c r="L8635" t="str">
        <f t="shared" si="680"/>
        <v>Mar</v>
      </c>
      <c r="M8635">
        <v>12</v>
      </c>
      <c r="N8635">
        <f t="shared" si="676"/>
        <v>10</v>
      </c>
      <c r="O8635" s="5">
        <f t="shared" si="677"/>
        <v>141.70000000000002</v>
      </c>
    </row>
    <row r="8636" spans="1:15" x14ac:dyDescent="0.25">
      <c r="A8636">
        <v>8735</v>
      </c>
      <c r="B8636">
        <v>3828</v>
      </c>
      <c r="C8636">
        <f>IF(COUNTIF($B$2:B8636,B8636)=1,1,0)</f>
        <v>0</v>
      </c>
      <c r="D8636" s="1">
        <v>44991</v>
      </c>
      <c r="E8636" s="2">
        <v>0.53396990740740746</v>
      </c>
      <c r="F8636">
        <v>117</v>
      </c>
      <c r="G8636" t="str">
        <f>IFERROR(INDEX(menu_items!$B:$B,MATCH(F8636,menu_items!$A:$A,0)),"Unknown value")</f>
        <v>Chicken Burrito</v>
      </c>
      <c r="H8636" t="str">
        <f>IFERROR(INDEX(menu_items!$C:$C,MATCH(F8636,menu_items!$A:$A,0)),"Unknown value")</f>
        <v>Mexican</v>
      </c>
      <c r="I8636" s="5">
        <f>IFERROR(INDEX(menu_items!$D:$D,MATCH(F8636,menu_items!$A:$A,0)),0)</f>
        <v>12.95</v>
      </c>
      <c r="J8636" t="str">
        <f t="shared" si="678"/>
        <v>Mon</v>
      </c>
      <c r="K8636">
        <f t="shared" si="679"/>
        <v>6</v>
      </c>
      <c r="L8636" t="str">
        <f t="shared" si="680"/>
        <v>Mar</v>
      </c>
      <c r="M8636">
        <v>12</v>
      </c>
      <c r="N8636">
        <f t="shared" si="676"/>
        <v>10</v>
      </c>
      <c r="O8636" s="5">
        <f t="shared" si="677"/>
        <v>141.70000000000002</v>
      </c>
    </row>
    <row r="8637" spans="1:15" x14ac:dyDescent="0.25">
      <c r="A8637">
        <v>8736</v>
      </c>
      <c r="B8637">
        <v>3828</v>
      </c>
      <c r="C8637">
        <f>IF(COUNTIF($B$2:B8637,B8637)=1,1,0)</f>
        <v>0</v>
      </c>
      <c r="D8637" s="1">
        <v>44991</v>
      </c>
      <c r="E8637" s="2">
        <v>0.53396990740740746</v>
      </c>
      <c r="F8637">
        <v>120</v>
      </c>
      <c r="G8637" t="str">
        <f>IFERROR(INDEX(menu_items!$B:$B,MATCH(F8637,menu_items!$A:$A,0)),"Unknown value")</f>
        <v>Steak Torta</v>
      </c>
      <c r="H8637" t="str">
        <f>IFERROR(INDEX(menu_items!$C:$C,MATCH(F8637,menu_items!$A:$A,0)),"Unknown value")</f>
        <v>Mexican</v>
      </c>
      <c r="I8637" s="5">
        <f>IFERROR(INDEX(menu_items!$D:$D,MATCH(F8637,menu_items!$A:$A,0)),0)</f>
        <v>13.95</v>
      </c>
      <c r="J8637" t="str">
        <f t="shared" si="678"/>
        <v>Mon</v>
      </c>
      <c r="K8637">
        <f t="shared" si="679"/>
        <v>6</v>
      </c>
      <c r="L8637" t="str">
        <f t="shared" si="680"/>
        <v>Mar</v>
      </c>
      <c r="M8637">
        <v>12</v>
      </c>
      <c r="N8637">
        <f t="shared" si="676"/>
        <v>10</v>
      </c>
      <c r="O8637" s="5">
        <f t="shared" si="677"/>
        <v>141.70000000000002</v>
      </c>
    </row>
    <row r="8638" spans="1:15" x14ac:dyDescent="0.25">
      <c r="A8638">
        <v>8737</v>
      </c>
      <c r="B8638">
        <v>3828</v>
      </c>
      <c r="C8638">
        <f>IF(COUNTIF($B$2:B8638,B8638)=1,1,0)</f>
        <v>0</v>
      </c>
      <c r="D8638" s="1">
        <v>44991</v>
      </c>
      <c r="E8638" s="2">
        <v>0.53396990740740746</v>
      </c>
      <c r="F8638">
        <v>105</v>
      </c>
      <c r="G8638" t="str">
        <f>IFERROR(INDEX(menu_items!$B:$B,MATCH(F8638,menu_items!$A:$A,0)),"Unknown value")</f>
        <v>Mac &amp; Cheese</v>
      </c>
      <c r="H8638" t="str">
        <f>IFERROR(INDEX(menu_items!$C:$C,MATCH(F8638,menu_items!$A:$A,0)),"Unknown value")</f>
        <v>American</v>
      </c>
      <c r="I8638" s="5">
        <f>IFERROR(INDEX(menu_items!$D:$D,MATCH(F8638,menu_items!$A:$A,0)),0)</f>
        <v>7</v>
      </c>
      <c r="J8638" t="str">
        <f t="shared" si="678"/>
        <v>Mon</v>
      </c>
      <c r="K8638">
        <f t="shared" si="679"/>
        <v>6</v>
      </c>
      <c r="L8638" t="str">
        <f t="shared" si="680"/>
        <v>Mar</v>
      </c>
      <c r="M8638">
        <v>12</v>
      </c>
      <c r="N8638">
        <f t="shared" si="676"/>
        <v>10</v>
      </c>
      <c r="O8638" s="5">
        <f t="shared" si="677"/>
        <v>141.70000000000002</v>
      </c>
    </row>
    <row r="8639" spans="1:15" x14ac:dyDescent="0.25">
      <c r="A8639">
        <v>8738</v>
      </c>
      <c r="B8639">
        <v>3828</v>
      </c>
      <c r="C8639">
        <f>IF(COUNTIF($B$2:B8639,B8639)=1,1,0)</f>
        <v>0</v>
      </c>
      <c r="D8639" s="1">
        <v>44991</v>
      </c>
      <c r="E8639" s="2">
        <v>0.53396990740740746</v>
      </c>
      <c r="F8639">
        <v>122</v>
      </c>
      <c r="G8639" t="str">
        <f>IFERROR(INDEX(menu_items!$B:$B,MATCH(F8639,menu_items!$A:$A,0)),"Unknown value")</f>
        <v>Chips &amp; Salsa</v>
      </c>
      <c r="H8639" t="str">
        <f>IFERROR(INDEX(menu_items!$C:$C,MATCH(F8639,menu_items!$A:$A,0)),"Unknown value")</f>
        <v>Mexican</v>
      </c>
      <c r="I8639" s="5">
        <f>IFERROR(INDEX(menu_items!$D:$D,MATCH(F8639,menu_items!$A:$A,0)),0)</f>
        <v>7</v>
      </c>
      <c r="J8639" t="str">
        <f t="shared" si="678"/>
        <v>Mon</v>
      </c>
      <c r="K8639">
        <f t="shared" si="679"/>
        <v>6</v>
      </c>
      <c r="L8639" t="str">
        <f t="shared" si="680"/>
        <v>Mar</v>
      </c>
      <c r="M8639">
        <v>12</v>
      </c>
      <c r="N8639">
        <f t="shared" si="676"/>
        <v>10</v>
      </c>
      <c r="O8639" s="5">
        <f t="shared" si="677"/>
        <v>141.70000000000002</v>
      </c>
    </row>
    <row r="8640" spans="1:15" x14ac:dyDescent="0.25">
      <c r="A8640">
        <v>8739</v>
      </c>
      <c r="B8640">
        <v>3828</v>
      </c>
      <c r="C8640">
        <f>IF(COUNTIF($B$2:B8640,B8640)=1,1,0)</f>
        <v>0</v>
      </c>
      <c r="D8640" s="1">
        <v>44991</v>
      </c>
      <c r="E8640" s="2">
        <v>0.53396990740740746</v>
      </c>
      <c r="F8640">
        <v>130</v>
      </c>
      <c r="G8640" t="str">
        <f>IFERROR(INDEX(menu_items!$B:$B,MATCH(F8640,menu_items!$A:$A,0)),"Unknown value")</f>
        <v>Shrimp Scampi</v>
      </c>
      <c r="H8640" t="str">
        <f>IFERROR(INDEX(menu_items!$C:$C,MATCH(F8640,menu_items!$A:$A,0)),"Unknown value")</f>
        <v>Italian</v>
      </c>
      <c r="I8640" s="5">
        <f>IFERROR(INDEX(menu_items!$D:$D,MATCH(F8640,menu_items!$A:$A,0)),0)</f>
        <v>19.95</v>
      </c>
      <c r="J8640" t="str">
        <f t="shared" si="678"/>
        <v>Mon</v>
      </c>
      <c r="K8640">
        <f t="shared" si="679"/>
        <v>6</v>
      </c>
      <c r="L8640" t="str">
        <f t="shared" si="680"/>
        <v>Mar</v>
      </c>
      <c r="M8640">
        <v>12</v>
      </c>
      <c r="N8640">
        <f t="shared" si="676"/>
        <v>10</v>
      </c>
      <c r="O8640" s="5">
        <f t="shared" si="677"/>
        <v>141.70000000000002</v>
      </c>
    </row>
    <row r="8641" spans="1:15" x14ac:dyDescent="0.25">
      <c r="A8641">
        <v>8740</v>
      </c>
      <c r="B8641">
        <v>3828</v>
      </c>
      <c r="C8641">
        <f>IF(COUNTIF($B$2:B8641,B8641)=1,1,0)</f>
        <v>0</v>
      </c>
      <c r="D8641" s="1">
        <v>44991</v>
      </c>
      <c r="E8641" s="2">
        <v>0.53396990740740746</v>
      </c>
      <c r="F8641">
        <v>130</v>
      </c>
      <c r="G8641" t="str">
        <f>IFERROR(INDEX(menu_items!$B:$B,MATCH(F8641,menu_items!$A:$A,0)),"Unknown value")</f>
        <v>Shrimp Scampi</v>
      </c>
      <c r="H8641" t="str">
        <f>IFERROR(INDEX(menu_items!$C:$C,MATCH(F8641,menu_items!$A:$A,0)),"Unknown value")</f>
        <v>Italian</v>
      </c>
      <c r="I8641" s="5">
        <f>IFERROR(INDEX(menu_items!$D:$D,MATCH(F8641,menu_items!$A:$A,0)),0)</f>
        <v>19.95</v>
      </c>
      <c r="J8641" t="str">
        <f t="shared" si="678"/>
        <v>Mon</v>
      </c>
      <c r="K8641">
        <f t="shared" si="679"/>
        <v>6</v>
      </c>
      <c r="L8641" t="str">
        <f t="shared" si="680"/>
        <v>Mar</v>
      </c>
      <c r="M8641">
        <v>12</v>
      </c>
      <c r="N8641">
        <f t="shared" si="676"/>
        <v>10</v>
      </c>
      <c r="O8641" s="5">
        <f t="shared" si="677"/>
        <v>141.70000000000002</v>
      </c>
    </row>
    <row r="8642" spans="1:15" x14ac:dyDescent="0.25">
      <c r="A8642">
        <v>8741</v>
      </c>
      <c r="B8642">
        <v>3828</v>
      </c>
      <c r="C8642">
        <f>IF(COUNTIF($B$2:B8642,B8642)=1,1,0)</f>
        <v>0</v>
      </c>
      <c r="D8642" s="1">
        <v>44991</v>
      </c>
      <c r="E8642" s="2">
        <v>0.53396990740740746</v>
      </c>
      <c r="F8642">
        <v>132</v>
      </c>
      <c r="G8642" t="str">
        <f>IFERROR(INDEX(menu_items!$B:$B,MATCH(F8642,menu_items!$A:$A,0)),"Unknown value")</f>
        <v>Eggplant Parmesan</v>
      </c>
      <c r="H8642" t="str">
        <f>IFERROR(INDEX(menu_items!$C:$C,MATCH(F8642,menu_items!$A:$A,0)),"Unknown value")</f>
        <v>Italian</v>
      </c>
      <c r="I8642" s="5">
        <f>IFERROR(INDEX(menu_items!$D:$D,MATCH(F8642,menu_items!$A:$A,0)),0)</f>
        <v>16.95</v>
      </c>
      <c r="J8642" t="str">
        <f t="shared" si="678"/>
        <v>Mon</v>
      </c>
      <c r="K8642">
        <f t="shared" si="679"/>
        <v>6</v>
      </c>
      <c r="L8642" t="str">
        <f t="shared" si="680"/>
        <v>Mar</v>
      </c>
      <c r="M8642">
        <v>12</v>
      </c>
      <c r="N8642">
        <f t="shared" ref="N8642:N8705" si="681">COUNTIF($B:$B,B8642)</f>
        <v>10</v>
      </c>
      <c r="O8642" s="5">
        <f t="shared" ref="O8642:O8705" si="682">SUMIF($B:$B,B8642,$I:$I)</f>
        <v>141.70000000000002</v>
      </c>
    </row>
    <row r="8643" spans="1:15" x14ac:dyDescent="0.25">
      <c r="A8643">
        <v>8742</v>
      </c>
      <c r="B8643">
        <v>3829</v>
      </c>
      <c r="C8643">
        <f>IF(COUNTIF($B$2:B8643,B8643)=1,1,0)</f>
        <v>1</v>
      </c>
      <c r="D8643" s="1">
        <v>44991</v>
      </c>
      <c r="E8643" s="2">
        <v>0.54567129629629629</v>
      </c>
      <c r="F8643">
        <v>101</v>
      </c>
      <c r="G8643" t="str">
        <f>IFERROR(INDEX(menu_items!$B:$B,MATCH(F8643,menu_items!$A:$A,0)),"Unknown value")</f>
        <v>Hamburger</v>
      </c>
      <c r="H8643" t="str">
        <f>IFERROR(INDEX(menu_items!$C:$C,MATCH(F8643,menu_items!$A:$A,0)),"Unknown value")</f>
        <v>American</v>
      </c>
      <c r="I8643" s="5">
        <f>IFERROR(INDEX(menu_items!$D:$D,MATCH(F8643,menu_items!$A:$A,0)),0)</f>
        <v>12.95</v>
      </c>
      <c r="J8643" t="str">
        <f t="shared" si="678"/>
        <v>Mon</v>
      </c>
      <c r="K8643">
        <f t="shared" si="679"/>
        <v>6</v>
      </c>
      <c r="L8643" t="str">
        <f t="shared" si="680"/>
        <v>Mar</v>
      </c>
      <c r="M8643">
        <v>13</v>
      </c>
      <c r="N8643">
        <f t="shared" si="681"/>
        <v>1</v>
      </c>
      <c r="O8643" s="5">
        <f t="shared" si="682"/>
        <v>12.95</v>
      </c>
    </row>
    <row r="8644" spans="1:15" x14ac:dyDescent="0.25">
      <c r="A8644">
        <v>8743</v>
      </c>
      <c r="B8644">
        <v>3830</v>
      </c>
      <c r="C8644">
        <f>IF(COUNTIF($B$2:B8644,B8644)=1,1,0)</f>
        <v>1</v>
      </c>
      <c r="D8644" s="1">
        <v>44991</v>
      </c>
      <c r="E8644" s="2">
        <v>0.54849537037037033</v>
      </c>
      <c r="F8644">
        <v>109</v>
      </c>
      <c r="G8644" t="str">
        <f>IFERROR(INDEX(menu_items!$B:$B,MATCH(F8644,menu_items!$A:$A,0)),"Unknown value")</f>
        <v>Korean Beef Bowl</v>
      </c>
      <c r="H8644" t="str">
        <f>IFERROR(INDEX(menu_items!$C:$C,MATCH(F8644,menu_items!$A:$A,0)),"Unknown value")</f>
        <v>Asian</v>
      </c>
      <c r="I8644" s="5">
        <f>IFERROR(INDEX(menu_items!$D:$D,MATCH(F8644,menu_items!$A:$A,0)),0)</f>
        <v>17.95</v>
      </c>
      <c r="J8644" t="str">
        <f t="shared" si="678"/>
        <v>Mon</v>
      </c>
      <c r="K8644">
        <f t="shared" si="679"/>
        <v>6</v>
      </c>
      <c r="L8644" t="str">
        <f t="shared" si="680"/>
        <v>Mar</v>
      </c>
      <c r="M8644">
        <v>13</v>
      </c>
      <c r="N8644">
        <f t="shared" si="681"/>
        <v>1</v>
      </c>
      <c r="O8644" s="5">
        <f t="shared" si="682"/>
        <v>17.95</v>
      </c>
    </row>
    <row r="8645" spans="1:15" x14ac:dyDescent="0.25">
      <c r="A8645">
        <v>8744</v>
      </c>
      <c r="B8645">
        <v>3831</v>
      </c>
      <c r="C8645">
        <f>IF(COUNTIF($B$2:B8645,B8645)=1,1,0)</f>
        <v>1</v>
      </c>
      <c r="D8645" s="1">
        <v>44991</v>
      </c>
      <c r="E8645" s="2">
        <v>0.55200231481481477</v>
      </c>
      <c r="F8645">
        <v>123</v>
      </c>
      <c r="G8645" t="str">
        <f>IFERROR(INDEX(menu_items!$B:$B,MATCH(F8645,menu_items!$A:$A,0)),"Unknown value")</f>
        <v>Chips &amp; Guacamole</v>
      </c>
      <c r="H8645" t="str">
        <f>IFERROR(INDEX(menu_items!$C:$C,MATCH(F8645,menu_items!$A:$A,0)),"Unknown value")</f>
        <v>Mexican</v>
      </c>
      <c r="I8645" s="5">
        <f>IFERROR(INDEX(menu_items!$D:$D,MATCH(F8645,menu_items!$A:$A,0)),0)</f>
        <v>9</v>
      </c>
      <c r="J8645" t="str">
        <f t="shared" si="678"/>
        <v>Mon</v>
      </c>
      <c r="K8645">
        <f t="shared" si="679"/>
        <v>6</v>
      </c>
      <c r="L8645" t="str">
        <f t="shared" si="680"/>
        <v>Mar</v>
      </c>
      <c r="M8645">
        <v>13</v>
      </c>
      <c r="N8645">
        <f t="shared" si="681"/>
        <v>1</v>
      </c>
      <c r="O8645" s="5">
        <f t="shared" si="682"/>
        <v>9</v>
      </c>
    </row>
    <row r="8646" spans="1:15" x14ac:dyDescent="0.25">
      <c r="A8646">
        <v>8745</v>
      </c>
      <c r="B8646">
        <v>3832</v>
      </c>
      <c r="C8646">
        <f>IF(COUNTIF($B$2:B8646,B8646)=1,1,0)</f>
        <v>1</v>
      </c>
      <c r="D8646" s="1">
        <v>44991</v>
      </c>
      <c r="E8646" s="2">
        <v>0.55782407407407408</v>
      </c>
      <c r="F8646">
        <v>121</v>
      </c>
      <c r="G8646" t="str">
        <f>IFERROR(INDEX(menu_items!$B:$B,MATCH(F8646,menu_items!$A:$A,0)),"Unknown value")</f>
        <v>Cheese Quesadillas</v>
      </c>
      <c r="H8646" t="str">
        <f>IFERROR(INDEX(menu_items!$C:$C,MATCH(F8646,menu_items!$A:$A,0)),"Unknown value")</f>
        <v>Mexican</v>
      </c>
      <c r="I8646" s="5">
        <f>IFERROR(INDEX(menu_items!$D:$D,MATCH(F8646,menu_items!$A:$A,0)),0)</f>
        <v>10.5</v>
      </c>
      <c r="J8646" t="str">
        <f t="shared" si="678"/>
        <v>Mon</v>
      </c>
      <c r="K8646">
        <f t="shared" si="679"/>
        <v>6</v>
      </c>
      <c r="L8646" t="str">
        <f t="shared" si="680"/>
        <v>Mar</v>
      </c>
      <c r="M8646">
        <v>13</v>
      </c>
      <c r="N8646">
        <f t="shared" si="681"/>
        <v>1</v>
      </c>
      <c r="O8646" s="5">
        <f t="shared" si="682"/>
        <v>10.5</v>
      </c>
    </row>
    <row r="8647" spans="1:15" x14ac:dyDescent="0.25">
      <c r="A8647">
        <v>8746</v>
      </c>
      <c r="B8647">
        <v>3833</v>
      </c>
      <c r="C8647">
        <f>IF(COUNTIF($B$2:B8647,B8647)=1,1,0)</f>
        <v>1</v>
      </c>
      <c r="D8647" s="1">
        <v>44991</v>
      </c>
      <c r="E8647" s="2">
        <v>0.56232638888888886</v>
      </c>
      <c r="F8647">
        <v>115</v>
      </c>
      <c r="G8647" t="str">
        <f>IFERROR(INDEX(menu_items!$B:$B,MATCH(F8647,menu_items!$A:$A,0)),"Unknown value")</f>
        <v>Chicken Tacos</v>
      </c>
      <c r="H8647" t="str">
        <f>IFERROR(INDEX(menu_items!$C:$C,MATCH(F8647,menu_items!$A:$A,0)),"Unknown value")</f>
        <v>Mexican</v>
      </c>
      <c r="I8647" s="5">
        <f>IFERROR(INDEX(menu_items!$D:$D,MATCH(F8647,menu_items!$A:$A,0)),0)</f>
        <v>11.95</v>
      </c>
      <c r="J8647" t="str">
        <f t="shared" si="678"/>
        <v>Mon</v>
      </c>
      <c r="K8647">
        <f t="shared" si="679"/>
        <v>6</v>
      </c>
      <c r="L8647" t="str">
        <f t="shared" si="680"/>
        <v>Mar</v>
      </c>
      <c r="M8647">
        <v>13</v>
      </c>
      <c r="N8647">
        <f t="shared" si="681"/>
        <v>2</v>
      </c>
      <c r="O8647" s="5">
        <f t="shared" si="682"/>
        <v>25.9</v>
      </c>
    </row>
    <row r="8648" spans="1:15" x14ac:dyDescent="0.25">
      <c r="A8648">
        <v>8747</v>
      </c>
      <c r="B8648">
        <v>3833</v>
      </c>
      <c r="C8648">
        <f>IF(COUNTIF($B$2:B8648,B8648)=1,1,0)</f>
        <v>0</v>
      </c>
      <c r="D8648" s="1">
        <v>44991</v>
      </c>
      <c r="E8648" s="2">
        <v>0.56232638888888886</v>
      </c>
      <c r="F8648">
        <v>102</v>
      </c>
      <c r="G8648" t="str">
        <f>IFERROR(INDEX(menu_items!$B:$B,MATCH(F8648,menu_items!$A:$A,0)),"Unknown value")</f>
        <v>Cheeseburger</v>
      </c>
      <c r="H8648" t="str">
        <f>IFERROR(INDEX(menu_items!$C:$C,MATCH(F8648,menu_items!$A:$A,0)),"Unknown value")</f>
        <v>American</v>
      </c>
      <c r="I8648" s="5">
        <f>IFERROR(INDEX(menu_items!$D:$D,MATCH(F8648,menu_items!$A:$A,0)),0)</f>
        <v>13.95</v>
      </c>
      <c r="J8648" t="str">
        <f t="shared" si="678"/>
        <v>Mon</v>
      </c>
      <c r="K8648">
        <f t="shared" si="679"/>
        <v>6</v>
      </c>
      <c r="L8648" t="str">
        <f t="shared" si="680"/>
        <v>Mar</v>
      </c>
      <c r="M8648">
        <v>13</v>
      </c>
      <c r="N8648">
        <f t="shared" si="681"/>
        <v>2</v>
      </c>
      <c r="O8648" s="5">
        <f t="shared" si="682"/>
        <v>25.9</v>
      </c>
    </row>
    <row r="8649" spans="1:15" x14ac:dyDescent="0.25">
      <c r="A8649">
        <v>8748</v>
      </c>
      <c r="B8649">
        <v>3834</v>
      </c>
      <c r="C8649">
        <f>IF(COUNTIF($B$2:B8649,B8649)=1,1,0)</f>
        <v>1</v>
      </c>
      <c r="D8649" s="1">
        <v>44991</v>
      </c>
      <c r="E8649" s="2">
        <v>0.57502314814814814</v>
      </c>
      <c r="F8649">
        <v>104</v>
      </c>
      <c r="G8649" t="str">
        <f>IFERROR(INDEX(menu_items!$B:$B,MATCH(F8649,menu_items!$A:$A,0)),"Unknown value")</f>
        <v>Veggie Burger</v>
      </c>
      <c r="H8649" t="str">
        <f>IFERROR(INDEX(menu_items!$C:$C,MATCH(F8649,menu_items!$A:$A,0)),"Unknown value")</f>
        <v>American</v>
      </c>
      <c r="I8649" s="5">
        <f>IFERROR(INDEX(menu_items!$D:$D,MATCH(F8649,menu_items!$A:$A,0)),0)</f>
        <v>10.5</v>
      </c>
      <c r="J8649" t="str">
        <f t="shared" si="678"/>
        <v>Mon</v>
      </c>
      <c r="K8649">
        <f t="shared" si="679"/>
        <v>6</v>
      </c>
      <c r="L8649" t="str">
        <f t="shared" si="680"/>
        <v>Mar</v>
      </c>
      <c r="M8649">
        <v>13</v>
      </c>
      <c r="N8649">
        <f t="shared" si="681"/>
        <v>4</v>
      </c>
      <c r="O8649" s="5">
        <f t="shared" si="682"/>
        <v>55.900000000000006</v>
      </c>
    </row>
    <row r="8650" spans="1:15" x14ac:dyDescent="0.25">
      <c r="A8650">
        <v>8749</v>
      </c>
      <c r="B8650">
        <v>3834</v>
      </c>
      <c r="C8650">
        <f>IF(COUNTIF($B$2:B8650,B8650)=1,1,0)</f>
        <v>0</v>
      </c>
      <c r="D8650" s="1">
        <v>44991</v>
      </c>
      <c r="E8650" s="2">
        <v>0.57502314814814814</v>
      </c>
      <c r="F8650">
        <v>109</v>
      </c>
      <c r="G8650" t="str">
        <f>IFERROR(INDEX(menu_items!$B:$B,MATCH(F8650,menu_items!$A:$A,0)),"Unknown value")</f>
        <v>Korean Beef Bowl</v>
      </c>
      <c r="H8650" t="str">
        <f>IFERROR(INDEX(menu_items!$C:$C,MATCH(F8650,menu_items!$A:$A,0)),"Unknown value")</f>
        <v>Asian</v>
      </c>
      <c r="I8650" s="5">
        <f>IFERROR(INDEX(menu_items!$D:$D,MATCH(F8650,menu_items!$A:$A,0)),0)</f>
        <v>17.95</v>
      </c>
      <c r="J8650" t="str">
        <f t="shared" si="678"/>
        <v>Mon</v>
      </c>
      <c r="K8650">
        <f t="shared" si="679"/>
        <v>6</v>
      </c>
      <c r="L8650" t="str">
        <f t="shared" si="680"/>
        <v>Mar</v>
      </c>
      <c r="M8650">
        <v>13</v>
      </c>
      <c r="N8650">
        <f t="shared" si="681"/>
        <v>4</v>
      </c>
      <c r="O8650" s="5">
        <f t="shared" si="682"/>
        <v>55.900000000000006</v>
      </c>
    </row>
    <row r="8651" spans="1:15" x14ac:dyDescent="0.25">
      <c r="A8651">
        <v>8750</v>
      </c>
      <c r="B8651">
        <v>3834</v>
      </c>
      <c r="C8651">
        <f>IF(COUNTIF($B$2:B8651,B8651)=1,1,0)</f>
        <v>0</v>
      </c>
      <c r="D8651" s="1">
        <v>44991</v>
      </c>
      <c r="E8651" s="2">
        <v>0.57502314814814814</v>
      </c>
      <c r="F8651">
        <v>129</v>
      </c>
      <c r="G8651" t="str">
        <f>IFERROR(INDEX(menu_items!$B:$B,MATCH(F8651,menu_items!$A:$A,0)),"Unknown value")</f>
        <v>Mushroom Ravioli</v>
      </c>
      <c r="H8651" t="str">
        <f>IFERROR(INDEX(menu_items!$C:$C,MATCH(F8651,menu_items!$A:$A,0)),"Unknown value")</f>
        <v>Italian</v>
      </c>
      <c r="I8651" s="5">
        <f>IFERROR(INDEX(menu_items!$D:$D,MATCH(F8651,menu_items!$A:$A,0)),0)</f>
        <v>15.5</v>
      </c>
      <c r="J8651" t="str">
        <f t="shared" si="678"/>
        <v>Mon</v>
      </c>
      <c r="K8651">
        <f t="shared" si="679"/>
        <v>6</v>
      </c>
      <c r="L8651" t="str">
        <f t="shared" si="680"/>
        <v>Mar</v>
      </c>
      <c r="M8651">
        <v>13</v>
      </c>
      <c r="N8651">
        <f t="shared" si="681"/>
        <v>4</v>
      </c>
      <c r="O8651" s="5">
        <f t="shared" si="682"/>
        <v>55.900000000000006</v>
      </c>
    </row>
    <row r="8652" spans="1:15" x14ac:dyDescent="0.25">
      <c r="A8652">
        <v>8751</v>
      </c>
      <c r="B8652">
        <v>3834</v>
      </c>
      <c r="C8652">
        <f>IF(COUNTIF($B$2:B8652,B8652)=1,1,0)</f>
        <v>0</v>
      </c>
      <c r="D8652" s="1">
        <v>44991</v>
      </c>
      <c r="E8652" s="2">
        <v>0.57502314814814814</v>
      </c>
      <c r="F8652">
        <v>111</v>
      </c>
      <c r="G8652" t="str">
        <f>IFERROR(INDEX(menu_items!$B:$B,MATCH(F8652,menu_items!$A:$A,0)),"Unknown value")</f>
        <v>California Roll</v>
      </c>
      <c r="H8652" t="str">
        <f>IFERROR(INDEX(menu_items!$C:$C,MATCH(F8652,menu_items!$A:$A,0)),"Unknown value")</f>
        <v>Asian</v>
      </c>
      <c r="I8652" s="5">
        <f>IFERROR(INDEX(menu_items!$D:$D,MATCH(F8652,menu_items!$A:$A,0)),0)</f>
        <v>11.95</v>
      </c>
      <c r="J8652" t="str">
        <f t="shared" si="678"/>
        <v>Mon</v>
      </c>
      <c r="K8652">
        <f t="shared" si="679"/>
        <v>6</v>
      </c>
      <c r="L8652" t="str">
        <f t="shared" si="680"/>
        <v>Mar</v>
      </c>
      <c r="M8652">
        <v>13</v>
      </c>
      <c r="N8652">
        <f t="shared" si="681"/>
        <v>4</v>
      </c>
      <c r="O8652" s="5">
        <f t="shared" si="682"/>
        <v>55.900000000000006</v>
      </c>
    </row>
    <row r="8653" spans="1:15" x14ac:dyDescent="0.25">
      <c r="A8653">
        <v>8752</v>
      </c>
      <c r="B8653">
        <v>3835</v>
      </c>
      <c r="C8653">
        <f>IF(COUNTIF($B$2:B8653,B8653)=1,1,0)</f>
        <v>1</v>
      </c>
      <c r="D8653" s="1">
        <v>44991</v>
      </c>
      <c r="E8653" s="2">
        <v>0.58288194444444441</v>
      </c>
      <c r="F8653">
        <v>117</v>
      </c>
      <c r="G8653" t="str">
        <f>IFERROR(INDEX(menu_items!$B:$B,MATCH(F8653,menu_items!$A:$A,0)),"Unknown value")</f>
        <v>Chicken Burrito</v>
      </c>
      <c r="H8653" t="str">
        <f>IFERROR(INDEX(menu_items!$C:$C,MATCH(F8653,menu_items!$A:$A,0)),"Unknown value")</f>
        <v>Mexican</v>
      </c>
      <c r="I8653" s="5">
        <f>IFERROR(INDEX(menu_items!$D:$D,MATCH(F8653,menu_items!$A:$A,0)),0)</f>
        <v>12.95</v>
      </c>
      <c r="J8653" t="str">
        <f t="shared" si="678"/>
        <v>Mon</v>
      </c>
      <c r="K8653">
        <f t="shared" si="679"/>
        <v>6</v>
      </c>
      <c r="L8653" t="str">
        <f t="shared" si="680"/>
        <v>Mar</v>
      </c>
      <c r="M8653">
        <v>13</v>
      </c>
      <c r="N8653">
        <f t="shared" si="681"/>
        <v>1</v>
      </c>
      <c r="O8653" s="5">
        <f t="shared" si="682"/>
        <v>12.95</v>
      </c>
    </row>
    <row r="8654" spans="1:15" x14ac:dyDescent="0.25">
      <c r="A8654">
        <v>8753</v>
      </c>
      <c r="B8654">
        <v>3836</v>
      </c>
      <c r="C8654">
        <f>IF(COUNTIF($B$2:B8654,B8654)=1,1,0)</f>
        <v>1</v>
      </c>
      <c r="D8654" s="1">
        <v>44991</v>
      </c>
      <c r="E8654" s="2">
        <v>0.59280092592592593</v>
      </c>
      <c r="F8654">
        <v>108</v>
      </c>
      <c r="G8654" t="str">
        <f>IFERROR(INDEX(menu_items!$B:$B,MATCH(F8654,menu_items!$A:$A,0)),"Unknown value")</f>
        <v>Tofu Pad Thai</v>
      </c>
      <c r="H8654" t="str">
        <f>IFERROR(INDEX(menu_items!$C:$C,MATCH(F8654,menu_items!$A:$A,0)),"Unknown value")</f>
        <v>Asian</v>
      </c>
      <c r="I8654" s="5">
        <f>IFERROR(INDEX(menu_items!$D:$D,MATCH(F8654,menu_items!$A:$A,0)),0)</f>
        <v>14.5</v>
      </c>
      <c r="J8654" t="str">
        <f t="shared" si="678"/>
        <v>Mon</v>
      </c>
      <c r="K8654">
        <f t="shared" si="679"/>
        <v>6</v>
      </c>
      <c r="L8654" t="str">
        <f t="shared" si="680"/>
        <v>Mar</v>
      </c>
      <c r="M8654">
        <v>14</v>
      </c>
      <c r="N8654">
        <f t="shared" si="681"/>
        <v>1</v>
      </c>
      <c r="O8654" s="5">
        <f t="shared" si="682"/>
        <v>14.5</v>
      </c>
    </row>
    <row r="8655" spans="1:15" x14ac:dyDescent="0.25">
      <c r="A8655">
        <v>8754</v>
      </c>
      <c r="B8655">
        <v>3837</v>
      </c>
      <c r="C8655">
        <f>IF(COUNTIF($B$2:B8655,B8655)=1,1,0)</f>
        <v>1</v>
      </c>
      <c r="D8655" s="1">
        <v>44991</v>
      </c>
      <c r="E8655" s="2">
        <v>0.60456018518518517</v>
      </c>
      <c r="F8655">
        <v>104</v>
      </c>
      <c r="G8655" t="str">
        <f>IFERROR(INDEX(menu_items!$B:$B,MATCH(F8655,menu_items!$A:$A,0)),"Unknown value")</f>
        <v>Veggie Burger</v>
      </c>
      <c r="H8655" t="str">
        <f>IFERROR(INDEX(menu_items!$C:$C,MATCH(F8655,menu_items!$A:$A,0)),"Unknown value")</f>
        <v>American</v>
      </c>
      <c r="I8655" s="5">
        <f>IFERROR(INDEX(menu_items!$D:$D,MATCH(F8655,menu_items!$A:$A,0)),0)</f>
        <v>10.5</v>
      </c>
      <c r="J8655" t="str">
        <f t="shared" si="678"/>
        <v>Mon</v>
      </c>
      <c r="K8655">
        <f t="shared" si="679"/>
        <v>6</v>
      </c>
      <c r="L8655" t="str">
        <f t="shared" si="680"/>
        <v>Mar</v>
      </c>
      <c r="M8655">
        <v>14</v>
      </c>
      <c r="N8655">
        <f t="shared" si="681"/>
        <v>1</v>
      </c>
      <c r="O8655" s="5">
        <f t="shared" si="682"/>
        <v>10.5</v>
      </c>
    </row>
    <row r="8656" spans="1:15" x14ac:dyDescent="0.25">
      <c r="A8656">
        <v>8755</v>
      </c>
      <c r="B8656">
        <v>3838</v>
      </c>
      <c r="C8656">
        <f>IF(COUNTIF($B$2:B8656,B8656)=1,1,0)</f>
        <v>1</v>
      </c>
      <c r="D8656" s="1">
        <v>44991</v>
      </c>
      <c r="E8656" s="2">
        <v>0.61621527777777774</v>
      </c>
      <c r="F8656">
        <v>101</v>
      </c>
      <c r="G8656" t="str">
        <f>IFERROR(INDEX(menu_items!$B:$B,MATCH(F8656,menu_items!$A:$A,0)),"Unknown value")</f>
        <v>Hamburger</v>
      </c>
      <c r="H8656" t="str">
        <f>IFERROR(INDEX(menu_items!$C:$C,MATCH(F8656,menu_items!$A:$A,0)),"Unknown value")</f>
        <v>American</v>
      </c>
      <c r="I8656" s="5">
        <f>IFERROR(INDEX(menu_items!$D:$D,MATCH(F8656,menu_items!$A:$A,0)),0)</f>
        <v>12.95</v>
      </c>
      <c r="J8656" t="str">
        <f t="shared" si="678"/>
        <v>Mon</v>
      </c>
      <c r="K8656">
        <f t="shared" si="679"/>
        <v>6</v>
      </c>
      <c r="L8656" t="str">
        <f t="shared" si="680"/>
        <v>Mar</v>
      </c>
      <c r="M8656">
        <v>14</v>
      </c>
      <c r="N8656">
        <f t="shared" si="681"/>
        <v>1</v>
      </c>
      <c r="O8656" s="5">
        <f t="shared" si="682"/>
        <v>12.95</v>
      </c>
    </row>
    <row r="8657" spans="1:15" x14ac:dyDescent="0.25">
      <c r="A8657">
        <v>8756</v>
      </c>
      <c r="B8657">
        <v>3839</v>
      </c>
      <c r="C8657">
        <f>IF(COUNTIF($B$2:B8657,B8657)=1,1,0)</f>
        <v>1</v>
      </c>
      <c r="D8657" s="1">
        <v>44991</v>
      </c>
      <c r="E8657" s="2">
        <v>0.62865740740740739</v>
      </c>
      <c r="F8657">
        <v>127</v>
      </c>
      <c r="G8657" t="str">
        <f>IFERROR(INDEX(menu_items!$B:$B,MATCH(F8657,menu_items!$A:$A,0)),"Unknown value")</f>
        <v>Meat Lasagna</v>
      </c>
      <c r="H8657" t="str">
        <f>IFERROR(INDEX(menu_items!$C:$C,MATCH(F8657,menu_items!$A:$A,0)),"Unknown value")</f>
        <v>Italian</v>
      </c>
      <c r="I8657" s="5">
        <f>IFERROR(INDEX(menu_items!$D:$D,MATCH(F8657,menu_items!$A:$A,0)),0)</f>
        <v>17.95</v>
      </c>
      <c r="J8657" t="str">
        <f t="shared" si="678"/>
        <v>Mon</v>
      </c>
      <c r="K8657">
        <f t="shared" si="679"/>
        <v>6</v>
      </c>
      <c r="L8657" t="str">
        <f t="shared" si="680"/>
        <v>Mar</v>
      </c>
      <c r="M8657">
        <v>15</v>
      </c>
      <c r="N8657">
        <f t="shared" si="681"/>
        <v>1</v>
      </c>
      <c r="O8657" s="5">
        <f t="shared" si="682"/>
        <v>17.95</v>
      </c>
    </row>
    <row r="8658" spans="1:15" x14ac:dyDescent="0.25">
      <c r="A8658">
        <v>8757</v>
      </c>
      <c r="B8658">
        <v>3840</v>
      </c>
      <c r="C8658">
        <f>IF(COUNTIF($B$2:B8658,B8658)=1,1,0)</f>
        <v>1</v>
      </c>
      <c r="D8658" s="1">
        <v>44991</v>
      </c>
      <c r="E8658" s="2">
        <v>0.63755787037037037</v>
      </c>
      <c r="F8658">
        <v>131</v>
      </c>
      <c r="G8658" t="str">
        <f>IFERROR(INDEX(menu_items!$B:$B,MATCH(F8658,menu_items!$A:$A,0)),"Unknown value")</f>
        <v>Chicken Parmesan</v>
      </c>
      <c r="H8658" t="str">
        <f>IFERROR(INDEX(menu_items!$C:$C,MATCH(F8658,menu_items!$A:$A,0)),"Unknown value")</f>
        <v>Italian</v>
      </c>
      <c r="I8658" s="5">
        <f>IFERROR(INDEX(menu_items!$D:$D,MATCH(F8658,menu_items!$A:$A,0)),0)</f>
        <v>17.95</v>
      </c>
      <c r="J8658" t="str">
        <f t="shared" si="678"/>
        <v>Mon</v>
      </c>
      <c r="K8658">
        <f t="shared" si="679"/>
        <v>6</v>
      </c>
      <c r="L8658" t="str">
        <f t="shared" si="680"/>
        <v>Mar</v>
      </c>
      <c r="M8658">
        <v>15</v>
      </c>
      <c r="N8658">
        <f t="shared" si="681"/>
        <v>2</v>
      </c>
      <c r="O8658" s="5">
        <f t="shared" si="682"/>
        <v>34.9</v>
      </c>
    </row>
    <row r="8659" spans="1:15" x14ac:dyDescent="0.25">
      <c r="A8659">
        <v>8758</v>
      </c>
      <c r="B8659">
        <v>3840</v>
      </c>
      <c r="C8659">
        <f>IF(COUNTIF($B$2:B8659,B8659)=1,1,0)</f>
        <v>0</v>
      </c>
      <c r="D8659" s="1">
        <v>44991</v>
      </c>
      <c r="E8659" s="2">
        <v>0.63755787037037037</v>
      </c>
      <c r="F8659">
        <v>132</v>
      </c>
      <c r="G8659" t="str">
        <f>IFERROR(INDEX(menu_items!$B:$B,MATCH(F8659,menu_items!$A:$A,0)),"Unknown value")</f>
        <v>Eggplant Parmesan</v>
      </c>
      <c r="H8659" t="str">
        <f>IFERROR(INDEX(menu_items!$C:$C,MATCH(F8659,menu_items!$A:$A,0)),"Unknown value")</f>
        <v>Italian</v>
      </c>
      <c r="I8659" s="5">
        <f>IFERROR(INDEX(menu_items!$D:$D,MATCH(F8659,menu_items!$A:$A,0)),0)</f>
        <v>16.95</v>
      </c>
      <c r="J8659" t="str">
        <f t="shared" si="678"/>
        <v>Mon</v>
      </c>
      <c r="K8659">
        <f t="shared" si="679"/>
        <v>6</v>
      </c>
      <c r="L8659" t="str">
        <f t="shared" si="680"/>
        <v>Mar</v>
      </c>
      <c r="M8659">
        <v>15</v>
      </c>
      <c r="N8659">
        <f t="shared" si="681"/>
        <v>2</v>
      </c>
      <c r="O8659" s="5">
        <f t="shared" si="682"/>
        <v>34.9</v>
      </c>
    </row>
    <row r="8660" spans="1:15" x14ac:dyDescent="0.25">
      <c r="A8660">
        <v>8759</v>
      </c>
      <c r="B8660">
        <v>3841</v>
      </c>
      <c r="C8660">
        <f>IF(COUNTIF($B$2:B8660,B8660)=1,1,0)</f>
        <v>1</v>
      </c>
      <c r="D8660" s="1">
        <v>44991</v>
      </c>
      <c r="E8660" s="2">
        <v>0.63761574074074079</v>
      </c>
      <c r="F8660">
        <v>105</v>
      </c>
      <c r="G8660" t="str">
        <f>IFERROR(INDEX(menu_items!$B:$B,MATCH(F8660,menu_items!$A:$A,0)),"Unknown value")</f>
        <v>Mac &amp; Cheese</v>
      </c>
      <c r="H8660" t="str">
        <f>IFERROR(INDEX(menu_items!$C:$C,MATCH(F8660,menu_items!$A:$A,0)),"Unknown value")</f>
        <v>American</v>
      </c>
      <c r="I8660" s="5">
        <f>IFERROR(INDEX(menu_items!$D:$D,MATCH(F8660,menu_items!$A:$A,0)),0)</f>
        <v>7</v>
      </c>
      <c r="J8660" t="str">
        <f t="shared" si="678"/>
        <v>Mon</v>
      </c>
      <c r="K8660">
        <f t="shared" si="679"/>
        <v>6</v>
      </c>
      <c r="L8660" t="str">
        <f t="shared" si="680"/>
        <v>Mar</v>
      </c>
      <c r="M8660">
        <v>15</v>
      </c>
      <c r="N8660">
        <f t="shared" si="681"/>
        <v>2</v>
      </c>
      <c r="O8660" s="5">
        <f t="shared" si="682"/>
        <v>26.95</v>
      </c>
    </row>
    <row r="8661" spans="1:15" x14ac:dyDescent="0.25">
      <c r="A8661">
        <v>8760</v>
      </c>
      <c r="B8661">
        <v>3841</v>
      </c>
      <c r="C8661">
        <f>IF(COUNTIF($B$2:B8661,B8661)=1,1,0)</f>
        <v>0</v>
      </c>
      <c r="D8661" s="1">
        <v>44991</v>
      </c>
      <c r="E8661" s="2">
        <v>0.63761574074074079</v>
      </c>
      <c r="F8661">
        <v>130</v>
      </c>
      <c r="G8661" t="str">
        <f>IFERROR(INDEX(menu_items!$B:$B,MATCH(F8661,menu_items!$A:$A,0)),"Unknown value")</f>
        <v>Shrimp Scampi</v>
      </c>
      <c r="H8661" t="str">
        <f>IFERROR(INDEX(menu_items!$C:$C,MATCH(F8661,menu_items!$A:$A,0)),"Unknown value")</f>
        <v>Italian</v>
      </c>
      <c r="I8661" s="5">
        <f>IFERROR(INDEX(menu_items!$D:$D,MATCH(F8661,menu_items!$A:$A,0)),0)</f>
        <v>19.95</v>
      </c>
      <c r="J8661" t="str">
        <f t="shared" si="678"/>
        <v>Mon</v>
      </c>
      <c r="K8661">
        <f t="shared" si="679"/>
        <v>6</v>
      </c>
      <c r="L8661" t="str">
        <f t="shared" si="680"/>
        <v>Mar</v>
      </c>
      <c r="M8661">
        <v>15</v>
      </c>
      <c r="N8661">
        <f t="shared" si="681"/>
        <v>2</v>
      </c>
      <c r="O8661" s="5">
        <f t="shared" si="682"/>
        <v>26.95</v>
      </c>
    </row>
    <row r="8662" spans="1:15" x14ac:dyDescent="0.25">
      <c r="A8662">
        <v>8761</v>
      </c>
      <c r="B8662">
        <v>3842</v>
      </c>
      <c r="C8662">
        <f>IF(COUNTIF($B$2:B8662,B8662)=1,1,0)</f>
        <v>1</v>
      </c>
      <c r="D8662" s="1">
        <v>44991</v>
      </c>
      <c r="E8662" s="2">
        <v>0.65350694444444446</v>
      </c>
      <c r="F8662">
        <v>101</v>
      </c>
      <c r="G8662" t="str">
        <f>IFERROR(INDEX(menu_items!$B:$B,MATCH(F8662,menu_items!$A:$A,0)),"Unknown value")</f>
        <v>Hamburger</v>
      </c>
      <c r="H8662" t="str">
        <f>IFERROR(INDEX(menu_items!$C:$C,MATCH(F8662,menu_items!$A:$A,0)),"Unknown value")</f>
        <v>American</v>
      </c>
      <c r="I8662" s="5">
        <f>IFERROR(INDEX(menu_items!$D:$D,MATCH(F8662,menu_items!$A:$A,0)),0)</f>
        <v>12.95</v>
      </c>
      <c r="J8662" t="str">
        <f t="shared" si="678"/>
        <v>Mon</v>
      </c>
      <c r="K8662">
        <f t="shared" si="679"/>
        <v>6</v>
      </c>
      <c r="L8662" t="str">
        <f t="shared" si="680"/>
        <v>Mar</v>
      </c>
      <c r="M8662">
        <v>15</v>
      </c>
      <c r="N8662">
        <f t="shared" si="681"/>
        <v>2</v>
      </c>
      <c r="O8662" s="5">
        <f t="shared" si="682"/>
        <v>28.45</v>
      </c>
    </row>
    <row r="8663" spans="1:15" x14ac:dyDescent="0.25">
      <c r="A8663">
        <v>8762</v>
      </c>
      <c r="B8663">
        <v>3842</v>
      </c>
      <c r="C8663">
        <f>IF(COUNTIF($B$2:B8663,B8663)=1,1,0)</f>
        <v>0</v>
      </c>
      <c r="D8663" s="1">
        <v>44991</v>
      </c>
      <c r="E8663" s="2">
        <v>0.65350694444444446</v>
      </c>
      <c r="F8663">
        <v>129</v>
      </c>
      <c r="G8663" t="str">
        <f>IFERROR(INDEX(menu_items!$B:$B,MATCH(F8663,menu_items!$A:$A,0)),"Unknown value")</f>
        <v>Mushroom Ravioli</v>
      </c>
      <c r="H8663" t="str">
        <f>IFERROR(INDEX(menu_items!$C:$C,MATCH(F8663,menu_items!$A:$A,0)),"Unknown value")</f>
        <v>Italian</v>
      </c>
      <c r="I8663" s="5">
        <f>IFERROR(INDEX(menu_items!$D:$D,MATCH(F8663,menu_items!$A:$A,0)),0)</f>
        <v>15.5</v>
      </c>
      <c r="J8663" t="str">
        <f t="shared" si="678"/>
        <v>Mon</v>
      </c>
      <c r="K8663">
        <f t="shared" si="679"/>
        <v>6</v>
      </c>
      <c r="L8663" t="str">
        <f t="shared" si="680"/>
        <v>Mar</v>
      </c>
      <c r="M8663">
        <v>15</v>
      </c>
      <c r="N8663">
        <f t="shared" si="681"/>
        <v>2</v>
      </c>
      <c r="O8663" s="5">
        <f t="shared" si="682"/>
        <v>28.45</v>
      </c>
    </row>
    <row r="8664" spans="1:15" x14ac:dyDescent="0.25">
      <c r="A8664">
        <v>8763</v>
      </c>
      <c r="B8664">
        <v>3843</v>
      </c>
      <c r="C8664">
        <f>IF(COUNTIF($B$2:B8664,B8664)=1,1,0)</f>
        <v>1</v>
      </c>
      <c r="D8664" s="1">
        <v>44991</v>
      </c>
      <c r="E8664" s="2">
        <v>0.65721064814814811</v>
      </c>
      <c r="F8664">
        <v>101</v>
      </c>
      <c r="G8664" t="str">
        <f>IFERROR(INDEX(menu_items!$B:$B,MATCH(F8664,menu_items!$A:$A,0)),"Unknown value")</f>
        <v>Hamburger</v>
      </c>
      <c r="H8664" t="str">
        <f>IFERROR(INDEX(menu_items!$C:$C,MATCH(F8664,menu_items!$A:$A,0)),"Unknown value")</f>
        <v>American</v>
      </c>
      <c r="I8664" s="5">
        <f>IFERROR(INDEX(menu_items!$D:$D,MATCH(F8664,menu_items!$A:$A,0)),0)</f>
        <v>12.95</v>
      </c>
      <c r="J8664" t="str">
        <f t="shared" si="678"/>
        <v>Mon</v>
      </c>
      <c r="K8664">
        <f t="shared" si="679"/>
        <v>6</v>
      </c>
      <c r="L8664" t="str">
        <f t="shared" si="680"/>
        <v>Mar</v>
      </c>
      <c r="M8664">
        <v>15</v>
      </c>
      <c r="N8664">
        <f t="shared" si="681"/>
        <v>2</v>
      </c>
      <c r="O8664" s="5">
        <f t="shared" si="682"/>
        <v>29.9</v>
      </c>
    </row>
    <row r="8665" spans="1:15" x14ac:dyDescent="0.25">
      <c r="A8665">
        <v>8764</v>
      </c>
      <c r="B8665">
        <v>3843</v>
      </c>
      <c r="C8665">
        <f>IF(COUNTIF($B$2:B8665,B8665)=1,1,0)</f>
        <v>0</v>
      </c>
      <c r="D8665" s="1">
        <v>44991</v>
      </c>
      <c r="E8665" s="2">
        <v>0.65721064814814811</v>
      </c>
      <c r="F8665">
        <v>132</v>
      </c>
      <c r="G8665" t="str">
        <f>IFERROR(INDEX(menu_items!$B:$B,MATCH(F8665,menu_items!$A:$A,0)),"Unknown value")</f>
        <v>Eggplant Parmesan</v>
      </c>
      <c r="H8665" t="str">
        <f>IFERROR(INDEX(menu_items!$C:$C,MATCH(F8665,menu_items!$A:$A,0)),"Unknown value")</f>
        <v>Italian</v>
      </c>
      <c r="I8665" s="5">
        <f>IFERROR(INDEX(menu_items!$D:$D,MATCH(F8665,menu_items!$A:$A,0)),0)</f>
        <v>16.95</v>
      </c>
      <c r="J8665" t="str">
        <f t="shared" si="678"/>
        <v>Mon</v>
      </c>
      <c r="K8665">
        <f t="shared" si="679"/>
        <v>6</v>
      </c>
      <c r="L8665" t="str">
        <f t="shared" si="680"/>
        <v>Mar</v>
      </c>
      <c r="M8665">
        <v>15</v>
      </c>
      <c r="N8665">
        <f t="shared" si="681"/>
        <v>2</v>
      </c>
      <c r="O8665" s="5">
        <f t="shared" si="682"/>
        <v>29.9</v>
      </c>
    </row>
    <row r="8666" spans="1:15" x14ac:dyDescent="0.25">
      <c r="A8666">
        <v>8765</v>
      </c>
      <c r="B8666">
        <v>3844</v>
      </c>
      <c r="C8666">
        <f>IF(COUNTIF($B$2:B8666,B8666)=1,1,0)</f>
        <v>1</v>
      </c>
      <c r="D8666" s="1">
        <v>44991</v>
      </c>
      <c r="E8666" s="2">
        <v>0.66630787037037043</v>
      </c>
      <c r="F8666">
        <v>103</v>
      </c>
      <c r="G8666" t="str">
        <f>IFERROR(INDEX(menu_items!$B:$B,MATCH(F8666,menu_items!$A:$A,0)),"Unknown value")</f>
        <v>Hot Dog</v>
      </c>
      <c r="H8666" t="str">
        <f>IFERROR(INDEX(menu_items!$C:$C,MATCH(F8666,menu_items!$A:$A,0)),"Unknown value")</f>
        <v>American</v>
      </c>
      <c r="I8666" s="5">
        <f>IFERROR(INDEX(menu_items!$D:$D,MATCH(F8666,menu_items!$A:$A,0)),0)</f>
        <v>9</v>
      </c>
      <c r="J8666" t="str">
        <f t="shared" si="678"/>
        <v>Mon</v>
      </c>
      <c r="K8666">
        <f t="shared" si="679"/>
        <v>6</v>
      </c>
      <c r="L8666" t="str">
        <f t="shared" si="680"/>
        <v>Mar</v>
      </c>
      <c r="M8666">
        <v>15</v>
      </c>
      <c r="N8666">
        <f t="shared" si="681"/>
        <v>2</v>
      </c>
      <c r="O8666" s="5">
        <f t="shared" si="682"/>
        <v>16</v>
      </c>
    </row>
    <row r="8667" spans="1:15" x14ac:dyDescent="0.25">
      <c r="A8667">
        <v>8766</v>
      </c>
      <c r="B8667">
        <v>3844</v>
      </c>
      <c r="C8667">
        <f>IF(COUNTIF($B$2:B8667,B8667)=1,1,0)</f>
        <v>0</v>
      </c>
      <c r="D8667" s="1">
        <v>44991</v>
      </c>
      <c r="E8667" s="2">
        <v>0.66630787037037043</v>
      </c>
      <c r="F8667">
        <v>106</v>
      </c>
      <c r="G8667" t="str">
        <f>IFERROR(INDEX(menu_items!$B:$B,MATCH(F8667,menu_items!$A:$A,0)),"Unknown value")</f>
        <v>French Fries</v>
      </c>
      <c r="H8667" t="str">
        <f>IFERROR(INDEX(menu_items!$C:$C,MATCH(F8667,menu_items!$A:$A,0)),"Unknown value")</f>
        <v>American</v>
      </c>
      <c r="I8667" s="5">
        <f>IFERROR(INDEX(menu_items!$D:$D,MATCH(F8667,menu_items!$A:$A,0)),0)</f>
        <v>7</v>
      </c>
      <c r="J8667" t="str">
        <f t="shared" si="678"/>
        <v>Mon</v>
      </c>
      <c r="K8667">
        <f t="shared" si="679"/>
        <v>6</v>
      </c>
      <c r="L8667" t="str">
        <f t="shared" si="680"/>
        <v>Mar</v>
      </c>
      <c r="M8667">
        <v>15</v>
      </c>
      <c r="N8667">
        <f t="shared" si="681"/>
        <v>2</v>
      </c>
      <c r="O8667" s="5">
        <f t="shared" si="682"/>
        <v>16</v>
      </c>
    </row>
    <row r="8668" spans="1:15" x14ac:dyDescent="0.25">
      <c r="A8668">
        <v>8767</v>
      </c>
      <c r="B8668">
        <v>3845</v>
      </c>
      <c r="C8668">
        <f>IF(COUNTIF($B$2:B8668,B8668)=1,1,0)</f>
        <v>1</v>
      </c>
      <c r="D8668" s="1">
        <v>44991</v>
      </c>
      <c r="E8668" s="2">
        <v>0.66736111111111107</v>
      </c>
      <c r="F8668">
        <v>108</v>
      </c>
      <c r="G8668" t="str">
        <f>IFERROR(INDEX(menu_items!$B:$B,MATCH(F8668,menu_items!$A:$A,0)),"Unknown value")</f>
        <v>Tofu Pad Thai</v>
      </c>
      <c r="H8668" t="str">
        <f>IFERROR(INDEX(menu_items!$C:$C,MATCH(F8668,menu_items!$A:$A,0)),"Unknown value")</f>
        <v>Asian</v>
      </c>
      <c r="I8668" s="5">
        <f>IFERROR(INDEX(menu_items!$D:$D,MATCH(F8668,menu_items!$A:$A,0)),0)</f>
        <v>14.5</v>
      </c>
      <c r="J8668" t="str">
        <f t="shared" si="678"/>
        <v>Mon</v>
      </c>
      <c r="K8668">
        <f t="shared" si="679"/>
        <v>6</v>
      </c>
      <c r="L8668" t="str">
        <f t="shared" si="680"/>
        <v>Mar</v>
      </c>
      <c r="M8668">
        <v>16</v>
      </c>
      <c r="N8668">
        <f t="shared" si="681"/>
        <v>2</v>
      </c>
      <c r="O8668" s="5">
        <f t="shared" si="682"/>
        <v>27.45</v>
      </c>
    </row>
    <row r="8669" spans="1:15" x14ac:dyDescent="0.25">
      <c r="A8669">
        <v>8768</v>
      </c>
      <c r="B8669">
        <v>3845</v>
      </c>
      <c r="C8669">
        <f>IF(COUNTIF($B$2:B8669,B8669)=1,1,0)</f>
        <v>0</v>
      </c>
      <c r="D8669" s="1">
        <v>44991</v>
      </c>
      <c r="E8669" s="2">
        <v>0.66736111111111107</v>
      </c>
      <c r="F8669">
        <v>117</v>
      </c>
      <c r="G8669" t="str">
        <f>IFERROR(INDEX(menu_items!$B:$B,MATCH(F8669,menu_items!$A:$A,0)),"Unknown value")</f>
        <v>Chicken Burrito</v>
      </c>
      <c r="H8669" t="str">
        <f>IFERROR(INDEX(menu_items!$C:$C,MATCH(F8669,menu_items!$A:$A,0)),"Unknown value")</f>
        <v>Mexican</v>
      </c>
      <c r="I8669" s="5">
        <f>IFERROR(INDEX(menu_items!$D:$D,MATCH(F8669,menu_items!$A:$A,0)),0)</f>
        <v>12.95</v>
      </c>
      <c r="J8669" t="str">
        <f t="shared" si="678"/>
        <v>Mon</v>
      </c>
      <c r="K8669">
        <f t="shared" si="679"/>
        <v>6</v>
      </c>
      <c r="L8669" t="str">
        <f t="shared" si="680"/>
        <v>Mar</v>
      </c>
      <c r="M8669">
        <v>16</v>
      </c>
      <c r="N8669">
        <f t="shared" si="681"/>
        <v>2</v>
      </c>
      <c r="O8669" s="5">
        <f t="shared" si="682"/>
        <v>27.45</v>
      </c>
    </row>
    <row r="8670" spans="1:15" x14ac:dyDescent="0.25">
      <c r="A8670">
        <v>8769</v>
      </c>
      <c r="B8670">
        <v>3846</v>
      </c>
      <c r="C8670">
        <f>IF(COUNTIF($B$2:B8670,B8670)=1,1,0)</f>
        <v>1</v>
      </c>
      <c r="D8670" s="1">
        <v>44991</v>
      </c>
      <c r="E8670" s="2">
        <v>0.67685185185185182</v>
      </c>
      <c r="F8670">
        <v>113</v>
      </c>
      <c r="G8670" t="str">
        <f>IFERROR(INDEX(menu_items!$B:$B,MATCH(F8670,menu_items!$A:$A,0)),"Unknown value")</f>
        <v>Edamame</v>
      </c>
      <c r="H8670" t="str">
        <f>IFERROR(INDEX(menu_items!$C:$C,MATCH(F8670,menu_items!$A:$A,0)),"Unknown value")</f>
        <v>Asian</v>
      </c>
      <c r="I8670" s="5">
        <f>IFERROR(INDEX(menu_items!$D:$D,MATCH(F8670,menu_items!$A:$A,0)),0)</f>
        <v>5</v>
      </c>
      <c r="J8670" t="str">
        <f t="shared" ref="J8670:J8733" si="683">TEXT(D8670,"ddd")</f>
        <v>Mon</v>
      </c>
      <c r="K8670">
        <f t="shared" ref="K8670:K8733" si="684">DAY(D8670)</f>
        <v>6</v>
      </c>
      <c r="L8670" t="str">
        <f t="shared" ref="L8670:L8733" si="685">TEXT(D8670,"mmm")</f>
        <v>Mar</v>
      </c>
      <c r="M8670">
        <v>16</v>
      </c>
      <c r="N8670">
        <f t="shared" si="681"/>
        <v>2</v>
      </c>
      <c r="O8670" s="5">
        <f t="shared" si="682"/>
        <v>22.95</v>
      </c>
    </row>
    <row r="8671" spans="1:15" x14ac:dyDescent="0.25">
      <c r="A8671">
        <v>8770</v>
      </c>
      <c r="B8671">
        <v>3846</v>
      </c>
      <c r="C8671">
        <f>IF(COUNTIF($B$2:B8671,B8671)=1,1,0)</f>
        <v>0</v>
      </c>
      <c r="D8671" s="1">
        <v>44991</v>
      </c>
      <c r="E8671" s="2">
        <v>0.67685185185185182</v>
      </c>
      <c r="F8671">
        <v>131</v>
      </c>
      <c r="G8671" t="str">
        <f>IFERROR(INDEX(menu_items!$B:$B,MATCH(F8671,menu_items!$A:$A,0)),"Unknown value")</f>
        <v>Chicken Parmesan</v>
      </c>
      <c r="H8671" t="str">
        <f>IFERROR(INDEX(menu_items!$C:$C,MATCH(F8671,menu_items!$A:$A,0)),"Unknown value")</f>
        <v>Italian</v>
      </c>
      <c r="I8671" s="5">
        <f>IFERROR(INDEX(menu_items!$D:$D,MATCH(F8671,menu_items!$A:$A,0)),0)</f>
        <v>17.95</v>
      </c>
      <c r="J8671" t="str">
        <f t="shared" si="683"/>
        <v>Mon</v>
      </c>
      <c r="K8671">
        <f t="shared" si="684"/>
        <v>6</v>
      </c>
      <c r="L8671" t="str">
        <f t="shared" si="685"/>
        <v>Mar</v>
      </c>
      <c r="M8671">
        <v>16</v>
      </c>
      <c r="N8671">
        <f t="shared" si="681"/>
        <v>2</v>
      </c>
      <c r="O8671" s="5">
        <f t="shared" si="682"/>
        <v>22.95</v>
      </c>
    </row>
    <row r="8672" spans="1:15" x14ac:dyDescent="0.25">
      <c r="A8672">
        <v>8771</v>
      </c>
      <c r="B8672">
        <v>3847</v>
      </c>
      <c r="C8672">
        <f>IF(COUNTIF($B$2:B8672,B8672)=1,1,0)</f>
        <v>1</v>
      </c>
      <c r="D8672" s="1">
        <v>44991</v>
      </c>
      <c r="E8672" s="2">
        <v>0.69975694444444447</v>
      </c>
      <c r="F8672">
        <v>109</v>
      </c>
      <c r="G8672" t="str">
        <f>IFERROR(INDEX(menu_items!$B:$B,MATCH(F8672,menu_items!$A:$A,0)),"Unknown value")</f>
        <v>Korean Beef Bowl</v>
      </c>
      <c r="H8672" t="str">
        <f>IFERROR(INDEX(menu_items!$C:$C,MATCH(F8672,menu_items!$A:$A,0)),"Unknown value")</f>
        <v>Asian</v>
      </c>
      <c r="I8672" s="5">
        <f>IFERROR(INDEX(menu_items!$D:$D,MATCH(F8672,menu_items!$A:$A,0)),0)</f>
        <v>17.95</v>
      </c>
      <c r="J8672" t="str">
        <f t="shared" si="683"/>
        <v>Mon</v>
      </c>
      <c r="K8672">
        <f t="shared" si="684"/>
        <v>6</v>
      </c>
      <c r="L8672" t="str">
        <f t="shared" si="685"/>
        <v>Mar</v>
      </c>
      <c r="M8672">
        <v>16</v>
      </c>
      <c r="N8672">
        <f t="shared" si="681"/>
        <v>2</v>
      </c>
      <c r="O8672" s="5">
        <f t="shared" si="682"/>
        <v>35.9</v>
      </c>
    </row>
    <row r="8673" spans="1:15" x14ac:dyDescent="0.25">
      <c r="A8673">
        <v>8772</v>
      </c>
      <c r="B8673">
        <v>3847</v>
      </c>
      <c r="C8673">
        <f>IF(COUNTIF($B$2:B8673,B8673)=1,1,0)</f>
        <v>0</v>
      </c>
      <c r="D8673" s="1">
        <v>44991</v>
      </c>
      <c r="E8673" s="2">
        <v>0.69975694444444447</v>
      </c>
      <c r="F8673">
        <v>127</v>
      </c>
      <c r="G8673" t="str">
        <f>IFERROR(INDEX(menu_items!$B:$B,MATCH(F8673,menu_items!$A:$A,0)),"Unknown value")</f>
        <v>Meat Lasagna</v>
      </c>
      <c r="H8673" t="str">
        <f>IFERROR(INDEX(menu_items!$C:$C,MATCH(F8673,menu_items!$A:$A,0)),"Unknown value")</f>
        <v>Italian</v>
      </c>
      <c r="I8673" s="5">
        <f>IFERROR(INDEX(menu_items!$D:$D,MATCH(F8673,menu_items!$A:$A,0)),0)</f>
        <v>17.95</v>
      </c>
      <c r="J8673" t="str">
        <f t="shared" si="683"/>
        <v>Mon</v>
      </c>
      <c r="K8673">
        <f t="shared" si="684"/>
        <v>6</v>
      </c>
      <c r="L8673" t="str">
        <f t="shared" si="685"/>
        <v>Mar</v>
      </c>
      <c r="M8673">
        <v>16</v>
      </c>
      <c r="N8673">
        <f t="shared" si="681"/>
        <v>2</v>
      </c>
      <c r="O8673" s="5">
        <f t="shared" si="682"/>
        <v>35.9</v>
      </c>
    </row>
    <row r="8674" spans="1:15" x14ac:dyDescent="0.25">
      <c r="A8674">
        <v>8773</v>
      </c>
      <c r="B8674">
        <v>3848</v>
      </c>
      <c r="C8674">
        <f>IF(COUNTIF($B$2:B8674,B8674)=1,1,0)</f>
        <v>1</v>
      </c>
      <c r="D8674" s="1">
        <v>44991</v>
      </c>
      <c r="E8674" s="2">
        <v>0.71037037037037032</v>
      </c>
      <c r="F8674">
        <v>125</v>
      </c>
      <c r="G8674" t="str">
        <f>IFERROR(INDEX(menu_items!$B:$B,MATCH(F8674,menu_items!$A:$A,0)),"Unknown value")</f>
        <v>Spaghetti &amp; Meatballs</v>
      </c>
      <c r="H8674" t="str">
        <f>IFERROR(INDEX(menu_items!$C:$C,MATCH(F8674,menu_items!$A:$A,0)),"Unknown value")</f>
        <v>Italian</v>
      </c>
      <c r="I8674" s="5">
        <f>IFERROR(INDEX(menu_items!$D:$D,MATCH(F8674,menu_items!$A:$A,0)),0)</f>
        <v>17.95</v>
      </c>
      <c r="J8674" t="str">
        <f t="shared" si="683"/>
        <v>Mon</v>
      </c>
      <c r="K8674">
        <f t="shared" si="684"/>
        <v>6</v>
      </c>
      <c r="L8674" t="str">
        <f t="shared" si="685"/>
        <v>Mar</v>
      </c>
      <c r="M8674">
        <v>17</v>
      </c>
      <c r="N8674">
        <f t="shared" si="681"/>
        <v>1</v>
      </c>
      <c r="O8674" s="5">
        <f t="shared" si="682"/>
        <v>17.95</v>
      </c>
    </row>
    <row r="8675" spans="1:15" x14ac:dyDescent="0.25">
      <c r="A8675">
        <v>8774</v>
      </c>
      <c r="B8675">
        <v>3849</v>
      </c>
      <c r="C8675">
        <f>IF(COUNTIF($B$2:B8675,B8675)=1,1,0)</f>
        <v>1</v>
      </c>
      <c r="D8675" s="1">
        <v>44991</v>
      </c>
      <c r="E8675" s="2">
        <v>0.71240740740740738</v>
      </c>
      <c r="F8675">
        <v>122</v>
      </c>
      <c r="G8675" t="str">
        <f>IFERROR(INDEX(menu_items!$B:$B,MATCH(F8675,menu_items!$A:$A,0)),"Unknown value")</f>
        <v>Chips &amp; Salsa</v>
      </c>
      <c r="H8675" t="str">
        <f>IFERROR(INDEX(menu_items!$C:$C,MATCH(F8675,menu_items!$A:$A,0)),"Unknown value")</f>
        <v>Mexican</v>
      </c>
      <c r="I8675" s="5">
        <f>IFERROR(INDEX(menu_items!$D:$D,MATCH(F8675,menu_items!$A:$A,0)),0)</f>
        <v>7</v>
      </c>
      <c r="J8675" t="str">
        <f t="shared" si="683"/>
        <v>Mon</v>
      </c>
      <c r="K8675">
        <f t="shared" si="684"/>
        <v>6</v>
      </c>
      <c r="L8675" t="str">
        <f t="shared" si="685"/>
        <v>Mar</v>
      </c>
      <c r="M8675">
        <v>17</v>
      </c>
      <c r="N8675">
        <f t="shared" si="681"/>
        <v>1</v>
      </c>
      <c r="O8675" s="5">
        <f t="shared" si="682"/>
        <v>7</v>
      </c>
    </row>
    <row r="8676" spans="1:15" x14ac:dyDescent="0.25">
      <c r="A8676">
        <v>8775</v>
      </c>
      <c r="B8676">
        <v>3850</v>
      </c>
      <c r="C8676">
        <f>IF(COUNTIF($B$2:B8676,B8676)=1,1,0)</f>
        <v>1</v>
      </c>
      <c r="D8676" s="1">
        <v>44991</v>
      </c>
      <c r="E8676" s="2">
        <v>0.71723379629629624</v>
      </c>
      <c r="F8676">
        <v>132</v>
      </c>
      <c r="G8676" t="str">
        <f>IFERROR(INDEX(menu_items!$B:$B,MATCH(F8676,menu_items!$A:$A,0)),"Unknown value")</f>
        <v>Eggplant Parmesan</v>
      </c>
      <c r="H8676" t="str">
        <f>IFERROR(INDEX(menu_items!$C:$C,MATCH(F8676,menu_items!$A:$A,0)),"Unknown value")</f>
        <v>Italian</v>
      </c>
      <c r="I8676" s="5">
        <f>IFERROR(INDEX(menu_items!$D:$D,MATCH(F8676,menu_items!$A:$A,0)),0)</f>
        <v>16.95</v>
      </c>
      <c r="J8676" t="str">
        <f t="shared" si="683"/>
        <v>Mon</v>
      </c>
      <c r="K8676">
        <f t="shared" si="684"/>
        <v>6</v>
      </c>
      <c r="L8676" t="str">
        <f t="shared" si="685"/>
        <v>Mar</v>
      </c>
      <c r="M8676">
        <v>17</v>
      </c>
      <c r="N8676">
        <f t="shared" si="681"/>
        <v>1</v>
      </c>
      <c r="O8676" s="5">
        <f t="shared" si="682"/>
        <v>16.95</v>
      </c>
    </row>
    <row r="8677" spans="1:15" x14ac:dyDescent="0.25">
      <c r="A8677">
        <v>8776</v>
      </c>
      <c r="B8677">
        <v>3851</v>
      </c>
      <c r="C8677">
        <f>IF(COUNTIF($B$2:B8677,B8677)=1,1,0)</f>
        <v>1</v>
      </c>
      <c r="D8677" s="1">
        <v>44991</v>
      </c>
      <c r="E8677" s="2">
        <v>0.7189699074074074</v>
      </c>
      <c r="F8677">
        <v>103</v>
      </c>
      <c r="G8677" t="str">
        <f>IFERROR(INDEX(menu_items!$B:$B,MATCH(F8677,menu_items!$A:$A,0)),"Unknown value")</f>
        <v>Hot Dog</v>
      </c>
      <c r="H8677" t="str">
        <f>IFERROR(INDEX(menu_items!$C:$C,MATCH(F8677,menu_items!$A:$A,0)),"Unknown value")</f>
        <v>American</v>
      </c>
      <c r="I8677" s="5">
        <f>IFERROR(INDEX(menu_items!$D:$D,MATCH(F8677,menu_items!$A:$A,0)),0)</f>
        <v>9</v>
      </c>
      <c r="J8677" t="str">
        <f t="shared" si="683"/>
        <v>Mon</v>
      </c>
      <c r="K8677">
        <f t="shared" si="684"/>
        <v>6</v>
      </c>
      <c r="L8677" t="str">
        <f t="shared" si="685"/>
        <v>Mar</v>
      </c>
      <c r="M8677">
        <v>17</v>
      </c>
      <c r="N8677">
        <f t="shared" si="681"/>
        <v>3</v>
      </c>
      <c r="O8677" s="5">
        <f t="shared" si="682"/>
        <v>31.45</v>
      </c>
    </row>
    <row r="8678" spans="1:15" x14ac:dyDescent="0.25">
      <c r="A8678">
        <v>8777</v>
      </c>
      <c r="B8678">
        <v>3851</v>
      </c>
      <c r="C8678">
        <f>IF(COUNTIF($B$2:B8678,B8678)=1,1,0)</f>
        <v>0</v>
      </c>
      <c r="D8678" s="1">
        <v>44991</v>
      </c>
      <c r="E8678" s="2">
        <v>0.7189699074074074</v>
      </c>
      <c r="F8678">
        <v>119</v>
      </c>
      <c r="G8678" t="str">
        <f>IFERROR(INDEX(menu_items!$B:$B,MATCH(F8678,menu_items!$A:$A,0)),"Unknown value")</f>
        <v>Chicken Torta</v>
      </c>
      <c r="H8678" t="str">
        <f>IFERROR(INDEX(menu_items!$C:$C,MATCH(F8678,menu_items!$A:$A,0)),"Unknown value")</f>
        <v>Mexican</v>
      </c>
      <c r="I8678" s="5">
        <f>IFERROR(INDEX(menu_items!$D:$D,MATCH(F8678,menu_items!$A:$A,0)),0)</f>
        <v>11.95</v>
      </c>
      <c r="J8678" t="str">
        <f t="shared" si="683"/>
        <v>Mon</v>
      </c>
      <c r="K8678">
        <f t="shared" si="684"/>
        <v>6</v>
      </c>
      <c r="L8678" t="str">
        <f t="shared" si="685"/>
        <v>Mar</v>
      </c>
      <c r="M8678">
        <v>17</v>
      </c>
      <c r="N8678">
        <f t="shared" si="681"/>
        <v>3</v>
      </c>
      <c r="O8678" s="5">
        <f t="shared" si="682"/>
        <v>31.45</v>
      </c>
    </row>
    <row r="8679" spans="1:15" x14ac:dyDescent="0.25">
      <c r="A8679">
        <v>8778</v>
      </c>
      <c r="B8679">
        <v>3851</v>
      </c>
      <c r="C8679">
        <f>IF(COUNTIF($B$2:B8679,B8679)=1,1,0)</f>
        <v>0</v>
      </c>
      <c r="D8679" s="1">
        <v>44991</v>
      </c>
      <c r="E8679" s="2">
        <v>0.7189699074074074</v>
      </c>
      <c r="F8679">
        <v>121</v>
      </c>
      <c r="G8679" t="str">
        <f>IFERROR(INDEX(menu_items!$B:$B,MATCH(F8679,menu_items!$A:$A,0)),"Unknown value")</f>
        <v>Cheese Quesadillas</v>
      </c>
      <c r="H8679" t="str">
        <f>IFERROR(INDEX(menu_items!$C:$C,MATCH(F8679,menu_items!$A:$A,0)),"Unknown value")</f>
        <v>Mexican</v>
      </c>
      <c r="I8679" s="5">
        <f>IFERROR(INDEX(menu_items!$D:$D,MATCH(F8679,menu_items!$A:$A,0)),0)</f>
        <v>10.5</v>
      </c>
      <c r="J8679" t="str">
        <f t="shared" si="683"/>
        <v>Mon</v>
      </c>
      <c r="K8679">
        <f t="shared" si="684"/>
        <v>6</v>
      </c>
      <c r="L8679" t="str">
        <f t="shared" si="685"/>
        <v>Mar</v>
      </c>
      <c r="M8679">
        <v>17</v>
      </c>
      <c r="N8679">
        <f t="shared" si="681"/>
        <v>3</v>
      </c>
      <c r="O8679" s="5">
        <f t="shared" si="682"/>
        <v>31.45</v>
      </c>
    </row>
    <row r="8680" spans="1:15" x14ac:dyDescent="0.25">
      <c r="A8680">
        <v>8779</v>
      </c>
      <c r="B8680">
        <v>3852</v>
      </c>
      <c r="C8680">
        <f>IF(COUNTIF($B$2:B8680,B8680)=1,1,0)</f>
        <v>1</v>
      </c>
      <c r="D8680" s="1">
        <v>44991</v>
      </c>
      <c r="E8680" s="2">
        <v>0.72729166666666667</v>
      </c>
      <c r="F8680">
        <v>109</v>
      </c>
      <c r="G8680" t="str">
        <f>IFERROR(INDEX(menu_items!$B:$B,MATCH(F8680,menu_items!$A:$A,0)),"Unknown value")</f>
        <v>Korean Beef Bowl</v>
      </c>
      <c r="H8680" t="str">
        <f>IFERROR(INDEX(menu_items!$C:$C,MATCH(F8680,menu_items!$A:$A,0)),"Unknown value")</f>
        <v>Asian</v>
      </c>
      <c r="I8680" s="5">
        <f>IFERROR(INDEX(menu_items!$D:$D,MATCH(F8680,menu_items!$A:$A,0)),0)</f>
        <v>17.95</v>
      </c>
      <c r="J8680" t="str">
        <f t="shared" si="683"/>
        <v>Mon</v>
      </c>
      <c r="K8680">
        <f t="shared" si="684"/>
        <v>6</v>
      </c>
      <c r="L8680" t="str">
        <f t="shared" si="685"/>
        <v>Mar</v>
      </c>
      <c r="M8680">
        <v>17</v>
      </c>
      <c r="N8680">
        <f t="shared" si="681"/>
        <v>3</v>
      </c>
      <c r="O8680" s="5">
        <f t="shared" si="682"/>
        <v>39.9</v>
      </c>
    </row>
    <row r="8681" spans="1:15" x14ac:dyDescent="0.25">
      <c r="A8681">
        <v>8780</v>
      </c>
      <c r="B8681">
        <v>3852</v>
      </c>
      <c r="C8681">
        <f>IF(COUNTIF($B$2:B8681,B8681)=1,1,0)</f>
        <v>0</v>
      </c>
      <c r="D8681" s="1">
        <v>44991</v>
      </c>
      <c r="E8681" s="2">
        <v>0.72729166666666667</v>
      </c>
      <c r="F8681">
        <v>118</v>
      </c>
      <c r="G8681" t="str">
        <f>IFERROR(INDEX(menu_items!$B:$B,MATCH(F8681,menu_items!$A:$A,0)),"Unknown value")</f>
        <v>Steak Burrito</v>
      </c>
      <c r="H8681" t="str">
        <f>IFERROR(INDEX(menu_items!$C:$C,MATCH(F8681,menu_items!$A:$A,0)),"Unknown value")</f>
        <v>Mexican</v>
      </c>
      <c r="I8681" s="5">
        <f>IFERROR(INDEX(menu_items!$D:$D,MATCH(F8681,menu_items!$A:$A,0)),0)</f>
        <v>14.95</v>
      </c>
      <c r="J8681" t="str">
        <f t="shared" si="683"/>
        <v>Mon</v>
      </c>
      <c r="K8681">
        <f t="shared" si="684"/>
        <v>6</v>
      </c>
      <c r="L8681" t="str">
        <f t="shared" si="685"/>
        <v>Mar</v>
      </c>
      <c r="M8681">
        <v>17</v>
      </c>
      <c r="N8681">
        <f t="shared" si="681"/>
        <v>3</v>
      </c>
      <c r="O8681" s="5">
        <f t="shared" si="682"/>
        <v>39.9</v>
      </c>
    </row>
    <row r="8682" spans="1:15" x14ac:dyDescent="0.25">
      <c r="A8682">
        <v>8781</v>
      </c>
      <c r="B8682">
        <v>3852</v>
      </c>
      <c r="C8682">
        <f>IF(COUNTIF($B$2:B8682,B8682)=1,1,0)</f>
        <v>0</v>
      </c>
      <c r="D8682" s="1">
        <v>44991</v>
      </c>
      <c r="E8682" s="2">
        <v>0.72729166666666667</v>
      </c>
      <c r="F8682">
        <v>106</v>
      </c>
      <c r="G8682" t="str">
        <f>IFERROR(INDEX(menu_items!$B:$B,MATCH(F8682,menu_items!$A:$A,0)),"Unknown value")</f>
        <v>French Fries</v>
      </c>
      <c r="H8682" t="str">
        <f>IFERROR(INDEX(menu_items!$C:$C,MATCH(F8682,menu_items!$A:$A,0)),"Unknown value")</f>
        <v>American</v>
      </c>
      <c r="I8682" s="5">
        <f>IFERROR(INDEX(menu_items!$D:$D,MATCH(F8682,menu_items!$A:$A,0)),0)</f>
        <v>7</v>
      </c>
      <c r="J8682" t="str">
        <f t="shared" si="683"/>
        <v>Mon</v>
      </c>
      <c r="K8682">
        <f t="shared" si="684"/>
        <v>6</v>
      </c>
      <c r="L8682" t="str">
        <f t="shared" si="685"/>
        <v>Mar</v>
      </c>
      <c r="M8682">
        <v>17</v>
      </c>
      <c r="N8682">
        <f t="shared" si="681"/>
        <v>3</v>
      </c>
      <c r="O8682" s="5">
        <f t="shared" si="682"/>
        <v>39.9</v>
      </c>
    </row>
    <row r="8683" spans="1:15" x14ac:dyDescent="0.25">
      <c r="A8683">
        <v>8782</v>
      </c>
      <c r="B8683">
        <v>3853</v>
      </c>
      <c r="C8683">
        <f>IF(COUNTIF($B$2:B8683,B8683)=1,1,0)</f>
        <v>1</v>
      </c>
      <c r="D8683" s="1">
        <v>44991</v>
      </c>
      <c r="E8683" s="2">
        <v>0.74083333333333334</v>
      </c>
      <c r="F8683">
        <v>116</v>
      </c>
      <c r="G8683" t="str">
        <f>IFERROR(INDEX(menu_items!$B:$B,MATCH(F8683,menu_items!$A:$A,0)),"Unknown value")</f>
        <v>Steak Tacos</v>
      </c>
      <c r="H8683" t="str">
        <f>IFERROR(INDEX(menu_items!$C:$C,MATCH(F8683,menu_items!$A:$A,0)),"Unknown value")</f>
        <v>Mexican</v>
      </c>
      <c r="I8683" s="5">
        <f>IFERROR(INDEX(menu_items!$D:$D,MATCH(F8683,menu_items!$A:$A,0)),0)</f>
        <v>13.95</v>
      </c>
      <c r="J8683" t="str">
        <f t="shared" si="683"/>
        <v>Mon</v>
      </c>
      <c r="K8683">
        <f t="shared" si="684"/>
        <v>6</v>
      </c>
      <c r="L8683" t="str">
        <f t="shared" si="685"/>
        <v>Mar</v>
      </c>
      <c r="M8683">
        <v>17</v>
      </c>
      <c r="N8683">
        <f t="shared" si="681"/>
        <v>4</v>
      </c>
      <c r="O8683" s="5">
        <f t="shared" si="682"/>
        <v>39.450000000000003</v>
      </c>
    </row>
    <row r="8684" spans="1:15" x14ac:dyDescent="0.25">
      <c r="A8684">
        <v>8783</v>
      </c>
      <c r="B8684">
        <v>3853</v>
      </c>
      <c r="C8684">
        <f>IF(COUNTIF($B$2:B8684,B8684)=1,1,0)</f>
        <v>0</v>
      </c>
      <c r="D8684" s="1">
        <v>44991</v>
      </c>
      <c r="E8684" s="2">
        <v>0.74083333333333334</v>
      </c>
      <c r="F8684">
        <v>129</v>
      </c>
      <c r="G8684" t="str">
        <f>IFERROR(INDEX(menu_items!$B:$B,MATCH(F8684,menu_items!$A:$A,0)),"Unknown value")</f>
        <v>Mushroom Ravioli</v>
      </c>
      <c r="H8684" t="str">
        <f>IFERROR(INDEX(menu_items!$C:$C,MATCH(F8684,menu_items!$A:$A,0)),"Unknown value")</f>
        <v>Italian</v>
      </c>
      <c r="I8684" s="5">
        <f>IFERROR(INDEX(menu_items!$D:$D,MATCH(F8684,menu_items!$A:$A,0)),0)</f>
        <v>15.5</v>
      </c>
      <c r="J8684" t="str">
        <f t="shared" si="683"/>
        <v>Mon</v>
      </c>
      <c r="K8684">
        <f t="shared" si="684"/>
        <v>6</v>
      </c>
      <c r="L8684" t="str">
        <f t="shared" si="685"/>
        <v>Mar</v>
      </c>
      <c r="M8684">
        <v>17</v>
      </c>
      <c r="N8684">
        <f t="shared" si="681"/>
        <v>4</v>
      </c>
      <c r="O8684" s="5">
        <f t="shared" si="682"/>
        <v>39.450000000000003</v>
      </c>
    </row>
    <row r="8685" spans="1:15" x14ac:dyDescent="0.25">
      <c r="A8685">
        <v>8784</v>
      </c>
      <c r="B8685">
        <v>3853</v>
      </c>
      <c r="C8685">
        <f>IF(COUNTIF($B$2:B8685,B8685)=1,1,0)</f>
        <v>0</v>
      </c>
      <c r="D8685" s="1">
        <v>44991</v>
      </c>
      <c r="E8685" s="2">
        <v>0.74083333333333334</v>
      </c>
      <c r="F8685">
        <v>113</v>
      </c>
      <c r="G8685" t="str">
        <f>IFERROR(INDEX(menu_items!$B:$B,MATCH(F8685,menu_items!$A:$A,0)),"Unknown value")</f>
        <v>Edamame</v>
      </c>
      <c r="H8685" t="str">
        <f>IFERROR(INDEX(menu_items!$C:$C,MATCH(F8685,menu_items!$A:$A,0)),"Unknown value")</f>
        <v>Asian</v>
      </c>
      <c r="I8685" s="5">
        <f>IFERROR(INDEX(menu_items!$D:$D,MATCH(F8685,menu_items!$A:$A,0)),0)</f>
        <v>5</v>
      </c>
      <c r="J8685" t="str">
        <f t="shared" si="683"/>
        <v>Mon</v>
      </c>
      <c r="K8685">
        <f t="shared" si="684"/>
        <v>6</v>
      </c>
      <c r="L8685" t="str">
        <f t="shared" si="685"/>
        <v>Mar</v>
      </c>
      <c r="M8685">
        <v>17</v>
      </c>
      <c r="N8685">
        <f t="shared" si="681"/>
        <v>4</v>
      </c>
      <c r="O8685" s="5">
        <f t="shared" si="682"/>
        <v>39.450000000000003</v>
      </c>
    </row>
    <row r="8686" spans="1:15" x14ac:dyDescent="0.25">
      <c r="A8686">
        <v>8785</v>
      </c>
      <c r="B8686">
        <v>3853</v>
      </c>
      <c r="C8686">
        <f>IF(COUNTIF($B$2:B8686,B8686)=1,1,0)</f>
        <v>0</v>
      </c>
      <c r="D8686" s="1">
        <v>44991</v>
      </c>
      <c r="E8686" s="2">
        <v>0.74083333333333334</v>
      </c>
      <c r="F8686">
        <v>113</v>
      </c>
      <c r="G8686" t="str">
        <f>IFERROR(INDEX(menu_items!$B:$B,MATCH(F8686,menu_items!$A:$A,0)),"Unknown value")</f>
        <v>Edamame</v>
      </c>
      <c r="H8686" t="str">
        <f>IFERROR(INDEX(menu_items!$C:$C,MATCH(F8686,menu_items!$A:$A,0)),"Unknown value")</f>
        <v>Asian</v>
      </c>
      <c r="I8686" s="5">
        <f>IFERROR(INDEX(menu_items!$D:$D,MATCH(F8686,menu_items!$A:$A,0)),0)</f>
        <v>5</v>
      </c>
      <c r="J8686" t="str">
        <f t="shared" si="683"/>
        <v>Mon</v>
      </c>
      <c r="K8686">
        <f t="shared" si="684"/>
        <v>6</v>
      </c>
      <c r="L8686" t="str">
        <f t="shared" si="685"/>
        <v>Mar</v>
      </c>
      <c r="M8686">
        <v>17</v>
      </c>
      <c r="N8686">
        <f t="shared" si="681"/>
        <v>4</v>
      </c>
      <c r="O8686" s="5">
        <f t="shared" si="682"/>
        <v>39.450000000000003</v>
      </c>
    </row>
    <row r="8687" spans="1:15" x14ac:dyDescent="0.25">
      <c r="A8687">
        <v>8786</v>
      </c>
      <c r="B8687">
        <v>3854</v>
      </c>
      <c r="C8687">
        <f>IF(COUNTIF($B$2:B8687,B8687)=1,1,0)</f>
        <v>1</v>
      </c>
      <c r="D8687" s="1">
        <v>44991</v>
      </c>
      <c r="E8687" s="2">
        <v>0.75056712962962968</v>
      </c>
      <c r="F8687">
        <v>117</v>
      </c>
      <c r="G8687" t="str">
        <f>IFERROR(INDEX(menu_items!$B:$B,MATCH(F8687,menu_items!$A:$A,0)),"Unknown value")</f>
        <v>Chicken Burrito</v>
      </c>
      <c r="H8687" t="str">
        <f>IFERROR(INDEX(menu_items!$C:$C,MATCH(F8687,menu_items!$A:$A,0)),"Unknown value")</f>
        <v>Mexican</v>
      </c>
      <c r="I8687" s="5">
        <f>IFERROR(INDEX(menu_items!$D:$D,MATCH(F8687,menu_items!$A:$A,0)),0)</f>
        <v>12.95</v>
      </c>
      <c r="J8687" t="str">
        <f t="shared" si="683"/>
        <v>Mon</v>
      </c>
      <c r="K8687">
        <f t="shared" si="684"/>
        <v>6</v>
      </c>
      <c r="L8687" t="str">
        <f t="shared" si="685"/>
        <v>Mar</v>
      </c>
      <c r="M8687">
        <v>18</v>
      </c>
      <c r="N8687">
        <f t="shared" si="681"/>
        <v>1</v>
      </c>
      <c r="O8687" s="5">
        <f t="shared" si="682"/>
        <v>12.95</v>
      </c>
    </row>
    <row r="8688" spans="1:15" x14ac:dyDescent="0.25">
      <c r="A8688">
        <v>8787</v>
      </c>
      <c r="B8688">
        <v>3855</v>
      </c>
      <c r="C8688">
        <f>IF(COUNTIF($B$2:B8688,B8688)=1,1,0)</f>
        <v>1</v>
      </c>
      <c r="D8688" s="1">
        <v>44991</v>
      </c>
      <c r="E8688" s="2">
        <v>0.75605324074074076</v>
      </c>
      <c r="F8688">
        <v>102</v>
      </c>
      <c r="G8688" t="str">
        <f>IFERROR(INDEX(menu_items!$B:$B,MATCH(F8688,menu_items!$A:$A,0)),"Unknown value")</f>
        <v>Cheeseburger</v>
      </c>
      <c r="H8688" t="str">
        <f>IFERROR(INDEX(menu_items!$C:$C,MATCH(F8688,menu_items!$A:$A,0)),"Unknown value")</f>
        <v>American</v>
      </c>
      <c r="I8688" s="5">
        <f>IFERROR(INDEX(menu_items!$D:$D,MATCH(F8688,menu_items!$A:$A,0)),0)</f>
        <v>13.95</v>
      </c>
      <c r="J8688" t="str">
        <f t="shared" si="683"/>
        <v>Mon</v>
      </c>
      <c r="K8688">
        <f t="shared" si="684"/>
        <v>6</v>
      </c>
      <c r="L8688" t="str">
        <f t="shared" si="685"/>
        <v>Mar</v>
      </c>
      <c r="M8688">
        <v>18</v>
      </c>
      <c r="N8688">
        <f t="shared" si="681"/>
        <v>2</v>
      </c>
      <c r="O8688" s="5">
        <f t="shared" si="682"/>
        <v>28.45</v>
      </c>
    </row>
    <row r="8689" spans="1:15" x14ac:dyDescent="0.25">
      <c r="A8689">
        <v>8788</v>
      </c>
      <c r="B8689">
        <v>3855</v>
      </c>
      <c r="C8689">
        <f>IF(COUNTIF($B$2:B8689,B8689)=1,1,0)</f>
        <v>0</v>
      </c>
      <c r="D8689" s="1">
        <v>44991</v>
      </c>
      <c r="E8689" s="2">
        <v>0.75605324074074076</v>
      </c>
      <c r="F8689">
        <v>124</v>
      </c>
      <c r="G8689" t="str">
        <f>IFERROR(INDEX(menu_items!$B:$B,MATCH(F8689,menu_items!$A:$A,0)),"Unknown value")</f>
        <v>Spaghetti</v>
      </c>
      <c r="H8689" t="str">
        <f>IFERROR(INDEX(menu_items!$C:$C,MATCH(F8689,menu_items!$A:$A,0)),"Unknown value")</f>
        <v>Italian</v>
      </c>
      <c r="I8689" s="5">
        <f>IFERROR(INDEX(menu_items!$D:$D,MATCH(F8689,menu_items!$A:$A,0)),0)</f>
        <v>14.5</v>
      </c>
      <c r="J8689" t="str">
        <f t="shared" si="683"/>
        <v>Mon</v>
      </c>
      <c r="K8689">
        <f t="shared" si="684"/>
        <v>6</v>
      </c>
      <c r="L8689" t="str">
        <f t="shared" si="685"/>
        <v>Mar</v>
      </c>
      <c r="M8689">
        <v>18</v>
      </c>
      <c r="N8689">
        <f t="shared" si="681"/>
        <v>2</v>
      </c>
      <c r="O8689" s="5">
        <f t="shared" si="682"/>
        <v>28.45</v>
      </c>
    </row>
    <row r="8690" spans="1:15" x14ac:dyDescent="0.25">
      <c r="A8690">
        <v>8789</v>
      </c>
      <c r="B8690">
        <v>3856</v>
      </c>
      <c r="C8690">
        <f>IF(COUNTIF($B$2:B8690,B8690)=1,1,0)</f>
        <v>1</v>
      </c>
      <c r="D8690" s="1">
        <v>44991</v>
      </c>
      <c r="E8690" s="2">
        <v>0.76108796296296299</v>
      </c>
      <c r="F8690">
        <v>125</v>
      </c>
      <c r="G8690" t="str">
        <f>IFERROR(INDEX(menu_items!$B:$B,MATCH(F8690,menu_items!$A:$A,0)),"Unknown value")</f>
        <v>Spaghetti &amp; Meatballs</v>
      </c>
      <c r="H8690" t="str">
        <f>IFERROR(INDEX(menu_items!$C:$C,MATCH(F8690,menu_items!$A:$A,0)),"Unknown value")</f>
        <v>Italian</v>
      </c>
      <c r="I8690" s="5">
        <f>IFERROR(INDEX(menu_items!$D:$D,MATCH(F8690,menu_items!$A:$A,0)),0)</f>
        <v>17.95</v>
      </c>
      <c r="J8690" t="str">
        <f t="shared" si="683"/>
        <v>Mon</v>
      </c>
      <c r="K8690">
        <f t="shared" si="684"/>
        <v>6</v>
      </c>
      <c r="L8690" t="str">
        <f t="shared" si="685"/>
        <v>Mar</v>
      </c>
      <c r="M8690">
        <v>18</v>
      </c>
      <c r="N8690">
        <f t="shared" si="681"/>
        <v>4</v>
      </c>
      <c r="O8690" s="5">
        <f t="shared" si="682"/>
        <v>43.9</v>
      </c>
    </row>
    <row r="8691" spans="1:15" x14ac:dyDescent="0.25">
      <c r="A8691">
        <v>8790</v>
      </c>
      <c r="B8691">
        <v>3856</v>
      </c>
      <c r="C8691">
        <f>IF(COUNTIF($B$2:B8691,B8691)=1,1,0)</f>
        <v>0</v>
      </c>
      <c r="D8691" s="1">
        <v>44991</v>
      </c>
      <c r="E8691" s="2">
        <v>0.76108796296296299</v>
      </c>
      <c r="F8691">
        <v>113</v>
      </c>
      <c r="G8691" t="str">
        <f>IFERROR(INDEX(menu_items!$B:$B,MATCH(F8691,menu_items!$A:$A,0)),"Unknown value")</f>
        <v>Edamame</v>
      </c>
      <c r="H8691" t="str">
        <f>IFERROR(INDEX(menu_items!$C:$C,MATCH(F8691,menu_items!$A:$A,0)),"Unknown value")</f>
        <v>Asian</v>
      </c>
      <c r="I8691" s="5">
        <f>IFERROR(INDEX(menu_items!$D:$D,MATCH(F8691,menu_items!$A:$A,0)),0)</f>
        <v>5</v>
      </c>
      <c r="J8691" t="str">
        <f t="shared" si="683"/>
        <v>Mon</v>
      </c>
      <c r="K8691">
        <f t="shared" si="684"/>
        <v>6</v>
      </c>
      <c r="L8691" t="str">
        <f t="shared" si="685"/>
        <v>Mar</v>
      </c>
      <c r="M8691">
        <v>18</v>
      </c>
      <c r="N8691">
        <f t="shared" si="681"/>
        <v>4</v>
      </c>
      <c r="O8691" s="5">
        <f t="shared" si="682"/>
        <v>43.9</v>
      </c>
    </row>
    <row r="8692" spans="1:15" x14ac:dyDescent="0.25">
      <c r="A8692">
        <v>8791</v>
      </c>
      <c r="B8692">
        <v>3856</v>
      </c>
      <c r="C8692">
        <f>IF(COUNTIF($B$2:B8692,B8692)=1,1,0)</f>
        <v>0</v>
      </c>
      <c r="D8692" s="1">
        <v>44991</v>
      </c>
      <c r="E8692" s="2">
        <v>0.76108796296296299</v>
      </c>
      <c r="F8692">
        <v>120</v>
      </c>
      <c r="G8692" t="str">
        <f>IFERROR(INDEX(menu_items!$B:$B,MATCH(F8692,menu_items!$A:$A,0)),"Unknown value")</f>
        <v>Steak Torta</v>
      </c>
      <c r="H8692" t="str">
        <f>IFERROR(INDEX(menu_items!$C:$C,MATCH(F8692,menu_items!$A:$A,0)),"Unknown value")</f>
        <v>Mexican</v>
      </c>
      <c r="I8692" s="5">
        <f>IFERROR(INDEX(menu_items!$D:$D,MATCH(F8692,menu_items!$A:$A,0)),0)</f>
        <v>13.95</v>
      </c>
      <c r="J8692" t="str">
        <f t="shared" si="683"/>
        <v>Mon</v>
      </c>
      <c r="K8692">
        <f t="shared" si="684"/>
        <v>6</v>
      </c>
      <c r="L8692" t="str">
        <f t="shared" si="685"/>
        <v>Mar</v>
      </c>
      <c r="M8692">
        <v>18</v>
      </c>
      <c r="N8692">
        <f t="shared" si="681"/>
        <v>4</v>
      </c>
      <c r="O8692" s="5">
        <f t="shared" si="682"/>
        <v>43.9</v>
      </c>
    </row>
    <row r="8693" spans="1:15" x14ac:dyDescent="0.25">
      <c r="A8693">
        <v>8792</v>
      </c>
      <c r="B8693">
        <v>3856</v>
      </c>
      <c r="C8693">
        <f>IF(COUNTIF($B$2:B8693,B8693)=1,1,0)</f>
        <v>0</v>
      </c>
      <c r="D8693" s="1">
        <v>44991</v>
      </c>
      <c r="E8693" s="2">
        <v>0.76108796296296299</v>
      </c>
      <c r="F8693">
        <v>105</v>
      </c>
      <c r="G8693" t="str">
        <f>IFERROR(INDEX(menu_items!$B:$B,MATCH(F8693,menu_items!$A:$A,0)),"Unknown value")</f>
        <v>Mac &amp; Cheese</v>
      </c>
      <c r="H8693" t="str">
        <f>IFERROR(INDEX(menu_items!$C:$C,MATCH(F8693,menu_items!$A:$A,0)),"Unknown value")</f>
        <v>American</v>
      </c>
      <c r="I8693" s="5">
        <f>IFERROR(INDEX(menu_items!$D:$D,MATCH(F8693,menu_items!$A:$A,0)),0)</f>
        <v>7</v>
      </c>
      <c r="J8693" t="str">
        <f t="shared" si="683"/>
        <v>Mon</v>
      </c>
      <c r="K8693">
        <f t="shared" si="684"/>
        <v>6</v>
      </c>
      <c r="L8693" t="str">
        <f t="shared" si="685"/>
        <v>Mar</v>
      </c>
      <c r="M8693">
        <v>18</v>
      </c>
      <c r="N8693">
        <f t="shared" si="681"/>
        <v>4</v>
      </c>
      <c r="O8693" s="5">
        <f t="shared" si="682"/>
        <v>43.9</v>
      </c>
    </row>
    <row r="8694" spans="1:15" x14ac:dyDescent="0.25">
      <c r="A8694">
        <v>8793</v>
      </c>
      <c r="B8694">
        <v>3857</v>
      </c>
      <c r="C8694">
        <f>IF(COUNTIF($B$2:B8694,B8694)=1,1,0)</f>
        <v>1</v>
      </c>
      <c r="D8694" s="1">
        <v>44991</v>
      </c>
      <c r="E8694" s="2">
        <v>0.76976851851851846</v>
      </c>
      <c r="F8694">
        <v>113</v>
      </c>
      <c r="G8694" t="str">
        <f>IFERROR(INDEX(menu_items!$B:$B,MATCH(F8694,menu_items!$A:$A,0)),"Unknown value")</f>
        <v>Edamame</v>
      </c>
      <c r="H8694" t="str">
        <f>IFERROR(INDEX(menu_items!$C:$C,MATCH(F8694,menu_items!$A:$A,0)),"Unknown value")</f>
        <v>Asian</v>
      </c>
      <c r="I8694" s="5">
        <f>IFERROR(INDEX(menu_items!$D:$D,MATCH(F8694,menu_items!$A:$A,0)),0)</f>
        <v>5</v>
      </c>
      <c r="J8694" t="str">
        <f t="shared" si="683"/>
        <v>Mon</v>
      </c>
      <c r="K8694">
        <f t="shared" si="684"/>
        <v>6</v>
      </c>
      <c r="L8694" t="str">
        <f t="shared" si="685"/>
        <v>Mar</v>
      </c>
      <c r="M8694">
        <v>18</v>
      </c>
      <c r="N8694">
        <f t="shared" si="681"/>
        <v>1</v>
      </c>
      <c r="O8694" s="5">
        <f t="shared" si="682"/>
        <v>5</v>
      </c>
    </row>
    <row r="8695" spans="1:15" x14ac:dyDescent="0.25">
      <c r="A8695">
        <v>8794</v>
      </c>
      <c r="B8695">
        <v>3858</v>
      </c>
      <c r="C8695">
        <f>IF(COUNTIF($B$2:B8695,B8695)=1,1,0)</f>
        <v>1</v>
      </c>
      <c r="D8695" s="1">
        <v>44991</v>
      </c>
      <c r="E8695" s="2">
        <v>0.77976851851851847</v>
      </c>
      <c r="F8695">
        <v>109</v>
      </c>
      <c r="G8695" t="str">
        <f>IFERROR(INDEX(menu_items!$B:$B,MATCH(F8695,menu_items!$A:$A,0)),"Unknown value")</f>
        <v>Korean Beef Bowl</v>
      </c>
      <c r="H8695" t="str">
        <f>IFERROR(INDEX(menu_items!$C:$C,MATCH(F8695,menu_items!$A:$A,0)),"Unknown value")</f>
        <v>Asian</v>
      </c>
      <c r="I8695" s="5">
        <f>IFERROR(INDEX(menu_items!$D:$D,MATCH(F8695,menu_items!$A:$A,0)),0)</f>
        <v>17.95</v>
      </c>
      <c r="J8695" t="str">
        <f t="shared" si="683"/>
        <v>Mon</v>
      </c>
      <c r="K8695">
        <f t="shared" si="684"/>
        <v>6</v>
      </c>
      <c r="L8695" t="str">
        <f t="shared" si="685"/>
        <v>Mar</v>
      </c>
      <c r="M8695">
        <v>18</v>
      </c>
      <c r="N8695">
        <f t="shared" si="681"/>
        <v>3</v>
      </c>
      <c r="O8695" s="5">
        <f t="shared" si="682"/>
        <v>41.849999999999994</v>
      </c>
    </row>
    <row r="8696" spans="1:15" x14ac:dyDescent="0.25">
      <c r="A8696">
        <v>8795</v>
      </c>
      <c r="B8696">
        <v>3858</v>
      </c>
      <c r="C8696">
        <f>IF(COUNTIF($B$2:B8696,B8696)=1,1,0)</f>
        <v>0</v>
      </c>
      <c r="D8696" s="1">
        <v>44991</v>
      </c>
      <c r="E8696" s="2">
        <v>0.77976851851851847</v>
      </c>
      <c r="F8696">
        <v>119</v>
      </c>
      <c r="G8696" t="str">
        <f>IFERROR(INDEX(menu_items!$B:$B,MATCH(F8696,menu_items!$A:$A,0)),"Unknown value")</f>
        <v>Chicken Torta</v>
      </c>
      <c r="H8696" t="str">
        <f>IFERROR(INDEX(menu_items!$C:$C,MATCH(F8696,menu_items!$A:$A,0)),"Unknown value")</f>
        <v>Mexican</v>
      </c>
      <c r="I8696" s="5">
        <f>IFERROR(INDEX(menu_items!$D:$D,MATCH(F8696,menu_items!$A:$A,0)),0)</f>
        <v>11.95</v>
      </c>
      <c r="J8696" t="str">
        <f t="shared" si="683"/>
        <v>Mon</v>
      </c>
      <c r="K8696">
        <f t="shared" si="684"/>
        <v>6</v>
      </c>
      <c r="L8696" t="str">
        <f t="shared" si="685"/>
        <v>Mar</v>
      </c>
      <c r="M8696">
        <v>18</v>
      </c>
      <c r="N8696">
        <f t="shared" si="681"/>
        <v>3</v>
      </c>
      <c r="O8696" s="5">
        <f t="shared" si="682"/>
        <v>41.849999999999994</v>
      </c>
    </row>
    <row r="8697" spans="1:15" x14ac:dyDescent="0.25">
      <c r="A8697">
        <v>8796</v>
      </c>
      <c r="B8697">
        <v>3858</v>
      </c>
      <c r="C8697">
        <f>IF(COUNTIF($B$2:B8697,B8697)=1,1,0)</f>
        <v>0</v>
      </c>
      <c r="D8697" s="1">
        <v>44991</v>
      </c>
      <c r="E8697" s="2">
        <v>0.77976851851851847</v>
      </c>
      <c r="F8697">
        <v>119</v>
      </c>
      <c r="G8697" t="str">
        <f>IFERROR(INDEX(menu_items!$B:$B,MATCH(F8697,menu_items!$A:$A,0)),"Unknown value")</f>
        <v>Chicken Torta</v>
      </c>
      <c r="H8697" t="str">
        <f>IFERROR(INDEX(menu_items!$C:$C,MATCH(F8697,menu_items!$A:$A,0)),"Unknown value")</f>
        <v>Mexican</v>
      </c>
      <c r="I8697" s="5">
        <f>IFERROR(INDEX(menu_items!$D:$D,MATCH(F8697,menu_items!$A:$A,0)),0)</f>
        <v>11.95</v>
      </c>
      <c r="J8697" t="str">
        <f t="shared" si="683"/>
        <v>Mon</v>
      </c>
      <c r="K8697">
        <f t="shared" si="684"/>
        <v>6</v>
      </c>
      <c r="L8697" t="str">
        <f t="shared" si="685"/>
        <v>Mar</v>
      </c>
      <c r="M8697">
        <v>18</v>
      </c>
      <c r="N8697">
        <f t="shared" si="681"/>
        <v>3</v>
      </c>
      <c r="O8697" s="5">
        <f t="shared" si="682"/>
        <v>41.849999999999994</v>
      </c>
    </row>
    <row r="8698" spans="1:15" x14ac:dyDescent="0.25">
      <c r="A8698">
        <v>8797</v>
      </c>
      <c r="B8698">
        <v>3859</v>
      </c>
      <c r="C8698">
        <f>IF(COUNTIF($B$2:B8698,B8698)=1,1,0)</f>
        <v>1</v>
      </c>
      <c r="D8698" s="1">
        <v>44991</v>
      </c>
      <c r="E8698" s="2">
        <v>0.78353009259259254</v>
      </c>
      <c r="F8698">
        <v>115</v>
      </c>
      <c r="G8698" t="str">
        <f>IFERROR(INDEX(menu_items!$B:$B,MATCH(F8698,menu_items!$A:$A,0)),"Unknown value")</f>
        <v>Chicken Tacos</v>
      </c>
      <c r="H8698" t="str">
        <f>IFERROR(INDEX(menu_items!$C:$C,MATCH(F8698,menu_items!$A:$A,0)),"Unknown value")</f>
        <v>Mexican</v>
      </c>
      <c r="I8698" s="5">
        <f>IFERROR(INDEX(menu_items!$D:$D,MATCH(F8698,menu_items!$A:$A,0)),0)</f>
        <v>11.95</v>
      </c>
      <c r="J8698" t="str">
        <f t="shared" si="683"/>
        <v>Mon</v>
      </c>
      <c r="K8698">
        <f t="shared" si="684"/>
        <v>6</v>
      </c>
      <c r="L8698" t="str">
        <f t="shared" si="685"/>
        <v>Mar</v>
      </c>
      <c r="M8698">
        <v>18</v>
      </c>
      <c r="N8698">
        <f t="shared" si="681"/>
        <v>1</v>
      </c>
      <c r="O8698" s="5">
        <f t="shared" si="682"/>
        <v>11.95</v>
      </c>
    </row>
    <row r="8699" spans="1:15" x14ac:dyDescent="0.25">
      <c r="A8699">
        <v>8798</v>
      </c>
      <c r="B8699">
        <v>3860</v>
      </c>
      <c r="C8699">
        <f>IF(COUNTIF($B$2:B8699,B8699)=1,1,0)</f>
        <v>1</v>
      </c>
      <c r="D8699" s="1">
        <v>44991</v>
      </c>
      <c r="E8699" s="2">
        <v>0.79118055555555555</v>
      </c>
      <c r="F8699">
        <v>108</v>
      </c>
      <c r="G8699" t="str">
        <f>IFERROR(INDEX(menu_items!$B:$B,MATCH(F8699,menu_items!$A:$A,0)),"Unknown value")</f>
        <v>Tofu Pad Thai</v>
      </c>
      <c r="H8699" t="str">
        <f>IFERROR(INDEX(menu_items!$C:$C,MATCH(F8699,menu_items!$A:$A,0)),"Unknown value")</f>
        <v>Asian</v>
      </c>
      <c r="I8699" s="5">
        <f>IFERROR(INDEX(menu_items!$D:$D,MATCH(F8699,menu_items!$A:$A,0)),0)</f>
        <v>14.5</v>
      </c>
      <c r="J8699" t="str">
        <f t="shared" si="683"/>
        <v>Mon</v>
      </c>
      <c r="K8699">
        <f t="shared" si="684"/>
        <v>6</v>
      </c>
      <c r="L8699" t="str">
        <f t="shared" si="685"/>
        <v>Mar</v>
      </c>
      <c r="M8699">
        <v>18</v>
      </c>
      <c r="N8699">
        <f t="shared" si="681"/>
        <v>4</v>
      </c>
      <c r="O8699" s="5">
        <f t="shared" si="682"/>
        <v>61.45</v>
      </c>
    </row>
    <row r="8700" spans="1:15" x14ac:dyDescent="0.25">
      <c r="A8700">
        <v>8799</v>
      </c>
      <c r="B8700">
        <v>3860</v>
      </c>
      <c r="C8700">
        <f>IF(COUNTIF($B$2:B8700,B8700)=1,1,0)</f>
        <v>0</v>
      </c>
      <c r="D8700" s="1">
        <v>44991</v>
      </c>
      <c r="E8700" s="2">
        <v>0.79118055555555555</v>
      </c>
      <c r="F8700">
        <v>126</v>
      </c>
      <c r="G8700" t="str">
        <f>IFERROR(INDEX(menu_items!$B:$B,MATCH(F8700,menu_items!$A:$A,0)),"Unknown value")</f>
        <v>Fettuccine Alfredo</v>
      </c>
      <c r="H8700" t="str">
        <f>IFERROR(INDEX(menu_items!$C:$C,MATCH(F8700,menu_items!$A:$A,0)),"Unknown value")</f>
        <v>Italian</v>
      </c>
      <c r="I8700" s="5">
        <f>IFERROR(INDEX(menu_items!$D:$D,MATCH(F8700,menu_items!$A:$A,0)),0)</f>
        <v>14.5</v>
      </c>
      <c r="J8700" t="str">
        <f t="shared" si="683"/>
        <v>Mon</v>
      </c>
      <c r="K8700">
        <f t="shared" si="684"/>
        <v>6</v>
      </c>
      <c r="L8700" t="str">
        <f t="shared" si="685"/>
        <v>Mar</v>
      </c>
      <c r="M8700">
        <v>18</v>
      </c>
      <c r="N8700">
        <f t="shared" si="681"/>
        <v>4</v>
      </c>
      <c r="O8700" s="5">
        <f t="shared" si="682"/>
        <v>61.45</v>
      </c>
    </row>
    <row r="8701" spans="1:15" x14ac:dyDescent="0.25">
      <c r="A8701">
        <v>8800</v>
      </c>
      <c r="B8701">
        <v>3860</v>
      </c>
      <c r="C8701">
        <f>IF(COUNTIF($B$2:B8701,B8701)=1,1,0)</f>
        <v>0</v>
      </c>
      <c r="D8701" s="1">
        <v>44991</v>
      </c>
      <c r="E8701" s="2">
        <v>0.79118055555555555</v>
      </c>
      <c r="F8701">
        <v>128</v>
      </c>
      <c r="G8701" t="str">
        <f>IFERROR(INDEX(menu_items!$B:$B,MATCH(F8701,menu_items!$A:$A,0)),"Unknown value")</f>
        <v>Cheese Lasagna</v>
      </c>
      <c r="H8701" t="str">
        <f>IFERROR(INDEX(menu_items!$C:$C,MATCH(F8701,menu_items!$A:$A,0)),"Unknown value")</f>
        <v>Italian</v>
      </c>
      <c r="I8701" s="5">
        <f>IFERROR(INDEX(menu_items!$D:$D,MATCH(F8701,menu_items!$A:$A,0)),0)</f>
        <v>15.5</v>
      </c>
      <c r="J8701" t="str">
        <f t="shared" si="683"/>
        <v>Mon</v>
      </c>
      <c r="K8701">
        <f t="shared" si="684"/>
        <v>6</v>
      </c>
      <c r="L8701" t="str">
        <f t="shared" si="685"/>
        <v>Mar</v>
      </c>
      <c r="M8701">
        <v>18</v>
      </c>
      <c r="N8701">
        <f t="shared" si="681"/>
        <v>4</v>
      </c>
      <c r="O8701" s="5">
        <f t="shared" si="682"/>
        <v>61.45</v>
      </c>
    </row>
    <row r="8702" spans="1:15" x14ac:dyDescent="0.25">
      <c r="A8702">
        <v>8801</v>
      </c>
      <c r="B8702">
        <v>3860</v>
      </c>
      <c r="C8702">
        <f>IF(COUNTIF($B$2:B8702,B8702)=1,1,0)</f>
        <v>0</v>
      </c>
      <c r="D8702" s="1">
        <v>44991</v>
      </c>
      <c r="E8702" s="2">
        <v>0.79118055555555555</v>
      </c>
      <c r="F8702">
        <v>132</v>
      </c>
      <c r="G8702" t="str">
        <f>IFERROR(INDEX(menu_items!$B:$B,MATCH(F8702,menu_items!$A:$A,0)),"Unknown value")</f>
        <v>Eggplant Parmesan</v>
      </c>
      <c r="H8702" t="str">
        <f>IFERROR(INDEX(menu_items!$C:$C,MATCH(F8702,menu_items!$A:$A,0)),"Unknown value")</f>
        <v>Italian</v>
      </c>
      <c r="I8702" s="5">
        <f>IFERROR(INDEX(menu_items!$D:$D,MATCH(F8702,menu_items!$A:$A,0)),0)</f>
        <v>16.95</v>
      </c>
      <c r="J8702" t="str">
        <f t="shared" si="683"/>
        <v>Mon</v>
      </c>
      <c r="K8702">
        <f t="shared" si="684"/>
        <v>6</v>
      </c>
      <c r="L8702" t="str">
        <f t="shared" si="685"/>
        <v>Mar</v>
      </c>
      <c r="M8702">
        <v>18</v>
      </c>
      <c r="N8702">
        <f t="shared" si="681"/>
        <v>4</v>
      </c>
      <c r="O8702" s="5">
        <f t="shared" si="682"/>
        <v>61.45</v>
      </c>
    </row>
    <row r="8703" spans="1:15" x14ac:dyDescent="0.25">
      <c r="A8703">
        <v>8802</v>
      </c>
      <c r="B8703">
        <v>3861</v>
      </c>
      <c r="C8703">
        <f>IF(COUNTIF($B$2:B8703,B8703)=1,1,0)</f>
        <v>1</v>
      </c>
      <c r="D8703" s="1">
        <v>44991</v>
      </c>
      <c r="E8703" s="2">
        <v>0.8022569444444444</v>
      </c>
      <c r="F8703">
        <v>103</v>
      </c>
      <c r="G8703" t="str">
        <f>IFERROR(INDEX(menu_items!$B:$B,MATCH(F8703,menu_items!$A:$A,0)),"Unknown value")</f>
        <v>Hot Dog</v>
      </c>
      <c r="H8703" t="str">
        <f>IFERROR(INDEX(menu_items!$C:$C,MATCH(F8703,menu_items!$A:$A,0)),"Unknown value")</f>
        <v>American</v>
      </c>
      <c r="I8703" s="5">
        <f>IFERROR(INDEX(menu_items!$D:$D,MATCH(F8703,menu_items!$A:$A,0)),0)</f>
        <v>9</v>
      </c>
      <c r="J8703" t="str">
        <f t="shared" si="683"/>
        <v>Mon</v>
      </c>
      <c r="K8703">
        <f t="shared" si="684"/>
        <v>6</v>
      </c>
      <c r="L8703" t="str">
        <f t="shared" si="685"/>
        <v>Mar</v>
      </c>
      <c r="M8703">
        <v>19</v>
      </c>
      <c r="N8703">
        <f t="shared" si="681"/>
        <v>4</v>
      </c>
      <c r="O8703" s="5">
        <f t="shared" si="682"/>
        <v>45.45</v>
      </c>
    </row>
    <row r="8704" spans="1:15" x14ac:dyDescent="0.25">
      <c r="A8704">
        <v>8803</v>
      </c>
      <c r="B8704">
        <v>3861</v>
      </c>
      <c r="C8704">
        <f>IF(COUNTIF($B$2:B8704,B8704)=1,1,0)</f>
        <v>0</v>
      </c>
      <c r="D8704" s="1">
        <v>44991</v>
      </c>
      <c r="E8704" s="2">
        <v>0.8022569444444444</v>
      </c>
      <c r="F8704">
        <v>126</v>
      </c>
      <c r="G8704" t="str">
        <f>IFERROR(INDEX(menu_items!$B:$B,MATCH(F8704,menu_items!$A:$A,0)),"Unknown value")</f>
        <v>Fettuccine Alfredo</v>
      </c>
      <c r="H8704" t="str">
        <f>IFERROR(INDEX(menu_items!$C:$C,MATCH(F8704,menu_items!$A:$A,0)),"Unknown value")</f>
        <v>Italian</v>
      </c>
      <c r="I8704" s="5">
        <f>IFERROR(INDEX(menu_items!$D:$D,MATCH(F8704,menu_items!$A:$A,0)),0)</f>
        <v>14.5</v>
      </c>
      <c r="J8704" t="str">
        <f t="shared" si="683"/>
        <v>Mon</v>
      </c>
      <c r="K8704">
        <f t="shared" si="684"/>
        <v>6</v>
      </c>
      <c r="L8704" t="str">
        <f t="shared" si="685"/>
        <v>Mar</v>
      </c>
      <c r="M8704">
        <v>19</v>
      </c>
      <c r="N8704">
        <f t="shared" si="681"/>
        <v>4</v>
      </c>
      <c r="O8704" s="5">
        <f t="shared" si="682"/>
        <v>45.45</v>
      </c>
    </row>
    <row r="8705" spans="1:15" x14ac:dyDescent="0.25">
      <c r="A8705">
        <v>8804</v>
      </c>
      <c r="B8705">
        <v>3861</v>
      </c>
      <c r="C8705">
        <f>IF(COUNTIF($B$2:B8705,B8705)=1,1,0)</f>
        <v>0</v>
      </c>
      <c r="D8705" s="1">
        <v>44991</v>
      </c>
      <c r="E8705" s="2">
        <v>0.8022569444444444</v>
      </c>
      <c r="F8705">
        <v>112</v>
      </c>
      <c r="G8705" t="str">
        <f>IFERROR(INDEX(menu_items!$B:$B,MATCH(F8705,menu_items!$A:$A,0)),"Unknown value")</f>
        <v>Salmon Roll</v>
      </c>
      <c r="H8705" t="str">
        <f>IFERROR(INDEX(menu_items!$C:$C,MATCH(F8705,menu_items!$A:$A,0)),"Unknown value")</f>
        <v>Asian</v>
      </c>
      <c r="I8705" s="5">
        <f>IFERROR(INDEX(menu_items!$D:$D,MATCH(F8705,menu_items!$A:$A,0)),0)</f>
        <v>14.95</v>
      </c>
      <c r="J8705" t="str">
        <f t="shared" si="683"/>
        <v>Mon</v>
      </c>
      <c r="K8705">
        <f t="shared" si="684"/>
        <v>6</v>
      </c>
      <c r="L8705" t="str">
        <f t="shared" si="685"/>
        <v>Mar</v>
      </c>
      <c r="M8705">
        <v>19</v>
      </c>
      <c r="N8705">
        <f t="shared" si="681"/>
        <v>4</v>
      </c>
      <c r="O8705" s="5">
        <f t="shared" si="682"/>
        <v>45.45</v>
      </c>
    </row>
    <row r="8706" spans="1:15" x14ac:dyDescent="0.25">
      <c r="A8706">
        <v>8805</v>
      </c>
      <c r="B8706">
        <v>3861</v>
      </c>
      <c r="C8706">
        <f>IF(COUNTIF($B$2:B8706,B8706)=1,1,0)</f>
        <v>0</v>
      </c>
      <c r="D8706" s="1">
        <v>44991</v>
      </c>
      <c r="E8706" s="2">
        <v>0.8022569444444444</v>
      </c>
      <c r="F8706">
        <v>106</v>
      </c>
      <c r="G8706" t="str">
        <f>IFERROR(INDEX(menu_items!$B:$B,MATCH(F8706,menu_items!$A:$A,0)),"Unknown value")</f>
        <v>French Fries</v>
      </c>
      <c r="H8706" t="str">
        <f>IFERROR(INDEX(menu_items!$C:$C,MATCH(F8706,menu_items!$A:$A,0)),"Unknown value")</f>
        <v>American</v>
      </c>
      <c r="I8706" s="5">
        <f>IFERROR(INDEX(menu_items!$D:$D,MATCH(F8706,menu_items!$A:$A,0)),0)</f>
        <v>7</v>
      </c>
      <c r="J8706" t="str">
        <f t="shared" si="683"/>
        <v>Mon</v>
      </c>
      <c r="K8706">
        <f t="shared" si="684"/>
        <v>6</v>
      </c>
      <c r="L8706" t="str">
        <f t="shared" si="685"/>
        <v>Mar</v>
      </c>
      <c r="M8706">
        <v>19</v>
      </c>
      <c r="N8706">
        <f t="shared" ref="N8706:N8769" si="686">COUNTIF($B:$B,B8706)</f>
        <v>4</v>
      </c>
      <c r="O8706" s="5">
        <f t="shared" ref="O8706:O8769" si="687">SUMIF($B:$B,B8706,$I:$I)</f>
        <v>45.45</v>
      </c>
    </row>
    <row r="8707" spans="1:15" x14ac:dyDescent="0.25">
      <c r="A8707">
        <v>8806</v>
      </c>
      <c r="B8707">
        <v>3862</v>
      </c>
      <c r="C8707">
        <f>IF(COUNTIF($B$2:B8707,B8707)=1,1,0)</f>
        <v>1</v>
      </c>
      <c r="D8707" s="1">
        <v>44991</v>
      </c>
      <c r="E8707" s="2">
        <v>0.80465277777777777</v>
      </c>
      <c r="F8707">
        <v>117</v>
      </c>
      <c r="G8707" t="str">
        <f>IFERROR(INDEX(menu_items!$B:$B,MATCH(F8707,menu_items!$A:$A,0)),"Unknown value")</f>
        <v>Chicken Burrito</v>
      </c>
      <c r="H8707" t="str">
        <f>IFERROR(INDEX(menu_items!$C:$C,MATCH(F8707,menu_items!$A:$A,0)),"Unknown value")</f>
        <v>Mexican</v>
      </c>
      <c r="I8707" s="5">
        <f>IFERROR(INDEX(menu_items!$D:$D,MATCH(F8707,menu_items!$A:$A,0)),0)</f>
        <v>12.95</v>
      </c>
      <c r="J8707" t="str">
        <f t="shared" si="683"/>
        <v>Mon</v>
      </c>
      <c r="K8707">
        <f t="shared" si="684"/>
        <v>6</v>
      </c>
      <c r="L8707" t="str">
        <f t="shared" si="685"/>
        <v>Mar</v>
      </c>
      <c r="M8707">
        <v>19</v>
      </c>
      <c r="N8707">
        <f t="shared" si="686"/>
        <v>1</v>
      </c>
      <c r="O8707" s="5">
        <f t="shared" si="687"/>
        <v>12.95</v>
      </c>
    </row>
    <row r="8708" spans="1:15" x14ac:dyDescent="0.25">
      <c r="A8708">
        <v>8807</v>
      </c>
      <c r="B8708">
        <v>3863</v>
      </c>
      <c r="C8708">
        <f>IF(COUNTIF($B$2:B8708,B8708)=1,1,0)</f>
        <v>1</v>
      </c>
      <c r="D8708" s="1">
        <v>44991</v>
      </c>
      <c r="E8708" s="2">
        <v>0.82681712962962961</v>
      </c>
      <c r="F8708">
        <v>110</v>
      </c>
      <c r="G8708" t="str">
        <f>IFERROR(INDEX(menu_items!$B:$B,MATCH(F8708,menu_items!$A:$A,0)),"Unknown value")</f>
        <v>Pork Ramen</v>
      </c>
      <c r="H8708" t="str">
        <f>IFERROR(INDEX(menu_items!$C:$C,MATCH(F8708,menu_items!$A:$A,0)),"Unknown value")</f>
        <v>Asian</v>
      </c>
      <c r="I8708" s="5">
        <f>IFERROR(INDEX(menu_items!$D:$D,MATCH(F8708,menu_items!$A:$A,0)),0)</f>
        <v>17.95</v>
      </c>
      <c r="J8708" t="str">
        <f t="shared" si="683"/>
        <v>Mon</v>
      </c>
      <c r="K8708">
        <f t="shared" si="684"/>
        <v>6</v>
      </c>
      <c r="L8708" t="str">
        <f t="shared" si="685"/>
        <v>Mar</v>
      </c>
      <c r="M8708">
        <v>19</v>
      </c>
      <c r="N8708">
        <f t="shared" si="686"/>
        <v>3</v>
      </c>
      <c r="O8708" s="5">
        <f t="shared" si="687"/>
        <v>40.9</v>
      </c>
    </row>
    <row r="8709" spans="1:15" x14ac:dyDescent="0.25">
      <c r="A8709">
        <v>8808</v>
      </c>
      <c r="B8709">
        <v>3863</v>
      </c>
      <c r="C8709">
        <f>IF(COUNTIF($B$2:B8709,B8709)=1,1,0)</f>
        <v>0</v>
      </c>
      <c r="D8709" s="1">
        <v>44991</v>
      </c>
      <c r="E8709" s="2">
        <v>0.82681712962962961</v>
      </c>
      <c r="F8709">
        <v>127</v>
      </c>
      <c r="G8709" t="str">
        <f>IFERROR(INDEX(menu_items!$B:$B,MATCH(F8709,menu_items!$A:$A,0)),"Unknown value")</f>
        <v>Meat Lasagna</v>
      </c>
      <c r="H8709" t="str">
        <f>IFERROR(INDEX(menu_items!$C:$C,MATCH(F8709,menu_items!$A:$A,0)),"Unknown value")</f>
        <v>Italian</v>
      </c>
      <c r="I8709" s="5">
        <f>IFERROR(INDEX(menu_items!$D:$D,MATCH(F8709,menu_items!$A:$A,0)),0)</f>
        <v>17.95</v>
      </c>
      <c r="J8709" t="str">
        <f t="shared" si="683"/>
        <v>Mon</v>
      </c>
      <c r="K8709">
        <f t="shared" si="684"/>
        <v>6</v>
      </c>
      <c r="L8709" t="str">
        <f t="shared" si="685"/>
        <v>Mar</v>
      </c>
      <c r="M8709">
        <v>19</v>
      </c>
      <c r="N8709">
        <f t="shared" si="686"/>
        <v>3</v>
      </c>
      <c r="O8709" s="5">
        <f t="shared" si="687"/>
        <v>40.9</v>
      </c>
    </row>
    <row r="8710" spans="1:15" x14ac:dyDescent="0.25">
      <c r="A8710">
        <v>8809</v>
      </c>
      <c r="B8710">
        <v>3863</v>
      </c>
      <c r="C8710">
        <f>IF(COUNTIF($B$2:B8710,B8710)=1,1,0)</f>
        <v>0</v>
      </c>
      <c r="D8710" s="1">
        <v>44991</v>
      </c>
      <c r="E8710" s="2">
        <v>0.82681712962962961</v>
      </c>
      <c r="F8710">
        <v>113</v>
      </c>
      <c r="G8710" t="str">
        <f>IFERROR(INDEX(menu_items!$B:$B,MATCH(F8710,menu_items!$A:$A,0)),"Unknown value")</f>
        <v>Edamame</v>
      </c>
      <c r="H8710" t="str">
        <f>IFERROR(INDEX(menu_items!$C:$C,MATCH(F8710,menu_items!$A:$A,0)),"Unknown value")</f>
        <v>Asian</v>
      </c>
      <c r="I8710" s="5">
        <f>IFERROR(INDEX(menu_items!$D:$D,MATCH(F8710,menu_items!$A:$A,0)),0)</f>
        <v>5</v>
      </c>
      <c r="J8710" t="str">
        <f t="shared" si="683"/>
        <v>Mon</v>
      </c>
      <c r="K8710">
        <f t="shared" si="684"/>
        <v>6</v>
      </c>
      <c r="L8710" t="str">
        <f t="shared" si="685"/>
        <v>Mar</v>
      </c>
      <c r="M8710">
        <v>19</v>
      </c>
      <c r="N8710">
        <f t="shared" si="686"/>
        <v>3</v>
      </c>
      <c r="O8710" s="5">
        <f t="shared" si="687"/>
        <v>40.9</v>
      </c>
    </row>
    <row r="8711" spans="1:15" x14ac:dyDescent="0.25">
      <c r="A8711">
        <v>8810</v>
      </c>
      <c r="B8711">
        <v>3864</v>
      </c>
      <c r="C8711">
        <f>IF(COUNTIF($B$2:B8711,B8711)=1,1,0)</f>
        <v>1</v>
      </c>
      <c r="D8711" s="1">
        <v>44991</v>
      </c>
      <c r="E8711" s="2">
        <v>0.83142361111111107</v>
      </c>
      <c r="F8711">
        <v>113</v>
      </c>
      <c r="G8711" t="str">
        <f>IFERROR(INDEX(menu_items!$B:$B,MATCH(F8711,menu_items!$A:$A,0)),"Unknown value")</f>
        <v>Edamame</v>
      </c>
      <c r="H8711" t="str">
        <f>IFERROR(INDEX(menu_items!$C:$C,MATCH(F8711,menu_items!$A:$A,0)),"Unknown value")</f>
        <v>Asian</v>
      </c>
      <c r="I8711" s="5">
        <f>IFERROR(INDEX(menu_items!$D:$D,MATCH(F8711,menu_items!$A:$A,0)),0)</f>
        <v>5</v>
      </c>
      <c r="J8711" t="str">
        <f t="shared" si="683"/>
        <v>Mon</v>
      </c>
      <c r="K8711">
        <f t="shared" si="684"/>
        <v>6</v>
      </c>
      <c r="L8711" t="str">
        <f t="shared" si="685"/>
        <v>Mar</v>
      </c>
      <c r="M8711">
        <v>19</v>
      </c>
      <c r="N8711">
        <f t="shared" si="686"/>
        <v>2</v>
      </c>
      <c r="O8711" s="5">
        <f t="shared" si="687"/>
        <v>12</v>
      </c>
    </row>
    <row r="8712" spans="1:15" x14ac:dyDescent="0.25">
      <c r="A8712">
        <v>8811</v>
      </c>
      <c r="B8712">
        <v>3864</v>
      </c>
      <c r="C8712">
        <f>IF(COUNTIF($B$2:B8712,B8712)=1,1,0)</f>
        <v>0</v>
      </c>
      <c r="D8712" s="1">
        <v>44991</v>
      </c>
      <c r="E8712" s="2">
        <v>0.83142361111111107</v>
      </c>
      <c r="F8712">
        <v>106</v>
      </c>
      <c r="G8712" t="str">
        <f>IFERROR(INDEX(menu_items!$B:$B,MATCH(F8712,menu_items!$A:$A,0)),"Unknown value")</f>
        <v>French Fries</v>
      </c>
      <c r="H8712" t="str">
        <f>IFERROR(INDEX(menu_items!$C:$C,MATCH(F8712,menu_items!$A:$A,0)),"Unknown value")</f>
        <v>American</v>
      </c>
      <c r="I8712" s="5">
        <f>IFERROR(INDEX(menu_items!$D:$D,MATCH(F8712,menu_items!$A:$A,0)),0)</f>
        <v>7</v>
      </c>
      <c r="J8712" t="str">
        <f t="shared" si="683"/>
        <v>Mon</v>
      </c>
      <c r="K8712">
        <f t="shared" si="684"/>
        <v>6</v>
      </c>
      <c r="L8712" t="str">
        <f t="shared" si="685"/>
        <v>Mar</v>
      </c>
      <c r="M8712">
        <v>19</v>
      </c>
      <c r="N8712">
        <f t="shared" si="686"/>
        <v>2</v>
      </c>
      <c r="O8712" s="5">
        <f t="shared" si="687"/>
        <v>12</v>
      </c>
    </row>
    <row r="8713" spans="1:15" x14ac:dyDescent="0.25">
      <c r="A8713">
        <v>8812</v>
      </c>
      <c r="B8713">
        <v>3865</v>
      </c>
      <c r="C8713">
        <f>IF(COUNTIF($B$2:B8713,B8713)=1,1,0)</f>
        <v>1</v>
      </c>
      <c r="D8713" s="1">
        <v>44991</v>
      </c>
      <c r="E8713" s="2">
        <v>0.83250000000000002</v>
      </c>
      <c r="F8713">
        <v>124</v>
      </c>
      <c r="G8713" t="str">
        <f>IFERROR(INDEX(menu_items!$B:$B,MATCH(F8713,menu_items!$A:$A,0)),"Unknown value")</f>
        <v>Spaghetti</v>
      </c>
      <c r="H8713" t="str">
        <f>IFERROR(INDEX(menu_items!$C:$C,MATCH(F8713,menu_items!$A:$A,0)),"Unknown value")</f>
        <v>Italian</v>
      </c>
      <c r="I8713" s="5">
        <f>IFERROR(INDEX(menu_items!$D:$D,MATCH(F8713,menu_items!$A:$A,0)),0)</f>
        <v>14.5</v>
      </c>
      <c r="J8713" t="str">
        <f t="shared" si="683"/>
        <v>Mon</v>
      </c>
      <c r="K8713">
        <f t="shared" si="684"/>
        <v>6</v>
      </c>
      <c r="L8713" t="str">
        <f t="shared" si="685"/>
        <v>Mar</v>
      </c>
      <c r="M8713">
        <v>19</v>
      </c>
      <c r="N8713">
        <f t="shared" si="686"/>
        <v>4</v>
      </c>
      <c r="O8713" s="5">
        <f t="shared" si="687"/>
        <v>59.400000000000006</v>
      </c>
    </row>
    <row r="8714" spans="1:15" x14ac:dyDescent="0.25">
      <c r="A8714">
        <v>8813</v>
      </c>
      <c r="B8714">
        <v>3865</v>
      </c>
      <c r="C8714">
        <f>IF(COUNTIF($B$2:B8714,B8714)=1,1,0)</f>
        <v>0</v>
      </c>
      <c r="D8714" s="1">
        <v>44991</v>
      </c>
      <c r="E8714" s="2">
        <v>0.83250000000000002</v>
      </c>
      <c r="F8714">
        <v>109</v>
      </c>
      <c r="G8714" t="str">
        <f>IFERROR(INDEX(menu_items!$B:$B,MATCH(F8714,menu_items!$A:$A,0)),"Unknown value")</f>
        <v>Korean Beef Bowl</v>
      </c>
      <c r="H8714" t="str">
        <f>IFERROR(INDEX(menu_items!$C:$C,MATCH(F8714,menu_items!$A:$A,0)),"Unknown value")</f>
        <v>Asian</v>
      </c>
      <c r="I8714" s="5">
        <f>IFERROR(INDEX(menu_items!$D:$D,MATCH(F8714,menu_items!$A:$A,0)),0)</f>
        <v>17.95</v>
      </c>
      <c r="J8714" t="str">
        <f t="shared" si="683"/>
        <v>Mon</v>
      </c>
      <c r="K8714">
        <f t="shared" si="684"/>
        <v>6</v>
      </c>
      <c r="L8714" t="str">
        <f t="shared" si="685"/>
        <v>Mar</v>
      </c>
      <c r="M8714">
        <v>19</v>
      </c>
      <c r="N8714">
        <f t="shared" si="686"/>
        <v>4</v>
      </c>
      <c r="O8714" s="5">
        <f t="shared" si="687"/>
        <v>59.400000000000006</v>
      </c>
    </row>
    <row r="8715" spans="1:15" x14ac:dyDescent="0.25">
      <c r="A8715">
        <v>8814</v>
      </c>
      <c r="B8715">
        <v>3865</v>
      </c>
      <c r="C8715">
        <f>IF(COUNTIF($B$2:B8715,B8715)=1,1,0)</f>
        <v>0</v>
      </c>
      <c r="D8715" s="1">
        <v>44991</v>
      </c>
      <c r="E8715" s="2">
        <v>0.83250000000000002</v>
      </c>
      <c r="F8715">
        <v>122</v>
      </c>
      <c r="G8715" t="str">
        <f>IFERROR(INDEX(menu_items!$B:$B,MATCH(F8715,menu_items!$A:$A,0)),"Unknown value")</f>
        <v>Chips &amp; Salsa</v>
      </c>
      <c r="H8715" t="str">
        <f>IFERROR(INDEX(menu_items!$C:$C,MATCH(F8715,menu_items!$A:$A,0)),"Unknown value")</f>
        <v>Mexican</v>
      </c>
      <c r="I8715" s="5">
        <f>IFERROR(INDEX(menu_items!$D:$D,MATCH(F8715,menu_items!$A:$A,0)),0)</f>
        <v>7</v>
      </c>
      <c r="J8715" t="str">
        <f t="shared" si="683"/>
        <v>Mon</v>
      </c>
      <c r="K8715">
        <f t="shared" si="684"/>
        <v>6</v>
      </c>
      <c r="L8715" t="str">
        <f t="shared" si="685"/>
        <v>Mar</v>
      </c>
      <c r="M8715">
        <v>19</v>
      </c>
      <c r="N8715">
        <f t="shared" si="686"/>
        <v>4</v>
      </c>
      <c r="O8715" s="5">
        <f t="shared" si="687"/>
        <v>59.400000000000006</v>
      </c>
    </row>
    <row r="8716" spans="1:15" x14ac:dyDescent="0.25">
      <c r="A8716">
        <v>8815</v>
      </c>
      <c r="B8716">
        <v>3865</v>
      </c>
      <c r="C8716">
        <f>IF(COUNTIF($B$2:B8716,B8716)=1,1,0)</f>
        <v>0</v>
      </c>
      <c r="D8716" s="1">
        <v>44991</v>
      </c>
      <c r="E8716" s="2">
        <v>0.83250000000000002</v>
      </c>
      <c r="F8716">
        <v>130</v>
      </c>
      <c r="G8716" t="str">
        <f>IFERROR(INDEX(menu_items!$B:$B,MATCH(F8716,menu_items!$A:$A,0)),"Unknown value")</f>
        <v>Shrimp Scampi</v>
      </c>
      <c r="H8716" t="str">
        <f>IFERROR(INDEX(menu_items!$C:$C,MATCH(F8716,menu_items!$A:$A,0)),"Unknown value")</f>
        <v>Italian</v>
      </c>
      <c r="I8716" s="5">
        <f>IFERROR(INDEX(menu_items!$D:$D,MATCH(F8716,menu_items!$A:$A,0)),0)</f>
        <v>19.95</v>
      </c>
      <c r="J8716" t="str">
        <f t="shared" si="683"/>
        <v>Mon</v>
      </c>
      <c r="K8716">
        <f t="shared" si="684"/>
        <v>6</v>
      </c>
      <c r="L8716" t="str">
        <f t="shared" si="685"/>
        <v>Mar</v>
      </c>
      <c r="M8716">
        <v>19</v>
      </c>
      <c r="N8716">
        <f t="shared" si="686"/>
        <v>4</v>
      </c>
      <c r="O8716" s="5">
        <f t="shared" si="687"/>
        <v>59.400000000000006</v>
      </c>
    </row>
    <row r="8717" spans="1:15" x14ac:dyDescent="0.25">
      <c r="A8717">
        <v>8816</v>
      </c>
      <c r="B8717">
        <v>3866</v>
      </c>
      <c r="C8717">
        <f>IF(COUNTIF($B$2:B8717,B8717)=1,1,0)</f>
        <v>1</v>
      </c>
      <c r="D8717" s="1">
        <v>44991</v>
      </c>
      <c r="E8717" s="2">
        <v>0.83432870370370371</v>
      </c>
      <c r="F8717">
        <v>124</v>
      </c>
      <c r="G8717" t="str">
        <f>IFERROR(INDEX(menu_items!$B:$B,MATCH(F8717,menu_items!$A:$A,0)),"Unknown value")</f>
        <v>Spaghetti</v>
      </c>
      <c r="H8717" t="str">
        <f>IFERROR(INDEX(menu_items!$C:$C,MATCH(F8717,menu_items!$A:$A,0)),"Unknown value")</f>
        <v>Italian</v>
      </c>
      <c r="I8717" s="5">
        <f>IFERROR(INDEX(menu_items!$D:$D,MATCH(F8717,menu_items!$A:$A,0)),0)</f>
        <v>14.5</v>
      </c>
      <c r="J8717" t="str">
        <f t="shared" si="683"/>
        <v>Mon</v>
      </c>
      <c r="K8717">
        <f t="shared" si="684"/>
        <v>6</v>
      </c>
      <c r="L8717" t="str">
        <f t="shared" si="685"/>
        <v>Mar</v>
      </c>
      <c r="M8717">
        <v>20</v>
      </c>
      <c r="N8717">
        <f t="shared" si="686"/>
        <v>3</v>
      </c>
      <c r="O8717" s="5">
        <f t="shared" si="687"/>
        <v>36.450000000000003</v>
      </c>
    </row>
    <row r="8718" spans="1:15" x14ac:dyDescent="0.25">
      <c r="A8718">
        <v>8817</v>
      </c>
      <c r="B8718">
        <v>3866</v>
      </c>
      <c r="C8718">
        <f>IF(COUNTIF($B$2:B8718,B8718)=1,1,0)</f>
        <v>0</v>
      </c>
      <c r="D8718" s="1">
        <v>44991</v>
      </c>
      <c r="E8718" s="2">
        <v>0.83432870370370371</v>
      </c>
      <c r="F8718">
        <v>112</v>
      </c>
      <c r="G8718" t="str">
        <f>IFERROR(INDEX(menu_items!$B:$B,MATCH(F8718,menu_items!$A:$A,0)),"Unknown value")</f>
        <v>Salmon Roll</v>
      </c>
      <c r="H8718" t="str">
        <f>IFERROR(INDEX(menu_items!$C:$C,MATCH(F8718,menu_items!$A:$A,0)),"Unknown value")</f>
        <v>Asian</v>
      </c>
      <c r="I8718" s="5">
        <f>IFERROR(INDEX(menu_items!$D:$D,MATCH(F8718,menu_items!$A:$A,0)),0)</f>
        <v>14.95</v>
      </c>
      <c r="J8718" t="str">
        <f t="shared" si="683"/>
        <v>Mon</v>
      </c>
      <c r="K8718">
        <f t="shared" si="684"/>
        <v>6</v>
      </c>
      <c r="L8718" t="str">
        <f t="shared" si="685"/>
        <v>Mar</v>
      </c>
      <c r="M8718">
        <v>20</v>
      </c>
      <c r="N8718">
        <f t="shared" si="686"/>
        <v>3</v>
      </c>
      <c r="O8718" s="5">
        <f t="shared" si="687"/>
        <v>36.450000000000003</v>
      </c>
    </row>
    <row r="8719" spans="1:15" x14ac:dyDescent="0.25">
      <c r="A8719">
        <v>8818</v>
      </c>
      <c r="B8719">
        <v>3866</v>
      </c>
      <c r="C8719">
        <f>IF(COUNTIF($B$2:B8719,B8719)=1,1,0)</f>
        <v>0</v>
      </c>
      <c r="D8719" s="1">
        <v>44991</v>
      </c>
      <c r="E8719" s="2">
        <v>0.83432870370370371</v>
      </c>
      <c r="F8719">
        <v>105</v>
      </c>
      <c r="G8719" t="str">
        <f>IFERROR(INDEX(menu_items!$B:$B,MATCH(F8719,menu_items!$A:$A,0)),"Unknown value")</f>
        <v>Mac &amp; Cheese</v>
      </c>
      <c r="H8719" t="str">
        <f>IFERROR(INDEX(menu_items!$C:$C,MATCH(F8719,menu_items!$A:$A,0)),"Unknown value")</f>
        <v>American</v>
      </c>
      <c r="I8719" s="5">
        <f>IFERROR(INDEX(menu_items!$D:$D,MATCH(F8719,menu_items!$A:$A,0)),0)</f>
        <v>7</v>
      </c>
      <c r="J8719" t="str">
        <f t="shared" si="683"/>
        <v>Mon</v>
      </c>
      <c r="K8719">
        <f t="shared" si="684"/>
        <v>6</v>
      </c>
      <c r="L8719" t="str">
        <f t="shared" si="685"/>
        <v>Mar</v>
      </c>
      <c r="M8719">
        <v>20</v>
      </c>
      <c r="N8719">
        <f t="shared" si="686"/>
        <v>3</v>
      </c>
      <c r="O8719" s="5">
        <f t="shared" si="687"/>
        <v>36.450000000000003</v>
      </c>
    </row>
    <row r="8720" spans="1:15" x14ac:dyDescent="0.25">
      <c r="A8720">
        <v>8819</v>
      </c>
      <c r="B8720">
        <v>3867</v>
      </c>
      <c r="C8720">
        <f>IF(COUNTIF($B$2:B8720,B8720)=1,1,0)</f>
        <v>1</v>
      </c>
      <c r="D8720" s="1">
        <v>44991</v>
      </c>
      <c r="E8720" s="2">
        <v>0.8404166666666667</v>
      </c>
      <c r="F8720">
        <v>101</v>
      </c>
      <c r="G8720" t="str">
        <f>IFERROR(INDEX(menu_items!$B:$B,MATCH(F8720,menu_items!$A:$A,0)),"Unknown value")</f>
        <v>Hamburger</v>
      </c>
      <c r="H8720" t="str">
        <f>IFERROR(INDEX(menu_items!$C:$C,MATCH(F8720,menu_items!$A:$A,0)),"Unknown value")</f>
        <v>American</v>
      </c>
      <c r="I8720" s="5">
        <f>IFERROR(INDEX(menu_items!$D:$D,MATCH(F8720,menu_items!$A:$A,0)),0)</f>
        <v>12.95</v>
      </c>
      <c r="J8720" t="str">
        <f t="shared" si="683"/>
        <v>Mon</v>
      </c>
      <c r="K8720">
        <f t="shared" si="684"/>
        <v>6</v>
      </c>
      <c r="L8720" t="str">
        <f t="shared" si="685"/>
        <v>Mar</v>
      </c>
      <c r="M8720">
        <v>20</v>
      </c>
      <c r="N8720">
        <f t="shared" si="686"/>
        <v>3</v>
      </c>
      <c r="O8720" s="5">
        <f t="shared" si="687"/>
        <v>37.849999999999994</v>
      </c>
    </row>
    <row r="8721" spans="1:15" x14ac:dyDescent="0.25">
      <c r="A8721">
        <v>8820</v>
      </c>
      <c r="B8721">
        <v>3867</v>
      </c>
      <c r="C8721">
        <f>IF(COUNTIF($B$2:B8721,B8721)=1,1,0)</f>
        <v>0</v>
      </c>
      <c r="D8721" s="1">
        <v>44991</v>
      </c>
      <c r="E8721" s="2">
        <v>0.8404166666666667</v>
      </c>
      <c r="F8721">
        <v>117</v>
      </c>
      <c r="G8721" t="str">
        <f>IFERROR(INDEX(menu_items!$B:$B,MATCH(F8721,menu_items!$A:$A,0)),"Unknown value")</f>
        <v>Chicken Burrito</v>
      </c>
      <c r="H8721" t="str">
        <f>IFERROR(INDEX(menu_items!$C:$C,MATCH(F8721,menu_items!$A:$A,0)),"Unknown value")</f>
        <v>Mexican</v>
      </c>
      <c r="I8721" s="5">
        <f>IFERROR(INDEX(menu_items!$D:$D,MATCH(F8721,menu_items!$A:$A,0)),0)</f>
        <v>12.95</v>
      </c>
      <c r="J8721" t="str">
        <f t="shared" si="683"/>
        <v>Mon</v>
      </c>
      <c r="K8721">
        <f t="shared" si="684"/>
        <v>6</v>
      </c>
      <c r="L8721" t="str">
        <f t="shared" si="685"/>
        <v>Mar</v>
      </c>
      <c r="M8721">
        <v>20</v>
      </c>
      <c r="N8721">
        <f t="shared" si="686"/>
        <v>3</v>
      </c>
      <c r="O8721" s="5">
        <f t="shared" si="687"/>
        <v>37.849999999999994</v>
      </c>
    </row>
    <row r="8722" spans="1:15" x14ac:dyDescent="0.25">
      <c r="A8722">
        <v>8821</v>
      </c>
      <c r="B8722">
        <v>3867</v>
      </c>
      <c r="C8722">
        <f>IF(COUNTIF($B$2:B8722,B8722)=1,1,0)</f>
        <v>0</v>
      </c>
      <c r="D8722" s="1">
        <v>44991</v>
      </c>
      <c r="E8722" s="2">
        <v>0.8404166666666667</v>
      </c>
      <c r="F8722">
        <v>111</v>
      </c>
      <c r="G8722" t="str">
        <f>IFERROR(INDEX(menu_items!$B:$B,MATCH(F8722,menu_items!$A:$A,0)),"Unknown value")</f>
        <v>California Roll</v>
      </c>
      <c r="H8722" t="str">
        <f>IFERROR(INDEX(menu_items!$C:$C,MATCH(F8722,menu_items!$A:$A,0)),"Unknown value")</f>
        <v>Asian</v>
      </c>
      <c r="I8722" s="5">
        <f>IFERROR(INDEX(menu_items!$D:$D,MATCH(F8722,menu_items!$A:$A,0)),0)</f>
        <v>11.95</v>
      </c>
      <c r="J8722" t="str">
        <f t="shared" si="683"/>
        <v>Mon</v>
      </c>
      <c r="K8722">
        <f t="shared" si="684"/>
        <v>6</v>
      </c>
      <c r="L8722" t="str">
        <f t="shared" si="685"/>
        <v>Mar</v>
      </c>
      <c r="M8722">
        <v>20</v>
      </c>
      <c r="N8722">
        <f t="shared" si="686"/>
        <v>3</v>
      </c>
      <c r="O8722" s="5">
        <f t="shared" si="687"/>
        <v>37.849999999999994</v>
      </c>
    </row>
    <row r="8723" spans="1:15" x14ac:dyDescent="0.25">
      <c r="A8723">
        <v>8822</v>
      </c>
      <c r="B8723">
        <v>3868</v>
      </c>
      <c r="C8723">
        <f>IF(COUNTIF($B$2:B8723,B8723)=1,1,0)</f>
        <v>1</v>
      </c>
      <c r="D8723" s="1">
        <v>44991</v>
      </c>
      <c r="E8723" s="2">
        <v>0.8461805555555556</v>
      </c>
      <c r="F8723">
        <v>101</v>
      </c>
      <c r="G8723" t="str">
        <f>IFERROR(INDEX(menu_items!$B:$B,MATCH(F8723,menu_items!$A:$A,0)),"Unknown value")</f>
        <v>Hamburger</v>
      </c>
      <c r="H8723" t="str">
        <f>IFERROR(INDEX(menu_items!$C:$C,MATCH(F8723,menu_items!$A:$A,0)),"Unknown value")</f>
        <v>American</v>
      </c>
      <c r="I8723" s="5">
        <f>IFERROR(INDEX(menu_items!$D:$D,MATCH(F8723,menu_items!$A:$A,0)),0)</f>
        <v>12.95</v>
      </c>
      <c r="J8723" t="str">
        <f t="shared" si="683"/>
        <v>Mon</v>
      </c>
      <c r="K8723">
        <f t="shared" si="684"/>
        <v>6</v>
      </c>
      <c r="L8723" t="str">
        <f t="shared" si="685"/>
        <v>Mar</v>
      </c>
      <c r="M8723">
        <v>20</v>
      </c>
      <c r="N8723">
        <f t="shared" si="686"/>
        <v>1</v>
      </c>
      <c r="O8723" s="5">
        <f t="shared" si="687"/>
        <v>12.95</v>
      </c>
    </row>
    <row r="8724" spans="1:15" x14ac:dyDescent="0.25">
      <c r="A8724">
        <v>8823</v>
      </c>
      <c r="B8724">
        <v>3869</v>
      </c>
      <c r="C8724">
        <f>IF(COUNTIF($B$2:B8724,B8724)=1,1,0)</f>
        <v>1</v>
      </c>
      <c r="D8724" s="1">
        <v>44991</v>
      </c>
      <c r="E8724" s="2">
        <v>0.85368055555555555</v>
      </c>
      <c r="F8724">
        <v>101</v>
      </c>
      <c r="G8724" t="str">
        <f>IFERROR(INDEX(menu_items!$B:$B,MATCH(F8724,menu_items!$A:$A,0)),"Unknown value")</f>
        <v>Hamburger</v>
      </c>
      <c r="H8724" t="str">
        <f>IFERROR(INDEX(menu_items!$C:$C,MATCH(F8724,menu_items!$A:$A,0)),"Unknown value")</f>
        <v>American</v>
      </c>
      <c r="I8724" s="5">
        <f>IFERROR(INDEX(menu_items!$D:$D,MATCH(F8724,menu_items!$A:$A,0)),0)</f>
        <v>12.95</v>
      </c>
      <c r="J8724" t="str">
        <f t="shared" si="683"/>
        <v>Mon</v>
      </c>
      <c r="K8724">
        <f t="shared" si="684"/>
        <v>6</v>
      </c>
      <c r="L8724" t="str">
        <f t="shared" si="685"/>
        <v>Mar</v>
      </c>
      <c r="M8724">
        <v>20</v>
      </c>
      <c r="N8724">
        <f t="shared" si="686"/>
        <v>3</v>
      </c>
      <c r="O8724" s="5">
        <f t="shared" si="687"/>
        <v>39.849999999999994</v>
      </c>
    </row>
    <row r="8725" spans="1:15" x14ac:dyDescent="0.25">
      <c r="A8725">
        <v>8824</v>
      </c>
      <c r="B8725">
        <v>3869</v>
      </c>
      <c r="C8725">
        <f>IF(COUNTIF($B$2:B8725,B8725)=1,1,0)</f>
        <v>0</v>
      </c>
      <c r="D8725" s="1">
        <v>44991</v>
      </c>
      <c r="E8725" s="2">
        <v>0.85368055555555555</v>
      </c>
      <c r="F8725">
        <v>118</v>
      </c>
      <c r="G8725" t="str">
        <f>IFERROR(INDEX(menu_items!$B:$B,MATCH(F8725,menu_items!$A:$A,0)),"Unknown value")</f>
        <v>Steak Burrito</v>
      </c>
      <c r="H8725" t="str">
        <f>IFERROR(INDEX(menu_items!$C:$C,MATCH(F8725,menu_items!$A:$A,0)),"Unknown value")</f>
        <v>Mexican</v>
      </c>
      <c r="I8725" s="5">
        <f>IFERROR(INDEX(menu_items!$D:$D,MATCH(F8725,menu_items!$A:$A,0)),0)</f>
        <v>14.95</v>
      </c>
      <c r="J8725" t="str">
        <f t="shared" si="683"/>
        <v>Mon</v>
      </c>
      <c r="K8725">
        <f t="shared" si="684"/>
        <v>6</v>
      </c>
      <c r="L8725" t="str">
        <f t="shared" si="685"/>
        <v>Mar</v>
      </c>
      <c r="M8725">
        <v>20</v>
      </c>
      <c r="N8725">
        <f t="shared" si="686"/>
        <v>3</v>
      </c>
      <c r="O8725" s="5">
        <f t="shared" si="687"/>
        <v>39.849999999999994</v>
      </c>
    </row>
    <row r="8726" spans="1:15" x14ac:dyDescent="0.25">
      <c r="A8726">
        <v>8825</v>
      </c>
      <c r="B8726">
        <v>3869</v>
      </c>
      <c r="C8726">
        <f>IF(COUNTIF($B$2:B8726,B8726)=1,1,0)</f>
        <v>0</v>
      </c>
      <c r="D8726" s="1">
        <v>44991</v>
      </c>
      <c r="E8726" s="2">
        <v>0.85368055555555555</v>
      </c>
      <c r="F8726">
        <v>119</v>
      </c>
      <c r="G8726" t="str">
        <f>IFERROR(INDEX(menu_items!$B:$B,MATCH(F8726,menu_items!$A:$A,0)),"Unknown value")</f>
        <v>Chicken Torta</v>
      </c>
      <c r="H8726" t="str">
        <f>IFERROR(INDEX(menu_items!$C:$C,MATCH(F8726,menu_items!$A:$A,0)),"Unknown value")</f>
        <v>Mexican</v>
      </c>
      <c r="I8726" s="5">
        <f>IFERROR(INDEX(menu_items!$D:$D,MATCH(F8726,menu_items!$A:$A,0)),0)</f>
        <v>11.95</v>
      </c>
      <c r="J8726" t="str">
        <f t="shared" si="683"/>
        <v>Mon</v>
      </c>
      <c r="K8726">
        <f t="shared" si="684"/>
        <v>6</v>
      </c>
      <c r="L8726" t="str">
        <f t="shared" si="685"/>
        <v>Mar</v>
      </c>
      <c r="M8726">
        <v>20</v>
      </c>
      <c r="N8726">
        <f t="shared" si="686"/>
        <v>3</v>
      </c>
      <c r="O8726" s="5">
        <f t="shared" si="687"/>
        <v>39.849999999999994</v>
      </c>
    </row>
    <row r="8727" spans="1:15" x14ac:dyDescent="0.25">
      <c r="A8727">
        <v>8826</v>
      </c>
      <c r="B8727">
        <v>3870</v>
      </c>
      <c r="C8727">
        <f>IF(COUNTIF($B$2:B8727,B8727)=1,1,0)</f>
        <v>1</v>
      </c>
      <c r="D8727" s="1">
        <v>44991</v>
      </c>
      <c r="E8727" s="2">
        <v>0.85744212962962962</v>
      </c>
      <c r="F8727">
        <v>102</v>
      </c>
      <c r="G8727" t="str">
        <f>IFERROR(INDEX(menu_items!$B:$B,MATCH(F8727,menu_items!$A:$A,0)),"Unknown value")</f>
        <v>Cheeseburger</v>
      </c>
      <c r="H8727" t="str">
        <f>IFERROR(INDEX(menu_items!$C:$C,MATCH(F8727,menu_items!$A:$A,0)),"Unknown value")</f>
        <v>American</v>
      </c>
      <c r="I8727" s="5">
        <f>IFERROR(INDEX(menu_items!$D:$D,MATCH(F8727,menu_items!$A:$A,0)),0)</f>
        <v>13.95</v>
      </c>
      <c r="J8727" t="str">
        <f t="shared" si="683"/>
        <v>Mon</v>
      </c>
      <c r="K8727">
        <f t="shared" si="684"/>
        <v>6</v>
      </c>
      <c r="L8727" t="str">
        <f t="shared" si="685"/>
        <v>Mar</v>
      </c>
      <c r="M8727">
        <v>20</v>
      </c>
      <c r="N8727">
        <f t="shared" si="686"/>
        <v>4</v>
      </c>
      <c r="O8727" s="5">
        <f t="shared" si="687"/>
        <v>59.349999999999994</v>
      </c>
    </row>
    <row r="8728" spans="1:15" x14ac:dyDescent="0.25">
      <c r="A8728">
        <v>8827</v>
      </c>
      <c r="B8728">
        <v>3870</v>
      </c>
      <c r="C8728">
        <f>IF(COUNTIF($B$2:B8728,B8728)=1,1,0)</f>
        <v>0</v>
      </c>
      <c r="D8728" s="1">
        <v>44991</v>
      </c>
      <c r="E8728" s="2">
        <v>0.85744212962962962</v>
      </c>
      <c r="F8728">
        <v>124</v>
      </c>
      <c r="G8728" t="str">
        <f>IFERROR(INDEX(menu_items!$B:$B,MATCH(F8728,menu_items!$A:$A,0)),"Unknown value")</f>
        <v>Spaghetti</v>
      </c>
      <c r="H8728" t="str">
        <f>IFERROR(INDEX(menu_items!$C:$C,MATCH(F8728,menu_items!$A:$A,0)),"Unknown value")</f>
        <v>Italian</v>
      </c>
      <c r="I8728" s="5">
        <f>IFERROR(INDEX(menu_items!$D:$D,MATCH(F8728,menu_items!$A:$A,0)),0)</f>
        <v>14.5</v>
      </c>
      <c r="J8728" t="str">
        <f t="shared" si="683"/>
        <v>Mon</v>
      </c>
      <c r="K8728">
        <f t="shared" si="684"/>
        <v>6</v>
      </c>
      <c r="L8728" t="str">
        <f t="shared" si="685"/>
        <v>Mar</v>
      </c>
      <c r="M8728">
        <v>20</v>
      </c>
      <c r="N8728">
        <f t="shared" si="686"/>
        <v>4</v>
      </c>
      <c r="O8728" s="5">
        <f t="shared" si="687"/>
        <v>59.349999999999994</v>
      </c>
    </row>
    <row r="8729" spans="1:15" x14ac:dyDescent="0.25">
      <c r="A8729">
        <v>8828</v>
      </c>
      <c r="B8729">
        <v>3870</v>
      </c>
      <c r="C8729">
        <f>IF(COUNTIF($B$2:B8729,B8729)=1,1,0)</f>
        <v>0</v>
      </c>
      <c r="D8729" s="1">
        <v>44991</v>
      </c>
      <c r="E8729" s="2">
        <v>0.85744212962962962</v>
      </c>
      <c r="F8729">
        <v>120</v>
      </c>
      <c r="G8729" t="str">
        <f>IFERROR(INDEX(menu_items!$B:$B,MATCH(F8729,menu_items!$A:$A,0)),"Unknown value")</f>
        <v>Steak Torta</v>
      </c>
      <c r="H8729" t="str">
        <f>IFERROR(INDEX(menu_items!$C:$C,MATCH(F8729,menu_items!$A:$A,0)),"Unknown value")</f>
        <v>Mexican</v>
      </c>
      <c r="I8729" s="5">
        <f>IFERROR(INDEX(menu_items!$D:$D,MATCH(F8729,menu_items!$A:$A,0)),0)</f>
        <v>13.95</v>
      </c>
      <c r="J8729" t="str">
        <f t="shared" si="683"/>
        <v>Mon</v>
      </c>
      <c r="K8729">
        <f t="shared" si="684"/>
        <v>6</v>
      </c>
      <c r="L8729" t="str">
        <f t="shared" si="685"/>
        <v>Mar</v>
      </c>
      <c r="M8729">
        <v>20</v>
      </c>
      <c r="N8729">
        <f t="shared" si="686"/>
        <v>4</v>
      </c>
      <c r="O8729" s="5">
        <f t="shared" si="687"/>
        <v>59.349999999999994</v>
      </c>
    </row>
    <row r="8730" spans="1:15" x14ac:dyDescent="0.25">
      <c r="A8730">
        <v>8829</v>
      </c>
      <c r="B8730">
        <v>3870</v>
      </c>
      <c r="C8730">
        <f>IF(COUNTIF($B$2:B8730,B8730)=1,1,0)</f>
        <v>0</v>
      </c>
      <c r="D8730" s="1">
        <v>44991</v>
      </c>
      <c r="E8730" s="2">
        <v>0.85744212962962962</v>
      </c>
      <c r="F8730">
        <v>132</v>
      </c>
      <c r="G8730" t="str">
        <f>IFERROR(INDEX(menu_items!$B:$B,MATCH(F8730,menu_items!$A:$A,0)),"Unknown value")</f>
        <v>Eggplant Parmesan</v>
      </c>
      <c r="H8730" t="str">
        <f>IFERROR(INDEX(menu_items!$C:$C,MATCH(F8730,menu_items!$A:$A,0)),"Unknown value")</f>
        <v>Italian</v>
      </c>
      <c r="I8730" s="5">
        <f>IFERROR(INDEX(menu_items!$D:$D,MATCH(F8730,menu_items!$A:$A,0)),0)</f>
        <v>16.95</v>
      </c>
      <c r="J8730" t="str">
        <f t="shared" si="683"/>
        <v>Mon</v>
      </c>
      <c r="K8730">
        <f t="shared" si="684"/>
        <v>6</v>
      </c>
      <c r="L8730" t="str">
        <f t="shared" si="685"/>
        <v>Mar</v>
      </c>
      <c r="M8730">
        <v>20</v>
      </c>
      <c r="N8730">
        <f t="shared" si="686"/>
        <v>4</v>
      </c>
      <c r="O8730" s="5">
        <f t="shared" si="687"/>
        <v>59.349999999999994</v>
      </c>
    </row>
    <row r="8731" spans="1:15" x14ac:dyDescent="0.25">
      <c r="A8731">
        <v>8830</v>
      </c>
      <c r="B8731">
        <v>3871</v>
      </c>
      <c r="C8731">
        <f>IF(COUNTIF($B$2:B8731,B8731)=1,1,0)</f>
        <v>1</v>
      </c>
      <c r="D8731" s="1">
        <v>44991</v>
      </c>
      <c r="E8731" s="2">
        <v>0.8834143518518518</v>
      </c>
      <c r="F8731">
        <v>126</v>
      </c>
      <c r="G8731" t="str">
        <f>IFERROR(INDEX(menu_items!$B:$B,MATCH(F8731,menu_items!$A:$A,0)),"Unknown value")</f>
        <v>Fettuccine Alfredo</v>
      </c>
      <c r="H8731" t="str">
        <f>IFERROR(INDEX(menu_items!$C:$C,MATCH(F8731,menu_items!$A:$A,0)),"Unknown value")</f>
        <v>Italian</v>
      </c>
      <c r="I8731" s="5">
        <f>IFERROR(INDEX(menu_items!$D:$D,MATCH(F8731,menu_items!$A:$A,0)),0)</f>
        <v>14.5</v>
      </c>
      <c r="J8731" t="str">
        <f t="shared" si="683"/>
        <v>Mon</v>
      </c>
      <c r="K8731">
        <f t="shared" si="684"/>
        <v>6</v>
      </c>
      <c r="L8731" t="str">
        <f t="shared" si="685"/>
        <v>Mar</v>
      </c>
      <c r="M8731">
        <v>21</v>
      </c>
      <c r="N8731">
        <f t="shared" si="686"/>
        <v>3</v>
      </c>
      <c r="O8731" s="5">
        <f t="shared" si="687"/>
        <v>28.5</v>
      </c>
    </row>
    <row r="8732" spans="1:15" x14ac:dyDescent="0.25">
      <c r="A8732">
        <v>8831</v>
      </c>
      <c r="B8732">
        <v>3871</v>
      </c>
      <c r="C8732">
        <f>IF(COUNTIF($B$2:B8732,B8732)=1,1,0)</f>
        <v>0</v>
      </c>
      <c r="D8732" s="1">
        <v>44991</v>
      </c>
      <c r="E8732" s="2">
        <v>0.8834143518518518</v>
      </c>
      <c r="F8732">
        <v>113</v>
      </c>
      <c r="G8732" t="str">
        <f>IFERROR(INDEX(menu_items!$B:$B,MATCH(F8732,menu_items!$A:$A,0)),"Unknown value")</f>
        <v>Edamame</v>
      </c>
      <c r="H8732" t="str">
        <f>IFERROR(INDEX(menu_items!$C:$C,MATCH(F8732,menu_items!$A:$A,0)),"Unknown value")</f>
        <v>Asian</v>
      </c>
      <c r="I8732" s="5">
        <f>IFERROR(INDEX(menu_items!$D:$D,MATCH(F8732,menu_items!$A:$A,0)),0)</f>
        <v>5</v>
      </c>
      <c r="J8732" t="str">
        <f t="shared" si="683"/>
        <v>Mon</v>
      </c>
      <c r="K8732">
        <f t="shared" si="684"/>
        <v>6</v>
      </c>
      <c r="L8732" t="str">
        <f t="shared" si="685"/>
        <v>Mar</v>
      </c>
      <c r="M8732">
        <v>21</v>
      </c>
      <c r="N8732">
        <f t="shared" si="686"/>
        <v>3</v>
      </c>
      <c r="O8732" s="5">
        <f t="shared" si="687"/>
        <v>28.5</v>
      </c>
    </row>
    <row r="8733" spans="1:15" x14ac:dyDescent="0.25">
      <c r="A8733">
        <v>8832</v>
      </c>
      <c r="B8733">
        <v>3871</v>
      </c>
      <c r="C8733">
        <f>IF(COUNTIF($B$2:B8733,B8733)=1,1,0)</f>
        <v>0</v>
      </c>
      <c r="D8733" s="1">
        <v>44991</v>
      </c>
      <c r="E8733" s="2">
        <v>0.8834143518518518</v>
      </c>
      <c r="F8733">
        <v>114</v>
      </c>
      <c r="G8733" t="str">
        <f>IFERROR(INDEX(menu_items!$B:$B,MATCH(F8733,menu_items!$A:$A,0)),"Unknown value")</f>
        <v>Potstickers</v>
      </c>
      <c r="H8733" t="str">
        <f>IFERROR(INDEX(menu_items!$C:$C,MATCH(F8733,menu_items!$A:$A,0)),"Unknown value")</f>
        <v>Asian</v>
      </c>
      <c r="I8733" s="5">
        <f>IFERROR(INDEX(menu_items!$D:$D,MATCH(F8733,menu_items!$A:$A,0)),0)</f>
        <v>9</v>
      </c>
      <c r="J8733" t="str">
        <f t="shared" si="683"/>
        <v>Mon</v>
      </c>
      <c r="K8733">
        <f t="shared" si="684"/>
        <v>6</v>
      </c>
      <c r="L8733" t="str">
        <f t="shared" si="685"/>
        <v>Mar</v>
      </c>
      <c r="M8733">
        <v>21</v>
      </c>
      <c r="N8733">
        <f t="shared" si="686"/>
        <v>3</v>
      </c>
      <c r="O8733" s="5">
        <f t="shared" si="687"/>
        <v>28.5</v>
      </c>
    </row>
    <row r="8734" spans="1:15" x14ac:dyDescent="0.25">
      <c r="A8734">
        <v>8833</v>
      </c>
      <c r="B8734">
        <v>3872</v>
      </c>
      <c r="C8734">
        <f>IF(COUNTIF($B$2:B8734,B8734)=1,1,0)</f>
        <v>1</v>
      </c>
      <c r="D8734" s="1">
        <v>44991</v>
      </c>
      <c r="E8734" s="2">
        <v>0.88807870370370368</v>
      </c>
      <c r="F8734">
        <v>107</v>
      </c>
      <c r="G8734" t="str">
        <f>IFERROR(INDEX(menu_items!$B:$B,MATCH(F8734,menu_items!$A:$A,0)),"Unknown value")</f>
        <v>Orange Chicken</v>
      </c>
      <c r="H8734" t="str">
        <f>IFERROR(INDEX(menu_items!$C:$C,MATCH(F8734,menu_items!$A:$A,0)),"Unknown value")</f>
        <v>Asian</v>
      </c>
      <c r="I8734" s="5">
        <f>IFERROR(INDEX(menu_items!$D:$D,MATCH(F8734,menu_items!$A:$A,0)),0)</f>
        <v>16.5</v>
      </c>
      <c r="J8734" t="str">
        <f t="shared" ref="J8734:J8796" si="688">TEXT(D8734,"ddd")</f>
        <v>Mon</v>
      </c>
      <c r="K8734">
        <f t="shared" ref="K8734:K8796" si="689">DAY(D8734)</f>
        <v>6</v>
      </c>
      <c r="L8734" t="str">
        <f t="shared" ref="L8734:L8796" si="690">TEXT(D8734,"mmm")</f>
        <v>Mar</v>
      </c>
      <c r="M8734">
        <v>21</v>
      </c>
      <c r="N8734">
        <f t="shared" si="686"/>
        <v>3</v>
      </c>
      <c r="O8734" s="5">
        <f t="shared" si="687"/>
        <v>48.4</v>
      </c>
    </row>
    <row r="8735" spans="1:15" x14ac:dyDescent="0.25">
      <c r="A8735">
        <v>8834</v>
      </c>
      <c r="B8735">
        <v>3872</v>
      </c>
      <c r="C8735">
        <f>IF(COUNTIF($B$2:B8735,B8735)=1,1,0)</f>
        <v>0</v>
      </c>
      <c r="D8735" s="1">
        <v>44991</v>
      </c>
      <c r="E8735" s="2">
        <v>0.88807870370370368</v>
      </c>
      <c r="F8735">
        <v>119</v>
      </c>
      <c r="G8735" t="str">
        <f>IFERROR(INDEX(menu_items!$B:$B,MATCH(F8735,menu_items!$A:$A,0)),"Unknown value")</f>
        <v>Chicken Torta</v>
      </c>
      <c r="H8735" t="str">
        <f>IFERROR(INDEX(menu_items!$C:$C,MATCH(F8735,menu_items!$A:$A,0)),"Unknown value")</f>
        <v>Mexican</v>
      </c>
      <c r="I8735" s="5">
        <f>IFERROR(INDEX(menu_items!$D:$D,MATCH(F8735,menu_items!$A:$A,0)),0)</f>
        <v>11.95</v>
      </c>
      <c r="J8735" t="str">
        <f t="shared" si="688"/>
        <v>Mon</v>
      </c>
      <c r="K8735">
        <f t="shared" si="689"/>
        <v>6</v>
      </c>
      <c r="L8735" t="str">
        <f t="shared" si="690"/>
        <v>Mar</v>
      </c>
      <c r="M8735">
        <v>21</v>
      </c>
      <c r="N8735">
        <f t="shared" si="686"/>
        <v>3</v>
      </c>
      <c r="O8735" s="5">
        <f t="shared" si="687"/>
        <v>48.4</v>
      </c>
    </row>
    <row r="8736" spans="1:15" x14ac:dyDescent="0.25">
      <c r="A8736">
        <v>8835</v>
      </c>
      <c r="B8736">
        <v>3872</v>
      </c>
      <c r="C8736">
        <f>IF(COUNTIF($B$2:B8736,B8736)=1,1,0)</f>
        <v>0</v>
      </c>
      <c r="D8736" s="1">
        <v>44991</v>
      </c>
      <c r="E8736" s="2">
        <v>0.88807870370370368</v>
      </c>
      <c r="F8736">
        <v>130</v>
      </c>
      <c r="G8736" t="str">
        <f>IFERROR(INDEX(menu_items!$B:$B,MATCH(F8736,menu_items!$A:$A,0)),"Unknown value")</f>
        <v>Shrimp Scampi</v>
      </c>
      <c r="H8736" t="str">
        <f>IFERROR(INDEX(menu_items!$C:$C,MATCH(F8736,menu_items!$A:$A,0)),"Unknown value")</f>
        <v>Italian</v>
      </c>
      <c r="I8736" s="5">
        <f>IFERROR(INDEX(menu_items!$D:$D,MATCH(F8736,menu_items!$A:$A,0)),0)</f>
        <v>19.95</v>
      </c>
      <c r="J8736" t="str">
        <f t="shared" si="688"/>
        <v>Mon</v>
      </c>
      <c r="K8736">
        <f t="shared" si="689"/>
        <v>6</v>
      </c>
      <c r="L8736" t="str">
        <f t="shared" si="690"/>
        <v>Mar</v>
      </c>
      <c r="M8736">
        <v>21</v>
      </c>
      <c r="N8736">
        <f t="shared" si="686"/>
        <v>3</v>
      </c>
      <c r="O8736" s="5">
        <f t="shared" si="687"/>
        <v>48.4</v>
      </c>
    </row>
    <row r="8737" spans="1:15" x14ac:dyDescent="0.25">
      <c r="A8737">
        <v>8836</v>
      </c>
      <c r="B8737">
        <v>3873</v>
      </c>
      <c r="C8737">
        <f>IF(COUNTIF($B$2:B8737,B8737)=1,1,0)</f>
        <v>1</v>
      </c>
      <c r="D8737" s="1">
        <v>44991</v>
      </c>
      <c r="E8737" s="2">
        <v>0.89030092592592591</v>
      </c>
      <c r="F8737">
        <v>127</v>
      </c>
      <c r="G8737" t="str">
        <f>IFERROR(INDEX(menu_items!$B:$B,MATCH(F8737,menu_items!$A:$A,0)),"Unknown value")</f>
        <v>Meat Lasagna</v>
      </c>
      <c r="H8737" t="str">
        <f>IFERROR(INDEX(menu_items!$C:$C,MATCH(F8737,menu_items!$A:$A,0)),"Unknown value")</f>
        <v>Italian</v>
      </c>
      <c r="I8737" s="5">
        <f>IFERROR(INDEX(menu_items!$D:$D,MATCH(F8737,menu_items!$A:$A,0)),0)</f>
        <v>17.95</v>
      </c>
      <c r="J8737" t="str">
        <f t="shared" si="688"/>
        <v>Mon</v>
      </c>
      <c r="K8737">
        <f t="shared" si="689"/>
        <v>6</v>
      </c>
      <c r="L8737" t="str">
        <f t="shared" si="690"/>
        <v>Mar</v>
      </c>
      <c r="M8737">
        <v>21</v>
      </c>
      <c r="N8737">
        <f t="shared" si="686"/>
        <v>1</v>
      </c>
      <c r="O8737" s="5">
        <f t="shared" si="687"/>
        <v>17.95</v>
      </c>
    </row>
    <row r="8738" spans="1:15" x14ac:dyDescent="0.25">
      <c r="A8738">
        <v>8837</v>
      </c>
      <c r="B8738">
        <v>3874</v>
      </c>
      <c r="C8738">
        <f>IF(COUNTIF($B$2:B8738,B8738)=1,1,0)</f>
        <v>1</v>
      </c>
      <c r="D8738" s="1">
        <v>44991</v>
      </c>
      <c r="E8738" s="2">
        <v>0.89474537037037039</v>
      </c>
      <c r="F8738">
        <v>105</v>
      </c>
      <c r="G8738" t="str">
        <f>IFERROR(INDEX(menu_items!$B:$B,MATCH(F8738,menu_items!$A:$A,0)),"Unknown value")</f>
        <v>Mac &amp; Cheese</v>
      </c>
      <c r="H8738" t="str">
        <f>IFERROR(INDEX(menu_items!$C:$C,MATCH(F8738,menu_items!$A:$A,0)),"Unknown value")</f>
        <v>American</v>
      </c>
      <c r="I8738" s="5">
        <f>IFERROR(INDEX(menu_items!$D:$D,MATCH(F8738,menu_items!$A:$A,0)),0)</f>
        <v>7</v>
      </c>
      <c r="J8738" t="str">
        <f t="shared" si="688"/>
        <v>Mon</v>
      </c>
      <c r="K8738">
        <f t="shared" si="689"/>
        <v>6</v>
      </c>
      <c r="L8738" t="str">
        <f t="shared" si="690"/>
        <v>Mar</v>
      </c>
      <c r="M8738">
        <v>21</v>
      </c>
      <c r="N8738">
        <f t="shared" si="686"/>
        <v>3</v>
      </c>
      <c r="O8738" s="5">
        <f t="shared" si="687"/>
        <v>21</v>
      </c>
    </row>
    <row r="8739" spans="1:15" x14ac:dyDescent="0.25">
      <c r="A8739">
        <v>8838</v>
      </c>
      <c r="B8739">
        <v>3874</v>
      </c>
      <c r="C8739">
        <f>IF(COUNTIF($B$2:B8739,B8739)=1,1,0)</f>
        <v>0</v>
      </c>
      <c r="D8739" s="1">
        <v>44991</v>
      </c>
      <c r="E8739" s="2">
        <v>0.89474537037037039</v>
      </c>
      <c r="F8739">
        <v>122</v>
      </c>
      <c r="G8739" t="str">
        <f>IFERROR(INDEX(menu_items!$B:$B,MATCH(F8739,menu_items!$A:$A,0)),"Unknown value")</f>
        <v>Chips &amp; Salsa</v>
      </c>
      <c r="H8739" t="str">
        <f>IFERROR(INDEX(menu_items!$C:$C,MATCH(F8739,menu_items!$A:$A,0)),"Unknown value")</f>
        <v>Mexican</v>
      </c>
      <c r="I8739" s="5">
        <f>IFERROR(INDEX(menu_items!$D:$D,MATCH(F8739,menu_items!$A:$A,0)),0)</f>
        <v>7</v>
      </c>
      <c r="J8739" t="str">
        <f t="shared" si="688"/>
        <v>Mon</v>
      </c>
      <c r="K8739">
        <f t="shared" si="689"/>
        <v>6</v>
      </c>
      <c r="L8739" t="str">
        <f t="shared" si="690"/>
        <v>Mar</v>
      </c>
      <c r="M8739">
        <v>21</v>
      </c>
      <c r="N8739">
        <f t="shared" si="686"/>
        <v>3</v>
      </c>
      <c r="O8739" s="5">
        <f t="shared" si="687"/>
        <v>21</v>
      </c>
    </row>
    <row r="8740" spans="1:15" x14ac:dyDescent="0.25">
      <c r="A8740">
        <v>8839</v>
      </c>
      <c r="B8740">
        <v>3874</v>
      </c>
      <c r="C8740">
        <f>IF(COUNTIF($B$2:B8740,B8740)=1,1,0)</f>
        <v>0</v>
      </c>
      <c r="D8740" s="1">
        <v>44991</v>
      </c>
      <c r="E8740" s="2">
        <v>0.89474537037037039</v>
      </c>
      <c r="F8740">
        <v>106</v>
      </c>
      <c r="G8740" t="str">
        <f>IFERROR(INDEX(menu_items!$B:$B,MATCH(F8740,menu_items!$A:$A,0)),"Unknown value")</f>
        <v>French Fries</v>
      </c>
      <c r="H8740" t="str">
        <f>IFERROR(INDEX(menu_items!$C:$C,MATCH(F8740,menu_items!$A:$A,0)),"Unknown value")</f>
        <v>American</v>
      </c>
      <c r="I8740" s="5">
        <f>IFERROR(INDEX(menu_items!$D:$D,MATCH(F8740,menu_items!$A:$A,0)),0)</f>
        <v>7</v>
      </c>
      <c r="J8740" t="str">
        <f t="shared" si="688"/>
        <v>Mon</v>
      </c>
      <c r="K8740">
        <f t="shared" si="689"/>
        <v>6</v>
      </c>
      <c r="L8740" t="str">
        <f t="shared" si="690"/>
        <v>Mar</v>
      </c>
      <c r="M8740">
        <v>21</v>
      </c>
      <c r="N8740">
        <f t="shared" si="686"/>
        <v>3</v>
      </c>
      <c r="O8740" s="5">
        <f t="shared" si="687"/>
        <v>21</v>
      </c>
    </row>
    <row r="8741" spans="1:15" x14ac:dyDescent="0.25">
      <c r="A8741">
        <v>8840</v>
      </c>
      <c r="B8741">
        <v>3875</v>
      </c>
      <c r="C8741">
        <f>IF(COUNTIF($B$2:B8741,B8741)=1,1,0)</f>
        <v>1</v>
      </c>
      <c r="D8741" s="1">
        <v>44991</v>
      </c>
      <c r="E8741" s="2">
        <v>0.89475694444444442</v>
      </c>
      <c r="F8741">
        <v>107</v>
      </c>
      <c r="G8741" t="str">
        <f>IFERROR(INDEX(menu_items!$B:$B,MATCH(F8741,menu_items!$A:$A,0)),"Unknown value")</f>
        <v>Orange Chicken</v>
      </c>
      <c r="H8741" t="str">
        <f>IFERROR(INDEX(menu_items!$C:$C,MATCH(F8741,menu_items!$A:$A,0)),"Unknown value")</f>
        <v>Asian</v>
      </c>
      <c r="I8741" s="5">
        <f>IFERROR(INDEX(menu_items!$D:$D,MATCH(F8741,menu_items!$A:$A,0)),0)</f>
        <v>16.5</v>
      </c>
      <c r="J8741" t="str">
        <f t="shared" si="688"/>
        <v>Mon</v>
      </c>
      <c r="K8741">
        <f t="shared" si="689"/>
        <v>6</v>
      </c>
      <c r="L8741" t="str">
        <f t="shared" si="690"/>
        <v>Mar</v>
      </c>
      <c r="M8741">
        <v>21</v>
      </c>
      <c r="N8741">
        <f t="shared" si="686"/>
        <v>1</v>
      </c>
      <c r="O8741" s="5">
        <f t="shared" si="687"/>
        <v>16.5</v>
      </c>
    </row>
    <row r="8742" spans="1:15" x14ac:dyDescent="0.25">
      <c r="A8742">
        <v>8842</v>
      </c>
      <c r="B8742">
        <v>3876</v>
      </c>
      <c r="C8742">
        <f>IF(COUNTIF($B$2:B8742,B8742)=1,1,0)</f>
        <v>1</v>
      </c>
      <c r="D8742" s="1">
        <v>44991</v>
      </c>
      <c r="E8742" s="2">
        <v>0.89917824074074071</v>
      </c>
      <c r="F8742">
        <v>110</v>
      </c>
      <c r="G8742" t="str">
        <f>IFERROR(INDEX(menu_items!$B:$B,MATCH(F8742,menu_items!$A:$A,0)),"Unknown value")</f>
        <v>Pork Ramen</v>
      </c>
      <c r="H8742" t="str">
        <f>IFERROR(INDEX(menu_items!$C:$C,MATCH(F8742,menu_items!$A:$A,0)),"Unknown value")</f>
        <v>Asian</v>
      </c>
      <c r="I8742" s="5">
        <f>IFERROR(INDEX(menu_items!$D:$D,MATCH(F8742,menu_items!$A:$A,0)),0)</f>
        <v>17.95</v>
      </c>
      <c r="J8742" t="str">
        <f t="shared" si="688"/>
        <v>Mon</v>
      </c>
      <c r="K8742">
        <f t="shared" si="689"/>
        <v>6</v>
      </c>
      <c r="L8742" t="str">
        <f t="shared" si="690"/>
        <v>Mar</v>
      </c>
      <c r="M8742">
        <v>21</v>
      </c>
      <c r="N8742">
        <f t="shared" si="686"/>
        <v>1</v>
      </c>
      <c r="O8742" s="5">
        <f t="shared" si="687"/>
        <v>17.95</v>
      </c>
    </row>
    <row r="8743" spans="1:15" x14ac:dyDescent="0.25">
      <c r="A8743">
        <v>8843</v>
      </c>
      <c r="B8743">
        <v>3877</v>
      </c>
      <c r="C8743">
        <f>IF(COUNTIF($B$2:B8743,B8743)=1,1,0)</f>
        <v>1</v>
      </c>
      <c r="D8743" s="1">
        <v>44991</v>
      </c>
      <c r="E8743" s="2">
        <v>0.92637731481481478</v>
      </c>
      <c r="F8743">
        <v>115</v>
      </c>
      <c r="G8743" t="str">
        <f>IFERROR(INDEX(menu_items!$B:$B,MATCH(F8743,menu_items!$A:$A,0)),"Unknown value")</f>
        <v>Chicken Tacos</v>
      </c>
      <c r="H8743" t="str">
        <f>IFERROR(INDEX(menu_items!$C:$C,MATCH(F8743,menu_items!$A:$A,0)),"Unknown value")</f>
        <v>Mexican</v>
      </c>
      <c r="I8743" s="5">
        <f>IFERROR(INDEX(menu_items!$D:$D,MATCH(F8743,menu_items!$A:$A,0)),0)</f>
        <v>11.95</v>
      </c>
      <c r="J8743" t="str">
        <f t="shared" si="688"/>
        <v>Mon</v>
      </c>
      <c r="K8743">
        <f t="shared" si="689"/>
        <v>6</v>
      </c>
      <c r="L8743" t="str">
        <f t="shared" si="690"/>
        <v>Mar</v>
      </c>
      <c r="M8743">
        <v>22</v>
      </c>
      <c r="N8743">
        <f t="shared" si="686"/>
        <v>3</v>
      </c>
      <c r="O8743" s="5">
        <f t="shared" si="687"/>
        <v>35.450000000000003</v>
      </c>
    </row>
    <row r="8744" spans="1:15" x14ac:dyDescent="0.25">
      <c r="A8744">
        <v>8844</v>
      </c>
      <c r="B8744">
        <v>3877</v>
      </c>
      <c r="C8744">
        <f>IF(COUNTIF($B$2:B8744,B8744)=1,1,0)</f>
        <v>0</v>
      </c>
      <c r="D8744" s="1">
        <v>44991</v>
      </c>
      <c r="E8744" s="2">
        <v>0.92637731481481478</v>
      </c>
      <c r="F8744">
        <v>124</v>
      </c>
      <c r="G8744" t="str">
        <f>IFERROR(INDEX(menu_items!$B:$B,MATCH(F8744,menu_items!$A:$A,0)),"Unknown value")</f>
        <v>Spaghetti</v>
      </c>
      <c r="H8744" t="str">
        <f>IFERROR(INDEX(menu_items!$C:$C,MATCH(F8744,menu_items!$A:$A,0)),"Unknown value")</f>
        <v>Italian</v>
      </c>
      <c r="I8744" s="5">
        <f>IFERROR(INDEX(menu_items!$D:$D,MATCH(F8744,menu_items!$A:$A,0)),0)</f>
        <v>14.5</v>
      </c>
      <c r="J8744" t="str">
        <f t="shared" si="688"/>
        <v>Mon</v>
      </c>
      <c r="K8744">
        <f t="shared" si="689"/>
        <v>6</v>
      </c>
      <c r="L8744" t="str">
        <f t="shared" si="690"/>
        <v>Mar</v>
      </c>
      <c r="M8744">
        <v>22</v>
      </c>
      <c r="N8744">
        <f t="shared" si="686"/>
        <v>3</v>
      </c>
      <c r="O8744" s="5">
        <f t="shared" si="687"/>
        <v>35.450000000000003</v>
      </c>
    </row>
    <row r="8745" spans="1:15" x14ac:dyDescent="0.25">
      <c r="A8745">
        <v>8845</v>
      </c>
      <c r="B8745">
        <v>3877</v>
      </c>
      <c r="C8745">
        <f>IF(COUNTIF($B$2:B8745,B8745)=1,1,0)</f>
        <v>0</v>
      </c>
      <c r="D8745" s="1">
        <v>44991</v>
      </c>
      <c r="E8745" s="2">
        <v>0.92637731481481478</v>
      </c>
      <c r="F8745">
        <v>123</v>
      </c>
      <c r="G8745" t="str">
        <f>IFERROR(INDEX(menu_items!$B:$B,MATCH(F8745,menu_items!$A:$A,0)),"Unknown value")</f>
        <v>Chips &amp; Guacamole</v>
      </c>
      <c r="H8745" t="str">
        <f>IFERROR(INDEX(menu_items!$C:$C,MATCH(F8745,menu_items!$A:$A,0)),"Unknown value")</f>
        <v>Mexican</v>
      </c>
      <c r="I8745" s="5">
        <f>IFERROR(INDEX(menu_items!$D:$D,MATCH(F8745,menu_items!$A:$A,0)),0)</f>
        <v>9</v>
      </c>
      <c r="J8745" t="str">
        <f t="shared" si="688"/>
        <v>Mon</v>
      </c>
      <c r="K8745">
        <f t="shared" si="689"/>
        <v>6</v>
      </c>
      <c r="L8745" t="str">
        <f t="shared" si="690"/>
        <v>Mar</v>
      </c>
      <c r="M8745">
        <v>22</v>
      </c>
      <c r="N8745">
        <f t="shared" si="686"/>
        <v>3</v>
      </c>
      <c r="O8745" s="5">
        <f t="shared" si="687"/>
        <v>35.450000000000003</v>
      </c>
    </row>
    <row r="8746" spans="1:15" x14ac:dyDescent="0.25">
      <c r="A8746">
        <v>8846</v>
      </c>
      <c r="B8746">
        <v>3878</v>
      </c>
      <c r="C8746">
        <f>IF(COUNTIF($B$2:B8746,B8746)=1,1,0)</f>
        <v>1</v>
      </c>
      <c r="D8746" s="1">
        <v>44991</v>
      </c>
      <c r="E8746" s="2">
        <v>0.93270833333333336</v>
      </c>
      <c r="F8746">
        <v>109</v>
      </c>
      <c r="G8746" t="str">
        <f>IFERROR(INDEX(menu_items!$B:$B,MATCH(F8746,menu_items!$A:$A,0)),"Unknown value")</f>
        <v>Korean Beef Bowl</v>
      </c>
      <c r="H8746" t="str">
        <f>IFERROR(INDEX(menu_items!$C:$C,MATCH(F8746,menu_items!$A:$A,0)),"Unknown value")</f>
        <v>Asian</v>
      </c>
      <c r="I8746" s="5">
        <f>IFERROR(INDEX(menu_items!$D:$D,MATCH(F8746,menu_items!$A:$A,0)),0)</f>
        <v>17.95</v>
      </c>
      <c r="J8746" t="str">
        <f t="shared" si="688"/>
        <v>Mon</v>
      </c>
      <c r="K8746">
        <f t="shared" si="689"/>
        <v>6</v>
      </c>
      <c r="L8746" t="str">
        <f t="shared" si="690"/>
        <v>Mar</v>
      </c>
      <c r="M8746">
        <v>22</v>
      </c>
      <c r="N8746">
        <f t="shared" si="686"/>
        <v>1</v>
      </c>
      <c r="O8746" s="5">
        <f t="shared" si="687"/>
        <v>17.95</v>
      </c>
    </row>
    <row r="8747" spans="1:15" x14ac:dyDescent="0.25">
      <c r="A8747">
        <v>8847</v>
      </c>
      <c r="B8747">
        <v>3879</v>
      </c>
      <c r="C8747">
        <f>IF(COUNTIF($B$2:B8747,B8747)=1,1,0)</f>
        <v>1</v>
      </c>
      <c r="D8747" s="1">
        <v>44991</v>
      </c>
      <c r="E8747" s="2">
        <v>0.94540509259259264</v>
      </c>
      <c r="F8747">
        <v>117</v>
      </c>
      <c r="G8747" t="str">
        <f>IFERROR(INDEX(menu_items!$B:$B,MATCH(F8747,menu_items!$A:$A,0)),"Unknown value")</f>
        <v>Chicken Burrito</v>
      </c>
      <c r="H8747" t="str">
        <f>IFERROR(INDEX(menu_items!$C:$C,MATCH(F8747,menu_items!$A:$A,0)),"Unknown value")</f>
        <v>Mexican</v>
      </c>
      <c r="I8747" s="5">
        <f>IFERROR(INDEX(menu_items!$D:$D,MATCH(F8747,menu_items!$A:$A,0)),0)</f>
        <v>12.95</v>
      </c>
      <c r="J8747" t="str">
        <f t="shared" si="688"/>
        <v>Mon</v>
      </c>
      <c r="K8747">
        <f t="shared" si="689"/>
        <v>6</v>
      </c>
      <c r="L8747" t="str">
        <f t="shared" si="690"/>
        <v>Mar</v>
      </c>
      <c r="M8747">
        <v>22</v>
      </c>
      <c r="N8747">
        <f t="shared" si="686"/>
        <v>1</v>
      </c>
      <c r="O8747" s="5">
        <f t="shared" si="687"/>
        <v>12.95</v>
      </c>
    </row>
    <row r="8748" spans="1:15" x14ac:dyDescent="0.25">
      <c r="A8748">
        <v>8848</v>
      </c>
      <c r="B8748">
        <v>3880</v>
      </c>
      <c r="C8748">
        <f>IF(COUNTIF($B$2:B8748,B8748)=1,1,0)</f>
        <v>1</v>
      </c>
      <c r="D8748" s="1">
        <v>44992</v>
      </c>
      <c r="E8748" s="2">
        <v>0.48481481481481481</v>
      </c>
      <c r="F8748">
        <v>101</v>
      </c>
      <c r="G8748" t="str">
        <f>IFERROR(INDEX(menu_items!$B:$B,MATCH(F8748,menu_items!$A:$A,0)),"Unknown value")</f>
        <v>Hamburger</v>
      </c>
      <c r="H8748" t="str">
        <f>IFERROR(INDEX(menu_items!$C:$C,MATCH(F8748,menu_items!$A:$A,0)),"Unknown value")</f>
        <v>American</v>
      </c>
      <c r="I8748" s="5">
        <f>IFERROR(INDEX(menu_items!$D:$D,MATCH(F8748,menu_items!$A:$A,0)),0)</f>
        <v>12.95</v>
      </c>
      <c r="J8748" t="str">
        <f t="shared" si="688"/>
        <v>Tue</v>
      </c>
      <c r="K8748">
        <f t="shared" si="689"/>
        <v>7</v>
      </c>
      <c r="L8748" t="str">
        <f t="shared" si="690"/>
        <v>Mar</v>
      </c>
      <c r="M8748">
        <v>11</v>
      </c>
      <c r="N8748">
        <f t="shared" si="686"/>
        <v>4</v>
      </c>
      <c r="O8748" s="5">
        <f t="shared" si="687"/>
        <v>44.849999999999994</v>
      </c>
    </row>
    <row r="8749" spans="1:15" x14ac:dyDescent="0.25">
      <c r="A8749">
        <v>8849</v>
      </c>
      <c r="B8749">
        <v>3880</v>
      </c>
      <c r="C8749">
        <f>IF(COUNTIF($B$2:B8749,B8749)=1,1,0)</f>
        <v>0</v>
      </c>
      <c r="D8749" s="1">
        <v>44992</v>
      </c>
      <c r="E8749" s="2">
        <v>0.48481481481481481</v>
      </c>
      <c r="F8749">
        <v>112</v>
      </c>
      <c r="G8749" t="str">
        <f>IFERROR(INDEX(menu_items!$B:$B,MATCH(F8749,menu_items!$A:$A,0)),"Unknown value")</f>
        <v>Salmon Roll</v>
      </c>
      <c r="H8749" t="str">
        <f>IFERROR(INDEX(menu_items!$C:$C,MATCH(F8749,menu_items!$A:$A,0)),"Unknown value")</f>
        <v>Asian</v>
      </c>
      <c r="I8749" s="5">
        <f>IFERROR(INDEX(menu_items!$D:$D,MATCH(F8749,menu_items!$A:$A,0)),0)</f>
        <v>14.95</v>
      </c>
      <c r="J8749" t="str">
        <f t="shared" si="688"/>
        <v>Tue</v>
      </c>
      <c r="K8749">
        <f t="shared" si="689"/>
        <v>7</v>
      </c>
      <c r="L8749" t="str">
        <f t="shared" si="690"/>
        <v>Mar</v>
      </c>
      <c r="M8749">
        <v>11</v>
      </c>
      <c r="N8749">
        <f t="shared" si="686"/>
        <v>4</v>
      </c>
      <c r="O8749" s="5">
        <f t="shared" si="687"/>
        <v>44.849999999999994</v>
      </c>
    </row>
    <row r="8750" spans="1:15" x14ac:dyDescent="0.25">
      <c r="A8750">
        <v>8850</v>
      </c>
      <c r="B8750">
        <v>3880</v>
      </c>
      <c r="C8750">
        <f>IF(COUNTIF($B$2:B8750,B8750)=1,1,0)</f>
        <v>0</v>
      </c>
      <c r="D8750" s="1">
        <v>44992</v>
      </c>
      <c r="E8750" s="2">
        <v>0.48481481481481481</v>
      </c>
      <c r="F8750">
        <v>113</v>
      </c>
      <c r="G8750" t="str">
        <f>IFERROR(INDEX(menu_items!$B:$B,MATCH(F8750,menu_items!$A:$A,0)),"Unknown value")</f>
        <v>Edamame</v>
      </c>
      <c r="H8750" t="str">
        <f>IFERROR(INDEX(menu_items!$C:$C,MATCH(F8750,menu_items!$A:$A,0)),"Unknown value")</f>
        <v>Asian</v>
      </c>
      <c r="I8750" s="5">
        <f>IFERROR(INDEX(menu_items!$D:$D,MATCH(F8750,menu_items!$A:$A,0)),0)</f>
        <v>5</v>
      </c>
      <c r="J8750" t="str">
        <f t="shared" si="688"/>
        <v>Tue</v>
      </c>
      <c r="K8750">
        <f t="shared" si="689"/>
        <v>7</v>
      </c>
      <c r="L8750" t="str">
        <f t="shared" si="690"/>
        <v>Mar</v>
      </c>
      <c r="M8750">
        <v>11</v>
      </c>
      <c r="N8750">
        <f t="shared" si="686"/>
        <v>4</v>
      </c>
      <c r="O8750" s="5">
        <f t="shared" si="687"/>
        <v>44.849999999999994</v>
      </c>
    </row>
    <row r="8751" spans="1:15" x14ac:dyDescent="0.25">
      <c r="A8751">
        <v>8851</v>
      </c>
      <c r="B8751">
        <v>3880</v>
      </c>
      <c r="C8751">
        <f>IF(COUNTIF($B$2:B8751,B8751)=1,1,0)</f>
        <v>0</v>
      </c>
      <c r="D8751" s="1">
        <v>44992</v>
      </c>
      <c r="E8751" s="2">
        <v>0.48481481481481481</v>
      </c>
      <c r="F8751">
        <v>119</v>
      </c>
      <c r="G8751" t="str">
        <f>IFERROR(INDEX(menu_items!$B:$B,MATCH(F8751,menu_items!$A:$A,0)),"Unknown value")</f>
        <v>Chicken Torta</v>
      </c>
      <c r="H8751" t="str">
        <f>IFERROR(INDEX(menu_items!$C:$C,MATCH(F8751,menu_items!$A:$A,0)),"Unknown value")</f>
        <v>Mexican</v>
      </c>
      <c r="I8751" s="5">
        <f>IFERROR(INDEX(menu_items!$D:$D,MATCH(F8751,menu_items!$A:$A,0)),0)</f>
        <v>11.95</v>
      </c>
      <c r="J8751" t="str">
        <f t="shared" si="688"/>
        <v>Tue</v>
      </c>
      <c r="K8751">
        <f t="shared" si="689"/>
        <v>7</v>
      </c>
      <c r="L8751" t="str">
        <f t="shared" si="690"/>
        <v>Mar</v>
      </c>
      <c r="M8751">
        <v>11</v>
      </c>
      <c r="N8751">
        <f t="shared" si="686"/>
        <v>4</v>
      </c>
      <c r="O8751" s="5">
        <f t="shared" si="687"/>
        <v>44.849999999999994</v>
      </c>
    </row>
    <row r="8752" spans="1:15" x14ac:dyDescent="0.25">
      <c r="A8752">
        <v>8852</v>
      </c>
      <c r="B8752">
        <v>3881</v>
      </c>
      <c r="C8752">
        <f>IF(COUNTIF($B$2:B8752,B8752)=1,1,0)</f>
        <v>1</v>
      </c>
      <c r="D8752" s="1">
        <v>44992</v>
      </c>
      <c r="E8752" s="2">
        <v>0.49048611111111112</v>
      </c>
      <c r="F8752">
        <v>120</v>
      </c>
      <c r="G8752" t="str">
        <f>IFERROR(INDEX(menu_items!$B:$B,MATCH(F8752,menu_items!$A:$A,0)),"Unknown value")</f>
        <v>Steak Torta</v>
      </c>
      <c r="H8752" t="str">
        <f>IFERROR(INDEX(menu_items!$C:$C,MATCH(F8752,menu_items!$A:$A,0)),"Unknown value")</f>
        <v>Mexican</v>
      </c>
      <c r="I8752" s="5">
        <f>IFERROR(INDEX(menu_items!$D:$D,MATCH(F8752,menu_items!$A:$A,0)),0)</f>
        <v>13.95</v>
      </c>
      <c r="J8752" t="str">
        <f t="shared" si="688"/>
        <v>Tue</v>
      </c>
      <c r="K8752">
        <f t="shared" si="689"/>
        <v>7</v>
      </c>
      <c r="L8752" t="str">
        <f t="shared" si="690"/>
        <v>Mar</v>
      </c>
      <c r="M8752">
        <v>11</v>
      </c>
      <c r="N8752">
        <f t="shared" si="686"/>
        <v>1</v>
      </c>
      <c r="O8752" s="5">
        <f t="shared" si="687"/>
        <v>13.95</v>
      </c>
    </row>
    <row r="8753" spans="1:15" x14ac:dyDescent="0.25">
      <c r="A8753">
        <v>8853</v>
      </c>
      <c r="B8753">
        <v>3882</v>
      </c>
      <c r="C8753">
        <f>IF(COUNTIF($B$2:B8753,B8753)=1,1,0)</f>
        <v>1</v>
      </c>
      <c r="D8753" s="1">
        <v>44992</v>
      </c>
      <c r="E8753" s="2">
        <v>0.49151620370370369</v>
      </c>
      <c r="F8753">
        <v>107</v>
      </c>
      <c r="G8753" t="str">
        <f>IFERROR(INDEX(menu_items!$B:$B,MATCH(F8753,menu_items!$A:$A,0)),"Unknown value")</f>
        <v>Orange Chicken</v>
      </c>
      <c r="H8753" t="str">
        <f>IFERROR(INDEX(menu_items!$C:$C,MATCH(F8753,menu_items!$A:$A,0)),"Unknown value")</f>
        <v>Asian</v>
      </c>
      <c r="I8753" s="5">
        <f>IFERROR(INDEX(menu_items!$D:$D,MATCH(F8753,menu_items!$A:$A,0)),0)</f>
        <v>16.5</v>
      </c>
      <c r="J8753" t="str">
        <f t="shared" si="688"/>
        <v>Tue</v>
      </c>
      <c r="K8753">
        <f t="shared" si="689"/>
        <v>7</v>
      </c>
      <c r="L8753" t="str">
        <f t="shared" si="690"/>
        <v>Mar</v>
      </c>
      <c r="M8753">
        <v>11</v>
      </c>
      <c r="N8753">
        <f t="shared" si="686"/>
        <v>1</v>
      </c>
      <c r="O8753" s="5">
        <f t="shared" si="687"/>
        <v>16.5</v>
      </c>
    </row>
    <row r="8754" spans="1:15" x14ac:dyDescent="0.25">
      <c r="A8754">
        <v>8854</v>
      </c>
      <c r="B8754">
        <v>3883</v>
      </c>
      <c r="C8754">
        <f>IF(COUNTIF($B$2:B8754,B8754)=1,1,0)</f>
        <v>1</v>
      </c>
      <c r="D8754" s="1">
        <v>44992</v>
      </c>
      <c r="E8754" s="2">
        <v>0.49201388888888886</v>
      </c>
      <c r="F8754">
        <v>121</v>
      </c>
      <c r="G8754" t="str">
        <f>IFERROR(INDEX(menu_items!$B:$B,MATCH(F8754,menu_items!$A:$A,0)),"Unknown value")</f>
        <v>Cheese Quesadillas</v>
      </c>
      <c r="H8754" t="str">
        <f>IFERROR(INDEX(menu_items!$C:$C,MATCH(F8754,menu_items!$A:$A,0)),"Unknown value")</f>
        <v>Mexican</v>
      </c>
      <c r="I8754" s="5">
        <f>IFERROR(INDEX(menu_items!$D:$D,MATCH(F8754,menu_items!$A:$A,0)),0)</f>
        <v>10.5</v>
      </c>
      <c r="J8754" t="str">
        <f t="shared" si="688"/>
        <v>Tue</v>
      </c>
      <c r="K8754">
        <f t="shared" si="689"/>
        <v>7</v>
      </c>
      <c r="L8754" t="str">
        <f t="shared" si="690"/>
        <v>Mar</v>
      </c>
      <c r="M8754">
        <v>11</v>
      </c>
      <c r="N8754">
        <f t="shared" si="686"/>
        <v>1</v>
      </c>
      <c r="O8754" s="5">
        <f t="shared" si="687"/>
        <v>10.5</v>
      </c>
    </row>
    <row r="8755" spans="1:15" x14ac:dyDescent="0.25">
      <c r="A8755">
        <v>8855</v>
      </c>
      <c r="B8755">
        <v>3884</v>
      </c>
      <c r="C8755">
        <f>IF(COUNTIF($B$2:B8755,B8755)=1,1,0)</f>
        <v>1</v>
      </c>
      <c r="D8755" s="1">
        <v>44992</v>
      </c>
      <c r="E8755" s="2">
        <v>0.49486111111111108</v>
      </c>
      <c r="F8755">
        <v>109</v>
      </c>
      <c r="G8755" t="str">
        <f>IFERROR(INDEX(menu_items!$B:$B,MATCH(F8755,menu_items!$A:$A,0)),"Unknown value")</f>
        <v>Korean Beef Bowl</v>
      </c>
      <c r="H8755" t="str">
        <f>IFERROR(INDEX(menu_items!$C:$C,MATCH(F8755,menu_items!$A:$A,0)),"Unknown value")</f>
        <v>Asian</v>
      </c>
      <c r="I8755" s="5">
        <f>IFERROR(INDEX(menu_items!$D:$D,MATCH(F8755,menu_items!$A:$A,0)),0)</f>
        <v>17.95</v>
      </c>
      <c r="J8755" t="str">
        <f t="shared" si="688"/>
        <v>Tue</v>
      </c>
      <c r="K8755">
        <f t="shared" si="689"/>
        <v>7</v>
      </c>
      <c r="L8755" t="str">
        <f t="shared" si="690"/>
        <v>Mar</v>
      </c>
      <c r="M8755">
        <v>11</v>
      </c>
      <c r="N8755">
        <f t="shared" si="686"/>
        <v>4</v>
      </c>
      <c r="O8755" s="5">
        <f t="shared" si="687"/>
        <v>68.350000000000009</v>
      </c>
    </row>
    <row r="8756" spans="1:15" x14ac:dyDescent="0.25">
      <c r="A8756">
        <v>8856</v>
      </c>
      <c r="B8756">
        <v>3884</v>
      </c>
      <c r="C8756">
        <f>IF(COUNTIF($B$2:B8756,B8756)=1,1,0)</f>
        <v>0</v>
      </c>
      <c r="D8756" s="1">
        <v>44992</v>
      </c>
      <c r="E8756" s="2">
        <v>0.49486111111111108</v>
      </c>
      <c r="F8756">
        <v>129</v>
      </c>
      <c r="G8756" t="str">
        <f>IFERROR(INDEX(menu_items!$B:$B,MATCH(F8756,menu_items!$A:$A,0)),"Unknown value")</f>
        <v>Mushroom Ravioli</v>
      </c>
      <c r="H8756" t="str">
        <f>IFERROR(INDEX(menu_items!$C:$C,MATCH(F8756,menu_items!$A:$A,0)),"Unknown value")</f>
        <v>Italian</v>
      </c>
      <c r="I8756" s="5">
        <f>IFERROR(INDEX(menu_items!$D:$D,MATCH(F8756,menu_items!$A:$A,0)),0)</f>
        <v>15.5</v>
      </c>
      <c r="J8756" t="str">
        <f t="shared" si="688"/>
        <v>Tue</v>
      </c>
      <c r="K8756">
        <f t="shared" si="689"/>
        <v>7</v>
      </c>
      <c r="L8756" t="str">
        <f t="shared" si="690"/>
        <v>Mar</v>
      </c>
      <c r="M8756">
        <v>11</v>
      </c>
      <c r="N8756">
        <f t="shared" si="686"/>
        <v>4</v>
      </c>
      <c r="O8756" s="5">
        <f t="shared" si="687"/>
        <v>68.350000000000009</v>
      </c>
    </row>
    <row r="8757" spans="1:15" x14ac:dyDescent="0.25">
      <c r="A8757">
        <v>8857</v>
      </c>
      <c r="B8757">
        <v>3884</v>
      </c>
      <c r="C8757">
        <f>IF(COUNTIF($B$2:B8757,B8757)=1,1,0)</f>
        <v>0</v>
      </c>
      <c r="D8757" s="1">
        <v>44992</v>
      </c>
      <c r="E8757" s="2">
        <v>0.49486111111111108</v>
      </c>
      <c r="F8757">
        <v>118</v>
      </c>
      <c r="G8757" t="str">
        <f>IFERROR(INDEX(menu_items!$B:$B,MATCH(F8757,menu_items!$A:$A,0)),"Unknown value")</f>
        <v>Steak Burrito</v>
      </c>
      <c r="H8757" t="str">
        <f>IFERROR(INDEX(menu_items!$C:$C,MATCH(F8757,menu_items!$A:$A,0)),"Unknown value")</f>
        <v>Mexican</v>
      </c>
      <c r="I8757" s="5">
        <f>IFERROR(INDEX(menu_items!$D:$D,MATCH(F8757,menu_items!$A:$A,0)),0)</f>
        <v>14.95</v>
      </c>
      <c r="J8757" t="str">
        <f t="shared" si="688"/>
        <v>Tue</v>
      </c>
      <c r="K8757">
        <f t="shared" si="689"/>
        <v>7</v>
      </c>
      <c r="L8757" t="str">
        <f t="shared" si="690"/>
        <v>Mar</v>
      </c>
      <c r="M8757">
        <v>11</v>
      </c>
      <c r="N8757">
        <f t="shared" si="686"/>
        <v>4</v>
      </c>
      <c r="O8757" s="5">
        <f t="shared" si="687"/>
        <v>68.350000000000009</v>
      </c>
    </row>
    <row r="8758" spans="1:15" x14ac:dyDescent="0.25">
      <c r="A8758">
        <v>8858</v>
      </c>
      <c r="B8758">
        <v>3884</v>
      </c>
      <c r="C8758">
        <f>IF(COUNTIF($B$2:B8758,B8758)=1,1,0)</f>
        <v>0</v>
      </c>
      <c r="D8758" s="1">
        <v>44992</v>
      </c>
      <c r="E8758" s="2">
        <v>0.49486111111111108</v>
      </c>
      <c r="F8758">
        <v>130</v>
      </c>
      <c r="G8758" t="str">
        <f>IFERROR(INDEX(menu_items!$B:$B,MATCH(F8758,menu_items!$A:$A,0)),"Unknown value")</f>
        <v>Shrimp Scampi</v>
      </c>
      <c r="H8758" t="str">
        <f>IFERROR(INDEX(menu_items!$C:$C,MATCH(F8758,menu_items!$A:$A,0)),"Unknown value")</f>
        <v>Italian</v>
      </c>
      <c r="I8758" s="5">
        <f>IFERROR(INDEX(menu_items!$D:$D,MATCH(F8758,menu_items!$A:$A,0)),0)</f>
        <v>19.95</v>
      </c>
      <c r="J8758" t="str">
        <f t="shared" si="688"/>
        <v>Tue</v>
      </c>
      <c r="K8758">
        <f t="shared" si="689"/>
        <v>7</v>
      </c>
      <c r="L8758" t="str">
        <f t="shared" si="690"/>
        <v>Mar</v>
      </c>
      <c r="M8758">
        <v>11</v>
      </c>
      <c r="N8758">
        <f t="shared" si="686"/>
        <v>4</v>
      </c>
      <c r="O8758" s="5">
        <f t="shared" si="687"/>
        <v>68.350000000000009</v>
      </c>
    </row>
    <row r="8759" spans="1:15" x14ac:dyDescent="0.25">
      <c r="A8759">
        <v>8859</v>
      </c>
      <c r="B8759">
        <v>3885</v>
      </c>
      <c r="C8759">
        <f>IF(COUNTIF($B$2:B8759,B8759)=1,1,0)</f>
        <v>1</v>
      </c>
      <c r="D8759" s="1">
        <v>44992</v>
      </c>
      <c r="E8759" s="2">
        <v>0.50594907407407408</v>
      </c>
      <c r="F8759">
        <v>108</v>
      </c>
      <c r="G8759" t="str">
        <f>IFERROR(INDEX(menu_items!$B:$B,MATCH(F8759,menu_items!$A:$A,0)),"Unknown value")</f>
        <v>Tofu Pad Thai</v>
      </c>
      <c r="H8759" t="str">
        <f>IFERROR(INDEX(menu_items!$C:$C,MATCH(F8759,menu_items!$A:$A,0)),"Unknown value")</f>
        <v>Asian</v>
      </c>
      <c r="I8759" s="5">
        <f>IFERROR(INDEX(menu_items!$D:$D,MATCH(F8759,menu_items!$A:$A,0)),0)</f>
        <v>14.5</v>
      </c>
      <c r="J8759" t="str">
        <f t="shared" si="688"/>
        <v>Tue</v>
      </c>
      <c r="K8759">
        <f t="shared" si="689"/>
        <v>7</v>
      </c>
      <c r="L8759" t="str">
        <f t="shared" si="690"/>
        <v>Mar</v>
      </c>
      <c r="M8759">
        <v>12</v>
      </c>
      <c r="N8759">
        <f t="shared" si="686"/>
        <v>1</v>
      </c>
      <c r="O8759" s="5">
        <f t="shared" si="687"/>
        <v>14.5</v>
      </c>
    </row>
    <row r="8760" spans="1:15" x14ac:dyDescent="0.25">
      <c r="A8760">
        <v>8860</v>
      </c>
      <c r="B8760">
        <v>3886</v>
      </c>
      <c r="C8760">
        <f>IF(COUNTIF($B$2:B8760,B8760)=1,1,0)</f>
        <v>1</v>
      </c>
      <c r="D8760" s="1">
        <v>44992</v>
      </c>
      <c r="E8760" s="2">
        <v>0.51620370370370372</v>
      </c>
      <c r="F8760">
        <v>116</v>
      </c>
      <c r="G8760" t="str">
        <f>IFERROR(INDEX(menu_items!$B:$B,MATCH(F8760,menu_items!$A:$A,0)),"Unknown value")</f>
        <v>Steak Tacos</v>
      </c>
      <c r="H8760" t="str">
        <f>IFERROR(INDEX(menu_items!$C:$C,MATCH(F8760,menu_items!$A:$A,0)),"Unknown value")</f>
        <v>Mexican</v>
      </c>
      <c r="I8760" s="5">
        <f>IFERROR(INDEX(menu_items!$D:$D,MATCH(F8760,menu_items!$A:$A,0)),0)</f>
        <v>13.95</v>
      </c>
      <c r="J8760" t="str">
        <f t="shared" si="688"/>
        <v>Tue</v>
      </c>
      <c r="K8760">
        <f t="shared" si="689"/>
        <v>7</v>
      </c>
      <c r="L8760" t="str">
        <f t="shared" si="690"/>
        <v>Mar</v>
      </c>
      <c r="M8760">
        <v>12</v>
      </c>
      <c r="N8760">
        <f t="shared" si="686"/>
        <v>8</v>
      </c>
      <c r="O8760" s="5">
        <f t="shared" si="687"/>
        <v>117.65</v>
      </c>
    </row>
    <row r="8761" spans="1:15" x14ac:dyDescent="0.25">
      <c r="A8761">
        <v>8861</v>
      </c>
      <c r="B8761">
        <v>3886</v>
      </c>
      <c r="C8761">
        <f>IF(COUNTIF($B$2:B8761,B8761)=1,1,0)</f>
        <v>0</v>
      </c>
      <c r="D8761" s="1">
        <v>44992</v>
      </c>
      <c r="E8761" s="2">
        <v>0.51620370370370372</v>
      </c>
      <c r="F8761">
        <v>102</v>
      </c>
      <c r="G8761" t="str">
        <f>IFERROR(INDEX(menu_items!$B:$B,MATCH(F8761,menu_items!$A:$A,0)),"Unknown value")</f>
        <v>Cheeseburger</v>
      </c>
      <c r="H8761" t="str">
        <f>IFERROR(INDEX(menu_items!$C:$C,MATCH(F8761,menu_items!$A:$A,0)),"Unknown value")</f>
        <v>American</v>
      </c>
      <c r="I8761" s="5">
        <f>IFERROR(INDEX(menu_items!$D:$D,MATCH(F8761,menu_items!$A:$A,0)),0)</f>
        <v>13.95</v>
      </c>
      <c r="J8761" t="str">
        <f t="shared" si="688"/>
        <v>Tue</v>
      </c>
      <c r="K8761">
        <f t="shared" si="689"/>
        <v>7</v>
      </c>
      <c r="L8761" t="str">
        <f t="shared" si="690"/>
        <v>Mar</v>
      </c>
      <c r="M8761">
        <v>12</v>
      </c>
      <c r="N8761">
        <f t="shared" si="686"/>
        <v>8</v>
      </c>
      <c r="O8761" s="5">
        <f t="shared" si="687"/>
        <v>117.65</v>
      </c>
    </row>
    <row r="8762" spans="1:15" x14ac:dyDescent="0.25">
      <c r="A8762">
        <v>8862</v>
      </c>
      <c r="B8762">
        <v>3886</v>
      </c>
      <c r="C8762">
        <f>IF(COUNTIF($B$2:B8762,B8762)=1,1,0)</f>
        <v>0</v>
      </c>
      <c r="D8762" s="1">
        <v>44992</v>
      </c>
      <c r="E8762" s="2">
        <v>0.51620370370370372</v>
      </c>
      <c r="F8762">
        <v>127</v>
      </c>
      <c r="G8762" t="str">
        <f>IFERROR(INDEX(menu_items!$B:$B,MATCH(F8762,menu_items!$A:$A,0)),"Unknown value")</f>
        <v>Meat Lasagna</v>
      </c>
      <c r="H8762" t="str">
        <f>IFERROR(INDEX(menu_items!$C:$C,MATCH(F8762,menu_items!$A:$A,0)),"Unknown value")</f>
        <v>Italian</v>
      </c>
      <c r="I8762" s="5">
        <f>IFERROR(INDEX(menu_items!$D:$D,MATCH(F8762,menu_items!$A:$A,0)),0)</f>
        <v>17.95</v>
      </c>
      <c r="J8762" t="str">
        <f t="shared" si="688"/>
        <v>Tue</v>
      </c>
      <c r="K8762">
        <f t="shared" si="689"/>
        <v>7</v>
      </c>
      <c r="L8762" t="str">
        <f t="shared" si="690"/>
        <v>Mar</v>
      </c>
      <c r="M8762">
        <v>12</v>
      </c>
      <c r="N8762">
        <f t="shared" si="686"/>
        <v>8</v>
      </c>
      <c r="O8762" s="5">
        <f t="shared" si="687"/>
        <v>117.65</v>
      </c>
    </row>
    <row r="8763" spans="1:15" x14ac:dyDescent="0.25">
      <c r="A8763">
        <v>8863</v>
      </c>
      <c r="B8763">
        <v>3886</v>
      </c>
      <c r="C8763">
        <f>IF(COUNTIF($B$2:B8763,B8763)=1,1,0)</f>
        <v>0</v>
      </c>
      <c r="D8763" s="1">
        <v>44992</v>
      </c>
      <c r="E8763" s="2">
        <v>0.51620370370370372</v>
      </c>
      <c r="F8763">
        <v>111</v>
      </c>
      <c r="G8763" t="str">
        <f>IFERROR(INDEX(menu_items!$B:$B,MATCH(F8763,menu_items!$A:$A,0)),"Unknown value")</f>
        <v>California Roll</v>
      </c>
      <c r="H8763" t="str">
        <f>IFERROR(INDEX(menu_items!$C:$C,MATCH(F8763,menu_items!$A:$A,0)),"Unknown value")</f>
        <v>Asian</v>
      </c>
      <c r="I8763" s="5">
        <f>IFERROR(INDEX(menu_items!$D:$D,MATCH(F8763,menu_items!$A:$A,0)),0)</f>
        <v>11.95</v>
      </c>
      <c r="J8763" t="str">
        <f t="shared" si="688"/>
        <v>Tue</v>
      </c>
      <c r="K8763">
        <f t="shared" si="689"/>
        <v>7</v>
      </c>
      <c r="L8763" t="str">
        <f t="shared" si="690"/>
        <v>Mar</v>
      </c>
      <c r="M8763">
        <v>12</v>
      </c>
      <c r="N8763">
        <f t="shared" si="686"/>
        <v>8</v>
      </c>
      <c r="O8763" s="5">
        <f t="shared" si="687"/>
        <v>117.65</v>
      </c>
    </row>
    <row r="8764" spans="1:15" x14ac:dyDescent="0.25">
      <c r="A8764">
        <v>8864</v>
      </c>
      <c r="B8764">
        <v>3886</v>
      </c>
      <c r="C8764">
        <f>IF(COUNTIF($B$2:B8764,B8764)=1,1,0)</f>
        <v>0</v>
      </c>
      <c r="D8764" s="1">
        <v>44992</v>
      </c>
      <c r="E8764" s="2">
        <v>0.51620370370370372</v>
      </c>
      <c r="F8764">
        <v>118</v>
      </c>
      <c r="G8764" t="str">
        <f>IFERROR(INDEX(menu_items!$B:$B,MATCH(F8764,menu_items!$A:$A,0)),"Unknown value")</f>
        <v>Steak Burrito</v>
      </c>
      <c r="H8764" t="str">
        <f>IFERROR(INDEX(menu_items!$C:$C,MATCH(F8764,menu_items!$A:$A,0)),"Unknown value")</f>
        <v>Mexican</v>
      </c>
      <c r="I8764" s="5">
        <f>IFERROR(INDEX(menu_items!$D:$D,MATCH(F8764,menu_items!$A:$A,0)),0)</f>
        <v>14.95</v>
      </c>
      <c r="J8764" t="str">
        <f t="shared" si="688"/>
        <v>Tue</v>
      </c>
      <c r="K8764">
        <f t="shared" si="689"/>
        <v>7</v>
      </c>
      <c r="L8764" t="str">
        <f t="shared" si="690"/>
        <v>Mar</v>
      </c>
      <c r="M8764">
        <v>12</v>
      </c>
      <c r="N8764">
        <f t="shared" si="686"/>
        <v>8</v>
      </c>
      <c r="O8764" s="5">
        <f t="shared" si="687"/>
        <v>117.65</v>
      </c>
    </row>
    <row r="8765" spans="1:15" x14ac:dyDescent="0.25">
      <c r="A8765">
        <v>8865</v>
      </c>
      <c r="B8765">
        <v>3886</v>
      </c>
      <c r="C8765">
        <f>IF(COUNTIF($B$2:B8765,B8765)=1,1,0)</f>
        <v>0</v>
      </c>
      <c r="D8765" s="1">
        <v>44992</v>
      </c>
      <c r="E8765" s="2">
        <v>0.51620370370370372</v>
      </c>
      <c r="F8765">
        <v>105</v>
      </c>
      <c r="G8765" t="str">
        <f>IFERROR(INDEX(menu_items!$B:$B,MATCH(F8765,menu_items!$A:$A,0)),"Unknown value")</f>
        <v>Mac &amp; Cheese</v>
      </c>
      <c r="H8765" t="str">
        <f>IFERROR(INDEX(menu_items!$C:$C,MATCH(F8765,menu_items!$A:$A,0)),"Unknown value")</f>
        <v>American</v>
      </c>
      <c r="I8765" s="5">
        <f>IFERROR(INDEX(menu_items!$D:$D,MATCH(F8765,menu_items!$A:$A,0)),0)</f>
        <v>7</v>
      </c>
      <c r="J8765" t="str">
        <f t="shared" si="688"/>
        <v>Tue</v>
      </c>
      <c r="K8765">
        <f t="shared" si="689"/>
        <v>7</v>
      </c>
      <c r="L8765" t="str">
        <f t="shared" si="690"/>
        <v>Mar</v>
      </c>
      <c r="M8765">
        <v>12</v>
      </c>
      <c r="N8765">
        <f t="shared" si="686"/>
        <v>8</v>
      </c>
      <c r="O8765" s="5">
        <f t="shared" si="687"/>
        <v>117.65</v>
      </c>
    </row>
    <row r="8766" spans="1:15" x14ac:dyDescent="0.25">
      <c r="A8766">
        <v>8866</v>
      </c>
      <c r="B8766">
        <v>3886</v>
      </c>
      <c r="C8766">
        <f>IF(COUNTIF($B$2:B8766,B8766)=1,1,0)</f>
        <v>0</v>
      </c>
      <c r="D8766" s="1">
        <v>44992</v>
      </c>
      <c r="E8766" s="2">
        <v>0.51620370370370372</v>
      </c>
      <c r="F8766">
        <v>130</v>
      </c>
      <c r="G8766" t="str">
        <f>IFERROR(INDEX(menu_items!$B:$B,MATCH(F8766,menu_items!$A:$A,0)),"Unknown value")</f>
        <v>Shrimp Scampi</v>
      </c>
      <c r="H8766" t="str">
        <f>IFERROR(INDEX(menu_items!$C:$C,MATCH(F8766,menu_items!$A:$A,0)),"Unknown value")</f>
        <v>Italian</v>
      </c>
      <c r="I8766" s="5">
        <f>IFERROR(INDEX(menu_items!$D:$D,MATCH(F8766,menu_items!$A:$A,0)),0)</f>
        <v>19.95</v>
      </c>
      <c r="J8766" t="str">
        <f t="shared" si="688"/>
        <v>Tue</v>
      </c>
      <c r="K8766">
        <f t="shared" si="689"/>
        <v>7</v>
      </c>
      <c r="L8766" t="str">
        <f t="shared" si="690"/>
        <v>Mar</v>
      </c>
      <c r="M8766">
        <v>12</v>
      </c>
      <c r="N8766">
        <f t="shared" si="686"/>
        <v>8</v>
      </c>
      <c r="O8766" s="5">
        <f t="shared" si="687"/>
        <v>117.65</v>
      </c>
    </row>
    <row r="8767" spans="1:15" x14ac:dyDescent="0.25">
      <c r="A8767">
        <v>8867</v>
      </c>
      <c r="B8767">
        <v>3886</v>
      </c>
      <c r="C8767">
        <f>IF(COUNTIF($B$2:B8767,B8767)=1,1,0)</f>
        <v>0</v>
      </c>
      <c r="D8767" s="1">
        <v>44992</v>
      </c>
      <c r="E8767" s="2">
        <v>0.51620370370370372</v>
      </c>
      <c r="F8767">
        <v>131</v>
      </c>
      <c r="G8767" t="str">
        <f>IFERROR(INDEX(menu_items!$B:$B,MATCH(F8767,menu_items!$A:$A,0)),"Unknown value")</f>
        <v>Chicken Parmesan</v>
      </c>
      <c r="H8767" t="str">
        <f>IFERROR(INDEX(menu_items!$C:$C,MATCH(F8767,menu_items!$A:$A,0)),"Unknown value")</f>
        <v>Italian</v>
      </c>
      <c r="I8767" s="5">
        <f>IFERROR(INDEX(menu_items!$D:$D,MATCH(F8767,menu_items!$A:$A,0)),0)</f>
        <v>17.95</v>
      </c>
      <c r="J8767" t="str">
        <f t="shared" si="688"/>
        <v>Tue</v>
      </c>
      <c r="K8767">
        <f t="shared" si="689"/>
        <v>7</v>
      </c>
      <c r="L8767" t="str">
        <f t="shared" si="690"/>
        <v>Mar</v>
      </c>
      <c r="M8767">
        <v>12</v>
      </c>
      <c r="N8767">
        <f t="shared" si="686"/>
        <v>8</v>
      </c>
      <c r="O8767" s="5">
        <f t="shared" si="687"/>
        <v>117.65</v>
      </c>
    </row>
    <row r="8768" spans="1:15" x14ac:dyDescent="0.25">
      <c r="A8768">
        <v>8868</v>
      </c>
      <c r="B8768">
        <v>3887</v>
      </c>
      <c r="C8768">
        <f>IF(COUNTIF($B$2:B8768,B8768)=1,1,0)</f>
        <v>1</v>
      </c>
      <c r="D8768" s="1">
        <v>44992</v>
      </c>
      <c r="E8768" s="2">
        <v>0.51678240740740744</v>
      </c>
      <c r="F8768">
        <v>101</v>
      </c>
      <c r="G8768" t="str">
        <f>IFERROR(INDEX(menu_items!$B:$B,MATCH(F8768,menu_items!$A:$A,0)),"Unknown value")</f>
        <v>Hamburger</v>
      </c>
      <c r="H8768" t="str">
        <f>IFERROR(INDEX(menu_items!$C:$C,MATCH(F8768,menu_items!$A:$A,0)),"Unknown value")</f>
        <v>American</v>
      </c>
      <c r="I8768" s="5">
        <f>IFERROR(INDEX(menu_items!$D:$D,MATCH(F8768,menu_items!$A:$A,0)),0)</f>
        <v>12.95</v>
      </c>
      <c r="J8768" t="str">
        <f t="shared" si="688"/>
        <v>Tue</v>
      </c>
      <c r="K8768">
        <f t="shared" si="689"/>
        <v>7</v>
      </c>
      <c r="L8768" t="str">
        <f t="shared" si="690"/>
        <v>Mar</v>
      </c>
      <c r="M8768">
        <v>12</v>
      </c>
      <c r="N8768">
        <f t="shared" si="686"/>
        <v>7</v>
      </c>
      <c r="O8768" s="5">
        <f t="shared" si="687"/>
        <v>114.65</v>
      </c>
    </row>
    <row r="8769" spans="1:15" x14ac:dyDescent="0.25">
      <c r="A8769">
        <v>8869</v>
      </c>
      <c r="B8769">
        <v>3887</v>
      </c>
      <c r="C8769">
        <f>IF(COUNTIF($B$2:B8769,B8769)=1,1,0)</f>
        <v>0</v>
      </c>
      <c r="D8769" s="1">
        <v>44992</v>
      </c>
      <c r="E8769" s="2">
        <v>0.51678240740740744</v>
      </c>
      <c r="F8769">
        <v>101</v>
      </c>
      <c r="G8769" t="str">
        <f>IFERROR(INDEX(menu_items!$B:$B,MATCH(F8769,menu_items!$A:$A,0)),"Unknown value")</f>
        <v>Hamburger</v>
      </c>
      <c r="H8769" t="str">
        <f>IFERROR(INDEX(menu_items!$C:$C,MATCH(F8769,menu_items!$A:$A,0)),"Unknown value")</f>
        <v>American</v>
      </c>
      <c r="I8769" s="5">
        <f>IFERROR(INDEX(menu_items!$D:$D,MATCH(F8769,menu_items!$A:$A,0)),0)</f>
        <v>12.95</v>
      </c>
      <c r="J8769" t="str">
        <f t="shared" si="688"/>
        <v>Tue</v>
      </c>
      <c r="K8769">
        <f t="shared" si="689"/>
        <v>7</v>
      </c>
      <c r="L8769" t="str">
        <f t="shared" si="690"/>
        <v>Mar</v>
      </c>
      <c r="M8769">
        <v>12</v>
      </c>
      <c r="N8769">
        <f t="shared" si="686"/>
        <v>7</v>
      </c>
      <c r="O8769" s="5">
        <f t="shared" si="687"/>
        <v>114.65</v>
      </c>
    </row>
    <row r="8770" spans="1:15" x14ac:dyDescent="0.25">
      <c r="A8770">
        <v>8870</v>
      </c>
      <c r="B8770">
        <v>3887</v>
      </c>
      <c r="C8770">
        <f>IF(COUNTIF($B$2:B8770,B8770)=1,1,0)</f>
        <v>0</v>
      </c>
      <c r="D8770" s="1">
        <v>44992</v>
      </c>
      <c r="E8770" s="2">
        <v>0.51678240740740744</v>
      </c>
      <c r="F8770">
        <v>125</v>
      </c>
      <c r="G8770" t="str">
        <f>IFERROR(INDEX(menu_items!$B:$B,MATCH(F8770,menu_items!$A:$A,0)),"Unknown value")</f>
        <v>Spaghetti &amp; Meatballs</v>
      </c>
      <c r="H8770" t="str">
        <f>IFERROR(INDEX(menu_items!$C:$C,MATCH(F8770,menu_items!$A:$A,0)),"Unknown value")</f>
        <v>Italian</v>
      </c>
      <c r="I8770" s="5">
        <f>IFERROR(INDEX(menu_items!$D:$D,MATCH(F8770,menu_items!$A:$A,0)),0)</f>
        <v>17.95</v>
      </c>
      <c r="J8770" t="str">
        <f t="shared" si="688"/>
        <v>Tue</v>
      </c>
      <c r="K8770">
        <f t="shared" si="689"/>
        <v>7</v>
      </c>
      <c r="L8770" t="str">
        <f t="shared" si="690"/>
        <v>Mar</v>
      </c>
      <c r="M8770">
        <v>12</v>
      </c>
      <c r="N8770">
        <f t="shared" ref="N8770:N8833" si="691">COUNTIF($B:$B,B8770)</f>
        <v>7</v>
      </c>
      <c r="O8770" s="5">
        <f t="shared" ref="O8770:O8833" si="692">SUMIF($B:$B,B8770,$I:$I)</f>
        <v>114.65</v>
      </c>
    </row>
    <row r="8771" spans="1:15" x14ac:dyDescent="0.25">
      <c r="A8771">
        <v>8871</v>
      </c>
      <c r="B8771">
        <v>3887</v>
      </c>
      <c r="C8771">
        <f>IF(COUNTIF($B$2:B8771,B8771)=1,1,0)</f>
        <v>0</v>
      </c>
      <c r="D8771" s="1">
        <v>44992</v>
      </c>
      <c r="E8771" s="2">
        <v>0.51678240740740744</v>
      </c>
      <c r="F8771">
        <v>118</v>
      </c>
      <c r="G8771" t="str">
        <f>IFERROR(INDEX(menu_items!$B:$B,MATCH(F8771,menu_items!$A:$A,0)),"Unknown value")</f>
        <v>Steak Burrito</v>
      </c>
      <c r="H8771" t="str">
        <f>IFERROR(INDEX(menu_items!$C:$C,MATCH(F8771,menu_items!$A:$A,0)),"Unknown value")</f>
        <v>Mexican</v>
      </c>
      <c r="I8771" s="5">
        <f>IFERROR(INDEX(menu_items!$D:$D,MATCH(F8771,menu_items!$A:$A,0)),0)</f>
        <v>14.95</v>
      </c>
      <c r="J8771" t="str">
        <f t="shared" si="688"/>
        <v>Tue</v>
      </c>
      <c r="K8771">
        <f t="shared" si="689"/>
        <v>7</v>
      </c>
      <c r="L8771" t="str">
        <f t="shared" si="690"/>
        <v>Mar</v>
      </c>
      <c r="M8771">
        <v>12</v>
      </c>
      <c r="N8771">
        <f t="shared" si="691"/>
        <v>7</v>
      </c>
      <c r="O8771" s="5">
        <f t="shared" si="692"/>
        <v>114.65</v>
      </c>
    </row>
    <row r="8772" spans="1:15" x14ac:dyDescent="0.25">
      <c r="A8772">
        <v>8872</v>
      </c>
      <c r="B8772">
        <v>3887</v>
      </c>
      <c r="C8772">
        <f>IF(COUNTIF($B$2:B8772,B8772)=1,1,0)</f>
        <v>0</v>
      </c>
      <c r="D8772" s="1">
        <v>44992</v>
      </c>
      <c r="E8772" s="2">
        <v>0.51678240740740744</v>
      </c>
      <c r="F8772">
        <v>130</v>
      </c>
      <c r="G8772" t="str">
        <f>IFERROR(INDEX(menu_items!$B:$B,MATCH(F8772,menu_items!$A:$A,0)),"Unknown value")</f>
        <v>Shrimp Scampi</v>
      </c>
      <c r="H8772" t="str">
        <f>IFERROR(INDEX(menu_items!$C:$C,MATCH(F8772,menu_items!$A:$A,0)),"Unknown value")</f>
        <v>Italian</v>
      </c>
      <c r="I8772" s="5">
        <f>IFERROR(INDEX(menu_items!$D:$D,MATCH(F8772,menu_items!$A:$A,0)),0)</f>
        <v>19.95</v>
      </c>
      <c r="J8772" t="str">
        <f t="shared" si="688"/>
        <v>Tue</v>
      </c>
      <c r="K8772">
        <f t="shared" si="689"/>
        <v>7</v>
      </c>
      <c r="L8772" t="str">
        <f t="shared" si="690"/>
        <v>Mar</v>
      </c>
      <c r="M8772">
        <v>12</v>
      </c>
      <c r="N8772">
        <f t="shared" si="691"/>
        <v>7</v>
      </c>
      <c r="O8772" s="5">
        <f t="shared" si="692"/>
        <v>114.65</v>
      </c>
    </row>
    <row r="8773" spans="1:15" x14ac:dyDescent="0.25">
      <c r="A8773">
        <v>8873</v>
      </c>
      <c r="B8773">
        <v>3887</v>
      </c>
      <c r="C8773">
        <f>IF(COUNTIF($B$2:B8773,B8773)=1,1,0)</f>
        <v>0</v>
      </c>
      <c r="D8773" s="1">
        <v>44992</v>
      </c>
      <c r="E8773" s="2">
        <v>0.51678240740740744</v>
      </c>
      <c r="F8773">
        <v>131</v>
      </c>
      <c r="G8773" t="str">
        <f>IFERROR(INDEX(menu_items!$B:$B,MATCH(F8773,menu_items!$A:$A,0)),"Unknown value")</f>
        <v>Chicken Parmesan</v>
      </c>
      <c r="H8773" t="str">
        <f>IFERROR(INDEX(menu_items!$C:$C,MATCH(F8773,menu_items!$A:$A,0)),"Unknown value")</f>
        <v>Italian</v>
      </c>
      <c r="I8773" s="5">
        <f>IFERROR(INDEX(menu_items!$D:$D,MATCH(F8773,menu_items!$A:$A,0)),0)</f>
        <v>17.95</v>
      </c>
      <c r="J8773" t="str">
        <f t="shared" si="688"/>
        <v>Tue</v>
      </c>
      <c r="K8773">
        <f t="shared" si="689"/>
        <v>7</v>
      </c>
      <c r="L8773" t="str">
        <f t="shared" si="690"/>
        <v>Mar</v>
      </c>
      <c r="M8773">
        <v>12</v>
      </c>
      <c r="N8773">
        <f t="shared" si="691"/>
        <v>7</v>
      </c>
      <c r="O8773" s="5">
        <f t="shared" si="692"/>
        <v>114.65</v>
      </c>
    </row>
    <row r="8774" spans="1:15" x14ac:dyDescent="0.25">
      <c r="A8774">
        <v>8874</v>
      </c>
      <c r="B8774">
        <v>3887</v>
      </c>
      <c r="C8774">
        <f>IF(COUNTIF($B$2:B8774,B8774)=1,1,0)</f>
        <v>0</v>
      </c>
      <c r="D8774" s="1">
        <v>44992</v>
      </c>
      <c r="E8774" s="2">
        <v>0.51678240740740744</v>
      </c>
      <c r="F8774">
        <v>131</v>
      </c>
      <c r="G8774" t="str">
        <f>IFERROR(INDEX(menu_items!$B:$B,MATCH(F8774,menu_items!$A:$A,0)),"Unknown value")</f>
        <v>Chicken Parmesan</v>
      </c>
      <c r="H8774" t="str">
        <f>IFERROR(INDEX(menu_items!$C:$C,MATCH(F8774,menu_items!$A:$A,0)),"Unknown value")</f>
        <v>Italian</v>
      </c>
      <c r="I8774" s="5">
        <f>IFERROR(INDEX(menu_items!$D:$D,MATCH(F8774,menu_items!$A:$A,0)),0)</f>
        <v>17.95</v>
      </c>
      <c r="J8774" t="str">
        <f t="shared" si="688"/>
        <v>Tue</v>
      </c>
      <c r="K8774">
        <f t="shared" si="689"/>
        <v>7</v>
      </c>
      <c r="L8774" t="str">
        <f t="shared" si="690"/>
        <v>Mar</v>
      </c>
      <c r="M8774">
        <v>12</v>
      </c>
      <c r="N8774">
        <f t="shared" si="691"/>
        <v>7</v>
      </c>
      <c r="O8774" s="5">
        <f t="shared" si="692"/>
        <v>114.65</v>
      </c>
    </row>
    <row r="8775" spans="1:15" x14ac:dyDescent="0.25">
      <c r="A8775">
        <v>8875</v>
      </c>
      <c r="B8775">
        <v>3888</v>
      </c>
      <c r="C8775">
        <f>IF(COUNTIF($B$2:B8775,B8775)=1,1,0)</f>
        <v>1</v>
      </c>
      <c r="D8775" s="1">
        <v>44992</v>
      </c>
      <c r="E8775" s="2">
        <v>0.53623842592592597</v>
      </c>
      <c r="F8775">
        <v>120</v>
      </c>
      <c r="G8775" t="str">
        <f>IFERROR(INDEX(menu_items!$B:$B,MATCH(F8775,menu_items!$A:$A,0)),"Unknown value")</f>
        <v>Steak Torta</v>
      </c>
      <c r="H8775" t="str">
        <f>IFERROR(INDEX(menu_items!$C:$C,MATCH(F8775,menu_items!$A:$A,0)),"Unknown value")</f>
        <v>Mexican</v>
      </c>
      <c r="I8775" s="5">
        <f>IFERROR(INDEX(menu_items!$D:$D,MATCH(F8775,menu_items!$A:$A,0)),0)</f>
        <v>13.95</v>
      </c>
      <c r="J8775" t="str">
        <f t="shared" si="688"/>
        <v>Tue</v>
      </c>
      <c r="K8775">
        <f t="shared" si="689"/>
        <v>7</v>
      </c>
      <c r="L8775" t="str">
        <f t="shared" si="690"/>
        <v>Mar</v>
      </c>
      <c r="M8775">
        <v>12</v>
      </c>
      <c r="N8775">
        <f t="shared" si="691"/>
        <v>1</v>
      </c>
      <c r="O8775" s="5">
        <f t="shared" si="692"/>
        <v>13.95</v>
      </c>
    </row>
    <row r="8776" spans="1:15" x14ac:dyDescent="0.25">
      <c r="A8776">
        <v>8876</v>
      </c>
      <c r="B8776">
        <v>3889</v>
      </c>
      <c r="C8776">
        <f>IF(COUNTIF($B$2:B8776,B8776)=1,1,0)</f>
        <v>1</v>
      </c>
      <c r="D8776" s="1">
        <v>44992</v>
      </c>
      <c r="E8776" s="2">
        <v>0.56119212962962961</v>
      </c>
      <c r="F8776">
        <v>110</v>
      </c>
      <c r="G8776" t="str">
        <f>IFERROR(INDEX(menu_items!$B:$B,MATCH(F8776,menu_items!$A:$A,0)),"Unknown value")</f>
        <v>Pork Ramen</v>
      </c>
      <c r="H8776" t="str">
        <f>IFERROR(INDEX(menu_items!$C:$C,MATCH(F8776,menu_items!$A:$A,0)),"Unknown value")</f>
        <v>Asian</v>
      </c>
      <c r="I8776" s="5">
        <f>IFERROR(INDEX(menu_items!$D:$D,MATCH(F8776,menu_items!$A:$A,0)),0)</f>
        <v>17.95</v>
      </c>
      <c r="J8776" t="str">
        <f t="shared" si="688"/>
        <v>Tue</v>
      </c>
      <c r="K8776">
        <f t="shared" si="689"/>
        <v>7</v>
      </c>
      <c r="L8776" t="str">
        <f t="shared" si="690"/>
        <v>Mar</v>
      </c>
      <c r="M8776">
        <v>13</v>
      </c>
      <c r="N8776">
        <f t="shared" si="691"/>
        <v>1</v>
      </c>
      <c r="O8776" s="5">
        <f t="shared" si="692"/>
        <v>17.95</v>
      </c>
    </row>
    <row r="8777" spans="1:15" x14ac:dyDescent="0.25">
      <c r="A8777">
        <v>8877</v>
      </c>
      <c r="B8777">
        <v>3890</v>
      </c>
      <c r="C8777">
        <f>IF(COUNTIF($B$2:B8777,B8777)=1,1,0)</f>
        <v>1</v>
      </c>
      <c r="D8777" s="1">
        <v>44992</v>
      </c>
      <c r="E8777" s="2">
        <v>0.58429398148148148</v>
      </c>
      <c r="F8777">
        <v>117</v>
      </c>
      <c r="G8777" t="str">
        <f>IFERROR(INDEX(menu_items!$B:$B,MATCH(F8777,menu_items!$A:$A,0)),"Unknown value")</f>
        <v>Chicken Burrito</v>
      </c>
      <c r="H8777" t="str">
        <f>IFERROR(INDEX(menu_items!$C:$C,MATCH(F8777,menu_items!$A:$A,0)),"Unknown value")</f>
        <v>Mexican</v>
      </c>
      <c r="I8777" s="5">
        <f>IFERROR(INDEX(menu_items!$D:$D,MATCH(F8777,menu_items!$A:$A,0)),0)</f>
        <v>12.95</v>
      </c>
      <c r="J8777" t="str">
        <f t="shared" si="688"/>
        <v>Tue</v>
      </c>
      <c r="K8777">
        <f t="shared" si="689"/>
        <v>7</v>
      </c>
      <c r="L8777" t="str">
        <f t="shared" si="690"/>
        <v>Mar</v>
      </c>
      <c r="M8777">
        <v>14</v>
      </c>
      <c r="N8777">
        <f t="shared" si="691"/>
        <v>1</v>
      </c>
      <c r="O8777" s="5">
        <f t="shared" si="692"/>
        <v>12.95</v>
      </c>
    </row>
    <row r="8778" spans="1:15" x14ac:dyDescent="0.25">
      <c r="A8778">
        <v>8878</v>
      </c>
      <c r="B8778">
        <v>3891</v>
      </c>
      <c r="C8778">
        <f>IF(COUNTIF($B$2:B8778,B8778)=1,1,0)</f>
        <v>1</v>
      </c>
      <c r="D8778" s="1">
        <v>44992</v>
      </c>
      <c r="E8778" s="2">
        <v>0.61290509259259263</v>
      </c>
      <c r="F8778">
        <v>107</v>
      </c>
      <c r="G8778" t="str">
        <f>IFERROR(INDEX(menu_items!$B:$B,MATCH(F8778,menu_items!$A:$A,0)),"Unknown value")</f>
        <v>Orange Chicken</v>
      </c>
      <c r="H8778" t="str">
        <f>IFERROR(INDEX(menu_items!$C:$C,MATCH(F8778,menu_items!$A:$A,0)),"Unknown value")</f>
        <v>Asian</v>
      </c>
      <c r="I8778" s="5">
        <f>IFERROR(INDEX(menu_items!$D:$D,MATCH(F8778,menu_items!$A:$A,0)),0)</f>
        <v>16.5</v>
      </c>
      <c r="J8778" t="str">
        <f t="shared" si="688"/>
        <v>Tue</v>
      </c>
      <c r="K8778">
        <f t="shared" si="689"/>
        <v>7</v>
      </c>
      <c r="L8778" t="str">
        <f t="shared" si="690"/>
        <v>Mar</v>
      </c>
      <c r="M8778">
        <v>14</v>
      </c>
      <c r="N8778">
        <f t="shared" si="691"/>
        <v>2</v>
      </c>
      <c r="O8778" s="5">
        <f t="shared" si="692"/>
        <v>33.450000000000003</v>
      </c>
    </row>
    <row r="8779" spans="1:15" x14ac:dyDescent="0.25">
      <c r="A8779">
        <v>8879</v>
      </c>
      <c r="B8779">
        <v>3891</v>
      </c>
      <c r="C8779">
        <f>IF(COUNTIF($B$2:B8779,B8779)=1,1,0)</f>
        <v>0</v>
      </c>
      <c r="D8779" s="1">
        <v>44992</v>
      </c>
      <c r="E8779" s="2">
        <v>0.61290509259259263</v>
      </c>
      <c r="F8779">
        <v>132</v>
      </c>
      <c r="G8779" t="str">
        <f>IFERROR(INDEX(menu_items!$B:$B,MATCH(F8779,menu_items!$A:$A,0)),"Unknown value")</f>
        <v>Eggplant Parmesan</v>
      </c>
      <c r="H8779" t="str">
        <f>IFERROR(INDEX(menu_items!$C:$C,MATCH(F8779,menu_items!$A:$A,0)),"Unknown value")</f>
        <v>Italian</v>
      </c>
      <c r="I8779" s="5">
        <f>IFERROR(INDEX(menu_items!$D:$D,MATCH(F8779,menu_items!$A:$A,0)),0)</f>
        <v>16.95</v>
      </c>
      <c r="J8779" t="str">
        <f t="shared" si="688"/>
        <v>Tue</v>
      </c>
      <c r="K8779">
        <f t="shared" si="689"/>
        <v>7</v>
      </c>
      <c r="L8779" t="str">
        <f t="shared" si="690"/>
        <v>Mar</v>
      </c>
      <c r="M8779">
        <v>14</v>
      </c>
      <c r="N8779">
        <f t="shared" si="691"/>
        <v>2</v>
      </c>
      <c r="O8779" s="5">
        <f t="shared" si="692"/>
        <v>33.450000000000003</v>
      </c>
    </row>
    <row r="8780" spans="1:15" x14ac:dyDescent="0.25">
      <c r="A8780">
        <v>8880</v>
      </c>
      <c r="B8780">
        <v>3892</v>
      </c>
      <c r="C8780">
        <f>IF(COUNTIF($B$2:B8780,B8780)=1,1,0)</f>
        <v>1</v>
      </c>
      <c r="D8780" s="1">
        <v>44992</v>
      </c>
      <c r="E8780" s="2">
        <v>0.62543981481481481</v>
      </c>
      <c r="F8780">
        <v>101</v>
      </c>
      <c r="G8780" t="str">
        <f>IFERROR(INDEX(menu_items!$B:$B,MATCH(F8780,menu_items!$A:$A,0)),"Unknown value")</f>
        <v>Hamburger</v>
      </c>
      <c r="H8780" t="str">
        <f>IFERROR(INDEX(menu_items!$C:$C,MATCH(F8780,menu_items!$A:$A,0)),"Unknown value")</f>
        <v>American</v>
      </c>
      <c r="I8780" s="5">
        <f>IFERROR(INDEX(menu_items!$D:$D,MATCH(F8780,menu_items!$A:$A,0)),0)</f>
        <v>12.95</v>
      </c>
      <c r="J8780" t="str">
        <f t="shared" si="688"/>
        <v>Tue</v>
      </c>
      <c r="K8780">
        <f t="shared" si="689"/>
        <v>7</v>
      </c>
      <c r="L8780" t="str">
        <f t="shared" si="690"/>
        <v>Mar</v>
      </c>
      <c r="M8780">
        <v>15</v>
      </c>
      <c r="N8780">
        <f t="shared" si="691"/>
        <v>3</v>
      </c>
      <c r="O8780" s="5">
        <f t="shared" si="692"/>
        <v>35.9</v>
      </c>
    </row>
    <row r="8781" spans="1:15" x14ac:dyDescent="0.25">
      <c r="A8781">
        <v>8881</v>
      </c>
      <c r="B8781">
        <v>3892</v>
      </c>
      <c r="C8781">
        <f>IF(COUNTIF($B$2:B8781,B8781)=1,1,0)</f>
        <v>0</v>
      </c>
      <c r="D8781" s="1">
        <v>44992</v>
      </c>
      <c r="E8781" s="2">
        <v>0.62543981481481481</v>
      </c>
      <c r="F8781">
        <v>102</v>
      </c>
      <c r="G8781" t="str">
        <f>IFERROR(INDEX(menu_items!$B:$B,MATCH(F8781,menu_items!$A:$A,0)),"Unknown value")</f>
        <v>Cheeseburger</v>
      </c>
      <c r="H8781" t="str">
        <f>IFERROR(INDEX(menu_items!$C:$C,MATCH(F8781,menu_items!$A:$A,0)),"Unknown value")</f>
        <v>American</v>
      </c>
      <c r="I8781" s="5">
        <f>IFERROR(INDEX(menu_items!$D:$D,MATCH(F8781,menu_items!$A:$A,0)),0)</f>
        <v>13.95</v>
      </c>
      <c r="J8781" t="str">
        <f t="shared" si="688"/>
        <v>Tue</v>
      </c>
      <c r="K8781">
        <f t="shared" si="689"/>
        <v>7</v>
      </c>
      <c r="L8781" t="str">
        <f t="shared" si="690"/>
        <v>Mar</v>
      </c>
      <c r="M8781">
        <v>15</v>
      </c>
      <c r="N8781">
        <f t="shared" si="691"/>
        <v>3</v>
      </c>
      <c r="O8781" s="5">
        <f t="shared" si="692"/>
        <v>35.9</v>
      </c>
    </row>
    <row r="8782" spans="1:15" x14ac:dyDescent="0.25">
      <c r="A8782">
        <v>8882</v>
      </c>
      <c r="B8782">
        <v>3892</v>
      </c>
      <c r="C8782">
        <f>IF(COUNTIF($B$2:B8782,B8782)=1,1,0)</f>
        <v>0</v>
      </c>
      <c r="D8782" s="1">
        <v>44992</v>
      </c>
      <c r="E8782" s="2">
        <v>0.62543981481481481</v>
      </c>
      <c r="F8782">
        <v>103</v>
      </c>
      <c r="G8782" t="str">
        <f>IFERROR(INDEX(menu_items!$B:$B,MATCH(F8782,menu_items!$A:$A,0)),"Unknown value")</f>
        <v>Hot Dog</v>
      </c>
      <c r="H8782" t="str">
        <f>IFERROR(INDEX(menu_items!$C:$C,MATCH(F8782,menu_items!$A:$A,0)),"Unknown value")</f>
        <v>American</v>
      </c>
      <c r="I8782" s="5">
        <f>IFERROR(INDEX(menu_items!$D:$D,MATCH(F8782,menu_items!$A:$A,0)),0)</f>
        <v>9</v>
      </c>
      <c r="J8782" t="str">
        <f t="shared" si="688"/>
        <v>Tue</v>
      </c>
      <c r="K8782">
        <f t="shared" si="689"/>
        <v>7</v>
      </c>
      <c r="L8782" t="str">
        <f t="shared" si="690"/>
        <v>Mar</v>
      </c>
      <c r="M8782">
        <v>15</v>
      </c>
      <c r="N8782">
        <f t="shared" si="691"/>
        <v>3</v>
      </c>
      <c r="O8782" s="5">
        <f t="shared" si="692"/>
        <v>35.9</v>
      </c>
    </row>
    <row r="8783" spans="1:15" x14ac:dyDescent="0.25">
      <c r="A8783">
        <v>8883</v>
      </c>
      <c r="B8783">
        <v>3893</v>
      </c>
      <c r="C8783">
        <f>IF(COUNTIF($B$2:B8783,B8783)=1,1,0)</f>
        <v>1</v>
      </c>
      <c r="D8783" s="1">
        <v>44992</v>
      </c>
      <c r="E8783" s="2">
        <v>0.62951388888888893</v>
      </c>
      <c r="F8783">
        <v>117</v>
      </c>
      <c r="G8783" t="str">
        <f>IFERROR(INDEX(menu_items!$B:$B,MATCH(F8783,menu_items!$A:$A,0)),"Unknown value")</f>
        <v>Chicken Burrito</v>
      </c>
      <c r="H8783" t="str">
        <f>IFERROR(INDEX(menu_items!$C:$C,MATCH(F8783,menu_items!$A:$A,0)),"Unknown value")</f>
        <v>Mexican</v>
      </c>
      <c r="I8783" s="5">
        <f>IFERROR(INDEX(menu_items!$D:$D,MATCH(F8783,menu_items!$A:$A,0)),0)</f>
        <v>12.95</v>
      </c>
      <c r="J8783" t="str">
        <f t="shared" si="688"/>
        <v>Tue</v>
      </c>
      <c r="K8783">
        <f t="shared" si="689"/>
        <v>7</v>
      </c>
      <c r="L8783" t="str">
        <f t="shared" si="690"/>
        <v>Mar</v>
      </c>
      <c r="M8783">
        <v>15</v>
      </c>
      <c r="N8783">
        <f t="shared" si="691"/>
        <v>2</v>
      </c>
      <c r="O8783" s="5">
        <f t="shared" si="692"/>
        <v>29.9</v>
      </c>
    </row>
    <row r="8784" spans="1:15" x14ac:dyDescent="0.25">
      <c r="A8784">
        <v>8884</v>
      </c>
      <c r="B8784">
        <v>3893</v>
      </c>
      <c r="C8784">
        <f>IF(COUNTIF($B$2:B8784,B8784)=1,1,0)</f>
        <v>0</v>
      </c>
      <c r="D8784" s="1">
        <v>44992</v>
      </c>
      <c r="E8784" s="2">
        <v>0.62951388888888893</v>
      </c>
      <c r="F8784">
        <v>132</v>
      </c>
      <c r="G8784" t="str">
        <f>IFERROR(INDEX(menu_items!$B:$B,MATCH(F8784,menu_items!$A:$A,0)),"Unknown value")</f>
        <v>Eggplant Parmesan</v>
      </c>
      <c r="H8784" t="str">
        <f>IFERROR(INDEX(menu_items!$C:$C,MATCH(F8784,menu_items!$A:$A,0)),"Unknown value")</f>
        <v>Italian</v>
      </c>
      <c r="I8784" s="5">
        <f>IFERROR(INDEX(menu_items!$D:$D,MATCH(F8784,menu_items!$A:$A,0)),0)</f>
        <v>16.95</v>
      </c>
      <c r="J8784" t="str">
        <f t="shared" si="688"/>
        <v>Tue</v>
      </c>
      <c r="K8784">
        <f t="shared" si="689"/>
        <v>7</v>
      </c>
      <c r="L8784" t="str">
        <f t="shared" si="690"/>
        <v>Mar</v>
      </c>
      <c r="M8784">
        <v>15</v>
      </c>
      <c r="N8784">
        <f t="shared" si="691"/>
        <v>2</v>
      </c>
      <c r="O8784" s="5">
        <f t="shared" si="692"/>
        <v>29.9</v>
      </c>
    </row>
    <row r="8785" spans="1:15" x14ac:dyDescent="0.25">
      <c r="A8785">
        <v>8885</v>
      </c>
      <c r="B8785">
        <v>3894</v>
      </c>
      <c r="C8785">
        <f>IF(COUNTIF($B$2:B8785,B8785)=1,1,0)</f>
        <v>1</v>
      </c>
      <c r="D8785" s="1">
        <v>44992</v>
      </c>
      <c r="E8785" s="2">
        <v>0.64998842592592587</v>
      </c>
      <c r="F8785">
        <v>126</v>
      </c>
      <c r="G8785" t="str">
        <f>IFERROR(INDEX(menu_items!$B:$B,MATCH(F8785,menu_items!$A:$A,0)),"Unknown value")</f>
        <v>Fettuccine Alfredo</v>
      </c>
      <c r="H8785" t="str">
        <f>IFERROR(INDEX(menu_items!$C:$C,MATCH(F8785,menu_items!$A:$A,0)),"Unknown value")</f>
        <v>Italian</v>
      </c>
      <c r="I8785" s="5">
        <f>IFERROR(INDEX(menu_items!$D:$D,MATCH(F8785,menu_items!$A:$A,0)),0)</f>
        <v>14.5</v>
      </c>
      <c r="J8785" t="str">
        <f t="shared" si="688"/>
        <v>Tue</v>
      </c>
      <c r="K8785">
        <f t="shared" si="689"/>
        <v>7</v>
      </c>
      <c r="L8785" t="str">
        <f t="shared" si="690"/>
        <v>Mar</v>
      </c>
      <c r="M8785">
        <v>15</v>
      </c>
      <c r="N8785">
        <f t="shared" si="691"/>
        <v>2</v>
      </c>
      <c r="O8785" s="5">
        <f t="shared" si="692"/>
        <v>34.450000000000003</v>
      </c>
    </row>
    <row r="8786" spans="1:15" x14ac:dyDescent="0.25">
      <c r="A8786">
        <v>8886</v>
      </c>
      <c r="B8786">
        <v>3894</v>
      </c>
      <c r="C8786">
        <f>IF(COUNTIF($B$2:B8786,B8786)=1,1,0)</f>
        <v>0</v>
      </c>
      <c r="D8786" s="1">
        <v>44992</v>
      </c>
      <c r="E8786" s="2">
        <v>0.64998842592592587</v>
      </c>
      <c r="F8786">
        <v>130</v>
      </c>
      <c r="G8786" t="str">
        <f>IFERROR(INDEX(menu_items!$B:$B,MATCH(F8786,menu_items!$A:$A,0)),"Unknown value")</f>
        <v>Shrimp Scampi</v>
      </c>
      <c r="H8786" t="str">
        <f>IFERROR(INDEX(menu_items!$C:$C,MATCH(F8786,menu_items!$A:$A,0)),"Unknown value")</f>
        <v>Italian</v>
      </c>
      <c r="I8786" s="5">
        <f>IFERROR(INDEX(menu_items!$D:$D,MATCH(F8786,menu_items!$A:$A,0)),0)</f>
        <v>19.95</v>
      </c>
      <c r="J8786" t="str">
        <f t="shared" si="688"/>
        <v>Tue</v>
      </c>
      <c r="K8786">
        <f t="shared" si="689"/>
        <v>7</v>
      </c>
      <c r="L8786" t="str">
        <f t="shared" si="690"/>
        <v>Mar</v>
      </c>
      <c r="M8786">
        <v>15</v>
      </c>
      <c r="N8786">
        <f t="shared" si="691"/>
        <v>2</v>
      </c>
      <c r="O8786" s="5">
        <f t="shared" si="692"/>
        <v>34.450000000000003</v>
      </c>
    </row>
    <row r="8787" spans="1:15" x14ac:dyDescent="0.25">
      <c r="A8787">
        <v>8887</v>
      </c>
      <c r="B8787">
        <v>3895</v>
      </c>
      <c r="C8787">
        <f>IF(COUNTIF($B$2:B8787,B8787)=1,1,0)</f>
        <v>1</v>
      </c>
      <c r="D8787" s="1">
        <v>44992</v>
      </c>
      <c r="E8787" s="2">
        <v>0.67232638888888885</v>
      </c>
      <c r="F8787">
        <v>107</v>
      </c>
      <c r="G8787" t="str">
        <f>IFERROR(INDEX(menu_items!$B:$B,MATCH(F8787,menu_items!$A:$A,0)),"Unknown value")</f>
        <v>Orange Chicken</v>
      </c>
      <c r="H8787" t="str">
        <f>IFERROR(INDEX(menu_items!$C:$C,MATCH(F8787,menu_items!$A:$A,0)),"Unknown value")</f>
        <v>Asian</v>
      </c>
      <c r="I8787" s="5">
        <f>IFERROR(INDEX(menu_items!$D:$D,MATCH(F8787,menu_items!$A:$A,0)),0)</f>
        <v>16.5</v>
      </c>
      <c r="J8787" t="str">
        <f t="shared" si="688"/>
        <v>Tue</v>
      </c>
      <c r="K8787">
        <f t="shared" si="689"/>
        <v>7</v>
      </c>
      <c r="L8787" t="str">
        <f t="shared" si="690"/>
        <v>Mar</v>
      </c>
      <c r="M8787">
        <v>16</v>
      </c>
      <c r="N8787">
        <f t="shared" si="691"/>
        <v>4</v>
      </c>
      <c r="O8787" s="5">
        <f t="shared" si="692"/>
        <v>66.900000000000006</v>
      </c>
    </row>
    <row r="8788" spans="1:15" x14ac:dyDescent="0.25">
      <c r="A8788">
        <v>8888</v>
      </c>
      <c r="B8788">
        <v>3895</v>
      </c>
      <c r="C8788">
        <f>IF(COUNTIF($B$2:B8788,B8788)=1,1,0)</f>
        <v>0</v>
      </c>
      <c r="D8788" s="1">
        <v>44992</v>
      </c>
      <c r="E8788" s="2">
        <v>0.67232638888888885</v>
      </c>
      <c r="F8788">
        <v>109</v>
      </c>
      <c r="G8788" t="str">
        <f>IFERROR(INDEX(menu_items!$B:$B,MATCH(F8788,menu_items!$A:$A,0)),"Unknown value")</f>
        <v>Korean Beef Bowl</v>
      </c>
      <c r="H8788" t="str">
        <f>IFERROR(INDEX(menu_items!$C:$C,MATCH(F8788,menu_items!$A:$A,0)),"Unknown value")</f>
        <v>Asian</v>
      </c>
      <c r="I8788" s="5">
        <f>IFERROR(INDEX(menu_items!$D:$D,MATCH(F8788,menu_items!$A:$A,0)),0)</f>
        <v>17.95</v>
      </c>
      <c r="J8788" t="str">
        <f t="shared" si="688"/>
        <v>Tue</v>
      </c>
      <c r="K8788">
        <f t="shared" si="689"/>
        <v>7</v>
      </c>
      <c r="L8788" t="str">
        <f t="shared" si="690"/>
        <v>Mar</v>
      </c>
      <c r="M8788">
        <v>16</v>
      </c>
      <c r="N8788">
        <f t="shared" si="691"/>
        <v>4</v>
      </c>
      <c r="O8788" s="5">
        <f t="shared" si="692"/>
        <v>66.900000000000006</v>
      </c>
    </row>
    <row r="8789" spans="1:15" x14ac:dyDescent="0.25">
      <c r="A8789">
        <v>8889</v>
      </c>
      <c r="B8789">
        <v>3895</v>
      </c>
      <c r="C8789">
        <f>IF(COUNTIF($B$2:B8789,B8789)=1,1,0)</f>
        <v>0</v>
      </c>
      <c r="D8789" s="1">
        <v>44992</v>
      </c>
      <c r="E8789" s="2">
        <v>0.67232638888888885</v>
      </c>
      <c r="F8789">
        <v>129</v>
      </c>
      <c r="G8789" t="str">
        <f>IFERROR(INDEX(menu_items!$B:$B,MATCH(F8789,menu_items!$A:$A,0)),"Unknown value")</f>
        <v>Mushroom Ravioli</v>
      </c>
      <c r="H8789" t="str">
        <f>IFERROR(INDEX(menu_items!$C:$C,MATCH(F8789,menu_items!$A:$A,0)),"Unknown value")</f>
        <v>Italian</v>
      </c>
      <c r="I8789" s="5">
        <f>IFERROR(INDEX(menu_items!$D:$D,MATCH(F8789,menu_items!$A:$A,0)),0)</f>
        <v>15.5</v>
      </c>
      <c r="J8789" t="str">
        <f t="shared" si="688"/>
        <v>Tue</v>
      </c>
      <c r="K8789">
        <f t="shared" si="689"/>
        <v>7</v>
      </c>
      <c r="L8789" t="str">
        <f t="shared" si="690"/>
        <v>Mar</v>
      </c>
      <c r="M8789">
        <v>16</v>
      </c>
      <c r="N8789">
        <f t="shared" si="691"/>
        <v>4</v>
      </c>
      <c r="O8789" s="5">
        <f t="shared" si="692"/>
        <v>66.900000000000006</v>
      </c>
    </row>
    <row r="8790" spans="1:15" x14ac:dyDescent="0.25">
      <c r="A8790">
        <v>8890</v>
      </c>
      <c r="B8790">
        <v>3895</v>
      </c>
      <c r="C8790">
        <f>IF(COUNTIF($B$2:B8790,B8790)=1,1,0)</f>
        <v>0</v>
      </c>
      <c r="D8790" s="1">
        <v>44992</v>
      </c>
      <c r="E8790" s="2">
        <v>0.67232638888888885</v>
      </c>
      <c r="F8790">
        <v>132</v>
      </c>
      <c r="G8790" t="str">
        <f>IFERROR(INDEX(menu_items!$B:$B,MATCH(F8790,menu_items!$A:$A,0)),"Unknown value")</f>
        <v>Eggplant Parmesan</v>
      </c>
      <c r="H8790" t="str">
        <f>IFERROR(INDEX(menu_items!$C:$C,MATCH(F8790,menu_items!$A:$A,0)),"Unknown value")</f>
        <v>Italian</v>
      </c>
      <c r="I8790" s="5">
        <f>IFERROR(INDEX(menu_items!$D:$D,MATCH(F8790,menu_items!$A:$A,0)),0)</f>
        <v>16.95</v>
      </c>
      <c r="J8790" t="str">
        <f t="shared" si="688"/>
        <v>Tue</v>
      </c>
      <c r="K8790">
        <f t="shared" si="689"/>
        <v>7</v>
      </c>
      <c r="L8790" t="str">
        <f t="shared" si="690"/>
        <v>Mar</v>
      </c>
      <c r="M8790">
        <v>16</v>
      </c>
      <c r="N8790">
        <f t="shared" si="691"/>
        <v>4</v>
      </c>
      <c r="O8790" s="5">
        <f t="shared" si="692"/>
        <v>66.900000000000006</v>
      </c>
    </row>
    <row r="8791" spans="1:15" x14ac:dyDescent="0.25">
      <c r="A8791">
        <v>8891</v>
      </c>
      <c r="B8791">
        <v>3896</v>
      </c>
      <c r="C8791">
        <f>IF(COUNTIF($B$2:B8791,B8791)=1,1,0)</f>
        <v>1</v>
      </c>
      <c r="D8791" s="1">
        <v>44992</v>
      </c>
      <c r="E8791" s="2">
        <v>0.67297453703703702</v>
      </c>
      <c r="F8791">
        <v>103</v>
      </c>
      <c r="G8791" t="str">
        <f>IFERROR(INDEX(menu_items!$B:$B,MATCH(F8791,menu_items!$A:$A,0)),"Unknown value")</f>
        <v>Hot Dog</v>
      </c>
      <c r="H8791" t="str">
        <f>IFERROR(INDEX(menu_items!$C:$C,MATCH(F8791,menu_items!$A:$A,0)),"Unknown value")</f>
        <v>American</v>
      </c>
      <c r="I8791" s="5">
        <f>IFERROR(INDEX(menu_items!$D:$D,MATCH(F8791,menu_items!$A:$A,0)),0)</f>
        <v>9</v>
      </c>
      <c r="J8791" t="str">
        <f t="shared" si="688"/>
        <v>Tue</v>
      </c>
      <c r="K8791">
        <f t="shared" si="689"/>
        <v>7</v>
      </c>
      <c r="L8791" t="str">
        <f t="shared" si="690"/>
        <v>Mar</v>
      </c>
      <c r="M8791">
        <v>16</v>
      </c>
      <c r="N8791">
        <f t="shared" si="691"/>
        <v>2</v>
      </c>
      <c r="O8791" s="5">
        <f t="shared" si="692"/>
        <v>23.5</v>
      </c>
    </row>
    <row r="8792" spans="1:15" x14ac:dyDescent="0.25">
      <c r="A8792">
        <v>8892</v>
      </c>
      <c r="B8792">
        <v>3896</v>
      </c>
      <c r="C8792">
        <f>IF(COUNTIF($B$2:B8792,B8792)=1,1,0)</f>
        <v>0</v>
      </c>
      <c r="D8792" s="1">
        <v>44992</v>
      </c>
      <c r="E8792" s="2">
        <v>0.67297453703703702</v>
      </c>
      <c r="F8792">
        <v>124</v>
      </c>
      <c r="G8792" t="str">
        <f>IFERROR(INDEX(menu_items!$B:$B,MATCH(F8792,menu_items!$A:$A,0)),"Unknown value")</f>
        <v>Spaghetti</v>
      </c>
      <c r="H8792" t="str">
        <f>IFERROR(INDEX(menu_items!$C:$C,MATCH(F8792,menu_items!$A:$A,0)),"Unknown value")</f>
        <v>Italian</v>
      </c>
      <c r="I8792" s="5">
        <f>IFERROR(INDEX(menu_items!$D:$D,MATCH(F8792,menu_items!$A:$A,0)),0)</f>
        <v>14.5</v>
      </c>
      <c r="J8792" t="str">
        <f t="shared" si="688"/>
        <v>Tue</v>
      </c>
      <c r="K8792">
        <f t="shared" si="689"/>
        <v>7</v>
      </c>
      <c r="L8792" t="str">
        <f t="shared" si="690"/>
        <v>Mar</v>
      </c>
      <c r="M8792">
        <v>16</v>
      </c>
      <c r="N8792">
        <f t="shared" si="691"/>
        <v>2</v>
      </c>
      <c r="O8792" s="5">
        <f t="shared" si="692"/>
        <v>23.5</v>
      </c>
    </row>
    <row r="8793" spans="1:15" x14ac:dyDescent="0.25">
      <c r="A8793">
        <v>8893</v>
      </c>
      <c r="B8793">
        <v>3897</v>
      </c>
      <c r="C8793">
        <f>IF(COUNTIF($B$2:B8793,B8793)=1,1,0)</f>
        <v>1</v>
      </c>
      <c r="D8793" s="1">
        <v>44992</v>
      </c>
      <c r="E8793" s="2">
        <v>0.67700231481481477</v>
      </c>
      <c r="F8793">
        <v>112</v>
      </c>
      <c r="G8793" t="str">
        <f>IFERROR(INDEX(menu_items!$B:$B,MATCH(F8793,menu_items!$A:$A,0)),"Unknown value")</f>
        <v>Salmon Roll</v>
      </c>
      <c r="H8793" t="str">
        <f>IFERROR(INDEX(menu_items!$C:$C,MATCH(F8793,menu_items!$A:$A,0)),"Unknown value")</f>
        <v>Asian</v>
      </c>
      <c r="I8793" s="5">
        <f>IFERROR(INDEX(menu_items!$D:$D,MATCH(F8793,menu_items!$A:$A,0)),0)</f>
        <v>14.95</v>
      </c>
      <c r="J8793" t="str">
        <f t="shared" si="688"/>
        <v>Tue</v>
      </c>
      <c r="K8793">
        <f t="shared" si="689"/>
        <v>7</v>
      </c>
      <c r="L8793" t="str">
        <f t="shared" si="690"/>
        <v>Mar</v>
      </c>
      <c r="M8793">
        <v>16</v>
      </c>
      <c r="N8793">
        <f t="shared" si="691"/>
        <v>1</v>
      </c>
      <c r="O8793" s="5">
        <f t="shared" si="692"/>
        <v>14.95</v>
      </c>
    </row>
    <row r="8794" spans="1:15" x14ac:dyDescent="0.25">
      <c r="A8794">
        <v>8894</v>
      </c>
      <c r="B8794">
        <v>3898</v>
      </c>
      <c r="C8794">
        <f>IF(COUNTIF($B$2:B8794,B8794)=1,1,0)</f>
        <v>1</v>
      </c>
      <c r="D8794" s="1">
        <v>44992</v>
      </c>
      <c r="E8794" s="2">
        <v>0.67728009259259259</v>
      </c>
      <c r="F8794">
        <v>103</v>
      </c>
      <c r="G8794" t="str">
        <f>IFERROR(INDEX(menu_items!$B:$B,MATCH(F8794,menu_items!$A:$A,0)),"Unknown value")</f>
        <v>Hot Dog</v>
      </c>
      <c r="H8794" t="str">
        <f>IFERROR(INDEX(menu_items!$C:$C,MATCH(F8794,menu_items!$A:$A,0)),"Unknown value")</f>
        <v>American</v>
      </c>
      <c r="I8794" s="5">
        <f>IFERROR(INDEX(menu_items!$D:$D,MATCH(F8794,menu_items!$A:$A,0)),0)</f>
        <v>9</v>
      </c>
      <c r="J8794" t="str">
        <f t="shared" si="688"/>
        <v>Tue</v>
      </c>
      <c r="K8794">
        <f t="shared" si="689"/>
        <v>7</v>
      </c>
      <c r="L8794" t="str">
        <f t="shared" si="690"/>
        <v>Mar</v>
      </c>
      <c r="M8794">
        <v>16</v>
      </c>
      <c r="N8794">
        <f t="shared" si="691"/>
        <v>1</v>
      </c>
      <c r="O8794" s="5">
        <f t="shared" si="692"/>
        <v>9</v>
      </c>
    </row>
    <row r="8795" spans="1:15" x14ac:dyDescent="0.25">
      <c r="A8795">
        <v>8895</v>
      </c>
      <c r="B8795">
        <v>3899</v>
      </c>
      <c r="C8795">
        <f>IF(COUNTIF($B$2:B8795,B8795)=1,1,0)</f>
        <v>1</v>
      </c>
      <c r="D8795" s="1">
        <v>44992</v>
      </c>
      <c r="E8795" s="2">
        <v>0.68131944444444448</v>
      </c>
      <c r="F8795">
        <v>102</v>
      </c>
      <c r="G8795" t="str">
        <f>IFERROR(INDEX(menu_items!$B:$B,MATCH(F8795,menu_items!$A:$A,0)),"Unknown value")</f>
        <v>Cheeseburger</v>
      </c>
      <c r="H8795" t="str">
        <f>IFERROR(INDEX(menu_items!$C:$C,MATCH(F8795,menu_items!$A:$A,0)),"Unknown value")</f>
        <v>American</v>
      </c>
      <c r="I8795" s="5">
        <f>IFERROR(INDEX(menu_items!$D:$D,MATCH(F8795,menu_items!$A:$A,0)),0)</f>
        <v>13.95</v>
      </c>
      <c r="J8795" t="str">
        <f t="shared" si="688"/>
        <v>Tue</v>
      </c>
      <c r="K8795">
        <f t="shared" si="689"/>
        <v>7</v>
      </c>
      <c r="L8795" t="str">
        <f t="shared" si="690"/>
        <v>Mar</v>
      </c>
      <c r="M8795">
        <v>16</v>
      </c>
      <c r="N8795">
        <f t="shared" si="691"/>
        <v>4</v>
      </c>
      <c r="O8795" s="5">
        <f t="shared" si="692"/>
        <v>52.849999999999994</v>
      </c>
    </row>
    <row r="8796" spans="1:15" x14ac:dyDescent="0.25">
      <c r="A8796">
        <v>8896</v>
      </c>
      <c r="B8796">
        <v>3899</v>
      </c>
      <c r="C8796">
        <f>IF(COUNTIF($B$2:B8796,B8796)=1,1,0)</f>
        <v>0</v>
      </c>
      <c r="D8796" s="1">
        <v>44992</v>
      </c>
      <c r="E8796" s="2">
        <v>0.68131944444444448</v>
      </c>
      <c r="F8796">
        <v>111</v>
      </c>
      <c r="G8796" t="str">
        <f>IFERROR(INDEX(menu_items!$B:$B,MATCH(F8796,menu_items!$A:$A,0)),"Unknown value")</f>
        <v>California Roll</v>
      </c>
      <c r="H8796" t="str">
        <f>IFERROR(INDEX(menu_items!$C:$C,MATCH(F8796,menu_items!$A:$A,0)),"Unknown value")</f>
        <v>Asian</v>
      </c>
      <c r="I8796" s="5">
        <f>IFERROR(INDEX(menu_items!$D:$D,MATCH(F8796,menu_items!$A:$A,0)),0)</f>
        <v>11.95</v>
      </c>
      <c r="J8796" t="str">
        <f t="shared" si="688"/>
        <v>Tue</v>
      </c>
      <c r="K8796">
        <f t="shared" si="689"/>
        <v>7</v>
      </c>
      <c r="L8796" t="str">
        <f t="shared" si="690"/>
        <v>Mar</v>
      </c>
      <c r="M8796">
        <v>16</v>
      </c>
      <c r="N8796">
        <f t="shared" si="691"/>
        <v>4</v>
      </c>
      <c r="O8796" s="5">
        <f t="shared" si="692"/>
        <v>52.849999999999994</v>
      </c>
    </row>
    <row r="8797" spans="1:15" x14ac:dyDescent="0.25">
      <c r="A8797">
        <v>8897</v>
      </c>
      <c r="B8797">
        <v>3899</v>
      </c>
      <c r="C8797">
        <f>IF(COUNTIF($B$2:B8797,B8797)=1,1,0)</f>
        <v>0</v>
      </c>
      <c r="D8797" s="1">
        <v>44992</v>
      </c>
      <c r="E8797" s="2">
        <v>0.68131944444444448</v>
      </c>
      <c r="F8797">
        <v>130</v>
      </c>
      <c r="G8797" t="str">
        <f>IFERROR(INDEX(menu_items!$B:$B,MATCH(F8797,menu_items!$A:$A,0)),"Unknown value")</f>
        <v>Shrimp Scampi</v>
      </c>
      <c r="H8797" t="str">
        <f>IFERROR(INDEX(menu_items!$C:$C,MATCH(F8797,menu_items!$A:$A,0)),"Unknown value")</f>
        <v>Italian</v>
      </c>
      <c r="I8797" s="5">
        <f>IFERROR(INDEX(menu_items!$D:$D,MATCH(F8797,menu_items!$A:$A,0)),0)</f>
        <v>19.95</v>
      </c>
      <c r="J8797" t="str">
        <f t="shared" ref="J8797:J8859" si="693">TEXT(D8797,"ddd")</f>
        <v>Tue</v>
      </c>
      <c r="K8797">
        <f t="shared" ref="K8797:K8859" si="694">DAY(D8797)</f>
        <v>7</v>
      </c>
      <c r="L8797" t="str">
        <f t="shared" ref="L8797:L8859" si="695">TEXT(D8797,"mmm")</f>
        <v>Mar</v>
      </c>
      <c r="M8797">
        <v>16</v>
      </c>
      <c r="N8797">
        <f t="shared" si="691"/>
        <v>4</v>
      </c>
      <c r="O8797" s="5">
        <f t="shared" si="692"/>
        <v>52.849999999999994</v>
      </c>
    </row>
    <row r="8798" spans="1:15" x14ac:dyDescent="0.25">
      <c r="A8798">
        <v>8898</v>
      </c>
      <c r="B8798">
        <v>3899</v>
      </c>
      <c r="C8798">
        <f>IF(COUNTIF($B$2:B8798,B8798)=1,1,0)</f>
        <v>0</v>
      </c>
      <c r="D8798" s="1">
        <v>44992</v>
      </c>
      <c r="E8798" s="2">
        <v>0.68131944444444448</v>
      </c>
      <c r="F8798">
        <v>106</v>
      </c>
      <c r="G8798" t="str">
        <f>IFERROR(INDEX(menu_items!$B:$B,MATCH(F8798,menu_items!$A:$A,0)),"Unknown value")</f>
        <v>French Fries</v>
      </c>
      <c r="H8798" t="str">
        <f>IFERROR(INDEX(menu_items!$C:$C,MATCH(F8798,menu_items!$A:$A,0)),"Unknown value")</f>
        <v>American</v>
      </c>
      <c r="I8798" s="5">
        <f>IFERROR(INDEX(menu_items!$D:$D,MATCH(F8798,menu_items!$A:$A,0)),0)</f>
        <v>7</v>
      </c>
      <c r="J8798" t="str">
        <f t="shared" si="693"/>
        <v>Tue</v>
      </c>
      <c r="K8798">
        <f t="shared" si="694"/>
        <v>7</v>
      </c>
      <c r="L8798" t="str">
        <f t="shared" si="695"/>
        <v>Mar</v>
      </c>
      <c r="M8798">
        <v>16</v>
      </c>
      <c r="N8798">
        <f t="shared" si="691"/>
        <v>4</v>
      </c>
      <c r="O8798" s="5">
        <f t="shared" si="692"/>
        <v>52.849999999999994</v>
      </c>
    </row>
    <row r="8799" spans="1:15" x14ac:dyDescent="0.25">
      <c r="A8799">
        <v>8899</v>
      </c>
      <c r="B8799">
        <v>3900</v>
      </c>
      <c r="C8799">
        <f>IF(COUNTIF($B$2:B8799,B8799)=1,1,0)</f>
        <v>1</v>
      </c>
      <c r="D8799" s="1">
        <v>44992</v>
      </c>
      <c r="E8799" s="2">
        <v>0.68494212962962964</v>
      </c>
      <c r="F8799">
        <v>104</v>
      </c>
      <c r="G8799" t="str">
        <f>IFERROR(INDEX(menu_items!$B:$B,MATCH(F8799,menu_items!$A:$A,0)),"Unknown value")</f>
        <v>Veggie Burger</v>
      </c>
      <c r="H8799" t="str">
        <f>IFERROR(INDEX(menu_items!$C:$C,MATCH(F8799,menu_items!$A:$A,0)),"Unknown value")</f>
        <v>American</v>
      </c>
      <c r="I8799" s="5">
        <f>IFERROR(INDEX(menu_items!$D:$D,MATCH(F8799,menu_items!$A:$A,0)),0)</f>
        <v>10.5</v>
      </c>
      <c r="J8799" t="str">
        <f t="shared" si="693"/>
        <v>Tue</v>
      </c>
      <c r="K8799">
        <f t="shared" si="694"/>
        <v>7</v>
      </c>
      <c r="L8799" t="str">
        <f t="shared" si="695"/>
        <v>Mar</v>
      </c>
      <c r="M8799">
        <v>16</v>
      </c>
      <c r="N8799">
        <f t="shared" si="691"/>
        <v>4</v>
      </c>
      <c r="O8799" s="5">
        <f t="shared" si="692"/>
        <v>54</v>
      </c>
    </row>
    <row r="8800" spans="1:15" x14ac:dyDescent="0.25">
      <c r="A8800">
        <v>8900</v>
      </c>
      <c r="B8800">
        <v>3900</v>
      </c>
      <c r="C8800">
        <f>IF(COUNTIF($B$2:B8800,B8800)=1,1,0)</f>
        <v>0</v>
      </c>
      <c r="D8800" s="1">
        <v>44992</v>
      </c>
      <c r="E8800" s="2">
        <v>0.68494212962962964</v>
      </c>
      <c r="F8800">
        <v>108</v>
      </c>
      <c r="G8800" t="str">
        <f>IFERROR(INDEX(menu_items!$B:$B,MATCH(F8800,menu_items!$A:$A,0)),"Unknown value")</f>
        <v>Tofu Pad Thai</v>
      </c>
      <c r="H8800" t="str">
        <f>IFERROR(INDEX(menu_items!$C:$C,MATCH(F8800,menu_items!$A:$A,0)),"Unknown value")</f>
        <v>Asian</v>
      </c>
      <c r="I8800" s="5">
        <f>IFERROR(INDEX(menu_items!$D:$D,MATCH(F8800,menu_items!$A:$A,0)),0)</f>
        <v>14.5</v>
      </c>
      <c r="J8800" t="str">
        <f t="shared" si="693"/>
        <v>Tue</v>
      </c>
      <c r="K8800">
        <f t="shared" si="694"/>
        <v>7</v>
      </c>
      <c r="L8800" t="str">
        <f t="shared" si="695"/>
        <v>Mar</v>
      </c>
      <c r="M8800">
        <v>16</v>
      </c>
      <c r="N8800">
        <f t="shared" si="691"/>
        <v>4</v>
      </c>
      <c r="O8800" s="5">
        <f t="shared" si="692"/>
        <v>54</v>
      </c>
    </row>
    <row r="8801" spans="1:15" x14ac:dyDescent="0.25">
      <c r="A8801">
        <v>8901</v>
      </c>
      <c r="B8801">
        <v>3900</v>
      </c>
      <c r="C8801">
        <f>IF(COUNTIF($B$2:B8801,B8801)=1,1,0)</f>
        <v>0</v>
      </c>
      <c r="D8801" s="1">
        <v>44992</v>
      </c>
      <c r="E8801" s="2">
        <v>0.68494212962962964</v>
      </c>
      <c r="F8801">
        <v>124</v>
      </c>
      <c r="G8801" t="str">
        <f>IFERROR(INDEX(menu_items!$B:$B,MATCH(F8801,menu_items!$A:$A,0)),"Unknown value")</f>
        <v>Spaghetti</v>
      </c>
      <c r="H8801" t="str">
        <f>IFERROR(INDEX(menu_items!$C:$C,MATCH(F8801,menu_items!$A:$A,0)),"Unknown value")</f>
        <v>Italian</v>
      </c>
      <c r="I8801" s="5">
        <f>IFERROR(INDEX(menu_items!$D:$D,MATCH(F8801,menu_items!$A:$A,0)),0)</f>
        <v>14.5</v>
      </c>
      <c r="J8801" t="str">
        <f t="shared" si="693"/>
        <v>Tue</v>
      </c>
      <c r="K8801">
        <f t="shared" si="694"/>
        <v>7</v>
      </c>
      <c r="L8801" t="str">
        <f t="shared" si="695"/>
        <v>Mar</v>
      </c>
      <c r="M8801">
        <v>16</v>
      </c>
      <c r="N8801">
        <f t="shared" si="691"/>
        <v>4</v>
      </c>
      <c r="O8801" s="5">
        <f t="shared" si="692"/>
        <v>54</v>
      </c>
    </row>
    <row r="8802" spans="1:15" x14ac:dyDescent="0.25">
      <c r="A8802">
        <v>8902</v>
      </c>
      <c r="B8802">
        <v>3900</v>
      </c>
      <c r="C8802">
        <f>IF(COUNTIF($B$2:B8802,B8802)=1,1,0)</f>
        <v>0</v>
      </c>
      <c r="D8802" s="1">
        <v>44992</v>
      </c>
      <c r="E8802" s="2">
        <v>0.68494212962962964</v>
      </c>
      <c r="F8802">
        <v>126</v>
      </c>
      <c r="G8802" t="str">
        <f>IFERROR(INDEX(menu_items!$B:$B,MATCH(F8802,menu_items!$A:$A,0)),"Unknown value")</f>
        <v>Fettuccine Alfredo</v>
      </c>
      <c r="H8802" t="str">
        <f>IFERROR(INDEX(menu_items!$C:$C,MATCH(F8802,menu_items!$A:$A,0)),"Unknown value")</f>
        <v>Italian</v>
      </c>
      <c r="I8802" s="5">
        <f>IFERROR(INDEX(menu_items!$D:$D,MATCH(F8802,menu_items!$A:$A,0)),0)</f>
        <v>14.5</v>
      </c>
      <c r="J8802" t="str">
        <f t="shared" si="693"/>
        <v>Tue</v>
      </c>
      <c r="K8802">
        <f t="shared" si="694"/>
        <v>7</v>
      </c>
      <c r="L8802" t="str">
        <f t="shared" si="695"/>
        <v>Mar</v>
      </c>
      <c r="M8802">
        <v>16</v>
      </c>
      <c r="N8802">
        <f t="shared" si="691"/>
        <v>4</v>
      </c>
      <c r="O8802" s="5">
        <f t="shared" si="692"/>
        <v>54</v>
      </c>
    </row>
    <row r="8803" spans="1:15" x14ac:dyDescent="0.25">
      <c r="A8803">
        <v>8903</v>
      </c>
      <c r="B8803">
        <v>3901</v>
      </c>
      <c r="C8803">
        <f>IF(COUNTIF($B$2:B8803,B8803)=1,1,0)</f>
        <v>1</v>
      </c>
      <c r="D8803" s="1">
        <v>44992</v>
      </c>
      <c r="E8803" s="2">
        <v>0.69096064814814817</v>
      </c>
      <c r="F8803">
        <v>126</v>
      </c>
      <c r="G8803" t="str">
        <f>IFERROR(INDEX(menu_items!$B:$B,MATCH(F8803,menu_items!$A:$A,0)),"Unknown value")</f>
        <v>Fettuccine Alfredo</v>
      </c>
      <c r="H8803" t="str">
        <f>IFERROR(INDEX(menu_items!$C:$C,MATCH(F8803,menu_items!$A:$A,0)),"Unknown value")</f>
        <v>Italian</v>
      </c>
      <c r="I8803" s="5">
        <f>IFERROR(INDEX(menu_items!$D:$D,MATCH(F8803,menu_items!$A:$A,0)),0)</f>
        <v>14.5</v>
      </c>
      <c r="J8803" t="str">
        <f t="shared" si="693"/>
        <v>Tue</v>
      </c>
      <c r="K8803">
        <f t="shared" si="694"/>
        <v>7</v>
      </c>
      <c r="L8803" t="str">
        <f t="shared" si="695"/>
        <v>Mar</v>
      </c>
      <c r="M8803">
        <v>16</v>
      </c>
      <c r="N8803">
        <f t="shared" si="691"/>
        <v>4</v>
      </c>
      <c r="O8803" s="5">
        <f t="shared" si="692"/>
        <v>61.900000000000006</v>
      </c>
    </row>
    <row r="8804" spans="1:15" x14ac:dyDescent="0.25">
      <c r="A8804">
        <v>8904</v>
      </c>
      <c r="B8804">
        <v>3901</v>
      </c>
      <c r="C8804">
        <f>IF(COUNTIF($B$2:B8804,B8804)=1,1,0)</f>
        <v>0</v>
      </c>
      <c r="D8804" s="1">
        <v>44992</v>
      </c>
      <c r="E8804" s="2">
        <v>0.69096064814814817</v>
      </c>
      <c r="F8804">
        <v>127</v>
      </c>
      <c r="G8804" t="str">
        <f>IFERROR(INDEX(menu_items!$B:$B,MATCH(F8804,menu_items!$A:$A,0)),"Unknown value")</f>
        <v>Meat Lasagna</v>
      </c>
      <c r="H8804" t="str">
        <f>IFERROR(INDEX(menu_items!$C:$C,MATCH(F8804,menu_items!$A:$A,0)),"Unknown value")</f>
        <v>Italian</v>
      </c>
      <c r="I8804" s="5">
        <f>IFERROR(INDEX(menu_items!$D:$D,MATCH(F8804,menu_items!$A:$A,0)),0)</f>
        <v>17.95</v>
      </c>
      <c r="J8804" t="str">
        <f t="shared" si="693"/>
        <v>Tue</v>
      </c>
      <c r="K8804">
        <f t="shared" si="694"/>
        <v>7</v>
      </c>
      <c r="L8804" t="str">
        <f t="shared" si="695"/>
        <v>Mar</v>
      </c>
      <c r="M8804">
        <v>16</v>
      </c>
      <c r="N8804">
        <f t="shared" si="691"/>
        <v>4</v>
      </c>
      <c r="O8804" s="5">
        <f t="shared" si="692"/>
        <v>61.900000000000006</v>
      </c>
    </row>
    <row r="8805" spans="1:15" x14ac:dyDescent="0.25">
      <c r="A8805">
        <v>8905</v>
      </c>
      <c r="B8805">
        <v>3901</v>
      </c>
      <c r="C8805">
        <f>IF(COUNTIF($B$2:B8805,B8805)=1,1,0)</f>
        <v>0</v>
      </c>
      <c r="D8805" s="1">
        <v>44992</v>
      </c>
      <c r="E8805" s="2">
        <v>0.69096064814814817</v>
      </c>
      <c r="F8805">
        <v>129</v>
      </c>
      <c r="G8805" t="str">
        <f>IFERROR(INDEX(menu_items!$B:$B,MATCH(F8805,menu_items!$A:$A,0)),"Unknown value")</f>
        <v>Mushroom Ravioli</v>
      </c>
      <c r="H8805" t="str">
        <f>IFERROR(INDEX(menu_items!$C:$C,MATCH(F8805,menu_items!$A:$A,0)),"Unknown value")</f>
        <v>Italian</v>
      </c>
      <c r="I8805" s="5">
        <f>IFERROR(INDEX(menu_items!$D:$D,MATCH(F8805,menu_items!$A:$A,0)),0)</f>
        <v>15.5</v>
      </c>
      <c r="J8805" t="str">
        <f t="shared" si="693"/>
        <v>Tue</v>
      </c>
      <c r="K8805">
        <f t="shared" si="694"/>
        <v>7</v>
      </c>
      <c r="L8805" t="str">
        <f t="shared" si="695"/>
        <v>Mar</v>
      </c>
      <c r="M8805">
        <v>16</v>
      </c>
      <c r="N8805">
        <f t="shared" si="691"/>
        <v>4</v>
      </c>
      <c r="O8805" s="5">
        <f t="shared" si="692"/>
        <v>61.900000000000006</v>
      </c>
    </row>
    <row r="8806" spans="1:15" x14ac:dyDescent="0.25">
      <c r="A8806">
        <v>8906</v>
      </c>
      <c r="B8806">
        <v>3901</v>
      </c>
      <c r="C8806">
        <f>IF(COUNTIF($B$2:B8806,B8806)=1,1,0)</f>
        <v>0</v>
      </c>
      <c r="D8806" s="1">
        <v>44992</v>
      </c>
      <c r="E8806" s="2">
        <v>0.69096064814814817</v>
      </c>
      <c r="F8806">
        <v>120</v>
      </c>
      <c r="G8806" t="str">
        <f>IFERROR(INDEX(menu_items!$B:$B,MATCH(F8806,menu_items!$A:$A,0)),"Unknown value")</f>
        <v>Steak Torta</v>
      </c>
      <c r="H8806" t="str">
        <f>IFERROR(INDEX(menu_items!$C:$C,MATCH(F8806,menu_items!$A:$A,0)),"Unknown value")</f>
        <v>Mexican</v>
      </c>
      <c r="I8806" s="5">
        <f>IFERROR(INDEX(menu_items!$D:$D,MATCH(F8806,menu_items!$A:$A,0)),0)</f>
        <v>13.95</v>
      </c>
      <c r="J8806" t="str">
        <f t="shared" si="693"/>
        <v>Tue</v>
      </c>
      <c r="K8806">
        <f t="shared" si="694"/>
        <v>7</v>
      </c>
      <c r="L8806" t="str">
        <f t="shared" si="695"/>
        <v>Mar</v>
      </c>
      <c r="M8806">
        <v>16</v>
      </c>
      <c r="N8806">
        <f t="shared" si="691"/>
        <v>4</v>
      </c>
      <c r="O8806" s="5">
        <f t="shared" si="692"/>
        <v>61.900000000000006</v>
      </c>
    </row>
    <row r="8807" spans="1:15" x14ac:dyDescent="0.25">
      <c r="A8807">
        <v>8907</v>
      </c>
      <c r="B8807">
        <v>3902</v>
      </c>
      <c r="C8807">
        <f>IF(COUNTIF($B$2:B8807,B8807)=1,1,0)</f>
        <v>1</v>
      </c>
      <c r="D8807" s="1">
        <v>44992</v>
      </c>
      <c r="E8807" s="2">
        <v>0.70915509259259257</v>
      </c>
      <c r="F8807">
        <v>116</v>
      </c>
      <c r="G8807" t="str">
        <f>IFERROR(INDEX(menu_items!$B:$B,MATCH(F8807,menu_items!$A:$A,0)),"Unknown value")</f>
        <v>Steak Tacos</v>
      </c>
      <c r="H8807" t="str">
        <f>IFERROR(INDEX(menu_items!$C:$C,MATCH(F8807,menu_items!$A:$A,0)),"Unknown value")</f>
        <v>Mexican</v>
      </c>
      <c r="I8807" s="5">
        <f>IFERROR(INDEX(menu_items!$D:$D,MATCH(F8807,menu_items!$A:$A,0)),0)</f>
        <v>13.95</v>
      </c>
      <c r="J8807" t="str">
        <f t="shared" si="693"/>
        <v>Tue</v>
      </c>
      <c r="K8807">
        <f t="shared" si="694"/>
        <v>7</v>
      </c>
      <c r="L8807" t="str">
        <f t="shared" si="695"/>
        <v>Mar</v>
      </c>
      <c r="M8807">
        <v>17</v>
      </c>
      <c r="N8807">
        <f t="shared" si="691"/>
        <v>1</v>
      </c>
      <c r="O8807" s="5">
        <f t="shared" si="692"/>
        <v>13.95</v>
      </c>
    </row>
    <row r="8808" spans="1:15" x14ac:dyDescent="0.25">
      <c r="A8808">
        <v>8908</v>
      </c>
      <c r="B8808">
        <v>3903</v>
      </c>
      <c r="C8808">
        <f>IF(COUNTIF($B$2:B8808,B8808)=1,1,0)</f>
        <v>1</v>
      </c>
      <c r="D8808" s="1">
        <v>44992</v>
      </c>
      <c r="E8808" s="2">
        <v>0.72134259259259259</v>
      </c>
      <c r="F8808">
        <v>101</v>
      </c>
      <c r="G8808" t="str">
        <f>IFERROR(INDEX(menu_items!$B:$B,MATCH(F8808,menu_items!$A:$A,0)),"Unknown value")</f>
        <v>Hamburger</v>
      </c>
      <c r="H8808" t="str">
        <f>IFERROR(INDEX(menu_items!$C:$C,MATCH(F8808,menu_items!$A:$A,0)),"Unknown value")</f>
        <v>American</v>
      </c>
      <c r="I8808" s="5">
        <f>IFERROR(INDEX(menu_items!$D:$D,MATCH(F8808,menu_items!$A:$A,0)),0)</f>
        <v>12.95</v>
      </c>
      <c r="J8808" t="str">
        <f t="shared" si="693"/>
        <v>Tue</v>
      </c>
      <c r="K8808">
        <f t="shared" si="694"/>
        <v>7</v>
      </c>
      <c r="L8808" t="str">
        <f t="shared" si="695"/>
        <v>Mar</v>
      </c>
      <c r="M8808">
        <v>17</v>
      </c>
      <c r="N8808">
        <f t="shared" si="691"/>
        <v>2</v>
      </c>
      <c r="O8808" s="5">
        <f t="shared" si="692"/>
        <v>30.9</v>
      </c>
    </row>
    <row r="8809" spans="1:15" x14ac:dyDescent="0.25">
      <c r="A8809">
        <v>8909</v>
      </c>
      <c r="B8809">
        <v>3903</v>
      </c>
      <c r="C8809">
        <f>IF(COUNTIF($B$2:B8809,B8809)=1,1,0)</f>
        <v>0</v>
      </c>
      <c r="D8809" s="1">
        <v>44992</v>
      </c>
      <c r="E8809" s="2">
        <v>0.72134259259259259</v>
      </c>
      <c r="F8809">
        <v>125</v>
      </c>
      <c r="G8809" t="str">
        <f>IFERROR(INDEX(menu_items!$B:$B,MATCH(F8809,menu_items!$A:$A,0)),"Unknown value")</f>
        <v>Spaghetti &amp; Meatballs</v>
      </c>
      <c r="H8809" t="str">
        <f>IFERROR(INDEX(menu_items!$C:$C,MATCH(F8809,menu_items!$A:$A,0)),"Unknown value")</f>
        <v>Italian</v>
      </c>
      <c r="I8809" s="5">
        <f>IFERROR(INDEX(menu_items!$D:$D,MATCH(F8809,menu_items!$A:$A,0)),0)</f>
        <v>17.95</v>
      </c>
      <c r="J8809" t="str">
        <f t="shared" si="693"/>
        <v>Tue</v>
      </c>
      <c r="K8809">
        <f t="shared" si="694"/>
        <v>7</v>
      </c>
      <c r="L8809" t="str">
        <f t="shared" si="695"/>
        <v>Mar</v>
      </c>
      <c r="M8809">
        <v>17</v>
      </c>
      <c r="N8809">
        <f t="shared" si="691"/>
        <v>2</v>
      </c>
      <c r="O8809" s="5">
        <f t="shared" si="692"/>
        <v>30.9</v>
      </c>
    </row>
    <row r="8810" spans="1:15" x14ac:dyDescent="0.25">
      <c r="A8810">
        <v>8910</v>
      </c>
      <c r="B8810">
        <v>3904</v>
      </c>
      <c r="C8810">
        <f>IF(COUNTIF($B$2:B8810,B8810)=1,1,0)</f>
        <v>1</v>
      </c>
      <c r="D8810" s="1">
        <v>44992</v>
      </c>
      <c r="E8810" s="2">
        <v>0.72369212962962959</v>
      </c>
      <c r="F8810">
        <v>121</v>
      </c>
      <c r="G8810" t="str">
        <f>IFERROR(INDEX(menu_items!$B:$B,MATCH(F8810,menu_items!$A:$A,0)),"Unknown value")</f>
        <v>Cheese Quesadillas</v>
      </c>
      <c r="H8810" t="str">
        <f>IFERROR(INDEX(menu_items!$C:$C,MATCH(F8810,menu_items!$A:$A,0)),"Unknown value")</f>
        <v>Mexican</v>
      </c>
      <c r="I8810" s="5">
        <f>IFERROR(INDEX(menu_items!$D:$D,MATCH(F8810,menu_items!$A:$A,0)),0)</f>
        <v>10.5</v>
      </c>
      <c r="J8810" t="str">
        <f t="shared" si="693"/>
        <v>Tue</v>
      </c>
      <c r="K8810">
        <f t="shared" si="694"/>
        <v>7</v>
      </c>
      <c r="L8810" t="str">
        <f t="shared" si="695"/>
        <v>Mar</v>
      </c>
      <c r="M8810">
        <v>17</v>
      </c>
      <c r="N8810">
        <f t="shared" si="691"/>
        <v>2</v>
      </c>
      <c r="O8810" s="5">
        <f t="shared" si="692"/>
        <v>28.45</v>
      </c>
    </row>
    <row r="8811" spans="1:15" x14ac:dyDescent="0.25">
      <c r="A8811">
        <v>8911</v>
      </c>
      <c r="B8811">
        <v>3904</v>
      </c>
      <c r="C8811">
        <f>IF(COUNTIF($B$2:B8811,B8811)=1,1,0)</f>
        <v>0</v>
      </c>
      <c r="D8811" s="1">
        <v>44992</v>
      </c>
      <c r="E8811" s="2">
        <v>0.72369212962962959</v>
      </c>
      <c r="F8811">
        <v>131</v>
      </c>
      <c r="G8811" t="str">
        <f>IFERROR(INDEX(menu_items!$B:$B,MATCH(F8811,menu_items!$A:$A,0)),"Unknown value")</f>
        <v>Chicken Parmesan</v>
      </c>
      <c r="H8811" t="str">
        <f>IFERROR(INDEX(menu_items!$C:$C,MATCH(F8811,menu_items!$A:$A,0)),"Unknown value")</f>
        <v>Italian</v>
      </c>
      <c r="I8811" s="5">
        <f>IFERROR(INDEX(menu_items!$D:$D,MATCH(F8811,menu_items!$A:$A,0)),0)</f>
        <v>17.95</v>
      </c>
      <c r="J8811" t="str">
        <f t="shared" si="693"/>
        <v>Tue</v>
      </c>
      <c r="K8811">
        <f t="shared" si="694"/>
        <v>7</v>
      </c>
      <c r="L8811" t="str">
        <f t="shared" si="695"/>
        <v>Mar</v>
      </c>
      <c r="M8811">
        <v>17</v>
      </c>
      <c r="N8811">
        <f t="shared" si="691"/>
        <v>2</v>
      </c>
      <c r="O8811" s="5">
        <f t="shared" si="692"/>
        <v>28.45</v>
      </c>
    </row>
    <row r="8812" spans="1:15" x14ac:dyDescent="0.25">
      <c r="A8812">
        <v>8912</v>
      </c>
      <c r="B8812">
        <v>3905</v>
      </c>
      <c r="C8812">
        <f>IF(COUNTIF($B$2:B8812,B8812)=1,1,0)</f>
        <v>1</v>
      </c>
      <c r="D8812" s="1">
        <v>44992</v>
      </c>
      <c r="E8812" s="2">
        <v>0.73587962962962961</v>
      </c>
      <c r="F8812">
        <v>125</v>
      </c>
      <c r="G8812" t="str">
        <f>IFERROR(INDEX(menu_items!$B:$B,MATCH(F8812,menu_items!$A:$A,0)),"Unknown value")</f>
        <v>Spaghetti &amp; Meatballs</v>
      </c>
      <c r="H8812" t="str">
        <f>IFERROR(INDEX(menu_items!$C:$C,MATCH(F8812,menu_items!$A:$A,0)),"Unknown value")</f>
        <v>Italian</v>
      </c>
      <c r="I8812" s="5">
        <f>IFERROR(INDEX(menu_items!$D:$D,MATCH(F8812,menu_items!$A:$A,0)),0)</f>
        <v>17.95</v>
      </c>
      <c r="J8812" t="str">
        <f t="shared" si="693"/>
        <v>Tue</v>
      </c>
      <c r="K8812">
        <f t="shared" si="694"/>
        <v>7</v>
      </c>
      <c r="L8812" t="str">
        <f t="shared" si="695"/>
        <v>Mar</v>
      </c>
      <c r="M8812">
        <v>17</v>
      </c>
      <c r="N8812">
        <f t="shared" si="691"/>
        <v>3</v>
      </c>
      <c r="O8812" s="5">
        <f t="shared" si="692"/>
        <v>50.849999999999994</v>
      </c>
    </row>
    <row r="8813" spans="1:15" x14ac:dyDescent="0.25">
      <c r="A8813">
        <v>8913</v>
      </c>
      <c r="B8813">
        <v>3905</v>
      </c>
      <c r="C8813">
        <f>IF(COUNTIF($B$2:B8813,B8813)=1,1,0)</f>
        <v>0</v>
      </c>
      <c r="D8813" s="1">
        <v>44992</v>
      </c>
      <c r="E8813" s="2">
        <v>0.73587962962962961</v>
      </c>
      <c r="F8813">
        <v>109</v>
      </c>
      <c r="G8813" t="str">
        <f>IFERROR(INDEX(menu_items!$B:$B,MATCH(F8813,menu_items!$A:$A,0)),"Unknown value")</f>
        <v>Korean Beef Bowl</v>
      </c>
      <c r="H8813" t="str">
        <f>IFERROR(INDEX(menu_items!$C:$C,MATCH(F8813,menu_items!$A:$A,0)),"Unknown value")</f>
        <v>Asian</v>
      </c>
      <c r="I8813" s="5">
        <f>IFERROR(INDEX(menu_items!$D:$D,MATCH(F8813,menu_items!$A:$A,0)),0)</f>
        <v>17.95</v>
      </c>
      <c r="J8813" t="str">
        <f t="shared" si="693"/>
        <v>Tue</v>
      </c>
      <c r="K8813">
        <f t="shared" si="694"/>
        <v>7</v>
      </c>
      <c r="L8813" t="str">
        <f t="shared" si="695"/>
        <v>Mar</v>
      </c>
      <c r="M8813">
        <v>17</v>
      </c>
      <c r="N8813">
        <f t="shared" si="691"/>
        <v>3</v>
      </c>
      <c r="O8813" s="5">
        <f t="shared" si="692"/>
        <v>50.849999999999994</v>
      </c>
    </row>
    <row r="8814" spans="1:15" x14ac:dyDescent="0.25">
      <c r="A8814">
        <v>8914</v>
      </c>
      <c r="B8814">
        <v>3905</v>
      </c>
      <c r="C8814">
        <f>IF(COUNTIF($B$2:B8814,B8814)=1,1,0)</f>
        <v>0</v>
      </c>
      <c r="D8814" s="1">
        <v>44992</v>
      </c>
      <c r="E8814" s="2">
        <v>0.73587962962962961</v>
      </c>
      <c r="F8814">
        <v>112</v>
      </c>
      <c r="G8814" t="str">
        <f>IFERROR(INDEX(menu_items!$B:$B,MATCH(F8814,menu_items!$A:$A,0)),"Unknown value")</f>
        <v>Salmon Roll</v>
      </c>
      <c r="H8814" t="str">
        <f>IFERROR(INDEX(menu_items!$C:$C,MATCH(F8814,menu_items!$A:$A,0)),"Unknown value")</f>
        <v>Asian</v>
      </c>
      <c r="I8814" s="5">
        <f>IFERROR(INDEX(menu_items!$D:$D,MATCH(F8814,menu_items!$A:$A,0)),0)</f>
        <v>14.95</v>
      </c>
      <c r="J8814" t="str">
        <f t="shared" si="693"/>
        <v>Tue</v>
      </c>
      <c r="K8814">
        <f t="shared" si="694"/>
        <v>7</v>
      </c>
      <c r="L8814" t="str">
        <f t="shared" si="695"/>
        <v>Mar</v>
      </c>
      <c r="M8814">
        <v>17</v>
      </c>
      <c r="N8814">
        <f t="shared" si="691"/>
        <v>3</v>
      </c>
      <c r="O8814" s="5">
        <f t="shared" si="692"/>
        <v>50.849999999999994</v>
      </c>
    </row>
    <row r="8815" spans="1:15" x14ac:dyDescent="0.25">
      <c r="A8815">
        <v>8916</v>
      </c>
      <c r="B8815">
        <v>3907</v>
      </c>
      <c r="C8815">
        <f>IF(COUNTIF($B$2:B8815,B8815)=1,1,0)</f>
        <v>1</v>
      </c>
      <c r="D8815" s="1">
        <v>44992</v>
      </c>
      <c r="E8815" s="2">
        <v>0.75467592592592592</v>
      </c>
      <c r="F8815">
        <v>107</v>
      </c>
      <c r="G8815" t="str">
        <f>IFERROR(INDEX(menu_items!$B:$B,MATCH(F8815,menu_items!$A:$A,0)),"Unknown value")</f>
        <v>Orange Chicken</v>
      </c>
      <c r="H8815" t="str">
        <f>IFERROR(INDEX(menu_items!$C:$C,MATCH(F8815,menu_items!$A:$A,0)),"Unknown value")</f>
        <v>Asian</v>
      </c>
      <c r="I8815" s="5">
        <f>IFERROR(INDEX(menu_items!$D:$D,MATCH(F8815,menu_items!$A:$A,0)),0)</f>
        <v>16.5</v>
      </c>
      <c r="J8815" t="str">
        <f t="shared" si="693"/>
        <v>Tue</v>
      </c>
      <c r="K8815">
        <f t="shared" si="694"/>
        <v>7</v>
      </c>
      <c r="L8815" t="str">
        <f t="shared" si="695"/>
        <v>Mar</v>
      </c>
      <c r="M8815">
        <v>18</v>
      </c>
      <c r="N8815">
        <f t="shared" si="691"/>
        <v>3</v>
      </c>
      <c r="O8815" s="5">
        <f t="shared" si="692"/>
        <v>48.4</v>
      </c>
    </row>
    <row r="8816" spans="1:15" x14ac:dyDescent="0.25">
      <c r="A8816">
        <v>8917</v>
      </c>
      <c r="B8816">
        <v>3907</v>
      </c>
      <c r="C8816">
        <f>IF(COUNTIF($B$2:B8816,B8816)=1,1,0)</f>
        <v>0</v>
      </c>
      <c r="D8816" s="1">
        <v>44992</v>
      </c>
      <c r="E8816" s="2">
        <v>0.75467592592592592</v>
      </c>
      <c r="F8816">
        <v>102</v>
      </c>
      <c r="G8816" t="str">
        <f>IFERROR(INDEX(menu_items!$B:$B,MATCH(F8816,menu_items!$A:$A,0)),"Unknown value")</f>
        <v>Cheeseburger</v>
      </c>
      <c r="H8816" t="str">
        <f>IFERROR(INDEX(menu_items!$C:$C,MATCH(F8816,menu_items!$A:$A,0)),"Unknown value")</f>
        <v>American</v>
      </c>
      <c r="I8816" s="5">
        <f>IFERROR(INDEX(menu_items!$D:$D,MATCH(F8816,menu_items!$A:$A,0)),0)</f>
        <v>13.95</v>
      </c>
      <c r="J8816" t="str">
        <f t="shared" si="693"/>
        <v>Tue</v>
      </c>
      <c r="K8816">
        <f t="shared" si="694"/>
        <v>7</v>
      </c>
      <c r="L8816" t="str">
        <f t="shared" si="695"/>
        <v>Mar</v>
      </c>
      <c r="M8816">
        <v>18</v>
      </c>
      <c r="N8816">
        <f t="shared" si="691"/>
        <v>3</v>
      </c>
      <c r="O8816" s="5">
        <f t="shared" si="692"/>
        <v>48.4</v>
      </c>
    </row>
    <row r="8817" spans="1:15" x14ac:dyDescent="0.25">
      <c r="A8817">
        <v>8918</v>
      </c>
      <c r="B8817">
        <v>3907</v>
      </c>
      <c r="C8817">
        <f>IF(COUNTIF($B$2:B8817,B8817)=1,1,0)</f>
        <v>0</v>
      </c>
      <c r="D8817" s="1">
        <v>44992</v>
      </c>
      <c r="E8817" s="2">
        <v>0.75467592592592592</v>
      </c>
      <c r="F8817">
        <v>110</v>
      </c>
      <c r="G8817" t="str">
        <f>IFERROR(INDEX(menu_items!$B:$B,MATCH(F8817,menu_items!$A:$A,0)),"Unknown value")</f>
        <v>Pork Ramen</v>
      </c>
      <c r="H8817" t="str">
        <f>IFERROR(INDEX(menu_items!$C:$C,MATCH(F8817,menu_items!$A:$A,0)),"Unknown value")</f>
        <v>Asian</v>
      </c>
      <c r="I8817" s="5">
        <f>IFERROR(INDEX(menu_items!$D:$D,MATCH(F8817,menu_items!$A:$A,0)),0)</f>
        <v>17.95</v>
      </c>
      <c r="J8817" t="str">
        <f t="shared" si="693"/>
        <v>Tue</v>
      </c>
      <c r="K8817">
        <f t="shared" si="694"/>
        <v>7</v>
      </c>
      <c r="L8817" t="str">
        <f t="shared" si="695"/>
        <v>Mar</v>
      </c>
      <c r="M8817">
        <v>18</v>
      </c>
      <c r="N8817">
        <f t="shared" si="691"/>
        <v>3</v>
      </c>
      <c r="O8817" s="5">
        <f t="shared" si="692"/>
        <v>48.4</v>
      </c>
    </row>
    <row r="8818" spans="1:15" x14ac:dyDescent="0.25">
      <c r="A8818">
        <v>8919</v>
      </c>
      <c r="B8818">
        <v>3908</v>
      </c>
      <c r="C8818">
        <f>IF(COUNTIF($B$2:B8818,B8818)=1,1,0)</f>
        <v>1</v>
      </c>
      <c r="D8818" s="1">
        <v>44992</v>
      </c>
      <c r="E8818" s="2">
        <v>0.76234953703703701</v>
      </c>
      <c r="F8818">
        <v>125</v>
      </c>
      <c r="G8818" t="str">
        <f>IFERROR(INDEX(menu_items!$B:$B,MATCH(F8818,menu_items!$A:$A,0)),"Unknown value")</f>
        <v>Spaghetti &amp; Meatballs</v>
      </c>
      <c r="H8818" t="str">
        <f>IFERROR(INDEX(menu_items!$C:$C,MATCH(F8818,menu_items!$A:$A,0)),"Unknown value")</f>
        <v>Italian</v>
      </c>
      <c r="I8818" s="5">
        <f>IFERROR(INDEX(menu_items!$D:$D,MATCH(F8818,menu_items!$A:$A,0)),0)</f>
        <v>17.95</v>
      </c>
      <c r="J8818" t="str">
        <f t="shared" si="693"/>
        <v>Tue</v>
      </c>
      <c r="K8818">
        <f t="shared" si="694"/>
        <v>7</v>
      </c>
      <c r="L8818" t="str">
        <f t="shared" si="695"/>
        <v>Mar</v>
      </c>
      <c r="M8818">
        <v>18</v>
      </c>
      <c r="N8818">
        <f t="shared" si="691"/>
        <v>1</v>
      </c>
      <c r="O8818" s="5">
        <f t="shared" si="692"/>
        <v>17.95</v>
      </c>
    </row>
    <row r="8819" spans="1:15" x14ac:dyDescent="0.25">
      <c r="A8819">
        <v>8920</v>
      </c>
      <c r="B8819">
        <v>3909</v>
      </c>
      <c r="C8819">
        <f>IF(COUNTIF($B$2:B8819,B8819)=1,1,0)</f>
        <v>1</v>
      </c>
      <c r="D8819" s="1">
        <v>44992</v>
      </c>
      <c r="E8819" s="2">
        <v>0.76628472222222221</v>
      </c>
      <c r="F8819">
        <v>119</v>
      </c>
      <c r="G8819" t="str">
        <f>IFERROR(INDEX(menu_items!$B:$B,MATCH(F8819,menu_items!$A:$A,0)),"Unknown value")</f>
        <v>Chicken Torta</v>
      </c>
      <c r="H8819" t="str">
        <f>IFERROR(INDEX(menu_items!$C:$C,MATCH(F8819,menu_items!$A:$A,0)),"Unknown value")</f>
        <v>Mexican</v>
      </c>
      <c r="I8819" s="5">
        <f>IFERROR(INDEX(menu_items!$D:$D,MATCH(F8819,menu_items!$A:$A,0)),0)</f>
        <v>11.95</v>
      </c>
      <c r="J8819" t="str">
        <f t="shared" si="693"/>
        <v>Tue</v>
      </c>
      <c r="K8819">
        <f t="shared" si="694"/>
        <v>7</v>
      </c>
      <c r="L8819" t="str">
        <f t="shared" si="695"/>
        <v>Mar</v>
      </c>
      <c r="M8819">
        <v>18</v>
      </c>
      <c r="N8819">
        <f t="shared" si="691"/>
        <v>1</v>
      </c>
      <c r="O8819" s="5">
        <f t="shared" si="692"/>
        <v>11.95</v>
      </c>
    </row>
    <row r="8820" spans="1:15" x14ac:dyDescent="0.25">
      <c r="A8820">
        <v>8921</v>
      </c>
      <c r="B8820">
        <v>3910</v>
      </c>
      <c r="C8820">
        <f>IF(COUNTIF($B$2:B8820,B8820)=1,1,0)</f>
        <v>1</v>
      </c>
      <c r="D8820" s="1">
        <v>44992</v>
      </c>
      <c r="E8820" s="2">
        <v>0.77136574074074071</v>
      </c>
      <c r="F8820">
        <v>112</v>
      </c>
      <c r="G8820" t="str">
        <f>IFERROR(INDEX(menu_items!$B:$B,MATCH(F8820,menu_items!$A:$A,0)),"Unknown value")</f>
        <v>Salmon Roll</v>
      </c>
      <c r="H8820" t="str">
        <f>IFERROR(INDEX(menu_items!$C:$C,MATCH(F8820,menu_items!$A:$A,0)),"Unknown value")</f>
        <v>Asian</v>
      </c>
      <c r="I8820" s="5">
        <f>IFERROR(INDEX(menu_items!$D:$D,MATCH(F8820,menu_items!$A:$A,0)),0)</f>
        <v>14.95</v>
      </c>
      <c r="J8820" t="str">
        <f t="shared" si="693"/>
        <v>Tue</v>
      </c>
      <c r="K8820">
        <f t="shared" si="694"/>
        <v>7</v>
      </c>
      <c r="L8820" t="str">
        <f t="shared" si="695"/>
        <v>Mar</v>
      </c>
      <c r="M8820">
        <v>18</v>
      </c>
      <c r="N8820">
        <f t="shared" si="691"/>
        <v>1</v>
      </c>
      <c r="O8820" s="5">
        <f t="shared" si="692"/>
        <v>14.95</v>
      </c>
    </row>
    <row r="8821" spans="1:15" x14ac:dyDescent="0.25">
      <c r="A8821">
        <v>8922</v>
      </c>
      <c r="B8821">
        <v>3911</v>
      </c>
      <c r="C8821">
        <f>IF(COUNTIF($B$2:B8821,B8821)=1,1,0)</f>
        <v>1</v>
      </c>
      <c r="D8821" s="1">
        <v>44992</v>
      </c>
      <c r="E8821" s="2">
        <v>0.77877314814814813</v>
      </c>
      <c r="F8821">
        <v>101</v>
      </c>
      <c r="G8821" t="str">
        <f>IFERROR(INDEX(menu_items!$B:$B,MATCH(F8821,menu_items!$A:$A,0)),"Unknown value")</f>
        <v>Hamburger</v>
      </c>
      <c r="H8821" t="str">
        <f>IFERROR(INDEX(menu_items!$C:$C,MATCH(F8821,menu_items!$A:$A,0)),"Unknown value")</f>
        <v>American</v>
      </c>
      <c r="I8821" s="5">
        <f>IFERROR(INDEX(menu_items!$D:$D,MATCH(F8821,menu_items!$A:$A,0)),0)</f>
        <v>12.95</v>
      </c>
      <c r="J8821" t="str">
        <f t="shared" si="693"/>
        <v>Tue</v>
      </c>
      <c r="K8821">
        <f t="shared" si="694"/>
        <v>7</v>
      </c>
      <c r="L8821" t="str">
        <f t="shared" si="695"/>
        <v>Mar</v>
      </c>
      <c r="M8821">
        <v>18</v>
      </c>
      <c r="N8821">
        <f t="shared" si="691"/>
        <v>4</v>
      </c>
      <c r="O8821" s="5">
        <f t="shared" si="692"/>
        <v>48.4</v>
      </c>
    </row>
    <row r="8822" spans="1:15" x14ac:dyDescent="0.25">
      <c r="A8822">
        <v>8923</v>
      </c>
      <c r="B8822">
        <v>3911</v>
      </c>
      <c r="C8822">
        <f>IF(COUNTIF($B$2:B8822,B8822)=1,1,0)</f>
        <v>0</v>
      </c>
      <c r="D8822" s="1">
        <v>44992</v>
      </c>
      <c r="E8822" s="2">
        <v>0.77877314814814813</v>
      </c>
      <c r="F8822">
        <v>126</v>
      </c>
      <c r="G8822" t="str">
        <f>IFERROR(INDEX(menu_items!$B:$B,MATCH(F8822,menu_items!$A:$A,0)),"Unknown value")</f>
        <v>Fettuccine Alfredo</v>
      </c>
      <c r="H8822" t="str">
        <f>IFERROR(INDEX(menu_items!$C:$C,MATCH(F8822,menu_items!$A:$A,0)),"Unknown value")</f>
        <v>Italian</v>
      </c>
      <c r="I8822" s="5">
        <f>IFERROR(INDEX(menu_items!$D:$D,MATCH(F8822,menu_items!$A:$A,0)),0)</f>
        <v>14.5</v>
      </c>
      <c r="J8822" t="str">
        <f t="shared" si="693"/>
        <v>Tue</v>
      </c>
      <c r="K8822">
        <f t="shared" si="694"/>
        <v>7</v>
      </c>
      <c r="L8822" t="str">
        <f t="shared" si="695"/>
        <v>Mar</v>
      </c>
      <c r="M8822">
        <v>18</v>
      </c>
      <c r="N8822">
        <f t="shared" si="691"/>
        <v>4</v>
      </c>
      <c r="O8822" s="5">
        <f t="shared" si="692"/>
        <v>48.4</v>
      </c>
    </row>
    <row r="8823" spans="1:15" x14ac:dyDescent="0.25">
      <c r="A8823">
        <v>8924</v>
      </c>
      <c r="B8823">
        <v>3911</v>
      </c>
      <c r="C8823">
        <f>IF(COUNTIF($B$2:B8823,B8823)=1,1,0)</f>
        <v>0</v>
      </c>
      <c r="D8823" s="1">
        <v>44992</v>
      </c>
      <c r="E8823" s="2">
        <v>0.77877314814814813</v>
      </c>
      <c r="F8823">
        <v>120</v>
      </c>
      <c r="G8823" t="str">
        <f>IFERROR(INDEX(menu_items!$B:$B,MATCH(F8823,menu_items!$A:$A,0)),"Unknown value")</f>
        <v>Steak Torta</v>
      </c>
      <c r="H8823" t="str">
        <f>IFERROR(INDEX(menu_items!$C:$C,MATCH(F8823,menu_items!$A:$A,0)),"Unknown value")</f>
        <v>Mexican</v>
      </c>
      <c r="I8823" s="5">
        <f>IFERROR(INDEX(menu_items!$D:$D,MATCH(F8823,menu_items!$A:$A,0)),0)</f>
        <v>13.95</v>
      </c>
      <c r="J8823" t="str">
        <f t="shared" si="693"/>
        <v>Tue</v>
      </c>
      <c r="K8823">
        <f t="shared" si="694"/>
        <v>7</v>
      </c>
      <c r="L8823" t="str">
        <f t="shared" si="695"/>
        <v>Mar</v>
      </c>
      <c r="M8823">
        <v>18</v>
      </c>
      <c r="N8823">
        <f t="shared" si="691"/>
        <v>4</v>
      </c>
      <c r="O8823" s="5">
        <f t="shared" si="692"/>
        <v>48.4</v>
      </c>
    </row>
    <row r="8824" spans="1:15" x14ac:dyDescent="0.25">
      <c r="A8824">
        <v>8925</v>
      </c>
      <c r="B8824">
        <v>3911</v>
      </c>
      <c r="C8824">
        <f>IF(COUNTIF($B$2:B8824,B8824)=1,1,0)</f>
        <v>0</v>
      </c>
      <c r="D8824" s="1">
        <v>44992</v>
      </c>
      <c r="E8824" s="2">
        <v>0.77877314814814813</v>
      </c>
      <c r="F8824">
        <v>122</v>
      </c>
      <c r="G8824" t="str">
        <f>IFERROR(INDEX(menu_items!$B:$B,MATCH(F8824,menu_items!$A:$A,0)),"Unknown value")</f>
        <v>Chips &amp; Salsa</v>
      </c>
      <c r="H8824" t="str">
        <f>IFERROR(INDEX(menu_items!$C:$C,MATCH(F8824,menu_items!$A:$A,0)),"Unknown value")</f>
        <v>Mexican</v>
      </c>
      <c r="I8824" s="5">
        <f>IFERROR(INDEX(menu_items!$D:$D,MATCH(F8824,menu_items!$A:$A,0)),0)</f>
        <v>7</v>
      </c>
      <c r="J8824" t="str">
        <f t="shared" si="693"/>
        <v>Tue</v>
      </c>
      <c r="K8824">
        <f t="shared" si="694"/>
        <v>7</v>
      </c>
      <c r="L8824" t="str">
        <f t="shared" si="695"/>
        <v>Mar</v>
      </c>
      <c r="M8824">
        <v>18</v>
      </c>
      <c r="N8824">
        <f t="shared" si="691"/>
        <v>4</v>
      </c>
      <c r="O8824" s="5">
        <f t="shared" si="692"/>
        <v>48.4</v>
      </c>
    </row>
    <row r="8825" spans="1:15" x14ac:dyDescent="0.25">
      <c r="A8825">
        <v>8926</v>
      </c>
      <c r="B8825">
        <v>3912</v>
      </c>
      <c r="C8825">
        <f>IF(COUNTIF($B$2:B8825,B8825)=1,1,0)</f>
        <v>1</v>
      </c>
      <c r="D8825" s="1">
        <v>44992</v>
      </c>
      <c r="E8825" s="2">
        <v>0.78054398148148152</v>
      </c>
      <c r="F8825">
        <v>110</v>
      </c>
      <c r="G8825" t="str">
        <f>IFERROR(INDEX(menu_items!$B:$B,MATCH(F8825,menu_items!$A:$A,0)),"Unknown value")</f>
        <v>Pork Ramen</v>
      </c>
      <c r="H8825" t="str">
        <f>IFERROR(INDEX(menu_items!$C:$C,MATCH(F8825,menu_items!$A:$A,0)),"Unknown value")</f>
        <v>Asian</v>
      </c>
      <c r="I8825" s="5">
        <f>IFERROR(INDEX(menu_items!$D:$D,MATCH(F8825,menu_items!$A:$A,0)),0)</f>
        <v>17.95</v>
      </c>
      <c r="J8825" t="str">
        <f t="shared" si="693"/>
        <v>Tue</v>
      </c>
      <c r="K8825">
        <f t="shared" si="694"/>
        <v>7</v>
      </c>
      <c r="L8825" t="str">
        <f t="shared" si="695"/>
        <v>Mar</v>
      </c>
      <c r="M8825">
        <v>18</v>
      </c>
      <c r="N8825">
        <f t="shared" si="691"/>
        <v>1</v>
      </c>
      <c r="O8825" s="5">
        <f t="shared" si="692"/>
        <v>17.95</v>
      </c>
    </row>
    <row r="8826" spans="1:15" x14ac:dyDescent="0.25">
      <c r="A8826">
        <v>8927</v>
      </c>
      <c r="B8826">
        <v>3913</v>
      </c>
      <c r="C8826">
        <f>IF(COUNTIF($B$2:B8826,B8826)=1,1,0)</f>
        <v>1</v>
      </c>
      <c r="D8826" s="1">
        <v>44992</v>
      </c>
      <c r="E8826" s="2">
        <v>0.78186342592592595</v>
      </c>
      <c r="F8826">
        <v>101</v>
      </c>
      <c r="G8826" t="str">
        <f>IFERROR(INDEX(menu_items!$B:$B,MATCH(F8826,menu_items!$A:$A,0)),"Unknown value")</f>
        <v>Hamburger</v>
      </c>
      <c r="H8826" t="str">
        <f>IFERROR(INDEX(menu_items!$C:$C,MATCH(F8826,menu_items!$A:$A,0)),"Unknown value")</f>
        <v>American</v>
      </c>
      <c r="I8826" s="5">
        <f>IFERROR(INDEX(menu_items!$D:$D,MATCH(F8826,menu_items!$A:$A,0)),0)</f>
        <v>12.95</v>
      </c>
      <c r="J8826" t="str">
        <f t="shared" si="693"/>
        <v>Tue</v>
      </c>
      <c r="K8826">
        <f t="shared" si="694"/>
        <v>7</v>
      </c>
      <c r="L8826" t="str">
        <f t="shared" si="695"/>
        <v>Mar</v>
      </c>
      <c r="M8826">
        <v>18</v>
      </c>
      <c r="N8826">
        <f t="shared" si="691"/>
        <v>4</v>
      </c>
      <c r="O8826" s="5">
        <f t="shared" si="692"/>
        <v>66.349999999999994</v>
      </c>
    </row>
    <row r="8827" spans="1:15" x14ac:dyDescent="0.25">
      <c r="A8827">
        <v>8928</v>
      </c>
      <c r="B8827">
        <v>3913</v>
      </c>
      <c r="C8827">
        <f>IF(COUNTIF($B$2:B8827,B8827)=1,1,0)</f>
        <v>0</v>
      </c>
      <c r="D8827" s="1">
        <v>44992</v>
      </c>
      <c r="E8827" s="2">
        <v>0.78186342592592595</v>
      </c>
      <c r="F8827">
        <v>109</v>
      </c>
      <c r="G8827" t="str">
        <f>IFERROR(INDEX(menu_items!$B:$B,MATCH(F8827,menu_items!$A:$A,0)),"Unknown value")</f>
        <v>Korean Beef Bowl</v>
      </c>
      <c r="H8827" t="str">
        <f>IFERROR(INDEX(menu_items!$C:$C,MATCH(F8827,menu_items!$A:$A,0)),"Unknown value")</f>
        <v>Asian</v>
      </c>
      <c r="I8827" s="5">
        <f>IFERROR(INDEX(menu_items!$D:$D,MATCH(F8827,menu_items!$A:$A,0)),0)</f>
        <v>17.95</v>
      </c>
      <c r="J8827" t="str">
        <f t="shared" si="693"/>
        <v>Tue</v>
      </c>
      <c r="K8827">
        <f t="shared" si="694"/>
        <v>7</v>
      </c>
      <c r="L8827" t="str">
        <f t="shared" si="695"/>
        <v>Mar</v>
      </c>
      <c r="M8827">
        <v>18</v>
      </c>
      <c r="N8827">
        <f t="shared" si="691"/>
        <v>4</v>
      </c>
      <c r="O8827" s="5">
        <f t="shared" si="692"/>
        <v>66.349999999999994</v>
      </c>
    </row>
    <row r="8828" spans="1:15" x14ac:dyDescent="0.25">
      <c r="A8828">
        <v>8929</v>
      </c>
      <c r="B8828">
        <v>3913</v>
      </c>
      <c r="C8828">
        <f>IF(COUNTIF($B$2:B8828,B8828)=1,1,0)</f>
        <v>0</v>
      </c>
      <c r="D8828" s="1">
        <v>44992</v>
      </c>
      <c r="E8828" s="2">
        <v>0.78186342592592595</v>
      </c>
      <c r="F8828">
        <v>129</v>
      </c>
      <c r="G8828" t="str">
        <f>IFERROR(INDEX(menu_items!$B:$B,MATCH(F8828,menu_items!$A:$A,0)),"Unknown value")</f>
        <v>Mushroom Ravioli</v>
      </c>
      <c r="H8828" t="str">
        <f>IFERROR(INDEX(menu_items!$C:$C,MATCH(F8828,menu_items!$A:$A,0)),"Unknown value")</f>
        <v>Italian</v>
      </c>
      <c r="I8828" s="5">
        <f>IFERROR(INDEX(menu_items!$D:$D,MATCH(F8828,menu_items!$A:$A,0)),0)</f>
        <v>15.5</v>
      </c>
      <c r="J8828" t="str">
        <f t="shared" si="693"/>
        <v>Tue</v>
      </c>
      <c r="K8828">
        <f t="shared" si="694"/>
        <v>7</v>
      </c>
      <c r="L8828" t="str">
        <f t="shared" si="695"/>
        <v>Mar</v>
      </c>
      <c r="M8828">
        <v>18</v>
      </c>
      <c r="N8828">
        <f t="shared" si="691"/>
        <v>4</v>
      </c>
      <c r="O8828" s="5">
        <f t="shared" si="692"/>
        <v>66.349999999999994</v>
      </c>
    </row>
    <row r="8829" spans="1:15" x14ac:dyDescent="0.25">
      <c r="A8829">
        <v>8930</v>
      </c>
      <c r="B8829">
        <v>3913</v>
      </c>
      <c r="C8829">
        <f>IF(COUNTIF($B$2:B8829,B8829)=1,1,0)</f>
        <v>0</v>
      </c>
      <c r="D8829" s="1">
        <v>44992</v>
      </c>
      <c r="E8829" s="2">
        <v>0.78186342592592595</v>
      </c>
      <c r="F8829">
        <v>130</v>
      </c>
      <c r="G8829" t="str">
        <f>IFERROR(INDEX(menu_items!$B:$B,MATCH(F8829,menu_items!$A:$A,0)),"Unknown value")</f>
        <v>Shrimp Scampi</v>
      </c>
      <c r="H8829" t="str">
        <f>IFERROR(INDEX(menu_items!$C:$C,MATCH(F8829,menu_items!$A:$A,0)),"Unknown value")</f>
        <v>Italian</v>
      </c>
      <c r="I8829" s="5">
        <f>IFERROR(INDEX(menu_items!$D:$D,MATCH(F8829,menu_items!$A:$A,0)),0)</f>
        <v>19.95</v>
      </c>
      <c r="J8829" t="str">
        <f t="shared" si="693"/>
        <v>Tue</v>
      </c>
      <c r="K8829">
        <f t="shared" si="694"/>
        <v>7</v>
      </c>
      <c r="L8829" t="str">
        <f t="shared" si="695"/>
        <v>Mar</v>
      </c>
      <c r="M8829">
        <v>18</v>
      </c>
      <c r="N8829">
        <f t="shared" si="691"/>
        <v>4</v>
      </c>
      <c r="O8829" s="5">
        <f t="shared" si="692"/>
        <v>66.349999999999994</v>
      </c>
    </row>
    <row r="8830" spans="1:15" x14ac:dyDescent="0.25">
      <c r="A8830">
        <v>8931</v>
      </c>
      <c r="B8830">
        <v>3914</v>
      </c>
      <c r="C8830">
        <f>IF(COUNTIF($B$2:B8830,B8830)=1,1,0)</f>
        <v>1</v>
      </c>
      <c r="D8830" s="1">
        <v>44992</v>
      </c>
      <c r="E8830" s="2">
        <v>0.79771990740740739</v>
      </c>
      <c r="F8830">
        <v>101</v>
      </c>
      <c r="G8830" t="str">
        <f>IFERROR(INDEX(menu_items!$B:$B,MATCH(F8830,menu_items!$A:$A,0)),"Unknown value")</f>
        <v>Hamburger</v>
      </c>
      <c r="H8830" t="str">
        <f>IFERROR(INDEX(menu_items!$C:$C,MATCH(F8830,menu_items!$A:$A,0)),"Unknown value")</f>
        <v>American</v>
      </c>
      <c r="I8830" s="5">
        <f>IFERROR(INDEX(menu_items!$D:$D,MATCH(F8830,menu_items!$A:$A,0)),0)</f>
        <v>12.95</v>
      </c>
      <c r="J8830" t="str">
        <f t="shared" si="693"/>
        <v>Tue</v>
      </c>
      <c r="K8830">
        <f t="shared" si="694"/>
        <v>7</v>
      </c>
      <c r="L8830" t="str">
        <f t="shared" si="695"/>
        <v>Mar</v>
      </c>
      <c r="M8830">
        <v>19</v>
      </c>
      <c r="N8830">
        <f t="shared" si="691"/>
        <v>4</v>
      </c>
      <c r="O8830" s="5">
        <f t="shared" si="692"/>
        <v>31.95</v>
      </c>
    </row>
    <row r="8831" spans="1:15" x14ac:dyDescent="0.25">
      <c r="A8831">
        <v>8932</v>
      </c>
      <c r="B8831">
        <v>3914</v>
      </c>
      <c r="C8831">
        <f>IF(COUNTIF($B$2:B8831,B8831)=1,1,0)</f>
        <v>0</v>
      </c>
      <c r="D8831" s="1">
        <v>44992</v>
      </c>
      <c r="E8831" s="2">
        <v>0.79771990740740739</v>
      </c>
      <c r="F8831">
        <v>113</v>
      </c>
      <c r="G8831" t="str">
        <f>IFERROR(INDEX(menu_items!$B:$B,MATCH(F8831,menu_items!$A:$A,0)),"Unknown value")</f>
        <v>Edamame</v>
      </c>
      <c r="H8831" t="str">
        <f>IFERROR(INDEX(menu_items!$C:$C,MATCH(F8831,menu_items!$A:$A,0)),"Unknown value")</f>
        <v>Asian</v>
      </c>
      <c r="I8831" s="5">
        <f>IFERROR(INDEX(menu_items!$D:$D,MATCH(F8831,menu_items!$A:$A,0)),0)</f>
        <v>5</v>
      </c>
      <c r="J8831" t="str">
        <f t="shared" si="693"/>
        <v>Tue</v>
      </c>
      <c r="K8831">
        <f t="shared" si="694"/>
        <v>7</v>
      </c>
      <c r="L8831" t="str">
        <f t="shared" si="695"/>
        <v>Mar</v>
      </c>
      <c r="M8831">
        <v>19</v>
      </c>
      <c r="N8831">
        <f t="shared" si="691"/>
        <v>4</v>
      </c>
      <c r="O8831" s="5">
        <f t="shared" si="692"/>
        <v>31.95</v>
      </c>
    </row>
    <row r="8832" spans="1:15" x14ac:dyDescent="0.25">
      <c r="A8832">
        <v>8933</v>
      </c>
      <c r="B8832">
        <v>3914</v>
      </c>
      <c r="C8832">
        <f>IF(COUNTIF($B$2:B8832,B8832)=1,1,0)</f>
        <v>0</v>
      </c>
      <c r="D8832" s="1">
        <v>44992</v>
      </c>
      <c r="E8832" s="2">
        <v>0.79771990740740739</v>
      </c>
      <c r="F8832">
        <v>122</v>
      </c>
      <c r="G8832" t="str">
        <f>IFERROR(INDEX(menu_items!$B:$B,MATCH(F8832,menu_items!$A:$A,0)),"Unknown value")</f>
        <v>Chips &amp; Salsa</v>
      </c>
      <c r="H8832" t="str">
        <f>IFERROR(INDEX(menu_items!$C:$C,MATCH(F8832,menu_items!$A:$A,0)),"Unknown value")</f>
        <v>Mexican</v>
      </c>
      <c r="I8832" s="5">
        <f>IFERROR(INDEX(menu_items!$D:$D,MATCH(F8832,menu_items!$A:$A,0)),0)</f>
        <v>7</v>
      </c>
      <c r="J8832" t="str">
        <f t="shared" si="693"/>
        <v>Tue</v>
      </c>
      <c r="K8832">
        <f t="shared" si="694"/>
        <v>7</v>
      </c>
      <c r="L8832" t="str">
        <f t="shared" si="695"/>
        <v>Mar</v>
      </c>
      <c r="M8832">
        <v>19</v>
      </c>
      <c r="N8832">
        <f t="shared" si="691"/>
        <v>4</v>
      </c>
      <c r="O8832" s="5">
        <f t="shared" si="692"/>
        <v>31.95</v>
      </c>
    </row>
    <row r="8833" spans="1:15" x14ac:dyDescent="0.25">
      <c r="A8833">
        <v>8934</v>
      </c>
      <c r="B8833">
        <v>3914</v>
      </c>
      <c r="C8833">
        <f>IF(COUNTIF($B$2:B8833,B8833)=1,1,0)</f>
        <v>0</v>
      </c>
      <c r="D8833" s="1">
        <v>44992</v>
      </c>
      <c r="E8833" s="2">
        <v>0.79771990740740739</v>
      </c>
      <c r="F8833">
        <v>106</v>
      </c>
      <c r="G8833" t="str">
        <f>IFERROR(INDEX(menu_items!$B:$B,MATCH(F8833,menu_items!$A:$A,0)),"Unknown value")</f>
        <v>French Fries</v>
      </c>
      <c r="H8833" t="str">
        <f>IFERROR(INDEX(menu_items!$C:$C,MATCH(F8833,menu_items!$A:$A,0)),"Unknown value")</f>
        <v>American</v>
      </c>
      <c r="I8833" s="5">
        <f>IFERROR(INDEX(menu_items!$D:$D,MATCH(F8833,menu_items!$A:$A,0)),0)</f>
        <v>7</v>
      </c>
      <c r="J8833" t="str">
        <f t="shared" si="693"/>
        <v>Tue</v>
      </c>
      <c r="K8833">
        <f t="shared" si="694"/>
        <v>7</v>
      </c>
      <c r="L8833" t="str">
        <f t="shared" si="695"/>
        <v>Mar</v>
      </c>
      <c r="M8833">
        <v>19</v>
      </c>
      <c r="N8833">
        <f t="shared" si="691"/>
        <v>4</v>
      </c>
      <c r="O8833" s="5">
        <f t="shared" si="692"/>
        <v>31.95</v>
      </c>
    </row>
    <row r="8834" spans="1:15" x14ac:dyDescent="0.25">
      <c r="A8834">
        <v>8935</v>
      </c>
      <c r="B8834">
        <v>3915</v>
      </c>
      <c r="C8834">
        <f>IF(COUNTIF($B$2:B8834,B8834)=1,1,0)</f>
        <v>1</v>
      </c>
      <c r="D8834" s="1">
        <v>44992</v>
      </c>
      <c r="E8834" s="2">
        <v>0.80063657407407407</v>
      </c>
      <c r="F8834">
        <v>126</v>
      </c>
      <c r="G8834" t="str">
        <f>IFERROR(INDEX(menu_items!$B:$B,MATCH(F8834,menu_items!$A:$A,0)),"Unknown value")</f>
        <v>Fettuccine Alfredo</v>
      </c>
      <c r="H8834" t="str">
        <f>IFERROR(INDEX(menu_items!$C:$C,MATCH(F8834,menu_items!$A:$A,0)),"Unknown value")</f>
        <v>Italian</v>
      </c>
      <c r="I8834" s="5">
        <f>IFERROR(INDEX(menu_items!$D:$D,MATCH(F8834,menu_items!$A:$A,0)),0)</f>
        <v>14.5</v>
      </c>
      <c r="J8834" t="str">
        <f t="shared" si="693"/>
        <v>Tue</v>
      </c>
      <c r="K8834">
        <f t="shared" si="694"/>
        <v>7</v>
      </c>
      <c r="L8834" t="str">
        <f t="shared" si="695"/>
        <v>Mar</v>
      </c>
      <c r="M8834">
        <v>19</v>
      </c>
      <c r="N8834">
        <f t="shared" ref="N8834:N8897" si="696">COUNTIF($B:$B,B8834)</f>
        <v>2</v>
      </c>
      <c r="O8834" s="5">
        <f t="shared" ref="O8834:O8897" si="697">SUMIF($B:$B,B8834,$I:$I)</f>
        <v>27.45</v>
      </c>
    </row>
    <row r="8835" spans="1:15" x14ac:dyDescent="0.25">
      <c r="A8835">
        <v>8936</v>
      </c>
      <c r="B8835">
        <v>3915</v>
      </c>
      <c r="C8835">
        <f>IF(COUNTIF($B$2:B8835,B8835)=1,1,0)</f>
        <v>0</v>
      </c>
      <c r="D8835" s="1">
        <v>44992</v>
      </c>
      <c r="E8835" s="2">
        <v>0.80063657407407407</v>
      </c>
      <c r="F8835">
        <v>117</v>
      </c>
      <c r="G8835" t="str">
        <f>IFERROR(INDEX(menu_items!$B:$B,MATCH(F8835,menu_items!$A:$A,0)),"Unknown value")</f>
        <v>Chicken Burrito</v>
      </c>
      <c r="H8835" t="str">
        <f>IFERROR(INDEX(menu_items!$C:$C,MATCH(F8835,menu_items!$A:$A,0)),"Unknown value")</f>
        <v>Mexican</v>
      </c>
      <c r="I8835" s="5">
        <f>IFERROR(INDEX(menu_items!$D:$D,MATCH(F8835,menu_items!$A:$A,0)),0)</f>
        <v>12.95</v>
      </c>
      <c r="J8835" t="str">
        <f t="shared" si="693"/>
        <v>Tue</v>
      </c>
      <c r="K8835">
        <f t="shared" si="694"/>
        <v>7</v>
      </c>
      <c r="L8835" t="str">
        <f t="shared" si="695"/>
        <v>Mar</v>
      </c>
      <c r="M8835">
        <v>19</v>
      </c>
      <c r="N8835">
        <f t="shared" si="696"/>
        <v>2</v>
      </c>
      <c r="O8835" s="5">
        <f t="shared" si="697"/>
        <v>27.45</v>
      </c>
    </row>
    <row r="8836" spans="1:15" x14ac:dyDescent="0.25">
      <c r="A8836">
        <v>8937</v>
      </c>
      <c r="B8836">
        <v>3916</v>
      </c>
      <c r="C8836">
        <f>IF(COUNTIF($B$2:B8836,B8836)=1,1,0)</f>
        <v>1</v>
      </c>
      <c r="D8836" s="1">
        <v>44992</v>
      </c>
      <c r="E8836" s="2">
        <v>0.80623842592592587</v>
      </c>
      <c r="F8836">
        <v>126</v>
      </c>
      <c r="G8836" t="str">
        <f>IFERROR(INDEX(menu_items!$B:$B,MATCH(F8836,menu_items!$A:$A,0)),"Unknown value")</f>
        <v>Fettuccine Alfredo</v>
      </c>
      <c r="H8836" t="str">
        <f>IFERROR(INDEX(menu_items!$C:$C,MATCH(F8836,menu_items!$A:$A,0)),"Unknown value")</f>
        <v>Italian</v>
      </c>
      <c r="I8836" s="5">
        <f>IFERROR(INDEX(menu_items!$D:$D,MATCH(F8836,menu_items!$A:$A,0)),0)</f>
        <v>14.5</v>
      </c>
      <c r="J8836" t="str">
        <f t="shared" si="693"/>
        <v>Tue</v>
      </c>
      <c r="K8836">
        <f t="shared" si="694"/>
        <v>7</v>
      </c>
      <c r="L8836" t="str">
        <f t="shared" si="695"/>
        <v>Mar</v>
      </c>
      <c r="M8836">
        <v>19</v>
      </c>
      <c r="N8836">
        <f t="shared" si="696"/>
        <v>2</v>
      </c>
      <c r="O8836" s="5">
        <f t="shared" si="697"/>
        <v>19.5</v>
      </c>
    </row>
    <row r="8837" spans="1:15" x14ac:dyDescent="0.25">
      <c r="A8837">
        <v>8938</v>
      </c>
      <c r="B8837">
        <v>3916</v>
      </c>
      <c r="C8837">
        <f>IF(COUNTIF($B$2:B8837,B8837)=1,1,0)</f>
        <v>0</v>
      </c>
      <c r="D8837" s="1">
        <v>44992</v>
      </c>
      <c r="E8837" s="2">
        <v>0.80623842592592587</v>
      </c>
      <c r="F8837">
        <v>113</v>
      </c>
      <c r="G8837" t="str">
        <f>IFERROR(INDEX(menu_items!$B:$B,MATCH(F8837,menu_items!$A:$A,0)),"Unknown value")</f>
        <v>Edamame</v>
      </c>
      <c r="H8837" t="str">
        <f>IFERROR(INDEX(menu_items!$C:$C,MATCH(F8837,menu_items!$A:$A,0)),"Unknown value")</f>
        <v>Asian</v>
      </c>
      <c r="I8837" s="5">
        <f>IFERROR(INDEX(menu_items!$D:$D,MATCH(F8837,menu_items!$A:$A,0)),0)</f>
        <v>5</v>
      </c>
      <c r="J8837" t="str">
        <f t="shared" si="693"/>
        <v>Tue</v>
      </c>
      <c r="K8837">
        <f t="shared" si="694"/>
        <v>7</v>
      </c>
      <c r="L8837" t="str">
        <f t="shared" si="695"/>
        <v>Mar</v>
      </c>
      <c r="M8837">
        <v>19</v>
      </c>
      <c r="N8837">
        <f t="shared" si="696"/>
        <v>2</v>
      </c>
      <c r="O8837" s="5">
        <f t="shared" si="697"/>
        <v>19.5</v>
      </c>
    </row>
    <row r="8838" spans="1:15" x14ac:dyDescent="0.25">
      <c r="A8838">
        <v>8939</v>
      </c>
      <c r="B8838">
        <v>3917</v>
      </c>
      <c r="C8838">
        <f>IF(COUNTIF($B$2:B8838,B8838)=1,1,0)</f>
        <v>1</v>
      </c>
      <c r="D8838" s="1">
        <v>44992</v>
      </c>
      <c r="E8838" s="2">
        <v>0.81376157407407412</v>
      </c>
      <c r="F8838">
        <v>109</v>
      </c>
      <c r="G8838" t="str">
        <f>IFERROR(INDEX(menu_items!$B:$B,MATCH(F8838,menu_items!$A:$A,0)),"Unknown value")</f>
        <v>Korean Beef Bowl</v>
      </c>
      <c r="H8838" t="str">
        <f>IFERROR(INDEX(menu_items!$C:$C,MATCH(F8838,menu_items!$A:$A,0)),"Unknown value")</f>
        <v>Asian</v>
      </c>
      <c r="I8838" s="5">
        <f>IFERROR(INDEX(menu_items!$D:$D,MATCH(F8838,menu_items!$A:$A,0)),0)</f>
        <v>17.95</v>
      </c>
      <c r="J8838" t="str">
        <f t="shared" si="693"/>
        <v>Tue</v>
      </c>
      <c r="K8838">
        <f t="shared" si="694"/>
        <v>7</v>
      </c>
      <c r="L8838" t="str">
        <f t="shared" si="695"/>
        <v>Mar</v>
      </c>
      <c r="M8838">
        <v>19</v>
      </c>
      <c r="N8838">
        <f t="shared" si="696"/>
        <v>2</v>
      </c>
      <c r="O8838" s="5">
        <f t="shared" si="697"/>
        <v>31.9</v>
      </c>
    </row>
    <row r="8839" spans="1:15" x14ac:dyDescent="0.25">
      <c r="A8839">
        <v>8940</v>
      </c>
      <c r="B8839">
        <v>3917</v>
      </c>
      <c r="C8839">
        <f>IF(COUNTIF($B$2:B8839,B8839)=1,1,0)</f>
        <v>0</v>
      </c>
      <c r="D8839" s="1">
        <v>44992</v>
      </c>
      <c r="E8839" s="2">
        <v>0.81376157407407412</v>
      </c>
      <c r="F8839">
        <v>120</v>
      </c>
      <c r="G8839" t="str">
        <f>IFERROR(INDEX(menu_items!$B:$B,MATCH(F8839,menu_items!$A:$A,0)),"Unknown value")</f>
        <v>Steak Torta</v>
      </c>
      <c r="H8839" t="str">
        <f>IFERROR(INDEX(menu_items!$C:$C,MATCH(F8839,menu_items!$A:$A,0)),"Unknown value")</f>
        <v>Mexican</v>
      </c>
      <c r="I8839" s="5">
        <f>IFERROR(INDEX(menu_items!$D:$D,MATCH(F8839,menu_items!$A:$A,0)),0)</f>
        <v>13.95</v>
      </c>
      <c r="J8839" t="str">
        <f t="shared" si="693"/>
        <v>Tue</v>
      </c>
      <c r="K8839">
        <f t="shared" si="694"/>
        <v>7</v>
      </c>
      <c r="L8839" t="str">
        <f t="shared" si="695"/>
        <v>Mar</v>
      </c>
      <c r="M8839">
        <v>19</v>
      </c>
      <c r="N8839">
        <f t="shared" si="696"/>
        <v>2</v>
      </c>
      <c r="O8839" s="5">
        <f t="shared" si="697"/>
        <v>31.9</v>
      </c>
    </row>
    <row r="8840" spans="1:15" x14ac:dyDescent="0.25">
      <c r="A8840">
        <v>8941</v>
      </c>
      <c r="B8840">
        <v>3918</v>
      </c>
      <c r="C8840">
        <f>IF(COUNTIF($B$2:B8840,B8840)=1,1,0)</f>
        <v>1</v>
      </c>
      <c r="D8840" s="1">
        <v>44992</v>
      </c>
      <c r="E8840" s="2">
        <v>0.82012731481481482</v>
      </c>
      <c r="F8840">
        <v>107</v>
      </c>
      <c r="G8840" t="str">
        <f>IFERROR(INDEX(menu_items!$B:$B,MATCH(F8840,menu_items!$A:$A,0)),"Unknown value")</f>
        <v>Orange Chicken</v>
      </c>
      <c r="H8840" t="str">
        <f>IFERROR(INDEX(menu_items!$C:$C,MATCH(F8840,menu_items!$A:$A,0)),"Unknown value")</f>
        <v>Asian</v>
      </c>
      <c r="I8840" s="5">
        <f>IFERROR(INDEX(menu_items!$D:$D,MATCH(F8840,menu_items!$A:$A,0)),0)</f>
        <v>16.5</v>
      </c>
      <c r="J8840" t="str">
        <f t="shared" si="693"/>
        <v>Tue</v>
      </c>
      <c r="K8840">
        <f t="shared" si="694"/>
        <v>7</v>
      </c>
      <c r="L8840" t="str">
        <f t="shared" si="695"/>
        <v>Mar</v>
      </c>
      <c r="M8840">
        <v>19</v>
      </c>
      <c r="N8840">
        <f t="shared" si="696"/>
        <v>3</v>
      </c>
      <c r="O8840" s="5">
        <f t="shared" si="697"/>
        <v>43.4</v>
      </c>
    </row>
    <row r="8841" spans="1:15" x14ac:dyDescent="0.25">
      <c r="A8841">
        <v>8942</v>
      </c>
      <c r="B8841">
        <v>3918</v>
      </c>
      <c r="C8841">
        <f>IF(COUNTIF($B$2:B8841,B8841)=1,1,0)</f>
        <v>0</v>
      </c>
      <c r="D8841" s="1">
        <v>44992</v>
      </c>
      <c r="E8841" s="2">
        <v>0.82012731481481482</v>
      </c>
      <c r="F8841">
        <v>117</v>
      </c>
      <c r="G8841" t="str">
        <f>IFERROR(INDEX(menu_items!$B:$B,MATCH(F8841,menu_items!$A:$A,0)),"Unknown value")</f>
        <v>Chicken Burrito</v>
      </c>
      <c r="H8841" t="str">
        <f>IFERROR(INDEX(menu_items!$C:$C,MATCH(F8841,menu_items!$A:$A,0)),"Unknown value")</f>
        <v>Mexican</v>
      </c>
      <c r="I8841" s="5">
        <f>IFERROR(INDEX(menu_items!$D:$D,MATCH(F8841,menu_items!$A:$A,0)),0)</f>
        <v>12.95</v>
      </c>
      <c r="J8841" t="str">
        <f t="shared" si="693"/>
        <v>Tue</v>
      </c>
      <c r="K8841">
        <f t="shared" si="694"/>
        <v>7</v>
      </c>
      <c r="L8841" t="str">
        <f t="shared" si="695"/>
        <v>Mar</v>
      </c>
      <c r="M8841">
        <v>19</v>
      </c>
      <c r="N8841">
        <f t="shared" si="696"/>
        <v>3</v>
      </c>
      <c r="O8841" s="5">
        <f t="shared" si="697"/>
        <v>43.4</v>
      </c>
    </row>
    <row r="8842" spans="1:15" x14ac:dyDescent="0.25">
      <c r="A8842">
        <v>8943</v>
      </c>
      <c r="B8842">
        <v>3918</v>
      </c>
      <c r="C8842">
        <f>IF(COUNTIF($B$2:B8842,B8842)=1,1,0)</f>
        <v>0</v>
      </c>
      <c r="D8842" s="1">
        <v>44992</v>
      </c>
      <c r="E8842" s="2">
        <v>0.82012731481481482</v>
      </c>
      <c r="F8842">
        <v>120</v>
      </c>
      <c r="G8842" t="str">
        <f>IFERROR(INDEX(menu_items!$B:$B,MATCH(F8842,menu_items!$A:$A,0)),"Unknown value")</f>
        <v>Steak Torta</v>
      </c>
      <c r="H8842" t="str">
        <f>IFERROR(INDEX(menu_items!$C:$C,MATCH(F8842,menu_items!$A:$A,0)),"Unknown value")</f>
        <v>Mexican</v>
      </c>
      <c r="I8842" s="5">
        <f>IFERROR(INDEX(menu_items!$D:$D,MATCH(F8842,menu_items!$A:$A,0)),0)</f>
        <v>13.95</v>
      </c>
      <c r="J8842" t="str">
        <f t="shared" si="693"/>
        <v>Tue</v>
      </c>
      <c r="K8842">
        <f t="shared" si="694"/>
        <v>7</v>
      </c>
      <c r="L8842" t="str">
        <f t="shared" si="695"/>
        <v>Mar</v>
      </c>
      <c r="M8842">
        <v>19</v>
      </c>
      <c r="N8842">
        <f t="shared" si="696"/>
        <v>3</v>
      </c>
      <c r="O8842" s="5">
        <f t="shared" si="697"/>
        <v>43.4</v>
      </c>
    </row>
    <row r="8843" spans="1:15" x14ac:dyDescent="0.25">
      <c r="A8843">
        <v>8944</v>
      </c>
      <c r="B8843">
        <v>3919</v>
      </c>
      <c r="C8843">
        <f>IF(COUNTIF($B$2:B8843,B8843)=1,1,0)</f>
        <v>1</v>
      </c>
      <c r="D8843" s="1">
        <v>44992</v>
      </c>
      <c r="E8843" s="2">
        <v>0.82562500000000005</v>
      </c>
      <c r="F8843">
        <v>108</v>
      </c>
      <c r="G8843" t="str">
        <f>IFERROR(INDEX(menu_items!$B:$B,MATCH(F8843,menu_items!$A:$A,0)),"Unknown value")</f>
        <v>Tofu Pad Thai</v>
      </c>
      <c r="H8843" t="str">
        <f>IFERROR(INDEX(menu_items!$C:$C,MATCH(F8843,menu_items!$A:$A,0)),"Unknown value")</f>
        <v>Asian</v>
      </c>
      <c r="I8843" s="5">
        <f>IFERROR(INDEX(menu_items!$D:$D,MATCH(F8843,menu_items!$A:$A,0)),0)</f>
        <v>14.5</v>
      </c>
      <c r="J8843" t="str">
        <f t="shared" si="693"/>
        <v>Tue</v>
      </c>
      <c r="K8843">
        <f t="shared" si="694"/>
        <v>7</v>
      </c>
      <c r="L8843" t="str">
        <f t="shared" si="695"/>
        <v>Mar</v>
      </c>
      <c r="M8843">
        <v>19</v>
      </c>
      <c r="N8843">
        <f t="shared" si="696"/>
        <v>4</v>
      </c>
      <c r="O8843" s="5">
        <f t="shared" si="697"/>
        <v>48.95</v>
      </c>
    </row>
    <row r="8844" spans="1:15" x14ac:dyDescent="0.25">
      <c r="A8844">
        <v>8945</v>
      </c>
      <c r="B8844">
        <v>3919</v>
      </c>
      <c r="C8844">
        <f>IF(COUNTIF($B$2:B8844,B8844)=1,1,0)</f>
        <v>0</v>
      </c>
      <c r="D8844" s="1">
        <v>44992</v>
      </c>
      <c r="E8844" s="2">
        <v>0.82562500000000005</v>
      </c>
      <c r="F8844">
        <v>108</v>
      </c>
      <c r="G8844" t="str">
        <f>IFERROR(INDEX(menu_items!$B:$B,MATCH(F8844,menu_items!$A:$A,0)),"Unknown value")</f>
        <v>Tofu Pad Thai</v>
      </c>
      <c r="H8844" t="str">
        <f>IFERROR(INDEX(menu_items!$C:$C,MATCH(F8844,menu_items!$A:$A,0)),"Unknown value")</f>
        <v>Asian</v>
      </c>
      <c r="I8844" s="5">
        <f>IFERROR(INDEX(menu_items!$D:$D,MATCH(F8844,menu_items!$A:$A,0)),0)</f>
        <v>14.5</v>
      </c>
      <c r="J8844" t="str">
        <f t="shared" si="693"/>
        <v>Tue</v>
      </c>
      <c r="K8844">
        <f t="shared" si="694"/>
        <v>7</v>
      </c>
      <c r="L8844" t="str">
        <f t="shared" si="695"/>
        <v>Mar</v>
      </c>
      <c r="M8844">
        <v>19</v>
      </c>
      <c r="N8844">
        <f t="shared" si="696"/>
        <v>4</v>
      </c>
      <c r="O8844" s="5">
        <f t="shared" si="697"/>
        <v>48.95</v>
      </c>
    </row>
    <row r="8845" spans="1:15" x14ac:dyDescent="0.25">
      <c r="A8845">
        <v>8946</v>
      </c>
      <c r="B8845">
        <v>3919</v>
      </c>
      <c r="C8845">
        <f>IF(COUNTIF($B$2:B8845,B8845)=1,1,0)</f>
        <v>0</v>
      </c>
      <c r="D8845" s="1">
        <v>44992</v>
      </c>
      <c r="E8845" s="2">
        <v>0.82562500000000005</v>
      </c>
      <c r="F8845">
        <v>117</v>
      </c>
      <c r="G8845" t="str">
        <f>IFERROR(INDEX(menu_items!$B:$B,MATCH(F8845,menu_items!$A:$A,0)),"Unknown value")</f>
        <v>Chicken Burrito</v>
      </c>
      <c r="H8845" t="str">
        <f>IFERROR(INDEX(menu_items!$C:$C,MATCH(F8845,menu_items!$A:$A,0)),"Unknown value")</f>
        <v>Mexican</v>
      </c>
      <c r="I8845" s="5">
        <f>IFERROR(INDEX(menu_items!$D:$D,MATCH(F8845,menu_items!$A:$A,0)),0)</f>
        <v>12.95</v>
      </c>
      <c r="J8845" t="str">
        <f t="shared" si="693"/>
        <v>Tue</v>
      </c>
      <c r="K8845">
        <f t="shared" si="694"/>
        <v>7</v>
      </c>
      <c r="L8845" t="str">
        <f t="shared" si="695"/>
        <v>Mar</v>
      </c>
      <c r="M8845">
        <v>19</v>
      </c>
      <c r="N8845">
        <f t="shared" si="696"/>
        <v>4</v>
      </c>
      <c r="O8845" s="5">
        <f t="shared" si="697"/>
        <v>48.95</v>
      </c>
    </row>
    <row r="8846" spans="1:15" x14ac:dyDescent="0.25">
      <c r="A8846">
        <v>8947</v>
      </c>
      <c r="B8846">
        <v>3919</v>
      </c>
      <c r="C8846">
        <f>IF(COUNTIF($B$2:B8846,B8846)=1,1,0)</f>
        <v>0</v>
      </c>
      <c r="D8846" s="1">
        <v>44992</v>
      </c>
      <c r="E8846" s="2">
        <v>0.82562500000000005</v>
      </c>
      <c r="F8846">
        <v>105</v>
      </c>
      <c r="G8846" t="str">
        <f>IFERROR(INDEX(menu_items!$B:$B,MATCH(F8846,menu_items!$A:$A,0)),"Unknown value")</f>
        <v>Mac &amp; Cheese</v>
      </c>
      <c r="H8846" t="str">
        <f>IFERROR(INDEX(menu_items!$C:$C,MATCH(F8846,menu_items!$A:$A,0)),"Unknown value")</f>
        <v>American</v>
      </c>
      <c r="I8846" s="5">
        <f>IFERROR(INDEX(menu_items!$D:$D,MATCH(F8846,menu_items!$A:$A,0)),0)</f>
        <v>7</v>
      </c>
      <c r="J8846" t="str">
        <f t="shared" si="693"/>
        <v>Tue</v>
      </c>
      <c r="K8846">
        <f t="shared" si="694"/>
        <v>7</v>
      </c>
      <c r="L8846" t="str">
        <f t="shared" si="695"/>
        <v>Mar</v>
      </c>
      <c r="M8846">
        <v>19</v>
      </c>
      <c r="N8846">
        <f t="shared" si="696"/>
        <v>4</v>
      </c>
      <c r="O8846" s="5">
        <f t="shared" si="697"/>
        <v>48.95</v>
      </c>
    </row>
    <row r="8847" spans="1:15" x14ac:dyDescent="0.25">
      <c r="A8847">
        <v>8948</v>
      </c>
      <c r="B8847">
        <v>3920</v>
      </c>
      <c r="C8847">
        <f>IF(COUNTIF($B$2:B8847,B8847)=1,1,0)</f>
        <v>1</v>
      </c>
      <c r="D8847" s="1">
        <v>44992</v>
      </c>
      <c r="E8847" s="2">
        <v>0.82576388888888885</v>
      </c>
      <c r="F8847">
        <v>123</v>
      </c>
      <c r="G8847" t="str">
        <f>IFERROR(INDEX(menu_items!$B:$B,MATCH(F8847,menu_items!$A:$A,0)),"Unknown value")</f>
        <v>Chips &amp; Guacamole</v>
      </c>
      <c r="H8847" t="str">
        <f>IFERROR(INDEX(menu_items!$C:$C,MATCH(F8847,menu_items!$A:$A,0)),"Unknown value")</f>
        <v>Mexican</v>
      </c>
      <c r="I8847" s="5">
        <f>IFERROR(INDEX(menu_items!$D:$D,MATCH(F8847,menu_items!$A:$A,0)),0)</f>
        <v>9</v>
      </c>
      <c r="J8847" t="str">
        <f t="shared" si="693"/>
        <v>Tue</v>
      </c>
      <c r="K8847">
        <f t="shared" si="694"/>
        <v>7</v>
      </c>
      <c r="L8847" t="str">
        <f t="shared" si="695"/>
        <v>Mar</v>
      </c>
      <c r="M8847">
        <v>19</v>
      </c>
      <c r="N8847">
        <f t="shared" si="696"/>
        <v>2</v>
      </c>
      <c r="O8847" s="5">
        <f t="shared" si="697"/>
        <v>16</v>
      </c>
    </row>
    <row r="8848" spans="1:15" x14ac:dyDescent="0.25">
      <c r="A8848">
        <v>8949</v>
      </c>
      <c r="B8848">
        <v>3920</v>
      </c>
      <c r="C8848">
        <f>IF(COUNTIF($B$2:B8848,B8848)=1,1,0)</f>
        <v>0</v>
      </c>
      <c r="D8848" s="1">
        <v>44992</v>
      </c>
      <c r="E8848" s="2">
        <v>0.82576388888888885</v>
      </c>
      <c r="F8848">
        <v>106</v>
      </c>
      <c r="G8848" t="str">
        <f>IFERROR(INDEX(menu_items!$B:$B,MATCH(F8848,menu_items!$A:$A,0)),"Unknown value")</f>
        <v>French Fries</v>
      </c>
      <c r="H8848" t="str">
        <f>IFERROR(INDEX(menu_items!$C:$C,MATCH(F8848,menu_items!$A:$A,0)),"Unknown value")</f>
        <v>American</v>
      </c>
      <c r="I8848" s="5">
        <f>IFERROR(INDEX(menu_items!$D:$D,MATCH(F8848,menu_items!$A:$A,0)),0)</f>
        <v>7</v>
      </c>
      <c r="J8848" t="str">
        <f t="shared" si="693"/>
        <v>Tue</v>
      </c>
      <c r="K8848">
        <f t="shared" si="694"/>
        <v>7</v>
      </c>
      <c r="L8848" t="str">
        <f t="shared" si="695"/>
        <v>Mar</v>
      </c>
      <c r="M8848">
        <v>19</v>
      </c>
      <c r="N8848">
        <f t="shared" si="696"/>
        <v>2</v>
      </c>
      <c r="O8848" s="5">
        <f t="shared" si="697"/>
        <v>16</v>
      </c>
    </row>
    <row r="8849" spans="1:15" x14ac:dyDescent="0.25">
      <c r="A8849">
        <v>8950</v>
      </c>
      <c r="B8849">
        <v>3921</v>
      </c>
      <c r="C8849">
        <f>IF(COUNTIF($B$2:B8849,B8849)=1,1,0)</f>
        <v>1</v>
      </c>
      <c r="D8849" s="1">
        <v>44992</v>
      </c>
      <c r="E8849" s="2">
        <v>0.84049768518518519</v>
      </c>
      <c r="F8849">
        <v>123</v>
      </c>
      <c r="G8849" t="str">
        <f>IFERROR(INDEX(menu_items!$B:$B,MATCH(F8849,menu_items!$A:$A,0)),"Unknown value")</f>
        <v>Chips &amp; Guacamole</v>
      </c>
      <c r="H8849" t="str">
        <f>IFERROR(INDEX(menu_items!$C:$C,MATCH(F8849,menu_items!$A:$A,0)),"Unknown value")</f>
        <v>Mexican</v>
      </c>
      <c r="I8849" s="5">
        <f>IFERROR(INDEX(menu_items!$D:$D,MATCH(F8849,menu_items!$A:$A,0)),0)</f>
        <v>9</v>
      </c>
      <c r="J8849" t="str">
        <f t="shared" si="693"/>
        <v>Tue</v>
      </c>
      <c r="K8849">
        <f t="shared" si="694"/>
        <v>7</v>
      </c>
      <c r="L8849" t="str">
        <f t="shared" si="695"/>
        <v>Mar</v>
      </c>
      <c r="M8849">
        <v>20</v>
      </c>
      <c r="N8849">
        <f t="shared" si="696"/>
        <v>1</v>
      </c>
      <c r="O8849" s="5">
        <f t="shared" si="697"/>
        <v>9</v>
      </c>
    </row>
    <row r="8850" spans="1:15" x14ac:dyDescent="0.25">
      <c r="A8850">
        <v>8951</v>
      </c>
      <c r="B8850">
        <v>3922</v>
      </c>
      <c r="C8850">
        <f>IF(COUNTIF($B$2:B8850,B8850)=1,1,0)</f>
        <v>1</v>
      </c>
      <c r="D8850" s="1">
        <v>44992</v>
      </c>
      <c r="E8850" s="2">
        <v>0.84211805555555552</v>
      </c>
      <c r="F8850">
        <v>111</v>
      </c>
      <c r="G8850" t="str">
        <f>IFERROR(INDEX(menu_items!$B:$B,MATCH(F8850,menu_items!$A:$A,0)),"Unknown value")</f>
        <v>California Roll</v>
      </c>
      <c r="H8850" t="str">
        <f>IFERROR(INDEX(menu_items!$C:$C,MATCH(F8850,menu_items!$A:$A,0)),"Unknown value")</f>
        <v>Asian</v>
      </c>
      <c r="I8850" s="5">
        <f>IFERROR(INDEX(menu_items!$D:$D,MATCH(F8850,menu_items!$A:$A,0)),0)</f>
        <v>11.95</v>
      </c>
      <c r="J8850" t="str">
        <f t="shared" si="693"/>
        <v>Tue</v>
      </c>
      <c r="K8850">
        <f t="shared" si="694"/>
        <v>7</v>
      </c>
      <c r="L8850" t="str">
        <f t="shared" si="695"/>
        <v>Mar</v>
      </c>
      <c r="M8850">
        <v>20</v>
      </c>
      <c r="N8850">
        <f t="shared" si="696"/>
        <v>1</v>
      </c>
      <c r="O8850" s="5">
        <f t="shared" si="697"/>
        <v>11.95</v>
      </c>
    </row>
    <row r="8851" spans="1:15" x14ac:dyDescent="0.25">
      <c r="A8851">
        <v>8952</v>
      </c>
      <c r="B8851">
        <v>3923</v>
      </c>
      <c r="C8851">
        <f>IF(COUNTIF($B$2:B8851,B8851)=1,1,0)</f>
        <v>1</v>
      </c>
      <c r="D8851" s="1">
        <v>44992</v>
      </c>
      <c r="E8851" s="2">
        <v>0.8492939814814815</v>
      </c>
      <c r="F8851">
        <v>104</v>
      </c>
      <c r="G8851" t="str">
        <f>IFERROR(INDEX(menu_items!$B:$B,MATCH(F8851,menu_items!$A:$A,0)),"Unknown value")</f>
        <v>Veggie Burger</v>
      </c>
      <c r="H8851" t="str">
        <f>IFERROR(INDEX(menu_items!$C:$C,MATCH(F8851,menu_items!$A:$A,0)),"Unknown value")</f>
        <v>American</v>
      </c>
      <c r="I8851" s="5">
        <f>IFERROR(INDEX(menu_items!$D:$D,MATCH(F8851,menu_items!$A:$A,0)),0)</f>
        <v>10.5</v>
      </c>
      <c r="J8851" t="str">
        <f t="shared" si="693"/>
        <v>Tue</v>
      </c>
      <c r="K8851">
        <f t="shared" si="694"/>
        <v>7</v>
      </c>
      <c r="L8851" t="str">
        <f t="shared" si="695"/>
        <v>Mar</v>
      </c>
      <c r="M8851">
        <v>20</v>
      </c>
      <c r="N8851">
        <f t="shared" si="696"/>
        <v>4</v>
      </c>
      <c r="O8851" s="5">
        <f t="shared" si="697"/>
        <v>47.95</v>
      </c>
    </row>
    <row r="8852" spans="1:15" x14ac:dyDescent="0.25">
      <c r="A8852">
        <v>8953</v>
      </c>
      <c r="B8852">
        <v>3923</v>
      </c>
      <c r="C8852">
        <f>IF(COUNTIF($B$2:B8852,B8852)=1,1,0)</f>
        <v>0</v>
      </c>
      <c r="D8852" s="1">
        <v>44992</v>
      </c>
      <c r="E8852" s="2">
        <v>0.8492939814814815</v>
      </c>
      <c r="F8852">
        <v>127</v>
      </c>
      <c r="G8852" t="str">
        <f>IFERROR(INDEX(menu_items!$B:$B,MATCH(F8852,menu_items!$A:$A,0)),"Unknown value")</f>
        <v>Meat Lasagna</v>
      </c>
      <c r="H8852" t="str">
        <f>IFERROR(INDEX(menu_items!$C:$C,MATCH(F8852,menu_items!$A:$A,0)),"Unknown value")</f>
        <v>Italian</v>
      </c>
      <c r="I8852" s="5">
        <f>IFERROR(INDEX(menu_items!$D:$D,MATCH(F8852,menu_items!$A:$A,0)),0)</f>
        <v>17.95</v>
      </c>
      <c r="J8852" t="str">
        <f t="shared" si="693"/>
        <v>Tue</v>
      </c>
      <c r="K8852">
        <f t="shared" si="694"/>
        <v>7</v>
      </c>
      <c r="L8852" t="str">
        <f t="shared" si="695"/>
        <v>Mar</v>
      </c>
      <c r="M8852">
        <v>20</v>
      </c>
      <c r="N8852">
        <f t="shared" si="696"/>
        <v>4</v>
      </c>
      <c r="O8852" s="5">
        <f t="shared" si="697"/>
        <v>47.95</v>
      </c>
    </row>
    <row r="8853" spans="1:15" x14ac:dyDescent="0.25">
      <c r="A8853">
        <v>8954</v>
      </c>
      <c r="B8853">
        <v>3923</v>
      </c>
      <c r="C8853">
        <f>IF(COUNTIF($B$2:B8853,B8853)=1,1,0)</f>
        <v>0</v>
      </c>
      <c r="D8853" s="1">
        <v>44992</v>
      </c>
      <c r="E8853" s="2">
        <v>0.8492939814814815</v>
      </c>
      <c r="F8853">
        <v>121</v>
      </c>
      <c r="G8853" t="str">
        <f>IFERROR(INDEX(menu_items!$B:$B,MATCH(F8853,menu_items!$A:$A,0)),"Unknown value")</f>
        <v>Cheese Quesadillas</v>
      </c>
      <c r="H8853" t="str">
        <f>IFERROR(INDEX(menu_items!$C:$C,MATCH(F8853,menu_items!$A:$A,0)),"Unknown value")</f>
        <v>Mexican</v>
      </c>
      <c r="I8853" s="5">
        <f>IFERROR(INDEX(menu_items!$D:$D,MATCH(F8853,menu_items!$A:$A,0)),0)</f>
        <v>10.5</v>
      </c>
      <c r="J8853" t="str">
        <f t="shared" si="693"/>
        <v>Tue</v>
      </c>
      <c r="K8853">
        <f t="shared" si="694"/>
        <v>7</v>
      </c>
      <c r="L8853" t="str">
        <f t="shared" si="695"/>
        <v>Mar</v>
      </c>
      <c r="M8853">
        <v>20</v>
      </c>
      <c r="N8853">
        <f t="shared" si="696"/>
        <v>4</v>
      </c>
      <c r="O8853" s="5">
        <f t="shared" si="697"/>
        <v>47.95</v>
      </c>
    </row>
    <row r="8854" spans="1:15" x14ac:dyDescent="0.25">
      <c r="A8854">
        <v>8955</v>
      </c>
      <c r="B8854">
        <v>3923</v>
      </c>
      <c r="C8854">
        <f>IF(COUNTIF($B$2:B8854,B8854)=1,1,0)</f>
        <v>0</v>
      </c>
      <c r="D8854" s="1">
        <v>44992</v>
      </c>
      <c r="E8854" s="2">
        <v>0.8492939814814815</v>
      </c>
      <c r="F8854">
        <v>123</v>
      </c>
      <c r="G8854" t="str">
        <f>IFERROR(INDEX(menu_items!$B:$B,MATCH(F8854,menu_items!$A:$A,0)),"Unknown value")</f>
        <v>Chips &amp; Guacamole</v>
      </c>
      <c r="H8854" t="str">
        <f>IFERROR(INDEX(menu_items!$C:$C,MATCH(F8854,menu_items!$A:$A,0)),"Unknown value")</f>
        <v>Mexican</v>
      </c>
      <c r="I8854" s="5">
        <f>IFERROR(INDEX(menu_items!$D:$D,MATCH(F8854,menu_items!$A:$A,0)),0)</f>
        <v>9</v>
      </c>
      <c r="J8854" t="str">
        <f t="shared" si="693"/>
        <v>Tue</v>
      </c>
      <c r="K8854">
        <f t="shared" si="694"/>
        <v>7</v>
      </c>
      <c r="L8854" t="str">
        <f t="shared" si="695"/>
        <v>Mar</v>
      </c>
      <c r="M8854">
        <v>20</v>
      </c>
      <c r="N8854">
        <f t="shared" si="696"/>
        <v>4</v>
      </c>
      <c r="O8854" s="5">
        <f t="shared" si="697"/>
        <v>47.95</v>
      </c>
    </row>
    <row r="8855" spans="1:15" x14ac:dyDescent="0.25">
      <c r="A8855">
        <v>8956</v>
      </c>
      <c r="B8855">
        <v>3924</v>
      </c>
      <c r="C8855">
        <f>IF(COUNTIF($B$2:B8855,B8855)=1,1,0)</f>
        <v>1</v>
      </c>
      <c r="D8855" s="1">
        <v>44992</v>
      </c>
      <c r="E8855" s="2">
        <v>0.85673611111111114</v>
      </c>
      <c r="F8855">
        <v>119</v>
      </c>
      <c r="G8855" t="str">
        <f>IFERROR(INDEX(menu_items!$B:$B,MATCH(F8855,menu_items!$A:$A,0)),"Unknown value")</f>
        <v>Chicken Torta</v>
      </c>
      <c r="H8855" t="str">
        <f>IFERROR(INDEX(menu_items!$C:$C,MATCH(F8855,menu_items!$A:$A,0)),"Unknown value")</f>
        <v>Mexican</v>
      </c>
      <c r="I8855" s="5">
        <f>IFERROR(INDEX(menu_items!$D:$D,MATCH(F8855,menu_items!$A:$A,0)),0)</f>
        <v>11.95</v>
      </c>
      <c r="J8855" t="str">
        <f t="shared" si="693"/>
        <v>Tue</v>
      </c>
      <c r="K8855">
        <f t="shared" si="694"/>
        <v>7</v>
      </c>
      <c r="L8855" t="str">
        <f t="shared" si="695"/>
        <v>Mar</v>
      </c>
      <c r="M8855">
        <v>20</v>
      </c>
      <c r="N8855">
        <f t="shared" si="696"/>
        <v>2</v>
      </c>
      <c r="O8855" s="5">
        <f t="shared" si="697"/>
        <v>20.95</v>
      </c>
    </row>
    <row r="8856" spans="1:15" x14ac:dyDescent="0.25">
      <c r="A8856">
        <v>8957</v>
      </c>
      <c r="B8856">
        <v>3924</v>
      </c>
      <c r="C8856">
        <f>IF(COUNTIF($B$2:B8856,B8856)=1,1,0)</f>
        <v>0</v>
      </c>
      <c r="D8856" s="1">
        <v>44992</v>
      </c>
      <c r="E8856" s="2">
        <v>0.85673611111111114</v>
      </c>
      <c r="F8856">
        <v>114</v>
      </c>
      <c r="G8856" t="str">
        <f>IFERROR(INDEX(menu_items!$B:$B,MATCH(F8856,menu_items!$A:$A,0)),"Unknown value")</f>
        <v>Potstickers</v>
      </c>
      <c r="H8856" t="str">
        <f>IFERROR(INDEX(menu_items!$C:$C,MATCH(F8856,menu_items!$A:$A,0)),"Unknown value")</f>
        <v>Asian</v>
      </c>
      <c r="I8856" s="5">
        <f>IFERROR(INDEX(menu_items!$D:$D,MATCH(F8856,menu_items!$A:$A,0)),0)</f>
        <v>9</v>
      </c>
      <c r="J8856" t="str">
        <f t="shared" si="693"/>
        <v>Tue</v>
      </c>
      <c r="K8856">
        <f t="shared" si="694"/>
        <v>7</v>
      </c>
      <c r="L8856" t="str">
        <f t="shared" si="695"/>
        <v>Mar</v>
      </c>
      <c r="M8856">
        <v>20</v>
      </c>
      <c r="N8856">
        <f t="shared" si="696"/>
        <v>2</v>
      </c>
      <c r="O8856" s="5">
        <f t="shared" si="697"/>
        <v>20.95</v>
      </c>
    </row>
    <row r="8857" spans="1:15" x14ac:dyDescent="0.25">
      <c r="A8857">
        <v>8958</v>
      </c>
      <c r="B8857">
        <v>3925</v>
      </c>
      <c r="C8857">
        <f>IF(COUNTIF($B$2:B8857,B8857)=1,1,0)</f>
        <v>1</v>
      </c>
      <c r="D8857" s="1">
        <v>44992</v>
      </c>
      <c r="E8857" s="2">
        <v>0.86093750000000002</v>
      </c>
      <c r="F8857">
        <v>110</v>
      </c>
      <c r="G8857" t="str">
        <f>IFERROR(INDEX(menu_items!$B:$B,MATCH(F8857,menu_items!$A:$A,0)),"Unknown value")</f>
        <v>Pork Ramen</v>
      </c>
      <c r="H8857" t="str">
        <f>IFERROR(INDEX(menu_items!$C:$C,MATCH(F8857,menu_items!$A:$A,0)),"Unknown value")</f>
        <v>Asian</v>
      </c>
      <c r="I8857" s="5">
        <f>IFERROR(INDEX(menu_items!$D:$D,MATCH(F8857,menu_items!$A:$A,0)),0)</f>
        <v>17.95</v>
      </c>
      <c r="J8857" t="str">
        <f t="shared" si="693"/>
        <v>Tue</v>
      </c>
      <c r="K8857">
        <f t="shared" si="694"/>
        <v>7</v>
      </c>
      <c r="L8857" t="str">
        <f t="shared" si="695"/>
        <v>Mar</v>
      </c>
      <c r="M8857">
        <v>20</v>
      </c>
      <c r="N8857">
        <f t="shared" si="696"/>
        <v>3</v>
      </c>
      <c r="O8857" s="5">
        <f t="shared" si="697"/>
        <v>37.9</v>
      </c>
    </row>
    <row r="8858" spans="1:15" x14ac:dyDescent="0.25">
      <c r="A8858">
        <v>8959</v>
      </c>
      <c r="B8858">
        <v>3925</v>
      </c>
      <c r="C8858">
        <f>IF(COUNTIF($B$2:B8858,B8858)=1,1,0)</f>
        <v>0</v>
      </c>
      <c r="D8858" s="1">
        <v>44992</v>
      </c>
      <c r="E8858" s="2">
        <v>0.86093750000000002</v>
      </c>
      <c r="F8858">
        <v>117</v>
      </c>
      <c r="G8858" t="str">
        <f>IFERROR(INDEX(menu_items!$B:$B,MATCH(F8858,menu_items!$A:$A,0)),"Unknown value")</f>
        <v>Chicken Burrito</v>
      </c>
      <c r="H8858" t="str">
        <f>IFERROR(INDEX(menu_items!$C:$C,MATCH(F8858,menu_items!$A:$A,0)),"Unknown value")</f>
        <v>Mexican</v>
      </c>
      <c r="I8858" s="5">
        <f>IFERROR(INDEX(menu_items!$D:$D,MATCH(F8858,menu_items!$A:$A,0)),0)</f>
        <v>12.95</v>
      </c>
      <c r="J8858" t="str">
        <f t="shared" si="693"/>
        <v>Tue</v>
      </c>
      <c r="K8858">
        <f t="shared" si="694"/>
        <v>7</v>
      </c>
      <c r="L8858" t="str">
        <f t="shared" si="695"/>
        <v>Mar</v>
      </c>
      <c r="M8858">
        <v>20</v>
      </c>
      <c r="N8858">
        <f t="shared" si="696"/>
        <v>3</v>
      </c>
      <c r="O8858" s="5">
        <f t="shared" si="697"/>
        <v>37.9</v>
      </c>
    </row>
    <row r="8859" spans="1:15" x14ac:dyDescent="0.25">
      <c r="A8859">
        <v>8960</v>
      </c>
      <c r="B8859">
        <v>3925</v>
      </c>
      <c r="C8859">
        <f>IF(COUNTIF($B$2:B8859,B8859)=1,1,0)</f>
        <v>0</v>
      </c>
      <c r="D8859" s="1">
        <v>44992</v>
      </c>
      <c r="E8859" s="2">
        <v>0.86093750000000002</v>
      </c>
      <c r="F8859">
        <v>106</v>
      </c>
      <c r="G8859" t="str">
        <f>IFERROR(INDEX(menu_items!$B:$B,MATCH(F8859,menu_items!$A:$A,0)),"Unknown value")</f>
        <v>French Fries</v>
      </c>
      <c r="H8859" t="str">
        <f>IFERROR(INDEX(menu_items!$C:$C,MATCH(F8859,menu_items!$A:$A,0)),"Unknown value")</f>
        <v>American</v>
      </c>
      <c r="I8859" s="5">
        <f>IFERROR(INDEX(menu_items!$D:$D,MATCH(F8859,menu_items!$A:$A,0)),0)</f>
        <v>7</v>
      </c>
      <c r="J8859" t="str">
        <f t="shared" si="693"/>
        <v>Tue</v>
      </c>
      <c r="K8859">
        <f t="shared" si="694"/>
        <v>7</v>
      </c>
      <c r="L8859" t="str">
        <f t="shared" si="695"/>
        <v>Mar</v>
      </c>
      <c r="M8859">
        <v>20</v>
      </c>
      <c r="N8859">
        <f t="shared" si="696"/>
        <v>3</v>
      </c>
      <c r="O8859" s="5">
        <f t="shared" si="697"/>
        <v>37.9</v>
      </c>
    </row>
    <row r="8860" spans="1:15" x14ac:dyDescent="0.25">
      <c r="A8860">
        <v>8961</v>
      </c>
      <c r="B8860">
        <v>3926</v>
      </c>
      <c r="C8860">
        <f>IF(COUNTIF($B$2:B8860,B8860)=1,1,0)</f>
        <v>1</v>
      </c>
      <c r="D8860" s="1">
        <v>44992</v>
      </c>
      <c r="E8860" s="2">
        <v>0.86797453703703709</v>
      </c>
      <c r="F8860">
        <v>107</v>
      </c>
      <c r="G8860" t="str">
        <f>IFERROR(INDEX(menu_items!$B:$B,MATCH(F8860,menu_items!$A:$A,0)),"Unknown value")</f>
        <v>Orange Chicken</v>
      </c>
      <c r="H8860" t="str">
        <f>IFERROR(INDEX(menu_items!$C:$C,MATCH(F8860,menu_items!$A:$A,0)),"Unknown value")</f>
        <v>Asian</v>
      </c>
      <c r="I8860" s="5">
        <f>IFERROR(INDEX(menu_items!$D:$D,MATCH(F8860,menu_items!$A:$A,0)),0)</f>
        <v>16.5</v>
      </c>
      <c r="J8860" t="str">
        <f t="shared" ref="J8860:J8923" si="698">TEXT(D8860,"ddd")</f>
        <v>Tue</v>
      </c>
      <c r="K8860">
        <f t="shared" ref="K8860:K8923" si="699">DAY(D8860)</f>
        <v>7</v>
      </c>
      <c r="L8860" t="str">
        <f t="shared" ref="L8860:L8923" si="700">TEXT(D8860,"mmm")</f>
        <v>Mar</v>
      </c>
      <c r="M8860">
        <v>20</v>
      </c>
      <c r="N8860">
        <f t="shared" si="696"/>
        <v>1</v>
      </c>
      <c r="O8860" s="5">
        <f t="shared" si="697"/>
        <v>16.5</v>
      </c>
    </row>
    <row r="8861" spans="1:15" x14ac:dyDescent="0.25">
      <c r="A8861">
        <v>8962</v>
      </c>
      <c r="B8861">
        <v>3927</v>
      </c>
      <c r="C8861">
        <f>IF(COUNTIF($B$2:B8861,B8861)=1,1,0)</f>
        <v>1</v>
      </c>
      <c r="D8861" s="1">
        <v>44992</v>
      </c>
      <c r="E8861" s="2">
        <v>0.87300925925925921</v>
      </c>
      <c r="F8861">
        <v>117</v>
      </c>
      <c r="G8861" t="str">
        <f>IFERROR(INDEX(menu_items!$B:$B,MATCH(F8861,menu_items!$A:$A,0)),"Unknown value")</f>
        <v>Chicken Burrito</v>
      </c>
      <c r="H8861" t="str">
        <f>IFERROR(INDEX(menu_items!$C:$C,MATCH(F8861,menu_items!$A:$A,0)),"Unknown value")</f>
        <v>Mexican</v>
      </c>
      <c r="I8861" s="5">
        <f>IFERROR(INDEX(menu_items!$D:$D,MATCH(F8861,menu_items!$A:$A,0)),0)</f>
        <v>12.95</v>
      </c>
      <c r="J8861" t="str">
        <f t="shared" si="698"/>
        <v>Tue</v>
      </c>
      <c r="K8861">
        <f t="shared" si="699"/>
        <v>7</v>
      </c>
      <c r="L8861" t="str">
        <f t="shared" si="700"/>
        <v>Mar</v>
      </c>
      <c r="M8861">
        <v>20</v>
      </c>
      <c r="N8861">
        <f t="shared" si="696"/>
        <v>3</v>
      </c>
      <c r="O8861" s="5">
        <f t="shared" si="697"/>
        <v>42.849999999999994</v>
      </c>
    </row>
    <row r="8862" spans="1:15" x14ac:dyDescent="0.25">
      <c r="A8862">
        <v>8963</v>
      </c>
      <c r="B8862">
        <v>3927</v>
      </c>
      <c r="C8862">
        <f>IF(COUNTIF($B$2:B8862,B8862)=1,1,0)</f>
        <v>0</v>
      </c>
      <c r="D8862" s="1">
        <v>44992</v>
      </c>
      <c r="E8862" s="2">
        <v>0.87300925925925921</v>
      </c>
      <c r="F8862">
        <v>112</v>
      </c>
      <c r="G8862" t="str">
        <f>IFERROR(INDEX(menu_items!$B:$B,MATCH(F8862,menu_items!$A:$A,0)),"Unknown value")</f>
        <v>Salmon Roll</v>
      </c>
      <c r="H8862" t="str">
        <f>IFERROR(INDEX(menu_items!$C:$C,MATCH(F8862,menu_items!$A:$A,0)),"Unknown value")</f>
        <v>Asian</v>
      </c>
      <c r="I8862" s="5">
        <f>IFERROR(INDEX(menu_items!$D:$D,MATCH(F8862,menu_items!$A:$A,0)),0)</f>
        <v>14.95</v>
      </c>
      <c r="J8862" t="str">
        <f t="shared" si="698"/>
        <v>Tue</v>
      </c>
      <c r="K8862">
        <f t="shared" si="699"/>
        <v>7</v>
      </c>
      <c r="L8862" t="str">
        <f t="shared" si="700"/>
        <v>Mar</v>
      </c>
      <c r="M8862">
        <v>20</v>
      </c>
      <c r="N8862">
        <f t="shared" si="696"/>
        <v>3</v>
      </c>
      <c r="O8862" s="5">
        <f t="shared" si="697"/>
        <v>42.849999999999994</v>
      </c>
    </row>
    <row r="8863" spans="1:15" x14ac:dyDescent="0.25">
      <c r="A8863">
        <v>8964</v>
      </c>
      <c r="B8863">
        <v>3927</v>
      </c>
      <c r="C8863">
        <f>IF(COUNTIF($B$2:B8863,B8863)=1,1,0)</f>
        <v>0</v>
      </c>
      <c r="D8863" s="1">
        <v>44992</v>
      </c>
      <c r="E8863" s="2">
        <v>0.87300925925925921</v>
      </c>
      <c r="F8863">
        <v>118</v>
      </c>
      <c r="G8863" t="str">
        <f>IFERROR(INDEX(menu_items!$B:$B,MATCH(F8863,menu_items!$A:$A,0)),"Unknown value")</f>
        <v>Steak Burrito</v>
      </c>
      <c r="H8863" t="str">
        <f>IFERROR(INDEX(menu_items!$C:$C,MATCH(F8863,menu_items!$A:$A,0)),"Unknown value")</f>
        <v>Mexican</v>
      </c>
      <c r="I8863" s="5">
        <f>IFERROR(INDEX(menu_items!$D:$D,MATCH(F8863,menu_items!$A:$A,0)),0)</f>
        <v>14.95</v>
      </c>
      <c r="J8863" t="str">
        <f t="shared" si="698"/>
        <v>Tue</v>
      </c>
      <c r="K8863">
        <f t="shared" si="699"/>
        <v>7</v>
      </c>
      <c r="L8863" t="str">
        <f t="shared" si="700"/>
        <v>Mar</v>
      </c>
      <c r="M8863">
        <v>20</v>
      </c>
      <c r="N8863">
        <f t="shared" si="696"/>
        <v>3</v>
      </c>
      <c r="O8863" s="5">
        <f t="shared" si="697"/>
        <v>42.849999999999994</v>
      </c>
    </row>
    <row r="8864" spans="1:15" x14ac:dyDescent="0.25">
      <c r="A8864">
        <v>8965</v>
      </c>
      <c r="B8864">
        <v>3928</v>
      </c>
      <c r="C8864">
        <f>IF(COUNTIF($B$2:B8864,B8864)=1,1,0)</f>
        <v>1</v>
      </c>
      <c r="D8864" s="1">
        <v>44992</v>
      </c>
      <c r="E8864" s="2">
        <v>0.87633101851851847</v>
      </c>
      <c r="F8864">
        <v>101</v>
      </c>
      <c r="G8864" t="str">
        <f>IFERROR(INDEX(menu_items!$B:$B,MATCH(F8864,menu_items!$A:$A,0)),"Unknown value")</f>
        <v>Hamburger</v>
      </c>
      <c r="H8864" t="str">
        <f>IFERROR(INDEX(menu_items!$C:$C,MATCH(F8864,menu_items!$A:$A,0)),"Unknown value")</f>
        <v>American</v>
      </c>
      <c r="I8864" s="5">
        <f>IFERROR(INDEX(menu_items!$D:$D,MATCH(F8864,menu_items!$A:$A,0)),0)</f>
        <v>12.95</v>
      </c>
      <c r="J8864" t="str">
        <f t="shared" si="698"/>
        <v>Tue</v>
      </c>
      <c r="K8864">
        <f t="shared" si="699"/>
        <v>7</v>
      </c>
      <c r="L8864" t="str">
        <f t="shared" si="700"/>
        <v>Mar</v>
      </c>
      <c r="M8864">
        <v>21</v>
      </c>
      <c r="N8864">
        <f t="shared" si="696"/>
        <v>3</v>
      </c>
      <c r="O8864" s="5">
        <f t="shared" si="697"/>
        <v>33.9</v>
      </c>
    </row>
    <row r="8865" spans="1:15" x14ac:dyDescent="0.25">
      <c r="A8865">
        <v>8966</v>
      </c>
      <c r="B8865">
        <v>3928</v>
      </c>
      <c r="C8865">
        <f>IF(COUNTIF($B$2:B8865,B8865)=1,1,0)</f>
        <v>0</v>
      </c>
      <c r="D8865" s="1">
        <v>44992</v>
      </c>
      <c r="E8865" s="2">
        <v>0.87633101851851847</v>
      </c>
      <c r="F8865">
        <v>115</v>
      </c>
      <c r="G8865" t="str">
        <f>IFERROR(INDEX(menu_items!$B:$B,MATCH(F8865,menu_items!$A:$A,0)),"Unknown value")</f>
        <v>Chicken Tacos</v>
      </c>
      <c r="H8865" t="str">
        <f>IFERROR(INDEX(menu_items!$C:$C,MATCH(F8865,menu_items!$A:$A,0)),"Unknown value")</f>
        <v>Mexican</v>
      </c>
      <c r="I8865" s="5">
        <f>IFERROR(INDEX(menu_items!$D:$D,MATCH(F8865,menu_items!$A:$A,0)),0)</f>
        <v>11.95</v>
      </c>
      <c r="J8865" t="str">
        <f t="shared" si="698"/>
        <v>Tue</v>
      </c>
      <c r="K8865">
        <f t="shared" si="699"/>
        <v>7</v>
      </c>
      <c r="L8865" t="str">
        <f t="shared" si="700"/>
        <v>Mar</v>
      </c>
      <c r="M8865">
        <v>21</v>
      </c>
      <c r="N8865">
        <f t="shared" si="696"/>
        <v>3</v>
      </c>
      <c r="O8865" s="5">
        <f t="shared" si="697"/>
        <v>33.9</v>
      </c>
    </row>
    <row r="8866" spans="1:15" x14ac:dyDescent="0.25">
      <c r="A8866">
        <v>8967</v>
      </c>
      <c r="B8866">
        <v>3928</v>
      </c>
      <c r="C8866">
        <f>IF(COUNTIF($B$2:B8866,B8866)=1,1,0)</f>
        <v>0</v>
      </c>
      <c r="D8866" s="1">
        <v>44992</v>
      </c>
      <c r="E8866" s="2">
        <v>0.87633101851851847</v>
      </c>
      <c r="F8866">
        <v>114</v>
      </c>
      <c r="G8866" t="str">
        <f>IFERROR(INDEX(menu_items!$B:$B,MATCH(F8866,menu_items!$A:$A,0)),"Unknown value")</f>
        <v>Potstickers</v>
      </c>
      <c r="H8866" t="str">
        <f>IFERROR(INDEX(menu_items!$C:$C,MATCH(F8866,menu_items!$A:$A,0)),"Unknown value")</f>
        <v>Asian</v>
      </c>
      <c r="I8866" s="5">
        <f>IFERROR(INDEX(menu_items!$D:$D,MATCH(F8866,menu_items!$A:$A,0)),0)</f>
        <v>9</v>
      </c>
      <c r="J8866" t="str">
        <f t="shared" si="698"/>
        <v>Tue</v>
      </c>
      <c r="K8866">
        <f t="shared" si="699"/>
        <v>7</v>
      </c>
      <c r="L8866" t="str">
        <f t="shared" si="700"/>
        <v>Mar</v>
      </c>
      <c r="M8866">
        <v>21</v>
      </c>
      <c r="N8866">
        <f t="shared" si="696"/>
        <v>3</v>
      </c>
      <c r="O8866" s="5">
        <f t="shared" si="697"/>
        <v>33.9</v>
      </c>
    </row>
    <row r="8867" spans="1:15" x14ac:dyDescent="0.25">
      <c r="A8867">
        <v>8968</v>
      </c>
      <c r="B8867">
        <v>3929</v>
      </c>
      <c r="C8867">
        <f>IF(COUNTIF($B$2:B8867,B8867)=1,1,0)</f>
        <v>1</v>
      </c>
      <c r="D8867" s="1">
        <v>44992</v>
      </c>
      <c r="E8867" s="2">
        <v>0.88445601851851852</v>
      </c>
      <c r="F8867">
        <v>111</v>
      </c>
      <c r="G8867" t="str">
        <f>IFERROR(INDEX(menu_items!$B:$B,MATCH(F8867,menu_items!$A:$A,0)),"Unknown value")</f>
        <v>California Roll</v>
      </c>
      <c r="H8867" t="str">
        <f>IFERROR(INDEX(menu_items!$C:$C,MATCH(F8867,menu_items!$A:$A,0)),"Unknown value")</f>
        <v>Asian</v>
      </c>
      <c r="I8867" s="5">
        <f>IFERROR(INDEX(menu_items!$D:$D,MATCH(F8867,menu_items!$A:$A,0)),0)</f>
        <v>11.95</v>
      </c>
      <c r="J8867" t="str">
        <f t="shared" si="698"/>
        <v>Tue</v>
      </c>
      <c r="K8867">
        <f t="shared" si="699"/>
        <v>7</v>
      </c>
      <c r="L8867" t="str">
        <f t="shared" si="700"/>
        <v>Mar</v>
      </c>
      <c r="M8867">
        <v>21</v>
      </c>
      <c r="N8867">
        <f t="shared" si="696"/>
        <v>2</v>
      </c>
      <c r="O8867" s="5">
        <f t="shared" si="697"/>
        <v>29.9</v>
      </c>
    </row>
    <row r="8868" spans="1:15" x14ac:dyDescent="0.25">
      <c r="A8868">
        <v>8969</v>
      </c>
      <c r="B8868">
        <v>3929</v>
      </c>
      <c r="C8868">
        <f>IF(COUNTIF($B$2:B8868,B8868)=1,1,0)</f>
        <v>0</v>
      </c>
      <c r="D8868" s="1">
        <v>44992</v>
      </c>
      <c r="E8868" s="2">
        <v>0.88445601851851852</v>
      </c>
      <c r="F8868">
        <v>131</v>
      </c>
      <c r="G8868" t="str">
        <f>IFERROR(INDEX(menu_items!$B:$B,MATCH(F8868,menu_items!$A:$A,0)),"Unknown value")</f>
        <v>Chicken Parmesan</v>
      </c>
      <c r="H8868" t="str">
        <f>IFERROR(INDEX(menu_items!$C:$C,MATCH(F8868,menu_items!$A:$A,0)),"Unknown value")</f>
        <v>Italian</v>
      </c>
      <c r="I8868" s="5">
        <f>IFERROR(INDEX(menu_items!$D:$D,MATCH(F8868,menu_items!$A:$A,0)),0)</f>
        <v>17.95</v>
      </c>
      <c r="J8868" t="str">
        <f t="shared" si="698"/>
        <v>Tue</v>
      </c>
      <c r="K8868">
        <f t="shared" si="699"/>
        <v>7</v>
      </c>
      <c r="L8868" t="str">
        <f t="shared" si="700"/>
        <v>Mar</v>
      </c>
      <c r="M8868">
        <v>21</v>
      </c>
      <c r="N8868">
        <f t="shared" si="696"/>
        <v>2</v>
      </c>
      <c r="O8868" s="5">
        <f t="shared" si="697"/>
        <v>29.9</v>
      </c>
    </row>
    <row r="8869" spans="1:15" x14ac:dyDescent="0.25">
      <c r="A8869">
        <v>8970</v>
      </c>
      <c r="B8869">
        <v>3930</v>
      </c>
      <c r="C8869">
        <f>IF(COUNTIF($B$2:B8869,B8869)=1,1,0)</f>
        <v>1</v>
      </c>
      <c r="D8869" s="1">
        <v>44992</v>
      </c>
      <c r="E8869" s="2">
        <v>0.88642361111111112</v>
      </c>
      <c r="F8869">
        <v>106</v>
      </c>
      <c r="G8869" t="str">
        <f>IFERROR(INDEX(menu_items!$B:$B,MATCH(F8869,menu_items!$A:$A,0)),"Unknown value")</f>
        <v>French Fries</v>
      </c>
      <c r="H8869" t="str">
        <f>IFERROR(INDEX(menu_items!$C:$C,MATCH(F8869,menu_items!$A:$A,0)),"Unknown value")</f>
        <v>American</v>
      </c>
      <c r="I8869" s="5">
        <f>IFERROR(INDEX(menu_items!$D:$D,MATCH(F8869,menu_items!$A:$A,0)),0)</f>
        <v>7</v>
      </c>
      <c r="J8869" t="str">
        <f t="shared" si="698"/>
        <v>Tue</v>
      </c>
      <c r="K8869">
        <f t="shared" si="699"/>
        <v>7</v>
      </c>
      <c r="L8869" t="str">
        <f t="shared" si="700"/>
        <v>Mar</v>
      </c>
      <c r="M8869">
        <v>21</v>
      </c>
      <c r="N8869">
        <f t="shared" si="696"/>
        <v>1</v>
      </c>
      <c r="O8869" s="5">
        <f t="shared" si="697"/>
        <v>7</v>
      </c>
    </row>
    <row r="8870" spans="1:15" x14ac:dyDescent="0.25">
      <c r="A8870">
        <v>8971</v>
      </c>
      <c r="B8870">
        <v>3931</v>
      </c>
      <c r="C8870">
        <f>IF(COUNTIF($B$2:B8870,B8870)=1,1,0)</f>
        <v>1</v>
      </c>
      <c r="D8870" s="1">
        <v>44992</v>
      </c>
      <c r="E8870" s="2">
        <v>0.89113425925925926</v>
      </c>
      <c r="F8870">
        <v>101</v>
      </c>
      <c r="G8870" t="str">
        <f>IFERROR(INDEX(menu_items!$B:$B,MATCH(F8870,menu_items!$A:$A,0)),"Unknown value")</f>
        <v>Hamburger</v>
      </c>
      <c r="H8870" t="str">
        <f>IFERROR(INDEX(menu_items!$C:$C,MATCH(F8870,menu_items!$A:$A,0)),"Unknown value")</f>
        <v>American</v>
      </c>
      <c r="I8870" s="5">
        <f>IFERROR(INDEX(menu_items!$D:$D,MATCH(F8870,menu_items!$A:$A,0)),0)</f>
        <v>12.95</v>
      </c>
      <c r="J8870" t="str">
        <f t="shared" si="698"/>
        <v>Tue</v>
      </c>
      <c r="K8870">
        <f t="shared" si="699"/>
        <v>7</v>
      </c>
      <c r="L8870" t="str">
        <f t="shared" si="700"/>
        <v>Mar</v>
      </c>
      <c r="M8870">
        <v>21</v>
      </c>
      <c r="N8870">
        <f t="shared" si="696"/>
        <v>2</v>
      </c>
      <c r="O8870" s="5">
        <f t="shared" si="697"/>
        <v>19.95</v>
      </c>
    </row>
    <row r="8871" spans="1:15" x14ac:dyDescent="0.25">
      <c r="A8871">
        <v>8972</v>
      </c>
      <c r="B8871">
        <v>3931</v>
      </c>
      <c r="C8871">
        <f>IF(COUNTIF($B$2:B8871,B8871)=1,1,0)</f>
        <v>0</v>
      </c>
      <c r="D8871" s="1">
        <v>44992</v>
      </c>
      <c r="E8871" s="2">
        <v>0.89113425925925926</v>
      </c>
      <c r="F8871">
        <v>105</v>
      </c>
      <c r="G8871" t="str">
        <f>IFERROR(INDEX(menu_items!$B:$B,MATCH(F8871,menu_items!$A:$A,0)),"Unknown value")</f>
        <v>Mac &amp; Cheese</v>
      </c>
      <c r="H8871" t="str">
        <f>IFERROR(INDEX(menu_items!$C:$C,MATCH(F8871,menu_items!$A:$A,0)),"Unknown value")</f>
        <v>American</v>
      </c>
      <c r="I8871" s="5">
        <f>IFERROR(INDEX(menu_items!$D:$D,MATCH(F8871,menu_items!$A:$A,0)),0)</f>
        <v>7</v>
      </c>
      <c r="J8871" t="str">
        <f t="shared" si="698"/>
        <v>Tue</v>
      </c>
      <c r="K8871">
        <f t="shared" si="699"/>
        <v>7</v>
      </c>
      <c r="L8871" t="str">
        <f t="shared" si="700"/>
        <v>Mar</v>
      </c>
      <c r="M8871">
        <v>21</v>
      </c>
      <c r="N8871">
        <f t="shared" si="696"/>
        <v>2</v>
      </c>
      <c r="O8871" s="5">
        <f t="shared" si="697"/>
        <v>19.95</v>
      </c>
    </row>
    <row r="8872" spans="1:15" x14ac:dyDescent="0.25">
      <c r="A8872">
        <v>8973</v>
      </c>
      <c r="B8872">
        <v>3932</v>
      </c>
      <c r="C8872">
        <f>IF(COUNTIF($B$2:B8872,B8872)=1,1,0)</f>
        <v>1</v>
      </c>
      <c r="D8872" s="1">
        <v>44992</v>
      </c>
      <c r="E8872" s="2">
        <v>0.90916666666666668</v>
      </c>
      <c r="F8872">
        <v>120</v>
      </c>
      <c r="G8872" t="str">
        <f>IFERROR(INDEX(menu_items!$B:$B,MATCH(F8872,menu_items!$A:$A,0)),"Unknown value")</f>
        <v>Steak Torta</v>
      </c>
      <c r="H8872" t="str">
        <f>IFERROR(INDEX(menu_items!$C:$C,MATCH(F8872,menu_items!$A:$A,0)),"Unknown value")</f>
        <v>Mexican</v>
      </c>
      <c r="I8872" s="5">
        <f>IFERROR(INDEX(menu_items!$D:$D,MATCH(F8872,menu_items!$A:$A,0)),0)</f>
        <v>13.95</v>
      </c>
      <c r="J8872" t="str">
        <f t="shared" si="698"/>
        <v>Tue</v>
      </c>
      <c r="K8872">
        <f t="shared" si="699"/>
        <v>7</v>
      </c>
      <c r="L8872" t="str">
        <f t="shared" si="700"/>
        <v>Mar</v>
      </c>
      <c r="M8872">
        <v>21</v>
      </c>
      <c r="N8872">
        <f t="shared" si="696"/>
        <v>1</v>
      </c>
      <c r="O8872" s="5">
        <f t="shared" si="697"/>
        <v>13.95</v>
      </c>
    </row>
    <row r="8873" spans="1:15" x14ac:dyDescent="0.25">
      <c r="A8873">
        <v>8974</v>
      </c>
      <c r="B8873">
        <v>3933</v>
      </c>
      <c r="C8873">
        <f>IF(COUNTIF($B$2:B8873,B8873)=1,1,0)</f>
        <v>1</v>
      </c>
      <c r="D8873" s="1">
        <v>44992</v>
      </c>
      <c r="E8873" s="2">
        <v>0.92964120370370373</v>
      </c>
      <c r="F8873">
        <v>112</v>
      </c>
      <c r="G8873" t="str">
        <f>IFERROR(INDEX(menu_items!$B:$B,MATCH(F8873,menu_items!$A:$A,0)),"Unknown value")</f>
        <v>Salmon Roll</v>
      </c>
      <c r="H8873" t="str">
        <f>IFERROR(INDEX(menu_items!$C:$C,MATCH(F8873,menu_items!$A:$A,0)),"Unknown value")</f>
        <v>Asian</v>
      </c>
      <c r="I8873" s="5">
        <f>IFERROR(INDEX(menu_items!$D:$D,MATCH(F8873,menu_items!$A:$A,0)),0)</f>
        <v>14.95</v>
      </c>
      <c r="J8873" t="str">
        <f t="shared" si="698"/>
        <v>Tue</v>
      </c>
      <c r="K8873">
        <f t="shared" si="699"/>
        <v>7</v>
      </c>
      <c r="L8873" t="str">
        <f t="shared" si="700"/>
        <v>Mar</v>
      </c>
      <c r="M8873">
        <v>22</v>
      </c>
      <c r="N8873">
        <f t="shared" si="696"/>
        <v>2</v>
      </c>
      <c r="O8873" s="5">
        <f t="shared" si="697"/>
        <v>26.9</v>
      </c>
    </row>
    <row r="8874" spans="1:15" x14ac:dyDescent="0.25">
      <c r="A8874">
        <v>8975</v>
      </c>
      <c r="B8874">
        <v>3933</v>
      </c>
      <c r="C8874">
        <f>IF(COUNTIF($B$2:B8874,B8874)=1,1,0)</f>
        <v>0</v>
      </c>
      <c r="D8874" s="1">
        <v>44992</v>
      </c>
      <c r="E8874" s="2">
        <v>0.92964120370370373</v>
      </c>
      <c r="F8874">
        <v>119</v>
      </c>
      <c r="G8874" t="str">
        <f>IFERROR(INDEX(menu_items!$B:$B,MATCH(F8874,menu_items!$A:$A,0)),"Unknown value")</f>
        <v>Chicken Torta</v>
      </c>
      <c r="H8874" t="str">
        <f>IFERROR(INDEX(menu_items!$C:$C,MATCH(F8874,menu_items!$A:$A,0)),"Unknown value")</f>
        <v>Mexican</v>
      </c>
      <c r="I8874" s="5">
        <f>IFERROR(INDEX(menu_items!$D:$D,MATCH(F8874,menu_items!$A:$A,0)),0)</f>
        <v>11.95</v>
      </c>
      <c r="J8874" t="str">
        <f t="shared" si="698"/>
        <v>Tue</v>
      </c>
      <c r="K8874">
        <f t="shared" si="699"/>
        <v>7</v>
      </c>
      <c r="L8874" t="str">
        <f t="shared" si="700"/>
        <v>Mar</v>
      </c>
      <c r="M8874">
        <v>22</v>
      </c>
      <c r="N8874">
        <f t="shared" si="696"/>
        <v>2</v>
      </c>
      <c r="O8874" s="5">
        <f t="shared" si="697"/>
        <v>26.9</v>
      </c>
    </row>
    <row r="8875" spans="1:15" x14ac:dyDescent="0.25">
      <c r="A8875">
        <v>8976</v>
      </c>
      <c r="B8875">
        <v>3934</v>
      </c>
      <c r="C8875">
        <f>IF(COUNTIF($B$2:B8875,B8875)=1,1,0)</f>
        <v>1</v>
      </c>
      <c r="D8875" s="1">
        <v>44992</v>
      </c>
      <c r="E8875" s="2">
        <v>0.93847222222222226</v>
      </c>
      <c r="F8875">
        <v>101</v>
      </c>
      <c r="G8875" t="str">
        <f>IFERROR(INDEX(menu_items!$B:$B,MATCH(F8875,menu_items!$A:$A,0)),"Unknown value")</f>
        <v>Hamburger</v>
      </c>
      <c r="H8875" t="str">
        <f>IFERROR(INDEX(menu_items!$C:$C,MATCH(F8875,menu_items!$A:$A,0)),"Unknown value")</f>
        <v>American</v>
      </c>
      <c r="I8875" s="5">
        <f>IFERROR(INDEX(menu_items!$D:$D,MATCH(F8875,menu_items!$A:$A,0)),0)</f>
        <v>12.95</v>
      </c>
      <c r="J8875" t="str">
        <f t="shared" si="698"/>
        <v>Tue</v>
      </c>
      <c r="K8875">
        <f t="shared" si="699"/>
        <v>7</v>
      </c>
      <c r="L8875" t="str">
        <f t="shared" si="700"/>
        <v>Mar</v>
      </c>
      <c r="M8875">
        <v>22</v>
      </c>
      <c r="N8875">
        <f t="shared" si="696"/>
        <v>2</v>
      </c>
      <c r="O8875" s="5">
        <f t="shared" si="697"/>
        <v>23.45</v>
      </c>
    </row>
    <row r="8876" spans="1:15" x14ac:dyDescent="0.25">
      <c r="A8876">
        <v>8977</v>
      </c>
      <c r="B8876">
        <v>3934</v>
      </c>
      <c r="C8876">
        <f>IF(COUNTIF($B$2:B8876,B8876)=1,1,0)</f>
        <v>0</v>
      </c>
      <c r="D8876" s="1">
        <v>44992</v>
      </c>
      <c r="E8876" s="2">
        <v>0.93847222222222226</v>
      </c>
      <c r="F8876">
        <v>121</v>
      </c>
      <c r="G8876" t="str">
        <f>IFERROR(INDEX(menu_items!$B:$B,MATCH(F8876,menu_items!$A:$A,0)),"Unknown value")</f>
        <v>Cheese Quesadillas</v>
      </c>
      <c r="H8876" t="str">
        <f>IFERROR(INDEX(menu_items!$C:$C,MATCH(F8876,menu_items!$A:$A,0)),"Unknown value")</f>
        <v>Mexican</v>
      </c>
      <c r="I8876" s="5">
        <f>IFERROR(INDEX(menu_items!$D:$D,MATCH(F8876,menu_items!$A:$A,0)),0)</f>
        <v>10.5</v>
      </c>
      <c r="J8876" t="str">
        <f t="shared" si="698"/>
        <v>Tue</v>
      </c>
      <c r="K8876">
        <f t="shared" si="699"/>
        <v>7</v>
      </c>
      <c r="L8876" t="str">
        <f t="shared" si="700"/>
        <v>Mar</v>
      </c>
      <c r="M8876">
        <v>22</v>
      </c>
      <c r="N8876">
        <f t="shared" si="696"/>
        <v>2</v>
      </c>
      <c r="O8876" s="5">
        <f t="shared" si="697"/>
        <v>23.45</v>
      </c>
    </row>
    <row r="8877" spans="1:15" x14ac:dyDescent="0.25">
      <c r="A8877">
        <v>8978</v>
      </c>
      <c r="B8877">
        <v>3935</v>
      </c>
      <c r="C8877">
        <f>IF(COUNTIF($B$2:B8877,B8877)=1,1,0)</f>
        <v>1</v>
      </c>
      <c r="D8877" s="1">
        <v>44992</v>
      </c>
      <c r="E8877" s="2">
        <v>0.94626157407407407</v>
      </c>
      <c r="F8877">
        <v>103</v>
      </c>
      <c r="G8877" t="str">
        <f>IFERROR(INDEX(menu_items!$B:$B,MATCH(F8877,menu_items!$A:$A,0)),"Unknown value")</f>
        <v>Hot Dog</v>
      </c>
      <c r="H8877" t="str">
        <f>IFERROR(INDEX(menu_items!$C:$C,MATCH(F8877,menu_items!$A:$A,0)),"Unknown value")</f>
        <v>American</v>
      </c>
      <c r="I8877" s="5">
        <f>IFERROR(INDEX(menu_items!$D:$D,MATCH(F8877,menu_items!$A:$A,0)),0)</f>
        <v>9</v>
      </c>
      <c r="J8877" t="str">
        <f t="shared" si="698"/>
        <v>Tue</v>
      </c>
      <c r="K8877">
        <f t="shared" si="699"/>
        <v>7</v>
      </c>
      <c r="L8877" t="str">
        <f t="shared" si="700"/>
        <v>Mar</v>
      </c>
      <c r="M8877">
        <v>22</v>
      </c>
      <c r="N8877">
        <f t="shared" si="696"/>
        <v>4</v>
      </c>
      <c r="O8877" s="5">
        <f t="shared" si="697"/>
        <v>56.400000000000006</v>
      </c>
    </row>
    <row r="8878" spans="1:15" x14ac:dyDescent="0.25">
      <c r="A8878">
        <v>8979</v>
      </c>
      <c r="B8878">
        <v>3935</v>
      </c>
      <c r="C8878">
        <f>IF(COUNTIF($B$2:B8878,B8878)=1,1,0)</f>
        <v>0</v>
      </c>
      <c r="D8878" s="1">
        <v>44992</v>
      </c>
      <c r="E8878" s="2">
        <v>0.94626157407407407</v>
      </c>
      <c r="F8878">
        <v>108</v>
      </c>
      <c r="G8878" t="str">
        <f>IFERROR(INDEX(menu_items!$B:$B,MATCH(F8878,menu_items!$A:$A,0)),"Unknown value")</f>
        <v>Tofu Pad Thai</v>
      </c>
      <c r="H8878" t="str">
        <f>IFERROR(INDEX(menu_items!$C:$C,MATCH(F8878,menu_items!$A:$A,0)),"Unknown value")</f>
        <v>Asian</v>
      </c>
      <c r="I8878" s="5">
        <f>IFERROR(INDEX(menu_items!$D:$D,MATCH(F8878,menu_items!$A:$A,0)),0)</f>
        <v>14.5</v>
      </c>
      <c r="J8878" t="str">
        <f t="shared" si="698"/>
        <v>Tue</v>
      </c>
      <c r="K8878">
        <f t="shared" si="699"/>
        <v>7</v>
      </c>
      <c r="L8878" t="str">
        <f t="shared" si="700"/>
        <v>Mar</v>
      </c>
      <c r="M8878">
        <v>22</v>
      </c>
      <c r="N8878">
        <f t="shared" si="696"/>
        <v>4</v>
      </c>
      <c r="O8878" s="5">
        <f t="shared" si="697"/>
        <v>56.400000000000006</v>
      </c>
    </row>
    <row r="8879" spans="1:15" x14ac:dyDescent="0.25">
      <c r="A8879">
        <v>8980</v>
      </c>
      <c r="B8879">
        <v>3935</v>
      </c>
      <c r="C8879">
        <f>IF(COUNTIF($B$2:B8879,B8879)=1,1,0)</f>
        <v>0</v>
      </c>
      <c r="D8879" s="1">
        <v>44992</v>
      </c>
      <c r="E8879" s="2">
        <v>0.94626157407407407</v>
      </c>
      <c r="F8879">
        <v>109</v>
      </c>
      <c r="G8879" t="str">
        <f>IFERROR(INDEX(menu_items!$B:$B,MATCH(F8879,menu_items!$A:$A,0)),"Unknown value")</f>
        <v>Korean Beef Bowl</v>
      </c>
      <c r="H8879" t="str">
        <f>IFERROR(INDEX(menu_items!$C:$C,MATCH(F8879,menu_items!$A:$A,0)),"Unknown value")</f>
        <v>Asian</v>
      </c>
      <c r="I8879" s="5">
        <f>IFERROR(INDEX(menu_items!$D:$D,MATCH(F8879,menu_items!$A:$A,0)),0)</f>
        <v>17.95</v>
      </c>
      <c r="J8879" t="str">
        <f t="shared" si="698"/>
        <v>Tue</v>
      </c>
      <c r="K8879">
        <f t="shared" si="699"/>
        <v>7</v>
      </c>
      <c r="L8879" t="str">
        <f t="shared" si="700"/>
        <v>Mar</v>
      </c>
      <c r="M8879">
        <v>22</v>
      </c>
      <c r="N8879">
        <f t="shared" si="696"/>
        <v>4</v>
      </c>
      <c r="O8879" s="5">
        <f t="shared" si="697"/>
        <v>56.400000000000006</v>
      </c>
    </row>
    <row r="8880" spans="1:15" x14ac:dyDescent="0.25">
      <c r="A8880">
        <v>8981</v>
      </c>
      <c r="B8880">
        <v>3935</v>
      </c>
      <c r="C8880">
        <f>IF(COUNTIF($B$2:B8880,B8880)=1,1,0)</f>
        <v>0</v>
      </c>
      <c r="D8880" s="1">
        <v>44992</v>
      </c>
      <c r="E8880" s="2">
        <v>0.94626157407407407</v>
      </c>
      <c r="F8880">
        <v>112</v>
      </c>
      <c r="G8880" t="str">
        <f>IFERROR(INDEX(menu_items!$B:$B,MATCH(F8880,menu_items!$A:$A,0)),"Unknown value")</f>
        <v>Salmon Roll</v>
      </c>
      <c r="H8880" t="str">
        <f>IFERROR(INDEX(menu_items!$C:$C,MATCH(F8880,menu_items!$A:$A,0)),"Unknown value")</f>
        <v>Asian</v>
      </c>
      <c r="I8880" s="5">
        <f>IFERROR(INDEX(menu_items!$D:$D,MATCH(F8880,menu_items!$A:$A,0)),0)</f>
        <v>14.95</v>
      </c>
      <c r="J8880" t="str">
        <f t="shared" si="698"/>
        <v>Tue</v>
      </c>
      <c r="K8880">
        <f t="shared" si="699"/>
        <v>7</v>
      </c>
      <c r="L8880" t="str">
        <f t="shared" si="700"/>
        <v>Mar</v>
      </c>
      <c r="M8880">
        <v>22</v>
      </c>
      <c r="N8880">
        <f t="shared" si="696"/>
        <v>4</v>
      </c>
      <c r="O8880" s="5">
        <f t="shared" si="697"/>
        <v>56.400000000000006</v>
      </c>
    </row>
    <row r="8881" spans="1:15" x14ac:dyDescent="0.25">
      <c r="A8881">
        <v>8982</v>
      </c>
      <c r="B8881">
        <v>3936</v>
      </c>
      <c r="C8881">
        <f>IF(COUNTIF($B$2:B8881,B8881)=1,1,0)</f>
        <v>1</v>
      </c>
      <c r="D8881" s="1">
        <v>44992</v>
      </c>
      <c r="E8881" s="2">
        <v>0.95783564814814814</v>
      </c>
      <c r="F8881">
        <v>122</v>
      </c>
      <c r="G8881" t="str">
        <f>IFERROR(INDEX(menu_items!$B:$B,MATCH(F8881,menu_items!$A:$A,0)),"Unknown value")</f>
        <v>Chips &amp; Salsa</v>
      </c>
      <c r="H8881" t="str">
        <f>IFERROR(INDEX(menu_items!$C:$C,MATCH(F8881,menu_items!$A:$A,0)),"Unknown value")</f>
        <v>Mexican</v>
      </c>
      <c r="I8881" s="5">
        <f>IFERROR(INDEX(menu_items!$D:$D,MATCH(F8881,menu_items!$A:$A,0)),0)</f>
        <v>7</v>
      </c>
      <c r="J8881" t="str">
        <f t="shared" si="698"/>
        <v>Tue</v>
      </c>
      <c r="K8881">
        <f t="shared" si="699"/>
        <v>7</v>
      </c>
      <c r="L8881" t="str">
        <f t="shared" si="700"/>
        <v>Mar</v>
      </c>
      <c r="M8881">
        <v>22</v>
      </c>
      <c r="N8881">
        <f t="shared" si="696"/>
        <v>2</v>
      </c>
      <c r="O8881" s="5">
        <f t="shared" si="697"/>
        <v>24.95</v>
      </c>
    </row>
    <row r="8882" spans="1:15" x14ac:dyDescent="0.25">
      <c r="A8882">
        <v>8983</v>
      </c>
      <c r="B8882">
        <v>3936</v>
      </c>
      <c r="C8882">
        <f>IF(COUNTIF($B$2:B8882,B8882)=1,1,0)</f>
        <v>0</v>
      </c>
      <c r="D8882" s="1">
        <v>44992</v>
      </c>
      <c r="E8882" s="2">
        <v>0.95783564814814814</v>
      </c>
      <c r="F8882">
        <v>131</v>
      </c>
      <c r="G8882" t="str">
        <f>IFERROR(INDEX(menu_items!$B:$B,MATCH(F8882,menu_items!$A:$A,0)),"Unknown value")</f>
        <v>Chicken Parmesan</v>
      </c>
      <c r="H8882" t="str">
        <f>IFERROR(INDEX(menu_items!$C:$C,MATCH(F8882,menu_items!$A:$A,0)),"Unknown value")</f>
        <v>Italian</v>
      </c>
      <c r="I8882" s="5">
        <f>IFERROR(INDEX(menu_items!$D:$D,MATCH(F8882,menu_items!$A:$A,0)),0)</f>
        <v>17.95</v>
      </c>
      <c r="J8882" t="str">
        <f t="shared" si="698"/>
        <v>Tue</v>
      </c>
      <c r="K8882">
        <f t="shared" si="699"/>
        <v>7</v>
      </c>
      <c r="L8882" t="str">
        <f t="shared" si="700"/>
        <v>Mar</v>
      </c>
      <c r="M8882">
        <v>22</v>
      </c>
      <c r="N8882">
        <f t="shared" si="696"/>
        <v>2</v>
      </c>
      <c r="O8882" s="5">
        <f t="shared" si="697"/>
        <v>24.95</v>
      </c>
    </row>
    <row r="8883" spans="1:15" x14ac:dyDescent="0.25">
      <c r="A8883">
        <v>8984</v>
      </c>
      <c r="B8883">
        <v>3937</v>
      </c>
      <c r="C8883">
        <f>IF(COUNTIF($B$2:B8883,B8883)=1,1,0)</f>
        <v>1</v>
      </c>
      <c r="D8883" s="1">
        <v>44992</v>
      </c>
      <c r="E8883" s="2">
        <v>0.96012731481481484</v>
      </c>
      <c r="F8883">
        <v>107</v>
      </c>
      <c r="G8883" t="str">
        <f>IFERROR(INDEX(menu_items!$B:$B,MATCH(F8883,menu_items!$A:$A,0)),"Unknown value")</f>
        <v>Orange Chicken</v>
      </c>
      <c r="H8883" t="str">
        <f>IFERROR(INDEX(menu_items!$C:$C,MATCH(F8883,menu_items!$A:$A,0)),"Unknown value")</f>
        <v>Asian</v>
      </c>
      <c r="I8883" s="5">
        <f>IFERROR(INDEX(menu_items!$D:$D,MATCH(F8883,menu_items!$A:$A,0)),0)</f>
        <v>16.5</v>
      </c>
      <c r="J8883" t="str">
        <f t="shared" si="698"/>
        <v>Tue</v>
      </c>
      <c r="K8883">
        <f t="shared" si="699"/>
        <v>7</v>
      </c>
      <c r="L8883" t="str">
        <f t="shared" si="700"/>
        <v>Mar</v>
      </c>
      <c r="M8883">
        <v>23</v>
      </c>
      <c r="N8883">
        <f t="shared" si="696"/>
        <v>3</v>
      </c>
      <c r="O8883" s="5">
        <f t="shared" si="697"/>
        <v>52.400000000000006</v>
      </c>
    </row>
    <row r="8884" spans="1:15" x14ac:dyDescent="0.25">
      <c r="A8884">
        <v>8985</v>
      </c>
      <c r="B8884">
        <v>3937</v>
      </c>
      <c r="C8884">
        <f>IF(COUNTIF($B$2:B8884,B8884)=1,1,0)</f>
        <v>0</v>
      </c>
      <c r="D8884" s="1">
        <v>44992</v>
      </c>
      <c r="E8884" s="2">
        <v>0.96012731481481484</v>
      </c>
      <c r="F8884">
        <v>127</v>
      </c>
      <c r="G8884" t="str">
        <f>IFERROR(INDEX(menu_items!$B:$B,MATCH(F8884,menu_items!$A:$A,0)),"Unknown value")</f>
        <v>Meat Lasagna</v>
      </c>
      <c r="H8884" t="str">
        <f>IFERROR(INDEX(menu_items!$C:$C,MATCH(F8884,menu_items!$A:$A,0)),"Unknown value")</f>
        <v>Italian</v>
      </c>
      <c r="I8884" s="5">
        <f>IFERROR(INDEX(menu_items!$D:$D,MATCH(F8884,menu_items!$A:$A,0)),0)</f>
        <v>17.95</v>
      </c>
      <c r="J8884" t="str">
        <f t="shared" si="698"/>
        <v>Tue</v>
      </c>
      <c r="K8884">
        <f t="shared" si="699"/>
        <v>7</v>
      </c>
      <c r="L8884" t="str">
        <f t="shared" si="700"/>
        <v>Mar</v>
      </c>
      <c r="M8884">
        <v>23</v>
      </c>
      <c r="N8884">
        <f t="shared" si="696"/>
        <v>3</v>
      </c>
      <c r="O8884" s="5">
        <f t="shared" si="697"/>
        <v>52.400000000000006</v>
      </c>
    </row>
    <row r="8885" spans="1:15" x14ac:dyDescent="0.25">
      <c r="A8885">
        <v>8986</v>
      </c>
      <c r="B8885">
        <v>3937</v>
      </c>
      <c r="C8885">
        <f>IF(COUNTIF($B$2:B8885,B8885)=1,1,0)</f>
        <v>0</v>
      </c>
      <c r="D8885" s="1">
        <v>44992</v>
      </c>
      <c r="E8885" s="2">
        <v>0.96012731481481484</v>
      </c>
      <c r="F8885">
        <v>131</v>
      </c>
      <c r="G8885" t="str">
        <f>IFERROR(INDEX(menu_items!$B:$B,MATCH(F8885,menu_items!$A:$A,0)),"Unknown value")</f>
        <v>Chicken Parmesan</v>
      </c>
      <c r="H8885" t="str">
        <f>IFERROR(INDEX(menu_items!$C:$C,MATCH(F8885,menu_items!$A:$A,0)),"Unknown value")</f>
        <v>Italian</v>
      </c>
      <c r="I8885" s="5">
        <f>IFERROR(INDEX(menu_items!$D:$D,MATCH(F8885,menu_items!$A:$A,0)),0)</f>
        <v>17.95</v>
      </c>
      <c r="J8885" t="str">
        <f t="shared" si="698"/>
        <v>Tue</v>
      </c>
      <c r="K8885">
        <f t="shared" si="699"/>
        <v>7</v>
      </c>
      <c r="L8885" t="str">
        <f t="shared" si="700"/>
        <v>Mar</v>
      </c>
      <c r="M8885">
        <v>23</v>
      </c>
      <c r="N8885">
        <f t="shared" si="696"/>
        <v>3</v>
      </c>
      <c r="O8885" s="5">
        <f t="shared" si="697"/>
        <v>52.400000000000006</v>
      </c>
    </row>
    <row r="8886" spans="1:15" x14ac:dyDescent="0.25">
      <c r="A8886">
        <v>8987</v>
      </c>
      <c r="B8886">
        <v>3938</v>
      </c>
      <c r="C8886">
        <f>IF(COUNTIF($B$2:B8886,B8886)=1,1,0)</f>
        <v>1</v>
      </c>
      <c r="D8886" s="1">
        <v>44993</v>
      </c>
      <c r="E8886" s="2">
        <v>0.49327546296296299</v>
      </c>
      <c r="F8886">
        <v>109</v>
      </c>
      <c r="G8886" t="str">
        <f>IFERROR(INDEX(menu_items!$B:$B,MATCH(F8886,menu_items!$A:$A,0)),"Unknown value")</f>
        <v>Korean Beef Bowl</v>
      </c>
      <c r="H8886" t="str">
        <f>IFERROR(INDEX(menu_items!$C:$C,MATCH(F8886,menu_items!$A:$A,0)),"Unknown value")</f>
        <v>Asian</v>
      </c>
      <c r="I8886" s="5">
        <f>IFERROR(INDEX(menu_items!$D:$D,MATCH(F8886,menu_items!$A:$A,0)),0)</f>
        <v>17.95</v>
      </c>
      <c r="J8886" t="str">
        <f t="shared" si="698"/>
        <v>Wed</v>
      </c>
      <c r="K8886">
        <f t="shared" si="699"/>
        <v>8</v>
      </c>
      <c r="L8886" t="str">
        <f t="shared" si="700"/>
        <v>Mar</v>
      </c>
      <c r="M8886">
        <v>11</v>
      </c>
      <c r="N8886">
        <f t="shared" si="696"/>
        <v>1</v>
      </c>
      <c r="O8886" s="5">
        <f t="shared" si="697"/>
        <v>17.95</v>
      </c>
    </row>
    <row r="8887" spans="1:15" x14ac:dyDescent="0.25">
      <c r="A8887">
        <v>8988</v>
      </c>
      <c r="B8887">
        <v>3939</v>
      </c>
      <c r="C8887">
        <f>IF(COUNTIF($B$2:B8887,B8887)=1,1,0)</f>
        <v>1</v>
      </c>
      <c r="D8887" s="1">
        <v>44993</v>
      </c>
      <c r="E8887" s="2">
        <v>0.51587962962962963</v>
      </c>
      <c r="F8887">
        <v>120</v>
      </c>
      <c r="G8887" t="str">
        <f>IFERROR(INDEX(menu_items!$B:$B,MATCH(F8887,menu_items!$A:$A,0)),"Unknown value")</f>
        <v>Steak Torta</v>
      </c>
      <c r="H8887" t="str">
        <f>IFERROR(INDEX(menu_items!$C:$C,MATCH(F8887,menu_items!$A:$A,0)),"Unknown value")</f>
        <v>Mexican</v>
      </c>
      <c r="I8887" s="5">
        <f>IFERROR(INDEX(menu_items!$D:$D,MATCH(F8887,menu_items!$A:$A,0)),0)</f>
        <v>13.95</v>
      </c>
      <c r="J8887" t="str">
        <f t="shared" si="698"/>
        <v>Wed</v>
      </c>
      <c r="K8887">
        <f t="shared" si="699"/>
        <v>8</v>
      </c>
      <c r="L8887" t="str">
        <f t="shared" si="700"/>
        <v>Mar</v>
      </c>
      <c r="M8887">
        <v>12</v>
      </c>
      <c r="N8887">
        <f t="shared" si="696"/>
        <v>1</v>
      </c>
      <c r="O8887" s="5">
        <f t="shared" si="697"/>
        <v>13.95</v>
      </c>
    </row>
    <row r="8888" spans="1:15" x14ac:dyDescent="0.25">
      <c r="A8888">
        <v>8989</v>
      </c>
      <c r="B8888">
        <v>3940</v>
      </c>
      <c r="C8888">
        <f>IF(COUNTIF($B$2:B8888,B8888)=1,1,0)</f>
        <v>1</v>
      </c>
      <c r="D8888" s="1">
        <v>44993</v>
      </c>
      <c r="E8888" s="2">
        <v>0.52046296296296302</v>
      </c>
      <c r="F8888">
        <v>104</v>
      </c>
      <c r="G8888" t="str">
        <f>IFERROR(INDEX(menu_items!$B:$B,MATCH(F8888,menu_items!$A:$A,0)),"Unknown value")</f>
        <v>Veggie Burger</v>
      </c>
      <c r="H8888" t="str">
        <f>IFERROR(INDEX(menu_items!$C:$C,MATCH(F8888,menu_items!$A:$A,0)),"Unknown value")</f>
        <v>American</v>
      </c>
      <c r="I8888" s="5">
        <f>IFERROR(INDEX(menu_items!$D:$D,MATCH(F8888,menu_items!$A:$A,0)),0)</f>
        <v>10.5</v>
      </c>
      <c r="J8888" t="str">
        <f t="shared" si="698"/>
        <v>Wed</v>
      </c>
      <c r="K8888">
        <f t="shared" si="699"/>
        <v>8</v>
      </c>
      <c r="L8888" t="str">
        <f t="shared" si="700"/>
        <v>Mar</v>
      </c>
      <c r="M8888">
        <v>12</v>
      </c>
      <c r="N8888">
        <f t="shared" si="696"/>
        <v>12</v>
      </c>
      <c r="O8888" s="5">
        <f t="shared" si="697"/>
        <v>139.30000000000001</v>
      </c>
    </row>
    <row r="8889" spans="1:15" x14ac:dyDescent="0.25">
      <c r="A8889">
        <v>8990</v>
      </c>
      <c r="B8889">
        <v>3940</v>
      </c>
      <c r="C8889">
        <f>IF(COUNTIF($B$2:B8889,B8889)=1,1,0)</f>
        <v>0</v>
      </c>
      <c r="D8889" s="1">
        <v>44993</v>
      </c>
      <c r="E8889" s="2">
        <v>0.52046296296296302</v>
      </c>
      <c r="F8889">
        <v>108</v>
      </c>
      <c r="G8889" t="str">
        <f>IFERROR(INDEX(menu_items!$B:$B,MATCH(F8889,menu_items!$A:$A,0)),"Unknown value")</f>
        <v>Tofu Pad Thai</v>
      </c>
      <c r="H8889" t="str">
        <f>IFERROR(INDEX(menu_items!$C:$C,MATCH(F8889,menu_items!$A:$A,0)),"Unknown value")</f>
        <v>Asian</v>
      </c>
      <c r="I8889" s="5">
        <f>IFERROR(INDEX(menu_items!$D:$D,MATCH(F8889,menu_items!$A:$A,0)),0)</f>
        <v>14.5</v>
      </c>
      <c r="J8889" t="str">
        <f t="shared" si="698"/>
        <v>Wed</v>
      </c>
      <c r="K8889">
        <f t="shared" si="699"/>
        <v>8</v>
      </c>
      <c r="L8889" t="str">
        <f t="shared" si="700"/>
        <v>Mar</v>
      </c>
      <c r="M8889">
        <v>12</v>
      </c>
      <c r="N8889">
        <f t="shared" si="696"/>
        <v>12</v>
      </c>
      <c r="O8889" s="5">
        <f t="shared" si="697"/>
        <v>139.30000000000001</v>
      </c>
    </row>
    <row r="8890" spans="1:15" x14ac:dyDescent="0.25">
      <c r="A8890">
        <v>8991</v>
      </c>
      <c r="B8890">
        <v>3940</v>
      </c>
      <c r="C8890">
        <f>IF(COUNTIF($B$2:B8890,B8890)=1,1,0)</f>
        <v>0</v>
      </c>
      <c r="D8890" s="1">
        <v>44993</v>
      </c>
      <c r="E8890" s="2">
        <v>0.52046296296296302</v>
      </c>
      <c r="F8890">
        <v>108</v>
      </c>
      <c r="G8890" t="str">
        <f>IFERROR(INDEX(menu_items!$B:$B,MATCH(F8890,menu_items!$A:$A,0)),"Unknown value")</f>
        <v>Tofu Pad Thai</v>
      </c>
      <c r="H8890" t="str">
        <f>IFERROR(INDEX(menu_items!$C:$C,MATCH(F8890,menu_items!$A:$A,0)),"Unknown value")</f>
        <v>Asian</v>
      </c>
      <c r="I8890" s="5">
        <f>IFERROR(INDEX(menu_items!$D:$D,MATCH(F8890,menu_items!$A:$A,0)),0)</f>
        <v>14.5</v>
      </c>
      <c r="J8890" t="str">
        <f t="shared" si="698"/>
        <v>Wed</v>
      </c>
      <c r="K8890">
        <f t="shared" si="699"/>
        <v>8</v>
      </c>
      <c r="L8890" t="str">
        <f t="shared" si="700"/>
        <v>Mar</v>
      </c>
      <c r="M8890">
        <v>12</v>
      </c>
      <c r="N8890">
        <f t="shared" si="696"/>
        <v>12</v>
      </c>
      <c r="O8890" s="5">
        <f t="shared" si="697"/>
        <v>139.30000000000001</v>
      </c>
    </row>
    <row r="8891" spans="1:15" x14ac:dyDescent="0.25">
      <c r="A8891">
        <v>8992</v>
      </c>
      <c r="B8891">
        <v>3940</v>
      </c>
      <c r="C8891">
        <f>IF(COUNTIF($B$2:B8891,B8891)=1,1,0)</f>
        <v>0</v>
      </c>
      <c r="D8891" s="1">
        <v>44993</v>
      </c>
      <c r="E8891" s="2">
        <v>0.52046296296296302</v>
      </c>
      <c r="F8891">
        <v>125</v>
      </c>
      <c r="G8891" t="str">
        <f>IFERROR(INDEX(menu_items!$B:$B,MATCH(F8891,menu_items!$A:$A,0)),"Unknown value")</f>
        <v>Spaghetti &amp; Meatballs</v>
      </c>
      <c r="H8891" t="str">
        <f>IFERROR(INDEX(menu_items!$C:$C,MATCH(F8891,menu_items!$A:$A,0)),"Unknown value")</f>
        <v>Italian</v>
      </c>
      <c r="I8891" s="5">
        <f>IFERROR(INDEX(menu_items!$D:$D,MATCH(F8891,menu_items!$A:$A,0)),0)</f>
        <v>17.95</v>
      </c>
      <c r="J8891" t="str">
        <f t="shared" si="698"/>
        <v>Wed</v>
      </c>
      <c r="K8891">
        <f t="shared" si="699"/>
        <v>8</v>
      </c>
      <c r="L8891" t="str">
        <f t="shared" si="700"/>
        <v>Mar</v>
      </c>
      <c r="M8891">
        <v>12</v>
      </c>
      <c r="N8891">
        <f t="shared" si="696"/>
        <v>12</v>
      </c>
      <c r="O8891" s="5">
        <f t="shared" si="697"/>
        <v>139.30000000000001</v>
      </c>
    </row>
    <row r="8892" spans="1:15" x14ac:dyDescent="0.25">
      <c r="A8892">
        <v>8993</v>
      </c>
      <c r="B8892">
        <v>3940</v>
      </c>
      <c r="C8892">
        <f>IF(COUNTIF($B$2:B8892,B8892)=1,1,0)</f>
        <v>0</v>
      </c>
      <c r="D8892" s="1">
        <v>44993</v>
      </c>
      <c r="E8892" s="2">
        <v>0.52046296296296302</v>
      </c>
      <c r="F8892">
        <v>113</v>
      </c>
      <c r="G8892" t="str">
        <f>IFERROR(INDEX(menu_items!$B:$B,MATCH(F8892,menu_items!$A:$A,0)),"Unknown value")</f>
        <v>Edamame</v>
      </c>
      <c r="H8892" t="str">
        <f>IFERROR(INDEX(menu_items!$C:$C,MATCH(F8892,menu_items!$A:$A,0)),"Unknown value")</f>
        <v>Asian</v>
      </c>
      <c r="I8892" s="5">
        <f>IFERROR(INDEX(menu_items!$D:$D,MATCH(F8892,menu_items!$A:$A,0)),0)</f>
        <v>5</v>
      </c>
      <c r="J8892" t="str">
        <f t="shared" si="698"/>
        <v>Wed</v>
      </c>
      <c r="K8892">
        <f t="shared" si="699"/>
        <v>8</v>
      </c>
      <c r="L8892" t="str">
        <f t="shared" si="700"/>
        <v>Mar</v>
      </c>
      <c r="M8892">
        <v>12</v>
      </c>
      <c r="N8892">
        <f t="shared" si="696"/>
        <v>12</v>
      </c>
      <c r="O8892" s="5">
        <f t="shared" si="697"/>
        <v>139.30000000000001</v>
      </c>
    </row>
    <row r="8893" spans="1:15" x14ac:dyDescent="0.25">
      <c r="A8893">
        <v>8994</v>
      </c>
      <c r="B8893">
        <v>3940</v>
      </c>
      <c r="C8893">
        <f>IF(COUNTIF($B$2:B8893,B8893)=1,1,0)</f>
        <v>0</v>
      </c>
      <c r="D8893" s="1">
        <v>44993</v>
      </c>
      <c r="E8893" s="2">
        <v>0.52046296296296302</v>
      </c>
      <c r="F8893">
        <v>113</v>
      </c>
      <c r="G8893" t="str">
        <f>IFERROR(INDEX(menu_items!$B:$B,MATCH(F8893,menu_items!$A:$A,0)),"Unknown value")</f>
        <v>Edamame</v>
      </c>
      <c r="H8893" t="str">
        <f>IFERROR(INDEX(menu_items!$C:$C,MATCH(F8893,menu_items!$A:$A,0)),"Unknown value")</f>
        <v>Asian</v>
      </c>
      <c r="I8893" s="5">
        <f>IFERROR(INDEX(menu_items!$D:$D,MATCH(F8893,menu_items!$A:$A,0)),0)</f>
        <v>5</v>
      </c>
      <c r="J8893" t="str">
        <f t="shared" si="698"/>
        <v>Wed</v>
      </c>
      <c r="K8893">
        <f t="shared" si="699"/>
        <v>8</v>
      </c>
      <c r="L8893" t="str">
        <f t="shared" si="700"/>
        <v>Mar</v>
      </c>
      <c r="M8893">
        <v>12</v>
      </c>
      <c r="N8893">
        <f t="shared" si="696"/>
        <v>12</v>
      </c>
      <c r="O8893" s="5">
        <f t="shared" si="697"/>
        <v>139.30000000000001</v>
      </c>
    </row>
    <row r="8894" spans="1:15" x14ac:dyDescent="0.25">
      <c r="A8894">
        <v>8995</v>
      </c>
      <c r="B8894">
        <v>3940</v>
      </c>
      <c r="C8894">
        <f>IF(COUNTIF($B$2:B8894,B8894)=1,1,0)</f>
        <v>0</v>
      </c>
      <c r="D8894" s="1">
        <v>44993</v>
      </c>
      <c r="E8894" s="2">
        <v>0.52046296296296302</v>
      </c>
      <c r="F8894">
        <v>105</v>
      </c>
      <c r="G8894" t="str">
        <f>IFERROR(INDEX(menu_items!$B:$B,MATCH(F8894,menu_items!$A:$A,0)),"Unknown value")</f>
        <v>Mac &amp; Cheese</v>
      </c>
      <c r="H8894" t="str">
        <f>IFERROR(INDEX(menu_items!$C:$C,MATCH(F8894,menu_items!$A:$A,0)),"Unknown value")</f>
        <v>American</v>
      </c>
      <c r="I8894" s="5">
        <f>IFERROR(INDEX(menu_items!$D:$D,MATCH(F8894,menu_items!$A:$A,0)),0)</f>
        <v>7</v>
      </c>
      <c r="J8894" t="str">
        <f t="shared" si="698"/>
        <v>Wed</v>
      </c>
      <c r="K8894">
        <f t="shared" si="699"/>
        <v>8</v>
      </c>
      <c r="L8894" t="str">
        <f t="shared" si="700"/>
        <v>Mar</v>
      </c>
      <c r="M8894">
        <v>12</v>
      </c>
      <c r="N8894">
        <f t="shared" si="696"/>
        <v>12</v>
      </c>
      <c r="O8894" s="5">
        <f t="shared" si="697"/>
        <v>139.30000000000001</v>
      </c>
    </row>
    <row r="8895" spans="1:15" x14ac:dyDescent="0.25">
      <c r="A8895">
        <v>8996</v>
      </c>
      <c r="B8895">
        <v>3940</v>
      </c>
      <c r="C8895">
        <f>IF(COUNTIF($B$2:B8895,B8895)=1,1,0)</f>
        <v>0</v>
      </c>
      <c r="D8895" s="1">
        <v>44993</v>
      </c>
      <c r="E8895" s="2">
        <v>0.52046296296296302</v>
      </c>
      <c r="F8895">
        <v>122</v>
      </c>
      <c r="G8895" t="str">
        <f>IFERROR(INDEX(menu_items!$B:$B,MATCH(F8895,menu_items!$A:$A,0)),"Unknown value")</f>
        <v>Chips &amp; Salsa</v>
      </c>
      <c r="H8895" t="str">
        <f>IFERROR(INDEX(menu_items!$C:$C,MATCH(F8895,menu_items!$A:$A,0)),"Unknown value")</f>
        <v>Mexican</v>
      </c>
      <c r="I8895" s="5">
        <f>IFERROR(INDEX(menu_items!$D:$D,MATCH(F8895,menu_items!$A:$A,0)),0)</f>
        <v>7</v>
      </c>
      <c r="J8895" t="str">
        <f t="shared" si="698"/>
        <v>Wed</v>
      </c>
      <c r="K8895">
        <f t="shared" si="699"/>
        <v>8</v>
      </c>
      <c r="L8895" t="str">
        <f t="shared" si="700"/>
        <v>Mar</v>
      </c>
      <c r="M8895">
        <v>12</v>
      </c>
      <c r="N8895">
        <f t="shared" si="696"/>
        <v>12</v>
      </c>
      <c r="O8895" s="5">
        <f t="shared" si="697"/>
        <v>139.30000000000001</v>
      </c>
    </row>
    <row r="8896" spans="1:15" x14ac:dyDescent="0.25">
      <c r="A8896">
        <v>8997</v>
      </c>
      <c r="B8896">
        <v>3940</v>
      </c>
      <c r="C8896">
        <f>IF(COUNTIF($B$2:B8896,B8896)=1,1,0)</f>
        <v>0</v>
      </c>
      <c r="D8896" s="1">
        <v>44993</v>
      </c>
      <c r="E8896" s="2">
        <v>0.52046296296296302</v>
      </c>
      <c r="F8896">
        <v>106</v>
      </c>
      <c r="G8896" t="str">
        <f>IFERROR(INDEX(menu_items!$B:$B,MATCH(F8896,menu_items!$A:$A,0)),"Unknown value")</f>
        <v>French Fries</v>
      </c>
      <c r="H8896" t="str">
        <f>IFERROR(INDEX(menu_items!$C:$C,MATCH(F8896,menu_items!$A:$A,0)),"Unknown value")</f>
        <v>American</v>
      </c>
      <c r="I8896" s="5">
        <f>IFERROR(INDEX(menu_items!$D:$D,MATCH(F8896,menu_items!$A:$A,0)),0)</f>
        <v>7</v>
      </c>
      <c r="J8896" t="str">
        <f t="shared" si="698"/>
        <v>Wed</v>
      </c>
      <c r="K8896">
        <f t="shared" si="699"/>
        <v>8</v>
      </c>
      <c r="L8896" t="str">
        <f t="shared" si="700"/>
        <v>Mar</v>
      </c>
      <c r="M8896">
        <v>12</v>
      </c>
      <c r="N8896">
        <f t="shared" si="696"/>
        <v>12</v>
      </c>
      <c r="O8896" s="5">
        <f t="shared" si="697"/>
        <v>139.30000000000001</v>
      </c>
    </row>
    <row r="8897" spans="1:15" x14ac:dyDescent="0.25">
      <c r="A8897">
        <v>8998</v>
      </c>
      <c r="B8897">
        <v>3940</v>
      </c>
      <c r="C8897">
        <f>IF(COUNTIF($B$2:B8897,B8897)=1,1,0)</f>
        <v>0</v>
      </c>
      <c r="D8897" s="1">
        <v>44993</v>
      </c>
      <c r="E8897" s="2">
        <v>0.52046296296296302</v>
      </c>
      <c r="F8897">
        <v>132</v>
      </c>
      <c r="G8897" t="str">
        <f>IFERROR(INDEX(menu_items!$B:$B,MATCH(F8897,menu_items!$A:$A,0)),"Unknown value")</f>
        <v>Eggplant Parmesan</v>
      </c>
      <c r="H8897" t="str">
        <f>IFERROR(INDEX(menu_items!$C:$C,MATCH(F8897,menu_items!$A:$A,0)),"Unknown value")</f>
        <v>Italian</v>
      </c>
      <c r="I8897" s="5">
        <f>IFERROR(INDEX(menu_items!$D:$D,MATCH(F8897,menu_items!$A:$A,0)),0)</f>
        <v>16.95</v>
      </c>
      <c r="J8897" t="str">
        <f t="shared" si="698"/>
        <v>Wed</v>
      </c>
      <c r="K8897">
        <f t="shared" si="699"/>
        <v>8</v>
      </c>
      <c r="L8897" t="str">
        <f t="shared" si="700"/>
        <v>Mar</v>
      </c>
      <c r="M8897">
        <v>12</v>
      </c>
      <c r="N8897">
        <f t="shared" si="696"/>
        <v>12</v>
      </c>
      <c r="O8897" s="5">
        <f t="shared" si="697"/>
        <v>139.30000000000001</v>
      </c>
    </row>
    <row r="8898" spans="1:15" x14ac:dyDescent="0.25">
      <c r="A8898">
        <v>8999</v>
      </c>
      <c r="B8898">
        <v>3940</v>
      </c>
      <c r="C8898">
        <f>IF(COUNTIF($B$2:B8898,B8898)=1,1,0)</f>
        <v>0</v>
      </c>
      <c r="D8898" s="1">
        <v>44993</v>
      </c>
      <c r="E8898" s="2">
        <v>0.52046296296296302</v>
      </c>
      <c r="F8898">
        <v>132</v>
      </c>
      <c r="G8898" t="str">
        <f>IFERROR(INDEX(menu_items!$B:$B,MATCH(F8898,menu_items!$A:$A,0)),"Unknown value")</f>
        <v>Eggplant Parmesan</v>
      </c>
      <c r="H8898" t="str">
        <f>IFERROR(INDEX(menu_items!$C:$C,MATCH(F8898,menu_items!$A:$A,0)),"Unknown value")</f>
        <v>Italian</v>
      </c>
      <c r="I8898" s="5">
        <f>IFERROR(INDEX(menu_items!$D:$D,MATCH(F8898,menu_items!$A:$A,0)),0)</f>
        <v>16.95</v>
      </c>
      <c r="J8898" t="str">
        <f t="shared" si="698"/>
        <v>Wed</v>
      </c>
      <c r="K8898">
        <f t="shared" si="699"/>
        <v>8</v>
      </c>
      <c r="L8898" t="str">
        <f t="shared" si="700"/>
        <v>Mar</v>
      </c>
      <c r="M8898">
        <v>12</v>
      </c>
      <c r="N8898">
        <f t="shared" ref="N8898:N8961" si="701">COUNTIF($B:$B,B8898)</f>
        <v>12</v>
      </c>
      <c r="O8898" s="5">
        <f t="shared" ref="O8898:O8961" si="702">SUMIF($B:$B,B8898,$I:$I)</f>
        <v>139.30000000000001</v>
      </c>
    </row>
    <row r="8899" spans="1:15" x14ac:dyDescent="0.25">
      <c r="A8899">
        <v>9000</v>
      </c>
      <c r="B8899">
        <v>3940</v>
      </c>
      <c r="C8899">
        <f>IF(COUNTIF($B$2:B8899,B8899)=1,1,0)</f>
        <v>0</v>
      </c>
      <c r="D8899" s="1">
        <v>44993</v>
      </c>
      <c r="E8899" s="2">
        <v>0.52046296296296302</v>
      </c>
      <c r="F8899">
        <v>132</v>
      </c>
      <c r="G8899" t="str">
        <f>IFERROR(INDEX(menu_items!$B:$B,MATCH(F8899,menu_items!$A:$A,0)),"Unknown value")</f>
        <v>Eggplant Parmesan</v>
      </c>
      <c r="H8899" t="str">
        <f>IFERROR(INDEX(menu_items!$C:$C,MATCH(F8899,menu_items!$A:$A,0)),"Unknown value")</f>
        <v>Italian</v>
      </c>
      <c r="I8899" s="5">
        <f>IFERROR(INDEX(menu_items!$D:$D,MATCH(F8899,menu_items!$A:$A,0)),0)</f>
        <v>16.95</v>
      </c>
      <c r="J8899" t="str">
        <f t="shared" si="698"/>
        <v>Wed</v>
      </c>
      <c r="K8899">
        <f t="shared" si="699"/>
        <v>8</v>
      </c>
      <c r="L8899" t="str">
        <f t="shared" si="700"/>
        <v>Mar</v>
      </c>
      <c r="M8899">
        <v>12</v>
      </c>
      <c r="N8899">
        <f t="shared" si="701"/>
        <v>12</v>
      </c>
      <c r="O8899" s="5">
        <f t="shared" si="702"/>
        <v>139.30000000000001</v>
      </c>
    </row>
    <row r="8900" spans="1:15" x14ac:dyDescent="0.25">
      <c r="A8900">
        <v>9001</v>
      </c>
      <c r="B8900">
        <v>3941</v>
      </c>
      <c r="C8900">
        <f>IF(COUNTIF($B$2:B8900,B8900)=1,1,0)</f>
        <v>1</v>
      </c>
      <c r="D8900" s="1">
        <v>44993</v>
      </c>
      <c r="E8900" s="2">
        <v>0.52171296296296299</v>
      </c>
      <c r="F8900">
        <v>124</v>
      </c>
      <c r="G8900" t="str">
        <f>IFERROR(INDEX(menu_items!$B:$B,MATCH(F8900,menu_items!$A:$A,0)),"Unknown value")</f>
        <v>Spaghetti</v>
      </c>
      <c r="H8900" t="str">
        <f>IFERROR(INDEX(menu_items!$C:$C,MATCH(F8900,menu_items!$A:$A,0)),"Unknown value")</f>
        <v>Italian</v>
      </c>
      <c r="I8900" s="5">
        <f>IFERROR(INDEX(menu_items!$D:$D,MATCH(F8900,menu_items!$A:$A,0)),0)</f>
        <v>14.5</v>
      </c>
      <c r="J8900" t="str">
        <f t="shared" si="698"/>
        <v>Wed</v>
      </c>
      <c r="K8900">
        <f t="shared" si="699"/>
        <v>8</v>
      </c>
      <c r="L8900" t="str">
        <f t="shared" si="700"/>
        <v>Mar</v>
      </c>
      <c r="M8900">
        <v>12</v>
      </c>
      <c r="N8900">
        <f t="shared" si="701"/>
        <v>1</v>
      </c>
      <c r="O8900" s="5">
        <f t="shared" si="702"/>
        <v>14.5</v>
      </c>
    </row>
    <row r="8901" spans="1:15" x14ac:dyDescent="0.25">
      <c r="A8901">
        <v>9002</v>
      </c>
      <c r="B8901">
        <v>3942</v>
      </c>
      <c r="C8901">
        <f>IF(COUNTIF($B$2:B8901,B8901)=1,1,0)</f>
        <v>1</v>
      </c>
      <c r="D8901" s="1">
        <v>44993</v>
      </c>
      <c r="E8901" s="2">
        <v>0.52377314814814813</v>
      </c>
      <c r="F8901">
        <v>101</v>
      </c>
      <c r="G8901" t="str">
        <f>IFERROR(INDEX(menu_items!$B:$B,MATCH(F8901,menu_items!$A:$A,0)),"Unknown value")</f>
        <v>Hamburger</v>
      </c>
      <c r="H8901" t="str">
        <f>IFERROR(INDEX(menu_items!$C:$C,MATCH(F8901,menu_items!$A:$A,0)),"Unknown value")</f>
        <v>American</v>
      </c>
      <c r="I8901" s="5">
        <f>IFERROR(INDEX(menu_items!$D:$D,MATCH(F8901,menu_items!$A:$A,0)),0)</f>
        <v>12.95</v>
      </c>
      <c r="J8901" t="str">
        <f t="shared" si="698"/>
        <v>Wed</v>
      </c>
      <c r="K8901">
        <f t="shared" si="699"/>
        <v>8</v>
      </c>
      <c r="L8901" t="str">
        <f t="shared" si="700"/>
        <v>Mar</v>
      </c>
      <c r="M8901">
        <v>12</v>
      </c>
      <c r="N8901">
        <f t="shared" si="701"/>
        <v>1</v>
      </c>
      <c r="O8901" s="5">
        <f t="shared" si="702"/>
        <v>12.95</v>
      </c>
    </row>
    <row r="8902" spans="1:15" x14ac:dyDescent="0.25">
      <c r="A8902">
        <v>9003</v>
      </c>
      <c r="B8902">
        <v>3943</v>
      </c>
      <c r="C8902">
        <f>IF(COUNTIF($B$2:B8902,B8902)=1,1,0)</f>
        <v>1</v>
      </c>
      <c r="D8902" s="1">
        <v>44993</v>
      </c>
      <c r="E8902" s="2">
        <v>0.52596064814814814</v>
      </c>
      <c r="F8902">
        <v>103</v>
      </c>
      <c r="G8902" t="str">
        <f>IFERROR(INDEX(menu_items!$B:$B,MATCH(F8902,menu_items!$A:$A,0)),"Unknown value")</f>
        <v>Hot Dog</v>
      </c>
      <c r="H8902" t="str">
        <f>IFERROR(INDEX(menu_items!$C:$C,MATCH(F8902,menu_items!$A:$A,0)),"Unknown value")</f>
        <v>American</v>
      </c>
      <c r="I8902" s="5">
        <f>IFERROR(INDEX(menu_items!$D:$D,MATCH(F8902,menu_items!$A:$A,0)),0)</f>
        <v>9</v>
      </c>
      <c r="J8902" t="str">
        <f t="shared" si="698"/>
        <v>Wed</v>
      </c>
      <c r="K8902">
        <f t="shared" si="699"/>
        <v>8</v>
      </c>
      <c r="L8902" t="str">
        <f t="shared" si="700"/>
        <v>Mar</v>
      </c>
      <c r="M8902">
        <v>12</v>
      </c>
      <c r="N8902">
        <f t="shared" si="701"/>
        <v>1</v>
      </c>
      <c r="O8902" s="5">
        <f t="shared" si="702"/>
        <v>9</v>
      </c>
    </row>
    <row r="8903" spans="1:15" x14ac:dyDescent="0.25">
      <c r="A8903">
        <v>9004</v>
      </c>
      <c r="B8903">
        <v>3944</v>
      </c>
      <c r="C8903">
        <f>IF(COUNTIF($B$2:B8903,B8903)=1,1,0)</f>
        <v>1</v>
      </c>
      <c r="D8903" s="1">
        <v>44993</v>
      </c>
      <c r="E8903" s="2">
        <v>0.54083333333333339</v>
      </c>
      <c r="F8903">
        <v>103</v>
      </c>
      <c r="G8903" t="str">
        <f>IFERROR(INDEX(menu_items!$B:$B,MATCH(F8903,menu_items!$A:$A,0)),"Unknown value")</f>
        <v>Hot Dog</v>
      </c>
      <c r="H8903" t="str">
        <f>IFERROR(INDEX(menu_items!$C:$C,MATCH(F8903,menu_items!$A:$A,0)),"Unknown value")</f>
        <v>American</v>
      </c>
      <c r="I8903" s="5">
        <f>IFERROR(INDEX(menu_items!$D:$D,MATCH(F8903,menu_items!$A:$A,0)),0)</f>
        <v>9</v>
      </c>
      <c r="J8903" t="str">
        <f t="shared" si="698"/>
        <v>Wed</v>
      </c>
      <c r="K8903">
        <f t="shared" si="699"/>
        <v>8</v>
      </c>
      <c r="L8903" t="str">
        <f t="shared" si="700"/>
        <v>Mar</v>
      </c>
      <c r="M8903">
        <v>12</v>
      </c>
      <c r="N8903">
        <f t="shared" si="701"/>
        <v>2</v>
      </c>
      <c r="O8903" s="5">
        <f t="shared" si="702"/>
        <v>21.95</v>
      </c>
    </row>
    <row r="8904" spans="1:15" x14ac:dyDescent="0.25">
      <c r="A8904">
        <v>9005</v>
      </c>
      <c r="B8904">
        <v>3944</v>
      </c>
      <c r="C8904">
        <f>IF(COUNTIF($B$2:B8904,B8904)=1,1,0)</f>
        <v>0</v>
      </c>
      <c r="D8904" s="1">
        <v>44993</v>
      </c>
      <c r="E8904" s="2">
        <v>0.54083333333333339</v>
      </c>
      <c r="F8904">
        <v>117</v>
      </c>
      <c r="G8904" t="str">
        <f>IFERROR(INDEX(menu_items!$B:$B,MATCH(F8904,menu_items!$A:$A,0)),"Unknown value")</f>
        <v>Chicken Burrito</v>
      </c>
      <c r="H8904" t="str">
        <f>IFERROR(INDEX(menu_items!$C:$C,MATCH(F8904,menu_items!$A:$A,0)),"Unknown value")</f>
        <v>Mexican</v>
      </c>
      <c r="I8904" s="5">
        <f>IFERROR(INDEX(menu_items!$D:$D,MATCH(F8904,menu_items!$A:$A,0)),0)</f>
        <v>12.95</v>
      </c>
      <c r="J8904" t="str">
        <f t="shared" si="698"/>
        <v>Wed</v>
      </c>
      <c r="K8904">
        <f t="shared" si="699"/>
        <v>8</v>
      </c>
      <c r="L8904" t="str">
        <f t="shared" si="700"/>
        <v>Mar</v>
      </c>
      <c r="M8904">
        <v>12</v>
      </c>
      <c r="N8904">
        <f t="shared" si="701"/>
        <v>2</v>
      </c>
      <c r="O8904" s="5">
        <f t="shared" si="702"/>
        <v>21.95</v>
      </c>
    </row>
    <row r="8905" spans="1:15" x14ac:dyDescent="0.25">
      <c r="A8905">
        <v>9006</v>
      </c>
      <c r="B8905">
        <v>3945</v>
      </c>
      <c r="C8905">
        <f>IF(COUNTIF($B$2:B8905,B8905)=1,1,0)</f>
        <v>1</v>
      </c>
      <c r="D8905" s="1">
        <v>44993</v>
      </c>
      <c r="E8905" s="2">
        <v>0.54773148148148143</v>
      </c>
      <c r="F8905">
        <v>107</v>
      </c>
      <c r="G8905" t="str">
        <f>IFERROR(INDEX(menu_items!$B:$B,MATCH(F8905,menu_items!$A:$A,0)),"Unknown value")</f>
        <v>Orange Chicken</v>
      </c>
      <c r="H8905" t="str">
        <f>IFERROR(INDEX(menu_items!$C:$C,MATCH(F8905,menu_items!$A:$A,0)),"Unknown value")</f>
        <v>Asian</v>
      </c>
      <c r="I8905" s="5">
        <f>IFERROR(INDEX(menu_items!$D:$D,MATCH(F8905,menu_items!$A:$A,0)),0)</f>
        <v>16.5</v>
      </c>
      <c r="J8905" t="str">
        <f t="shared" si="698"/>
        <v>Wed</v>
      </c>
      <c r="K8905">
        <f t="shared" si="699"/>
        <v>8</v>
      </c>
      <c r="L8905" t="str">
        <f t="shared" si="700"/>
        <v>Mar</v>
      </c>
      <c r="M8905">
        <v>13</v>
      </c>
      <c r="N8905">
        <f t="shared" si="701"/>
        <v>6</v>
      </c>
      <c r="O8905" s="5">
        <f t="shared" si="702"/>
        <v>74.900000000000006</v>
      </c>
    </row>
    <row r="8906" spans="1:15" x14ac:dyDescent="0.25">
      <c r="A8906">
        <v>9007</v>
      </c>
      <c r="B8906">
        <v>3945</v>
      </c>
      <c r="C8906">
        <f>IF(COUNTIF($B$2:B8906,B8906)=1,1,0)</f>
        <v>0</v>
      </c>
      <c r="D8906" s="1">
        <v>44993</v>
      </c>
      <c r="E8906" s="2">
        <v>0.54773148148148143</v>
      </c>
      <c r="F8906">
        <v>126</v>
      </c>
      <c r="G8906" t="str">
        <f>IFERROR(INDEX(menu_items!$B:$B,MATCH(F8906,menu_items!$A:$A,0)),"Unknown value")</f>
        <v>Fettuccine Alfredo</v>
      </c>
      <c r="H8906" t="str">
        <f>IFERROR(INDEX(menu_items!$C:$C,MATCH(F8906,menu_items!$A:$A,0)),"Unknown value")</f>
        <v>Italian</v>
      </c>
      <c r="I8906" s="5">
        <f>IFERROR(INDEX(menu_items!$D:$D,MATCH(F8906,menu_items!$A:$A,0)),0)</f>
        <v>14.5</v>
      </c>
      <c r="J8906" t="str">
        <f t="shared" si="698"/>
        <v>Wed</v>
      </c>
      <c r="K8906">
        <f t="shared" si="699"/>
        <v>8</v>
      </c>
      <c r="L8906" t="str">
        <f t="shared" si="700"/>
        <v>Mar</v>
      </c>
      <c r="M8906">
        <v>13</v>
      </c>
      <c r="N8906">
        <f t="shared" si="701"/>
        <v>6</v>
      </c>
      <c r="O8906" s="5">
        <f t="shared" si="702"/>
        <v>74.900000000000006</v>
      </c>
    </row>
    <row r="8907" spans="1:15" x14ac:dyDescent="0.25">
      <c r="A8907">
        <v>9008</v>
      </c>
      <c r="B8907">
        <v>3945</v>
      </c>
      <c r="C8907">
        <f>IF(COUNTIF($B$2:B8907,B8907)=1,1,0)</f>
        <v>0</v>
      </c>
      <c r="D8907" s="1">
        <v>44993</v>
      </c>
      <c r="E8907" s="2">
        <v>0.54773148148148143</v>
      </c>
      <c r="F8907">
        <v>110</v>
      </c>
      <c r="G8907" t="str">
        <f>IFERROR(INDEX(menu_items!$B:$B,MATCH(F8907,menu_items!$A:$A,0)),"Unknown value")</f>
        <v>Pork Ramen</v>
      </c>
      <c r="H8907" t="str">
        <f>IFERROR(INDEX(menu_items!$C:$C,MATCH(F8907,menu_items!$A:$A,0)),"Unknown value")</f>
        <v>Asian</v>
      </c>
      <c r="I8907" s="5">
        <f>IFERROR(INDEX(menu_items!$D:$D,MATCH(F8907,menu_items!$A:$A,0)),0)</f>
        <v>17.95</v>
      </c>
      <c r="J8907" t="str">
        <f t="shared" si="698"/>
        <v>Wed</v>
      </c>
      <c r="K8907">
        <f t="shared" si="699"/>
        <v>8</v>
      </c>
      <c r="L8907" t="str">
        <f t="shared" si="700"/>
        <v>Mar</v>
      </c>
      <c r="M8907">
        <v>13</v>
      </c>
      <c r="N8907">
        <f t="shared" si="701"/>
        <v>6</v>
      </c>
      <c r="O8907" s="5">
        <f t="shared" si="702"/>
        <v>74.900000000000006</v>
      </c>
    </row>
    <row r="8908" spans="1:15" x14ac:dyDescent="0.25">
      <c r="A8908">
        <v>9009</v>
      </c>
      <c r="B8908">
        <v>3945</v>
      </c>
      <c r="C8908">
        <f>IF(COUNTIF($B$2:B8908,B8908)=1,1,0)</f>
        <v>0</v>
      </c>
      <c r="D8908" s="1">
        <v>44993</v>
      </c>
      <c r="E8908" s="2">
        <v>0.54773148148148143</v>
      </c>
      <c r="F8908">
        <v>113</v>
      </c>
      <c r="G8908" t="str">
        <f>IFERROR(INDEX(menu_items!$B:$B,MATCH(F8908,menu_items!$A:$A,0)),"Unknown value")</f>
        <v>Edamame</v>
      </c>
      <c r="H8908" t="str">
        <f>IFERROR(INDEX(menu_items!$C:$C,MATCH(F8908,menu_items!$A:$A,0)),"Unknown value")</f>
        <v>Asian</v>
      </c>
      <c r="I8908" s="5">
        <f>IFERROR(INDEX(menu_items!$D:$D,MATCH(F8908,menu_items!$A:$A,0)),0)</f>
        <v>5</v>
      </c>
      <c r="J8908" t="str">
        <f t="shared" si="698"/>
        <v>Wed</v>
      </c>
      <c r="K8908">
        <f t="shared" si="699"/>
        <v>8</v>
      </c>
      <c r="L8908" t="str">
        <f t="shared" si="700"/>
        <v>Mar</v>
      </c>
      <c r="M8908">
        <v>13</v>
      </c>
      <c r="N8908">
        <f t="shared" si="701"/>
        <v>6</v>
      </c>
      <c r="O8908" s="5">
        <f t="shared" si="702"/>
        <v>74.900000000000006</v>
      </c>
    </row>
    <row r="8909" spans="1:15" x14ac:dyDescent="0.25">
      <c r="A8909">
        <v>9010</v>
      </c>
      <c r="B8909">
        <v>3945</v>
      </c>
      <c r="C8909">
        <f>IF(COUNTIF($B$2:B8909,B8909)=1,1,0)</f>
        <v>0</v>
      </c>
      <c r="D8909" s="1">
        <v>44993</v>
      </c>
      <c r="E8909" s="2">
        <v>0.54773148148148143</v>
      </c>
      <c r="F8909">
        <v>120</v>
      </c>
      <c r="G8909" t="str">
        <f>IFERROR(INDEX(menu_items!$B:$B,MATCH(F8909,menu_items!$A:$A,0)),"Unknown value")</f>
        <v>Steak Torta</v>
      </c>
      <c r="H8909" t="str">
        <f>IFERROR(INDEX(menu_items!$C:$C,MATCH(F8909,menu_items!$A:$A,0)),"Unknown value")</f>
        <v>Mexican</v>
      </c>
      <c r="I8909" s="5">
        <f>IFERROR(INDEX(menu_items!$D:$D,MATCH(F8909,menu_items!$A:$A,0)),0)</f>
        <v>13.95</v>
      </c>
      <c r="J8909" t="str">
        <f t="shared" si="698"/>
        <v>Wed</v>
      </c>
      <c r="K8909">
        <f t="shared" si="699"/>
        <v>8</v>
      </c>
      <c r="L8909" t="str">
        <f t="shared" si="700"/>
        <v>Mar</v>
      </c>
      <c r="M8909">
        <v>13</v>
      </c>
      <c r="N8909">
        <f t="shared" si="701"/>
        <v>6</v>
      </c>
      <c r="O8909" s="5">
        <f t="shared" si="702"/>
        <v>74.900000000000006</v>
      </c>
    </row>
    <row r="8910" spans="1:15" x14ac:dyDescent="0.25">
      <c r="A8910">
        <v>9011</v>
      </c>
      <c r="B8910">
        <v>3945</v>
      </c>
      <c r="C8910">
        <f>IF(COUNTIF($B$2:B8910,B8910)=1,1,0)</f>
        <v>0</v>
      </c>
      <c r="D8910" s="1">
        <v>44993</v>
      </c>
      <c r="E8910" s="2">
        <v>0.54773148148148143</v>
      </c>
      <c r="F8910">
        <v>105</v>
      </c>
      <c r="G8910" t="str">
        <f>IFERROR(INDEX(menu_items!$B:$B,MATCH(F8910,menu_items!$A:$A,0)),"Unknown value")</f>
        <v>Mac &amp; Cheese</v>
      </c>
      <c r="H8910" t="str">
        <f>IFERROR(INDEX(menu_items!$C:$C,MATCH(F8910,menu_items!$A:$A,0)),"Unknown value")</f>
        <v>American</v>
      </c>
      <c r="I8910" s="5">
        <f>IFERROR(INDEX(menu_items!$D:$D,MATCH(F8910,menu_items!$A:$A,0)),0)</f>
        <v>7</v>
      </c>
      <c r="J8910" t="str">
        <f t="shared" si="698"/>
        <v>Wed</v>
      </c>
      <c r="K8910">
        <f t="shared" si="699"/>
        <v>8</v>
      </c>
      <c r="L8910" t="str">
        <f t="shared" si="700"/>
        <v>Mar</v>
      </c>
      <c r="M8910">
        <v>13</v>
      </c>
      <c r="N8910">
        <f t="shared" si="701"/>
        <v>6</v>
      </c>
      <c r="O8910" s="5">
        <f t="shared" si="702"/>
        <v>74.900000000000006</v>
      </c>
    </row>
    <row r="8911" spans="1:15" x14ac:dyDescent="0.25">
      <c r="A8911">
        <v>9012</v>
      </c>
      <c r="B8911">
        <v>3946</v>
      </c>
      <c r="C8911">
        <f>IF(COUNTIF($B$2:B8911,B8911)=1,1,0)</f>
        <v>1</v>
      </c>
      <c r="D8911" s="1">
        <v>44993</v>
      </c>
      <c r="E8911" s="2">
        <v>0.55278935185185185</v>
      </c>
      <c r="F8911">
        <v>109</v>
      </c>
      <c r="G8911" t="str">
        <f>IFERROR(INDEX(menu_items!$B:$B,MATCH(F8911,menu_items!$A:$A,0)),"Unknown value")</f>
        <v>Korean Beef Bowl</v>
      </c>
      <c r="H8911" t="str">
        <f>IFERROR(INDEX(menu_items!$C:$C,MATCH(F8911,menu_items!$A:$A,0)),"Unknown value")</f>
        <v>Asian</v>
      </c>
      <c r="I8911" s="5">
        <f>IFERROR(INDEX(menu_items!$D:$D,MATCH(F8911,menu_items!$A:$A,0)),0)</f>
        <v>17.95</v>
      </c>
      <c r="J8911" t="str">
        <f t="shared" si="698"/>
        <v>Wed</v>
      </c>
      <c r="K8911">
        <f t="shared" si="699"/>
        <v>8</v>
      </c>
      <c r="L8911" t="str">
        <f t="shared" si="700"/>
        <v>Mar</v>
      </c>
      <c r="M8911">
        <v>13</v>
      </c>
      <c r="N8911">
        <f t="shared" si="701"/>
        <v>2</v>
      </c>
      <c r="O8911" s="5">
        <f t="shared" si="702"/>
        <v>35.9</v>
      </c>
    </row>
    <row r="8912" spans="1:15" x14ac:dyDescent="0.25">
      <c r="A8912">
        <v>9013</v>
      </c>
      <c r="B8912">
        <v>3946</v>
      </c>
      <c r="C8912">
        <f>IF(COUNTIF($B$2:B8912,B8912)=1,1,0)</f>
        <v>0</v>
      </c>
      <c r="D8912" s="1">
        <v>44993</v>
      </c>
      <c r="E8912" s="2">
        <v>0.55278935185185185</v>
      </c>
      <c r="F8912">
        <v>127</v>
      </c>
      <c r="G8912" t="str">
        <f>IFERROR(INDEX(menu_items!$B:$B,MATCH(F8912,menu_items!$A:$A,0)),"Unknown value")</f>
        <v>Meat Lasagna</v>
      </c>
      <c r="H8912" t="str">
        <f>IFERROR(INDEX(menu_items!$C:$C,MATCH(F8912,menu_items!$A:$A,0)),"Unknown value")</f>
        <v>Italian</v>
      </c>
      <c r="I8912" s="5">
        <f>IFERROR(INDEX(menu_items!$D:$D,MATCH(F8912,menu_items!$A:$A,0)),0)</f>
        <v>17.95</v>
      </c>
      <c r="J8912" t="str">
        <f t="shared" si="698"/>
        <v>Wed</v>
      </c>
      <c r="K8912">
        <f t="shared" si="699"/>
        <v>8</v>
      </c>
      <c r="L8912" t="str">
        <f t="shared" si="700"/>
        <v>Mar</v>
      </c>
      <c r="M8912">
        <v>13</v>
      </c>
      <c r="N8912">
        <f t="shared" si="701"/>
        <v>2</v>
      </c>
      <c r="O8912" s="5">
        <f t="shared" si="702"/>
        <v>35.9</v>
      </c>
    </row>
    <row r="8913" spans="1:15" x14ac:dyDescent="0.25">
      <c r="A8913">
        <v>9014</v>
      </c>
      <c r="B8913">
        <v>3947</v>
      </c>
      <c r="C8913">
        <f>IF(COUNTIF($B$2:B8913,B8913)=1,1,0)</f>
        <v>1</v>
      </c>
      <c r="D8913" s="1">
        <v>44993</v>
      </c>
      <c r="E8913" s="2">
        <v>0.55481481481481476</v>
      </c>
      <c r="F8913">
        <v>113</v>
      </c>
      <c r="G8913" t="str">
        <f>IFERROR(INDEX(menu_items!$B:$B,MATCH(F8913,menu_items!$A:$A,0)),"Unknown value")</f>
        <v>Edamame</v>
      </c>
      <c r="H8913" t="str">
        <f>IFERROR(INDEX(menu_items!$C:$C,MATCH(F8913,menu_items!$A:$A,0)),"Unknown value")</f>
        <v>Asian</v>
      </c>
      <c r="I8913" s="5">
        <f>IFERROR(INDEX(menu_items!$D:$D,MATCH(F8913,menu_items!$A:$A,0)),0)</f>
        <v>5</v>
      </c>
      <c r="J8913" t="str">
        <f t="shared" si="698"/>
        <v>Wed</v>
      </c>
      <c r="K8913">
        <f t="shared" si="699"/>
        <v>8</v>
      </c>
      <c r="L8913" t="str">
        <f t="shared" si="700"/>
        <v>Mar</v>
      </c>
      <c r="M8913">
        <v>13</v>
      </c>
      <c r="N8913">
        <f t="shared" si="701"/>
        <v>1</v>
      </c>
      <c r="O8913" s="5">
        <f t="shared" si="702"/>
        <v>5</v>
      </c>
    </row>
    <row r="8914" spans="1:15" x14ac:dyDescent="0.25">
      <c r="A8914">
        <v>9015</v>
      </c>
      <c r="B8914">
        <v>3948</v>
      </c>
      <c r="C8914">
        <f>IF(COUNTIF($B$2:B8914,B8914)=1,1,0)</f>
        <v>1</v>
      </c>
      <c r="D8914" s="1">
        <v>44993</v>
      </c>
      <c r="E8914" s="2">
        <v>0.55932870370370369</v>
      </c>
      <c r="F8914">
        <v>127</v>
      </c>
      <c r="G8914" t="str">
        <f>IFERROR(INDEX(menu_items!$B:$B,MATCH(F8914,menu_items!$A:$A,0)),"Unknown value")</f>
        <v>Meat Lasagna</v>
      </c>
      <c r="H8914" t="str">
        <f>IFERROR(INDEX(menu_items!$C:$C,MATCH(F8914,menu_items!$A:$A,0)),"Unknown value")</f>
        <v>Italian</v>
      </c>
      <c r="I8914" s="5">
        <f>IFERROR(INDEX(menu_items!$D:$D,MATCH(F8914,menu_items!$A:$A,0)),0)</f>
        <v>17.95</v>
      </c>
      <c r="J8914" t="str">
        <f t="shared" si="698"/>
        <v>Wed</v>
      </c>
      <c r="K8914">
        <f t="shared" si="699"/>
        <v>8</v>
      </c>
      <c r="L8914" t="str">
        <f t="shared" si="700"/>
        <v>Mar</v>
      </c>
      <c r="M8914">
        <v>13</v>
      </c>
      <c r="N8914">
        <f t="shared" si="701"/>
        <v>1</v>
      </c>
      <c r="O8914" s="5">
        <f t="shared" si="702"/>
        <v>17.95</v>
      </c>
    </row>
    <row r="8915" spans="1:15" x14ac:dyDescent="0.25">
      <c r="A8915">
        <v>9016</v>
      </c>
      <c r="B8915">
        <v>3949</v>
      </c>
      <c r="C8915">
        <f>IF(COUNTIF($B$2:B8915,B8915)=1,1,0)</f>
        <v>1</v>
      </c>
      <c r="D8915" s="1">
        <v>44993</v>
      </c>
      <c r="E8915" s="2">
        <v>0.5649305555555556</v>
      </c>
      <c r="F8915">
        <v>102</v>
      </c>
      <c r="G8915" t="str">
        <f>IFERROR(INDEX(menu_items!$B:$B,MATCH(F8915,menu_items!$A:$A,0)),"Unknown value")</f>
        <v>Cheeseburger</v>
      </c>
      <c r="H8915" t="str">
        <f>IFERROR(INDEX(menu_items!$C:$C,MATCH(F8915,menu_items!$A:$A,0)),"Unknown value")</f>
        <v>American</v>
      </c>
      <c r="I8915" s="5">
        <f>IFERROR(INDEX(menu_items!$D:$D,MATCH(F8915,menu_items!$A:$A,0)),0)</f>
        <v>13.95</v>
      </c>
      <c r="J8915" t="str">
        <f t="shared" si="698"/>
        <v>Wed</v>
      </c>
      <c r="K8915">
        <f t="shared" si="699"/>
        <v>8</v>
      </c>
      <c r="L8915" t="str">
        <f t="shared" si="700"/>
        <v>Mar</v>
      </c>
      <c r="M8915">
        <v>13</v>
      </c>
      <c r="N8915">
        <f t="shared" si="701"/>
        <v>1</v>
      </c>
      <c r="O8915" s="5">
        <f t="shared" si="702"/>
        <v>13.95</v>
      </c>
    </row>
    <row r="8916" spans="1:15" x14ac:dyDescent="0.25">
      <c r="A8916">
        <v>9017</v>
      </c>
      <c r="B8916">
        <v>3950</v>
      </c>
      <c r="C8916">
        <f>IF(COUNTIF($B$2:B8916,B8916)=1,1,0)</f>
        <v>1</v>
      </c>
      <c r="D8916" s="1">
        <v>44993</v>
      </c>
      <c r="E8916" s="2">
        <v>0.5718981481481481</v>
      </c>
      <c r="F8916">
        <v>107</v>
      </c>
      <c r="G8916" t="str">
        <f>IFERROR(INDEX(menu_items!$B:$B,MATCH(F8916,menu_items!$A:$A,0)),"Unknown value")</f>
        <v>Orange Chicken</v>
      </c>
      <c r="H8916" t="str">
        <f>IFERROR(INDEX(menu_items!$C:$C,MATCH(F8916,menu_items!$A:$A,0)),"Unknown value")</f>
        <v>Asian</v>
      </c>
      <c r="I8916" s="5">
        <f>IFERROR(INDEX(menu_items!$D:$D,MATCH(F8916,menu_items!$A:$A,0)),0)</f>
        <v>16.5</v>
      </c>
      <c r="J8916" t="str">
        <f t="shared" si="698"/>
        <v>Wed</v>
      </c>
      <c r="K8916">
        <f t="shared" si="699"/>
        <v>8</v>
      </c>
      <c r="L8916" t="str">
        <f t="shared" si="700"/>
        <v>Mar</v>
      </c>
      <c r="M8916">
        <v>13</v>
      </c>
      <c r="N8916">
        <f t="shared" si="701"/>
        <v>1</v>
      </c>
      <c r="O8916" s="5">
        <f t="shared" si="702"/>
        <v>16.5</v>
      </c>
    </row>
    <row r="8917" spans="1:15" x14ac:dyDescent="0.25">
      <c r="A8917">
        <v>9018</v>
      </c>
      <c r="B8917">
        <v>3951</v>
      </c>
      <c r="C8917">
        <f>IF(COUNTIF($B$2:B8917,B8917)=1,1,0)</f>
        <v>1</v>
      </c>
      <c r="D8917" s="1">
        <v>44993</v>
      </c>
      <c r="E8917" s="2">
        <v>0.59334490740740742</v>
      </c>
      <c r="F8917">
        <v>104</v>
      </c>
      <c r="G8917" t="str">
        <f>IFERROR(INDEX(menu_items!$B:$B,MATCH(F8917,menu_items!$A:$A,0)),"Unknown value")</f>
        <v>Veggie Burger</v>
      </c>
      <c r="H8917" t="str">
        <f>IFERROR(INDEX(menu_items!$C:$C,MATCH(F8917,menu_items!$A:$A,0)),"Unknown value")</f>
        <v>American</v>
      </c>
      <c r="I8917" s="5">
        <f>IFERROR(INDEX(menu_items!$D:$D,MATCH(F8917,menu_items!$A:$A,0)),0)</f>
        <v>10.5</v>
      </c>
      <c r="J8917" t="str">
        <f t="shared" si="698"/>
        <v>Wed</v>
      </c>
      <c r="K8917">
        <f t="shared" si="699"/>
        <v>8</v>
      </c>
      <c r="L8917" t="str">
        <f t="shared" si="700"/>
        <v>Mar</v>
      </c>
      <c r="M8917">
        <v>14</v>
      </c>
      <c r="N8917">
        <f t="shared" si="701"/>
        <v>4</v>
      </c>
      <c r="O8917" s="5">
        <f t="shared" si="702"/>
        <v>50.95</v>
      </c>
    </row>
    <row r="8918" spans="1:15" x14ac:dyDescent="0.25">
      <c r="A8918">
        <v>9019</v>
      </c>
      <c r="B8918">
        <v>3951</v>
      </c>
      <c r="C8918">
        <f>IF(COUNTIF($B$2:B8918,B8918)=1,1,0)</f>
        <v>0</v>
      </c>
      <c r="D8918" s="1">
        <v>44993</v>
      </c>
      <c r="E8918" s="2">
        <v>0.59334490740740742</v>
      </c>
      <c r="F8918">
        <v>109</v>
      </c>
      <c r="G8918" t="str">
        <f>IFERROR(INDEX(menu_items!$B:$B,MATCH(F8918,menu_items!$A:$A,0)),"Unknown value")</f>
        <v>Korean Beef Bowl</v>
      </c>
      <c r="H8918" t="str">
        <f>IFERROR(INDEX(menu_items!$C:$C,MATCH(F8918,menu_items!$A:$A,0)),"Unknown value")</f>
        <v>Asian</v>
      </c>
      <c r="I8918" s="5">
        <f>IFERROR(INDEX(menu_items!$D:$D,MATCH(F8918,menu_items!$A:$A,0)),0)</f>
        <v>17.95</v>
      </c>
      <c r="J8918" t="str">
        <f t="shared" si="698"/>
        <v>Wed</v>
      </c>
      <c r="K8918">
        <f t="shared" si="699"/>
        <v>8</v>
      </c>
      <c r="L8918" t="str">
        <f t="shared" si="700"/>
        <v>Mar</v>
      </c>
      <c r="M8918">
        <v>14</v>
      </c>
      <c r="N8918">
        <f t="shared" si="701"/>
        <v>4</v>
      </c>
      <c r="O8918" s="5">
        <f t="shared" si="702"/>
        <v>50.95</v>
      </c>
    </row>
    <row r="8919" spans="1:15" x14ac:dyDescent="0.25">
      <c r="A8919">
        <v>9020</v>
      </c>
      <c r="B8919">
        <v>3951</v>
      </c>
      <c r="C8919">
        <f>IF(COUNTIF($B$2:B8919,B8919)=1,1,0)</f>
        <v>0</v>
      </c>
      <c r="D8919" s="1">
        <v>44993</v>
      </c>
      <c r="E8919" s="2">
        <v>0.59334490740740742</v>
      </c>
      <c r="F8919">
        <v>129</v>
      </c>
      <c r="G8919" t="str">
        <f>IFERROR(INDEX(menu_items!$B:$B,MATCH(F8919,menu_items!$A:$A,0)),"Unknown value")</f>
        <v>Mushroom Ravioli</v>
      </c>
      <c r="H8919" t="str">
        <f>IFERROR(INDEX(menu_items!$C:$C,MATCH(F8919,menu_items!$A:$A,0)),"Unknown value")</f>
        <v>Italian</v>
      </c>
      <c r="I8919" s="5">
        <f>IFERROR(INDEX(menu_items!$D:$D,MATCH(F8919,menu_items!$A:$A,0)),0)</f>
        <v>15.5</v>
      </c>
      <c r="J8919" t="str">
        <f t="shared" si="698"/>
        <v>Wed</v>
      </c>
      <c r="K8919">
        <f t="shared" si="699"/>
        <v>8</v>
      </c>
      <c r="L8919" t="str">
        <f t="shared" si="700"/>
        <v>Mar</v>
      </c>
      <c r="M8919">
        <v>14</v>
      </c>
      <c r="N8919">
        <f t="shared" si="701"/>
        <v>4</v>
      </c>
      <c r="O8919" s="5">
        <f t="shared" si="702"/>
        <v>50.95</v>
      </c>
    </row>
    <row r="8920" spans="1:15" x14ac:dyDescent="0.25">
      <c r="A8920">
        <v>9021</v>
      </c>
      <c r="B8920">
        <v>3951</v>
      </c>
      <c r="C8920">
        <f>IF(COUNTIF($B$2:B8920,B8920)=1,1,0)</f>
        <v>0</v>
      </c>
      <c r="D8920" s="1">
        <v>44993</v>
      </c>
      <c r="E8920" s="2">
        <v>0.59334490740740742</v>
      </c>
      <c r="F8920">
        <v>106</v>
      </c>
      <c r="G8920" t="str">
        <f>IFERROR(INDEX(menu_items!$B:$B,MATCH(F8920,menu_items!$A:$A,0)),"Unknown value")</f>
        <v>French Fries</v>
      </c>
      <c r="H8920" t="str">
        <f>IFERROR(INDEX(menu_items!$C:$C,MATCH(F8920,menu_items!$A:$A,0)),"Unknown value")</f>
        <v>American</v>
      </c>
      <c r="I8920" s="5">
        <f>IFERROR(INDEX(menu_items!$D:$D,MATCH(F8920,menu_items!$A:$A,0)),0)</f>
        <v>7</v>
      </c>
      <c r="J8920" t="str">
        <f t="shared" si="698"/>
        <v>Wed</v>
      </c>
      <c r="K8920">
        <f t="shared" si="699"/>
        <v>8</v>
      </c>
      <c r="L8920" t="str">
        <f t="shared" si="700"/>
        <v>Mar</v>
      </c>
      <c r="M8920">
        <v>14</v>
      </c>
      <c r="N8920">
        <f t="shared" si="701"/>
        <v>4</v>
      </c>
      <c r="O8920" s="5">
        <f t="shared" si="702"/>
        <v>50.95</v>
      </c>
    </row>
    <row r="8921" spans="1:15" x14ac:dyDescent="0.25">
      <c r="A8921">
        <v>9022</v>
      </c>
      <c r="B8921">
        <v>3952</v>
      </c>
      <c r="C8921">
        <f>IF(COUNTIF($B$2:B8921,B8921)=1,1,0)</f>
        <v>1</v>
      </c>
      <c r="D8921" s="1">
        <v>44993</v>
      </c>
      <c r="E8921" s="2">
        <v>0.59354166666666663</v>
      </c>
      <c r="F8921">
        <v>101</v>
      </c>
      <c r="G8921" t="str">
        <f>IFERROR(INDEX(menu_items!$B:$B,MATCH(F8921,menu_items!$A:$A,0)),"Unknown value")</f>
        <v>Hamburger</v>
      </c>
      <c r="H8921" t="str">
        <f>IFERROR(INDEX(menu_items!$C:$C,MATCH(F8921,menu_items!$A:$A,0)),"Unknown value")</f>
        <v>American</v>
      </c>
      <c r="I8921" s="5">
        <f>IFERROR(INDEX(menu_items!$D:$D,MATCH(F8921,menu_items!$A:$A,0)),0)</f>
        <v>12.95</v>
      </c>
      <c r="J8921" t="str">
        <f t="shared" si="698"/>
        <v>Wed</v>
      </c>
      <c r="K8921">
        <f t="shared" si="699"/>
        <v>8</v>
      </c>
      <c r="L8921" t="str">
        <f t="shared" si="700"/>
        <v>Mar</v>
      </c>
      <c r="M8921">
        <v>14</v>
      </c>
      <c r="N8921">
        <f t="shared" si="701"/>
        <v>1</v>
      </c>
      <c r="O8921" s="5">
        <f t="shared" si="702"/>
        <v>12.95</v>
      </c>
    </row>
    <row r="8922" spans="1:15" x14ac:dyDescent="0.25">
      <c r="A8922">
        <v>9023</v>
      </c>
      <c r="B8922">
        <v>3953</v>
      </c>
      <c r="C8922">
        <f>IF(COUNTIF($B$2:B8922,B8922)=1,1,0)</f>
        <v>1</v>
      </c>
      <c r="D8922" s="1">
        <v>44993</v>
      </c>
      <c r="E8922" s="2">
        <v>0.60770833333333329</v>
      </c>
      <c r="F8922">
        <v>122</v>
      </c>
      <c r="G8922" t="str">
        <f>IFERROR(INDEX(menu_items!$B:$B,MATCH(F8922,menu_items!$A:$A,0)),"Unknown value")</f>
        <v>Chips &amp; Salsa</v>
      </c>
      <c r="H8922" t="str">
        <f>IFERROR(INDEX(menu_items!$C:$C,MATCH(F8922,menu_items!$A:$A,0)),"Unknown value")</f>
        <v>Mexican</v>
      </c>
      <c r="I8922" s="5">
        <f>IFERROR(INDEX(menu_items!$D:$D,MATCH(F8922,menu_items!$A:$A,0)),0)</f>
        <v>7</v>
      </c>
      <c r="J8922" t="str">
        <f t="shared" si="698"/>
        <v>Wed</v>
      </c>
      <c r="K8922">
        <f t="shared" si="699"/>
        <v>8</v>
      </c>
      <c r="L8922" t="str">
        <f t="shared" si="700"/>
        <v>Mar</v>
      </c>
      <c r="M8922">
        <v>14</v>
      </c>
      <c r="N8922">
        <f t="shared" si="701"/>
        <v>1</v>
      </c>
      <c r="O8922" s="5">
        <f t="shared" si="702"/>
        <v>7</v>
      </c>
    </row>
    <row r="8923" spans="1:15" x14ac:dyDescent="0.25">
      <c r="A8923">
        <v>9024</v>
      </c>
      <c r="B8923">
        <v>3954</v>
      </c>
      <c r="C8923">
        <f>IF(COUNTIF($B$2:B8923,B8923)=1,1,0)</f>
        <v>1</v>
      </c>
      <c r="D8923" s="1">
        <v>44993</v>
      </c>
      <c r="E8923" s="2">
        <v>0.61018518518518516</v>
      </c>
      <c r="F8923">
        <v>127</v>
      </c>
      <c r="G8923" t="str">
        <f>IFERROR(INDEX(menu_items!$B:$B,MATCH(F8923,menu_items!$A:$A,0)),"Unknown value")</f>
        <v>Meat Lasagna</v>
      </c>
      <c r="H8923" t="str">
        <f>IFERROR(INDEX(menu_items!$C:$C,MATCH(F8923,menu_items!$A:$A,0)),"Unknown value")</f>
        <v>Italian</v>
      </c>
      <c r="I8923" s="5">
        <f>IFERROR(INDEX(menu_items!$D:$D,MATCH(F8923,menu_items!$A:$A,0)),0)</f>
        <v>17.95</v>
      </c>
      <c r="J8923" t="str">
        <f t="shared" si="698"/>
        <v>Wed</v>
      </c>
      <c r="K8923">
        <f t="shared" si="699"/>
        <v>8</v>
      </c>
      <c r="L8923" t="str">
        <f t="shared" si="700"/>
        <v>Mar</v>
      </c>
      <c r="M8923">
        <v>14</v>
      </c>
      <c r="N8923">
        <f t="shared" si="701"/>
        <v>1</v>
      </c>
      <c r="O8923" s="5">
        <f t="shared" si="702"/>
        <v>17.95</v>
      </c>
    </row>
    <row r="8924" spans="1:15" x14ac:dyDescent="0.25">
      <c r="A8924">
        <v>9025</v>
      </c>
      <c r="B8924">
        <v>3955</v>
      </c>
      <c r="C8924">
        <f>IF(COUNTIF($B$2:B8924,B8924)=1,1,0)</f>
        <v>1</v>
      </c>
      <c r="D8924" s="1">
        <v>44993</v>
      </c>
      <c r="E8924" s="2">
        <v>0.61587962962962961</v>
      </c>
      <c r="F8924">
        <v>119</v>
      </c>
      <c r="G8924" t="str">
        <f>IFERROR(INDEX(menu_items!$B:$B,MATCH(F8924,menu_items!$A:$A,0)),"Unknown value")</f>
        <v>Chicken Torta</v>
      </c>
      <c r="H8924" t="str">
        <f>IFERROR(INDEX(menu_items!$C:$C,MATCH(F8924,menu_items!$A:$A,0)),"Unknown value")</f>
        <v>Mexican</v>
      </c>
      <c r="I8924" s="5">
        <f>IFERROR(INDEX(menu_items!$D:$D,MATCH(F8924,menu_items!$A:$A,0)),0)</f>
        <v>11.95</v>
      </c>
      <c r="J8924" t="str">
        <f t="shared" ref="J8924:J8987" si="703">TEXT(D8924,"ddd")</f>
        <v>Wed</v>
      </c>
      <c r="K8924">
        <f t="shared" ref="K8924:K8987" si="704">DAY(D8924)</f>
        <v>8</v>
      </c>
      <c r="L8924" t="str">
        <f t="shared" ref="L8924:L8987" si="705">TEXT(D8924,"mmm")</f>
        <v>Mar</v>
      </c>
      <c r="M8924">
        <v>14</v>
      </c>
      <c r="N8924">
        <f t="shared" si="701"/>
        <v>1</v>
      </c>
      <c r="O8924" s="5">
        <f t="shared" si="702"/>
        <v>11.95</v>
      </c>
    </row>
    <row r="8925" spans="1:15" x14ac:dyDescent="0.25">
      <c r="A8925">
        <v>9026</v>
      </c>
      <c r="B8925">
        <v>3956</v>
      </c>
      <c r="C8925">
        <f>IF(COUNTIF($B$2:B8925,B8925)=1,1,0)</f>
        <v>1</v>
      </c>
      <c r="D8925" s="1">
        <v>44993</v>
      </c>
      <c r="E8925" s="2">
        <v>0.62067129629629625</v>
      </c>
      <c r="F8925">
        <v>102</v>
      </c>
      <c r="G8925" t="str">
        <f>IFERROR(INDEX(menu_items!$B:$B,MATCH(F8925,menu_items!$A:$A,0)),"Unknown value")</f>
        <v>Cheeseburger</v>
      </c>
      <c r="H8925" t="str">
        <f>IFERROR(INDEX(menu_items!$C:$C,MATCH(F8925,menu_items!$A:$A,0)),"Unknown value")</f>
        <v>American</v>
      </c>
      <c r="I8925" s="5">
        <f>IFERROR(INDEX(menu_items!$D:$D,MATCH(F8925,menu_items!$A:$A,0)),0)</f>
        <v>13.95</v>
      </c>
      <c r="J8925" t="str">
        <f t="shared" si="703"/>
        <v>Wed</v>
      </c>
      <c r="K8925">
        <f t="shared" si="704"/>
        <v>8</v>
      </c>
      <c r="L8925" t="str">
        <f t="shared" si="705"/>
        <v>Mar</v>
      </c>
      <c r="M8925">
        <v>14</v>
      </c>
      <c r="N8925">
        <f t="shared" si="701"/>
        <v>1</v>
      </c>
      <c r="O8925" s="5">
        <f t="shared" si="702"/>
        <v>13.95</v>
      </c>
    </row>
    <row r="8926" spans="1:15" x14ac:dyDescent="0.25">
      <c r="A8926">
        <v>9027</v>
      </c>
      <c r="B8926">
        <v>3957</v>
      </c>
      <c r="C8926">
        <f>IF(COUNTIF($B$2:B8926,B8926)=1,1,0)</f>
        <v>1</v>
      </c>
      <c r="D8926" s="1">
        <v>44993</v>
      </c>
      <c r="E8926" s="2">
        <v>0.62693287037037038</v>
      </c>
      <c r="F8926">
        <v>109</v>
      </c>
      <c r="G8926" t="str">
        <f>IFERROR(INDEX(menu_items!$B:$B,MATCH(F8926,menu_items!$A:$A,0)),"Unknown value")</f>
        <v>Korean Beef Bowl</v>
      </c>
      <c r="H8926" t="str">
        <f>IFERROR(INDEX(menu_items!$C:$C,MATCH(F8926,menu_items!$A:$A,0)),"Unknown value")</f>
        <v>Asian</v>
      </c>
      <c r="I8926" s="5">
        <f>IFERROR(INDEX(menu_items!$D:$D,MATCH(F8926,menu_items!$A:$A,0)),0)</f>
        <v>17.95</v>
      </c>
      <c r="J8926" t="str">
        <f t="shared" si="703"/>
        <v>Wed</v>
      </c>
      <c r="K8926">
        <f t="shared" si="704"/>
        <v>8</v>
      </c>
      <c r="L8926" t="str">
        <f t="shared" si="705"/>
        <v>Mar</v>
      </c>
      <c r="M8926">
        <v>15</v>
      </c>
      <c r="N8926">
        <f t="shared" si="701"/>
        <v>1</v>
      </c>
      <c r="O8926" s="5">
        <f t="shared" si="702"/>
        <v>17.95</v>
      </c>
    </row>
    <row r="8927" spans="1:15" x14ac:dyDescent="0.25">
      <c r="A8927">
        <v>9028</v>
      </c>
      <c r="B8927">
        <v>3958</v>
      </c>
      <c r="C8927">
        <f>IF(COUNTIF($B$2:B8927,B8927)=1,1,0)</f>
        <v>1</v>
      </c>
      <c r="D8927" s="1">
        <v>44993</v>
      </c>
      <c r="E8927" s="2">
        <v>0.63407407407407412</v>
      </c>
      <c r="F8927">
        <v>107</v>
      </c>
      <c r="G8927" t="str">
        <f>IFERROR(INDEX(menu_items!$B:$B,MATCH(F8927,menu_items!$A:$A,0)),"Unknown value")</f>
        <v>Orange Chicken</v>
      </c>
      <c r="H8927" t="str">
        <f>IFERROR(INDEX(menu_items!$C:$C,MATCH(F8927,menu_items!$A:$A,0)),"Unknown value")</f>
        <v>Asian</v>
      </c>
      <c r="I8927" s="5">
        <f>IFERROR(INDEX(menu_items!$D:$D,MATCH(F8927,menu_items!$A:$A,0)),0)</f>
        <v>16.5</v>
      </c>
      <c r="J8927" t="str">
        <f t="shared" si="703"/>
        <v>Wed</v>
      </c>
      <c r="K8927">
        <f t="shared" si="704"/>
        <v>8</v>
      </c>
      <c r="L8927" t="str">
        <f t="shared" si="705"/>
        <v>Mar</v>
      </c>
      <c r="M8927">
        <v>15</v>
      </c>
      <c r="N8927">
        <f t="shared" si="701"/>
        <v>1</v>
      </c>
      <c r="O8927" s="5">
        <f t="shared" si="702"/>
        <v>16.5</v>
      </c>
    </row>
    <row r="8928" spans="1:15" x14ac:dyDescent="0.25">
      <c r="A8928">
        <v>9029</v>
      </c>
      <c r="B8928">
        <v>3959</v>
      </c>
      <c r="C8928">
        <f>IF(COUNTIF($B$2:B8928,B8928)=1,1,0)</f>
        <v>1</v>
      </c>
      <c r="D8928" s="1">
        <v>44993</v>
      </c>
      <c r="E8928" s="2">
        <v>0.63755787037037037</v>
      </c>
      <c r="F8928">
        <v>102</v>
      </c>
      <c r="G8928" t="str">
        <f>IFERROR(INDEX(menu_items!$B:$B,MATCH(F8928,menu_items!$A:$A,0)),"Unknown value")</f>
        <v>Cheeseburger</v>
      </c>
      <c r="H8928" t="str">
        <f>IFERROR(INDEX(menu_items!$C:$C,MATCH(F8928,menu_items!$A:$A,0)),"Unknown value")</f>
        <v>American</v>
      </c>
      <c r="I8928" s="5">
        <f>IFERROR(INDEX(menu_items!$D:$D,MATCH(F8928,menu_items!$A:$A,0)),0)</f>
        <v>13.95</v>
      </c>
      <c r="J8928" t="str">
        <f t="shared" si="703"/>
        <v>Wed</v>
      </c>
      <c r="K8928">
        <f t="shared" si="704"/>
        <v>8</v>
      </c>
      <c r="L8928" t="str">
        <f t="shared" si="705"/>
        <v>Mar</v>
      </c>
      <c r="M8928">
        <v>15</v>
      </c>
      <c r="N8928">
        <f t="shared" si="701"/>
        <v>2</v>
      </c>
      <c r="O8928" s="5">
        <f t="shared" si="702"/>
        <v>28.9</v>
      </c>
    </row>
    <row r="8929" spans="1:15" x14ac:dyDescent="0.25">
      <c r="A8929">
        <v>9030</v>
      </c>
      <c r="B8929">
        <v>3959</v>
      </c>
      <c r="C8929">
        <f>IF(COUNTIF($B$2:B8929,B8929)=1,1,0)</f>
        <v>0</v>
      </c>
      <c r="D8929" s="1">
        <v>44993</v>
      </c>
      <c r="E8929" s="2">
        <v>0.63755787037037037</v>
      </c>
      <c r="F8929">
        <v>118</v>
      </c>
      <c r="G8929" t="str">
        <f>IFERROR(INDEX(menu_items!$B:$B,MATCH(F8929,menu_items!$A:$A,0)),"Unknown value")</f>
        <v>Steak Burrito</v>
      </c>
      <c r="H8929" t="str">
        <f>IFERROR(INDEX(menu_items!$C:$C,MATCH(F8929,menu_items!$A:$A,0)),"Unknown value")</f>
        <v>Mexican</v>
      </c>
      <c r="I8929" s="5">
        <f>IFERROR(INDEX(menu_items!$D:$D,MATCH(F8929,menu_items!$A:$A,0)),0)</f>
        <v>14.95</v>
      </c>
      <c r="J8929" t="str">
        <f t="shared" si="703"/>
        <v>Wed</v>
      </c>
      <c r="K8929">
        <f t="shared" si="704"/>
        <v>8</v>
      </c>
      <c r="L8929" t="str">
        <f t="shared" si="705"/>
        <v>Mar</v>
      </c>
      <c r="M8929">
        <v>15</v>
      </c>
      <c r="N8929">
        <f t="shared" si="701"/>
        <v>2</v>
      </c>
      <c r="O8929" s="5">
        <f t="shared" si="702"/>
        <v>28.9</v>
      </c>
    </row>
    <row r="8930" spans="1:15" x14ac:dyDescent="0.25">
      <c r="A8930">
        <v>9031</v>
      </c>
      <c r="B8930">
        <v>3960</v>
      </c>
      <c r="C8930">
        <f>IF(COUNTIF($B$2:B8930,B8930)=1,1,0)</f>
        <v>1</v>
      </c>
      <c r="D8930" s="1">
        <v>44993</v>
      </c>
      <c r="E8930" s="2">
        <v>0.66398148148148151</v>
      </c>
      <c r="F8930">
        <v>117</v>
      </c>
      <c r="G8930" t="str">
        <f>IFERROR(INDEX(menu_items!$B:$B,MATCH(F8930,menu_items!$A:$A,0)),"Unknown value")</f>
        <v>Chicken Burrito</v>
      </c>
      <c r="H8930" t="str">
        <f>IFERROR(INDEX(menu_items!$C:$C,MATCH(F8930,menu_items!$A:$A,0)),"Unknown value")</f>
        <v>Mexican</v>
      </c>
      <c r="I8930" s="5">
        <f>IFERROR(INDEX(menu_items!$D:$D,MATCH(F8930,menu_items!$A:$A,0)),0)</f>
        <v>12.95</v>
      </c>
      <c r="J8930" t="str">
        <f t="shared" si="703"/>
        <v>Wed</v>
      </c>
      <c r="K8930">
        <f t="shared" si="704"/>
        <v>8</v>
      </c>
      <c r="L8930" t="str">
        <f t="shared" si="705"/>
        <v>Mar</v>
      </c>
      <c r="M8930">
        <v>15</v>
      </c>
      <c r="N8930">
        <f t="shared" si="701"/>
        <v>2</v>
      </c>
      <c r="O8930" s="5">
        <f t="shared" si="702"/>
        <v>28.45</v>
      </c>
    </row>
    <row r="8931" spans="1:15" x14ac:dyDescent="0.25">
      <c r="A8931">
        <v>9032</v>
      </c>
      <c r="B8931">
        <v>3960</v>
      </c>
      <c r="C8931">
        <f>IF(COUNTIF($B$2:B8931,B8931)=1,1,0)</f>
        <v>0</v>
      </c>
      <c r="D8931" s="1">
        <v>44993</v>
      </c>
      <c r="E8931" s="2">
        <v>0.66398148148148151</v>
      </c>
      <c r="F8931">
        <v>129</v>
      </c>
      <c r="G8931" t="str">
        <f>IFERROR(INDEX(menu_items!$B:$B,MATCH(F8931,menu_items!$A:$A,0)),"Unknown value")</f>
        <v>Mushroom Ravioli</v>
      </c>
      <c r="H8931" t="str">
        <f>IFERROR(INDEX(menu_items!$C:$C,MATCH(F8931,menu_items!$A:$A,0)),"Unknown value")</f>
        <v>Italian</v>
      </c>
      <c r="I8931" s="5">
        <f>IFERROR(INDEX(menu_items!$D:$D,MATCH(F8931,menu_items!$A:$A,0)),0)</f>
        <v>15.5</v>
      </c>
      <c r="J8931" t="str">
        <f t="shared" si="703"/>
        <v>Wed</v>
      </c>
      <c r="K8931">
        <f t="shared" si="704"/>
        <v>8</v>
      </c>
      <c r="L8931" t="str">
        <f t="shared" si="705"/>
        <v>Mar</v>
      </c>
      <c r="M8931">
        <v>15</v>
      </c>
      <c r="N8931">
        <f t="shared" si="701"/>
        <v>2</v>
      </c>
      <c r="O8931" s="5">
        <f t="shared" si="702"/>
        <v>28.45</v>
      </c>
    </row>
    <row r="8932" spans="1:15" x14ac:dyDescent="0.25">
      <c r="A8932">
        <v>9033</v>
      </c>
      <c r="B8932">
        <v>3961</v>
      </c>
      <c r="C8932">
        <f>IF(COUNTIF($B$2:B8932,B8932)=1,1,0)</f>
        <v>1</v>
      </c>
      <c r="D8932" s="1">
        <v>44993</v>
      </c>
      <c r="E8932" s="2">
        <v>0.66444444444444439</v>
      </c>
      <c r="F8932">
        <v>122</v>
      </c>
      <c r="G8932" t="str">
        <f>IFERROR(INDEX(menu_items!$B:$B,MATCH(F8932,menu_items!$A:$A,0)),"Unknown value")</f>
        <v>Chips &amp; Salsa</v>
      </c>
      <c r="H8932" t="str">
        <f>IFERROR(INDEX(menu_items!$C:$C,MATCH(F8932,menu_items!$A:$A,0)),"Unknown value")</f>
        <v>Mexican</v>
      </c>
      <c r="I8932" s="5">
        <f>IFERROR(INDEX(menu_items!$D:$D,MATCH(F8932,menu_items!$A:$A,0)),0)</f>
        <v>7</v>
      </c>
      <c r="J8932" t="str">
        <f t="shared" si="703"/>
        <v>Wed</v>
      </c>
      <c r="K8932">
        <f t="shared" si="704"/>
        <v>8</v>
      </c>
      <c r="L8932" t="str">
        <f t="shared" si="705"/>
        <v>Mar</v>
      </c>
      <c r="M8932">
        <v>15</v>
      </c>
      <c r="N8932">
        <f t="shared" si="701"/>
        <v>1</v>
      </c>
      <c r="O8932" s="5">
        <f t="shared" si="702"/>
        <v>7</v>
      </c>
    </row>
    <row r="8933" spans="1:15" x14ac:dyDescent="0.25">
      <c r="A8933">
        <v>9034</v>
      </c>
      <c r="B8933">
        <v>3962</v>
      </c>
      <c r="C8933">
        <f>IF(COUNTIF($B$2:B8933,B8933)=1,1,0)</f>
        <v>1</v>
      </c>
      <c r="D8933" s="1">
        <v>44993</v>
      </c>
      <c r="E8933" s="2">
        <v>0.66552083333333334</v>
      </c>
      <c r="F8933">
        <v>104</v>
      </c>
      <c r="G8933" t="str">
        <f>IFERROR(INDEX(menu_items!$B:$B,MATCH(F8933,menu_items!$A:$A,0)),"Unknown value")</f>
        <v>Veggie Burger</v>
      </c>
      <c r="H8933" t="str">
        <f>IFERROR(INDEX(menu_items!$C:$C,MATCH(F8933,menu_items!$A:$A,0)),"Unknown value")</f>
        <v>American</v>
      </c>
      <c r="I8933" s="5">
        <f>IFERROR(INDEX(menu_items!$D:$D,MATCH(F8933,menu_items!$A:$A,0)),0)</f>
        <v>10.5</v>
      </c>
      <c r="J8933" t="str">
        <f t="shared" si="703"/>
        <v>Wed</v>
      </c>
      <c r="K8933">
        <f t="shared" si="704"/>
        <v>8</v>
      </c>
      <c r="L8933" t="str">
        <f t="shared" si="705"/>
        <v>Mar</v>
      </c>
      <c r="M8933">
        <v>15</v>
      </c>
      <c r="N8933">
        <f t="shared" si="701"/>
        <v>1</v>
      </c>
      <c r="O8933" s="5">
        <f t="shared" si="702"/>
        <v>10.5</v>
      </c>
    </row>
    <row r="8934" spans="1:15" x14ac:dyDescent="0.25">
      <c r="A8934">
        <v>9035</v>
      </c>
      <c r="B8934">
        <v>3963</v>
      </c>
      <c r="C8934">
        <f>IF(COUNTIF($B$2:B8934,B8934)=1,1,0)</f>
        <v>1</v>
      </c>
      <c r="D8934" s="1">
        <v>44993</v>
      </c>
      <c r="E8934" s="2">
        <v>0.66637731481481477</v>
      </c>
      <c r="F8934">
        <v>107</v>
      </c>
      <c r="G8934" t="str">
        <f>IFERROR(INDEX(menu_items!$B:$B,MATCH(F8934,menu_items!$A:$A,0)),"Unknown value")</f>
        <v>Orange Chicken</v>
      </c>
      <c r="H8934" t="str">
        <f>IFERROR(INDEX(menu_items!$C:$C,MATCH(F8934,menu_items!$A:$A,0)),"Unknown value")</f>
        <v>Asian</v>
      </c>
      <c r="I8934" s="5">
        <f>IFERROR(INDEX(menu_items!$D:$D,MATCH(F8934,menu_items!$A:$A,0)),0)</f>
        <v>16.5</v>
      </c>
      <c r="J8934" t="str">
        <f t="shared" si="703"/>
        <v>Wed</v>
      </c>
      <c r="K8934">
        <f t="shared" si="704"/>
        <v>8</v>
      </c>
      <c r="L8934" t="str">
        <f t="shared" si="705"/>
        <v>Mar</v>
      </c>
      <c r="M8934">
        <v>15</v>
      </c>
      <c r="N8934">
        <f t="shared" si="701"/>
        <v>3</v>
      </c>
      <c r="O8934" s="5">
        <f t="shared" si="702"/>
        <v>52.400000000000006</v>
      </c>
    </row>
    <row r="8935" spans="1:15" x14ac:dyDescent="0.25">
      <c r="A8935">
        <v>9036</v>
      </c>
      <c r="B8935">
        <v>3963</v>
      </c>
      <c r="C8935">
        <f>IF(COUNTIF($B$2:B8935,B8935)=1,1,0)</f>
        <v>0</v>
      </c>
      <c r="D8935" s="1">
        <v>44993</v>
      </c>
      <c r="E8935" s="2">
        <v>0.66637731481481477</v>
      </c>
      <c r="F8935">
        <v>109</v>
      </c>
      <c r="G8935" t="str">
        <f>IFERROR(INDEX(menu_items!$B:$B,MATCH(F8935,menu_items!$A:$A,0)),"Unknown value")</f>
        <v>Korean Beef Bowl</v>
      </c>
      <c r="H8935" t="str">
        <f>IFERROR(INDEX(menu_items!$C:$C,MATCH(F8935,menu_items!$A:$A,0)),"Unknown value")</f>
        <v>Asian</v>
      </c>
      <c r="I8935" s="5">
        <f>IFERROR(INDEX(menu_items!$D:$D,MATCH(F8935,menu_items!$A:$A,0)),0)</f>
        <v>17.95</v>
      </c>
      <c r="J8935" t="str">
        <f t="shared" si="703"/>
        <v>Wed</v>
      </c>
      <c r="K8935">
        <f t="shared" si="704"/>
        <v>8</v>
      </c>
      <c r="L8935" t="str">
        <f t="shared" si="705"/>
        <v>Mar</v>
      </c>
      <c r="M8935">
        <v>15</v>
      </c>
      <c r="N8935">
        <f t="shared" si="701"/>
        <v>3</v>
      </c>
      <c r="O8935" s="5">
        <f t="shared" si="702"/>
        <v>52.400000000000006</v>
      </c>
    </row>
    <row r="8936" spans="1:15" x14ac:dyDescent="0.25">
      <c r="A8936">
        <v>9037</v>
      </c>
      <c r="B8936">
        <v>3963</v>
      </c>
      <c r="C8936">
        <f>IF(COUNTIF($B$2:B8936,B8936)=1,1,0)</f>
        <v>0</v>
      </c>
      <c r="D8936" s="1">
        <v>44993</v>
      </c>
      <c r="E8936" s="2">
        <v>0.66637731481481477</v>
      </c>
      <c r="F8936">
        <v>131</v>
      </c>
      <c r="G8936" t="str">
        <f>IFERROR(INDEX(menu_items!$B:$B,MATCH(F8936,menu_items!$A:$A,0)),"Unknown value")</f>
        <v>Chicken Parmesan</v>
      </c>
      <c r="H8936" t="str">
        <f>IFERROR(INDEX(menu_items!$C:$C,MATCH(F8936,menu_items!$A:$A,0)),"Unknown value")</f>
        <v>Italian</v>
      </c>
      <c r="I8936" s="5">
        <f>IFERROR(INDEX(menu_items!$D:$D,MATCH(F8936,menu_items!$A:$A,0)),0)</f>
        <v>17.95</v>
      </c>
      <c r="J8936" t="str">
        <f t="shared" si="703"/>
        <v>Wed</v>
      </c>
      <c r="K8936">
        <f t="shared" si="704"/>
        <v>8</v>
      </c>
      <c r="L8936" t="str">
        <f t="shared" si="705"/>
        <v>Mar</v>
      </c>
      <c r="M8936">
        <v>15</v>
      </c>
      <c r="N8936">
        <f t="shared" si="701"/>
        <v>3</v>
      </c>
      <c r="O8936" s="5">
        <f t="shared" si="702"/>
        <v>52.400000000000006</v>
      </c>
    </row>
    <row r="8937" spans="1:15" x14ac:dyDescent="0.25">
      <c r="A8937">
        <v>9038</v>
      </c>
      <c r="B8937">
        <v>3964</v>
      </c>
      <c r="C8937">
        <f>IF(COUNTIF($B$2:B8937,B8937)=1,1,0)</f>
        <v>1</v>
      </c>
      <c r="D8937" s="1">
        <v>44993</v>
      </c>
      <c r="E8937" s="2">
        <v>0.67826388888888889</v>
      </c>
      <c r="F8937">
        <v>125</v>
      </c>
      <c r="G8937" t="str">
        <f>IFERROR(INDEX(menu_items!$B:$B,MATCH(F8937,menu_items!$A:$A,0)),"Unknown value")</f>
        <v>Spaghetti &amp; Meatballs</v>
      </c>
      <c r="H8937" t="str">
        <f>IFERROR(INDEX(menu_items!$C:$C,MATCH(F8937,menu_items!$A:$A,0)),"Unknown value")</f>
        <v>Italian</v>
      </c>
      <c r="I8937" s="5">
        <f>IFERROR(INDEX(menu_items!$D:$D,MATCH(F8937,menu_items!$A:$A,0)),0)</f>
        <v>17.95</v>
      </c>
      <c r="J8937" t="str">
        <f t="shared" si="703"/>
        <v>Wed</v>
      </c>
      <c r="K8937">
        <f t="shared" si="704"/>
        <v>8</v>
      </c>
      <c r="L8937" t="str">
        <f t="shared" si="705"/>
        <v>Mar</v>
      </c>
      <c r="M8937">
        <v>16</v>
      </c>
      <c r="N8937">
        <f t="shared" si="701"/>
        <v>2</v>
      </c>
      <c r="O8937" s="5">
        <f t="shared" si="702"/>
        <v>35.9</v>
      </c>
    </row>
    <row r="8938" spans="1:15" x14ac:dyDescent="0.25">
      <c r="A8938">
        <v>9039</v>
      </c>
      <c r="B8938">
        <v>3964</v>
      </c>
      <c r="C8938">
        <f>IF(COUNTIF($B$2:B8938,B8938)=1,1,0)</f>
        <v>0</v>
      </c>
      <c r="D8938" s="1">
        <v>44993</v>
      </c>
      <c r="E8938" s="2">
        <v>0.67826388888888889</v>
      </c>
      <c r="F8938">
        <v>131</v>
      </c>
      <c r="G8938" t="str">
        <f>IFERROR(INDEX(menu_items!$B:$B,MATCH(F8938,menu_items!$A:$A,0)),"Unknown value")</f>
        <v>Chicken Parmesan</v>
      </c>
      <c r="H8938" t="str">
        <f>IFERROR(INDEX(menu_items!$C:$C,MATCH(F8938,menu_items!$A:$A,0)),"Unknown value")</f>
        <v>Italian</v>
      </c>
      <c r="I8938" s="5">
        <f>IFERROR(INDEX(menu_items!$D:$D,MATCH(F8938,menu_items!$A:$A,0)),0)</f>
        <v>17.95</v>
      </c>
      <c r="J8938" t="str">
        <f t="shared" si="703"/>
        <v>Wed</v>
      </c>
      <c r="K8938">
        <f t="shared" si="704"/>
        <v>8</v>
      </c>
      <c r="L8938" t="str">
        <f t="shared" si="705"/>
        <v>Mar</v>
      </c>
      <c r="M8938">
        <v>16</v>
      </c>
      <c r="N8938">
        <f t="shared" si="701"/>
        <v>2</v>
      </c>
      <c r="O8938" s="5">
        <f t="shared" si="702"/>
        <v>35.9</v>
      </c>
    </row>
    <row r="8939" spans="1:15" x14ac:dyDescent="0.25">
      <c r="A8939">
        <v>9040</v>
      </c>
      <c r="B8939">
        <v>3965</v>
      </c>
      <c r="C8939">
        <f>IF(COUNTIF($B$2:B8939,B8939)=1,1,0)</f>
        <v>1</v>
      </c>
      <c r="D8939" s="1">
        <v>44993</v>
      </c>
      <c r="E8939" s="2">
        <v>0.68517361111111108</v>
      </c>
      <c r="F8939">
        <v>101</v>
      </c>
      <c r="G8939" t="str">
        <f>IFERROR(INDEX(menu_items!$B:$B,MATCH(F8939,menu_items!$A:$A,0)),"Unknown value")</f>
        <v>Hamburger</v>
      </c>
      <c r="H8939" t="str">
        <f>IFERROR(INDEX(menu_items!$C:$C,MATCH(F8939,menu_items!$A:$A,0)),"Unknown value")</f>
        <v>American</v>
      </c>
      <c r="I8939" s="5">
        <f>IFERROR(INDEX(menu_items!$D:$D,MATCH(F8939,menu_items!$A:$A,0)),0)</f>
        <v>12.95</v>
      </c>
      <c r="J8939" t="str">
        <f t="shared" si="703"/>
        <v>Wed</v>
      </c>
      <c r="K8939">
        <f t="shared" si="704"/>
        <v>8</v>
      </c>
      <c r="L8939" t="str">
        <f t="shared" si="705"/>
        <v>Mar</v>
      </c>
      <c r="M8939">
        <v>16</v>
      </c>
      <c r="N8939">
        <f t="shared" si="701"/>
        <v>1</v>
      </c>
      <c r="O8939" s="5">
        <f t="shared" si="702"/>
        <v>12.95</v>
      </c>
    </row>
    <row r="8940" spans="1:15" x14ac:dyDescent="0.25">
      <c r="A8940">
        <v>9041</v>
      </c>
      <c r="B8940">
        <v>3966</v>
      </c>
      <c r="C8940">
        <f>IF(COUNTIF($B$2:B8940,B8940)=1,1,0)</f>
        <v>1</v>
      </c>
      <c r="D8940" s="1">
        <v>44993</v>
      </c>
      <c r="E8940" s="2">
        <v>0.68956018518518514</v>
      </c>
      <c r="F8940">
        <v>107</v>
      </c>
      <c r="G8940" t="str">
        <f>IFERROR(INDEX(menu_items!$B:$B,MATCH(F8940,menu_items!$A:$A,0)),"Unknown value")</f>
        <v>Orange Chicken</v>
      </c>
      <c r="H8940" t="str">
        <f>IFERROR(INDEX(menu_items!$C:$C,MATCH(F8940,menu_items!$A:$A,0)),"Unknown value")</f>
        <v>Asian</v>
      </c>
      <c r="I8940" s="5">
        <f>IFERROR(INDEX(menu_items!$D:$D,MATCH(F8940,menu_items!$A:$A,0)),0)</f>
        <v>16.5</v>
      </c>
      <c r="J8940" t="str">
        <f t="shared" si="703"/>
        <v>Wed</v>
      </c>
      <c r="K8940">
        <f t="shared" si="704"/>
        <v>8</v>
      </c>
      <c r="L8940" t="str">
        <f t="shared" si="705"/>
        <v>Mar</v>
      </c>
      <c r="M8940">
        <v>16</v>
      </c>
      <c r="N8940">
        <f t="shared" si="701"/>
        <v>4</v>
      </c>
      <c r="O8940" s="5">
        <f t="shared" si="702"/>
        <v>60.900000000000006</v>
      </c>
    </row>
    <row r="8941" spans="1:15" x14ac:dyDescent="0.25">
      <c r="A8941">
        <v>9042</v>
      </c>
      <c r="B8941">
        <v>3966</v>
      </c>
      <c r="C8941">
        <f>IF(COUNTIF($B$2:B8941,B8941)=1,1,0)</f>
        <v>0</v>
      </c>
      <c r="D8941" s="1">
        <v>44993</v>
      </c>
      <c r="E8941" s="2">
        <v>0.68956018518518514</v>
      </c>
      <c r="F8941">
        <v>124</v>
      </c>
      <c r="G8941" t="str">
        <f>IFERROR(INDEX(menu_items!$B:$B,MATCH(F8941,menu_items!$A:$A,0)),"Unknown value")</f>
        <v>Spaghetti</v>
      </c>
      <c r="H8941" t="str">
        <f>IFERROR(INDEX(menu_items!$C:$C,MATCH(F8941,menu_items!$A:$A,0)),"Unknown value")</f>
        <v>Italian</v>
      </c>
      <c r="I8941" s="5">
        <f>IFERROR(INDEX(menu_items!$D:$D,MATCH(F8941,menu_items!$A:$A,0)),0)</f>
        <v>14.5</v>
      </c>
      <c r="J8941" t="str">
        <f t="shared" si="703"/>
        <v>Wed</v>
      </c>
      <c r="K8941">
        <f t="shared" si="704"/>
        <v>8</v>
      </c>
      <c r="L8941" t="str">
        <f t="shared" si="705"/>
        <v>Mar</v>
      </c>
      <c r="M8941">
        <v>16</v>
      </c>
      <c r="N8941">
        <f t="shared" si="701"/>
        <v>4</v>
      </c>
      <c r="O8941" s="5">
        <f t="shared" si="702"/>
        <v>60.900000000000006</v>
      </c>
    </row>
    <row r="8942" spans="1:15" x14ac:dyDescent="0.25">
      <c r="A8942">
        <v>9043</v>
      </c>
      <c r="B8942">
        <v>3966</v>
      </c>
      <c r="C8942">
        <f>IF(COUNTIF($B$2:B8942,B8942)=1,1,0)</f>
        <v>0</v>
      </c>
      <c r="D8942" s="1">
        <v>44993</v>
      </c>
      <c r="E8942" s="2">
        <v>0.68956018518518514</v>
      </c>
      <c r="F8942">
        <v>109</v>
      </c>
      <c r="G8942" t="str">
        <f>IFERROR(INDEX(menu_items!$B:$B,MATCH(F8942,menu_items!$A:$A,0)),"Unknown value")</f>
        <v>Korean Beef Bowl</v>
      </c>
      <c r="H8942" t="str">
        <f>IFERROR(INDEX(menu_items!$C:$C,MATCH(F8942,menu_items!$A:$A,0)),"Unknown value")</f>
        <v>Asian</v>
      </c>
      <c r="I8942" s="5">
        <f>IFERROR(INDEX(menu_items!$D:$D,MATCH(F8942,menu_items!$A:$A,0)),0)</f>
        <v>17.95</v>
      </c>
      <c r="J8942" t="str">
        <f t="shared" si="703"/>
        <v>Wed</v>
      </c>
      <c r="K8942">
        <f t="shared" si="704"/>
        <v>8</v>
      </c>
      <c r="L8942" t="str">
        <f t="shared" si="705"/>
        <v>Mar</v>
      </c>
      <c r="M8942">
        <v>16</v>
      </c>
      <c r="N8942">
        <f t="shared" si="701"/>
        <v>4</v>
      </c>
      <c r="O8942" s="5">
        <f t="shared" si="702"/>
        <v>60.900000000000006</v>
      </c>
    </row>
    <row r="8943" spans="1:15" x14ac:dyDescent="0.25">
      <c r="A8943">
        <v>9044</v>
      </c>
      <c r="B8943">
        <v>3966</v>
      </c>
      <c r="C8943">
        <f>IF(COUNTIF($B$2:B8943,B8943)=1,1,0)</f>
        <v>0</v>
      </c>
      <c r="D8943" s="1">
        <v>44993</v>
      </c>
      <c r="E8943" s="2">
        <v>0.68956018518518514</v>
      </c>
      <c r="F8943">
        <v>119</v>
      </c>
      <c r="G8943" t="str">
        <f>IFERROR(INDEX(menu_items!$B:$B,MATCH(F8943,menu_items!$A:$A,0)),"Unknown value")</f>
        <v>Chicken Torta</v>
      </c>
      <c r="H8943" t="str">
        <f>IFERROR(INDEX(menu_items!$C:$C,MATCH(F8943,menu_items!$A:$A,0)),"Unknown value")</f>
        <v>Mexican</v>
      </c>
      <c r="I8943" s="5">
        <f>IFERROR(INDEX(menu_items!$D:$D,MATCH(F8943,menu_items!$A:$A,0)),0)</f>
        <v>11.95</v>
      </c>
      <c r="J8943" t="str">
        <f t="shared" si="703"/>
        <v>Wed</v>
      </c>
      <c r="K8943">
        <f t="shared" si="704"/>
        <v>8</v>
      </c>
      <c r="L8943" t="str">
        <f t="shared" si="705"/>
        <v>Mar</v>
      </c>
      <c r="M8943">
        <v>16</v>
      </c>
      <c r="N8943">
        <f t="shared" si="701"/>
        <v>4</v>
      </c>
      <c r="O8943" s="5">
        <f t="shared" si="702"/>
        <v>60.900000000000006</v>
      </c>
    </row>
    <row r="8944" spans="1:15" x14ac:dyDescent="0.25">
      <c r="A8944">
        <v>9045</v>
      </c>
      <c r="B8944">
        <v>3967</v>
      </c>
      <c r="C8944">
        <f>IF(COUNTIF($B$2:B8944,B8944)=1,1,0)</f>
        <v>1</v>
      </c>
      <c r="D8944" s="1">
        <v>44993</v>
      </c>
      <c r="E8944" s="2">
        <v>0.70026620370370374</v>
      </c>
      <c r="F8944">
        <v>101</v>
      </c>
      <c r="G8944" t="str">
        <f>IFERROR(INDEX(menu_items!$B:$B,MATCH(F8944,menu_items!$A:$A,0)),"Unknown value")</f>
        <v>Hamburger</v>
      </c>
      <c r="H8944" t="str">
        <f>IFERROR(INDEX(menu_items!$C:$C,MATCH(F8944,menu_items!$A:$A,0)),"Unknown value")</f>
        <v>American</v>
      </c>
      <c r="I8944" s="5">
        <f>IFERROR(INDEX(menu_items!$D:$D,MATCH(F8944,menu_items!$A:$A,0)),0)</f>
        <v>12.95</v>
      </c>
      <c r="J8944" t="str">
        <f t="shared" si="703"/>
        <v>Wed</v>
      </c>
      <c r="K8944">
        <f t="shared" si="704"/>
        <v>8</v>
      </c>
      <c r="L8944" t="str">
        <f t="shared" si="705"/>
        <v>Mar</v>
      </c>
      <c r="M8944">
        <v>16</v>
      </c>
      <c r="N8944">
        <f t="shared" si="701"/>
        <v>2</v>
      </c>
      <c r="O8944" s="5">
        <f t="shared" si="702"/>
        <v>24.9</v>
      </c>
    </row>
    <row r="8945" spans="1:15" x14ac:dyDescent="0.25">
      <c r="A8945">
        <v>9046</v>
      </c>
      <c r="B8945">
        <v>3967</v>
      </c>
      <c r="C8945">
        <f>IF(COUNTIF($B$2:B8945,B8945)=1,1,0)</f>
        <v>0</v>
      </c>
      <c r="D8945" s="1">
        <v>44993</v>
      </c>
      <c r="E8945" s="2">
        <v>0.70026620370370374</v>
      </c>
      <c r="F8945">
        <v>115</v>
      </c>
      <c r="G8945" t="str">
        <f>IFERROR(INDEX(menu_items!$B:$B,MATCH(F8945,menu_items!$A:$A,0)),"Unknown value")</f>
        <v>Chicken Tacos</v>
      </c>
      <c r="H8945" t="str">
        <f>IFERROR(INDEX(menu_items!$C:$C,MATCH(F8945,menu_items!$A:$A,0)),"Unknown value")</f>
        <v>Mexican</v>
      </c>
      <c r="I8945" s="5">
        <f>IFERROR(INDEX(menu_items!$D:$D,MATCH(F8945,menu_items!$A:$A,0)),0)</f>
        <v>11.95</v>
      </c>
      <c r="J8945" t="str">
        <f t="shared" si="703"/>
        <v>Wed</v>
      </c>
      <c r="K8945">
        <f t="shared" si="704"/>
        <v>8</v>
      </c>
      <c r="L8945" t="str">
        <f t="shared" si="705"/>
        <v>Mar</v>
      </c>
      <c r="M8945">
        <v>16</v>
      </c>
      <c r="N8945">
        <f t="shared" si="701"/>
        <v>2</v>
      </c>
      <c r="O8945" s="5">
        <f t="shared" si="702"/>
        <v>24.9</v>
      </c>
    </row>
    <row r="8946" spans="1:15" x14ac:dyDescent="0.25">
      <c r="A8946">
        <v>9047</v>
      </c>
      <c r="B8946">
        <v>3968</v>
      </c>
      <c r="C8946">
        <f>IF(COUNTIF($B$2:B8946,B8946)=1,1,0)</f>
        <v>1</v>
      </c>
      <c r="D8946" s="1">
        <v>44993</v>
      </c>
      <c r="E8946" s="2">
        <v>0.70537037037037043</v>
      </c>
      <c r="F8946">
        <v>111</v>
      </c>
      <c r="G8946" t="str">
        <f>IFERROR(INDEX(menu_items!$B:$B,MATCH(F8946,menu_items!$A:$A,0)),"Unknown value")</f>
        <v>California Roll</v>
      </c>
      <c r="H8946" t="str">
        <f>IFERROR(INDEX(menu_items!$C:$C,MATCH(F8946,menu_items!$A:$A,0)),"Unknown value")</f>
        <v>Asian</v>
      </c>
      <c r="I8946" s="5">
        <f>IFERROR(INDEX(menu_items!$D:$D,MATCH(F8946,menu_items!$A:$A,0)),0)</f>
        <v>11.95</v>
      </c>
      <c r="J8946" t="str">
        <f t="shared" si="703"/>
        <v>Wed</v>
      </c>
      <c r="K8946">
        <f t="shared" si="704"/>
        <v>8</v>
      </c>
      <c r="L8946" t="str">
        <f t="shared" si="705"/>
        <v>Mar</v>
      </c>
      <c r="M8946">
        <v>16</v>
      </c>
      <c r="N8946">
        <f t="shared" si="701"/>
        <v>4</v>
      </c>
      <c r="O8946" s="5">
        <f t="shared" si="702"/>
        <v>49.349999999999994</v>
      </c>
    </row>
    <row r="8947" spans="1:15" x14ac:dyDescent="0.25">
      <c r="A8947">
        <v>9048</v>
      </c>
      <c r="B8947">
        <v>3968</v>
      </c>
      <c r="C8947">
        <f>IF(COUNTIF($B$2:B8947,B8947)=1,1,0)</f>
        <v>0</v>
      </c>
      <c r="D8947" s="1">
        <v>44993</v>
      </c>
      <c r="E8947" s="2">
        <v>0.70537037037037043</v>
      </c>
      <c r="F8947">
        <v>118</v>
      </c>
      <c r="G8947" t="str">
        <f>IFERROR(INDEX(menu_items!$B:$B,MATCH(F8947,menu_items!$A:$A,0)),"Unknown value")</f>
        <v>Steak Burrito</v>
      </c>
      <c r="H8947" t="str">
        <f>IFERROR(INDEX(menu_items!$C:$C,MATCH(F8947,menu_items!$A:$A,0)),"Unknown value")</f>
        <v>Mexican</v>
      </c>
      <c r="I8947" s="5">
        <f>IFERROR(INDEX(menu_items!$D:$D,MATCH(F8947,menu_items!$A:$A,0)),0)</f>
        <v>14.95</v>
      </c>
      <c r="J8947" t="str">
        <f t="shared" si="703"/>
        <v>Wed</v>
      </c>
      <c r="K8947">
        <f t="shared" si="704"/>
        <v>8</v>
      </c>
      <c r="L8947" t="str">
        <f t="shared" si="705"/>
        <v>Mar</v>
      </c>
      <c r="M8947">
        <v>16</v>
      </c>
      <c r="N8947">
        <f t="shared" si="701"/>
        <v>4</v>
      </c>
      <c r="O8947" s="5">
        <f t="shared" si="702"/>
        <v>49.349999999999994</v>
      </c>
    </row>
    <row r="8948" spans="1:15" x14ac:dyDescent="0.25">
      <c r="A8948">
        <v>9049</v>
      </c>
      <c r="B8948">
        <v>3968</v>
      </c>
      <c r="C8948">
        <f>IF(COUNTIF($B$2:B8948,B8948)=1,1,0)</f>
        <v>0</v>
      </c>
      <c r="D8948" s="1">
        <v>44993</v>
      </c>
      <c r="E8948" s="2">
        <v>0.70537037037037043</v>
      </c>
      <c r="F8948">
        <v>119</v>
      </c>
      <c r="G8948" t="str">
        <f>IFERROR(INDEX(menu_items!$B:$B,MATCH(F8948,menu_items!$A:$A,0)),"Unknown value")</f>
        <v>Chicken Torta</v>
      </c>
      <c r="H8948" t="str">
        <f>IFERROR(INDEX(menu_items!$C:$C,MATCH(F8948,menu_items!$A:$A,0)),"Unknown value")</f>
        <v>Mexican</v>
      </c>
      <c r="I8948" s="5">
        <f>IFERROR(INDEX(menu_items!$D:$D,MATCH(F8948,menu_items!$A:$A,0)),0)</f>
        <v>11.95</v>
      </c>
      <c r="J8948" t="str">
        <f t="shared" si="703"/>
        <v>Wed</v>
      </c>
      <c r="K8948">
        <f t="shared" si="704"/>
        <v>8</v>
      </c>
      <c r="L8948" t="str">
        <f t="shared" si="705"/>
        <v>Mar</v>
      </c>
      <c r="M8948">
        <v>16</v>
      </c>
      <c r="N8948">
        <f t="shared" si="701"/>
        <v>4</v>
      </c>
      <c r="O8948" s="5">
        <f t="shared" si="702"/>
        <v>49.349999999999994</v>
      </c>
    </row>
    <row r="8949" spans="1:15" x14ac:dyDescent="0.25">
      <c r="A8949">
        <v>9050</v>
      </c>
      <c r="B8949">
        <v>3968</v>
      </c>
      <c r="C8949">
        <f>IF(COUNTIF($B$2:B8949,B8949)=1,1,0)</f>
        <v>0</v>
      </c>
      <c r="D8949" s="1">
        <v>44993</v>
      </c>
      <c r="E8949" s="2">
        <v>0.70537037037037043</v>
      </c>
      <c r="F8949">
        <v>121</v>
      </c>
      <c r="G8949" t="str">
        <f>IFERROR(INDEX(menu_items!$B:$B,MATCH(F8949,menu_items!$A:$A,0)),"Unknown value")</f>
        <v>Cheese Quesadillas</v>
      </c>
      <c r="H8949" t="str">
        <f>IFERROR(INDEX(menu_items!$C:$C,MATCH(F8949,menu_items!$A:$A,0)),"Unknown value")</f>
        <v>Mexican</v>
      </c>
      <c r="I8949" s="5">
        <f>IFERROR(INDEX(menu_items!$D:$D,MATCH(F8949,menu_items!$A:$A,0)),0)</f>
        <v>10.5</v>
      </c>
      <c r="J8949" t="str">
        <f t="shared" si="703"/>
        <v>Wed</v>
      </c>
      <c r="K8949">
        <f t="shared" si="704"/>
        <v>8</v>
      </c>
      <c r="L8949" t="str">
        <f t="shared" si="705"/>
        <v>Mar</v>
      </c>
      <c r="M8949">
        <v>16</v>
      </c>
      <c r="N8949">
        <f t="shared" si="701"/>
        <v>4</v>
      </c>
      <c r="O8949" s="5">
        <f t="shared" si="702"/>
        <v>49.349999999999994</v>
      </c>
    </row>
    <row r="8950" spans="1:15" x14ac:dyDescent="0.25">
      <c r="A8950">
        <v>9051</v>
      </c>
      <c r="B8950">
        <v>3969</v>
      </c>
      <c r="C8950">
        <f>IF(COUNTIF($B$2:B8950,B8950)=1,1,0)</f>
        <v>1</v>
      </c>
      <c r="D8950" s="1">
        <v>44993</v>
      </c>
      <c r="E8950" s="2">
        <v>0.70688657407407407</v>
      </c>
      <c r="F8950">
        <v>128</v>
      </c>
      <c r="G8950" t="str">
        <f>IFERROR(INDEX(menu_items!$B:$B,MATCH(F8950,menu_items!$A:$A,0)),"Unknown value")</f>
        <v>Cheese Lasagna</v>
      </c>
      <c r="H8950" t="str">
        <f>IFERROR(INDEX(menu_items!$C:$C,MATCH(F8950,menu_items!$A:$A,0)),"Unknown value")</f>
        <v>Italian</v>
      </c>
      <c r="I8950" s="5">
        <f>IFERROR(INDEX(menu_items!$D:$D,MATCH(F8950,menu_items!$A:$A,0)),0)</f>
        <v>15.5</v>
      </c>
      <c r="J8950" t="str">
        <f t="shared" si="703"/>
        <v>Wed</v>
      </c>
      <c r="K8950">
        <f t="shared" si="704"/>
        <v>8</v>
      </c>
      <c r="L8950" t="str">
        <f t="shared" si="705"/>
        <v>Mar</v>
      </c>
      <c r="M8950">
        <v>16</v>
      </c>
      <c r="N8950">
        <f t="shared" si="701"/>
        <v>1</v>
      </c>
      <c r="O8950" s="5">
        <f t="shared" si="702"/>
        <v>15.5</v>
      </c>
    </row>
    <row r="8951" spans="1:15" x14ac:dyDescent="0.25">
      <c r="A8951">
        <v>9052</v>
      </c>
      <c r="B8951">
        <v>3970</v>
      </c>
      <c r="C8951">
        <f>IF(COUNTIF($B$2:B8951,B8951)=1,1,0)</f>
        <v>1</v>
      </c>
      <c r="D8951" s="1">
        <v>44993</v>
      </c>
      <c r="E8951" s="2">
        <v>0.71386574074074072</v>
      </c>
      <c r="F8951">
        <v>125</v>
      </c>
      <c r="G8951" t="str">
        <f>IFERROR(INDEX(menu_items!$B:$B,MATCH(F8951,menu_items!$A:$A,0)),"Unknown value")</f>
        <v>Spaghetti &amp; Meatballs</v>
      </c>
      <c r="H8951" t="str">
        <f>IFERROR(INDEX(menu_items!$C:$C,MATCH(F8951,menu_items!$A:$A,0)),"Unknown value")</f>
        <v>Italian</v>
      </c>
      <c r="I8951" s="5">
        <f>IFERROR(INDEX(menu_items!$D:$D,MATCH(F8951,menu_items!$A:$A,0)),0)</f>
        <v>17.95</v>
      </c>
      <c r="J8951" t="str">
        <f t="shared" si="703"/>
        <v>Wed</v>
      </c>
      <c r="K8951">
        <f t="shared" si="704"/>
        <v>8</v>
      </c>
      <c r="L8951" t="str">
        <f t="shared" si="705"/>
        <v>Mar</v>
      </c>
      <c r="M8951">
        <v>17</v>
      </c>
      <c r="N8951">
        <f t="shared" si="701"/>
        <v>3</v>
      </c>
      <c r="O8951" s="5">
        <f t="shared" si="702"/>
        <v>49.849999999999994</v>
      </c>
    </row>
    <row r="8952" spans="1:15" x14ac:dyDescent="0.25">
      <c r="A8952">
        <v>9053</v>
      </c>
      <c r="B8952">
        <v>3970</v>
      </c>
      <c r="C8952">
        <f>IF(COUNTIF($B$2:B8952,B8952)=1,1,0)</f>
        <v>0</v>
      </c>
      <c r="D8952" s="1">
        <v>44993</v>
      </c>
      <c r="E8952" s="2">
        <v>0.71386574074074072</v>
      </c>
      <c r="F8952">
        <v>118</v>
      </c>
      <c r="G8952" t="str">
        <f>IFERROR(INDEX(menu_items!$B:$B,MATCH(F8952,menu_items!$A:$A,0)),"Unknown value")</f>
        <v>Steak Burrito</v>
      </c>
      <c r="H8952" t="str">
        <f>IFERROR(INDEX(menu_items!$C:$C,MATCH(F8952,menu_items!$A:$A,0)),"Unknown value")</f>
        <v>Mexican</v>
      </c>
      <c r="I8952" s="5">
        <f>IFERROR(INDEX(menu_items!$D:$D,MATCH(F8952,menu_items!$A:$A,0)),0)</f>
        <v>14.95</v>
      </c>
      <c r="J8952" t="str">
        <f t="shared" si="703"/>
        <v>Wed</v>
      </c>
      <c r="K8952">
        <f t="shared" si="704"/>
        <v>8</v>
      </c>
      <c r="L8952" t="str">
        <f t="shared" si="705"/>
        <v>Mar</v>
      </c>
      <c r="M8952">
        <v>17</v>
      </c>
      <c r="N8952">
        <f t="shared" si="701"/>
        <v>3</v>
      </c>
      <c r="O8952" s="5">
        <f t="shared" si="702"/>
        <v>49.849999999999994</v>
      </c>
    </row>
    <row r="8953" spans="1:15" x14ac:dyDescent="0.25">
      <c r="A8953">
        <v>9054</v>
      </c>
      <c r="B8953">
        <v>3970</v>
      </c>
      <c r="C8953">
        <f>IF(COUNTIF($B$2:B8953,B8953)=1,1,0)</f>
        <v>0</v>
      </c>
      <c r="D8953" s="1">
        <v>44993</v>
      </c>
      <c r="E8953" s="2">
        <v>0.71386574074074072</v>
      </c>
      <c r="F8953">
        <v>132</v>
      </c>
      <c r="G8953" t="str">
        <f>IFERROR(INDEX(menu_items!$B:$B,MATCH(F8953,menu_items!$A:$A,0)),"Unknown value")</f>
        <v>Eggplant Parmesan</v>
      </c>
      <c r="H8953" t="str">
        <f>IFERROR(INDEX(menu_items!$C:$C,MATCH(F8953,menu_items!$A:$A,0)),"Unknown value")</f>
        <v>Italian</v>
      </c>
      <c r="I8953" s="5">
        <f>IFERROR(INDEX(menu_items!$D:$D,MATCH(F8953,menu_items!$A:$A,0)),0)</f>
        <v>16.95</v>
      </c>
      <c r="J8953" t="str">
        <f t="shared" si="703"/>
        <v>Wed</v>
      </c>
      <c r="K8953">
        <f t="shared" si="704"/>
        <v>8</v>
      </c>
      <c r="L8953" t="str">
        <f t="shared" si="705"/>
        <v>Mar</v>
      </c>
      <c r="M8953">
        <v>17</v>
      </c>
      <c r="N8953">
        <f t="shared" si="701"/>
        <v>3</v>
      </c>
      <c r="O8953" s="5">
        <f t="shared" si="702"/>
        <v>49.849999999999994</v>
      </c>
    </row>
    <row r="8954" spans="1:15" x14ac:dyDescent="0.25">
      <c r="A8954">
        <v>9055</v>
      </c>
      <c r="B8954">
        <v>3971</v>
      </c>
      <c r="C8954">
        <f>IF(COUNTIF($B$2:B8954,B8954)=1,1,0)</f>
        <v>1</v>
      </c>
      <c r="D8954" s="1">
        <v>44993</v>
      </c>
      <c r="E8954" s="2">
        <v>0.71756944444444448</v>
      </c>
      <c r="F8954">
        <v>103</v>
      </c>
      <c r="G8954" t="str">
        <f>IFERROR(INDEX(menu_items!$B:$B,MATCH(F8954,menu_items!$A:$A,0)),"Unknown value")</f>
        <v>Hot Dog</v>
      </c>
      <c r="H8954" t="str">
        <f>IFERROR(INDEX(menu_items!$C:$C,MATCH(F8954,menu_items!$A:$A,0)),"Unknown value")</f>
        <v>American</v>
      </c>
      <c r="I8954" s="5">
        <f>IFERROR(INDEX(menu_items!$D:$D,MATCH(F8954,menu_items!$A:$A,0)),0)</f>
        <v>9</v>
      </c>
      <c r="J8954" t="str">
        <f t="shared" si="703"/>
        <v>Wed</v>
      </c>
      <c r="K8954">
        <f t="shared" si="704"/>
        <v>8</v>
      </c>
      <c r="L8954" t="str">
        <f t="shared" si="705"/>
        <v>Mar</v>
      </c>
      <c r="M8954">
        <v>17</v>
      </c>
      <c r="N8954">
        <f t="shared" si="701"/>
        <v>3</v>
      </c>
      <c r="O8954" s="5">
        <f t="shared" si="702"/>
        <v>26.95</v>
      </c>
    </row>
    <row r="8955" spans="1:15" x14ac:dyDescent="0.25">
      <c r="A8955">
        <v>9056</v>
      </c>
      <c r="B8955">
        <v>3971</v>
      </c>
      <c r="C8955">
        <f>IF(COUNTIF($B$2:B8955,B8955)=1,1,0)</f>
        <v>0</v>
      </c>
      <c r="D8955" s="1">
        <v>44993</v>
      </c>
      <c r="E8955" s="2">
        <v>0.71756944444444448</v>
      </c>
      <c r="F8955">
        <v>117</v>
      </c>
      <c r="G8955" t="str">
        <f>IFERROR(INDEX(menu_items!$B:$B,MATCH(F8955,menu_items!$A:$A,0)),"Unknown value")</f>
        <v>Chicken Burrito</v>
      </c>
      <c r="H8955" t="str">
        <f>IFERROR(INDEX(menu_items!$C:$C,MATCH(F8955,menu_items!$A:$A,0)),"Unknown value")</f>
        <v>Mexican</v>
      </c>
      <c r="I8955" s="5">
        <f>IFERROR(INDEX(menu_items!$D:$D,MATCH(F8955,menu_items!$A:$A,0)),0)</f>
        <v>12.95</v>
      </c>
      <c r="J8955" t="str">
        <f t="shared" si="703"/>
        <v>Wed</v>
      </c>
      <c r="K8955">
        <f t="shared" si="704"/>
        <v>8</v>
      </c>
      <c r="L8955" t="str">
        <f t="shared" si="705"/>
        <v>Mar</v>
      </c>
      <c r="M8955">
        <v>17</v>
      </c>
      <c r="N8955">
        <f t="shared" si="701"/>
        <v>3</v>
      </c>
      <c r="O8955" s="5">
        <f t="shared" si="702"/>
        <v>26.95</v>
      </c>
    </row>
    <row r="8956" spans="1:15" x14ac:dyDescent="0.25">
      <c r="A8956">
        <v>9057</v>
      </c>
      <c r="B8956">
        <v>3971</v>
      </c>
      <c r="C8956">
        <f>IF(COUNTIF($B$2:B8956,B8956)=1,1,0)</f>
        <v>0</v>
      </c>
      <c r="D8956" s="1">
        <v>44993</v>
      </c>
      <c r="E8956" s="2">
        <v>0.71756944444444448</v>
      </c>
      <c r="F8956">
        <v>113</v>
      </c>
      <c r="G8956" t="str">
        <f>IFERROR(INDEX(menu_items!$B:$B,MATCH(F8956,menu_items!$A:$A,0)),"Unknown value")</f>
        <v>Edamame</v>
      </c>
      <c r="H8956" t="str">
        <f>IFERROR(INDEX(menu_items!$C:$C,MATCH(F8956,menu_items!$A:$A,0)),"Unknown value")</f>
        <v>Asian</v>
      </c>
      <c r="I8956" s="5">
        <f>IFERROR(INDEX(menu_items!$D:$D,MATCH(F8956,menu_items!$A:$A,0)),0)</f>
        <v>5</v>
      </c>
      <c r="J8956" t="str">
        <f t="shared" si="703"/>
        <v>Wed</v>
      </c>
      <c r="K8956">
        <f t="shared" si="704"/>
        <v>8</v>
      </c>
      <c r="L8956" t="str">
        <f t="shared" si="705"/>
        <v>Mar</v>
      </c>
      <c r="M8956">
        <v>17</v>
      </c>
      <c r="N8956">
        <f t="shared" si="701"/>
        <v>3</v>
      </c>
      <c r="O8956" s="5">
        <f t="shared" si="702"/>
        <v>26.95</v>
      </c>
    </row>
    <row r="8957" spans="1:15" x14ac:dyDescent="0.25">
      <c r="A8957">
        <v>9058</v>
      </c>
      <c r="B8957">
        <v>3972</v>
      </c>
      <c r="C8957">
        <f>IF(COUNTIF($B$2:B8957,B8957)=1,1,0)</f>
        <v>1</v>
      </c>
      <c r="D8957" s="1">
        <v>44993</v>
      </c>
      <c r="E8957" s="2">
        <v>0.72910879629629632</v>
      </c>
      <c r="F8957">
        <v>101</v>
      </c>
      <c r="G8957" t="str">
        <f>IFERROR(INDEX(menu_items!$B:$B,MATCH(F8957,menu_items!$A:$A,0)),"Unknown value")</f>
        <v>Hamburger</v>
      </c>
      <c r="H8957" t="str">
        <f>IFERROR(INDEX(menu_items!$C:$C,MATCH(F8957,menu_items!$A:$A,0)),"Unknown value")</f>
        <v>American</v>
      </c>
      <c r="I8957" s="5">
        <f>IFERROR(INDEX(menu_items!$D:$D,MATCH(F8957,menu_items!$A:$A,0)),0)</f>
        <v>12.95</v>
      </c>
      <c r="J8957" t="str">
        <f t="shared" si="703"/>
        <v>Wed</v>
      </c>
      <c r="K8957">
        <f t="shared" si="704"/>
        <v>8</v>
      </c>
      <c r="L8957" t="str">
        <f t="shared" si="705"/>
        <v>Mar</v>
      </c>
      <c r="M8957">
        <v>17</v>
      </c>
      <c r="N8957">
        <f t="shared" si="701"/>
        <v>2</v>
      </c>
      <c r="O8957" s="5">
        <f t="shared" si="702"/>
        <v>21.95</v>
      </c>
    </row>
    <row r="8958" spans="1:15" x14ac:dyDescent="0.25">
      <c r="A8958">
        <v>9059</v>
      </c>
      <c r="B8958">
        <v>3972</v>
      </c>
      <c r="C8958">
        <f>IF(COUNTIF($B$2:B8958,B8958)=1,1,0)</f>
        <v>0</v>
      </c>
      <c r="D8958" s="1">
        <v>44993</v>
      </c>
      <c r="E8958" s="2">
        <v>0.72910879629629632</v>
      </c>
      <c r="F8958">
        <v>123</v>
      </c>
      <c r="G8958" t="str">
        <f>IFERROR(INDEX(menu_items!$B:$B,MATCH(F8958,menu_items!$A:$A,0)),"Unknown value")</f>
        <v>Chips &amp; Guacamole</v>
      </c>
      <c r="H8958" t="str">
        <f>IFERROR(INDEX(menu_items!$C:$C,MATCH(F8958,menu_items!$A:$A,0)),"Unknown value")</f>
        <v>Mexican</v>
      </c>
      <c r="I8958" s="5">
        <f>IFERROR(INDEX(menu_items!$D:$D,MATCH(F8958,menu_items!$A:$A,0)),0)</f>
        <v>9</v>
      </c>
      <c r="J8958" t="str">
        <f t="shared" si="703"/>
        <v>Wed</v>
      </c>
      <c r="K8958">
        <f t="shared" si="704"/>
        <v>8</v>
      </c>
      <c r="L8958" t="str">
        <f t="shared" si="705"/>
        <v>Mar</v>
      </c>
      <c r="M8958">
        <v>17</v>
      </c>
      <c r="N8958">
        <f t="shared" si="701"/>
        <v>2</v>
      </c>
      <c r="O8958" s="5">
        <f t="shared" si="702"/>
        <v>21.95</v>
      </c>
    </row>
    <row r="8959" spans="1:15" x14ac:dyDescent="0.25">
      <c r="A8959">
        <v>9060</v>
      </c>
      <c r="B8959">
        <v>3973</v>
      </c>
      <c r="C8959">
        <f>IF(COUNTIF($B$2:B8959,B8959)=1,1,0)</f>
        <v>1</v>
      </c>
      <c r="D8959" s="1">
        <v>44993</v>
      </c>
      <c r="E8959" s="2">
        <v>0.73258101851851853</v>
      </c>
      <c r="F8959">
        <v>125</v>
      </c>
      <c r="G8959" t="str">
        <f>IFERROR(INDEX(menu_items!$B:$B,MATCH(F8959,menu_items!$A:$A,0)),"Unknown value")</f>
        <v>Spaghetti &amp; Meatballs</v>
      </c>
      <c r="H8959" t="str">
        <f>IFERROR(INDEX(menu_items!$C:$C,MATCH(F8959,menu_items!$A:$A,0)),"Unknown value")</f>
        <v>Italian</v>
      </c>
      <c r="I8959" s="5">
        <f>IFERROR(INDEX(menu_items!$D:$D,MATCH(F8959,menu_items!$A:$A,0)),0)</f>
        <v>17.95</v>
      </c>
      <c r="J8959" t="str">
        <f t="shared" si="703"/>
        <v>Wed</v>
      </c>
      <c r="K8959">
        <f t="shared" si="704"/>
        <v>8</v>
      </c>
      <c r="L8959" t="str">
        <f t="shared" si="705"/>
        <v>Mar</v>
      </c>
      <c r="M8959">
        <v>17</v>
      </c>
      <c r="N8959">
        <f t="shared" si="701"/>
        <v>4</v>
      </c>
      <c r="O8959" s="5">
        <f t="shared" si="702"/>
        <v>46.9</v>
      </c>
    </row>
    <row r="8960" spans="1:15" x14ac:dyDescent="0.25">
      <c r="A8960">
        <v>9061</v>
      </c>
      <c r="B8960">
        <v>3973</v>
      </c>
      <c r="C8960">
        <f>IF(COUNTIF($B$2:B8960,B8960)=1,1,0)</f>
        <v>0</v>
      </c>
      <c r="D8960" s="1">
        <v>44993</v>
      </c>
      <c r="E8960" s="2">
        <v>0.73258101851851853</v>
      </c>
      <c r="F8960">
        <v>112</v>
      </c>
      <c r="G8960" t="str">
        <f>IFERROR(INDEX(menu_items!$B:$B,MATCH(F8960,menu_items!$A:$A,0)),"Unknown value")</f>
        <v>Salmon Roll</v>
      </c>
      <c r="H8960" t="str">
        <f>IFERROR(INDEX(menu_items!$C:$C,MATCH(F8960,menu_items!$A:$A,0)),"Unknown value")</f>
        <v>Asian</v>
      </c>
      <c r="I8960" s="5">
        <f>IFERROR(INDEX(menu_items!$D:$D,MATCH(F8960,menu_items!$A:$A,0)),0)</f>
        <v>14.95</v>
      </c>
      <c r="J8960" t="str">
        <f t="shared" si="703"/>
        <v>Wed</v>
      </c>
      <c r="K8960">
        <f t="shared" si="704"/>
        <v>8</v>
      </c>
      <c r="L8960" t="str">
        <f t="shared" si="705"/>
        <v>Mar</v>
      </c>
      <c r="M8960">
        <v>17</v>
      </c>
      <c r="N8960">
        <f t="shared" si="701"/>
        <v>4</v>
      </c>
      <c r="O8960" s="5">
        <f t="shared" si="702"/>
        <v>46.9</v>
      </c>
    </row>
    <row r="8961" spans="1:15" x14ac:dyDescent="0.25">
      <c r="A8961">
        <v>9062</v>
      </c>
      <c r="B8961">
        <v>3973</v>
      </c>
      <c r="C8961">
        <f>IF(COUNTIF($B$2:B8961,B8961)=1,1,0)</f>
        <v>0</v>
      </c>
      <c r="D8961" s="1">
        <v>44993</v>
      </c>
      <c r="E8961" s="2">
        <v>0.73258101851851853</v>
      </c>
      <c r="F8961">
        <v>122</v>
      </c>
      <c r="G8961" t="str">
        <f>IFERROR(INDEX(menu_items!$B:$B,MATCH(F8961,menu_items!$A:$A,0)),"Unknown value")</f>
        <v>Chips &amp; Salsa</v>
      </c>
      <c r="H8961" t="str">
        <f>IFERROR(INDEX(menu_items!$C:$C,MATCH(F8961,menu_items!$A:$A,0)),"Unknown value")</f>
        <v>Mexican</v>
      </c>
      <c r="I8961" s="5">
        <f>IFERROR(INDEX(menu_items!$D:$D,MATCH(F8961,menu_items!$A:$A,0)),0)</f>
        <v>7</v>
      </c>
      <c r="J8961" t="str">
        <f t="shared" si="703"/>
        <v>Wed</v>
      </c>
      <c r="K8961">
        <f t="shared" si="704"/>
        <v>8</v>
      </c>
      <c r="L8961" t="str">
        <f t="shared" si="705"/>
        <v>Mar</v>
      </c>
      <c r="M8961">
        <v>17</v>
      </c>
      <c r="N8961">
        <f t="shared" si="701"/>
        <v>4</v>
      </c>
      <c r="O8961" s="5">
        <f t="shared" si="702"/>
        <v>46.9</v>
      </c>
    </row>
    <row r="8962" spans="1:15" x14ac:dyDescent="0.25">
      <c r="A8962">
        <v>9063</v>
      </c>
      <c r="B8962">
        <v>3973</v>
      </c>
      <c r="C8962">
        <f>IF(COUNTIF($B$2:B8962,B8962)=1,1,0)</f>
        <v>0</v>
      </c>
      <c r="D8962" s="1">
        <v>44993</v>
      </c>
      <c r="E8962" s="2">
        <v>0.73258101851851853</v>
      </c>
      <c r="F8962">
        <v>106</v>
      </c>
      <c r="G8962" t="str">
        <f>IFERROR(INDEX(menu_items!$B:$B,MATCH(F8962,menu_items!$A:$A,0)),"Unknown value")</f>
        <v>French Fries</v>
      </c>
      <c r="H8962" t="str">
        <f>IFERROR(INDEX(menu_items!$C:$C,MATCH(F8962,menu_items!$A:$A,0)),"Unknown value")</f>
        <v>American</v>
      </c>
      <c r="I8962" s="5">
        <f>IFERROR(INDEX(menu_items!$D:$D,MATCH(F8962,menu_items!$A:$A,0)),0)</f>
        <v>7</v>
      </c>
      <c r="J8962" t="str">
        <f t="shared" si="703"/>
        <v>Wed</v>
      </c>
      <c r="K8962">
        <f t="shared" si="704"/>
        <v>8</v>
      </c>
      <c r="L8962" t="str">
        <f t="shared" si="705"/>
        <v>Mar</v>
      </c>
      <c r="M8962">
        <v>17</v>
      </c>
      <c r="N8962">
        <f t="shared" ref="N8962:N9025" si="706">COUNTIF($B:$B,B8962)</f>
        <v>4</v>
      </c>
      <c r="O8962" s="5">
        <f t="shared" ref="O8962:O9025" si="707">SUMIF($B:$B,B8962,$I:$I)</f>
        <v>46.9</v>
      </c>
    </row>
    <row r="8963" spans="1:15" x14ac:dyDescent="0.25">
      <c r="A8963">
        <v>9064</v>
      </c>
      <c r="B8963">
        <v>3974</v>
      </c>
      <c r="C8963">
        <f>IF(COUNTIF($B$2:B8963,B8963)=1,1,0)</f>
        <v>1</v>
      </c>
      <c r="D8963" s="1">
        <v>44993</v>
      </c>
      <c r="E8963" s="2">
        <v>0.73719907407407403</v>
      </c>
      <c r="F8963">
        <v>101</v>
      </c>
      <c r="G8963" t="str">
        <f>IFERROR(INDEX(menu_items!$B:$B,MATCH(F8963,menu_items!$A:$A,0)),"Unknown value")</f>
        <v>Hamburger</v>
      </c>
      <c r="H8963" t="str">
        <f>IFERROR(INDEX(menu_items!$C:$C,MATCH(F8963,menu_items!$A:$A,0)),"Unknown value")</f>
        <v>American</v>
      </c>
      <c r="I8963" s="5">
        <f>IFERROR(INDEX(menu_items!$D:$D,MATCH(F8963,menu_items!$A:$A,0)),0)</f>
        <v>12.95</v>
      </c>
      <c r="J8963" t="str">
        <f t="shared" si="703"/>
        <v>Wed</v>
      </c>
      <c r="K8963">
        <f t="shared" si="704"/>
        <v>8</v>
      </c>
      <c r="L8963" t="str">
        <f t="shared" si="705"/>
        <v>Mar</v>
      </c>
      <c r="M8963">
        <v>17</v>
      </c>
      <c r="N8963">
        <f t="shared" si="706"/>
        <v>4</v>
      </c>
      <c r="O8963" s="5">
        <f t="shared" si="707"/>
        <v>53.4</v>
      </c>
    </row>
    <row r="8964" spans="1:15" x14ac:dyDescent="0.25">
      <c r="A8964">
        <v>9065</v>
      </c>
      <c r="B8964">
        <v>3974</v>
      </c>
      <c r="C8964">
        <f>IF(COUNTIF($B$2:B8964,B8964)=1,1,0)</f>
        <v>0</v>
      </c>
      <c r="D8964" s="1">
        <v>44993</v>
      </c>
      <c r="E8964" s="2">
        <v>0.73719907407407403</v>
      </c>
      <c r="F8964">
        <v>127</v>
      </c>
      <c r="G8964" t="str">
        <f>IFERROR(INDEX(menu_items!$B:$B,MATCH(F8964,menu_items!$A:$A,0)),"Unknown value")</f>
        <v>Meat Lasagna</v>
      </c>
      <c r="H8964" t="str">
        <f>IFERROR(INDEX(menu_items!$C:$C,MATCH(F8964,menu_items!$A:$A,0)),"Unknown value")</f>
        <v>Italian</v>
      </c>
      <c r="I8964" s="5">
        <f>IFERROR(INDEX(menu_items!$D:$D,MATCH(F8964,menu_items!$A:$A,0)),0)</f>
        <v>17.95</v>
      </c>
      <c r="J8964" t="str">
        <f t="shared" si="703"/>
        <v>Wed</v>
      </c>
      <c r="K8964">
        <f t="shared" si="704"/>
        <v>8</v>
      </c>
      <c r="L8964" t="str">
        <f t="shared" si="705"/>
        <v>Mar</v>
      </c>
      <c r="M8964">
        <v>17</v>
      </c>
      <c r="N8964">
        <f t="shared" si="706"/>
        <v>4</v>
      </c>
      <c r="O8964" s="5">
        <f t="shared" si="707"/>
        <v>53.4</v>
      </c>
    </row>
    <row r="8965" spans="1:15" x14ac:dyDescent="0.25">
      <c r="A8965">
        <v>9066</v>
      </c>
      <c r="B8965">
        <v>3974</v>
      </c>
      <c r="C8965">
        <f>IF(COUNTIF($B$2:B8965,B8965)=1,1,0)</f>
        <v>0</v>
      </c>
      <c r="D8965" s="1">
        <v>44993</v>
      </c>
      <c r="E8965" s="2">
        <v>0.73719907407407403</v>
      </c>
      <c r="F8965">
        <v>129</v>
      </c>
      <c r="G8965" t="str">
        <f>IFERROR(INDEX(menu_items!$B:$B,MATCH(F8965,menu_items!$A:$A,0)),"Unknown value")</f>
        <v>Mushroom Ravioli</v>
      </c>
      <c r="H8965" t="str">
        <f>IFERROR(INDEX(menu_items!$C:$C,MATCH(F8965,menu_items!$A:$A,0)),"Unknown value")</f>
        <v>Italian</v>
      </c>
      <c r="I8965" s="5">
        <f>IFERROR(INDEX(menu_items!$D:$D,MATCH(F8965,menu_items!$A:$A,0)),0)</f>
        <v>15.5</v>
      </c>
      <c r="J8965" t="str">
        <f t="shared" si="703"/>
        <v>Wed</v>
      </c>
      <c r="K8965">
        <f t="shared" si="704"/>
        <v>8</v>
      </c>
      <c r="L8965" t="str">
        <f t="shared" si="705"/>
        <v>Mar</v>
      </c>
      <c r="M8965">
        <v>17</v>
      </c>
      <c r="N8965">
        <f t="shared" si="706"/>
        <v>4</v>
      </c>
      <c r="O8965" s="5">
        <f t="shared" si="707"/>
        <v>53.4</v>
      </c>
    </row>
    <row r="8966" spans="1:15" x14ac:dyDescent="0.25">
      <c r="A8966">
        <v>9067</v>
      </c>
      <c r="B8966">
        <v>3974</v>
      </c>
      <c r="C8966">
        <f>IF(COUNTIF($B$2:B8966,B8966)=1,1,0)</f>
        <v>0</v>
      </c>
      <c r="D8966" s="1">
        <v>44993</v>
      </c>
      <c r="E8966" s="2">
        <v>0.73719907407407403</v>
      </c>
      <c r="F8966">
        <v>122</v>
      </c>
      <c r="G8966" t="str">
        <f>IFERROR(INDEX(menu_items!$B:$B,MATCH(F8966,menu_items!$A:$A,0)),"Unknown value")</f>
        <v>Chips &amp; Salsa</v>
      </c>
      <c r="H8966" t="str">
        <f>IFERROR(INDEX(menu_items!$C:$C,MATCH(F8966,menu_items!$A:$A,0)),"Unknown value")</f>
        <v>Mexican</v>
      </c>
      <c r="I8966" s="5">
        <f>IFERROR(INDEX(menu_items!$D:$D,MATCH(F8966,menu_items!$A:$A,0)),0)</f>
        <v>7</v>
      </c>
      <c r="J8966" t="str">
        <f t="shared" si="703"/>
        <v>Wed</v>
      </c>
      <c r="K8966">
        <f t="shared" si="704"/>
        <v>8</v>
      </c>
      <c r="L8966" t="str">
        <f t="shared" si="705"/>
        <v>Mar</v>
      </c>
      <c r="M8966">
        <v>17</v>
      </c>
      <c r="N8966">
        <f t="shared" si="706"/>
        <v>4</v>
      </c>
      <c r="O8966" s="5">
        <f t="shared" si="707"/>
        <v>53.4</v>
      </c>
    </row>
    <row r="8967" spans="1:15" x14ac:dyDescent="0.25">
      <c r="A8967">
        <v>9068</v>
      </c>
      <c r="B8967">
        <v>3975</v>
      </c>
      <c r="C8967">
        <f>IF(COUNTIF($B$2:B8967,B8967)=1,1,0)</f>
        <v>1</v>
      </c>
      <c r="D8967" s="1">
        <v>44993</v>
      </c>
      <c r="E8967" s="2">
        <v>0.74084490740740738</v>
      </c>
      <c r="F8967">
        <v>107</v>
      </c>
      <c r="G8967" t="str">
        <f>IFERROR(INDEX(menu_items!$B:$B,MATCH(F8967,menu_items!$A:$A,0)),"Unknown value")</f>
        <v>Orange Chicken</v>
      </c>
      <c r="H8967" t="str">
        <f>IFERROR(INDEX(menu_items!$C:$C,MATCH(F8967,menu_items!$A:$A,0)),"Unknown value")</f>
        <v>Asian</v>
      </c>
      <c r="I8967" s="5">
        <f>IFERROR(INDEX(menu_items!$D:$D,MATCH(F8967,menu_items!$A:$A,0)),0)</f>
        <v>16.5</v>
      </c>
      <c r="J8967" t="str">
        <f t="shared" si="703"/>
        <v>Wed</v>
      </c>
      <c r="K8967">
        <f t="shared" si="704"/>
        <v>8</v>
      </c>
      <c r="L8967" t="str">
        <f t="shared" si="705"/>
        <v>Mar</v>
      </c>
      <c r="M8967">
        <v>17</v>
      </c>
      <c r="N8967">
        <f t="shared" si="706"/>
        <v>1</v>
      </c>
      <c r="O8967" s="5">
        <f t="shared" si="707"/>
        <v>16.5</v>
      </c>
    </row>
    <row r="8968" spans="1:15" x14ac:dyDescent="0.25">
      <c r="A8968">
        <v>9069</v>
      </c>
      <c r="B8968">
        <v>3976</v>
      </c>
      <c r="C8968">
        <f>IF(COUNTIF($B$2:B8968,B8968)=1,1,0)</f>
        <v>1</v>
      </c>
      <c r="D8968" s="1">
        <v>44993</v>
      </c>
      <c r="E8968" s="2">
        <v>0.74436342592592597</v>
      </c>
      <c r="F8968">
        <v>117</v>
      </c>
      <c r="G8968" t="str">
        <f>IFERROR(INDEX(menu_items!$B:$B,MATCH(F8968,menu_items!$A:$A,0)),"Unknown value")</f>
        <v>Chicken Burrito</v>
      </c>
      <c r="H8968" t="str">
        <f>IFERROR(INDEX(menu_items!$C:$C,MATCH(F8968,menu_items!$A:$A,0)),"Unknown value")</f>
        <v>Mexican</v>
      </c>
      <c r="I8968" s="5">
        <f>IFERROR(INDEX(menu_items!$D:$D,MATCH(F8968,menu_items!$A:$A,0)),0)</f>
        <v>12.95</v>
      </c>
      <c r="J8968" t="str">
        <f t="shared" si="703"/>
        <v>Wed</v>
      </c>
      <c r="K8968">
        <f t="shared" si="704"/>
        <v>8</v>
      </c>
      <c r="L8968" t="str">
        <f t="shared" si="705"/>
        <v>Mar</v>
      </c>
      <c r="M8968">
        <v>17</v>
      </c>
      <c r="N8968">
        <f t="shared" si="706"/>
        <v>2</v>
      </c>
      <c r="O8968" s="5">
        <f t="shared" si="707"/>
        <v>28.45</v>
      </c>
    </row>
    <row r="8969" spans="1:15" x14ac:dyDescent="0.25">
      <c r="A8969">
        <v>9070</v>
      </c>
      <c r="B8969">
        <v>3976</v>
      </c>
      <c r="C8969">
        <f>IF(COUNTIF($B$2:B8969,B8969)=1,1,0)</f>
        <v>0</v>
      </c>
      <c r="D8969" s="1">
        <v>44993</v>
      </c>
      <c r="E8969" s="2">
        <v>0.74436342592592597</v>
      </c>
      <c r="F8969">
        <v>128</v>
      </c>
      <c r="G8969" t="str">
        <f>IFERROR(INDEX(menu_items!$B:$B,MATCH(F8969,menu_items!$A:$A,0)),"Unknown value")</f>
        <v>Cheese Lasagna</v>
      </c>
      <c r="H8969" t="str">
        <f>IFERROR(INDEX(menu_items!$C:$C,MATCH(F8969,menu_items!$A:$A,0)),"Unknown value")</f>
        <v>Italian</v>
      </c>
      <c r="I8969" s="5">
        <f>IFERROR(INDEX(menu_items!$D:$D,MATCH(F8969,menu_items!$A:$A,0)),0)</f>
        <v>15.5</v>
      </c>
      <c r="J8969" t="str">
        <f t="shared" si="703"/>
        <v>Wed</v>
      </c>
      <c r="K8969">
        <f t="shared" si="704"/>
        <v>8</v>
      </c>
      <c r="L8969" t="str">
        <f t="shared" si="705"/>
        <v>Mar</v>
      </c>
      <c r="M8969">
        <v>17</v>
      </c>
      <c r="N8969">
        <f t="shared" si="706"/>
        <v>2</v>
      </c>
      <c r="O8969" s="5">
        <f t="shared" si="707"/>
        <v>28.45</v>
      </c>
    </row>
    <row r="8970" spans="1:15" x14ac:dyDescent="0.25">
      <c r="A8970">
        <v>9071</v>
      </c>
      <c r="B8970">
        <v>3977</v>
      </c>
      <c r="C8970">
        <f>IF(COUNTIF($B$2:B8970,B8970)=1,1,0)</f>
        <v>1</v>
      </c>
      <c r="D8970" s="1">
        <v>44993</v>
      </c>
      <c r="E8970" s="2">
        <v>0.74462962962962964</v>
      </c>
      <c r="F8970">
        <v>116</v>
      </c>
      <c r="G8970" t="str">
        <f>IFERROR(INDEX(menu_items!$B:$B,MATCH(F8970,menu_items!$A:$A,0)),"Unknown value")</f>
        <v>Steak Tacos</v>
      </c>
      <c r="H8970" t="str">
        <f>IFERROR(INDEX(menu_items!$C:$C,MATCH(F8970,menu_items!$A:$A,0)),"Unknown value")</f>
        <v>Mexican</v>
      </c>
      <c r="I8970" s="5">
        <f>IFERROR(INDEX(menu_items!$D:$D,MATCH(F8970,menu_items!$A:$A,0)),0)</f>
        <v>13.95</v>
      </c>
      <c r="J8970" t="str">
        <f t="shared" si="703"/>
        <v>Wed</v>
      </c>
      <c r="K8970">
        <f t="shared" si="704"/>
        <v>8</v>
      </c>
      <c r="L8970" t="str">
        <f t="shared" si="705"/>
        <v>Mar</v>
      </c>
      <c r="M8970">
        <v>17</v>
      </c>
      <c r="N8970">
        <f t="shared" si="706"/>
        <v>3</v>
      </c>
      <c r="O8970" s="5">
        <f t="shared" si="707"/>
        <v>35.450000000000003</v>
      </c>
    </row>
    <row r="8971" spans="1:15" x14ac:dyDescent="0.25">
      <c r="A8971">
        <v>9072</v>
      </c>
      <c r="B8971">
        <v>3977</v>
      </c>
      <c r="C8971">
        <f>IF(COUNTIF($B$2:B8971,B8971)=1,1,0)</f>
        <v>0</v>
      </c>
      <c r="D8971" s="1">
        <v>44993</v>
      </c>
      <c r="E8971" s="2">
        <v>0.74462962962962964</v>
      </c>
      <c r="F8971">
        <v>108</v>
      </c>
      <c r="G8971" t="str">
        <f>IFERROR(INDEX(menu_items!$B:$B,MATCH(F8971,menu_items!$A:$A,0)),"Unknown value")</f>
        <v>Tofu Pad Thai</v>
      </c>
      <c r="H8971" t="str">
        <f>IFERROR(INDEX(menu_items!$C:$C,MATCH(F8971,menu_items!$A:$A,0)),"Unknown value")</f>
        <v>Asian</v>
      </c>
      <c r="I8971" s="5">
        <f>IFERROR(INDEX(menu_items!$D:$D,MATCH(F8971,menu_items!$A:$A,0)),0)</f>
        <v>14.5</v>
      </c>
      <c r="J8971" t="str">
        <f t="shared" si="703"/>
        <v>Wed</v>
      </c>
      <c r="K8971">
        <f t="shared" si="704"/>
        <v>8</v>
      </c>
      <c r="L8971" t="str">
        <f t="shared" si="705"/>
        <v>Mar</v>
      </c>
      <c r="M8971">
        <v>17</v>
      </c>
      <c r="N8971">
        <f t="shared" si="706"/>
        <v>3</v>
      </c>
      <c r="O8971" s="5">
        <f t="shared" si="707"/>
        <v>35.450000000000003</v>
      </c>
    </row>
    <row r="8972" spans="1:15" x14ac:dyDescent="0.25">
      <c r="A8972">
        <v>9073</v>
      </c>
      <c r="B8972">
        <v>3977</v>
      </c>
      <c r="C8972">
        <f>IF(COUNTIF($B$2:B8972,B8972)=1,1,0)</f>
        <v>0</v>
      </c>
      <c r="D8972" s="1">
        <v>44993</v>
      </c>
      <c r="E8972" s="2">
        <v>0.74462962962962964</v>
      </c>
      <c r="F8972">
        <v>106</v>
      </c>
      <c r="G8972" t="str">
        <f>IFERROR(INDEX(menu_items!$B:$B,MATCH(F8972,menu_items!$A:$A,0)),"Unknown value")</f>
        <v>French Fries</v>
      </c>
      <c r="H8972" t="str">
        <f>IFERROR(INDEX(menu_items!$C:$C,MATCH(F8972,menu_items!$A:$A,0)),"Unknown value")</f>
        <v>American</v>
      </c>
      <c r="I8972" s="5">
        <f>IFERROR(INDEX(menu_items!$D:$D,MATCH(F8972,menu_items!$A:$A,0)),0)</f>
        <v>7</v>
      </c>
      <c r="J8972" t="str">
        <f t="shared" si="703"/>
        <v>Wed</v>
      </c>
      <c r="K8972">
        <f t="shared" si="704"/>
        <v>8</v>
      </c>
      <c r="L8972" t="str">
        <f t="shared" si="705"/>
        <v>Mar</v>
      </c>
      <c r="M8972">
        <v>17</v>
      </c>
      <c r="N8972">
        <f t="shared" si="706"/>
        <v>3</v>
      </c>
      <c r="O8972" s="5">
        <f t="shared" si="707"/>
        <v>35.450000000000003</v>
      </c>
    </row>
    <row r="8973" spans="1:15" x14ac:dyDescent="0.25">
      <c r="A8973">
        <v>9074</v>
      </c>
      <c r="B8973">
        <v>3978</v>
      </c>
      <c r="C8973">
        <f>IF(COUNTIF($B$2:B8973,B8973)=1,1,0)</f>
        <v>1</v>
      </c>
      <c r="D8973" s="1">
        <v>44993</v>
      </c>
      <c r="E8973" s="2">
        <v>0.74677083333333338</v>
      </c>
      <c r="F8973">
        <v>109</v>
      </c>
      <c r="G8973" t="str">
        <f>IFERROR(INDEX(menu_items!$B:$B,MATCH(F8973,menu_items!$A:$A,0)),"Unknown value")</f>
        <v>Korean Beef Bowl</v>
      </c>
      <c r="H8973" t="str">
        <f>IFERROR(INDEX(menu_items!$C:$C,MATCH(F8973,menu_items!$A:$A,0)),"Unknown value")</f>
        <v>Asian</v>
      </c>
      <c r="I8973" s="5">
        <f>IFERROR(INDEX(menu_items!$D:$D,MATCH(F8973,menu_items!$A:$A,0)),0)</f>
        <v>17.95</v>
      </c>
      <c r="J8973" t="str">
        <f t="shared" si="703"/>
        <v>Wed</v>
      </c>
      <c r="K8973">
        <f t="shared" si="704"/>
        <v>8</v>
      </c>
      <c r="L8973" t="str">
        <f t="shared" si="705"/>
        <v>Mar</v>
      </c>
      <c r="M8973">
        <v>17</v>
      </c>
      <c r="N8973">
        <f t="shared" si="706"/>
        <v>3</v>
      </c>
      <c r="O8973" s="5">
        <f t="shared" si="707"/>
        <v>38.9</v>
      </c>
    </row>
    <row r="8974" spans="1:15" x14ac:dyDescent="0.25">
      <c r="A8974">
        <v>9075</v>
      </c>
      <c r="B8974">
        <v>3978</v>
      </c>
      <c r="C8974">
        <f>IF(COUNTIF($B$2:B8974,B8974)=1,1,0)</f>
        <v>0</v>
      </c>
      <c r="D8974" s="1">
        <v>44993</v>
      </c>
      <c r="E8974" s="2">
        <v>0.74677083333333338</v>
      </c>
      <c r="F8974">
        <v>120</v>
      </c>
      <c r="G8974" t="str">
        <f>IFERROR(INDEX(menu_items!$B:$B,MATCH(F8974,menu_items!$A:$A,0)),"Unknown value")</f>
        <v>Steak Torta</v>
      </c>
      <c r="H8974" t="str">
        <f>IFERROR(INDEX(menu_items!$C:$C,MATCH(F8974,menu_items!$A:$A,0)),"Unknown value")</f>
        <v>Mexican</v>
      </c>
      <c r="I8974" s="5">
        <f>IFERROR(INDEX(menu_items!$D:$D,MATCH(F8974,menu_items!$A:$A,0)),0)</f>
        <v>13.95</v>
      </c>
      <c r="J8974" t="str">
        <f t="shared" si="703"/>
        <v>Wed</v>
      </c>
      <c r="K8974">
        <f t="shared" si="704"/>
        <v>8</v>
      </c>
      <c r="L8974" t="str">
        <f t="shared" si="705"/>
        <v>Mar</v>
      </c>
      <c r="M8974">
        <v>17</v>
      </c>
      <c r="N8974">
        <f t="shared" si="706"/>
        <v>3</v>
      </c>
      <c r="O8974" s="5">
        <f t="shared" si="707"/>
        <v>38.9</v>
      </c>
    </row>
    <row r="8975" spans="1:15" x14ac:dyDescent="0.25">
      <c r="A8975">
        <v>9076</v>
      </c>
      <c r="B8975">
        <v>3978</v>
      </c>
      <c r="C8975">
        <f>IF(COUNTIF($B$2:B8975,B8975)=1,1,0)</f>
        <v>0</v>
      </c>
      <c r="D8975" s="1">
        <v>44993</v>
      </c>
      <c r="E8975" s="2">
        <v>0.74677083333333338</v>
      </c>
      <c r="F8975">
        <v>106</v>
      </c>
      <c r="G8975" t="str">
        <f>IFERROR(INDEX(menu_items!$B:$B,MATCH(F8975,menu_items!$A:$A,0)),"Unknown value")</f>
        <v>French Fries</v>
      </c>
      <c r="H8975" t="str">
        <f>IFERROR(INDEX(menu_items!$C:$C,MATCH(F8975,menu_items!$A:$A,0)),"Unknown value")</f>
        <v>American</v>
      </c>
      <c r="I8975" s="5">
        <f>IFERROR(INDEX(menu_items!$D:$D,MATCH(F8975,menu_items!$A:$A,0)),0)</f>
        <v>7</v>
      </c>
      <c r="J8975" t="str">
        <f t="shared" si="703"/>
        <v>Wed</v>
      </c>
      <c r="K8975">
        <f t="shared" si="704"/>
        <v>8</v>
      </c>
      <c r="L8975" t="str">
        <f t="shared" si="705"/>
        <v>Mar</v>
      </c>
      <c r="M8975">
        <v>17</v>
      </c>
      <c r="N8975">
        <f t="shared" si="706"/>
        <v>3</v>
      </c>
      <c r="O8975" s="5">
        <f t="shared" si="707"/>
        <v>38.9</v>
      </c>
    </row>
    <row r="8976" spans="1:15" x14ac:dyDescent="0.25">
      <c r="A8976">
        <v>9077</v>
      </c>
      <c r="B8976">
        <v>3979</v>
      </c>
      <c r="C8976">
        <f>IF(COUNTIF($B$2:B8976,B8976)=1,1,0)</f>
        <v>1</v>
      </c>
      <c r="D8976" s="1">
        <v>44993</v>
      </c>
      <c r="E8976" s="2">
        <v>0.75806712962962963</v>
      </c>
      <c r="F8976">
        <v>109</v>
      </c>
      <c r="G8976" t="str">
        <f>IFERROR(INDEX(menu_items!$B:$B,MATCH(F8976,menu_items!$A:$A,0)),"Unknown value")</f>
        <v>Korean Beef Bowl</v>
      </c>
      <c r="H8976" t="str">
        <f>IFERROR(INDEX(menu_items!$C:$C,MATCH(F8976,menu_items!$A:$A,0)),"Unknown value")</f>
        <v>Asian</v>
      </c>
      <c r="I8976" s="5">
        <f>IFERROR(INDEX(menu_items!$D:$D,MATCH(F8976,menu_items!$A:$A,0)),0)</f>
        <v>17.95</v>
      </c>
      <c r="J8976" t="str">
        <f t="shared" si="703"/>
        <v>Wed</v>
      </c>
      <c r="K8976">
        <f t="shared" si="704"/>
        <v>8</v>
      </c>
      <c r="L8976" t="str">
        <f t="shared" si="705"/>
        <v>Mar</v>
      </c>
      <c r="M8976">
        <v>18</v>
      </c>
      <c r="N8976">
        <f t="shared" si="706"/>
        <v>1</v>
      </c>
      <c r="O8976" s="5">
        <f t="shared" si="707"/>
        <v>17.95</v>
      </c>
    </row>
    <row r="8977" spans="1:15" x14ac:dyDescent="0.25">
      <c r="A8977">
        <v>9078</v>
      </c>
      <c r="B8977">
        <v>3980</v>
      </c>
      <c r="C8977">
        <f>IF(COUNTIF($B$2:B8977,B8977)=1,1,0)</f>
        <v>1</v>
      </c>
      <c r="D8977" s="1">
        <v>44993</v>
      </c>
      <c r="E8977" s="2">
        <v>0.76337962962962957</v>
      </c>
      <c r="F8977">
        <v>117</v>
      </c>
      <c r="G8977" t="str">
        <f>IFERROR(INDEX(menu_items!$B:$B,MATCH(F8977,menu_items!$A:$A,0)),"Unknown value")</f>
        <v>Chicken Burrito</v>
      </c>
      <c r="H8977" t="str">
        <f>IFERROR(INDEX(menu_items!$C:$C,MATCH(F8977,menu_items!$A:$A,0)),"Unknown value")</f>
        <v>Mexican</v>
      </c>
      <c r="I8977" s="5">
        <f>IFERROR(INDEX(menu_items!$D:$D,MATCH(F8977,menu_items!$A:$A,0)),0)</f>
        <v>12.95</v>
      </c>
      <c r="J8977" t="str">
        <f t="shared" si="703"/>
        <v>Wed</v>
      </c>
      <c r="K8977">
        <f t="shared" si="704"/>
        <v>8</v>
      </c>
      <c r="L8977" t="str">
        <f t="shared" si="705"/>
        <v>Mar</v>
      </c>
      <c r="M8977">
        <v>18</v>
      </c>
      <c r="N8977">
        <f t="shared" si="706"/>
        <v>1</v>
      </c>
      <c r="O8977" s="5">
        <f t="shared" si="707"/>
        <v>12.95</v>
      </c>
    </row>
    <row r="8978" spans="1:15" x14ac:dyDescent="0.25">
      <c r="A8978">
        <v>9079</v>
      </c>
      <c r="B8978">
        <v>3981</v>
      </c>
      <c r="C8978">
        <f>IF(COUNTIF($B$2:B8978,B8978)=1,1,0)</f>
        <v>1</v>
      </c>
      <c r="D8978" s="1">
        <v>44993</v>
      </c>
      <c r="E8978" s="2">
        <v>0.7634143518518518</v>
      </c>
      <c r="F8978">
        <v>108</v>
      </c>
      <c r="G8978" t="str">
        <f>IFERROR(INDEX(menu_items!$B:$B,MATCH(F8978,menu_items!$A:$A,0)),"Unknown value")</f>
        <v>Tofu Pad Thai</v>
      </c>
      <c r="H8978" t="str">
        <f>IFERROR(INDEX(menu_items!$C:$C,MATCH(F8978,menu_items!$A:$A,0)),"Unknown value")</f>
        <v>Asian</v>
      </c>
      <c r="I8978" s="5">
        <f>IFERROR(INDEX(menu_items!$D:$D,MATCH(F8978,menu_items!$A:$A,0)),0)</f>
        <v>14.5</v>
      </c>
      <c r="J8978" t="str">
        <f t="shared" si="703"/>
        <v>Wed</v>
      </c>
      <c r="K8978">
        <f t="shared" si="704"/>
        <v>8</v>
      </c>
      <c r="L8978" t="str">
        <f t="shared" si="705"/>
        <v>Mar</v>
      </c>
      <c r="M8978">
        <v>18</v>
      </c>
      <c r="N8978">
        <f t="shared" si="706"/>
        <v>1</v>
      </c>
      <c r="O8978" s="5">
        <f t="shared" si="707"/>
        <v>14.5</v>
      </c>
    </row>
    <row r="8979" spans="1:15" x14ac:dyDescent="0.25">
      <c r="A8979">
        <v>9080</v>
      </c>
      <c r="B8979">
        <v>3982</v>
      </c>
      <c r="C8979">
        <f>IF(COUNTIF($B$2:B8979,B8979)=1,1,0)</f>
        <v>1</v>
      </c>
      <c r="D8979" s="1">
        <v>44993</v>
      </c>
      <c r="E8979" s="2">
        <v>0.76350694444444445</v>
      </c>
      <c r="F8979">
        <v>116</v>
      </c>
      <c r="G8979" t="str">
        <f>IFERROR(INDEX(menu_items!$B:$B,MATCH(F8979,menu_items!$A:$A,0)),"Unknown value")</f>
        <v>Steak Tacos</v>
      </c>
      <c r="H8979" t="str">
        <f>IFERROR(INDEX(menu_items!$C:$C,MATCH(F8979,menu_items!$A:$A,0)),"Unknown value")</f>
        <v>Mexican</v>
      </c>
      <c r="I8979" s="5">
        <f>IFERROR(INDEX(menu_items!$D:$D,MATCH(F8979,menu_items!$A:$A,0)),0)</f>
        <v>13.95</v>
      </c>
      <c r="J8979" t="str">
        <f t="shared" si="703"/>
        <v>Wed</v>
      </c>
      <c r="K8979">
        <f t="shared" si="704"/>
        <v>8</v>
      </c>
      <c r="L8979" t="str">
        <f t="shared" si="705"/>
        <v>Mar</v>
      </c>
      <c r="M8979">
        <v>18</v>
      </c>
      <c r="N8979">
        <f t="shared" si="706"/>
        <v>1</v>
      </c>
      <c r="O8979" s="5">
        <f t="shared" si="707"/>
        <v>13.95</v>
      </c>
    </row>
    <row r="8980" spans="1:15" x14ac:dyDescent="0.25">
      <c r="A8980">
        <v>9081</v>
      </c>
      <c r="B8980">
        <v>3983</v>
      </c>
      <c r="C8980">
        <f>IF(COUNTIF($B$2:B8980,B8980)=1,1,0)</f>
        <v>1</v>
      </c>
      <c r="D8980" s="1">
        <v>44993</v>
      </c>
      <c r="E8980" s="2">
        <v>0.76771990740740736</v>
      </c>
      <c r="F8980">
        <v>120</v>
      </c>
      <c r="G8980" t="str">
        <f>IFERROR(INDEX(menu_items!$B:$B,MATCH(F8980,menu_items!$A:$A,0)),"Unknown value")</f>
        <v>Steak Torta</v>
      </c>
      <c r="H8980" t="str">
        <f>IFERROR(INDEX(menu_items!$C:$C,MATCH(F8980,menu_items!$A:$A,0)),"Unknown value")</f>
        <v>Mexican</v>
      </c>
      <c r="I8980" s="5">
        <f>IFERROR(INDEX(menu_items!$D:$D,MATCH(F8980,menu_items!$A:$A,0)),0)</f>
        <v>13.95</v>
      </c>
      <c r="J8980" t="str">
        <f t="shared" si="703"/>
        <v>Wed</v>
      </c>
      <c r="K8980">
        <f t="shared" si="704"/>
        <v>8</v>
      </c>
      <c r="L8980" t="str">
        <f t="shared" si="705"/>
        <v>Mar</v>
      </c>
      <c r="M8980">
        <v>18</v>
      </c>
      <c r="N8980">
        <f t="shared" si="706"/>
        <v>1</v>
      </c>
      <c r="O8980" s="5">
        <f t="shared" si="707"/>
        <v>13.95</v>
      </c>
    </row>
    <row r="8981" spans="1:15" x14ac:dyDescent="0.25">
      <c r="A8981">
        <v>9082</v>
      </c>
      <c r="B8981">
        <v>3984</v>
      </c>
      <c r="C8981">
        <f>IF(COUNTIF($B$2:B8981,B8981)=1,1,0)</f>
        <v>1</v>
      </c>
      <c r="D8981" s="1">
        <v>44993</v>
      </c>
      <c r="E8981" s="2">
        <v>0.76952546296296298</v>
      </c>
      <c r="F8981">
        <v>126</v>
      </c>
      <c r="G8981" t="str">
        <f>IFERROR(INDEX(menu_items!$B:$B,MATCH(F8981,menu_items!$A:$A,0)),"Unknown value")</f>
        <v>Fettuccine Alfredo</v>
      </c>
      <c r="H8981" t="str">
        <f>IFERROR(INDEX(menu_items!$C:$C,MATCH(F8981,menu_items!$A:$A,0)),"Unknown value")</f>
        <v>Italian</v>
      </c>
      <c r="I8981" s="5">
        <f>IFERROR(INDEX(menu_items!$D:$D,MATCH(F8981,menu_items!$A:$A,0)),0)</f>
        <v>14.5</v>
      </c>
      <c r="J8981" t="str">
        <f t="shared" si="703"/>
        <v>Wed</v>
      </c>
      <c r="K8981">
        <f t="shared" si="704"/>
        <v>8</v>
      </c>
      <c r="L8981" t="str">
        <f t="shared" si="705"/>
        <v>Mar</v>
      </c>
      <c r="M8981">
        <v>18</v>
      </c>
      <c r="N8981">
        <f t="shared" si="706"/>
        <v>4</v>
      </c>
      <c r="O8981" s="5">
        <f t="shared" si="707"/>
        <v>44.45</v>
      </c>
    </row>
    <row r="8982" spans="1:15" x14ac:dyDescent="0.25">
      <c r="A8982">
        <v>9083</v>
      </c>
      <c r="B8982">
        <v>3984</v>
      </c>
      <c r="C8982">
        <f>IF(COUNTIF($B$2:B8982,B8982)=1,1,0)</f>
        <v>0</v>
      </c>
      <c r="D8982" s="1">
        <v>44993</v>
      </c>
      <c r="E8982" s="2">
        <v>0.76952546296296298</v>
      </c>
      <c r="F8982">
        <v>109</v>
      </c>
      <c r="G8982" t="str">
        <f>IFERROR(INDEX(menu_items!$B:$B,MATCH(F8982,menu_items!$A:$A,0)),"Unknown value")</f>
        <v>Korean Beef Bowl</v>
      </c>
      <c r="H8982" t="str">
        <f>IFERROR(INDEX(menu_items!$C:$C,MATCH(F8982,menu_items!$A:$A,0)),"Unknown value")</f>
        <v>Asian</v>
      </c>
      <c r="I8982" s="5">
        <f>IFERROR(INDEX(menu_items!$D:$D,MATCH(F8982,menu_items!$A:$A,0)),0)</f>
        <v>17.95</v>
      </c>
      <c r="J8982" t="str">
        <f t="shared" si="703"/>
        <v>Wed</v>
      </c>
      <c r="K8982">
        <f t="shared" si="704"/>
        <v>8</v>
      </c>
      <c r="L8982" t="str">
        <f t="shared" si="705"/>
        <v>Mar</v>
      </c>
      <c r="M8982">
        <v>18</v>
      </c>
      <c r="N8982">
        <f t="shared" si="706"/>
        <v>4</v>
      </c>
      <c r="O8982" s="5">
        <f t="shared" si="707"/>
        <v>44.45</v>
      </c>
    </row>
    <row r="8983" spans="1:15" x14ac:dyDescent="0.25">
      <c r="A8983">
        <v>9084</v>
      </c>
      <c r="B8983">
        <v>3984</v>
      </c>
      <c r="C8983">
        <f>IF(COUNTIF($B$2:B8983,B8983)=1,1,0)</f>
        <v>0</v>
      </c>
      <c r="D8983" s="1">
        <v>44993</v>
      </c>
      <c r="E8983" s="2">
        <v>0.76952546296296298</v>
      </c>
      <c r="F8983">
        <v>113</v>
      </c>
      <c r="G8983" t="str">
        <f>IFERROR(INDEX(menu_items!$B:$B,MATCH(F8983,menu_items!$A:$A,0)),"Unknown value")</f>
        <v>Edamame</v>
      </c>
      <c r="H8983" t="str">
        <f>IFERROR(INDEX(menu_items!$C:$C,MATCH(F8983,menu_items!$A:$A,0)),"Unknown value")</f>
        <v>Asian</v>
      </c>
      <c r="I8983" s="5">
        <f>IFERROR(INDEX(menu_items!$D:$D,MATCH(F8983,menu_items!$A:$A,0)),0)</f>
        <v>5</v>
      </c>
      <c r="J8983" t="str">
        <f t="shared" si="703"/>
        <v>Wed</v>
      </c>
      <c r="K8983">
        <f t="shared" si="704"/>
        <v>8</v>
      </c>
      <c r="L8983" t="str">
        <f t="shared" si="705"/>
        <v>Mar</v>
      </c>
      <c r="M8983">
        <v>18</v>
      </c>
      <c r="N8983">
        <f t="shared" si="706"/>
        <v>4</v>
      </c>
      <c r="O8983" s="5">
        <f t="shared" si="707"/>
        <v>44.45</v>
      </c>
    </row>
    <row r="8984" spans="1:15" x14ac:dyDescent="0.25">
      <c r="A8984">
        <v>9085</v>
      </c>
      <c r="B8984">
        <v>3984</v>
      </c>
      <c r="C8984">
        <f>IF(COUNTIF($B$2:B8984,B8984)=1,1,0)</f>
        <v>0</v>
      </c>
      <c r="D8984" s="1">
        <v>44993</v>
      </c>
      <c r="E8984" s="2">
        <v>0.76952546296296298</v>
      </c>
      <c r="F8984">
        <v>105</v>
      </c>
      <c r="G8984" t="str">
        <f>IFERROR(INDEX(menu_items!$B:$B,MATCH(F8984,menu_items!$A:$A,0)),"Unknown value")</f>
        <v>Mac &amp; Cheese</v>
      </c>
      <c r="H8984" t="str">
        <f>IFERROR(INDEX(menu_items!$C:$C,MATCH(F8984,menu_items!$A:$A,0)),"Unknown value")</f>
        <v>American</v>
      </c>
      <c r="I8984" s="5">
        <f>IFERROR(INDEX(menu_items!$D:$D,MATCH(F8984,menu_items!$A:$A,0)),0)</f>
        <v>7</v>
      </c>
      <c r="J8984" t="str">
        <f t="shared" si="703"/>
        <v>Wed</v>
      </c>
      <c r="K8984">
        <f t="shared" si="704"/>
        <v>8</v>
      </c>
      <c r="L8984" t="str">
        <f t="shared" si="705"/>
        <v>Mar</v>
      </c>
      <c r="M8984">
        <v>18</v>
      </c>
      <c r="N8984">
        <f t="shared" si="706"/>
        <v>4</v>
      </c>
      <c r="O8984" s="5">
        <f t="shared" si="707"/>
        <v>44.45</v>
      </c>
    </row>
    <row r="8985" spans="1:15" x14ac:dyDescent="0.25">
      <c r="A8985">
        <v>9086</v>
      </c>
      <c r="B8985">
        <v>3985</v>
      </c>
      <c r="C8985">
        <f>IF(COUNTIF($B$2:B8985,B8985)=1,1,0)</f>
        <v>1</v>
      </c>
      <c r="D8985" s="1">
        <v>44993</v>
      </c>
      <c r="E8985" s="2">
        <v>0.77041666666666664</v>
      </c>
      <c r="F8985">
        <v>110</v>
      </c>
      <c r="G8985" t="str">
        <f>IFERROR(INDEX(menu_items!$B:$B,MATCH(F8985,menu_items!$A:$A,0)),"Unknown value")</f>
        <v>Pork Ramen</v>
      </c>
      <c r="H8985" t="str">
        <f>IFERROR(INDEX(menu_items!$C:$C,MATCH(F8985,menu_items!$A:$A,0)),"Unknown value")</f>
        <v>Asian</v>
      </c>
      <c r="I8985" s="5">
        <f>IFERROR(INDEX(menu_items!$D:$D,MATCH(F8985,menu_items!$A:$A,0)),0)</f>
        <v>17.95</v>
      </c>
      <c r="J8985" t="str">
        <f t="shared" si="703"/>
        <v>Wed</v>
      </c>
      <c r="K8985">
        <f t="shared" si="704"/>
        <v>8</v>
      </c>
      <c r="L8985" t="str">
        <f t="shared" si="705"/>
        <v>Mar</v>
      </c>
      <c r="M8985">
        <v>18</v>
      </c>
      <c r="N8985">
        <f t="shared" si="706"/>
        <v>3</v>
      </c>
      <c r="O8985" s="5">
        <f t="shared" si="707"/>
        <v>31.95</v>
      </c>
    </row>
    <row r="8986" spans="1:15" x14ac:dyDescent="0.25">
      <c r="A8986">
        <v>9087</v>
      </c>
      <c r="B8986">
        <v>3985</v>
      </c>
      <c r="C8986">
        <f>IF(COUNTIF($B$2:B8986,B8986)=1,1,0)</f>
        <v>0</v>
      </c>
      <c r="D8986" s="1">
        <v>44993</v>
      </c>
      <c r="E8986" s="2">
        <v>0.77041666666666664</v>
      </c>
      <c r="F8986">
        <v>106</v>
      </c>
      <c r="G8986" t="str">
        <f>IFERROR(INDEX(menu_items!$B:$B,MATCH(F8986,menu_items!$A:$A,0)),"Unknown value")</f>
        <v>French Fries</v>
      </c>
      <c r="H8986" t="str">
        <f>IFERROR(INDEX(menu_items!$C:$C,MATCH(F8986,menu_items!$A:$A,0)),"Unknown value")</f>
        <v>American</v>
      </c>
      <c r="I8986" s="5">
        <f>IFERROR(INDEX(menu_items!$D:$D,MATCH(F8986,menu_items!$A:$A,0)),0)</f>
        <v>7</v>
      </c>
      <c r="J8986" t="str">
        <f t="shared" si="703"/>
        <v>Wed</v>
      </c>
      <c r="K8986">
        <f t="shared" si="704"/>
        <v>8</v>
      </c>
      <c r="L8986" t="str">
        <f t="shared" si="705"/>
        <v>Mar</v>
      </c>
      <c r="M8986">
        <v>18</v>
      </c>
      <c r="N8986">
        <f t="shared" si="706"/>
        <v>3</v>
      </c>
      <c r="O8986" s="5">
        <f t="shared" si="707"/>
        <v>31.95</v>
      </c>
    </row>
    <row r="8987" spans="1:15" x14ac:dyDescent="0.25">
      <c r="A8987">
        <v>9088</v>
      </c>
      <c r="B8987">
        <v>3985</v>
      </c>
      <c r="C8987">
        <f>IF(COUNTIF($B$2:B8987,B8987)=1,1,0)</f>
        <v>0</v>
      </c>
      <c r="D8987" s="1">
        <v>44993</v>
      </c>
      <c r="E8987" s="2">
        <v>0.77041666666666664</v>
      </c>
      <c r="F8987">
        <v>106</v>
      </c>
      <c r="G8987" t="str">
        <f>IFERROR(INDEX(menu_items!$B:$B,MATCH(F8987,menu_items!$A:$A,0)),"Unknown value")</f>
        <v>French Fries</v>
      </c>
      <c r="H8987" t="str">
        <f>IFERROR(INDEX(menu_items!$C:$C,MATCH(F8987,menu_items!$A:$A,0)),"Unknown value")</f>
        <v>American</v>
      </c>
      <c r="I8987" s="5">
        <f>IFERROR(INDEX(menu_items!$D:$D,MATCH(F8987,menu_items!$A:$A,0)),0)</f>
        <v>7</v>
      </c>
      <c r="J8987" t="str">
        <f t="shared" si="703"/>
        <v>Wed</v>
      </c>
      <c r="K8987">
        <f t="shared" si="704"/>
        <v>8</v>
      </c>
      <c r="L8987" t="str">
        <f t="shared" si="705"/>
        <v>Mar</v>
      </c>
      <c r="M8987">
        <v>18</v>
      </c>
      <c r="N8987">
        <f t="shared" si="706"/>
        <v>3</v>
      </c>
      <c r="O8987" s="5">
        <f t="shared" si="707"/>
        <v>31.95</v>
      </c>
    </row>
    <row r="8988" spans="1:15" x14ac:dyDescent="0.25">
      <c r="A8988">
        <v>9089</v>
      </c>
      <c r="B8988">
        <v>3986</v>
      </c>
      <c r="C8988">
        <f>IF(COUNTIF($B$2:B8988,B8988)=1,1,0)</f>
        <v>1</v>
      </c>
      <c r="D8988" s="1">
        <v>44993</v>
      </c>
      <c r="E8988" s="2">
        <v>0.77072916666666669</v>
      </c>
      <c r="F8988">
        <v>123</v>
      </c>
      <c r="G8988" t="str">
        <f>IFERROR(INDEX(menu_items!$B:$B,MATCH(F8988,menu_items!$A:$A,0)),"Unknown value")</f>
        <v>Chips &amp; Guacamole</v>
      </c>
      <c r="H8988" t="str">
        <f>IFERROR(INDEX(menu_items!$C:$C,MATCH(F8988,menu_items!$A:$A,0)),"Unknown value")</f>
        <v>Mexican</v>
      </c>
      <c r="I8988" s="5">
        <f>IFERROR(INDEX(menu_items!$D:$D,MATCH(F8988,menu_items!$A:$A,0)),0)</f>
        <v>9</v>
      </c>
      <c r="J8988" t="str">
        <f t="shared" ref="J8988:J9051" si="708">TEXT(D8988,"ddd")</f>
        <v>Wed</v>
      </c>
      <c r="K8988">
        <f t="shared" ref="K8988:K9051" si="709">DAY(D8988)</f>
        <v>8</v>
      </c>
      <c r="L8988" t="str">
        <f t="shared" ref="L8988:L9051" si="710">TEXT(D8988,"mmm")</f>
        <v>Mar</v>
      </c>
      <c r="M8988">
        <v>18</v>
      </c>
      <c r="N8988">
        <f t="shared" si="706"/>
        <v>1</v>
      </c>
      <c r="O8988" s="5">
        <f t="shared" si="707"/>
        <v>9</v>
      </c>
    </row>
    <row r="8989" spans="1:15" x14ac:dyDescent="0.25">
      <c r="A8989">
        <v>9090</v>
      </c>
      <c r="B8989">
        <v>3987</v>
      </c>
      <c r="C8989">
        <f>IF(COUNTIF($B$2:B8989,B8989)=1,1,0)</f>
        <v>1</v>
      </c>
      <c r="D8989" s="1">
        <v>44993</v>
      </c>
      <c r="E8989" s="2">
        <v>0.77315972222222218</v>
      </c>
      <c r="F8989">
        <v>101</v>
      </c>
      <c r="G8989" t="str">
        <f>IFERROR(INDEX(menu_items!$B:$B,MATCH(F8989,menu_items!$A:$A,0)),"Unknown value")</f>
        <v>Hamburger</v>
      </c>
      <c r="H8989" t="str">
        <f>IFERROR(INDEX(menu_items!$C:$C,MATCH(F8989,menu_items!$A:$A,0)),"Unknown value")</f>
        <v>American</v>
      </c>
      <c r="I8989" s="5">
        <f>IFERROR(INDEX(menu_items!$D:$D,MATCH(F8989,menu_items!$A:$A,0)),0)</f>
        <v>12.95</v>
      </c>
      <c r="J8989" t="str">
        <f t="shared" si="708"/>
        <v>Wed</v>
      </c>
      <c r="K8989">
        <f t="shared" si="709"/>
        <v>8</v>
      </c>
      <c r="L8989" t="str">
        <f t="shared" si="710"/>
        <v>Mar</v>
      </c>
      <c r="M8989">
        <v>18</v>
      </c>
      <c r="N8989">
        <f t="shared" si="706"/>
        <v>4</v>
      </c>
      <c r="O8989" s="5">
        <f t="shared" si="707"/>
        <v>44.849999999999994</v>
      </c>
    </row>
    <row r="8990" spans="1:15" x14ac:dyDescent="0.25">
      <c r="A8990">
        <v>9091</v>
      </c>
      <c r="B8990">
        <v>3987</v>
      </c>
      <c r="C8990">
        <f>IF(COUNTIF($B$2:B8990,B8990)=1,1,0)</f>
        <v>0</v>
      </c>
      <c r="D8990" s="1">
        <v>44993</v>
      </c>
      <c r="E8990" s="2">
        <v>0.77315972222222218</v>
      </c>
      <c r="F8990">
        <v>101</v>
      </c>
      <c r="G8990" t="str">
        <f>IFERROR(INDEX(menu_items!$B:$B,MATCH(F8990,menu_items!$A:$A,0)),"Unknown value")</f>
        <v>Hamburger</v>
      </c>
      <c r="H8990" t="str">
        <f>IFERROR(INDEX(menu_items!$C:$C,MATCH(F8990,menu_items!$A:$A,0)),"Unknown value")</f>
        <v>American</v>
      </c>
      <c r="I8990" s="5">
        <f>IFERROR(INDEX(menu_items!$D:$D,MATCH(F8990,menu_items!$A:$A,0)),0)</f>
        <v>12.95</v>
      </c>
      <c r="J8990" t="str">
        <f t="shared" si="708"/>
        <v>Wed</v>
      </c>
      <c r="K8990">
        <f t="shared" si="709"/>
        <v>8</v>
      </c>
      <c r="L8990" t="str">
        <f t="shared" si="710"/>
        <v>Mar</v>
      </c>
      <c r="M8990">
        <v>18</v>
      </c>
      <c r="N8990">
        <f t="shared" si="706"/>
        <v>4</v>
      </c>
      <c r="O8990" s="5">
        <f t="shared" si="707"/>
        <v>44.849999999999994</v>
      </c>
    </row>
    <row r="8991" spans="1:15" x14ac:dyDescent="0.25">
      <c r="A8991">
        <v>9092</v>
      </c>
      <c r="B8991">
        <v>3987</v>
      </c>
      <c r="C8991">
        <f>IF(COUNTIF($B$2:B8991,B8991)=1,1,0)</f>
        <v>0</v>
      </c>
      <c r="D8991" s="1">
        <v>44993</v>
      </c>
      <c r="E8991" s="2">
        <v>0.77315972222222218</v>
      </c>
      <c r="F8991">
        <v>119</v>
      </c>
      <c r="G8991" t="str">
        <f>IFERROR(INDEX(menu_items!$B:$B,MATCH(F8991,menu_items!$A:$A,0)),"Unknown value")</f>
        <v>Chicken Torta</v>
      </c>
      <c r="H8991" t="str">
        <f>IFERROR(INDEX(menu_items!$C:$C,MATCH(F8991,menu_items!$A:$A,0)),"Unknown value")</f>
        <v>Mexican</v>
      </c>
      <c r="I8991" s="5">
        <f>IFERROR(INDEX(menu_items!$D:$D,MATCH(F8991,menu_items!$A:$A,0)),0)</f>
        <v>11.95</v>
      </c>
      <c r="J8991" t="str">
        <f t="shared" si="708"/>
        <v>Wed</v>
      </c>
      <c r="K8991">
        <f t="shared" si="709"/>
        <v>8</v>
      </c>
      <c r="L8991" t="str">
        <f t="shared" si="710"/>
        <v>Mar</v>
      </c>
      <c r="M8991">
        <v>18</v>
      </c>
      <c r="N8991">
        <f t="shared" si="706"/>
        <v>4</v>
      </c>
      <c r="O8991" s="5">
        <f t="shared" si="707"/>
        <v>44.849999999999994</v>
      </c>
    </row>
    <row r="8992" spans="1:15" x14ac:dyDescent="0.25">
      <c r="A8992">
        <v>9093</v>
      </c>
      <c r="B8992">
        <v>3987</v>
      </c>
      <c r="C8992">
        <f>IF(COUNTIF($B$2:B8992,B8992)=1,1,0)</f>
        <v>0</v>
      </c>
      <c r="D8992" s="1">
        <v>44993</v>
      </c>
      <c r="E8992" s="2">
        <v>0.77315972222222218</v>
      </c>
      <c r="F8992">
        <v>105</v>
      </c>
      <c r="G8992" t="str">
        <f>IFERROR(INDEX(menu_items!$B:$B,MATCH(F8992,menu_items!$A:$A,0)),"Unknown value")</f>
        <v>Mac &amp; Cheese</v>
      </c>
      <c r="H8992" t="str">
        <f>IFERROR(INDEX(menu_items!$C:$C,MATCH(F8992,menu_items!$A:$A,0)),"Unknown value")</f>
        <v>American</v>
      </c>
      <c r="I8992" s="5">
        <f>IFERROR(INDEX(menu_items!$D:$D,MATCH(F8992,menu_items!$A:$A,0)),0)</f>
        <v>7</v>
      </c>
      <c r="J8992" t="str">
        <f t="shared" si="708"/>
        <v>Wed</v>
      </c>
      <c r="K8992">
        <f t="shared" si="709"/>
        <v>8</v>
      </c>
      <c r="L8992" t="str">
        <f t="shared" si="710"/>
        <v>Mar</v>
      </c>
      <c r="M8992">
        <v>18</v>
      </c>
      <c r="N8992">
        <f t="shared" si="706"/>
        <v>4</v>
      </c>
      <c r="O8992" s="5">
        <f t="shared" si="707"/>
        <v>44.849999999999994</v>
      </c>
    </row>
    <row r="8993" spans="1:15" x14ac:dyDescent="0.25">
      <c r="A8993">
        <v>9094</v>
      </c>
      <c r="B8993">
        <v>3988</v>
      </c>
      <c r="C8993">
        <f>IF(COUNTIF($B$2:B8993,B8993)=1,1,0)</f>
        <v>1</v>
      </c>
      <c r="D8993" s="1">
        <v>44993</v>
      </c>
      <c r="E8993" s="2">
        <v>0.81057870370370366</v>
      </c>
      <c r="F8993">
        <v>107</v>
      </c>
      <c r="G8993" t="str">
        <f>IFERROR(INDEX(menu_items!$B:$B,MATCH(F8993,menu_items!$A:$A,0)),"Unknown value")</f>
        <v>Orange Chicken</v>
      </c>
      <c r="H8993" t="str">
        <f>IFERROR(INDEX(menu_items!$C:$C,MATCH(F8993,menu_items!$A:$A,0)),"Unknown value")</f>
        <v>Asian</v>
      </c>
      <c r="I8993" s="5">
        <f>IFERROR(INDEX(menu_items!$D:$D,MATCH(F8993,menu_items!$A:$A,0)),0)</f>
        <v>16.5</v>
      </c>
      <c r="J8993" t="str">
        <f t="shared" si="708"/>
        <v>Wed</v>
      </c>
      <c r="K8993">
        <f t="shared" si="709"/>
        <v>8</v>
      </c>
      <c r="L8993" t="str">
        <f t="shared" si="710"/>
        <v>Mar</v>
      </c>
      <c r="M8993">
        <v>19</v>
      </c>
      <c r="N8993">
        <f t="shared" si="706"/>
        <v>2</v>
      </c>
      <c r="O8993" s="5">
        <f t="shared" si="707"/>
        <v>34.450000000000003</v>
      </c>
    </row>
    <row r="8994" spans="1:15" x14ac:dyDescent="0.25">
      <c r="A8994">
        <v>9095</v>
      </c>
      <c r="B8994">
        <v>3988</v>
      </c>
      <c r="C8994">
        <f>IF(COUNTIF($B$2:B8994,B8994)=1,1,0)</f>
        <v>0</v>
      </c>
      <c r="D8994" s="1">
        <v>44993</v>
      </c>
      <c r="E8994" s="2">
        <v>0.81057870370370366</v>
      </c>
      <c r="F8994">
        <v>125</v>
      </c>
      <c r="G8994" t="str">
        <f>IFERROR(INDEX(menu_items!$B:$B,MATCH(F8994,menu_items!$A:$A,0)),"Unknown value")</f>
        <v>Spaghetti &amp; Meatballs</v>
      </c>
      <c r="H8994" t="str">
        <f>IFERROR(INDEX(menu_items!$C:$C,MATCH(F8994,menu_items!$A:$A,0)),"Unknown value")</f>
        <v>Italian</v>
      </c>
      <c r="I8994" s="5">
        <f>IFERROR(INDEX(menu_items!$D:$D,MATCH(F8994,menu_items!$A:$A,0)),0)</f>
        <v>17.95</v>
      </c>
      <c r="J8994" t="str">
        <f t="shared" si="708"/>
        <v>Wed</v>
      </c>
      <c r="K8994">
        <f t="shared" si="709"/>
        <v>8</v>
      </c>
      <c r="L8994" t="str">
        <f t="shared" si="710"/>
        <v>Mar</v>
      </c>
      <c r="M8994">
        <v>19</v>
      </c>
      <c r="N8994">
        <f t="shared" si="706"/>
        <v>2</v>
      </c>
      <c r="O8994" s="5">
        <f t="shared" si="707"/>
        <v>34.450000000000003</v>
      </c>
    </row>
    <row r="8995" spans="1:15" x14ac:dyDescent="0.25">
      <c r="A8995">
        <v>9096</v>
      </c>
      <c r="B8995">
        <v>3989</v>
      </c>
      <c r="C8995">
        <f>IF(COUNTIF($B$2:B8995,B8995)=1,1,0)</f>
        <v>1</v>
      </c>
      <c r="D8995" s="1">
        <v>44993</v>
      </c>
      <c r="E8995" s="2">
        <v>0.82865740740740745</v>
      </c>
      <c r="F8995">
        <v>119</v>
      </c>
      <c r="G8995" t="str">
        <f>IFERROR(INDEX(menu_items!$B:$B,MATCH(F8995,menu_items!$A:$A,0)),"Unknown value")</f>
        <v>Chicken Torta</v>
      </c>
      <c r="H8995" t="str">
        <f>IFERROR(INDEX(menu_items!$C:$C,MATCH(F8995,menu_items!$A:$A,0)),"Unknown value")</f>
        <v>Mexican</v>
      </c>
      <c r="I8995" s="5">
        <f>IFERROR(INDEX(menu_items!$D:$D,MATCH(F8995,menu_items!$A:$A,0)),0)</f>
        <v>11.95</v>
      </c>
      <c r="J8995" t="str">
        <f t="shared" si="708"/>
        <v>Wed</v>
      </c>
      <c r="K8995">
        <f t="shared" si="709"/>
        <v>8</v>
      </c>
      <c r="L8995" t="str">
        <f t="shared" si="710"/>
        <v>Mar</v>
      </c>
      <c r="M8995">
        <v>19</v>
      </c>
      <c r="N8995">
        <f t="shared" si="706"/>
        <v>2</v>
      </c>
      <c r="O8995" s="5">
        <f t="shared" si="707"/>
        <v>18.95</v>
      </c>
    </row>
    <row r="8996" spans="1:15" x14ac:dyDescent="0.25">
      <c r="A8996">
        <v>9097</v>
      </c>
      <c r="B8996">
        <v>3989</v>
      </c>
      <c r="C8996">
        <f>IF(COUNTIF($B$2:B8996,B8996)=1,1,0)</f>
        <v>0</v>
      </c>
      <c r="D8996" s="1">
        <v>44993</v>
      </c>
      <c r="E8996" s="2">
        <v>0.82865740740740745</v>
      </c>
      <c r="F8996">
        <v>105</v>
      </c>
      <c r="G8996" t="str">
        <f>IFERROR(INDEX(menu_items!$B:$B,MATCH(F8996,menu_items!$A:$A,0)),"Unknown value")</f>
        <v>Mac &amp; Cheese</v>
      </c>
      <c r="H8996" t="str">
        <f>IFERROR(INDEX(menu_items!$C:$C,MATCH(F8996,menu_items!$A:$A,0)),"Unknown value")</f>
        <v>American</v>
      </c>
      <c r="I8996" s="5">
        <f>IFERROR(INDEX(menu_items!$D:$D,MATCH(F8996,menu_items!$A:$A,0)),0)</f>
        <v>7</v>
      </c>
      <c r="J8996" t="str">
        <f t="shared" si="708"/>
        <v>Wed</v>
      </c>
      <c r="K8996">
        <f t="shared" si="709"/>
        <v>8</v>
      </c>
      <c r="L8996" t="str">
        <f t="shared" si="710"/>
        <v>Mar</v>
      </c>
      <c r="M8996">
        <v>19</v>
      </c>
      <c r="N8996">
        <f t="shared" si="706"/>
        <v>2</v>
      </c>
      <c r="O8996" s="5">
        <f t="shared" si="707"/>
        <v>18.95</v>
      </c>
    </row>
    <row r="8997" spans="1:15" x14ac:dyDescent="0.25">
      <c r="A8997">
        <v>9098</v>
      </c>
      <c r="B8997">
        <v>3990</v>
      </c>
      <c r="C8997">
        <f>IF(COUNTIF($B$2:B8997,B8997)=1,1,0)</f>
        <v>1</v>
      </c>
      <c r="D8997" s="1">
        <v>44993</v>
      </c>
      <c r="E8997" s="2">
        <v>0.83096064814814818</v>
      </c>
      <c r="F8997">
        <v>105</v>
      </c>
      <c r="G8997" t="str">
        <f>IFERROR(INDEX(menu_items!$B:$B,MATCH(F8997,menu_items!$A:$A,0)),"Unknown value")</f>
        <v>Mac &amp; Cheese</v>
      </c>
      <c r="H8997" t="str">
        <f>IFERROR(INDEX(menu_items!$C:$C,MATCH(F8997,menu_items!$A:$A,0)),"Unknown value")</f>
        <v>American</v>
      </c>
      <c r="I8997" s="5">
        <f>IFERROR(INDEX(menu_items!$D:$D,MATCH(F8997,menu_items!$A:$A,0)),0)</f>
        <v>7</v>
      </c>
      <c r="J8997" t="str">
        <f t="shared" si="708"/>
        <v>Wed</v>
      </c>
      <c r="K8997">
        <f t="shared" si="709"/>
        <v>8</v>
      </c>
      <c r="L8997" t="str">
        <f t="shared" si="710"/>
        <v>Mar</v>
      </c>
      <c r="M8997">
        <v>19</v>
      </c>
      <c r="N8997">
        <f t="shared" si="706"/>
        <v>1</v>
      </c>
      <c r="O8997" s="5">
        <f t="shared" si="707"/>
        <v>7</v>
      </c>
    </row>
    <row r="8998" spans="1:15" x14ac:dyDescent="0.25">
      <c r="A8998">
        <v>9099</v>
      </c>
      <c r="B8998">
        <v>3991</v>
      </c>
      <c r="C8998">
        <f>IF(COUNTIF($B$2:B8998,B8998)=1,1,0)</f>
        <v>1</v>
      </c>
      <c r="D8998" s="1">
        <v>44993</v>
      </c>
      <c r="E8998" s="2">
        <v>0.83604166666666668</v>
      </c>
      <c r="F8998">
        <v>126</v>
      </c>
      <c r="G8998" t="str">
        <f>IFERROR(INDEX(menu_items!$B:$B,MATCH(F8998,menu_items!$A:$A,0)),"Unknown value")</f>
        <v>Fettuccine Alfredo</v>
      </c>
      <c r="H8998" t="str">
        <f>IFERROR(INDEX(menu_items!$C:$C,MATCH(F8998,menu_items!$A:$A,0)),"Unknown value")</f>
        <v>Italian</v>
      </c>
      <c r="I8998" s="5">
        <f>IFERROR(INDEX(menu_items!$D:$D,MATCH(F8998,menu_items!$A:$A,0)),0)</f>
        <v>14.5</v>
      </c>
      <c r="J8998" t="str">
        <f t="shared" si="708"/>
        <v>Wed</v>
      </c>
      <c r="K8998">
        <f t="shared" si="709"/>
        <v>8</v>
      </c>
      <c r="L8998" t="str">
        <f t="shared" si="710"/>
        <v>Mar</v>
      </c>
      <c r="M8998">
        <v>20</v>
      </c>
      <c r="N8998">
        <f t="shared" si="706"/>
        <v>3</v>
      </c>
      <c r="O8998" s="5">
        <f t="shared" si="707"/>
        <v>33.450000000000003</v>
      </c>
    </row>
    <row r="8999" spans="1:15" x14ac:dyDescent="0.25">
      <c r="A8999">
        <v>9100</v>
      </c>
      <c r="B8999">
        <v>3991</v>
      </c>
      <c r="C8999">
        <f>IF(COUNTIF($B$2:B8999,B8999)=1,1,0)</f>
        <v>0</v>
      </c>
      <c r="D8999" s="1">
        <v>44993</v>
      </c>
      <c r="E8999" s="2">
        <v>0.83604166666666668</v>
      </c>
      <c r="F8999">
        <v>111</v>
      </c>
      <c r="G8999" t="str">
        <f>IFERROR(INDEX(menu_items!$B:$B,MATCH(F8999,menu_items!$A:$A,0)),"Unknown value")</f>
        <v>California Roll</v>
      </c>
      <c r="H8999" t="str">
        <f>IFERROR(INDEX(menu_items!$C:$C,MATCH(F8999,menu_items!$A:$A,0)),"Unknown value")</f>
        <v>Asian</v>
      </c>
      <c r="I8999" s="5">
        <f>IFERROR(INDEX(menu_items!$D:$D,MATCH(F8999,menu_items!$A:$A,0)),0)</f>
        <v>11.95</v>
      </c>
      <c r="J8999" t="str">
        <f t="shared" si="708"/>
        <v>Wed</v>
      </c>
      <c r="K8999">
        <f t="shared" si="709"/>
        <v>8</v>
      </c>
      <c r="L8999" t="str">
        <f t="shared" si="710"/>
        <v>Mar</v>
      </c>
      <c r="M8999">
        <v>20</v>
      </c>
      <c r="N8999">
        <f t="shared" si="706"/>
        <v>3</v>
      </c>
      <c r="O8999" s="5">
        <f t="shared" si="707"/>
        <v>33.450000000000003</v>
      </c>
    </row>
    <row r="9000" spans="1:15" x14ac:dyDescent="0.25">
      <c r="A9000">
        <v>9101</v>
      </c>
      <c r="B9000">
        <v>3991</v>
      </c>
      <c r="C9000">
        <f>IF(COUNTIF($B$2:B9000,B9000)=1,1,0)</f>
        <v>0</v>
      </c>
      <c r="D9000" s="1">
        <v>44993</v>
      </c>
      <c r="E9000" s="2">
        <v>0.83604166666666668</v>
      </c>
      <c r="F9000">
        <v>106</v>
      </c>
      <c r="G9000" t="str">
        <f>IFERROR(INDEX(menu_items!$B:$B,MATCH(F9000,menu_items!$A:$A,0)),"Unknown value")</f>
        <v>French Fries</v>
      </c>
      <c r="H9000" t="str">
        <f>IFERROR(INDEX(menu_items!$C:$C,MATCH(F9000,menu_items!$A:$A,0)),"Unknown value")</f>
        <v>American</v>
      </c>
      <c r="I9000" s="5">
        <f>IFERROR(INDEX(menu_items!$D:$D,MATCH(F9000,menu_items!$A:$A,0)),0)</f>
        <v>7</v>
      </c>
      <c r="J9000" t="str">
        <f t="shared" si="708"/>
        <v>Wed</v>
      </c>
      <c r="K9000">
        <f t="shared" si="709"/>
        <v>8</v>
      </c>
      <c r="L9000" t="str">
        <f t="shared" si="710"/>
        <v>Mar</v>
      </c>
      <c r="M9000">
        <v>20</v>
      </c>
      <c r="N9000">
        <f t="shared" si="706"/>
        <v>3</v>
      </c>
      <c r="O9000" s="5">
        <f t="shared" si="707"/>
        <v>33.450000000000003</v>
      </c>
    </row>
    <row r="9001" spans="1:15" x14ac:dyDescent="0.25">
      <c r="A9001">
        <v>9102</v>
      </c>
      <c r="B9001">
        <v>3992</v>
      </c>
      <c r="C9001">
        <f>IF(COUNTIF($B$2:B9001,B9001)=1,1,0)</f>
        <v>1</v>
      </c>
      <c r="D9001" s="1">
        <v>44993</v>
      </c>
      <c r="E9001" s="2">
        <v>0.84307870370370375</v>
      </c>
      <c r="F9001">
        <v>101</v>
      </c>
      <c r="G9001" t="str">
        <f>IFERROR(INDEX(menu_items!$B:$B,MATCH(F9001,menu_items!$A:$A,0)),"Unknown value")</f>
        <v>Hamburger</v>
      </c>
      <c r="H9001" t="str">
        <f>IFERROR(INDEX(menu_items!$C:$C,MATCH(F9001,menu_items!$A:$A,0)),"Unknown value")</f>
        <v>American</v>
      </c>
      <c r="I9001" s="5">
        <f>IFERROR(INDEX(menu_items!$D:$D,MATCH(F9001,menu_items!$A:$A,0)),0)</f>
        <v>12.95</v>
      </c>
      <c r="J9001" t="str">
        <f t="shared" si="708"/>
        <v>Wed</v>
      </c>
      <c r="K9001">
        <f t="shared" si="709"/>
        <v>8</v>
      </c>
      <c r="L9001" t="str">
        <f t="shared" si="710"/>
        <v>Mar</v>
      </c>
      <c r="M9001">
        <v>20</v>
      </c>
      <c r="N9001">
        <f t="shared" si="706"/>
        <v>4</v>
      </c>
      <c r="O9001" s="5">
        <f t="shared" si="707"/>
        <v>41.45</v>
      </c>
    </row>
    <row r="9002" spans="1:15" x14ac:dyDescent="0.25">
      <c r="A9002">
        <v>9103</v>
      </c>
      <c r="B9002">
        <v>3992</v>
      </c>
      <c r="C9002">
        <f>IF(COUNTIF($B$2:B9002,B9002)=1,1,0)</f>
        <v>0</v>
      </c>
      <c r="D9002" s="1">
        <v>44993</v>
      </c>
      <c r="E9002" s="2">
        <v>0.84307870370370375</v>
      </c>
      <c r="F9002">
        <v>107</v>
      </c>
      <c r="G9002" t="str">
        <f>IFERROR(INDEX(menu_items!$B:$B,MATCH(F9002,menu_items!$A:$A,0)),"Unknown value")</f>
        <v>Orange Chicken</v>
      </c>
      <c r="H9002" t="str">
        <f>IFERROR(INDEX(menu_items!$C:$C,MATCH(F9002,menu_items!$A:$A,0)),"Unknown value")</f>
        <v>Asian</v>
      </c>
      <c r="I9002" s="5">
        <f>IFERROR(INDEX(menu_items!$D:$D,MATCH(F9002,menu_items!$A:$A,0)),0)</f>
        <v>16.5</v>
      </c>
      <c r="J9002" t="str">
        <f t="shared" si="708"/>
        <v>Wed</v>
      </c>
      <c r="K9002">
        <f t="shared" si="709"/>
        <v>8</v>
      </c>
      <c r="L9002" t="str">
        <f t="shared" si="710"/>
        <v>Mar</v>
      </c>
      <c r="M9002">
        <v>20</v>
      </c>
      <c r="N9002">
        <f t="shared" si="706"/>
        <v>4</v>
      </c>
      <c r="O9002" s="5">
        <f t="shared" si="707"/>
        <v>41.45</v>
      </c>
    </row>
    <row r="9003" spans="1:15" x14ac:dyDescent="0.25">
      <c r="A9003">
        <v>9104</v>
      </c>
      <c r="B9003">
        <v>3992</v>
      </c>
      <c r="C9003">
        <f>IF(COUNTIF($B$2:B9003,B9003)=1,1,0)</f>
        <v>0</v>
      </c>
      <c r="D9003" s="1">
        <v>44993</v>
      </c>
      <c r="E9003" s="2">
        <v>0.84307870370370375</v>
      </c>
      <c r="F9003">
        <v>113</v>
      </c>
      <c r="G9003" t="str">
        <f>IFERROR(INDEX(menu_items!$B:$B,MATCH(F9003,menu_items!$A:$A,0)),"Unknown value")</f>
        <v>Edamame</v>
      </c>
      <c r="H9003" t="str">
        <f>IFERROR(INDEX(menu_items!$C:$C,MATCH(F9003,menu_items!$A:$A,0)),"Unknown value")</f>
        <v>Asian</v>
      </c>
      <c r="I9003" s="5">
        <f>IFERROR(INDEX(menu_items!$D:$D,MATCH(F9003,menu_items!$A:$A,0)),0)</f>
        <v>5</v>
      </c>
      <c r="J9003" t="str">
        <f t="shared" si="708"/>
        <v>Wed</v>
      </c>
      <c r="K9003">
        <f t="shared" si="709"/>
        <v>8</v>
      </c>
      <c r="L9003" t="str">
        <f t="shared" si="710"/>
        <v>Mar</v>
      </c>
      <c r="M9003">
        <v>20</v>
      </c>
      <c r="N9003">
        <f t="shared" si="706"/>
        <v>4</v>
      </c>
      <c r="O9003" s="5">
        <f t="shared" si="707"/>
        <v>41.45</v>
      </c>
    </row>
    <row r="9004" spans="1:15" x14ac:dyDescent="0.25">
      <c r="A9004">
        <v>9105</v>
      </c>
      <c r="B9004">
        <v>3992</v>
      </c>
      <c r="C9004">
        <f>IF(COUNTIF($B$2:B9004,B9004)=1,1,0)</f>
        <v>0</v>
      </c>
      <c r="D9004" s="1">
        <v>44993</v>
      </c>
      <c r="E9004" s="2">
        <v>0.84307870370370375</v>
      </c>
      <c r="F9004">
        <v>122</v>
      </c>
      <c r="G9004" t="str">
        <f>IFERROR(INDEX(menu_items!$B:$B,MATCH(F9004,menu_items!$A:$A,0)),"Unknown value")</f>
        <v>Chips &amp; Salsa</v>
      </c>
      <c r="H9004" t="str">
        <f>IFERROR(INDEX(menu_items!$C:$C,MATCH(F9004,menu_items!$A:$A,0)),"Unknown value")</f>
        <v>Mexican</v>
      </c>
      <c r="I9004" s="5">
        <f>IFERROR(INDEX(menu_items!$D:$D,MATCH(F9004,menu_items!$A:$A,0)),0)</f>
        <v>7</v>
      </c>
      <c r="J9004" t="str">
        <f t="shared" si="708"/>
        <v>Wed</v>
      </c>
      <c r="K9004">
        <f t="shared" si="709"/>
        <v>8</v>
      </c>
      <c r="L9004" t="str">
        <f t="shared" si="710"/>
        <v>Mar</v>
      </c>
      <c r="M9004">
        <v>20</v>
      </c>
      <c r="N9004">
        <f t="shared" si="706"/>
        <v>4</v>
      </c>
      <c r="O9004" s="5">
        <f t="shared" si="707"/>
        <v>41.45</v>
      </c>
    </row>
    <row r="9005" spans="1:15" x14ac:dyDescent="0.25">
      <c r="A9005">
        <v>9106</v>
      </c>
      <c r="B9005">
        <v>3993</v>
      </c>
      <c r="C9005">
        <f>IF(COUNTIF($B$2:B9005,B9005)=1,1,0)</f>
        <v>1</v>
      </c>
      <c r="D9005" s="1">
        <v>44993</v>
      </c>
      <c r="E9005" s="2">
        <v>0.85366898148148151</v>
      </c>
      <c r="F9005">
        <v>101</v>
      </c>
      <c r="G9005" t="str">
        <f>IFERROR(INDEX(menu_items!$B:$B,MATCH(F9005,menu_items!$A:$A,0)),"Unknown value")</f>
        <v>Hamburger</v>
      </c>
      <c r="H9005" t="str">
        <f>IFERROR(INDEX(menu_items!$C:$C,MATCH(F9005,menu_items!$A:$A,0)),"Unknown value")</f>
        <v>American</v>
      </c>
      <c r="I9005" s="5">
        <f>IFERROR(INDEX(menu_items!$D:$D,MATCH(F9005,menu_items!$A:$A,0)),0)</f>
        <v>12.95</v>
      </c>
      <c r="J9005" t="str">
        <f t="shared" si="708"/>
        <v>Wed</v>
      </c>
      <c r="K9005">
        <f t="shared" si="709"/>
        <v>8</v>
      </c>
      <c r="L9005" t="str">
        <f t="shared" si="710"/>
        <v>Mar</v>
      </c>
      <c r="M9005">
        <v>20</v>
      </c>
      <c r="N9005">
        <f t="shared" si="706"/>
        <v>2</v>
      </c>
      <c r="O9005" s="5">
        <f t="shared" si="707"/>
        <v>21.95</v>
      </c>
    </row>
    <row r="9006" spans="1:15" x14ac:dyDescent="0.25">
      <c r="A9006">
        <v>9107</v>
      </c>
      <c r="B9006">
        <v>3993</v>
      </c>
      <c r="C9006">
        <f>IF(COUNTIF($B$2:B9006,B9006)=1,1,0)</f>
        <v>0</v>
      </c>
      <c r="D9006" s="1">
        <v>44993</v>
      </c>
      <c r="E9006" s="2">
        <v>0.85366898148148151</v>
      </c>
      <c r="F9006">
        <v>103</v>
      </c>
      <c r="G9006" t="str">
        <f>IFERROR(INDEX(menu_items!$B:$B,MATCH(F9006,menu_items!$A:$A,0)),"Unknown value")</f>
        <v>Hot Dog</v>
      </c>
      <c r="H9006" t="str">
        <f>IFERROR(INDEX(menu_items!$C:$C,MATCH(F9006,menu_items!$A:$A,0)),"Unknown value")</f>
        <v>American</v>
      </c>
      <c r="I9006" s="5">
        <f>IFERROR(INDEX(menu_items!$D:$D,MATCH(F9006,menu_items!$A:$A,0)),0)</f>
        <v>9</v>
      </c>
      <c r="J9006" t="str">
        <f t="shared" si="708"/>
        <v>Wed</v>
      </c>
      <c r="K9006">
        <f t="shared" si="709"/>
        <v>8</v>
      </c>
      <c r="L9006" t="str">
        <f t="shared" si="710"/>
        <v>Mar</v>
      </c>
      <c r="M9006">
        <v>20</v>
      </c>
      <c r="N9006">
        <f t="shared" si="706"/>
        <v>2</v>
      </c>
      <c r="O9006" s="5">
        <f t="shared" si="707"/>
        <v>21.95</v>
      </c>
    </row>
    <row r="9007" spans="1:15" x14ac:dyDescent="0.25">
      <c r="A9007">
        <v>9108</v>
      </c>
      <c r="B9007">
        <v>3994</v>
      </c>
      <c r="C9007">
        <f>IF(COUNTIF($B$2:B9007,B9007)=1,1,0)</f>
        <v>1</v>
      </c>
      <c r="D9007" s="1">
        <v>44993</v>
      </c>
      <c r="E9007" s="2">
        <v>0.85427083333333331</v>
      </c>
      <c r="F9007">
        <v>129</v>
      </c>
      <c r="G9007" t="str">
        <f>IFERROR(INDEX(menu_items!$B:$B,MATCH(F9007,menu_items!$A:$A,0)),"Unknown value")</f>
        <v>Mushroom Ravioli</v>
      </c>
      <c r="H9007" t="str">
        <f>IFERROR(INDEX(menu_items!$C:$C,MATCH(F9007,menu_items!$A:$A,0)),"Unknown value")</f>
        <v>Italian</v>
      </c>
      <c r="I9007" s="5">
        <f>IFERROR(INDEX(menu_items!$D:$D,MATCH(F9007,menu_items!$A:$A,0)),0)</f>
        <v>15.5</v>
      </c>
      <c r="J9007" t="str">
        <f t="shared" si="708"/>
        <v>Wed</v>
      </c>
      <c r="K9007">
        <f t="shared" si="709"/>
        <v>8</v>
      </c>
      <c r="L9007" t="str">
        <f t="shared" si="710"/>
        <v>Mar</v>
      </c>
      <c r="M9007">
        <v>20</v>
      </c>
      <c r="N9007">
        <f t="shared" si="706"/>
        <v>1</v>
      </c>
      <c r="O9007" s="5">
        <f t="shared" si="707"/>
        <v>15.5</v>
      </c>
    </row>
    <row r="9008" spans="1:15" x14ac:dyDescent="0.25">
      <c r="A9008">
        <v>9109</v>
      </c>
      <c r="B9008">
        <v>3995</v>
      </c>
      <c r="C9008">
        <f>IF(COUNTIF($B$2:B9008,B9008)=1,1,0)</f>
        <v>1</v>
      </c>
      <c r="D9008" s="1">
        <v>44993</v>
      </c>
      <c r="E9008" s="2">
        <v>0.86644675925925929</v>
      </c>
      <c r="F9008">
        <v>108</v>
      </c>
      <c r="G9008" t="str">
        <f>IFERROR(INDEX(menu_items!$B:$B,MATCH(F9008,menu_items!$A:$A,0)),"Unknown value")</f>
        <v>Tofu Pad Thai</v>
      </c>
      <c r="H9008" t="str">
        <f>IFERROR(INDEX(menu_items!$C:$C,MATCH(F9008,menu_items!$A:$A,0)),"Unknown value")</f>
        <v>Asian</v>
      </c>
      <c r="I9008" s="5">
        <f>IFERROR(INDEX(menu_items!$D:$D,MATCH(F9008,menu_items!$A:$A,0)),0)</f>
        <v>14.5</v>
      </c>
      <c r="J9008" t="str">
        <f t="shared" si="708"/>
        <v>Wed</v>
      </c>
      <c r="K9008">
        <f t="shared" si="709"/>
        <v>8</v>
      </c>
      <c r="L9008" t="str">
        <f t="shared" si="710"/>
        <v>Mar</v>
      </c>
      <c r="M9008">
        <v>20</v>
      </c>
      <c r="N9008">
        <f t="shared" si="706"/>
        <v>2</v>
      </c>
      <c r="O9008" s="5">
        <f t="shared" si="707"/>
        <v>25</v>
      </c>
    </row>
    <row r="9009" spans="1:15" x14ac:dyDescent="0.25">
      <c r="A9009">
        <v>9110</v>
      </c>
      <c r="B9009">
        <v>3995</v>
      </c>
      <c r="C9009">
        <f>IF(COUNTIF($B$2:B9009,B9009)=1,1,0)</f>
        <v>0</v>
      </c>
      <c r="D9009" s="1">
        <v>44993</v>
      </c>
      <c r="E9009" s="2">
        <v>0.86644675925925929</v>
      </c>
      <c r="F9009">
        <v>121</v>
      </c>
      <c r="G9009" t="str">
        <f>IFERROR(INDEX(menu_items!$B:$B,MATCH(F9009,menu_items!$A:$A,0)),"Unknown value")</f>
        <v>Cheese Quesadillas</v>
      </c>
      <c r="H9009" t="str">
        <f>IFERROR(INDEX(menu_items!$C:$C,MATCH(F9009,menu_items!$A:$A,0)),"Unknown value")</f>
        <v>Mexican</v>
      </c>
      <c r="I9009" s="5">
        <f>IFERROR(INDEX(menu_items!$D:$D,MATCH(F9009,menu_items!$A:$A,0)),0)</f>
        <v>10.5</v>
      </c>
      <c r="J9009" t="str">
        <f t="shared" si="708"/>
        <v>Wed</v>
      </c>
      <c r="K9009">
        <f t="shared" si="709"/>
        <v>8</v>
      </c>
      <c r="L9009" t="str">
        <f t="shared" si="710"/>
        <v>Mar</v>
      </c>
      <c r="M9009">
        <v>20</v>
      </c>
      <c r="N9009">
        <f t="shared" si="706"/>
        <v>2</v>
      </c>
      <c r="O9009" s="5">
        <f t="shared" si="707"/>
        <v>25</v>
      </c>
    </row>
    <row r="9010" spans="1:15" x14ac:dyDescent="0.25">
      <c r="A9010">
        <v>9111</v>
      </c>
      <c r="B9010">
        <v>3996</v>
      </c>
      <c r="C9010">
        <f>IF(COUNTIF($B$2:B9010,B9010)=1,1,0)</f>
        <v>1</v>
      </c>
      <c r="D9010" s="1">
        <v>44993</v>
      </c>
      <c r="E9010" s="2">
        <v>0.86890046296296297</v>
      </c>
      <c r="F9010">
        <v>101</v>
      </c>
      <c r="G9010" t="str">
        <f>IFERROR(INDEX(menu_items!$B:$B,MATCH(F9010,menu_items!$A:$A,0)),"Unknown value")</f>
        <v>Hamburger</v>
      </c>
      <c r="H9010" t="str">
        <f>IFERROR(INDEX(menu_items!$C:$C,MATCH(F9010,menu_items!$A:$A,0)),"Unknown value")</f>
        <v>American</v>
      </c>
      <c r="I9010" s="5">
        <f>IFERROR(INDEX(menu_items!$D:$D,MATCH(F9010,menu_items!$A:$A,0)),0)</f>
        <v>12.95</v>
      </c>
      <c r="J9010" t="str">
        <f t="shared" si="708"/>
        <v>Wed</v>
      </c>
      <c r="K9010">
        <f t="shared" si="709"/>
        <v>8</v>
      </c>
      <c r="L9010" t="str">
        <f t="shared" si="710"/>
        <v>Mar</v>
      </c>
      <c r="M9010">
        <v>20</v>
      </c>
      <c r="N9010">
        <f t="shared" si="706"/>
        <v>2</v>
      </c>
      <c r="O9010" s="5">
        <f t="shared" si="707"/>
        <v>32.9</v>
      </c>
    </row>
    <row r="9011" spans="1:15" x14ac:dyDescent="0.25">
      <c r="A9011">
        <v>9112</v>
      </c>
      <c r="B9011">
        <v>3996</v>
      </c>
      <c r="C9011">
        <f>IF(COUNTIF($B$2:B9011,B9011)=1,1,0)</f>
        <v>0</v>
      </c>
      <c r="D9011" s="1">
        <v>44993</v>
      </c>
      <c r="E9011" s="2">
        <v>0.86890046296296297</v>
      </c>
      <c r="F9011">
        <v>130</v>
      </c>
      <c r="G9011" t="str">
        <f>IFERROR(INDEX(menu_items!$B:$B,MATCH(F9011,menu_items!$A:$A,0)),"Unknown value")</f>
        <v>Shrimp Scampi</v>
      </c>
      <c r="H9011" t="str">
        <f>IFERROR(INDEX(menu_items!$C:$C,MATCH(F9011,menu_items!$A:$A,0)),"Unknown value")</f>
        <v>Italian</v>
      </c>
      <c r="I9011" s="5">
        <f>IFERROR(INDEX(menu_items!$D:$D,MATCH(F9011,menu_items!$A:$A,0)),0)</f>
        <v>19.95</v>
      </c>
      <c r="J9011" t="str">
        <f t="shared" si="708"/>
        <v>Wed</v>
      </c>
      <c r="K9011">
        <f t="shared" si="709"/>
        <v>8</v>
      </c>
      <c r="L9011" t="str">
        <f t="shared" si="710"/>
        <v>Mar</v>
      </c>
      <c r="M9011">
        <v>20</v>
      </c>
      <c r="N9011">
        <f t="shared" si="706"/>
        <v>2</v>
      </c>
      <c r="O9011" s="5">
        <f t="shared" si="707"/>
        <v>32.9</v>
      </c>
    </row>
    <row r="9012" spans="1:15" x14ac:dyDescent="0.25">
      <c r="A9012">
        <v>9113</v>
      </c>
      <c r="B9012">
        <v>3997</v>
      </c>
      <c r="C9012">
        <f>IF(COUNTIF($B$2:B9012,B9012)=1,1,0)</f>
        <v>1</v>
      </c>
      <c r="D9012" s="1">
        <v>44993</v>
      </c>
      <c r="E9012" s="2">
        <v>0.87204861111111109</v>
      </c>
      <c r="F9012">
        <v>101</v>
      </c>
      <c r="G9012" t="str">
        <f>IFERROR(INDEX(menu_items!$B:$B,MATCH(F9012,menu_items!$A:$A,0)),"Unknown value")</f>
        <v>Hamburger</v>
      </c>
      <c r="H9012" t="str">
        <f>IFERROR(INDEX(menu_items!$C:$C,MATCH(F9012,menu_items!$A:$A,0)),"Unknown value")</f>
        <v>American</v>
      </c>
      <c r="I9012" s="5">
        <f>IFERROR(INDEX(menu_items!$D:$D,MATCH(F9012,menu_items!$A:$A,0)),0)</f>
        <v>12.95</v>
      </c>
      <c r="J9012" t="str">
        <f t="shared" si="708"/>
        <v>Wed</v>
      </c>
      <c r="K9012">
        <f t="shared" si="709"/>
        <v>8</v>
      </c>
      <c r="L9012" t="str">
        <f t="shared" si="710"/>
        <v>Mar</v>
      </c>
      <c r="M9012">
        <v>20</v>
      </c>
      <c r="N9012">
        <f t="shared" si="706"/>
        <v>2</v>
      </c>
      <c r="O9012" s="5">
        <f t="shared" si="707"/>
        <v>23.45</v>
      </c>
    </row>
    <row r="9013" spans="1:15" x14ac:dyDescent="0.25">
      <c r="A9013">
        <v>9114</v>
      </c>
      <c r="B9013">
        <v>3997</v>
      </c>
      <c r="C9013">
        <f>IF(COUNTIF($B$2:B9013,B9013)=1,1,0)</f>
        <v>0</v>
      </c>
      <c r="D9013" s="1">
        <v>44993</v>
      </c>
      <c r="E9013" s="2">
        <v>0.87204861111111109</v>
      </c>
      <c r="F9013">
        <v>104</v>
      </c>
      <c r="G9013" t="str">
        <f>IFERROR(INDEX(menu_items!$B:$B,MATCH(F9013,menu_items!$A:$A,0)),"Unknown value")</f>
        <v>Veggie Burger</v>
      </c>
      <c r="H9013" t="str">
        <f>IFERROR(INDEX(menu_items!$C:$C,MATCH(F9013,menu_items!$A:$A,0)),"Unknown value")</f>
        <v>American</v>
      </c>
      <c r="I9013" s="5">
        <f>IFERROR(INDEX(menu_items!$D:$D,MATCH(F9013,menu_items!$A:$A,0)),0)</f>
        <v>10.5</v>
      </c>
      <c r="J9013" t="str">
        <f t="shared" si="708"/>
        <v>Wed</v>
      </c>
      <c r="K9013">
        <f t="shared" si="709"/>
        <v>8</v>
      </c>
      <c r="L9013" t="str">
        <f t="shared" si="710"/>
        <v>Mar</v>
      </c>
      <c r="M9013">
        <v>20</v>
      </c>
      <c r="N9013">
        <f t="shared" si="706"/>
        <v>2</v>
      </c>
      <c r="O9013" s="5">
        <f t="shared" si="707"/>
        <v>23.45</v>
      </c>
    </row>
    <row r="9014" spans="1:15" x14ac:dyDescent="0.25">
      <c r="A9014">
        <v>9115</v>
      </c>
      <c r="B9014">
        <v>3998</v>
      </c>
      <c r="C9014">
        <f>IF(COUNTIF($B$2:B9014,B9014)=1,1,0)</f>
        <v>1</v>
      </c>
      <c r="D9014" s="1">
        <v>44993</v>
      </c>
      <c r="E9014" s="2">
        <v>0.90054398148148151</v>
      </c>
      <c r="F9014">
        <v>106</v>
      </c>
      <c r="G9014" t="str">
        <f>IFERROR(INDEX(menu_items!$B:$B,MATCH(F9014,menu_items!$A:$A,0)),"Unknown value")</f>
        <v>French Fries</v>
      </c>
      <c r="H9014" t="str">
        <f>IFERROR(INDEX(menu_items!$C:$C,MATCH(F9014,menu_items!$A:$A,0)),"Unknown value")</f>
        <v>American</v>
      </c>
      <c r="I9014" s="5">
        <f>IFERROR(INDEX(menu_items!$D:$D,MATCH(F9014,menu_items!$A:$A,0)),0)</f>
        <v>7</v>
      </c>
      <c r="J9014" t="str">
        <f t="shared" si="708"/>
        <v>Wed</v>
      </c>
      <c r="K9014">
        <f t="shared" si="709"/>
        <v>8</v>
      </c>
      <c r="L9014" t="str">
        <f t="shared" si="710"/>
        <v>Mar</v>
      </c>
      <c r="M9014">
        <v>21</v>
      </c>
      <c r="N9014">
        <f t="shared" si="706"/>
        <v>1</v>
      </c>
      <c r="O9014" s="5">
        <f t="shared" si="707"/>
        <v>7</v>
      </c>
    </row>
    <row r="9015" spans="1:15" x14ac:dyDescent="0.25">
      <c r="A9015">
        <v>9116</v>
      </c>
      <c r="B9015">
        <v>3999</v>
      </c>
      <c r="C9015">
        <f>IF(COUNTIF($B$2:B9015,B9015)=1,1,0)</f>
        <v>1</v>
      </c>
      <c r="D9015" s="1">
        <v>44993</v>
      </c>
      <c r="E9015" s="2">
        <v>0.90763888888888888</v>
      </c>
      <c r="F9015">
        <v>103</v>
      </c>
      <c r="G9015" t="str">
        <f>IFERROR(INDEX(menu_items!$B:$B,MATCH(F9015,menu_items!$A:$A,0)),"Unknown value")</f>
        <v>Hot Dog</v>
      </c>
      <c r="H9015" t="str">
        <f>IFERROR(INDEX(menu_items!$C:$C,MATCH(F9015,menu_items!$A:$A,0)),"Unknown value")</f>
        <v>American</v>
      </c>
      <c r="I9015" s="5">
        <f>IFERROR(INDEX(menu_items!$D:$D,MATCH(F9015,menu_items!$A:$A,0)),0)</f>
        <v>9</v>
      </c>
      <c r="J9015" t="str">
        <f t="shared" si="708"/>
        <v>Wed</v>
      </c>
      <c r="K9015">
        <f t="shared" si="709"/>
        <v>8</v>
      </c>
      <c r="L9015" t="str">
        <f t="shared" si="710"/>
        <v>Mar</v>
      </c>
      <c r="M9015">
        <v>21</v>
      </c>
      <c r="N9015">
        <f t="shared" si="706"/>
        <v>3</v>
      </c>
      <c r="O9015" s="5">
        <f t="shared" si="707"/>
        <v>39</v>
      </c>
    </row>
    <row r="9016" spans="1:15" x14ac:dyDescent="0.25">
      <c r="A9016">
        <v>9117</v>
      </c>
      <c r="B9016">
        <v>3999</v>
      </c>
      <c r="C9016">
        <f>IF(COUNTIF($B$2:B9016,B9016)=1,1,0)</f>
        <v>0</v>
      </c>
      <c r="D9016" s="1">
        <v>44993</v>
      </c>
      <c r="E9016" s="2">
        <v>0.90763888888888888</v>
      </c>
      <c r="F9016">
        <v>108</v>
      </c>
      <c r="G9016" t="str">
        <f>IFERROR(INDEX(menu_items!$B:$B,MATCH(F9016,menu_items!$A:$A,0)),"Unknown value")</f>
        <v>Tofu Pad Thai</v>
      </c>
      <c r="H9016" t="str">
        <f>IFERROR(INDEX(menu_items!$C:$C,MATCH(F9016,menu_items!$A:$A,0)),"Unknown value")</f>
        <v>Asian</v>
      </c>
      <c r="I9016" s="5">
        <f>IFERROR(INDEX(menu_items!$D:$D,MATCH(F9016,menu_items!$A:$A,0)),0)</f>
        <v>14.5</v>
      </c>
      <c r="J9016" t="str">
        <f t="shared" si="708"/>
        <v>Wed</v>
      </c>
      <c r="K9016">
        <f t="shared" si="709"/>
        <v>8</v>
      </c>
      <c r="L9016" t="str">
        <f t="shared" si="710"/>
        <v>Mar</v>
      </c>
      <c r="M9016">
        <v>21</v>
      </c>
      <c r="N9016">
        <f t="shared" si="706"/>
        <v>3</v>
      </c>
      <c r="O9016" s="5">
        <f t="shared" si="707"/>
        <v>39</v>
      </c>
    </row>
    <row r="9017" spans="1:15" x14ac:dyDescent="0.25">
      <c r="A9017">
        <v>9118</v>
      </c>
      <c r="B9017">
        <v>3999</v>
      </c>
      <c r="C9017">
        <f>IF(COUNTIF($B$2:B9017,B9017)=1,1,0)</f>
        <v>0</v>
      </c>
      <c r="D9017" s="1">
        <v>44993</v>
      </c>
      <c r="E9017" s="2">
        <v>0.90763888888888888</v>
      </c>
      <c r="F9017">
        <v>128</v>
      </c>
      <c r="G9017" t="str">
        <f>IFERROR(INDEX(menu_items!$B:$B,MATCH(F9017,menu_items!$A:$A,0)),"Unknown value")</f>
        <v>Cheese Lasagna</v>
      </c>
      <c r="H9017" t="str">
        <f>IFERROR(INDEX(menu_items!$C:$C,MATCH(F9017,menu_items!$A:$A,0)),"Unknown value")</f>
        <v>Italian</v>
      </c>
      <c r="I9017" s="5">
        <f>IFERROR(INDEX(menu_items!$D:$D,MATCH(F9017,menu_items!$A:$A,0)),0)</f>
        <v>15.5</v>
      </c>
      <c r="J9017" t="str">
        <f t="shared" si="708"/>
        <v>Wed</v>
      </c>
      <c r="K9017">
        <f t="shared" si="709"/>
        <v>8</v>
      </c>
      <c r="L9017" t="str">
        <f t="shared" si="710"/>
        <v>Mar</v>
      </c>
      <c r="M9017">
        <v>21</v>
      </c>
      <c r="N9017">
        <f t="shared" si="706"/>
        <v>3</v>
      </c>
      <c r="O9017" s="5">
        <f t="shared" si="707"/>
        <v>39</v>
      </c>
    </row>
    <row r="9018" spans="1:15" x14ac:dyDescent="0.25">
      <c r="A9018">
        <v>9119</v>
      </c>
      <c r="B9018">
        <v>4000</v>
      </c>
      <c r="C9018">
        <f>IF(COUNTIF($B$2:B9018,B9018)=1,1,0)</f>
        <v>1</v>
      </c>
      <c r="D9018" s="1">
        <v>44994</v>
      </c>
      <c r="E9018" s="2">
        <v>0.48195601851851849</v>
      </c>
      <c r="F9018">
        <v>101</v>
      </c>
      <c r="G9018" t="str">
        <f>IFERROR(INDEX(menu_items!$B:$B,MATCH(F9018,menu_items!$A:$A,0)),"Unknown value")</f>
        <v>Hamburger</v>
      </c>
      <c r="H9018" t="str">
        <f>IFERROR(INDEX(menu_items!$C:$C,MATCH(F9018,menu_items!$A:$A,0)),"Unknown value")</f>
        <v>American</v>
      </c>
      <c r="I9018" s="5">
        <f>IFERROR(INDEX(menu_items!$D:$D,MATCH(F9018,menu_items!$A:$A,0)),0)</f>
        <v>12.95</v>
      </c>
      <c r="J9018" t="str">
        <f t="shared" si="708"/>
        <v>Thu</v>
      </c>
      <c r="K9018">
        <f t="shared" si="709"/>
        <v>9</v>
      </c>
      <c r="L9018" t="str">
        <f t="shared" si="710"/>
        <v>Mar</v>
      </c>
      <c r="M9018">
        <v>11</v>
      </c>
      <c r="N9018">
        <f t="shared" si="706"/>
        <v>4</v>
      </c>
      <c r="O9018" s="5">
        <f t="shared" si="707"/>
        <v>44.95</v>
      </c>
    </row>
    <row r="9019" spans="1:15" x14ac:dyDescent="0.25">
      <c r="A9019">
        <v>9120</v>
      </c>
      <c r="B9019">
        <v>4000</v>
      </c>
      <c r="C9019">
        <f>IF(COUNTIF($B$2:B9019,B9019)=1,1,0)</f>
        <v>0</v>
      </c>
      <c r="D9019" s="1">
        <v>44994</v>
      </c>
      <c r="E9019" s="2">
        <v>0.48195601851851849</v>
      </c>
      <c r="F9019">
        <v>126</v>
      </c>
      <c r="G9019" t="str">
        <f>IFERROR(INDEX(menu_items!$B:$B,MATCH(F9019,menu_items!$A:$A,0)),"Unknown value")</f>
        <v>Fettuccine Alfredo</v>
      </c>
      <c r="H9019" t="str">
        <f>IFERROR(INDEX(menu_items!$C:$C,MATCH(F9019,menu_items!$A:$A,0)),"Unknown value")</f>
        <v>Italian</v>
      </c>
      <c r="I9019" s="5">
        <f>IFERROR(INDEX(menu_items!$D:$D,MATCH(F9019,menu_items!$A:$A,0)),0)</f>
        <v>14.5</v>
      </c>
      <c r="J9019" t="str">
        <f t="shared" si="708"/>
        <v>Thu</v>
      </c>
      <c r="K9019">
        <f t="shared" si="709"/>
        <v>9</v>
      </c>
      <c r="L9019" t="str">
        <f t="shared" si="710"/>
        <v>Mar</v>
      </c>
      <c r="M9019">
        <v>11</v>
      </c>
      <c r="N9019">
        <f t="shared" si="706"/>
        <v>4</v>
      </c>
      <c r="O9019" s="5">
        <f t="shared" si="707"/>
        <v>44.95</v>
      </c>
    </row>
    <row r="9020" spans="1:15" x14ac:dyDescent="0.25">
      <c r="A9020">
        <v>9121</v>
      </c>
      <c r="B9020">
        <v>4000</v>
      </c>
      <c r="C9020">
        <f>IF(COUNTIF($B$2:B9020,B9020)=1,1,0)</f>
        <v>0</v>
      </c>
      <c r="D9020" s="1">
        <v>44994</v>
      </c>
      <c r="E9020" s="2">
        <v>0.48195601851851849</v>
      </c>
      <c r="F9020">
        <v>121</v>
      </c>
      <c r="G9020" t="str">
        <f>IFERROR(INDEX(menu_items!$B:$B,MATCH(F9020,menu_items!$A:$A,0)),"Unknown value")</f>
        <v>Cheese Quesadillas</v>
      </c>
      <c r="H9020" t="str">
        <f>IFERROR(INDEX(menu_items!$C:$C,MATCH(F9020,menu_items!$A:$A,0)),"Unknown value")</f>
        <v>Mexican</v>
      </c>
      <c r="I9020" s="5">
        <f>IFERROR(INDEX(menu_items!$D:$D,MATCH(F9020,menu_items!$A:$A,0)),0)</f>
        <v>10.5</v>
      </c>
      <c r="J9020" t="str">
        <f t="shared" si="708"/>
        <v>Thu</v>
      </c>
      <c r="K9020">
        <f t="shared" si="709"/>
        <v>9</v>
      </c>
      <c r="L9020" t="str">
        <f t="shared" si="710"/>
        <v>Mar</v>
      </c>
      <c r="M9020">
        <v>11</v>
      </c>
      <c r="N9020">
        <f t="shared" si="706"/>
        <v>4</v>
      </c>
      <c r="O9020" s="5">
        <f t="shared" si="707"/>
        <v>44.95</v>
      </c>
    </row>
    <row r="9021" spans="1:15" x14ac:dyDescent="0.25">
      <c r="A9021">
        <v>9122</v>
      </c>
      <c r="B9021">
        <v>4000</v>
      </c>
      <c r="C9021">
        <f>IF(COUNTIF($B$2:B9021,B9021)=1,1,0)</f>
        <v>0</v>
      </c>
      <c r="D9021" s="1">
        <v>44994</v>
      </c>
      <c r="E9021" s="2">
        <v>0.48195601851851849</v>
      </c>
      <c r="F9021">
        <v>106</v>
      </c>
      <c r="G9021" t="str">
        <f>IFERROR(INDEX(menu_items!$B:$B,MATCH(F9021,menu_items!$A:$A,0)),"Unknown value")</f>
        <v>French Fries</v>
      </c>
      <c r="H9021" t="str">
        <f>IFERROR(INDEX(menu_items!$C:$C,MATCH(F9021,menu_items!$A:$A,0)),"Unknown value")</f>
        <v>American</v>
      </c>
      <c r="I9021" s="5">
        <f>IFERROR(INDEX(menu_items!$D:$D,MATCH(F9021,menu_items!$A:$A,0)),0)</f>
        <v>7</v>
      </c>
      <c r="J9021" t="str">
        <f t="shared" si="708"/>
        <v>Thu</v>
      </c>
      <c r="K9021">
        <f t="shared" si="709"/>
        <v>9</v>
      </c>
      <c r="L9021" t="str">
        <f t="shared" si="710"/>
        <v>Mar</v>
      </c>
      <c r="M9021">
        <v>11</v>
      </c>
      <c r="N9021">
        <f t="shared" si="706"/>
        <v>4</v>
      </c>
      <c r="O9021" s="5">
        <f t="shared" si="707"/>
        <v>44.95</v>
      </c>
    </row>
    <row r="9022" spans="1:15" x14ac:dyDescent="0.25">
      <c r="A9022">
        <v>9123</v>
      </c>
      <c r="B9022">
        <v>4001</v>
      </c>
      <c r="C9022">
        <f>IF(COUNTIF($B$2:B9022,B9022)=1,1,0)</f>
        <v>1</v>
      </c>
      <c r="D9022" s="1">
        <v>44994</v>
      </c>
      <c r="E9022" s="2">
        <v>0.48741898148148149</v>
      </c>
      <c r="F9022">
        <v>128</v>
      </c>
      <c r="G9022" t="str">
        <f>IFERROR(INDEX(menu_items!$B:$B,MATCH(F9022,menu_items!$A:$A,0)),"Unknown value")</f>
        <v>Cheese Lasagna</v>
      </c>
      <c r="H9022" t="str">
        <f>IFERROR(INDEX(menu_items!$C:$C,MATCH(F9022,menu_items!$A:$A,0)),"Unknown value")</f>
        <v>Italian</v>
      </c>
      <c r="I9022" s="5">
        <f>IFERROR(INDEX(menu_items!$D:$D,MATCH(F9022,menu_items!$A:$A,0)),0)</f>
        <v>15.5</v>
      </c>
      <c r="J9022" t="str">
        <f t="shared" si="708"/>
        <v>Thu</v>
      </c>
      <c r="K9022">
        <f t="shared" si="709"/>
        <v>9</v>
      </c>
      <c r="L9022" t="str">
        <f t="shared" si="710"/>
        <v>Mar</v>
      </c>
      <c r="M9022">
        <v>11</v>
      </c>
      <c r="N9022">
        <f t="shared" si="706"/>
        <v>2</v>
      </c>
      <c r="O9022" s="5">
        <f t="shared" si="707"/>
        <v>22.5</v>
      </c>
    </row>
    <row r="9023" spans="1:15" x14ac:dyDescent="0.25">
      <c r="A9023">
        <v>9124</v>
      </c>
      <c r="B9023">
        <v>4001</v>
      </c>
      <c r="C9023">
        <f>IF(COUNTIF($B$2:B9023,B9023)=1,1,0)</f>
        <v>0</v>
      </c>
      <c r="D9023" s="1">
        <v>44994</v>
      </c>
      <c r="E9023" s="2">
        <v>0.48741898148148149</v>
      </c>
      <c r="F9023">
        <v>106</v>
      </c>
      <c r="G9023" t="str">
        <f>IFERROR(INDEX(menu_items!$B:$B,MATCH(F9023,menu_items!$A:$A,0)),"Unknown value")</f>
        <v>French Fries</v>
      </c>
      <c r="H9023" t="str">
        <f>IFERROR(INDEX(menu_items!$C:$C,MATCH(F9023,menu_items!$A:$A,0)),"Unknown value")</f>
        <v>American</v>
      </c>
      <c r="I9023" s="5">
        <f>IFERROR(INDEX(menu_items!$D:$D,MATCH(F9023,menu_items!$A:$A,0)),0)</f>
        <v>7</v>
      </c>
      <c r="J9023" t="str">
        <f t="shared" si="708"/>
        <v>Thu</v>
      </c>
      <c r="K9023">
        <f t="shared" si="709"/>
        <v>9</v>
      </c>
      <c r="L9023" t="str">
        <f t="shared" si="710"/>
        <v>Mar</v>
      </c>
      <c r="M9023">
        <v>11</v>
      </c>
      <c r="N9023">
        <f t="shared" si="706"/>
        <v>2</v>
      </c>
      <c r="O9023" s="5">
        <f t="shared" si="707"/>
        <v>22.5</v>
      </c>
    </row>
    <row r="9024" spans="1:15" x14ac:dyDescent="0.25">
      <c r="A9024">
        <v>9125</v>
      </c>
      <c r="B9024">
        <v>4002</v>
      </c>
      <c r="C9024">
        <f>IF(COUNTIF($B$2:B9024,B9024)=1,1,0)</f>
        <v>1</v>
      </c>
      <c r="D9024" s="1">
        <v>44994</v>
      </c>
      <c r="E9024" s="2">
        <v>0.49052083333333335</v>
      </c>
      <c r="F9024">
        <v>125</v>
      </c>
      <c r="G9024" t="str">
        <f>IFERROR(INDEX(menu_items!$B:$B,MATCH(F9024,menu_items!$A:$A,0)),"Unknown value")</f>
        <v>Spaghetti &amp; Meatballs</v>
      </c>
      <c r="H9024" t="str">
        <f>IFERROR(INDEX(menu_items!$C:$C,MATCH(F9024,menu_items!$A:$A,0)),"Unknown value")</f>
        <v>Italian</v>
      </c>
      <c r="I9024" s="5">
        <f>IFERROR(INDEX(menu_items!$D:$D,MATCH(F9024,menu_items!$A:$A,0)),0)</f>
        <v>17.95</v>
      </c>
      <c r="J9024" t="str">
        <f t="shared" si="708"/>
        <v>Thu</v>
      </c>
      <c r="K9024">
        <f t="shared" si="709"/>
        <v>9</v>
      </c>
      <c r="L9024" t="str">
        <f t="shared" si="710"/>
        <v>Mar</v>
      </c>
      <c r="M9024">
        <v>11</v>
      </c>
      <c r="N9024">
        <f t="shared" si="706"/>
        <v>2</v>
      </c>
      <c r="O9024" s="5">
        <f t="shared" si="707"/>
        <v>29.9</v>
      </c>
    </row>
    <row r="9025" spans="1:15" x14ac:dyDescent="0.25">
      <c r="A9025">
        <v>9126</v>
      </c>
      <c r="B9025">
        <v>4002</v>
      </c>
      <c r="C9025">
        <f>IF(COUNTIF($B$2:B9025,B9025)=1,1,0)</f>
        <v>0</v>
      </c>
      <c r="D9025" s="1">
        <v>44994</v>
      </c>
      <c r="E9025" s="2">
        <v>0.49052083333333335</v>
      </c>
      <c r="F9025">
        <v>119</v>
      </c>
      <c r="G9025" t="str">
        <f>IFERROR(INDEX(menu_items!$B:$B,MATCH(F9025,menu_items!$A:$A,0)),"Unknown value")</f>
        <v>Chicken Torta</v>
      </c>
      <c r="H9025" t="str">
        <f>IFERROR(INDEX(menu_items!$C:$C,MATCH(F9025,menu_items!$A:$A,0)),"Unknown value")</f>
        <v>Mexican</v>
      </c>
      <c r="I9025" s="5">
        <f>IFERROR(INDEX(menu_items!$D:$D,MATCH(F9025,menu_items!$A:$A,0)),0)</f>
        <v>11.95</v>
      </c>
      <c r="J9025" t="str">
        <f t="shared" si="708"/>
        <v>Thu</v>
      </c>
      <c r="K9025">
        <f t="shared" si="709"/>
        <v>9</v>
      </c>
      <c r="L9025" t="str">
        <f t="shared" si="710"/>
        <v>Mar</v>
      </c>
      <c r="M9025">
        <v>11</v>
      </c>
      <c r="N9025">
        <f t="shared" si="706"/>
        <v>2</v>
      </c>
      <c r="O9025" s="5">
        <f t="shared" si="707"/>
        <v>29.9</v>
      </c>
    </row>
    <row r="9026" spans="1:15" x14ac:dyDescent="0.25">
      <c r="A9026">
        <v>9127</v>
      </c>
      <c r="B9026">
        <v>4003</v>
      </c>
      <c r="C9026">
        <f>IF(COUNTIF($B$2:B9026,B9026)=1,1,0)</f>
        <v>1</v>
      </c>
      <c r="D9026" s="1">
        <v>44994</v>
      </c>
      <c r="E9026" s="2">
        <v>0.4929398148148148</v>
      </c>
      <c r="F9026">
        <v>110</v>
      </c>
      <c r="G9026" t="str">
        <f>IFERROR(INDEX(menu_items!$B:$B,MATCH(F9026,menu_items!$A:$A,0)),"Unknown value")</f>
        <v>Pork Ramen</v>
      </c>
      <c r="H9026" t="str">
        <f>IFERROR(INDEX(menu_items!$C:$C,MATCH(F9026,menu_items!$A:$A,0)),"Unknown value")</f>
        <v>Asian</v>
      </c>
      <c r="I9026" s="5">
        <f>IFERROR(INDEX(menu_items!$D:$D,MATCH(F9026,menu_items!$A:$A,0)),0)</f>
        <v>17.95</v>
      </c>
      <c r="J9026" t="str">
        <f t="shared" si="708"/>
        <v>Thu</v>
      </c>
      <c r="K9026">
        <f t="shared" si="709"/>
        <v>9</v>
      </c>
      <c r="L9026" t="str">
        <f t="shared" si="710"/>
        <v>Mar</v>
      </c>
      <c r="M9026">
        <v>11</v>
      </c>
      <c r="N9026">
        <f t="shared" ref="N9026:N9089" si="711">COUNTIF($B:$B,B9026)</f>
        <v>1</v>
      </c>
      <c r="O9026" s="5">
        <f t="shared" ref="O9026:O9089" si="712">SUMIF($B:$B,B9026,$I:$I)</f>
        <v>17.95</v>
      </c>
    </row>
    <row r="9027" spans="1:15" x14ac:dyDescent="0.25">
      <c r="A9027">
        <v>9128</v>
      </c>
      <c r="B9027">
        <v>4004</v>
      </c>
      <c r="C9027">
        <f>IF(COUNTIF($B$2:B9027,B9027)=1,1,0)</f>
        <v>1</v>
      </c>
      <c r="D9027" s="1">
        <v>44994</v>
      </c>
      <c r="E9027" s="2">
        <v>0.49520833333333331</v>
      </c>
      <c r="F9027">
        <v>104</v>
      </c>
      <c r="G9027" t="str">
        <f>IFERROR(INDEX(menu_items!$B:$B,MATCH(F9027,menu_items!$A:$A,0)),"Unknown value")</f>
        <v>Veggie Burger</v>
      </c>
      <c r="H9027" t="str">
        <f>IFERROR(INDEX(menu_items!$C:$C,MATCH(F9027,menu_items!$A:$A,0)),"Unknown value")</f>
        <v>American</v>
      </c>
      <c r="I9027" s="5">
        <f>IFERROR(INDEX(menu_items!$D:$D,MATCH(F9027,menu_items!$A:$A,0)),0)</f>
        <v>10.5</v>
      </c>
      <c r="J9027" t="str">
        <f t="shared" si="708"/>
        <v>Thu</v>
      </c>
      <c r="K9027">
        <f t="shared" si="709"/>
        <v>9</v>
      </c>
      <c r="L9027" t="str">
        <f t="shared" si="710"/>
        <v>Mar</v>
      </c>
      <c r="M9027">
        <v>11</v>
      </c>
      <c r="N9027">
        <f t="shared" si="711"/>
        <v>1</v>
      </c>
      <c r="O9027" s="5">
        <f t="shared" si="712"/>
        <v>10.5</v>
      </c>
    </row>
    <row r="9028" spans="1:15" x14ac:dyDescent="0.25">
      <c r="A9028">
        <v>9129</v>
      </c>
      <c r="B9028">
        <v>4005</v>
      </c>
      <c r="C9028">
        <f>IF(COUNTIF($B$2:B9028,B9028)=1,1,0)</f>
        <v>1</v>
      </c>
      <c r="D9028" s="1">
        <v>44994</v>
      </c>
      <c r="E9028" s="2">
        <v>0.52793981481481478</v>
      </c>
      <c r="F9028">
        <v>104</v>
      </c>
      <c r="G9028" t="str">
        <f>IFERROR(INDEX(menu_items!$B:$B,MATCH(F9028,menu_items!$A:$A,0)),"Unknown value")</f>
        <v>Veggie Burger</v>
      </c>
      <c r="H9028" t="str">
        <f>IFERROR(INDEX(menu_items!$C:$C,MATCH(F9028,menu_items!$A:$A,0)),"Unknown value")</f>
        <v>American</v>
      </c>
      <c r="I9028" s="5">
        <f>IFERROR(INDEX(menu_items!$D:$D,MATCH(F9028,menu_items!$A:$A,0)),0)</f>
        <v>10.5</v>
      </c>
      <c r="J9028" t="str">
        <f t="shared" si="708"/>
        <v>Thu</v>
      </c>
      <c r="K9028">
        <f t="shared" si="709"/>
        <v>9</v>
      </c>
      <c r="L9028" t="str">
        <f t="shared" si="710"/>
        <v>Mar</v>
      </c>
      <c r="M9028">
        <v>12</v>
      </c>
      <c r="N9028">
        <f t="shared" si="711"/>
        <v>6</v>
      </c>
      <c r="O9028" s="5">
        <f t="shared" si="712"/>
        <v>82.45</v>
      </c>
    </row>
    <row r="9029" spans="1:15" x14ac:dyDescent="0.25">
      <c r="A9029">
        <v>9130</v>
      </c>
      <c r="B9029">
        <v>4005</v>
      </c>
      <c r="C9029">
        <f>IF(COUNTIF($B$2:B9029,B9029)=1,1,0)</f>
        <v>0</v>
      </c>
      <c r="D9029" s="1">
        <v>44994</v>
      </c>
      <c r="E9029" s="2">
        <v>0.52793981481481478</v>
      </c>
      <c r="F9029">
        <v>108</v>
      </c>
      <c r="G9029" t="str">
        <f>IFERROR(INDEX(menu_items!$B:$B,MATCH(F9029,menu_items!$A:$A,0)),"Unknown value")</f>
        <v>Tofu Pad Thai</v>
      </c>
      <c r="H9029" t="str">
        <f>IFERROR(INDEX(menu_items!$C:$C,MATCH(F9029,menu_items!$A:$A,0)),"Unknown value")</f>
        <v>Asian</v>
      </c>
      <c r="I9029" s="5">
        <f>IFERROR(INDEX(menu_items!$D:$D,MATCH(F9029,menu_items!$A:$A,0)),0)</f>
        <v>14.5</v>
      </c>
      <c r="J9029" t="str">
        <f t="shared" si="708"/>
        <v>Thu</v>
      </c>
      <c r="K9029">
        <f t="shared" si="709"/>
        <v>9</v>
      </c>
      <c r="L9029" t="str">
        <f t="shared" si="710"/>
        <v>Mar</v>
      </c>
      <c r="M9029">
        <v>12</v>
      </c>
      <c r="N9029">
        <f t="shared" si="711"/>
        <v>6</v>
      </c>
      <c r="O9029" s="5">
        <f t="shared" si="712"/>
        <v>82.45</v>
      </c>
    </row>
    <row r="9030" spans="1:15" x14ac:dyDescent="0.25">
      <c r="A9030">
        <v>9131</v>
      </c>
      <c r="B9030">
        <v>4005</v>
      </c>
      <c r="C9030">
        <f>IF(COUNTIF($B$2:B9030,B9030)=1,1,0)</f>
        <v>0</v>
      </c>
      <c r="D9030" s="1">
        <v>44994</v>
      </c>
      <c r="E9030" s="2">
        <v>0.52793981481481478</v>
      </c>
      <c r="F9030">
        <v>108</v>
      </c>
      <c r="G9030" t="str">
        <f>IFERROR(INDEX(menu_items!$B:$B,MATCH(F9030,menu_items!$A:$A,0)),"Unknown value")</f>
        <v>Tofu Pad Thai</v>
      </c>
      <c r="H9030" t="str">
        <f>IFERROR(INDEX(menu_items!$C:$C,MATCH(F9030,menu_items!$A:$A,0)),"Unknown value")</f>
        <v>Asian</v>
      </c>
      <c r="I9030" s="5">
        <f>IFERROR(INDEX(menu_items!$D:$D,MATCH(F9030,menu_items!$A:$A,0)),0)</f>
        <v>14.5</v>
      </c>
      <c r="J9030" t="str">
        <f t="shared" si="708"/>
        <v>Thu</v>
      </c>
      <c r="K9030">
        <f t="shared" si="709"/>
        <v>9</v>
      </c>
      <c r="L9030" t="str">
        <f t="shared" si="710"/>
        <v>Mar</v>
      </c>
      <c r="M9030">
        <v>12</v>
      </c>
      <c r="N9030">
        <f t="shared" si="711"/>
        <v>6</v>
      </c>
      <c r="O9030" s="5">
        <f t="shared" si="712"/>
        <v>82.45</v>
      </c>
    </row>
    <row r="9031" spans="1:15" x14ac:dyDescent="0.25">
      <c r="A9031">
        <v>9132</v>
      </c>
      <c r="B9031">
        <v>4005</v>
      </c>
      <c r="C9031">
        <f>IF(COUNTIF($B$2:B9031,B9031)=1,1,0)</f>
        <v>0</v>
      </c>
      <c r="D9031" s="1">
        <v>44994</v>
      </c>
      <c r="E9031" s="2">
        <v>0.52793981481481478</v>
      </c>
      <c r="F9031">
        <v>128</v>
      </c>
      <c r="G9031" t="str">
        <f>IFERROR(INDEX(menu_items!$B:$B,MATCH(F9031,menu_items!$A:$A,0)),"Unknown value")</f>
        <v>Cheese Lasagna</v>
      </c>
      <c r="H9031" t="str">
        <f>IFERROR(INDEX(menu_items!$C:$C,MATCH(F9031,menu_items!$A:$A,0)),"Unknown value")</f>
        <v>Italian</v>
      </c>
      <c r="I9031" s="5">
        <f>IFERROR(INDEX(menu_items!$D:$D,MATCH(F9031,menu_items!$A:$A,0)),0)</f>
        <v>15.5</v>
      </c>
      <c r="J9031" t="str">
        <f t="shared" si="708"/>
        <v>Thu</v>
      </c>
      <c r="K9031">
        <f t="shared" si="709"/>
        <v>9</v>
      </c>
      <c r="L9031" t="str">
        <f t="shared" si="710"/>
        <v>Mar</v>
      </c>
      <c r="M9031">
        <v>12</v>
      </c>
      <c r="N9031">
        <f t="shared" si="711"/>
        <v>6</v>
      </c>
      <c r="O9031" s="5">
        <f t="shared" si="712"/>
        <v>82.45</v>
      </c>
    </row>
    <row r="9032" spans="1:15" x14ac:dyDescent="0.25">
      <c r="A9032">
        <v>9133</v>
      </c>
      <c r="B9032">
        <v>4005</v>
      </c>
      <c r="C9032">
        <f>IF(COUNTIF($B$2:B9032,B9032)=1,1,0)</f>
        <v>0</v>
      </c>
      <c r="D9032" s="1">
        <v>44994</v>
      </c>
      <c r="E9032" s="2">
        <v>0.52793981481481478</v>
      </c>
      <c r="F9032">
        <v>129</v>
      </c>
      <c r="G9032" t="str">
        <f>IFERROR(INDEX(menu_items!$B:$B,MATCH(F9032,menu_items!$A:$A,0)),"Unknown value")</f>
        <v>Mushroom Ravioli</v>
      </c>
      <c r="H9032" t="str">
        <f>IFERROR(INDEX(menu_items!$C:$C,MATCH(F9032,menu_items!$A:$A,0)),"Unknown value")</f>
        <v>Italian</v>
      </c>
      <c r="I9032" s="5">
        <f>IFERROR(INDEX(menu_items!$D:$D,MATCH(F9032,menu_items!$A:$A,0)),0)</f>
        <v>15.5</v>
      </c>
      <c r="J9032" t="str">
        <f t="shared" si="708"/>
        <v>Thu</v>
      </c>
      <c r="K9032">
        <f t="shared" si="709"/>
        <v>9</v>
      </c>
      <c r="L9032" t="str">
        <f t="shared" si="710"/>
        <v>Mar</v>
      </c>
      <c r="M9032">
        <v>12</v>
      </c>
      <c r="N9032">
        <f t="shared" si="711"/>
        <v>6</v>
      </c>
      <c r="O9032" s="5">
        <f t="shared" si="712"/>
        <v>82.45</v>
      </c>
    </row>
    <row r="9033" spans="1:15" x14ac:dyDescent="0.25">
      <c r="A9033">
        <v>9134</v>
      </c>
      <c r="B9033">
        <v>4005</v>
      </c>
      <c r="C9033">
        <f>IF(COUNTIF($B$2:B9033,B9033)=1,1,0)</f>
        <v>0</v>
      </c>
      <c r="D9033" s="1">
        <v>44994</v>
      </c>
      <c r="E9033" s="2">
        <v>0.52793981481481478</v>
      </c>
      <c r="F9033">
        <v>119</v>
      </c>
      <c r="G9033" t="str">
        <f>IFERROR(INDEX(menu_items!$B:$B,MATCH(F9033,menu_items!$A:$A,0)),"Unknown value")</f>
        <v>Chicken Torta</v>
      </c>
      <c r="H9033" t="str">
        <f>IFERROR(INDEX(menu_items!$C:$C,MATCH(F9033,menu_items!$A:$A,0)),"Unknown value")</f>
        <v>Mexican</v>
      </c>
      <c r="I9033" s="5">
        <f>IFERROR(INDEX(menu_items!$D:$D,MATCH(F9033,menu_items!$A:$A,0)),0)</f>
        <v>11.95</v>
      </c>
      <c r="J9033" t="str">
        <f t="shared" si="708"/>
        <v>Thu</v>
      </c>
      <c r="K9033">
        <f t="shared" si="709"/>
        <v>9</v>
      </c>
      <c r="L9033" t="str">
        <f t="shared" si="710"/>
        <v>Mar</v>
      </c>
      <c r="M9033">
        <v>12</v>
      </c>
      <c r="N9033">
        <f t="shared" si="711"/>
        <v>6</v>
      </c>
      <c r="O9033" s="5">
        <f t="shared" si="712"/>
        <v>82.45</v>
      </c>
    </row>
    <row r="9034" spans="1:15" x14ac:dyDescent="0.25">
      <c r="A9034">
        <v>9135</v>
      </c>
      <c r="B9034">
        <v>4006</v>
      </c>
      <c r="C9034">
        <f>IF(COUNTIF($B$2:B9034,B9034)=1,1,0)</f>
        <v>1</v>
      </c>
      <c r="D9034" s="1">
        <v>44994</v>
      </c>
      <c r="E9034" s="2">
        <v>0.53112268518518524</v>
      </c>
      <c r="F9034">
        <v>120</v>
      </c>
      <c r="G9034" t="str">
        <f>IFERROR(INDEX(menu_items!$B:$B,MATCH(F9034,menu_items!$A:$A,0)),"Unknown value")</f>
        <v>Steak Torta</v>
      </c>
      <c r="H9034" t="str">
        <f>IFERROR(INDEX(menu_items!$C:$C,MATCH(F9034,menu_items!$A:$A,0)),"Unknown value")</f>
        <v>Mexican</v>
      </c>
      <c r="I9034" s="5">
        <f>IFERROR(INDEX(menu_items!$D:$D,MATCH(F9034,menu_items!$A:$A,0)),0)</f>
        <v>13.95</v>
      </c>
      <c r="J9034" t="str">
        <f t="shared" si="708"/>
        <v>Thu</v>
      </c>
      <c r="K9034">
        <f t="shared" si="709"/>
        <v>9</v>
      </c>
      <c r="L9034" t="str">
        <f t="shared" si="710"/>
        <v>Mar</v>
      </c>
      <c r="M9034">
        <v>12</v>
      </c>
      <c r="N9034">
        <f t="shared" si="711"/>
        <v>1</v>
      </c>
      <c r="O9034" s="5">
        <f t="shared" si="712"/>
        <v>13.95</v>
      </c>
    </row>
    <row r="9035" spans="1:15" x14ac:dyDescent="0.25">
      <c r="A9035">
        <v>9136</v>
      </c>
      <c r="B9035">
        <v>4007</v>
      </c>
      <c r="C9035">
        <f>IF(COUNTIF($B$2:B9035,B9035)=1,1,0)</f>
        <v>1</v>
      </c>
      <c r="D9035" s="1">
        <v>44994</v>
      </c>
      <c r="E9035" s="2">
        <v>0.54428240740740741</v>
      </c>
      <c r="F9035">
        <v>101</v>
      </c>
      <c r="G9035" t="str">
        <f>IFERROR(INDEX(menu_items!$B:$B,MATCH(F9035,menu_items!$A:$A,0)),"Unknown value")</f>
        <v>Hamburger</v>
      </c>
      <c r="H9035" t="str">
        <f>IFERROR(INDEX(menu_items!$C:$C,MATCH(F9035,menu_items!$A:$A,0)),"Unknown value")</f>
        <v>American</v>
      </c>
      <c r="I9035" s="5">
        <f>IFERROR(INDEX(menu_items!$D:$D,MATCH(F9035,menu_items!$A:$A,0)),0)</f>
        <v>12.95</v>
      </c>
      <c r="J9035" t="str">
        <f t="shared" si="708"/>
        <v>Thu</v>
      </c>
      <c r="K9035">
        <f t="shared" si="709"/>
        <v>9</v>
      </c>
      <c r="L9035" t="str">
        <f t="shared" si="710"/>
        <v>Mar</v>
      </c>
      <c r="M9035">
        <v>13</v>
      </c>
      <c r="N9035">
        <f t="shared" si="711"/>
        <v>1</v>
      </c>
      <c r="O9035" s="5">
        <f t="shared" si="712"/>
        <v>12.95</v>
      </c>
    </row>
    <row r="9036" spans="1:15" x14ac:dyDescent="0.25">
      <c r="A9036">
        <v>9137</v>
      </c>
      <c r="B9036">
        <v>4008</v>
      </c>
      <c r="C9036">
        <f>IF(COUNTIF($B$2:B9036,B9036)=1,1,0)</f>
        <v>1</v>
      </c>
      <c r="D9036" s="1">
        <v>44994</v>
      </c>
      <c r="E9036" s="2">
        <v>0.54429398148148145</v>
      </c>
      <c r="F9036">
        <v>108</v>
      </c>
      <c r="G9036" t="str">
        <f>IFERROR(INDEX(menu_items!$B:$B,MATCH(F9036,menu_items!$A:$A,0)),"Unknown value")</f>
        <v>Tofu Pad Thai</v>
      </c>
      <c r="H9036" t="str">
        <f>IFERROR(INDEX(menu_items!$C:$C,MATCH(F9036,menu_items!$A:$A,0)),"Unknown value")</f>
        <v>Asian</v>
      </c>
      <c r="I9036" s="5">
        <f>IFERROR(INDEX(menu_items!$D:$D,MATCH(F9036,menu_items!$A:$A,0)),0)</f>
        <v>14.5</v>
      </c>
      <c r="J9036" t="str">
        <f t="shared" si="708"/>
        <v>Thu</v>
      </c>
      <c r="K9036">
        <f t="shared" si="709"/>
        <v>9</v>
      </c>
      <c r="L9036" t="str">
        <f t="shared" si="710"/>
        <v>Mar</v>
      </c>
      <c r="M9036">
        <v>13</v>
      </c>
      <c r="N9036">
        <f t="shared" si="711"/>
        <v>2</v>
      </c>
      <c r="O9036" s="5">
        <f t="shared" si="712"/>
        <v>34.450000000000003</v>
      </c>
    </row>
    <row r="9037" spans="1:15" x14ac:dyDescent="0.25">
      <c r="A9037">
        <v>9138</v>
      </c>
      <c r="B9037">
        <v>4008</v>
      </c>
      <c r="C9037">
        <f>IF(COUNTIF($B$2:B9037,B9037)=1,1,0)</f>
        <v>0</v>
      </c>
      <c r="D9037" s="1">
        <v>44994</v>
      </c>
      <c r="E9037" s="2">
        <v>0.54429398148148145</v>
      </c>
      <c r="F9037">
        <v>130</v>
      </c>
      <c r="G9037" t="str">
        <f>IFERROR(INDEX(menu_items!$B:$B,MATCH(F9037,menu_items!$A:$A,0)),"Unknown value")</f>
        <v>Shrimp Scampi</v>
      </c>
      <c r="H9037" t="str">
        <f>IFERROR(INDEX(menu_items!$C:$C,MATCH(F9037,menu_items!$A:$A,0)),"Unknown value")</f>
        <v>Italian</v>
      </c>
      <c r="I9037" s="5">
        <f>IFERROR(INDEX(menu_items!$D:$D,MATCH(F9037,menu_items!$A:$A,0)),0)</f>
        <v>19.95</v>
      </c>
      <c r="J9037" t="str">
        <f t="shared" si="708"/>
        <v>Thu</v>
      </c>
      <c r="K9037">
        <f t="shared" si="709"/>
        <v>9</v>
      </c>
      <c r="L9037" t="str">
        <f t="shared" si="710"/>
        <v>Mar</v>
      </c>
      <c r="M9037">
        <v>13</v>
      </c>
      <c r="N9037">
        <f t="shared" si="711"/>
        <v>2</v>
      </c>
      <c r="O9037" s="5">
        <f t="shared" si="712"/>
        <v>34.450000000000003</v>
      </c>
    </row>
    <row r="9038" spans="1:15" x14ac:dyDescent="0.25">
      <c r="A9038">
        <v>9139</v>
      </c>
      <c r="B9038">
        <v>4009</v>
      </c>
      <c r="C9038">
        <f>IF(COUNTIF($B$2:B9038,B9038)=1,1,0)</f>
        <v>1</v>
      </c>
      <c r="D9038" s="1">
        <v>44994</v>
      </c>
      <c r="E9038" s="2">
        <v>0.54645833333333338</v>
      </c>
      <c r="F9038">
        <v>101</v>
      </c>
      <c r="G9038" t="str">
        <f>IFERROR(INDEX(menu_items!$B:$B,MATCH(F9038,menu_items!$A:$A,0)),"Unknown value")</f>
        <v>Hamburger</v>
      </c>
      <c r="H9038" t="str">
        <f>IFERROR(INDEX(menu_items!$C:$C,MATCH(F9038,menu_items!$A:$A,0)),"Unknown value")</f>
        <v>American</v>
      </c>
      <c r="I9038" s="5">
        <f>IFERROR(INDEX(menu_items!$D:$D,MATCH(F9038,menu_items!$A:$A,0)),0)</f>
        <v>12.95</v>
      </c>
      <c r="J9038" t="str">
        <f t="shared" si="708"/>
        <v>Thu</v>
      </c>
      <c r="K9038">
        <f t="shared" si="709"/>
        <v>9</v>
      </c>
      <c r="L9038" t="str">
        <f t="shared" si="710"/>
        <v>Mar</v>
      </c>
      <c r="M9038">
        <v>13</v>
      </c>
      <c r="N9038">
        <f t="shared" si="711"/>
        <v>2</v>
      </c>
      <c r="O9038" s="5">
        <f t="shared" si="712"/>
        <v>25.9</v>
      </c>
    </row>
    <row r="9039" spans="1:15" x14ac:dyDescent="0.25">
      <c r="A9039">
        <v>9140</v>
      </c>
      <c r="B9039">
        <v>4009</v>
      </c>
      <c r="C9039">
        <f>IF(COUNTIF($B$2:B9039,B9039)=1,1,0)</f>
        <v>0</v>
      </c>
      <c r="D9039" s="1">
        <v>44994</v>
      </c>
      <c r="E9039" s="2">
        <v>0.54645833333333338</v>
      </c>
      <c r="F9039">
        <v>101</v>
      </c>
      <c r="G9039" t="str">
        <f>IFERROR(INDEX(menu_items!$B:$B,MATCH(F9039,menu_items!$A:$A,0)),"Unknown value")</f>
        <v>Hamburger</v>
      </c>
      <c r="H9039" t="str">
        <f>IFERROR(INDEX(menu_items!$C:$C,MATCH(F9039,menu_items!$A:$A,0)),"Unknown value")</f>
        <v>American</v>
      </c>
      <c r="I9039" s="5">
        <f>IFERROR(INDEX(menu_items!$D:$D,MATCH(F9039,menu_items!$A:$A,0)),0)</f>
        <v>12.95</v>
      </c>
      <c r="J9039" t="str">
        <f t="shared" si="708"/>
        <v>Thu</v>
      </c>
      <c r="K9039">
        <f t="shared" si="709"/>
        <v>9</v>
      </c>
      <c r="L9039" t="str">
        <f t="shared" si="710"/>
        <v>Mar</v>
      </c>
      <c r="M9039">
        <v>13</v>
      </c>
      <c r="N9039">
        <f t="shared" si="711"/>
        <v>2</v>
      </c>
      <c r="O9039" s="5">
        <f t="shared" si="712"/>
        <v>25.9</v>
      </c>
    </row>
    <row r="9040" spans="1:15" x14ac:dyDescent="0.25">
      <c r="A9040">
        <v>9141</v>
      </c>
      <c r="B9040">
        <v>4010</v>
      </c>
      <c r="C9040">
        <f>IF(COUNTIF($B$2:B9040,B9040)=1,1,0)</f>
        <v>1</v>
      </c>
      <c r="D9040" s="1">
        <v>44994</v>
      </c>
      <c r="E9040" s="2">
        <v>0.54702546296296295</v>
      </c>
      <c r="F9040">
        <v>102</v>
      </c>
      <c r="G9040" t="str">
        <f>IFERROR(INDEX(menu_items!$B:$B,MATCH(F9040,menu_items!$A:$A,0)),"Unknown value")</f>
        <v>Cheeseburger</v>
      </c>
      <c r="H9040" t="str">
        <f>IFERROR(INDEX(menu_items!$C:$C,MATCH(F9040,menu_items!$A:$A,0)),"Unknown value")</f>
        <v>American</v>
      </c>
      <c r="I9040" s="5">
        <f>IFERROR(INDEX(menu_items!$D:$D,MATCH(F9040,menu_items!$A:$A,0)),0)</f>
        <v>13.95</v>
      </c>
      <c r="J9040" t="str">
        <f t="shared" si="708"/>
        <v>Thu</v>
      </c>
      <c r="K9040">
        <f t="shared" si="709"/>
        <v>9</v>
      </c>
      <c r="L9040" t="str">
        <f t="shared" si="710"/>
        <v>Mar</v>
      </c>
      <c r="M9040">
        <v>13</v>
      </c>
      <c r="N9040">
        <f t="shared" si="711"/>
        <v>4</v>
      </c>
      <c r="O9040" s="5">
        <f t="shared" si="712"/>
        <v>61.8</v>
      </c>
    </row>
    <row r="9041" spans="1:15" x14ac:dyDescent="0.25">
      <c r="A9041">
        <v>9142</v>
      </c>
      <c r="B9041">
        <v>4010</v>
      </c>
      <c r="C9041">
        <f>IF(COUNTIF($B$2:B9041,B9041)=1,1,0)</f>
        <v>0</v>
      </c>
      <c r="D9041" s="1">
        <v>44994</v>
      </c>
      <c r="E9041" s="2">
        <v>0.54702546296296295</v>
      </c>
      <c r="F9041">
        <v>125</v>
      </c>
      <c r="G9041" t="str">
        <f>IFERROR(INDEX(menu_items!$B:$B,MATCH(F9041,menu_items!$A:$A,0)),"Unknown value")</f>
        <v>Spaghetti &amp; Meatballs</v>
      </c>
      <c r="H9041" t="str">
        <f>IFERROR(INDEX(menu_items!$C:$C,MATCH(F9041,menu_items!$A:$A,0)),"Unknown value")</f>
        <v>Italian</v>
      </c>
      <c r="I9041" s="5">
        <f>IFERROR(INDEX(menu_items!$D:$D,MATCH(F9041,menu_items!$A:$A,0)),0)</f>
        <v>17.95</v>
      </c>
      <c r="J9041" t="str">
        <f t="shared" si="708"/>
        <v>Thu</v>
      </c>
      <c r="K9041">
        <f t="shared" si="709"/>
        <v>9</v>
      </c>
      <c r="L9041" t="str">
        <f t="shared" si="710"/>
        <v>Mar</v>
      </c>
      <c r="M9041">
        <v>13</v>
      </c>
      <c r="N9041">
        <f t="shared" si="711"/>
        <v>4</v>
      </c>
      <c r="O9041" s="5">
        <f t="shared" si="712"/>
        <v>61.8</v>
      </c>
    </row>
    <row r="9042" spans="1:15" x14ac:dyDescent="0.25">
      <c r="A9042">
        <v>9143</v>
      </c>
      <c r="B9042">
        <v>4010</v>
      </c>
      <c r="C9042">
        <f>IF(COUNTIF($B$2:B9042,B9042)=1,1,0)</f>
        <v>0</v>
      </c>
      <c r="D9042" s="1">
        <v>44994</v>
      </c>
      <c r="E9042" s="2">
        <v>0.54702546296296295</v>
      </c>
      <c r="F9042">
        <v>112</v>
      </c>
      <c r="G9042" t="str">
        <f>IFERROR(INDEX(menu_items!$B:$B,MATCH(F9042,menu_items!$A:$A,0)),"Unknown value")</f>
        <v>Salmon Roll</v>
      </c>
      <c r="H9042" t="str">
        <f>IFERROR(INDEX(menu_items!$C:$C,MATCH(F9042,menu_items!$A:$A,0)),"Unknown value")</f>
        <v>Asian</v>
      </c>
      <c r="I9042" s="5">
        <f>IFERROR(INDEX(menu_items!$D:$D,MATCH(F9042,menu_items!$A:$A,0)),0)</f>
        <v>14.95</v>
      </c>
      <c r="J9042" t="str">
        <f t="shared" si="708"/>
        <v>Thu</v>
      </c>
      <c r="K9042">
        <f t="shared" si="709"/>
        <v>9</v>
      </c>
      <c r="L9042" t="str">
        <f t="shared" si="710"/>
        <v>Mar</v>
      </c>
      <c r="M9042">
        <v>13</v>
      </c>
      <c r="N9042">
        <f t="shared" si="711"/>
        <v>4</v>
      </c>
      <c r="O9042" s="5">
        <f t="shared" si="712"/>
        <v>61.8</v>
      </c>
    </row>
    <row r="9043" spans="1:15" x14ac:dyDescent="0.25">
      <c r="A9043">
        <v>9144</v>
      </c>
      <c r="B9043">
        <v>4010</v>
      </c>
      <c r="C9043">
        <f>IF(COUNTIF($B$2:B9043,B9043)=1,1,0)</f>
        <v>0</v>
      </c>
      <c r="D9043" s="1">
        <v>44994</v>
      </c>
      <c r="E9043" s="2">
        <v>0.54702546296296295</v>
      </c>
      <c r="F9043">
        <v>112</v>
      </c>
      <c r="G9043" t="str">
        <f>IFERROR(INDEX(menu_items!$B:$B,MATCH(F9043,menu_items!$A:$A,0)),"Unknown value")</f>
        <v>Salmon Roll</v>
      </c>
      <c r="H9043" t="str">
        <f>IFERROR(INDEX(menu_items!$C:$C,MATCH(F9043,menu_items!$A:$A,0)),"Unknown value")</f>
        <v>Asian</v>
      </c>
      <c r="I9043" s="5">
        <f>IFERROR(INDEX(menu_items!$D:$D,MATCH(F9043,menu_items!$A:$A,0)),0)</f>
        <v>14.95</v>
      </c>
      <c r="J9043" t="str">
        <f t="shared" si="708"/>
        <v>Thu</v>
      </c>
      <c r="K9043">
        <f t="shared" si="709"/>
        <v>9</v>
      </c>
      <c r="L9043" t="str">
        <f t="shared" si="710"/>
        <v>Mar</v>
      </c>
      <c r="M9043">
        <v>13</v>
      </c>
      <c r="N9043">
        <f t="shared" si="711"/>
        <v>4</v>
      </c>
      <c r="O9043" s="5">
        <f t="shared" si="712"/>
        <v>61.8</v>
      </c>
    </row>
    <row r="9044" spans="1:15" x14ac:dyDescent="0.25">
      <c r="A9044">
        <v>9145</v>
      </c>
      <c r="B9044">
        <v>4011</v>
      </c>
      <c r="C9044">
        <f>IF(COUNTIF($B$2:B9044,B9044)=1,1,0)</f>
        <v>1</v>
      </c>
      <c r="D9044" s="1">
        <v>44994</v>
      </c>
      <c r="E9044" s="2">
        <v>0.55063657407407407</v>
      </c>
      <c r="F9044">
        <v>105</v>
      </c>
      <c r="G9044" t="str">
        <f>IFERROR(INDEX(menu_items!$B:$B,MATCH(F9044,menu_items!$A:$A,0)),"Unknown value")</f>
        <v>Mac &amp; Cheese</v>
      </c>
      <c r="H9044" t="str">
        <f>IFERROR(INDEX(menu_items!$C:$C,MATCH(F9044,menu_items!$A:$A,0)),"Unknown value")</f>
        <v>American</v>
      </c>
      <c r="I9044" s="5">
        <f>IFERROR(INDEX(menu_items!$D:$D,MATCH(F9044,menu_items!$A:$A,0)),0)</f>
        <v>7</v>
      </c>
      <c r="J9044" t="str">
        <f t="shared" si="708"/>
        <v>Thu</v>
      </c>
      <c r="K9044">
        <f t="shared" si="709"/>
        <v>9</v>
      </c>
      <c r="L9044" t="str">
        <f t="shared" si="710"/>
        <v>Mar</v>
      </c>
      <c r="M9044">
        <v>13</v>
      </c>
      <c r="N9044">
        <f t="shared" si="711"/>
        <v>1</v>
      </c>
      <c r="O9044" s="5">
        <f t="shared" si="712"/>
        <v>7</v>
      </c>
    </row>
    <row r="9045" spans="1:15" x14ac:dyDescent="0.25">
      <c r="A9045">
        <v>9146</v>
      </c>
      <c r="B9045">
        <v>4012</v>
      </c>
      <c r="C9045">
        <f>IF(COUNTIF($B$2:B9045,B9045)=1,1,0)</f>
        <v>1</v>
      </c>
      <c r="D9045" s="1">
        <v>44994</v>
      </c>
      <c r="E9045" s="2">
        <v>0.55409722222222224</v>
      </c>
      <c r="F9045">
        <v>103</v>
      </c>
      <c r="G9045" t="str">
        <f>IFERROR(INDEX(menu_items!$B:$B,MATCH(F9045,menu_items!$A:$A,0)),"Unknown value")</f>
        <v>Hot Dog</v>
      </c>
      <c r="H9045" t="str">
        <f>IFERROR(INDEX(menu_items!$C:$C,MATCH(F9045,menu_items!$A:$A,0)),"Unknown value")</f>
        <v>American</v>
      </c>
      <c r="I9045" s="5">
        <f>IFERROR(INDEX(menu_items!$D:$D,MATCH(F9045,menu_items!$A:$A,0)),0)</f>
        <v>9</v>
      </c>
      <c r="J9045" t="str">
        <f t="shared" si="708"/>
        <v>Thu</v>
      </c>
      <c r="K9045">
        <f t="shared" si="709"/>
        <v>9</v>
      </c>
      <c r="L9045" t="str">
        <f t="shared" si="710"/>
        <v>Mar</v>
      </c>
      <c r="M9045">
        <v>13</v>
      </c>
      <c r="N9045">
        <f t="shared" si="711"/>
        <v>4</v>
      </c>
      <c r="O9045" s="5">
        <f t="shared" si="712"/>
        <v>39.5</v>
      </c>
    </row>
    <row r="9046" spans="1:15" x14ac:dyDescent="0.25">
      <c r="A9046">
        <v>9147</v>
      </c>
      <c r="B9046">
        <v>4012</v>
      </c>
      <c r="C9046">
        <f>IF(COUNTIF($B$2:B9046,B9046)=1,1,0)</f>
        <v>0</v>
      </c>
      <c r="D9046" s="1">
        <v>44994</v>
      </c>
      <c r="E9046" s="2">
        <v>0.55409722222222224</v>
      </c>
      <c r="F9046">
        <v>124</v>
      </c>
      <c r="G9046" t="str">
        <f>IFERROR(INDEX(menu_items!$B:$B,MATCH(F9046,menu_items!$A:$A,0)),"Unknown value")</f>
        <v>Spaghetti</v>
      </c>
      <c r="H9046" t="str">
        <f>IFERROR(INDEX(menu_items!$C:$C,MATCH(F9046,menu_items!$A:$A,0)),"Unknown value")</f>
        <v>Italian</v>
      </c>
      <c r="I9046" s="5">
        <f>IFERROR(INDEX(menu_items!$D:$D,MATCH(F9046,menu_items!$A:$A,0)),0)</f>
        <v>14.5</v>
      </c>
      <c r="J9046" t="str">
        <f t="shared" si="708"/>
        <v>Thu</v>
      </c>
      <c r="K9046">
        <f t="shared" si="709"/>
        <v>9</v>
      </c>
      <c r="L9046" t="str">
        <f t="shared" si="710"/>
        <v>Mar</v>
      </c>
      <c r="M9046">
        <v>13</v>
      </c>
      <c r="N9046">
        <f t="shared" si="711"/>
        <v>4</v>
      </c>
      <c r="O9046" s="5">
        <f t="shared" si="712"/>
        <v>39.5</v>
      </c>
    </row>
    <row r="9047" spans="1:15" x14ac:dyDescent="0.25">
      <c r="A9047">
        <v>9148</v>
      </c>
      <c r="B9047">
        <v>4012</v>
      </c>
      <c r="C9047">
        <f>IF(COUNTIF($B$2:B9047,B9047)=1,1,0)</f>
        <v>0</v>
      </c>
      <c r="D9047" s="1">
        <v>44994</v>
      </c>
      <c r="E9047" s="2">
        <v>0.55409722222222224</v>
      </c>
      <c r="F9047">
        <v>105</v>
      </c>
      <c r="G9047" t="str">
        <f>IFERROR(INDEX(menu_items!$B:$B,MATCH(F9047,menu_items!$A:$A,0)),"Unknown value")</f>
        <v>Mac &amp; Cheese</v>
      </c>
      <c r="H9047" t="str">
        <f>IFERROR(INDEX(menu_items!$C:$C,MATCH(F9047,menu_items!$A:$A,0)),"Unknown value")</f>
        <v>American</v>
      </c>
      <c r="I9047" s="5">
        <f>IFERROR(INDEX(menu_items!$D:$D,MATCH(F9047,menu_items!$A:$A,0)),0)</f>
        <v>7</v>
      </c>
      <c r="J9047" t="str">
        <f t="shared" si="708"/>
        <v>Thu</v>
      </c>
      <c r="K9047">
        <f t="shared" si="709"/>
        <v>9</v>
      </c>
      <c r="L9047" t="str">
        <f t="shared" si="710"/>
        <v>Mar</v>
      </c>
      <c r="M9047">
        <v>13</v>
      </c>
      <c r="N9047">
        <f t="shared" si="711"/>
        <v>4</v>
      </c>
      <c r="O9047" s="5">
        <f t="shared" si="712"/>
        <v>39.5</v>
      </c>
    </row>
    <row r="9048" spans="1:15" x14ac:dyDescent="0.25">
      <c r="A9048">
        <v>9149</v>
      </c>
      <c r="B9048">
        <v>4012</v>
      </c>
      <c r="C9048">
        <f>IF(COUNTIF($B$2:B9048,B9048)=1,1,0)</f>
        <v>0</v>
      </c>
      <c r="D9048" s="1">
        <v>44994</v>
      </c>
      <c r="E9048" s="2">
        <v>0.55409722222222224</v>
      </c>
      <c r="F9048">
        <v>114</v>
      </c>
      <c r="G9048" t="str">
        <f>IFERROR(INDEX(menu_items!$B:$B,MATCH(F9048,menu_items!$A:$A,0)),"Unknown value")</f>
        <v>Potstickers</v>
      </c>
      <c r="H9048" t="str">
        <f>IFERROR(INDEX(menu_items!$C:$C,MATCH(F9048,menu_items!$A:$A,0)),"Unknown value")</f>
        <v>Asian</v>
      </c>
      <c r="I9048" s="5">
        <f>IFERROR(INDEX(menu_items!$D:$D,MATCH(F9048,menu_items!$A:$A,0)),0)</f>
        <v>9</v>
      </c>
      <c r="J9048" t="str">
        <f t="shared" si="708"/>
        <v>Thu</v>
      </c>
      <c r="K9048">
        <f t="shared" si="709"/>
        <v>9</v>
      </c>
      <c r="L9048" t="str">
        <f t="shared" si="710"/>
        <v>Mar</v>
      </c>
      <c r="M9048">
        <v>13</v>
      </c>
      <c r="N9048">
        <f t="shared" si="711"/>
        <v>4</v>
      </c>
      <c r="O9048" s="5">
        <f t="shared" si="712"/>
        <v>39.5</v>
      </c>
    </row>
    <row r="9049" spans="1:15" x14ac:dyDescent="0.25">
      <c r="A9049">
        <v>9150</v>
      </c>
      <c r="B9049">
        <v>4013</v>
      </c>
      <c r="C9049">
        <f>IF(COUNTIF($B$2:B9049,B9049)=1,1,0)</f>
        <v>1</v>
      </c>
      <c r="D9049" s="1">
        <v>44994</v>
      </c>
      <c r="E9049" s="2">
        <v>0.56380787037037039</v>
      </c>
      <c r="F9049">
        <v>101</v>
      </c>
      <c r="G9049" t="str">
        <f>IFERROR(INDEX(menu_items!$B:$B,MATCH(F9049,menu_items!$A:$A,0)),"Unknown value")</f>
        <v>Hamburger</v>
      </c>
      <c r="H9049" t="str">
        <f>IFERROR(INDEX(menu_items!$C:$C,MATCH(F9049,menu_items!$A:$A,0)),"Unknown value")</f>
        <v>American</v>
      </c>
      <c r="I9049" s="5">
        <f>IFERROR(INDEX(menu_items!$D:$D,MATCH(F9049,menu_items!$A:$A,0)),0)</f>
        <v>12.95</v>
      </c>
      <c r="J9049" t="str">
        <f t="shared" si="708"/>
        <v>Thu</v>
      </c>
      <c r="K9049">
        <f t="shared" si="709"/>
        <v>9</v>
      </c>
      <c r="L9049" t="str">
        <f t="shared" si="710"/>
        <v>Mar</v>
      </c>
      <c r="M9049">
        <v>13</v>
      </c>
      <c r="N9049">
        <f t="shared" si="711"/>
        <v>2</v>
      </c>
      <c r="O9049" s="5">
        <f t="shared" si="712"/>
        <v>27.45</v>
      </c>
    </row>
    <row r="9050" spans="1:15" x14ac:dyDescent="0.25">
      <c r="A9050">
        <v>9151</v>
      </c>
      <c r="B9050">
        <v>4013</v>
      </c>
      <c r="C9050">
        <f>IF(COUNTIF($B$2:B9050,B9050)=1,1,0)</f>
        <v>0</v>
      </c>
      <c r="D9050" s="1">
        <v>44994</v>
      </c>
      <c r="E9050" s="2">
        <v>0.56380787037037039</v>
      </c>
      <c r="F9050">
        <v>124</v>
      </c>
      <c r="G9050" t="str">
        <f>IFERROR(INDEX(menu_items!$B:$B,MATCH(F9050,menu_items!$A:$A,0)),"Unknown value")</f>
        <v>Spaghetti</v>
      </c>
      <c r="H9050" t="str">
        <f>IFERROR(INDEX(menu_items!$C:$C,MATCH(F9050,menu_items!$A:$A,0)),"Unknown value")</f>
        <v>Italian</v>
      </c>
      <c r="I9050" s="5">
        <f>IFERROR(INDEX(menu_items!$D:$D,MATCH(F9050,menu_items!$A:$A,0)),0)</f>
        <v>14.5</v>
      </c>
      <c r="J9050" t="str">
        <f t="shared" si="708"/>
        <v>Thu</v>
      </c>
      <c r="K9050">
        <f t="shared" si="709"/>
        <v>9</v>
      </c>
      <c r="L9050" t="str">
        <f t="shared" si="710"/>
        <v>Mar</v>
      </c>
      <c r="M9050">
        <v>13</v>
      </c>
      <c r="N9050">
        <f t="shared" si="711"/>
        <v>2</v>
      </c>
      <c r="O9050" s="5">
        <f t="shared" si="712"/>
        <v>27.45</v>
      </c>
    </row>
    <row r="9051" spans="1:15" x14ac:dyDescent="0.25">
      <c r="A9051">
        <v>9152</v>
      </c>
      <c r="B9051">
        <v>4014</v>
      </c>
      <c r="C9051">
        <f>IF(COUNTIF($B$2:B9051,B9051)=1,1,0)</f>
        <v>1</v>
      </c>
      <c r="D9051" s="1">
        <v>44994</v>
      </c>
      <c r="E9051" s="2">
        <v>0.56920138888888894</v>
      </c>
      <c r="F9051">
        <v>101</v>
      </c>
      <c r="G9051" t="str">
        <f>IFERROR(INDEX(menu_items!$B:$B,MATCH(F9051,menu_items!$A:$A,0)),"Unknown value")</f>
        <v>Hamburger</v>
      </c>
      <c r="H9051" t="str">
        <f>IFERROR(INDEX(menu_items!$C:$C,MATCH(F9051,menu_items!$A:$A,0)),"Unknown value")</f>
        <v>American</v>
      </c>
      <c r="I9051" s="5">
        <f>IFERROR(INDEX(menu_items!$D:$D,MATCH(F9051,menu_items!$A:$A,0)),0)</f>
        <v>12.95</v>
      </c>
      <c r="J9051" t="str">
        <f t="shared" si="708"/>
        <v>Thu</v>
      </c>
      <c r="K9051">
        <f t="shared" si="709"/>
        <v>9</v>
      </c>
      <c r="L9051" t="str">
        <f t="shared" si="710"/>
        <v>Mar</v>
      </c>
      <c r="M9051">
        <v>13</v>
      </c>
      <c r="N9051">
        <f t="shared" si="711"/>
        <v>12</v>
      </c>
      <c r="O9051" s="5">
        <f t="shared" si="712"/>
        <v>134.80000000000001</v>
      </c>
    </row>
    <row r="9052" spans="1:15" x14ac:dyDescent="0.25">
      <c r="A9052">
        <v>9153</v>
      </c>
      <c r="B9052">
        <v>4014</v>
      </c>
      <c r="C9052">
        <f>IF(COUNTIF($B$2:B9052,B9052)=1,1,0)</f>
        <v>0</v>
      </c>
      <c r="D9052" s="1">
        <v>44994</v>
      </c>
      <c r="E9052" s="2">
        <v>0.56920138888888894</v>
      </c>
      <c r="F9052">
        <v>102</v>
      </c>
      <c r="G9052" t="str">
        <f>IFERROR(INDEX(menu_items!$B:$B,MATCH(F9052,menu_items!$A:$A,0)),"Unknown value")</f>
        <v>Cheeseburger</v>
      </c>
      <c r="H9052" t="str">
        <f>IFERROR(INDEX(menu_items!$C:$C,MATCH(F9052,menu_items!$A:$A,0)),"Unknown value")</f>
        <v>American</v>
      </c>
      <c r="I9052" s="5">
        <f>IFERROR(INDEX(menu_items!$D:$D,MATCH(F9052,menu_items!$A:$A,0)),0)</f>
        <v>13.95</v>
      </c>
      <c r="J9052" t="str">
        <f t="shared" ref="J9052:J9115" si="713">TEXT(D9052,"ddd")</f>
        <v>Thu</v>
      </c>
      <c r="K9052">
        <f t="shared" ref="K9052:K9115" si="714">DAY(D9052)</f>
        <v>9</v>
      </c>
      <c r="L9052" t="str">
        <f t="shared" ref="L9052:L9115" si="715">TEXT(D9052,"mmm")</f>
        <v>Mar</v>
      </c>
      <c r="M9052">
        <v>13</v>
      </c>
      <c r="N9052">
        <f t="shared" si="711"/>
        <v>12</v>
      </c>
      <c r="O9052" s="5">
        <f t="shared" si="712"/>
        <v>134.80000000000001</v>
      </c>
    </row>
    <row r="9053" spans="1:15" x14ac:dyDescent="0.25">
      <c r="A9053">
        <v>9154</v>
      </c>
      <c r="B9053">
        <v>4014</v>
      </c>
      <c r="C9053">
        <f>IF(COUNTIF($B$2:B9053,B9053)=1,1,0)</f>
        <v>0</v>
      </c>
      <c r="D9053" s="1">
        <v>44994</v>
      </c>
      <c r="E9053" s="2">
        <v>0.56920138888888894</v>
      </c>
      <c r="F9053">
        <v>104</v>
      </c>
      <c r="G9053" t="str">
        <f>IFERROR(INDEX(menu_items!$B:$B,MATCH(F9053,menu_items!$A:$A,0)),"Unknown value")</f>
        <v>Veggie Burger</v>
      </c>
      <c r="H9053" t="str">
        <f>IFERROR(INDEX(menu_items!$C:$C,MATCH(F9053,menu_items!$A:$A,0)),"Unknown value")</f>
        <v>American</v>
      </c>
      <c r="I9053" s="5">
        <f>IFERROR(INDEX(menu_items!$D:$D,MATCH(F9053,menu_items!$A:$A,0)),0)</f>
        <v>10.5</v>
      </c>
      <c r="J9053" t="str">
        <f t="shared" si="713"/>
        <v>Thu</v>
      </c>
      <c r="K9053">
        <f t="shared" si="714"/>
        <v>9</v>
      </c>
      <c r="L9053" t="str">
        <f t="shared" si="715"/>
        <v>Mar</v>
      </c>
      <c r="M9053">
        <v>13</v>
      </c>
      <c r="N9053">
        <f t="shared" si="711"/>
        <v>12</v>
      </c>
      <c r="O9053" s="5">
        <f t="shared" si="712"/>
        <v>134.80000000000001</v>
      </c>
    </row>
    <row r="9054" spans="1:15" x14ac:dyDescent="0.25">
      <c r="A9054">
        <v>9155</v>
      </c>
      <c r="B9054">
        <v>4014</v>
      </c>
      <c r="C9054">
        <f>IF(COUNTIF($B$2:B9054,B9054)=1,1,0)</f>
        <v>0</v>
      </c>
      <c r="D9054" s="1">
        <v>44994</v>
      </c>
      <c r="E9054" s="2">
        <v>0.56920138888888894</v>
      </c>
      <c r="F9054">
        <v>108</v>
      </c>
      <c r="G9054" t="str">
        <f>IFERROR(INDEX(menu_items!$B:$B,MATCH(F9054,menu_items!$A:$A,0)),"Unknown value")</f>
        <v>Tofu Pad Thai</v>
      </c>
      <c r="H9054" t="str">
        <f>IFERROR(INDEX(menu_items!$C:$C,MATCH(F9054,menu_items!$A:$A,0)),"Unknown value")</f>
        <v>Asian</v>
      </c>
      <c r="I9054" s="5">
        <f>IFERROR(INDEX(menu_items!$D:$D,MATCH(F9054,menu_items!$A:$A,0)),0)</f>
        <v>14.5</v>
      </c>
      <c r="J9054" t="str">
        <f t="shared" si="713"/>
        <v>Thu</v>
      </c>
      <c r="K9054">
        <f t="shared" si="714"/>
        <v>9</v>
      </c>
      <c r="L9054" t="str">
        <f t="shared" si="715"/>
        <v>Mar</v>
      </c>
      <c r="M9054">
        <v>13</v>
      </c>
      <c r="N9054">
        <f t="shared" si="711"/>
        <v>12</v>
      </c>
      <c r="O9054" s="5">
        <f t="shared" si="712"/>
        <v>134.80000000000001</v>
      </c>
    </row>
    <row r="9055" spans="1:15" x14ac:dyDescent="0.25">
      <c r="A9055">
        <v>9156</v>
      </c>
      <c r="B9055">
        <v>4014</v>
      </c>
      <c r="C9055">
        <f>IF(COUNTIF($B$2:B9055,B9055)=1,1,0)</f>
        <v>0</v>
      </c>
      <c r="D9055" s="1">
        <v>44994</v>
      </c>
      <c r="E9055" s="2">
        <v>0.56920138888888894</v>
      </c>
      <c r="F9055">
        <v>110</v>
      </c>
      <c r="G9055" t="str">
        <f>IFERROR(INDEX(menu_items!$B:$B,MATCH(F9055,menu_items!$A:$A,0)),"Unknown value")</f>
        <v>Pork Ramen</v>
      </c>
      <c r="H9055" t="str">
        <f>IFERROR(INDEX(menu_items!$C:$C,MATCH(F9055,menu_items!$A:$A,0)),"Unknown value")</f>
        <v>Asian</v>
      </c>
      <c r="I9055" s="5">
        <f>IFERROR(INDEX(menu_items!$D:$D,MATCH(F9055,menu_items!$A:$A,0)),0)</f>
        <v>17.95</v>
      </c>
      <c r="J9055" t="str">
        <f t="shared" si="713"/>
        <v>Thu</v>
      </c>
      <c r="K9055">
        <f t="shared" si="714"/>
        <v>9</v>
      </c>
      <c r="L9055" t="str">
        <f t="shared" si="715"/>
        <v>Mar</v>
      </c>
      <c r="M9055">
        <v>13</v>
      </c>
      <c r="N9055">
        <f t="shared" si="711"/>
        <v>12</v>
      </c>
      <c r="O9055" s="5">
        <f t="shared" si="712"/>
        <v>134.80000000000001</v>
      </c>
    </row>
    <row r="9056" spans="1:15" x14ac:dyDescent="0.25">
      <c r="A9056">
        <v>9157</v>
      </c>
      <c r="B9056">
        <v>4014</v>
      </c>
      <c r="C9056">
        <f>IF(COUNTIF($B$2:B9056,B9056)=1,1,0)</f>
        <v>0</v>
      </c>
      <c r="D9056" s="1">
        <v>44994</v>
      </c>
      <c r="E9056" s="2">
        <v>0.56920138888888894</v>
      </c>
      <c r="F9056">
        <v>117</v>
      </c>
      <c r="G9056" t="str">
        <f>IFERROR(INDEX(menu_items!$B:$B,MATCH(F9056,menu_items!$A:$A,0)),"Unknown value")</f>
        <v>Chicken Burrito</v>
      </c>
      <c r="H9056" t="str">
        <f>IFERROR(INDEX(menu_items!$C:$C,MATCH(F9056,menu_items!$A:$A,0)),"Unknown value")</f>
        <v>Mexican</v>
      </c>
      <c r="I9056" s="5">
        <f>IFERROR(INDEX(menu_items!$D:$D,MATCH(F9056,menu_items!$A:$A,0)),0)</f>
        <v>12.95</v>
      </c>
      <c r="J9056" t="str">
        <f t="shared" si="713"/>
        <v>Thu</v>
      </c>
      <c r="K9056">
        <f t="shared" si="714"/>
        <v>9</v>
      </c>
      <c r="L9056" t="str">
        <f t="shared" si="715"/>
        <v>Mar</v>
      </c>
      <c r="M9056">
        <v>13</v>
      </c>
      <c r="N9056">
        <f t="shared" si="711"/>
        <v>12</v>
      </c>
      <c r="O9056" s="5">
        <f t="shared" si="712"/>
        <v>134.80000000000001</v>
      </c>
    </row>
    <row r="9057" spans="1:15" x14ac:dyDescent="0.25">
      <c r="A9057">
        <v>9158</v>
      </c>
      <c r="B9057">
        <v>4014</v>
      </c>
      <c r="C9057">
        <f>IF(COUNTIF($B$2:B9057,B9057)=1,1,0)</f>
        <v>0</v>
      </c>
      <c r="D9057" s="1">
        <v>44994</v>
      </c>
      <c r="E9057" s="2">
        <v>0.56920138888888894</v>
      </c>
      <c r="F9057">
        <v>129</v>
      </c>
      <c r="G9057" t="str">
        <f>IFERROR(INDEX(menu_items!$B:$B,MATCH(F9057,menu_items!$A:$A,0)),"Unknown value")</f>
        <v>Mushroom Ravioli</v>
      </c>
      <c r="H9057" t="str">
        <f>IFERROR(INDEX(menu_items!$C:$C,MATCH(F9057,menu_items!$A:$A,0)),"Unknown value")</f>
        <v>Italian</v>
      </c>
      <c r="I9057" s="5">
        <f>IFERROR(INDEX(menu_items!$D:$D,MATCH(F9057,menu_items!$A:$A,0)),0)</f>
        <v>15.5</v>
      </c>
      <c r="J9057" t="str">
        <f t="shared" si="713"/>
        <v>Thu</v>
      </c>
      <c r="K9057">
        <f t="shared" si="714"/>
        <v>9</v>
      </c>
      <c r="L9057" t="str">
        <f t="shared" si="715"/>
        <v>Mar</v>
      </c>
      <c r="M9057">
        <v>13</v>
      </c>
      <c r="N9057">
        <f t="shared" si="711"/>
        <v>12</v>
      </c>
      <c r="O9057" s="5">
        <f t="shared" si="712"/>
        <v>134.80000000000001</v>
      </c>
    </row>
    <row r="9058" spans="1:15" x14ac:dyDescent="0.25">
      <c r="A9058">
        <v>9159</v>
      </c>
      <c r="B9058">
        <v>4014</v>
      </c>
      <c r="C9058">
        <f>IF(COUNTIF($B$2:B9058,B9058)=1,1,0)</f>
        <v>0</v>
      </c>
      <c r="D9058" s="1">
        <v>44994</v>
      </c>
      <c r="E9058" s="2">
        <v>0.56920138888888894</v>
      </c>
      <c r="F9058">
        <v>113</v>
      </c>
      <c r="G9058" t="str">
        <f>IFERROR(INDEX(menu_items!$B:$B,MATCH(F9058,menu_items!$A:$A,0)),"Unknown value")</f>
        <v>Edamame</v>
      </c>
      <c r="H9058" t="str">
        <f>IFERROR(INDEX(menu_items!$C:$C,MATCH(F9058,menu_items!$A:$A,0)),"Unknown value")</f>
        <v>Asian</v>
      </c>
      <c r="I9058" s="5">
        <f>IFERROR(INDEX(menu_items!$D:$D,MATCH(F9058,menu_items!$A:$A,0)),0)</f>
        <v>5</v>
      </c>
      <c r="J9058" t="str">
        <f t="shared" si="713"/>
        <v>Thu</v>
      </c>
      <c r="K9058">
        <f t="shared" si="714"/>
        <v>9</v>
      </c>
      <c r="L9058" t="str">
        <f t="shared" si="715"/>
        <v>Mar</v>
      </c>
      <c r="M9058">
        <v>13</v>
      </c>
      <c r="N9058">
        <f t="shared" si="711"/>
        <v>12</v>
      </c>
      <c r="O9058" s="5">
        <f t="shared" si="712"/>
        <v>134.80000000000001</v>
      </c>
    </row>
    <row r="9059" spans="1:15" x14ac:dyDescent="0.25">
      <c r="A9059">
        <v>9160</v>
      </c>
      <c r="B9059">
        <v>4014</v>
      </c>
      <c r="C9059">
        <f>IF(COUNTIF($B$2:B9059,B9059)=1,1,0)</f>
        <v>0</v>
      </c>
      <c r="D9059" s="1">
        <v>44994</v>
      </c>
      <c r="E9059" s="2">
        <v>0.56920138888888894</v>
      </c>
      <c r="F9059">
        <v>121</v>
      </c>
      <c r="G9059" t="str">
        <f>IFERROR(INDEX(menu_items!$B:$B,MATCH(F9059,menu_items!$A:$A,0)),"Unknown value")</f>
        <v>Cheese Quesadillas</v>
      </c>
      <c r="H9059" t="str">
        <f>IFERROR(INDEX(menu_items!$C:$C,MATCH(F9059,menu_items!$A:$A,0)),"Unknown value")</f>
        <v>Mexican</v>
      </c>
      <c r="I9059" s="5">
        <f>IFERROR(INDEX(menu_items!$D:$D,MATCH(F9059,menu_items!$A:$A,0)),0)</f>
        <v>10.5</v>
      </c>
      <c r="J9059" t="str">
        <f t="shared" si="713"/>
        <v>Thu</v>
      </c>
      <c r="K9059">
        <f t="shared" si="714"/>
        <v>9</v>
      </c>
      <c r="L9059" t="str">
        <f t="shared" si="715"/>
        <v>Mar</v>
      </c>
      <c r="M9059">
        <v>13</v>
      </c>
      <c r="N9059">
        <f t="shared" si="711"/>
        <v>12</v>
      </c>
      <c r="O9059" s="5">
        <f t="shared" si="712"/>
        <v>134.80000000000001</v>
      </c>
    </row>
    <row r="9060" spans="1:15" x14ac:dyDescent="0.25">
      <c r="A9060">
        <v>9161</v>
      </c>
      <c r="B9060">
        <v>4014</v>
      </c>
      <c r="C9060">
        <f>IF(COUNTIF($B$2:B9060,B9060)=1,1,0)</f>
        <v>0</v>
      </c>
      <c r="D9060" s="1">
        <v>44994</v>
      </c>
      <c r="E9060" s="2">
        <v>0.56920138888888894</v>
      </c>
      <c r="F9060">
        <v>105</v>
      </c>
      <c r="G9060" t="str">
        <f>IFERROR(INDEX(menu_items!$B:$B,MATCH(F9060,menu_items!$A:$A,0)),"Unknown value")</f>
        <v>Mac &amp; Cheese</v>
      </c>
      <c r="H9060" t="str">
        <f>IFERROR(INDEX(menu_items!$C:$C,MATCH(F9060,menu_items!$A:$A,0)),"Unknown value")</f>
        <v>American</v>
      </c>
      <c r="I9060" s="5">
        <f>IFERROR(INDEX(menu_items!$D:$D,MATCH(F9060,menu_items!$A:$A,0)),0)</f>
        <v>7</v>
      </c>
      <c r="J9060" t="str">
        <f t="shared" si="713"/>
        <v>Thu</v>
      </c>
      <c r="K9060">
        <f t="shared" si="714"/>
        <v>9</v>
      </c>
      <c r="L9060" t="str">
        <f t="shared" si="715"/>
        <v>Mar</v>
      </c>
      <c r="M9060">
        <v>13</v>
      </c>
      <c r="N9060">
        <f t="shared" si="711"/>
        <v>12</v>
      </c>
      <c r="O9060" s="5">
        <f t="shared" si="712"/>
        <v>134.80000000000001</v>
      </c>
    </row>
    <row r="9061" spans="1:15" x14ac:dyDescent="0.25">
      <c r="A9061">
        <v>9162</v>
      </c>
      <c r="B9061">
        <v>4014</v>
      </c>
      <c r="C9061">
        <f>IF(COUNTIF($B$2:B9061,B9061)=1,1,0)</f>
        <v>0</v>
      </c>
      <c r="D9061" s="1">
        <v>44994</v>
      </c>
      <c r="E9061" s="2">
        <v>0.56920138888888894</v>
      </c>
      <c r="F9061">
        <v>122</v>
      </c>
      <c r="G9061" t="str">
        <f>IFERROR(INDEX(menu_items!$B:$B,MATCH(F9061,menu_items!$A:$A,0)),"Unknown value")</f>
        <v>Chips &amp; Salsa</v>
      </c>
      <c r="H9061" t="str">
        <f>IFERROR(INDEX(menu_items!$C:$C,MATCH(F9061,menu_items!$A:$A,0)),"Unknown value")</f>
        <v>Mexican</v>
      </c>
      <c r="I9061" s="5">
        <f>IFERROR(INDEX(menu_items!$D:$D,MATCH(F9061,menu_items!$A:$A,0)),0)</f>
        <v>7</v>
      </c>
      <c r="J9061" t="str">
        <f t="shared" si="713"/>
        <v>Thu</v>
      </c>
      <c r="K9061">
        <f t="shared" si="714"/>
        <v>9</v>
      </c>
      <c r="L9061" t="str">
        <f t="shared" si="715"/>
        <v>Mar</v>
      </c>
      <c r="M9061">
        <v>13</v>
      </c>
      <c r="N9061">
        <f t="shared" si="711"/>
        <v>12</v>
      </c>
      <c r="O9061" s="5">
        <f t="shared" si="712"/>
        <v>134.80000000000001</v>
      </c>
    </row>
    <row r="9062" spans="1:15" x14ac:dyDescent="0.25">
      <c r="A9062">
        <v>9163</v>
      </c>
      <c r="B9062">
        <v>4014</v>
      </c>
      <c r="C9062">
        <f>IF(COUNTIF($B$2:B9062,B9062)=1,1,0)</f>
        <v>0</v>
      </c>
      <c r="D9062" s="1">
        <v>44994</v>
      </c>
      <c r="E9062" s="2">
        <v>0.56920138888888894</v>
      </c>
      <c r="F9062">
        <v>106</v>
      </c>
      <c r="G9062" t="str">
        <f>IFERROR(INDEX(menu_items!$B:$B,MATCH(F9062,menu_items!$A:$A,0)),"Unknown value")</f>
        <v>French Fries</v>
      </c>
      <c r="H9062" t="str">
        <f>IFERROR(INDEX(menu_items!$C:$C,MATCH(F9062,menu_items!$A:$A,0)),"Unknown value")</f>
        <v>American</v>
      </c>
      <c r="I9062" s="5">
        <f>IFERROR(INDEX(menu_items!$D:$D,MATCH(F9062,menu_items!$A:$A,0)),0)</f>
        <v>7</v>
      </c>
      <c r="J9062" t="str">
        <f t="shared" si="713"/>
        <v>Thu</v>
      </c>
      <c r="K9062">
        <f t="shared" si="714"/>
        <v>9</v>
      </c>
      <c r="L9062" t="str">
        <f t="shared" si="715"/>
        <v>Mar</v>
      </c>
      <c r="M9062">
        <v>13</v>
      </c>
      <c r="N9062">
        <f t="shared" si="711"/>
        <v>12</v>
      </c>
      <c r="O9062" s="5">
        <f t="shared" si="712"/>
        <v>134.80000000000001</v>
      </c>
    </row>
    <row r="9063" spans="1:15" x14ac:dyDescent="0.25">
      <c r="A9063">
        <v>9164</v>
      </c>
      <c r="B9063">
        <v>4015</v>
      </c>
      <c r="C9063">
        <f>IF(COUNTIF($B$2:B9063,B9063)=1,1,0)</f>
        <v>1</v>
      </c>
      <c r="D9063" s="1">
        <v>44994</v>
      </c>
      <c r="E9063" s="2">
        <v>0.58736111111111111</v>
      </c>
      <c r="F9063">
        <v>101</v>
      </c>
      <c r="G9063" t="str">
        <f>IFERROR(INDEX(menu_items!$B:$B,MATCH(F9063,menu_items!$A:$A,0)),"Unknown value")</f>
        <v>Hamburger</v>
      </c>
      <c r="H9063" t="str">
        <f>IFERROR(INDEX(menu_items!$C:$C,MATCH(F9063,menu_items!$A:$A,0)),"Unknown value")</f>
        <v>American</v>
      </c>
      <c r="I9063" s="5">
        <f>IFERROR(INDEX(menu_items!$D:$D,MATCH(F9063,menu_items!$A:$A,0)),0)</f>
        <v>12.95</v>
      </c>
      <c r="J9063" t="str">
        <f t="shared" si="713"/>
        <v>Thu</v>
      </c>
      <c r="K9063">
        <f t="shared" si="714"/>
        <v>9</v>
      </c>
      <c r="L9063" t="str">
        <f t="shared" si="715"/>
        <v>Mar</v>
      </c>
      <c r="M9063">
        <v>14</v>
      </c>
      <c r="N9063">
        <f t="shared" si="711"/>
        <v>6</v>
      </c>
      <c r="O9063" s="5">
        <f t="shared" si="712"/>
        <v>69.900000000000006</v>
      </c>
    </row>
    <row r="9064" spans="1:15" x14ac:dyDescent="0.25">
      <c r="A9064">
        <v>9165</v>
      </c>
      <c r="B9064">
        <v>4015</v>
      </c>
      <c r="C9064">
        <f>IF(COUNTIF($B$2:B9064,B9064)=1,1,0)</f>
        <v>0</v>
      </c>
      <c r="D9064" s="1">
        <v>44994</v>
      </c>
      <c r="E9064" s="2">
        <v>0.58736111111111111</v>
      </c>
      <c r="F9064">
        <v>116</v>
      </c>
      <c r="G9064" t="str">
        <f>IFERROR(INDEX(menu_items!$B:$B,MATCH(F9064,menu_items!$A:$A,0)),"Unknown value")</f>
        <v>Steak Tacos</v>
      </c>
      <c r="H9064" t="str">
        <f>IFERROR(INDEX(menu_items!$C:$C,MATCH(F9064,menu_items!$A:$A,0)),"Unknown value")</f>
        <v>Mexican</v>
      </c>
      <c r="I9064" s="5">
        <f>IFERROR(INDEX(menu_items!$D:$D,MATCH(F9064,menu_items!$A:$A,0)),0)</f>
        <v>13.95</v>
      </c>
      <c r="J9064" t="str">
        <f t="shared" si="713"/>
        <v>Thu</v>
      </c>
      <c r="K9064">
        <f t="shared" si="714"/>
        <v>9</v>
      </c>
      <c r="L9064" t="str">
        <f t="shared" si="715"/>
        <v>Mar</v>
      </c>
      <c r="M9064">
        <v>14</v>
      </c>
      <c r="N9064">
        <f t="shared" si="711"/>
        <v>6</v>
      </c>
      <c r="O9064" s="5">
        <f t="shared" si="712"/>
        <v>69.900000000000006</v>
      </c>
    </row>
    <row r="9065" spans="1:15" x14ac:dyDescent="0.25">
      <c r="A9065">
        <v>9166</v>
      </c>
      <c r="B9065">
        <v>4015</v>
      </c>
      <c r="C9065">
        <f>IF(COUNTIF($B$2:B9065,B9065)=1,1,0)</f>
        <v>0</v>
      </c>
      <c r="D9065" s="1">
        <v>44994</v>
      </c>
      <c r="E9065" s="2">
        <v>0.58736111111111111</v>
      </c>
      <c r="F9065">
        <v>108</v>
      </c>
      <c r="G9065" t="str">
        <f>IFERROR(INDEX(menu_items!$B:$B,MATCH(F9065,menu_items!$A:$A,0)),"Unknown value")</f>
        <v>Tofu Pad Thai</v>
      </c>
      <c r="H9065" t="str">
        <f>IFERROR(INDEX(menu_items!$C:$C,MATCH(F9065,menu_items!$A:$A,0)),"Unknown value")</f>
        <v>Asian</v>
      </c>
      <c r="I9065" s="5">
        <f>IFERROR(INDEX(menu_items!$D:$D,MATCH(F9065,menu_items!$A:$A,0)),0)</f>
        <v>14.5</v>
      </c>
      <c r="J9065" t="str">
        <f t="shared" si="713"/>
        <v>Thu</v>
      </c>
      <c r="K9065">
        <f t="shared" si="714"/>
        <v>9</v>
      </c>
      <c r="L9065" t="str">
        <f t="shared" si="715"/>
        <v>Mar</v>
      </c>
      <c r="M9065">
        <v>14</v>
      </c>
      <c r="N9065">
        <f t="shared" si="711"/>
        <v>6</v>
      </c>
      <c r="O9065" s="5">
        <f t="shared" si="712"/>
        <v>69.900000000000006</v>
      </c>
    </row>
    <row r="9066" spans="1:15" x14ac:dyDescent="0.25">
      <c r="A9066">
        <v>9167</v>
      </c>
      <c r="B9066">
        <v>4015</v>
      </c>
      <c r="C9066">
        <f>IF(COUNTIF($B$2:B9066,B9066)=1,1,0)</f>
        <v>0</v>
      </c>
      <c r="D9066" s="1">
        <v>44994</v>
      </c>
      <c r="E9066" s="2">
        <v>0.58736111111111111</v>
      </c>
      <c r="F9066">
        <v>124</v>
      </c>
      <c r="G9066" t="str">
        <f>IFERROR(INDEX(menu_items!$B:$B,MATCH(F9066,menu_items!$A:$A,0)),"Unknown value")</f>
        <v>Spaghetti</v>
      </c>
      <c r="H9066" t="str">
        <f>IFERROR(INDEX(menu_items!$C:$C,MATCH(F9066,menu_items!$A:$A,0)),"Unknown value")</f>
        <v>Italian</v>
      </c>
      <c r="I9066" s="5">
        <f>IFERROR(INDEX(menu_items!$D:$D,MATCH(F9066,menu_items!$A:$A,0)),0)</f>
        <v>14.5</v>
      </c>
      <c r="J9066" t="str">
        <f t="shared" si="713"/>
        <v>Thu</v>
      </c>
      <c r="K9066">
        <f t="shared" si="714"/>
        <v>9</v>
      </c>
      <c r="L9066" t="str">
        <f t="shared" si="715"/>
        <v>Mar</v>
      </c>
      <c r="M9066">
        <v>14</v>
      </c>
      <c r="N9066">
        <f t="shared" si="711"/>
        <v>6</v>
      </c>
      <c r="O9066" s="5">
        <f t="shared" si="712"/>
        <v>69.900000000000006</v>
      </c>
    </row>
    <row r="9067" spans="1:15" x14ac:dyDescent="0.25">
      <c r="A9067">
        <v>9168</v>
      </c>
      <c r="B9067">
        <v>4015</v>
      </c>
      <c r="C9067">
        <f>IF(COUNTIF($B$2:B9067,B9067)=1,1,0)</f>
        <v>0</v>
      </c>
      <c r="D9067" s="1">
        <v>44994</v>
      </c>
      <c r="E9067" s="2">
        <v>0.58736111111111111</v>
      </c>
      <c r="F9067">
        <v>105</v>
      </c>
      <c r="G9067" t="str">
        <f>IFERROR(INDEX(menu_items!$B:$B,MATCH(F9067,menu_items!$A:$A,0)),"Unknown value")</f>
        <v>Mac &amp; Cheese</v>
      </c>
      <c r="H9067" t="str">
        <f>IFERROR(INDEX(menu_items!$C:$C,MATCH(F9067,menu_items!$A:$A,0)),"Unknown value")</f>
        <v>American</v>
      </c>
      <c r="I9067" s="5">
        <f>IFERROR(INDEX(menu_items!$D:$D,MATCH(F9067,menu_items!$A:$A,0)),0)</f>
        <v>7</v>
      </c>
      <c r="J9067" t="str">
        <f t="shared" si="713"/>
        <v>Thu</v>
      </c>
      <c r="K9067">
        <f t="shared" si="714"/>
        <v>9</v>
      </c>
      <c r="L9067" t="str">
        <f t="shared" si="715"/>
        <v>Mar</v>
      </c>
      <c r="M9067">
        <v>14</v>
      </c>
      <c r="N9067">
        <f t="shared" si="711"/>
        <v>6</v>
      </c>
      <c r="O9067" s="5">
        <f t="shared" si="712"/>
        <v>69.900000000000006</v>
      </c>
    </row>
    <row r="9068" spans="1:15" x14ac:dyDescent="0.25">
      <c r="A9068">
        <v>9169</v>
      </c>
      <c r="B9068">
        <v>4015</v>
      </c>
      <c r="C9068">
        <f>IF(COUNTIF($B$2:B9068,B9068)=1,1,0)</f>
        <v>0</v>
      </c>
      <c r="D9068" s="1">
        <v>44994</v>
      </c>
      <c r="E9068" s="2">
        <v>0.58736111111111111</v>
      </c>
      <c r="F9068">
        <v>122</v>
      </c>
      <c r="G9068" t="str">
        <f>IFERROR(INDEX(menu_items!$B:$B,MATCH(F9068,menu_items!$A:$A,0)),"Unknown value")</f>
        <v>Chips &amp; Salsa</v>
      </c>
      <c r="H9068" t="str">
        <f>IFERROR(INDEX(menu_items!$C:$C,MATCH(F9068,menu_items!$A:$A,0)),"Unknown value")</f>
        <v>Mexican</v>
      </c>
      <c r="I9068" s="5">
        <f>IFERROR(INDEX(menu_items!$D:$D,MATCH(F9068,menu_items!$A:$A,0)),0)</f>
        <v>7</v>
      </c>
      <c r="J9068" t="str">
        <f t="shared" si="713"/>
        <v>Thu</v>
      </c>
      <c r="K9068">
        <f t="shared" si="714"/>
        <v>9</v>
      </c>
      <c r="L9068" t="str">
        <f t="shared" si="715"/>
        <v>Mar</v>
      </c>
      <c r="M9068">
        <v>14</v>
      </c>
      <c r="N9068">
        <f t="shared" si="711"/>
        <v>6</v>
      </c>
      <c r="O9068" s="5">
        <f t="shared" si="712"/>
        <v>69.900000000000006</v>
      </c>
    </row>
    <row r="9069" spans="1:15" x14ac:dyDescent="0.25">
      <c r="A9069">
        <v>9170</v>
      </c>
      <c r="B9069">
        <v>4016</v>
      </c>
      <c r="C9069">
        <f>IF(COUNTIF($B$2:B9069,B9069)=1,1,0)</f>
        <v>1</v>
      </c>
      <c r="D9069" s="1">
        <v>44994</v>
      </c>
      <c r="E9069" s="2">
        <v>0.58993055555555551</v>
      </c>
      <c r="F9069">
        <v>122</v>
      </c>
      <c r="G9069" t="str">
        <f>IFERROR(INDEX(menu_items!$B:$B,MATCH(F9069,menu_items!$A:$A,0)),"Unknown value")</f>
        <v>Chips &amp; Salsa</v>
      </c>
      <c r="H9069" t="str">
        <f>IFERROR(INDEX(menu_items!$C:$C,MATCH(F9069,menu_items!$A:$A,0)),"Unknown value")</f>
        <v>Mexican</v>
      </c>
      <c r="I9069" s="5">
        <f>IFERROR(INDEX(menu_items!$D:$D,MATCH(F9069,menu_items!$A:$A,0)),0)</f>
        <v>7</v>
      </c>
      <c r="J9069" t="str">
        <f t="shared" si="713"/>
        <v>Thu</v>
      </c>
      <c r="K9069">
        <f t="shared" si="714"/>
        <v>9</v>
      </c>
      <c r="L9069" t="str">
        <f t="shared" si="715"/>
        <v>Mar</v>
      </c>
      <c r="M9069">
        <v>14</v>
      </c>
      <c r="N9069">
        <f t="shared" si="711"/>
        <v>2</v>
      </c>
      <c r="O9069" s="5">
        <f t="shared" si="712"/>
        <v>16</v>
      </c>
    </row>
    <row r="9070" spans="1:15" x14ac:dyDescent="0.25">
      <c r="A9070">
        <v>9171</v>
      </c>
      <c r="B9070">
        <v>4016</v>
      </c>
      <c r="C9070">
        <f>IF(COUNTIF($B$2:B9070,B9070)=1,1,0)</f>
        <v>0</v>
      </c>
      <c r="D9070" s="1">
        <v>44994</v>
      </c>
      <c r="E9070" s="2">
        <v>0.58993055555555551</v>
      </c>
      <c r="F9070">
        <v>114</v>
      </c>
      <c r="G9070" t="str">
        <f>IFERROR(INDEX(menu_items!$B:$B,MATCH(F9070,menu_items!$A:$A,0)),"Unknown value")</f>
        <v>Potstickers</v>
      </c>
      <c r="H9070" t="str">
        <f>IFERROR(INDEX(menu_items!$C:$C,MATCH(F9070,menu_items!$A:$A,0)),"Unknown value")</f>
        <v>Asian</v>
      </c>
      <c r="I9070" s="5">
        <f>IFERROR(INDEX(menu_items!$D:$D,MATCH(F9070,menu_items!$A:$A,0)),0)</f>
        <v>9</v>
      </c>
      <c r="J9070" t="str">
        <f t="shared" si="713"/>
        <v>Thu</v>
      </c>
      <c r="K9070">
        <f t="shared" si="714"/>
        <v>9</v>
      </c>
      <c r="L9070" t="str">
        <f t="shared" si="715"/>
        <v>Mar</v>
      </c>
      <c r="M9070">
        <v>14</v>
      </c>
      <c r="N9070">
        <f t="shared" si="711"/>
        <v>2</v>
      </c>
      <c r="O9070" s="5">
        <f t="shared" si="712"/>
        <v>16</v>
      </c>
    </row>
    <row r="9071" spans="1:15" x14ac:dyDescent="0.25">
      <c r="A9071">
        <v>9172</v>
      </c>
      <c r="B9071">
        <v>4017</v>
      </c>
      <c r="C9071">
        <f>IF(COUNTIF($B$2:B9071,B9071)=1,1,0)</f>
        <v>1</v>
      </c>
      <c r="D9071" s="1">
        <v>44994</v>
      </c>
      <c r="E9071" s="2">
        <v>0.59739583333333335</v>
      </c>
      <c r="F9071">
        <v>109</v>
      </c>
      <c r="G9071" t="str">
        <f>IFERROR(INDEX(menu_items!$B:$B,MATCH(F9071,menu_items!$A:$A,0)),"Unknown value")</f>
        <v>Korean Beef Bowl</v>
      </c>
      <c r="H9071" t="str">
        <f>IFERROR(INDEX(menu_items!$C:$C,MATCH(F9071,menu_items!$A:$A,0)),"Unknown value")</f>
        <v>Asian</v>
      </c>
      <c r="I9071" s="5">
        <f>IFERROR(INDEX(menu_items!$D:$D,MATCH(F9071,menu_items!$A:$A,0)),0)</f>
        <v>17.95</v>
      </c>
      <c r="J9071" t="str">
        <f t="shared" si="713"/>
        <v>Thu</v>
      </c>
      <c r="K9071">
        <f t="shared" si="714"/>
        <v>9</v>
      </c>
      <c r="L9071" t="str">
        <f t="shared" si="715"/>
        <v>Mar</v>
      </c>
      <c r="M9071">
        <v>14</v>
      </c>
      <c r="N9071">
        <f t="shared" si="711"/>
        <v>1</v>
      </c>
      <c r="O9071" s="5">
        <f t="shared" si="712"/>
        <v>17.95</v>
      </c>
    </row>
    <row r="9072" spans="1:15" x14ac:dyDescent="0.25">
      <c r="A9072">
        <v>9173</v>
      </c>
      <c r="B9072">
        <v>4018</v>
      </c>
      <c r="C9072">
        <f>IF(COUNTIF($B$2:B9072,B9072)=1,1,0)</f>
        <v>1</v>
      </c>
      <c r="D9072" s="1">
        <v>44994</v>
      </c>
      <c r="E9072" s="2">
        <v>0.61565972222222221</v>
      </c>
      <c r="F9072">
        <v>106</v>
      </c>
      <c r="G9072" t="str">
        <f>IFERROR(INDEX(menu_items!$B:$B,MATCH(F9072,menu_items!$A:$A,0)),"Unknown value")</f>
        <v>French Fries</v>
      </c>
      <c r="H9072" t="str">
        <f>IFERROR(INDEX(menu_items!$C:$C,MATCH(F9072,menu_items!$A:$A,0)),"Unknown value")</f>
        <v>American</v>
      </c>
      <c r="I9072" s="5">
        <f>IFERROR(INDEX(menu_items!$D:$D,MATCH(F9072,menu_items!$A:$A,0)),0)</f>
        <v>7</v>
      </c>
      <c r="J9072" t="str">
        <f t="shared" si="713"/>
        <v>Thu</v>
      </c>
      <c r="K9072">
        <f t="shared" si="714"/>
        <v>9</v>
      </c>
      <c r="L9072" t="str">
        <f t="shared" si="715"/>
        <v>Mar</v>
      </c>
      <c r="M9072">
        <v>14</v>
      </c>
      <c r="N9072">
        <f t="shared" si="711"/>
        <v>1</v>
      </c>
      <c r="O9072" s="5">
        <f t="shared" si="712"/>
        <v>7</v>
      </c>
    </row>
    <row r="9073" spans="1:15" x14ac:dyDescent="0.25">
      <c r="A9073">
        <v>9174</v>
      </c>
      <c r="B9073">
        <v>4019</v>
      </c>
      <c r="C9073">
        <f>IF(COUNTIF($B$2:B9073,B9073)=1,1,0)</f>
        <v>1</v>
      </c>
      <c r="D9073" s="1">
        <v>44994</v>
      </c>
      <c r="E9073" s="2">
        <v>0.62185185185185188</v>
      </c>
      <c r="F9073">
        <v>109</v>
      </c>
      <c r="G9073" t="str">
        <f>IFERROR(INDEX(menu_items!$B:$B,MATCH(F9073,menu_items!$A:$A,0)),"Unknown value")</f>
        <v>Korean Beef Bowl</v>
      </c>
      <c r="H9073" t="str">
        <f>IFERROR(INDEX(menu_items!$C:$C,MATCH(F9073,menu_items!$A:$A,0)),"Unknown value")</f>
        <v>Asian</v>
      </c>
      <c r="I9073" s="5">
        <f>IFERROR(INDEX(menu_items!$D:$D,MATCH(F9073,menu_items!$A:$A,0)),0)</f>
        <v>17.95</v>
      </c>
      <c r="J9073" t="str">
        <f t="shared" si="713"/>
        <v>Thu</v>
      </c>
      <c r="K9073">
        <f t="shared" si="714"/>
        <v>9</v>
      </c>
      <c r="L9073" t="str">
        <f t="shared" si="715"/>
        <v>Mar</v>
      </c>
      <c r="M9073">
        <v>14</v>
      </c>
      <c r="N9073">
        <f t="shared" si="711"/>
        <v>1</v>
      </c>
      <c r="O9073" s="5">
        <f t="shared" si="712"/>
        <v>17.95</v>
      </c>
    </row>
    <row r="9074" spans="1:15" x14ac:dyDescent="0.25">
      <c r="A9074">
        <v>9175</v>
      </c>
      <c r="B9074">
        <v>4020</v>
      </c>
      <c r="C9074">
        <f>IF(COUNTIF($B$2:B9074,B9074)=1,1,0)</f>
        <v>1</v>
      </c>
      <c r="D9074" s="1">
        <v>44994</v>
      </c>
      <c r="E9074" s="2">
        <v>0.6462268518518518</v>
      </c>
      <c r="F9074">
        <v>123</v>
      </c>
      <c r="G9074" t="str">
        <f>IFERROR(INDEX(menu_items!$B:$B,MATCH(F9074,menu_items!$A:$A,0)),"Unknown value")</f>
        <v>Chips &amp; Guacamole</v>
      </c>
      <c r="H9074" t="str">
        <f>IFERROR(INDEX(menu_items!$C:$C,MATCH(F9074,menu_items!$A:$A,0)),"Unknown value")</f>
        <v>Mexican</v>
      </c>
      <c r="I9074" s="5">
        <f>IFERROR(INDEX(menu_items!$D:$D,MATCH(F9074,menu_items!$A:$A,0)),0)</f>
        <v>9</v>
      </c>
      <c r="J9074" t="str">
        <f t="shared" si="713"/>
        <v>Thu</v>
      </c>
      <c r="K9074">
        <f t="shared" si="714"/>
        <v>9</v>
      </c>
      <c r="L9074" t="str">
        <f t="shared" si="715"/>
        <v>Mar</v>
      </c>
      <c r="M9074">
        <v>15</v>
      </c>
      <c r="N9074">
        <f t="shared" si="711"/>
        <v>2</v>
      </c>
      <c r="O9074" s="5">
        <f t="shared" si="712"/>
        <v>18</v>
      </c>
    </row>
    <row r="9075" spans="1:15" x14ac:dyDescent="0.25">
      <c r="A9075">
        <v>9176</v>
      </c>
      <c r="B9075">
        <v>4020</v>
      </c>
      <c r="C9075">
        <f>IF(COUNTIF($B$2:B9075,B9075)=1,1,0)</f>
        <v>0</v>
      </c>
      <c r="D9075" s="1">
        <v>44994</v>
      </c>
      <c r="E9075" s="2">
        <v>0.6462268518518518</v>
      </c>
      <c r="F9075">
        <v>123</v>
      </c>
      <c r="G9075" t="str">
        <f>IFERROR(INDEX(menu_items!$B:$B,MATCH(F9075,menu_items!$A:$A,0)),"Unknown value")</f>
        <v>Chips &amp; Guacamole</v>
      </c>
      <c r="H9075" t="str">
        <f>IFERROR(INDEX(menu_items!$C:$C,MATCH(F9075,menu_items!$A:$A,0)),"Unknown value")</f>
        <v>Mexican</v>
      </c>
      <c r="I9075" s="5">
        <f>IFERROR(INDEX(menu_items!$D:$D,MATCH(F9075,menu_items!$A:$A,0)),0)</f>
        <v>9</v>
      </c>
      <c r="J9075" t="str">
        <f t="shared" si="713"/>
        <v>Thu</v>
      </c>
      <c r="K9075">
        <f t="shared" si="714"/>
        <v>9</v>
      </c>
      <c r="L9075" t="str">
        <f t="shared" si="715"/>
        <v>Mar</v>
      </c>
      <c r="M9075">
        <v>15</v>
      </c>
      <c r="N9075">
        <f t="shared" si="711"/>
        <v>2</v>
      </c>
      <c r="O9075" s="5">
        <f t="shared" si="712"/>
        <v>18</v>
      </c>
    </row>
    <row r="9076" spans="1:15" x14ac:dyDescent="0.25">
      <c r="A9076">
        <v>9177</v>
      </c>
      <c r="B9076">
        <v>4021</v>
      </c>
      <c r="C9076">
        <f>IF(COUNTIF($B$2:B9076,B9076)=1,1,0)</f>
        <v>1</v>
      </c>
      <c r="D9076" s="1">
        <v>44994</v>
      </c>
      <c r="E9076" s="2">
        <v>0.6524537037037037</v>
      </c>
      <c r="F9076">
        <v>104</v>
      </c>
      <c r="G9076" t="str">
        <f>IFERROR(INDEX(menu_items!$B:$B,MATCH(F9076,menu_items!$A:$A,0)),"Unknown value")</f>
        <v>Veggie Burger</v>
      </c>
      <c r="H9076" t="str">
        <f>IFERROR(INDEX(menu_items!$C:$C,MATCH(F9076,menu_items!$A:$A,0)),"Unknown value")</f>
        <v>American</v>
      </c>
      <c r="I9076" s="5">
        <f>IFERROR(INDEX(menu_items!$D:$D,MATCH(F9076,menu_items!$A:$A,0)),0)</f>
        <v>10.5</v>
      </c>
      <c r="J9076" t="str">
        <f t="shared" si="713"/>
        <v>Thu</v>
      </c>
      <c r="K9076">
        <f t="shared" si="714"/>
        <v>9</v>
      </c>
      <c r="L9076" t="str">
        <f t="shared" si="715"/>
        <v>Mar</v>
      </c>
      <c r="M9076">
        <v>15</v>
      </c>
      <c r="N9076">
        <f t="shared" si="711"/>
        <v>4</v>
      </c>
      <c r="O9076" s="5">
        <f t="shared" si="712"/>
        <v>59.349999999999994</v>
      </c>
    </row>
    <row r="9077" spans="1:15" x14ac:dyDescent="0.25">
      <c r="A9077">
        <v>9178</v>
      </c>
      <c r="B9077">
        <v>4021</v>
      </c>
      <c r="C9077">
        <f>IF(COUNTIF($B$2:B9077,B9077)=1,1,0)</f>
        <v>0</v>
      </c>
      <c r="D9077" s="1">
        <v>44994</v>
      </c>
      <c r="E9077" s="2">
        <v>0.6524537037037037</v>
      </c>
      <c r="F9077">
        <v>110</v>
      </c>
      <c r="G9077" t="str">
        <f>IFERROR(INDEX(menu_items!$B:$B,MATCH(F9077,menu_items!$A:$A,0)),"Unknown value")</f>
        <v>Pork Ramen</v>
      </c>
      <c r="H9077" t="str">
        <f>IFERROR(INDEX(menu_items!$C:$C,MATCH(F9077,menu_items!$A:$A,0)),"Unknown value")</f>
        <v>Asian</v>
      </c>
      <c r="I9077" s="5">
        <f>IFERROR(INDEX(menu_items!$D:$D,MATCH(F9077,menu_items!$A:$A,0)),0)</f>
        <v>17.95</v>
      </c>
      <c r="J9077" t="str">
        <f t="shared" si="713"/>
        <v>Thu</v>
      </c>
      <c r="K9077">
        <f t="shared" si="714"/>
        <v>9</v>
      </c>
      <c r="L9077" t="str">
        <f t="shared" si="715"/>
        <v>Mar</v>
      </c>
      <c r="M9077">
        <v>15</v>
      </c>
      <c r="N9077">
        <f t="shared" si="711"/>
        <v>4</v>
      </c>
      <c r="O9077" s="5">
        <f t="shared" si="712"/>
        <v>59.349999999999994</v>
      </c>
    </row>
    <row r="9078" spans="1:15" x14ac:dyDescent="0.25">
      <c r="A9078">
        <v>9179</v>
      </c>
      <c r="B9078">
        <v>4021</v>
      </c>
      <c r="C9078">
        <f>IF(COUNTIF($B$2:B9078,B9078)=1,1,0)</f>
        <v>0</v>
      </c>
      <c r="D9078" s="1">
        <v>44994</v>
      </c>
      <c r="E9078" s="2">
        <v>0.6524537037037037</v>
      </c>
      <c r="F9078">
        <v>110</v>
      </c>
      <c r="G9078" t="str">
        <f>IFERROR(INDEX(menu_items!$B:$B,MATCH(F9078,menu_items!$A:$A,0)),"Unknown value")</f>
        <v>Pork Ramen</v>
      </c>
      <c r="H9078" t="str">
        <f>IFERROR(INDEX(menu_items!$C:$C,MATCH(F9078,menu_items!$A:$A,0)),"Unknown value")</f>
        <v>Asian</v>
      </c>
      <c r="I9078" s="5">
        <f>IFERROR(INDEX(menu_items!$D:$D,MATCH(F9078,menu_items!$A:$A,0)),0)</f>
        <v>17.95</v>
      </c>
      <c r="J9078" t="str">
        <f t="shared" si="713"/>
        <v>Thu</v>
      </c>
      <c r="K9078">
        <f t="shared" si="714"/>
        <v>9</v>
      </c>
      <c r="L9078" t="str">
        <f t="shared" si="715"/>
        <v>Mar</v>
      </c>
      <c r="M9078">
        <v>15</v>
      </c>
      <c r="N9078">
        <f t="shared" si="711"/>
        <v>4</v>
      </c>
      <c r="O9078" s="5">
        <f t="shared" si="712"/>
        <v>59.349999999999994</v>
      </c>
    </row>
    <row r="9079" spans="1:15" x14ac:dyDescent="0.25">
      <c r="A9079">
        <v>9180</v>
      </c>
      <c r="B9079">
        <v>4021</v>
      </c>
      <c r="C9079">
        <f>IF(COUNTIF($B$2:B9079,B9079)=1,1,0)</f>
        <v>0</v>
      </c>
      <c r="D9079" s="1">
        <v>44994</v>
      </c>
      <c r="E9079" s="2">
        <v>0.6524537037037037</v>
      </c>
      <c r="F9079">
        <v>117</v>
      </c>
      <c r="G9079" t="str">
        <f>IFERROR(INDEX(menu_items!$B:$B,MATCH(F9079,menu_items!$A:$A,0)),"Unknown value")</f>
        <v>Chicken Burrito</v>
      </c>
      <c r="H9079" t="str">
        <f>IFERROR(INDEX(menu_items!$C:$C,MATCH(F9079,menu_items!$A:$A,0)),"Unknown value")</f>
        <v>Mexican</v>
      </c>
      <c r="I9079" s="5">
        <f>IFERROR(INDEX(menu_items!$D:$D,MATCH(F9079,menu_items!$A:$A,0)),0)</f>
        <v>12.95</v>
      </c>
      <c r="J9079" t="str">
        <f t="shared" si="713"/>
        <v>Thu</v>
      </c>
      <c r="K9079">
        <f t="shared" si="714"/>
        <v>9</v>
      </c>
      <c r="L9079" t="str">
        <f t="shared" si="715"/>
        <v>Mar</v>
      </c>
      <c r="M9079">
        <v>15</v>
      </c>
      <c r="N9079">
        <f t="shared" si="711"/>
        <v>4</v>
      </c>
      <c r="O9079" s="5">
        <f t="shared" si="712"/>
        <v>59.349999999999994</v>
      </c>
    </row>
    <row r="9080" spans="1:15" x14ac:dyDescent="0.25">
      <c r="A9080">
        <v>9181</v>
      </c>
      <c r="B9080">
        <v>4022</v>
      </c>
      <c r="C9080">
        <f>IF(COUNTIF($B$2:B9080,B9080)=1,1,0)</f>
        <v>1</v>
      </c>
      <c r="D9080" s="1">
        <v>44994</v>
      </c>
      <c r="E9080" s="2">
        <v>0.6774189814814815</v>
      </c>
      <c r="F9080">
        <v>105</v>
      </c>
      <c r="G9080" t="str">
        <f>IFERROR(INDEX(menu_items!$B:$B,MATCH(F9080,menu_items!$A:$A,0)),"Unknown value")</f>
        <v>Mac &amp; Cheese</v>
      </c>
      <c r="H9080" t="str">
        <f>IFERROR(INDEX(menu_items!$C:$C,MATCH(F9080,menu_items!$A:$A,0)),"Unknown value")</f>
        <v>American</v>
      </c>
      <c r="I9080" s="5">
        <f>IFERROR(INDEX(menu_items!$D:$D,MATCH(F9080,menu_items!$A:$A,0)),0)</f>
        <v>7</v>
      </c>
      <c r="J9080" t="str">
        <f t="shared" si="713"/>
        <v>Thu</v>
      </c>
      <c r="K9080">
        <f t="shared" si="714"/>
        <v>9</v>
      </c>
      <c r="L9080" t="str">
        <f t="shared" si="715"/>
        <v>Mar</v>
      </c>
      <c r="M9080">
        <v>16</v>
      </c>
      <c r="N9080">
        <f t="shared" si="711"/>
        <v>2</v>
      </c>
      <c r="O9080" s="5">
        <f t="shared" si="712"/>
        <v>24.95</v>
      </c>
    </row>
    <row r="9081" spans="1:15" x14ac:dyDescent="0.25">
      <c r="A9081">
        <v>9182</v>
      </c>
      <c r="B9081">
        <v>4022</v>
      </c>
      <c r="C9081">
        <f>IF(COUNTIF($B$2:B9081,B9081)=1,1,0)</f>
        <v>0</v>
      </c>
      <c r="D9081" s="1">
        <v>44994</v>
      </c>
      <c r="E9081" s="2">
        <v>0.6774189814814815</v>
      </c>
      <c r="F9081">
        <v>131</v>
      </c>
      <c r="G9081" t="str">
        <f>IFERROR(INDEX(menu_items!$B:$B,MATCH(F9081,menu_items!$A:$A,0)),"Unknown value")</f>
        <v>Chicken Parmesan</v>
      </c>
      <c r="H9081" t="str">
        <f>IFERROR(INDEX(menu_items!$C:$C,MATCH(F9081,menu_items!$A:$A,0)),"Unknown value")</f>
        <v>Italian</v>
      </c>
      <c r="I9081" s="5">
        <f>IFERROR(INDEX(menu_items!$D:$D,MATCH(F9081,menu_items!$A:$A,0)),0)</f>
        <v>17.95</v>
      </c>
      <c r="J9081" t="str">
        <f t="shared" si="713"/>
        <v>Thu</v>
      </c>
      <c r="K9081">
        <f t="shared" si="714"/>
        <v>9</v>
      </c>
      <c r="L9081" t="str">
        <f t="shared" si="715"/>
        <v>Mar</v>
      </c>
      <c r="M9081">
        <v>16</v>
      </c>
      <c r="N9081">
        <f t="shared" si="711"/>
        <v>2</v>
      </c>
      <c r="O9081" s="5">
        <f t="shared" si="712"/>
        <v>24.95</v>
      </c>
    </row>
    <row r="9082" spans="1:15" x14ac:dyDescent="0.25">
      <c r="A9082">
        <v>9183</v>
      </c>
      <c r="B9082">
        <v>4023</v>
      </c>
      <c r="C9082">
        <f>IF(COUNTIF($B$2:B9082,B9082)=1,1,0)</f>
        <v>1</v>
      </c>
      <c r="D9082" s="1">
        <v>44994</v>
      </c>
      <c r="E9082" s="2">
        <v>0.67959490740740736</v>
      </c>
      <c r="F9082">
        <v>126</v>
      </c>
      <c r="G9082" t="str">
        <f>IFERROR(INDEX(menu_items!$B:$B,MATCH(F9082,menu_items!$A:$A,0)),"Unknown value")</f>
        <v>Fettuccine Alfredo</v>
      </c>
      <c r="H9082" t="str">
        <f>IFERROR(INDEX(menu_items!$C:$C,MATCH(F9082,menu_items!$A:$A,0)),"Unknown value")</f>
        <v>Italian</v>
      </c>
      <c r="I9082" s="5">
        <f>IFERROR(INDEX(menu_items!$D:$D,MATCH(F9082,menu_items!$A:$A,0)),0)</f>
        <v>14.5</v>
      </c>
      <c r="J9082" t="str">
        <f t="shared" si="713"/>
        <v>Thu</v>
      </c>
      <c r="K9082">
        <f t="shared" si="714"/>
        <v>9</v>
      </c>
      <c r="L9082" t="str">
        <f t="shared" si="715"/>
        <v>Mar</v>
      </c>
      <c r="M9082">
        <v>16</v>
      </c>
      <c r="N9082">
        <f t="shared" si="711"/>
        <v>3</v>
      </c>
      <c r="O9082" s="5">
        <f t="shared" si="712"/>
        <v>35.450000000000003</v>
      </c>
    </row>
    <row r="9083" spans="1:15" x14ac:dyDescent="0.25">
      <c r="A9083">
        <v>9184</v>
      </c>
      <c r="B9083">
        <v>4023</v>
      </c>
      <c r="C9083">
        <f>IF(COUNTIF($B$2:B9083,B9083)=1,1,0)</f>
        <v>0</v>
      </c>
      <c r="D9083" s="1">
        <v>44994</v>
      </c>
      <c r="E9083" s="2">
        <v>0.67959490740740736</v>
      </c>
      <c r="F9083">
        <v>119</v>
      </c>
      <c r="G9083" t="str">
        <f>IFERROR(INDEX(menu_items!$B:$B,MATCH(F9083,menu_items!$A:$A,0)),"Unknown value")</f>
        <v>Chicken Torta</v>
      </c>
      <c r="H9083" t="str">
        <f>IFERROR(INDEX(menu_items!$C:$C,MATCH(F9083,menu_items!$A:$A,0)),"Unknown value")</f>
        <v>Mexican</v>
      </c>
      <c r="I9083" s="5">
        <f>IFERROR(INDEX(menu_items!$D:$D,MATCH(F9083,menu_items!$A:$A,0)),0)</f>
        <v>11.95</v>
      </c>
      <c r="J9083" t="str">
        <f t="shared" si="713"/>
        <v>Thu</v>
      </c>
      <c r="K9083">
        <f t="shared" si="714"/>
        <v>9</v>
      </c>
      <c r="L9083" t="str">
        <f t="shared" si="715"/>
        <v>Mar</v>
      </c>
      <c r="M9083">
        <v>16</v>
      </c>
      <c r="N9083">
        <f t="shared" si="711"/>
        <v>3</v>
      </c>
      <c r="O9083" s="5">
        <f t="shared" si="712"/>
        <v>35.450000000000003</v>
      </c>
    </row>
    <row r="9084" spans="1:15" x14ac:dyDescent="0.25">
      <c r="A9084">
        <v>9185</v>
      </c>
      <c r="B9084">
        <v>4023</v>
      </c>
      <c r="C9084">
        <f>IF(COUNTIF($B$2:B9084,B9084)=1,1,0)</f>
        <v>0</v>
      </c>
      <c r="D9084" s="1">
        <v>44994</v>
      </c>
      <c r="E9084" s="2">
        <v>0.67959490740740736</v>
      </c>
      <c r="F9084">
        <v>123</v>
      </c>
      <c r="G9084" t="str">
        <f>IFERROR(INDEX(menu_items!$B:$B,MATCH(F9084,menu_items!$A:$A,0)),"Unknown value")</f>
        <v>Chips &amp; Guacamole</v>
      </c>
      <c r="H9084" t="str">
        <f>IFERROR(INDEX(menu_items!$C:$C,MATCH(F9084,menu_items!$A:$A,0)),"Unknown value")</f>
        <v>Mexican</v>
      </c>
      <c r="I9084" s="5">
        <f>IFERROR(INDEX(menu_items!$D:$D,MATCH(F9084,menu_items!$A:$A,0)),0)</f>
        <v>9</v>
      </c>
      <c r="J9084" t="str">
        <f t="shared" si="713"/>
        <v>Thu</v>
      </c>
      <c r="K9084">
        <f t="shared" si="714"/>
        <v>9</v>
      </c>
      <c r="L9084" t="str">
        <f t="shared" si="715"/>
        <v>Mar</v>
      </c>
      <c r="M9084">
        <v>16</v>
      </c>
      <c r="N9084">
        <f t="shared" si="711"/>
        <v>3</v>
      </c>
      <c r="O9084" s="5">
        <f t="shared" si="712"/>
        <v>35.450000000000003</v>
      </c>
    </row>
    <row r="9085" spans="1:15" x14ac:dyDescent="0.25">
      <c r="A9085">
        <v>9186</v>
      </c>
      <c r="B9085">
        <v>4024</v>
      </c>
      <c r="C9085">
        <f>IF(COUNTIF($B$2:B9085,B9085)=1,1,0)</f>
        <v>1</v>
      </c>
      <c r="D9085" s="1">
        <v>44994</v>
      </c>
      <c r="E9085" s="2">
        <v>0.68508101851851855</v>
      </c>
      <c r="F9085">
        <v>108</v>
      </c>
      <c r="G9085" t="str">
        <f>IFERROR(INDEX(menu_items!$B:$B,MATCH(F9085,menu_items!$A:$A,0)),"Unknown value")</f>
        <v>Tofu Pad Thai</v>
      </c>
      <c r="H9085" t="str">
        <f>IFERROR(INDEX(menu_items!$C:$C,MATCH(F9085,menu_items!$A:$A,0)),"Unknown value")</f>
        <v>Asian</v>
      </c>
      <c r="I9085" s="5">
        <f>IFERROR(INDEX(menu_items!$D:$D,MATCH(F9085,menu_items!$A:$A,0)),0)</f>
        <v>14.5</v>
      </c>
      <c r="J9085" t="str">
        <f t="shared" si="713"/>
        <v>Thu</v>
      </c>
      <c r="K9085">
        <f t="shared" si="714"/>
        <v>9</v>
      </c>
      <c r="L9085" t="str">
        <f t="shared" si="715"/>
        <v>Mar</v>
      </c>
      <c r="M9085">
        <v>16</v>
      </c>
      <c r="N9085">
        <f t="shared" si="711"/>
        <v>1</v>
      </c>
      <c r="O9085" s="5">
        <f t="shared" si="712"/>
        <v>14.5</v>
      </c>
    </row>
    <row r="9086" spans="1:15" x14ac:dyDescent="0.25">
      <c r="A9086">
        <v>9187</v>
      </c>
      <c r="B9086">
        <v>4025</v>
      </c>
      <c r="C9086">
        <f>IF(COUNTIF($B$2:B9086,B9086)=1,1,0)</f>
        <v>1</v>
      </c>
      <c r="D9086" s="1">
        <v>44994</v>
      </c>
      <c r="E9086" s="2">
        <v>0.69370370370370371</v>
      </c>
      <c r="F9086">
        <v>103</v>
      </c>
      <c r="G9086" t="str">
        <f>IFERROR(INDEX(menu_items!$B:$B,MATCH(F9086,menu_items!$A:$A,0)),"Unknown value")</f>
        <v>Hot Dog</v>
      </c>
      <c r="H9086" t="str">
        <f>IFERROR(INDEX(menu_items!$C:$C,MATCH(F9086,menu_items!$A:$A,0)),"Unknown value")</f>
        <v>American</v>
      </c>
      <c r="I9086" s="5">
        <f>IFERROR(INDEX(menu_items!$D:$D,MATCH(F9086,menu_items!$A:$A,0)),0)</f>
        <v>9</v>
      </c>
      <c r="J9086" t="str">
        <f t="shared" si="713"/>
        <v>Thu</v>
      </c>
      <c r="K9086">
        <f t="shared" si="714"/>
        <v>9</v>
      </c>
      <c r="L9086" t="str">
        <f t="shared" si="715"/>
        <v>Mar</v>
      </c>
      <c r="M9086">
        <v>16</v>
      </c>
      <c r="N9086">
        <f t="shared" si="711"/>
        <v>3</v>
      </c>
      <c r="O9086" s="5">
        <f t="shared" si="712"/>
        <v>39.9</v>
      </c>
    </row>
    <row r="9087" spans="1:15" x14ac:dyDescent="0.25">
      <c r="A9087">
        <v>9188</v>
      </c>
      <c r="B9087">
        <v>4025</v>
      </c>
      <c r="C9087">
        <f>IF(COUNTIF($B$2:B9087,B9087)=1,1,0)</f>
        <v>0</v>
      </c>
      <c r="D9087" s="1">
        <v>44994</v>
      </c>
      <c r="E9087" s="2">
        <v>0.69370370370370371</v>
      </c>
      <c r="F9087">
        <v>117</v>
      </c>
      <c r="G9087" t="str">
        <f>IFERROR(INDEX(menu_items!$B:$B,MATCH(F9087,menu_items!$A:$A,0)),"Unknown value")</f>
        <v>Chicken Burrito</v>
      </c>
      <c r="H9087" t="str">
        <f>IFERROR(INDEX(menu_items!$C:$C,MATCH(F9087,menu_items!$A:$A,0)),"Unknown value")</f>
        <v>Mexican</v>
      </c>
      <c r="I9087" s="5">
        <f>IFERROR(INDEX(menu_items!$D:$D,MATCH(F9087,menu_items!$A:$A,0)),0)</f>
        <v>12.95</v>
      </c>
      <c r="J9087" t="str">
        <f t="shared" si="713"/>
        <v>Thu</v>
      </c>
      <c r="K9087">
        <f t="shared" si="714"/>
        <v>9</v>
      </c>
      <c r="L9087" t="str">
        <f t="shared" si="715"/>
        <v>Mar</v>
      </c>
      <c r="M9087">
        <v>16</v>
      </c>
      <c r="N9087">
        <f t="shared" si="711"/>
        <v>3</v>
      </c>
      <c r="O9087" s="5">
        <f t="shared" si="712"/>
        <v>39.9</v>
      </c>
    </row>
    <row r="9088" spans="1:15" x14ac:dyDescent="0.25">
      <c r="A9088">
        <v>9189</v>
      </c>
      <c r="B9088">
        <v>4025</v>
      </c>
      <c r="C9088">
        <f>IF(COUNTIF($B$2:B9088,B9088)=1,1,0)</f>
        <v>0</v>
      </c>
      <c r="D9088" s="1">
        <v>44994</v>
      </c>
      <c r="E9088" s="2">
        <v>0.69370370370370371</v>
      </c>
      <c r="F9088">
        <v>127</v>
      </c>
      <c r="G9088" t="str">
        <f>IFERROR(INDEX(menu_items!$B:$B,MATCH(F9088,menu_items!$A:$A,0)),"Unknown value")</f>
        <v>Meat Lasagna</v>
      </c>
      <c r="H9088" t="str">
        <f>IFERROR(INDEX(menu_items!$C:$C,MATCH(F9088,menu_items!$A:$A,0)),"Unknown value")</f>
        <v>Italian</v>
      </c>
      <c r="I9088" s="5">
        <f>IFERROR(INDEX(menu_items!$D:$D,MATCH(F9088,menu_items!$A:$A,0)),0)</f>
        <v>17.95</v>
      </c>
      <c r="J9088" t="str">
        <f t="shared" si="713"/>
        <v>Thu</v>
      </c>
      <c r="K9088">
        <f t="shared" si="714"/>
        <v>9</v>
      </c>
      <c r="L9088" t="str">
        <f t="shared" si="715"/>
        <v>Mar</v>
      </c>
      <c r="M9088">
        <v>16</v>
      </c>
      <c r="N9088">
        <f t="shared" si="711"/>
        <v>3</v>
      </c>
      <c r="O9088" s="5">
        <f t="shared" si="712"/>
        <v>39.9</v>
      </c>
    </row>
    <row r="9089" spans="1:15" x14ac:dyDescent="0.25">
      <c r="A9089">
        <v>9190</v>
      </c>
      <c r="B9089">
        <v>4026</v>
      </c>
      <c r="C9089">
        <f>IF(COUNTIF($B$2:B9089,B9089)=1,1,0)</f>
        <v>1</v>
      </c>
      <c r="D9089" s="1">
        <v>44994</v>
      </c>
      <c r="E9089" s="2">
        <v>0.69908564814814811</v>
      </c>
      <c r="F9089">
        <v>105</v>
      </c>
      <c r="G9089" t="str">
        <f>IFERROR(INDEX(menu_items!$B:$B,MATCH(F9089,menu_items!$A:$A,0)),"Unknown value")</f>
        <v>Mac &amp; Cheese</v>
      </c>
      <c r="H9089" t="str">
        <f>IFERROR(INDEX(menu_items!$C:$C,MATCH(F9089,menu_items!$A:$A,0)),"Unknown value")</f>
        <v>American</v>
      </c>
      <c r="I9089" s="5">
        <f>IFERROR(INDEX(menu_items!$D:$D,MATCH(F9089,menu_items!$A:$A,0)),0)</f>
        <v>7</v>
      </c>
      <c r="J9089" t="str">
        <f t="shared" si="713"/>
        <v>Thu</v>
      </c>
      <c r="K9089">
        <f t="shared" si="714"/>
        <v>9</v>
      </c>
      <c r="L9089" t="str">
        <f t="shared" si="715"/>
        <v>Mar</v>
      </c>
      <c r="M9089">
        <v>16</v>
      </c>
      <c r="N9089">
        <f t="shared" si="711"/>
        <v>2</v>
      </c>
      <c r="O9089" s="5">
        <f t="shared" si="712"/>
        <v>24.95</v>
      </c>
    </row>
    <row r="9090" spans="1:15" x14ac:dyDescent="0.25">
      <c r="A9090">
        <v>9191</v>
      </c>
      <c r="B9090">
        <v>4026</v>
      </c>
      <c r="C9090">
        <f>IF(COUNTIF($B$2:B9090,B9090)=1,1,0)</f>
        <v>0</v>
      </c>
      <c r="D9090" s="1">
        <v>44994</v>
      </c>
      <c r="E9090" s="2">
        <v>0.69908564814814811</v>
      </c>
      <c r="F9090">
        <v>131</v>
      </c>
      <c r="G9090" t="str">
        <f>IFERROR(INDEX(menu_items!$B:$B,MATCH(F9090,menu_items!$A:$A,0)),"Unknown value")</f>
        <v>Chicken Parmesan</v>
      </c>
      <c r="H9090" t="str">
        <f>IFERROR(INDEX(menu_items!$C:$C,MATCH(F9090,menu_items!$A:$A,0)),"Unknown value")</f>
        <v>Italian</v>
      </c>
      <c r="I9090" s="5">
        <f>IFERROR(INDEX(menu_items!$D:$D,MATCH(F9090,menu_items!$A:$A,0)),0)</f>
        <v>17.95</v>
      </c>
      <c r="J9090" t="str">
        <f t="shared" si="713"/>
        <v>Thu</v>
      </c>
      <c r="K9090">
        <f t="shared" si="714"/>
        <v>9</v>
      </c>
      <c r="L9090" t="str">
        <f t="shared" si="715"/>
        <v>Mar</v>
      </c>
      <c r="M9090">
        <v>16</v>
      </c>
      <c r="N9090">
        <f t="shared" ref="N9090:N9153" si="716">COUNTIF($B:$B,B9090)</f>
        <v>2</v>
      </c>
      <c r="O9090" s="5">
        <f t="shared" ref="O9090:O9153" si="717">SUMIF($B:$B,B9090,$I:$I)</f>
        <v>24.95</v>
      </c>
    </row>
    <row r="9091" spans="1:15" x14ac:dyDescent="0.25">
      <c r="A9091">
        <v>9192</v>
      </c>
      <c r="B9091">
        <v>4027</v>
      </c>
      <c r="C9091">
        <f>IF(COUNTIF($B$2:B9091,B9091)=1,1,0)</f>
        <v>1</v>
      </c>
      <c r="D9091" s="1">
        <v>44994</v>
      </c>
      <c r="E9091" s="2">
        <v>0.70196759259259256</v>
      </c>
      <c r="F9091">
        <v>108</v>
      </c>
      <c r="G9091" t="str">
        <f>IFERROR(INDEX(menu_items!$B:$B,MATCH(F9091,menu_items!$A:$A,0)),"Unknown value")</f>
        <v>Tofu Pad Thai</v>
      </c>
      <c r="H9091" t="str">
        <f>IFERROR(INDEX(menu_items!$C:$C,MATCH(F9091,menu_items!$A:$A,0)),"Unknown value")</f>
        <v>Asian</v>
      </c>
      <c r="I9091" s="5">
        <f>IFERROR(INDEX(menu_items!$D:$D,MATCH(F9091,menu_items!$A:$A,0)),0)</f>
        <v>14.5</v>
      </c>
      <c r="J9091" t="str">
        <f t="shared" si="713"/>
        <v>Thu</v>
      </c>
      <c r="K9091">
        <f t="shared" si="714"/>
        <v>9</v>
      </c>
      <c r="L9091" t="str">
        <f t="shared" si="715"/>
        <v>Mar</v>
      </c>
      <c r="M9091">
        <v>16</v>
      </c>
      <c r="N9091">
        <f t="shared" si="716"/>
        <v>3</v>
      </c>
      <c r="O9091" s="5">
        <f t="shared" si="717"/>
        <v>46.95</v>
      </c>
    </row>
    <row r="9092" spans="1:15" x14ac:dyDescent="0.25">
      <c r="A9092">
        <v>9193</v>
      </c>
      <c r="B9092">
        <v>4027</v>
      </c>
      <c r="C9092">
        <f>IF(COUNTIF($B$2:B9092,B9092)=1,1,0)</f>
        <v>0</v>
      </c>
      <c r="D9092" s="1">
        <v>44994</v>
      </c>
      <c r="E9092" s="2">
        <v>0.70196759259259256</v>
      </c>
      <c r="F9092">
        <v>128</v>
      </c>
      <c r="G9092" t="str">
        <f>IFERROR(INDEX(menu_items!$B:$B,MATCH(F9092,menu_items!$A:$A,0)),"Unknown value")</f>
        <v>Cheese Lasagna</v>
      </c>
      <c r="H9092" t="str">
        <f>IFERROR(INDEX(menu_items!$C:$C,MATCH(F9092,menu_items!$A:$A,0)),"Unknown value")</f>
        <v>Italian</v>
      </c>
      <c r="I9092" s="5">
        <f>IFERROR(INDEX(menu_items!$D:$D,MATCH(F9092,menu_items!$A:$A,0)),0)</f>
        <v>15.5</v>
      </c>
      <c r="J9092" t="str">
        <f t="shared" si="713"/>
        <v>Thu</v>
      </c>
      <c r="K9092">
        <f t="shared" si="714"/>
        <v>9</v>
      </c>
      <c r="L9092" t="str">
        <f t="shared" si="715"/>
        <v>Mar</v>
      </c>
      <c r="M9092">
        <v>16</v>
      </c>
      <c r="N9092">
        <f t="shared" si="716"/>
        <v>3</v>
      </c>
      <c r="O9092" s="5">
        <f t="shared" si="717"/>
        <v>46.95</v>
      </c>
    </row>
    <row r="9093" spans="1:15" x14ac:dyDescent="0.25">
      <c r="A9093">
        <v>9194</v>
      </c>
      <c r="B9093">
        <v>4027</v>
      </c>
      <c r="C9093">
        <f>IF(COUNTIF($B$2:B9093,B9093)=1,1,0)</f>
        <v>0</v>
      </c>
      <c r="D9093" s="1">
        <v>44994</v>
      </c>
      <c r="E9093" s="2">
        <v>0.70196759259259256</v>
      </c>
      <c r="F9093">
        <v>132</v>
      </c>
      <c r="G9093" t="str">
        <f>IFERROR(INDEX(menu_items!$B:$B,MATCH(F9093,menu_items!$A:$A,0)),"Unknown value")</f>
        <v>Eggplant Parmesan</v>
      </c>
      <c r="H9093" t="str">
        <f>IFERROR(INDEX(menu_items!$C:$C,MATCH(F9093,menu_items!$A:$A,0)),"Unknown value")</f>
        <v>Italian</v>
      </c>
      <c r="I9093" s="5">
        <f>IFERROR(INDEX(menu_items!$D:$D,MATCH(F9093,menu_items!$A:$A,0)),0)</f>
        <v>16.95</v>
      </c>
      <c r="J9093" t="str">
        <f t="shared" si="713"/>
        <v>Thu</v>
      </c>
      <c r="K9093">
        <f t="shared" si="714"/>
        <v>9</v>
      </c>
      <c r="L9093" t="str">
        <f t="shared" si="715"/>
        <v>Mar</v>
      </c>
      <c r="M9093">
        <v>16</v>
      </c>
      <c r="N9093">
        <f t="shared" si="716"/>
        <v>3</v>
      </c>
      <c r="O9093" s="5">
        <f t="shared" si="717"/>
        <v>46.95</v>
      </c>
    </row>
    <row r="9094" spans="1:15" x14ac:dyDescent="0.25">
      <c r="A9094">
        <v>9195</v>
      </c>
      <c r="B9094">
        <v>4028</v>
      </c>
      <c r="C9094">
        <f>IF(COUNTIF($B$2:B9094,B9094)=1,1,0)</f>
        <v>1</v>
      </c>
      <c r="D9094" s="1">
        <v>44994</v>
      </c>
      <c r="E9094" s="2">
        <v>0.71120370370370367</v>
      </c>
      <c r="F9094">
        <v>102</v>
      </c>
      <c r="G9094" t="str">
        <f>IFERROR(INDEX(menu_items!$B:$B,MATCH(F9094,menu_items!$A:$A,0)),"Unknown value")</f>
        <v>Cheeseburger</v>
      </c>
      <c r="H9094" t="str">
        <f>IFERROR(INDEX(menu_items!$C:$C,MATCH(F9094,menu_items!$A:$A,0)),"Unknown value")</f>
        <v>American</v>
      </c>
      <c r="I9094" s="5">
        <f>IFERROR(INDEX(menu_items!$D:$D,MATCH(F9094,menu_items!$A:$A,0)),0)</f>
        <v>13.95</v>
      </c>
      <c r="J9094" t="str">
        <f t="shared" si="713"/>
        <v>Thu</v>
      </c>
      <c r="K9094">
        <f t="shared" si="714"/>
        <v>9</v>
      </c>
      <c r="L9094" t="str">
        <f t="shared" si="715"/>
        <v>Mar</v>
      </c>
      <c r="M9094">
        <v>17</v>
      </c>
      <c r="N9094">
        <f t="shared" si="716"/>
        <v>1</v>
      </c>
      <c r="O9094" s="5">
        <f t="shared" si="717"/>
        <v>13.95</v>
      </c>
    </row>
    <row r="9095" spans="1:15" x14ac:dyDescent="0.25">
      <c r="A9095">
        <v>9196</v>
      </c>
      <c r="B9095">
        <v>4029</v>
      </c>
      <c r="C9095">
        <f>IF(COUNTIF($B$2:B9095,B9095)=1,1,0)</f>
        <v>1</v>
      </c>
      <c r="D9095" s="1">
        <v>44994</v>
      </c>
      <c r="E9095" s="2">
        <v>0.71452546296296293</v>
      </c>
      <c r="F9095">
        <v>126</v>
      </c>
      <c r="G9095" t="str">
        <f>IFERROR(INDEX(menu_items!$B:$B,MATCH(F9095,menu_items!$A:$A,0)),"Unknown value")</f>
        <v>Fettuccine Alfredo</v>
      </c>
      <c r="H9095" t="str">
        <f>IFERROR(INDEX(menu_items!$C:$C,MATCH(F9095,menu_items!$A:$A,0)),"Unknown value")</f>
        <v>Italian</v>
      </c>
      <c r="I9095" s="5">
        <f>IFERROR(INDEX(menu_items!$D:$D,MATCH(F9095,menu_items!$A:$A,0)),0)</f>
        <v>14.5</v>
      </c>
      <c r="J9095" t="str">
        <f t="shared" si="713"/>
        <v>Thu</v>
      </c>
      <c r="K9095">
        <f t="shared" si="714"/>
        <v>9</v>
      </c>
      <c r="L9095" t="str">
        <f t="shared" si="715"/>
        <v>Mar</v>
      </c>
      <c r="M9095">
        <v>17</v>
      </c>
      <c r="N9095">
        <f t="shared" si="716"/>
        <v>2</v>
      </c>
      <c r="O9095" s="5">
        <f t="shared" si="717"/>
        <v>31.45</v>
      </c>
    </row>
    <row r="9096" spans="1:15" x14ac:dyDescent="0.25">
      <c r="A9096">
        <v>9197</v>
      </c>
      <c r="B9096">
        <v>4029</v>
      </c>
      <c r="C9096">
        <f>IF(COUNTIF($B$2:B9096,B9096)=1,1,0)</f>
        <v>0</v>
      </c>
      <c r="D9096" s="1">
        <v>44994</v>
      </c>
      <c r="E9096" s="2">
        <v>0.71452546296296293</v>
      </c>
      <c r="F9096">
        <v>132</v>
      </c>
      <c r="G9096" t="str">
        <f>IFERROR(INDEX(menu_items!$B:$B,MATCH(F9096,menu_items!$A:$A,0)),"Unknown value")</f>
        <v>Eggplant Parmesan</v>
      </c>
      <c r="H9096" t="str">
        <f>IFERROR(INDEX(menu_items!$C:$C,MATCH(F9096,menu_items!$A:$A,0)),"Unknown value")</f>
        <v>Italian</v>
      </c>
      <c r="I9096" s="5">
        <f>IFERROR(INDEX(menu_items!$D:$D,MATCH(F9096,menu_items!$A:$A,0)),0)</f>
        <v>16.95</v>
      </c>
      <c r="J9096" t="str">
        <f t="shared" si="713"/>
        <v>Thu</v>
      </c>
      <c r="K9096">
        <f t="shared" si="714"/>
        <v>9</v>
      </c>
      <c r="L9096" t="str">
        <f t="shared" si="715"/>
        <v>Mar</v>
      </c>
      <c r="M9096">
        <v>17</v>
      </c>
      <c r="N9096">
        <f t="shared" si="716"/>
        <v>2</v>
      </c>
      <c r="O9096" s="5">
        <f t="shared" si="717"/>
        <v>31.45</v>
      </c>
    </row>
    <row r="9097" spans="1:15" x14ac:dyDescent="0.25">
      <c r="A9097">
        <v>9198</v>
      </c>
      <c r="B9097">
        <v>4030</v>
      </c>
      <c r="C9097">
        <f>IF(COUNTIF($B$2:B9097,B9097)=1,1,0)</f>
        <v>1</v>
      </c>
      <c r="D9097" s="1">
        <v>44994</v>
      </c>
      <c r="E9097" s="2">
        <v>0.71574074074074079</v>
      </c>
      <c r="F9097">
        <v>107</v>
      </c>
      <c r="G9097" t="str">
        <f>IFERROR(INDEX(menu_items!$B:$B,MATCH(F9097,menu_items!$A:$A,0)),"Unknown value")</f>
        <v>Orange Chicken</v>
      </c>
      <c r="H9097" t="str">
        <f>IFERROR(INDEX(menu_items!$C:$C,MATCH(F9097,menu_items!$A:$A,0)),"Unknown value")</f>
        <v>Asian</v>
      </c>
      <c r="I9097" s="5">
        <f>IFERROR(INDEX(menu_items!$D:$D,MATCH(F9097,menu_items!$A:$A,0)),0)</f>
        <v>16.5</v>
      </c>
      <c r="J9097" t="str">
        <f t="shared" si="713"/>
        <v>Thu</v>
      </c>
      <c r="K9097">
        <f t="shared" si="714"/>
        <v>9</v>
      </c>
      <c r="L9097" t="str">
        <f t="shared" si="715"/>
        <v>Mar</v>
      </c>
      <c r="M9097">
        <v>17</v>
      </c>
      <c r="N9097">
        <f t="shared" si="716"/>
        <v>2</v>
      </c>
      <c r="O9097" s="5">
        <f t="shared" si="717"/>
        <v>34.450000000000003</v>
      </c>
    </row>
    <row r="9098" spans="1:15" x14ac:dyDescent="0.25">
      <c r="A9098">
        <v>9199</v>
      </c>
      <c r="B9098">
        <v>4030</v>
      </c>
      <c r="C9098">
        <f>IF(COUNTIF($B$2:B9098,B9098)=1,1,0)</f>
        <v>0</v>
      </c>
      <c r="D9098" s="1">
        <v>44994</v>
      </c>
      <c r="E9098" s="2">
        <v>0.71574074074074079</v>
      </c>
      <c r="F9098">
        <v>125</v>
      </c>
      <c r="G9098" t="str">
        <f>IFERROR(INDEX(menu_items!$B:$B,MATCH(F9098,menu_items!$A:$A,0)),"Unknown value")</f>
        <v>Spaghetti &amp; Meatballs</v>
      </c>
      <c r="H9098" t="str">
        <f>IFERROR(INDEX(menu_items!$C:$C,MATCH(F9098,menu_items!$A:$A,0)),"Unknown value")</f>
        <v>Italian</v>
      </c>
      <c r="I9098" s="5">
        <f>IFERROR(INDEX(menu_items!$D:$D,MATCH(F9098,menu_items!$A:$A,0)),0)</f>
        <v>17.95</v>
      </c>
      <c r="J9098" t="str">
        <f t="shared" si="713"/>
        <v>Thu</v>
      </c>
      <c r="K9098">
        <f t="shared" si="714"/>
        <v>9</v>
      </c>
      <c r="L9098" t="str">
        <f t="shared" si="715"/>
        <v>Mar</v>
      </c>
      <c r="M9098">
        <v>17</v>
      </c>
      <c r="N9098">
        <f t="shared" si="716"/>
        <v>2</v>
      </c>
      <c r="O9098" s="5">
        <f t="shared" si="717"/>
        <v>34.450000000000003</v>
      </c>
    </row>
    <row r="9099" spans="1:15" x14ac:dyDescent="0.25">
      <c r="A9099">
        <v>9200</v>
      </c>
      <c r="B9099">
        <v>4031</v>
      </c>
      <c r="C9099">
        <f>IF(COUNTIF($B$2:B9099,B9099)=1,1,0)</f>
        <v>1</v>
      </c>
      <c r="D9099" s="1">
        <v>44994</v>
      </c>
      <c r="E9099" s="2">
        <v>0.72658564814814819</v>
      </c>
      <c r="F9099">
        <v>107</v>
      </c>
      <c r="G9099" t="str">
        <f>IFERROR(INDEX(menu_items!$B:$B,MATCH(F9099,menu_items!$A:$A,0)),"Unknown value")</f>
        <v>Orange Chicken</v>
      </c>
      <c r="H9099" t="str">
        <f>IFERROR(INDEX(menu_items!$C:$C,MATCH(F9099,menu_items!$A:$A,0)),"Unknown value")</f>
        <v>Asian</v>
      </c>
      <c r="I9099" s="5">
        <f>IFERROR(INDEX(menu_items!$D:$D,MATCH(F9099,menu_items!$A:$A,0)),0)</f>
        <v>16.5</v>
      </c>
      <c r="J9099" t="str">
        <f t="shared" si="713"/>
        <v>Thu</v>
      </c>
      <c r="K9099">
        <f t="shared" si="714"/>
        <v>9</v>
      </c>
      <c r="L9099" t="str">
        <f t="shared" si="715"/>
        <v>Mar</v>
      </c>
      <c r="M9099">
        <v>17</v>
      </c>
      <c r="N9099">
        <f t="shared" si="716"/>
        <v>3</v>
      </c>
      <c r="O9099" s="5">
        <f t="shared" si="717"/>
        <v>48.95</v>
      </c>
    </row>
    <row r="9100" spans="1:15" x14ac:dyDescent="0.25">
      <c r="A9100">
        <v>9201</v>
      </c>
      <c r="B9100">
        <v>4031</v>
      </c>
      <c r="C9100">
        <f>IF(COUNTIF($B$2:B9100,B9100)=1,1,0)</f>
        <v>0</v>
      </c>
      <c r="D9100" s="1">
        <v>44994</v>
      </c>
      <c r="E9100" s="2">
        <v>0.72658564814814819</v>
      </c>
      <c r="F9100">
        <v>124</v>
      </c>
      <c r="G9100" t="str">
        <f>IFERROR(INDEX(menu_items!$B:$B,MATCH(F9100,menu_items!$A:$A,0)),"Unknown value")</f>
        <v>Spaghetti</v>
      </c>
      <c r="H9100" t="str">
        <f>IFERROR(INDEX(menu_items!$C:$C,MATCH(F9100,menu_items!$A:$A,0)),"Unknown value")</f>
        <v>Italian</v>
      </c>
      <c r="I9100" s="5">
        <f>IFERROR(INDEX(menu_items!$D:$D,MATCH(F9100,menu_items!$A:$A,0)),0)</f>
        <v>14.5</v>
      </c>
      <c r="J9100" t="str">
        <f t="shared" si="713"/>
        <v>Thu</v>
      </c>
      <c r="K9100">
        <f t="shared" si="714"/>
        <v>9</v>
      </c>
      <c r="L9100" t="str">
        <f t="shared" si="715"/>
        <v>Mar</v>
      </c>
      <c r="M9100">
        <v>17</v>
      </c>
      <c r="N9100">
        <f t="shared" si="716"/>
        <v>3</v>
      </c>
      <c r="O9100" s="5">
        <f t="shared" si="717"/>
        <v>48.95</v>
      </c>
    </row>
    <row r="9101" spans="1:15" x14ac:dyDescent="0.25">
      <c r="A9101">
        <v>9202</v>
      </c>
      <c r="B9101">
        <v>4031</v>
      </c>
      <c r="C9101">
        <f>IF(COUNTIF($B$2:B9101,B9101)=1,1,0)</f>
        <v>0</v>
      </c>
      <c r="D9101" s="1">
        <v>44994</v>
      </c>
      <c r="E9101" s="2">
        <v>0.72658564814814819</v>
      </c>
      <c r="F9101">
        <v>109</v>
      </c>
      <c r="G9101" t="str">
        <f>IFERROR(INDEX(menu_items!$B:$B,MATCH(F9101,menu_items!$A:$A,0)),"Unknown value")</f>
        <v>Korean Beef Bowl</v>
      </c>
      <c r="H9101" t="str">
        <f>IFERROR(INDEX(menu_items!$C:$C,MATCH(F9101,menu_items!$A:$A,0)),"Unknown value")</f>
        <v>Asian</v>
      </c>
      <c r="I9101" s="5">
        <f>IFERROR(INDEX(menu_items!$D:$D,MATCH(F9101,menu_items!$A:$A,0)),0)</f>
        <v>17.95</v>
      </c>
      <c r="J9101" t="str">
        <f t="shared" si="713"/>
        <v>Thu</v>
      </c>
      <c r="K9101">
        <f t="shared" si="714"/>
        <v>9</v>
      </c>
      <c r="L9101" t="str">
        <f t="shared" si="715"/>
        <v>Mar</v>
      </c>
      <c r="M9101">
        <v>17</v>
      </c>
      <c r="N9101">
        <f t="shared" si="716"/>
        <v>3</v>
      </c>
      <c r="O9101" s="5">
        <f t="shared" si="717"/>
        <v>48.95</v>
      </c>
    </row>
    <row r="9102" spans="1:15" x14ac:dyDescent="0.25">
      <c r="A9102">
        <v>9203</v>
      </c>
      <c r="B9102">
        <v>4032</v>
      </c>
      <c r="C9102">
        <f>IF(COUNTIF($B$2:B9102,B9102)=1,1,0)</f>
        <v>1</v>
      </c>
      <c r="D9102" s="1">
        <v>44994</v>
      </c>
      <c r="E9102" s="2">
        <v>0.73668981481481477</v>
      </c>
      <c r="F9102">
        <v>120</v>
      </c>
      <c r="G9102" t="str">
        <f>IFERROR(INDEX(menu_items!$B:$B,MATCH(F9102,menu_items!$A:$A,0)),"Unknown value")</f>
        <v>Steak Torta</v>
      </c>
      <c r="H9102" t="str">
        <f>IFERROR(INDEX(menu_items!$C:$C,MATCH(F9102,menu_items!$A:$A,0)),"Unknown value")</f>
        <v>Mexican</v>
      </c>
      <c r="I9102" s="5">
        <f>IFERROR(INDEX(menu_items!$D:$D,MATCH(F9102,menu_items!$A:$A,0)),0)</f>
        <v>13.95</v>
      </c>
      <c r="J9102" t="str">
        <f t="shared" si="713"/>
        <v>Thu</v>
      </c>
      <c r="K9102">
        <f t="shared" si="714"/>
        <v>9</v>
      </c>
      <c r="L9102" t="str">
        <f t="shared" si="715"/>
        <v>Mar</v>
      </c>
      <c r="M9102">
        <v>17</v>
      </c>
      <c r="N9102">
        <f t="shared" si="716"/>
        <v>2</v>
      </c>
      <c r="O9102" s="5">
        <f t="shared" si="717"/>
        <v>20.95</v>
      </c>
    </row>
    <row r="9103" spans="1:15" x14ac:dyDescent="0.25">
      <c r="A9103">
        <v>9204</v>
      </c>
      <c r="B9103">
        <v>4032</v>
      </c>
      <c r="C9103">
        <f>IF(COUNTIF($B$2:B9103,B9103)=1,1,0)</f>
        <v>0</v>
      </c>
      <c r="D9103" s="1">
        <v>44994</v>
      </c>
      <c r="E9103" s="2">
        <v>0.73668981481481477</v>
      </c>
      <c r="F9103">
        <v>106</v>
      </c>
      <c r="G9103" t="str">
        <f>IFERROR(INDEX(menu_items!$B:$B,MATCH(F9103,menu_items!$A:$A,0)),"Unknown value")</f>
        <v>French Fries</v>
      </c>
      <c r="H9103" t="str">
        <f>IFERROR(INDEX(menu_items!$C:$C,MATCH(F9103,menu_items!$A:$A,0)),"Unknown value")</f>
        <v>American</v>
      </c>
      <c r="I9103" s="5">
        <f>IFERROR(INDEX(menu_items!$D:$D,MATCH(F9103,menu_items!$A:$A,0)),0)</f>
        <v>7</v>
      </c>
      <c r="J9103" t="str">
        <f t="shared" si="713"/>
        <v>Thu</v>
      </c>
      <c r="K9103">
        <f t="shared" si="714"/>
        <v>9</v>
      </c>
      <c r="L9103" t="str">
        <f t="shared" si="715"/>
        <v>Mar</v>
      </c>
      <c r="M9103">
        <v>17</v>
      </c>
      <c r="N9103">
        <f t="shared" si="716"/>
        <v>2</v>
      </c>
      <c r="O9103" s="5">
        <f t="shared" si="717"/>
        <v>20.95</v>
      </c>
    </row>
    <row r="9104" spans="1:15" x14ac:dyDescent="0.25">
      <c r="A9104">
        <v>9205</v>
      </c>
      <c r="B9104">
        <v>4033</v>
      </c>
      <c r="C9104">
        <f>IF(COUNTIF($B$2:B9104,B9104)=1,1,0)</f>
        <v>1</v>
      </c>
      <c r="D9104" s="1">
        <v>44994</v>
      </c>
      <c r="E9104" s="2">
        <v>0.73872685185185183</v>
      </c>
      <c r="F9104">
        <v>105</v>
      </c>
      <c r="G9104" t="str">
        <f>IFERROR(INDEX(menu_items!$B:$B,MATCH(F9104,menu_items!$A:$A,0)),"Unknown value")</f>
        <v>Mac &amp; Cheese</v>
      </c>
      <c r="H9104" t="str">
        <f>IFERROR(INDEX(menu_items!$C:$C,MATCH(F9104,menu_items!$A:$A,0)),"Unknown value")</f>
        <v>American</v>
      </c>
      <c r="I9104" s="5">
        <f>IFERROR(INDEX(menu_items!$D:$D,MATCH(F9104,menu_items!$A:$A,0)),0)</f>
        <v>7</v>
      </c>
      <c r="J9104" t="str">
        <f t="shared" si="713"/>
        <v>Thu</v>
      </c>
      <c r="K9104">
        <f t="shared" si="714"/>
        <v>9</v>
      </c>
      <c r="L9104" t="str">
        <f t="shared" si="715"/>
        <v>Mar</v>
      </c>
      <c r="M9104">
        <v>17</v>
      </c>
      <c r="N9104">
        <f t="shared" si="716"/>
        <v>1</v>
      </c>
      <c r="O9104" s="5">
        <f t="shared" si="717"/>
        <v>7</v>
      </c>
    </row>
    <row r="9105" spans="1:15" x14ac:dyDescent="0.25">
      <c r="A9105">
        <v>9206</v>
      </c>
      <c r="B9105">
        <v>4034</v>
      </c>
      <c r="C9105">
        <f>IF(COUNTIF($B$2:B9105,B9105)=1,1,0)</f>
        <v>1</v>
      </c>
      <c r="D9105" s="1">
        <v>44994</v>
      </c>
      <c r="E9105" s="2">
        <v>0.74186342592592591</v>
      </c>
      <c r="F9105">
        <v>109</v>
      </c>
      <c r="G9105" t="str">
        <f>IFERROR(INDEX(menu_items!$B:$B,MATCH(F9105,menu_items!$A:$A,0)),"Unknown value")</f>
        <v>Korean Beef Bowl</v>
      </c>
      <c r="H9105" t="str">
        <f>IFERROR(INDEX(menu_items!$C:$C,MATCH(F9105,menu_items!$A:$A,0)),"Unknown value")</f>
        <v>Asian</v>
      </c>
      <c r="I9105" s="5">
        <f>IFERROR(INDEX(menu_items!$D:$D,MATCH(F9105,menu_items!$A:$A,0)),0)</f>
        <v>17.95</v>
      </c>
      <c r="J9105" t="str">
        <f t="shared" si="713"/>
        <v>Thu</v>
      </c>
      <c r="K9105">
        <f t="shared" si="714"/>
        <v>9</v>
      </c>
      <c r="L9105" t="str">
        <f t="shared" si="715"/>
        <v>Mar</v>
      </c>
      <c r="M9105">
        <v>17</v>
      </c>
      <c r="N9105">
        <f t="shared" si="716"/>
        <v>4</v>
      </c>
      <c r="O9105" s="5">
        <f t="shared" si="717"/>
        <v>47.45</v>
      </c>
    </row>
    <row r="9106" spans="1:15" x14ac:dyDescent="0.25">
      <c r="A9106">
        <v>9207</v>
      </c>
      <c r="B9106">
        <v>4034</v>
      </c>
      <c r="C9106">
        <f>IF(COUNTIF($B$2:B9106,B9106)=1,1,0)</f>
        <v>0</v>
      </c>
      <c r="D9106" s="1">
        <v>44994</v>
      </c>
      <c r="E9106" s="2">
        <v>0.74186342592592591</v>
      </c>
      <c r="F9106">
        <v>129</v>
      </c>
      <c r="G9106" t="str">
        <f>IFERROR(INDEX(menu_items!$B:$B,MATCH(F9106,menu_items!$A:$A,0)),"Unknown value")</f>
        <v>Mushroom Ravioli</v>
      </c>
      <c r="H9106" t="str">
        <f>IFERROR(INDEX(menu_items!$C:$C,MATCH(F9106,menu_items!$A:$A,0)),"Unknown value")</f>
        <v>Italian</v>
      </c>
      <c r="I9106" s="5">
        <f>IFERROR(INDEX(menu_items!$D:$D,MATCH(F9106,menu_items!$A:$A,0)),0)</f>
        <v>15.5</v>
      </c>
      <c r="J9106" t="str">
        <f t="shared" si="713"/>
        <v>Thu</v>
      </c>
      <c r="K9106">
        <f t="shared" si="714"/>
        <v>9</v>
      </c>
      <c r="L9106" t="str">
        <f t="shared" si="715"/>
        <v>Mar</v>
      </c>
      <c r="M9106">
        <v>17</v>
      </c>
      <c r="N9106">
        <f t="shared" si="716"/>
        <v>4</v>
      </c>
      <c r="O9106" s="5">
        <f t="shared" si="717"/>
        <v>47.45</v>
      </c>
    </row>
    <row r="9107" spans="1:15" x14ac:dyDescent="0.25">
      <c r="A9107">
        <v>9208</v>
      </c>
      <c r="B9107">
        <v>4034</v>
      </c>
      <c r="C9107">
        <f>IF(COUNTIF($B$2:B9107,B9107)=1,1,0)</f>
        <v>0</v>
      </c>
      <c r="D9107" s="1">
        <v>44994</v>
      </c>
      <c r="E9107" s="2">
        <v>0.74186342592592591</v>
      </c>
      <c r="F9107">
        <v>113</v>
      </c>
      <c r="G9107" t="str">
        <f>IFERROR(INDEX(menu_items!$B:$B,MATCH(F9107,menu_items!$A:$A,0)),"Unknown value")</f>
        <v>Edamame</v>
      </c>
      <c r="H9107" t="str">
        <f>IFERROR(INDEX(menu_items!$C:$C,MATCH(F9107,menu_items!$A:$A,0)),"Unknown value")</f>
        <v>Asian</v>
      </c>
      <c r="I9107" s="5">
        <f>IFERROR(INDEX(menu_items!$D:$D,MATCH(F9107,menu_items!$A:$A,0)),0)</f>
        <v>5</v>
      </c>
      <c r="J9107" t="str">
        <f t="shared" si="713"/>
        <v>Thu</v>
      </c>
      <c r="K9107">
        <f t="shared" si="714"/>
        <v>9</v>
      </c>
      <c r="L9107" t="str">
        <f t="shared" si="715"/>
        <v>Mar</v>
      </c>
      <c r="M9107">
        <v>17</v>
      </c>
      <c r="N9107">
        <f t="shared" si="716"/>
        <v>4</v>
      </c>
      <c r="O9107" s="5">
        <f t="shared" si="717"/>
        <v>47.45</v>
      </c>
    </row>
    <row r="9108" spans="1:15" x14ac:dyDescent="0.25">
      <c r="A9108">
        <v>9209</v>
      </c>
      <c r="B9108">
        <v>4034</v>
      </c>
      <c r="C9108">
        <f>IF(COUNTIF($B$2:B9108,B9108)=1,1,0)</f>
        <v>0</v>
      </c>
      <c r="D9108" s="1">
        <v>44994</v>
      </c>
      <c r="E9108" s="2">
        <v>0.74186342592592591</v>
      </c>
      <c r="F9108">
        <v>114</v>
      </c>
      <c r="G9108" t="str">
        <f>IFERROR(INDEX(menu_items!$B:$B,MATCH(F9108,menu_items!$A:$A,0)),"Unknown value")</f>
        <v>Potstickers</v>
      </c>
      <c r="H9108" t="str">
        <f>IFERROR(INDEX(menu_items!$C:$C,MATCH(F9108,menu_items!$A:$A,0)),"Unknown value")</f>
        <v>Asian</v>
      </c>
      <c r="I9108" s="5">
        <f>IFERROR(INDEX(menu_items!$D:$D,MATCH(F9108,menu_items!$A:$A,0)),0)</f>
        <v>9</v>
      </c>
      <c r="J9108" t="str">
        <f t="shared" si="713"/>
        <v>Thu</v>
      </c>
      <c r="K9108">
        <f t="shared" si="714"/>
        <v>9</v>
      </c>
      <c r="L9108" t="str">
        <f t="shared" si="715"/>
        <v>Mar</v>
      </c>
      <c r="M9108">
        <v>17</v>
      </c>
      <c r="N9108">
        <f t="shared" si="716"/>
        <v>4</v>
      </c>
      <c r="O9108" s="5">
        <f t="shared" si="717"/>
        <v>47.45</v>
      </c>
    </row>
    <row r="9109" spans="1:15" x14ac:dyDescent="0.25">
      <c r="A9109">
        <v>9210</v>
      </c>
      <c r="B9109">
        <v>4035</v>
      </c>
      <c r="C9109">
        <f>IF(COUNTIF($B$2:B9109,B9109)=1,1,0)</f>
        <v>1</v>
      </c>
      <c r="D9109" s="1">
        <v>44994</v>
      </c>
      <c r="E9109" s="2">
        <v>0.74641203703703707</v>
      </c>
      <c r="F9109">
        <v>124</v>
      </c>
      <c r="G9109" t="str">
        <f>IFERROR(INDEX(menu_items!$B:$B,MATCH(F9109,menu_items!$A:$A,0)),"Unknown value")</f>
        <v>Spaghetti</v>
      </c>
      <c r="H9109" t="str">
        <f>IFERROR(INDEX(menu_items!$C:$C,MATCH(F9109,menu_items!$A:$A,0)),"Unknown value")</f>
        <v>Italian</v>
      </c>
      <c r="I9109" s="5">
        <f>IFERROR(INDEX(menu_items!$D:$D,MATCH(F9109,menu_items!$A:$A,0)),0)</f>
        <v>14.5</v>
      </c>
      <c r="J9109" t="str">
        <f t="shared" si="713"/>
        <v>Thu</v>
      </c>
      <c r="K9109">
        <f t="shared" si="714"/>
        <v>9</v>
      </c>
      <c r="L9109" t="str">
        <f t="shared" si="715"/>
        <v>Mar</v>
      </c>
      <c r="M9109">
        <v>17</v>
      </c>
      <c r="N9109">
        <f t="shared" si="716"/>
        <v>2</v>
      </c>
      <c r="O9109" s="5">
        <f t="shared" si="717"/>
        <v>32.450000000000003</v>
      </c>
    </row>
    <row r="9110" spans="1:15" x14ac:dyDescent="0.25">
      <c r="A9110">
        <v>9211</v>
      </c>
      <c r="B9110">
        <v>4035</v>
      </c>
      <c r="C9110">
        <f>IF(COUNTIF($B$2:B9110,B9110)=1,1,0)</f>
        <v>0</v>
      </c>
      <c r="D9110" s="1">
        <v>44994</v>
      </c>
      <c r="E9110" s="2">
        <v>0.74641203703703707</v>
      </c>
      <c r="F9110">
        <v>131</v>
      </c>
      <c r="G9110" t="str">
        <f>IFERROR(INDEX(menu_items!$B:$B,MATCH(F9110,menu_items!$A:$A,0)),"Unknown value")</f>
        <v>Chicken Parmesan</v>
      </c>
      <c r="H9110" t="str">
        <f>IFERROR(INDEX(menu_items!$C:$C,MATCH(F9110,menu_items!$A:$A,0)),"Unknown value")</f>
        <v>Italian</v>
      </c>
      <c r="I9110" s="5">
        <f>IFERROR(INDEX(menu_items!$D:$D,MATCH(F9110,menu_items!$A:$A,0)),0)</f>
        <v>17.95</v>
      </c>
      <c r="J9110" t="str">
        <f t="shared" si="713"/>
        <v>Thu</v>
      </c>
      <c r="K9110">
        <f t="shared" si="714"/>
        <v>9</v>
      </c>
      <c r="L9110" t="str">
        <f t="shared" si="715"/>
        <v>Mar</v>
      </c>
      <c r="M9110">
        <v>17</v>
      </c>
      <c r="N9110">
        <f t="shared" si="716"/>
        <v>2</v>
      </c>
      <c r="O9110" s="5">
        <f t="shared" si="717"/>
        <v>32.450000000000003</v>
      </c>
    </row>
    <row r="9111" spans="1:15" x14ac:dyDescent="0.25">
      <c r="A9111">
        <v>9212</v>
      </c>
      <c r="B9111">
        <v>4036</v>
      </c>
      <c r="C9111">
        <f>IF(COUNTIF($B$2:B9111,B9111)=1,1,0)</f>
        <v>1</v>
      </c>
      <c r="D9111" s="1">
        <v>44994</v>
      </c>
      <c r="E9111" s="2">
        <v>0.7472685185185185</v>
      </c>
      <c r="F9111">
        <v>102</v>
      </c>
      <c r="G9111" t="str">
        <f>IFERROR(INDEX(menu_items!$B:$B,MATCH(F9111,menu_items!$A:$A,0)),"Unknown value")</f>
        <v>Cheeseburger</v>
      </c>
      <c r="H9111" t="str">
        <f>IFERROR(INDEX(menu_items!$C:$C,MATCH(F9111,menu_items!$A:$A,0)),"Unknown value")</f>
        <v>American</v>
      </c>
      <c r="I9111" s="5">
        <f>IFERROR(INDEX(menu_items!$D:$D,MATCH(F9111,menu_items!$A:$A,0)),0)</f>
        <v>13.95</v>
      </c>
      <c r="J9111" t="str">
        <f t="shared" si="713"/>
        <v>Thu</v>
      </c>
      <c r="K9111">
        <f t="shared" si="714"/>
        <v>9</v>
      </c>
      <c r="L9111" t="str">
        <f t="shared" si="715"/>
        <v>Mar</v>
      </c>
      <c r="M9111">
        <v>17</v>
      </c>
      <c r="N9111">
        <f t="shared" si="716"/>
        <v>4</v>
      </c>
      <c r="O9111" s="5">
        <f t="shared" si="717"/>
        <v>47.9</v>
      </c>
    </row>
    <row r="9112" spans="1:15" x14ac:dyDescent="0.25">
      <c r="A9112">
        <v>9213</v>
      </c>
      <c r="B9112">
        <v>4036</v>
      </c>
      <c r="C9112">
        <f>IF(COUNTIF($B$2:B9112,B9112)=1,1,0)</f>
        <v>0</v>
      </c>
      <c r="D9112" s="1">
        <v>44994</v>
      </c>
      <c r="E9112" s="2">
        <v>0.7472685185185185</v>
      </c>
      <c r="F9112">
        <v>103</v>
      </c>
      <c r="G9112" t="str">
        <f>IFERROR(INDEX(menu_items!$B:$B,MATCH(F9112,menu_items!$A:$A,0)),"Unknown value")</f>
        <v>Hot Dog</v>
      </c>
      <c r="H9112" t="str">
        <f>IFERROR(INDEX(menu_items!$C:$C,MATCH(F9112,menu_items!$A:$A,0)),"Unknown value")</f>
        <v>American</v>
      </c>
      <c r="I9112" s="5">
        <f>IFERROR(INDEX(menu_items!$D:$D,MATCH(F9112,menu_items!$A:$A,0)),0)</f>
        <v>9</v>
      </c>
      <c r="J9112" t="str">
        <f t="shared" si="713"/>
        <v>Thu</v>
      </c>
      <c r="K9112">
        <f t="shared" si="714"/>
        <v>9</v>
      </c>
      <c r="L9112" t="str">
        <f t="shared" si="715"/>
        <v>Mar</v>
      </c>
      <c r="M9112">
        <v>17</v>
      </c>
      <c r="N9112">
        <f t="shared" si="716"/>
        <v>4</v>
      </c>
      <c r="O9112" s="5">
        <f t="shared" si="717"/>
        <v>47.9</v>
      </c>
    </row>
    <row r="9113" spans="1:15" x14ac:dyDescent="0.25">
      <c r="A9113">
        <v>9214</v>
      </c>
      <c r="B9113">
        <v>4036</v>
      </c>
      <c r="C9113">
        <f>IF(COUNTIF($B$2:B9113,B9113)=1,1,0)</f>
        <v>0</v>
      </c>
      <c r="D9113" s="1">
        <v>44994</v>
      </c>
      <c r="E9113" s="2">
        <v>0.7472685185185185</v>
      </c>
      <c r="F9113">
        <v>125</v>
      </c>
      <c r="G9113" t="str">
        <f>IFERROR(INDEX(menu_items!$B:$B,MATCH(F9113,menu_items!$A:$A,0)),"Unknown value")</f>
        <v>Spaghetti &amp; Meatballs</v>
      </c>
      <c r="H9113" t="str">
        <f>IFERROR(INDEX(menu_items!$C:$C,MATCH(F9113,menu_items!$A:$A,0)),"Unknown value")</f>
        <v>Italian</v>
      </c>
      <c r="I9113" s="5">
        <f>IFERROR(INDEX(menu_items!$D:$D,MATCH(F9113,menu_items!$A:$A,0)),0)</f>
        <v>17.95</v>
      </c>
      <c r="J9113" t="str">
        <f t="shared" si="713"/>
        <v>Thu</v>
      </c>
      <c r="K9113">
        <f t="shared" si="714"/>
        <v>9</v>
      </c>
      <c r="L9113" t="str">
        <f t="shared" si="715"/>
        <v>Mar</v>
      </c>
      <c r="M9113">
        <v>17</v>
      </c>
      <c r="N9113">
        <f t="shared" si="716"/>
        <v>4</v>
      </c>
      <c r="O9113" s="5">
        <f t="shared" si="717"/>
        <v>47.9</v>
      </c>
    </row>
    <row r="9114" spans="1:15" x14ac:dyDescent="0.25">
      <c r="A9114">
        <v>9215</v>
      </c>
      <c r="B9114">
        <v>4036</v>
      </c>
      <c r="C9114">
        <f>IF(COUNTIF($B$2:B9114,B9114)=1,1,0)</f>
        <v>0</v>
      </c>
      <c r="D9114" s="1">
        <v>44994</v>
      </c>
      <c r="E9114" s="2">
        <v>0.7472685185185185</v>
      </c>
      <c r="F9114">
        <v>105</v>
      </c>
      <c r="G9114" t="str">
        <f>IFERROR(INDEX(menu_items!$B:$B,MATCH(F9114,menu_items!$A:$A,0)),"Unknown value")</f>
        <v>Mac &amp; Cheese</v>
      </c>
      <c r="H9114" t="str">
        <f>IFERROR(INDEX(menu_items!$C:$C,MATCH(F9114,menu_items!$A:$A,0)),"Unknown value")</f>
        <v>American</v>
      </c>
      <c r="I9114" s="5">
        <f>IFERROR(INDEX(menu_items!$D:$D,MATCH(F9114,menu_items!$A:$A,0)),0)</f>
        <v>7</v>
      </c>
      <c r="J9114" t="str">
        <f t="shared" si="713"/>
        <v>Thu</v>
      </c>
      <c r="K9114">
        <f t="shared" si="714"/>
        <v>9</v>
      </c>
      <c r="L9114" t="str">
        <f t="shared" si="715"/>
        <v>Mar</v>
      </c>
      <c r="M9114">
        <v>17</v>
      </c>
      <c r="N9114">
        <f t="shared" si="716"/>
        <v>4</v>
      </c>
      <c r="O9114" s="5">
        <f t="shared" si="717"/>
        <v>47.9</v>
      </c>
    </row>
    <row r="9115" spans="1:15" x14ac:dyDescent="0.25">
      <c r="A9115">
        <v>9216</v>
      </c>
      <c r="B9115">
        <v>4037</v>
      </c>
      <c r="C9115">
        <f>IF(COUNTIF($B$2:B9115,B9115)=1,1,0)</f>
        <v>1</v>
      </c>
      <c r="D9115" s="1">
        <v>44994</v>
      </c>
      <c r="E9115" s="2">
        <v>0.75108796296296299</v>
      </c>
      <c r="F9115">
        <v>101</v>
      </c>
      <c r="G9115" t="str">
        <f>IFERROR(INDEX(menu_items!$B:$B,MATCH(F9115,menu_items!$A:$A,0)),"Unknown value")</f>
        <v>Hamburger</v>
      </c>
      <c r="H9115" t="str">
        <f>IFERROR(INDEX(menu_items!$C:$C,MATCH(F9115,menu_items!$A:$A,0)),"Unknown value")</f>
        <v>American</v>
      </c>
      <c r="I9115" s="5">
        <f>IFERROR(INDEX(menu_items!$D:$D,MATCH(F9115,menu_items!$A:$A,0)),0)</f>
        <v>12.95</v>
      </c>
      <c r="J9115" t="str">
        <f t="shared" si="713"/>
        <v>Thu</v>
      </c>
      <c r="K9115">
        <f t="shared" si="714"/>
        <v>9</v>
      </c>
      <c r="L9115" t="str">
        <f t="shared" si="715"/>
        <v>Mar</v>
      </c>
      <c r="M9115">
        <v>18</v>
      </c>
      <c r="N9115">
        <f t="shared" si="716"/>
        <v>4</v>
      </c>
      <c r="O9115" s="5">
        <f t="shared" si="717"/>
        <v>50.4</v>
      </c>
    </row>
    <row r="9116" spans="1:15" x14ac:dyDescent="0.25">
      <c r="A9116">
        <v>9217</v>
      </c>
      <c r="B9116">
        <v>4037</v>
      </c>
      <c r="C9116">
        <f>IF(COUNTIF($B$2:B9116,B9116)=1,1,0)</f>
        <v>0</v>
      </c>
      <c r="D9116" s="1">
        <v>44994</v>
      </c>
      <c r="E9116" s="2">
        <v>0.75108796296296299</v>
      </c>
      <c r="F9116">
        <v>125</v>
      </c>
      <c r="G9116" t="str">
        <f>IFERROR(INDEX(menu_items!$B:$B,MATCH(F9116,menu_items!$A:$A,0)),"Unknown value")</f>
        <v>Spaghetti &amp; Meatballs</v>
      </c>
      <c r="H9116" t="str">
        <f>IFERROR(INDEX(menu_items!$C:$C,MATCH(F9116,menu_items!$A:$A,0)),"Unknown value")</f>
        <v>Italian</v>
      </c>
      <c r="I9116" s="5">
        <f>IFERROR(INDEX(menu_items!$D:$D,MATCH(F9116,menu_items!$A:$A,0)),0)</f>
        <v>17.95</v>
      </c>
      <c r="J9116" t="str">
        <f t="shared" ref="J9116:J9179" si="718">TEXT(D9116,"ddd")</f>
        <v>Thu</v>
      </c>
      <c r="K9116">
        <f t="shared" ref="K9116:K9179" si="719">DAY(D9116)</f>
        <v>9</v>
      </c>
      <c r="L9116" t="str">
        <f t="shared" ref="L9116:L9179" si="720">TEXT(D9116,"mmm")</f>
        <v>Mar</v>
      </c>
      <c r="M9116">
        <v>18</v>
      </c>
      <c r="N9116">
        <f t="shared" si="716"/>
        <v>4</v>
      </c>
      <c r="O9116" s="5">
        <f t="shared" si="717"/>
        <v>50.4</v>
      </c>
    </row>
    <row r="9117" spans="1:15" x14ac:dyDescent="0.25">
      <c r="A9117">
        <v>9218</v>
      </c>
      <c r="B9117">
        <v>4037</v>
      </c>
      <c r="C9117">
        <f>IF(COUNTIF($B$2:B9117,B9117)=1,1,0)</f>
        <v>0</v>
      </c>
      <c r="D9117" s="1">
        <v>44994</v>
      </c>
      <c r="E9117" s="2">
        <v>0.75108796296296299</v>
      </c>
      <c r="F9117">
        <v>126</v>
      </c>
      <c r="G9117" t="str">
        <f>IFERROR(INDEX(menu_items!$B:$B,MATCH(F9117,menu_items!$A:$A,0)),"Unknown value")</f>
        <v>Fettuccine Alfredo</v>
      </c>
      <c r="H9117" t="str">
        <f>IFERROR(INDEX(menu_items!$C:$C,MATCH(F9117,menu_items!$A:$A,0)),"Unknown value")</f>
        <v>Italian</v>
      </c>
      <c r="I9117" s="5">
        <f>IFERROR(INDEX(menu_items!$D:$D,MATCH(F9117,menu_items!$A:$A,0)),0)</f>
        <v>14.5</v>
      </c>
      <c r="J9117" t="str">
        <f t="shared" si="718"/>
        <v>Thu</v>
      </c>
      <c r="K9117">
        <f t="shared" si="719"/>
        <v>9</v>
      </c>
      <c r="L9117" t="str">
        <f t="shared" si="720"/>
        <v>Mar</v>
      </c>
      <c r="M9117">
        <v>18</v>
      </c>
      <c r="N9117">
        <f t="shared" si="716"/>
        <v>4</v>
      </c>
      <c r="O9117" s="5">
        <f t="shared" si="717"/>
        <v>50.4</v>
      </c>
    </row>
    <row r="9118" spans="1:15" x14ac:dyDescent="0.25">
      <c r="A9118">
        <v>9219</v>
      </c>
      <c r="B9118">
        <v>4037</v>
      </c>
      <c r="C9118">
        <f>IF(COUNTIF($B$2:B9118,B9118)=1,1,0)</f>
        <v>0</v>
      </c>
      <c r="D9118" s="1">
        <v>44994</v>
      </c>
      <c r="E9118" s="2">
        <v>0.75108796296296299</v>
      </c>
      <c r="F9118">
        <v>113</v>
      </c>
      <c r="G9118" t="str">
        <f>IFERROR(INDEX(menu_items!$B:$B,MATCH(F9118,menu_items!$A:$A,0)),"Unknown value")</f>
        <v>Edamame</v>
      </c>
      <c r="H9118" t="str">
        <f>IFERROR(INDEX(menu_items!$C:$C,MATCH(F9118,menu_items!$A:$A,0)),"Unknown value")</f>
        <v>Asian</v>
      </c>
      <c r="I9118" s="5">
        <f>IFERROR(INDEX(menu_items!$D:$D,MATCH(F9118,menu_items!$A:$A,0)),0)</f>
        <v>5</v>
      </c>
      <c r="J9118" t="str">
        <f t="shared" si="718"/>
        <v>Thu</v>
      </c>
      <c r="K9118">
        <f t="shared" si="719"/>
        <v>9</v>
      </c>
      <c r="L9118" t="str">
        <f t="shared" si="720"/>
        <v>Mar</v>
      </c>
      <c r="M9118">
        <v>18</v>
      </c>
      <c r="N9118">
        <f t="shared" si="716"/>
        <v>4</v>
      </c>
      <c r="O9118" s="5">
        <f t="shared" si="717"/>
        <v>50.4</v>
      </c>
    </row>
    <row r="9119" spans="1:15" x14ac:dyDescent="0.25">
      <c r="A9119">
        <v>9220</v>
      </c>
      <c r="B9119">
        <v>4038</v>
      </c>
      <c r="C9119">
        <f>IF(COUNTIF($B$2:B9119,B9119)=1,1,0)</f>
        <v>1</v>
      </c>
      <c r="D9119" s="1">
        <v>44994</v>
      </c>
      <c r="E9119" s="2">
        <v>0.7528125</v>
      </c>
      <c r="F9119">
        <v>130</v>
      </c>
      <c r="G9119" t="str">
        <f>IFERROR(INDEX(menu_items!$B:$B,MATCH(F9119,menu_items!$A:$A,0)),"Unknown value")</f>
        <v>Shrimp Scampi</v>
      </c>
      <c r="H9119" t="str">
        <f>IFERROR(INDEX(menu_items!$C:$C,MATCH(F9119,menu_items!$A:$A,0)),"Unknown value")</f>
        <v>Italian</v>
      </c>
      <c r="I9119" s="5">
        <f>IFERROR(INDEX(menu_items!$D:$D,MATCH(F9119,menu_items!$A:$A,0)),0)</f>
        <v>19.95</v>
      </c>
      <c r="J9119" t="str">
        <f t="shared" si="718"/>
        <v>Thu</v>
      </c>
      <c r="K9119">
        <f t="shared" si="719"/>
        <v>9</v>
      </c>
      <c r="L9119" t="str">
        <f t="shared" si="720"/>
        <v>Mar</v>
      </c>
      <c r="M9119">
        <v>18</v>
      </c>
      <c r="N9119">
        <f t="shared" si="716"/>
        <v>2</v>
      </c>
      <c r="O9119" s="5">
        <f t="shared" si="717"/>
        <v>28.95</v>
      </c>
    </row>
    <row r="9120" spans="1:15" x14ac:dyDescent="0.25">
      <c r="A9120">
        <v>9221</v>
      </c>
      <c r="B9120">
        <v>4038</v>
      </c>
      <c r="C9120">
        <f>IF(COUNTIF($B$2:B9120,B9120)=1,1,0)</f>
        <v>0</v>
      </c>
      <c r="D9120" s="1">
        <v>44994</v>
      </c>
      <c r="E9120" s="2">
        <v>0.7528125</v>
      </c>
      <c r="F9120">
        <v>114</v>
      </c>
      <c r="G9120" t="str">
        <f>IFERROR(INDEX(menu_items!$B:$B,MATCH(F9120,menu_items!$A:$A,0)),"Unknown value")</f>
        <v>Potstickers</v>
      </c>
      <c r="H9120" t="str">
        <f>IFERROR(INDEX(menu_items!$C:$C,MATCH(F9120,menu_items!$A:$A,0)),"Unknown value")</f>
        <v>Asian</v>
      </c>
      <c r="I9120" s="5">
        <f>IFERROR(INDEX(menu_items!$D:$D,MATCH(F9120,menu_items!$A:$A,0)),0)</f>
        <v>9</v>
      </c>
      <c r="J9120" t="str">
        <f t="shared" si="718"/>
        <v>Thu</v>
      </c>
      <c r="K9120">
        <f t="shared" si="719"/>
        <v>9</v>
      </c>
      <c r="L9120" t="str">
        <f t="shared" si="720"/>
        <v>Mar</v>
      </c>
      <c r="M9120">
        <v>18</v>
      </c>
      <c r="N9120">
        <f t="shared" si="716"/>
        <v>2</v>
      </c>
      <c r="O9120" s="5">
        <f t="shared" si="717"/>
        <v>28.95</v>
      </c>
    </row>
    <row r="9121" spans="1:15" x14ac:dyDescent="0.25">
      <c r="A9121">
        <v>9222</v>
      </c>
      <c r="B9121">
        <v>4039</v>
      </c>
      <c r="C9121">
        <f>IF(COUNTIF($B$2:B9121,B9121)=1,1,0)</f>
        <v>1</v>
      </c>
      <c r="D9121" s="1">
        <v>44994</v>
      </c>
      <c r="E9121" s="2">
        <v>0.75928240740740738</v>
      </c>
      <c r="F9121">
        <v>118</v>
      </c>
      <c r="G9121" t="str">
        <f>IFERROR(INDEX(menu_items!$B:$B,MATCH(F9121,menu_items!$A:$A,0)),"Unknown value")</f>
        <v>Steak Burrito</v>
      </c>
      <c r="H9121" t="str">
        <f>IFERROR(INDEX(menu_items!$C:$C,MATCH(F9121,menu_items!$A:$A,0)),"Unknown value")</f>
        <v>Mexican</v>
      </c>
      <c r="I9121" s="5">
        <f>IFERROR(INDEX(menu_items!$D:$D,MATCH(F9121,menu_items!$A:$A,0)),0)</f>
        <v>14.95</v>
      </c>
      <c r="J9121" t="str">
        <f t="shared" si="718"/>
        <v>Thu</v>
      </c>
      <c r="K9121">
        <f t="shared" si="719"/>
        <v>9</v>
      </c>
      <c r="L9121" t="str">
        <f t="shared" si="720"/>
        <v>Mar</v>
      </c>
      <c r="M9121">
        <v>18</v>
      </c>
      <c r="N9121">
        <f t="shared" si="716"/>
        <v>1</v>
      </c>
      <c r="O9121" s="5">
        <f t="shared" si="717"/>
        <v>14.95</v>
      </c>
    </row>
    <row r="9122" spans="1:15" x14ac:dyDescent="0.25">
      <c r="A9122">
        <v>9223</v>
      </c>
      <c r="B9122">
        <v>4040</v>
      </c>
      <c r="C9122">
        <f>IF(COUNTIF($B$2:B9122,B9122)=1,1,0)</f>
        <v>1</v>
      </c>
      <c r="D9122" s="1">
        <v>44994</v>
      </c>
      <c r="E9122" s="2">
        <v>0.7721527777777778</v>
      </c>
      <c r="F9122">
        <v>111</v>
      </c>
      <c r="G9122" t="str">
        <f>IFERROR(INDEX(menu_items!$B:$B,MATCH(F9122,menu_items!$A:$A,0)),"Unknown value")</f>
        <v>California Roll</v>
      </c>
      <c r="H9122" t="str">
        <f>IFERROR(INDEX(menu_items!$C:$C,MATCH(F9122,menu_items!$A:$A,0)),"Unknown value")</f>
        <v>Asian</v>
      </c>
      <c r="I9122" s="5">
        <f>IFERROR(INDEX(menu_items!$D:$D,MATCH(F9122,menu_items!$A:$A,0)),0)</f>
        <v>11.95</v>
      </c>
      <c r="J9122" t="str">
        <f t="shared" si="718"/>
        <v>Thu</v>
      </c>
      <c r="K9122">
        <f t="shared" si="719"/>
        <v>9</v>
      </c>
      <c r="L9122" t="str">
        <f t="shared" si="720"/>
        <v>Mar</v>
      </c>
      <c r="M9122">
        <v>18</v>
      </c>
      <c r="N9122">
        <f t="shared" si="716"/>
        <v>2</v>
      </c>
      <c r="O9122" s="5">
        <f t="shared" si="717"/>
        <v>26.9</v>
      </c>
    </row>
    <row r="9123" spans="1:15" x14ac:dyDescent="0.25">
      <c r="A9123">
        <v>9224</v>
      </c>
      <c r="B9123">
        <v>4040</v>
      </c>
      <c r="C9123">
        <f>IF(COUNTIF($B$2:B9123,B9123)=1,1,0)</f>
        <v>0</v>
      </c>
      <c r="D9123" s="1">
        <v>44994</v>
      </c>
      <c r="E9123" s="2">
        <v>0.7721527777777778</v>
      </c>
      <c r="F9123">
        <v>118</v>
      </c>
      <c r="G9123" t="str">
        <f>IFERROR(INDEX(menu_items!$B:$B,MATCH(F9123,menu_items!$A:$A,0)),"Unknown value")</f>
        <v>Steak Burrito</v>
      </c>
      <c r="H9123" t="str">
        <f>IFERROR(INDEX(menu_items!$C:$C,MATCH(F9123,menu_items!$A:$A,0)),"Unknown value")</f>
        <v>Mexican</v>
      </c>
      <c r="I9123" s="5">
        <f>IFERROR(INDEX(menu_items!$D:$D,MATCH(F9123,menu_items!$A:$A,0)),0)</f>
        <v>14.95</v>
      </c>
      <c r="J9123" t="str">
        <f t="shared" si="718"/>
        <v>Thu</v>
      </c>
      <c r="K9123">
        <f t="shared" si="719"/>
        <v>9</v>
      </c>
      <c r="L9123" t="str">
        <f t="shared" si="720"/>
        <v>Mar</v>
      </c>
      <c r="M9123">
        <v>18</v>
      </c>
      <c r="N9123">
        <f t="shared" si="716"/>
        <v>2</v>
      </c>
      <c r="O9123" s="5">
        <f t="shared" si="717"/>
        <v>26.9</v>
      </c>
    </row>
    <row r="9124" spans="1:15" x14ac:dyDescent="0.25">
      <c r="A9124">
        <v>9225</v>
      </c>
      <c r="B9124">
        <v>4041</v>
      </c>
      <c r="C9124">
        <f>IF(COUNTIF($B$2:B9124,B9124)=1,1,0)</f>
        <v>1</v>
      </c>
      <c r="D9124" s="1">
        <v>44994</v>
      </c>
      <c r="E9124" s="2">
        <v>0.77331018518518524</v>
      </c>
      <c r="F9124">
        <v>107</v>
      </c>
      <c r="G9124" t="str">
        <f>IFERROR(INDEX(menu_items!$B:$B,MATCH(F9124,menu_items!$A:$A,0)),"Unknown value")</f>
        <v>Orange Chicken</v>
      </c>
      <c r="H9124" t="str">
        <f>IFERROR(INDEX(menu_items!$C:$C,MATCH(F9124,menu_items!$A:$A,0)),"Unknown value")</f>
        <v>Asian</v>
      </c>
      <c r="I9124" s="5">
        <f>IFERROR(INDEX(menu_items!$D:$D,MATCH(F9124,menu_items!$A:$A,0)),0)</f>
        <v>16.5</v>
      </c>
      <c r="J9124" t="str">
        <f t="shared" si="718"/>
        <v>Thu</v>
      </c>
      <c r="K9124">
        <f t="shared" si="719"/>
        <v>9</v>
      </c>
      <c r="L9124" t="str">
        <f t="shared" si="720"/>
        <v>Mar</v>
      </c>
      <c r="M9124">
        <v>18</v>
      </c>
      <c r="N9124">
        <f t="shared" si="716"/>
        <v>1</v>
      </c>
      <c r="O9124" s="5">
        <f t="shared" si="717"/>
        <v>16.5</v>
      </c>
    </row>
    <row r="9125" spans="1:15" x14ac:dyDescent="0.25">
      <c r="A9125">
        <v>9226</v>
      </c>
      <c r="B9125">
        <v>4042</v>
      </c>
      <c r="C9125">
        <f>IF(COUNTIF($B$2:B9125,B9125)=1,1,0)</f>
        <v>1</v>
      </c>
      <c r="D9125" s="1">
        <v>44994</v>
      </c>
      <c r="E9125" s="2">
        <v>0.77619212962962958</v>
      </c>
      <c r="F9125">
        <v>102</v>
      </c>
      <c r="G9125" t="str">
        <f>IFERROR(INDEX(menu_items!$B:$B,MATCH(F9125,menu_items!$A:$A,0)),"Unknown value")</f>
        <v>Cheeseburger</v>
      </c>
      <c r="H9125" t="str">
        <f>IFERROR(INDEX(menu_items!$C:$C,MATCH(F9125,menu_items!$A:$A,0)),"Unknown value")</f>
        <v>American</v>
      </c>
      <c r="I9125" s="5">
        <f>IFERROR(INDEX(menu_items!$D:$D,MATCH(F9125,menu_items!$A:$A,0)),0)</f>
        <v>13.95</v>
      </c>
      <c r="J9125" t="str">
        <f t="shared" si="718"/>
        <v>Thu</v>
      </c>
      <c r="K9125">
        <f t="shared" si="719"/>
        <v>9</v>
      </c>
      <c r="L9125" t="str">
        <f t="shared" si="720"/>
        <v>Mar</v>
      </c>
      <c r="M9125">
        <v>18</v>
      </c>
      <c r="N9125">
        <f t="shared" si="716"/>
        <v>2</v>
      </c>
      <c r="O9125" s="5">
        <f t="shared" si="717"/>
        <v>29.45</v>
      </c>
    </row>
    <row r="9126" spans="1:15" x14ac:dyDescent="0.25">
      <c r="A9126">
        <v>9227</v>
      </c>
      <c r="B9126">
        <v>4042</v>
      </c>
      <c r="C9126">
        <f>IF(COUNTIF($B$2:B9126,B9126)=1,1,0)</f>
        <v>0</v>
      </c>
      <c r="D9126" s="1">
        <v>44994</v>
      </c>
      <c r="E9126" s="2">
        <v>0.77619212962962958</v>
      </c>
      <c r="F9126">
        <v>129</v>
      </c>
      <c r="G9126" t="str">
        <f>IFERROR(INDEX(menu_items!$B:$B,MATCH(F9126,menu_items!$A:$A,0)),"Unknown value")</f>
        <v>Mushroom Ravioli</v>
      </c>
      <c r="H9126" t="str">
        <f>IFERROR(INDEX(menu_items!$C:$C,MATCH(F9126,menu_items!$A:$A,0)),"Unknown value")</f>
        <v>Italian</v>
      </c>
      <c r="I9126" s="5">
        <f>IFERROR(INDEX(menu_items!$D:$D,MATCH(F9126,menu_items!$A:$A,0)),0)</f>
        <v>15.5</v>
      </c>
      <c r="J9126" t="str">
        <f t="shared" si="718"/>
        <v>Thu</v>
      </c>
      <c r="K9126">
        <f t="shared" si="719"/>
        <v>9</v>
      </c>
      <c r="L9126" t="str">
        <f t="shared" si="720"/>
        <v>Mar</v>
      </c>
      <c r="M9126">
        <v>18</v>
      </c>
      <c r="N9126">
        <f t="shared" si="716"/>
        <v>2</v>
      </c>
      <c r="O9126" s="5">
        <f t="shared" si="717"/>
        <v>29.45</v>
      </c>
    </row>
    <row r="9127" spans="1:15" x14ac:dyDescent="0.25">
      <c r="A9127">
        <v>9228</v>
      </c>
      <c r="B9127">
        <v>4043</v>
      </c>
      <c r="C9127">
        <f>IF(COUNTIF($B$2:B9127,B9127)=1,1,0)</f>
        <v>1</v>
      </c>
      <c r="D9127" s="1">
        <v>44994</v>
      </c>
      <c r="E9127" s="2">
        <v>0.77635416666666668</v>
      </c>
      <c r="F9127">
        <v>101</v>
      </c>
      <c r="G9127" t="str">
        <f>IFERROR(INDEX(menu_items!$B:$B,MATCH(F9127,menu_items!$A:$A,0)),"Unknown value")</f>
        <v>Hamburger</v>
      </c>
      <c r="H9127" t="str">
        <f>IFERROR(INDEX(menu_items!$C:$C,MATCH(F9127,menu_items!$A:$A,0)),"Unknown value")</f>
        <v>American</v>
      </c>
      <c r="I9127" s="5">
        <f>IFERROR(INDEX(menu_items!$D:$D,MATCH(F9127,menu_items!$A:$A,0)),0)</f>
        <v>12.95</v>
      </c>
      <c r="J9127" t="str">
        <f t="shared" si="718"/>
        <v>Thu</v>
      </c>
      <c r="K9127">
        <f t="shared" si="719"/>
        <v>9</v>
      </c>
      <c r="L9127" t="str">
        <f t="shared" si="720"/>
        <v>Mar</v>
      </c>
      <c r="M9127">
        <v>18</v>
      </c>
      <c r="N9127">
        <f t="shared" si="716"/>
        <v>1</v>
      </c>
      <c r="O9127" s="5">
        <f t="shared" si="717"/>
        <v>12.95</v>
      </c>
    </row>
    <row r="9128" spans="1:15" x14ac:dyDescent="0.25">
      <c r="A9128">
        <v>9229</v>
      </c>
      <c r="B9128">
        <v>4044</v>
      </c>
      <c r="C9128">
        <f>IF(COUNTIF($B$2:B9128,B9128)=1,1,0)</f>
        <v>1</v>
      </c>
      <c r="D9128" s="1">
        <v>44994</v>
      </c>
      <c r="E9128" s="2">
        <v>0.79153935185185187</v>
      </c>
      <c r="F9128">
        <v>107</v>
      </c>
      <c r="G9128" t="str">
        <f>IFERROR(INDEX(menu_items!$B:$B,MATCH(F9128,menu_items!$A:$A,0)),"Unknown value")</f>
        <v>Orange Chicken</v>
      </c>
      <c r="H9128" t="str">
        <f>IFERROR(INDEX(menu_items!$C:$C,MATCH(F9128,menu_items!$A:$A,0)),"Unknown value")</f>
        <v>Asian</v>
      </c>
      <c r="I9128" s="5">
        <f>IFERROR(INDEX(menu_items!$D:$D,MATCH(F9128,menu_items!$A:$A,0)),0)</f>
        <v>16.5</v>
      </c>
      <c r="J9128" t="str">
        <f t="shared" si="718"/>
        <v>Thu</v>
      </c>
      <c r="K9128">
        <f t="shared" si="719"/>
        <v>9</v>
      </c>
      <c r="L9128" t="str">
        <f t="shared" si="720"/>
        <v>Mar</v>
      </c>
      <c r="M9128">
        <v>18</v>
      </c>
      <c r="N9128">
        <f t="shared" si="716"/>
        <v>2</v>
      </c>
      <c r="O9128" s="5">
        <f t="shared" si="717"/>
        <v>27</v>
      </c>
    </row>
    <row r="9129" spans="1:15" x14ac:dyDescent="0.25">
      <c r="A9129">
        <v>9230</v>
      </c>
      <c r="B9129">
        <v>4044</v>
      </c>
      <c r="C9129">
        <f>IF(COUNTIF($B$2:B9129,B9129)=1,1,0)</f>
        <v>0</v>
      </c>
      <c r="D9129" s="1">
        <v>44994</v>
      </c>
      <c r="E9129" s="2">
        <v>0.79153935185185187</v>
      </c>
      <c r="F9129">
        <v>104</v>
      </c>
      <c r="G9129" t="str">
        <f>IFERROR(INDEX(menu_items!$B:$B,MATCH(F9129,menu_items!$A:$A,0)),"Unknown value")</f>
        <v>Veggie Burger</v>
      </c>
      <c r="H9129" t="str">
        <f>IFERROR(INDEX(menu_items!$C:$C,MATCH(F9129,menu_items!$A:$A,0)),"Unknown value")</f>
        <v>American</v>
      </c>
      <c r="I9129" s="5">
        <f>IFERROR(INDEX(menu_items!$D:$D,MATCH(F9129,menu_items!$A:$A,0)),0)</f>
        <v>10.5</v>
      </c>
      <c r="J9129" t="str">
        <f t="shared" si="718"/>
        <v>Thu</v>
      </c>
      <c r="K9129">
        <f t="shared" si="719"/>
        <v>9</v>
      </c>
      <c r="L9129" t="str">
        <f t="shared" si="720"/>
        <v>Mar</v>
      </c>
      <c r="M9129">
        <v>18</v>
      </c>
      <c r="N9129">
        <f t="shared" si="716"/>
        <v>2</v>
      </c>
      <c r="O9129" s="5">
        <f t="shared" si="717"/>
        <v>27</v>
      </c>
    </row>
    <row r="9130" spans="1:15" x14ac:dyDescent="0.25">
      <c r="A9130">
        <v>9231</v>
      </c>
      <c r="B9130">
        <v>4045</v>
      </c>
      <c r="C9130">
        <f>IF(COUNTIF($B$2:B9130,B9130)=1,1,0)</f>
        <v>1</v>
      </c>
      <c r="D9130" s="1">
        <v>44994</v>
      </c>
      <c r="E9130" s="2">
        <v>0.79715277777777782</v>
      </c>
      <c r="F9130">
        <v>111</v>
      </c>
      <c r="G9130" t="str">
        <f>IFERROR(INDEX(menu_items!$B:$B,MATCH(F9130,menu_items!$A:$A,0)),"Unknown value")</f>
        <v>California Roll</v>
      </c>
      <c r="H9130" t="str">
        <f>IFERROR(INDEX(menu_items!$C:$C,MATCH(F9130,menu_items!$A:$A,0)),"Unknown value")</f>
        <v>Asian</v>
      </c>
      <c r="I9130" s="5">
        <f>IFERROR(INDEX(menu_items!$D:$D,MATCH(F9130,menu_items!$A:$A,0)),0)</f>
        <v>11.95</v>
      </c>
      <c r="J9130" t="str">
        <f t="shared" si="718"/>
        <v>Thu</v>
      </c>
      <c r="K9130">
        <f t="shared" si="719"/>
        <v>9</v>
      </c>
      <c r="L9130" t="str">
        <f t="shared" si="720"/>
        <v>Mar</v>
      </c>
      <c r="M9130">
        <v>19</v>
      </c>
      <c r="N9130">
        <f t="shared" si="716"/>
        <v>2</v>
      </c>
      <c r="O9130" s="5">
        <f t="shared" si="717"/>
        <v>23.9</v>
      </c>
    </row>
    <row r="9131" spans="1:15" x14ac:dyDescent="0.25">
      <c r="A9131">
        <v>9232</v>
      </c>
      <c r="B9131">
        <v>4045</v>
      </c>
      <c r="C9131">
        <f>IF(COUNTIF($B$2:B9131,B9131)=1,1,0)</f>
        <v>0</v>
      </c>
      <c r="D9131" s="1">
        <v>44994</v>
      </c>
      <c r="E9131" s="2">
        <v>0.79715277777777782</v>
      </c>
      <c r="F9131">
        <v>119</v>
      </c>
      <c r="G9131" t="str">
        <f>IFERROR(INDEX(menu_items!$B:$B,MATCH(F9131,menu_items!$A:$A,0)),"Unknown value")</f>
        <v>Chicken Torta</v>
      </c>
      <c r="H9131" t="str">
        <f>IFERROR(INDEX(menu_items!$C:$C,MATCH(F9131,menu_items!$A:$A,0)),"Unknown value")</f>
        <v>Mexican</v>
      </c>
      <c r="I9131" s="5">
        <f>IFERROR(INDEX(menu_items!$D:$D,MATCH(F9131,menu_items!$A:$A,0)),0)</f>
        <v>11.95</v>
      </c>
      <c r="J9131" t="str">
        <f t="shared" si="718"/>
        <v>Thu</v>
      </c>
      <c r="K9131">
        <f t="shared" si="719"/>
        <v>9</v>
      </c>
      <c r="L9131" t="str">
        <f t="shared" si="720"/>
        <v>Mar</v>
      </c>
      <c r="M9131">
        <v>19</v>
      </c>
      <c r="N9131">
        <f t="shared" si="716"/>
        <v>2</v>
      </c>
      <c r="O9131" s="5">
        <f t="shared" si="717"/>
        <v>23.9</v>
      </c>
    </row>
    <row r="9132" spans="1:15" x14ac:dyDescent="0.25">
      <c r="A9132">
        <v>9233</v>
      </c>
      <c r="B9132">
        <v>4046</v>
      </c>
      <c r="C9132">
        <f>IF(COUNTIF($B$2:B9132,B9132)=1,1,0)</f>
        <v>1</v>
      </c>
      <c r="D9132" s="1">
        <v>44994</v>
      </c>
      <c r="E9132" s="2">
        <v>0.80532407407407403</v>
      </c>
      <c r="F9132">
        <v>102</v>
      </c>
      <c r="G9132" t="str">
        <f>IFERROR(INDEX(menu_items!$B:$B,MATCH(F9132,menu_items!$A:$A,0)),"Unknown value")</f>
        <v>Cheeseburger</v>
      </c>
      <c r="H9132" t="str">
        <f>IFERROR(INDEX(menu_items!$C:$C,MATCH(F9132,menu_items!$A:$A,0)),"Unknown value")</f>
        <v>American</v>
      </c>
      <c r="I9132" s="5">
        <f>IFERROR(INDEX(menu_items!$D:$D,MATCH(F9132,menu_items!$A:$A,0)),0)</f>
        <v>13.95</v>
      </c>
      <c r="J9132" t="str">
        <f t="shared" si="718"/>
        <v>Thu</v>
      </c>
      <c r="K9132">
        <f t="shared" si="719"/>
        <v>9</v>
      </c>
      <c r="L9132" t="str">
        <f t="shared" si="720"/>
        <v>Mar</v>
      </c>
      <c r="M9132">
        <v>19</v>
      </c>
      <c r="N9132">
        <f t="shared" si="716"/>
        <v>2</v>
      </c>
      <c r="O9132" s="5">
        <f t="shared" si="717"/>
        <v>31.9</v>
      </c>
    </row>
    <row r="9133" spans="1:15" x14ac:dyDescent="0.25">
      <c r="A9133">
        <v>9234</v>
      </c>
      <c r="B9133">
        <v>4046</v>
      </c>
      <c r="C9133">
        <f>IF(COUNTIF($B$2:B9133,B9133)=1,1,0)</f>
        <v>0</v>
      </c>
      <c r="D9133" s="1">
        <v>44994</v>
      </c>
      <c r="E9133" s="2">
        <v>0.80532407407407403</v>
      </c>
      <c r="F9133">
        <v>109</v>
      </c>
      <c r="G9133" t="str">
        <f>IFERROR(INDEX(menu_items!$B:$B,MATCH(F9133,menu_items!$A:$A,0)),"Unknown value")</f>
        <v>Korean Beef Bowl</v>
      </c>
      <c r="H9133" t="str">
        <f>IFERROR(INDEX(menu_items!$C:$C,MATCH(F9133,menu_items!$A:$A,0)),"Unknown value")</f>
        <v>Asian</v>
      </c>
      <c r="I9133" s="5">
        <f>IFERROR(INDEX(menu_items!$D:$D,MATCH(F9133,menu_items!$A:$A,0)),0)</f>
        <v>17.95</v>
      </c>
      <c r="J9133" t="str">
        <f t="shared" si="718"/>
        <v>Thu</v>
      </c>
      <c r="K9133">
        <f t="shared" si="719"/>
        <v>9</v>
      </c>
      <c r="L9133" t="str">
        <f t="shared" si="720"/>
        <v>Mar</v>
      </c>
      <c r="M9133">
        <v>19</v>
      </c>
      <c r="N9133">
        <f t="shared" si="716"/>
        <v>2</v>
      </c>
      <c r="O9133" s="5">
        <f t="shared" si="717"/>
        <v>31.9</v>
      </c>
    </row>
    <row r="9134" spans="1:15" x14ac:dyDescent="0.25">
      <c r="A9134">
        <v>9235</v>
      </c>
      <c r="B9134">
        <v>4047</v>
      </c>
      <c r="C9134">
        <f>IF(COUNTIF($B$2:B9134,B9134)=1,1,0)</f>
        <v>1</v>
      </c>
      <c r="D9134" s="1">
        <v>44994</v>
      </c>
      <c r="E9134" s="2">
        <v>0.82043981481481476</v>
      </c>
      <c r="F9134">
        <v>103</v>
      </c>
      <c r="G9134" t="str">
        <f>IFERROR(INDEX(menu_items!$B:$B,MATCH(F9134,menu_items!$A:$A,0)),"Unknown value")</f>
        <v>Hot Dog</v>
      </c>
      <c r="H9134" t="str">
        <f>IFERROR(INDEX(menu_items!$C:$C,MATCH(F9134,menu_items!$A:$A,0)),"Unknown value")</f>
        <v>American</v>
      </c>
      <c r="I9134" s="5">
        <f>IFERROR(INDEX(menu_items!$D:$D,MATCH(F9134,menu_items!$A:$A,0)),0)</f>
        <v>9</v>
      </c>
      <c r="J9134" t="str">
        <f t="shared" si="718"/>
        <v>Thu</v>
      </c>
      <c r="K9134">
        <f t="shared" si="719"/>
        <v>9</v>
      </c>
      <c r="L9134" t="str">
        <f t="shared" si="720"/>
        <v>Mar</v>
      </c>
      <c r="M9134">
        <v>19</v>
      </c>
      <c r="N9134">
        <f t="shared" si="716"/>
        <v>1</v>
      </c>
      <c r="O9134" s="5">
        <f t="shared" si="717"/>
        <v>9</v>
      </c>
    </row>
    <row r="9135" spans="1:15" x14ac:dyDescent="0.25">
      <c r="A9135">
        <v>9236</v>
      </c>
      <c r="B9135">
        <v>4048</v>
      </c>
      <c r="C9135">
        <f>IF(COUNTIF($B$2:B9135,B9135)=1,1,0)</f>
        <v>1</v>
      </c>
      <c r="D9135" s="1">
        <v>44994</v>
      </c>
      <c r="E9135" s="2">
        <v>0.82143518518518521</v>
      </c>
      <c r="F9135">
        <v>115</v>
      </c>
      <c r="G9135" t="str">
        <f>IFERROR(INDEX(menu_items!$B:$B,MATCH(F9135,menu_items!$A:$A,0)),"Unknown value")</f>
        <v>Chicken Tacos</v>
      </c>
      <c r="H9135" t="str">
        <f>IFERROR(INDEX(menu_items!$C:$C,MATCH(F9135,menu_items!$A:$A,0)),"Unknown value")</f>
        <v>Mexican</v>
      </c>
      <c r="I9135" s="5">
        <f>IFERROR(INDEX(menu_items!$D:$D,MATCH(F9135,menu_items!$A:$A,0)),0)</f>
        <v>11.95</v>
      </c>
      <c r="J9135" t="str">
        <f t="shared" si="718"/>
        <v>Thu</v>
      </c>
      <c r="K9135">
        <f t="shared" si="719"/>
        <v>9</v>
      </c>
      <c r="L9135" t="str">
        <f t="shared" si="720"/>
        <v>Mar</v>
      </c>
      <c r="M9135">
        <v>19</v>
      </c>
      <c r="N9135">
        <f t="shared" si="716"/>
        <v>4</v>
      </c>
      <c r="O9135" s="5">
        <f t="shared" si="717"/>
        <v>53.4</v>
      </c>
    </row>
    <row r="9136" spans="1:15" x14ac:dyDescent="0.25">
      <c r="A9136">
        <v>9237</v>
      </c>
      <c r="B9136">
        <v>4048</v>
      </c>
      <c r="C9136">
        <f>IF(COUNTIF($B$2:B9136,B9136)=1,1,0)</f>
        <v>0</v>
      </c>
      <c r="D9136" s="1">
        <v>44994</v>
      </c>
      <c r="E9136" s="2">
        <v>0.82143518518518521</v>
      </c>
      <c r="F9136">
        <v>108</v>
      </c>
      <c r="G9136" t="str">
        <f>IFERROR(INDEX(menu_items!$B:$B,MATCH(F9136,menu_items!$A:$A,0)),"Unknown value")</f>
        <v>Tofu Pad Thai</v>
      </c>
      <c r="H9136" t="str">
        <f>IFERROR(INDEX(menu_items!$C:$C,MATCH(F9136,menu_items!$A:$A,0)),"Unknown value")</f>
        <v>Asian</v>
      </c>
      <c r="I9136" s="5">
        <f>IFERROR(INDEX(menu_items!$D:$D,MATCH(F9136,menu_items!$A:$A,0)),0)</f>
        <v>14.5</v>
      </c>
      <c r="J9136" t="str">
        <f t="shared" si="718"/>
        <v>Thu</v>
      </c>
      <c r="K9136">
        <f t="shared" si="719"/>
        <v>9</v>
      </c>
      <c r="L9136" t="str">
        <f t="shared" si="720"/>
        <v>Mar</v>
      </c>
      <c r="M9136">
        <v>19</v>
      </c>
      <c r="N9136">
        <f t="shared" si="716"/>
        <v>4</v>
      </c>
      <c r="O9136" s="5">
        <f t="shared" si="717"/>
        <v>53.4</v>
      </c>
    </row>
    <row r="9137" spans="1:15" x14ac:dyDescent="0.25">
      <c r="A9137">
        <v>9238</v>
      </c>
      <c r="B9137">
        <v>4048</v>
      </c>
      <c r="C9137">
        <f>IF(COUNTIF($B$2:B9137,B9137)=1,1,0)</f>
        <v>0</v>
      </c>
      <c r="D9137" s="1">
        <v>44994</v>
      </c>
      <c r="E9137" s="2">
        <v>0.82143518518518521</v>
      </c>
      <c r="F9137">
        <v>109</v>
      </c>
      <c r="G9137" t="str">
        <f>IFERROR(INDEX(menu_items!$B:$B,MATCH(F9137,menu_items!$A:$A,0)),"Unknown value")</f>
        <v>Korean Beef Bowl</v>
      </c>
      <c r="H9137" t="str">
        <f>IFERROR(INDEX(menu_items!$C:$C,MATCH(F9137,menu_items!$A:$A,0)),"Unknown value")</f>
        <v>Asian</v>
      </c>
      <c r="I9137" s="5">
        <f>IFERROR(INDEX(menu_items!$D:$D,MATCH(F9137,menu_items!$A:$A,0)),0)</f>
        <v>17.95</v>
      </c>
      <c r="J9137" t="str">
        <f t="shared" si="718"/>
        <v>Thu</v>
      </c>
      <c r="K9137">
        <f t="shared" si="719"/>
        <v>9</v>
      </c>
      <c r="L9137" t="str">
        <f t="shared" si="720"/>
        <v>Mar</v>
      </c>
      <c r="M9137">
        <v>19</v>
      </c>
      <c r="N9137">
        <f t="shared" si="716"/>
        <v>4</v>
      </c>
      <c r="O9137" s="5">
        <f t="shared" si="717"/>
        <v>53.4</v>
      </c>
    </row>
    <row r="9138" spans="1:15" x14ac:dyDescent="0.25">
      <c r="A9138">
        <v>9239</v>
      </c>
      <c r="B9138">
        <v>4048</v>
      </c>
      <c r="C9138">
        <f>IF(COUNTIF($B$2:B9138,B9138)=1,1,0)</f>
        <v>0</v>
      </c>
      <c r="D9138" s="1">
        <v>44994</v>
      </c>
      <c r="E9138" s="2">
        <v>0.82143518518518521</v>
      </c>
      <c r="F9138">
        <v>114</v>
      </c>
      <c r="G9138" t="str">
        <f>IFERROR(INDEX(menu_items!$B:$B,MATCH(F9138,menu_items!$A:$A,0)),"Unknown value")</f>
        <v>Potstickers</v>
      </c>
      <c r="H9138" t="str">
        <f>IFERROR(INDEX(menu_items!$C:$C,MATCH(F9138,menu_items!$A:$A,0)),"Unknown value")</f>
        <v>Asian</v>
      </c>
      <c r="I9138" s="5">
        <f>IFERROR(INDEX(menu_items!$D:$D,MATCH(F9138,menu_items!$A:$A,0)),0)</f>
        <v>9</v>
      </c>
      <c r="J9138" t="str">
        <f t="shared" si="718"/>
        <v>Thu</v>
      </c>
      <c r="K9138">
        <f t="shared" si="719"/>
        <v>9</v>
      </c>
      <c r="L9138" t="str">
        <f t="shared" si="720"/>
        <v>Mar</v>
      </c>
      <c r="M9138">
        <v>19</v>
      </c>
      <c r="N9138">
        <f t="shared" si="716"/>
        <v>4</v>
      </c>
      <c r="O9138" s="5">
        <f t="shared" si="717"/>
        <v>53.4</v>
      </c>
    </row>
    <row r="9139" spans="1:15" x14ac:dyDescent="0.25">
      <c r="A9139">
        <v>9240</v>
      </c>
      <c r="B9139">
        <v>4049</v>
      </c>
      <c r="C9139">
        <f>IF(COUNTIF($B$2:B9139,B9139)=1,1,0)</f>
        <v>1</v>
      </c>
      <c r="D9139" s="1">
        <v>44994</v>
      </c>
      <c r="E9139" s="2">
        <v>0.84909722222222217</v>
      </c>
      <c r="F9139">
        <v>115</v>
      </c>
      <c r="G9139" t="str">
        <f>IFERROR(INDEX(menu_items!$B:$B,MATCH(F9139,menu_items!$A:$A,0)),"Unknown value")</f>
        <v>Chicken Tacos</v>
      </c>
      <c r="H9139" t="str">
        <f>IFERROR(INDEX(menu_items!$C:$C,MATCH(F9139,menu_items!$A:$A,0)),"Unknown value")</f>
        <v>Mexican</v>
      </c>
      <c r="I9139" s="5">
        <f>IFERROR(INDEX(menu_items!$D:$D,MATCH(F9139,menu_items!$A:$A,0)),0)</f>
        <v>11.95</v>
      </c>
      <c r="J9139" t="str">
        <f t="shared" si="718"/>
        <v>Thu</v>
      </c>
      <c r="K9139">
        <f t="shared" si="719"/>
        <v>9</v>
      </c>
      <c r="L9139" t="str">
        <f t="shared" si="720"/>
        <v>Mar</v>
      </c>
      <c r="M9139">
        <v>20</v>
      </c>
      <c r="N9139">
        <f t="shared" si="716"/>
        <v>3</v>
      </c>
      <c r="O9139" s="5">
        <f t="shared" si="717"/>
        <v>44.849999999999994</v>
      </c>
    </row>
    <row r="9140" spans="1:15" x14ac:dyDescent="0.25">
      <c r="A9140">
        <v>9241</v>
      </c>
      <c r="B9140">
        <v>4049</v>
      </c>
      <c r="C9140">
        <f>IF(COUNTIF($B$2:B9140,B9140)=1,1,0)</f>
        <v>0</v>
      </c>
      <c r="D9140" s="1">
        <v>44994</v>
      </c>
      <c r="E9140" s="2">
        <v>0.84909722222222217</v>
      </c>
      <c r="F9140">
        <v>125</v>
      </c>
      <c r="G9140" t="str">
        <f>IFERROR(INDEX(menu_items!$B:$B,MATCH(F9140,menu_items!$A:$A,0)),"Unknown value")</f>
        <v>Spaghetti &amp; Meatballs</v>
      </c>
      <c r="H9140" t="str">
        <f>IFERROR(INDEX(menu_items!$C:$C,MATCH(F9140,menu_items!$A:$A,0)),"Unknown value")</f>
        <v>Italian</v>
      </c>
      <c r="I9140" s="5">
        <f>IFERROR(INDEX(menu_items!$D:$D,MATCH(F9140,menu_items!$A:$A,0)),0)</f>
        <v>17.95</v>
      </c>
      <c r="J9140" t="str">
        <f t="shared" si="718"/>
        <v>Thu</v>
      </c>
      <c r="K9140">
        <f t="shared" si="719"/>
        <v>9</v>
      </c>
      <c r="L9140" t="str">
        <f t="shared" si="720"/>
        <v>Mar</v>
      </c>
      <c r="M9140">
        <v>20</v>
      </c>
      <c r="N9140">
        <f t="shared" si="716"/>
        <v>3</v>
      </c>
      <c r="O9140" s="5">
        <f t="shared" si="717"/>
        <v>44.849999999999994</v>
      </c>
    </row>
    <row r="9141" spans="1:15" x14ac:dyDescent="0.25">
      <c r="A9141">
        <v>9242</v>
      </c>
      <c r="B9141">
        <v>4049</v>
      </c>
      <c r="C9141">
        <f>IF(COUNTIF($B$2:B9141,B9141)=1,1,0)</f>
        <v>0</v>
      </c>
      <c r="D9141" s="1">
        <v>44994</v>
      </c>
      <c r="E9141" s="2">
        <v>0.84909722222222217</v>
      </c>
      <c r="F9141">
        <v>118</v>
      </c>
      <c r="G9141" t="str">
        <f>IFERROR(INDEX(menu_items!$B:$B,MATCH(F9141,menu_items!$A:$A,0)),"Unknown value")</f>
        <v>Steak Burrito</v>
      </c>
      <c r="H9141" t="str">
        <f>IFERROR(INDEX(menu_items!$C:$C,MATCH(F9141,menu_items!$A:$A,0)),"Unknown value")</f>
        <v>Mexican</v>
      </c>
      <c r="I9141" s="5">
        <f>IFERROR(INDEX(menu_items!$D:$D,MATCH(F9141,menu_items!$A:$A,0)),0)</f>
        <v>14.95</v>
      </c>
      <c r="J9141" t="str">
        <f t="shared" si="718"/>
        <v>Thu</v>
      </c>
      <c r="K9141">
        <f t="shared" si="719"/>
        <v>9</v>
      </c>
      <c r="L9141" t="str">
        <f t="shared" si="720"/>
        <v>Mar</v>
      </c>
      <c r="M9141">
        <v>20</v>
      </c>
      <c r="N9141">
        <f t="shared" si="716"/>
        <v>3</v>
      </c>
      <c r="O9141" s="5">
        <f t="shared" si="717"/>
        <v>44.849999999999994</v>
      </c>
    </row>
    <row r="9142" spans="1:15" x14ac:dyDescent="0.25">
      <c r="A9142">
        <v>9243</v>
      </c>
      <c r="B9142">
        <v>4050</v>
      </c>
      <c r="C9142">
        <f>IF(COUNTIF($B$2:B9142,B9142)=1,1,0)</f>
        <v>1</v>
      </c>
      <c r="D9142" s="1">
        <v>44994</v>
      </c>
      <c r="E9142" s="2">
        <v>0.84930555555555554</v>
      </c>
      <c r="F9142">
        <v>124</v>
      </c>
      <c r="G9142" t="str">
        <f>IFERROR(INDEX(menu_items!$B:$B,MATCH(F9142,menu_items!$A:$A,0)),"Unknown value")</f>
        <v>Spaghetti</v>
      </c>
      <c r="H9142" t="str">
        <f>IFERROR(INDEX(menu_items!$C:$C,MATCH(F9142,menu_items!$A:$A,0)),"Unknown value")</f>
        <v>Italian</v>
      </c>
      <c r="I9142" s="5">
        <f>IFERROR(INDEX(menu_items!$D:$D,MATCH(F9142,menu_items!$A:$A,0)),0)</f>
        <v>14.5</v>
      </c>
      <c r="J9142" t="str">
        <f t="shared" si="718"/>
        <v>Thu</v>
      </c>
      <c r="K9142">
        <f t="shared" si="719"/>
        <v>9</v>
      </c>
      <c r="L9142" t="str">
        <f t="shared" si="720"/>
        <v>Mar</v>
      </c>
      <c r="M9142">
        <v>20</v>
      </c>
      <c r="N9142">
        <f t="shared" si="716"/>
        <v>1</v>
      </c>
      <c r="O9142" s="5">
        <f t="shared" si="717"/>
        <v>14.5</v>
      </c>
    </row>
    <row r="9143" spans="1:15" x14ac:dyDescent="0.25">
      <c r="A9143">
        <v>9244</v>
      </c>
      <c r="B9143">
        <v>4051</v>
      </c>
      <c r="C9143">
        <f>IF(COUNTIF($B$2:B9143,B9143)=1,1,0)</f>
        <v>1</v>
      </c>
      <c r="D9143" s="1">
        <v>44994</v>
      </c>
      <c r="E9143" s="2">
        <v>0.8533680555555555</v>
      </c>
      <c r="F9143">
        <v>101</v>
      </c>
      <c r="G9143" t="str">
        <f>IFERROR(INDEX(menu_items!$B:$B,MATCH(F9143,menu_items!$A:$A,0)),"Unknown value")</f>
        <v>Hamburger</v>
      </c>
      <c r="H9143" t="str">
        <f>IFERROR(INDEX(menu_items!$C:$C,MATCH(F9143,menu_items!$A:$A,0)),"Unknown value")</f>
        <v>American</v>
      </c>
      <c r="I9143" s="5">
        <f>IFERROR(INDEX(menu_items!$D:$D,MATCH(F9143,menu_items!$A:$A,0)),0)</f>
        <v>12.95</v>
      </c>
      <c r="J9143" t="str">
        <f t="shared" si="718"/>
        <v>Thu</v>
      </c>
      <c r="K9143">
        <f t="shared" si="719"/>
        <v>9</v>
      </c>
      <c r="L9143" t="str">
        <f t="shared" si="720"/>
        <v>Mar</v>
      </c>
      <c r="M9143">
        <v>20</v>
      </c>
      <c r="N9143">
        <f t="shared" si="716"/>
        <v>4</v>
      </c>
      <c r="O9143" s="5">
        <f t="shared" si="717"/>
        <v>41.45</v>
      </c>
    </row>
    <row r="9144" spans="1:15" x14ac:dyDescent="0.25">
      <c r="A9144">
        <v>9245</v>
      </c>
      <c r="B9144">
        <v>4051</v>
      </c>
      <c r="C9144">
        <f>IF(COUNTIF($B$2:B9144,B9144)=1,1,0)</f>
        <v>0</v>
      </c>
      <c r="D9144" s="1">
        <v>44994</v>
      </c>
      <c r="E9144" s="2">
        <v>0.8533680555555555</v>
      </c>
      <c r="F9144">
        <v>107</v>
      </c>
      <c r="G9144" t="str">
        <f>IFERROR(INDEX(menu_items!$B:$B,MATCH(F9144,menu_items!$A:$A,0)),"Unknown value")</f>
        <v>Orange Chicken</v>
      </c>
      <c r="H9144" t="str">
        <f>IFERROR(INDEX(menu_items!$C:$C,MATCH(F9144,menu_items!$A:$A,0)),"Unknown value")</f>
        <v>Asian</v>
      </c>
      <c r="I9144" s="5">
        <f>IFERROR(INDEX(menu_items!$D:$D,MATCH(F9144,menu_items!$A:$A,0)),0)</f>
        <v>16.5</v>
      </c>
      <c r="J9144" t="str">
        <f t="shared" si="718"/>
        <v>Thu</v>
      </c>
      <c r="K9144">
        <f t="shared" si="719"/>
        <v>9</v>
      </c>
      <c r="L9144" t="str">
        <f t="shared" si="720"/>
        <v>Mar</v>
      </c>
      <c r="M9144">
        <v>20</v>
      </c>
      <c r="N9144">
        <f t="shared" si="716"/>
        <v>4</v>
      </c>
      <c r="O9144" s="5">
        <f t="shared" si="717"/>
        <v>41.45</v>
      </c>
    </row>
    <row r="9145" spans="1:15" x14ac:dyDescent="0.25">
      <c r="A9145">
        <v>9246</v>
      </c>
      <c r="B9145">
        <v>4051</v>
      </c>
      <c r="C9145">
        <f>IF(COUNTIF($B$2:B9145,B9145)=1,1,0)</f>
        <v>0</v>
      </c>
      <c r="D9145" s="1">
        <v>44994</v>
      </c>
      <c r="E9145" s="2">
        <v>0.8533680555555555</v>
      </c>
      <c r="F9145">
        <v>113</v>
      </c>
      <c r="G9145" t="str">
        <f>IFERROR(INDEX(menu_items!$B:$B,MATCH(F9145,menu_items!$A:$A,0)),"Unknown value")</f>
        <v>Edamame</v>
      </c>
      <c r="H9145" t="str">
        <f>IFERROR(INDEX(menu_items!$C:$C,MATCH(F9145,menu_items!$A:$A,0)),"Unknown value")</f>
        <v>Asian</v>
      </c>
      <c r="I9145" s="5">
        <f>IFERROR(INDEX(menu_items!$D:$D,MATCH(F9145,menu_items!$A:$A,0)),0)</f>
        <v>5</v>
      </c>
      <c r="J9145" t="str">
        <f t="shared" si="718"/>
        <v>Thu</v>
      </c>
      <c r="K9145">
        <f t="shared" si="719"/>
        <v>9</v>
      </c>
      <c r="L9145" t="str">
        <f t="shared" si="720"/>
        <v>Mar</v>
      </c>
      <c r="M9145">
        <v>20</v>
      </c>
      <c r="N9145">
        <f t="shared" si="716"/>
        <v>4</v>
      </c>
      <c r="O9145" s="5">
        <f t="shared" si="717"/>
        <v>41.45</v>
      </c>
    </row>
    <row r="9146" spans="1:15" x14ac:dyDescent="0.25">
      <c r="A9146">
        <v>9247</v>
      </c>
      <c r="B9146">
        <v>4051</v>
      </c>
      <c r="C9146">
        <f>IF(COUNTIF($B$2:B9146,B9146)=1,1,0)</f>
        <v>0</v>
      </c>
      <c r="D9146" s="1">
        <v>44994</v>
      </c>
      <c r="E9146" s="2">
        <v>0.8533680555555555</v>
      </c>
      <c r="F9146">
        <v>106</v>
      </c>
      <c r="G9146" t="str">
        <f>IFERROR(INDEX(menu_items!$B:$B,MATCH(F9146,menu_items!$A:$A,0)),"Unknown value")</f>
        <v>French Fries</v>
      </c>
      <c r="H9146" t="str">
        <f>IFERROR(INDEX(menu_items!$C:$C,MATCH(F9146,menu_items!$A:$A,0)),"Unknown value")</f>
        <v>American</v>
      </c>
      <c r="I9146" s="5">
        <f>IFERROR(INDEX(menu_items!$D:$D,MATCH(F9146,menu_items!$A:$A,0)),0)</f>
        <v>7</v>
      </c>
      <c r="J9146" t="str">
        <f t="shared" si="718"/>
        <v>Thu</v>
      </c>
      <c r="K9146">
        <f t="shared" si="719"/>
        <v>9</v>
      </c>
      <c r="L9146" t="str">
        <f t="shared" si="720"/>
        <v>Mar</v>
      </c>
      <c r="M9146">
        <v>20</v>
      </c>
      <c r="N9146">
        <f t="shared" si="716"/>
        <v>4</v>
      </c>
      <c r="O9146" s="5">
        <f t="shared" si="717"/>
        <v>41.45</v>
      </c>
    </row>
    <row r="9147" spans="1:15" x14ac:dyDescent="0.25">
      <c r="A9147">
        <v>9248</v>
      </c>
      <c r="B9147">
        <v>4052</v>
      </c>
      <c r="C9147">
        <f>IF(COUNTIF($B$2:B9147,B9147)=1,1,0)</f>
        <v>1</v>
      </c>
      <c r="D9147" s="1">
        <v>44994</v>
      </c>
      <c r="E9147" s="2">
        <v>0.86929398148148151</v>
      </c>
      <c r="F9147">
        <v>108</v>
      </c>
      <c r="G9147" t="str">
        <f>IFERROR(INDEX(menu_items!$B:$B,MATCH(F9147,menu_items!$A:$A,0)),"Unknown value")</f>
        <v>Tofu Pad Thai</v>
      </c>
      <c r="H9147" t="str">
        <f>IFERROR(INDEX(menu_items!$C:$C,MATCH(F9147,menu_items!$A:$A,0)),"Unknown value")</f>
        <v>Asian</v>
      </c>
      <c r="I9147" s="5">
        <f>IFERROR(INDEX(menu_items!$D:$D,MATCH(F9147,menu_items!$A:$A,0)),0)</f>
        <v>14.5</v>
      </c>
      <c r="J9147" t="str">
        <f t="shared" si="718"/>
        <v>Thu</v>
      </c>
      <c r="K9147">
        <f t="shared" si="719"/>
        <v>9</v>
      </c>
      <c r="L9147" t="str">
        <f t="shared" si="720"/>
        <v>Mar</v>
      </c>
      <c r="M9147">
        <v>20</v>
      </c>
      <c r="N9147">
        <f t="shared" si="716"/>
        <v>2</v>
      </c>
      <c r="O9147" s="5">
        <f t="shared" si="717"/>
        <v>29</v>
      </c>
    </row>
    <row r="9148" spans="1:15" x14ac:dyDescent="0.25">
      <c r="A9148">
        <v>9249</v>
      </c>
      <c r="B9148">
        <v>4052</v>
      </c>
      <c r="C9148">
        <f>IF(COUNTIF($B$2:B9148,B9148)=1,1,0)</f>
        <v>0</v>
      </c>
      <c r="D9148" s="1">
        <v>44994</v>
      </c>
      <c r="E9148" s="2">
        <v>0.86929398148148151</v>
      </c>
      <c r="F9148">
        <v>124</v>
      </c>
      <c r="G9148" t="str">
        <f>IFERROR(INDEX(menu_items!$B:$B,MATCH(F9148,menu_items!$A:$A,0)),"Unknown value")</f>
        <v>Spaghetti</v>
      </c>
      <c r="H9148" t="str">
        <f>IFERROR(INDEX(menu_items!$C:$C,MATCH(F9148,menu_items!$A:$A,0)),"Unknown value")</f>
        <v>Italian</v>
      </c>
      <c r="I9148" s="5">
        <f>IFERROR(INDEX(menu_items!$D:$D,MATCH(F9148,menu_items!$A:$A,0)),0)</f>
        <v>14.5</v>
      </c>
      <c r="J9148" t="str">
        <f t="shared" si="718"/>
        <v>Thu</v>
      </c>
      <c r="K9148">
        <f t="shared" si="719"/>
        <v>9</v>
      </c>
      <c r="L9148" t="str">
        <f t="shared" si="720"/>
        <v>Mar</v>
      </c>
      <c r="M9148">
        <v>20</v>
      </c>
      <c r="N9148">
        <f t="shared" si="716"/>
        <v>2</v>
      </c>
      <c r="O9148" s="5">
        <f t="shared" si="717"/>
        <v>29</v>
      </c>
    </row>
    <row r="9149" spans="1:15" x14ac:dyDescent="0.25">
      <c r="A9149">
        <v>9250</v>
      </c>
      <c r="B9149">
        <v>4053</v>
      </c>
      <c r="C9149">
        <f>IF(COUNTIF($B$2:B9149,B9149)=1,1,0)</f>
        <v>1</v>
      </c>
      <c r="D9149" s="1">
        <v>44994</v>
      </c>
      <c r="E9149" s="2">
        <v>0.89143518518518516</v>
      </c>
      <c r="F9149">
        <v>117</v>
      </c>
      <c r="G9149" t="str">
        <f>IFERROR(INDEX(menu_items!$B:$B,MATCH(F9149,menu_items!$A:$A,0)),"Unknown value")</f>
        <v>Chicken Burrito</v>
      </c>
      <c r="H9149" t="str">
        <f>IFERROR(INDEX(menu_items!$C:$C,MATCH(F9149,menu_items!$A:$A,0)),"Unknown value")</f>
        <v>Mexican</v>
      </c>
      <c r="I9149" s="5">
        <f>IFERROR(INDEX(menu_items!$D:$D,MATCH(F9149,menu_items!$A:$A,0)),0)</f>
        <v>12.95</v>
      </c>
      <c r="J9149" t="str">
        <f t="shared" si="718"/>
        <v>Thu</v>
      </c>
      <c r="K9149">
        <f t="shared" si="719"/>
        <v>9</v>
      </c>
      <c r="L9149" t="str">
        <f t="shared" si="720"/>
        <v>Mar</v>
      </c>
      <c r="M9149">
        <v>21</v>
      </c>
      <c r="N9149">
        <f t="shared" si="716"/>
        <v>1</v>
      </c>
      <c r="O9149" s="5">
        <f t="shared" si="717"/>
        <v>12.95</v>
      </c>
    </row>
    <row r="9150" spans="1:15" x14ac:dyDescent="0.25">
      <c r="A9150">
        <v>9251</v>
      </c>
      <c r="B9150">
        <v>4054</v>
      </c>
      <c r="C9150">
        <f>IF(COUNTIF($B$2:B9150,B9150)=1,1,0)</f>
        <v>1</v>
      </c>
      <c r="D9150" s="1">
        <v>44994</v>
      </c>
      <c r="E9150" s="2">
        <v>0.90240740740740744</v>
      </c>
      <c r="F9150">
        <v>121</v>
      </c>
      <c r="G9150" t="str">
        <f>IFERROR(INDEX(menu_items!$B:$B,MATCH(F9150,menu_items!$A:$A,0)),"Unknown value")</f>
        <v>Cheese Quesadillas</v>
      </c>
      <c r="H9150" t="str">
        <f>IFERROR(INDEX(menu_items!$C:$C,MATCH(F9150,menu_items!$A:$A,0)),"Unknown value")</f>
        <v>Mexican</v>
      </c>
      <c r="I9150" s="5">
        <f>IFERROR(INDEX(menu_items!$D:$D,MATCH(F9150,menu_items!$A:$A,0)),0)</f>
        <v>10.5</v>
      </c>
      <c r="J9150" t="str">
        <f t="shared" si="718"/>
        <v>Thu</v>
      </c>
      <c r="K9150">
        <f t="shared" si="719"/>
        <v>9</v>
      </c>
      <c r="L9150" t="str">
        <f t="shared" si="720"/>
        <v>Mar</v>
      </c>
      <c r="M9150">
        <v>21</v>
      </c>
      <c r="N9150">
        <f t="shared" si="716"/>
        <v>1</v>
      </c>
      <c r="O9150" s="5">
        <f t="shared" si="717"/>
        <v>10.5</v>
      </c>
    </row>
    <row r="9151" spans="1:15" x14ac:dyDescent="0.25">
      <c r="A9151">
        <v>9252</v>
      </c>
      <c r="B9151">
        <v>4055</v>
      </c>
      <c r="C9151">
        <f>IF(COUNTIF($B$2:B9151,B9151)=1,1,0)</f>
        <v>1</v>
      </c>
      <c r="D9151" s="1">
        <v>44994</v>
      </c>
      <c r="E9151" s="2">
        <v>0.91572916666666671</v>
      </c>
      <c r="F9151">
        <v>116</v>
      </c>
      <c r="G9151" t="str">
        <f>IFERROR(INDEX(menu_items!$B:$B,MATCH(F9151,menu_items!$A:$A,0)),"Unknown value")</f>
        <v>Steak Tacos</v>
      </c>
      <c r="H9151" t="str">
        <f>IFERROR(INDEX(menu_items!$C:$C,MATCH(F9151,menu_items!$A:$A,0)),"Unknown value")</f>
        <v>Mexican</v>
      </c>
      <c r="I9151" s="5">
        <f>IFERROR(INDEX(menu_items!$D:$D,MATCH(F9151,menu_items!$A:$A,0)),0)</f>
        <v>13.95</v>
      </c>
      <c r="J9151" t="str">
        <f t="shared" si="718"/>
        <v>Thu</v>
      </c>
      <c r="K9151">
        <f t="shared" si="719"/>
        <v>9</v>
      </c>
      <c r="L9151" t="str">
        <f t="shared" si="720"/>
        <v>Mar</v>
      </c>
      <c r="M9151">
        <v>21</v>
      </c>
      <c r="N9151">
        <f t="shared" si="716"/>
        <v>3</v>
      </c>
      <c r="O9151" s="5">
        <f t="shared" si="717"/>
        <v>25.95</v>
      </c>
    </row>
    <row r="9152" spans="1:15" x14ac:dyDescent="0.25">
      <c r="A9152">
        <v>9253</v>
      </c>
      <c r="B9152">
        <v>4055</v>
      </c>
      <c r="C9152">
        <f>IF(COUNTIF($B$2:B9152,B9152)=1,1,0)</f>
        <v>0</v>
      </c>
      <c r="D9152" s="1">
        <v>44994</v>
      </c>
      <c r="E9152" s="2">
        <v>0.91572916666666671</v>
      </c>
      <c r="F9152">
        <v>113</v>
      </c>
      <c r="G9152" t="str">
        <f>IFERROR(INDEX(menu_items!$B:$B,MATCH(F9152,menu_items!$A:$A,0)),"Unknown value")</f>
        <v>Edamame</v>
      </c>
      <c r="H9152" t="str">
        <f>IFERROR(INDEX(menu_items!$C:$C,MATCH(F9152,menu_items!$A:$A,0)),"Unknown value")</f>
        <v>Asian</v>
      </c>
      <c r="I9152" s="5">
        <f>IFERROR(INDEX(menu_items!$D:$D,MATCH(F9152,menu_items!$A:$A,0)),0)</f>
        <v>5</v>
      </c>
      <c r="J9152" t="str">
        <f t="shared" si="718"/>
        <v>Thu</v>
      </c>
      <c r="K9152">
        <f t="shared" si="719"/>
        <v>9</v>
      </c>
      <c r="L9152" t="str">
        <f t="shared" si="720"/>
        <v>Mar</v>
      </c>
      <c r="M9152">
        <v>21</v>
      </c>
      <c r="N9152">
        <f t="shared" si="716"/>
        <v>3</v>
      </c>
      <c r="O9152" s="5">
        <f t="shared" si="717"/>
        <v>25.95</v>
      </c>
    </row>
    <row r="9153" spans="1:15" x14ac:dyDescent="0.25">
      <c r="A9153">
        <v>9254</v>
      </c>
      <c r="B9153">
        <v>4055</v>
      </c>
      <c r="C9153">
        <f>IF(COUNTIF($B$2:B9153,B9153)=1,1,0)</f>
        <v>0</v>
      </c>
      <c r="D9153" s="1">
        <v>44994</v>
      </c>
      <c r="E9153" s="2">
        <v>0.91572916666666671</v>
      </c>
      <c r="F9153">
        <v>122</v>
      </c>
      <c r="G9153" t="str">
        <f>IFERROR(INDEX(menu_items!$B:$B,MATCH(F9153,menu_items!$A:$A,0)),"Unknown value")</f>
        <v>Chips &amp; Salsa</v>
      </c>
      <c r="H9153" t="str">
        <f>IFERROR(INDEX(menu_items!$C:$C,MATCH(F9153,menu_items!$A:$A,0)),"Unknown value")</f>
        <v>Mexican</v>
      </c>
      <c r="I9153" s="5">
        <f>IFERROR(INDEX(menu_items!$D:$D,MATCH(F9153,menu_items!$A:$A,0)),0)</f>
        <v>7</v>
      </c>
      <c r="J9153" t="str">
        <f t="shared" si="718"/>
        <v>Thu</v>
      </c>
      <c r="K9153">
        <f t="shared" si="719"/>
        <v>9</v>
      </c>
      <c r="L9153" t="str">
        <f t="shared" si="720"/>
        <v>Mar</v>
      </c>
      <c r="M9153">
        <v>21</v>
      </c>
      <c r="N9153">
        <f t="shared" si="716"/>
        <v>3</v>
      </c>
      <c r="O9153" s="5">
        <f t="shared" si="717"/>
        <v>25.95</v>
      </c>
    </row>
    <row r="9154" spans="1:15" x14ac:dyDescent="0.25">
      <c r="A9154">
        <v>9255</v>
      </c>
      <c r="B9154">
        <v>4056</v>
      </c>
      <c r="C9154">
        <f>IF(COUNTIF($B$2:B9154,B9154)=1,1,0)</f>
        <v>1</v>
      </c>
      <c r="D9154" s="1">
        <v>44995</v>
      </c>
      <c r="E9154" s="2">
        <v>0.4761111111111111</v>
      </c>
      <c r="F9154">
        <v>108</v>
      </c>
      <c r="G9154" t="str">
        <f>IFERROR(INDEX(menu_items!$B:$B,MATCH(F9154,menu_items!$A:$A,0)),"Unknown value")</f>
        <v>Tofu Pad Thai</v>
      </c>
      <c r="H9154" t="str">
        <f>IFERROR(INDEX(menu_items!$C:$C,MATCH(F9154,menu_items!$A:$A,0)),"Unknown value")</f>
        <v>Asian</v>
      </c>
      <c r="I9154" s="5">
        <f>IFERROR(INDEX(menu_items!$D:$D,MATCH(F9154,menu_items!$A:$A,0)),0)</f>
        <v>14.5</v>
      </c>
      <c r="J9154" t="str">
        <f t="shared" si="718"/>
        <v>Fri</v>
      </c>
      <c r="K9154">
        <f t="shared" si="719"/>
        <v>10</v>
      </c>
      <c r="L9154" t="str">
        <f t="shared" si="720"/>
        <v>Mar</v>
      </c>
      <c r="M9154">
        <v>11</v>
      </c>
      <c r="N9154">
        <f t="shared" ref="N9154:N9217" si="721">COUNTIF($B:$B,B9154)</f>
        <v>4</v>
      </c>
      <c r="O9154" s="5">
        <f t="shared" ref="O9154:O9217" si="722">SUMIF($B:$B,B9154,$I:$I)</f>
        <v>51.400000000000006</v>
      </c>
    </row>
    <row r="9155" spans="1:15" x14ac:dyDescent="0.25">
      <c r="A9155">
        <v>9256</v>
      </c>
      <c r="B9155">
        <v>4056</v>
      </c>
      <c r="C9155">
        <f>IF(COUNTIF($B$2:B9155,B9155)=1,1,0)</f>
        <v>0</v>
      </c>
      <c r="D9155" s="1">
        <v>44995</v>
      </c>
      <c r="E9155" s="2">
        <v>0.4761111111111111</v>
      </c>
      <c r="F9155">
        <v>109</v>
      </c>
      <c r="G9155" t="str">
        <f>IFERROR(INDEX(menu_items!$B:$B,MATCH(F9155,menu_items!$A:$A,0)),"Unknown value")</f>
        <v>Korean Beef Bowl</v>
      </c>
      <c r="H9155" t="str">
        <f>IFERROR(INDEX(menu_items!$C:$C,MATCH(F9155,menu_items!$A:$A,0)),"Unknown value")</f>
        <v>Asian</v>
      </c>
      <c r="I9155" s="5">
        <f>IFERROR(INDEX(menu_items!$D:$D,MATCH(F9155,menu_items!$A:$A,0)),0)</f>
        <v>17.95</v>
      </c>
      <c r="J9155" t="str">
        <f t="shared" si="718"/>
        <v>Fri</v>
      </c>
      <c r="K9155">
        <f t="shared" si="719"/>
        <v>10</v>
      </c>
      <c r="L9155" t="str">
        <f t="shared" si="720"/>
        <v>Mar</v>
      </c>
      <c r="M9155">
        <v>11</v>
      </c>
      <c r="N9155">
        <f t="shared" si="721"/>
        <v>4</v>
      </c>
      <c r="O9155" s="5">
        <f t="shared" si="722"/>
        <v>51.400000000000006</v>
      </c>
    </row>
    <row r="9156" spans="1:15" x14ac:dyDescent="0.25">
      <c r="A9156">
        <v>9257</v>
      </c>
      <c r="B9156">
        <v>4056</v>
      </c>
      <c r="C9156">
        <f>IF(COUNTIF($B$2:B9156,B9156)=1,1,0)</f>
        <v>0</v>
      </c>
      <c r="D9156" s="1">
        <v>44995</v>
      </c>
      <c r="E9156" s="2">
        <v>0.4761111111111111</v>
      </c>
      <c r="F9156">
        <v>119</v>
      </c>
      <c r="G9156" t="str">
        <f>IFERROR(INDEX(menu_items!$B:$B,MATCH(F9156,menu_items!$A:$A,0)),"Unknown value")</f>
        <v>Chicken Torta</v>
      </c>
      <c r="H9156" t="str">
        <f>IFERROR(INDEX(menu_items!$C:$C,MATCH(F9156,menu_items!$A:$A,0)),"Unknown value")</f>
        <v>Mexican</v>
      </c>
      <c r="I9156" s="5">
        <f>IFERROR(INDEX(menu_items!$D:$D,MATCH(F9156,menu_items!$A:$A,0)),0)</f>
        <v>11.95</v>
      </c>
      <c r="J9156" t="str">
        <f t="shared" si="718"/>
        <v>Fri</v>
      </c>
      <c r="K9156">
        <f t="shared" si="719"/>
        <v>10</v>
      </c>
      <c r="L9156" t="str">
        <f t="shared" si="720"/>
        <v>Mar</v>
      </c>
      <c r="M9156">
        <v>11</v>
      </c>
      <c r="N9156">
        <f t="shared" si="721"/>
        <v>4</v>
      </c>
      <c r="O9156" s="5">
        <f t="shared" si="722"/>
        <v>51.400000000000006</v>
      </c>
    </row>
    <row r="9157" spans="1:15" x14ac:dyDescent="0.25">
      <c r="A9157">
        <v>9258</v>
      </c>
      <c r="B9157">
        <v>4056</v>
      </c>
      <c r="C9157">
        <f>IF(COUNTIF($B$2:B9157,B9157)=1,1,0)</f>
        <v>0</v>
      </c>
      <c r="D9157" s="1">
        <v>44995</v>
      </c>
      <c r="E9157" s="2">
        <v>0.4761111111111111</v>
      </c>
      <c r="F9157">
        <v>106</v>
      </c>
      <c r="G9157" t="str">
        <f>IFERROR(INDEX(menu_items!$B:$B,MATCH(F9157,menu_items!$A:$A,0)),"Unknown value")</f>
        <v>French Fries</v>
      </c>
      <c r="H9157" t="str">
        <f>IFERROR(INDEX(menu_items!$C:$C,MATCH(F9157,menu_items!$A:$A,0)),"Unknown value")</f>
        <v>American</v>
      </c>
      <c r="I9157" s="5">
        <f>IFERROR(INDEX(menu_items!$D:$D,MATCH(F9157,menu_items!$A:$A,0)),0)</f>
        <v>7</v>
      </c>
      <c r="J9157" t="str">
        <f t="shared" si="718"/>
        <v>Fri</v>
      </c>
      <c r="K9157">
        <f t="shared" si="719"/>
        <v>10</v>
      </c>
      <c r="L9157" t="str">
        <f t="shared" si="720"/>
        <v>Mar</v>
      </c>
      <c r="M9157">
        <v>11</v>
      </c>
      <c r="N9157">
        <f t="shared" si="721"/>
        <v>4</v>
      </c>
      <c r="O9157" s="5">
        <f t="shared" si="722"/>
        <v>51.400000000000006</v>
      </c>
    </row>
    <row r="9158" spans="1:15" x14ac:dyDescent="0.25">
      <c r="A9158">
        <v>9259</v>
      </c>
      <c r="B9158">
        <v>4057</v>
      </c>
      <c r="C9158">
        <f>IF(COUNTIF($B$2:B9158,B9158)=1,1,0)</f>
        <v>1</v>
      </c>
      <c r="D9158" s="1">
        <v>44995</v>
      </c>
      <c r="E9158" s="2">
        <v>0.47840277777777779</v>
      </c>
      <c r="F9158">
        <v>101</v>
      </c>
      <c r="G9158" t="str">
        <f>IFERROR(INDEX(menu_items!$B:$B,MATCH(F9158,menu_items!$A:$A,0)),"Unknown value")</f>
        <v>Hamburger</v>
      </c>
      <c r="H9158" t="str">
        <f>IFERROR(INDEX(menu_items!$C:$C,MATCH(F9158,menu_items!$A:$A,0)),"Unknown value")</f>
        <v>American</v>
      </c>
      <c r="I9158" s="5">
        <f>IFERROR(INDEX(menu_items!$D:$D,MATCH(F9158,menu_items!$A:$A,0)),0)</f>
        <v>12.95</v>
      </c>
      <c r="J9158" t="str">
        <f t="shared" si="718"/>
        <v>Fri</v>
      </c>
      <c r="K9158">
        <f t="shared" si="719"/>
        <v>10</v>
      </c>
      <c r="L9158" t="str">
        <f t="shared" si="720"/>
        <v>Mar</v>
      </c>
      <c r="M9158">
        <v>11</v>
      </c>
      <c r="N9158">
        <f t="shared" si="721"/>
        <v>2</v>
      </c>
      <c r="O9158" s="5">
        <f t="shared" si="722"/>
        <v>30.9</v>
      </c>
    </row>
    <row r="9159" spans="1:15" x14ac:dyDescent="0.25">
      <c r="A9159">
        <v>9260</v>
      </c>
      <c r="B9159">
        <v>4057</v>
      </c>
      <c r="C9159">
        <f>IF(COUNTIF($B$2:B9159,B9159)=1,1,0)</f>
        <v>0</v>
      </c>
      <c r="D9159" s="1">
        <v>44995</v>
      </c>
      <c r="E9159" s="2">
        <v>0.47840277777777779</v>
      </c>
      <c r="F9159">
        <v>109</v>
      </c>
      <c r="G9159" t="str">
        <f>IFERROR(INDEX(menu_items!$B:$B,MATCH(F9159,menu_items!$A:$A,0)),"Unknown value")</f>
        <v>Korean Beef Bowl</v>
      </c>
      <c r="H9159" t="str">
        <f>IFERROR(INDEX(menu_items!$C:$C,MATCH(F9159,menu_items!$A:$A,0)),"Unknown value")</f>
        <v>Asian</v>
      </c>
      <c r="I9159" s="5">
        <f>IFERROR(INDEX(menu_items!$D:$D,MATCH(F9159,menu_items!$A:$A,0)),0)</f>
        <v>17.95</v>
      </c>
      <c r="J9159" t="str">
        <f t="shared" si="718"/>
        <v>Fri</v>
      </c>
      <c r="K9159">
        <f t="shared" si="719"/>
        <v>10</v>
      </c>
      <c r="L9159" t="str">
        <f t="shared" si="720"/>
        <v>Mar</v>
      </c>
      <c r="M9159">
        <v>11</v>
      </c>
      <c r="N9159">
        <f t="shared" si="721"/>
        <v>2</v>
      </c>
      <c r="O9159" s="5">
        <f t="shared" si="722"/>
        <v>30.9</v>
      </c>
    </row>
    <row r="9160" spans="1:15" x14ac:dyDescent="0.25">
      <c r="A9160">
        <v>9261</v>
      </c>
      <c r="B9160">
        <v>4058</v>
      </c>
      <c r="C9160">
        <f>IF(COUNTIF($B$2:B9160,B9160)=1,1,0)</f>
        <v>1</v>
      </c>
      <c r="D9160" s="1">
        <v>44995</v>
      </c>
      <c r="E9160" s="2">
        <v>0.48336805555555556</v>
      </c>
      <c r="F9160">
        <v>108</v>
      </c>
      <c r="G9160" t="str">
        <f>IFERROR(INDEX(menu_items!$B:$B,MATCH(F9160,menu_items!$A:$A,0)),"Unknown value")</f>
        <v>Tofu Pad Thai</v>
      </c>
      <c r="H9160" t="str">
        <f>IFERROR(INDEX(menu_items!$C:$C,MATCH(F9160,menu_items!$A:$A,0)),"Unknown value")</f>
        <v>Asian</v>
      </c>
      <c r="I9160" s="5">
        <f>IFERROR(INDEX(menu_items!$D:$D,MATCH(F9160,menu_items!$A:$A,0)),0)</f>
        <v>14.5</v>
      </c>
      <c r="J9160" t="str">
        <f t="shared" si="718"/>
        <v>Fri</v>
      </c>
      <c r="K9160">
        <f t="shared" si="719"/>
        <v>10</v>
      </c>
      <c r="L9160" t="str">
        <f t="shared" si="720"/>
        <v>Mar</v>
      </c>
      <c r="M9160">
        <v>11</v>
      </c>
      <c r="N9160">
        <f t="shared" si="721"/>
        <v>3</v>
      </c>
      <c r="O9160" s="5">
        <f t="shared" si="722"/>
        <v>39.450000000000003</v>
      </c>
    </row>
    <row r="9161" spans="1:15" x14ac:dyDescent="0.25">
      <c r="A9161">
        <v>9262</v>
      </c>
      <c r="B9161">
        <v>4058</v>
      </c>
      <c r="C9161">
        <f>IF(COUNTIF($B$2:B9161,B9161)=1,1,0)</f>
        <v>0</v>
      </c>
      <c r="D9161" s="1">
        <v>44995</v>
      </c>
      <c r="E9161" s="2">
        <v>0.48336805555555556</v>
      </c>
      <c r="F9161">
        <v>125</v>
      </c>
      <c r="G9161" t="str">
        <f>IFERROR(INDEX(menu_items!$B:$B,MATCH(F9161,menu_items!$A:$A,0)),"Unknown value")</f>
        <v>Spaghetti &amp; Meatballs</v>
      </c>
      <c r="H9161" t="str">
        <f>IFERROR(INDEX(menu_items!$C:$C,MATCH(F9161,menu_items!$A:$A,0)),"Unknown value")</f>
        <v>Italian</v>
      </c>
      <c r="I9161" s="5">
        <f>IFERROR(INDEX(menu_items!$D:$D,MATCH(F9161,menu_items!$A:$A,0)),0)</f>
        <v>17.95</v>
      </c>
      <c r="J9161" t="str">
        <f t="shared" si="718"/>
        <v>Fri</v>
      </c>
      <c r="K9161">
        <f t="shared" si="719"/>
        <v>10</v>
      </c>
      <c r="L9161" t="str">
        <f t="shared" si="720"/>
        <v>Mar</v>
      </c>
      <c r="M9161">
        <v>11</v>
      </c>
      <c r="N9161">
        <f t="shared" si="721"/>
        <v>3</v>
      </c>
      <c r="O9161" s="5">
        <f t="shared" si="722"/>
        <v>39.450000000000003</v>
      </c>
    </row>
    <row r="9162" spans="1:15" x14ac:dyDescent="0.25">
      <c r="A9162">
        <v>9263</v>
      </c>
      <c r="B9162">
        <v>4058</v>
      </c>
      <c r="C9162">
        <f>IF(COUNTIF($B$2:B9162,B9162)=1,1,0)</f>
        <v>0</v>
      </c>
      <c r="D9162" s="1">
        <v>44995</v>
      </c>
      <c r="E9162" s="2">
        <v>0.48336805555555556</v>
      </c>
      <c r="F9162">
        <v>106</v>
      </c>
      <c r="G9162" t="str">
        <f>IFERROR(INDEX(menu_items!$B:$B,MATCH(F9162,menu_items!$A:$A,0)),"Unknown value")</f>
        <v>French Fries</v>
      </c>
      <c r="H9162" t="str">
        <f>IFERROR(INDEX(menu_items!$C:$C,MATCH(F9162,menu_items!$A:$A,0)),"Unknown value")</f>
        <v>American</v>
      </c>
      <c r="I9162" s="5">
        <f>IFERROR(INDEX(menu_items!$D:$D,MATCH(F9162,menu_items!$A:$A,0)),0)</f>
        <v>7</v>
      </c>
      <c r="J9162" t="str">
        <f t="shared" si="718"/>
        <v>Fri</v>
      </c>
      <c r="K9162">
        <f t="shared" si="719"/>
        <v>10</v>
      </c>
      <c r="L9162" t="str">
        <f t="shared" si="720"/>
        <v>Mar</v>
      </c>
      <c r="M9162">
        <v>11</v>
      </c>
      <c r="N9162">
        <f t="shared" si="721"/>
        <v>3</v>
      </c>
      <c r="O9162" s="5">
        <f t="shared" si="722"/>
        <v>39.450000000000003</v>
      </c>
    </row>
    <row r="9163" spans="1:15" x14ac:dyDescent="0.25">
      <c r="A9163">
        <v>9264</v>
      </c>
      <c r="B9163">
        <v>4059</v>
      </c>
      <c r="C9163">
        <f>IF(COUNTIF($B$2:B9163,B9163)=1,1,0)</f>
        <v>1</v>
      </c>
      <c r="D9163" s="1">
        <v>44995</v>
      </c>
      <c r="E9163" s="2">
        <v>0.50416666666666665</v>
      </c>
      <c r="F9163">
        <v>104</v>
      </c>
      <c r="G9163" t="str">
        <f>IFERROR(INDEX(menu_items!$B:$B,MATCH(F9163,menu_items!$A:$A,0)),"Unknown value")</f>
        <v>Veggie Burger</v>
      </c>
      <c r="H9163" t="str">
        <f>IFERROR(INDEX(menu_items!$C:$C,MATCH(F9163,menu_items!$A:$A,0)),"Unknown value")</f>
        <v>American</v>
      </c>
      <c r="I9163" s="5">
        <f>IFERROR(INDEX(menu_items!$D:$D,MATCH(F9163,menu_items!$A:$A,0)),0)</f>
        <v>10.5</v>
      </c>
      <c r="J9163" t="str">
        <f t="shared" si="718"/>
        <v>Fri</v>
      </c>
      <c r="K9163">
        <f t="shared" si="719"/>
        <v>10</v>
      </c>
      <c r="L9163" t="str">
        <f t="shared" si="720"/>
        <v>Mar</v>
      </c>
      <c r="M9163">
        <v>12</v>
      </c>
      <c r="N9163">
        <f t="shared" si="721"/>
        <v>1</v>
      </c>
      <c r="O9163" s="5">
        <f t="shared" si="722"/>
        <v>10.5</v>
      </c>
    </row>
    <row r="9164" spans="1:15" x14ac:dyDescent="0.25">
      <c r="A9164">
        <v>9265</v>
      </c>
      <c r="B9164">
        <v>4060</v>
      </c>
      <c r="C9164">
        <f>IF(COUNTIF($B$2:B9164,B9164)=1,1,0)</f>
        <v>1</v>
      </c>
      <c r="D9164" s="1">
        <v>44995</v>
      </c>
      <c r="E9164" s="2">
        <v>0.5175925925925926</v>
      </c>
      <c r="F9164">
        <v>103</v>
      </c>
      <c r="G9164" t="str">
        <f>IFERROR(INDEX(menu_items!$B:$B,MATCH(F9164,menu_items!$A:$A,0)),"Unknown value")</f>
        <v>Hot Dog</v>
      </c>
      <c r="H9164" t="str">
        <f>IFERROR(INDEX(menu_items!$C:$C,MATCH(F9164,menu_items!$A:$A,0)),"Unknown value")</f>
        <v>American</v>
      </c>
      <c r="I9164" s="5">
        <f>IFERROR(INDEX(menu_items!$D:$D,MATCH(F9164,menu_items!$A:$A,0)),0)</f>
        <v>9</v>
      </c>
      <c r="J9164" t="str">
        <f t="shared" si="718"/>
        <v>Fri</v>
      </c>
      <c r="K9164">
        <f t="shared" si="719"/>
        <v>10</v>
      </c>
      <c r="L9164" t="str">
        <f t="shared" si="720"/>
        <v>Mar</v>
      </c>
      <c r="M9164">
        <v>12</v>
      </c>
      <c r="N9164">
        <f t="shared" si="721"/>
        <v>4</v>
      </c>
      <c r="O9164" s="5">
        <f t="shared" si="722"/>
        <v>40.950000000000003</v>
      </c>
    </row>
    <row r="9165" spans="1:15" x14ac:dyDescent="0.25">
      <c r="A9165">
        <v>9266</v>
      </c>
      <c r="B9165">
        <v>4060</v>
      </c>
      <c r="C9165">
        <f>IF(COUNTIF($B$2:B9165,B9165)=1,1,0)</f>
        <v>0</v>
      </c>
      <c r="D9165" s="1">
        <v>44995</v>
      </c>
      <c r="E9165" s="2">
        <v>0.5175925925925926</v>
      </c>
      <c r="F9165">
        <v>110</v>
      </c>
      <c r="G9165" t="str">
        <f>IFERROR(INDEX(menu_items!$B:$B,MATCH(F9165,menu_items!$A:$A,0)),"Unknown value")</f>
        <v>Pork Ramen</v>
      </c>
      <c r="H9165" t="str">
        <f>IFERROR(INDEX(menu_items!$C:$C,MATCH(F9165,menu_items!$A:$A,0)),"Unknown value")</f>
        <v>Asian</v>
      </c>
      <c r="I9165" s="5">
        <f>IFERROR(INDEX(menu_items!$D:$D,MATCH(F9165,menu_items!$A:$A,0)),0)</f>
        <v>17.95</v>
      </c>
      <c r="J9165" t="str">
        <f t="shared" si="718"/>
        <v>Fri</v>
      </c>
      <c r="K9165">
        <f t="shared" si="719"/>
        <v>10</v>
      </c>
      <c r="L9165" t="str">
        <f t="shared" si="720"/>
        <v>Mar</v>
      </c>
      <c r="M9165">
        <v>12</v>
      </c>
      <c r="N9165">
        <f t="shared" si="721"/>
        <v>4</v>
      </c>
      <c r="O9165" s="5">
        <f t="shared" si="722"/>
        <v>40.950000000000003</v>
      </c>
    </row>
    <row r="9166" spans="1:15" x14ac:dyDescent="0.25">
      <c r="A9166">
        <v>9267</v>
      </c>
      <c r="B9166">
        <v>4060</v>
      </c>
      <c r="C9166">
        <f>IF(COUNTIF($B$2:B9166,B9166)=1,1,0)</f>
        <v>0</v>
      </c>
      <c r="D9166" s="1">
        <v>44995</v>
      </c>
      <c r="E9166" s="2">
        <v>0.5175925925925926</v>
      </c>
      <c r="F9166">
        <v>105</v>
      </c>
      <c r="G9166" t="str">
        <f>IFERROR(INDEX(menu_items!$B:$B,MATCH(F9166,menu_items!$A:$A,0)),"Unknown value")</f>
        <v>Mac &amp; Cheese</v>
      </c>
      <c r="H9166" t="str">
        <f>IFERROR(INDEX(menu_items!$C:$C,MATCH(F9166,menu_items!$A:$A,0)),"Unknown value")</f>
        <v>American</v>
      </c>
      <c r="I9166" s="5">
        <f>IFERROR(INDEX(menu_items!$D:$D,MATCH(F9166,menu_items!$A:$A,0)),0)</f>
        <v>7</v>
      </c>
      <c r="J9166" t="str">
        <f t="shared" si="718"/>
        <v>Fri</v>
      </c>
      <c r="K9166">
        <f t="shared" si="719"/>
        <v>10</v>
      </c>
      <c r="L9166" t="str">
        <f t="shared" si="720"/>
        <v>Mar</v>
      </c>
      <c r="M9166">
        <v>12</v>
      </c>
      <c r="N9166">
        <f t="shared" si="721"/>
        <v>4</v>
      </c>
      <c r="O9166" s="5">
        <f t="shared" si="722"/>
        <v>40.950000000000003</v>
      </c>
    </row>
    <row r="9167" spans="1:15" x14ac:dyDescent="0.25">
      <c r="A9167">
        <v>9268</v>
      </c>
      <c r="B9167">
        <v>4060</v>
      </c>
      <c r="C9167">
        <f>IF(COUNTIF($B$2:B9167,B9167)=1,1,0)</f>
        <v>0</v>
      </c>
      <c r="D9167" s="1">
        <v>44995</v>
      </c>
      <c r="E9167" s="2">
        <v>0.5175925925925926</v>
      </c>
      <c r="F9167">
        <v>122</v>
      </c>
      <c r="G9167" t="str">
        <f>IFERROR(INDEX(menu_items!$B:$B,MATCH(F9167,menu_items!$A:$A,0)),"Unknown value")</f>
        <v>Chips &amp; Salsa</v>
      </c>
      <c r="H9167" t="str">
        <f>IFERROR(INDEX(menu_items!$C:$C,MATCH(F9167,menu_items!$A:$A,0)),"Unknown value")</f>
        <v>Mexican</v>
      </c>
      <c r="I9167" s="5">
        <f>IFERROR(INDEX(menu_items!$D:$D,MATCH(F9167,menu_items!$A:$A,0)),0)</f>
        <v>7</v>
      </c>
      <c r="J9167" t="str">
        <f t="shared" si="718"/>
        <v>Fri</v>
      </c>
      <c r="K9167">
        <f t="shared" si="719"/>
        <v>10</v>
      </c>
      <c r="L9167" t="str">
        <f t="shared" si="720"/>
        <v>Mar</v>
      </c>
      <c r="M9167">
        <v>12</v>
      </c>
      <c r="N9167">
        <f t="shared" si="721"/>
        <v>4</v>
      </c>
      <c r="O9167" s="5">
        <f t="shared" si="722"/>
        <v>40.950000000000003</v>
      </c>
    </row>
    <row r="9168" spans="1:15" x14ac:dyDescent="0.25">
      <c r="A9168">
        <v>9269</v>
      </c>
      <c r="B9168">
        <v>4061</v>
      </c>
      <c r="C9168">
        <f>IF(COUNTIF($B$2:B9168,B9168)=1,1,0)</f>
        <v>1</v>
      </c>
      <c r="D9168" s="1">
        <v>44995</v>
      </c>
      <c r="E9168" s="2">
        <v>0.5188194444444445</v>
      </c>
      <c r="F9168">
        <v>102</v>
      </c>
      <c r="G9168" t="str">
        <f>IFERROR(INDEX(menu_items!$B:$B,MATCH(F9168,menu_items!$A:$A,0)),"Unknown value")</f>
        <v>Cheeseburger</v>
      </c>
      <c r="H9168" t="str">
        <f>IFERROR(INDEX(menu_items!$C:$C,MATCH(F9168,menu_items!$A:$A,0)),"Unknown value")</f>
        <v>American</v>
      </c>
      <c r="I9168" s="5">
        <f>IFERROR(INDEX(menu_items!$D:$D,MATCH(F9168,menu_items!$A:$A,0)),0)</f>
        <v>13.95</v>
      </c>
      <c r="J9168" t="str">
        <f t="shared" si="718"/>
        <v>Fri</v>
      </c>
      <c r="K9168">
        <f t="shared" si="719"/>
        <v>10</v>
      </c>
      <c r="L9168" t="str">
        <f t="shared" si="720"/>
        <v>Mar</v>
      </c>
      <c r="M9168">
        <v>12</v>
      </c>
      <c r="N9168">
        <f t="shared" si="721"/>
        <v>1</v>
      </c>
      <c r="O9168" s="5">
        <f t="shared" si="722"/>
        <v>13.95</v>
      </c>
    </row>
    <row r="9169" spans="1:15" x14ac:dyDescent="0.25">
      <c r="A9169">
        <v>9270</v>
      </c>
      <c r="B9169">
        <v>4062</v>
      </c>
      <c r="C9169">
        <f>IF(COUNTIF($B$2:B9169,B9169)=1,1,0)</f>
        <v>1</v>
      </c>
      <c r="D9169" s="1">
        <v>44995</v>
      </c>
      <c r="E9169" s="2">
        <v>0.52082175925925922</v>
      </c>
      <c r="F9169">
        <v>125</v>
      </c>
      <c r="G9169" t="str">
        <f>IFERROR(INDEX(menu_items!$B:$B,MATCH(F9169,menu_items!$A:$A,0)),"Unknown value")</f>
        <v>Spaghetti &amp; Meatballs</v>
      </c>
      <c r="H9169" t="str">
        <f>IFERROR(INDEX(menu_items!$C:$C,MATCH(F9169,menu_items!$A:$A,0)),"Unknown value")</f>
        <v>Italian</v>
      </c>
      <c r="I9169" s="5">
        <f>IFERROR(INDEX(menu_items!$D:$D,MATCH(F9169,menu_items!$A:$A,0)),0)</f>
        <v>17.95</v>
      </c>
      <c r="J9169" t="str">
        <f t="shared" si="718"/>
        <v>Fri</v>
      </c>
      <c r="K9169">
        <f t="shared" si="719"/>
        <v>10</v>
      </c>
      <c r="L9169" t="str">
        <f t="shared" si="720"/>
        <v>Mar</v>
      </c>
      <c r="M9169">
        <v>12</v>
      </c>
      <c r="N9169">
        <f t="shared" si="721"/>
        <v>1</v>
      </c>
      <c r="O9169" s="5">
        <f t="shared" si="722"/>
        <v>17.95</v>
      </c>
    </row>
    <row r="9170" spans="1:15" x14ac:dyDescent="0.25">
      <c r="A9170">
        <v>9271</v>
      </c>
      <c r="B9170">
        <v>4063</v>
      </c>
      <c r="C9170">
        <f>IF(COUNTIF($B$2:B9170,B9170)=1,1,0)</f>
        <v>1</v>
      </c>
      <c r="D9170" s="1">
        <v>44995</v>
      </c>
      <c r="E9170" s="2">
        <v>0.52421296296296294</v>
      </c>
      <c r="F9170">
        <v>109</v>
      </c>
      <c r="G9170" t="str">
        <f>IFERROR(INDEX(menu_items!$B:$B,MATCH(F9170,menu_items!$A:$A,0)),"Unknown value")</f>
        <v>Korean Beef Bowl</v>
      </c>
      <c r="H9170" t="str">
        <f>IFERROR(INDEX(menu_items!$C:$C,MATCH(F9170,menu_items!$A:$A,0)),"Unknown value")</f>
        <v>Asian</v>
      </c>
      <c r="I9170" s="5">
        <f>IFERROR(INDEX(menu_items!$D:$D,MATCH(F9170,menu_items!$A:$A,0)),0)</f>
        <v>17.95</v>
      </c>
      <c r="J9170" t="str">
        <f t="shared" si="718"/>
        <v>Fri</v>
      </c>
      <c r="K9170">
        <f t="shared" si="719"/>
        <v>10</v>
      </c>
      <c r="L9170" t="str">
        <f t="shared" si="720"/>
        <v>Mar</v>
      </c>
      <c r="M9170">
        <v>12</v>
      </c>
      <c r="N9170">
        <f t="shared" si="721"/>
        <v>3</v>
      </c>
      <c r="O9170" s="5">
        <f t="shared" si="722"/>
        <v>40.9</v>
      </c>
    </row>
    <row r="9171" spans="1:15" x14ac:dyDescent="0.25">
      <c r="A9171">
        <v>9272</v>
      </c>
      <c r="B9171">
        <v>4063</v>
      </c>
      <c r="C9171">
        <f>IF(COUNTIF($B$2:B9171,B9171)=1,1,0)</f>
        <v>0</v>
      </c>
      <c r="D9171" s="1">
        <v>44995</v>
      </c>
      <c r="E9171" s="2">
        <v>0.52421296296296294</v>
      </c>
      <c r="F9171">
        <v>110</v>
      </c>
      <c r="G9171" t="str">
        <f>IFERROR(INDEX(menu_items!$B:$B,MATCH(F9171,menu_items!$A:$A,0)),"Unknown value")</f>
        <v>Pork Ramen</v>
      </c>
      <c r="H9171" t="str">
        <f>IFERROR(INDEX(menu_items!$C:$C,MATCH(F9171,menu_items!$A:$A,0)),"Unknown value")</f>
        <v>Asian</v>
      </c>
      <c r="I9171" s="5">
        <f>IFERROR(INDEX(menu_items!$D:$D,MATCH(F9171,menu_items!$A:$A,0)),0)</f>
        <v>17.95</v>
      </c>
      <c r="J9171" t="str">
        <f t="shared" si="718"/>
        <v>Fri</v>
      </c>
      <c r="K9171">
        <f t="shared" si="719"/>
        <v>10</v>
      </c>
      <c r="L9171" t="str">
        <f t="shared" si="720"/>
        <v>Mar</v>
      </c>
      <c r="M9171">
        <v>12</v>
      </c>
      <c r="N9171">
        <f t="shared" si="721"/>
        <v>3</v>
      </c>
      <c r="O9171" s="5">
        <f t="shared" si="722"/>
        <v>40.9</v>
      </c>
    </row>
    <row r="9172" spans="1:15" x14ac:dyDescent="0.25">
      <c r="A9172">
        <v>9273</v>
      </c>
      <c r="B9172">
        <v>4063</v>
      </c>
      <c r="C9172">
        <f>IF(COUNTIF($B$2:B9172,B9172)=1,1,0)</f>
        <v>0</v>
      </c>
      <c r="D9172" s="1">
        <v>44995</v>
      </c>
      <c r="E9172" s="2">
        <v>0.52421296296296294</v>
      </c>
      <c r="F9172">
        <v>113</v>
      </c>
      <c r="G9172" t="str">
        <f>IFERROR(INDEX(menu_items!$B:$B,MATCH(F9172,menu_items!$A:$A,0)),"Unknown value")</f>
        <v>Edamame</v>
      </c>
      <c r="H9172" t="str">
        <f>IFERROR(INDEX(menu_items!$C:$C,MATCH(F9172,menu_items!$A:$A,0)),"Unknown value")</f>
        <v>Asian</v>
      </c>
      <c r="I9172" s="5">
        <f>IFERROR(INDEX(menu_items!$D:$D,MATCH(F9172,menu_items!$A:$A,0)),0)</f>
        <v>5</v>
      </c>
      <c r="J9172" t="str">
        <f t="shared" si="718"/>
        <v>Fri</v>
      </c>
      <c r="K9172">
        <f t="shared" si="719"/>
        <v>10</v>
      </c>
      <c r="L9172" t="str">
        <f t="shared" si="720"/>
        <v>Mar</v>
      </c>
      <c r="M9172">
        <v>12</v>
      </c>
      <c r="N9172">
        <f t="shared" si="721"/>
        <v>3</v>
      </c>
      <c r="O9172" s="5">
        <f t="shared" si="722"/>
        <v>40.9</v>
      </c>
    </row>
    <row r="9173" spans="1:15" x14ac:dyDescent="0.25">
      <c r="A9173">
        <v>9274</v>
      </c>
      <c r="B9173">
        <v>4064</v>
      </c>
      <c r="C9173">
        <f>IF(COUNTIF($B$2:B9173,B9173)=1,1,0)</f>
        <v>1</v>
      </c>
      <c r="D9173" s="1">
        <v>44995</v>
      </c>
      <c r="E9173" s="2">
        <v>0.52766203703703707</v>
      </c>
      <c r="F9173">
        <v>104</v>
      </c>
      <c r="G9173" t="str">
        <f>IFERROR(INDEX(menu_items!$B:$B,MATCH(F9173,menu_items!$A:$A,0)),"Unknown value")</f>
        <v>Veggie Burger</v>
      </c>
      <c r="H9173" t="str">
        <f>IFERROR(INDEX(menu_items!$C:$C,MATCH(F9173,menu_items!$A:$A,0)),"Unknown value")</f>
        <v>American</v>
      </c>
      <c r="I9173" s="5">
        <f>IFERROR(INDEX(menu_items!$D:$D,MATCH(F9173,menu_items!$A:$A,0)),0)</f>
        <v>10.5</v>
      </c>
      <c r="J9173" t="str">
        <f t="shared" si="718"/>
        <v>Fri</v>
      </c>
      <c r="K9173">
        <f t="shared" si="719"/>
        <v>10</v>
      </c>
      <c r="L9173" t="str">
        <f t="shared" si="720"/>
        <v>Mar</v>
      </c>
      <c r="M9173">
        <v>12</v>
      </c>
      <c r="N9173">
        <f t="shared" si="721"/>
        <v>9</v>
      </c>
      <c r="O9173" s="5">
        <f t="shared" si="722"/>
        <v>108.30000000000001</v>
      </c>
    </row>
    <row r="9174" spans="1:15" x14ac:dyDescent="0.25">
      <c r="A9174">
        <v>9275</v>
      </c>
      <c r="B9174">
        <v>4064</v>
      </c>
      <c r="C9174">
        <f>IF(COUNTIF($B$2:B9174,B9174)=1,1,0)</f>
        <v>0</v>
      </c>
      <c r="D9174" s="1">
        <v>44995</v>
      </c>
      <c r="E9174" s="2">
        <v>0.52766203703703707</v>
      </c>
      <c r="F9174">
        <v>124</v>
      </c>
      <c r="G9174" t="str">
        <f>IFERROR(INDEX(menu_items!$B:$B,MATCH(F9174,menu_items!$A:$A,0)),"Unknown value")</f>
        <v>Spaghetti</v>
      </c>
      <c r="H9174" t="str">
        <f>IFERROR(INDEX(menu_items!$C:$C,MATCH(F9174,menu_items!$A:$A,0)),"Unknown value")</f>
        <v>Italian</v>
      </c>
      <c r="I9174" s="5">
        <f>IFERROR(INDEX(menu_items!$D:$D,MATCH(F9174,menu_items!$A:$A,0)),0)</f>
        <v>14.5</v>
      </c>
      <c r="J9174" t="str">
        <f t="shared" si="718"/>
        <v>Fri</v>
      </c>
      <c r="K9174">
        <f t="shared" si="719"/>
        <v>10</v>
      </c>
      <c r="L9174" t="str">
        <f t="shared" si="720"/>
        <v>Mar</v>
      </c>
      <c r="M9174">
        <v>12</v>
      </c>
      <c r="N9174">
        <f t="shared" si="721"/>
        <v>9</v>
      </c>
      <c r="O9174" s="5">
        <f t="shared" si="722"/>
        <v>108.30000000000001</v>
      </c>
    </row>
    <row r="9175" spans="1:15" x14ac:dyDescent="0.25">
      <c r="A9175">
        <v>9276</v>
      </c>
      <c r="B9175">
        <v>4064</v>
      </c>
      <c r="C9175">
        <f>IF(COUNTIF($B$2:B9175,B9175)=1,1,0)</f>
        <v>0</v>
      </c>
      <c r="D9175" s="1">
        <v>44995</v>
      </c>
      <c r="E9175" s="2">
        <v>0.52766203703703707</v>
      </c>
      <c r="F9175">
        <v>109</v>
      </c>
      <c r="G9175" t="str">
        <f>IFERROR(INDEX(menu_items!$B:$B,MATCH(F9175,menu_items!$A:$A,0)),"Unknown value")</f>
        <v>Korean Beef Bowl</v>
      </c>
      <c r="H9175" t="str">
        <f>IFERROR(INDEX(menu_items!$C:$C,MATCH(F9175,menu_items!$A:$A,0)),"Unknown value")</f>
        <v>Asian</v>
      </c>
      <c r="I9175" s="5">
        <f>IFERROR(INDEX(menu_items!$D:$D,MATCH(F9175,menu_items!$A:$A,0)),0)</f>
        <v>17.95</v>
      </c>
      <c r="J9175" t="str">
        <f t="shared" si="718"/>
        <v>Fri</v>
      </c>
      <c r="K9175">
        <f t="shared" si="719"/>
        <v>10</v>
      </c>
      <c r="L9175" t="str">
        <f t="shared" si="720"/>
        <v>Mar</v>
      </c>
      <c r="M9175">
        <v>12</v>
      </c>
      <c r="N9175">
        <f t="shared" si="721"/>
        <v>9</v>
      </c>
      <c r="O9175" s="5">
        <f t="shared" si="722"/>
        <v>108.30000000000001</v>
      </c>
    </row>
    <row r="9176" spans="1:15" x14ac:dyDescent="0.25">
      <c r="A9176">
        <v>9277</v>
      </c>
      <c r="B9176">
        <v>4064</v>
      </c>
      <c r="C9176">
        <f>IF(COUNTIF($B$2:B9176,B9176)=1,1,0)</f>
        <v>0</v>
      </c>
      <c r="D9176" s="1">
        <v>44995</v>
      </c>
      <c r="E9176" s="2">
        <v>0.52766203703703707</v>
      </c>
      <c r="F9176">
        <v>117</v>
      </c>
      <c r="G9176" t="str">
        <f>IFERROR(INDEX(menu_items!$B:$B,MATCH(F9176,menu_items!$A:$A,0)),"Unknown value")</f>
        <v>Chicken Burrito</v>
      </c>
      <c r="H9176" t="str">
        <f>IFERROR(INDEX(menu_items!$C:$C,MATCH(F9176,menu_items!$A:$A,0)),"Unknown value")</f>
        <v>Mexican</v>
      </c>
      <c r="I9176" s="5">
        <f>IFERROR(INDEX(menu_items!$D:$D,MATCH(F9176,menu_items!$A:$A,0)),0)</f>
        <v>12.95</v>
      </c>
      <c r="J9176" t="str">
        <f t="shared" si="718"/>
        <v>Fri</v>
      </c>
      <c r="K9176">
        <f t="shared" si="719"/>
        <v>10</v>
      </c>
      <c r="L9176" t="str">
        <f t="shared" si="720"/>
        <v>Mar</v>
      </c>
      <c r="M9176">
        <v>12</v>
      </c>
      <c r="N9176">
        <f t="shared" si="721"/>
        <v>9</v>
      </c>
      <c r="O9176" s="5">
        <f t="shared" si="722"/>
        <v>108.30000000000001</v>
      </c>
    </row>
    <row r="9177" spans="1:15" x14ac:dyDescent="0.25">
      <c r="A9177">
        <v>9278</v>
      </c>
      <c r="B9177">
        <v>4064</v>
      </c>
      <c r="C9177">
        <f>IF(COUNTIF($B$2:B9177,B9177)=1,1,0)</f>
        <v>0</v>
      </c>
      <c r="D9177" s="1">
        <v>44995</v>
      </c>
      <c r="E9177" s="2">
        <v>0.52766203703703707</v>
      </c>
      <c r="F9177">
        <v>113</v>
      </c>
      <c r="G9177" t="str">
        <f>IFERROR(INDEX(menu_items!$B:$B,MATCH(F9177,menu_items!$A:$A,0)),"Unknown value")</f>
        <v>Edamame</v>
      </c>
      <c r="H9177" t="str">
        <f>IFERROR(INDEX(menu_items!$C:$C,MATCH(F9177,menu_items!$A:$A,0)),"Unknown value")</f>
        <v>Asian</v>
      </c>
      <c r="I9177" s="5">
        <f>IFERROR(INDEX(menu_items!$D:$D,MATCH(F9177,menu_items!$A:$A,0)),0)</f>
        <v>5</v>
      </c>
      <c r="J9177" t="str">
        <f t="shared" si="718"/>
        <v>Fri</v>
      </c>
      <c r="K9177">
        <f t="shared" si="719"/>
        <v>10</v>
      </c>
      <c r="L9177" t="str">
        <f t="shared" si="720"/>
        <v>Mar</v>
      </c>
      <c r="M9177">
        <v>12</v>
      </c>
      <c r="N9177">
        <f t="shared" si="721"/>
        <v>9</v>
      </c>
      <c r="O9177" s="5">
        <f t="shared" si="722"/>
        <v>108.30000000000001</v>
      </c>
    </row>
    <row r="9178" spans="1:15" x14ac:dyDescent="0.25">
      <c r="A9178">
        <v>9279</v>
      </c>
      <c r="B9178">
        <v>4064</v>
      </c>
      <c r="C9178">
        <f>IF(COUNTIF($B$2:B9178,B9178)=1,1,0)</f>
        <v>0</v>
      </c>
      <c r="D9178" s="1">
        <v>44995</v>
      </c>
      <c r="E9178" s="2">
        <v>0.52766203703703707</v>
      </c>
      <c r="F9178">
        <v>113</v>
      </c>
      <c r="G9178" t="str">
        <f>IFERROR(INDEX(menu_items!$B:$B,MATCH(F9178,menu_items!$A:$A,0)),"Unknown value")</f>
        <v>Edamame</v>
      </c>
      <c r="H9178" t="str">
        <f>IFERROR(INDEX(menu_items!$C:$C,MATCH(F9178,menu_items!$A:$A,0)),"Unknown value")</f>
        <v>Asian</v>
      </c>
      <c r="I9178" s="5">
        <f>IFERROR(INDEX(menu_items!$D:$D,MATCH(F9178,menu_items!$A:$A,0)),0)</f>
        <v>5</v>
      </c>
      <c r="J9178" t="str">
        <f t="shared" si="718"/>
        <v>Fri</v>
      </c>
      <c r="K9178">
        <f t="shared" si="719"/>
        <v>10</v>
      </c>
      <c r="L9178" t="str">
        <f t="shared" si="720"/>
        <v>Mar</v>
      </c>
      <c r="M9178">
        <v>12</v>
      </c>
      <c r="N9178">
        <f t="shared" si="721"/>
        <v>9</v>
      </c>
      <c r="O9178" s="5">
        <f t="shared" si="722"/>
        <v>108.30000000000001</v>
      </c>
    </row>
    <row r="9179" spans="1:15" x14ac:dyDescent="0.25">
      <c r="A9179">
        <v>9280</v>
      </c>
      <c r="B9179">
        <v>4064</v>
      </c>
      <c r="C9179">
        <f>IF(COUNTIF($B$2:B9179,B9179)=1,1,0)</f>
        <v>0</v>
      </c>
      <c r="D9179" s="1">
        <v>44995</v>
      </c>
      <c r="E9179" s="2">
        <v>0.52766203703703707</v>
      </c>
      <c r="F9179">
        <v>118</v>
      </c>
      <c r="G9179" t="str">
        <f>IFERROR(INDEX(menu_items!$B:$B,MATCH(F9179,menu_items!$A:$A,0)),"Unknown value")</f>
        <v>Steak Burrito</v>
      </c>
      <c r="H9179" t="str">
        <f>IFERROR(INDEX(menu_items!$C:$C,MATCH(F9179,menu_items!$A:$A,0)),"Unknown value")</f>
        <v>Mexican</v>
      </c>
      <c r="I9179" s="5">
        <f>IFERROR(INDEX(menu_items!$D:$D,MATCH(F9179,menu_items!$A:$A,0)),0)</f>
        <v>14.95</v>
      </c>
      <c r="J9179" t="str">
        <f t="shared" si="718"/>
        <v>Fri</v>
      </c>
      <c r="K9179">
        <f t="shared" si="719"/>
        <v>10</v>
      </c>
      <c r="L9179" t="str">
        <f t="shared" si="720"/>
        <v>Mar</v>
      </c>
      <c r="M9179">
        <v>12</v>
      </c>
      <c r="N9179">
        <f t="shared" si="721"/>
        <v>9</v>
      </c>
      <c r="O9179" s="5">
        <f t="shared" si="722"/>
        <v>108.30000000000001</v>
      </c>
    </row>
    <row r="9180" spans="1:15" x14ac:dyDescent="0.25">
      <c r="A9180">
        <v>9281</v>
      </c>
      <c r="B9180">
        <v>4064</v>
      </c>
      <c r="C9180">
        <f>IF(COUNTIF($B$2:B9180,B9180)=1,1,0)</f>
        <v>0</v>
      </c>
      <c r="D9180" s="1">
        <v>44995</v>
      </c>
      <c r="E9180" s="2">
        <v>0.52766203703703707</v>
      </c>
      <c r="F9180">
        <v>121</v>
      </c>
      <c r="G9180" t="str">
        <f>IFERROR(INDEX(menu_items!$B:$B,MATCH(F9180,menu_items!$A:$A,0)),"Unknown value")</f>
        <v>Cheese Quesadillas</v>
      </c>
      <c r="H9180" t="str">
        <f>IFERROR(INDEX(menu_items!$C:$C,MATCH(F9180,menu_items!$A:$A,0)),"Unknown value")</f>
        <v>Mexican</v>
      </c>
      <c r="I9180" s="5">
        <f>IFERROR(INDEX(menu_items!$D:$D,MATCH(F9180,menu_items!$A:$A,0)),0)</f>
        <v>10.5</v>
      </c>
      <c r="J9180" t="str">
        <f t="shared" ref="J9180:J9243" si="723">TEXT(D9180,"ddd")</f>
        <v>Fri</v>
      </c>
      <c r="K9180">
        <f t="shared" ref="K9180:K9243" si="724">DAY(D9180)</f>
        <v>10</v>
      </c>
      <c r="L9180" t="str">
        <f t="shared" ref="L9180:L9243" si="725">TEXT(D9180,"mmm")</f>
        <v>Mar</v>
      </c>
      <c r="M9180">
        <v>12</v>
      </c>
      <c r="N9180">
        <f t="shared" si="721"/>
        <v>9</v>
      </c>
      <c r="O9180" s="5">
        <f t="shared" si="722"/>
        <v>108.30000000000001</v>
      </c>
    </row>
    <row r="9181" spans="1:15" x14ac:dyDescent="0.25">
      <c r="A9181">
        <v>9282</v>
      </c>
      <c r="B9181">
        <v>4064</v>
      </c>
      <c r="C9181">
        <f>IF(COUNTIF($B$2:B9181,B9181)=1,1,0)</f>
        <v>0</v>
      </c>
      <c r="D9181" s="1">
        <v>44995</v>
      </c>
      <c r="E9181" s="2">
        <v>0.52766203703703707</v>
      </c>
      <c r="F9181">
        <v>132</v>
      </c>
      <c r="G9181" t="str">
        <f>IFERROR(INDEX(menu_items!$B:$B,MATCH(F9181,menu_items!$A:$A,0)),"Unknown value")</f>
        <v>Eggplant Parmesan</v>
      </c>
      <c r="H9181" t="str">
        <f>IFERROR(INDEX(menu_items!$C:$C,MATCH(F9181,menu_items!$A:$A,0)),"Unknown value")</f>
        <v>Italian</v>
      </c>
      <c r="I9181" s="5">
        <f>IFERROR(INDEX(menu_items!$D:$D,MATCH(F9181,menu_items!$A:$A,0)),0)</f>
        <v>16.95</v>
      </c>
      <c r="J9181" t="str">
        <f t="shared" si="723"/>
        <v>Fri</v>
      </c>
      <c r="K9181">
        <f t="shared" si="724"/>
        <v>10</v>
      </c>
      <c r="L9181" t="str">
        <f t="shared" si="725"/>
        <v>Mar</v>
      </c>
      <c r="M9181">
        <v>12</v>
      </c>
      <c r="N9181">
        <f t="shared" si="721"/>
        <v>9</v>
      </c>
      <c r="O9181" s="5">
        <f t="shared" si="722"/>
        <v>108.30000000000001</v>
      </c>
    </row>
    <row r="9182" spans="1:15" x14ac:dyDescent="0.25">
      <c r="A9182">
        <v>9283</v>
      </c>
      <c r="B9182">
        <v>4065</v>
      </c>
      <c r="C9182">
        <f>IF(COUNTIF($B$2:B9182,B9182)=1,1,0)</f>
        <v>1</v>
      </c>
      <c r="D9182" s="1">
        <v>44995</v>
      </c>
      <c r="E9182" s="2">
        <v>0.53274305555555557</v>
      </c>
      <c r="F9182">
        <v>122</v>
      </c>
      <c r="G9182" t="str">
        <f>IFERROR(INDEX(menu_items!$B:$B,MATCH(F9182,menu_items!$A:$A,0)),"Unknown value")</f>
        <v>Chips &amp; Salsa</v>
      </c>
      <c r="H9182" t="str">
        <f>IFERROR(INDEX(menu_items!$C:$C,MATCH(F9182,menu_items!$A:$A,0)),"Unknown value")</f>
        <v>Mexican</v>
      </c>
      <c r="I9182" s="5">
        <f>IFERROR(INDEX(menu_items!$D:$D,MATCH(F9182,menu_items!$A:$A,0)),0)</f>
        <v>7</v>
      </c>
      <c r="J9182" t="str">
        <f t="shared" si="723"/>
        <v>Fri</v>
      </c>
      <c r="K9182">
        <f t="shared" si="724"/>
        <v>10</v>
      </c>
      <c r="L9182" t="str">
        <f t="shared" si="725"/>
        <v>Mar</v>
      </c>
      <c r="M9182">
        <v>12</v>
      </c>
      <c r="N9182">
        <f t="shared" si="721"/>
        <v>1</v>
      </c>
      <c r="O9182" s="5">
        <f t="shared" si="722"/>
        <v>7</v>
      </c>
    </row>
    <row r="9183" spans="1:15" x14ac:dyDescent="0.25">
      <c r="A9183">
        <v>9284</v>
      </c>
      <c r="B9183">
        <v>4066</v>
      </c>
      <c r="C9183">
        <f>IF(COUNTIF($B$2:B9183,B9183)=1,1,0)</f>
        <v>1</v>
      </c>
      <c r="D9183" s="1">
        <v>44995</v>
      </c>
      <c r="E9183" s="2">
        <v>0.53525462962962966</v>
      </c>
      <c r="F9183">
        <v>107</v>
      </c>
      <c r="G9183" t="str">
        <f>IFERROR(INDEX(menu_items!$B:$B,MATCH(F9183,menu_items!$A:$A,0)),"Unknown value")</f>
        <v>Orange Chicken</v>
      </c>
      <c r="H9183" t="str">
        <f>IFERROR(INDEX(menu_items!$C:$C,MATCH(F9183,menu_items!$A:$A,0)),"Unknown value")</f>
        <v>Asian</v>
      </c>
      <c r="I9183" s="5">
        <f>IFERROR(INDEX(menu_items!$D:$D,MATCH(F9183,menu_items!$A:$A,0)),0)</f>
        <v>16.5</v>
      </c>
      <c r="J9183" t="str">
        <f t="shared" si="723"/>
        <v>Fri</v>
      </c>
      <c r="K9183">
        <f t="shared" si="724"/>
        <v>10</v>
      </c>
      <c r="L9183" t="str">
        <f t="shared" si="725"/>
        <v>Mar</v>
      </c>
      <c r="M9183">
        <v>12</v>
      </c>
      <c r="N9183">
        <f t="shared" si="721"/>
        <v>1</v>
      </c>
      <c r="O9183" s="5">
        <f t="shared" si="722"/>
        <v>16.5</v>
      </c>
    </row>
    <row r="9184" spans="1:15" x14ac:dyDescent="0.25">
      <c r="A9184">
        <v>9285</v>
      </c>
      <c r="B9184">
        <v>4067</v>
      </c>
      <c r="C9184">
        <f>IF(COUNTIF($B$2:B9184,B9184)=1,1,0)</f>
        <v>1</v>
      </c>
      <c r="D9184" s="1">
        <v>44995</v>
      </c>
      <c r="E9184" s="2">
        <v>0.53721064814814812</v>
      </c>
      <c r="F9184">
        <v>131</v>
      </c>
      <c r="G9184" t="str">
        <f>IFERROR(INDEX(menu_items!$B:$B,MATCH(F9184,menu_items!$A:$A,0)),"Unknown value")</f>
        <v>Chicken Parmesan</v>
      </c>
      <c r="H9184" t="str">
        <f>IFERROR(INDEX(menu_items!$C:$C,MATCH(F9184,menu_items!$A:$A,0)),"Unknown value")</f>
        <v>Italian</v>
      </c>
      <c r="I9184" s="5">
        <f>IFERROR(INDEX(menu_items!$D:$D,MATCH(F9184,menu_items!$A:$A,0)),0)</f>
        <v>17.95</v>
      </c>
      <c r="J9184" t="str">
        <f t="shared" si="723"/>
        <v>Fri</v>
      </c>
      <c r="K9184">
        <f t="shared" si="724"/>
        <v>10</v>
      </c>
      <c r="L9184" t="str">
        <f t="shared" si="725"/>
        <v>Mar</v>
      </c>
      <c r="M9184">
        <v>12</v>
      </c>
      <c r="N9184">
        <f t="shared" si="721"/>
        <v>1</v>
      </c>
      <c r="O9184" s="5">
        <f t="shared" si="722"/>
        <v>17.95</v>
      </c>
    </row>
    <row r="9185" spans="1:15" x14ac:dyDescent="0.25">
      <c r="A9185">
        <v>9286</v>
      </c>
      <c r="B9185">
        <v>4068</v>
      </c>
      <c r="C9185">
        <f>IF(COUNTIF($B$2:B9185,B9185)=1,1,0)</f>
        <v>1</v>
      </c>
      <c r="D9185" s="1">
        <v>44995</v>
      </c>
      <c r="E9185" s="2">
        <v>0.53935185185185186</v>
      </c>
      <c r="F9185">
        <v>107</v>
      </c>
      <c r="G9185" t="str">
        <f>IFERROR(INDEX(menu_items!$B:$B,MATCH(F9185,menu_items!$A:$A,0)),"Unknown value")</f>
        <v>Orange Chicken</v>
      </c>
      <c r="H9185" t="str">
        <f>IFERROR(INDEX(menu_items!$C:$C,MATCH(F9185,menu_items!$A:$A,0)),"Unknown value")</f>
        <v>Asian</v>
      </c>
      <c r="I9185" s="5">
        <f>IFERROR(INDEX(menu_items!$D:$D,MATCH(F9185,menu_items!$A:$A,0)),0)</f>
        <v>16.5</v>
      </c>
      <c r="J9185" t="str">
        <f t="shared" si="723"/>
        <v>Fri</v>
      </c>
      <c r="K9185">
        <f t="shared" si="724"/>
        <v>10</v>
      </c>
      <c r="L9185" t="str">
        <f t="shared" si="725"/>
        <v>Mar</v>
      </c>
      <c r="M9185">
        <v>12</v>
      </c>
      <c r="N9185">
        <f t="shared" si="721"/>
        <v>4</v>
      </c>
      <c r="O9185" s="5">
        <f t="shared" si="722"/>
        <v>55.400000000000006</v>
      </c>
    </row>
    <row r="9186" spans="1:15" x14ac:dyDescent="0.25">
      <c r="A9186">
        <v>9287</v>
      </c>
      <c r="B9186">
        <v>4068</v>
      </c>
      <c r="C9186">
        <f>IF(COUNTIF($B$2:B9186,B9186)=1,1,0)</f>
        <v>0</v>
      </c>
      <c r="D9186" s="1">
        <v>44995</v>
      </c>
      <c r="E9186" s="2">
        <v>0.53935185185185186</v>
      </c>
      <c r="F9186">
        <v>103</v>
      </c>
      <c r="G9186" t="str">
        <f>IFERROR(INDEX(menu_items!$B:$B,MATCH(F9186,menu_items!$A:$A,0)),"Unknown value")</f>
        <v>Hot Dog</v>
      </c>
      <c r="H9186" t="str">
        <f>IFERROR(INDEX(menu_items!$C:$C,MATCH(F9186,menu_items!$A:$A,0)),"Unknown value")</f>
        <v>American</v>
      </c>
      <c r="I9186" s="5">
        <f>IFERROR(INDEX(menu_items!$D:$D,MATCH(F9186,menu_items!$A:$A,0)),0)</f>
        <v>9</v>
      </c>
      <c r="J9186" t="str">
        <f t="shared" si="723"/>
        <v>Fri</v>
      </c>
      <c r="K9186">
        <f t="shared" si="724"/>
        <v>10</v>
      </c>
      <c r="L9186" t="str">
        <f t="shared" si="725"/>
        <v>Mar</v>
      </c>
      <c r="M9186">
        <v>12</v>
      </c>
      <c r="N9186">
        <f t="shared" si="721"/>
        <v>4</v>
      </c>
      <c r="O9186" s="5">
        <f t="shared" si="722"/>
        <v>55.400000000000006</v>
      </c>
    </row>
    <row r="9187" spans="1:15" x14ac:dyDescent="0.25">
      <c r="A9187">
        <v>9288</v>
      </c>
      <c r="B9187">
        <v>4068</v>
      </c>
      <c r="C9187">
        <f>IF(COUNTIF($B$2:B9187,B9187)=1,1,0)</f>
        <v>0</v>
      </c>
      <c r="D9187" s="1">
        <v>44995</v>
      </c>
      <c r="E9187" s="2">
        <v>0.53935185185185186</v>
      </c>
      <c r="F9187">
        <v>111</v>
      </c>
      <c r="G9187" t="str">
        <f>IFERROR(INDEX(menu_items!$B:$B,MATCH(F9187,menu_items!$A:$A,0)),"Unknown value")</f>
        <v>California Roll</v>
      </c>
      <c r="H9187" t="str">
        <f>IFERROR(INDEX(menu_items!$C:$C,MATCH(F9187,menu_items!$A:$A,0)),"Unknown value")</f>
        <v>Asian</v>
      </c>
      <c r="I9187" s="5">
        <f>IFERROR(INDEX(menu_items!$D:$D,MATCH(F9187,menu_items!$A:$A,0)),0)</f>
        <v>11.95</v>
      </c>
      <c r="J9187" t="str">
        <f t="shared" si="723"/>
        <v>Fri</v>
      </c>
      <c r="K9187">
        <f t="shared" si="724"/>
        <v>10</v>
      </c>
      <c r="L9187" t="str">
        <f t="shared" si="725"/>
        <v>Mar</v>
      </c>
      <c r="M9187">
        <v>12</v>
      </c>
      <c r="N9187">
        <f t="shared" si="721"/>
        <v>4</v>
      </c>
      <c r="O9187" s="5">
        <f t="shared" si="722"/>
        <v>55.400000000000006</v>
      </c>
    </row>
    <row r="9188" spans="1:15" x14ac:dyDescent="0.25">
      <c r="A9188">
        <v>9289</v>
      </c>
      <c r="B9188">
        <v>4068</v>
      </c>
      <c r="C9188">
        <f>IF(COUNTIF($B$2:B9188,B9188)=1,1,0)</f>
        <v>0</v>
      </c>
      <c r="D9188" s="1">
        <v>44995</v>
      </c>
      <c r="E9188" s="2">
        <v>0.53935185185185186</v>
      </c>
      <c r="F9188">
        <v>131</v>
      </c>
      <c r="G9188" t="str">
        <f>IFERROR(INDEX(menu_items!$B:$B,MATCH(F9188,menu_items!$A:$A,0)),"Unknown value")</f>
        <v>Chicken Parmesan</v>
      </c>
      <c r="H9188" t="str">
        <f>IFERROR(INDEX(menu_items!$C:$C,MATCH(F9188,menu_items!$A:$A,0)),"Unknown value")</f>
        <v>Italian</v>
      </c>
      <c r="I9188" s="5">
        <f>IFERROR(INDEX(menu_items!$D:$D,MATCH(F9188,menu_items!$A:$A,0)),0)</f>
        <v>17.95</v>
      </c>
      <c r="J9188" t="str">
        <f t="shared" si="723"/>
        <v>Fri</v>
      </c>
      <c r="K9188">
        <f t="shared" si="724"/>
        <v>10</v>
      </c>
      <c r="L9188" t="str">
        <f t="shared" si="725"/>
        <v>Mar</v>
      </c>
      <c r="M9188">
        <v>12</v>
      </c>
      <c r="N9188">
        <f t="shared" si="721"/>
        <v>4</v>
      </c>
      <c r="O9188" s="5">
        <f t="shared" si="722"/>
        <v>55.400000000000006</v>
      </c>
    </row>
    <row r="9189" spans="1:15" x14ac:dyDescent="0.25">
      <c r="A9189">
        <v>9290</v>
      </c>
      <c r="B9189">
        <v>4069</v>
      </c>
      <c r="C9189">
        <f>IF(COUNTIF($B$2:B9189,B9189)=1,1,0)</f>
        <v>1</v>
      </c>
      <c r="D9189" s="1">
        <v>44995</v>
      </c>
      <c r="E9189" s="2">
        <v>0.54484953703703709</v>
      </c>
      <c r="F9189">
        <v>125</v>
      </c>
      <c r="G9189" t="str">
        <f>IFERROR(INDEX(menu_items!$B:$B,MATCH(F9189,menu_items!$A:$A,0)),"Unknown value")</f>
        <v>Spaghetti &amp; Meatballs</v>
      </c>
      <c r="H9189" t="str">
        <f>IFERROR(INDEX(menu_items!$C:$C,MATCH(F9189,menu_items!$A:$A,0)),"Unknown value")</f>
        <v>Italian</v>
      </c>
      <c r="I9189" s="5">
        <f>IFERROR(INDEX(menu_items!$D:$D,MATCH(F9189,menu_items!$A:$A,0)),0)</f>
        <v>17.95</v>
      </c>
      <c r="J9189" t="str">
        <f t="shared" si="723"/>
        <v>Fri</v>
      </c>
      <c r="K9189">
        <f t="shared" si="724"/>
        <v>10</v>
      </c>
      <c r="L9189" t="str">
        <f t="shared" si="725"/>
        <v>Mar</v>
      </c>
      <c r="M9189">
        <v>13</v>
      </c>
      <c r="N9189">
        <f t="shared" si="721"/>
        <v>1</v>
      </c>
      <c r="O9189" s="5">
        <f t="shared" si="722"/>
        <v>17.95</v>
      </c>
    </row>
    <row r="9190" spans="1:15" x14ac:dyDescent="0.25">
      <c r="A9190">
        <v>9291</v>
      </c>
      <c r="B9190">
        <v>4070</v>
      </c>
      <c r="C9190">
        <f>IF(COUNTIF($B$2:B9190,B9190)=1,1,0)</f>
        <v>1</v>
      </c>
      <c r="D9190" s="1">
        <v>44995</v>
      </c>
      <c r="E9190" s="2">
        <v>0.54829861111111111</v>
      </c>
      <c r="F9190">
        <v>108</v>
      </c>
      <c r="G9190" t="str">
        <f>IFERROR(INDEX(menu_items!$B:$B,MATCH(F9190,menu_items!$A:$A,0)),"Unknown value")</f>
        <v>Tofu Pad Thai</v>
      </c>
      <c r="H9190" t="str">
        <f>IFERROR(INDEX(menu_items!$C:$C,MATCH(F9190,menu_items!$A:$A,0)),"Unknown value")</f>
        <v>Asian</v>
      </c>
      <c r="I9190" s="5">
        <f>IFERROR(INDEX(menu_items!$D:$D,MATCH(F9190,menu_items!$A:$A,0)),0)</f>
        <v>14.5</v>
      </c>
      <c r="J9190" t="str">
        <f t="shared" si="723"/>
        <v>Fri</v>
      </c>
      <c r="K9190">
        <f t="shared" si="724"/>
        <v>10</v>
      </c>
      <c r="L9190" t="str">
        <f t="shared" si="725"/>
        <v>Mar</v>
      </c>
      <c r="M9190">
        <v>13</v>
      </c>
      <c r="N9190">
        <f t="shared" si="721"/>
        <v>2</v>
      </c>
      <c r="O9190" s="5">
        <f t="shared" si="722"/>
        <v>30</v>
      </c>
    </row>
    <row r="9191" spans="1:15" x14ac:dyDescent="0.25">
      <c r="A9191">
        <v>9292</v>
      </c>
      <c r="B9191">
        <v>4070</v>
      </c>
      <c r="C9191">
        <f>IF(COUNTIF($B$2:B9191,B9191)=1,1,0)</f>
        <v>0</v>
      </c>
      <c r="D9191" s="1">
        <v>44995</v>
      </c>
      <c r="E9191" s="2">
        <v>0.54829861111111111</v>
      </c>
      <c r="F9191">
        <v>129</v>
      </c>
      <c r="G9191" t="str">
        <f>IFERROR(INDEX(menu_items!$B:$B,MATCH(F9191,menu_items!$A:$A,0)),"Unknown value")</f>
        <v>Mushroom Ravioli</v>
      </c>
      <c r="H9191" t="str">
        <f>IFERROR(INDEX(menu_items!$C:$C,MATCH(F9191,menu_items!$A:$A,0)),"Unknown value")</f>
        <v>Italian</v>
      </c>
      <c r="I9191" s="5">
        <f>IFERROR(INDEX(menu_items!$D:$D,MATCH(F9191,menu_items!$A:$A,0)),0)</f>
        <v>15.5</v>
      </c>
      <c r="J9191" t="str">
        <f t="shared" si="723"/>
        <v>Fri</v>
      </c>
      <c r="K9191">
        <f t="shared" si="724"/>
        <v>10</v>
      </c>
      <c r="L9191" t="str">
        <f t="shared" si="725"/>
        <v>Mar</v>
      </c>
      <c r="M9191">
        <v>13</v>
      </c>
      <c r="N9191">
        <f t="shared" si="721"/>
        <v>2</v>
      </c>
      <c r="O9191" s="5">
        <f t="shared" si="722"/>
        <v>30</v>
      </c>
    </row>
    <row r="9192" spans="1:15" x14ac:dyDescent="0.25">
      <c r="A9192">
        <v>9293</v>
      </c>
      <c r="B9192">
        <v>4071</v>
      </c>
      <c r="C9192">
        <f>IF(COUNTIF($B$2:B9192,B9192)=1,1,0)</f>
        <v>1</v>
      </c>
      <c r="D9192" s="1">
        <v>44995</v>
      </c>
      <c r="E9192" s="2">
        <v>0.54967592592592596</v>
      </c>
      <c r="F9192">
        <v>108</v>
      </c>
      <c r="G9192" t="str">
        <f>IFERROR(INDEX(menu_items!$B:$B,MATCH(F9192,menu_items!$A:$A,0)),"Unknown value")</f>
        <v>Tofu Pad Thai</v>
      </c>
      <c r="H9192" t="str">
        <f>IFERROR(INDEX(menu_items!$C:$C,MATCH(F9192,menu_items!$A:$A,0)),"Unknown value")</f>
        <v>Asian</v>
      </c>
      <c r="I9192" s="5">
        <f>IFERROR(INDEX(menu_items!$D:$D,MATCH(F9192,menu_items!$A:$A,0)),0)</f>
        <v>14.5</v>
      </c>
      <c r="J9192" t="str">
        <f t="shared" si="723"/>
        <v>Fri</v>
      </c>
      <c r="K9192">
        <f t="shared" si="724"/>
        <v>10</v>
      </c>
      <c r="L9192" t="str">
        <f t="shared" si="725"/>
        <v>Mar</v>
      </c>
      <c r="M9192">
        <v>13</v>
      </c>
      <c r="N9192">
        <f t="shared" si="721"/>
        <v>1</v>
      </c>
      <c r="O9192" s="5">
        <f t="shared" si="722"/>
        <v>14.5</v>
      </c>
    </row>
    <row r="9193" spans="1:15" x14ac:dyDescent="0.25">
      <c r="A9193">
        <v>9294</v>
      </c>
      <c r="B9193">
        <v>4072</v>
      </c>
      <c r="C9193">
        <f>IF(COUNTIF($B$2:B9193,B9193)=1,1,0)</f>
        <v>1</v>
      </c>
      <c r="D9193" s="1">
        <v>44995</v>
      </c>
      <c r="E9193" s="2">
        <v>0.5554513888888889</v>
      </c>
      <c r="F9193">
        <v>102</v>
      </c>
      <c r="G9193" t="str">
        <f>IFERROR(INDEX(menu_items!$B:$B,MATCH(F9193,menu_items!$A:$A,0)),"Unknown value")</f>
        <v>Cheeseburger</v>
      </c>
      <c r="H9193" t="str">
        <f>IFERROR(INDEX(menu_items!$C:$C,MATCH(F9193,menu_items!$A:$A,0)),"Unknown value")</f>
        <v>American</v>
      </c>
      <c r="I9193" s="5">
        <f>IFERROR(INDEX(menu_items!$D:$D,MATCH(F9193,menu_items!$A:$A,0)),0)</f>
        <v>13.95</v>
      </c>
      <c r="J9193" t="str">
        <f t="shared" si="723"/>
        <v>Fri</v>
      </c>
      <c r="K9193">
        <f t="shared" si="724"/>
        <v>10</v>
      </c>
      <c r="L9193" t="str">
        <f t="shared" si="725"/>
        <v>Mar</v>
      </c>
      <c r="M9193">
        <v>13</v>
      </c>
      <c r="N9193">
        <f t="shared" si="721"/>
        <v>4</v>
      </c>
      <c r="O9193" s="5">
        <f t="shared" si="722"/>
        <v>64.349999999999994</v>
      </c>
    </row>
    <row r="9194" spans="1:15" x14ac:dyDescent="0.25">
      <c r="A9194">
        <v>9295</v>
      </c>
      <c r="B9194">
        <v>4072</v>
      </c>
      <c r="C9194">
        <f>IF(COUNTIF($B$2:B9194,B9194)=1,1,0)</f>
        <v>0</v>
      </c>
      <c r="D9194" s="1">
        <v>44995</v>
      </c>
      <c r="E9194" s="2">
        <v>0.5554513888888889</v>
      </c>
      <c r="F9194">
        <v>108</v>
      </c>
      <c r="G9194" t="str">
        <f>IFERROR(INDEX(menu_items!$B:$B,MATCH(F9194,menu_items!$A:$A,0)),"Unknown value")</f>
        <v>Tofu Pad Thai</v>
      </c>
      <c r="H9194" t="str">
        <f>IFERROR(INDEX(menu_items!$C:$C,MATCH(F9194,menu_items!$A:$A,0)),"Unknown value")</f>
        <v>Asian</v>
      </c>
      <c r="I9194" s="5">
        <f>IFERROR(INDEX(menu_items!$D:$D,MATCH(F9194,menu_items!$A:$A,0)),0)</f>
        <v>14.5</v>
      </c>
      <c r="J9194" t="str">
        <f t="shared" si="723"/>
        <v>Fri</v>
      </c>
      <c r="K9194">
        <f t="shared" si="724"/>
        <v>10</v>
      </c>
      <c r="L9194" t="str">
        <f t="shared" si="725"/>
        <v>Mar</v>
      </c>
      <c r="M9194">
        <v>13</v>
      </c>
      <c r="N9194">
        <f t="shared" si="721"/>
        <v>4</v>
      </c>
      <c r="O9194" s="5">
        <f t="shared" si="722"/>
        <v>64.349999999999994</v>
      </c>
    </row>
    <row r="9195" spans="1:15" x14ac:dyDescent="0.25">
      <c r="A9195">
        <v>9296</v>
      </c>
      <c r="B9195">
        <v>4072</v>
      </c>
      <c r="C9195">
        <f>IF(COUNTIF($B$2:B9195,B9195)=1,1,0)</f>
        <v>0</v>
      </c>
      <c r="D9195" s="1">
        <v>44995</v>
      </c>
      <c r="E9195" s="2">
        <v>0.5554513888888889</v>
      </c>
      <c r="F9195">
        <v>127</v>
      </c>
      <c r="G9195" t="str">
        <f>IFERROR(INDEX(menu_items!$B:$B,MATCH(F9195,menu_items!$A:$A,0)),"Unknown value")</f>
        <v>Meat Lasagna</v>
      </c>
      <c r="H9195" t="str">
        <f>IFERROR(INDEX(menu_items!$C:$C,MATCH(F9195,menu_items!$A:$A,0)),"Unknown value")</f>
        <v>Italian</v>
      </c>
      <c r="I9195" s="5">
        <f>IFERROR(INDEX(menu_items!$D:$D,MATCH(F9195,menu_items!$A:$A,0)),0)</f>
        <v>17.95</v>
      </c>
      <c r="J9195" t="str">
        <f t="shared" si="723"/>
        <v>Fri</v>
      </c>
      <c r="K9195">
        <f t="shared" si="724"/>
        <v>10</v>
      </c>
      <c r="L9195" t="str">
        <f t="shared" si="725"/>
        <v>Mar</v>
      </c>
      <c r="M9195">
        <v>13</v>
      </c>
      <c r="N9195">
        <f t="shared" si="721"/>
        <v>4</v>
      </c>
      <c r="O9195" s="5">
        <f t="shared" si="722"/>
        <v>64.349999999999994</v>
      </c>
    </row>
    <row r="9196" spans="1:15" x14ac:dyDescent="0.25">
      <c r="A9196">
        <v>9297</v>
      </c>
      <c r="B9196">
        <v>4072</v>
      </c>
      <c r="C9196">
        <f>IF(COUNTIF($B$2:B9196,B9196)=1,1,0)</f>
        <v>0</v>
      </c>
      <c r="D9196" s="1">
        <v>44995</v>
      </c>
      <c r="E9196" s="2">
        <v>0.5554513888888889</v>
      </c>
      <c r="F9196">
        <v>131</v>
      </c>
      <c r="G9196" t="str">
        <f>IFERROR(INDEX(menu_items!$B:$B,MATCH(F9196,menu_items!$A:$A,0)),"Unknown value")</f>
        <v>Chicken Parmesan</v>
      </c>
      <c r="H9196" t="str">
        <f>IFERROR(INDEX(menu_items!$C:$C,MATCH(F9196,menu_items!$A:$A,0)),"Unknown value")</f>
        <v>Italian</v>
      </c>
      <c r="I9196" s="5">
        <f>IFERROR(INDEX(menu_items!$D:$D,MATCH(F9196,menu_items!$A:$A,0)),0)</f>
        <v>17.95</v>
      </c>
      <c r="J9196" t="str">
        <f t="shared" si="723"/>
        <v>Fri</v>
      </c>
      <c r="K9196">
        <f t="shared" si="724"/>
        <v>10</v>
      </c>
      <c r="L9196" t="str">
        <f t="shared" si="725"/>
        <v>Mar</v>
      </c>
      <c r="M9196">
        <v>13</v>
      </c>
      <c r="N9196">
        <f t="shared" si="721"/>
        <v>4</v>
      </c>
      <c r="O9196" s="5">
        <f t="shared" si="722"/>
        <v>64.349999999999994</v>
      </c>
    </row>
    <row r="9197" spans="1:15" x14ac:dyDescent="0.25">
      <c r="A9197">
        <v>9298</v>
      </c>
      <c r="B9197">
        <v>4073</v>
      </c>
      <c r="C9197">
        <f>IF(COUNTIF($B$2:B9197,B9197)=1,1,0)</f>
        <v>1</v>
      </c>
      <c r="D9197" s="1">
        <v>44995</v>
      </c>
      <c r="E9197" s="2">
        <v>0.55928240740740742</v>
      </c>
      <c r="F9197">
        <v>125</v>
      </c>
      <c r="G9197" t="str">
        <f>IFERROR(INDEX(menu_items!$B:$B,MATCH(F9197,menu_items!$A:$A,0)),"Unknown value")</f>
        <v>Spaghetti &amp; Meatballs</v>
      </c>
      <c r="H9197" t="str">
        <f>IFERROR(INDEX(menu_items!$C:$C,MATCH(F9197,menu_items!$A:$A,0)),"Unknown value")</f>
        <v>Italian</v>
      </c>
      <c r="I9197" s="5">
        <f>IFERROR(INDEX(menu_items!$D:$D,MATCH(F9197,menu_items!$A:$A,0)),0)</f>
        <v>17.95</v>
      </c>
      <c r="J9197" t="str">
        <f t="shared" si="723"/>
        <v>Fri</v>
      </c>
      <c r="K9197">
        <f t="shared" si="724"/>
        <v>10</v>
      </c>
      <c r="L9197" t="str">
        <f t="shared" si="725"/>
        <v>Mar</v>
      </c>
      <c r="M9197">
        <v>13</v>
      </c>
      <c r="N9197">
        <f t="shared" si="721"/>
        <v>3</v>
      </c>
      <c r="O9197" s="5">
        <f t="shared" si="722"/>
        <v>49.849999999999994</v>
      </c>
    </row>
    <row r="9198" spans="1:15" x14ac:dyDescent="0.25">
      <c r="A9198">
        <v>9299</v>
      </c>
      <c r="B9198">
        <v>4073</v>
      </c>
      <c r="C9198">
        <f>IF(COUNTIF($B$2:B9198,B9198)=1,1,0)</f>
        <v>0</v>
      </c>
      <c r="D9198" s="1">
        <v>44995</v>
      </c>
      <c r="E9198" s="2">
        <v>0.55928240740740742</v>
      </c>
      <c r="F9198">
        <v>118</v>
      </c>
      <c r="G9198" t="str">
        <f>IFERROR(INDEX(menu_items!$B:$B,MATCH(F9198,menu_items!$A:$A,0)),"Unknown value")</f>
        <v>Steak Burrito</v>
      </c>
      <c r="H9198" t="str">
        <f>IFERROR(INDEX(menu_items!$C:$C,MATCH(F9198,menu_items!$A:$A,0)),"Unknown value")</f>
        <v>Mexican</v>
      </c>
      <c r="I9198" s="5">
        <f>IFERROR(INDEX(menu_items!$D:$D,MATCH(F9198,menu_items!$A:$A,0)),0)</f>
        <v>14.95</v>
      </c>
      <c r="J9198" t="str">
        <f t="shared" si="723"/>
        <v>Fri</v>
      </c>
      <c r="K9198">
        <f t="shared" si="724"/>
        <v>10</v>
      </c>
      <c r="L9198" t="str">
        <f t="shared" si="725"/>
        <v>Mar</v>
      </c>
      <c r="M9198">
        <v>13</v>
      </c>
      <c r="N9198">
        <f t="shared" si="721"/>
        <v>3</v>
      </c>
      <c r="O9198" s="5">
        <f t="shared" si="722"/>
        <v>49.849999999999994</v>
      </c>
    </row>
    <row r="9199" spans="1:15" x14ac:dyDescent="0.25">
      <c r="A9199">
        <v>9300</v>
      </c>
      <c r="B9199">
        <v>4073</v>
      </c>
      <c r="C9199">
        <f>IF(COUNTIF($B$2:B9199,B9199)=1,1,0)</f>
        <v>0</v>
      </c>
      <c r="D9199" s="1">
        <v>44995</v>
      </c>
      <c r="E9199" s="2">
        <v>0.55928240740740742</v>
      </c>
      <c r="F9199">
        <v>132</v>
      </c>
      <c r="G9199" t="str">
        <f>IFERROR(INDEX(menu_items!$B:$B,MATCH(F9199,menu_items!$A:$A,0)),"Unknown value")</f>
        <v>Eggplant Parmesan</v>
      </c>
      <c r="H9199" t="str">
        <f>IFERROR(INDEX(menu_items!$C:$C,MATCH(F9199,menu_items!$A:$A,0)),"Unknown value")</f>
        <v>Italian</v>
      </c>
      <c r="I9199" s="5">
        <f>IFERROR(INDEX(menu_items!$D:$D,MATCH(F9199,menu_items!$A:$A,0)),0)</f>
        <v>16.95</v>
      </c>
      <c r="J9199" t="str">
        <f t="shared" si="723"/>
        <v>Fri</v>
      </c>
      <c r="K9199">
        <f t="shared" si="724"/>
        <v>10</v>
      </c>
      <c r="L9199" t="str">
        <f t="shared" si="725"/>
        <v>Mar</v>
      </c>
      <c r="M9199">
        <v>13</v>
      </c>
      <c r="N9199">
        <f t="shared" si="721"/>
        <v>3</v>
      </c>
      <c r="O9199" s="5">
        <f t="shared" si="722"/>
        <v>49.849999999999994</v>
      </c>
    </row>
    <row r="9200" spans="1:15" x14ac:dyDescent="0.25">
      <c r="A9200">
        <v>9301</v>
      </c>
      <c r="B9200">
        <v>4074</v>
      </c>
      <c r="C9200">
        <f>IF(COUNTIF($B$2:B9200,B9200)=1,1,0)</f>
        <v>1</v>
      </c>
      <c r="D9200" s="1">
        <v>44995</v>
      </c>
      <c r="E9200" s="2">
        <v>0.56478009259259254</v>
      </c>
      <c r="F9200">
        <v>106</v>
      </c>
      <c r="G9200" t="str">
        <f>IFERROR(INDEX(menu_items!$B:$B,MATCH(F9200,menu_items!$A:$A,0)),"Unknown value")</f>
        <v>French Fries</v>
      </c>
      <c r="H9200" t="str">
        <f>IFERROR(INDEX(menu_items!$C:$C,MATCH(F9200,menu_items!$A:$A,0)),"Unknown value")</f>
        <v>American</v>
      </c>
      <c r="I9200" s="5">
        <f>IFERROR(INDEX(menu_items!$D:$D,MATCH(F9200,menu_items!$A:$A,0)),0)</f>
        <v>7</v>
      </c>
      <c r="J9200" t="str">
        <f t="shared" si="723"/>
        <v>Fri</v>
      </c>
      <c r="K9200">
        <f t="shared" si="724"/>
        <v>10</v>
      </c>
      <c r="L9200" t="str">
        <f t="shared" si="725"/>
        <v>Mar</v>
      </c>
      <c r="M9200">
        <v>13</v>
      </c>
      <c r="N9200">
        <f t="shared" si="721"/>
        <v>1</v>
      </c>
      <c r="O9200" s="5">
        <f t="shared" si="722"/>
        <v>7</v>
      </c>
    </row>
    <row r="9201" spans="1:15" x14ac:dyDescent="0.25">
      <c r="A9201">
        <v>9302</v>
      </c>
      <c r="B9201">
        <v>4075</v>
      </c>
      <c r="C9201">
        <f>IF(COUNTIF($B$2:B9201,B9201)=1,1,0)</f>
        <v>1</v>
      </c>
      <c r="D9201" s="1">
        <v>44995</v>
      </c>
      <c r="E9201" s="2">
        <v>0.57057870370370367</v>
      </c>
      <c r="F9201">
        <v>122</v>
      </c>
      <c r="G9201" t="str">
        <f>IFERROR(INDEX(menu_items!$B:$B,MATCH(F9201,menu_items!$A:$A,0)),"Unknown value")</f>
        <v>Chips &amp; Salsa</v>
      </c>
      <c r="H9201" t="str">
        <f>IFERROR(INDEX(menu_items!$C:$C,MATCH(F9201,menu_items!$A:$A,0)),"Unknown value")</f>
        <v>Mexican</v>
      </c>
      <c r="I9201" s="5">
        <f>IFERROR(INDEX(menu_items!$D:$D,MATCH(F9201,menu_items!$A:$A,0)),0)</f>
        <v>7</v>
      </c>
      <c r="J9201" t="str">
        <f t="shared" si="723"/>
        <v>Fri</v>
      </c>
      <c r="K9201">
        <f t="shared" si="724"/>
        <v>10</v>
      </c>
      <c r="L9201" t="str">
        <f t="shared" si="725"/>
        <v>Mar</v>
      </c>
      <c r="M9201">
        <v>13</v>
      </c>
      <c r="N9201">
        <f t="shared" si="721"/>
        <v>1</v>
      </c>
      <c r="O9201" s="5">
        <f t="shared" si="722"/>
        <v>7</v>
      </c>
    </row>
    <row r="9202" spans="1:15" x14ac:dyDescent="0.25">
      <c r="A9202">
        <v>9303</v>
      </c>
      <c r="B9202">
        <v>4076</v>
      </c>
      <c r="C9202">
        <f>IF(COUNTIF($B$2:B9202,B9202)=1,1,0)</f>
        <v>1</v>
      </c>
      <c r="D9202" s="1">
        <v>44995</v>
      </c>
      <c r="E9202" s="2">
        <v>0.57216435185185188</v>
      </c>
      <c r="F9202">
        <v>101</v>
      </c>
      <c r="G9202" t="str">
        <f>IFERROR(INDEX(menu_items!$B:$B,MATCH(F9202,menu_items!$A:$A,0)),"Unknown value")</f>
        <v>Hamburger</v>
      </c>
      <c r="H9202" t="str">
        <f>IFERROR(INDEX(menu_items!$C:$C,MATCH(F9202,menu_items!$A:$A,0)),"Unknown value")</f>
        <v>American</v>
      </c>
      <c r="I9202" s="5">
        <f>IFERROR(INDEX(menu_items!$D:$D,MATCH(F9202,menu_items!$A:$A,0)),0)</f>
        <v>12.95</v>
      </c>
      <c r="J9202" t="str">
        <f t="shared" si="723"/>
        <v>Fri</v>
      </c>
      <c r="K9202">
        <f t="shared" si="724"/>
        <v>10</v>
      </c>
      <c r="L9202" t="str">
        <f t="shared" si="725"/>
        <v>Mar</v>
      </c>
      <c r="M9202">
        <v>13</v>
      </c>
      <c r="N9202">
        <f t="shared" si="721"/>
        <v>2</v>
      </c>
      <c r="O9202" s="5">
        <f t="shared" si="722"/>
        <v>30.9</v>
      </c>
    </row>
    <row r="9203" spans="1:15" x14ac:dyDescent="0.25">
      <c r="A9203">
        <v>9304</v>
      </c>
      <c r="B9203">
        <v>4076</v>
      </c>
      <c r="C9203">
        <f>IF(COUNTIF($B$2:B9203,B9203)=1,1,0)</f>
        <v>0</v>
      </c>
      <c r="D9203" s="1">
        <v>44995</v>
      </c>
      <c r="E9203" s="2">
        <v>0.57216435185185188</v>
      </c>
      <c r="F9203">
        <v>125</v>
      </c>
      <c r="G9203" t="str">
        <f>IFERROR(INDEX(menu_items!$B:$B,MATCH(F9203,menu_items!$A:$A,0)),"Unknown value")</f>
        <v>Spaghetti &amp; Meatballs</v>
      </c>
      <c r="H9203" t="str">
        <f>IFERROR(INDEX(menu_items!$C:$C,MATCH(F9203,menu_items!$A:$A,0)),"Unknown value")</f>
        <v>Italian</v>
      </c>
      <c r="I9203" s="5">
        <f>IFERROR(INDEX(menu_items!$D:$D,MATCH(F9203,menu_items!$A:$A,0)),0)</f>
        <v>17.95</v>
      </c>
      <c r="J9203" t="str">
        <f t="shared" si="723"/>
        <v>Fri</v>
      </c>
      <c r="K9203">
        <f t="shared" si="724"/>
        <v>10</v>
      </c>
      <c r="L9203" t="str">
        <f t="shared" si="725"/>
        <v>Mar</v>
      </c>
      <c r="M9203">
        <v>13</v>
      </c>
      <c r="N9203">
        <f t="shared" si="721"/>
        <v>2</v>
      </c>
      <c r="O9203" s="5">
        <f t="shared" si="722"/>
        <v>30.9</v>
      </c>
    </row>
    <row r="9204" spans="1:15" x14ac:dyDescent="0.25">
      <c r="A9204">
        <v>9305</v>
      </c>
      <c r="B9204">
        <v>4077</v>
      </c>
      <c r="C9204">
        <f>IF(COUNTIF($B$2:B9204,B9204)=1,1,0)</f>
        <v>1</v>
      </c>
      <c r="D9204" s="1">
        <v>44995</v>
      </c>
      <c r="E9204" s="2">
        <v>0.57998842592592592</v>
      </c>
      <c r="F9204">
        <v>104</v>
      </c>
      <c r="G9204" t="str">
        <f>IFERROR(INDEX(menu_items!$B:$B,MATCH(F9204,menu_items!$A:$A,0)),"Unknown value")</f>
        <v>Veggie Burger</v>
      </c>
      <c r="H9204" t="str">
        <f>IFERROR(INDEX(menu_items!$C:$C,MATCH(F9204,menu_items!$A:$A,0)),"Unknown value")</f>
        <v>American</v>
      </c>
      <c r="I9204" s="5">
        <f>IFERROR(INDEX(menu_items!$D:$D,MATCH(F9204,menu_items!$A:$A,0)),0)</f>
        <v>10.5</v>
      </c>
      <c r="J9204" t="str">
        <f t="shared" si="723"/>
        <v>Fri</v>
      </c>
      <c r="K9204">
        <f t="shared" si="724"/>
        <v>10</v>
      </c>
      <c r="L9204" t="str">
        <f t="shared" si="725"/>
        <v>Mar</v>
      </c>
      <c r="M9204">
        <v>13</v>
      </c>
      <c r="N9204">
        <f t="shared" si="721"/>
        <v>9</v>
      </c>
      <c r="O9204" s="5">
        <f t="shared" si="722"/>
        <v>134.25</v>
      </c>
    </row>
    <row r="9205" spans="1:15" x14ac:dyDescent="0.25">
      <c r="A9205">
        <v>9306</v>
      </c>
      <c r="B9205">
        <v>4077</v>
      </c>
      <c r="C9205">
        <f>IF(COUNTIF($B$2:B9205,B9205)=1,1,0)</f>
        <v>0</v>
      </c>
      <c r="D9205" s="1">
        <v>44995</v>
      </c>
      <c r="E9205" s="2">
        <v>0.57998842592592592</v>
      </c>
      <c r="F9205">
        <v>108</v>
      </c>
      <c r="G9205" t="str">
        <f>IFERROR(INDEX(menu_items!$B:$B,MATCH(F9205,menu_items!$A:$A,0)),"Unknown value")</f>
        <v>Tofu Pad Thai</v>
      </c>
      <c r="H9205" t="str">
        <f>IFERROR(INDEX(menu_items!$C:$C,MATCH(F9205,menu_items!$A:$A,0)),"Unknown value")</f>
        <v>Asian</v>
      </c>
      <c r="I9205" s="5">
        <f>IFERROR(INDEX(menu_items!$D:$D,MATCH(F9205,menu_items!$A:$A,0)),0)</f>
        <v>14.5</v>
      </c>
      <c r="J9205" t="str">
        <f t="shared" si="723"/>
        <v>Fri</v>
      </c>
      <c r="K9205">
        <f t="shared" si="724"/>
        <v>10</v>
      </c>
      <c r="L9205" t="str">
        <f t="shared" si="725"/>
        <v>Mar</v>
      </c>
      <c r="M9205">
        <v>13</v>
      </c>
      <c r="N9205">
        <f t="shared" si="721"/>
        <v>9</v>
      </c>
      <c r="O9205" s="5">
        <f t="shared" si="722"/>
        <v>134.25</v>
      </c>
    </row>
    <row r="9206" spans="1:15" x14ac:dyDescent="0.25">
      <c r="A9206">
        <v>9307</v>
      </c>
      <c r="B9206">
        <v>4077</v>
      </c>
      <c r="C9206">
        <f>IF(COUNTIF($B$2:B9206,B9206)=1,1,0)</f>
        <v>0</v>
      </c>
      <c r="D9206" s="1">
        <v>44995</v>
      </c>
      <c r="E9206" s="2">
        <v>0.57998842592592592</v>
      </c>
      <c r="F9206">
        <v>109</v>
      </c>
      <c r="G9206" t="str">
        <f>IFERROR(INDEX(menu_items!$B:$B,MATCH(F9206,menu_items!$A:$A,0)),"Unknown value")</f>
        <v>Korean Beef Bowl</v>
      </c>
      <c r="H9206" t="str">
        <f>IFERROR(INDEX(menu_items!$C:$C,MATCH(F9206,menu_items!$A:$A,0)),"Unknown value")</f>
        <v>Asian</v>
      </c>
      <c r="I9206" s="5">
        <f>IFERROR(INDEX(menu_items!$D:$D,MATCH(F9206,menu_items!$A:$A,0)),0)</f>
        <v>17.95</v>
      </c>
      <c r="J9206" t="str">
        <f t="shared" si="723"/>
        <v>Fri</v>
      </c>
      <c r="K9206">
        <f t="shared" si="724"/>
        <v>10</v>
      </c>
      <c r="L9206" t="str">
        <f t="shared" si="725"/>
        <v>Mar</v>
      </c>
      <c r="M9206">
        <v>13</v>
      </c>
      <c r="N9206">
        <f t="shared" si="721"/>
        <v>9</v>
      </c>
      <c r="O9206" s="5">
        <f t="shared" si="722"/>
        <v>134.25</v>
      </c>
    </row>
    <row r="9207" spans="1:15" x14ac:dyDescent="0.25">
      <c r="A9207">
        <v>9308</v>
      </c>
      <c r="B9207">
        <v>4077</v>
      </c>
      <c r="C9207">
        <f>IF(COUNTIF($B$2:B9207,B9207)=1,1,0)</f>
        <v>0</v>
      </c>
      <c r="D9207" s="1">
        <v>44995</v>
      </c>
      <c r="E9207" s="2">
        <v>0.57998842592592592</v>
      </c>
      <c r="F9207">
        <v>127</v>
      </c>
      <c r="G9207" t="str">
        <f>IFERROR(INDEX(menu_items!$B:$B,MATCH(F9207,menu_items!$A:$A,0)),"Unknown value")</f>
        <v>Meat Lasagna</v>
      </c>
      <c r="H9207" t="str">
        <f>IFERROR(INDEX(menu_items!$C:$C,MATCH(F9207,menu_items!$A:$A,0)),"Unknown value")</f>
        <v>Italian</v>
      </c>
      <c r="I9207" s="5">
        <f>IFERROR(INDEX(menu_items!$D:$D,MATCH(F9207,menu_items!$A:$A,0)),0)</f>
        <v>17.95</v>
      </c>
      <c r="J9207" t="str">
        <f t="shared" si="723"/>
        <v>Fri</v>
      </c>
      <c r="K9207">
        <f t="shared" si="724"/>
        <v>10</v>
      </c>
      <c r="L9207" t="str">
        <f t="shared" si="725"/>
        <v>Mar</v>
      </c>
      <c r="M9207">
        <v>13</v>
      </c>
      <c r="N9207">
        <f t="shared" si="721"/>
        <v>9</v>
      </c>
      <c r="O9207" s="5">
        <f t="shared" si="722"/>
        <v>134.25</v>
      </c>
    </row>
    <row r="9208" spans="1:15" x14ac:dyDescent="0.25">
      <c r="A9208">
        <v>9309</v>
      </c>
      <c r="B9208">
        <v>4077</v>
      </c>
      <c r="C9208">
        <f>IF(COUNTIF($B$2:B9208,B9208)=1,1,0)</f>
        <v>0</v>
      </c>
      <c r="D9208" s="1">
        <v>44995</v>
      </c>
      <c r="E9208" s="2">
        <v>0.57998842592592592</v>
      </c>
      <c r="F9208">
        <v>129</v>
      </c>
      <c r="G9208" t="str">
        <f>IFERROR(INDEX(menu_items!$B:$B,MATCH(F9208,menu_items!$A:$A,0)),"Unknown value")</f>
        <v>Mushroom Ravioli</v>
      </c>
      <c r="H9208" t="str">
        <f>IFERROR(INDEX(menu_items!$C:$C,MATCH(F9208,menu_items!$A:$A,0)),"Unknown value")</f>
        <v>Italian</v>
      </c>
      <c r="I9208" s="5">
        <f>IFERROR(INDEX(menu_items!$D:$D,MATCH(F9208,menu_items!$A:$A,0)),0)</f>
        <v>15.5</v>
      </c>
      <c r="J9208" t="str">
        <f t="shared" si="723"/>
        <v>Fri</v>
      </c>
      <c r="K9208">
        <f t="shared" si="724"/>
        <v>10</v>
      </c>
      <c r="L9208" t="str">
        <f t="shared" si="725"/>
        <v>Mar</v>
      </c>
      <c r="M9208">
        <v>13</v>
      </c>
      <c r="N9208">
        <f t="shared" si="721"/>
        <v>9</v>
      </c>
      <c r="O9208" s="5">
        <f t="shared" si="722"/>
        <v>134.25</v>
      </c>
    </row>
    <row r="9209" spans="1:15" x14ac:dyDescent="0.25">
      <c r="A9209">
        <v>9310</v>
      </c>
      <c r="B9209">
        <v>4077</v>
      </c>
      <c r="C9209">
        <f>IF(COUNTIF($B$2:B9209,B9209)=1,1,0)</f>
        <v>0</v>
      </c>
      <c r="D9209" s="1">
        <v>44995</v>
      </c>
      <c r="E9209" s="2">
        <v>0.57998842592592592</v>
      </c>
      <c r="F9209">
        <v>120</v>
      </c>
      <c r="G9209" t="str">
        <f>IFERROR(INDEX(menu_items!$B:$B,MATCH(F9209,menu_items!$A:$A,0)),"Unknown value")</f>
        <v>Steak Torta</v>
      </c>
      <c r="H9209" t="str">
        <f>IFERROR(INDEX(menu_items!$C:$C,MATCH(F9209,menu_items!$A:$A,0)),"Unknown value")</f>
        <v>Mexican</v>
      </c>
      <c r="I9209" s="5">
        <f>IFERROR(INDEX(menu_items!$D:$D,MATCH(F9209,menu_items!$A:$A,0)),0)</f>
        <v>13.95</v>
      </c>
      <c r="J9209" t="str">
        <f t="shared" si="723"/>
        <v>Fri</v>
      </c>
      <c r="K9209">
        <f t="shared" si="724"/>
        <v>10</v>
      </c>
      <c r="L9209" t="str">
        <f t="shared" si="725"/>
        <v>Mar</v>
      </c>
      <c r="M9209">
        <v>13</v>
      </c>
      <c r="N9209">
        <f t="shared" si="721"/>
        <v>9</v>
      </c>
      <c r="O9209" s="5">
        <f t="shared" si="722"/>
        <v>134.25</v>
      </c>
    </row>
    <row r="9210" spans="1:15" x14ac:dyDescent="0.25">
      <c r="A9210">
        <v>9311</v>
      </c>
      <c r="B9210">
        <v>4077</v>
      </c>
      <c r="C9210">
        <f>IF(COUNTIF($B$2:B9210,B9210)=1,1,0)</f>
        <v>0</v>
      </c>
      <c r="D9210" s="1">
        <v>44995</v>
      </c>
      <c r="E9210" s="2">
        <v>0.57998842592592592</v>
      </c>
      <c r="F9210">
        <v>130</v>
      </c>
      <c r="G9210" t="str">
        <f>IFERROR(INDEX(menu_items!$B:$B,MATCH(F9210,menu_items!$A:$A,0)),"Unknown value")</f>
        <v>Shrimp Scampi</v>
      </c>
      <c r="H9210" t="str">
        <f>IFERROR(INDEX(menu_items!$C:$C,MATCH(F9210,menu_items!$A:$A,0)),"Unknown value")</f>
        <v>Italian</v>
      </c>
      <c r="I9210" s="5">
        <f>IFERROR(INDEX(menu_items!$D:$D,MATCH(F9210,menu_items!$A:$A,0)),0)</f>
        <v>19.95</v>
      </c>
      <c r="J9210" t="str">
        <f t="shared" si="723"/>
        <v>Fri</v>
      </c>
      <c r="K9210">
        <f t="shared" si="724"/>
        <v>10</v>
      </c>
      <c r="L9210" t="str">
        <f t="shared" si="725"/>
        <v>Mar</v>
      </c>
      <c r="M9210">
        <v>13</v>
      </c>
      <c r="N9210">
        <f t="shared" si="721"/>
        <v>9</v>
      </c>
      <c r="O9210" s="5">
        <f t="shared" si="722"/>
        <v>134.25</v>
      </c>
    </row>
    <row r="9211" spans="1:15" x14ac:dyDescent="0.25">
      <c r="A9211">
        <v>9312</v>
      </c>
      <c r="B9211">
        <v>4077</v>
      </c>
      <c r="C9211">
        <f>IF(COUNTIF($B$2:B9211,B9211)=1,1,0)</f>
        <v>0</v>
      </c>
      <c r="D9211" s="1">
        <v>44995</v>
      </c>
      <c r="E9211" s="2">
        <v>0.57998842592592592</v>
      </c>
      <c r="F9211">
        <v>106</v>
      </c>
      <c r="G9211" t="str">
        <f>IFERROR(INDEX(menu_items!$B:$B,MATCH(F9211,menu_items!$A:$A,0)),"Unknown value")</f>
        <v>French Fries</v>
      </c>
      <c r="H9211" t="str">
        <f>IFERROR(INDEX(menu_items!$C:$C,MATCH(F9211,menu_items!$A:$A,0)),"Unknown value")</f>
        <v>American</v>
      </c>
      <c r="I9211" s="5">
        <f>IFERROR(INDEX(menu_items!$D:$D,MATCH(F9211,menu_items!$A:$A,0)),0)</f>
        <v>7</v>
      </c>
      <c r="J9211" t="str">
        <f t="shared" si="723"/>
        <v>Fri</v>
      </c>
      <c r="K9211">
        <f t="shared" si="724"/>
        <v>10</v>
      </c>
      <c r="L9211" t="str">
        <f t="shared" si="725"/>
        <v>Mar</v>
      </c>
      <c r="M9211">
        <v>13</v>
      </c>
      <c r="N9211">
        <f t="shared" si="721"/>
        <v>9</v>
      </c>
      <c r="O9211" s="5">
        <f t="shared" si="722"/>
        <v>134.25</v>
      </c>
    </row>
    <row r="9212" spans="1:15" x14ac:dyDescent="0.25">
      <c r="A9212">
        <v>9313</v>
      </c>
      <c r="B9212">
        <v>4077</v>
      </c>
      <c r="C9212">
        <f>IF(COUNTIF($B$2:B9212,B9212)=1,1,0)</f>
        <v>0</v>
      </c>
      <c r="D9212" s="1">
        <v>44995</v>
      </c>
      <c r="E9212" s="2">
        <v>0.57998842592592592</v>
      </c>
      <c r="F9212">
        <v>132</v>
      </c>
      <c r="G9212" t="str">
        <f>IFERROR(INDEX(menu_items!$B:$B,MATCH(F9212,menu_items!$A:$A,0)),"Unknown value")</f>
        <v>Eggplant Parmesan</v>
      </c>
      <c r="H9212" t="str">
        <f>IFERROR(INDEX(menu_items!$C:$C,MATCH(F9212,menu_items!$A:$A,0)),"Unknown value")</f>
        <v>Italian</v>
      </c>
      <c r="I9212" s="5">
        <f>IFERROR(INDEX(menu_items!$D:$D,MATCH(F9212,menu_items!$A:$A,0)),0)</f>
        <v>16.95</v>
      </c>
      <c r="J9212" t="str">
        <f t="shared" si="723"/>
        <v>Fri</v>
      </c>
      <c r="K9212">
        <f t="shared" si="724"/>
        <v>10</v>
      </c>
      <c r="L9212" t="str">
        <f t="shared" si="725"/>
        <v>Mar</v>
      </c>
      <c r="M9212">
        <v>13</v>
      </c>
      <c r="N9212">
        <f t="shared" si="721"/>
        <v>9</v>
      </c>
      <c r="O9212" s="5">
        <f t="shared" si="722"/>
        <v>134.25</v>
      </c>
    </row>
    <row r="9213" spans="1:15" x14ac:dyDescent="0.25">
      <c r="A9213">
        <v>9314</v>
      </c>
      <c r="B9213">
        <v>4078</v>
      </c>
      <c r="C9213">
        <f>IF(COUNTIF($B$2:B9213,B9213)=1,1,0)</f>
        <v>1</v>
      </c>
      <c r="D9213" s="1">
        <v>44995</v>
      </c>
      <c r="E9213" s="2">
        <v>0.58797453703703706</v>
      </c>
      <c r="F9213">
        <v>125</v>
      </c>
      <c r="G9213" t="str">
        <f>IFERROR(INDEX(menu_items!$B:$B,MATCH(F9213,menu_items!$A:$A,0)),"Unknown value")</f>
        <v>Spaghetti &amp; Meatballs</v>
      </c>
      <c r="H9213" t="str">
        <f>IFERROR(INDEX(menu_items!$C:$C,MATCH(F9213,menu_items!$A:$A,0)),"Unknown value")</f>
        <v>Italian</v>
      </c>
      <c r="I9213" s="5">
        <f>IFERROR(INDEX(menu_items!$D:$D,MATCH(F9213,menu_items!$A:$A,0)),0)</f>
        <v>17.95</v>
      </c>
      <c r="J9213" t="str">
        <f t="shared" si="723"/>
        <v>Fri</v>
      </c>
      <c r="K9213">
        <f t="shared" si="724"/>
        <v>10</v>
      </c>
      <c r="L9213" t="str">
        <f t="shared" si="725"/>
        <v>Mar</v>
      </c>
      <c r="M9213">
        <v>14</v>
      </c>
      <c r="N9213">
        <f t="shared" si="721"/>
        <v>4</v>
      </c>
      <c r="O9213" s="5">
        <f t="shared" si="722"/>
        <v>57.849999999999994</v>
      </c>
    </row>
    <row r="9214" spans="1:15" x14ac:dyDescent="0.25">
      <c r="A9214">
        <v>9315</v>
      </c>
      <c r="B9214">
        <v>4078</v>
      </c>
      <c r="C9214">
        <f>IF(COUNTIF($B$2:B9214,B9214)=1,1,0)</f>
        <v>0</v>
      </c>
      <c r="D9214" s="1">
        <v>44995</v>
      </c>
      <c r="E9214" s="2">
        <v>0.58797453703703706</v>
      </c>
      <c r="F9214">
        <v>109</v>
      </c>
      <c r="G9214" t="str">
        <f>IFERROR(INDEX(menu_items!$B:$B,MATCH(F9214,menu_items!$A:$A,0)),"Unknown value")</f>
        <v>Korean Beef Bowl</v>
      </c>
      <c r="H9214" t="str">
        <f>IFERROR(INDEX(menu_items!$C:$C,MATCH(F9214,menu_items!$A:$A,0)),"Unknown value")</f>
        <v>Asian</v>
      </c>
      <c r="I9214" s="5">
        <f>IFERROR(INDEX(menu_items!$D:$D,MATCH(F9214,menu_items!$A:$A,0)),0)</f>
        <v>17.95</v>
      </c>
      <c r="J9214" t="str">
        <f t="shared" si="723"/>
        <v>Fri</v>
      </c>
      <c r="K9214">
        <f t="shared" si="724"/>
        <v>10</v>
      </c>
      <c r="L9214" t="str">
        <f t="shared" si="725"/>
        <v>Mar</v>
      </c>
      <c r="M9214">
        <v>14</v>
      </c>
      <c r="N9214">
        <f t="shared" si="721"/>
        <v>4</v>
      </c>
      <c r="O9214" s="5">
        <f t="shared" si="722"/>
        <v>57.849999999999994</v>
      </c>
    </row>
    <row r="9215" spans="1:15" x14ac:dyDescent="0.25">
      <c r="A9215">
        <v>9316</v>
      </c>
      <c r="B9215">
        <v>4078</v>
      </c>
      <c r="C9215">
        <f>IF(COUNTIF($B$2:B9215,B9215)=1,1,0)</f>
        <v>0</v>
      </c>
      <c r="D9215" s="1">
        <v>44995</v>
      </c>
      <c r="E9215" s="2">
        <v>0.58797453703703706</v>
      </c>
      <c r="F9215">
        <v>113</v>
      </c>
      <c r="G9215" t="str">
        <f>IFERROR(INDEX(menu_items!$B:$B,MATCH(F9215,menu_items!$A:$A,0)),"Unknown value")</f>
        <v>Edamame</v>
      </c>
      <c r="H9215" t="str">
        <f>IFERROR(INDEX(menu_items!$C:$C,MATCH(F9215,menu_items!$A:$A,0)),"Unknown value")</f>
        <v>Asian</v>
      </c>
      <c r="I9215" s="5">
        <f>IFERROR(INDEX(menu_items!$D:$D,MATCH(F9215,menu_items!$A:$A,0)),0)</f>
        <v>5</v>
      </c>
      <c r="J9215" t="str">
        <f t="shared" si="723"/>
        <v>Fri</v>
      </c>
      <c r="K9215">
        <f t="shared" si="724"/>
        <v>10</v>
      </c>
      <c r="L9215" t="str">
        <f t="shared" si="725"/>
        <v>Mar</v>
      </c>
      <c r="M9215">
        <v>14</v>
      </c>
      <c r="N9215">
        <f t="shared" si="721"/>
        <v>4</v>
      </c>
      <c r="O9215" s="5">
        <f t="shared" si="722"/>
        <v>57.849999999999994</v>
      </c>
    </row>
    <row r="9216" spans="1:15" x14ac:dyDescent="0.25">
      <c r="A9216">
        <v>9317</v>
      </c>
      <c r="B9216">
        <v>4078</v>
      </c>
      <c r="C9216">
        <f>IF(COUNTIF($B$2:B9216,B9216)=1,1,0)</f>
        <v>0</v>
      </c>
      <c r="D9216" s="1">
        <v>44995</v>
      </c>
      <c r="E9216" s="2">
        <v>0.58797453703703706</v>
      </c>
      <c r="F9216">
        <v>132</v>
      </c>
      <c r="G9216" t="str">
        <f>IFERROR(INDEX(menu_items!$B:$B,MATCH(F9216,menu_items!$A:$A,0)),"Unknown value")</f>
        <v>Eggplant Parmesan</v>
      </c>
      <c r="H9216" t="str">
        <f>IFERROR(INDEX(menu_items!$C:$C,MATCH(F9216,menu_items!$A:$A,0)),"Unknown value")</f>
        <v>Italian</v>
      </c>
      <c r="I9216" s="5">
        <f>IFERROR(INDEX(menu_items!$D:$D,MATCH(F9216,menu_items!$A:$A,0)),0)</f>
        <v>16.95</v>
      </c>
      <c r="J9216" t="str">
        <f t="shared" si="723"/>
        <v>Fri</v>
      </c>
      <c r="K9216">
        <f t="shared" si="724"/>
        <v>10</v>
      </c>
      <c r="L9216" t="str">
        <f t="shared" si="725"/>
        <v>Mar</v>
      </c>
      <c r="M9216">
        <v>14</v>
      </c>
      <c r="N9216">
        <f t="shared" si="721"/>
        <v>4</v>
      </c>
      <c r="O9216" s="5">
        <f t="shared" si="722"/>
        <v>57.849999999999994</v>
      </c>
    </row>
    <row r="9217" spans="1:15" x14ac:dyDescent="0.25">
      <c r="A9217">
        <v>9318</v>
      </c>
      <c r="B9217">
        <v>4079</v>
      </c>
      <c r="C9217">
        <f>IF(COUNTIF($B$2:B9217,B9217)=1,1,0)</f>
        <v>1</v>
      </c>
      <c r="D9217" s="1">
        <v>44995</v>
      </c>
      <c r="E9217" s="2">
        <v>0.6088541666666667</v>
      </c>
      <c r="F9217">
        <v>101</v>
      </c>
      <c r="G9217" t="str">
        <f>IFERROR(INDEX(menu_items!$B:$B,MATCH(F9217,menu_items!$A:$A,0)),"Unknown value")</f>
        <v>Hamburger</v>
      </c>
      <c r="H9217" t="str">
        <f>IFERROR(INDEX(menu_items!$C:$C,MATCH(F9217,menu_items!$A:$A,0)),"Unknown value")</f>
        <v>American</v>
      </c>
      <c r="I9217" s="5">
        <f>IFERROR(INDEX(menu_items!$D:$D,MATCH(F9217,menu_items!$A:$A,0)),0)</f>
        <v>12.95</v>
      </c>
      <c r="J9217" t="str">
        <f t="shared" si="723"/>
        <v>Fri</v>
      </c>
      <c r="K9217">
        <f t="shared" si="724"/>
        <v>10</v>
      </c>
      <c r="L9217" t="str">
        <f t="shared" si="725"/>
        <v>Mar</v>
      </c>
      <c r="M9217">
        <v>14</v>
      </c>
      <c r="N9217">
        <f t="shared" si="721"/>
        <v>1</v>
      </c>
      <c r="O9217" s="5">
        <f t="shared" si="722"/>
        <v>12.95</v>
      </c>
    </row>
    <row r="9218" spans="1:15" x14ac:dyDescent="0.25">
      <c r="A9218">
        <v>9319</v>
      </c>
      <c r="B9218">
        <v>4080</v>
      </c>
      <c r="C9218">
        <f>IF(COUNTIF($B$2:B9218,B9218)=1,1,0)</f>
        <v>1</v>
      </c>
      <c r="D9218" s="1">
        <v>44995</v>
      </c>
      <c r="E9218" s="2">
        <v>0.609837962962963</v>
      </c>
      <c r="F9218">
        <v>108</v>
      </c>
      <c r="G9218" t="str">
        <f>IFERROR(INDEX(menu_items!$B:$B,MATCH(F9218,menu_items!$A:$A,0)),"Unknown value")</f>
        <v>Tofu Pad Thai</v>
      </c>
      <c r="H9218" t="str">
        <f>IFERROR(INDEX(menu_items!$C:$C,MATCH(F9218,menu_items!$A:$A,0)),"Unknown value")</f>
        <v>Asian</v>
      </c>
      <c r="I9218" s="5">
        <f>IFERROR(INDEX(menu_items!$D:$D,MATCH(F9218,menu_items!$A:$A,0)),0)</f>
        <v>14.5</v>
      </c>
      <c r="J9218" t="str">
        <f t="shared" si="723"/>
        <v>Fri</v>
      </c>
      <c r="K9218">
        <f t="shared" si="724"/>
        <v>10</v>
      </c>
      <c r="L9218" t="str">
        <f t="shared" si="725"/>
        <v>Mar</v>
      </c>
      <c r="M9218">
        <v>14</v>
      </c>
      <c r="N9218">
        <f t="shared" ref="N9218:N9281" si="726">COUNTIF($B:$B,B9218)</f>
        <v>2</v>
      </c>
      <c r="O9218" s="5">
        <f t="shared" ref="O9218:O9281" si="727">SUMIF($B:$B,B9218,$I:$I)</f>
        <v>23.5</v>
      </c>
    </row>
    <row r="9219" spans="1:15" x14ac:dyDescent="0.25">
      <c r="A9219">
        <v>9320</v>
      </c>
      <c r="B9219">
        <v>4080</v>
      </c>
      <c r="C9219">
        <f>IF(COUNTIF($B$2:B9219,B9219)=1,1,0)</f>
        <v>0</v>
      </c>
      <c r="D9219" s="1">
        <v>44995</v>
      </c>
      <c r="E9219" s="2">
        <v>0.609837962962963</v>
      </c>
      <c r="F9219">
        <v>114</v>
      </c>
      <c r="G9219" t="str">
        <f>IFERROR(INDEX(menu_items!$B:$B,MATCH(F9219,menu_items!$A:$A,0)),"Unknown value")</f>
        <v>Potstickers</v>
      </c>
      <c r="H9219" t="str">
        <f>IFERROR(INDEX(menu_items!$C:$C,MATCH(F9219,menu_items!$A:$A,0)),"Unknown value")</f>
        <v>Asian</v>
      </c>
      <c r="I9219" s="5">
        <f>IFERROR(INDEX(menu_items!$D:$D,MATCH(F9219,menu_items!$A:$A,0)),0)</f>
        <v>9</v>
      </c>
      <c r="J9219" t="str">
        <f t="shared" si="723"/>
        <v>Fri</v>
      </c>
      <c r="K9219">
        <f t="shared" si="724"/>
        <v>10</v>
      </c>
      <c r="L9219" t="str">
        <f t="shared" si="725"/>
        <v>Mar</v>
      </c>
      <c r="M9219">
        <v>14</v>
      </c>
      <c r="N9219">
        <f t="shared" si="726"/>
        <v>2</v>
      </c>
      <c r="O9219" s="5">
        <f t="shared" si="727"/>
        <v>23.5</v>
      </c>
    </row>
    <row r="9220" spans="1:15" x14ac:dyDescent="0.25">
      <c r="A9220">
        <v>9321</v>
      </c>
      <c r="B9220">
        <v>4081</v>
      </c>
      <c r="C9220">
        <f>IF(COUNTIF($B$2:B9220,B9220)=1,1,0)</f>
        <v>1</v>
      </c>
      <c r="D9220" s="1">
        <v>44995</v>
      </c>
      <c r="E9220" s="2">
        <v>0.61226851851851849</v>
      </c>
      <c r="F9220">
        <v>105</v>
      </c>
      <c r="G9220" t="str">
        <f>IFERROR(INDEX(menu_items!$B:$B,MATCH(F9220,menu_items!$A:$A,0)),"Unknown value")</f>
        <v>Mac &amp; Cheese</v>
      </c>
      <c r="H9220" t="str">
        <f>IFERROR(INDEX(menu_items!$C:$C,MATCH(F9220,menu_items!$A:$A,0)),"Unknown value")</f>
        <v>American</v>
      </c>
      <c r="I9220" s="5">
        <f>IFERROR(INDEX(menu_items!$D:$D,MATCH(F9220,menu_items!$A:$A,0)),0)</f>
        <v>7</v>
      </c>
      <c r="J9220" t="str">
        <f t="shared" si="723"/>
        <v>Fri</v>
      </c>
      <c r="K9220">
        <f t="shared" si="724"/>
        <v>10</v>
      </c>
      <c r="L9220" t="str">
        <f t="shared" si="725"/>
        <v>Mar</v>
      </c>
      <c r="M9220">
        <v>14</v>
      </c>
      <c r="N9220">
        <f t="shared" si="726"/>
        <v>1</v>
      </c>
      <c r="O9220" s="5">
        <f t="shared" si="727"/>
        <v>7</v>
      </c>
    </row>
    <row r="9221" spans="1:15" x14ac:dyDescent="0.25">
      <c r="A9221">
        <v>9322</v>
      </c>
      <c r="B9221">
        <v>4082</v>
      </c>
      <c r="C9221">
        <f>IF(COUNTIF($B$2:B9221,B9221)=1,1,0)</f>
        <v>1</v>
      </c>
      <c r="D9221" s="1">
        <v>44995</v>
      </c>
      <c r="E9221" s="2">
        <v>0.62030092592592589</v>
      </c>
      <c r="F9221">
        <v>101</v>
      </c>
      <c r="G9221" t="str">
        <f>IFERROR(INDEX(menu_items!$B:$B,MATCH(F9221,menu_items!$A:$A,0)),"Unknown value")</f>
        <v>Hamburger</v>
      </c>
      <c r="H9221" t="str">
        <f>IFERROR(INDEX(menu_items!$C:$C,MATCH(F9221,menu_items!$A:$A,0)),"Unknown value")</f>
        <v>American</v>
      </c>
      <c r="I9221" s="5">
        <f>IFERROR(INDEX(menu_items!$D:$D,MATCH(F9221,menu_items!$A:$A,0)),0)</f>
        <v>12.95</v>
      </c>
      <c r="J9221" t="str">
        <f t="shared" si="723"/>
        <v>Fri</v>
      </c>
      <c r="K9221">
        <f t="shared" si="724"/>
        <v>10</v>
      </c>
      <c r="L9221" t="str">
        <f t="shared" si="725"/>
        <v>Mar</v>
      </c>
      <c r="M9221">
        <v>14</v>
      </c>
      <c r="N9221">
        <f t="shared" si="726"/>
        <v>2</v>
      </c>
      <c r="O9221" s="5">
        <f t="shared" si="727"/>
        <v>27.9</v>
      </c>
    </row>
    <row r="9222" spans="1:15" x14ac:dyDescent="0.25">
      <c r="A9222">
        <v>9323</v>
      </c>
      <c r="B9222">
        <v>4082</v>
      </c>
      <c r="C9222">
        <f>IF(COUNTIF($B$2:B9222,B9222)=1,1,0)</f>
        <v>0</v>
      </c>
      <c r="D9222" s="1">
        <v>44995</v>
      </c>
      <c r="E9222" s="2">
        <v>0.62030092592592589</v>
      </c>
      <c r="F9222">
        <v>112</v>
      </c>
      <c r="G9222" t="str">
        <f>IFERROR(INDEX(menu_items!$B:$B,MATCH(F9222,menu_items!$A:$A,0)),"Unknown value")</f>
        <v>Salmon Roll</v>
      </c>
      <c r="H9222" t="str">
        <f>IFERROR(INDEX(menu_items!$C:$C,MATCH(F9222,menu_items!$A:$A,0)),"Unknown value")</f>
        <v>Asian</v>
      </c>
      <c r="I9222" s="5">
        <f>IFERROR(INDEX(menu_items!$D:$D,MATCH(F9222,menu_items!$A:$A,0)),0)</f>
        <v>14.95</v>
      </c>
      <c r="J9222" t="str">
        <f t="shared" si="723"/>
        <v>Fri</v>
      </c>
      <c r="K9222">
        <f t="shared" si="724"/>
        <v>10</v>
      </c>
      <c r="L9222" t="str">
        <f t="shared" si="725"/>
        <v>Mar</v>
      </c>
      <c r="M9222">
        <v>14</v>
      </c>
      <c r="N9222">
        <f t="shared" si="726"/>
        <v>2</v>
      </c>
      <c r="O9222" s="5">
        <f t="shared" si="727"/>
        <v>27.9</v>
      </c>
    </row>
    <row r="9223" spans="1:15" x14ac:dyDescent="0.25">
      <c r="A9223">
        <v>9324</v>
      </c>
      <c r="B9223">
        <v>4083</v>
      </c>
      <c r="C9223">
        <f>IF(COUNTIF($B$2:B9223,B9223)=1,1,0)</f>
        <v>1</v>
      </c>
      <c r="D9223" s="1">
        <v>44995</v>
      </c>
      <c r="E9223" s="2">
        <v>0.62072916666666667</v>
      </c>
      <c r="F9223">
        <v>108</v>
      </c>
      <c r="G9223" t="str">
        <f>IFERROR(INDEX(menu_items!$B:$B,MATCH(F9223,menu_items!$A:$A,0)),"Unknown value")</f>
        <v>Tofu Pad Thai</v>
      </c>
      <c r="H9223" t="str">
        <f>IFERROR(INDEX(menu_items!$C:$C,MATCH(F9223,menu_items!$A:$A,0)),"Unknown value")</f>
        <v>Asian</v>
      </c>
      <c r="I9223" s="5">
        <f>IFERROR(INDEX(menu_items!$D:$D,MATCH(F9223,menu_items!$A:$A,0)),0)</f>
        <v>14.5</v>
      </c>
      <c r="J9223" t="str">
        <f t="shared" si="723"/>
        <v>Fri</v>
      </c>
      <c r="K9223">
        <f t="shared" si="724"/>
        <v>10</v>
      </c>
      <c r="L9223" t="str">
        <f t="shared" si="725"/>
        <v>Mar</v>
      </c>
      <c r="M9223">
        <v>14</v>
      </c>
      <c r="N9223">
        <f t="shared" si="726"/>
        <v>3</v>
      </c>
      <c r="O9223" s="5">
        <f t="shared" si="727"/>
        <v>41.45</v>
      </c>
    </row>
    <row r="9224" spans="1:15" x14ac:dyDescent="0.25">
      <c r="A9224">
        <v>9325</v>
      </c>
      <c r="B9224">
        <v>4083</v>
      </c>
      <c r="C9224">
        <f>IF(COUNTIF($B$2:B9224,B9224)=1,1,0)</f>
        <v>0</v>
      </c>
      <c r="D9224" s="1">
        <v>44995</v>
      </c>
      <c r="E9224" s="2">
        <v>0.62072916666666667</v>
      </c>
      <c r="F9224">
        <v>130</v>
      </c>
      <c r="G9224" t="str">
        <f>IFERROR(INDEX(menu_items!$B:$B,MATCH(F9224,menu_items!$A:$A,0)),"Unknown value")</f>
        <v>Shrimp Scampi</v>
      </c>
      <c r="H9224" t="str">
        <f>IFERROR(INDEX(menu_items!$C:$C,MATCH(F9224,menu_items!$A:$A,0)),"Unknown value")</f>
        <v>Italian</v>
      </c>
      <c r="I9224" s="5">
        <f>IFERROR(INDEX(menu_items!$D:$D,MATCH(F9224,menu_items!$A:$A,0)),0)</f>
        <v>19.95</v>
      </c>
      <c r="J9224" t="str">
        <f t="shared" si="723"/>
        <v>Fri</v>
      </c>
      <c r="K9224">
        <f t="shared" si="724"/>
        <v>10</v>
      </c>
      <c r="L9224" t="str">
        <f t="shared" si="725"/>
        <v>Mar</v>
      </c>
      <c r="M9224">
        <v>14</v>
      </c>
      <c r="N9224">
        <f t="shared" si="726"/>
        <v>3</v>
      </c>
      <c r="O9224" s="5">
        <f t="shared" si="727"/>
        <v>41.45</v>
      </c>
    </row>
    <row r="9225" spans="1:15" x14ac:dyDescent="0.25">
      <c r="A9225">
        <v>9326</v>
      </c>
      <c r="B9225">
        <v>4083</v>
      </c>
      <c r="C9225">
        <f>IF(COUNTIF($B$2:B9225,B9225)=1,1,0)</f>
        <v>0</v>
      </c>
      <c r="D9225" s="1">
        <v>44995</v>
      </c>
      <c r="E9225" s="2">
        <v>0.62072916666666667</v>
      </c>
      <c r="F9225">
        <v>106</v>
      </c>
      <c r="G9225" t="str">
        <f>IFERROR(INDEX(menu_items!$B:$B,MATCH(F9225,menu_items!$A:$A,0)),"Unknown value")</f>
        <v>French Fries</v>
      </c>
      <c r="H9225" t="str">
        <f>IFERROR(INDEX(menu_items!$C:$C,MATCH(F9225,menu_items!$A:$A,0)),"Unknown value")</f>
        <v>American</v>
      </c>
      <c r="I9225" s="5">
        <f>IFERROR(INDEX(menu_items!$D:$D,MATCH(F9225,menu_items!$A:$A,0)),0)</f>
        <v>7</v>
      </c>
      <c r="J9225" t="str">
        <f t="shared" si="723"/>
        <v>Fri</v>
      </c>
      <c r="K9225">
        <f t="shared" si="724"/>
        <v>10</v>
      </c>
      <c r="L9225" t="str">
        <f t="shared" si="725"/>
        <v>Mar</v>
      </c>
      <c r="M9225">
        <v>14</v>
      </c>
      <c r="N9225">
        <f t="shared" si="726"/>
        <v>3</v>
      </c>
      <c r="O9225" s="5">
        <f t="shared" si="727"/>
        <v>41.45</v>
      </c>
    </row>
    <row r="9226" spans="1:15" x14ac:dyDescent="0.25">
      <c r="A9226">
        <v>9327</v>
      </c>
      <c r="B9226">
        <v>4084</v>
      </c>
      <c r="C9226">
        <f>IF(COUNTIF($B$2:B9226,B9226)=1,1,0)</f>
        <v>1</v>
      </c>
      <c r="D9226" s="1">
        <v>44995</v>
      </c>
      <c r="E9226" s="2">
        <v>0.62239583333333337</v>
      </c>
      <c r="F9226">
        <v>106</v>
      </c>
      <c r="G9226" t="str">
        <f>IFERROR(INDEX(menu_items!$B:$B,MATCH(F9226,menu_items!$A:$A,0)),"Unknown value")</f>
        <v>French Fries</v>
      </c>
      <c r="H9226" t="str">
        <f>IFERROR(INDEX(menu_items!$C:$C,MATCH(F9226,menu_items!$A:$A,0)),"Unknown value")</f>
        <v>American</v>
      </c>
      <c r="I9226" s="5">
        <f>IFERROR(INDEX(menu_items!$D:$D,MATCH(F9226,menu_items!$A:$A,0)),0)</f>
        <v>7</v>
      </c>
      <c r="J9226" t="str">
        <f t="shared" si="723"/>
        <v>Fri</v>
      </c>
      <c r="K9226">
        <f t="shared" si="724"/>
        <v>10</v>
      </c>
      <c r="L9226" t="str">
        <f t="shared" si="725"/>
        <v>Mar</v>
      </c>
      <c r="M9226">
        <v>14</v>
      </c>
      <c r="N9226">
        <f t="shared" si="726"/>
        <v>1</v>
      </c>
      <c r="O9226" s="5">
        <f t="shared" si="727"/>
        <v>7</v>
      </c>
    </row>
    <row r="9227" spans="1:15" x14ac:dyDescent="0.25">
      <c r="A9227">
        <v>9328</v>
      </c>
      <c r="B9227">
        <v>4085</v>
      </c>
      <c r="C9227">
        <f>IF(COUNTIF($B$2:B9227,B9227)=1,1,0)</f>
        <v>1</v>
      </c>
      <c r="D9227" s="1">
        <v>44995</v>
      </c>
      <c r="E9227" s="2">
        <v>0.62370370370370365</v>
      </c>
      <c r="F9227">
        <v>129</v>
      </c>
      <c r="G9227" t="str">
        <f>IFERROR(INDEX(menu_items!$B:$B,MATCH(F9227,menu_items!$A:$A,0)),"Unknown value")</f>
        <v>Mushroom Ravioli</v>
      </c>
      <c r="H9227" t="str">
        <f>IFERROR(INDEX(menu_items!$C:$C,MATCH(F9227,menu_items!$A:$A,0)),"Unknown value")</f>
        <v>Italian</v>
      </c>
      <c r="I9227" s="5">
        <f>IFERROR(INDEX(menu_items!$D:$D,MATCH(F9227,menu_items!$A:$A,0)),0)</f>
        <v>15.5</v>
      </c>
      <c r="J9227" t="str">
        <f t="shared" si="723"/>
        <v>Fri</v>
      </c>
      <c r="K9227">
        <f t="shared" si="724"/>
        <v>10</v>
      </c>
      <c r="L9227" t="str">
        <f t="shared" si="725"/>
        <v>Mar</v>
      </c>
      <c r="M9227">
        <v>14</v>
      </c>
      <c r="N9227">
        <f t="shared" si="726"/>
        <v>1</v>
      </c>
      <c r="O9227" s="5">
        <f t="shared" si="727"/>
        <v>15.5</v>
      </c>
    </row>
    <row r="9228" spans="1:15" x14ac:dyDescent="0.25">
      <c r="A9228">
        <v>9329</v>
      </c>
      <c r="B9228">
        <v>4086</v>
      </c>
      <c r="C9228">
        <f>IF(COUNTIF($B$2:B9228,B9228)=1,1,0)</f>
        <v>1</v>
      </c>
      <c r="D9228" s="1">
        <v>44995</v>
      </c>
      <c r="E9228" s="2">
        <v>0.62581018518518516</v>
      </c>
      <c r="F9228">
        <v>128</v>
      </c>
      <c r="G9228" t="str">
        <f>IFERROR(INDEX(menu_items!$B:$B,MATCH(F9228,menu_items!$A:$A,0)),"Unknown value")</f>
        <v>Cheese Lasagna</v>
      </c>
      <c r="H9228" t="str">
        <f>IFERROR(INDEX(menu_items!$C:$C,MATCH(F9228,menu_items!$A:$A,0)),"Unknown value")</f>
        <v>Italian</v>
      </c>
      <c r="I9228" s="5">
        <f>IFERROR(INDEX(menu_items!$D:$D,MATCH(F9228,menu_items!$A:$A,0)),0)</f>
        <v>15.5</v>
      </c>
      <c r="J9228" t="str">
        <f t="shared" si="723"/>
        <v>Fri</v>
      </c>
      <c r="K9228">
        <f t="shared" si="724"/>
        <v>10</v>
      </c>
      <c r="L9228" t="str">
        <f t="shared" si="725"/>
        <v>Mar</v>
      </c>
      <c r="M9228">
        <v>15</v>
      </c>
      <c r="N9228">
        <f t="shared" si="726"/>
        <v>2</v>
      </c>
      <c r="O9228" s="5">
        <f t="shared" si="727"/>
        <v>22.5</v>
      </c>
    </row>
    <row r="9229" spans="1:15" x14ac:dyDescent="0.25">
      <c r="A9229">
        <v>9330</v>
      </c>
      <c r="B9229">
        <v>4086</v>
      </c>
      <c r="C9229">
        <f>IF(COUNTIF($B$2:B9229,B9229)=1,1,0)</f>
        <v>0</v>
      </c>
      <c r="D9229" s="1">
        <v>44995</v>
      </c>
      <c r="E9229" s="2">
        <v>0.62581018518518516</v>
      </c>
      <c r="F9229">
        <v>106</v>
      </c>
      <c r="G9229" t="str">
        <f>IFERROR(INDEX(menu_items!$B:$B,MATCH(F9229,menu_items!$A:$A,0)),"Unknown value")</f>
        <v>French Fries</v>
      </c>
      <c r="H9229" t="str">
        <f>IFERROR(INDEX(menu_items!$C:$C,MATCH(F9229,menu_items!$A:$A,0)),"Unknown value")</f>
        <v>American</v>
      </c>
      <c r="I9229" s="5">
        <f>IFERROR(INDEX(menu_items!$D:$D,MATCH(F9229,menu_items!$A:$A,0)),0)</f>
        <v>7</v>
      </c>
      <c r="J9229" t="str">
        <f t="shared" si="723"/>
        <v>Fri</v>
      </c>
      <c r="K9229">
        <f t="shared" si="724"/>
        <v>10</v>
      </c>
      <c r="L9229" t="str">
        <f t="shared" si="725"/>
        <v>Mar</v>
      </c>
      <c r="M9229">
        <v>15</v>
      </c>
      <c r="N9229">
        <f t="shared" si="726"/>
        <v>2</v>
      </c>
      <c r="O9229" s="5">
        <f t="shared" si="727"/>
        <v>22.5</v>
      </c>
    </row>
    <row r="9230" spans="1:15" x14ac:dyDescent="0.25">
      <c r="A9230">
        <v>9331</v>
      </c>
      <c r="B9230">
        <v>4087</v>
      </c>
      <c r="C9230">
        <f>IF(COUNTIF($B$2:B9230,B9230)=1,1,0)</f>
        <v>1</v>
      </c>
      <c r="D9230" s="1">
        <v>44995</v>
      </c>
      <c r="E9230" s="2">
        <v>0.65417824074074071</v>
      </c>
      <c r="F9230">
        <v>107</v>
      </c>
      <c r="G9230" t="str">
        <f>IFERROR(INDEX(menu_items!$B:$B,MATCH(F9230,menu_items!$A:$A,0)),"Unknown value")</f>
        <v>Orange Chicken</v>
      </c>
      <c r="H9230" t="str">
        <f>IFERROR(INDEX(menu_items!$C:$C,MATCH(F9230,menu_items!$A:$A,0)),"Unknown value")</f>
        <v>Asian</v>
      </c>
      <c r="I9230" s="5">
        <f>IFERROR(INDEX(menu_items!$D:$D,MATCH(F9230,menu_items!$A:$A,0)),0)</f>
        <v>16.5</v>
      </c>
      <c r="J9230" t="str">
        <f t="shared" si="723"/>
        <v>Fri</v>
      </c>
      <c r="K9230">
        <f t="shared" si="724"/>
        <v>10</v>
      </c>
      <c r="L9230" t="str">
        <f t="shared" si="725"/>
        <v>Mar</v>
      </c>
      <c r="M9230">
        <v>15</v>
      </c>
      <c r="N9230">
        <f t="shared" si="726"/>
        <v>3</v>
      </c>
      <c r="O9230" s="5">
        <f t="shared" si="727"/>
        <v>38</v>
      </c>
    </row>
    <row r="9231" spans="1:15" x14ac:dyDescent="0.25">
      <c r="A9231">
        <v>9332</v>
      </c>
      <c r="B9231">
        <v>4087</v>
      </c>
      <c r="C9231">
        <f>IF(COUNTIF($B$2:B9231,B9231)=1,1,0)</f>
        <v>0</v>
      </c>
      <c r="D9231" s="1">
        <v>44995</v>
      </c>
      <c r="E9231" s="2">
        <v>0.65417824074074071</v>
      </c>
      <c r="F9231">
        <v>124</v>
      </c>
      <c r="G9231" t="str">
        <f>IFERROR(INDEX(menu_items!$B:$B,MATCH(F9231,menu_items!$A:$A,0)),"Unknown value")</f>
        <v>Spaghetti</v>
      </c>
      <c r="H9231" t="str">
        <f>IFERROR(INDEX(menu_items!$C:$C,MATCH(F9231,menu_items!$A:$A,0)),"Unknown value")</f>
        <v>Italian</v>
      </c>
      <c r="I9231" s="5">
        <f>IFERROR(INDEX(menu_items!$D:$D,MATCH(F9231,menu_items!$A:$A,0)),0)</f>
        <v>14.5</v>
      </c>
      <c r="J9231" t="str">
        <f t="shared" si="723"/>
        <v>Fri</v>
      </c>
      <c r="K9231">
        <f t="shared" si="724"/>
        <v>10</v>
      </c>
      <c r="L9231" t="str">
        <f t="shared" si="725"/>
        <v>Mar</v>
      </c>
      <c r="M9231">
        <v>15</v>
      </c>
      <c r="N9231">
        <f t="shared" si="726"/>
        <v>3</v>
      </c>
      <c r="O9231" s="5">
        <f t="shared" si="727"/>
        <v>38</v>
      </c>
    </row>
    <row r="9232" spans="1:15" x14ac:dyDescent="0.25">
      <c r="A9232">
        <v>9333</v>
      </c>
      <c r="B9232">
        <v>4087</v>
      </c>
      <c r="C9232">
        <f>IF(COUNTIF($B$2:B9232,B9232)=1,1,0)</f>
        <v>0</v>
      </c>
      <c r="D9232" s="1">
        <v>44995</v>
      </c>
      <c r="E9232" s="2">
        <v>0.65417824074074071</v>
      </c>
      <c r="F9232">
        <v>105</v>
      </c>
      <c r="G9232" t="str">
        <f>IFERROR(INDEX(menu_items!$B:$B,MATCH(F9232,menu_items!$A:$A,0)),"Unknown value")</f>
        <v>Mac &amp; Cheese</v>
      </c>
      <c r="H9232" t="str">
        <f>IFERROR(INDEX(menu_items!$C:$C,MATCH(F9232,menu_items!$A:$A,0)),"Unknown value")</f>
        <v>American</v>
      </c>
      <c r="I9232" s="5">
        <f>IFERROR(INDEX(menu_items!$D:$D,MATCH(F9232,menu_items!$A:$A,0)),0)</f>
        <v>7</v>
      </c>
      <c r="J9232" t="str">
        <f t="shared" si="723"/>
        <v>Fri</v>
      </c>
      <c r="K9232">
        <f t="shared" si="724"/>
        <v>10</v>
      </c>
      <c r="L9232" t="str">
        <f t="shared" si="725"/>
        <v>Mar</v>
      </c>
      <c r="M9232">
        <v>15</v>
      </c>
      <c r="N9232">
        <f t="shared" si="726"/>
        <v>3</v>
      </c>
      <c r="O9232" s="5">
        <f t="shared" si="727"/>
        <v>38</v>
      </c>
    </row>
    <row r="9233" spans="1:15" x14ac:dyDescent="0.25">
      <c r="A9233">
        <v>9334</v>
      </c>
      <c r="B9233">
        <v>4088</v>
      </c>
      <c r="C9233">
        <f>IF(COUNTIF($B$2:B9233,B9233)=1,1,0)</f>
        <v>1</v>
      </c>
      <c r="D9233" s="1">
        <v>44995</v>
      </c>
      <c r="E9233" s="2">
        <v>0.65834490740740736</v>
      </c>
      <c r="F9233">
        <v>112</v>
      </c>
      <c r="G9233" t="str">
        <f>IFERROR(INDEX(menu_items!$B:$B,MATCH(F9233,menu_items!$A:$A,0)),"Unknown value")</f>
        <v>Salmon Roll</v>
      </c>
      <c r="H9233" t="str">
        <f>IFERROR(INDEX(menu_items!$C:$C,MATCH(F9233,menu_items!$A:$A,0)),"Unknown value")</f>
        <v>Asian</v>
      </c>
      <c r="I9233" s="5">
        <f>IFERROR(INDEX(menu_items!$D:$D,MATCH(F9233,menu_items!$A:$A,0)),0)</f>
        <v>14.95</v>
      </c>
      <c r="J9233" t="str">
        <f t="shared" si="723"/>
        <v>Fri</v>
      </c>
      <c r="K9233">
        <f t="shared" si="724"/>
        <v>10</v>
      </c>
      <c r="L9233" t="str">
        <f t="shared" si="725"/>
        <v>Mar</v>
      </c>
      <c r="M9233">
        <v>15</v>
      </c>
      <c r="N9233">
        <f t="shared" si="726"/>
        <v>2</v>
      </c>
      <c r="O9233" s="5">
        <f t="shared" si="727"/>
        <v>23.95</v>
      </c>
    </row>
    <row r="9234" spans="1:15" x14ac:dyDescent="0.25">
      <c r="A9234">
        <v>9335</v>
      </c>
      <c r="B9234">
        <v>4088</v>
      </c>
      <c r="C9234">
        <f>IF(COUNTIF($B$2:B9234,B9234)=1,1,0)</f>
        <v>0</v>
      </c>
      <c r="D9234" s="1">
        <v>44995</v>
      </c>
      <c r="E9234" s="2">
        <v>0.65834490740740736</v>
      </c>
      <c r="F9234">
        <v>114</v>
      </c>
      <c r="G9234" t="str">
        <f>IFERROR(INDEX(menu_items!$B:$B,MATCH(F9234,menu_items!$A:$A,0)),"Unknown value")</f>
        <v>Potstickers</v>
      </c>
      <c r="H9234" t="str">
        <f>IFERROR(INDEX(menu_items!$C:$C,MATCH(F9234,menu_items!$A:$A,0)),"Unknown value")</f>
        <v>Asian</v>
      </c>
      <c r="I9234" s="5">
        <f>IFERROR(INDEX(menu_items!$D:$D,MATCH(F9234,menu_items!$A:$A,0)),0)</f>
        <v>9</v>
      </c>
      <c r="J9234" t="str">
        <f t="shared" si="723"/>
        <v>Fri</v>
      </c>
      <c r="K9234">
        <f t="shared" si="724"/>
        <v>10</v>
      </c>
      <c r="L9234" t="str">
        <f t="shared" si="725"/>
        <v>Mar</v>
      </c>
      <c r="M9234">
        <v>15</v>
      </c>
      <c r="N9234">
        <f t="shared" si="726"/>
        <v>2</v>
      </c>
      <c r="O9234" s="5">
        <f t="shared" si="727"/>
        <v>23.95</v>
      </c>
    </row>
    <row r="9235" spans="1:15" x14ac:dyDescent="0.25">
      <c r="A9235">
        <v>9336</v>
      </c>
      <c r="B9235">
        <v>4089</v>
      </c>
      <c r="C9235">
        <f>IF(COUNTIF($B$2:B9235,B9235)=1,1,0)</f>
        <v>1</v>
      </c>
      <c r="D9235" s="1">
        <v>44995</v>
      </c>
      <c r="E9235" s="2">
        <v>0.66957175925925927</v>
      </c>
      <c r="F9235">
        <v>115</v>
      </c>
      <c r="G9235" t="str">
        <f>IFERROR(INDEX(menu_items!$B:$B,MATCH(F9235,menu_items!$A:$A,0)),"Unknown value")</f>
        <v>Chicken Tacos</v>
      </c>
      <c r="H9235" t="str">
        <f>IFERROR(INDEX(menu_items!$C:$C,MATCH(F9235,menu_items!$A:$A,0)),"Unknown value")</f>
        <v>Mexican</v>
      </c>
      <c r="I9235" s="5">
        <f>IFERROR(INDEX(menu_items!$D:$D,MATCH(F9235,menu_items!$A:$A,0)),0)</f>
        <v>11.95</v>
      </c>
      <c r="J9235" t="str">
        <f t="shared" si="723"/>
        <v>Fri</v>
      </c>
      <c r="K9235">
        <f t="shared" si="724"/>
        <v>10</v>
      </c>
      <c r="L9235" t="str">
        <f t="shared" si="725"/>
        <v>Mar</v>
      </c>
      <c r="M9235">
        <v>16</v>
      </c>
      <c r="N9235">
        <f t="shared" si="726"/>
        <v>4</v>
      </c>
      <c r="O9235" s="5">
        <f t="shared" si="727"/>
        <v>49.849999999999994</v>
      </c>
    </row>
    <row r="9236" spans="1:15" x14ac:dyDescent="0.25">
      <c r="A9236">
        <v>9337</v>
      </c>
      <c r="B9236">
        <v>4089</v>
      </c>
      <c r="C9236">
        <f>IF(COUNTIF($B$2:B9236,B9236)=1,1,0)</f>
        <v>0</v>
      </c>
      <c r="D9236" s="1">
        <v>44995</v>
      </c>
      <c r="E9236" s="2">
        <v>0.66957175925925927</v>
      </c>
      <c r="F9236">
        <v>125</v>
      </c>
      <c r="G9236" t="str">
        <f>IFERROR(INDEX(menu_items!$B:$B,MATCH(F9236,menu_items!$A:$A,0)),"Unknown value")</f>
        <v>Spaghetti &amp; Meatballs</v>
      </c>
      <c r="H9236" t="str">
        <f>IFERROR(INDEX(menu_items!$C:$C,MATCH(F9236,menu_items!$A:$A,0)),"Unknown value")</f>
        <v>Italian</v>
      </c>
      <c r="I9236" s="5">
        <f>IFERROR(INDEX(menu_items!$D:$D,MATCH(F9236,menu_items!$A:$A,0)),0)</f>
        <v>17.95</v>
      </c>
      <c r="J9236" t="str">
        <f t="shared" si="723"/>
        <v>Fri</v>
      </c>
      <c r="K9236">
        <f t="shared" si="724"/>
        <v>10</v>
      </c>
      <c r="L9236" t="str">
        <f t="shared" si="725"/>
        <v>Mar</v>
      </c>
      <c r="M9236">
        <v>16</v>
      </c>
      <c r="N9236">
        <f t="shared" si="726"/>
        <v>4</v>
      </c>
      <c r="O9236" s="5">
        <f t="shared" si="727"/>
        <v>49.849999999999994</v>
      </c>
    </row>
    <row r="9237" spans="1:15" x14ac:dyDescent="0.25">
      <c r="A9237">
        <v>9338</v>
      </c>
      <c r="B9237">
        <v>4089</v>
      </c>
      <c r="C9237">
        <f>IF(COUNTIF($B$2:B9237,B9237)=1,1,0)</f>
        <v>0</v>
      </c>
      <c r="D9237" s="1">
        <v>44995</v>
      </c>
      <c r="E9237" s="2">
        <v>0.66957175925925927</v>
      </c>
      <c r="F9237">
        <v>117</v>
      </c>
      <c r="G9237" t="str">
        <f>IFERROR(INDEX(menu_items!$B:$B,MATCH(F9237,menu_items!$A:$A,0)),"Unknown value")</f>
        <v>Chicken Burrito</v>
      </c>
      <c r="H9237" t="str">
        <f>IFERROR(INDEX(menu_items!$C:$C,MATCH(F9237,menu_items!$A:$A,0)),"Unknown value")</f>
        <v>Mexican</v>
      </c>
      <c r="I9237" s="5">
        <f>IFERROR(INDEX(menu_items!$D:$D,MATCH(F9237,menu_items!$A:$A,0)),0)</f>
        <v>12.95</v>
      </c>
      <c r="J9237" t="str">
        <f t="shared" si="723"/>
        <v>Fri</v>
      </c>
      <c r="K9237">
        <f t="shared" si="724"/>
        <v>10</v>
      </c>
      <c r="L9237" t="str">
        <f t="shared" si="725"/>
        <v>Mar</v>
      </c>
      <c r="M9237">
        <v>16</v>
      </c>
      <c r="N9237">
        <f t="shared" si="726"/>
        <v>4</v>
      </c>
      <c r="O9237" s="5">
        <f t="shared" si="727"/>
        <v>49.849999999999994</v>
      </c>
    </row>
    <row r="9238" spans="1:15" x14ac:dyDescent="0.25">
      <c r="A9238">
        <v>9339</v>
      </c>
      <c r="B9238">
        <v>4089</v>
      </c>
      <c r="C9238">
        <f>IF(COUNTIF($B$2:B9238,B9238)=1,1,0)</f>
        <v>0</v>
      </c>
      <c r="D9238" s="1">
        <v>44995</v>
      </c>
      <c r="E9238" s="2">
        <v>0.66957175925925927</v>
      </c>
      <c r="F9238">
        <v>122</v>
      </c>
      <c r="G9238" t="str">
        <f>IFERROR(INDEX(menu_items!$B:$B,MATCH(F9238,menu_items!$A:$A,0)),"Unknown value")</f>
        <v>Chips &amp; Salsa</v>
      </c>
      <c r="H9238" t="str">
        <f>IFERROR(INDEX(menu_items!$C:$C,MATCH(F9238,menu_items!$A:$A,0)),"Unknown value")</f>
        <v>Mexican</v>
      </c>
      <c r="I9238" s="5">
        <f>IFERROR(INDEX(menu_items!$D:$D,MATCH(F9238,menu_items!$A:$A,0)),0)</f>
        <v>7</v>
      </c>
      <c r="J9238" t="str">
        <f t="shared" si="723"/>
        <v>Fri</v>
      </c>
      <c r="K9238">
        <f t="shared" si="724"/>
        <v>10</v>
      </c>
      <c r="L9238" t="str">
        <f t="shared" si="725"/>
        <v>Mar</v>
      </c>
      <c r="M9238">
        <v>16</v>
      </c>
      <c r="N9238">
        <f t="shared" si="726"/>
        <v>4</v>
      </c>
      <c r="O9238" s="5">
        <f t="shared" si="727"/>
        <v>49.849999999999994</v>
      </c>
    </row>
    <row r="9239" spans="1:15" x14ac:dyDescent="0.25">
      <c r="A9239">
        <v>9340</v>
      </c>
      <c r="B9239">
        <v>4090</v>
      </c>
      <c r="C9239">
        <f>IF(COUNTIF($B$2:B9239,B9239)=1,1,0)</f>
        <v>1</v>
      </c>
      <c r="D9239" s="1">
        <v>44995</v>
      </c>
      <c r="E9239" s="2">
        <v>0.6965972222222222</v>
      </c>
      <c r="F9239">
        <v>102</v>
      </c>
      <c r="G9239" t="str">
        <f>IFERROR(INDEX(menu_items!$B:$B,MATCH(F9239,menu_items!$A:$A,0)),"Unknown value")</f>
        <v>Cheeseburger</v>
      </c>
      <c r="H9239" t="str">
        <f>IFERROR(INDEX(menu_items!$C:$C,MATCH(F9239,menu_items!$A:$A,0)),"Unknown value")</f>
        <v>American</v>
      </c>
      <c r="I9239" s="5">
        <f>IFERROR(INDEX(menu_items!$D:$D,MATCH(F9239,menu_items!$A:$A,0)),0)</f>
        <v>13.95</v>
      </c>
      <c r="J9239" t="str">
        <f t="shared" si="723"/>
        <v>Fri</v>
      </c>
      <c r="K9239">
        <f t="shared" si="724"/>
        <v>10</v>
      </c>
      <c r="L9239" t="str">
        <f t="shared" si="725"/>
        <v>Mar</v>
      </c>
      <c r="M9239">
        <v>16</v>
      </c>
      <c r="N9239">
        <f t="shared" si="726"/>
        <v>2</v>
      </c>
      <c r="O9239" s="5">
        <f t="shared" si="727"/>
        <v>20.95</v>
      </c>
    </row>
    <row r="9240" spans="1:15" x14ac:dyDescent="0.25">
      <c r="A9240">
        <v>9341</v>
      </c>
      <c r="B9240">
        <v>4090</v>
      </c>
      <c r="C9240">
        <f>IF(COUNTIF($B$2:B9240,B9240)=1,1,0)</f>
        <v>0</v>
      </c>
      <c r="D9240" s="1">
        <v>44995</v>
      </c>
      <c r="E9240" s="2">
        <v>0.6965972222222222</v>
      </c>
      <c r="F9240">
        <v>105</v>
      </c>
      <c r="G9240" t="str">
        <f>IFERROR(INDEX(menu_items!$B:$B,MATCH(F9240,menu_items!$A:$A,0)),"Unknown value")</f>
        <v>Mac &amp; Cheese</v>
      </c>
      <c r="H9240" t="str">
        <f>IFERROR(INDEX(menu_items!$C:$C,MATCH(F9240,menu_items!$A:$A,0)),"Unknown value")</f>
        <v>American</v>
      </c>
      <c r="I9240" s="5">
        <f>IFERROR(INDEX(menu_items!$D:$D,MATCH(F9240,menu_items!$A:$A,0)),0)</f>
        <v>7</v>
      </c>
      <c r="J9240" t="str">
        <f t="shared" si="723"/>
        <v>Fri</v>
      </c>
      <c r="K9240">
        <f t="shared" si="724"/>
        <v>10</v>
      </c>
      <c r="L9240" t="str">
        <f t="shared" si="725"/>
        <v>Mar</v>
      </c>
      <c r="M9240">
        <v>16</v>
      </c>
      <c r="N9240">
        <f t="shared" si="726"/>
        <v>2</v>
      </c>
      <c r="O9240" s="5">
        <f t="shared" si="727"/>
        <v>20.95</v>
      </c>
    </row>
    <row r="9241" spans="1:15" x14ac:dyDescent="0.25">
      <c r="A9241">
        <v>9342</v>
      </c>
      <c r="B9241">
        <v>4091</v>
      </c>
      <c r="C9241">
        <f>IF(COUNTIF($B$2:B9241,B9241)=1,1,0)</f>
        <v>1</v>
      </c>
      <c r="D9241" s="1">
        <v>44995</v>
      </c>
      <c r="E9241" s="2">
        <v>0.69695601851851852</v>
      </c>
      <c r="F9241">
        <v>126</v>
      </c>
      <c r="G9241" t="str">
        <f>IFERROR(INDEX(menu_items!$B:$B,MATCH(F9241,menu_items!$A:$A,0)),"Unknown value")</f>
        <v>Fettuccine Alfredo</v>
      </c>
      <c r="H9241" t="str">
        <f>IFERROR(INDEX(menu_items!$C:$C,MATCH(F9241,menu_items!$A:$A,0)),"Unknown value")</f>
        <v>Italian</v>
      </c>
      <c r="I9241" s="5">
        <f>IFERROR(INDEX(menu_items!$D:$D,MATCH(F9241,menu_items!$A:$A,0)),0)</f>
        <v>14.5</v>
      </c>
      <c r="J9241" t="str">
        <f t="shared" si="723"/>
        <v>Fri</v>
      </c>
      <c r="K9241">
        <f t="shared" si="724"/>
        <v>10</v>
      </c>
      <c r="L9241" t="str">
        <f t="shared" si="725"/>
        <v>Mar</v>
      </c>
      <c r="M9241">
        <v>16</v>
      </c>
      <c r="N9241">
        <f t="shared" si="726"/>
        <v>2</v>
      </c>
      <c r="O9241" s="5">
        <f t="shared" si="727"/>
        <v>21.5</v>
      </c>
    </row>
    <row r="9242" spans="1:15" x14ac:dyDescent="0.25">
      <c r="A9242">
        <v>9343</v>
      </c>
      <c r="B9242">
        <v>4091</v>
      </c>
      <c r="C9242">
        <f>IF(COUNTIF($B$2:B9242,B9242)=1,1,0)</f>
        <v>0</v>
      </c>
      <c r="D9242" s="1">
        <v>44995</v>
      </c>
      <c r="E9242" s="2">
        <v>0.69695601851851852</v>
      </c>
      <c r="F9242">
        <v>106</v>
      </c>
      <c r="G9242" t="str">
        <f>IFERROR(INDEX(menu_items!$B:$B,MATCH(F9242,menu_items!$A:$A,0)),"Unknown value")</f>
        <v>French Fries</v>
      </c>
      <c r="H9242" t="str">
        <f>IFERROR(INDEX(menu_items!$C:$C,MATCH(F9242,menu_items!$A:$A,0)),"Unknown value")</f>
        <v>American</v>
      </c>
      <c r="I9242" s="5">
        <f>IFERROR(INDEX(menu_items!$D:$D,MATCH(F9242,menu_items!$A:$A,0)),0)</f>
        <v>7</v>
      </c>
      <c r="J9242" t="str">
        <f t="shared" si="723"/>
        <v>Fri</v>
      </c>
      <c r="K9242">
        <f t="shared" si="724"/>
        <v>10</v>
      </c>
      <c r="L9242" t="str">
        <f t="shared" si="725"/>
        <v>Mar</v>
      </c>
      <c r="M9242">
        <v>16</v>
      </c>
      <c r="N9242">
        <f t="shared" si="726"/>
        <v>2</v>
      </c>
      <c r="O9242" s="5">
        <f t="shared" si="727"/>
        <v>21.5</v>
      </c>
    </row>
    <row r="9243" spans="1:15" x14ac:dyDescent="0.25">
      <c r="A9243">
        <v>9344</v>
      </c>
      <c r="B9243">
        <v>4092</v>
      </c>
      <c r="C9243">
        <f>IF(COUNTIF($B$2:B9243,B9243)=1,1,0)</f>
        <v>1</v>
      </c>
      <c r="D9243" s="1">
        <v>44995</v>
      </c>
      <c r="E9243" s="2">
        <v>0.70096064814814818</v>
      </c>
      <c r="F9243">
        <v>125</v>
      </c>
      <c r="G9243" t="str">
        <f>IFERROR(INDEX(menu_items!$B:$B,MATCH(F9243,menu_items!$A:$A,0)),"Unknown value")</f>
        <v>Spaghetti &amp; Meatballs</v>
      </c>
      <c r="H9243" t="str">
        <f>IFERROR(INDEX(menu_items!$C:$C,MATCH(F9243,menu_items!$A:$A,0)),"Unknown value")</f>
        <v>Italian</v>
      </c>
      <c r="I9243" s="5">
        <f>IFERROR(INDEX(menu_items!$D:$D,MATCH(F9243,menu_items!$A:$A,0)),0)</f>
        <v>17.95</v>
      </c>
      <c r="J9243" t="str">
        <f t="shared" si="723"/>
        <v>Fri</v>
      </c>
      <c r="K9243">
        <f t="shared" si="724"/>
        <v>10</v>
      </c>
      <c r="L9243" t="str">
        <f t="shared" si="725"/>
        <v>Mar</v>
      </c>
      <c r="M9243">
        <v>16</v>
      </c>
      <c r="N9243">
        <f t="shared" si="726"/>
        <v>2</v>
      </c>
      <c r="O9243" s="5">
        <f t="shared" si="727"/>
        <v>32.450000000000003</v>
      </c>
    </row>
    <row r="9244" spans="1:15" x14ac:dyDescent="0.25">
      <c r="A9244">
        <v>9345</v>
      </c>
      <c r="B9244">
        <v>4092</v>
      </c>
      <c r="C9244">
        <f>IF(COUNTIF($B$2:B9244,B9244)=1,1,0)</f>
        <v>0</v>
      </c>
      <c r="D9244" s="1">
        <v>44995</v>
      </c>
      <c r="E9244" s="2">
        <v>0.70096064814814818</v>
      </c>
      <c r="F9244">
        <v>126</v>
      </c>
      <c r="G9244" t="str">
        <f>IFERROR(INDEX(menu_items!$B:$B,MATCH(F9244,menu_items!$A:$A,0)),"Unknown value")</f>
        <v>Fettuccine Alfredo</v>
      </c>
      <c r="H9244" t="str">
        <f>IFERROR(INDEX(menu_items!$C:$C,MATCH(F9244,menu_items!$A:$A,0)),"Unknown value")</f>
        <v>Italian</v>
      </c>
      <c r="I9244" s="5">
        <f>IFERROR(INDEX(menu_items!$D:$D,MATCH(F9244,menu_items!$A:$A,0)),0)</f>
        <v>14.5</v>
      </c>
      <c r="J9244" t="str">
        <f t="shared" ref="J9244:J9307" si="728">TEXT(D9244,"ddd")</f>
        <v>Fri</v>
      </c>
      <c r="K9244">
        <f t="shared" ref="K9244:K9307" si="729">DAY(D9244)</f>
        <v>10</v>
      </c>
      <c r="L9244" t="str">
        <f t="shared" ref="L9244:L9307" si="730">TEXT(D9244,"mmm")</f>
        <v>Mar</v>
      </c>
      <c r="M9244">
        <v>16</v>
      </c>
      <c r="N9244">
        <f t="shared" si="726"/>
        <v>2</v>
      </c>
      <c r="O9244" s="5">
        <f t="shared" si="727"/>
        <v>32.450000000000003</v>
      </c>
    </row>
    <row r="9245" spans="1:15" x14ac:dyDescent="0.25">
      <c r="A9245">
        <v>9346</v>
      </c>
      <c r="B9245">
        <v>4093</v>
      </c>
      <c r="C9245">
        <f>IF(COUNTIF($B$2:B9245,B9245)=1,1,0)</f>
        <v>1</v>
      </c>
      <c r="D9245" s="1">
        <v>44995</v>
      </c>
      <c r="E9245" s="2">
        <v>0.71615740740740741</v>
      </c>
      <c r="F9245">
        <v>108</v>
      </c>
      <c r="G9245" t="str">
        <f>IFERROR(INDEX(menu_items!$B:$B,MATCH(F9245,menu_items!$A:$A,0)),"Unknown value")</f>
        <v>Tofu Pad Thai</v>
      </c>
      <c r="H9245" t="str">
        <f>IFERROR(INDEX(menu_items!$C:$C,MATCH(F9245,menu_items!$A:$A,0)),"Unknown value")</f>
        <v>Asian</v>
      </c>
      <c r="I9245" s="5">
        <f>IFERROR(INDEX(menu_items!$D:$D,MATCH(F9245,menu_items!$A:$A,0)),0)</f>
        <v>14.5</v>
      </c>
      <c r="J9245" t="str">
        <f t="shared" si="728"/>
        <v>Fri</v>
      </c>
      <c r="K9245">
        <f t="shared" si="729"/>
        <v>10</v>
      </c>
      <c r="L9245" t="str">
        <f t="shared" si="730"/>
        <v>Mar</v>
      </c>
      <c r="M9245">
        <v>17</v>
      </c>
      <c r="N9245">
        <f t="shared" si="726"/>
        <v>4</v>
      </c>
      <c r="O9245" s="5">
        <f t="shared" si="727"/>
        <v>47.95</v>
      </c>
    </row>
    <row r="9246" spans="1:15" x14ac:dyDescent="0.25">
      <c r="A9246">
        <v>9347</v>
      </c>
      <c r="B9246">
        <v>4093</v>
      </c>
      <c r="C9246">
        <f>IF(COUNTIF($B$2:B9246,B9246)=1,1,0)</f>
        <v>0</v>
      </c>
      <c r="D9246" s="1">
        <v>44995</v>
      </c>
      <c r="E9246" s="2">
        <v>0.71615740740740741</v>
      </c>
      <c r="F9246">
        <v>124</v>
      </c>
      <c r="G9246" t="str">
        <f>IFERROR(INDEX(menu_items!$B:$B,MATCH(F9246,menu_items!$A:$A,0)),"Unknown value")</f>
        <v>Spaghetti</v>
      </c>
      <c r="H9246" t="str">
        <f>IFERROR(INDEX(menu_items!$C:$C,MATCH(F9246,menu_items!$A:$A,0)),"Unknown value")</f>
        <v>Italian</v>
      </c>
      <c r="I9246" s="5">
        <f>IFERROR(INDEX(menu_items!$D:$D,MATCH(F9246,menu_items!$A:$A,0)),0)</f>
        <v>14.5</v>
      </c>
      <c r="J9246" t="str">
        <f t="shared" si="728"/>
        <v>Fri</v>
      </c>
      <c r="K9246">
        <f t="shared" si="729"/>
        <v>10</v>
      </c>
      <c r="L9246" t="str">
        <f t="shared" si="730"/>
        <v>Mar</v>
      </c>
      <c r="M9246">
        <v>17</v>
      </c>
      <c r="N9246">
        <f t="shared" si="726"/>
        <v>4</v>
      </c>
      <c r="O9246" s="5">
        <f t="shared" si="727"/>
        <v>47.95</v>
      </c>
    </row>
    <row r="9247" spans="1:15" x14ac:dyDescent="0.25">
      <c r="A9247">
        <v>9348</v>
      </c>
      <c r="B9247">
        <v>4093</v>
      </c>
      <c r="C9247">
        <f>IF(COUNTIF($B$2:B9247,B9247)=1,1,0)</f>
        <v>0</v>
      </c>
      <c r="D9247" s="1">
        <v>44995</v>
      </c>
      <c r="E9247" s="2">
        <v>0.71615740740740741</v>
      </c>
      <c r="F9247">
        <v>119</v>
      </c>
      <c r="G9247" t="str">
        <f>IFERROR(INDEX(menu_items!$B:$B,MATCH(F9247,menu_items!$A:$A,0)),"Unknown value")</f>
        <v>Chicken Torta</v>
      </c>
      <c r="H9247" t="str">
        <f>IFERROR(INDEX(menu_items!$C:$C,MATCH(F9247,menu_items!$A:$A,0)),"Unknown value")</f>
        <v>Mexican</v>
      </c>
      <c r="I9247" s="5">
        <f>IFERROR(INDEX(menu_items!$D:$D,MATCH(F9247,menu_items!$A:$A,0)),0)</f>
        <v>11.95</v>
      </c>
      <c r="J9247" t="str">
        <f t="shared" si="728"/>
        <v>Fri</v>
      </c>
      <c r="K9247">
        <f t="shared" si="729"/>
        <v>10</v>
      </c>
      <c r="L9247" t="str">
        <f t="shared" si="730"/>
        <v>Mar</v>
      </c>
      <c r="M9247">
        <v>17</v>
      </c>
      <c r="N9247">
        <f t="shared" si="726"/>
        <v>4</v>
      </c>
      <c r="O9247" s="5">
        <f t="shared" si="727"/>
        <v>47.95</v>
      </c>
    </row>
    <row r="9248" spans="1:15" x14ac:dyDescent="0.25">
      <c r="A9248">
        <v>9349</v>
      </c>
      <c r="B9248">
        <v>4093</v>
      </c>
      <c r="C9248">
        <f>IF(COUNTIF($B$2:B9248,B9248)=1,1,0)</f>
        <v>0</v>
      </c>
      <c r="D9248" s="1">
        <v>44995</v>
      </c>
      <c r="E9248" s="2">
        <v>0.71615740740740741</v>
      </c>
      <c r="F9248">
        <v>122</v>
      </c>
      <c r="G9248" t="str">
        <f>IFERROR(INDEX(menu_items!$B:$B,MATCH(F9248,menu_items!$A:$A,0)),"Unknown value")</f>
        <v>Chips &amp; Salsa</v>
      </c>
      <c r="H9248" t="str">
        <f>IFERROR(INDEX(menu_items!$C:$C,MATCH(F9248,menu_items!$A:$A,0)),"Unknown value")</f>
        <v>Mexican</v>
      </c>
      <c r="I9248" s="5">
        <f>IFERROR(INDEX(menu_items!$D:$D,MATCH(F9248,menu_items!$A:$A,0)),0)</f>
        <v>7</v>
      </c>
      <c r="J9248" t="str">
        <f t="shared" si="728"/>
        <v>Fri</v>
      </c>
      <c r="K9248">
        <f t="shared" si="729"/>
        <v>10</v>
      </c>
      <c r="L9248" t="str">
        <f t="shared" si="730"/>
        <v>Mar</v>
      </c>
      <c r="M9248">
        <v>17</v>
      </c>
      <c r="N9248">
        <f t="shared" si="726"/>
        <v>4</v>
      </c>
      <c r="O9248" s="5">
        <f t="shared" si="727"/>
        <v>47.95</v>
      </c>
    </row>
    <row r="9249" spans="1:15" x14ac:dyDescent="0.25">
      <c r="A9249">
        <v>9350</v>
      </c>
      <c r="B9249">
        <v>4094</v>
      </c>
      <c r="C9249">
        <f>IF(COUNTIF($B$2:B9249,B9249)=1,1,0)</f>
        <v>1</v>
      </c>
      <c r="D9249" s="1">
        <v>44995</v>
      </c>
      <c r="E9249" s="2">
        <v>0.7179861111111111</v>
      </c>
      <c r="F9249">
        <v>107</v>
      </c>
      <c r="G9249" t="str">
        <f>IFERROR(INDEX(menu_items!$B:$B,MATCH(F9249,menu_items!$A:$A,0)),"Unknown value")</f>
        <v>Orange Chicken</v>
      </c>
      <c r="H9249" t="str">
        <f>IFERROR(INDEX(menu_items!$C:$C,MATCH(F9249,menu_items!$A:$A,0)),"Unknown value")</f>
        <v>Asian</v>
      </c>
      <c r="I9249" s="5">
        <f>IFERROR(INDEX(menu_items!$D:$D,MATCH(F9249,menu_items!$A:$A,0)),0)</f>
        <v>16.5</v>
      </c>
      <c r="J9249" t="str">
        <f t="shared" si="728"/>
        <v>Fri</v>
      </c>
      <c r="K9249">
        <f t="shared" si="729"/>
        <v>10</v>
      </c>
      <c r="L9249" t="str">
        <f t="shared" si="730"/>
        <v>Mar</v>
      </c>
      <c r="M9249">
        <v>17</v>
      </c>
      <c r="N9249">
        <f t="shared" si="726"/>
        <v>1</v>
      </c>
      <c r="O9249" s="5">
        <f t="shared" si="727"/>
        <v>16.5</v>
      </c>
    </row>
    <row r="9250" spans="1:15" x14ac:dyDescent="0.25">
      <c r="A9250">
        <v>9351</v>
      </c>
      <c r="B9250">
        <v>4095</v>
      </c>
      <c r="C9250">
        <f>IF(COUNTIF($B$2:B9250,B9250)=1,1,0)</f>
        <v>1</v>
      </c>
      <c r="D9250" s="1">
        <v>44995</v>
      </c>
      <c r="E9250" s="2">
        <v>0.72364583333333332</v>
      </c>
      <c r="F9250">
        <v>128</v>
      </c>
      <c r="G9250" t="str">
        <f>IFERROR(INDEX(menu_items!$B:$B,MATCH(F9250,menu_items!$A:$A,0)),"Unknown value")</f>
        <v>Cheese Lasagna</v>
      </c>
      <c r="H9250" t="str">
        <f>IFERROR(INDEX(menu_items!$C:$C,MATCH(F9250,menu_items!$A:$A,0)),"Unknown value")</f>
        <v>Italian</v>
      </c>
      <c r="I9250" s="5">
        <f>IFERROR(INDEX(menu_items!$D:$D,MATCH(F9250,menu_items!$A:$A,0)),0)</f>
        <v>15.5</v>
      </c>
      <c r="J9250" t="str">
        <f t="shared" si="728"/>
        <v>Fri</v>
      </c>
      <c r="K9250">
        <f t="shared" si="729"/>
        <v>10</v>
      </c>
      <c r="L9250" t="str">
        <f t="shared" si="730"/>
        <v>Mar</v>
      </c>
      <c r="M9250">
        <v>17</v>
      </c>
      <c r="N9250">
        <f t="shared" si="726"/>
        <v>1</v>
      </c>
      <c r="O9250" s="5">
        <f t="shared" si="727"/>
        <v>15.5</v>
      </c>
    </row>
    <row r="9251" spans="1:15" x14ac:dyDescent="0.25">
      <c r="A9251">
        <v>9352</v>
      </c>
      <c r="B9251">
        <v>4096</v>
      </c>
      <c r="C9251">
        <f>IF(COUNTIF($B$2:B9251,B9251)=1,1,0)</f>
        <v>1</v>
      </c>
      <c r="D9251" s="1">
        <v>44995</v>
      </c>
      <c r="E9251" s="2">
        <v>0.73895833333333338</v>
      </c>
      <c r="F9251">
        <v>123</v>
      </c>
      <c r="G9251" t="str">
        <f>IFERROR(INDEX(menu_items!$B:$B,MATCH(F9251,menu_items!$A:$A,0)),"Unknown value")</f>
        <v>Chips &amp; Guacamole</v>
      </c>
      <c r="H9251" t="str">
        <f>IFERROR(INDEX(menu_items!$C:$C,MATCH(F9251,menu_items!$A:$A,0)),"Unknown value")</f>
        <v>Mexican</v>
      </c>
      <c r="I9251" s="5">
        <f>IFERROR(INDEX(menu_items!$D:$D,MATCH(F9251,menu_items!$A:$A,0)),0)</f>
        <v>9</v>
      </c>
      <c r="J9251" t="str">
        <f t="shared" si="728"/>
        <v>Fri</v>
      </c>
      <c r="K9251">
        <f t="shared" si="729"/>
        <v>10</v>
      </c>
      <c r="L9251" t="str">
        <f t="shared" si="730"/>
        <v>Mar</v>
      </c>
      <c r="M9251">
        <v>17</v>
      </c>
      <c r="N9251">
        <f t="shared" si="726"/>
        <v>1</v>
      </c>
      <c r="O9251" s="5">
        <f t="shared" si="727"/>
        <v>9</v>
      </c>
    </row>
    <row r="9252" spans="1:15" x14ac:dyDescent="0.25">
      <c r="A9252">
        <v>9353</v>
      </c>
      <c r="B9252">
        <v>4097</v>
      </c>
      <c r="C9252">
        <f>IF(COUNTIF($B$2:B9252,B9252)=1,1,0)</f>
        <v>1</v>
      </c>
      <c r="D9252" s="1">
        <v>44995</v>
      </c>
      <c r="E9252" s="2">
        <v>0.74835648148148148</v>
      </c>
      <c r="F9252">
        <v>104</v>
      </c>
      <c r="G9252" t="str">
        <f>IFERROR(INDEX(menu_items!$B:$B,MATCH(F9252,menu_items!$A:$A,0)),"Unknown value")</f>
        <v>Veggie Burger</v>
      </c>
      <c r="H9252" t="str">
        <f>IFERROR(INDEX(menu_items!$C:$C,MATCH(F9252,menu_items!$A:$A,0)),"Unknown value")</f>
        <v>American</v>
      </c>
      <c r="I9252" s="5">
        <f>IFERROR(INDEX(menu_items!$D:$D,MATCH(F9252,menu_items!$A:$A,0)),0)</f>
        <v>10.5</v>
      </c>
      <c r="J9252" t="str">
        <f t="shared" si="728"/>
        <v>Fri</v>
      </c>
      <c r="K9252">
        <f t="shared" si="729"/>
        <v>10</v>
      </c>
      <c r="L9252" t="str">
        <f t="shared" si="730"/>
        <v>Mar</v>
      </c>
      <c r="M9252">
        <v>17</v>
      </c>
      <c r="N9252">
        <f t="shared" si="726"/>
        <v>4</v>
      </c>
      <c r="O9252" s="5">
        <f t="shared" si="727"/>
        <v>58.900000000000006</v>
      </c>
    </row>
    <row r="9253" spans="1:15" x14ac:dyDescent="0.25">
      <c r="A9253">
        <v>9354</v>
      </c>
      <c r="B9253">
        <v>4097</v>
      </c>
      <c r="C9253">
        <f>IF(COUNTIF($B$2:B9253,B9253)=1,1,0)</f>
        <v>0</v>
      </c>
      <c r="D9253" s="1">
        <v>44995</v>
      </c>
      <c r="E9253" s="2">
        <v>0.74835648148148148</v>
      </c>
      <c r="F9253">
        <v>109</v>
      </c>
      <c r="G9253" t="str">
        <f>IFERROR(INDEX(menu_items!$B:$B,MATCH(F9253,menu_items!$A:$A,0)),"Unknown value")</f>
        <v>Korean Beef Bowl</v>
      </c>
      <c r="H9253" t="str">
        <f>IFERROR(INDEX(menu_items!$C:$C,MATCH(F9253,menu_items!$A:$A,0)),"Unknown value")</f>
        <v>Asian</v>
      </c>
      <c r="I9253" s="5">
        <f>IFERROR(INDEX(menu_items!$D:$D,MATCH(F9253,menu_items!$A:$A,0)),0)</f>
        <v>17.95</v>
      </c>
      <c r="J9253" t="str">
        <f t="shared" si="728"/>
        <v>Fri</v>
      </c>
      <c r="K9253">
        <f t="shared" si="729"/>
        <v>10</v>
      </c>
      <c r="L9253" t="str">
        <f t="shared" si="730"/>
        <v>Mar</v>
      </c>
      <c r="M9253">
        <v>17</v>
      </c>
      <c r="N9253">
        <f t="shared" si="726"/>
        <v>4</v>
      </c>
      <c r="O9253" s="5">
        <f t="shared" si="727"/>
        <v>58.900000000000006</v>
      </c>
    </row>
    <row r="9254" spans="1:15" x14ac:dyDescent="0.25">
      <c r="A9254">
        <v>9355</v>
      </c>
      <c r="B9254">
        <v>4097</v>
      </c>
      <c r="C9254">
        <f>IF(COUNTIF($B$2:B9254,B9254)=1,1,0)</f>
        <v>0</v>
      </c>
      <c r="D9254" s="1">
        <v>44995</v>
      </c>
      <c r="E9254" s="2">
        <v>0.74835648148148148</v>
      </c>
      <c r="F9254">
        <v>129</v>
      </c>
      <c r="G9254" t="str">
        <f>IFERROR(INDEX(menu_items!$B:$B,MATCH(F9254,menu_items!$A:$A,0)),"Unknown value")</f>
        <v>Mushroom Ravioli</v>
      </c>
      <c r="H9254" t="str">
        <f>IFERROR(INDEX(menu_items!$C:$C,MATCH(F9254,menu_items!$A:$A,0)),"Unknown value")</f>
        <v>Italian</v>
      </c>
      <c r="I9254" s="5">
        <f>IFERROR(INDEX(menu_items!$D:$D,MATCH(F9254,menu_items!$A:$A,0)),0)</f>
        <v>15.5</v>
      </c>
      <c r="J9254" t="str">
        <f t="shared" si="728"/>
        <v>Fri</v>
      </c>
      <c r="K9254">
        <f t="shared" si="729"/>
        <v>10</v>
      </c>
      <c r="L9254" t="str">
        <f t="shared" si="730"/>
        <v>Mar</v>
      </c>
      <c r="M9254">
        <v>17</v>
      </c>
      <c r="N9254">
        <f t="shared" si="726"/>
        <v>4</v>
      </c>
      <c r="O9254" s="5">
        <f t="shared" si="727"/>
        <v>58.900000000000006</v>
      </c>
    </row>
    <row r="9255" spans="1:15" x14ac:dyDescent="0.25">
      <c r="A9255">
        <v>9356</v>
      </c>
      <c r="B9255">
        <v>4097</v>
      </c>
      <c r="C9255">
        <f>IF(COUNTIF($B$2:B9255,B9255)=1,1,0)</f>
        <v>0</v>
      </c>
      <c r="D9255" s="1">
        <v>44995</v>
      </c>
      <c r="E9255" s="2">
        <v>0.74835648148148148</v>
      </c>
      <c r="F9255">
        <v>112</v>
      </c>
      <c r="G9255" t="str">
        <f>IFERROR(INDEX(menu_items!$B:$B,MATCH(F9255,menu_items!$A:$A,0)),"Unknown value")</f>
        <v>Salmon Roll</v>
      </c>
      <c r="H9255" t="str">
        <f>IFERROR(INDEX(menu_items!$C:$C,MATCH(F9255,menu_items!$A:$A,0)),"Unknown value")</f>
        <v>Asian</v>
      </c>
      <c r="I9255" s="5">
        <f>IFERROR(INDEX(menu_items!$D:$D,MATCH(F9255,menu_items!$A:$A,0)),0)</f>
        <v>14.95</v>
      </c>
      <c r="J9255" t="str">
        <f t="shared" si="728"/>
        <v>Fri</v>
      </c>
      <c r="K9255">
        <f t="shared" si="729"/>
        <v>10</v>
      </c>
      <c r="L9255" t="str">
        <f t="shared" si="730"/>
        <v>Mar</v>
      </c>
      <c r="M9255">
        <v>17</v>
      </c>
      <c r="N9255">
        <f t="shared" si="726"/>
        <v>4</v>
      </c>
      <c r="O9255" s="5">
        <f t="shared" si="727"/>
        <v>58.900000000000006</v>
      </c>
    </row>
    <row r="9256" spans="1:15" x14ac:dyDescent="0.25">
      <c r="A9256">
        <v>9357</v>
      </c>
      <c r="B9256">
        <v>4098</v>
      </c>
      <c r="C9256">
        <f>IF(COUNTIF($B$2:B9256,B9256)=1,1,0)</f>
        <v>1</v>
      </c>
      <c r="D9256" s="1">
        <v>44995</v>
      </c>
      <c r="E9256" s="2">
        <v>0.76443287037037033</v>
      </c>
      <c r="F9256">
        <v>109</v>
      </c>
      <c r="G9256" t="str">
        <f>IFERROR(INDEX(menu_items!$B:$B,MATCH(F9256,menu_items!$A:$A,0)),"Unknown value")</f>
        <v>Korean Beef Bowl</v>
      </c>
      <c r="H9256" t="str">
        <f>IFERROR(INDEX(menu_items!$C:$C,MATCH(F9256,menu_items!$A:$A,0)),"Unknown value")</f>
        <v>Asian</v>
      </c>
      <c r="I9256" s="5">
        <f>IFERROR(INDEX(menu_items!$D:$D,MATCH(F9256,menu_items!$A:$A,0)),0)</f>
        <v>17.95</v>
      </c>
      <c r="J9256" t="str">
        <f t="shared" si="728"/>
        <v>Fri</v>
      </c>
      <c r="K9256">
        <f t="shared" si="729"/>
        <v>10</v>
      </c>
      <c r="L9256" t="str">
        <f t="shared" si="730"/>
        <v>Mar</v>
      </c>
      <c r="M9256">
        <v>18</v>
      </c>
      <c r="N9256">
        <f t="shared" si="726"/>
        <v>2</v>
      </c>
      <c r="O9256" s="5">
        <f t="shared" si="727"/>
        <v>24.95</v>
      </c>
    </row>
    <row r="9257" spans="1:15" x14ac:dyDescent="0.25">
      <c r="A9257">
        <v>9358</v>
      </c>
      <c r="B9257">
        <v>4098</v>
      </c>
      <c r="C9257">
        <f>IF(COUNTIF($B$2:B9257,B9257)=1,1,0)</f>
        <v>0</v>
      </c>
      <c r="D9257" s="1">
        <v>44995</v>
      </c>
      <c r="E9257" s="2">
        <v>0.76443287037037033</v>
      </c>
      <c r="F9257">
        <v>122</v>
      </c>
      <c r="G9257" t="str">
        <f>IFERROR(INDEX(menu_items!$B:$B,MATCH(F9257,menu_items!$A:$A,0)),"Unknown value")</f>
        <v>Chips &amp; Salsa</v>
      </c>
      <c r="H9257" t="str">
        <f>IFERROR(INDEX(menu_items!$C:$C,MATCH(F9257,menu_items!$A:$A,0)),"Unknown value")</f>
        <v>Mexican</v>
      </c>
      <c r="I9257" s="5">
        <f>IFERROR(INDEX(menu_items!$D:$D,MATCH(F9257,menu_items!$A:$A,0)),0)</f>
        <v>7</v>
      </c>
      <c r="J9257" t="str">
        <f t="shared" si="728"/>
        <v>Fri</v>
      </c>
      <c r="K9257">
        <f t="shared" si="729"/>
        <v>10</v>
      </c>
      <c r="L9257" t="str">
        <f t="shared" si="730"/>
        <v>Mar</v>
      </c>
      <c r="M9257">
        <v>18</v>
      </c>
      <c r="N9257">
        <f t="shared" si="726"/>
        <v>2</v>
      </c>
      <c r="O9257" s="5">
        <f t="shared" si="727"/>
        <v>24.95</v>
      </c>
    </row>
    <row r="9258" spans="1:15" x14ac:dyDescent="0.25">
      <c r="A9258">
        <v>9359</v>
      </c>
      <c r="B9258">
        <v>4099</v>
      </c>
      <c r="C9258">
        <f>IF(COUNTIF($B$2:B9258,B9258)=1,1,0)</f>
        <v>1</v>
      </c>
      <c r="D9258" s="1">
        <v>44995</v>
      </c>
      <c r="E9258" s="2">
        <v>0.76487268518518514</v>
      </c>
      <c r="F9258">
        <v>115</v>
      </c>
      <c r="G9258" t="str">
        <f>IFERROR(INDEX(menu_items!$B:$B,MATCH(F9258,menu_items!$A:$A,0)),"Unknown value")</f>
        <v>Chicken Tacos</v>
      </c>
      <c r="H9258" t="str">
        <f>IFERROR(INDEX(menu_items!$C:$C,MATCH(F9258,menu_items!$A:$A,0)),"Unknown value")</f>
        <v>Mexican</v>
      </c>
      <c r="I9258" s="5">
        <f>IFERROR(INDEX(menu_items!$D:$D,MATCH(F9258,menu_items!$A:$A,0)),0)</f>
        <v>11.95</v>
      </c>
      <c r="J9258" t="str">
        <f t="shared" si="728"/>
        <v>Fri</v>
      </c>
      <c r="K9258">
        <f t="shared" si="729"/>
        <v>10</v>
      </c>
      <c r="L9258" t="str">
        <f t="shared" si="730"/>
        <v>Mar</v>
      </c>
      <c r="M9258">
        <v>18</v>
      </c>
      <c r="N9258">
        <f t="shared" si="726"/>
        <v>2</v>
      </c>
      <c r="O9258" s="5">
        <f t="shared" si="727"/>
        <v>26.45</v>
      </c>
    </row>
    <row r="9259" spans="1:15" x14ac:dyDescent="0.25">
      <c r="A9259">
        <v>9360</v>
      </c>
      <c r="B9259">
        <v>4099</v>
      </c>
      <c r="C9259">
        <f>IF(COUNTIF($B$2:B9259,B9259)=1,1,0)</f>
        <v>0</v>
      </c>
      <c r="D9259" s="1">
        <v>44995</v>
      </c>
      <c r="E9259" s="2">
        <v>0.76487268518518514</v>
      </c>
      <c r="F9259">
        <v>126</v>
      </c>
      <c r="G9259" t="str">
        <f>IFERROR(INDEX(menu_items!$B:$B,MATCH(F9259,menu_items!$A:$A,0)),"Unknown value")</f>
        <v>Fettuccine Alfredo</v>
      </c>
      <c r="H9259" t="str">
        <f>IFERROR(INDEX(menu_items!$C:$C,MATCH(F9259,menu_items!$A:$A,0)),"Unknown value")</f>
        <v>Italian</v>
      </c>
      <c r="I9259" s="5">
        <f>IFERROR(INDEX(menu_items!$D:$D,MATCH(F9259,menu_items!$A:$A,0)),0)</f>
        <v>14.5</v>
      </c>
      <c r="J9259" t="str">
        <f t="shared" si="728"/>
        <v>Fri</v>
      </c>
      <c r="K9259">
        <f t="shared" si="729"/>
        <v>10</v>
      </c>
      <c r="L9259" t="str">
        <f t="shared" si="730"/>
        <v>Mar</v>
      </c>
      <c r="M9259">
        <v>18</v>
      </c>
      <c r="N9259">
        <f t="shared" si="726"/>
        <v>2</v>
      </c>
      <c r="O9259" s="5">
        <f t="shared" si="727"/>
        <v>26.45</v>
      </c>
    </row>
    <row r="9260" spans="1:15" x14ac:dyDescent="0.25">
      <c r="A9260">
        <v>9361</v>
      </c>
      <c r="B9260">
        <v>4100</v>
      </c>
      <c r="C9260">
        <f>IF(COUNTIF($B$2:B9260,B9260)=1,1,0)</f>
        <v>1</v>
      </c>
      <c r="D9260" s="1">
        <v>44995</v>
      </c>
      <c r="E9260" s="2">
        <v>0.77090277777777783</v>
      </c>
      <c r="F9260">
        <v>109</v>
      </c>
      <c r="G9260" t="str">
        <f>IFERROR(INDEX(menu_items!$B:$B,MATCH(F9260,menu_items!$A:$A,0)),"Unknown value")</f>
        <v>Korean Beef Bowl</v>
      </c>
      <c r="H9260" t="str">
        <f>IFERROR(INDEX(menu_items!$C:$C,MATCH(F9260,menu_items!$A:$A,0)),"Unknown value")</f>
        <v>Asian</v>
      </c>
      <c r="I9260" s="5">
        <f>IFERROR(INDEX(menu_items!$D:$D,MATCH(F9260,menu_items!$A:$A,0)),0)</f>
        <v>17.95</v>
      </c>
      <c r="J9260" t="str">
        <f t="shared" si="728"/>
        <v>Fri</v>
      </c>
      <c r="K9260">
        <f t="shared" si="729"/>
        <v>10</v>
      </c>
      <c r="L9260" t="str">
        <f t="shared" si="730"/>
        <v>Mar</v>
      </c>
      <c r="M9260">
        <v>18</v>
      </c>
      <c r="N9260">
        <f t="shared" si="726"/>
        <v>1</v>
      </c>
      <c r="O9260" s="5">
        <f t="shared" si="727"/>
        <v>17.95</v>
      </c>
    </row>
    <row r="9261" spans="1:15" x14ac:dyDescent="0.25">
      <c r="A9261">
        <v>9362</v>
      </c>
      <c r="B9261">
        <v>4101</v>
      </c>
      <c r="C9261">
        <f>IF(COUNTIF($B$2:B9261,B9261)=1,1,0)</f>
        <v>1</v>
      </c>
      <c r="D9261" s="1">
        <v>44995</v>
      </c>
      <c r="E9261" s="2">
        <v>0.7795023148148148</v>
      </c>
      <c r="F9261">
        <v>110</v>
      </c>
      <c r="G9261" t="str">
        <f>IFERROR(INDEX(menu_items!$B:$B,MATCH(F9261,menu_items!$A:$A,0)),"Unknown value")</f>
        <v>Pork Ramen</v>
      </c>
      <c r="H9261" t="str">
        <f>IFERROR(INDEX(menu_items!$C:$C,MATCH(F9261,menu_items!$A:$A,0)),"Unknown value")</f>
        <v>Asian</v>
      </c>
      <c r="I9261" s="5">
        <f>IFERROR(INDEX(menu_items!$D:$D,MATCH(F9261,menu_items!$A:$A,0)),0)</f>
        <v>17.95</v>
      </c>
      <c r="J9261" t="str">
        <f t="shared" si="728"/>
        <v>Fri</v>
      </c>
      <c r="K9261">
        <f t="shared" si="729"/>
        <v>10</v>
      </c>
      <c r="L9261" t="str">
        <f t="shared" si="730"/>
        <v>Mar</v>
      </c>
      <c r="M9261">
        <v>18</v>
      </c>
      <c r="N9261">
        <f t="shared" si="726"/>
        <v>1</v>
      </c>
      <c r="O9261" s="5">
        <f t="shared" si="727"/>
        <v>17.95</v>
      </c>
    </row>
    <row r="9262" spans="1:15" x14ac:dyDescent="0.25">
      <c r="A9262">
        <v>9363</v>
      </c>
      <c r="B9262">
        <v>4102</v>
      </c>
      <c r="C9262">
        <f>IF(COUNTIF($B$2:B9262,B9262)=1,1,0)</f>
        <v>1</v>
      </c>
      <c r="D9262" s="1">
        <v>44995</v>
      </c>
      <c r="E9262" s="2">
        <v>0.78162037037037035</v>
      </c>
      <c r="F9262">
        <v>107</v>
      </c>
      <c r="G9262" t="str">
        <f>IFERROR(INDEX(menu_items!$B:$B,MATCH(F9262,menu_items!$A:$A,0)),"Unknown value")</f>
        <v>Orange Chicken</v>
      </c>
      <c r="H9262" t="str">
        <f>IFERROR(INDEX(menu_items!$C:$C,MATCH(F9262,menu_items!$A:$A,0)),"Unknown value")</f>
        <v>Asian</v>
      </c>
      <c r="I9262" s="5">
        <f>IFERROR(INDEX(menu_items!$D:$D,MATCH(F9262,menu_items!$A:$A,0)),0)</f>
        <v>16.5</v>
      </c>
      <c r="J9262" t="str">
        <f t="shared" si="728"/>
        <v>Fri</v>
      </c>
      <c r="K9262">
        <f t="shared" si="729"/>
        <v>10</v>
      </c>
      <c r="L9262" t="str">
        <f t="shared" si="730"/>
        <v>Mar</v>
      </c>
      <c r="M9262">
        <v>18</v>
      </c>
      <c r="N9262">
        <f t="shared" si="726"/>
        <v>2</v>
      </c>
      <c r="O9262" s="5">
        <f t="shared" si="727"/>
        <v>27</v>
      </c>
    </row>
    <row r="9263" spans="1:15" x14ac:dyDescent="0.25">
      <c r="A9263">
        <v>9364</v>
      </c>
      <c r="B9263">
        <v>4102</v>
      </c>
      <c r="C9263">
        <f>IF(COUNTIF($B$2:B9263,B9263)=1,1,0)</f>
        <v>0</v>
      </c>
      <c r="D9263" s="1">
        <v>44995</v>
      </c>
      <c r="E9263" s="2">
        <v>0.78162037037037035</v>
      </c>
      <c r="F9263">
        <v>104</v>
      </c>
      <c r="G9263" t="str">
        <f>IFERROR(INDEX(menu_items!$B:$B,MATCH(F9263,menu_items!$A:$A,0)),"Unknown value")</f>
        <v>Veggie Burger</v>
      </c>
      <c r="H9263" t="str">
        <f>IFERROR(INDEX(menu_items!$C:$C,MATCH(F9263,menu_items!$A:$A,0)),"Unknown value")</f>
        <v>American</v>
      </c>
      <c r="I9263" s="5">
        <f>IFERROR(INDEX(menu_items!$D:$D,MATCH(F9263,menu_items!$A:$A,0)),0)</f>
        <v>10.5</v>
      </c>
      <c r="J9263" t="str">
        <f t="shared" si="728"/>
        <v>Fri</v>
      </c>
      <c r="K9263">
        <f t="shared" si="729"/>
        <v>10</v>
      </c>
      <c r="L9263" t="str">
        <f t="shared" si="730"/>
        <v>Mar</v>
      </c>
      <c r="M9263">
        <v>18</v>
      </c>
      <c r="N9263">
        <f t="shared" si="726"/>
        <v>2</v>
      </c>
      <c r="O9263" s="5">
        <f t="shared" si="727"/>
        <v>27</v>
      </c>
    </row>
    <row r="9264" spans="1:15" x14ac:dyDescent="0.25">
      <c r="A9264">
        <v>9365</v>
      </c>
      <c r="B9264">
        <v>4103</v>
      </c>
      <c r="C9264">
        <f>IF(COUNTIF($B$2:B9264,B9264)=1,1,0)</f>
        <v>1</v>
      </c>
      <c r="D9264" s="1">
        <v>44995</v>
      </c>
      <c r="E9264" s="2">
        <v>0.79865740740740743</v>
      </c>
      <c r="F9264">
        <v>107</v>
      </c>
      <c r="G9264" t="str">
        <f>IFERROR(INDEX(menu_items!$B:$B,MATCH(F9264,menu_items!$A:$A,0)),"Unknown value")</f>
        <v>Orange Chicken</v>
      </c>
      <c r="H9264" t="str">
        <f>IFERROR(INDEX(menu_items!$C:$C,MATCH(F9264,menu_items!$A:$A,0)),"Unknown value")</f>
        <v>Asian</v>
      </c>
      <c r="I9264" s="5">
        <f>IFERROR(INDEX(menu_items!$D:$D,MATCH(F9264,menu_items!$A:$A,0)),0)</f>
        <v>16.5</v>
      </c>
      <c r="J9264" t="str">
        <f t="shared" si="728"/>
        <v>Fri</v>
      </c>
      <c r="K9264">
        <f t="shared" si="729"/>
        <v>10</v>
      </c>
      <c r="L9264" t="str">
        <f t="shared" si="730"/>
        <v>Mar</v>
      </c>
      <c r="M9264">
        <v>19</v>
      </c>
      <c r="N9264">
        <f t="shared" si="726"/>
        <v>4</v>
      </c>
      <c r="O9264" s="5">
        <f t="shared" si="727"/>
        <v>42.45</v>
      </c>
    </row>
    <row r="9265" spans="1:15" x14ac:dyDescent="0.25">
      <c r="A9265">
        <v>9366</v>
      </c>
      <c r="B9265">
        <v>4103</v>
      </c>
      <c r="C9265">
        <f>IF(COUNTIF($B$2:B9265,B9265)=1,1,0)</f>
        <v>0</v>
      </c>
      <c r="D9265" s="1">
        <v>44995</v>
      </c>
      <c r="E9265" s="2">
        <v>0.79865740740740743</v>
      </c>
      <c r="F9265">
        <v>113</v>
      </c>
      <c r="G9265" t="str">
        <f>IFERROR(INDEX(menu_items!$B:$B,MATCH(F9265,menu_items!$A:$A,0)),"Unknown value")</f>
        <v>Edamame</v>
      </c>
      <c r="H9265" t="str">
        <f>IFERROR(INDEX(menu_items!$C:$C,MATCH(F9265,menu_items!$A:$A,0)),"Unknown value")</f>
        <v>Asian</v>
      </c>
      <c r="I9265" s="5">
        <f>IFERROR(INDEX(menu_items!$D:$D,MATCH(F9265,menu_items!$A:$A,0)),0)</f>
        <v>5</v>
      </c>
      <c r="J9265" t="str">
        <f t="shared" si="728"/>
        <v>Fri</v>
      </c>
      <c r="K9265">
        <f t="shared" si="729"/>
        <v>10</v>
      </c>
      <c r="L9265" t="str">
        <f t="shared" si="730"/>
        <v>Mar</v>
      </c>
      <c r="M9265">
        <v>19</v>
      </c>
      <c r="N9265">
        <f t="shared" si="726"/>
        <v>4</v>
      </c>
      <c r="O9265" s="5">
        <f t="shared" si="727"/>
        <v>42.45</v>
      </c>
    </row>
    <row r="9266" spans="1:15" x14ac:dyDescent="0.25">
      <c r="A9266">
        <v>9367</v>
      </c>
      <c r="B9266">
        <v>4103</v>
      </c>
      <c r="C9266">
        <f>IF(COUNTIF($B$2:B9266,B9266)=1,1,0)</f>
        <v>0</v>
      </c>
      <c r="D9266" s="1">
        <v>44995</v>
      </c>
      <c r="E9266" s="2">
        <v>0.79865740740740743</v>
      </c>
      <c r="F9266">
        <v>120</v>
      </c>
      <c r="G9266" t="str">
        <f>IFERROR(INDEX(menu_items!$B:$B,MATCH(F9266,menu_items!$A:$A,0)),"Unknown value")</f>
        <v>Steak Torta</v>
      </c>
      <c r="H9266" t="str">
        <f>IFERROR(INDEX(menu_items!$C:$C,MATCH(F9266,menu_items!$A:$A,0)),"Unknown value")</f>
        <v>Mexican</v>
      </c>
      <c r="I9266" s="5">
        <f>IFERROR(INDEX(menu_items!$D:$D,MATCH(F9266,menu_items!$A:$A,0)),0)</f>
        <v>13.95</v>
      </c>
      <c r="J9266" t="str">
        <f t="shared" si="728"/>
        <v>Fri</v>
      </c>
      <c r="K9266">
        <f t="shared" si="729"/>
        <v>10</v>
      </c>
      <c r="L9266" t="str">
        <f t="shared" si="730"/>
        <v>Mar</v>
      </c>
      <c r="M9266">
        <v>19</v>
      </c>
      <c r="N9266">
        <f t="shared" si="726"/>
        <v>4</v>
      </c>
      <c r="O9266" s="5">
        <f t="shared" si="727"/>
        <v>42.45</v>
      </c>
    </row>
    <row r="9267" spans="1:15" x14ac:dyDescent="0.25">
      <c r="A9267">
        <v>9368</v>
      </c>
      <c r="B9267">
        <v>4103</v>
      </c>
      <c r="C9267">
        <f>IF(COUNTIF($B$2:B9267,B9267)=1,1,0)</f>
        <v>0</v>
      </c>
      <c r="D9267" s="1">
        <v>44995</v>
      </c>
      <c r="E9267" s="2">
        <v>0.79865740740740743</v>
      </c>
      <c r="F9267">
        <v>122</v>
      </c>
      <c r="G9267" t="str">
        <f>IFERROR(INDEX(menu_items!$B:$B,MATCH(F9267,menu_items!$A:$A,0)),"Unknown value")</f>
        <v>Chips &amp; Salsa</v>
      </c>
      <c r="H9267" t="str">
        <f>IFERROR(INDEX(menu_items!$C:$C,MATCH(F9267,menu_items!$A:$A,0)),"Unknown value")</f>
        <v>Mexican</v>
      </c>
      <c r="I9267" s="5">
        <f>IFERROR(INDEX(menu_items!$D:$D,MATCH(F9267,menu_items!$A:$A,0)),0)</f>
        <v>7</v>
      </c>
      <c r="J9267" t="str">
        <f t="shared" si="728"/>
        <v>Fri</v>
      </c>
      <c r="K9267">
        <f t="shared" si="729"/>
        <v>10</v>
      </c>
      <c r="L9267" t="str">
        <f t="shared" si="730"/>
        <v>Mar</v>
      </c>
      <c r="M9267">
        <v>19</v>
      </c>
      <c r="N9267">
        <f t="shared" si="726"/>
        <v>4</v>
      </c>
      <c r="O9267" s="5">
        <f t="shared" si="727"/>
        <v>42.45</v>
      </c>
    </row>
    <row r="9268" spans="1:15" x14ac:dyDescent="0.25">
      <c r="A9268">
        <v>9369</v>
      </c>
      <c r="B9268">
        <v>4104</v>
      </c>
      <c r="C9268">
        <f>IF(COUNTIF($B$2:B9268,B9268)=1,1,0)</f>
        <v>1</v>
      </c>
      <c r="D9268" s="1">
        <v>44995</v>
      </c>
      <c r="E9268" s="2">
        <v>0.80171296296296302</v>
      </c>
      <c r="F9268">
        <v>105</v>
      </c>
      <c r="G9268" t="str">
        <f>IFERROR(INDEX(menu_items!$B:$B,MATCH(F9268,menu_items!$A:$A,0)),"Unknown value")</f>
        <v>Mac &amp; Cheese</v>
      </c>
      <c r="H9268" t="str">
        <f>IFERROR(INDEX(menu_items!$C:$C,MATCH(F9268,menu_items!$A:$A,0)),"Unknown value")</f>
        <v>American</v>
      </c>
      <c r="I9268" s="5">
        <f>IFERROR(INDEX(menu_items!$D:$D,MATCH(F9268,menu_items!$A:$A,0)),0)</f>
        <v>7</v>
      </c>
      <c r="J9268" t="str">
        <f t="shared" si="728"/>
        <v>Fri</v>
      </c>
      <c r="K9268">
        <f t="shared" si="729"/>
        <v>10</v>
      </c>
      <c r="L9268" t="str">
        <f t="shared" si="730"/>
        <v>Mar</v>
      </c>
      <c r="M9268">
        <v>19</v>
      </c>
      <c r="N9268">
        <f t="shared" si="726"/>
        <v>1</v>
      </c>
      <c r="O9268" s="5">
        <f t="shared" si="727"/>
        <v>7</v>
      </c>
    </row>
    <row r="9269" spans="1:15" x14ac:dyDescent="0.25">
      <c r="A9269">
        <v>9370</v>
      </c>
      <c r="B9269">
        <v>4105</v>
      </c>
      <c r="C9269">
        <f>IF(COUNTIF($B$2:B9269,B9269)=1,1,0)</f>
        <v>1</v>
      </c>
      <c r="D9269" s="1">
        <v>44995</v>
      </c>
      <c r="E9269" s="2">
        <v>0.81297453703703704</v>
      </c>
      <c r="F9269">
        <v>101</v>
      </c>
      <c r="G9269" t="str">
        <f>IFERROR(INDEX(menu_items!$B:$B,MATCH(F9269,menu_items!$A:$A,0)),"Unknown value")</f>
        <v>Hamburger</v>
      </c>
      <c r="H9269" t="str">
        <f>IFERROR(INDEX(menu_items!$C:$C,MATCH(F9269,menu_items!$A:$A,0)),"Unknown value")</f>
        <v>American</v>
      </c>
      <c r="I9269" s="5">
        <f>IFERROR(INDEX(menu_items!$D:$D,MATCH(F9269,menu_items!$A:$A,0)),0)</f>
        <v>12.95</v>
      </c>
      <c r="J9269" t="str">
        <f t="shared" si="728"/>
        <v>Fri</v>
      </c>
      <c r="K9269">
        <f t="shared" si="729"/>
        <v>10</v>
      </c>
      <c r="L9269" t="str">
        <f t="shared" si="730"/>
        <v>Mar</v>
      </c>
      <c r="M9269">
        <v>19</v>
      </c>
      <c r="N9269">
        <f t="shared" si="726"/>
        <v>4</v>
      </c>
      <c r="O9269" s="5">
        <f t="shared" si="727"/>
        <v>63.349999999999994</v>
      </c>
    </row>
    <row r="9270" spans="1:15" x14ac:dyDescent="0.25">
      <c r="A9270">
        <v>9371</v>
      </c>
      <c r="B9270">
        <v>4105</v>
      </c>
      <c r="C9270">
        <f>IF(COUNTIF($B$2:B9270,B9270)=1,1,0)</f>
        <v>0</v>
      </c>
      <c r="D9270" s="1">
        <v>44995</v>
      </c>
      <c r="E9270" s="2">
        <v>0.81297453703703704</v>
      </c>
      <c r="F9270">
        <v>110</v>
      </c>
      <c r="G9270" t="str">
        <f>IFERROR(INDEX(menu_items!$B:$B,MATCH(F9270,menu_items!$A:$A,0)),"Unknown value")</f>
        <v>Pork Ramen</v>
      </c>
      <c r="H9270" t="str">
        <f>IFERROR(INDEX(menu_items!$C:$C,MATCH(F9270,menu_items!$A:$A,0)),"Unknown value")</f>
        <v>Asian</v>
      </c>
      <c r="I9270" s="5">
        <f>IFERROR(INDEX(menu_items!$D:$D,MATCH(F9270,menu_items!$A:$A,0)),0)</f>
        <v>17.95</v>
      </c>
      <c r="J9270" t="str">
        <f t="shared" si="728"/>
        <v>Fri</v>
      </c>
      <c r="K9270">
        <f t="shared" si="729"/>
        <v>10</v>
      </c>
      <c r="L9270" t="str">
        <f t="shared" si="730"/>
        <v>Mar</v>
      </c>
      <c r="M9270">
        <v>19</v>
      </c>
      <c r="N9270">
        <f t="shared" si="726"/>
        <v>4</v>
      </c>
      <c r="O9270" s="5">
        <f t="shared" si="727"/>
        <v>63.349999999999994</v>
      </c>
    </row>
    <row r="9271" spans="1:15" x14ac:dyDescent="0.25">
      <c r="A9271">
        <v>9372</v>
      </c>
      <c r="B9271">
        <v>4105</v>
      </c>
      <c r="C9271">
        <f>IF(COUNTIF($B$2:B9271,B9271)=1,1,0)</f>
        <v>0</v>
      </c>
      <c r="D9271" s="1">
        <v>44995</v>
      </c>
      <c r="E9271" s="2">
        <v>0.81297453703703704</v>
      </c>
      <c r="F9271">
        <v>129</v>
      </c>
      <c r="G9271" t="str">
        <f>IFERROR(INDEX(menu_items!$B:$B,MATCH(F9271,menu_items!$A:$A,0)),"Unknown value")</f>
        <v>Mushroom Ravioli</v>
      </c>
      <c r="H9271" t="str">
        <f>IFERROR(INDEX(menu_items!$C:$C,MATCH(F9271,menu_items!$A:$A,0)),"Unknown value")</f>
        <v>Italian</v>
      </c>
      <c r="I9271" s="5">
        <f>IFERROR(INDEX(menu_items!$D:$D,MATCH(F9271,menu_items!$A:$A,0)),0)</f>
        <v>15.5</v>
      </c>
      <c r="J9271" t="str">
        <f t="shared" si="728"/>
        <v>Fri</v>
      </c>
      <c r="K9271">
        <f t="shared" si="729"/>
        <v>10</v>
      </c>
      <c r="L9271" t="str">
        <f t="shared" si="730"/>
        <v>Mar</v>
      </c>
      <c r="M9271">
        <v>19</v>
      </c>
      <c r="N9271">
        <f t="shared" si="726"/>
        <v>4</v>
      </c>
      <c r="O9271" s="5">
        <f t="shared" si="727"/>
        <v>63.349999999999994</v>
      </c>
    </row>
    <row r="9272" spans="1:15" x14ac:dyDescent="0.25">
      <c r="A9272">
        <v>9373</v>
      </c>
      <c r="B9272">
        <v>4105</v>
      </c>
      <c r="C9272">
        <f>IF(COUNTIF($B$2:B9272,B9272)=1,1,0)</f>
        <v>0</v>
      </c>
      <c r="D9272" s="1">
        <v>44995</v>
      </c>
      <c r="E9272" s="2">
        <v>0.81297453703703704</v>
      </c>
      <c r="F9272">
        <v>132</v>
      </c>
      <c r="G9272" t="str">
        <f>IFERROR(INDEX(menu_items!$B:$B,MATCH(F9272,menu_items!$A:$A,0)),"Unknown value")</f>
        <v>Eggplant Parmesan</v>
      </c>
      <c r="H9272" t="str">
        <f>IFERROR(INDEX(menu_items!$C:$C,MATCH(F9272,menu_items!$A:$A,0)),"Unknown value")</f>
        <v>Italian</v>
      </c>
      <c r="I9272" s="5">
        <f>IFERROR(INDEX(menu_items!$D:$D,MATCH(F9272,menu_items!$A:$A,0)),0)</f>
        <v>16.95</v>
      </c>
      <c r="J9272" t="str">
        <f t="shared" si="728"/>
        <v>Fri</v>
      </c>
      <c r="K9272">
        <f t="shared" si="729"/>
        <v>10</v>
      </c>
      <c r="L9272" t="str">
        <f t="shared" si="730"/>
        <v>Mar</v>
      </c>
      <c r="M9272">
        <v>19</v>
      </c>
      <c r="N9272">
        <f t="shared" si="726"/>
        <v>4</v>
      </c>
      <c r="O9272" s="5">
        <f t="shared" si="727"/>
        <v>63.349999999999994</v>
      </c>
    </row>
    <row r="9273" spans="1:15" x14ac:dyDescent="0.25">
      <c r="A9273">
        <v>9374</v>
      </c>
      <c r="B9273">
        <v>4106</v>
      </c>
      <c r="C9273">
        <f>IF(COUNTIF($B$2:B9273,B9273)=1,1,0)</f>
        <v>1</v>
      </c>
      <c r="D9273" s="1">
        <v>44995</v>
      </c>
      <c r="E9273" s="2">
        <v>0.83917824074074077</v>
      </c>
      <c r="F9273">
        <v>107</v>
      </c>
      <c r="G9273" t="str">
        <f>IFERROR(INDEX(menu_items!$B:$B,MATCH(F9273,menu_items!$A:$A,0)),"Unknown value")</f>
        <v>Orange Chicken</v>
      </c>
      <c r="H9273" t="str">
        <f>IFERROR(INDEX(menu_items!$C:$C,MATCH(F9273,menu_items!$A:$A,0)),"Unknown value")</f>
        <v>Asian</v>
      </c>
      <c r="I9273" s="5">
        <f>IFERROR(INDEX(menu_items!$D:$D,MATCH(F9273,menu_items!$A:$A,0)),0)</f>
        <v>16.5</v>
      </c>
      <c r="J9273" t="str">
        <f t="shared" si="728"/>
        <v>Fri</v>
      </c>
      <c r="K9273">
        <f t="shared" si="729"/>
        <v>10</v>
      </c>
      <c r="L9273" t="str">
        <f t="shared" si="730"/>
        <v>Mar</v>
      </c>
      <c r="M9273">
        <v>20</v>
      </c>
      <c r="N9273">
        <f t="shared" si="726"/>
        <v>2</v>
      </c>
      <c r="O9273" s="5">
        <f t="shared" si="727"/>
        <v>28.45</v>
      </c>
    </row>
    <row r="9274" spans="1:15" x14ac:dyDescent="0.25">
      <c r="A9274">
        <v>9375</v>
      </c>
      <c r="B9274">
        <v>4106</v>
      </c>
      <c r="C9274">
        <f>IF(COUNTIF($B$2:B9274,B9274)=1,1,0)</f>
        <v>0</v>
      </c>
      <c r="D9274" s="1">
        <v>44995</v>
      </c>
      <c r="E9274" s="2">
        <v>0.83917824074074077</v>
      </c>
      <c r="F9274">
        <v>111</v>
      </c>
      <c r="G9274" t="str">
        <f>IFERROR(INDEX(menu_items!$B:$B,MATCH(F9274,menu_items!$A:$A,0)),"Unknown value")</f>
        <v>California Roll</v>
      </c>
      <c r="H9274" t="str">
        <f>IFERROR(INDEX(menu_items!$C:$C,MATCH(F9274,menu_items!$A:$A,0)),"Unknown value")</f>
        <v>Asian</v>
      </c>
      <c r="I9274" s="5">
        <f>IFERROR(INDEX(menu_items!$D:$D,MATCH(F9274,menu_items!$A:$A,0)),0)</f>
        <v>11.95</v>
      </c>
      <c r="J9274" t="str">
        <f t="shared" si="728"/>
        <v>Fri</v>
      </c>
      <c r="K9274">
        <f t="shared" si="729"/>
        <v>10</v>
      </c>
      <c r="L9274" t="str">
        <f t="shared" si="730"/>
        <v>Mar</v>
      </c>
      <c r="M9274">
        <v>20</v>
      </c>
      <c r="N9274">
        <f t="shared" si="726"/>
        <v>2</v>
      </c>
      <c r="O9274" s="5">
        <f t="shared" si="727"/>
        <v>28.45</v>
      </c>
    </row>
    <row r="9275" spans="1:15" x14ac:dyDescent="0.25">
      <c r="A9275">
        <v>9376</v>
      </c>
      <c r="B9275">
        <v>4107</v>
      </c>
      <c r="C9275">
        <f>IF(COUNTIF($B$2:B9275,B9275)=1,1,0)</f>
        <v>1</v>
      </c>
      <c r="D9275" s="1">
        <v>44995</v>
      </c>
      <c r="E9275" s="2">
        <v>0.84550925925925924</v>
      </c>
      <c r="F9275">
        <v>117</v>
      </c>
      <c r="G9275" t="str">
        <f>IFERROR(INDEX(menu_items!$B:$B,MATCH(F9275,menu_items!$A:$A,0)),"Unknown value")</f>
        <v>Chicken Burrito</v>
      </c>
      <c r="H9275" t="str">
        <f>IFERROR(INDEX(menu_items!$C:$C,MATCH(F9275,menu_items!$A:$A,0)),"Unknown value")</f>
        <v>Mexican</v>
      </c>
      <c r="I9275" s="5">
        <f>IFERROR(INDEX(menu_items!$D:$D,MATCH(F9275,menu_items!$A:$A,0)),0)</f>
        <v>12.95</v>
      </c>
      <c r="J9275" t="str">
        <f t="shared" si="728"/>
        <v>Fri</v>
      </c>
      <c r="K9275">
        <f t="shared" si="729"/>
        <v>10</v>
      </c>
      <c r="L9275" t="str">
        <f t="shared" si="730"/>
        <v>Mar</v>
      </c>
      <c r="M9275">
        <v>20</v>
      </c>
      <c r="N9275">
        <f t="shared" si="726"/>
        <v>2</v>
      </c>
      <c r="O9275" s="5">
        <f t="shared" si="727"/>
        <v>27.9</v>
      </c>
    </row>
    <row r="9276" spans="1:15" x14ac:dyDescent="0.25">
      <c r="A9276">
        <v>9377</v>
      </c>
      <c r="B9276">
        <v>4107</v>
      </c>
      <c r="C9276">
        <f>IF(COUNTIF($B$2:B9276,B9276)=1,1,0)</f>
        <v>0</v>
      </c>
      <c r="D9276" s="1">
        <v>44995</v>
      </c>
      <c r="E9276" s="2">
        <v>0.84550925925925924</v>
      </c>
      <c r="F9276">
        <v>112</v>
      </c>
      <c r="G9276" t="str">
        <f>IFERROR(INDEX(menu_items!$B:$B,MATCH(F9276,menu_items!$A:$A,0)),"Unknown value")</f>
        <v>Salmon Roll</v>
      </c>
      <c r="H9276" t="str">
        <f>IFERROR(INDEX(menu_items!$C:$C,MATCH(F9276,menu_items!$A:$A,0)),"Unknown value")</f>
        <v>Asian</v>
      </c>
      <c r="I9276" s="5">
        <f>IFERROR(INDEX(menu_items!$D:$D,MATCH(F9276,menu_items!$A:$A,0)),0)</f>
        <v>14.95</v>
      </c>
      <c r="J9276" t="str">
        <f t="shared" si="728"/>
        <v>Fri</v>
      </c>
      <c r="K9276">
        <f t="shared" si="729"/>
        <v>10</v>
      </c>
      <c r="L9276" t="str">
        <f t="shared" si="730"/>
        <v>Mar</v>
      </c>
      <c r="M9276">
        <v>20</v>
      </c>
      <c r="N9276">
        <f t="shared" si="726"/>
        <v>2</v>
      </c>
      <c r="O9276" s="5">
        <f t="shared" si="727"/>
        <v>27.9</v>
      </c>
    </row>
    <row r="9277" spans="1:15" x14ac:dyDescent="0.25">
      <c r="A9277">
        <v>9378</v>
      </c>
      <c r="B9277">
        <v>4108</v>
      </c>
      <c r="C9277">
        <f>IF(COUNTIF($B$2:B9277,B9277)=1,1,0)</f>
        <v>1</v>
      </c>
      <c r="D9277" s="1">
        <v>44995</v>
      </c>
      <c r="E9277" s="2">
        <v>0.84766203703703702</v>
      </c>
      <c r="F9277">
        <v>101</v>
      </c>
      <c r="G9277" t="str">
        <f>IFERROR(INDEX(menu_items!$B:$B,MATCH(F9277,menu_items!$A:$A,0)),"Unknown value")</f>
        <v>Hamburger</v>
      </c>
      <c r="H9277" t="str">
        <f>IFERROR(INDEX(menu_items!$C:$C,MATCH(F9277,menu_items!$A:$A,0)),"Unknown value")</f>
        <v>American</v>
      </c>
      <c r="I9277" s="5">
        <f>IFERROR(INDEX(menu_items!$D:$D,MATCH(F9277,menu_items!$A:$A,0)),0)</f>
        <v>12.95</v>
      </c>
      <c r="J9277" t="str">
        <f t="shared" si="728"/>
        <v>Fri</v>
      </c>
      <c r="K9277">
        <f t="shared" si="729"/>
        <v>10</v>
      </c>
      <c r="L9277" t="str">
        <f t="shared" si="730"/>
        <v>Mar</v>
      </c>
      <c r="M9277">
        <v>20</v>
      </c>
      <c r="N9277">
        <f t="shared" si="726"/>
        <v>4</v>
      </c>
      <c r="O9277" s="5">
        <f t="shared" si="727"/>
        <v>53.4</v>
      </c>
    </row>
    <row r="9278" spans="1:15" x14ac:dyDescent="0.25">
      <c r="A9278">
        <v>9379</v>
      </c>
      <c r="B9278">
        <v>4108</v>
      </c>
      <c r="C9278">
        <f>IF(COUNTIF($B$2:B9278,B9278)=1,1,0)</f>
        <v>0</v>
      </c>
      <c r="D9278" s="1">
        <v>44995</v>
      </c>
      <c r="E9278" s="2">
        <v>0.84766203703703702</v>
      </c>
      <c r="F9278">
        <v>125</v>
      </c>
      <c r="G9278" t="str">
        <f>IFERROR(INDEX(menu_items!$B:$B,MATCH(F9278,menu_items!$A:$A,0)),"Unknown value")</f>
        <v>Spaghetti &amp; Meatballs</v>
      </c>
      <c r="H9278" t="str">
        <f>IFERROR(INDEX(menu_items!$C:$C,MATCH(F9278,menu_items!$A:$A,0)),"Unknown value")</f>
        <v>Italian</v>
      </c>
      <c r="I9278" s="5">
        <f>IFERROR(INDEX(menu_items!$D:$D,MATCH(F9278,menu_items!$A:$A,0)),0)</f>
        <v>17.95</v>
      </c>
      <c r="J9278" t="str">
        <f t="shared" si="728"/>
        <v>Fri</v>
      </c>
      <c r="K9278">
        <f t="shared" si="729"/>
        <v>10</v>
      </c>
      <c r="L9278" t="str">
        <f t="shared" si="730"/>
        <v>Mar</v>
      </c>
      <c r="M9278">
        <v>20</v>
      </c>
      <c r="N9278">
        <f t="shared" si="726"/>
        <v>4</v>
      </c>
      <c r="O9278" s="5">
        <f t="shared" si="727"/>
        <v>53.4</v>
      </c>
    </row>
    <row r="9279" spans="1:15" x14ac:dyDescent="0.25">
      <c r="A9279">
        <v>9380</v>
      </c>
      <c r="B9279">
        <v>4108</v>
      </c>
      <c r="C9279">
        <f>IF(COUNTIF($B$2:B9279,B9279)=1,1,0)</f>
        <v>0</v>
      </c>
      <c r="D9279" s="1">
        <v>44995</v>
      </c>
      <c r="E9279" s="2">
        <v>0.84766203703703702</v>
      </c>
      <c r="F9279">
        <v>129</v>
      </c>
      <c r="G9279" t="str">
        <f>IFERROR(INDEX(menu_items!$B:$B,MATCH(F9279,menu_items!$A:$A,0)),"Unknown value")</f>
        <v>Mushroom Ravioli</v>
      </c>
      <c r="H9279" t="str">
        <f>IFERROR(INDEX(menu_items!$C:$C,MATCH(F9279,menu_items!$A:$A,0)),"Unknown value")</f>
        <v>Italian</v>
      </c>
      <c r="I9279" s="5">
        <f>IFERROR(INDEX(menu_items!$D:$D,MATCH(F9279,menu_items!$A:$A,0)),0)</f>
        <v>15.5</v>
      </c>
      <c r="J9279" t="str">
        <f t="shared" si="728"/>
        <v>Fri</v>
      </c>
      <c r="K9279">
        <f t="shared" si="729"/>
        <v>10</v>
      </c>
      <c r="L9279" t="str">
        <f t="shared" si="730"/>
        <v>Mar</v>
      </c>
      <c r="M9279">
        <v>20</v>
      </c>
      <c r="N9279">
        <f t="shared" si="726"/>
        <v>4</v>
      </c>
      <c r="O9279" s="5">
        <f t="shared" si="727"/>
        <v>53.4</v>
      </c>
    </row>
    <row r="9280" spans="1:15" x14ac:dyDescent="0.25">
      <c r="A9280">
        <v>9381</v>
      </c>
      <c r="B9280">
        <v>4108</v>
      </c>
      <c r="C9280">
        <f>IF(COUNTIF($B$2:B9280,B9280)=1,1,0)</f>
        <v>0</v>
      </c>
      <c r="D9280" s="1">
        <v>44995</v>
      </c>
      <c r="E9280" s="2">
        <v>0.84766203703703702</v>
      </c>
      <c r="F9280">
        <v>122</v>
      </c>
      <c r="G9280" t="str">
        <f>IFERROR(INDEX(menu_items!$B:$B,MATCH(F9280,menu_items!$A:$A,0)),"Unknown value")</f>
        <v>Chips &amp; Salsa</v>
      </c>
      <c r="H9280" t="str">
        <f>IFERROR(INDEX(menu_items!$C:$C,MATCH(F9280,menu_items!$A:$A,0)),"Unknown value")</f>
        <v>Mexican</v>
      </c>
      <c r="I9280" s="5">
        <f>IFERROR(INDEX(menu_items!$D:$D,MATCH(F9280,menu_items!$A:$A,0)),0)</f>
        <v>7</v>
      </c>
      <c r="J9280" t="str">
        <f t="shared" si="728"/>
        <v>Fri</v>
      </c>
      <c r="K9280">
        <f t="shared" si="729"/>
        <v>10</v>
      </c>
      <c r="L9280" t="str">
        <f t="shared" si="730"/>
        <v>Mar</v>
      </c>
      <c r="M9280">
        <v>20</v>
      </c>
      <c r="N9280">
        <f t="shared" si="726"/>
        <v>4</v>
      </c>
      <c r="O9280" s="5">
        <f t="shared" si="727"/>
        <v>53.4</v>
      </c>
    </row>
    <row r="9281" spans="1:15" x14ac:dyDescent="0.25">
      <c r="A9281">
        <v>9382</v>
      </c>
      <c r="B9281">
        <v>4109</v>
      </c>
      <c r="C9281">
        <f>IF(COUNTIF($B$2:B9281,B9281)=1,1,0)</f>
        <v>1</v>
      </c>
      <c r="D9281" s="1">
        <v>44995</v>
      </c>
      <c r="E9281" s="2">
        <v>0.8649768518518518</v>
      </c>
      <c r="F9281">
        <v>102</v>
      </c>
      <c r="G9281" t="str">
        <f>IFERROR(INDEX(menu_items!$B:$B,MATCH(F9281,menu_items!$A:$A,0)),"Unknown value")</f>
        <v>Cheeseburger</v>
      </c>
      <c r="H9281" t="str">
        <f>IFERROR(INDEX(menu_items!$C:$C,MATCH(F9281,menu_items!$A:$A,0)),"Unknown value")</f>
        <v>American</v>
      </c>
      <c r="I9281" s="5">
        <f>IFERROR(INDEX(menu_items!$D:$D,MATCH(F9281,menu_items!$A:$A,0)),0)</f>
        <v>13.95</v>
      </c>
      <c r="J9281" t="str">
        <f t="shared" si="728"/>
        <v>Fri</v>
      </c>
      <c r="K9281">
        <f t="shared" si="729"/>
        <v>10</v>
      </c>
      <c r="L9281" t="str">
        <f t="shared" si="730"/>
        <v>Mar</v>
      </c>
      <c r="M9281">
        <v>20</v>
      </c>
      <c r="N9281">
        <f t="shared" si="726"/>
        <v>4</v>
      </c>
      <c r="O9281" s="5">
        <f t="shared" si="727"/>
        <v>63.8</v>
      </c>
    </row>
    <row r="9282" spans="1:15" x14ac:dyDescent="0.25">
      <c r="A9282">
        <v>9383</v>
      </c>
      <c r="B9282">
        <v>4109</v>
      </c>
      <c r="C9282">
        <f>IF(COUNTIF($B$2:B9282,B9282)=1,1,0)</f>
        <v>0</v>
      </c>
      <c r="D9282" s="1">
        <v>44995</v>
      </c>
      <c r="E9282" s="2">
        <v>0.8649768518518518</v>
      </c>
      <c r="F9282">
        <v>110</v>
      </c>
      <c r="G9282" t="str">
        <f>IFERROR(INDEX(menu_items!$B:$B,MATCH(F9282,menu_items!$A:$A,0)),"Unknown value")</f>
        <v>Pork Ramen</v>
      </c>
      <c r="H9282" t="str">
        <f>IFERROR(INDEX(menu_items!$C:$C,MATCH(F9282,menu_items!$A:$A,0)),"Unknown value")</f>
        <v>Asian</v>
      </c>
      <c r="I9282" s="5">
        <f>IFERROR(INDEX(menu_items!$D:$D,MATCH(F9282,menu_items!$A:$A,0)),0)</f>
        <v>17.95</v>
      </c>
      <c r="J9282" t="str">
        <f t="shared" si="728"/>
        <v>Fri</v>
      </c>
      <c r="K9282">
        <f t="shared" si="729"/>
        <v>10</v>
      </c>
      <c r="L9282" t="str">
        <f t="shared" si="730"/>
        <v>Mar</v>
      </c>
      <c r="M9282">
        <v>20</v>
      </c>
      <c r="N9282">
        <f t="shared" ref="N9282:N9345" si="731">COUNTIF($B:$B,B9282)</f>
        <v>4</v>
      </c>
      <c r="O9282" s="5">
        <f t="shared" ref="O9282:O9345" si="732">SUMIF($B:$B,B9282,$I:$I)</f>
        <v>63.8</v>
      </c>
    </row>
    <row r="9283" spans="1:15" x14ac:dyDescent="0.25">
      <c r="A9283">
        <v>9384</v>
      </c>
      <c r="B9283">
        <v>4109</v>
      </c>
      <c r="C9283">
        <f>IF(COUNTIF($B$2:B9283,B9283)=1,1,0)</f>
        <v>0</v>
      </c>
      <c r="D9283" s="1">
        <v>44995</v>
      </c>
      <c r="E9283" s="2">
        <v>0.8649768518518518</v>
      </c>
      <c r="F9283">
        <v>127</v>
      </c>
      <c r="G9283" t="str">
        <f>IFERROR(INDEX(menu_items!$B:$B,MATCH(F9283,menu_items!$A:$A,0)),"Unknown value")</f>
        <v>Meat Lasagna</v>
      </c>
      <c r="H9283" t="str">
        <f>IFERROR(INDEX(menu_items!$C:$C,MATCH(F9283,menu_items!$A:$A,0)),"Unknown value")</f>
        <v>Italian</v>
      </c>
      <c r="I9283" s="5">
        <f>IFERROR(INDEX(menu_items!$D:$D,MATCH(F9283,menu_items!$A:$A,0)),0)</f>
        <v>17.95</v>
      </c>
      <c r="J9283" t="str">
        <f t="shared" si="728"/>
        <v>Fri</v>
      </c>
      <c r="K9283">
        <f t="shared" si="729"/>
        <v>10</v>
      </c>
      <c r="L9283" t="str">
        <f t="shared" si="730"/>
        <v>Mar</v>
      </c>
      <c r="M9283">
        <v>20</v>
      </c>
      <c r="N9283">
        <f t="shared" si="731"/>
        <v>4</v>
      </c>
      <c r="O9283" s="5">
        <f t="shared" si="732"/>
        <v>63.8</v>
      </c>
    </row>
    <row r="9284" spans="1:15" x14ac:dyDescent="0.25">
      <c r="A9284">
        <v>9385</v>
      </c>
      <c r="B9284">
        <v>4109</v>
      </c>
      <c r="C9284">
        <f>IF(COUNTIF($B$2:B9284,B9284)=1,1,0)</f>
        <v>0</v>
      </c>
      <c r="D9284" s="1">
        <v>44995</v>
      </c>
      <c r="E9284" s="2">
        <v>0.8649768518518518</v>
      </c>
      <c r="F9284">
        <v>120</v>
      </c>
      <c r="G9284" t="str">
        <f>IFERROR(INDEX(menu_items!$B:$B,MATCH(F9284,menu_items!$A:$A,0)),"Unknown value")</f>
        <v>Steak Torta</v>
      </c>
      <c r="H9284" t="str">
        <f>IFERROR(INDEX(menu_items!$C:$C,MATCH(F9284,menu_items!$A:$A,0)),"Unknown value")</f>
        <v>Mexican</v>
      </c>
      <c r="I9284" s="5">
        <f>IFERROR(INDEX(menu_items!$D:$D,MATCH(F9284,menu_items!$A:$A,0)),0)</f>
        <v>13.95</v>
      </c>
      <c r="J9284" t="str">
        <f t="shared" si="728"/>
        <v>Fri</v>
      </c>
      <c r="K9284">
        <f t="shared" si="729"/>
        <v>10</v>
      </c>
      <c r="L9284" t="str">
        <f t="shared" si="730"/>
        <v>Mar</v>
      </c>
      <c r="M9284">
        <v>20</v>
      </c>
      <c r="N9284">
        <f t="shared" si="731"/>
        <v>4</v>
      </c>
      <c r="O9284" s="5">
        <f t="shared" si="732"/>
        <v>63.8</v>
      </c>
    </row>
    <row r="9285" spans="1:15" x14ac:dyDescent="0.25">
      <c r="A9285">
        <v>9386</v>
      </c>
      <c r="B9285">
        <v>4110</v>
      </c>
      <c r="C9285">
        <f>IF(COUNTIF($B$2:B9285,B9285)=1,1,0)</f>
        <v>1</v>
      </c>
      <c r="D9285" s="1">
        <v>44995</v>
      </c>
      <c r="E9285" s="2">
        <v>0.87175925925925923</v>
      </c>
      <c r="F9285">
        <v>125</v>
      </c>
      <c r="G9285" t="str">
        <f>IFERROR(INDEX(menu_items!$B:$B,MATCH(F9285,menu_items!$A:$A,0)),"Unknown value")</f>
        <v>Spaghetti &amp; Meatballs</v>
      </c>
      <c r="H9285" t="str">
        <f>IFERROR(INDEX(menu_items!$C:$C,MATCH(F9285,menu_items!$A:$A,0)),"Unknown value")</f>
        <v>Italian</v>
      </c>
      <c r="I9285" s="5">
        <f>IFERROR(INDEX(menu_items!$D:$D,MATCH(F9285,menu_items!$A:$A,0)),0)</f>
        <v>17.95</v>
      </c>
      <c r="J9285" t="str">
        <f t="shared" si="728"/>
        <v>Fri</v>
      </c>
      <c r="K9285">
        <f t="shared" si="729"/>
        <v>10</v>
      </c>
      <c r="L9285" t="str">
        <f t="shared" si="730"/>
        <v>Mar</v>
      </c>
      <c r="M9285">
        <v>20</v>
      </c>
      <c r="N9285">
        <f t="shared" si="731"/>
        <v>4</v>
      </c>
      <c r="O9285" s="5">
        <f t="shared" si="732"/>
        <v>55.849999999999994</v>
      </c>
    </row>
    <row r="9286" spans="1:15" x14ac:dyDescent="0.25">
      <c r="A9286">
        <v>9387</v>
      </c>
      <c r="B9286">
        <v>4110</v>
      </c>
      <c r="C9286">
        <f>IF(COUNTIF($B$2:B9286,B9286)=1,1,0)</f>
        <v>0</v>
      </c>
      <c r="D9286" s="1">
        <v>44995</v>
      </c>
      <c r="E9286" s="2">
        <v>0.87175925925925923</v>
      </c>
      <c r="F9286">
        <v>110</v>
      </c>
      <c r="G9286" t="str">
        <f>IFERROR(INDEX(menu_items!$B:$B,MATCH(F9286,menu_items!$A:$A,0)),"Unknown value")</f>
        <v>Pork Ramen</v>
      </c>
      <c r="H9286" t="str">
        <f>IFERROR(INDEX(menu_items!$C:$C,MATCH(F9286,menu_items!$A:$A,0)),"Unknown value")</f>
        <v>Asian</v>
      </c>
      <c r="I9286" s="5">
        <f>IFERROR(INDEX(menu_items!$D:$D,MATCH(F9286,menu_items!$A:$A,0)),0)</f>
        <v>17.95</v>
      </c>
      <c r="J9286" t="str">
        <f t="shared" si="728"/>
        <v>Fri</v>
      </c>
      <c r="K9286">
        <f t="shared" si="729"/>
        <v>10</v>
      </c>
      <c r="L9286" t="str">
        <f t="shared" si="730"/>
        <v>Mar</v>
      </c>
      <c r="M9286">
        <v>20</v>
      </c>
      <c r="N9286">
        <f t="shared" si="731"/>
        <v>4</v>
      </c>
      <c r="O9286" s="5">
        <f t="shared" si="732"/>
        <v>55.849999999999994</v>
      </c>
    </row>
    <row r="9287" spans="1:15" x14ac:dyDescent="0.25">
      <c r="A9287">
        <v>9388</v>
      </c>
      <c r="B9287">
        <v>4110</v>
      </c>
      <c r="C9287">
        <f>IF(COUNTIF($B$2:B9287,B9287)=1,1,0)</f>
        <v>0</v>
      </c>
      <c r="D9287" s="1">
        <v>44995</v>
      </c>
      <c r="E9287" s="2">
        <v>0.87175925925925923</v>
      </c>
      <c r="F9287">
        <v>117</v>
      </c>
      <c r="G9287" t="str">
        <f>IFERROR(INDEX(menu_items!$B:$B,MATCH(F9287,menu_items!$A:$A,0)),"Unknown value")</f>
        <v>Chicken Burrito</v>
      </c>
      <c r="H9287" t="str">
        <f>IFERROR(INDEX(menu_items!$C:$C,MATCH(F9287,menu_items!$A:$A,0)),"Unknown value")</f>
        <v>Mexican</v>
      </c>
      <c r="I9287" s="5">
        <f>IFERROR(INDEX(menu_items!$D:$D,MATCH(F9287,menu_items!$A:$A,0)),0)</f>
        <v>12.95</v>
      </c>
      <c r="J9287" t="str">
        <f t="shared" si="728"/>
        <v>Fri</v>
      </c>
      <c r="K9287">
        <f t="shared" si="729"/>
        <v>10</v>
      </c>
      <c r="L9287" t="str">
        <f t="shared" si="730"/>
        <v>Mar</v>
      </c>
      <c r="M9287">
        <v>20</v>
      </c>
      <c r="N9287">
        <f t="shared" si="731"/>
        <v>4</v>
      </c>
      <c r="O9287" s="5">
        <f t="shared" si="732"/>
        <v>55.849999999999994</v>
      </c>
    </row>
    <row r="9288" spans="1:15" x14ac:dyDescent="0.25">
      <c r="A9288">
        <v>9389</v>
      </c>
      <c r="B9288">
        <v>4110</v>
      </c>
      <c r="C9288">
        <f>IF(COUNTIF($B$2:B9288,B9288)=1,1,0)</f>
        <v>0</v>
      </c>
      <c r="D9288" s="1">
        <v>44995</v>
      </c>
      <c r="E9288" s="2">
        <v>0.87175925925925923</v>
      </c>
      <c r="F9288">
        <v>106</v>
      </c>
      <c r="G9288" t="str">
        <f>IFERROR(INDEX(menu_items!$B:$B,MATCH(F9288,menu_items!$A:$A,0)),"Unknown value")</f>
        <v>French Fries</v>
      </c>
      <c r="H9288" t="str">
        <f>IFERROR(INDEX(menu_items!$C:$C,MATCH(F9288,menu_items!$A:$A,0)),"Unknown value")</f>
        <v>American</v>
      </c>
      <c r="I9288" s="5">
        <f>IFERROR(INDEX(menu_items!$D:$D,MATCH(F9288,menu_items!$A:$A,0)),0)</f>
        <v>7</v>
      </c>
      <c r="J9288" t="str">
        <f t="shared" si="728"/>
        <v>Fri</v>
      </c>
      <c r="K9288">
        <f t="shared" si="729"/>
        <v>10</v>
      </c>
      <c r="L9288" t="str">
        <f t="shared" si="730"/>
        <v>Mar</v>
      </c>
      <c r="M9288">
        <v>20</v>
      </c>
      <c r="N9288">
        <f t="shared" si="731"/>
        <v>4</v>
      </c>
      <c r="O9288" s="5">
        <f t="shared" si="732"/>
        <v>55.849999999999994</v>
      </c>
    </row>
    <row r="9289" spans="1:15" x14ac:dyDescent="0.25">
      <c r="A9289">
        <v>9390</v>
      </c>
      <c r="B9289">
        <v>4111</v>
      </c>
      <c r="C9289">
        <f>IF(COUNTIF($B$2:B9289,B9289)=1,1,0)</f>
        <v>1</v>
      </c>
      <c r="D9289" s="1">
        <v>44995</v>
      </c>
      <c r="E9289" s="2">
        <v>0.87856481481481485</v>
      </c>
      <c r="F9289">
        <v>125</v>
      </c>
      <c r="G9289" t="str">
        <f>IFERROR(INDEX(menu_items!$B:$B,MATCH(F9289,menu_items!$A:$A,0)),"Unknown value")</f>
        <v>Spaghetti &amp; Meatballs</v>
      </c>
      <c r="H9289" t="str">
        <f>IFERROR(INDEX(menu_items!$C:$C,MATCH(F9289,menu_items!$A:$A,0)),"Unknown value")</f>
        <v>Italian</v>
      </c>
      <c r="I9289" s="5">
        <f>IFERROR(INDEX(menu_items!$D:$D,MATCH(F9289,menu_items!$A:$A,0)),0)</f>
        <v>17.95</v>
      </c>
      <c r="J9289" t="str">
        <f t="shared" si="728"/>
        <v>Fri</v>
      </c>
      <c r="K9289">
        <f t="shared" si="729"/>
        <v>10</v>
      </c>
      <c r="L9289" t="str">
        <f t="shared" si="730"/>
        <v>Mar</v>
      </c>
      <c r="M9289">
        <v>21</v>
      </c>
      <c r="N9289">
        <f t="shared" si="731"/>
        <v>2</v>
      </c>
      <c r="O9289" s="5">
        <f t="shared" si="732"/>
        <v>32.450000000000003</v>
      </c>
    </row>
    <row r="9290" spans="1:15" x14ac:dyDescent="0.25">
      <c r="A9290">
        <v>9391</v>
      </c>
      <c r="B9290">
        <v>4111</v>
      </c>
      <c r="C9290">
        <f>IF(COUNTIF($B$2:B9290,B9290)=1,1,0)</f>
        <v>0</v>
      </c>
      <c r="D9290" s="1">
        <v>44995</v>
      </c>
      <c r="E9290" s="2">
        <v>0.87856481481481485</v>
      </c>
      <c r="F9290">
        <v>126</v>
      </c>
      <c r="G9290" t="str">
        <f>IFERROR(INDEX(menu_items!$B:$B,MATCH(F9290,menu_items!$A:$A,0)),"Unknown value")</f>
        <v>Fettuccine Alfredo</v>
      </c>
      <c r="H9290" t="str">
        <f>IFERROR(INDEX(menu_items!$C:$C,MATCH(F9290,menu_items!$A:$A,0)),"Unknown value")</f>
        <v>Italian</v>
      </c>
      <c r="I9290" s="5">
        <f>IFERROR(INDEX(menu_items!$D:$D,MATCH(F9290,menu_items!$A:$A,0)),0)</f>
        <v>14.5</v>
      </c>
      <c r="J9290" t="str">
        <f t="shared" si="728"/>
        <v>Fri</v>
      </c>
      <c r="K9290">
        <f t="shared" si="729"/>
        <v>10</v>
      </c>
      <c r="L9290" t="str">
        <f t="shared" si="730"/>
        <v>Mar</v>
      </c>
      <c r="M9290">
        <v>21</v>
      </c>
      <c r="N9290">
        <f t="shared" si="731"/>
        <v>2</v>
      </c>
      <c r="O9290" s="5">
        <f t="shared" si="732"/>
        <v>32.450000000000003</v>
      </c>
    </row>
    <row r="9291" spans="1:15" x14ac:dyDescent="0.25">
      <c r="A9291">
        <v>9392</v>
      </c>
      <c r="B9291">
        <v>4112</v>
      </c>
      <c r="C9291">
        <f>IF(COUNTIF($B$2:B9291,B9291)=1,1,0)</f>
        <v>1</v>
      </c>
      <c r="D9291" s="1">
        <v>44995</v>
      </c>
      <c r="E9291" s="2">
        <v>0.89119212962962968</v>
      </c>
      <c r="F9291">
        <v>107</v>
      </c>
      <c r="G9291" t="str">
        <f>IFERROR(INDEX(menu_items!$B:$B,MATCH(F9291,menu_items!$A:$A,0)),"Unknown value")</f>
        <v>Orange Chicken</v>
      </c>
      <c r="H9291" t="str">
        <f>IFERROR(INDEX(menu_items!$C:$C,MATCH(F9291,menu_items!$A:$A,0)),"Unknown value")</f>
        <v>Asian</v>
      </c>
      <c r="I9291" s="5">
        <f>IFERROR(INDEX(menu_items!$D:$D,MATCH(F9291,menu_items!$A:$A,0)),0)</f>
        <v>16.5</v>
      </c>
      <c r="J9291" t="str">
        <f t="shared" si="728"/>
        <v>Fri</v>
      </c>
      <c r="K9291">
        <f t="shared" si="729"/>
        <v>10</v>
      </c>
      <c r="L9291" t="str">
        <f t="shared" si="730"/>
        <v>Mar</v>
      </c>
      <c r="M9291">
        <v>21</v>
      </c>
      <c r="N9291">
        <f t="shared" si="731"/>
        <v>3</v>
      </c>
      <c r="O9291" s="5">
        <f t="shared" si="732"/>
        <v>34</v>
      </c>
    </row>
    <row r="9292" spans="1:15" x14ac:dyDescent="0.25">
      <c r="A9292">
        <v>9393</v>
      </c>
      <c r="B9292">
        <v>4112</v>
      </c>
      <c r="C9292">
        <f>IF(COUNTIF($B$2:B9292,B9292)=1,1,0)</f>
        <v>0</v>
      </c>
      <c r="D9292" s="1">
        <v>44995</v>
      </c>
      <c r="E9292" s="2">
        <v>0.89119212962962968</v>
      </c>
      <c r="F9292">
        <v>104</v>
      </c>
      <c r="G9292" t="str">
        <f>IFERROR(INDEX(menu_items!$B:$B,MATCH(F9292,menu_items!$A:$A,0)),"Unknown value")</f>
        <v>Veggie Burger</v>
      </c>
      <c r="H9292" t="str">
        <f>IFERROR(INDEX(menu_items!$C:$C,MATCH(F9292,menu_items!$A:$A,0)),"Unknown value")</f>
        <v>American</v>
      </c>
      <c r="I9292" s="5">
        <f>IFERROR(INDEX(menu_items!$D:$D,MATCH(F9292,menu_items!$A:$A,0)),0)</f>
        <v>10.5</v>
      </c>
      <c r="J9292" t="str">
        <f t="shared" si="728"/>
        <v>Fri</v>
      </c>
      <c r="K9292">
        <f t="shared" si="729"/>
        <v>10</v>
      </c>
      <c r="L9292" t="str">
        <f t="shared" si="730"/>
        <v>Mar</v>
      </c>
      <c r="M9292">
        <v>21</v>
      </c>
      <c r="N9292">
        <f t="shared" si="731"/>
        <v>3</v>
      </c>
      <c r="O9292" s="5">
        <f t="shared" si="732"/>
        <v>34</v>
      </c>
    </row>
    <row r="9293" spans="1:15" x14ac:dyDescent="0.25">
      <c r="A9293">
        <v>9394</v>
      </c>
      <c r="B9293">
        <v>4112</v>
      </c>
      <c r="C9293">
        <f>IF(COUNTIF($B$2:B9293,B9293)=1,1,0)</f>
        <v>0</v>
      </c>
      <c r="D9293" s="1">
        <v>44995</v>
      </c>
      <c r="E9293" s="2">
        <v>0.89119212962962968</v>
      </c>
      <c r="F9293">
        <v>106</v>
      </c>
      <c r="G9293" t="str">
        <f>IFERROR(INDEX(menu_items!$B:$B,MATCH(F9293,menu_items!$A:$A,0)),"Unknown value")</f>
        <v>French Fries</v>
      </c>
      <c r="H9293" t="str">
        <f>IFERROR(INDEX(menu_items!$C:$C,MATCH(F9293,menu_items!$A:$A,0)),"Unknown value")</f>
        <v>American</v>
      </c>
      <c r="I9293" s="5">
        <f>IFERROR(INDEX(menu_items!$D:$D,MATCH(F9293,menu_items!$A:$A,0)),0)</f>
        <v>7</v>
      </c>
      <c r="J9293" t="str">
        <f t="shared" si="728"/>
        <v>Fri</v>
      </c>
      <c r="K9293">
        <f t="shared" si="729"/>
        <v>10</v>
      </c>
      <c r="L9293" t="str">
        <f t="shared" si="730"/>
        <v>Mar</v>
      </c>
      <c r="M9293">
        <v>21</v>
      </c>
      <c r="N9293">
        <f t="shared" si="731"/>
        <v>3</v>
      </c>
      <c r="O9293" s="5">
        <f t="shared" si="732"/>
        <v>34</v>
      </c>
    </row>
    <row r="9294" spans="1:15" x14ac:dyDescent="0.25">
      <c r="A9294">
        <v>9395</v>
      </c>
      <c r="B9294">
        <v>4113</v>
      </c>
      <c r="C9294">
        <f>IF(COUNTIF($B$2:B9294,B9294)=1,1,0)</f>
        <v>1</v>
      </c>
      <c r="D9294" s="1">
        <v>44995</v>
      </c>
      <c r="E9294" s="2">
        <v>0.92623842592592598</v>
      </c>
      <c r="F9294">
        <v>122</v>
      </c>
      <c r="G9294" t="str">
        <f>IFERROR(INDEX(menu_items!$B:$B,MATCH(F9294,menu_items!$A:$A,0)),"Unknown value")</f>
        <v>Chips &amp; Salsa</v>
      </c>
      <c r="H9294" t="str">
        <f>IFERROR(INDEX(menu_items!$C:$C,MATCH(F9294,menu_items!$A:$A,0)),"Unknown value")</f>
        <v>Mexican</v>
      </c>
      <c r="I9294" s="5">
        <f>IFERROR(INDEX(menu_items!$D:$D,MATCH(F9294,menu_items!$A:$A,0)),0)</f>
        <v>7</v>
      </c>
      <c r="J9294" t="str">
        <f t="shared" si="728"/>
        <v>Fri</v>
      </c>
      <c r="K9294">
        <f t="shared" si="729"/>
        <v>10</v>
      </c>
      <c r="L9294" t="str">
        <f t="shared" si="730"/>
        <v>Mar</v>
      </c>
      <c r="M9294">
        <v>22</v>
      </c>
      <c r="N9294">
        <f t="shared" si="731"/>
        <v>1</v>
      </c>
      <c r="O9294" s="5">
        <f t="shared" si="732"/>
        <v>7</v>
      </c>
    </row>
    <row r="9295" spans="1:15" x14ac:dyDescent="0.25">
      <c r="A9295">
        <v>9396</v>
      </c>
      <c r="B9295">
        <v>4114</v>
      </c>
      <c r="C9295">
        <f>IF(COUNTIF($B$2:B9295,B9295)=1,1,0)</f>
        <v>1</v>
      </c>
      <c r="D9295" s="1">
        <v>44995</v>
      </c>
      <c r="E9295" s="2">
        <v>0.92925925925925923</v>
      </c>
      <c r="F9295">
        <v>120</v>
      </c>
      <c r="G9295" t="str">
        <f>IFERROR(INDEX(menu_items!$B:$B,MATCH(F9295,menu_items!$A:$A,0)),"Unknown value")</f>
        <v>Steak Torta</v>
      </c>
      <c r="H9295" t="str">
        <f>IFERROR(INDEX(menu_items!$C:$C,MATCH(F9295,menu_items!$A:$A,0)),"Unknown value")</f>
        <v>Mexican</v>
      </c>
      <c r="I9295" s="5">
        <f>IFERROR(INDEX(menu_items!$D:$D,MATCH(F9295,menu_items!$A:$A,0)),0)</f>
        <v>13.95</v>
      </c>
      <c r="J9295" t="str">
        <f t="shared" si="728"/>
        <v>Fri</v>
      </c>
      <c r="K9295">
        <f t="shared" si="729"/>
        <v>10</v>
      </c>
      <c r="L9295" t="str">
        <f t="shared" si="730"/>
        <v>Mar</v>
      </c>
      <c r="M9295">
        <v>22</v>
      </c>
      <c r="N9295">
        <f t="shared" si="731"/>
        <v>1</v>
      </c>
      <c r="O9295" s="5">
        <f t="shared" si="732"/>
        <v>13.95</v>
      </c>
    </row>
    <row r="9296" spans="1:15" x14ac:dyDescent="0.25">
      <c r="A9296">
        <v>9397</v>
      </c>
      <c r="B9296">
        <v>4115</v>
      </c>
      <c r="C9296">
        <f>IF(COUNTIF($B$2:B9296,B9296)=1,1,0)</f>
        <v>1</v>
      </c>
      <c r="D9296" s="1">
        <v>44996</v>
      </c>
      <c r="E9296" s="2">
        <v>0.50116898148148148</v>
      </c>
      <c r="F9296">
        <v>132</v>
      </c>
      <c r="G9296" t="str">
        <f>IFERROR(INDEX(menu_items!$B:$B,MATCH(F9296,menu_items!$A:$A,0)),"Unknown value")</f>
        <v>Eggplant Parmesan</v>
      </c>
      <c r="H9296" t="str">
        <f>IFERROR(INDEX(menu_items!$C:$C,MATCH(F9296,menu_items!$A:$A,0)),"Unknown value")</f>
        <v>Italian</v>
      </c>
      <c r="I9296" s="5">
        <f>IFERROR(INDEX(menu_items!$D:$D,MATCH(F9296,menu_items!$A:$A,0)),0)</f>
        <v>16.95</v>
      </c>
      <c r="J9296" t="str">
        <f t="shared" si="728"/>
        <v>Sat</v>
      </c>
      <c r="K9296">
        <f t="shared" si="729"/>
        <v>11</v>
      </c>
      <c r="L9296" t="str">
        <f t="shared" si="730"/>
        <v>Mar</v>
      </c>
      <c r="M9296">
        <v>12</v>
      </c>
      <c r="N9296">
        <f t="shared" si="731"/>
        <v>1</v>
      </c>
      <c r="O9296" s="5">
        <f t="shared" si="732"/>
        <v>16.95</v>
      </c>
    </row>
    <row r="9297" spans="1:15" x14ac:dyDescent="0.25">
      <c r="A9297">
        <v>9398</v>
      </c>
      <c r="B9297">
        <v>4116</v>
      </c>
      <c r="C9297">
        <f>IF(COUNTIF($B$2:B9297,B9297)=1,1,0)</f>
        <v>1</v>
      </c>
      <c r="D9297" s="1">
        <v>44996</v>
      </c>
      <c r="E9297" s="2">
        <v>0.50140046296296292</v>
      </c>
      <c r="F9297">
        <v>106</v>
      </c>
      <c r="G9297" t="str">
        <f>IFERROR(INDEX(menu_items!$B:$B,MATCH(F9297,menu_items!$A:$A,0)),"Unknown value")</f>
        <v>French Fries</v>
      </c>
      <c r="H9297" t="str">
        <f>IFERROR(INDEX(menu_items!$C:$C,MATCH(F9297,menu_items!$A:$A,0)),"Unknown value")</f>
        <v>American</v>
      </c>
      <c r="I9297" s="5">
        <f>IFERROR(INDEX(menu_items!$D:$D,MATCH(F9297,menu_items!$A:$A,0)),0)</f>
        <v>7</v>
      </c>
      <c r="J9297" t="str">
        <f t="shared" si="728"/>
        <v>Sat</v>
      </c>
      <c r="K9297">
        <f t="shared" si="729"/>
        <v>11</v>
      </c>
      <c r="L9297" t="str">
        <f t="shared" si="730"/>
        <v>Mar</v>
      </c>
      <c r="M9297">
        <v>12</v>
      </c>
      <c r="N9297">
        <f t="shared" si="731"/>
        <v>1</v>
      </c>
      <c r="O9297" s="5">
        <f t="shared" si="732"/>
        <v>7</v>
      </c>
    </row>
    <row r="9298" spans="1:15" x14ac:dyDescent="0.25">
      <c r="A9298">
        <v>9399</v>
      </c>
      <c r="B9298">
        <v>4117</v>
      </c>
      <c r="C9298">
        <f>IF(COUNTIF($B$2:B9298,B9298)=1,1,0)</f>
        <v>1</v>
      </c>
      <c r="D9298" s="1">
        <v>44996</v>
      </c>
      <c r="E9298" s="2">
        <v>0.50416666666666665</v>
      </c>
      <c r="F9298">
        <v>105</v>
      </c>
      <c r="G9298" t="str">
        <f>IFERROR(INDEX(menu_items!$B:$B,MATCH(F9298,menu_items!$A:$A,0)),"Unknown value")</f>
        <v>Mac &amp; Cheese</v>
      </c>
      <c r="H9298" t="str">
        <f>IFERROR(INDEX(menu_items!$C:$C,MATCH(F9298,menu_items!$A:$A,0)),"Unknown value")</f>
        <v>American</v>
      </c>
      <c r="I9298" s="5">
        <f>IFERROR(INDEX(menu_items!$D:$D,MATCH(F9298,menu_items!$A:$A,0)),0)</f>
        <v>7</v>
      </c>
      <c r="J9298" t="str">
        <f t="shared" si="728"/>
        <v>Sat</v>
      </c>
      <c r="K9298">
        <f t="shared" si="729"/>
        <v>11</v>
      </c>
      <c r="L9298" t="str">
        <f t="shared" si="730"/>
        <v>Mar</v>
      </c>
      <c r="M9298">
        <v>12</v>
      </c>
      <c r="N9298">
        <f t="shared" si="731"/>
        <v>1</v>
      </c>
      <c r="O9298" s="5">
        <f t="shared" si="732"/>
        <v>7</v>
      </c>
    </row>
    <row r="9299" spans="1:15" x14ac:dyDescent="0.25">
      <c r="A9299">
        <v>9400</v>
      </c>
      <c r="B9299">
        <v>4118</v>
      </c>
      <c r="C9299">
        <f>IF(COUNTIF($B$2:B9299,B9299)=1,1,0)</f>
        <v>1</v>
      </c>
      <c r="D9299" s="1">
        <v>44996</v>
      </c>
      <c r="E9299" s="2">
        <v>0.5075115740740741</v>
      </c>
      <c r="F9299">
        <v>118</v>
      </c>
      <c r="G9299" t="str">
        <f>IFERROR(INDEX(menu_items!$B:$B,MATCH(F9299,menu_items!$A:$A,0)),"Unknown value")</f>
        <v>Steak Burrito</v>
      </c>
      <c r="H9299" t="str">
        <f>IFERROR(INDEX(menu_items!$C:$C,MATCH(F9299,menu_items!$A:$A,0)),"Unknown value")</f>
        <v>Mexican</v>
      </c>
      <c r="I9299" s="5">
        <f>IFERROR(INDEX(menu_items!$D:$D,MATCH(F9299,menu_items!$A:$A,0)),0)</f>
        <v>14.95</v>
      </c>
      <c r="J9299" t="str">
        <f t="shared" si="728"/>
        <v>Sat</v>
      </c>
      <c r="K9299">
        <f t="shared" si="729"/>
        <v>11</v>
      </c>
      <c r="L9299" t="str">
        <f t="shared" si="730"/>
        <v>Mar</v>
      </c>
      <c r="M9299">
        <v>12</v>
      </c>
      <c r="N9299">
        <f t="shared" si="731"/>
        <v>1</v>
      </c>
      <c r="O9299" s="5">
        <f t="shared" si="732"/>
        <v>14.95</v>
      </c>
    </row>
    <row r="9300" spans="1:15" x14ac:dyDescent="0.25">
      <c r="A9300">
        <v>9401</v>
      </c>
      <c r="B9300">
        <v>4119</v>
      </c>
      <c r="C9300">
        <f>IF(COUNTIF($B$2:B9300,B9300)=1,1,0)</f>
        <v>1</v>
      </c>
      <c r="D9300" s="1">
        <v>44996</v>
      </c>
      <c r="E9300" s="2">
        <v>0.51228009259259255</v>
      </c>
      <c r="F9300">
        <v>111</v>
      </c>
      <c r="G9300" t="str">
        <f>IFERROR(INDEX(menu_items!$B:$B,MATCH(F9300,menu_items!$A:$A,0)),"Unknown value")</f>
        <v>California Roll</v>
      </c>
      <c r="H9300" t="str">
        <f>IFERROR(INDEX(menu_items!$C:$C,MATCH(F9300,menu_items!$A:$A,0)),"Unknown value")</f>
        <v>Asian</v>
      </c>
      <c r="I9300" s="5">
        <f>IFERROR(INDEX(menu_items!$D:$D,MATCH(F9300,menu_items!$A:$A,0)),0)</f>
        <v>11.95</v>
      </c>
      <c r="J9300" t="str">
        <f t="shared" si="728"/>
        <v>Sat</v>
      </c>
      <c r="K9300">
        <f t="shared" si="729"/>
        <v>11</v>
      </c>
      <c r="L9300" t="str">
        <f t="shared" si="730"/>
        <v>Mar</v>
      </c>
      <c r="M9300">
        <v>12</v>
      </c>
      <c r="N9300">
        <f t="shared" si="731"/>
        <v>1</v>
      </c>
      <c r="O9300" s="5">
        <f t="shared" si="732"/>
        <v>11.95</v>
      </c>
    </row>
    <row r="9301" spans="1:15" x14ac:dyDescent="0.25">
      <c r="A9301">
        <v>9402</v>
      </c>
      <c r="B9301">
        <v>4120</v>
      </c>
      <c r="C9301">
        <f>IF(COUNTIF($B$2:B9301,B9301)=1,1,0)</f>
        <v>1</v>
      </c>
      <c r="D9301" s="1">
        <v>44996</v>
      </c>
      <c r="E9301" s="2">
        <v>0.52153935185185185</v>
      </c>
      <c r="F9301">
        <v>111</v>
      </c>
      <c r="G9301" t="str">
        <f>IFERROR(INDEX(menu_items!$B:$B,MATCH(F9301,menu_items!$A:$A,0)),"Unknown value")</f>
        <v>California Roll</v>
      </c>
      <c r="H9301" t="str">
        <f>IFERROR(INDEX(menu_items!$C:$C,MATCH(F9301,menu_items!$A:$A,0)),"Unknown value")</f>
        <v>Asian</v>
      </c>
      <c r="I9301" s="5">
        <f>IFERROR(INDEX(menu_items!$D:$D,MATCH(F9301,menu_items!$A:$A,0)),0)</f>
        <v>11.95</v>
      </c>
      <c r="J9301" t="str">
        <f t="shared" si="728"/>
        <v>Sat</v>
      </c>
      <c r="K9301">
        <f t="shared" si="729"/>
        <v>11</v>
      </c>
      <c r="L9301" t="str">
        <f t="shared" si="730"/>
        <v>Mar</v>
      </c>
      <c r="M9301">
        <v>12</v>
      </c>
      <c r="N9301">
        <f t="shared" si="731"/>
        <v>2</v>
      </c>
      <c r="O9301" s="5">
        <f t="shared" si="732"/>
        <v>26.9</v>
      </c>
    </row>
    <row r="9302" spans="1:15" x14ac:dyDescent="0.25">
      <c r="A9302">
        <v>9403</v>
      </c>
      <c r="B9302">
        <v>4120</v>
      </c>
      <c r="C9302">
        <f>IF(COUNTIF($B$2:B9302,B9302)=1,1,0)</f>
        <v>0</v>
      </c>
      <c r="D9302" s="1">
        <v>44996</v>
      </c>
      <c r="E9302" s="2">
        <v>0.52153935185185185</v>
      </c>
      <c r="F9302">
        <v>112</v>
      </c>
      <c r="G9302" t="str">
        <f>IFERROR(INDEX(menu_items!$B:$B,MATCH(F9302,menu_items!$A:$A,0)),"Unknown value")</f>
        <v>Salmon Roll</v>
      </c>
      <c r="H9302" t="str">
        <f>IFERROR(INDEX(menu_items!$C:$C,MATCH(F9302,menu_items!$A:$A,0)),"Unknown value")</f>
        <v>Asian</v>
      </c>
      <c r="I9302" s="5">
        <f>IFERROR(INDEX(menu_items!$D:$D,MATCH(F9302,menu_items!$A:$A,0)),0)</f>
        <v>14.95</v>
      </c>
      <c r="J9302" t="str">
        <f t="shared" si="728"/>
        <v>Sat</v>
      </c>
      <c r="K9302">
        <f t="shared" si="729"/>
        <v>11</v>
      </c>
      <c r="L9302" t="str">
        <f t="shared" si="730"/>
        <v>Mar</v>
      </c>
      <c r="M9302">
        <v>12</v>
      </c>
      <c r="N9302">
        <f t="shared" si="731"/>
        <v>2</v>
      </c>
      <c r="O9302" s="5">
        <f t="shared" si="732"/>
        <v>26.9</v>
      </c>
    </row>
    <row r="9303" spans="1:15" x14ac:dyDescent="0.25">
      <c r="A9303">
        <v>9404</v>
      </c>
      <c r="B9303">
        <v>4121</v>
      </c>
      <c r="C9303">
        <f>IF(COUNTIF($B$2:B9303,B9303)=1,1,0)</f>
        <v>1</v>
      </c>
      <c r="D9303" s="1">
        <v>44996</v>
      </c>
      <c r="E9303" s="2">
        <v>0.52611111111111108</v>
      </c>
      <c r="F9303">
        <v>115</v>
      </c>
      <c r="G9303" t="str">
        <f>IFERROR(INDEX(menu_items!$B:$B,MATCH(F9303,menu_items!$A:$A,0)),"Unknown value")</f>
        <v>Chicken Tacos</v>
      </c>
      <c r="H9303" t="str">
        <f>IFERROR(INDEX(menu_items!$C:$C,MATCH(F9303,menu_items!$A:$A,0)),"Unknown value")</f>
        <v>Mexican</v>
      </c>
      <c r="I9303" s="5">
        <f>IFERROR(INDEX(menu_items!$D:$D,MATCH(F9303,menu_items!$A:$A,0)),0)</f>
        <v>11.95</v>
      </c>
      <c r="J9303" t="str">
        <f t="shared" si="728"/>
        <v>Sat</v>
      </c>
      <c r="K9303">
        <f t="shared" si="729"/>
        <v>11</v>
      </c>
      <c r="L9303" t="str">
        <f t="shared" si="730"/>
        <v>Mar</v>
      </c>
      <c r="M9303">
        <v>12</v>
      </c>
      <c r="N9303">
        <f t="shared" si="731"/>
        <v>4</v>
      </c>
      <c r="O9303" s="5">
        <f t="shared" si="732"/>
        <v>62.349999999999994</v>
      </c>
    </row>
    <row r="9304" spans="1:15" x14ac:dyDescent="0.25">
      <c r="A9304">
        <v>9405</v>
      </c>
      <c r="B9304">
        <v>4121</v>
      </c>
      <c r="C9304">
        <f>IF(COUNTIF($B$2:B9304,B9304)=1,1,0)</f>
        <v>0</v>
      </c>
      <c r="D9304" s="1">
        <v>44996</v>
      </c>
      <c r="E9304" s="2">
        <v>0.52611111111111108</v>
      </c>
      <c r="F9304">
        <v>124</v>
      </c>
      <c r="G9304" t="str">
        <f>IFERROR(INDEX(menu_items!$B:$B,MATCH(F9304,menu_items!$A:$A,0)),"Unknown value")</f>
        <v>Spaghetti</v>
      </c>
      <c r="H9304" t="str">
        <f>IFERROR(INDEX(menu_items!$C:$C,MATCH(F9304,menu_items!$A:$A,0)),"Unknown value")</f>
        <v>Italian</v>
      </c>
      <c r="I9304" s="5">
        <f>IFERROR(INDEX(menu_items!$D:$D,MATCH(F9304,menu_items!$A:$A,0)),0)</f>
        <v>14.5</v>
      </c>
      <c r="J9304" t="str">
        <f t="shared" si="728"/>
        <v>Sat</v>
      </c>
      <c r="K9304">
        <f t="shared" si="729"/>
        <v>11</v>
      </c>
      <c r="L9304" t="str">
        <f t="shared" si="730"/>
        <v>Mar</v>
      </c>
      <c r="M9304">
        <v>12</v>
      </c>
      <c r="N9304">
        <f t="shared" si="731"/>
        <v>4</v>
      </c>
      <c r="O9304" s="5">
        <f t="shared" si="732"/>
        <v>62.349999999999994</v>
      </c>
    </row>
    <row r="9305" spans="1:15" x14ac:dyDescent="0.25">
      <c r="A9305">
        <v>9406</v>
      </c>
      <c r="B9305">
        <v>4121</v>
      </c>
      <c r="C9305">
        <f>IF(COUNTIF($B$2:B9305,B9305)=1,1,0)</f>
        <v>0</v>
      </c>
      <c r="D9305" s="1">
        <v>44996</v>
      </c>
      <c r="E9305" s="2">
        <v>0.52611111111111108</v>
      </c>
      <c r="F9305">
        <v>109</v>
      </c>
      <c r="G9305" t="str">
        <f>IFERROR(INDEX(menu_items!$B:$B,MATCH(F9305,menu_items!$A:$A,0)),"Unknown value")</f>
        <v>Korean Beef Bowl</v>
      </c>
      <c r="H9305" t="str">
        <f>IFERROR(INDEX(menu_items!$C:$C,MATCH(F9305,menu_items!$A:$A,0)),"Unknown value")</f>
        <v>Asian</v>
      </c>
      <c r="I9305" s="5">
        <f>IFERROR(INDEX(menu_items!$D:$D,MATCH(F9305,menu_items!$A:$A,0)),0)</f>
        <v>17.95</v>
      </c>
      <c r="J9305" t="str">
        <f t="shared" si="728"/>
        <v>Sat</v>
      </c>
      <c r="K9305">
        <f t="shared" si="729"/>
        <v>11</v>
      </c>
      <c r="L9305" t="str">
        <f t="shared" si="730"/>
        <v>Mar</v>
      </c>
      <c r="M9305">
        <v>12</v>
      </c>
      <c r="N9305">
        <f t="shared" si="731"/>
        <v>4</v>
      </c>
      <c r="O9305" s="5">
        <f t="shared" si="732"/>
        <v>62.349999999999994</v>
      </c>
    </row>
    <row r="9306" spans="1:15" x14ac:dyDescent="0.25">
      <c r="A9306">
        <v>9407</v>
      </c>
      <c r="B9306">
        <v>4121</v>
      </c>
      <c r="C9306">
        <f>IF(COUNTIF($B$2:B9306,B9306)=1,1,0)</f>
        <v>0</v>
      </c>
      <c r="D9306" s="1">
        <v>44996</v>
      </c>
      <c r="E9306" s="2">
        <v>0.52611111111111108</v>
      </c>
      <c r="F9306">
        <v>127</v>
      </c>
      <c r="G9306" t="str">
        <f>IFERROR(INDEX(menu_items!$B:$B,MATCH(F9306,menu_items!$A:$A,0)),"Unknown value")</f>
        <v>Meat Lasagna</v>
      </c>
      <c r="H9306" t="str">
        <f>IFERROR(INDEX(menu_items!$C:$C,MATCH(F9306,menu_items!$A:$A,0)),"Unknown value")</f>
        <v>Italian</v>
      </c>
      <c r="I9306" s="5">
        <f>IFERROR(INDEX(menu_items!$D:$D,MATCH(F9306,menu_items!$A:$A,0)),0)</f>
        <v>17.95</v>
      </c>
      <c r="J9306" t="str">
        <f t="shared" si="728"/>
        <v>Sat</v>
      </c>
      <c r="K9306">
        <f t="shared" si="729"/>
        <v>11</v>
      </c>
      <c r="L9306" t="str">
        <f t="shared" si="730"/>
        <v>Mar</v>
      </c>
      <c r="M9306">
        <v>12</v>
      </c>
      <c r="N9306">
        <f t="shared" si="731"/>
        <v>4</v>
      </c>
      <c r="O9306" s="5">
        <f t="shared" si="732"/>
        <v>62.349999999999994</v>
      </c>
    </row>
    <row r="9307" spans="1:15" x14ac:dyDescent="0.25">
      <c r="A9307">
        <v>9408</v>
      </c>
      <c r="B9307">
        <v>4122</v>
      </c>
      <c r="C9307">
        <f>IF(COUNTIF($B$2:B9307,B9307)=1,1,0)</f>
        <v>1</v>
      </c>
      <c r="D9307" s="1">
        <v>44996</v>
      </c>
      <c r="E9307" s="2">
        <v>0.5309490740740741</v>
      </c>
      <c r="F9307">
        <v>128</v>
      </c>
      <c r="G9307" t="str">
        <f>IFERROR(INDEX(menu_items!$B:$B,MATCH(F9307,menu_items!$A:$A,0)),"Unknown value")</f>
        <v>Cheese Lasagna</v>
      </c>
      <c r="H9307" t="str">
        <f>IFERROR(INDEX(menu_items!$C:$C,MATCH(F9307,menu_items!$A:$A,0)),"Unknown value")</f>
        <v>Italian</v>
      </c>
      <c r="I9307" s="5">
        <f>IFERROR(INDEX(menu_items!$D:$D,MATCH(F9307,menu_items!$A:$A,0)),0)</f>
        <v>15.5</v>
      </c>
      <c r="J9307" t="str">
        <f t="shared" si="728"/>
        <v>Sat</v>
      </c>
      <c r="K9307">
        <f t="shared" si="729"/>
        <v>11</v>
      </c>
      <c r="L9307" t="str">
        <f t="shared" si="730"/>
        <v>Mar</v>
      </c>
      <c r="M9307">
        <v>12</v>
      </c>
      <c r="N9307">
        <f t="shared" si="731"/>
        <v>3</v>
      </c>
      <c r="O9307" s="5">
        <f t="shared" si="732"/>
        <v>39.450000000000003</v>
      </c>
    </row>
    <row r="9308" spans="1:15" x14ac:dyDescent="0.25">
      <c r="A9308">
        <v>9409</v>
      </c>
      <c r="B9308">
        <v>4122</v>
      </c>
      <c r="C9308">
        <f>IF(COUNTIF($B$2:B9308,B9308)=1,1,0)</f>
        <v>0</v>
      </c>
      <c r="D9308" s="1">
        <v>44996</v>
      </c>
      <c r="E9308" s="2">
        <v>0.5309490740740741</v>
      </c>
      <c r="F9308">
        <v>105</v>
      </c>
      <c r="G9308" t="str">
        <f>IFERROR(INDEX(menu_items!$B:$B,MATCH(F9308,menu_items!$A:$A,0)),"Unknown value")</f>
        <v>Mac &amp; Cheese</v>
      </c>
      <c r="H9308" t="str">
        <f>IFERROR(INDEX(menu_items!$C:$C,MATCH(F9308,menu_items!$A:$A,0)),"Unknown value")</f>
        <v>American</v>
      </c>
      <c r="I9308" s="5">
        <f>IFERROR(INDEX(menu_items!$D:$D,MATCH(F9308,menu_items!$A:$A,0)),0)</f>
        <v>7</v>
      </c>
      <c r="J9308" t="str">
        <f t="shared" ref="J9308:J9369" si="733">TEXT(D9308,"ddd")</f>
        <v>Sat</v>
      </c>
      <c r="K9308">
        <f t="shared" ref="K9308:K9369" si="734">DAY(D9308)</f>
        <v>11</v>
      </c>
      <c r="L9308" t="str">
        <f t="shared" ref="L9308:L9369" si="735">TEXT(D9308,"mmm")</f>
        <v>Mar</v>
      </c>
      <c r="M9308">
        <v>12</v>
      </c>
      <c r="N9308">
        <f t="shared" si="731"/>
        <v>3</v>
      </c>
      <c r="O9308" s="5">
        <f t="shared" si="732"/>
        <v>39.450000000000003</v>
      </c>
    </row>
    <row r="9309" spans="1:15" x14ac:dyDescent="0.25">
      <c r="A9309">
        <v>9410</v>
      </c>
      <c r="B9309">
        <v>4122</v>
      </c>
      <c r="C9309">
        <f>IF(COUNTIF($B$2:B9309,B9309)=1,1,0)</f>
        <v>0</v>
      </c>
      <c r="D9309" s="1">
        <v>44996</v>
      </c>
      <c r="E9309" s="2">
        <v>0.5309490740740741</v>
      </c>
      <c r="F9309">
        <v>132</v>
      </c>
      <c r="G9309" t="str">
        <f>IFERROR(INDEX(menu_items!$B:$B,MATCH(F9309,menu_items!$A:$A,0)),"Unknown value")</f>
        <v>Eggplant Parmesan</v>
      </c>
      <c r="H9309" t="str">
        <f>IFERROR(INDEX(menu_items!$C:$C,MATCH(F9309,menu_items!$A:$A,0)),"Unknown value")</f>
        <v>Italian</v>
      </c>
      <c r="I9309" s="5">
        <f>IFERROR(INDEX(menu_items!$D:$D,MATCH(F9309,menu_items!$A:$A,0)),0)</f>
        <v>16.95</v>
      </c>
      <c r="J9309" t="str">
        <f t="shared" si="733"/>
        <v>Sat</v>
      </c>
      <c r="K9309">
        <f t="shared" si="734"/>
        <v>11</v>
      </c>
      <c r="L9309" t="str">
        <f t="shared" si="735"/>
        <v>Mar</v>
      </c>
      <c r="M9309">
        <v>12</v>
      </c>
      <c r="N9309">
        <f t="shared" si="731"/>
        <v>3</v>
      </c>
      <c r="O9309" s="5">
        <f t="shared" si="732"/>
        <v>39.450000000000003</v>
      </c>
    </row>
    <row r="9310" spans="1:15" x14ac:dyDescent="0.25">
      <c r="A9310">
        <v>9411</v>
      </c>
      <c r="B9310">
        <v>4123</v>
      </c>
      <c r="C9310">
        <f>IF(COUNTIF($B$2:B9310,B9310)=1,1,0)</f>
        <v>1</v>
      </c>
      <c r="D9310" s="1">
        <v>44996</v>
      </c>
      <c r="E9310" s="2">
        <v>0.53724537037037035</v>
      </c>
      <c r="F9310">
        <v>107</v>
      </c>
      <c r="G9310" t="str">
        <f>IFERROR(INDEX(menu_items!$B:$B,MATCH(F9310,menu_items!$A:$A,0)),"Unknown value")</f>
        <v>Orange Chicken</v>
      </c>
      <c r="H9310" t="str">
        <f>IFERROR(INDEX(menu_items!$C:$C,MATCH(F9310,menu_items!$A:$A,0)),"Unknown value")</f>
        <v>Asian</v>
      </c>
      <c r="I9310" s="5">
        <f>IFERROR(INDEX(menu_items!$D:$D,MATCH(F9310,menu_items!$A:$A,0)),0)</f>
        <v>16.5</v>
      </c>
      <c r="J9310" t="str">
        <f t="shared" si="733"/>
        <v>Sat</v>
      </c>
      <c r="K9310">
        <f t="shared" si="734"/>
        <v>11</v>
      </c>
      <c r="L9310" t="str">
        <f t="shared" si="735"/>
        <v>Mar</v>
      </c>
      <c r="M9310">
        <v>12</v>
      </c>
      <c r="N9310">
        <f t="shared" si="731"/>
        <v>11</v>
      </c>
      <c r="O9310" s="5">
        <f t="shared" si="732"/>
        <v>144.80000000000001</v>
      </c>
    </row>
    <row r="9311" spans="1:15" x14ac:dyDescent="0.25">
      <c r="A9311">
        <v>9412</v>
      </c>
      <c r="B9311">
        <v>4123</v>
      </c>
      <c r="C9311">
        <f>IF(COUNTIF($B$2:B9311,B9311)=1,1,0)</f>
        <v>0</v>
      </c>
      <c r="D9311" s="1">
        <v>44996</v>
      </c>
      <c r="E9311" s="2">
        <v>0.53724537037037035</v>
      </c>
      <c r="F9311">
        <v>116</v>
      </c>
      <c r="G9311" t="str">
        <f>IFERROR(INDEX(menu_items!$B:$B,MATCH(F9311,menu_items!$A:$A,0)),"Unknown value")</f>
        <v>Steak Tacos</v>
      </c>
      <c r="H9311" t="str">
        <f>IFERROR(INDEX(menu_items!$C:$C,MATCH(F9311,menu_items!$A:$A,0)),"Unknown value")</f>
        <v>Mexican</v>
      </c>
      <c r="I9311" s="5">
        <f>IFERROR(INDEX(menu_items!$D:$D,MATCH(F9311,menu_items!$A:$A,0)),0)</f>
        <v>13.95</v>
      </c>
      <c r="J9311" t="str">
        <f t="shared" si="733"/>
        <v>Sat</v>
      </c>
      <c r="K9311">
        <f t="shared" si="734"/>
        <v>11</v>
      </c>
      <c r="L9311" t="str">
        <f t="shared" si="735"/>
        <v>Mar</v>
      </c>
      <c r="M9311">
        <v>12</v>
      </c>
      <c r="N9311">
        <f t="shared" si="731"/>
        <v>11</v>
      </c>
      <c r="O9311" s="5">
        <f t="shared" si="732"/>
        <v>144.80000000000001</v>
      </c>
    </row>
    <row r="9312" spans="1:15" x14ac:dyDescent="0.25">
      <c r="A9312">
        <v>9413</v>
      </c>
      <c r="B9312">
        <v>4123</v>
      </c>
      <c r="C9312">
        <f>IF(COUNTIF($B$2:B9312,B9312)=1,1,0)</f>
        <v>0</v>
      </c>
      <c r="D9312" s="1">
        <v>44996</v>
      </c>
      <c r="E9312" s="2">
        <v>0.53724537037037035</v>
      </c>
      <c r="F9312">
        <v>102</v>
      </c>
      <c r="G9312" t="str">
        <f>IFERROR(INDEX(menu_items!$B:$B,MATCH(F9312,menu_items!$A:$A,0)),"Unknown value")</f>
        <v>Cheeseburger</v>
      </c>
      <c r="H9312" t="str">
        <f>IFERROR(INDEX(menu_items!$C:$C,MATCH(F9312,menu_items!$A:$A,0)),"Unknown value")</f>
        <v>American</v>
      </c>
      <c r="I9312" s="5">
        <f>IFERROR(INDEX(menu_items!$D:$D,MATCH(F9312,menu_items!$A:$A,0)),0)</f>
        <v>13.95</v>
      </c>
      <c r="J9312" t="str">
        <f t="shared" si="733"/>
        <v>Sat</v>
      </c>
      <c r="K9312">
        <f t="shared" si="734"/>
        <v>11</v>
      </c>
      <c r="L9312" t="str">
        <f t="shared" si="735"/>
        <v>Mar</v>
      </c>
      <c r="M9312">
        <v>12</v>
      </c>
      <c r="N9312">
        <f t="shared" si="731"/>
        <v>11</v>
      </c>
      <c r="O9312" s="5">
        <f t="shared" si="732"/>
        <v>144.80000000000001</v>
      </c>
    </row>
    <row r="9313" spans="1:15" x14ac:dyDescent="0.25">
      <c r="A9313">
        <v>9414</v>
      </c>
      <c r="B9313">
        <v>4123</v>
      </c>
      <c r="C9313">
        <f>IF(COUNTIF($B$2:B9313,B9313)=1,1,0)</f>
        <v>0</v>
      </c>
      <c r="D9313" s="1">
        <v>44996</v>
      </c>
      <c r="E9313" s="2">
        <v>0.53724537037037035</v>
      </c>
      <c r="F9313">
        <v>103</v>
      </c>
      <c r="G9313" t="str">
        <f>IFERROR(INDEX(menu_items!$B:$B,MATCH(F9313,menu_items!$A:$A,0)),"Unknown value")</f>
        <v>Hot Dog</v>
      </c>
      <c r="H9313" t="str">
        <f>IFERROR(INDEX(menu_items!$C:$C,MATCH(F9313,menu_items!$A:$A,0)),"Unknown value")</f>
        <v>American</v>
      </c>
      <c r="I9313" s="5">
        <f>IFERROR(INDEX(menu_items!$D:$D,MATCH(F9313,menu_items!$A:$A,0)),0)</f>
        <v>9</v>
      </c>
      <c r="J9313" t="str">
        <f t="shared" si="733"/>
        <v>Sat</v>
      </c>
      <c r="K9313">
        <f t="shared" si="734"/>
        <v>11</v>
      </c>
      <c r="L9313" t="str">
        <f t="shared" si="735"/>
        <v>Mar</v>
      </c>
      <c r="M9313">
        <v>12</v>
      </c>
      <c r="N9313">
        <f t="shared" si="731"/>
        <v>11</v>
      </c>
      <c r="O9313" s="5">
        <f t="shared" si="732"/>
        <v>144.80000000000001</v>
      </c>
    </row>
    <row r="9314" spans="1:15" x14ac:dyDescent="0.25">
      <c r="A9314">
        <v>9415</v>
      </c>
      <c r="B9314">
        <v>4123</v>
      </c>
      <c r="C9314">
        <f>IF(COUNTIF($B$2:B9314,B9314)=1,1,0)</f>
        <v>0</v>
      </c>
      <c r="D9314" s="1">
        <v>44996</v>
      </c>
      <c r="E9314" s="2">
        <v>0.53724537037037035</v>
      </c>
      <c r="F9314">
        <v>124</v>
      </c>
      <c r="G9314" t="str">
        <f>IFERROR(INDEX(menu_items!$B:$B,MATCH(F9314,menu_items!$A:$A,0)),"Unknown value")</f>
        <v>Spaghetti</v>
      </c>
      <c r="H9314" t="str">
        <f>IFERROR(INDEX(menu_items!$C:$C,MATCH(F9314,menu_items!$A:$A,0)),"Unknown value")</f>
        <v>Italian</v>
      </c>
      <c r="I9314" s="5">
        <f>IFERROR(INDEX(menu_items!$D:$D,MATCH(F9314,menu_items!$A:$A,0)),0)</f>
        <v>14.5</v>
      </c>
      <c r="J9314" t="str">
        <f t="shared" si="733"/>
        <v>Sat</v>
      </c>
      <c r="K9314">
        <f t="shared" si="734"/>
        <v>11</v>
      </c>
      <c r="L9314" t="str">
        <f t="shared" si="735"/>
        <v>Mar</v>
      </c>
      <c r="M9314">
        <v>12</v>
      </c>
      <c r="N9314">
        <f t="shared" si="731"/>
        <v>11</v>
      </c>
      <c r="O9314" s="5">
        <f t="shared" si="732"/>
        <v>144.80000000000001</v>
      </c>
    </row>
    <row r="9315" spans="1:15" x14ac:dyDescent="0.25">
      <c r="A9315">
        <v>9416</v>
      </c>
      <c r="B9315">
        <v>4123</v>
      </c>
      <c r="C9315">
        <f>IF(COUNTIF($B$2:B9315,B9315)=1,1,0)</f>
        <v>0</v>
      </c>
      <c r="D9315" s="1">
        <v>44996</v>
      </c>
      <c r="E9315" s="2">
        <v>0.53724537037037035</v>
      </c>
      <c r="F9315">
        <v>126</v>
      </c>
      <c r="G9315" t="str">
        <f>IFERROR(INDEX(menu_items!$B:$B,MATCH(F9315,menu_items!$A:$A,0)),"Unknown value")</f>
        <v>Fettuccine Alfredo</v>
      </c>
      <c r="H9315" t="str">
        <f>IFERROR(INDEX(menu_items!$C:$C,MATCH(F9315,menu_items!$A:$A,0)),"Unknown value")</f>
        <v>Italian</v>
      </c>
      <c r="I9315" s="5">
        <f>IFERROR(INDEX(menu_items!$D:$D,MATCH(F9315,menu_items!$A:$A,0)),0)</f>
        <v>14.5</v>
      </c>
      <c r="J9315" t="str">
        <f t="shared" si="733"/>
        <v>Sat</v>
      </c>
      <c r="K9315">
        <f t="shared" si="734"/>
        <v>11</v>
      </c>
      <c r="L9315" t="str">
        <f t="shared" si="735"/>
        <v>Mar</v>
      </c>
      <c r="M9315">
        <v>12</v>
      </c>
      <c r="N9315">
        <f t="shared" si="731"/>
        <v>11</v>
      </c>
      <c r="O9315" s="5">
        <f t="shared" si="732"/>
        <v>144.80000000000001</v>
      </c>
    </row>
    <row r="9316" spans="1:15" x14ac:dyDescent="0.25">
      <c r="A9316">
        <v>9417</v>
      </c>
      <c r="B9316">
        <v>4123</v>
      </c>
      <c r="C9316">
        <f>IF(COUNTIF($B$2:B9316,B9316)=1,1,0)</f>
        <v>0</v>
      </c>
      <c r="D9316" s="1">
        <v>44996</v>
      </c>
      <c r="E9316" s="2">
        <v>0.53724537037037035</v>
      </c>
      <c r="F9316">
        <v>109</v>
      </c>
      <c r="G9316" t="str">
        <f>IFERROR(INDEX(menu_items!$B:$B,MATCH(F9316,menu_items!$A:$A,0)),"Unknown value")</f>
        <v>Korean Beef Bowl</v>
      </c>
      <c r="H9316" t="str">
        <f>IFERROR(INDEX(menu_items!$C:$C,MATCH(F9316,menu_items!$A:$A,0)),"Unknown value")</f>
        <v>Asian</v>
      </c>
      <c r="I9316" s="5">
        <f>IFERROR(INDEX(menu_items!$D:$D,MATCH(F9316,menu_items!$A:$A,0)),0)</f>
        <v>17.95</v>
      </c>
      <c r="J9316" t="str">
        <f t="shared" si="733"/>
        <v>Sat</v>
      </c>
      <c r="K9316">
        <f t="shared" si="734"/>
        <v>11</v>
      </c>
      <c r="L9316" t="str">
        <f t="shared" si="735"/>
        <v>Mar</v>
      </c>
      <c r="M9316">
        <v>12</v>
      </c>
      <c r="N9316">
        <f t="shared" si="731"/>
        <v>11</v>
      </c>
      <c r="O9316" s="5">
        <f t="shared" si="732"/>
        <v>144.80000000000001</v>
      </c>
    </row>
    <row r="9317" spans="1:15" x14ac:dyDescent="0.25">
      <c r="A9317">
        <v>9418</v>
      </c>
      <c r="B9317">
        <v>4123</v>
      </c>
      <c r="C9317">
        <f>IF(COUNTIF($B$2:B9317,B9317)=1,1,0)</f>
        <v>0</v>
      </c>
      <c r="D9317" s="1">
        <v>44996</v>
      </c>
      <c r="E9317" s="2">
        <v>0.53724537037037035</v>
      </c>
      <c r="F9317">
        <v>117</v>
      </c>
      <c r="G9317" t="str">
        <f>IFERROR(INDEX(menu_items!$B:$B,MATCH(F9317,menu_items!$A:$A,0)),"Unknown value")</f>
        <v>Chicken Burrito</v>
      </c>
      <c r="H9317" t="str">
        <f>IFERROR(INDEX(menu_items!$C:$C,MATCH(F9317,menu_items!$A:$A,0)),"Unknown value")</f>
        <v>Mexican</v>
      </c>
      <c r="I9317" s="5">
        <f>IFERROR(INDEX(menu_items!$D:$D,MATCH(F9317,menu_items!$A:$A,0)),0)</f>
        <v>12.95</v>
      </c>
      <c r="J9317" t="str">
        <f t="shared" si="733"/>
        <v>Sat</v>
      </c>
      <c r="K9317">
        <f t="shared" si="734"/>
        <v>11</v>
      </c>
      <c r="L9317" t="str">
        <f t="shared" si="735"/>
        <v>Mar</v>
      </c>
      <c r="M9317">
        <v>12</v>
      </c>
      <c r="N9317">
        <f t="shared" si="731"/>
        <v>11</v>
      </c>
      <c r="O9317" s="5">
        <f t="shared" si="732"/>
        <v>144.80000000000001</v>
      </c>
    </row>
    <row r="9318" spans="1:15" x14ac:dyDescent="0.25">
      <c r="A9318">
        <v>9419</v>
      </c>
      <c r="B9318">
        <v>4123</v>
      </c>
      <c r="C9318">
        <f>IF(COUNTIF($B$2:B9318,B9318)=1,1,0)</f>
        <v>0</v>
      </c>
      <c r="D9318" s="1">
        <v>44996</v>
      </c>
      <c r="E9318" s="2">
        <v>0.53724537037037035</v>
      </c>
      <c r="F9318">
        <v>129</v>
      </c>
      <c r="G9318" t="str">
        <f>IFERROR(INDEX(menu_items!$B:$B,MATCH(F9318,menu_items!$A:$A,0)),"Unknown value")</f>
        <v>Mushroom Ravioli</v>
      </c>
      <c r="H9318" t="str">
        <f>IFERROR(INDEX(menu_items!$C:$C,MATCH(F9318,menu_items!$A:$A,0)),"Unknown value")</f>
        <v>Italian</v>
      </c>
      <c r="I9318" s="5">
        <f>IFERROR(INDEX(menu_items!$D:$D,MATCH(F9318,menu_items!$A:$A,0)),0)</f>
        <v>15.5</v>
      </c>
      <c r="J9318" t="str">
        <f t="shared" si="733"/>
        <v>Sat</v>
      </c>
      <c r="K9318">
        <f t="shared" si="734"/>
        <v>11</v>
      </c>
      <c r="L9318" t="str">
        <f t="shared" si="735"/>
        <v>Mar</v>
      </c>
      <c r="M9318">
        <v>12</v>
      </c>
      <c r="N9318">
        <f t="shared" si="731"/>
        <v>11</v>
      </c>
      <c r="O9318" s="5">
        <f t="shared" si="732"/>
        <v>144.80000000000001</v>
      </c>
    </row>
    <row r="9319" spans="1:15" x14ac:dyDescent="0.25">
      <c r="A9319">
        <v>9420</v>
      </c>
      <c r="B9319">
        <v>4123</v>
      </c>
      <c r="C9319">
        <f>IF(COUNTIF($B$2:B9319,B9319)=1,1,0)</f>
        <v>0</v>
      </c>
      <c r="D9319" s="1">
        <v>44996</v>
      </c>
      <c r="E9319" s="2">
        <v>0.53724537037037035</v>
      </c>
      <c r="F9319">
        <v>106</v>
      </c>
      <c r="G9319" t="str">
        <f>IFERROR(INDEX(menu_items!$B:$B,MATCH(F9319,menu_items!$A:$A,0)),"Unknown value")</f>
        <v>French Fries</v>
      </c>
      <c r="H9319" t="str">
        <f>IFERROR(INDEX(menu_items!$C:$C,MATCH(F9319,menu_items!$A:$A,0)),"Unknown value")</f>
        <v>American</v>
      </c>
      <c r="I9319" s="5">
        <f>IFERROR(INDEX(menu_items!$D:$D,MATCH(F9319,menu_items!$A:$A,0)),0)</f>
        <v>7</v>
      </c>
      <c r="J9319" t="str">
        <f t="shared" si="733"/>
        <v>Sat</v>
      </c>
      <c r="K9319">
        <f t="shared" si="734"/>
        <v>11</v>
      </c>
      <c r="L9319" t="str">
        <f t="shared" si="735"/>
        <v>Mar</v>
      </c>
      <c r="M9319">
        <v>12</v>
      </c>
      <c r="N9319">
        <f t="shared" si="731"/>
        <v>11</v>
      </c>
      <c r="O9319" s="5">
        <f t="shared" si="732"/>
        <v>144.80000000000001</v>
      </c>
    </row>
    <row r="9320" spans="1:15" x14ac:dyDescent="0.25">
      <c r="A9320">
        <v>9421</v>
      </c>
      <c r="B9320">
        <v>4123</v>
      </c>
      <c r="C9320">
        <f>IF(COUNTIF($B$2:B9320,B9320)=1,1,0)</f>
        <v>0</v>
      </c>
      <c r="D9320" s="1">
        <v>44996</v>
      </c>
      <c r="E9320" s="2">
        <v>0.53724537037037035</v>
      </c>
      <c r="F9320">
        <v>114</v>
      </c>
      <c r="G9320" t="str">
        <f>IFERROR(INDEX(menu_items!$B:$B,MATCH(F9320,menu_items!$A:$A,0)),"Unknown value")</f>
        <v>Potstickers</v>
      </c>
      <c r="H9320" t="str">
        <f>IFERROR(INDEX(menu_items!$C:$C,MATCH(F9320,menu_items!$A:$A,0)),"Unknown value")</f>
        <v>Asian</v>
      </c>
      <c r="I9320" s="5">
        <f>IFERROR(INDEX(menu_items!$D:$D,MATCH(F9320,menu_items!$A:$A,0)),0)</f>
        <v>9</v>
      </c>
      <c r="J9320" t="str">
        <f t="shared" si="733"/>
        <v>Sat</v>
      </c>
      <c r="K9320">
        <f t="shared" si="734"/>
        <v>11</v>
      </c>
      <c r="L9320" t="str">
        <f t="shared" si="735"/>
        <v>Mar</v>
      </c>
      <c r="M9320">
        <v>12</v>
      </c>
      <c r="N9320">
        <f t="shared" si="731"/>
        <v>11</v>
      </c>
      <c r="O9320" s="5">
        <f t="shared" si="732"/>
        <v>144.80000000000001</v>
      </c>
    </row>
    <row r="9321" spans="1:15" x14ac:dyDescent="0.25">
      <c r="A9321">
        <v>9422</v>
      </c>
      <c r="B9321">
        <v>4124</v>
      </c>
      <c r="C9321">
        <f>IF(COUNTIF($B$2:B9321,B9321)=1,1,0)</f>
        <v>1</v>
      </c>
      <c r="D9321" s="1">
        <v>44996</v>
      </c>
      <c r="E9321" s="2">
        <v>0.53755787037037039</v>
      </c>
      <c r="F9321">
        <v>124</v>
      </c>
      <c r="G9321" t="str">
        <f>IFERROR(INDEX(menu_items!$B:$B,MATCH(F9321,menu_items!$A:$A,0)),"Unknown value")</f>
        <v>Spaghetti</v>
      </c>
      <c r="H9321" t="str">
        <f>IFERROR(INDEX(menu_items!$C:$C,MATCH(F9321,menu_items!$A:$A,0)),"Unknown value")</f>
        <v>Italian</v>
      </c>
      <c r="I9321" s="5">
        <f>IFERROR(INDEX(menu_items!$D:$D,MATCH(F9321,menu_items!$A:$A,0)),0)</f>
        <v>14.5</v>
      </c>
      <c r="J9321" t="str">
        <f t="shared" si="733"/>
        <v>Sat</v>
      </c>
      <c r="K9321">
        <f t="shared" si="734"/>
        <v>11</v>
      </c>
      <c r="L9321" t="str">
        <f t="shared" si="735"/>
        <v>Mar</v>
      </c>
      <c r="M9321">
        <v>12</v>
      </c>
      <c r="N9321">
        <f t="shared" si="731"/>
        <v>4</v>
      </c>
      <c r="O9321" s="5">
        <f t="shared" si="732"/>
        <v>44.45</v>
      </c>
    </row>
    <row r="9322" spans="1:15" x14ac:dyDescent="0.25">
      <c r="A9322">
        <v>9423</v>
      </c>
      <c r="B9322">
        <v>4124</v>
      </c>
      <c r="C9322">
        <f>IF(COUNTIF($B$2:B9322,B9322)=1,1,0)</f>
        <v>0</v>
      </c>
      <c r="D9322" s="1">
        <v>44996</v>
      </c>
      <c r="E9322" s="2">
        <v>0.53755787037037039</v>
      </c>
      <c r="F9322">
        <v>113</v>
      </c>
      <c r="G9322" t="str">
        <f>IFERROR(INDEX(menu_items!$B:$B,MATCH(F9322,menu_items!$A:$A,0)),"Unknown value")</f>
        <v>Edamame</v>
      </c>
      <c r="H9322" t="str">
        <f>IFERROR(INDEX(menu_items!$C:$C,MATCH(F9322,menu_items!$A:$A,0)),"Unknown value")</f>
        <v>Asian</v>
      </c>
      <c r="I9322" s="5">
        <f>IFERROR(INDEX(menu_items!$D:$D,MATCH(F9322,menu_items!$A:$A,0)),0)</f>
        <v>5</v>
      </c>
      <c r="J9322" t="str">
        <f t="shared" si="733"/>
        <v>Sat</v>
      </c>
      <c r="K9322">
        <f t="shared" si="734"/>
        <v>11</v>
      </c>
      <c r="L9322" t="str">
        <f t="shared" si="735"/>
        <v>Mar</v>
      </c>
      <c r="M9322">
        <v>12</v>
      </c>
      <c r="N9322">
        <f t="shared" si="731"/>
        <v>4</v>
      </c>
      <c r="O9322" s="5">
        <f t="shared" si="732"/>
        <v>44.45</v>
      </c>
    </row>
    <row r="9323" spans="1:15" x14ac:dyDescent="0.25">
      <c r="A9323">
        <v>9424</v>
      </c>
      <c r="B9323">
        <v>4124</v>
      </c>
      <c r="C9323">
        <f>IF(COUNTIF($B$2:B9323,B9323)=1,1,0)</f>
        <v>0</v>
      </c>
      <c r="D9323" s="1">
        <v>44996</v>
      </c>
      <c r="E9323" s="2">
        <v>0.53755787037037039</v>
      </c>
      <c r="F9323">
        <v>131</v>
      </c>
      <c r="G9323" t="str">
        <f>IFERROR(INDEX(menu_items!$B:$B,MATCH(F9323,menu_items!$A:$A,0)),"Unknown value")</f>
        <v>Chicken Parmesan</v>
      </c>
      <c r="H9323" t="str">
        <f>IFERROR(INDEX(menu_items!$C:$C,MATCH(F9323,menu_items!$A:$A,0)),"Unknown value")</f>
        <v>Italian</v>
      </c>
      <c r="I9323" s="5">
        <f>IFERROR(INDEX(menu_items!$D:$D,MATCH(F9323,menu_items!$A:$A,0)),0)</f>
        <v>17.95</v>
      </c>
      <c r="J9323" t="str">
        <f t="shared" si="733"/>
        <v>Sat</v>
      </c>
      <c r="K9323">
        <f t="shared" si="734"/>
        <v>11</v>
      </c>
      <c r="L9323" t="str">
        <f t="shared" si="735"/>
        <v>Mar</v>
      </c>
      <c r="M9323">
        <v>12</v>
      </c>
      <c r="N9323">
        <f t="shared" si="731"/>
        <v>4</v>
      </c>
      <c r="O9323" s="5">
        <f t="shared" si="732"/>
        <v>44.45</v>
      </c>
    </row>
    <row r="9324" spans="1:15" x14ac:dyDescent="0.25">
      <c r="A9324">
        <v>9425</v>
      </c>
      <c r="B9324">
        <v>4124</v>
      </c>
      <c r="C9324">
        <f>IF(COUNTIF($B$2:B9324,B9324)=1,1,0)</f>
        <v>0</v>
      </c>
      <c r="D9324" s="1">
        <v>44996</v>
      </c>
      <c r="E9324" s="2">
        <v>0.53755787037037039</v>
      </c>
      <c r="F9324">
        <v>106</v>
      </c>
      <c r="G9324" t="str">
        <f>IFERROR(INDEX(menu_items!$B:$B,MATCH(F9324,menu_items!$A:$A,0)),"Unknown value")</f>
        <v>French Fries</v>
      </c>
      <c r="H9324" t="str">
        <f>IFERROR(INDEX(menu_items!$C:$C,MATCH(F9324,menu_items!$A:$A,0)),"Unknown value")</f>
        <v>American</v>
      </c>
      <c r="I9324" s="5">
        <f>IFERROR(INDEX(menu_items!$D:$D,MATCH(F9324,menu_items!$A:$A,0)),0)</f>
        <v>7</v>
      </c>
      <c r="J9324" t="str">
        <f t="shared" si="733"/>
        <v>Sat</v>
      </c>
      <c r="K9324">
        <f t="shared" si="734"/>
        <v>11</v>
      </c>
      <c r="L9324" t="str">
        <f t="shared" si="735"/>
        <v>Mar</v>
      </c>
      <c r="M9324">
        <v>12</v>
      </c>
      <c r="N9324">
        <f t="shared" si="731"/>
        <v>4</v>
      </c>
      <c r="O9324" s="5">
        <f t="shared" si="732"/>
        <v>44.45</v>
      </c>
    </row>
    <row r="9325" spans="1:15" x14ac:dyDescent="0.25">
      <c r="A9325">
        <v>9426</v>
      </c>
      <c r="B9325">
        <v>4125</v>
      </c>
      <c r="C9325">
        <f>IF(COUNTIF($B$2:B9325,B9325)=1,1,0)</f>
        <v>1</v>
      </c>
      <c r="D9325" s="1">
        <v>44996</v>
      </c>
      <c r="E9325" s="2">
        <v>0.54177083333333331</v>
      </c>
      <c r="F9325">
        <v>101</v>
      </c>
      <c r="G9325" t="str">
        <f>IFERROR(INDEX(menu_items!$B:$B,MATCH(F9325,menu_items!$A:$A,0)),"Unknown value")</f>
        <v>Hamburger</v>
      </c>
      <c r="H9325" t="str">
        <f>IFERROR(INDEX(menu_items!$C:$C,MATCH(F9325,menu_items!$A:$A,0)),"Unknown value")</f>
        <v>American</v>
      </c>
      <c r="I9325" s="5">
        <f>IFERROR(INDEX(menu_items!$D:$D,MATCH(F9325,menu_items!$A:$A,0)),0)</f>
        <v>12.95</v>
      </c>
      <c r="J9325" t="str">
        <f t="shared" si="733"/>
        <v>Sat</v>
      </c>
      <c r="K9325">
        <f t="shared" si="734"/>
        <v>11</v>
      </c>
      <c r="L9325" t="str">
        <f t="shared" si="735"/>
        <v>Mar</v>
      </c>
      <c r="M9325">
        <v>13</v>
      </c>
      <c r="N9325">
        <f t="shared" si="731"/>
        <v>1</v>
      </c>
      <c r="O9325" s="5">
        <f t="shared" si="732"/>
        <v>12.95</v>
      </c>
    </row>
    <row r="9326" spans="1:15" x14ac:dyDescent="0.25">
      <c r="A9326">
        <v>9427</v>
      </c>
      <c r="B9326">
        <v>4126</v>
      </c>
      <c r="C9326">
        <f>IF(COUNTIF($B$2:B9326,B9326)=1,1,0)</f>
        <v>1</v>
      </c>
      <c r="D9326" s="1">
        <v>44996</v>
      </c>
      <c r="E9326" s="2">
        <v>0.54682870370370373</v>
      </c>
      <c r="F9326">
        <v>120</v>
      </c>
      <c r="G9326" t="str">
        <f>IFERROR(INDEX(menu_items!$B:$B,MATCH(F9326,menu_items!$A:$A,0)),"Unknown value")</f>
        <v>Steak Torta</v>
      </c>
      <c r="H9326" t="str">
        <f>IFERROR(INDEX(menu_items!$C:$C,MATCH(F9326,menu_items!$A:$A,0)),"Unknown value")</f>
        <v>Mexican</v>
      </c>
      <c r="I9326" s="5">
        <f>IFERROR(INDEX(menu_items!$D:$D,MATCH(F9326,menu_items!$A:$A,0)),0)</f>
        <v>13.95</v>
      </c>
      <c r="J9326" t="str">
        <f t="shared" si="733"/>
        <v>Sat</v>
      </c>
      <c r="K9326">
        <f t="shared" si="734"/>
        <v>11</v>
      </c>
      <c r="L9326" t="str">
        <f t="shared" si="735"/>
        <v>Mar</v>
      </c>
      <c r="M9326">
        <v>13</v>
      </c>
      <c r="N9326">
        <f t="shared" si="731"/>
        <v>1</v>
      </c>
      <c r="O9326" s="5">
        <f t="shared" si="732"/>
        <v>13.95</v>
      </c>
    </row>
    <row r="9327" spans="1:15" x14ac:dyDescent="0.25">
      <c r="A9327">
        <v>9428</v>
      </c>
      <c r="B9327">
        <v>4127</v>
      </c>
      <c r="C9327">
        <f>IF(COUNTIF($B$2:B9327,B9327)=1,1,0)</f>
        <v>1</v>
      </c>
      <c r="D9327" s="1">
        <v>44996</v>
      </c>
      <c r="E9327" s="2">
        <v>0.54850694444444448</v>
      </c>
      <c r="F9327">
        <v>106</v>
      </c>
      <c r="G9327" t="str">
        <f>IFERROR(INDEX(menu_items!$B:$B,MATCH(F9327,menu_items!$A:$A,0)),"Unknown value")</f>
        <v>French Fries</v>
      </c>
      <c r="H9327" t="str">
        <f>IFERROR(INDEX(menu_items!$C:$C,MATCH(F9327,menu_items!$A:$A,0)),"Unknown value")</f>
        <v>American</v>
      </c>
      <c r="I9327" s="5">
        <f>IFERROR(INDEX(menu_items!$D:$D,MATCH(F9327,menu_items!$A:$A,0)),0)</f>
        <v>7</v>
      </c>
      <c r="J9327" t="str">
        <f t="shared" si="733"/>
        <v>Sat</v>
      </c>
      <c r="K9327">
        <f t="shared" si="734"/>
        <v>11</v>
      </c>
      <c r="L9327" t="str">
        <f t="shared" si="735"/>
        <v>Mar</v>
      </c>
      <c r="M9327">
        <v>13</v>
      </c>
      <c r="N9327">
        <f t="shared" si="731"/>
        <v>1</v>
      </c>
      <c r="O9327" s="5">
        <f t="shared" si="732"/>
        <v>7</v>
      </c>
    </row>
    <row r="9328" spans="1:15" x14ac:dyDescent="0.25">
      <c r="A9328">
        <v>9429</v>
      </c>
      <c r="B9328">
        <v>4128</v>
      </c>
      <c r="C9328">
        <f>IF(COUNTIF($B$2:B9328,B9328)=1,1,0)</f>
        <v>1</v>
      </c>
      <c r="D9328" s="1">
        <v>44996</v>
      </c>
      <c r="E9328" s="2">
        <v>0.55608796296296292</v>
      </c>
      <c r="F9328">
        <v>105</v>
      </c>
      <c r="G9328" t="str">
        <f>IFERROR(INDEX(menu_items!$B:$B,MATCH(F9328,menu_items!$A:$A,0)),"Unknown value")</f>
        <v>Mac &amp; Cheese</v>
      </c>
      <c r="H9328" t="str">
        <f>IFERROR(INDEX(menu_items!$C:$C,MATCH(F9328,menu_items!$A:$A,0)),"Unknown value")</f>
        <v>American</v>
      </c>
      <c r="I9328" s="5">
        <f>IFERROR(INDEX(menu_items!$D:$D,MATCH(F9328,menu_items!$A:$A,0)),0)</f>
        <v>7</v>
      </c>
      <c r="J9328" t="str">
        <f t="shared" si="733"/>
        <v>Sat</v>
      </c>
      <c r="K9328">
        <f t="shared" si="734"/>
        <v>11</v>
      </c>
      <c r="L9328" t="str">
        <f t="shared" si="735"/>
        <v>Mar</v>
      </c>
      <c r="M9328">
        <v>13</v>
      </c>
      <c r="N9328">
        <f t="shared" si="731"/>
        <v>1</v>
      </c>
      <c r="O9328" s="5">
        <f t="shared" si="732"/>
        <v>7</v>
      </c>
    </row>
    <row r="9329" spans="1:15" x14ac:dyDescent="0.25">
      <c r="A9329">
        <v>9430</v>
      </c>
      <c r="B9329">
        <v>4129</v>
      </c>
      <c r="C9329">
        <f>IF(COUNTIF($B$2:B9329,B9329)=1,1,0)</f>
        <v>1</v>
      </c>
      <c r="D9329" s="1">
        <v>44996</v>
      </c>
      <c r="E9329" s="2">
        <v>0.55645833333333339</v>
      </c>
      <c r="F9329">
        <v>124</v>
      </c>
      <c r="G9329" t="str">
        <f>IFERROR(INDEX(menu_items!$B:$B,MATCH(F9329,menu_items!$A:$A,0)),"Unknown value")</f>
        <v>Spaghetti</v>
      </c>
      <c r="H9329" t="str">
        <f>IFERROR(INDEX(menu_items!$C:$C,MATCH(F9329,menu_items!$A:$A,0)),"Unknown value")</f>
        <v>Italian</v>
      </c>
      <c r="I9329" s="5">
        <f>IFERROR(INDEX(menu_items!$D:$D,MATCH(F9329,menu_items!$A:$A,0)),0)</f>
        <v>14.5</v>
      </c>
      <c r="J9329" t="str">
        <f t="shared" si="733"/>
        <v>Sat</v>
      </c>
      <c r="K9329">
        <f t="shared" si="734"/>
        <v>11</v>
      </c>
      <c r="L9329" t="str">
        <f t="shared" si="735"/>
        <v>Mar</v>
      </c>
      <c r="M9329">
        <v>13</v>
      </c>
      <c r="N9329">
        <f t="shared" si="731"/>
        <v>1</v>
      </c>
      <c r="O9329" s="5">
        <f t="shared" si="732"/>
        <v>14.5</v>
      </c>
    </row>
    <row r="9330" spans="1:15" x14ac:dyDescent="0.25">
      <c r="A9330">
        <v>9431</v>
      </c>
      <c r="B9330">
        <v>4130</v>
      </c>
      <c r="C9330">
        <f>IF(COUNTIF($B$2:B9330,B9330)=1,1,0)</f>
        <v>1</v>
      </c>
      <c r="D9330" s="1">
        <v>44996</v>
      </c>
      <c r="E9330" s="2">
        <v>0.55700231481481477</v>
      </c>
      <c r="F9330">
        <v>116</v>
      </c>
      <c r="G9330" t="str">
        <f>IFERROR(INDEX(menu_items!$B:$B,MATCH(F9330,menu_items!$A:$A,0)),"Unknown value")</f>
        <v>Steak Tacos</v>
      </c>
      <c r="H9330" t="str">
        <f>IFERROR(INDEX(menu_items!$C:$C,MATCH(F9330,menu_items!$A:$A,0)),"Unknown value")</f>
        <v>Mexican</v>
      </c>
      <c r="I9330" s="5">
        <f>IFERROR(INDEX(menu_items!$D:$D,MATCH(F9330,menu_items!$A:$A,0)),0)</f>
        <v>13.95</v>
      </c>
      <c r="J9330" t="str">
        <f t="shared" si="733"/>
        <v>Sat</v>
      </c>
      <c r="K9330">
        <f t="shared" si="734"/>
        <v>11</v>
      </c>
      <c r="L9330" t="str">
        <f t="shared" si="735"/>
        <v>Mar</v>
      </c>
      <c r="M9330">
        <v>13</v>
      </c>
      <c r="N9330">
        <f t="shared" si="731"/>
        <v>3</v>
      </c>
      <c r="O9330" s="5">
        <f t="shared" si="732"/>
        <v>34.9</v>
      </c>
    </row>
    <row r="9331" spans="1:15" x14ac:dyDescent="0.25">
      <c r="A9331">
        <v>9432</v>
      </c>
      <c r="B9331">
        <v>4130</v>
      </c>
      <c r="C9331">
        <f>IF(COUNTIF($B$2:B9331,B9331)=1,1,0)</f>
        <v>0</v>
      </c>
      <c r="D9331" s="1">
        <v>44996</v>
      </c>
      <c r="E9331" s="2">
        <v>0.55700231481481477</v>
      </c>
      <c r="F9331">
        <v>102</v>
      </c>
      <c r="G9331" t="str">
        <f>IFERROR(INDEX(menu_items!$B:$B,MATCH(F9331,menu_items!$A:$A,0)),"Unknown value")</f>
        <v>Cheeseburger</v>
      </c>
      <c r="H9331" t="str">
        <f>IFERROR(INDEX(menu_items!$C:$C,MATCH(F9331,menu_items!$A:$A,0)),"Unknown value")</f>
        <v>American</v>
      </c>
      <c r="I9331" s="5">
        <f>IFERROR(INDEX(menu_items!$D:$D,MATCH(F9331,menu_items!$A:$A,0)),0)</f>
        <v>13.95</v>
      </c>
      <c r="J9331" t="str">
        <f t="shared" si="733"/>
        <v>Sat</v>
      </c>
      <c r="K9331">
        <f t="shared" si="734"/>
        <v>11</v>
      </c>
      <c r="L9331" t="str">
        <f t="shared" si="735"/>
        <v>Mar</v>
      </c>
      <c r="M9331">
        <v>13</v>
      </c>
      <c r="N9331">
        <f t="shared" si="731"/>
        <v>3</v>
      </c>
      <c r="O9331" s="5">
        <f t="shared" si="732"/>
        <v>34.9</v>
      </c>
    </row>
    <row r="9332" spans="1:15" x14ac:dyDescent="0.25">
      <c r="A9332">
        <v>9433</v>
      </c>
      <c r="B9332">
        <v>4130</v>
      </c>
      <c r="C9332">
        <f>IF(COUNTIF($B$2:B9332,B9332)=1,1,0)</f>
        <v>0</v>
      </c>
      <c r="D9332" s="1">
        <v>44996</v>
      </c>
      <c r="E9332" s="2">
        <v>0.55700231481481477</v>
      </c>
      <c r="F9332">
        <v>105</v>
      </c>
      <c r="G9332" t="str">
        <f>IFERROR(INDEX(menu_items!$B:$B,MATCH(F9332,menu_items!$A:$A,0)),"Unknown value")</f>
        <v>Mac &amp; Cheese</v>
      </c>
      <c r="H9332" t="str">
        <f>IFERROR(INDEX(menu_items!$C:$C,MATCH(F9332,menu_items!$A:$A,0)),"Unknown value")</f>
        <v>American</v>
      </c>
      <c r="I9332" s="5">
        <f>IFERROR(INDEX(menu_items!$D:$D,MATCH(F9332,menu_items!$A:$A,0)),0)</f>
        <v>7</v>
      </c>
      <c r="J9332" t="str">
        <f t="shared" si="733"/>
        <v>Sat</v>
      </c>
      <c r="K9332">
        <f t="shared" si="734"/>
        <v>11</v>
      </c>
      <c r="L9332" t="str">
        <f t="shared" si="735"/>
        <v>Mar</v>
      </c>
      <c r="M9332">
        <v>13</v>
      </c>
      <c r="N9332">
        <f t="shared" si="731"/>
        <v>3</v>
      </c>
      <c r="O9332" s="5">
        <f t="shared" si="732"/>
        <v>34.9</v>
      </c>
    </row>
    <row r="9333" spans="1:15" x14ac:dyDescent="0.25">
      <c r="A9333">
        <v>9434</v>
      </c>
      <c r="B9333">
        <v>4131</v>
      </c>
      <c r="C9333">
        <f>IF(COUNTIF($B$2:B9333,B9333)=1,1,0)</f>
        <v>1</v>
      </c>
      <c r="D9333" s="1">
        <v>44996</v>
      </c>
      <c r="E9333" s="2">
        <v>0.57306712962962958</v>
      </c>
      <c r="F9333">
        <v>101</v>
      </c>
      <c r="G9333" t="str">
        <f>IFERROR(INDEX(menu_items!$B:$B,MATCH(F9333,menu_items!$A:$A,0)),"Unknown value")</f>
        <v>Hamburger</v>
      </c>
      <c r="H9333" t="str">
        <f>IFERROR(INDEX(menu_items!$C:$C,MATCH(F9333,menu_items!$A:$A,0)),"Unknown value")</f>
        <v>American</v>
      </c>
      <c r="I9333" s="5">
        <f>IFERROR(INDEX(menu_items!$D:$D,MATCH(F9333,menu_items!$A:$A,0)),0)</f>
        <v>12.95</v>
      </c>
      <c r="J9333" t="str">
        <f t="shared" si="733"/>
        <v>Sat</v>
      </c>
      <c r="K9333">
        <f t="shared" si="734"/>
        <v>11</v>
      </c>
      <c r="L9333" t="str">
        <f t="shared" si="735"/>
        <v>Mar</v>
      </c>
      <c r="M9333">
        <v>13</v>
      </c>
      <c r="N9333">
        <f t="shared" si="731"/>
        <v>7</v>
      </c>
      <c r="O9333" s="5">
        <f t="shared" si="732"/>
        <v>93.350000000000009</v>
      </c>
    </row>
    <row r="9334" spans="1:15" x14ac:dyDescent="0.25">
      <c r="A9334">
        <v>9435</v>
      </c>
      <c r="B9334">
        <v>4131</v>
      </c>
      <c r="C9334">
        <f>IF(COUNTIF($B$2:B9334,B9334)=1,1,0)</f>
        <v>0</v>
      </c>
      <c r="D9334" s="1">
        <v>44996</v>
      </c>
      <c r="E9334" s="2">
        <v>0.57306712962962958</v>
      </c>
      <c r="F9334">
        <v>101</v>
      </c>
      <c r="G9334" t="str">
        <f>IFERROR(INDEX(menu_items!$B:$B,MATCH(F9334,menu_items!$A:$A,0)),"Unknown value")</f>
        <v>Hamburger</v>
      </c>
      <c r="H9334" t="str">
        <f>IFERROR(INDEX(menu_items!$C:$C,MATCH(F9334,menu_items!$A:$A,0)),"Unknown value")</f>
        <v>American</v>
      </c>
      <c r="I9334" s="5">
        <f>IFERROR(INDEX(menu_items!$D:$D,MATCH(F9334,menu_items!$A:$A,0)),0)</f>
        <v>12.95</v>
      </c>
      <c r="J9334" t="str">
        <f t="shared" si="733"/>
        <v>Sat</v>
      </c>
      <c r="K9334">
        <f t="shared" si="734"/>
        <v>11</v>
      </c>
      <c r="L9334" t="str">
        <f t="shared" si="735"/>
        <v>Mar</v>
      </c>
      <c r="M9334">
        <v>13</v>
      </c>
      <c r="N9334">
        <f t="shared" si="731"/>
        <v>7</v>
      </c>
      <c r="O9334" s="5">
        <f t="shared" si="732"/>
        <v>93.350000000000009</v>
      </c>
    </row>
    <row r="9335" spans="1:15" x14ac:dyDescent="0.25">
      <c r="A9335">
        <v>9436</v>
      </c>
      <c r="B9335">
        <v>4131</v>
      </c>
      <c r="C9335">
        <f>IF(COUNTIF($B$2:B9335,B9335)=1,1,0)</f>
        <v>0</v>
      </c>
      <c r="D9335" s="1">
        <v>44996</v>
      </c>
      <c r="E9335" s="2">
        <v>0.57306712962962958</v>
      </c>
      <c r="F9335">
        <v>108</v>
      </c>
      <c r="G9335" t="str">
        <f>IFERROR(INDEX(menu_items!$B:$B,MATCH(F9335,menu_items!$A:$A,0)),"Unknown value")</f>
        <v>Tofu Pad Thai</v>
      </c>
      <c r="H9335" t="str">
        <f>IFERROR(INDEX(menu_items!$C:$C,MATCH(F9335,menu_items!$A:$A,0)),"Unknown value")</f>
        <v>Asian</v>
      </c>
      <c r="I9335" s="5">
        <f>IFERROR(INDEX(menu_items!$D:$D,MATCH(F9335,menu_items!$A:$A,0)),0)</f>
        <v>14.5</v>
      </c>
      <c r="J9335" t="str">
        <f t="shared" si="733"/>
        <v>Sat</v>
      </c>
      <c r="K9335">
        <f t="shared" si="734"/>
        <v>11</v>
      </c>
      <c r="L9335" t="str">
        <f t="shared" si="735"/>
        <v>Mar</v>
      </c>
      <c r="M9335">
        <v>13</v>
      </c>
      <c r="N9335">
        <f t="shared" si="731"/>
        <v>7</v>
      </c>
      <c r="O9335" s="5">
        <f t="shared" si="732"/>
        <v>93.350000000000009</v>
      </c>
    </row>
    <row r="9336" spans="1:15" x14ac:dyDescent="0.25">
      <c r="A9336">
        <v>9437</v>
      </c>
      <c r="B9336">
        <v>4131</v>
      </c>
      <c r="C9336">
        <f>IF(COUNTIF($B$2:B9336,B9336)=1,1,0)</f>
        <v>0</v>
      </c>
      <c r="D9336" s="1">
        <v>44996</v>
      </c>
      <c r="E9336" s="2">
        <v>0.57306712962962958</v>
      </c>
      <c r="F9336">
        <v>128</v>
      </c>
      <c r="G9336" t="str">
        <f>IFERROR(INDEX(menu_items!$B:$B,MATCH(F9336,menu_items!$A:$A,0)),"Unknown value")</f>
        <v>Cheese Lasagna</v>
      </c>
      <c r="H9336" t="str">
        <f>IFERROR(INDEX(menu_items!$C:$C,MATCH(F9336,menu_items!$A:$A,0)),"Unknown value")</f>
        <v>Italian</v>
      </c>
      <c r="I9336" s="5">
        <f>IFERROR(INDEX(menu_items!$D:$D,MATCH(F9336,menu_items!$A:$A,0)),0)</f>
        <v>15.5</v>
      </c>
      <c r="J9336" t="str">
        <f t="shared" si="733"/>
        <v>Sat</v>
      </c>
      <c r="K9336">
        <f t="shared" si="734"/>
        <v>11</v>
      </c>
      <c r="L9336" t="str">
        <f t="shared" si="735"/>
        <v>Mar</v>
      </c>
      <c r="M9336">
        <v>13</v>
      </c>
      <c r="N9336">
        <f t="shared" si="731"/>
        <v>7</v>
      </c>
      <c r="O9336" s="5">
        <f t="shared" si="732"/>
        <v>93.350000000000009</v>
      </c>
    </row>
    <row r="9337" spans="1:15" x14ac:dyDescent="0.25">
      <c r="A9337">
        <v>9438</v>
      </c>
      <c r="B9337">
        <v>4131</v>
      </c>
      <c r="C9337">
        <f>IF(COUNTIF($B$2:B9337,B9337)=1,1,0)</f>
        <v>0</v>
      </c>
      <c r="D9337" s="1">
        <v>44996</v>
      </c>
      <c r="E9337" s="2">
        <v>0.57306712962962958</v>
      </c>
      <c r="F9337">
        <v>129</v>
      </c>
      <c r="G9337" t="str">
        <f>IFERROR(INDEX(menu_items!$B:$B,MATCH(F9337,menu_items!$A:$A,0)),"Unknown value")</f>
        <v>Mushroom Ravioli</v>
      </c>
      <c r="H9337" t="str">
        <f>IFERROR(INDEX(menu_items!$C:$C,MATCH(F9337,menu_items!$A:$A,0)),"Unknown value")</f>
        <v>Italian</v>
      </c>
      <c r="I9337" s="5">
        <f>IFERROR(INDEX(menu_items!$D:$D,MATCH(F9337,menu_items!$A:$A,0)),0)</f>
        <v>15.5</v>
      </c>
      <c r="J9337" t="str">
        <f t="shared" si="733"/>
        <v>Sat</v>
      </c>
      <c r="K9337">
        <f t="shared" si="734"/>
        <v>11</v>
      </c>
      <c r="L9337" t="str">
        <f t="shared" si="735"/>
        <v>Mar</v>
      </c>
      <c r="M9337">
        <v>13</v>
      </c>
      <c r="N9337">
        <f t="shared" si="731"/>
        <v>7</v>
      </c>
      <c r="O9337" s="5">
        <f t="shared" si="732"/>
        <v>93.350000000000009</v>
      </c>
    </row>
    <row r="9338" spans="1:15" x14ac:dyDescent="0.25">
      <c r="A9338">
        <v>9439</v>
      </c>
      <c r="B9338">
        <v>4131</v>
      </c>
      <c r="C9338">
        <f>IF(COUNTIF($B$2:B9338,B9338)=1,1,0)</f>
        <v>0</v>
      </c>
      <c r="D9338" s="1">
        <v>44996</v>
      </c>
      <c r="E9338" s="2">
        <v>0.57306712962962958</v>
      </c>
      <c r="F9338">
        <v>113</v>
      </c>
      <c r="G9338" t="str">
        <f>IFERROR(INDEX(menu_items!$B:$B,MATCH(F9338,menu_items!$A:$A,0)),"Unknown value")</f>
        <v>Edamame</v>
      </c>
      <c r="H9338" t="str">
        <f>IFERROR(INDEX(menu_items!$C:$C,MATCH(F9338,menu_items!$A:$A,0)),"Unknown value")</f>
        <v>Asian</v>
      </c>
      <c r="I9338" s="5">
        <f>IFERROR(INDEX(menu_items!$D:$D,MATCH(F9338,menu_items!$A:$A,0)),0)</f>
        <v>5</v>
      </c>
      <c r="J9338" t="str">
        <f t="shared" si="733"/>
        <v>Sat</v>
      </c>
      <c r="K9338">
        <f t="shared" si="734"/>
        <v>11</v>
      </c>
      <c r="L9338" t="str">
        <f t="shared" si="735"/>
        <v>Mar</v>
      </c>
      <c r="M9338">
        <v>13</v>
      </c>
      <c r="N9338">
        <f t="shared" si="731"/>
        <v>7</v>
      </c>
      <c r="O9338" s="5">
        <f t="shared" si="732"/>
        <v>93.350000000000009</v>
      </c>
    </row>
    <row r="9339" spans="1:15" x14ac:dyDescent="0.25">
      <c r="A9339">
        <v>9440</v>
      </c>
      <c r="B9339">
        <v>4131</v>
      </c>
      <c r="C9339">
        <f>IF(COUNTIF($B$2:B9339,B9339)=1,1,0)</f>
        <v>0</v>
      </c>
      <c r="D9339" s="1">
        <v>44996</v>
      </c>
      <c r="E9339" s="2">
        <v>0.57306712962962958</v>
      </c>
      <c r="F9339">
        <v>132</v>
      </c>
      <c r="G9339" t="str">
        <f>IFERROR(INDEX(menu_items!$B:$B,MATCH(F9339,menu_items!$A:$A,0)),"Unknown value")</f>
        <v>Eggplant Parmesan</v>
      </c>
      <c r="H9339" t="str">
        <f>IFERROR(INDEX(menu_items!$C:$C,MATCH(F9339,menu_items!$A:$A,0)),"Unknown value")</f>
        <v>Italian</v>
      </c>
      <c r="I9339" s="5">
        <f>IFERROR(INDEX(menu_items!$D:$D,MATCH(F9339,menu_items!$A:$A,0)),0)</f>
        <v>16.95</v>
      </c>
      <c r="J9339" t="str">
        <f t="shared" si="733"/>
        <v>Sat</v>
      </c>
      <c r="K9339">
        <f t="shared" si="734"/>
        <v>11</v>
      </c>
      <c r="L9339" t="str">
        <f t="shared" si="735"/>
        <v>Mar</v>
      </c>
      <c r="M9339">
        <v>13</v>
      </c>
      <c r="N9339">
        <f t="shared" si="731"/>
        <v>7</v>
      </c>
      <c r="O9339" s="5">
        <f t="shared" si="732"/>
        <v>93.350000000000009</v>
      </c>
    </row>
    <row r="9340" spans="1:15" x14ac:dyDescent="0.25">
      <c r="A9340">
        <v>9441</v>
      </c>
      <c r="B9340">
        <v>4132</v>
      </c>
      <c r="C9340">
        <f>IF(COUNTIF($B$2:B9340,B9340)=1,1,0)</f>
        <v>1</v>
      </c>
      <c r="D9340" s="1">
        <v>44996</v>
      </c>
      <c r="E9340" s="2">
        <v>0.57622685185185185</v>
      </c>
      <c r="F9340">
        <v>126</v>
      </c>
      <c r="G9340" t="str">
        <f>IFERROR(INDEX(menu_items!$B:$B,MATCH(F9340,menu_items!$A:$A,0)),"Unknown value")</f>
        <v>Fettuccine Alfredo</v>
      </c>
      <c r="H9340" t="str">
        <f>IFERROR(INDEX(menu_items!$C:$C,MATCH(F9340,menu_items!$A:$A,0)),"Unknown value")</f>
        <v>Italian</v>
      </c>
      <c r="I9340" s="5">
        <f>IFERROR(INDEX(menu_items!$D:$D,MATCH(F9340,menu_items!$A:$A,0)),0)</f>
        <v>14.5</v>
      </c>
      <c r="J9340" t="str">
        <f t="shared" si="733"/>
        <v>Sat</v>
      </c>
      <c r="K9340">
        <f t="shared" si="734"/>
        <v>11</v>
      </c>
      <c r="L9340" t="str">
        <f t="shared" si="735"/>
        <v>Mar</v>
      </c>
      <c r="M9340">
        <v>13</v>
      </c>
      <c r="N9340">
        <f t="shared" si="731"/>
        <v>4</v>
      </c>
      <c r="O9340" s="5">
        <f t="shared" si="732"/>
        <v>46</v>
      </c>
    </row>
    <row r="9341" spans="1:15" x14ac:dyDescent="0.25">
      <c r="A9341">
        <v>9442</v>
      </c>
      <c r="B9341">
        <v>4132</v>
      </c>
      <c r="C9341">
        <f>IF(COUNTIF($B$2:B9341,B9341)=1,1,0)</f>
        <v>0</v>
      </c>
      <c r="D9341" s="1">
        <v>44996</v>
      </c>
      <c r="E9341" s="2">
        <v>0.57622685185185185</v>
      </c>
      <c r="F9341">
        <v>129</v>
      </c>
      <c r="G9341" t="str">
        <f>IFERROR(INDEX(menu_items!$B:$B,MATCH(F9341,menu_items!$A:$A,0)),"Unknown value")</f>
        <v>Mushroom Ravioli</v>
      </c>
      <c r="H9341" t="str">
        <f>IFERROR(INDEX(menu_items!$C:$C,MATCH(F9341,menu_items!$A:$A,0)),"Unknown value")</f>
        <v>Italian</v>
      </c>
      <c r="I9341" s="5">
        <f>IFERROR(INDEX(menu_items!$D:$D,MATCH(F9341,menu_items!$A:$A,0)),0)</f>
        <v>15.5</v>
      </c>
      <c r="J9341" t="str">
        <f t="shared" si="733"/>
        <v>Sat</v>
      </c>
      <c r="K9341">
        <f t="shared" si="734"/>
        <v>11</v>
      </c>
      <c r="L9341" t="str">
        <f t="shared" si="735"/>
        <v>Mar</v>
      </c>
      <c r="M9341">
        <v>13</v>
      </c>
      <c r="N9341">
        <f t="shared" si="731"/>
        <v>4</v>
      </c>
      <c r="O9341" s="5">
        <f t="shared" si="732"/>
        <v>46</v>
      </c>
    </row>
    <row r="9342" spans="1:15" x14ac:dyDescent="0.25">
      <c r="A9342">
        <v>9443</v>
      </c>
      <c r="B9342">
        <v>4132</v>
      </c>
      <c r="C9342">
        <f>IF(COUNTIF($B$2:B9342,B9342)=1,1,0)</f>
        <v>0</v>
      </c>
      <c r="D9342" s="1">
        <v>44996</v>
      </c>
      <c r="E9342" s="2">
        <v>0.57622685185185185</v>
      </c>
      <c r="F9342">
        <v>105</v>
      </c>
      <c r="G9342" t="str">
        <f>IFERROR(INDEX(menu_items!$B:$B,MATCH(F9342,menu_items!$A:$A,0)),"Unknown value")</f>
        <v>Mac &amp; Cheese</v>
      </c>
      <c r="H9342" t="str">
        <f>IFERROR(INDEX(menu_items!$C:$C,MATCH(F9342,menu_items!$A:$A,0)),"Unknown value")</f>
        <v>American</v>
      </c>
      <c r="I9342" s="5">
        <f>IFERROR(INDEX(menu_items!$D:$D,MATCH(F9342,menu_items!$A:$A,0)),0)</f>
        <v>7</v>
      </c>
      <c r="J9342" t="str">
        <f t="shared" si="733"/>
        <v>Sat</v>
      </c>
      <c r="K9342">
        <f t="shared" si="734"/>
        <v>11</v>
      </c>
      <c r="L9342" t="str">
        <f t="shared" si="735"/>
        <v>Mar</v>
      </c>
      <c r="M9342">
        <v>13</v>
      </c>
      <c r="N9342">
        <f t="shared" si="731"/>
        <v>4</v>
      </c>
      <c r="O9342" s="5">
        <f t="shared" si="732"/>
        <v>46</v>
      </c>
    </row>
    <row r="9343" spans="1:15" x14ac:dyDescent="0.25">
      <c r="A9343">
        <v>9444</v>
      </c>
      <c r="B9343">
        <v>4132</v>
      </c>
      <c r="C9343">
        <f>IF(COUNTIF($B$2:B9343,B9343)=1,1,0)</f>
        <v>0</v>
      </c>
      <c r="D9343" s="1">
        <v>44996</v>
      </c>
      <c r="E9343" s="2">
        <v>0.57622685185185185</v>
      </c>
      <c r="F9343">
        <v>123</v>
      </c>
      <c r="G9343" t="str">
        <f>IFERROR(INDEX(menu_items!$B:$B,MATCH(F9343,menu_items!$A:$A,0)),"Unknown value")</f>
        <v>Chips &amp; Guacamole</v>
      </c>
      <c r="H9343" t="str">
        <f>IFERROR(INDEX(menu_items!$C:$C,MATCH(F9343,menu_items!$A:$A,0)),"Unknown value")</f>
        <v>Mexican</v>
      </c>
      <c r="I9343" s="5">
        <f>IFERROR(INDEX(menu_items!$D:$D,MATCH(F9343,menu_items!$A:$A,0)),0)</f>
        <v>9</v>
      </c>
      <c r="J9343" t="str">
        <f t="shared" si="733"/>
        <v>Sat</v>
      </c>
      <c r="K9343">
        <f t="shared" si="734"/>
        <v>11</v>
      </c>
      <c r="L9343" t="str">
        <f t="shared" si="735"/>
        <v>Mar</v>
      </c>
      <c r="M9343">
        <v>13</v>
      </c>
      <c r="N9343">
        <f t="shared" si="731"/>
        <v>4</v>
      </c>
      <c r="O9343" s="5">
        <f t="shared" si="732"/>
        <v>46</v>
      </c>
    </row>
    <row r="9344" spans="1:15" x14ac:dyDescent="0.25">
      <c r="A9344">
        <v>9445</v>
      </c>
      <c r="B9344">
        <v>4133</v>
      </c>
      <c r="C9344">
        <f>IF(COUNTIF($B$2:B9344,B9344)=1,1,0)</f>
        <v>1</v>
      </c>
      <c r="D9344" s="1">
        <v>44996</v>
      </c>
      <c r="E9344" s="2">
        <v>0.58690972222222226</v>
      </c>
      <c r="F9344">
        <v>105</v>
      </c>
      <c r="G9344" t="str">
        <f>IFERROR(INDEX(menu_items!$B:$B,MATCH(F9344,menu_items!$A:$A,0)),"Unknown value")</f>
        <v>Mac &amp; Cheese</v>
      </c>
      <c r="H9344" t="str">
        <f>IFERROR(INDEX(menu_items!$C:$C,MATCH(F9344,menu_items!$A:$A,0)),"Unknown value")</f>
        <v>American</v>
      </c>
      <c r="I9344" s="5">
        <f>IFERROR(INDEX(menu_items!$D:$D,MATCH(F9344,menu_items!$A:$A,0)),0)</f>
        <v>7</v>
      </c>
      <c r="J9344" t="str">
        <f t="shared" si="733"/>
        <v>Sat</v>
      </c>
      <c r="K9344">
        <f t="shared" si="734"/>
        <v>11</v>
      </c>
      <c r="L9344" t="str">
        <f t="shared" si="735"/>
        <v>Mar</v>
      </c>
      <c r="M9344">
        <v>14</v>
      </c>
      <c r="N9344">
        <f t="shared" si="731"/>
        <v>1</v>
      </c>
      <c r="O9344" s="5">
        <f t="shared" si="732"/>
        <v>7</v>
      </c>
    </row>
    <row r="9345" spans="1:15" x14ac:dyDescent="0.25">
      <c r="A9345">
        <v>9446</v>
      </c>
      <c r="B9345">
        <v>4134</v>
      </c>
      <c r="C9345">
        <f>IF(COUNTIF($B$2:B9345,B9345)=1,1,0)</f>
        <v>1</v>
      </c>
      <c r="D9345" s="1">
        <v>44996</v>
      </c>
      <c r="E9345" s="2">
        <v>0.59991898148148148</v>
      </c>
      <c r="F9345">
        <v>125</v>
      </c>
      <c r="G9345" t="str">
        <f>IFERROR(INDEX(menu_items!$B:$B,MATCH(F9345,menu_items!$A:$A,0)),"Unknown value")</f>
        <v>Spaghetti &amp; Meatballs</v>
      </c>
      <c r="H9345" t="str">
        <f>IFERROR(INDEX(menu_items!$C:$C,MATCH(F9345,menu_items!$A:$A,0)),"Unknown value")</f>
        <v>Italian</v>
      </c>
      <c r="I9345" s="5">
        <f>IFERROR(INDEX(menu_items!$D:$D,MATCH(F9345,menu_items!$A:$A,0)),0)</f>
        <v>17.95</v>
      </c>
      <c r="J9345" t="str">
        <f t="shared" si="733"/>
        <v>Sat</v>
      </c>
      <c r="K9345">
        <f t="shared" si="734"/>
        <v>11</v>
      </c>
      <c r="L9345" t="str">
        <f t="shared" si="735"/>
        <v>Mar</v>
      </c>
      <c r="M9345">
        <v>14</v>
      </c>
      <c r="N9345">
        <f t="shared" si="731"/>
        <v>2</v>
      </c>
      <c r="O9345" s="5">
        <f t="shared" si="732"/>
        <v>35.9</v>
      </c>
    </row>
    <row r="9346" spans="1:15" x14ac:dyDescent="0.25">
      <c r="A9346">
        <v>9447</v>
      </c>
      <c r="B9346">
        <v>4134</v>
      </c>
      <c r="C9346">
        <f>IF(COUNTIF($B$2:B9346,B9346)=1,1,0)</f>
        <v>0</v>
      </c>
      <c r="D9346" s="1">
        <v>44996</v>
      </c>
      <c r="E9346" s="2">
        <v>0.59991898148148148</v>
      </c>
      <c r="F9346">
        <v>110</v>
      </c>
      <c r="G9346" t="str">
        <f>IFERROR(INDEX(menu_items!$B:$B,MATCH(F9346,menu_items!$A:$A,0)),"Unknown value")</f>
        <v>Pork Ramen</v>
      </c>
      <c r="H9346" t="str">
        <f>IFERROR(INDEX(menu_items!$C:$C,MATCH(F9346,menu_items!$A:$A,0)),"Unknown value")</f>
        <v>Asian</v>
      </c>
      <c r="I9346" s="5">
        <f>IFERROR(INDEX(menu_items!$D:$D,MATCH(F9346,menu_items!$A:$A,0)),0)</f>
        <v>17.95</v>
      </c>
      <c r="J9346" t="str">
        <f t="shared" si="733"/>
        <v>Sat</v>
      </c>
      <c r="K9346">
        <f t="shared" si="734"/>
        <v>11</v>
      </c>
      <c r="L9346" t="str">
        <f t="shared" si="735"/>
        <v>Mar</v>
      </c>
      <c r="M9346">
        <v>14</v>
      </c>
      <c r="N9346">
        <f t="shared" ref="N9346:N9409" si="736">COUNTIF($B:$B,B9346)</f>
        <v>2</v>
      </c>
      <c r="O9346" s="5">
        <f t="shared" ref="O9346:O9409" si="737">SUMIF($B:$B,B9346,$I:$I)</f>
        <v>35.9</v>
      </c>
    </row>
    <row r="9347" spans="1:15" x14ac:dyDescent="0.25">
      <c r="A9347">
        <v>9448</v>
      </c>
      <c r="B9347">
        <v>4135</v>
      </c>
      <c r="C9347">
        <f>IF(COUNTIF($B$2:B9347,B9347)=1,1,0)</f>
        <v>1</v>
      </c>
      <c r="D9347" s="1">
        <v>44996</v>
      </c>
      <c r="E9347" s="2">
        <v>0.60108796296296296</v>
      </c>
      <c r="F9347">
        <v>102</v>
      </c>
      <c r="G9347" t="str">
        <f>IFERROR(INDEX(menu_items!$B:$B,MATCH(F9347,menu_items!$A:$A,0)),"Unknown value")</f>
        <v>Cheeseburger</v>
      </c>
      <c r="H9347" t="str">
        <f>IFERROR(INDEX(menu_items!$C:$C,MATCH(F9347,menu_items!$A:$A,0)),"Unknown value")</f>
        <v>American</v>
      </c>
      <c r="I9347" s="5">
        <f>IFERROR(INDEX(menu_items!$D:$D,MATCH(F9347,menu_items!$A:$A,0)),0)</f>
        <v>13.95</v>
      </c>
      <c r="J9347" t="str">
        <f t="shared" si="733"/>
        <v>Sat</v>
      </c>
      <c r="K9347">
        <f t="shared" si="734"/>
        <v>11</v>
      </c>
      <c r="L9347" t="str">
        <f t="shared" si="735"/>
        <v>Mar</v>
      </c>
      <c r="M9347">
        <v>14</v>
      </c>
      <c r="N9347">
        <f t="shared" si="736"/>
        <v>2</v>
      </c>
      <c r="O9347" s="5">
        <f t="shared" si="737"/>
        <v>20.95</v>
      </c>
    </row>
    <row r="9348" spans="1:15" x14ac:dyDescent="0.25">
      <c r="A9348">
        <v>9449</v>
      </c>
      <c r="B9348">
        <v>4135</v>
      </c>
      <c r="C9348">
        <f>IF(COUNTIF($B$2:B9348,B9348)=1,1,0)</f>
        <v>0</v>
      </c>
      <c r="D9348" s="1">
        <v>44996</v>
      </c>
      <c r="E9348" s="2">
        <v>0.60108796296296296</v>
      </c>
      <c r="F9348">
        <v>106</v>
      </c>
      <c r="G9348" t="str">
        <f>IFERROR(INDEX(menu_items!$B:$B,MATCH(F9348,menu_items!$A:$A,0)),"Unknown value")</f>
        <v>French Fries</v>
      </c>
      <c r="H9348" t="str">
        <f>IFERROR(INDEX(menu_items!$C:$C,MATCH(F9348,menu_items!$A:$A,0)),"Unknown value")</f>
        <v>American</v>
      </c>
      <c r="I9348" s="5">
        <f>IFERROR(INDEX(menu_items!$D:$D,MATCH(F9348,menu_items!$A:$A,0)),0)</f>
        <v>7</v>
      </c>
      <c r="J9348" t="str">
        <f t="shared" si="733"/>
        <v>Sat</v>
      </c>
      <c r="K9348">
        <f t="shared" si="734"/>
        <v>11</v>
      </c>
      <c r="L9348" t="str">
        <f t="shared" si="735"/>
        <v>Mar</v>
      </c>
      <c r="M9348">
        <v>14</v>
      </c>
      <c r="N9348">
        <f t="shared" si="736"/>
        <v>2</v>
      </c>
      <c r="O9348" s="5">
        <f t="shared" si="737"/>
        <v>20.95</v>
      </c>
    </row>
    <row r="9349" spans="1:15" x14ac:dyDescent="0.25">
      <c r="A9349">
        <v>9450</v>
      </c>
      <c r="B9349">
        <v>4136</v>
      </c>
      <c r="C9349">
        <f>IF(COUNTIF($B$2:B9349,B9349)=1,1,0)</f>
        <v>1</v>
      </c>
      <c r="D9349" s="1">
        <v>44996</v>
      </c>
      <c r="E9349" s="2">
        <v>0.60652777777777778</v>
      </c>
      <c r="F9349">
        <v>108</v>
      </c>
      <c r="G9349" t="str">
        <f>IFERROR(INDEX(menu_items!$B:$B,MATCH(F9349,menu_items!$A:$A,0)),"Unknown value")</f>
        <v>Tofu Pad Thai</v>
      </c>
      <c r="H9349" t="str">
        <f>IFERROR(INDEX(menu_items!$C:$C,MATCH(F9349,menu_items!$A:$A,0)),"Unknown value")</f>
        <v>Asian</v>
      </c>
      <c r="I9349" s="5">
        <f>IFERROR(INDEX(menu_items!$D:$D,MATCH(F9349,menu_items!$A:$A,0)),0)</f>
        <v>14.5</v>
      </c>
      <c r="J9349" t="str">
        <f t="shared" si="733"/>
        <v>Sat</v>
      </c>
      <c r="K9349">
        <f t="shared" si="734"/>
        <v>11</v>
      </c>
      <c r="L9349" t="str">
        <f t="shared" si="735"/>
        <v>Mar</v>
      </c>
      <c r="M9349">
        <v>14</v>
      </c>
      <c r="N9349">
        <f t="shared" si="736"/>
        <v>4</v>
      </c>
      <c r="O9349" s="5">
        <f t="shared" si="737"/>
        <v>57.349999999999994</v>
      </c>
    </row>
    <row r="9350" spans="1:15" x14ac:dyDescent="0.25">
      <c r="A9350">
        <v>9451</v>
      </c>
      <c r="B9350">
        <v>4136</v>
      </c>
      <c r="C9350">
        <f>IF(COUNTIF($B$2:B9350,B9350)=1,1,0)</f>
        <v>0</v>
      </c>
      <c r="D9350" s="1">
        <v>44996</v>
      </c>
      <c r="E9350" s="2">
        <v>0.60652777777777778</v>
      </c>
      <c r="F9350">
        <v>119</v>
      </c>
      <c r="G9350" t="str">
        <f>IFERROR(INDEX(menu_items!$B:$B,MATCH(F9350,menu_items!$A:$A,0)),"Unknown value")</f>
        <v>Chicken Torta</v>
      </c>
      <c r="H9350" t="str">
        <f>IFERROR(INDEX(menu_items!$C:$C,MATCH(F9350,menu_items!$A:$A,0)),"Unknown value")</f>
        <v>Mexican</v>
      </c>
      <c r="I9350" s="5">
        <f>IFERROR(INDEX(menu_items!$D:$D,MATCH(F9350,menu_items!$A:$A,0)),0)</f>
        <v>11.95</v>
      </c>
      <c r="J9350" t="str">
        <f t="shared" si="733"/>
        <v>Sat</v>
      </c>
      <c r="K9350">
        <f t="shared" si="734"/>
        <v>11</v>
      </c>
      <c r="L9350" t="str">
        <f t="shared" si="735"/>
        <v>Mar</v>
      </c>
      <c r="M9350">
        <v>14</v>
      </c>
      <c r="N9350">
        <f t="shared" si="736"/>
        <v>4</v>
      </c>
      <c r="O9350" s="5">
        <f t="shared" si="737"/>
        <v>57.349999999999994</v>
      </c>
    </row>
    <row r="9351" spans="1:15" x14ac:dyDescent="0.25">
      <c r="A9351">
        <v>9452</v>
      </c>
      <c r="B9351">
        <v>4136</v>
      </c>
      <c r="C9351">
        <f>IF(COUNTIF($B$2:B9351,B9351)=1,1,0)</f>
        <v>0</v>
      </c>
      <c r="D9351" s="1">
        <v>44996</v>
      </c>
      <c r="E9351" s="2">
        <v>0.60652777777777778</v>
      </c>
      <c r="F9351">
        <v>120</v>
      </c>
      <c r="G9351" t="str">
        <f>IFERROR(INDEX(menu_items!$B:$B,MATCH(F9351,menu_items!$A:$A,0)),"Unknown value")</f>
        <v>Steak Torta</v>
      </c>
      <c r="H9351" t="str">
        <f>IFERROR(INDEX(menu_items!$C:$C,MATCH(F9351,menu_items!$A:$A,0)),"Unknown value")</f>
        <v>Mexican</v>
      </c>
      <c r="I9351" s="5">
        <f>IFERROR(INDEX(menu_items!$D:$D,MATCH(F9351,menu_items!$A:$A,0)),0)</f>
        <v>13.95</v>
      </c>
      <c r="J9351" t="str">
        <f t="shared" si="733"/>
        <v>Sat</v>
      </c>
      <c r="K9351">
        <f t="shared" si="734"/>
        <v>11</v>
      </c>
      <c r="L9351" t="str">
        <f t="shared" si="735"/>
        <v>Mar</v>
      </c>
      <c r="M9351">
        <v>14</v>
      </c>
      <c r="N9351">
        <f t="shared" si="736"/>
        <v>4</v>
      </c>
      <c r="O9351" s="5">
        <f t="shared" si="737"/>
        <v>57.349999999999994</v>
      </c>
    </row>
    <row r="9352" spans="1:15" x14ac:dyDescent="0.25">
      <c r="A9352">
        <v>9454</v>
      </c>
      <c r="B9352">
        <v>4136</v>
      </c>
      <c r="C9352">
        <f>IF(COUNTIF($B$2:B9352,B9352)=1,1,0)</f>
        <v>0</v>
      </c>
      <c r="D9352" s="1">
        <v>44996</v>
      </c>
      <c r="E9352" s="2">
        <v>0.60652777777777778</v>
      </c>
      <c r="F9352">
        <v>132</v>
      </c>
      <c r="G9352" t="str">
        <f>IFERROR(INDEX(menu_items!$B:$B,MATCH(F9352,menu_items!$A:$A,0)),"Unknown value")</f>
        <v>Eggplant Parmesan</v>
      </c>
      <c r="H9352" t="str">
        <f>IFERROR(INDEX(menu_items!$C:$C,MATCH(F9352,menu_items!$A:$A,0)),"Unknown value")</f>
        <v>Italian</v>
      </c>
      <c r="I9352" s="5">
        <f>IFERROR(INDEX(menu_items!$D:$D,MATCH(F9352,menu_items!$A:$A,0)),0)</f>
        <v>16.95</v>
      </c>
      <c r="J9352" t="str">
        <f t="shared" si="733"/>
        <v>Sat</v>
      </c>
      <c r="K9352">
        <f t="shared" si="734"/>
        <v>11</v>
      </c>
      <c r="L9352" t="str">
        <f t="shared" si="735"/>
        <v>Mar</v>
      </c>
      <c r="M9352">
        <v>14</v>
      </c>
      <c r="N9352">
        <f t="shared" si="736"/>
        <v>4</v>
      </c>
      <c r="O9352" s="5">
        <f t="shared" si="737"/>
        <v>57.349999999999994</v>
      </c>
    </row>
    <row r="9353" spans="1:15" x14ac:dyDescent="0.25">
      <c r="A9353">
        <v>9455</v>
      </c>
      <c r="B9353">
        <v>4137</v>
      </c>
      <c r="C9353">
        <f>IF(COUNTIF($B$2:B9353,B9353)=1,1,0)</f>
        <v>1</v>
      </c>
      <c r="D9353" s="1">
        <v>44996</v>
      </c>
      <c r="E9353" s="2">
        <v>0.60670138888888892</v>
      </c>
      <c r="F9353">
        <v>131</v>
      </c>
      <c r="G9353" t="str">
        <f>IFERROR(INDEX(menu_items!$B:$B,MATCH(F9353,menu_items!$A:$A,0)),"Unknown value")</f>
        <v>Chicken Parmesan</v>
      </c>
      <c r="H9353" t="str">
        <f>IFERROR(INDEX(menu_items!$C:$C,MATCH(F9353,menu_items!$A:$A,0)),"Unknown value")</f>
        <v>Italian</v>
      </c>
      <c r="I9353" s="5">
        <f>IFERROR(INDEX(menu_items!$D:$D,MATCH(F9353,menu_items!$A:$A,0)),0)</f>
        <v>17.95</v>
      </c>
      <c r="J9353" t="str">
        <f t="shared" si="733"/>
        <v>Sat</v>
      </c>
      <c r="K9353">
        <f t="shared" si="734"/>
        <v>11</v>
      </c>
      <c r="L9353" t="str">
        <f t="shared" si="735"/>
        <v>Mar</v>
      </c>
      <c r="M9353">
        <v>14</v>
      </c>
      <c r="N9353">
        <f t="shared" si="736"/>
        <v>1</v>
      </c>
      <c r="O9353" s="5">
        <f t="shared" si="737"/>
        <v>17.95</v>
      </c>
    </row>
    <row r="9354" spans="1:15" x14ac:dyDescent="0.25">
      <c r="A9354">
        <v>9456</v>
      </c>
      <c r="B9354">
        <v>4138</v>
      </c>
      <c r="C9354">
        <f>IF(COUNTIF($B$2:B9354,B9354)=1,1,0)</f>
        <v>1</v>
      </c>
      <c r="D9354" s="1">
        <v>44996</v>
      </c>
      <c r="E9354" s="2">
        <v>0.61057870370370371</v>
      </c>
      <c r="F9354">
        <v>112</v>
      </c>
      <c r="G9354" t="str">
        <f>IFERROR(INDEX(menu_items!$B:$B,MATCH(F9354,menu_items!$A:$A,0)),"Unknown value")</f>
        <v>Salmon Roll</v>
      </c>
      <c r="H9354" t="str">
        <f>IFERROR(INDEX(menu_items!$C:$C,MATCH(F9354,menu_items!$A:$A,0)),"Unknown value")</f>
        <v>Asian</v>
      </c>
      <c r="I9354" s="5">
        <f>IFERROR(INDEX(menu_items!$D:$D,MATCH(F9354,menu_items!$A:$A,0)),0)</f>
        <v>14.95</v>
      </c>
      <c r="J9354" t="str">
        <f t="shared" si="733"/>
        <v>Sat</v>
      </c>
      <c r="K9354">
        <f t="shared" si="734"/>
        <v>11</v>
      </c>
      <c r="L9354" t="str">
        <f t="shared" si="735"/>
        <v>Mar</v>
      </c>
      <c r="M9354">
        <v>14</v>
      </c>
      <c r="N9354">
        <f t="shared" si="736"/>
        <v>2</v>
      </c>
      <c r="O9354" s="5">
        <f t="shared" si="737"/>
        <v>34.9</v>
      </c>
    </row>
    <row r="9355" spans="1:15" x14ac:dyDescent="0.25">
      <c r="A9355">
        <v>9457</v>
      </c>
      <c r="B9355">
        <v>4138</v>
      </c>
      <c r="C9355">
        <f>IF(COUNTIF($B$2:B9355,B9355)=1,1,0)</f>
        <v>0</v>
      </c>
      <c r="D9355" s="1">
        <v>44996</v>
      </c>
      <c r="E9355" s="2">
        <v>0.61057870370370371</v>
      </c>
      <c r="F9355">
        <v>130</v>
      </c>
      <c r="G9355" t="str">
        <f>IFERROR(INDEX(menu_items!$B:$B,MATCH(F9355,menu_items!$A:$A,0)),"Unknown value")</f>
        <v>Shrimp Scampi</v>
      </c>
      <c r="H9355" t="str">
        <f>IFERROR(INDEX(menu_items!$C:$C,MATCH(F9355,menu_items!$A:$A,0)),"Unknown value")</f>
        <v>Italian</v>
      </c>
      <c r="I9355" s="5">
        <f>IFERROR(INDEX(menu_items!$D:$D,MATCH(F9355,menu_items!$A:$A,0)),0)</f>
        <v>19.95</v>
      </c>
      <c r="J9355" t="str">
        <f t="shared" si="733"/>
        <v>Sat</v>
      </c>
      <c r="K9355">
        <f t="shared" si="734"/>
        <v>11</v>
      </c>
      <c r="L9355" t="str">
        <f t="shared" si="735"/>
        <v>Mar</v>
      </c>
      <c r="M9355">
        <v>14</v>
      </c>
      <c r="N9355">
        <f t="shared" si="736"/>
        <v>2</v>
      </c>
      <c r="O9355" s="5">
        <f t="shared" si="737"/>
        <v>34.9</v>
      </c>
    </row>
    <row r="9356" spans="1:15" x14ac:dyDescent="0.25">
      <c r="A9356">
        <v>9458</v>
      </c>
      <c r="B9356">
        <v>4139</v>
      </c>
      <c r="C9356">
        <f>IF(COUNTIF($B$2:B9356,B9356)=1,1,0)</f>
        <v>1</v>
      </c>
      <c r="D9356" s="1">
        <v>44996</v>
      </c>
      <c r="E9356" s="2">
        <v>0.61072916666666666</v>
      </c>
      <c r="F9356">
        <v>125</v>
      </c>
      <c r="G9356" t="str">
        <f>IFERROR(INDEX(menu_items!$B:$B,MATCH(F9356,menu_items!$A:$A,0)),"Unknown value")</f>
        <v>Spaghetti &amp; Meatballs</v>
      </c>
      <c r="H9356" t="str">
        <f>IFERROR(INDEX(menu_items!$C:$C,MATCH(F9356,menu_items!$A:$A,0)),"Unknown value")</f>
        <v>Italian</v>
      </c>
      <c r="I9356" s="5">
        <f>IFERROR(INDEX(menu_items!$D:$D,MATCH(F9356,menu_items!$A:$A,0)),0)</f>
        <v>17.95</v>
      </c>
      <c r="J9356" t="str">
        <f t="shared" si="733"/>
        <v>Sat</v>
      </c>
      <c r="K9356">
        <f t="shared" si="734"/>
        <v>11</v>
      </c>
      <c r="L9356" t="str">
        <f t="shared" si="735"/>
        <v>Mar</v>
      </c>
      <c r="M9356">
        <v>14</v>
      </c>
      <c r="N9356">
        <f t="shared" si="736"/>
        <v>1</v>
      </c>
      <c r="O9356" s="5">
        <f t="shared" si="737"/>
        <v>17.95</v>
      </c>
    </row>
    <row r="9357" spans="1:15" x14ac:dyDescent="0.25">
      <c r="A9357">
        <v>9459</v>
      </c>
      <c r="B9357">
        <v>4140</v>
      </c>
      <c r="C9357">
        <f>IF(COUNTIF($B$2:B9357,B9357)=1,1,0)</f>
        <v>1</v>
      </c>
      <c r="D9357" s="1">
        <v>44996</v>
      </c>
      <c r="E9357" s="2">
        <v>0.62633101851851847</v>
      </c>
      <c r="F9357">
        <v>113</v>
      </c>
      <c r="G9357" t="str">
        <f>IFERROR(INDEX(menu_items!$B:$B,MATCH(F9357,menu_items!$A:$A,0)),"Unknown value")</f>
        <v>Edamame</v>
      </c>
      <c r="H9357" t="str">
        <f>IFERROR(INDEX(menu_items!$C:$C,MATCH(F9357,menu_items!$A:$A,0)),"Unknown value")</f>
        <v>Asian</v>
      </c>
      <c r="I9357" s="5">
        <f>IFERROR(INDEX(menu_items!$D:$D,MATCH(F9357,menu_items!$A:$A,0)),0)</f>
        <v>5</v>
      </c>
      <c r="J9357" t="str">
        <f t="shared" si="733"/>
        <v>Sat</v>
      </c>
      <c r="K9357">
        <f t="shared" si="734"/>
        <v>11</v>
      </c>
      <c r="L9357" t="str">
        <f t="shared" si="735"/>
        <v>Mar</v>
      </c>
      <c r="M9357">
        <v>15</v>
      </c>
      <c r="N9357">
        <f t="shared" si="736"/>
        <v>1</v>
      </c>
      <c r="O9357" s="5">
        <f t="shared" si="737"/>
        <v>5</v>
      </c>
    </row>
    <row r="9358" spans="1:15" x14ac:dyDescent="0.25">
      <c r="A9358">
        <v>9460</v>
      </c>
      <c r="B9358">
        <v>4141</v>
      </c>
      <c r="C9358">
        <f>IF(COUNTIF($B$2:B9358,B9358)=1,1,0)</f>
        <v>1</v>
      </c>
      <c r="D9358" s="1">
        <v>44996</v>
      </c>
      <c r="E9358" s="2">
        <v>0.64071759259259264</v>
      </c>
      <c r="F9358">
        <v>117</v>
      </c>
      <c r="G9358" t="str">
        <f>IFERROR(INDEX(menu_items!$B:$B,MATCH(F9358,menu_items!$A:$A,0)),"Unknown value")</f>
        <v>Chicken Burrito</v>
      </c>
      <c r="H9358" t="str">
        <f>IFERROR(INDEX(menu_items!$C:$C,MATCH(F9358,menu_items!$A:$A,0)),"Unknown value")</f>
        <v>Mexican</v>
      </c>
      <c r="I9358" s="5">
        <f>IFERROR(INDEX(menu_items!$D:$D,MATCH(F9358,menu_items!$A:$A,0)),0)</f>
        <v>12.95</v>
      </c>
      <c r="J9358" t="str">
        <f t="shared" si="733"/>
        <v>Sat</v>
      </c>
      <c r="K9358">
        <f t="shared" si="734"/>
        <v>11</v>
      </c>
      <c r="L9358" t="str">
        <f t="shared" si="735"/>
        <v>Mar</v>
      </c>
      <c r="M9358">
        <v>15</v>
      </c>
      <c r="N9358">
        <f t="shared" si="736"/>
        <v>1</v>
      </c>
      <c r="O9358" s="5">
        <f t="shared" si="737"/>
        <v>12.95</v>
      </c>
    </row>
    <row r="9359" spans="1:15" x14ac:dyDescent="0.25">
      <c r="A9359">
        <v>9461</v>
      </c>
      <c r="B9359">
        <v>4142</v>
      </c>
      <c r="C9359">
        <f>IF(COUNTIF($B$2:B9359,B9359)=1,1,0)</f>
        <v>1</v>
      </c>
      <c r="D9359" s="1">
        <v>44996</v>
      </c>
      <c r="E9359" s="2">
        <v>0.65025462962962965</v>
      </c>
      <c r="F9359">
        <v>119</v>
      </c>
      <c r="G9359" t="str">
        <f>IFERROR(INDEX(menu_items!$B:$B,MATCH(F9359,menu_items!$A:$A,0)),"Unknown value")</f>
        <v>Chicken Torta</v>
      </c>
      <c r="H9359" t="str">
        <f>IFERROR(INDEX(menu_items!$C:$C,MATCH(F9359,menu_items!$A:$A,0)),"Unknown value")</f>
        <v>Mexican</v>
      </c>
      <c r="I9359" s="5">
        <f>IFERROR(INDEX(menu_items!$D:$D,MATCH(F9359,menu_items!$A:$A,0)),0)</f>
        <v>11.95</v>
      </c>
      <c r="J9359" t="str">
        <f t="shared" si="733"/>
        <v>Sat</v>
      </c>
      <c r="K9359">
        <f t="shared" si="734"/>
        <v>11</v>
      </c>
      <c r="L9359" t="str">
        <f t="shared" si="735"/>
        <v>Mar</v>
      </c>
      <c r="M9359">
        <v>15</v>
      </c>
      <c r="N9359">
        <f t="shared" si="736"/>
        <v>2</v>
      </c>
      <c r="O9359" s="5">
        <f t="shared" si="737"/>
        <v>20.95</v>
      </c>
    </row>
    <row r="9360" spans="1:15" x14ac:dyDescent="0.25">
      <c r="A9360">
        <v>9462</v>
      </c>
      <c r="B9360">
        <v>4142</v>
      </c>
      <c r="C9360">
        <f>IF(COUNTIF($B$2:B9360,B9360)=1,1,0)</f>
        <v>0</v>
      </c>
      <c r="D9360" s="1">
        <v>44996</v>
      </c>
      <c r="E9360" s="2">
        <v>0.65025462962962965</v>
      </c>
      <c r="F9360">
        <v>123</v>
      </c>
      <c r="G9360" t="str">
        <f>IFERROR(INDEX(menu_items!$B:$B,MATCH(F9360,menu_items!$A:$A,0)),"Unknown value")</f>
        <v>Chips &amp; Guacamole</v>
      </c>
      <c r="H9360" t="str">
        <f>IFERROR(INDEX(menu_items!$C:$C,MATCH(F9360,menu_items!$A:$A,0)),"Unknown value")</f>
        <v>Mexican</v>
      </c>
      <c r="I9360" s="5">
        <f>IFERROR(INDEX(menu_items!$D:$D,MATCH(F9360,menu_items!$A:$A,0)),0)</f>
        <v>9</v>
      </c>
      <c r="J9360" t="str">
        <f t="shared" si="733"/>
        <v>Sat</v>
      </c>
      <c r="K9360">
        <f t="shared" si="734"/>
        <v>11</v>
      </c>
      <c r="L9360" t="str">
        <f t="shared" si="735"/>
        <v>Mar</v>
      </c>
      <c r="M9360">
        <v>15</v>
      </c>
      <c r="N9360">
        <f t="shared" si="736"/>
        <v>2</v>
      </c>
      <c r="O9360" s="5">
        <f t="shared" si="737"/>
        <v>20.95</v>
      </c>
    </row>
    <row r="9361" spans="1:15" x14ac:dyDescent="0.25">
      <c r="A9361">
        <v>9463</v>
      </c>
      <c r="B9361">
        <v>4143</v>
      </c>
      <c r="C9361">
        <f>IF(COUNTIF($B$2:B9361,B9361)=1,1,0)</f>
        <v>1</v>
      </c>
      <c r="D9361" s="1">
        <v>44996</v>
      </c>
      <c r="E9361" s="2">
        <v>0.65218750000000003</v>
      </c>
      <c r="F9361">
        <v>106</v>
      </c>
      <c r="G9361" t="str">
        <f>IFERROR(INDEX(menu_items!$B:$B,MATCH(F9361,menu_items!$A:$A,0)),"Unknown value")</f>
        <v>French Fries</v>
      </c>
      <c r="H9361" t="str">
        <f>IFERROR(INDEX(menu_items!$C:$C,MATCH(F9361,menu_items!$A:$A,0)),"Unknown value")</f>
        <v>American</v>
      </c>
      <c r="I9361" s="5">
        <f>IFERROR(INDEX(menu_items!$D:$D,MATCH(F9361,menu_items!$A:$A,0)),0)</f>
        <v>7</v>
      </c>
      <c r="J9361" t="str">
        <f t="shared" si="733"/>
        <v>Sat</v>
      </c>
      <c r="K9361">
        <f t="shared" si="734"/>
        <v>11</v>
      </c>
      <c r="L9361" t="str">
        <f t="shared" si="735"/>
        <v>Mar</v>
      </c>
      <c r="M9361">
        <v>15</v>
      </c>
      <c r="N9361">
        <f t="shared" si="736"/>
        <v>1</v>
      </c>
      <c r="O9361" s="5">
        <f t="shared" si="737"/>
        <v>7</v>
      </c>
    </row>
    <row r="9362" spans="1:15" x14ac:dyDescent="0.25">
      <c r="A9362">
        <v>9464</v>
      </c>
      <c r="B9362">
        <v>4144</v>
      </c>
      <c r="C9362">
        <f>IF(COUNTIF($B$2:B9362,B9362)=1,1,0)</f>
        <v>1</v>
      </c>
      <c r="D9362" s="1">
        <v>44996</v>
      </c>
      <c r="E9362" s="2">
        <v>0.68063657407407407</v>
      </c>
      <c r="F9362">
        <v>107</v>
      </c>
      <c r="G9362" t="str">
        <f>IFERROR(INDEX(menu_items!$B:$B,MATCH(F9362,menu_items!$A:$A,0)),"Unknown value")</f>
        <v>Orange Chicken</v>
      </c>
      <c r="H9362" t="str">
        <f>IFERROR(INDEX(menu_items!$C:$C,MATCH(F9362,menu_items!$A:$A,0)),"Unknown value")</f>
        <v>Asian</v>
      </c>
      <c r="I9362" s="5">
        <f>IFERROR(INDEX(menu_items!$D:$D,MATCH(F9362,menu_items!$A:$A,0)),0)</f>
        <v>16.5</v>
      </c>
      <c r="J9362" t="str">
        <f t="shared" si="733"/>
        <v>Sat</v>
      </c>
      <c r="K9362">
        <f t="shared" si="734"/>
        <v>11</v>
      </c>
      <c r="L9362" t="str">
        <f t="shared" si="735"/>
        <v>Mar</v>
      </c>
      <c r="M9362">
        <v>16</v>
      </c>
      <c r="N9362">
        <f t="shared" si="736"/>
        <v>1</v>
      </c>
      <c r="O9362" s="5">
        <f t="shared" si="737"/>
        <v>16.5</v>
      </c>
    </row>
    <row r="9363" spans="1:15" x14ac:dyDescent="0.25">
      <c r="A9363">
        <v>9466</v>
      </c>
      <c r="B9363">
        <v>4145</v>
      </c>
      <c r="C9363">
        <f>IF(COUNTIF($B$2:B9363,B9363)=1,1,0)</f>
        <v>1</v>
      </c>
      <c r="D9363" s="1">
        <v>44996</v>
      </c>
      <c r="E9363" s="2">
        <v>0.68331018518518516</v>
      </c>
      <c r="F9363">
        <v>129</v>
      </c>
      <c r="G9363" t="str">
        <f>IFERROR(INDEX(menu_items!$B:$B,MATCH(F9363,menu_items!$A:$A,0)),"Unknown value")</f>
        <v>Mushroom Ravioli</v>
      </c>
      <c r="H9363" t="str">
        <f>IFERROR(INDEX(menu_items!$C:$C,MATCH(F9363,menu_items!$A:$A,0)),"Unknown value")</f>
        <v>Italian</v>
      </c>
      <c r="I9363" s="5">
        <f>IFERROR(INDEX(menu_items!$D:$D,MATCH(F9363,menu_items!$A:$A,0)),0)</f>
        <v>15.5</v>
      </c>
      <c r="J9363" t="str">
        <f t="shared" si="733"/>
        <v>Sat</v>
      </c>
      <c r="K9363">
        <f t="shared" si="734"/>
        <v>11</v>
      </c>
      <c r="L9363" t="str">
        <f t="shared" si="735"/>
        <v>Mar</v>
      </c>
      <c r="M9363">
        <v>16</v>
      </c>
      <c r="N9363">
        <f t="shared" si="736"/>
        <v>4</v>
      </c>
      <c r="O9363" s="5">
        <f t="shared" si="737"/>
        <v>50.95</v>
      </c>
    </row>
    <row r="9364" spans="1:15" x14ac:dyDescent="0.25">
      <c r="A9364">
        <v>9467</v>
      </c>
      <c r="B9364">
        <v>4145</v>
      </c>
      <c r="C9364">
        <f>IF(COUNTIF($B$2:B9364,B9364)=1,1,0)</f>
        <v>0</v>
      </c>
      <c r="D9364" s="1">
        <v>44996</v>
      </c>
      <c r="E9364" s="2">
        <v>0.68331018518518516</v>
      </c>
      <c r="F9364">
        <v>121</v>
      </c>
      <c r="G9364" t="str">
        <f>IFERROR(INDEX(menu_items!$B:$B,MATCH(F9364,menu_items!$A:$A,0)),"Unknown value")</f>
        <v>Cheese Quesadillas</v>
      </c>
      <c r="H9364" t="str">
        <f>IFERROR(INDEX(menu_items!$C:$C,MATCH(F9364,menu_items!$A:$A,0)),"Unknown value")</f>
        <v>Mexican</v>
      </c>
      <c r="I9364" s="5">
        <f>IFERROR(INDEX(menu_items!$D:$D,MATCH(F9364,menu_items!$A:$A,0)),0)</f>
        <v>10.5</v>
      </c>
      <c r="J9364" t="str">
        <f t="shared" si="733"/>
        <v>Sat</v>
      </c>
      <c r="K9364">
        <f t="shared" si="734"/>
        <v>11</v>
      </c>
      <c r="L9364" t="str">
        <f t="shared" si="735"/>
        <v>Mar</v>
      </c>
      <c r="M9364">
        <v>16</v>
      </c>
      <c r="N9364">
        <f t="shared" si="736"/>
        <v>4</v>
      </c>
      <c r="O9364" s="5">
        <f t="shared" si="737"/>
        <v>50.95</v>
      </c>
    </row>
    <row r="9365" spans="1:15" x14ac:dyDescent="0.25">
      <c r="A9365">
        <v>9468</v>
      </c>
      <c r="B9365">
        <v>4145</v>
      </c>
      <c r="C9365">
        <f>IF(COUNTIF($B$2:B9365,B9365)=1,1,0)</f>
        <v>0</v>
      </c>
      <c r="D9365" s="1">
        <v>44996</v>
      </c>
      <c r="E9365" s="2">
        <v>0.68331018518518516</v>
      </c>
      <c r="F9365">
        <v>131</v>
      </c>
      <c r="G9365" t="str">
        <f>IFERROR(INDEX(menu_items!$B:$B,MATCH(F9365,menu_items!$A:$A,0)),"Unknown value")</f>
        <v>Chicken Parmesan</v>
      </c>
      <c r="H9365" t="str">
        <f>IFERROR(INDEX(menu_items!$C:$C,MATCH(F9365,menu_items!$A:$A,0)),"Unknown value")</f>
        <v>Italian</v>
      </c>
      <c r="I9365" s="5">
        <f>IFERROR(INDEX(menu_items!$D:$D,MATCH(F9365,menu_items!$A:$A,0)),0)</f>
        <v>17.95</v>
      </c>
      <c r="J9365" t="str">
        <f t="shared" si="733"/>
        <v>Sat</v>
      </c>
      <c r="K9365">
        <f t="shared" si="734"/>
        <v>11</v>
      </c>
      <c r="L9365" t="str">
        <f t="shared" si="735"/>
        <v>Mar</v>
      </c>
      <c r="M9365">
        <v>16</v>
      </c>
      <c r="N9365">
        <f t="shared" si="736"/>
        <v>4</v>
      </c>
      <c r="O9365" s="5">
        <f t="shared" si="737"/>
        <v>50.95</v>
      </c>
    </row>
    <row r="9366" spans="1:15" x14ac:dyDescent="0.25">
      <c r="A9366">
        <v>9469</v>
      </c>
      <c r="B9366">
        <v>4145</v>
      </c>
      <c r="C9366">
        <f>IF(COUNTIF($B$2:B9366,B9366)=1,1,0)</f>
        <v>0</v>
      </c>
      <c r="D9366" s="1">
        <v>44996</v>
      </c>
      <c r="E9366" s="2">
        <v>0.68331018518518516</v>
      </c>
      <c r="F9366">
        <v>106</v>
      </c>
      <c r="G9366" t="str">
        <f>IFERROR(INDEX(menu_items!$B:$B,MATCH(F9366,menu_items!$A:$A,0)),"Unknown value")</f>
        <v>French Fries</v>
      </c>
      <c r="H9366" t="str">
        <f>IFERROR(INDEX(menu_items!$C:$C,MATCH(F9366,menu_items!$A:$A,0)),"Unknown value")</f>
        <v>American</v>
      </c>
      <c r="I9366" s="5">
        <f>IFERROR(INDEX(menu_items!$D:$D,MATCH(F9366,menu_items!$A:$A,0)),0)</f>
        <v>7</v>
      </c>
      <c r="J9366" t="str">
        <f t="shared" si="733"/>
        <v>Sat</v>
      </c>
      <c r="K9366">
        <f t="shared" si="734"/>
        <v>11</v>
      </c>
      <c r="L9366" t="str">
        <f t="shared" si="735"/>
        <v>Mar</v>
      </c>
      <c r="M9366">
        <v>16</v>
      </c>
      <c r="N9366">
        <f t="shared" si="736"/>
        <v>4</v>
      </c>
      <c r="O9366" s="5">
        <f t="shared" si="737"/>
        <v>50.95</v>
      </c>
    </row>
    <row r="9367" spans="1:15" x14ac:dyDescent="0.25">
      <c r="A9367">
        <v>9470</v>
      </c>
      <c r="B9367">
        <v>4146</v>
      </c>
      <c r="C9367">
        <f>IF(COUNTIF($B$2:B9367,B9367)=1,1,0)</f>
        <v>1</v>
      </c>
      <c r="D9367" s="1">
        <v>44996</v>
      </c>
      <c r="E9367" s="2">
        <v>0.68469907407407404</v>
      </c>
      <c r="F9367">
        <v>129</v>
      </c>
      <c r="G9367" t="str">
        <f>IFERROR(INDEX(menu_items!$B:$B,MATCH(F9367,menu_items!$A:$A,0)),"Unknown value")</f>
        <v>Mushroom Ravioli</v>
      </c>
      <c r="H9367" t="str">
        <f>IFERROR(INDEX(menu_items!$C:$C,MATCH(F9367,menu_items!$A:$A,0)),"Unknown value")</f>
        <v>Italian</v>
      </c>
      <c r="I9367" s="5">
        <f>IFERROR(INDEX(menu_items!$D:$D,MATCH(F9367,menu_items!$A:$A,0)),0)</f>
        <v>15.5</v>
      </c>
      <c r="J9367" t="str">
        <f t="shared" si="733"/>
        <v>Sat</v>
      </c>
      <c r="K9367">
        <f t="shared" si="734"/>
        <v>11</v>
      </c>
      <c r="L9367" t="str">
        <f t="shared" si="735"/>
        <v>Mar</v>
      </c>
      <c r="M9367">
        <v>16</v>
      </c>
      <c r="N9367">
        <f t="shared" si="736"/>
        <v>1</v>
      </c>
      <c r="O9367" s="5">
        <f t="shared" si="737"/>
        <v>15.5</v>
      </c>
    </row>
    <row r="9368" spans="1:15" x14ac:dyDescent="0.25">
      <c r="A9368">
        <v>9471</v>
      </c>
      <c r="B9368">
        <v>4147</v>
      </c>
      <c r="C9368">
        <f>IF(COUNTIF($B$2:B9368,B9368)=1,1,0)</f>
        <v>1</v>
      </c>
      <c r="D9368" s="1">
        <v>44996</v>
      </c>
      <c r="E9368" s="2">
        <v>0.69289351851851855</v>
      </c>
      <c r="F9368">
        <v>110</v>
      </c>
      <c r="G9368" t="str">
        <f>IFERROR(INDEX(menu_items!$B:$B,MATCH(F9368,menu_items!$A:$A,0)),"Unknown value")</f>
        <v>Pork Ramen</v>
      </c>
      <c r="H9368" t="str">
        <f>IFERROR(INDEX(menu_items!$C:$C,MATCH(F9368,menu_items!$A:$A,0)),"Unknown value")</f>
        <v>Asian</v>
      </c>
      <c r="I9368" s="5">
        <f>IFERROR(INDEX(menu_items!$D:$D,MATCH(F9368,menu_items!$A:$A,0)),0)</f>
        <v>17.95</v>
      </c>
      <c r="J9368" t="str">
        <f t="shared" si="733"/>
        <v>Sat</v>
      </c>
      <c r="K9368">
        <f t="shared" si="734"/>
        <v>11</v>
      </c>
      <c r="L9368" t="str">
        <f t="shared" si="735"/>
        <v>Mar</v>
      </c>
      <c r="M9368">
        <v>16</v>
      </c>
      <c r="N9368">
        <f t="shared" si="736"/>
        <v>3</v>
      </c>
      <c r="O9368" s="5">
        <f t="shared" si="737"/>
        <v>39.9</v>
      </c>
    </row>
    <row r="9369" spans="1:15" x14ac:dyDescent="0.25">
      <c r="A9369">
        <v>9472</v>
      </c>
      <c r="B9369">
        <v>4147</v>
      </c>
      <c r="C9369">
        <f>IF(COUNTIF($B$2:B9369,B9369)=1,1,0)</f>
        <v>0</v>
      </c>
      <c r="D9369" s="1">
        <v>44996</v>
      </c>
      <c r="E9369" s="2">
        <v>0.69289351851851855</v>
      </c>
      <c r="F9369">
        <v>118</v>
      </c>
      <c r="G9369" t="str">
        <f>IFERROR(INDEX(menu_items!$B:$B,MATCH(F9369,menu_items!$A:$A,0)),"Unknown value")</f>
        <v>Steak Burrito</v>
      </c>
      <c r="H9369" t="str">
        <f>IFERROR(INDEX(menu_items!$C:$C,MATCH(F9369,menu_items!$A:$A,0)),"Unknown value")</f>
        <v>Mexican</v>
      </c>
      <c r="I9369" s="5">
        <f>IFERROR(INDEX(menu_items!$D:$D,MATCH(F9369,menu_items!$A:$A,0)),0)</f>
        <v>14.95</v>
      </c>
      <c r="J9369" t="str">
        <f t="shared" si="733"/>
        <v>Sat</v>
      </c>
      <c r="K9369">
        <f t="shared" si="734"/>
        <v>11</v>
      </c>
      <c r="L9369" t="str">
        <f t="shared" si="735"/>
        <v>Mar</v>
      </c>
      <c r="M9369">
        <v>16</v>
      </c>
      <c r="N9369">
        <f t="shared" si="736"/>
        <v>3</v>
      </c>
      <c r="O9369" s="5">
        <f t="shared" si="737"/>
        <v>39.9</v>
      </c>
    </row>
    <row r="9370" spans="1:15" x14ac:dyDescent="0.25">
      <c r="A9370">
        <v>9473</v>
      </c>
      <c r="B9370">
        <v>4147</v>
      </c>
      <c r="C9370">
        <f>IF(COUNTIF($B$2:B9370,B9370)=1,1,0)</f>
        <v>0</v>
      </c>
      <c r="D9370" s="1">
        <v>44996</v>
      </c>
      <c r="E9370" s="2">
        <v>0.69289351851851855</v>
      </c>
      <c r="F9370">
        <v>122</v>
      </c>
      <c r="G9370" t="str">
        <f>IFERROR(INDEX(menu_items!$B:$B,MATCH(F9370,menu_items!$A:$A,0)),"Unknown value")</f>
        <v>Chips &amp; Salsa</v>
      </c>
      <c r="H9370" t="str">
        <f>IFERROR(INDEX(menu_items!$C:$C,MATCH(F9370,menu_items!$A:$A,0)),"Unknown value")</f>
        <v>Mexican</v>
      </c>
      <c r="I9370" s="5">
        <f>IFERROR(INDEX(menu_items!$D:$D,MATCH(F9370,menu_items!$A:$A,0)),0)</f>
        <v>7</v>
      </c>
      <c r="J9370" t="str">
        <f t="shared" ref="J9370:J9433" si="738">TEXT(D9370,"ddd")</f>
        <v>Sat</v>
      </c>
      <c r="K9370">
        <f t="shared" ref="K9370:K9433" si="739">DAY(D9370)</f>
        <v>11</v>
      </c>
      <c r="L9370" t="str">
        <f t="shared" ref="L9370:L9433" si="740">TEXT(D9370,"mmm")</f>
        <v>Mar</v>
      </c>
      <c r="M9370">
        <v>16</v>
      </c>
      <c r="N9370">
        <f t="shared" si="736"/>
        <v>3</v>
      </c>
      <c r="O9370" s="5">
        <f t="shared" si="737"/>
        <v>39.9</v>
      </c>
    </row>
    <row r="9371" spans="1:15" x14ac:dyDescent="0.25">
      <c r="A9371">
        <v>9474</v>
      </c>
      <c r="B9371">
        <v>4148</v>
      </c>
      <c r="C9371">
        <f>IF(COUNTIF($B$2:B9371,B9371)=1,1,0)</f>
        <v>1</v>
      </c>
      <c r="D9371" s="1">
        <v>44996</v>
      </c>
      <c r="E9371" s="2">
        <v>0.69468750000000001</v>
      </c>
      <c r="F9371">
        <v>106</v>
      </c>
      <c r="G9371" t="str">
        <f>IFERROR(INDEX(menu_items!$B:$B,MATCH(F9371,menu_items!$A:$A,0)),"Unknown value")</f>
        <v>French Fries</v>
      </c>
      <c r="H9371" t="str">
        <f>IFERROR(INDEX(menu_items!$C:$C,MATCH(F9371,menu_items!$A:$A,0)),"Unknown value")</f>
        <v>American</v>
      </c>
      <c r="I9371" s="5">
        <f>IFERROR(INDEX(menu_items!$D:$D,MATCH(F9371,menu_items!$A:$A,0)),0)</f>
        <v>7</v>
      </c>
      <c r="J9371" t="str">
        <f t="shared" si="738"/>
        <v>Sat</v>
      </c>
      <c r="K9371">
        <f t="shared" si="739"/>
        <v>11</v>
      </c>
      <c r="L9371" t="str">
        <f t="shared" si="740"/>
        <v>Mar</v>
      </c>
      <c r="M9371">
        <v>16</v>
      </c>
      <c r="N9371">
        <f t="shared" si="736"/>
        <v>1</v>
      </c>
      <c r="O9371" s="5">
        <f t="shared" si="737"/>
        <v>7</v>
      </c>
    </row>
    <row r="9372" spans="1:15" x14ac:dyDescent="0.25">
      <c r="A9372">
        <v>9475</v>
      </c>
      <c r="B9372">
        <v>4149</v>
      </c>
      <c r="C9372">
        <f>IF(COUNTIF($B$2:B9372,B9372)=1,1,0)</f>
        <v>1</v>
      </c>
      <c r="D9372" s="1">
        <v>44996</v>
      </c>
      <c r="E9372" s="2">
        <v>0.69690972222222225</v>
      </c>
      <c r="F9372">
        <v>102</v>
      </c>
      <c r="G9372" t="str">
        <f>IFERROR(INDEX(menu_items!$B:$B,MATCH(F9372,menu_items!$A:$A,0)),"Unknown value")</f>
        <v>Cheeseburger</v>
      </c>
      <c r="H9372" t="str">
        <f>IFERROR(INDEX(menu_items!$C:$C,MATCH(F9372,menu_items!$A:$A,0)),"Unknown value")</f>
        <v>American</v>
      </c>
      <c r="I9372" s="5">
        <f>IFERROR(INDEX(menu_items!$D:$D,MATCH(F9372,menu_items!$A:$A,0)),0)</f>
        <v>13.95</v>
      </c>
      <c r="J9372" t="str">
        <f t="shared" si="738"/>
        <v>Sat</v>
      </c>
      <c r="K9372">
        <f t="shared" si="739"/>
        <v>11</v>
      </c>
      <c r="L9372" t="str">
        <f t="shared" si="740"/>
        <v>Mar</v>
      </c>
      <c r="M9372">
        <v>16</v>
      </c>
      <c r="N9372">
        <f t="shared" si="736"/>
        <v>2</v>
      </c>
      <c r="O9372" s="5">
        <f t="shared" si="737"/>
        <v>28.45</v>
      </c>
    </row>
    <row r="9373" spans="1:15" x14ac:dyDescent="0.25">
      <c r="A9373">
        <v>9476</v>
      </c>
      <c r="B9373">
        <v>4149</v>
      </c>
      <c r="C9373">
        <f>IF(COUNTIF($B$2:B9373,B9373)=1,1,0)</f>
        <v>0</v>
      </c>
      <c r="D9373" s="1">
        <v>44996</v>
      </c>
      <c r="E9373" s="2">
        <v>0.69690972222222225</v>
      </c>
      <c r="F9373">
        <v>124</v>
      </c>
      <c r="G9373" t="str">
        <f>IFERROR(INDEX(menu_items!$B:$B,MATCH(F9373,menu_items!$A:$A,0)),"Unknown value")</f>
        <v>Spaghetti</v>
      </c>
      <c r="H9373" t="str">
        <f>IFERROR(INDEX(menu_items!$C:$C,MATCH(F9373,menu_items!$A:$A,0)),"Unknown value")</f>
        <v>Italian</v>
      </c>
      <c r="I9373" s="5">
        <f>IFERROR(INDEX(menu_items!$D:$D,MATCH(F9373,menu_items!$A:$A,0)),0)</f>
        <v>14.5</v>
      </c>
      <c r="J9373" t="str">
        <f t="shared" si="738"/>
        <v>Sat</v>
      </c>
      <c r="K9373">
        <f t="shared" si="739"/>
        <v>11</v>
      </c>
      <c r="L9373" t="str">
        <f t="shared" si="740"/>
        <v>Mar</v>
      </c>
      <c r="M9373">
        <v>16</v>
      </c>
      <c r="N9373">
        <f t="shared" si="736"/>
        <v>2</v>
      </c>
      <c r="O9373" s="5">
        <f t="shared" si="737"/>
        <v>28.45</v>
      </c>
    </row>
    <row r="9374" spans="1:15" x14ac:dyDescent="0.25">
      <c r="A9374">
        <v>9477</v>
      </c>
      <c r="B9374">
        <v>4150</v>
      </c>
      <c r="C9374">
        <f>IF(COUNTIF($B$2:B9374,B9374)=1,1,0)</f>
        <v>1</v>
      </c>
      <c r="D9374" s="1">
        <v>44996</v>
      </c>
      <c r="E9374" s="2">
        <v>0.69835648148148144</v>
      </c>
      <c r="F9374">
        <v>115</v>
      </c>
      <c r="G9374" t="str">
        <f>IFERROR(INDEX(menu_items!$B:$B,MATCH(F9374,menu_items!$A:$A,0)),"Unknown value")</f>
        <v>Chicken Tacos</v>
      </c>
      <c r="H9374" t="str">
        <f>IFERROR(INDEX(menu_items!$C:$C,MATCH(F9374,menu_items!$A:$A,0)),"Unknown value")</f>
        <v>Mexican</v>
      </c>
      <c r="I9374" s="5">
        <f>IFERROR(INDEX(menu_items!$D:$D,MATCH(F9374,menu_items!$A:$A,0)),0)</f>
        <v>11.95</v>
      </c>
      <c r="J9374" t="str">
        <f t="shared" si="738"/>
        <v>Sat</v>
      </c>
      <c r="K9374">
        <f t="shared" si="739"/>
        <v>11</v>
      </c>
      <c r="L9374" t="str">
        <f t="shared" si="740"/>
        <v>Mar</v>
      </c>
      <c r="M9374">
        <v>16</v>
      </c>
      <c r="N9374">
        <f t="shared" si="736"/>
        <v>4</v>
      </c>
      <c r="O9374" s="5">
        <f t="shared" si="737"/>
        <v>48.4</v>
      </c>
    </row>
    <row r="9375" spans="1:15" x14ac:dyDescent="0.25">
      <c r="A9375">
        <v>9478</v>
      </c>
      <c r="B9375">
        <v>4150</v>
      </c>
      <c r="C9375">
        <f>IF(COUNTIF($B$2:B9375,B9375)=1,1,0)</f>
        <v>0</v>
      </c>
      <c r="D9375" s="1">
        <v>44996</v>
      </c>
      <c r="E9375" s="2">
        <v>0.69835648148148144</v>
      </c>
      <c r="F9375">
        <v>128</v>
      </c>
      <c r="G9375" t="str">
        <f>IFERROR(INDEX(menu_items!$B:$B,MATCH(F9375,menu_items!$A:$A,0)),"Unknown value")</f>
        <v>Cheese Lasagna</v>
      </c>
      <c r="H9375" t="str">
        <f>IFERROR(INDEX(menu_items!$C:$C,MATCH(F9375,menu_items!$A:$A,0)),"Unknown value")</f>
        <v>Italian</v>
      </c>
      <c r="I9375" s="5">
        <f>IFERROR(INDEX(menu_items!$D:$D,MATCH(F9375,menu_items!$A:$A,0)),0)</f>
        <v>15.5</v>
      </c>
      <c r="J9375" t="str">
        <f t="shared" si="738"/>
        <v>Sat</v>
      </c>
      <c r="K9375">
        <f t="shared" si="739"/>
        <v>11</v>
      </c>
      <c r="L9375" t="str">
        <f t="shared" si="740"/>
        <v>Mar</v>
      </c>
      <c r="M9375">
        <v>16</v>
      </c>
      <c r="N9375">
        <f t="shared" si="736"/>
        <v>4</v>
      </c>
      <c r="O9375" s="5">
        <f t="shared" si="737"/>
        <v>48.4</v>
      </c>
    </row>
    <row r="9376" spans="1:15" x14ac:dyDescent="0.25">
      <c r="A9376">
        <v>9479</v>
      </c>
      <c r="B9376">
        <v>4150</v>
      </c>
      <c r="C9376">
        <f>IF(COUNTIF($B$2:B9376,B9376)=1,1,0)</f>
        <v>0</v>
      </c>
      <c r="D9376" s="1">
        <v>44996</v>
      </c>
      <c r="E9376" s="2">
        <v>0.69835648148148144</v>
      </c>
      <c r="F9376">
        <v>120</v>
      </c>
      <c r="G9376" t="str">
        <f>IFERROR(INDEX(menu_items!$B:$B,MATCH(F9376,menu_items!$A:$A,0)),"Unknown value")</f>
        <v>Steak Torta</v>
      </c>
      <c r="H9376" t="str">
        <f>IFERROR(INDEX(menu_items!$C:$C,MATCH(F9376,menu_items!$A:$A,0)),"Unknown value")</f>
        <v>Mexican</v>
      </c>
      <c r="I9376" s="5">
        <f>IFERROR(INDEX(menu_items!$D:$D,MATCH(F9376,menu_items!$A:$A,0)),0)</f>
        <v>13.95</v>
      </c>
      <c r="J9376" t="str">
        <f t="shared" si="738"/>
        <v>Sat</v>
      </c>
      <c r="K9376">
        <f t="shared" si="739"/>
        <v>11</v>
      </c>
      <c r="L9376" t="str">
        <f t="shared" si="740"/>
        <v>Mar</v>
      </c>
      <c r="M9376">
        <v>16</v>
      </c>
      <c r="N9376">
        <f t="shared" si="736"/>
        <v>4</v>
      </c>
      <c r="O9376" s="5">
        <f t="shared" si="737"/>
        <v>48.4</v>
      </c>
    </row>
    <row r="9377" spans="1:15" x14ac:dyDescent="0.25">
      <c r="A9377">
        <v>9480</v>
      </c>
      <c r="B9377">
        <v>4150</v>
      </c>
      <c r="C9377">
        <f>IF(COUNTIF($B$2:B9377,B9377)=1,1,0)</f>
        <v>0</v>
      </c>
      <c r="D9377" s="1">
        <v>44996</v>
      </c>
      <c r="E9377" s="2">
        <v>0.69835648148148144</v>
      </c>
      <c r="F9377">
        <v>122</v>
      </c>
      <c r="G9377" t="str">
        <f>IFERROR(INDEX(menu_items!$B:$B,MATCH(F9377,menu_items!$A:$A,0)),"Unknown value")</f>
        <v>Chips &amp; Salsa</v>
      </c>
      <c r="H9377" t="str">
        <f>IFERROR(INDEX(menu_items!$C:$C,MATCH(F9377,menu_items!$A:$A,0)),"Unknown value")</f>
        <v>Mexican</v>
      </c>
      <c r="I9377" s="5">
        <f>IFERROR(INDEX(menu_items!$D:$D,MATCH(F9377,menu_items!$A:$A,0)),0)</f>
        <v>7</v>
      </c>
      <c r="J9377" t="str">
        <f t="shared" si="738"/>
        <v>Sat</v>
      </c>
      <c r="K9377">
        <f t="shared" si="739"/>
        <v>11</v>
      </c>
      <c r="L9377" t="str">
        <f t="shared" si="740"/>
        <v>Mar</v>
      </c>
      <c r="M9377">
        <v>16</v>
      </c>
      <c r="N9377">
        <f t="shared" si="736"/>
        <v>4</v>
      </c>
      <c r="O9377" s="5">
        <f t="shared" si="737"/>
        <v>48.4</v>
      </c>
    </row>
    <row r="9378" spans="1:15" x14ac:dyDescent="0.25">
      <c r="A9378">
        <v>9481</v>
      </c>
      <c r="B9378">
        <v>4151</v>
      </c>
      <c r="C9378">
        <f>IF(COUNTIF($B$2:B9378,B9378)=1,1,0)</f>
        <v>1</v>
      </c>
      <c r="D9378" s="1">
        <v>44996</v>
      </c>
      <c r="E9378" s="2">
        <v>0.70130787037037035</v>
      </c>
      <c r="F9378">
        <v>121</v>
      </c>
      <c r="G9378" t="str">
        <f>IFERROR(INDEX(menu_items!$B:$B,MATCH(F9378,menu_items!$A:$A,0)),"Unknown value")</f>
        <v>Cheese Quesadillas</v>
      </c>
      <c r="H9378" t="str">
        <f>IFERROR(INDEX(menu_items!$C:$C,MATCH(F9378,menu_items!$A:$A,0)),"Unknown value")</f>
        <v>Mexican</v>
      </c>
      <c r="I9378" s="5">
        <f>IFERROR(INDEX(menu_items!$D:$D,MATCH(F9378,menu_items!$A:$A,0)),0)</f>
        <v>10.5</v>
      </c>
      <c r="J9378" t="str">
        <f t="shared" si="738"/>
        <v>Sat</v>
      </c>
      <c r="K9378">
        <f t="shared" si="739"/>
        <v>11</v>
      </c>
      <c r="L9378" t="str">
        <f t="shared" si="740"/>
        <v>Mar</v>
      </c>
      <c r="M9378">
        <v>16</v>
      </c>
      <c r="N9378">
        <f t="shared" si="736"/>
        <v>2</v>
      </c>
      <c r="O9378" s="5">
        <f t="shared" si="737"/>
        <v>28.45</v>
      </c>
    </row>
    <row r="9379" spans="1:15" x14ac:dyDescent="0.25">
      <c r="A9379">
        <v>9482</v>
      </c>
      <c r="B9379">
        <v>4151</v>
      </c>
      <c r="C9379">
        <f>IF(COUNTIF($B$2:B9379,B9379)=1,1,0)</f>
        <v>0</v>
      </c>
      <c r="D9379" s="1">
        <v>44996</v>
      </c>
      <c r="E9379" s="2">
        <v>0.70130787037037035</v>
      </c>
      <c r="F9379">
        <v>131</v>
      </c>
      <c r="G9379" t="str">
        <f>IFERROR(INDEX(menu_items!$B:$B,MATCH(F9379,menu_items!$A:$A,0)),"Unknown value")</f>
        <v>Chicken Parmesan</v>
      </c>
      <c r="H9379" t="str">
        <f>IFERROR(INDEX(menu_items!$C:$C,MATCH(F9379,menu_items!$A:$A,0)),"Unknown value")</f>
        <v>Italian</v>
      </c>
      <c r="I9379" s="5">
        <f>IFERROR(INDEX(menu_items!$D:$D,MATCH(F9379,menu_items!$A:$A,0)),0)</f>
        <v>17.95</v>
      </c>
      <c r="J9379" t="str">
        <f t="shared" si="738"/>
        <v>Sat</v>
      </c>
      <c r="K9379">
        <f t="shared" si="739"/>
        <v>11</v>
      </c>
      <c r="L9379" t="str">
        <f t="shared" si="740"/>
        <v>Mar</v>
      </c>
      <c r="M9379">
        <v>16</v>
      </c>
      <c r="N9379">
        <f t="shared" si="736"/>
        <v>2</v>
      </c>
      <c r="O9379" s="5">
        <f t="shared" si="737"/>
        <v>28.45</v>
      </c>
    </row>
    <row r="9380" spans="1:15" x14ac:dyDescent="0.25">
      <c r="A9380">
        <v>9483</v>
      </c>
      <c r="B9380">
        <v>4152</v>
      </c>
      <c r="C9380">
        <f>IF(COUNTIF($B$2:B9380,B9380)=1,1,0)</f>
        <v>1</v>
      </c>
      <c r="D9380" s="1">
        <v>44996</v>
      </c>
      <c r="E9380" s="2">
        <v>0.70226851851851857</v>
      </c>
      <c r="F9380">
        <v>109</v>
      </c>
      <c r="G9380" t="str">
        <f>IFERROR(INDEX(menu_items!$B:$B,MATCH(F9380,menu_items!$A:$A,0)),"Unknown value")</f>
        <v>Korean Beef Bowl</v>
      </c>
      <c r="H9380" t="str">
        <f>IFERROR(INDEX(menu_items!$C:$C,MATCH(F9380,menu_items!$A:$A,0)),"Unknown value")</f>
        <v>Asian</v>
      </c>
      <c r="I9380" s="5">
        <f>IFERROR(INDEX(menu_items!$D:$D,MATCH(F9380,menu_items!$A:$A,0)),0)</f>
        <v>17.95</v>
      </c>
      <c r="J9380" t="str">
        <f t="shared" si="738"/>
        <v>Sat</v>
      </c>
      <c r="K9380">
        <f t="shared" si="739"/>
        <v>11</v>
      </c>
      <c r="L9380" t="str">
        <f t="shared" si="740"/>
        <v>Mar</v>
      </c>
      <c r="M9380">
        <v>16</v>
      </c>
      <c r="N9380">
        <f t="shared" si="736"/>
        <v>2</v>
      </c>
      <c r="O9380" s="5">
        <f t="shared" si="737"/>
        <v>35.9</v>
      </c>
    </row>
    <row r="9381" spans="1:15" x14ac:dyDescent="0.25">
      <c r="A9381">
        <v>9484</v>
      </c>
      <c r="B9381">
        <v>4152</v>
      </c>
      <c r="C9381">
        <f>IF(COUNTIF($B$2:B9381,B9381)=1,1,0)</f>
        <v>0</v>
      </c>
      <c r="D9381" s="1">
        <v>44996</v>
      </c>
      <c r="E9381" s="2">
        <v>0.70226851851851857</v>
      </c>
      <c r="F9381">
        <v>127</v>
      </c>
      <c r="G9381" t="str">
        <f>IFERROR(INDEX(menu_items!$B:$B,MATCH(F9381,menu_items!$A:$A,0)),"Unknown value")</f>
        <v>Meat Lasagna</v>
      </c>
      <c r="H9381" t="str">
        <f>IFERROR(INDEX(menu_items!$C:$C,MATCH(F9381,menu_items!$A:$A,0)),"Unknown value")</f>
        <v>Italian</v>
      </c>
      <c r="I9381" s="5">
        <f>IFERROR(INDEX(menu_items!$D:$D,MATCH(F9381,menu_items!$A:$A,0)),0)</f>
        <v>17.95</v>
      </c>
      <c r="J9381" t="str">
        <f t="shared" si="738"/>
        <v>Sat</v>
      </c>
      <c r="K9381">
        <f t="shared" si="739"/>
        <v>11</v>
      </c>
      <c r="L9381" t="str">
        <f t="shared" si="740"/>
        <v>Mar</v>
      </c>
      <c r="M9381">
        <v>16</v>
      </c>
      <c r="N9381">
        <f t="shared" si="736"/>
        <v>2</v>
      </c>
      <c r="O9381" s="5">
        <f t="shared" si="737"/>
        <v>35.9</v>
      </c>
    </row>
    <row r="9382" spans="1:15" x14ac:dyDescent="0.25">
      <c r="A9382">
        <v>9485</v>
      </c>
      <c r="B9382">
        <v>4153</v>
      </c>
      <c r="C9382">
        <f>IF(COUNTIF($B$2:B9382,B9382)=1,1,0)</f>
        <v>1</v>
      </c>
      <c r="D9382" s="1">
        <v>44996</v>
      </c>
      <c r="E9382" s="2">
        <v>0.71394675925925921</v>
      </c>
      <c r="F9382">
        <v>105</v>
      </c>
      <c r="G9382" t="str">
        <f>IFERROR(INDEX(menu_items!$B:$B,MATCH(F9382,menu_items!$A:$A,0)),"Unknown value")</f>
        <v>Mac &amp; Cheese</v>
      </c>
      <c r="H9382" t="str">
        <f>IFERROR(INDEX(menu_items!$C:$C,MATCH(F9382,menu_items!$A:$A,0)),"Unknown value")</f>
        <v>American</v>
      </c>
      <c r="I9382" s="5">
        <f>IFERROR(INDEX(menu_items!$D:$D,MATCH(F9382,menu_items!$A:$A,0)),0)</f>
        <v>7</v>
      </c>
      <c r="J9382" t="str">
        <f t="shared" si="738"/>
        <v>Sat</v>
      </c>
      <c r="K9382">
        <f t="shared" si="739"/>
        <v>11</v>
      </c>
      <c r="L9382" t="str">
        <f t="shared" si="740"/>
        <v>Mar</v>
      </c>
      <c r="M9382">
        <v>17</v>
      </c>
      <c r="N9382">
        <f t="shared" si="736"/>
        <v>2</v>
      </c>
      <c r="O9382" s="5">
        <f t="shared" si="737"/>
        <v>14</v>
      </c>
    </row>
    <row r="9383" spans="1:15" x14ac:dyDescent="0.25">
      <c r="A9383">
        <v>9486</v>
      </c>
      <c r="B9383">
        <v>4153</v>
      </c>
      <c r="C9383">
        <f>IF(COUNTIF($B$2:B9383,B9383)=1,1,0)</f>
        <v>0</v>
      </c>
      <c r="D9383" s="1">
        <v>44996</v>
      </c>
      <c r="E9383" s="2">
        <v>0.71394675925925921</v>
      </c>
      <c r="F9383">
        <v>106</v>
      </c>
      <c r="G9383" t="str">
        <f>IFERROR(INDEX(menu_items!$B:$B,MATCH(F9383,menu_items!$A:$A,0)),"Unknown value")</f>
        <v>French Fries</v>
      </c>
      <c r="H9383" t="str">
        <f>IFERROR(INDEX(menu_items!$C:$C,MATCH(F9383,menu_items!$A:$A,0)),"Unknown value")</f>
        <v>American</v>
      </c>
      <c r="I9383" s="5">
        <f>IFERROR(INDEX(menu_items!$D:$D,MATCH(F9383,menu_items!$A:$A,0)),0)</f>
        <v>7</v>
      </c>
      <c r="J9383" t="str">
        <f t="shared" si="738"/>
        <v>Sat</v>
      </c>
      <c r="K9383">
        <f t="shared" si="739"/>
        <v>11</v>
      </c>
      <c r="L9383" t="str">
        <f t="shared" si="740"/>
        <v>Mar</v>
      </c>
      <c r="M9383">
        <v>17</v>
      </c>
      <c r="N9383">
        <f t="shared" si="736"/>
        <v>2</v>
      </c>
      <c r="O9383" s="5">
        <f t="shared" si="737"/>
        <v>14</v>
      </c>
    </row>
    <row r="9384" spans="1:15" x14ac:dyDescent="0.25">
      <c r="A9384">
        <v>9487</v>
      </c>
      <c r="B9384">
        <v>4154</v>
      </c>
      <c r="C9384">
        <f>IF(COUNTIF($B$2:B9384,B9384)=1,1,0)</f>
        <v>1</v>
      </c>
      <c r="D9384" s="1">
        <v>44996</v>
      </c>
      <c r="E9384" s="2">
        <v>0.716400462962963</v>
      </c>
      <c r="F9384">
        <v>103</v>
      </c>
      <c r="G9384" t="str">
        <f>IFERROR(INDEX(menu_items!$B:$B,MATCH(F9384,menu_items!$A:$A,0)),"Unknown value")</f>
        <v>Hot Dog</v>
      </c>
      <c r="H9384" t="str">
        <f>IFERROR(INDEX(menu_items!$C:$C,MATCH(F9384,menu_items!$A:$A,0)),"Unknown value")</f>
        <v>American</v>
      </c>
      <c r="I9384" s="5">
        <f>IFERROR(INDEX(menu_items!$D:$D,MATCH(F9384,menu_items!$A:$A,0)),0)</f>
        <v>9</v>
      </c>
      <c r="J9384" t="str">
        <f t="shared" si="738"/>
        <v>Sat</v>
      </c>
      <c r="K9384">
        <f t="shared" si="739"/>
        <v>11</v>
      </c>
      <c r="L9384" t="str">
        <f t="shared" si="740"/>
        <v>Mar</v>
      </c>
      <c r="M9384">
        <v>17</v>
      </c>
      <c r="N9384">
        <f t="shared" si="736"/>
        <v>1</v>
      </c>
      <c r="O9384" s="5">
        <f t="shared" si="737"/>
        <v>9</v>
      </c>
    </row>
    <row r="9385" spans="1:15" x14ac:dyDescent="0.25">
      <c r="A9385">
        <v>9488</v>
      </c>
      <c r="B9385">
        <v>4155</v>
      </c>
      <c r="C9385">
        <f>IF(COUNTIF($B$2:B9385,B9385)=1,1,0)</f>
        <v>1</v>
      </c>
      <c r="D9385" s="1">
        <v>44996</v>
      </c>
      <c r="E9385" s="2">
        <v>0.71733796296296293</v>
      </c>
      <c r="F9385">
        <v>124</v>
      </c>
      <c r="G9385" t="str">
        <f>IFERROR(INDEX(menu_items!$B:$B,MATCH(F9385,menu_items!$A:$A,0)),"Unknown value")</f>
        <v>Spaghetti</v>
      </c>
      <c r="H9385" t="str">
        <f>IFERROR(INDEX(menu_items!$C:$C,MATCH(F9385,menu_items!$A:$A,0)),"Unknown value")</f>
        <v>Italian</v>
      </c>
      <c r="I9385" s="5">
        <f>IFERROR(INDEX(menu_items!$D:$D,MATCH(F9385,menu_items!$A:$A,0)),0)</f>
        <v>14.5</v>
      </c>
      <c r="J9385" t="str">
        <f t="shared" si="738"/>
        <v>Sat</v>
      </c>
      <c r="K9385">
        <f t="shared" si="739"/>
        <v>11</v>
      </c>
      <c r="L9385" t="str">
        <f t="shared" si="740"/>
        <v>Mar</v>
      </c>
      <c r="M9385">
        <v>17</v>
      </c>
      <c r="N9385">
        <f t="shared" si="736"/>
        <v>3</v>
      </c>
      <c r="O9385" s="5">
        <f t="shared" si="737"/>
        <v>39.450000000000003</v>
      </c>
    </row>
    <row r="9386" spans="1:15" x14ac:dyDescent="0.25">
      <c r="A9386">
        <v>9489</v>
      </c>
      <c r="B9386">
        <v>4155</v>
      </c>
      <c r="C9386">
        <f>IF(COUNTIF($B$2:B9386,B9386)=1,1,0)</f>
        <v>0</v>
      </c>
      <c r="D9386" s="1">
        <v>44996</v>
      </c>
      <c r="E9386" s="2">
        <v>0.71733796296296293</v>
      </c>
      <c r="F9386">
        <v>109</v>
      </c>
      <c r="G9386" t="str">
        <f>IFERROR(INDEX(menu_items!$B:$B,MATCH(F9386,menu_items!$A:$A,0)),"Unknown value")</f>
        <v>Korean Beef Bowl</v>
      </c>
      <c r="H9386" t="str">
        <f>IFERROR(INDEX(menu_items!$C:$C,MATCH(F9386,menu_items!$A:$A,0)),"Unknown value")</f>
        <v>Asian</v>
      </c>
      <c r="I9386" s="5">
        <f>IFERROR(INDEX(menu_items!$D:$D,MATCH(F9386,menu_items!$A:$A,0)),0)</f>
        <v>17.95</v>
      </c>
      <c r="J9386" t="str">
        <f t="shared" si="738"/>
        <v>Sat</v>
      </c>
      <c r="K9386">
        <f t="shared" si="739"/>
        <v>11</v>
      </c>
      <c r="L9386" t="str">
        <f t="shared" si="740"/>
        <v>Mar</v>
      </c>
      <c r="M9386">
        <v>17</v>
      </c>
      <c r="N9386">
        <f t="shared" si="736"/>
        <v>3</v>
      </c>
      <c r="O9386" s="5">
        <f t="shared" si="737"/>
        <v>39.450000000000003</v>
      </c>
    </row>
    <row r="9387" spans="1:15" x14ac:dyDescent="0.25">
      <c r="A9387">
        <v>9490</v>
      </c>
      <c r="B9387">
        <v>4155</v>
      </c>
      <c r="C9387">
        <f>IF(COUNTIF($B$2:B9387,B9387)=1,1,0)</f>
        <v>0</v>
      </c>
      <c r="D9387" s="1">
        <v>44996</v>
      </c>
      <c r="E9387" s="2">
        <v>0.71733796296296293</v>
      </c>
      <c r="F9387">
        <v>105</v>
      </c>
      <c r="G9387" t="str">
        <f>IFERROR(INDEX(menu_items!$B:$B,MATCH(F9387,menu_items!$A:$A,0)),"Unknown value")</f>
        <v>Mac &amp; Cheese</v>
      </c>
      <c r="H9387" t="str">
        <f>IFERROR(INDEX(menu_items!$C:$C,MATCH(F9387,menu_items!$A:$A,0)),"Unknown value")</f>
        <v>American</v>
      </c>
      <c r="I9387" s="5">
        <f>IFERROR(INDEX(menu_items!$D:$D,MATCH(F9387,menu_items!$A:$A,0)),0)</f>
        <v>7</v>
      </c>
      <c r="J9387" t="str">
        <f t="shared" si="738"/>
        <v>Sat</v>
      </c>
      <c r="K9387">
        <f t="shared" si="739"/>
        <v>11</v>
      </c>
      <c r="L9387" t="str">
        <f t="shared" si="740"/>
        <v>Mar</v>
      </c>
      <c r="M9387">
        <v>17</v>
      </c>
      <c r="N9387">
        <f t="shared" si="736"/>
        <v>3</v>
      </c>
      <c r="O9387" s="5">
        <f t="shared" si="737"/>
        <v>39.450000000000003</v>
      </c>
    </row>
    <row r="9388" spans="1:15" x14ac:dyDescent="0.25">
      <c r="A9388">
        <v>9491</v>
      </c>
      <c r="B9388">
        <v>4156</v>
      </c>
      <c r="C9388">
        <f>IF(COUNTIF($B$2:B9388,B9388)=1,1,0)</f>
        <v>1</v>
      </c>
      <c r="D9388" s="1">
        <v>44996</v>
      </c>
      <c r="E9388" s="2">
        <v>0.72114583333333337</v>
      </c>
      <c r="F9388">
        <v>102</v>
      </c>
      <c r="G9388" t="str">
        <f>IFERROR(INDEX(menu_items!$B:$B,MATCH(F9388,menu_items!$A:$A,0)),"Unknown value")</f>
        <v>Cheeseburger</v>
      </c>
      <c r="H9388" t="str">
        <f>IFERROR(INDEX(menu_items!$C:$C,MATCH(F9388,menu_items!$A:$A,0)),"Unknown value")</f>
        <v>American</v>
      </c>
      <c r="I9388" s="5">
        <f>IFERROR(INDEX(menu_items!$D:$D,MATCH(F9388,menu_items!$A:$A,0)),0)</f>
        <v>13.95</v>
      </c>
      <c r="J9388" t="str">
        <f t="shared" si="738"/>
        <v>Sat</v>
      </c>
      <c r="K9388">
        <f t="shared" si="739"/>
        <v>11</v>
      </c>
      <c r="L9388" t="str">
        <f t="shared" si="740"/>
        <v>Mar</v>
      </c>
      <c r="M9388">
        <v>17</v>
      </c>
      <c r="N9388">
        <f t="shared" si="736"/>
        <v>1</v>
      </c>
      <c r="O9388" s="5">
        <f t="shared" si="737"/>
        <v>13.95</v>
      </c>
    </row>
    <row r="9389" spans="1:15" x14ac:dyDescent="0.25">
      <c r="A9389">
        <v>9492</v>
      </c>
      <c r="B9389">
        <v>4157</v>
      </c>
      <c r="C9389">
        <f>IF(COUNTIF($B$2:B9389,B9389)=1,1,0)</f>
        <v>1</v>
      </c>
      <c r="D9389" s="1">
        <v>44996</v>
      </c>
      <c r="E9389" s="2">
        <v>0.7288310185185185</v>
      </c>
      <c r="F9389">
        <v>109</v>
      </c>
      <c r="G9389" t="str">
        <f>IFERROR(INDEX(menu_items!$B:$B,MATCH(F9389,menu_items!$A:$A,0)),"Unknown value")</f>
        <v>Korean Beef Bowl</v>
      </c>
      <c r="H9389" t="str">
        <f>IFERROR(INDEX(menu_items!$C:$C,MATCH(F9389,menu_items!$A:$A,0)),"Unknown value")</f>
        <v>Asian</v>
      </c>
      <c r="I9389" s="5">
        <f>IFERROR(INDEX(menu_items!$D:$D,MATCH(F9389,menu_items!$A:$A,0)),0)</f>
        <v>17.95</v>
      </c>
      <c r="J9389" t="str">
        <f t="shared" si="738"/>
        <v>Sat</v>
      </c>
      <c r="K9389">
        <f t="shared" si="739"/>
        <v>11</v>
      </c>
      <c r="L9389" t="str">
        <f t="shared" si="740"/>
        <v>Mar</v>
      </c>
      <c r="M9389">
        <v>17</v>
      </c>
      <c r="N9389">
        <f t="shared" si="736"/>
        <v>1</v>
      </c>
      <c r="O9389" s="5">
        <f t="shared" si="737"/>
        <v>17.95</v>
      </c>
    </row>
    <row r="9390" spans="1:15" x14ac:dyDescent="0.25">
      <c r="A9390">
        <v>9493</v>
      </c>
      <c r="B9390">
        <v>4158</v>
      </c>
      <c r="C9390">
        <f>IF(COUNTIF($B$2:B9390,B9390)=1,1,0)</f>
        <v>1</v>
      </c>
      <c r="D9390" s="1">
        <v>44996</v>
      </c>
      <c r="E9390" s="2">
        <v>0.73159722222222223</v>
      </c>
      <c r="F9390">
        <v>116</v>
      </c>
      <c r="G9390" t="str">
        <f>IFERROR(INDEX(menu_items!$B:$B,MATCH(F9390,menu_items!$A:$A,0)),"Unknown value")</f>
        <v>Steak Tacos</v>
      </c>
      <c r="H9390" t="str">
        <f>IFERROR(INDEX(menu_items!$C:$C,MATCH(F9390,menu_items!$A:$A,0)),"Unknown value")</f>
        <v>Mexican</v>
      </c>
      <c r="I9390" s="5">
        <f>IFERROR(INDEX(menu_items!$D:$D,MATCH(F9390,menu_items!$A:$A,0)),0)</f>
        <v>13.95</v>
      </c>
      <c r="J9390" t="str">
        <f t="shared" si="738"/>
        <v>Sat</v>
      </c>
      <c r="K9390">
        <f t="shared" si="739"/>
        <v>11</v>
      </c>
      <c r="L9390" t="str">
        <f t="shared" si="740"/>
        <v>Mar</v>
      </c>
      <c r="M9390">
        <v>17</v>
      </c>
      <c r="N9390">
        <f t="shared" si="736"/>
        <v>2</v>
      </c>
      <c r="O9390" s="5">
        <f t="shared" si="737"/>
        <v>29.45</v>
      </c>
    </row>
    <row r="9391" spans="1:15" x14ac:dyDescent="0.25">
      <c r="A9391">
        <v>9494</v>
      </c>
      <c r="B9391">
        <v>4158</v>
      </c>
      <c r="C9391">
        <f>IF(COUNTIF($B$2:B9391,B9391)=1,1,0)</f>
        <v>0</v>
      </c>
      <c r="D9391" s="1">
        <v>44996</v>
      </c>
      <c r="E9391" s="2">
        <v>0.73159722222222223</v>
      </c>
      <c r="F9391">
        <v>129</v>
      </c>
      <c r="G9391" t="str">
        <f>IFERROR(INDEX(menu_items!$B:$B,MATCH(F9391,menu_items!$A:$A,0)),"Unknown value")</f>
        <v>Mushroom Ravioli</v>
      </c>
      <c r="H9391" t="str">
        <f>IFERROR(INDEX(menu_items!$C:$C,MATCH(F9391,menu_items!$A:$A,0)),"Unknown value")</f>
        <v>Italian</v>
      </c>
      <c r="I9391" s="5">
        <f>IFERROR(INDEX(menu_items!$D:$D,MATCH(F9391,menu_items!$A:$A,0)),0)</f>
        <v>15.5</v>
      </c>
      <c r="J9391" t="str">
        <f t="shared" si="738"/>
        <v>Sat</v>
      </c>
      <c r="K9391">
        <f t="shared" si="739"/>
        <v>11</v>
      </c>
      <c r="L9391" t="str">
        <f t="shared" si="740"/>
        <v>Mar</v>
      </c>
      <c r="M9391">
        <v>17</v>
      </c>
      <c r="N9391">
        <f t="shared" si="736"/>
        <v>2</v>
      </c>
      <c r="O9391" s="5">
        <f t="shared" si="737"/>
        <v>29.45</v>
      </c>
    </row>
    <row r="9392" spans="1:15" x14ac:dyDescent="0.25">
      <c r="A9392">
        <v>9495</v>
      </c>
      <c r="B9392">
        <v>4159</v>
      </c>
      <c r="C9392">
        <f>IF(COUNTIF($B$2:B9392,B9392)=1,1,0)</f>
        <v>1</v>
      </c>
      <c r="D9392" s="1">
        <v>44996</v>
      </c>
      <c r="E9392" s="2">
        <v>0.73430555555555554</v>
      </c>
      <c r="F9392">
        <v>132</v>
      </c>
      <c r="G9392" t="str">
        <f>IFERROR(INDEX(menu_items!$B:$B,MATCH(F9392,menu_items!$A:$A,0)),"Unknown value")</f>
        <v>Eggplant Parmesan</v>
      </c>
      <c r="H9392" t="str">
        <f>IFERROR(INDEX(menu_items!$C:$C,MATCH(F9392,menu_items!$A:$A,0)),"Unknown value")</f>
        <v>Italian</v>
      </c>
      <c r="I9392" s="5">
        <f>IFERROR(INDEX(menu_items!$D:$D,MATCH(F9392,menu_items!$A:$A,0)),0)</f>
        <v>16.95</v>
      </c>
      <c r="J9392" t="str">
        <f t="shared" si="738"/>
        <v>Sat</v>
      </c>
      <c r="K9392">
        <f t="shared" si="739"/>
        <v>11</v>
      </c>
      <c r="L9392" t="str">
        <f t="shared" si="740"/>
        <v>Mar</v>
      </c>
      <c r="M9392">
        <v>17</v>
      </c>
      <c r="N9392">
        <f t="shared" si="736"/>
        <v>1</v>
      </c>
      <c r="O9392" s="5">
        <f t="shared" si="737"/>
        <v>16.95</v>
      </c>
    </row>
    <row r="9393" spans="1:15" x14ac:dyDescent="0.25">
      <c r="A9393">
        <v>9496</v>
      </c>
      <c r="B9393">
        <v>4160</v>
      </c>
      <c r="C9393">
        <f>IF(COUNTIF($B$2:B9393,B9393)=1,1,0)</f>
        <v>1</v>
      </c>
      <c r="D9393" s="1">
        <v>44996</v>
      </c>
      <c r="E9393" s="2">
        <v>0.76225694444444447</v>
      </c>
      <c r="F9393">
        <v>105</v>
      </c>
      <c r="G9393" t="str">
        <f>IFERROR(INDEX(menu_items!$B:$B,MATCH(F9393,menu_items!$A:$A,0)),"Unknown value")</f>
        <v>Mac &amp; Cheese</v>
      </c>
      <c r="H9393" t="str">
        <f>IFERROR(INDEX(menu_items!$C:$C,MATCH(F9393,menu_items!$A:$A,0)),"Unknown value")</f>
        <v>American</v>
      </c>
      <c r="I9393" s="5">
        <f>IFERROR(INDEX(menu_items!$D:$D,MATCH(F9393,menu_items!$A:$A,0)),0)</f>
        <v>7</v>
      </c>
      <c r="J9393" t="str">
        <f t="shared" si="738"/>
        <v>Sat</v>
      </c>
      <c r="K9393">
        <f t="shared" si="739"/>
        <v>11</v>
      </c>
      <c r="L9393" t="str">
        <f t="shared" si="740"/>
        <v>Mar</v>
      </c>
      <c r="M9393">
        <v>18</v>
      </c>
      <c r="N9393">
        <f t="shared" si="736"/>
        <v>2</v>
      </c>
      <c r="O9393" s="5">
        <f t="shared" si="737"/>
        <v>14</v>
      </c>
    </row>
    <row r="9394" spans="1:15" x14ac:dyDescent="0.25">
      <c r="A9394">
        <v>9497</v>
      </c>
      <c r="B9394">
        <v>4160</v>
      </c>
      <c r="C9394">
        <f>IF(COUNTIF($B$2:B9394,B9394)=1,1,0)</f>
        <v>0</v>
      </c>
      <c r="D9394" s="1">
        <v>44996</v>
      </c>
      <c r="E9394" s="2">
        <v>0.76225694444444447</v>
      </c>
      <c r="F9394">
        <v>106</v>
      </c>
      <c r="G9394" t="str">
        <f>IFERROR(INDEX(menu_items!$B:$B,MATCH(F9394,menu_items!$A:$A,0)),"Unknown value")</f>
        <v>French Fries</v>
      </c>
      <c r="H9394" t="str">
        <f>IFERROR(INDEX(menu_items!$C:$C,MATCH(F9394,menu_items!$A:$A,0)),"Unknown value")</f>
        <v>American</v>
      </c>
      <c r="I9394" s="5">
        <f>IFERROR(INDEX(menu_items!$D:$D,MATCH(F9394,menu_items!$A:$A,0)),0)</f>
        <v>7</v>
      </c>
      <c r="J9394" t="str">
        <f t="shared" si="738"/>
        <v>Sat</v>
      </c>
      <c r="K9394">
        <f t="shared" si="739"/>
        <v>11</v>
      </c>
      <c r="L9394" t="str">
        <f t="shared" si="740"/>
        <v>Mar</v>
      </c>
      <c r="M9394">
        <v>18</v>
      </c>
      <c r="N9394">
        <f t="shared" si="736"/>
        <v>2</v>
      </c>
      <c r="O9394" s="5">
        <f t="shared" si="737"/>
        <v>14</v>
      </c>
    </row>
    <row r="9395" spans="1:15" x14ac:dyDescent="0.25">
      <c r="A9395">
        <v>9498</v>
      </c>
      <c r="B9395">
        <v>4161</v>
      </c>
      <c r="C9395">
        <f>IF(COUNTIF($B$2:B9395,B9395)=1,1,0)</f>
        <v>1</v>
      </c>
      <c r="D9395" s="1">
        <v>44996</v>
      </c>
      <c r="E9395" s="2">
        <v>0.76680555555555552</v>
      </c>
      <c r="F9395">
        <v>102</v>
      </c>
      <c r="G9395" t="str">
        <f>IFERROR(INDEX(menu_items!$B:$B,MATCH(F9395,menu_items!$A:$A,0)),"Unknown value")</f>
        <v>Cheeseburger</v>
      </c>
      <c r="H9395" t="str">
        <f>IFERROR(INDEX(menu_items!$C:$C,MATCH(F9395,menu_items!$A:$A,0)),"Unknown value")</f>
        <v>American</v>
      </c>
      <c r="I9395" s="5">
        <f>IFERROR(INDEX(menu_items!$D:$D,MATCH(F9395,menu_items!$A:$A,0)),0)</f>
        <v>13.95</v>
      </c>
      <c r="J9395" t="str">
        <f t="shared" si="738"/>
        <v>Sat</v>
      </c>
      <c r="K9395">
        <f t="shared" si="739"/>
        <v>11</v>
      </c>
      <c r="L9395" t="str">
        <f t="shared" si="740"/>
        <v>Mar</v>
      </c>
      <c r="M9395">
        <v>18</v>
      </c>
      <c r="N9395">
        <f t="shared" si="736"/>
        <v>3</v>
      </c>
      <c r="O9395" s="5">
        <f t="shared" si="737"/>
        <v>48.4</v>
      </c>
    </row>
    <row r="9396" spans="1:15" x14ac:dyDescent="0.25">
      <c r="A9396">
        <v>9499</v>
      </c>
      <c r="B9396">
        <v>4161</v>
      </c>
      <c r="C9396">
        <f>IF(COUNTIF($B$2:B9396,B9396)=1,1,0)</f>
        <v>0</v>
      </c>
      <c r="D9396" s="1">
        <v>44996</v>
      </c>
      <c r="E9396" s="2">
        <v>0.76680555555555552</v>
      </c>
      <c r="F9396">
        <v>124</v>
      </c>
      <c r="G9396" t="str">
        <f>IFERROR(INDEX(menu_items!$B:$B,MATCH(F9396,menu_items!$A:$A,0)),"Unknown value")</f>
        <v>Spaghetti</v>
      </c>
      <c r="H9396" t="str">
        <f>IFERROR(INDEX(menu_items!$C:$C,MATCH(F9396,menu_items!$A:$A,0)),"Unknown value")</f>
        <v>Italian</v>
      </c>
      <c r="I9396" s="5">
        <f>IFERROR(INDEX(menu_items!$D:$D,MATCH(F9396,menu_items!$A:$A,0)),0)</f>
        <v>14.5</v>
      </c>
      <c r="J9396" t="str">
        <f t="shared" si="738"/>
        <v>Sat</v>
      </c>
      <c r="K9396">
        <f t="shared" si="739"/>
        <v>11</v>
      </c>
      <c r="L9396" t="str">
        <f t="shared" si="740"/>
        <v>Mar</v>
      </c>
      <c r="M9396">
        <v>18</v>
      </c>
      <c r="N9396">
        <f t="shared" si="736"/>
        <v>3</v>
      </c>
      <c r="O9396" s="5">
        <f t="shared" si="737"/>
        <v>48.4</v>
      </c>
    </row>
    <row r="9397" spans="1:15" x14ac:dyDescent="0.25">
      <c r="A9397">
        <v>9500</v>
      </c>
      <c r="B9397">
        <v>4161</v>
      </c>
      <c r="C9397">
        <f>IF(COUNTIF($B$2:B9397,B9397)=1,1,0)</f>
        <v>0</v>
      </c>
      <c r="D9397" s="1">
        <v>44996</v>
      </c>
      <c r="E9397" s="2">
        <v>0.76680555555555552</v>
      </c>
      <c r="F9397">
        <v>130</v>
      </c>
      <c r="G9397" t="str">
        <f>IFERROR(INDEX(menu_items!$B:$B,MATCH(F9397,menu_items!$A:$A,0)),"Unknown value")</f>
        <v>Shrimp Scampi</v>
      </c>
      <c r="H9397" t="str">
        <f>IFERROR(INDEX(menu_items!$C:$C,MATCH(F9397,menu_items!$A:$A,0)),"Unknown value")</f>
        <v>Italian</v>
      </c>
      <c r="I9397" s="5">
        <f>IFERROR(INDEX(menu_items!$D:$D,MATCH(F9397,menu_items!$A:$A,0)),0)</f>
        <v>19.95</v>
      </c>
      <c r="J9397" t="str">
        <f t="shared" si="738"/>
        <v>Sat</v>
      </c>
      <c r="K9397">
        <f t="shared" si="739"/>
        <v>11</v>
      </c>
      <c r="L9397" t="str">
        <f t="shared" si="740"/>
        <v>Mar</v>
      </c>
      <c r="M9397">
        <v>18</v>
      </c>
      <c r="N9397">
        <f t="shared" si="736"/>
        <v>3</v>
      </c>
      <c r="O9397" s="5">
        <f t="shared" si="737"/>
        <v>48.4</v>
      </c>
    </row>
    <row r="9398" spans="1:15" x14ac:dyDescent="0.25">
      <c r="A9398">
        <v>9501</v>
      </c>
      <c r="B9398">
        <v>4162</v>
      </c>
      <c r="C9398">
        <f>IF(COUNTIF($B$2:B9398,B9398)=1,1,0)</f>
        <v>1</v>
      </c>
      <c r="D9398" s="1">
        <v>44996</v>
      </c>
      <c r="E9398" s="2">
        <v>0.76943287037037034</v>
      </c>
      <c r="F9398">
        <v>107</v>
      </c>
      <c r="G9398" t="str">
        <f>IFERROR(INDEX(menu_items!$B:$B,MATCH(F9398,menu_items!$A:$A,0)),"Unknown value")</f>
        <v>Orange Chicken</v>
      </c>
      <c r="H9398" t="str">
        <f>IFERROR(INDEX(menu_items!$C:$C,MATCH(F9398,menu_items!$A:$A,0)),"Unknown value")</f>
        <v>Asian</v>
      </c>
      <c r="I9398" s="5">
        <f>IFERROR(INDEX(menu_items!$D:$D,MATCH(F9398,menu_items!$A:$A,0)),0)</f>
        <v>16.5</v>
      </c>
      <c r="J9398" t="str">
        <f t="shared" si="738"/>
        <v>Sat</v>
      </c>
      <c r="K9398">
        <f t="shared" si="739"/>
        <v>11</v>
      </c>
      <c r="L9398" t="str">
        <f t="shared" si="740"/>
        <v>Mar</v>
      </c>
      <c r="M9398">
        <v>18</v>
      </c>
      <c r="N9398">
        <f t="shared" si="736"/>
        <v>3</v>
      </c>
      <c r="O9398" s="5">
        <f t="shared" si="737"/>
        <v>39.450000000000003</v>
      </c>
    </row>
    <row r="9399" spans="1:15" x14ac:dyDescent="0.25">
      <c r="A9399">
        <v>9502</v>
      </c>
      <c r="B9399">
        <v>4162</v>
      </c>
      <c r="C9399">
        <f>IF(COUNTIF($B$2:B9399,B9399)=1,1,0)</f>
        <v>0</v>
      </c>
      <c r="D9399" s="1">
        <v>44996</v>
      </c>
      <c r="E9399" s="2">
        <v>0.76943287037037034</v>
      </c>
      <c r="F9399">
        <v>125</v>
      </c>
      <c r="G9399" t="str">
        <f>IFERROR(INDEX(menu_items!$B:$B,MATCH(F9399,menu_items!$A:$A,0)),"Unknown value")</f>
        <v>Spaghetti &amp; Meatballs</v>
      </c>
      <c r="H9399" t="str">
        <f>IFERROR(INDEX(menu_items!$C:$C,MATCH(F9399,menu_items!$A:$A,0)),"Unknown value")</f>
        <v>Italian</v>
      </c>
      <c r="I9399" s="5">
        <f>IFERROR(INDEX(menu_items!$D:$D,MATCH(F9399,menu_items!$A:$A,0)),0)</f>
        <v>17.95</v>
      </c>
      <c r="J9399" t="str">
        <f t="shared" si="738"/>
        <v>Sat</v>
      </c>
      <c r="K9399">
        <f t="shared" si="739"/>
        <v>11</v>
      </c>
      <c r="L9399" t="str">
        <f t="shared" si="740"/>
        <v>Mar</v>
      </c>
      <c r="M9399">
        <v>18</v>
      </c>
      <c r="N9399">
        <f t="shared" si="736"/>
        <v>3</v>
      </c>
      <c r="O9399" s="5">
        <f t="shared" si="737"/>
        <v>39.450000000000003</v>
      </c>
    </row>
    <row r="9400" spans="1:15" x14ac:dyDescent="0.25">
      <c r="A9400">
        <v>9503</v>
      </c>
      <c r="B9400">
        <v>4162</v>
      </c>
      <c r="C9400">
        <f>IF(COUNTIF($B$2:B9400,B9400)=1,1,0)</f>
        <v>0</v>
      </c>
      <c r="D9400" s="1">
        <v>44996</v>
      </c>
      <c r="E9400" s="2">
        <v>0.76943287037037034</v>
      </c>
      <c r="F9400">
        <v>113</v>
      </c>
      <c r="G9400" t="str">
        <f>IFERROR(INDEX(menu_items!$B:$B,MATCH(F9400,menu_items!$A:$A,0)),"Unknown value")</f>
        <v>Edamame</v>
      </c>
      <c r="H9400" t="str">
        <f>IFERROR(INDEX(menu_items!$C:$C,MATCH(F9400,menu_items!$A:$A,0)),"Unknown value")</f>
        <v>Asian</v>
      </c>
      <c r="I9400" s="5">
        <f>IFERROR(INDEX(menu_items!$D:$D,MATCH(F9400,menu_items!$A:$A,0)),0)</f>
        <v>5</v>
      </c>
      <c r="J9400" t="str">
        <f t="shared" si="738"/>
        <v>Sat</v>
      </c>
      <c r="K9400">
        <f t="shared" si="739"/>
        <v>11</v>
      </c>
      <c r="L9400" t="str">
        <f t="shared" si="740"/>
        <v>Mar</v>
      </c>
      <c r="M9400">
        <v>18</v>
      </c>
      <c r="N9400">
        <f t="shared" si="736"/>
        <v>3</v>
      </c>
      <c r="O9400" s="5">
        <f t="shared" si="737"/>
        <v>39.450000000000003</v>
      </c>
    </row>
    <row r="9401" spans="1:15" x14ac:dyDescent="0.25">
      <c r="A9401">
        <v>9504</v>
      </c>
      <c r="B9401">
        <v>4163</v>
      </c>
      <c r="C9401">
        <f>IF(COUNTIF($B$2:B9401,B9401)=1,1,0)</f>
        <v>1</v>
      </c>
      <c r="D9401" s="1">
        <v>44996</v>
      </c>
      <c r="E9401" s="2">
        <v>0.76961805555555551</v>
      </c>
      <c r="F9401">
        <v>108</v>
      </c>
      <c r="G9401" t="str">
        <f>IFERROR(INDEX(menu_items!$B:$B,MATCH(F9401,menu_items!$A:$A,0)),"Unknown value")</f>
        <v>Tofu Pad Thai</v>
      </c>
      <c r="H9401" t="str">
        <f>IFERROR(INDEX(menu_items!$C:$C,MATCH(F9401,menu_items!$A:$A,0)),"Unknown value")</f>
        <v>Asian</v>
      </c>
      <c r="I9401" s="5">
        <f>IFERROR(INDEX(menu_items!$D:$D,MATCH(F9401,menu_items!$A:$A,0)),0)</f>
        <v>14.5</v>
      </c>
      <c r="J9401" t="str">
        <f t="shared" si="738"/>
        <v>Sat</v>
      </c>
      <c r="K9401">
        <f t="shared" si="739"/>
        <v>11</v>
      </c>
      <c r="L9401" t="str">
        <f t="shared" si="740"/>
        <v>Mar</v>
      </c>
      <c r="M9401">
        <v>18</v>
      </c>
      <c r="N9401">
        <f t="shared" si="736"/>
        <v>1</v>
      </c>
      <c r="O9401" s="5">
        <f t="shared" si="737"/>
        <v>14.5</v>
      </c>
    </row>
    <row r="9402" spans="1:15" x14ac:dyDescent="0.25">
      <c r="A9402">
        <v>9505</v>
      </c>
      <c r="B9402">
        <v>4164</v>
      </c>
      <c r="C9402">
        <f>IF(COUNTIF($B$2:B9402,B9402)=1,1,0)</f>
        <v>1</v>
      </c>
      <c r="D9402" s="1">
        <v>44996</v>
      </c>
      <c r="E9402" s="2">
        <v>0.77319444444444441</v>
      </c>
      <c r="F9402">
        <v>125</v>
      </c>
      <c r="G9402" t="str">
        <f>IFERROR(INDEX(menu_items!$B:$B,MATCH(F9402,menu_items!$A:$A,0)),"Unknown value")</f>
        <v>Spaghetti &amp; Meatballs</v>
      </c>
      <c r="H9402" t="str">
        <f>IFERROR(INDEX(menu_items!$C:$C,MATCH(F9402,menu_items!$A:$A,0)),"Unknown value")</f>
        <v>Italian</v>
      </c>
      <c r="I9402" s="5">
        <f>IFERROR(INDEX(menu_items!$D:$D,MATCH(F9402,menu_items!$A:$A,0)),0)</f>
        <v>17.95</v>
      </c>
      <c r="J9402" t="str">
        <f t="shared" si="738"/>
        <v>Sat</v>
      </c>
      <c r="K9402">
        <f t="shared" si="739"/>
        <v>11</v>
      </c>
      <c r="L9402" t="str">
        <f t="shared" si="740"/>
        <v>Mar</v>
      </c>
      <c r="M9402">
        <v>18</v>
      </c>
      <c r="N9402">
        <f t="shared" si="736"/>
        <v>1</v>
      </c>
      <c r="O9402" s="5">
        <f t="shared" si="737"/>
        <v>17.95</v>
      </c>
    </row>
    <row r="9403" spans="1:15" x14ac:dyDescent="0.25">
      <c r="A9403">
        <v>9506</v>
      </c>
      <c r="B9403">
        <v>4165</v>
      </c>
      <c r="C9403">
        <f>IF(COUNTIF($B$2:B9403,B9403)=1,1,0)</f>
        <v>1</v>
      </c>
      <c r="D9403" s="1">
        <v>44996</v>
      </c>
      <c r="E9403" s="2">
        <v>0.77732638888888894</v>
      </c>
      <c r="F9403">
        <v>118</v>
      </c>
      <c r="G9403" t="str">
        <f>IFERROR(INDEX(menu_items!$B:$B,MATCH(F9403,menu_items!$A:$A,0)),"Unknown value")</f>
        <v>Steak Burrito</v>
      </c>
      <c r="H9403" t="str">
        <f>IFERROR(INDEX(menu_items!$C:$C,MATCH(F9403,menu_items!$A:$A,0)),"Unknown value")</f>
        <v>Mexican</v>
      </c>
      <c r="I9403" s="5">
        <f>IFERROR(INDEX(menu_items!$D:$D,MATCH(F9403,menu_items!$A:$A,0)),0)</f>
        <v>14.95</v>
      </c>
      <c r="J9403" t="str">
        <f t="shared" si="738"/>
        <v>Sat</v>
      </c>
      <c r="K9403">
        <f t="shared" si="739"/>
        <v>11</v>
      </c>
      <c r="L9403" t="str">
        <f t="shared" si="740"/>
        <v>Mar</v>
      </c>
      <c r="M9403">
        <v>18</v>
      </c>
      <c r="N9403">
        <f t="shared" si="736"/>
        <v>2</v>
      </c>
      <c r="O9403" s="5">
        <f t="shared" si="737"/>
        <v>26.9</v>
      </c>
    </row>
    <row r="9404" spans="1:15" x14ac:dyDescent="0.25">
      <c r="A9404">
        <v>9507</v>
      </c>
      <c r="B9404">
        <v>4165</v>
      </c>
      <c r="C9404">
        <f>IF(COUNTIF($B$2:B9404,B9404)=1,1,0)</f>
        <v>0</v>
      </c>
      <c r="D9404" s="1">
        <v>44996</v>
      </c>
      <c r="E9404" s="2">
        <v>0.77732638888888894</v>
      </c>
      <c r="F9404">
        <v>119</v>
      </c>
      <c r="G9404" t="str">
        <f>IFERROR(INDEX(menu_items!$B:$B,MATCH(F9404,menu_items!$A:$A,0)),"Unknown value")</f>
        <v>Chicken Torta</v>
      </c>
      <c r="H9404" t="str">
        <f>IFERROR(INDEX(menu_items!$C:$C,MATCH(F9404,menu_items!$A:$A,0)),"Unknown value")</f>
        <v>Mexican</v>
      </c>
      <c r="I9404" s="5">
        <f>IFERROR(INDEX(menu_items!$D:$D,MATCH(F9404,menu_items!$A:$A,0)),0)</f>
        <v>11.95</v>
      </c>
      <c r="J9404" t="str">
        <f t="shared" si="738"/>
        <v>Sat</v>
      </c>
      <c r="K9404">
        <f t="shared" si="739"/>
        <v>11</v>
      </c>
      <c r="L9404" t="str">
        <f t="shared" si="740"/>
        <v>Mar</v>
      </c>
      <c r="M9404">
        <v>18</v>
      </c>
      <c r="N9404">
        <f t="shared" si="736"/>
        <v>2</v>
      </c>
      <c r="O9404" s="5">
        <f t="shared" si="737"/>
        <v>26.9</v>
      </c>
    </row>
    <row r="9405" spans="1:15" x14ac:dyDescent="0.25">
      <c r="A9405">
        <v>9508</v>
      </c>
      <c r="B9405">
        <v>4166</v>
      </c>
      <c r="C9405">
        <f>IF(COUNTIF($B$2:B9405,B9405)=1,1,0)</f>
        <v>1</v>
      </c>
      <c r="D9405" s="1">
        <v>44996</v>
      </c>
      <c r="E9405" s="2">
        <v>0.78121527777777777</v>
      </c>
      <c r="F9405">
        <v>124</v>
      </c>
      <c r="G9405" t="str">
        <f>IFERROR(INDEX(menu_items!$B:$B,MATCH(F9405,menu_items!$A:$A,0)),"Unknown value")</f>
        <v>Spaghetti</v>
      </c>
      <c r="H9405" t="str">
        <f>IFERROR(INDEX(menu_items!$C:$C,MATCH(F9405,menu_items!$A:$A,0)),"Unknown value")</f>
        <v>Italian</v>
      </c>
      <c r="I9405" s="5">
        <f>IFERROR(INDEX(menu_items!$D:$D,MATCH(F9405,menu_items!$A:$A,0)),0)</f>
        <v>14.5</v>
      </c>
      <c r="J9405" t="str">
        <f t="shared" si="738"/>
        <v>Sat</v>
      </c>
      <c r="K9405">
        <f t="shared" si="739"/>
        <v>11</v>
      </c>
      <c r="L9405" t="str">
        <f t="shared" si="740"/>
        <v>Mar</v>
      </c>
      <c r="M9405">
        <v>18</v>
      </c>
      <c r="N9405">
        <f t="shared" si="736"/>
        <v>4</v>
      </c>
      <c r="O9405" s="5">
        <f t="shared" si="737"/>
        <v>46.45</v>
      </c>
    </row>
    <row r="9406" spans="1:15" x14ac:dyDescent="0.25">
      <c r="A9406">
        <v>9509</v>
      </c>
      <c r="B9406">
        <v>4166</v>
      </c>
      <c r="C9406">
        <f>IF(COUNTIF($B$2:B9406,B9406)=1,1,0)</f>
        <v>0</v>
      </c>
      <c r="D9406" s="1">
        <v>44996</v>
      </c>
      <c r="E9406" s="2">
        <v>0.78121527777777777</v>
      </c>
      <c r="F9406">
        <v>125</v>
      </c>
      <c r="G9406" t="str">
        <f>IFERROR(INDEX(menu_items!$B:$B,MATCH(F9406,menu_items!$A:$A,0)),"Unknown value")</f>
        <v>Spaghetti &amp; Meatballs</v>
      </c>
      <c r="H9406" t="str">
        <f>IFERROR(INDEX(menu_items!$C:$C,MATCH(F9406,menu_items!$A:$A,0)),"Unknown value")</f>
        <v>Italian</v>
      </c>
      <c r="I9406" s="5">
        <f>IFERROR(INDEX(menu_items!$D:$D,MATCH(F9406,menu_items!$A:$A,0)),0)</f>
        <v>17.95</v>
      </c>
      <c r="J9406" t="str">
        <f t="shared" si="738"/>
        <v>Sat</v>
      </c>
      <c r="K9406">
        <f t="shared" si="739"/>
        <v>11</v>
      </c>
      <c r="L9406" t="str">
        <f t="shared" si="740"/>
        <v>Mar</v>
      </c>
      <c r="M9406">
        <v>18</v>
      </c>
      <c r="N9406">
        <f t="shared" si="736"/>
        <v>4</v>
      </c>
      <c r="O9406" s="5">
        <f t="shared" si="737"/>
        <v>46.45</v>
      </c>
    </row>
    <row r="9407" spans="1:15" x14ac:dyDescent="0.25">
      <c r="A9407">
        <v>9510</v>
      </c>
      <c r="B9407">
        <v>4166</v>
      </c>
      <c r="C9407">
        <f>IF(COUNTIF($B$2:B9407,B9407)=1,1,0)</f>
        <v>0</v>
      </c>
      <c r="D9407" s="1">
        <v>44996</v>
      </c>
      <c r="E9407" s="2">
        <v>0.78121527777777777</v>
      </c>
      <c r="F9407">
        <v>105</v>
      </c>
      <c r="G9407" t="str">
        <f>IFERROR(INDEX(menu_items!$B:$B,MATCH(F9407,menu_items!$A:$A,0)),"Unknown value")</f>
        <v>Mac &amp; Cheese</v>
      </c>
      <c r="H9407" t="str">
        <f>IFERROR(INDEX(menu_items!$C:$C,MATCH(F9407,menu_items!$A:$A,0)),"Unknown value")</f>
        <v>American</v>
      </c>
      <c r="I9407" s="5">
        <f>IFERROR(INDEX(menu_items!$D:$D,MATCH(F9407,menu_items!$A:$A,0)),0)</f>
        <v>7</v>
      </c>
      <c r="J9407" t="str">
        <f t="shared" si="738"/>
        <v>Sat</v>
      </c>
      <c r="K9407">
        <f t="shared" si="739"/>
        <v>11</v>
      </c>
      <c r="L9407" t="str">
        <f t="shared" si="740"/>
        <v>Mar</v>
      </c>
      <c r="M9407">
        <v>18</v>
      </c>
      <c r="N9407">
        <f t="shared" si="736"/>
        <v>4</v>
      </c>
      <c r="O9407" s="5">
        <f t="shared" si="737"/>
        <v>46.45</v>
      </c>
    </row>
    <row r="9408" spans="1:15" x14ac:dyDescent="0.25">
      <c r="A9408">
        <v>9511</v>
      </c>
      <c r="B9408">
        <v>4166</v>
      </c>
      <c r="C9408">
        <f>IF(COUNTIF($B$2:B9408,B9408)=1,1,0)</f>
        <v>0</v>
      </c>
      <c r="D9408" s="1">
        <v>44996</v>
      </c>
      <c r="E9408" s="2">
        <v>0.78121527777777777</v>
      </c>
      <c r="F9408">
        <v>122</v>
      </c>
      <c r="G9408" t="str">
        <f>IFERROR(INDEX(menu_items!$B:$B,MATCH(F9408,menu_items!$A:$A,0)),"Unknown value")</f>
        <v>Chips &amp; Salsa</v>
      </c>
      <c r="H9408" t="str">
        <f>IFERROR(INDEX(menu_items!$C:$C,MATCH(F9408,menu_items!$A:$A,0)),"Unknown value")</f>
        <v>Mexican</v>
      </c>
      <c r="I9408" s="5">
        <f>IFERROR(INDEX(menu_items!$D:$D,MATCH(F9408,menu_items!$A:$A,0)),0)</f>
        <v>7</v>
      </c>
      <c r="J9408" t="str">
        <f t="shared" si="738"/>
        <v>Sat</v>
      </c>
      <c r="K9408">
        <f t="shared" si="739"/>
        <v>11</v>
      </c>
      <c r="L9408" t="str">
        <f t="shared" si="740"/>
        <v>Mar</v>
      </c>
      <c r="M9408">
        <v>18</v>
      </c>
      <c r="N9408">
        <f t="shared" si="736"/>
        <v>4</v>
      </c>
      <c r="O9408" s="5">
        <f t="shared" si="737"/>
        <v>46.45</v>
      </c>
    </row>
    <row r="9409" spans="1:15" x14ac:dyDescent="0.25">
      <c r="A9409">
        <v>9512</v>
      </c>
      <c r="B9409">
        <v>4167</v>
      </c>
      <c r="C9409">
        <f>IF(COUNTIF($B$2:B9409,B9409)=1,1,0)</f>
        <v>1</v>
      </c>
      <c r="D9409" s="1">
        <v>44996</v>
      </c>
      <c r="E9409" s="2">
        <v>0.78254629629629635</v>
      </c>
      <c r="F9409">
        <v>107</v>
      </c>
      <c r="G9409" t="str">
        <f>IFERROR(INDEX(menu_items!$B:$B,MATCH(F9409,menu_items!$A:$A,0)),"Unknown value")</f>
        <v>Orange Chicken</v>
      </c>
      <c r="H9409" t="str">
        <f>IFERROR(INDEX(menu_items!$C:$C,MATCH(F9409,menu_items!$A:$A,0)),"Unknown value")</f>
        <v>Asian</v>
      </c>
      <c r="I9409" s="5">
        <f>IFERROR(INDEX(menu_items!$D:$D,MATCH(F9409,menu_items!$A:$A,0)),0)</f>
        <v>16.5</v>
      </c>
      <c r="J9409" t="str">
        <f t="shared" si="738"/>
        <v>Sat</v>
      </c>
      <c r="K9409">
        <f t="shared" si="739"/>
        <v>11</v>
      </c>
      <c r="L9409" t="str">
        <f t="shared" si="740"/>
        <v>Mar</v>
      </c>
      <c r="M9409">
        <v>18</v>
      </c>
      <c r="N9409">
        <f t="shared" si="736"/>
        <v>4</v>
      </c>
      <c r="O9409" s="5">
        <f t="shared" si="737"/>
        <v>49.45</v>
      </c>
    </row>
    <row r="9410" spans="1:15" x14ac:dyDescent="0.25">
      <c r="A9410">
        <v>9513</v>
      </c>
      <c r="B9410">
        <v>4167</v>
      </c>
      <c r="C9410">
        <f>IF(COUNTIF($B$2:B9410,B9410)=1,1,0)</f>
        <v>0</v>
      </c>
      <c r="D9410" s="1">
        <v>44996</v>
      </c>
      <c r="E9410" s="2">
        <v>0.78254629629629635</v>
      </c>
      <c r="F9410">
        <v>103</v>
      </c>
      <c r="G9410" t="str">
        <f>IFERROR(INDEX(menu_items!$B:$B,MATCH(F9410,menu_items!$A:$A,0)),"Unknown value")</f>
        <v>Hot Dog</v>
      </c>
      <c r="H9410" t="str">
        <f>IFERROR(INDEX(menu_items!$C:$C,MATCH(F9410,menu_items!$A:$A,0)),"Unknown value")</f>
        <v>American</v>
      </c>
      <c r="I9410" s="5">
        <f>IFERROR(INDEX(menu_items!$D:$D,MATCH(F9410,menu_items!$A:$A,0)),0)</f>
        <v>9</v>
      </c>
      <c r="J9410" t="str">
        <f t="shared" si="738"/>
        <v>Sat</v>
      </c>
      <c r="K9410">
        <f t="shared" si="739"/>
        <v>11</v>
      </c>
      <c r="L9410" t="str">
        <f t="shared" si="740"/>
        <v>Mar</v>
      </c>
      <c r="M9410">
        <v>18</v>
      </c>
      <c r="N9410">
        <f t="shared" ref="N9410:N9473" si="741">COUNTIF($B:$B,B9410)</f>
        <v>4</v>
      </c>
      <c r="O9410" s="5">
        <f t="shared" ref="O9410:O9473" si="742">SUMIF($B:$B,B9410,$I:$I)</f>
        <v>49.45</v>
      </c>
    </row>
    <row r="9411" spans="1:15" x14ac:dyDescent="0.25">
      <c r="A9411">
        <v>9514</v>
      </c>
      <c r="B9411">
        <v>4167</v>
      </c>
      <c r="C9411">
        <f>IF(COUNTIF($B$2:B9411,B9411)=1,1,0)</f>
        <v>0</v>
      </c>
      <c r="D9411" s="1">
        <v>44996</v>
      </c>
      <c r="E9411" s="2">
        <v>0.78254629629629635</v>
      </c>
      <c r="F9411">
        <v>105</v>
      </c>
      <c r="G9411" t="str">
        <f>IFERROR(INDEX(menu_items!$B:$B,MATCH(F9411,menu_items!$A:$A,0)),"Unknown value")</f>
        <v>Mac &amp; Cheese</v>
      </c>
      <c r="H9411" t="str">
        <f>IFERROR(INDEX(menu_items!$C:$C,MATCH(F9411,menu_items!$A:$A,0)),"Unknown value")</f>
        <v>American</v>
      </c>
      <c r="I9411" s="5">
        <f>IFERROR(INDEX(menu_items!$D:$D,MATCH(F9411,menu_items!$A:$A,0)),0)</f>
        <v>7</v>
      </c>
      <c r="J9411" t="str">
        <f t="shared" si="738"/>
        <v>Sat</v>
      </c>
      <c r="K9411">
        <f t="shared" si="739"/>
        <v>11</v>
      </c>
      <c r="L9411" t="str">
        <f t="shared" si="740"/>
        <v>Mar</v>
      </c>
      <c r="M9411">
        <v>18</v>
      </c>
      <c r="N9411">
        <f t="shared" si="741"/>
        <v>4</v>
      </c>
      <c r="O9411" s="5">
        <f t="shared" si="742"/>
        <v>49.45</v>
      </c>
    </row>
    <row r="9412" spans="1:15" x14ac:dyDescent="0.25">
      <c r="A9412">
        <v>9515</v>
      </c>
      <c r="B9412">
        <v>4167</v>
      </c>
      <c r="C9412">
        <f>IF(COUNTIF($B$2:B9412,B9412)=1,1,0)</f>
        <v>0</v>
      </c>
      <c r="D9412" s="1">
        <v>44996</v>
      </c>
      <c r="E9412" s="2">
        <v>0.78254629629629635</v>
      </c>
      <c r="F9412">
        <v>132</v>
      </c>
      <c r="G9412" t="str">
        <f>IFERROR(INDEX(menu_items!$B:$B,MATCH(F9412,menu_items!$A:$A,0)),"Unknown value")</f>
        <v>Eggplant Parmesan</v>
      </c>
      <c r="H9412" t="str">
        <f>IFERROR(INDEX(menu_items!$C:$C,MATCH(F9412,menu_items!$A:$A,0)),"Unknown value")</f>
        <v>Italian</v>
      </c>
      <c r="I9412" s="5">
        <f>IFERROR(INDEX(menu_items!$D:$D,MATCH(F9412,menu_items!$A:$A,0)),0)</f>
        <v>16.95</v>
      </c>
      <c r="J9412" t="str">
        <f t="shared" si="738"/>
        <v>Sat</v>
      </c>
      <c r="K9412">
        <f t="shared" si="739"/>
        <v>11</v>
      </c>
      <c r="L9412" t="str">
        <f t="shared" si="740"/>
        <v>Mar</v>
      </c>
      <c r="M9412">
        <v>18</v>
      </c>
      <c r="N9412">
        <f t="shared" si="741"/>
        <v>4</v>
      </c>
      <c r="O9412" s="5">
        <f t="shared" si="742"/>
        <v>49.45</v>
      </c>
    </row>
    <row r="9413" spans="1:15" x14ac:dyDescent="0.25">
      <c r="A9413">
        <v>9516</v>
      </c>
      <c r="B9413">
        <v>4168</v>
      </c>
      <c r="C9413">
        <f>IF(COUNTIF($B$2:B9413,B9413)=1,1,0)</f>
        <v>1</v>
      </c>
      <c r="D9413" s="1">
        <v>44996</v>
      </c>
      <c r="E9413" s="2">
        <v>0.8090856481481481</v>
      </c>
      <c r="F9413">
        <v>102</v>
      </c>
      <c r="G9413" t="str">
        <f>IFERROR(INDEX(menu_items!$B:$B,MATCH(F9413,menu_items!$A:$A,0)),"Unknown value")</f>
        <v>Cheeseburger</v>
      </c>
      <c r="H9413" t="str">
        <f>IFERROR(INDEX(menu_items!$C:$C,MATCH(F9413,menu_items!$A:$A,0)),"Unknown value")</f>
        <v>American</v>
      </c>
      <c r="I9413" s="5">
        <f>IFERROR(INDEX(menu_items!$D:$D,MATCH(F9413,menu_items!$A:$A,0)),0)</f>
        <v>13.95</v>
      </c>
      <c r="J9413" t="str">
        <f t="shared" si="738"/>
        <v>Sat</v>
      </c>
      <c r="K9413">
        <f t="shared" si="739"/>
        <v>11</v>
      </c>
      <c r="L9413" t="str">
        <f t="shared" si="740"/>
        <v>Mar</v>
      </c>
      <c r="M9413">
        <v>19</v>
      </c>
      <c r="N9413">
        <f t="shared" si="741"/>
        <v>2</v>
      </c>
      <c r="O9413" s="5">
        <f t="shared" si="742"/>
        <v>25.9</v>
      </c>
    </row>
    <row r="9414" spans="1:15" x14ac:dyDescent="0.25">
      <c r="A9414">
        <v>9517</v>
      </c>
      <c r="B9414">
        <v>4168</v>
      </c>
      <c r="C9414">
        <f>IF(COUNTIF($B$2:B9414,B9414)=1,1,0)</f>
        <v>0</v>
      </c>
      <c r="D9414" s="1">
        <v>44996</v>
      </c>
      <c r="E9414" s="2">
        <v>0.8090856481481481</v>
      </c>
      <c r="F9414">
        <v>111</v>
      </c>
      <c r="G9414" t="str">
        <f>IFERROR(INDEX(menu_items!$B:$B,MATCH(F9414,menu_items!$A:$A,0)),"Unknown value")</f>
        <v>California Roll</v>
      </c>
      <c r="H9414" t="str">
        <f>IFERROR(INDEX(menu_items!$C:$C,MATCH(F9414,menu_items!$A:$A,0)),"Unknown value")</f>
        <v>Asian</v>
      </c>
      <c r="I9414" s="5">
        <f>IFERROR(INDEX(menu_items!$D:$D,MATCH(F9414,menu_items!$A:$A,0)),0)</f>
        <v>11.95</v>
      </c>
      <c r="J9414" t="str">
        <f t="shared" si="738"/>
        <v>Sat</v>
      </c>
      <c r="K9414">
        <f t="shared" si="739"/>
        <v>11</v>
      </c>
      <c r="L9414" t="str">
        <f t="shared" si="740"/>
        <v>Mar</v>
      </c>
      <c r="M9414">
        <v>19</v>
      </c>
      <c r="N9414">
        <f t="shared" si="741"/>
        <v>2</v>
      </c>
      <c r="O9414" s="5">
        <f t="shared" si="742"/>
        <v>25.9</v>
      </c>
    </row>
    <row r="9415" spans="1:15" x14ac:dyDescent="0.25">
      <c r="A9415">
        <v>9518</v>
      </c>
      <c r="B9415">
        <v>4169</v>
      </c>
      <c r="C9415">
        <f>IF(COUNTIF($B$2:B9415,B9415)=1,1,0)</f>
        <v>1</v>
      </c>
      <c r="D9415" s="1">
        <v>44996</v>
      </c>
      <c r="E9415" s="2">
        <v>0.82811342592592596</v>
      </c>
      <c r="F9415">
        <v>102</v>
      </c>
      <c r="G9415" t="str">
        <f>IFERROR(INDEX(menu_items!$B:$B,MATCH(F9415,menu_items!$A:$A,0)),"Unknown value")</f>
        <v>Cheeseburger</v>
      </c>
      <c r="H9415" t="str">
        <f>IFERROR(INDEX(menu_items!$C:$C,MATCH(F9415,menu_items!$A:$A,0)),"Unknown value")</f>
        <v>American</v>
      </c>
      <c r="I9415" s="5">
        <f>IFERROR(INDEX(menu_items!$D:$D,MATCH(F9415,menu_items!$A:$A,0)),0)</f>
        <v>13.95</v>
      </c>
      <c r="J9415" t="str">
        <f t="shared" si="738"/>
        <v>Sat</v>
      </c>
      <c r="K9415">
        <f t="shared" si="739"/>
        <v>11</v>
      </c>
      <c r="L9415" t="str">
        <f t="shared" si="740"/>
        <v>Mar</v>
      </c>
      <c r="M9415">
        <v>19</v>
      </c>
      <c r="N9415">
        <f t="shared" si="741"/>
        <v>1</v>
      </c>
      <c r="O9415" s="5">
        <f t="shared" si="742"/>
        <v>13.95</v>
      </c>
    </row>
    <row r="9416" spans="1:15" x14ac:dyDescent="0.25">
      <c r="A9416">
        <v>9519</v>
      </c>
      <c r="B9416">
        <v>4170</v>
      </c>
      <c r="C9416">
        <f>IF(COUNTIF($B$2:B9416,B9416)=1,1,0)</f>
        <v>1</v>
      </c>
      <c r="D9416" s="1">
        <v>44996</v>
      </c>
      <c r="E9416" s="2">
        <v>0.83468750000000003</v>
      </c>
      <c r="F9416">
        <v>101</v>
      </c>
      <c r="G9416" t="str">
        <f>IFERROR(INDEX(menu_items!$B:$B,MATCH(F9416,menu_items!$A:$A,0)),"Unknown value")</f>
        <v>Hamburger</v>
      </c>
      <c r="H9416" t="str">
        <f>IFERROR(INDEX(menu_items!$C:$C,MATCH(F9416,menu_items!$A:$A,0)),"Unknown value")</f>
        <v>American</v>
      </c>
      <c r="I9416" s="5">
        <f>IFERROR(INDEX(menu_items!$D:$D,MATCH(F9416,menu_items!$A:$A,0)),0)</f>
        <v>12.95</v>
      </c>
      <c r="J9416" t="str">
        <f t="shared" si="738"/>
        <v>Sat</v>
      </c>
      <c r="K9416">
        <f t="shared" si="739"/>
        <v>11</v>
      </c>
      <c r="L9416" t="str">
        <f t="shared" si="740"/>
        <v>Mar</v>
      </c>
      <c r="M9416">
        <v>20</v>
      </c>
      <c r="N9416">
        <f t="shared" si="741"/>
        <v>3</v>
      </c>
      <c r="O9416" s="5">
        <f t="shared" si="742"/>
        <v>47.4</v>
      </c>
    </row>
    <row r="9417" spans="1:15" x14ac:dyDescent="0.25">
      <c r="A9417">
        <v>9520</v>
      </c>
      <c r="B9417">
        <v>4170</v>
      </c>
      <c r="C9417">
        <f>IF(COUNTIF($B$2:B9417,B9417)=1,1,0)</f>
        <v>0</v>
      </c>
      <c r="D9417" s="1">
        <v>44996</v>
      </c>
      <c r="E9417" s="2">
        <v>0.83468750000000003</v>
      </c>
      <c r="F9417">
        <v>107</v>
      </c>
      <c r="G9417" t="str">
        <f>IFERROR(INDEX(menu_items!$B:$B,MATCH(F9417,menu_items!$A:$A,0)),"Unknown value")</f>
        <v>Orange Chicken</v>
      </c>
      <c r="H9417" t="str">
        <f>IFERROR(INDEX(menu_items!$C:$C,MATCH(F9417,menu_items!$A:$A,0)),"Unknown value")</f>
        <v>Asian</v>
      </c>
      <c r="I9417" s="5">
        <f>IFERROR(INDEX(menu_items!$D:$D,MATCH(F9417,menu_items!$A:$A,0)),0)</f>
        <v>16.5</v>
      </c>
      <c r="J9417" t="str">
        <f t="shared" si="738"/>
        <v>Sat</v>
      </c>
      <c r="K9417">
        <f t="shared" si="739"/>
        <v>11</v>
      </c>
      <c r="L9417" t="str">
        <f t="shared" si="740"/>
        <v>Mar</v>
      </c>
      <c r="M9417">
        <v>20</v>
      </c>
      <c r="N9417">
        <f t="shared" si="741"/>
        <v>3</v>
      </c>
      <c r="O9417" s="5">
        <f t="shared" si="742"/>
        <v>47.4</v>
      </c>
    </row>
    <row r="9418" spans="1:15" x14ac:dyDescent="0.25">
      <c r="A9418">
        <v>9521</v>
      </c>
      <c r="B9418">
        <v>4170</v>
      </c>
      <c r="C9418">
        <f>IF(COUNTIF($B$2:B9418,B9418)=1,1,0)</f>
        <v>0</v>
      </c>
      <c r="D9418" s="1">
        <v>44996</v>
      </c>
      <c r="E9418" s="2">
        <v>0.83468750000000003</v>
      </c>
      <c r="F9418">
        <v>131</v>
      </c>
      <c r="G9418" t="str">
        <f>IFERROR(INDEX(menu_items!$B:$B,MATCH(F9418,menu_items!$A:$A,0)),"Unknown value")</f>
        <v>Chicken Parmesan</v>
      </c>
      <c r="H9418" t="str">
        <f>IFERROR(INDEX(menu_items!$C:$C,MATCH(F9418,menu_items!$A:$A,0)),"Unknown value")</f>
        <v>Italian</v>
      </c>
      <c r="I9418" s="5">
        <f>IFERROR(INDEX(menu_items!$D:$D,MATCH(F9418,menu_items!$A:$A,0)),0)</f>
        <v>17.95</v>
      </c>
      <c r="J9418" t="str">
        <f t="shared" si="738"/>
        <v>Sat</v>
      </c>
      <c r="K9418">
        <f t="shared" si="739"/>
        <v>11</v>
      </c>
      <c r="L9418" t="str">
        <f t="shared" si="740"/>
        <v>Mar</v>
      </c>
      <c r="M9418">
        <v>20</v>
      </c>
      <c r="N9418">
        <f t="shared" si="741"/>
        <v>3</v>
      </c>
      <c r="O9418" s="5">
        <f t="shared" si="742"/>
        <v>47.4</v>
      </c>
    </row>
    <row r="9419" spans="1:15" x14ac:dyDescent="0.25">
      <c r="A9419">
        <v>9522</v>
      </c>
      <c r="B9419">
        <v>4171</v>
      </c>
      <c r="C9419">
        <f>IF(COUNTIF($B$2:B9419,B9419)=1,1,0)</f>
        <v>1</v>
      </c>
      <c r="D9419" s="1">
        <v>44996</v>
      </c>
      <c r="E9419" s="2">
        <v>0.89956018518518521</v>
      </c>
      <c r="F9419">
        <v>132</v>
      </c>
      <c r="G9419" t="str">
        <f>IFERROR(INDEX(menu_items!$B:$B,MATCH(F9419,menu_items!$A:$A,0)),"Unknown value")</f>
        <v>Eggplant Parmesan</v>
      </c>
      <c r="H9419" t="str">
        <f>IFERROR(INDEX(menu_items!$C:$C,MATCH(F9419,menu_items!$A:$A,0)),"Unknown value")</f>
        <v>Italian</v>
      </c>
      <c r="I9419" s="5">
        <f>IFERROR(INDEX(menu_items!$D:$D,MATCH(F9419,menu_items!$A:$A,0)),0)</f>
        <v>16.95</v>
      </c>
      <c r="J9419" t="str">
        <f t="shared" si="738"/>
        <v>Sat</v>
      </c>
      <c r="K9419">
        <f t="shared" si="739"/>
        <v>11</v>
      </c>
      <c r="L9419" t="str">
        <f t="shared" si="740"/>
        <v>Mar</v>
      </c>
      <c r="M9419">
        <v>21</v>
      </c>
      <c r="N9419">
        <f t="shared" si="741"/>
        <v>1</v>
      </c>
      <c r="O9419" s="5">
        <f t="shared" si="742"/>
        <v>16.95</v>
      </c>
    </row>
    <row r="9420" spans="1:15" x14ac:dyDescent="0.25">
      <c r="A9420">
        <v>9523</v>
      </c>
      <c r="B9420">
        <v>4172</v>
      </c>
      <c r="C9420">
        <f>IF(COUNTIF($B$2:B9420,B9420)=1,1,0)</f>
        <v>1</v>
      </c>
      <c r="D9420" s="1">
        <v>44996</v>
      </c>
      <c r="E9420" s="2">
        <v>0.90951388888888884</v>
      </c>
      <c r="F9420">
        <v>125</v>
      </c>
      <c r="G9420" t="str">
        <f>IFERROR(INDEX(menu_items!$B:$B,MATCH(F9420,menu_items!$A:$A,0)),"Unknown value")</f>
        <v>Spaghetti &amp; Meatballs</v>
      </c>
      <c r="H9420" t="str">
        <f>IFERROR(INDEX(menu_items!$C:$C,MATCH(F9420,menu_items!$A:$A,0)),"Unknown value")</f>
        <v>Italian</v>
      </c>
      <c r="I9420" s="5">
        <f>IFERROR(INDEX(menu_items!$D:$D,MATCH(F9420,menu_items!$A:$A,0)),0)</f>
        <v>17.95</v>
      </c>
      <c r="J9420" t="str">
        <f t="shared" si="738"/>
        <v>Sat</v>
      </c>
      <c r="K9420">
        <f t="shared" si="739"/>
        <v>11</v>
      </c>
      <c r="L9420" t="str">
        <f t="shared" si="740"/>
        <v>Mar</v>
      </c>
      <c r="M9420">
        <v>21</v>
      </c>
      <c r="N9420">
        <f t="shared" si="741"/>
        <v>1</v>
      </c>
      <c r="O9420" s="5">
        <f t="shared" si="742"/>
        <v>17.95</v>
      </c>
    </row>
    <row r="9421" spans="1:15" x14ac:dyDescent="0.25">
      <c r="A9421">
        <v>9524</v>
      </c>
      <c r="B9421">
        <v>4173</v>
      </c>
      <c r="C9421">
        <f>IF(COUNTIF($B$2:B9421,B9421)=1,1,0)</f>
        <v>1</v>
      </c>
      <c r="D9421" s="1">
        <v>44996</v>
      </c>
      <c r="E9421" s="2">
        <v>0.91890046296296302</v>
      </c>
      <c r="F9421">
        <v>108</v>
      </c>
      <c r="G9421" t="str">
        <f>IFERROR(INDEX(menu_items!$B:$B,MATCH(F9421,menu_items!$A:$A,0)),"Unknown value")</f>
        <v>Tofu Pad Thai</v>
      </c>
      <c r="H9421" t="str">
        <f>IFERROR(INDEX(menu_items!$C:$C,MATCH(F9421,menu_items!$A:$A,0)),"Unknown value")</f>
        <v>Asian</v>
      </c>
      <c r="I9421" s="5">
        <f>IFERROR(INDEX(menu_items!$D:$D,MATCH(F9421,menu_items!$A:$A,0)),0)</f>
        <v>14.5</v>
      </c>
      <c r="J9421" t="str">
        <f t="shared" si="738"/>
        <v>Sat</v>
      </c>
      <c r="K9421">
        <f t="shared" si="739"/>
        <v>11</v>
      </c>
      <c r="L9421" t="str">
        <f t="shared" si="740"/>
        <v>Mar</v>
      </c>
      <c r="M9421">
        <v>22</v>
      </c>
      <c r="N9421">
        <f t="shared" si="741"/>
        <v>2</v>
      </c>
      <c r="O9421" s="5">
        <f t="shared" si="742"/>
        <v>34.450000000000003</v>
      </c>
    </row>
    <row r="9422" spans="1:15" x14ac:dyDescent="0.25">
      <c r="A9422">
        <v>9525</v>
      </c>
      <c r="B9422">
        <v>4173</v>
      </c>
      <c r="C9422">
        <f>IF(COUNTIF($B$2:B9422,B9422)=1,1,0)</f>
        <v>0</v>
      </c>
      <c r="D9422" s="1">
        <v>44996</v>
      </c>
      <c r="E9422" s="2">
        <v>0.91890046296296302</v>
      </c>
      <c r="F9422">
        <v>130</v>
      </c>
      <c r="G9422" t="str">
        <f>IFERROR(INDEX(menu_items!$B:$B,MATCH(F9422,menu_items!$A:$A,0)),"Unknown value")</f>
        <v>Shrimp Scampi</v>
      </c>
      <c r="H9422" t="str">
        <f>IFERROR(INDEX(menu_items!$C:$C,MATCH(F9422,menu_items!$A:$A,0)),"Unknown value")</f>
        <v>Italian</v>
      </c>
      <c r="I9422" s="5">
        <f>IFERROR(INDEX(menu_items!$D:$D,MATCH(F9422,menu_items!$A:$A,0)),0)</f>
        <v>19.95</v>
      </c>
      <c r="J9422" t="str">
        <f t="shared" si="738"/>
        <v>Sat</v>
      </c>
      <c r="K9422">
        <f t="shared" si="739"/>
        <v>11</v>
      </c>
      <c r="L9422" t="str">
        <f t="shared" si="740"/>
        <v>Mar</v>
      </c>
      <c r="M9422">
        <v>22</v>
      </c>
      <c r="N9422">
        <f t="shared" si="741"/>
        <v>2</v>
      </c>
      <c r="O9422" s="5">
        <f t="shared" si="742"/>
        <v>34.450000000000003</v>
      </c>
    </row>
    <row r="9423" spans="1:15" x14ac:dyDescent="0.25">
      <c r="A9423">
        <v>9526</v>
      </c>
      <c r="B9423">
        <v>4174</v>
      </c>
      <c r="C9423">
        <f>IF(COUNTIF($B$2:B9423,B9423)=1,1,0)</f>
        <v>1</v>
      </c>
      <c r="D9423" s="1">
        <v>44996</v>
      </c>
      <c r="E9423" s="2">
        <v>0.93194444444444446</v>
      </c>
      <c r="F9423">
        <v>126</v>
      </c>
      <c r="G9423" t="str">
        <f>IFERROR(INDEX(menu_items!$B:$B,MATCH(F9423,menu_items!$A:$A,0)),"Unknown value")</f>
        <v>Fettuccine Alfredo</v>
      </c>
      <c r="H9423" t="str">
        <f>IFERROR(INDEX(menu_items!$C:$C,MATCH(F9423,menu_items!$A:$A,0)),"Unknown value")</f>
        <v>Italian</v>
      </c>
      <c r="I9423" s="5">
        <f>IFERROR(INDEX(menu_items!$D:$D,MATCH(F9423,menu_items!$A:$A,0)),0)</f>
        <v>14.5</v>
      </c>
      <c r="J9423" t="str">
        <f t="shared" si="738"/>
        <v>Sat</v>
      </c>
      <c r="K9423">
        <f t="shared" si="739"/>
        <v>11</v>
      </c>
      <c r="L9423" t="str">
        <f t="shared" si="740"/>
        <v>Mar</v>
      </c>
      <c r="M9423">
        <v>22</v>
      </c>
      <c r="N9423">
        <f t="shared" si="741"/>
        <v>1</v>
      </c>
      <c r="O9423" s="5">
        <f t="shared" si="742"/>
        <v>14.5</v>
      </c>
    </row>
    <row r="9424" spans="1:15" x14ac:dyDescent="0.25">
      <c r="A9424">
        <v>9527</v>
      </c>
      <c r="B9424">
        <v>4175</v>
      </c>
      <c r="C9424">
        <f>IF(COUNTIF($B$2:B9424,B9424)=1,1,0)</f>
        <v>1</v>
      </c>
      <c r="D9424" s="1">
        <v>44996</v>
      </c>
      <c r="E9424" s="2">
        <v>0.93561342592592589</v>
      </c>
      <c r="F9424">
        <v>126</v>
      </c>
      <c r="G9424" t="str">
        <f>IFERROR(INDEX(menu_items!$B:$B,MATCH(F9424,menu_items!$A:$A,0)),"Unknown value")</f>
        <v>Fettuccine Alfredo</v>
      </c>
      <c r="H9424" t="str">
        <f>IFERROR(INDEX(menu_items!$C:$C,MATCH(F9424,menu_items!$A:$A,0)),"Unknown value")</f>
        <v>Italian</v>
      </c>
      <c r="I9424" s="5">
        <f>IFERROR(INDEX(menu_items!$D:$D,MATCH(F9424,menu_items!$A:$A,0)),0)</f>
        <v>14.5</v>
      </c>
      <c r="J9424" t="str">
        <f t="shared" si="738"/>
        <v>Sat</v>
      </c>
      <c r="K9424">
        <f t="shared" si="739"/>
        <v>11</v>
      </c>
      <c r="L9424" t="str">
        <f t="shared" si="740"/>
        <v>Mar</v>
      </c>
      <c r="M9424">
        <v>22</v>
      </c>
      <c r="N9424">
        <f t="shared" si="741"/>
        <v>1</v>
      </c>
      <c r="O9424" s="5">
        <f t="shared" si="742"/>
        <v>14.5</v>
      </c>
    </row>
    <row r="9425" spans="1:15" x14ac:dyDescent="0.25">
      <c r="A9425">
        <v>9528</v>
      </c>
      <c r="B9425">
        <v>4176</v>
      </c>
      <c r="C9425">
        <f>IF(COUNTIF($B$2:B9425,B9425)=1,1,0)</f>
        <v>1</v>
      </c>
      <c r="D9425" s="1">
        <v>44996</v>
      </c>
      <c r="E9425" s="2">
        <v>0.93657407407407411</v>
      </c>
      <c r="F9425">
        <v>128</v>
      </c>
      <c r="G9425" t="str">
        <f>IFERROR(INDEX(menu_items!$B:$B,MATCH(F9425,menu_items!$A:$A,0)),"Unknown value")</f>
        <v>Cheese Lasagna</v>
      </c>
      <c r="H9425" t="str">
        <f>IFERROR(INDEX(menu_items!$C:$C,MATCH(F9425,menu_items!$A:$A,0)),"Unknown value")</f>
        <v>Italian</v>
      </c>
      <c r="I9425" s="5">
        <f>IFERROR(INDEX(menu_items!$D:$D,MATCH(F9425,menu_items!$A:$A,0)),0)</f>
        <v>15.5</v>
      </c>
      <c r="J9425" t="str">
        <f t="shared" si="738"/>
        <v>Sat</v>
      </c>
      <c r="K9425">
        <f t="shared" si="739"/>
        <v>11</v>
      </c>
      <c r="L9425" t="str">
        <f t="shared" si="740"/>
        <v>Mar</v>
      </c>
      <c r="M9425">
        <v>22</v>
      </c>
      <c r="N9425">
        <f t="shared" si="741"/>
        <v>1</v>
      </c>
      <c r="O9425" s="5">
        <f t="shared" si="742"/>
        <v>15.5</v>
      </c>
    </row>
    <row r="9426" spans="1:15" x14ac:dyDescent="0.25">
      <c r="A9426">
        <v>9529</v>
      </c>
      <c r="B9426">
        <v>4177</v>
      </c>
      <c r="C9426">
        <f>IF(COUNTIF($B$2:B9426,B9426)=1,1,0)</f>
        <v>1</v>
      </c>
      <c r="D9426" s="1">
        <v>44997</v>
      </c>
      <c r="E9426" s="2">
        <v>0.47643518518518518</v>
      </c>
      <c r="F9426">
        <v>116</v>
      </c>
      <c r="G9426" t="str">
        <f>IFERROR(INDEX(menu_items!$B:$B,MATCH(F9426,menu_items!$A:$A,0)),"Unknown value")</f>
        <v>Steak Tacos</v>
      </c>
      <c r="H9426" t="str">
        <f>IFERROR(INDEX(menu_items!$C:$C,MATCH(F9426,menu_items!$A:$A,0)),"Unknown value")</f>
        <v>Mexican</v>
      </c>
      <c r="I9426" s="5">
        <f>IFERROR(INDEX(menu_items!$D:$D,MATCH(F9426,menu_items!$A:$A,0)),0)</f>
        <v>13.95</v>
      </c>
      <c r="J9426" t="str">
        <f t="shared" si="738"/>
        <v>Sun</v>
      </c>
      <c r="K9426">
        <f t="shared" si="739"/>
        <v>12</v>
      </c>
      <c r="L9426" t="str">
        <f t="shared" si="740"/>
        <v>Mar</v>
      </c>
      <c r="M9426">
        <v>11</v>
      </c>
      <c r="N9426">
        <f t="shared" si="741"/>
        <v>4</v>
      </c>
      <c r="O9426" s="5">
        <f t="shared" si="742"/>
        <v>49.4</v>
      </c>
    </row>
    <row r="9427" spans="1:15" x14ac:dyDescent="0.25">
      <c r="A9427">
        <v>9530</v>
      </c>
      <c r="B9427">
        <v>4177</v>
      </c>
      <c r="C9427">
        <f>IF(COUNTIF($B$2:B9427,B9427)=1,1,0)</f>
        <v>0</v>
      </c>
      <c r="D9427" s="1">
        <v>44997</v>
      </c>
      <c r="E9427" s="2">
        <v>0.47643518518518518</v>
      </c>
      <c r="F9427">
        <v>129</v>
      </c>
      <c r="G9427" t="str">
        <f>IFERROR(INDEX(menu_items!$B:$B,MATCH(F9427,menu_items!$A:$A,0)),"Unknown value")</f>
        <v>Mushroom Ravioli</v>
      </c>
      <c r="H9427" t="str">
        <f>IFERROR(INDEX(menu_items!$C:$C,MATCH(F9427,menu_items!$A:$A,0)),"Unknown value")</f>
        <v>Italian</v>
      </c>
      <c r="I9427" s="5">
        <f>IFERROR(INDEX(menu_items!$D:$D,MATCH(F9427,menu_items!$A:$A,0)),0)</f>
        <v>15.5</v>
      </c>
      <c r="J9427" t="str">
        <f t="shared" si="738"/>
        <v>Sun</v>
      </c>
      <c r="K9427">
        <f t="shared" si="739"/>
        <v>12</v>
      </c>
      <c r="L9427" t="str">
        <f t="shared" si="740"/>
        <v>Mar</v>
      </c>
      <c r="M9427">
        <v>11</v>
      </c>
      <c r="N9427">
        <f t="shared" si="741"/>
        <v>4</v>
      </c>
      <c r="O9427" s="5">
        <f t="shared" si="742"/>
        <v>49.4</v>
      </c>
    </row>
    <row r="9428" spans="1:15" x14ac:dyDescent="0.25">
      <c r="A9428">
        <v>9531</v>
      </c>
      <c r="B9428">
        <v>4177</v>
      </c>
      <c r="C9428">
        <f>IF(COUNTIF($B$2:B9428,B9428)=1,1,0)</f>
        <v>0</v>
      </c>
      <c r="D9428" s="1">
        <v>44997</v>
      </c>
      <c r="E9428" s="2">
        <v>0.47643518518518518</v>
      </c>
      <c r="F9428">
        <v>112</v>
      </c>
      <c r="G9428" t="str">
        <f>IFERROR(INDEX(menu_items!$B:$B,MATCH(F9428,menu_items!$A:$A,0)),"Unknown value")</f>
        <v>Salmon Roll</v>
      </c>
      <c r="H9428" t="str">
        <f>IFERROR(INDEX(menu_items!$C:$C,MATCH(F9428,menu_items!$A:$A,0)),"Unknown value")</f>
        <v>Asian</v>
      </c>
      <c r="I9428" s="5">
        <f>IFERROR(INDEX(menu_items!$D:$D,MATCH(F9428,menu_items!$A:$A,0)),0)</f>
        <v>14.95</v>
      </c>
      <c r="J9428" t="str">
        <f t="shared" si="738"/>
        <v>Sun</v>
      </c>
      <c r="K9428">
        <f t="shared" si="739"/>
        <v>12</v>
      </c>
      <c r="L9428" t="str">
        <f t="shared" si="740"/>
        <v>Mar</v>
      </c>
      <c r="M9428">
        <v>11</v>
      </c>
      <c r="N9428">
        <f t="shared" si="741"/>
        <v>4</v>
      </c>
      <c r="O9428" s="5">
        <f t="shared" si="742"/>
        <v>49.4</v>
      </c>
    </row>
    <row r="9429" spans="1:15" x14ac:dyDescent="0.25">
      <c r="A9429">
        <v>9532</v>
      </c>
      <c r="B9429">
        <v>4177</v>
      </c>
      <c r="C9429">
        <f>IF(COUNTIF($B$2:B9429,B9429)=1,1,0)</f>
        <v>0</v>
      </c>
      <c r="D9429" s="1">
        <v>44997</v>
      </c>
      <c r="E9429" s="2">
        <v>0.47643518518518518</v>
      </c>
      <c r="F9429">
        <v>113</v>
      </c>
      <c r="G9429" t="str">
        <f>IFERROR(INDEX(menu_items!$B:$B,MATCH(F9429,menu_items!$A:$A,0)),"Unknown value")</f>
        <v>Edamame</v>
      </c>
      <c r="H9429" t="str">
        <f>IFERROR(INDEX(menu_items!$C:$C,MATCH(F9429,menu_items!$A:$A,0)),"Unknown value")</f>
        <v>Asian</v>
      </c>
      <c r="I9429" s="5">
        <f>IFERROR(INDEX(menu_items!$D:$D,MATCH(F9429,menu_items!$A:$A,0)),0)</f>
        <v>5</v>
      </c>
      <c r="J9429" t="str">
        <f t="shared" si="738"/>
        <v>Sun</v>
      </c>
      <c r="K9429">
        <f t="shared" si="739"/>
        <v>12</v>
      </c>
      <c r="L9429" t="str">
        <f t="shared" si="740"/>
        <v>Mar</v>
      </c>
      <c r="M9429">
        <v>11</v>
      </c>
      <c r="N9429">
        <f t="shared" si="741"/>
        <v>4</v>
      </c>
      <c r="O9429" s="5">
        <f t="shared" si="742"/>
        <v>49.4</v>
      </c>
    </row>
    <row r="9430" spans="1:15" x14ac:dyDescent="0.25">
      <c r="A9430">
        <v>9533</v>
      </c>
      <c r="B9430">
        <v>4178</v>
      </c>
      <c r="C9430">
        <f>IF(COUNTIF($B$2:B9430,B9430)=1,1,0)</f>
        <v>1</v>
      </c>
      <c r="D9430" s="1">
        <v>44997</v>
      </c>
      <c r="E9430" s="2">
        <v>0.48405092592592591</v>
      </c>
      <c r="F9430">
        <v>102</v>
      </c>
      <c r="G9430" t="str">
        <f>IFERROR(INDEX(menu_items!$B:$B,MATCH(F9430,menu_items!$A:$A,0)),"Unknown value")</f>
        <v>Cheeseburger</v>
      </c>
      <c r="H9430" t="str">
        <f>IFERROR(INDEX(menu_items!$C:$C,MATCH(F9430,menu_items!$A:$A,0)),"Unknown value")</f>
        <v>American</v>
      </c>
      <c r="I9430" s="5">
        <f>IFERROR(INDEX(menu_items!$D:$D,MATCH(F9430,menu_items!$A:$A,0)),0)</f>
        <v>13.95</v>
      </c>
      <c r="J9430" t="str">
        <f t="shared" si="738"/>
        <v>Sun</v>
      </c>
      <c r="K9430">
        <f t="shared" si="739"/>
        <v>12</v>
      </c>
      <c r="L9430" t="str">
        <f t="shared" si="740"/>
        <v>Mar</v>
      </c>
      <c r="M9430">
        <v>11</v>
      </c>
      <c r="N9430">
        <f t="shared" si="741"/>
        <v>2</v>
      </c>
      <c r="O9430" s="5">
        <f t="shared" si="742"/>
        <v>28.9</v>
      </c>
    </row>
    <row r="9431" spans="1:15" x14ac:dyDescent="0.25">
      <c r="A9431">
        <v>9534</v>
      </c>
      <c r="B9431">
        <v>4178</v>
      </c>
      <c r="C9431">
        <f>IF(COUNTIF($B$2:B9431,B9431)=1,1,0)</f>
        <v>0</v>
      </c>
      <c r="D9431" s="1">
        <v>44997</v>
      </c>
      <c r="E9431" s="2">
        <v>0.48405092592592591</v>
      </c>
      <c r="F9431">
        <v>112</v>
      </c>
      <c r="G9431" t="str">
        <f>IFERROR(INDEX(menu_items!$B:$B,MATCH(F9431,menu_items!$A:$A,0)),"Unknown value")</f>
        <v>Salmon Roll</v>
      </c>
      <c r="H9431" t="str">
        <f>IFERROR(INDEX(menu_items!$C:$C,MATCH(F9431,menu_items!$A:$A,0)),"Unknown value")</f>
        <v>Asian</v>
      </c>
      <c r="I9431" s="5">
        <f>IFERROR(INDEX(menu_items!$D:$D,MATCH(F9431,menu_items!$A:$A,0)),0)</f>
        <v>14.95</v>
      </c>
      <c r="J9431" t="str">
        <f t="shared" si="738"/>
        <v>Sun</v>
      </c>
      <c r="K9431">
        <f t="shared" si="739"/>
        <v>12</v>
      </c>
      <c r="L9431" t="str">
        <f t="shared" si="740"/>
        <v>Mar</v>
      </c>
      <c r="M9431">
        <v>11</v>
      </c>
      <c r="N9431">
        <f t="shared" si="741"/>
        <v>2</v>
      </c>
      <c r="O9431" s="5">
        <f t="shared" si="742"/>
        <v>28.9</v>
      </c>
    </row>
    <row r="9432" spans="1:15" x14ac:dyDescent="0.25">
      <c r="A9432">
        <v>9535</v>
      </c>
      <c r="B9432">
        <v>4179</v>
      </c>
      <c r="C9432">
        <f>IF(COUNTIF($B$2:B9432,B9432)=1,1,0)</f>
        <v>1</v>
      </c>
      <c r="D9432" s="1">
        <v>44997</v>
      </c>
      <c r="E9432" s="2">
        <v>0.49785879629629631</v>
      </c>
      <c r="F9432">
        <v>119</v>
      </c>
      <c r="G9432" t="str">
        <f>IFERROR(INDEX(menu_items!$B:$B,MATCH(F9432,menu_items!$A:$A,0)),"Unknown value")</f>
        <v>Chicken Torta</v>
      </c>
      <c r="H9432" t="str">
        <f>IFERROR(INDEX(menu_items!$C:$C,MATCH(F9432,menu_items!$A:$A,0)),"Unknown value")</f>
        <v>Mexican</v>
      </c>
      <c r="I9432" s="5">
        <f>IFERROR(INDEX(menu_items!$D:$D,MATCH(F9432,menu_items!$A:$A,0)),0)</f>
        <v>11.95</v>
      </c>
      <c r="J9432" t="str">
        <f t="shared" si="738"/>
        <v>Sun</v>
      </c>
      <c r="K9432">
        <f t="shared" si="739"/>
        <v>12</v>
      </c>
      <c r="L9432" t="str">
        <f t="shared" si="740"/>
        <v>Mar</v>
      </c>
      <c r="M9432">
        <v>11</v>
      </c>
      <c r="N9432">
        <f t="shared" si="741"/>
        <v>1</v>
      </c>
      <c r="O9432" s="5">
        <f t="shared" si="742"/>
        <v>11.95</v>
      </c>
    </row>
    <row r="9433" spans="1:15" x14ac:dyDescent="0.25">
      <c r="A9433">
        <v>9536</v>
      </c>
      <c r="B9433">
        <v>4180</v>
      </c>
      <c r="C9433">
        <f>IF(COUNTIF($B$2:B9433,B9433)=1,1,0)</f>
        <v>1</v>
      </c>
      <c r="D9433" s="1">
        <v>44997</v>
      </c>
      <c r="E9433" s="2">
        <v>0.50008101851851849</v>
      </c>
      <c r="F9433">
        <v>109</v>
      </c>
      <c r="G9433" t="str">
        <f>IFERROR(INDEX(menu_items!$B:$B,MATCH(F9433,menu_items!$A:$A,0)),"Unknown value")</f>
        <v>Korean Beef Bowl</v>
      </c>
      <c r="H9433" t="str">
        <f>IFERROR(INDEX(menu_items!$C:$C,MATCH(F9433,menu_items!$A:$A,0)),"Unknown value")</f>
        <v>Asian</v>
      </c>
      <c r="I9433" s="5">
        <f>IFERROR(INDEX(menu_items!$D:$D,MATCH(F9433,menu_items!$A:$A,0)),0)</f>
        <v>17.95</v>
      </c>
      <c r="J9433" t="str">
        <f t="shared" si="738"/>
        <v>Sun</v>
      </c>
      <c r="K9433">
        <f t="shared" si="739"/>
        <v>12</v>
      </c>
      <c r="L9433" t="str">
        <f t="shared" si="740"/>
        <v>Mar</v>
      </c>
      <c r="M9433">
        <v>12</v>
      </c>
      <c r="N9433">
        <f t="shared" si="741"/>
        <v>2</v>
      </c>
      <c r="O9433" s="5">
        <f t="shared" si="742"/>
        <v>32.9</v>
      </c>
    </row>
    <row r="9434" spans="1:15" x14ac:dyDescent="0.25">
      <c r="A9434">
        <v>9537</v>
      </c>
      <c r="B9434">
        <v>4180</v>
      </c>
      <c r="C9434">
        <f>IF(COUNTIF($B$2:B9434,B9434)=1,1,0)</f>
        <v>0</v>
      </c>
      <c r="D9434" s="1">
        <v>44997</v>
      </c>
      <c r="E9434" s="2">
        <v>0.50008101851851849</v>
      </c>
      <c r="F9434">
        <v>118</v>
      </c>
      <c r="G9434" t="str">
        <f>IFERROR(INDEX(menu_items!$B:$B,MATCH(F9434,menu_items!$A:$A,0)),"Unknown value")</f>
        <v>Steak Burrito</v>
      </c>
      <c r="H9434" t="str">
        <f>IFERROR(INDEX(menu_items!$C:$C,MATCH(F9434,menu_items!$A:$A,0)),"Unknown value")</f>
        <v>Mexican</v>
      </c>
      <c r="I9434" s="5">
        <f>IFERROR(INDEX(menu_items!$D:$D,MATCH(F9434,menu_items!$A:$A,0)),0)</f>
        <v>14.95</v>
      </c>
      <c r="J9434" t="str">
        <f t="shared" ref="J9434:J9496" si="743">TEXT(D9434,"ddd")</f>
        <v>Sun</v>
      </c>
      <c r="K9434">
        <f t="shared" ref="K9434:K9496" si="744">DAY(D9434)</f>
        <v>12</v>
      </c>
      <c r="L9434" t="str">
        <f t="shared" ref="L9434:L9496" si="745">TEXT(D9434,"mmm")</f>
        <v>Mar</v>
      </c>
      <c r="M9434">
        <v>12</v>
      </c>
      <c r="N9434">
        <f t="shared" si="741"/>
        <v>2</v>
      </c>
      <c r="O9434" s="5">
        <f t="shared" si="742"/>
        <v>32.9</v>
      </c>
    </row>
    <row r="9435" spans="1:15" x14ac:dyDescent="0.25">
      <c r="A9435">
        <v>9538</v>
      </c>
      <c r="B9435">
        <v>4181</v>
      </c>
      <c r="C9435">
        <f>IF(COUNTIF($B$2:B9435,B9435)=1,1,0)</f>
        <v>1</v>
      </c>
      <c r="D9435" s="1">
        <v>44997</v>
      </c>
      <c r="E9435" s="2">
        <v>0.50577546296296294</v>
      </c>
      <c r="F9435">
        <v>101</v>
      </c>
      <c r="G9435" t="str">
        <f>IFERROR(INDEX(menu_items!$B:$B,MATCH(F9435,menu_items!$A:$A,0)),"Unknown value")</f>
        <v>Hamburger</v>
      </c>
      <c r="H9435" t="str">
        <f>IFERROR(INDEX(menu_items!$C:$C,MATCH(F9435,menu_items!$A:$A,0)),"Unknown value")</f>
        <v>American</v>
      </c>
      <c r="I9435" s="5">
        <f>IFERROR(INDEX(menu_items!$D:$D,MATCH(F9435,menu_items!$A:$A,0)),0)</f>
        <v>12.95</v>
      </c>
      <c r="J9435" t="str">
        <f t="shared" si="743"/>
        <v>Sun</v>
      </c>
      <c r="K9435">
        <f t="shared" si="744"/>
        <v>12</v>
      </c>
      <c r="L9435" t="str">
        <f t="shared" si="745"/>
        <v>Mar</v>
      </c>
      <c r="M9435">
        <v>12</v>
      </c>
      <c r="N9435">
        <f t="shared" si="741"/>
        <v>1</v>
      </c>
      <c r="O9435" s="5">
        <f t="shared" si="742"/>
        <v>12.95</v>
      </c>
    </row>
    <row r="9436" spans="1:15" x14ac:dyDescent="0.25">
      <c r="A9436">
        <v>9539</v>
      </c>
      <c r="B9436">
        <v>4182</v>
      </c>
      <c r="C9436">
        <f>IF(COUNTIF($B$2:B9436,B9436)=1,1,0)</f>
        <v>1</v>
      </c>
      <c r="D9436" s="1">
        <v>44997</v>
      </c>
      <c r="E9436" s="2">
        <v>0.50964120370370369</v>
      </c>
      <c r="F9436">
        <v>102</v>
      </c>
      <c r="G9436" t="str">
        <f>IFERROR(INDEX(menu_items!$B:$B,MATCH(F9436,menu_items!$A:$A,0)),"Unknown value")</f>
        <v>Cheeseburger</v>
      </c>
      <c r="H9436" t="str">
        <f>IFERROR(INDEX(menu_items!$C:$C,MATCH(F9436,menu_items!$A:$A,0)),"Unknown value")</f>
        <v>American</v>
      </c>
      <c r="I9436" s="5">
        <f>IFERROR(INDEX(menu_items!$D:$D,MATCH(F9436,menu_items!$A:$A,0)),0)</f>
        <v>13.95</v>
      </c>
      <c r="J9436" t="str">
        <f t="shared" si="743"/>
        <v>Sun</v>
      </c>
      <c r="K9436">
        <f t="shared" si="744"/>
        <v>12</v>
      </c>
      <c r="L9436" t="str">
        <f t="shared" si="745"/>
        <v>Mar</v>
      </c>
      <c r="M9436">
        <v>12</v>
      </c>
      <c r="N9436">
        <f t="shared" si="741"/>
        <v>3</v>
      </c>
      <c r="O9436" s="5">
        <f t="shared" si="742"/>
        <v>36.450000000000003</v>
      </c>
    </row>
    <row r="9437" spans="1:15" x14ac:dyDescent="0.25">
      <c r="A9437">
        <v>9540</v>
      </c>
      <c r="B9437">
        <v>4182</v>
      </c>
      <c r="C9437">
        <f>IF(COUNTIF($B$2:B9437,B9437)=1,1,0)</f>
        <v>0</v>
      </c>
      <c r="D9437" s="1">
        <v>44997</v>
      </c>
      <c r="E9437" s="2">
        <v>0.50964120370370369</v>
      </c>
      <c r="F9437">
        <v>129</v>
      </c>
      <c r="G9437" t="str">
        <f>IFERROR(INDEX(menu_items!$B:$B,MATCH(F9437,menu_items!$A:$A,0)),"Unknown value")</f>
        <v>Mushroom Ravioli</v>
      </c>
      <c r="H9437" t="str">
        <f>IFERROR(INDEX(menu_items!$C:$C,MATCH(F9437,menu_items!$A:$A,0)),"Unknown value")</f>
        <v>Italian</v>
      </c>
      <c r="I9437" s="5">
        <f>IFERROR(INDEX(menu_items!$D:$D,MATCH(F9437,menu_items!$A:$A,0)),0)</f>
        <v>15.5</v>
      </c>
      <c r="J9437" t="str">
        <f t="shared" si="743"/>
        <v>Sun</v>
      </c>
      <c r="K9437">
        <f t="shared" si="744"/>
        <v>12</v>
      </c>
      <c r="L9437" t="str">
        <f t="shared" si="745"/>
        <v>Mar</v>
      </c>
      <c r="M9437">
        <v>12</v>
      </c>
      <c r="N9437">
        <f t="shared" si="741"/>
        <v>3</v>
      </c>
      <c r="O9437" s="5">
        <f t="shared" si="742"/>
        <v>36.450000000000003</v>
      </c>
    </row>
    <row r="9438" spans="1:15" x14ac:dyDescent="0.25">
      <c r="A9438">
        <v>9541</v>
      </c>
      <c r="B9438">
        <v>4182</v>
      </c>
      <c r="C9438">
        <f>IF(COUNTIF($B$2:B9438,B9438)=1,1,0)</f>
        <v>0</v>
      </c>
      <c r="D9438" s="1">
        <v>44997</v>
      </c>
      <c r="E9438" s="2">
        <v>0.50964120370370369</v>
      </c>
      <c r="F9438">
        <v>122</v>
      </c>
      <c r="G9438" t="str">
        <f>IFERROR(INDEX(menu_items!$B:$B,MATCH(F9438,menu_items!$A:$A,0)),"Unknown value")</f>
        <v>Chips &amp; Salsa</v>
      </c>
      <c r="H9438" t="str">
        <f>IFERROR(INDEX(menu_items!$C:$C,MATCH(F9438,menu_items!$A:$A,0)),"Unknown value")</f>
        <v>Mexican</v>
      </c>
      <c r="I9438" s="5">
        <f>IFERROR(INDEX(menu_items!$D:$D,MATCH(F9438,menu_items!$A:$A,0)),0)</f>
        <v>7</v>
      </c>
      <c r="J9438" t="str">
        <f t="shared" si="743"/>
        <v>Sun</v>
      </c>
      <c r="K9438">
        <f t="shared" si="744"/>
        <v>12</v>
      </c>
      <c r="L9438" t="str">
        <f t="shared" si="745"/>
        <v>Mar</v>
      </c>
      <c r="M9438">
        <v>12</v>
      </c>
      <c r="N9438">
        <f t="shared" si="741"/>
        <v>3</v>
      </c>
      <c r="O9438" s="5">
        <f t="shared" si="742"/>
        <v>36.450000000000003</v>
      </c>
    </row>
    <row r="9439" spans="1:15" x14ac:dyDescent="0.25">
      <c r="A9439">
        <v>9542</v>
      </c>
      <c r="B9439">
        <v>4183</v>
      </c>
      <c r="C9439">
        <f>IF(COUNTIF($B$2:B9439,B9439)=1,1,0)</f>
        <v>1</v>
      </c>
      <c r="D9439" s="1">
        <v>44997</v>
      </c>
      <c r="E9439" s="2">
        <v>0.51290509259259254</v>
      </c>
      <c r="F9439">
        <v>113</v>
      </c>
      <c r="G9439" t="str">
        <f>IFERROR(INDEX(menu_items!$B:$B,MATCH(F9439,menu_items!$A:$A,0)),"Unknown value")</f>
        <v>Edamame</v>
      </c>
      <c r="H9439" t="str">
        <f>IFERROR(INDEX(menu_items!$C:$C,MATCH(F9439,menu_items!$A:$A,0)),"Unknown value")</f>
        <v>Asian</v>
      </c>
      <c r="I9439" s="5">
        <f>IFERROR(INDEX(menu_items!$D:$D,MATCH(F9439,menu_items!$A:$A,0)),0)</f>
        <v>5</v>
      </c>
      <c r="J9439" t="str">
        <f t="shared" si="743"/>
        <v>Sun</v>
      </c>
      <c r="K9439">
        <f t="shared" si="744"/>
        <v>12</v>
      </c>
      <c r="L9439" t="str">
        <f t="shared" si="745"/>
        <v>Mar</v>
      </c>
      <c r="M9439">
        <v>12</v>
      </c>
      <c r="N9439">
        <f t="shared" si="741"/>
        <v>1</v>
      </c>
      <c r="O9439" s="5">
        <f t="shared" si="742"/>
        <v>5</v>
      </c>
    </row>
    <row r="9440" spans="1:15" x14ac:dyDescent="0.25">
      <c r="A9440">
        <v>9543</v>
      </c>
      <c r="B9440">
        <v>4184</v>
      </c>
      <c r="C9440">
        <f>IF(COUNTIF($B$2:B9440,B9440)=1,1,0)</f>
        <v>1</v>
      </c>
      <c r="D9440" s="1">
        <v>44997</v>
      </c>
      <c r="E9440" s="2">
        <v>0.51369212962962962</v>
      </c>
      <c r="F9440">
        <v>125</v>
      </c>
      <c r="G9440" t="str">
        <f>IFERROR(INDEX(menu_items!$B:$B,MATCH(F9440,menu_items!$A:$A,0)),"Unknown value")</f>
        <v>Spaghetti &amp; Meatballs</v>
      </c>
      <c r="H9440" t="str">
        <f>IFERROR(INDEX(menu_items!$C:$C,MATCH(F9440,menu_items!$A:$A,0)),"Unknown value")</f>
        <v>Italian</v>
      </c>
      <c r="I9440" s="5">
        <f>IFERROR(INDEX(menu_items!$D:$D,MATCH(F9440,menu_items!$A:$A,0)),0)</f>
        <v>17.95</v>
      </c>
      <c r="J9440" t="str">
        <f t="shared" si="743"/>
        <v>Sun</v>
      </c>
      <c r="K9440">
        <f t="shared" si="744"/>
        <v>12</v>
      </c>
      <c r="L9440" t="str">
        <f t="shared" si="745"/>
        <v>Mar</v>
      </c>
      <c r="M9440">
        <v>12</v>
      </c>
      <c r="N9440">
        <f t="shared" si="741"/>
        <v>5</v>
      </c>
      <c r="O9440" s="5">
        <f t="shared" si="742"/>
        <v>68.75</v>
      </c>
    </row>
    <row r="9441" spans="1:15" x14ac:dyDescent="0.25">
      <c r="A9441">
        <v>9544</v>
      </c>
      <c r="B9441">
        <v>4184</v>
      </c>
      <c r="C9441">
        <f>IF(COUNTIF($B$2:B9441,B9441)=1,1,0)</f>
        <v>0</v>
      </c>
      <c r="D9441" s="1">
        <v>44997</v>
      </c>
      <c r="E9441" s="2">
        <v>0.51369212962962962</v>
      </c>
      <c r="F9441">
        <v>111</v>
      </c>
      <c r="G9441" t="str">
        <f>IFERROR(INDEX(menu_items!$B:$B,MATCH(F9441,menu_items!$A:$A,0)),"Unknown value")</f>
        <v>California Roll</v>
      </c>
      <c r="H9441" t="str">
        <f>IFERROR(INDEX(menu_items!$C:$C,MATCH(F9441,menu_items!$A:$A,0)),"Unknown value")</f>
        <v>Asian</v>
      </c>
      <c r="I9441" s="5">
        <f>IFERROR(INDEX(menu_items!$D:$D,MATCH(F9441,menu_items!$A:$A,0)),0)</f>
        <v>11.95</v>
      </c>
      <c r="J9441" t="str">
        <f t="shared" si="743"/>
        <v>Sun</v>
      </c>
      <c r="K9441">
        <f t="shared" si="744"/>
        <v>12</v>
      </c>
      <c r="L9441" t="str">
        <f t="shared" si="745"/>
        <v>Mar</v>
      </c>
      <c r="M9441">
        <v>12</v>
      </c>
      <c r="N9441">
        <f t="shared" si="741"/>
        <v>5</v>
      </c>
      <c r="O9441" s="5">
        <f t="shared" si="742"/>
        <v>68.75</v>
      </c>
    </row>
    <row r="9442" spans="1:15" x14ac:dyDescent="0.25">
      <c r="A9442">
        <v>9545</v>
      </c>
      <c r="B9442">
        <v>4184</v>
      </c>
      <c r="C9442">
        <f>IF(COUNTIF($B$2:B9442,B9442)=1,1,0)</f>
        <v>0</v>
      </c>
      <c r="D9442" s="1">
        <v>44997</v>
      </c>
      <c r="E9442" s="2">
        <v>0.51369212962962962</v>
      </c>
      <c r="F9442">
        <v>118</v>
      </c>
      <c r="G9442" t="str">
        <f>IFERROR(INDEX(menu_items!$B:$B,MATCH(F9442,menu_items!$A:$A,0)),"Unknown value")</f>
        <v>Steak Burrito</v>
      </c>
      <c r="H9442" t="str">
        <f>IFERROR(INDEX(menu_items!$C:$C,MATCH(F9442,menu_items!$A:$A,0)),"Unknown value")</f>
        <v>Mexican</v>
      </c>
      <c r="I9442" s="5">
        <f>IFERROR(INDEX(menu_items!$D:$D,MATCH(F9442,menu_items!$A:$A,0)),0)</f>
        <v>14.95</v>
      </c>
      <c r="J9442" t="str">
        <f t="shared" si="743"/>
        <v>Sun</v>
      </c>
      <c r="K9442">
        <f t="shared" si="744"/>
        <v>12</v>
      </c>
      <c r="L9442" t="str">
        <f t="shared" si="745"/>
        <v>Mar</v>
      </c>
      <c r="M9442">
        <v>12</v>
      </c>
      <c r="N9442">
        <f t="shared" si="741"/>
        <v>5</v>
      </c>
      <c r="O9442" s="5">
        <f t="shared" si="742"/>
        <v>68.75</v>
      </c>
    </row>
    <row r="9443" spans="1:15" x14ac:dyDescent="0.25">
      <c r="A9443">
        <v>9546</v>
      </c>
      <c r="B9443">
        <v>4184</v>
      </c>
      <c r="C9443">
        <f>IF(COUNTIF($B$2:B9443,B9443)=1,1,0)</f>
        <v>0</v>
      </c>
      <c r="D9443" s="1">
        <v>44997</v>
      </c>
      <c r="E9443" s="2">
        <v>0.51369212962962962</v>
      </c>
      <c r="F9443">
        <v>119</v>
      </c>
      <c r="G9443" t="str">
        <f>IFERROR(INDEX(menu_items!$B:$B,MATCH(F9443,menu_items!$A:$A,0)),"Unknown value")</f>
        <v>Chicken Torta</v>
      </c>
      <c r="H9443" t="str">
        <f>IFERROR(INDEX(menu_items!$C:$C,MATCH(F9443,menu_items!$A:$A,0)),"Unknown value")</f>
        <v>Mexican</v>
      </c>
      <c r="I9443" s="5">
        <f>IFERROR(INDEX(menu_items!$D:$D,MATCH(F9443,menu_items!$A:$A,0)),0)</f>
        <v>11.95</v>
      </c>
      <c r="J9443" t="str">
        <f t="shared" si="743"/>
        <v>Sun</v>
      </c>
      <c r="K9443">
        <f t="shared" si="744"/>
        <v>12</v>
      </c>
      <c r="L9443" t="str">
        <f t="shared" si="745"/>
        <v>Mar</v>
      </c>
      <c r="M9443">
        <v>12</v>
      </c>
      <c r="N9443">
        <f t="shared" si="741"/>
        <v>5</v>
      </c>
      <c r="O9443" s="5">
        <f t="shared" si="742"/>
        <v>68.75</v>
      </c>
    </row>
    <row r="9444" spans="1:15" x14ac:dyDescent="0.25">
      <c r="A9444">
        <v>9547</v>
      </c>
      <c r="B9444">
        <v>4184</v>
      </c>
      <c r="C9444">
        <f>IF(COUNTIF($B$2:B9444,B9444)=1,1,0)</f>
        <v>0</v>
      </c>
      <c r="D9444" s="1">
        <v>44997</v>
      </c>
      <c r="E9444" s="2">
        <v>0.51369212962962962</v>
      </c>
      <c r="F9444">
        <v>119</v>
      </c>
      <c r="G9444" t="str">
        <f>IFERROR(INDEX(menu_items!$B:$B,MATCH(F9444,menu_items!$A:$A,0)),"Unknown value")</f>
        <v>Chicken Torta</v>
      </c>
      <c r="H9444" t="str">
        <f>IFERROR(INDEX(menu_items!$C:$C,MATCH(F9444,menu_items!$A:$A,0)),"Unknown value")</f>
        <v>Mexican</v>
      </c>
      <c r="I9444" s="5">
        <f>IFERROR(INDEX(menu_items!$D:$D,MATCH(F9444,menu_items!$A:$A,0)),0)</f>
        <v>11.95</v>
      </c>
      <c r="J9444" t="str">
        <f t="shared" si="743"/>
        <v>Sun</v>
      </c>
      <c r="K9444">
        <f t="shared" si="744"/>
        <v>12</v>
      </c>
      <c r="L9444" t="str">
        <f t="shared" si="745"/>
        <v>Mar</v>
      </c>
      <c r="M9444">
        <v>12</v>
      </c>
      <c r="N9444">
        <f t="shared" si="741"/>
        <v>5</v>
      </c>
      <c r="O9444" s="5">
        <f t="shared" si="742"/>
        <v>68.75</v>
      </c>
    </row>
    <row r="9445" spans="1:15" x14ac:dyDescent="0.25">
      <c r="A9445">
        <v>9548</v>
      </c>
      <c r="B9445">
        <v>4185</v>
      </c>
      <c r="C9445">
        <f>IF(COUNTIF($B$2:B9445,B9445)=1,1,0)</f>
        <v>1</v>
      </c>
      <c r="D9445" s="1">
        <v>44997</v>
      </c>
      <c r="E9445" s="2">
        <v>0.52422453703703709</v>
      </c>
      <c r="F9445">
        <v>116</v>
      </c>
      <c r="G9445" t="str">
        <f>IFERROR(INDEX(menu_items!$B:$B,MATCH(F9445,menu_items!$A:$A,0)),"Unknown value")</f>
        <v>Steak Tacos</v>
      </c>
      <c r="H9445" t="str">
        <f>IFERROR(INDEX(menu_items!$C:$C,MATCH(F9445,menu_items!$A:$A,0)),"Unknown value")</f>
        <v>Mexican</v>
      </c>
      <c r="I9445" s="5">
        <f>IFERROR(INDEX(menu_items!$D:$D,MATCH(F9445,menu_items!$A:$A,0)),0)</f>
        <v>13.95</v>
      </c>
      <c r="J9445" t="str">
        <f t="shared" si="743"/>
        <v>Sun</v>
      </c>
      <c r="K9445">
        <f t="shared" si="744"/>
        <v>12</v>
      </c>
      <c r="L9445" t="str">
        <f t="shared" si="745"/>
        <v>Mar</v>
      </c>
      <c r="M9445">
        <v>12</v>
      </c>
      <c r="N9445">
        <f t="shared" si="741"/>
        <v>1</v>
      </c>
      <c r="O9445" s="5">
        <f t="shared" si="742"/>
        <v>13.95</v>
      </c>
    </row>
    <row r="9446" spans="1:15" x14ac:dyDescent="0.25">
      <c r="A9446">
        <v>9549</v>
      </c>
      <c r="B9446">
        <v>4186</v>
      </c>
      <c r="C9446">
        <f>IF(COUNTIF($B$2:B9446,B9446)=1,1,0)</f>
        <v>1</v>
      </c>
      <c r="D9446" s="1">
        <v>44997</v>
      </c>
      <c r="E9446" s="2">
        <v>0.52644675925925921</v>
      </c>
      <c r="F9446">
        <v>101</v>
      </c>
      <c r="G9446" t="str">
        <f>IFERROR(INDEX(menu_items!$B:$B,MATCH(F9446,menu_items!$A:$A,0)),"Unknown value")</f>
        <v>Hamburger</v>
      </c>
      <c r="H9446" t="str">
        <f>IFERROR(INDEX(menu_items!$C:$C,MATCH(F9446,menu_items!$A:$A,0)),"Unknown value")</f>
        <v>American</v>
      </c>
      <c r="I9446" s="5">
        <f>IFERROR(INDEX(menu_items!$D:$D,MATCH(F9446,menu_items!$A:$A,0)),0)</f>
        <v>12.95</v>
      </c>
      <c r="J9446" t="str">
        <f t="shared" si="743"/>
        <v>Sun</v>
      </c>
      <c r="K9446">
        <f t="shared" si="744"/>
        <v>12</v>
      </c>
      <c r="L9446" t="str">
        <f t="shared" si="745"/>
        <v>Mar</v>
      </c>
      <c r="M9446">
        <v>12</v>
      </c>
      <c r="N9446">
        <f t="shared" si="741"/>
        <v>12</v>
      </c>
      <c r="O9446" s="5">
        <f t="shared" si="742"/>
        <v>158.05000000000001</v>
      </c>
    </row>
    <row r="9447" spans="1:15" x14ac:dyDescent="0.25">
      <c r="A9447">
        <v>9550</v>
      </c>
      <c r="B9447">
        <v>4186</v>
      </c>
      <c r="C9447">
        <f>IF(COUNTIF($B$2:B9447,B9447)=1,1,0)</f>
        <v>0</v>
      </c>
      <c r="D9447" s="1">
        <v>44997</v>
      </c>
      <c r="E9447" s="2">
        <v>0.52644675925925921</v>
      </c>
      <c r="F9447">
        <v>115</v>
      </c>
      <c r="G9447" t="str">
        <f>IFERROR(INDEX(menu_items!$B:$B,MATCH(F9447,menu_items!$A:$A,0)),"Unknown value")</f>
        <v>Chicken Tacos</v>
      </c>
      <c r="H9447" t="str">
        <f>IFERROR(INDEX(menu_items!$C:$C,MATCH(F9447,menu_items!$A:$A,0)),"Unknown value")</f>
        <v>Mexican</v>
      </c>
      <c r="I9447" s="5">
        <f>IFERROR(INDEX(menu_items!$D:$D,MATCH(F9447,menu_items!$A:$A,0)),0)</f>
        <v>11.95</v>
      </c>
      <c r="J9447" t="str">
        <f t="shared" si="743"/>
        <v>Sun</v>
      </c>
      <c r="K9447">
        <f t="shared" si="744"/>
        <v>12</v>
      </c>
      <c r="L9447" t="str">
        <f t="shared" si="745"/>
        <v>Mar</v>
      </c>
      <c r="M9447">
        <v>12</v>
      </c>
      <c r="N9447">
        <f t="shared" si="741"/>
        <v>12</v>
      </c>
      <c r="O9447" s="5">
        <f t="shared" si="742"/>
        <v>158.05000000000001</v>
      </c>
    </row>
    <row r="9448" spans="1:15" x14ac:dyDescent="0.25">
      <c r="A9448">
        <v>9551</v>
      </c>
      <c r="B9448">
        <v>4186</v>
      </c>
      <c r="C9448">
        <f>IF(COUNTIF($B$2:B9448,B9448)=1,1,0)</f>
        <v>0</v>
      </c>
      <c r="D9448" s="1">
        <v>44997</v>
      </c>
      <c r="E9448" s="2">
        <v>0.52644675925925921</v>
      </c>
      <c r="F9448">
        <v>102</v>
      </c>
      <c r="G9448" t="str">
        <f>IFERROR(INDEX(menu_items!$B:$B,MATCH(F9448,menu_items!$A:$A,0)),"Unknown value")</f>
        <v>Cheeseburger</v>
      </c>
      <c r="H9448" t="str">
        <f>IFERROR(INDEX(menu_items!$C:$C,MATCH(F9448,menu_items!$A:$A,0)),"Unknown value")</f>
        <v>American</v>
      </c>
      <c r="I9448" s="5">
        <f>IFERROR(INDEX(menu_items!$D:$D,MATCH(F9448,menu_items!$A:$A,0)),0)</f>
        <v>13.95</v>
      </c>
      <c r="J9448" t="str">
        <f t="shared" si="743"/>
        <v>Sun</v>
      </c>
      <c r="K9448">
        <f t="shared" si="744"/>
        <v>12</v>
      </c>
      <c r="L9448" t="str">
        <f t="shared" si="745"/>
        <v>Mar</v>
      </c>
      <c r="M9448">
        <v>12</v>
      </c>
      <c r="N9448">
        <f t="shared" si="741"/>
        <v>12</v>
      </c>
      <c r="O9448" s="5">
        <f t="shared" si="742"/>
        <v>158.05000000000001</v>
      </c>
    </row>
    <row r="9449" spans="1:15" x14ac:dyDescent="0.25">
      <c r="A9449">
        <v>9552</v>
      </c>
      <c r="B9449">
        <v>4186</v>
      </c>
      <c r="C9449">
        <f>IF(COUNTIF($B$2:B9449,B9449)=1,1,0)</f>
        <v>0</v>
      </c>
      <c r="D9449" s="1">
        <v>44997</v>
      </c>
      <c r="E9449" s="2">
        <v>0.52644675925925921</v>
      </c>
      <c r="F9449">
        <v>126</v>
      </c>
      <c r="G9449" t="str">
        <f>IFERROR(INDEX(menu_items!$B:$B,MATCH(F9449,menu_items!$A:$A,0)),"Unknown value")</f>
        <v>Fettuccine Alfredo</v>
      </c>
      <c r="H9449" t="str">
        <f>IFERROR(INDEX(menu_items!$C:$C,MATCH(F9449,menu_items!$A:$A,0)),"Unknown value")</f>
        <v>Italian</v>
      </c>
      <c r="I9449" s="5">
        <f>IFERROR(INDEX(menu_items!$D:$D,MATCH(F9449,menu_items!$A:$A,0)),0)</f>
        <v>14.5</v>
      </c>
      <c r="J9449" t="str">
        <f t="shared" si="743"/>
        <v>Sun</v>
      </c>
      <c r="K9449">
        <f t="shared" si="744"/>
        <v>12</v>
      </c>
      <c r="L9449" t="str">
        <f t="shared" si="745"/>
        <v>Mar</v>
      </c>
      <c r="M9449">
        <v>12</v>
      </c>
      <c r="N9449">
        <f t="shared" si="741"/>
        <v>12</v>
      </c>
      <c r="O9449" s="5">
        <f t="shared" si="742"/>
        <v>158.05000000000001</v>
      </c>
    </row>
    <row r="9450" spans="1:15" x14ac:dyDescent="0.25">
      <c r="A9450">
        <v>9553</v>
      </c>
      <c r="B9450">
        <v>4186</v>
      </c>
      <c r="C9450">
        <f>IF(COUNTIF($B$2:B9450,B9450)=1,1,0)</f>
        <v>0</v>
      </c>
      <c r="D9450" s="1">
        <v>44997</v>
      </c>
      <c r="E9450" s="2">
        <v>0.52644675925925921</v>
      </c>
      <c r="F9450">
        <v>110</v>
      </c>
      <c r="G9450" t="str">
        <f>IFERROR(INDEX(menu_items!$B:$B,MATCH(F9450,menu_items!$A:$A,0)),"Unknown value")</f>
        <v>Pork Ramen</v>
      </c>
      <c r="H9450" t="str">
        <f>IFERROR(INDEX(menu_items!$C:$C,MATCH(F9450,menu_items!$A:$A,0)),"Unknown value")</f>
        <v>Asian</v>
      </c>
      <c r="I9450" s="5">
        <f>IFERROR(INDEX(menu_items!$D:$D,MATCH(F9450,menu_items!$A:$A,0)),0)</f>
        <v>17.95</v>
      </c>
      <c r="J9450" t="str">
        <f t="shared" si="743"/>
        <v>Sun</v>
      </c>
      <c r="K9450">
        <f t="shared" si="744"/>
        <v>12</v>
      </c>
      <c r="L9450" t="str">
        <f t="shared" si="745"/>
        <v>Mar</v>
      </c>
      <c r="M9450">
        <v>12</v>
      </c>
      <c r="N9450">
        <f t="shared" si="741"/>
        <v>12</v>
      </c>
      <c r="O9450" s="5">
        <f t="shared" si="742"/>
        <v>158.05000000000001</v>
      </c>
    </row>
    <row r="9451" spans="1:15" x14ac:dyDescent="0.25">
      <c r="A9451">
        <v>9554</v>
      </c>
      <c r="B9451">
        <v>4186</v>
      </c>
      <c r="C9451">
        <f>IF(COUNTIF($B$2:B9451,B9451)=1,1,0)</f>
        <v>0</v>
      </c>
      <c r="D9451" s="1">
        <v>44997</v>
      </c>
      <c r="E9451" s="2">
        <v>0.52644675925925921</v>
      </c>
      <c r="F9451">
        <v>117</v>
      </c>
      <c r="G9451" t="str">
        <f>IFERROR(INDEX(menu_items!$B:$B,MATCH(F9451,menu_items!$A:$A,0)),"Unknown value")</f>
        <v>Chicken Burrito</v>
      </c>
      <c r="H9451" t="str">
        <f>IFERROR(INDEX(menu_items!$C:$C,MATCH(F9451,menu_items!$A:$A,0)),"Unknown value")</f>
        <v>Mexican</v>
      </c>
      <c r="I9451" s="5">
        <f>IFERROR(INDEX(menu_items!$D:$D,MATCH(F9451,menu_items!$A:$A,0)),0)</f>
        <v>12.95</v>
      </c>
      <c r="J9451" t="str">
        <f t="shared" si="743"/>
        <v>Sun</v>
      </c>
      <c r="K9451">
        <f t="shared" si="744"/>
        <v>12</v>
      </c>
      <c r="L9451" t="str">
        <f t="shared" si="745"/>
        <v>Mar</v>
      </c>
      <c r="M9451">
        <v>12</v>
      </c>
      <c r="N9451">
        <f t="shared" si="741"/>
        <v>12</v>
      </c>
      <c r="O9451" s="5">
        <f t="shared" si="742"/>
        <v>158.05000000000001</v>
      </c>
    </row>
    <row r="9452" spans="1:15" x14ac:dyDescent="0.25">
      <c r="A9452">
        <v>9555</v>
      </c>
      <c r="B9452">
        <v>4186</v>
      </c>
      <c r="C9452">
        <f>IF(COUNTIF($B$2:B9452,B9452)=1,1,0)</f>
        <v>0</v>
      </c>
      <c r="D9452" s="1">
        <v>44997</v>
      </c>
      <c r="E9452" s="2">
        <v>0.52644675925925921</v>
      </c>
      <c r="F9452">
        <v>127</v>
      </c>
      <c r="G9452" t="str">
        <f>IFERROR(INDEX(menu_items!$B:$B,MATCH(F9452,menu_items!$A:$A,0)),"Unknown value")</f>
        <v>Meat Lasagna</v>
      </c>
      <c r="H9452" t="str">
        <f>IFERROR(INDEX(menu_items!$C:$C,MATCH(F9452,menu_items!$A:$A,0)),"Unknown value")</f>
        <v>Italian</v>
      </c>
      <c r="I9452" s="5">
        <f>IFERROR(INDEX(menu_items!$D:$D,MATCH(F9452,menu_items!$A:$A,0)),0)</f>
        <v>17.95</v>
      </c>
      <c r="J9452" t="str">
        <f t="shared" si="743"/>
        <v>Sun</v>
      </c>
      <c r="K9452">
        <f t="shared" si="744"/>
        <v>12</v>
      </c>
      <c r="L9452" t="str">
        <f t="shared" si="745"/>
        <v>Mar</v>
      </c>
      <c r="M9452">
        <v>12</v>
      </c>
      <c r="N9452">
        <f t="shared" si="741"/>
        <v>12</v>
      </c>
      <c r="O9452" s="5">
        <f t="shared" si="742"/>
        <v>158.05000000000001</v>
      </c>
    </row>
    <row r="9453" spans="1:15" x14ac:dyDescent="0.25">
      <c r="A9453">
        <v>9556</v>
      </c>
      <c r="B9453">
        <v>4186</v>
      </c>
      <c r="C9453">
        <f>IF(COUNTIF($B$2:B9453,B9453)=1,1,0)</f>
        <v>0</v>
      </c>
      <c r="D9453" s="1">
        <v>44997</v>
      </c>
      <c r="E9453" s="2">
        <v>0.52644675925925921</v>
      </c>
      <c r="F9453">
        <v>111</v>
      </c>
      <c r="G9453" t="str">
        <f>IFERROR(INDEX(menu_items!$B:$B,MATCH(F9453,menu_items!$A:$A,0)),"Unknown value")</f>
        <v>California Roll</v>
      </c>
      <c r="H9453" t="str">
        <f>IFERROR(INDEX(menu_items!$C:$C,MATCH(F9453,menu_items!$A:$A,0)),"Unknown value")</f>
        <v>Asian</v>
      </c>
      <c r="I9453" s="5">
        <f>IFERROR(INDEX(menu_items!$D:$D,MATCH(F9453,menu_items!$A:$A,0)),0)</f>
        <v>11.95</v>
      </c>
      <c r="J9453" t="str">
        <f t="shared" si="743"/>
        <v>Sun</v>
      </c>
      <c r="K9453">
        <f t="shared" si="744"/>
        <v>12</v>
      </c>
      <c r="L9453" t="str">
        <f t="shared" si="745"/>
        <v>Mar</v>
      </c>
      <c r="M9453">
        <v>12</v>
      </c>
      <c r="N9453">
        <f t="shared" si="741"/>
        <v>12</v>
      </c>
      <c r="O9453" s="5">
        <f t="shared" si="742"/>
        <v>158.05000000000001</v>
      </c>
    </row>
    <row r="9454" spans="1:15" x14ac:dyDescent="0.25">
      <c r="A9454">
        <v>9557</v>
      </c>
      <c r="B9454">
        <v>4186</v>
      </c>
      <c r="C9454">
        <f>IF(COUNTIF($B$2:B9454,B9454)=1,1,0)</f>
        <v>0</v>
      </c>
      <c r="D9454" s="1">
        <v>44997</v>
      </c>
      <c r="E9454" s="2">
        <v>0.52644675925925921</v>
      </c>
      <c r="F9454">
        <v>119</v>
      </c>
      <c r="G9454" t="str">
        <f>IFERROR(INDEX(menu_items!$B:$B,MATCH(F9454,menu_items!$A:$A,0)),"Unknown value")</f>
        <v>Chicken Torta</v>
      </c>
      <c r="H9454" t="str">
        <f>IFERROR(INDEX(menu_items!$C:$C,MATCH(F9454,menu_items!$A:$A,0)),"Unknown value")</f>
        <v>Mexican</v>
      </c>
      <c r="I9454" s="5">
        <f>IFERROR(INDEX(menu_items!$D:$D,MATCH(F9454,menu_items!$A:$A,0)),0)</f>
        <v>11.95</v>
      </c>
      <c r="J9454" t="str">
        <f t="shared" si="743"/>
        <v>Sun</v>
      </c>
      <c r="K9454">
        <f t="shared" si="744"/>
        <v>12</v>
      </c>
      <c r="L9454" t="str">
        <f t="shared" si="745"/>
        <v>Mar</v>
      </c>
      <c r="M9454">
        <v>12</v>
      </c>
      <c r="N9454">
        <f t="shared" si="741"/>
        <v>12</v>
      </c>
      <c r="O9454" s="5">
        <f t="shared" si="742"/>
        <v>158.05000000000001</v>
      </c>
    </row>
    <row r="9455" spans="1:15" x14ac:dyDescent="0.25">
      <c r="A9455">
        <v>9558</v>
      </c>
      <c r="B9455">
        <v>4186</v>
      </c>
      <c r="C9455">
        <f>IF(COUNTIF($B$2:B9455,B9455)=1,1,0)</f>
        <v>0</v>
      </c>
      <c r="D9455" s="1">
        <v>44997</v>
      </c>
      <c r="E9455" s="2">
        <v>0.52644675925925921</v>
      </c>
      <c r="F9455">
        <v>105</v>
      </c>
      <c r="G9455" t="str">
        <f>IFERROR(INDEX(menu_items!$B:$B,MATCH(F9455,menu_items!$A:$A,0)),"Unknown value")</f>
        <v>Mac &amp; Cheese</v>
      </c>
      <c r="H9455" t="str">
        <f>IFERROR(INDEX(menu_items!$C:$C,MATCH(F9455,menu_items!$A:$A,0)),"Unknown value")</f>
        <v>American</v>
      </c>
      <c r="I9455" s="5">
        <f>IFERROR(INDEX(menu_items!$D:$D,MATCH(F9455,menu_items!$A:$A,0)),0)</f>
        <v>7</v>
      </c>
      <c r="J9455" t="str">
        <f t="shared" si="743"/>
        <v>Sun</v>
      </c>
      <c r="K9455">
        <f t="shared" si="744"/>
        <v>12</v>
      </c>
      <c r="L9455" t="str">
        <f t="shared" si="745"/>
        <v>Mar</v>
      </c>
      <c r="M9455">
        <v>12</v>
      </c>
      <c r="N9455">
        <f t="shared" si="741"/>
        <v>12</v>
      </c>
      <c r="O9455" s="5">
        <f t="shared" si="742"/>
        <v>158.05000000000001</v>
      </c>
    </row>
    <row r="9456" spans="1:15" x14ac:dyDescent="0.25">
      <c r="A9456">
        <v>9559</v>
      </c>
      <c r="B9456">
        <v>4186</v>
      </c>
      <c r="C9456">
        <f>IF(COUNTIF($B$2:B9456,B9456)=1,1,0)</f>
        <v>0</v>
      </c>
      <c r="D9456" s="1">
        <v>44997</v>
      </c>
      <c r="E9456" s="2">
        <v>0.52644675925925921</v>
      </c>
      <c r="F9456">
        <v>131</v>
      </c>
      <c r="G9456" t="str">
        <f>IFERROR(INDEX(menu_items!$B:$B,MATCH(F9456,menu_items!$A:$A,0)),"Unknown value")</f>
        <v>Chicken Parmesan</v>
      </c>
      <c r="H9456" t="str">
        <f>IFERROR(INDEX(menu_items!$C:$C,MATCH(F9456,menu_items!$A:$A,0)),"Unknown value")</f>
        <v>Italian</v>
      </c>
      <c r="I9456" s="5">
        <f>IFERROR(INDEX(menu_items!$D:$D,MATCH(F9456,menu_items!$A:$A,0)),0)</f>
        <v>17.95</v>
      </c>
      <c r="J9456" t="str">
        <f t="shared" si="743"/>
        <v>Sun</v>
      </c>
      <c r="K9456">
        <f t="shared" si="744"/>
        <v>12</v>
      </c>
      <c r="L9456" t="str">
        <f t="shared" si="745"/>
        <v>Mar</v>
      </c>
      <c r="M9456">
        <v>12</v>
      </c>
      <c r="N9456">
        <f t="shared" si="741"/>
        <v>12</v>
      </c>
      <c r="O9456" s="5">
        <f t="shared" si="742"/>
        <v>158.05000000000001</v>
      </c>
    </row>
    <row r="9457" spans="1:15" x14ac:dyDescent="0.25">
      <c r="A9457">
        <v>9560</v>
      </c>
      <c r="B9457">
        <v>4186</v>
      </c>
      <c r="C9457">
        <f>IF(COUNTIF($B$2:B9457,B9457)=1,1,0)</f>
        <v>0</v>
      </c>
      <c r="D9457" s="1">
        <v>44997</v>
      </c>
      <c r="E9457" s="2">
        <v>0.52644675925925921</v>
      </c>
      <c r="F9457">
        <v>106</v>
      </c>
      <c r="G9457" t="str">
        <f>IFERROR(INDEX(menu_items!$B:$B,MATCH(F9457,menu_items!$A:$A,0)),"Unknown value")</f>
        <v>French Fries</v>
      </c>
      <c r="H9457" t="str">
        <f>IFERROR(INDEX(menu_items!$C:$C,MATCH(F9457,menu_items!$A:$A,0)),"Unknown value")</f>
        <v>American</v>
      </c>
      <c r="I9457" s="5">
        <f>IFERROR(INDEX(menu_items!$D:$D,MATCH(F9457,menu_items!$A:$A,0)),0)</f>
        <v>7</v>
      </c>
      <c r="J9457" t="str">
        <f t="shared" si="743"/>
        <v>Sun</v>
      </c>
      <c r="K9457">
        <f t="shared" si="744"/>
        <v>12</v>
      </c>
      <c r="L9457" t="str">
        <f t="shared" si="745"/>
        <v>Mar</v>
      </c>
      <c r="M9457">
        <v>12</v>
      </c>
      <c r="N9457">
        <f t="shared" si="741"/>
        <v>12</v>
      </c>
      <c r="O9457" s="5">
        <f t="shared" si="742"/>
        <v>158.05000000000001</v>
      </c>
    </row>
    <row r="9458" spans="1:15" x14ac:dyDescent="0.25">
      <c r="A9458">
        <v>9561</v>
      </c>
      <c r="B9458">
        <v>4187</v>
      </c>
      <c r="C9458">
        <f>IF(COUNTIF($B$2:B9458,B9458)=1,1,0)</f>
        <v>1</v>
      </c>
      <c r="D9458" s="1">
        <v>44997</v>
      </c>
      <c r="E9458" s="2">
        <v>0.53086805555555561</v>
      </c>
      <c r="F9458">
        <v>103</v>
      </c>
      <c r="G9458" t="str">
        <f>IFERROR(INDEX(menu_items!$B:$B,MATCH(F9458,menu_items!$A:$A,0)),"Unknown value")</f>
        <v>Hot Dog</v>
      </c>
      <c r="H9458" t="str">
        <f>IFERROR(INDEX(menu_items!$C:$C,MATCH(F9458,menu_items!$A:$A,0)),"Unknown value")</f>
        <v>American</v>
      </c>
      <c r="I9458" s="5">
        <f>IFERROR(INDEX(menu_items!$D:$D,MATCH(F9458,menu_items!$A:$A,0)),0)</f>
        <v>9</v>
      </c>
      <c r="J9458" t="str">
        <f t="shared" si="743"/>
        <v>Sun</v>
      </c>
      <c r="K9458">
        <f t="shared" si="744"/>
        <v>12</v>
      </c>
      <c r="L9458" t="str">
        <f t="shared" si="745"/>
        <v>Mar</v>
      </c>
      <c r="M9458">
        <v>12</v>
      </c>
      <c r="N9458">
        <f t="shared" si="741"/>
        <v>1</v>
      </c>
      <c r="O9458" s="5">
        <f t="shared" si="742"/>
        <v>9</v>
      </c>
    </row>
    <row r="9459" spans="1:15" x14ac:dyDescent="0.25">
      <c r="A9459">
        <v>9562</v>
      </c>
      <c r="B9459">
        <v>4188</v>
      </c>
      <c r="C9459">
        <f>IF(COUNTIF($B$2:B9459,B9459)=1,1,0)</f>
        <v>1</v>
      </c>
      <c r="D9459" s="1">
        <v>44997</v>
      </c>
      <c r="E9459" s="2">
        <v>0.54421296296296295</v>
      </c>
      <c r="F9459">
        <v>106</v>
      </c>
      <c r="G9459" t="str">
        <f>IFERROR(INDEX(menu_items!$B:$B,MATCH(F9459,menu_items!$A:$A,0)),"Unknown value")</f>
        <v>French Fries</v>
      </c>
      <c r="H9459" t="str">
        <f>IFERROR(INDEX(menu_items!$C:$C,MATCH(F9459,menu_items!$A:$A,0)),"Unknown value")</f>
        <v>American</v>
      </c>
      <c r="I9459" s="5">
        <f>IFERROR(INDEX(menu_items!$D:$D,MATCH(F9459,menu_items!$A:$A,0)),0)</f>
        <v>7</v>
      </c>
      <c r="J9459" t="str">
        <f t="shared" si="743"/>
        <v>Sun</v>
      </c>
      <c r="K9459">
        <f t="shared" si="744"/>
        <v>12</v>
      </c>
      <c r="L9459" t="str">
        <f t="shared" si="745"/>
        <v>Mar</v>
      </c>
      <c r="M9459">
        <v>13</v>
      </c>
      <c r="N9459">
        <f t="shared" si="741"/>
        <v>1</v>
      </c>
      <c r="O9459" s="5">
        <f t="shared" si="742"/>
        <v>7</v>
      </c>
    </row>
    <row r="9460" spans="1:15" x14ac:dyDescent="0.25">
      <c r="A9460">
        <v>9563</v>
      </c>
      <c r="B9460">
        <v>4189</v>
      </c>
      <c r="C9460">
        <f>IF(COUNTIF($B$2:B9460,B9460)=1,1,0)</f>
        <v>1</v>
      </c>
      <c r="D9460" s="1">
        <v>44997</v>
      </c>
      <c r="E9460" s="2">
        <v>0.55256944444444445</v>
      </c>
      <c r="F9460">
        <v>101</v>
      </c>
      <c r="G9460" t="str">
        <f>IFERROR(INDEX(menu_items!$B:$B,MATCH(F9460,menu_items!$A:$A,0)),"Unknown value")</f>
        <v>Hamburger</v>
      </c>
      <c r="H9460" t="str">
        <f>IFERROR(INDEX(menu_items!$C:$C,MATCH(F9460,menu_items!$A:$A,0)),"Unknown value")</f>
        <v>American</v>
      </c>
      <c r="I9460" s="5">
        <f>IFERROR(INDEX(menu_items!$D:$D,MATCH(F9460,menu_items!$A:$A,0)),0)</f>
        <v>12.95</v>
      </c>
      <c r="J9460" t="str">
        <f t="shared" si="743"/>
        <v>Sun</v>
      </c>
      <c r="K9460">
        <f t="shared" si="744"/>
        <v>12</v>
      </c>
      <c r="L9460" t="str">
        <f t="shared" si="745"/>
        <v>Mar</v>
      </c>
      <c r="M9460">
        <v>13</v>
      </c>
      <c r="N9460">
        <f t="shared" si="741"/>
        <v>5</v>
      </c>
      <c r="O9460" s="5">
        <f t="shared" si="742"/>
        <v>72.850000000000009</v>
      </c>
    </row>
    <row r="9461" spans="1:15" x14ac:dyDescent="0.25">
      <c r="A9461">
        <v>9564</v>
      </c>
      <c r="B9461">
        <v>4189</v>
      </c>
      <c r="C9461">
        <f>IF(COUNTIF($B$2:B9461,B9461)=1,1,0)</f>
        <v>0</v>
      </c>
      <c r="D9461" s="1">
        <v>44997</v>
      </c>
      <c r="E9461" s="2">
        <v>0.55256944444444445</v>
      </c>
      <c r="F9461">
        <v>108</v>
      </c>
      <c r="G9461" t="str">
        <f>IFERROR(INDEX(menu_items!$B:$B,MATCH(F9461,menu_items!$A:$A,0)),"Unknown value")</f>
        <v>Tofu Pad Thai</v>
      </c>
      <c r="H9461" t="str">
        <f>IFERROR(INDEX(menu_items!$C:$C,MATCH(F9461,menu_items!$A:$A,0)),"Unknown value")</f>
        <v>Asian</v>
      </c>
      <c r="I9461" s="5">
        <f>IFERROR(INDEX(menu_items!$D:$D,MATCH(F9461,menu_items!$A:$A,0)),0)</f>
        <v>14.5</v>
      </c>
      <c r="J9461" t="str">
        <f t="shared" si="743"/>
        <v>Sun</v>
      </c>
      <c r="K9461">
        <f t="shared" si="744"/>
        <v>12</v>
      </c>
      <c r="L9461" t="str">
        <f t="shared" si="745"/>
        <v>Mar</v>
      </c>
      <c r="M9461">
        <v>13</v>
      </c>
      <c r="N9461">
        <f t="shared" si="741"/>
        <v>5</v>
      </c>
      <c r="O9461" s="5">
        <f t="shared" si="742"/>
        <v>72.850000000000009</v>
      </c>
    </row>
    <row r="9462" spans="1:15" x14ac:dyDescent="0.25">
      <c r="A9462">
        <v>9565</v>
      </c>
      <c r="B9462">
        <v>4189</v>
      </c>
      <c r="C9462">
        <f>IF(COUNTIF($B$2:B9462,B9462)=1,1,0)</f>
        <v>0</v>
      </c>
      <c r="D9462" s="1">
        <v>44997</v>
      </c>
      <c r="E9462" s="2">
        <v>0.55256944444444445</v>
      </c>
      <c r="F9462">
        <v>124</v>
      </c>
      <c r="G9462" t="str">
        <f>IFERROR(INDEX(menu_items!$B:$B,MATCH(F9462,menu_items!$A:$A,0)),"Unknown value")</f>
        <v>Spaghetti</v>
      </c>
      <c r="H9462" t="str">
        <f>IFERROR(INDEX(menu_items!$C:$C,MATCH(F9462,menu_items!$A:$A,0)),"Unknown value")</f>
        <v>Italian</v>
      </c>
      <c r="I9462" s="5">
        <f>IFERROR(INDEX(menu_items!$D:$D,MATCH(F9462,menu_items!$A:$A,0)),0)</f>
        <v>14.5</v>
      </c>
      <c r="J9462" t="str">
        <f t="shared" si="743"/>
        <v>Sun</v>
      </c>
      <c r="K9462">
        <f t="shared" si="744"/>
        <v>12</v>
      </c>
      <c r="L9462" t="str">
        <f t="shared" si="745"/>
        <v>Mar</v>
      </c>
      <c r="M9462">
        <v>13</v>
      </c>
      <c r="N9462">
        <f t="shared" si="741"/>
        <v>5</v>
      </c>
      <c r="O9462" s="5">
        <f t="shared" si="742"/>
        <v>72.850000000000009</v>
      </c>
    </row>
    <row r="9463" spans="1:15" x14ac:dyDescent="0.25">
      <c r="A9463">
        <v>9566</v>
      </c>
      <c r="B9463">
        <v>4189</v>
      </c>
      <c r="C9463">
        <f>IF(COUNTIF($B$2:B9463,B9463)=1,1,0)</f>
        <v>0</v>
      </c>
      <c r="D9463" s="1">
        <v>44997</v>
      </c>
      <c r="E9463" s="2">
        <v>0.55256944444444445</v>
      </c>
      <c r="F9463">
        <v>125</v>
      </c>
      <c r="G9463" t="str">
        <f>IFERROR(INDEX(menu_items!$B:$B,MATCH(F9463,menu_items!$A:$A,0)),"Unknown value")</f>
        <v>Spaghetti &amp; Meatballs</v>
      </c>
      <c r="H9463" t="str">
        <f>IFERROR(INDEX(menu_items!$C:$C,MATCH(F9463,menu_items!$A:$A,0)),"Unknown value")</f>
        <v>Italian</v>
      </c>
      <c r="I9463" s="5">
        <f>IFERROR(INDEX(menu_items!$D:$D,MATCH(F9463,menu_items!$A:$A,0)),0)</f>
        <v>17.95</v>
      </c>
      <c r="J9463" t="str">
        <f t="shared" si="743"/>
        <v>Sun</v>
      </c>
      <c r="K9463">
        <f t="shared" si="744"/>
        <v>12</v>
      </c>
      <c r="L9463" t="str">
        <f t="shared" si="745"/>
        <v>Mar</v>
      </c>
      <c r="M9463">
        <v>13</v>
      </c>
      <c r="N9463">
        <f t="shared" si="741"/>
        <v>5</v>
      </c>
      <c r="O9463" s="5">
        <f t="shared" si="742"/>
        <v>72.850000000000009</v>
      </c>
    </row>
    <row r="9464" spans="1:15" x14ac:dyDescent="0.25">
      <c r="A9464">
        <v>9567</v>
      </c>
      <c r="B9464">
        <v>4189</v>
      </c>
      <c r="C9464">
        <f>IF(COUNTIF($B$2:B9464,B9464)=1,1,0)</f>
        <v>0</v>
      </c>
      <c r="D9464" s="1">
        <v>44997</v>
      </c>
      <c r="E9464" s="2">
        <v>0.55256944444444445</v>
      </c>
      <c r="F9464">
        <v>117</v>
      </c>
      <c r="G9464" t="str">
        <f>IFERROR(INDEX(menu_items!$B:$B,MATCH(F9464,menu_items!$A:$A,0)),"Unknown value")</f>
        <v>Chicken Burrito</v>
      </c>
      <c r="H9464" t="str">
        <f>IFERROR(INDEX(menu_items!$C:$C,MATCH(F9464,menu_items!$A:$A,0)),"Unknown value")</f>
        <v>Mexican</v>
      </c>
      <c r="I9464" s="5">
        <f>IFERROR(INDEX(menu_items!$D:$D,MATCH(F9464,menu_items!$A:$A,0)),0)</f>
        <v>12.95</v>
      </c>
      <c r="J9464" t="str">
        <f t="shared" si="743"/>
        <v>Sun</v>
      </c>
      <c r="K9464">
        <f t="shared" si="744"/>
        <v>12</v>
      </c>
      <c r="L9464" t="str">
        <f t="shared" si="745"/>
        <v>Mar</v>
      </c>
      <c r="M9464">
        <v>13</v>
      </c>
      <c r="N9464">
        <f t="shared" si="741"/>
        <v>5</v>
      </c>
      <c r="O9464" s="5">
        <f t="shared" si="742"/>
        <v>72.850000000000009</v>
      </c>
    </row>
    <row r="9465" spans="1:15" x14ac:dyDescent="0.25">
      <c r="A9465">
        <v>9568</v>
      </c>
      <c r="B9465">
        <v>4190</v>
      </c>
      <c r="C9465">
        <f>IF(COUNTIF($B$2:B9465,B9465)=1,1,0)</f>
        <v>1</v>
      </c>
      <c r="D9465" s="1">
        <v>44997</v>
      </c>
      <c r="E9465" s="2">
        <v>0.57700231481481479</v>
      </c>
      <c r="F9465">
        <v>124</v>
      </c>
      <c r="G9465" t="str">
        <f>IFERROR(INDEX(menu_items!$B:$B,MATCH(F9465,menu_items!$A:$A,0)),"Unknown value")</f>
        <v>Spaghetti</v>
      </c>
      <c r="H9465" t="str">
        <f>IFERROR(INDEX(menu_items!$C:$C,MATCH(F9465,menu_items!$A:$A,0)),"Unknown value")</f>
        <v>Italian</v>
      </c>
      <c r="I9465" s="5">
        <f>IFERROR(INDEX(menu_items!$D:$D,MATCH(F9465,menu_items!$A:$A,0)),0)</f>
        <v>14.5</v>
      </c>
      <c r="J9465" t="str">
        <f t="shared" si="743"/>
        <v>Sun</v>
      </c>
      <c r="K9465">
        <f t="shared" si="744"/>
        <v>12</v>
      </c>
      <c r="L9465" t="str">
        <f t="shared" si="745"/>
        <v>Mar</v>
      </c>
      <c r="M9465">
        <v>13</v>
      </c>
      <c r="N9465">
        <f t="shared" si="741"/>
        <v>1</v>
      </c>
      <c r="O9465" s="5">
        <f t="shared" si="742"/>
        <v>14.5</v>
      </c>
    </row>
    <row r="9466" spans="1:15" x14ac:dyDescent="0.25">
      <c r="A9466">
        <v>9569</v>
      </c>
      <c r="B9466">
        <v>4191</v>
      </c>
      <c r="C9466">
        <f>IF(COUNTIF($B$2:B9466,B9466)=1,1,0)</f>
        <v>1</v>
      </c>
      <c r="D9466" s="1">
        <v>44997</v>
      </c>
      <c r="E9466" s="2">
        <v>0.58008101851851857</v>
      </c>
      <c r="F9466">
        <v>101</v>
      </c>
      <c r="G9466" t="str">
        <f>IFERROR(INDEX(menu_items!$B:$B,MATCH(F9466,menu_items!$A:$A,0)),"Unknown value")</f>
        <v>Hamburger</v>
      </c>
      <c r="H9466" t="str">
        <f>IFERROR(INDEX(menu_items!$C:$C,MATCH(F9466,menu_items!$A:$A,0)),"Unknown value")</f>
        <v>American</v>
      </c>
      <c r="I9466" s="5">
        <f>IFERROR(INDEX(menu_items!$D:$D,MATCH(F9466,menu_items!$A:$A,0)),0)</f>
        <v>12.95</v>
      </c>
      <c r="J9466" t="str">
        <f t="shared" si="743"/>
        <v>Sun</v>
      </c>
      <c r="K9466">
        <f t="shared" si="744"/>
        <v>12</v>
      </c>
      <c r="L9466" t="str">
        <f t="shared" si="745"/>
        <v>Mar</v>
      </c>
      <c r="M9466">
        <v>13</v>
      </c>
      <c r="N9466">
        <f t="shared" si="741"/>
        <v>1</v>
      </c>
      <c r="O9466" s="5">
        <f t="shared" si="742"/>
        <v>12.95</v>
      </c>
    </row>
    <row r="9467" spans="1:15" x14ac:dyDescent="0.25">
      <c r="A9467">
        <v>9570</v>
      </c>
      <c r="B9467">
        <v>4192</v>
      </c>
      <c r="C9467">
        <f>IF(COUNTIF($B$2:B9467,B9467)=1,1,0)</f>
        <v>1</v>
      </c>
      <c r="D9467" s="1">
        <v>44997</v>
      </c>
      <c r="E9467" s="2">
        <v>0.58086805555555554</v>
      </c>
      <c r="F9467">
        <v>121</v>
      </c>
      <c r="G9467" t="str">
        <f>IFERROR(INDEX(menu_items!$B:$B,MATCH(F9467,menu_items!$A:$A,0)),"Unknown value")</f>
        <v>Cheese Quesadillas</v>
      </c>
      <c r="H9467" t="str">
        <f>IFERROR(INDEX(menu_items!$C:$C,MATCH(F9467,menu_items!$A:$A,0)),"Unknown value")</f>
        <v>Mexican</v>
      </c>
      <c r="I9467" s="5">
        <f>IFERROR(INDEX(menu_items!$D:$D,MATCH(F9467,menu_items!$A:$A,0)),0)</f>
        <v>10.5</v>
      </c>
      <c r="J9467" t="str">
        <f t="shared" si="743"/>
        <v>Sun</v>
      </c>
      <c r="K9467">
        <f t="shared" si="744"/>
        <v>12</v>
      </c>
      <c r="L9467" t="str">
        <f t="shared" si="745"/>
        <v>Mar</v>
      </c>
      <c r="M9467">
        <v>13</v>
      </c>
      <c r="N9467">
        <f t="shared" si="741"/>
        <v>2</v>
      </c>
      <c r="O9467" s="5">
        <f t="shared" si="742"/>
        <v>19.5</v>
      </c>
    </row>
    <row r="9468" spans="1:15" x14ac:dyDescent="0.25">
      <c r="A9468">
        <v>9571</v>
      </c>
      <c r="B9468">
        <v>4192</v>
      </c>
      <c r="C9468">
        <f>IF(COUNTIF($B$2:B9468,B9468)=1,1,0)</f>
        <v>0</v>
      </c>
      <c r="D9468" s="1">
        <v>44997</v>
      </c>
      <c r="E9468" s="2">
        <v>0.58086805555555554</v>
      </c>
      <c r="F9468">
        <v>123</v>
      </c>
      <c r="G9468" t="str">
        <f>IFERROR(INDEX(menu_items!$B:$B,MATCH(F9468,menu_items!$A:$A,0)),"Unknown value")</f>
        <v>Chips &amp; Guacamole</v>
      </c>
      <c r="H9468" t="str">
        <f>IFERROR(INDEX(menu_items!$C:$C,MATCH(F9468,menu_items!$A:$A,0)),"Unknown value")</f>
        <v>Mexican</v>
      </c>
      <c r="I9468" s="5">
        <f>IFERROR(INDEX(menu_items!$D:$D,MATCH(F9468,menu_items!$A:$A,0)),0)</f>
        <v>9</v>
      </c>
      <c r="J9468" t="str">
        <f t="shared" si="743"/>
        <v>Sun</v>
      </c>
      <c r="K9468">
        <f t="shared" si="744"/>
        <v>12</v>
      </c>
      <c r="L9468" t="str">
        <f t="shared" si="745"/>
        <v>Mar</v>
      </c>
      <c r="M9468">
        <v>13</v>
      </c>
      <c r="N9468">
        <f t="shared" si="741"/>
        <v>2</v>
      </c>
      <c r="O9468" s="5">
        <f t="shared" si="742"/>
        <v>19.5</v>
      </c>
    </row>
    <row r="9469" spans="1:15" x14ac:dyDescent="0.25">
      <c r="A9469">
        <v>9572</v>
      </c>
      <c r="B9469">
        <v>4193</v>
      </c>
      <c r="C9469">
        <f>IF(COUNTIF($B$2:B9469,B9469)=1,1,0)</f>
        <v>1</v>
      </c>
      <c r="D9469" s="1">
        <v>44997</v>
      </c>
      <c r="E9469" s="2">
        <v>0.58731481481481485</v>
      </c>
      <c r="F9469">
        <v>120</v>
      </c>
      <c r="G9469" t="str">
        <f>IFERROR(INDEX(menu_items!$B:$B,MATCH(F9469,menu_items!$A:$A,0)),"Unknown value")</f>
        <v>Steak Torta</v>
      </c>
      <c r="H9469" t="str">
        <f>IFERROR(INDEX(menu_items!$C:$C,MATCH(F9469,menu_items!$A:$A,0)),"Unknown value")</f>
        <v>Mexican</v>
      </c>
      <c r="I9469" s="5">
        <f>IFERROR(INDEX(menu_items!$D:$D,MATCH(F9469,menu_items!$A:$A,0)),0)</f>
        <v>13.95</v>
      </c>
      <c r="J9469" t="str">
        <f t="shared" si="743"/>
        <v>Sun</v>
      </c>
      <c r="K9469">
        <f t="shared" si="744"/>
        <v>12</v>
      </c>
      <c r="L9469" t="str">
        <f t="shared" si="745"/>
        <v>Mar</v>
      </c>
      <c r="M9469">
        <v>14</v>
      </c>
      <c r="N9469">
        <f t="shared" si="741"/>
        <v>1</v>
      </c>
      <c r="O9469" s="5">
        <f t="shared" si="742"/>
        <v>13.95</v>
      </c>
    </row>
    <row r="9470" spans="1:15" x14ac:dyDescent="0.25">
      <c r="A9470">
        <v>9573</v>
      </c>
      <c r="B9470">
        <v>4194</v>
      </c>
      <c r="C9470">
        <f>IF(COUNTIF($B$2:B9470,B9470)=1,1,0)</f>
        <v>1</v>
      </c>
      <c r="D9470" s="1">
        <v>44997</v>
      </c>
      <c r="E9470" s="2">
        <v>0.60439814814814818</v>
      </c>
      <c r="F9470">
        <v>125</v>
      </c>
      <c r="G9470" t="str">
        <f>IFERROR(INDEX(menu_items!$B:$B,MATCH(F9470,menu_items!$A:$A,0)),"Unknown value")</f>
        <v>Spaghetti &amp; Meatballs</v>
      </c>
      <c r="H9470" t="str">
        <f>IFERROR(INDEX(menu_items!$C:$C,MATCH(F9470,menu_items!$A:$A,0)),"Unknown value")</f>
        <v>Italian</v>
      </c>
      <c r="I9470" s="5">
        <f>IFERROR(INDEX(menu_items!$D:$D,MATCH(F9470,menu_items!$A:$A,0)),0)</f>
        <v>17.95</v>
      </c>
      <c r="J9470" t="str">
        <f t="shared" si="743"/>
        <v>Sun</v>
      </c>
      <c r="K9470">
        <f t="shared" si="744"/>
        <v>12</v>
      </c>
      <c r="L9470" t="str">
        <f t="shared" si="745"/>
        <v>Mar</v>
      </c>
      <c r="M9470">
        <v>14</v>
      </c>
      <c r="N9470">
        <f t="shared" si="741"/>
        <v>3</v>
      </c>
      <c r="O9470" s="5">
        <f t="shared" si="742"/>
        <v>44.849999999999994</v>
      </c>
    </row>
    <row r="9471" spans="1:15" x14ac:dyDescent="0.25">
      <c r="A9471">
        <v>9574</v>
      </c>
      <c r="B9471">
        <v>4194</v>
      </c>
      <c r="C9471">
        <f>IF(COUNTIF($B$2:B9471,B9471)=1,1,0)</f>
        <v>0</v>
      </c>
      <c r="D9471" s="1">
        <v>44997</v>
      </c>
      <c r="E9471" s="2">
        <v>0.60439814814814818</v>
      </c>
      <c r="F9471">
        <v>111</v>
      </c>
      <c r="G9471" t="str">
        <f>IFERROR(INDEX(menu_items!$B:$B,MATCH(F9471,menu_items!$A:$A,0)),"Unknown value")</f>
        <v>California Roll</v>
      </c>
      <c r="H9471" t="str">
        <f>IFERROR(INDEX(menu_items!$C:$C,MATCH(F9471,menu_items!$A:$A,0)),"Unknown value")</f>
        <v>Asian</v>
      </c>
      <c r="I9471" s="5">
        <f>IFERROR(INDEX(menu_items!$D:$D,MATCH(F9471,menu_items!$A:$A,0)),0)</f>
        <v>11.95</v>
      </c>
      <c r="J9471" t="str">
        <f t="shared" si="743"/>
        <v>Sun</v>
      </c>
      <c r="K9471">
        <f t="shared" si="744"/>
        <v>12</v>
      </c>
      <c r="L9471" t="str">
        <f t="shared" si="745"/>
        <v>Mar</v>
      </c>
      <c r="M9471">
        <v>14</v>
      </c>
      <c r="N9471">
        <f t="shared" si="741"/>
        <v>3</v>
      </c>
      <c r="O9471" s="5">
        <f t="shared" si="742"/>
        <v>44.849999999999994</v>
      </c>
    </row>
    <row r="9472" spans="1:15" x14ac:dyDescent="0.25">
      <c r="A9472">
        <v>9575</v>
      </c>
      <c r="B9472">
        <v>4194</v>
      </c>
      <c r="C9472">
        <f>IF(COUNTIF($B$2:B9472,B9472)=1,1,0)</f>
        <v>0</v>
      </c>
      <c r="D9472" s="1">
        <v>44997</v>
      </c>
      <c r="E9472" s="2">
        <v>0.60439814814814818</v>
      </c>
      <c r="F9472">
        <v>112</v>
      </c>
      <c r="G9472" t="str">
        <f>IFERROR(INDEX(menu_items!$B:$B,MATCH(F9472,menu_items!$A:$A,0)),"Unknown value")</f>
        <v>Salmon Roll</v>
      </c>
      <c r="H9472" t="str">
        <f>IFERROR(INDEX(menu_items!$C:$C,MATCH(F9472,menu_items!$A:$A,0)),"Unknown value")</f>
        <v>Asian</v>
      </c>
      <c r="I9472" s="5">
        <f>IFERROR(INDEX(menu_items!$D:$D,MATCH(F9472,menu_items!$A:$A,0)),0)</f>
        <v>14.95</v>
      </c>
      <c r="J9472" t="str">
        <f t="shared" si="743"/>
        <v>Sun</v>
      </c>
      <c r="K9472">
        <f t="shared" si="744"/>
        <v>12</v>
      </c>
      <c r="L9472" t="str">
        <f t="shared" si="745"/>
        <v>Mar</v>
      </c>
      <c r="M9472">
        <v>14</v>
      </c>
      <c r="N9472">
        <f t="shared" si="741"/>
        <v>3</v>
      </c>
      <c r="O9472" s="5">
        <f t="shared" si="742"/>
        <v>44.849999999999994</v>
      </c>
    </row>
    <row r="9473" spans="1:15" x14ac:dyDescent="0.25">
      <c r="A9473">
        <v>9576</v>
      </c>
      <c r="B9473">
        <v>4195</v>
      </c>
      <c r="C9473">
        <f>IF(COUNTIF($B$2:B9473,B9473)=1,1,0)</f>
        <v>1</v>
      </c>
      <c r="D9473" s="1">
        <v>44997</v>
      </c>
      <c r="E9473" s="2">
        <v>0.61645833333333333</v>
      </c>
      <c r="F9473">
        <v>101</v>
      </c>
      <c r="G9473" t="str">
        <f>IFERROR(INDEX(menu_items!$B:$B,MATCH(F9473,menu_items!$A:$A,0)),"Unknown value")</f>
        <v>Hamburger</v>
      </c>
      <c r="H9473" t="str">
        <f>IFERROR(INDEX(menu_items!$C:$C,MATCH(F9473,menu_items!$A:$A,0)),"Unknown value")</f>
        <v>American</v>
      </c>
      <c r="I9473" s="5">
        <f>IFERROR(INDEX(menu_items!$D:$D,MATCH(F9473,menu_items!$A:$A,0)),0)</f>
        <v>12.95</v>
      </c>
      <c r="J9473" t="str">
        <f t="shared" si="743"/>
        <v>Sun</v>
      </c>
      <c r="K9473">
        <f t="shared" si="744"/>
        <v>12</v>
      </c>
      <c r="L9473" t="str">
        <f t="shared" si="745"/>
        <v>Mar</v>
      </c>
      <c r="M9473">
        <v>14</v>
      </c>
      <c r="N9473">
        <f t="shared" si="741"/>
        <v>4</v>
      </c>
      <c r="O9473" s="5">
        <f t="shared" si="742"/>
        <v>59.8</v>
      </c>
    </row>
    <row r="9474" spans="1:15" x14ac:dyDescent="0.25">
      <c r="A9474">
        <v>9577</v>
      </c>
      <c r="B9474">
        <v>4195</v>
      </c>
      <c r="C9474">
        <f>IF(COUNTIF($B$2:B9474,B9474)=1,1,0)</f>
        <v>0</v>
      </c>
      <c r="D9474" s="1">
        <v>44997</v>
      </c>
      <c r="E9474" s="2">
        <v>0.61645833333333333</v>
      </c>
      <c r="F9474">
        <v>125</v>
      </c>
      <c r="G9474" t="str">
        <f>IFERROR(INDEX(menu_items!$B:$B,MATCH(F9474,menu_items!$A:$A,0)),"Unknown value")</f>
        <v>Spaghetti &amp; Meatballs</v>
      </c>
      <c r="H9474" t="str">
        <f>IFERROR(INDEX(menu_items!$C:$C,MATCH(F9474,menu_items!$A:$A,0)),"Unknown value")</f>
        <v>Italian</v>
      </c>
      <c r="I9474" s="5">
        <f>IFERROR(INDEX(menu_items!$D:$D,MATCH(F9474,menu_items!$A:$A,0)),0)</f>
        <v>17.95</v>
      </c>
      <c r="J9474" t="str">
        <f t="shared" si="743"/>
        <v>Sun</v>
      </c>
      <c r="K9474">
        <f t="shared" si="744"/>
        <v>12</v>
      </c>
      <c r="L9474" t="str">
        <f t="shared" si="745"/>
        <v>Mar</v>
      </c>
      <c r="M9474">
        <v>14</v>
      </c>
      <c r="N9474">
        <f t="shared" ref="N9474:N9537" si="746">COUNTIF($B:$B,B9474)</f>
        <v>4</v>
      </c>
      <c r="O9474" s="5">
        <f t="shared" ref="O9474:O9537" si="747">SUMIF($B:$B,B9474,$I:$I)</f>
        <v>59.8</v>
      </c>
    </row>
    <row r="9475" spans="1:15" x14ac:dyDescent="0.25">
      <c r="A9475">
        <v>9578</v>
      </c>
      <c r="B9475">
        <v>4195</v>
      </c>
      <c r="C9475">
        <f>IF(COUNTIF($B$2:B9475,B9475)=1,1,0)</f>
        <v>0</v>
      </c>
      <c r="D9475" s="1">
        <v>44997</v>
      </c>
      <c r="E9475" s="2">
        <v>0.61645833333333333</v>
      </c>
      <c r="F9475">
        <v>112</v>
      </c>
      <c r="G9475" t="str">
        <f>IFERROR(INDEX(menu_items!$B:$B,MATCH(F9475,menu_items!$A:$A,0)),"Unknown value")</f>
        <v>Salmon Roll</v>
      </c>
      <c r="H9475" t="str">
        <f>IFERROR(INDEX(menu_items!$C:$C,MATCH(F9475,menu_items!$A:$A,0)),"Unknown value")</f>
        <v>Asian</v>
      </c>
      <c r="I9475" s="5">
        <f>IFERROR(INDEX(menu_items!$D:$D,MATCH(F9475,menu_items!$A:$A,0)),0)</f>
        <v>14.95</v>
      </c>
      <c r="J9475" t="str">
        <f t="shared" si="743"/>
        <v>Sun</v>
      </c>
      <c r="K9475">
        <f t="shared" si="744"/>
        <v>12</v>
      </c>
      <c r="L9475" t="str">
        <f t="shared" si="745"/>
        <v>Mar</v>
      </c>
      <c r="M9475">
        <v>14</v>
      </c>
      <c r="N9475">
        <f t="shared" si="746"/>
        <v>4</v>
      </c>
      <c r="O9475" s="5">
        <f t="shared" si="747"/>
        <v>59.8</v>
      </c>
    </row>
    <row r="9476" spans="1:15" x14ac:dyDescent="0.25">
      <c r="A9476">
        <v>9579</v>
      </c>
      <c r="B9476">
        <v>4195</v>
      </c>
      <c r="C9476">
        <f>IF(COUNTIF($B$2:B9476,B9476)=1,1,0)</f>
        <v>0</v>
      </c>
      <c r="D9476" s="1">
        <v>44997</v>
      </c>
      <c r="E9476" s="2">
        <v>0.61645833333333333</v>
      </c>
      <c r="F9476">
        <v>120</v>
      </c>
      <c r="G9476" t="str">
        <f>IFERROR(INDEX(menu_items!$B:$B,MATCH(F9476,menu_items!$A:$A,0)),"Unknown value")</f>
        <v>Steak Torta</v>
      </c>
      <c r="H9476" t="str">
        <f>IFERROR(INDEX(menu_items!$C:$C,MATCH(F9476,menu_items!$A:$A,0)),"Unknown value")</f>
        <v>Mexican</v>
      </c>
      <c r="I9476" s="5">
        <f>IFERROR(INDEX(menu_items!$D:$D,MATCH(F9476,menu_items!$A:$A,0)),0)</f>
        <v>13.95</v>
      </c>
      <c r="J9476" t="str">
        <f t="shared" si="743"/>
        <v>Sun</v>
      </c>
      <c r="K9476">
        <f t="shared" si="744"/>
        <v>12</v>
      </c>
      <c r="L9476" t="str">
        <f t="shared" si="745"/>
        <v>Mar</v>
      </c>
      <c r="M9476">
        <v>14</v>
      </c>
      <c r="N9476">
        <f t="shared" si="746"/>
        <v>4</v>
      </c>
      <c r="O9476" s="5">
        <f t="shared" si="747"/>
        <v>59.8</v>
      </c>
    </row>
    <row r="9477" spans="1:15" x14ac:dyDescent="0.25">
      <c r="A9477">
        <v>9581</v>
      </c>
      <c r="B9477">
        <v>4197</v>
      </c>
      <c r="C9477">
        <f>IF(COUNTIF($B$2:B9477,B9477)=1,1,0)</f>
        <v>1</v>
      </c>
      <c r="D9477" s="1">
        <v>44997</v>
      </c>
      <c r="E9477" s="2">
        <v>0.65103009259259259</v>
      </c>
      <c r="F9477">
        <v>117</v>
      </c>
      <c r="G9477" t="str">
        <f>IFERROR(INDEX(menu_items!$B:$B,MATCH(F9477,menu_items!$A:$A,0)),"Unknown value")</f>
        <v>Chicken Burrito</v>
      </c>
      <c r="H9477" t="str">
        <f>IFERROR(INDEX(menu_items!$C:$C,MATCH(F9477,menu_items!$A:$A,0)),"Unknown value")</f>
        <v>Mexican</v>
      </c>
      <c r="I9477" s="5">
        <f>IFERROR(INDEX(menu_items!$D:$D,MATCH(F9477,menu_items!$A:$A,0)),0)</f>
        <v>12.95</v>
      </c>
      <c r="J9477" t="str">
        <f t="shared" si="743"/>
        <v>Sun</v>
      </c>
      <c r="K9477">
        <f t="shared" si="744"/>
        <v>12</v>
      </c>
      <c r="L9477" t="str">
        <f t="shared" si="745"/>
        <v>Mar</v>
      </c>
      <c r="M9477">
        <v>15</v>
      </c>
      <c r="N9477">
        <f t="shared" si="746"/>
        <v>1</v>
      </c>
      <c r="O9477" s="5">
        <f t="shared" si="747"/>
        <v>12.95</v>
      </c>
    </row>
    <row r="9478" spans="1:15" x14ac:dyDescent="0.25">
      <c r="A9478">
        <v>9582</v>
      </c>
      <c r="B9478">
        <v>4198</v>
      </c>
      <c r="C9478">
        <f>IF(COUNTIF($B$2:B9478,B9478)=1,1,0)</f>
        <v>1</v>
      </c>
      <c r="D9478" s="1">
        <v>44997</v>
      </c>
      <c r="E9478" s="2">
        <v>0.65179398148148149</v>
      </c>
      <c r="F9478">
        <v>131</v>
      </c>
      <c r="G9478" t="str">
        <f>IFERROR(INDEX(menu_items!$B:$B,MATCH(F9478,menu_items!$A:$A,0)),"Unknown value")</f>
        <v>Chicken Parmesan</v>
      </c>
      <c r="H9478" t="str">
        <f>IFERROR(INDEX(menu_items!$C:$C,MATCH(F9478,menu_items!$A:$A,0)),"Unknown value")</f>
        <v>Italian</v>
      </c>
      <c r="I9478" s="5">
        <f>IFERROR(INDEX(menu_items!$D:$D,MATCH(F9478,menu_items!$A:$A,0)),0)</f>
        <v>17.95</v>
      </c>
      <c r="J9478" t="str">
        <f t="shared" si="743"/>
        <v>Sun</v>
      </c>
      <c r="K9478">
        <f t="shared" si="744"/>
        <v>12</v>
      </c>
      <c r="L9478" t="str">
        <f t="shared" si="745"/>
        <v>Mar</v>
      </c>
      <c r="M9478">
        <v>15</v>
      </c>
      <c r="N9478">
        <f t="shared" si="746"/>
        <v>2</v>
      </c>
      <c r="O9478" s="5">
        <f t="shared" si="747"/>
        <v>34.9</v>
      </c>
    </row>
    <row r="9479" spans="1:15" x14ac:dyDescent="0.25">
      <c r="A9479">
        <v>9583</v>
      </c>
      <c r="B9479">
        <v>4198</v>
      </c>
      <c r="C9479">
        <f>IF(COUNTIF($B$2:B9479,B9479)=1,1,0)</f>
        <v>0</v>
      </c>
      <c r="D9479" s="1">
        <v>44997</v>
      </c>
      <c r="E9479" s="2">
        <v>0.65179398148148149</v>
      </c>
      <c r="F9479">
        <v>132</v>
      </c>
      <c r="G9479" t="str">
        <f>IFERROR(INDEX(menu_items!$B:$B,MATCH(F9479,menu_items!$A:$A,0)),"Unknown value")</f>
        <v>Eggplant Parmesan</v>
      </c>
      <c r="H9479" t="str">
        <f>IFERROR(INDEX(menu_items!$C:$C,MATCH(F9479,menu_items!$A:$A,0)),"Unknown value")</f>
        <v>Italian</v>
      </c>
      <c r="I9479" s="5">
        <f>IFERROR(INDEX(menu_items!$D:$D,MATCH(F9479,menu_items!$A:$A,0)),0)</f>
        <v>16.95</v>
      </c>
      <c r="J9479" t="str">
        <f t="shared" si="743"/>
        <v>Sun</v>
      </c>
      <c r="K9479">
        <f t="shared" si="744"/>
        <v>12</v>
      </c>
      <c r="L9479" t="str">
        <f t="shared" si="745"/>
        <v>Mar</v>
      </c>
      <c r="M9479">
        <v>15</v>
      </c>
      <c r="N9479">
        <f t="shared" si="746"/>
        <v>2</v>
      </c>
      <c r="O9479" s="5">
        <f t="shared" si="747"/>
        <v>34.9</v>
      </c>
    </row>
    <row r="9480" spans="1:15" x14ac:dyDescent="0.25">
      <c r="A9480">
        <v>9584</v>
      </c>
      <c r="B9480">
        <v>4199</v>
      </c>
      <c r="C9480">
        <f>IF(COUNTIF($B$2:B9480,B9480)=1,1,0)</f>
        <v>1</v>
      </c>
      <c r="D9480" s="1">
        <v>44997</v>
      </c>
      <c r="E9480" s="2">
        <v>0.65813657407407411</v>
      </c>
      <c r="F9480">
        <v>125</v>
      </c>
      <c r="G9480" t="str">
        <f>IFERROR(INDEX(menu_items!$B:$B,MATCH(F9480,menu_items!$A:$A,0)),"Unknown value")</f>
        <v>Spaghetti &amp; Meatballs</v>
      </c>
      <c r="H9480" t="str">
        <f>IFERROR(INDEX(menu_items!$C:$C,MATCH(F9480,menu_items!$A:$A,0)),"Unknown value")</f>
        <v>Italian</v>
      </c>
      <c r="I9480" s="5">
        <f>IFERROR(INDEX(menu_items!$D:$D,MATCH(F9480,menu_items!$A:$A,0)),0)</f>
        <v>17.95</v>
      </c>
      <c r="J9480" t="str">
        <f t="shared" si="743"/>
        <v>Sun</v>
      </c>
      <c r="K9480">
        <f t="shared" si="744"/>
        <v>12</v>
      </c>
      <c r="L9480" t="str">
        <f t="shared" si="745"/>
        <v>Mar</v>
      </c>
      <c r="M9480">
        <v>15</v>
      </c>
      <c r="N9480">
        <f t="shared" si="746"/>
        <v>2</v>
      </c>
      <c r="O9480" s="5">
        <f t="shared" si="747"/>
        <v>33.450000000000003</v>
      </c>
    </row>
    <row r="9481" spans="1:15" x14ac:dyDescent="0.25">
      <c r="A9481">
        <v>9585</v>
      </c>
      <c r="B9481">
        <v>4199</v>
      </c>
      <c r="C9481">
        <f>IF(COUNTIF($B$2:B9481,B9481)=1,1,0)</f>
        <v>0</v>
      </c>
      <c r="D9481" s="1">
        <v>44997</v>
      </c>
      <c r="E9481" s="2">
        <v>0.65813657407407411</v>
      </c>
      <c r="F9481">
        <v>129</v>
      </c>
      <c r="G9481" t="str">
        <f>IFERROR(INDEX(menu_items!$B:$B,MATCH(F9481,menu_items!$A:$A,0)),"Unknown value")</f>
        <v>Mushroom Ravioli</v>
      </c>
      <c r="H9481" t="str">
        <f>IFERROR(INDEX(menu_items!$C:$C,MATCH(F9481,menu_items!$A:$A,0)),"Unknown value")</f>
        <v>Italian</v>
      </c>
      <c r="I9481" s="5">
        <f>IFERROR(INDEX(menu_items!$D:$D,MATCH(F9481,menu_items!$A:$A,0)),0)</f>
        <v>15.5</v>
      </c>
      <c r="J9481" t="str">
        <f t="shared" si="743"/>
        <v>Sun</v>
      </c>
      <c r="K9481">
        <f t="shared" si="744"/>
        <v>12</v>
      </c>
      <c r="L9481" t="str">
        <f t="shared" si="745"/>
        <v>Mar</v>
      </c>
      <c r="M9481">
        <v>15</v>
      </c>
      <c r="N9481">
        <f t="shared" si="746"/>
        <v>2</v>
      </c>
      <c r="O9481" s="5">
        <f t="shared" si="747"/>
        <v>33.450000000000003</v>
      </c>
    </row>
    <row r="9482" spans="1:15" x14ac:dyDescent="0.25">
      <c r="A9482">
        <v>9586</v>
      </c>
      <c r="B9482">
        <v>4200</v>
      </c>
      <c r="C9482">
        <f>IF(COUNTIF($B$2:B9482,B9482)=1,1,0)</f>
        <v>1</v>
      </c>
      <c r="D9482" s="1">
        <v>44997</v>
      </c>
      <c r="E9482" s="2">
        <v>0.65842592592592597</v>
      </c>
      <c r="F9482">
        <v>125</v>
      </c>
      <c r="G9482" t="str">
        <f>IFERROR(INDEX(menu_items!$B:$B,MATCH(F9482,menu_items!$A:$A,0)),"Unknown value")</f>
        <v>Spaghetti &amp; Meatballs</v>
      </c>
      <c r="H9482" t="str">
        <f>IFERROR(INDEX(menu_items!$C:$C,MATCH(F9482,menu_items!$A:$A,0)),"Unknown value")</f>
        <v>Italian</v>
      </c>
      <c r="I9482" s="5">
        <f>IFERROR(INDEX(menu_items!$D:$D,MATCH(F9482,menu_items!$A:$A,0)),0)</f>
        <v>17.95</v>
      </c>
      <c r="J9482" t="str">
        <f t="shared" si="743"/>
        <v>Sun</v>
      </c>
      <c r="K9482">
        <f t="shared" si="744"/>
        <v>12</v>
      </c>
      <c r="L9482" t="str">
        <f t="shared" si="745"/>
        <v>Mar</v>
      </c>
      <c r="M9482">
        <v>15</v>
      </c>
      <c r="N9482">
        <f t="shared" si="746"/>
        <v>1</v>
      </c>
      <c r="O9482" s="5">
        <f t="shared" si="747"/>
        <v>17.95</v>
      </c>
    </row>
    <row r="9483" spans="1:15" x14ac:dyDescent="0.25">
      <c r="A9483">
        <v>9587</v>
      </c>
      <c r="B9483">
        <v>4201</v>
      </c>
      <c r="C9483">
        <f>IF(COUNTIF($B$2:B9483,B9483)=1,1,0)</f>
        <v>1</v>
      </c>
      <c r="D9483" s="1">
        <v>44997</v>
      </c>
      <c r="E9483" s="2">
        <v>0.65975694444444444</v>
      </c>
      <c r="F9483">
        <v>120</v>
      </c>
      <c r="G9483" t="str">
        <f>IFERROR(INDEX(menu_items!$B:$B,MATCH(F9483,menu_items!$A:$A,0)),"Unknown value")</f>
        <v>Steak Torta</v>
      </c>
      <c r="H9483" t="str">
        <f>IFERROR(INDEX(menu_items!$C:$C,MATCH(F9483,menu_items!$A:$A,0)),"Unknown value")</f>
        <v>Mexican</v>
      </c>
      <c r="I9483" s="5">
        <f>IFERROR(INDEX(menu_items!$D:$D,MATCH(F9483,menu_items!$A:$A,0)),0)</f>
        <v>13.95</v>
      </c>
      <c r="J9483" t="str">
        <f t="shared" si="743"/>
        <v>Sun</v>
      </c>
      <c r="K9483">
        <f t="shared" si="744"/>
        <v>12</v>
      </c>
      <c r="L9483" t="str">
        <f t="shared" si="745"/>
        <v>Mar</v>
      </c>
      <c r="M9483">
        <v>15</v>
      </c>
      <c r="N9483">
        <f t="shared" si="746"/>
        <v>2</v>
      </c>
      <c r="O9483" s="5">
        <f t="shared" si="747"/>
        <v>31.9</v>
      </c>
    </row>
    <row r="9484" spans="1:15" x14ac:dyDescent="0.25">
      <c r="A9484">
        <v>9588</v>
      </c>
      <c r="B9484">
        <v>4201</v>
      </c>
      <c r="C9484">
        <f>IF(COUNTIF($B$2:B9484,B9484)=1,1,0)</f>
        <v>0</v>
      </c>
      <c r="D9484" s="1">
        <v>44997</v>
      </c>
      <c r="E9484" s="2">
        <v>0.65975694444444444</v>
      </c>
      <c r="F9484">
        <v>131</v>
      </c>
      <c r="G9484" t="str">
        <f>IFERROR(INDEX(menu_items!$B:$B,MATCH(F9484,menu_items!$A:$A,0)),"Unknown value")</f>
        <v>Chicken Parmesan</v>
      </c>
      <c r="H9484" t="str">
        <f>IFERROR(INDEX(menu_items!$C:$C,MATCH(F9484,menu_items!$A:$A,0)),"Unknown value")</f>
        <v>Italian</v>
      </c>
      <c r="I9484" s="5">
        <f>IFERROR(INDEX(menu_items!$D:$D,MATCH(F9484,menu_items!$A:$A,0)),0)</f>
        <v>17.95</v>
      </c>
      <c r="J9484" t="str">
        <f t="shared" si="743"/>
        <v>Sun</v>
      </c>
      <c r="K9484">
        <f t="shared" si="744"/>
        <v>12</v>
      </c>
      <c r="L9484" t="str">
        <f t="shared" si="745"/>
        <v>Mar</v>
      </c>
      <c r="M9484">
        <v>15</v>
      </c>
      <c r="N9484">
        <f t="shared" si="746"/>
        <v>2</v>
      </c>
      <c r="O9484" s="5">
        <f t="shared" si="747"/>
        <v>31.9</v>
      </c>
    </row>
    <row r="9485" spans="1:15" x14ac:dyDescent="0.25">
      <c r="A9485">
        <v>9589</v>
      </c>
      <c r="B9485">
        <v>4202</v>
      </c>
      <c r="C9485">
        <f>IF(COUNTIF($B$2:B9485,B9485)=1,1,0)</f>
        <v>1</v>
      </c>
      <c r="D9485" s="1">
        <v>44997</v>
      </c>
      <c r="E9485" s="2">
        <v>0.66078703703703701</v>
      </c>
      <c r="F9485">
        <v>107</v>
      </c>
      <c r="G9485" t="str">
        <f>IFERROR(INDEX(menu_items!$B:$B,MATCH(F9485,menu_items!$A:$A,0)),"Unknown value")</f>
        <v>Orange Chicken</v>
      </c>
      <c r="H9485" t="str">
        <f>IFERROR(INDEX(menu_items!$C:$C,MATCH(F9485,menu_items!$A:$A,0)),"Unknown value")</f>
        <v>Asian</v>
      </c>
      <c r="I9485" s="5">
        <f>IFERROR(INDEX(menu_items!$D:$D,MATCH(F9485,menu_items!$A:$A,0)),0)</f>
        <v>16.5</v>
      </c>
      <c r="J9485" t="str">
        <f t="shared" si="743"/>
        <v>Sun</v>
      </c>
      <c r="K9485">
        <f t="shared" si="744"/>
        <v>12</v>
      </c>
      <c r="L9485" t="str">
        <f t="shared" si="745"/>
        <v>Mar</v>
      </c>
      <c r="M9485">
        <v>15</v>
      </c>
      <c r="N9485">
        <f t="shared" si="746"/>
        <v>2</v>
      </c>
      <c r="O9485" s="5">
        <f t="shared" si="747"/>
        <v>30.45</v>
      </c>
    </row>
    <row r="9486" spans="1:15" x14ac:dyDescent="0.25">
      <c r="A9486">
        <v>9590</v>
      </c>
      <c r="B9486">
        <v>4202</v>
      </c>
      <c r="C9486">
        <f>IF(COUNTIF($B$2:B9486,B9486)=1,1,0)</f>
        <v>0</v>
      </c>
      <c r="D9486" s="1">
        <v>44997</v>
      </c>
      <c r="E9486" s="2">
        <v>0.66078703703703701</v>
      </c>
      <c r="F9486">
        <v>116</v>
      </c>
      <c r="G9486" t="str">
        <f>IFERROR(INDEX(menu_items!$B:$B,MATCH(F9486,menu_items!$A:$A,0)),"Unknown value")</f>
        <v>Steak Tacos</v>
      </c>
      <c r="H9486" t="str">
        <f>IFERROR(INDEX(menu_items!$C:$C,MATCH(F9486,menu_items!$A:$A,0)),"Unknown value")</f>
        <v>Mexican</v>
      </c>
      <c r="I9486" s="5">
        <f>IFERROR(INDEX(menu_items!$D:$D,MATCH(F9486,menu_items!$A:$A,0)),0)</f>
        <v>13.95</v>
      </c>
      <c r="J9486" t="str">
        <f t="shared" si="743"/>
        <v>Sun</v>
      </c>
      <c r="K9486">
        <f t="shared" si="744"/>
        <v>12</v>
      </c>
      <c r="L9486" t="str">
        <f t="shared" si="745"/>
        <v>Mar</v>
      </c>
      <c r="M9486">
        <v>15</v>
      </c>
      <c r="N9486">
        <f t="shared" si="746"/>
        <v>2</v>
      </c>
      <c r="O9486" s="5">
        <f t="shared" si="747"/>
        <v>30.45</v>
      </c>
    </row>
    <row r="9487" spans="1:15" x14ac:dyDescent="0.25">
      <c r="A9487">
        <v>9591</v>
      </c>
      <c r="B9487">
        <v>4203</v>
      </c>
      <c r="C9487">
        <f>IF(COUNTIF($B$2:B9487,B9487)=1,1,0)</f>
        <v>1</v>
      </c>
      <c r="D9487" s="1">
        <v>44997</v>
      </c>
      <c r="E9487" s="2">
        <v>0.67138888888888892</v>
      </c>
      <c r="F9487">
        <v>116</v>
      </c>
      <c r="G9487" t="str">
        <f>IFERROR(INDEX(menu_items!$B:$B,MATCH(F9487,menu_items!$A:$A,0)),"Unknown value")</f>
        <v>Steak Tacos</v>
      </c>
      <c r="H9487" t="str">
        <f>IFERROR(INDEX(menu_items!$C:$C,MATCH(F9487,menu_items!$A:$A,0)),"Unknown value")</f>
        <v>Mexican</v>
      </c>
      <c r="I9487" s="5">
        <f>IFERROR(INDEX(menu_items!$D:$D,MATCH(F9487,menu_items!$A:$A,0)),0)</f>
        <v>13.95</v>
      </c>
      <c r="J9487" t="str">
        <f t="shared" si="743"/>
        <v>Sun</v>
      </c>
      <c r="K9487">
        <f t="shared" si="744"/>
        <v>12</v>
      </c>
      <c r="L9487" t="str">
        <f t="shared" si="745"/>
        <v>Mar</v>
      </c>
      <c r="M9487">
        <v>16</v>
      </c>
      <c r="N9487">
        <f t="shared" si="746"/>
        <v>3</v>
      </c>
      <c r="O9487" s="5">
        <f t="shared" si="747"/>
        <v>49.849999999999994</v>
      </c>
    </row>
    <row r="9488" spans="1:15" x14ac:dyDescent="0.25">
      <c r="A9488">
        <v>9592</v>
      </c>
      <c r="B9488">
        <v>4203</v>
      </c>
      <c r="C9488">
        <f>IF(COUNTIF($B$2:B9488,B9488)=1,1,0)</f>
        <v>0</v>
      </c>
      <c r="D9488" s="1">
        <v>44997</v>
      </c>
      <c r="E9488" s="2">
        <v>0.67138888888888892</v>
      </c>
      <c r="F9488">
        <v>109</v>
      </c>
      <c r="G9488" t="str">
        <f>IFERROR(INDEX(menu_items!$B:$B,MATCH(F9488,menu_items!$A:$A,0)),"Unknown value")</f>
        <v>Korean Beef Bowl</v>
      </c>
      <c r="H9488" t="str">
        <f>IFERROR(INDEX(menu_items!$C:$C,MATCH(F9488,menu_items!$A:$A,0)),"Unknown value")</f>
        <v>Asian</v>
      </c>
      <c r="I9488" s="5">
        <f>IFERROR(INDEX(menu_items!$D:$D,MATCH(F9488,menu_items!$A:$A,0)),0)</f>
        <v>17.95</v>
      </c>
      <c r="J9488" t="str">
        <f t="shared" si="743"/>
        <v>Sun</v>
      </c>
      <c r="K9488">
        <f t="shared" si="744"/>
        <v>12</v>
      </c>
      <c r="L9488" t="str">
        <f t="shared" si="745"/>
        <v>Mar</v>
      </c>
      <c r="M9488">
        <v>16</v>
      </c>
      <c r="N9488">
        <f t="shared" si="746"/>
        <v>3</v>
      </c>
      <c r="O9488" s="5">
        <f t="shared" si="747"/>
        <v>49.849999999999994</v>
      </c>
    </row>
    <row r="9489" spans="1:15" x14ac:dyDescent="0.25">
      <c r="A9489">
        <v>9593</v>
      </c>
      <c r="B9489">
        <v>4203</v>
      </c>
      <c r="C9489">
        <f>IF(COUNTIF($B$2:B9489,B9489)=1,1,0)</f>
        <v>0</v>
      </c>
      <c r="D9489" s="1">
        <v>44997</v>
      </c>
      <c r="E9489" s="2">
        <v>0.67138888888888892</v>
      </c>
      <c r="F9489">
        <v>109</v>
      </c>
      <c r="G9489" t="str">
        <f>IFERROR(INDEX(menu_items!$B:$B,MATCH(F9489,menu_items!$A:$A,0)),"Unknown value")</f>
        <v>Korean Beef Bowl</v>
      </c>
      <c r="H9489" t="str">
        <f>IFERROR(INDEX(menu_items!$C:$C,MATCH(F9489,menu_items!$A:$A,0)),"Unknown value")</f>
        <v>Asian</v>
      </c>
      <c r="I9489" s="5">
        <f>IFERROR(INDEX(menu_items!$D:$D,MATCH(F9489,menu_items!$A:$A,0)),0)</f>
        <v>17.95</v>
      </c>
      <c r="J9489" t="str">
        <f t="shared" si="743"/>
        <v>Sun</v>
      </c>
      <c r="K9489">
        <f t="shared" si="744"/>
        <v>12</v>
      </c>
      <c r="L9489" t="str">
        <f t="shared" si="745"/>
        <v>Mar</v>
      </c>
      <c r="M9489">
        <v>16</v>
      </c>
      <c r="N9489">
        <f t="shared" si="746"/>
        <v>3</v>
      </c>
      <c r="O9489" s="5">
        <f t="shared" si="747"/>
        <v>49.849999999999994</v>
      </c>
    </row>
    <row r="9490" spans="1:15" x14ac:dyDescent="0.25">
      <c r="A9490">
        <v>9594</v>
      </c>
      <c r="B9490">
        <v>4204</v>
      </c>
      <c r="C9490">
        <f>IF(COUNTIF($B$2:B9490,B9490)=1,1,0)</f>
        <v>1</v>
      </c>
      <c r="D9490" s="1">
        <v>44997</v>
      </c>
      <c r="E9490" s="2">
        <v>0.67393518518518514</v>
      </c>
      <c r="F9490">
        <v>113</v>
      </c>
      <c r="G9490" t="str">
        <f>IFERROR(INDEX(menu_items!$B:$B,MATCH(F9490,menu_items!$A:$A,0)),"Unknown value")</f>
        <v>Edamame</v>
      </c>
      <c r="H9490" t="str">
        <f>IFERROR(INDEX(menu_items!$C:$C,MATCH(F9490,menu_items!$A:$A,0)),"Unknown value")</f>
        <v>Asian</v>
      </c>
      <c r="I9490" s="5">
        <f>IFERROR(INDEX(menu_items!$D:$D,MATCH(F9490,menu_items!$A:$A,0)),0)</f>
        <v>5</v>
      </c>
      <c r="J9490" t="str">
        <f t="shared" si="743"/>
        <v>Sun</v>
      </c>
      <c r="K9490">
        <f t="shared" si="744"/>
        <v>12</v>
      </c>
      <c r="L9490" t="str">
        <f t="shared" si="745"/>
        <v>Mar</v>
      </c>
      <c r="M9490">
        <v>16</v>
      </c>
      <c r="N9490">
        <f t="shared" si="746"/>
        <v>2</v>
      </c>
      <c r="O9490" s="5">
        <f t="shared" si="747"/>
        <v>14</v>
      </c>
    </row>
    <row r="9491" spans="1:15" x14ac:dyDescent="0.25">
      <c r="A9491">
        <v>9595</v>
      </c>
      <c r="B9491">
        <v>4204</v>
      </c>
      <c r="C9491">
        <f>IF(COUNTIF($B$2:B9491,B9491)=1,1,0)</f>
        <v>0</v>
      </c>
      <c r="D9491" s="1">
        <v>44997</v>
      </c>
      <c r="E9491" s="2">
        <v>0.67393518518518514</v>
      </c>
      <c r="F9491">
        <v>123</v>
      </c>
      <c r="G9491" t="str">
        <f>IFERROR(INDEX(menu_items!$B:$B,MATCH(F9491,menu_items!$A:$A,0)),"Unknown value")</f>
        <v>Chips &amp; Guacamole</v>
      </c>
      <c r="H9491" t="str">
        <f>IFERROR(INDEX(menu_items!$C:$C,MATCH(F9491,menu_items!$A:$A,0)),"Unknown value")</f>
        <v>Mexican</v>
      </c>
      <c r="I9491" s="5">
        <f>IFERROR(INDEX(menu_items!$D:$D,MATCH(F9491,menu_items!$A:$A,0)),0)</f>
        <v>9</v>
      </c>
      <c r="J9491" t="str">
        <f t="shared" si="743"/>
        <v>Sun</v>
      </c>
      <c r="K9491">
        <f t="shared" si="744"/>
        <v>12</v>
      </c>
      <c r="L9491" t="str">
        <f t="shared" si="745"/>
        <v>Mar</v>
      </c>
      <c r="M9491">
        <v>16</v>
      </c>
      <c r="N9491">
        <f t="shared" si="746"/>
        <v>2</v>
      </c>
      <c r="O9491" s="5">
        <f t="shared" si="747"/>
        <v>14</v>
      </c>
    </row>
    <row r="9492" spans="1:15" x14ac:dyDescent="0.25">
      <c r="A9492">
        <v>9596</v>
      </c>
      <c r="B9492">
        <v>4205</v>
      </c>
      <c r="C9492">
        <f>IF(COUNTIF($B$2:B9492,B9492)=1,1,0)</f>
        <v>1</v>
      </c>
      <c r="D9492" s="1">
        <v>44997</v>
      </c>
      <c r="E9492" s="2">
        <v>0.68325231481481485</v>
      </c>
      <c r="F9492">
        <v>115</v>
      </c>
      <c r="G9492" t="str">
        <f>IFERROR(INDEX(menu_items!$B:$B,MATCH(F9492,menu_items!$A:$A,0)),"Unknown value")</f>
        <v>Chicken Tacos</v>
      </c>
      <c r="H9492" t="str">
        <f>IFERROR(INDEX(menu_items!$C:$C,MATCH(F9492,menu_items!$A:$A,0)),"Unknown value")</f>
        <v>Mexican</v>
      </c>
      <c r="I9492" s="5">
        <f>IFERROR(INDEX(menu_items!$D:$D,MATCH(F9492,menu_items!$A:$A,0)),0)</f>
        <v>11.95</v>
      </c>
      <c r="J9492" t="str">
        <f t="shared" si="743"/>
        <v>Sun</v>
      </c>
      <c r="K9492">
        <f t="shared" si="744"/>
        <v>12</v>
      </c>
      <c r="L9492" t="str">
        <f t="shared" si="745"/>
        <v>Mar</v>
      </c>
      <c r="M9492">
        <v>16</v>
      </c>
      <c r="N9492">
        <f t="shared" si="746"/>
        <v>2</v>
      </c>
      <c r="O9492" s="5">
        <f t="shared" si="747"/>
        <v>26.9</v>
      </c>
    </row>
    <row r="9493" spans="1:15" x14ac:dyDescent="0.25">
      <c r="A9493">
        <v>9597</v>
      </c>
      <c r="B9493">
        <v>4205</v>
      </c>
      <c r="C9493">
        <f>IF(COUNTIF($B$2:B9493,B9493)=1,1,0)</f>
        <v>0</v>
      </c>
      <c r="D9493" s="1">
        <v>44997</v>
      </c>
      <c r="E9493" s="2">
        <v>0.68325231481481485</v>
      </c>
      <c r="F9493">
        <v>112</v>
      </c>
      <c r="G9493" t="str">
        <f>IFERROR(INDEX(menu_items!$B:$B,MATCH(F9493,menu_items!$A:$A,0)),"Unknown value")</f>
        <v>Salmon Roll</v>
      </c>
      <c r="H9493" t="str">
        <f>IFERROR(INDEX(menu_items!$C:$C,MATCH(F9493,menu_items!$A:$A,0)),"Unknown value")</f>
        <v>Asian</v>
      </c>
      <c r="I9493" s="5">
        <f>IFERROR(INDEX(menu_items!$D:$D,MATCH(F9493,menu_items!$A:$A,0)),0)</f>
        <v>14.95</v>
      </c>
      <c r="J9493" t="str">
        <f t="shared" si="743"/>
        <v>Sun</v>
      </c>
      <c r="K9493">
        <f t="shared" si="744"/>
        <v>12</v>
      </c>
      <c r="L9493" t="str">
        <f t="shared" si="745"/>
        <v>Mar</v>
      </c>
      <c r="M9493">
        <v>16</v>
      </c>
      <c r="N9493">
        <f t="shared" si="746"/>
        <v>2</v>
      </c>
      <c r="O9493" s="5">
        <f t="shared" si="747"/>
        <v>26.9</v>
      </c>
    </row>
    <row r="9494" spans="1:15" x14ac:dyDescent="0.25">
      <c r="A9494">
        <v>9598</v>
      </c>
      <c r="B9494">
        <v>4206</v>
      </c>
      <c r="C9494">
        <f>IF(COUNTIF($B$2:B9494,B9494)=1,1,0)</f>
        <v>1</v>
      </c>
      <c r="D9494" s="1">
        <v>44997</v>
      </c>
      <c r="E9494" s="2">
        <v>0.68629629629629629</v>
      </c>
      <c r="F9494">
        <v>116</v>
      </c>
      <c r="G9494" t="str">
        <f>IFERROR(INDEX(menu_items!$B:$B,MATCH(F9494,menu_items!$A:$A,0)),"Unknown value")</f>
        <v>Steak Tacos</v>
      </c>
      <c r="H9494" t="str">
        <f>IFERROR(INDEX(menu_items!$C:$C,MATCH(F9494,menu_items!$A:$A,0)),"Unknown value")</f>
        <v>Mexican</v>
      </c>
      <c r="I9494" s="5">
        <f>IFERROR(INDEX(menu_items!$D:$D,MATCH(F9494,menu_items!$A:$A,0)),0)</f>
        <v>13.95</v>
      </c>
      <c r="J9494" t="str">
        <f t="shared" si="743"/>
        <v>Sun</v>
      </c>
      <c r="K9494">
        <f t="shared" si="744"/>
        <v>12</v>
      </c>
      <c r="L9494" t="str">
        <f t="shared" si="745"/>
        <v>Mar</v>
      </c>
      <c r="M9494">
        <v>16</v>
      </c>
      <c r="N9494">
        <f t="shared" si="746"/>
        <v>4</v>
      </c>
      <c r="O9494" s="5">
        <f t="shared" si="747"/>
        <v>62.8</v>
      </c>
    </row>
    <row r="9495" spans="1:15" x14ac:dyDescent="0.25">
      <c r="A9495">
        <v>9599</v>
      </c>
      <c r="B9495">
        <v>4206</v>
      </c>
      <c r="C9495">
        <f>IF(COUNTIF($B$2:B9495,B9495)=1,1,0)</f>
        <v>0</v>
      </c>
      <c r="D9495" s="1">
        <v>44997</v>
      </c>
      <c r="E9495" s="2">
        <v>0.68629629629629629</v>
      </c>
      <c r="F9495">
        <v>102</v>
      </c>
      <c r="G9495" t="str">
        <f>IFERROR(INDEX(menu_items!$B:$B,MATCH(F9495,menu_items!$A:$A,0)),"Unknown value")</f>
        <v>Cheeseburger</v>
      </c>
      <c r="H9495" t="str">
        <f>IFERROR(INDEX(menu_items!$C:$C,MATCH(F9495,menu_items!$A:$A,0)),"Unknown value")</f>
        <v>American</v>
      </c>
      <c r="I9495" s="5">
        <f>IFERROR(INDEX(menu_items!$D:$D,MATCH(F9495,menu_items!$A:$A,0)),0)</f>
        <v>13.95</v>
      </c>
      <c r="J9495" t="str">
        <f t="shared" si="743"/>
        <v>Sun</v>
      </c>
      <c r="K9495">
        <f t="shared" si="744"/>
        <v>12</v>
      </c>
      <c r="L9495" t="str">
        <f t="shared" si="745"/>
        <v>Mar</v>
      </c>
      <c r="M9495">
        <v>16</v>
      </c>
      <c r="N9495">
        <f t="shared" si="746"/>
        <v>4</v>
      </c>
      <c r="O9495" s="5">
        <f t="shared" si="747"/>
        <v>62.8</v>
      </c>
    </row>
    <row r="9496" spans="1:15" x14ac:dyDescent="0.25">
      <c r="A9496">
        <v>9600</v>
      </c>
      <c r="B9496">
        <v>4206</v>
      </c>
      <c r="C9496">
        <f>IF(COUNTIF($B$2:B9496,B9496)=1,1,0)</f>
        <v>0</v>
      </c>
      <c r="D9496" s="1">
        <v>44997</v>
      </c>
      <c r="E9496" s="2">
        <v>0.68629629629629629</v>
      </c>
      <c r="F9496">
        <v>127</v>
      </c>
      <c r="G9496" t="str">
        <f>IFERROR(INDEX(menu_items!$B:$B,MATCH(F9496,menu_items!$A:$A,0)),"Unknown value")</f>
        <v>Meat Lasagna</v>
      </c>
      <c r="H9496" t="str">
        <f>IFERROR(INDEX(menu_items!$C:$C,MATCH(F9496,menu_items!$A:$A,0)),"Unknown value")</f>
        <v>Italian</v>
      </c>
      <c r="I9496" s="5">
        <f>IFERROR(INDEX(menu_items!$D:$D,MATCH(F9496,menu_items!$A:$A,0)),0)</f>
        <v>17.95</v>
      </c>
      <c r="J9496" t="str">
        <f t="shared" si="743"/>
        <v>Sun</v>
      </c>
      <c r="K9496">
        <f t="shared" si="744"/>
        <v>12</v>
      </c>
      <c r="L9496" t="str">
        <f t="shared" si="745"/>
        <v>Mar</v>
      </c>
      <c r="M9496">
        <v>16</v>
      </c>
      <c r="N9496">
        <f t="shared" si="746"/>
        <v>4</v>
      </c>
      <c r="O9496" s="5">
        <f t="shared" si="747"/>
        <v>62.8</v>
      </c>
    </row>
    <row r="9497" spans="1:15" x14ac:dyDescent="0.25">
      <c r="A9497">
        <v>9601</v>
      </c>
      <c r="B9497">
        <v>4206</v>
      </c>
      <c r="C9497">
        <f>IF(COUNTIF($B$2:B9497,B9497)=1,1,0)</f>
        <v>0</v>
      </c>
      <c r="D9497" s="1">
        <v>44997</v>
      </c>
      <c r="E9497" s="2">
        <v>0.68629629629629629</v>
      </c>
      <c r="F9497">
        <v>132</v>
      </c>
      <c r="G9497" t="str">
        <f>IFERROR(INDEX(menu_items!$B:$B,MATCH(F9497,menu_items!$A:$A,0)),"Unknown value")</f>
        <v>Eggplant Parmesan</v>
      </c>
      <c r="H9497" t="str">
        <f>IFERROR(INDEX(menu_items!$C:$C,MATCH(F9497,menu_items!$A:$A,0)),"Unknown value")</f>
        <v>Italian</v>
      </c>
      <c r="I9497" s="5">
        <f>IFERROR(INDEX(menu_items!$D:$D,MATCH(F9497,menu_items!$A:$A,0)),0)</f>
        <v>16.95</v>
      </c>
      <c r="J9497" t="str">
        <f t="shared" ref="J9497:J9559" si="748">TEXT(D9497,"ddd")</f>
        <v>Sun</v>
      </c>
      <c r="K9497">
        <f t="shared" ref="K9497:K9559" si="749">DAY(D9497)</f>
        <v>12</v>
      </c>
      <c r="L9497" t="str">
        <f t="shared" ref="L9497:L9559" si="750">TEXT(D9497,"mmm")</f>
        <v>Mar</v>
      </c>
      <c r="M9497">
        <v>16</v>
      </c>
      <c r="N9497">
        <f t="shared" si="746"/>
        <v>4</v>
      </c>
      <c r="O9497" s="5">
        <f t="shared" si="747"/>
        <v>62.8</v>
      </c>
    </row>
    <row r="9498" spans="1:15" x14ac:dyDescent="0.25">
      <c r="A9498">
        <v>9602</v>
      </c>
      <c r="B9498">
        <v>4207</v>
      </c>
      <c r="C9498">
        <f>IF(COUNTIF($B$2:B9498,B9498)=1,1,0)</f>
        <v>1</v>
      </c>
      <c r="D9498" s="1">
        <v>44997</v>
      </c>
      <c r="E9498" s="2">
        <v>0.69431712962962966</v>
      </c>
      <c r="F9498">
        <v>125</v>
      </c>
      <c r="G9498" t="str">
        <f>IFERROR(INDEX(menu_items!$B:$B,MATCH(F9498,menu_items!$A:$A,0)),"Unknown value")</f>
        <v>Spaghetti &amp; Meatballs</v>
      </c>
      <c r="H9498" t="str">
        <f>IFERROR(INDEX(menu_items!$C:$C,MATCH(F9498,menu_items!$A:$A,0)),"Unknown value")</f>
        <v>Italian</v>
      </c>
      <c r="I9498" s="5">
        <f>IFERROR(INDEX(menu_items!$D:$D,MATCH(F9498,menu_items!$A:$A,0)),0)</f>
        <v>17.95</v>
      </c>
      <c r="J9498" t="str">
        <f t="shared" si="748"/>
        <v>Sun</v>
      </c>
      <c r="K9498">
        <f t="shared" si="749"/>
        <v>12</v>
      </c>
      <c r="L9498" t="str">
        <f t="shared" si="750"/>
        <v>Mar</v>
      </c>
      <c r="M9498">
        <v>16</v>
      </c>
      <c r="N9498">
        <f t="shared" si="746"/>
        <v>4</v>
      </c>
      <c r="O9498" s="5">
        <f t="shared" si="747"/>
        <v>56.8</v>
      </c>
    </row>
    <row r="9499" spans="1:15" x14ac:dyDescent="0.25">
      <c r="A9499">
        <v>9603</v>
      </c>
      <c r="B9499">
        <v>4207</v>
      </c>
      <c r="C9499">
        <f>IF(COUNTIF($B$2:B9499,B9499)=1,1,0)</f>
        <v>0</v>
      </c>
      <c r="D9499" s="1">
        <v>44997</v>
      </c>
      <c r="E9499" s="2">
        <v>0.69431712962962966</v>
      </c>
      <c r="F9499">
        <v>112</v>
      </c>
      <c r="G9499" t="str">
        <f>IFERROR(INDEX(menu_items!$B:$B,MATCH(F9499,menu_items!$A:$A,0)),"Unknown value")</f>
        <v>Salmon Roll</v>
      </c>
      <c r="H9499" t="str">
        <f>IFERROR(INDEX(menu_items!$C:$C,MATCH(F9499,menu_items!$A:$A,0)),"Unknown value")</f>
        <v>Asian</v>
      </c>
      <c r="I9499" s="5">
        <f>IFERROR(INDEX(menu_items!$D:$D,MATCH(F9499,menu_items!$A:$A,0)),0)</f>
        <v>14.95</v>
      </c>
      <c r="J9499" t="str">
        <f t="shared" si="748"/>
        <v>Sun</v>
      </c>
      <c r="K9499">
        <f t="shared" si="749"/>
        <v>12</v>
      </c>
      <c r="L9499" t="str">
        <f t="shared" si="750"/>
        <v>Mar</v>
      </c>
      <c r="M9499">
        <v>16</v>
      </c>
      <c r="N9499">
        <f t="shared" si="746"/>
        <v>4</v>
      </c>
      <c r="O9499" s="5">
        <f t="shared" si="747"/>
        <v>56.8</v>
      </c>
    </row>
    <row r="9500" spans="1:15" x14ac:dyDescent="0.25">
      <c r="A9500">
        <v>9604</v>
      </c>
      <c r="B9500">
        <v>4207</v>
      </c>
      <c r="C9500">
        <f>IF(COUNTIF($B$2:B9500,B9500)=1,1,0)</f>
        <v>0</v>
      </c>
      <c r="D9500" s="1">
        <v>44997</v>
      </c>
      <c r="E9500" s="2">
        <v>0.69431712962962966</v>
      </c>
      <c r="F9500">
        <v>119</v>
      </c>
      <c r="G9500" t="str">
        <f>IFERROR(INDEX(menu_items!$B:$B,MATCH(F9500,menu_items!$A:$A,0)),"Unknown value")</f>
        <v>Chicken Torta</v>
      </c>
      <c r="H9500" t="str">
        <f>IFERROR(INDEX(menu_items!$C:$C,MATCH(F9500,menu_items!$A:$A,0)),"Unknown value")</f>
        <v>Mexican</v>
      </c>
      <c r="I9500" s="5">
        <f>IFERROR(INDEX(menu_items!$D:$D,MATCH(F9500,menu_items!$A:$A,0)),0)</f>
        <v>11.95</v>
      </c>
      <c r="J9500" t="str">
        <f t="shared" si="748"/>
        <v>Sun</v>
      </c>
      <c r="K9500">
        <f t="shared" si="749"/>
        <v>12</v>
      </c>
      <c r="L9500" t="str">
        <f t="shared" si="750"/>
        <v>Mar</v>
      </c>
      <c r="M9500">
        <v>16</v>
      </c>
      <c r="N9500">
        <f t="shared" si="746"/>
        <v>4</v>
      </c>
      <c r="O9500" s="5">
        <f t="shared" si="747"/>
        <v>56.8</v>
      </c>
    </row>
    <row r="9501" spans="1:15" x14ac:dyDescent="0.25">
      <c r="A9501">
        <v>9605</v>
      </c>
      <c r="B9501">
        <v>4207</v>
      </c>
      <c r="C9501">
        <f>IF(COUNTIF($B$2:B9501,B9501)=1,1,0)</f>
        <v>0</v>
      </c>
      <c r="D9501" s="1">
        <v>44997</v>
      </c>
      <c r="E9501" s="2">
        <v>0.69431712962962966</v>
      </c>
      <c r="F9501">
        <v>119</v>
      </c>
      <c r="G9501" t="str">
        <f>IFERROR(INDEX(menu_items!$B:$B,MATCH(F9501,menu_items!$A:$A,0)),"Unknown value")</f>
        <v>Chicken Torta</v>
      </c>
      <c r="H9501" t="str">
        <f>IFERROR(INDEX(menu_items!$C:$C,MATCH(F9501,menu_items!$A:$A,0)),"Unknown value")</f>
        <v>Mexican</v>
      </c>
      <c r="I9501" s="5">
        <f>IFERROR(INDEX(menu_items!$D:$D,MATCH(F9501,menu_items!$A:$A,0)),0)</f>
        <v>11.95</v>
      </c>
      <c r="J9501" t="str">
        <f t="shared" si="748"/>
        <v>Sun</v>
      </c>
      <c r="K9501">
        <f t="shared" si="749"/>
        <v>12</v>
      </c>
      <c r="L9501" t="str">
        <f t="shared" si="750"/>
        <v>Mar</v>
      </c>
      <c r="M9501">
        <v>16</v>
      </c>
      <c r="N9501">
        <f t="shared" si="746"/>
        <v>4</v>
      </c>
      <c r="O9501" s="5">
        <f t="shared" si="747"/>
        <v>56.8</v>
      </c>
    </row>
    <row r="9502" spans="1:15" x14ac:dyDescent="0.25">
      <c r="A9502">
        <v>9606</v>
      </c>
      <c r="B9502">
        <v>4208</v>
      </c>
      <c r="C9502">
        <f>IF(COUNTIF($B$2:B9502,B9502)=1,1,0)</f>
        <v>1</v>
      </c>
      <c r="D9502" s="1">
        <v>44997</v>
      </c>
      <c r="E9502" s="2">
        <v>0.70840277777777783</v>
      </c>
      <c r="F9502">
        <v>104</v>
      </c>
      <c r="G9502" t="str">
        <f>IFERROR(INDEX(menu_items!$B:$B,MATCH(F9502,menu_items!$A:$A,0)),"Unknown value")</f>
        <v>Veggie Burger</v>
      </c>
      <c r="H9502" t="str">
        <f>IFERROR(INDEX(menu_items!$C:$C,MATCH(F9502,menu_items!$A:$A,0)),"Unknown value")</f>
        <v>American</v>
      </c>
      <c r="I9502" s="5">
        <f>IFERROR(INDEX(menu_items!$D:$D,MATCH(F9502,menu_items!$A:$A,0)),0)</f>
        <v>10.5</v>
      </c>
      <c r="J9502" t="str">
        <f t="shared" si="748"/>
        <v>Sun</v>
      </c>
      <c r="K9502">
        <f t="shared" si="749"/>
        <v>12</v>
      </c>
      <c r="L9502" t="str">
        <f t="shared" si="750"/>
        <v>Mar</v>
      </c>
      <c r="M9502">
        <v>17</v>
      </c>
      <c r="N9502">
        <f t="shared" si="746"/>
        <v>3</v>
      </c>
      <c r="O9502" s="5">
        <f t="shared" si="747"/>
        <v>32</v>
      </c>
    </row>
    <row r="9503" spans="1:15" x14ac:dyDescent="0.25">
      <c r="A9503">
        <v>9607</v>
      </c>
      <c r="B9503">
        <v>4208</v>
      </c>
      <c r="C9503">
        <f>IF(COUNTIF($B$2:B9503,B9503)=1,1,0)</f>
        <v>0</v>
      </c>
      <c r="D9503" s="1">
        <v>44997</v>
      </c>
      <c r="E9503" s="2">
        <v>0.70840277777777783</v>
      </c>
      <c r="F9503">
        <v>126</v>
      </c>
      <c r="G9503" t="str">
        <f>IFERROR(INDEX(menu_items!$B:$B,MATCH(F9503,menu_items!$A:$A,0)),"Unknown value")</f>
        <v>Fettuccine Alfredo</v>
      </c>
      <c r="H9503" t="str">
        <f>IFERROR(INDEX(menu_items!$C:$C,MATCH(F9503,menu_items!$A:$A,0)),"Unknown value")</f>
        <v>Italian</v>
      </c>
      <c r="I9503" s="5">
        <f>IFERROR(INDEX(menu_items!$D:$D,MATCH(F9503,menu_items!$A:$A,0)),0)</f>
        <v>14.5</v>
      </c>
      <c r="J9503" t="str">
        <f t="shared" si="748"/>
        <v>Sun</v>
      </c>
      <c r="K9503">
        <f t="shared" si="749"/>
        <v>12</v>
      </c>
      <c r="L9503" t="str">
        <f t="shared" si="750"/>
        <v>Mar</v>
      </c>
      <c r="M9503">
        <v>17</v>
      </c>
      <c r="N9503">
        <f t="shared" si="746"/>
        <v>3</v>
      </c>
      <c r="O9503" s="5">
        <f t="shared" si="747"/>
        <v>32</v>
      </c>
    </row>
    <row r="9504" spans="1:15" x14ac:dyDescent="0.25">
      <c r="A9504">
        <v>9608</v>
      </c>
      <c r="B9504">
        <v>4208</v>
      </c>
      <c r="C9504">
        <f>IF(COUNTIF($B$2:B9504,B9504)=1,1,0)</f>
        <v>0</v>
      </c>
      <c r="D9504" s="1">
        <v>44997</v>
      </c>
      <c r="E9504" s="2">
        <v>0.70840277777777783</v>
      </c>
      <c r="F9504">
        <v>122</v>
      </c>
      <c r="G9504" t="str">
        <f>IFERROR(INDEX(menu_items!$B:$B,MATCH(F9504,menu_items!$A:$A,0)),"Unknown value")</f>
        <v>Chips &amp; Salsa</v>
      </c>
      <c r="H9504" t="str">
        <f>IFERROR(INDEX(menu_items!$C:$C,MATCH(F9504,menu_items!$A:$A,0)),"Unknown value")</f>
        <v>Mexican</v>
      </c>
      <c r="I9504" s="5">
        <f>IFERROR(INDEX(menu_items!$D:$D,MATCH(F9504,menu_items!$A:$A,0)),0)</f>
        <v>7</v>
      </c>
      <c r="J9504" t="str">
        <f t="shared" si="748"/>
        <v>Sun</v>
      </c>
      <c r="K9504">
        <f t="shared" si="749"/>
        <v>12</v>
      </c>
      <c r="L9504" t="str">
        <f t="shared" si="750"/>
        <v>Mar</v>
      </c>
      <c r="M9504">
        <v>17</v>
      </c>
      <c r="N9504">
        <f t="shared" si="746"/>
        <v>3</v>
      </c>
      <c r="O9504" s="5">
        <f t="shared" si="747"/>
        <v>32</v>
      </c>
    </row>
    <row r="9505" spans="1:15" x14ac:dyDescent="0.25">
      <c r="A9505">
        <v>9609</v>
      </c>
      <c r="B9505">
        <v>4209</v>
      </c>
      <c r="C9505">
        <f>IF(COUNTIF($B$2:B9505,B9505)=1,1,0)</f>
        <v>1</v>
      </c>
      <c r="D9505" s="1">
        <v>44997</v>
      </c>
      <c r="E9505" s="2">
        <v>0.71281249999999996</v>
      </c>
      <c r="F9505">
        <v>104</v>
      </c>
      <c r="G9505" t="str">
        <f>IFERROR(INDEX(menu_items!$B:$B,MATCH(F9505,menu_items!$A:$A,0)),"Unknown value")</f>
        <v>Veggie Burger</v>
      </c>
      <c r="H9505" t="str">
        <f>IFERROR(INDEX(menu_items!$C:$C,MATCH(F9505,menu_items!$A:$A,0)),"Unknown value")</f>
        <v>American</v>
      </c>
      <c r="I9505" s="5">
        <f>IFERROR(INDEX(menu_items!$D:$D,MATCH(F9505,menu_items!$A:$A,0)),0)</f>
        <v>10.5</v>
      </c>
      <c r="J9505" t="str">
        <f t="shared" si="748"/>
        <v>Sun</v>
      </c>
      <c r="K9505">
        <f t="shared" si="749"/>
        <v>12</v>
      </c>
      <c r="L9505" t="str">
        <f t="shared" si="750"/>
        <v>Mar</v>
      </c>
      <c r="M9505">
        <v>17</v>
      </c>
      <c r="N9505">
        <f t="shared" si="746"/>
        <v>2</v>
      </c>
      <c r="O9505" s="5">
        <f t="shared" si="747"/>
        <v>27.45</v>
      </c>
    </row>
    <row r="9506" spans="1:15" x14ac:dyDescent="0.25">
      <c r="A9506">
        <v>9610</v>
      </c>
      <c r="B9506">
        <v>4209</v>
      </c>
      <c r="C9506">
        <f>IF(COUNTIF($B$2:B9506,B9506)=1,1,0)</f>
        <v>0</v>
      </c>
      <c r="D9506" s="1">
        <v>44997</v>
      </c>
      <c r="E9506" s="2">
        <v>0.71281249999999996</v>
      </c>
      <c r="F9506">
        <v>132</v>
      </c>
      <c r="G9506" t="str">
        <f>IFERROR(INDEX(menu_items!$B:$B,MATCH(F9506,menu_items!$A:$A,0)),"Unknown value")</f>
        <v>Eggplant Parmesan</v>
      </c>
      <c r="H9506" t="str">
        <f>IFERROR(INDEX(menu_items!$C:$C,MATCH(F9506,menu_items!$A:$A,0)),"Unknown value")</f>
        <v>Italian</v>
      </c>
      <c r="I9506" s="5">
        <f>IFERROR(INDEX(menu_items!$D:$D,MATCH(F9506,menu_items!$A:$A,0)),0)</f>
        <v>16.95</v>
      </c>
      <c r="J9506" t="str">
        <f t="shared" si="748"/>
        <v>Sun</v>
      </c>
      <c r="K9506">
        <f t="shared" si="749"/>
        <v>12</v>
      </c>
      <c r="L9506" t="str">
        <f t="shared" si="750"/>
        <v>Mar</v>
      </c>
      <c r="M9506">
        <v>17</v>
      </c>
      <c r="N9506">
        <f t="shared" si="746"/>
        <v>2</v>
      </c>
      <c r="O9506" s="5">
        <f t="shared" si="747"/>
        <v>27.45</v>
      </c>
    </row>
    <row r="9507" spans="1:15" x14ac:dyDescent="0.25">
      <c r="A9507">
        <v>9611</v>
      </c>
      <c r="B9507">
        <v>4210</v>
      </c>
      <c r="C9507">
        <f>IF(COUNTIF($B$2:B9507,B9507)=1,1,0)</f>
        <v>1</v>
      </c>
      <c r="D9507" s="1">
        <v>44997</v>
      </c>
      <c r="E9507" s="2">
        <v>0.71869212962962958</v>
      </c>
      <c r="F9507">
        <v>102</v>
      </c>
      <c r="G9507" t="str">
        <f>IFERROR(INDEX(menu_items!$B:$B,MATCH(F9507,menu_items!$A:$A,0)),"Unknown value")</f>
        <v>Cheeseburger</v>
      </c>
      <c r="H9507" t="str">
        <f>IFERROR(INDEX(menu_items!$C:$C,MATCH(F9507,menu_items!$A:$A,0)),"Unknown value")</f>
        <v>American</v>
      </c>
      <c r="I9507" s="5">
        <f>IFERROR(INDEX(menu_items!$D:$D,MATCH(F9507,menu_items!$A:$A,0)),0)</f>
        <v>13.95</v>
      </c>
      <c r="J9507" t="str">
        <f t="shared" si="748"/>
        <v>Sun</v>
      </c>
      <c r="K9507">
        <f t="shared" si="749"/>
        <v>12</v>
      </c>
      <c r="L9507" t="str">
        <f t="shared" si="750"/>
        <v>Mar</v>
      </c>
      <c r="M9507">
        <v>17</v>
      </c>
      <c r="N9507">
        <f t="shared" si="746"/>
        <v>2</v>
      </c>
      <c r="O9507" s="5">
        <f t="shared" si="747"/>
        <v>26.9</v>
      </c>
    </row>
    <row r="9508" spans="1:15" x14ac:dyDescent="0.25">
      <c r="A9508">
        <v>9612</v>
      </c>
      <c r="B9508">
        <v>4210</v>
      </c>
      <c r="C9508">
        <f>IF(COUNTIF($B$2:B9508,B9508)=1,1,0)</f>
        <v>0</v>
      </c>
      <c r="D9508" s="1">
        <v>44997</v>
      </c>
      <c r="E9508" s="2">
        <v>0.71869212962962958</v>
      </c>
      <c r="F9508">
        <v>117</v>
      </c>
      <c r="G9508" t="str">
        <f>IFERROR(INDEX(menu_items!$B:$B,MATCH(F9508,menu_items!$A:$A,0)),"Unknown value")</f>
        <v>Chicken Burrito</v>
      </c>
      <c r="H9508" t="str">
        <f>IFERROR(INDEX(menu_items!$C:$C,MATCH(F9508,menu_items!$A:$A,0)),"Unknown value")</f>
        <v>Mexican</v>
      </c>
      <c r="I9508" s="5">
        <f>IFERROR(INDEX(menu_items!$D:$D,MATCH(F9508,menu_items!$A:$A,0)),0)</f>
        <v>12.95</v>
      </c>
      <c r="J9508" t="str">
        <f t="shared" si="748"/>
        <v>Sun</v>
      </c>
      <c r="K9508">
        <f t="shared" si="749"/>
        <v>12</v>
      </c>
      <c r="L9508" t="str">
        <f t="shared" si="750"/>
        <v>Mar</v>
      </c>
      <c r="M9508">
        <v>17</v>
      </c>
      <c r="N9508">
        <f t="shared" si="746"/>
        <v>2</v>
      </c>
      <c r="O9508" s="5">
        <f t="shared" si="747"/>
        <v>26.9</v>
      </c>
    </row>
    <row r="9509" spans="1:15" x14ac:dyDescent="0.25">
      <c r="A9509">
        <v>9613</v>
      </c>
      <c r="B9509">
        <v>4211</v>
      </c>
      <c r="C9509">
        <f>IF(COUNTIF($B$2:B9509,B9509)=1,1,0)</f>
        <v>1</v>
      </c>
      <c r="D9509" s="1">
        <v>44997</v>
      </c>
      <c r="E9509" s="2">
        <v>0.73225694444444445</v>
      </c>
      <c r="F9509">
        <v>101</v>
      </c>
      <c r="G9509" t="str">
        <f>IFERROR(INDEX(menu_items!$B:$B,MATCH(F9509,menu_items!$A:$A,0)),"Unknown value")</f>
        <v>Hamburger</v>
      </c>
      <c r="H9509" t="str">
        <f>IFERROR(INDEX(menu_items!$C:$C,MATCH(F9509,menu_items!$A:$A,0)),"Unknown value")</f>
        <v>American</v>
      </c>
      <c r="I9509" s="5">
        <f>IFERROR(INDEX(menu_items!$D:$D,MATCH(F9509,menu_items!$A:$A,0)),0)</f>
        <v>12.95</v>
      </c>
      <c r="J9509" t="str">
        <f t="shared" si="748"/>
        <v>Sun</v>
      </c>
      <c r="K9509">
        <f t="shared" si="749"/>
        <v>12</v>
      </c>
      <c r="L9509" t="str">
        <f t="shared" si="750"/>
        <v>Mar</v>
      </c>
      <c r="M9509">
        <v>17</v>
      </c>
      <c r="N9509">
        <f t="shared" si="746"/>
        <v>2</v>
      </c>
      <c r="O9509" s="5">
        <f t="shared" si="747"/>
        <v>24.9</v>
      </c>
    </row>
    <row r="9510" spans="1:15" x14ac:dyDescent="0.25">
      <c r="A9510">
        <v>9614</v>
      </c>
      <c r="B9510">
        <v>4211</v>
      </c>
      <c r="C9510">
        <f>IF(COUNTIF($B$2:B9510,B9510)=1,1,0)</f>
        <v>0</v>
      </c>
      <c r="D9510" s="1">
        <v>44997</v>
      </c>
      <c r="E9510" s="2">
        <v>0.73225694444444445</v>
      </c>
      <c r="F9510">
        <v>115</v>
      </c>
      <c r="G9510" t="str">
        <f>IFERROR(INDEX(menu_items!$B:$B,MATCH(F9510,menu_items!$A:$A,0)),"Unknown value")</f>
        <v>Chicken Tacos</v>
      </c>
      <c r="H9510" t="str">
        <f>IFERROR(INDEX(menu_items!$C:$C,MATCH(F9510,menu_items!$A:$A,0)),"Unknown value")</f>
        <v>Mexican</v>
      </c>
      <c r="I9510" s="5">
        <f>IFERROR(INDEX(menu_items!$D:$D,MATCH(F9510,menu_items!$A:$A,0)),0)</f>
        <v>11.95</v>
      </c>
      <c r="J9510" t="str">
        <f t="shared" si="748"/>
        <v>Sun</v>
      </c>
      <c r="K9510">
        <f t="shared" si="749"/>
        <v>12</v>
      </c>
      <c r="L9510" t="str">
        <f t="shared" si="750"/>
        <v>Mar</v>
      </c>
      <c r="M9510">
        <v>17</v>
      </c>
      <c r="N9510">
        <f t="shared" si="746"/>
        <v>2</v>
      </c>
      <c r="O9510" s="5">
        <f t="shared" si="747"/>
        <v>24.9</v>
      </c>
    </row>
    <row r="9511" spans="1:15" x14ac:dyDescent="0.25">
      <c r="A9511">
        <v>9615</v>
      </c>
      <c r="B9511">
        <v>4212</v>
      </c>
      <c r="C9511">
        <f>IF(COUNTIF($B$2:B9511,B9511)=1,1,0)</f>
        <v>1</v>
      </c>
      <c r="D9511" s="1">
        <v>44997</v>
      </c>
      <c r="E9511" s="2">
        <v>0.7394560185185185</v>
      </c>
      <c r="F9511">
        <v>115</v>
      </c>
      <c r="G9511" t="str">
        <f>IFERROR(INDEX(menu_items!$B:$B,MATCH(F9511,menu_items!$A:$A,0)),"Unknown value")</f>
        <v>Chicken Tacos</v>
      </c>
      <c r="H9511" t="str">
        <f>IFERROR(INDEX(menu_items!$C:$C,MATCH(F9511,menu_items!$A:$A,0)),"Unknown value")</f>
        <v>Mexican</v>
      </c>
      <c r="I9511" s="5">
        <f>IFERROR(INDEX(menu_items!$D:$D,MATCH(F9511,menu_items!$A:$A,0)),0)</f>
        <v>11.95</v>
      </c>
      <c r="J9511" t="str">
        <f t="shared" si="748"/>
        <v>Sun</v>
      </c>
      <c r="K9511">
        <f t="shared" si="749"/>
        <v>12</v>
      </c>
      <c r="L9511" t="str">
        <f t="shared" si="750"/>
        <v>Mar</v>
      </c>
      <c r="M9511">
        <v>17</v>
      </c>
      <c r="N9511">
        <f t="shared" si="746"/>
        <v>2</v>
      </c>
      <c r="O9511" s="5">
        <f t="shared" si="747"/>
        <v>31.9</v>
      </c>
    </row>
    <row r="9512" spans="1:15" x14ac:dyDescent="0.25">
      <c r="A9512">
        <v>9616</v>
      </c>
      <c r="B9512">
        <v>4212</v>
      </c>
      <c r="C9512">
        <f>IF(COUNTIF($B$2:B9512,B9512)=1,1,0)</f>
        <v>0</v>
      </c>
      <c r="D9512" s="1">
        <v>44997</v>
      </c>
      <c r="E9512" s="2">
        <v>0.7394560185185185</v>
      </c>
      <c r="F9512">
        <v>130</v>
      </c>
      <c r="G9512" t="str">
        <f>IFERROR(INDEX(menu_items!$B:$B,MATCH(F9512,menu_items!$A:$A,0)),"Unknown value")</f>
        <v>Shrimp Scampi</v>
      </c>
      <c r="H9512" t="str">
        <f>IFERROR(INDEX(menu_items!$C:$C,MATCH(F9512,menu_items!$A:$A,0)),"Unknown value")</f>
        <v>Italian</v>
      </c>
      <c r="I9512" s="5">
        <f>IFERROR(INDEX(menu_items!$D:$D,MATCH(F9512,menu_items!$A:$A,0)),0)</f>
        <v>19.95</v>
      </c>
      <c r="J9512" t="str">
        <f t="shared" si="748"/>
        <v>Sun</v>
      </c>
      <c r="K9512">
        <f t="shared" si="749"/>
        <v>12</v>
      </c>
      <c r="L9512" t="str">
        <f t="shared" si="750"/>
        <v>Mar</v>
      </c>
      <c r="M9512">
        <v>17</v>
      </c>
      <c r="N9512">
        <f t="shared" si="746"/>
        <v>2</v>
      </c>
      <c r="O9512" s="5">
        <f t="shared" si="747"/>
        <v>31.9</v>
      </c>
    </row>
    <row r="9513" spans="1:15" x14ac:dyDescent="0.25">
      <c r="A9513">
        <v>9617</v>
      </c>
      <c r="B9513">
        <v>4213</v>
      </c>
      <c r="C9513">
        <f>IF(COUNTIF($B$2:B9513,B9513)=1,1,0)</f>
        <v>1</v>
      </c>
      <c r="D9513" s="1">
        <v>44997</v>
      </c>
      <c r="E9513" s="2">
        <v>0.7558449074074074</v>
      </c>
      <c r="F9513">
        <v>125</v>
      </c>
      <c r="G9513" t="str">
        <f>IFERROR(INDEX(menu_items!$B:$B,MATCH(F9513,menu_items!$A:$A,0)),"Unknown value")</f>
        <v>Spaghetti &amp; Meatballs</v>
      </c>
      <c r="H9513" t="str">
        <f>IFERROR(INDEX(menu_items!$C:$C,MATCH(F9513,menu_items!$A:$A,0)),"Unknown value")</f>
        <v>Italian</v>
      </c>
      <c r="I9513" s="5">
        <f>IFERROR(INDEX(menu_items!$D:$D,MATCH(F9513,menu_items!$A:$A,0)),0)</f>
        <v>17.95</v>
      </c>
      <c r="J9513" t="str">
        <f t="shared" si="748"/>
        <v>Sun</v>
      </c>
      <c r="K9513">
        <f t="shared" si="749"/>
        <v>12</v>
      </c>
      <c r="L9513" t="str">
        <f t="shared" si="750"/>
        <v>Mar</v>
      </c>
      <c r="M9513">
        <v>18</v>
      </c>
      <c r="N9513">
        <f t="shared" si="746"/>
        <v>2</v>
      </c>
      <c r="O9513" s="5">
        <f t="shared" si="747"/>
        <v>32.9</v>
      </c>
    </row>
    <row r="9514" spans="1:15" x14ac:dyDescent="0.25">
      <c r="A9514">
        <v>9618</v>
      </c>
      <c r="B9514">
        <v>4213</v>
      </c>
      <c r="C9514">
        <f>IF(COUNTIF($B$2:B9514,B9514)=1,1,0)</f>
        <v>0</v>
      </c>
      <c r="D9514" s="1">
        <v>44997</v>
      </c>
      <c r="E9514" s="2">
        <v>0.7558449074074074</v>
      </c>
      <c r="F9514">
        <v>112</v>
      </c>
      <c r="G9514" t="str">
        <f>IFERROR(INDEX(menu_items!$B:$B,MATCH(F9514,menu_items!$A:$A,0)),"Unknown value")</f>
        <v>Salmon Roll</v>
      </c>
      <c r="H9514" t="str">
        <f>IFERROR(INDEX(menu_items!$C:$C,MATCH(F9514,menu_items!$A:$A,0)),"Unknown value")</f>
        <v>Asian</v>
      </c>
      <c r="I9514" s="5">
        <f>IFERROR(INDEX(menu_items!$D:$D,MATCH(F9514,menu_items!$A:$A,0)),0)</f>
        <v>14.95</v>
      </c>
      <c r="J9514" t="str">
        <f t="shared" si="748"/>
        <v>Sun</v>
      </c>
      <c r="K9514">
        <f t="shared" si="749"/>
        <v>12</v>
      </c>
      <c r="L9514" t="str">
        <f t="shared" si="750"/>
        <v>Mar</v>
      </c>
      <c r="M9514">
        <v>18</v>
      </c>
      <c r="N9514">
        <f t="shared" si="746"/>
        <v>2</v>
      </c>
      <c r="O9514" s="5">
        <f t="shared" si="747"/>
        <v>32.9</v>
      </c>
    </row>
    <row r="9515" spans="1:15" x14ac:dyDescent="0.25">
      <c r="A9515">
        <v>9619</v>
      </c>
      <c r="B9515">
        <v>4214</v>
      </c>
      <c r="C9515">
        <f>IF(COUNTIF($B$2:B9515,B9515)=1,1,0)</f>
        <v>1</v>
      </c>
      <c r="D9515" s="1">
        <v>44997</v>
      </c>
      <c r="E9515" s="2">
        <v>0.7567476851851852</v>
      </c>
      <c r="F9515">
        <v>101</v>
      </c>
      <c r="G9515" t="str">
        <f>IFERROR(INDEX(menu_items!$B:$B,MATCH(F9515,menu_items!$A:$A,0)),"Unknown value")</f>
        <v>Hamburger</v>
      </c>
      <c r="H9515" t="str">
        <f>IFERROR(INDEX(menu_items!$C:$C,MATCH(F9515,menu_items!$A:$A,0)),"Unknown value")</f>
        <v>American</v>
      </c>
      <c r="I9515" s="5">
        <f>IFERROR(INDEX(menu_items!$D:$D,MATCH(F9515,menu_items!$A:$A,0)),0)</f>
        <v>12.95</v>
      </c>
      <c r="J9515" t="str">
        <f t="shared" si="748"/>
        <v>Sun</v>
      </c>
      <c r="K9515">
        <f t="shared" si="749"/>
        <v>12</v>
      </c>
      <c r="L9515" t="str">
        <f t="shared" si="750"/>
        <v>Mar</v>
      </c>
      <c r="M9515">
        <v>18</v>
      </c>
      <c r="N9515">
        <f t="shared" si="746"/>
        <v>1</v>
      </c>
      <c r="O9515" s="5">
        <f t="shared" si="747"/>
        <v>12.95</v>
      </c>
    </row>
    <row r="9516" spans="1:15" x14ac:dyDescent="0.25">
      <c r="A9516">
        <v>9620</v>
      </c>
      <c r="B9516">
        <v>4215</v>
      </c>
      <c r="C9516">
        <f>IF(COUNTIF($B$2:B9516,B9516)=1,1,0)</f>
        <v>1</v>
      </c>
      <c r="D9516" s="1">
        <v>44997</v>
      </c>
      <c r="E9516" s="2">
        <v>0.7649421296296296</v>
      </c>
      <c r="F9516">
        <v>125</v>
      </c>
      <c r="G9516" t="str">
        <f>IFERROR(INDEX(menu_items!$B:$B,MATCH(F9516,menu_items!$A:$A,0)),"Unknown value")</f>
        <v>Spaghetti &amp; Meatballs</v>
      </c>
      <c r="H9516" t="str">
        <f>IFERROR(INDEX(menu_items!$C:$C,MATCH(F9516,menu_items!$A:$A,0)),"Unknown value")</f>
        <v>Italian</v>
      </c>
      <c r="I9516" s="5">
        <f>IFERROR(INDEX(menu_items!$D:$D,MATCH(F9516,menu_items!$A:$A,0)),0)</f>
        <v>17.95</v>
      </c>
      <c r="J9516" t="str">
        <f t="shared" si="748"/>
        <v>Sun</v>
      </c>
      <c r="K9516">
        <f t="shared" si="749"/>
        <v>12</v>
      </c>
      <c r="L9516" t="str">
        <f t="shared" si="750"/>
        <v>Mar</v>
      </c>
      <c r="M9516">
        <v>18</v>
      </c>
      <c r="N9516">
        <f t="shared" si="746"/>
        <v>2</v>
      </c>
      <c r="O9516" s="5">
        <f t="shared" si="747"/>
        <v>30.9</v>
      </c>
    </row>
    <row r="9517" spans="1:15" x14ac:dyDescent="0.25">
      <c r="A9517">
        <v>9621</v>
      </c>
      <c r="B9517">
        <v>4215</v>
      </c>
      <c r="C9517">
        <f>IF(COUNTIF($B$2:B9517,B9517)=1,1,0)</f>
        <v>0</v>
      </c>
      <c r="D9517" s="1">
        <v>44997</v>
      </c>
      <c r="E9517" s="2">
        <v>0.7649421296296296</v>
      </c>
      <c r="F9517">
        <v>117</v>
      </c>
      <c r="G9517" t="str">
        <f>IFERROR(INDEX(menu_items!$B:$B,MATCH(F9517,menu_items!$A:$A,0)),"Unknown value")</f>
        <v>Chicken Burrito</v>
      </c>
      <c r="H9517" t="str">
        <f>IFERROR(INDEX(menu_items!$C:$C,MATCH(F9517,menu_items!$A:$A,0)),"Unknown value")</f>
        <v>Mexican</v>
      </c>
      <c r="I9517" s="5">
        <f>IFERROR(INDEX(menu_items!$D:$D,MATCH(F9517,menu_items!$A:$A,0)),0)</f>
        <v>12.95</v>
      </c>
      <c r="J9517" t="str">
        <f t="shared" si="748"/>
        <v>Sun</v>
      </c>
      <c r="K9517">
        <f t="shared" si="749"/>
        <v>12</v>
      </c>
      <c r="L9517" t="str">
        <f t="shared" si="750"/>
        <v>Mar</v>
      </c>
      <c r="M9517">
        <v>18</v>
      </c>
      <c r="N9517">
        <f t="shared" si="746"/>
        <v>2</v>
      </c>
      <c r="O9517" s="5">
        <f t="shared" si="747"/>
        <v>30.9</v>
      </c>
    </row>
    <row r="9518" spans="1:15" x14ac:dyDescent="0.25">
      <c r="A9518">
        <v>9622</v>
      </c>
      <c r="B9518">
        <v>4216</v>
      </c>
      <c r="C9518">
        <f>IF(COUNTIF($B$2:B9518,B9518)=1,1,0)</f>
        <v>1</v>
      </c>
      <c r="D9518" s="1">
        <v>44997</v>
      </c>
      <c r="E9518" s="2">
        <v>0.76641203703703709</v>
      </c>
      <c r="F9518">
        <v>107</v>
      </c>
      <c r="G9518" t="str">
        <f>IFERROR(INDEX(menu_items!$B:$B,MATCH(F9518,menu_items!$A:$A,0)),"Unknown value")</f>
        <v>Orange Chicken</v>
      </c>
      <c r="H9518" t="str">
        <f>IFERROR(INDEX(menu_items!$C:$C,MATCH(F9518,menu_items!$A:$A,0)),"Unknown value")</f>
        <v>Asian</v>
      </c>
      <c r="I9518" s="5">
        <f>IFERROR(INDEX(menu_items!$D:$D,MATCH(F9518,menu_items!$A:$A,0)),0)</f>
        <v>16.5</v>
      </c>
      <c r="J9518" t="str">
        <f t="shared" si="748"/>
        <v>Sun</v>
      </c>
      <c r="K9518">
        <f t="shared" si="749"/>
        <v>12</v>
      </c>
      <c r="L9518" t="str">
        <f t="shared" si="750"/>
        <v>Mar</v>
      </c>
      <c r="M9518">
        <v>18</v>
      </c>
      <c r="N9518">
        <f t="shared" si="746"/>
        <v>4</v>
      </c>
      <c r="O9518" s="5">
        <f t="shared" si="747"/>
        <v>45.45</v>
      </c>
    </row>
    <row r="9519" spans="1:15" x14ac:dyDescent="0.25">
      <c r="A9519">
        <v>9623</v>
      </c>
      <c r="B9519">
        <v>4216</v>
      </c>
      <c r="C9519">
        <f>IF(COUNTIF($B$2:B9519,B9519)=1,1,0)</f>
        <v>0</v>
      </c>
      <c r="D9519" s="1">
        <v>44997</v>
      </c>
      <c r="E9519" s="2">
        <v>0.76641203703703709</v>
      </c>
      <c r="F9519">
        <v>112</v>
      </c>
      <c r="G9519" t="str">
        <f>IFERROR(INDEX(menu_items!$B:$B,MATCH(F9519,menu_items!$A:$A,0)),"Unknown value")</f>
        <v>Salmon Roll</v>
      </c>
      <c r="H9519" t="str">
        <f>IFERROR(INDEX(menu_items!$C:$C,MATCH(F9519,menu_items!$A:$A,0)),"Unknown value")</f>
        <v>Asian</v>
      </c>
      <c r="I9519" s="5">
        <f>IFERROR(INDEX(menu_items!$D:$D,MATCH(F9519,menu_items!$A:$A,0)),0)</f>
        <v>14.95</v>
      </c>
      <c r="J9519" t="str">
        <f t="shared" si="748"/>
        <v>Sun</v>
      </c>
      <c r="K9519">
        <f t="shared" si="749"/>
        <v>12</v>
      </c>
      <c r="L9519" t="str">
        <f t="shared" si="750"/>
        <v>Mar</v>
      </c>
      <c r="M9519">
        <v>18</v>
      </c>
      <c r="N9519">
        <f t="shared" si="746"/>
        <v>4</v>
      </c>
      <c r="O9519" s="5">
        <f t="shared" si="747"/>
        <v>45.45</v>
      </c>
    </row>
    <row r="9520" spans="1:15" x14ac:dyDescent="0.25">
      <c r="A9520">
        <v>9624</v>
      </c>
      <c r="B9520">
        <v>4216</v>
      </c>
      <c r="C9520">
        <f>IF(COUNTIF($B$2:B9520,B9520)=1,1,0)</f>
        <v>0</v>
      </c>
      <c r="D9520" s="1">
        <v>44997</v>
      </c>
      <c r="E9520" s="2">
        <v>0.76641203703703709</v>
      </c>
      <c r="F9520">
        <v>105</v>
      </c>
      <c r="G9520" t="str">
        <f>IFERROR(INDEX(menu_items!$B:$B,MATCH(F9520,menu_items!$A:$A,0)),"Unknown value")</f>
        <v>Mac &amp; Cheese</v>
      </c>
      <c r="H9520" t="str">
        <f>IFERROR(INDEX(menu_items!$C:$C,MATCH(F9520,menu_items!$A:$A,0)),"Unknown value")</f>
        <v>American</v>
      </c>
      <c r="I9520" s="5">
        <f>IFERROR(INDEX(menu_items!$D:$D,MATCH(F9520,menu_items!$A:$A,0)),0)</f>
        <v>7</v>
      </c>
      <c r="J9520" t="str">
        <f t="shared" si="748"/>
        <v>Sun</v>
      </c>
      <c r="K9520">
        <f t="shared" si="749"/>
        <v>12</v>
      </c>
      <c r="L9520" t="str">
        <f t="shared" si="750"/>
        <v>Mar</v>
      </c>
      <c r="M9520">
        <v>18</v>
      </c>
      <c r="N9520">
        <f t="shared" si="746"/>
        <v>4</v>
      </c>
      <c r="O9520" s="5">
        <f t="shared" si="747"/>
        <v>45.45</v>
      </c>
    </row>
    <row r="9521" spans="1:15" x14ac:dyDescent="0.25">
      <c r="A9521">
        <v>9625</v>
      </c>
      <c r="B9521">
        <v>4216</v>
      </c>
      <c r="C9521">
        <f>IF(COUNTIF($B$2:B9521,B9521)=1,1,0)</f>
        <v>0</v>
      </c>
      <c r="D9521" s="1">
        <v>44997</v>
      </c>
      <c r="E9521" s="2">
        <v>0.76641203703703709</v>
      </c>
      <c r="F9521">
        <v>106</v>
      </c>
      <c r="G9521" t="str">
        <f>IFERROR(INDEX(menu_items!$B:$B,MATCH(F9521,menu_items!$A:$A,0)),"Unknown value")</f>
        <v>French Fries</v>
      </c>
      <c r="H9521" t="str">
        <f>IFERROR(INDEX(menu_items!$C:$C,MATCH(F9521,menu_items!$A:$A,0)),"Unknown value")</f>
        <v>American</v>
      </c>
      <c r="I9521" s="5">
        <f>IFERROR(INDEX(menu_items!$D:$D,MATCH(F9521,menu_items!$A:$A,0)),0)</f>
        <v>7</v>
      </c>
      <c r="J9521" t="str">
        <f t="shared" si="748"/>
        <v>Sun</v>
      </c>
      <c r="K9521">
        <f t="shared" si="749"/>
        <v>12</v>
      </c>
      <c r="L9521" t="str">
        <f t="shared" si="750"/>
        <v>Mar</v>
      </c>
      <c r="M9521">
        <v>18</v>
      </c>
      <c r="N9521">
        <f t="shared" si="746"/>
        <v>4</v>
      </c>
      <c r="O9521" s="5">
        <f t="shared" si="747"/>
        <v>45.45</v>
      </c>
    </row>
    <row r="9522" spans="1:15" x14ac:dyDescent="0.25">
      <c r="A9522">
        <v>9626</v>
      </c>
      <c r="B9522">
        <v>4217</v>
      </c>
      <c r="C9522">
        <f>IF(COUNTIF($B$2:B9522,B9522)=1,1,0)</f>
        <v>1</v>
      </c>
      <c r="D9522" s="1">
        <v>44997</v>
      </c>
      <c r="E9522" s="2">
        <v>0.76982638888888888</v>
      </c>
      <c r="F9522">
        <v>125</v>
      </c>
      <c r="G9522" t="str">
        <f>IFERROR(INDEX(menu_items!$B:$B,MATCH(F9522,menu_items!$A:$A,0)),"Unknown value")</f>
        <v>Spaghetti &amp; Meatballs</v>
      </c>
      <c r="H9522" t="str">
        <f>IFERROR(INDEX(menu_items!$C:$C,MATCH(F9522,menu_items!$A:$A,0)),"Unknown value")</f>
        <v>Italian</v>
      </c>
      <c r="I9522" s="5">
        <f>IFERROR(INDEX(menu_items!$D:$D,MATCH(F9522,menu_items!$A:$A,0)),0)</f>
        <v>17.95</v>
      </c>
      <c r="J9522" t="str">
        <f t="shared" si="748"/>
        <v>Sun</v>
      </c>
      <c r="K9522">
        <f t="shared" si="749"/>
        <v>12</v>
      </c>
      <c r="L9522" t="str">
        <f t="shared" si="750"/>
        <v>Mar</v>
      </c>
      <c r="M9522">
        <v>18</v>
      </c>
      <c r="N9522">
        <f t="shared" si="746"/>
        <v>1</v>
      </c>
      <c r="O9522" s="5">
        <f t="shared" si="747"/>
        <v>17.95</v>
      </c>
    </row>
    <row r="9523" spans="1:15" x14ac:dyDescent="0.25">
      <c r="A9523">
        <v>9627</v>
      </c>
      <c r="B9523">
        <v>4218</v>
      </c>
      <c r="C9523">
        <f>IF(COUNTIF($B$2:B9523,B9523)=1,1,0)</f>
        <v>1</v>
      </c>
      <c r="D9523" s="1">
        <v>44997</v>
      </c>
      <c r="E9523" s="2">
        <v>0.77033564814814814</v>
      </c>
      <c r="F9523">
        <v>130</v>
      </c>
      <c r="G9523" t="str">
        <f>IFERROR(INDEX(menu_items!$B:$B,MATCH(F9523,menu_items!$A:$A,0)),"Unknown value")</f>
        <v>Shrimp Scampi</v>
      </c>
      <c r="H9523" t="str">
        <f>IFERROR(INDEX(menu_items!$C:$C,MATCH(F9523,menu_items!$A:$A,0)),"Unknown value")</f>
        <v>Italian</v>
      </c>
      <c r="I9523" s="5">
        <f>IFERROR(INDEX(menu_items!$D:$D,MATCH(F9523,menu_items!$A:$A,0)),0)</f>
        <v>19.95</v>
      </c>
      <c r="J9523" t="str">
        <f t="shared" si="748"/>
        <v>Sun</v>
      </c>
      <c r="K9523">
        <f t="shared" si="749"/>
        <v>12</v>
      </c>
      <c r="L9523" t="str">
        <f t="shared" si="750"/>
        <v>Mar</v>
      </c>
      <c r="M9523">
        <v>18</v>
      </c>
      <c r="N9523">
        <f t="shared" si="746"/>
        <v>1</v>
      </c>
      <c r="O9523" s="5">
        <f t="shared" si="747"/>
        <v>19.95</v>
      </c>
    </row>
    <row r="9524" spans="1:15" x14ac:dyDescent="0.25">
      <c r="A9524">
        <v>9628</v>
      </c>
      <c r="B9524">
        <v>4219</v>
      </c>
      <c r="C9524">
        <f>IF(COUNTIF($B$2:B9524,B9524)=1,1,0)</f>
        <v>1</v>
      </c>
      <c r="D9524" s="1">
        <v>44997</v>
      </c>
      <c r="E9524" s="2">
        <v>0.78149305555555559</v>
      </c>
      <c r="F9524">
        <v>101</v>
      </c>
      <c r="G9524" t="str">
        <f>IFERROR(INDEX(menu_items!$B:$B,MATCH(F9524,menu_items!$A:$A,0)),"Unknown value")</f>
        <v>Hamburger</v>
      </c>
      <c r="H9524" t="str">
        <f>IFERROR(INDEX(menu_items!$C:$C,MATCH(F9524,menu_items!$A:$A,0)),"Unknown value")</f>
        <v>American</v>
      </c>
      <c r="I9524" s="5">
        <f>IFERROR(INDEX(menu_items!$D:$D,MATCH(F9524,menu_items!$A:$A,0)),0)</f>
        <v>12.95</v>
      </c>
      <c r="J9524" t="str">
        <f t="shared" si="748"/>
        <v>Sun</v>
      </c>
      <c r="K9524">
        <f t="shared" si="749"/>
        <v>12</v>
      </c>
      <c r="L9524" t="str">
        <f t="shared" si="750"/>
        <v>Mar</v>
      </c>
      <c r="M9524">
        <v>18</v>
      </c>
      <c r="N9524">
        <f t="shared" si="746"/>
        <v>2</v>
      </c>
      <c r="O9524" s="5">
        <f t="shared" si="747"/>
        <v>24.9</v>
      </c>
    </row>
    <row r="9525" spans="1:15" x14ac:dyDescent="0.25">
      <c r="A9525">
        <v>9629</v>
      </c>
      <c r="B9525">
        <v>4219</v>
      </c>
      <c r="C9525">
        <f>IF(COUNTIF($B$2:B9525,B9525)=1,1,0)</f>
        <v>0</v>
      </c>
      <c r="D9525" s="1">
        <v>44997</v>
      </c>
      <c r="E9525" s="2">
        <v>0.78149305555555559</v>
      </c>
      <c r="F9525">
        <v>119</v>
      </c>
      <c r="G9525" t="str">
        <f>IFERROR(INDEX(menu_items!$B:$B,MATCH(F9525,menu_items!$A:$A,0)),"Unknown value")</f>
        <v>Chicken Torta</v>
      </c>
      <c r="H9525" t="str">
        <f>IFERROR(INDEX(menu_items!$C:$C,MATCH(F9525,menu_items!$A:$A,0)),"Unknown value")</f>
        <v>Mexican</v>
      </c>
      <c r="I9525" s="5">
        <f>IFERROR(INDEX(menu_items!$D:$D,MATCH(F9525,menu_items!$A:$A,0)),0)</f>
        <v>11.95</v>
      </c>
      <c r="J9525" t="str">
        <f t="shared" si="748"/>
        <v>Sun</v>
      </c>
      <c r="K9525">
        <f t="shared" si="749"/>
        <v>12</v>
      </c>
      <c r="L9525" t="str">
        <f t="shared" si="750"/>
        <v>Mar</v>
      </c>
      <c r="M9525">
        <v>18</v>
      </c>
      <c r="N9525">
        <f t="shared" si="746"/>
        <v>2</v>
      </c>
      <c r="O9525" s="5">
        <f t="shared" si="747"/>
        <v>24.9</v>
      </c>
    </row>
    <row r="9526" spans="1:15" x14ac:dyDescent="0.25">
      <c r="A9526">
        <v>9630</v>
      </c>
      <c r="B9526">
        <v>4220</v>
      </c>
      <c r="C9526">
        <f>IF(COUNTIF($B$2:B9526,B9526)=1,1,0)</f>
        <v>1</v>
      </c>
      <c r="D9526" s="1">
        <v>44997</v>
      </c>
      <c r="E9526" s="2">
        <v>0.78825231481481484</v>
      </c>
      <c r="F9526">
        <v>128</v>
      </c>
      <c r="G9526" t="str">
        <f>IFERROR(INDEX(menu_items!$B:$B,MATCH(F9526,menu_items!$A:$A,0)),"Unknown value")</f>
        <v>Cheese Lasagna</v>
      </c>
      <c r="H9526" t="str">
        <f>IFERROR(INDEX(menu_items!$C:$C,MATCH(F9526,menu_items!$A:$A,0)),"Unknown value")</f>
        <v>Italian</v>
      </c>
      <c r="I9526" s="5">
        <f>IFERROR(INDEX(menu_items!$D:$D,MATCH(F9526,menu_items!$A:$A,0)),0)</f>
        <v>15.5</v>
      </c>
      <c r="J9526" t="str">
        <f t="shared" si="748"/>
        <v>Sun</v>
      </c>
      <c r="K9526">
        <f t="shared" si="749"/>
        <v>12</v>
      </c>
      <c r="L9526" t="str">
        <f t="shared" si="750"/>
        <v>Mar</v>
      </c>
      <c r="M9526">
        <v>18</v>
      </c>
      <c r="N9526">
        <f t="shared" si="746"/>
        <v>3</v>
      </c>
      <c r="O9526" s="5">
        <f t="shared" si="747"/>
        <v>46.4</v>
      </c>
    </row>
    <row r="9527" spans="1:15" x14ac:dyDescent="0.25">
      <c r="A9527">
        <v>9631</v>
      </c>
      <c r="B9527">
        <v>4220</v>
      </c>
      <c r="C9527">
        <f>IF(COUNTIF($B$2:B9527,B9527)=1,1,0)</f>
        <v>0</v>
      </c>
      <c r="D9527" s="1">
        <v>44997</v>
      </c>
      <c r="E9527" s="2">
        <v>0.78825231481481484</v>
      </c>
      <c r="F9527">
        <v>120</v>
      </c>
      <c r="G9527" t="str">
        <f>IFERROR(INDEX(menu_items!$B:$B,MATCH(F9527,menu_items!$A:$A,0)),"Unknown value")</f>
        <v>Steak Torta</v>
      </c>
      <c r="H9527" t="str">
        <f>IFERROR(INDEX(menu_items!$C:$C,MATCH(F9527,menu_items!$A:$A,0)),"Unknown value")</f>
        <v>Mexican</v>
      </c>
      <c r="I9527" s="5">
        <f>IFERROR(INDEX(menu_items!$D:$D,MATCH(F9527,menu_items!$A:$A,0)),0)</f>
        <v>13.95</v>
      </c>
      <c r="J9527" t="str">
        <f t="shared" si="748"/>
        <v>Sun</v>
      </c>
      <c r="K9527">
        <f t="shared" si="749"/>
        <v>12</v>
      </c>
      <c r="L9527" t="str">
        <f t="shared" si="750"/>
        <v>Mar</v>
      </c>
      <c r="M9527">
        <v>18</v>
      </c>
      <c r="N9527">
        <f t="shared" si="746"/>
        <v>3</v>
      </c>
      <c r="O9527" s="5">
        <f t="shared" si="747"/>
        <v>46.4</v>
      </c>
    </row>
    <row r="9528" spans="1:15" x14ac:dyDescent="0.25">
      <c r="A9528">
        <v>9632</v>
      </c>
      <c r="B9528">
        <v>4220</v>
      </c>
      <c r="C9528">
        <f>IF(COUNTIF($B$2:B9528,B9528)=1,1,0)</f>
        <v>0</v>
      </c>
      <c r="D9528" s="1">
        <v>44997</v>
      </c>
      <c r="E9528" s="2">
        <v>0.78825231481481484</v>
      </c>
      <c r="F9528">
        <v>132</v>
      </c>
      <c r="G9528" t="str">
        <f>IFERROR(INDEX(menu_items!$B:$B,MATCH(F9528,menu_items!$A:$A,0)),"Unknown value")</f>
        <v>Eggplant Parmesan</v>
      </c>
      <c r="H9528" t="str">
        <f>IFERROR(INDEX(menu_items!$C:$C,MATCH(F9528,menu_items!$A:$A,0)),"Unknown value")</f>
        <v>Italian</v>
      </c>
      <c r="I9528" s="5">
        <f>IFERROR(INDEX(menu_items!$D:$D,MATCH(F9528,menu_items!$A:$A,0)),0)</f>
        <v>16.95</v>
      </c>
      <c r="J9528" t="str">
        <f t="shared" si="748"/>
        <v>Sun</v>
      </c>
      <c r="K9528">
        <f t="shared" si="749"/>
        <v>12</v>
      </c>
      <c r="L9528" t="str">
        <f t="shared" si="750"/>
        <v>Mar</v>
      </c>
      <c r="M9528">
        <v>18</v>
      </c>
      <c r="N9528">
        <f t="shared" si="746"/>
        <v>3</v>
      </c>
      <c r="O9528" s="5">
        <f t="shared" si="747"/>
        <v>46.4</v>
      </c>
    </row>
    <row r="9529" spans="1:15" x14ac:dyDescent="0.25">
      <c r="A9529">
        <v>9633</v>
      </c>
      <c r="B9529">
        <v>4221</v>
      </c>
      <c r="C9529">
        <f>IF(COUNTIF($B$2:B9529,B9529)=1,1,0)</f>
        <v>1</v>
      </c>
      <c r="D9529" s="1">
        <v>44997</v>
      </c>
      <c r="E9529" s="2">
        <v>0.79659722222222218</v>
      </c>
      <c r="F9529">
        <v>108</v>
      </c>
      <c r="G9529" t="str">
        <f>IFERROR(INDEX(menu_items!$B:$B,MATCH(F9529,menu_items!$A:$A,0)),"Unknown value")</f>
        <v>Tofu Pad Thai</v>
      </c>
      <c r="H9529" t="str">
        <f>IFERROR(INDEX(menu_items!$C:$C,MATCH(F9529,menu_items!$A:$A,0)),"Unknown value")</f>
        <v>Asian</v>
      </c>
      <c r="I9529" s="5">
        <f>IFERROR(INDEX(menu_items!$D:$D,MATCH(F9529,menu_items!$A:$A,0)),0)</f>
        <v>14.5</v>
      </c>
      <c r="J9529" t="str">
        <f t="shared" si="748"/>
        <v>Sun</v>
      </c>
      <c r="K9529">
        <f t="shared" si="749"/>
        <v>12</v>
      </c>
      <c r="L9529" t="str">
        <f t="shared" si="750"/>
        <v>Mar</v>
      </c>
      <c r="M9529">
        <v>19</v>
      </c>
      <c r="N9529">
        <f t="shared" si="746"/>
        <v>1</v>
      </c>
      <c r="O9529" s="5">
        <f t="shared" si="747"/>
        <v>14.5</v>
      </c>
    </row>
    <row r="9530" spans="1:15" x14ac:dyDescent="0.25">
      <c r="A9530">
        <v>9634</v>
      </c>
      <c r="B9530">
        <v>4222</v>
      </c>
      <c r="C9530">
        <f>IF(COUNTIF($B$2:B9530,B9530)=1,1,0)</f>
        <v>1</v>
      </c>
      <c r="D9530" s="1">
        <v>44997</v>
      </c>
      <c r="E9530" s="2">
        <v>0.79931712962962964</v>
      </c>
      <c r="F9530">
        <v>117</v>
      </c>
      <c r="G9530" t="str">
        <f>IFERROR(INDEX(menu_items!$B:$B,MATCH(F9530,menu_items!$A:$A,0)),"Unknown value")</f>
        <v>Chicken Burrito</v>
      </c>
      <c r="H9530" t="str">
        <f>IFERROR(INDEX(menu_items!$C:$C,MATCH(F9530,menu_items!$A:$A,0)),"Unknown value")</f>
        <v>Mexican</v>
      </c>
      <c r="I9530" s="5">
        <f>IFERROR(INDEX(menu_items!$D:$D,MATCH(F9530,menu_items!$A:$A,0)),0)</f>
        <v>12.95</v>
      </c>
      <c r="J9530" t="str">
        <f t="shared" si="748"/>
        <v>Sun</v>
      </c>
      <c r="K9530">
        <f t="shared" si="749"/>
        <v>12</v>
      </c>
      <c r="L9530" t="str">
        <f t="shared" si="750"/>
        <v>Mar</v>
      </c>
      <c r="M9530">
        <v>19</v>
      </c>
      <c r="N9530">
        <f t="shared" si="746"/>
        <v>1</v>
      </c>
      <c r="O9530" s="5">
        <f t="shared" si="747"/>
        <v>12.95</v>
      </c>
    </row>
    <row r="9531" spans="1:15" x14ac:dyDescent="0.25">
      <c r="A9531">
        <v>9635</v>
      </c>
      <c r="B9531">
        <v>4223</v>
      </c>
      <c r="C9531">
        <f>IF(COUNTIF($B$2:B9531,B9531)=1,1,0)</f>
        <v>1</v>
      </c>
      <c r="D9531" s="1">
        <v>44997</v>
      </c>
      <c r="E9531" s="2">
        <v>0.81892361111111112</v>
      </c>
      <c r="F9531">
        <v>132</v>
      </c>
      <c r="G9531" t="str">
        <f>IFERROR(INDEX(menu_items!$B:$B,MATCH(F9531,menu_items!$A:$A,0)),"Unknown value")</f>
        <v>Eggplant Parmesan</v>
      </c>
      <c r="H9531" t="str">
        <f>IFERROR(INDEX(menu_items!$C:$C,MATCH(F9531,menu_items!$A:$A,0)),"Unknown value")</f>
        <v>Italian</v>
      </c>
      <c r="I9531" s="5">
        <f>IFERROR(INDEX(menu_items!$D:$D,MATCH(F9531,menu_items!$A:$A,0)),0)</f>
        <v>16.95</v>
      </c>
      <c r="J9531" t="str">
        <f t="shared" si="748"/>
        <v>Sun</v>
      </c>
      <c r="K9531">
        <f t="shared" si="749"/>
        <v>12</v>
      </c>
      <c r="L9531" t="str">
        <f t="shared" si="750"/>
        <v>Mar</v>
      </c>
      <c r="M9531">
        <v>19</v>
      </c>
      <c r="N9531">
        <f t="shared" si="746"/>
        <v>1</v>
      </c>
      <c r="O9531" s="5">
        <f t="shared" si="747"/>
        <v>16.95</v>
      </c>
    </row>
    <row r="9532" spans="1:15" x14ac:dyDescent="0.25">
      <c r="A9532">
        <v>9636</v>
      </c>
      <c r="B9532">
        <v>4224</v>
      </c>
      <c r="C9532">
        <f>IF(COUNTIF($B$2:B9532,B9532)=1,1,0)</f>
        <v>1</v>
      </c>
      <c r="D9532" s="1">
        <v>44997</v>
      </c>
      <c r="E9532" s="2">
        <v>0.84689814814814812</v>
      </c>
      <c r="F9532">
        <v>108</v>
      </c>
      <c r="G9532" t="str">
        <f>IFERROR(INDEX(menu_items!$B:$B,MATCH(F9532,menu_items!$A:$A,0)),"Unknown value")</f>
        <v>Tofu Pad Thai</v>
      </c>
      <c r="H9532" t="str">
        <f>IFERROR(INDEX(menu_items!$C:$C,MATCH(F9532,menu_items!$A:$A,0)),"Unknown value")</f>
        <v>Asian</v>
      </c>
      <c r="I9532" s="5">
        <f>IFERROR(INDEX(menu_items!$D:$D,MATCH(F9532,menu_items!$A:$A,0)),0)</f>
        <v>14.5</v>
      </c>
      <c r="J9532" t="str">
        <f t="shared" si="748"/>
        <v>Sun</v>
      </c>
      <c r="K9532">
        <f t="shared" si="749"/>
        <v>12</v>
      </c>
      <c r="L9532" t="str">
        <f t="shared" si="750"/>
        <v>Mar</v>
      </c>
      <c r="M9532">
        <v>20</v>
      </c>
      <c r="N9532">
        <f t="shared" si="746"/>
        <v>3</v>
      </c>
      <c r="O9532" s="5">
        <f t="shared" si="747"/>
        <v>40.950000000000003</v>
      </c>
    </row>
    <row r="9533" spans="1:15" x14ac:dyDescent="0.25">
      <c r="A9533">
        <v>9637</v>
      </c>
      <c r="B9533">
        <v>4224</v>
      </c>
      <c r="C9533">
        <f>IF(COUNTIF($B$2:B9533,B9533)=1,1,0)</f>
        <v>0</v>
      </c>
      <c r="D9533" s="1">
        <v>44997</v>
      </c>
      <c r="E9533" s="2">
        <v>0.84689814814814812</v>
      </c>
      <c r="F9533">
        <v>124</v>
      </c>
      <c r="G9533" t="str">
        <f>IFERROR(INDEX(menu_items!$B:$B,MATCH(F9533,menu_items!$A:$A,0)),"Unknown value")</f>
        <v>Spaghetti</v>
      </c>
      <c r="H9533" t="str">
        <f>IFERROR(INDEX(menu_items!$C:$C,MATCH(F9533,menu_items!$A:$A,0)),"Unknown value")</f>
        <v>Italian</v>
      </c>
      <c r="I9533" s="5">
        <f>IFERROR(INDEX(menu_items!$D:$D,MATCH(F9533,menu_items!$A:$A,0)),0)</f>
        <v>14.5</v>
      </c>
      <c r="J9533" t="str">
        <f t="shared" si="748"/>
        <v>Sun</v>
      </c>
      <c r="K9533">
        <f t="shared" si="749"/>
        <v>12</v>
      </c>
      <c r="L9533" t="str">
        <f t="shared" si="750"/>
        <v>Mar</v>
      </c>
      <c r="M9533">
        <v>20</v>
      </c>
      <c r="N9533">
        <f t="shared" si="746"/>
        <v>3</v>
      </c>
      <c r="O9533" s="5">
        <f t="shared" si="747"/>
        <v>40.950000000000003</v>
      </c>
    </row>
    <row r="9534" spans="1:15" x14ac:dyDescent="0.25">
      <c r="A9534">
        <v>9638</v>
      </c>
      <c r="B9534">
        <v>4224</v>
      </c>
      <c r="C9534">
        <f>IF(COUNTIF($B$2:B9534,B9534)=1,1,0)</f>
        <v>0</v>
      </c>
      <c r="D9534" s="1">
        <v>44997</v>
      </c>
      <c r="E9534" s="2">
        <v>0.84689814814814812</v>
      </c>
      <c r="F9534">
        <v>119</v>
      </c>
      <c r="G9534" t="str">
        <f>IFERROR(INDEX(menu_items!$B:$B,MATCH(F9534,menu_items!$A:$A,0)),"Unknown value")</f>
        <v>Chicken Torta</v>
      </c>
      <c r="H9534" t="str">
        <f>IFERROR(INDEX(menu_items!$C:$C,MATCH(F9534,menu_items!$A:$A,0)),"Unknown value")</f>
        <v>Mexican</v>
      </c>
      <c r="I9534" s="5">
        <f>IFERROR(INDEX(menu_items!$D:$D,MATCH(F9534,menu_items!$A:$A,0)),0)</f>
        <v>11.95</v>
      </c>
      <c r="J9534" t="str">
        <f t="shared" si="748"/>
        <v>Sun</v>
      </c>
      <c r="K9534">
        <f t="shared" si="749"/>
        <v>12</v>
      </c>
      <c r="L9534" t="str">
        <f t="shared" si="750"/>
        <v>Mar</v>
      </c>
      <c r="M9534">
        <v>20</v>
      </c>
      <c r="N9534">
        <f t="shared" si="746"/>
        <v>3</v>
      </c>
      <c r="O9534" s="5">
        <f t="shared" si="747"/>
        <v>40.950000000000003</v>
      </c>
    </row>
    <row r="9535" spans="1:15" x14ac:dyDescent="0.25">
      <c r="A9535">
        <v>9639</v>
      </c>
      <c r="B9535">
        <v>4225</v>
      </c>
      <c r="C9535">
        <f>IF(COUNTIF($B$2:B9535,B9535)=1,1,0)</f>
        <v>1</v>
      </c>
      <c r="D9535" s="1">
        <v>44997</v>
      </c>
      <c r="E9535" s="2">
        <v>0.85424768518518523</v>
      </c>
      <c r="F9535">
        <v>111</v>
      </c>
      <c r="G9535" t="str">
        <f>IFERROR(INDEX(menu_items!$B:$B,MATCH(F9535,menu_items!$A:$A,0)),"Unknown value")</f>
        <v>California Roll</v>
      </c>
      <c r="H9535" t="str">
        <f>IFERROR(INDEX(menu_items!$C:$C,MATCH(F9535,menu_items!$A:$A,0)),"Unknown value")</f>
        <v>Asian</v>
      </c>
      <c r="I9535" s="5">
        <f>IFERROR(INDEX(menu_items!$D:$D,MATCH(F9535,menu_items!$A:$A,0)),0)</f>
        <v>11.95</v>
      </c>
      <c r="J9535" t="str">
        <f t="shared" si="748"/>
        <v>Sun</v>
      </c>
      <c r="K9535">
        <f t="shared" si="749"/>
        <v>12</v>
      </c>
      <c r="L9535" t="str">
        <f t="shared" si="750"/>
        <v>Mar</v>
      </c>
      <c r="M9535">
        <v>20</v>
      </c>
      <c r="N9535">
        <f t="shared" si="746"/>
        <v>2</v>
      </c>
      <c r="O9535" s="5">
        <f t="shared" si="747"/>
        <v>23.9</v>
      </c>
    </row>
    <row r="9536" spans="1:15" x14ac:dyDescent="0.25">
      <c r="A9536">
        <v>9640</v>
      </c>
      <c r="B9536">
        <v>4225</v>
      </c>
      <c r="C9536">
        <f>IF(COUNTIF($B$2:B9536,B9536)=1,1,0)</f>
        <v>0</v>
      </c>
      <c r="D9536" s="1">
        <v>44997</v>
      </c>
      <c r="E9536" s="2">
        <v>0.85424768518518523</v>
      </c>
      <c r="F9536">
        <v>111</v>
      </c>
      <c r="G9536" t="str">
        <f>IFERROR(INDEX(menu_items!$B:$B,MATCH(F9536,menu_items!$A:$A,0)),"Unknown value")</f>
        <v>California Roll</v>
      </c>
      <c r="H9536" t="str">
        <f>IFERROR(INDEX(menu_items!$C:$C,MATCH(F9536,menu_items!$A:$A,0)),"Unknown value")</f>
        <v>Asian</v>
      </c>
      <c r="I9536" s="5">
        <f>IFERROR(INDEX(menu_items!$D:$D,MATCH(F9536,menu_items!$A:$A,0)),0)</f>
        <v>11.95</v>
      </c>
      <c r="J9536" t="str">
        <f t="shared" si="748"/>
        <v>Sun</v>
      </c>
      <c r="K9536">
        <f t="shared" si="749"/>
        <v>12</v>
      </c>
      <c r="L9536" t="str">
        <f t="shared" si="750"/>
        <v>Mar</v>
      </c>
      <c r="M9536">
        <v>20</v>
      </c>
      <c r="N9536">
        <f t="shared" si="746"/>
        <v>2</v>
      </c>
      <c r="O9536" s="5">
        <f t="shared" si="747"/>
        <v>23.9</v>
      </c>
    </row>
    <row r="9537" spans="1:15" x14ac:dyDescent="0.25">
      <c r="A9537">
        <v>9641</v>
      </c>
      <c r="B9537">
        <v>4226</v>
      </c>
      <c r="C9537">
        <f>IF(COUNTIF($B$2:B9537,B9537)=1,1,0)</f>
        <v>1</v>
      </c>
      <c r="D9537" s="1">
        <v>44997</v>
      </c>
      <c r="E9537" s="2">
        <v>0.87422453703703706</v>
      </c>
      <c r="F9537">
        <v>125</v>
      </c>
      <c r="G9537" t="str">
        <f>IFERROR(INDEX(menu_items!$B:$B,MATCH(F9537,menu_items!$A:$A,0)),"Unknown value")</f>
        <v>Spaghetti &amp; Meatballs</v>
      </c>
      <c r="H9537" t="str">
        <f>IFERROR(INDEX(menu_items!$C:$C,MATCH(F9537,menu_items!$A:$A,0)),"Unknown value")</f>
        <v>Italian</v>
      </c>
      <c r="I9537" s="5">
        <f>IFERROR(INDEX(menu_items!$D:$D,MATCH(F9537,menu_items!$A:$A,0)),0)</f>
        <v>17.95</v>
      </c>
      <c r="J9537" t="str">
        <f t="shared" si="748"/>
        <v>Sun</v>
      </c>
      <c r="K9537">
        <f t="shared" si="749"/>
        <v>12</v>
      </c>
      <c r="L9537" t="str">
        <f t="shared" si="750"/>
        <v>Mar</v>
      </c>
      <c r="M9537">
        <v>20</v>
      </c>
      <c r="N9537">
        <f t="shared" si="746"/>
        <v>1</v>
      </c>
      <c r="O9537" s="5">
        <f t="shared" si="747"/>
        <v>17.95</v>
      </c>
    </row>
    <row r="9538" spans="1:15" x14ac:dyDescent="0.25">
      <c r="A9538">
        <v>9642</v>
      </c>
      <c r="B9538">
        <v>4227</v>
      </c>
      <c r="C9538">
        <f>IF(COUNTIF($B$2:B9538,B9538)=1,1,0)</f>
        <v>1</v>
      </c>
      <c r="D9538" s="1">
        <v>44997</v>
      </c>
      <c r="E9538" s="2">
        <v>0.91902777777777778</v>
      </c>
      <c r="F9538">
        <v>112</v>
      </c>
      <c r="G9538" t="str">
        <f>IFERROR(INDEX(menu_items!$B:$B,MATCH(F9538,menu_items!$A:$A,0)),"Unknown value")</f>
        <v>Salmon Roll</v>
      </c>
      <c r="H9538" t="str">
        <f>IFERROR(INDEX(menu_items!$C:$C,MATCH(F9538,menu_items!$A:$A,0)),"Unknown value")</f>
        <v>Asian</v>
      </c>
      <c r="I9538" s="5">
        <f>IFERROR(INDEX(menu_items!$D:$D,MATCH(F9538,menu_items!$A:$A,0)),0)</f>
        <v>14.95</v>
      </c>
      <c r="J9538" t="str">
        <f t="shared" si="748"/>
        <v>Sun</v>
      </c>
      <c r="K9538">
        <f t="shared" si="749"/>
        <v>12</v>
      </c>
      <c r="L9538" t="str">
        <f t="shared" si="750"/>
        <v>Mar</v>
      </c>
      <c r="M9538">
        <v>22</v>
      </c>
      <c r="N9538">
        <f t="shared" ref="N9538:N9601" si="751">COUNTIF($B:$B,B9538)</f>
        <v>2</v>
      </c>
      <c r="O9538" s="5">
        <f t="shared" ref="O9538:O9601" si="752">SUMIF($B:$B,B9538,$I:$I)</f>
        <v>34.9</v>
      </c>
    </row>
    <row r="9539" spans="1:15" x14ac:dyDescent="0.25">
      <c r="A9539">
        <v>9643</v>
      </c>
      <c r="B9539">
        <v>4227</v>
      </c>
      <c r="C9539">
        <f>IF(COUNTIF($B$2:B9539,B9539)=1,1,0)</f>
        <v>0</v>
      </c>
      <c r="D9539" s="1">
        <v>44997</v>
      </c>
      <c r="E9539" s="2">
        <v>0.91902777777777778</v>
      </c>
      <c r="F9539">
        <v>130</v>
      </c>
      <c r="G9539" t="str">
        <f>IFERROR(INDEX(menu_items!$B:$B,MATCH(F9539,menu_items!$A:$A,0)),"Unknown value")</f>
        <v>Shrimp Scampi</v>
      </c>
      <c r="H9539" t="str">
        <f>IFERROR(INDEX(menu_items!$C:$C,MATCH(F9539,menu_items!$A:$A,0)),"Unknown value")</f>
        <v>Italian</v>
      </c>
      <c r="I9539" s="5">
        <f>IFERROR(INDEX(menu_items!$D:$D,MATCH(F9539,menu_items!$A:$A,0)),0)</f>
        <v>19.95</v>
      </c>
      <c r="J9539" t="str">
        <f t="shared" si="748"/>
        <v>Sun</v>
      </c>
      <c r="K9539">
        <f t="shared" si="749"/>
        <v>12</v>
      </c>
      <c r="L9539" t="str">
        <f t="shared" si="750"/>
        <v>Mar</v>
      </c>
      <c r="M9539">
        <v>22</v>
      </c>
      <c r="N9539">
        <f t="shared" si="751"/>
        <v>2</v>
      </c>
      <c r="O9539" s="5">
        <f t="shared" si="752"/>
        <v>34.9</v>
      </c>
    </row>
    <row r="9540" spans="1:15" x14ac:dyDescent="0.25">
      <c r="A9540">
        <v>9644</v>
      </c>
      <c r="B9540">
        <v>4228</v>
      </c>
      <c r="C9540">
        <f>IF(COUNTIF($B$2:B9540,B9540)=1,1,0)</f>
        <v>1</v>
      </c>
      <c r="D9540" s="1">
        <v>44998</v>
      </c>
      <c r="E9540" s="2">
        <v>0.47304398148148147</v>
      </c>
      <c r="F9540">
        <v>107</v>
      </c>
      <c r="G9540" t="str">
        <f>IFERROR(INDEX(menu_items!$B:$B,MATCH(F9540,menu_items!$A:$A,0)),"Unknown value")</f>
        <v>Orange Chicken</v>
      </c>
      <c r="H9540" t="str">
        <f>IFERROR(INDEX(menu_items!$C:$C,MATCH(F9540,menu_items!$A:$A,0)),"Unknown value")</f>
        <v>Asian</v>
      </c>
      <c r="I9540" s="5">
        <f>IFERROR(INDEX(menu_items!$D:$D,MATCH(F9540,menu_items!$A:$A,0)),0)</f>
        <v>16.5</v>
      </c>
      <c r="J9540" t="str">
        <f t="shared" si="748"/>
        <v>Mon</v>
      </c>
      <c r="K9540">
        <f t="shared" si="749"/>
        <v>13</v>
      </c>
      <c r="L9540" t="str">
        <f t="shared" si="750"/>
        <v>Mar</v>
      </c>
      <c r="M9540">
        <v>11</v>
      </c>
      <c r="N9540">
        <f t="shared" si="751"/>
        <v>3</v>
      </c>
      <c r="O9540" s="5">
        <f t="shared" si="752"/>
        <v>41.5</v>
      </c>
    </row>
    <row r="9541" spans="1:15" x14ac:dyDescent="0.25">
      <c r="A9541">
        <v>9645</v>
      </c>
      <c r="B9541">
        <v>4228</v>
      </c>
      <c r="C9541">
        <f>IF(COUNTIF($B$2:B9541,B9541)=1,1,0)</f>
        <v>0</v>
      </c>
      <c r="D9541" s="1">
        <v>44998</v>
      </c>
      <c r="E9541" s="2">
        <v>0.47304398148148147</v>
      </c>
      <c r="F9541">
        <v>104</v>
      </c>
      <c r="G9541" t="str">
        <f>IFERROR(INDEX(menu_items!$B:$B,MATCH(F9541,menu_items!$A:$A,0)),"Unknown value")</f>
        <v>Veggie Burger</v>
      </c>
      <c r="H9541" t="str">
        <f>IFERROR(INDEX(menu_items!$C:$C,MATCH(F9541,menu_items!$A:$A,0)),"Unknown value")</f>
        <v>American</v>
      </c>
      <c r="I9541" s="5">
        <f>IFERROR(INDEX(menu_items!$D:$D,MATCH(F9541,menu_items!$A:$A,0)),0)</f>
        <v>10.5</v>
      </c>
      <c r="J9541" t="str">
        <f t="shared" si="748"/>
        <v>Mon</v>
      </c>
      <c r="K9541">
        <f t="shared" si="749"/>
        <v>13</v>
      </c>
      <c r="L9541" t="str">
        <f t="shared" si="750"/>
        <v>Mar</v>
      </c>
      <c r="M9541">
        <v>11</v>
      </c>
      <c r="N9541">
        <f t="shared" si="751"/>
        <v>3</v>
      </c>
      <c r="O9541" s="5">
        <f t="shared" si="752"/>
        <v>41.5</v>
      </c>
    </row>
    <row r="9542" spans="1:15" x14ac:dyDescent="0.25">
      <c r="A9542">
        <v>9646</v>
      </c>
      <c r="B9542">
        <v>4228</v>
      </c>
      <c r="C9542">
        <f>IF(COUNTIF($B$2:B9542,B9542)=1,1,0)</f>
        <v>0</v>
      </c>
      <c r="D9542" s="1">
        <v>44998</v>
      </c>
      <c r="E9542" s="2">
        <v>0.47304398148148147</v>
      </c>
      <c r="F9542">
        <v>108</v>
      </c>
      <c r="G9542" t="str">
        <f>IFERROR(INDEX(menu_items!$B:$B,MATCH(F9542,menu_items!$A:$A,0)),"Unknown value")</f>
        <v>Tofu Pad Thai</v>
      </c>
      <c r="H9542" t="str">
        <f>IFERROR(INDEX(menu_items!$C:$C,MATCH(F9542,menu_items!$A:$A,0)),"Unknown value")</f>
        <v>Asian</v>
      </c>
      <c r="I9542" s="5">
        <f>IFERROR(INDEX(menu_items!$D:$D,MATCH(F9542,menu_items!$A:$A,0)),0)</f>
        <v>14.5</v>
      </c>
      <c r="J9542" t="str">
        <f t="shared" si="748"/>
        <v>Mon</v>
      </c>
      <c r="K9542">
        <f t="shared" si="749"/>
        <v>13</v>
      </c>
      <c r="L9542" t="str">
        <f t="shared" si="750"/>
        <v>Mar</v>
      </c>
      <c r="M9542">
        <v>11</v>
      </c>
      <c r="N9542">
        <f t="shared" si="751"/>
        <v>3</v>
      </c>
      <c r="O9542" s="5">
        <f t="shared" si="752"/>
        <v>41.5</v>
      </c>
    </row>
    <row r="9543" spans="1:15" x14ac:dyDescent="0.25">
      <c r="A9543">
        <v>9647</v>
      </c>
      <c r="B9543">
        <v>4229</v>
      </c>
      <c r="C9543">
        <f>IF(COUNTIF($B$2:B9543,B9543)=1,1,0)</f>
        <v>1</v>
      </c>
      <c r="D9543" s="1">
        <v>44998</v>
      </c>
      <c r="E9543" s="2">
        <v>0.47685185185185186</v>
      </c>
      <c r="F9543">
        <v>120</v>
      </c>
      <c r="G9543" t="str">
        <f>IFERROR(INDEX(menu_items!$B:$B,MATCH(F9543,menu_items!$A:$A,0)),"Unknown value")</f>
        <v>Steak Torta</v>
      </c>
      <c r="H9543" t="str">
        <f>IFERROR(INDEX(menu_items!$C:$C,MATCH(F9543,menu_items!$A:$A,0)),"Unknown value")</f>
        <v>Mexican</v>
      </c>
      <c r="I9543" s="5">
        <f>IFERROR(INDEX(menu_items!$D:$D,MATCH(F9543,menu_items!$A:$A,0)),0)</f>
        <v>13.95</v>
      </c>
      <c r="J9543" t="str">
        <f t="shared" si="748"/>
        <v>Mon</v>
      </c>
      <c r="K9543">
        <f t="shared" si="749"/>
        <v>13</v>
      </c>
      <c r="L9543" t="str">
        <f t="shared" si="750"/>
        <v>Mar</v>
      </c>
      <c r="M9543">
        <v>11</v>
      </c>
      <c r="N9543">
        <f t="shared" si="751"/>
        <v>1</v>
      </c>
      <c r="O9543" s="5">
        <f t="shared" si="752"/>
        <v>13.95</v>
      </c>
    </row>
    <row r="9544" spans="1:15" x14ac:dyDescent="0.25">
      <c r="A9544">
        <v>9648</v>
      </c>
      <c r="B9544">
        <v>4230</v>
      </c>
      <c r="C9544">
        <f>IF(COUNTIF($B$2:B9544,B9544)=1,1,0)</f>
        <v>1</v>
      </c>
      <c r="D9544" s="1">
        <v>44998</v>
      </c>
      <c r="E9544" s="2">
        <v>0.50261574074074078</v>
      </c>
      <c r="F9544">
        <v>120</v>
      </c>
      <c r="G9544" t="str">
        <f>IFERROR(INDEX(menu_items!$B:$B,MATCH(F9544,menu_items!$A:$A,0)),"Unknown value")</f>
        <v>Steak Torta</v>
      </c>
      <c r="H9544" t="str">
        <f>IFERROR(INDEX(menu_items!$C:$C,MATCH(F9544,menu_items!$A:$A,0)),"Unknown value")</f>
        <v>Mexican</v>
      </c>
      <c r="I9544" s="5">
        <f>IFERROR(INDEX(menu_items!$D:$D,MATCH(F9544,menu_items!$A:$A,0)),0)</f>
        <v>13.95</v>
      </c>
      <c r="J9544" t="str">
        <f t="shared" si="748"/>
        <v>Mon</v>
      </c>
      <c r="K9544">
        <f t="shared" si="749"/>
        <v>13</v>
      </c>
      <c r="L9544" t="str">
        <f t="shared" si="750"/>
        <v>Mar</v>
      </c>
      <c r="M9544">
        <v>12</v>
      </c>
      <c r="N9544">
        <f t="shared" si="751"/>
        <v>1</v>
      </c>
      <c r="O9544" s="5">
        <f t="shared" si="752"/>
        <v>13.95</v>
      </c>
    </row>
    <row r="9545" spans="1:15" x14ac:dyDescent="0.25">
      <c r="A9545">
        <v>9649</v>
      </c>
      <c r="B9545">
        <v>4231</v>
      </c>
      <c r="C9545">
        <f>IF(COUNTIF($B$2:B9545,B9545)=1,1,0)</f>
        <v>1</v>
      </c>
      <c r="D9545" s="1">
        <v>44998</v>
      </c>
      <c r="E9545" s="2">
        <v>0.508275462962963</v>
      </c>
      <c r="F9545">
        <v>110</v>
      </c>
      <c r="G9545" t="str">
        <f>IFERROR(INDEX(menu_items!$B:$B,MATCH(F9545,menu_items!$A:$A,0)),"Unknown value")</f>
        <v>Pork Ramen</v>
      </c>
      <c r="H9545" t="str">
        <f>IFERROR(INDEX(menu_items!$C:$C,MATCH(F9545,menu_items!$A:$A,0)),"Unknown value")</f>
        <v>Asian</v>
      </c>
      <c r="I9545" s="5">
        <f>IFERROR(INDEX(menu_items!$D:$D,MATCH(F9545,menu_items!$A:$A,0)),0)</f>
        <v>17.95</v>
      </c>
      <c r="J9545" t="str">
        <f t="shared" si="748"/>
        <v>Mon</v>
      </c>
      <c r="K9545">
        <f t="shared" si="749"/>
        <v>13</v>
      </c>
      <c r="L9545" t="str">
        <f t="shared" si="750"/>
        <v>Mar</v>
      </c>
      <c r="M9545">
        <v>12</v>
      </c>
      <c r="N9545">
        <f t="shared" si="751"/>
        <v>2</v>
      </c>
      <c r="O9545" s="5">
        <f t="shared" si="752"/>
        <v>24.95</v>
      </c>
    </row>
    <row r="9546" spans="1:15" x14ac:dyDescent="0.25">
      <c r="A9546">
        <v>9650</v>
      </c>
      <c r="B9546">
        <v>4231</v>
      </c>
      <c r="C9546">
        <f>IF(COUNTIF($B$2:B9546,B9546)=1,1,0)</f>
        <v>0</v>
      </c>
      <c r="D9546" s="1">
        <v>44998</v>
      </c>
      <c r="E9546" s="2">
        <v>0.508275462962963</v>
      </c>
      <c r="F9546">
        <v>105</v>
      </c>
      <c r="G9546" t="str">
        <f>IFERROR(INDEX(menu_items!$B:$B,MATCH(F9546,menu_items!$A:$A,0)),"Unknown value")</f>
        <v>Mac &amp; Cheese</v>
      </c>
      <c r="H9546" t="str">
        <f>IFERROR(INDEX(menu_items!$C:$C,MATCH(F9546,menu_items!$A:$A,0)),"Unknown value")</f>
        <v>American</v>
      </c>
      <c r="I9546" s="5">
        <f>IFERROR(INDEX(menu_items!$D:$D,MATCH(F9546,menu_items!$A:$A,0)),0)</f>
        <v>7</v>
      </c>
      <c r="J9546" t="str">
        <f t="shared" si="748"/>
        <v>Mon</v>
      </c>
      <c r="K9546">
        <f t="shared" si="749"/>
        <v>13</v>
      </c>
      <c r="L9546" t="str">
        <f t="shared" si="750"/>
        <v>Mar</v>
      </c>
      <c r="M9546">
        <v>12</v>
      </c>
      <c r="N9546">
        <f t="shared" si="751"/>
        <v>2</v>
      </c>
      <c r="O9546" s="5">
        <f t="shared" si="752"/>
        <v>24.95</v>
      </c>
    </row>
    <row r="9547" spans="1:15" x14ac:dyDescent="0.25">
      <c r="A9547">
        <v>9651</v>
      </c>
      <c r="B9547">
        <v>4232</v>
      </c>
      <c r="C9547">
        <f>IF(COUNTIF($B$2:B9547,B9547)=1,1,0)</f>
        <v>1</v>
      </c>
      <c r="D9547" s="1">
        <v>44998</v>
      </c>
      <c r="E9547" s="2">
        <v>0.51533564814814814</v>
      </c>
      <c r="F9547">
        <v>107</v>
      </c>
      <c r="G9547" t="str">
        <f>IFERROR(INDEX(menu_items!$B:$B,MATCH(F9547,menu_items!$A:$A,0)),"Unknown value")</f>
        <v>Orange Chicken</v>
      </c>
      <c r="H9547" t="str">
        <f>IFERROR(INDEX(menu_items!$C:$C,MATCH(F9547,menu_items!$A:$A,0)),"Unknown value")</f>
        <v>Asian</v>
      </c>
      <c r="I9547" s="5">
        <f>IFERROR(INDEX(menu_items!$D:$D,MATCH(F9547,menu_items!$A:$A,0)),0)</f>
        <v>16.5</v>
      </c>
      <c r="J9547" t="str">
        <f t="shared" si="748"/>
        <v>Mon</v>
      </c>
      <c r="K9547">
        <f t="shared" si="749"/>
        <v>13</v>
      </c>
      <c r="L9547" t="str">
        <f t="shared" si="750"/>
        <v>Mar</v>
      </c>
      <c r="M9547">
        <v>12</v>
      </c>
      <c r="N9547">
        <f t="shared" si="751"/>
        <v>11</v>
      </c>
      <c r="O9547" s="5">
        <f t="shared" si="752"/>
        <v>146.70000000000002</v>
      </c>
    </row>
    <row r="9548" spans="1:15" x14ac:dyDescent="0.25">
      <c r="A9548">
        <v>9652</v>
      </c>
      <c r="B9548">
        <v>4232</v>
      </c>
      <c r="C9548">
        <f>IF(COUNTIF($B$2:B9548,B9548)=1,1,0)</f>
        <v>0</v>
      </c>
      <c r="D9548" s="1">
        <v>44998</v>
      </c>
      <c r="E9548" s="2">
        <v>0.51533564814814814</v>
      </c>
      <c r="F9548">
        <v>108</v>
      </c>
      <c r="G9548" t="str">
        <f>IFERROR(INDEX(menu_items!$B:$B,MATCH(F9548,menu_items!$A:$A,0)),"Unknown value")</f>
        <v>Tofu Pad Thai</v>
      </c>
      <c r="H9548" t="str">
        <f>IFERROR(INDEX(menu_items!$C:$C,MATCH(F9548,menu_items!$A:$A,0)),"Unknown value")</f>
        <v>Asian</v>
      </c>
      <c r="I9548" s="5">
        <f>IFERROR(INDEX(menu_items!$D:$D,MATCH(F9548,menu_items!$A:$A,0)),0)</f>
        <v>14.5</v>
      </c>
      <c r="J9548" t="str">
        <f t="shared" si="748"/>
        <v>Mon</v>
      </c>
      <c r="K9548">
        <f t="shared" si="749"/>
        <v>13</v>
      </c>
      <c r="L9548" t="str">
        <f t="shared" si="750"/>
        <v>Mar</v>
      </c>
      <c r="M9548">
        <v>12</v>
      </c>
      <c r="N9548">
        <f t="shared" si="751"/>
        <v>11</v>
      </c>
      <c r="O9548" s="5">
        <f t="shared" si="752"/>
        <v>146.70000000000002</v>
      </c>
    </row>
    <row r="9549" spans="1:15" x14ac:dyDescent="0.25">
      <c r="A9549">
        <v>9653</v>
      </c>
      <c r="B9549">
        <v>4232</v>
      </c>
      <c r="C9549">
        <f>IF(COUNTIF($B$2:B9549,B9549)=1,1,0)</f>
        <v>0</v>
      </c>
      <c r="D9549" s="1">
        <v>44998</v>
      </c>
      <c r="E9549" s="2">
        <v>0.51533564814814814</v>
      </c>
      <c r="F9549">
        <v>109</v>
      </c>
      <c r="G9549" t="str">
        <f>IFERROR(INDEX(menu_items!$B:$B,MATCH(F9549,menu_items!$A:$A,0)),"Unknown value")</f>
        <v>Korean Beef Bowl</v>
      </c>
      <c r="H9549" t="str">
        <f>IFERROR(INDEX(menu_items!$C:$C,MATCH(F9549,menu_items!$A:$A,0)),"Unknown value")</f>
        <v>Asian</v>
      </c>
      <c r="I9549" s="5">
        <f>IFERROR(INDEX(menu_items!$D:$D,MATCH(F9549,menu_items!$A:$A,0)),0)</f>
        <v>17.95</v>
      </c>
      <c r="J9549" t="str">
        <f t="shared" si="748"/>
        <v>Mon</v>
      </c>
      <c r="K9549">
        <f t="shared" si="749"/>
        <v>13</v>
      </c>
      <c r="L9549" t="str">
        <f t="shared" si="750"/>
        <v>Mar</v>
      </c>
      <c r="M9549">
        <v>12</v>
      </c>
      <c r="N9549">
        <f t="shared" si="751"/>
        <v>11</v>
      </c>
      <c r="O9549" s="5">
        <f t="shared" si="752"/>
        <v>146.70000000000002</v>
      </c>
    </row>
    <row r="9550" spans="1:15" x14ac:dyDescent="0.25">
      <c r="A9550">
        <v>9654</v>
      </c>
      <c r="B9550">
        <v>4232</v>
      </c>
      <c r="C9550">
        <f>IF(COUNTIF($B$2:B9550,B9550)=1,1,0)</f>
        <v>0</v>
      </c>
      <c r="D9550" s="1">
        <v>44998</v>
      </c>
      <c r="E9550" s="2">
        <v>0.51533564814814814</v>
      </c>
      <c r="F9550">
        <v>109</v>
      </c>
      <c r="G9550" t="str">
        <f>IFERROR(INDEX(menu_items!$B:$B,MATCH(F9550,menu_items!$A:$A,0)),"Unknown value")</f>
        <v>Korean Beef Bowl</v>
      </c>
      <c r="H9550" t="str">
        <f>IFERROR(INDEX(menu_items!$C:$C,MATCH(F9550,menu_items!$A:$A,0)),"Unknown value")</f>
        <v>Asian</v>
      </c>
      <c r="I9550" s="5">
        <f>IFERROR(INDEX(menu_items!$D:$D,MATCH(F9550,menu_items!$A:$A,0)),0)</f>
        <v>17.95</v>
      </c>
      <c r="J9550" t="str">
        <f t="shared" si="748"/>
        <v>Mon</v>
      </c>
      <c r="K9550">
        <f t="shared" si="749"/>
        <v>13</v>
      </c>
      <c r="L9550" t="str">
        <f t="shared" si="750"/>
        <v>Mar</v>
      </c>
      <c r="M9550">
        <v>12</v>
      </c>
      <c r="N9550">
        <f t="shared" si="751"/>
        <v>11</v>
      </c>
      <c r="O9550" s="5">
        <f t="shared" si="752"/>
        <v>146.70000000000002</v>
      </c>
    </row>
    <row r="9551" spans="1:15" x14ac:dyDescent="0.25">
      <c r="A9551">
        <v>9655</v>
      </c>
      <c r="B9551">
        <v>4232</v>
      </c>
      <c r="C9551">
        <f>IF(COUNTIF($B$2:B9551,B9551)=1,1,0)</f>
        <v>0</v>
      </c>
      <c r="D9551" s="1">
        <v>44998</v>
      </c>
      <c r="E9551" s="2">
        <v>0.51533564814814814</v>
      </c>
      <c r="F9551">
        <v>110</v>
      </c>
      <c r="G9551" t="str">
        <f>IFERROR(INDEX(menu_items!$B:$B,MATCH(F9551,menu_items!$A:$A,0)),"Unknown value")</f>
        <v>Pork Ramen</v>
      </c>
      <c r="H9551" t="str">
        <f>IFERROR(INDEX(menu_items!$C:$C,MATCH(F9551,menu_items!$A:$A,0)),"Unknown value")</f>
        <v>Asian</v>
      </c>
      <c r="I9551" s="5">
        <f>IFERROR(INDEX(menu_items!$D:$D,MATCH(F9551,menu_items!$A:$A,0)),0)</f>
        <v>17.95</v>
      </c>
      <c r="J9551" t="str">
        <f t="shared" si="748"/>
        <v>Mon</v>
      </c>
      <c r="K9551">
        <f t="shared" si="749"/>
        <v>13</v>
      </c>
      <c r="L9551" t="str">
        <f t="shared" si="750"/>
        <v>Mar</v>
      </c>
      <c r="M9551">
        <v>12</v>
      </c>
      <c r="N9551">
        <f t="shared" si="751"/>
        <v>11</v>
      </c>
      <c r="O9551" s="5">
        <f t="shared" si="752"/>
        <v>146.70000000000002</v>
      </c>
    </row>
    <row r="9552" spans="1:15" x14ac:dyDescent="0.25">
      <c r="A9552">
        <v>9656</v>
      </c>
      <c r="B9552">
        <v>4232</v>
      </c>
      <c r="C9552">
        <f>IF(COUNTIF($B$2:B9552,B9552)=1,1,0)</f>
        <v>0</v>
      </c>
      <c r="D9552" s="1">
        <v>44998</v>
      </c>
      <c r="E9552" s="2">
        <v>0.51533564814814814</v>
      </c>
      <c r="F9552">
        <v>113</v>
      </c>
      <c r="G9552" t="str">
        <f>IFERROR(INDEX(menu_items!$B:$B,MATCH(F9552,menu_items!$A:$A,0)),"Unknown value")</f>
        <v>Edamame</v>
      </c>
      <c r="H9552" t="str">
        <f>IFERROR(INDEX(menu_items!$C:$C,MATCH(F9552,menu_items!$A:$A,0)),"Unknown value")</f>
        <v>Asian</v>
      </c>
      <c r="I9552" s="5">
        <f>IFERROR(INDEX(menu_items!$D:$D,MATCH(F9552,menu_items!$A:$A,0)),0)</f>
        <v>5</v>
      </c>
      <c r="J9552" t="str">
        <f t="shared" si="748"/>
        <v>Mon</v>
      </c>
      <c r="K9552">
        <f t="shared" si="749"/>
        <v>13</v>
      </c>
      <c r="L9552" t="str">
        <f t="shared" si="750"/>
        <v>Mar</v>
      </c>
      <c r="M9552">
        <v>12</v>
      </c>
      <c r="N9552">
        <f t="shared" si="751"/>
        <v>11</v>
      </c>
      <c r="O9552" s="5">
        <f t="shared" si="752"/>
        <v>146.70000000000002</v>
      </c>
    </row>
    <row r="9553" spans="1:15" x14ac:dyDescent="0.25">
      <c r="A9553">
        <v>9657</v>
      </c>
      <c r="B9553">
        <v>4232</v>
      </c>
      <c r="C9553">
        <f>IF(COUNTIF($B$2:B9553,B9553)=1,1,0)</f>
        <v>0</v>
      </c>
      <c r="D9553" s="1">
        <v>44998</v>
      </c>
      <c r="E9553" s="2">
        <v>0.51533564814814814</v>
      </c>
      <c r="F9553">
        <v>113</v>
      </c>
      <c r="G9553" t="str">
        <f>IFERROR(INDEX(menu_items!$B:$B,MATCH(F9553,menu_items!$A:$A,0)),"Unknown value")</f>
        <v>Edamame</v>
      </c>
      <c r="H9553" t="str">
        <f>IFERROR(INDEX(menu_items!$C:$C,MATCH(F9553,menu_items!$A:$A,0)),"Unknown value")</f>
        <v>Asian</v>
      </c>
      <c r="I9553" s="5">
        <f>IFERROR(INDEX(menu_items!$D:$D,MATCH(F9553,menu_items!$A:$A,0)),0)</f>
        <v>5</v>
      </c>
      <c r="J9553" t="str">
        <f t="shared" si="748"/>
        <v>Mon</v>
      </c>
      <c r="K9553">
        <f t="shared" si="749"/>
        <v>13</v>
      </c>
      <c r="L9553" t="str">
        <f t="shared" si="750"/>
        <v>Mar</v>
      </c>
      <c r="M9553">
        <v>12</v>
      </c>
      <c r="N9553">
        <f t="shared" si="751"/>
        <v>11</v>
      </c>
      <c r="O9553" s="5">
        <f t="shared" si="752"/>
        <v>146.70000000000002</v>
      </c>
    </row>
    <row r="9554" spans="1:15" x14ac:dyDescent="0.25">
      <c r="A9554">
        <v>9658</v>
      </c>
      <c r="B9554">
        <v>4232</v>
      </c>
      <c r="C9554">
        <f>IF(COUNTIF($B$2:B9554,B9554)=1,1,0)</f>
        <v>0</v>
      </c>
      <c r="D9554" s="1">
        <v>44998</v>
      </c>
      <c r="E9554" s="2">
        <v>0.51533564814814814</v>
      </c>
      <c r="F9554">
        <v>118</v>
      </c>
      <c r="G9554" t="str">
        <f>IFERROR(INDEX(menu_items!$B:$B,MATCH(F9554,menu_items!$A:$A,0)),"Unknown value")</f>
        <v>Steak Burrito</v>
      </c>
      <c r="H9554" t="str">
        <f>IFERROR(INDEX(menu_items!$C:$C,MATCH(F9554,menu_items!$A:$A,0)),"Unknown value")</f>
        <v>Mexican</v>
      </c>
      <c r="I9554" s="5">
        <f>IFERROR(INDEX(menu_items!$D:$D,MATCH(F9554,menu_items!$A:$A,0)),0)</f>
        <v>14.95</v>
      </c>
      <c r="J9554" t="str">
        <f t="shared" si="748"/>
        <v>Mon</v>
      </c>
      <c r="K9554">
        <f t="shared" si="749"/>
        <v>13</v>
      </c>
      <c r="L9554" t="str">
        <f t="shared" si="750"/>
        <v>Mar</v>
      </c>
      <c r="M9554">
        <v>12</v>
      </c>
      <c r="N9554">
        <f t="shared" si="751"/>
        <v>11</v>
      </c>
      <c r="O9554" s="5">
        <f t="shared" si="752"/>
        <v>146.70000000000002</v>
      </c>
    </row>
    <row r="9555" spans="1:15" x14ac:dyDescent="0.25">
      <c r="A9555">
        <v>9659</v>
      </c>
      <c r="B9555">
        <v>4232</v>
      </c>
      <c r="C9555">
        <f>IF(COUNTIF($B$2:B9555,B9555)=1,1,0)</f>
        <v>0</v>
      </c>
      <c r="D9555" s="1">
        <v>44998</v>
      </c>
      <c r="E9555" s="2">
        <v>0.51533564814814814</v>
      </c>
      <c r="F9555">
        <v>120</v>
      </c>
      <c r="G9555" t="str">
        <f>IFERROR(INDEX(menu_items!$B:$B,MATCH(F9555,menu_items!$A:$A,0)),"Unknown value")</f>
        <v>Steak Torta</v>
      </c>
      <c r="H9555" t="str">
        <f>IFERROR(INDEX(menu_items!$C:$C,MATCH(F9555,menu_items!$A:$A,0)),"Unknown value")</f>
        <v>Mexican</v>
      </c>
      <c r="I9555" s="5">
        <f>IFERROR(INDEX(menu_items!$D:$D,MATCH(F9555,menu_items!$A:$A,0)),0)</f>
        <v>13.95</v>
      </c>
      <c r="J9555" t="str">
        <f t="shared" si="748"/>
        <v>Mon</v>
      </c>
      <c r="K9555">
        <f t="shared" si="749"/>
        <v>13</v>
      </c>
      <c r="L9555" t="str">
        <f t="shared" si="750"/>
        <v>Mar</v>
      </c>
      <c r="M9555">
        <v>12</v>
      </c>
      <c r="N9555">
        <f t="shared" si="751"/>
        <v>11</v>
      </c>
      <c r="O9555" s="5">
        <f t="shared" si="752"/>
        <v>146.70000000000002</v>
      </c>
    </row>
    <row r="9556" spans="1:15" x14ac:dyDescent="0.25">
      <c r="A9556">
        <v>9660</v>
      </c>
      <c r="B9556">
        <v>4232</v>
      </c>
      <c r="C9556">
        <f>IF(COUNTIF($B$2:B9556,B9556)=1,1,0)</f>
        <v>0</v>
      </c>
      <c r="D9556" s="1">
        <v>44998</v>
      </c>
      <c r="E9556" s="2">
        <v>0.51533564814814814</v>
      </c>
      <c r="F9556">
        <v>120</v>
      </c>
      <c r="G9556" t="str">
        <f>IFERROR(INDEX(menu_items!$B:$B,MATCH(F9556,menu_items!$A:$A,0)),"Unknown value")</f>
        <v>Steak Torta</v>
      </c>
      <c r="H9556" t="str">
        <f>IFERROR(INDEX(menu_items!$C:$C,MATCH(F9556,menu_items!$A:$A,0)),"Unknown value")</f>
        <v>Mexican</v>
      </c>
      <c r="I9556" s="5">
        <f>IFERROR(INDEX(menu_items!$D:$D,MATCH(F9556,menu_items!$A:$A,0)),0)</f>
        <v>13.95</v>
      </c>
      <c r="J9556" t="str">
        <f t="shared" si="748"/>
        <v>Mon</v>
      </c>
      <c r="K9556">
        <f t="shared" si="749"/>
        <v>13</v>
      </c>
      <c r="L9556" t="str">
        <f t="shared" si="750"/>
        <v>Mar</v>
      </c>
      <c r="M9556">
        <v>12</v>
      </c>
      <c r="N9556">
        <f t="shared" si="751"/>
        <v>11</v>
      </c>
      <c r="O9556" s="5">
        <f t="shared" si="752"/>
        <v>146.70000000000002</v>
      </c>
    </row>
    <row r="9557" spans="1:15" x14ac:dyDescent="0.25">
      <c r="A9557">
        <v>9661</v>
      </c>
      <c r="B9557">
        <v>4232</v>
      </c>
      <c r="C9557">
        <f>IF(COUNTIF($B$2:B9557,B9557)=1,1,0)</f>
        <v>0</v>
      </c>
      <c r="D9557" s="1">
        <v>44998</v>
      </c>
      <c r="E9557" s="2">
        <v>0.51533564814814814</v>
      </c>
      <c r="F9557">
        <v>114</v>
      </c>
      <c r="G9557" t="str">
        <f>IFERROR(INDEX(menu_items!$B:$B,MATCH(F9557,menu_items!$A:$A,0)),"Unknown value")</f>
        <v>Potstickers</v>
      </c>
      <c r="H9557" t="str">
        <f>IFERROR(INDEX(menu_items!$C:$C,MATCH(F9557,menu_items!$A:$A,0)),"Unknown value")</f>
        <v>Asian</v>
      </c>
      <c r="I9557" s="5">
        <f>IFERROR(INDEX(menu_items!$D:$D,MATCH(F9557,menu_items!$A:$A,0)),0)</f>
        <v>9</v>
      </c>
      <c r="J9557" t="str">
        <f t="shared" si="748"/>
        <v>Mon</v>
      </c>
      <c r="K9557">
        <f t="shared" si="749"/>
        <v>13</v>
      </c>
      <c r="L9557" t="str">
        <f t="shared" si="750"/>
        <v>Mar</v>
      </c>
      <c r="M9557">
        <v>12</v>
      </c>
      <c r="N9557">
        <f t="shared" si="751"/>
        <v>11</v>
      </c>
      <c r="O9557" s="5">
        <f t="shared" si="752"/>
        <v>146.70000000000002</v>
      </c>
    </row>
    <row r="9558" spans="1:15" x14ac:dyDescent="0.25">
      <c r="A9558">
        <v>9663</v>
      </c>
      <c r="B9558">
        <v>4233</v>
      </c>
      <c r="C9558">
        <f>IF(COUNTIF($B$2:B9558,B9558)=1,1,0)</f>
        <v>1</v>
      </c>
      <c r="D9558" s="1">
        <v>44998</v>
      </c>
      <c r="E9558" s="2">
        <v>0.51812499999999995</v>
      </c>
      <c r="F9558">
        <v>125</v>
      </c>
      <c r="G9558" t="str">
        <f>IFERROR(INDEX(menu_items!$B:$B,MATCH(F9558,menu_items!$A:$A,0)),"Unknown value")</f>
        <v>Spaghetti &amp; Meatballs</v>
      </c>
      <c r="H9558" t="str">
        <f>IFERROR(INDEX(menu_items!$C:$C,MATCH(F9558,menu_items!$A:$A,0)),"Unknown value")</f>
        <v>Italian</v>
      </c>
      <c r="I9558" s="5">
        <f>IFERROR(INDEX(menu_items!$D:$D,MATCH(F9558,menu_items!$A:$A,0)),0)</f>
        <v>17.95</v>
      </c>
      <c r="J9558" t="str">
        <f t="shared" si="748"/>
        <v>Mon</v>
      </c>
      <c r="K9558">
        <f t="shared" si="749"/>
        <v>13</v>
      </c>
      <c r="L9558" t="str">
        <f t="shared" si="750"/>
        <v>Mar</v>
      </c>
      <c r="M9558">
        <v>12</v>
      </c>
      <c r="N9558">
        <f t="shared" si="751"/>
        <v>3</v>
      </c>
      <c r="O9558" s="5">
        <f t="shared" si="752"/>
        <v>38.9</v>
      </c>
    </row>
    <row r="9559" spans="1:15" x14ac:dyDescent="0.25">
      <c r="A9559">
        <v>9664</v>
      </c>
      <c r="B9559">
        <v>4233</v>
      </c>
      <c r="C9559">
        <f>IF(COUNTIF($B$2:B9559,B9559)=1,1,0)</f>
        <v>0</v>
      </c>
      <c r="D9559" s="1">
        <v>44998</v>
      </c>
      <c r="E9559" s="2">
        <v>0.51812499999999995</v>
      </c>
      <c r="F9559">
        <v>119</v>
      </c>
      <c r="G9559" t="str">
        <f>IFERROR(INDEX(menu_items!$B:$B,MATCH(F9559,menu_items!$A:$A,0)),"Unknown value")</f>
        <v>Chicken Torta</v>
      </c>
      <c r="H9559" t="str">
        <f>IFERROR(INDEX(menu_items!$C:$C,MATCH(F9559,menu_items!$A:$A,0)),"Unknown value")</f>
        <v>Mexican</v>
      </c>
      <c r="I9559" s="5">
        <f>IFERROR(INDEX(menu_items!$D:$D,MATCH(F9559,menu_items!$A:$A,0)),0)</f>
        <v>11.95</v>
      </c>
      <c r="J9559" t="str">
        <f t="shared" si="748"/>
        <v>Mon</v>
      </c>
      <c r="K9559">
        <f t="shared" si="749"/>
        <v>13</v>
      </c>
      <c r="L9559" t="str">
        <f t="shared" si="750"/>
        <v>Mar</v>
      </c>
      <c r="M9559">
        <v>12</v>
      </c>
      <c r="N9559">
        <f t="shared" si="751"/>
        <v>3</v>
      </c>
      <c r="O9559" s="5">
        <f t="shared" si="752"/>
        <v>38.9</v>
      </c>
    </row>
    <row r="9560" spans="1:15" x14ac:dyDescent="0.25">
      <c r="A9560">
        <v>9665</v>
      </c>
      <c r="B9560">
        <v>4233</v>
      </c>
      <c r="C9560">
        <f>IF(COUNTIF($B$2:B9560,B9560)=1,1,0)</f>
        <v>0</v>
      </c>
      <c r="D9560" s="1">
        <v>44998</v>
      </c>
      <c r="E9560" s="2">
        <v>0.51812499999999995</v>
      </c>
      <c r="F9560">
        <v>114</v>
      </c>
      <c r="G9560" t="str">
        <f>IFERROR(INDEX(menu_items!$B:$B,MATCH(F9560,menu_items!$A:$A,0)),"Unknown value")</f>
        <v>Potstickers</v>
      </c>
      <c r="H9560" t="str">
        <f>IFERROR(INDEX(menu_items!$C:$C,MATCH(F9560,menu_items!$A:$A,0)),"Unknown value")</f>
        <v>Asian</v>
      </c>
      <c r="I9560" s="5">
        <f>IFERROR(INDEX(menu_items!$D:$D,MATCH(F9560,menu_items!$A:$A,0)),0)</f>
        <v>9</v>
      </c>
      <c r="J9560" t="str">
        <f t="shared" ref="J9560:J9623" si="753">TEXT(D9560,"ddd")</f>
        <v>Mon</v>
      </c>
      <c r="K9560">
        <f t="shared" ref="K9560:K9623" si="754">DAY(D9560)</f>
        <v>13</v>
      </c>
      <c r="L9560" t="str">
        <f t="shared" ref="L9560:L9623" si="755">TEXT(D9560,"mmm")</f>
        <v>Mar</v>
      </c>
      <c r="M9560">
        <v>12</v>
      </c>
      <c r="N9560">
        <f t="shared" si="751"/>
        <v>3</v>
      </c>
      <c r="O9560" s="5">
        <f t="shared" si="752"/>
        <v>38.9</v>
      </c>
    </row>
    <row r="9561" spans="1:15" x14ac:dyDescent="0.25">
      <c r="A9561">
        <v>9666</v>
      </c>
      <c r="B9561">
        <v>4234</v>
      </c>
      <c r="C9561">
        <f>IF(COUNTIF($B$2:B9561,B9561)=1,1,0)</f>
        <v>1</v>
      </c>
      <c r="D9561" s="1">
        <v>44998</v>
      </c>
      <c r="E9561" s="2">
        <v>0.51869212962962963</v>
      </c>
      <c r="F9561">
        <v>125</v>
      </c>
      <c r="G9561" t="str">
        <f>IFERROR(INDEX(menu_items!$B:$B,MATCH(F9561,menu_items!$A:$A,0)),"Unknown value")</f>
        <v>Spaghetti &amp; Meatballs</v>
      </c>
      <c r="H9561" t="str">
        <f>IFERROR(INDEX(menu_items!$C:$C,MATCH(F9561,menu_items!$A:$A,0)),"Unknown value")</f>
        <v>Italian</v>
      </c>
      <c r="I9561" s="5">
        <f>IFERROR(INDEX(menu_items!$D:$D,MATCH(F9561,menu_items!$A:$A,0)),0)</f>
        <v>17.95</v>
      </c>
      <c r="J9561" t="str">
        <f t="shared" si="753"/>
        <v>Mon</v>
      </c>
      <c r="K9561">
        <f t="shared" si="754"/>
        <v>13</v>
      </c>
      <c r="L9561" t="str">
        <f t="shared" si="755"/>
        <v>Mar</v>
      </c>
      <c r="M9561">
        <v>12</v>
      </c>
      <c r="N9561">
        <f t="shared" si="751"/>
        <v>2</v>
      </c>
      <c r="O9561" s="5">
        <f t="shared" si="752"/>
        <v>22.95</v>
      </c>
    </row>
    <row r="9562" spans="1:15" x14ac:dyDescent="0.25">
      <c r="A9562">
        <v>9667</v>
      </c>
      <c r="B9562">
        <v>4234</v>
      </c>
      <c r="C9562">
        <f>IF(COUNTIF($B$2:B9562,B9562)=1,1,0)</f>
        <v>0</v>
      </c>
      <c r="D9562" s="1">
        <v>44998</v>
      </c>
      <c r="E9562" s="2">
        <v>0.51869212962962963</v>
      </c>
      <c r="F9562">
        <v>113</v>
      </c>
      <c r="G9562" t="str">
        <f>IFERROR(INDEX(menu_items!$B:$B,MATCH(F9562,menu_items!$A:$A,0)),"Unknown value")</f>
        <v>Edamame</v>
      </c>
      <c r="H9562" t="str">
        <f>IFERROR(INDEX(menu_items!$C:$C,MATCH(F9562,menu_items!$A:$A,0)),"Unknown value")</f>
        <v>Asian</v>
      </c>
      <c r="I9562" s="5">
        <f>IFERROR(INDEX(menu_items!$D:$D,MATCH(F9562,menu_items!$A:$A,0)),0)</f>
        <v>5</v>
      </c>
      <c r="J9562" t="str">
        <f t="shared" si="753"/>
        <v>Mon</v>
      </c>
      <c r="K9562">
        <f t="shared" si="754"/>
        <v>13</v>
      </c>
      <c r="L9562" t="str">
        <f t="shared" si="755"/>
        <v>Mar</v>
      </c>
      <c r="M9562">
        <v>12</v>
      </c>
      <c r="N9562">
        <f t="shared" si="751"/>
        <v>2</v>
      </c>
      <c r="O9562" s="5">
        <f t="shared" si="752"/>
        <v>22.95</v>
      </c>
    </row>
    <row r="9563" spans="1:15" x14ac:dyDescent="0.25">
      <c r="A9563">
        <v>9668</v>
      </c>
      <c r="B9563">
        <v>4235</v>
      </c>
      <c r="C9563">
        <f>IF(COUNTIF($B$2:B9563,B9563)=1,1,0)</f>
        <v>1</v>
      </c>
      <c r="D9563" s="1">
        <v>44998</v>
      </c>
      <c r="E9563" s="2">
        <v>0.53009259259259256</v>
      </c>
      <c r="F9563">
        <v>126</v>
      </c>
      <c r="G9563" t="str">
        <f>IFERROR(INDEX(menu_items!$B:$B,MATCH(F9563,menu_items!$A:$A,0)),"Unknown value")</f>
        <v>Fettuccine Alfredo</v>
      </c>
      <c r="H9563" t="str">
        <f>IFERROR(INDEX(menu_items!$C:$C,MATCH(F9563,menu_items!$A:$A,0)),"Unknown value")</f>
        <v>Italian</v>
      </c>
      <c r="I9563" s="5">
        <f>IFERROR(INDEX(menu_items!$D:$D,MATCH(F9563,menu_items!$A:$A,0)),0)</f>
        <v>14.5</v>
      </c>
      <c r="J9563" t="str">
        <f t="shared" si="753"/>
        <v>Mon</v>
      </c>
      <c r="K9563">
        <f t="shared" si="754"/>
        <v>13</v>
      </c>
      <c r="L9563" t="str">
        <f t="shared" si="755"/>
        <v>Mar</v>
      </c>
      <c r="M9563">
        <v>12</v>
      </c>
      <c r="N9563">
        <f t="shared" si="751"/>
        <v>5</v>
      </c>
      <c r="O9563" s="5">
        <f t="shared" si="752"/>
        <v>72.350000000000009</v>
      </c>
    </row>
    <row r="9564" spans="1:15" x14ac:dyDescent="0.25">
      <c r="A9564">
        <v>9669</v>
      </c>
      <c r="B9564">
        <v>4235</v>
      </c>
      <c r="C9564">
        <f>IF(COUNTIF($B$2:B9564,B9564)=1,1,0)</f>
        <v>0</v>
      </c>
      <c r="D9564" s="1">
        <v>44998</v>
      </c>
      <c r="E9564" s="2">
        <v>0.53009259259259256</v>
      </c>
      <c r="F9564">
        <v>109</v>
      </c>
      <c r="G9564" t="str">
        <f>IFERROR(INDEX(menu_items!$B:$B,MATCH(F9564,menu_items!$A:$A,0)),"Unknown value")</f>
        <v>Korean Beef Bowl</v>
      </c>
      <c r="H9564" t="str">
        <f>IFERROR(INDEX(menu_items!$C:$C,MATCH(F9564,menu_items!$A:$A,0)),"Unknown value")</f>
        <v>Asian</v>
      </c>
      <c r="I9564" s="5">
        <f>IFERROR(INDEX(menu_items!$D:$D,MATCH(F9564,menu_items!$A:$A,0)),0)</f>
        <v>17.95</v>
      </c>
      <c r="J9564" t="str">
        <f t="shared" si="753"/>
        <v>Mon</v>
      </c>
      <c r="K9564">
        <f t="shared" si="754"/>
        <v>13</v>
      </c>
      <c r="L9564" t="str">
        <f t="shared" si="755"/>
        <v>Mar</v>
      </c>
      <c r="M9564">
        <v>12</v>
      </c>
      <c r="N9564">
        <f t="shared" si="751"/>
        <v>5</v>
      </c>
      <c r="O9564" s="5">
        <f t="shared" si="752"/>
        <v>72.350000000000009</v>
      </c>
    </row>
    <row r="9565" spans="1:15" x14ac:dyDescent="0.25">
      <c r="A9565">
        <v>9670</v>
      </c>
      <c r="B9565">
        <v>4235</v>
      </c>
      <c r="C9565">
        <f>IF(COUNTIF($B$2:B9565,B9565)=1,1,0)</f>
        <v>0</v>
      </c>
      <c r="D9565" s="1">
        <v>44998</v>
      </c>
      <c r="E9565" s="2">
        <v>0.53009259259259256</v>
      </c>
      <c r="F9565">
        <v>112</v>
      </c>
      <c r="G9565" t="str">
        <f>IFERROR(INDEX(menu_items!$B:$B,MATCH(F9565,menu_items!$A:$A,0)),"Unknown value")</f>
        <v>Salmon Roll</v>
      </c>
      <c r="H9565" t="str">
        <f>IFERROR(INDEX(menu_items!$C:$C,MATCH(F9565,menu_items!$A:$A,0)),"Unknown value")</f>
        <v>Asian</v>
      </c>
      <c r="I9565" s="5">
        <f>IFERROR(INDEX(menu_items!$D:$D,MATCH(F9565,menu_items!$A:$A,0)),0)</f>
        <v>14.95</v>
      </c>
      <c r="J9565" t="str">
        <f t="shared" si="753"/>
        <v>Mon</v>
      </c>
      <c r="K9565">
        <f t="shared" si="754"/>
        <v>13</v>
      </c>
      <c r="L9565" t="str">
        <f t="shared" si="755"/>
        <v>Mar</v>
      </c>
      <c r="M9565">
        <v>12</v>
      </c>
      <c r="N9565">
        <f t="shared" si="751"/>
        <v>5</v>
      </c>
      <c r="O9565" s="5">
        <f t="shared" si="752"/>
        <v>72.350000000000009</v>
      </c>
    </row>
    <row r="9566" spans="1:15" x14ac:dyDescent="0.25">
      <c r="A9566">
        <v>9671</v>
      </c>
      <c r="B9566">
        <v>4235</v>
      </c>
      <c r="C9566">
        <f>IF(COUNTIF($B$2:B9566,B9566)=1,1,0)</f>
        <v>0</v>
      </c>
      <c r="D9566" s="1">
        <v>44998</v>
      </c>
      <c r="E9566" s="2">
        <v>0.53009259259259256</v>
      </c>
      <c r="F9566">
        <v>122</v>
      </c>
      <c r="G9566" t="str">
        <f>IFERROR(INDEX(menu_items!$B:$B,MATCH(F9566,menu_items!$A:$A,0)),"Unknown value")</f>
        <v>Chips &amp; Salsa</v>
      </c>
      <c r="H9566" t="str">
        <f>IFERROR(INDEX(menu_items!$C:$C,MATCH(F9566,menu_items!$A:$A,0)),"Unknown value")</f>
        <v>Mexican</v>
      </c>
      <c r="I9566" s="5">
        <f>IFERROR(INDEX(menu_items!$D:$D,MATCH(F9566,menu_items!$A:$A,0)),0)</f>
        <v>7</v>
      </c>
      <c r="J9566" t="str">
        <f t="shared" si="753"/>
        <v>Mon</v>
      </c>
      <c r="K9566">
        <f t="shared" si="754"/>
        <v>13</v>
      </c>
      <c r="L9566" t="str">
        <f t="shared" si="755"/>
        <v>Mar</v>
      </c>
      <c r="M9566">
        <v>12</v>
      </c>
      <c r="N9566">
        <f t="shared" si="751"/>
        <v>5</v>
      </c>
      <c r="O9566" s="5">
        <f t="shared" si="752"/>
        <v>72.350000000000009</v>
      </c>
    </row>
    <row r="9567" spans="1:15" x14ac:dyDescent="0.25">
      <c r="A9567">
        <v>9672</v>
      </c>
      <c r="B9567">
        <v>4235</v>
      </c>
      <c r="C9567">
        <f>IF(COUNTIF($B$2:B9567,B9567)=1,1,0)</f>
        <v>0</v>
      </c>
      <c r="D9567" s="1">
        <v>44998</v>
      </c>
      <c r="E9567" s="2">
        <v>0.53009259259259256</v>
      </c>
      <c r="F9567">
        <v>131</v>
      </c>
      <c r="G9567" t="str">
        <f>IFERROR(INDEX(menu_items!$B:$B,MATCH(F9567,menu_items!$A:$A,0)),"Unknown value")</f>
        <v>Chicken Parmesan</v>
      </c>
      <c r="H9567" t="str">
        <f>IFERROR(INDEX(menu_items!$C:$C,MATCH(F9567,menu_items!$A:$A,0)),"Unknown value")</f>
        <v>Italian</v>
      </c>
      <c r="I9567" s="5">
        <f>IFERROR(INDEX(menu_items!$D:$D,MATCH(F9567,menu_items!$A:$A,0)),0)</f>
        <v>17.95</v>
      </c>
      <c r="J9567" t="str">
        <f t="shared" si="753"/>
        <v>Mon</v>
      </c>
      <c r="K9567">
        <f t="shared" si="754"/>
        <v>13</v>
      </c>
      <c r="L9567" t="str">
        <f t="shared" si="755"/>
        <v>Mar</v>
      </c>
      <c r="M9567">
        <v>12</v>
      </c>
      <c r="N9567">
        <f t="shared" si="751"/>
        <v>5</v>
      </c>
      <c r="O9567" s="5">
        <f t="shared" si="752"/>
        <v>72.350000000000009</v>
      </c>
    </row>
    <row r="9568" spans="1:15" x14ac:dyDescent="0.25">
      <c r="A9568">
        <v>9673</v>
      </c>
      <c r="B9568">
        <v>4236</v>
      </c>
      <c r="C9568">
        <f>IF(COUNTIF($B$2:B9568,B9568)=1,1,0)</f>
        <v>1</v>
      </c>
      <c r="D9568" s="1">
        <v>44998</v>
      </c>
      <c r="E9568" s="2">
        <v>0.53252314814814816</v>
      </c>
      <c r="F9568">
        <v>102</v>
      </c>
      <c r="G9568" t="str">
        <f>IFERROR(INDEX(menu_items!$B:$B,MATCH(F9568,menu_items!$A:$A,0)),"Unknown value")</f>
        <v>Cheeseburger</v>
      </c>
      <c r="H9568" t="str">
        <f>IFERROR(INDEX(menu_items!$C:$C,MATCH(F9568,menu_items!$A:$A,0)),"Unknown value")</f>
        <v>American</v>
      </c>
      <c r="I9568" s="5">
        <f>IFERROR(INDEX(menu_items!$D:$D,MATCH(F9568,menu_items!$A:$A,0)),0)</f>
        <v>13.95</v>
      </c>
      <c r="J9568" t="str">
        <f t="shared" si="753"/>
        <v>Mon</v>
      </c>
      <c r="K9568">
        <f t="shared" si="754"/>
        <v>13</v>
      </c>
      <c r="L9568" t="str">
        <f t="shared" si="755"/>
        <v>Mar</v>
      </c>
      <c r="M9568">
        <v>12</v>
      </c>
      <c r="N9568">
        <f t="shared" si="751"/>
        <v>3</v>
      </c>
      <c r="O9568" s="5">
        <f t="shared" si="752"/>
        <v>36.9</v>
      </c>
    </row>
    <row r="9569" spans="1:15" x14ac:dyDescent="0.25">
      <c r="A9569">
        <v>9674</v>
      </c>
      <c r="B9569">
        <v>4236</v>
      </c>
      <c r="C9569">
        <f>IF(COUNTIF($B$2:B9569,B9569)=1,1,0)</f>
        <v>0</v>
      </c>
      <c r="D9569" s="1">
        <v>44998</v>
      </c>
      <c r="E9569" s="2">
        <v>0.53252314814814816</v>
      </c>
      <c r="F9569">
        <v>109</v>
      </c>
      <c r="G9569" t="str">
        <f>IFERROR(INDEX(menu_items!$B:$B,MATCH(F9569,menu_items!$A:$A,0)),"Unknown value")</f>
        <v>Korean Beef Bowl</v>
      </c>
      <c r="H9569" t="str">
        <f>IFERROR(INDEX(menu_items!$C:$C,MATCH(F9569,menu_items!$A:$A,0)),"Unknown value")</f>
        <v>Asian</v>
      </c>
      <c r="I9569" s="5">
        <f>IFERROR(INDEX(menu_items!$D:$D,MATCH(F9569,menu_items!$A:$A,0)),0)</f>
        <v>17.95</v>
      </c>
      <c r="J9569" t="str">
        <f t="shared" si="753"/>
        <v>Mon</v>
      </c>
      <c r="K9569">
        <f t="shared" si="754"/>
        <v>13</v>
      </c>
      <c r="L9569" t="str">
        <f t="shared" si="755"/>
        <v>Mar</v>
      </c>
      <c r="M9569">
        <v>12</v>
      </c>
      <c r="N9569">
        <f t="shared" si="751"/>
        <v>3</v>
      </c>
      <c r="O9569" s="5">
        <f t="shared" si="752"/>
        <v>36.9</v>
      </c>
    </row>
    <row r="9570" spans="1:15" x14ac:dyDescent="0.25">
      <c r="A9570">
        <v>9675</v>
      </c>
      <c r="B9570">
        <v>4236</v>
      </c>
      <c r="C9570">
        <f>IF(COUNTIF($B$2:B9570,B9570)=1,1,0)</f>
        <v>0</v>
      </c>
      <c r="D9570" s="1">
        <v>44998</v>
      </c>
      <c r="E9570" s="2">
        <v>0.53252314814814816</v>
      </c>
      <c r="F9570">
        <v>113</v>
      </c>
      <c r="G9570" t="str">
        <f>IFERROR(INDEX(menu_items!$B:$B,MATCH(F9570,menu_items!$A:$A,0)),"Unknown value")</f>
        <v>Edamame</v>
      </c>
      <c r="H9570" t="str">
        <f>IFERROR(INDEX(menu_items!$C:$C,MATCH(F9570,menu_items!$A:$A,0)),"Unknown value")</f>
        <v>Asian</v>
      </c>
      <c r="I9570" s="5">
        <f>IFERROR(INDEX(menu_items!$D:$D,MATCH(F9570,menu_items!$A:$A,0)),0)</f>
        <v>5</v>
      </c>
      <c r="J9570" t="str">
        <f t="shared" si="753"/>
        <v>Mon</v>
      </c>
      <c r="K9570">
        <f t="shared" si="754"/>
        <v>13</v>
      </c>
      <c r="L9570" t="str">
        <f t="shared" si="755"/>
        <v>Mar</v>
      </c>
      <c r="M9570">
        <v>12</v>
      </c>
      <c r="N9570">
        <f t="shared" si="751"/>
        <v>3</v>
      </c>
      <c r="O9570" s="5">
        <f t="shared" si="752"/>
        <v>36.9</v>
      </c>
    </row>
    <row r="9571" spans="1:15" x14ac:dyDescent="0.25">
      <c r="A9571">
        <v>9676</v>
      </c>
      <c r="B9571">
        <v>4237</v>
      </c>
      <c r="C9571">
        <f>IF(COUNTIF($B$2:B9571,B9571)=1,1,0)</f>
        <v>1</v>
      </c>
      <c r="D9571" s="1">
        <v>44998</v>
      </c>
      <c r="E9571" s="2">
        <v>0.53704861111111113</v>
      </c>
      <c r="F9571">
        <v>106</v>
      </c>
      <c r="G9571" t="str">
        <f>IFERROR(INDEX(menu_items!$B:$B,MATCH(F9571,menu_items!$A:$A,0)),"Unknown value")</f>
        <v>French Fries</v>
      </c>
      <c r="H9571" t="str">
        <f>IFERROR(INDEX(menu_items!$C:$C,MATCH(F9571,menu_items!$A:$A,0)),"Unknown value")</f>
        <v>American</v>
      </c>
      <c r="I9571" s="5">
        <f>IFERROR(INDEX(menu_items!$D:$D,MATCH(F9571,menu_items!$A:$A,0)),0)</f>
        <v>7</v>
      </c>
      <c r="J9571" t="str">
        <f t="shared" si="753"/>
        <v>Mon</v>
      </c>
      <c r="K9571">
        <f t="shared" si="754"/>
        <v>13</v>
      </c>
      <c r="L9571" t="str">
        <f t="shared" si="755"/>
        <v>Mar</v>
      </c>
      <c r="M9571">
        <v>12</v>
      </c>
      <c r="N9571">
        <f t="shared" si="751"/>
        <v>1</v>
      </c>
      <c r="O9571" s="5">
        <f t="shared" si="752"/>
        <v>7</v>
      </c>
    </row>
    <row r="9572" spans="1:15" x14ac:dyDescent="0.25">
      <c r="A9572">
        <v>9677</v>
      </c>
      <c r="B9572">
        <v>4238</v>
      </c>
      <c r="C9572">
        <f>IF(COUNTIF($B$2:B9572,B9572)=1,1,0)</f>
        <v>1</v>
      </c>
      <c r="D9572" s="1">
        <v>44998</v>
      </c>
      <c r="E9572" s="2">
        <v>0.53987268518518516</v>
      </c>
      <c r="F9572">
        <v>108</v>
      </c>
      <c r="G9572" t="str">
        <f>IFERROR(INDEX(menu_items!$B:$B,MATCH(F9572,menu_items!$A:$A,0)),"Unknown value")</f>
        <v>Tofu Pad Thai</v>
      </c>
      <c r="H9572" t="str">
        <f>IFERROR(INDEX(menu_items!$C:$C,MATCH(F9572,menu_items!$A:$A,0)),"Unknown value")</f>
        <v>Asian</v>
      </c>
      <c r="I9572" s="5">
        <f>IFERROR(INDEX(menu_items!$D:$D,MATCH(F9572,menu_items!$A:$A,0)),0)</f>
        <v>14.5</v>
      </c>
      <c r="J9572" t="str">
        <f t="shared" si="753"/>
        <v>Mon</v>
      </c>
      <c r="K9572">
        <f t="shared" si="754"/>
        <v>13</v>
      </c>
      <c r="L9572" t="str">
        <f t="shared" si="755"/>
        <v>Mar</v>
      </c>
      <c r="M9572">
        <v>12</v>
      </c>
      <c r="N9572">
        <f t="shared" si="751"/>
        <v>4</v>
      </c>
      <c r="O9572" s="5">
        <f t="shared" si="752"/>
        <v>55.45</v>
      </c>
    </row>
    <row r="9573" spans="1:15" x14ac:dyDescent="0.25">
      <c r="A9573">
        <v>9678</v>
      </c>
      <c r="B9573">
        <v>4238</v>
      </c>
      <c r="C9573">
        <f>IF(COUNTIF($B$2:B9573,B9573)=1,1,0)</f>
        <v>0</v>
      </c>
      <c r="D9573" s="1">
        <v>44998</v>
      </c>
      <c r="E9573" s="2">
        <v>0.53987268518518516</v>
      </c>
      <c r="F9573">
        <v>129</v>
      </c>
      <c r="G9573" t="str">
        <f>IFERROR(INDEX(menu_items!$B:$B,MATCH(F9573,menu_items!$A:$A,0)),"Unknown value")</f>
        <v>Mushroom Ravioli</v>
      </c>
      <c r="H9573" t="str">
        <f>IFERROR(INDEX(menu_items!$C:$C,MATCH(F9573,menu_items!$A:$A,0)),"Unknown value")</f>
        <v>Italian</v>
      </c>
      <c r="I9573" s="5">
        <f>IFERROR(INDEX(menu_items!$D:$D,MATCH(F9573,menu_items!$A:$A,0)),0)</f>
        <v>15.5</v>
      </c>
      <c r="J9573" t="str">
        <f t="shared" si="753"/>
        <v>Mon</v>
      </c>
      <c r="K9573">
        <f t="shared" si="754"/>
        <v>13</v>
      </c>
      <c r="L9573" t="str">
        <f t="shared" si="755"/>
        <v>Mar</v>
      </c>
      <c r="M9573">
        <v>12</v>
      </c>
      <c r="N9573">
        <f t="shared" si="751"/>
        <v>4</v>
      </c>
      <c r="O9573" s="5">
        <f t="shared" si="752"/>
        <v>55.45</v>
      </c>
    </row>
    <row r="9574" spans="1:15" x14ac:dyDescent="0.25">
      <c r="A9574">
        <v>9679</v>
      </c>
      <c r="B9574">
        <v>4238</v>
      </c>
      <c r="C9574">
        <f>IF(COUNTIF($B$2:B9574,B9574)=1,1,0)</f>
        <v>0</v>
      </c>
      <c r="D9574" s="1">
        <v>44998</v>
      </c>
      <c r="E9574" s="2">
        <v>0.53987268518518516</v>
      </c>
      <c r="F9574">
        <v>112</v>
      </c>
      <c r="G9574" t="str">
        <f>IFERROR(INDEX(menu_items!$B:$B,MATCH(F9574,menu_items!$A:$A,0)),"Unknown value")</f>
        <v>Salmon Roll</v>
      </c>
      <c r="H9574" t="str">
        <f>IFERROR(INDEX(menu_items!$C:$C,MATCH(F9574,menu_items!$A:$A,0)),"Unknown value")</f>
        <v>Asian</v>
      </c>
      <c r="I9574" s="5">
        <f>IFERROR(INDEX(menu_items!$D:$D,MATCH(F9574,menu_items!$A:$A,0)),0)</f>
        <v>14.95</v>
      </c>
      <c r="J9574" t="str">
        <f t="shared" si="753"/>
        <v>Mon</v>
      </c>
      <c r="K9574">
        <f t="shared" si="754"/>
        <v>13</v>
      </c>
      <c r="L9574" t="str">
        <f t="shared" si="755"/>
        <v>Mar</v>
      </c>
      <c r="M9574">
        <v>12</v>
      </c>
      <c r="N9574">
        <f t="shared" si="751"/>
        <v>4</v>
      </c>
      <c r="O9574" s="5">
        <f t="shared" si="752"/>
        <v>55.45</v>
      </c>
    </row>
    <row r="9575" spans="1:15" x14ac:dyDescent="0.25">
      <c r="A9575">
        <v>9680</v>
      </c>
      <c r="B9575">
        <v>4238</v>
      </c>
      <c r="C9575">
        <f>IF(COUNTIF($B$2:B9575,B9575)=1,1,0)</f>
        <v>0</v>
      </c>
      <c r="D9575" s="1">
        <v>44998</v>
      </c>
      <c r="E9575" s="2">
        <v>0.53987268518518516</v>
      </c>
      <c r="F9575">
        <v>121</v>
      </c>
      <c r="G9575" t="str">
        <f>IFERROR(INDEX(menu_items!$B:$B,MATCH(F9575,menu_items!$A:$A,0)),"Unknown value")</f>
        <v>Cheese Quesadillas</v>
      </c>
      <c r="H9575" t="str">
        <f>IFERROR(INDEX(menu_items!$C:$C,MATCH(F9575,menu_items!$A:$A,0)),"Unknown value")</f>
        <v>Mexican</v>
      </c>
      <c r="I9575" s="5">
        <f>IFERROR(INDEX(menu_items!$D:$D,MATCH(F9575,menu_items!$A:$A,0)),0)</f>
        <v>10.5</v>
      </c>
      <c r="J9575" t="str">
        <f t="shared" si="753"/>
        <v>Mon</v>
      </c>
      <c r="K9575">
        <f t="shared" si="754"/>
        <v>13</v>
      </c>
      <c r="L9575" t="str">
        <f t="shared" si="755"/>
        <v>Mar</v>
      </c>
      <c r="M9575">
        <v>12</v>
      </c>
      <c r="N9575">
        <f t="shared" si="751"/>
        <v>4</v>
      </c>
      <c r="O9575" s="5">
        <f t="shared" si="752"/>
        <v>55.45</v>
      </c>
    </row>
    <row r="9576" spans="1:15" x14ac:dyDescent="0.25">
      <c r="A9576">
        <v>9681</v>
      </c>
      <c r="B9576">
        <v>4239</v>
      </c>
      <c r="C9576">
        <f>IF(COUNTIF($B$2:B9576,B9576)=1,1,0)</f>
        <v>1</v>
      </c>
      <c r="D9576" s="1">
        <v>44998</v>
      </c>
      <c r="E9576" s="2">
        <v>0.54057870370370376</v>
      </c>
      <c r="F9576">
        <v>112</v>
      </c>
      <c r="G9576" t="str">
        <f>IFERROR(INDEX(menu_items!$B:$B,MATCH(F9576,menu_items!$A:$A,0)),"Unknown value")</f>
        <v>Salmon Roll</v>
      </c>
      <c r="H9576" t="str">
        <f>IFERROR(INDEX(menu_items!$C:$C,MATCH(F9576,menu_items!$A:$A,0)),"Unknown value")</f>
        <v>Asian</v>
      </c>
      <c r="I9576" s="5">
        <f>IFERROR(INDEX(menu_items!$D:$D,MATCH(F9576,menu_items!$A:$A,0)),0)</f>
        <v>14.95</v>
      </c>
      <c r="J9576" t="str">
        <f t="shared" si="753"/>
        <v>Mon</v>
      </c>
      <c r="K9576">
        <f t="shared" si="754"/>
        <v>13</v>
      </c>
      <c r="L9576" t="str">
        <f t="shared" si="755"/>
        <v>Mar</v>
      </c>
      <c r="M9576">
        <v>12</v>
      </c>
      <c r="N9576">
        <f t="shared" si="751"/>
        <v>1</v>
      </c>
      <c r="O9576" s="5">
        <f t="shared" si="752"/>
        <v>14.95</v>
      </c>
    </row>
    <row r="9577" spans="1:15" x14ac:dyDescent="0.25">
      <c r="A9577">
        <v>9682</v>
      </c>
      <c r="B9577">
        <v>4240</v>
      </c>
      <c r="C9577">
        <f>IF(COUNTIF($B$2:B9577,B9577)=1,1,0)</f>
        <v>1</v>
      </c>
      <c r="D9577" s="1">
        <v>44998</v>
      </c>
      <c r="E9577" s="2">
        <v>0.54642361111111115</v>
      </c>
      <c r="F9577">
        <v>110</v>
      </c>
      <c r="G9577" t="str">
        <f>IFERROR(INDEX(menu_items!$B:$B,MATCH(F9577,menu_items!$A:$A,0)),"Unknown value")</f>
        <v>Pork Ramen</v>
      </c>
      <c r="H9577" t="str">
        <f>IFERROR(INDEX(menu_items!$C:$C,MATCH(F9577,menu_items!$A:$A,0)),"Unknown value")</f>
        <v>Asian</v>
      </c>
      <c r="I9577" s="5">
        <f>IFERROR(INDEX(menu_items!$D:$D,MATCH(F9577,menu_items!$A:$A,0)),0)</f>
        <v>17.95</v>
      </c>
      <c r="J9577" t="str">
        <f t="shared" si="753"/>
        <v>Mon</v>
      </c>
      <c r="K9577">
        <f t="shared" si="754"/>
        <v>13</v>
      </c>
      <c r="L9577" t="str">
        <f t="shared" si="755"/>
        <v>Mar</v>
      </c>
      <c r="M9577">
        <v>13</v>
      </c>
      <c r="N9577">
        <f t="shared" si="751"/>
        <v>2</v>
      </c>
      <c r="O9577" s="5">
        <f t="shared" si="752"/>
        <v>34.9</v>
      </c>
    </row>
    <row r="9578" spans="1:15" x14ac:dyDescent="0.25">
      <c r="A9578">
        <v>9683</v>
      </c>
      <c r="B9578">
        <v>4240</v>
      </c>
      <c r="C9578">
        <f>IF(COUNTIF($B$2:B9578,B9578)=1,1,0)</f>
        <v>0</v>
      </c>
      <c r="D9578" s="1">
        <v>44998</v>
      </c>
      <c r="E9578" s="2">
        <v>0.54642361111111115</v>
      </c>
      <c r="F9578">
        <v>132</v>
      </c>
      <c r="G9578" t="str">
        <f>IFERROR(INDEX(menu_items!$B:$B,MATCH(F9578,menu_items!$A:$A,0)),"Unknown value")</f>
        <v>Eggplant Parmesan</v>
      </c>
      <c r="H9578" t="str">
        <f>IFERROR(INDEX(menu_items!$C:$C,MATCH(F9578,menu_items!$A:$A,0)),"Unknown value")</f>
        <v>Italian</v>
      </c>
      <c r="I9578" s="5">
        <f>IFERROR(INDEX(menu_items!$D:$D,MATCH(F9578,menu_items!$A:$A,0)),0)</f>
        <v>16.95</v>
      </c>
      <c r="J9578" t="str">
        <f t="shared" si="753"/>
        <v>Mon</v>
      </c>
      <c r="K9578">
        <f t="shared" si="754"/>
        <v>13</v>
      </c>
      <c r="L9578" t="str">
        <f t="shared" si="755"/>
        <v>Mar</v>
      </c>
      <c r="M9578">
        <v>13</v>
      </c>
      <c r="N9578">
        <f t="shared" si="751"/>
        <v>2</v>
      </c>
      <c r="O9578" s="5">
        <f t="shared" si="752"/>
        <v>34.9</v>
      </c>
    </row>
    <row r="9579" spans="1:15" x14ac:dyDescent="0.25">
      <c r="A9579">
        <v>9684</v>
      </c>
      <c r="B9579">
        <v>4241</v>
      </c>
      <c r="C9579">
        <f>IF(COUNTIF($B$2:B9579,B9579)=1,1,0)</f>
        <v>1</v>
      </c>
      <c r="D9579" s="1">
        <v>44998</v>
      </c>
      <c r="E9579" s="2">
        <v>0.54671296296296301</v>
      </c>
      <c r="F9579">
        <v>107</v>
      </c>
      <c r="G9579" t="str">
        <f>IFERROR(INDEX(menu_items!$B:$B,MATCH(F9579,menu_items!$A:$A,0)),"Unknown value")</f>
        <v>Orange Chicken</v>
      </c>
      <c r="H9579" t="str">
        <f>IFERROR(INDEX(menu_items!$C:$C,MATCH(F9579,menu_items!$A:$A,0)),"Unknown value")</f>
        <v>Asian</v>
      </c>
      <c r="I9579" s="5">
        <f>IFERROR(INDEX(menu_items!$D:$D,MATCH(F9579,menu_items!$A:$A,0)),0)</f>
        <v>16.5</v>
      </c>
      <c r="J9579" t="str">
        <f t="shared" si="753"/>
        <v>Mon</v>
      </c>
      <c r="K9579">
        <f t="shared" si="754"/>
        <v>13</v>
      </c>
      <c r="L9579" t="str">
        <f t="shared" si="755"/>
        <v>Mar</v>
      </c>
      <c r="M9579">
        <v>13</v>
      </c>
      <c r="N9579">
        <f t="shared" si="751"/>
        <v>2</v>
      </c>
      <c r="O9579" s="5">
        <f t="shared" si="752"/>
        <v>23.5</v>
      </c>
    </row>
    <row r="9580" spans="1:15" x14ac:dyDescent="0.25">
      <c r="A9580">
        <v>9685</v>
      </c>
      <c r="B9580">
        <v>4241</v>
      </c>
      <c r="C9580">
        <f>IF(COUNTIF($B$2:B9580,B9580)=1,1,0)</f>
        <v>0</v>
      </c>
      <c r="D9580" s="1">
        <v>44998</v>
      </c>
      <c r="E9580" s="2">
        <v>0.54671296296296301</v>
      </c>
      <c r="F9580">
        <v>106</v>
      </c>
      <c r="G9580" t="str">
        <f>IFERROR(INDEX(menu_items!$B:$B,MATCH(F9580,menu_items!$A:$A,0)),"Unknown value")</f>
        <v>French Fries</v>
      </c>
      <c r="H9580" t="str">
        <f>IFERROR(INDEX(menu_items!$C:$C,MATCH(F9580,menu_items!$A:$A,0)),"Unknown value")</f>
        <v>American</v>
      </c>
      <c r="I9580" s="5">
        <f>IFERROR(INDEX(menu_items!$D:$D,MATCH(F9580,menu_items!$A:$A,0)),0)</f>
        <v>7</v>
      </c>
      <c r="J9580" t="str">
        <f t="shared" si="753"/>
        <v>Mon</v>
      </c>
      <c r="K9580">
        <f t="shared" si="754"/>
        <v>13</v>
      </c>
      <c r="L9580" t="str">
        <f t="shared" si="755"/>
        <v>Mar</v>
      </c>
      <c r="M9580">
        <v>13</v>
      </c>
      <c r="N9580">
        <f t="shared" si="751"/>
        <v>2</v>
      </c>
      <c r="O9580" s="5">
        <f t="shared" si="752"/>
        <v>23.5</v>
      </c>
    </row>
    <row r="9581" spans="1:15" x14ac:dyDescent="0.25">
      <c r="A9581">
        <v>9686</v>
      </c>
      <c r="B9581">
        <v>4242</v>
      </c>
      <c r="C9581">
        <f>IF(COUNTIF($B$2:B9581,B9581)=1,1,0)</f>
        <v>1</v>
      </c>
      <c r="D9581" s="1">
        <v>44998</v>
      </c>
      <c r="E9581" s="2">
        <v>0.55266203703703709</v>
      </c>
      <c r="F9581">
        <v>101</v>
      </c>
      <c r="G9581" t="str">
        <f>IFERROR(INDEX(menu_items!$B:$B,MATCH(F9581,menu_items!$A:$A,0)),"Unknown value")</f>
        <v>Hamburger</v>
      </c>
      <c r="H9581" t="str">
        <f>IFERROR(INDEX(menu_items!$C:$C,MATCH(F9581,menu_items!$A:$A,0)),"Unknown value")</f>
        <v>American</v>
      </c>
      <c r="I9581" s="5">
        <f>IFERROR(INDEX(menu_items!$D:$D,MATCH(F9581,menu_items!$A:$A,0)),0)</f>
        <v>12.95</v>
      </c>
      <c r="J9581" t="str">
        <f t="shared" si="753"/>
        <v>Mon</v>
      </c>
      <c r="K9581">
        <f t="shared" si="754"/>
        <v>13</v>
      </c>
      <c r="L9581" t="str">
        <f t="shared" si="755"/>
        <v>Mar</v>
      </c>
      <c r="M9581">
        <v>13</v>
      </c>
      <c r="N9581">
        <f t="shared" si="751"/>
        <v>1</v>
      </c>
      <c r="O9581" s="5">
        <f t="shared" si="752"/>
        <v>12.95</v>
      </c>
    </row>
    <row r="9582" spans="1:15" x14ac:dyDescent="0.25">
      <c r="A9582">
        <v>9687</v>
      </c>
      <c r="B9582">
        <v>4243</v>
      </c>
      <c r="C9582">
        <f>IF(COUNTIF($B$2:B9582,B9582)=1,1,0)</f>
        <v>1</v>
      </c>
      <c r="D9582" s="1">
        <v>44998</v>
      </c>
      <c r="E9582" s="2">
        <v>0.56398148148148153</v>
      </c>
      <c r="F9582">
        <v>125</v>
      </c>
      <c r="G9582" t="str">
        <f>IFERROR(INDEX(menu_items!$B:$B,MATCH(F9582,menu_items!$A:$A,0)),"Unknown value")</f>
        <v>Spaghetti &amp; Meatballs</v>
      </c>
      <c r="H9582" t="str">
        <f>IFERROR(INDEX(menu_items!$C:$C,MATCH(F9582,menu_items!$A:$A,0)),"Unknown value")</f>
        <v>Italian</v>
      </c>
      <c r="I9582" s="5">
        <f>IFERROR(INDEX(menu_items!$D:$D,MATCH(F9582,menu_items!$A:$A,0)),0)</f>
        <v>17.95</v>
      </c>
      <c r="J9582" t="str">
        <f t="shared" si="753"/>
        <v>Mon</v>
      </c>
      <c r="K9582">
        <f t="shared" si="754"/>
        <v>13</v>
      </c>
      <c r="L9582" t="str">
        <f t="shared" si="755"/>
        <v>Mar</v>
      </c>
      <c r="M9582">
        <v>13</v>
      </c>
      <c r="N9582">
        <f t="shared" si="751"/>
        <v>1</v>
      </c>
      <c r="O9582" s="5">
        <f t="shared" si="752"/>
        <v>17.95</v>
      </c>
    </row>
    <row r="9583" spans="1:15" x14ac:dyDescent="0.25">
      <c r="A9583">
        <v>9688</v>
      </c>
      <c r="B9583">
        <v>4244</v>
      </c>
      <c r="C9583">
        <f>IF(COUNTIF($B$2:B9583,B9583)=1,1,0)</f>
        <v>1</v>
      </c>
      <c r="D9583" s="1">
        <v>44998</v>
      </c>
      <c r="E9583" s="2">
        <v>0.56432870370370369</v>
      </c>
      <c r="F9583">
        <v>107</v>
      </c>
      <c r="G9583" t="str">
        <f>IFERROR(INDEX(menu_items!$B:$B,MATCH(F9583,menu_items!$A:$A,0)),"Unknown value")</f>
        <v>Orange Chicken</v>
      </c>
      <c r="H9583" t="str">
        <f>IFERROR(INDEX(menu_items!$C:$C,MATCH(F9583,menu_items!$A:$A,0)),"Unknown value")</f>
        <v>Asian</v>
      </c>
      <c r="I9583" s="5">
        <f>IFERROR(INDEX(menu_items!$D:$D,MATCH(F9583,menu_items!$A:$A,0)),0)</f>
        <v>16.5</v>
      </c>
      <c r="J9583" t="str">
        <f t="shared" si="753"/>
        <v>Mon</v>
      </c>
      <c r="K9583">
        <f t="shared" si="754"/>
        <v>13</v>
      </c>
      <c r="L9583" t="str">
        <f t="shared" si="755"/>
        <v>Mar</v>
      </c>
      <c r="M9583">
        <v>13</v>
      </c>
      <c r="N9583">
        <f t="shared" si="751"/>
        <v>3</v>
      </c>
      <c r="O9583" s="5">
        <f t="shared" si="752"/>
        <v>43.4</v>
      </c>
    </row>
    <row r="9584" spans="1:15" x14ac:dyDescent="0.25">
      <c r="A9584">
        <v>9689</v>
      </c>
      <c r="B9584">
        <v>4244</v>
      </c>
      <c r="C9584">
        <f>IF(COUNTIF($B$2:B9584,B9584)=1,1,0)</f>
        <v>0</v>
      </c>
      <c r="D9584" s="1">
        <v>44998</v>
      </c>
      <c r="E9584" s="2">
        <v>0.56432870370370369</v>
      </c>
      <c r="F9584">
        <v>117</v>
      </c>
      <c r="G9584" t="str">
        <f>IFERROR(INDEX(menu_items!$B:$B,MATCH(F9584,menu_items!$A:$A,0)),"Unknown value")</f>
        <v>Chicken Burrito</v>
      </c>
      <c r="H9584" t="str">
        <f>IFERROR(INDEX(menu_items!$C:$C,MATCH(F9584,menu_items!$A:$A,0)),"Unknown value")</f>
        <v>Mexican</v>
      </c>
      <c r="I9584" s="5">
        <f>IFERROR(INDEX(menu_items!$D:$D,MATCH(F9584,menu_items!$A:$A,0)),0)</f>
        <v>12.95</v>
      </c>
      <c r="J9584" t="str">
        <f t="shared" si="753"/>
        <v>Mon</v>
      </c>
      <c r="K9584">
        <f t="shared" si="754"/>
        <v>13</v>
      </c>
      <c r="L9584" t="str">
        <f t="shared" si="755"/>
        <v>Mar</v>
      </c>
      <c r="M9584">
        <v>13</v>
      </c>
      <c r="N9584">
        <f t="shared" si="751"/>
        <v>3</v>
      </c>
      <c r="O9584" s="5">
        <f t="shared" si="752"/>
        <v>43.4</v>
      </c>
    </row>
    <row r="9585" spans="1:15" x14ac:dyDescent="0.25">
      <c r="A9585">
        <v>9690</v>
      </c>
      <c r="B9585">
        <v>4244</v>
      </c>
      <c r="C9585">
        <f>IF(COUNTIF($B$2:B9585,B9585)=1,1,0)</f>
        <v>0</v>
      </c>
      <c r="D9585" s="1">
        <v>44998</v>
      </c>
      <c r="E9585" s="2">
        <v>0.56432870370370369</v>
      </c>
      <c r="F9585">
        <v>120</v>
      </c>
      <c r="G9585" t="str">
        <f>IFERROR(INDEX(menu_items!$B:$B,MATCH(F9585,menu_items!$A:$A,0)),"Unknown value")</f>
        <v>Steak Torta</v>
      </c>
      <c r="H9585" t="str">
        <f>IFERROR(INDEX(menu_items!$C:$C,MATCH(F9585,menu_items!$A:$A,0)),"Unknown value")</f>
        <v>Mexican</v>
      </c>
      <c r="I9585" s="5">
        <f>IFERROR(INDEX(menu_items!$D:$D,MATCH(F9585,menu_items!$A:$A,0)),0)</f>
        <v>13.95</v>
      </c>
      <c r="J9585" t="str">
        <f t="shared" si="753"/>
        <v>Mon</v>
      </c>
      <c r="K9585">
        <f t="shared" si="754"/>
        <v>13</v>
      </c>
      <c r="L9585" t="str">
        <f t="shared" si="755"/>
        <v>Mar</v>
      </c>
      <c r="M9585">
        <v>13</v>
      </c>
      <c r="N9585">
        <f t="shared" si="751"/>
        <v>3</v>
      </c>
      <c r="O9585" s="5">
        <f t="shared" si="752"/>
        <v>43.4</v>
      </c>
    </row>
    <row r="9586" spans="1:15" x14ac:dyDescent="0.25">
      <c r="A9586">
        <v>9691</v>
      </c>
      <c r="B9586">
        <v>4245</v>
      </c>
      <c r="C9586">
        <f>IF(COUNTIF($B$2:B9586,B9586)=1,1,0)</f>
        <v>1</v>
      </c>
      <c r="D9586" s="1">
        <v>44998</v>
      </c>
      <c r="E9586" s="2">
        <v>0.56648148148148147</v>
      </c>
      <c r="F9586">
        <v>102</v>
      </c>
      <c r="G9586" t="str">
        <f>IFERROR(INDEX(menu_items!$B:$B,MATCH(F9586,menu_items!$A:$A,0)),"Unknown value")</f>
        <v>Cheeseburger</v>
      </c>
      <c r="H9586" t="str">
        <f>IFERROR(INDEX(menu_items!$C:$C,MATCH(F9586,menu_items!$A:$A,0)),"Unknown value")</f>
        <v>American</v>
      </c>
      <c r="I9586" s="5">
        <f>IFERROR(INDEX(menu_items!$D:$D,MATCH(F9586,menu_items!$A:$A,0)),0)</f>
        <v>13.95</v>
      </c>
      <c r="J9586" t="str">
        <f t="shared" si="753"/>
        <v>Mon</v>
      </c>
      <c r="K9586">
        <f t="shared" si="754"/>
        <v>13</v>
      </c>
      <c r="L9586" t="str">
        <f t="shared" si="755"/>
        <v>Mar</v>
      </c>
      <c r="M9586">
        <v>13</v>
      </c>
      <c r="N9586">
        <f t="shared" si="751"/>
        <v>4</v>
      </c>
      <c r="O9586" s="5">
        <f t="shared" si="752"/>
        <v>53.400000000000006</v>
      </c>
    </row>
    <row r="9587" spans="1:15" x14ac:dyDescent="0.25">
      <c r="A9587">
        <v>9692</v>
      </c>
      <c r="B9587">
        <v>4245</v>
      </c>
      <c r="C9587">
        <f>IF(COUNTIF($B$2:B9587,B9587)=1,1,0)</f>
        <v>0</v>
      </c>
      <c r="D9587" s="1">
        <v>44998</v>
      </c>
      <c r="E9587" s="2">
        <v>0.56648148148148147</v>
      </c>
      <c r="F9587">
        <v>108</v>
      </c>
      <c r="G9587" t="str">
        <f>IFERROR(INDEX(menu_items!$B:$B,MATCH(F9587,menu_items!$A:$A,0)),"Unknown value")</f>
        <v>Tofu Pad Thai</v>
      </c>
      <c r="H9587" t="str">
        <f>IFERROR(INDEX(menu_items!$C:$C,MATCH(F9587,menu_items!$A:$A,0)),"Unknown value")</f>
        <v>Asian</v>
      </c>
      <c r="I9587" s="5">
        <f>IFERROR(INDEX(menu_items!$D:$D,MATCH(F9587,menu_items!$A:$A,0)),0)</f>
        <v>14.5</v>
      </c>
      <c r="J9587" t="str">
        <f t="shared" si="753"/>
        <v>Mon</v>
      </c>
      <c r="K9587">
        <f t="shared" si="754"/>
        <v>13</v>
      </c>
      <c r="L9587" t="str">
        <f t="shared" si="755"/>
        <v>Mar</v>
      </c>
      <c r="M9587">
        <v>13</v>
      </c>
      <c r="N9587">
        <f t="shared" si="751"/>
        <v>4</v>
      </c>
      <c r="O9587" s="5">
        <f t="shared" si="752"/>
        <v>53.400000000000006</v>
      </c>
    </row>
    <row r="9588" spans="1:15" x14ac:dyDescent="0.25">
      <c r="A9588">
        <v>9693</v>
      </c>
      <c r="B9588">
        <v>4245</v>
      </c>
      <c r="C9588">
        <f>IF(COUNTIF($B$2:B9588,B9588)=1,1,0)</f>
        <v>0</v>
      </c>
      <c r="D9588" s="1">
        <v>44998</v>
      </c>
      <c r="E9588" s="2">
        <v>0.56648148148148147</v>
      </c>
      <c r="F9588">
        <v>113</v>
      </c>
      <c r="G9588" t="str">
        <f>IFERROR(INDEX(menu_items!$B:$B,MATCH(F9588,menu_items!$A:$A,0)),"Unknown value")</f>
        <v>Edamame</v>
      </c>
      <c r="H9588" t="str">
        <f>IFERROR(INDEX(menu_items!$C:$C,MATCH(F9588,menu_items!$A:$A,0)),"Unknown value")</f>
        <v>Asian</v>
      </c>
      <c r="I9588" s="5">
        <f>IFERROR(INDEX(menu_items!$D:$D,MATCH(F9588,menu_items!$A:$A,0)),0)</f>
        <v>5</v>
      </c>
      <c r="J9588" t="str">
        <f t="shared" si="753"/>
        <v>Mon</v>
      </c>
      <c r="K9588">
        <f t="shared" si="754"/>
        <v>13</v>
      </c>
      <c r="L9588" t="str">
        <f t="shared" si="755"/>
        <v>Mar</v>
      </c>
      <c r="M9588">
        <v>13</v>
      </c>
      <c r="N9588">
        <f t="shared" si="751"/>
        <v>4</v>
      </c>
      <c r="O9588" s="5">
        <f t="shared" si="752"/>
        <v>53.400000000000006</v>
      </c>
    </row>
    <row r="9589" spans="1:15" x14ac:dyDescent="0.25">
      <c r="A9589">
        <v>9694</v>
      </c>
      <c r="B9589">
        <v>4245</v>
      </c>
      <c r="C9589">
        <f>IF(COUNTIF($B$2:B9589,B9589)=1,1,0)</f>
        <v>0</v>
      </c>
      <c r="D9589" s="1">
        <v>44998</v>
      </c>
      <c r="E9589" s="2">
        <v>0.56648148148148147</v>
      </c>
      <c r="F9589">
        <v>130</v>
      </c>
      <c r="G9589" t="str">
        <f>IFERROR(INDEX(menu_items!$B:$B,MATCH(F9589,menu_items!$A:$A,0)),"Unknown value")</f>
        <v>Shrimp Scampi</v>
      </c>
      <c r="H9589" t="str">
        <f>IFERROR(INDEX(menu_items!$C:$C,MATCH(F9589,menu_items!$A:$A,0)),"Unknown value")</f>
        <v>Italian</v>
      </c>
      <c r="I9589" s="5">
        <f>IFERROR(INDEX(menu_items!$D:$D,MATCH(F9589,menu_items!$A:$A,0)),0)</f>
        <v>19.95</v>
      </c>
      <c r="J9589" t="str">
        <f t="shared" si="753"/>
        <v>Mon</v>
      </c>
      <c r="K9589">
        <f t="shared" si="754"/>
        <v>13</v>
      </c>
      <c r="L9589" t="str">
        <f t="shared" si="755"/>
        <v>Mar</v>
      </c>
      <c r="M9589">
        <v>13</v>
      </c>
      <c r="N9589">
        <f t="shared" si="751"/>
        <v>4</v>
      </c>
      <c r="O9589" s="5">
        <f t="shared" si="752"/>
        <v>53.400000000000006</v>
      </c>
    </row>
    <row r="9590" spans="1:15" x14ac:dyDescent="0.25">
      <c r="A9590">
        <v>9695</v>
      </c>
      <c r="B9590">
        <v>4246</v>
      </c>
      <c r="C9590">
        <f>IF(COUNTIF($B$2:B9590,B9590)=1,1,0)</f>
        <v>1</v>
      </c>
      <c r="D9590" s="1">
        <v>44998</v>
      </c>
      <c r="E9590" s="2">
        <v>0.60386574074074073</v>
      </c>
      <c r="F9590">
        <v>103</v>
      </c>
      <c r="G9590" t="str">
        <f>IFERROR(INDEX(menu_items!$B:$B,MATCH(F9590,menu_items!$A:$A,0)),"Unknown value")</f>
        <v>Hot Dog</v>
      </c>
      <c r="H9590" t="str">
        <f>IFERROR(INDEX(menu_items!$C:$C,MATCH(F9590,menu_items!$A:$A,0)),"Unknown value")</f>
        <v>American</v>
      </c>
      <c r="I9590" s="5">
        <f>IFERROR(INDEX(menu_items!$D:$D,MATCH(F9590,menu_items!$A:$A,0)),0)</f>
        <v>9</v>
      </c>
      <c r="J9590" t="str">
        <f t="shared" si="753"/>
        <v>Mon</v>
      </c>
      <c r="K9590">
        <f t="shared" si="754"/>
        <v>13</v>
      </c>
      <c r="L9590" t="str">
        <f t="shared" si="755"/>
        <v>Mar</v>
      </c>
      <c r="M9590">
        <v>14</v>
      </c>
      <c r="N9590">
        <f t="shared" si="751"/>
        <v>1</v>
      </c>
      <c r="O9590" s="5">
        <f t="shared" si="752"/>
        <v>9</v>
      </c>
    </row>
    <row r="9591" spans="1:15" x14ac:dyDescent="0.25">
      <c r="A9591">
        <v>9696</v>
      </c>
      <c r="B9591">
        <v>4247</v>
      </c>
      <c r="C9591">
        <f>IF(COUNTIF($B$2:B9591,B9591)=1,1,0)</f>
        <v>1</v>
      </c>
      <c r="D9591" s="1">
        <v>44998</v>
      </c>
      <c r="E9591" s="2">
        <v>0.60722222222222222</v>
      </c>
      <c r="F9591">
        <v>108</v>
      </c>
      <c r="G9591" t="str">
        <f>IFERROR(INDEX(menu_items!$B:$B,MATCH(F9591,menu_items!$A:$A,0)),"Unknown value")</f>
        <v>Tofu Pad Thai</v>
      </c>
      <c r="H9591" t="str">
        <f>IFERROR(INDEX(menu_items!$C:$C,MATCH(F9591,menu_items!$A:$A,0)),"Unknown value")</f>
        <v>Asian</v>
      </c>
      <c r="I9591" s="5">
        <f>IFERROR(INDEX(menu_items!$D:$D,MATCH(F9591,menu_items!$A:$A,0)),0)</f>
        <v>14.5</v>
      </c>
      <c r="J9591" t="str">
        <f t="shared" si="753"/>
        <v>Mon</v>
      </c>
      <c r="K9591">
        <f t="shared" si="754"/>
        <v>13</v>
      </c>
      <c r="L9591" t="str">
        <f t="shared" si="755"/>
        <v>Mar</v>
      </c>
      <c r="M9591">
        <v>14</v>
      </c>
      <c r="N9591">
        <f t="shared" si="751"/>
        <v>4</v>
      </c>
      <c r="O9591" s="5">
        <f t="shared" si="752"/>
        <v>55.400000000000006</v>
      </c>
    </row>
    <row r="9592" spans="1:15" x14ac:dyDescent="0.25">
      <c r="A9592">
        <v>9697</v>
      </c>
      <c r="B9592">
        <v>4247</v>
      </c>
      <c r="C9592">
        <f>IF(COUNTIF($B$2:B9592,B9592)=1,1,0)</f>
        <v>0</v>
      </c>
      <c r="D9592" s="1">
        <v>44998</v>
      </c>
      <c r="E9592" s="2">
        <v>0.60722222222222222</v>
      </c>
      <c r="F9592">
        <v>125</v>
      </c>
      <c r="G9592" t="str">
        <f>IFERROR(INDEX(menu_items!$B:$B,MATCH(F9592,menu_items!$A:$A,0)),"Unknown value")</f>
        <v>Spaghetti &amp; Meatballs</v>
      </c>
      <c r="H9592" t="str">
        <f>IFERROR(INDEX(menu_items!$C:$C,MATCH(F9592,menu_items!$A:$A,0)),"Unknown value")</f>
        <v>Italian</v>
      </c>
      <c r="I9592" s="5">
        <f>IFERROR(INDEX(menu_items!$D:$D,MATCH(F9592,menu_items!$A:$A,0)),0)</f>
        <v>17.95</v>
      </c>
      <c r="J9592" t="str">
        <f t="shared" si="753"/>
        <v>Mon</v>
      </c>
      <c r="K9592">
        <f t="shared" si="754"/>
        <v>13</v>
      </c>
      <c r="L9592" t="str">
        <f t="shared" si="755"/>
        <v>Mar</v>
      </c>
      <c r="M9592">
        <v>14</v>
      </c>
      <c r="N9592">
        <f t="shared" si="751"/>
        <v>4</v>
      </c>
      <c r="O9592" s="5">
        <f t="shared" si="752"/>
        <v>55.400000000000006</v>
      </c>
    </row>
    <row r="9593" spans="1:15" x14ac:dyDescent="0.25">
      <c r="A9593">
        <v>9698</v>
      </c>
      <c r="B9593">
        <v>4247</v>
      </c>
      <c r="C9593">
        <f>IF(COUNTIF($B$2:B9593,B9593)=1,1,0)</f>
        <v>0</v>
      </c>
      <c r="D9593" s="1">
        <v>44998</v>
      </c>
      <c r="E9593" s="2">
        <v>0.60722222222222222</v>
      </c>
      <c r="F9593">
        <v>113</v>
      </c>
      <c r="G9593" t="str">
        <f>IFERROR(INDEX(menu_items!$B:$B,MATCH(F9593,menu_items!$A:$A,0)),"Unknown value")</f>
        <v>Edamame</v>
      </c>
      <c r="H9593" t="str">
        <f>IFERROR(INDEX(menu_items!$C:$C,MATCH(F9593,menu_items!$A:$A,0)),"Unknown value")</f>
        <v>Asian</v>
      </c>
      <c r="I9593" s="5">
        <f>IFERROR(INDEX(menu_items!$D:$D,MATCH(F9593,menu_items!$A:$A,0)),0)</f>
        <v>5</v>
      </c>
      <c r="J9593" t="str">
        <f t="shared" si="753"/>
        <v>Mon</v>
      </c>
      <c r="K9593">
        <f t="shared" si="754"/>
        <v>13</v>
      </c>
      <c r="L9593" t="str">
        <f t="shared" si="755"/>
        <v>Mar</v>
      </c>
      <c r="M9593">
        <v>14</v>
      </c>
      <c r="N9593">
        <f t="shared" si="751"/>
        <v>4</v>
      </c>
      <c r="O9593" s="5">
        <f t="shared" si="752"/>
        <v>55.400000000000006</v>
      </c>
    </row>
    <row r="9594" spans="1:15" x14ac:dyDescent="0.25">
      <c r="A9594">
        <v>9699</v>
      </c>
      <c r="B9594">
        <v>4247</v>
      </c>
      <c r="C9594">
        <f>IF(COUNTIF($B$2:B9594,B9594)=1,1,0)</f>
        <v>0</v>
      </c>
      <c r="D9594" s="1">
        <v>44998</v>
      </c>
      <c r="E9594" s="2">
        <v>0.60722222222222222</v>
      </c>
      <c r="F9594">
        <v>131</v>
      </c>
      <c r="G9594" t="str">
        <f>IFERROR(INDEX(menu_items!$B:$B,MATCH(F9594,menu_items!$A:$A,0)),"Unknown value")</f>
        <v>Chicken Parmesan</v>
      </c>
      <c r="H9594" t="str">
        <f>IFERROR(INDEX(menu_items!$C:$C,MATCH(F9594,menu_items!$A:$A,0)),"Unknown value")</f>
        <v>Italian</v>
      </c>
      <c r="I9594" s="5">
        <f>IFERROR(INDEX(menu_items!$D:$D,MATCH(F9594,menu_items!$A:$A,0)),0)</f>
        <v>17.95</v>
      </c>
      <c r="J9594" t="str">
        <f t="shared" si="753"/>
        <v>Mon</v>
      </c>
      <c r="K9594">
        <f t="shared" si="754"/>
        <v>13</v>
      </c>
      <c r="L9594" t="str">
        <f t="shared" si="755"/>
        <v>Mar</v>
      </c>
      <c r="M9594">
        <v>14</v>
      </c>
      <c r="N9594">
        <f t="shared" si="751"/>
        <v>4</v>
      </c>
      <c r="O9594" s="5">
        <f t="shared" si="752"/>
        <v>55.400000000000006</v>
      </c>
    </row>
    <row r="9595" spans="1:15" x14ac:dyDescent="0.25">
      <c r="A9595">
        <v>9700</v>
      </c>
      <c r="B9595">
        <v>4248</v>
      </c>
      <c r="C9595">
        <f>IF(COUNTIF($B$2:B9595,B9595)=1,1,0)</f>
        <v>1</v>
      </c>
      <c r="D9595" s="1">
        <v>44998</v>
      </c>
      <c r="E9595" s="2">
        <v>0.619537037037037</v>
      </c>
      <c r="F9595">
        <v>107</v>
      </c>
      <c r="G9595" t="str">
        <f>IFERROR(INDEX(menu_items!$B:$B,MATCH(F9595,menu_items!$A:$A,0)),"Unknown value")</f>
        <v>Orange Chicken</v>
      </c>
      <c r="H9595" t="str">
        <f>IFERROR(INDEX(menu_items!$C:$C,MATCH(F9595,menu_items!$A:$A,0)),"Unknown value")</f>
        <v>Asian</v>
      </c>
      <c r="I9595" s="5">
        <f>IFERROR(INDEX(menu_items!$D:$D,MATCH(F9595,menu_items!$A:$A,0)),0)</f>
        <v>16.5</v>
      </c>
      <c r="J9595" t="str">
        <f t="shared" si="753"/>
        <v>Mon</v>
      </c>
      <c r="K9595">
        <f t="shared" si="754"/>
        <v>13</v>
      </c>
      <c r="L9595" t="str">
        <f t="shared" si="755"/>
        <v>Mar</v>
      </c>
      <c r="M9595">
        <v>14</v>
      </c>
      <c r="N9595">
        <f t="shared" si="751"/>
        <v>2</v>
      </c>
      <c r="O9595" s="5">
        <f t="shared" si="752"/>
        <v>34.450000000000003</v>
      </c>
    </row>
    <row r="9596" spans="1:15" x14ac:dyDescent="0.25">
      <c r="A9596">
        <v>9701</v>
      </c>
      <c r="B9596">
        <v>4248</v>
      </c>
      <c r="C9596">
        <f>IF(COUNTIF($B$2:B9596,B9596)=1,1,0)</f>
        <v>0</v>
      </c>
      <c r="D9596" s="1">
        <v>44998</v>
      </c>
      <c r="E9596" s="2">
        <v>0.619537037037037</v>
      </c>
      <c r="F9596">
        <v>110</v>
      </c>
      <c r="G9596" t="str">
        <f>IFERROR(INDEX(menu_items!$B:$B,MATCH(F9596,menu_items!$A:$A,0)),"Unknown value")</f>
        <v>Pork Ramen</v>
      </c>
      <c r="H9596" t="str">
        <f>IFERROR(INDEX(menu_items!$C:$C,MATCH(F9596,menu_items!$A:$A,0)),"Unknown value")</f>
        <v>Asian</v>
      </c>
      <c r="I9596" s="5">
        <f>IFERROR(INDEX(menu_items!$D:$D,MATCH(F9596,menu_items!$A:$A,0)),0)</f>
        <v>17.95</v>
      </c>
      <c r="J9596" t="str">
        <f t="shared" si="753"/>
        <v>Mon</v>
      </c>
      <c r="K9596">
        <f t="shared" si="754"/>
        <v>13</v>
      </c>
      <c r="L9596" t="str">
        <f t="shared" si="755"/>
        <v>Mar</v>
      </c>
      <c r="M9596">
        <v>14</v>
      </c>
      <c r="N9596">
        <f t="shared" si="751"/>
        <v>2</v>
      </c>
      <c r="O9596" s="5">
        <f t="shared" si="752"/>
        <v>34.450000000000003</v>
      </c>
    </row>
    <row r="9597" spans="1:15" x14ac:dyDescent="0.25">
      <c r="A9597">
        <v>9702</v>
      </c>
      <c r="B9597">
        <v>4249</v>
      </c>
      <c r="C9597">
        <f>IF(COUNTIF($B$2:B9597,B9597)=1,1,0)</f>
        <v>1</v>
      </c>
      <c r="D9597" s="1">
        <v>44998</v>
      </c>
      <c r="E9597" s="2">
        <v>0.62339120370370371</v>
      </c>
      <c r="F9597">
        <v>110</v>
      </c>
      <c r="G9597" t="str">
        <f>IFERROR(INDEX(menu_items!$B:$B,MATCH(F9597,menu_items!$A:$A,0)),"Unknown value")</f>
        <v>Pork Ramen</v>
      </c>
      <c r="H9597" t="str">
        <f>IFERROR(INDEX(menu_items!$C:$C,MATCH(F9597,menu_items!$A:$A,0)),"Unknown value")</f>
        <v>Asian</v>
      </c>
      <c r="I9597" s="5">
        <f>IFERROR(INDEX(menu_items!$D:$D,MATCH(F9597,menu_items!$A:$A,0)),0)</f>
        <v>17.95</v>
      </c>
      <c r="J9597" t="str">
        <f t="shared" si="753"/>
        <v>Mon</v>
      </c>
      <c r="K9597">
        <f t="shared" si="754"/>
        <v>13</v>
      </c>
      <c r="L9597" t="str">
        <f t="shared" si="755"/>
        <v>Mar</v>
      </c>
      <c r="M9597">
        <v>14</v>
      </c>
      <c r="N9597">
        <f t="shared" si="751"/>
        <v>2</v>
      </c>
      <c r="O9597" s="5">
        <f t="shared" si="752"/>
        <v>33.450000000000003</v>
      </c>
    </row>
    <row r="9598" spans="1:15" x14ac:dyDescent="0.25">
      <c r="A9598">
        <v>9703</v>
      </c>
      <c r="B9598">
        <v>4249</v>
      </c>
      <c r="C9598">
        <f>IF(COUNTIF($B$2:B9598,B9598)=1,1,0)</f>
        <v>0</v>
      </c>
      <c r="D9598" s="1">
        <v>44998</v>
      </c>
      <c r="E9598" s="2">
        <v>0.62339120370370371</v>
      </c>
      <c r="F9598">
        <v>128</v>
      </c>
      <c r="G9598" t="str">
        <f>IFERROR(INDEX(menu_items!$B:$B,MATCH(F9598,menu_items!$A:$A,0)),"Unknown value")</f>
        <v>Cheese Lasagna</v>
      </c>
      <c r="H9598" t="str">
        <f>IFERROR(INDEX(menu_items!$C:$C,MATCH(F9598,menu_items!$A:$A,0)),"Unknown value")</f>
        <v>Italian</v>
      </c>
      <c r="I9598" s="5">
        <f>IFERROR(INDEX(menu_items!$D:$D,MATCH(F9598,menu_items!$A:$A,0)),0)</f>
        <v>15.5</v>
      </c>
      <c r="J9598" t="str">
        <f t="shared" si="753"/>
        <v>Mon</v>
      </c>
      <c r="K9598">
        <f t="shared" si="754"/>
        <v>13</v>
      </c>
      <c r="L9598" t="str">
        <f t="shared" si="755"/>
        <v>Mar</v>
      </c>
      <c r="M9598">
        <v>14</v>
      </c>
      <c r="N9598">
        <f t="shared" si="751"/>
        <v>2</v>
      </c>
      <c r="O9598" s="5">
        <f t="shared" si="752"/>
        <v>33.450000000000003</v>
      </c>
    </row>
    <row r="9599" spans="1:15" x14ac:dyDescent="0.25">
      <c r="A9599">
        <v>9704</v>
      </c>
      <c r="B9599">
        <v>4250</v>
      </c>
      <c r="C9599">
        <f>IF(COUNTIF($B$2:B9599,B9599)=1,1,0)</f>
        <v>1</v>
      </c>
      <c r="D9599" s="1">
        <v>44998</v>
      </c>
      <c r="E9599" s="2">
        <v>0.63798611111111114</v>
      </c>
      <c r="F9599">
        <v>107</v>
      </c>
      <c r="G9599" t="str">
        <f>IFERROR(INDEX(menu_items!$B:$B,MATCH(F9599,menu_items!$A:$A,0)),"Unknown value")</f>
        <v>Orange Chicken</v>
      </c>
      <c r="H9599" t="str">
        <f>IFERROR(INDEX(menu_items!$C:$C,MATCH(F9599,menu_items!$A:$A,0)),"Unknown value")</f>
        <v>Asian</v>
      </c>
      <c r="I9599" s="5">
        <f>IFERROR(INDEX(menu_items!$D:$D,MATCH(F9599,menu_items!$A:$A,0)),0)</f>
        <v>16.5</v>
      </c>
      <c r="J9599" t="str">
        <f t="shared" si="753"/>
        <v>Mon</v>
      </c>
      <c r="K9599">
        <f t="shared" si="754"/>
        <v>13</v>
      </c>
      <c r="L9599" t="str">
        <f t="shared" si="755"/>
        <v>Mar</v>
      </c>
      <c r="M9599">
        <v>15</v>
      </c>
      <c r="N9599">
        <f t="shared" si="751"/>
        <v>2</v>
      </c>
      <c r="O9599" s="5">
        <f t="shared" si="752"/>
        <v>28.45</v>
      </c>
    </row>
    <row r="9600" spans="1:15" x14ac:dyDescent="0.25">
      <c r="A9600">
        <v>9705</v>
      </c>
      <c r="B9600">
        <v>4250</v>
      </c>
      <c r="C9600">
        <f>IF(COUNTIF($B$2:B9600,B9600)=1,1,0)</f>
        <v>0</v>
      </c>
      <c r="D9600" s="1">
        <v>44998</v>
      </c>
      <c r="E9600" s="2">
        <v>0.63798611111111114</v>
      </c>
      <c r="F9600">
        <v>111</v>
      </c>
      <c r="G9600" t="str">
        <f>IFERROR(INDEX(menu_items!$B:$B,MATCH(F9600,menu_items!$A:$A,0)),"Unknown value")</f>
        <v>California Roll</v>
      </c>
      <c r="H9600" t="str">
        <f>IFERROR(INDEX(menu_items!$C:$C,MATCH(F9600,menu_items!$A:$A,0)),"Unknown value")</f>
        <v>Asian</v>
      </c>
      <c r="I9600" s="5">
        <f>IFERROR(INDEX(menu_items!$D:$D,MATCH(F9600,menu_items!$A:$A,0)),0)</f>
        <v>11.95</v>
      </c>
      <c r="J9600" t="str">
        <f t="shared" si="753"/>
        <v>Mon</v>
      </c>
      <c r="K9600">
        <f t="shared" si="754"/>
        <v>13</v>
      </c>
      <c r="L9600" t="str">
        <f t="shared" si="755"/>
        <v>Mar</v>
      </c>
      <c r="M9600">
        <v>15</v>
      </c>
      <c r="N9600">
        <f t="shared" si="751"/>
        <v>2</v>
      </c>
      <c r="O9600" s="5">
        <f t="shared" si="752"/>
        <v>28.45</v>
      </c>
    </row>
    <row r="9601" spans="1:15" x14ac:dyDescent="0.25">
      <c r="A9601">
        <v>9706</v>
      </c>
      <c r="B9601">
        <v>4251</v>
      </c>
      <c r="C9601">
        <f>IF(COUNTIF($B$2:B9601,B9601)=1,1,0)</f>
        <v>1</v>
      </c>
      <c r="D9601" s="1">
        <v>44998</v>
      </c>
      <c r="E9601" s="2">
        <v>0.64414351851851848</v>
      </c>
      <c r="F9601">
        <v>127</v>
      </c>
      <c r="G9601" t="str">
        <f>IFERROR(INDEX(menu_items!$B:$B,MATCH(F9601,menu_items!$A:$A,0)),"Unknown value")</f>
        <v>Meat Lasagna</v>
      </c>
      <c r="H9601" t="str">
        <f>IFERROR(INDEX(menu_items!$C:$C,MATCH(F9601,menu_items!$A:$A,0)),"Unknown value")</f>
        <v>Italian</v>
      </c>
      <c r="I9601" s="5">
        <f>IFERROR(INDEX(menu_items!$D:$D,MATCH(F9601,menu_items!$A:$A,0)),0)</f>
        <v>17.95</v>
      </c>
      <c r="J9601" t="str">
        <f t="shared" si="753"/>
        <v>Mon</v>
      </c>
      <c r="K9601">
        <f t="shared" si="754"/>
        <v>13</v>
      </c>
      <c r="L9601" t="str">
        <f t="shared" si="755"/>
        <v>Mar</v>
      </c>
      <c r="M9601">
        <v>15</v>
      </c>
      <c r="N9601">
        <f t="shared" si="751"/>
        <v>3</v>
      </c>
      <c r="O9601" s="5">
        <f t="shared" si="752"/>
        <v>38.9</v>
      </c>
    </row>
    <row r="9602" spans="1:15" x14ac:dyDescent="0.25">
      <c r="A9602">
        <v>9707</v>
      </c>
      <c r="B9602">
        <v>4251</v>
      </c>
      <c r="C9602">
        <f>IF(COUNTIF($B$2:B9602,B9602)=1,1,0)</f>
        <v>0</v>
      </c>
      <c r="D9602" s="1">
        <v>44998</v>
      </c>
      <c r="E9602" s="2">
        <v>0.64414351851851848</v>
      </c>
      <c r="F9602">
        <v>120</v>
      </c>
      <c r="G9602" t="str">
        <f>IFERROR(INDEX(menu_items!$B:$B,MATCH(F9602,menu_items!$A:$A,0)),"Unknown value")</f>
        <v>Steak Torta</v>
      </c>
      <c r="H9602" t="str">
        <f>IFERROR(INDEX(menu_items!$C:$C,MATCH(F9602,menu_items!$A:$A,0)),"Unknown value")</f>
        <v>Mexican</v>
      </c>
      <c r="I9602" s="5">
        <f>IFERROR(INDEX(menu_items!$D:$D,MATCH(F9602,menu_items!$A:$A,0)),0)</f>
        <v>13.95</v>
      </c>
      <c r="J9602" t="str">
        <f t="shared" si="753"/>
        <v>Mon</v>
      </c>
      <c r="K9602">
        <f t="shared" si="754"/>
        <v>13</v>
      </c>
      <c r="L9602" t="str">
        <f t="shared" si="755"/>
        <v>Mar</v>
      </c>
      <c r="M9602">
        <v>15</v>
      </c>
      <c r="N9602">
        <f t="shared" ref="N9602:N9665" si="756">COUNTIF($B:$B,B9602)</f>
        <v>3</v>
      </c>
      <c r="O9602" s="5">
        <f t="shared" ref="O9602:O9665" si="757">SUMIF($B:$B,B9602,$I:$I)</f>
        <v>38.9</v>
      </c>
    </row>
    <row r="9603" spans="1:15" x14ac:dyDescent="0.25">
      <c r="A9603">
        <v>9708</v>
      </c>
      <c r="B9603">
        <v>4251</v>
      </c>
      <c r="C9603">
        <f>IF(COUNTIF($B$2:B9603,B9603)=1,1,0)</f>
        <v>0</v>
      </c>
      <c r="D9603" s="1">
        <v>44998</v>
      </c>
      <c r="E9603" s="2">
        <v>0.64414351851851848</v>
      </c>
      <c r="F9603">
        <v>106</v>
      </c>
      <c r="G9603" t="str">
        <f>IFERROR(INDEX(menu_items!$B:$B,MATCH(F9603,menu_items!$A:$A,0)),"Unknown value")</f>
        <v>French Fries</v>
      </c>
      <c r="H9603" t="str">
        <f>IFERROR(INDEX(menu_items!$C:$C,MATCH(F9603,menu_items!$A:$A,0)),"Unknown value")</f>
        <v>American</v>
      </c>
      <c r="I9603" s="5">
        <f>IFERROR(INDEX(menu_items!$D:$D,MATCH(F9603,menu_items!$A:$A,0)),0)</f>
        <v>7</v>
      </c>
      <c r="J9603" t="str">
        <f t="shared" si="753"/>
        <v>Mon</v>
      </c>
      <c r="K9603">
        <f t="shared" si="754"/>
        <v>13</v>
      </c>
      <c r="L9603" t="str">
        <f t="shared" si="755"/>
        <v>Mar</v>
      </c>
      <c r="M9603">
        <v>15</v>
      </c>
      <c r="N9603">
        <f t="shared" si="756"/>
        <v>3</v>
      </c>
      <c r="O9603" s="5">
        <f t="shared" si="757"/>
        <v>38.9</v>
      </c>
    </row>
    <row r="9604" spans="1:15" x14ac:dyDescent="0.25">
      <c r="A9604">
        <v>9709</v>
      </c>
      <c r="B9604">
        <v>4252</v>
      </c>
      <c r="C9604">
        <f>IF(COUNTIF($B$2:B9604,B9604)=1,1,0)</f>
        <v>1</v>
      </c>
      <c r="D9604" s="1">
        <v>44998</v>
      </c>
      <c r="E9604" s="2">
        <v>0.64660879629629631</v>
      </c>
      <c r="F9604">
        <v>124</v>
      </c>
      <c r="G9604" t="str">
        <f>IFERROR(INDEX(menu_items!$B:$B,MATCH(F9604,menu_items!$A:$A,0)),"Unknown value")</f>
        <v>Spaghetti</v>
      </c>
      <c r="H9604" t="str">
        <f>IFERROR(INDEX(menu_items!$C:$C,MATCH(F9604,menu_items!$A:$A,0)),"Unknown value")</f>
        <v>Italian</v>
      </c>
      <c r="I9604" s="5">
        <f>IFERROR(INDEX(menu_items!$D:$D,MATCH(F9604,menu_items!$A:$A,0)),0)</f>
        <v>14.5</v>
      </c>
      <c r="J9604" t="str">
        <f t="shared" si="753"/>
        <v>Mon</v>
      </c>
      <c r="K9604">
        <f t="shared" si="754"/>
        <v>13</v>
      </c>
      <c r="L9604" t="str">
        <f t="shared" si="755"/>
        <v>Mar</v>
      </c>
      <c r="M9604">
        <v>15</v>
      </c>
      <c r="N9604">
        <f t="shared" si="756"/>
        <v>1</v>
      </c>
      <c r="O9604" s="5">
        <f t="shared" si="757"/>
        <v>14.5</v>
      </c>
    </row>
    <row r="9605" spans="1:15" x14ac:dyDescent="0.25">
      <c r="A9605">
        <v>9710</v>
      </c>
      <c r="B9605">
        <v>4253</v>
      </c>
      <c r="C9605">
        <f>IF(COUNTIF($B$2:B9605,B9605)=1,1,0)</f>
        <v>1</v>
      </c>
      <c r="D9605" s="1">
        <v>44998</v>
      </c>
      <c r="E9605" s="2">
        <v>0.68508101851851855</v>
      </c>
      <c r="F9605">
        <v>106</v>
      </c>
      <c r="G9605" t="str">
        <f>IFERROR(INDEX(menu_items!$B:$B,MATCH(F9605,menu_items!$A:$A,0)),"Unknown value")</f>
        <v>French Fries</v>
      </c>
      <c r="H9605" t="str">
        <f>IFERROR(INDEX(menu_items!$C:$C,MATCH(F9605,menu_items!$A:$A,0)),"Unknown value")</f>
        <v>American</v>
      </c>
      <c r="I9605" s="5">
        <f>IFERROR(INDEX(menu_items!$D:$D,MATCH(F9605,menu_items!$A:$A,0)),0)</f>
        <v>7</v>
      </c>
      <c r="J9605" t="str">
        <f t="shared" si="753"/>
        <v>Mon</v>
      </c>
      <c r="K9605">
        <f t="shared" si="754"/>
        <v>13</v>
      </c>
      <c r="L9605" t="str">
        <f t="shared" si="755"/>
        <v>Mar</v>
      </c>
      <c r="M9605">
        <v>16</v>
      </c>
      <c r="N9605">
        <f t="shared" si="756"/>
        <v>2</v>
      </c>
      <c r="O9605" s="5">
        <f t="shared" si="757"/>
        <v>14</v>
      </c>
    </row>
    <row r="9606" spans="1:15" x14ac:dyDescent="0.25">
      <c r="A9606">
        <v>9711</v>
      </c>
      <c r="B9606">
        <v>4253</v>
      </c>
      <c r="C9606">
        <f>IF(COUNTIF($B$2:B9606,B9606)=1,1,0)</f>
        <v>0</v>
      </c>
      <c r="D9606" s="1">
        <v>44998</v>
      </c>
      <c r="E9606" s="2">
        <v>0.68508101851851855</v>
      </c>
      <c r="F9606">
        <v>106</v>
      </c>
      <c r="G9606" t="str">
        <f>IFERROR(INDEX(menu_items!$B:$B,MATCH(F9606,menu_items!$A:$A,0)),"Unknown value")</f>
        <v>French Fries</v>
      </c>
      <c r="H9606" t="str">
        <f>IFERROR(INDEX(menu_items!$C:$C,MATCH(F9606,menu_items!$A:$A,0)),"Unknown value")</f>
        <v>American</v>
      </c>
      <c r="I9606" s="5">
        <f>IFERROR(INDEX(menu_items!$D:$D,MATCH(F9606,menu_items!$A:$A,0)),0)</f>
        <v>7</v>
      </c>
      <c r="J9606" t="str">
        <f t="shared" si="753"/>
        <v>Mon</v>
      </c>
      <c r="K9606">
        <f t="shared" si="754"/>
        <v>13</v>
      </c>
      <c r="L9606" t="str">
        <f t="shared" si="755"/>
        <v>Mar</v>
      </c>
      <c r="M9606">
        <v>16</v>
      </c>
      <c r="N9606">
        <f t="shared" si="756"/>
        <v>2</v>
      </c>
      <c r="O9606" s="5">
        <f t="shared" si="757"/>
        <v>14</v>
      </c>
    </row>
    <row r="9607" spans="1:15" x14ac:dyDescent="0.25">
      <c r="A9607">
        <v>9712</v>
      </c>
      <c r="B9607">
        <v>4254</v>
      </c>
      <c r="C9607">
        <f>IF(COUNTIF($B$2:B9607,B9607)=1,1,0)</f>
        <v>1</v>
      </c>
      <c r="D9607" s="1">
        <v>44998</v>
      </c>
      <c r="E9607" s="2">
        <v>0.70800925925925928</v>
      </c>
      <c r="F9607">
        <v>108</v>
      </c>
      <c r="G9607" t="str">
        <f>IFERROR(INDEX(menu_items!$B:$B,MATCH(F9607,menu_items!$A:$A,0)),"Unknown value")</f>
        <v>Tofu Pad Thai</v>
      </c>
      <c r="H9607" t="str">
        <f>IFERROR(INDEX(menu_items!$C:$C,MATCH(F9607,menu_items!$A:$A,0)),"Unknown value")</f>
        <v>Asian</v>
      </c>
      <c r="I9607" s="5">
        <f>IFERROR(INDEX(menu_items!$D:$D,MATCH(F9607,menu_items!$A:$A,0)),0)</f>
        <v>14.5</v>
      </c>
      <c r="J9607" t="str">
        <f t="shared" si="753"/>
        <v>Mon</v>
      </c>
      <c r="K9607">
        <f t="shared" si="754"/>
        <v>13</v>
      </c>
      <c r="L9607" t="str">
        <f t="shared" si="755"/>
        <v>Mar</v>
      </c>
      <c r="M9607">
        <v>16</v>
      </c>
      <c r="N9607">
        <f t="shared" si="756"/>
        <v>3</v>
      </c>
      <c r="O9607" s="5">
        <f t="shared" si="757"/>
        <v>45.4</v>
      </c>
    </row>
    <row r="9608" spans="1:15" x14ac:dyDescent="0.25">
      <c r="A9608">
        <v>9713</v>
      </c>
      <c r="B9608">
        <v>4254</v>
      </c>
      <c r="C9608">
        <f>IF(COUNTIF($B$2:B9608,B9608)=1,1,0)</f>
        <v>0</v>
      </c>
      <c r="D9608" s="1">
        <v>44998</v>
      </c>
      <c r="E9608" s="2">
        <v>0.70800925925925928</v>
      </c>
      <c r="F9608">
        <v>120</v>
      </c>
      <c r="G9608" t="str">
        <f>IFERROR(INDEX(menu_items!$B:$B,MATCH(F9608,menu_items!$A:$A,0)),"Unknown value")</f>
        <v>Steak Torta</v>
      </c>
      <c r="H9608" t="str">
        <f>IFERROR(INDEX(menu_items!$C:$C,MATCH(F9608,menu_items!$A:$A,0)),"Unknown value")</f>
        <v>Mexican</v>
      </c>
      <c r="I9608" s="5">
        <f>IFERROR(INDEX(menu_items!$D:$D,MATCH(F9608,menu_items!$A:$A,0)),0)</f>
        <v>13.95</v>
      </c>
      <c r="J9608" t="str">
        <f t="shared" si="753"/>
        <v>Mon</v>
      </c>
      <c r="K9608">
        <f t="shared" si="754"/>
        <v>13</v>
      </c>
      <c r="L9608" t="str">
        <f t="shared" si="755"/>
        <v>Mar</v>
      </c>
      <c r="M9608">
        <v>16</v>
      </c>
      <c r="N9608">
        <f t="shared" si="756"/>
        <v>3</v>
      </c>
      <c r="O9608" s="5">
        <f t="shared" si="757"/>
        <v>45.4</v>
      </c>
    </row>
    <row r="9609" spans="1:15" x14ac:dyDescent="0.25">
      <c r="A9609">
        <v>9714</v>
      </c>
      <c r="B9609">
        <v>4254</v>
      </c>
      <c r="C9609">
        <f>IF(COUNTIF($B$2:B9609,B9609)=1,1,0)</f>
        <v>0</v>
      </c>
      <c r="D9609" s="1">
        <v>44998</v>
      </c>
      <c r="E9609" s="2">
        <v>0.70800925925925928</v>
      </c>
      <c r="F9609">
        <v>132</v>
      </c>
      <c r="G9609" t="str">
        <f>IFERROR(INDEX(menu_items!$B:$B,MATCH(F9609,menu_items!$A:$A,0)),"Unknown value")</f>
        <v>Eggplant Parmesan</v>
      </c>
      <c r="H9609" t="str">
        <f>IFERROR(INDEX(menu_items!$C:$C,MATCH(F9609,menu_items!$A:$A,0)),"Unknown value")</f>
        <v>Italian</v>
      </c>
      <c r="I9609" s="5">
        <f>IFERROR(INDEX(menu_items!$D:$D,MATCH(F9609,menu_items!$A:$A,0)),0)</f>
        <v>16.95</v>
      </c>
      <c r="J9609" t="str">
        <f t="shared" si="753"/>
        <v>Mon</v>
      </c>
      <c r="K9609">
        <f t="shared" si="754"/>
        <v>13</v>
      </c>
      <c r="L9609" t="str">
        <f t="shared" si="755"/>
        <v>Mar</v>
      </c>
      <c r="M9609">
        <v>16</v>
      </c>
      <c r="N9609">
        <f t="shared" si="756"/>
        <v>3</v>
      </c>
      <c r="O9609" s="5">
        <f t="shared" si="757"/>
        <v>45.4</v>
      </c>
    </row>
    <row r="9610" spans="1:15" x14ac:dyDescent="0.25">
      <c r="A9610">
        <v>9715</v>
      </c>
      <c r="B9610">
        <v>4255</v>
      </c>
      <c r="C9610">
        <f>IF(COUNTIF($B$2:B9610,B9610)=1,1,0)</f>
        <v>1</v>
      </c>
      <c r="D9610" s="1">
        <v>44998</v>
      </c>
      <c r="E9610" s="2">
        <v>0.70994212962962966</v>
      </c>
      <c r="F9610">
        <v>119</v>
      </c>
      <c r="G9610" t="str">
        <f>IFERROR(INDEX(menu_items!$B:$B,MATCH(F9610,menu_items!$A:$A,0)),"Unknown value")</f>
        <v>Chicken Torta</v>
      </c>
      <c r="H9610" t="str">
        <f>IFERROR(INDEX(menu_items!$C:$C,MATCH(F9610,menu_items!$A:$A,0)),"Unknown value")</f>
        <v>Mexican</v>
      </c>
      <c r="I9610" s="5">
        <f>IFERROR(INDEX(menu_items!$D:$D,MATCH(F9610,menu_items!$A:$A,0)),0)</f>
        <v>11.95</v>
      </c>
      <c r="J9610" t="str">
        <f t="shared" si="753"/>
        <v>Mon</v>
      </c>
      <c r="K9610">
        <f t="shared" si="754"/>
        <v>13</v>
      </c>
      <c r="L9610" t="str">
        <f t="shared" si="755"/>
        <v>Mar</v>
      </c>
      <c r="M9610">
        <v>17</v>
      </c>
      <c r="N9610">
        <f t="shared" si="756"/>
        <v>1</v>
      </c>
      <c r="O9610" s="5">
        <f t="shared" si="757"/>
        <v>11.95</v>
      </c>
    </row>
    <row r="9611" spans="1:15" x14ac:dyDescent="0.25">
      <c r="A9611">
        <v>9716</v>
      </c>
      <c r="B9611">
        <v>4256</v>
      </c>
      <c r="C9611">
        <f>IF(COUNTIF($B$2:B9611,B9611)=1,1,0)</f>
        <v>1</v>
      </c>
      <c r="D9611" s="1">
        <v>44998</v>
      </c>
      <c r="E9611" s="2">
        <v>0.7146527777777778</v>
      </c>
      <c r="F9611">
        <v>129</v>
      </c>
      <c r="G9611" t="str">
        <f>IFERROR(INDEX(menu_items!$B:$B,MATCH(F9611,menu_items!$A:$A,0)),"Unknown value")</f>
        <v>Mushroom Ravioli</v>
      </c>
      <c r="H9611" t="str">
        <f>IFERROR(INDEX(menu_items!$C:$C,MATCH(F9611,menu_items!$A:$A,0)),"Unknown value")</f>
        <v>Italian</v>
      </c>
      <c r="I9611" s="5">
        <f>IFERROR(INDEX(menu_items!$D:$D,MATCH(F9611,menu_items!$A:$A,0)),0)</f>
        <v>15.5</v>
      </c>
      <c r="J9611" t="str">
        <f t="shared" si="753"/>
        <v>Mon</v>
      </c>
      <c r="K9611">
        <f t="shared" si="754"/>
        <v>13</v>
      </c>
      <c r="L9611" t="str">
        <f t="shared" si="755"/>
        <v>Mar</v>
      </c>
      <c r="M9611">
        <v>17</v>
      </c>
      <c r="N9611">
        <f t="shared" si="756"/>
        <v>2</v>
      </c>
      <c r="O9611" s="5">
        <f t="shared" si="757"/>
        <v>27.45</v>
      </c>
    </row>
    <row r="9612" spans="1:15" x14ac:dyDescent="0.25">
      <c r="A9612">
        <v>9717</v>
      </c>
      <c r="B9612">
        <v>4256</v>
      </c>
      <c r="C9612">
        <f>IF(COUNTIF($B$2:B9612,B9612)=1,1,0)</f>
        <v>0</v>
      </c>
      <c r="D9612" s="1">
        <v>44998</v>
      </c>
      <c r="E9612" s="2">
        <v>0.7146527777777778</v>
      </c>
      <c r="F9612">
        <v>111</v>
      </c>
      <c r="G9612" t="str">
        <f>IFERROR(INDEX(menu_items!$B:$B,MATCH(F9612,menu_items!$A:$A,0)),"Unknown value")</f>
        <v>California Roll</v>
      </c>
      <c r="H9612" t="str">
        <f>IFERROR(INDEX(menu_items!$C:$C,MATCH(F9612,menu_items!$A:$A,0)),"Unknown value")</f>
        <v>Asian</v>
      </c>
      <c r="I9612" s="5">
        <f>IFERROR(INDEX(menu_items!$D:$D,MATCH(F9612,menu_items!$A:$A,0)),0)</f>
        <v>11.95</v>
      </c>
      <c r="J9612" t="str">
        <f t="shared" si="753"/>
        <v>Mon</v>
      </c>
      <c r="K9612">
        <f t="shared" si="754"/>
        <v>13</v>
      </c>
      <c r="L9612" t="str">
        <f t="shared" si="755"/>
        <v>Mar</v>
      </c>
      <c r="M9612">
        <v>17</v>
      </c>
      <c r="N9612">
        <f t="shared" si="756"/>
        <v>2</v>
      </c>
      <c r="O9612" s="5">
        <f t="shared" si="757"/>
        <v>27.45</v>
      </c>
    </row>
    <row r="9613" spans="1:15" x14ac:dyDescent="0.25">
      <c r="A9613">
        <v>9718</v>
      </c>
      <c r="B9613">
        <v>4257</v>
      </c>
      <c r="C9613">
        <f>IF(COUNTIF($B$2:B9613,B9613)=1,1,0)</f>
        <v>1</v>
      </c>
      <c r="D9613" s="1">
        <v>44998</v>
      </c>
      <c r="E9613" s="2">
        <v>0.71885416666666668</v>
      </c>
      <c r="F9613">
        <v>101</v>
      </c>
      <c r="G9613" t="str">
        <f>IFERROR(INDEX(menu_items!$B:$B,MATCH(F9613,menu_items!$A:$A,0)),"Unknown value")</f>
        <v>Hamburger</v>
      </c>
      <c r="H9613" t="str">
        <f>IFERROR(INDEX(menu_items!$C:$C,MATCH(F9613,menu_items!$A:$A,0)),"Unknown value")</f>
        <v>American</v>
      </c>
      <c r="I9613" s="5">
        <f>IFERROR(INDEX(menu_items!$D:$D,MATCH(F9613,menu_items!$A:$A,0)),0)</f>
        <v>12.95</v>
      </c>
      <c r="J9613" t="str">
        <f t="shared" si="753"/>
        <v>Mon</v>
      </c>
      <c r="K9613">
        <f t="shared" si="754"/>
        <v>13</v>
      </c>
      <c r="L9613" t="str">
        <f t="shared" si="755"/>
        <v>Mar</v>
      </c>
      <c r="M9613">
        <v>17</v>
      </c>
      <c r="N9613">
        <f t="shared" si="756"/>
        <v>3</v>
      </c>
      <c r="O9613" s="5">
        <f t="shared" si="757"/>
        <v>28.95</v>
      </c>
    </row>
    <row r="9614" spans="1:15" x14ac:dyDescent="0.25">
      <c r="A9614">
        <v>9719</v>
      </c>
      <c r="B9614">
        <v>4257</v>
      </c>
      <c r="C9614">
        <f>IF(COUNTIF($B$2:B9614,B9614)=1,1,0)</f>
        <v>0</v>
      </c>
      <c r="D9614" s="1">
        <v>44998</v>
      </c>
      <c r="E9614" s="2">
        <v>0.71885416666666668</v>
      </c>
      <c r="F9614">
        <v>103</v>
      </c>
      <c r="G9614" t="str">
        <f>IFERROR(INDEX(menu_items!$B:$B,MATCH(F9614,menu_items!$A:$A,0)),"Unknown value")</f>
        <v>Hot Dog</v>
      </c>
      <c r="H9614" t="str">
        <f>IFERROR(INDEX(menu_items!$C:$C,MATCH(F9614,menu_items!$A:$A,0)),"Unknown value")</f>
        <v>American</v>
      </c>
      <c r="I9614" s="5">
        <f>IFERROR(INDEX(menu_items!$D:$D,MATCH(F9614,menu_items!$A:$A,0)),0)</f>
        <v>9</v>
      </c>
      <c r="J9614" t="str">
        <f t="shared" si="753"/>
        <v>Mon</v>
      </c>
      <c r="K9614">
        <f t="shared" si="754"/>
        <v>13</v>
      </c>
      <c r="L9614" t="str">
        <f t="shared" si="755"/>
        <v>Mar</v>
      </c>
      <c r="M9614">
        <v>17</v>
      </c>
      <c r="N9614">
        <f t="shared" si="756"/>
        <v>3</v>
      </c>
      <c r="O9614" s="5">
        <f t="shared" si="757"/>
        <v>28.95</v>
      </c>
    </row>
    <row r="9615" spans="1:15" x14ac:dyDescent="0.25">
      <c r="A9615">
        <v>9720</v>
      </c>
      <c r="B9615">
        <v>4257</v>
      </c>
      <c r="C9615">
        <f>IF(COUNTIF($B$2:B9615,B9615)=1,1,0)</f>
        <v>0</v>
      </c>
      <c r="D9615" s="1">
        <v>44998</v>
      </c>
      <c r="E9615" s="2">
        <v>0.71885416666666668</v>
      </c>
      <c r="F9615">
        <v>105</v>
      </c>
      <c r="G9615" t="str">
        <f>IFERROR(INDEX(menu_items!$B:$B,MATCH(F9615,menu_items!$A:$A,0)),"Unknown value")</f>
        <v>Mac &amp; Cheese</v>
      </c>
      <c r="H9615" t="str">
        <f>IFERROR(INDEX(menu_items!$C:$C,MATCH(F9615,menu_items!$A:$A,0)),"Unknown value")</f>
        <v>American</v>
      </c>
      <c r="I9615" s="5">
        <f>IFERROR(INDEX(menu_items!$D:$D,MATCH(F9615,menu_items!$A:$A,0)),0)</f>
        <v>7</v>
      </c>
      <c r="J9615" t="str">
        <f t="shared" si="753"/>
        <v>Mon</v>
      </c>
      <c r="K9615">
        <f t="shared" si="754"/>
        <v>13</v>
      </c>
      <c r="L9615" t="str">
        <f t="shared" si="755"/>
        <v>Mar</v>
      </c>
      <c r="M9615">
        <v>17</v>
      </c>
      <c r="N9615">
        <f t="shared" si="756"/>
        <v>3</v>
      </c>
      <c r="O9615" s="5">
        <f t="shared" si="757"/>
        <v>28.95</v>
      </c>
    </row>
    <row r="9616" spans="1:15" x14ac:dyDescent="0.25">
      <c r="A9616">
        <v>9721</v>
      </c>
      <c r="B9616">
        <v>4258</v>
      </c>
      <c r="C9616">
        <f>IF(COUNTIF($B$2:B9616,B9616)=1,1,0)</f>
        <v>1</v>
      </c>
      <c r="D9616" s="1">
        <v>44998</v>
      </c>
      <c r="E9616" s="2">
        <v>0.7207986111111111</v>
      </c>
      <c r="F9616">
        <v>105</v>
      </c>
      <c r="G9616" t="str">
        <f>IFERROR(INDEX(menu_items!$B:$B,MATCH(F9616,menu_items!$A:$A,0)),"Unknown value")</f>
        <v>Mac &amp; Cheese</v>
      </c>
      <c r="H9616" t="str">
        <f>IFERROR(INDEX(menu_items!$C:$C,MATCH(F9616,menu_items!$A:$A,0)),"Unknown value")</f>
        <v>American</v>
      </c>
      <c r="I9616" s="5">
        <f>IFERROR(INDEX(menu_items!$D:$D,MATCH(F9616,menu_items!$A:$A,0)),0)</f>
        <v>7</v>
      </c>
      <c r="J9616" t="str">
        <f t="shared" si="753"/>
        <v>Mon</v>
      </c>
      <c r="K9616">
        <f t="shared" si="754"/>
        <v>13</v>
      </c>
      <c r="L9616" t="str">
        <f t="shared" si="755"/>
        <v>Mar</v>
      </c>
      <c r="M9616">
        <v>17</v>
      </c>
      <c r="N9616">
        <f t="shared" si="756"/>
        <v>1</v>
      </c>
      <c r="O9616" s="5">
        <f t="shared" si="757"/>
        <v>7</v>
      </c>
    </row>
    <row r="9617" spans="1:15" x14ac:dyDescent="0.25">
      <c r="A9617">
        <v>9722</v>
      </c>
      <c r="B9617">
        <v>4259</v>
      </c>
      <c r="C9617">
        <f>IF(COUNTIF($B$2:B9617,B9617)=1,1,0)</f>
        <v>1</v>
      </c>
      <c r="D9617" s="1">
        <v>44998</v>
      </c>
      <c r="E9617" s="2">
        <v>0.72651620370370373</v>
      </c>
      <c r="F9617">
        <v>107</v>
      </c>
      <c r="G9617" t="str">
        <f>IFERROR(INDEX(menu_items!$B:$B,MATCH(F9617,menu_items!$A:$A,0)),"Unknown value")</f>
        <v>Orange Chicken</v>
      </c>
      <c r="H9617" t="str">
        <f>IFERROR(INDEX(menu_items!$C:$C,MATCH(F9617,menu_items!$A:$A,0)),"Unknown value")</f>
        <v>Asian</v>
      </c>
      <c r="I9617" s="5">
        <f>IFERROR(INDEX(menu_items!$D:$D,MATCH(F9617,menu_items!$A:$A,0)),0)</f>
        <v>16.5</v>
      </c>
      <c r="J9617" t="str">
        <f t="shared" si="753"/>
        <v>Mon</v>
      </c>
      <c r="K9617">
        <f t="shared" si="754"/>
        <v>13</v>
      </c>
      <c r="L9617" t="str">
        <f t="shared" si="755"/>
        <v>Mar</v>
      </c>
      <c r="M9617">
        <v>17</v>
      </c>
      <c r="N9617">
        <f t="shared" si="756"/>
        <v>2</v>
      </c>
      <c r="O9617" s="5">
        <f t="shared" si="757"/>
        <v>21.5</v>
      </c>
    </row>
    <row r="9618" spans="1:15" x14ac:dyDescent="0.25">
      <c r="A9618">
        <v>9723</v>
      </c>
      <c r="B9618">
        <v>4259</v>
      </c>
      <c r="C9618">
        <f>IF(COUNTIF($B$2:B9618,B9618)=1,1,0)</f>
        <v>0</v>
      </c>
      <c r="D9618" s="1">
        <v>44998</v>
      </c>
      <c r="E9618" s="2">
        <v>0.72651620370370373</v>
      </c>
      <c r="F9618">
        <v>113</v>
      </c>
      <c r="G9618" t="str">
        <f>IFERROR(INDEX(menu_items!$B:$B,MATCH(F9618,menu_items!$A:$A,0)),"Unknown value")</f>
        <v>Edamame</v>
      </c>
      <c r="H9618" t="str">
        <f>IFERROR(INDEX(menu_items!$C:$C,MATCH(F9618,menu_items!$A:$A,0)),"Unknown value")</f>
        <v>Asian</v>
      </c>
      <c r="I9618" s="5">
        <f>IFERROR(INDEX(menu_items!$D:$D,MATCH(F9618,menu_items!$A:$A,0)),0)</f>
        <v>5</v>
      </c>
      <c r="J9618" t="str">
        <f t="shared" si="753"/>
        <v>Mon</v>
      </c>
      <c r="K9618">
        <f t="shared" si="754"/>
        <v>13</v>
      </c>
      <c r="L9618" t="str">
        <f t="shared" si="755"/>
        <v>Mar</v>
      </c>
      <c r="M9618">
        <v>17</v>
      </c>
      <c r="N9618">
        <f t="shared" si="756"/>
        <v>2</v>
      </c>
      <c r="O9618" s="5">
        <f t="shared" si="757"/>
        <v>21.5</v>
      </c>
    </row>
    <row r="9619" spans="1:15" x14ac:dyDescent="0.25">
      <c r="A9619">
        <v>9724</v>
      </c>
      <c r="B9619">
        <v>4260</v>
      </c>
      <c r="C9619">
        <f>IF(COUNTIF($B$2:B9619,B9619)=1,1,0)</f>
        <v>1</v>
      </c>
      <c r="D9619" s="1">
        <v>44998</v>
      </c>
      <c r="E9619" s="2">
        <v>0.72765046296296299</v>
      </c>
      <c r="F9619">
        <v>105</v>
      </c>
      <c r="G9619" t="str">
        <f>IFERROR(INDEX(menu_items!$B:$B,MATCH(F9619,menu_items!$A:$A,0)),"Unknown value")</f>
        <v>Mac &amp; Cheese</v>
      </c>
      <c r="H9619" t="str">
        <f>IFERROR(INDEX(menu_items!$C:$C,MATCH(F9619,menu_items!$A:$A,0)),"Unknown value")</f>
        <v>American</v>
      </c>
      <c r="I9619" s="5">
        <f>IFERROR(INDEX(menu_items!$D:$D,MATCH(F9619,menu_items!$A:$A,0)),0)</f>
        <v>7</v>
      </c>
      <c r="J9619" t="str">
        <f t="shared" si="753"/>
        <v>Mon</v>
      </c>
      <c r="K9619">
        <f t="shared" si="754"/>
        <v>13</v>
      </c>
      <c r="L9619" t="str">
        <f t="shared" si="755"/>
        <v>Mar</v>
      </c>
      <c r="M9619">
        <v>17</v>
      </c>
      <c r="N9619">
        <f t="shared" si="756"/>
        <v>2</v>
      </c>
      <c r="O9619" s="5">
        <f t="shared" si="757"/>
        <v>14</v>
      </c>
    </row>
    <row r="9620" spans="1:15" x14ac:dyDescent="0.25">
      <c r="A9620">
        <v>9725</v>
      </c>
      <c r="B9620">
        <v>4260</v>
      </c>
      <c r="C9620">
        <f>IF(COUNTIF($B$2:B9620,B9620)=1,1,0)</f>
        <v>0</v>
      </c>
      <c r="D9620" s="1">
        <v>44998</v>
      </c>
      <c r="E9620" s="2">
        <v>0.72765046296296299</v>
      </c>
      <c r="F9620">
        <v>105</v>
      </c>
      <c r="G9620" t="str">
        <f>IFERROR(INDEX(menu_items!$B:$B,MATCH(F9620,menu_items!$A:$A,0)),"Unknown value")</f>
        <v>Mac &amp; Cheese</v>
      </c>
      <c r="H9620" t="str">
        <f>IFERROR(INDEX(menu_items!$C:$C,MATCH(F9620,menu_items!$A:$A,0)),"Unknown value")</f>
        <v>American</v>
      </c>
      <c r="I9620" s="5">
        <f>IFERROR(INDEX(menu_items!$D:$D,MATCH(F9620,menu_items!$A:$A,0)),0)</f>
        <v>7</v>
      </c>
      <c r="J9620" t="str">
        <f t="shared" si="753"/>
        <v>Mon</v>
      </c>
      <c r="K9620">
        <f t="shared" si="754"/>
        <v>13</v>
      </c>
      <c r="L9620" t="str">
        <f t="shared" si="755"/>
        <v>Mar</v>
      </c>
      <c r="M9620">
        <v>17</v>
      </c>
      <c r="N9620">
        <f t="shared" si="756"/>
        <v>2</v>
      </c>
      <c r="O9620" s="5">
        <f t="shared" si="757"/>
        <v>14</v>
      </c>
    </row>
    <row r="9621" spans="1:15" x14ac:dyDescent="0.25">
      <c r="A9621">
        <v>9726</v>
      </c>
      <c r="B9621">
        <v>4261</v>
      </c>
      <c r="C9621">
        <f>IF(COUNTIF($B$2:B9621,B9621)=1,1,0)</f>
        <v>1</v>
      </c>
      <c r="D9621" s="1">
        <v>44998</v>
      </c>
      <c r="E9621" s="2">
        <v>0.73557870370370371</v>
      </c>
      <c r="F9621">
        <v>101</v>
      </c>
      <c r="G9621" t="str">
        <f>IFERROR(INDEX(menu_items!$B:$B,MATCH(F9621,menu_items!$A:$A,0)),"Unknown value")</f>
        <v>Hamburger</v>
      </c>
      <c r="H9621" t="str">
        <f>IFERROR(INDEX(menu_items!$C:$C,MATCH(F9621,menu_items!$A:$A,0)),"Unknown value")</f>
        <v>American</v>
      </c>
      <c r="I9621" s="5">
        <f>IFERROR(INDEX(menu_items!$D:$D,MATCH(F9621,menu_items!$A:$A,0)),0)</f>
        <v>12.95</v>
      </c>
      <c r="J9621" t="str">
        <f t="shared" si="753"/>
        <v>Mon</v>
      </c>
      <c r="K9621">
        <f t="shared" si="754"/>
        <v>13</v>
      </c>
      <c r="L9621" t="str">
        <f t="shared" si="755"/>
        <v>Mar</v>
      </c>
      <c r="M9621">
        <v>17</v>
      </c>
      <c r="N9621">
        <f t="shared" si="756"/>
        <v>4</v>
      </c>
      <c r="O9621" s="5">
        <f t="shared" si="757"/>
        <v>52.849999999999994</v>
      </c>
    </row>
    <row r="9622" spans="1:15" x14ac:dyDescent="0.25">
      <c r="A9622">
        <v>9727</v>
      </c>
      <c r="B9622">
        <v>4261</v>
      </c>
      <c r="C9622">
        <f>IF(COUNTIF($B$2:B9622,B9622)=1,1,0)</f>
        <v>0</v>
      </c>
      <c r="D9622" s="1">
        <v>44998</v>
      </c>
      <c r="E9622" s="2">
        <v>0.73557870370370371</v>
      </c>
      <c r="F9622">
        <v>109</v>
      </c>
      <c r="G9622" t="str">
        <f>IFERROR(INDEX(menu_items!$B:$B,MATCH(F9622,menu_items!$A:$A,0)),"Unknown value")</f>
        <v>Korean Beef Bowl</v>
      </c>
      <c r="H9622" t="str">
        <f>IFERROR(INDEX(menu_items!$C:$C,MATCH(F9622,menu_items!$A:$A,0)),"Unknown value")</f>
        <v>Asian</v>
      </c>
      <c r="I9622" s="5">
        <f>IFERROR(INDEX(menu_items!$D:$D,MATCH(F9622,menu_items!$A:$A,0)),0)</f>
        <v>17.95</v>
      </c>
      <c r="J9622" t="str">
        <f t="shared" si="753"/>
        <v>Mon</v>
      </c>
      <c r="K9622">
        <f t="shared" si="754"/>
        <v>13</v>
      </c>
      <c r="L9622" t="str">
        <f t="shared" si="755"/>
        <v>Mar</v>
      </c>
      <c r="M9622">
        <v>17</v>
      </c>
      <c r="N9622">
        <f t="shared" si="756"/>
        <v>4</v>
      </c>
      <c r="O9622" s="5">
        <f t="shared" si="757"/>
        <v>52.849999999999994</v>
      </c>
    </row>
    <row r="9623" spans="1:15" x14ac:dyDescent="0.25">
      <c r="A9623">
        <v>9728</v>
      </c>
      <c r="B9623">
        <v>4261</v>
      </c>
      <c r="C9623">
        <f>IF(COUNTIF($B$2:B9623,B9623)=1,1,0)</f>
        <v>0</v>
      </c>
      <c r="D9623" s="1">
        <v>44998</v>
      </c>
      <c r="E9623" s="2">
        <v>0.73557870370370371</v>
      </c>
      <c r="F9623">
        <v>113</v>
      </c>
      <c r="G9623" t="str">
        <f>IFERROR(INDEX(menu_items!$B:$B,MATCH(F9623,menu_items!$A:$A,0)),"Unknown value")</f>
        <v>Edamame</v>
      </c>
      <c r="H9623" t="str">
        <f>IFERROR(INDEX(menu_items!$C:$C,MATCH(F9623,menu_items!$A:$A,0)),"Unknown value")</f>
        <v>Asian</v>
      </c>
      <c r="I9623" s="5">
        <f>IFERROR(INDEX(menu_items!$D:$D,MATCH(F9623,menu_items!$A:$A,0)),0)</f>
        <v>5</v>
      </c>
      <c r="J9623" t="str">
        <f t="shared" si="753"/>
        <v>Mon</v>
      </c>
      <c r="K9623">
        <f t="shared" si="754"/>
        <v>13</v>
      </c>
      <c r="L9623" t="str">
        <f t="shared" si="755"/>
        <v>Mar</v>
      </c>
      <c r="M9623">
        <v>17</v>
      </c>
      <c r="N9623">
        <f t="shared" si="756"/>
        <v>4</v>
      </c>
      <c r="O9623" s="5">
        <f t="shared" si="757"/>
        <v>52.849999999999994</v>
      </c>
    </row>
    <row r="9624" spans="1:15" x14ac:dyDescent="0.25">
      <c r="A9624">
        <v>9729</v>
      </c>
      <c r="B9624">
        <v>4261</v>
      </c>
      <c r="C9624">
        <f>IF(COUNTIF($B$2:B9624,B9624)=1,1,0)</f>
        <v>0</v>
      </c>
      <c r="D9624" s="1">
        <v>44998</v>
      </c>
      <c r="E9624" s="2">
        <v>0.73557870370370371</v>
      </c>
      <c r="F9624">
        <v>132</v>
      </c>
      <c r="G9624" t="str">
        <f>IFERROR(INDEX(menu_items!$B:$B,MATCH(F9624,menu_items!$A:$A,0)),"Unknown value")</f>
        <v>Eggplant Parmesan</v>
      </c>
      <c r="H9624" t="str">
        <f>IFERROR(INDEX(menu_items!$C:$C,MATCH(F9624,menu_items!$A:$A,0)),"Unknown value")</f>
        <v>Italian</v>
      </c>
      <c r="I9624" s="5">
        <f>IFERROR(INDEX(menu_items!$D:$D,MATCH(F9624,menu_items!$A:$A,0)),0)</f>
        <v>16.95</v>
      </c>
      <c r="J9624" t="str">
        <f t="shared" ref="J9624:J9686" si="758">TEXT(D9624,"ddd")</f>
        <v>Mon</v>
      </c>
      <c r="K9624">
        <f t="shared" ref="K9624:K9686" si="759">DAY(D9624)</f>
        <v>13</v>
      </c>
      <c r="L9624" t="str">
        <f t="shared" ref="L9624:L9686" si="760">TEXT(D9624,"mmm")</f>
        <v>Mar</v>
      </c>
      <c r="M9624">
        <v>17</v>
      </c>
      <c r="N9624">
        <f t="shared" si="756"/>
        <v>4</v>
      </c>
      <c r="O9624" s="5">
        <f t="shared" si="757"/>
        <v>52.849999999999994</v>
      </c>
    </row>
    <row r="9625" spans="1:15" x14ac:dyDescent="0.25">
      <c r="A9625">
        <v>9730</v>
      </c>
      <c r="B9625">
        <v>4262</v>
      </c>
      <c r="C9625">
        <f>IF(COUNTIF($B$2:B9625,B9625)=1,1,0)</f>
        <v>1</v>
      </c>
      <c r="D9625" s="1">
        <v>44998</v>
      </c>
      <c r="E9625" s="2">
        <v>0.73907407407407411</v>
      </c>
      <c r="F9625">
        <v>126</v>
      </c>
      <c r="G9625" t="str">
        <f>IFERROR(INDEX(menu_items!$B:$B,MATCH(F9625,menu_items!$A:$A,0)),"Unknown value")</f>
        <v>Fettuccine Alfredo</v>
      </c>
      <c r="H9625" t="str">
        <f>IFERROR(INDEX(menu_items!$C:$C,MATCH(F9625,menu_items!$A:$A,0)),"Unknown value")</f>
        <v>Italian</v>
      </c>
      <c r="I9625" s="5">
        <f>IFERROR(INDEX(menu_items!$D:$D,MATCH(F9625,menu_items!$A:$A,0)),0)</f>
        <v>14.5</v>
      </c>
      <c r="J9625" t="str">
        <f t="shared" si="758"/>
        <v>Mon</v>
      </c>
      <c r="K9625">
        <f t="shared" si="759"/>
        <v>13</v>
      </c>
      <c r="L9625" t="str">
        <f t="shared" si="760"/>
        <v>Mar</v>
      </c>
      <c r="M9625">
        <v>17</v>
      </c>
      <c r="N9625">
        <f t="shared" si="756"/>
        <v>1</v>
      </c>
      <c r="O9625" s="5">
        <f t="shared" si="757"/>
        <v>14.5</v>
      </c>
    </row>
    <row r="9626" spans="1:15" x14ac:dyDescent="0.25">
      <c r="A9626">
        <v>9731</v>
      </c>
      <c r="B9626">
        <v>4263</v>
      </c>
      <c r="C9626">
        <f>IF(COUNTIF($B$2:B9626,B9626)=1,1,0)</f>
        <v>1</v>
      </c>
      <c r="D9626" s="1">
        <v>44998</v>
      </c>
      <c r="E9626" s="2">
        <v>0.74173611111111115</v>
      </c>
      <c r="F9626">
        <v>130</v>
      </c>
      <c r="G9626" t="str">
        <f>IFERROR(INDEX(menu_items!$B:$B,MATCH(F9626,menu_items!$A:$A,0)),"Unknown value")</f>
        <v>Shrimp Scampi</v>
      </c>
      <c r="H9626" t="str">
        <f>IFERROR(INDEX(menu_items!$C:$C,MATCH(F9626,menu_items!$A:$A,0)),"Unknown value")</f>
        <v>Italian</v>
      </c>
      <c r="I9626" s="5">
        <f>IFERROR(INDEX(menu_items!$D:$D,MATCH(F9626,menu_items!$A:$A,0)),0)</f>
        <v>19.95</v>
      </c>
      <c r="J9626" t="str">
        <f t="shared" si="758"/>
        <v>Mon</v>
      </c>
      <c r="K9626">
        <f t="shared" si="759"/>
        <v>13</v>
      </c>
      <c r="L9626" t="str">
        <f t="shared" si="760"/>
        <v>Mar</v>
      </c>
      <c r="M9626">
        <v>17</v>
      </c>
      <c r="N9626">
        <f t="shared" si="756"/>
        <v>3</v>
      </c>
      <c r="O9626" s="5">
        <f t="shared" si="757"/>
        <v>35.950000000000003</v>
      </c>
    </row>
    <row r="9627" spans="1:15" x14ac:dyDescent="0.25">
      <c r="A9627">
        <v>9732</v>
      </c>
      <c r="B9627">
        <v>4263</v>
      </c>
      <c r="C9627">
        <f>IF(COUNTIF($B$2:B9627,B9627)=1,1,0)</f>
        <v>0</v>
      </c>
      <c r="D9627" s="1">
        <v>44998</v>
      </c>
      <c r="E9627" s="2">
        <v>0.74173611111111115</v>
      </c>
      <c r="F9627">
        <v>106</v>
      </c>
      <c r="G9627" t="str">
        <f>IFERROR(INDEX(menu_items!$B:$B,MATCH(F9627,menu_items!$A:$A,0)),"Unknown value")</f>
        <v>French Fries</v>
      </c>
      <c r="H9627" t="str">
        <f>IFERROR(INDEX(menu_items!$C:$C,MATCH(F9627,menu_items!$A:$A,0)),"Unknown value")</f>
        <v>American</v>
      </c>
      <c r="I9627" s="5">
        <f>IFERROR(INDEX(menu_items!$D:$D,MATCH(F9627,menu_items!$A:$A,0)),0)</f>
        <v>7</v>
      </c>
      <c r="J9627" t="str">
        <f t="shared" si="758"/>
        <v>Mon</v>
      </c>
      <c r="K9627">
        <f t="shared" si="759"/>
        <v>13</v>
      </c>
      <c r="L9627" t="str">
        <f t="shared" si="760"/>
        <v>Mar</v>
      </c>
      <c r="M9627">
        <v>17</v>
      </c>
      <c r="N9627">
        <f t="shared" si="756"/>
        <v>3</v>
      </c>
      <c r="O9627" s="5">
        <f t="shared" si="757"/>
        <v>35.950000000000003</v>
      </c>
    </row>
    <row r="9628" spans="1:15" x14ac:dyDescent="0.25">
      <c r="A9628">
        <v>9733</v>
      </c>
      <c r="B9628">
        <v>4263</v>
      </c>
      <c r="C9628">
        <f>IF(COUNTIF($B$2:B9628,B9628)=1,1,0)</f>
        <v>0</v>
      </c>
      <c r="D9628" s="1">
        <v>44998</v>
      </c>
      <c r="E9628" s="2">
        <v>0.74173611111111115</v>
      </c>
      <c r="F9628">
        <v>114</v>
      </c>
      <c r="G9628" t="str">
        <f>IFERROR(INDEX(menu_items!$B:$B,MATCH(F9628,menu_items!$A:$A,0)),"Unknown value")</f>
        <v>Potstickers</v>
      </c>
      <c r="H9628" t="str">
        <f>IFERROR(INDEX(menu_items!$C:$C,MATCH(F9628,menu_items!$A:$A,0)),"Unknown value")</f>
        <v>Asian</v>
      </c>
      <c r="I9628" s="5">
        <f>IFERROR(INDEX(menu_items!$D:$D,MATCH(F9628,menu_items!$A:$A,0)),0)</f>
        <v>9</v>
      </c>
      <c r="J9628" t="str">
        <f t="shared" si="758"/>
        <v>Mon</v>
      </c>
      <c r="K9628">
        <f t="shared" si="759"/>
        <v>13</v>
      </c>
      <c r="L9628" t="str">
        <f t="shared" si="760"/>
        <v>Mar</v>
      </c>
      <c r="M9628">
        <v>17</v>
      </c>
      <c r="N9628">
        <f t="shared" si="756"/>
        <v>3</v>
      </c>
      <c r="O9628" s="5">
        <f t="shared" si="757"/>
        <v>35.950000000000003</v>
      </c>
    </row>
    <row r="9629" spans="1:15" x14ac:dyDescent="0.25">
      <c r="A9629">
        <v>9734</v>
      </c>
      <c r="B9629">
        <v>4264</v>
      </c>
      <c r="C9629">
        <f>IF(COUNTIF($B$2:B9629,B9629)=1,1,0)</f>
        <v>1</v>
      </c>
      <c r="D9629" s="1">
        <v>44998</v>
      </c>
      <c r="E9629" s="2">
        <v>0.74197916666666663</v>
      </c>
      <c r="F9629">
        <v>108</v>
      </c>
      <c r="G9629" t="str">
        <f>IFERROR(INDEX(menu_items!$B:$B,MATCH(F9629,menu_items!$A:$A,0)),"Unknown value")</f>
        <v>Tofu Pad Thai</v>
      </c>
      <c r="H9629" t="str">
        <f>IFERROR(INDEX(menu_items!$C:$C,MATCH(F9629,menu_items!$A:$A,0)),"Unknown value")</f>
        <v>Asian</v>
      </c>
      <c r="I9629" s="5">
        <f>IFERROR(INDEX(menu_items!$D:$D,MATCH(F9629,menu_items!$A:$A,0)),0)</f>
        <v>14.5</v>
      </c>
      <c r="J9629" t="str">
        <f t="shared" si="758"/>
        <v>Mon</v>
      </c>
      <c r="K9629">
        <f t="shared" si="759"/>
        <v>13</v>
      </c>
      <c r="L9629" t="str">
        <f t="shared" si="760"/>
        <v>Mar</v>
      </c>
      <c r="M9629">
        <v>17</v>
      </c>
      <c r="N9629">
        <f t="shared" si="756"/>
        <v>4</v>
      </c>
      <c r="O9629" s="5">
        <f t="shared" si="757"/>
        <v>46.95</v>
      </c>
    </row>
    <row r="9630" spans="1:15" x14ac:dyDescent="0.25">
      <c r="A9630">
        <v>9735</v>
      </c>
      <c r="B9630">
        <v>4264</v>
      </c>
      <c r="C9630">
        <f>IF(COUNTIF($B$2:B9630,B9630)=1,1,0)</f>
        <v>0</v>
      </c>
      <c r="D9630" s="1">
        <v>44998</v>
      </c>
      <c r="E9630" s="2">
        <v>0.74197916666666663</v>
      </c>
      <c r="F9630">
        <v>129</v>
      </c>
      <c r="G9630" t="str">
        <f>IFERROR(INDEX(menu_items!$B:$B,MATCH(F9630,menu_items!$A:$A,0)),"Unknown value")</f>
        <v>Mushroom Ravioli</v>
      </c>
      <c r="H9630" t="str">
        <f>IFERROR(INDEX(menu_items!$C:$C,MATCH(F9630,menu_items!$A:$A,0)),"Unknown value")</f>
        <v>Italian</v>
      </c>
      <c r="I9630" s="5">
        <f>IFERROR(INDEX(menu_items!$D:$D,MATCH(F9630,menu_items!$A:$A,0)),0)</f>
        <v>15.5</v>
      </c>
      <c r="J9630" t="str">
        <f t="shared" si="758"/>
        <v>Mon</v>
      </c>
      <c r="K9630">
        <f t="shared" si="759"/>
        <v>13</v>
      </c>
      <c r="L9630" t="str">
        <f t="shared" si="760"/>
        <v>Mar</v>
      </c>
      <c r="M9630">
        <v>17</v>
      </c>
      <c r="N9630">
        <f t="shared" si="756"/>
        <v>4</v>
      </c>
      <c r="O9630" s="5">
        <f t="shared" si="757"/>
        <v>46.95</v>
      </c>
    </row>
    <row r="9631" spans="1:15" x14ac:dyDescent="0.25">
      <c r="A9631">
        <v>9736</v>
      </c>
      <c r="B9631">
        <v>4264</v>
      </c>
      <c r="C9631">
        <f>IF(COUNTIF($B$2:B9631,B9631)=1,1,0)</f>
        <v>0</v>
      </c>
      <c r="D9631" s="1">
        <v>44998</v>
      </c>
      <c r="E9631" s="2">
        <v>0.74197916666666663</v>
      </c>
      <c r="F9631">
        <v>111</v>
      </c>
      <c r="G9631" t="str">
        <f>IFERROR(INDEX(menu_items!$B:$B,MATCH(F9631,menu_items!$A:$A,0)),"Unknown value")</f>
        <v>California Roll</v>
      </c>
      <c r="H9631" t="str">
        <f>IFERROR(INDEX(menu_items!$C:$C,MATCH(F9631,menu_items!$A:$A,0)),"Unknown value")</f>
        <v>Asian</v>
      </c>
      <c r="I9631" s="5">
        <f>IFERROR(INDEX(menu_items!$D:$D,MATCH(F9631,menu_items!$A:$A,0)),0)</f>
        <v>11.95</v>
      </c>
      <c r="J9631" t="str">
        <f t="shared" si="758"/>
        <v>Mon</v>
      </c>
      <c r="K9631">
        <f t="shared" si="759"/>
        <v>13</v>
      </c>
      <c r="L9631" t="str">
        <f t="shared" si="760"/>
        <v>Mar</v>
      </c>
      <c r="M9631">
        <v>17</v>
      </c>
      <c r="N9631">
        <f t="shared" si="756"/>
        <v>4</v>
      </c>
      <c r="O9631" s="5">
        <f t="shared" si="757"/>
        <v>46.95</v>
      </c>
    </row>
    <row r="9632" spans="1:15" x14ac:dyDescent="0.25">
      <c r="A9632">
        <v>9737</v>
      </c>
      <c r="B9632">
        <v>4264</v>
      </c>
      <c r="C9632">
        <f>IF(COUNTIF($B$2:B9632,B9632)=1,1,0)</f>
        <v>0</v>
      </c>
      <c r="D9632" s="1">
        <v>44998</v>
      </c>
      <c r="E9632" s="2">
        <v>0.74197916666666663</v>
      </c>
      <c r="F9632">
        <v>113</v>
      </c>
      <c r="G9632" t="str">
        <f>IFERROR(INDEX(menu_items!$B:$B,MATCH(F9632,menu_items!$A:$A,0)),"Unknown value")</f>
        <v>Edamame</v>
      </c>
      <c r="H9632" t="str">
        <f>IFERROR(INDEX(menu_items!$C:$C,MATCH(F9632,menu_items!$A:$A,0)),"Unknown value")</f>
        <v>Asian</v>
      </c>
      <c r="I9632" s="5">
        <f>IFERROR(INDEX(menu_items!$D:$D,MATCH(F9632,menu_items!$A:$A,0)),0)</f>
        <v>5</v>
      </c>
      <c r="J9632" t="str">
        <f t="shared" si="758"/>
        <v>Mon</v>
      </c>
      <c r="K9632">
        <f t="shared" si="759"/>
        <v>13</v>
      </c>
      <c r="L9632" t="str">
        <f t="shared" si="760"/>
        <v>Mar</v>
      </c>
      <c r="M9632">
        <v>17</v>
      </c>
      <c r="N9632">
        <f t="shared" si="756"/>
        <v>4</v>
      </c>
      <c r="O9632" s="5">
        <f t="shared" si="757"/>
        <v>46.95</v>
      </c>
    </row>
    <row r="9633" spans="1:15" x14ac:dyDescent="0.25">
      <c r="A9633">
        <v>9738</v>
      </c>
      <c r="B9633">
        <v>4265</v>
      </c>
      <c r="C9633">
        <f>IF(COUNTIF($B$2:B9633,B9633)=1,1,0)</f>
        <v>1</v>
      </c>
      <c r="D9633" s="1">
        <v>44998</v>
      </c>
      <c r="E9633" s="2">
        <v>0.74547453703703703</v>
      </c>
      <c r="F9633">
        <v>107</v>
      </c>
      <c r="G9633" t="str">
        <f>IFERROR(INDEX(menu_items!$B:$B,MATCH(F9633,menu_items!$A:$A,0)),"Unknown value")</f>
        <v>Orange Chicken</v>
      </c>
      <c r="H9633" t="str">
        <f>IFERROR(INDEX(menu_items!$C:$C,MATCH(F9633,menu_items!$A:$A,0)),"Unknown value")</f>
        <v>Asian</v>
      </c>
      <c r="I9633" s="5">
        <f>IFERROR(INDEX(menu_items!$D:$D,MATCH(F9633,menu_items!$A:$A,0)),0)</f>
        <v>16.5</v>
      </c>
      <c r="J9633" t="str">
        <f t="shared" si="758"/>
        <v>Mon</v>
      </c>
      <c r="K9633">
        <f t="shared" si="759"/>
        <v>13</v>
      </c>
      <c r="L9633" t="str">
        <f t="shared" si="760"/>
        <v>Mar</v>
      </c>
      <c r="M9633">
        <v>17</v>
      </c>
      <c r="N9633">
        <f t="shared" si="756"/>
        <v>2</v>
      </c>
      <c r="O9633" s="5">
        <f t="shared" si="757"/>
        <v>23.5</v>
      </c>
    </row>
    <row r="9634" spans="1:15" x14ac:dyDescent="0.25">
      <c r="A9634">
        <v>9739</v>
      </c>
      <c r="B9634">
        <v>4265</v>
      </c>
      <c r="C9634">
        <f>IF(COUNTIF($B$2:B9634,B9634)=1,1,0)</f>
        <v>0</v>
      </c>
      <c r="D9634" s="1">
        <v>44998</v>
      </c>
      <c r="E9634" s="2">
        <v>0.74547453703703703</v>
      </c>
      <c r="F9634">
        <v>122</v>
      </c>
      <c r="G9634" t="str">
        <f>IFERROR(INDEX(menu_items!$B:$B,MATCH(F9634,menu_items!$A:$A,0)),"Unknown value")</f>
        <v>Chips &amp; Salsa</v>
      </c>
      <c r="H9634" t="str">
        <f>IFERROR(INDEX(menu_items!$C:$C,MATCH(F9634,menu_items!$A:$A,0)),"Unknown value")</f>
        <v>Mexican</v>
      </c>
      <c r="I9634" s="5">
        <f>IFERROR(INDEX(menu_items!$D:$D,MATCH(F9634,menu_items!$A:$A,0)),0)</f>
        <v>7</v>
      </c>
      <c r="J9634" t="str">
        <f t="shared" si="758"/>
        <v>Mon</v>
      </c>
      <c r="K9634">
        <f t="shared" si="759"/>
        <v>13</v>
      </c>
      <c r="L9634" t="str">
        <f t="shared" si="760"/>
        <v>Mar</v>
      </c>
      <c r="M9634">
        <v>17</v>
      </c>
      <c r="N9634">
        <f t="shared" si="756"/>
        <v>2</v>
      </c>
      <c r="O9634" s="5">
        <f t="shared" si="757"/>
        <v>23.5</v>
      </c>
    </row>
    <row r="9635" spans="1:15" x14ac:dyDescent="0.25">
      <c r="A9635">
        <v>9740</v>
      </c>
      <c r="B9635">
        <v>4266</v>
      </c>
      <c r="C9635">
        <f>IF(COUNTIF($B$2:B9635,B9635)=1,1,0)</f>
        <v>1</v>
      </c>
      <c r="D9635" s="1">
        <v>44998</v>
      </c>
      <c r="E9635" s="2">
        <v>0.74618055555555551</v>
      </c>
      <c r="F9635">
        <v>101</v>
      </c>
      <c r="G9635" t="str">
        <f>IFERROR(INDEX(menu_items!$B:$B,MATCH(F9635,menu_items!$A:$A,0)),"Unknown value")</f>
        <v>Hamburger</v>
      </c>
      <c r="H9635" t="str">
        <f>IFERROR(INDEX(menu_items!$C:$C,MATCH(F9635,menu_items!$A:$A,0)),"Unknown value")</f>
        <v>American</v>
      </c>
      <c r="I9635" s="5">
        <f>IFERROR(INDEX(menu_items!$D:$D,MATCH(F9635,menu_items!$A:$A,0)),0)</f>
        <v>12.95</v>
      </c>
      <c r="J9635" t="str">
        <f t="shared" si="758"/>
        <v>Mon</v>
      </c>
      <c r="K9635">
        <f t="shared" si="759"/>
        <v>13</v>
      </c>
      <c r="L9635" t="str">
        <f t="shared" si="760"/>
        <v>Mar</v>
      </c>
      <c r="M9635">
        <v>17</v>
      </c>
      <c r="N9635">
        <f t="shared" si="756"/>
        <v>3</v>
      </c>
      <c r="O9635" s="5">
        <f t="shared" si="757"/>
        <v>36.450000000000003</v>
      </c>
    </row>
    <row r="9636" spans="1:15" x14ac:dyDescent="0.25">
      <c r="A9636">
        <v>9741</v>
      </c>
      <c r="B9636">
        <v>4266</v>
      </c>
      <c r="C9636">
        <f>IF(COUNTIF($B$2:B9636,B9636)=1,1,0)</f>
        <v>0</v>
      </c>
      <c r="D9636" s="1">
        <v>44998</v>
      </c>
      <c r="E9636" s="2">
        <v>0.74618055555555551</v>
      </c>
      <c r="F9636">
        <v>107</v>
      </c>
      <c r="G9636" t="str">
        <f>IFERROR(INDEX(menu_items!$B:$B,MATCH(F9636,menu_items!$A:$A,0)),"Unknown value")</f>
        <v>Orange Chicken</v>
      </c>
      <c r="H9636" t="str">
        <f>IFERROR(INDEX(menu_items!$C:$C,MATCH(F9636,menu_items!$A:$A,0)),"Unknown value")</f>
        <v>Asian</v>
      </c>
      <c r="I9636" s="5">
        <f>IFERROR(INDEX(menu_items!$D:$D,MATCH(F9636,menu_items!$A:$A,0)),0)</f>
        <v>16.5</v>
      </c>
      <c r="J9636" t="str">
        <f t="shared" si="758"/>
        <v>Mon</v>
      </c>
      <c r="K9636">
        <f t="shared" si="759"/>
        <v>13</v>
      </c>
      <c r="L9636" t="str">
        <f t="shared" si="760"/>
        <v>Mar</v>
      </c>
      <c r="M9636">
        <v>17</v>
      </c>
      <c r="N9636">
        <f t="shared" si="756"/>
        <v>3</v>
      </c>
      <c r="O9636" s="5">
        <f t="shared" si="757"/>
        <v>36.450000000000003</v>
      </c>
    </row>
    <row r="9637" spans="1:15" x14ac:dyDescent="0.25">
      <c r="A9637">
        <v>9742</v>
      </c>
      <c r="B9637">
        <v>4266</v>
      </c>
      <c r="C9637">
        <f>IF(COUNTIF($B$2:B9637,B9637)=1,1,0)</f>
        <v>0</v>
      </c>
      <c r="D9637" s="1">
        <v>44998</v>
      </c>
      <c r="E9637" s="2">
        <v>0.74618055555555551</v>
      </c>
      <c r="F9637">
        <v>106</v>
      </c>
      <c r="G9637" t="str">
        <f>IFERROR(INDEX(menu_items!$B:$B,MATCH(F9637,menu_items!$A:$A,0)),"Unknown value")</f>
        <v>French Fries</v>
      </c>
      <c r="H9637" t="str">
        <f>IFERROR(INDEX(menu_items!$C:$C,MATCH(F9637,menu_items!$A:$A,0)),"Unknown value")</f>
        <v>American</v>
      </c>
      <c r="I9637" s="5">
        <f>IFERROR(INDEX(menu_items!$D:$D,MATCH(F9637,menu_items!$A:$A,0)),0)</f>
        <v>7</v>
      </c>
      <c r="J9637" t="str">
        <f t="shared" si="758"/>
        <v>Mon</v>
      </c>
      <c r="K9637">
        <f t="shared" si="759"/>
        <v>13</v>
      </c>
      <c r="L9637" t="str">
        <f t="shared" si="760"/>
        <v>Mar</v>
      </c>
      <c r="M9637">
        <v>17</v>
      </c>
      <c r="N9637">
        <f t="shared" si="756"/>
        <v>3</v>
      </c>
      <c r="O9637" s="5">
        <f t="shared" si="757"/>
        <v>36.450000000000003</v>
      </c>
    </row>
    <row r="9638" spans="1:15" x14ac:dyDescent="0.25">
      <c r="A9638">
        <v>9743</v>
      </c>
      <c r="B9638">
        <v>4267</v>
      </c>
      <c r="C9638">
        <f>IF(COUNTIF($B$2:B9638,B9638)=1,1,0)</f>
        <v>1</v>
      </c>
      <c r="D9638" s="1">
        <v>44998</v>
      </c>
      <c r="E9638" s="2">
        <v>0.75550925925925927</v>
      </c>
      <c r="F9638">
        <v>107</v>
      </c>
      <c r="G9638" t="str">
        <f>IFERROR(INDEX(menu_items!$B:$B,MATCH(F9638,menu_items!$A:$A,0)),"Unknown value")</f>
        <v>Orange Chicken</v>
      </c>
      <c r="H9638" t="str">
        <f>IFERROR(INDEX(menu_items!$C:$C,MATCH(F9638,menu_items!$A:$A,0)),"Unknown value")</f>
        <v>Asian</v>
      </c>
      <c r="I9638" s="5">
        <f>IFERROR(INDEX(menu_items!$D:$D,MATCH(F9638,menu_items!$A:$A,0)),0)</f>
        <v>16.5</v>
      </c>
      <c r="J9638" t="str">
        <f t="shared" si="758"/>
        <v>Mon</v>
      </c>
      <c r="K9638">
        <f t="shared" si="759"/>
        <v>13</v>
      </c>
      <c r="L9638" t="str">
        <f t="shared" si="760"/>
        <v>Mar</v>
      </c>
      <c r="M9638">
        <v>18</v>
      </c>
      <c r="N9638">
        <f t="shared" si="756"/>
        <v>3</v>
      </c>
      <c r="O9638" s="5">
        <f t="shared" si="757"/>
        <v>37.450000000000003</v>
      </c>
    </row>
    <row r="9639" spans="1:15" x14ac:dyDescent="0.25">
      <c r="A9639">
        <v>9744</v>
      </c>
      <c r="B9639">
        <v>4267</v>
      </c>
      <c r="C9639">
        <f>IF(COUNTIF($B$2:B9639,B9639)=1,1,0)</f>
        <v>0</v>
      </c>
      <c r="D9639" s="1">
        <v>44998</v>
      </c>
      <c r="E9639" s="2">
        <v>0.75550925925925927</v>
      </c>
      <c r="F9639">
        <v>102</v>
      </c>
      <c r="G9639" t="str">
        <f>IFERROR(INDEX(menu_items!$B:$B,MATCH(F9639,menu_items!$A:$A,0)),"Unknown value")</f>
        <v>Cheeseburger</v>
      </c>
      <c r="H9639" t="str">
        <f>IFERROR(INDEX(menu_items!$C:$C,MATCH(F9639,menu_items!$A:$A,0)),"Unknown value")</f>
        <v>American</v>
      </c>
      <c r="I9639" s="5">
        <f>IFERROR(INDEX(menu_items!$D:$D,MATCH(F9639,menu_items!$A:$A,0)),0)</f>
        <v>13.95</v>
      </c>
      <c r="J9639" t="str">
        <f t="shared" si="758"/>
        <v>Mon</v>
      </c>
      <c r="K9639">
        <f t="shared" si="759"/>
        <v>13</v>
      </c>
      <c r="L9639" t="str">
        <f t="shared" si="760"/>
        <v>Mar</v>
      </c>
      <c r="M9639">
        <v>18</v>
      </c>
      <c r="N9639">
        <f t="shared" si="756"/>
        <v>3</v>
      </c>
      <c r="O9639" s="5">
        <f t="shared" si="757"/>
        <v>37.450000000000003</v>
      </c>
    </row>
    <row r="9640" spans="1:15" x14ac:dyDescent="0.25">
      <c r="A9640">
        <v>9745</v>
      </c>
      <c r="B9640">
        <v>4267</v>
      </c>
      <c r="C9640">
        <f>IF(COUNTIF($B$2:B9640,B9640)=1,1,0)</f>
        <v>0</v>
      </c>
      <c r="D9640" s="1">
        <v>44998</v>
      </c>
      <c r="E9640" s="2">
        <v>0.75550925925925927</v>
      </c>
      <c r="F9640">
        <v>106</v>
      </c>
      <c r="G9640" t="str">
        <f>IFERROR(INDEX(menu_items!$B:$B,MATCH(F9640,menu_items!$A:$A,0)),"Unknown value")</f>
        <v>French Fries</v>
      </c>
      <c r="H9640" t="str">
        <f>IFERROR(INDEX(menu_items!$C:$C,MATCH(F9640,menu_items!$A:$A,0)),"Unknown value")</f>
        <v>American</v>
      </c>
      <c r="I9640" s="5">
        <f>IFERROR(INDEX(menu_items!$D:$D,MATCH(F9640,menu_items!$A:$A,0)),0)</f>
        <v>7</v>
      </c>
      <c r="J9640" t="str">
        <f t="shared" si="758"/>
        <v>Mon</v>
      </c>
      <c r="K9640">
        <f t="shared" si="759"/>
        <v>13</v>
      </c>
      <c r="L9640" t="str">
        <f t="shared" si="760"/>
        <v>Mar</v>
      </c>
      <c r="M9640">
        <v>18</v>
      </c>
      <c r="N9640">
        <f t="shared" si="756"/>
        <v>3</v>
      </c>
      <c r="O9640" s="5">
        <f t="shared" si="757"/>
        <v>37.450000000000003</v>
      </c>
    </row>
    <row r="9641" spans="1:15" x14ac:dyDescent="0.25">
      <c r="A9641">
        <v>9746</v>
      </c>
      <c r="B9641">
        <v>4268</v>
      </c>
      <c r="C9641">
        <f>IF(COUNTIF($B$2:B9641,B9641)=1,1,0)</f>
        <v>1</v>
      </c>
      <c r="D9641" s="1">
        <v>44998</v>
      </c>
      <c r="E9641" s="2">
        <v>0.77142361111111113</v>
      </c>
      <c r="F9641">
        <v>108</v>
      </c>
      <c r="G9641" t="str">
        <f>IFERROR(INDEX(menu_items!$B:$B,MATCH(F9641,menu_items!$A:$A,0)),"Unknown value")</f>
        <v>Tofu Pad Thai</v>
      </c>
      <c r="H9641" t="str">
        <f>IFERROR(INDEX(menu_items!$C:$C,MATCH(F9641,menu_items!$A:$A,0)),"Unknown value")</f>
        <v>Asian</v>
      </c>
      <c r="I9641" s="5">
        <f>IFERROR(INDEX(menu_items!$D:$D,MATCH(F9641,menu_items!$A:$A,0)),0)</f>
        <v>14.5</v>
      </c>
      <c r="J9641" t="str">
        <f t="shared" si="758"/>
        <v>Mon</v>
      </c>
      <c r="K9641">
        <f t="shared" si="759"/>
        <v>13</v>
      </c>
      <c r="L9641" t="str">
        <f t="shared" si="760"/>
        <v>Mar</v>
      </c>
      <c r="M9641">
        <v>18</v>
      </c>
      <c r="N9641">
        <f t="shared" si="756"/>
        <v>1</v>
      </c>
      <c r="O9641" s="5">
        <f t="shared" si="757"/>
        <v>14.5</v>
      </c>
    </row>
    <row r="9642" spans="1:15" x14ac:dyDescent="0.25">
      <c r="A9642">
        <v>9747</v>
      </c>
      <c r="B9642">
        <v>4269</v>
      </c>
      <c r="C9642">
        <f>IF(COUNTIF($B$2:B9642,B9642)=1,1,0)</f>
        <v>1</v>
      </c>
      <c r="D9642" s="1">
        <v>44998</v>
      </c>
      <c r="E9642" s="2">
        <v>0.78118055555555554</v>
      </c>
      <c r="F9642">
        <v>108</v>
      </c>
      <c r="G9642" t="str">
        <f>IFERROR(INDEX(menu_items!$B:$B,MATCH(F9642,menu_items!$A:$A,0)),"Unknown value")</f>
        <v>Tofu Pad Thai</v>
      </c>
      <c r="H9642" t="str">
        <f>IFERROR(INDEX(menu_items!$C:$C,MATCH(F9642,menu_items!$A:$A,0)),"Unknown value")</f>
        <v>Asian</v>
      </c>
      <c r="I9642" s="5">
        <f>IFERROR(INDEX(menu_items!$D:$D,MATCH(F9642,menu_items!$A:$A,0)),0)</f>
        <v>14.5</v>
      </c>
      <c r="J9642" t="str">
        <f t="shared" si="758"/>
        <v>Mon</v>
      </c>
      <c r="K9642">
        <f t="shared" si="759"/>
        <v>13</v>
      </c>
      <c r="L9642" t="str">
        <f t="shared" si="760"/>
        <v>Mar</v>
      </c>
      <c r="M9642">
        <v>18</v>
      </c>
      <c r="N9642">
        <f t="shared" si="756"/>
        <v>3</v>
      </c>
      <c r="O9642" s="5">
        <f t="shared" si="757"/>
        <v>34.450000000000003</v>
      </c>
    </row>
    <row r="9643" spans="1:15" x14ac:dyDescent="0.25">
      <c r="A9643">
        <v>9748</v>
      </c>
      <c r="B9643">
        <v>4269</v>
      </c>
      <c r="C9643">
        <f>IF(COUNTIF($B$2:B9643,B9643)=1,1,0)</f>
        <v>0</v>
      </c>
      <c r="D9643" s="1">
        <v>44998</v>
      </c>
      <c r="E9643" s="2">
        <v>0.78118055555555554</v>
      </c>
      <c r="F9643">
        <v>117</v>
      </c>
      <c r="G9643" t="str">
        <f>IFERROR(INDEX(menu_items!$B:$B,MATCH(F9643,menu_items!$A:$A,0)),"Unknown value")</f>
        <v>Chicken Burrito</v>
      </c>
      <c r="H9643" t="str">
        <f>IFERROR(INDEX(menu_items!$C:$C,MATCH(F9643,menu_items!$A:$A,0)),"Unknown value")</f>
        <v>Mexican</v>
      </c>
      <c r="I9643" s="5">
        <f>IFERROR(INDEX(menu_items!$D:$D,MATCH(F9643,menu_items!$A:$A,0)),0)</f>
        <v>12.95</v>
      </c>
      <c r="J9643" t="str">
        <f t="shared" si="758"/>
        <v>Mon</v>
      </c>
      <c r="K9643">
        <f t="shared" si="759"/>
        <v>13</v>
      </c>
      <c r="L9643" t="str">
        <f t="shared" si="760"/>
        <v>Mar</v>
      </c>
      <c r="M9643">
        <v>18</v>
      </c>
      <c r="N9643">
        <f t="shared" si="756"/>
        <v>3</v>
      </c>
      <c r="O9643" s="5">
        <f t="shared" si="757"/>
        <v>34.450000000000003</v>
      </c>
    </row>
    <row r="9644" spans="1:15" x14ac:dyDescent="0.25">
      <c r="A9644">
        <v>9749</v>
      </c>
      <c r="B9644">
        <v>4269</v>
      </c>
      <c r="C9644">
        <f>IF(COUNTIF($B$2:B9644,B9644)=1,1,0)</f>
        <v>0</v>
      </c>
      <c r="D9644" s="1">
        <v>44998</v>
      </c>
      <c r="E9644" s="2">
        <v>0.78118055555555554</v>
      </c>
      <c r="F9644">
        <v>105</v>
      </c>
      <c r="G9644" t="str">
        <f>IFERROR(INDEX(menu_items!$B:$B,MATCH(F9644,menu_items!$A:$A,0)),"Unknown value")</f>
        <v>Mac &amp; Cheese</v>
      </c>
      <c r="H9644" t="str">
        <f>IFERROR(INDEX(menu_items!$C:$C,MATCH(F9644,menu_items!$A:$A,0)),"Unknown value")</f>
        <v>American</v>
      </c>
      <c r="I9644" s="5">
        <f>IFERROR(INDEX(menu_items!$D:$D,MATCH(F9644,menu_items!$A:$A,0)),0)</f>
        <v>7</v>
      </c>
      <c r="J9644" t="str">
        <f t="shared" si="758"/>
        <v>Mon</v>
      </c>
      <c r="K9644">
        <f t="shared" si="759"/>
        <v>13</v>
      </c>
      <c r="L9644" t="str">
        <f t="shared" si="760"/>
        <v>Mar</v>
      </c>
      <c r="M9644">
        <v>18</v>
      </c>
      <c r="N9644">
        <f t="shared" si="756"/>
        <v>3</v>
      </c>
      <c r="O9644" s="5">
        <f t="shared" si="757"/>
        <v>34.450000000000003</v>
      </c>
    </row>
    <row r="9645" spans="1:15" x14ac:dyDescent="0.25">
      <c r="A9645">
        <v>9751</v>
      </c>
      <c r="B9645">
        <v>4270</v>
      </c>
      <c r="C9645">
        <f>IF(COUNTIF($B$2:B9645,B9645)=1,1,0)</f>
        <v>1</v>
      </c>
      <c r="D9645" s="1">
        <v>44998</v>
      </c>
      <c r="E9645" s="2">
        <v>0.78343750000000001</v>
      </c>
      <c r="F9645">
        <v>129</v>
      </c>
      <c r="G9645" t="str">
        <f>IFERROR(INDEX(menu_items!$B:$B,MATCH(F9645,menu_items!$A:$A,0)),"Unknown value")</f>
        <v>Mushroom Ravioli</v>
      </c>
      <c r="H9645" t="str">
        <f>IFERROR(INDEX(menu_items!$C:$C,MATCH(F9645,menu_items!$A:$A,0)),"Unknown value")</f>
        <v>Italian</v>
      </c>
      <c r="I9645" s="5">
        <f>IFERROR(INDEX(menu_items!$D:$D,MATCH(F9645,menu_items!$A:$A,0)),0)</f>
        <v>15.5</v>
      </c>
      <c r="J9645" t="str">
        <f t="shared" si="758"/>
        <v>Mon</v>
      </c>
      <c r="K9645">
        <f t="shared" si="759"/>
        <v>13</v>
      </c>
      <c r="L9645" t="str">
        <f t="shared" si="760"/>
        <v>Mar</v>
      </c>
      <c r="M9645">
        <v>18</v>
      </c>
      <c r="N9645">
        <f t="shared" si="756"/>
        <v>2</v>
      </c>
      <c r="O9645" s="5">
        <f t="shared" si="757"/>
        <v>30.45</v>
      </c>
    </row>
    <row r="9646" spans="1:15" x14ac:dyDescent="0.25">
      <c r="A9646">
        <v>9752</v>
      </c>
      <c r="B9646">
        <v>4270</v>
      </c>
      <c r="C9646">
        <f>IF(COUNTIF($B$2:B9646,B9646)=1,1,0)</f>
        <v>0</v>
      </c>
      <c r="D9646" s="1">
        <v>44998</v>
      </c>
      <c r="E9646" s="2">
        <v>0.78343750000000001</v>
      </c>
      <c r="F9646">
        <v>112</v>
      </c>
      <c r="G9646" t="str">
        <f>IFERROR(INDEX(menu_items!$B:$B,MATCH(F9646,menu_items!$A:$A,0)),"Unknown value")</f>
        <v>Salmon Roll</v>
      </c>
      <c r="H9646" t="str">
        <f>IFERROR(INDEX(menu_items!$C:$C,MATCH(F9646,menu_items!$A:$A,0)),"Unknown value")</f>
        <v>Asian</v>
      </c>
      <c r="I9646" s="5">
        <f>IFERROR(INDEX(menu_items!$D:$D,MATCH(F9646,menu_items!$A:$A,0)),0)</f>
        <v>14.95</v>
      </c>
      <c r="J9646" t="str">
        <f t="shared" si="758"/>
        <v>Mon</v>
      </c>
      <c r="K9646">
        <f t="shared" si="759"/>
        <v>13</v>
      </c>
      <c r="L9646" t="str">
        <f t="shared" si="760"/>
        <v>Mar</v>
      </c>
      <c r="M9646">
        <v>18</v>
      </c>
      <c r="N9646">
        <f t="shared" si="756"/>
        <v>2</v>
      </c>
      <c r="O9646" s="5">
        <f t="shared" si="757"/>
        <v>30.45</v>
      </c>
    </row>
    <row r="9647" spans="1:15" x14ac:dyDescent="0.25">
      <c r="A9647">
        <v>9753</v>
      </c>
      <c r="B9647">
        <v>4271</v>
      </c>
      <c r="C9647">
        <f>IF(COUNTIF($B$2:B9647,B9647)=1,1,0)</f>
        <v>1</v>
      </c>
      <c r="D9647" s="1">
        <v>44998</v>
      </c>
      <c r="E9647" s="2">
        <v>0.78748842592592594</v>
      </c>
      <c r="F9647">
        <v>107</v>
      </c>
      <c r="G9647" t="str">
        <f>IFERROR(INDEX(menu_items!$B:$B,MATCH(F9647,menu_items!$A:$A,0)),"Unknown value")</f>
        <v>Orange Chicken</v>
      </c>
      <c r="H9647" t="str">
        <f>IFERROR(INDEX(menu_items!$C:$C,MATCH(F9647,menu_items!$A:$A,0)),"Unknown value")</f>
        <v>Asian</v>
      </c>
      <c r="I9647" s="5">
        <f>IFERROR(INDEX(menu_items!$D:$D,MATCH(F9647,menu_items!$A:$A,0)),0)</f>
        <v>16.5</v>
      </c>
      <c r="J9647" t="str">
        <f t="shared" si="758"/>
        <v>Mon</v>
      </c>
      <c r="K9647">
        <f t="shared" si="759"/>
        <v>13</v>
      </c>
      <c r="L9647" t="str">
        <f t="shared" si="760"/>
        <v>Mar</v>
      </c>
      <c r="M9647">
        <v>18</v>
      </c>
      <c r="N9647">
        <f t="shared" si="756"/>
        <v>3</v>
      </c>
      <c r="O9647" s="5">
        <f t="shared" si="757"/>
        <v>35.450000000000003</v>
      </c>
    </row>
    <row r="9648" spans="1:15" x14ac:dyDescent="0.25">
      <c r="A9648">
        <v>9754</v>
      </c>
      <c r="B9648">
        <v>4271</v>
      </c>
      <c r="C9648">
        <f>IF(COUNTIF($B$2:B9648,B9648)=1,1,0)</f>
        <v>0</v>
      </c>
      <c r="D9648" s="1">
        <v>44998</v>
      </c>
      <c r="E9648" s="2">
        <v>0.78748842592592594</v>
      </c>
      <c r="F9648">
        <v>115</v>
      </c>
      <c r="G9648" t="str">
        <f>IFERROR(INDEX(menu_items!$B:$B,MATCH(F9648,menu_items!$A:$A,0)),"Unknown value")</f>
        <v>Chicken Tacos</v>
      </c>
      <c r="H9648" t="str">
        <f>IFERROR(INDEX(menu_items!$C:$C,MATCH(F9648,menu_items!$A:$A,0)),"Unknown value")</f>
        <v>Mexican</v>
      </c>
      <c r="I9648" s="5">
        <f>IFERROR(INDEX(menu_items!$D:$D,MATCH(F9648,menu_items!$A:$A,0)),0)</f>
        <v>11.95</v>
      </c>
      <c r="J9648" t="str">
        <f t="shared" si="758"/>
        <v>Mon</v>
      </c>
      <c r="K9648">
        <f t="shared" si="759"/>
        <v>13</v>
      </c>
      <c r="L9648" t="str">
        <f t="shared" si="760"/>
        <v>Mar</v>
      </c>
      <c r="M9648">
        <v>18</v>
      </c>
      <c r="N9648">
        <f t="shared" si="756"/>
        <v>3</v>
      </c>
      <c r="O9648" s="5">
        <f t="shared" si="757"/>
        <v>35.450000000000003</v>
      </c>
    </row>
    <row r="9649" spans="1:15" x14ac:dyDescent="0.25">
      <c r="A9649">
        <v>9755</v>
      </c>
      <c r="B9649">
        <v>4271</v>
      </c>
      <c r="C9649">
        <f>IF(COUNTIF($B$2:B9649,B9649)=1,1,0)</f>
        <v>0</v>
      </c>
      <c r="D9649" s="1">
        <v>44998</v>
      </c>
      <c r="E9649" s="2">
        <v>0.78748842592592594</v>
      </c>
      <c r="F9649">
        <v>106</v>
      </c>
      <c r="G9649" t="str">
        <f>IFERROR(INDEX(menu_items!$B:$B,MATCH(F9649,menu_items!$A:$A,0)),"Unknown value")</f>
        <v>French Fries</v>
      </c>
      <c r="H9649" t="str">
        <f>IFERROR(INDEX(menu_items!$C:$C,MATCH(F9649,menu_items!$A:$A,0)),"Unknown value")</f>
        <v>American</v>
      </c>
      <c r="I9649" s="5">
        <f>IFERROR(INDEX(menu_items!$D:$D,MATCH(F9649,menu_items!$A:$A,0)),0)</f>
        <v>7</v>
      </c>
      <c r="J9649" t="str">
        <f t="shared" si="758"/>
        <v>Mon</v>
      </c>
      <c r="K9649">
        <f t="shared" si="759"/>
        <v>13</v>
      </c>
      <c r="L9649" t="str">
        <f t="shared" si="760"/>
        <v>Mar</v>
      </c>
      <c r="M9649">
        <v>18</v>
      </c>
      <c r="N9649">
        <f t="shared" si="756"/>
        <v>3</v>
      </c>
      <c r="O9649" s="5">
        <f t="shared" si="757"/>
        <v>35.450000000000003</v>
      </c>
    </row>
    <row r="9650" spans="1:15" x14ac:dyDescent="0.25">
      <c r="A9650">
        <v>9756</v>
      </c>
      <c r="B9650">
        <v>4272</v>
      </c>
      <c r="C9650">
        <f>IF(COUNTIF($B$2:B9650,B9650)=1,1,0)</f>
        <v>1</v>
      </c>
      <c r="D9650" s="1">
        <v>44998</v>
      </c>
      <c r="E9650" s="2">
        <v>0.79173611111111108</v>
      </c>
      <c r="F9650">
        <v>119</v>
      </c>
      <c r="G9650" t="str">
        <f>IFERROR(INDEX(menu_items!$B:$B,MATCH(F9650,menu_items!$A:$A,0)),"Unknown value")</f>
        <v>Chicken Torta</v>
      </c>
      <c r="H9650" t="str">
        <f>IFERROR(INDEX(menu_items!$C:$C,MATCH(F9650,menu_items!$A:$A,0)),"Unknown value")</f>
        <v>Mexican</v>
      </c>
      <c r="I9650" s="5">
        <f>IFERROR(INDEX(menu_items!$D:$D,MATCH(F9650,menu_items!$A:$A,0)),0)</f>
        <v>11.95</v>
      </c>
      <c r="J9650" t="str">
        <f t="shared" si="758"/>
        <v>Mon</v>
      </c>
      <c r="K9650">
        <f t="shared" si="759"/>
        <v>13</v>
      </c>
      <c r="L9650" t="str">
        <f t="shared" si="760"/>
        <v>Mar</v>
      </c>
      <c r="M9650">
        <v>19</v>
      </c>
      <c r="N9650">
        <f t="shared" si="756"/>
        <v>2</v>
      </c>
      <c r="O9650" s="5">
        <f t="shared" si="757"/>
        <v>20.95</v>
      </c>
    </row>
    <row r="9651" spans="1:15" x14ac:dyDescent="0.25">
      <c r="A9651">
        <v>9757</v>
      </c>
      <c r="B9651">
        <v>4272</v>
      </c>
      <c r="C9651">
        <f>IF(COUNTIF($B$2:B9651,B9651)=1,1,0)</f>
        <v>0</v>
      </c>
      <c r="D9651" s="1">
        <v>44998</v>
      </c>
      <c r="E9651" s="2">
        <v>0.79173611111111108</v>
      </c>
      <c r="F9651">
        <v>123</v>
      </c>
      <c r="G9651" t="str">
        <f>IFERROR(INDEX(menu_items!$B:$B,MATCH(F9651,menu_items!$A:$A,0)),"Unknown value")</f>
        <v>Chips &amp; Guacamole</v>
      </c>
      <c r="H9651" t="str">
        <f>IFERROR(INDEX(menu_items!$C:$C,MATCH(F9651,menu_items!$A:$A,0)),"Unknown value")</f>
        <v>Mexican</v>
      </c>
      <c r="I9651" s="5">
        <f>IFERROR(INDEX(menu_items!$D:$D,MATCH(F9651,menu_items!$A:$A,0)),0)</f>
        <v>9</v>
      </c>
      <c r="J9651" t="str">
        <f t="shared" si="758"/>
        <v>Mon</v>
      </c>
      <c r="K9651">
        <f t="shared" si="759"/>
        <v>13</v>
      </c>
      <c r="L9651" t="str">
        <f t="shared" si="760"/>
        <v>Mar</v>
      </c>
      <c r="M9651">
        <v>19</v>
      </c>
      <c r="N9651">
        <f t="shared" si="756"/>
        <v>2</v>
      </c>
      <c r="O9651" s="5">
        <f t="shared" si="757"/>
        <v>20.95</v>
      </c>
    </row>
    <row r="9652" spans="1:15" x14ac:dyDescent="0.25">
      <c r="A9652">
        <v>9758</v>
      </c>
      <c r="B9652">
        <v>4273</v>
      </c>
      <c r="C9652">
        <f>IF(COUNTIF($B$2:B9652,B9652)=1,1,0)</f>
        <v>1</v>
      </c>
      <c r="D9652" s="1">
        <v>44998</v>
      </c>
      <c r="E9652" s="2">
        <v>0.80129629629629628</v>
      </c>
      <c r="F9652">
        <v>129</v>
      </c>
      <c r="G9652" t="str">
        <f>IFERROR(INDEX(menu_items!$B:$B,MATCH(F9652,menu_items!$A:$A,0)),"Unknown value")</f>
        <v>Mushroom Ravioli</v>
      </c>
      <c r="H9652" t="str">
        <f>IFERROR(INDEX(menu_items!$C:$C,MATCH(F9652,menu_items!$A:$A,0)),"Unknown value")</f>
        <v>Italian</v>
      </c>
      <c r="I9652" s="5">
        <f>IFERROR(INDEX(menu_items!$D:$D,MATCH(F9652,menu_items!$A:$A,0)),0)</f>
        <v>15.5</v>
      </c>
      <c r="J9652" t="str">
        <f t="shared" si="758"/>
        <v>Mon</v>
      </c>
      <c r="K9652">
        <f t="shared" si="759"/>
        <v>13</v>
      </c>
      <c r="L9652" t="str">
        <f t="shared" si="760"/>
        <v>Mar</v>
      </c>
      <c r="M9652">
        <v>19</v>
      </c>
      <c r="N9652">
        <f t="shared" si="756"/>
        <v>3</v>
      </c>
      <c r="O9652" s="5">
        <f t="shared" si="757"/>
        <v>35.450000000000003</v>
      </c>
    </row>
    <row r="9653" spans="1:15" x14ac:dyDescent="0.25">
      <c r="A9653">
        <v>9759</v>
      </c>
      <c r="B9653">
        <v>4273</v>
      </c>
      <c r="C9653">
        <f>IF(COUNTIF($B$2:B9653,B9653)=1,1,0)</f>
        <v>0</v>
      </c>
      <c r="D9653" s="1">
        <v>44998</v>
      </c>
      <c r="E9653" s="2">
        <v>0.80129629629629628</v>
      </c>
      <c r="F9653">
        <v>112</v>
      </c>
      <c r="G9653" t="str">
        <f>IFERROR(INDEX(menu_items!$B:$B,MATCH(F9653,menu_items!$A:$A,0)),"Unknown value")</f>
        <v>Salmon Roll</v>
      </c>
      <c r="H9653" t="str">
        <f>IFERROR(INDEX(menu_items!$C:$C,MATCH(F9653,menu_items!$A:$A,0)),"Unknown value")</f>
        <v>Asian</v>
      </c>
      <c r="I9653" s="5">
        <f>IFERROR(INDEX(menu_items!$D:$D,MATCH(F9653,menu_items!$A:$A,0)),0)</f>
        <v>14.95</v>
      </c>
      <c r="J9653" t="str">
        <f t="shared" si="758"/>
        <v>Mon</v>
      </c>
      <c r="K9653">
        <f t="shared" si="759"/>
        <v>13</v>
      </c>
      <c r="L9653" t="str">
        <f t="shared" si="760"/>
        <v>Mar</v>
      </c>
      <c r="M9653">
        <v>19</v>
      </c>
      <c r="N9653">
        <f t="shared" si="756"/>
        <v>3</v>
      </c>
      <c r="O9653" s="5">
        <f t="shared" si="757"/>
        <v>35.450000000000003</v>
      </c>
    </row>
    <row r="9654" spans="1:15" x14ac:dyDescent="0.25">
      <c r="A9654">
        <v>9760</v>
      </c>
      <c r="B9654">
        <v>4273</v>
      </c>
      <c r="C9654">
        <f>IF(COUNTIF($B$2:B9654,B9654)=1,1,0)</f>
        <v>0</v>
      </c>
      <c r="D9654" s="1">
        <v>44998</v>
      </c>
      <c r="E9654" s="2">
        <v>0.80129629629629628</v>
      </c>
      <c r="F9654">
        <v>113</v>
      </c>
      <c r="G9654" t="str">
        <f>IFERROR(INDEX(menu_items!$B:$B,MATCH(F9654,menu_items!$A:$A,0)),"Unknown value")</f>
        <v>Edamame</v>
      </c>
      <c r="H9654" t="str">
        <f>IFERROR(INDEX(menu_items!$C:$C,MATCH(F9654,menu_items!$A:$A,0)),"Unknown value")</f>
        <v>Asian</v>
      </c>
      <c r="I9654" s="5">
        <f>IFERROR(INDEX(menu_items!$D:$D,MATCH(F9654,menu_items!$A:$A,0)),0)</f>
        <v>5</v>
      </c>
      <c r="J9654" t="str">
        <f t="shared" si="758"/>
        <v>Mon</v>
      </c>
      <c r="K9654">
        <f t="shared" si="759"/>
        <v>13</v>
      </c>
      <c r="L9654" t="str">
        <f t="shared" si="760"/>
        <v>Mar</v>
      </c>
      <c r="M9654">
        <v>19</v>
      </c>
      <c r="N9654">
        <f t="shared" si="756"/>
        <v>3</v>
      </c>
      <c r="O9654" s="5">
        <f t="shared" si="757"/>
        <v>35.450000000000003</v>
      </c>
    </row>
    <row r="9655" spans="1:15" x14ac:dyDescent="0.25">
      <c r="A9655">
        <v>9761</v>
      </c>
      <c r="B9655">
        <v>4274</v>
      </c>
      <c r="C9655">
        <f>IF(COUNTIF($B$2:B9655,B9655)=1,1,0)</f>
        <v>1</v>
      </c>
      <c r="D9655" s="1">
        <v>44998</v>
      </c>
      <c r="E9655" s="2">
        <v>0.80839120370370365</v>
      </c>
      <c r="F9655">
        <v>125</v>
      </c>
      <c r="G9655" t="str">
        <f>IFERROR(INDEX(menu_items!$B:$B,MATCH(F9655,menu_items!$A:$A,0)),"Unknown value")</f>
        <v>Spaghetti &amp; Meatballs</v>
      </c>
      <c r="H9655" t="str">
        <f>IFERROR(INDEX(menu_items!$C:$C,MATCH(F9655,menu_items!$A:$A,0)),"Unknown value")</f>
        <v>Italian</v>
      </c>
      <c r="I9655" s="5">
        <f>IFERROR(INDEX(menu_items!$D:$D,MATCH(F9655,menu_items!$A:$A,0)),0)</f>
        <v>17.95</v>
      </c>
      <c r="J9655" t="str">
        <f t="shared" si="758"/>
        <v>Mon</v>
      </c>
      <c r="K9655">
        <f t="shared" si="759"/>
        <v>13</v>
      </c>
      <c r="L9655" t="str">
        <f t="shared" si="760"/>
        <v>Mar</v>
      </c>
      <c r="M9655">
        <v>19</v>
      </c>
      <c r="N9655">
        <f t="shared" si="756"/>
        <v>1</v>
      </c>
      <c r="O9655" s="5">
        <f t="shared" si="757"/>
        <v>17.95</v>
      </c>
    </row>
    <row r="9656" spans="1:15" x14ac:dyDescent="0.25">
      <c r="A9656">
        <v>9762</v>
      </c>
      <c r="B9656">
        <v>4275</v>
      </c>
      <c r="C9656">
        <f>IF(COUNTIF($B$2:B9656,B9656)=1,1,0)</f>
        <v>1</v>
      </c>
      <c r="D9656" s="1">
        <v>44998</v>
      </c>
      <c r="E9656" s="2">
        <v>0.80920138888888893</v>
      </c>
      <c r="F9656">
        <v>104</v>
      </c>
      <c r="G9656" t="str">
        <f>IFERROR(INDEX(menu_items!$B:$B,MATCH(F9656,menu_items!$A:$A,0)),"Unknown value")</f>
        <v>Veggie Burger</v>
      </c>
      <c r="H9656" t="str">
        <f>IFERROR(INDEX(menu_items!$C:$C,MATCH(F9656,menu_items!$A:$A,0)),"Unknown value")</f>
        <v>American</v>
      </c>
      <c r="I9656" s="5">
        <f>IFERROR(INDEX(menu_items!$D:$D,MATCH(F9656,menu_items!$A:$A,0)),0)</f>
        <v>10.5</v>
      </c>
      <c r="J9656" t="str">
        <f t="shared" si="758"/>
        <v>Mon</v>
      </c>
      <c r="K9656">
        <f t="shared" si="759"/>
        <v>13</v>
      </c>
      <c r="L9656" t="str">
        <f t="shared" si="760"/>
        <v>Mar</v>
      </c>
      <c r="M9656">
        <v>19</v>
      </c>
      <c r="N9656">
        <f t="shared" si="756"/>
        <v>1</v>
      </c>
      <c r="O9656" s="5">
        <f t="shared" si="757"/>
        <v>10.5</v>
      </c>
    </row>
    <row r="9657" spans="1:15" x14ac:dyDescent="0.25">
      <c r="A9657">
        <v>9763</v>
      </c>
      <c r="B9657">
        <v>4276</v>
      </c>
      <c r="C9657">
        <f>IF(COUNTIF($B$2:B9657,B9657)=1,1,0)</f>
        <v>1</v>
      </c>
      <c r="D9657" s="1">
        <v>44998</v>
      </c>
      <c r="E9657" s="2">
        <v>0.80994212962962964</v>
      </c>
      <c r="F9657">
        <v>110</v>
      </c>
      <c r="G9657" t="str">
        <f>IFERROR(INDEX(menu_items!$B:$B,MATCH(F9657,menu_items!$A:$A,0)),"Unknown value")</f>
        <v>Pork Ramen</v>
      </c>
      <c r="H9657" t="str">
        <f>IFERROR(INDEX(menu_items!$C:$C,MATCH(F9657,menu_items!$A:$A,0)),"Unknown value")</f>
        <v>Asian</v>
      </c>
      <c r="I9657" s="5">
        <f>IFERROR(INDEX(menu_items!$D:$D,MATCH(F9657,menu_items!$A:$A,0)),0)</f>
        <v>17.95</v>
      </c>
      <c r="J9657" t="str">
        <f t="shared" si="758"/>
        <v>Mon</v>
      </c>
      <c r="K9657">
        <f t="shared" si="759"/>
        <v>13</v>
      </c>
      <c r="L9657" t="str">
        <f t="shared" si="760"/>
        <v>Mar</v>
      </c>
      <c r="M9657">
        <v>19</v>
      </c>
      <c r="N9657">
        <f t="shared" si="756"/>
        <v>4</v>
      </c>
      <c r="O9657" s="5">
        <f t="shared" si="757"/>
        <v>66.8</v>
      </c>
    </row>
    <row r="9658" spans="1:15" x14ac:dyDescent="0.25">
      <c r="A9658">
        <v>9764</v>
      </c>
      <c r="B9658">
        <v>4276</v>
      </c>
      <c r="C9658">
        <f>IF(COUNTIF($B$2:B9658,B9658)=1,1,0)</f>
        <v>0</v>
      </c>
      <c r="D9658" s="1">
        <v>44998</v>
      </c>
      <c r="E9658" s="2">
        <v>0.80994212962962964</v>
      </c>
      <c r="F9658">
        <v>117</v>
      </c>
      <c r="G9658" t="str">
        <f>IFERROR(INDEX(menu_items!$B:$B,MATCH(F9658,menu_items!$A:$A,0)),"Unknown value")</f>
        <v>Chicken Burrito</v>
      </c>
      <c r="H9658" t="str">
        <f>IFERROR(INDEX(menu_items!$C:$C,MATCH(F9658,menu_items!$A:$A,0)),"Unknown value")</f>
        <v>Mexican</v>
      </c>
      <c r="I9658" s="5">
        <f>IFERROR(INDEX(menu_items!$D:$D,MATCH(F9658,menu_items!$A:$A,0)),0)</f>
        <v>12.95</v>
      </c>
      <c r="J9658" t="str">
        <f t="shared" si="758"/>
        <v>Mon</v>
      </c>
      <c r="K9658">
        <f t="shared" si="759"/>
        <v>13</v>
      </c>
      <c r="L9658" t="str">
        <f t="shared" si="760"/>
        <v>Mar</v>
      </c>
      <c r="M9658">
        <v>19</v>
      </c>
      <c r="N9658">
        <f t="shared" si="756"/>
        <v>4</v>
      </c>
      <c r="O9658" s="5">
        <f t="shared" si="757"/>
        <v>66.8</v>
      </c>
    </row>
    <row r="9659" spans="1:15" x14ac:dyDescent="0.25">
      <c r="A9659">
        <v>9765</v>
      </c>
      <c r="B9659">
        <v>4276</v>
      </c>
      <c r="C9659">
        <f>IF(COUNTIF($B$2:B9659,B9659)=1,1,0)</f>
        <v>0</v>
      </c>
      <c r="D9659" s="1">
        <v>44998</v>
      </c>
      <c r="E9659" s="2">
        <v>0.80994212962962964</v>
      </c>
      <c r="F9659">
        <v>127</v>
      </c>
      <c r="G9659" t="str">
        <f>IFERROR(INDEX(menu_items!$B:$B,MATCH(F9659,menu_items!$A:$A,0)),"Unknown value")</f>
        <v>Meat Lasagna</v>
      </c>
      <c r="H9659" t="str">
        <f>IFERROR(INDEX(menu_items!$C:$C,MATCH(F9659,menu_items!$A:$A,0)),"Unknown value")</f>
        <v>Italian</v>
      </c>
      <c r="I9659" s="5">
        <f>IFERROR(INDEX(menu_items!$D:$D,MATCH(F9659,menu_items!$A:$A,0)),0)</f>
        <v>17.95</v>
      </c>
      <c r="J9659" t="str">
        <f t="shared" si="758"/>
        <v>Mon</v>
      </c>
      <c r="K9659">
        <f t="shared" si="759"/>
        <v>13</v>
      </c>
      <c r="L9659" t="str">
        <f t="shared" si="760"/>
        <v>Mar</v>
      </c>
      <c r="M9659">
        <v>19</v>
      </c>
      <c r="N9659">
        <f t="shared" si="756"/>
        <v>4</v>
      </c>
      <c r="O9659" s="5">
        <f t="shared" si="757"/>
        <v>66.8</v>
      </c>
    </row>
    <row r="9660" spans="1:15" x14ac:dyDescent="0.25">
      <c r="A9660">
        <v>9766</v>
      </c>
      <c r="B9660">
        <v>4276</v>
      </c>
      <c r="C9660">
        <f>IF(COUNTIF($B$2:B9660,B9660)=1,1,0)</f>
        <v>0</v>
      </c>
      <c r="D9660" s="1">
        <v>44998</v>
      </c>
      <c r="E9660" s="2">
        <v>0.80994212962962964</v>
      </c>
      <c r="F9660">
        <v>131</v>
      </c>
      <c r="G9660" t="str">
        <f>IFERROR(INDEX(menu_items!$B:$B,MATCH(F9660,menu_items!$A:$A,0)),"Unknown value")</f>
        <v>Chicken Parmesan</v>
      </c>
      <c r="H9660" t="str">
        <f>IFERROR(INDEX(menu_items!$C:$C,MATCH(F9660,menu_items!$A:$A,0)),"Unknown value")</f>
        <v>Italian</v>
      </c>
      <c r="I9660" s="5">
        <f>IFERROR(INDEX(menu_items!$D:$D,MATCH(F9660,menu_items!$A:$A,0)),0)</f>
        <v>17.95</v>
      </c>
      <c r="J9660" t="str">
        <f t="shared" si="758"/>
        <v>Mon</v>
      </c>
      <c r="K9660">
        <f t="shared" si="759"/>
        <v>13</v>
      </c>
      <c r="L9660" t="str">
        <f t="shared" si="760"/>
        <v>Mar</v>
      </c>
      <c r="M9660">
        <v>19</v>
      </c>
      <c r="N9660">
        <f t="shared" si="756"/>
        <v>4</v>
      </c>
      <c r="O9660" s="5">
        <f t="shared" si="757"/>
        <v>66.8</v>
      </c>
    </row>
    <row r="9661" spans="1:15" x14ac:dyDescent="0.25">
      <c r="A9661">
        <v>9767</v>
      </c>
      <c r="B9661">
        <v>4277</v>
      </c>
      <c r="C9661">
        <f>IF(COUNTIF($B$2:B9661,B9661)=1,1,0)</f>
        <v>1</v>
      </c>
      <c r="D9661" s="1">
        <v>44998</v>
      </c>
      <c r="E9661" s="2">
        <v>0.81175925925925929</v>
      </c>
      <c r="F9661">
        <v>117</v>
      </c>
      <c r="G9661" t="str">
        <f>IFERROR(INDEX(menu_items!$B:$B,MATCH(F9661,menu_items!$A:$A,0)),"Unknown value")</f>
        <v>Chicken Burrito</v>
      </c>
      <c r="H9661" t="str">
        <f>IFERROR(INDEX(menu_items!$C:$C,MATCH(F9661,menu_items!$A:$A,0)),"Unknown value")</f>
        <v>Mexican</v>
      </c>
      <c r="I9661" s="5">
        <f>IFERROR(INDEX(menu_items!$D:$D,MATCH(F9661,menu_items!$A:$A,0)),0)</f>
        <v>12.95</v>
      </c>
      <c r="J9661" t="str">
        <f t="shared" si="758"/>
        <v>Mon</v>
      </c>
      <c r="K9661">
        <f t="shared" si="759"/>
        <v>13</v>
      </c>
      <c r="L9661" t="str">
        <f t="shared" si="760"/>
        <v>Mar</v>
      </c>
      <c r="M9661">
        <v>19</v>
      </c>
      <c r="N9661">
        <f t="shared" si="756"/>
        <v>2</v>
      </c>
      <c r="O9661" s="5">
        <f t="shared" si="757"/>
        <v>30.9</v>
      </c>
    </row>
    <row r="9662" spans="1:15" x14ac:dyDescent="0.25">
      <c r="A9662">
        <v>9768</v>
      </c>
      <c r="B9662">
        <v>4277</v>
      </c>
      <c r="C9662">
        <f>IF(COUNTIF($B$2:B9662,B9662)=1,1,0)</f>
        <v>0</v>
      </c>
      <c r="D9662" s="1">
        <v>44998</v>
      </c>
      <c r="E9662" s="2">
        <v>0.81175925925925929</v>
      </c>
      <c r="F9662">
        <v>127</v>
      </c>
      <c r="G9662" t="str">
        <f>IFERROR(INDEX(menu_items!$B:$B,MATCH(F9662,menu_items!$A:$A,0)),"Unknown value")</f>
        <v>Meat Lasagna</v>
      </c>
      <c r="H9662" t="str">
        <f>IFERROR(INDEX(menu_items!$C:$C,MATCH(F9662,menu_items!$A:$A,0)),"Unknown value")</f>
        <v>Italian</v>
      </c>
      <c r="I9662" s="5">
        <f>IFERROR(INDEX(menu_items!$D:$D,MATCH(F9662,menu_items!$A:$A,0)),0)</f>
        <v>17.95</v>
      </c>
      <c r="J9662" t="str">
        <f t="shared" si="758"/>
        <v>Mon</v>
      </c>
      <c r="K9662">
        <f t="shared" si="759"/>
        <v>13</v>
      </c>
      <c r="L9662" t="str">
        <f t="shared" si="760"/>
        <v>Mar</v>
      </c>
      <c r="M9662">
        <v>19</v>
      </c>
      <c r="N9662">
        <f t="shared" si="756"/>
        <v>2</v>
      </c>
      <c r="O9662" s="5">
        <f t="shared" si="757"/>
        <v>30.9</v>
      </c>
    </row>
    <row r="9663" spans="1:15" x14ac:dyDescent="0.25">
      <c r="A9663">
        <v>9769</v>
      </c>
      <c r="B9663">
        <v>4278</v>
      </c>
      <c r="C9663">
        <f>IF(COUNTIF($B$2:B9663,B9663)=1,1,0)</f>
        <v>1</v>
      </c>
      <c r="D9663" s="1">
        <v>44998</v>
      </c>
      <c r="E9663" s="2">
        <v>0.81393518518518515</v>
      </c>
      <c r="F9663">
        <v>101</v>
      </c>
      <c r="G9663" t="str">
        <f>IFERROR(INDEX(menu_items!$B:$B,MATCH(F9663,menu_items!$A:$A,0)),"Unknown value")</f>
        <v>Hamburger</v>
      </c>
      <c r="H9663" t="str">
        <f>IFERROR(INDEX(menu_items!$C:$C,MATCH(F9663,menu_items!$A:$A,0)),"Unknown value")</f>
        <v>American</v>
      </c>
      <c r="I9663" s="5">
        <f>IFERROR(INDEX(menu_items!$D:$D,MATCH(F9663,menu_items!$A:$A,0)),0)</f>
        <v>12.95</v>
      </c>
      <c r="J9663" t="str">
        <f t="shared" si="758"/>
        <v>Mon</v>
      </c>
      <c r="K9663">
        <f t="shared" si="759"/>
        <v>13</v>
      </c>
      <c r="L9663" t="str">
        <f t="shared" si="760"/>
        <v>Mar</v>
      </c>
      <c r="M9663">
        <v>19</v>
      </c>
      <c r="N9663">
        <f t="shared" si="756"/>
        <v>2</v>
      </c>
      <c r="O9663" s="5">
        <f t="shared" si="757"/>
        <v>19.95</v>
      </c>
    </row>
    <row r="9664" spans="1:15" x14ac:dyDescent="0.25">
      <c r="A9664">
        <v>9770</v>
      </c>
      <c r="B9664">
        <v>4278</v>
      </c>
      <c r="C9664">
        <f>IF(COUNTIF($B$2:B9664,B9664)=1,1,0)</f>
        <v>0</v>
      </c>
      <c r="D9664" s="1">
        <v>44998</v>
      </c>
      <c r="E9664" s="2">
        <v>0.81393518518518515</v>
      </c>
      <c r="F9664">
        <v>106</v>
      </c>
      <c r="G9664" t="str">
        <f>IFERROR(INDEX(menu_items!$B:$B,MATCH(F9664,menu_items!$A:$A,0)),"Unknown value")</f>
        <v>French Fries</v>
      </c>
      <c r="H9664" t="str">
        <f>IFERROR(INDEX(menu_items!$C:$C,MATCH(F9664,menu_items!$A:$A,0)),"Unknown value")</f>
        <v>American</v>
      </c>
      <c r="I9664" s="5">
        <f>IFERROR(INDEX(menu_items!$D:$D,MATCH(F9664,menu_items!$A:$A,0)),0)</f>
        <v>7</v>
      </c>
      <c r="J9664" t="str">
        <f t="shared" si="758"/>
        <v>Mon</v>
      </c>
      <c r="K9664">
        <f t="shared" si="759"/>
        <v>13</v>
      </c>
      <c r="L9664" t="str">
        <f t="shared" si="760"/>
        <v>Mar</v>
      </c>
      <c r="M9664">
        <v>19</v>
      </c>
      <c r="N9664">
        <f t="shared" si="756"/>
        <v>2</v>
      </c>
      <c r="O9664" s="5">
        <f t="shared" si="757"/>
        <v>19.95</v>
      </c>
    </row>
    <row r="9665" spans="1:15" x14ac:dyDescent="0.25">
      <c r="A9665">
        <v>9771</v>
      </c>
      <c r="B9665">
        <v>4279</v>
      </c>
      <c r="C9665">
        <f>IF(COUNTIF($B$2:B9665,B9665)=1,1,0)</f>
        <v>1</v>
      </c>
      <c r="D9665" s="1">
        <v>44998</v>
      </c>
      <c r="E9665" s="2">
        <v>0.81627314814814811</v>
      </c>
      <c r="F9665">
        <v>121</v>
      </c>
      <c r="G9665" t="str">
        <f>IFERROR(INDEX(menu_items!$B:$B,MATCH(F9665,menu_items!$A:$A,0)),"Unknown value")</f>
        <v>Cheese Quesadillas</v>
      </c>
      <c r="H9665" t="str">
        <f>IFERROR(INDEX(menu_items!$C:$C,MATCH(F9665,menu_items!$A:$A,0)),"Unknown value")</f>
        <v>Mexican</v>
      </c>
      <c r="I9665" s="5">
        <f>IFERROR(INDEX(menu_items!$D:$D,MATCH(F9665,menu_items!$A:$A,0)),0)</f>
        <v>10.5</v>
      </c>
      <c r="J9665" t="str">
        <f t="shared" si="758"/>
        <v>Mon</v>
      </c>
      <c r="K9665">
        <f t="shared" si="759"/>
        <v>13</v>
      </c>
      <c r="L9665" t="str">
        <f t="shared" si="760"/>
        <v>Mar</v>
      </c>
      <c r="M9665">
        <v>19</v>
      </c>
      <c r="N9665">
        <f t="shared" si="756"/>
        <v>2</v>
      </c>
      <c r="O9665" s="5">
        <f t="shared" si="757"/>
        <v>27.45</v>
      </c>
    </row>
    <row r="9666" spans="1:15" x14ac:dyDescent="0.25">
      <c r="A9666">
        <v>9772</v>
      </c>
      <c r="B9666">
        <v>4279</v>
      </c>
      <c r="C9666">
        <f>IF(COUNTIF($B$2:B9666,B9666)=1,1,0)</f>
        <v>0</v>
      </c>
      <c r="D9666" s="1">
        <v>44998</v>
      </c>
      <c r="E9666" s="2">
        <v>0.81627314814814811</v>
      </c>
      <c r="F9666">
        <v>132</v>
      </c>
      <c r="G9666" t="str">
        <f>IFERROR(INDEX(menu_items!$B:$B,MATCH(F9666,menu_items!$A:$A,0)),"Unknown value")</f>
        <v>Eggplant Parmesan</v>
      </c>
      <c r="H9666" t="str">
        <f>IFERROR(INDEX(menu_items!$C:$C,MATCH(F9666,menu_items!$A:$A,0)),"Unknown value")</f>
        <v>Italian</v>
      </c>
      <c r="I9666" s="5">
        <f>IFERROR(INDEX(menu_items!$D:$D,MATCH(F9666,menu_items!$A:$A,0)),0)</f>
        <v>16.95</v>
      </c>
      <c r="J9666" t="str">
        <f t="shared" si="758"/>
        <v>Mon</v>
      </c>
      <c r="K9666">
        <f t="shared" si="759"/>
        <v>13</v>
      </c>
      <c r="L9666" t="str">
        <f t="shared" si="760"/>
        <v>Mar</v>
      </c>
      <c r="M9666">
        <v>19</v>
      </c>
      <c r="N9666">
        <f t="shared" ref="N9666:N9729" si="761">COUNTIF($B:$B,B9666)</f>
        <v>2</v>
      </c>
      <c r="O9666" s="5">
        <f t="shared" ref="O9666:O9729" si="762">SUMIF($B:$B,B9666,$I:$I)</f>
        <v>27.45</v>
      </c>
    </row>
    <row r="9667" spans="1:15" x14ac:dyDescent="0.25">
      <c r="A9667">
        <v>9773</v>
      </c>
      <c r="B9667">
        <v>4280</v>
      </c>
      <c r="C9667">
        <f>IF(COUNTIF($B$2:B9667,B9667)=1,1,0)</f>
        <v>1</v>
      </c>
      <c r="D9667" s="1">
        <v>44998</v>
      </c>
      <c r="E9667" s="2">
        <v>0.82155092592592593</v>
      </c>
      <c r="F9667">
        <v>129</v>
      </c>
      <c r="G9667" t="str">
        <f>IFERROR(INDEX(menu_items!$B:$B,MATCH(F9667,menu_items!$A:$A,0)),"Unknown value")</f>
        <v>Mushroom Ravioli</v>
      </c>
      <c r="H9667" t="str">
        <f>IFERROR(INDEX(menu_items!$C:$C,MATCH(F9667,menu_items!$A:$A,0)),"Unknown value")</f>
        <v>Italian</v>
      </c>
      <c r="I9667" s="5">
        <f>IFERROR(INDEX(menu_items!$D:$D,MATCH(F9667,menu_items!$A:$A,0)),0)</f>
        <v>15.5</v>
      </c>
      <c r="J9667" t="str">
        <f t="shared" si="758"/>
        <v>Mon</v>
      </c>
      <c r="K9667">
        <f t="shared" si="759"/>
        <v>13</v>
      </c>
      <c r="L9667" t="str">
        <f t="shared" si="760"/>
        <v>Mar</v>
      </c>
      <c r="M9667">
        <v>19</v>
      </c>
      <c r="N9667">
        <f t="shared" si="761"/>
        <v>1</v>
      </c>
      <c r="O9667" s="5">
        <f t="shared" si="762"/>
        <v>15.5</v>
      </c>
    </row>
    <row r="9668" spans="1:15" x14ac:dyDescent="0.25">
      <c r="A9668">
        <v>9774</v>
      </c>
      <c r="B9668">
        <v>4281</v>
      </c>
      <c r="C9668">
        <f>IF(COUNTIF($B$2:B9668,B9668)=1,1,0)</f>
        <v>1</v>
      </c>
      <c r="D9668" s="1">
        <v>44998</v>
      </c>
      <c r="E9668" s="2">
        <v>0.82560185185185186</v>
      </c>
      <c r="F9668">
        <v>120</v>
      </c>
      <c r="G9668" t="str">
        <f>IFERROR(INDEX(menu_items!$B:$B,MATCH(F9668,menu_items!$A:$A,0)),"Unknown value")</f>
        <v>Steak Torta</v>
      </c>
      <c r="H9668" t="str">
        <f>IFERROR(INDEX(menu_items!$C:$C,MATCH(F9668,menu_items!$A:$A,0)),"Unknown value")</f>
        <v>Mexican</v>
      </c>
      <c r="I9668" s="5">
        <f>IFERROR(INDEX(menu_items!$D:$D,MATCH(F9668,menu_items!$A:$A,0)),0)</f>
        <v>13.95</v>
      </c>
      <c r="J9668" t="str">
        <f t="shared" si="758"/>
        <v>Mon</v>
      </c>
      <c r="K9668">
        <f t="shared" si="759"/>
        <v>13</v>
      </c>
      <c r="L9668" t="str">
        <f t="shared" si="760"/>
        <v>Mar</v>
      </c>
      <c r="M9668">
        <v>19</v>
      </c>
      <c r="N9668">
        <f t="shared" si="761"/>
        <v>1</v>
      </c>
      <c r="O9668" s="5">
        <f t="shared" si="762"/>
        <v>13.95</v>
      </c>
    </row>
    <row r="9669" spans="1:15" x14ac:dyDescent="0.25">
      <c r="A9669">
        <v>9775</v>
      </c>
      <c r="B9669">
        <v>4282</v>
      </c>
      <c r="C9669">
        <f>IF(COUNTIF($B$2:B9669,B9669)=1,1,0)</f>
        <v>1</v>
      </c>
      <c r="D9669" s="1">
        <v>44998</v>
      </c>
      <c r="E9669" s="2">
        <v>0.82568287037037036</v>
      </c>
      <c r="F9669">
        <v>128</v>
      </c>
      <c r="G9669" t="str">
        <f>IFERROR(INDEX(menu_items!$B:$B,MATCH(F9669,menu_items!$A:$A,0)),"Unknown value")</f>
        <v>Cheese Lasagna</v>
      </c>
      <c r="H9669" t="str">
        <f>IFERROR(INDEX(menu_items!$C:$C,MATCH(F9669,menu_items!$A:$A,0)),"Unknown value")</f>
        <v>Italian</v>
      </c>
      <c r="I9669" s="5">
        <f>IFERROR(INDEX(menu_items!$D:$D,MATCH(F9669,menu_items!$A:$A,0)),0)</f>
        <v>15.5</v>
      </c>
      <c r="J9669" t="str">
        <f t="shared" si="758"/>
        <v>Mon</v>
      </c>
      <c r="K9669">
        <f t="shared" si="759"/>
        <v>13</v>
      </c>
      <c r="L9669" t="str">
        <f t="shared" si="760"/>
        <v>Mar</v>
      </c>
      <c r="M9669">
        <v>19</v>
      </c>
      <c r="N9669">
        <f t="shared" si="761"/>
        <v>2</v>
      </c>
      <c r="O9669" s="5">
        <f t="shared" si="762"/>
        <v>22.5</v>
      </c>
    </row>
    <row r="9670" spans="1:15" x14ac:dyDescent="0.25">
      <c r="A9670">
        <v>9776</v>
      </c>
      <c r="B9670">
        <v>4282</v>
      </c>
      <c r="C9670">
        <f>IF(COUNTIF($B$2:B9670,B9670)=1,1,0)</f>
        <v>0</v>
      </c>
      <c r="D9670" s="1">
        <v>44998</v>
      </c>
      <c r="E9670" s="2">
        <v>0.82568287037037036</v>
      </c>
      <c r="F9670">
        <v>106</v>
      </c>
      <c r="G9670" t="str">
        <f>IFERROR(INDEX(menu_items!$B:$B,MATCH(F9670,menu_items!$A:$A,0)),"Unknown value")</f>
        <v>French Fries</v>
      </c>
      <c r="H9670" t="str">
        <f>IFERROR(INDEX(menu_items!$C:$C,MATCH(F9670,menu_items!$A:$A,0)),"Unknown value")</f>
        <v>American</v>
      </c>
      <c r="I9670" s="5">
        <f>IFERROR(INDEX(menu_items!$D:$D,MATCH(F9670,menu_items!$A:$A,0)),0)</f>
        <v>7</v>
      </c>
      <c r="J9670" t="str">
        <f t="shared" si="758"/>
        <v>Mon</v>
      </c>
      <c r="K9670">
        <f t="shared" si="759"/>
        <v>13</v>
      </c>
      <c r="L9670" t="str">
        <f t="shared" si="760"/>
        <v>Mar</v>
      </c>
      <c r="M9670">
        <v>19</v>
      </c>
      <c r="N9670">
        <f t="shared" si="761"/>
        <v>2</v>
      </c>
      <c r="O9670" s="5">
        <f t="shared" si="762"/>
        <v>22.5</v>
      </c>
    </row>
    <row r="9671" spans="1:15" x14ac:dyDescent="0.25">
      <c r="A9671">
        <v>9777</v>
      </c>
      <c r="B9671">
        <v>4283</v>
      </c>
      <c r="C9671">
        <f>IF(COUNTIF($B$2:B9671,B9671)=1,1,0)</f>
        <v>1</v>
      </c>
      <c r="D9671" s="1">
        <v>44998</v>
      </c>
      <c r="E9671" s="2">
        <v>0.83373842592592595</v>
      </c>
      <c r="F9671">
        <v>125</v>
      </c>
      <c r="G9671" t="str">
        <f>IFERROR(INDEX(menu_items!$B:$B,MATCH(F9671,menu_items!$A:$A,0)),"Unknown value")</f>
        <v>Spaghetti &amp; Meatballs</v>
      </c>
      <c r="H9671" t="str">
        <f>IFERROR(INDEX(menu_items!$C:$C,MATCH(F9671,menu_items!$A:$A,0)),"Unknown value")</f>
        <v>Italian</v>
      </c>
      <c r="I9671" s="5">
        <f>IFERROR(INDEX(menu_items!$D:$D,MATCH(F9671,menu_items!$A:$A,0)),0)</f>
        <v>17.95</v>
      </c>
      <c r="J9671" t="str">
        <f t="shared" si="758"/>
        <v>Mon</v>
      </c>
      <c r="K9671">
        <f t="shared" si="759"/>
        <v>13</v>
      </c>
      <c r="L9671" t="str">
        <f t="shared" si="760"/>
        <v>Mar</v>
      </c>
      <c r="M9671">
        <v>20</v>
      </c>
      <c r="N9671">
        <f t="shared" si="761"/>
        <v>2</v>
      </c>
      <c r="O9671" s="5">
        <f t="shared" si="762"/>
        <v>35.9</v>
      </c>
    </row>
    <row r="9672" spans="1:15" x14ac:dyDescent="0.25">
      <c r="A9672">
        <v>9778</v>
      </c>
      <c r="B9672">
        <v>4283</v>
      </c>
      <c r="C9672">
        <f>IF(COUNTIF($B$2:B9672,B9672)=1,1,0)</f>
        <v>0</v>
      </c>
      <c r="D9672" s="1">
        <v>44998</v>
      </c>
      <c r="E9672" s="2">
        <v>0.83373842592592595</v>
      </c>
      <c r="F9672">
        <v>109</v>
      </c>
      <c r="G9672" t="str">
        <f>IFERROR(INDEX(menu_items!$B:$B,MATCH(F9672,menu_items!$A:$A,0)),"Unknown value")</f>
        <v>Korean Beef Bowl</v>
      </c>
      <c r="H9672" t="str">
        <f>IFERROR(INDEX(menu_items!$C:$C,MATCH(F9672,menu_items!$A:$A,0)),"Unknown value")</f>
        <v>Asian</v>
      </c>
      <c r="I9672" s="5">
        <f>IFERROR(INDEX(menu_items!$D:$D,MATCH(F9672,menu_items!$A:$A,0)),0)</f>
        <v>17.95</v>
      </c>
      <c r="J9672" t="str">
        <f t="shared" si="758"/>
        <v>Mon</v>
      </c>
      <c r="K9672">
        <f t="shared" si="759"/>
        <v>13</v>
      </c>
      <c r="L9672" t="str">
        <f t="shared" si="760"/>
        <v>Mar</v>
      </c>
      <c r="M9672">
        <v>20</v>
      </c>
      <c r="N9672">
        <f t="shared" si="761"/>
        <v>2</v>
      </c>
      <c r="O9672" s="5">
        <f t="shared" si="762"/>
        <v>35.9</v>
      </c>
    </row>
    <row r="9673" spans="1:15" x14ac:dyDescent="0.25">
      <c r="A9673">
        <v>9779</v>
      </c>
      <c r="B9673">
        <v>4284</v>
      </c>
      <c r="C9673">
        <f>IF(COUNTIF($B$2:B9673,B9673)=1,1,0)</f>
        <v>1</v>
      </c>
      <c r="D9673" s="1">
        <v>44998</v>
      </c>
      <c r="E9673" s="2">
        <v>0.83444444444444443</v>
      </c>
      <c r="F9673">
        <v>101</v>
      </c>
      <c r="G9673" t="str">
        <f>IFERROR(INDEX(menu_items!$B:$B,MATCH(F9673,menu_items!$A:$A,0)),"Unknown value")</f>
        <v>Hamburger</v>
      </c>
      <c r="H9673" t="str">
        <f>IFERROR(INDEX(menu_items!$C:$C,MATCH(F9673,menu_items!$A:$A,0)),"Unknown value")</f>
        <v>American</v>
      </c>
      <c r="I9673" s="5">
        <f>IFERROR(INDEX(menu_items!$D:$D,MATCH(F9673,menu_items!$A:$A,0)),0)</f>
        <v>12.95</v>
      </c>
      <c r="J9673" t="str">
        <f t="shared" si="758"/>
        <v>Mon</v>
      </c>
      <c r="K9673">
        <f t="shared" si="759"/>
        <v>13</v>
      </c>
      <c r="L9673" t="str">
        <f t="shared" si="760"/>
        <v>Mar</v>
      </c>
      <c r="M9673">
        <v>20</v>
      </c>
      <c r="N9673">
        <f t="shared" si="761"/>
        <v>2</v>
      </c>
      <c r="O9673" s="5">
        <f t="shared" si="762"/>
        <v>19.95</v>
      </c>
    </row>
    <row r="9674" spans="1:15" x14ac:dyDescent="0.25">
      <c r="A9674">
        <v>9780</v>
      </c>
      <c r="B9674">
        <v>4284</v>
      </c>
      <c r="C9674">
        <f>IF(COUNTIF($B$2:B9674,B9674)=1,1,0)</f>
        <v>0</v>
      </c>
      <c r="D9674" s="1">
        <v>44998</v>
      </c>
      <c r="E9674" s="2">
        <v>0.83444444444444443</v>
      </c>
      <c r="F9674">
        <v>106</v>
      </c>
      <c r="G9674" t="str">
        <f>IFERROR(INDEX(menu_items!$B:$B,MATCH(F9674,menu_items!$A:$A,0)),"Unknown value")</f>
        <v>French Fries</v>
      </c>
      <c r="H9674" t="str">
        <f>IFERROR(INDEX(menu_items!$C:$C,MATCH(F9674,menu_items!$A:$A,0)),"Unknown value")</f>
        <v>American</v>
      </c>
      <c r="I9674" s="5">
        <f>IFERROR(INDEX(menu_items!$D:$D,MATCH(F9674,menu_items!$A:$A,0)),0)</f>
        <v>7</v>
      </c>
      <c r="J9674" t="str">
        <f t="shared" si="758"/>
        <v>Mon</v>
      </c>
      <c r="K9674">
        <f t="shared" si="759"/>
        <v>13</v>
      </c>
      <c r="L9674" t="str">
        <f t="shared" si="760"/>
        <v>Mar</v>
      </c>
      <c r="M9674">
        <v>20</v>
      </c>
      <c r="N9674">
        <f t="shared" si="761"/>
        <v>2</v>
      </c>
      <c r="O9674" s="5">
        <f t="shared" si="762"/>
        <v>19.95</v>
      </c>
    </row>
    <row r="9675" spans="1:15" x14ac:dyDescent="0.25">
      <c r="A9675">
        <v>9781</v>
      </c>
      <c r="B9675">
        <v>4285</v>
      </c>
      <c r="C9675">
        <f>IF(COUNTIF($B$2:B9675,B9675)=1,1,0)</f>
        <v>1</v>
      </c>
      <c r="D9675" s="1">
        <v>44998</v>
      </c>
      <c r="E9675" s="2">
        <v>0.83861111111111108</v>
      </c>
      <c r="F9675">
        <v>108</v>
      </c>
      <c r="G9675" t="str">
        <f>IFERROR(INDEX(menu_items!$B:$B,MATCH(F9675,menu_items!$A:$A,0)),"Unknown value")</f>
        <v>Tofu Pad Thai</v>
      </c>
      <c r="H9675" t="str">
        <f>IFERROR(INDEX(menu_items!$C:$C,MATCH(F9675,menu_items!$A:$A,0)),"Unknown value")</f>
        <v>Asian</v>
      </c>
      <c r="I9675" s="5">
        <f>IFERROR(INDEX(menu_items!$D:$D,MATCH(F9675,menu_items!$A:$A,0)),0)</f>
        <v>14.5</v>
      </c>
      <c r="J9675" t="str">
        <f t="shared" si="758"/>
        <v>Mon</v>
      </c>
      <c r="K9675">
        <f t="shared" si="759"/>
        <v>13</v>
      </c>
      <c r="L9675" t="str">
        <f t="shared" si="760"/>
        <v>Mar</v>
      </c>
      <c r="M9675">
        <v>20</v>
      </c>
      <c r="N9675">
        <f t="shared" si="761"/>
        <v>4</v>
      </c>
      <c r="O9675" s="5">
        <f t="shared" si="762"/>
        <v>67.350000000000009</v>
      </c>
    </row>
    <row r="9676" spans="1:15" x14ac:dyDescent="0.25">
      <c r="A9676">
        <v>9782</v>
      </c>
      <c r="B9676">
        <v>4285</v>
      </c>
      <c r="C9676">
        <f>IF(COUNTIF($B$2:B9676,B9676)=1,1,0)</f>
        <v>0</v>
      </c>
      <c r="D9676" s="1">
        <v>44998</v>
      </c>
      <c r="E9676" s="2">
        <v>0.83861111111111108</v>
      </c>
      <c r="F9676">
        <v>110</v>
      </c>
      <c r="G9676" t="str">
        <f>IFERROR(INDEX(menu_items!$B:$B,MATCH(F9676,menu_items!$A:$A,0)),"Unknown value")</f>
        <v>Pork Ramen</v>
      </c>
      <c r="H9676" t="str">
        <f>IFERROR(INDEX(menu_items!$C:$C,MATCH(F9676,menu_items!$A:$A,0)),"Unknown value")</f>
        <v>Asian</v>
      </c>
      <c r="I9676" s="5">
        <f>IFERROR(INDEX(menu_items!$D:$D,MATCH(F9676,menu_items!$A:$A,0)),0)</f>
        <v>17.95</v>
      </c>
      <c r="J9676" t="str">
        <f t="shared" si="758"/>
        <v>Mon</v>
      </c>
      <c r="K9676">
        <f t="shared" si="759"/>
        <v>13</v>
      </c>
      <c r="L9676" t="str">
        <f t="shared" si="760"/>
        <v>Mar</v>
      </c>
      <c r="M9676">
        <v>20</v>
      </c>
      <c r="N9676">
        <f t="shared" si="761"/>
        <v>4</v>
      </c>
      <c r="O9676" s="5">
        <f t="shared" si="762"/>
        <v>67.350000000000009</v>
      </c>
    </row>
    <row r="9677" spans="1:15" x14ac:dyDescent="0.25">
      <c r="A9677">
        <v>9783</v>
      </c>
      <c r="B9677">
        <v>4285</v>
      </c>
      <c r="C9677">
        <f>IF(COUNTIF($B$2:B9677,B9677)=1,1,0)</f>
        <v>0</v>
      </c>
      <c r="D9677" s="1">
        <v>44998</v>
      </c>
      <c r="E9677" s="2">
        <v>0.83861111111111108</v>
      </c>
      <c r="F9677">
        <v>118</v>
      </c>
      <c r="G9677" t="str">
        <f>IFERROR(INDEX(menu_items!$B:$B,MATCH(F9677,menu_items!$A:$A,0)),"Unknown value")</f>
        <v>Steak Burrito</v>
      </c>
      <c r="H9677" t="str">
        <f>IFERROR(INDEX(menu_items!$C:$C,MATCH(F9677,menu_items!$A:$A,0)),"Unknown value")</f>
        <v>Mexican</v>
      </c>
      <c r="I9677" s="5">
        <f>IFERROR(INDEX(menu_items!$D:$D,MATCH(F9677,menu_items!$A:$A,0)),0)</f>
        <v>14.95</v>
      </c>
      <c r="J9677" t="str">
        <f t="shared" si="758"/>
        <v>Mon</v>
      </c>
      <c r="K9677">
        <f t="shared" si="759"/>
        <v>13</v>
      </c>
      <c r="L9677" t="str">
        <f t="shared" si="760"/>
        <v>Mar</v>
      </c>
      <c r="M9677">
        <v>20</v>
      </c>
      <c r="N9677">
        <f t="shared" si="761"/>
        <v>4</v>
      </c>
      <c r="O9677" s="5">
        <f t="shared" si="762"/>
        <v>67.350000000000009</v>
      </c>
    </row>
    <row r="9678" spans="1:15" x14ac:dyDescent="0.25">
      <c r="A9678">
        <v>9784</v>
      </c>
      <c r="B9678">
        <v>4285</v>
      </c>
      <c r="C9678">
        <f>IF(COUNTIF($B$2:B9678,B9678)=1,1,0)</f>
        <v>0</v>
      </c>
      <c r="D9678" s="1">
        <v>44998</v>
      </c>
      <c r="E9678" s="2">
        <v>0.83861111111111108</v>
      </c>
      <c r="F9678">
        <v>130</v>
      </c>
      <c r="G9678" t="str">
        <f>IFERROR(INDEX(menu_items!$B:$B,MATCH(F9678,menu_items!$A:$A,0)),"Unknown value")</f>
        <v>Shrimp Scampi</v>
      </c>
      <c r="H9678" t="str">
        <f>IFERROR(INDEX(menu_items!$C:$C,MATCH(F9678,menu_items!$A:$A,0)),"Unknown value")</f>
        <v>Italian</v>
      </c>
      <c r="I9678" s="5">
        <f>IFERROR(INDEX(menu_items!$D:$D,MATCH(F9678,menu_items!$A:$A,0)),0)</f>
        <v>19.95</v>
      </c>
      <c r="J9678" t="str">
        <f t="shared" si="758"/>
        <v>Mon</v>
      </c>
      <c r="K9678">
        <f t="shared" si="759"/>
        <v>13</v>
      </c>
      <c r="L9678" t="str">
        <f t="shared" si="760"/>
        <v>Mar</v>
      </c>
      <c r="M9678">
        <v>20</v>
      </c>
      <c r="N9678">
        <f t="shared" si="761"/>
        <v>4</v>
      </c>
      <c r="O9678" s="5">
        <f t="shared" si="762"/>
        <v>67.350000000000009</v>
      </c>
    </row>
    <row r="9679" spans="1:15" x14ac:dyDescent="0.25">
      <c r="A9679">
        <v>9785</v>
      </c>
      <c r="B9679">
        <v>4286</v>
      </c>
      <c r="C9679">
        <f>IF(COUNTIF($B$2:B9679,B9679)=1,1,0)</f>
        <v>1</v>
      </c>
      <c r="D9679" s="1">
        <v>44998</v>
      </c>
      <c r="E9679" s="2">
        <v>0.83983796296296298</v>
      </c>
      <c r="F9679">
        <v>130</v>
      </c>
      <c r="G9679" t="str">
        <f>IFERROR(INDEX(menu_items!$B:$B,MATCH(F9679,menu_items!$A:$A,0)),"Unknown value")</f>
        <v>Shrimp Scampi</v>
      </c>
      <c r="H9679" t="str">
        <f>IFERROR(INDEX(menu_items!$C:$C,MATCH(F9679,menu_items!$A:$A,0)),"Unknown value")</f>
        <v>Italian</v>
      </c>
      <c r="I9679" s="5">
        <f>IFERROR(INDEX(menu_items!$D:$D,MATCH(F9679,menu_items!$A:$A,0)),0)</f>
        <v>19.95</v>
      </c>
      <c r="J9679" t="str">
        <f t="shared" si="758"/>
        <v>Mon</v>
      </c>
      <c r="K9679">
        <f t="shared" si="759"/>
        <v>13</v>
      </c>
      <c r="L9679" t="str">
        <f t="shared" si="760"/>
        <v>Mar</v>
      </c>
      <c r="M9679">
        <v>20</v>
      </c>
      <c r="N9679">
        <f t="shared" si="761"/>
        <v>1</v>
      </c>
      <c r="O9679" s="5">
        <f t="shared" si="762"/>
        <v>19.95</v>
      </c>
    </row>
    <row r="9680" spans="1:15" x14ac:dyDescent="0.25">
      <c r="A9680">
        <v>9786</v>
      </c>
      <c r="B9680">
        <v>4287</v>
      </c>
      <c r="C9680">
        <f>IF(COUNTIF($B$2:B9680,B9680)=1,1,0)</f>
        <v>1</v>
      </c>
      <c r="D9680" s="1">
        <v>44998</v>
      </c>
      <c r="E9680" s="2">
        <v>0.84888888888888892</v>
      </c>
      <c r="F9680">
        <v>107</v>
      </c>
      <c r="G9680" t="str">
        <f>IFERROR(INDEX(menu_items!$B:$B,MATCH(F9680,menu_items!$A:$A,0)),"Unknown value")</f>
        <v>Orange Chicken</v>
      </c>
      <c r="H9680" t="str">
        <f>IFERROR(INDEX(menu_items!$C:$C,MATCH(F9680,menu_items!$A:$A,0)),"Unknown value")</f>
        <v>Asian</v>
      </c>
      <c r="I9680" s="5">
        <f>IFERROR(INDEX(menu_items!$D:$D,MATCH(F9680,menu_items!$A:$A,0)),0)</f>
        <v>16.5</v>
      </c>
      <c r="J9680" t="str">
        <f t="shared" si="758"/>
        <v>Mon</v>
      </c>
      <c r="K9680">
        <f t="shared" si="759"/>
        <v>13</v>
      </c>
      <c r="L9680" t="str">
        <f t="shared" si="760"/>
        <v>Mar</v>
      </c>
      <c r="M9680">
        <v>20</v>
      </c>
      <c r="N9680">
        <f t="shared" si="761"/>
        <v>2</v>
      </c>
      <c r="O9680" s="5">
        <f t="shared" si="762"/>
        <v>34.450000000000003</v>
      </c>
    </row>
    <row r="9681" spans="1:15" x14ac:dyDescent="0.25">
      <c r="A9681">
        <v>9787</v>
      </c>
      <c r="B9681">
        <v>4287</v>
      </c>
      <c r="C9681">
        <f>IF(COUNTIF($B$2:B9681,B9681)=1,1,0)</f>
        <v>0</v>
      </c>
      <c r="D9681" s="1">
        <v>44998</v>
      </c>
      <c r="E9681" s="2">
        <v>0.84888888888888892</v>
      </c>
      <c r="F9681">
        <v>109</v>
      </c>
      <c r="G9681" t="str">
        <f>IFERROR(INDEX(menu_items!$B:$B,MATCH(F9681,menu_items!$A:$A,0)),"Unknown value")</f>
        <v>Korean Beef Bowl</v>
      </c>
      <c r="H9681" t="str">
        <f>IFERROR(INDEX(menu_items!$C:$C,MATCH(F9681,menu_items!$A:$A,0)),"Unknown value")</f>
        <v>Asian</v>
      </c>
      <c r="I9681" s="5">
        <f>IFERROR(INDEX(menu_items!$D:$D,MATCH(F9681,menu_items!$A:$A,0)),0)</f>
        <v>17.95</v>
      </c>
      <c r="J9681" t="str">
        <f t="shared" si="758"/>
        <v>Mon</v>
      </c>
      <c r="K9681">
        <f t="shared" si="759"/>
        <v>13</v>
      </c>
      <c r="L9681" t="str">
        <f t="shared" si="760"/>
        <v>Mar</v>
      </c>
      <c r="M9681">
        <v>20</v>
      </c>
      <c r="N9681">
        <f t="shared" si="761"/>
        <v>2</v>
      </c>
      <c r="O9681" s="5">
        <f t="shared" si="762"/>
        <v>34.450000000000003</v>
      </c>
    </row>
    <row r="9682" spans="1:15" x14ac:dyDescent="0.25">
      <c r="A9682">
        <v>9788</v>
      </c>
      <c r="B9682">
        <v>4288</v>
      </c>
      <c r="C9682">
        <f>IF(COUNTIF($B$2:B9682,B9682)=1,1,0)</f>
        <v>1</v>
      </c>
      <c r="D9682" s="1">
        <v>44998</v>
      </c>
      <c r="E9682" s="2">
        <v>0.85649305555555555</v>
      </c>
      <c r="F9682">
        <v>107</v>
      </c>
      <c r="G9682" t="str">
        <f>IFERROR(INDEX(menu_items!$B:$B,MATCH(F9682,menu_items!$A:$A,0)),"Unknown value")</f>
        <v>Orange Chicken</v>
      </c>
      <c r="H9682" t="str">
        <f>IFERROR(INDEX(menu_items!$C:$C,MATCH(F9682,menu_items!$A:$A,0)),"Unknown value")</f>
        <v>Asian</v>
      </c>
      <c r="I9682" s="5">
        <f>IFERROR(INDEX(menu_items!$D:$D,MATCH(F9682,menu_items!$A:$A,0)),0)</f>
        <v>16.5</v>
      </c>
      <c r="J9682" t="str">
        <f t="shared" si="758"/>
        <v>Mon</v>
      </c>
      <c r="K9682">
        <f t="shared" si="759"/>
        <v>13</v>
      </c>
      <c r="L9682" t="str">
        <f t="shared" si="760"/>
        <v>Mar</v>
      </c>
      <c r="M9682">
        <v>20</v>
      </c>
      <c r="N9682">
        <f t="shared" si="761"/>
        <v>3</v>
      </c>
      <c r="O9682" s="5">
        <f t="shared" si="762"/>
        <v>54.400000000000006</v>
      </c>
    </row>
    <row r="9683" spans="1:15" x14ac:dyDescent="0.25">
      <c r="A9683">
        <v>9789</v>
      </c>
      <c r="B9683">
        <v>4288</v>
      </c>
      <c r="C9683">
        <f>IF(COUNTIF($B$2:B9683,B9683)=1,1,0)</f>
        <v>0</v>
      </c>
      <c r="D9683" s="1">
        <v>44998</v>
      </c>
      <c r="E9683" s="2">
        <v>0.85649305555555555</v>
      </c>
      <c r="F9683">
        <v>127</v>
      </c>
      <c r="G9683" t="str">
        <f>IFERROR(INDEX(menu_items!$B:$B,MATCH(F9683,menu_items!$A:$A,0)),"Unknown value")</f>
        <v>Meat Lasagna</v>
      </c>
      <c r="H9683" t="str">
        <f>IFERROR(INDEX(menu_items!$C:$C,MATCH(F9683,menu_items!$A:$A,0)),"Unknown value")</f>
        <v>Italian</v>
      </c>
      <c r="I9683" s="5">
        <f>IFERROR(INDEX(menu_items!$D:$D,MATCH(F9683,menu_items!$A:$A,0)),0)</f>
        <v>17.95</v>
      </c>
      <c r="J9683" t="str">
        <f t="shared" si="758"/>
        <v>Mon</v>
      </c>
      <c r="K9683">
        <f t="shared" si="759"/>
        <v>13</v>
      </c>
      <c r="L9683" t="str">
        <f t="shared" si="760"/>
        <v>Mar</v>
      </c>
      <c r="M9683">
        <v>20</v>
      </c>
      <c r="N9683">
        <f t="shared" si="761"/>
        <v>3</v>
      </c>
      <c r="O9683" s="5">
        <f t="shared" si="762"/>
        <v>54.400000000000006</v>
      </c>
    </row>
    <row r="9684" spans="1:15" x14ac:dyDescent="0.25">
      <c r="A9684">
        <v>9790</v>
      </c>
      <c r="B9684">
        <v>4288</v>
      </c>
      <c r="C9684">
        <f>IF(COUNTIF($B$2:B9684,B9684)=1,1,0)</f>
        <v>0</v>
      </c>
      <c r="D9684" s="1">
        <v>44998</v>
      </c>
      <c r="E9684" s="2">
        <v>0.85649305555555555</v>
      </c>
      <c r="F9684">
        <v>130</v>
      </c>
      <c r="G9684" t="str">
        <f>IFERROR(INDEX(menu_items!$B:$B,MATCH(F9684,menu_items!$A:$A,0)),"Unknown value")</f>
        <v>Shrimp Scampi</v>
      </c>
      <c r="H9684" t="str">
        <f>IFERROR(INDEX(menu_items!$C:$C,MATCH(F9684,menu_items!$A:$A,0)),"Unknown value")</f>
        <v>Italian</v>
      </c>
      <c r="I9684" s="5">
        <f>IFERROR(INDEX(menu_items!$D:$D,MATCH(F9684,menu_items!$A:$A,0)),0)</f>
        <v>19.95</v>
      </c>
      <c r="J9684" t="str">
        <f t="shared" si="758"/>
        <v>Mon</v>
      </c>
      <c r="K9684">
        <f t="shared" si="759"/>
        <v>13</v>
      </c>
      <c r="L9684" t="str">
        <f t="shared" si="760"/>
        <v>Mar</v>
      </c>
      <c r="M9684">
        <v>20</v>
      </c>
      <c r="N9684">
        <f t="shared" si="761"/>
        <v>3</v>
      </c>
      <c r="O9684" s="5">
        <f t="shared" si="762"/>
        <v>54.400000000000006</v>
      </c>
    </row>
    <row r="9685" spans="1:15" x14ac:dyDescent="0.25">
      <c r="A9685">
        <v>9791</v>
      </c>
      <c r="B9685">
        <v>4289</v>
      </c>
      <c r="C9685">
        <f>IF(COUNTIF($B$2:B9685,B9685)=1,1,0)</f>
        <v>1</v>
      </c>
      <c r="D9685" s="1">
        <v>44998</v>
      </c>
      <c r="E9685" s="2">
        <v>0.86627314814814815</v>
      </c>
      <c r="F9685">
        <v>124</v>
      </c>
      <c r="G9685" t="str">
        <f>IFERROR(INDEX(menu_items!$B:$B,MATCH(F9685,menu_items!$A:$A,0)),"Unknown value")</f>
        <v>Spaghetti</v>
      </c>
      <c r="H9685" t="str">
        <f>IFERROR(INDEX(menu_items!$C:$C,MATCH(F9685,menu_items!$A:$A,0)),"Unknown value")</f>
        <v>Italian</v>
      </c>
      <c r="I9685" s="5">
        <f>IFERROR(INDEX(menu_items!$D:$D,MATCH(F9685,menu_items!$A:$A,0)),0)</f>
        <v>14.5</v>
      </c>
      <c r="J9685" t="str">
        <f t="shared" si="758"/>
        <v>Mon</v>
      </c>
      <c r="K9685">
        <f t="shared" si="759"/>
        <v>13</v>
      </c>
      <c r="L9685" t="str">
        <f t="shared" si="760"/>
        <v>Mar</v>
      </c>
      <c r="M9685">
        <v>20</v>
      </c>
      <c r="N9685">
        <f t="shared" si="761"/>
        <v>3</v>
      </c>
      <c r="O9685" s="5">
        <f t="shared" si="762"/>
        <v>34.450000000000003</v>
      </c>
    </row>
    <row r="9686" spans="1:15" x14ac:dyDescent="0.25">
      <c r="A9686">
        <v>9792</v>
      </c>
      <c r="B9686">
        <v>4289</v>
      </c>
      <c r="C9686">
        <f>IF(COUNTIF($B$2:B9686,B9686)=1,1,0)</f>
        <v>0</v>
      </c>
      <c r="D9686" s="1">
        <v>44998</v>
      </c>
      <c r="E9686" s="2">
        <v>0.86627314814814815</v>
      </c>
      <c r="F9686">
        <v>117</v>
      </c>
      <c r="G9686" t="str">
        <f>IFERROR(INDEX(menu_items!$B:$B,MATCH(F9686,menu_items!$A:$A,0)),"Unknown value")</f>
        <v>Chicken Burrito</v>
      </c>
      <c r="H9686" t="str">
        <f>IFERROR(INDEX(menu_items!$C:$C,MATCH(F9686,menu_items!$A:$A,0)),"Unknown value")</f>
        <v>Mexican</v>
      </c>
      <c r="I9686" s="5">
        <f>IFERROR(INDEX(menu_items!$D:$D,MATCH(F9686,menu_items!$A:$A,0)),0)</f>
        <v>12.95</v>
      </c>
      <c r="J9686" t="str">
        <f t="shared" si="758"/>
        <v>Mon</v>
      </c>
      <c r="K9686">
        <f t="shared" si="759"/>
        <v>13</v>
      </c>
      <c r="L9686" t="str">
        <f t="shared" si="760"/>
        <v>Mar</v>
      </c>
      <c r="M9686">
        <v>20</v>
      </c>
      <c r="N9686">
        <f t="shared" si="761"/>
        <v>3</v>
      </c>
      <c r="O9686" s="5">
        <f t="shared" si="762"/>
        <v>34.450000000000003</v>
      </c>
    </row>
    <row r="9687" spans="1:15" x14ac:dyDescent="0.25">
      <c r="A9687">
        <v>9793</v>
      </c>
      <c r="B9687">
        <v>4289</v>
      </c>
      <c r="C9687">
        <f>IF(COUNTIF($B$2:B9687,B9687)=1,1,0)</f>
        <v>0</v>
      </c>
      <c r="D9687" s="1">
        <v>44998</v>
      </c>
      <c r="E9687" s="2">
        <v>0.86627314814814815</v>
      </c>
      <c r="F9687">
        <v>105</v>
      </c>
      <c r="G9687" t="str">
        <f>IFERROR(INDEX(menu_items!$B:$B,MATCH(F9687,menu_items!$A:$A,0)),"Unknown value")</f>
        <v>Mac &amp; Cheese</v>
      </c>
      <c r="H9687" t="str">
        <f>IFERROR(INDEX(menu_items!$C:$C,MATCH(F9687,menu_items!$A:$A,0)),"Unknown value")</f>
        <v>American</v>
      </c>
      <c r="I9687" s="5">
        <f>IFERROR(INDEX(menu_items!$D:$D,MATCH(F9687,menu_items!$A:$A,0)),0)</f>
        <v>7</v>
      </c>
      <c r="J9687" t="str">
        <f t="shared" ref="J9687:J9748" si="763">TEXT(D9687,"ddd")</f>
        <v>Mon</v>
      </c>
      <c r="K9687">
        <f t="shared" ref="K9687:K9748" si="764">DAY(D9687)</f>
        <v>13</v>
      </c>
      <c r="L9687" t="str">
        <f t="shared" ref="L9687:L9748" si="765">TEXT(D9687,"mmm")</f>
        <v>Mar</v>
      </c>
      <c r="M9687">
        <v>20</v>
      </c>
      <c r="N9687">
        <f t="shared" si="761"/>
        <v>3</v>
      </c>
      <c r="O9687" s="5">
        <f t="shared" si="762"/>
        <v>34.450000000000003</v>
      </c>
    </row>
    <row r="9688" spans="1:15" x14ac:dyDescent="0.25">
      <c r="A9688">
        <v>9794</v>
      </c>
      <c r="B9688">
        <v>4290</v>
      </c>
      <c r="C9688">
        <f>IF(COUNTIF($B$2:B9688,B9688)=1,1,0)</f>
        <v>1</v>
      </c>
      <c r="D9688" s="1">
        <v>44998</v>
      </c>
      <c r="E9688" s="2">
        <v>0.86912037037037038</v>
      </c>
      <c r="F9688">
        <v>113</v>
      </c>
      <c r="G9688" t="str">
        <f>IFERROR(INDEX(menu_items!$B:$B,MATCH(F9688,menu_items!$A:$A,0)),"Unknown value")</f>
        <v>Edamame</v>
      </c>
      <c r="H9688" t="str">
        <f>IFERROR(INDEX(menu_items!$C:$C,MATCH(F9688,menu_items!$A:$A,0)),"Unknown value")</f>
        <v>Asian</v>
      </c>
      <c r="I9688" s="5">
        <f>IFERROR(INDEX(menu_items!$D:$D,MATCH(F9688,menu_items!$A:$A,0)),0)</f>
        <v>5</v>
      </c>
      <c r="J9688" t="str">
        <f t="shared" si="763"/>
        <v>Mon</v>
      </c>
      <c r="K9688">
        <f t="shared" si="764"/>
        <v>13</v>
      </c>
      <c r="L9688" t="str">
        <f t="shared" si="765"/>
        <v>Mar</v>
      </c>
      <c r="M9688">
        <v>20</v>
      </c>
      <c r="N9688">
        <f t="shared" si="761"/>
        <v>3</v>
      </c>
      <c r="O9688" s="5">
        <f t="shared" si="762"/>
        <v>29.95</v>
      </c>
    </row>
    <row r="9689" spans="1:15" x14ac:dyDescent="0.25">
      <c r="A9689">
        <v>9795</v>
      </c>
      <c r="B9689">
        <v>4290</v>
      </c>
      <c r="C9689">
        <f>IF(COUNTIF($B$2:B9689,B9689)=1,1,0)</f>
        <v>0</v>
      </c>
      <c r="D9689" s="1">
        <v>44998</v>
      </c>
      <c r="E9689" s="2">
        <v>0.86912037037037038</v>
      </c>
      <c r="F9689">
        <v>122</v>
      </c>
      <c r="G9689" t="str">
        <f>IFERROR(INDEX(menu_items!$B:$B,MATCH(F9689,menu_items!$A:$A,0)),"Unknown value")</f>
        <v>Chips &amp; Salsa</v>
      </c>
      <c r="H9689" t="str">
        <f>IFERROR(INDEX(menu_items!$C:$C,MATCH(F9689,menu_items!$A:$A,0)),"Unknown value")</f>
        <v>Mexican</v>
      </c>
      <c r="I9689" s="5">
        <f>IFERROR(INDEX(menu_items!$D:$D,MATCH(F9689,menu_items!$A:$A,0)),0)</f>
        <v>7</v>
      </c>
      <c r="J9689" t="str">
        <f t="shared" si="763"/>
        <v>Mon</v>
      </c>
      <c r="K9689">
        <f t="shared" si="764"/>
        <v>13</v>
      </c>
      <c r="L9689" t="str">
        <f t="shared" si="765"/>
        <v>Mar</v>
      </c>
      <c r="M9689">
        <v>20</v>
      </c>
      <c r="N9689">
        <f t="shared" si="761"/>
        <v>3</v>
      </c>
      <c r="O9689" s="5">
        <f t="shared" si="762"/>
        <v>29.95</v>
      </c>
    </row>
    <row r="9690" spans="1:15" x14ac:dyDescent="0.25">
      <c r="A9690">
        <v>9796</v>
      </c>
      <c r="B9690">
        <v>4290</v>
      </c>
      <c r="C9690">
        <f>IF(COUNTIF($B$2:B9690,B9690)=1,1,0)</f>
        <v>0</v>
      </c>
      <c r="D9690" s="1">
        <v>44998</v>
      </c>
      <c r="E9690" s="2">
        <v>0.86912037037037038</v>
      </c>
      <c r="F9690">
        <v>131</v>
      </c>
      <c r="G9690" t="str">
        <f>IFERROR(INDEX(menu_items!$B:$B,MATCH(F9690,menu_items!$A:$A,0)),"Unknown value")</f>
        <v>Chicken Parmesan</v>
      </c>
      <c r="H9690" t="str">
        <f>IFERROR(INDEX(menu_items!$C:$C,MATCH(F9690,menu_items!$A:$A,0)),"Unknown value")</f>
        <v>Italian</v>
      </c>
      <c r="I9690" s="5">
        <f>IFERROR(INDEX(menu_items!$D:$D,MATCH(F9690,menu_items!$A:$A,0)),0)</f>
        <v>17.95</v>
      </c>
      <c r="J9690" t="str">
        <f t="shared" si="763"/>
        <v>Mon</v>
      </c>
      <c r="K9690">
        <f t="shared" si="764"/>
        <v>13</v>
      </c>
      <c r="L9690" t="str">
        <f t="shared" si="765"/>
        <v>Mar</v>
      </c>
      <c r="M9690">
        <v>20</v>
      </c>
      <c r="N9690">
        <f t="shared" si="761"/>
        <v>3</v>
      </c>
      <c r="O9690" s="5">
        <f t="shared" si="762"/>
        <v>29.95</v>
      </c>
    </row>
    <row r="9691" spans="1:15" x14ac:dyDescent="0.25">
      <c r="A9691">
        <v>9797</v>
      </c>
      <c r="B9691">
        <v>4291</v>
      </c>
      <c r="C9691">
        <f>IF(COUNTIF($B$2:B9691,B9691)=1,1,0)</f>
        <v>1</v>
      </c>
      <c r="D9691" s="1">
        <v>44998</v>
      </c>
      <c r="E9691" s="2">
        <v>0.87451388888888892</v>
      </c>
      <c r="F9691">
        <v>126</v>
      </c>
      <c r="G9691" t="str">
        <f>IFERROR(INDEX(menu_items!$B:$B,MATCH(F9691,menu_items!$A:$A,0)),"Unknown value")</f>
        <v>Fettuccine Alfredo</v>
      </c>
      <c r="H9691" t="str">
        <f>IFERROR(INDEX(menu_items!$C:$C,MATCH(F9691,menu_items!$A:$A,0)),"Unknown value")</f>
        <v>Italian</v>
      </c>
      <c r="I9691" s="5">
        <f>IFERROR(INDEX(menu_items!$D:$D,MATCH(F9691,menu_items!$A:$A,0)),0)</f>
        <v>14.5</v>
      </c>
      <c r="J9691" t="str">
        <f t="shared" si="763"/>
        <v>Mon</v>
      </c>
      <c r="K9691">
        <f t="shared" si="764"/>
        <v>13</v>
      </c>
      <c r="L9691" t="str">
        <f t="shared" si="765"/>
        <v>Mar</v>
      </c>
      <c r="M9691">
        <v>20</v>
      </c>
      <c r="N9691">
        <f t="shared" si="761"/>
        <v>2</v>
      </c>
      <c r="O9691" s="5">
        <f t="shared" si="762"/>
        <v>23.5</v>
      </c>
    </row>
    <row r="9692" spans="1:15" x14ac:dyDescent="0.25">
      <c r="A9692">
        <v>9798</v>
      </c>
      <c r="B9692">
        <v>4291</v>
      </c>
      <c r="C9692">
        <f>IF(COUNTIF($B$2:B9692,B9692)=1,1,0)</f>
        <v>0</v>
      </c>
      <c r="D9692" s="1">
        <v>44998</v>
      </c>
      <c r="E9692" s="2">
        <v>0.87451388888888892</v>
      </c>
      <c r="F9692">
        <v>114</v>
      </c>
      <c r="G9692" t="str">
        <f>IFERROR(INDEX(menu_items!$B:$B,MATCH(F9692,menu_items!$A:$A,0)),"Unknown value")</f>
        <v>Potstickers</v>
      </c>
      <c r="H9692" t="str">
        <f>IFERROR(INDEX(menu_items!$C:$C,MATCH(F9692,menu_items!$A:$A,0)),"Unknown value")</f>
        <v>Asian</v>
      </c>
      <c r="I9692" s="5">
        <f>IFERROR(INDEX(menu_items!$D:$D,MATCH(F9692,menu_items!$A:$A,0)),0)</f>
        <v>9</v>
      </c>
      <c r="J9692" t="str">
        <f t="shared" si="763"/>
        <v>Mon</v>
      </c>
      <c r="K9692">
        <f t="shared" si="764"/>
        <v>13</v>
      </c>
      <c r="L9692" t="str">
        <f t="shared" si="765"/>
        <v>Mar</v>
      </c>
      <c r="M9692">
        <v>20</v>
      </c>
      <c r="N9692">
        <f t="shared" si="761"/>
        <v>2</v>
      </c>
      <c r="O9692" s="5">
        <f t="shared" si="762"/>
        <v>23.5</v>
      </c>
    </row>
    <row r="9693" spans="1:15" x14ac:dyDescent="0.25">
      <c r="A9693">
        <v>9799</v>
      </c>
      <c r="B9693">
        <v>4292</v>
      </c>
      <c r="C9693">
        <f>IF(COUNTIF($B$2:B9693,B9693)=1,1,0)</f>
        <v>1</v>
      </c>
      <c r="D9693" s="1">
        <v>44998</v>
      </c>
      <c r="E9693" s="2">
        <v>0.87700231481481483</v>
      </c>
      <c r="F9693">
        <v>113</v>
      </c>
      <c r="G9693" t="str">
        <f>IFERROR(INDEX(menu_items!$B:$B,MATCH(F9693,menu_items!$A:$A,0)),"Unknown value")</f>
        <v>Edamame</v>
      </c>
      <c r="H9693" t="str">
        <f>IFERROR(INDEX(menu_items!$C:$C,MATCH(F9693,menu_items!$A:$A,0)),"Unknown value")</f>
        <v>Asian</v>
      </c>
      <c r="I9693" s="5">
        <f>IFERROR(INDEX(menu_items!$D:$D,MATCH(F9693,menu_items!$A:$A,0)),0)</f>
        <v>5</v>
      </c>
      <c r="J9693" t="str">
        <f t="shared" si="763"/>
        <v>Mon</v>
      </c>
      <c r="K9693">
        <f t="shared" si="764"/>
        <v>13</v>
      </c>
      <c r="L9693" t="str">
        <f t="shared" si="765"/>
        <v>Mar</v>
      </c>
      <c r="M9693">
        <v>21</v>
      </c>
      <c r="N9693">
        <f t="shared" si="761"/>
        <v>3</v>
      </c>
      <c r="O9693" s="5">
        <f t="shared" si="762"/>
        <v>29.95</v>
      </c>
    </row>
    <row r="9694" spans="1:15" x14ac:dyDescent="0.25">
      <c r="A9694">
        <v>9800</v>
      </c>
      <c r="B9694">
        <v>4292</v>
      </c>
      <c r="C9694">
        <f>IF(COUNTIF($B$2:B9694,B9694)=1,1,0)</f>
        <v>0</v>
      </c>
      <c r="D9694" s="1">
        <v>44998</v>
      </c>
      <c r="E9694" s="2">
        <v>0.87700231481481483</v>
      </c>
      <c r="F9694">
        <v>131</v>
      </c>
      <c r="G9694" t="str">
        <f>IFERROR(INDEX(menu_items!$B:$B,MATCH(F9694,menu_items!$A:$A,0)),"Unknown value")</f>
        <v>Chicken Parmesan</v>
      </c>
      <c r="H9694" t="str">
        <f>IFERROR(INDEX(menu_items!$C:$C,MATCH(F9694,menu_items!$A:$A,0)),"Unknown value")</f>
        <v>Italian</v>
      </c>
      <c r="I9694" s="5">
        <f>IFERROR(INDEX(menu_items!$D:$D,MATCH(F9694,menu_items!$A:$A,0)),0)</f>
        <v>17.95</v>
      </c>
      <c r="J9694" t="str">
        <f t="shared" si="763"/>
        <v>Mon</v>
      </c>
      <c r="K9694">
        <f t="shared" si="764"/>
        <v>13</v>
      </c>
      <c r="L9694" t="str">
        <f t="shared" si="765"/>
        <v>Mar</v>
      </c>
      <c r="M9694">
        <v>21</v>
      </c>
      <c r="N9694">
        <f t="shared" si="761"/>
        <v>3</v>
      </c>
      <c r="O9694" s="5">
        <f t="shared" si="762"/>
        <v>29.95</v>
      </c>
    </row>
    <row r="9695" spans="1:15" x14ac:dyDescent="0.25">
      <c r="A9695">
        <v>9801</v>
      </c>
      <c r="B9695">
        <v>4292</v>
      </c>
      <c r="C9695">
        <f>IF(COUNTIF($B$2:B9695,B9695)=1,1,0)</f>
        <v>0</v>
      </c>
      <c r="D9695" s="1">
        <v>44998</v>
      </c>
      <c r="E9695" s="2">
        <v>0.87700231481481483</v>
      </c>
      <c r="F9695">
        <v>106</v>
      </c>
      <c r="G9695" t="str">
        <f>IFERROR(INDEX(menu_items!$B:$B,MATCH(F9695,menu_items!$A:$A,0)),"Unknown value")</f>
        <v>French Fries</v>
      </c>
      <c r="H9695" t="str">
        <f>IFERROR(INDEX(menu_items!$C:$C,MATCH(F9695,menu_items!$A:$A,0)),"Unknown value")</f>
        <v>American</v>
      </c>
      <c r="I9695" s="5">
        <f>IFERROR(INDEX(menu_items!$D:$D,MATCH(F9695,menu_items!$A:$A,0)),0)</f>
        <v>7</v>
      </c>
      <c r="J9695" t="str">
        <f t="shared" si="763"/>
        <v>Mon</v>
      </c>
      <c r="K9695">
        <f t="shared" si="764"/>
        <v>13</v>
      </c>
      <c r="L9695" t="str">
        <f t="shared" si="765"/>
        <v>Mar</v>
      </c>
      <c r="M9695">
        <v>21</v>
      </c>
      <c r="N9695">
        <f t="shared" si="761"/>
        <v>3</v>
      </c>
      <c r="O9695" s="5">
        <f t="shared" si="762"/>
        <v>29.95</v>
      </c>
    </row>
    <row r="9696" spans="1:15" x14ac:dyDescent="0.25">
      <c r="A9696">
        <v>9803</v>
      </c>
      <c r="B9696">
        <v>4293</v>
      </c>
      <c r="C9696">
        <f>IF(COUNTIF($B$2:B9696,B9696)=1,1,0)</f>
        <v>1</v>
      </c>
      <c r="D9696" s="1">
        <v>44998</v>
      </c>
      <c r="E9696" s="2">
        <v>0.88366898148148143</v>
      </c>
      <c r="F9696">
        <v>110</v>
      </c>
      <c r="G9696" t="str">
        <f>IFERROR(INDEX(menu_items!$B:$B,MATCH(F9696,menu_items!$A:$A,0)),"Unknown value")</f>
        <v>Pork Ramen</v>
      </c>
      <c r="H9696" t="str">
        <f>IFERROR(INDEX(menu_items!$C:$C,MATCH(F9696,menu_items!$A:$A,0)),"Unknown value")</f>
        <v>Asian</v>
      </c>
      <c r="I9696" s="5">
        <f>IFERROR(INDEX(menu_items!$D:$D,MATCH(F9696,menu_items!$A:$A,0)),0)</f>
        <v>17.95</v>
      </c>
      <c r="J9696" t="str">
        <f t="shared" si="763"/>
        <v>Mon</v>
      </c>
      <c r="K9696">
        <f t="shared" si="764"/>
        <v>13</v>
      </c>
      <c r="L9696" t="str">
        <f t="shared" si="765"/>
        <v>Mar</v>
      </c>
      <c r="M9696">
        <v>21</v>
      </c>
      <c r="N9696">
        <f t="shared" si="761"/>
        <v>1</v>
      </c>
      <c r="O9696" s="5">
        <f t="shared" si="762"/>
        <v>17.95</v>
      </c>
    </row>
    <row r="9697" spans="1:15" x14ac:dyDescent="0.25">
      <c r="A9697">
        <v>9804</v>
      </c>
      <c r="B9697">
        <v>4294</v>
      </c>
      <c r="C9697">
        <f>IF(COUNTIF($B$2:B9697,B9697)=1,1,0)</f>
        <v>1</v>
      </c>
      <c r="D9697" s="1">
        <v>44998</v>
      </c>
      <c r="E9697" s="2">
        <v>0.88526620370370368</v>
      </c>
      <c r="F9697">
        <v>101</v>
      </c>
      <c r="G9697" t="str">
        <f>IFERROR(INDEX(menu_items!$B:$B,MATCH(F9697,menu_items!$A:$A,0)),"Unknown value")</f>
        <v>Hamburger</v>
      </c>
      <c r="H9697" t="str">
        <f>IFERROR(INDEX(menu_items!$C:$C,MATCH(F9697,menu_items!$A:$A,0)),"Unknown value")</f>
        <v>American</v>
      </c>
      <c r="I9697" s="5">
        <f>IFERROR(INDEX(menu_items!$D:$D,MATCH(F9697,menu_items!$A:$A,0)),0)</f>
        <v>12.95</v>
      </c>
      <c r="J9697" t="str">
        <f t="shared" si="763"/>
        <v>Mon</v>
      </c>
      <c r="K9697">
        <f t="shared" si="764"/>
        <v>13</v>
      </c>
      <c r="L9697" t="str">
        <f t="shared" si="765"/>
        <v>Mar</v>
      </c>
      <c r="M9697">
        <v>21</v>
      </c>
      <c r="N9697">
        <f t="shared" si="761"/>
        <v>2</v>
      </c>
      <c r="O9697" s="5">
        <f t="shared" si="762"/>
        <v>30.9</v>
      </c>
    </row>
    <row r="9698" spans="1:15" x14ac:dyDescent="0.25">
      <c r="A9698">
        <v>9805</v>
      </c>
      <c r="B9698">
        <v>4294</v>
      </c>
      <c r="C9698">
        <f>IF(COUNTIF($B$2:B9698,B9698)=1,1,0)</f>
        <v>0</v>
      </c>
      <c r="D9698" s="1">
        <v>44998</v>
      </c>
      <c r="E9698" s="2">
        <v>0.88526620370370368</v>
      </c>
      <c r="F9698">
        <v>131</v>
      </c>
      <c r="G9698" t="str">
        <f>IFERROR(INDEX(menu_items!$B:$B,MATCH(F9698,menu_items!$A:$A,0)),"Unknown value")</f>
        <v>Chicken Parmesan</v>
      </c>
      <c r="H9698" t="str">
        <f>IFERROR(INDEX(menu_items!$C:$C,MATCH(F9698,menu_items!$A:$A,0)),"Unknown value")</f>
        <v>Italian</v>
      </c>
      <c r="I9698" s="5">
        <f>IFERROR(INDEX(menu_items!$D:$D,MATCH(F9698,menu_items!$A:$A,0)),0)</f>
        <v>17.95</v>
      </c>
      <c r="J9698" t="str">
        <f t="shared" si="763"/>
        <v>Mon</v>
      </c>
      <c r="K9698">
        <f t="shared" si="764"/>
        <v>13</v>
      </c>
      <c r="L9698" t="str">
        <f t="shared" si="765"/>
        <v>Mar</v>
      </c>
      <c r="M9698">
        <v>21</v>
      </c>
      <c r="N9698">
        <f t="shared" si="761"/>
        <v>2</v>
      </c>
      <c r="O9698" s="5">
        <f t="shared" si="762"/>
        <v>30.9</v>
      </c>
    </row>
    <row r="9699" spans="1:15" x14ac:dyDescent="0.25">
      <c r="A9699">
        <v>9806</v>
      </c>
      <c r="B9699">
        <v>4295</v>
      </c>
      <c r="C9699">
        <f>IF(COUNTIF($B$2:B9699,B9699)=1,1,0)</f>
        <v>1</v>
      </c>
      <c r="D9699" s="1">
        <v>44998</v>
      </c>
      <c r="E9699" s="2">
        <v>0.89679398148148148</v>
      </c>
      <c r="F9699">
        <v>107</v>
      </c>
      <c r="G9699" t="str">
        <f>IFERROR(INDEX(menu_items!$B:$B,MATCH(F9699,menu_items!$A:$A,0)),"Unknown value")</f>
        <v>Orange Chicken</v>
      </c>
      <c r="H9699" t="str">
        <f>IFERROR(INDEX(menu_items!$C:$C,MATCH(F9699,menu_items!$A:$A,0)),"Unknown value")</f>
        <v>Asian</v>
      </c>
      <c r="I9699" s="5">
        <f>IFERROR(INDEX(menu_items!$D:$D,MATCH(F9699,menu_items!$A:$A,0)),0)</f>
        <v>16.5</v>
      </c>
      <c r="J9699" t="str">
        <f t="shared" si="763"/>
        <v>Mon</v>
      </c>
      <c r="K9699">
        <f t="shared" si="764"/>
        <v>13</v>
      </c>
      <c r="L9699" t="str">
        <f t="shared" si="765"/>
        <v>Mar</v>
      </c>
      <c r="M9699">
        <v>21</v>
      </c>
      <c r="N9699">
        <f t="shared" si="761"/>
        <v>4</v>
      </c>
      <c r="O9699" s="5">
        <f t="shared" si="762"/>
        <v>57.400000000000006</v>
      </c>
    </row>
    <row r="9700" spans="1:15" x14ac:dyDescent="0.25">
      <c r="A9700">
        <v>9807</v>
      </c>
      <c r="B9700">
        <v>4295</v>
      </c>
      <c r="C9700">
        <f>IF(COUNTIF($B$2:B9700,B9700)=1,1,0)</f>
        <v>0</v>
      </c>
      <c r="D9700" s="1">
        <v>44998</v>
      </c>
      <c r="E9700" s="2">
        <v>0.89679398148148148</v>
      </c>
      <c r="F9700">
        <v>125</v>
      </c>
      <c r="G9700" t="str">
        <f>IFERROR(INDEX(menu_items!$B:$B,MATCH(F9700,menu_items!$A:$A,0)),"Unknown value")</f>
        <v>Spaghetti &amp; Meatballs</v>
      </c>
      <c r="H9700" t="str">
        <f>IFERROR(INDEX(menu_items!$C:$C,MATCH(F9700,menu_items!$A:$A,0)),"Unknown value")</f>
        <v>Italian</v>
      </c>
      <c r="I9700" s="5">
        <f>IFERROR(INDEX(menu_items!$D:$D,MATCH(F9700,menu_items!$A:$A,0)),0)</f>
        <v>17.95</v>
      </c>
      <c r="J9700" t="str">
        <f t="shared" si="763"/>
        <v>Mon</v>
      </c>
      <c r="K9700">
        <f t="shared" si="764"/>
        <v>13</v>
      </c>
      <c r="L9700" t="str">
        <f t="shared" si="765"/>
        <v>Mar</v>
      </c>
      <c r="M9700">
        <v>21</v>
      </c>
      <c r="N9700">
        <f t="shared" si="761"/>
        <v>4</v>
      </c>
      <c r="O9700" s="5">
        <f t="shared" si="762"/>
        <v>57.400000000000006</v>
      </c>
    </row>
    <row r="9701" spans="1:15" x14ac:dyDescent="0.25">
      <c r="A9701">
        <v>9808</v>
      </c>
      <c r="B9701">
        <v>4295</v>
      </c>
      <c r="C9701">
        <f>IF(COUNTIF($B$2:B9701,B9701)=1,1,0)</f>
        <v>0</v>
      </c>
      <c r="D9701" s="1">
        <v>44998</v>
      </c>
      <c r="E9701" s="2">
        <v>0.89679398148148148</v>
      </c>
      <c r="F9701">
        <v>113</v>
      </c>
      <c r="G9701" t="str">
        <f>IFERROR(INDEX(menu_items!$B:$B,MATCH(F9701,menu_items!$A:$A,0)),"Unknown value")</f>
        <v>Edamame</v>
      </c>
      <c r="H9701" t="str">
        <f>IFERROR(INDEX(menu_items!$C:$C,MATCH(F9701,menu_items!$A:$A,0)),"Unknown value")</f>
        <v>Asian</v>
      </c>
      <c r="I9701" s="5">
        <f>IFERROR(INDEX(menu_items!$D:$D,MATCH(F9701,menu_items!$A:$A,0)),0)</f>
        <v>5</v>
      </c>
      <c r="J9701" t="str">
        <f t="shared" si="763"/>
        <v>Mon</v>
      </c>
      <c r="K9701">
        <f t="shared" si="764"/>
        <v>13</v>
      </c>
      <c r="L9701" t="str">
        <f t="shared" si="765"/>
        <v>Mar</v>
      </c>
      <c r="M9701">
        <v>21</v>
      </c>
      <c r="N9701">
        <f t="shared" si="761"/>
        <v>4</v>
      </c>
      <c r="O9701" s="5">
        <f t="shared" si="762"/>
        <v>57.400000000000006</v>
      </c>
    </row>
    <row r="9702" spans="1:15" x14ac:dyDescent="0.25">
      <c r="A9702">
        <v>9809</v>
      </c>
      <c r="B9702">
        <v>4295</v>
      </c>
      <c r="C9702">
        <f>IF(COUNTIF($B$2:B9702,B9702)=1,1,0)</f>
        <v>0</v>
      </c>
      <c r="D9702" s="1">
        <v>44998</v>
      </c>
      <c r="E9702" s="2">
        <v>0.89679398148148148</v>
      </c>
      <c r="F9702">
        <v>131</v>
      </c>
      <c r="G9702" t="str">
        <f>IFERROR(INDEX(menu_items!$B:$B,MATCH(F9702,menu_items!$A:$A,0)),"Unknown value")</f>
        <v>Chicken Parmesan</v>
      </c>
      <c r="H9702" t="str">
        <f>IFERROR(INDEX(menu_items!$C:$C,MATCH(F9702,menu_items!$A:$A,0)),"Unknown value")</f>
        <v>Italian</v>
      </c>
      <c r="I9702" s="5">
        <f>IFERROR(INDEX(menu_items!$D:$D,MATCH(F9702,menu_items!$A:$A,0)),0)</f>
        <v>17.95</v>
      </c>
      <c r="J9702" t="str">
        <f t="shared" si="763"/>
        <v>Mon</v>
      </c>
      <c r="K9702">
        <f t="shared" si="764"/>
        <v>13</v>
      </c>
      <c r="L9702" t="str">
        <f t="shared" si="765"/>
        <v>Mar</v>
      </c>
      <c r="M9702">
        <v>21</v>
      </c>
      <c r="N9702">
        <f t="shared" si="761"/>
        <v>4</v>
      </c>
      <c r="O9702" s="5">
        <f t="shared" si="762"/>
        <v>57.400000000000006</v>
      </c>
    </row>
    <row r="9703" spans="1:15" x14ac:dyDescent="0.25">
      <c r="A9703">
        <v>9810</v>
      </c>
      <c r="B9703">
        <v>4296</v>
      </c>
      <c r="C9703">
        <f>IF(COUNTIF($B$2:B9703,B9703)=1,1,0)</f>
        <v>1</v>
      </c>
      <c r="D9703" s="1">
        <v>44998</v>
      </c>
      <c r="E9703" s="2">
        <v>0.90871527777777783</v>
      </c>
      <c r="F9703">
        <v>123</v>
      </c>
      <c r="G9703" t="str">
        <f>IFERROR(INDEX(menu_items!$B:$B,MATCH(F9703,menu_items!$A:$A,0)),"Unknown value")</f>
        <v>Chips &amp; Guacamole</v>
      </c>
      <c r="H9703" t="str">
        <f>IFERROR(INDEX(menu_items!$C:$C,MATCH(F9703,menu_items!$A:$A,0)),"Unknown value")</f>
        <v>Mexican</v>
      </c>
      <c r="I9703" s="5">
        <f>IFERROR(INDEX(menu_items!$D:$D,MATCH(F9703,menu_items!$A:$A,0)),0)</f>
        <v>9</v>
      </c>
      <c r="J9703" t="str">
        <f t="shared" si="763"/>
        <v>Mon</v>
      </c>
      <c r="K9703">
        <f t="shared" si="764"/>
        <v>13</v>
      </c>
      <c r="L9703" t="str">
        <f t="shared" si="765"/>
        <v>Mar</v>
      </c>
      <c r="M9703">
        <v>21</v>
      </c>
      <c r="N9703">
        <f t="shared" si="761"/>
        <v>1</v>
      </c>
      <c r="O9703" s="5">
        <f t="shared" si="762"/>
        <v>9</v>
      </c>
    </row>
    <row r="9704" spans="1:15" x14ac:dyDescent="0.25">
      <c r="A9704">
        <v>9811</v>
      </c>
      <c r="B9704">
        <v>4297</v>
      </c>
      <c r="C9704">
        <f>IF(COUNTIF($B$2:B9704,B9704)=1,1,0)</f>
        <v>1</v>
      </c>
      <c r="D9704" s="1">
        <v>44998</v>
      </c>
      <c r="E9704" s="2">
        <v>0.92107638888888888</v>
      </c>
      <c r="F9704">
        <v>101</v>
      </c>
      <c r="G9704" t="str">
        <f>IFERROR(INDEX(menu_items!$B:$B,MATCH(F9704,menu_items!$A:$A,0)),"Unknown value")</f>
        <v>Hamburger</v>
      </c>
      <c r="H9704" t="str">
        <f>IFERROR(INDEX(menu_items!$C:$C,MATCH(F9704,menu_items!$A:$A,0)),"Unknown value")</f>
        <v>American</v>
      </c>
      <c r="I9704" s="5">
        <f>IFERROR(INDEX(menu_items!$D:$D,MATCH(F9704,menu_items!$A:$A,0)),0)</f>
        <v>12.95</v>
      </c>
      <c r="J9704" t="str">
        <f t="shared" si="763"/>
        <v>Mon</v>
      </c>
      <c r="K9704">
        <f t="shared" si="764"/>
        <v>13</v>
      </c>
      <c r="L9704" t="str">
        <f t="shared" si="765"/>
        <v>Mar</v>
      </c>
      <c r="M9704">
        <v>22</v>
      </c>
      <c r="N9704">
        <f t="shared" si="761"/>
        <v>4</v>
      </c>
      <c r="O9704" s="5">
        <f t="shared" si="762"/>
        <v>53.849999999999994</v>
      </c>
    </row>
    <row r="9705" spans="1:15" x14ac:dyDescent="0.25">
      <c r="A9705">
        <v>9812</v>
      </c>
      <c r="B9705">
        <v>4297</v>
      </c>
      <c r="C9705">
        <f>IF(COUNTIF($B$2:B9705,B9705)=1,1,0)</f>
        <v>0</v>
      </c>
      <c r="D9705" s="1">
        <v>44998</v>
      </c>
      <c r="E9705" s="2">
        <v>0.92107638888888888</v>
      </c>
      <c r="F9705">
        <v>102</v>
      </c>
      <c r="G9705" t="str">
        <f>IFERROR(INDEX(menu_items!$B:$B,MATCH(F9705,menu_items!$A:$A,0)),"Unknown value")</f>
        <v>Cheeseburger</v>
      </c>
      <c r="H9705" t="str">
        <f>IFERROR(INDEX(menu_items!$C:$C,MATCH(F9705,menu_items!$A:$A,0)),"Unknown value")</f>
        <v>American</v>
      </c>
      <c r="I9705" s="5">
        <f>IFERROR(INDEX(menu_items!$D:$D,MATCH(F9705,menu_items!$A:$A,0)),0)</f>
        <v>13.95</v>
      </c>
      <c r="J9705" t="str">
        <f t="shared" si="763"/>
        <v>Mon</v>
      </c>
      <c r="K9705">
        <f t="shared" si="764"/>
        <v>13</v>
      </c>
      <c r="L9705" t="str">
        <f t="shared" si="765"/>
        <v>Mar</v>
      </c>
      <c r="M9705">
        <v>22</v>
      </c>
      <c r="N9705">
        <f t="shared" si="761"/>
        <v>4</v>
      </c>
      <c r="O9705" s="5">
        <f t="shared" si="762"/>
        <v>53.849999999999994</v>
      </c>
    </row>
    <row r="9706" spans="1:15" x14ac:dyDescent="0.25">
      <c r="A9706">
        <v>9813</v>
      </c>
      <c r="B9706">
        <v>4297</v>
      </c>
      <c r="C9706">
        <f>IF(COUNTIF($B$2:B9706,B9706)=1,1,0)</f>
        <v>0</v>
      </c>
      <c r="D9706" s="1">
        <v>44998</v>
      </c>
      <c r="E9706" s="2">
        <v>0.92107638888888888</v>
      </c>
      <c r="F9706">
        <v>103</v>
      </c>
      <c r="G9706" t="str">
        <f>IFERROR(INDEX(menu_items!$B:$B,MATCH(F9706,menu_items!$A:$A,0)),"Unknown value")</f>
        <v>Hot Dog</v>
      </c>
      <c r="H9706" t="str">
        <f>IFERROR(INDEX(menu_items!$C:$C,MATCH(F9706,menu_items!$A:$A,0)),"Unknown value")</f>
        <v>American</v>
      </c>
      <c r="I9706" s="5">
        <f>IFERROR(INDEX(menu_items!$D:$D,MATCH(F9706,menu_items!$A:$A,0)),0)</f>
        <v>9</v>
      </c>
      <c r="J9706" t="str">
        <f t="shared" si="763"/>
        <v>Mon</v>
      </c>
      <c r="K9706">
        <f t="shared" si="764"/>
        <v>13</v>
      </c>
      <c r="L9706" t="str">
        <f t="shared" si="765"/>
        <v>Mar</v>
      </c>
      <c r="M9706">
        <v>22</v>
      </c>
      <c r="N9706">
        <f t="shared" si="761"/>
        <v>4</v>
      </c>
      <c r="O9706" s="5">
        <f t="shared" si="762"/>
        <v>53.849999999999994</v>
      </c>
    </row>
    <row r="9707" spans="1:15" x14ac:dyDescent="0.25">
      <c r="A9707">
        <v>9814</v>
      </c>
      <c r="B9707">
        <v>4297</v>
      </c>
      <c r="C9707">
        <f>IF(COUNTIF($B$2:B9707,B9707)=1,1,0)</f>
        <v>0</v>
      </c>
      <c r="D9707" s="1">
        <v>44998</v>
      </c>
      <c r="E9707" s="2">
        <v>0.92107638888888888</v>
      </c>
      <c r="F9707">
        <v>131</v>
      </c>
      <c r="G9707" t="str">
        <f>IFERROR(INDEX(menu_items!$B:$B,MATCH(F9707,menu_items!$A:$A,0)),"Unknown value")</f>
        <v>Chicken Parmesan</v>
      </c>
      <c r="H9707" t="str">
        <f>IFERROR(INDEX(menu_items!$C:$C,MATCH(F9707,menu_items!$A:$A,0)),"Unknown value")</f>
        <v>Italian</v>
      </c>
      <c r="I9707" s="5">
        <f>IFERROR(INDEX(menu_items!$D:$D,MATCH(F9707,menu_items!$A:$A,0)),0)</f>
        <v>17.95</v>
      </c>
      <c r="J9707" t="str">
        <f t="shared" si="763"/>
        <v>Mon</v>
      </c>
      <c r="K9707">
        <f t="shared" si="764"/>
        <v>13</v>
      </c>
      <c r="L9707" t="str">
        <f t="shared" si="765"/>
        <v>Mar</v>
      </c>
      <c r="M9707">
        <v>22</v>
      </c>
      <c r="N9707">
        <f t="shared" si="761"/>
        <v>4</v>
      </c>
      <c r="O9707" s="5">
        <f t="shared" si="762"/>
        <v>53.849999999999994</v>
      </c>
    </row>
    <row r="9708" spans="1:15" x14ac:dyDescent="0.25">
      <c r="A9708">
        <v>9815</v>
      </c>
      <c r="B9708">
        <v>4298</v>
      </c>
      <c r="C9708">
        <f>IF(COUNTIF($B$2:B9708,B9708)=1,1,0)</f>
        <v>1</v>
      </c>
      <c r="D9708" s="1">
        <v>44998</v>
      </c>
      <c r="E9708" s="2">
        <v>0.92936342592592591</v>
      </c>
      <c r="F9708">
        <v>104</v>
      </c>
      <c r="G9708" t="str">
        <f>IFERROR(INDEX(menu_items!$B:$B,MATCH(F9708,menu_items!$A:$A,0)),"Unknown value")</f>
        <v>Veggie Burger</v>
      </c>
      <c r="H9708" t="str">
        <f>IFERROR(INDEX(menu_items!$C:$C,MATCH(F9708,menu_items!$A:$A,0)),"Unknown value")</f>
        <v>American</v>
      </c>
      <c r="I9708" s="5">
        <f>IFERROR(INDEX(menu_items!$D:$D,MATCH(F9708,menu_items!$A:$A,0)),0)</f>
        <v>10.5</v>
      </c>
      <c r="J9708" t="str">
        <f t="shared" si="763"/>
        <v>Mon</v>
      </c>
      <c r="K9708">
        <f t="shared" si="764"/>
        <v>13</v>
      </c>
      <c r="L9708" t="str">
        <f t="shared" si="765"/>
        <v>Mar</v>
      </c>
      <c r="M9708">
        <v>22</v>
      </c>
      <c r="N9708">
        <f t="shared" si="761"/>
        <v>2</v>
      </c>
      <c r="O9708" s="5">
        <f t="shared" si="762"/>
        <v>28.45</v>
      </c>
    </row>
    <row r="9709" spans="1:15" x14ac:dyDescent="0.25">
      <c r="A9709">
        <v>9816</v>
      </c>
      <c r="B9709">
        <v>4298</v>
      </c>
      <c r="C9709">
        <f>IF(COUNTIF($B$2:B9709,B9709)=1,1,0)</f>
        <v>0</v>
      </c>
      <c r="D9709" s="1">
        <v>44998</v>
      </c>
      <c r="E9709" s="2">
        <v>0.92936342592592591</v>
      </c>
      <c r="F9709">
        <v>110</v>
      </c>
      <c r="G9709" t="str">
        <f>IFERROR(INDEX(menu_items!$B:$B,MATCH(F9709,menu_items!$A:$A,0)),"Unknown value")</f>
        <v>Pork Ramen</v>
      </c>
      <c r="H9709" t="str">
        <f>IFERROR(INDEX(menu_items!$C:$C,MATCH(F9709,menu_items!$A:$A,0)),"Unknown value")</f>
        <v>Asian</v>
      </c>
      <c r="I9709" s="5">
        <f>IFERROR(INDEX(menu_items!$D:$D,MATCH(F9709,menu_items!$A:$A,0)),0)</f>
        <v>17.95</v>
      </c>
      <c r="J9709" t="str">
        <f t="shared" si="763"/>
        <v>Mon</v>
      </c>
      <c r="K9709">
        <f t="shared" si="764"/>
        <v>13</v>
      </c>
      <c r="L9709" t="str">
        <f t="shared" si="765"/>
        <v>Mar</v>
      </c>
      <c r="M9709">
        <v>22</v>
      </c>
      <c r="N9709">
        <f t="shared" si="761"/>
        <v>2</v>
      </c>
      <c r="O9709" s="5">
        <f t="shared" si="762"/>
        <v>28.45</v>
      </c>
    </row>
    <row r="9710" spans="1:15" x14ac:dyDescent="0.25">
      <c r="A9710">
        <v>9817</v>
      </c>
      <c r="B9710">
        <v>4299</v>
      </c>
      <c r="C9710">
        <f>IF(COUNTIF($B$2:B9710,B9710)=1,1,0)</f>
        <v>1</v>
      </c>
      <c r="D9710" s="1">
        <v>44999</v>
      </c>
      <c r="E9710" s="2">
        <v>0.51163194444444449</v>
      </c>
      <c r="F9710">
        <v>106</v>
      </c>
      <c r="G9710" t="str">
        <f>IFERROR(INDEX(menu_items!$B:$B,MATCH(F9710,menu_items!$A:$A,0)),"Unknown value")</f>
        <v>French Fries</v>
      </c>
      <c r="H9710" t="str">
        <f>IFERROR(INDEX(menu_items!$C:$C,MATCH(F9710,menu_items!$A:$A,0)),"Unknown value")</f>
        <v>American</v>
      </c>
      <c r="I9710" s="5">
        <f>IFERROR(INDEX(menu_items!$D:$D,MATCH(F9710,menu_items!$A:$A,0)),0)</f>
        <v>7</v>
      </c>
      <c r="J9710" t="str">
        <f t="shared" si="763"/>
        <v>Tue</v>
      </c>
      <c r="K9710">
        <f t="shared" si="764"/>
        <v>14</v>
      </c>
      <c r="L9710" t="str">
        <f t="shared" si="765"/>
        <v>Mar</v>
      </c>
      <c r="M9710">
        <v>12</v>
      </c>
      <c r="N9710">
        <f t="shared" si="761"/>
        <v>1</v>
      </c>
      <c r="O9710" s="5">
        <f t="shared" si="762"/>
        <v>7</v>
      </c>
    </row>
    <row r="9711" spans="1:15" x14ac:dyDescent="0.25">
      <c r="A9711">
        <v>9818</v>
      </c>
      <c r="B9711">
        <v>4300</v>
      </c>
      <c r="C9711">
        <f>IF(COUNTIF($B$2:B9711,B9711)=1,1,0)</f>
        <v>1</v>
      </c>
      <c r="D9711" s="1">
        <v>44999</v>
      </c>
      <c r="E9711" s="2">
        <v>0.51983796296296292</v>
      </c>
      <c r="F9711">
        <v>101</v>
      </c>
      <c r="G9711" t="str">
        <f>IFERROR(INDEX(menu_items!$B:$B,MATCH(F9711,menu_items!$A:$A,0)),"Unknown value")</f>
        <v>Hamburger</v>
      </c>
      <c r="H9711" t="str">
        <f>IFERROR(INDEX(menu_items!$C:$C,MATCH(F9711,menu_items!$A:$A,0)),"Unknown value")</f>
        <v>American</v>
      </c>
      <c r="I9711" s="5">
        <f>IFERROR(INDEX(menu_items!$D:$D,MATCH(F9711,menu_items!$A:$A,0)),0)</f>
        <v>12.95</v>
      </c>
      <c r="J9711" t="str">
        <f t="shared" si="763"/>
        <v>Tue</v>
      </c>
      <c r="K9711">
        <f t="shared" si="764"/>
        <v>14</v>
      </c>
      <c r="L9711" t="str">
        <f t="shared" si="765"/>
        <v>Mar</v>
      </c>
      <c r="M9711">
        <v>12</v>
      </c>
      <c r="N9711">
        <f t="shared" si="761"/>
        <v>3</v>
      </c>
      <c r="O9711" s="5">
        <f t="shared" si="762"/>
        <v>39.849999999999994</v>
      </c>
    </row>
    <row r="9712" spans="1:15" x14ac:dyDescent="0.25">
      <c r="A9712">
        <v>9819</v>
      </c>
      <c r="B9712">
        <v>4300</v>
      </c>
      <c r="C9712">
        <f>IF(COUNTIF($B$2:B9712,B9712)=1,1,0)</f>
        <v>0</v>
      </c>
      <c r="D9712" s="1">
        <v>44999</v>
      </c>
      <c r="E9712" s="2">
        <v>0.51983796296296292</v>
      </c>
      <c r="F9712">
        <v>101</v>
      </c>
      <c r="G9712" t="str">
        <f>IFERROR(INDEX(menu_items!$B:$B,MATCH(F9712,menu_items!$A:$A,0)),"Unknown value")</f>
        <v>Hamburger</v>
      </c>
      <c r="H9712" t="str">
        <f>IFERROR(INDEX(menu_items!$C:$C,MATCH(F9712,menu_items!$A:$A,0)),"Unknown value")</f>
        <v>American</v>
      </c>
      <c r="I9712" s="5">
        <f>IFERROR(INDEX(menu_items!$D:$D,MATCH(F9712,menu_items!$A:$A,0)),0)</f>
        <v>12.95</v>
      </c>
      <c r="J9712" t="str">
        <f t="shared" si="763"/>
        <v>Tue</v>
      </c>
      <c r="K9712">
        <f t="shared" si="764"/>
        <v>14</v>
      </c>
      <c r="L9712" t="str">
        <f t="shared" si="765"/>
        <v>Mar</v>
      </c>
      <c r="M9712">
        <v>12</v>
      </c>
      <c r="N9712">
        <f t="shared" si="761"/>
        <v>3</v>
      </c>
      <c r="O9712" s="5">
        <f t="shared" si="762"/>
        <v>39.849999999999994</v>
      </c>
    </row>
    <row r="9713" spans="1:15" x14ac:dyDescent="0.25">
      <c r="A9713">
        <v>9820</v>
      </c>
      <c r="B9713">
        <v>4300</v>
      </c>
      <c r="C9713">
        <f>IF(COUNTIF($B$2:B9713,B9713)=1,1,0)</f>
        <v>0</v>
      </c>
      <c r="D9713" s="1">
        <v>44999</v>
      </c>
      <c r="E9713" s="2">
        <v>0.51983796296296292</v>
      </c>
      <c r="F9713">
        <v>116</v>
      </c>
      <c r="G9713" t="str">
        <f>IFERROR(INDEX(menu_items!$B:$B,MATCH(F9713,menu_items!$A:$A,0)),"Unknown value")</f>
        <v>Steak Tacos</v>
      </c>
      <c r="H9713" t="str">
        <f>IFERROR(INDEX(menu_items!$C:$C,MATCH(F9713,menu_items!$A:$A,0)),"Unknown value")</f>
        <v>Mexican</v>
      </c>
      <c r="I9713" s="5">
        <f>IFERROR(INDEX(menu_items!$D:$D,MATCH(F9713,menu_items!$A:$A,0)),0)</f>
        <v>13.95</v>
      </c>
      <c r="J9713" t="str">
        <f t="shared" si="763"/>
        <v>Tue</v>
      </c>
      <c r="K9713">
        <f t="shared" si="764"/>
        <v>14</v>
      </c>
      <c r="L9713" t="str">
        <f t="shared" si="765"/>
        <v>Mar</v>
      </c>
      <c r="M9713">
        <v>12</v>
      </c>
      <c r="N9713">
        <f t="shared" si="761"/>
        <v>3</v>
      </c>
      <c r="O9713" s="5">
        <f t="shared" si="762"/>
        <v>39.849999999999994</v>
      </c>
    </row>
    <row r="9714" spans="1:15" x14ac:dyDescent="0.25">
      <c r="A9714">
        <v>9821</v>
      </c>
      <c r="B9714">
        <v>4301</v>
      </c>
      <c r="C9714">
        <f>IF(COUNTIF($B$2:B9714,B9714)=1,1,0)</f>
        <v>1</v>
      </c>
      <c r="D9714" s="1">
        <v>44999</v>
      </c>
      <c r="E9714" s="2">
        <v>0.52990740740740738</v>
      </c>
      <c r="F9714">
        <v>125</v>
      </c>
      <c r="G9714" t="str">
        <f>IFERROR(INDEX(menu_items!$B:$B,MATCH(F9714,menu_items!$A:$A,0)),"Unknown value")</f>
        <v>Spaghetti &amp; Meatballs</v>
      </c>
      <c r="H9714" t="str">
        <f>IFERROR(INDEX(menu_items!$C:$C,MATCH(F9714,menu_items!$A:$A,0)),"Unknown value")</f>
        <v>Italian</v>
      </c>
      <c r="I9714" s="5">
        <f>IFERROR(INDEX(menu_items!$D:$D,MATCH(F9714,menu_items!$A:$A,0)),0)</f>
        <v>17.95</v>
      </c>
      <c r="J9714" t="str">
        <f t="shared" si="763"/>
        <v>Tue</v>
      </c>
      <c r="K9714">
        <f t="shared" si="764"/>
        <v>14</v>
      </c>
      <c r="L9714" t="str">
        <f t="shared" si="765"/>
        <v>Mar</v>
      </c>
      <c r="M9714">
        <v>12</v>
      </c>
      <c r="N9714">
        <f t="shared" si="761"/>
        <v>2</v>
      </c>
      <c r="O9714" s="5">
        <f t="shared" si="762"/>
        <v>29.9</v>
      </c>
    </row>
    <row r="9715" spans="1:15" x14ac:dyDescent="0.25">
      <c r="A9715">
        <v>9822</v>
      </c>
      <c r="B9715">
        <v>4301</v>
      </c>
      <c r="C9715">
        <f>IF(COUNTIF($B$2:B9715,B9715)=1,1,0)</f>
        <v>0</v>
      </c>
      <c r="D9715" s="1">
        <v>44999</v>
      </c>
      <c r="E9715" s="2">
        <v>0.52990740740740738</v>
      </c>
      <c r="F9715">
        <v>111</v>
      </c>
      <c r="G9715" t="str">
        <f>IFERROR(INDEX(menu_items!$B:$B,MATCH(F9715,menu_items!$A:$A,0)),"Unknown value")</f>
        <v>California Roll</v>
      </c>
      <c r="H9715" t="str">
        <f>IFERROR(INDEX(menu_items!$C:$C,MATCH(F9715,menu_items!$A:$A,0)),"Unknown value")</f>
        <v>Asian</v>
      </c>
      <c r="I9715" s="5">
        <f>IFERROR(INDEX(menu_items!$D:$D,MATCH(F9715,menu_items!$A:$A,0)),0)</f>
        <v>11.95</v>
      </c>
      <c r="J9715" t="str">
        <f t="shared" si="763"/>
        <v>Tue</v>
      </c>
      <c r="K9715">
        <f t="shared" si="764"/>
        <v>14</v>
      </c>
      <c r="L9715" t="str">
        <f t="shared" si="765"/>
        <v>Mar</v>
      </c>
      <c r="M9715">
        <v>12</v>
      </c>
      <c r="N9715">
        <f t="shared" si="761"/>
        <v>2</v>
      </c>
      <c r="O9715" s="5">
        <f t="shared" si="762"/>
        <v>29.9</v>
      </c>
    </row>
    <row r="9716" spans="1:15" x14ac:dyDescent="0.25">
      <c r="A9716">
        <v>9823</v>
      </c>
      <c r="B9716">
        <v>4302</v>
      </c>
      <c r="C9716">
        <f>IF(COUNTIF($B$2:B9716,B9716)=1,1,0)</f>
        <v>1</v>
      </c>
      <c r="D9716" s="1">
        <v>44999</v>
      </c>
      <c r="E9716" s="2">
        <v>0.53326388888888887</v>
      </c>
      <c r="F9716">
        <v>121</v>
      </c>
      <c r="G9716" t="str">
        <f>IFERROR(INDEX(menu_items!$B:$B,MATCH(F9716,menu_items!$A:$A,0)),"Unknown value")</f>
        <v>Cheese Quesadillas</v>
      </c>
      <c r="H9716" t="str">
        <f>IFERROR(INDEX(menu_items!$C:$C,MATCH(F9716,menu_items!$A:$A,0)),"Unknown value")</f>
        <v>Mexican</v>
      </c>
      <c r="I9716" s="5">
        <f>IFERROR(INDEX(menu_items!$D:$D,MATCH(F9716,menu_items!$A:$A,0)),0)</f>
        <v>10.5</v>
      </c>
      <c r="J9716" t="str">
        <f t="shared" si="763"/>
        <v>Tue</v>
      </c>
      <c r="K9716">
        <f t="shared" si="764"/>
        <v>14</v>
      </c>
      <c r="L9716" t="str">
        <f t="shared" si="765"/>
        <v>Mar</v>
      </c>
      <c r="M9716">
        <v>12</v>
      </c>
      <c r="N9716">
        <f t="shared" si="761"/>
        <v>1</v>
      </c>
      <c r="O9716" s="5">
        <f t="shared" si="762"/>
        <v>10.5</v>
      </c>
    </row>
    <row r="9717" spans="1:15" x14ac:dyDescent="0.25">
      <c r="A9717">
        <v>9824</v>
      </c>
      <c r="B9717">
        <v>4303</v>
      </c>
      <c r="C9717">
        <f>IF(COUNTIF($B$2:B9717,B9717)=1,1,0)</f>
        <v>1</v>
      </c>
      <c r="D9717" s="1">
        <v>44999</v>
      </c>
      <c r="E9717" s="2">
        <v>0.53454861111111107</v>
      </c>
      <c r="F9717">
        <v>102</v>
      </c>
      <c r="G9717" t="str">
        <f>IFERROR(INDEX(menu_items!$B:$B,MATCH(F9717,menu_items!$A:$A,0)),"Unknown value")</f>
        <v>Cheeseburger</v>
      </c>
      <c r="H9717" t="str">
        <f>IFERROR(INDEX(menu_items!$C:$C,MATCH(F9717,menu_items!$A:$A,0)),"Unknown value")</f>
        <v>American</v>
      </c>
      <c r="I9717" s="5">
        <f>IFERROR(INDEX(menu_items!$D:$D,MATCH(F9717,menu_items!$A:$A,0)),0)</f>
        <v>13.95</v>
      </c>
      <c r="J9717" t="str">
        <f t="shared" si="763"/>
        <v>Tue</v>
      </c>
      <c r="K9717">
        <f t="shared" si="764"/>
        <v>14</v>
      </c>
      <c r="L9717" t="str">
        <f t="shared" si="765"/>
        <v>Mar</v>
      </c>
      <c r="M9717">
        <v>12</v>
      </c>
      <c r="N9717">
        <f t="shared" si="761"/>
        <v>2</v>
      </c>
      <c r="O9717" s="5">
        <f t="shared" si="762"/>
        <v>20.95</v>
      </c>
    </row>
    <row r="9718" spans="1:15" x14ac:dyDescent="0.25">
      <c r="A9718">
        <v>9825</v>
      </c>
      <c r="B9718">
        <v>4303</v>
      </c>
      <c r="C9718">
        <f>IF(COUNTIF($B$2:B9718,B9718)=1,1,0)</f>
        <v>0</v>
      </c>
      <c r="D9718" s="1">
        <v>44999</v>
      </c>
      <c r="E9718" s="2">
        <v>0.53454861111111107</v>
      </c>
      <c r="F9718">
        <v>122</v>
      </c>
      <c r="G9718" t="str">
        <f>IFERROR(INDEX(menu_items!$B:$B,MATCH(F9718,menu_items!$A:$A,0)),"Unknown value")</f>
        <v>Chips &amp; Salsa</v>
      </c>
      <c r="H9718" t="str">
        <f>IFERROR(INDEX(menu_items!$C:$C,MATCH(F9718,menu_items!$A:$A,0)),"Unknown value")</f>
        <v>Mexican</v>
      </c>
      <c r="I9718" s="5">
        <f>IFERROR(INDEX(menu_items!$D:$D,MATCH(F9718,menu_items!$A:$A,0)),0)</f>
        <v>7</v>
      </c>
      <c r="J9718" t="str">
        <f t="shared" si="763"/>
        <v>Tue</v>
      </c>
      <c r="K9718">
        <f t="shared" si="764"/>
        <v>14</v>
      </c>
      <c r="L9718" t="str">
        <f t="shared" si="765"/>
        <v>Mar</v>
      </c>
      <c r="M9718">
        <v>12</v>
      </c>
      <c r="N9718">
        <f t="shared" si="761"/>
        <v>2</v>
      </c>
      <c r="O9718" s="5">
        <f t="shared" si="762"/>
        <v>20.95</v>
      </c>
    </row>
    <row r="9719" spans="1:15" x14ac:dyDescent="0.25">
      <c r="A9719">
        <v>9826</v>
      </c>
      <c r="B9719">
        <v>4304</v>
      </c>
      <c r="C9719">
        <f>IF(COUNTIF($B$2:B9719,B9719)=1,1,0)</f>
        <v>1</v>
      </c>
      <c r="D9719" s="1">
        <v>44999</v>
      </c>
      <c r="E9719" s="2">
        <v>0.53913194444444446</v>
      </c>
      <c r="F9719">
        <v>126</v>
      </c>
      <c r="G9719" t="str">
        <f>IFERROR(INDEX(menu_items!$B:$B,MATCH(F9719,menu_items!$A:$A,0)),"Unknown value")</f>
        <v>Fettuccine Alfredo</v>
      </c>
      <c r="H9719" t="str">
        <f>IFERROR(INDEX(menu_items!$C:$C,MATCH(F9719,menu_items!$A:$A,0)),"Unknown value")</f>
        <v>Italian</v>
      </c>
      <c r="I9719" s="5">
        <f>IFERROR(INDEX(menu_items!$D:$D,MATCH(F9719,menu_items!$A:$A,0)),0)</f>
        <v>14.5</v>
      </c>
      <c r="J9719" t="str">
        <f t="shared" si="763"/>
        <v>Tue</v>
      </c>
      <c r="K9719">
        <f t="shared" si="764"/>
        <v>14</v>
      </c>
      <c r="L9719" t="str">
        <f t="shared" si="765"/>
        <v>Mar</v>
      </c>
      <c r="M9719">
        <v>12</v>
      </c>
      <c r="N9719">
        <f t="shared" si="761"/>
        <v>1</v>
      </c>
      <c r="O9719" s="5">
        <f t="shared" si="762"/>
        <v>14.5</v>
      </c>
    </row>
    <row r="9720" spans="1:15" x14ac:dyDescent="0.25">
      <c r="A9720">
        <v>9827</v>
      </c>
      <c r="B9720">
        <v>4305</v>
      </c>
      <c r="C9720">
        <f>IF(COUNTIF($B$2:B9720,B9720)=1,1,0)</f>
        <v>1</v>
      </c>
      <c r="D9720" s="1">
        <v>44999</v>
      </c>
      <c r="E9720" s="2">
        <v>0.54814814814814816</v>
      </c>
      <c r="F9720">
        <v>101</v>
      </c>
      <c r="G9720" t="str">
        <f>IFERROR(INDEX(menu_items!$B:$B,MATCH(F9720,menu_items!$A:$A,0)),"Unknown value")</f>
        <v>Hamburger</v>
      </c>
      <c r="H9720" t="str">
        <f>IFERROR(INDEX(menu_items!$C:$C,MATCH(F9720,menu_items!$A:$A,0)),"Unknown value")</f>
        <v>American</v>
      </c>
      <c r="I9720" s="5">
        <f>IFERROR(INDEX(menu_items!$D:$D,MATCH(F9720,menu_items!$A:$A,0)),0)</f>
        <v>12.95</v>
      </c>
      <c r="J9720" t="str">
        <f t="shared" si="763"/>
        <v>Tue</v>
      </c>
      <c r="K9720">
        <f t="shared" si="764"/>
        <v>14</v>
      </c>
      <c r="L9720" t="str">
        <f t="shared" si="765"/>
        <v>Mar</v>
      </c>
      <c r="M9720">
        <v>13</v>
      </c>
      <c r="N9720">
        <f t="shared" si="761"/>
        <v>14</v>
      </c>
      <c r="O9720" s="5">
        <f t="shared" si="762"/>
        <v>176.54999999999998</v>
      </c>
    </row>
    <row r="9721" spans="1:15" x14ac:dyDescent="0.25">
      <c r="A9721">
        <v>9828</v>
      </c>
      <c r="B9721">
        <v>4305</v>
      </c>
      <c r="C9721">
        <f>IF(COUNTIF($B$2:B9721,B9721)=1,1,0)</f>
        <v>0</v>
      </c>
      <c r="D9721" s="1">
        <v>44999</v>
      </c>
      <c r="E9721" s="2">
        <v>0.54814814814814816</v>
      </c>
      <c r="F9721">
        <v>102</v>
      </c>
      <c r="G9721" t="str">
        <f>IFERROR(INDEX(menu_items!$B:$B,MATCH(F9721,menu_items!$A:$A,0)),"Unknown value")</f>
        <v>Cheeseburger</v>
      </c>
      <c r="H9721" t="str">
        <f>IFERROR(INDEX(menu_items!$C:$C,MATCH(F9721,menu_items!$A:$A,0)),"Unknown value")</f>
        <v>American</v>
      </c>
      <c r="I9721" s="5">
        <f>IFERROR(INDEX(menu_items!$D:$D,MATCH(F9721,menu_items!$A:$A,0)),0)</f>
        <v>13.95</v>
      </c>
      <c r="J9721" t="str">
        <f t="shared" si="763"/>
        <v>Tue</v>
      </c>
      <c r="K9721">
        <f t="shared" si="764"/>
        <v>14</v>
      </c>
      <c r="L9721" t="str">
        <f t="shared" si="765"/>
        <v>Mar</v>
      </c>
      <c r="M9721">
        <v>13</v>
      </c>
      <c r="N9721">
        <f t="shared" si="761"/>
        <v>14</v>
      </c>
      <c r="O9721" s="5">
        <f t="shared" si="762"/>
        <v>176.54999999999998</v>
      </c>
    </row>
    <row r="9722" spans="1:15" x14ac:dyDescent="0.25">
      <c r="A9722">
        <v>9829</v>
      </c>
      <c r="B9722">
        <v>4305</v>
      </c>
      <c r="C9722">
        <f>IF(COUNTIF($B$2:B9722,B9722)=1,1,0)</f>
        <v>0</v>
      </c>
      <c r="D9722" s="1">
        <v>44999</v>
      </c>
      <c r="E9722" s="2">
        <v>0.54814814814814816</v>
      </c>
      <c r="F9722">
        <v>124</v>
      </c>
      <c r="G9722" t="str">
        <f>IFERROR(INDEX(menu_items!$B:$B,MATCH(F9722,menu_items!$A:$A,0)),"Unknown value")</f>
        <v>Spaghetti</v>
      </c>
      <c r="H9722" t="str">
        <f>IFERROR(INDEX(menu_items!$C:$C,MATCH(F9722,menu_items!$A:$A,0)),"Unknown value")</f>
        <v>Italian</v>
      </c>
      <c r="I9722" s="5">
        <f>IFERROR(INDEX(menu_items!$D:$D,MATCH(F9722,menu_items!$A:$A,0)),0)</f>
        <v>14.5</v>
      </c>
      <c r="J9722" t="str">
        <f t="shared" si="763"/>
        <v>Tue</v>
      </c>
      <c r="K9722">
        <f t="shared" si="764"/>
        <v>14</v>
      </c>
      <c r="L9722" t="str">
        <f t="shared" si="765"/>
        <v>Mar</v>
      </c>
      <c r="M9722">
        <v>13</v>
      </c>
      <c r="N9722">
        <f t="shared" si="761"/>
        <v>14</v>
      </c>
      <c r="O9722" s="5">
        <f t="shared" si="762"/>
        <v>176.54999999999998</v>
      </c>
    </row>
    <row r="9723" spans="1:15" x14ac:dyDescent="0.25">
      <c r="A9723">
        <v>9830</v>
      </c>
      <c r="B9723">
        <v>4305</v>
      </c>
      <c r="C9723">
        <f>IF(COUNTIF($B$2:B9723,B9723)=1,1,0)</f>
        <v>0</v>
      </c>
      <c r="D9723" s="1">
        <v>44999</v>
      </c>
      <c r="E9723" s="2">
        <v>0.54814814814814816</v>
      </c>
      <c r="F9723">
        <v>127</v>
      </c>
      <c r="G9723" t="str">
        <f>IFERROR(INDEX(menu_items!$B:$B,MATCH(F9723,menu_items!$A:$A,0)),"Unknown value")</f>
        <v>Meat Lasagna</v>
      </c>
      <c r="H9723" t="str">
        <f>IFERROR(INDEX(menu_items!$C:$C,MATCH(F9723,menu_items!$A:$A,0)),"Unknown value")</f>
        <v>Italian</v>
      </c>
      <c r="I9723" s="5">
        <f>IFERROR(INDEX(menu_items!$D:$D,MATCH(F9723,menu_items!$A:$A,0)),0)</f>
        <v>17.95</v>
      </c>
      <c r="J9723" t="str">
        <f t="shared" si="763"/>
        <v>Tue</v>
      </c>
      <c r="K9723">
        <f t="shared" si="764"/>
        <v>14</v>
      </c>
      <c r="L9723" t="str">
        <f t="shared" si="765"/>
        <v>Mar</v>
      </c>
      <c r="M9723">
        <v>13</v>
      </c>
      <c r="N9723">
        <f t="shared" si="761"/>
        <v>14</v>
      </c>
      <c r="O9723" s="5">
        <f t="shared" si="762"/>
        <v>176.54999999999998</v>
      </c>
    </row>
    <row r="9724" spans="1:15" x14ac:dyDescent="0.25">
      <c r="A9724">
        <v>9831</v>
      </c>
      <c r="B9724">
        <v>4305</v>
      </c>
      <c r="C9724">
        <f>IF(COUNTIF($B$2:B9724,B9724)=1,1,0)</f>
        <v>0</v>
      </c>
      <c r="D9724" s="1">
        <v>44999</v>
      </c>
      <c r="E9724" s="2">
        <v>0.54814814814814816</v>
      </c>
      <c r="F9724">
        <v>111</v>
      </c>
      <c r="G9724" t="str">
        <f>IFERROR(INDEX(menu_items!$B:$B,MATCH(F9724,menu_items!$A:$A,0)),"Unknown value")</f>
        <v>California Roll</v>
      </c>
      <c r="H9724" t="str">
        <f>IFERROR(INDEX(menu_items!$C:$C,MATCH(F9724,menu_items!$A:$A,0)),"Unknown value")</f>
        <v>Asian</v>
      </c>
      <c r="I9724" s="5">
        <f>IFERROR(INDEX(menu_items!$D:$D,MATCH(F9724,menu_items!$A:$A,0)),0)</f>
        <v>11.95</v>
      </c>
      <c r="J9724" t="str">
        <f t="shared" si="763"/>
        <v>Tue</v>
      </c>
      <c r="K9724">
        <f t="shared" si="764"/>
        <v>14</v>
      </c>
      <c r="L9724" t="str">
        <f t="shared" si="765"/>
        <v>Mar</v>
      </c>
      <c r="M9724">
        <v>13</v>
      </c>
      <c r="N9724">
        <f t="shared" si="761"/>
        <v>14</v>
      </c>
      <c r="O9724" s="5">
        <f t="shared" si="762"/>
        <v>176.54999999999998</v>
      </c>
    </row>
    <row r="9725" spans="1:15" x14ac:dyDescent="0.25">
      <c r="A9725">
        <v>9832</v>
      </c>
      <c r="B9725">
        <v>4305</v>
      </c>
      <c r="C9725">
        <f>IF(COUNTIF($B$2:B9725,B9725)=1,1,0)</f>
        <v>0</v>
      </c>
      <c r="D9725" s="1">
        <v>44999</v>
      </c>
      <c r="E9725" s="2">
        <v>0.54814814814814816</v>
      </c>
      <c r="F9725">
        <v>112</v>
      </c>
      <c r="G9725" t="str">
        <f>IFERROR(INDEX(menu_items!$B:$B,MATCH(F9725,menu_items!$A:$A,0)),"Unknown value")</f>
        <v>Salmon Roll</v>
      </c>
      <c r="H9725" t="str">
        <f>IFERROR(INDEX(menu_items!$C:$C,MATCH(F9725,menu_items!$A:$A,0)),"Unknown value")</f>
        <v>Asian</v>
      </c>
      <c r="I9725" s="5">
        <f>IFERROR(INDEX(menu_items!$D:$D,MATCH(F9725,menu_items!$A:$A,0)),0)</f>
        <v>14.95</v>
      </c>
      <c r="J9725" t="str">
        <f t="shared" si="763"/>
        <v>Tue</v>
      </c>
      <c r="K9725">
        <f t="shared" si="764"/>
        <v>14</v>
      </c>
      <c r="L9725" t="str">
        <f t="shared" si="765"/>
        <v>Mar</v>
      </c>
      <c r="M9725">
        <v>13</v>
      </c>
      <c r="N9725">
        <f t="shared" si="761"/>
        <v>14</v>
      </c>
      <c r="O9725" s="5">
        <f t="shared" si="762"/>
        <v>176.54999999999998</v>
      </c>
    </row>
    <row r="9726" spans="1:15" x14ac:dyDescent="0.25">
      <c r="A9726">
        <v>9833</v>
      </c>
      <c r="B9726">
        <v>4305</v>
      </c>
      <c r="C9726">
        <f>IF(COUNTIF($B$2:B9726,B9726)=1,1,0)</f>
        <v>0</v>
      </c>
      <c r="D9726" s="1">
        <v>44999</v>
      </c>
      <c r="E9726" s="2">
        <v>0.54814814814814816</v>
      </c>
      <c r="F9726">
        <v>113</v>
      </c>
      <c r="G9726" t="str">
        <f>IFERROR(INDEX(menu_items!$B:$B,MATCH(F9726,menu_items!$A:$A,0)),"Unknown value")</f>
        <v>Edamame</v>
      </c>
      <c r="H9726" t="str">
        <f>IFERROR(INDEX(menu_items!$C:$C,MATCH(F9726,menu_items!$A:$A,0)),"Unknown value")</f>
        <v>Asian</v>
      </c>
      <c r="I9726" s="5">
        <f>IFERROR(INDEX(menu_items!$D:$D,MATCH(F9726,menu_items!$A:$A,0)),0)</f>
        <v>5</v>
      </c>
      <c r="J9726" t="str">
        <f t="shared" si="763"/>
        <v>Tue</v>
      </c>
      <c r="K9726">
        <f t="shared" si="764"/>
        <v>14</v>
      </c>
      <c r="L9726" t="str">
        <f t="shared" si="765"/>
        <v>Mar</v>
      </c>
      <c r="M9726">
        <v>13</v>
      </c>
      <c r="N9726">
        <f t="shared" si="761"/>
        <v>14</v>
      </c>
      <c r="O9726" s="5">
        <f t="shared" si="762"/>
        <v>176.54999999999998</v>
      </c>
    </row>
    <row r="9727" spans="1:15" x14ac:dyDescent="0.25">
      <c r="A9727">
        <v>9834</v>
      </c>
      <c r="B9727">
        <v>4305</v>
      </c>
      <c r="C9727">
        <f>IF(COUNTIF($B$2:B9727,B9727)=1,1,0)</f>
        <v>0</v>
      </c>
      <c r="D9727" s="1">
        <v>44999</v>
      </c>
      <c r="E9727" s="2">
        <v>0.54814814814814816</v>
      </c>
      <c r="F9727">
        <v>119</v>
      </c>
      <c r="G9727" t="str">
        <f>IFERROR(INDEX(menu_items!$B:$B,MATCH(F9727,menu_items!$A:$A,0)),"Unknown value")</f>
        <v>Chicken Torta</v>
      </c>
      <c r="H9727" t="str">
        <f>IFERROR(INDEX(menu_items!$C:$C,MATCH(F9727,menu_items!$A:$A,0)),"Unknown value")</f>
        <v>Mexican</v>
      </c>
      <c r="I9727" s="5">
        <f>IFERROR(INDEX(menu_items!$D:$D,MATCH(F9727,menu_items!$A:$A,0)),0)</f>
        <v>11.95</v>
      </c>
      <c r="J9727" t="str">
        <f t="shared" si="763"/>
        <v>Tue</v>
      </c>
      <c r="K9727">
        <f t="shared" si="764"/>
        <v>14</v>
      </c>
      <c r="L9727" t="str">
        <f t="shared" si="765"/>
        <v>Mar</v>
      </c>
      <c r="M9727">
        <v>13</v>
      </c>
      <c r="N9727">
        <f t="shared" si="761"/>
        <v>14</v>
      </c>
      <c r="O9727" s="5">
        <f t="shared" si="762"/>
        <v>176.54999999999998</v>
      </c>
    </row>
    <row r="9728" spans="1:15" x14ac:dyDescent="0.25">
      <c r="A9728">
        <v>9835</v>
      </c>
      <c r="B9728">
        <v>4305</v>
      </c>
      <c r="C9728">
        <f>IF(COUNTIF($B$2:B9728,B9728)=1,1,0)</f>
        <v>0</v>
      </c>
      <c r="D9728" s="1">
        <v>44999</v>
      </c>
      <c r="E9728" s="2">
        <v>0.54814814814814816</v>
      </c>
      <c r="F9728">
        <v>120</v>
      </c>
      <c r="G9728" t="str">
        <f>IFERROR(INDEX(menu_items!$B:$B,MATCH(F9728,menu_items!$A:$A,0)),"Unknown value")</f>
        <v>Steak Torta</v>
      </c>
      <c r="H9728" t="str">
        <f>IFERROR(INDEX(menu_items!$C:$C,MATCH(F9728,menu_items!$A:$A,0)),"Unknown value")</f>
        <v>Mexican</v>
      </c>
      <c r="I9728" s="5">
        <f>IFERROR(INDEX(menu_items!$D:$D,MATCH(F9728,menu_items!$A:$A,0)),0)</f>
        <v>13.95</v>
      </c>
      <c r="J9728" t="str">
        <f t="shared" si="763"/>
        <v>Tue</v>
      </c>
      <c r="K9728">
        <f t="shared" si="764"/>
        <v>14</v>
      </c>
      <c r="L9728" t="str">
        <f t="shared" si="765"/>
        <v>Mar</v>
      </c>
      <c r="M9728">
        <v>13</v>
      </c>
      <c r="N9728">
        <f t="shared" si="761"/>
        <v>14</v>
      </c>
      <c r="O9728" s="5">
        <f t="shared" si="762"/>
        <v>176.54999999999998</v>
      </c>
    </row>
    <row r="9729" spans="1:15" x14ac:dyDescent="0.25">
      <c r="A9729">
        <v>9836</v>
      </c>
      <c r="B9729">
        <v>4305</v>
      </c>
      <c r="C9729">
        <f>IF(COUNTIF($B$2:B9729,B9729)=1,1,0)</f>
        <v>0</v>
      </c>
      <c r="D9729" s="1">
        <v>44999</v>
      </c>
      <c r="E9729" s="2">
        <v>0.54814814814814816</v>
      </c>
      <c r="F9729">
        <v>121</v>
      </c>
      <c r="G9729" t="str">
        <f>IFERROR(INDEX(menu_items!$B:$B,MATCH(F9729,menu_items!$A:$A,0)),"Unknown value")</f>
        <v>Cheese Quesadillas</v>
      </c>
      <c r="H9729" t="str">
        <f>IFERROR(INDEX(menu_items!$C:$C,MATCH(F9729,menu_items!$A:$A,0)),"Unknown value")</f>
        <v>Mexican</v>
      </c>
      <c r="I9729" s="5">
        <f>IFERROR(INDEX(menu_items!$D:$D,MATCH(F9729,menu_items!$A:$A,0)),0)</f>
        <v>10.5</v>
      </c>
      <c r="J9729" t="str">
        <f t="shared" si="763"/>
        <v>Tue</v>
      </c>
      <c r="K9729">
        <f t="shared" si="764"/>
        <v>14</v>
      </c>
      <c r="L9729" t="str">
        <f t="shared" si="765"/>
        <v>Mar</v>
      </c>
      <c r="M9729">
        <v>13</v>
      </c>
      <c r="N9729">
        <f t="shared" si="761"/>
        <v>14</v>
      </c>
      <c r="O9729" s="5">
        <f t="shared" si="762"/>
        <v>176.54999999999998</v>
      </c>
    </row>
    <row r="9730" spans="1:15" x14ac:dyDescent="0.25">
      <c r="A9730">
        <v>9837</v>
      </c>
      <c r="B9730">
        <v>4305</v>
      </c>
      <c r="C9730">
        <f>IF(COUNTIF($B$2:B9730,B9730)=1,1,0)</f>
        <v>0</v>
      </c>
      <c r="D9730" s="1">
        <v>44999</v>
      </c>
      <c r="E9730" s="2">
        <v>0.54814814814814816</v>
      </c>
      <c r="F9730">
        <v>131</v>
      </c>
      <c r="G9730" t="str">
        <f>IFERROR(INDEX(menu_items!$B:$B,MATCH(F9730,menu_items!$A:$A,0)),"Unknown value")</f>
        <v>Chicken Parmesan</v>
      </c>
      <c r="H9730" t="str">
        <f>IFERROR(INDEX(menu_items!$C:$C,MATCH(F9730,menu_items!$A:$A,0)),"Unknown value")</f>
        <v>Italian</v>
      </c>
      <c r="I9730" s="5">
        <f>IFERROR(INDEX(menu_items!$D:$D,MATCH(F9730,menu_items!$A:$A,0)),0)</f>
        <v>17.95</v>
      </c>
      <c r="J9730" t="str">
        <f t="shared" si="763"/>
        <v>Tue</v>
      </c>
      <c r="K9730">
        <f t="shared" si="764"/>
        <v>14</v>
      </c>
      <c r="L9730" t="str">
        <f t="shared" si="765"/>
        <v>Mar</v>
      </c>
      <c r="M9730">
        <v>13</v>
      </c>
      <c r="N9730">
        <f t="shared" ref="N9730:N9793" si="766">COUNTIF($B:$B,B9730)</f>
        <v>14</v>
      </c>
      <c r="O9730" s="5">
        <f t="shared" ref="O9730:O9793" si="767">SUMIF($B:$B,B9730,$I:$I)</f>
        <v>176.54999999999998</v>
      </c>
    </row>
    <row r="9731" spans="1:15" x14ac:dyDescent="0.25">
      <c r="A9731">
        <v>9838</v>
      </c>
      <c r="B9731">
        <v>4305</v>
      </c>
      <c r="C9731">
        <f>IF(COUNTIF($B$2:B9731,B9731)=1,1,0)</f>
        <v>0</v>
      </c>
      <c r="D9731" s="1">
        <v>44999</v>
      </c>
      <c r="E9731" s="2">
        <v>0.54814814814814816</v>
      </c>
      <c r="F9731">
        <v>106</v>
      </c>
      <c r="G9731" t="str">
        <f>IFERROR(INDEX(menu_items!$B:$B,MATCH(F9731,menu_items!$A:$A,0)),"Unknown value")</f>
        <v>French Fries</v>
      </c>
      <c r="H9731" t="str">
        <f>IFERROR(INDEX(menu_items!$C:$C,MATCH(F9731,menu_items!$A:$A,0)),"Unknown value")</f>
        <v>American</v>
      </c>
      <c r="I9731" s="5">
        <f>IFERROR(INDEX(menu_items!$D:$D,MATCH(F9731,menu_items!$A:$A,0)),0)</f>
        <v>7</v>
      </c>
      <c r="J9731" t="str">
        <f t="shared" si="763"/>
        <v>Tue</v>
      </c>
      <c r="K9731">
        <f t="shared" si="764"/>
        <v>14</v>
      </c>
      <c r="L9731" t="str">
        <f t="shared" si="765"/>
        <v>Mar</v>
      </c>
      <c r="M9731">
        <v>13</v>
      </c>
      <c r="N9731">
        <f t="shared" si="766"/>
        <v>14</v>
      </c>
      <c r="O9731" s="5">
        <f t="shared" si="767"/>
        <v>176.54999999999998</v>
      </c>
    </row>
    <row r="9732" spans="1:15" x14ac:dyDescent="0.25">
      <c r="A9732">
        <v>9839</v>
      </c>
      <c r="B9732">
        <v>4305</v>
      </c>
      <c r="C9732">
        <f>IF(COUNTIF($B$2:B9732,B9732)=1,1,0)</f>
        <v>0</v>
      </c>
      <c r="D9732" s="1">
        <v>44999</v>
      </c>
      <c r="E9732" s="2">
        <v>0.54814814814814816</v>
      </c>
      <c r="F9732">
        <v>106</v>
      </c>
      <c r="G9732" t="str">
        <f>IFERROR(INDEX(menu_items!$B:$B,MATCH(F9732,menu_items!$A:$A,0)),"Unknown value")</f>
        <v>French Fries</v>
      </c>
      <c r="H9732" t="str">
        <f>IFERROR(INDEX(menu_items!$C:$C,MATCH(F9732,menu_items!$A:$A,0)),"Unknown value")</f>
        <v>American</v>
      </c>
      <c r="I9732" s="5">
        <f>IFERROR(INDEX(menu_items!$D:$D,MATCH(F9732,menu_items!$A:$A,0)),0)</f>
        <v>7</v>
      </c>
      <c r="J9732" t="str">
        <f t="shared" si="763"/>
        <v>Tue</v>
      </c>
      <c r="K9732">
        <f t="shared" si="764"/>
        <v>14</v>
      </c>
      <c r="L9732" t="str">
        <f t="shared" si="765"/>
        <v>Mar</v>
      </c>
      <c r="M9732">
        <v>13</v>
      </c>
      <c r="N9732">
        <f t="shared" si="766"/>
        <v>14</v>
      </c>
      <c r="O9732" s="5">
        <f t="shared" si="767"/>
        <v>176.54999999999998</v>
      </c>
    </row>
    <row r="9733" spans="1:15" x14ac:dyDescent="0.25">
      <c r="A9733">
        <v>9840</v>
      </c>
      <c r="B9733">
        <v>4305</v>
      </c>
      <c r="C9733">
        <f>IF(COUNTIF($B$2:B9733,B9733)=1,1,0)</f>
        <v>0</v>
      </c>
      <c r="D9733" s="1">
        <v>44999</v>
      </c>
      <c r="E9733" s="2">
        <v>0.54814814814814816</v>
      </c>
      <c r="F9733">
        <v>132</v>
      </c>
      <c r="G9733" t="str">
        <f>IFERROR(INDEX(menu_items!$B:$B,MATCH(F9733,menu_items!$A:$A,0)),"Unknown value")</f>
        <v>Eggplant Parmesan</v>
      </c>
      <c r="H9733" t="str">
        <f>IFERROR(INDEX(menu_items!$C:$C,MATCH(F9733,menu_items!$A:$A,0)),"Unknown value")</f>
        <v>Italian</v>
      </c>
      <c r="I9733" s="5">
        <f>IFERROR(INDEX(menu_items!$D:$D,MATCH(F9733,menu_items!$A:$A,0)),0)</f>
        <v>16.95</v>
      </c>
      <c r="J9733" t="str">
        <f t="shared" si="763"/>
        <v>Tue</v>
      </c>
      <c r="K9733">
        <f t="shared" si="764"/>
        <v>14</v>
      </c>
      <c r="L9733" t="str">
        <f t="shared" si="765"/>
        <v>Mar</v>
      </c>
      <c r="M9733">
        <v>13</v>
      </c>
      <c r="N9733">
        <f t="shared" si="766"/>
        <v>14</v>
      </c>
      <c r="O9733" s="5">
        <f t="shared" si="767"/>
        <v>176.54999999999998</v>
      </c>
    </row>
    <row r="9734" spans="1:15" x14ac:dyDescent="0.25">
      <c r="A9734">
        <v>9841</v>
      </c>
      <c r="B9734">
        <v>4306</v>
      </c>
      <c r="C9734">
        <f>IF(COUNTIF($B$2:B9734,B9734)=1,1,0)</f>
        <v>1</v>
      </c>
      <c r="D9734" s="1">
        <v>44999</v>
      </c>
      <c r="E9734" s="2">
        <v>0.55304398148148148</v>
      </c>
      <c r="F9734">
        <v>102</v>
      </c>
      <c r="G9734" t="str">
        <f>IFERROR(INDEX(menu_items!$B:$B,MATCH(F9734,menu_items!$A:$A,0)),"Unknown value")</f>
        <v>Cheeseburger</v>
      </c>
      <c r="H9734" t="str">
        <f>IFERROR(INDEX(menu_items!$C:$C,MATCH(F9734,menu_items!$A:$A,0)),"Unknown value")</f>
        <v>American</v>
      </c>
      <c r="I9734" s="5">
        <f>IFERROR(INDEX(menu_items!$D:$D,MATCH(F9734,menu_items!$A:$A,0)),0)</f>
        <v>13.95</v>
      </c>
      <c r="J9734" t="str">
        <f t="shared" si="763"/>
        <v>Tue</v>
      </c>
      <c r="K9734">
        <f t="shared" si="764"/>
        <v>14</v>
      </c>
      <c r="L9734" t="str">
        <f t="shared" si="765"/>
        <v>Mar</v>
      </c>
      <c r="M9734">
        <v>13</v>
      </c>
      <c r="N9734">
        <f t="shared" si="766"/>
        <v>4</v>
      </c>
      <c r="O9734" s="5">
        <f t="shared" si="767"/>
        <v>48.95</v>
      </c>
    </row>
    <row r="9735" spans="1:15" x14ac:dyDescent="0.25">
      <c r="A9735">
        <v>9842</v>
      </c>
      <c r="B9735">
        <v>4306</v>
      </c>
      <c r="C9735">
        <f>IF(COUNTIF($B$2:B9735,B9735)=1,1,0)</f>
        <v>0</v>
      </c>
      <c r="D9735" s="1">
        <v>44999</v>
      </c>
      <c r="E9735" s="2">
        <v>0.55304398148148148</v>
      </c>
      <c r="F9735">
        <v>129</v>
      </c>
      <c r="G9735" t="str">
        <f>IFERROR(INDEX(menu_items!$B:$B,MATCH(F9735,menu_items!$A:$A,0)),"Unknown value")</f>
        <v>Mushroom Ravioli</v>
      </c>
      <c r="H9735" t="str">
        <f>IFERROR(INDEX(menu_items!$C:$C,MATCH(F9735,menu_items!$A:$A,0)),"Unknown value")</f>
        <v>Italian</v>
      </c>
      <c r="I9735" s="5">
        <f>IFERROR(INDEX(menu_items!$D:$D,MATCH(F9735,menu_items!$A:$A,0)),0)</f>
        <v>15.5</v>
      </c>
      <c r="J9735" t="str">
        <f t="shared" si="763"/>
        <v>Tue</v>
      </c>
      <c r="K9735">
        <f t="shared" si="764"/>
        <v>14</v>
      </c>
      <c r="L9735" t="str">
        <f t="shared" si="765"/>
        <v>Mar</v>
      </c>
      <c r="M9735">
        <v>13</v>
      </c>
      <c r="N9735">
        <f t="shared" si="766"/>
        <v>4</v>
      </c>
      <c r="O9735" s="5">
        <f t="shared" si="767"/>
        <v>48.95</v>
      </c>
    </row>
    <row r="9736" spans="1:15" x14ac:dyDescent="0.25">
      <c r="A9736">
        <v>9843</v>
      </c>
      <c r="B9736">
        <v>4306</v>
      </c>
      <c r="C9736">
        <f>IF(COUNTIF($B$2:B9736,B9736)=1,1,0)</f>
        <v>0</v>
      </c>
      <c r="D9736" s="1">
        <v>44999</v>
      </c>
      <c r="E9736" s="2">
        <v>0.55304398148148148</v>
      </c>
      <c r="F9736">
        <v>121</v>
      </c>
      <c r="G9736" t="str">
        <f>IFERROR(INDEX(menu_items!$B:$B,MATCH(F9736,menu_items!$A:$A,0)),"Unknown value")</f>
        <v>Cheese Quesadillas</v>
      </c>
      <c r="H9736" t="str">
        <f>IFERROR(INDEX(menu_items!$C:$C,MATCH(F9736,menu_items!$A:$A,0)),"Unknown value")</f>
        <v>Mexican</v>
      </c>
      <c r="I9736" s="5">
        <f>IFERROR(INDEX(menu_items!$D:$D,MATCH(F9736,menu_items!$A:$A,0)),0)</f>
        <v>10.5</v>
      </c>
      <c r="J9736" t="str">
        <f t="shared" si="763"/>
        <v>Tue</v>
      </c>
      <c r="K9736">
        <f t="shared" si="764"/>
        <v>14</v>
      </c>
      <c r="L9736" t="str">
        <f t="shared" si="765"/>
        <v>Mar</v>
      </c>
      <c r="M9736">
        <v>13</v>
      </c>
      <c r="N9736">
        <f t="shared" si="766"/>
        <v>4</v>
      </c>
      <c r="O9736" s="5">
        <f t="shared" si="767"/>
        <v>48.95</v>
      </c>
    </row>
    <row r="9737" spans="1:15" x14ac:dyDescent="0.25">
      <c r="A9737">
        <v>9844</v>
      </c>
      <c r="B9737">
        <v>4306</v>
      </c>
      <c r="C9737">
        <f>IF(COUNTIF($B$2:B9737,B9737)=1,1,0)</f>
        <v>0</v>
      </c>
      <c r="D9737" s="1">
        <v>44999</v>
      </c>
      <c r="E9737" s="2">
        <v>0.55304398148148148</v>
      </c>
      <c r="F9737">
        <v>114</v>
      </c>
      <c r="G9737" t="str">
        <f>IFERROR(INDEX(menu_items!$B:$B,MATCH(F9737,menu_items!$A:$A,0)),"Unknown value")</f>
        <v>Potstickers</v>
      </c>
      <c r="H9737" t="str">
        <f>IFERROR(INDEX(menu_items!$C:$C,MATCH(F9737,menu_items!$A:$A,0)),"Unknown value")</f>
        <v>Asian</v>
      </c>
      <c r="I9737" s="5">
        <f>IFERROR(INDEX(menu_items!$D:$D,MATCH(F9737,menu_items!$A:$A,0)),0)</f>
        <v>9</v>
      </c>
      <c r="J9737" t="str">
        <f t="shared" si="763"/>
        <v>Tue</v>
      </c>
      <c r="K9737">
        <f t="shared" si="764"/>
        <v>14</v>
      </c>
      <c r="L9737" t="str">
        <f t="shared" si="765"/>
        <v>Mar</v>
      </c>
      <c r="M9737">
        <v>13</v>
      </c>
      <c r="N9737">
        <f t="shared" si="766"/>
        <v>4</v>
      </c>
      <c r="O9737" s="5">
        <f t="shared" si="767"/>
        <v>48.95</v>
      </c>
    </row>
    <row r="9738" spans="1:15" x14ac:dyDescent="0.25">
      <c r="A9738">
        <v>9846</v>
      </c>
      <c r="B9738">
        <v>4308</v>
      </c>
      <c r="C9738">
        <f>IF(COUNTIF($B$2:B9738,B9738)=1,1,0)</f>
        <v>1</v>
      </c>
      <c r="D9738" s="1">
        <v>44999</v>
      </c>
      <c r="E9738" s="2">
        <v>0.55886574074074069</v>
      </c>
      <c r="F9738">
        <v>126</v>
      </c>
      <c r="G9738" t="str">
        <f>IFERROR(INDEX(menu_items!$B:$B,MATCH(F9738,menu_items!$A:$A,0)),"Unknown value")</f>
        <v>Fettuccine Alfredo</v>
      </c>
      <c r="H9738" t="str">
        <f>IFERROR(INDEX(menu_items!$C:$C,MATCH(F9738,menu_items!$A:$A,0)),"Unknown value")</f>
        <v>Italian</v>
      </c>
      <c r="I9738" s="5">
        <f>IFERROR(INDEX(menu_items!$D:$D,MATCH(F9738,menu_items!$A:$A,0)),0)</f>
        <v>14.5</v>
      </c>
      <c r="J9738" t="str">
        <f t="shared" si="763"/>
        <v>Tue</v>
      </c>
      <c r="K9738">
        <f t="shared" si="764"/>
        <v>14</v>
      </c>
      <c r="L9738" t="str">
        <f t="shared" si="765"/>
        <v>Mar</v>
      </c>
      <c r="M9738">
        <v>13</v>
      </c>
      <c r="N9738">
        <f t="shared" si="766"/>
        <v>2</v>
      </c>
      <c r="O9738" s="5">
        <f t="shared" si="767"/>
        <v>30</v>
      </c>
    </row>
    <row r="9739" spans="1:15" x14ac:dyDescent="0.25">
      <c r="A9739">
        <v>9847</v>
      </c>
      <c r="B9739">
        <v>4308</v>
      </c>
      <c r="C9739">
        <f>IF(COUNTIF($B$2:B9739,B9739)=1,1,0)</f>
        <v>0</v>
      </c>
      <c r="D9739" s="1">
        <v>44999</v>
      </c>
      <c r="E9739" s="2">
        <v>0.55886574074074069</v>
      </c>
      <c r="F9739">
        <v>129</v>
      </c>
      <c r="G9739" t="str">
        <f>IFERROR(INDEX(menu_items!$B:$B,MATCH(F9739,menu_items!$A:$A,0)),"Unknown value")</f>
        <v>Mushroom Ravioli</v>
      </c>
      <c r="H9739" t="str">
        <f>IFERROR(INDEX(menu_items!$C:$C,MATCH(F9739,menu_items!$A:$A,0)),"Unknown value")</f>
        <v>Italian</v>
      </c>
      <c r="I9739" s="5">
        <f>IFERROR(INDEX(menu_items!$D:$D,MATCH(F9739,menu_items!$A:$A,0)),0)</f>
        <v>15.5</v>
      </c>
      <c r="J9739" t="str">
        <f t="shared" si="763"/>
        <v>Tue</v>
      </c>
      <c r="K9739">
        <f t="shared" si="764"/>
        <v>14</v>
      </c>
      <c r="L9739" t="str">
        <f t="shared" si="765"/>
        <v>Mar</v>
      </c>
      <c r="M9739">
        <v>13</v>
      </c>
      <c r="N9739">
        <f t="shared" si="766"/>
        <v>2</v>
      </c>
      <c r="O9739" s="5">
        <f t="shared" si="767"/>
        <v>30</v>
      </c>
    </row>
    <row r="9740" spans="1:15" x14ac:dyDescent="0.25">
      <c r="A9740">
        <v>9848</v>
      </c>
      <c r="B9740">
        <v>4309</v>
      </c>
      <c r="C9740">
        <f>IF(COUNTIF($B$2:B9740,B9740)=1,1,0)</f>
        <v>1</v>
      </c>
      <c r="D9740" s="1">
        <v>44999</v>
      </c>
      <c r="E9740" s="2">
        <v>0.57376157407407402</v>
      </c>
      <c r="F9740">
        <v>125</v>
      </c>
      <c r="G9740" t="str">
        <f>IFERROR(INDEX(menu_items!$B:$B,MATCH(F9740,menu_items!$A:$A,0)),"Unknown value")</f>
        <v>Spaghetti &amp; Meatballs</v>
      </c>
      <c r="H9740" t="str">
        <f>IFERROR(INDEX(menu_items!$C:$C,MATCH(F9740,menu_items!$A:$A,0)),"Unknown value")</f>
        <v>Italian</v>
      </c>
      <c r="I9740" s="5">
        <f>IFERROR(INDEX(menu_items!$D:$D,MATCH(F9740,menu_items!$A:$A,0)),0)</f>
        <v>17.95</v>
      </c>
      <c r="J9740" t="str">
        <f t="shared" si="763"/>
        <v>Tue</v>
      </c>
      <c r="K9740">
        <f t="shared" si="764"/>
        <v>14</v>
      </c>
      <c r="L9740" t="str">
        <f t="shared" si="765"/>
        <v>Mar</v>
      </c>
      <c r="M9740">
        <v>13</v>
      </c>
      <c r="N9740">
        <f t="shared" si="766"/>
        <v>1</v>
      </c>
      <c r="O9740" s="5">
        <f t="shared" si="767"/>
        <v>17.95</v>
      </c>
    </row>
    <row r="9741" spans="1:15" x14ac:dyDescent="0.25">
      <c r="A9741">
        <v>9849</v>
      </c>
      <c r="B9741">
        <v>4310</v>
      </c>
      <c r="C9741">
        <f>IF(COUNTIF($B$2:B9741,B9741)=1,1,0)</f>
        <v>1</v>
      </c>
      <c r="D9741" s="1">
        <v>44999</v>
      </c>
      <c r="E9741" s="2">
        <v>0.57496527777777773</v>
      </c>
      <c r="F9741">
        <v>109</v>
      </c>
      <c r="G9741" t="str">
        <f>IFERROR(INDEX(menu_items!$B:$B,MATCH(F9741,menu_items!$A:$A,0)),"Unknown value")</f>
        <v>Korean Beef Bowl</v>
      </c>
      <c r="H9741" t="str">
        <f>IFERROR(INDEX(menu_items!$C:$C,MATCH(F9741,menu_items!$A:$A,0)),"Unknown value")</f>
        <v>Asian</v>
      </c>
      <c r="I9741" s="5">
        <f>IFERROR(INDEX(menu_items!$D:$D,MATCH(F9741,menu_items!$A:$A,0)),0)</f>
        <v>17.95</v>
      </c>
      <c r="J9741" t="str">
        <f t="shared" si="763"/>
        <v>Tue</v>
      </c>
      <c r="K9741">
        <f t="shared" si="764"/>
        <v>14</v>
      </c>
      <c r="L9741" t="str">
        <f t="shared" si="765"/>
        <v>Mar</v>
      </c>
      <c r="M9741">
        <v>13</v>
      </c>
      <c r="N9741">
        <f t="shared" si="766"/>
        <v>4</v>
      </c>
      <c r="O9741" s="5">
        <f t="shared" si="767"/>
        <v>43.9</v>
      </c>
    </row>
    <row r="9742" spans="1:15" x14ac:dyDescent="0.25">
      <c r="A9742">
        <v>9850</v>
      </c>
      <c r="B9742">
        <v>4310</v>
      </c>
      <c r="C9742">
        <f>IF(COUNTIF($B$2:B9742,B9742)=1,1,0)</f>
        <v>0</v>
      </c>
      <c r="D9742" s="1">
        <v>44999</v>
      </c>
      <c r="E9742" s="2">
        <v>0.57496527777777773</v>
      </c>
      <c r="F9742">
        <v>111</v>
      </c>
      <c r="G9742" t="str">
        <f>IFERROR(INDEX(menu_items!$B:$B,MATCH(F9742,menu_items!$A:$A,0)),"Unknown value")</f>
        <v>California Roll</v>
      </c>
      <c r="H9742" t="str">
        <f>IFERROR(INDEX(menu_items!$C:$C,MATCH(F9742,menu_items!$A:$A,0)),"Unknown value")</f>
        <v>Asian</v>
      </c>
      <c r="I9742" s="5">
        <f>IFERROR(INDEX(menu_items!$D:$D,MATCH(F9742,menu_items!$A:$A,0)),0)</f>
        <v>11.95</v>
      </c>
      <c r="J9742" t="str">
        <f t="shared" si="763"/>
        <v>Tue</v>
      </c>
      <c r="K9742">
        <f t="shared" si="764"/>
        <v>14</v>
      </c>
      <c r="L9742" t="str">
        <f t="shared" si="765"/>
        <v>Mar</v>
      </c>
      <c r="M9742">
        <v>13</v>
      </c>
      <c r="N9742">
        <f t="shared" si="766"/>
        <v>4</v>
      </c>
      <c r="O9742" s="5">
        <f t="shared" si="767"/>
        <v>43.9</v>
      </c>
    </row>
    <row r="9743" spans="1:15" x14ac:dyDescent="0.25">
      <c r="A9743">
        <v>9851</v>
      </c>
      <c r="B9743">
        <v>4310</v>
      </c>
      <c r="C9743">
        <f>IF(COUNTIF($B$2:B9743,B9743)=1,1,0)</f>
        <v>0</v>
      </c>
      <c r="D9743" s="1">
        <v>44999</v>
      </c>
      <c r="E9743" s="2">
        <v>0.57496527777777773</v>
      </c>
      <c r="F9743">
        <v>105</v>
      </c>
      <c r="G9743" t="str">
        <f>IFERROR(INDEX(menu_items!$B:$B,MATCH(F9743,menu_items!$A:$A,0)),"Unknown value")</f>
        <v>Mac &amp; Cheese</v>
      </c>
      <c r="H9743" t="str">
        <f>IFERROR(INDEX(menu_items!$C:$C,MATCH(F9743,menu_items!$A:$A,0)),"Unknown value")</f>
        <v>American</v>
      </c>
      <c r="I9743" s="5">
        <f>IFERROR(INDEX(menu_items!$D:$D,MATCH(F9743,menu_items!$A:$A,0)),0)</f>
        <v>7</v>
      </c>
      <c r="J9743" t="str">
        <f t="shared" si="763"/>
        <v>Tue</v>
      </c>
      <c r="K9743">
        <f t="shared" si="764"/>
        <v>14</v>
      </c>
      <c r="L9743" t="str">
        <f t="shared" si="765"/>
        <v>Mar</v>
      </c>
      <c r="M9743">
        <v>13</v>
      </c>
      <c r="N9743">
        <f t="shared" si="766"/>
        <v>4</v>
      </c>
      <c r="O9743" s="5">
        <f t="shared" si="767"/>
        <v>43.9</v>
      </c>
    </row>
    <row r="9744" spans="1:15" x14ac:dyDescent="0.25">
      <c r="A9744">
        <v>9852</v>
      </c>
      <c r="B9744">
        <v>4310</v>
      </c>
      <c r="C9744">
        <f>IF(COUNTIF($B$2:B9744,B9744)=1,1,0)</f>
        <v>0</v>
      </c>
      <c r="D9744" s="1">
        <v>44999</v>
      </c>
      <c r="E9744" s="2">
        <v>0.57496527777777773</v>
      </c>
      <c r="F9744">
        <v>122</v>
      </c>
      <c r="G9744" t="str">
        <f>IFERROR(INDEX(menu_items!$B:$B,MATCH(F9744,menu_items!$A:$A,0)),"Unknown value")</f>
        <v>Chips &amp; Salsa</v>
      </c>
      <c r="H9744" t="str">
        <f>IFERROR(INDEX(menu_items!$C:$C,MATCH(F9744,menu_items!$A:$A,0)),"Unknown value")</f>
        <v>Mexican</v>
      </c>
      <c r="I9744" s="5">
        <f>IFERROR(INDEX(menu_items!$D:$D,MATCH(F9744,menu_items!$A:$A,0)),0)</f>
        <v>7</v>
      </c>
      <c r="J9744" t="str">
        <f t="shared" si="763"/>
        <v>Tue</v>
      </c>
      <c r="K9744">
        <f t="shared" si="764"/>
        <v>14</v>
      </c>
      <c r="L9744" t="str">
        <f t="shared" si="765"/>
        <v>Mar</v>
      </c>
      <c r="M9744">
        <v>13</v>
      </c>
      <c r="N9744">
        <f t="shared" si="766"/>
        <v>4</v>
      </c>
      <c r="O9744" s="5">
        <f t="shared" si="767"/>
        <v>43.9</v>
      </c>
    </row>
    <row r="9745" spans="1:15" x14ac:dyDescent="0.25">
      <c r="A9745">
        <v>9853</v>
      </c>
      <c r="B9745">
        <v>4311</v>
      </c>
      <c r="C9745">
        <f>IF(COUNTIF($B$2:B9745,B9745)=1,1,0)</f>
        <v>1</v>
      </c>
      <c r="D9745" s="1">
        <v>44999</v>
      </c>
      <c r="E9745" s="2">
        <v>0.59180555555555558</v>
      </c>
      <c r="F9745">
        <v>117</v>
      </c>
      <c r="G9745" t="str">
        <f>IFERROR(INDEX(menu_items!$B:$B,MATCH(F9745,menu_items!$A:$A,0)),"Unknown value")</f>
        <v>Chicken Burrito</v>
      </c>
      <c r="H9745" t="str">
        <f>IFERROR(INDEX(menu_items!$C:$C,MATCH(F9745,menu_items!$A:$A,0)),"Unknown value")</f>
        <v>Mexican</v>
      </c>
      <c r="I9745" s="5">
        <f>IFERROR(INDEX(menu_items!$D:$D,MATCH(F9745,menu_items!$A:$A,0)),0)</f>
        <v>12.95</v>
      </c>
      <c r="J9745" t="str">
        <f t="shared" si="763"/>
        <v>Tue</v>
      </c>
      <c r="K9745">
        <f t="shared" si="764"/>
        <v>14</v>
      </c>
      <c r="L9745" t="str">
        <f t="shared" si="765"/>
        <v>Mar</v>
      </c>
      <c r="M9745">
        <v>14</v>
      </c>
      <c r="N9745">
        <f t="shared" si="766"/>
        <v>3</v>
      </c>
      <c r="O9745" s="5">
        <f t="shared" si="767"/>
        <v>35.450000000000003</v>
      </c>
    </row>
    <row r="9746" spans="1:15" x14ac:dyDescent="0.25">
      <c r="A9746">
        <v>9854</v>
      </c>
      <c r="B9746">
        <v>4311</v>
      </c>
      <c r="C9746">
        <f>IF(COUNTIF($B$2:B9746,B9746)=1,1,0)</f>
        <v>0</v>
      </c>
      <c r="D9746" s="1">
        <v>44999</v>
      </c>
      <c r="E9746" s="2">
        <v>0.59180555555555558</v>
      </c>
      <c r="F9746">
        <v>129</v>
      </c>
      <c r="G9746" t="str">
        <f>IFERROR(INDEX(menu_items!$B:$B,MATCH(F9746,menu_items!$A:$A,0)),"Unknown value")</f>
        <v>Mushroom Ravioli</v>
      </c>
      <c r="H9746" t="str">
        <f>IFERROR(INDEX(menu_items!$C:$C,MATCH(F9746,menu_items!$A:$A,0)),"Unknown value")</f>
        <v>Italian</v>
      </c>
      <c r="I9746" s="5">
        <f>IFERROR(INDEX(menu_items!$D:$D,MATCH(F9746,menu_items!$A:$A,0)),0)</f>
        <v>15.5</v>
      </c>
      <c r="J9746" t="str">
        <f t="shared" si="763"/>
        <v>Tue</v>
      </c>
      <c r="K9746">
        <f t="shared" si="764"/>
        <v>14</v>
      </c>
      <c r="L9746" t="str">
        <f t="shared" si="765"/>
        <v>Mar</v>
      </c>
      <c r="M9746">
        <v>14</v>
      </c>
      <c r="N9746">
        <f t="shared" si="766"/>
        <v>3</v>
      </c>
      <c r="O9746" s="5">
        <f t="shared" si="767"/>
        <v>35.450000000000003</v>
      </c>
    </row>
    <row r="9747" spans="1:15" x14ac:dyDescent="0.25">
      <c r="A9747">
        <v>9855</v>
      </c>
      <c r="B9747">
        <v>4311</v>
      </c>
      <c r="C9747">
        <f>IF(COUNTIF($B$2:B9747,B9747)=1,1,0)</f>
        <v>0</v>
      </c>
      <c r="D9747" s="1">
        <v>44999</v>
      </c>
      <c r="E9747" s="2">
        <v>0.59180555555555558</v>
      </c>
      <c r="F9747">
        <v>106</v>
      </c>
      <c r="G9747" t="str">
        <f>IFERROR(INDEX(menu_items!$B:$B,MATCH(F9747,menu_items!$A:$A,0)),"Unknown value")</f>
        <v>French Fries</v>
      </c>
      <c r="H9747" t="str">
        <f>IFERROR(INDEX(menu_items!$C:$C,MATCH(F9747,menu_items!$A:$A,0)),"Unknown value")</f>
        <v>American</v>
      </c>
      <c r="I9747" s="5">
        <f>IFERROR(INDEX(menu_items!$D:$D,MATCH(F9747,menu_items!$A:$A,0)),0)</f>
        <v>7</v>
      </c>
      <c r="J9747" t="str">
        <f t="shared" si="763"/>
        <v>Tue</v>
      </c>
      <c r="K9747">
        <f t="shared" si="764"/>
        <v>14</v>
      </c>
      <c r="L9747" t="str">
        <f t="shared" si="765"/>
        <v>Mar</v>
      </c>
      <c r="M9747">
        <v>14</v>
      </c>
      <c r="N9747">
        <f t="shared" si="766"/>
        <v>3</v>
      </c>
      <c r="O9747" s="5">
        <f t="shared" si="767"/>
        <v>35.450000000000003</v>
      </c>
    </row>
    <row r="9748" spans="1:15" x14ac:dyDescent="0.25">
      <c r="A9748">
        <v>9856</v>
      </c>
      <c r="B9748">
        <v>4312</v>
      </c>
      <c r="C9748">
        <f>IF(COUNTIF($B$2:B9748,B9748)=1,1,0)</f>
        <v>1</v>
      </c>
      <c r="D9748" s="1">
        <v>44999</v>
      </c>
      <c r="E9748" s="2">
        <v>0.60415509259259259</v>
      </c>
      <c r="F9748">
        <v>102</v>
      </c>
      <c r="G9748" t="str">
        <f>IFERROR(INDEX(menu_items!$B:$B,MATCH(F9748,menu_items!$A:$A,0)),"Unknown value")</f>
        <v>Cheeseburger</v>
      </c>
      <c r="H9748" t="str">
        <f>IFERROR(INDEX(menu_items!$C:$C,MATCH(F9748,menu_items!$A:$A,0)),"Unknown value")</f>
        <v>American</v>
      </c>
      <c r="I9748" s="5">
        <f>IFERROR(INDEX(menu_items!$D:$D,MATCH(F9748,menu_items!$A:$A,0)),0)</f>
        <v>13.95</v>
      </c>
      <c r="J9748" t="str">
        <f t="shared" si="763"/>
        <v>Tue</v>
      </c>
      <c r="K9748">
        <f t="shared" si="764"/>
        <v>14</v>
      </c>
      <c r="L9748" t="str">
        <f t="shared" si="765"/>
        <v>Mar</v>
      </c>
      <c r="M9748">
        <v>14</v>
      </c>
      <c r="N9748">
        <f t="shared" si="766"/>
        <v>1</v>
      </c>
      <c r="O9748" s="5">
        <f t="shared" si="767"/>
        <v>13.95</v>
      </c>
    </row>
    <row r="9749" spans="1:15" x14ac:dyDescent="0.25">
      <c r="A9749">
        <v>9857</v>
      </c>
      <c r="B9749">
        <v>4313</v>
      </c>
      <c r="C9749">
        <f>IF(COUNTIF($B$2:B9749,B9749)=1,1,0)</f>
        <v>1</v>
      </c>
      <c r="D9749" s="1">
        <v>44999</v>
      </c>
      <c r="E9749" s="2">
        <v>0.60726851851851849</v>
      </c>
      <c r="F9749">
        <v>118</v>
      </c>
      <c r="G9749" t="str">
        <f>IFERROR(INDEX(menu_items!$B:$B,MATCH(F9749,menu_items!$A:$A,0)),"Unknown value")</f>
        <v>Steak Burrito</v>
      </c>
      <c r="H9749" t="str">
        <f>IFERROR(INDEX(menu_items!$C:$C,MATCH(F9749,menu_items!$A:$A,0)),"Unknown value")</f>
        <v>Mexican</v>
      </c>
      <c r="I9749" s="5">
        <f>IFERROR(INDEX(menu_items!$D:$D,MATCH(F9749,menu_items!$A:$A,0)),0)</f>
        <v>14.95</v>
      </c>
      <c r="J9749" t="str">
        <f t="shared" ref="J9749:J9811" si="768">TEXT(D9749,"ddd")</f>
        <v>Tue</v>
      </c>
      <c r="K9749">
        <f t="shared" ref="K9749:K9811" si="769">DAY(D9749)</f>
        <v>14</v>
      </c>
      <c r="L9749" t="str">
        <f t="shared" ref="L9749:L9811" si="770">TEXT(D9749,"mmm")</f>
        <v>Mar</v>
      </c>
      <c r="M9749">
        <v>14</v>
      </c>
      <c r="N9749">
        <f t="shared" si="766"/>
        <v>1</v>
      </c>
      <c r="O9749" s="5">
        <f t="shared" si="767"/>
        <v>14.95</v>
      </c>
    </row>
    <row r="9750" spans="1:15" x14ac:dyDescent="0.25">
      <c r="A9750">
        <v>9858</v>
      </c>
      <c r="B9750">
        <v>4314</v>
      </c>
      <c r="C9750">
        <f>IF(COUNTIF($B$2:B9750,B9750)=1,1,0)</f>
        <v>1</v>
      </c>
      <c r="D9750" s="1">
        <v>44999</v>
      </c>
      <c r="E9750" s="2">
        <v>0.60957175925925922</v>
      </c>
      <c r="F9750">
        <v>112</v>
      </c>
      <c r="G9750" t="str">
        <f>IFERROR(INDEX(menu_items!$B:$B,MATCH(F9750,menu_items!$A:$A,0)),"Unknown value")</f>
        <v>Salmon Roll</v>
      </c>
      <c r="H9750" t="str">
        <f>IFERROR(INDEX(menu_items!$C:$C,MATCH(F9750,menu_items!$A:$A,0)),"Unknown value")</f>
        <v>Asian</v>
      </c>
      <c r="I9750" s="5">
        <f>IFERROR(INDEX(menu_items!$D:$D,MATCH(F9750,menu_items!$A:$A,0)),0)</f>
        <v>14.95</v>
      </c>
      <c r="J9750" t="str">
        <f t="shared" si="768"/>
        <v>Tue</v>
      </c>
      <c r="K9750">
        <f t="shared" si="769"/>
        <v>14</v>
      </c>
      <c r="L9750" t="str">
        <f t="shared" si="770"/>
        <v>Mar</v>
      </c>
      <c r="M9750">
        <v>14</v>
      </c>
      <c r="N9750">
        <f t="shared" si="766"/>
        <v>4</v>
      </c>
      <c r="O9750" s="5">
        <f t="shared" si="767"/>
        <v>65.8</v>
      </c>
    </row>
    <row r="9751" spans="1:15" x14ac:dyDescent="0.25">
      <c r="A9751">
        <v>9859</v>
      </c>
      <c r="B9751">
        <v>4314</v>
      </c>
      <c r="C9751">
        <f>IF(COUNTIF($B$2:B9751,B9751)=1,1,0)</f>
        <v>0</v>
      </c>
      <c r="D9751" s="1">
        <v>44999</v>
      </c>
      <c r="E9751" s="2">
        <v>0.60957175925925922</v>
      </c>
      <c r="F9751">
        <v>132</v>
      </c>
      <c r="G9751" t="str">
        <f>IFERROR(INDEX(menu_items!$B:$B,MATCH(F9751,menu_items!$A:$A,0)),"Unknown value")</f>
        <v>Eggplant Parmesan</v>
      </c>
      <c r="H9751" t="str">
        <f>IFERROR(INDEX(menu_items!$C:$C,MATCH(F9751,menu_items!$A:$A,0)),"Unknown value")</f>
        <v>Italian</v>
      </c>
      <c r="I9751" s="5">
        <f>IFERROR(INDEX(menu_items!$D:$D,MATCH(F9751,menu_items!$A:$A,0)),0)</f>
        <v>16.95</v>
      </c>
      <c r="J9751" t="str">
        <f t="shared" si="768"/>
        <v>Tue</v>
      </c>
      <c r="K9751">
        <f t="shared" si="769"/>
        <v>14</v>
      </c>
      <c r="L9751" t="str">
        <f t="shared" si="770"/>
        <v>Mar</v>
      </c>
      <c r="M9751">
        <v>14</v>
      </c>
      <c r="N9751">
        <f t="shared" si="766"/>
        <v>4</v>
      </c>
      <c r="O9751" s="5">
        <f t="shared" si="767"/>
        <v>65.8</v>
      </c>
    </row>
    <row r="9752" spans="1:15" x14ac:dyDescent="0.25">
      <c r="A9752">
        <v>9860</v>
      </c>
      <c r="B9752">
        <v>4314</v>
      </c>
      <c r="C9752">
        <f>IF(COUNTIF($B$2:B9752,B9752)=1,1,0)</f>
        <v>0</v>
      </c>
      <c r="D9752" s="1">
        <v>44999</v>
      </c>
      <c r="E9752" s="2">
        <v>0.60957175925925922</v>
      </c>
      <c r="F9752">
        <v>132</v>
      </c>
      <c r="G9752" t="str">
        <f>IFERROR(INDEX(menu_items!$B:$B,MATCH(F9752,menu_items!$A:$A,0)),"Unknown value")</f>
        <v>Eggplant Parmesan</v>
      </c>
      <c r="H9752" t="str">
        <f>IFERROR(INDEX(menu_items!$C:$C,MATCH(F9752,menu_items!$A:$A,0)),"Unknown value")</f>
        <v>Italian</v>
      </c>
      <c r="I9752" s="5">
        <f>IFERROR(INDEX(menu_items!$D:$D,MATCH(F9752,menu_items!$A:$A,0)),0)</f>
        <v>16.95</v>
      </c>
      <c r="J9752" t="str">
        <f t="shared" si="768"/>
        <v>Tue</v>
      </c>
      <c r="K9752">
        <f t="shared" si="769"/>
        <v>14</v>
      </c>
      <c r="L9752" t="str">
        <f t="shared" si="770"/>
        <v>Mar</v>
      </c>
      <c r="M9752">
        <v>14</v>
      </c>
      <c r="N9752">
        <f t="shared" si="766"/>
        <v>4</v>
      </c>
      <c r="O9752" s="5">
        <f t="shared" si="767"/>
        <v>65.8</v>
      </c>
    </row>
    <row r="9753" spans="1:15" x14ac:dyDescent="0.25">
      <c r="A9753">
        <v>9861</v>
      </c>
      <c r="B9753">
        <v>4314</v>
      </c>
      <c r="C9753">
        <f>IF(COUNTIF($B$2:B9753,B9753)=1,1,0)</f>
        <v>0</v>
      </c>
      <c r="D9753" s="1">
        <v>44999</v>
      </c>
      <c r="E9753" s="2">
        <v>0.60957175925925922</v>
      </c>
      <c r="F9753">
        <v>132</v>
      </c>
      <c r="G9753" t="str">
        <f>IFERROR(INDEX(menu_items!$B:$B,MATCH(F9753,menu_items!$A:$A,0)),"Unknown value")</f>
        <v>Eggplant Parmesan</v>
      </c>
      <c r="H9753" t="str">
        <f>IFERROR(INDEX(menu_items!$C:$C,MATCH(F9753,menu_items!$A:$A,0)),"Unknown value")</f>
        <v>Italian</v>
      </c>
      <c r="I9753" s="5">
        <f>IFERROR(INDEX(menu_items!$D:$D,MATCH(F9753,menu_items!$A:$A,0)),0)</f>
        <v>16.95</v>
      </c>
      <c r="J9753" t="str">
        <f t="shared" si="768"/>
        <v>Tue</v>
      </c>
      <c r="K9753">
        <f t="shared" si="769"/>
        <v>14</v>
      </c>
      <c r="L9753" t="str">
        <f t="shared" si="770"/>
        <v>Mar</v>
      </c>
      <c r="M9753">
        <v>14</v>
      </c>
      <c r="N9753">
        <f t="shared" si="766"/>
        <v>4</v>
      </c>
      <c r="O9753" s="5">
        <f t="shared" si="767"/>
        <v>65.8</v>
      </c>
    </row>
    <row r="9754" spans="1:15" x14ac:dyDescent="0.25">
      <c r="A9754">
        <v>9862</v>
      </c>
      <c r="B9754">
        <v>4315</v>
      </c>
      <c r="C9754">
        <f>IF(COUNTIF($B$2:B9754,B9754)=1,1,0)</f>
        <v>1</v>
      </c>
      <c r="D9754" s="1">
        <v>44999</v>
      </c>
      <c r="E9754" s="2">
        <v>0.63855324074074071</v>
      </c>
      <c r="F9754">
        <v>125</v>
      </c>
      <c r="G9754" t="str">
        <f>IFERROR(INDEX(menu_items!$B:$B,MATCH(F9754,menu_items!$A:$A,0)),"Unknown value")</f>
        <v>Spaghetti &amp; Meatballs</v>
      </c>
      <c r="H9754" t="str">
        <f>IFERROR(INDEX(menu_items!$C:$C,MATCH(F9754,menu_items!$A:$A,0)),"Unknown value")</f>
        <v>Italian</v>
      </c>
      <c r="I9754" s="5">
        <f>IFERROR(INDEX(menu_items!$D:$D,MATCH(F9754,menu_items!$A:$A,0)),0)</f>
        <v>17.95</v>
      </c>
      <c r="J9754" t="str">
        <f t="shared" si="768"/>
        <v>Tue</v>
      </c>
      <c r="K9754">
        <f t="shared" si="769"/>
        <v>14</v>
      </c>
      <c r="L9754" t="str">
        <f t="shared" si="770"/>
        <v>Mar</v>
      </c>
      <c r="M9754">
        <v>15</v>
      </c>
      <c r="N9754">
        <f t="shared" si="766"/>
        <v>2</v>
      </c>
      <c r="O9754" s="5">
        <f t="shared" si="767"/>
        <v>26.95</v>
      </c>
    </row>
    <row r="9755" spans="1:15" x14ac:dyDescent="0.25">
      <c r="A9755">
        <v>9863</v>
      </c>
      <c r="B9755">
        <v>4315</v>
      </c>
      <c r="C9755">
        <f>IF(COUNTIF($B$2:B9755,B9755)=1,1,0)</f>
        <v>0</v>
      </c>
      <c r="D9755" s="1">
        <v>44999</v>
      </c>
      <c r="E9755" s="2">
        <v>0.63855324074074071</v>
      </c>
      <c r="F9755">
        <v>123</v>
      </c>
      <c r="G9755" t="str">
        <f>IFERROR(INDEX(menu_items!$B:$B,MATCH(F9755,menu_items!$A:$A,0)),"Unknown value")</f>
        <v>Chips &amp; Guacamole</v>
      </c>
      <c r="H9755" t="str">
        <f>IFERROR(INDEX(menu_items!$C:$C,MATCH(F9755,menu_items!$A:$A,0)),"Unknown value")</f>
        <v>Mexican</v>
      </c>
      <c r="I9755" s="5">
        <f>IFERROR(INDEX(menu_items!$D:$D,MATCH(F9755,menu_items!$A:$A,0)),0)</f>
        <v>9</v>
      </c>
      <c r="J9755" t="str">
        <f t="shared" si="768"/>
        <v>Tue</v>
      </c>
      <c r="K9755">
        <f t="shared" si="769"/>
        <v>14</v>
      </c>
      <c r="L9755" t="str">
        <f t="shared" si="770"/>
        <v>Mar</v>
      </c>
      <c r="M9755">
        <v>15</v>
      </c>
      <c r="N9755">
        <f t="shared" si="766"/>
        <v>2</v>
      </c>
      <c r="O9755" s="5">
        <f t="shared" si="767"/>
        <v>26.95</v>
      </c>
    </row>
    <row r="9756" spans="1:15" x14ac:dyDescent="0.25">
      <c r="A9756">
        <v>9864</v>
      </c>
      <c r="B9756">
        <v>4316</v>
      </c>
      <c r="C9756">
        <f>IF(COUNTIF($B$2:B9756,B9756)=1,1,0)</f>
        <v>1</v>
      </c>
      <c r="D9756" s="1">
        <v>44999</v>
      </c>
      <c r="E9756" s="2">
        <v>0.6498032407407407</v>
      </c>
      <c r="F9756">
        <v>124</v>
      </c>
      <c r="G9756" t="str">
        <f>IFERROR(INDEX(menu_items!$B:$B,MATCH(F9756,menu_items!$A:$A,0)),"Unknown value")</f>
        <v>Spaghetti</v>
      </c>
      <c r="H9756" t="str">
        <f>IFERROR(INDEX(menu_items!$C:$C,MATCH(F9756,menu_items!$A:$A,0)),"Unknown value")</f>
        <v>Italian</v>
      </c>
      <c r="I9756" s="5">
        <f>IFERROR(INDEX(menu_items!$D:$D,MATCH(F9756,menu_items!$A:$A,0)),0)</f>
        <v>14.5</v>
      </c>
      <c r="J9756" t="str">
        <f t="shared" si="768"/>
        <v>Tue</v>
      </c>
      <c r="K9756">
        <f t="shared" si="769"/>
        <v>14</v>
      </c>
      <c r="L9756" t="str">
        <f t="shared" si="770"/>
        <v>Mar</v>
      </c>
      <c r="M9756">
        <v>15</v>
      </c>
      <c r="N9756">
        <f t="shared" si="766"/>
        <v>1</v>
      </c>
      <c r="O9756" s="5">
        <f t="shared" si="767"/>
        <v>14.5</v>
      </c>
    </row>
    <row r="9757" spans="1:15" x14ac:dyDescent="0.25">
      <c r="A9757">
        <v>9865</v>
      </c>
      <c r="B9757">
        <v>4317</v>
      </c>
      <c r="C9757">
        <f>IF(COUNTIF($B$2:B9757,B9757)=1,1,0)</f>
        <v>1</v>
      </c>
      <c r="D9757" s="1">
        <v>44999</v>
      </c>
      <c r="E9757" s="2">
        <v>0.66017361111111106</v>
      </c>
      <c r="F9757">
        <v>107</v>
      </c>
      <c r="G9757" t="str">
        <f>IFERROR(INDEX(menu_items!$B:$B,MATCH(F9757,menu_items!$A:$A,0)),"Unknown value")</f>
        <v>Orange Chicken</v>
      </c>
      <c r="H9757" t="str">
        <f>IFERROR(INDEX(menu_items!$C:$C,MATCH(F9757,menu_items!$A:$A,0)),"Unknown value")</f>
        <v>Asian</v>
      </c>
      <c r="I9757" s="5">
        <f>IFERROR(INDEX(menu_items!$D:$D,MATCH(F9757,menu_items!$A:$A,0)),0)</f>
        <v>16.5</v>
      </c>
      <c r="J9757" t="str">
        <f t="shared" si="768"/>
        <v>Tue</v>
      </c>
      <c r="K9757">
        <f t="shared" si="769"/>
        <v>14</v>
      </c>
      <c r="L9757" t="str">
        <f t="shared" si="770"/>
        <v>Mar</v>
      </c>
      <c r="M9757">
        <v>15</v>
      </c>
      <c r="N9757">
        <f t="shared" si="766"/>
        <v>3</v>
      </c>
      <c r="O9757" s="5">
        <f t="shared" si="767"/>
        <v>40.450000000000003</v>
      </c>
    </row>
    <row r="9758" spans="1:15" x14ac:dyDescent="0.25">
      <c r="A9758">
        <v>9866</v>
      </c>
      <c r="B9758">
        <v>4317</v>
      </c>
      <c r="C9758">
        <f>IF(COUNTIF($B$2:B9758,B9758)=1,1,0)</f>
        <v>0</v>
      </c>
      <c r="D9758" s="1">
        <v>44999</v>
      </c>
      <c r="E9758" s="2">
        <v>0.66017361111111106</v>
      </c>
      <c r="F9758">
        <v>103</v>
      </c>
      <c r="G9758" t="str">
        <f>IFERROR(INDEX(menu_items!$B:$B,MATCH(F9758,menu_items!$A:$A,0)),"Unknown value")</f>
        <v>Hot Dog</v>
      </c>
      <c r="H9758" t="str">
        <f>IFERROR(INDEX(menu_items!$C:$C,MATCH(F9758,menu_items!$A:$A,0)),"Unknown value")</f>
        <v>American</v>
      </c>
      <c r="I9758" s="5">
        <f>IFERROR(INDEX(menu_items!$D:$D,MATCH(F9758,menu_items!$A:$A,0)),0)</f>
        <v>9</v>
      </c>
      <c r="J9758" t="str">
        <f t="shared" si="768"/>
        <v>Tue</v>
      </c>
      <c r="K9758">
        <f t="shared" si="769"/>
        <v>14</v>
      </c>
      <c r="L9758" t="str">
        <f t="shared" si="770"/>
        <v>Mar</v>
      </c>
      <c r="M9758">
        <v>15</v>
      </c>
      <c r="N9758">
        <f t="shared" si="766"/>
        <v>3</v>
      </c>
      <c r="O9758" s="5">
        <f t="shared" si="767"/>
        <v>40.450000000000003</v>
      </c>
    </row>
    <row r="9759" spans="1:15" x14ac:dyDescent="0.25">
      <c r="A9759">
        <v>9867</v>
      </c>
      <c r="B9759">
        <v>4317</v>
      </c>
      <c r="C9759">
        <f>IF(COUNTIF($B$2:B9759,B9759)=1,1,0)</f>
        <v>0</v>
      </c>
      <c r="D9759" s="1">
        <v>44999</v>
      </c>
      <c r="E9759" s="2">
        <v>0.66017361111111106</v>
      </c>
      <c r="F9759">
        <v>112</v>
      </c>
      <c r="G9759" t="str">
        <f>IFERROR(INDEX(menu_items!$B:$B,MATCH(F9759,menu_items!$A:$A,0)),"Unknown value")</f>
        <v>Salmon Roll</v>
      </c>
      <c r="H9759" t="str">
        <f>IFERROR(INDEX(menu_items!$C:$C,MATCH(F9759,menu_items!$A:$A,0)),"Unknown value")</f>
        <v>Asian</v>
      </c>
      <c r="I9759" s="5">
        <f>IFERROR(INDEX(menu_items!$D:$D,MATCH(F9759,menu_items!$A:$A,0)),0)</f>
        <v>14.95</v>
      </c>
      <c r="J9759" t="str">
        <f t="shared" si="768"/>
        <v>Tue</v>
      </c>
      <c r="K9759">
        <f t="shared" si="769"/>
        <v>14</v>
      </c>
      <c r="L9759" t="str">
        <f t="shared" si="770"/>
        <v>Mar</v>
      </c>
      <c r="M9759">
        <v>15</v>
      </c>
      <c r="N9759">
        <f t="shared" si="766"/>
        <v>3</v>
      </c>
      <c r="O9759" s="5">
        <f t="shared" si="767"/>
        <v>40.450000000000003</v>
      </c>
    </row>
    <row r="9760" spans="1:15" x14ac:dyDescent="0.25">
      <c r="A9760">
        <v>9868</v>
      </c>
      <c r="B9760">
        <v>4318</v>
      </c>
      <c r="C9760">
        <f>IF(COUNTIF($B$2:B9760,B9760)=1,1,0)</f>
        <v>1</v>
      </c>
      <c r="D9760" s="1">
        <v>44999</v>
      </c>
      <c r="E9760" s="2">
        <v>0.67372685185185188</v>
      </c>
      <c r="F9760">
        <v>120</v>
      </c>
      <c r="G9760" t="str">
        <f>IFERROR(INDEX(menu_items!$B:$B,MATCH(F9760,menu_items!$A:$A,0)),"Unknown value")</f>
        <v>Steak Torta</v>
      </c>
      <c r="H9760" t="str">
        <f>IFERROR(INDEX(menu_items!$C:$C,MATCH(F9760,menu_items!$A:$A,0)),"Unknown value")</f>
        <v>Mexican</v>
      </c>
      <c r="I9760" s="5">
        <f>IFERROR(INDEX(menu_items!$D:$D,MATCH(F9760,menu_items!$A:$A,0)),0)</f>
        <v>13.95</v>
      </c>
      <c r="J9760" t="str">
        <f t="shared" si="768"/>
        <v>Tue</v>
      </c>
      <c r="K9760">
        <f t="shared" si="769"/>
        <v>14</v>
      </c>
      <c r="L9760" t="str">
        <f t="shared" si="770"/>
        <v>Mar</v>
      </c>
      <c r="M9760">
        <v>16</v>
      </c>
      <c r="N9760">
        <f t="shared" si="766"/>
        <v>1</v>
      </c>
      <c r="O9760" s="5">
        <f t="shared" si="767"/>
        <v>13.95</v>
      </c>
    </row>
    <row r="9761" spans="1:15" x14ac:dyDescent="0.25">
      <c r="A9761">
        <v>9869</v>
      </c>
      <c r="B9761">
        <v>4319</v>
      </c>
      <c r="C9761">
        <f>IF(COUNTIF($B$2:B9761,B9761)=1,1,0)</f>
        <v>1</v>
      </c>
      <c r="D9761" s="1">
        <v>44999</v>
      </c>
      <c r="E9761" s="2">
        <v>0.67407407407407405</v>
      </c>
      <c r="F9761">
        <v>111</v>
      </c>
      <c r="G9761" t="str">
        <f>IFERROR(INDEX(menu_items!$B:$B,MATCH(F9761,menu_items!$A:$A,0)),"Unknown value")</f>
        <v>California Roll</v>
      </c>
      <c r="H9761" t="str">
        <f>IFERROR(INDEX(menu_items!$C:$C,MATCH(F9761,menu_items!$A:$A,0)),"Unknown value")</f>
        <v>Asian</v>
      </c>
      <c r="I9761" s="5">
        <f>IFERROR(INDEX(menu_items!$D:$D,MATCH(F9761,menu_items!$A:$A,0)),0)</f>
        <v>11.95</v>
      </c>
      <c r="J9761" t="str">
        <f t="shared" si="768"/>
        <v>Tue</v>
      </c>
      <c r="K9761">
        <f t="shared" si="769"/>
        <v>14</v>
      </c>
      <c r="L9761" t="str">
        <f t="shared" si="770"/>
        <v>Mar</v>
      </c>
      <c r="M9761">
        <v>16</v>
      </c>
      <c r="N9761">
        <f t="shared" si="766"/>
        <v>2</v>
      </c>
      <c r="O9761" s="5">
        <f t="shared" si="767"/>
        <v>29.9</v>
      </c>
    </row>
    <row r="9762" spans="1:15" x14ac:dyDescent="0.25">
      <c r="A9762">
        <v>9870</v>
      </c>
      <c r="B9762">
        <v>4319</v>
      </c>
      <c r="C9762">
        <f>IF(COUNTIF($B$2:B9762,B9762)=1,1,0)</f>
        <v>0</v>
      </c>
      <c r="D9762" s="1">
        <v>44999</v>
      </c>
      <c r="E9762" s="2">
        <v>0.67407407407407405</v>
      </c>
      <c r="F9762">
        <v>131</v>
      </c>
      <c r="G9762" t="str">
        <f>IFERROR(INDEX(menu_items!$B:$B,MATCH(F9762,menu_items!$A:$A,0)),"Unknown value")</f>
        <v>Chicken Parmesan</v>
      </c>
      <c r="H9762" t="str">
        <f>IFERROR(INDEX(menu_items!$C:$C,MATCH(F9762,menu_items!$A:$A,0)),"Unknown value")</f>
        <v>Italian</v>
      </c>
      <c r="I9762" s="5">
        <f>IFERROR(INDEX(menu_items!$D:$D,MATCH(F9762,menu_items!$A:$A,0)),0)</f>
        <v>17.95</v>
      </c>
      <c r="J9762" t="str">
        <f t="shared" si="768"/>
        <v>Tue</v>
      </c>
      <c r="K9762">
        <f t="shared" si="769"/>
        <v>14</v>
      </c>
      <c r="L9762" t="str">
        <f t="shared" si="770"/>
        <v>Mar</v>
      </c>
      <c r="M9762">
        <v>16</v>
      </c>
      <c r="N9762">
        <f t="shared" si="766"/>
        <v>2</v>
      </c>
      <c r="O9762" s="5">
        <f t="shared" si="767"/>
        <v>29.9</v>
      </c>
    </row>
    <row r="9763" spans="1:15" x14ac:dyDescent="0.25">
      <c r="A9763">
        <v>9871</v>
      </c>
      <c r="B9763">
        <v>4320</v>
      </c>
      <c r="C9763">
        <f>IF(COUNTIF($B$2:B9763,B9763)=1,1,0)</f>
        <v>1</v>
      </c>
      <c r="D9763" s="1">
        <v>44999</v>
      </c>
      <c r="E9763" s="2">
        <v>0.68206018518518519</v>
      </c>
      <c r="F9763">
        <v>127</v>
      </c>
      <c r="G9763" t="str">
        <f>IFERROR(INDEX(menu_items!$B:$B,MATCH(F9763,menu_items!$A:$A,0)),"Unknown value")</f>
        <v>Meat Lasagna</v>
      </c>
      <c r="H9763" t="str">
        <f>IFERROR(INDEX(menu_items!$C:$C,MATCH(F9763,menu_items!$A:$A,0)),"Unknown value")</f>
        <v>Italian</v>
      </c>
      <c r="I9763" s="5">
        <f>IFERROR(INDEX(menu_items!$D:$D,MATCH(F9763,menu_items!$A:$A,0)),0)</f>
        <v>17.95</v>
      </c>
      <c r="J9763" t="str">
        <f t="shared" si="768"/>
        <v>Tue</v>
      </c>
      <c r="K9763">
        <f t="shared" si="769"/>
        <v>14</v>
      </c>
      <c r="L9763" t="str">
        <f t="shared" si="770"/>
        <v>Mar</v>
      </c>
      <c r="M9763">
        <v>16</v>
      </c>
      <c r="N9763">
        <f t="shared" si="766"/>
        <v>3</v>
      </c>
      <c r="O9763" s="5">
        <f t="shared" si="767"/>
        <v>34.9</v>
      </c>
    </row>
    <row r="9764" spans="1:15" x14ac:dyDescent="0.25">
      <c r="A9764">
        <v>9872</v>
      </c>
      <c r="B9764">
        <v>4320</v>
      </c>
      <c r="C9764">
        <f>IF(COUNTIF($B$2:B9764,B9764)=1,1,0)</f>
        <v>0</v>
      </c>
      <c r="D9764" s="1">
        <v>44999</v>
      </c>
      <c r="E9764" s="2">
        <v>0.68206018518518519</v>
      </c>
      <c r="F9764">
        <v>111</v>
      </c>
      <c r="G9764" t="str">
        <f>IFERROR(INDEX(menu_items!$B:$B,MATCH(F9764,menu_items!$A:$A,0)),"Unknown value")</f>
        <v>California Roll</v>
      </c>
      <c r="H9764" t="str">
        <f>IFERROR(INDEX(menu_items!$C:$C,MATCH(F9764,menu_items!$A:$A,0)),"Unknown value")</f>
        <v>Asian</v>
      </c>
      <c r="I9764" s="5">
        <f>IFERROR(INDEX(menu_items!$D:$D,MATCH(F9764,menu_items!$A:$A,0)),0)</f>
        <v>11.95</v>
      </c>
      <c r="J9764" t="str">
        <f t="shared" si="768"/>
        <v>Tue</v>
      </c>
      <c r="K9764">
        <f t="shared" si="769"/>
        <v>14</v>
      </c>
      <c r="L9764" t="str">
        <f t="shared" si="770"/>
        <v>Mar</v>
      </c>
      <c r="M9764">
        <v>16</v>
      </c>
      <c r="N9764">
        <f t="shared" si="766"/>
        <v>3</v>
      </c>
      <c r="O9764" s="5">
        <f t="shared" si="767"/>
        <v>34.9</v>
      </c>
    </row>
    <row r="9765" spans="1:15" x14ac:dyDescent="0.25">
      <c r="A9765">
        <v>9873</v>
      </c>
      <c r="B9765">
        <v>4320</v>
      </c>
      <c r="C9765">
        <f>IF(COUNTIF($B$2:B9765,B9765)=1,1,0)</f>
        <v>0</v>
      </c>
      <c r="D9765" s="1">
        <v>44999</v>
      </c>
      <c r="E9765" s="2">
        <v>0.68206018518518519</v>
      </c>
      <c r="F9765">
        <v>113</v>
      </c>
      <c r="G9765" t="str">
        <f>IFERROR(INDEX(menu_items!$B:$B,MATCH(F9765,menu_items!$A:$A,0)),"Unknown value")</f>
        <v>Edamame</v>
      </c>
      <c r="H9765" t="str">
        <f>IFERROR(INDEX(menu_items!$C:$C,MATCH(F9765,menu_items!$A:$A,0)),"Unknown value")</f>
        <v>Asian</v>
      </c>
      <c r="I9765" s="5">
        <f>IFERROR(INDEX(menu_items!$D:$D,MATCH(F9765,menu_items!$A:$A,0)),0)</f>
        <v>5</v>
      </c>
      <c r="J9765" t="str">
        <f t="shared" si="768"/>
        <v>Tue</v>
      </c>
      <c r="K9765">
        <f t="shared" si="769"/>
        <v>14</v>
      </c>
      <c r="L9765" t="str">
        <f t="shared" si="770"/>
        <v>Mar</v>
      </c>
      <c r="M9765">
        <v>16</v>
      </c>
      <c r="N9765">
        <f t="shared" si="766"/>
        <v>3</v>
      </c>
      <c r="O9765" s="5">
        <f t="shared" si="767"/>
        <v>34.9</v>
      </c>
    </row>
    <row r="9766" spans="1:15" x14ac:dyDescent="0.25">
      <c r="A9766">
        <v>9874</v>
      </c>
      <c r="B9766">
        <v>4321</v>
      </c>
      <c r="C9766">
        <f>IF(COUNTIF($B$2:B9766,B9766)=1,1,0)</f>
        <v>1</v>
      </c>
      <c r="D9766" s="1">
        <v>44999</v>
      </c>
      <c r="E9766" s="2">
        <v>0.68638888888888894</v>
      </c>
      <c r="F9766">
        <v>123</v>
      </c>
      <c r="G9766" t="str">
        <f>IFERROR(INDEX(menu_items!$B:$B,MATCH(F9766,menu_items!$A:$A,0)),"Unknown value")</f>
        <v>Chips &amp; Guacamole</v>
      </c>
      <c r="H9766" t="str">
        <f>IFERROR(INDEX(menu_items!$C:$C,MATCH(F9766,menu_items!$A:$A,0)),"Unknown value")</f>
        <v>Mexican</v>
      </c>
      <c r="I9766" s="5">
        <f>IFERROR(INDEX(menu_items!$D:$D,MATCH(F9766,menu_items!$A:$A,0)),0)</f>
        <v>9</v>
      </c>
      <c r="J9766" t="str">
        <f t="shared" si="768"/>
        <v>Tue</v>
      </c>
      <c r="K9766">
        <f t="shared" si="769"/>
        <v>14</v>
      </c>
      <c r="L9766" t="str">
        <f t="shared" si="770"/>
        <v>Mar</v>
      </c>
      <c r="M9766">
        <v>16</v>
      </c>
      <c r="N9766">
        <f t="shared" si="766"/>
        <v>1</v>
      </c>
      <c r="O9766" s="5">
        <f t="shared" si="767"/>
        <v>9</v>
      </c>
    </row>
    <row r="9767" spans="1:15" x14ac:dyDescent="0.25">
      <c r="A9767">
        <v>9875</v>
      </c>
      <c r="B9767">
        <v>4322</v>
      </c>
      <c r="C9767">
        <f>IF(COUNTIF($B$2:B9767,B9767)=1,1,0)</f>
        <v>1</v>
      </c>
      <c r="D9767" s="1">
        <v>44999</v>
      </c>
      <c r="E9767" s="2">
        <v>0.69081018518518522</v>
      </c>
      <c r="F9767">
        <v>108</v>
      </c>
      <c r="G9767" t="str">
        <f>IFERROR(INDEX(menu_items!$B:$B,MATCH(F9767,menu_items!$A:$A,0)),"Unknown value")</f>
        <v>Tofu Pad Thai</v>
      </c>
      <c r="H9767" t="str">
        <f>IFERROR(INDEX(menu_items!$C:$C,MATCH(F9767,menu_items!$A:$A,0)),"Unknown value")</f>
        <v>Asian</v>
      </c>
      <c r="I9767" s="5">
        <f>IFERROR(INDEX(menu_items!$D:$D,MATCH(F9767,menu_items!$A:$A,0)),0)</f>
        <v>14.5</v>
      </c>
      <c r="J9767" t="str">
        <f t="shared" si="768"/>
        <v>Tue</v>
      </c>
      <c r="K9767">
        <f t="shared" si="769"/>
        <v>14</v>
      </c>
      <c r="L9767" t="str">
        <f t="shared" si="770"/>
        <v>Mar</v>
      </c>
      <c r="M9767">
        <v>16</v>
      </c>
      <c r="N9767">
        <f t="shared" si="766"/>
        <v>3</v>
      </c>
      <c r="O9767" s="5">
        <f t="shared" si="767"/>
        <v>46.400000000000006</v>
      </c>
    </row>
    <row r="9768" spans="1:15" x14ac:dyDescent="0.25">
      <c r="A9768">
        <v>9876</v>
      </c>
      <c r="B9768">
        <v>4322</v>
      </c>
      <c r="C9768">
        <f>IF(COUNTIF($B$2:B9768,B9768)=1,1,0)</f>
        <v>0</v>
      </c>
      <c r="D9768" s="1">
        <v>44999</v>
      </c>
      <c r="E9768" s="2">
        <v>0.69081018518518522</v>
      </c>
      <c r="F9768">
        <v>110</v>
      </c>
      <c r="G9768" t="str">
        <f>IFERROR(INDEX(menu_items!$B:$B,MATCH(F9768,menu_items!$A:$A,0)),"Unknown value")</f>
        <v>Pork Ramen</v>
      </c>
      <c r="H9768" t="str">
        <f>IFERROR(INDEX(menu_items!$C:$C,MATCH(F9768,menu_items!$A:$A,0)),"Unknown value")</f>
        <v>Asian</v>
      </c>
      <c r="I9768" s="5">
        <f>IFERROR(INDEX(menu_items!$D:$D,MATCH(F9768,menu_items!$A:$A,0)),0)</f>
        <v>17.95</v>
      </c>
      <c r="J9768" t="str">
        <f t="shared" si="768"/>
        <v>Tue</v>
      </c>
      <c r="K9768">
        <f t="shared" si="769"/>
        <v>14</v>
      </c>
      <c r="L9768" t="str">
        <f t="shared" si="770"/>
        <v>Mar</v>
      </c>
      <c r="M9768">
        <v>16</v>
      </c>
      <c r="N9768">
        <f t="shared" si="766"/>
        <v>3</v>
      </c>
      <c r="O9768" s="5">
        <f t="shared" si="767"/>
        <v>46.400000000000006</v>
      </c>
    </row>
    <row r="9769" spans="1:15" x14ac:dyDescent="0.25">
      <c r="A9769">
        <v>9877</v>
      </c>
      <c r="B9769">
        <v>4322</v>
      </c>
      <c r="C9769">
        <f>IF(COUNTIF($B$2:B9769,B9769)=1,1,0)</f>
        <v>0</v>
      </c>
      <c r="D9769" s="1">
        <v>44999</v>
      </c>
      <c r="E9769" s="2">
        <v>0.69081018518518522</v>
      </c>
      <c r="F9769">
        <v>120</v>
      </c>
      <c r="G9769" t="str">
        <f>IFERROR(INDEX(menu_items!$B:$B,MATCH(F9769,menu_items!$A:$A,0)),"Unknown value")</f>
        <v>Steak Torta</v>
      </c>
      <c r="H9769" t="str">
        <f>IFERROR(INDEX(menu_items!$C:$C,MATCH(F9769,menu_items!$A:$A,0)),"Unknown value")</f>
        <v>Mexican</v>
      </c>
      <c r="I9769" s="5">
        <f>IFERROR(INDEX(menu_items!$D:$D,MATCH(F9769,menu_items!$A:$A,0)),0)</f>
        <v>13.95</v>
      </c>
      <c r="J9769" t="str">
        <f t="shared" si="768"/>
        <v>Tue</v>
      </c>
      <c r="K9769">
        <f t="shared" si="769"/>
        <v>14</v>
      </c>
      <c r="L9769" t="str">
        <f t="shared" si="770"/>
        <v>Mar</v>
      </c>
      <c r="M9769">
        <v>16</v>
      </c>
      <c r="N9769">
        <f t="shared" si="766"/>
        <v>3</v>
      </c>
      <c r="O9769" s="5">
        <f t="shared" si="767"/>
        <v>46.400000000000006</v>
      </c>
    </row>
    <row r="9770" spans="1:15" x14ac:dyDescent="0.25">
      <c r="A9770">
        <v>9878</v>
      </c>
      <c r="B9770">
        <v>4323</v>
      </c>
      <c r="C9770">
        <f>IF(COUNTIF($B$2:B9770,B9770)=1,1,0)</f>
        <v>1</v>
      </c>
      <c r="D9770" s="1">
        <v>44999</v>
      </c>
      <c r="E9770" s="2">
        <v>0.69311342592592595</v>
      </c>
      <c r="F9770">
        <v>111</v>
      </c>
      <c r="G9770" t="str">
        <f>IFERROR(INDEX(menu_items!$B:$B,MATCH(F9770,menu_items!$A:$A,0)),"Unknown value")</f>
        <v>California Roll</v>
      </c>
      <c r="H9770" t="str">
        <f>IFERROR(INDEX(menu_items!$C:$C,MATCH(F9770,menu_items!$A:$A,0)),"Unknown value")</f>
        <v>Asian</v>
      </c>
      <c r="I9770" s="5">
        <f>IFERROR(INDEX(menu_items!$D:$D,MATCH(F9770,menu_items!$A:$A,0)),0)</f>
        <v>11.95</v>
      </c>
      <c r="J9770" t="str">
        <f t="shared" si="768"/>
        <v>Tue</v>
      </c>
      <c r="K9770">
        <f t="shared" si="769"/>
        <v>14</v>
      </c>
      <c r="L9770" t="str">
        <f t="shared" si="770"/>
        <v>Mar</v>
      </c>
      <c r="M9770">
        <v>16</v>
      </c>
      <c r="N9770">
        <f t="shared" si="766"/>
        <v>2</v>
      </c>
      <c r="O9770" s="5">
        <f t="shared" si="767"/>
        <v>31.9</v>
      </c>
    </row>
    <row r="9771" spans="1:15" x14ac:dyDescent="0.25">
      <c r="A9771">
        <v>9879</v>
      </c>
      <c r="B9771">
        <v>4323</v>
      </c>
      <c r="C9771">
        <f>IF(COUNTIF($B$2:B9771,B9771)=1,1,0)</f>
        <v>0</v>
      </c>
      <c r="D9771" s="1">
        <v>44999</v>
      </c>
      <c r="E9771" s="2">
        <v>0.69311342592592595</v>
      </c>
      <c r="F9771">
        <v>130</v>
      </c>
      <c r="G9771" t="str">
        <f>IFERROR(INDEX(menu_items!$B:$B,MATCH(F9771,menu_items!$A:$A,0)),"Unknown value")</f>
        <v>Shrimp Scampi</v>
      </c>
      <c r="H9771" t="str">
        <f>IFERROR(INDEX(menu_items!$C:$C,MATCH(F9771,menu_items!$A:$A,0)),"Unknown value")</f>
        <v>Italian</v>
      </c>
      <c r="I9771" s="5">
        <f>IFERROR(INDEX(menu_items!$D:$D,MATCH(F9771,menu_items!$A:$A,0)),0)</f>
        <v>19.95</v>
      </c>
      <c r="J9771" t="str">
        <f t="shared" si="768"/>
        <v>Tue</v>
      </c>
      <c r="K9771">
        <f t="shared" si="769"/>
        <v>14</v>
      </c>
      <c r="L9771" t="str">
        <f t="shared" si="770"/>
        <v>Mar</v>
      </c>
      <c r="M9771">
        <v>16</v>
      </c>
      <c r="N9771">
        <f t="shared" si="766"/>
        <v>2</v>
      </c>
      <c r="O9771" s="5">
        <f t="shared" si="767"/>
        <v>31.9</v>
      </c>
    </row>
    <row r="9772" spans="1:15" x14ac:dyDescent="0.25">
      <c r="A9772">
        <v>9880</v>
      </c>
      <c r="B9772">
        <v>4324</v>
      </c>
      <c r="C9772">
        <f>IF(COUNTIF($B$2:B9772,B9772)=1,1,0)</f>
        <v>1</v>
      </c>
      <c r="D9772" s="1">
        <v>44999</v>
      </c>
      <c r="E9772" s="2">
        <v>0.6958333333333333</v>
      </c>
      <c r="F9772">
        <v>114</v>
      </c>
      <c r="G9772" t="str">
        <f>IFERROR(INDEX(menu_items!$B:$B,MATCH(F9772,menu_items!$A:$A,0)),"Unknown value")</f>
        <v>Potstickers</v>
      </c>
      <c r="H9772" t="str">
        <f>IFERROR(INDEX(menu_items!$C:$C,MATCH(F9772,menu_items!$A:$A,0)),"Unknown value")</f>
        <v>Asian</v>
      </c>
      <c r="I9772" s="5">
        <f>IFERROR(INDEX(menu_items!$D:$D,MATCH(F9772,menu_items!$A:$A,0)),0)</f>
        <v>9</v>
      </c>
      <c r="J9772" t="str">
        <f t="shared" si="768"/>
        <v>Tue</v>
      </c>
      <c r="K9772">
        <f t="shared" si="769"/>
        <v>14</v>
      </c>
      <c r="L9772" t="str">
        <f t="shared" si="770"/>
        <v>Mar</v>
      </c>
      <c r="M9772">
        <v>16</v>
      </c>
      <c r="N9772">
        <f t="shared" si="766"/>
        <v>1</v>
      </c>
      <c r="O9772" s="5">
        <f t="shared" si="767"/>
        <v>9</v>
      </c>
    </row>
    <row r="9773" spans="1:15" x14ac:dyDescent="0.25">
      <c r="A9773">
        <v>9881</v>
      </c>
      <c r="B9773">
        <v>4325</v>
      </c>
      <c r="C9773">
        <f>IF(COUNTIF($B$2:B9773,B9773)=1,1,0)</f>
        <v>1</v>
      </c>
      <c r="D9773" s="1">
        <v>44999</v>
      </c>
      <c r="E9773" s="2">
        <v>0.69760416666666669</v>
      </c>
      <c r="F9773">
        <v>127</v>
      </c>
      <c r="G9773" t="str">
        <f>IFERROR(INDEX(menu_items!$B:$B,MATCH(F9773,menu_items!$A:$A,0)),"Unknown value")</f>
        <v>Meat Lasagna</v>
      </c>
      <c r="H9773" t="str">
        <f>IFERROR(INDEX(menu_items!$C:$C,MATCH(F9773,menu_items!$A:$A,0)),"Unknown value")</f>
        <v>Italian</v>
      </c>
      <c r="I9773" s="5">
        <f>IFERROR(INDEX(menu_items!$D:$D,MATCH(F9773,menu_items!$A:$A,0)),0)</f>
        <v>17.95</v>
      </c>
      <c r="J9773" t="str">
        <f t="shared" si="768"/>
        <v>Tue</v>
      </c>
      <c r="K9773">
        <f t="shared" si="769"/>
        <v>14</v>
      </c>
      <c r="L9773" t="str">
        <f t="shared" si="770"/>
        <v>Mar</v>
      </c>
      <c r="M9773">
        <v>16</v>
      </c>
      <c r="N9773">
        <f t="shared" si="766"/>
        <v>2</v>
      </c>
      <c r="O9773" s="5">
        <f t="shared" si="767"/>
        <v>31.9</v>
      </c>
    </row>
    <row r="9774" spans="1:15" x14ac:dyDescent="0.25">
      <c r="A9774">
        <v>9882</v>
      </c>
      <c r="B9774">
        <v>4325</v>
      </c>
      <c r="C9774">
        <f>IF(COUNTIF($B$2:B9774,B9774)=1,1,0)</f>
        <v>0</v>
      </c>
      <c r="D9774" s="1">
        <v>44999</v>
      </c>
      <c r="E9774" s="2">
        <v>0.69760416666666669</v>
      </c>
      <c r="F9774">
        <v>120</v>
      </c>
      <c r="G9774" t="str">
        <f>IFERROR(INDEX(menu_items!$B:$B,MATCH(F9774,menu_items!$A:$A,0)),"Unknown value")</f>
        <v>Steak Torta</v>
      </c>
      <c r="H9774" t="str">
        <f>IFERROR(INDEX(menu_items!$C:$C,MATCH(F9774,menu_items!$A:$A,0)),"Unknown value")</f>
        <v>Mexican</v>
      </c>
      <c r="I9774" s="5">
        <f>IFERROR(INDEX(menu_items!$D:$D,MATCH(F9774,menu_items!$A:$A,0)),0)</f>
        <v>13.95</v>
      </c>
      <c r="J9774" t="str">
        <f t="shared" si="768"/>
        <v>Tue</v>
      </c>
      <c r="K9774">
        <f t="shared" si="769"/>
        <v>14</v>
      </c>
      <c r="L9774" t="str">
        <f t="shared" si="770"/>
        <v>Mar</v>
      </c>
      <c r="M9774">
        <v>16</v>
      </c>
      <c r="N9774">
        <f t="shared" si="766"/>
        <v>2</v>
      </c>
      <c r="O9774" s="5">
        <f t="shared" si="767"/>
        <v>31.9</v>
      </c>
    </row>
    <row r="9775" spans="1:15" x14ac:dyDescent="0.25">
      <c r="A9775">
        <v>9883</v>
      </c>
      <c r="B9775">
        <v>4326</v>
      </c>
      <c r="C9775">
        <f>IF(COUNTIF($B$2:B9775,B9775)=1,1,0)</f>
        <v>1</v>
      </c>
      <c r="D9775" s="1">
        <v>44999</v>
      </c>
      <c r="E9775" s="2">
        <v>0.70178240740740738</v>
      </c>
      <c r="F9775">
        <v>107</v>
      </c>
      <c r="G9775" t="str">
        <f>IFERROR(INDEX(menu_items!$B:$B,MATCH(F9775,menu_items!$A:$A,0)),"Unknown value")</f>
        <v>Orange Chicken</v>
      </c>
      <c r="H9775" t="str">
        <f>IFERROR(INDEX(menu_items!$C:$C,MATCH(F9775,menu_items!$A:$A,0)),"Unknown value")</f>
        <v>Asian</v>
      </c>
      <c r="I9775" s="5">
        <f>IFERROR(INDEX(menu_items!$D:$D,MATCH(F9775,menu_items!$A:$A,0)),0)</f>
        <v>16.5</v>
      </c>
      <c r="J9775" t="str">
        <f t="shared" si="768"/>
        <v>Tue</v>
      </c>
      <c r="K9775">
        <f t="shared" si="769"/>
        <v>14</v>
      </c>
      <c r="L9775" t="str">
        <f t="shared" si="770"/>
        <v>Mar</v>
      </c>
      <c r="M9775">
        <v>16</v>
      </c>
      <c r="N9775">
        <f t="shared" si="766"/>
        <v>2</v>
      </c>
      <c r="O9775" s="5">
        <f t="shared" si="767"/>
        <v>23.5</v>
      </c>
    </row>
    <row r="9776" spans="1:15" x14ac:dyDescent="0.25">
      <c r="A9776">
        <v>9884</v>
      </c>
      <c r="B9776">
        <v>4326</v>
      </c>
      <c r="C9776">
        <f>IF(COUNTIF($B$2:B9776,B9776)=1,1,0)</f>
        <v>0</v>
      </c>
      <c r="D9776" s="1">
        <v>44999</v>
      </c>
      <c r="E9776" s="2">
        <v>0.70178240740740738</v>
      </c>
      <c r="F9776">
        <v>122</v>
      </c>
      <c r="G9776" t="str">
        <f>IFERROR(INDEX(menu_items!$B:$B,MATCH(F9776,menu_items!$A:$A,0)),"Unknown value")</f>
        <v>Chips &amp; Salsa</v>
      </c>
      <c r="H9776" t="str">
        <f>IFERROR(INDEX(menu_items!$C:$C,MATCH(F9776,menu_items!$A:$A,0)),"Unknown value")</f>
        <v>Mexican</v>
      </c>
      <c r="I9776" s="5">
        <f>IFERROR(INDEX(menu_items!$D:$D,MATCH(F9776,menu_items!$A:$A,0)),0)</f>
        <v>7</v>
      </c>
      <c r="J9776" t="str">
        <f t="shared" si="768"/>
        <v>Tue</v>
      </c>
      <c r="K9776">
        <f t="shared" si="769"/>
        <v>14</v>
      </c>
      <c r="L9776" t="str">
        <f t="shared" si="770"/>
        <v>Mar</v>
      </c>
      <c r="M9776">
        <v>16</v>
      </c>
      <c r="N9776">
        <f t="shared" si="766"/>
        <v>2</v>
      </c>
      <c r="O9776" s="5">
        <f t="shared" si="767"/>
        <v>23.5</v>
      </c>
    </row>
    <row r="9777" spans="1:15" x14ac:dyDescent="0.25">
      <c r="A9777">
        <v>9885</v>
      </c>
      <c r="B9777">
        <v>4327</v>
      </c>
      <c r="C9777">
        <f>IF(COUNTIF($B$2:B9777,B9777)=1,1,0)</f>
        <v>1</v>
      </c>
      <c r="D9777" s="1">
        <v>44999</v>
      </c>
      <c r="E9777" s="2">
        <v>0.70458333333333334</v>
      </c>
      <c r="F9777">
        <v>119</v>
      </c>
      <c r="G9777" t="str">
        <f>IFERROR(INDEX(menu_items!$B:$B,MATCH(F9777,menu_items!$A:$A,0)),"Unknown value")</f>
        <v>Chicken Torta</v>
      </c>
      <c r="H9777" t="str">
        <f>IFERROR(INDEX(menu_items!$C:$C,MATCH(F9777,menu_items!$A:$A,0)),"Unknown value")</f>
        <v>Mexican</v>
      </c>
      <c r="I9777" s="5">
        <f>IFERROR(INDEX(menu_items!$D:$D,MATCH(F9777,menu_items!$A:$A,0)),0)</f>
        <v>11.95</v>
      </c>
      <c r="J9777" t="str">
        <f t="shared" si="768"/>
        <v>Tue</v>
      </c>
      <c r="K9777">
        <f t="shared" si="769"/>
        <v>14</v>
      </c>
      <c r="L9777" t="str">
        <f t="shared" si="770"/>
        <v>Mar</v>
      </c>
      <c r="M9777">
        <v>16</v>
      </c>
      <c r="N9777">
        <f t="shared" si="766"/>
        <v>1</v>
      </c>
      <c r="O9777" s="5">
        <f t="shared" si="767"/>
        <v>11.95</v>
      </c>
    </row>
    <row r="9778" spans="1:15" x14ac:dyDescent="0.25">
      <c r="A9778">
        <v>9886</v>
      </c>
      <c r="B9778">
        <v>4328</v>
      </c>
      <c r="C9778">
        <f>IF(COUNTIF($B$2:B9778,B9778)=1,1,0)</f>
        <v>1</v>
      </c>
      <c r="D9778" s="1">
        <v>44999</v>
      </c>
      <c r="E9778" s="2">
        <v>0.72935185185185181</v>
      </c>
      <c r="F9778">
        <v>120</v>
      </c>
      <c r="G9778" t="str">
        <f>IFERROR(INDEX(menu_items!$B:$B,MATCH(F9778,menu_items!$A:$A,0)),"Unknown value")</f>
        <v>Steak Torta</v>
      </c>
      <c r="H9778" t="str">
        <f>IFERROR(INDEX(menu_items!$C:$C,MATCH(F9778,menu_items!$A:$A,0)),"Unknown value")</f>
        <v>Mexican</v>
      </c>
      <c r="I9778" s="5">
        <f>IFERROR(INDEX(menu_items!$D:$D,MATCH(F9778,menu_items!$A:$A,0)),0)</f>
        <v>13.95</v>
      </c>
      <c r="J9778" t="str">
        <f t="shared" si="768"/>
        <v>Tue</v>
      </c>
      <c r="K9778">
        <f t="shared" si="769"/>
        <v>14</v>
      </c>
      <c r="L9778" t="str">
        <f t="shared" si="770"/>
        <v>Mar</v>
      </c>
      <c r="M9778">
        <v>17</v>
      </c>
      <c r="N9778">
        <f t="shared" si="766"/>
        <v>1</v>
      </c>
      <c r="O9778" s="5">
        <f t="shared" si="767"/>
        <v>13.95</v>
      </c>
    </row>
    <row r="9779" spans="1:15" x14ac:dyDescent="0.25">
      <c r="A9779">
        <v>9887</v>
      </c>
      <c r="B9779">
        <v>4329</v>
      </c>
      <c r="C9779">
        <f>IF(COUNTIF($B$2:B9779,B9779)=1,1,0)</f>
        <v>1</v>
      </c>
      <c r="D9779" s="1">
        <v>44999</v>
      </c>
      <c r="E9779" s="2">
        <v>0.74251157407407409</v>
      </c>
      <c r="F9779">
        <v>116</v>
      </c>
      <c r="G9779" t="str">
        <f>IFERROR(INDEX(menu_items!$B:$B,MATCH(F9779,menu_items!$A:$A,0)),"Unknown value")</f>
        <v>Steak Tacos</v>
      </c>
      <c r="H9779" t="str">
        <f>IFERROR(INDEX(menu_items!$C:$C,MATCH(F9779,menu_items!$A:$A,0)),"Unknown value")</f>
        <v>Mexican</v>
      </c>
      <c r="I9779" s="5">
        <f>IFERROR(INDEX(menu_items!$D:$D,MATCH(F9779,menu_items!$A:$A,0)),0)</f>
        <v>13.95</v>
      </c>
      <c r="J9779" t="str">
        <f t="shared" si="768"/>
        <v>Tue</v>
      </c>
      <c r="K9779">
        <f t="shared" si="769"/>
        <v>14</v>
      </c>
      <c r="L9779" t="str">
        <f t="shared" si="770"/>
        <v>Mar</v>
      </c>
      <c r="M9779">
        <v>17</v>
      </c>
      <c r="N9779">
        <f t="shared" si="766"/>
        <v>2</v>
      </c>
      <c r="O9779" s="5">
        <f t="shared" si="767"/>
        <v>27.9</v>
      </c>
    </row>
    <row r="9780" spans="1:15" x14ac:dyDescent="0.25">
      <c r="A9780">
        <v>9888</v>
      </c>
      <c r="B9780">
        <v>4329</v>
      </c>
      <c r="C9780">
        <f>IF(COUNTIF($B$2:B9780,B9780)=1,1,0)</f>
        <v>0</v>
      </c>
      <c r="D9780" s="1">
        <v>44999</v>
      </c>
      <c r="E9780" s="2">
        <v>0.74251157407407409</v>
      </c>
      <c r="F9780">
        <v>120</v>
      </c>
      <c r="G9780" t="str">
        <f>IFERROR(INDEX(menu_items!$B:$B,MATCH(F9780,menu_items!$A:$A,0)),"Unknown value")</f>
        <v>Steak Torta</v>
      </c>
      <c r="H9780" t="str">
        <f>IFERROR(INDEX(menu_items!$C:$C,MATCH(F9780,menu_items!$A:$A,0)),"Unknown value")</f>
        <v>Mexican</v>
      </c>
      <c r="I9780" s="5">
        <f>IFERROR(INDEX(menu_items!$D:$D,MATCH(F9780,menu_items!$A:$A,0)),0)</f>
        <v>13.95</v>
      </c>
      <c r="J9780" t="str">
        <f t="shared" si="768"/>
        <v>Tue</v>
      </c>
      <c r="K9780">
        <f t="shared" si="769"/>
        <v>14</v>
      </c>
      <c r="L9780" t="str">
        <f t="shared" si="770"/>
        <v>Mar</v>
      </c>
      <c r="M9780">
        <v>17</v>
      </c>
      <c r="N9780">
        <f t="shared" si="766"/>
        <v>2</v>
      </c>
      <c r="O9780" s="5">
        <f t="shared" si="767"/>
        <v>27.9</v>
      </c>
    </row>
    <row r="9781" spans="1:15" x14ac:dyDescent="0.25">
      <c r="A9781">
        <v>9889</v>
      </c>
      <c r="B9781">
        <v>4330</v>
      </c>
      <c r="C9781">
        <f>IF(COUNTIF($B$2:B9781,B9781)=1,1,0)</f>
        <v>1</v>
      </c>
      <c r="D9781" s="1">
        <v>44999</v>
      </c>
      <c r="E9781" s="2">
        <v>0.74361111111111111</v>
      </c>
      <c r="F9781">
        <v>102</v>
      </c>
      <c r="G9781" t="str">
        <f>IFERROR(INDEX(menu_items!$B:$B,MATCH(F9781,menu_items!$A:$A,0)),"Unknown value")</f>
        <v>Cheeseburger</v>
      </c>
      <c r="H9781" t="str">
        <f>IFERROR(INDEX(menu_items!$C:$C,MATCH(F9781,menu_items!$A:$A,0)),"Unknown value")</f>
        <v>American</v>
      </c>
      <c r="I9781" s="5">
        <f>IFERROR(INDEX(menu_items!$D:$D,MATCH(F9781,menu_items!$A:$A,0)),0)</f>
        <v>13.95</v>
      </c>
      <c r="J9781" t="str">
        <f t="shared" si="768"/>
        <v>Tue</v>
      </c>
      <c r="K9781">
        <f t="shared" si="769"/>
        <v>14</v>
      </c>
      <c r="L9781" t="str">
        <f t="shared" si="770"/>
        <v>Mar</v>
      </c>
      <c r="M9781">
        <v>17</v>
      </c>
      <c r="N9781">
        <f t="shared" si="766"/>
        <v>2</v>
      </c>
      <c r="O9781" s="5">
        <f t="shared" si="767"/>
        <v>28.45</v>
      </c>
    </row>
    <row r="9782" spans="1:15" x14ac:dyDescent="0.25">
      <c r="A9782">
        <v>9890</v>
      </c>
      <c r="B9782">
        <v>4330</v>
      </c>
      <c r="C9782">
        <f>IF(COUNTIF($B$2:B9782,B9782)=1,1,0)</f>
        <v>0</v>
      </c>
      <c r="D9782" s="1">
        <v>44999</v>
      </c>
      <c r="E9782" s="2">
        <v>0.74361111111111111</v>
      </c>
      <c r="F9782">
        <v>108</v>
      </c>
      <c r="G9782" t="str">
        <f>IFERROR(INDEX(menu_items!$B:$B,MATCH(F9782,menu_items!$A:$A,0)),"Unknown value")</f>
        <v>Tofu Pad Thai</v>
      </c>
      <c r="H9782" t="str">
        <f>IFERROR(INDEX(menu_items!$C:$C,MATCH(F9782,menu_items!$A:$A,0)),"Unknown value")</f>
        <v>Asian</v>
      </c>
      <c r="I9782" s="5">
        <f>IFERROR(INDEX(menu_items!$D:$D,MATCH(F9782,menu_items!$A:$A,0)),0)</f>
        <v>14.5</v>
      </c>
      <c r="J9782" t="str">
        <f t="shared" si="768"/>
        <v>Tue</v>
      </c>
      <c r="K9782">
        <f t="shared" si="769"/>
        <v>14</v>
      </c>
      <c r="L9782" t="str">
        <f t="shared" si="770"/>
        <v>Mar</v>
      </c>
      <c r="M9782">
        <v>17</v>
      </c>
      <c r="N9782">
        <f t="shared" si="766"/>
        <v>2</v>
      </c>
      <c r="O9782" s="5">
        <f t="shared" si="767"/>
        <v>28.45</v>
      </c>
    </row>
    <row r="9783" spans="1:15" x14ac:dyDescent="0.25">
      <c r="A9783">
        <v>9892</v>
      </c>
      <c r="B9783">
        <v>4331</v>
      </c>
      <c r="C9783">
        <f>IF(COUNTIF($B$2:B9783,B9783)=1,1,0)</f>
        <v>1</v>
      </c>
      <c r="D9783" s="1">
        <v>44999</v>
      </c>
      <c r="E9783" s="2">
        <v>0.74436342592592597</v>
      </c>
      <c r="F9783">
        <v>125</v>
      </c>
      <c r="G9783" t="str">
        <f>IFERROR(INDEX(menu_items!$B:$B,MATCH(F9783,menu_items!$A:$A,0)),"Unknown value")</f>
        <v>Spaghetti &amp; Meatballs</v>
      </c>
      <c r="H9783" t="str">
        <f>IFERROR(INDEX(menu_items!$C:$C,MATCH(F9783,menu_items!$A:$A,0)),"Unknown value")</f>
        <v>Italian</v>
      </c>
      <c r="I9783" s="5">
        <f>IFERROR(INDEX(menu_items!$D:$D,MATCH(F9783,menu_items!$A:$A,0)),0)</f>
        <v>17.95</v>
      </c>
      <c r="J9783" t="str">
        <f t="shared" si="768"/>
        <v>Tue</v>
      </c>
      <c r="K9783">
        <f t="shared" si="769"/>
        <v>14</v>
      </c>
      <c r="L9783" t="str">
        <f t="shared" si="770"/>
        <v>Mar</v>
      </c>
      <c r="M9783">
        <v>17</v>
      </c>
      <c r="N9783">
        <f t="shared" si="766"/>
        <v>2</v>
      </c>
      <c r="O9783" s="5">
        <f t="shared" si="767"/>
        <v>22.95</v>
      </c>
    </row>
    <row r="9784" spans="1:15" x14ac:dyDescent="0.25">
      <c r="A9784">
        <v>9893</v>
      </c>
      <c r="B9784">
        <v>4331</v>
      </c>
      <c r="C9784">
        <f>IF(COUNTIF($B$2:B9784,B9784)=1,1,0)</f>
        <v>0</v>
      </c>
      <c r="D9784" s="1">
        <v>44999</v>
      </c>
      <c r="E9784" s="2">
        <v>0.74436342592592597</v>
      </c>
      <c r="F9784">
        <v>113</v>
      </c>
      <c r="G9784" t="str">
        <f>IFERROR(INDEX(menu_items!$B:$B,MATCH(F9784,menu_items!$A:$A,0)),"Unknown value")</f>
        <v>Edamame</v>
      </c>
      <c r="H9784" t="str">
        <f>IFERROR(INDEX(menu_items!$C:$C,MATCH(F9784,menu_items!$A:$A,0)),"Unknown value")</f>
        <v>Asian</v>
      </c>
      <c r="I9784" s="5">
        <f>IFERROR(INDEX(menu_items!$D:$D,MATCH(F9784,menu_items!$A:$A,0)),0)</f>
        <v>5</v>
      </c>
      <c r="J9784" t="str">
        <f t="shared" si="768"/>
        <v>Tue</v>
      </c>
      <c r="K9784">
        <f t="shared" si="769"/>
        <v>14</v>
      </c>
      <c r="L9784" t="str">
        <f t="shared" si="770"/>
        <v>Mar</v>
      </c>
      <c r="M9784">
        <v>17</v>
      </c>
      <c r="N9784">
        <f t="shared" si="766"/>
        <v>2</v>
      </c>
      <c r="O9784" s="5">
        <f t="shared" si="767"/>
        <v>22.95</v>
      </c>
    </row>
    <row r="9785" spans="1:15" x14ac:dyDescent="0.25">
      <c r="A9785">
        <v>9894</v>
      </c>
      <c r="B9785">
        <v>4332</v>
      </c>
      <c r="C9785">
        <f>IF(COUNTIF($B$2:B9785,B9785)=1,1,0)</f>
        <v>1</v>
      </c>
      <c r="D9785" s="1">
        <v>44999</v>
      </c>
      <c r="E9785" s="2">
        <v>0.75202546296296291</v>
      </c>
      <c r="F9785">
        <v>101</v>
      </c>
      <c r="G9785" t="str">
        <f>IFERROR(INDEX(menu_items!$B:$B,MATCH(F9785,menu_items!$A:$A,0)),"Unknown value")</f>
        <v>Hamburger</v>
      </c>
      <c r="H9785" t="str">
        <f>IFERROR(INDEX(menu_items!$C:$C,MATCH(F9785,menu_items!$A:$A,0)),"Unknown value")</f>
        <v>American</v>
      </c>
      <c r="I9785" s="5">
        <f>IFERROR(INDEX(menu_items!$D:$D,MATCH(F9785,menu_items!$A:$A,0)),0)</f>
        <v>12.95</v>
      </c>
      <c r="J9785" t="str">
        <f t="shared" si="768"/>
        <v>Tue</v>
      </c>
      <c r="K9785">
        <f t="shared" si="769"/>
        <v>14</v>
      </c>
      <c r="L9785" t="str">
        <f t="shared" si="770"/>
        <v>Mar</v>
      </c>
      <c r="M9785">
        <v>18</v>
      </c>
      <c r="N9785">
        <f t="shared" si="766"/>
        <v>1</v>
      </c>
      <c r="O9785" s="5">
        <f t="shared" si="767"/>
        <v>12.95</v>
      </c>
    </row>
    <row r="9786" spans="1:15" x14ac:dyDescent="0.25">
      <c r="A9786">
        <v>9895</v>
      </c>
      <c r="B9786">
        <v>4333</v>
      </c>
      <c r="C9786">
        <f>IF(COUNTIF($B$2:B9786,B9786)=1,1,0)</f>
        <v>1</v>
      </c>
      <c r="D9786" s="1">
        <v>44999</v>
      </c>
      <c r="E9786" s="2">
        <v>0.76318287037037036</v>
      </c>
      <c r="F9786">
        <v>107</v>
      </c>
      <c r="G9786" t="str">
        <f>IFERROR(INDEX(menu_items!$B:$B,MATCH(F9786,menu_items!$A:$A,0)),"Unknown value")</f>
        <v>Orange Chicken</v>
      </c>
      <c r="H9786" t="str">
        <f>IFERROR(INDEX(menu_items!$C:$C,MATCH(F9786,menu_items!$A:$A,0)),"Unknown value")</f>
        <v>Asian</v>
      </c>
      <c r="I9786" s="5">
        <f>IFERROR(INDEX(menu_items!$D:$D,MATCH(F9786,menu_items!$A:$A,0)),0)</f>
        <v>16.5</v>
      </c>
      <c r="J9786" t="str">
        <f t="shared" si="768"/>
        <v>Tue</v>
      </c>
      <c r="K9786">
        <f t="shared" si="769"/>
        <v>14</v>
      </c>
      <c r="L9786" t="str">
        <f t="shared" si="770"/>
        <v>Mar</v>
      </c>
      <c r="M9786">
        <v>18</v>
      </c>
      <c r="N9786">
        <f t="shared" si="766"/>
        <v>2</v>
      </c>
      <c r="O9786" s="5">
        <f t="shared" si="767"/>
        <v>34.450000000000003</v>
      </c>
    </row>
    <row r="9787" spans="1:15" x14ac:dyDescent="0.25">
      <c r="A9787">
        <v>9896</v>
      </c>
      <c r="B9787">
        <v>4333</v>
      </c>
      <c r="C9787">
        <f>IF(COUNTIF($B$2:B9787,B9787)=1,1,0)</f>
        <v>0</v>
      </c>
      <c r="D9787" s="1">
        <v>44999</v>
      </c>
      <c r="E9787" s="2">
        <v>0.76318287037037036</v>
      </c>
      <c r="F9787">
        <v>131</v>
      </c>
      <c r="G9787" t="str">
        <f>IFERROR(INDEX(menu_items!$B:$B,MATCH(F9787,menu_items!$A:$A,0)),"Unknown value")</f>
        <v>Chicken Parmesan</v>
      </c>
      <c r="H9787" t="str">
        <f>IFERROR(INDEX(menu_items!$C:$C,MATCH(F9787,menu_items!$A:$A,0)),"Unknown value")</f>
        <v>Italian</v>
      </c>
      <c r="I9787" s="5">
        <f>IFERROR(INDEX(menu_items!$D:$D,MATCH(F9787,menu_items!$A:$A,0)),0)</f>
        <v>17.95</v>
      </c>
      <c r="J9787" t="str">
        <f t="shared" si="768"/>
        <v>Tue</v>
      </c>
      <c r="K9787">
        <f t="shared" si="769"/>
        <v>14</v>
      </c>
      <c r="L9787" t="str">
        <f t="shared" si="770"/>
        <v>Mar</v>
      </c>
      <c r="M9787">
        <v>18</v>
      </c>
      <c r="N9787">
        <f t="shared" si="766"/>
        <v>2</v>
      </c>
      <c r="O9787" s="5">
        <f t="shared" si="767"/>
        <v>34.450000000000003</v>
      </c>
    </row>
    <row r="9788" spans="1:15" x14ac:dyDescent="0.25">
      <c r="A9788">
        <v>9897</v>
      </c>
      <c r="B9788">
        <v>4334</v>
      </c>
      <c r="C9788">
        <f>IF(COUNTIF($B$2:B9788,B9788)=1,1,0)</f>
        <v>1</v>
      </c>
      <c r="D9788" s="1">
        <v>44999</v>
      </c>
      <c r="E9788" s="2">
        <v>0.77539351851851857</v>
      </c>
      <c r="F9788">
        <v>118</v>
      </c>
      <c r="G9788" t="str">
        <f>IFERROR(INDEX(menu_items!$B:$B,MATCH(F9788,menu_items!$A:$A,0)),"Unknown value")</f>
        <v>Steak Burrito</v>
      </c>
      <c r="H9788" t="str">
        <f>IFERROR(INDEX(menu_items!$C:$C,MATCH(F9788,menu_items!$A:$A,0)),"Unknown value")</f>
        <v>Mexican</v>
      </c>
      <c r="I9788" s="5">
        <f>IFERROR(INDEX(menu_items!$D:$D,MATCH(F9788,menu_items!$A:$A,0)),0)</f>
        <v>14.95</v>
      </c>
      <c r="J9788" t="str">
        <f t="shared" si="768"/>
        <v>Tue</v>
      </c>
      <c r="K9788">
        <f t="shared" si="769"/>
        <v>14</v>
      </c>
      <c r="L9788" t="str">
        <f t="shared" si="770"/>
        <v>Mar</v>
      </c>
      <c r="M9788">
        <v>18</v>
      </c>
      <c r="N9788">
        <f t="shared" si="766"/>
        <v>1</v>
      </c>
      <c r="O9788" s="5">
        <f t="shared" si="767"/>
        <v>14.95</v>
      </c>
    </row>
    <row r="9789" spans="1:15" x14ac:dyDescent="0.25">
      <c r="A9789">
        <v>9898</v>
      </c>
      <c r="B9789">
        <v>4335</v>
      </c>
      <c r="C9789">
        <f>IF(COUNTIF($B$2:B9789,B9789)=1,1,0)</f>
        <v>1</v>
      </c>
      <c r="D9789" s="1">
        <v>44999</v>
      </c>
      <c r="E9789" s="2">
        <v>0.77658564814814812</v>
      </c>
      <c r="F9789">
        <v>129</v>
      </c>
      <c r="G9789" t="str">
        <f>IFERROR(INDEX(menu_items!$B:$B,MATCH(F9789,menu_items!$A:$A,0)),"Unknown value")</f>
        <v>Mushroom Ravioli</v>
      </c>
      <c r="H9789" t="str">
        <f>IFERROR(INDEX(menu_items!$C:$C,MATCH(F9789,menu_items!$A:$A,0)),"Unknown value")</f>
        <v>Italian</v>
      </c>
      <c r="I9789" s="5">
        <f>IFERROR(INDEX(menu_items!$D:$D,MATCH(F9789,menu_items!$A:$A,0)),0)</f>
        <v>15.5</v>
      </c>
      <c r="J9789" t="str">
        <f t="shared" si="768"/>
        <v>Tue</v>
      </c>
      <c r="K9789">
        <f t="shared" si="769"/>
        <v>14</v>
      </c>
      <c r="L9789" t="str">
        <f t="shared" si="770"/>
        <v>Mar</v>
      </c>
      <c r="M9789">
        <v>18</v>
      </c>
      <c r="N9789">
        <f t="shared" si="766"/>
        <v>1</v>
      </c>
      <c r="O9789" s="5">
        <f t="shared" si="767"/>
        <v>15.5</v>
      </c>
    </row>
    <row r="9790" spans="1:15" x14ac:dyDescent="0.25">
      <c r="A9790">
        <v>9899</v>
      </c>
      <c r="B9790">
        <v>4336</v>
      </c>
      <c r="C9790">
        <f>IF(COUNTIF($B$2:B9790,B9790)=1,1,0)</f>
        <v>1</v>
      </c>
      <c r="D9790" s="1">
        <v>44999</v>
      </c>
      <c r="E9790" s="2">
        <v>0.7784375</v>
      </c>
      <c r="F9790">
        <v>120</v>
      </c>
      <c r="G9790" t="str">
        <f>IFERROR(INDEX(menu_items!$B:$B,MATCH(F9790,menu_items!$A:$A,0)),"Unknown value")</f>
        <v>Steak Torta</v>
      </c>
      <c r="H9790" t="str">
        <f>IFERROR(INDEX(menu_items!$C:$C,MATCH(F9790,menu_items!$A:$A,0)),"Unknown value")</f>
        <v>Mexican</v>
      </c>
      <c r="I9790" s="5">
        <f>IFERROR(INDEX(menu_items!$D:$D,MATCH(F9790,menu_items!$A:$A,0)),0)</f>
        <v>13.95</v>
      </c>
      <c r="J9790" t="str">
        <f t="shared" si="768"/>
        <v>Tue</v>
      </c>
      <c r="K9790">
        <f t="shared" si="769"/>
        <v>14</v>
      </c>
      <c r="L9790" t="str">
        <f t="shared" si="770"/>
        <v>Mar</v>
      </c>
      <c r="M9790">
        <v>18</v>
      </c>
      <c r="N9790">
        <f t="shared" si="766"/>
        <v>1</v>
      </c>
      <c r="O9790" s="5">
        <f t="shared" si="767"/>
        <v>13.95</v>
      </c>
    </row>
    <row r="9791" spans="1:15" x14ac:dyDescent="0.25">
      <c r="A9791">
        <v>9900</v>
      </c>
      <c r="B9791">
        <v>4337</v>
      </c>
      <c r="C9791">
        <f>IF(COUNTIF($B$2:B9791,B9791)=1,1,0)</f>
        <v>1</v>
      </c>
      <c r="D9791" s="1">
        <v>44999</v>
      </c>
      <c r="E9791" s="2">
        <v>0.7796643518518519</v>
      </c>
      <c r="F9791">
        <v>109</v>
      </c>
      <c r="G9791" t="str">
        <f>IFERROR(INDEX(menu_items!$B:$B,MATCH(F9791,menu_items!$A:$A,0)),"Unknown value")</f>
        <v>Korean Beef Bowl</v>
      </c>
      <c r="H9791" t="str">
        <f>IFERROR(INDEX(menu_items!$C:$C,MATCH(F9791,menu_items!$A:$A,0)),"Unknown value")</f>
        <v>Asian</v>
      </c>
      <c r="I9791" s="5">
        <f>IFERROR(INDEX(menu_items!$D:$D,MATCH(F9791,menu_items!$A:$A,0)),0)</f>
        <v>17.95</v>
      </c>
      <c r="J9791" t="str">
        <f t="shared" si="768"/>
        <v>Tue</v>
      </c>
      <c r="K9791">
        <f t="shared" si="769"/>
        <v>14</v>
      </c>
      <c r="L9791" t="str">
        <f t="shared" si="770"/>
        <v>Mar</v>
      </c>
      <c r="M9791">
        <v>18</v>
      </c>
      <c r="N9791">
        <f t="shared" si="766"/>
        <v>2</v>
      </c>
      <c r="O9791" s="5">
        <f t="shared" si="767"/>
        <v>24.95</v>
      </c>
    </row>
    <row r="9792" spans="1:15" x14ac:dyDescent="0.25">
      <c r="A9792">
        <v>9901</v>
      </c>
      <c r="B9792">
        <v>4337</v>
      </c>
      <c r="C9792">
        <f>IF(COUNTIF($B$2:B9792,B9792)=1,1,0)</f>
        <v>0</v>
      </c>
      <c r="D9792" s="1">
        <v>44999</v>
      </c>
      <c r="E9792" s="2">
        <v>0.7796643518518519</v>
      </c>
      <c r="F9792">
        <v>122</v>
      </c>
      <c r="G9792" t="str">
        <f>IFERROR(INDEX(menu_items!$B:$B,MATCH(F9792,menu_items!$A:$A,0)),"Unknown value")</f>
        <v>Chips &amp; Salsa</v>
      </c>
      <c r="H9792" t="str">
        <f>IFERROR(INDEX(menu_items!$C:$C,MATCH(F9792,menu_items!$A:$A,0)),"Unknown value")</f>
        <v>Mexican</v>
      </c>
      <c r="I9792" s="5">
        <f>IFERROR(INDEX(menu_items!$D:$D,MATCH(F9792,menu_items!$A:$A,0)),0)</f>
        <v>7</v>
      </c>
      <c r="J9792" t="str">
        <f t="shared" si="768"/>
        <v>Tue</v>
      </c>
      <c r="K9792">
        <f t="shared" si="769"/>
        <v>14</v>
      </c>
      <c r="L9792" t="str">
        <f t="shared" si="770"/>
        <v>Mar</v>
      </c>
      <c r="M9792">
        <v>18</v>
      </c>
      <c r="N9792">
        <f t="shared" si="766"/>
        <v>2</v>
      </c>
      <c r="O9792" s="5">
        <f t="shared" si="767"/>
        <v>24.95</v>
      </c>
    </row>
    <row r="9793" spans="1:15" x14ac:dyDescent="0.25">
      <c r="A9793">
        <v>9902</v>
      </c>
      <c r="B9793">
        <v>4338</v>
      </c>
      <c r="C9793">
        <f>IF(COUNTIF($B$2:B9793,B9793)=1,1,0)</f>
        <v>1</v>
      </c>
      <c r="D9793" s="1">
        <v>44999</v>
      </c>
      <c r="E9793" s="2">
        <v>0.78011574074074075</v>
      </c>
      <c r="F9793">
        <v>122</v>
      </c>
      <c r="G9793" t="str">
        <f>IFERROR(INDEX(menu_items!$B:$B,MATCH(F9793,menu_items!$A:$A,0)),"Unknown value")</f>
        <v>Chips &amp; Salsa</v>
      </c>
      <c r="H9793" t="str">
        <f>IFERROR(INDEX(menu_items!$C:$C,MATCH(F9793,menu_items!$A:$A,0)),"Unknown value")</f>
        <v>Mexican</v>
      </c>
      <c r="I9793" s="5">
        <f>IFERROR(INDEX(menu_items!$D:$D,MATCH(F9793,menu_items!$A:$A,0)),0)</f>
        <v>7</v>
      </c>
      <c r="J9793" t="str">
        <f t="shared" si="768"/>
        <v>Tue</v>
      </c>
      <c r="K9793">
        <f t="shared" si="769"/>
        <v>14</v>
      </c>
      <c r="L9793" t="str">
        <f t="shared" si="770"/>
        <v>Mar</v>
      </c>
      <c r="M9793">
        <v>18</v>
      </c>
      <c r="N9793">
        <f t="shared" si="766"/>
        <v>1</v>
      </c>
      <c r="O9793" s="5">
        <f t="shared" si="767"/>
        <v>7</v>
      </c>
    </row>
    <row r="9794" spans="1:15" x14ac:dyDescent="0.25">
      <c r="A9794">
        <v>9903</v>
      </c>
      <c r="B9794">
        <v>4339</v>
      </c>
      <c r="C9794">
        <f>IF(COUNTIF($B$2:B9794,B9794)=1,1,0)</f>
        <v>1</v>
      </c>
      <c r="D9794" s="1">
        <v>44999</v>
      </c>
      <c r="E9794" s="2">
        <v>0.7810300925925926</v>
      </c>
      <c r="F9794">
        <v>121</v>
      </c>
      <c r="G9794" t="str">
        <f>IFERROR(INDEX(menu_items!$B:$B,MATCH(F9794,menu_items!$A:$A,0)),"Unknown value")</f>
        <v>Cheese Quesadillas</v>
      </c>
      <c r="H9794" t="str">
        <f>IFERROR(INDEX(menu_items!$C:$C,MATCH(F9794,menu_items!$A:$A,0)),"Unknown value")</f>
        <v>Mexican</v>
      </c>
      <c r="I9794" s="5">
        <f>IFERROR(INDEX(menu_items!$D:$D,MATCH(F9794,menu_items!$A:$A,0)),0)</f>
        <v>10.5</v>
      </c>
      <c r="J9794" t="str">
        <f t="shared" si="768"/>
        <v>Tue</v>
      </c>
      <c r="K9794">
        <f t="shared" si="769"/>
        <v>14</v>
      </c>
      <c r="L9794" t="str">
        <f t="shared" si="770"/>
        <v>Mar</v>
      </c>
      <c r="M9794">
        <v>18</v>
      </c>
      <c r="N9794">
        <f t="shared" ref="N9794:N9857" si="771">COUNTIF($B:$B,B9794)</f>
        <v>1</v>
      </c>
      <c r="O9794" s="5">
        <f t="shared" ref="O9794:O9857" si="772">SUMIF($B:$B,B9794,$I:$I)</f>
        <v>10.5</v>
      </c>
    </row>
    <row r="9795" spans="1:15" x14ac:dyDescent="0.25">
      <c r="A9795">
        <v>9904</v>
      </c>
      <c r="B9795">
        <v>4340</v>
      </c>
      <c r="C9795">
        <f>IF(COUNTIF($B$2:B9795,B9795)=1,1,0)</f>
        <v>1</v>
      </c>
      <c r="D9795" s="1">
        <v>44999</v>
      </c>
      <c r="E9795" s="2">
        <v>0.78167824074074077</v>
      </c>
      <c r="F9795">
        <v>116</v>
      </c>
      <c r="G9795" t="str">
        <f>IFERROR(INDEX(menu_items!$B:$B,MATCH(F9795,menu_items!$A:$A,0)),"Unknown value")</f>
        <v>Steak Tacos</v>
      </c>
      <c r="H9795" t="str">
        <f>IFERROR(INDEX(menu_items!$C:$C,MATCH(F9795,menu_items!$A:$A,0)),"Unknown value")</f>
        <v>Mexican</v>
      </c>
      <c r="I9795" s="5">
        <f>IFERROR(INDEX(menu_items!$D:$D,MATCH(F9795,menu_items!$A:$A,0)),0)</f>
        <v>13.95</v>
      </c>
      <c r="J9795" t="str">
        <f t="shared" si="768"/>
        <v>Tue</v>
      </c>
      <c r="K9795">
        <f t="shared" si="769"/>
        <v>14</v>
      </c>
      <c r="L9795" t="str">
        <f t="shared" si="770"/>
        <v>Mar</v>
      </c>
      <c r="M9795">
        <v>18</v>
      </c>
      <c r="N9795">
        <f t="shared" si="771"/>
        <v>2</v>
      </c>
      <c r="O9795" s="5">
        <f t="shared" si="772"/>
        <v>31.9</v>
      </c>
    </row>
    <row r="9796" spans="1:15" x14ac:dyDescent="0.25">
      <c r="A9796">
        <v>9905</v>
      </c>
      <c r="B9796">
        <v>4340</v>
      </c>
      <c r="C9796">
        <f>IF(COUNTIF($B$2:B9796,B9796)=1,1,0)</f>
        <v>0</v>
      </c>
      <c r="D9796" s="1">
        <v>44999</v>
      </c>
      <c r="E9796" s="2">
        <v>0.78167824074074077</v>
      </c>
      <c r="F9796">
        <v>110</v>
      </c>
      <c r="G9796" t="str">
        <f>IFERROR(INDEX(menu_items!$B:$B,MATCH(F9796,menu_items!$A:$A,0)),"Unknown value")</f>
        <v>Pork Ramen</v>
      </c>
      <c r="H9796" t="str">
        <f>IFERROR(INDEX(menu_items!$C:$C,MATCH(F9796,menu_items!$A:$A,0)),"Unknown value")</f>
        <v>Asian</v>
      </c>
      <c r="I9796" s="5">
        <f>IFERROR(INDEX(menu_items!$D:$D,MATCH(F9796,menu_items!$A:$A,0)),0)</f>
        <v>17.95</v>
      </c>
      <c r="J9796" t="str">
        <f t="shared" si="768"/>
        <v>Tue</v>
      </c>
      <c r="K9796">
        <f t="shared" si="769"/>
        <v>14</v>
      </c>
      <c r="L9796" t="str">
        <f t="shared" si="770"/>
        <v>Mar</v>
      </c>
      <c r="M9796">
        <v>18</v>
      </c>
      <c r="N9796">
        <f t="shared" si="771"/>
        <v>2</v>
      </c>
      <c r="O9796" s="5">
        <f t="shared" si="772"/>
        <v>31.9</v>
      </c>
    </row>
    <row r="9797" spans="1:15" x14ac:dyDescent="0.25">
      <c r="A9797">
        <v>9906</v>
      </c>
      <c r="B9797">
        <v>4341</v>
      </c>
      <c r="C9797">
        <f>IF(COUNTIF($B$2:B9797,B9797)=1,1,0)</f>
        <v>1</v>
      </c>
      <c r="D9797" s="1">
        <v>44999</v>
      </c>
      <c r="E9797" s="2">
        <v>0.79568287037037033</v>
      </c>
      <c r="F9797">
        <v>112</v>
      </c>
      <c r="G9797" t="str">
        <f>IFERROR(INDEX(menu_items!$B:$B,MATCH(F9797,menu_items!$A:$A,0)),"Unknown value")</f>
        <v>Salmon Roll</v>
      </c>
      <c r="H9797" t="str">
        <f>IFERROR(INDEX(menu_items!$C:$C,MATCH(F9797,menu_items!$A:$A,0)),"Unknown value")</f>
        <v>Asian</v>
      </c>
      <c r="I9797" s="5">
        <f>IFERROR(INDEX(menu_items!$D:$D,MATCH(F9797,menu_items!$A:$A,0)),0)</f>
        <v>14.95</v>
      </c>
      <c r="J9797" t="str">
        <f t="shared" si="768"/>
        <v>Tue</v>
      </c>
      <c r="K9797">
        <f t="shared" si="769"/>
        <v>14</v>
      </c>
      <c r="L9797" t="str">
        <f t="shared" si="770"/>
        <v>Mar</v>
      </c>
      <c r="M9797">
        <v>19</v>
      </c>
      <c r="N9797">
        <f t="shared" si="771"/>
        <v>2</v>
      </c>
      <c r="O9797" s="5">
        <f t="shared" si="772"/>
        <v>26.9</v>
      </c>
    </row>
    <row r="9798" spans="1:15" x14ac:dyDescent="0.25">
      <c r="A9798">
        <v>9907</v>
      </c>
      <c r="B9798">
        <v>4341</v>
      </c>
      <c r="C9798">
        <f>IF(COUNTIF($B$2:B9798,B9798)=1,1,0)</f>
        <v>0</v>
      </c>
      <c r="D9798" s="1">
        <v>44999</v>
      </c>
      <c r="E9798" s="2">
        <v>0.79568287037037033</v>
      </c>
      <c r="F9798">
        <v>119</v>
      </c>
      <c r="G9798" t="str">
        <f>IFERROR(INDEX(menu_items!$B:$B,MATCH(F9798,menu_items!$A:$A,0)),"Unknown value")</f>
        <v>Chicken Torta</v>
      </c>
      <c r="H9798" t="str">
        <f>IFERROR(INDEX(menu_items!$C:$C,MATCH(F9798,menu_items!$A:$A,0)),"Unknown value")</f>
        <v>Mexican</v>
      </c>
      <c r="I9798" s="5">
        <f>IFERROR(INDEX(menu_items!$D:$D,MATCH(F9798,menu_items!$A:$A,0)),0)</f>
        <v>11.95</v>
      </c>
      <c r="J9798" t="str">
        <f t="shared" si="768"/>
        <v>Tue</v>
      </c>
      <c r="K9798">
        <f t="shared" si="769"/>
        <v>14</v>
      </c>
      <c r="L9798" t="str">
        <f t="shared" si="770"/>
        <v>Mar</v>
      </c>
      <c r="M9798">
        <v>19</v>
      </c>
      <c r="N9798">
        <f t="shared" si="771"/>
        <v>2</v>
      </c>
      <c r="O9798" s="5">
        <f t="shared" si="772"/>
        <v>26.9</v>
      </c>
    </row>
    <row r="9799" spans="1:15" x14ac:dyDescent="0.25">
      <c r="A9799">
        <v>9908</v>
      </c>
      <c r="B9799">
        <v>4342</v>
      </c>
      <c r="C9799">
        <f>IF(COUNTIF($B$2:B9799,B9799)=1,1,0)</f>
        <v>1</v>
      </c>
      <c r="D9799" s="1">
        <v>44999</v>
      </c>
      <c r="E9799" s="2">
        <v>0.82152777777777775</v>
      </c>
      <c r="F9799">
        <v>117</v>
      </c>
      <c r="G9799" t="str">
        <f>IFERROR(INDEX(menu_items!$B:$B,MATCH(F9799,menu_items!$A:$A,0)),"Unknown value")</f>
        <v>Chicken Burrito</v>
      </c>
      <c r="H9799" t="str">
        <f>IFERROR(INDEX(menu_items!$C:$C,MATCH(F9799,menu_items!$A:$A,0)),"Unknown value")</f>
        <v>Mexican</v>
      </c>
      <c r="I9799" s="5">
        <f>IFERROR(INDEX(menu_items!$D:$D,MATCH(F9799,menu_items!$A:$A,0)),0)</f>
        <v>12.95</v>
      </c>
      <c r="J9799" t="str">
        <f t="shared" si="768"/>
        <v>Tue</v>
      </c>
      <c r="K9799">
        <f t="shared" si="769"/>
        <v>14</v>
      </c>
      <c r="L9799" t="str">
        <f t="shared" si="770"/>
        <v>Mar</v>
      </c>
      <c r="M9799">
        <v>19</v>
      </c>
      <c r="N9799">
        <f t="shared" si="771"/>
        <v>4</v>
      </c>
      <c r="O9799" s="5">
        <f t="shared" si="772"/>
        <v>51.849999999999994</v>
      </c>
    </row>
    <row r="9800" spans="1:15" x14ac:dyDescent="0.25">
      <c r="A9800">
        <v>9909</v>
      </c>
      <c r="B9800">
        <v>4342</v>
      </c>
      <c r="C9800">
        <f>IF(COUNTIF($B$2:B9800,B9800)=1,1,0)</f>
        <v>0</v>
      </c>
      <c r="D9800" s="1">
        <v>44999</v>
      </c>
      <c r="E9800" s="2">
        <v>0.82152777777777775</v>
      </c>
      <c r="F9800">
        <v>112</v>
      </c>
      <c r="G9800" t="str">
        <f>IFERROR(INDEX(menu_items!$B:$B,MATCH(F9800,menu_items!$A:$A,0)),"Unknown value")</f>
        <v>Salmon Roll</v>
      </c>
      <c r="H9800" t="str">
        <f>IFERROR(INDEX(menu_items!$C:$C,MATCH(F9800,menu_items!$A:$A,0)),"Unknown value")</f>
        <v>Asian</v>
      </c>
      <c r="I9800" s="5">
        <f>IFERROR(INDEX(menu_items!$D:$D,MATCH(F9800,menu_items!$A:$A,0)),0)</f>
        <v>14.95</v>
      </c>
      <c r="J9800" t="str">
        <f t="shared" si="768"/>
        <v>Tue</v>
      </c>
      <c r="K9800">
        <f t="shared" si="769"/>
        <v>14</v>
      </c>
      <c r="L9800" t="str">
        <f t="shared" si="770"/>
        <v>Mar</v>
      </c>
      <c r="M9800">
        <v>19</v>
      </c>
      <c r="N9800">
        <f t="shared" si="771"/>
        <v>4</v>
      </c>
      <c r="O9800" s="5">
        <f t="shared" si="772"/>
        <v>51.849999999999994</v>
      </c>
    </row>
    <row r="9801" spans="1:15" x14ac:dyDescent="0.25">
      <c r="A9801">
        <v>9910</v>
      </c>
      <c r="B9801">
        <v>4342</v>
      </c>
      <c r="C9801">
        <f>IF(COUNTIF($B$2:B9801,B9801)=1,1,0)</f>
        <v>0</v>
      </c>
      <c r="D9801" s="1">
        <v>44999</v>
      </c>
      <c r="E9801" s="2">
        <v>0.82152777777777775</v>
      </c>
      <c r="F9801">
        <v>118</v>
      </c>
      <c r="G9801" t="str">
        <f>IFERROR(INDEX(menu_items!$B:$B,MATCH(F9801,menu_items!$A:$A,0)),"Unknown value")</f>
        <v>Steak Burrito</v>
      </c>
      <c r="H9801" t="str">
        <f>IFERROR(INDEX(menu_items!$C:$C,MATCH(F9801,menu_items!$A:$A,0)),"Unknown value")</f>
        <v>Mexican</v>
      </c>
      <c r="I9801" s="5">
        <f>IFERROR(INDEX(menu_items!$D:$D,MATCH(F9801,menu_items!$A:$A,0)),0)</f>
        <v>14.95</v>
      </c>
      <c r="J9801" t="str">
        <f t="shared" si="768"/>
        <v>Tue</v>
      </c>
      <c r="K9801">
        <f t="shared" si="769"/>
        <v>14</v>
      </c>
      <c r="L9801" t="str">
        <f t="shared" si="770"/>
        <v>Mar</v>
      </c>
      <c r="M9801">
        <v>19</v>
      </c>
      <c r="N9801">
        <f t="shared" si="771"/>
        <v>4</v>
      </c>
      <c r="O9801" s="5">
        <f t="shared" si="772"/>
        <v>51.849999999999994</v>
      </c>
    </row>
    <row r="9802" spans="1:15" x14ac:dyDescent="0.25">
      <c r="A9802">
        <v>9911</v>
      </c>
      <c r="B9802">
        <v>4342</v>
      </c>
      <c r="C9802">
        <f>IF(COUNTIF($B$2:B9802,B9802)=1,1,0)</f>
        <v>0</v>
      </c>
      <c r="D9802" s="1">
        <v>44999</v>
      </c>
      <c r="E9802" s="2">
        <v>0.82152777777777775</v>
      </c>
      <c r="F9802">
        <v>123</v>
      </c>
      <c r="G9802" t="str">
        <f>IFERROR(INDEX(menu_items!$B:$B,MATCH(F9802,menu_items!$A:$A,0)),"Unknown value")</f>
        <v>Chips &amp; Guacamole</v>
      </c>
      <c r="H9802" t="str">
        <f>IFERROR(INDEX(menu_items!$C:$C,MATCH(F9802,menu_items!$A:$A,0)),"Unknown value")</f>
        <v>Mexican</v>
      </c>
      <c r="I9802" s="5">
        <f>IFERROR(INDEX(menu_items!$D:$D,MATCH(F9802,menu_items!$A:$A,0)),0)</f>
        <v>9</v>
      </c>
      <c r="J9802" t="str">
        <f t="shared" si="768"/>
        <v>Tue</v>
      </c>
      <c r="K9802">
        <f t="shared" si="769"/>
        <v>14</v>
      </c>
      <c r="L9802" t="str">
        <f t="shared" si="770"/>
        <v>Mar</v>
      </c>
      <c r="M9802">
        <v>19</v>
      </c>
      <c r="N9802">
        <f t="shared" si="771"/>
        <v>4</v>
      </c>
      <c r="O9802" s="5">
        <f t="shared" si="772"/>
        <v>51.849999999999994</v>
      </c>
    </row>
    <row r="9803" spans="1:15" x14ac:dyDescent="0.25">
      <c r="A9803">
        <v>9912</v>
      </c>
      <c r="B9803">
        <v>4343</v>
      </c>
      <c r="C9803">
        <f>IF(COUNTIF($B$2:B9803,B9803)=1,1,0)</f>
        <v>1</v>
      </c>
      <c r="D9803" s="1">
        <v>44999</v>
      </c>
      <c r="E9803" s="2">
        <v>0.82866898148148149</v>
      </c>
      <c r="F9803">
        <v>109</v>
      </c>
      <c r="G9803" t="str">
        <f>IFERROR(INDEX(menu_items!$B:$B,MATCH(F9803,menu_items!$A:$A,0)),"Unknown value")</f>
        <v>Korean Beef Bowl</v>
      </c>
      <c r="H9803" t="str">
        <f>IFERROR(INDEX(menu_items!$C:$C,MATCH(F9803,menu_items!$A:$A,0)),"Unknown value")</f>
        <v>Asian</v>
      </c>
      <c r="I9803" s="5">
        <f>IFERROR(INDEX(menu_items!$D:$D,MATCH(F9803,menu_items!$A:$A,0)),0)</f>
        <v>17.95</v>
      </c>
      <c r="J9803" t="str">
        <f t="shared" si="768"/>
        <v>Tue</v>
      </c>
      <c r="K9803">
        <f t="shared" si="769"/>
        <v>14</v>
      </c>
      <c r="L9803" t="str">
        <f t="shared" si="770"/>
        <v>Mar</v>
      </c>
      <c r="M9803">
        <v>19</v>
      </c>
      <c r="N9803">
        <f t="shared" si="771"/>
        <v>4</v>
      </c>
      <c r="O9803" s="5">
        <f t="shared" si="772"/>
        <v>54.8</v>
      </c>
    </row>
    <row r="9804" spans="1:15" x14ac:dyDescent="0.25">
      <c r="A9804">
        <v>9913</v>
      </c>
      <c r="B9804">
        <v>4343</v>
      </c>
      <c r="C9804">
        <f>IF(COUNTIF($B$2:B9804,B9804)=1,1,0)</f>
        <v>0</v>
      </c>
      <c r="D9804" s="1">
        <v>44999</v>
      </c>
      <c r="E9804" s="2">
        <v>0.82866898148148149</v>
      </c>
      <c r="F9804">
        <v>117</v>
      </c>
      <c r="G9804" t="str">
        <f>IFERROR(INDEX(menu_items!$B:$B,MATCH(F9804,menu_items!$A:$A,0)),"Unknown value")</f>
        <v>Chicken Burrito</v>
      </c>
      <c r="H9804" t="str">
        <f>IFERROR(INDEX(menu_items!$C:$C,MATCH(F9804,menu_items!$A:$A,0)),"Unknown value")</f>
        <v>Mexican</v>
      </c>
      <c r="I9804" s="5">
        <f>IFERROR(INDEX(menu_items!$D:$D,MATCH(F9804,menu_items!$A:$A,0)),0)</f>
        <v>12.95</v>
      </c>
      <c r="J9804" t="str">
        <f t="shared" si="768"/>
        <v>Tue</v>
      </c>
      <c r="K9804">
        <f t="shared" si="769"/>
        <v>14</v>
      </c>
      <c r="L9804" t="str">
        <f t="shared" si="770"/>
        <v>Mar</v>
      </c>
      <c r="M9804">
        <v>19</v>
      </c>
      <c r="N9804">
        <f t="shared" si="771"/>
        <v>4</v>
      </c>
      <c r="O9804" s="5">
        <f t="shared" si="772"/>
        <v>54.8</v>
      </c>
    </row>
    <row r="9805" spans="1:15" x14ac:dyDescent="0.25">
      <c r="A9805">
        <v>9914</v>
      </c>
      <c r="B9805">
        <v>4343</v>
      </c>
      <c r="C9805">
        <f>IF(COUNTIF($B$2:B9805,B9805)=1,1,0)</f>
        <v>0</v>
      </c>
      <c r="D9805" s="1">
        <v>44999</v>
      </c>
      <c r="E9805" s="2">
        <v>0.82866898148148149</v>
      </c>
      <c r="F9805">
        <v>111</v>
      </c>
      <c r="G9805" t="str">
        <f>IFERROR(INDEX(menu_items!$B:$B,MATCH(F9805,menu_items!$A:$A,0)),"Unknown value")</f>
        <v>California Roll</v>
      </c>
      <c r="H9805" t="str">
        <f>IFERROR(INDEX(menu_items!$C:$C,MATCH(F9805,menu_items!$A:$A,0)),"Unknown value")</f>
        <v>Asian</v>
      </c>
      <c r="I9805" s="5">
        <f>IFERROR(INDEX(menu_items!$D:$D,MATCH(F9805,menu_items!$A:$A,0)),0)</f>
        <v>11.95</v>
      </c>
      <c r="J9805" t="str">
        <f t="shared" si="768"/>
        <v>Tue</v>
      </c>
      <c r="K9805">
        <f t="shared" si="769"/>
        <v>14</v>
      </c>
      <c r="L9805" t="str">
        <f t="shared" si="770"/>
        <v>Mar</v>
      </c>
      <c r="M9805">
        <v>19</v>
      </c>
      <c r="N9805">
        <f t="shared" si="771"/>
        <v>4</v>
      </c>
      <c r="O9805" s="5">
        <f t="shared" si="772"/>
        <v>54.8</v>
      </c>
    </row>
    <row r="9806" spans="1:15" x14ac:dyDescent="0.25">
      <c r="A9806">
        <v>9915</v>
      </c>
      <c r="B9806">
        <v>4343</v>
      </c>
      <c r="C9806">
        <f>IF(COUNTIF($B$2:B9806,B9806)=1,1,0)</f>
        <v>0</v>
      </c>
      <c r="D9806" s="1">
        <v>44999</v>
      </c>
      <c r="E9806" s="2">
        <v>0.82866898148148149</v>
      </c>
      <c r="F9806">
        <v>119</v>
      </c>
      <c r="G9806" t="str">
        <f>IFERROR(INDEX(menu_items!$B:$B,MATCH(F9806,menu_items!$A:$A,0)),"Unknown value")</f>
        <v>Chicken Torta</v>
      </c>
      <c r="H9806" t="str">
        <f>IFERROR(INDEX(menu_items!$C:$C,MATCH(F9806,menu_items!$A:$A,0)),"Unknown value")</f>
        <v>Mexican</v>
      </c>
      <c r="I9806" s="5">
        <f>IFERROR(INDEX(menu_items!$D:$D,MATCH(F9806,menu_items!$A:$A,0)),0)</f>
        <v>11.95</v>
      </c>
      <c r="J9806" t="str">
        <f t="shared" si="768"/>
        <v>Tue</v>
      </c>
      <c r="K9806">
        <f t="shared" si="769"/>
        <v>14</v>
      </c>
      <c r="L9806" t="str">
        <f t="shared" si="770"/>
        <v>Mar</v>
      </c>
      <c r="M9806">
        <v>19</v>
      </c>
      <c r="N9806">
        <f t="shared" si="771"/>
        <v>4</v>
      </c>
      <c r="O9806" s="5">
        <f t="shared" si="772"/>
        <v>54.8</v>
      </c>
    </row>
    <row r="9807" spans="1:15" x14ac:dyDescent="0.25">
      <c r="A9807">
        <v>9916</v>
      </c>
      <c r="B9807">
        <v>4344</v>
      </c>
      <c r="C9807">
        <f>IF(COUNTIF($B$2:B9807,B9807)=1,1,0)</f>
        <v>1</v>
      </c>
      <c r="D9807" s="1">
        <v>44999</v>
      </c>
      <c r="E9807" s="2">
        <v>0.84438657407407403</v>
      </c>
      <c r="F9807">
        <v>112</v>
      </c>
      <c r="G9807" t="str">
        <f>IFERROR(INDEX(menu_items!$B:$B,MATCH(F9807,menu_items!$A:$A,0)),"Unknown value")</f>
        <v>Salmon Roll</v>
      </c>
      <c r="H9807" t="str">
        <f>IFERROR(INDEX(menu_items!$C:$C,MATCH(F9807,menu_items!$A:$A,0)),"Unknown value")</f>
        <v>Asian</v>
      </c>
      <c r="I9807" s="5">
        <f>IFERROR(INDEX(menu_items!$D:$D,MATCH(F9807,menu_items!$A:$A,0)),0)</f>
        <v>14.95</v>
      </c>
      <c r="J9807" t="str">
        <f t="shared" si="768"/>
        <v>Tue</v>
      </c>
      <c r="K9807">
        <f t="shared" si="769"/>
        <v>14</v>
      </c>
      <c r="L9807" t="str">
        <f t="shared" si="770"/>
        <v>Mar</v>
      </c>
      <c r="M9807">
        <v>20</v>
      </c>
      <c r="N9807">
        <f t="shared" si="771"/>
        <v>2</v>
      </c>
      <c r="O9807" s="5">
        <f t="shared" si="772"/>
        <v>19.95</v>
      </c>
    </row>
    <row r="9808" spans="1:15" x14ac:dyDescent="0.25">
      <c r="A9808">
        <v>9917</v>
      </c>
      <c r="B9808">
        <v>4344</v>
      </c>
      <c r="C9808">
        <f>IF(COUNTIF($B$2:B9808,B9808)=1,1,0)</f>
        <v>0</v>
      </c>
      <c r="D9808" s="1">
        <v>44999</v>
      </c>
      <c r="E9808" s="2">
        <v>0.84438657407407403</v>
      </c>
      <c r="F9808">
        <v>113</v>
      </c>
      <c r="G9808" t="str">
        <f>IFERROR(INDEX(menu_items!$B:$B,MATCH(F9808,menu_items!$A:$A,0)),"Unknown value")</f>
        <v>Edamame</v>
      </c>
      <c r="H9808" t="str">
        <f>IFERROR(INDEX(menu_items!$C:$C,MATCH(F9808,menu_items!$A:$A,0)),"Unknown value")</f>
        <v>Asian</v>
      </c>
      <c r="I9808" s="5">
        <f>IFERROR(INDEX(menu_items!$D:$D,MATCH(F9808,menu_items!$A:$A,0)),0)</f>
        <v>5</v>
      </c>
      <c r="J9808" t="str">
        <f t="shared" si="768"/>
        <v>Tue</v>
      </c>
      <c r="K9808">
        <f t="shared" si="769"/>
        <v>14</v>
      </c>
      <c r="L9808" t="str">
        <f t="shared" si="770"/>
        <v>Mar</v>
      </c>
      <c r="M9808">
        <v>20</v>
      </c>
      <c r="N9808">
        <f t="shared" si="771"/>
        <v>2</v>
      </c>
      <c r="O9808" s="5">
        <f t="shared" si="772"/>
        <v>19.95</v>
      </c>
    </row>
    <row r="9809" spans="1:15" x14ac:dyDescent="0.25">
      <c r="A9809">
        <v>9918</v>
      </c>
      <c r="B9809">
        <v>4345</v>
      </c>
      <c r="C9809">
        <f>IF(COUNTIF($B$2:B9809,B9809)=1,1,0)</f>
        <v>1</v>
      </c>
      <c r="D9809" s="1">
        <v>44999</v>
      </c>
      <c r="E9809" s="2">
        <v>0.84607638888888892</v>
      </c>
      <c r="F9809">
        <v>102</v>
      </c>
      <c r="G9809" t="str">
        <f>IFERROR(INDEX(menu_items!$B:$B,MATCH(F9809,menu_items!$A:$A,0)),"Unknown value")</f>
        <v>Cheeseburger</v>
      </c>
      <c r="H9809" t="str">
        <f>IFERROR(INDEX(menu_items!$C:$C,MATCH(F9809,menu_items!$A:$A,0)),"Unknown value")</f>
        <v>American</v>
      </c>
      <c r="I9809" s="5">
        <f>IFERROR(INDEX(menu_items!$D:$D,MATCH(F9809,menu_items!$A:$A,0)),0)</f>
        <v>13.95</v>
      </c>
      <c r="J9809" t="str">
        <f t="shared" si="768"/>
        <v>Tue</v>
      </c>
      <c r="K9809">
        <f t="shared" si="769"/>
        <v>14</v>
      </c>
      <c r="L9809" t="str">
        <f t="shared" si="770"/>
        <v>Mar</v>
      </c>
      <c r="M9809">
        <v>20</v>
      </c>
      <c r="N9809">
        <f t="shared" si="771"/>
        <v>3</v>
      </c>
      <c r="O9809" s="5">
        <f t="shared" si="772"/>
        <v>34.9</v>
      </c>
    </row>
    <row r="9810" spans="1:15" x14ac:dyDescent="0.25">
      <c r="A9810">
        <v>9919</v>
      </c>
      <c r="B9810">
        <v>4345</v>
      </c>
      <c r="C9810">
        <f>IF(COUNTIF($B$2:B9810,B9810)=1,1,0)</f>
        <v>0</v>
      </c>
      <c r="D9810" s="1">
        <v>44999</v>
      </c>
      <c r="E9810" s="2">
        <v>0.84607638888888892</v>
      </c>
      <c r="F9810">
        <v>111</v>
      </c>
      <c r="G9810" t="str">
        <f>IFERROR(INDEX(menu_items!$B:$B,MATCH(F9810,menu_items!$A:$A,0)),"Unknown value")</f>
        <v>California Roll</v>
      </c>
      <c r="H9810" t="str">
        <f>IFERROR(INDEX(menu_items!$C:$C,MATCH(F9810,menu_items!$A:$A,0)),"Unknown value")</f>
        <v>Asian</v>
      </c>
      <c r="I9810" s="5">
        <f>IFERROR(INDEX(menu_items!$D:$D,MATCH(F9810,menu_items!$A:$A,0)),0)</f>
        <v>11.95</v>
      </c>
      <c r="J9810" t="str">
        <f t="shared" si="768"/>
        <v>Tue</v>
      </c>
      <c r="K9810">
        <f t="shared" si="769"/>
        <v>14</v>
      </c>
      <c r="L9810" t="str">
        <f t="shared" si="770"/>
        <v>Mar</v>
      </c>
      <c r="M9810">
        <v>20</v>
      </c>
      <c r="N9810">
        <f t="shared" si="771"/>
        <v>3</v>
      </c>
      <c r="O9810" s="5">
        <f t="shared" si="772"/>
        <v>34.9</v>
      </c>
    </row>
    <row r="9811" spans="1:15" x14ac:dyDescent="0.25">
      <c r="A9811">
        <v>9920</v>
      </c>
      <c r="B9811">
        <v>4345</v>
      </c>
      <c r="C9811">
        <f>IF(COUNTIF($B$2:B9811,B9811)=1,1,0)</f>
        <v>0</v>
      </c>
      <c r="D9811" s="1">
        <v>44999</v>
      </c>
      <c r="E9811" s="2">
        <v>0.84607638888888892</v>
      </c>
      <c r="F9811">
        <v>114</v>
      </c>
      <c r="G9811" t="str">
        <f>IFERROR(INDEX(menu_items!$B:$B,MATCH(F9811,menu_items!$A:$A,0)),"Unknown value")</f>
        <v>Potstickers</v>
      </c>
      <c r="H9811" t="str">
        <f>IFERROR(INDEX(menu_items!$C:$C,MATCH(F9811,menu_items!$A:$A,0)),"Unknown value")</f>
        <v>Asian</v>
      </c>
      <c r="I9811" s="5">
        <f>IFERROR(INDEX(menu_items!$D:$D,MATCH(F9811,menu_items!$A:$A,0)),0)</f>
        <v>9</v>
      </c>
      <c r="J9811" t="str">
        <f t="shared" si="768"/>
        <v>Tue</v>
      </c>
      <c r="K9811">
        <f t="shared" si="769"/>
        <v>14</v>
      </c>
      <c r="L9811" t="str">
        <f t="shared" si="770"/>
        <v>Mar</v>
      </c>
      <c r="M9811">
        <v>20</v>
      </c>
      <c r="N9811">
        <f t="shared" si="771"/>
        <v>3</v>
      </c>
      <c r="O9811" s="5">
        <f t="shared" si="772"/>
        <v>34.9</v>
      </c>
    </row>
    <row r="9812" spans="1:15" x14ac:dyDescent="0.25">
      <c r="A9812">
        <v>9921</v>
      </c>
      <c r="B9812">
        <v>4346</v>
      </c>
      <c r="C9812">
        <f>IF(COUNTIF($B$2:B9812,B9812)=1,1,0)</f>
        <v>1</v>
      </c>
      <c r="D9812" s="1">
        <v>44999</v>
      </c>
      <c r="E9812" s="2">
        <v>0.84743055555555558</v>
      </c>
      <c r="F9812">
        <v>102</v>
      </c>
      <c r="G9812" t="str">
        <f>IFERROR(INDEX(menu_items!$B:$B,MATCH(F9812,menu_items!$A:$A,0)),"Unknown value")</f>
        <v>Cheeseburger</v>
      </c>
      <c r="H9812" t="str">
        <f>IFERROR(INDEX(menu_items!$C:$C,MATCH(F9812,menu_items!$A:$A,0)),"Unknown value")</f>
        <v>American</v>
      </c>
      <c r="I9812" s="5">
        <f>IFERROR(INDEX(menu_items!$D:$D,MATCH(F9812,menu_items!$A:$A,0)),0)</f>
        <v>13.95</v>
      </c>
      <c r="J9812" t="str">
        <f t="shared" ref="J9812:J9874" si="773">TEXT(D9812,"ddd")</f>
        <v>Tue</v>
      </c>
      <c r="K9812">
        <f t="shared" ref="K9812:K9874" si="774">DAY(D9812)</f>
        <v>14</v>
      </c>
      <c r="L9812" t="str">
        <f t="shared" ref="L9812:L9874" si="775">TEXT(D9812,"mmm")</f>
        <v>Mar</v>
      </c>
      <c r="M9812">
        <v>20</v>
      </c>
      <c r="N9812">
        <f t="shared" si="771"/>
        <v>2</v>
      </c>
      <c r="O9812" s="5">
        <f t="shared" si="772"/>
        <v>20.95</v>
      </c>
    </row>
    <row r="9813" spans="1:15" x14ac:dyDescent="0.25">
      <c r="A9813">
        <v>9922</v>
      </c>
      <c r="B9813">
        <v>4346</v>
      </c>
      <c r="C9813">
        <f>IF(COUNTIF($B$2:B9813,B9813)=1,1,0)</f>
        <v>0</v>
      </c>
      <c r="D9813" s="1">
        <v>44999</v>
      </c>
      <c r="E9813" s="2">
        <v>0.84743055555555558</v>
      </c>
      <c r="F9813">
        <v>106</v>
      </c>
      <c r="G9813" t="str">
        <f>IFERROR(INDEX(menu_items!$B:$B,MATCH(F9813,menu_items!$A:$A,0)),"Unknown value")</f>
        <v>French Fries</v>
      </c>
      <c r="H9813" t="str">
        <f>IFERROR(INDEX(menu_items!$C:$C,MATCH(F9813,menu_items!$A:$A,0)),"Unknown value")</f>
        <v>American</v>
      </c>
      <c r="I9813" s="5">
        <f>IFERROR(INDEX(menu_items!$D:$D,MATCH(F9813,menu_items!$A:$A,0)),0)</f>
        <v>7</v>
      </c>
      <c r="J9813" t="str">
        <f t="shared" si="773"/>
        <v>Tue</v>
      </c>
      <c r="K9813">
        <f t="shared" si="774"/>
        <v>14</v>
      </c>
      <c r="L9813" t="str">
        <f t="shared" si="775"/>
        <v>Mar</v>
      </c>
      <c r="M9813">
        <v>20</v>
      </c>
      <c r="N9813">
        <f t="shared" si="771"/>
        <v>2</v>
      </c>
      <c r="O9813" s="5">
        <f t="shared" si="772"/>
        <v>20.95</v>
      </c>
    </row>
    <row r="9814" spans="1:15" x14ac:dyDescent="0.25">
      <c r="A9814">
        <v>9923</v>
      </c>
      <c r="B9814">
        <v>4347</v>
      </c>
      <c r="C9814">
        <f>IF(COUNTIF($B$2:B9814,B9814)=1,1,0)</f>
        <v>1</v>
      </c>
      <c r="D9814" s="1">
        <v>44999</v>
      </c>
      <c r="E9814" s="2">
        <v>0.85537037037037034</v>
      </c>
      <c r="F9814">
        <v>115</v>
      </c>
      <c r="G9814" t="str">
        <f>IFERROR(INDEX(menu_items!$B:$B,MATCH(F9814,menu_items!$A:$A,0)),"Unknown value")</f>
        <v>Chicken Tacos</v>
      </c>
      <c r="H9814" t="str">
        <f>IFERROR(INDEX(menu_items!$C:$C,MATCH(F9814,menu_items!$A:$A,0)),"Unknown value")</f>
        <v>Mexican</v>
      </c>
      <c r="I9814" s="5">
        <f>IFERROR(INDEX(menu_items!$D:$D,MATCH(F9814,menu_items!$A:$A,0)),0)</f>
        <v>11.95</v>
      </c>
      <c r="J9814" t="str">
        <f t="shared" si="773"/>
        <v>Tue</v>
      </c>
      <c r="K9814">
        <f t="shared" si="774"/>
        <v>14</v>
      </c>
      <c r="L9814" t="str">
        <f t="shared" si="775"/>
        <v>Mar</v>
      </c>
      <c r="M9814">
        <v>20</v>
      </c>
      <c r="N9814">
        <f t="shared" si="771"/>
        <v>1</v>
      </c>
      <c r="O9814" s="5">
        <f t="shared" si="772"/>
        <v>11.95</v>
      </c>
    </row>
    <row r="9815" spans="1:15" x14ac:dyDescent="0.25">
      <c r="A9815">
        <v>9924</v>
      </c>
      <c r="B9815">
        <v>4348</v>
      </c>
      <c r="C9815">
        <f>IF(COUNTIF($B$2:B9815,B9815)=1,1,0)</f>
        <v>1</v>
      </c>
      <c r="D9815" s="1">
        <v>44999</v>
      </c>
      <c r="E9815" s="2">
        <v>0.85917824074074078</v>
      </c>
      <c r="F9815">
        <v>132</v>
      </c>
      <c r="G9815" t="str">
        <f>IFERROR(INDEX(menu_items!$B:$B,MATCH(F9815,menu_items!$A:$A,0)),"Unknown value")</f>
        <v>Eggplant Parmesan</v>
      </c>
      <c r="H9815" t="str">
        <f>IFERROR(INDEX(menu_items!$C:$C,MATCH(F9815,menu_items!$A:$A,0)),"Unknown value")</f>
        <v>Italian</v>
      </c>
      <c r="I9815" s="5">
        <f>IFERROR(INDEX(menu_items!$D:$D,MATCH(F9815,menu_items!$A:$A,0)),0)</f>
        <v>16.95</v>
      </c>
      <c r="J9815" t="str">
        <f t="shared" si="773"/>
        <v>Tue</v>
      </c>
      <c r="K9815">
        <f t="shared" si="774"/>
        <v>14</v>
      </c>
      <c r="L9815" t="str">
        <f t="shared" si="775"/>
        <v>Mar</v>
      </c>
      <c r="M9815">
        <v>20</v>
      </c>
      <c r="N9815">
        <f t="shared" si="771"/>
        <v>1</v>
      </c>
      <c r="O9815" s="5">
        <f t="shared" si="772"/>
        <v>16.95</v>
      </c>
    </row>
    <row r="9816" spans="1:15" x14ac:dyDescent="0.25">
      <c r="A9816">
        <v>9925</v>
      </c>
      <c r="B9816">
        <v>4349</v>
      </c>
      <c r="C9816">
        <f>IF(COUNTIF($B$2:B9816,B9816)=1,1,0)</f>
        <v>1</v>
      </c>
      <c r="D9816" s="1">
        <v>44999</v>
      </c>
      <c r="E9816" s="2">
        <v>0.86598379629629629</v>
      </c>
      <c r="F9816">
        <v>111</v>
      </c>
      <c r="G9816" t="str">
        <f>IFERROR(INDEX(menu_items!$B:$B,MATCH(F9816,menu_items!$A:$A,0)),"Unknown value")</f>
        <v>California Roll</v>
      </c>
      <c r="H9816" t="str">
        <f>IFERROR(INDEX(menu_items!$C:$C,MATCH(F9816,menu_items!$A:$A,0)),"Unknown value")</f>
        <v>Asian</v>
      </c>
      <c r="I9816" s="5">
        <f>IFERROR(INDEX(menu_items!$D:$D,MATCH(F9816,menu_items!$A:$A,0)),0)</f>
        <v>11.95</v>
      </c>
      <c r="J9816" t="str">
        <f t="shared" si="773"/>
        <v>Tue</v>
      </c>
      <c r="K9816">
        <f t="shared" si="774"/>
        <v>14</v>
      </c>
      <c r="L9816" t="str">
        <f t="shared" si="775"/>
        <v>Mar</v>
      </c>
      <c r="M9816">
        <v>20</v>
      </c>
      <c r="N9816">
        <f t="shared" si="771"/>
        <v>1</v>
      </c>
      <c r="O9816" s="5">
        <f t="shared" si="772"/>
        <v>11.95</v>
      </c>
    </row>
    <row r="9817" spans="1:15" x14ac:dyDescent="0.25">
      <c r="A9817">
        <v>9926</v>
      </c>
      <c r="B9817">
        <v>4350</v>
      </c>
      <c r="C9817">
        <f>IF(COUNTIF($B$2:B9817,B9817)=1,1,0)</f>
        <v>1</v>
      </c>
      <c r="D9817" s="1">
        <v>44999</v>
      </c>
      <c r="E9817" s="2">
        <v>0.87688657407407411</v>
      </c>
      <c r="F9817">
        <v>102</v>
      </c>
      <c r="G9817" t="str">
        <f>IFERROR(INDEX(menu_items!$B:$B,MATCH(F9817,menu_items!$A:$A,0)),"Unknown value")</f>
        <v>Cheeseburger</v>
      </c>
      <c r="H9817" t="str">
        <f>IFERROR(INDEX(menu_items!$C:$C,MATCH(F9817,menu_items!$A:$A,0)),"Unknown value")</f>
        <v>American</v>
      </c>
      <c r="I9817" s="5">
        <f>IFERROR(INDEX(menu_items!$D:$D,MATCH(F9817,menu_items!$A:$A,0)),0)</f>
        <v>13.95</v>
      </c>
      <c r="J9817" t="str">
        <f t="shared" si="773"/>
        <v>Tue</v>
      </c>
      <c r="K9817">
        <f t="shared" si="774"/>
        <v>14</v>
      </c>
      <c r="L9817" t="str">
        <f t="shared" si="775"/>
        <v>Mar</v>
      </c>
      <c r="M9817">
        <v>21</v>
      </c>
      <c r="N9817">
        <f t="shared" si="771"/>
        <v>4</v>
      </c>
      <c r="O9817" s="5">
        <f t="shared" si="772"/>
        <v>49.95</v>
      </c>
    </row>
    <row r="9818" spans="1:15" x14ac:dyDescent="0.25">
      <c r="A9818">
        <v>9927</v>
      </c>
      <c r="B9818">
        <v>4350</v>
      </c>
      <c r="C9818">
        <f>IF(COUNTIF($B$2:B9818,B9818)=1,1,0)</f>
        <v>0</v>
      </c>
      <c r="D9818" s="1">
        <v>44999</v>
      </c>
      <c r="E9818" s="2">
        <v>0.87688657407407411</v>
      </c>
      <c r="F9818">
        <v>108</v>
      </c>
      <c r="G9818" t="str">
        <f>IFERROR(INDEX(menu_items!$B:$B,MATCH(F9818,menu_items!$A:$A,0)),"Unknown value")</f>
        <v>Tofu Pad Thai</v>
      </c>
      <c r="H9818" t="str">
        <f>IFERROR(INDEX(menu_items!$C:$C,MATCH(F9818,menu_items!$A:$A,0)),"Unknown value")</f>
        <v>Asian</v>
      </c>
      <c r="I9818" s="5">
        <f>IFERROR(INDEX(menu_items!$D:$D,MATCH(F9818,menu_items!$A:$A,0)),0)</f>
        <v>14.5</v>
      </c>
      <c r="J9818" t="str">
        <f t="shared" si="773"/>
        <v>Tue</v>
      </c>
      <c r="K9818">
        <f t="shared" si="774"/>
        <v>14</v>
      </c>
      <c r="L9818" t="str">
        <f t="shared" si="775"/>
        <v>Mar</v>
      </c>
      <c r="M9818">
        <v>21</v>
      </c>
      <c r="N9818">
        <f t="shared" si="771"/>
        <v>4</v>
      </c>
      <c r="O9818" s="5">
        <f t="shared" si="772"/>
        <v>49.95</v>
      </c>
    </row>
    <row r="9819" spans="1:15" x14ac:dyDescent="0.25">
      <c r="A9819">
        <v>9928</v>
      </c>
      <c r="B9819">
        <v>4350</v>
      </c>
      <c r="C9819">
        <f>IF(COUNTIF($B$2:B9819,B9819)=1,1,0)</f>
        <v>0</v>
      </c>
      <c r="D9819" s="1">
        <v>44999</v>
      </c>
      <c r="E9819" s="2">
        <v>0.87688657407407411</v>
      </c>
      <c r="F9819">
        <v>124</v>
      </c>
      <c r="G9819" t="str">
        <f>IFERROR(INDEX(menu_items!$B:$B,MATCH(F9819,menu_items!$A:$A,0)),"Unknown value")</f>
        <v>Spaghetti</v>
      </c>
      <c r="H9819" t="str">
        <f>IFERROR(INDEX(menu_items!$C:$C,MATCH(F9819,menu_items!$A:$A,0)),"Unknown value")</f>
        <v>Italian</v>
      </c>
      <c r="I9819" s="5">
        <f>IFERROR(INDEX(menu_items!$D:$D,MATCH(F9819,menu_items!$A:$A,0)),0)</f>
        <v>14.5</v>
      </c>
      <c r="J9819" t="str">
        <f t="shared" si="773"/>
        <v>Tue</v>
      </c>
      <c r="K9819">
        <f t="shared" si="774"/>
        <v>14</v>
      </c>
      <c r="L9819" t="str">
        <f t="shared" si="775"/>
        <v>Mar</v>
      </c>
      <c r="M9819">
        <v>21</v>
      </c>
      <c r="N9819">
        <f t="shared" si="771"/>
        <v>4</v>
      </c>
      <c r="O9819" s="5">
        <f t="shared" si="772"/>
        <v>49.95</v>
      </c>
    </row>
    <row r="9820" spans="1:15" x14ac:dyDescent="0.25">
      <c r="A9820">
        <v>9929</v>
      </c>
      <c r="B9820">
        <v>4350</v>
      </c>
      <c r="C9820">
        <f>IF(COUNTIF($B$2:B9820,B9820)=1,1,0)</f>
        <v>0</v>
      </c>
      <c r="D9820" s="1">
        <v>44999</v>
      </c>
      <c r="E9820" s="2">
        <v>0.87688657407407411</v>
      </c>
      <c r="F9820">
        <v>122</v>
      </c>
      <c r="G9820" t="str">
        <f>IFERROR(INDEX(menu_items!$B:$B,MATCH(F9820,menu_items!$A:$A,0)),"Unknown value")</f>
        <v>Chips &amp; Salsa</v>
      </c>
      <c r="H9820" t="str">
        <f>IFERROR(INDEX(menu_items!$C:$C,MATCH(F9820,menu_items!$A:$A,0)),"Unknown value")</f>
        <v>Mexican</v>
      </c>
      <c r="I9820" s="5">
        <f>IFERROR(INDEX(menu_items!$D:$D,MATCH(F9820,menu_items!$A:$A,0)),0)</f>
        <v>7</v>
      </c>
      <c r="J9820" t="str">
        <f t="shared" si="773"/>
        <v>Tue</v>
      </c>
      <c r="K9820">
        <f t="shared" si="774"/>
        <v>14</v>
      </c>
      <c r="L9820" t="str">
        <f t="shared" si="775"/>
        <v>Mar</v>
      </c>
      <c r="M9820">
        <v>21</v>
      </c>
      <c r="N9820">
        <f t="shared" si="771"/>
        <v>4</v>
      </c>
      <c r="O9820" s="5">
        <f t="shared" si="772"/>
        <v>49.95</v>
      </c>
    </row>
    <row r="9821" spans="1:15" x14ac:dyDescent="0.25">
      <c r="A9821">
        <v>9930</v>
      </c>
      <c r="B9821">
        <v>4351</v>
      </c>
      <c r="C9821">
        <f>IF(COUNTIF($B$2:B9821,B9821)=1,1,0)</f>
        <v>1</v>
      </c>
      <c r="D9821" s="1">
        <v>44999</v>
      </c>
      <c r="E9821" s="2">
        <v>0.87866898148148154</v>
      </c>
      <c r="F9821">
        <v>101</v>
      </c>
      <c r="G9821" t="str">
        <f>IFERROR(INDEX(menu_items!$B:$B,MATCH(F9821,menu_items!$A:$A,0)),"Unknown value")</f>
        <v>Hamburger</v>
      </c>
      <c r="H9821" t="str">
        <f>IFERROR(INDEX(menu_items!$C:$C,MATCH(F9821,menu_items!$A:$A,0)),"Unknown value")</f>
        <v>American</v>
      </c>
      <c r="I9821" s="5">
        <f>IFERROR(INDEX(menu_items!$D:$D,MATCH(F9821,menu_items!$A:$A,0)),0)</f>
        <v>12.95</v>
      </c>
      <c r="J9821" t="str">
        <f t="shared" si="773"/>
        <v>Tue</v>
      </c>
      <c r="K9821">
        <f t="shared" si="774"/>
        <v>14</v>
      </c>
      <c r="L9821" t="str">
        <f t="shared" si="775"/>
        <v>Mar</v>
      </c>
      <c r="M9821">
        <v>21</v>
      </c>
      <c r="N9821">
        <f t="shared" si="771"/>
        <v>4</v>
      </c>
      <c r="O9821" s="5">
        <f t="shared" si="772"/>
        <v>61.8</v>
      </c>
    </row>
    <row r="9822" spans="1:15" x14ac:dyDescent="0.25">
      <c r="A9822">
        <v>9931</v>
      </c>
      <c r="B9822">
        <v>4351</v>
      </c>
      <c r="C9822">
        <f>IF(COUNTIF($B$2:B9822,B9822)=1,1,0)</f>
        <v>0</v>
      </c>
      <c r="D9822" s="1">
        <v>44999</v>
      </c>
      <c r="E9822" s="2">
        <v>0.87866898148148154</v>
      </c>
      <c r="F9822">
        <v>109</v>
      </c>
      <c r="G9822" t="str">
        <f>IFERROR(INDEX(menu_items!$B:$B,MATCH(F9822,menu_items!$A:$A,0)),"Unknown value")</f>
        <v>Korean Beef Bowl</v>
      </c>
      <c r="H9822" t="str">
        <f>IFERROR(INDEX(menu_items!$C:$C,MATCH(F9822,menu_items!$A:$A,0)),"Unknown value")</f>
        <v>Asian</v>
      </c>
      <c r="I9822" s="5">
        <f>IFERROR(INDEX(menu_items!$D:$D,MATCH(F9822,menu_items!$A:$A,0)),0)</f>
        <v>17.95</v>
      </c>
      <c r="J9822" t="str">
        <f t="shared" si="773"/>
        <v>Tue</v>
      </c>
      <c r="K9822">
        <f t="shared" si="774"/>
        <v>14</v>
      </c>
      <c r="L9822" t="str">
        <f t="shared" si="775"/>
        <v>Mar</v>
      </c>
      <c r="M9822">
        <v>21</v>
      </c>
      <c r="N9822">
        <f t="shared" si="771"/>
        <v>4</v>
      </c>
      <c r="O9822" s="5">
        <f t="shared" si="772"/>
        <v>61.8</v>
      </c>
    </row>
    <row r="9823" spans="1:15" x14ac:dyDescent="0.25">
      <c r="A9823">
        <v>9932</v>
      </c>
      <c r="B9823">
        <v>4351</v>
      </c>
      <c r="C9823">
        <f>IF(COUNTIF($B$2:B9823,B9823)=1,1,0)</f>
        <v>0</v>
      </c>
      <c r="D9823" s="1">
        <v>44999</v>
      </c>
      <c r="E9823" s="2">
        <v>0.87866898148148154</v>
      </c>
      <c r="F9823">
        <v>117</v>
      </c>
      <c r="G9823" t="str">
        <f>IFERROR(INDEX(menu_items!$B:$B,MATCH(F9823,menu_items!$A:$A,0)),"Unknown value")</f>
        <v>Chicken Burrito</v>
      </c>
      <c r="H9823" t="str">
        <f>IFERROR(INDEX(menu_items!$C:$C,MATCH(F9823,menu_items!$A:$A,0)),"Unknown value")</f>
        <v>Mexican</v>
      </c>
      <c r="I9823" s="5">
        <f>IFERROR(INDEX(menu_items!$D:$D,MATCH(F9823,menu_items!$A:$A,0)),0)</f>
        <v>12.95</v>
      </c>
      <c r="J9823" t="str">
        <f t="shared" si="773"/>
        <v>Tue</v>
      </c>
      <c r="K9823">
        <f t="shared" si="774"/>
        <v>14</v>
      </c>
      <c r="L9823" t="str">
        <f t="shared" si="775"/>
        <v>Mar</v>
      </c>
      <c r="M9823">
        <v>21</v>
      </c>
      <c r="N9823">
        <f t="shared" si="771"/>
        <v>4</v>
      </c>
      <c r="O9823" s="5">
        <f t="shared" si="772"/>
        <v>61.8</v>
      </c>
    </row>
    <row r="9824" spans="1:15" x14ac:dyDescent="0.25">
      <c r="A9824">
        <v>9933</v>
      </c>
      <c r="B9824">
        <v>4351</v>
      </c>
      <c r="C9824">
        <f>IF(COUNTIF($B$2:B9824,B9824)=1,1,0)</f>
        <v>0</v>
      </c>
      <c r="D9824" s="1">
        <v>44999</v>
      </c>
      <c r="E9824" s="2">
        <v>0.87866898148148154</v>
      </c>
      <c r="F9824">
        <v>131</v>
      </c>
      <c r="G9824" t="str">
        <f>IFERROR(INDEX(menu_items!$B:$B,MATCH(F9824,menu_items!$A:$A,0)),"Unknown value")</f>
        <v>Chicken Parmesan</v>
      </c>
      <c r="H9824" t="str">
        <f>IFERROR(INDEX(menu_items!$C:$C,MATCH(F9824,menu_items!$A:$A,0)),"Unknown value")</f>
        <v>Italian</v>
      </c>
      <c r="I9824" s="5">
        <f>IFERROR(INDEX(menu_items!$D:$D,MATCH(F9824,menu_items!$A:$A,0)),0)</f>
        <v>17.95</v>
      </c>
      <c r="J9824" t="str">
        <f t="shared" si="773"/>
        <v>Tue</v>
      </c>
      <c r="K9824">
        <f t="shared" si="774"/>
        <v>14</v>
      </c>
      <c r="L9824" t="str">
        <f t="shared" si="775"/>
        <v>Mar</v>
      </c>
      <c r="M9824">
        <v>21</v>
      </c>
      <c r="N9824">
        <f t="shared" si="771"/>
        <v>4</v>
      </c>
      <c r="O9824" s="5">
        <f t="shared" si="772"/>
        <v>61.8</v>
      </c>
    </row>
    <row r="9825" spans="1:15" x14ac:dyDescent="0.25">
      <c r="A9825">
        <v>9934</v>
      </c>
      <c r="B9825">
        <v>4352</v>
      </c>
      <c r="C9825">
        <f>IF(COUNTIF($B$2:B9825,B9825)=1,1,0)</f>
        <v>1</v>
      </c>
      <c r="D9825" s="1">
        <v>44999</v>
      </c>
      <c r="E9825" s="2">
        <v>0.89089120370370367</v>
      </c>
      <c r="F9825">
        <v>107</v>
      </c>
      <c r="G9825" t="str">
        <f>IFERROR(INDEX(menu_items!$B:$B,MATCH(F9825,menu_items!$A:$A,0)),"Unknown value")</f>
        <v>Orange Chicken</v>
      </c>
      <c r="H9825" t="str">
        <f>IFERROR(INDEX(menu_items!$C:$C,MATCH(F9825,menu_items!$A:$A,0)),"Unknown value")</f>
        <v>Asian</v>
      </c>
      <c r="I9825" s="5">
        <f>IFERROR(INDEX(menu_items!$D:$D,MATCH(F9825,menu_items!$A:$A,0)),0)</f>
        <v>16.5</v>
      </c>
      <c r="J9825" t="str">
        <f t="shared" si="773"/>
        <v>Tue</v>
      </c>
      <c r="K9825">
        <f t="shared" si="774"/>
        <v>14</v>
      </c>
      <c r="L9825" t="str">
        <f t="shared" si="775"/>
        <v>Mar</v>
      </c>
      <c r="M9825">
        <v>21</v>
      </c>
      <c r="N9825">
        <f t="shared" si="771"/>
        <v>2</v>
      </c>
      <c r="O9825" s="5">
        <f t="shared" si="772"/>
        <v>27</v>
      </c>
    </row>
    <row r="9826" spans="1:15" x14ac:dyDescent="0.25">
      <c r="A9826">
        <v>9935</v>
      </c>
      <c r="B9826">
        <v>4352</v>
      </c>
      <c r="C9826">
        <f>IF(COUNTIF($B$2:B9826,B9826)=1,1,0)</f>
        <v>0</v>
      </c>
      <c r="D9826" s="1">
        <v>44999</v>
      </c>
      <c r="E9826" s="2">
        <v>0.89089120370370367</v>
      </c>
      <c r="F9826">
        <v>104</v>
      </c>
      <c r="G9826" t="str">
        <f>IFERROR(INDEX(menu_items!$B:$B,MATCH(F9826,menu_items!$A:$A,0)),"Unknown value")</f>
        <v>Veggie Burger</v>
      </c>
      <c r="H9826" t="str">
        <f>IFERROR(INDEX(menu_items!$C:$C,MATCH(F9826,menu_items!$A:$A,0)),"Unknown value")</f>
        <v>American</v>
      </c>
      <c r="I9826" s="5">
        <f>IFERROR(INDEX(menu_items!$D:$D,MATCH(F9826,menu_items!$A:$A,0)),0)</f>
        <v>10.5</v>
      </c>
      <c r="J9826" t="str">
        <f t="shared" si="773"/>
        <v>Tue</v>
      </c>
      <c r="K9826">
        <f t="shared" si="774"/>
        <v>14</v>
      </c>
      <c r="L9826" t="str">
        <f t="shared" si="775"/>
        <v>Mar</v>
      </c>
      <c r="M9826">
        <v>21</v>
      </c>
      <c r="N9826">
        <f t="shared" si="771"/>
        <v>2</v>
      </c>
      <c r="O9826" s="5">
        <f t="shared" si="772"/>
        <v>27</v>
      </c>
    </row>
    <row r="9827" spans="1:15" x14ac:dyDescent="0.25">
      <c r="A9827">
        <v>9936</v>
      </c>
      <c r="B9827">
        <v>4353</v>
      </c>
      <c r="C9827">
        <f>IF(COUNTIF($B$2:B9827,B9827)=1,1,0)</f>
        <v>1</v>
      </c>
      <c r="D9827" s="1">
        <v>44999</v>
      </c>
      <c r="E9827" s="2">
        <v>0.89222222222222225</v>
      </c>
      <c r="F9827">
        <v>127</v>
      </c>
      <c r="G9827" t="str">
        <f>IFERROR(INDEX(menu_items!$B:$B,MATCH(F9827,menu_items!$A:$A,0)),"Unknown value")</f>
        <v>Meat Lasagna</v>
      </c>
      <c r="H9827" t="str">
        <f>IFERROR(INDEX(menu_items!$C:$C,MATCH(F9827,menu_items!$A:$A,0)),"Unknown value")</f>
        <v>Italian</v>
      </c>
      <c r="I9827" s="5">
        <f>IFERROR(INDEX(menu_items!$D:$D,MATCH(F9827,menu_items!$A:$A,0)),0)</f>
        <v>17.95</v>
      </c>
      <c r="J9827" t="str">
        <f t="shared" si="773"/>
        <v>Tue</v>
      </c>
      <c r="K9827">
        <f t="shared" si="774"/>
        <v>14</v>
      </c>
      <c r="L9827" t="str">
        <f t="shared" si="775"/>
        <v>Mar</v>
      </c>
      <c r="M9827">
        <v>21</v>
      </c>
      <c r="N9827">
        <f t="shared" si="771"/>
        <v>1</v>
      </c>
      <c r="O9827" s="5">
        <f t="shared" si="772"/>
        <v>17.95</v>
      </c>
    </row>
    <row r="9828" spans="1:15" x14ac:dyDescent="0.25">
      <c r="A9828">
        <v>9937</v>
      </c>
      <c r="B9828">
        <v>4354</v>
      </c>
      <c r="C9828">
        <f>IF(COUNTIF($B$2:B9828,B9828)=1,1,0)</f>
        <v>1</v>
      </c>
      <c r="D9828" s="1">
        <v>44999</v>
      </c>
      <c r="E9828" s="2">
        <v>0.93285879629629631</v>
      </c>
      <c r="F9828">
        <v>130</v>
      </c>
      <c r="G9828" t="str">
        <f>IFERROR(INDEX(menu_items!$B:$B,MATCH(F9828,menu_items!$A:$A,0)),"Unknown value")</f>
        <v>Shrimp Scampi</v>
      </c>
      <c r="H9828" t="str">
        <f>IFERROR(INDEX(menu_items!$C:$C,MATCH(F9828,menu_items!$A:$A,0)),"Unknown value")</f>
        <v>Italian</v>
      </c>
      <c r="I9828" s="5">
        <f>IFERROR(INDEX(menu_items!$D:$D,MATCH(F9828,menu_items!$A:$A,0)),0)</f>
        <v>19.95</v>
      </c>
      <c r="J9828" t="str">
        <f t="shared" si="773"/>
        <v>Tue</v>
      </c>
      <c r="K9828">
        <f t="shared" si="774"/>
        <v>14</v>
      </c>
      <c r="L9828" t="str">
        <f t="shared" si="775"/>
        <v>Mar</v>
      </c>
      <c r="M9828">
        <v>22</v>
      </c>
      <c r="N9828">
        <f t="shared" si="771"/>
        <v>1</v>
      </c>
      <c r="O9828" s="5">
        <f t="shared" si="772"/>
        <v>19.95</v>
      </c>
    </row>
    <row r="9829" spans="1:15" x14ac:dyDescent="0.25">
      <c r="A9829">
        <v>9939</v>
      </c>
      <c r="B9829">
        <v>4355</v>
      </c>
      <c r="C9829">
        <f>IF(COUNTIF($B$2:B9829,B9829)=1,1,0)</f>
        <v>1</v>
      </c>
      <c r="D9829" s="1">
        <v>45000</v>
      </c>
      <c r="E9829" s="2">
        <v>0.48618055555555556</v>
      </c>
      <c r="F9829">
        <v>125</v>
      </c>
      <c r="G9829" t="str">
        <f>IFERROR(INDEX(menu_items!$B:$B,MATCH(F9829,menu_items!$A:$A,0)),"Unknown value")</f>
        <v>Spaghetti &amp; Meatballs</v>
      </c>
      <c r="H9829" t="str">
        <f>IFERROR(INDEX(menu_items!$C:$C,MATCH(F9829,menu_items!$A:$A,0)),"Unknown value")</f>
        <v>Italian</v>
      </c>
      <c r="I9829" s="5">
        <f>IFERROR(INDEX(menu_items!$D:$D,MATCH(F9829,menu_items!$A:$A,0)),0)</f>
        <v>17.95</v>
      </c>
      <c r="J9829" t="str">
        <f t="shared" si="773"/>
        <v>Wed</v>
      </c>
      <c r="K9829">
        <f t="shared" si="774"/>
        <v>15</v>
      </c>
      <c r="L9829" t="str">
        <f t="shared" si="775"/>
        <v>Mar</v>
      </c>
      <c r="M9829">
        <v>11</v>
      </c>
      <c r="N9829">
        <f t="shared" si="771"/>
        <v>1</v>
      </c>
      <c r="O9829" s="5">
        <f t="shared" si="772"/>
        <v>17.95</v>
      </c>
    </row>
    <row r="9830" spans="1:15" x14ac:dyDescent="0.25">
      <c r="A9830">
        <v>9940</v>
      </c>
      <c r="B9830">
        <v>4356</v>
      </c>
      <c r="C9830">
        <f>IF(COUNTIF($B$2:B9830,B9830)=1,1,0)</f>
        <v>1</v>
      </c>
      <c r="D9830" s="1">
        <v>45000</v>
      </c>
      <c r="E9830" s="2">
        <v>0.49197916666666669</v>
      </c>
      <c r="F9830">
        <v>101</v>
      </c>
      <c r="G9830" t="str">
        <f>IFERROR(INDEX(menu_items!$B:$B,MATCH(F9830,menu_items!$A:$A,0)),"Unknown value")</f>
        <v>Hamburger</v>
      </c>
      <c r="H9830" t="str">
        <f>IFERROR(INDEX(menu_items!$C:$C,MATCH(F9830,menu_items!$A:$A,0)),"Unknown value")</f>
        <v>American</v>
      </c>
      <c r="I9830" s="5">
        <f>IFERROR(INDEX(menu_items!$D:$D,MATCH(F9830,menu_items!$A:$A,0)),0)</f>
        <v>12.95</v>
      </c>
      <c r="J9830" t="str">
        <f t="shared" si="773"/>
        <v>Wed</v>
      </c>
      <c r="K9830">
        <f t="shared" si="774"/>
        <v>15</v>
      </c>
      <c r="L9830" t="str">
        <f t="shared" si="775"/>
        <v>Mar</v>
      </c>
      <c r="M9830">
        <v>11</v>
      </c>
      <c r="N9830">
        <f t="shared" si="771"/>
        <v>4</v>
      </c>
      <c r="O9830" s="5">
        <f t="shared" si="772"/>
        <v>52.8</v>
      </c>
    </row>
    <row r="9831" spans="1:15" x14ac:dyDescent="0.25">
      <c r="A9831">
        <v>9941</v>
      </c>
      <c r="B9831">
        <v>4356</v>
      </c>
      <c r="C9831">
        <f>IF(COUNTIF($B$2:B9831,B9831)=1,1,0)</f>
        <v>0</v>
      </c>
      <c r="D9831" s="1">
        <v>45000</v>
      </c>
      <c r="E9831" s="2">
        <v>0.49197916666666669</v>
      </c>
      <c r="F9831">
        <v>102</v>
      </c>
      <c r="G9831" t="str">
        <f>IFERROR(INDEX(menu_items!$B:$B,MATCH(F9831,menu_items!$A:$A,0)),"Unknown value")</f>
        <v>Cheeseburger</v>
      </c>
      <c r="H9831" t="str">
        <f>IFERROR(INDEX(menu_items!$C:$C,MATCH(F9831,menu_items!$A:$A,0)),"Unknown value")</f>
        <v>American</v>
      </c>
      <c r="I9831" s="5">
        <f>IFERROR(INDEX(menu_items!$D:$D,MATCH(F9831,menu_items!$A:$A,0)),0)</f>
        <v>13.95</v>
      </c>
      <c r="J9831" t="str">
        <f t="shared" si="773"/>
        <v>Wed</v>
      </c>
      <c r="K9831">
        <f t="shared" si="774"/>
        <v>15</v>
      </c>
      <c r="L9831" t="str">
        <f t="shared" si="775"/>
        <v>Mar</v>
      </c>
      <c r="M9831">
        <v>11</v>
      </c>
      <c r="N9831">
        <f t="shared" si="771"/>
        <v>4</v>
      </c>
      <c r="O9831" s="5">
        <f t="shared" si="772"/>
        <v>52.8</v>
      </c>
    </row>
    <row r="9832" spans="1:15" x14ac:dyDescent="0.25">
      <c r="A9832">
        <v>9942</v>
      </c>
      <c r="B9832">
        <v>4356</v>
      </c>
      <c r="C9832">
        <f>IF(COUNTIF($B$2:B9832,B9832)=1,1,0)</f>
        <v>0</v>
      </c>
      <c r="D9832" s="1">
        <v>45000</v>
      </c>
      <c r="E9832" s="2">
        <v>0.49197916666666669</v>
      </c>
      <c r="F9832">
        <v>111</v>
      </c>
      <c r="G9832" t="str">
        <f>IFERROR(INDEX(menu_items!$B:$B,MATCH(F9832,menu_items!$A:$A,0)),"Unknown value")</f>
        <v>California Roll</v>
      </c>
      <c r="H9832" t="str">
        <f>IFERROR(INDEX(menu_items!$C:$C,MATCH(F9832,menu_items!$A:$A,0)),"Unknown value")</f>
        <v>Asian</v>
      </c>
      <c r="I9832" s="5">
        <f>IFERROR(INDEX(menu_items!$D:$D,MATCH(F9832,menu_items!$A:$A,0)),0)</f>
        <v>11.95</v>
      </c>
      <c r="J9832" t="str">
        <f t="shared" si="773"/>
        <v>Wed</v>
      </c>
      <c r="K9832">
        <f t="shared" si="774"/>
        <v>15</v>
      </c>
      <c r="L9832" t="str">
        <f t="shared" si="775"/>
        <v>Mar</v>
      </c>
      <c r="M9832">
        <v>11</v>
      </c>
      <c r="N9832">
        <f t="shared" si="771"/>
        <v>4</v>
      </c>
      <c r="O9832" s="5">
        <f t="shared" si="772"/>
        <v>52.8</v>
      </c>
    </row>
    <row r="9833" spans="1:15" x14ac:dyDescent="0.25">
      <c r="A9833">
        <v>9943</v>
      </c>
      <c r="B9833">
        <v>4356</v>
      </c>
      <c r="C9833">
        <f>IF(COUNTIF($B$2:B9833,B9833)=1,1,0)</f>
        <v>0</v>
      </c>
      <c r="D9833" s="1">
        <v>45000</v>
      </c>
      <c r="E9833" s="2">
        <v>0.49197916666666669</v>
      </c>
      <c r="F9833">
        <v>120</v>
      </c>
      <c r="G9833" t="str">
        <f>IFERROR(INDEX(menu_items!$B:$B,MATCH(F9833,menu_items!$A:$A,0)),"Unknown value")</f>
        <v>Steak Torta</v>
      </c>
      <c r="H9833" t="str">
        <f>IFERROR(INDEX(menu_items!$C:$C,MATCH(F9833,menu_items!$A:$A,0)),"Unknown value")</f>
        <v>Mexican</v>
      </c>
      <c r="I9833" s="5">
        <f>IFERROR(INDEX(menu_items!$D:$D,MATCH(F9833,menu_items!$A:$A,0)),0)</f>
        <v>13.95</v>
      </c>
      <c r="J9833" t="str">
        <f t="shared" si="773"/>
        <v>Wed</v>
      </c>
      <c r="K9833">
        <f t="shared" si="774"/>
        <v>15</v>
      </c>
      <c r="L9833" t="str">
        <f t="shared" si="775"/>
        <v>Mar</v>
      </c>
      <c r="M9833">
        <v>11</v>
      </c>
      <c r="N9833">
        <f t="shared" si="771"/>
        <v>4</v>
      </c>
      <c r="O9833" s="5">
        <f t="shared" si="772"/>
        <v>52.8</v>
      </c>
    </row>
    <row r="9834" spans="1:15" x14ac:dyDescent="0.25">
      <c r="A9834">
        <v>9944</v>
      </c>
      <c r="B9834">
        <v>4357</v>
      </c>
      <c r="C9834">
        <f>IF(COUNTIF($B$2:B9834,B9834)=1,1,0)</f>
        <v>1</v>
      </c>
      <c r="D9834" s="1">
        <v>45000</v>
      </c>
      <c r="E9834" s="2">
        <v>0.49237268518518518</v>
      </c>
      <c r="F9834">
        <v>101</v>
      </c>
      <c r="G9834" t="str">
        <f>IFERROR(INDEX(menu_items!$B:$B,MATCH(F9834,menu_items!$A:$A,0)),"Unknown value")</f>
        <v>Hamburger</v>
      </c>
      <c r="H9834" t="str">
        <f>IFERROR(INDEX(menu_items!$C:$C,MATCH(F9834,menu_items!$A:$A,0)),"Unknown value")</f>
        <v>American</v>
      </c>
      <c r="I9834" s="5">
        <f>IFERROR(INDEX(menu_items!$D:$D,MATCH(F9834,menu_items!$A:$A,0)),0)</f>
        <v>12.95</v>
      </c>
      <c r="J9834" t="str">
        <f t="shared" si="773"/>
        <v>Wed</v>
      </c>
      <c r="K9834">
        <f t="shared" si="774"/>
        <v>15</v>
      </c>
      <c r="L9834" t="str">
        <f t="shared" si="775"/>
        <v>Mar</v>
      </c>
      <c r="M9834">
        <v>11</v>
      </c>
      <c r="N9834">
        <f t="shared" si="771"/>
        <v>4</v>
      </c>
      <c r="O9834" s="5">
        <f t="shared" si="772"/>
        <v>62.349999999999994</v>
      </c>
    </row>
    <row r="9835" spans="1:15" x14ac:dyDescent="0.25">
      <c r="A9835">
        <v>9945</v>
      </c>
      <c r="B9835">
        <v>4357</v>
      </c>
      <c r="C9835">
        <f>IF(COUNTIF($B$2:B9835,B9835)=1,1,0)</f>
        <v>0</v>
      </c>
      <c r="D9835" s="1">
        <v>45000</v>
      </c>
      <c r="E9835" s="2">
        <v>0.49237268518518518</v>
      </c>
      <c r="F9835">
        <v>107</v>
      </c>
      <c r="G9835" t="str">
        <f>IFERROR(INDEX(menu_items!$B:$B,MATCH(F9835,menu_items!$A:$A,0)),"Unknown value")</f>
        <v>Orange Chicken</v>
      </c>
      <c r="H9835" t="str">
        <f>IFERROR(INDEX(menu_items!$C:$C,MATCH(F9835,menu_items!$A:$A,0)),"Unknown value")</f>
        <v>Asian</v>
      </c>
      <c r="I9835" s="5">
        <f>IFERROR(INDEX(menu_items!$D:$D,MATCH(F9835,menu_items!$A:$A,0)),0)</f>
        <v>16.5</v>
      </c>
      <c r="J9835" t="str">
        <f t="shared" si="773"/>
        <v>Wed</v>
      </c>
      <c r="K9835">
        <f t="shared" si="774"/>
        <v>15</v>
      </c>
      <c r="L9835" t="str">
        <f t="shared" si="775"/>
        <v>Mar</v>
      </c>
      <c r="M9835">
        <v>11</v>
      </c>
      <c r="N9835">
        <f t="shared" si="771"/>
        <v>4</v>
      </c>
      <c r="O9835" s="5">
        <f t="shared" si="772"/>
        <v>62.349999999999994</v>
      </c>
    </row>
    <row r="9836" spans="1:15" x14ac:dyDescent="0.25">
      <c r="A9836">
        <v>9946</v>
      </c>
      <c r="B9836">
        <v>4357</v>
      </c>
      <c r="C9836">
        <f>IF(COUNTIF($B$2:B9836,B9836)=1,1,0)</f>
        <v>0</v>
      </c>
      <c r="D9836" s="1">
        <v>45000</v>
      </c>
      <c r="E9836" s="2">
        <v>0.49237268518518518</v>
      </c>
      <c r="F9836">
        <v>109</v>
      </c>
      <c r="G9836" t="str">
        <f>IFERROR(INDEX(menu_items!$B:$B,MATCH(F9836,menu_items!$A:$A,0)),"Unknown value")</f>
        <v>Korean Beef Bowl</v>
      </c>
      <c r="H9836" t="str">
        <f>IFERROR(INDEX(menu_items!$C:$C,MATCH(F9836,menu_items!$A:$A,0)),"Unknown value")</f>
        <v>Asian</v>
      </c>
      <c r="I9836" s="5">
        <f>IFERROR(INDEX(menu_items!$D:$D,MATCH(F9836,menu_items!$A:$A,0)),0)</f>
        <v>17.95</v>
      </c>
      <c r="J9836" t="str">
        <f t="shared" si="773"/>
        <v>Wed</v>
      </c>
      <c r="K9836">
        <f t="shared" si="774"/>
        <v>15</v>
      </c>
      <c r="L9836" t="str">
        <f t="shared" si="775"/>
        <v>Mar</v>
      </c>
      <c r="M9836">
        <v>11</v>
      </c>
      <c r="N9836">
        <f t="shared" si="771"/>
        <v>4</v>
      </c>
      <c r="O9836" s="5">
        <f t="shared" si="772"/>
        <v>62.349999999999994</v>
      </c>
    </row>
    <row r="9837" spans="1:15" x14ac:dyDescent="0.25">
      <c r="A9837">
        <v>9947</v>
      </c>
      <c r="B9837">
        <v>4357</v>
      </c>
      <c r="C9837">
        <f>IF(COUNTIF($B$2:B9837,B9837)=1,1,0)</f>
        <v>0</v>
      </c>
      <c r="D9837" s="1">
        <v>45000</v>
      </c>
      <c r="E9837" s="2">
        <v>0.49237268518518518</v>
      </c>
      <c r="F9837">
        <v>112</v>
      </c>
      <c r="G9837" t="str">
        <f>IFERROR(INDEX(menu_items!$B:$B,MATCH(F9837,menu_items!$A:$A,0)),"Unknown value")</f>
        <v>Salmon Roll</v>
      </c>
      <c r="H9837" t="str">
        <f>IFERROR(INDEX(menu_items!$C:$C,MATCH(F9837,menu_items!$A:$A,0)),"Unknown value")</f>
        <v>Asian</v>
      </c>
      <c r="I9837" s="5">
        <f>IFERROR(INDEX(menu_items!$D:$D,MATCH(F9837,menu_items!$A:$A,0)),0)</f>
        <v>14.95</v>
      </c>
      <c r="J9837" t="str">
        <f t="shared" si="773"/>
        <v>Wed</v>
      </c>
      <c r="K9837">
        <f t="shared" si="774"/>
        <v>15</v>
      </c>
      <c r="L9837" t="str">
        <f t="shared" si="775"/>
        <v>Mar</v>
      </c>
      <c r="M9837">
        <v>11</v>
      </c>
      <c r="N9837">
        <f t="shared" si="771"/>
        <v>4</v>
      </c>
      <c r="O9837" s="5">
        <f t="shared" si="772"/>
        <v>62.349999999999994</v>
      </c>
    </row>
    <row r="9838" spans="1:15" x14ac:dyDescent="0.25">
      <c r="A9838">
        <v>9948</v>
      </c>
      <c r="B9838">
        <v>4358</v>
      </c>
      <c r="C9838">
        <f>IF(COUNTIF($B$2:B9838,B9838)=1,1,0)</f>
        <v>1</v>
      </c>
      <c r="D9838" s="1">
        <v>45000</v>
      </c>
      <c r="E9838" s="2">
        <v>0.50594907407407408</v>
      </c>
      <c r="F9838">
        <v>108</v>
      </c>
      <c r="G9838" t="str">
        <f>IFERROR(INDEX(menu_items!$B:$B,MATCH(F9838,menu_items!$A:$A,0)),"Unknown value")</f>
        <v>Tofu Pad Thai</v>
      </c>
      <c r="H9838" t="str">
        <f>IFERROR(INDEX(menu_items!$C:$C,MATCH(F9838,menu_items!$A:$A,0)),"Unknown value")</f>
        <v>Asian</v>
      </c>
      <c r="I9838" s="5">
        <f>IFERROR(INDEX(menu_items!$D:$D,MATCH(F9838,menu_items!$A:$A,0)),0)</f>
        <v>14.5</v>
      </c>
      <c r="J9838" t="str">
        <f t="shared" si="773"/>
        <v>Wed</v>
      </c>
      <c r="K9838">
        <f t="shared" si="774"/>
        <v>15</v>
      </c>
      <c r="L9838" t="str">
        <f t="shared" si="775"/>
        <v>Mar</v>
      </c>
      <c r="M9838">
        <v>12</v>
      </c>
      <c r="N9838">
        <f t="shared" si="771"/>
        <v>3</v>
      </c>
      <c r="O9838" s="5">
        <f t="shared" si="772"/>
        <v>34</v>
      </c>
    </row>
    <row r="9839" spans="1:15" x14ac:dyDescent="0.25">
      <c r="A9839">
        <v>9949</v>
      </c>
      <c r="B9839">
        <v>4358</v>
      </c>
      <c r="C9839">
        <f>IF(COUNTIF($B$2:B9839,B9839)=1,1,0)</f>
        <v>0</v>
      </c>
      <c r="D9839" s="1">
        <v>45000</v>
      </c>
      <c r="E9839" s="2">
        <v>0.50594907407407408</v>
      </c>
      <c r="F9839">
        <v>124</v>
      </c>
      <c r="G9839" t="str">
        <f>IFERROR(INDEX(menu_items!$B:$B,MATCH(F9839,menu_items!$A:$A,0)),"Unknown value")</f>
        <v>Spaghetti</v>
      </c>
      <c r="H9839" t="str">
        <f>IFERROR(INDEX(menu_items!$C:$C,MATCH(F9839,menu_items!$A:$A,0)),"Unknown value")</f>
        <v>Italian</v>
      </c>
      <c r="I9839" s="5">
        <f>IFERROR(INDEX(menu_items!$D:$D,MATCH(F9839,menu_items!$A:$A,0)),0)</f>
        <v>14.5</v>
      </c>
      <c r="J9839" t="str">
        <f t="shared" si="773"/>
        <v>Wed</v>
      </c>
      <c r="K9839">
        <f t="shared" si="774"/>
        <v>15</v>
      </c>
      <c r="L9839" t="str">
        <f t="shared" si="775"/>
        <v>Mar</v>
      </c>
      <c r="M9839">
        <v>12</v>
      </c>
      <c r="N9839">
        <f t="shared" si="771"/>
        <v>3</v>
      </c>
      <c r="O9839" s="5">
        <f t="shared" si="772"/>
        <v>34</v>
      </c>
    </row>
    <row r="9840" spans="1:15" x14ac:dyDescent="0.25">
      <c r="A9840">
        <v>9950</v>
      </c>
      <c r="B9840">
        <v>4358</v>
      </c>
      <c r="C9840">
        <f>IF(COUNTIF($B$2:B9840,B9840)=1,1,0)</f>
        <v>0</v>
      </c>
      <c r="D9840" s="1">
        <v>45000</v>
      </c>
      <c r="E9840" s="2">
        <v>0.50594907407407408</v>
      </c>
      <c r="F9840">
        <v>113</v>
      </c>
      <c r="G9840" t="str">
        <f>IFERROR(INDEX(menu_items!$B:$B,MATCH(F9840,menu_items!$A:$A,0)),"Unknown value")</f>
        <v>Edamame</v>
      </c>
      <c r="H9840" t="str">
        <f>IFERROR(INDEX(menu_items!$C:$C,MATCH(F9840,menu_items!$A:$A,0)),"Unknown value")</f>
        <v>Asian</v>
      </c>
      <c r="I9840" s="5">
        <f>IFERROR(INDEX(menu_items!$D:$D,MATCH(F9840,menu_items!$A:$A,0)),0)</f>
        <v>5</v>
      </c>
      <c r="J9840" t="str">
        <f t="shared" si="773"/>
        <v>Wed</v>
      </c>
      <c r="K9840">
        <f t="shared" si="774"/>
        <v>15</v>
      </c>
      <c r="L9840" t="str">
        <f t="shared" si="775"/>
        <v>Mar</v>
      </c>
      <c r="M9840">
        <v>12</v>
      </c>
      <c r="N9840">
        <f t="shared" si="771"/>
        <v>3</v>
      </c>
      <c r="O9840" s="5">
        <f t="shared" si="772"/>
        <v>34</v>
      </c>
    </row>
    <row r="9841" spans="1:15" x14ac:dyDescent="0.25">
      <c r="A9841">
        <v>9951</v>
      </c>
      <c r="B9841">
        <v>4359</v>
      </c>
      <c r="C9841">
        <f>IF(COUNTIF($B$2:B9841,B9841)=1,1,0)</f>
        <v>1</v>
      </c>
      <c r="D9841" s="1">
        <v>45000</v>
      </c>
      <c r="E9841" s="2">
        <v>0.52975694444444443</v>
      </c>
      <c r="F9841">
        <v>117</v>
      </c>
      <c r="G9841" t="str">
        <f>IFERROR(INDEX(menu_items!$B:$B,MATCH(F9841,menu_items!$A:$A,0)),"Unknown value")</f>
        <v>Chicken Burrito</v>
      </c>
      <c r="H9841" t="str">
        <f>IFERROR(INDEX(menu_items!$C:$C,MATCH(F9841,menu_items!$A:$A,0)),"Unknown value")</f>
        <v>Mexican</v>
      </c>
      <c r="I9841" s="5">
        <f>IFERROR(INDEX(menu_items!$D:$D,MATCH(F9841,menu_items!$A:$A,0)),0)</f>
        <v>12.95</v>
      </c>
      <c r="J9841" t="str">
        <f t="shared" si="773"/>
        <v>Wed</v>
      </c>
      <c r="K9841">
        <f t="shared" si="774"/>
        <v>15</v>
      </c>
      <c r="L9841" t="str">
        <f t="shared" si="775"/>
        <v>Mar</v>
      </c>
      <c r="M9841">
        <v>12</v>
      </c>
      <c r="N9841">
        <f t="shared" si="771"/>
        <v>3</v>
      </c>
      <c r="O9841" s="5">
        <f t="shared" si="772"/>
        <v>41.849999999999994</v>
      </c>
    </row>
    <row r="9842" spans="1:15" x14ac:dyDescent="0.25">
      <c r="A9842">
        <v>9952</v>
      </c>
      <c r="B9842">
        <v>4359</v>
      </c>
      <c r="C9842">
        <f>IF(COUNTIF($B$2:B9842,B9842)=1,1,0)</f>
        <v>0</v>
      </c>
      <c r="D9842" s="1">
        <v>45000</v>
      </c>
      <c r="E9842" s="2">
        <v>0.52975694444444443</v>
      </c>
      <c r="F9842">
        <v>111</v>
      </c>
      <c r="G9842" t="str">
        <f>IFERROR(INDEX(menu_items!$B:$B,MATCH(F9842,menu_items!$A:$A,0)),"Unknown value")</f>
        <v>California Roll</v>
      </c>
      <c r="H9842" t="str">
        <f>IFERROR(INDEX(menu_items!$C:$C,MATCH(F9842,menu_items!$A:$A,0)),"Unknown value")</f>
        <v>Asian</v>
      </c>
      <c r="I9842" s="5">
        <f>IFERROR(INDEX(menu_items!$D:$D,MATCH(F9842,menu_items!$A:$A,0)),0)</f>
        <v>11.95</v>
      </c>
      <c r="J9842" t="str">
        <f t="shared" si="773"/>
        <v>Wed</v>
      </c>
      <c r="K9842">
        <f t="shared" si="774"/>
        <v>15</v>
      </c>
      <c r="L9842" t="str">
        <f t="shared" si="775"/>
        <v>Mar</v>
      </c>
      <c r="M9842">
        <v>12</v>
      </c>
      <c r="N9842">
        <f t="shared" si="771"/>
        <v>3</v>
      </c>
      <c r="O9842" s="5">
        <f t="shared" si="772"/>
        <v>41.849999999999994</v>
      </c>
    </row>
    <row r="9843" spans="1:15" x14ac:dyDescent="0.25">
      <c r="A9843">
        <v>9953</v>
      </c>
      <c r="B9843">
        <v>4359</v>
      </c>
      <c r="C9843">
        <f>IF(COUNTIF($B$2:B9843,B9843)=1,1,0)</f>
        <v>0</v>
      </c>
      <c r="D9843" s="1">
        <v>45000</v>
      </c>
      <c r="E9843" s="2">
        <v>0.52975694444444443</v>
      </c>
      <c r="F9843">
        <v>132</v>
      </c>
      <c r="G9843" t="str">
        <f>IFERROR(INDEX(menu_items!$B:$B,MATCH(F9843,menu_items!$A:$A,0)),"Unknown value")</f>
        <v>Eggplant Parmesan</v>
      </c>
      <c r="H9843" t="str">
        <f>IFERROR(INDEX(menu_items!$C:$C,MATCH(F9843,menu_items!$A:$A,0)),"Unknown value")</f>
        <v>Italian</v>
      </c>
      <c r="I9843" s="5">
        <f>IFERROR(INDEX(menu_items!$D:$D,MATCH(F9843,menu_items!$A:$A,0)),0)</f>
        <v>16.95</v>
      </c>
      <c r="J9843" t="str">
        <f t="shared" si="773"/>
        <v>Wed</v>
      </c>
      <c r="K9843">
        <f t="shared" si="774"/>
        <v>15</v>
      </c>
      <c r="L9843" t="str">
        <f t="shared" si="775"/>
        <v>Mar</v>
      </c>
      <c r="M9843">
        <v>12</v>
      </c>
      <c r="N9843">
        <f t="shared" si="771"/>
        <v>3</v>
      </c>
      <c r="O9843" s="5">
        <f t="shared" si="772"/>
        <v>41.849999999999994</v>
      </c>
    </row>
    <row r="9844" spans="1:15" x14ac:dyDescent="0.25">
      <c r="A9844">
        <v>9954</v>
      </c>
      <c r="B9844">
        <v>4360</v>
      </c>
      <c r="C9844">
        <f>IF(COUNTIF($B$2:B9844,B9844)=1,1,0)</f>
        <v>1</v>
      </c>
      <c r="D9844" s="1">
        <v>45000</v>
      </c>
      <c r="E9844" s="2">
        <v>0.54722222222222228</v>
      </c>
      <c r="F9844">
        <v>117</v>
      </c>
      <c r="G9844" t="str">
        <f>IFERROR(INDEX(menu_items!$B:$B,MATCH(F9844,menu_items!$A:$A,0)),"Unknown value")</f>
        <v>Chicken Burrito</v>
      </c>
      <c r="H9844" t="str">
        <f>IFERROR(INDEX(menu_items!$C:$C,MATCH(F9844,menu_items!$A:$A,0)),"Unknown value")</f>
        <v>Mexican</v>
      </c>
      <c r="I9844" s="5">
        <f>IFERROR(INDEX(menu_items!$D:$D,MATCH(F9844,menu_items!$A:$A,0)),0)</f>
        <v>12.95</v>
      </c>
      <c r="J9844" t="str">
        <f t="shared" si="773"/>
        <v>Wed</v>
      </c>
      <c r="K9844">
        <f t="shared" si="774"/>
        <v>15</v>
      </c>
      <c r="L9844" t="str">
        <f t="shared" si="775"/>
        <v>Mar</v>
      </c>
      <c r="M9844">
        <v>13</v>
      </c>
      <c r="N9844">
        <f t="shared" si="771"/>
        <v>1</v>
      </c>
      <c r="O9844" s="5">
        <f t="shared" si="772"/>
        <v>12.95</v>
      </c>
    </row>
    <row r="9845" spans="1:15" x14ac:dyDescent="0.25">
      <c r="A9845">
        <v>9955</v>
      </c>
      <c r="B9845">
        <v>4361</v>
      </c>
      <c r="C9845">
        <f>IF(COUNTIF($B$2:B9845,B9845)=1,1,0)</f>
        <v>1</v>
      </c>
      <c r="D9845" s="1">
        <v>45000</v>
      </c>
      <c r="E9845" s="2">
        <v>0.54752314814814818</v>
      </c>
      <c r="F9845">
        <v>110</v>
      </c>
      <c r="G9845" t="str">
        <f>IFERROR(INDEX(menu_items!$B:$B,MATCH(F9845,menu_items!$A:$A,0)),"Unknown value")</f>
        <v>Pork Ramen</v>
      </c>
      <c r="H9845" t="str">
        <f>IFERROR(INDEX(menu_items!$C:$C,MATCH(F9845,menu_items!$A:$A,0)),"Unknown value")</f>
        <v>Asian</v>
      </c>
      <c r="I9845" s="5">
        <f>IFERROR(INDEX(menu_items!$D:$D,MATCH(F9845,menu_items!$A:$A,0)),0)</f>
        <v>17.95</v>
      </c>
      <c r="J9845" t="str">
        <f t="shared" si="773"/>
        <v>Wed</v>
      </c>
      <c r="K9845">
        <f t="shared" si="774"/>
        <v>15</v>
      </c>
      <c r="L9845" t="str">
        <f t="shared" si="775"/>
        <v>Mar</v>
      </c>
      <c r="M9845">
        <v>13</v>
      </c>
      <c r="N9845">
        <f t="shared" si="771"/>
        <v>1</v>
      </c>
      <c r="O9845" s="5">
        <f t="shared" si="772"/>
        <v>17.95</v>
      </c>
    </row>
    <row r="9846" spans="1:15" x14ac:dyDescent="0.25">
      <c r="A9846">
        <v>9956</v>
      </c>
      <c r="B9846">
        <v>4362</v>
      </c>
      <c r="C9846">
        <f>IF(COUNTIF($B$2:B9846,B9846)=1,1,0)</f>
        <v>1</v>
      </c>
      <c r="D9846" s="1">
        <v>45000</v>
      </c>
      <c r="E9846" s="2">
        <v>0.5668981481481481</v>
      </c>
      <c r="F9846">
        <v>116</v>
      </c>
      <c r="G9846" t="str">
        <f>IFERROR(INDEX(menu_items!$B:$B,MATCH(F9846,menu_items!$A:$A,0)),"Unknown value")</f>
        <v>Steak Tacos</v>
      </c>
      <c r="H9846" t="str">
        <f>IFERROR(INDEX(menu_items!$C:$C,MATCH(F9846,menu_items!$A:$A,0)),"Unknown value")</f>
        <v>Mexican</v>
      </c>
      <c r="I9846" s="5">
        <f>IFERROR(INDEX(menu_items!$D:$D,MATCH(F9846,menu_items!$A:$A,0)),0)</f>
        <v>13.95</v>
      </c>
      <c r="J9846" t="str">
        <f t="shared" si="773"/>
        <v>Wed</v>
      </c>
      <c r="K9846">
        <f t="shared" si="774"/>
        <v>15</v>
      </c>
      <c r="L9846" t="str">
        <f t="shared" si="775"/>
        <v>Mar</v>
      </c>
      <c r="M9846">
        <v>13</v>
      </c>
      <c r="N9846">
        <f t="shared" si="771"/>
        <v>1</v>
      </c>
      <c r="O9846" s="5">
        <f t="shared" si="772"/>
        <v>13.95</v>
      </c>
    </row>
    <row r="9847" spans="1:15" x14ac:dyDescent="0.25">
      <c r="A9847">
        <v>9957</v>
      </c>
      <c r="B9847">
        <v>4363</v>
      </c>
      <c r="C9847">
        <f>IF(COUNTIF($B$2:B9847,B9847)=1,1,0)</f>
        <v>1</v>
      </c>
      <c r="D9847" s="1">
        <v>45000</v>
      </c>
      <c r="E9847" s="2">
        <v>0.57063657407407409</v>
      </c>
      <c r="F9847">
        <v>116</v>
      </c>
      <c r="G9847" t="str">
        <f>IFERROR(INDEX(menu_items!$B:$B,MATCH(F9847,menu_items!$A:$A,0)),"Unknown value")</f>
        <v>Steak Tacos</v>
      </c>
      <c r="H9847" t="str">
        <f>IFERROR(INDEX(menu_items!$C:$C,MATCH(F9847,menu_items!$A:$A,0)),"Unknown value")</f>
        <v>Mexican</v>
      </c>
      <c r="I9847" s="5">
        <f>IFERROR(INDEX(menu_items!$D:$D,MATCH(F9847,menu_items!$A:$A,0)),0)</f>
        <v>13.95</v>
      </c>
      <c r="J9847" t="str">
        <f t="shared" si="773"/>
        <v>Wed</v>
      </c>
      <c r="K9847">
        <f t="shared" si="774"/>
        <v>15</v>
      </c>
      <c r="L9847" t="str">
        <f t="shared" si="775"/>
        <v>Mar</v>
      </c>
      <c r="M9847">
        <v>13</v>
      </c>
      <c r="N9847">
        <f t="shared" si="771"/>
        <v>10</v>
      </c>
      <c r="O9847" s="5">
        <f t="shared" si="772"/>
        <v>131.19999999999999</v>
      </c>
    </row>
    <row r="9848" spans="1:15" x14ac:dyDescent="0.25">
      <c r="A9848">
        <v>9958</v>
      </c>
      <c r="B9848">
        <v>4363</v>
      </c>
      <c r="C9848">
        <f>IF(COUNTIF($B$2:B9848,B9848)=1,1,0)</f>
        <v>0</v>
      </c>
      <c r="D9848" s="1">
        <v>45000</v>
      </c>
      <c r="E9848" s="2">
        <v>0.57063657407407409</v>
      </c>
      <c r="F9848">
        <v>125</v>
      </c>
      <c r="G9848" t="str">
        <f>IFERROR(INDEX(menu_items!$B:$B,MATCH(F9848,menu_items!$A:$A,0)),"Unknown value")</f>
        <v>Spaghetti &amp; Meatballs</v>
      </c>
      <c r="H9848" t="str">
        <f>IFERROR(INDEX(menu_items!$C:$C,MATCH(F9848,menu_items!$A:$A,0)),"Unknown value")</f>
        <v>Italian</v>
      </c>
      <c r="I9848" s="5">
        <f>IFERROR(INDEX(menu_items!$D:$D,MATCH(F9848,menu_items!$A:$A,0)),0)</f>
        <v>17.95</v>
      </c>
      <c r="J9848" t="str">
        <f t="shared" si="773"/>
        <v>Wed</v>
      </c>
      <c r="K9848">
        <f t="shared" si="774"/>
        <v>15</v>
      </c>
      <c r="L9848" t="str">
        <f t="shared" si="775"/>
        <v>Mar</v>
      </c>
      <c r="M9848">
        <v>13</v>
      </c>
      <c r="N9848">
        <f t="shared" si="771"/>
        <v>10</v>
      </c>
      <c r="O9848" s="5">
        <f t="shared" si="772"/>
        <v>131.19999999999999</v>
      </c>
    </row>
    <row r="9849" spans="1:15" x14ac:dyDescent="0.25">
      <c r="A9849">
        <v>9959</v>
      </c>
      <c r="B9849">
        <v>4363</v>
      </c>
      <c r="C9849">
        <f>IF(COUNTIF($B$2:B9849,B9849)=1,1,0)</f>
        <v>0</v>
      </c>
      <c r="D9849" s="1">
        <v>45000</v>
      </c>
      <c r="E9849" s="2">
        <v>0.57063657407407409</v>
      </c>
      <c r="F9849">
        <v>126</v>
      </c>
      <c r="G9849" t="str">
        <f>IFERROR(INDEX(menu_items!$B:$B,MATCH(F9849,menu_items!$A:$A,0)),"Unknown value")</f>
        <v>Fettuccine Alfredo</v>
      </c>
      <c r="H9849" t="str">
        <f>IFERROR(INDEX(menu_items!$C:$C,MATCH(F9849,menu_items!$A:$A,0)),"Unknown value")</f>
        <v>Italian</v>
      </c>
      <c r="I9849" s="5">
        <f>IFERROR(INDEX(menu_items!$D:$D,MATCH(F9849,menu_items!$A:$A,0)),0)</f>
        <v>14.5</v>
      </c>
      <c r="J9849" t="str">
        <f t="shared" si="773"/>
        <v>Wed</v>
      </c>
      <c r="K9849">
        <f t="shared" si="774"/>
        <v>15</v>
      </c>
      <c r="L9849" t="str">
        <f t="shared" si="775"/>
        <v>Mar</v>
      </c>
      <c r="M9849">
        <v>13</v>
      </c>
      <c r="N9849">
        <f t="shared" si="771"/>
        <v>10</v>
      </c>
      <c r="O9849" s="5">
        <f t="shared" si="772"/>
        <v>131.19999999999999</v>
      </c>
    </row>
    <row r="9850" spans="1:15" x14ac:dyDescent="0.25">
      <c r="A9850">
        <v>9960</v>
      </c>
      <c r="B9850">
        <v>4363</v>
      </c>
      <c r="C9850">
        <f>IF(COUNTIF($B$2:B9850,B9850)=1,1,0)</f>
        <v>0</v>
      </c>
      <c r="D9850" s="1">
        <v>45000</v>
      </c>
      <c r="E9850" s="2">
        <v>0.57063657407407409</v>
      </c>
      <c r="F9850">
        <v>109</v>
      </c>
      <c r="G9850" t="str">
        <f>IFERROR(INDEX(menu_items!$B:$B,MATCH(F9850,menu_items!$A:$A,0)),"Unknown value")</f>
        <v>Korean Beef Bowl</v>
      </c>
      <c r="H9850" t="str">
        <f>IFERROR(INDEX(menu_items!$C:$C,MATCH(F9850,menu_items!$A:$A,0)),"Unknown value")</f>
        <v>Asian</v>
      </c>
      <c r="I9850" s="5">
        <f>IFERROR(INDEX(menu_items!$D:$D,MATCH(F9850,menu_items!$A:$A,0)),0)</f>
        <v>17.95</v>
      </c>
      <c r="J9850" t="str">
        <f t="shared" si="773"/>
        <v>Wed</v>
      </c>
      <c r="K9850">
        <f t="shared" si="774"/>
        <v>15</v>
      </c>
      <c r="L9850" t="str">
        <f t="shared" si="775"/>
        <v>Mar</v>
      </c>
      <c r="M9850">
        <v>13</v>
      </c>
      <c r="N9850">
        <f t="shared" si="771"/>
        <v>10</v>
      </c>
      <c r="O9850" s="5">
        <f t="shared" si="772"/>
        <v>131.19999999999999</v>
      </c>
    </row>
    <row r="9851" spans="1:15" x14ac:dyDescent="0.25">
      <c r="A9851">
        <v>9961</v>
      </c>
      <c r="B9851">
        <v>4363</v>
      </c>
      <c r="C9851">
        <f>IF(COUNTIF($B$2:B9851,B9851)=1,1,0)</f>
        <v>0</v>
      </c>
      <c r="D9851" s="1">
        <v>45000</v>
      </c>
      <c r="E9851" s="2">
        <v>0.57063657407407409</v>
      </c>
      <c r="F9851">
        <v>117</v>
      </c>
      <c r="G9851" t="str">
        <f>IFERROR(INDEX(menu_items!$B:$B,MATCH(F9851,menu_items!$A:$A,0)),"Unknown value")</f>
        <v>Chicken Burrito</v>
      </c>
      <c r="H9851" t="str">
        <f>IFERROR(INDEX(menu_items!$C:$C,MATCH(F9851,menu_items!$A:$A,0)),"Unknown value")</f>
        <v>Mexican</v>
      </c>
      <c r="I9851" s="5">
        <f>IFERROR(INDEX(menu_items!$D:$D,MATCH(F9851,menu_items!$A:$A,0)),0)</f>
        <v>12.95</v>
      </c>
      <c r="J9851" t="str">
        <f t="shared" si="773"/>
        <v>Wed</v>
      </c>
      <c r="K9851">
        <f t="shared" si="774"/>
        <v>15</v>
      </c>
      <c r="L9851" t="str">
        <f t="shared" si="775"/>
        <v>Mar</v>
      </c>
      <c r="M9851">
        <v>13</v>
      </c>
      <c r="N9851">
        <f t="shared" si="771"/>
        <v>10</v>
      </c>
      <c r="O9851" s="5">
        <f t="shared" si="772"/>
        <v>131.19999999999999</v>
      </c>
    </row>
    <row r="9852" spans="1:15" x14ac:dyDescent="0.25">
      <c r="A9852">
        <v>9962</v>
      </c>
      <c r="B9852">
        <v>4363</v>
      </c>
      <c r="C9852">
        <f>IF(COUNTIF($B$2:B9852,B9852)=1,1,0)</f>
        <v>0</v>
      </c>
      <c r="D9852" s="1">
        <v>45000</v>
      </c>
      <c r="E9852" s="2">
        <v>0.57063657407407409</v>
      </c>
      <c r="F9852">
        <v>113</v>
      </c>
      <c r="G9852" t="str">
        <f>IFERROR(INDEX(menu_items!$B:$B,MATCH(F9852,menu_items!$A:$A,0)),"Unknown value")</f>
        <v>Edamame</v>
      </c>
      <c r="H9852" t="str">
        <f>IFERROR(INDEX(menu_items!$C:$C,MATCH(F9852,menu_items!$A:$A,0)),"Unknown value")</f>
        <v>Asian</v>
      </c>
      <c r="I9852" s="5">
        <f>IFERROR(INDEX(menu_items!$D:$D,MATCH(F9852,menu_items!$A:$A,0)),0)</f>
        <v>5</v>
      </c>
      <c r="J9852" t="str">
        <f t="shared" si="773"/>
        <v>Wed</v>
      </c>
      <c r="K9852">
        <f t="shared" si="774"/>
        <v>15</v>
      </c>
      <c r="L9852" t="str">
        <f t="shared" si="775"/>
        <v>Mar</v>
      </c>
      <c r="M9852">
        <v>13</v>
      </c>
      <c r="N9852">
        <f t="shared" si="771"/>
        <v>10</v>
      </c>
      <c r="O9852" s="5">
        <f t="shared" si="772"/>
        <v>131.19999999999999</v>
      </c>
    </row>
    <row r="9853" spans="1:15" x14ac:dyDescent="0.25">
      <c r="A9853">
        <v>9963</v>
      </c>
      <c r="B9853">
        <v>4363</v>
      </c>
      <c r="C9853">
        <f>IF(COUNTIF($B$2:B9853,B9853)=1,1,0)</f>
        <v>0</v>
      </c>
      <c r="D9853" s="1">
        <v>45000</v>
      </c>
      <c r="E9853" s="2">
        <v>0.57063657407407409</v>
      </c>
      <c r="F9853">
        <v>118</v>
      </c>
      <c r="G9853" t="str">
        <f>IFERROR(INDEX(menu_items!$B:$B,MATCH(F9853,menu_items!$A:$A,0)),"Unknown value")</f>
        <v>Steak Burrito</v>
      </c>
      <c r="H9853" t="str">
        <f>IFERROR(INDEX(menu_items!$C:$C,MATCH(F9853,menu_items!$A:$A,0)),"Unknown value")</f>
        <v>Mexican</v>
      </c>
      <c r="I9853" s="5">
        <f>IFERROR(INDEX(menu_items!$D:$D,MATCH(F9853,menu_items!$A:$A,0)),0)</f>
        <v>14.95</v>
      </c>
      <c r="J9853" t="str">
        <f t="shared" si="773"/>
        <v>Wed</v>
      </c>
      <c r="K9853">
        <f t="shared" si="774"/>
        <v>15</v>
      </c>
      <c r="L9853" t="str">
        <f t="shared" si="775"/>
        <v>Mar</v>
      </c>
      <c r="M9853">
        <v>13</v>
      </c>
      <c r="N9853">
        <f t="shared" si="771"/>
        <v>10</v>
      </c>
      <c r="O9853" s="5">
        <f t="shared" si="772"/>
        <v>131.19999999999999</v>
      </c>
    </row>
    <row r="9854" spans="1:15" x14ac:dyDescent="0.25">
      <c r="A9854">
        <v>9964</v>
      </c>
      <c r="B9854">
        <v>4363</v>
      </c>
      <c r="C9854">
        <f>IF(COUNTIF($B$2:B9854,B9854)=1,1,0)</f>
        <v>0</v>
      </c>
      <c r="D9854" s="1">
        <v>45000</v>
      </c>
      <c r="E9854" s="2">
        <v>0.57063657407407409</v>
      </c>
      <c r="F9854">
        <v>131</v>
      </c>
      <c r="G9854" t="str">
        <f>IFERROR(INDEX(menu_items!$B:$B,MATCH(F9854,menu_items!$A:$A,0)),"Unknown value")</f>
        <v>Chicken Parmesan</v>
      </c>
      <c r="H9854" t="str">
        <f>IFERROR(INDEX(menu_items!$C:$C,MATCH(F9854,menu_items!$A:$A,0)),"Unknown value")</f>
        <v>Italian</v>
      </c>
      <c r="I9854" s="5">
        <f>IFERROR(INDEX(menu_items!$D:$D,MATCH(F9854,menu_items!$A:$A,0)),0)</f>
        <v>17.95</v>
      </c>
      <c r="J9854" t="str">
        <f t="shared" si="773"/>
        <v>Wed</v>
      </c>
      <c r="K9854">
        <f t="shared" si="774"/>
        <v>15</v>
      </c>
      <c r="L9854" t="str">
        <f t="shared" si="775"/>
        <v>Mar</v>
      </c>
      <c r="M9854">
        <v>13</v>
      </c>
      <c r="N9854">
        <f t="shared" si="771"/>
        <v>10</v>
      </c>
      <c r="O9854" s="5">
        <f t="shared" si="772"/>
        <v>131.19999999999999</v>
      </c>
    </row>
    <row r="9855" spans="1:15" x14ac:dyDescent="0.25">
      <c r="A9855">
        <v>9965</v>
      </c>
      <c r="B9855">
        <v>4363</v>
      </c>
      <c r="C9855">
        <f>IF(COUNTIF($B$2:B9855,B9855)=1,1,0)</f>
        <v>0</v>
      </c>
      <c r="D9855" s="1">
        <v>45000</v>
      </c>
      <c r="E9855" s="2">
        <v>0.57063657407407409</v>
      </c>
      <c r="F9855">
        <v>106</v>
      </c>
      <c r="G9855" t="str">
        <f>IFERROR(INDEX(menu_items!$B:$B,MATCH(F9855,menu_items!$A:$A,0)),"Unknown value")</f>
        <v>French Fries</v>
      </c>
      <c r="H9855" t="str">
        <f>IFERROR(INDEX(menu_items!$C:$C,MATCH(F9855,menu_items!$A:$A,0)),"Unknown value")</f>
        <v>American</v>
      </c>
      <c r="I9855" s="5">
        <f>IFERROR(INDEX(menu_items!$D:$D,MATCH(F9855,menu_items!$A:$A,0)),0)</f>
        <v>7</v>
      </c>
      <c r="J9855" t="str">
        <f t="shared" si="773"/>
        <v>Wed</v>
      </c>
      <c r="K9855">
        <f t="shared" si="774"/>
        <v>15</v>
      </c>
      <c r="L9855" t="str">
        <f t="shared" si="775"/>
        <v>Mar</v>
      </c>
      <c r="M9855">
        <v>13</v>
      </c>
      <c r="N9855">
        <f t="shared" si="771"/>
        <v>10</v>
      </c>
      <c r="O9855" s="5">
        <f t="shared" si="772"/>
        <v>131.19999999999999</v>
      </c>
    </row>
    <row r="9856" spans="1:15" x14ac:dyDescent="0.25">
      <c r="A9856">
        <v>9966</v>
      </c>
      <c r="B9856">
        <v>4363</v>
      </c>
      <c r="C9856">
        <f>IF(COUNTIF($B$2:B9856,B9856)=1,1,0)</f>
        <v>0</v>
      </c>
      <c r="D9856" s="1">
        <v>45000</v>
      </c>
      <c r="E9856" s="2">
        <v>0.57063657407407409</v>
      </c>
      <c r="F9856">
        <v>114</v>
      </c>
      <c r="G9856" t="str">
        <f>IFERROR(INDEX(menu_items!$B:$B,MATCH(F9856,menu_items!$A:$A,0)),"Unknown value")</f>
        <v>Potstickers</v>
      </c>
      <c r="H9856" t="str">
        <f>IFERROR(INDEX(menu_items!$C:$C,MATCH(F9856,menu_items!$A:$A,0)),"Unknown value")</f>
        <v>Asian</v>
      </c>
      <c r="I9856" s="5">
        <f>IFERROR(INDEX(menu_items!$D:$D,MATCH(F9856,menu_items!$A:$A,0)),0)</f>
        <v>9</v>
      </c>
      <c r="J9856" t="str">
        <f t="shared" si="773"/>
        <v>Wed</v>
      </c>
      <c r="K9856">
        <f t="shared" si="774"/>
        <v>15</v>
      </c>
      <c r="L9856" t="str">
        <f t="shared" si="775"/>
        <v>Mar</v>
      </c>
      <c r="M9856">
        <v>13</v>
      </c>
      <c r="N9856">
        <f t="shared" si="771"/>
        <v>10</v>
      </c>
      <c r="O9856" s="5">
        <f t="shared" si="772"/>
        <v>131.19999999999999</v>
      </c>
    </row>
    <row r="9857" spans="1:15" x14ac:dyDescent="0.25">
      <c r="A9857">
        <v>9967</v>
      </c>
      <c r="B9857">
        <v>4364</v>
      </c>
      <c r="C9857">
        <f>IF(COUNTIF($B$2:B9857,B9857)=1,1,0)</f>
        <v>1</v>
      </c>
      <c r="D9857" s="1">
        <v>45000</v>
      </c>
      <c r="E9857" s="2">
        <v>0.5718981481481481</v>
      </c>
      <c r="F9857">
        <v>124</v>
      </c>
      <c r="G9857" t="str">
        <f>IFERROR(INDEX(menu_items!$B:$B,MATCH(F9857,menu_items!$A:$A,0)),"Unknown value")</f>
        <v>Spaghetti</v>
      </c>
      <c r="H9857" t="str">
        <f>IFERROR(INDEX(menu_items!$C:$C,MATCH(F9857,menu_items!$A:$A,0)),"Unknown value")</f>
        <v>Italian</v>
      </c>
      <c r="I9857" s="5">
        <f>IFERROR(INDEX(menu_items!$D:$D,MATCH(F9857,menu_items!$A:$A,0)),0)</f>
        <v>14.5</v>
      </c>
      <c r="J9857" t="str">
        <f t="shared" si="773"/>
        <v>Wed</v>
      </c>
      <c r="K9857">
        <f t="shared" si="774"/>
        <v>15</v>
      </c>
      <c r="L9857" t="str">
        <f t="shared" si="775"/>
        <v>Mar</v>
      </c>
      <c r="M9857">
        <v>13</v>
      </c>
      <c r="N9857">
        <f t="shared" si="771"/>
        <v>8</v>
      </c>
      <c r="O9857" s="5">
        <f t="shared" si="772"/>
        <v>119.30000000000001</v>
      </c>
    </row>
    <row r="9858" spans="1:15" x14ac:dyDescent="0.25">
      <c r="A9858">
        <v>9968</v>
      </c>
      <c r="B9858">
        <v>4364</v>
      </c>
      <c r="C9858">
        <f>IF(COUNTIF($B$2:B9858,B9858)=1,1,0)</f>
        <v>0</v>
      </c>
      <c r="D9858" s="1">
        <v>45000</v>
      </c>
      <c r="E9858" s="2">
        <v>0.5718981481481481</v>
      </c>
      <c r="F9858">
        <v>125</v>
      </c>
      <c r="G9858" t="str">
        <f>IFERROR(INDEX(menu_items!$B:$B,MATCH(F9858,menu_items!$A:$A,0)),"Unknown value")</f>
        <v>Spaghetti &amp; Meatballs</v>
      </c>
      <c r="H9858" t="str">
        <f>IFERROR(INDEX(menu_items!$C:$C,MATCH(F9858,menu_items!$A:$A,0)),"Unknown value")</f>
        <v>Italian</v>
      </c>
      <c r="I9858" s="5">
        <f>IFERROR(INDEX(menu_items!$D:$D,MATCH(F9858,menu_items!$A:$A,0)),0)</f>
        <v>17.95</v>
      </c>
      <c r="J9858" t="str">
        <f t="shared" si="773"/>
        <v>Wed</v>
      </c>
      <c r="K9858">
        <f t="shared" si="774"/>
        <v>15</v>
      </c>
      <c r="L9858" t="str">
        <f t="shared" si="775"/>
        <v>Mar</v>
      </c>
      <c r="M9858">
        <v>13</v>
      </c>
      <c r="N9858">
        <f t="shared" ref="N9858:N9921" si="776">COUNTIF($B:$B,B9858)</f>
        <v>8</v>
      </c>
      <c r="O9858" s="5">
        <f t="shared" ref="O9858:O9921" si="777">SUMIF($B:$B,B9858,$I:$I)</f>
        <v>119.30000000000001</v>
      </c>
    </row>
    <row r="9859" spans="1:15" x14ac:dyDescent="0.25">
      <c r="A9859">
        <v>9969</v>
      </c>
      <c r="B9859">
        <v>4364</v>
      </c>
      <c r="C9859">
        <f>IF(COUNTIF($B$2:B9859,B9859)=1,1,0)</f>
        <v>0</v>
      </c>
      <c r="D9859" s="1">
        <v>45000</v>
      </c>
      <c r="E9859" s="2">
        <v>0.5718981481481481</v>
      </c>
      <c r="F9859">
        <v>110</v>
      </c>
      <c r="G9859" t="str">
        <f>IFERROR(INDEX(menu_items!$B:$B,MATCH(F9859,menu_items!$A:$A,0)),"Unknown value")</f>
        <v>Pork Ramen</v>
      </c>
      <c r="H9859" t="str">
        <f>IFERROR(INDEX(menu_items!$C:$C,MATCH(F9859,menu_items!$A:$A,0)),"Unknown value")</f>
        <v>Asian</v>
      </c>
      <c r="I9859" s="5">
        <f>IFERROR(INDEX(menu_items!$D:$D,MATCH(F9859,menu_items!$A:$A,0)),0)</f>
        <v>17.95</v>
      </c>
      <c r="J9859" t="str">
        <f t="shared" si="773"/>
        <v>Wed</v>
      </c>
      <c r="K9859">
        <f t="shared" si="774"/>
        <v>15</v>
      </c>
      <c r="L9859" t="str">
        <f t="shared" si="775"/>
        <v>Mar</v>
      </c>
      <c r="M9859">
        <v>13</v>
      </c>
      <c r="N9859">
        <f t="shared" si="776"/>
        <v>8</v>
      </c>
      <c r="O9859" s="5">
        <f t="shared" si="777"/>
        <v>119.30000000000001</v>
      </c>
    </row>
    <row r="9860" spans="1:15" x14ac:dyDescent="0.25">
      <c r="A9860">
        <v>9970</v>
      </c>
      <c r="B9860">
        <v>4364</v>
      </c>
      <c r="C9860">
        <f>IF(COUNTIF($B$2:B9860,B9860)=1,1,0)</f>
        <v>0</v>
      </c>
      <c r="D9860" s="1">
        <v>45000</v>
      </c>
      <c r="E9860" s="2">
        <v>0.5718981481481481</v>
      </c>
      <c r="F9860">
        <v>117</v>
      </c>
      <c r="G9860" t="str">
        <f>IFERROR(INDEX(menu_items!$B:$B,MATCH(F9860,menu_items!$A:$A,0)),"Unknown value")</f>
        <v>Chicken Burrito</v>
      </c>
      <c r="H9860" t="str">
        <f>IFERROR(INDEX(menu_items!$C:$C,MATCH(F9860,menu_items!$A:$A,0)),"Unknown value")</f>
        <v>Mexican</v>
      </c>
      <c r="I9860" s="5">
        <f>IFERROR(INDEX(menu_items!$D:$D,MATCH(F9860,menu_items!$A:$A,0)),0)</f>
        <v>12.95</v>
      </c>
      <c r="J9860" t="str">
        <f t="shared" si="773"/>
        <v>Wed</v>
      </c>
      <c r="K9860">
        <f t="shared" si="774"/>
        <v>15</v>
      </c>
      <c r="L9860" t="str">
        <f t="shared" si="775"/>
        <v>Mar</v>
      </c>
      <c r="M9860">
        <v>13</v>
      </c>
      <c r="N9860">
        <f t="shared" si="776"/>
        <v>8</v>
      </c>
      <c r="O9860" s="5">
        <f t="shared" si="777"/>
        <v>119.30000000000001</v>
      </c>
    </row>
    <row r="9861" spans="1:15" x14ac:dyDescent="0.25">
      <c r="A9861">
        <v>9971</v>
      </c>
      <c r="B9861">
        <v>4364</v>
      </c>
      <c r="C9861">
        <f>IF(COUNTIF($B$2:B9861,B9861)=1,1,0)</f>
        <v>0</v>
      </c>
      <c r="D9861" s="1">
        <v>45000</v>
      </c>
      <c r="E9861" s="2">
        <v>0.5718981481481481</v>
      </c>
      <c r="F9861">
        <v>128</v>
      </c>
      <c r="G9861" t="str">
        <f>IFERROR(INDEX(menu_items!$B:$B,MATCH(F9861,menu_items!$A:$A,0)),"Unknown value")</f>
        <v>Cheese Lasagna</v>
      </c>
      <c r="H9861" t="str">
        <f>IFERROR(INDEX(menu_items!$C:$C,MATCH(F9861,menu_items!$A:$A,0)),"Unknown value")</f>
        <v>Italian</v>
      </c>
      <c r="I9861" s="5">
        <f>IFERROR(INDEX(menu_items!$D:$D,MATCH(F9861,menu_items!$A:$A,0)),0)</f>
        <v>15.5</v>
      </c>
      <c r="J9861" t="str">
        <f t="shared" si="773"/>
        <v>Wed</v>
      </c>
      <c r="K9861">
        <f t="shared" si="774"/>
        <v>15</v>
      </c>
      <c r="L9861" t="str">
        <f t="shared" si="775"/>
        <v>Mar</v>
      </c>
      <c r="M9861">
        <v>13</v>
      </c>
      <c r="N9861">
        <f t="shared" si="776"/>
        <v>8</v>
      </c>
      <c r="O9861" s="5">
        <f t="shared" si="777"/>
        <v>119.30000000000001</v>
      </c>
    </row>
    <row r="9862" spans="1:15" x14ac:dyDescent="0.25">
      <c r="A9862">
        <v>9972</v>
      </c>
      <c r="B9862">
        <v>4364</v>
      </c>
      <c r="C9862">
        <f>IF(COUNTIF($B$2:B9862,B9862)=1,1,0)</f>
        <v>0</v>
      </c>
      <c r="D9862" s="1">
        <v>45000</v>
      </c>
      <c r="E9862" s="2">
        <v>0.5718981481481481</v>
      </c>
      <c r="F9862">
        <v>129</v>
      </c>
      <c r="G9862" t="str">
        <f>IFERROR(INDEX(menu_items!$B:$B,MATCH(F9862,menu_items!$A:$A,0)),"Unknown value")</f>
        <v>Mushroom Ravioli</v>
      </c>
      <c r="H9862" t="str">
        <f>IFERROR(INDEX(menu_items!$C:$C,MATCH(F9862,menu_items!$A:$A,0)),"Unknown value")</f>
        <v>Italian</v>
      </c>
      <c r="I9862" s="5">
        <f>IFERROR(INDEX(menu_items!$D:$D,MATCH(F9862,menu_items!$A:$A,0)),0)</f>
        <v>15.5</v>
      </c>
      <c r="J9862" t="str">
        <f t="shared" si="773"/>
        <v>Wed</v>
      </c>
      <c r="K9862">
        <f t="shared" si="774"/>
        <v>15</v>
      </c>
      <c r="L9862" t="str">
        <f t="shared" si="775"/>
        <v>Mar</v>
      </c>
      <c r="M9862">
        <v>13</v>
      </c>
      <c r="N9862">
        <f t="shared" si="776"/>
        <v>8</v>
      </c>
      <c r="O9862" s="5">
        <f t="shared" si="777"/>
        <v>119.30000000000001</v>
      </c>
    </row>
    <row r="9863" spans="1:15" x14ac:dyDescent="0.25">
      <c r="A9863">
        <v>9973</v>
      </c>
      <c r="B9863">
        <v>4364</v>
      </c>
      <c r="C9863">
        <f>IF(COUNTIF($B$2:B9863,B9863)=1,1,0)</f>
        <v>0</v>
      </c>
      <c r="D9863" s="1">
        <v>45000</v>
      </c>
      <c r="E9863" s="2">
        <v>0.5718981481481481</v>
      </c>
      <c r="F9863">
        <v>131</v>
      </c>
      <c r="G9863" t="str">
        <f>IFERROR(INDEX(menu_items!$B:$B,MATCH(F9863,menu_items!$A:$A,0)),"Unknown value")</f>
        <v>Chicken Parmesan</v>
      </c>
      <c r="H9863" t="str">
        <f>IFERROR(INDEX(menu_items!$C:$C,MATCH(F9863,menu_items!$A:$A,0)),"Unknown value")</f>
        <v>Italian</v>
      </c>
      <c r="I9863" s="5">
        <f>IFERROR(INDEX(menu_items!$D:$D,MATCH(F9863,menu_items!$A:$A,0)),0)</f>
        <v>17.95</v>
      </c>
      <c r="J9863" t="str">
        <f t="shared" si="773"/>
        <v>Wed</v>
      </c>
      <c r="K9863">
        <f t="shared" si="774"/>
        <v>15</v>
      </c>
      <c r="L9863" t="str">
        <f t="shared" si="775"/>
        <v>Mar</v>
      </c>
      <c r="M9863">
        <v>13</v>
      </c>
      <c r="N9863">
        <f t="shared" si="776"/>
        <v>8</v>
      </c>
      <c r="O9863" s="5">
        <f t="shared" si="777"/>
        <v>119.30000000000001</v>
      </c>
    </row>
    <row r="9864" spans="1:15" x14ac:dyDescent="0.25">
      <c r="A9864">
        <v>9974</v>
      </c>
      <c r="B9864">
        <v>4364</v>
      </c>
      <c r="C9864">
        <f>IF(COUNTIF($B$2:B9864,B9864)=1,1,0)</f>
        <v>0</v>
      </c>
      <c r="D9864" s="1">
        <v>45000</v>
      </c>
      <c r="E9864" s="2">
        <v>0.5718981481481481</v>
      </c>
      <c r="F9864">
        <v>106</v>
      </c>
      <c r="G9864" t="str">
        <f>IFERROR(INDEX(menu_items!$B:$B,MATCH(F9864,menu_items!$A:$A,0)),"Unknown value")</f>
        <v>French Fries</v>
      </c>
      <c r="H9864" t="str">
        <f>IFERROR(INDEX(menu_items!$C:$C,MATCH(F9864,menu_items!$A:$A,0)),"Unknown value")</f>
        <v>American</v>
      </c>
      <c r="I9864" s="5">
        <f>IFERROR(INDEX(menu_items!$D:$D,MATCH(F9864,menu_items!$A:$A,0)),0)</f>
        <v>7</v>
      </c>
      <c r="J9864" t="str">
        <f t="shared" si="773"/>
        <v>Wed</v>
      </c>
      <c r="K9864">
        <f t="shared" si="774"/>
        <v>15</v>
      </c>
      <c r="L9864" t="str">
        <f t="shared" si="775"/>
        <v>Mar</v>
      </c>
      <c r="M9864">
        <v>13</v>
      </c>
      <c r="N9864">
        <f t="shared" si="776"/>
        <v>8</v>
      </c>
      <c r="O9864" s="5">
        <f t="shared" si="777"/>
        <v>119.30000000000001</v>
      </c>
    </row>
    <row r="9865" spans="1:15" x14ac:dyDescent="0.25">
      <c r="A9865">
        <v>9975</v>
      </c>
      <c r="B9865">
        <v>4365</v>
      </c>
      <c r="C9865">
        <f>IF(COUNTIF($B$2:B9865,B9865)=1,1,0)</f>
        <v>1</v>
      </c>
      <c r="D9865" s="1">
        <v>45000</v>
      </c>
      <c r="E9865" s="2">
        <v>0.58015046296296291</v>
      </c>
      <c r="F9865">
        <v>104</v>
      </c>
      <c r="G9865" t="str">
        <f>IFERROR(INDEX(menu_items!$B:$B,MATCH(F9865,menu_items!$A:$A,0)),"Unknown value")</f>
        <v>Veggie Burger</v>
      </c>
      <c r="H9865" t="str">
        <f>IFERROR(INDEX(menu_items!$C:$C,MATCH(F9865,menu_items!$A:$A,0)),"Unknown value")</f>
        <v>American</v>
      </c>
      <c r="I9865" s="5">
        <f>IFERROR(INDEX(menu_items!$D:$D,MATCH(F9865,menu_items!$A:$A,0)),0)</f>
        <v>10.5</v>
      </c>
      <c r="J9865" t="str">
        <f t="shared" si="773"/>
        <v>Wed</v>
      </c>
      <c r="K9865">
        <f t="shared" si="774"/>
        <v>15</v>
      </c>
      <c r="L9865" t="str">
        <f t="shared" si="775"/>
        <v>Mar</v>
      </c>
      <c r="M9865">
        <v>13</v>
      </c>
      <c r="N9865">
        <f t="shared" si="776"/>
        <v>2</v>
      </c>
      <c r="O9865" s="5">
        <f t="shared" si="777"/>
        <v>27.45</v>
      </c>
    </row>
    <row r="9866" spans="1:15" x14ac:dyDescent="0.25">
      <c r="A9866">
        <v>9976</v>
      </c>
      <c r="B9866">
        <v>4365</v>
      </c>
      <c r="C9866">
        <f>IF(COUNTIF($B$2:B9866,B9866)=1,1,0)</f>
        <v>0</v>
      </c>
      <c r="D9866" s="1">
        <v>45000</v>
      </c>
      <c r="E9866" s="2">
        <v>0.58015046296296291</v>
      </c>
      <c r="F9866">
        <v>132</v>
      </c>
      <c r="G9866" t="str">
        <f>IFERROR(INDEX(menu_items!$B:$B,MATCH(F9866,menu_items!$A:$A,0)),"Unknown value")</f>
        <v>Eggplant Parmesan</v>
      </c>
      <c r="H9866" t="str">
        <f>IFERROR(INDEX(menu_items!$C:$C,MATCH(F9866,menu_items!$A:$A,0)),"Unknown value")</f>
        <v>Italian</v>
      </c>
      <c r="I9866" s="5">
        <f>IFERROR(INDEX(menu_items!$D:$D,MATCH(F9866,menu_items!$A:$A,0)),0)</f>
        <v>16.95</v>
      </c>
      <c r="J9866" t="str">
        <f t="shared" si="773"/>
        <v>Wed</v>
      </c>
      <c r="K9866">
        <f t="shared" si="774"/>
        <v>15</v>
      </c>
      <c r="L9866" t="str">
        <f t="shared" si="775"/>
        <v>Mar</v>
      </c>
      <c r="M9866">
        <v>13</v>
      </c>
      <c r="N9866">
        <f t="shared" si="776"/>
        <v>2</v>
      </c>
      <c r="O9866" s="5">
        <f t="shared" si="777"/>
        <v>27.45</v>
      </c>
    </row>
    <row r="9867" spans="1:15" x14ac:dyDescent="0.25">
      <c r="A9867">
        <v>9977</v>
      </c>
      <c r="B9867">
        <v>4366</v>
      </c>
      <c r="C9867">
        <f>IF(COUNTIF($B$2:B9867,B9867)=1,1,0)</f>
        <v>1</v>
      </c>
      <c r="D9867" s="1">
        <v>45000</v>
      </c>
      <c r="E9867" s="2">
        <v>0.5919444444444445</v>
      </c>
      <c r="F9867">
        <v>125</v>
      </c>
      <c r="G9867" t="str">
        <f>IFERROR(INDEX(menu_items!$B:$B,MATCH(F9867,menu_items!$A:$A,0)),"Unknown value")</f>
        <v>Spaghetti &amp; Meatballs</v>
      </c>
      <c r="H9867" t="str">
        <f>IFERROR(INDEX(menu_items!$C:$C,MATCH(F9867,menu_items!$A:$A,0)),"Unknown value")</f>
        <v>Italian</v>
      </c>
      <c r="I9867" s="5">
        <f>IFERROR(INDEX(menu_items!$D:$D,MATCH(F9867,menu_items!$A:$A,0)),0)</f>
        <v>17.95</v>
      </c>
      <c r="J9867" t="str">
        <f t="shared" si="773"/>
        <v>Wed</v>
      </c>
      <c r="K9867">
        <f t="shared" si="774"/>
        <v>15</v>
      </c>
      <c r="L9867" t="str">
        <f t="shared" si="775"/>
        <v>Mar</v>
      </c>
      <c r="M9867">
        <v>14</v>
      </c>
      <c r="N9867">
        <f t="shared" si="776"/>
        <v>1</v>
      </c>
      <c r="O9867" s="5">
        <f t="shared" si="777"/>
        <v>17.95</v>
      </c>
    </row>
    <row r="9868" spans="1:15" x14ac:dyDescent="0.25">
      <c r="A9868">
        <v>9978</v>
      </c>
      <c r="B9868">
        <v>4367</v>
      </c>
      <c r="C9868">
        <f>IF(COUNTIF($B$2:B9868,B9868)=1,1,0)</f>
        <v>1</v>
      </c>
      <c r="D9868" s="1">
        <v>45000</v>
      </c>
      <c r="E9868" s="2">
        <v>0.59622685185185187</v>
      </c>
      <c r="F9868">
        <v>102</v>
      </c>
      <c r="G9868" t="str">
        <f>IFERROR(INDEX(menu_items!$B:$B,MATCH(F9868,menu_items!$A:$A,0)),"Unknown value")</f>
        <v>Cheeseburger</v>
      </c>
      <c r="H9868" t="str">
        <f>IFERROR(INDEX(menu_items!$C:$C,MATCH(F9868,menu_items!$A:$A,0)),"Unknown value")</f>
        <v>American</v>
      </c>
      <c r="I9868" s="5">
        <f>IFERROR(INDEX(menu_items!$D:$D,MATCH(F9868,menu_items!$A:$A,0)),0)</f>
        <v>13.95</v>
      </c>
      <c r="J9868" t="str">
        <f t="shared" si="773"/>
        <v>Wed</v>
      </c>
      <c r="K9868">
        <f t="shared" si="774"/>
        <v>15</v>
      </c>
      <c r="L9868" t="str">
        <f t="shared" si="775"/>
        <v>Mar</v>
      </c>
      <c r="M9868">
        <v>14</v>
      </c>
      <c r="N9868">
        <f t="shared" si="776"/>
        <v>1</v>
      </c>
      <c r="O9868" s="5">
        <f t="shared" si="777"/>
        <v>13.95</v>
      </c>
    </row>
    <row r="9869" spans="1:15" x14ac:dyDescent="0.25">
      <c r="A9869">
        <v>9979</v>
      </c>
      <c r="B9869">
        <v>4368</v>
      </c>
      <c r="C9869">
        <f>IF(COUNTIF($B$2:B9869,B9869)=1,1,0)</f>
        <v>1</v>
      </c>
      <c r="D9869" s="1">
        <v>45000</v>
      </c>
      <c r="E9869" s="2">
        <v>0.6039930555555556</v>
      </c>
      <c r="F9869">
        <v>101</v>
      </c>
      <c r="G9869" t="str">
        <f>IFERROR(INDEX(menu_items!$B:$B,MATCH(F9869,menu_items!$A:$A,0)),"Unknown value")</f>
        <v>Hamburger</v>
      </c>
      <c r="H9869" t="str">
        <f>IFERROR(INDEX(menu_items!$C:$C,MATCH(F9869,menu_items!$A:$A,0)),"Unknown value")</f>
        <v>American</v>
      </c>
      <c r="I9869" s="5">
        <f>IFERROR(INDEX(menu_items!$D:$D,MATCH(F9869,menu_items!$A:$A,0)),0)</f>
        <v>12.95</v>
      </c>
      <c r="J9869" t="str">
        <f t="shared" si="773"/>
        <v>Wed</v>
      </c>
      <c r="K9869">
        <f t="shared" si="774"/>
        <v>15</v>
      </c>
      <c r="L9869" t="str">
        <f t="shared" si="775"/>
        <v>Mar</v>
      </c>
      <c r="M9869">
        <v>14</v>
      </c>
      <c r="N9869">
        <f t="shared" si="776"/>
        <v>1</v>
      </c>
      <c r="O9869" s="5">
        <f t="shared" si="777"/>
        <v>12.95</v>
      </c>
    </row>
    <row r="9870" spans="1:15" x14ac:dyDescent="0.25">
      <c r="A9870">
        <v>9980</v>
      </c>
      <c r="B9870">
        <v>4369</v>
      </c>
      <c r="C9870">
        <f>IF(COUNTIF($B$2:B9870,B9870)=1,1,0)</f>
        <v>1</v>
      </c>
      <c r="D9870" s="1">
        <v>45000</v>
      </c>
      <c r="E9870" s="2">
        <v>0.62893518518518521</v>
      </c>
      <c r="F9870">
        <v>113</v>
      </c>
      <c r="G9870" t="str">
        <f>IFERROR(INDEX(menu_items!$B:$B,MATCH(F9870,menu_items!$A:$A,0)),"Unknown value")</f>
        <v>Edamame</v>
      </c>
      <c r="H9870" t="str">
        <f>IFERROR(INDEX(menu_items!$C:$C,MATCH(F9870,menu_items!$A:$A,0)),"Unknown value")</f>
        <v>Asian</v>
      </c>
      <c r="I9870" s="5">
        <f>IFERROR(INDEX(menu_items!$D:$D,MATCH(F9870,menu_items!$A:$A,0)),0)</f>
        <v>5</v>
      </c>
      <c r="J9870" t="str">
        <f t="shared" si="773"/>
        <v>Wed</v>
      </c>
      <c r="K9870">
        <f t="shared" si="774"/>
        <v>15</v>
      </c>
      <c r="L9870" t="str">
        <f t="shared" si="775"/>
        <v>Mar</v>
      </c>
      <c r="M9870">
        <v>15</v>
      </c>
      <c r="N9870">
        <f t="shared" si="776"/>
        <v>2</v>
      </c>
      <c r="O9870" s="5">
        <f t="shared" si="777"/>
        <v>22.95</v>
      </c>
    </row>
    <row r="9871" spans="1:15" x14ac:dyDescent="0.25">
      <c r="A9871">
        <v>9981</v>
      </c>
      <c r="B9871">
        <v>4369</v>
      </c>
      <c r="C9871">
        <f>IF(COUNTIF($B$2:B9871,B9871)=1,1,0)</f>
        <v>0</v>
      </c>
      <c r="D9871" s="1">
        <v>45000</v>
      </c>
      <c r="E9871" s="2">
        <v>0.62893518518518521</v>
      </c>
      <c r="F9871">
        <v>131</v>
      </c>
      <c r="G9871" t="str">
        <f>IFERROR(INDEX(menu_items!$B:$B,MATCH(F9871,menu_items!$A:$A,0)),"Unknown value")</f>
        <v>Chicken Parmesan</v>
      </c>
      <c r="H9871" t="str">
        <f>IFERROR(INDEX(menu_items!$C:$C,MATCH(F9871,menu_items!$A:$A,0)),"Unknown value")</f>
        <v>Italian</v>
      </c>
      <c r="I9871" s="5">
        <f>IFERROR(INDEX(menu_items!$D:$D,MATCH(F9871,menu_items!$A:$A,0)),0)</f>
        <v>17.95</v>
      </c>
      <c r="J9871" t="str">
        <f t="shared" si="773"/>
        <v>Wed</v>
      </c>
      <c r="K9871">
        <f t="shared" si="774"/>
        <v>15</v>
      </c>
      <c r="L9871" t="str">
        <f t="shared" si="775"/>
        <v>Mar</v>
      </c>
      <c r="M9871">
        <v>15</v>
      </c>
      <c r="N9871">
        <f t="shared" si="776"/>
        <v>2</v>
      </c>
      <c r="O9871" s="5">
        <f t="shared" si="777"/>
        <v>22.95</v>
      </c>
    </row>
    <row r="9872" spans="1:15" x14ac:dyDescent="0.25">
      <c r="A9872">
        <v>9982</v>
      </c>
      <c r="B9872">
        <v>4370</v>
      </c>
      <c r="C9872">
        <f>IF(COUNTIF($B$2:B9872,B9872)=1,1,0)</f>
        <v>1</v>
      </c>
      <c r="D9872" s="1">
        <v>45000</v>
      </c>
      <c r="E9872" s="2">
        <v>0.64521990740740742</v>
      </c>
      <c r="F9872">
        <v>110</v>
      </c>
      <c r="G9872" t="str">
        <f>IFERROR(INDEX(menu_items!$B:$B,MATCH(F9872,menu_items!$A:$A,0)),"Unknown value")</f>
        <v>Pork Ramen</v>
      </c>
      <c r="H9872" t="str">
        <f>IFERROR(INDEX(menu_items!$C:$C,MATCH(F9872,menu_items!$A:$A,0)),"Unknown value")</f>
        <v>Asian</v>
      </c>
      <c r="I9872" s="5">
        <f>IFERROR(INDEX(menu_items!$D:$D,MATCH(F9872,menu_items!$A:$A,0)),0)</f>
        <v>17.95</v>
      </c>
      <c r="J9872" t="str">
        <f t="shared" si="773"/>
        <v>Wed</v>
      </c>
      <c r="K9872">
        <f t="shared" si="774"/>
        <v>15</v>
      </c>
      <c r="L9872" t="str">
        <f t="shared" si="775"/>
        <v>Mar</v>
      </c>
      <c r="M9872">
        <v>15</v>
      </c>
      <c r="N9872">
        <f t="shared" si="776"/>
        <v>1</v>
      </c>
      <c r="O9872" s="5">
        <f t="shared" si="777"/>
        <v>17.95</v>
      </c>
    </row>
    <row r="9873" spans="1:15" x14ac:dyDescent="0.25">
      <c r="A9873">
        <v>9983</v>
      </c>
      <c r="B9873">
        <v>4371</v>
      </c>
      <c r="C9873">
        <f>IF(COUNTIF($B$2:B9873,B9873)=1,1,0)</f>
        <v>1</v>
      </c>
      <c r="D9873" s="1">
        <v>45000</v>
      </c>
      <c r="E9873" s="2">
        <v>0.65456018518518522</v>
      </c>
      <c r="F9873">
        <v>107</v>
      </c>
      <c r="G9873" t="str">
        <f>IFERROR(INDEX(menu_items!$B:$B,MATCH(F9873,menu_items!$A:$A,0)),"Unknown value")</f>
        <v>Orange Chicken</v>
      </c>
      <c r="H9873" t="str">
        <f>IFERROR(INDEX(menu_items!$C:$C,MATCH(F9873,menu_items!$A:$A,0)),"Unknown value")</f>
        <v>Asian</v>
      </c>
      <c r="I9873" s="5">
        <f>IFERROR(INDEX(menu_items!$D:$D,MATCH(F9873,menu_items!$A:$A,0)),0)</f>
        <v>16.5</v>
      </c>
      <c r="J9873" t="str">
        <f t="shared" si="773"/>
        <v>Wed</v>
      </c>
      <c r="K9873">
        <f t="shared" si="774"/>
        <v>15</v>
      </c>
      <c r="L9873" t="str">
        <f t="shared" si="775"/>
        <v>Mar</v>
      </c>
      <c r="M9873">
        <v>15</v>
      </c>
      <c r="N9873">
        <f t="shared" si="776"/>
        <v>3</v>
      </c>
      <c r="O9873" s="5">
        <f t="shared" si="777"/>
        <v>45.5</v>
      </c>
    </row>
    <row r="9874" spans="1:15" x14ac:dyDescent="0.25">
      <c r="A9874">
        <v>9984</v>
      </c>
      <c r="B9874">
        <v>4371</v>
      </c>
      <c r="C9874">
        <f>IF(COUNTIF($B$2:B9874,B9874)=1,1,0)</f>
        <v>0</v>
      </c>
      <c r="D9874" s="1">
        <v>45000</v>
      </c>
      <c r="E9874" s="2">
        <v>0.65456018518518522</v>
      </c>
      <c r="F9874">
        <v>124</v>
      </c>
      <c r="G9874" t="str">
        <f>IFERROR(INDEX(menu_items!$B:$B,MATCH(F9874,menu_items!$A:$A,0)),"Unknown value")</f>
        <v>Spaghetti</v>
      </c>
      <c r="H9874" t="str">
        <f>IFERROR(INDEX(menu_items!$C:$C,MATCH(F9874,menu_items!$A:$A,0)),"Unknown value")</f>
        <v>Italian</v>
      </c>
      <c r="I9874" s="5">
        <f>IFERROR(INDEX(menu_items!$D:$D,MATCH(F9874,menu_items!$A:$A,0)),0)</f>
        <v>14.5</v>
      </c>
      <c r="J9874" t="str">
        <f t="shared" si="773"/>
        <v>Wed</v>
      </c>
      <c r="K9874">
        <f t="shared" si="774"/>
        <v>15</v>
      </c>
      <c r="L9874" t="str">
        <f t="shared" si="775"/>
        <v>Mar</v>
      </c>
      <c r="M9874">
        <v>15</v>
      </c>
      <c r="N9874">
        <f t="shared" si="776"/>
        <v>3</v>
      </c>
      <c r="O9874" s="5">
        <f t="shared" si="777"/>
        <v>45.5</v>
      </c>
    </row>
    <row r="9875" spans="1:15" x14ac:dyDescent="0.25">
      <c r="A9875">
        <v>9985</v>
      </c>
      <c r="B9875">
        <v>4371</v>
      </c>
      <c r="C9875">
        <f>IF(COUNTIF($B$2:B9875,B9875)=1,1,0)</f>
        <v>0</v>
      </c>
      <c r="D9875" s="1">
        <v>45000</v>
      </c>
      <c r="E9875" s="2">
        <v>0.65456018518518522</v>
      </c>
      <c r="F9875">
        <v>126</v>
      </c>
      <c r="G9875" t="str">
        <f>IFERROR(INDEX(menu_items!$B:$B,MATCH(F9875,menu_items!$A:$A,0)),"Unknown value")</f>
        <v>Fettuccine Alfredo</v>
      </c>
      <c r="H9875" t="str">
        <f>IFERROR(INDEX(menu_items!$C:$C,MATCH(F9875,menu_items!$A:$A,0)),"Unknown value")</f>
        <v>Italian</v>
      </c>
      <c r="I9875" s="5">
        <f>IFERROR(INDEX(menu_items!$D:$D,MATCH(F9875,menu_items!$A:$A,0)),0)</f>
        <v>14.5</v>
      </c>
      <c r="J9875" t="str">
        <f t="shared" ref="J9875:J9938" si="778">TEXT(D9875,"ddd")</f>
        <v>Wed</v>
      </c>
      <c r="K9875">
        <f t="shared" ref="K9875:K9938" si="779">DAY(D9875)</f>
        <v>15</v>
      </c>
      <c r="L9875" t="str">
        <f t="shared" ref="L9875:L9938" si="780">TEXT(D9875,"mmm")</f>
        <v>Mar</v>
      </c>
      <c r="M9875">
        <v>15</v>
      </c>
      <c r="N9875">
        <f t="shared" si="776"/>
        <v>3</v>
      </c>
      <c r="O9875" s="5">
        <f t="shared" si="777"/>
        <v>45.5</v>
      </c>
    </row>
    <row r="9876" spans="1:15" x14ac:dyDescent="0.25">
      <c r="A9876">
        <v>9986</v>
      </c>
      <c r="B9876">
        <v>4372</v>
      </c>
      <c r="C9876">
        <f>IF(COUNTIF($B$2:B9876,B9876)=1,1,0)</f>
        <v>1</v>
      </c>
      <c r="D9876" s="1">
        <v>45000</v>
      </c>
      <c r="E9876" s="2">
        <v>0.65689814814814818</v>
      </c>
      <c r="F9876">
        <v>107</v>
      </c>
      <c r="G9876" t="str">
        <f>IFERROR(INDEX(menu_items!$B:$B,MATCH(F9876,menu_items!$A:$A,0)),"Unknown value")</f>
        <v>Orange Chicken</v>
      </c>
      <c r="H9876" t="str">
        <f>IFERROR(INDEX(menu_items!$C:$C,MATCH(F9876,menu_items!$A:$A,0)),"Unknown value")</f>
        <v>Asian</v>
      </c>
      <c r="I9876" s="5">
        <f>IFERROR(INDEX(menu_items!$D:$D,MATCH(F9876,menu_items!$A:$A,0)),0)</f>
        <v>16.5</v>
      </c>
      <c r="J9876" t="str">
        <f t="shared" si="778"/>
        <v>Wed</v>
      </c>
      <c r="K9876">
        <f t="shared" si="779"/>
        <v>15</v>
      </c>
      <c r="L9876" t="str">
        <f t="shared" si="780"/>
        <v>Mar</v>
      </c>
      <c r="M9876">
        <v>15</v>
      </c>
      <c r="N9876">
        <f t="shared" si="776"/>
        <v>4</v>
      </c>
      <c r="O9876" s="5">
        <f t="shared" si="777"/>
        <v>44</v>
      </c>
    </row>
    <row r="9877" spans="1:15" x14ac:dyDescent="0.25">
      <c r="A9877">
        <v>9987</v>
      </c>
      <c r="B9877">
        <v>4372</v>
      </c>
      <c r="C9877">
        <f>IF(COUNTIF($B$2:B9877,B9877)=1,1,0)</f>
        <v>0</v>
      </c>
      <c r="D9877" s="1">
        <v>45000</v>
      </c>
      <c r="E9877" s="2">
        <v>0.65689814814814818</v>
      </c>
      <c r="F9877">
        <v>129</v>
      </c>
      <c r="G9877" t="str">
        <f>IFERROR(INDEX(menu_items!$B:$B,MATCH(F9877,menu_items!$A:$A,0)),"Unknown value")</f>
        <v>Mushroom Ravioli</v>
      </c>
      <c r="H9877" t="str">
        <f>IFERROR(INDEX(menu_items!$C:$C,MATCH(F9877,menu_items!$A:$A,0)),"Unknown value")</f>
        <v>Italian</v>
      </c>
      <c r="I9877" s="5">
        <f>IFERROR(INDEX(menu_items!$D:$D,MATCH(F9877,menu_items!$A:$A,0)),0)</f>
        <v>15.5</v>
      </c>
      <c r="J9877" t="str">
        <f t="shared" si="778"/>
        <v>Wed</v>
      </c>
      <c r="K9877">
        <f t="shared" si="779"/>
        <v>15</v>
      </c>
      <c r="L9877" t="str">
        <f t="shared" si="780"/>
        <v>Mar</v>
      </c>
      <c r="M9877">
        <v>15</v>
      </c>
      <c r="N9877">
        <f t="shared" si="776"/>
        <v>4</v>
      </c>
      <c r="O9877" s="5">
        <f t="shared" si="777"/>
        <v>44</v>
      </c>
    </row>
    <row r="9878" spans="1:15" x14ac:dyDescent="0.25">
      <c r="A9878">
        <v>9988</v>
      </c>
      <c r="B9878">
        <v>4372</v>
      </c>
      <c r="C9878">
        <f>IF(COUNTIF($B$2:B9878,B9878)=1,1,0)</f>
        <v>0</v>
      </c>
      <c r="D9878" s="1">
        <v>45000</v>
      </c>
      <c r="E9878" s="2">
        <v>0.65689814814814818</v>
      </c>
      <c r="F9878">
        <v>113</v>
      </c>
      <c r="G9878" t="str">
        <f>IFERROR(INDEX(menu_items!$B:$B,MATCH(F9878,menu_items!$A:$A,0)),"Unknown value")</f>
        <v>Edamame</v>
      </c>
      <c r="H9878" t="str">
        <f>IFERROR(INDEX(menu_items!$C:$C,MATCH(F9878,menu_items!$A:$A,0)),"Unknown value")</f>
        <v>Asian</v>
      </c>
      <c r="I9878" s="5">
        <f>IFERROR(INDEX(menu_items!$D:$D,MATCH(F9878,menu_items!$A:$A,0)),0)</f>
        <v>5</v>
      </c>
      <c r="J9878" t="str">
        <f t="shared" si="778"/>
        <v>Wed</v>
      </c>
      <c r="K9878">
        <f t="shared" si="779"/>
        <v>15</v>
      </c>
      <c r="L9878" t="str">
        <f t="shared" si="780"/>
        <v>Mar</v>
      </c>
      <c r="M9878">
        <v>15</v>
      </c>
      <c r="N9878">
        <f t="shared" si="776"/>
        <v>4</v>
      </c>
      <c r="O9878" s="5">
        <f t="shared" si="777"/>
        <v>44</v>
      </c>
    </row>
    <row r="9879" spans="1:15" x14ac:dyDescent="0.25">
      <c r="A9879">
        <v>9989</v>
      </c>
      <c r="B9879">
        <v>4372</v>
      </c>
      <c r="C9879">
        <f>IF(COUNTIF($B$2:B9879,B9879)=1,1,0)</f>
        <v>0</v>
      </c>
      <c r="D9879" s="1">
        <v>45000</v>
      </c>
      <c r="E9879" s="2">
        <v>0.65689814814814818</v>
      </c>
      <c r="F9879">
        <v>105</v>
      </c>
      <c r="G9879" t="str">
        <f>IFERROR(INDEX(menu_items!$B:$B,MATCH(F9879,menu_items!$A:$A,0)),"Unknown value")</f>
        <v>Mac &amp; Cheese</v>
      </c>
      <c r="H9879" t="str">
        <f>IFERROR(INDEX(menu_items!$C:$C,MATCH(F9879,menu_items!$A:$A,0)),"Unknown value")</f>
        <v>American</v>
      </c>
      <c r="I9879" s="5">
        <f>IFERROR(INDEX(menu_items!$D:$D,MATCH(F9879,menu_items!$A:$A,0)),0)</f>
        <v>7</v>
      </c>
      <c r="J9879" t="str">
        <f t="shared" si="778"/>
        <v>Wed</v>
      </c>
      <c r="K9879">
        <f t="shared" si="779"/>
        <v>15</v>
      </c>
      <c r="L9879" t="str">
        <f t="shared" si="780"/>
        <v>Mar</v>
      </c>
      <c r="M9879">
        <v>15</v>
      </c>
      <c r="N9879">
        <f t="shared" si="776"/>
        <v>4</v>
      </c>
      <c r="O9879" s="5">
        <f t="shared" si="777"/>
        <v>44</v>
      </c>
    </row>
    <row r="9880" spans="1:15" x14ac:dyDescent="0.25">
      <c r="A9880">
        <v>9990</v>
      </c>
      <c r="B9880">
        <v>4373</v>
      </c>
      <c r="C9880">
        <f>IF(COUNTIF($B$2:B9880,B9880)=1,1,0)</f>
        <v>1</v>
      </c>
      <c r="D9880" s="1">
        <v>45000</v>
      </c>
      <c r="E9880" s="2">
        <v>0.65765046296296292</v>
      </c>
      <c r="F9880">
        <v>107</v>
      </c>
      <c r="G9880" t="str">
        <f>IFERROR(INDEX(menu_items!$B:$B,MATCH(F9880,menu_items!$A:$A,0)),"Unknown value")</f>
        <v>Orange Chicken</v>
      </c>
      <c r="H9880" t="str">
        <f>IFERROR(INDEX(menu_items!$C:$C,MATCH(F9880,menu_items!$A:$A,0)),"Unknown value")</f>
        <v>Asian</v>
      </c>
      <c r="I9880" s="5">
        <f>IFERROR(INDEX(menu_items!$D:$D,MATCH(F9880,menu_items!$A:$A,0)),0)</f>
        <v>16.5</v>
      </c>
      <c r="J9880" t="str">
        <f t="shared" si="778"/>
        <v>Wed</v>
      </c>
      <c r="K9880">
        <f t="shared" si="779"/>
        <v>15</v>
      </c>
      <c r="L9880" t="str">
        <f t="shared" si="780"/>
        <v>Mar</v>
      </c>
      <c r="M9880">
        <v>15</v>
      </c>
      <c r="N9880">
        <f t="shared" si="776"/>
        <v>1</v>
      </c>
      <c r="O9880" s="5">
        <f t="shared" si="777"/>
        <v>16.5</v>
      </c>
    </row>
    <row r="9881" spans="1:15" x14ac:dyDescent="0.25">
      <c r="A9881">
        <v>9991</v>
      </c>
      <c r="B9881">
        <v>4374</v>
      </c>
      <c r="C9881">
        <f>IF(COUNTIF($B$2:B9881,B9881)=1,1,0)</f>
        <v>1</v>
      </c>
      <c r="D9881" s="1">
        <v>45000</v>
      </c>
      <c r="E9881" s="2">
        <v>0.6584606481481482</v>
      </c>
      <c r="F9881">
        <v>101</v>
      </c>
      <c r="G9881" t="str">
        <f>IFERROR(INDEX(menu_items!$B:$B,MATCH(F9881,menu_items!$A:$A,0)),"Unknown value")</f>
        <v>Hamburger</v>
      </c>
      <c r="H9881" t="str">
        <f>IFERROR(INDEX(menu_items!$C:$C,MATCH(F9881,menu_items!$A:$A,0)),"Unknown value")</f>
        <v>American</v>
      </c>
      <c r="I9881" s="5">
        <f>IFERROR(INDEX(menu_items!$D:$D,MATCH(F9881,menu_items!$A:$A,0)),0)</f>
        <v>12.95</v>
      </c>
      <c r="J9881" t="str">
        <f t="shared" si="778"/>
        <v>Wed</v>
      </c>
      <c r="K9881">
        <f t="shared" si="779"/>
        <v>15</v>
      </c>
      <c r="L9881" t="str">
        <f t="shared" si="780"/>
        <v>Mar</v>
      </c>
      <c r="M9881">
        <v>15</v>
      </c>
      <c r="N9881">
        <f t="shared" si="776"/>
        <v>1</v>
      </c>
      <c r="O9881" s="5">
        <f t="shared" si="777"/>
        <v>12.95</v>
      </c>
    </row>
    <row r="9882" spans="1:15" x14ac:dyDescent="0.25">
      <c r="A9882">
        <v>9992</v>
      </c>
      <c r="B9882">
        <v>4375</v>
      </c>
      <c r="C9882">
        <f>IF(COUNTIF($B$2:B9882,B9882)=1,1,0)</f>
        <v>1</v>
      </c>
      <c r="D9882" s="1">
        <v>45000</v>
      </c>
      <c r="E9882" s="2">
        <v>0.66717592592592589</v>
      </c>
      <c r="F9882">
        <v>107</v>
      </c>
      <c r="G9882" t="str">
        <f>IFERROR(INDEX(menu_items!$B:$B,MATCH(F9882,menu_items!$A:$A,0)),"Unknown value")</f>
        <v>Orange Chicken</v>
      </c>
      <c r="H9882" t="str">
        <f>IFERROR(INDEX(menu_items!$C:$C,MATCH(F9882,menu_items!$A:$A,0)),"Unknown value")</f>
        <v>Asian</v>
      </c>
      <c r="I9882" s="5">
        <f>IFERROR(INDEX(menu_items!$D:$D,MATCH(F9882,menu_items!$A:$A,0)),0)</f>
        <v>16.5</v>
      </c>
      <c r="J9882" t="str">
        <f t="shared" si="778"/>
        <v>Wed</v>
      </c>
      <c r="K9882">
        <f t="shared" si="779"/>
        <v>15</v>
      </c>
      <c r="L9882" t="str">
        <f t="shared" si="780"/>
        <v>Mar</v>
      </c>
      <c r="M9882">
        <v>16</v>
      </c>
      <c r="N9882">
        <f t="shared" si="776"/>
        <v>3</v>
      </c>
      <c r="O9882" s="5">
        <f t="shared" si="777"/>
        <v>43.45</v>
      </c>
    </row>
    <row r="9883" spans="1:15" x14ac:dyDescent="0.25">
      <c r="A9883">
        <v>9993</v>
      </c>
      <c r="B9883">
        <v>4375</v>
      </c>
      <c r="C9883">
        <f>IF(COUNTIF($B$2:B9883,B9883)=1,1,0)</f>
        <v>0</v>
      </c>
      <c r="D9883" s="1">
        <v>45000</v>
      </c>
      <c r="E9883" s="2">
        <v>0.66717592592592589</v>
      </c>
      <c r="F9883">
        <v>122</v>
      </c>
      <c r="G9883" t="str">
        <f>IFERROR(INDEX(menu_items!$B:$B,MATCH(F9883,menu_items!$A:$A,0)),"Unknown value")</f>
        <v>Chips &amp; Salsa</v>
      </c>
      <c r="H9883" t="str">
        <f>IFERROR(INDEX(menu_items!$C:$C,MATCH(F9883,menu_items!$A:$A,0)),"Unknown value")</f>
        <v>Mexican</v>
      </c>
      <c r="I9883" s="5">
        <f>IFERROR(INDEX(menu_items!$D:$D,MATCH(F9883,menu_items!$A:$A,0)),0)</f>
        <v>7</v>
      </c>
      <c r="J9883" t="str">
        <f t="shared" si="778"/>
        <v>Wed</v>
      </c>
      <c r="K9883">
        <f t="shared" si="779"/>
        <v>15</v>
      </c>
      <c r="L9883" t="str">
        <f t="shared" si="780"/>
        <v>Mar</v>
      </c>
      <c r="M9883">
        <v>16</v>
      </c>
      <c r="N9883">
        <f t="shared" si="776"/>
        <v>3</v>
      </c>
      <c r="O9883" s="5">
        <f t="shared" si="777"/>
        <v>43.45</v>
      </c>
    </row>
    <row r="9884" spans="1:15" x14ac:dyDescent="0.25">
      <c r="A9884">
        <v>9994</v>
      </c>
      <c r="B9884">
        <v>4375</v>
      </c>
      <c r="C9884">
        <f>IF(COUNTIF($B$2:B9884,B9884)=1,1,0)</f>
        <v>0</v>
      </c>
      <c r="D9884" s="1">
        <v>45000</v>
      </c>
      <c r="E9884" s="2">
        <v>0.66717592592592589</v>
      </c>
      <c r="F9884">
        <v>130</v>
      </c>
      <c r="G9884" t="str">
        <f>IFERROR(INDEX(menu_items!$B:$B,MATCH(F9884,menu_items!$A:$A,0)),"Unknown value")</f>
        <v>Shrimp Scampi</v>
      </c>
      <c r="H9884" t="str">
        <f>IFERROR(INDEX(menu_items!$C:$C,MATCH(F9884,menu_items!$A:$A,0)),"Unknown value")</f>
        <v>Italian</v>
      </c>
      <c r="I9884" s="5">
        <f>IFERROR(INDEX(menu_items!$D:$D,MATCH(F9884,menu_items!$A:$A,0)),0)</f>
        <v>19.95</v>
      </c>
      <c r="J9884" t="str">
        <f t="shared" si="778"/>
        <v>Wed</v>
      </c>
      <c r="K9884">
        <f t="shared" si="779"/>
        <v>15</v>
      </c>
      <c r="L9884" t="str">
        <f t="shared" si="780"/>
        <v>Mar</v>
      </c>
      <c r="M9884">
        <v>16</v>
      </c>
      <c r="N9884">
        <f t="shared" si="776"/>
        <v>3</v>
      </c>
      <c r="O9884" s="5">
        <f t="shared" si="777"/>
        <v>43.45</v>
      </c>
    </row>
    <row r="9885" spans="1:15" x14ac:dyDescent="0.25">
      <c r="A9885">
        <v>9995</v>
      </c>
      <c r="B9885">
        <v>4376</v>
      </c>
      <c r="C9885">
        <f>IF(COUNTIF($B$2:B9885,B9885)=1,1,0)</f>
        <v>1</v>
      </c>
      <c r="D9885" s="1">
        <v>45000</v>
      </c>
      <c r="E9885" s="2">
        <v>0.66895833333333332</v>
      </c>
      <c r="F9885">
        <v>118</v>
      </c>
      <c r="G9885" t="str">
        <f>IFERROR(INDEX(menu_items!$B:$B,MATCH(F9885,menu_items!$A:$A,0)),"Unknown value")</f>
        <v>Steak Burrito</v>
      </c>
      <c r="H9885" t="str">
        <f>IFERROR(INDEX(menu_items!$C:$C,MATCH(F9885,menu_items!$A:$A,0)),"Unknown value")</f>
        <v>Mexican</v>
      </c>
      <c r="I9885" s="5">
        <f>IFERROR(INDEX(menu_items!$D:$D,MATCH(F9885,menu_items!$A:$A,0)),0)</f>
        <v>14.95</v>
      </c>
      <c r="J9885" t="str">
        <f t="shared" si="778"/>
        <v>Wed</v>
      </c>
      <c r="K9885">
        <f t="shared" si="779"/>
        <v>15</v>
      </c>
      <c r="L9885" t="str">
        <f t="shared" si="780"/>
        <v>Mar</v>
      </c>
      <c r="M9885">
        <v>16</v>
      </c>
      <c r="N9885">
        <f t="shared" si="776"/>
        <v>2</v>
      </c>
      <c r="O9885" s="5">
        <f t="shared" si="777"/>
        <v>28.9</v>
      </c>
    </row>
    <row r="9886" spans="1:15" x14ac:dyDescent="0.25">
      <c r="A9886">
        <v>9996</v>
      </c>
      <c r="B9886">
        <v>4376</v>
      </c>
      <c r="C9886">
        <f>IF(COUNTIF($B$2:B9886,B9886)=1,1,0)</f>
        <v>0</v>
      </c>
      <c r="D9886" s="1">
        <v>45000</v>
      </c>
      <c r="E9886" s="2">
        <v>0.66895833333333332</v>
      </c>
      <c r="F9886">
        <v>120</v>
      </c>
      <c r="G9886" t="str">
        <f>IFERROR(INDEX(menu_items!$B:$B,MATCH(F9886,menu_items!$A:$A,0)),"Unknown value")</f>
        <v>Steak Torta</v>
      </c>
      <c r="H9886" t="str">
        <f>IFERROR(INDEX(menu_items!$C:$C,MATCH(F9886,menu_items!$A:$A,0)),"Unknown value")</f>
        <v>Mexican</v>
      </c>
      <c r="I9886" s="5">
        <f>IFERROR(INDEX(menu_items!$D:$D,MATCH(F9886,menu_items!$A:$A,0)),0)</f>
        <v>13.95</v>
      </c>
      <c r="J9886" t="str">
        <f t="shared" si="778"/>
        <v>Wed</v>
      </c>
      <c r="K9886">
        <f t="shared" si="779"/>
        <v>15</v>
      </c>
      <c r="L9886" t="str">
        <f t="shared" si="780"/>
        <v>Mar</v>
      </c>
      <c r="M9886">
        <v>16</v>
      </c>
      <c r="N9886">
        <f t="shared" si="776"/>
        <v>2</v>
      </c>
      <c r="O9886" s="5">
        <f t="shared" si="777"/>
        <v>28.9</v>
      </c>
    </row>
    <row r="9887" spans="1:15" x14ac:dyDescent="0.25">
      <c r="A9887">
        <v>9997</v>
      </c>
      <c r="B9887">
        <v>4377</v>
      </c>
      <c r="C9887">
        <f>IF(COUNTIF($B$2:B9887,B9887)=1,1,0)</f>
        <v>1</v>
      </c>
      <c r="D9887" s="1">
        <v>45000</v>
      </c>
      <c r="E9887" s="2">
        <v>0.6721759259259259</v>
      </c>
      <c r="F9887">
        <v>125</v>
      </c>
      <c r="G9887" t="str">
        <f>IFERROR(INDEX(menu_items!$B:$B,MATCH(F9887,menu_items!$A:$A,0)),"Unknown value")</f>
        <v>Spaghetti &amp; Meatballs</v>
      </c>
      <c r="H9887" t="str">
        <f>IFERROR(INDEX(menu_items!$C:$C,MATCH(F9887,menu_items!$A:$A,0)),"Unknown value")</f>
        <v>Italian</v>
      </c>
      <c r="I9887" s="5">
        <f>IFERROR(INDEX(menu_items!$D:$D,MATCH(F9887,menu_items!$A:$A,0)),0)</f>
        <v>17.95</v>
      </c>
      <c r="J9887" t="str">
        <f t="shared" si="778"/>
        <v>Wed</v>
      </c>
      <c r="K9887">
        <f t="shared" si="779"/>
        <v>15</v>
      </c>
      <c r="L9887" t="str">
        <f t="shared" si="780"/>
        <v>Mar</v>
      </c>
      <c r="M9887">
        <v>16</v>
      </c>
      <c r="N9887">
        <f t="shared" si="776"/>
        <v>3</v>
      </c>
      <c r="O9887" s="5">
        <f t="shared" si="777"/>
        <v>40.9</v>
      </c>
    </row>
    <row r="9888" spans="1:15" x14ac:dyDescent="0.25">
      <c r="A9888">
        <v>9998</v>
      </c>
      <c r="B9888">
        <v>4377</v>
      </c>
      <c r="C9888">
        <f>IF(COUNTIF($B$2:B9888,B9888)=1,1,0)</f>
        <v>0</v>
      </c>
      <c r="D9888" s="1">
        <v>45000</v>
      </c>
      <c r="E9888" s="2">
        <v>0.6721759259259259</v>
      </c>
      <c r="F9888">
        <v>120</v>
      </c>
      <c r="G9888" t="str">
        <f>IFERROR(INDEX(menu_items!$B:$B,MATCH(F9888,menu_items!$A:$A,0)),"Unknown value")</f>
        <v>Steak Torta</v>
      </c>
      <c r="H9888" t="str">
        <f>IFERROR(INDEX(menu_items!$C:$C,MATCH(F9888,menu_items!$A:$A,0)),"Unknown value")</f>
        <v>Mexican</v>
      </c>
      <c r="I9888" s="5">
        <f>IFERROR(INDEX(menu_items!$D:$D,MATCH(F9888,menu_items!$A:$A,0)),0)</f>
        <v>13.95</v>
      </c>
      <c r="J9888" t="str">
        <f t="shared" si="778"/>
        <v>Wed</v>
      </c>
      <c r="K9888">
        <f t="shared" si="779"/>
        <v>15</v>
      </c>
      <c r="L9888" t="str">
        <f t="shared" si="780"/>
        <v>Mar</v>
      </c>
      <c r="M9888">
        <v>16</v>
      </c>
      <c r="N9888">
        <f t="shared" si="776"/>
        <v>3</v>
      </c>
      <c r="O9888" s="5">
        <f t="shared" si="777"/>
        <v>40.9</v>
      </c>
    </row>
    <row r="9889" spans="1:15" x14ac:dyDescent="0.25">
      <c r="A9889">
        <v>9999</v>
      </c>
      <c r="B9889">
        <v>4377</v>
      </c>
      <c r="C9889">
        <f>IF(COUNTIF($B$2:B9889,B9889)=1,1,0)</f>
        <v>0</v>
      </c>
      <c r="D9889" s="1">
        <v>45000</v>
      </c>
      <c r="E9889" s="2">
        <v>0.6721759259259259</v>
      </c>
      <c r="F9889">
        <v>123</v>
      </c>
      <c r="G9889" t="str">
        <f>IFERROR(INDEX(menu_items!$B:$B,MATCH(F9889,menu_items!$A:$A,0)),"Unknown value")</f>
        <v>Chips &amp; Guacamole</v>
      </c>
      <c r="H9889" t="str">
        <f>IFERROR(INDEX(menu_items!$C:$C,MATCH(F9889,menu_items!$A:$A,0)),"Unknown value")</f>
        <v>Mexican</v>
      </c>
      <c r="I9889" s="5">
        <f>IFERROR(INDEX(menu_items!$D:$D,MATCH(F9889,menu_items!$A:$A,0)),0)</f>
        <v>9</v>
      </c>
      <c r="J9889" t="str">
        <f t="shared" si="778"/>
        <v>Wed</v>
      </c>
      <c r="K9889">
        <f t="shared" si="779"/>
        <v>15</v>
      </c>
      <c r="L9889" t="str">
        <f t="shared" si="780"/>
        <v>Mar</v>
      </c>
      <c r="M9889">
        <v>16</v>
      </c>
      <c r="N9889">
        <f t="shared" si="776"/>
        <v>3</v>
      </c>
      <c r="O9889" s="5">
        <f t="shared" si="777"/>
        <v>40.9</v>
      </c>
    </row>
    <row r="9890" spans="1:15" x14ac:dyDescent="0.25">
      <c r="A9890">
        <v>10000</v>
      </c>
      <c r="B9890">
        <v>4378</v>
      </c>
      <c r="C9890">
        <f>IF(COUNTIF($B$2:B9890,B9890)=1,1,0)</f>
        <v>1</v>
      </c>
      <c r="D9890" s="1">
        <v>45000</v>
      </c>
      <c r="E9890" s="2">
        <v>0.67535879629629625</v>
      </c>
      <c r="F9890">
        <v>121</v>
      </c>
      <c r="G9890" t="str">
        <f>IFERROR(INDEX(menu_items!$B:$B,MATCH(F9890,menu_items!$A:$A,0)),"Unknown value")</f>
        <v>Cheese Quesadillas</v>
      </c>
      <c r="H9890" t="str">
        <f>IFERROR(INDEX(menu_items!$C:$C,MATCH(F9890,menu_items!$A:$A,0)),"Unknown value")</f>
        <v>Mexican</v>
      </c>
      <c r="I9890" s="5">
        <f>IFERROR(INDEX(menu_items!$D:$D,MATCH(F9890,menu_items!$A:$A,0)),0)</f>
        <v>10.5</v>
      </c>
      <c r="J9890" t="str">
        <f t="shared" si="778"/>
        <v>Wed</v>
      </c>
      <c r="K9890">
        <f t="shared" si="779"/>
        <v>15</v>
      </c>
      <c r="L9890" t="str">
        <f t="shared" si="780"/>
        <v>Mar</v>
      </c>
      <c r="M9890">
        <v>16</v>
      </c>
      <c r="N9890">
        <f t="shared" si="776"/>
        <v>2</v>
      </c>
      <c r="O9890" s="5">
        <f t="shared" si="777"/>
        <v>17.5</v>
      </c>
    </row>
    <row r="9891" spans="1:15" x14ac:dyDescent="0.25">
      <c r="A9891">
        <v>10001</v>
      </c>
      <c r="B9891">
        <v>4378</v>
      </c>
      <c r="C9891">
        <f>IF(COUNTIF($B$2:B9891,B9891)=1,1,0)</f>
        <v>0</v>
      </c>
      <c r="D9891" s="1">
        <v>45000</v>
      </c>
      <c r="E9891" s="2">
        <v>0.67535879629629625</v>
      </c>
      <c r="F9891">
        <v>106</v>
      </c>
      <c r="G9891" t="str">
        <f>IFERROR(INDEX(menu_items!$B:$B,MATCH(F9891,menu_items!$A:$A,0)),"Unknown value")</f>
        <v>French Fries</v>
      </c>
      <c r="H9891" t="str">
        <f>IFERROR(INDEX(menu_items!$C:$C,MATCH(F9891,menu_items!$A:$A,0)),"Unknown value")</f>
        <v>American</v>
      </c>
      <c r="I9891" s="5">
        <f>IFERROR(INDEX(menu_items!$D:$D,MATCH(F9891,menu_items!$A:$A,0)),0)</f>
        <v>7</v>
      </c>
      <c r="J9891" t="str">
        <f t="shared" si="778"/>
        <v>Wed</v>
      </c>
      <c r="K9891">
        <f t="shared" si="779"/>
        <v>15</v>
      </c>
      <c r="L9891" t="str">
        <f t="shared" si="780"/>
        <v>Mar</v>
      </c>
      <c r="M9891">
        <v>16</v>
      </c>
      <c r="N9891">
        <f t="shared" si="776"/>
        <v>2</v>
      </c>
      <c r="O9891" s="5">
        <f t="shared" si="777"/>
        <v>17.5</v>
      </c>
    </row>
    <row r="9892" spans="1:15" x14ac:dyDescent="0.25">
      <c r="A9892">
        <v>10002</v>
      </c>
      <c r="B9892">
        <v>4379</v>
      </c>
      <c r="C9892">
        <f>IF(COUNTIF($B$2:B9892,B9892)=1,1,0)</f>
        <v>1</v>
      </c>
      <c r="D9892" s="1">
        <v>45000</v>
      </c>
      <c r="E9892" s="2">
        <v>0.67564814814814811</v>
      </c>
      <c r="F9892">
        <v>129</v>
      </c>
      <c r="G9892" t="str">
        <f>IFERROR(INDEX(menu_items!$B:$B,MATCH(F9892,menu_items!$A:$A,0)),"Unknown value")</f>
        <v>Mushroom Ravioli</v>
      </c>
      <c r="H9892" t="str">
        <f>IFERROR(INDEX(menu_items!$C:$C,MATCH(F9892,menu_items!$A:$A,0)),"Unknown value")</f>
        <v>Italian</v>
      </c>
      <c r="I9892" s="5">
        <f>IFERROR(INDEX(menu_items!$D:$D,MATCH(F9892,menu_items!$A:$A,0)),0)</f>
        <v>15.5</v>
      </c>
      <c r="J9892" t="str">
        <f t="shared" si="778"/>
        <v>Wed</v>
      </c>
      <c r="K9892">
        <f t="shared" si="779"/>
        <v>15</v>
      </c>
      <c r="L9892" t="str">
        <f t="shared" si="780"/>
        <v>Mar</v>
      </c>
      <c r="M9892">
        <v>16</v>
      </c>
      <c r="N9892">
        <f t="shared" si="776"/>
        <v>3</v>
      </c>
      <c r="O9892" s="5">
        <f t="shared" si="777"/>
        <v>32.450000000000003</v>
      </c>
    </row>
    <row r="9893" spans="1:15" x14ac:dyDescent="0.25">
      <c r="A9893">
        <v>10003</v>
      </c>
      <c r="B9893">
        <v>4379</v>
      </c>
      <c r="C9893">
        <f>IF(COUNTIF($B$2:B9893,B9893)=1,1,0)</f>
        <v>0</v>
      </c>
      <c r="D9893" s="1">
        <v>45000</v>
      </c>
      <c r="E9893" s="2">
        <v>0.67564814814814811</v>
      </c>
      <c r="F9893">
        <v>111</v>
      </c>
      <c r="G9893" t="str">
        <f>IFERROR(INDEX(menu_items!$B:$B,MATCH(F9893,menu_items!$A:$A,0)),"Unknown value")</f>
        <v>California Roll</v>
      </c>
      <c r="H9893" t="str">
        <f>IFERROR(INDEX(menu_items!$C:$C,MATCH(F9893,menu_items!$A:$A,0)),"Unknown value")</f>
        <v>Asian</v>
      </c>
      <c r="I9893" s="5">
        <f>IFERROR(INDEX(menu_items!$D:$D,MATCH(F9893,menu_items!$A:$A,0)),0)</f>
        <v>11.95</v>
      </c>
      <c r="J9893" t="str">
        <f t="shared" si="778"/>
        <v>Wed</v>
      </c>
      <c r="K9893">
        <f t="shared" si="779"/>
        <v>15</v>
      </c>
      <c r="L9893" t="str">
        <f t="shared" si="780"/>
        <v>Mar</v>
      </c>
      <c r="M9893">
        <v>16</v>
      </c>
      <c r="N9893">
        <f t="shared" si="776"/>
        <v>3</v>
      </c>
      <c r="O9893" s="5">
        <f t="shared" si="777"/>
        <v>32.450000000000003</v>
      </c>
    </row>
    <row r="9894" spans="1:15" x14ac:dyDescent="0.25">
      <c r="A9894">
        <v>10004</v>
      </c>
      <c r="B9894">
        <v>4379</v>
      </c>
      <c r="C9894">
        <f>IF(COUNTIF($B$2:B9894,B9894)=1,1,0)</f>
        <v>0</v>
      </c>
      <c r="D9894" s="1">
        <v>45000</v>
      </c>
      <c r="E9894" s="2">
        <v>0.67564814814814811</v>
      </c>
      <c r="F9894">
        <v>113</v>
      </c>
      <c r="G9894" t="str">
        <f>IFERROR(INDEX(menu_items!$B:$B,MATCH(F9894,menu_items!$A:$A,0)),"Unknown value")</f>
        <v>Edamame</v>
      </c>
      <c r="H9894" t="str">
        <f>IFERROR(INDEX(menu_items!$C:$C,MATCH(F9894,menu_items!$A:$A,0)),"Unknown value")</f>
        <v>Asian</v>
      </c>
      <c r="I9894" s="5">
        <f>IFERROR(INDEX(menu_items!$D:$D,MATCH(F9894,menu_items!$A:$A,0)),0)</f>
        <v>5</v>
      </c>
      <c r="J9894" t="str">
        <f t="shared" si="778"/>
        <v>Wed</v>
      </c>
      <c r="K9894">
        <f t="shared" si="779"/>
        <v>15</v>
      </c>
      <c r="L9894" t="str">
        <f t="shared" si="780"/>
        <v>Mar</v>
      </c>
      <c r="M9894">
        <v>16</v>
      </c>
      <c r="N9894">
        <f t="shared" si="776"/>
        <v>3</v>
      </c>
      <c r="O9894" s="5">
        <f t="shared" si="777"/>
        <v>32.450000000000003</v>
      </c>
    </row>
    <row r="9895" spans="1:15" x14ac:dyDescent="0.25">
      <c r="A9895">
        <v>10005</v>
      </c>
      <c r="B9895">
        <v>4380</v>
      </c>
      <c r="C9895">
        <f>IF(COUNTIF($B$2:B9895,B9895)=1,1,0)</f>
        <v>1</v>
      </c>
      <c r="D9895" s="1">
        <v>45000</v>
      </c>
      <c r="E9895" s="2">
        <v>0.67704861111111114</v>
      </c>
      <c r="F9895">
        <v>112</v>
      </c>
      <c r="G9895" t="str">
        <f>IFERROR(INDEX(menu_items!$B:$B,MATCH(F9895,menu_items!$A:$A,0)),"Unknown value")</f>
        <v>Salmon Roll</v>
      </c>
      <c r="H9895" t="str">
        <f>IFERROR(INDEX(menu_items!$C:$C,MATCH(F9895,menu_items!$A:$A,0)),"Unknown value")</f>
        <v>Asian</v>
      </c>
      <c r="I9895" s="5">
        <f>IFERROR(INDEX(menu_items!$D:$D,MATCH(F9895,menu_items!$A:$A,0)),0)</f>
        <v>14.95</v>
      </c>
      <c r="J9895" t="str">
        <f t="shared" si="778"/>
        <v>Wed</v>
      </c>
      <c r="K9895">
        <f t="shared" si="779"/>
        <v>15</v>
      </c>
      <c r="L9895" t="str">
        <f t="shared" si="780"/>
        <v>Mar</v>
      </c>
      <c r="M9895">
        <v>16</v>
      </c>
      <c r="N9895">
        <f t="shared" si="776"/>
        <v>3</v>
      </c>
      <c r="O9895" s="5">
        <f t="shared" si="777"/>
        <v>39.9</v>
      </c>
    </row>
    <row r="9896" spans="1:15" x14ac:dyDescent="0.25">
      <c r="A9896">
        <v>10006</v>
      </c>
      <c r="B9896">
        <v>4380</v>
      </c>
      <c r="C9896">
        <f>IF(COUNTIF($B$2:B9896,B9896)=1,1,0)</f>
        <v>0</v>
      </c>
      <c r="D9896" s="1">
        <v>45000</v>
      </c>
      <c r="E9896" s="2">
        <v>0.67704861111111114</v>
      </c>
      <c r="F9896">
        <v>131</v>
      </c>
      <c r="G9896" t="str">
        <f>IFERROR(INDEX(menu_items!$B:$B,MATCH(F9896,menu_items!$A:$A,0)),"Unknown value")</f>
        <v>Chicken Parmesan</v>
      </c>
      <c r="H9896" t="str">
        <f>IFERROR(INDEX(menu_items!$C:$C,MATCH(F9896,menu_items!$A:$A,0)),"Unknown value")</f>
        <v>Italian</v>
      </c>
      <c r="I9896" s="5">
        <f>IFERROR(INDEX(menu_items!$D:$D,MATCH(F9896,menu_items!$A:$A,0)),0)</f>
        <v>17.95</v>
      </c>
      <c r="J9896" t="str">
        <f t="shared" si="778"/>
        <v>Wed</v>
      </c>
      <c r="K9896">
        <f t="shared" si="779"/>
        <v>15</v>
      </c>
      <c r="L9896" t="str">
        <f t="shared" si="780"/>
        <v>Mar</v>
      </c>
      <c r="M9896">
        <v>16</v>
      </c>
      <c r="N9896">
        <f t="shared" si="776"/>
        <v>3</v>
      </c>
      <c r="O9896" s="5">
        <f t="shared" si="777"/>
        <v>39.9</v>
      </c>
    </row>
    <row r="9897" spans="1:15" x14ac:dyDescent="0.25">
      <c r="A9897">
        <v>10007</v>
      </c>
      <c r="B9897">
        <v>4380</v>
      </c>
      <c r="C9897">
        <f>IF(COUNTIF($B$2:B9897,B9897)=1,1,0)</f>
        <v>0</v>
      </c>
      <c r="D9897" s="1">
        <v>45000</v>
      </c>
      <c r="E9897" s="2">
        <v>0.67704861111111114</v>
      </c>
      <c r="F9897">
        <v>106</v>
      </c>
      <c r="G9897" t="str">
        <f>IFERROR(INDEX(menu_items!$B:$B,MATCH(F9897,menu_items!$A:$A,0)),"Unknown value")</f>
        <v>French Fries</v>
      </c>
      <c r="H9897" t="str">
        <f>IFERROR(INDEX(menu_items!$C:$C,MATCH(F9897,menu_items!$A:$A,0)),"Unknown value")</f>
        <v>American</v>
      </c>
      <c r="I9897" s="5">
        <f>IFERROR(INDEX(menu_items!$D:$D,MATCH(F9897,menu_items!$A:$A,0)),0)</f>
        <v>7</v>
      </c>
      <c r="J9897" t="str">
        <f t="shared" si="778"/>
        <v>Wed</v>
      </c>
      <c r="K9897">
        <f t="shared" si="779"/>
        <v>15</v>
      </c>
      <c r="L9897" t="str">
        <f t="shared" si="780"/>
        <v>Mar</v>
      </c>
      <c r="M9897">
        <v>16</v>
      </c>
      <c r="N9897">
        <f t="shared" si="776"/>
        <v>3</v>
      </c>
      <c r="O9897" s="5">
        <f t="shared" si="777"/>
        <v>39.9</v>
      </c>
    </row>
    <row r="9898" spans="1:15" x14ac:dyDescent="0.25">
      <c r="A9898">
        <v>10008</v>
      </c>
      <c r="B9898">
        <v>4381</v>
      </c>
      <c r="C9898">
        <f>IF(COUNTIF($B$2:B9898,B9898)=1,1,0)</f>
        <v>1</v>
      </c>
      <c r="D9898" s="1">
        <v>45000</v>
      </c>
      <c r="E9898" s="2">
        <v>0.68870370370370371</v>
      </c>
      <c r="F9898">
        <v>110</v>
      </c>
      <c r="G9898" t="str">
        <f>IFERROR(INDEX(menu_items!$B:$B,MATCH(F9898,menu_items!$A:$A,0)),"Unknown value")</f>
        <v>Pork Ramen</v>
      </c>
      <c r="H9898" t="str">
        <f>IFERROR(INDEX(menu_items!$C:$C,MATCH(F9898,menu_items!$A:$A,0)),"Unknown value")</f>
        <v>Asian</v>
      </c>
      <c r="I9898" s="5">
        <f>IFERROR(INDEX(menu_items!$D:$D,MATCH(F9898,menu_items!$A:$A,0)),0)</f>
        <v>17.95</v>
      </c>
      <c r="J9898" t="str">
        <f t="shared" si="778"/>
        <v>Wed</v>
      </c>
      <c r="K9898">
        <f t="shared" si="779"/>
        <v>15</v>
      </c>
      <c r="L9898" t="str">
        <f t="shared" si="780"/>
        <v>Mar</v>
      </c>
      <c r="M9898">
        <v>16</v>
      </c>
      <c r="N9898">
        <f t="shared" si="776"/>
        <v>4</v>
      </c>
      <c r="O9898" s="5">
        <f t="shared" si="777"/>
        <v>53.849999999999994</v>
      </c>
    </row>
    <row r="9899" spans="1:15" x14ac:dyDescent="0.25">
      <c r="A9899">
        <v>10009</v>
      </c>
      <c r="B9899">
        <v>4381</v>
      </c>
      <c r="C9899">
        <f>IF(COUNTIF($B$2:B9899,B9899)=1,1,0)</f>
        <v>0</v>
      </c>
      <c r="D9899" s="1">
        <v>45000</v>
      </c>
      <c r="E9899" s="2">
        <v>0.68870370370370371</v>
      </c>
      <c r="F9899">
        <v>112</v>
      </c>
      <c r="G9899" t="str">
        <f>IFERROR(INDEX(menu_items!$B:$B,MATCH(F9899,menu_items!$A:$A,0)),"Unknown value")</f>
        <v>Salmon Roll</v>
      </c>
      <c r="H9899" t="str">
        <f>IFERROR(INDEX(menu_items!$C:$C,MATCH(F9899,menu_items!$A:$A,0)),"Unknown value")</f>
        <v>Asian</v>
      </c>
      <c r="I9899" s="5">
        <f>IFERROR(INDEX(menu_items!$D:$D,MATCH(F9899,menu_items!$A:$A,0)),0)</f>
        <v>14.95</v>
      </c>
      <c r="J9899" t="str">
        <f t="shared" si="778"/>
        <v>Wed</v>
      </c>
      <c r="K9899">
        <f t="shared" si="779"/>
        <v>15</v>
      </c>
      <c r="L9899" t="str">
        <f t="shared" si="780"/>
        <v>Mar</v>
      </c>
      <c r="M9899">
        <v>16</v>
      </c>
      <c r="N9899">
        <f t="shared" si="776"/>
        <v>4</v>
      </c>
      <c r="O9899" s="5">
        <f t="shared" si="777"/>
        <v>53.849999999999994</v>
      </c>
    </row>
    <row r="9900" spans="1:15" x14ac:dyDescent="0.25">
      <c r="A9900">
        <v>10010</v>
      </c>
      <c r="B9900">
        <v>4381</v>
      </c>
      <c r="C9900">
        <f>IF(COUNTIF($B$2:B9900,B9900)=1,1,0)</f>
        <v>0</v>
      </c>
      <c r="D9900" s="1">
        <v>45000</v>
      </c>
      <c r="E9900" s="2">
        <v>0.68870370370370371</v>
      </c>
      <c r="F9900">
        <v>120</v>
      </c>
      <c r="G9900" t="str">
        <f>IFERROR(INDEX(menu_items!$B:$B,MATCH(F9900,menu_items!$A:$A,0)),"Unknown value")</f>
        <v>Steak Torta</v>
      </c>
      <c r="H9900" t="str">
        <f>IFERROR(INDEX(menu_items!$C:$C,MATCH(F9900,menu_items!$A:$A,0)),"Unknown value")</f>
        <v>Mexican</v>
      </c>
      <c r="I9900" s="5">
        <f>IFERROR(INDEX(menu_items!$D:$D,MATCH(F9900,menu_items!$A:$A,0)),0)</f>
        <v>13.95</v>
      </c>
      <c r="J9900" t="str">
        <f t="shared" si="778"/>
        <v>Wed</v>
      </c>
      <c r="K9900">
        <f t="shared" si="779"/>
        <v>15</v>
      </c>
      <c r="L9900" t="str">
        <f t="shared" si="780"/>
        <v>Mar</v>
      </c>
      <c r="M9900">
        <v>16</v>
      </c>
      <c r="N9900">
        <f t="shared" si="776"/>
        <v>4</v>
      </c>
      <c r="O9900" s="5">
        <f t="shared" si="777"/>
        <v>53.849999999999994</v>
      </c>
    </row>
    <row r="9901" spans="1:15" x14ac:dyDescent="0.25">
      <c r="A9901">
        <v>10011</v>
      </c>
      <c r="B9901">
        <v>4381</v>
      </c>
      <c r="C9901">
        <f>IF(COUNTIF($B$2:B9901,B9901)=1,1,0)</f>
        <v>0</v>
      </c>
      <c r="D9901" s="1">
        <v>45000</v>
      </c>
      <c r="E9901" s="2">
        <v>0.68870370370370371</v>
      </c>
      <c r="F9901">
        <v>122</v>
      </c>
      <c r="G9901" t="str">
        <f>IFERROR(INDEX(menu_items!$B:$B,MATCH(F9901,menu_items!$A:$A,0)),"Unknown value")</f>
        <v>Chips &amp; Salsa</v>
      </c>
      <c r="H9901" t="str">
        <f>IFERROR(INDEX(menu_items!$C:$C,MATCH(F9901,menu_items!$A:$A,0)),"Unknown value")</f>
        <v>Mexican</v>
      </c>
      <c r="I9901" s="5">
        <f>IFERROR(INDEX(menu_items!$D:$D,MATCH(F9901,menu_items!$A:$A,0)),0)</f>
        <v>7</v>
      </c>
      <c r="J9901" t="str">
        <f t="shared" si="778"/>
        <v>Wed</v>
      </c>
      <c r="K9901">
        <f t="shared" si="779"/>
        <v>15</v>
      </c>
      <c r="L9901" t="str">
        <f t="shared" si="780"/>
        <v>Mar</v>
      </c>
      <c r="M9901">
        <v>16</v>
      </c>
      <c r="N9901">
        <f t="shared" si="776"/>
        <v>4</v>
      </c>
      <c r="O9901" s="5">
        <f t="shared" si="777"/>
        <v>53.849999999999994</v>
      </c>
    </row>
    <row r="9902" spans="1:15" x14ac:dyDescent="0.25">
      <c r="A9902">
        <v>10012</v>
      </c>
      <c r="B9902">
        <v>4382</v>
      </c>
      <c r="C9902">
        <f>IF(COUNTIF($B$2:B9902,B9902)=1,1,0)</f>
        <v>1</v>
      </c>
      <c r="D9902" s="1">
        <v>45000</v>
      </c>
      <c r="E9902" s="2">
        <v>0.69002314814814814</v>
      </c>
      <c r="F9902">
        <v>103</v>
      </c>
      <c r="G9902" t="str">
        <f>IFERROR(INDEX(menu_items!$B:$B,MATCH(F9902,menu_items!$A:$A,0)),"Unknown value")</f>
        <v>Hot Dog</v>
      </c>
      <c r="H9902" t="str">
        <f>IFERROR(INDEX(menu_items!$C:$C,MATCH(F9902,menu_items!$A:$A,0)),"Unknown value")</f>
        <v>American</v>
      </c>
      <c r="I9902" s="5">
        <f>IFERROR(INDEX(menu_items!$D:$D,MATCH(F9902,menu_items!$A:$A,0)),0)</f>
        <v>9</v>
      </c>
      <c r="J9902" t="str">
        <f t="shared" si="778"/>
        <v>Wed</v>
      </c>
      <c r="K9902">
        <f t="shared" si="779"/>
        <v>15</v>
      </c>
      <c r="L9902" t="str">
        <f t="shared" si="780"/>
        <v>Mar</v>
      </c>
      <c r="M9902">
        <v>16</v>
      </c>
      <c r="N9902">
        <f t="shared" si="776"/>
        <v>2</v>
      </c>
      <c r="O9902" s="5">
        <f t="shared" si="777"/>
        <v>16</v>
      </c>
    </row>
    <row r="9903" spans="1:15" x14ac:dyDescent="0.25">
      <c r="A9903">
        <v>10013</v>
      </c>
      <c r="B9903">
        <v>4382</v>
      </c>
      <c r="C9903">
        <f>IF(COUNTIF($B$2:B9903,B9903)=1,1,0)</f>
        <v>0</v>
      </c>
      <c r="D9903" s="1">
        <v>45000</v>
      </c>
      <c r="E9903" s="2">
        <v>0.69002314814814814</v>
      </c>
      <c r="F9903">
        <v>106</v>
      </c>
      <c r="G9903" t="str">
        <f>IFERROR(INDEX(menu_items!$B:$B,MATCH(F9903,menu_items!$A:$A,0)),"Unknown value")</f>
        <v>French Fries</v>
      </c>
      <c r="H9903" t="str">
        <f>IFERROR(INDEX(menu_items!$C:$C,MATCH(F9903,menu_items!$A:$A,0)),"Unknown value")</f>
        <v>American</v>
      </c>
      <c r="I9903" s="5">
        <f>IFERROR(INDEX(menu_items!$D:$D,MATCH(F9903,menu_items!$A:$A,0)),0)</f>
        <v>7</v>
      </c>
      <c r="J9903" t="str">
        <f t="shared" si="778"/>
        <v>Wed</v>
      </c>
      <c r="K9903">
        <f t="shared" si="779"/>
        <v>15</v>
      </c>
      <c r="L9903" t="str">
        <f t="shared" si="780"/>
        <v>Mar</v>
      </c>
      <c r="M9903">
        <v>16</v>
      </c>
      <c r="N9903">
        <f t="shared" si="776"/>
        <v>2</v>
      </c>
      <c r="O9903" s="5">
        <f t="shared" si="777"/>
        <v>16</v>
      </c>
    </row>
    <row r="9904" spans="1:15" x14ac:dyDescent="0.25">
      <c r="A9904">
        <v>10014</v>
      </c>
      <c r="B9904">
        <v>4383</v>
      </c>
      <c r="C9904">
        <f>IF(COUNTIF($B$2:B9904,B9904)=1,1,0)</f>
        <v>1</v>
      </c>
      <c r="D9904" s="1">
        <v>45000</v>
      </c>
      <c r="E9904" s="2">
        <v>0.69313657407407403</v>
      </c>
      <c r="F9904">
        <v>115</v>
      </c>
      <c r="G9904" t="str">
        <f>IFERROR(INDEX(menu_items!$B:$B,MATCH(F9904,menu_items!$A:$A,0)),"Unknown value")</f>
        <v>Chicken Tacos</v>
      </c>
      <c r="H9904" t="str">
        <f>IFERROR(INDEX(menu_items!$C:$C,MATCH(F9904,menu_items!$A:$A,0)),"Unknown value")</f>
        <v>Mexican</v>
      </c>
      <c r="I9904" s="5">
        <f>IFERROR(INDEX(menu_items!$D:$D,MATCH(F9904,menu_items!$A:$A,0)),0)</f>
        <v>11.95</v>
      </c>
      <c r="J9904" t="str">
        <f t="shared" si="778"/>
        <v>Wed</v>
      </c>
      <c r="K9904">
        <f t="shared" si="779"/>
        <v>15</v>
      </c>
      <c r="L9904" t="str">
        <f t="shared" si="780"/>
        <v>Mar</v>
      </c>
      <c r="M9904">
        <v>16</v>
      </c>
      <c r="N9904">
        <f t="shared" si="776"/>
        <v>3</v>
      </c>
      <c r="O9904" s="5">
        <f t="shared" si="777"/>
        <v>34.9</v>
      </c>
    </row>
    <row r="9905" spans="1:15" x14ac:dyDescent="0.25">
      <c r="A9905">
        <v>10015</v>
      </c>
      <c r="B9905">
        <v>4383</v>
      </c>
      <c r="C9905">
        <f>IF(COUNTIF($B$2:B9905,B9905)=1,1,0)</f>
        <v>0</v>
      </c>
      <c r="D9905" s="1">
        <v>45000</v>
      </c>
      <c r="E9905" s="2">
        <v>0.69313657407407403</v>
      </c>
      <c r="F9905">
        <v>116</v>
      </c>
      <c r="G9905" t="str">
        <f>IFERROR(INDEX(menu_items!$B:$B,MATCH(F9905,menu_items!$A:$A,0)),"Unknown value")</f>
        <v>Steak Tacos</v>
      </c>
      <c r="H9905" t="str">
        <f>IFERROR(INDEX(menu_items!$C:$C,MATCH(F9905,menu_items!$A:$A,0)),"Unknown value")</f>
        <v>Mexican</v>
      </c>
      <c r="I9905" s="5">
        <f>IFERROR(INDEX(menu_items!$D:$D,MATCH(F9905,menu_items!$A:$A,0)),0)</f>
        <v>13.95</v>
      </c>
      <c r="J9905" t="str">
        <f t="shared" si="778"/>
        <v>Wed</v>
      </c>
      <c r="K9905">
        <f t="shared" si="779"/>
        <v>15</v>
      </c>
      <c r="L9905" t="str">
        <f t="shared" si="780"/>
        <v>Mar</v>
      </c>
      <c r="M9905">
        <v>16</v>
      </c>
      <c r="N9905">
        <f t="shared" si="776"/>
        <v>3</v>
      </c>
      <c r="O9905" s="5">
        <f t="shared" si="777"/>
        <v>34.9</v>
      </c>
    </row>
    <row r="9906" spans="1:15" x14ac:dyDescent="0.25">
      <c r="A9906">
        <v>10016</v>
      </c>
      <c r="B9906">
        <v>4383</v>
      </c>
      <c r="C9906">
        <f>IF(COUNTIF($B$2:B9906,B9906)=1,1,0)</f>
        <v>0</v>
      </c>
      <c r="D9906" s="1">
        <v>45000</v>
      </c>
      <c r="E9906" s="2">
        <v>0.69313657407407403</v>
      </c>
      <c r="F9906">
        <v>114</v>
      </c>
      <c r="G9906" t="str">
        <f>IFERROR(INDEX(menu_items!$B:$B,MATCH(F9906,menu_items!$A:$A,0)),"Unknown value")</f>
        <v>Potstickers</v>
      </c>
      <c r="H9906" t="str">
        <f>IFERROR(INDEX(menu_items!$C:$C,MATCH(F9906,menu_items!$A:$A,0)),"Unknown value")</f>
        <v>Asian</v>
      </c>
      <c r="I9906" s="5">
        <f>IFERROR(INDEX(menu_items!$D:$D,MATCH(F9906,menu_items!$A:$A,0)),0)</f>
        <v>9</v>
      </c>
      <c r="J9906" t="str">
        <f t="shared" si="778"/>
        <v>Wed</v>
      </c>
      <c r="K9906">
        <f t="shared" si="779"/>
        <v>15</v>
      </c>
      <c r="L9906" t="str">
        <f t="shared" si="780"/>
        <v>Mar</v>
      </c>
      <c r="M9906">
        <v>16</v>
      </c>
      <c r="N9906">
        <f t="shared" si="776"/>
        <v>3</v>
      </c>
      <c r="O9906" s="5">
        <f t="shared" si="777"/>
        <v>34.9</v>
      </c>
    </row>
    <row r="9907" spans="1:15" x14ac:dyDescent="0.25">
      <c r="A9907">
        <v>10017</v>
      </c>
      <c r="B9907">
        <v>4384</v>
      </c>
      <c r="C9907">
        <f>IF(COUNTIF($B$2:B9907,B9907)=1,1,0)</f>
        <v>1</v>
      </c>
      <c r="D9907" s="1">
        <v>45000</v>
      </c>
      <c r="E9907" s="2">
        <v>0.70633101851851854</v>
      </c>
      <c r="F9907">
        <v>101</v>
      </c>
      <c r="G9907" t="str">
        <f>IFERROR(INDEX(menu_items!$B:$B,MATCH(F9907,menu_items!$A:$A,0)),"Unknown value")</f>
        <v>Hamburger</v>
      </c>
      <c r="H9907" t="str">
        <f>IFERROR(INDEX(menu_items!$C:$C,MATCH(F9907,menu_items!$A:$A,0)),"Unknown value")</f>
        <v>American</v>
      </c>
      <c r="I9907" s="5">
        <f>IFERROR(INDEX(menu_items!$D:$D,MATCH(F9907,menu_items!$A:$A,0)),0)</f>
        <v>12.95</v>
      </c>
      <c r="J9907" t="str">
        <f t="shared" si="778"/>
        <v>Wed</v>
      </c>
      <c r="K9907">
        <f t="shared" si="779"/>
        <v>15</v>
      </c>
      <c r="L9907" t="str">
        <f t="shared" si="780"/>
        <v>Mar</v>
      </c>
      <c r="M9907">
        <v>16</v>
      </c>
      <c r="N9907">
        <f t="shared" si="776"/>
        <v>2</v>
      </c>
      <c r="O9907" s="5">
        <f t="shared" si="777"/>
        <v>23.45</v>
      </c>
    </row>
    <row r="9908" spans="1:15" x14ac:dyDescent="0.25">
      <c r="A9908">
        <v>10018</v>
      </c>
      <c r="B9908">
        <v>4384</v>
      </c>
      <c r="C9908">
        <f>IF(COUNTIF($B$2:B9908,B9908)=1,1,0)</f>
        <v>0</v>
      </c>
      <c r="D9908" s="1">
        <v>45000</v>
      </c>
      <c r="E9908" s="2">
        <v>0.70633101851851854</v>
      </c>
      <c r="F9908">
        <v>121</v>
      </c>
      <c r="G9908" t="str">
        <f>IFERROR(INDEX(menu_items!$B:$B,MATCH(F9908,menu_items!$A:$A,0)),"Unknown value")</f>
        <v>Cheese Quesadillas</v>
      </c>
      <c r="H9908" t="str">
        <f>IFERROR(INDEX(menu_items!$C:$C,MATCH(F9908,menu_items!$A:$A,0)),"Unknown value")</f>
        <v>Mexican</v>
      </c>
      <c r="I9908" s="5">
        <f>IFERROR(INDEX(menu_items!$D:$D,MATCH(F9908,menu_items!$A:$A,0)),0)</f>
        <v>10.5</v>
      </c>
      <c r="J9908" t="str">
        <f t="shared" si="778"/>
        <v>Wed</v>
      </c>
      <c r="K9908">
        <f t="shared" si="779"/>
        <v>15</v>
      </c>
      <c r="L9908" t="str">
        <f t="shared" si="780"/>
        <v>Mar</v>
      </c>
      <c r="M9908">
        <v>16</v>
      </c>
      <c r="N9908">
        <f t="shared" si="776"/>
        <v>2</v>
      </c>
      <c r="O9908" s="5">
        <f t="shared" si="777"/>
        <v>23.45</v>
      </c>
    </row>
    <row r="9909" spans="1:15" x14ac:dyDescent="0.25">
      <c r="A9909">
        <v>10019</v>
      </c>
      <c r="B9909">
        <v>4385</v>
      </c>
      <c r="C9909">
        <f>IF(COUNTIF($B$2:B9909,B9909)=1,1,0)</f>
        <v>1</v>
      </c>
      <c r="D9909" s="1">
        <v>45000</v>
      </c>
      <c r="E9909" s="2">
        <v>0.71780092592592593</v>
      </c>
      <c r="F9909">
        <v>103</v>
      </c>
      <c r="G9909" t="str">
        <f>IFERROR(INDEX(menu_items!$B:$B,MATCH(F9909,menu_items!$A:$A,0)),"Unknown value")</f>
        <v>Hot Dog</v>
      </c>
      <c r="H9909" t="str">
        <f>IFERROR(INDEX(menu_items!$C:$C,MATCH(F9909,menu_items!$A:$A,0)),"Unknown value")</f>
        <v>American</v>
      </c>
      <c r="I9909" s="5">
        <f>IFERROR(INDEX(menu_items!$D:$D,MATCH(F9909,menu_items!$A:$A,0)),0)</f>
        <v>9</v>
      </c>
      <c r="J9909" t="str">
        <f t="shared" si="778"/>
        <v>Wed</v>
      </c>
      <c r="K9909">
        <f t="shared" si="779"/>
        <v>15</v>
      </c>
      <c r="L9909" t="str">
        <f t="shared" si="780"/>
        <v>Mar</v>
      </c>
      <c r="M9909">
        <v>17</v>
      </c>
      <c r="N9909">
        <f t="shared" si="776"/>
        <v>4</v>
      </c>
      <c r="O9909" s="5">
        <f t="shared" si="777"/>
        <v>37.5</v>
      </c>
    </row>
    <row r="9910" spans="1:15" x14ac:dyDescent="0.25">
      <c r="A9910">
        <v>10020</v>
      </c>
      <c r="B9910">
        <v>4385</v>
      </c>
      <c r="C9910">
        <f>IF(COUNTIF($B$2:B9910,B9910)=1,1,0)</f>
        <v>0</v>
      </c>
      <c r="D9910" s="1">
        <v>45000</v>
      </c>
      <c r="E9910" s="2">
        <v>0.71780092592592593</v>
      </c>
      <c r="F9910">
        <v>108</v>
      </c>
      <c r="G9910" t="str">
        <f>IFERROR(INDEX(menu_items!$B:$B,MATCH(F9910,menu_items!$A:$A,0)),"Unknown value")</f>
        <v>Tofu Pad Thai</v>
      </c>
      <c r="H9910" t="str">
        <f>IFERROR(INDEX(menu_items!$C:$C,MATCH(F9910,menu_items!$A:$A,0)),"Unknown value")</f>
        <v>Asian</v>
      </c>
      <c r="I9910" s="5">
        <f>IFERROR(INDEX(menu_items!$D:$D,MATCH(F9910,menu_items!$A:$A,0)),0)</f>
        <v>14.5</v>
      </c>
      <c r="J9910" t="str">
        <f t="shared" si="778"/>
        <v>Wed</v>
      </c>
      <c r="K9910">
        <f t="shared" si="779"/>
        <v>15</v>
      </c>
      <c r="L9910" t="str">
        <f t="shared" si="780"/>
        <v>Mar</v>
      </c>
      <c r="M9910">
        <v>17</v>
      </c>
      <c r="N9910">
        <f t="shared" si="776"/>
        <v>4</v>
      </c>
      <c r="O9910" s="5">
        <f t="shared" si="777"/>
        <v>37.5</v>
      </c>
    </row>
    <row r="9911" spans="1:15" x14ac:dyDescent="0.25">
      <c r="A9911">
        <v>10021</v>
      </c>
      <c r="B9911">
        <v>4385</v>
      </c>
      <c r="C9911">
        <f>IF(COUNTIF($B$2:B9911,B9911)=1,1,0)</f>
        <v>0</v>
      </c>
      <c r="D9911" s="1">
        <v>45000</v>
      </c>
      <c r="E9911" s="2">
        <v>0.71780092592592593</v>
      </c>
      <c r="F9911">
        <v>122</v>
      </c>
      <c r="G9911" t="str">
        <f>IFERROR(INDEX(menu_items!$B:$B,MATCH(F9911,menu_items!$A:$A,0)),"Unknown value")</f>
        <v>Chips &amp; Salsa</v>
      </c>
      <c r="H9911" t="str">
        <f>IFERROR(INDEX(menu_items!$C:$C,MATCH(F9911,menu_items!$A:$A,0)),"Unknown value")</f>
        <v>Mexican</v>
      </c>
      <c r="I9911" s="5">
        <f>IFERROR(INDEX(menu_items!$D:$D,MATCH(F9911,menu_items!$A:$A,0)),0)</f>
        <v>7</v>
      </c>
      <c r="J9911" t="str">
        <f t="shared" si="778"/>
        <v>Wed</v>
      </c>
      <c r="K9911">
        <f t="shared" si="779"/>
        <v>15</v>
      </c>
      <c r="L9911" t="str">
        <f t="shared" si="780"/>
        <v>Mar</v>
      </c>
      <c r="M9911">
        <v>17</v>
      </c>
      <c r="N9911">
        <f t="shared" si="776"/>
        <v>4</v>
      </c>
      <c r="O9911" s="5">
        <f t="shared" si="777"/>
        <v>37.5</v>
      </c>
    </row>
    <row r="9912" spans="1:15" x14ac:dyDescent="0.25">
      <c r="A9912">
        <v>10022</v>
      </c>
      <c r="B9912">
        <v>4385</v>
      </c>
      <c r="C9912">
        <f>IF(COUNTIF($B$2:B9912,B9912)=1,1,0)</f>
        <v>0</v>
      </c>
      <c r="D9912" s="1">
        <v>45000</v>
      </c>
      <c r="E9912" s="2">
        <v>0.71780092592592593</v>
      </c>
      <c r="F9912">
        <v>122</v>
      </c>
      <c r="G9912" t="str">
        <f>IFERROR(INDEX(menu_items!$B:$B,MATCH(F9912,menu_items!$A:$A,0)),"Unknown value")</f>
        <v>Chips &amp; Salsa</v>
      </c>
      <c r="H9912" t="str">
        <f>IFERROR(INDEX(menu_items!$C:$C,MATCH(F9912,menu_items!$A:$A,0)),"Unknown value")</f>
        <v>Mexican</v>
      </c>
      <c r="I9912" s="5">
        <f>IFERROR(INDEX(menu_items!$D:$D,MATCH(F9912,menu_items!$A:$A,0)),0)</f>
        <v>7</v>
      </c>
      <c r="J9912" t="str">
        <f t="shared" si="778"/>
        <v>Wed</v>
      </c>
      <c r="K9912">
        <f t="shared" si="779"/>
        <v>15</v>
      </c>
      <c r="L9912" t="str">
        <f t="shared" si="780"/>
        <v>Mar</v>
      </c>
      <c r="M9912">
        <v>17</v>
      </c>
      <c r="N9912">
        <f t="shared" si="776"/>
        <v>4</v>
      </c>
      <c r="O9912" s="5">
        <f t="shared" si="777"/>
        <v>37.5</v>
      </c>
    </row>
    <row r="9913" spans="1:15" x14ac:dyDescent="0.25">
      <c r="A9913">
        <v>10023</v>
      </c>
      <c r="B9913">
        <v>4386</v>
      </c>
      <c r="C9913">
        <f>IF(COUNTIF($B$2:B9913,B9913)=1,1,0)</f>
        <v>1</v>
      </c>
      <c r="D9913" s="1">
        <v>45000</v>
      </c>
      <c r="E9913" s="2">
        <v>0.72924768518518523</v>
      </c>
      <c r="F9913">
        <v>108</v>
      </c>
      <c r="G9913" t="str">
        <f>IFERROR(INDEX(menu_items!$B:$B,MATCH(F9913,menu_items!$A:$A,0)),"Unknown value")</f>
        <v>Tofu Pad Thai</v>
      </c>
      <c r="H9913" t="str">
        <f>IFERROR(INDEX(menu_items!$C:$C,MATCH(F9913,menu_items!$A:$A,0)),"Unknown value")</f>
        <v>Asian</v>
      </c>
      <c r="I9913" s="5">
        <f>IFERROR(INDEX(menu_items!$D:$D,MATCH(F9913,menu_items!$A:$A,0)),0)</f>
        <v>14.5</v>
      </c>
      <c r="J9913" t="str">
        <f t="shared" si="778"/>
        <v>Wed</v>
      </c>
      <c r="K9913">
        <f t="shared" si="779"/>
        <v>15</v>
      </c>
      <c r="L9913" t="str">
        <f t="shared" si="780"/>
        <v>Mar</v>
      </c>
      <c r="M9913">
        <v>17</v>
      </c>
      <c r="N9913">
        <f t="shared" si="776"/>
        <v>3</v>
      </c>
      <c r="O9913" s="5">
        <f t="shared" si="777"/>
        <v>38.4</v>
      </c>
    </row>
    <row r="9914" spans="1:15" x14ac:dyDescent="0.25">
      <c r="A9914">
        <v>10024</v>
      </c>
      <c r="B9914">
        <v>4386</v>
      </c>
      <c r="C9914">
        <f>IF(COUNTIF($B$2:B9914,B9914)=1,1,0)</f>
        <v>0</v>
      </c>
      <c r="D9914" s="1">
        <v>45000</v>
      </c>
      <c r="E9914" s="2">
        <v>0.72924768518518523</v>
      </c>
      <c r="F9914">
        <v>111</v>
      </c>
      <c r="G9914" t="str">
        <f>IFERROR(INDEX(menu_items!$B:$B,MATCH(F9914,menu_items!$A:$A,0)),"Unknown value")</f>
        <v>California Roll</v>
      </c>
      <c r="H9914" t="str">
        <f>IFERROR(INDEX(menu_items!$C:$C,MATCH(F9914,menu_items!$A:$A,0)),"Unknown value")</f>
        <v>Asian</v>
      </c>
      <c r="I9914" s="5">
        <f>IFERROR(INDEX(menu_items!$D:$D,MATCH(F9914,menu_items!$A:$A,0)),0)</f>
        <v>11.95</v>
      </c>
      <c r="J9914" t="str">
        <f t="shared" si="778"/>
        <v>Wed</v>
      </c>
      <c r="K9914">
        <f t="shared" si="779"/>
        <v>15</v>
      </c>
      <c r="L9914" t="str">
        <f t="shared" si="780"/>
        <v>Mar</v>
      </c>
      <c r="M9914">
        <v>17</v>
      </c>
      <c r="N9914">
        <f t="shared" si="776"/>
        <v>3</v>
      </c>
      <c r="O9914" s="5">
        <f t="shared" si="777"/>
        <v>38.4</v>
      </c>
    </row>
    <row r="9915" spans="1:15" x14ac:dyDescent="0.25">
      <c r="A9915">
        <v>10025</v>
      </c>
      <c r="B9915">
        <v>4386</v>
      </c>
      <c r="C9915">
        <f>IF(COUNTIF($B$2:B9915,B9915)=1,1,0)</f>
        <v>0</v>
      </c>
      <c r="D9915" s="1">
        <v>45000</v>
      </c>
      <c r="E9915" s="2">
        <v>0.72924768518518523</v>
      </c>
      <c r="F9915">
        <v>119</v>
      </c>
      <c r="G9915" t="str">
        <f>IFERROR(INDEX(menu_items!$B:$B,MATCH(F9915,menu_items!$A:$A,0)),"Unknown value")</f>
        <v>Chicken Torta</v>
      </c>
      <c r="H9915" t="str">
        <f>IFERROR(INDEX(menu_items!$C:$C,MATCH(F9915,menu_items!$A:$A,0)),"Unknown value")</f>
        <v>Mexican</v>
      </c>
      <c r="I9915" s="5">
        <f>IFERROR(INDEX(menu_items!$D:$D,MATCH(F9915,menu_items!$A:$A,0)),0)</f>
        <v>11.95</v>
      </c>
      <c r="J9915" t="str">
        <f t="shared" si="778"/>
        <v>Wed</v>
      </c>
      <c r="K9915">
        <f t="shared" si="779"/>
        <v>15</v>
      </c>
      <c r="L9915" t="str">
        <f t="shared" si="780"/>
        <v>Mar</v>
      </c>
      <c r="M9915">
        <v>17</v>
      </c>
      <c r="N9915">
        <f t="shared" si="776"/>
        <v>3</v>
      </c>
      <c r="O9915" s="5">
        <f t="shared" si="777"/>
        <v>38.4</v>
      </c>
    </row>
    <row r="9916" spans="1:15" x14ac:dyDescent="0.25">
      <c r="A9916">
        <v>10026</v>
      </c>
      <c r="B9916">
        <v>4387</v>
      </c>
      <c r="C9916">
        <f>IF(COUNTIF($B$2:B9916,B9916)=1,1,0)</f>
        <v>1</v>
      </c>
      <c r="D9916" s="1">
        <v>45000</v>
      </c>
      <c r="E9916" s="2">
        <v>0.75127314814814816</v>
      </c>
      <c r="F9916">
        <v>129</v>
      </c>
      <c r="G9916" t="str">
        <f>IFERROR(INDEX(menu_items!$B:$B,MATCH(F9916,menu_items!$A:$A,0)),"Unknown value")</f>
        <v>Mushroom Ravioli</v>
      </c>
      <c r="H9916" t="str">
        <f>IFERROR(INDEX(menu_items!$C:$C,MATCH(F9916,menu_items!$A:$A,0)),"Unknown value")</f>
        <v>Italian</v>
      </c>
      <c r="I9916" s="5">
        <f>IFERROR(INDEX(menu_items!$D:$D,MATCH(F9916,menu_items!$A:$A,0)),0)</f>
        <v>15.5</v>
      </c>
      <c r="J9916" t="str">
        <f t="shared" si="778"/>
        <v>Wed</v>
      </c>
      <c r="K9916">
        <f t="shared" si="779"/>
        <v>15</v>
      </c>
      <c r="L9916" t="str">
        <f t="shared" si="780"/>
        <v>Mar</v>
      </c>
      <c r="M9916">
        <v>18</v>
      </c>
      <c r="N9916">
        <f t="shared" si="776"/>
        <v>2</v>
      </c>
      <c r="O9916" s="5">
        <f t="shared" si="777"/>
        <v>24.5</v>
      </c>
    </row>
    <row r="9917" spans="1:15" x14ac:dyDescent="0.25">
      <c r="A9917">
        <v>10027</v>
      </c>
      <c r="B9917">
        <v>4387</v>
      </c>
      <c r="C9917">
        <f>IF(COUNTIF($B$2:B9917,B9917)=1,1,0)</f>
        <v>0</v>
      </c>
      <c r="D9917" s="1">
        <v>45000</v>
      </c>
      <c r="E9917" s="2">
        <v>0.75127314814814816</v>
      </c>
      <c r="F9917">
        <v>123</v>
      </c>
      <c r="G9917" t="str">
        <f>IFERROR(INDEX(menu_items!$B:$B,MATCH(F9917,menu_items!$A:$A,0)),"Unknown value")</f>
        <v>Chips &amp; Guacamole</v>
      </c>
      <c r="H9917" t="str">
        <f>IFERROR(INDEX(menu_items!$C:$C,MATCH(F9917,menu_items!$A:$A,0)),"Unknown value")</f>
        <v>Mexican</v>
      </c>
      <c r="I9917" s="5">
        <f>IFERROR(INDEX(menu_items!$D:$D,MATCH(F9917,menu_items!$A:$A,0)),0)</f>
        <v>9</v>
      </c>
      <c r="J9917" t="str">
        <f t="shared" si="778"/>
        <v>Wed</v>
      </c>
      <c r="K9917">
        <f t="shared" si="779"/>
        <v>15</v>
      </c>
      <c r="L9917" t="str">
        <f t="shared" si="780"/>
        <v>Mar</v>
      </c>
      <c r="M9917">
        <v>18</v>
      </c>
      <c r="N9917">
        <f t="shared" si="776"/>
        <v>2</v>
      </c>
      <c r="O9917" s="5">
        <f t="shared" si="777"/>
        <v>24.5</v>
      </c>
    </row>
    <row r="9918" spans="1:15" x14ac:dyDescent="0.25">
      <c r="A9918">
        <v>10028</v>
      </c>
      <c r="B9918">
        <v>4388</v>
      </c>
      <c r="C9918">
        <f>IF(COUNTIF($B$2:B9918,B9918)=1,1,0)</f>
        <v>1</v>
      </c>
      <c r="D9918" s="1">
        <v>45000</v>
      </c>
      <c r="E9918" s="2">
        <v>0.76313657407407409</v>
      </c>
      <c r="F9918">
        <v>122</v>
      </c>
      <c r="G9918" t="str">
        <f>IFERROR(INDEX(menu_items!$B:$B,MATCH(F9918,menu_items!$A:$A,0)),"Unknown value")</f>
        <v>Chips &amp; Salsa</v>
      </c>
      <c r="H9918" t="str">
        <f>IFERROR(INDEX(menu_items!$C:$C,MATCH(F9918,menu_items!$A:$A,0)),"Unknown value")</f>
        <v>Mexican</v>
      </c>
      <c r="I9918" s="5">
        <f>IFERROR(INDEX(menu_items!$D:$D,MATCH(F9918,menu_items!$A:$A,0)),0)</f>
        <v>7</v>
      </c>
      <c r="J9918" t="str">
        <f t="shared" si="778"/>
        <v>Wed</v>
      </c>
      <c r="K9918">
        <f t="shared" si="779"/>
        <v>15</v>
      </c>
      <c r="L9918" t="str">
        <f t="shared" si="780"/>
        <v>Mar</v>
      </c>
      <c r="M9918">
        <v>18</v>
      </c>
      <c r="N9918">
        <f t="shared" si="776"/>
        <v>1</v>
      </c>
      <c r="O9918" s="5">
        <f t="shared" si="777"/>
        <v>7</v>
      </c>
    </row>
    <row r="9919" spans="1:15" x14ac:dyDescent="0.25">
      <c r="A9919">
        <v>10029</v>
      </c>
      <c r="B9919">
        <v>4389</v>
      </c>
      <c r="C9919">
        <f>IF(COUNTIF($B$2:B9919,B9919)=1,1,0)</f>
        <v>1</v>
      </c>
      <c r="D9919" s="1">
        <v>45000</v>
      </c>
      <c r="E9919" s="2">
        <v>0.76958333333333329</v>
      </c>
      <c r="F9919">
        <v>108</v>
      </c>
      <c r="G9919" t="str">
        <f>IFERROR(INDEX(menu_items!$B:$B,MATCH(F9919,menu_items!$A:$A,0)),"Unknown value")</f>
        <v>Tofu Pad Thai</v>
      </c>
      <c r="H9919" t="str">
        <f>IFERROR(INDEX(menu_items!$C:$C,MATCH(F9919,menu_items!$A:$A,0)),"Unknown value")</f>
        <v>Asian</v>
      </c>
      <c r="I9919" s="5">
        <f>IFERROR(INDEX(menu_items!$D:$D,MATCH(F9919,menu_items!$A:$A,0)),0)</f>
        <v>14.5</v>
      </c>
      <c r="J9919" t="str">
        <f t="shared" si="778"/>
        <v>Wed</v>
      </c>
      <c r="K9919">
        <f t="shared" si="779"/>
        <v>15</v>
      </c>
      <c r="L9919" t="str">
        <f t="shared" si="780"/>
        <v>Mar</v>
      </c>
      <c r="M9919">
        <v>18</v>
      </c>
      <c r="N9919">
        <f t="shared" si="776"/>
        <v>2</v>
      </c>
      <c r="O9919" s="5">
        <f t="shared" si="777"/>
        <v>23.5</v>
      </c>
    </row>
    <row r="9920" spans="1:15" x14ac:dyDescent="0.25">
      <c r="A9920">
        <v>10030</v>
      </c>
      <c r="B9920">
        <v>4389</v>
      </c>
      <c r="C9920">
        <f>IF(COUNTIF($B$2:B9920,B9920)=1,1,0)</f>
        <v>0</v>
      </c>
      <c r="D9920" s="1">
        <v>45000</v>
      </c>
      <c r="E9920" s="2">
        <v>0.76958333333333329</v>
      </c>
      <c r="F9920">
        <v>114</v>
      </c>
      <c r="G9920" t="str">
        <f>IFERROR(INDEX(menu_items!$B:$B,MATCH(F9920,menu_items!$A:$A,0)),"Unknown value")</f>
        <v>Potstickers</v>
      </c>
      <c r="H9920" t="str">
        <f>IFERROR(INDEX(menu_items!$C:$C,MATCH(F9920,menu_items!$A:$A,0)),"Unknown value")</f>
        <v>Asian</v>
      </c>
      <c r="I9920" s="5">
        <f>IFERROR(INDEX(menu_items!$D:$D,MATCH(F9920,menu_items!$A:$A,0)),0)</f>
        <v>9</v>
      </c>
      <c r="J9920" t="str">
        <f t="shared" si="778"/>
        <v>Wed</v>
      </c>
      <c r="K9920">
        <f t="shared" si="779"/>
        <v>15</v>
      </c>
      <c r="L9920" t="str">
        <f t="shared" si="780"/>
        <v>Mar</v>
      </c>
      <c r="M9920">
        <v>18</v>
      </c>
      <c r="N9920">
        <f t="shared" si="776"/>
        <v>2</v>
      </c>
      <c r="O9920" s="5">
        <f t="shared" si="777"/>
        <v>23.5</v>
      </c>
    </row>
    <row r="9921" spans="1:15" x14ac:dyDescent="0.25">
      <c r="A9921">
        <v>10031</v>
      </c>
      <c r="B9921">
        <v>4390</v>
      </c>
      <c r="C9921">
        <f>IF(COUNTIF($B$2:B9921,B9921)=1,1,0)</f>
        <v>1</v>
      </c>
      <c r="D9921" s="1">
        <v>45000</v>
      </c>
      <c r="E9921" s="2">
        <v>0.77001157407407406</v>
      </c>
      <c r="F9921">
        <v>101</v>
      </c>
      <c r="G9921" t="str">
        <f>IFERROR(INDEX(menu_items!$B:$B,MATCH(F9921,menu_items!$A:$A,0)),"Unknown value")</f>
        <v>Hamburger</v>
      </c>
      <c r="H9921" t="str">
        <f>IFERROR(INDEX(menu_items!$C:$C,MATCH(F9921,menu_items!$A:$A,0)),"Unknown value")</f>
        <v>American</v>
      </c>
      <c r="I9921" s="5">
        <f>IFERROR(INDEX(menu_items!$D:$D,MATCH(F9921,menu_items!$A:$A,0)),0)</f>
        <v>12.95</v>
      </c>
      <c r="J9921" t="str">
        <f t="shared" si="778"/>
        <v>Wed</v>
      </c>
      <c r="K9921">
        <f t="shared" si="779"/>
        <v>15</v>
      </c>
      <c r="L9921" t="str">
        <f t="shared" si="780"/>
        <v>Mar</v>
      </c>
      <c r="M9921">
        <v>18</v>
      </c>
      <c r="N9921">
        <f t="shared" si="776"/>
        <v>2</v>
      </c>
      <c r="O9921" s="5">
        <f t="shared" si="777"/>
        <v>19.95</v>
      </c>
    </row>
    <row r="9922" spans="1:15" x14ac:dyDescent="0.25">
      <c r="A9922">
        <v>10032</v>
      </c>
      <c r="B9922">
        <v>4390</v>
      </c>
      <c r="C9922">
        <f>IF(COUNTIF($B$2:B9922,B9922)=1,1,0)</f>
        <v>0</v>
      </c>
      <c r="D9922" s="1">
        <v>45000</v>
      </c>
      <c r="E9922" s="2">
        <v>0.77001157407407406</v>
      </c>
      <c r="F9922">
        <v>106</v>
      </c>
      <c r="G9922" t="str">
        <f>IFERROR(INDEX(menu_items!$B:$B,MATCH(F9922,menu_items!$A:$A,0)),"Unknown value")</f>
        <v>French Fries</v>
      </c>
      <c r="H9922" t="str">
        <f>IFERROR(INDEX(menu_items!$C:$C,MATCH(F9922,menu_items!$A:$A,0)),"Unknown value")</f>
        <v>American</v>
      </c>
      <c r="I9922" s="5">
        <f>IFERROR(INDEX(menu_items!$D:$D,MATCH(F9922,menu_items!$A:$A,0)),0)</f>
        <v>7</v>
      </c>
      <c r="J9922" t="str">
        <f t="shared" si="778"/>
        <v>Wed</v>
      </c>
      <c r="K9922">
        <f t="shared" si="779"/>
        <v>15</v>
      </c>
      <c r="L9922" t="str">
        <f t="shared" si="780"/>
        <v>Mar</v>
      </c>
      <c r="M9922">
        <v>18</v>
      </c>
      <c r="N9922">
        <f t="shared" ref="N9922:N9985" si="781">COUNTIF($B:$B,B9922)</f>
        <v>2</v>
      </c>
      <c r="O9922" s="5">
        <f t="shared" ref="O9922:O9985" si="782">SUMIF($B:$B,B9922,$I:$I)</f>
        <v>19.95</v>
      </c>
    </row>
    <row r="9923" spans="1:15" x14ac:dyDescent="0.25">
      <c r="A9923">
        <v>10033</v>
      </c>
      <c r="B9923">
        <v>4391</v>
      </c>
      <c r="C9923">
        <f>IF(COUNTIF($B$2:B9923,B9923)=1,1,0)</f>
        <v>1</v>
      </c>
      <c r="D9923" s="1">
        <v>45000</v>
      </c>
      <c r="E9923" s="2">
        <v>0.77453703703703702</v>
      </c>
      <c r="F9923">
        <v>102</v>
      </c>
      <c r="G9923" t="str">
        <f>IFERROR(INDEX(menu_items!$B:$B,MATCH(F9923,menu_items!$A:$A,0)),"Unknown value")</f>
        <v>Cheeseburger</v>
      </c>
      <c r="H9923" t="str">
        <f>IFERROR(INDEX(menu_items!$C:$C,MATCH(F9923,menu_items!$A:$A,0)),"Unknown value")</f>
        <v>American</v>
      </c>
      <c r="I9923" s="5">
        <f>IFERROR(INDEX(menu_items!$D:$D,MATCH(F9923,menu_items!$A:$A,0)),0)</f>
        <v>13.95</v>
      </c>
      <c r="J9923" t="str">
        <f t="shared" si="778"/>
        <v>Wed</v>
      </c>
      <c r="K9923">
        <f t="shared" si="779"/>
        <v>15</v>
      </c>
      <c r="L9923" t="str">
        <f t="shared" si="780"/>
        <v>Mar</v>
      </c>
      <c r="M9923">
        <v>18</v>
      </c>
      <c r="N9923">
        <f t="shared" si="781"/>
        <v>4</v>
      </c>
      <c r="O9923" s="5">
        <f t="shared" si="782"/>
        <v>50.4</v>
      </c>
    </row>
    <row r="9924" spans="1:15" x14ac:dyDescent="0.25">
      <c r="A9924">
        <v>10034</v>
      </c>
      <c r="B9924">
        <v>4391</v>
      </c>
      <c r="C9924">
        <f>IF(COUNTIF($B$2:B9924,B9924)=1,1,0)</f>
        <v>0</v>
      </c>
      <c r="D9924" s="1">
        <v>45000</v>
      </c>
      <c r="E9924" s="2">
        <v>0.77453703703703702</v>
      </c>
      <c r="F9924">
        <v>126</v>
      </c>
      <c r="G9924" t="str">
        <f>IFERROR(INDEX(menu_items!$B:$B,MATCH(F9924,menu_items!$A:$A,0)),"Unknown value")</f>
        <v>Fettuccine Alfredo</v>
      </c>
      <c r="H9924" t="str">
        <f>IFERROR(INDEX(menu_items!$C:$C,MATCH(F9924,menu_items!$A:$A,0)),"Unknown value")</f>
        <v>Italian</v>
      </c>
      <c r="I9924" s="5">
        <f>IFERROR(INDEX(menu_items!$D:$D,MATCH(F9924,menu_items!$A:$A,0)),0)</f>
        <v>14.5</v>
      </c>
      <c r="J9924" t="str">
        <f t="shared" si="778"/>
        <v>Wed</v>
      </c>
      <c r="K9924">
        <f t="shared" si="779"/>
        <v>15</v>
      </c>
      <c r="L9924" t="str">
        <f t="shared" si="780"/>
        <v>Mar</v>
      </c>
      <c r="M9924">
        <v>18</v>
      </c>
      <c r="N9924">
        <f t="shared" si="781"/>
        <v>4</v>
      </c>
      <c r="O9924" s="5">
        <f t="shared" si="782"/>
        <v>50.4</v>
      </c>
    </row>
    <row r="9925" spans="1:15" x14ac:dyDescent="0.25">
      <c r="A9925">
        <v>10035</v>
      </c>
      <c r="B9925">
        <v>4391</v>
      </c>
      <c r="C9925">
        <f>IF(COUNTIF($B$2:B9925,B9925)=1,1,0)</f>
        <v>0</v>
      </c>
      <c r="D9925" s="1">
        <v>45000</v>
      </c>
      <c r="E9925" s="2">
        <v>0.77453703703703702</v>
      </c>
      <c r="F9925">
        <v>112</v>
      </c>
      <c r="G9925" t="str">
        <f>IFERROR(INDEX(menu_items!$B:$B,MATCH(F9925,menu_items!$A:$A,0)),"Unknown value")</f>
        <v>Salmon Roll</v>
      </c>
      <c r="H9925" t="str">
        <f>IFERROR(INDEX(menu_items!$C:$C,MATCH(F9925,menu_items!$A:$A,0)),"Unknown value")</f>
        <v>Asian</v>
      </c>
      <c r="I9925" s="5">
        <f>IFERROR(INDEX(menu_items!$D:$D,MATCH(F9925,menu_items!$A:$A,0)),0)</f>
        <v>14.95</v>
      </c>
      <c r="J9925" t="str">
        <f t="shared" si="778"/>
        <v>Wed</v>
      </c>
      <c r="K9925">
        <f t="shared" si="779"/>
        <v>15</v>
      </c>
      <c r="L9925" t="str">
        <f t="shared" si="780"/>
        <v>Mar</v>
      </c>
      <c r="M9925">
        <v>18</v>
      </c>
      <c r="N9925">
        <f t="shared" si="781"/>
        <v>4</v>
      </c>
      <c r="O9925" s="5">
        <f t="shared" si="782"/>
        <v>50.4</v>
      </c>
    </row>
    <row r="9926" spans="1:15" x14ac:dyDescent="0.25">
      <c r="A9926">
        <v>10036</v>
      </c>
      <c r="B9926">
        <v>4391</v>
      </c>
      <c r="C9926">
        <f>IF(COUNTIF($B$2:B9926,B9926)=1,1,0)</f>
        <v>0</v>
      </c>
      <c r="D9926" s="1">
        <v>45000</v>
      </c>
      <c r="E9926" s="2">
        <v>0.77453703703703702</v>
      </c>
      <c r="F9926">
        <v>106</v>
      </c>
      <c r="G9926" t="str">
        <f>IFERROR(INDEX(menu_items!$B:$B,MATCH(F9926,menu_items!$A:$A,0)),"Unknown value")</f>
        <v>French Fries</v>
      </c>
      <c r="H9926" t="str">
        <f>IFERROR(INDEX(menu_items!$C:$C,MATCH(F9926,menu_items!$A:$A,0)),"Unknown value")</f>
        <v>American</v>
      </c>
      <c r="I9926" s="5">
        <f>IFERROR(INDEX(menu_items!$D:$D,MATCH(F9926,menu_items!$A:$A,0)),0)</f>
        <v>7</v>
      </c>
      <c r="J9926" t="str">
        <f t="shared" si="778"/>
        <v>Wed</v>
      </c>
      <c r="K9926">
        <f t="shared" si="779"/>
        <v>15</v>
      </c>
      <c r="L9926" t="str">
        <f t="shared" si="780"/>
        <v>Mar</v>
      </c>
      <c r="M9926">
        <v>18</v>
      </c>
      <c r="N9926">
        <f t="shared" si="781"/>
        <v>4</v>
      </c>
      <c r="O9926" s="5">
        <f t="shared" si="782"/>
        <v>50.4</v>
      </c>
    </row>
    <row r="9927" spans="1:15" x14ac:dyDescent="0.25">
      <c r="A9927">
        <v>10037</v>
      </c>
      <c r="B9927">
        <v>4392</v>
      </c>
      <c r="C9927">
        <f>IF(COUNTIF($B$2:B9927,B9927)=1,1,0)</f>
        <v>1</v>
      </c>
      <c r="D9927" s="1">
        <v>45000</v>
      </c>
      <c r="E9927" s="2">
        <v>0.78101851851851856</v>
      </c>
      <c r="F9927">
        <v>110</v>
      </c>
      <c r="G9927" t="str">
        <f>IFERROR(INDEX(menu_items!$B:$B,MATCH(F9927,menu_items!$A:$A,0)),"Unknown value")</f>
        <v>Pork Ramen</v>
      </c>
      <c r="H9927" t="str">
        <f>IFERROR(INDEX(menu_items!$C:$C,MATCH(F9927,menu_items!$A:$A,0)),"Unknown value")</f>
        <v>Asian</v>
      </c>
      <c r="I9927" s="5">
        <f>IFERROR(INDEX(menu_items!$D:$D,MATCH(F9927,menu_items!$A:$A,0)),0)</f>
        <v>17.95</v>
      </c>
      <c r="J9927" t="str">
        <f t="shared" si="778"/>
        <v>Wed</v>
      </c>
      <c r="K9927">
        <f t="shared" si="779"/>
        <v>15</v>
      </c>
      <c r="L9927" t="str">
        <f t="shared" si="780"/>
        <v>Mar</v>
      </c>
      <c r="M9927">
        <v>18</v>
      </c>
      <c r="N9927">
        <f t="shared" si="781"/>
        <v>2</v>
      </c>
      <c r="O9927" s="5">
        <f t="shared" si="782"/>
        <v>34.9</v>
      </c>
    </row>
    <row r="9928" spans="1:15" x14ac:dyDescent="0.25">
      <c r="A9928">
        <v>10038</v>
      </c>
      <c r="B9928">
        <v>4392</v>
      </c>
      <c r="C9928">
        <f>IF(COUNTIF($B$2:B9928,B9928)=1,1,0)</f>
        <v>0</v>
      </c>
      <c r="D9928" s="1">
        <v>45000</v>
      </c>
      <c r="E9928" s="2">
        <v>0.78101851851851856</v>
      </c>
      <c r="F9928">
        <v>132</v>
      </c>
      <c r="G9928" t="str">
        <f>IFERROR(INDEX(menu_items!$B:$B,MATCH(F9928,menu_items!$A:$A,0)),"Unknown value")</f>
        <v>Eggplant Parmesan</v>
      </c>
      <c r="H9928" t="str">
        <f>IFERROR(INDEX(menu_items!$C:$C,MATCH(F9928,menu_items!$A:$A,0)),"Unknown value")</f>
        <v>Italian</v>
      </c>
      <c r="I9928" s="5">
        <f>IFERROR(INDEX(menu_items!$D:$D,MATCH(F9928,menu_items!$A:$A,0)),0)</f>
        <v>16.95</v>
      </c>
      <c r="J9928" t="str">
        <f t="shared" si="778"/>
        <v>Wed</v>
      </c>
      <c r="K9928">
        <f t="shared" si="779"/>
        <v>15</v>
      </c>
      <c r="L9928" t="str">
        <f t="shared" si="780"/>
        <v>Mar</v>
      </c>
      <c r="M9928">
        <v>18</v>
      </c>
      <c r="N9928">
        <f t="shared" si="781"/>
        <v>2</v>
      </c>
      <c r="O9928" s="5">
        <f t="shared" si="782"/>
        <v>34.9</v>
      </c>
    </row>
    <row r="9929" spans="1:15" x14ac:dyDescent="0.25">
      <c r="A9929">
        <v>10039</v>
      </c>
      <c r="B9929">
        <v>4393</v>
      </c>
      <c r="C9929">
        <f>IF(COUNTIF($B$2:B9929,B9929)=1,1,0)</f>
        <v>1</v>
      </c>
      <c r="D9929" s="1">
        <v>45000</v>
      </c>
      <c r="E9929" s="2">
        <v>0.7837615740740741</v>
      </c>
      <c r="F9929">
        <v>109</v>
      </c>
      <c r="G9929" t="str">
        <f>IFERROR(INDEX(menu_items!$B:$B,MATCH(F9929,menu_items!$A:$A,0)),"Unknown value")</f>
        <v>Korean Beef Bowl</v>
      </c>
      <c r="H9929" t="str">
        <f>IFERROR(INDEX(menu_items!$C:$C,MATCH(F9929,menu_items!$A:$A,0)),"Unknown value")</f>
        <v>Asian</v>
      </c>
      <c r="I9929" s="5">
        <f>IFERROR(INDEX(menu_items!$D:$D,MATCH(F9929,menu_items!$A:$A,0)),0)</f>
        <v>17.95</v>
      </c>
      <c r="J9929" t="str">
        <f t="shared" si="778"/>
        <v>Wed</v>
      </c>
      <c r="K9929">
        <f t="shared" si="779"/>
        <v>15</v>
      </c>
      <c r="L9929" t="str">
        <f t="shared" si="780"/>
        <v>Mar</v>
      </c>
      <c r="M9929">
        <v>18</v>
      </c>
      <c r="N9929">
        <f t="shared" si="781"/>
        <v>2</v>
      </c>
      <c r="O9929" s="5">
        <f t="shared" si="782"/>
        <v>35.9</v>
      </c>
    </row>
    <row r="9930" spans="1:15" x14ac:dyDescent="0.25">
      <c r="A9930">
        <v>10040</v>
      </c>
      <c r="B9930">
        <v>4393</v>
      </c>
      <c r="C9930">
        <f>IF(COUNTIF($B$2:B9930,B9930)=1,1,0)</f>
        <v>0</v>
      </c>
      <c r="D9930" s="1">
        <v>45000</v>
      </c>
      <c r="E9930" s="2">
        <v>0.7837615740740741</v>
      </c>
      <c r="F9930">
        <v>131</v>
      </c>
      <c r="G9930" t="str">
        <f>IFERROR(INDEX(menu_items!$B:$B,MATCH(F9930,menu_items!$A:$A,0)),"Unknown value")</f>
        <v>Chicken Parmesan</v>
      </c>
      <c r="H9930" t="str">
        <f>IFERROR(INDEX(menu_items!$C:$C,MATCH(F9930,menu_items!$A:$A,0)),"Unknown value")</f>
        <v>Italian</v>
      </c>
      <c r="I9930" s="5">
        <f>IFERROR(INDEX(menu_items!$D:$D,MATCH(F9930,menu_items!$A:$A,0)),0)</f>
        <v>17.95</v>
      </c>
      <c r="J9930" t="str">
        <f t="shared" si="778"/>
        <v>Wed</v>
      </c>
      <c r="K9930">
        <f t="shared" si="779"/>
        <v>15</v>
      </c>
      <c r="L9930" t="str">
        <f t="shared" si="780"/>
        <v>Mar</v>
      </c>
      <c r="M9930">
        <v>18</v>
      </c>
      <c r="N9930">
        <f t="shared" si="781"/>
        <v>2</v>
      </c>
      <c r="O9930" s="5">
        <f t="shared" si="782"/>
        <v>35.9</v>
      </c>
    </row>
    <row r="9931" spans="1:15" x14ac:dyDescent="0.25">
      <c r="A9931">
        <v>10041</v>
      </c>
      <c r="B9931">
        <v>4394</v>
      </c>
      <c r="C9931">
        <f>IF(COUNTIF($B$2:B9931,B9931)=1,1,0)</f>
        <v>1</v>
      </c>
      <c r="D9931" s="1">
        <v>45000</v>
      </c>
      <c r="E9931" s="2">
        <v>0.78898148148148151</v>
      </c>
      <c r="F9931">
        <v>108</v>
      </c>
      <c r="G9931" t="str">
        <f>IFERROR(INDEX(menu_items!$B:$B,MATCH(F9931,menu_items!$A:$A,0)),"Unknown value")</f>
        <v>Tofu Pad Thai</v>
      </c>
      <c r="H9931" t="str">
        <f>IFERROR(INDEX(menu_items!$C:$C,MATCH(F9931,menu_items!$A:$A,0)),"Unknown value")</f>
        <v>Asian</v>
      </c>
      <c r="I9931" s="5">
        <f>IFERROR(INDEX(menu_items!$D:$D,MATCH(F9931,menu_items!$A:$A,0)),0)</f>
        <v>14.5</v>
      </c>
      <c r="J9931" t="str">
        <f t="shared" si="778"/>
        <v>Wed</v>
      </c>
      <c r="K9931">
        <f t="shared" si="779"/>
        <v>15</v>
      </c>
      <c r="L9931" t="str">
        <f t="shared" si="780"/>
        <v>Mar</v>
      </c>
      <c r="M9931">
        <v>18</v>
      </c>
      <c r="N9931">
        <f t="shared" si="781"/>
        <v>2</v>
      </c>
      <c r="O9931" s="5">
        <f t="shared" si="782"/>
        <v>26.45</v>
      </c>
    </row>
    <row r="9932" spans="1:15" x14ac:dyDescent="0.25">
      <c r="A9932">
        <v>10042</v>
      </c>
      <c r="B9932">
        <v>4394</v>
      </c>
      <c r="C9932">
        <f>IF(COUNTIF($B$2:B9932,B9932)=1,1,0)</f>
        <v>0</v>
      </c>
      <c r="D9932" s="1">
        <v>45000</v>
      </c>
      <c r="E9932" s="2">
        <v>0.78898148148148151</v>
      </c>
      <c r="F9932">
        <v>111</v>
      </c>
      <c r="G9932" t="str">
        <f>IFERROR(INDEX(menu_items!$B:$B,MATCH(F9932,menu_items!$A:$A,0)),"Unknown value")</f>
        <v>California Roll</v>
      </c>
      <c r="H9932" t="str">
        <f>IFERROR(INDEX(menu_items!$C:$C,MATCH(F9932,menu_items!$A:$A,0)),"Unknown value")</f>
        <v>Asian</v>
      </c>
      <c r="I9932" s="5">
        <f>IFERROR(INDEX(menu_items!$D:$D,MATCH(F9932,menu_items!$A:$A,0)),0)</f>
        <v>11.95</v>
      </c>
      <c r="J9932" t="str">
        <f t="shared" si="778"/>
        <v>Wed</v>
      </c>
      <c r="K9932">
        <f t="shared" si="779"/>
        <v>15</v>
      </c>
      <c r="L9932" t="str">
        <f t="shared" si="780"/>
        <v>Mar</v>
      </c>
      <c r="M9932">
        <v>18</v>
      </c>
      <c r="N9932">
        <f t="shared" si="781"/>
        <v>2</v>
      </c>
      <c r="O9932" s="5">
        <f t="shared" si="782"/>
        <v>26.45</v>
      </c>
    </row>
    <row r="9933" spans="1:15" x14ac:dyDescent="0.25">
      <c r="A9933">
        <v>10043</v>
      </c>
      <c r="B9933">
        <v>4395</v>
      </c>
      <c r="C9933">
        <f>IF(COUNTIF($B$2:B9933,B9933)=1,1,0)</f>
        <v>1</v>
      </c>
      <c r="D9933" s="1">
        <v>45000</v>
      </c>
      <c r="E9933" s="2">
        <v>0.79319444444444442</v>
      </c>
      <c r="F9933">
        <v>110</v>
      </c>
      <c r="G9933" t="str">
        <f>IFERROR(INDEX(menu_items!$B:$B,MATCH(F9933,menu_items!$A:$A,0)),"Unknown value")</f>
        <v>Pork Ramen</v>
      </c>
      <c r="H9933" t="str">
        <f>IFERROR(INDEX(menu_items!$C:$C,MATCH(F9933,menu_items!$A:$A,0)),"Unknown value")</f>
        <v>Asian</v>
      </c>
      <c r="I9933" s="5">
        <f>IFERROR(INDEX(menu_items!$D:$D,MATCH(F9933,menu_items!$A:$A,0)),0)</f>
        <v>17.95</v>
      </c>
      <c r="J9933" t="str">
        <f t="shared" si="778"/>
        <v>Wed</v>
      </c>
      <c r="K9933">
        <f t="shared" si="779"/>
        <v>15</v>
      </c>
      <c r="L9933" t="str">
        <f t="shared" si="780"/>
        <v>Mar</v>
      </c>
      <c r="M9933">
        <v>19</v>
      </c>
      <c r="N9933">
        <f t="shared" si="781"/>
        <v>3</v>
      </c>
      <c r="O9933" s="5">
        <f t="shared" si="782"/>
        <v>55.849999999999994</v>
      </c>
    </row>
    <row r="9934" spans="1:15" x14ac:dyDescent="0.25">
      <c r="A9934">
        <v>10044</v>
      </c>
      <c r="B9934">
        <v>4395</v>
      </c>
      <c r="C9934">
        <f>IF(COUNTIF($B$2:B9934,B9934)=1,1,0)</f>
        <v>0</v>
      </c>
      <c r="D9934" s="1">
        <v>45000</v>
      </c>
      <c r="E9934" s="2">
        <v>0.79319444444444442</v>
      </c>
      <c r="F9934">
        <v>130</v>
      </c>
      <c r="G9934" t="str">
        <f>IFERROR(INDEX(menu_items!$B:$B,MATCH(F9934,menu_items!$A:$A,0)),"Unknown value")</f>
        <v>Shrimp Scampi</v>
      </c>
      <c r="H9934" t="str">
        <f>IFERROR(INDEX(menu_items!$C:$C,MATCH(F9934,menu_items!$A:$A,0)),"Unknown value")</f>
        <v>Italian</v>
      </c>
      <c r="I9934" s="5">
        <f>IFERROR(INDEX(menu_items!$D:$D,MATCH(F9934,menu_items!$A:$A,0)),0)</f>
        <v>19.95</v>
      </c>
      <c r="J9934" t="str">
        <f t="shared" si="778"/>
        <v>Wed</v>
      </c>
      <c r="K9934">
        <f t="shared" si="779"/>
        <v>15</v>
      </c>
      <c r="L9934" t="str">
        <f t="shared" si="780"/>
        <v>Mar</v>
      </c>
      <c r="M9934">
        <v>19</v>
      </c>
      <c r="N9934">
        <f t="shared" si="781"/>
        <v>3</v>
      </c>
      <c r="O9934" s="5">
        <f t="shared" si="782"/>
        <v>55.849999999999994</v>
      </c>
    </row>
    <row r="9935" spans="1:15" x14ac:dyDescent="0.25">
      <c r="A9935">
        <v>10045</v>
      </c>
      <c r="B9935">
        <v>4395</v>
      </c>
      <c r="C9935">
        <f>IF(COUNTIF($B$2:B9935,B9935)=1,1,0)</f>
        <v>0</v>
      </c>
      <c r="D9935" s="1">
        <v>45000</v>
      </c>
      <c r="E9935" s="2">
        <v>0.79319444444444442</v>
      </c>
      <c r="F9935">
        <v>131</v>
      </c>
      <c r="G9935" t="str">
        <f>IFERROR(INDEX(menu_items!$B:$B,MATCH(F9935,menu_items!$A:$A,0)),"Unknown value")</f>
        <v>Chicken Parmesan</v>
      </c>
      <c r="H9935" t="str">
        <f>IFERROR(INDEX(menu_items!$C:$C,MATCH(F9935,menu_items!$A:$A,0)),"Unknown value")</f>
        <v>Italian</v>
      </c>
      <c r="I9935" s="5">
        <f>IFERROR(INDEX(menu_items!$D:$D,MATCH(F9935,menu_items!$A:$A,0)),0)</f>
        <v>17.95</v>
      </c>
      <c r="J9935" t="str">
        <f t="shared" si="778"/>
        <v>Wed</v>
      </c>
      <c r="K9935">
        <f t="shared" si="779"/>
        <v>15</v>
      </c>
      <c r="L9935" t="str">
        <f t="shared" si="780"/>
        <v>Mar</v>
      </c>
      <c r="M9935">
        <v>19</v>
      </c>
      <c r="N9935">
        <f t="shared" si="781"/>
        <v>3</v>
      </c>
      <c r="O9935" s="5">
        <f t="shared" si="782"/>
        <v>55.849999999999994</v>
      </c>
    </row>
    <row r="9936" spans="1:15" x14ac:dyDescent="0.25">
      <c r="A9936">
        <v>10046</v>
      </c>
      <c r="B9936">
        <v>4396</v>
      </c>
      <c r="C9936">
        <f>IF(COUNTIF($B$2:B9936,B9936)=1,1,0)</f>
        <v>1</v>
      </c>
      <c r="D9936" s="1">
        <v>45000</v>
      </c>
      <c r="E9936" s="2">
        <v>0.81777777777777783</v>
      </c>
      <c r="F9936">
        <v>101</v>
      </c>
      <c r="G9936" t="str">
        <f>IFERROR(INDEX(menu_items!$B:$B,MATCH(F9936,menu_items!$A:$A,0)),"Unknown value")</f>
        <v>Hamburger</v>
      </c>
      <c r="H9936" t="str">
        <f>IFERROR(INDEX(menu_items!$C:$C,MATCH(F9936,menu_items!$A:$A,0)),"Unknown value")</f>
        <v>American</v>
      </c>
      <c r="I9936" s="5">
        <f>IFERROR(INDEX(menu_items!$D:$D,MATCH(F9936,menu_items!$A:$A,0)),0)</f>
        <v>12.95</v>
      </c>
      <c r="J9936" t="str">
        <f t="shared" si="778"/>
        <v>Wed</v>
      </c>
      <c r="K9936">
        <f t="shared" si="779"/>
        <v>15</v>
      </c>
      <c r="L9936" t="str">
        <f t="shared" si="780"/>
        <v>Mar</v>
      </c>
      <c r="M9936">
        <v>19</v>
      </c>
      <c r="N9936">
        <f t="shared" si="781"/>
        <v>3</v>
      </c>
      <c r="O9936" s="5">
        <f t="shared" si="782"/>
        <v>39.849999999999994</v>
      </c>
    </row>
    <row r="9937" spans="1:15" x14ac:dyDescent="0.25">
      <c r="A9937">
        <v>10047</v>
      </c>
      <c r="B9937">
        <v>4396</v>
      </c>
      <c r="C9937">
        <f>IF(COUNTIF($B$2:B9937,B9937)=1,1,0)</f>
        <v>0</v>
      </c>
      <c r="D9937" s="1">
        <v>45000</v>
      </c>
      <c r="E9937" s="2">
        <v>0.81777777777777783</v>
      </c>
      <c r="F9937">
        <v>112</v>
      </c>
      <c r="G9937" t="str">
        <f>IFERROR(INDEX(menu_items!$B:$B,MATCH(F9937,menu_items!$A:$A,0)),"Unknown value")</f>
        <v>Salmon Roll</v>
      </c>
      <c r="H9937" t="str">
        <f>IFERROR(INDEX(menu_items!$C:$C,MATCH(F9937,menu_items!$A:$A,0)),"Unknown value")</f>
        <v>Asian</v>
      </c>
      <c r="I9937" s="5">
        <f>IFERROR(INDEX(menu_items!$D:$D,MATCH(F9937,menu_items!$A:$A,0)),0)</f>
        <v>14.95</v>
      </c>
      <c r="J9937" t="str">
        <f t="shared" si="778"/>
        <v>Wed</v>
      </c>
      <c r="K9937">
        <f t="shared" si="779"/>
        <v>15</v>
      </c>
      <c r="L9937" t="str">
        <f t="shared" si="780"/>
        <v>Mar</v>
      </c>
      <c r="M9937">
        <v>19</v>
      </c>
      <c r="N9937">
        <f t="shared" si="781"/>
        <v>3</v>
      </c>
      <c r="O9937" s="5">
        <f t="shared" si="782"/>
        <v>39.849999999999994</v>
      </c>
    </row>
    <row r="9938" spans="1:15" x14ac:dyDescent="0.25">
      <c r="A9938">
        <v>10048</v>
      </c>
      <c r="B9938">
        <v>4396</v>
      </c>
      <c r="C9938">
        <f>IF(COUNTIF($B$2:B9938,B9938)=1,1,0)</f>
        <v>0</v>
      </c>
      <c r="D9938" s="1">
        <v>45000</v>
      </c>
      <c r="E9938" s="2">
        <v>0.81777777777777783</v>
      </c>
      <c r="F9938">
        <v>119</v>
      </c>
      <c r="G9938" t="str">
        <f>IFERROR(INDEX(menu_items!$B:$B,MATCH(F9938,menu_items!$A:$A,0)),"Unknown value")</f>
        <v>Chicken Torta</v>
      </c>
      <c r="H9938" t="str">
        <f>IFERROR(INDEX(menu_items!$C:$C,MATCH(F9938,menu_items!$A:$A,0)),"Unknown value")</f>
        <v>Mexican</v>
      </c>
      <c r="I9938" s="5">
        <f>IFERROR(INDEX(menu_items!$D:$D,MATCH(F9938,menu_items!$A:$A,0)),0)</f>
        <v>11.95</v>
      </c>
      <c r="J9938" t="str">
        <f t="shared" si="778"/>
        <v>Wed</v>
      </c>
      <c r="K9938">
        <f t="shared" si="779"/>
        <v>15</v>
      </c>
      <c r="L9938" t="str">
        <f t="shared" si="780"/>
        <v>Mar</v>
      </c>
      <c r="M9938">
        <v>19</v>
      </c>
      <c r="N9938">
        <f t="shared" si="781"/>
        <v>3</v>
      </c>
      <c r="O9938" s="5">
        <f t="shared" si="782"/>
        <v>39.849999999999994</v>
      </c>
    </row>
    <row r="9939" spans="1:15" x14ac:dyDescent="0.25">
      <c r="A9939">
        <v>10049</v>
      </c>
      <c r="B9939">
        <v>4397</v>
      </c>
      <c r="C9939">
        <f>IF(COUNTIF($B$2:B9939,B9939)=1,1,0)</f>
        <v>1</v>
      </c>
      <c r="D9939" s="1">
        <v>45000</v>
      </c>
      <c r="E9939" s="2">
        <v>0.82572916666666663</v>
      </c>
      <c r="F9939">
        <v>101</v>
      </c>
      <c r="G9939" t="str">
        <f>IFERROR(INDEX(menu_items!$B:$B,MATCH(F9939,menu_items!$A:$A,0)),"Unknown value")</f>
        <v>Hamburger</v>
      </c>
      <c r="H9939" t="str">
        <f>IFERROR(INDEX(menu_items!$C:$C,MATCH(F9939,menu_items!$A:$A,0)),"Unknown value")</f>
        <v>American</v>
      </c>
      <c r="I9939" s="5">
        <f>IFERROR(INDEX(menu_items!$D:$D,MATCH(F9939,menu_items!$A:$A,0)),0)</f>
        <v>12.95</v>
      </c>
      <c r="J9939" t="str">
        <f t="shared" ref="J9939:J10001" si="783">TEXT(D9939,"ddd")</f>
        <v>Wed</v>
      </c>
      <c r="K9939">
        <f t="shared" ref="K9939:K10001" si="784">DAY(D9939)</f>
        <v>15</v>
      </c>
      <c r="L9939" t="str">
        <f t="shared" ref="L9939:L10001" si="785">TEXT(D9939,"mmm")</f>
        <v>Mar</v>
      </c>
      <c r="M9939">
        <v>19</v>
      </c>
      <c r="N9939">
        <f t="shared" si="781"/>
        <v>3</v>
      </c>
      <c r="O9939" s="5">
        <f t="shared" si="782"/>
        <v>43.849999999999994</v>
      </c>
    </row>
    <row r="9940" spans="1:15" x14ac:dyDescent="0.25">
      <c r="A9940">
        <v>10050</v>
      </c>
      <c r="B9940">
        <v>4397</v>
      </c>
      <c r="C9940">
        <f>IF(COUNTIF($B$2:B9940,B9940)=1,1,0)</f>
        <v>0</v>
      </c>
      <c r="D9940" s="1">
        <v>45000</v>
      </c>
      <c r="E9940" s="2">
        <v>0.82572916666666663</v>
      </c>
      <c r="F9940">
        <v>101</v>
      </c>
      <c r="G9940" t="str">
        <f>IFERROR(INDEX(menu_items!$B:$B,MATCH(F9940,menu_items!$A:$A,0)),"Unknown value")</f>
        <v>Hamburger</v>
      </c>
      <c r="H9940" t="str">
        <f>IFERROR(INDEX(menu_items!$C:$C,MATCH(F9940,menu_items!$A:$A,0)),"Unknown value")</f>
        <v>American</v>
      </c>
      <c r="I9940" s="5">
        <f>IFERROR(INDEX(menu_items!$D:$D,MATCH(F9940,menu_items!$A:$A,0)),0)</f>
        <v>12.95</v>
      </c>
      <c r="J9940" t="str">
        <f t="shared" si="783"/>
        <v>Wed</v>
      </c>
      <c r="K9940">
        <f t="shared" si="784"/>
        <v>15</v>
      </c>
      <c r="L9940" t="str">
        <f t="shared" si="785"/>
        <v>Mar</v>
      </c>
      <c r="M9940">
        <v>19</v>
      </c>
      <c r="N9940">
        <f t="shared" si="781"/>
        <v>3</v>
      </c>
      <c r="O9940" s="5">
        <f t="shared" si="782"/>
        <v>43.849999999999994</v>
      </c>
    </row>
    <row r="9941" spans="1:15" x14ac:dyDescent="0.25">
      <c r="A9941">
        <v>10051</v>
      </c>
      <c r="B9941">
        <v>4397</v>
      </c>
      <c r="C9941">
        <f>IF(COUNTIF($B$2:B9941,B9941)=1,1,0)</f>
        <v>0</v>
      </c>
      <c r="D9941" s="1">
        <v>45000</v>
      </c>
      <c r="E9941" s="2">
        <v>0.82572916666666663</v>
      </c>
      <c r="F9941">
        <v>109</v>
      </c>
      <c r="G9941" t="str">
        <f>IFERROR(INDEX(menu_items!$B:$B,MATCH(F9941,menu_items!$A:$A,0)),"Unknown value")</f>
        <v>Korean Beef Bowl</v>
      </c>
      <c r="H9941" t="str">
        <f>IFERROR(INDEX(menu_items!$C:$C,MATCH(F9941,menu_items!$A:$A,0)),"Unknown value")</f>
        <v>Asian</v>
      </c>
      <c r="I9941" s="5">
        <f>IFERROR(INDEX(menu_items!$D:$D,MATCH(F9941,menu_items!$A:$A,0)),0)</f>
        <v>17.95</v>
      </c>
      <c r="J9941" t="str">
        <f t="shared" si="783"/>
        <v>Wed</v>
      </c>
      <c r="K9941">
        <f t="shared" si="784"/>
        <v>15</v>
      </c>
      <c r="L9941" t="str">
        <f t="shared" si="785"/>
        <v>Mar</v>
      </c>
      <c r="M9941">
        <v>19</v>
      </c>
      <c r="N9941">
        <f t="shared" si="781"/>
        <v>3</v>
      </c>
      <c r="O9941" s="5">
        <f t="shared" si="782"/>
        <v>43.849999999999994</v>
      </c>
    </row>
    <row r="9942" spans="1:15" x14ac:dyDescent="0.25">
      <c r="A9942">
        <v>10052</v>
      </c>
      <c r="B9942">
        <v>4398</v>
      </c>
      <c r="C9942">
        <f>IF(COUNTIF($B$2:B9942,B9942)=1,1,0)</f>
        <v>1</v>
      </c>
      <c r="D9942" s="1">
        <v>45000</v>
      </c>
      <c r="E9942" s="2">
        <v>0.83050925925925922</v>
      </c>
      <c r="F9942">
        <v>106</v>
      </c>
      <c r="G9942" t="str">
        <f>IFERROR(INDEX(menu_items!$B:$B,MATCH(F9942,menu_items!$A:$A,0)),"Unknown value")</f>
        <v>French Fries</v>
      </c>
      <c r="H9942" t="str">
        <f>IFERROR(INDEX(menu_items!$C:$C,MATCH(F9942,menu_items!$A:$A,0)),"Unknown value")</f>
        <v>American</v>
      </c>
      <c r="I9942" s="5">
        <f>IFERROR(INDEX(menu_items!$D:$D,MATCH(F9942,menu_items!$A:$A,0)),0)</f>
        <v>7</v>
      </c>
      <c r="J9942" t="str">
        <f t="shared" si="783"/>
        <v>Wed</v>
      </c>
      <c r="K9942">
        <f t="shared" si="784"/>
        <v>15</v>
      </c>
      <c r="L9942" t="str">
        <f t="shared" si="785"/>
        <v>Mar</v>
      </c>
      <c r="M9942">
        <v>19</v>
      </c>
      <c r="N9942">
        <f t="shared" si="781"/>
        <v>1</v>
      </c>
      <c r="O9942" s="5">
        <f t="shared" si="782"/>
        <v>7</v>
      </c>
    </row>
    <row r="9943" spans="1:15" x14ac:dyDescent="0.25">
      <c r="A9943">
        <v>10053</v>
      </c>
      <c r="B9943">
        <v>4399</v>
      </c>
      <c r="C9943">
        <f>IF(COUNTIF($B$2:B9943,B9943)=1,1,0)</f>
        <v>1</v>
      </c>
      <c r="D9943" s="1">
        <v>45000</v>
      </c>
      <c r="E9943" s="2">
        <v>0.84692129629629631</v>
      </c>
      <c r="F9943">
        <v>107</v>
      </c>
      <c r="G9943" t="str">
        <f>IFERROR(INDEX(menu_items!$B:$B,MATCH(F9943,menu_items!$A:$A,0)),"Unknown value")</f>
        <v>Orange Chicken</v>
      </c>
      <c r="H9943" t="str">
        <f>IFERROR(INDEX(menu_items!$C:$C,MATCH(F9943,menu_items!$A:$A,0)),"Unknown value")</f>
        <v>Asian</v>
      </c>
      <c r="I9943" s="5">
        <f>IFERROR(INDEX(menu_items!$D:$D,MATCH(F9943,menu_items!$A:$A,0)),0)</f>
        <v>16.5</v>
      </c>
      <c r="J9943" t="str">
        <f t="shared" si="783"/>
        <v>Wed</v>
      </c>
      <c r="K9943">
        <f t="shared" si="784"/>
        <v>15</v>
      </c>
      <c r="L9943" t="str">
        <f t="shared" si="785"/>
        <v>Mar</v>
      </c>
      <c r="M9943">
        <v>20</v>
      </c>
      <c r="N9943">
        <f t="shared" si="781"/>
        <v>1</v>
      </c>
      <c r="O9943" s="5">
        <f t="shared" si="782"/>
        <v>16.5</v>
      </c>
    </row>
    <row r="9944" spans="1:15" x14ac:dyDescent="0.25">
      <c r="A9944">
        <v>10054</v>
      </c>
      <c r="B9944">
        <v>4400</v>
      </c>
      <c r="C9944">
        <f>IF(COUNTIF($B$2:B9944,B9944)=1,1,0)</f>
        <v>1</v>
      </c>
      <c r="D9944" s="1">
        <v>45000</v>
      </c>
      <c r="E9944" s="2">
        <v>0.86738425925925922</v>
      </c>
      <c r="F9944">
        <v>110</v>
      </c>
      <c r="G9944" t="str">
        <f>IFERROR(INDEX(menu_items!$B:$B,MATCH(F9944,menu_items!$A:$A,0)),"Unknown value")</f>
        <v>Pork Ramen</v>
      </c>
      <c r="H9944" t="str">
        <f>IFERROR(INDEX(menu_items!$C:$C,MATCH(F9944,menu_items!$A:$A,0)),"Unknown value")</f>
        <v>Asian</v>
      </c>
      <c r="I9944" s="5">
        <f>IFERROR(INDEX(menu_items!$D:$D,MATCH(F9944,menu_items!$A:$A,0)),0)</f>
        <v>17.95</v>
      </c>
      <c r="J9944" t="str">
        <f t="shared" si="783"/>
        <v>Wed</v>
      </c>
      <c r="K9944">
        <f t="shared" si="784"/>
        <v>15</v>
      </c>
      <c r="L9944" t="str">
        <f t="shared" si="785"/>
        <v>Mar</v>
      </c>
      <c r="M9944">
        <v>20</v>
      </c>
      <c r="N9944">
        <f t="shared" si="781"/>
        <v>3</v>
      </c>
      <c r="O9944" s="5">
        <f t="shared" si="782"/>
        <v>41.9</v>
      </c>
    </row>
    <row r="9945" spans="1:15" x14ac:dyDescent="0.25">
      <c r="A9945">
        <v>10055</v>
      </c>
      <c r="B9945">
        <v>4400</v>
      </c>
      <c r="C9945">
        <f>IF(COUNTIF($B$2:B9945,B9945)=1,1,0)</f>
        <v>0</v>
      </c>
      <c r="D9945" s="1">
        <v>45000</v>
      </c>
      <c r="E9945" s="2">
        <v>0.86738425925925922</v>
      </c>
      <c r="F9945">
        <v>105</v>
      </c>
      <c r="G9945" t="str">
        <f>IFERROR(INDEX(menu_items!$B:$B,MATCH(F9945,menu_items!$A:$A,0)),"Unknown value")</f>
        <v>Mac &amp; Cheese</v>
      </c>
      <c r="H9945" t="str">
        <f>IFERROR(INDEX(menu_items!$C:$C,MATCH(F9945,menu_items!$A:$A,0)),"Unknown value")</f>
        <v>American</v>
      </c>
      <c r="I9945" s="5">
        <f>IFERROR(INDEX(menu_items!$D:$D,MATCH(F9945,menu_items!$A:$A,0)),0)</f>
        <v>7</v>
      </c>
      <c r="J9945" t="str">
        <f t="shared" si="783"/>
        <v>Wed</v>
      </c>
      <c r="K9945">
        <f t="shared" si="784"/>
        <v>15</v>
      </c>
      <c r="L9945" t="str">
        <f t="shared" si="785"/>
        <v>Mar</v>
      </c>
      <c r="M9945">
        <v>20</v>
      </c>
      <c r="N9945">
        <f t="shared" si="781"/>
        <v>3</v>
      </c>
      <c r="O9945" s="5">
        <f t="shared" si="782"/>
        <v>41.9</v>
      </c>
    </row>
    <row r="9946" spans="1:15" x14ac:dyDescent="0.25">
      <c r="A9946">
        <v>10056</v>
      </c>
      <c r="B9946">
        <v>4400</v>
      </c>
      <c r="C9946">
        <f>IF(COUNTIF($B$2:B9946,B9946)=1,1,0)</f>
        <v>0</v>
      </c>
      <c r="D9946" s="1">
        <v>45000</v>
      </c>
      <c r="E9946" s="2">
        <v>0.86738425925925922</v>
      </c>
      <c r="F9946">
        <v>132</v>
      </c>
      <c r="G9946" t="str">
        <f>IFERROR(INDEX(menu_items!$B:$B,MATCH(F9946,menu_items!$A:$A,0)),"Unknown value")</f>
        <v>Eggplant Parmesan</v>
      </c>
      <c r="H9946" t="str">
        <f>IFERROR(INDEX(menu_items!$C:$C,MATCH(F9946,menu_items!$A:$A,0)),"Unknown value")</f>
        <v>Italian</v>
      </c>
      <c r="I9946" s="5">
        <f>IFERROR(INDEX(menu_items!$D:$D,MATCH(F9946,menu_items!$A:$A,0)),0)</f>
        <v>16.95</v>
      </c>
      <c r="J9946" t="str">
        <f t="shared" si="783"/>
        <v>Wed</v>
      </c>
      <c r="K9946">
        <f t="shared" si="784"/>
        <v>15</v>
      </c>
      <c r="L9946" t="str">
        <f t="shared" si="785"/>
        <v>Mar</v>
      </c>
      <c r="M9946">
        <v>20</v>
      </c>
      <c r="N9946">
        <f t="shared" si="781"/>
        <v>3</v>
      </c>
      <c r="O9946" s="5">
        <f t="shared" si="782"/>
        <v>41.9</v>
      </c>
    </row>
    <row r="9947" spans="1:15" x14ac:dyDescent="0.25">
      <c r="A9947">
        <v>10057</v>
      </c>
      <c r="B9947">
        <v>4401</v>
      </c>
      <c r="C9947">
        <f>IF(COUNTIF($B$2:B9947,B9947)=1,1,0)</f>
        <v>1</v>
      </c>
      <c r="D9947" s="1">
        <v>45000</v>
      </c>
      <c r="E9947" s="2">
        <v>0.8772685185185185</v>
      </c>
      <c r="F9947">
        <v>125</v>
      </c>
      <c r="G9947" t="str">
        <f>IFERROR(INDEX(menu_items!$B:$B,MATCH(F9947,menu_items!$A:$A,0)),"Unknown value")</f>
        <v>Spaghetti &amp; Meatballs</v>
      </c>
      <c r="H9947" t="str">
        <f>IFERROR(INDEX(menu_items!$C:$C,MATCH(F9947,menu_items!$A:$A,0)),"Unknown value")</f>
        <v>Italian</v>
      </c>
      <c r="I9947" s="5">
        <f>IFERROR(INDEX(menu_items!$D:$D,MATCH(F9947,menu_items!$A:$A,0)),0)</f>
        <v>17.95</v>
      </c>
      <c r="J9947" t="str">
        <f t="shared" si="783"/>
        <v>Wed</v>
      </c>
      <c r="K9947">
        <f t="shared" si="784"/>
        <v>15</v>
      </c>
      <c r="L9947" t="str">
        <f t="shared" si="785"/>
        <v>Mar</v>
      </c>
      <c r="M9947">
        <v>21</v>
      </c>
      <c r="N9947">
        <f t="shared" si="781"/>
        <v>3</v>
      </c>
      <c r="O9947" s="5">
        <f t="shared" si="782"/>
        <v>31.95</v>
      </c>
    </row>
    <row r="9948" spans="1:15" x14ac:dyDescent="0.25">
      <c r="A9948">
        <v>10058</v>
      </c>
      <c r="B9948">
        <v>4401</v>
      </c>
      <c r="C9948">
        <f>IF(COUNTIF($B$2:B9948,B9948)=1,1,0)</f>
        <v>0</v>
      </c>
      <c r="D9948" s="1">
        <v>45000</v>
      </c>
      <c r="E9948" s="2">
        <v>0.8772685185185185</v>
      </c>
      <c r="F9948">
        <v>106</v>
      </c>
      <c r="G9948" t="str">
        <f>IFERROR(INDEX(menu_items!$B:$B,MATCH(F9948,menu_items!$A:$A,0)),"Unknown value")</f>
        <v>French Fries</v>
      </c>
      <c r="H9948" t="str">
        <f>IFERROR(INDEX(menu_items!$C:$C,MATCH(F9948,menu_items!$A:$A,0)),"Unknown value")</f>
        <v>American</v>
      </c>
      <c r="I9948" s="5">
        <f>IFERROR(INDEX(menu_items!$D:$D,MATCH(F9948,menu_items!$A:$A,0)),0)</f>
        <v>7</v>
      </c>
      <c r="J9948" t="str">
        <f t="shared" si="783"/>
        <v>Wed</v>
      </c>
      <c r="K9948">
        <f t="shared" si="784"/>
        <v>15</v>
      </c>
      <c r="L9948" t="str">
        <f t="shared" si="785"/>
        <v>Mar</v>
      </c>
      <c r="M9948">
        <v>21</v>
      </c>
      <c r="N9948">
        <f t="shared" si="781"/>
        <v>3</v>
      </c>
      <c r="O9948" s="5">
        <f t="shared" si="782"/>
        <v>31.95</v>
      </c>
    </row>
    <row r="9949" spans="1:15" x14ac:dyDescent="0.25">
      <c r="A9949">
        <v>10059</v>
      </c>
      <c r="B9949">
        <v>4401</v>
      </c>
      <c r="C9949">
        <f>IF(COUNTIF($B$2:B9949,B9949)=1,1,0)</f>
        <v>0</v>
      </c>
      <c r="D9949" s="1">
        <v>45000</v>
      </c>
      <c r="E9949" s="2">
        <v>0.8772685185185185</v>
      </c>
      <c r="F9949">
        <v>106</v>
      </c>
      <c r="G9949" t="str">
        <f>IFERROR(INDEX(menu_items!$B:$B,MATCH(F9949,menu_items!$A:$A,0)),"Unknown value")</f>
        <v>French Fries</v>
      </c>
      <c r="H9949" t="str">
        <f>IFERROR(INDEX(menu_items!$C:$C,MATCH(F9949,menu_items!$A:$A,0)),"Unknown value")</f>
        <v>American</v>
      </c>
      <c r="I9949" s="5">
        <f>IFERROR(INDEX(menu_items!$D:$D,MATCH(F9949,menu_items!$A:$A,0)),0)</f>
        <v>7</v>
      </c>
      <c r="J9949" t="str">
        <f t="shared" si="783"/>
        <v>Wed</v>
      </c>
      <c r="K9949">
        <f t="shared" si="784"/>
        <v>15</v>
      </c>
      <c r="L9949" t="str">
        <f t="shared" si="785"/>
        <v>Mar</v>
      </c>
      <c r="M9949">
        <v>21</v>
      </c>
      <c r="N9949">
        <f t="shared" si="781"/>
        <v>3</v>
      </c>
      <c r="O9949" s="5">
        <f t="shared" si="782"/>
        <v>31.95</v>
      </c>
    </row>
    <row r="9950" spans="1:15" x14ac:dyDescent="0.25">
      <c r="A9950">
        <v>10060</v>
      </c>
      <c r="B9950">
        <v>4402</v>
      </c>
      <c r="C9950">
        <f>IF(COUNTIF($B$2:B9950,B9950)=1,1,0)</f>
        <v>1</v>
      </c>
      <c r="D9950" s="1">
        <v>45000</v>
      </c>
      <c r="E9950" s="2">
        <v>0.89361111111111113</v>
      </c>
      <c r="F9950">
        <v>109</v>
      </c>
      <c r="G9950" t="str">
        <f>IFERROR(INDEX(menu_items!$B:$B,MATCH(F9950,menu_items!$A:$A,0)),"Unknown value")</f>
        <v>Korean Beef Bowl</v>
      </c>
      <c r="H9950" t="str">
        <f>IFERROR(INDEX(menu_items!$C:$C,MATCH(F9950,menu_items!$A:$A,0)),"Unknown value")</f>
        <v>Asian</v>
      </c>
      <c r="I9950" s="5">
        <f>IFERROR(INDEX(menu_items!$D:$D,MATCH(F9950,menu_items!$A:$A,0)),0)</f>
        <v>17.95</v>
      </c>
      <c r="J9950" t="str">
        <f t="shared" si="783"/>
        <v>Wed</v>
      </c>
      <c r="K9950">
        <f t="shared" si="784"/>
        <v>15</v>
      </c>
      <c r="L9950" t="str">
        <f t="shared" si="785"/>
        <v>Mar</v>
      </c>
      <c r="M9950">
        <v>21</v>
      </c>
      <c r="N9950">
        <f t="shared" si="781"/>
        <v>1</v>
      </c>
      <c r="O9950" s="5">
        <f t="shared" si="782"/>
        <v>17.95</v>
      </c>
    </row>
    <row r="9951" spans="1:15" x14ac:dyDescent="0.25">
      <c r="A9951">
        <v>10061</v>
      </c>
      <c r="B9951">
        <v>4403</v>
      </c>
      <c r="C9951">
        <f>IF(COUNTIF($B$2:B9951,B9951)=1,1,0)</f>
        <v>1</v>
      </c>
      <c r="D9951" s="1">
        <v>45000</v>
      </c>
      <c r="E9951" s="2">
        <v>0.92901620370370375</v>
      </c>
      <c r="F9951">
        <v>108</v>
      </c>
      <c r="G9951" t="str">
        <f>IFERROR(INDEX(menu_items!$B:$B,MATCH(F9951,menu_items!$A:$A,0)),"Unknown value")</f>
        <v>Tofu Pad Thai</v>
      </c>
      <c r="H9951" t="str">
        <f>IFERROR(INDEX(menu_items!$C:$C,MATCH(F9951,menu_items!$A:$A,0)),"Unknown value")</f>
        <v>Asian</v>
      </c>
      <c r="I9951" s="5">
        <f>IFERROR(INDEX(menu_items!$D:$D,MATCH(F9951,menu_items!$A:$A,0)),0)</f>
        <v>14.5</v>
      </c>
      <c r="J9951" t="str">
        <f t="shared" si="783"/>
        <v>Wed</v>
      </c>
      <c r="K9951">
        <f t="shared" si="784"/>
        <v>15</v>
      </c>
      <c r="L9951" t="str">
        <f t="shared" si="785"/>
        <v>Mar</v>
      </c>
      <c r="M9951">
        <v>22</v>
      </c>
      <c r="N9951">
        <f t="shared" si="781"/>
        <v>2</v>
      </c>
      <c r="O9951" s="5">
        <f t="shared" si="782"/>
        <v>32.450000000000003</v>
      </c>
    </row>
    <row r="9952" spans="1:15" x14ac:dyDescent="0.25">
      <c r="A9952">
        <v>10062</v>
      </c>
      <c r="B9952">
        <v>4403</v>
      </c>
      <c r="C9952">
        <f>IF(COUNTIF($B$2:B9952,B9952)=1,1,0)</f>
        <v>0</v>
      </c>
      <c r="D9952" s="1">
        <v>45000</v>
      </c>
      <c r="E9952" s="2">
        <v>0.92901620370370375</v>
      </c>
      <c r="F9952">
        <v>109</v>
      </c>
      <c r="G9952" t="str">
        <f>IFERROR(INDEX(menu_items!$B:$B,MATCH(F9952,menu_items!$A:$A,0)),"Unknown value")</f>
        <v>Korean Beef Bowl</v>
      </c>
      <c r="H9952" t="str">
        <f>IFERROR(INDEX(menu_items!$C:$C,MATCH(F9952,menu_items!$A:$A,0)),"Unknown value")</f>
        <v>Asian</v>
      </c>
      <c r="I9952" s="5">
        <f>IFERROR(INDEX(menu_items!$D:$D,MATCH(F9952,menu_items!$A:$A,0)),0)</f>
        <v>17.95</v>
      </c>
      <c r="J9952" t="str">
        <f t="shared" si="783"/>
        <v>Wed</v>
      </c>
      <c r="K9952">
        <f t="shared" si="784"/>
        <v>15</v>
      </c>
      <c r="L9952" t="str">
        <f t="shared" si="785"/>
        <v>Mar</v>
      </c>
      <c r="M9952">
        <v>22</v>
      </c>
      <c r="N9952">
        <f t="shared" si="781"/>
        <v>2</v>
      </c>
      <c r="O9952" s="5">
        <f t="shared" si="782"/>
        <v>32.450000000000003</v>
      </c>
    </row>
    <row r="9953" spans="1:15" x14ac:dyDescent="0.25">
      <c r="A9953">
        <v>10063</v>
      </c>
      <c r="B9953">
        <v>4404</v>
      </c>
      <c r="C9953">
        <f>IF(COUNTIF($B$2:B9953,B9953)=1,1,0)</f>
        <v>1</v>
      </c>
      <c r="D9953" s="1">
        <v>45001</v>
      </c>
      <c r="E9953" s="2">
        <v>0.4710185185185185</v>
      </c>
      <c r="F9953">
        <v>111</v>
      </c>
      <c r="G9953" t="str">
        <f>IFERROR(INDEX(menu_items!$B:$B,MATCH(F9953,menu_items!$A:$A,0)),"Unknown value")</f>
        <v>California Roll</v>
      </c>
      <c r="H9953" t="str">
        <f>IFERROR(INDEX(menu_items!$C:$C,MATCH(F9953,menu_items!$A:$A,0)),"Unknown value")</f>
        <v>Asian</v>
      </c>
      <c r="I9953" s="5">
        <f>IFERROR(INDEX(menu_items!$D:$D,MATCH(F9953,menu_items!$A:$A,0)),0)</f>
        <v>11.95</v>
      </c>
      <c r="J9953" t="str">
        <f t="shared" si="783"/>
        <v>Thu</v>
      </c>
      <c r="K9953">
        <f t="shared" si="784"/>
        <v>16</v>
      </c>
      <c r="L9953" t="str">
        <f t="shared" si="785"/>
        <v>Mar</v>
      </c>
      <c r="M9953">
        <v>11</v>
      </c>
      <c r="N9953">
        <f t="shared" si="781"/>
        <v>2</v>
      </c>
      <c r="O9953" s="5">
        <f t="shared" si="782"/>
        <v>18.95</v>
      </c>
    </row>
    <row r="9954" spans="1:15" x14ac:dyDescent="0.25">
      <c r="A9954">
        <v>10064</v>
      </c>
      <c r="B9954">
        <v>4404</v>
      </c>
      <c r="C9954">
        <f>IF(COUNTIF($B$2:B9954,B9954)=1,1,0)</f>
        <v>0</v>
      </c>
      <c r="D9954" s="1">
        <v>45001</v>
      </c>
      <c r="E9954" s="2">
        <v>0.4710185185185185</v>
      </c>
      <c r="F9954">
        <v>122</v>
      </c>
      <c r="G9954" t="str">
        <f>IFERROR(INDEX(menu_items!$B:$B,MATCH(F9954,menu_items!$A:$A,0)),"Unknown value")</f>
        <v>Chips &amp; Salsa</v>
      </c>
      <c r="H9954" t="str">
        <f>IFERROR(INDEX(menu_items!$C:$C,MATCH(F9954,menu_items!$A:$A,0)),"Unknown value")</f>
        <v>Mexican</v>
      </c>
      <c r="I9954" s="5">
        <f>IFERROR(INDEX(menu_items!$D:$D,MATCH(F9954,menu_items!$A:$A,0)),0)</f>
        <v>7</v>
      </c>
      <c r="J9954" t="str">
        <f t="shared" si="783"/>
        <v>Thu</v>
      </c>
      <c r="K9954">
        <f t="shared" si="784"/>
        <v>16</v>
      </c>
      <c r="L9954" t="str">
        <f t="shared" si="785"/>
        <v>Mar</v>
      </c>
      <c r="M9954">
        <v>11</v>
      </c>
      <c r="N9954">
        <f t="shared" si="781"/>
        <v>2</v>
      </c>
      <c r="O9954" s="5">
        <f t="shared" si="782"/>
        <v>18.95</v>
      </c>
    </row>
    <row r="9955" spans="1:15" x14ac:dyDescent="0.25">
      <c r="A9955">
        <v>10065</v>
      </c>
      <c r="B9955">
        <v>4405</v>
      </c>
      <c r="C9955">
        <f>IF(COUNTIF($B$2:B9955,B9955)=1,1,0)</f>
        <v>1</v>
      </c>
      <c r="D9955" s="1">
        <v>45001</v>
      </c>
      <c r="E9955" s="2">
        <v>0.49674768518518519</v>
      </c>
      <c r="F9955">
        <v>107</v>
      </c>
      <c r="G9955" t="str">
        <f>IFERROR(INDEX(menu_items!$B:$B,MATCH(F9955,menu_items!$A:$A,0)),"Unknown value")</f>
        <v>Orange Chicken</v>
      </c>
      <c r="H9955" t="str">
        <f>IFERROR(INDEX(menu_items!$C:$C,MATCH(F9955,menu_items!$A:$A,0)),"Unknown value")</f>
        <v>Asian</v>
      </c>
      <c r="I9955" s="5">
        <f>IFERROR(INDEX(menu_items!$D:$D,MATCH(F9955,menu_items!$A:$A,0)),0)</f>
        <v>16.5</v>
      </c>
      <c r="J9955" t="str">
        <f t="shared" si="783"/>
        <v>Thu</v>
      </c>
      <c r="K9955">
        <f t="shared" si="784"/>
        <v>16</v>
      </c>
      <c r="L9955" t="str">
        <f t="shared" si="785"/>
        <v>Mar</v>
      </c>
      <c r="M9955">
        <v>11</v>
      </c>
      <c r="N9955">
        <f t="shared" si="781"/>
        <v>2</v>
      </c>
      <c r="O9955" s="5">
        <f t="shared" si="782"/>
        <v>34.450000000000003</v>
      </c>
    </row>
    <row r="9956" spans="1:15" x14ac:dyDescent="0.25">
      <c r="A9956">
        <v>10066</v>
      </c>
      <c r="B9956">
        <v>4405</v>
      </c>
      <c r="C9956">
        <f>IF(COUNTIF($B$2:B9956,B9956)=1,1,0)</f>
        <v>0</v>
      </c>
      <c r="D9956" s="1">
        <v>45001</v>
      </c>
      <c r="E9956" s="2">
        <v>0.49674768518518519</v>
      </c>
      <c r="F9956">
        <v>110</v>
      </c>
      <c r="G9956" t="str">
        <f>IFERROR(INDEX(menu_items!$B:$B,MATCH(F9956,menu_items!$A:$A,0)),"Unknown value")</f>
        <v>Pork Ramen</v>
      </c>
      <c r="H9956" t="str">
        <f>IFERROR(INDEX(menu_items!$C:$C,MATCH(F9956,menu_items!$A:$A,0)),"Unknown value")</f>
        <v>Asian</v>
      </c>
      <c r="I9956" s="5">
        <f>IFERROR(INDEX(menu_items!$D:$D,MATCH(F9956,menu_items!$A:$A,0)),0)</f>
        <v>17.95</v>
      </c>
      <c r="J9956" t="str">
        <f t="shared" si="783"/>
        <v>Thu</v>
      </c>
      <c r="K9956">
        <f t="shared" si="784"/>
        <v>16</v>
      </c>
      <c r="L9956" t="str">
        <f t="shared" si="785"/>
        <v>Mar</v>
      </c>
      <c r="M9956">
        <v>11</v>
      </c>
      <c r="N9956">
        <f t="shared" si="781"/>
        <v>2</v>
      </c>
      <c r="O9956" s="5">
        <f t="shared" si="782"/>
        <v>34.450000000000003</v>
      </c>
    </row>
    <row r="9957" spans="1:15" x14ac:dyDescent="0.25">
      <c r="A9957">
        <v>10067</v>
      </c>
      <c r="B9957">
        <v>4406</v>
      </c>
      <c r="C9957">
        <f>IF(COUNTIF($B$2:B9957,B9957)=1,1,0)</f>
        <v>1</v>
      </c>
      <c r="D9957" s="1">
        <v>45001</v>
      </c>
      <c r="E9957" s="2">
        <v>0.50311342592592589</v>
      </c>
      <c r="F9957">
        <v>118</v>
      </c>
      <c r="G9957" t="str">
        <f>IFERROR(INDEX(menu_items!$B:$B,MATCH(F9957,menu_items!$A:$A,0)),"Unknown value")</f>
        <v>Steak Burrito</v>
      </c>
      <c r="H9957" t="str">
        <f>IFERROR(INDEX(menu_items!$C:$C,MATCH(F9957,menu_items!$A:$A,0)),"Unknown value")</f>
        <v>Mexican</v>
      </c>
      <c r="I9957" s="5">
        <f>IFERROR(INDEX(menu_items!$D:$D,MATCH(F9957,menu_items!$A:$A,0)),0)</f>
        <v>14.95</v>
      </c>
      <c r="J9957" t="str">
        <f t="shared" si="783"/>
        <v>Thu</v>
      </c>
      <c r="K9957">
        <f t="shared" si="784"/>
        <v>16</v>
      </c>
      <c r="L9957" t="str">
        <f t="shared" si="785"/>
        <v>Mar</v>
      </c>
      <c r="M9957">
        <v>12</v>
      </c>
      <c r="N9957">
        <f t="shared" si="781"/>
        <v>3</v>
      </c>
      <c r="O9957" s="5">
        <f t="shared" si="782"/>
        <v>40.849999999999994</v>
      </c>
    </row>
    <row r="9958" spans="1:15" x14ac:dyDescent="0.25">
      <c r="A9958">
        <v>10068</v>
      </c>
      <c r="B9958">
        <v>4406</v>
      </c>
      <c r="C9958">
        <f>IF(COUNTIF($B$2:B9958,B9958)=1,1,0)</f>
        <v>0</v>
      </c>
      <c r="D9958" s="1">
        <v>45001</v>
      </c>
      <c r="E9958" s="2">
        <v>0.50311342592592589</v>
      </c>
      <c r="F9958">
        <v>119</v>
      </c>
      <c r="G9958" t="str">
        <f>IFERROR(INDEX(menu_items!$B:$B,MATCH(F9958,menu_items!$A:$A,0)),"Unknown value")</f>
        <v>Chicken Torta</v>
      </c>
      <c r="H9958" t="str">
        <f>IFERROR(INDEX(menu_items!$C:$C,MATCH(F9958,menu_items!$A:$A,0)),"Unknown value")</f>
        <v>Mexican</v>
      </c>
      <c r="I9958" s="5">
        <f>IFERROR(INDEX(menu_items!$D:$D,MATCH(F9958,menu_items!$A:$A,0)),0)</f>
        <v>11.95</v>
      </c>
      <c r="J9958" t="str">
        <f t="shared" si="783"/>
        <v>Thu</v>
      </c>
      <c r="K9958">
        <f t="shared" si="784"/>
        <v>16</v>
      </c>
      <c r="L9958" t="str">
        <f t="shared" si="785"/>
        <v>Mar</v>
      </c>
      <c r="M9958">
        <v>12</v>
      </c>
      <c r="N9958">
        <f t="shared" si="781"/>
        <v>3</v>
      </c>
      <c r="O9958" s="5">
        <f t="shared" si="782"/>
        <v>40.849999999999994</v>
      </c>
    </row>
    <row r="9959" spans="1:15" x14ac:dyDescent="0.25">
      <c r="A9959">
        <v>10069</v>
      </c>
      <c r="B9959">
        <v>4406</v>
      </c>
      <c r="C9959">
        <f>IF(COUNTIF($B$2:B9959,B9959)=1,1,0)</f>
        <v>0</v>
      </c>
      <c r="D9959" s="1">
        <v>45001</v>
      </c>
      <c r="E9959" s="2">
        <v>0.50311342592592589</v>
      </c>
      <c r="F9959">
        <v>120</v>
      </c>
      <c r="G9959" t="str">
        <f>IFERROR(INDEX(menu_items!$B:$B,MATCH(F9959,menu_items!$A:$A,0)),"Unknown value")</f>
        <v>Steak Torta</v>
      </c>
      <c r="H9959" t="str">
        <f>IFERROR(INDEX(menu_items!$C:$C,MATCH(F9959,menu_items!$A:$A,0)),"Unknown value")</f>
        <v>Mexican</v>
      </c>
      <c r="I9959" s="5">
        <f>IFERROR(INDEX(menu_items!$D:$D,MATCH(F9959,menu_items!$A:$A,0)),0)</f>
        <v>13.95</v>
      </c>
      <c r="J9959" t="str">
        <f t="shared" si="783"/>
        <v>Thu</v>
      </c>
      <c r="K9959">
        <f t="shared" si="784"/>
        <v>16</v>
      </c>
      <c r="L9959" t="str">
        <f t="shared" si="785"/>
        <v>Mar</v>
      </c>
      <c r="M9959">
        <v>12</v>
      </c>
      <c r="N9959">
        <f t="shared" si="781"/>
        <v>3</v>
      </c>
      <c r="O9959" s="5">
        <f t="shared" si="782"/>
        <v>40.849999999999994</v>
      </c>
    </row>
    <row r="9960" spans="1:15" x14ac:dyDescent="0.25">
      <c r="A9960">
        <v>10070</v>
      </c>
      <c r="B9960">
        <v>4407</v>
      </c>
      <c r="C9960">
        <f>IF(COUNTIF($B$2:B9960,B9960)=1,1,0)</f>
        <v>1</v>
      </c>
      <c r="D9960" s="1">
        <v>45001</v>
      </c>
      <c r="E9960" s="2">
        <v>0.50756944444444441</v>
      </c>
      <c r="F9960">
        <v>132</v>
      </c>
      <c r="G9960" t="str">
        <f>IFERROR(INDEX(menu_items!$B:$B,MATCH(F9960,menu_items!$A:$A,0)),"Unknown value")</f>
        <v>Eggplant Parmesan</v>
      </c>
      <c r="H9960" t="str">
        <f>IFERROR(INDEX(menu_items!$C:$C,MATCH(F9960,menu_items!$A:$A,0)),"Unknown value")</f>
        <v>Italian</v>
      </c>
      <c r="I9960" s="5">
        <f>IFERROR(INDEX(menu_items!$D:$D,MATCH(F9960,menu_items!$A:$A,0)),0)</f>
        <v>16.95</v>
      </c>
      <c r="J9960" t="str">
        <f t="shared" si="783"/>
        <v>Thu</v>
      </c>
      <c r="K9960">
        <f t="shared" si="784"/>
        <v>16</v>
      </c>
      <c r="L9960" t="str">
        <f t="shared" si="785"/>
        <v>Mar</v>
      </c>
      <c r="M9960">
        <v>12</v>
      </c>
      <c r="N9960">
        <f t="shared" si="781"/>
        <v>1</v>
      </c>
      <c r="O9960" s="5">
        <f t="shared" si="782"/>
        <v>16.95</v>
      </c>
    </row>
    <row r="9961" spans="1:15" x14ac:dyDescent="0.25">
      <c r="A9961">
        <v>10071</v>
      </c>
      <c r="B9961">
        <v>4408</v>
      </c>
      <c r="C9961">
        <f>IF(COUNTIF($B$2:B9961,B9961)=1,1,0)</f>
        <v>1</v>
      </c>
      <c r="D9961" s="1">
        <v>45001</v>
      </c>
      <c r="E9961" s="2">
        <v>0.50828703703703704</v>
      </c>
      <c r="F9961">
        <v>130</v>
      </c>
      <c r="G9961" t="str">
        <f>IFERROR(INDEX(menu_items!$B:$B,MATCH(F9961,menu_items!$A:$A,0)),"Unknown value")</f>
        <v>Shrimp Scampi</v>
      </c>
      <c r="H9961" t="str">
        <f>IFERROR(INDEX(menu_items!$C:$C,MATCH(F9961,menu_items!$A:$A,0)),"Unknown value")</f>
        <v>Italian</v>
      </c>
      <c r="I9961" s="5">
        <f>IFERROR(INDEX(menu_items!$D:$D,MATCH(F9961,menu_items!$A:$A,0)),0)</f>
        <v>19.95</v>
      </c>
      <c r="J9961" t="str">
        <f t="shared" si="783"/>
        <v>Thu</v>
      </c>
      <c r="K9961">
        <f t="shared" si="784"/>
        <v>16</v>
      </c>
      <c r="L9961" t="str">
        <f t="shared" si="785"/>
        <v>Mar</v>
      </c>
      <c r="M9961">
        <v>12</v>
      </c>
      <c r="N9961">
        <f t="shared" si="781"/>
        <v>1</v>
      </c>
      <c r="O9961" s="5">
        <f t="shared" si="782"/>
        <v>19.95</v>
      </c>
    </row>
    <row r="9962" spans="1:15" x14ac:dyDescent="0.25">
      <c r="A9962">
        <v>10072</v>
      </c>
      <c r="B9962">
        <v>4409</v>
      </c>
      <c r="C9962">
        <f>IF(COUNTIF($B$2:B9962,B9962)=1,1,0)</f>
        <v>1</v>
      </c>
      <c r="D9962" s="1">
        <v>45001</v>
      </c>
      <c r="E9962" s="2">
        <v>0.50984953703703706</v>
      </c>
      <c r="F9962">
        <v>118</v>
      </c>
      <c r="G9962" t="str">
        <f>IFERROR(INDEX(menu_items!$B:$B,MATCH(F9962,menu_items!$A:$A,0)),"Unknown value")</f>
        <v>Steak Burrito</v>
      </c>
      <c r="H9962" t="str">
        <f>IFERROR(INDEX(menu_items!$C:$C,MATCH(F9962,menu_items!$A:$A,0)),"Unknown value")</f>
        <v>Mexican</v>
      </c>
      <c r="I9962" s="5">
        <f>IFERROR(INDEX(menu_items!$D:$D,MATCH(F9962,menu_items!$A:$A,0)),0)</f>
        <v>14.95</v>
      </c>
      <c r="J9962" t="str">
        <f t="shared" si="783"/>
        <v>Thu</v>
      </c>
      <c r="K9962">
        <f t="shared" si="784"/>
        <v>16</v>
      </c>
      <c r="L9962" t="str">
        <f t="shared" si="785"/>
        <v>Mar</v>
      </c>
      <c r="M9962">
        <v>12</v>
      </c>
      <c r="N9962">
        <f t="shared" si="781"/>
        <v>1</v>
      </c>
      <c r="O9962" s="5">
        <f t="shared" si="782"/>
        <v>14.95</v>
      </c>
    </row>
    <row r="9963" spans="1:15" x14ac:dyDescent="0.25">
      <c r="A9963">
        <v>10074</v>
      </c>
      <c r="B9963">
        <v>4411</v>
      </c>
      <c r="C9963">
        <f>IF(COUNTIF($B$2:B9963,B9963)=1,1,0)</f>
        <v>1</v>
      </c>
      <c r="D9963" s="1">
        <v>45001</v>
      </c>
      <c r="E9963" s="2">
        <v>0.51175925925925925</v>
      </c>
      <c r="F9963">
        <v>113</v>
      </c>
      <c r="G9963" t="str">
        <f>IFERROR(INDEX(menu_items!$B:$B,MATCH(F9963,menu_items!$A:$A,0)),"Unknown value")</f>
        <v>Edamame</v>
      </c>
      <c r="H9963" t="str">
        <f>IFERROR(INDEX(menu_items!$C:$C,MATCH(F9963,menu_items!$A:$A,0)),"Unknown value")</f>
        <v>Asian</v>
      </c>
      <c r="I9963" s="5">
        <f>IFERROR(INDEX(menu_items!$D:$D,MATCH(F9963,menu_items!$A:$A,0)),0)</f>
        <v>5</v>
      </c>
      <c r="J9963" t="str">
        <f t="shared" si="783"/>
        <v>Thu</v>
      </c>
      <c r="K9963">
        <f t="shared" si="784"/>
        <v>16</v>
      </c>
      <c r="L9963" t="str">
        <f t="shared" si="785"/>
        <v>Mar</v>
      </c>
      <c r="M9963">
        <v>12</v>
      </c>
      <c r="N9963">
        <f t="shared" si="781"/>
        <v>1</v>
      </c>
      <c r="O9963" s="5">
        <f t="shared" si="782"/>
        <v>5</v>
      </c>
    </row>
    <row r="9964" spans="1:15" x14ac:dyDescent="0.25">
      <c r="A9964">
        <v>10075</v>
      </c>
      <c r="B9964">
        <v>4412</v>
      </c>
      <c r="C9964">
        <f>IF(COUNTIF($B$2:B9964,B9964)=1,1,0)</f>
        <v>1</v>
      </c>
      <c r="D9964" s="1">
        <v>45001</v>
      </c>
      <c r="E9964" s="2">
        <v>0.51251157407407411</v>
      </c>
      <c r="F9964">
        <v>125</v>
      </c>
      <c r="G9964" t="str">
        <f>IFERROR(INDEX(menu_items!$B:$B,MATCH(F9964,menu_items!$A:$A,0)),"Unknown value")</f>
        <v>Spaghetti &amp; Meatballs</v>
      </c>
      <c r="H9964" t="str">
        <f>IFERROR(INDEX(menu_items!$C:$C,MATCH(F9964,menu_items!$A:$A,0)),"Unknown value")</f>
        <v>Italian</v>
      </c>
      <c r="I9964" s="5">
        <f>IFERROR(INDEX(menu_items!$D:$D,MATCH(F9964,menu_items!$A:$A,0)),0)</f>
        <v>17.95</v>
      </c>
      <c r="J9964" t="str">
        <f t="shared" si="783"/>
        <v>Thu</v>
      </c>
      <c r="K9964">
        <f t="shared" si="784"/>
        <v>16</v>
      </c>
      <c r="L9964" t="str">
        <f t="shared" si="785"/>
        <v>Mar</v>
      </c>
      <c r="M9964">
        <v>12</v>
      </c>
      <c r="N9964">
        <f t="shared" si="781"/>
        <v>2</v>
      </c>
      <c r="O9964" s="5">
        <f t="shared" si="782"/>
        <v>32.9</v>
      </c>
    </row>
    <row r="9965" spans="1:15" x14ac:dyDescent="0.25">
      <c r="A9965">
        <v>10076</v>
      </c>
      <c r="B9965">
        <v>4412</v>
      </c>
      <c r="C9965">
        <f>IF(COUNTIF($B$2:B9965,B9965)=1,1,0)</f>
        <v>0</v>
      </c>
      <c r="D9965" s="1">
        <v>45001</v>
      </c>
      <c r="E9965" s="2">
        <v>0.51251157407407411</v>
      </c>
      <c r="F9965">
        <v>112</v>
      </c>
      <c r="G9965" t="str">
        <f>IFERROR(INDEX(menu_items!$B:$B,MATCH(F9965,menu_items!$A:$A,0)),"Unknown value")</f>
        <v>Salmon Roll</v>
      </c>
      <c r="H9965" t="str">
        <f>IFERROR(INDEX(menu_items!$C:$C,MATCH(F9965,menu_items!$A:$A,0)),"Unknown value")</f>
        <v>Asian</v>
      </c>
      <c r="I9965" s="5">
        <f>IFERROR(INDEX(menu_items!$D:$D,MATCH(F9965,menu_items!$A:$A,0)),0)</f>
        <v>14.95</v>
      </c>
      <c r="J9965" t="str">
        <f t="shared" si="783"/>
        <v>Thu</v>
      </c>
      <c r="K9965">
        <f t="shared" si="784"/>
        <v>16</v>
      </c>
      <c r="L9965" t="str">
        <f t="shared" si="785"/>
        <v>Mar</v>
      </c>
      <c r="M9965">
        <v>12</v>
      </c>
      <c r="N9965">
        <f t="shared" si="781"/>
        <v>2</v>
      </c>
      <c r="O9965" s="5">
        <f t="shared" si="782"/>
        <v>32.9</v>
      </c>
    </row>
    <row r="9966" spans="1:15" x14ac:dyDescent="0.25">
      <c r="A9966">
        <v>10077</v>
      </c>
      <c r="B9966">
        <v>4413</v>
      </c>
      <c r="C9966">
        <f>IF(COUNTIF($B$2:B9966,B9966)=1,1,0)</f>
        <v>1</v>
      </c>
      <c r="D9966" s="1">
        <v>45001</v>
      </c>
      <c r="E9966" s="2">
        <v>0.51643518518518516</v>
      </c>
      <c r="F9966">
        <v>108</v>
      </c>
      <c r="G9966" t="str">
        <f>IFERROR(INDEX(menu_items!$B:$B,MATCH(F9966,menu_items!$A:$A,0)),"Unknown value")</f>
        <v>Tofu Pad Thai</v>
      </c>
      <c r="H9966" t="str">
        <f>IFERROR(INDEX(menu_items!$C:$C,MATCH(F9966,menu_items!$A:$A,0)),"Unknown value")</f>
        <v>Asian</v>
      </c>
      <c r="I9966" s="5">
        <f>IFERROR(INDEX(menu_items!$D:$D,MATCH(F9966,menu_items!$A:$A,0)),0)</f>
        <v>14.5</v>
      </c>
      <c r="J9966" t="str">
        <f t="shared" si="783"/>
        <v>Thu</v>
      </c>
      <c r="K9966">
        <f t="shared" si="784"/>
        <v>16</v>
      </c>
      <c r="L9966" t="str">
        <f t="shared" si="785"/>
        <v>Mar</v>
      </c>
      <c r="M9966">
        <v>12</v>
      </c>
      <c r="N9966">
        <f t="shared" si="781"/>
        <v>1</v>
      </c>
      <c r="O9966" s="5">
        <f t="shared" si="782"/>
        <v>14.5</v>
      </c>
    </row>
    <row r="9967" spans="1:15" x14ac:dyDescent="0.25">
      <c r="A9967">
        <v>10078</v>
      </c>
      <c r="B9967">
        <v>4414</v>
      </c>
      <c r="C9967">
        <f>IF(COUNTIF($B$2:B9967,B9967)=1,1,0)</f>
        <v>1</v>
      </c>
      <c r="D9967" s="1">
        <v>45001</v>
      </c>
      <c r="E9967" s="2">
        <v>0.51723379629629629</v>
      </c>
      <c r="F9967">
        <v>108</v>
      </c>
      <c r="G9967" t="str">
        <f>IFERROR(INDEX(menu_items!$B:$B,MATCH(F9967,menu_items!$A:$A,0)),"Unknown value")</f>
        <v>Tofu Pad Thai</v>
      </c>
      <c r="H9967" t="str">
        <f>IFERROR(INDEX(menu_items!$C:$C,MATCH(F9967,menu_items!$A:$A,0)),"Unknown value")</f>
        <v>Asian</v>
      </c>
      <c r="I9967" s="5">
        <f>IFERROR(INDEX(menu_items!$D:$D,MATCH(F9967,menu_items!$A:$A,0)),0)</f>
        <v>14.5</v>
      </c>
      <c r="J9967" t="str">
        <f t="shared" si="783"/>
        <v>Thu</v>
      </c>
      <c r="K9967">
        <f t="shared" si="784"/>
        <v>16</v>
      </c>
      <c r="L9967" t="str">
        <f t="shared" si="785"/>
        <v>Mar</v>
      </c>
      <c r="M9967">
        <v>12</v>
      </c>
      <c r="N9967">
        <f t="shared" si="781"/>
        <v>1</v>
      </c>
      <c r="O9967" s="5">
        <f t="shared" si="782"/>
        <v>14.5</v>
      </c>
    </row>
    <row r="9968" spans="1:15" x14ac:dyDescent="0.25">
      <c r="A9968">
        <v>10079</v>
      </c>
      <c r="B9968">
        <v>4415</v>
      </c>
      <c r="C9968">
        <f>IF(COUNTIF($B$2:B9968,B9968)=1,1,0)</f>
        <v>1</v>
      </c>
      <c r="D9968" s="1">
        <v>45001</v>
      </c>
      <c r="E9968" s="2">
        <v>0.51831018518518523</v>
      </c>
      <c r="F9968">
        <v>102</v>
      </c>
      <c r="G9968" t="str">
        <f>IFERROR(INDEX(menu_items!$B:$B,MATCH(F9968,menu_items!$A:$A,0)),"Unknown value")</f>
        <v>Cheeseburger</v>
      </c>
      <c r="H9968" t="str">
        <f>IFERROR(INDEX(menu_items!$C:$C,MATCH(F9968,menu_items!$A:$A,0)),"Unknown value")</f>
        <v>American</v>
      </c>
      <c r="I9968" s="5">
        <f>IFERROR(INDEX(menu_items!$D:$D,MATCH(F9968,menu_items!$A:$A,0)),0)</f>
        <v>13.95</v>
      </c>
      <c r="J9968" t="str">
        <f t="shared" si="783"/>
        <v>Thu</v>
      </c>
      <c r="K9968">
        <f t="shared" si="784"/>
        <v>16</v>
      </c>
      <c r="L9968" t="str">
        <f t="shared" si="785"/>
        <v>Mar</v>
      </c>
      <c r="M9968">
        <v>12</v>
      </c>
      <c r="N9968">
        <f t="shared" si="781"/>
        <v>1</v>
      </c>
      <c r="O9968" s="5">
        <f t="shared" si="782"/>
        <v>13.95</v>
      </c>
    </row>
    <row r="9969" spans="1:15" x14ac:dyDescent="0.25">
      <c r="A9969">
        <v>10080</v>
      </c>
      <c r="B9969">
        <v>4416</v>
      </c>
      <c r="C9969">
        <f>IF(COUNTIF($B$2:B9969,B9969)=1,1,0)</f>
        <v>1</v>
      </c>
      <c r="D9969" s="1">
        <v>45001</v>
      </c>
      <c r="E9969" s="2">
        <v>0.52349537037037042</v>
      </c>
      <c r="F9969">
        <v>124</v>
      </c>
      <c r="G9969" t="str">
        <f>IFERROR(INDEX(menu_items!$B:$B,MATCH(F9969,menu_items!$A:$A,0)),"Unknown value")</f>
        <v>Spaghetti</v>
      </c>
      <c r="H9969" t="str">
        <f>IFERROR(INDEX(menu_items!$C:$C,MATCH(F9969,menu_items!$A:$A,0)),"Unknown value")</f>
        <v>Italian</v>
      </c>
      <c r="I9969" s="5">
        <f>IFERROR(INDEX(menu_items!$D:$D,MATCH(F9969,menu_items!$A:$A,0)),0)</f>
        <v>14.5</v>
      </c>
      <c r="J9969" t="str">
        <f t="shared" si="783"/>
        <v>Thu</v>
      </c>
      <c r="K9969">
        <f t="shared" si="784"/>
        <v>16</v>
      </c>
      <c r="L9969" t="str">
        <f t="shared" si="785"/>
        <v>Mar</v>
      </c>
      <c r="M9969">
        <v>12</v>
      </c>
      <c r="N9969">
        <f t="shared" si="781"/>
        <v>6</v>
      </c>
      <c r="O9969" s="5">
        <f t="shared" si="782"/>
        <v>91.300000000000011</v>
      </c>
    </row>
    <row r="9970" spans="1:15" x14ac:dyDescent="0.25">
      <c r="A9970">
        <v>10081</v>
      </c>
      <c r="B9970">
        <v>4416</v>
      </c>
      <c r="C9970">
        <f>IF(COUNTIF($B$2:B9970,B9970)=1,1,0)</f>
        <v>0</v>
      </c>
      <c r="D9970" s="1">
        <v>45001</v>
      </c>
      <c r="E9970" s="2">
        <v>0.52349537037037042</v>
      </c>
      <c r="F9970">
        <v>125</v>
      </c>
      <c r="G9970" t="str">
        <f>IFERROR(INDEX(menu_items!$B:$B,MATCH(F9970,menu_items!$A:$A,0)),"Unknown value")</f>
        <v>Spaghetti &amp; Meatballs</v>
      </c>
      <c r="H9970" t="str">
        <f>IFERROR(INDEX(menu_items!$C:$C,MATCH(F9970,menu_items!$A:$A,0)),"Unknown value")</f>
        <v>Italian</v>
      </c>
      <c r="I9970" s="5">
        <f>IFERROR(INDEX(menu_items!$D:$D,MATCH(F9970,menu_items!$A:$A,0)),0)</f>
        <v>17.95</v>
      </c>
      <c r="J9970" t="str">
        <f t="shared" si="783"/>
        <v>Thu</v>
      </c>
      <c r="K9970">
        <f t="shared" si="784"/>
        <v>16</v>
      </c>
      <c r="L9970" t="str">
        <f t="shared" si="785"/>
        <v>Mar</v>
      </c>
      <c r="M9970">
        <v>12</v>
      </c>
      <c r="N9970">
        <f t="shared" si="781"/>
        <v>6</v>
      </c>
      <c r="O9970" s="5">
        <f t="shared" si="782"/>
        <v>91.300000000000011</v>
      </c>
    </row>
    <row r="9971" spans="1:15" x14ac:dyDescent="0.25">
      <c r="A9971">
        <v>10082</v>
      </c>
      <c r="B9971">
        <v>4416</v>
      </c>
      <c r="C9971">
        <f>IF(COUNTIF($B$2:B9971,B9971)=1,1,0)</f>
        <v>0</v>
      </c>
      <c r="D9971" s="1">
        <v>45001</v>
      </c>
      <c r="E9971" s="2">
        <v>0.52349537037037042</v>
      </c>
      <c r="F9971">
        <v>118</v>
      </c>
      <c r="G9971" t="str">
        <f>IFERROR(INDEX(menu_items!$B:$B,MATCH(F9971,menu_items!$A:$A,0)),"Unknown value")</f>
        <v>Steak Burrito</v>
      </c>
      <c r="H9971" t="str">
        <f>IFERROR(INDEX(menu_items!$C:$C,MATCH(F9971,menu_items!$A:$A,0)),"Unknown value")</f>
        <v>Mexican</v>
      </c>
      <c r="I9971" s="5">
        <f>IFERROR(INDEX(menu_items!$D:$D,MATCH(F9971,menu_items!$A:$A,0)),0)</f>
        <v>14.95</v>
      </c>
      <c r="J9971" t="str">
        <f t="shared" si="783"/>
        <v>Thu</v>
      </c>
      <c r="K9971">
        <f t="shared" si="784"/>
        <v>16</v>
      </c>
      <c r="L9971" t="str">
        <f t="shared" si="785"/>
        <v>Mar</v>
      </c>
      <c r="M9971">
        <v>12</v>
      </c>
      <c r="N9971">
        <f t="shared" si="781"/>
        <v>6</v>
      </c>
      <c r="O9971" s="5">
        <f t="shared" si="782"/>
        <v>91.300000000000011</v>
      </c>
    </row>
    <row r="9972" spans="1:15" x14ac:dyDescent="0.25">
      <c r="A9972">
        <v>10083</v>
      </c>
      <c r="B9972">
        <v>4416</v>
      </c>
      <c r="C9972">
        <f>IF(COUNTIF($B$2:B9972,B9972)=1,1,0)</f>
        <v>0</v>
      </c>
      <c r="D9972" s="1">
        <v>45001</v>
      </c>
      <c r="E9972" s="2">
        <v>0.52349537037037042</v>
      </c>
      <c r="F9972">
        <v>131</v>
      </c>
      <c r="G9972" t="str">
        <f>IFERROR(INDEX(menu_items!$B:$B,MATCH(F9972,menu_items!$A:$A,0)),"Unknown value")</f>
        <v>Chicken Parmesan</v>
      </c>
      <c r="H9972" t="str">
        <f>IFERROR(INDEX(menu_items!$C:$C,MATCH(F9972,menu_items!$A:$A,0)),"Unknown value")</f>
        <v>Italian</v>
      </c>
      <c r="I9972" s="5">
        <f>IFERROR(INDEX(menu_items!$D:$D,MATCH(F9972,menu_items!$A:$A,0)),0)</f>
        <v>17.95</v>
      </c>
      <c r="J9972" t="str">
        <f t="shared" si="783"/>
        <v>Thu</v>
      </c>
      <c r="K9972">
        <f t="shared" si="784"/>
        <v>16</v>
      </c>
      <c r="L9972" t="str">
        <f t="shared" si="785"/>
        <v>Mar</v>
      </c>
      <c r="M9972">
        <v>12</v>
      </c>
      <c r="N9972">
        <f t="shared" si="781"/>
        <v>6</v>
      </c>
      <c r="O9972" s="5">
        <f t="shared" si="782"/>
        <v>91.300000000000011</v>
      </c>
    </row>
    <row r="9973" spans="1:15" x14ac:dyDescent="0.25">
      <c r="A9973">
        <v>10084</v>
      </c>
      <c r="B9973">
        <v>4416</v>
      </c>
      <c r="C9973">
        <f>IF(COUNTIF($B$2:B9973,B9973)=1,1,0)</f>
        <v>0</v>
      </c>
      <c r="D9973" s="1">
        <v>45001</v>
      </c>
      <c r="E9973" s="2">
        <v>0.52349537037037042</v>
      </c>
      <c r="F9973">
        <v>114</v>
      </c>
      <c r="G9973" t="str">
        <f>IFERROR(INDEX(menu_items!$B:$B,MATCH(F9973,menu_items!$A:$A,0)),"Unknown value")</f>
        <v>Potstickers</v>
      </c>
      <c r="H9973" t="str">
        <f>IFERROR(INDEX(menu_items!$C:$C,MATCH(F9973,menu_items!$A:$A,0)),"Unknown value")</f>
        <v>Asian</v>
      </c>
      <c r="I9973" s="5">
        <f>IFERROR(INDEX(menu_items!$D:$D,MATCH(F9973,menu_items!$A:$A,0)),0)</f>
        <v>9</v>
      </c>
      <c r="J9973" t="str">
        <f t="shared" si="783"/>
        <v>Thu</v>
      </c>
      <c r="K9973">
        <f t="shared" si="784"/>
        <v>16</v>
      </c>
      <c r="L9973" t="str">
        <f t="shared" si="785"/>
        <v>Mar</v>
      </c>
      <c r="M9973">
        <v>12</v>
      </c>
      <c r="N9973">
        <f t="shared" si="781"/>
        <v>6</v>
      </c>
      <c r="O9973" s="5">
        <f t="shared" si="782"/>
        <v>91.300000000000011</v>
      </c>
    </row>
    <row r="9974" spans="1:15" x14ac:dyDescent="0.25">
      <c r="A9974">
        <v>10085</v>
      </c>
      <c r="B9974">
        <v>4416</v>
      </c>
      <c r="C9974">
        <f>IF(COUNTIF($B$2:B9974,B9974)=1,1,0)</f>
        <v>0</v>
      </c>
      <c r="D9974" s="1">
        <v>45001</v>
      </c>
      <c r="E9974" s="2">
        <v>0.52349537037037042</v>
      </c>
      <c r="F9974">
        <v>132</v>
      </c>
      <c r="G9974" t="str">
        <f>IFERROR(INDEX(menu_items!$B:$B,MATCH(F9974,menu_items!$A:$A,0)),"Unknown value")</f>
        <v>Eggplant Parmesan</v>
      </c>
      <c r="H9974" t="str">
        <f>IFERROR(INDEX(menu_items!$C:$C,MATCH(F9974,menu_items!$A:$A,0)),"Unknown value")</f>
        <v>Italian</v>
      </c>
      <c r="I9974" s="5">
        <f>IFERROR(INDEX(menu_items!$D:$D,MATCH(F9974,menu_items!$A:$A,0)),0)</f>
        <v>16.95</v>
      </c>
      <c r="J9974" t="str">
        <f t="shared" si="783"/>
        <v>Thu</v>
      </c>
      <c r="K9974">
        <f t="shared" si="784"/>
        <v>16</v>
      </c>
      <c r="L9974" t="str">
        <f t="shared" si="785"/>
        <v>Mar</v>
      </c>
      <c r="M9974">
        <v>12</v>
      </c>
      <c r="N9974">
        <f t="shared" si="781"/>
        <v>6</v>
      </c>
      <c r="O9974" s="5">
        <f t="shared" si="782"/>
        <v>91.300000000000011</v>
      </c>
    </row>
    <row r="9975" spans="1:15" x14ac:dyDescent="0.25">
      <c r="A9975">
        <v>10086</v>
      </c>
      <c r="B9975">
        <v>4417</v>
      </c>
      <c r="C9975">
        <f>IF(COUNTIF($B$2:B9975,B9975)=1,1,0)</f>
        <v>1</v>
      </c>
      <c r="D9975" s="1">
        <v>45001</v>
      </c>
      <c r="E9975" s="2">
        <v>0.52405092592592595</v>
      </c>
      <c r="F9975">
        <v>112</v>
      </c>
      <c r="G9975" t="str">
        <f>IFERROR(INDEX(menu_items!$B:$B,MATCH(F9975,menu_items!$A:$A,0)),"Unknown value")</f>
        <v>Salmon Roll</v>
      </c>
      <c r="H9975" t="str">
        <f>IFERROR(INDEX(menu_items!$C:$C,MATCH(F9975,menu_items!$A:$A,0)),"Unknown value")</f>
        <v>Asian</v>
      </c>
      <c r="I9975" s="5">
        <f>IFERROR(INDEX(menu_items!$D:$D,MATCH(F9975,menu_items!$A:$A,0)),0)</f>
        <v>14.95</v>
      </c>
      <c r="J9975" t="str">
        <f t="shared" si="783"/>
        <v>Thu</v>
      </c>
      <c r="K9975">
        <f t="shared" si="784"/>
        <v>16</v>
      </c>
      <c r="L9975" t="str">
        <f t="shared" si="785"/>
        <v>Mar</v>
      </c>
      <c r="M9975">
        <v>12</v>
      </c>
      <c r="N9975">
        <f t="shared" si="781"/>
        <v>1</v>
      </c>
      <c r="O9975" s="5">
        <f t="shared" si="782"/>
        <v>14.95</v>
      </c>
    </row>
    <row r="9976" spans="1:15" x14ac:dyDescent="0.25">
      <c r="A9976">
        <v>10087</v>
      </c>
      <c r="B9976">
        <v>4418</v>
      </c>
      <c r="C9976">
        <f>IF(COUNTIF($B$2:B9976,B9976)=1,1,0)</f>
        <v>1</v>
      </c>
      <c r="D9976" s="1">
        <v>45001</v>
      </c>
      <c r="E9976" s="2">
        <v>0.53364583333333337</v>
      </c>
      <c r="F9976">
        <v>125</v>
      </c>
      <c r="G9976" t="str">
        <f>IFERROR(INDEX(menu_items!$B:$B,MATCH(F9976,menu_items!$A:$A,0)),"Unknown value")</f>
        <v>Spaghetti &amp; Meatballs</v>
      </c>
      <c r="H9976" t="str">
        <f>IFERROR(INDEX(menu_items!$C:$C,MATCH(F9976,menu_items!$A:$A,0)),"Unknown value")</f>
        <v>Italian</v>
      </c>
      <c r="I9976" s="5">
        <f>IFERROR(INDEX(menu_items!$D:$D,MATCH(F9976,menu_items!$A:$A,0)),0)</f>
        <v>17.95</v>
      </c>
      <c r="J9976" t="str">
        <f t="shared" si="783"/>
        <v>Thu</v>
      </c>
      <c r="K9976">
        <f t="shared" si="784"/>
        <v>16</v>
      </c>
      <c r="L9976" t="str">
        <f t="shared" si="785"/>
        <v>Mar</v>
      </c>
      <c r="M9976">
        <v>12</v>
      </c>
      <c r="N9976">
        <f t="shared" si="781"/>
        <v>1</v>
      </c>
      <c r="O9976" s="5">
        <f t="shared" si="782"/>
        <v>17.95</v>
      </c>
    </row>
    <row r="9977" spans="1:15" x14ac:dyDescent="0.25">
      <c r="A9977">
        <v>10088</v>
      </c>
      <c r="B9977">
        <v>4419</v>
      </c>
      <c r="C9977">
        <f>IF(COUNTIF($B$2:B9977,B9977)=1,1,0)</f>
        <v>1</v>
      </c>
      <c r="D9977" s="1">
        <v>45001</v>
      </c>
      <c r="E9977" s="2">
        <v>0.54803240740740744</v>
      </c>
      <c r="F9977">
        <v>104</v>
      </c>
      <c r="G9977" t="str">
        <f>IFERROR(INDEX(menu_items!$B:$B,MATCH(F9977,menu_items!$A:$A,0)),"Unknown value")</f>
        <v>Veggie Burger</v>
      </c>
      <c r="H9977" t="str">
        <f>IFERROR(INDEX(menu_items!$C:$C,MATCH(F9977,menu_items!$A:$A,0)),"Unknown value")</f>
        <v>American</v>
      </c>
      <c r="I9977" s="5">
        <f>IFERROR(INDEX(menu_items!$D:$D,MATCH(F9977,menu_items!$A:$A,0)),0)</f>
        <v>10.5</v>
      </c>
      <c r="J9977" t="str">
        <f t="shared" si="783"/>
        <v>Thu</v>
      </c>
      <c r="K9977">
        <f t="shared" si="784"/>
        <v>16</v>
      </c>
      <c r="L9977" t="str">
        <f t="shared" si="785"/>
        <v>Mar</v>
      </c>
      <c r="M9977">
        <v>13</v>
      </c>
      <c r="N9977">
        <f t="shared" si="781"/>
        <v>1</v>
      </c>
      <c r="O9977" s="5">
        <f t="shared" si="782"/>
        <v>10.5</v>
      </c>
    </row>
    <row r="9978" spans="1:15" x14ac:dyDescent="0.25">
      <c r="A9978">
        <v>10089</v>
      </c>
      <c r="B9978">
        <v>4420</v>
      </c>
      <c r="C9978">
        <f>IF(COUNTIF($B$2:B9978,B9978)=1,1,0)</f>
        <v>1</v>
      </c>
      <c r="D9978" s="1">
        <v>45001</v>
      </c>
      <c r="E9978" s="2">
        <v>0.55057870370370365</v>
      </c>
      <c r="F9978">
        <v>107</v>
      </c>
      <c r="G9978" t="str">
        <f>IFERROR(INDEX(menu_items!$B:$B,MATCH(F9978,menu_items!$A:$A,0)),"Unknown value")</f>
        <v>Orange Chicken</v>
      </c>
      <c r="H9978" t="str">
        <f>IFERROR(INDEX(menu_items!$C:$C,MATCH(F9978,menu_items!$A:$A,0)),"Unknown value")</f>
        <v>Asian</v>
      </c>
      <c r="I9978" s="5">
        <f>IFERROR(INDEX(menu_items!$D:$D,MATCH(F9978,menu_items!$A:$A,0)),0)</f>
        <v>16.5</v>
      </c>
      <c r="J9978" t="str">
        <f t="shared" si="783"/>
        <v>Thu</v>
      </c>
      <c r="K9978">
        <f t="shared" si="784"/>
        <v>16</v>
      </c>
      <c r="L9978" t="str">
        <f t="shared" si="785"/>
        <v>Mar</v>
      </c>
      <c r="M9978">
        <v>13</v>
      </c>
      <c r="N9978">
        <f t="shared" si="781"/>
        <v>2</v>
      </c>
      <c r="O9978" s="5">
        <f t="shared" si="782"/>
        <v>23.5</v>
      </c>
    </row>
    <row r="9979" spans="1:15" x14ac:dyDescent="0.25">
      <c r="A9979">
        <v>10090</v>
      </c>
      <c r="B9979">
        <v>4420</v>
      </c>
      <c r="C9979">
        <f>IF(COUNTIF($B$2:B9979,B9979)=1,1,0)</f>
        <v>0</v>
      </c>
      <c r="D9979" s="1">
        <v>45001</v>
      </c>
      <c r="E9979" s="2">
        <v>0.55057870370370365</v>
      </c>
      <c r="F9979">
        <v>105</v>
      </c>
      <c r="G9979" t="str">
        <f>IFERROR(INDEX(menu_items!$B:$B,MATCH(F9979,menu_items!$A:$A,0)),"Unknown value")</f>
        <v>Mac &amp; Cheese</v>
      </c>
      <c r="H9979" t="str">
        <f>IFERROR(INDEX(menu_items!$C:$C,MATCH(F9979,menu_items!$A:$A,0)),"Unknown value")</f>
        <v>American</v>
      </c>
      <c r="I9979" s="5">
        <f>IFERROR(INDEX(menu_items!$D:$D,MATCH(F9979,menu_items!$A:$A,0)),0)</f>
        <v>7</v>
      </c>
      <c r="J9979" t="str">
        <f t="shared" si="783"/>
        <v>Thu</v>
      </c>
      <c r="K9979">
        <f t="shared" si="784"/>
        <v>16</v>
      </c>
      <c r="L9979" t="str">
        <f t="shared" si="785"/>
        <v>Mar</v>
      </c>
      <c r="M9979">
        <v>13</v>
      </c>
      <c r="N9979">
        <f t="shared" si="781"/>
        <v>2</v>
      </c>
      <c r="O9979" s="5">
        <f t="shared" si="782"/>
        <v>23.5</v>
      </c>
    </row>
    <row r="9980" spans="1:15" x14ac:dyDescent="0.25">
      <c r="A9980">
        <v>10091</v>
      </c>
      <c r="B9980">
        <v>4421</v>
      </c>
      <c r="C9980">
        <f>IF(COUNTIF($B$2:B9980,B9980)=1,1,0)</f>
        <v>1</v>
      </c>
      <c r="D9980" s="1">
        <v>45001</v>
      </c>
      <c r="E9980" s="2">
        <v>0.55096064814814816</v>
      </c>
      <c r="F9980">
        <v>108</v>
      </c>
      <c r="G9980" t="str">
        <f>IFERROR(INDEX(menu_items!$B:$B,MATCH(F9980,menu_items!$A:$A,0)),"Unknown value")</f>
        <v>Tofu Pad Thai</v>
      </c>
      <c r="H9980" t="str">
        <f>IFERROR(INDEX(menu_items!$C:$C,MATCH(F9980,menu_items!$A:$A,0)),"Unknown value")</f>
        <v>Asian</v>
      </c>
      <c r="I9980" s="5">
        <f>IFERROR(INDEX(menu_items!$D:$D,MATCH(F9980,menu_items!$A:$A,0)),0)</f>
        <v>14.5</v>
      </c>
      <c r="J9980" t="str">
        <f t="shared" si="783"/>
        <v>Thu</v>
      </c>
      <c r="K9980">
        <f t="shared" si="784"/>
        <v>16</v>
      </c>
      <c r="L9980" t="str">
        <f t="shared" si="785"/>
        <v>Mar</v>
      </c>
      <c r="M9980">
        <v>13</v>
      </c>
      <c r="N9980">
        <f t="shared" si="781"/>
        <v>1</v>
      </c>
      <c r="O9980" s="5">
        <f t="shared" si="782"/>
        <v>14.5</v>
      </c>
    </row>
    <row r="9981" spans="1:15" x14ac:dyDescent="0.25">
      <c r="A9981">
        <v>10092</v>
      </c>
      <c r="B9981">
        <v>4422</v>
      </c>
      <c r="C9981">
        <f>IF(COUNTIF($B$2:B9981,B9981)=1,1,0)</f>
        <v>1</v>
      </c>
      <c r="D9981" s="1">
        <v>45001</v>
      </c>
      <c r="E9981" s="2">
        <v>0.55204861111111114</v>
      </c>
      <c r="F9981">
        <v>101</v>
      </c>
      <c r="G9981" t="str">
        <f>IFERROR(INDEX(menu_items!$B:$B,MATCH(F9981,menu_items!$A:$A,0)),"Unknown value")</f>
        <v>Hamburger</v>
      </c>
      <c r="H9981" t="str">
        <f>IFERROR(INDEX(menu_items!$C:$C,MATCH(F9981,menu_items!$A:$A,0)),"Unknown value")</f>
        <v>American</v>
      </c>
      <c r="I9981" s="5">
        <f>IFERROR(INDEX(menu_items!$D:$D,MATCH(F9981,menu_items!$A:$A,0)),0)</f>
        <v>12.95</v>
      </c>
      <c r="J9981" t="str">
        <f t="shared" si="783"/>
        <v>Thu</v>
      </c>
      <c r="K9981">
        <f t="shared" si="784"/>
        <v>16</v>
      </c>
      <c r="L9981" t="str">
        <f t="shared" si="785"/>
        <v>Mar</v>
      </c>
      <c r="M9981">
        <v>13</v>
      </c>
      <c r="N9981">
        <f t="shared" si="781"/>
        <v>11</v>
      </c>
      <c r="O9981" s="5">
        <f t="shared" si="782"/>
        <v>140.60000000000002</v>
      </c>
    </row>
    <row r="9982" spans="1:15" x14ac:dyDescent="0.25">
      <c r="A9982">
        <v>10093</v>
      </c>
      <c r="B9982">
        <v>4422</v>
      </c>
      <c r="C9982">
        <f>IF(COUNTIF($B$2:B9982,B9982)=1,1,0)</f>
        <v>0</v>
      </c>
      <c r="D9982" s="1">
        <v>45001</v>
      </c>
      <c r="E9982" s="2">
        <v>0.55204861111111114</v>
      </c>
      <c r="F9982">
        <v>125</v>
      </c>
      <c r="G9982" t="str">
        <f>IFERROR(INDEX(menu_items!$B:$B,MATCH(F9982,menu_items!$A:$A,0)),"Unknown value")</f>
        <v>Spaghetti &amp; Meatballs</v>
      </c>
      <c r="H9982" t="str">
        <f>IFERROR(INDEX(menu_items!$C:$C,MATCH(F9982,menu_items!$A:$A,0)),"Unknown value")</f>
        <v>Italian</v>
      </c>
      <c r="I9982" s="5">
        <f>IFERROR(INDEX(menu_items!$D:$D,MATCH(F9982,menu_items!$A:$A,0)),0)</f>
        <v>17.95</v>
      </c>
      <c r="J9982" t="str">
        <f t="shared" si="783"/>
        <v>Thu</v>
      </c>
      <c r="K9982">
        <f t="shared" si="784"/>
        <v>16</v>
      </c>
      <c r="L9982" t="str">
        <f t="shared" si="785"/>
        <v>Mar</v>
      </c>
      <c r="M9982">
        <v>13</v>
      </c>
      <c r="N9982">
        <f t="shared" si="781"/>
        <v>11</v>
      </c>
      <c r="O9982" s="5">
        <f t="shared" si="782"/>
        <v>140.60000000000002</v>
      </c>
    </row>
    <row r="9983" spans="1:15" x14ac:dyDescent="0.25">
      <c r="A9983">
        <v>10094</v>
      </c>
      <c r="B9983">
        <v>4422</v>
      </c>
      <c r="C9983">
        <f>IF(COUNTIF($B$2:B9983,B9983)=1,1,0)</f>
        <v>0</v>
      </c>
      <c r="D9983" s="1">
        <v>45001</v>
      </c>
      <c r="E9983" s="2">
        <v>0.55204861111111114</v>
      </c>
      <c r="F9983">
        <v>109</v>
      </c>
      <c r="G9983" t="str">
        <f>IFERROR(INDEX(menu_items!$B:$B,MATCH(F9983,menu_items!$A:$A,0)),"Unknown value")</f>
        <v>Korean Beef Bowl</v>
      </c>
      <c r="H9983" t="str">
        <f>IFERROR(INDEX(menu_items!$C:$C,MATCH(F9983,menu_items!$A:$A,0)),"Unknown value")</f>
        <v>Asian</v>
      </c>
      <c r="I9983" s="5">
        <f>IFERROR(INDEX(menu_items!$D:$D,MATCH(F9983,menu_items!$A:$A,0)),0)</f>
        <v>17.95</v>
      </c>
      <c r="J9983" t="str">
        <f t="shared" si="783"/>
        <v>Thu</v>
      </c>
      <c r="K9983">
        <f t="shared" si="784"/>
        <v>16</v>
      </c>
      <c r="L9983" t="str">
        <f t="shared" si="785"/>
        <v>Mar</v>
      </c>
      <c r="M9983">
        <v>13</v>
      </c>
      <c r="N9983">
        <f t="shared" si="781"/>
        <v>11</v>
      </c>
      <c r="O9983" s="5">
        <f t="shared" si="782"/>
        <v>140.60000000000002</v>
      </c>
    </row>
    <row r="9984" spans="1:15" x14ac:dyDescent="0.25">
      <c r="A9984">
        <v>10095</v>
      </c>
      <c r="B9984">
        <v>4422</v>
      </c>
      <c r="C9984">
        <f>IF(COUNTIF($B$2:B9984,B9984)=1,1,0)</f>
        <v>0</v>
      </c>
      <c r="D9984" s="1">
        <v>45001</v>
      </c>
      <c r="E9984" s="2">
        <v>0.55204861111111114</v>
      </c>
      <c r="F9984">
        <v>111</v>
      </c>
      <c r="G9984" t="str">
        <f>IFERROR(INDEX(menu_items!$B:$B,MATCH(F9984,menu_items!$A:$A,0)),"Unknown value")</f>
        <v>California Roll</v>
      </c>
      <c r="H9984" t="str">
        <f>IFERROR(INDEX(menu_items!$C:$C,MATCH(F9984,menu_items!$A:$A,0)),"Unknown value")</f>
        <v>Asian</v>
      </c>
      <c r="I9984" s="5">
        <f>IFERROR(INDEX(menu_items!$D:$D,MATCH(F9984,menu_items!$A:$A,0)),0)</f>
        <v>11.95</v>
      </c>
      <c r="J9984" t="str">
        <f t="shared" si="783"/>
        <v>Thu</v>
      </c>
      <c r="K9984">
        <f t="shared" si="784"/>
        <v>16</v>
      </c>
      <c r="L9984" t="str">
        <f t="shared" si="785"/>
        <v>Mar</v>
      </c>
      <c r="M9984">
        <v>13</v>
      </c>
      <c r="N9984">
        <f t="shared" si="781"/>
        <v>11</v>
      </c>
      <c r="O9984" s="5">
        <f t="shared" si="782"/>
        <v>140.60000000000002</v>
      </c>
    </row>
    <row r="9985" spans="1:15" x14ac:dyDescent="0.25">
      <c r="A9985">
        <v>10096</v>
      </c>
      <c r="B9985">
        <v>4422</v>
      </c>
      <c r="C9985">
        <f>IF(COUNTIF($B$2:B9985,B9985)=1,1,0)</f>
        <v>0</v>
      </c>
      <c r="D9985" s="1">
        <v>45001</v>
      </c>
      <c r="E9985" s="2">
        <v>0.55204861111111114</v>
      </c>
      <c r="F9985">
        <v>111</v>
      </c>
      <c r="G9985" t="str">
        <f>IFERROR(INDEX(menu_items!$B:$B,MATCH(F9985,menu_items!$A:$A,0)),"Unknown value")</f>
        <v>California Roll</v>
      </c>
      <c r="H9985" t="str">
        <f>IFERROR(INDEX(menu_items!$C:$C,MATCH(F9985,menu_items!$A:$A,0)),"Unknown value")</f>
        <v>Asian</v>
      </c>
      <c r="I9985" s="5">
        <f>IFERROR(INDEX(menu_items!$D:$D,MATCH(F9985,menu_items!$A:$A,0)),0)</f>
        <v>11.95</v>
      </c>
      <c r="J9985" t="str">
        <f t="shared" si="783"/>
        <v>Thu</v>
      </c>
      <c r="K9985">
        <f t="shared" si="784"/>
        <v>16</v>
      </c>
      <c r="L9985" t="str">
        <f t="shared" si="785"/>
        <v>Mar</v>
      </c>
      <c r="M9985">
        <v>13</v>
      </c>
      <c r="N9985">
        <f t="shared" si="781"/>
        <v>11</v>
      </c>
      <c r="O9985" s="5">
        <f t="shared" si="782"/>
        <v>140.60000000000002</v>
      </c>
    </row>
    <row r="9986" spans="1:15" x14ac:dyDescent="0.25">
      <c r="A9986">
        <v>10097</v>
      </c>
      <c r="B9986">
        <v>4422</v>
      </c>
      <c r="C9986">
        <f>IF(COUNTIF($B$2:B9986,B9986)=1,1,0)</f>
        <v>0</v>
      </c>
      <c r="D9986" s="1">
        <v>45001</v>
      </c>
      <c r="E9986" s="2">
        <v>0.55204861111111114</v>
      </c>
      <c r="F9986">
        <v>112</v>
      </c>
      <c r="G9986" t="str">
        <f>IFERROR(INDEX(menu_items!$B:$B,MATCH(F9986,menu_items!$A:$A,0)),"Unknown value")</f>
        <v>Salmon Roll</v>
      </c>
      <c r="H9986" t="str">
        <f>IFERROR(INDEX(menu_items!$C:$C,MATCH(F9986,menu_items!$A:$A,0)),"Unknown value")</f>
        <v>Asian</v>
      </c>
      <c r="I9986" s="5">
        <f>IFERROR(INDEX(menu_items!$D:$D,MATCH(F9986,menu_items!$A:$A,0)),0)</f>
        <v>14.95</v>
      </c>
      <c r="J9986" t="str">
        <f t="shared" si="783"/>
        <v>Thu</v>
      </c>
      <c r="K9986">
        <f t="shared" si="784"/>
        <v>16</v>
      </c>
      <c r="L9986" t="str">
        <f t="shared" si="785"/>
        <v>Mar</v>
      </c>
      <c r="M9986">
        <v>13</v>
      </c>
      <c r="N9986">
        <f t="shared" ref="N9986:N10049" si="786">COUNTIF($B:$B,B9986)</f>
        <v>11</v>
      </c>
      <c r="O9986" s="5">
        <f t="shared" ref="O9986:O10049" si="787">SUMIF($B:$B,B9986,$I:$I)</f>
        <v>140.60000000000002</v>
      </c>
    </row>
    <row r="9987" spans="1:15" x14ac:dyDescent="0.25">
      <c r="A9987">
        <v>10098</v>
      </c>
      <c r="B9987">
        <v>4422</v>
      </c>
      <c r="C9987">
        <f>IF(COUNTIF($B$2:B9987,B9987)=1,1,0)</f>
        <v>0</v>
      </c>
      <c r="D9987" s="1">
        <v>45001</v>
      </c>
      <c r="E9987" s="2">
        <v>0.55204861111111114</v>
      </c>
      <c r="F9987">
        <v>119</v>
      </c>
      <c r="G9987" t="str">
        <f>IFERROR(INDEX(menu_items!$B:$B,MATCH(F9987,menu_items!$A:$A,0)),"Unknown value")</f>
        <v>Chicken Torta</v>
      </c>
      <c r="H9987" t="str">
        <f>IFERROR(INDEX(menu_items!$C:$C,MATCH(F9987,menu_items!$A:$A,0)),"Unknown value")</f>
        <v>Mexican</v>
      </c>
      <c r="I9987" s="5">
        <f>IFERROR(INDEX(menu_items!$D:$D,MATCH(F9987,menu_items!$A:$A,0)),0)</f>
        <v>11.95</v>
      </c>
      <c r="J9987" t="str">
        <f t="shared" si="783"/>
        <v>Thu</v>
      </c>
      <c r="K9987">
        <f t="shared" si="784"/>
        <v>16</v>
      </c>
      <c r="L9987" t="str">
        <f t="shared" si="785"/>
        <v>Mar</v>
      </c>
      <c r="M9987">
        <v>13</v>
      </c>
      <c r="N9987">
        <f t="shared" si="786"/>
        <v>11</v>
      </c>
      <c r="O9987" s="5">
        <f t="shared" si="787"/>
        <v>140.60000000000002</v>
      </c>
    </row>
    <row r="9988" spans="1:15" x14ac:dyDescent="0.25">
      <c r="A9988">
        <v>10099</v>
      </c>
      <c r="B9988">
        <v>4422</v>
      </c>
      <c r="C9988">
        <f>IF(COUNTIF($B$2:B9988,B9988)=1,1,0)</f>
        <v>0</v>
      </c>
      <c r="D9988" s="1">
        <v>45001</v>
      </c>
      <c r="E9988" s="2">
        <v>0.55204861111111114</v>
      </c>
      <c r="F9988">
        <v>131</v>
      </c>
      <c r="G9988" t="str">
        <f>IFERROR(INDEX(menu_items!$B:$B,MATCH(F9988,menu_items!$A:$A,0)),"Unknown value")</f>
        <v>Chicken Parmesan</v>
      </c>
      <c r="H9988" t="str">
        <f>IFERROR(INDEX(menu_items!$C:$C,MATCH(F9988,menu_items!$A:$A,0)),"Unknown value")</f>
        <v>Italian</v>
      </c>
      <c r="I9988" s="5">
        <f>IFERROR(INDEX(menu_items!$D:$D,MATCH(F9988,menu_items!$A:$A,0)),0)</f>
        <v>17.95</v>
      </c>
      <c r="J9988" t="str">
        <f t="shared" si="783"/>
        <v>Thu</v>
      </c>
      <c r="K9988">
        <f t="shared" si="784"/>
        <v>16</v>
      </c>
      <c r="L9988" t="str">
        <f t="shared" si="785"/>
        <v>Mar</v>
      </c>
      <c r="M9988">
        <v>13</v>
      </c>
      <c r="N9988">
        <f t="shared" si="786"/>
        <v>11</v>
      </c>
      <c r="O9988" s="5">
        <f t="shared" si="787"/>
        <v>140.60000000000002</v>
      </c>
    </row>
    <row r="9989" spans="1:15" x14ac:dyDescent="0.25">
      <c r="A9989">
        <v>10100</v>
      </c>
      <c r="B9989">
        <v>4422</v>
      </c>
      <c r="C9989">
        <f>IF(COUNTIF($B$2:B9989,B9989)=1,1,0)</f>
        <v>0</v>
      </c>
      <c r="D9989" s="1">
        <v>45001</v>
      </c>
      <c r="E9989" s="2">
        <v>0.55204861111111114</v>
      </c>
      <c r="F9989">
        <v>106</v>
      </c>
      <c r="G9989" t="str">
        <f>IFERROR(INDEX(menu_items!$B:$B,MATCH(F9989,menu_items!$A:$A,0)),"Unknown value")</f>
        <v>French Fries</v>
      </c>
      <c r="H9989" t="str">
        <f>IFERROR(INDEX(menu_items!$C:$C,MATCH(F9989,menu_items!$A:$A,0)),"Unknown value")</f>
        <v>American</v>
      </c>
      <c r="I9989" s="5">
        <f>IFERROR(INDEX(menu_items!$D:$D,MATCH(F9989,menu_items!$A:$A,0)),0)</f>
        <v>7</v>
      </c>
      <c r="J9989" t="str">
        <f t="shared" si="783"/>
        <v>Thu</v>
      </c>
      <c r="K9989">
        <f t="shared" si="784"/>
        <v>16</v>
      </c>
      <c r="L9989" t="str">
        <f t="shared" si="785"/>
        <v>Mar</v>
      </c>
      <c r="M9989">
        <v>13</v>
      </c>
      <c r="N9989">
        <f t="shared" si="786"/>
        <v>11</v>
      </c>
      <c r="O9989" s="5">
        <f t="shared" si="787"/>
        <v>140.60000000000002</v>
      </c>
    </row>
    <row r="9990" spans="1:15" x14ac:dyDescent="0.25">
      <c r="A9990">
        <v>10101</v>
      </c>
      <c r="B9990">
        <v>4422</v>
      </c>
      <c r="C9990">
        <f>IF(COUNTIF($B$2:B9990,B9990)=1,1,0)</f>
        <v>0</v>
      </c>
      <c r="D9990" s="1">
        <v>45001</v>
      </c>
      <c r="E9990" s="2">
        <v>0.55204861111111114</v>
      </c>
      <c r="F9990">
        <v>106</v>
      </c>
      <c r="G9990" t="str">
        <f>IFERROR(INDEX(menu_items!$B:$B,MATCH(F9990,menu_items!$A:$A,0)),"Unknown value")</f>
        <v>French Fries</v>
      </c>
      <c r="H9990" t="str">
        <f>IFERROR(INDEX(menu_items!$C:$C,MATCH(F9990,menu_items!$A:$A,0)),"Unknown value")</f>
        <v>American</v>
      </c>
      <c r="I9990" s="5">
        <f>IFERROR(INDEX(menu_items!$D:$D,MATCH(F9990,menu_items!$A:$A,0)),0)</f>
        <v>7</v>
      </c>
      <c r="J9990" t="str">
        <f t="shared" si="783"/>
        <v>Thu</v>
      </c>
      <c r="K9990">
        <f t="shared" si="784"/>
        <v>16</v>
      </c>
      <c r="L9990" t="str">
        <f t="shared" si="785"/>
        <v>Mar</v>
      </c>
      <c r="M9990">
        <v>13</v>
      </c>
      <c r="N9990">
        <f t="shared" si="786"/>
        <v>11</v>
      </c>
      <c r="O9990" s="5">
        <f t="shared" si="787"/>
        <v>140.60000000000002</v>
      </c>
    </row>
    <row r="9991" spans="1:15" x14ac:dyDescent="0.25">
      <c r="A9991">
        <v>10102</v>
      </c>
      <c r="B9991">
        <v>4422</v>
      </c>
      <c r="C9991">
        <f>IF(COUNTIF($B$2:B9991,B9991)=1,1,0)</f>
        <v>0</v>
      </c>
      <c r="D9991" s="1">
        <v>45001</v>
      </c>
      <c r="E9991" s="2">
        <v>0.55204861111111114</v>
      </c>
      <c r="F9991">
        <v>114</v>
      </c>
      <c r="G9991" t="str">
        <f>IFERROR(INDEX(menu_items!$B:$B,MATCH(F9991,menu_items!$A:$A,0)),"Unknown value")</f>
        <v>Potstickers</v>
      </c>
      <c r="H9991" t="str">
        <f>IFERROR(INDEX(menu_items!$C:$C,MATCH(F9991,menu_items!$A:$A,0)),"Unknown value")</f>
        <v>Asian</v>
      </c>
      <c r="I9991" s="5">
        <f>IFERROR(INDEX(menu_items!$D:$D,MATCH(F9991,menu_items!$A:$A,0)),0)</f>
        <v>9</v>
      </c>
      <c r="J9991" t="str">
        <f t="shared" si="783"/>
        <v>Thu</v>
      </c>
      <c r="K9991">
        <f t="shared" si="784"/>
        <v>16</v>
      </c>
      <c r="L9991" t="str">
        <f t="shared" si="785"/>
        <v>Mar</v>
      </c>
      <c r="M9991">
        <v>13</v>
      </c>
      <c r="N9991">
        <f t="shared" si="786"/>
        <v>11</v>
      </c>
      <c r="O9991" s="5">
        <f t="shared" si="787"/>
        <v>140.60000000000002</v>
      </c>
    </row>
    <row r="9992" spans="1:15" x14ac:dyDescent="0.25">
      <c r="A9992">
        <v>10103</v>
      </c>
      <c r="B9992">
        <v>4423</v>
      </c>
      <c r="C9992">
        <f>IF(COUNTIF($B$2:B9992,B9992)=1,1,0)</f>
        <v>1</v>
      </c>
      <c r="D9992" s="1">
        <v>45001</v>
      </c>
      <c r="E9992" s="2">
        <v>0.55954861111111109</v>
      </c>
      <c r="F9992">
        <v>103</v>
      </c>
      <c r="G9992" t="str">
        <f>IFERROR(INDEX(menu_items!$B:$B,MATCH(F9992,menu_items!$A:$A,0)),"Unknown value")</f>
        <v>Hot Dog</v>
      </c>
      <c r="H9992" t="str">
        <f>IFERROR(INDEX(menu_items!$C:$C,MATCH(F9992,menu_items!$A:$A,0)),"Unknown value")</f>
        <v>American</v>
      </c>
      <c r="I9992" s="5">
        <f>IFERROR(INDEX(menu_items!$D:$D,MATCH(F9992,menu_items!$A:$A,0)),0)</f>
        <v>9</v>
      </c>
      <c r="J9992" t="str">
        <f t="shared" si="783"/>
        <v>Thu</v>
      </c>
      <c r="K9992">
        <f t="shared" si="784"/>
        <v>16</v>
      </c>
      <c r="L9992" t="str">
        <f t="shared" si="785"/>
        <v>Mar</v>
      </c>
      <c r="M9992">
        <v>13</v>
      </c>
      <c r="N9992">
        <f t="shared" si="786"/>
        <v>7</v>
      </c>
      <c r="O9992" s="5">
        <f t="shared" si="787"/>
        <v>106.25000000000001</v>
      </c>
    </row>
    <row r="9993" spans="1:15" x14ac:dyDescent="0.25">
      <c r="A9993">
        <v>10104</v>
      </c>
      <c r="B9993">
        <v>4423</v>
      </c>
      <c r="C9993">
        <f>IF(COUNTIF($B$2:B9993,B9993)=1,1,0)</f>
        <v>0</v>
      </c>
      <c r="D9993" s="1">
        <v>45001</v>
      </c>
      <c r="E9993" s="2">
        <v>0.55954861111111109</v>
      </c>
      <c r="F9993">
        <v>104</v>
      </c>
      <c r="G9993" t="str">
        <f>IFERROR(INDEX(menu_items!$B:$B,MATCH(F9993,menu_items!$A:$A,0)),"Unknown value")</f>
        <v>Veggie Burger</v>
      </c>
      <c r="H9993" t="str">
        <f>IFERROR(INDEX(menu_items!$C:$C,MATCH(F9993,menu_items!$A:$A,0)),"Unknown value")</f>
        <v>American</v>
      </c>
      <c r="I9993" s="5">
        <f>IFERROR(INDEX(menu_items!$D:$D,MATCH(F9993,menu_items!$A:$A,0)),0)</f>
        <v>10.5</v>
      </c>
      <c r="J9993" t="str">
        <f t="shared" si="783"/>
        <v>Thu</v>
      </c>
      <c r="K9993">
        <f t="shared" si="784"/>
        <v>16</v>
      </c>
      <c r="L9993" t="str">
        <f t="shared" si="785"/>
        <v>Mar</v>
      </c>
      <c r="M9993">
        <v>13</v>
      </c>
      <c r="N9993">
        <f t="shared" si="786"/>
        <v>7</v>
      </c>
      <c r="O9993" s="5">
        <f t="shared" si="787"/>
        <v>106.25000000000001</v>
      </c>
    </row>
    <row r="9994" spans="1:15" x14ac:dyDescent="0.25">
      <c r="A9994">
        <v>10105</v>
      </c>
      <c r="B9994">
        <v>4423</v>
      </c>
      <c r="C9994">
        <f>IF(COUNTIF($B$2:B9994,B9994)=1,1,0)</f>
        <v>0</v>
      </c>
      <c r="D9994" s="1">
        <v>45001</v>
      </c>
      <c r="E9994" s="2">
        <v>0.55954861111111109</v>
      </c>
      <c r="F9994">
        <v>109</v>
      </c>
      <c r="G9994" t="str">
        <f>IFERROR(INDEX(menu_items!$B:$B,MATCH(F9994,menu_items!$A:$A,0)),"Unknown value")</f>
        <v>Korean Beef Bowl</v>
      </c>
      <c r="H9994" t="str">
        <f>IFERROR(INDEX(menu_items!$C:$C,MATCH(F9994,menu_items!$A:$A,0)),"Unknown value")</f>
        <v>Asian</v>
      </c>
      <c r="I9994" s="5">
        <f>IFERROR(INDEX(menu_items!$D:$D,MATCH(F9994,menu_items!$A:$A,0)),0)</f>
        <v>17.95</v>
      </c>
      <c r="J9994" t="str">
        <f t="shared" si="783"/>
        <v>Thu</v>
      </c>
      <c r="K9994">
        <f t="shared" si="784"/>
        <v>16</v>
      </c>
      <c r="L9994" t="str">
        <f t="shared" si="785"/>
        <v>Mar</v>
      </c>
      <c r="M9994">
        <v>13</v>
      </c>
      <c r="N9994">
        <f t="shared" si="786"/>
        <v>7</v>
      </c>
      <c r="O9994" s="5">
        <f t="shared" si="787"/>
        <v>106.25000000000001</v>
      </c>
    </row>
    <row r="9995" spans="1:15" x14ac:dyDescent="0.25">
      <c r="A9995">
        <v>10106</v>
      </c>
      <c r="B9995">
        <v>4423</v>
      </c>
      <c r="C9995">
        <f>IF(COUNTIF($B$2:B9995,B9995)=1,1,0)</f>
        <v>0</v>
      </c>
      <c r="D9995" s="1">
        <v>45001</v>
      </c>
      <c r="E9995" s="2">
        <v>0.55954861111111109</v>
      </c>
      <c r="F9995">
        <v>109</v>
      </c>
      <c r="G9995" t="str">
        <f>IFERROR(INDEX(menu_items!$B:$B,MATCH(F9995,menu_items!$A:$A,0)),"Unknown value")</f>
        <v>Korean Beef Bowl</v>
      </c>
      <c r="H9995" t="str">
        <f>IFERROR(INDEX(menu_items!$C:$C,MATCH(F9995,menu_items!$A:$A,0)),"Unknown value")</f>
        <v>Asian</v>
      </c>
      <c r="I9995" s="5">
        <f>IFERROR(INDEX(menu_items!$D:$D,MATCH(F9995,menu_items!$A:$A,0)),0)</f>
        <v>17.95</v>
      </c>
      <c r="J9995" t="str">
        <f t="shared" si="783"/>
        <v>Thu</v>
      </c>
      <c r="K9995">
        <f t="shared" si="784"/>
        <v>16</v>
      </c>
      <c r="L9995" t="str">
        <f t="shared" si="785"/>
        <v>Mar</v>
      </c>
      <c r="M9995">
        <v>13</v>
      </c>
      <c r="N9995">
        <f t="shared" si="786"/>
        <v>7</v>
      </c>
      <c r="O9995" s="5">
        <f t="shared" si="787"/>
        <v>106.25000000000001</v>
      </c>
    </row>
    <row r="9996" spans="1:15" x14ac:dyDescent="0.25">
      <c r="A9996">
        <v>10107</v>
      </c>
      <c r="B9996">
        <v>4423</v>
      </c>
      <c r="C9996">
        <f>IF(COUNTIF($B$2:B9996,B9996)=1,1,0)</f>
        <v>0</v>
      </c>
      <c r="D9996" s="1">
        <v>45001</v>
      </c>
      <c r="E9996" s="2">
        <v>0.55954861111111109</v>
      </c>
      <c r="F9996">
        <v>118</v>
      </c>
      <c r="G9996" t="str">
        <f>IFERROR(INDEX(menu_items!$B:$B,MATCH(F9996,menu_items!$A:$A,0)),"Unknown value")</f>
        <v>Steak Burrito</v>
      </c>
      <c r="H9996" t="str">
        <f>IFERROR(INDEX(menu_items!$C:$C,MATCH(F9996,menu_items!$A:$A,0)),"Unknown value")</f>
        <v>Mexican</v>
      </c>
      <c r="I9996" s="5">
        <f>IFERROR(INDEX(menu_items!$D:$D,MATCH(F9996,menu_items!$A:$A,0)),0)</f>
        <v>14.95</v>
      </c>
      <c r="J9996" t="str">
        <f t="shared" si="783"/>
        <v>Thu</v>
      </c>
      <c r="K9996">
        <f t="shared" si="784"/>
        <v>16</v>
      </c>
      <c r="L9996" t="str">
        <f t="shared" si="785"/>
        <v>Mar</v>
      </c>
      <c r="M9996">
        <v>13</v>
      </c>
      <c r="N9996">
        <f t="shared" si="786"/>
        <v>7</v>
      </c>
      <c r="O9996" s="5">
        <f t="shared" si="787"/>
        <v>106.25000000000001</v>
      </c>
    </row>
    <row r="9997" spans="1:15" x14ac:dyDescent="0.25">
      <c r="A9997">
        <v>10108</v>
      </c>
      <c r="B9997">
        <v>4423</v>
      </c>
      <c r="C9997">
        <f>IF(COUNTIF($B$2:B9997,B9997)=1,1,0)</f>
        <v>0</v>
      </c>
      <c r="D9997" s="1">
        <v>45001</v>
      </c>
      <c r="E9997" s="2">
        <v>0.55954861111111109</v>
      </c>
      <c r="F9997">
        <v>131</v>
      </c>
      <c r="G9997" t="str">
        <f>IFERROR(INDEX(menu_items!$B:$B,MATCH(F9997,menu_items!$A:$A,0)),"Unknown value")</f>
        <v>Chicken Parmesan</v>
      </c>
      <c r="H9997" t="str">
        <f>IFERROR(INDEX(menu_items!$C:$C,MATCH(F9997,menu_items!$A:$A,0)),"Unknown value")</f>
        <v>Italian</v>
      </c>
      <c r="I9997" s="5">
        <f>IFERROR(INDEX(menu_items!$D:$D,MATCH(F9997,menu_items!$A:$A,0)),0)</f>
        <v>17.95</v>
      </c>
      <c r="J9997" t="str">
        <f t="shared" si="783"/>
        <v>Thu</v>
      </c>
      <c r="K9997">
        <f t="shared" si="784"/>
        <v>16</v>
      </c>
      <c r="L9997" t="str">
        <f t="shared" si="785"/>
        <v>Mar</v>
      </c>
      <c r="M9997">
        <v>13</v>
      </c>
      <c r="N9997">
        <f t="shared" si="786"/>
        <v>7</v>
      </c>
      <c r="O9997" s="5">
        <f t="shared" si="787"/>
        <v>106.25000000000001</v>
      </c>
    </row>
    <row r="9998" spans="1:15" x14ac:dyDescent="0.25">
      <c r="A9998">
        <v>10109</v>
      </c>
      <c r="B9998">
        <v>4423</v>
      </c>
      <c r="C9998">
        <f>IF(COUNTIF($B$2:B9998,B9998)=1,1,0)</f>
        <v>0</v>
      </c>
      <c r="D9998" s="1">
        <v>45001</v>
      </c>
      <c r="E9998" s="2">
        <v>0.55954861111111109</v>
      </c>
      <c r="F9998">
        <v>131</v>
      </c>
      <c r="G9998" t="str">
        <f>IFERROR(INDEX(menu_items!$B:$B,MATCH(F9998,menu_items!$A:$A,0)),"Unknown value")</f>
        <v>Chicken Parmesan</v>
      </c>
      <c r="H9998" t="str">
        <f>IFERROR(INDEX(menu_items!$C:$C,MATCH(F9998,menu_items!$A:$A,0)),"Unknown value")</f>
        <v>Italian</v>
      </c>
      <c r="I9998" s="5">
        <f>IFERROR(INDEX(menu_items!$D:$D,MATCH(F9998,menu_items!$A:$A,0)),0)</f>
        <v>17.95</v>
      </c>
      <c r="J9998" t="str">
        <f t="shared" si="783"/>
        <v>Thu</v>
      </c>
      <c r="K9998">
        <f t="shared" si="784"/>
        <v>16</v>
      </c>
      <c r="L9998" t="str">
        <f t="shared" si="785"/>
        <v>Mar</v>
      </c>
      <c r="M9998">
        <v>13</v>
      </c>
      <c r="N9998">
        <f t="shared" si="786"/>
        <v>7</v>
      </c>
      <c r="O9998" s="5">
        <f t="shared" si="787"/>
        <v>106.25000000000001</v>
      </c>
    </row>
    <row r="9999" spans="1:15" x14ac:dyDescent="0.25">
      <c r="A9999">
        <v>10110</v>
      </c>
      <c r="B9999">
        <v>4424</v>
      </c>
      <c r="C9999">
        <f>IF(COUNTIF($B$2:B9999,B9999)=1,1,0)</f>
        <v>1</v>
      </c>
      <c r="D9999" s="1">
        <v>45001</v>
      </c>
      <c r="E9999" s="2">
        <v>0.56570601851851854</v>
      </c>
      <c r="F9999">
        <v>124</v>
      </c>
      <c r="G9999" t="str">
        <f>IFERROR(INDEX(menu_items!$B:$B,MATCH(F9999,menu_items!$A:$A,0)),"Unknown value")</f>
        <v>Spaghetti</v>
      </c>
      <c r="H9999" t="str">
        <f>IFERROR(INDEX(menu_items!$C:$C,MATCH(F9999,menu_items!$A:$A,0)),"Unknown value")</f>
        <v>Italian</v>
      </c>
      <c r="I9999" s="5">
        <f>IFERROR(INDEX(menu_items!$D:$D,MATCH(F9999,menu_items!$A:$A,0)),0)</f>
        <v>14.5</v>
      </c>
      <c r="J9999" t="str">
        <f t="shared" si="783"/>
        <v>Thu</v>
      </c>
      <c r="K9999">
        <f t="shared" si="784"/>
        <v>16</v>
      </c>
      <c r="L9999" t="str">
        <f t="shared" si="785"/>
        <v>Mar</v>
      </c>
      <c r="M9999">
        <v>13</v>
      </c>
      <c r="N9999">
        <f t="shared" si="786"/>
        <v>1</v>
      </c>
      <c r="O9999" s="5">
        <f t="shared" si="787"/>
        <v>14.5</v>
      </c>
    </row>
    <row r="10000" spans="1:15" x14ac:dyDescent="0.25">
      <c r="A10000">
        <v>10111</v>
      </c>
      <c r="B10000">
        <v>4425</v>
      </c>
      <c r="C10000">
        <f>IF(COUNTIF($B$2:B10000,B10000)=1,1,0)</f>
        <v>1</v>
      </c>
      <c r="D10000" s="1">
        <v>45001</v>
      </c>
      <c r="E10000" s="2">
        <v>0.56914351851851852</v>
      </c>
      <c r="F10000">
        <v>107</v>
      </c>
      <c r="G10000" t="str">
        <f>IFERROR(INDEX(menu_items!$B:$B,MATCH(F10000,menu_items!$A:$A,0)),"Unknown value")</f>
        <v>Orange Chicken</v>
      </c>
      <c r="H10000" t="str">
        <f>IFERROR(INDEX(menu_items!$C:$C,MATCH(F10000,menu_items!$A:$A,0)),"Unknown value")</f>
        <v>Asian</v>
      </c>
      <c r="I10000" s="5">
        <f>IFERROR(INDEX(menu_items!$D:$D,MATCH(F10000,menu_items!$A:$A,0)),0)</f>
        <v>16.5</v>
      </c>
      <c r="J10000" t="str">
        <f t="shared" si="783"/>
        <v>Thu</v>
      </c>
      <c r="K10000">
        <f t="shared" si="784"/>
        <v>16</v>
      </c>
      <c r="L10000" t="str">
        <f t="shared" si="785"/>
        <v>Mar</v>
      </c>
      <c r="M10000">
        <v>13</v>
      </c>
      <c r="N10000">
        <f t="shared" si="786"/>
        <v>4</v>
      </c>
      <c r="O10000" s="5">
        <f t="shared" si="787"/>
        <v>57.900000000000006</v>
      </c>
    </row>
    <row r="10001" spans="1:15" x14ac:dyDescent="0.25">
      <c r="A10001">
        <v>10112</v>
      </c>
      <c r="B10001">
        <v>4425</v>
      </c>
      <c r="C10001">
        <f>IF(COUNTIF($B$2:B10001,B10001)=1,1,0)</f>
        <v>0</v>
      </c>
      <c r="D10001" s="1">
        <v>45001</v>
      </c>
      <c r="E10001" s="2">
        <v>0.56914351851851852</v>
      </c>
      <c r="F10001">
        <v>110</v>
      </c>
      <c r="G10001" t="str">
        <f>IFERROR(INDEX(menu_items!$B:$B,MATCH(F10001,menu_items!$A:$A,0)),"Unknown value")</f>
        <v>Pork Ramen</v>
      </c>
      <c r="H10001" t="str">
        <f>IFERROR(INDEX(menu_items!$C:$C,MATCH(F10001,menu_items!$A:$A,0)),"Unknown value")</f>
        <v>Asian</v>
      </c>
      <c r="I10001" s="5">
        <f>IFERROR(INDEX(menu_items!$D:$D,MATCH(F10001,menu_items!$A:$A,0)),0)</f>
        <v>17.95</v>
      </c>
      <c r="J10001" t="str">
        <f t="shared" si="783"/>
        <v>Thu</v>
      </c>
      <c r="K10001">
        <f t="shared" si="784"/>
        <v>16</v>
      </c>
      <c r="L10001" t="str">
        <f t="shared" si="785"/>
        <v>Mar</v>
      </c>
      <c r="M10001">
        <v>13</v>
      </c>
      <c r="N10001">
        <f t="shared" si="786"/>
        <v>4</v>
      </c>
      <c r="O10001" s="5">
        <f t="shared" si="787"/>
        <v>57.900000000000006</v>
      </c>
    </row>
    <row r="10002" spans="1:15" x14ac:dyDescent="0.25">
      <c r="A10002">
        <v>10113</v>
      </c>
      <c r="B10002">
        <v>4425</v>
      </c>
      <c r="C10002">
        <f>IF(COUNTIF($B$2:B10002,B10002)=1,1,0)</f>
        <v>0</v>
      </c>
      <c r="D10002" s="1">
        <v>45001</v>
      </c>
      <c r="E10002" s="2">
        <v>0.56914351851851852</v>
      </c>
      <c r="F10002">
        <v>117</v>
      </c>
      <c r="G10002" t="str">
        <f>IFERROR(INDEX(menu_items!$B:$B,MATCH(F10002,menu_items!$A:$A,0)),"Unknown value")</f>
        <v>Chicken Burrito</v>
      </c>
      <c r="H10002" t="str">
        <f>IFERROR(INDEX(menu_items!$C:$C,MATCH(F10002,menu_items!$A:$A,0)),"Unknown value")</f>
        <v>Mexican</v>
      </c>
      <c r="I10002" s="5">
        <f>IFERROR(INDEX(menu_items!$D:$D,MATCH(F10002,menu_items!$A:$A,0)),0)</f>
        <v>12.95</v>
      </c>
      <c r="J10002" t="str">
        <f t="shared" ref="J10002:J10064" si="788">TEXT(D10002,"ddd")</f>
        <v>Thu</v>
      </c>
      <c r="K10002">
        <f t="shared" ref="K10002:K10064" si="789">DAY(D10002)</f>
        <v>16</v>
      </c>
      <c r="L10002" t="str">
        <f t="shared" ref="L10002:L10064" si="790">TEXT(D10002,"mmm")</f>
        <v>Mar</v>
      </c>
      <c r="M10002">
        <v>13</v>
      </c>
      <c r="N10002">
        <f t="shared" si="786"/>
        <v>4</v>
      </c>
      <c r="O10002" s="5">
        <f t="shared" si="787"/>
        <v>57.900000000000006</v>
      </c>
    </row>
    <row r="10003" spans="1:15" x14ac:dyDescent="0.25">
      <c r="A10003">
        <v>10114</v>
      </c>
      <c r="B10003">
        <v>4425</v>
      </c>
      <c r="C10003">
        <f>IF(COUNTIF($B$2:B10003,B10003)=1,1,0)</f>
        <v>0</v>
      </c>
      <c r="D10003" s="1">
        <v>45001</v>
      </c>
      <c r="E10003" s="2">
        <v>0.56914351851851852</v>
      </c>
      <c r="F10003">
        <v>121</v>
      </c>
      <c r="G10003" t="str">
        <f>IFERROR(INDEX(menu_items!$B:$B,MATCH(F10003,menu_items!$A:$A,0)),"Unknown value")</f>
        <v>Cheese Quesadillas</v>
      </c>
      <c r="H10003" t="str">
        <f>IFERROR(INDEX(menu_items!$C:$C,MATCH(F10003,menu_items!$A:$A,0)),"Unknown value")</f>
        <v>Mexican</v>
      </c>
      <c r="I10003" s="5">
        <f>IFERROR(INDEX(menu_items!$D:$D,MATCH(F10003,menu_items!$A:$A,0)),0)</f>
        <v>10.5</v>
      </c>
      <c r="J10003" t="str">
        <f t="shared" si="788"/>
        <v>Thu</v>
      </c>
      <c r="K10003">
        <f t="shared" si="789"/>
        <v>16</v>
      </c>
      <c r="L10003" t="str">
        <f t="shared" si="790"/>
        <v>Mar</v>
      </c>
      <c r="M10003">
        <v>13</v>
      </c>
      <c r="N10003">
        <f t="shared" si="786"/>
        <v>4</v>
      </c>
      <c r="O10003" s="5">
        <f t="shared" si="787"/>
        <v>57.900000000000006</v>
      </c>
    </row>
    <row r="10004" spans="1:15" x14ac:dyDescent="0.25">
      <c r="A10004">
        <v>10115</v>
      </c>
      <c r="B10004">
        <v>4426</v>
      </c>
      <c r="C10004">
        <f>IF(COUNTIF($B$2:B10004,B10004)=1,1,0)</f>
        <v>1</v>
      </c>
      <c r="D10004" s="1">
        <v>45001</v>
      </c>
      <c r="E10004" s="2">
        <v>0.57339120370370367</v>
      </c>
      <c r="F10004">
        <v>118</v>
      </c>
      <c r="G10004" t="str">
        <f>IFERROR(INDEX(menu_items!$B:$B,MATCH(F10004,menu_items!$A:$A,0)),"Unknown value")</f>
        <v>Steak Burrito</v>
      </c>
      <c r="H10004" t="str">
        <f>IFERROR(INDEX(menu_items!$C:$C,MATCH(F10004,menu_items!$A:$A,0)),"Unknown value")</f>
        <v>Mexican</v>
      </c>
      <c r="I10004" s="5">
        <f>IFERROR(INDEX(menu_items!$D:$D,MATCH(F10004,menu_items!$A:$A,0)),0)</f>
        <v>14.95</v>
      </c>
      <c r="J10004" t="str">
        <f t="shared" si="788"/>
        <v>Thu</v>
      </c>
      <c r="K10004">
        <f t="shared" si="789"/>
        <v>16</v>
      </c>
      <c r="L10004" t="str">
        <f t="shared" si="790"/>
        <v>Mar</v>
      </c>
      <c r="M10004">
        <v>13</v>
      </c>
      <c r="N10004">
        <f t="shared" si="786"/>
        <v>2</v>
      </c>
      <c r="O10004" s="5">
        <f t="shared" si="787"/>
        <v>21.95</v>
      </c>
    </row>
    <row r="10005" spans="1:15" x14ac:dyDescent="0.25">
      <c r="A10005">
        <v>10116</v>
      </c>
      <c r="B10005">
        <v>4426</v>
      </c>
      <c r="C10005">
        <f>IF(COUNTIF($B$2:B10005,B10005)=1,1,0)</f>
        <v>0</v>
      </c>
      <c r="D10005" s="1">
        <v>45001</v>
      </c>
      <c r="E10005" s="2">
        <v>0.57339120370370367</v>
      </c>
      <c r="F10005">
        <v>122</v>
      </c>
      <c r="G10005" t="str">
        <f>IFERROR(INDEX(menu_items!$B:$B,MATCH(F10005,menu_items!$A:$A,0)),"Unknown value")</f>
        <v>Chips &amp; Salsa</v>
      </c>
      <c r="H10005" t="str">
        <f>IFERROR(INDEX(menu_items!$C:$C,MATCH(F10005,menu_items!$A:$A,0)),"Unknown value")</f>
        <v>Mexican</v>
      </c>
      <c r="I10005" s="5">
        <f>IFERROR(INDEX(menu_items!$D:$D,MATCH(F10005,menu_items!$A:$A,0)),0)</f>
        <v>7</v>
      </c>
      <c r="J10005" t="str">
        <f t="shared" si="788"/>
        <v>Thu</v>
      </c>
      <c r="K10005">
        <f t="shared" si="789"/>
        <v>16</v>
      </c>
      <c r="L10005" t="str">
        <f t="shared" si="790"/>
        <v>Mar</v>
      </c>
      <c r="M10005">
        <v>13</v>
      </c>
      <c r="N10005">
        <f t="shared" si="786"/>
        <v>2</v>
      </c>
      <c r="O10005" s="5">
        <f t="shared" si="787"/>
        <v>21.95</v>
      </c>
    </row>
    <row r="10006" spans="1:15" x14ac:dyDescent="0.25">
      <c r="A10006">
        <v>10117</v>
      </c>
      <c r="B10006">
        <v>4427</v>
      </c>
      <c r="C10006">
        <f>IF(COUNTIF($B$2:B10006,B10006)=1,1,0)</f>
        <v>1</v>
      </c>
      <c r="D10006" s="1">
        <v>45001</v>
      </c>
      <c r="E10006" s="2">
        <v>0.5776041666666667</v>
      </c>
      <c r="F10006">
        <v>126</v>
      </c>
      <c r="G10006" t="str">
        <f>IFERROR(INDEX(menu_items!$B:$B,MATCH(F10006,menu_items!$A:$A,0)),"Unknown value")</f>
        <v>Fettuccine Alfredo</v>
      </c>
      <c r="H10006" t="str">
        <f>IFERROR(INDEX(menu_items!$C:$C,MATCH(F10006,menu_items!$A:$A,0)),"Unknown value")</f>
        <v>Italian</v>
      </c>
      <c r="I10006" s="5">
        <f>IFERROR(INDEX(menu_items!$D:$D,MATCH(F10006,menu_items!$A:$A,0)),0)</f>
        <v>14.5</v>
      </c>
      <c r="J10006" t="str">
        <f t="shared" si="788"/>
        <v>Thu</v>
      </c>
      <c r="K10006">
        <f t="shared" si="789"/>
        <v>16</v>
      </c>
      <c r="L10006" t="str">
        <f t="shared" si="790"/>
        <v>Mar</v>
      </c>
      <c r="M10006">
        <v>13</v>
      </c>
      <c r="N10006">
        <f t="shared" si="786"/>
        <v>1</v>
      </c>
      <c r="O10006" s="5">
        <f t="shared" si="787"/>
        <v>14.5</v>
      </c>
    </row>
    <row r="10007" spans="1:15" x14ac:dyDescent="0.25">
      <c r="A10007">
        <v>10118</v>
      </c>
      <c r="B10007">
        <v>4428</v>
      </c>
      <c r="C10007">
        <f>IF(COUNTIF($B$2:B10007,B10007)=1,1,0)</f>
        <v>1</v>
      </c>
      <c r="D10007" s="1">
        <v>45001</v>
      </c>
      <c r="E10007" s="2">
        <v>0.5838888888888889</v>
      </c>
      <c r="F10007">
        <v>111</v>
      </c>
      <c r="G10007" t="str">
        <f>IFERROR(INDEX(menu_items!$B:$B,MATCH(F10007,menu_items!$A:$A,0)),"Unknown value")</f>
        <v>California Roll</v>
      </c>
      <c r="H10007" t="str">
        <f>IFERROR(INDEX(menu_items!$C:$C,MATCH(F10007,menu_items!$A:$A,0)),"Unknown value")</f>
        <v>Asian</v>
      </c>
      <c r="I10007" s="5">
        <f>IFERROR(INDEX(menu_items!$D:$D,MATCH(F10007,menu_items!$A:$A,0)),0)</f>
        <v>11.95</v>
      </c>
      <c r="J10007" t="str">
        <f t="shared" si="788"/>
        <v>Thu</v>
      </c>
      <c r="K10007">
        <f t="shared" si="789"/>
        <v>16</v>
      </c>
      <c r="L10007" t="str">
        <f t="shared" si="790"/>
        <v>Mar</v>
      </c>
      <c r="M10007">
        <v>14</v>
      </c>
      <c r="N10007">
        <f t="shared" si="786"/>
        <v>3</v>
      </c>
      <c r="O10007" s="5">
        <f t="shared" si="787"/>
        <v>38.849999999999994</v>
      </c>
    </row>
    <row r="10008" spans="1:15" x14ac:dyDescent="0.25">
      <c r="A10008">
        <v>10119</v>
      </c>
      <c r="B10008">
        <v>4428</v>
      </c>
      <c r="C10008">
        <f>IF(COUNTIF($B$2:B10008,B10008)=1,1,0)</f>
        <v>0</v>
      </c>
      <c r="D10008" s="1">
        <v>45001</v>
      </c>
      <c r="E10008" s="2">
        <v>0.5838888888888889</v>
      </c>
      <c r="F10008">
        <v>112</v>
      </c>
      <c r="G10008" t="str">
        <f>IFERROR(INDEX(menu_items!$B:$B,MATCH(F10008,menu_items!$A:$A,0)),"Unknown value")</f>
        <v>Salmon Roll</v>
      </c>
      <c r="H10008" t="str">
        <f>IFERROR(INDEX(menu_items!$C:$C,MATCH(F10008,menu_items!$A:$A,0)),"Unknown value")</f>
        <v>Asian</v>
      </c>
      <c r="I10008" s="5">
        <f>IFERROR(INDEX(menu_items!$D:$D,MATCH(F10008,menu_items!$A:$A,0)),0)</f>
        <v>14.95</v>
      </c>
      <c r="J10008" t="str">
        <f t="shared" si="788"/>
        <v>Thu</v>
      </c>
      <c r="K10008">
        <f t="shared" si="789"/>
        <v>16</v>
      </c>
      <c r="L10008" t="str">
        <f t="shared" si="790"/>
        <v>Mar</v>
      </c>
      <c r="M10008">
        <v>14</v>
      </c>
      <c r="N10008">
        <f t="shared" si="786"/>
        <v>3</v>
      </c>
      <c r="O10008" s="5">
        <f t="shared" si="787"/>
        <v>38.849999999999994</v>
      </c>
    </row>
    <row r="10009" spans="1:15" x14ac:dyDescent="0.25">
      <c r="A10009">
        <v>10120</v>
      </c>
      <c r="B10009">
        <v>4428</v>
      </c>
      <c r="C10009">
        <f>IF(COUNTIF($B$2:B10009,B10009)=1,1,0)</f>
        <v>0</v>
      </c>
      <c r="D10009" s="1">
        <v>45001</v>
      </c>
      <c r="E10009" s="2">
        <v>0.5838888888888889</v>
      </c>
      <c r="F10009">
        <v>119</v>
      </c>
      <c r="G10009" t="str">
        <f>IFERROR(INDEX(menu_items!$B:$B,MATCH(F10009,menu_items!$A:$A,0)),"Unknown value")</f>
        <v>Chicken Torta</v>
      </c>
      <c r="H10009" t="str">
        <f>IFERROR(INDEX(menu_items!$C:$C,MATCH(F10009,menu_items!$A:$A,0)),"Unknown value")</f>
        <v>Mexican</v>
      </c>
      <c r="I10009" s="5">
        <f>IFERROR(INDEX(menu_items!$D:$D,MATCH(F10009,menu_items!$A:$A,0)),0)</f>
        <v>11.95</v>
      </c>
      <c r="J10009" t="str">
        <f t="shared" si="788"/>
        <v>Thu</v>
      </c>
      <c r="K10009">
        <f t="shared" si="789"/>
        <v>16</v>
      </c>
      <c r="L10009" t="str">
        <f t="shared" si="790"/>
        <v>Mar</v>
      </c>
      <c r="M10009">
        <v>14</v>
      </c>
      <c r="N10009">
        <f t="shared" si="786"/>
        <v>3</v>
      </c>
      <c r="O10009" s="5">
        <f t="shared" si="787"/>
        <v>38.849999999999994</v>
      </c>
    </row>
    <row r="10010" spans="1:15" x14ac:dyDescent="0.25">
      <c r="A10010">
        <v>10121</v>
      </c>
      <c r="B10010">
        <v>4429</v>
      </c>
      <c r="C10010">
        <f>IF(COUNTIF($B$2:B10010,B10010)=1,1,0)</f>
        <v>1</v>
      </c>
      <c r="D10010" s="1">
        <v>45001</v>
      </c>
      <c r="E10010" s="2">
        <v>0.58819444444444446</v>
      </c>
      <c r="F10010">
        <v>102</v>
      </c>
      <c r="G10010" t="str">
        <f>IFERROR(INDEX(menu_items!$B:$B,MATCH(F10010,menu_items!$A:$A,0)),"Unknown value")</f>
        <v>Cheeseburger</v>
      </c>
      <c r="H10010" t="str">
        <f>IFERROR(INDEX(menu_items!$C:$C,MATCH(F10010,menu_items!$A:$A,0)),"Unknown value")</f>
        <v>American</v>
      </c>
      <c r="I10010" s="5">
        <f>IFERROR(INDEX(menu_items!$D:$D,MATCH(F10010,menu_items!$A:$A,0)),0)</f>
        <v>13.95</v>
      </c>
      <c r="J10010" t="str">
        <f t="shared" si="788"/>
        <v>Thu</v>
      </c>
      <c r="K10010">
        <f t="shared" si="789"/>
        <v>16</v>
      </c>
      <c r="L10010" t="str">
        <f t="shared" si="790"/>
        <v>Mar</v>
      </c>
      <c r="M10010">
        <v>14</v>
      </c>
      <c r="N10010">
        <f t="shared" si="786"/>
        <v>1</v>
      </c>
      <c r="O10010" s="5">
        <f t="shared" si="787"/>
        <v>13.95</v>
      </c>
    </row>
    <row r="10011" spans="1:15" x14ac:dyDescent="0.25">
      <c r="A10011">
        <v>10122</v>
      </c>
      <c r="B10011">
        <v>4430</v>
      </c>
      <c r="C10011">
        <f>IF(COUNTIF($B$2:B10011,B10011)=1,1,0)</f>
        <v>1</v>
      </c>
      <c r="D10011" s="1">
        <v>45001</v>
      </c>
      <c r="E10011" s="2">
        <v>0.61652777777777779</v>
      </c>
      <c r="F10011">
        <v>122</v>
      </c>
      <c r="G10011" t="str">
        <f>IFERROR(INDEX(menu_items!$B:$B,MATCH(F10011,menu_items!$A:$A,0)),"Unknown value")</f>
        <v>Chips &amp; Salsa</v>
      </c>
      <c r="H10011" t="str">
        <f>IFERROR(INDEX(menu_items!$C:$C,MATCH(F10011,menu_items!$A:$A,0)),"Unknown value")</f>
        <v>Mexican</v>
      </c>
      <c r="I10011" s="5">
        <f>IFERROR(INDEX(menu_items!$D:$D,MATCH(F10011,menu_items!$A:$A,0)),0)</f>
        <v>7</v>
      </c>
      <c r="J10011" t="str">
        <f t="shared" si="788"/>
        <v>Thu</v>
      </c>
      <c r="K10011">
        <f t="shared" si="789"/>
        <v>16</v>
      </c>
      <c r="L10011" t="str">
        <f t="shared" si="790"/>
        <v>Mar</v>
      </c>
      <c r="M10011">
        <v>14</v>
      </c>
      <c r="N10011">
        <f t="shared" si="786"/>
        <v>1</v>
      </c>
      <c r="O10011" s="5">
        <f t="shared" si="787"/>
        <v>7</v>
      </c>
    </row>
    <row r="10012" spans="1:15" x14ac:dyDescent="0.25">
      <c r="A10012">
        <v>10123</v>
      </c>
      <c r="B10012">
        <v>4431</v>
      </c>
      <c r="C10012">
        <f>IF(COUNTIF($B$2:B10012,B10012)=1,1,0)</f>
        <v>1</v>
      </c>
      <c r="D10012" s="1">
        <v>45001</v>
      </c>
      <c r="E10012" s="2">
        <v>0.6221875</v>
      </c>
      <c r="F10012">
        <v>110</v>
      </c>
      <c r="G10012" t="str">
        <f>IFERROR(INDEX(menu_items!$B:$B,MATCH(F10012,menu_items!$A:$A,0)),"Unknown value")</f>
        <v>Pork Ramen</v>
      </c>
      <c r="H10012" t="str">
        <f>IFERROR(INDEX(menu_items!$C:$C,MATCH(F10012,menu_items!$A:$A,0)),"Unknown value")</f>
        <v>Asian</v>
      </c>
      <c r="I10012" s="5">
        <f>IFERROR(INDEX(menu_items!$D:$D,MATCH(F10012,menu_items!$A:$A,0)),0)</f>
        <v>17.95</v>
      </c>
      <c r="J10012" t="str">
        <f t="shared" si="788"/>
        <v>Thu</v>
      </c>
      <c r="K10012">
        <f t="shared" si="789"/>
        <v>16</v>
      </c>
      <c r="L10012" t="str">
        <f t="shared" si="790"/>
        <v>Mar</v>
      </c>
      <c r="M10012">
        <v>14</v>
      </c>
      <c r="N10012">
        <f t="shared" si="786"/>
        <v>1</v>
      </c>
      <c r="O10012" s="5">
        <f t="shared" si="787"/>
        <v>17.95</v>
      </c>
    </row>
    <row r="10013" spans="1:15" x14ac:dyDescent="0.25">
      <c r="A10013">
        <v>10124</v>
      </c>
      <c r="B10013">
        <v>4432</v>
      </c>
      <c r="C10013">
        <f>IF(COUNTIF($B$2:B10013,B10013)=1,1,0)</f>
        <v>1</v>
      </c>
      <c r="D10013" s="1">
        <v>45001</v>
      </c>
      <c r="E10013" s="2">
        <v>0.62564814814814818</v>
      </c>
      <c r="F10013">
        <v>107</v>
      </c>
      <c r="G10013" t="str">
        <f>IFERROR(INDEX(menu_items!$B:$B,MATCH(F10013,menu_items!$A:$A,0)),"Unknown value")</f>
        <v>Orange Chicken</v>
      </c>
      <c r="H10013" t="str">
        <f>IFERROR(INDEX(menu_items!$C:$C,MATCH(F10013,menu_items!$A:$A,0)),"Unknown value")</f>
        <v>Asian</v>
      </c>
      <c r="I10013" s="5">
        <f>IFERROR(INDEX(menu_items!$D:$D,MATCH(F10013,menu_items!$A:$A,0)),0)</f>
        <v>16.5</v>
      </c>
      <c r="J10013" t="str">
        <f t="shared" si="788"/>
        <v>Thu</v>
      </c>
      <c r="K10013">
        <f t="shared" si="789"/>
        <v>16</v>
      </c>
      <c r="L10013" t="str">
        <f t="shared" si="790"/>
        <v>Mar</v>
      </c>
      <c r="M10013">
        <v>15</v>
      </c>
      <c r="N10013">
        <f t="shared" si="786"/>
        <v>3</v>
      </c>
      <c r="O10013" s="5">
        <f t="shared" si="787"/>
        <v>41.45</v>
      </c>
    </row>
    <row r="10014" spans="1:15" x14ac:dyDescent="0.25">
      <c r="A10014">
        <v>10125</v>
      </c>
      <c r="B10014">
        <v>4432</v>
      </c>
      <c r="C10014">
        <f>IF(COUNTIF($B$2:B10014,B10014)=1,1,0)</f>
        <v>0</v>
      </c>
      <c r="D10014" s="1">
        <v>45001</v>
      </c>
      <c r="E10014" s="2">
        <v>0.62564814814814818</v>
      </c>
      <c r="F10014">
        <v>110</v>
      </c>
      <c r="G10014" t="str">
        <f>IFERROR(INDEX(menu_items!$B:$B,MATCH(F10014,menu_items!$A:$A,0)),"Unknown value")</f>
        <v>Pork Ramen</v>
      </c>
      <c r="H10014" t="str">
        <f>IFERROR(INDEX(menu_items!$C:$C,MATCH(F10014,menu_items!$A:$A,0)),"Unknown value")</f>
        <v>Asian</v>
      </c>
      <c r="I10014" s="5">
        <f>IFERROR(INDEX(menu_items!$D:$D,MATCH(F10014,menu_items!$A:$A,0)),0)</f>
        <v>17.95</v>
      </c>
      <c r="J10014" t="str">
        <f t="shared" si="788"/>
        <v>Thu</v>
      </c>
      <c r="K10014">
        <f t="shared" si="789"/>
        <v>16</v>
      </c>
      <c r="L10014" t="str">
        <f t="shared" si="790"/>
        <v>Mar</v>
      </c>
      <c r="M10014">
        <v>15</v>
      </c>
      <c r="N10014">
        <f t="shared" si="786"/>
        <v>3</v>
      </c>
      <c r="O10014" s="5">
        <f t="shared" si="787"/>
        <v>41.45</v>
      </c>
    </row>
    <row r="10015" spans="1:15" x14ac:dyDescent="0.25">
      <c r="A10015">
        <v>10126</v>
      </c>
      <c r="B10015">
        <v>4432</v>
      </c>
      <c r="C10015">
        <f>IF(COUNTIF($B$2:B10015,B10015)=1,1,0)</f>
        <v>0</v>
      </c>
      <c r="D10015" s="1">
        <v>45001</v>
      </c>
      <c r="E10015" s="2">
        <v>0.62564814814814818</v>
      </c>
      <c r="F10015">
        <v>105</v>
      </c>
      <c r="G10015" t="str">
        <f>IFERROR(INDEX(menu_items!$B:$B,MATCH(F10015,menu_items!$A:$A,0)),"Unknown value")</f>
        <v>Mac &amp; Cheese</v>
      </c>
      <c r="H10015" t="str">
        <f>IFERROR(INDEX(menu_items!$C:$C,MATCH(F10015,menu_items!$A:$A,0)),"Unknown value")</f>
        <v>American</v>
      </c>
      <c r="I10015" s="5">
        <f>IFERROR(INDEX(menu_items!$D:$D,MATCH(F10015,menu_items!$A:$A,0)),0)</f>
        <v>7</v>
      </c>
      <c r="J10015" t="str">
        <f t="shared" si="788"/>
        <v>Thu</v>
      </c>
      <c r="K10015">
        <f t="shared" si="789"/>
        <v>16</v>
      </c>
      <c r="L10015" t="str">
        <f t="shared" si="790"/>
        <v>Mar</v>
      </c>
      <c r="M10015">
        <v>15</v>
      </c>
      <c r="N10015">
        <f t="shared" si="786"/>
        <v>3</v>
      </c>
      <c r="O10015" s="5">
        <f t="shared" si="787"/>
        <v>41.45</v>
      </c>
    </row>
    <row r="10016" spans="1:15" x14ac:dyDescent="0.25">
      <c r="A10016">
        <v>10127</v>
      </c>
      <c r="B10016">
        <v>4433</v>
      </c>
      <c r="C10016">
        <f>IF(COUNTIF($B$2:B10016,B10016)=1,1,0)</f>
        <v>1</v>
      </c>
      <c r="D10016" s="1">
        <v>45001</v>
      </c>
      <c r="E10016" s="2">
        <v>0.65032407407407411</v>
      </c>
      <c r="F10016">
        <v>122</v>
      </c>
      <c r="G10016" t="str">
        <f>IFERROR(INDEX(menu_items!$B:$B,MATCH(F10016,menu_items!$A:$A,0)),"Unknown value")</f>
        <v>Chips &amp; Salsa</v>
      </c>
      <c r="H10016" t="str">
        <f>IFERROR(INDEX(menu_items!$C:$C,MATCH(F10016,menu_items!$A:$A,0)),"Unknown value")</f>
        <v>Mexican</v>
      </c>
      <c r="I10016" s="5">
        <f>IFERROR(INDEX(menu_items!$D:$D,MATCH(F10016,menu_items!$A:$A,0)),0)</f>
        <v>7</v>
      </c>
      <c r="J10016" t="str">
        <f t="shared" si="788"/>
        <v>Thu</v>
      </c>
      <c r="K10016">
        <f t="shared" si="789"/>
        <v>16</v>
      </c>
      <c r="L10016" t="str">
        <f t="shared" si="790"/>
        <v>Mar</v>
      </c>
      <c r="M10016">
        <v>15</v>
      </c>
      <c r="N10016">
        <f t="shared" si="786"/>
        <v>1</v>
      </c>
      <c r="O10016" s="5">
        <f t="shared" si="787"/>
        <v>7</v>
      </c>
    </row>
    <row r="10017" spans="1:15" x14ac:dyDescent="0.25">
      <c r="A10017">
        <v>10128</v>
      </c>
      <c r="B10017">
        <v>4434</v>
      </c>
      <c r="C10017">
        <f>IF(COUNTIF($B$2:B10017,B10017)=1,1,0)</f>
        <v>1</v>
      </c>
      <c r="D10017" s="1">
        <v>45001</v>
      </c>
      <c r="E10017" s="2">
        <v>0.66744212962962968</v>
      </c>
      <c r="F10017">
        <v>132</v>
      </c>
      <c r="G10017" t="str">
        <f>IFERROR(INDEX(menu_items!$B:$B,MATCH(F10017,menu_items!$A:$A,0)),"Unknown value")</f>
        <v>Eggplant Parmesan</v>
      </c>
      <c r="H10017" t="str">
        <f>IFERROR(INDEX(menu_items!$C:$C,MATCH(F10017,menu_items!$A:$A,0)),"Unknown value")</f>
        <v>Italian</v>
      </c>
      <c r="I10017" s="5">
        <f>IFERROR(INDEX(menu_items!$D:$D,MATCH(F10017,menu_items!$A:$A,0)),0)</f>
        <v>16.95</v>
      </c>
      <c r="J10017" t="str">
        <f t="shared" si="788"/>
        <v>Thu</v>
      </c>
      <c r="K10017">
        <f t="shared" si="789"/>
        <v>16</v>
      </c>
      <c r="L10017" t="str">
        <f t="shared" si="790"/>
        <v>Mar</v>
      </c>
      <c r="M10017">
        <v>16</v>
      </c>
      <c r="N10017">
        <f t="shared" si="786"/>
        <v>1</v>
      </c>
      <c r="O10017" s="5">
        <f t="shared" si="787"/>
        <v>16.95</v>
      </c>
    </row>
    <row r="10018" spans="1:15" x14ac:dyDescent="0.25">
      <c r="A10018">
        <v>10129</v>
      </c>
      <c r="B10018">
        <v>4435</v>
      </c>
      <c r="C10018">
        <f>IF(COUNTIF($B$2:B10018,B10018)=1,1,0)</f>
        <v>1</v>
      </c>
      <c r="D10018" s="1">
        <v>45001</v>
      </c>
      <c r="E10018" s="2">
        <v>0.66813657407407412</v>
      </c>
      <c r="F10018">
        <v>128</v>
      </c>
      <c r="G10018" t="str">
        <f>IFERROR(INDEX(menu_items!$B:$B,MATCH(F10018,menu_items!$A:$A,0)),"Unknown value")</f>
        <v>Cheese Lasagna</v>
      </c>
      <c r="H10018" t="str">
        <f>IFERROR(INDEX(menu_items!$C:$C,MATCH(F10018,menu_items!$A:$A,0)),"Unknown value")</f>
        <v>Italian</v>
      </c>
      <c r="I10018" s="5">
        <f>IFERROR(INDEX(menu_items!$D:$D,MATCH(F10018,menu_items!$A:$A,0)),0)</f>
        <v>15.5</v>
      </c>
      <c r="J10018" t="str">
        <f t="shared" si="788"/>
        <v>Thu</v>
      </c>
      <c r="K10018">
        <f t="shared" si="789"/>
        <v>16</v>
      </c>
      <c r="L10018" t="str">
        <f t="shared" si="790"/>
        <v>Mar</v>
      </c>
      <c r="M10018">
        <v>16</v>
      </c>
      <c r="N10018">
        <f t="shared" si="786"/>
        <v>1</v>
      </c>
      <c r="O10018" s="5">
        <f t="shared" si="787"/>
        <v>15.5</v>
      </c>
    </row>
    <row r="10019" spans="1:15" x14ac:dyDescent="0.25">
      <c r="A10019">
        <v>10130</v>
      </c>
      <c r="B10019">
        <v>4436</v>
      </c>
      <c r="C10019">
        <f>IF(COUNTIF($B$2:B10019,B10019)=1,1,0)</f>
        <v>1</v>
      </c>
      <c r="D10019" s="1">
        <v>45001</v>
      </c>
      <c r="E10019" s="2">
        <v>0.6723958333333333</v>
      </c>
      <c r="F10019">
        <v>117</v>
      </c>
      <c r="G10019" t="str">
        <f>IFERROR(INDEX(menu_items!$B:$B,MATCH(F10019,menu_items!$A:$A,0)),"Unknown value")</f>
        <v>Chicken Burrito</v>
      </c>
      <c r="H10019" t="str">
        <f>IFERROR(INDEX(menu_items!$C:$C,MATCH(F10019,menu_items!$A:$A,0)),"Unknown value")</f>
        <v>Mexican</v>
      </c>
      <c r="I10019" s="5">
        <f>IFERROR(INDEX(menu_items!$D:$D,MATCH(F10019,menu_items!$A:$A,0)),0)</f>
        <v>12.95</v>
      </c>
      <c r="J10019" t="str">
        <f t="shared" si="788"/>
        <v>Thu</v>
      </c>
      <c r="K10019">
        <f t="shared" si="789"/>
        <v>16</v>
      </c>
      <c r="L10019" t="str">
        <f t="shared" si="790"/>
        <v>Mar</v>
      </c>
      <c r="M10019">
        <v>16</v>
      </c>
      <c r="N10019">
        <f t="shared" si="786"/>
        <v>2</v>
      </c>
      <c r="O10019" s="5">
        <f t="shared" si="787"/>
        <v>30.9</v>
      </c>
    </row>
    <row r="10020" spans="1:15" x14ac:dyDescent="0.25">
      <c r="A10020">
        <v>10131</v>
      </c>
      <c r="B10020">
        <v>4436</v>
      </c>
      <c r="C10020">
        <f>IF(COUNTIF($B$2:B10020,B10020)=1,1,0)</f>
        <v>0</v>
      </c>
      <c r="D10020" s="1">
        <v>45001</v>
      </c>
      <c r="E10020" s="2">
        <v>0.6723958333333333</v>
      </c>
      <c r="F10020">
        <v>127</v>
      </c>
      <c r="G10020" t="str">
        <f>IFERROR(INDEX(menu_items!$B:$B,MATCH(F10020,menu_items!$A:$A,0)),"Unknown value")</f>
        <v>Meat Lasagna</v>
      </c>
      <c r="H10020" t="str">
        <f>IFERROR(INDEX(menu_items!$C:$C,MATCH(F10020,menu_items!$A:$A,0)),"Unknown value")</f>
        <v>Italian</v>
      </c>
      <c r="I10020" s="5">
        <f>IFERROR(INDEX(menu_items!$D:$D,MATCH(F10020,menu_items!$A:$A,0)),0)</f>
        <v>17.95</v>
      </c>
      <c r="J10020" t="str">
        <f t="shared" si="788"/>
        <v>Thu</v>
      </c>
      <c r="K10020">
        <f t="shared" si="789"/>
        <v>16</v>
      </c>
      <c r="L10020" t="str">
        <f t="shared" si="790"/>
        <v>Mar</v>
      </c>
      <c r="M10020">
        <v>16</v>
      </c>
      <c r="N10020">
        <f t="shared" si="786"/>
        <v>2</v>
      </c>
      <c r="O10020" s="5">
        <f t="shared" si="787"/>
        <v>30.9</v>
      </c>
    </row>
    <row r="10021" spans="1:15" x14ac:dyDescent="0.25">
      <c r="A10021">
        <v>10132</v>
      </c>
      <c r="B10021">
        <v>4437</v>
      </c>
      <c r="C10021">
        <f>IF(COUNTIF($B$2:B10021,B10021)=1,1,0)</f>
        <v>1</v>
      </c>
      <c r="D10021" s="1">
        <v>45001</v>
      </c>
      <c r="E10021" s="2">
        <v>0.6779398148148148</v>
      </c>
      <c r="F10021">
        <v>128</v>
      </c>
      <c r="G10021" t="str">
        <f>IFERROR(INDEX(menu_items!$B:$B,MATCH(F10021,menu_items!$A:$A,0)),"Unknown value")</f>
        <v>Cheese Lasagna</v>
      </c>
      <c r="H10021" t="str">
        <f>IFERROR(INDEX(menu_items!$C:$C,MATCH(F10021,menu_items!$A:$A,0)),"Unknown value")</f>
        <v>Italian</v>
      </c>
      <c r="I10021" s="5">
        <f>IFERROR(INDEX(menu_items!$D:$D,MATCH(F10021,menu_items!$A:$A,0)),0)</f>
        <v>15.5</v>
      </c>
      <c r="J10021" t="str">
        <f t="shared" si="788"/>
        <v>Thu</v>
      </c>
      <c r="K10021">
        <f t="shared" si="789"/>
        <v>16</v>
      </c>
      <c r="L10021" t="str">
        <f t="shared" si="790"/>
        <v>Mar</v>
      </c>
      <c r="M10021">
        <v>16</v>
      </c>
      <c r="N10021">
        <f t="shared" si="786"/>
        <v>1</v>
      </c>
      <c r="O10021" s="5">
        <f t="shared" si="787"/>
        <v>15.5</v>
      </c>
    </row>
    <row r="10022" spans="1:15" x14ac:dyDescent="0.25">
      <c r="A10022">
        <v>10133</v>
      </c>
      <c r="B10022">
        <v>4438</v>
      </c>
      <c r="C10022">
        <f>IF(COUNTIF($B$2:B10022,B10022)=1,1,0)</f>
        <v>1</v>
      </c>
      <c r="D10022" s="1">
        <v>45001</v>
      </c>
      <c r="E10022" s="2">
        <v>0.68775462962962963</v>
      </c>
      <c r="F10022">
        <v>101</v>
      </c>
      <c r="G10022" t="str">
        <f>IFERROR(INDEX(menu_items!$B:$B,MATCH(F10022,menu_items!$A:$A,0)),"Unknown value")</f>
        <v>Hamburger</v>
      </c>
      <c r="H10022" t="str">
        <f>IFERROR(INDEX(menu_items!$C:$C,MATCH(F10022,menu_items!$A:$A,0)),"Unknown value")</f>
        <v>American</v>
      </c>
      <c r="I10022" s="5">
        <f>IFERROR(INDEX(menu_items!$D:$D,MATCH(F10022,menu_items!$A:$A,0)),0)</f>
        <v>12.95</v>
      </c>
      <c r="J10022" t="str">
        <f t="shared" si="788"/>
        <v>Thu</v>
      </c>
      <c r="K10022">
        <f t="shared" si="789"/>
        <v>16</v>
      </c>
      <c r="L10022" t="str">
        <f t="shared" si="790"/>
        <v>Mar</v>
      </c>
      <c r="M10022">
        <v>16</v>
      </c>
      <c r="N10022">
        <f t="shared" si="786"/>
        <v>3</v>
      </c>
      <c r="O10022" s="5">
        <f t="shared" si="787"/>
        <v>47.4</v>
      </c>
    </row>
    <row r="10023" spans="1:15" x14ac:dyDescent="0.25">
      <c r="A10023">
        <v>10134</v>
      </c>
      <c r="B10023">
        <v>4438</v>
      </c>
      <c r="C10023">
        <f>IF(COUNTIF($B$2:B10023,B10023)=1,1,0)</f>
        <v>0</v>
      </c>
      <c r="D10023" s="1">
        <v>45001</v>
      </c>
      <c r="E10023" s="2">
        <v>0.68775462962962963</v>
      </c>
      <c r="F10023">
        <v>107</v>
      </c>
      <c r="G10023" t="str">
        <f>IFERROR(INDEX(menu_items!$B:$B,MATCH(F10023,menu_items!$A:$A,0)),"Unknown value")</f>
        <v>Orange Chicken</v>
      </c>
      <c r="H10023" t="str">
        <f>IFERROR(INDEX(menu_items!$C:$C,MATCH(F10023,menu_items!$A:$A,0)),"Unknown value")</f>
        <v>Asian</v>
      </c>
      <c r="I10023" s="5">
        <f>IFERROR(INDEX(menu_items!$D:$D,MATCH(F10023,menu_items!$A:$A,0)),0)</f>
        <v>16.5</v>
      </c>
      <c r="J10023" t="str">
        <f t="shared" si="788"/>
        <v>Thu</v>
      </c>
      <c r="K10023">
        <f t="shared" si="789"/>
        <v>16</v>
      </c>
      <c r="L10023" t="str">
        <f t="shared" si="790"/>
        <v>Mar</v>
      </c>
      <c r="M10023">
        <v>16</v>
      </c>
      <c r="N10023">
        <f t="shared" si="786"/>
        <v>3</v>
      </c>
      <c r="O10023" s="5">
        <f t="shared" si="787"/>
        <v>47.4</v>
      </c>
    </row>
    <row r="10024" spans="1:15" x14ac:dyDescent="0.25">
      <c r="A10024">
        <v>10135</v>
      </c>
      <c r="B10024">
        <v>4438</v>
      </c>
      <c r="C10024">
        <f>IF(COUNTIF($B$2:B10024,B10024)=1,1,0)</f>
        <v>0</v>
      </c>
      <c r="D10024" s="1">
        <v>45001</v>
      </c>
      <c r="E10024" s="2">
        <v>0.68775462962962963</v>
      </c>
      <c r="F10024">
        <v>125</v>
      </c>
      <c r="G10024" t="str">
        <f>IFERROR(INDEX(menu_items!$B:$B,MATCH(F10024,menu_items!$A:$A,0)),"Unknown value")</f>
        <v>Spaghetti &amp; Meatballs</v>
      </c>
      <c r="H10024" t="str">
        <f>IFERROR(INDEX(menu_items!$C:$C,MATCH(F10024,menu_items!$A:$A,0)),"Unknown value")</f>
        <v>Italian</v>
      </c>
      <c r="I10024" s="5">
        <f>IFERROR(INDEX(menu_items!$D:$D,MATCH(F10024,menu_items!$A:$A,0)),0)</f>
        <v>17.95</v>
      </c>
      <c r="J10024" t="str">
        <f t="shared" si="788"/>
        <v>Thu</v>
      </c>
      <c r="K10024">
        <f t="shared" si="789"/>
        <v>16</v>
      </c>
      <c r="L10024" t="str">
        <f t="shared" si="790"/>
        <v>Mar</v>
      </c>
      <c r="M10024">
        <v>16</v>
      </c>
      <c r="N10024">
        <f t="shared" si="786"/>
        <v>3</v>
      </c>
      <c r="O10024" s="5">
        <f t="shared" si="787"/>
        <v>47.4</v>
      </c>
    </row>
    <row r="10025" spans="1:15" x14ac:dyDescent="0.25">
      <c r="A10025">
        <v>10136</v>
      </c>
      <c r="B10025">
        <v>4439</v>
      </c>
      <c r="C10025">
        <f>IF(COUNTIF($B$2:B10025,B10025)=1,1,0)</f>
        <v>1</v>
      </c>
      <c r="D10025" s="1">
        <v>45001</v>
      </c>
      <c r="E10025" s="2">
        <v>0.69964120370370375</v>
      </c>
      <c r="F10025">
        <v>102</v>
      </c>
      <c r="G10025" t="str">
        <f>IFERROR(INDEX(menu_items!$B:$B,MATCH(F10025,menu_items!$A:$A,0)),"Unknown value")</f>
        <v>Cheeseburger</v>
      </c>
      <c r="H10025" t="str">
        <f>IFERROR(INDEX(menu_items!$C:$C,MATCH(F10025,menu_items!$A:$A,0)),"Unknown value")</f>
        <v>American</v>
      </c>
      <c r="I10025" s="5">
        <f>IFERROR(INDEX(menu_items!$D:$D,MATCH(F10025,menu_items!$A:$A,0)),0)</f>
        <v>13.95</v>
      </c>
      <c r="J10025" t="str">
        <f t="shared" si="788"/>
        <v>Thu</v>
      </c>
      <c r="K10025">
        <f t="shared" si="789"/>
        <v>16</v>
      </c>
      <c r="L10025" t="str">
        <f t="shared" si="790"/>
        <v>Mar</v>
      </c>
      <c r="M10025">
        <v>16</v>
      </c>
      <c r="N10025">
        <f t="shared" si="786"/>
        <v>3</v>
      </c>
      <c r="O10025" s="5">
        <f t="shared" si="787"/>
        <v>44.849999999999994</v>
      </c>
    </row>
    <row r="10026" spans="1:15" x14ac:dyDescent="0.25">
      <c r="A10026">
        <v>10137</v>
      </c>
      <c r="B10026">
        <v>4439</v>
      </c>
      <c r="C10026">
        <f>IF(COUNTIF($B$2:B10026,B10026)=1,1,0)</f>
        <v>0</v>
      </c>
      <c r="D10026" s="1">
        <v>45001</v>
      </c>
      <c r="E10026" s="2">
        <v>0.69964120370370375</v>
      </c>
      <c r="F10026">
        <v>117</v>
      </c>
      <c r="G10026" t="str">
        <f>IFERROR(INDEX(menu_items!$B:$B,MATCH(F10026,menu_items!$A:$A,0)),"Unknown value")</f>
        <v>Chicken Burrito</v>
      </c>
      <c r="H10026" t="str">
        <f>IFERROR(INDEX(menu_items!$C:$C,MATCH(F10026,menu_items!$A:$A,0)),"Unknown value")</f>
        <v>Mexican</v>
      </c>
      <c r="I10026" s="5">
        <f>IFERROR(INDEX(menu_items!$D:$D,MATCH(F10026,menu_items!$A:$A,0)),0)</f>
        <v>12.95</v>
      </c>
      <c r="J10026" t="str">
        <f t="shared" si="788"/>
        <v>Thu</v>
      </c>
      <c r="K10026">
        <f t="shared" si="789"/>
        <v>16</v>
      </c>
      <c r="L10026" t="str">
        <f t="shared" si="790"/>
        <v>Mar</v>
      </c>
      <c r="M10026">
        <v>16</v>
      </c>
      <c r="N10026">
        <f t="shared" si="786"/>
        <v>3</v>
      </c>
      <c r="O10026" s="5">
        <f t="shared" si="787"/>
        <v>44.849999999999994</v>
      </c>
    </row>
    <row r="10027" spans="1:15" x14ac:dyDescent="0.25">
      <c r="A10027">
        <v>10138</v>
      </c>
      <c r="B10027">
        <v>4439</v>
      </c>
      <c r="C10027">
        <f>IF(COUNTIF($B$2:B10027,B10027)=1,1,0)</f>
        <v>0</v>
      </c>
      <c r="D10027" s="1">
        <v>45001</v>
      </c>
      <c r="E10027" s="2">
        <v>0.69964120370370375</v>
      </c>
      <c r="F10027">
        <v>131</v>
      </c>
      <c r="G10027" t="str">
        <f>IFERROR(INDEX(menu_items!$B:$B,MATCH(F10027,menu_items!$A:$A,0)),"Unknown value")</f>
        <v>Chicken Parmesan</v>
      </c>
      <c r="H10027" t="str">
        <f>IFERROR(INDEX(menu_items!$C:$C,MATCH(F10027,menu_items!$A:$A,0)),"Unknown value")</f>
        <v>Italian</v>
      </c>
      <c r="I10027" s="5">
        <f>IFERROR(INDEX(menu_items!$D:$D,MATCH(F10027,menu_items!$A:$A,0)),0)</f>
        <v>17.95</v>
      </c>
      <c r="J10027" t="str">
        <f t="shared" si="788"/>
        <v>Thu</v>
      </c>
      <c r="K10027">
        <f t="shared" si="789"/>
        <v>16</v>
      </c>
      <c r="L10027" t="str">
        <f t="shared" si="790"/>
        <v>Mar</v>
      </c>
      <c r="M10027">
        <v>16</v>
      </c>
      <c r="N10027">
        <f t="shared" si="786"/>
        <v>3</v>
      </c>
      <c r="O10027" s="5">
        <f t="shared" si="787"/>
        <v>44.849999999999994</v>
      </c>
    </row>
    <row r="10028" spans="1:15" x14ac:dyDescent="0.25">
      <c r="A10028">
        <v>10139</v>
      </c>
      <c r="B10028">
        <v>4440</v>
      </c>
      <c r="C10028">
        <f>IF(COUNTIF($B$2:B10028,B10028)=1,1,0)</f>
        <v>1</v>
      </c>
      <c r="D10028" s="1">
        <v>45001</v>
      </c>
      <c r="E10028" s="2">
        <v>0.69978009259259255</v>
      </c>
      <c r="F10028">
        <v>101</v>
      </c>
      <c r="G10028" t="str">
        <f>IFERROR(INDEX(menu_items!$B:$B,MATCH(F10028,menu_items!$A:$A,0)),"Unknown value")</f>
        <v>Hamburger</v>
      </c>
      <c r="H10028" t="str">
        <f>IFERROR(INDEX(menu_items!$C:$C,MATCH(F10028,menu_items!$A:$A,0)),"Unknown value")</f>
        <v>American</v>
      </c>
      <c r="I10028" s="5">
        <f>IFERROR(INDEX(menu_items!$D:$D,MATCH(F10028,menu_items!$A:$A,0)),0)</f>
        <v>12.95</v>
      </c>
      <c r="J10028" t="str">
        <f t="shared" si="788"/>
        <v>Thu</v>
      </c>
      <c r="K10028">
        <f t="shared" si="789"/>
        <v>16</v>
      </c>
      <c r="L10028" t="str">
        <f t="shared" si="790"/>
        <v>Mar</v>
      </c>
      <c r="M10028">
        <v>16</v>
      </c>
      <c r="N10028">
        <f t="shared" si="786"/>
        <v>2</v>
      </c>
      <c r="O10028" s="5">
        <f t="shared" si="787"/>
        <v>24.9</v>
      </c>
    </row>
    <row r="10029" spans="1:15" x14ac:dyDescent="0.25">
      <c r="A10029">
        <v>10140</v>
      </c>
      <c r="B10029">
        <v>4440</v>
      </c>
      <c r="C10029">
        <f>IF(COUNTIF($B$2:B10029,B10029)=1,1,0)</f>
        <v>0</v>
      </c>
      <c r="D10029" s="1">
        <v>45001</v>
      </c>
      <c r="E10029" s="2">
        <v>0.69978009259259255</v>
      </c>
      <c r="F10029">
        <v>119</v>
      </c>
      <c r="G10029" t="str">
        <f>IFERROR(INDEX(menu_items!$B:$B,MATCH(F10029,menu_items!$A:$A,0)),"Unknown value")</f>
        <v>Chicken Torta</v>
      </c>
      <c r="H10029" t="str">
        <f>IFERROR(INDEX(menu_items!$C:$C,MATCH(F10029,menu_items!$A:$A,0)),"Unknown value")</f>
        <v>Mexican</v>
      </c>
      <c r="I10029" s="5">
        <f>IFERROR(INDEX(menu_items!$D:$D,MATCH(F10029,menu_items!$A:$A,0)),0)</f>
        <v>11.95</v>
      </c>
      <c r="J10029" t="str">
        <f t="shared" si="788"/>
        <v>Thu</v>
      </c>
      <c r="K10029">
        <f t="shared" si="789"/>
        <v>16</v>
      </c>
      <c r="L10029" t="str">
        <f t="shared" si="790"/>
        <v>Mar</v>
      </c>
      <c r="M10029">
        <v>16</v>
      </c>
      <c r="N10029">
        <f t="shared" si="786"/>
        <v>2</v>
      </c>
      <c r="O10029" s="5">
        <f t="shared" si="787"/>
        <v>24.9</v>
      </c>
    </row>
    <row r="10030" spans="1:15" x14ac:dyDescent="0.25">
      <c r="A10030">
        <v>10141</v>
      </c>
      <c r="B10030">
        <v>4441</v>
      </c>
      <c r="C10030">
        <f>IF(COUNTIF($B$2:B10030,B10030)=1,1,0)</f>
        <v>1</v>
      </c>
      <c r="D10030" s="1">
        <v>45001</v>
      </c>
      <c r="E10030" s="2">
        <v>0.70646990740740745</v>
      </c>
      <c r="F10030">
        <v>107</v>
      </c>
      <c r="G10030" t="str">
        <f>IFERROR(INDEX(menu_items!$B:$B,MATCH(F10030,menu_items!$A:$A,0)),"Unknown value")</f>
        <v>Orange Chicken</v>
      </c>
      <c r="H10030" t="str">
        <f>IFERROR(INDEX(menu_items!$C:$C,MATCH(F10030,menu_items!$A:$A,0)),"Unknown value")</f>
        <v>Asian</v>
      </c>
      <c r="I10030" s="5">
        <f>IFERROR(INDEX(menu_items!$D:$D,MATCH(F10030,menu_items!$A:$A,0)),0)</f>
        <v>16.5</v>
      </c>
      <c r="J10030" t="str">
        <f t="shared" si="788"/>
        <v>Thu</v>
      </c>
      <c r="K10030">
        <f t="shared" si="789"/>
        <v>16</v>
      </c>
      <c r="L10030" t="str">
        <f t="shared" si="790"/>
        <v>Mar</v>
      </c>
      <c r="M10030">
        <v>16</v>
      </c>
      <c r="N10030">
        <f t="shared" si="786"/>
        <v>4</v>
      </c>
      <c r="O10030" s="5">
        <f t="shared" si="787"/>
        <v>61.400000000000006</v>
      </c>
    </row>
    <row r="10031" spans="1:15" x14ac:dyDescent="0.25">
      <c r="A10031">
        <v>10142</v>
      </c>
      <c r="B10031">
        <v>4441</v>
      </c>
      <c r="C10031">
        <f>IF(COUNTIF($B$2:B10031,B10031)=1,1,0)</f>
        <v>0</v>
      </c>
      <c r="D10031" s="1">
        <v>45001</v>
      </c>
      <c r="E10031" s="2">
        <v>0.70646990740740745</v>
      </c>
      <c r="F10031">
        <v>103</v>
      </c>
      <c r="G10031" t="str">
        <f>IFERROR(INDEX(menu_items!$B:$B,MATCH(F10031,menu_items!$A:$A,0)),"Unknown value")</f>
        <v>Hot Dog</v>
      </c>
      <c r="H10031" t="str">
        <f>IFERROR(INDEX(menu_items!$C:$C,MATCH(F10031,menu_items!$A:$A,0)),"Unknown value")</f>
        <v>American</v>
      </c>
      <c r="I10031" s="5">
        <f>IFERROR(INDEX(menu_items!$D:$D,MATCH(F10031,menu_items!$A:$A,0)),0)</f>
        <v>9</v>
      </c>
      <c r="J10031" t="str">
        <f t="shared" si="788"/>
        <v>Thu</v>
      </c>
      <c r="K10031">
        <f t="shared" si="789"/>
        <v>16</v>
      </c>
      <c r="L10031" t="str">
        <f t="shared" si="790"/>
        <v>Mar</v>
      </c>
      <c r="M10031">
        <v>16</v>
      </c>
      <c r="N10031">
        <f t="shared" si="786"/>
        <v>4</v>
      </c>
      <c r="O10031" s="5">
        <f t="shared" si="787"/>
        <v>61.400000000000006</v>
      </c>
    </row>
    <row r="10032" spans="1:15" x14ac:dyDescent="0.25">
      <c r="A10032">
        <v>10143</v>
      </c>
      <c r="B10032">
        <v>4441</v>
      </c>
      <c r="C10032">
        <f>IF(COUNTIF($B$2:B10032,B10032)=1,1,0)</f>
        <v>0</v>
      </c>
      <c r="D10032" s="1">
        <v>45001</v>
      </c>
      <c r="E10032" s="2">
        <v>0.70646990740740745</v>
      </c>
      <c r="F10032">
        <v>125</v>
      </c>
      <c r="G10032" t="str">
        <f>IFERROR(INDEX(menu_items!$B:$B,MATCH(F10032,menu_items!$A:$A,0)),"Unknown value")</f>
        <v>Spaghetti &amp; Meatballs</v>
      </c>
      <c r="H10032" t="str">
        <f>IFERROR(INDEX(menu_items!$C:$C,MATCH(F10032,menu_items!$A:$A,0)),"Unknown value")</f>
        <v>Italian</v>
      </c>
      <c r="I10032" s="5">
        <f>IFERROR(INDEX(menu_items!$D:$D,MATCH(F10032,menu_items!$A:$A,0)),0)</f>
        <v>17.95</v>
      </c>
      <c r="J10032" t="str">
        <f t="shared" si="788"/>
        <v>Thu</v>
      </c>
      <c r="K10032">
        <f t="shared" si="789"/>
        <v>16</v>
      </c>
      <c r="L10032" t="str">
        <f t="shared" si="790"/>
        <v>Mar</v>
      </c>
      <c r="M10032">
        <v>16</v>
      </c>
      <c r="N10032">
        <f t="shared" si="786"/>
        <v>4</v>
      </c>
      <c r="O10032" s="5">
        <f t="shared" si="787"/>
        <v>61.400000000000006</v>
      </c>
    </row>
    <row r="10033" spans="1:15" x14ac:dyDescent="0.25">
      <c r="A10033">
        <v>10144</v>
      </c>
      <c r="B10033">
        <v>4441</v>
      </c>
      <c r="C10033">
        <f>IF(COUNTIF($B$2:B10033,B10033)=1,1,0)</f>
        <v>0</v>
      </c>
      <c r="D10033" s="1">
        <v>45001</v>
      </c>
      <c r="E10033" s="2">
        <v>0.70646990740740745</v>
      </c>
      <c r="F10033">
        <v>109</v>
      </c>
      <c r="G10033" t="str">
        <f>IFERROR(INDEX(menu_items!$B:$B,MATCH(F10033,menu_items!$A:$A,0)),"Unknown value")</f>
        <v>Korean Beef Bowl</v>
      </c>
      <c r="H10033" t="str">
        <f>IFERROR(INDEX(menu_items!$C:$C,MATCH(F10033,menu_items!$A:$A,0)),"Unknown value")</f>
        <v>Asian</v>
      </c>
      <c r="I10033" s="5">
        <f>IFERROR(INDEX(menu_items!$D:$D,MATCH(F10033,menu_items!$A:$A,0)),0)</f>
        <v>17.95</v>
      </c>
      <c r="J10033" t="str">
        <f t="shared" si="788"/>
        <v>Thu</v>
      </c>
      <c r="K10033">
        <f t="shared" si="789"/>
        <v>16</v>
      </c>
      <c r="L10033" t="str">
        <f t="shared" si="790"/>
        <v>Mar</v>
      </c>
      <c r="M10033">
        <v>16</v>
      </c>
      <c r="N10033">
        <f t="shared" si="786"/>
        <v>4</v>
      </c>
      <c r="O10033" s="5">
        <f t="shared" si="787"/>
        <v>61.400000000000006</v>
      </c>
    </row>
    <row r="10034" spans="1:15" x14ac:dyDescent="0.25">
      <c r="A10034">
        <v>10145</v>
      </c>
      <c r="B10034">
        <v>4442</v>
      </c>
      <c r="C10034">
        <f>IF(COUNTIF($B$2:B10034,B10034)=1,1,0)</f>
        <v>1</v>
      </c>
      <c r="D10034" s="1">
        <v>45001</v>
      </c>
      <c r="E10034" s="2">
        <v>0.7115393518518518</v>
      </c>
      <c r="F10034">
        <v>102</v>
      </c>
      <c r="G10034" t="str">
        <f>IFERROR(INDEX(menu_items!$B:$B,MATCH(F10034,menu_items!$A:$A,0)),"Unknown value")</f>
        <v>Cheeseburger</v>
      </c>
      <c r="H10034" t="str">
        <f>IFERROR(INDEX(menu_items!$C:$C,MATCH(F10034,menu_items!$A:$A,0)),"Unknown value")</f>
        <v>American</v>
      </c>
      <c r="I10034" s="5">
        <f>IFERROR(INDEX(menu_items!$D:$D,MATCH(F10034,menu_items!$A:$A,0)),0)</f>
        <v>13.95</v>
      </c>
      <c r="J10034" t="str">
        <f t="shared" si="788"/>
        <v>Thu</v>
      </c>
      <c r="K10034">
        <f t="shared" si="789"/>
        <v>16</v>
      </c>
      <c r="L10034" t="str">
        <f t="shared" si="790"/>
        <v>Mar</v>
      </c>
      <c r="M10034">
        <v>17</v>
      </c>
      <c r="N10034">
        <f t="shared" si="786"/>
        <v>2</v>
      </c>
      <c r="O10034" s="5">
        <f t="shared" si="787"/>
        <v>31.9</v>
      </c>
    </row>
    <row r="10035" spans="1:15" x14ac:dyDescent="0.25">
      <c r="A10035">
        <v>10146</v>
      </c>
      <c r="B10035">
        <v>4442</v>
      </c>
      <c r="C10035">
        <f>IF(COUNTIF($B$2:B10035,B10035)=1,1,0)</f>
        <v>0</v>
      </c>
      <c r="D10035" s="1">
        <v>45001</v>
      </c>
      <c r="E10035" s="2">
        <v>0.7115393518518518</v>
      </c>
      <c r="F10035">
        <v>125</v>
      </c>
      <c r="G10035" t="str">
        <f>IFERROR(INDEX(menu_items!$B:$B,MATCH(F10035,menu_items!$A:$A,0)),"Unknown value")</f>
        <v>Spaghetti &amp; Meatballs</v>
      </c>
      <c r="H10035" t="str">
        <f>IFERROR(INDEX(menu_items!$C:$C,MATCH(F10035,menu_items!$A:$A,0)),"Unknown value")</f>
        <v>Italian</v>
      </c>
      <c r="I10035" s="5">
        <f>IFERROR(INDEX(menu_items!$D:$D,MATCH(F10035,menu_items!$A:$A,0)),0)</f>
        <v>17.95</v>
      </c>
      <c r="J10035" t="str">
        <f t="shared" si="788"/>
        <v>Thu</v>
      </c>
      <c r="K10035">
        <f t="shared" si="789"/>
        <v>16</v>
      </c>
      <c r="L10035" t="str">
        <f t="shared" si="790"/>
        <v>Mar</v>
      </c>
      <c r="M10035">
        <v>17</v>
      </c>
      <c r="N10035">
        <f t="shared" si="786"/>
        <v>2</v>
      </c>
      <c r="O10035" s="5">
        <f t="shared" si="787"/>
        <v>31.9</v>
      </c>
    </row>
    <row r="10036" spans="1:15" x14ac:dyDescent="0.25">
      <c r="A10036">
        <v>10147</v>
      </c>
      <c r="B10036">
        <v>4443</v>
      </c>
      <c r="C10036">
        <f>IF(COUNTIF($B$2:B10036,B10036)=1,1,0)</f>
        <v>1</v>
      </c>
      <c r="D10036" s="1">
        <v>45001</v>
      </c>
      <c r="E10036" s="2">
        <v>0.72739583333333335</v>
      </c>
      <c r="F10036">
        <v>120</v>
      </c>
      <c r="G10036" t="str">
        <f>IFERROR(INDEX(menu_items!$B:$B,MATCH(F10036,menu_items!$A:$A,0)),"Unknown value")</f>
        <v>Steak Torta</v>
      </c>
      <c r="H10036" t="str">
        <f>IFERROR(INDEX(menu_items!$C:$C,MATCH(F10036,menu_items!$A:$A,0)),"Unknown value")</f>
        <v>Mexican</v>
      </c>
      <c r="I10036" s="5">
        <f>IFERROR(INDEX(menu_items!$D:$D,MATCH(F10036,menu_items!$A:$A,0)),0)</f>
        <v>13.95</v>
      </c>
      <c r="J10036" t="str">
        <f t="shared" si="788"/>
        <v>Thu</v>
      </c>
      <c r="K10036">
        <f t="shared" si="789"/>
        <v>16</v>
      </c>
      <c r="L10036" t="str">
        <f t="shared" si="790"/>
        <v>Mar</v>
      </c>
      <c r="M10036">
        <v>17</v>
      </c>
      <c r="N10036">
        <f t="shared" si="786"/>
        <v>1</v>
      </c>
      <c r="O10036" s="5">
        <f t="shared" si="787"/>
        <v>13.95</v>
      </c>
    </row>
    <row r="10037" spans="1:15" x14ac:dyDescent="0.25">
      <c r="A10037">
        <v>10148</v>
      </c>
      <c r="B10037">
        <v>4444</v>
      </c>
      <c r="C10037">
        <f>IF(COUNTIF($B$2:B10037,B10037)=1,1,0)</f>
        <v>1</v>
      </c>
      <c r="D10037" s="1">
        <v>45001</v>
      </c>
      <c r="E10037" s="2">
        <v>0.72841435185185188</v>
      </c>
      <c r="F10037">
        <v>108</v>
      </c>
      <c r="G10037" t="str">
        <f>IFERROR(INDEX(menu_items!$B:$B,MATCH(F10037,menu_items!$A:$A,0)),"Unknown value")</f>
        <v>Tofu Pad Thai</v>
      </c>
      <c r="H10037" t="str">
        <f>IFERROR(INDEX(menu_items!$C:$C,MATCH(F10037,menu_items!$A:$A,0)),"Unknown value")</f>
        <v>Asian</v>
      </c>
      <c r="I10037" s="5">
        <f>IFERROR(INDEX(menu_items!$D:$D,MATCH(F10037,menu_items!$A:$A,0)),0)</f>
        <v>14.5</v>
      </c>
      <c r="J10037" t="str">
        <f t="shared" si="788"/>
        <v>Thu</v>
      </c>
      <c r="K10037">
        <f t="shared" si="789"/>
        <v>16</v>
      </c>
      <c r="L10037" t="str">
        <f t="shared" si="790"/>
        <v>Mar</v>
      </c>
      <c r="M10037">
        <v>17</v>
      </c>
      <c r="N10037">
        <f t="shared" si="786"/>
        <v>4</v>
      </c>
      <c r="O10037" s="5">
        <f t="shared" si="787"/>
        <v>52.400000000000006</v>
      </c>
    </row>
    <row r="10038" spans="1:15" x14ac:dyDescent="0.25">
      <c r="A10038">
        <v>10149</v>
      </c>
      <c r="B10038">
        <v>4444</v>
      </c>
      <c r="C10038">
        <f>IF(COUNTIF($B$2:B10038,B10038)=1,1,0)</f>
        <v>0</v>
      </c>
      <c r="D10038" s="1">
        <v>45001</v>
      </c>
      <c r="E10038" s="2">
        <v>0.72841435185185188</v>
      </c>
      <c r="F10038">
        <v>117</v>
      </c>
      <c r="G10038" t="str">
        <f>IFERROR(INDEX(menu_items!$B:$B,MATCH(F10038,menu_items!$A:$A,0)),"Unknown value")</f>
        <v>Chicken Burrito</v>
      </c>
      <c r="H10038" t="str">
        <f>IFERROR(INDEX(menu_items!$C:$C,MATCH(F10038,menu_items!$A:$A,0)),"Unknown value")</f>
        <v>Mexican</v>
      </c>
      <c r="I10038" s="5">
        <f>IFERROR(INDEX(menu_items!$D:$D,MATCH(F10038,menu_items!$A:$A,0)),0)</f>
        <v>12.95</v>
      </c>
      <c r="J10038" t="str">
        <f t="shared" si="788"/>
        <v>Thu</v>
      </c>
      <c r="K10038">
        <f t="shared" si="789"/>
        <v>16</v>
      </c>
      <c r="L10038" t="str">
        <f t="shared" si="790"/>
        <v>Mar</v>
      </c>
      <c r="M10038">
        <v>17</v>
      </c>
      <c r="N10038">
        <f t="shared" si="786"/>
        <v>4</v>
      </c>
      <c r="O10038" s="5">
        <f t="shared" si="787"/>
        <v>52.400000000000006</v>
      </c>
    </row>
    <row r="10039" spans="1:15" x14ac:dyDescent="0.25">
      <c r="A10039">
        <v>10150</v>
      </c>
      <c r="B10039">
        <v>4444</v>
      </c>
      <c r="C10039">
        <f>IF(COUNTIF($B$2:B10039,B10039)=1,1,0)</f>
        <v>0</v>
      </c>
      <c r="D10039" s="1">
        <v>45001</v>
      </c>
      <c r="E10039" s="2">
        <v>0.72841435185185188</v>
      </c>
      <c r="F10039">
        <v>113</v>
      </c>
      <c r="G10039" t="str">
        <f>IFERROR(INDEX(menu_items!$B:$B,MATCH(F10039,menu_items!$A:$A,0)),"Unknown value")</f>
        <v>Edamame</v>
      </c>
      <c r="H10039" t="str">
        <f>IFERROR(INDEX(menu_items!$C:$C,MATCH(F10039,menu_items!$A:$A,0)),"Unknown value")</f>
        <v>Asian</v>
      </c>
      <c r="I10039" s="5">
        <f>IFERROR(INDEX(menu_items!$D:$D,MATCH(F10039,menu_items!$A:$A,0)),0)</f>
        <v>5</v>
      </c>
      <c r="J10039" t="str">
        <f t="shared" si="788"/>
        <v>Thu</v>
      </c>
      <c r="K10039">
        <f t="shared" si="789"/>
        <v>16</v>
      </c>
      <c r="L10039" t="str">
        <f t="shared" si="790"/>
        <v>Mar</v>
      </c>
      <c r="M10039">
        <v>17</v>
      </c>
      <c r="N10039">
        <f t="shared" si="786"/>
        <v>4</v>
      </c>
      <c r="O10039" s="5">
        <f t="shared" si="787"/>
        <v>52.400000000000006</v>
      </c>
    </row>
    <row r="10040" spans="1:15" x14ac:dyDescent="0.25">
      <c r="A10040">
        <v>10151</v>
      </c>
      <c r="B10040">
        <v>4444</v>
      </c>
      <c r="C10040">
        <f>IF(COUNTIF($B$2:B10040,B10040)=1,1,0)</f>
        <v>0</v>
      </c>
      <c r="D10040" s="1">
        <v>45001</v>
      </c>
      <c r="E10040" s="2">
        <v>0.72841435185185188</v>
      </c>
      <c r="F10040">
        <v>130</v>
      </c>
      <c r="G10040" t="str">
        <f>IFERROR(INDEX(menu_items!$B:$B,MATCH(F10040,menu_items!$A:$A,0)),"Unknown value")</f>
        <v>Shrimp Scampi</v>
      </c>
      <c r="H10040" t="str">
        <f>IFERROR(INDEX(menu_items!$C:$C,MATCH(F10040,menu_items!$A:$A,0)),"Unknown value")</f>
        <v>Italian</v>
      </c>
      <c r="I10040" s="5">
        <f>IFERROR(INDEX(menu_items!$D:$D,MATCH(F10040,menu_items!$A:$A,0)),0)</f>
        <v>19.95</v>
      </c>
      <c r="J10040" t="str">
        <f t="shared" si="788"/>
        <v>Thu</v>
      </c>
      <c r="K10040">
        <f t="shared" si="789"/>
        <v>16</v>
      </c>
      <c r="L10040" t="str">
        <f t="shared" si="790"/>
        <v>Mar</v>
      </c>
      <c r="M10040">
        <v>17</v>
      </c>
      <c r="N10040">
        <f t="shared" si="786"/>
        <v>4</v>
      </c>
      <c r="O10040" s="5">
        <f t="shared" si="787"/>
        <v>52.400000000000006</v>
      </c>
    </row>
    <row r="10041" spans="1:15" x14ac:dyDescent="0.25">
      <c r="A10041">
        <v>10152</v>
      </c>
      <c r="B10041">
        <v>4445</v>
      </c>
      <c r="C10041">
        <f>IF(COUNTIF($B$2:B10041,B10041)=1,1,0)</f>
        <v>1</v>
      </c>
      <c r="D10041" s="1">
        <v>45001</v>
      </c>
      <c r="E10041" s="2">
        <v>0.73148148148148151</v>
      </c>
      <c r="F10041">
        <v>124</v>
      </c>
      <c r="G10041" t="str">
        <f>IFERROR(INDEX(menu_items!$B:$B,MATCH(F10041,menu_items!$A:$A,0)),"Unknown value")</f>
        <v>Spaghetti</v>
      </c>
      <c r="H10041" t="str">
        <f>IFERROR(INDEX(menu_items!$C:$C,MATCH(F10041,menu_items!$A:$A,0)),"Unknown value")</f>
        <v>Italian</v>
      </c>
      <c r="I10041" s="5">
        <f>IFERROR(INDEX(menu_items!$D:$D,MATCH(F10041,menu_items!$A:$A,0)),0)</f>
        <v>14.5</v>
      </c>
      <c r="J10041" t="str">
        <f t="shared" si="788"/>
        <v>Thu</v>
      </c>
      <c r="K10041">
        <f t="shared" si="789"/>
        <v>16</v>
      </c>
      <c r="L10041" t="str">
        <f t="shared" si="790"/>
        <v>Mar</v>
      </c>
      <c r="M10041">
        <v>17</v>
      </c>
      <c r="N10041">
        <f t="shared" si="786"/>
        <v>3</v>
      </c>
      <c r="O10041" s="5">
        <f t="shared" si="787"/>
        <v>45.4</v>
      </c>
    </row>
    <row r="10042" spans="1:15" x14ac:dyDescent="0.25">
      <c r="A10042">
        <v>10153</v>
      </c>
      <c r="B10042">
        <v>4445</v>
      </c>
      <c r="C10042">
        <f>IF(COUNTIF($B$2:B10042,B10042)=1,1,0)</f>
        <v>0</v>
      </c>
      <c r="D10042" s="1">
        <v>45001</v>
      </c>
      <c r="E10042" s="2">
        <v>0.73148148148148151</v>
      </c>
      <c r="F10042">
        <v>120</v>
      </c>
      <c r="G10042" t="str">
        <f>IFERROR(INDEX(menu_items!$B:$B,MATCH(F10042,menu_items!$A:$A,0)),"Unknown value")</f>
        <v>Steak Torta</v>
      </c>
      <c r="H10042" t="str">
        <f>IFERROR(INDEX(menu_items!$C:$C,MATCH(F10042,menu_items!$A:$A,0)),"Unknown value")</f>
        <v>Mexican</v>
      </c>
      <c r="I10042" s="5">
        <f>IFERROR(INDEX(menu_items!$D:$D,MATCH(F10042,menu_items!$A:$A,0)),0)</f>
        <v>13.95</v>
      </c>
      <c r="J10042" t="str">
        <f t="shared" si="788"/>
        <v>Thu</v>
      </c>
      <c r="K10042">
        <f t="shared" si="789"/>
        <v>16</v>
      </c>
      <c r="L10042" t="str">
        <f t="shared" si="790"/>
        <v>Mar</v>
      </c>
      <c r="M10042">
        <v>17</v>
      </c>
      <c r="N10042">
        <f t="shared" si="786"/>
        <v>3</v>
      </c>
      <c r="O10042" s="5">
        <f t="shared" si="787"/>
        <v>45.4</v>
      </c>
    </row>
    <row r="10043" spans="1:15" x14ac:dyDescent="0.25">
      <c r="A10043">
        <v>10154</v>
      </c>
      <c r="B10043">
        <v>4445</v>
      </c>
      <c r="C10043">
        <f>IF(COUNTIF($B$2:B10043,B10043)=1,1,0)</f>
        <v>0</v>
      </c>
      <c r="D10043" s="1">
        <v>45001</v>
      </c>
      <c r="E10043" s="2">
        <v>0.73148148148148151</v>
      </c>
      <c r="F10043">
        <v>132</v>
      </c>
      <c r="G10043" t="str">
        <f>IFERROR(INDEX(menu_items!$B:$B,MATCH(F10043,menu_items!$A:$A,0)),"Unknown value")</f>
        <v>Eggplant Parmesan</v>
      </c>
      <c r="H10043" t="str">
        <f>IFERROR(INDEX(menu_items!$C:$C,MATCH(F10043,menu_items!$A:$A,0)),"Unknown value")</f>
        <v>Italian</v>
      </c>
      <c r="I10043" s="5">
        <f>IFERROR(INDEX(menu_items!$D:$D,MATCH(F10043,menu_items!$A:$A,0)),0)</f>
        <v>16.95</v>
      </c>
      <c r="J10043" t="str">
        <f t="shared" si="788"/>
        <v>Thu</v>
      </c>
      <c r="K10043">
        <f t="shared" si="789"/>
        <v>16</v>
      </c>
      <c r="L10043" t="str">
        <f t="shared" si="790"/>
        <v>Mar</v>
      </c>
      <c r="M10043">
        <v>17</v>
      </c>
      <c r="N10043">
        <f t="shared" si="786"/>
        <v>3</v>
      </c>
      <c r="O10043" s="5">
        <f t="shared" si="787"/>
        <v>45.4</v>
      </c>
    </row>
    <row r="10044" spans="1:15" x14ac:dyDescent="0.25">
      <c r="A10044">
        <v>10155</v>
      </c>
      <c r="B10044">
        <v>4446</v>
      </c>
      <c r="C10044">
        <f>IF(COUNTIF($B$2:B10044,B10044)=1,1,0)</f>
        <v>1</v>
      </c>
      <c r="D10044" s="1">
        <v>45001</v>
      </c>
      <c r="E10044" s="2">
        <v>0.73275462962962967</v>
      </c>
      <c r="F10044">
        <v>126</v>
      </c>
      <c r="G10044" t="str">
        <f>IFERROR(INDEX(menu_items!$B:$B,MATCH(F10044,menu_items!$A:$A,0)),"Unknown value")</f>
        <v>Fettuccine Alfredo</v>
      </c>
      <c r="H10044" t="str">
        <f>IFERROR(INDEX(menu_items!$C:$C,MATCH(F10044,menu_items!$A:$A,0)),"Unknown value")</f>
        <v>Italian</v>
      </c>
      <c r="I10044" s="5">
        <f>IFERROR(INDEX(menu_items!$D:$D,MATCH(F10044,menu_items!$A:$A,0)),0)</f>
        <v>14.5</v>
      </c>
      <c r="J10044" t="str">
        <f t="shared" si="788"/>
        <v>Thu</v>
      </c>
      <c r="K10044">
        <f t="shared" si="789"/>
        <v>16</v>
      </c>
      <c r="L10044" t="str">
        <f t="shared" si="790"/>
        <v>Mar</v>
      </c>
      <c r="M10044">
        <v>17</v>
      </c>
      <c r="N10044">
        <f t="shared" si="786"/>
        <v>1</v>
      </c>
      <c r="O10044" s="5">
        <f t="shared" si="787"/>
        <v>14.5</v>
      </c>
    </row>
    <row r="10045" spans="1:15" x14ac:dyDescent="0.25">
      <c r="A10045">
        <v>10156</v>
      </c>
      <c r="B10045">
        <v>4447</v>
      </c>
      <c r="C10045">
        <f>IF(COUNTIF($B$2:B10045,B10045)=1,1,0)</f>
        <v>1</v>
      </c>
      <c r="D10045" s="1">
        <v>45001</v>
      </c>
      <c r="E10045" s="2">
        <v>0.74046296296296299</v>
      </c>
      <c r="F10045">
        <v>101</v>
      </c>
      <c r="G10045" t="str">
        <f>IFERROR(INDEX(menu_items!$B:$B,MATCH(F10045,menu_items!$A:$A,0)),"Unknown value")</f>
        <v>Hamburger</v>
      </c>
      <c r="H10045" t="str">
        <f>IFERROR(INDEX(menu_items!$C:$C,MATCH(F10045,menu_items!$A:$A,0)),"Unknown value")</f>
        <v>American</v>
      </c>
      <c r="I10045" s="5">
        <f>IFERROR(INDEX(menu_items!$D:$D,MATCH(F10045,menu_items!$A:$A,0)),0)</f>
        <v>12.95</v>
      </c>
      <c r="J10045" t="str">
        <f t="shared" si="788"/>
        <v>Thu</v>
      </c>
      <c r="K10045">
        <f t="shared" si="789"/>
        <v>16</v>
      </c>
      <c r="L10045" t="str">
        <f t="shared" si="790"/>
        <v>Mar</v>
      </c>
      <c r="M10045">
        <v>17</v>
      </c>
      <c r="N10045">
        <f t="shared" si="786"/>
        <v>4</v>
      </c>
      <c r="O10045" s="5">
        <f t="shared" si="787"/>
        <v>49.849999999999994</v>
      </c>
    </row>
    <row r="10046" spans="1:15" x14ac:dyDescent="0.25">
      <c r="A10046">
        <v>10157</v>
      </c>
      <c r="B10046">
        <v>4447</v>
      </c>
      <c r="C10046">
        <f>IF(COUNTIF($B$2:B10046,B10046)=1,1,0)</f>
        <v>0</v>
      </c>
      <c r="D10046" s="1">
        <v>45001</v>
      </c>
      <c r="E10046" s="2">
        <v>0.74046296296296299</v>
      </c>
      <c r="F10046">
        <v>112</v>
      </c>
      <c r="G10046" t="str">
        <f>IFERROR(INDEX(menu_items!$B:$B,MATCH(F10046,menu_items!$A:$A,0)),"Unknown value")</f>
        <v>Salmon Roll</v>
      </c>
      <c r="H10046" t="str">
        <f>IFERROR(INDEX(menu_items!$C:$C,MATCH(F10046,menu_items!$A:$A,0)),"Unknown value")</f>
        <v>Asian</v>
      </c>
      <c r="I10046" s="5">
        <f>IFERROR(INDEX(menu_items!$D:$D,MATCH(F10046,menu_items!$A:$A,0)),0)</f>
        <v>14.95</v>
      </c>
      <c r="J10046" t="str">
        <f t="shared" si="788"/>
        <v>Thu</v>
      </c>
      <c r="K10046">
        <f t="shared" si="789"/>
        <v>16</v>
      </c>
      <c r="L10046" t="str">
        <f t="shared" si="790"/>
        <v>Mar</v>
      </c>
      <c r="M10046">
        <v>17</v>
      </c>
      <c r="N10046">
        <f t="shared" si="786"/>
        <v>4</v>
      </c>
      <c r="O10046" s="5">
        <f t="shared" si="787"/>
        <v>49.849999999999994</v>
      </c>
    </row>
    <row r="10047" spans="1:15" x14ac:dyDescent="0.25">
      <c r="A10047">
        <v>10158</v>
      </c>
      <c r="B10047">
        <v>4447</v>
      </c>
      <c r="C10047">
        <f>IF(COUNTIF($B$2:B10047,B10047)=1,1,0)</f>
        <v>0</v>
      </c>
      <c r="D10047" s="1">
        <v>45001</v>
      </c>
      <c r="E10047" s="2">
        <v>0.74046296296296299</v>
      </c>
      <c r="F10047">
        <v>113</v>
      </c>
      <c r="G10047" t="str">
        <f>IFERROR(INDEX(menu_items!$B:$B,MATCH(F10047,menu_items!$A:$A,0)),"Unknown value")</f>
        <v>Edamame</v>
      </c>
      <c r="H10047" t="str">
        <f>IFERROR(INDEX(menu_items!$C:$C,MATCH(F10047,menu_items!$A:$A,0)),"Unknown value")</f>
        <v>Asian</v>
      </c>
      <c r="I10047" s="5">
        <f>IFERROR(INDEX(menu_items!$D:$D,MATCH(F10047,menu_items!$A:$A,0)),0)</f>
        <v>5</v>
      </c>
      <c r="J10047" t="str">
        <f t="shared" si="788"/>
        <v>Thu</v>
      </c>
      <c r="K10047">
        <f t="shared" si="789"/>
        <v>16</v>
      </c>
      <c r="L10047" t="str">
        <f t="shared" si="790"/>
        <v>Mar</v>
      </c>
      <c r="M10047">
        <v>17</v>
      </c>
      <c r="N10047">
        <f t="shared" si="786"/>
        <v>4</v>
      </c>
      <c r="O10047" s="5">
        <f t="shared" si="787"/>
        <v>49.849999999999994</v>
      </c>
    </row>
    <row r="10048" spans="1:15" x14ac:dyDescent="0.25">
      <c r="A10048">
        <v>10159</v>
      </c>
      <c r="B10048">
        <v>4447</v>
      </c>
      <c r="C10048">
        <f>IF(COUNTIF($B$2:B10048,B10048)=1,1,0)</f>
        <v>0</v>
      </c>
      <c r="D10048" s="1">
        <v>45001</v>
      </c>
      <c r="E10048" s="2">
        <v>0.74046296296296299</v>
      </c>
      <c r="F10048">
        <v>132</v>
      </c>
      <c r="G10048" t="str">
        <f>IFERROR(INDEX(menu_items!$B:$B,MATCH(F10048,menu_items!$A:$A,0)),"Unknown value")</f>
        <v>Eggplant Parmesan</v>
      </c>
      <c r="H10048" t="str">
        <f>IFERROR(INDEX(menu_items!$C:$C,MATCH(F10048,menu_items!$A:$A,0)),"Unknown value")</f>
        <v>Italian</v>
      </c>
      <c r="I10048" s="5">
        <f>IFERROR(INDEX(menu_items!$D:$D,MATCH(F10048,menu_items!$A:$A,0)),0)</f>
        <v>16.95</v>
      </c>
      <c r="J10048" t="str">
        <f t="shared" si="788"/>
        <v>Thu</v>
      </c>
      <c r="K10048">
        <f t="shared" si="789"/>
        <v>16</v>
      </c>
      <c r="L10048" t="str">
        <f t="shared" si="790"/>
        <v>Mar</v>
      </c>
      <c r="M10048">
        <v>17</v>
      </c>
      <c r="N10048">
        <f t="shared" si="786"/>
        <v>4</v>
      </c>
      <c r="O10048" s="5">
        <f t="shared" si="787"/>
        <v>49.849999999999994</v>
      </c>
    </row>
    <row r="10049" spans="1:15" x14ac:dyDescent="0.25">
      <c r="A10049">
        <v>10160</v>
      </c>
      <c r="B10049">
        <v>4448</v>
      </c>
      <c r="C10049">
        <f>IF(COUNTIF($B$2:B10049,B10049)=1,1,0)</f>
        <v>1</v>
      </c>
      <c r="D10049" s="1">
        <v>45001</v>
      </c>
      <c r="E10049" s="2">
        <v>0.7415046296296296</v>
      </c>
      <c r="F10049">
        <v>131</v>
      </c>
      <c r="G10049" t="str">
        <f>IFERROR(INDEX(menu_items!$B:$B,MATCH(F10049,menu_items!$A:$A,0)),"Unknown value")</f>
        <v>Chicken Parmesan</v>
      </c>
      <c r="H10049" t="str">
        <f>IFERROR(INDEX(menu_items!$C:$C,MATCH(F10049,menu_items!$A:$A,0)),"Unknown value")</f>
        <v>Italian</v>
      </c>
      <c r="I10049" s="5">
        <f>IFERROR(INDEX(menu_items!$D:$D,MATCH(F10049,menu_items!$A:$A,0)),0)</f>
        <v>17.95</v>
      </c>
      <c r="J10049" t="str">
        <f t="shared" si="788"/>
        <v>Thu</v>
      </c>
      <c r="K10049">
        <f t="shared" si="789"/>
        <v>16</v>
      </c>
      <c r="L10049" t="str">
        <f t="shared" si="790"/>
        <v>Mar</v>
      </c>
      <c r="M10049">
        <v>17</v>
      </c>
      <c r="N10049">
        <f t="shared" si="786"/>
        <v>1</v>
      </c>
      <c r="O10049" s="5">
        <f t="shared" si="787"/>
        <v>17.95</v>
      </c>
    </row>
    <row r="10050" spans="1:15" x14ac:dyDescent="0.25">
      <c r="A10050">
        <v>10161</v>
      </c>
      <c r="B10050">
        <v>4449</v>
      </c>
      <c r="C10050">
        <f>IF(COUNTIF($B$2:B10050,B10050)=1,1,0)</f>
        <v>1</v>
      </c>
      <c r="D10050" s="1">
        <v>45001</v>
      </c>
      <c r="E10050" s="2">
        <v>0.74254629629629632</v>
      </c>
      <c r="F10050">
        <v>125</v>
      </c>
      <c r="G10050" t="str">
        <f>IFERROR(INDEX(menu_items!$B:$B,MATCH(F10050,menu_items!$A:$A,0)),"Unknown value")</f>
        <v>Spaghetti &amp; Meatballs</v>
      </c>
      <c r="H10050" t="str">
        <f>IFERROR(INDEX(menu_items!$C:$C,MATCH(F10050,menu_items!$A:$A,0)),"Unknown value")</f>
        <v>Italian</v>
      </c>
      <c r="I10050" s="5">
        <f>IFERROR(INDEX(menu_items!$D:$D,MATCH(F10050,menu_items!$A:$A,0)),0)</f>
        <v>17.95</v>
      </c>
      <c r="J10050" t="str">
        <f t="shared" si="788"/>
        <v>Thu</v>
      </c>
      <c r="K10050">
        <f t="shared" si="789"/>
        <v>16</v>
      </c>
      <c r="L10050" t="str">
        <f t="shared" si="790"/>
        <v>Mar</v>
      </c>
      <c r="M10050">
        <v>17</v>
      </c>
      <c r="N10050">
        <f t="shared" ref="N10050:N10113" si="791">COUNTIF($B:$B,B10050)</f>
        <v>2</v>
      </c>
      <c r="O10050" s="5">
        <f t="shared" ref="O10050:O10113" si="792">SUMIF($B:$B,B10050,$I:$I)</f>
        <v>35.9</v>
      </c>
    </row>
    <row r="10051" spans="1:15" x14ac:dyDescent="0.25">
      <c r="A10051">
        <v>10162</v>
      </c>
      <c r="B10051">
        <v>4449</v>
      </c>
      <c r="C10051">
        <f>IF(COUNTIF($B$2:B10051,B10051)=1,1,0)</f>
        <v>0</v>
      </c>
      <c r="D10051" s="1">
        <v>45001</v>
      </c>
      <c r="E10051" s="2">
        <v>0.74254629629629632</v>
      </c>
      <c r="F10051">
        <v>109</v>
      </c>
      <c r="G10051" t="str">
        <f>IFERROR(INDEX(menu_items!$B:$B,MATCH(F10051,menu_items!$A:$A,0)),"Unknown value")</f>
        <v>Korean Beef Bowl</v>
      </c>
      <c r="H10051" t="str">
        <f>IFERROR(INDEX(menu_items!$C:$C,MATCH(F10051,menu_items!$A:$A,0)),"Unknown value")</f>
        <v>Asian</v>
      </c>
      <c r="I10051" s="5">
        <f>IFERROR(INDEX(menu_items!$D:$D,MATCH(F10051,menu_items!$A:$A,0)),0)</f>
        <v>17.95</v>
      </c>
      <c r="J10051" t="str">
        <f t="shared" si="788"/>
        <v>Thu</v>
      </c>
      <c r="K10051">
        <f t="shared" si="789"/>
        <v>16</v>
      </c>
      <c r="L10051" t="str">
        <f t="shared" si="790"/>
        <v>Mar</v>
      </c>
      <c r="M10051">
        <v>17</v>
      </c>
      <c r="N10051">
        <f t="shared" si="791"/>
        <v>2</v>
      </c>
      <c r="O10051" s="5">
        <f t="shared" si="792"/>
        <v>35.9</v>
      </c>
    </row>
    <row r="10052" spans="1:15" x14ac:dyDescent="0.25">
      <c r="A10052">
        <v>10163</v>
      </c>
      <c r="B10052">
        <v>4450</v>
      </c>
      <c r="C10052">
        <f>IF(COUNTIF($B$2:B10052,B10052)=1,1,0)</f>
        <v>1</v>
      </c>
      <c r="D10052" s="1">
        <v>45001</v>
      </c>
      <c r="E10052" s="2">
        <v>0.76150462962962961</v>
      </c>
      <c r="F10052">
        <v>122</v>
      </c>
      <c r="G10052" t="str">
        <f>IFERROR(INDEX(menu_items!$B:$B,MATCH(F10052,menu_items!$A:$A,0)),"Unknown value")</f>
        <v>Chips &amp; Salsa</v>
      </c>
      <c r="H10052" t="str">
        <f>IFERROR(INDEX(menu_items!$C:$C,MATCH(F10052,menu_items!$A:$A,0)),"Unknown value")</f>
        <v>Mexican</v>
      </c>
      <c r="I10052" s="5">
        <f>IFERROR(INDEX(menu_items!$D:$D,MATCH(F10052,menu_items!$A:$A,0)),0)</f>
        <v>7</v>
      </c>
      <c r="J10052" t="str">
        <f t="shared" si="788"/>
        <v>Thu</v>
      </c>
      <c r="K10052">
        <f t="shared" si="789"/>
        <v>16</v>
      </c>
      <c r="L10052" t="str">
        <f t="shared" si="790"/>
        <v>Mar</v>
      </c>
      <c r="M10052">
        <v>18</v>
      </c>
      <c r="N10052">
        <f t="shared" si="791"/>
        <v>1</v>
      </c>
      <c r="O10052" s="5">
        <f t="shared" si="792"/>
        <v>7</v>
      </c>
    </row>
    <row r="10053" spans="1:15" x14ac:dyDescent="0.25">
      <c r="A10053">
        <v>10164</v>
      </c>
      <c r="B10053">
        <v>4451</v>
      </c>
      <c r="C10053">
        <f>IF(COUNTIF($B$2:B10053,B10053)=1,1,0)</f>
        <v>1</v>
      </c>
      <c r="D10053" s="1">
        <v>45001</v>
      </c>
      <c r="E10053" s="2">
        <v>0.76461805555555551</v>
      </c>
      <c r="F10053">
        <v>126</v>
      </c>
      <c r="G10053" t="str">
        <f>IFERROR(INDEX(menu_items!$B:$B,MATCH(F10053,menu_items!$A:$A,0)),"Unknown value")</f>
        <v>Fettuccine Alfredo</v>
      </c>
      <c r="H10053" t="str">
        <f>IFERROR(INDEX(menu_items!$C:$C,MATCH(F10053,menu_items!$A:$A,0)),"Unknown value")</f>
        <v>Italian</v>
      </c>
      <c r="I10053" s="5">
        <f>IFERROR(INDEX(menu_items!$D:$D,MATCH(F10053,menu_items!$A:$A,0)),0)</f>
        <v>14.5</v>
      </c>
      <c r="J10053" t="str">
        <f t="shared" si="788"/>
        <v>Thu</v>
      </c>
      <c r="K10053">
        <f t="shared" si="789"/>
        <v>16</v>
      </c>
      <c r="L10053" t="str">
        <f t="shared" si="790"/>
        <v>Mar</v>
      </c>
      <c r="M10053">
        <v>18</v>
      </c>
      <c r="N10053">
        <f t="shared" si="791"/>
        <v>2</v>
      </c>
      <c r="O10053" s="5">
        <f t="shared" si="792"/>
        <v>21.5</v>
      </c>
    </row>
    <row r="10054" spans="1:15" x14ac:dyDescent="0.25">
      <c r="A10054">
        <v>10165</v>
      </c>
      <c r="B10054">
        <v>4451</v>
      </c>
      <c r="C10054">
        <f>IF(COUNTIF($B$2:B10054,B10054)=1,1,0)</f>
        <v>0</v>
      </c>
      <c r="D10054" s="1">
        <v>45001</v>
      </c>
      <c r="E10054" s="2">
        <v>0.76461805555555551</v>
      </c>
      <c r="F10054">
        <v>106</v>
      </c>
      <c r="G10054" t="str">
        <f>IFERROR(INDEX(menu_items!$B:$B,MATCH(F10054,menu_items!$A:$A,0)),"Unknown value")</f>
        <v>French Fries</v>
      </c>
      <c r="H10054" t="str">
        <f>IFERROR(INDEX(menu_items!$C:$C,MATCH(F10054,menu_items!$A:$A,0)),"Unknown value")</f>
        <v>American</v>
      </c>
      <c r="I10054" s="5">
        <f>IFERROR(INDEX(menu_items!$D:$D,MATCH(F10054,menu_items!$A:$A,0)),0)</f>
        <v>7</v>
      </c>
      <c r="J10054" t="str">
        <f t="shared" si="788"/>
        <v>Thu</v>
      </c>
      <c r="K10054">
        <f t="shared" si="789"/>
        <v>16</v>
      </c>
      <c r="L10054" t="str">
        <f t="shared" si="790"/>
        <v>Mar</v>
      </c>
      <c r="M10054">
        <v>18</v>
      </c>
      <c r="N10054">
        <f t="shared" si="791"/>
        <v>2</v>
      </c>
      <c r="O10054" s="5">
        <f t="shared" si="792"/>
        <v>21.5</v>
      </c>
    </row>
    <row r="10055" spans="1:15" x14ac:dyDescent="0.25">
      <c r="A10055">
        <v>10166</v>
      </c>
      <c r="B10055">
        <v>4452</v>
      </c>
      <c r="C10055">
        <f>IF(COUNTIF($B$2:B10055,B10055)=1,1,0)</f>
        <v>1</v>
      </c>
      <c r="D10055" s="1">
        <v>45001</v>
      </c>
      <c r="E10055" s="2">
        <v>0.76775462962962959</v>
      </c>
      <c r="F10055">
        <v>114</v>
      </c>
      <c r="G10055" t="str">
        <f>IFERROR(INDEX(menu_items!$B:$B,MATCH(F10055,menu_items!$A:$A,0)),"Unknown value")</f>
        <v>Potstickers</v>
      </c>
      <c r="H10055" t="str">
        <f>IFERROR(INDEX(menu_items!$C:$C,MATCH(F10055,menu_items!$A:$A,0)),"Unknown value")</f>
        <v>Asian</v>
      </c>
      <c r="I10055" s="5">
        <f>IFERROR(INDEX(menu_items!$D:$D,MATCH(F10055,menu_items!$A:$A,0)),0)</f>
        <v>9</v>
      </c>
      <c r="J10055" t="str">
        <f t="shared" si="788"/>
        <v>Thu</v>
      </c>
      <c r="K10055">
        <f t="shared" si="789"/>
        <v>16</v>
      </c>
      <c r="L10055" t="str">
        <f t="shared" si="790"/>
        <v>Mar</v>
      </c>
      <c r="M10055">
        <v>18</v>
      </c>
      <c r="N10055">
        <f t="shared" si="791"/>
        <v>1</v>
      </c>
      <c r="O10055" s="5">
        <f t="shared" si="792"/>
        <v>9</v>
      </c>
    </row>
    <row r="10056" spans="1:15" x14ac:dyDescent="0.25">
      <c r="A10056">
        <v>10167</v>
      </c>
      <c r="B10056">
        <v>4453</v>
      </c>
      <c r="C10056">
        <f>IF(COUNTIF($B$2:B10056,B10056)=1,1,0)</f>
        <v>1</v>
      </c>
      <c r="D10056" s="1">
        <v>45001</v>
      </c>
      <c r="E10056" s="2">
        <v>0.76944444444444449</v>
      </c>
      <c r="F10056">
        <v>122</v>
      </c>
      <c r="G10056" t="str">
        <f>IFERROR(INDEX(menu_items!$B:$B,MATCH(F10056,menu_items!$A:$A,0)),"Unknown value")</f>
        <v>Chips &amp; Salsa</v>
      </c>
      <c r="H10056" t="str">
        <f>IFERROR(INDEX(menu_items!$C:$C,MATCH(F10056,menu_items!$A:$A,0)),"Unknown value")</f>
        <v>Mexican</v>
      </c>
      <c r="I10056" s="5">
        <f>IFERROR(INDEX(menu_items!$D:$D,MATCH(F10056,menu_items!$A:$A,0)),0)</f>
        <v>7</v>
      </c>
      <c r="J10056" t="str">
        <f t="shared" si="788"/>
        <v>Thu</v>
      </c>
      <c r="K10056">
        <f t="shared" si="789"/>
        <v>16</v>
      </c>
      <c r="L10056" t="str">
        <f t="shared" si="790"/>
        <v>Mar</v>
      </c>
      <c r="M10056">
        <v>18</v>
      </c>
      <c r="N10056">
        <f t="shared" si="791"/>
        <v>1</v>
      </c>
      <c r="O10056" s="5">
        <f t="shared" si="792"/>
        <v>7</v>
      </c>
    </row>
    <row r="10057" spans="1:15" x14ac:dyDescent="0.25">
      <c r="A10057">
        <v>10168</v>
      </c>
      <c r="B10057">
        <v>4454</v>
      </c>
      <c r="C10057">
        <f>IF(COUNTIF($B$2:B10057,B10057)=1,1,0)</f>
        <v>1</v>
      </c>
      <c r="D10057" s="1">
        <v>45001</v>
      </c>
      <c r="E10057" s="2">
        <v>0.77018518518518519</v>
      </c>
      <c r="F10057">
        <v>102</v>
      </c>
      <c r="G10057" t="str">
        <f>IFERROR(INDEX(menu_items!$B:$B,MATCH(F10057,menu_items!$A:$A,0)),"Unknown value")</f>
        <v>Cheeseburger</v>
      </c>
      <c r="H10057" t="str">
        <f>IFERROR(INDEX(menu_items!$C:$C,MATCH(F10057,menu_items!$A:$A,0)),"Unknown value")</f>
        <v>American</v>
      </c>
      <c r="I10057" s="5">
        <f>IFERROR(INDEX(menu_items!$D:$D,MATCH(F10057,menu_items!$A:$A,0)),0)</f>
        <v>13.95</v>
      </c>
      <c r="J10057" t="str">
        <f t="shared" si="788"/>
        <v>Thu</v>
      </c>
      <c r="K10057">
        <f t="shared" si="789"/>
        <v>16</v>
      </c>
      <c r="L10057" t="str">
        <f t="shared" si="790"/>
        <v>Mar</v>
      </c>
      <c r="M10057">
        <v>18</v>
      </c>
      <c r="N10057">
        <f t="shared" si="791"/>
        <v>2</v>
      </c>
      <c r="O10057" s="5">
        <f t="shared" si="792"/>
        <v>22.95</v>
      </c>
    </row>
    <row r="10058" spans="1:15" x14ac:dyDescent="0.25">
      <c r="A10058">
        <v>10169</v>
      </c>
      <c r="B10058">
        <v>4454</v>
      </c>
      <c r="C10058">
        <f>IF(COUNTIF($B$2:B10058,B10058)=1,1,0)</f>
        <v>0</v>
      </c>
      <c r="D10058" s="1">
        <v>45001</v>
      </c>
      <c r="E10058" s="2">
        <v>0.77018518518518519</v>
      </c>
      <c r="F10058">
        <v>123</v>
      </c>
      <c r="G10058" t="str">
        <f>IFERROR(INDEX(menu_items!$B:$B,MATCH(F10058,menu_items!$A:$A,0)),"Unknown value")</f>
        <v>Chips &amp; Guacamole</v>
      </c>
      <c r="H10058" t="str">
        <f>IFERROR(INDEX(menu_items!$C:$C,MATCH(F10058,menu_items!$A:$A,0)),"Unknown value")</f>
        <v>Mexican</v>
      </c>
      <c r="I10058" s="5">
        <f>IFERROR(INDEX(menu_items!$D:$D,MATCH(F10058,menu_items!$A:$A,0)),0)</f>
        <v>9</v>
      </c>
      <c r="J10058" t="str">
        <f t="shared" si="788"/>
        <v>Thu</v>
      </c>
      <c r="K10058">
        <f t="shared" si="789"/>
        <v>16</v>
      </c>
      <c r="L10058" t="str">
        <f t="shared" si="790"/>
        <v>Mar</v>
      </c>
      <c r="M10058">
        <v>18</v>
      </c>
      <c r="N10058">
        <f t="shared" si="791"/>
        <v>2</v>
      </c>
      <c r="O10058" s="5">
        <f t="shared" si="792"/>
        <v>22.95</v>
      </c>
    </row>
    <row r="10059" spans="1:15" x14ac:dyDescent="0.25">
      <c r="A10059">
        <v>10170</v>
      </c>
      <c r="B10059">
        <v>4455</v>
      </c>
      <c r="C10059">
        <f>IF(COUNTIF($B$2:B10059,B10059)=1,1,0)</f>
        <v>1</v>
      </c>
      <c r="D10059" s="1">
        <v>45001</v>
      </c>
      <c r="E10059" s="2">
        <v>0.77141203703703709</v>
      </c>
      <c r="F10059">
        <v>101</v>
      </c>
      <c r="G10059" t="str">
        <f>IFERROR(INDEX(menu_items!$B:$B,MATCH(F10059,menu_items!$A:$A,0)),"Unknown value")</f>
        <v>Hamburger</v>
      </c>
      <c r="H10059" t="str">
        <f>IFERROR(INDEX(menu_items!$C:$C,MATCH(F10059,menu_items!$A:$A,0)),"Unknown value")</f>
        <v>American</v>
      </c>
      <c r="I10059" s="5">
        <f>IFERROR(INDEX(menu_items!$D:$D,MATCH(F10059,menu_items!$A:$A,0)),0)</f>
        <v>12.95</v>
      </c>
      <c r="J10059" t="str">
        <f t="shared" si="788"/>
        <v>Thu</v>
      </c>
      <c r="K10059">
        <f t="shared" si="789"/>
        <v>16</v>
      </c>
      <c r="L10059" t="str">
        <f t="shared" si="790"/>
        <v>Mar</v>
      </c>
      <c r="M10059">
        <v>18</v>
      </c>
      <c r="N10059">
        <f t="shared" si="791"/>
        <v>2</v>
      </c>
      <c r="O10059" s="5">
        <f t="shared" si="792"/>
        <v>27.9</v>
      </c>
    </row>
    <row r="10060" spans="1:15" x14ac:dyDescent="0.25">
      <c r="A10060">
        <v>10171</v>
      </c>
      <c r="B10060">
        <v>4455</v>
      </c>
      <c r="C10060">
        <f>IF(COUNTIF($B$2:B10060,B10060)=1,1,0)</f>
        <v>0</v>
      </c>
      <c r="D10060" s="1">
        <v>45001</v>
      </c>
      <c r="E10060" s="2">
        <v>0.77141203703703709</v>
      </c>
      <c r="F10060">
        <v>112</v>
      </c>
      <c r="G10060" t="str">
        <f>IFERROR(INDEX(menu_items!$B:$B,MATCH(F10060,menu_items!$A:$A,0)),"Unknown value")</f>
        <v>Salmon Roll</v>
      </c>
      <c r="H10060" t="str">
        <f>IFERROR(INDEX(menu_items!$C:$C,MATCH(F10060,menu_items!$A:$A,0)),"Unknown value")</f>
        <v>Asian</v>
      </c>
      <c r="I10060" s="5">
        <f>IFERROR(INDEX(menu_items!$D:$D,MATCH(F10060,menu_items!$A:$A,0)),0)</f>
        <v>14.95</v>
      </c>
      <c r="J10060" t="str">
        <f t="shared" si="788"/>
        <v>Thu</v>
      </c>
      <c r="K10060">
        <f t="shared" si="789"/>
        <v>16</v>
      </c>
      <c r="L10060" t="str">
        <f t="shared" si="790"/>
        <v>Mar</v>
      </c>
      <c r="M10060">
        <v>18</v>
      </c>
      <c r="N10060">
        <f t="shared" si="791"/>
        <v>2</v>
      </c>
      <c r="O10060" s="5">
        <f t="shared" si="792"/>
        <v>27.9</v>
      </c>
    </row>
    <row r="10061" spans="1:15" x14ac:dyDescent="0.25">
      <c r="A10061">
        <v>10173</v>
      </c>
      <c r="B10061">
        <v>4456</v>
      </c>
      <c r="C10061">
        <f>IF(COUNTIF($B$2:B10061,B10061)=1,1,0)</f>
        <v>1</v>
      </c>
      <c r="D10061" s="1">
        <v>45001</v>
      </c>
      <c r="E10061" s="2">
        <v>0.77314814814814814</v>
      </c>
      <c r="F10061">
        <v>131</v>
      </c>
      <c r="G10061" t="str">
        <f>IFERROR(INDEX(menu_items!$B:$B,MATCH(F10061,menu_items!$A:$A,0)),"Unknown value")</f>
        <v>Chicken Parmesan</v>
      </c>
      <c r="H10061" t="str">
        <f>IFERROR(INDEX(menu_items!$C:$C,MATCH(F10061,menu_items!$A:$A,0)),"Unknown value")</f>
        <v>Italian</v>
      </c>
      <c r="I10061" s="5">
        <f>IFERROR(INDEX(menu_items!$D:$D,MATCH(F10061,menu_items!$A:$A,0)),0)</f>
        <v>17.95</v>
      </c>
      <c r="J10061" t="str">
        <f t="shared" si="788"/>
        <v>Thu</v>
      </c>
      <c r="K10061">
        <f t="shared" si="789"/>
        <v>16</v>
      </c>
      <c r="L10061" t="str">
        <f t="shared" si="790"/>
        <v>Mar</v>
      </c>
      <c r="M10061">
        <v>18</v>
      </c>
      <c r="N10061">
        <f t="shared" si="791"/>
        <v>2</v>
      </c>
      <c r="O10061" s="5">
        <f t="shared" si="792"/>
        <v>35.9</v>
      </c>
    </row>
    <row r="10062" spans="1:15" x14ac:dyDescent="0.25">
      <c r="A10062">
        <v>10174</v>
      </c>
      <c r="B10062">
        <v>4456</v>
      </c>
      <c r="C10062">
        <f>IF(COUNTIF($B$2:B10062,B10062)=1,1,0)</f>
        <v>0</v>
      </c>
      <c r="D10062" s="1">
        <v>45001</v>
      </c>
      <c r="E10062" s="2">
        <v>0.77314814814814814</v>
      </c>
      <c r="F10062">
        <v>131</v>
      </c>
      <c r="G10062" t="str">
        <f>IFERROR(INDEX(menu_items!$B:$B,MATCH(F10062,menu_items!$A:$A,0)),"Unknown value")</f>
        <v>Chicken Parmesan</v>
      </c>
      <c r="H10062" t="str">
        <f>IFERROR(INDEX(menu_items!$C:$C,MATCH(F10062,menu_items!$A:$A,0)),"Unknown value")</f>
        <v>Italian</v>
      </c>
      <c r="I10062" s="5">
        <f>IFERROR(INDEX(menu_items!$D:$D,MATCH(F10062,menu_items!$A:$A,0)),0)</f>
        <v>17.95</v>
      </c>
      <c r="J10062" t="str">
        <f t="shared" si="788"/>
        <v>Thu</v>
      </c>
      <c r="K10062">
        <f t="shared" si="789"/>
        <v>16</v>
      </c>
      <c r="L10062" t="str">
        <f t="shared" si="790"/>
        <v>Mar</v>
      </c>
      <c r="M10062">
        <v>18</v>
      </c>
      <c r="N10062">
        <f t="shared" si="791"/>
        <v>2</v>
      </c>
      <c r="O10062" s="5">
        <f t="shared" si="792"/>
        <v>35.9</v>
      </c>
    </row>
    <row r="10063" spans="1:15" x14ac:dyDescent="0.25">
      <c r="A10063">
        <v>10175</v>
      </c>
      <c r="B10063">
        <v>4457</v>
      </c>
      <c r="C10063">
        <f>IF(COUNTIF($B$2:B10063,B10063)=1,1,0)</f>
        <v>1</v>
      </c>
      <c r="D10063" s="1">
        <v>45001</v>
      </c>
      <c r="E10063" s="2">
        <v>0.77886574074074078</v>
      </c>
      <c r="F10063">
        <v>111</v>
      </c>
      <c r="G10063" t="str">
        <f>IFERROR(INDEX(menu_items!$B:$B,MATCH(F10063,menu_items!$A:$A,0)),"Unknown value")</f>
        <v>California Roll</v>
      </c>
      <c r="H10063" t="str">
        <f>IFERROR(INDEX(menu_items!$C:$C,MATCH(F10063,menu_items!$A:$A,0)),"Unknown value")</f>
        <v>Asian</v>
      </c>
      <c r="I10063" s="5">
        <f>IFERROR(INDEX(menu_items!$D:$D,MATCH(F10063,menu_items!$A:$A,0)),0)</f>
        <v>11.95</v>
      </c>
      <c r="J10063" t="str">
        <f t="shared" si="788"/>
        <v>Thu</v>
      </c>
      <c r="K10063">
        <f t="shared" si="789"/>
        <v>16</v>
      </c>
      <c r="L10063" t="str">
        <f t="shared" si="790"/>
        <v>Mar</v>
      </c>
      <c r="M10063">
        <v>18</v>
      </c>
      <c r="N10063">
        <f t="shared" si="791"/>
        <v>4</v>
      </c>
      <c r="O10063" s="5">
        <f t="shared" si="792"/>
        <v>38.9</v>
      </c>
    </row>
    <row r="10064" spans="1:15" x14ac:dyDescent="0.25">
      <c r="A10064">
        <v>10176</v>
      </c>
      <c r="B10064">
        <v>4457</v>
      </c>
      <c r="C10064">
        <f>IF(COUNTIF($B$2:B10064,B10064)=1,1,0)</f>
        <v>0</v>
      </c>
      <c r="D10064" s="1">
        <v>45001</v>
      </c>
      <c r="E10064" s="2">
        <v>0.77886574074074078</v>
      </c>
      <c r="F10064">
        <v>113</v>
      </c>
      <c r="G10064" t="str">
        <f>IFERROR(INDEX(menu_items!$B:$B,MATCH(F10064,menu_items!$A:$A,0)),"Unknown value")</f>
        <v>Edamame</v>
      </c>
      <c r="H10064" t="str">
        <f>IFERROR(INDEX(menu_items!$C:$C,MATCH(F10064,menu_items!$A:$A,0)),"Unknown value")</f>
        <v>Asian</v>
      </c>
      <c r="I10064" s="5">
        <f>IFERROR(INDEX(menu_items!$D:$D,MATCH(F10064,menu_items!$A:$A,0)),0)</f>
        <v>5</v>
      </c>
      <c r="J10064" t="str">
        <f t="shared" si="788"/>
        <v>Thu</v>
      </c>
      <c r="K10064">
        <f t="shared" si="789"/>
        <v>16</v>
      </c>
      <c r="L10064" t="str">
        <f t="shared" si="790"/>
        <v>Mar</v>
      </c>
      <c r="M10064">
        <v>18</v>
      </c>
      <c r="N10064">
        <f t="shared" si="791"/>
        <v>4</v>
      </c>
      <c r="O10064" s="5">
        <f t="shared" si="792"/>
        <v>38.9</v>
      </c>
    </row>
    <row r="10065" spans="1:15" x14ac:dyDescent="0.25">
      <c r="A10065">
        <v>10177</v>
      </c>
      <c r="B10065">
        <v>4457</v>
      </c>
      <c r="C10065">
        <f>IF(COUNTIF($B$2:B10065,B10065)=1,1,0)</f>
        <v>0</v>
      </c>
      <c r="D10065" s="1">
        <v>45001</v>
      </c>
      <c r="E10065" s="2">
        <v>0.77886574074074078</v>
      </c>
      <c r="F10065">
        <v>118</v>
      </c>
      <c r="G10065" t="str">
        <f>IFERROR(INDEX(menu_items!$B:$B,MATCH(F10065,menu_items!$A:$A,0)),"Unknown value")</f>
        <v>Steak Burrito</v>
      </c>
      <c r="H10065" t="str">
        <f>IFERROR(INDEX(menu_items!$C:$C,MATCH(F10065,menu_items!$A:$A,0)),"Unknown value")</f>
        <v>Mexican</v>
      </c>
      <c r="I10065" s="5">
        <f>IFERROR(INDEX(menu_items!$D:$D,MATCH(F10065,menu_items!$A:$A,0)),0)</f>
        <v>14.95</v>
      </c>
      <c r="J10065" t="str">
        <f t="shared" ref="J10065:J10128" si="793">TEXT(D10065,"ddd")</f>
        <v>Thu</v>
      </c>
      <c r="K10065">
        <f t="shared" ref="K10065:K10128" si="794">DAY(D10065)</f>
        <v>16</v>
      </c>
      <c r="L10065" t="str">
        <f t="shared" ref="L10065:L10128" si="795">TEXT(D10065,"mmm")</f>
        <v>Mar</v>
      </c>
      <c r="M10065">
        <v>18</v>
      </c>
      <c r="N10065">
        <f t="shared" si="791"/>
        <v>4</v>
      </c>
      <c r="O10065" s="5">
        <f t="shared" si="792"/>
        <v>38.9</v>
      </c>
    </row>
    <row r="10066" spans="1:15" x14ac:dyDescent="0.25">
      <c r="A10066">
        <v>10178</v>
      </c>
      <c r="B10066">
        <v>4457</v>
      </c>
      <c r="C10066">
        <f>IF(COUNTIF($B$2:B10066,B10066)=1,1,0)</f>
        <v>0</v>
      </c>
      <c r="D10066" s="1">
        <v>45001</v>
      </c>
      <c r="E10066" s="2">
        <v>0.77886574074074078</v>
      </c>
      <c r="F10066">
        <v>106</v>
      </c>
      <c r="G10066" t="str">
        <f>IFERROR(INDEX(menu_items!$B:$B,MATCH(F10066,menu_items!$A:$A,0)),"Unknown value")</f>
        <v>French Fries</v>
      </c>
      <c r="H10066" t="str">
        <f>IFERROR(INDEX(menu_items!$C:$C,MATCH(F10066,menu_items!$A:$A,0)),"Unknown value")</f>
        <v>American</v>
      </c>
      <c r="I10066" s="5">
        <f>IFERROR(INDEX(menu_items!$D:$D,MATCH(F10066,menu_items!$A:$A,0)),0)</f>
        <v>7</v>
      </c>
      <c r="J10066" t="str">
        <f t="shared" si="793"/>
        <v>Thu</v>
      </c>
      <c r="K10066">
        <f t="shared" si="794"/>
        <v>16</v>
      </c>
      <c r="L10066" t="str">
        <f t="shared" si="795"/>
        <v>Mar</v>
      </c>
      <c r="M10066">
        <v>18</v>
      </c>
      <c r="N10066">
        <f t="shared" si="791"/>
        <v>4</v>
      </c>
      <c r="O10066" s="5">
        <f t="shared" si="792"/>
        <v>38.9</v>
      </c>
    </row>
    <row r="10067" spans="1:15" x14ac:dyDescent="0.25">
      <c r="A10067">
        <v>10179</v>
      </c>
      <c r="B10067">
        <v>4458</v>
      </c>
      <c r="C10067">
        <f>IF(COUNTIF($B$2:B10067,B10067)=1,1,0)</f>
        <v>1</v>
      </c>
      <c r="D10067" s="1">
        <v>45001</v>
      </c>
      <c r="E10067" s="2">
        <v>0.79336805555555556</v>
      </c>
      <c r="F10067">
        <v>124</v>
      </c>
      <c r="G10067" t="str">
        <f>IFERROR(INDEX(menu_items!$B:$B,MATCH(F10067,menu_items!$A:$A,0)),"Unknown value")</f>
        <v>Spaghetti</v>
      </c>
      <c r="H10067" t="str">
        <f>IFERROR(INDEX(menu_items!$C:$C,MATCH(F10067,menu_items!$A:$A,0)),"Unknown value")</f>
        <v>Italian</v>
      </c>
      <c r="I10067" s="5">
        <f>IFERROR(INDEX(menu_items!$D:$D,MATCH(F10067,menu_items!$A:$A,0)),0)</f>
        <v>14.5</v>
      </c>
      <c r="J10067" t="str">
        <f t="shared" si="793"/>
        <v>Thu</v>
      </c>
      <c r="K10067">
        <f t="shared" si="794"/>
        <v>16</v>
      </c>
      <c r="L10067" t="str">
        <f t="shared" si="795"/>
        <v>Mar</v>
      </c>
      <c r="M10067">
        <v>19</v>
      </c>
      <c r="N10067">
        <f t="shared" si="791"/>
        <v>3</v>
      </c>
      <c r="O10067" s="5">
        <f t="shared" si="792"/>
        <v>39.450000000000003</v>
      </c>
    </row>
    <row r="10068" spans="1:15" x14ac:dyDescent="0.25">
      <c r="A10068">
        <v>10180</v>
      </c>
      <c r="B10068">
        <v>4458</v>
      </c>
      <c r="C10068">
        <f>IF(COUNTIF($B$2:B10068,B10068)=1,1,0)</f>
        <v>0</v>
      </c>
      <c r="D10068" s="1">
        <v>45001</v>
      </c>
      <c r="E10068" s="2">
        <v>0.79336805555555556</v>
      </c>
      <c r="F10068">
        <v>110</v>
      </c>
      <c r="G10068" t="str">
        <f>IFERROR(INDEX(menu_items!$B:$B,MATCH(F10068,menu_items!$A:$A,0)),"Unknown value")</f>
        <v>Pork Ramen</v>
      </c>
      <c r="H10068" t="str">
        <f>IFERROR(INDEX(menu_items!$C:$C,MATCH(F10068,menu_items!$A:$A,0)),"Unknown value")</f>
        <v>Asian</v>
      </c>
      <c r="I10068" s="5">
        <f>IFERROR(INDEX(menu_items!$D:$D,MATCH(F10068,menu_items!$A:$A,0)),0)</f>
        <v>17.95</v>
      </c>
      <c r="J10068" t="str">
        <f t="shared" si="793"/>
        <v>Thu</v>
      </c>
      <c r="K10068">
        <f t="shared" si="794"/>
        <v>16</v>
      </c>
      <c r="L10068" t="str">
        <f t="shared" si="795"/>
        <v>Mar</v>
      </c>
      <c r="M10068">
        <v>19</v>
      </c>
      <c r="N10068">
        <f t="shared" si="791"/>
        <v>3</v>
      </c>
      <c r="O10068" s="5">
        <f t="shared" si="792"/>
        <v>39.450000000000003</v>
      </c>
    </row>
    <row r="10069" spans="1:15" x14ac:dyDescent="0.25">
      <c r="A10069">
        <v>10181</v>
      </c>
      <c r="B10069">
        <v>4458</v>
      </c>
      <c r="C10069">
        <f>IF(COUNTIF($B$2:B10069,B10069)=1,1,0)</f>
        <v>0</v>
      </c>
      <c r="D10069" s="1">
        <v>45001</v>
      </c>
      <c r="E10069" s="2">
        <v>0.79336805555555556</v>
      </c>
      <c r="F10069">
        <v>106</v>
      </c>
      <c r="G10069" t="str">
        <f>IFERROR(INDEX(menu_items!$B:$B,MATCH(F10069,menu_items!$A:$A,0)),"Unknown value")</f>
        <v>French Fries</v>
      </c>
      <c r="H10069" t="str">
        <f>IFERROR(INDEX(menu_items!$C:$C,MATCH(F10069,menu_items!$A:$A,0)),"Unknown value")</f>
        <v>American</v>
      </c>
      <c r="I10069" s="5">
        <f>IFERROR(INDEX(menu_items!$D:$D,MATCH(F10069,menu_items!$A:$A,0)),0)</f>
        <v>7</v>
      </c>
      <c r="J10069" t="str">
        <f t="shared" si="793"/>
        <v>Thu</v>
      </c>
      <c r="K10069">
        <f t="shared" si="794"/>
        <v>16</v>
      </c>
      <c r="L10069" t="str">
        <f t="shared" si="795"/>
        <v>Mar</v>
      </c>
      <c r="M10069">
        <v>19</v>
      </c>
      <c r="N10069">
        <f t="shared" si="791"/>
        <v>3</v>
      </c>
      <c r="O10069" s="5">
        <f t="shared" si="792"/>
        <v>39.450000000000003</v>
      </c>
    </row>
    <row r="10070" spans="1:15" x14ac:dyDescent="0.25">
      <c r="A10070">
        <v>10182</v>
      </c>
      <c r="B10070">
        <v>4459</v>
      </c>
      <c r="C10070">
        <f>IF(COUNTIF($B$2:B10070,B10070)=1,1,0)</f>
        <v>1</v>
      </c>
      <c r="D10070" s="1">
        <v>45001</v>
      </c>
      <c r="E10070" s="2">
        <v>0.79655092592592591</v>
      </c>
      <c r="F10070">
        <v>122</v>
      </c>
      <c r="G10070" t="str">
        <f>IFERROR(INDEX(menu_items!$B:$B,MATCH(F10070,menu_items!$A:$A,0)),"Unknown value")</f>
        <v>Chips &amp; Salsa</v>
      </c>
      <c r="H10070" t="str">
        <f>IFERROR(INDEX(menu_items!$C:$C,MATCH(F10070,menu_items!$A:$A,0)),"Unknown value")</f>
        <v>Mexican</v>
      </c>
      <c r="I10070" s="5">
        <f>IFERROR(INDEX(menu_items!$D:$D,MATCH(F10070,menu_items!$A:$A,0)),0)</f>
        <v>7</v>
      </c>
      <c r="J10070" t="str">
        <f t="shared" si="793"/>
        <v>Thu</v>
      </c>
      <c r="K10070">
        <f t="shared" si="794"/>
        <v>16</v>
      </c>
      <c r="L10070" t="str">
        <f t="shared" si="795"/>
        <v>Mar</v>
      </c>
      <c r="M10070">
        <v>19</v>
      </c>
      <c r="N10070">
        <f t="shared" si="791"/>
        <v>1</v>
      </c>
      <c r="O10070" s="5">
        <f t="shared" si="792"/>
        <v>7</v>
      </c>
    </row>
    <row r="10071" spans="1:15" x14ac:dyDescent="0.25">
      <c r="A10071">
        <v>10183</v>
      </c>
      <c r="B10071">
        <v>4460</v>
      </c>
      <c r="C10071">
        <f>IF(COUNTIF($B$2:B10071,B10071)=1,1,0)</f>
        <v>1</v>
      </c>
      <c r="D10071" s="1">
        <v>45001</v>
      </c>
      <c r="E10071" s="2">
        <v>0.79762731481481486</v>
      </c>
      <c r="F10071">
        <v>107</v>
      </c>
      <c r="G10071" t="str">
        <f>IFERROR(INDEX(menu_items!$B:$B,MATCH(F10071,menu_items!$A:$A,0)),"Unknown value")</f>
        <v>Orange Chicken</v>
      </c>
      <c r="H10071" t="str">
        <f>IFERROR(INDEX(menu_items!$C:$C,MATCH(F10071,menu_items!$A:$A,0)),"Unknown value")</f>
        <v>Asian</v>
      </c>
      <c r="I10071" s="5">
        <f>IFERROR(INDEX(menu_items!$D:$D,MATCH(F10071,menu_items!$A:$A,0)),0)</f>
        <v>16.5</v>
      </c>
      <c r="J10071" t="str">
        <f t="shared" si="793"/>
        <v>Thu</v>
      </c>
      <c r="K10071">
        <f t="shared" si="794"/>
        <v>16</v>
      </c>
      <c r="L10071" t="str">
        <f t="shared" si="795"/>
        <v>Mar</v>
      </c>
      <c r="M10071">
        <v>19</v>
      </c>
      <c r="N10071">
        <f t="shared" si="791"/>
        <v>4</v>
      </c>
      <c r="O10071" s="5">
        <f t="shared" si="792"/>
        <v>63.9</v>
      </c>
    </row>
    <row r="10072" spans="1:15" x14ac:dyDescent="0.25">
      <c r="A10072">
        <v>10184</v>
      </c>
      <c r="B10072">
        <v>4460</v>
      </c>
      <c r="C10072">
        <f>IF(COUNTIF($B$2:B10072,B10072)=1,1,0)</f>
        <v>0</v>
      </c>
      <c r="D10072" s="1">
        <v>45001</v>
      </c>
      <c r="E10072" s="2">
        <v>0.79762731481481486</v>
      </c>
      <c r="F10072">
        <v>116</v>
      </c>
      <c r="G10072" t="str">
        <f>IFERROR(INDEX(menu_items!$B:$B,MATCH(F10072,menu_items!$A:$A,0)),"Unknown value")</f>
        <v>Steak Tacos</v>
      </c>
      <c r="H10072" t="str">
        <f>IFERROR(INDEX(menu_items!$C:$C,MATCH(F10072,menu_items!$A:$A,0)),"Unknown value")</f>
        <v>Mexican</v>
      </c>
      <c r="I10072" s="5">
        <f>IFERROR(INDEX(menu_items!$D:$D,MATCH(F10072,menu_items!$A:$A,0)),0)</f>
        <v>13.95</v>
      </c>
      <c r="J10072" t="str">
        <f t="shared" si="793"/>
        <v>Thu</v>
      </c>
      <c r="K10072">
        <f t="shared" si="794"/>
        <v>16</v>
      </c>
      <c r="L10072" t="str">
        <f t="shared" si="795"/>
        <v>Mar</v>
      </c>
      <c r="M10072">
        <v>19</v>
      </c>
      <c r="N10072">
        <f t="shared" si="791"/>
        <v>4</v>
      </c>
      <c r="O10072" s="5">
        <f t="shared" si="792"/>
        <v>63.9</v>
      </c>
    </row>
    <row r="10073" spans="1:15" x14ac:dyDescent="0.25">
      <c r="A10073">
        <v>10185</v>
      </c>
      <c r="B10073">
        <v>4460</v>
      </c>
      <c r="C10073">
        <f>IF(COUNTIF($B$2:B10073,B10073)=1,1,0)</f>
        <v>0</v>
      </c>
      <c r="D10073" s="1">
        <v>45001</v>
      </c>
      <c r="E10073" s="2">
        <v>0.79762731481481486</v>
      </c>
      <c r="F10073">
        <v>125</v>
      </c>
      <c r="G10073" t="str">
        <f>IFERROR(INDEX(menu_items!$B:$B,MATCH(F10073,menu_items!$A:$A,0)),"Unknown value")</f>
        <v>Spaghetti &amp; Meatballs</v>
      </c>
      <c r="H10073" t="str">
        <f>IFERROR(INDEX(menu_items!$C:$C,MATCH(F10073,menu_items!$A:$A,0)),"Unknown value")</f>
        <v>Italian</v>
      </c>
      <c r="I10073" s="5">
        <f>IFERROR(INDEX(menu_items!$D:$D,MATCH(F10073,menu_items!$A:$A,0)),0)</f>
        <v>17.95</v>
      </c>
      <c r="J10073" t="str">
        <f t="shared" si="793"/>
        <v>Thu</v>
      </c>
      <c r="K10073">
        <f t="shared" si="794"/>
        <v>16</v>
      </c>
      <c r="L10073" t="str">
        <f t="shared" si="795"/>
        <v>Mar</v>
      </c>
      <c r="M10073">
        <v>19</v>
      </c>
      <c r="N10073">
        <f t="shared" si="791"/>
        <v>4</v>
      </c>
      <c r="O10073" s="5">
        <f t="shared" si="792"/>
        <v>63.9</v>
      </c>
    </row>
    <row r="10074" spans="1:15" x14ac:dyDescent="0.25">
      <c r="A10074">
        <v>10186</v>
      </c>
      <c r="B10074">
        <v>4460</v>
      </c>
      <c r="C10074">
        <f>IF(COUNTIF($B$2:B10074,B10074)=1,1,0)</f>
        <v>0</v>
      </c>
      <c r="D10074" s="1">
        <v>45001</v>
      </c>
      <c r="E10074" s="2">
        <v>0.79762731481481486</v>
      </c>
      <c r="F10074">
        <v>129</v>
      </c>
      <c r="G10074" t="str">
        <f>IFERROR(INDEX(menu_items!$B:$B,MATCH(F10074,menu_items!$A:$A,0)),"Unknown value")</f>
        <v>Mushroom Ravioli</v>
      </c>
      <c r="H10074" t="str">
        <f>IFERROR(INDEX(menu_items!$C:$C,MATCH(F10074,menu_items!$A:$A,0)),"Unknown value")</f>
        <v>Italian</v>
      </c>
      <c r="I10074" s="5">
        <f>IFERROR(INDEX(menu_items!$D:$D,MATCH(F10074,menu_items!$A:$A,0)),0)</f>
        <v>15.5</v>
      </c>
      <c r="J10074" t="str">
        <f t="shared" si="793"/>
        <v>Thu</v>
      </c>
      <c r="K10074">
        <f t="shared" si="794"/>
        <v>16</v>
      </c>
      <c r="L10074" t="str">
        <f t="shared" si="795"/>
        <v>Mar</v>
      </c>
      <c r="M10074">
        <v>19</v>
      </c>
      <c r="N10074">
        <f t="shared" si="791"/>
        <v>4</v>
      </c>
      <c r="O10074" s="5">
        <f t="shared" si="792"/>
        <v>63.9</v>
      </c>
    </row>
    <row r="10075" spans="1:15" x14ac:dyDescent="0.25">
      <c r="A10075">
        <v>10187</v>
      </c>
      <c r="B10075">
        <v>4461</v>
      </c>
      <c r="C10075">
        <f>IF(COUNTIF($B$2:B10075,B10075)=1,1,0)</f>
        <v>1</v>
      </c>
      <c r="D10075" s="1">
        <v>45001</v>
      </c>
      <c r="E10075" s="2">
        <v>0.80016203703703703</v>
      </c>
      <c r="F10075">
        <v>120</v>
      </c>
      <c r="G10075" t="str">
        <f>IFERROR(INDEX(menu_items!$B:$B,MATCH(F10075,menu_items!$A:$A,0)),"Unknown value")</f>
        <v>Steak Torta</v>
      </c>
      <c r="H10075" t="str">
        <f>IFERROR(INDEX(menu_items!$C:$C,MATCH(F10075,menu_items!$A:$A,0)),"Unknown value")</f>
        <v>Mexican</v>
      </c>
      <c r="I10075" s="5">
        <f>IFERROR(INDEX(menu_items!$D:$D,MATCH(F10075,menu_items!$A:$A,0)),0)</f>
        <v>13.95</v>
      </c>
      <c r="J10075" t="str">
        <f t="shared" si="793"/>
        <v>Thu</v>
      </c>
      <c r="K10075">
        <f t="shared" si="794"/>
        <v>16</v>
      </c>
      <c r="L10075" t="str">
        <f t="shared" si="795"/>
        <v>Mar</v>
      </c>
      <c r="M10075">
        <v>19</v>
      </c>
      <c r="N10075">
        <f t="shared" si="791"/>
        <v>1</v>
      </c>
      <c r="O10075" s="5">
        <f t="shared" si="792"/>
        <v>13.95</v>
      </c>
    </row>
    <row r="10076" spans="1:15" x14ac:dyDescent="0.25">
      <c r="A10076">
        <v>10188</v>
      </c>
      <c r="B10076">
        <v>4462</v>
      </c>
      <c r="C10076">
        <f>IF(COUNTIF($B$2:B10076,B10076)=1,1,0)</f>
        <v>1</v>
      </c>
      <c r="D10076" s="1">
        <v>45001</v>
      </c>
      <c r="E10076" s="2">
        <v>0.80386574074074069</v>
      </c>
      <c r="F10076">
        <v>114</v>
      </c>
      <c r="G10076" t="str">
        <f>IFERROR(INDEX(menu_items!$B:$B,MATCH(F10076,menu_items!$A:$A,0)),"Unknown value")</f>
        <v>Potstickers</v>
      </c>
      <c r="H10076" t="str">
        <f>IFERROR(INDEX(menu_items!$C:$C,MATCH(F10076,menu_items!$A:$A,0)),"Unknown value")</f>
        <v>Asian</v>
      </c>
      <c r="I10076" s="5">
        <f>IFERROR(INDEX(menu_items!$D:$D,MATCH(F10076,menu_items!$A:$A,0)),0)</f>
        <v>9</v>
      </c>
      <c r="J10076" t="str">
        <f t="shared" si="793"/>
        <v>Thu</v>
      </c>
      <c r="K10076">
        <f t="shared" si="794"/>
        <v>16</v>
      </c>
      <c r="L10076" t="str">
        <f t="shared" si="795"/>
        <v>Mar</v>
      </c>
      <c r="M10076">
        <v>19</v>
      </c>
      <c r="N10076">
        <f t="shared" si="791"/>
        <v>1</v>
      </c>
      <c r="O10076" s="5">
        <f t="shared" si="792"/>
        <v>9</v>
      </c>
    </row>
    <row r="10077" spans="1:15" x14ac:dyDescent="0.25">
      <c r="A10077">
        <v>10189</v>
      </c>
      <c r="B10077">
        <v>4463</v>
      </c>
      <c r="C10077">
        <f>IF(COUNTIF($B$2:B10077,B10077)=1,1,0)</f>
        <v>1</v>
      </c>
      <c r="D10077" s="1">
        <v>45001</v>
      </c>
      <c r="E10077" s="2">
        <v>0.81101851851851847</v>
      </c>
      <c r="F10077">
        <v>107</v>
      </c>
      <c r="G10077" t="str">
        <f>IFERROR(INDEX(menu_items!$B:$B,MATCH(F10077,menu_items!$A:$A,0)),"Unknown value")</f>
        <v>Orange Chicken</v>
      </c>
      <c r="H10077" t="str">
        <f>IFERROR(INDEX(menu_items!$C:$C,MATCH(F10077,menu_items!$A:$A,0)),"Unknown value")</f>
        <v>Asian</v>
      </c>
      <c r="I10077" s="5">
        <f>IFERROR(INDEX(menu_items!$D:$D,MATCH(F10077,menu_items!$A:$A,0)),0)</f>
        <v>16.5</v>
      </c>
      <c r="J10077" t="str">
        <f t="shared" si="793"/>
        <v>Thu</v>
      </c>
      <c r="K10077">
        <f t="shared" si="794"/>
        <v>16</v>
      </c>
      <c r="L10077" t="str">
        <f t="shared" si="795"/>
        <v>Mar</v>
      </c>
      <c r="M10077">
        <v>19</v>
      </c>
      <c r="N10077">
        <f t="shared" si="791"/>
        <v>2</v>
      </c>
      <c r="O10077" s="5">
        <f t="shared" si="792"/>
        <v>23.5</v>
      </c>
    </row>
    <row r="10078" spans="1:15" x14ac:dyDescent="0.25">
      <c r="A10078">
        <v>10190</v>
      </c>
      <c r="B10078">
        <v>4463</v>
      </c>
      <c r="C10078">
        <f>IF(COUNTIF($B$2:B10078,B10078)=1,1,0)</f>
        <v>0</v>
      </c>
      <c r="D10078" s="1">
        <v>45001</v>
      </c>
      <c r="E10078" s="2">
        <v>0.81101851851851847</v>
      </c>
      <c r="F10078">
        <v>105</v>
      </c>
      <c r="G10078" t="str">
        <f>IFERROR(INDEX(menu_items!$B:$B,MATCH(F10078,menu_items!$A:$A,0)),"Unknown value")</f>
        <v>Mac &amp; Cheese</v>
      </c>
      <c r="H10078" t="str">
        <f>IFERROR(INDEX(menu_items!$C:$C,MATCH(F10078,menu_items!$A:$A,0)),"Unknown value")</f>
        <v>American</v>
      </c>
      <c r="I10078" s="5">
        <f>IFERROR(INDEX(menu_items!$D:$D,MATCH(F10078,menu_items!$A:$A,0)),0)</f>
        <v>7</v>
      </c>
      <c r="J10078" t="str">
        <f t="shared" si="793"/>
        <v>Thu</v>
      </c>
      <c r="K10078">
        <f t="shared" si="794"/>
        <v>16</v>
      </c>
      <c r="L10078" t="str">
        <f t="shared" si="795"/>
        <v>Mar</v>
      </c>
      <c r="M10078">
        <v>19</v>
      </c>
      <c r="N10078">
        <f t="shared" si="791"/>
        <v>2</v>
      </c>
      <c r="O10078" s="5">
        <f t="shared" si="792"/>
        <v>23.5</v>
      </c>
    </row>
    <row r="10079" spans="1:15" x14ac:dyDescent="0.25">
      <c r="A10079">
        <v>10191</v>
      </c>
      <c r="B10079">
        <v>4464</v>
      </c>
      <c r="C10079">
        <f>IF(COUNTIF($B$2:B10079,B10079)=1,1,0)</f>
        <v>1</v>
      </c>
      <c r="D10079" s="1">
        <v>45001</v>
      </c>
      <c r="E10079" s="2">
        <v>0.81155092592592593</v>
      </c>
      <c r="F10079">
        <v>103</v>
      </c>
      <c r="G10079" t="str">
        <f>IFERROR(INDEX(menu_items!$B:$B,MATCH(F10079,menu_items!$A:$A,0)),"Unknown value")</f>
        <v>Hot Dog</v>
      </c>
      <c r="H10079" t="str">
        <f>IFERROR(INDEX(menu_items!$C:$C,MATCH(F10079,menu_items!$A:$A,0)),"Unknown value")</f>
        <v>American</v>
      </c>
      <c r="I10079" s="5">
        <f>IFERROR(INDEX(menu_items!$D:$D,MATCH(F10079,menu_items!$A:$A,0)),0)</f>
        <v>9</v>
      </c>
      <c r="J10079" t="str">
        <f t="shared" si="793"/>
        <v>Thu</v>
      </c>
      <c r="K10079">
        <f t="shared" si="794"/>
        <v>16</v>
      </c>
      <c r="L10079" t="str">
        <f t="shared" si="795"/>
        <v>Mar</v>
      </c>
      <c r="M10079">
        <v>19</v>
      </c>
      <c r="N10079">
        <f t="shared" si="791"/>
        <v>2</v>
      </c>
      <c r="O10079" s="5">
        <f t="shared" si="792"/>
        <v>16</v>
      </c>
    </row>
    <row r="10080" spans="1:15" x14ac:dyDescent="0.25">
      <c r="A10080">
        <v>10192</v>
      </c>
      <c r="B10080">
        <v>4464</v>
      </c>
      <c r="C10080">
        <f>IF(COUNTIF($B$2:B10080,B10080)=1,1,0)</f>
        <v>0</v>
      </c>
      <c r="D10080" s="1">
        <v>45001</v>
      </c>
      <c r="E10080" s="2">
        <v>0.81155092592592593</v>
      </c>
      <c r="F10080">
        <v>105</v>
      </c>
      <c r="G10080" t="str">
        <f>IFERROR(INDEX(menu_items!$B:$B,MATCH(F10080,menu_items!$A:$A,0)),"Unknown value")</f>
        <v>Mac &amp; Cheese</v>
      </c>
      <c r="H10080" t="str">
        <f>IFERROR(INDEX(menu_items!$C:$C,MATCH(F10080,menu_items!$A:$A,0)),"Unknown value")</f>
        <v>American</v>
      </c>
      <c r="I10080" s="5">
        <f>IFERROR(INDEX(menu_items!$D:$D,MATCH(F10080,menu_items!$A:$A,0)),0)</f>
        <v>7</v>
      </c>
      <c r="J10080" t="str">
        <f t="shared" si="793"/>
        <v>Thu</v>
      </c>
      <c r="K10080">
        <f t="shared" si="794"/>
        <v>16</v>
      </c>
      <c r="L10080" t="str">
        <f t="shared" si="795"/>
        <v>Mar</v>
      </c>
      <c r="M10080">
        <v>19</v>
      </c>
      <c r="N10080">
        <f t="shared" si="791"/>
        <v>2</v>
      </c>
      <c r="O10080" s="5">
        <f t="shared" si="792"/>
        <v>16</v>
      </c>
    </row>
    <row r="10081" spans="1:15" x14ac:dyDescent="0.25">
      <c r="A10081">
        <v>10193</v>
      </c>
      <c r="B10081">
        <v>4465</v>
      </c>
      <c r="C10081">
        <f>IF(COUNTIF($B$2:B10081,B10081)=1,1,0)</f>
        <v>1</v>
      </c>
      <c r="D10081" s="1">
        <v>45001</v>
      </c>
      <c r="E10081" s="2">
        <v>0.8246296296296296</v>
      </c>
      <c r="F10081">
        <v>127</v>
      </c>
      <c r="G10081" t="str">
        <f>IFERROR(INDEX(menu_items!$B:$B,MATCH(F10081,menu_items!$A:$A,0)),"Unknown value")</f>
        <v>Meat Lasagna</v>
      </c>
      <c r="H10081" t="str">
        <f>IFERROR(INDEX(menu_items!$C:$C,MATCH(F10081,menu_items!$A:$A,0)),"Unknown value")</f>
        <v>Italian</v>
      </c>
      <c r="I10081" s="5">
        <f>IFERROR(INDEX(menu_items!$D:$D,MATCH(F10081,menu_items!$A:$A,0)),0)</f>
        <v>17.95</v>
      </c>
      <c r="J10081" t="str">
        <f t="shared" si="793"/>
        <v>Thu</v>
      </c>
      <c r="K10081">
        <f t="shared" si="794"/>
        <v>16</v>
      </c>
      <c r="L10081" t="str">
        <f t="shared" si="795"/>
        <v>Mar</v>
      </c>
      <c r="M10081">
        <v>19</v>
      </c>
      <c r="N10081">
        <f t="shared" si="791"/>
        <v>1</v>
      </c>
      <c r="O10081" s="5">
        <f t="shared" si="792"/>
        <v>17.95</v>
      </c>
    </row>
    <row r="10082" spans="1:15" x14ac:dyDescent="0.25">
      <c r="A10082">
        <v>10194</v>
      </c>
      <c r="B10082">
        <v>4466</v>
      </c>
      <c r="C10082">
        <f>IF(COUNTIF($B$2:B10082,B10082)=1,1,0)</f>
        <v>1</v>
      </c>
      <c r="D10082" s="1">
        <v>45001</v>
      </c>
      <c r="E10082" s="2">
        <v>0.82711805555555551</v>
      </c>
      <c r="F10082">
        <v>102</v>
      </c>
      <c r="G10082" t="str">
        <f>IFERROR(INDEX(menu_items!$B:$B,MATCH(F10082,menu_items!$A:$A,0)),"Unknown value")</f>
        <v>Cheeseburger</v>
      </c>
      <c r="H10082" t="str">
        <f>IFERROR(INDEX(menu_items!$C:$C,MATCH(F10082,menu_items!$A:$A,0)),"Unknown value")</f>
        <v>American</v>
      </c>
      <c r="I10082" s="5">
        <f>IFERROR(INDEX(menu_items!$D:$D,MATCH(F10082,menu_items!$A:$A,0)),0)</f>
        <v>13.95</v>
      </c>
      <c r="J10082" t="str">
        <f t="shared" si="793"/>
        <v>Thu</v>
      </c>
      <c r="K10082">
        <f t="shared" si="794"/>
        <v>16</v>
      </c>
      <c r="L10082" t="str">
        <f t="shared" si="795"/>
        <v>Mar</v>
      </c>
      <c r="M10082">
        <v>19</v>
      </c>
      <c r="N10082">
        <f t="shared" si="791"/>
        <v>2</v>
      </c>
      <c r="O10082" s="5">
        <f t="shared" si="792"/>
        <v>26.9</v>
      </c>
    </row>
    <row r="10083" spans="1:15" x14ac:dyDescent="0.25">
      <c r="A10083">
        <v>10195</v>
      </c>
      <c r="B10083">
        <v>4466</v>
      </c>
      <c r="C10083">
        <f>IF(COUNTIF($B$2:B10083,B10083)=1,1,0)</f>
        <v>0</v>
      </c>
      <c r="D10083" s="1">
        <v>45001</v>
      </c>
      <c r="E10083" s="2">
        <v>0.82711805555555551</v>
      </c>
      <c r="F10083">
        <v>117</v>
      </c>
      <c r="G10083" t="str">
        <f>IFERROR(INDEX(menu_items!$B:$B,MATCH(F10083,menu_items!$A:$A,0)),"Unknown value")</f>
        <v>Chicken Burrito</v>
      </c>
      <c r="H10083" t="str">
        <f>IFERROR(INDEX(menu_items!$C:$C,MATCH(F10083,menu_items!$A:$A,0)),"Unknown value")</f>
        <v>Mexican</v>
      </c>
      <c r="I10083" s="5">
        <f>IFERROR(INDEX(menu_items!$D:$D,MATCH(F10083,menu_items!$A:$A,0)),0)</f>
        <v>12.95</v>
      </c>
      <c r="J10083" t="str">
        <f t="shared" si="793"/>
        <v>Thu</v>
      </c>
      <c r="K10083">
        <f t="shared" si="794"/>
        <v>16</v>
      </c>
      <c r="L10083" t="str">
        <f t="shared" si="795"/>
        <v>Mar</v>
      </c>
      <c r="M10083">
        <v>19</v>
      </c>
      <c r="N10083">
        <f t="shared" si="791"/>
        <v>2</v>
      </c>
      <c r="O10083" s="5">
        <f t="shared" si="792"/>
        <v>26.9</v>
      </c>
    </row>
    <row r="10084" spans="1:15" x14ac:dyDescent="0.25">
      <c r="A10084">
        <v>10196</v>
      </c>
      <c r="B10084">
        <v>4467</v>
      </c>
      <c r="C10084">
        <f>IF(COUNTIF($B$2:B10084,B10084)=1,1,0)</f>
        <v>1</v>
      </c>
      <c r="D10084" s="1">
        <v>45001</v>
      </c>
      <c r="E10084" s="2">
        <v>0.85392361111111115</v>
      </c>
      <c r="F10084">
        <v>110</v>
      </c>
      <c r="G10084" t="str">
        <f>IFERROR(INDEX(menu_items!$B:$B,MATCH(F10084,menu_items!$A:$A,0)),"Unknown value")</f>
        <v>Pork Ramen</v>
      </c>
      <c r="H10084" t="str">
        <f>IFERROR(INDEX(menu_items!$C:$C,MATCH(F10084,menu_items!$A:$A,0)),"Unknown value")</f>
        <v>Asian</v>
      </c>
      <c r="I10084" s="5">
        <f>IFERROR(INDEX(menu_items!$D:$D,MATCH(F10084,menu_items!$A:$A,0)),0)</f>
        <v>17.95</v>
      </c>
      <c r="J10084" t="str">
        <f t="shared" si="793"/>
        <v>Thu</v>
      </c>
      <c r="K10084">
        <f t="shared" si="794"/>
        <v>16</v>
      </c>
      <c r="L10084" t="str">
        <f t="shared" si="795"/>
        <v>Mar</v>
      </c>
      <c r="M10084">
        <v>20</v>
      </c>
      <c r="N10084">
        <f t="shared" si="791"/>
        <v>3</v>
      </c>
      <c r="O10084" s="5">
        <f t="shared" si="792"/>
        <v>38.9</v>
      </c>
    </row>
    <row r="10085" spans="1:15" x14ac:dyDescent="0.25">
      <c r="A10085">
        <v>10197</v>
      </c>
      <c r="B10085">
        <v>4467</v>
      </c>
      <c r="C10085">
        <f>IF(COUNTIF($B$2:B10085,B10085)=1,1,0)</f>
        <v>0</v>
      </c>
      <c r="D10085" s="1">
        <v>45001</v>
      </c>
      <c r="E10085" s="2">
        <v>0.85392361111111115</v>
      </c>
      <c r="F10085">
        <v>111</v>
      </c>
      <c r="G10085" t="str">
        <f>IFERROR(INDEX(menu_items!$B:$B,MATCH(F10085,menu_items!$A:$A,0)),"Unknown value")</f>
        <v>California Roll</v>
      </c>
      <c r="H10085" t="str">
        <f>IFERROR(INDEX(menu_items!$C:$C,MATCH(F10085,menu_items!$A:$A,0)),"Unknown value")</f>
        <v>Asian</v>
      </c>
      <c r="I10085" s="5">
        <f>IFERROR(INDEX(menu_items!$D:$D,MATCH(F10085,menu_items!$A:$A,0)),0)</f>
        <v>11.95</v>
      </c>
      <c r="J10085" t="str">
        <f t="shared" si="793"/>
        <v>Thu</v>
      </c>
      <c r="K10085">
        <f t="shared" si="794"/>
        <v>16</v>
      </c>
      <c r="L10085" t="str">
        <f t="shared" si="795"/>
        <v>Mar</v>
      </c>
      <c r="M10085">
        <v>20</v>
      </c>
      <c r="N10085">
        <f t="shared" si="791"/>
        <v>3</v>
      </c>
      <c r="O10085" s="5">
        <f t="shared" si="792"/>
        <v>38.9</v>
      </c>
    </row>
    <row r="10086" spans="1:15" x14ac:dyDescent="0.25">
      <c r="A10086">
        <v>10198</v>
      </c>
      <c r="B10086">
        <v>4467</v>
      </c>
      <c r="C10086">
        <f>IF(COUNTIF($B$2:B10086,B10086)=1,1,0)</f>
        <v>0</v>
      </c>
      <c r="D10086" s="1">
        <v>45001</v>
      </c>
      <c r="E10086" s="2">
        <v>0.85392361111111115</v>
      </c>
      <c r="F10086">
        <v>123</v>
      </c>
      <c r="G10086" t="str">
        <f>IFERROR(INDEX(menu_items!$B:$B,MATCH(F10086,menu_items!$A:$A,0)),"Unknown value")</f>
        <v>Chips &amp; Guacamole</v>
      </c>
      <c r="H10086" t="str">
        <f>IFERROR(INDEX(menu_items!$C:$C,MATCH(F10086,menu_items!$A:$A,0)),"Unknown value")</f>
        <v>Mexican</v>
      </c>
      <c r="I10086" s="5">
        <f>IFERROR(INDEX(menu_items!$D:$D,MATCH(F10086,menu_items!$A:$A,0)),0)</f>
        <v>9</v>
      </c>
      <c r="J10086" t="str">
        <f t="shared" si="793"/>
        <v>Thu</v>
      </c>
      <c r="K10086">
        <f t="shared" si="794"/>
        <v>16</v>
      </c>
      <c r="L10086" t="str">
        <f t="shared" si="795"/>
        <v>Mar</v>
      </c>
      <c r="M10086">
        <v>20</v>
      </c>
      <c r="N10086">
        <f t="shared" si="791"/>
        <v>3</v>
      </c>
      <c r="O10086" s="5">
        <f t="shared" si="792"/>
        <v>38.9</v>
      </c>
    </row>
    <row r="10087" spans="1:15" x14ac:dyDescent="0.25">
      <c r="A10087">
        <v>10199</v>
      </c>
      <c r="B10087">
        <v>4468</v>
      </c>
      <c r="C10087">
        <f>IF(COUNTIF($B$2:B10087,B10087)=1,1,0)</f>
        <v>1</v>
      </c>
      <c r="D10087" s="1">
        <v>45001</v>
      </c>
      <c r="E10087" s="2">
        <v>0.88429398148148153</v>
      </c>
      <c r="F10087">
        <v>132</v>
      </c>
      <c r="G10087" t="str">
        <f>IFERROR(INDEX(menu_items!$B:$B,MATCH(F10087,menu_items!$A:$A,0)),"Unknown value")</f>
        <v>Eggplant Parmesan</v>
      </c>
      <c r="H10087" t="str">
        <f>IFERROR(INDEX(menu_items!$C:$C,MATCH(F10087,menu_items!$A:$A,0)),"Unknown value")</f>
        <v>Italian</v>
      </c>
      <c r="I10087" s="5">
        <f>IFERROR(INDEX(menu_items!$D:$D,MATCH(F10087,menu_items!$A:$A,0)),0)</f>
        <v>16.95</v>
      </c>
      <c r="J10087" t="str">
        <f t="shared" si="793"/>
        <v>Thu</v>
      </c>
      <c r="K10087">
        <f t="shared" si="794"/>
        <v>16</v>
      </c>
      <c r="L10087" t="str">
        <f t="shared" si="795"/>
        <v>Mar</v>
      </c>
      <c r="M10087">
        <v>21</v>
      </c>
      <c r="N10087">
        <f t="shared" si="791"/>
        <v>1</v>
      </c>
      <c r="O10087" s="5">
        <f t="shared" si="792"/>
        <v>16.95</v>
      </c>
    </row>
    <row r="10088" spans="1:15" x14ac:dyDescent="0.25">
      <c r="A10088">
        <v>10200</v>
      </c>
      <c r="B10088">
        <v>4469</v>
      </c>
      <c r="C10088">
        <f>IF(COUNTIF($B$2:B10088,B10088)=1,1,0)</f>
        <v>1</v>
      </c>
      <c r="D10088" s="1">
        <v>45001</v>
      </c>
      <c r="E10088" s="2">
        <v>0.94987268518518519</v>
      </c>
      <c r="F10088">
        <v>104</v>
      </c>
      <c r="G10088" t="str">
        <f>IFERROR(INDEX(menu_items!$B:$B,MATCH(F10088,menu_items!$A:$A,0)),"Unknown value")</f>
        <v>Veggie Burger</v>
      </c>
      <c r="H10088" t="str">
        <f>IFERROR(INDEX(menu_items!$C:$C,MATCH(F10088,menu_items!$A:$A,0)),"Unknown value")</f>
        <v>American</v>
      </c>
      <c r="I10088" s="5">
        <f>IFERROR(INDEX(menu_items!$D:$D,MATCH(F10088,menu_items!$A:$A,0)),0)</f>
        <v>10.5</v>
      </c>
      <c r="J10088" t="str">
        <f t="shared" si="793"/>
        <v>Thu</v>
      </c>
      <c r="K10088">
        <f t="shared" si="794"/>
        <v>16</v>
      </c>
      <c r="L10088" t="str">
        <f t="shared" si="795"/>
        <v>Mar</v>
      </c>
      <c r="M10088">
        <v>22</v>
      </c>
      <c r="N10088">
        <f t="shared" si="791"/>
        <v>3</v>
      </c>
      <c r="O10088" s="5">
        <f t="shared" si="792"/>
        <v>34.450000000000003</v>
      </c>
    </row>
    <row r="10089" spans="1:15" x14ac:dyDescent="0.25">
      <c r="A10089">
        <v>10201</v>
      </c>
      <c r="B10089">
        <v>4469</v>
      </c>
      <c r="C10089">
        <f>IF(COUNTIF($B$2:B10089,B10089)=1,1,0)</f>
        <v>0</v>
      </c>
      <c r="D10089" s="1">
        <v>45001</v>
      </c>
      <c r="E10089" s="2">
        <v>0.94987268518518519</v>
      </c>
      <c r="F10089">
        <v>122</v>
      </c>
      <c r="G10089" t="str">
        <f>IFERROR(INDEX(menu_items!$B:$B,MATCH(F10089,menu_items!$A:$A,0)),"Unknown value")</f>
        <v>Chips &amp; Salsa</v>
      </c>
      <c r="H10089" t="str">
        <f>IFERROR(INDEX(menu_items!$C:$C,MATCH(F10089,menu_items!$A:$A,0)),"Unknown value")</f>
        <v>Mexican</v>
      </c>
      <c r="I10089" s="5">
        <f>IFERROR(INDEX(menu_items!$D:$D,MATCH(F10089,menu_items!$A:$A,0)),0)</f>
        <v>7</v>
      </c>
      <c r="J10089" t="str">
        <f t="shared" si="793"/>
        <v>Thu</v>
      </c>
      <c r="K10089">
        <f t="shared" si="794"/>
        <v>16</v>
      </c>
      <c r="L10089" t="str">
        <f t="shared" si="795"/>
        <v>Mar</v>
      </c>
      <c r="M10089">
        <v>22</v>
      </c>
      <c r="N10089">
        <f t="shared" si="791"/>
        <v>3</v>
      </c>
      <c r="O10089" s="5">
        <f t="shared" si="792"/>
        <v>34.450000000000003</v>
      </c>
    </row>
    <row r="10090" spans="1:15" x14ac:dyDescent="0.25">
      <c r="A10090">
        <v>10202</v>
      </c>
      <c r="B10090">
        <v>4469</v>
      </c>
      <c r="C10090">
        <f>IF(COUNTIF($B$2:B10090,B10090)=1,1,0)</f>
        <v>0</v>
      </c>
      <c r="D10090" s="1">
        <v>45001</v>
      </c>
      <c r="E10090" s="2">
        <v>0.94987268518518519</v>
      </c>
      <c r="F10090">
        <v>132</v>
      </c>
      <c r="G10090" t="str">
        <f>IFERROR(INDEX(menu_items!$B:$B,MATCH(F10090,menu_items!$A:$A,0)),"Unknown value")</f>
        <v>Eggplant Parmesan</v>
      </c>
      <c r="H10090" t="str">
        <f>IFERROR(INDEX(menu_items!$C:$C,MATCH(F10090,menu_items!$A:$A,0)),"Unknown value")</f>
        <v>Italian</v>
      </c>
      <c r="I10090" s="5">
        <f>IFERROR(INDEX(menu_items!$D:$D,MATCH(F10090,menu_items!$A:$A,0)),0)</f>
        <v>16.95</v>
      </c>
      <c r="J10090" t="str">
        <f t="shared" si="793"/>
        <v>Thu</v>
      </c>
      <c r="K10090">
        <f t="shared" si="794"/>
        <v>16</v>
      </c>
      <c r="L10090" t="str">
        <f t="shared" si="795"/>
        <v>Mar</v>
      </c>
      <c r="M10090">
        <v>22</v>
      </c>
      <c r="N10090">
        <f t="shared" si="791"/>
        <v>3</v>
      </c>
      <c r="O10090" s="5">
        <f t="shared" si="792"/>
        <v>34.450000000000003</v>
      </c>
    </row>
    <row r="10091" spans="1:15" x14ac:dyDescent="0.25">
      <c r="A10091">
        <v>10203</v>
      </c>
      <c r="B10091">
        <v>4470</v>
      </c>
      <c r="C10091">
        <f>IF(COUNTIF($B$2:B10091,B10091)=1,1,0)</f>
        <v>1</v>
      </c>
      <c r="D10091" s="1">
        <v>45002</v>
      </c>
      <c r="E10091" s="2">
        <v>0.48659722222222224</v>
      </c>
      <c r="F10091">
        <v>113</v>
      </c>
      <c r="G10091" t="str">
        <f>IFERROR(INDEX(menu_items!$B:$B,MATCH(F10091,menu_items!$A:$A,0)),"Unknown value")</f>
        <v>Edamame</v>
      </c>
      <c r="H10091" t="str">
        <f>IFERROR(INDEX(menu_items!$C:$C,MATCH(F10091,menu_items!$A:$A,0)),"Unknown value")</f>
        <v>Asian</v>
      </c>
      <c r="I10091" s="5">
        <f>IFERROR(INDEX(menu_items!$D:$D,MATCH(F10091,menu_items!$A:$A,0)),0)</f>
        <v>5</v>
      </c>
      <c r="J10091" t="str">
        <f t="shared" si="793"/>
        <v>Fri</v>
      </c>
      <c r="K10091">
        <f t="shared" si="794"/>
        <v>17</v>
      </c>
      <c r="L10091" t="str">
        <f t="shared" si="795"/>
        <v>Mar</v>
      </c>
      <c r="M10091">
        <v>11</v>
      </c>
      <c r="N10091">
        <f t="shared" si="791"/>
        <v>3</v>
      </c>
      <c r="O10091" s="5">
        <f t="shared" si="792"/>
        <v>36.9</v>
      </c>
    </row>
    <row r="10092" spans="1:15" x14ac:dyDescent="0.25">
      <c r="A10092">
        <v>10204</v>
      </c>
      <c r="B10092">
        <v>4470</v>
      </c>
      <c r="C10092">
        <f>IF(COUNTIF($B$2:B10092,B10092)=1,1,0)</f>
        <v>0</v>
      </c>
      <c r="D10092" s="1">
        <v>45002</v>
      </c>
      <c r="E10092" s="2">
        <v>0.48659722222222224</v>
      </c>
      <c r="F10092">
        <v>120</v>
      </c>
      <c r="G10092" t="str">
        <f>IFERROR(INDEX(menu_items!$B:$B,MATCH(F10092,menu_items!$A:$A,0)),"Unknown value")</f>
        <v>Steak Torta</v>
      </c>
      <c r="H10092" t="str">
        <f>IFERROR(INDEX(menu_items!$C:$C,MATCH(F10092,menu_items!$A:$A,0)),"Unknown value")</f>
        <v>Mexican</v>
      </c>
      <c r="I10092" s="5">
        <f>IFERROR(INDEX(menu_items!$D:$D,MATCH(F10092,menu_items!$A:$A,0)),0)</f>
        <v>13.95</v>
      </c>
      <c r="J10092" t="str">
        <f t="shared" si="793"/>
        <v>Fri</v>
      </c>
      <c r="K10092">
        <f t="shared" si="794"/>
        <v>17</v>
      </c>
      <c r="L10092" t="str">
        <f t="shared" si="795"/>
        <v>Mar</v>
      </c>
      <c r="M10092">
        <v>11</v>
      </c>
      <c r="N10092">
        <f t="shared" si="791"/>
        <v>3</v>
      </c>
      <c r="O10092" s="5">
        <f t="shared" si="792"/>
        <v>36.9</v>
      </c>
    </row>
    <row r="10093" spans="1:15" x14ac:dyDescent="0.25">
      <c r="A10093">
        <v>10205</v>
      </c>
      <c r="B10093">
        <v>4470</v>
      </c>
      <c r="C10093">
        <f>IF(COUNTIF($B$2:B10093,B10093)=1,1,0)</f>
        <v>0</v>
      </c>
      <c r="D10093" s="1">
        <v>45002</v>
      </c>
      <c r="E10093" s="2">
        <v>0.48659722222222224</v>
      </c>
      <c r="F10093">
        <v>131</v>
      </c>
      <c r="G10093" t="str">
        <f>IFERROR(INDEX(menu_items!$B:$B,MATCH(F10093,menu_items!$A:$A,0)),"Unknown value")</f>
        <v>Chicken Parmesan</v>
      </c>
      <c r="H10093" t="str">
        <f>IFERROR(INDEX(menu_items!$C:$C,MATCH(F10093,menu_items!$A:$A,0)),"Unknown value")</f>
        <v>Italian</v>
      </c>
      <c r="I10093" s="5">
        <f>IFERROR(INDEX(menu_items!$D:$D,MATCH(F10093,menu_items!$A:$A,0)),0)</f>
        <v>17.95</v>
      </c>
      <c r="J10093" t="str">
        <f t="shared" si="793"/>
        <v>Fri</v>
      </c>
      <c r="K10093">
        <f t="shared" si="794"/>
        <v>17</v>
      </c>
      <c r="L10093" t="str">
        <f t="shared" si="795"/>
        <v>Mar</v>
      </c>
      <c r="M10093">
        <v>11</v>
      </c>
      <c r="N10093">
        <f t="shared" si="791"/>
        <v>3</v>
      </c>
      <c r="O10093" s="5">
        <f t="shared" si="792"/>
        <v>36.9</v>
      </c>
    </row>
    <row r="10094" spans="1:15" x14ac:dyDescent="0.25">
      <c r="A10094">
        <v>10206</v>
      </c>
      <c r="B10094">
        <v>4471</v>
      </c>
      <c r="C10094">
        <f>IF(COUNTIF($B$2:B10094,B10094)=1,1,0)</f>
        <v>1</v>
      </c>
      <c r="D10094" s="1">
        <v>45002</v>
      </c>
      <c r="E10094" s="2">
        <v>0.48873842592592592</v>
      </c>
      <c r="F10094">
        <v>107</v>
      </c>
      <c r="G10094" t="str">
        <f>IFERROR(INDEX(menu_items!$B:$B,MATCH(F10094,menu_items!$A:$A,0)),"Unknown value")</f>
        <v>Orange Chicken</v>
      </c>
      <c r="H10094" t="str">
        <f>IFERROR(INDEX(menu_items!$C:$C,MATCH(F10094,menu_items!$A:$A,0)),"Unknown value")</f>
        <v>Asian</v>
      </c>
      <c r="I10094" s="5">
        <f>IFERROR(INDEX(menu_items!$D:$D,MATCH(F10094,menu_items!$A:$A,0)),0)</f>
        <v>16.5</v>
      </c>
      <c r="J10094" t="str">
        <f t="shared" si="793"/>
        <v>Fri</v>
      </c>
      <c r="K10094">
        <f t="shared" si="794"/>
        <v>17</v>
      </c>
      <c r="L10094" t="str">
        <f t="shared" si="795"/>
        <v>Mar</v>
      </c>
      <c r="M10094">
        <v>11</v>
      </c>
      <c r="N10094">
        <f t="shared" si="791"/>
        <v>4</v>
      </c>
      <c r="O10094" s="5">
        <f t="shared" si="792"/>
        <v>59.400000000000006</v>
      </c>
    </row>
    <row r="10095" spans="1:15" x14ac:dyDescent="0.25">
      <c r="A10095">
        <v>10207</v>
      </c>
      <c r="B10095">
        <v>4471</v>
      </c>
      <c r="C10095">
        <f>IF(COUNTIF($B$2:B10095,B10095)=1,1,0)</f>
        <v>0</v>
      </c>
      <c r="D10095" s="1">
        <v>45002</v>
      </c>
      <c r="E10095" s="2">
        <v>0.48873842592592592</v>
      </c>
      <c r="F10095">
        <v>110</v>
      </c>
      <c r="G10095" t="str">
        <f>IFERROR(INDEX(menu_items!$B:$B,MATCH(F10095,menu_items!$A:$A,0)),"Unknown value")</f>
        <v>Pork Ramen</v>
      </c>
      <c r="H10095" t="str">
        <f>IFERROR(INDEX(menu_items!$C:$C,MATCH(F10095,menu_items!$A:$A,0)),"Unknown value")</f>
        <v>Asian</v>
      </c>
      <c r="I10095" s="5">
        <f>IFERROR(INDEX(menu_items!$D:$D,MATCH(F10095,menu_items!$A:$A,0)),0)</f>
        <v>17.95</v>
      </c>
      <c r="J10095" t="str">
        <f t="shared" si="793"/>
        <v>Fri</v>
      </c>
      <c r="K10095">
        <f t="shared" si="794"/>
        <v>17</v>
      </c>
      <c r="L10095" t="str">
        <f t="shared" si="795"/>
        <v>Mar</v>
      </c>
      <c r="M10095">
        <v>11</v>
      </c>
      <c r="N10095">
        <f t="shared" si="791"/>
        <v>4</v>
      </c>
      <c r="O10095" s="5">
        <f t="shared" si="792"/>
        <v>59.400000000000006</v>
      </c>
    </row>
    <row r="10096" spans="1:15" x14ac:dyDescent="0.25">
      <c r="A10096">
        <v>10208</v>
      </c>
      <c r="B10096">
        <v>4471</v>
      </c>
      <c r="C10096">
        <f>IF(COUNTIF($B$2:B10096,B10096)=1,1,0)</f>
        <v>0</v>
      </c>
      <c r="D10096" s="1">
        <v>45002</v>
      </c>
      <c r="E10096" s="2">
        <v>0.48873842592592592</v>
      </c>
      <c r="F10096">
        <v>131</v>
      </c>
      <c r="G10096" t="str">
        <f>IFERROR(INDEX(menu_items!$B:$B,MATCH(F10096,menu_items!$A:$A,0)),"Unknown value")</f>
        <v>Chicken Parmesan</v>
      </c>
      <c r="H10096" t="str">
        <f>IFERROR(INDEX(menu_items!$C:$C,MATCH(F10096,menu_items!$A:$A,0)),"Unknown value")</f>
        <v>Italian</v>
      </c>
      <c r="I10096" s="5">
        <f>IFERROR(INDEX(menu_items!$D:$D,MATCH(F10096,menu_items!$A:$A,0)),0)</f>
        <v>17.95</v>
      </c>
      <c r="J10096" t="str">
        <f t="shared" si="793"/>
        <v>Fri</v>
      </c>
      <c r="K10096">
        <f t="shared" si="794"/>
        <v>17</v>
      </c>
      <c r="L10096" t="str">
        <f t="shared" si="795"/>
        <v>Mar</v>
      </c>
      <c r="M10096">
        <v>11</v>
      </c>
      <c r="N10096">
        <f t="shared" si="791"/>
        <v>4</v>
      </c>
      <c r="O10096" s="5">
        <f t="shared" si="792"/>
        <v>59.400000000000006</v>
      </c>
    </row>
    <row r="10097" spans="1:15" x14ac:dyDescent="0.25">
      <c r="A10097">
        <v>10209</v>
      </c>
      <c r="B10097">
        <v>4471</v>
      </c>
      <c r="C10097">
        <f>IF(COUNTIF($B$2:B10097,B10097)=1,1,0)</f>
        <v>0</v>
      </c>
      <c r="D10097" s="1">
        <v>45002</v>
      </c>
      <c r="E10097" s="2">
        <v>0.48873842592592592</v>
      </c>
      <c r="F10097">
        <v>106</v>
      </c>
      <c r="G10097" t="str">
        <f>IFERROR(INDEX(menu_items!$B:$B,MATCH(F10097,menu_items!$A:$A,0)),"Unknown value")</f>
        <v>French Fries</v>
      </c>
      <c r="H10097" t="str">
        <f>IFERROR(INDEX(menu_items!$C:$C,MATCH(F10097,menu_items!$A:$A,0)),"Unknown value")</f>
        <v>American</v>
      </c>
      <c r="I10097" s="5">
        <f>IFERROR(INDEX(menu_items!$D:$D,MATCH(F10097,menu_items!$A:$A,0)),0)</f>
        <v>7</v>
      </c>
      <c r="J10097" t="str">
        <f t="shared" si="793"/>
        <v>Fri</v>
      </c>
      <c r="K10097">
        <f t="shared" si="794"/>
        <v>17</v>
      </c>
      <c r="L10097" t="str">
        <f t="shared" si="795"/>
        <v>Mar</v>
      </c>
      <c r="M10097">
        <v>11</v>
      </c>
      <c r="N10097">
        <f t="shared" si="791"/>
        <v>4</v>
      </c>
      <c r="O10097" s="5">
        <f t="shared" si="792"/>
        <v>59.400000000000006</v>
      </c>
    </row>
    <row r="10098" spans="1:15" x14ac:dyDescent="0.25">
      <c r="A10098">
        <v>10210</v>
      </c>
      <c r="B10098">
        <v>4472</v>
      </c>
      <c r="C10098">
        <f>IF(COUNTIF($B$2:B10098,B10098)=1,1,0)</f>
        <v>1</v>
      </c>
      <c r="D10098" s="1">
        <v>45002</v>
      </c>
      <c r="E10098" s="2">
        <v>0.49892361111111111</v>
      </c>
      <c r="F10098">
        <v>110</v>
      </c>
      <c r="G10098" t="str">
        <f>IFERROR(INDEX(menu_items!$B:$B,MATCH(F10098,menu_items!$A:$A,0)),"Unknown value")</f>
        <v>Pork Ramen</v>
      </c>
      <c r="H10098" t="str">
        <f>IFERROR(INDEX(menu_items!$C:$C,MATCH(F10098,menu_items!$A:$A,0)),"Unknown value")</f>
        <v>Asian</v>
      </c>
      <c r="I10098" s="5">
        <f>IFERROR(INDEX(menu_items!$D:$D,MATCH(F10098,menu_items!$A:$A,0)),0)</f>
        <v>17.95</v>
      </c>
      <c r="J10098" t="str">
        <f t="shared" si="793"/>
        <v>Fri</v>
      </c>
      <c r="K10098">
        <f t="shared" si="794"/>
        <v>17</v>
      </c>
      <c r="L10098" t="str">
        <f t="shared" si="795"/>
        <v>Mar</v>
      </c>
      <c r="M10098">
        <v>11</v>
      </c>
      <c r="N10098">
        <f t="shared" si="791"/>
        <v>1</v>
      </c>
      <c r="O10098" s="5">
        <f t="shared" si="792"/>
        <v>17.95</v>
      </c>
    </row>
    <row r="10099" spans="1:15" x14ac:dyDescent="0.25">
      <c r="A10099">
        <v>10211</v>
      </c>
      <c r="B10099">
        <v>4473</v>
      </c>
      <c r="C10099">
        <f>IF(COUNTIF($B$2:B10099,B10099)=1,1,0)</f>
        <v>1</v>
      </c>
      <c r="D10099" s="1">
        <v>45002</v>
      </c>
      <c r="E10099" s="2">
        <v>0.51271990740740736</v>
      </c>
      <c r="F10099">
        <v>117</v>
      </c>
      <c r="G10099" t="str">
        <f>IFERROR(INDEX(menu_items!$B:$B,MATCH(F10099,menu_items!$A:$A,0)),"Unknown value")</f>
        <v>Chicken Burrito</v>
      </c>
      <c r="H10099" t="str">
        <f>IFERROR(INDEX(menu_items!$C:$C,MATCH(F10099,menu_items!$A:$A,0)),"Unknown value")</f>
        <v>Mexican</v>
      </c>
      <c r="I10099" s="5">
        <f>IFERROR(INDEX(menu_items!$D:$D,MATCH(F10099,menu_items!$A:$A,0)),0)</f>
        <v>12.95</v>
      </c>
      <c r="J10099" t="str">
        <f t="shared" si="793"/>
        <v>Fri</v>
      </c>
      <c r="K10099">
        <f t="shared" si="794"/>
        <v>17</v>
      </c>
      <c r="L10099" t="str">
        <f t="shared" si="795"/>
        <v>Mar</v>
      </c>
      <c r="M10099">
        <v>12</v>
      </c>
      <c r="N10099">
        <f t="shared" si="791"/>
        <v>1</v>
      </c>
      <c r="O10099" s="5">
        <f t="shared" si="792"/>
        <v>12.95</v>
      </c>
    </row>
    <row r="10100" spans="1:15" x14ac:dyDescent="0.25">
      <c r="A10100">
        <v>10212</v>
      </c>
      <c r="B10100">
        <v>4474</v>
      </c>
      <c r="C10100">
        <f>IF(COUNTIF($B$2:B10100,B10100)=1,1,0)</f>
        <v>1</v>
      </c>
      <c r="D10100" s="1">
        <v>45002</v>
      </c>
      <c r="E10100" s="2">
        <v>0.52318287037037037</v>
      </c>
      <c r="F10100">
        <v>101</v>
      </c>
      <c r="G10100" t="str">
        <f>IFERROR(INDEX(menu_items!$B:$B,MATCH(F10100,menu_items!$A:$A,0)),"Unknown value")</f>
        <v>Hamburger</v>
      </c>
      <c r="H10100" t="str">
        <f>IFERROR(INDEX(menu_items!$C:$C,MATCH(F10100,menu_items!$A:$A,0)),"Unknown value")</f>
        <v>American</v>
      </c>
      <c r="I10100" s="5">
        <f>IFERROR(INDEX(menu_items!$D:$D,MATCH(F10100,menu_items!$A:$A,0)),0)</f>
        <v>12.95</v>
      </c>
      <c r="J10100" t="str">
        <f t="shared" si="793"/>
        <v>Fri</v>
      </c>
      <c r="K10100">
        <f t="shared" si="794"/>
        <v>17</v>
      </c>
      <c r="L10100" t="str">
        <f t="shared" si="795"/>
        <v>Mar</v>
      </c>
      <c r="M10100">
        <v>12</v>
      </c>
      <c r="N10100">
        <f t="shared" si="791"/>
        <v>2</v>
      </c>
      <c r="O10100" s="5">
        <f t="shared" si="792"/>
        <v>25.9</v>
      </c>
    </row>
    <row r="10101" spans="1:15" x14ac:dyDescent="0.25">
      <c r="A10101">
        <v>10213</v>
      </c>
      <c r="B10101">
        <v>4474</v>
      </c>
      <c r="C10101">
        <f>IF(COUNTIF($B$2:B10101,B10101)=1,1,0)</f>
        <v>0</v>
      </c>
      <c r="D10101" s="1">
        <v>45002</v>
      </c>
      <c r="E10101" s="2">
        <v>0.52318287037037037</v>
      </c>
      <c r="F10101">
        <v>117</v>
      </c>
      <c r="G10101" t="str">
        <f>IFERROR(INDEX(menu_items!$B:$B,MATCH(F10101,menu_items!$A:$A,0)),"Unknown value")</f>
        <v>Chicken Burrito</v>
      </c>
      <c r="H10101" t="str">
        <f>IFERROR(INDEX(menu_items!$C:$C,MATCH(F10101,menu_items!$A:$A,0)),"Unknown value")</f>
        <v>Mexican</v>
      </c>
      <c r="I10101" s="5">
        <f>IFERROR(INDEX(menu_items!$D:$D,MATCH(F10101,menu_items!$A:$A,0)),0)</f>
        <v>12.95</v>
      </c>
      <c r="J10101" t="str">
        <f t="shared" si="793"/>
        <v>Fri</v>
      </c>
      <c r="K10101">
        <f t="shared" si="794"/>
        <v>17</v>
      </c>
      <c r="L10101" t="str">
        <f t="shared" si="795"/>
        <v>Mar</v>
      </c>
      <c r="M10101">
        <v>12</v>
      </c>
      <c r="N10101">
        <f t="shared" si="791"/>
        <v>2</v>
      </c>
      <c r="O10101" s="5">
        <f t="shared" si="792"/>
        <v>25.9</v>
      </c>
    </row>
    <row r="10102" spans="1:15" x14ac:dyDescent="0.25">
      <c r="A10102">
        <v>10214</v>
      </c>
      <c r="B10102">
        <v>4475</v>
      </c>
      <c r="C10102">
        <f>IF(COUNTIF($B$2:B10102,B10102)=1,1,0)</f>
        <v>1</v>
      </c>
      <c r="D10102" s="1">
        <v>45002</v>
      </c>
      <c r="E10102" s="2">
        <v>0.53888888888888886</v>
      </c>
      <c r="F10102">
        <v>121</v>
      </c>
      <c r="G10102" t="str">
        <f>IFERROR(INDEX(menu_items!$B:$B,MATCH(F10102,menu_items!$A:$A,0)),"Unknown value")</f>
        <v>Cheese Quesadillas</v>
      </c>
      <c r="H10102" t="str">
        <f>IFERROR(INDEX(menu_items!$C:$C,MATCH(F10102,menu_items!$A:$A,0)),"Unknown value")</f>
        <v>Mexican</v>
      </c>
      <c r="I10102" s="5">
        <f>IFERROR(INDEX(menu_items!$D:$D,MATCH(F10102,menu_items!$A:$A,0)),0)</f>
        <v>10.5</v>
      </c>
      <c r="J10102" t="str">
        <f t="shared" si="793"/>
        <v>Fri</v>
      </c>
      <c r="K10102">
        <f t="shared" si="794"/>
        <v>17</v>
      </c>
      <c r="L10102" t="str">
        <f t="shared" si="795"/>
        <v>Mar</v>
      </c>
      <c r="M10102">
        <v>12</v>
      </c>
      <c r="N10102">
        <f t="shared" si="791"/>
        <v>1</v>
      </c>
      <c r="O10102" s="5">
        <f t="shared" si="792"/>
        <v>10.5</v>
      </c>
    </row>
    <row r="10103" spans="1:15" x14ac:dyDescent="0.25">
      <c r="A10103">
        <v>10215</v>
      </c>
      <c r="B10103">
        <v>4476</v>
      </c>
      <c r="C10103">
        <f>IF(COUNTIF($B$2:B10103,B10103)=1,1,0)</f>
        <v>1</v>
      </c>
      <c r="D10103" s="1">
        <v>45002</v>
      </c>
      <c r="E10103" s="2">
        <v>0.54136574074074073</v>
      </c>
      <c r="F10103">
        <v>118</v>
      </c>
      <c r="G10103" t="str">
        <f>IFERROR(INDEX(menu_items!$B:$B,MATCH(F10103,menu_items!$A:$A,0)),"Unknown value")</f>
        <v>Steak Burrito</v>
      </c>
      <c r="H10103" t="str">
        <f>IFERROR(INDEX(menu_items!$C:$C,MATCH(F10103,menu_items!$A:$A,0)),"Unknown value")</f>
        <v>Mexican</v>
      </c>
      <c r="I10103" s="5">
        <f>IFERROR(INDEX(menu_items!$D:$D,MATCH(F10103,menu_items!$A:$A,0)),0)</f>
        <v>14.95</v>
      </c>
      <c r="J10103" t="str">
        <f t="shared" si="793"/>
        <v>Fri</v>
      </c>
      <c r="K10103">
        <f t="shared" si="794"/>
        <v>17</v>
      </c>
      <c r="L10103" t="str">
        <f t="shared" si="795"/>
        <v>Mar</v>
      </c>
      <c r="M10103">
        <v>12</v>
      </c>
      <c r="N10103">
        <f t="shared" si="791"/>
        <v>1</v>
      </c>
      <c r="O10103" s="5">
        <f t="shared" si="792"/>
        <v>14.95</v>
      </c>
    </row>
    <row r="10104" spans="1:15" x14ac:dyDescent="0.25">
      <c r="A10104">
        <v>10216</v>
      </c>
      <c r="B10104">
        <v>4477</v>
      </c>
      <c r="C10104">
        <f>IF(COUNTIF($B$2:B10104,B10104)=1,1,0)</f>
        <v>1</v>
      </c>
      <c r="D10104" s="1">
        <v>45002</v>
      </c>
      <c r="E10104" s="2">
        <v>0.54386574074074079</v>
      </c>
      <c r="F10104">
        <v>101</v>
      </c>
      <c r="G10104" t="str">
        <f>IFERROR(INDEX(menu_items!$B:$B,MATCH(F10104,menu_items!$A:$A,0)),"Unknown value")</f>
        <v>Hamburger</v>
      </c>
      <c r="H10104" t="str">
        <f>IFERROR(INDEX(menu_items!$C:$C,MATCH(F10104,menu_items!$A:$A,0)),"Unknown value")</f>
        <v>American</v>
      </c>
      <c r="I10104" s="5">
        <f>IFERROR(INDEX(menu_items!$D:$D,MATCH(F10104,menu_items!$A:$A,0)),0)</f>
        <v>12.95</v>
      </c>
      <c r="J10104" t="str">
        <f t="shared" si="793"/>
        <v>Fri</v>
      </c>
      <c r="K10104">
        <f t="shared" si="794"/>
        <v>17</v>
      </c>
      <c r="L10104" t="str">
        <f t="shared" si="795"/>
        <v>Mar</v>
      </c>
      <c r="M10104">
        <v>13</v>
      </c>
      <c r="N10104">
        <f t="shared" si="791"/>
        <v>4</v>
      </c>
      <c r="O10104" s="5">
        <f t="shared" si="792"/>
        <v>43.45</v>
      </c>
    </row>
    <row r="10105" spans="1:15" x14ac:dyDescent="0.25">
      <c r="A10105">
        <v>10217</v>
      </c>
      <c r="B10105">
        <v>4477</v>
      </c>
      <c r="C10105">
        <f>IF(COUNTIF($B$2:B10105,B10105)=1,1,0)</f>
        <v>0</v>
      </c>
      <c r="D10105" s="1">
        <v>45002</v>
      </c>
      <c r="E10105" s="2">
        <v>0.54386574074074079</v>
      </c>
      <c r="F10105">
        <v>107</v>
      </c>
      <c r="G10105" t="str">
        <f>IFERROR(INDEX(menu_items!$B:$B,MATCH(F10105,menu_items!$A:$A,0)),"Unknown value")</f>
        <v>Orange Chicken</v>
      </c>
      <c r="H10105" t="str">
        <f>IFERROR(INDEX(menu_items!$C:$C,MATCH(F10105,menu_items!$A:$A,0)),"Unknown value")</f>
        <v>Asian</v>
      </c>
      <c r="I10105" s="5">
        <f>IFERROR(INDEX(menu_items!$D:$D,MATCH(F10105,menu_items!$A:$A,0)),0)</f>
        <v>16.5</v>
      </c>
      <c r="J10105" t="str">
        <f t="shared" si="793"/>
        <v>Fri</v>
      </c>
      <c r="K10105">
        <f t="shared" si="794"/>
        <v>17</v>
      </c>
      <c r="L10105" t="str">
        <f t="shared" si="795"/>
        <v>Mar</v>
      </c>
      <c r="M10105">
        <v>13</v>
      </c>
      <c r="N10105">
        <f t="shared" si="791"/>
        <v>4</v>
      </c>
      <c r="O10105" s="5">
        <f t="shared" si="792"/>
        <v>43.45</v>
      </c>
    </row>
    <row r="10106" spans="1:15" x14ac:dyDescent="0.25">
      <c r="A10106">
        <v>10218</v>
      </c>
      <c r="B10106">
        <v>4477</v>
      </c>
      <c r="C10106">
        <f>IF(COUNTIF($B$2:B10106,B10106)=1,1,0)</f>
        <v>0</v>
      </c>
      <c r="D10106" s="1">
        <v>45002</v>
      </c>
      <c r="E10106" s="2">
        <v>0.54386574074074079</v>
      </c>
      <c r="F10106">
        <v>105</v>
      </c>
      <c r="G10106" t="str">
        <f>IFERROR(INDEX(menu_items!$B:$B,MATCH(F10106,menu_items!$A:$A,0)),"Unknown value")</f>
        <v>Mac &amp; Cheese</v>
      </c>
      <c r="H10106" t="str">
        <f>IFERROR(INDEX(menu_items!$C:$C,MATCH(F10106,menu_items!$A:$A,0)),"Unknown value")</f>
        <v>American</v>
      </c>
      <c r="I10106" s="5">
        <f>IFERROR(INDEX(menu_items!$D:$D,MATCH(F10106,menu_items!$A:$A,0)),0)</f>
        <v>7</v>
      </c>
      <c r="J10106" t="str">
        <f t="shared" si="793"/>
        <v>Fri</v>
      </c>
      <c r="K10106">
        <f t="shared" si="794"/>
        <v>17</v>
      </c>
      <c r="L10106" t="str">
        <f t="shared" si="795"/>
        <v>Mar</v>
      </c>
      <c r="M10106">
        <v>13</v>
      </c>
      <c r="N10106">
        <f t="shared" si="791"/>
        <v>4</v>
      </c>
      <c r="O10106" s="5">
        <f t="shared" si="792"/>
        <v>43.45</v>
      </c>
    </row>
    <row r="10107" spans="1:15" x14ac:dyDescent="0.25">
      <c r="A10107">
        <v>10219</v>
      </c>
      <c r="B10107">
        <v>4477</v>
      </c>
      <c r="C10107">
        <f>IF(COUNTIF($B$2:B10107,B10107)=1,1,0)</f>
        <v>0</v>
      </c>
      <c r="D10107" s="1">
        <v>45002</v>
      </c>
      <c r="E10107" s="2">
        <v>0.54386574074074079</v>
      </c>
      <c r="F10107">
        <v>122</v>
      </c>
      <c r="G10107" t="str">
        <f>IFERROR(INDEX(menu_items!$B:$B,MATCH(F10107,menu_items!$A:$A,0)),"Unknown value")</f>
        <v>Chips &amp; Salsa</v>
      </c>
      <c r="H10107" t="str">
        <f>IFERROR(INDEX(menu_items!$C:$C,MATCH(F10107,menu_items!$A:$A,0)),"Unknown value")</f>
        <v>Mexican</v>
      </c>
      <c r="I10107" s="5">
        <f>IFERROR(INDEX(menu_items!$D:$D,MATCH(F10107,menu_items!$A:$A,0)),0)</f>
        <v>7</v>
      </c>
      <c r="J10107" t="str">
        <f t="shared" si="793"/>
        <v>Fri</v>
      </c>
      <c r="K10107">
        <f t="shared" si="794"/>
        <v>17</v>
      </c>
      <c r="L10107" t="str">
        <f t="shared" si="795"/>
        <v>Mar</v>
      </c>
      <c r="M10107">
        <v>13</v>
      </c>
      <c r="N10107">
        <f t="shared" si="791"/>
        <v>4</v>
      </c>
      <c r="O10107" s="5">
        <f t="shared" si="792"/>
        <v>43.45</v>
      </c>
    </row>
    <row r="10108" spans="1:15" x14ac:dyDescent="0.25">
      <c r="A10108">
        <v>10220</v>
      </c>
      <c r="B10108">
        <v>4478</v>
      </c>
      <c r="C10108">
        <f>IF(COUNTIF($B$2:B10108,B10108)=1,1,0)</f>
        <v>1</v>
      </c>
      <c r="D10108" s="1">
        <v>45002</v>
      </c>
      <c r="E10108" s="2">
        <v>0.55079861111111106</v>
      </c>
      <c r="F10108">
        <v>116</v>
      </c>
      <c r="G10108" t="str">
        <f>IFERROR(INDEX(menu_items!$B:$B,MATCH(F10108,menu_items!$A:$A,0)),"Unknown value")</f>
        <v>Steak Tacos</v>
      </c>
      <c r="H10108" t="str">
        <f>IFERROR(INDEX(menu_items!$C:$C,MATCH(F10108,menu_items!$A:$A,0)),"Unknown value")</f>
        <v>Mexican</v>
      </c>
      <c r="I10108" s="5">
        <f>IFERROR(INDEX(menu_items!$D:$D,MATCH(F10108,menu_items!$A:$A,0)),0)</f>
        <v>13.95</v>
      </c>
      <c r="J10108" t="str">
        <f t="shared" si="793"/>
        <v>Fri</v>
      </c>
      <c r="K10108">
        <f t="shared" si="794"/>
        <v>17</v>
      </c>
      <c r="L10108" t="str">
        <f t="shared" si="795"/>
        <v>Mar</v>
      </c>
      <c r="M10108">
        <v>13</v>
      </c>
      <c r="N10108">
        <f t="shared" si="791"/>
        <v>4</v>
      </c>
      <c r="O10108" s="5">
        <f t="shared" si="792"/>
        <v>55.4</v>
      </c>
    </row>
    <row r="10109" spans="1:15" x14ac:dyDescent="0.25">
      <c r="A10109">
        <v>10221</v>
      </c>
      <c r="B10109">
        <v>4478</v>
      </c>
      <c r="C10109">
        <f>IF(COUNTIF($B$2:B10109,B10109)=1,1,0)</f>
        <v>0</v>
      </c>
      <c r="D10109" s="1">
        <v>45002</v>
      </c>
      <c r="E10109" s="2">
        <v>0.55079861111111106</v>
      </c>
      <c r="F10109">
        <v>126</v>
      </c>
      <c r="G10109" t="str">
        <f>IFERROR(INDEX(menu_items!$B:$B,MATCH(F10109,menu_items!$A:$A,0)),"Unknown value")</f>
        <v>Fettuccine Alfredo</v>
      </c>
      <c r="H10109" t="str">
        <f>IFERROR(INDEX(menu_items!$C:$C,MATCH(F10109,menu_items!$A:$A,0)),"Unknown value")</f>
        <v>Italian</v>
      </c>
      <c r="I10109" s="5">
        <f>IFERROR(INDEX(menu_items!$D:$D,MATCH(F10109,menu_items!$A:$A,0)),0)</f>
        <v>14.5</v>
      </c>
      <c r="J10109" t="str">
        <f t="shared" si="793"/>
        <v>Fri</v>
      </c>
      <c r="K10109">
        <f t="shared" si="794"/>
        <v>17</v>
      </c>
      <c r="L10109" t="str">
        <f t="shared" si="795"/>
        <v>Mar</v>
      </c>
      <c r="M10109">
        <v>13</v>
      </c>
      <c r="N10109">
        <f t="shared" si="791"/>
        <v>4</v>
      </c>
      <c r="O10109" s="5">
        <f t="shared" si="792"/>
        <v>55.4</v>
      </c>
    </row>
    <row r="10110" spans="1:15" x14ac:dyDescent="0.25">
      <c r="A10110">
        <v>10222</v>
      </c>
      <c r="B10110">
        <v>4478</v>
      </c>
      <c r="C10110">
        <f>IF(COUNTIF($B$2:B10110,B10110)=1,1,0)</f>
        <v>0</v>
      </c>
      <c r="D10110" s="1">
        <v>45002</v>
      </c>
      <c r="E10110" s="2">
        <v>0.55079861111111106</v>
      </c>
      <c r="F10110">
        <v>131</v>
      </c>
      <c r="G10110" t="str">
        <f>IFERROR(INDEX(menu_items!$B:$B,MATCH(F10110,menu_items!$A:$A,0)),"Unknown value")</f>
        <v>Chicken Parmesan</v>
      </c>
      <c r="H10110" t="str">
        <f>IFERROR(INDEX(menu_items!$C:$C,MATCH(F10110,menu_items!$A:$A,0)),"Unknown value")</f>
        <v>Italian</v>
      </c>
      <c r="I10110" s="5">
        <f>IFERROR(INDEX(menu_items!$D:$D,MATCH(F10110,menu_items!$A:$A,0)),0)</f>
        <v>17.95</v>
      </c>
      <c r="J10110" t="str">
        <f t="shared" si="793"/>
        <v>Fri</v>
      </c>
      <c r="K10110">
        <f t="shared" si="794"/>
        <v>17</v>
      </c>
      <c r="L10110" t="str">
        <f t="shared" si="795"/>
        <v>Mar</v>
      </c>
      <c r="M10110">
        <v>13</v>
      </c>
      <c r="N10110">
        <f t="shared" si="791"/>
        <v>4</v>
      </c>
      <c r="O10110" s="5">
        <f t="shared" si="792"/>
        <v>55.4</v>
      </c>
    </row>
    <row r="10111" spans="1:15" x14ac:dyDescent="0.25">
      <c r="A10111">
        <v>10223</v>
      </c>
      <c r="B10111">
        <v>4478</v>
      </c>
      <c r="C10111">
        <f>IF(COUNTIF($B$2:B10111,B10111)=1,1,0)</f>
        <v>0</v>
      </c>
      <c r="D10111" s="1">
        <v>45002</v>
      </c>
      <c r="E10111" s="2">
        <v>0.55079861111111106</v>
      </c>
      <c r="F10111">
        <v>114</v>
      </c>
      <c r="G10111" t="str">
        <f>IFERROR(INDEX(menu_items!$B:$B,MATCH(F10111,menu_items!$A:$A,0)),"Unknown value")</f>
        <v>Potstickers</v>
      </c>
      <c r="H10111" t="str">
        <f>IFERROR(INDEX(menu_items!$C:$C,MATCH(F10111,menu_items!$A:$A,0)),"Unknown value")</f>
        <v>Asian</v>
      </c>
      <c r="I10111" s="5">
        <f>IFERROR(INDEX(menu_items!$D:$D,MATCH(F10111,menu_items!$A:$A,0)),0)</f>
        <v>9</v>
      </c>
      <c r="J10111" t="str">
        <f t="shared" si="793"/>
        <v>Fri</v>
      </c>
      <c r="K10111">
        <f t="shared" si="794"/>
        <v>17</v>
      </c>
      <c r="L10111" t="str">
        <f t="shared" si="795"/>
        <v>Mar</v>
      </c>
      <c r="M10111">
        <v>13</v>
      </c>
      <c r="N10111">
        <f t="shared" si="791"/>
        <v>4</v>
      </c>
      <c r="O10111" s="5">
        <f t="shared" si="792"/>
        <v>55.4</v>
      </c>
    </row>
    <row r="10112" spans="1:15" x14ac:dyDescent="0.25">
      <c r="A10112">
        <v>10224</v>
      </c>
      <c r="B10112">
        <v>4479</v>
      </c>
      <c r="C10112">
        <f>IF(COUNTIF($B$2:B10112,B10112)=1,1,0)</f>
        <v>1</v>
      </c>
      <c r="D10112" s="1">
        <v>45002</v>
      </c>
      <c r="E10112" s="2">
        <v>0.56481481481481477</v>
      </c>
      <c r="F10112">
        <v>107</v>
      </c>
      <c r="G10112" t="str">
        <f>IFERROR(INDEX(menu_items!$B:$B,MATCH(F10112,menu_items!$A:$A,0)),"Unknown value")</f>
        <v>Orange Chicken</v>
      </c>
      <c r="H10112" t="str">
        <f>IFERROR(INDEX(menu_items!$C:$C,MATCH(F10112,menu_items!$A:$A,0)),"Unknown value")</f>
        <v>Asian</v>
      </c>
      <c r="I10112" s="5">
        <f>IFERROR(INDEX(menu_items!$D:$D,MATCH(F10112,menu_items!$A:$A,0)),0)</f>
        <v>16.5</v>
      </c>
      <c r="J10112" t="str">
        <f t="shared" si="793"/>
        <v>Fri</v>
      </c>
      <c r="K10112">
        <f t="shared" si="794"/>
        <v>17</v>
      </c>
      <c r="L10112" t="str">
        <f t="shared" si="795"/>
        <v>Mar</v>
      </c>
      <c r="M10112">
        <v>13</v>
      </c>
      <c r="N10112">
        <f t="shared" si="791"/>
        <v>10</v>
      </c>
      <c r="O10112" s="5">
        <f t="shared" si="792"/>
        <v>127.85000000000001</v>
      </c>
    </row>
    <row r="10113" spans="1:15" x14ac:dyDescent="0.25">
      <c r="A10113">
        <v>10225</v>
      </c>
      <c r="B10113">
        <v>4479</v>
      </c>
      <c r="C10113">
        <f>IF(COUNTIF($B$2:B10113,B10113)=1,1,0)</f>
        <v>0</v>
      </c>
      <c r="D10113" s="1">
        <v>45002</v>
      </c>
      <c r="E10113" s="2">
        <v>0.56481481481481477</v>
      </c>
      <c r="F10113">
        <v>103</v>
      </c>
      <c r="G10113" t="str">
        <f>IFERROR(INDEX(menu_items!$B:$B,MATCH(F10113,menu_items!$A:$A,0)),"Unknown value")</f>
        <v>Hot Dog</v>
      </c>
      <c r="H10113" t="str">
        <f>IFERROR(INDEX(menu_items!$C:$C,MATCH(F10113,menu_items!$A:$A,0)),"Unknown value")</f>
        <v>American</v>
      </c>
      <c r="I10113" s="5">
        <f>IFERROR(INDEX(menu_items!$D:$D,MATCH(F10113,menu_items!$A:$A,0)),0)</f>
        <v>9</v>
      </c>
      <c r="J10113" t="str">
        <f t="shared" si="793"/>
        <v>Fri</v>
      </c>
      <c r="K10113">
        <f t="shared" si="794"/>
        <v>17</v>
      </c>
      <c r="L10113" t="str">
        <f t="shared" si="795"/>
        <v>Mar</v>
      </c>
      <c r="M10113">
        <v>13</v>
      </c>
      <c r="N10113">
        <f t="shared" si="791"/>
        <v>10</v>
      </c>
      <c r="O10113" s="5">
        <f t="shared" si="792"/>
        <v>127.85000000000001</v>
      </c>
    </row>
    <row r="10114" spans="1:15" x14ac:dyDescent="0.25">
      <c r="A10114">
        <v>10226</v>
      </c>
      <c r="B10114">
        <v>4479</v>
      </c>
      <c r="C10114">
        <f>IF(COUNTIF($B$2:B10114,B10114)=1,1,0)</f>
        <v>0</v>
      </c>
      <c r="D10114" s="1">
        <v>45002</v>
      </c>
      <c r="E10114" s="2">
        <v>0.56481481481481477</v>
      </c>
      <c r="F10114">
        <v>125</v>
      </c>
      <c r="G10114" t="str">
        <f>IFERROR(INDEX(menu_items!$B:$B,MATCH(F10114,menu_items!$A:$A,0)),"Unknown value")</f>
        <v>Spaghetti &amp; Meatballs</v>
      </c>
      <c r="H10114" t="str">
        <f>IFERROR(INDEX(menu_items!$C:$C,MATCH(F10114,menu_items!$A:$A,0)),"Unknown value")</f>
        <v>Italian</v>
      </c>
      <c r="I10114" s="5">
        <f>IFERROR(INDEX(menu_items!$D:$D,MATCH(F10114,menu_items!$A:$A,0)),0)</f>
        <v>17.95</v>
      </c>
      <c r="J10114" t="str">
        <f t="shared" si="793"/>
        <v>Fri</v>
      </c>
      <c r="K10114">
        <f t="shared" si="794"/>
        <v>17</v>
      </c>
      <c r="L10114" t="str">
        <f t="shared" si="795"/>
        <v>Mar</v>
      </c>
      <c r="M10114">
        <v>13</v>
      </c>
      <c r="N10114">
        <f t="shared" ref="N10114:N10177" si="796">COUNTIF($B:$B,B10114)</f>
        <v>10</v>
      </c>
      <c r="O10114" s="5">
        <f t="shared" ref="O10114:O10177" si="797">SUMIF($B:$B,B10114,$I:$I)</f>
        <v>127.85000000000001</v>
      </c>
    </row>
    <row r="10115" spans="1:15" x14ac:dyDescent="0.25">
      <c r="A10115">
        <v>10227</v>
      </c>
      <c r="B10115">
        <v>4479</v>
      </c>
      <c r="C10115">
        <f>IF(COUNTIF($B$2:B10115,B10115)=1,1,0)</f>
        <v>0</v>
      </c>
      <c r="D10115" s="1">
        <v>45002</v>
      </c>
      <c r="E10115" s="2">
        <v>0.56481481481481477</v>
      </c>
      <c r="F10115">
        <v>126</v>
      </c>
      <c r="G10115" t="str">
        <f>IFERROR(INDEX(menu_items!$B:$B,MATCH(F10115,menu_items!$A:$A,0)),"Unknown value")</f>
        <v>Fettuccine Alfredo</v>
      </c>
      <c r="H10115" t="str">
        <f>IFERROR(INDEX(menu_items!$C:$C,MATCH(F10115,menu_items!$A:$A,0)),"Unknown value")</f>
        <v>Italian</v>
      </c>
      <c r="I10115" s="5">
        <f>IFERROR(INDEX(menu_items!$D:$D,MATCH(F10115,menu_items!$A:$A,0)),0)</f>
        <v>14.5</v>
      </c>
      <c r="J10115" t="str">
        <f t="shared" si="793"/>
        <v>Fri</v>
      </c>
      <c r="K10115">
        <f t="shared" si="794"/>
        <v>17</v>
      </c>
      <c r="L10115" t="str">
        <f t="shared" si="795"/>
        <v>Mar</v>
      </c>
      <c r="M10115">
        <v>13</v>
      </c>
      <c r="N10115">
        <f t="shared" si="796"/>
        <v>10</v>
      </c>
      <c r="O10115" s="5">
        <f t="shared" si="797"/>
        <v>127.85000000000001</v>
      </c>
    </row>
    <row r="10116" spans="1:15" x14ac:dyDescent="0.25">
      <c r="A10116">
        <v>10228</v>
      </c>
      <c r="B10116">
        <v>4479</v>
      </c>
      <c r="C10116">
        <f>IF(COUNTIF($B$2:B10116,B10116)=1,1,0)</f>
        <v>0</v>
      </c>
      <c r="D10116" s="1">
        <v>45002</v>
      </c>
      <c r="E10116" s="2">
        <v>0.56481481481481477</v>
      </c>
      <c r="F10116">
        <v>129</v>
      </c>
      <c r="G10116" t="str">
        <f>IFERROR(INDEX(menu_items!$B:$B,MATCH(F10116,menu_items!$A:$A,0)),"Unknown value")</f>
        <v>Mushroom Ravioli</v>
      </c>
      <c r="H10116" t="str">
        <f>IFERROR(INDEX(menu_items!$C:$C,MATCH(F10116,menu_items!$A:$A,0)),"Unknown value")</f>
        <v>Italian</v>
      </c>
      <c r="I10116" s="5">
        <f>IFERROR(INDEX(menu_items!$D:$D,MATCH(F10116,menu_items!$A:$A,0)),0)</f>
        <v>15.5</v>
      </c>
      <c r="J10116" t="str">
        <f t="shared" si="793"/>
        <v>Fri</v>
      </c>
      <c r="K10116">
        <f t="shared" si="794"/>
        <v>17</v>
      </c>
      <c r="L10116" t="str">
        <f t="shared" si="795"/>
        <v>Mar</v>
      </c>
      <c r="M10116">
        <v>13</v>
      </c>
      <c r="N10116">
        <f t="shared" si="796"/>
        <v>10</v>
      </c>
      <c r="O10116" s="5">
        <f t="shared" si="797"/>
        <v>127.85000000000001</v>
      </c>
    </row>
    <row r="10117" spans="1:15" x14ac:dyDescent="0.25">
      <c r="A10117">
        <v>10229</v>
      </c>
      <c r="B10117">
        <v>4479</v>
      </c>
      <c r="C10117">
        <f>IF(COUNTIF($B$2:B10117,B10117)=1,1,0)</f>
        <v>0</v>
      </c>
      <c r="D10117" s="1">
        <v>45002</v>
      </c>
      <c r="E10117" s="2">
        <v>0.56481481481481477</v>
      </c>
      <c r="F10117">
        <v>111</v>
      </c>
      <c r="G10117" t="str">
        <f>IFERROR(INDEX(menu_items!$B:$B,MATCH(F10117,menu_items!$A:$A,0)),"Unknown value")</f>
        <v>California Roll</v>
      </c>
      <c r="H10117" t="str">
        <f>IFERROR(INDEX(menu_items!$C:$C,MATCH(F10117,menu_items!$A:$A,0)),"Unknown value")</f>
        <v>Asian</v>
      </c>
      <c r="I10117" s="5">
        <f>IFERROR(INDEX(menu_items!$D:$D,MATCH(F10117,menu_items!$A:$A,0)),0)</f>
        <v>11.95</v>
      </c>
      <c r="J10117" t="str">
        <f t="shared" si="793"/>
        <v>Fri</v>
      </c>
      <c r="K10117">
        <f t="shared" si="794"/>
        <v>17</v>
      </c>
      <c r="L10117" t="str">
        <f t="shared" si="795"/>
        <v>Mar</v>
      </c>
      <c r="M10117">
        <v>13</v>
      </c>
      <c r="N10117">
        <f t="shared" si="796"/>
        <v>10</v>
      </c>
      <c r="O10117" s="5">
        <f t="shared" si="797"/>
        <v>127.85000000000001</v>
      </c>
    </row>
    <row r="10118" spans="1:15" x14ac:dyDescent="0.25">
      <c r="A10118">
        <v>10230</v>
      </c>
      <c r="B10118">
        <v>4479</v>
      </c>
      <c r="C10118">
        <f>IF(COUNTIF($B$2:B10118,B10118)=1,1,0)</f>
        <v>0</v>
      </c>
      <c r="D10118" s="1">
        <v>45002</v>
      </c>
      <c r="E10118" s="2">
        <v>0.56481481481481477</v>
      </c>
      <c r="F10118">
        <v>121</v>
      </c>
      <c r="G10118" t="str">
        <f>IFERROR(INDEX(menu_items!$B:$B,MATCH(F10118,menu_items!$A:$A,0)),"Unknown value")</f>
        <v>Cheese Quesadillas</v>
      </c>
      <c r="H10118" t="str">
        <f>IFERROR(INDEX(menu_items!$C:$C,MATCH(F10118,menu_items!$A:$A,0)),"Unknown value")</f>
        <v>Mexican</v>
      </c>
      <c r="I10118" s="5">
        <f>IFERROR(INDEX(menu_items!$D:$D,MATCH(F10118,menu_items!$A:$A,0)),0)</f>
        <v>10.5</v>
      </c>
      <c r="J10118" t="str">
        <f t="shared" si="793"/>
        <v>Fri</v>
      </c>
      <c r="K10118">
        <f t="shared" si="794"/>
        <v>17</v>
      </c>
      <c r="L10118" t="str">
        <f t="shared" si="795"/>
        <v>Mar</v>
      </c>
      <c r="M10118">
        <v>13</v>
      </c>
      <c r="N10118">
        <f t="shared" si="796"/>
        <v>10</v>
      </c>
      <c r="O10118" s="5">
        <f t="shared" si="797"/>
        <v>127.85000000000001</v>
      </c>
    </row>
    <row r="10119" spans="1:15" x14ac:dyDescent="0.25">
      <c r="A10119">
        <v>10231</v>
      </c>
      <c r="B10119">
        <v>4479</v>
      </c>
      <c r="C10119">
        <f>IF(COUNTIF($B$2:B10119,B10119)=1,1,0)</f>
        <v>0</v>
      </c>
      <c r="D10119" s="1">
        <v>45002</v>
      </c>
      <c r="E10119" s="2">
        <v>0.56481481481481477</v>
      </c>
      <c r="F10119">
        <v>105</v>
      </c>
      <c r="G10119" t="str">
        <f>IFERROR(INDEX(menu_items!$B:$B,MATCH(F10119,menu_items!$A:$A,0)),"Unknown value")</f>
        <v>Mac &amp; Cheese</v>
      </c>
      <c r="H10119" t="str">
        <f>IFERROR(INDEX(menu_items!$C:$C,MATCH(F10119,menu_items!$A:$A,0)),"Unknown value")</f>
        <v>American</v>
      </c>
      <c r="I10119" s="5">
        <f>IFERROR(INDEX(menu_items!$D:$D,MATCH(F10119,menu_items!$A:$A,0)),0)</f>
        <v>7</v>
      </c>
      <c r="J10119" t="str">
        <f t="shared" si="793"/>
        <v>Fri</v>
      </c>
      <c r="K10119">
        <f t="shared" si="794"/>
        <v>17</v>
      </c>
      <c r="L10119" t="str">
        <f t="shared" si="795"/>
        <v>Mar</v>
      </c>
      <c r="M10119">
        <v>13</v>
      </c>
      <c r="N10119">
        <f t="shared" si="796"/>
        <v>10</v>
      </c>
      <c r="O10119" s="5">
        <f t="shared" si="797"/>
        <v>127.85000000000001</v>
      </c>
    </row>
    <row r="10120" spans="1:15" x14ac:dyDescent="0.25">
      <c r="A10120">
        <v>10232</v>
      </c>
      <c r="B10120">
        <v>4479</v>
      </c>
      <c r="C10120">
        <f>IF(COUNTIF($B$2:B10120,B10120)=1,1,0)</f>
        <v>0</v>
      </c>
      <c r="D10120" s="1">
        <v>45002</v>
      </c>
      <c r="E10120" s="2">
        <v>0.56481481481481477</v>
      </c>
      <c r="F10120">
        <v>131</v>
      </c>
      <c r="G10120" t="str">
        <f>IFERROR(INDEX(menu_items!$B:$B,MATCH(F10120,menu_items!$A:$A,0)),"Unknown value")</f>
        <v>Chicken Parmesan</v>
      </c>
      <c r="H10120" t="str">
        <f>IFERROR(INDEX(menu_items!$C:$C,MATCH(F10120,menu_items!$A:$A,0)),"Unknown value")</f>
        <v>Italian</v>
      </c>
      <c r="I10120" s="5">
        <f>IFERROR(INDEX(menu_items!$D:$D,MATCH(F10120,menu_items!$A:$A,0)),0)</f>
        <v>17.95</v>
      </c>
      <c r="J10120" t="str">
        <f t="shared" si="793"/>
        <v>Fri</v>
      </c>
      <c r="K10120">
        <f t="shared" si="794"/>
        <v>17</v>
      </c>
      <c r="L10120" t="str">
        <f t="shared" si="795"/>
        <v>Mar</v>
      </c>
      <c r="M10120">
        <v>13</v>
      </c>
      <c r="N10120">
        <f t="shared" si="796"/>
        <v>10</v>
      </c>
      <c r="O10120" s="5">
        <f t="shared" si="797"/>
        <v>127.85000000000001</v>
      </c>
    </row>
    <row r="10121" spans="1:15" x14ac:dyDescent="0.25">
      <c r="A10121">
        <v>10233</v>
      </c>
      <c r="B10121">
        <v>4479</v>
      </c>
      <c r="C10121">
        <f>IF(COUNTIF($B$2:B10121,B10121)=1,1,0)</f>
        <v>0</v>
      </c>
      <c r="D10121" s="1">
        <v>45002</v>
      </c>
      <c r="E10121" s="2">
        <v>0.56481481481481477</v>
      </c>
      <c r="F10121">
        <v>106</v>
      </c>
      <c r="G10121" t="str">
        <f>IFERROR(INDEX(menu_items!$B:$B,MATCH(F10121,menu_items!$A:$A,0)),"Unknown value")</f>
        <v>French Fries</v>
      </c>
      <c r="H10121" t="str">
        <f>IFERROR(INDEX(menu_items!$C:$C,MATCH(F10121,menu_items!$A:$A,0)),"Unknown value")</f>
        <v>American</v>
      </c>
      <c r="I10121" s="5">
        <f>IFERROR(INDEX(menu_items!$D:$D,MATCH(F10121,menu_items!$A:$A,0)),0)</f>
        <v>7</v>
      </c>
      <c r="J10121" t="str">
        <f t="shared" si="793"/>
        <v>Fri</v>
      </c>
      <c r="K10121">
        <f t="shared" si="794"/>
        <v>17</v>
      </c>
      <c r="L10121" t="str">
        <f t="shared" si="795"/>
        <v>Mar</v>
      </c>
      <c r="M10121">
        <v>13</v>
      </c>
      <c r="N10121">
        <f t="shared" si="796"/>
        <v>10</v>
      </c>
      <c r="O10121" s="5">
        <f t="shared" si="797"/>
        <v>127.85000000000001</v>
      </c>
    </row>
    <row r="10122" spans="1:15" x14ac:dyDescent="0.25">
      <c r="A10122">
        <v>10234</v>
      </c>
      <c r="B10122">
        <v>4480</v>
      </c>
      <c r="C10122">
        <f>IF(COUNTIF($B$2:B10122,B10122)=1,1,0)</f>
        <v>1</v>
      </c>
      <c r="D10122" s="1">
        <v>45002</v>
      </c>
      <c r="E10122" s="2">
        <v>0.57047453703703699</v>
      </c>
      <c r="F10122">
        <v>101</v>
      </c>
      <c r="G10122" t="str">
        <f>IFERROR(INDEX(menu_items!$B:$B,MATCH(F10122,menu_items!$A:$A,0)),"Unknown value")</f>
        <v>Hamburger</v>
      </c>
      <c r="H10122" t="str">
        <f>IFERROR(INDEX(menu_items!$C:$C,MATCH(F10122,menu_items!$A:$A,0)),"Unknown value")</f>
        <v>American</v>
      </c>
      <c r="I10122" s="5">
        <f>IFERROR(INDEX(menu_items!$D:$D,MATCH(F10122,menu_items!$A:$A,0)),0)</f>
        <v>12.95</v>
      </c>
      <c r="J10122" t="str">
        <f t="shared" si="793"/>
        <v>Fri</v>
      </c>
      <c r="K10122">
        <f t="shared" si="794"/>
        <v>17</v>
      </c>
      <c r="L10122" t="str">
        <f t="shared" si="795"/>
        <v>Mar</v>
      </c>
      <c r="M10122">
        <v>13</v>
      </c>
      <c r="N10122">
        <f t="shared" si="796"/>
        <v>1</v>
      </c>
      <c r="O10122" s="5">
        <f t="shared" si="797"/>
        <v>12.95</v>
      </c>
    </row>
    <row r="10123" spans="1:15" x14ac:dyDescent="0.25">
      <c r="A10123">
        <v>10235</v>
      </c>
      <c r="B10123">
        <v>4481</v>
      </c>
      <c r="C10123">
        <f>IF(COUNTIF($B$2:B10123,B10123)=1,1,0)</f>
        <v>1</v>
      </c>
      <c r="D10123" s="1">
        <v>45002</v>
      </c>
      <c r="E10123" s="2">
        <v>0.57381944444444444</v>
      </c>
      <c r="F10123">
        <v>108</v>
      </c>
      <c r="G10123" t="str">
        <f>IFERROR(INDEX(menu_items!$B:$B,MATCH(F10123,menu_items!$A:$A,0)),"Unknown value")</f>
        <v>Tofu Pad Thai</v>
      </c>
      <c r="H10123" t="str">
        <f>IFERROR(INDEX(menu_items!$C:$C,MATCH(F10123,menu_items!$A:$A,0)),"Unknown value")</f>
        <v>Asian</v>
      </c>
      <c r="I10123" s="5">
        <f>IFERROR(INDEX(menu_items!$D:$D,MATCH(F10123,menu_items!$A:$A,0)),0)</f>
        <v>14.5</v>
      </c>
      <c r="J10123" t="str">
        <f t="shared" si="793"/>
        <v>Fri</v>
      </c>
      <c r="K10123">
        <f t="shared" si="794"/>
        <v>17</v>
      </c>
      <c r="L10123" t="str">
        <f t="shared" si="795"/>
        <v>Mar</v>
      </c>
      <c r="M10123">
        <v>13</v>
      </c>
      <c r="N10123">
        <f t="shared" si="796"/>
        <v>1</v>
      </c>
      <c r="O10123" s="5">
        <f t="shared" si="797"/>
        <v>14.5</v>
      </c>
    </row>
    <row r="10124" spans="1:15" x14ac:dyDescent="0.25">
      <c r="A10124">
        <v>10236</v>
      </c>
      <c r="B10124">
        <v>4482</v>
      </c>
      <c r="C10124">
        <f>IF(COUNTIF($B$2:B10124,B10124)=1,1,0)</f>
        <v>1</v>
      </c>
      <c r="D10124" s="1">
        <v>45002</v>
      </c>
      <c r="E10124" s="2">
        <v>0.58168981481481485</v>
      </c>
      <c r="F10124">
        <v>102</v>
      </c>
      <c r="G10124" t="str">
        <f>IFERROR(INDEX(menu_items!$B:$B,MATCH(F10124,menu_items!$A:$A,0)),"Unknown value")</f>
        <v>Cheeseburger</v>
      </c>
      <c r="H10124" t="str">
        <f>IFERROR(INDEX(menu_items!$C:$C,MATCH(F10124,menu_items!$A:$A,0)),"Unknown value")</f>
        <v>American</v>
      </c>
      <c r="I10124" s="5">
        <f>IFERROR(INDEX(menu_items!$D:$D,MATCH(F10124,menu_items!$A:$A,0)),0)</f>
        <v>13.95</v>
      </c>
      <c r="J10124" t="str">
        <f t="shared" si="793"/>
        <v>Fri</v>
      </c>
      <c r="K10124">
        <f t="shared" si="794"/>
        <v>17</v>
      </c>
      <c r="L10124" t="str">
        <f t="shared" si="795"/>
        <v>Mar</v>
      </c>
      <c r="M10124">
        <v>13</v>
      </c>
      <c r="N10124">
        <f t="shared" si="796"/>
        <v>13</v>
      </c>
      <c r="O10124" s="5">
        <f t="shared" si="797"/>
        <v>184.49999999999997</v>
      </c>
    </row>
    <row r="10125" spans="1:15" x14ac:dyDescent="0.25">
      <c r="A10125">
        <v>10237</v>
      </c>
      <c r="B10125">
        <v>4482</v>
      </c>
      <c r="C10125">
        <f>IF(COUNTIF($B$2:B10125,B10125)=1,1,0)</f>
        <v>0</v>
      </c>
      <c r="D10125" s="1">
        <v>45002</v>
      </c>
      <c r="E10125" s="2">
        <v>0.58168981481481485</v>
      </c>
      <c r="F10125">
        <v>108</v>
      </c>
      <c r="G10125" t="str">
        <f>IFERROR(INDEX(menu_items!$B:$B,MATCH(F10125,menu_items!$A:$A,0)),"Unknown value")</f>
        <v>Tofu Pad Thai</v>
      </c>
      <c r="H10125" t="str">
        <f>IFERROR(INDEX(menu_items!$C:$C,MATCH(F10125,menu_items!$A:$A,0)),"Unknown value")</f>
        <v>Asian</v>
      </c>
      <c r="I10125" s="5">
        <f>IFERROR(INDEX(menu_items!$D:$D,MATCH(F10125,menu_items!$A:$A,0)),0)</f>
        <v>14.5</v>
      </c>
      <c r="J10125" t="str">
        <f t="shared" si="793"/>
        <v>Fri</v>
      </c>
      <c r="K10125">
        <f t="shared" si="794"/>
        <v>17</v>
      </c>
      <c r="L10125" t="str">
        <f t="shared" si="795"/>
        <v>Mar</v>
      </c>
      <c r="M10125">
        <v>13</v>
      </c>
      <c r="N10125">
        <f t="shared" si="796"/>
        <v>13</v>
      </c>
      <c r="O10125" s="5">
        <f t="shared" si="797"/>
        <v>184.49999999999997</v>
      </c>
    </row>
    <row r="10126" spans="1:15" x14ac:dyDescent="0.25">
      <c r="A10126">
        <v>10238</v>
      </c>
      <c r="B10126">
        <v>4482</v>
      </c>
      <c r="C10126">
        <f>IF(COUNTIF($B$2:B10126,B10126)=1,1,0)</f>
        <v>0</v>
      </c>
      <c r="D10126" s="1">
        <v>45002</v>
      </c>
      <c r="E10126" s="2">
        <v>0.58168981481481485</v>
      </c>
      <c r="F10126">
        <v>125</v>
      </c>
      <c r="G10126" t="str">
        <f>IFERROR(INDEX(menu_items!$B:$B,MATCH(F10126,menu_items!$A:$A,0)),"Unknown value")</f>
        <v>Spaghetti &amp; Meatballs</v>
      </c>
      <c r="H10126" t="str">
        <f>IFERROR(INDEX(menu_items!$C:$C,MATCH(F10126,menu_items!$A:$A,0)),"Unknown value")</f>
        <v>Italian</v>
      </c>
      <c r="I10126" s="5">
        <f>IFERROR(INDEX(menu_items!$D:$D,MATCH(F10126,menu_items!$A:$A,0)),0)</f>
        <v>17.95</v>
      </c>
      <c r="J10126" t="str">
        <f t="shared" si="793"/>
        <v>Fri</v>
      </c>
      <c r="K10126">
        <f t="shared" si="794"/>
        <v>17</v>
      </c>
      <c r="L10126" t="str">
        <f t="shared" si="795"/>
        <v>Mar</v>
      </c>
      <c r="M10126">
        <v>13</v>
      </c>
      <c r="N10126">
        <f t="shared" si="796"/>
        <v>13</v>
      </c>
      <c r="O10126" s="5">
        <f t="shared" si="797"/>
        <v>184.49999999999997</v>
      </c>
    </row>
    <row r="10127" spans="1:15" x14ac:dyDescent="0.25">
      <c r="A10127">
        <v>10239</v>
      </c>
      <c r="B10127">
        <v>4482</v>
      </c>
      <c r="C10127">
        <f>IF(COUNTIF($B$2:B10127,B10127)=1,1,0)</f>
        <v>0</v>
      </c>
      <c r="D10127" s="1">
        <v>45002</v>
      </c>
      <c r="E10127" s="2">
        <v>0.58168981481481485</v>
      </c>
      <c r="F10127">
        <v>109</v>
      </c>
      <c r="G10127" t="str">
        <f>IFERROR(INDEX(menu_items!$B:$B,MATCH(F10127,menu_items!$A:$A,0)),"Unknown value")</f>
        <v>Korean Beef Bowl</v>
      </c>
      <c r="H10127" t="str">
        <f>IFERROR(INDEX(menu_items!$C:$C,MATCH(F10127,menu_items!$A:$A,0)),"Unknown value")</f>
        <v>Asian</v>
      </c>
      <c r="I10127" s="5">
        <f>IFERROR(INDEX(menu_items!$D:$D,MATCH(F10127,menu_items!$A:$A,0)),0)</f>
        <v>17.95</v>
      </c>
      <c r="J10127" t="str">
        <f t="shared" si="793"/>
        <v>Fri</v>
      </c>
      <c r="K10127">
        <f t="shared" si="794"/>
        <v>17</v>
      </c>
      <c r="L10127" t="str">
        <f t="shared" si="795"/>
        <v>Mar</v>
      </c>
      <c r="M10127">
        <v>13</v>
      </c>
      <c r="N10127">
        <f t="shared" si="796"/>
        <v>13</v>
      </c>
      <c r="O10127" s="5">
        <f t="shared" si="797"/>
        <v>184.49999999999997</v>
      </c>
    </row>
    <row r="10128" spans="1:15" x14ac:dyDescent="0.25">
      <c r="A10128">
        <v>10240</v>
      </c>
      <c r="B10128">
        <v>4482</v>
      </c>
      <c r="C10128">
        <f>IF(COUNTIF($B$2:B10128,B10128)=1,1,0)</f>
        <v>0</v>
      </c>
      <c r="D10128" s="1">
        <v>45002</v>
      </c>
      <c r="E10128" s="2">
        <v>0.58168981481481485</v>
      </c>
      <c r="F10128">
        <v>117</v>
      </c>
      <c r="G10128" t="str">
        <f>IFERROR(INDEX(menu_items!$B:$B,MATCH(F10128,menu_items!$A:$A,0)),"Unknown value")</f>
        <v>Chicken Burrito</v>
      </c>
      <c r="H10128" t="str">
        <f>IFERROR(INDEX(menu_items!$C:$C,MATCH(F10128,menu_items!$A:$A,0)),"Unknown value")</f>
        <v>Mexican</v>
      </c>
      <c r="I10128" s="5">
        <f>IFERROR(INDEX(menu_items!$D:$D,MATCH(F10128,menu_items!$A:$A,0)),0)</f>
        <v>12.95</v>
      </c>
      <c r="J10128" t="str">
        <f t="shared" si="793"/>
        <v>Fri</v>
      </c>
      <c r="K10128">
        <f t="shared" si="794"/>
        <v>17</v>
      </c>
      <c r="L10128" t="str">
        <f t="shared" si="795"/>
        <v>Mar</v>
      </c>
      <c r="M10128">
        <v>13</v>
      </c>
      <c r="N10128">
        <f t="shared" si="796"/>
        <v>13</v>
      </c>
      <c r="O10128" s="5">
        <f t="shared" si="797"/>
        <v>184.49999999999997</v>
      </c>
    </row>
    <row r="10129" spans="1:15" x14ac:dyDescent="0.25">
      <c r="A10129">
        <v>10241</v>
      </c>
      <c r="B10129">
        <v>4482</v>
      </c>
      <c r="C10129">
        <f>IF(COUNTIF($B$2:B10129,B10129)=1,1,0)</f>
        <v>0</v>
      </c>
      <c r="D10129" s="1">
        <v>45002</v>
      </c>
      <c r="E10129" s="2">
        <v>0.58168981481481485</v>
      </c>
      <c r="F10129">
        <v>117</v>
      </c>
      <c r="G10129" t="str">
        <f>IFERROR(INDEX(menu_items!$B:$B,MATCH(F10129,menu_items!$A:$A,0)),"Unknown value")</f>
        <v>Chicken Burrito</v>
      </c>
      <c r="H10129" t="str">
        <f>IFERROR(INDEX(menu_items!$C:$C,MATCH(F10129,menu_items!$A:$A,0)),"Unknown value")</f>
        <v>Mexican</v>
      </c>
      <c r="I10129" s="5">
        <f>IFERROR(INDEX(menu_items!$D:$D,MATCH(F10129,menu_items!$A:$A,0)),0)</f>
        <v>12.95</v>
      </c>
      <c r="J10129" t="str">
        <f t="shared" ref="J10129:J10190" si="798">TEXT(D10129,"ddd")</f>
        <v>Fri</v>
      </c>
      <c r="K10129">
        <f t="shared" ref="K10129:K10190" si="799">DAY(D10129)</f>
        <v>17</v>
      </c>
      <c r="L10129" t="str">
        <f t="shared" ref="L10129:L10190" si="800">TEXT(D10129,"mmm")</f>
        <v>Mar</v>
      </c>
      <c r="M10129">
        <v>13</v>
      </c>
      <c r="N10129">
        <f t="shared" si="796"/>
        <v>13</v>
      </c>
      <c r="O10129" s="5">
        <f t="shared" si="797"/>
        <v>184.49999999999997</v>
      </c>
    </row>
    <row r="10130" spans="1:15" x14ac:dyDescent="0.25">
      <c r="A10130">
        <v>10242</v>
      </c>
      <c r="B10130">
        <v>4482</v>
      </c>
      <c r="C10130">
        <f>IF(COUNTIF($B$2:B10130,B10130)=1,1,0)</f>
        <v>0</v>
      </c>
      <c r="D10130" s="1">
        <v>45002</v>
      </c>
      <c r="E10130" s="2">
        <v>0.58168981481481485</v>
      </c>
      <c r="F10130">
        <v>129</v>
      </c>
      <c r="G10130" t="str">
        <f>IFERROR(INDEX(menu_items!$B:$B,MATCH(F10130,menu_items!$A:$A,0)),"Unknown value")</f>
        <v>Mushroom Ravioli</v>
      </c>
      <c r="H10130" t="str">
        <f>IFERROR(INDEX(menu_items!$C:$C,MATCH(F10130,menu_items!$A:$A,0)),"Unknown value")</f>
        <v>Italian</v>
      </c>
      <c r="I10130" s="5">
        <f>IFERROR(INDEX(menu_items!$D:$D,MATCH(F10130,menu_items!$A:$A,0)),0)</f>
        <v>15.5</v>
      </c>
      <c r="J10130" t="str">
        <f t="shared" si="798"/>
        <v>Fri</v>
      </c>
      <c r="K10130">
        <f t="shared" si="799"/>
        <v>17</v>
      </c>
      <c r="L10130" t="str">
        <f t="shared" si="800"/>
        <v>Mar</v>
      </c>
      <c r="M10130">
        <v>13</v>
      </c>
      <c r="N10130">
        <f t="shared" si="796"/>
        <v>13</v>
      </c>
      <c r="O10130" s="5">
        <f t="shared" si="797"/>
        <v>184.49999999999997</v>
      </c>
    </row>
    <row r="10131" spans="1:15" x14ac:dyDescent="0.25">
      <c r="A10131">
        <v>10243</v>
      </c>
      <c r="B10131">
        <v>4482</v>
      </c>
      <c r="C10131">
        <f>IF(COUNTIF($B$2:B10131,B10131)=1,1,0)</f>
        <v>0</v>
      </c>
      <c r="D10131" s="1">
        <v>45002</v>
      </c>
      <c r="E10131" s="2">
        <v>0.58168981481481485</v>
      </c>
      <c r="F10131">
        <v>111</v>
      </c>
      <c r="G10131" t="str">
        <f>IFERROR(INDEX(menu_items!$B:$B,MATCH(F10131,menu_items!$A:$A,0)),"Unknown value")</f>
        <v>California Roll</v>
      </c>
      <c r="H10131" t="str">
        <f>IFERROR(INDEX(menu_items!$C:$C,MATCH(F10131,menu_items!$A:$A,0)),"Unknown value")</f>
        <v>Asian</v>
      </c>
      <c r="I10131" s="5">
        <f>IFERROR(INDEX(menu_items!$D:$D,MATCH(F10131,menu_items!$A:$A,0)),0)</f>
        <v>11.95</v>
      </c>
      <c r="J10131" t="str">
        <f t="shared" si="798"/>
        <v>Fri</v>
      </c>
      <c r="K10131">
        <f t="shared" si="799"/>
        <v>17</v>
      </c>
      <c r="L10131" t="str">
        <f t="shared" si="800"/>
        <v>Mar</v>
      </c>
      <c r="M10131">
        <v>13</v>
      </c>
      <c r="N10131">
        <f t="shared" si="796"/>
        <v>13</v>
      </c>
      <c r="O10131" s="5">
        <f t="shared" si="797"/>
        <v>184.49999999999997</v>
      </c>
    </row>
    <row r="10132" spans="1:15" x14ac:dyDescent="0.25">
      <c r="A10132">
        <v>10244</v>
      </c>
      <c r="B10132">
        <v>4482</v>
      </c>
      <c r="C10132">
        <f>IF(COUNTIF($B$2:B10132,B10132)=1,1,0)</f>
        <v>0</v>
      </c>
      <c r="D10132" s="1">
        <v>45002</v>
      </c>
      <c r="E10132" s="2">
        <v>0.58168981481481485</v>
      </c>
      <c r="F10132">
        <v>118</v>
      </c>
      <c r="G10132" t="str">
        <f>IFERROR(INDEX(menu_items!$B:$B,MATCH(F10132,menu_items!$A:$A,0)),"Unknown value")</f>
        <v>Steak Burrito</v>
      </c>
      <c r="H10132" t="str">
        <f>IFERROR(INDEX(menu_items!$C:$C,MATCH(F10132,menu_items!$A:$A,0)),"Unknown value")</f>
        <v>Mexican</v>
      </c>
      <c r="I10132" s="5">
        <f>IFERROR(INDEX(menu_items!$D:$D,MATCH(F10132,menu_items!$A:$A,0)),0)</f>
        <v>14.95</v>
      </c>
      <c r="J10132" t="str">
        <f t="shared" si="798"/>
        <v>Fri</v>
      </c>
      <c r="K10132">
        <f t="shared" si="799"/>
        <v>17</v>
      </c>
      <c r="L10132" t="str">
        <f t="shared" si="800"/>
        <v>Mar</v>
      </c>
      <c r="M10132">
        <v>13</v>
      </c>
      <c r="N10132">
        <f t="shared" si="796"/>
        <v>13</v>
      </c>
      <c r="O10132" s="5">
        <f t="shared" si="797"/>
        <v>184.49999999999997</v>
      </c>
    </row>
    <row r="10133" spans="1:15" x14ac:dyDescent="0.25">
      <c r="A10133">
        <v>10245</v>
      </c>
      <c r="B10133">
        <v>4482</v>
      </c>
      <c r="C10133">
        <f>IF(COUNTIF($B$2:B10133,B10133)=1,1,0)</f>
        <v>0</v>
      </c>
      <c r="D10133" s="1">
        <v>45002</v>
      </c>
      <c r="E10133" s="2">
        <v>0.58168981481481485</v>
      </c>
      <c r="F10133">
        <v>120</v>
      </c>
      <c r="G10133" t="str">
        <f>IFERROR(INDEX(menu_items!$B:$B,MATCH(F10133,menu_items!$A:$A,0)),"Unknown value")</f>
        <v>Steak Torta</v>
      </c>
      <c r="H10133" t="str">
        <f>IFERROR(INDEX(menu_items!$C:$C,MATCH(F10133,menu_items!$A:$A,0)),"Unknown value")</f>
        <v>Mexican</v>
      </c>
      <c r="I10133" s="5">
        <f>IFERROR(INDEX(menu_items!$D:$D,MATCH(F10133,menu_items!$A:$A,0)),0)</f>
        <v>13.95</v>
      </c>
      <c r="J10133" t="str">
        <f t="shared" si="798"/>
        <v>Fri</v>
      </c>
      <c r="K10133">
        <f t="shared" si="799"/>
        <v>17</v>
      </c>
      <c r="L10133" t="str">
        <f t="shared" si="800"/>
        <v>Mar</v>
      </c>
      <c r="M10133">
        <v>13</v>
      </c>
      <c r="N10133">
        <f t="shared" si="796"/>
        <v>13</v>
      </c>
      <c r="O10133" s="5">
        <f t="shared" si="797"/>
        <v>184.49999999999997</v>
      </c>
    </row>
    <row r="10134" spans="1:15" x14ac:dyDescent="0.25">
      <c r="A10134">
        <v>10246</v>
      </c>
      <c r="B10134">
        <v>4482</v>
      </c>
      <c r="C10134">
        <f>IF(COUNTIF($B$2:B10134,B10134)=1,1,0)</f>
        <v>0</v>
      </c>
      <c r="D10134" s="1">
        <v>45002</v>
      </c>
      <c r="E10134" s="2">
        <v>0.58168981481481485</v>
      </c>
      <c r="F10134">
        <v>120</v>
      </c>
      <c r="G10134" t="str">
        <f>IFERROR(INDEX(menu_items!$B:$B,MATCH(F10134,menu_items!$A:$A,0)),"Unknown value")</f>
        <v>Steak Torta</v>
      </c>
      <c r="H10134" t="str">
        <f>IFERROR(INDEX(menu_items!$C:$C,MATCH(F10134,menu_items!$A:$A,0)),"Unknown value")</f>
        <v>Mexican</v>
      </c>
      <c r="I10134" s="5">
        <f>IFERROR(INDEX(menu_items!$D:$D,MATCH(F10134,menu_items!$A:$A,0)),0)</f>
        <v>13.95</v>
      </c>
      <c r="J10134" t="str">
        <f t="shared" si="798"/>
        <v>Fri</v>
      </c>
      <c r="K10134">
        <f t="shared" si="799"/>
        <v>17</v>
      </c>
      <c r="L10134" t="str">
        <f t="shared" si="800"/>
        <v>Mar</v>
      </c>
      <c r="M10134">
        <v>13</v>
      </c>
      <c r="N10134">
        <f t="shared" si="796"/>
        <v>13</v>
      </c>
      <c r="O10134" s="5">
        <f t="shared" si="797"/>
        <v>184.49999999999997</v>
      </c>
    </row>
    <row r="10135" spans="1:15" x14ac:dyDescent="0.25">
      <c r="A10135">
        <v>10247</v>
      </c>
      <c r="B10135">
        <v>4482</v>
      </c>
      <c r="C10135">
        <f>IF(COUNTIF($B$2:B10135,B10135)=1,1,0)</f>
        <v>0</v>
      </c>
      <c r="D10135" s="1">
        <v>45002</v>
      </c>
      <c r="E10135" s="2">
        <v>0.58168981481481485</v>
      </c>
      <c r="F10135">
        <v>105</v>
      </c>
      <c r="G10135" t="str">
        <f>IFERROR(INDEX(menu_items!$B:$B,MATCH(F10135,menu_items!$A:$A,0)),"Unknown value")</f>
        <v>Mac &amp; Cheese</v>
      </c>
      <c r="H10135" t="str">
        <f>IFERROR(INDEX(menu_items!$C:$C,MATCH(F10135,menu_items!$A:$A,0)),"Unknown value")</f>
        <v>American</v>
      </c>
      <c r="I10135" s="5">
        <f>IFERROR(INDEX(menu_items!$D:$D,MATCH(F10135,menu_items!$A:$A,0)),0)</f>
        <v>7</v>
      </c>
      <c r="J10135" t="str">
        <f t="shared" si="798"/>
        <v>Fri</v>
      </c>
      <c r="K10135">
        <f t="shared" si="799"/>
        <v>17</v>
      </c>
      <c r="L10135" t="str">
        <f t="shared" si="800"/>
        <v>Mar</v>
      </c>
      <c r="M10135">
        <v>13</v>
      </c>
      <c r="N10135">
        <f t="shared" si="796"/>
        <v>13</v>
      </c>
      <c r="O10135" s="5">
        <f t="shared" si="797"/>
        <v>184.49999999999997</v>
      </c>
    </row>
    <row r="10136" spans="1:15" x14ac:dyDescent="0.25">
      <c r="A10136">
        <v>10249</v>
      </c>
      <c r="B10136">
        <v>4482</v>
      </c>
      <c r="C10136">
        <f>IF(COUNTIF($B$2:B10136,B10136)=1,1,0)</f>
        <v>0</v>
      </c>
      <c r="D10136" s="1">
        <v>45002</v>
      </c>
      <c r="E10136" s="2">
        <v>0.58168981481481485</v>
      </c>
      <c r="F10136">
        <v>132</v>
      </c>
      <c r="G10136" t="str">
        <f>IFERROR(INDEX(menu_items!$B:$B,MATCH(F10136,menu_items!$A:$A,0)),"Unknown value")</f>
        <v>Eggplant Parmesan</v>
      </c>
      <c r="H10136" t="str">
        <f>IFERROR(INDEX(menu_items!$C:$C,MATCH(F10136,menu_items!$A:$A,0)),"Unknown value")</f>
        <v>Italian</v>
      </c>
      <c r="I10136" s="5">
        <f>IFERROR(INDEX(menu_items!$D:$D,MATCH(F10136,menu_items!$A:$A,0)),0)</f>
        <v>16.95</v>
      </c>
      <c r="J10136" t="str">
        <f t="shared" si="798"/>
        <v>Fri</v>
      </c>
      <c r="K10136">
        <f t="shared" si="799"/>
        <v>17</v>
      </c>
      <c r="L10136" t="str">
        <f t="shared" si="800"/>
        <v>Mar</v>
      </c>
      <c r="M10136">
        <v>13</v>
      </c>
      <c r="N10136">
        <f t="shared" si="796"/>
        <v>13</v>
      </c>
      <c r="O10136" s="5">
        <f t="shared" si="797"/>
        <v>184.49999999999997</v>
      </c>
    </row>
    <row r="10137" spans="1:15" x14ac:dyDescent="0.25">
      <c r="A10137">
        <v>10250</v>
      </c>
      <c r="B10137">
        <v>4483</v>
      </c>
      <c r="C10137">
        <f>IF(COUNTIF($B$2:B10137,B10137)=1,1,0)</f>
        <v>1</v>
      </c>
      <c r="D10137" s="1">
        <v>45002</v>
      </c>
      <c r="E10137" s="2">
        <v>0.59335648148148146</v>
      </c>
      <c r="F10137">
        <v>108</v>
      </c>
      <c r="G10137" t="str">
        <f>IFERROR(INDEX(menu_items!$B:$B,MATCH(F10137,menu_items!$A:$A,0)),"Unknown value")</f>
        <v>Tofu Pad Thai</v>
      </c>
      <c r="H10137" t="str">
        <f>IFERROR(INDEX(menu_items!$C:$C,MATCH(F10137,menu_items!$A:$A,0)),"Unknown value")</f>
        <v>Asian</v>
      </c>
      <c r="I10137" s="5">
        <f>IFERROR(INDEX(menu_items!$D:$D,MATCH(F10137,menu_items!$A:$A,0)),0)</f>
        <v>14.5</v>
      </c>
      <c r="J10137" t="str">
        <f t="shared" si="798"/>
        <v>Fri</v>
      </c>
      <c r="K10137">
        <f t="shared" si="799"/>
        <v>17</v>
      </c>
      <c r="L10137" t="str">
        <f t="shared" si="800"/>
        <v>Mar</v>
      </c>
      <c r="M10137">
        <v>14</v>
      </c>
      <c r="N10137">
        <f t="shared" si="796"/>
        <v>1</v>
      </c>
      <c r="O10137" s="5">
        <f t="shared" si="797"/>
        <v>14.5</v>
      </c>
    </row>
    <row r="10138" spans="1:15" x14ac:dyDescent="0.25">
      <c r="A10138">
        <v>10251</v>
      </c>
      <c r="B10138">
        <v>4484</v>
      </c>
      <c r="C10138">
        <f>IF(COUNTIF($B$2:B10138,B10138)=1,1,0)</f>
        <v>1</v>
      </c>
      <c r="D10138" s="1">
        <v>45002</v>
      </c>
      <c r="E10138" s="2">
        <v>0.59906250000000005</v>
      </c>
      <c r="F10138">
        <v>101</v>
      </c>
      <c r="G10138" t="str">
        <f>IFERROR(INDEX(menu_items!$B:$B,MATCH(F10138,menu_items!$A:$A,0)),"Unknown value")</f>
        <v>Hamburger</v>
      </c>
      <c r="H10138" t="str">
        <f>IFERROR(INDEX(menu_items!$C:$C,MATCH(F10138,menu_items!$A:$A,0)),"Unknown value")</f>
        <v>American</v>
      </c>
      <c r="I10138" s="5">
        <f>IFERROR(INDEX(menu_items!$D:$D,MATCH(F10138,menu_items!$A:$A,0)),0)</f>
        <v>12.95</v>
      </c>
      <c r="J10138" t="str">
        <f t="shared" si="798"/>
        <v>Fri</v>
      </c>
      <c r="K10138">
        <f t="shared" si="799"/>
        <v>17</v>
      </c>
      <c r="L10138" t="str">
        <f t="shared" si="800"/>
        <v>Mar</v>
      </c>
      <c r="M10138">
        <v>14</v>
      </c>
      <c r="N10138">
        <f t="shared" si="796"/>
        <v>2</v>
      </c>
      <c r="O10138" s="5">
        <f t="shared" si="797"/>
        <v>21.95</v>
      </c>
    </row>
    <row r="10139" spans="1:15" x14ac:dyDescent="0.25">
      <c r="A10139">
        <v>10252</v>
      </c>
      <c r="B10139">
        <v>4484</v>
      </c>
      <c r="C10139">
        <f>IF(COUNTIF($B$2:B10139,B10139)=1,1,0)</f>
        <v>0</v>
      </c>
      <c r="D10139" s="1">
        <v>45002</v>
      </c>
      <c r="E10139" s="2">
        <v>0.59906250000000005</v>
      </c>
      <c r="F10139">
        <v>123</v>
      </c>
      <c r="G10139" t="str">
        <f>IFERROR(INDEX(menu_items!$B:$B,MATCH(F10139,menu_items!$A:$A,0)),"Unknown value")</f>
        <v>Chips &amp; Guacamole</v>
      </c>
      <c r="H10139" t="str">
        <f>IFERROR(INDEX(menu_items!$C:$C,MATCH(F10139,menu_items!$A:$A,0)),"Unknown value")</f>
        <v>Mexican</v>
      </c>
      <c r="I10139" s="5">
        <f>IFERROR(INDEX(menu_items!$D:$D,MATCH(F10139,menu_items!$A:$A,0)),0)</f>
        <v>9</v>
      </c>
      <c r="J10139" t="str">
        <f t="shared" si="798"/>
        <v>Fri</v>
      </c>
      <c r="K10139">
        <f t="shared" si="799"/>
        <v>17</v>
      </c>
      <c r="L10139" t="str">
        <f t="shared" si="800"/>
        <v>Mar</v>
      </c>
      <c r="M10139">
        <v>14</v>
      </c>
      <c r="N10139">
        <f t="shared" si="796"/>
        <v>2</v>
      </c>
      <c r="O10139" s="5">
        <f t="shared" si="797"/>
        <v>21.95</v>
      </c>
    </row>
    <row r="10140" spans="1:15" x14ac:dyDescent="0.25">
      <c r="A10140">
        <v>10253</v>
      </c>
      <c r="B10140">
        <v>4485</v>
      </c>
      <c r="C10140">
        <f>IF(COUNTIF($B$2:B10140,B10140)=1,1,0)</f>
        <v>1</v>
      </c>
      <c r="D10140" s="1">
        <v>45002</v>
      </c>
      <c r="E10140" s="2">
        <v>0.60428240740740746</v>
      </c>
      <c r="F10140">
        <v>117</v>
      </c>
      <c r="G10140" t="str">
        <f>IFERROR(INDEX(menu_items!$B:$B,MATCH(F10140,menu_items!$A:$A,0)),"Unknown value")</f>
        <v>Chicken Burrito</v>
      </c>
      <c r="H10140" t="str">
        <f>IFERROR(INDEX(menu_items!$C:$C,MATCH(F10140,menu_items!$A:$A,0)),"Unknown value")</f>
        <v>Mexican</v>
      </c>
      <c r="I10140" s="5">
        <f>IFERROR(INDEX(menu_items!$D:$D,MATCH(F10140,menu_items!$A:$A,0)),0)</f>
        <v>12.95</v>
      </c>
      <c r="J10140" t="str">
        <f t="shared" si="798"/>
        <v>Fri</v>
      </c>
      <c r="K10140">
        <f t="shared" si="799"/>
        <v>17</v>
      </c>
      <c r="L10140" t="str">
        <f t="shared" si="800"/>
        <v>Mar</v>
      </c>
      <c r="M10140">
        <v>14</v>
      </c>
      <c r="N10140">
        <f t="shared" si="796"/>
        <v>2</v>
      </c>
      <c r="O10140" s="5">
        <f t="shared" si="797"/>
        <v>28.45</v>
      </c>
    </row>
    <row r="10141" spans="1:15" x14ac:dyDescent="0.25">
      <c r="A10141">
        <v>10254</v>
      </c>
      <c r="B10141">
        <v>4485</v>
      </c>
      <c r="C10141">
        <f>IF(COUNTIF($B$2:B10141,B10141)=1,1,0)</f>
        <v>0</v>
      </c>
      <c r="D10141" s="1">
        <v>45002</v>
      </c>
      <c r="E10141" s="2">
        <v>0.60428240740740746</v>
      </c>
      <c r="F10141">
        <v>128</v>
      </c>
      <c r="G10141" t="str">
        <f>IFERROR(INDEX(menu_items!$B:$B,MATCH(F10141,menu_items!$A:$A,0)),"Unknown value")</f>
        <v>Cheese Lasagna</v>
      </c>
      <c r="H10141" t="str">
        <f>IFERROR(INDEX(menu_items!$C:$C,MATCH(F10141,menu_items!$A:$A,0)),"Unknown value")</f>
        <v>Italian</v>
      </c>
      <c r="I10141" s="5">
        <f>IFERROR(INDEX(menu_items!$D:$D,MATCH(F10141,menu_items!$A:$A,0)),0)</f>
        <v>15.5</v>
      </c>
      <c r="J10141" t="str">
        <f t="shared" si="798"/>
        <v>Fri</v>
      </c>
      <c r="K10141">
        <f t="shared" si="799"/>
        <v>17</v>
      </c>
      <c r="L10141" t="str">
        <f t="shared" si="800"/>
        <v>Mar</v>
      </c>
      <c r="M10141">
        <v>14</v>
      </c>
      <c r="N10141">
        <f t="shared" si="796"/>
        <v>2</v>
      </c>
      <c r="O10141" s="5">
        <f t="shared" si="797"/>
        <v>28.45</v>
      </c>
    </row>
    <row r="10142" spans="1:15" x14ac:dyDescent="0.25">
      <c r="A10142">
        <v>10255</v>
      </c>
      <c r="B10142">
        <v>4486</v>
      </c>
      <c r="C10142">
        <f>IF(COUNTIF($B$2:B10142,B10142)=1,1,0)</f>
        <v>1</v>
      </c>
      <c r="D10142" s="1">
        <v>45002</v>
      </c>
      <c r="E10142" s="2">
        <v>0.6060416666666667</v>
      </c>
      <c r="F10142">
        <v>103</v>
      </c>
      <c r="G10142" t="str">
        <f>IFERROR(INDEX(menu_items!$B:$B,MATCH(F10142,menu_items!$A:$A,0)),"Unknown value")</f>
        <v>Hot Dog</v>
      </c>
      <c r="H10142" t="str">
        <f>IFERROR(INDEX(menu_items!$C:$C,MATCH(F10142,menu_items!$A:$A,0)),"Unknown value")</f>
        <v>American</v>
      </c>
      <c r="I10142" s="5">
        <f>IFERROR(INDEX(menu_items!$D:$D,MATCH(F10142,menu_items!$A:$A,0)),0)</f>
        <v>9</v>
      </c>
      <c r="J10142" t="str">
        <f t="shared" si="798"/>
        <v>Fri</v>
      </c>
      <c r="K10142">
        <f t="shared" si="799"/>
        <v>17</v>
      </c>
      <c r="L10142" t="str">
        <f t="shared" si="800"/>
        <v>Mar</v>
      </c>
      <c r="M10142">
        <v>14</v>
      </c>
      <c r="N10142">
        <f t="shared" si="796"/>
        <v>1</v>
      </c>
      <c r="O10142" s="5">
        <f t="shared" si="797"/>
        <v>9</v>
      </c>
    </row>
    <row r="10143" spans="1:15" x14ac:dyDescent="0.25">
      <c r="A10143">
        <v>10256</v>
      </c>
      <c r="B10143">
        <v>4487</v>
      </c>
      <c r="C10143">
        <f>IF(COUNTIF($B$2:B10143,B10143)=1,1,0)</f>
        <v>1</v>
      </c>
      <c r="D10143" s="1">
        <v>45002</v>
      </c>
      <c r="E10143" s="2">
        <v>0.61202546296296301</v>
      </c>
      <c r="F10143">
        <v>116</v>
      </c>
      <c r="G10143" t="str">
        <f>IFERROR(INDEX(menu_items!$B:$B,MATCH(F10143,menu_items!$A:$A,0)),"Unknown value")</f>
        <v>Steak Tacos</v>
      </c>
      <c r="H10143" t="str">
        <f>IFERROR(INDEX(menu_items!$C:$C,MATCH(F10143,menu_items!$A:$A,0)),"Unknown value")</f>
        <v>Mexican</v>
      </c>
      <c r="I10143" s="5">
        <f>IFERROR(INDEX(menu_items!$D:$D,MATCH(F10143,menu_items!$A:$A,0)),0)</f>
        <v>13.95</v>
      </c>
      <c r="J10143" t="str">
        <f t="shared" si="798"/>
        <v>Fri</v>
      </c>
      <c r="K10143">
        <f t="shared" si="799"/>
        <v>17</v>
      </c>
      <c r="L10143" t="str">
        <f t="shared" si="800"/>
        <v>Mar</v>
      </c>
      <c r="M10143">
        <v>14</v>
      </c>
      <c r="N10143">
        <f t="shared" si="796"/>
        <v>4</v>
      </c>
      <c r="O10143" s="5">
        <f t="shared" si="797"/>
        <v>52.849999999999994</v>
      </c>
    </row>
    <row r="10144" spans="1:15" x14ac:dyDescent="0.25">
      <c r="A10144">
        <v>10257</v>
      </c>
      <c r="B10144">
        <v>4487</v>
      </c>
      <c r="C10144">
        <f>IF(COUNTIF($B$2:B10144,B10144)=1,1,0)</f>
        <v>0</v>
      </c>
      <c r="D10144" s="1">
        <v>45002</v>
      </c>
      <c r="E10144" s="2">
        <v>0.61202546296296301</v>
      </c>
      <c r="F10144">
        <v>102</v>
      </c>
      <c r="G10144" t="str">
        <f>IFERROR(INDEX(menu_items!$B:$B,MATCH(F10144,menu_items!$A:$A,0)),"Unknown value")</f>
        <v>Cheeseburger</v>
      </c>
      <c r="H10144" t="str">
        <f>IFERROR(INDEX(menu_items!$C:$C,MATCH(F10144,menu_items!$A:$A,0)),"Unknown value")</f>
        <v>American</v>
      </c>
      <c r="I10144" s="5">
        <f>IFERROR(INDEX(menu_items!$D:$D,MATCH(F10144,menu_items!$A:$A,0)),0)</f>
        <v>13.95</v>
      </c>
      <c r="J10144" t="str">
        <f t="shared" si="798"/>
        <v>Fri</v>
      </c>
      <c r="K10144">
        <f t="shared" si="799"/>
        <v>17</v>
      </c>
      <c r="L10144" t="str">
        <f t="shared" si="800"/>
        <v>Mar</v>
      </c>
      <c r="M10144">
        <v>14</v>
      </c>
      <c r="N10144">
        <f t="shared" si="796"/>
        <v>4</v>
      </c>
      <c r="O10144" s="5">
        <f t="shared" si="797"/>
        <v>52.849999999999994</v>
      </c>
    </row>
    <row r="10145" spans="1:15" x14ac:dyDescent="0.25">
      <c r="A10145">
        <v>10258</v>
      </c>
      <c r="B10145">
        <v>4487</v>
      </c>
      <c r="C10145">
        <f>IF(COUNTIF($B$2:B10145,B10145)=1,1,0)</f>
        <v>0</v>
      </c>
      <c r="D10145" s="1">
        <v>45002</v>
      </c>
      <c r="E10145" s="2">
        <v>0.61202546296296301</v>
      </c>
      <c r="F10145">
        <v>105</v>
      </c>
      <c r="G10145" t="str">
        <f>IFERROR(INDEX(menu_items!$B:$B,MATCH(F10145,menu_items!$A:$A,0)),"Unknown value")</f>
        <v>Mac &amp; Cheese</v>
      </c>
      <c r="H10145" t="str">
        <f>IFERROR(INDEX(menu_items!$C:$C,MATCH(F10145,menu_items!$A:$A,0)),"Unknown value")</f>
        <v>American</v>
      </c>
      <c r="I10145" s="5">
        <f>IFERROR(INDEX(menu_items!$D:$D,MATCH(F10145,menu_items!$A:$A,0)),0)</f>
        <v>7</v>
      </c>
      <c r="J10145" t="str">
        <f t="shared" si="798"/>
        <v>Fri</v>
      </c>
      <c r="K10145">
        <f t="shared" si="799"/>
        <v>17</v>
      </c>
      <c r="L10145" t="str">
        <f t="shared" si="800"/>
        <v>Mar</v>
      </c>
      <c r="M10145">
        <v>14</v>
      </c>
      <c r="N10145">
        <f t="shared" si="796"/>
        <v>4</v>
      </c>
      <c r="O10145" s="5">
        <f t="shared" si="797"/>
        <v>52.849999999999994</v>
      </c>
    </row>
    <row r="10146" spans="1:15" x14ac:dyDescent="0.25">
      <c r="A10146">
        <v>10259</v>
      </c>
      <c r="B10146">
        <v>4487</v>
      </c>
      <c r="C10146">
        <f>IF(COUNTIF($B$2:B10146,B10146)=1,1,0)</f>
        <v>0</v>
      </c>
      <c r="D10146" s="1">
        <v>45002</v>
      </c>
      <c r="E10146" s="2">
        <v>0.61202546296296301</v>
      </c>
      <c r="F10146">
        <v>131</v>
      </c>
      <c r="G10146" t="str">
        <f>IFERROR(INDEX(menu_items!$B:$B,MATCH(F10146,menu_items!$A:$A,0)),"Unknown value")</f>
        <v>Chicken Parmesan</v>
      </c>
      <c r="H10146" t="str">
        <f>IFERROR(INDEX(menu_items!$C:$C,MATCH(F10146,menu_items!$A:$A,0)),"Unknown value")</f>
        <v>Italian</v>
      </c>
      <c r="I10146" s="5">
        <f>IFERROR(INDEX(menu_items!$D:$D,MATCH(F10146,menu_items!$A:$A,0)),0)</f>
        <v>17.95</v>
      </c>
      <c r="J10146" t="str">
        <f t="shared" si="798"/>
        <v>Fri</v>
      </c>
      <c r="K10146">
        <f t="shared" si="799"/>
        <v>17</v>
      </c>
      <c r="L10146" t="str">
        <f t="shared" si="800"/>
        <v>Mar</v>
      </c>
      <c r="M10146">
        <v>14</v>
      </c>
      <c r="N10146">
        <f t="shared" si="796"/>
        <v>4</v>
      </c>
      <c r="O10146" s="5">
        <f t="shared" si="797"/>
        <v>52.849999999999994</v>
      </c>
    </row>
    <row r="10147" spans="1:15" x14ac:dyDescent="0.25">
      <c r="A10147">
        <v>10260</v>
      </c>
      <c r="B10147">
        <v>4488</v>
      </c>
      <c r="C10147">
        <f>IF(COUNTIF($B$2:B10147,B10147)=1,1,0)</f>
        <v>1</v>
      </c>
      <c r="D10147" s="1">
        <v>45002</v>
      </c>
      <c r="E10147" s="2">
        <v>0.62318287037037035</v>
      </c>
      <c r="F10147">
        <v>108</v>
      </c>
      <c r="G10147" t="str">
        <f>IFERROR(INDEX(menu_items!$B:$B,MATCH(F10147,menu_items!$A:$A,0)),"Unknown value")</f>
        <v>Tofu Pad Thai</v>
      </c>
      <c r="H10147" t="str">
        <f>IFERROR(INDEX(menu_items!$C:$C,MATCH(F10147,menu_items!$A:$A,0)),"Unknown value")</f>
        <v>Asian</v>
      </c>
      <c r="I10147" s="5">
        <f>IFERROR(INDEX(menu_items!$D:$D,MATCH(F10147,menu_items!$A:$A,0)),0)</f>
        <v>14.5</v>
      </c>
      <c r="J10147" t="str">
        <f t="shared" si="798"/>
        <v>Fri</v>
      </c>
      <c r="K10147">
        <f t="shared" si="799"/>
        <v>17</v>
      </c>
      <c r="L10147" t="str">
        <f t="shared" si="800"/>
        <v>Mar</v>
      </c>
      <c r="M10147">
        <v>14</v>
      </c>
      <c r="N10147">
        <f t="shared" si="796"/>
        <v>4</v>
      </c>
      <c r="O10147" s="5">
        <f t="shared" si="797"/>
        <v>68.350000000000009</v>
      </c>
    </row>
    <row r="10148" spans="1:15" x14ac:dyDescent="0.25">
      <c r="A10148">
        <v>10261</v>
      </c>
      <c r="B10148">
        <v>4488</v>
      </c>
      <c r="C10148">
        <f>IF(COUNTIF($B$2:B10148,B10148)=1,1,0)</f>
        <v>0</v>
      </c>
      <c r="D10148" s="1">
        <v>45002</v>
      </c>
      <c r="E10148" s="2">
        <v>0.62318287037037035</v>
      </c>
      <c r="F10148">
        <v>125</v>
      </c>
      <c r="G10148" t="str">
        <f>IFERROR(INDEX(menu_items!$B:$B,MATCH(F10148,menu_items!$A:$A,0)),"Unknown value")</f>
        <v>Spaghetti &amp; Meatballs</v>
      </c>
      <c r="H10148" t="str">
        <f>IFERROR(INDEX(menu_items!$C:$C,MATCH(F10148,menu_items!$A:$A,0)),"Unknown value")</f>
        <v>Italian</v>
      </c>
      <c r="I10148" s="5">
        <f>IFERROR(INDEX(menu_items!$D:$D,MATCH(F10148,menu_items!$A:$A,0)),0)</f>
        <v>17.95</v>
      </c>
      <c r="J10148" t="str">
        <f t="shared" si="798"/>
        <v>Fri</v>
      </c>
      <c r="K10148">
        <f t="shared" si="799"/>
        <v>17</v>
      </c>
      <c r="L10148" t="str">
        <f t="shared" si="800"/>
        <v>Mar</v>
      </c>
      <c r="M10148">
        <v>14</v>
      </c>
      <c r="N10148">
        <f t="shared" si="796"/>
        <v>4</v>
      </c>
      <c r="O10148" s="5">
        <f t="shared" si="797"/>
        <v>68.350000000000009</v>
      </c>
    </row>
    <row r="10149" spans="1:15" x14ac:dyDescent="0.25">
      <c r="A10149">
        <v>10262</v>
      </c>
      <c r="B10149">
        <v>4488</v>
      </c>
      <c r="C10149">
        <f>IF(COUNTIF($B$2:B10149,B10149)=1,1,0)</f>
        <v>0</v>
      </c>
      <c r="D10149" s="1">
        <v>45002</v>
      </c>
      <c r="E10149" s="2">
        <v>0.62318287037037035</v>
      </c>
      <c r="F10149">
        <v>109</v>
      </c>
      <c r="G10149" t="str">
        <f>IFERROR(INDEX(menu_items!$B:$B,MATCH(F10149,menu_items!$A:$A,0)),"Unknown value")</f>
        <v>Korean Beef Bowl</v>
      </c>
      <c r="H10149" t="str">
        <f>IFERROR(INDEX(menu_items!$C:$C,MATCH(F10149,menu_items!$A:$A,0)),"Unknown value")</f>
        <v>Asian</v>
      </c>
      <c r="I10149" s="5">
        <f>IFERROR(INDEX(menu_items!$D:$D,MATCH(F10149,menu_items!$A:$A,0)),0)</f>
        <v>17.95</v>
      </c>
      <c r="J10149" t="str">
        <f t="shared" si="798"/>
        <v>Fri</v>
      </c>
      <c r="K10149">
        <f t="shared" si="799"/>
        <v>17</v>
      </c>
      <c r="L10149" t="str">
        <f t="shared" si="800"/>
        <v>Mar</v>
      </c>
      <c r="M10149">
        <v>14</v>
      </c>
      <c r="N10149">
        <f t="shared" si="796"/>
        <v>4</v>
      </c>
      <c r="O10149" s="5">
        <f t="shared" si="797"/>
        <v>68.350000000000009</v>
      </c>
    </row>
    <row r="10150" spans="1:15" x14ac:dyDescent="0.25">
      <c r="A10150">
        <v>10263</v>
      </c>
      <c r="B10150">
        <v>4488</v>
      </c>
      <c r="C10150">
        <f>IF(COUNTIF($B$2:B10150,B10150)=1,1,0)</f>
        <v>0</v>
      </c>
      <c r="D10150" s="1">
        <v>45002</v>
      </c>
      <c r="E10150" s="2">
        <v>0.62318287037037035</v>
      </c>
      <c r="F10150">
        <v>110</v>
      </c>
      <c r="G10150" t="str">
        <f>IFERROR(INDEX(menu_items!$B:$B,MATCH(F10150,menu_items!$A:$A,0)),"Unknown value")</f>
        <v>Pork Ramen</v>
      </c>
      <c r="H10150" t="str">
        <f>IFERROR(INDEX(menu_items!$C:$C,MATCH(F10150,menu_items!$A:$A,0)),"Unknown value")</f>
        <v>Asian</v>
      </c>
      <c r="I10150" s="5">
        <f>IFERROR(INDEX(menu_items!$D:$D,MATCH(F10150,menu_items!$A:$A,0)),0)</f>
        <v>17.95</v>
      </c>
      <c r="J10150" t="str">
        <f t="shared" si="798"/>
        <v>Fri</v>
      </c>
      <c r="K10150">
        <f t="shared" si="799"/>
        <v>17</v>
      </c>
      <c r="L10150" t="str">
        <f t="shared" si="800"/>
        <v>Mar</v>
      </c>
      <c r="M10150">
        <v>14</v>
      </c>
      <c r="N10150">
        <f t="shared" si="796"/>
        <v>4</v>
      </c>
      <c r="O10150" s="5">
        <f t="shared" si="797"/>
        <v>68.350000000000009</v>
      </c>
    </row>
    <row r="10151" spans="1:15" x14ac:dyDescent="0.25">
      <c r="A10151">
        <v>10264</v>
      </c>
      <c r="B10151">
        <v>4489</v>
      </c>
      <c r="C10151">
        <f>IF(COUNTIF($B$2:B10151,B10151)=1,1,0)</f>
        <v>1</v>
      </c>
      <c r="D10151" s="1">
        <v>45002</v>
      </c>
      <c r="E10151" s="2">
        <v>0.64353009259259264</v>
      </c>
      <c r="F10151">
        <v>120</v>
      </c>
      <c r="G10151" t="str">
        <f>IFERROR(INDEX(menu_items!$B:$B,MATCH(F10151,menu_items!$A:$A,0)),"Unknown value")</f>
        <v>Steak Torta</v>
      </c>
      <c r="H10151" t="str">
        <f>IFERROR(INDEX(menu_items!$C:$C,MATCH(F10151,menu_items!$A:$A,0)),"Unknown value")</f>
        <v>Mexican</v>
      </c>
      <c r="I10151" s="5">
        <f>IFERROR(INDEX(menu_items!$D:$D,MATCH(F10151,menu_items!$A:$A,0)),0)</f>
        <v>13.95</v>
      </c>
      <c r="J10151" t="str">
        <f t="shared" si="798"/>
        <v>Fri</v>
      </c>
      <c r="K10151">
        <f t="shared" si="799"/>
        <v>17</v>
      </c>
      <c r="L10151" t="str">
        <f t="shared" si="800"/>
        <v>Mar</v>
      </c>
      <c r="M10151">
        <v>15</v>
      </c>
      <c r="N10151">
        <f t="shared" si="796"/>
        <v>2</v>
      </c>
      <c r="O10151" s="5">
        <f t="shared" si="797"/>
        <v>20.95</v>
      </c>
    </row>
    <row r="10152" spans="1:15" x14ac:dyDescent="0.25">
      <c r="A10152">
        <v>10265</v>
      </c>
      <c r="B10152">
        <v>4489</v>
      </c>
      <c r="C10152">
        <f>IF(COUNTIF($B$2:B10152,B10152)=1,1,0)</f>
        <v>0</v>
      </c>
      <c r="D10152" s="1">
        <v>45002</v>
      </c>
      <c r="E10152" s="2">
        <v>0.64353009259259264</v>
      </c>
      <c r="F10152">
        <v>106</v>
      </c>
      <c r="G10152" t="str">
        <f>IFERROR(INDEX(menu_items!$B:$B,MATCH(F10152,menu_items!$A:$A,0)),"Unknown value")</f>
        <v>French Fries</v>
      </c>
      <c r="H10152" t="str">
        <f>IFERROR(INDEX(menu_items!$C:$C,MATCH(F10152,menu_items!$A:$A,0)),"Unknown value")</f>
        <v>American</v>
      </c>
      <c r="I10152" s="5">
        <f>IFERROR(INDEX(menu_items!$D:$D,MATCH(F10152,menu_items!$A:$A,0)),0)</f>
        <v>7</v>
      </c>
      <c r="J10152" t="str">
        <f t="shared" si="798"/>
        <v>Fri</v>
      </c>
      <c r="K10152">
        <f t="shared" si="799"/>
        <v>17</v>
      </c>
      <c r="L10152" t="str">
        <f t="shared" si="800"/>
        <v>Mar</v>
      </c>
      <c r="M10152">
        <v>15</v>
      </c>
      <c r="N10152">
        <f t="shared" si="796"/>
        <v>2</v>
      </c>
      <c r="O10152" s="5">
        <f t="shared" si="797"/>
        <v>20.95</v>
      </c>
    </row>
    <row r="10153" spans="1:15" x14ac:dyDescent="0.25">
      <c r="A10153">
        <v>10266</v>
      </c>
      <c r="B10153">
        <v>4490</v>
      </c>
      <c r="C10153">
        <f>IF(COUNTIF($B$2:B10153,B10153)=1,1,0)</f>
        <v>1</v>
      </c>
      <c r="D10153" s="1">
        <v>45002</v>
      </c>
      <c r="E10153" s="2">
        <v>0.64954861111111106</v>
      </c>
      <c r="F10153">
        <v>111</v>
      </c>
      <c r="G10153" t="str">
        <f>IFERROR(INDEX(menu_items!$B:$B,MATCH(F10153,menu_items!$A:$A,0)),"Unknown value")</f>
        <v>California Roll</v>
      </c>
      <c r="H10153" t="str">
        <f>IFERROR(INDEX(menu_items!$C:$C,MATCH(F10153,menu_items!$A:$A,0)),"Unknown value")</f>
        <v>Asian</v>
      </c>
      <c r="I10153" s="5">
        <f>IFERROR(INDEX(menu_items!$D:$D,MATCH(F10153,menu_items!$A:$A,0)),0)</f>
        <v>11.95</v>
      </c>
      <c r="J10153" t="str">
        <f t="shared" si="798"/>
        <v>Fri</v>
      </c>
      <c r="K10153">
        <f t="shared" si="799"/>
        <v>17</v>
      </c>
      <c r="L10153" t="str">
        <f t="shared" si="800"/>
        <v>Mar</v>
      </c>
      <c r="M10153">
        <v>15</v>
      </c>
      <c r="N10153">
        <f t="shared" si="796"/>
        <v>1</v>
      </c>
      <c r="O10153" s="5">
        <f t="shared" si="797"/>
        <v>11.95</v>
      </c>
    </row>
    <row r="10154" spans="1:15" x14ac:dyDescent="0.25">
      <c r="A10154">
        <v>10267</v>
      </c>
      <c r="B10154">
        <v>4491</v>
      </c>
      <c r="C10154">
        <f>IF(COUNTIF($B$2:B10154,B10154)=1,1,0)</f>
        <v>1</v>
      </c>
      <c r="D10154" s="1">
        <v>45002</v>
      </c>
      <c r="E10154" s="2">
        <v>0.65138888888888891</v>
      </c>
      <c r="F10154">
        <v>102</v>
      </c>
      <c r="G10154" t="str">
        <f>IFERROR(INDEX(menu_items!$B:$B,MATCH(F10154,menu_items!$A:$A,0)),"Unknown value")</f>
        <v>Cheeseburger</v>
      </c>
      <c r="H10154" t="str">
        <f>IFERROR(INDEX(menu_items!$C:$C,MATCH(F10154,menu_items!$A:$A,0)),"Unknown value")</f>
        <v>American</v>
      </c>
      <c r="I10154" s="5">
        <f>IFERROR(INDEX(menu_items!$D:$D,MATCH(F10154,menu_items!$A:$A,0)),0)</f>
        <v>13.95</v>
      </c>
      <c r="J10154" t="str">
        <f t="shared" si="798"/>
        <v>Fri</v>
      </c>
      <c r="K10154">
        <f t="shared" si="799"/>
        <v>17</v>
      </c>
      <c r="L10154" t="str">
        <f t="shared" si="800"/>
        <v>Mar</v>
      </c>
      <c r="M10154">
        <v>15</v>
      </c>
      <c r="N10154">
        <f t="shared" si="796"/>
        <v>2</v>
      </c>
      <c r="O10154" s="5">
        <f t="shared" si="797"/>
        <v>26.9</v>
      </c>
    </row>
    <row r="10155" spans="1:15" x14ac:dyDescent="0.25">
      <c r="A10155">
        <v>10268</v>
      </c>
      <c r="B10155">
        <v>4491</v>
      </c>
      <c r="C10155">
        <f>IF(COUNTIF($B$2:B10155,B10155)=1,1,0)</f>
        <v>0</v>
      </c>
      <c r="D10155" s="1">
        <v>45002</v>
      </c>
      <c r="E10155" s="2">
        <v>0.65138888888888891</v>
      </c>
      <c r="F10155">
        <v>117</v>
      </c>
      <c r="G10155" t="str">
        <f>IFERROR(INDEX(menu_items!$B:$B,MATCH(F10155,menu_items!$A:$A,0)),"Unknown value")</f>
        <v>Chicken Burrito</v>
      </c>
      <c r="H10155" t="str">
        <f>IFERROR(INDEX(menu_items!$C:$C,MATCH(F10155,menu_items!$A:$A,0)),"Unknown value")</f>
        <v>Mexican</v>
      </c>
      <c r="I10155" s="5">
        <f>IFERROR(INDEX(menu_items!$D:$D,MATCH(F10155,menu_items!$A:$A,0)),0)</f>
        <v>12.95</v>
      </c>
      <c r="J10155" t="str">
        <f t="shared" si="798"/>
        <v>Fri</v>
      </c>
      <c r="K10155">
        <f t="shared" si="799"/>
        <v>17</v>
      </c>
      <c r="L10155" t="str">
        <f t="shared" si="800"/>
        <v>Mar</v>
      </c>
      <c r="M10155">
        <v>15</v>
      </c>
      <c r="N10155">
        <f t="shared" si="796"/>
        <v>2</v>
      </c>
      <c r="O10155" s="5">
        <f t="shared" si="797"/>
        <v>26.9</v>
      </c>
    </row>
    <row r="10156" spans="1:15" x14ac:dyDescent="0.25">
      <c r="A10156">
        <v>10269</v>
      </c>
      <c r="B10156">
        <v>4492</v>
      </c>
      <c r="C10156">
        <f>IF(COUNTIF($B$2:B10156,B10156)=1,1,0)</f>
        <v>1</v>
      </c>
      <c r="D10156" s="1">
        <v>45002</v>
      </c>
      <c r="E10156" s="2">
        <v>0.65856481481481477</v>
      </c>
      <c r="F10156">
        <v>101</v>
      </c>
      <c r="G10156" t="str">
        <f>IFERROR(INDEX(menu_items!$B:$B,MATCH(F10156,menu_items!$A:$A,0)),"Unknown value")</f>
        <v>Hamburger</v>
      </c>
      <c r="H10156" t="str">
        <f>IFERROR(INDEX(menu_items!$C:$C,MATCH(F10156,menu_items!$A:$A,0)),"Unknown value")</f>
        <v>American</v>
      </c>
      <c r="I10156" s="5">
        <f>IFERROR(INDEX(menu_items!$D:$D,MATCH(F10156,menu_items!$A:$A,0)),0)</f>
        <v>12.95</v>
      </c>
      <c r="J10156" t="str">
        <f t="shared" si="798"/>
        <v>Fri</v>
      </c>
      <c r="K10156">
        <f t="shared" si="799"/>
        <v>17</v>
      </c>
      <c r="L10156" t="str">
        <f t="shared" si="800"/>
        <v>Mar</v>
      </c>
      <c r="M10156">
        <v>15</v>
      </c>
      <c r="N10156">
        <f t="shared" si="796"/>
        <v>2</v>
      </c>
      <c r="O10156" s="5">
        <f t="shared" si="797"/>
        <v>23.45</v>
      </c>
    </row>
    <row r="10157" spans="1:15" x14ac:dyDescent="0.25">
      <c r="A10157">
        <v>10270</v>
      </c>
      <c r="B10157">
        <v>4492</v>
      </c>
      <c r="C10157">
        <f>IF(COUNTIF($B$2:B10157,B10157)=1,1,0)</f>
        <v>0</v>
      </c>
      <c r="D10157" s="1">
        <v>45002</v>
      </c>
      <c r="E10157" s="2">
        <v>0.65856481481481477</v>
      </c>
      <c r="F10157">
        <v>121</v>
      </c>
      <c r="G10157" t="str">
        <f>IFERROR(INDEX(menu_items!$B:$B,MATCH(F10157,menu_items!$A:$A,0)),"Unknown value")</f>
        <v>Cheese Quesadillas</v>
      </c>
      <c r="H10157" t="str">
        <f>IFERROR(INDEX(menu_items!$C:$C,MATCH(F10157,menu_items!$A:$A,0)),"Unknown value")</f>
        <v>Mexican</v>
      </c>
      <c r="I10157" s="5">
        <f>IFERROR(INDEX(menu_items!$D:$D,MATCH(F10157,menu_items!$A:$A,0)),0)</f>
        <v>10.5</v>
      </c>
      <c r="J10157" t="str">
        <f t="shared" si="798"/>
        <v>Fri</v>
      </c>
      <c r="K10157">
        <f t="shared" si="799"/>
        <v>17</v>
      </c>
      <c r="L10157" t="str">
        <f t="shared" si="800"/>
        <v>Mar</v>
      </c>
      <c r="M10157">
        <v>15</v>
      </c>
      <c r="N10157">
        <f t="shared" si="796"/>
        <v>2</v>
      </c>
      <c r="O10157" s="5">
        <f t="shared" si="797"/>
        <v>23.45</v>
      </c>
    </row>
    <row r="10158" spans="1:15" x14ac:dyDescent="0.25">
      <c r="A10158">
        <v>10271</v>
      </c>
      <c r="B10158">
        <v>4493</v>
      </c>
      <c r="C10158">
        <f>IF(COUNTIF($B$2:B10158,B10158)=1,1,0)</f>
        <v>1</v>
      </c>
      <c r="D10158" s="1">
        <v>45002</v>
      </c>
      <c r="E10158" s="2">
        <v>0.67061342592592588</v>
      </c>
      <c r="F10158">
        <v>121</v>
      </c>
      <c r="G10158" t="str">
        <f>IFERROR(INDEX(menu_items!$B:$B,MATCH(F10158,menu_items!$A:$A,0)),"Unknown value")</f>
        <v>Cheese Quesadillas</v>
      </c>
      <c r="H10158" t="str">
        <f>IFERROR(INDEX(menu_items!$C:$C,MATCH(F10158,menu_items!$A:$A,0)),"Unknown value")</f>
        <v>Mexican</v>
      </c>
      <c r="I10158" s="5">
        <f>IFERROR(INDEX(menu_items!$D:$D,MATCH(F10158,menu_items!$A:$A,0)),0)</f>
        <v>10.5</v>
      </c>
      <c r="J10158" t="str">
        <f t="shared" si="798"/>
        <v>Fri</v>
      </c>
      <c r="K10158">
        <f t="shared" si="799"/>
        <v>17</v>
      </c>
      <c r="L10158" t="str">
        <f t="shared" si="800"/>
        <v>Mar</v>
      </c>
      <c r="M10158">
        <v>16</v>
      </c>
      <c r="N10158">
        <f t="shared" si="796"/>
        <v>2</v>
      </c>
      <c r="O10158" s="5">
        <f t="shared" si="797"/>
        <v>28.45</v>
      </c>
    </row>
    <row r="10159" spans="1:15" x14ac:dyDescent="0.25">
      <c r="A10159">
        <v>10272</v>
      </c>
      <c r="B10159">
        <v>4493</v>
      </c>
      <c r="C10159">
        <f>IF(COUNTIF($B$2:B10159,B10159)=1,1,0)</f>
        <v>0</v>
      </c>
      <c r="D10159" s="1">
        <v>45002</v>
      </c>
      <c r="E10159" s="2">
        <v>0.67061342592592588</v>
      </c>
      <c r="F10159">
        <v>131</v>
      </c>
      <c r="G10159" t="str">
        <f>IFERROR(INDEX(menu_items!$B:$B,MATCH(F10159,menu_items!$A:$A,0)),"Unknown value")</f>
        <v>Chicken Parmesan</v>
      </c>
      <c r="H10159" t="str">
        <f>IFERROR(INDEX(menu_items!$C:$C,MATCH(F10159,menu_items!$A:$A,0)),"Unknown value")</f>
        <v>Italian</v>
      </c>
      <c r="I10159" s="5">
        <f>IFERROR(INDEX(menu_items!$D:$D,MATCH(F10159,menu_items!$A:$A,0)),0)</f>
        <v>17.95</v>
      </c>
      <c r="J10159" t="str">
        <f t="shared" si="798"/>
        <v>Fri</v>
      </c>
      <c r="K10159">
        <f t="shared" si="799"/>
        <v>17</v>
      </c>
      <c r="L10159" t="str">
        <f t="shared" si="800"/>
        <v>Mar</v>
      </c>
      <c r="M10159">
        <v>16</v>
      </c>
      <c r="N10159">
        <f t="shared" si="796"/>
        <v>2</v>
      </c>
      <c r="O10159" s="5">
        <f t="shared" si="797"/>
        <v>28.45</v>
      </c>
    </row>
    <row r="10160" spans="1:15" x14ac:dyDescent="0.25">
      <c r="A10160">
        <v>10273</v>
      </c>
      <c r="B10160">
        <v>4494</v>
      </c>
      <c r="C10160">
        <f>IF(COUNTIF($B$2:B10160,B10160)=1,1,0)</f>
        <v>1</v>
      </c>
      <c r="D10160" s="1">
        <v>45002</v>
      </c>
      <c r="E10160" s="2">
        <v>0.67199074074074072</v>
      </c>
      <c r="F10160">
        <v>122</v>
      </c>
      <c r="G10160" t="str">
        <f>IFERROR(INDEX(menu_items!$B:$B,MATCH(F10160,menu_items!$A:$A,0)),"Unknown value")</f>
        <v>Chips &amp; Salsa</v>
      </c>
      <c r="H10160" t="str">
        <f>IFERROR(INDEX(menu_items!$C:$C,MATCH(F10160,menu_items!$A:$A,0)),"Unknown value")</f>
        <v>Mexican</v>
      </c>
      <c r="I10160" s="5">
        <f>IFERROR(INDEX(menu_items!$D:$D,MATCH(F10160,menu_items!$A:$A,0)),0)</f>
        <v>7</v>
      </c>
      <c r="J10160" t="str">
        <f t="shared" si="798"/>
        <v>Fri</v>
      </c>
      <c r="K10160">
        <f t="shared" si="799"/>
        <v>17</v>
      </c>
      <c r="L10160" t="str">
        <f t="shared" si="800"/>
        <v>Mar</v>
      </c>
      <c r="M10160">
        <v>16</v>
      </c>
      <c r="N10160">
        <f t="shared" si="796"/>
        <v>2</v>
      </c>
      <c r="O10160" s="5">
        <f t="shared" si="797"/>
        <v>23.95</v>
      </c>
    </row>
    <row r="10161" spans="1:15" x14ac:dyDescent="0.25">
      <c r="A10161">
        <v>10274</v>
      </c>
      <c r="B10161">
        <v>4494</v>
      </c>
      <c r="C10161">
        <f>IF(COUNTIF($B$2:B10161,B10161)=1,1,0)</f>
        <v>0</v>
      </c>
      <c r="D10161" s="1">
        <v>45002</v>
      </c>
      <c r="E10161" s="2">
        <v>0.67199074074074072</v>
      </c>
      <c r="F10161">
        <v>132</v>
      </c>
      <c r="G10161" t="str">
        <f>IFERROR(INDEX(menu_items!$B:$B,MATCH(F10161,menu_items!$A:$A,0)),"Unknown value")</f>
        <v>Eggplant Parmesan</v>
      </c>
      <c r="H10161" t="str">
        <f>IFERROR(INDEX(menu_items!$C:$C,MATCH(F10161,menu_items!$A:$A,0)),"Unknown value")</f>
        <v>Italian</v>
      </c>
      <c r="I10161" s="5">
        <f>IFERROR(INDEX(menu_items!$D:$D,MATCH(F10161,menu_items!$A:$A,0)),0)</f>
        <v>16.95</v>
      </c>
      <c r="J10161" t="str">
        <f t="shared" si="798"/>
        <v>Fri</v>
      </c>
      <c r="K10161">
        <f t="shared" si="799"/>
        <v>17</v>
      </c>
      <c r="L10161" t="str">
        <f t="shared" si="800"/>
        <v>Mar</v>
      </c>
      <c r="M10161">
        <v>16</v>
      </c>
      <c r="N10161">
        <f t="shared" si="796"/>
        <v>2</v>
      </c>
      <c r="O10161" s="5">
        <f t="shared" si="797"/>
        <v>23.95</v>
      </c>
    </row>
    <row r="10162" spans="1:15" x14ac:dyDescent="0.25">
      <c r="A10162">
        <v>10275</v>
      </c>
      <c r="B10162">
        <v>4495</v>
      </c>
      <c r="C10162">
        <f>IF(COUNTIF($B$2:B10162,B10162)=1,1,0)</f>
        <v>1</v>
      </c>
      <c r="D10162" s="1">
        <v>45002</v>
      </c>
      <c r="E10162" s="2">
        <v>0.67357638888888893</v>
      </c>
      <c r="F10162">
        <v>109</v>
      </c>
      <c r="G10162" t="str">
        <f>IFERROR(INDEX(menu_items!$B:$B,MATCH(F10162,menu_items!$A:$A,0)),"Unknown value")</f>
        <v>Korean Beef Bowl</v>
      </c>
      <c r="H10162" t="str">
        <f>IFERROR(INDEX(menu_items!$C:$C,MATCH(F10162,menu_items!$A:$A,0)),"Unknown value")</f>
        <v>Asian</v>
      </c>
      <c r="I10162" s="5">
        <f>IFERROR(INDEX(menu_items!$D:$D,MATCH(F10162,menu_items!$A:$A,0)),0)</f>
        <v>17.95</v>
      </c>
      <c r="J10162" t="str">
        <f t="shared" si="798"/>
        <v>Fri</v>
      </c>
      <c r="K10162">
        <f t="shared" si="799"/>
        <v>17</v>
      </c>
      <c r="L10162" t="str">
        <f t="shared" si="800"/>
        <v>Mar</v>
      </c>
      <c r="M10162">
        <v>16</v>
      </c>
      <c r="N10162">
        <f t="shared" si="796"/>
        <v>2</v>
      </c>
      <c r="O10162" s="5">
        <f t="shared" si="797"/>
        <v>24.95</v>
      </c>
    </row>
    <row r="10163" spans="1:15" x14ac:dyDescent="0.25">
      <c r="A10163">
        <v>10276</v>
      </c>
      <c r="B10163">
        <v>4495</v>
      </c>
      <c r="C10163">
        <f>IF(COUNTIF($B$2:B10163,B10163)=1,1,0)</f>
        <v>0</v>
      </c>
      <c r="D10163" s="1">
        <v>45002</v>
      </c>
      <c r="E10163" s="2">
        <v>0.67357638888888893</v>
      </c>
      <c r="F10163">
        <v>122</v>
      </c>
      <c r="G10163" t="str">
        <f>IFERROR(INDEX(menu_items!$B:$B,MATCH(F10163,menu_items!$A:$A,0)),"Unknown value")</f>
        <v>Chips &amp; Salsa</v>
      </c>
      <c r="H10163" t="str">
        <f>IFERROR(INDEX(menu_items!$C:$C,MATCH(F10163,menu_items!$A:$A,0)),"Unknown value")</f>
        <v>Mexican</v>
      </c>
      <c r="I10163" s="5">
        <f>IFERROR(INDEX(menu_items!$D:$D,MATCH(F10163,menu_items!$A:$A,0)),0)</f>
        <v>7</v>
      </c>
      <c r="J10163" t="str">
        <f t="shared" si="798"/>
        <v>Fri</v>
      </c>
      <c r="K10163">
        <f t="shared" si="799"/>
        <v>17</v>
      </c>
      <c r="L10163" t="str">
        <f t="shared" si="800"/>
        <v>Mar</v>
      </c>
      <c r="M10163">
        <v>16</v>
      </c>
      <c r="N10163">
        <f t="shared" si="796"/>
        <v>2</v>
      </c>
      <c r="O10163" s="5">
        <f t="shared" si="797"/>
        <v>24.95</v>
      </c>
    </row>
    <row r="10164" spans="1:15" x14ac:dyDescent="0.25">
      <c r="A10164">
        <v>10277</v>
      </c>
      <c r="B10164">
        <v>4496</v>
      </c>
      <c r="C10164">
        <f>IF(COUNTIF($B$2:B10164,B10164)=1,1,0)</f>
        <v>1</v>
      </c>
      <c r="D10164" s="1">
        <v>45002</v>
      </c>
      <c r="E10164" s="2">
        <v>0.67746527777777776</v>
      </c>
      <c r="F10164">
        <v>101</v>
      </c>
      <c r="G10164" t="str">
        <f>IFERROR(INDEX(menu_items!$B:$B,MATCH(F10164,menu_items!$A:$A,0)),"Unknown value")</f>
        <v>Hamburger</v>
      </c>
      <c r="H10164" t="str">
        <f>IFERROR(INDEX(menu_items!$C:$C,MATCH(F10164,menu_items!$A:$A,0)),"Unknown value")</f>
        <v>American</v>
      </c>
      <c r="I10164" s="5">
        <f>IFERROR(INDEX(menu_items!$D:$D,MATCH(F10164,menu_items!$A:$A,0)),0)</f>
        <v>12.95</v>
      </c>
      <c r="J10164" t="str">
        <f t="shared" si="798"/>
        <v>Fri</v>
      </c>
      <c r="K10164">
        <f t="shared" si="799"/>
        <v>17</v>
      </c>
      <c r="L10164" t="str">
        <f t="shared" si="800"/>
        <v>Mar</v>
      </c>
      <c r="M10164">
        <v>16</v>
      </c>
      <c r="N10164">
        <f t="shared" si="796"/>
        <v>4</v>
      </c>
      <c r="O10164" s="5">
        <f t="shared" si="797"/>
        <v>58.8</v>
      </c>
    </row>
    <row r="10165" spans="1:15" x14ac:dyDescent="0.25">
      <c r="A10165">
        <v>10278</v>
      </c>
      <c r="B10165">
        <v>4496</v>
      </c>
      <c r="C10165">
        <f>IF(COUNTIF($B$2:B10165,B10165)=1,1,0)</f>
        <v>0</v>
      </c>
      <c r="D10165" s="1">
        <v>45002</v>
      </c>
      <c r="E10165" s="2">
        <v>0.67746527777777776</v>
      </c>
      <c r="F10165">
        <v>109</v>
      </c>
      <c r="G10165" t="str">
        <f>IFERROR(INDEX(menu_items!$B:$B,MATCH(F10165,menu_items!$A:$A,0)),"Unknown value")</f>
        <v>Korean Beef Bowl</v>
      </c>
      <c r="H10165" t="str">
        <f>IFERROR(INDEX(menu_items!$C:$C,MATCH(F10165,menu_items!$A:$A,0)),"Unknown value")</f>
        <v>Asian</v>
      </c>
      <c r="I10165" s="5">
        <f>IFERROR(INDEX(menu_items!$D:$D,MATCH(F10165,menu_items!$A:$A,0)),0)</f>
        <v>17.95</v>
      </c>
      <c r="J10165" t="str">
        <f t="shared" si="798"/>
        <v>Fri</v>
      </c>
      <c r="K10165">
        <f t="shared" si="799"/>
        <v>17</v>
      </c>
      <c r="L10165" t="str">
        <f t="shared" si="800"/>
        <v>Mar</v>
      </c>
      <c r="M10165">
        <v>16</v>
      </c>
      <c r="N10165">
        <f t="shared" si="796"/>
        <v>4</v>
      </c>
      <c r="O10165" s="5">
        <f t="shared" si="797"/>
        <v>58.8</v>
      </c>
    </row>
    <row r="10166" spans="1:15" x14ac:dyDescent="0.25">
      <c r="A10166">
        <v>10279</v>
      </c>
      <c r="B10166">
        <v>4496</v>
      </c>
      <c r="C10166">
        <f>IF(COUNTIF($B$2:B10166,B10166)=1,1,0)</f>
        <v>0</v>
      </c>
      <c r="D10166" s="1">
        <v>45002</v>
      </c>
      <c r="E10166" s="2">
        <v>0.67746527777777776</v>
      </c>
      <c r="F10166">
        <v>117</v>
      </c>
      <c r="G10166" t="str">
        <f>IFERROR(INDEX(menu_items!$B:$B,MATCH(F10166,menu_items!$A:$A,0)),"Unknown value")</f>
        <v>Chicken Burrito</v>
      </c>
      <c r="H10166" t="str">
        <f>IFERROR(INDEX(menu_items!$C:$C,MATCH(F10166,menu_items!$A:$A,0)),"Unknown value")</f>
        <v>Mexican</v>
      </c>
      <c r="I10166" s="5">
        <f>IFERROR(INDEX(menu_items!$D:$D,MATCH(F10166,menu_items!$A:$A,0)),0)</f>
        <v>12.95</v>
      </c>
      <c r="J10166" t="str">
        <f t="shared" si="798"/>
        <v>Fri</v>
      </c>
      <c r="K10166">
        <f t="shared" si="799"/>
        <v>17</v>
      </c>
      <c r="L10166" t="str">
        <f t="shared" si="800"/>
        <v>Mar</v>
      </c>
      <c r="M10166">
        <v>16</v>
      </c>
      <c r="N10166">
        <f t="shared" si="796"/>
        <v>4</v>
      </c>
      <c r="O10166" s="5">
        <f t="shared" si="797"/>
        <v>58.8</v>
      </c>
    </row>
    <row r="10167" spans="1:15" x14ac:dyDescent="0.25">
      <c r="A10167">
        <v>10280</v>
      </c>
      <c r="B10167">
        <v>4496</v>
      </c>
      <c r="C10167">
        <f>IF(COUNTIF($B$2:B10167,B10167)=1,1,0)</f>
        <v>0</v>
      </c>
      <c r="D10167" s="1">
        <v>45002</v>
      </c>
      <c r="E10167" s="2">
        <v>0.67746527777777776</v>
      </c>
      <c r="F10167">
        <v>118</v>
      </c>
      <c r="G10167" t="str">
        <f>IFERROR(INDEX(menu_items!$B:$B,MATCH(F10167,menu_items!$A:$A,0)),"Unknown value")</f>
        <v>Steak Burrito</v>
      </c>
      <c r="H10167" t="str">
        <f>IFERROR(INDEX(menu_items!$C:$C,MATCH(F10167,menu_items!$A:$A,0)),"Unknown value")</f>
        <v>Mexican</v>
      </c>
      <c r="I10167" s="5">
        <f>IFERROR(INDEX(menu_items!$D:$D,MATCH(F10167,menu_items!$A:$A,0)),0)</f>
        <v>14.95</v>
      </c>
      <c r="J10167" t="str">
        <f t="shared" si="798"/>
        <v>Fri</v>
      </c>
      <c r="K10167">
        <f t="shared" si="799"/>
        <v>17</v>
      </c>
      <c r="L10167" t="str">
        <f t="shared" si="800"/>
        <v>Mar</v>
      </c>
      <c r="M10167">
        <v>16</v>
      </c>
      <c r="N10167">
        <f t="shared" si="796"/>
        <v>4</v>
      </c>
      <c r="O10167" s="5">
        <f t="shared" si="797"/>
        <v>58.8</v>
      </c>
    </row>
    <row r="10168" spans="1:15" x14ac:dyDescent="0.25">
      <c r="A10168">
        <v>10281</v>
      </c>
      <c r="B10168">
        <v>4497</v>
      </c>
      <c r="C10168">
        <f>IF(COUNTIF($B$2:B10168,B10168)=1,1,0)</f>
        <v>1</v>
      </c>
      <c r="D10168" s="1">
        <v>45002</v>
      </c>
      <c r="E10168" s="2">
        <v>0.67876157407407411</v>
      </c>
      <c r="F10168">
        <v>120</v>
      </c>
      <c r="G10168" t="str">
        <f>IFERROR(INDEX(menu_items!$B:$B,MATCH(F10168,menu_items!$A:$A,0)),"Unknown value")</f>
        <v>Steak Torta</v>
      </c>
      <c r="H10168" t="str">
        <f>IFERROR(INDEX(menu_items!$C:$C,MATCH(F10168,menu_items!$A:$A,0)),"Unknown value")</f>
        <v>Mexican</v>
      </c>
      <c r="I10168" s="5">
        <f>IFERROR(INDEX(menu_items!$D:$D,MATCH(F10168,menu_items!$A:$A,0)),0)</f>
        <v>13.95</v>
      </c>
      <c r="J10168" t="str">
        <f t="shared" si="798"/>
        <v>Fri</v>
      </c>
      <c r="K10168">
        <f t="shared" si="799"/>
        <v>17</v>
      </c>
      <c r="L10168" t="str">
        <f t="shared" si="800"/>
        <v>Mar</v>
      </c>
      <c r="M10168">
        <v>16</v>
      </c>
      <c r="N10168">
        <f t="shared" si="796"/>
        <v>1</v>
      </c>
      <c r="O10168" s="5">
        <f t="shared" si="797"/>
        <v>13.95</v>
      </c>
    </row>
    <row r="10169" spans="1:15" x14ac:dyDescent="0.25">
      <c r="A10169">
        <v>10282</v>
      </c>
      <c r="B10169">
        <v>4498</v>
      </c>
      <c r="C10169">
        <f>IF(COUNTIF($B$2:B10169,B10169)=1,1,0)</f>
        <v>1</v>
      </c>
      <c r="D10169" s="1">
        <v>45002</v>
      </c>
      <c r="E10169" s="2">
        <v>0.68246527777777777</v>
      </c>
      <c r="F10169">
        <v>104</v>
      </c>
      <c r="G10169" t="str">
        <f>IFERROR(INDEX(menu_items!$B:$B,MATCH(F10169,menu_items!$A:$A,0)),"Unknown value")</f>
        <v>Veggie Burger</v>
      </c>
      <c r="H10169" t="str">
        <f>IFERROR(INDEX(menu_items!$C:$C,MATCH(F10169,menu_items!$A:$A,0)),"Unknown value")</f>
        <v>American</v>
      </c>
      <c r="I10169" s="5">
        <f>IFERROR(INDEX(menu_items!$D:$D,MATCH(F10169,menu_items!$A:$A,0)),0)</f>
        <v>10.5</v>
      </c>
      <c r="J10169" t="str">
        <f t="shared" si="798"/>
        <v>Fri</v>
      </c>
      <c r="K10169">
        <f t="shared" si="799"/>
        <v>17</v>
      </c>
      <c r="L10169" t="str">
        <f t="shared" si="800"/>
        <v>Mar</v>
      </c>
      <c r="M10169">
        <v>16</v>
      </c>
      <c r="N10169">
        <f t="shared" si="796"/>
        <v>1</v>
      </c>
      <c r="O10169" s="5">
        <f t="shared" si="797"/>
        <v>10.5</v>
      </c>
    </row>
    <row r="10170" spans="1:15" x14ac:dyDescent="0.25">
      <c r="A10170">
        <v>10284</v>
      </c>
      <c r="B10170">
        <v>4499</v>
      </c>
      <c r="C10170">
        <f>IF(COUNTIF($B$2:B10170,B10170)=1,1,0)</f>
        <v>1</v>
      </c>
      <c r="D10170" s="1">
        <v>45002</v>
      </c>
      <c r="E10170" s="2">
        <v>0.68973379629629628</v>
      </c>
      <c r="F10170">
        <v>127</v>
      </c>
      <c r="G10170" t="str">
        <f>IFERROR(INDEX(menu_items!$B:$B,MATCH(F10170,menu_items!$A:$A,0)),"Unknown value")</f>
        <v>Meat Lasagna</v>
      </c>
      <c r="H10170" t="str">
        <f>IFERROR(INDEX(menu_items!$C:$C,MATCH(F10170,menu_items!$A:$A,0)),"Unknown value")</f>
        <v>Italian</v>
      </c>
      <c r="I10170" s="5">
        <f>IFERROR(INDEX(menu_items!$D:$D,MATCH(F10170,menu_items!$A:$A,0)),0)</f>
        <v>17.95</v>
      </c>
      <c r="J10170" t="str">
        <f t="shared" si="798"/>
        <v>Fri</v>
      </c>
      <c r="K10170">
        <f t="shared" si="799"/>
        <v>17</v>
      </c>
      <c r="L10170" t="str">
        <f t="shared" si="800"/>
        <v>Mar</v>
      </c>
      <c r="M10170">
        <v>16</v>
      </c>
      <c r="N10170">
        <f t="shared" si="796"/>
        <v>2</v>
      </c>
      <c r="O10170" s="5">
        <f t="shared" si="797"/>
        <v>31.9</v>
      </c>
    </row>
    <row r="10171" spans="1:15" x14ac:dyDescent="0.25">
      <c r="A10171">
        <v>10285</v>
      </c>
      <c r="B10171">
        <v>4499</v>
      </c>
      <c r="C10171">
        <f>IF(COUNTIF($B$2:B10171,B10171)=1,1,0)</f>
        <v>0</v>
      </c>
      <c r="D10171" s="1">
        <v>45002</v>
      </c>
      <c r="E10171" s="2">
        <v>0.68973379629629628</v>
      </c>
      <c r="F10171">
        <v>120</v>
      </c>
      <c r="G10171" t="str">
        <f>IFERROR(INDEX(menu_items!$B:$B,MATCH(F10171,menu_items!$A:$A,0)),"Unknown value")</f>
        <v>Steak Torta</v>
      </c>
      <c r="H10171" t="str">
        <f>IFERROR(INDEX(menu_items!$C:$C,MATCH(F10171,menu_items!$A:$A,0)),"Unknown value")</f>
        <v>Mexican</v>
      </c>
      <c r="I10171" s="5">
        <f>IFERROR(INDEX(menu_items!$D:$D,MATCH(F10171,menu_items!$A:$A,0)),0)</f>
        <v>13.95</v>
      </c>
      <c r="J10171" t="str">
        <f t="shared" si="798"/>
        <v>Fri</v>
      </c>
      <c r="K10171">
        <f t="shared" si="799"/>
        <v>17</v>
      </c>
      <c r="L10171" t="str">
        <f t="shared" si="800"/>
        <v>Mar</v>
      </c>
      <c r="M10171">
        <v>16</v>
      </c>
      <c r="N10171">
        <f t="shared" si="796"/>
        <v>2</v>
      </c>
      <c r="O10171" s="5">
        <f t="shared" si="797"/>
        <v>31.9</v>
      </c>
    </row>
    <row r="10172" spans="1:15" x14ac:dyDescent="0.25">
      <c r="A10172">
        <v>10286</v>
      </c>
      <c r="B10172">
        <v>4500</v>
      </c>
      <c r="C10172">
        <f>IF(COUNTIF($B$2:B10172,B10172)=1,1,0)</f>
        <v>1</v>
      </c>
      <c r="D10172" s="1">
        <v>45002</v>
      </c>
      <c r="E10172" s="2">
        <v>0.69795138888888886</v>
      </c>
      <c r="F10172">
        <v>101</v>
      </c>
      <c r="G10172" t="str">
        <f>IFERROR(INDEX(menu_items!$B:$B,MATCH(F10172,menu_items!$A:$A,0)),"Unknown value")</f>
        <v>Hamburger</v>
      </c>
      <c r="H10172" t="str">
        <f>IFERROR(INDEX(menu_items!$C:$C,MATCH(F10172,menu_items!$A:$A,0)),"Unknown value")</f>
        <v>American</v>
      </c>
      <c r="I10172" s="5">
        <f>IFERROR(INDEX(menu_items!$D:$D,MATCH(F10172,menu_items!$A:$A,0)),0)</f>
        <v>12.95</v>
      </c>
      <c r="J10172" t="str">
        <f t="shared" si="798"/>
        <v>Fri</v>
      </c>
      <c r="K10172">
        <f t="shared" si="799"/>
        <v>17</v>
      </c>
      <c r="L10172" t="str">
        <f t="shared" si="800"/>
        <v>Mar</v>
      </c>
      <c r="M10172">
        <v>16</v>
      </c>
      <c r="N10172">
        <f t="shared" si="796"/>
        <v>2</v>
      </c>
      <c r="O10172" s="5">
        <f t="shared" si="797"/>
        <v>19.95</v>
      </c>
    </row>
    <row r="10173" spans="1:15" x14ac:dyDescent="0.25">
      <c r="A10173">
        <v>10287</v>
      </c>
      <c r="B10173">
        <v>4500</v>
      </c>
      <c r="C10173">
        <f>IF(COUNTIF($B$2:B10173,B10173)=1,1,0)</f>
        <v>0</v>
      </c>
      <c r="D10173" s="1">
        <v>45002</v>
      </c>
      <c r="E10173" s="2">
        <v>0.69795138888888886</v>
      </c>
      <c r="F10173">
        <v>106</v>
      </c>
      <c r="G10173" t="str">
        <f>IFERROR(INDEX(menu_items!$B:$B,MATCH(F10173,menu_items!$A:$A,0)),"Unknown value")</f>
        <v>French Fries</v>
      </c>
      <c r="H10173" t="str">
        <f>IFERROR(INDEX(menu_items!$C:$C,MATCH(F10173,menu_items!$A:$A,0)),"Unknown value")</f>
        <v>American</v>
      </c>
      <c r="I10173" s="5">
        <f>IFERROR(INDEX(menu_items!$D:$D,MATCH(F10173,menu_items!$A:$A,0)),0)</f>
        <v>7</v>
      </c>
      <c r="J10173" t="str">
        <f t="shared" si="798"/>
        <v>Fri</v>
      </c>
      <c r="K10173">
        <f t="shared" si="799"/>
        <v>17</v>
      </c>
      <c r="L10173" t="str">
        <f t="shared" si="800"/>
        <v>Mar</v>
      </c>
      <c r="M10173">
        <v>16</v>
      </c>
      <c r="N10173">
        <f t="shared" si="796"/>
        <v>2</v>
      </c>
      <c r="O10173" s="5">
        <f t="shared" si="797"/>
        <v>19.95</v>
      </c>
    </row>
    <row r="10174" spans="1:15" x14ac:dyDescent="0.25">
      <c r="A10174">
        <v>10288</v>
      </c>
      <c r="B10174">
        <v>4501</v>
      </c>
      <c r="C10174">
        <f>IF(COUNTIF($B$2:B10174,B10174)=1,1,0)</f>
        <v>1</v>
      </c>
      <c r="D10174" s="1">
        <v>45002</v>
      </c>
      <c r="E10174" s="2">
        <v>0.70048611111111114</v>
      </c>
      <c r="F10174">
        <v>104</v>
      </c>
      <c r="G10174" t="str">
        <f>IFERROR(INDEX(menu_items!$B:$B,MATCH(F10174,menu_items!$A:$A,0)),"Unknown value")</f>
        <v>Veggie Burger</v>
      </c>
      <c r="H10174" t="str">
        <f>IFERROR(INDEX(menu_items!$C:$C,MATCH(F10174,menu_items!$A:$A,0)),"Unknown value")</f>
        <v>American</v>
      </c>
      <c r="I10174" s="5">
        <f>IFERROR(INDEX(menu_items!$D:$D,MATCH(F10174,menu_items!$A:$A,0)),0)</f>
        <v>10.5</v>
      </c>
      <c r="J10174" t="str">
        <f t="shared" si="798"/>
        <v>Fri</v>
      </c>
      <c r="K10174">
        <f t="shared" si="799"/>
        <v>17</v>
      </c>
      <c r="L10174" t="str">
        <f t="shared" si="800"/>
        <v>Mar</v>
      </c>
      <c r="M10174">
        <v>16</v>
      </c>
      <c r="N10174">
        <f t="shared" si="796"/>
        <v>3</v>
      </c>
      <c r="O10174" s="5">
        <f t="shared" si="797"/>
        <v>46.4</v>
      </c>
    </row>
    <row r="10175" spans="1:15" x14ac:dyDescent="0.25">
      <c r="A10175">
        <v>10289</v>
      </c>
      <c r="B10175">
        <v>4501</v>
      </c>
      <c r="C10175">
        <f>IF(COUNTIF($B$2:B10175,B10175)=1,1,0)</f>
        <v>0</v>
      </c>
      <c r="D10175" s="1">
        <v>45002</v>
      </c>
      <c r="E10175" s="2">
        <v>0.70048611111111114</v>
      </c>
      <c r="F10175">
        <v>125</v>
      </c>
      <c r="G10175" t="str">
        <f>IFERROR(INDEX(menu_items!$B:$B,MATCH(F10175,menu_items!$A:$A,0)),"Unknown value")</f>
        <v>Spaghetti &amp; Meatballs</v>
      </c>
      <c r="H10175" t="str">
        <f>IFERROR(INDEX(menu_items!$C:$C,MATCH(F10175,menu_items!$A:$A,0)),"Unknown value")</f>
        <v>Italian</v>
      </c>
      <c r="I10175" s="5">
        <f>IFERROR(INDEX(menu_items!$D:$D,MATCH(F10175,menu_items!$A:$A,0)),0)</f>
        <v>17.95</v>
      </c>
      <c r="J10175" t="str">
        <f t="shared" si="798"/>
        <v>Fri</v>
      </c>
      <c r="K10175">
        <f t="shared" si="799"/>
        <v>17</v>
      </c>
      <c r="L10175" t="str">
        <f t="shared" si="800"/>
        <v>Mar</v>
      </c>
      <c r="M10175">
        <v>16</v>
      </c>
      <c r="N10175">
        <f t="shared" si="796"/>
        <v>3</v>
      </c>
      <c r="O10175" s="5">
        <f t="shared" si="797"/>
        <v>46.4</v>
      </c>
    </row>
    <row r="10176" spans="1:15" x14ac:dyDescent="0.25">
      <c r="A10176">
        <v>10290</v>
      </c>
      <c r="B10176">
        <v>4501</v>
      </c>
      <c r="C10176">
        <f>IF(COUNTIF($B$2:B10176,B10176)=1,1,0)</f>
        <v>0</v>
      </c>
      <c r="D10176" s="1">
        <v>45002</v>
      </c>
      <c r="E10176" s="2">
        <v>0.70048611111111114</v>
      </c>
      <c r="F10176">
        <v>109</v>
      </c>
      <c r="G10176" t="str">
        <f>IFERROR(INDEX(menu_items!$B:$B,MATCH(F10176,menu_items!$A:$A,0)),"Unknown value")</f>
        <v>Korean Beef Bowl</v>
      </c>
      <c r="H10176" t="str">
        <f>IFERROR(INDEX(menu_items!$C:$C,MATCH(F10176,menu_items!$A:$A,0)),"Unknown value")</f>
        <v>Asian</v>
      </c>
      <c r="I10176" s="5">
        <f>IFERROR(INDEX(menu_items!$D:$D,MATCH(F10176,menu_items!$A:$A,0)),0)</f>
        <v>17.95</v>
      </c>
      <c r="J10176" t="str">
        <f t="shared" si="798"/>
        <v>Fri</v>
      </c>
      <c r="K10176">
        <f t="shared" si="799"/>
        <v>17</v>
      </c>
      <c r="L10176" t="str">
        <f t="shared" si="800"/>
        <v>Mar</v>
      </c>
      <c r="M10176">
        <v>16</v>
      </c>
      <c r="N10176">
        <f t="shared" si="796"/>
        <v>3</v>
      </c>
      <c r="O10176" s="5">
        <f t="shared" si="797"/>
        <v>46.4</v>
      </c>
    </row>
    <row r="10177" spans="1:15" x14ac:dyDescent="0.25">
      <c r="A10177">
        <v>10291</v>
      </c>
      <c r="B10177">
        <v>4502</v>
      </c>
      <c r="C10177">
        <f>IF(COUNTIF($B$2:B10177,B10177)=1,1,0)</f>
        <v>1</v>
      </c>
      <c r="D10177" s="1">
        <v>45002</v>
      </c>
      <c r="E10177" s="2">
        <v>0.70152777777777775</v>
      </c>
      <c r="F10177">
        <v>128</v>
      </c>
      <c r="G10177" t="str">
        <f>IFERROR(INDEX(menu_items!$B:$B,MATCH(F10177,menu_items!$A:$A,0)),"Unknown value")</f>
        <v>Cheese Lasagna</v>
      </c>
      <c r="H10177" t="str">
        <f>IFERROR(INDEX(menu_items!$C:$C,MATCH(F10177,menu_items!$A:$A,0)),"Unknown value")</f>
        <v>Italian</v>
      </c>
      <c r="I10177" s="5">
        <f>IFERROR(INDEX(menu_items!$D:$D,MATCH(F10177,menu_items!$A:$A,0)),0)</f>
        <v>15.5</v>
      </c>
      <c r="J10177" t="str">
        <f t="shared" si="798"/>
        <v>Fri</v>
      </c>
      <c r="K10177">
        <f t="shared" si="799"/>
        <v>17</v>
      </c>
      <c r="L10177" t="str">
        <f t="shared" si="800"/>
        <v>Mar</v>
      </c>
      <c r="M10177">
        <v>16</v>
      </c>
      <c r="N10177">
        <f t="shared" si="796"/>
        <v>2</v>
      </c>
      <c r="O10177" s="5">
        <f t="shared" si="797"/>
        <v>30.45</v>
      </c>
    </row>
    <row r="10178" spans="1:15" x14ac:dyDescent="0.25">
      <c r="A10178">
        <v>10292</v>
      </c>
      <c r="B10178">
        <v>4502</v>
      </c>
      <c r="C10178">
        <f>IF(COUNTIF($B$2:B10178,B10178)=1,1,0)</f>
        <v>0</v>
      </c>
      <c r="D10178" s="1">
        <v>45002</v>
      </c>
      <c r="E10178" s="2">
        <v>0.70152777777777775</v>
      </c>
      <c r="F10178">
        <v>112</v>
      </c>
      <c r="G10178" t="str">
        <f>IFERROR(INDEX(menu_items!$B:$B,MATCH(F10178,menu_items!$A:$A,0)),"Unknown value")</f>
        <v>Salmon Roll</v>
      </c>
      <c r="H10178" t="str">
        <f>IFERROR(INDEX(menu_items!$C:$C,MATCH(F10178,menu_items!$A:$A,0)),"Unknown value")</f>
        <v>Asian</v>
      </c>
      <c r="I10178" s="5">
        <f>IFERROR(INDEX(menu_items!$D:$D,MATCH(F10178,menu_items!$A:$A,0)),0)</f>
        <v>14.95</v>
      </c>
      <c r="J10178" t="str">
        <f t="shared" si="798"/>
        <v>Fri</v>
      </c>
      <c r="K10178">
        <f t="shared" si="799"/>
        <v>17</v>
      </c>
      <c r="L10178" t="str">
        <f t="shared" si="800"/>
        <v>Mar</v>
      </c>
      <c r="M10178">
        <v>16</v>
      </c>
      <c r="N10178">
        <f t="shared" ref="N10178:N10241" si="801">COUNTIF($B:$B,B10178)</f>
        <v>2</v>
      </c>
      <c r="O10178" s="5">
        <f t="shared" ref="O10178:O10241" si="802">SUMIF($B:$B,B10178,$I:$I)</f>
        <v>30.45</v>
      </c>
    </row>
    <row r="10179" spans="1:15" x14ac:dyDescent="0.25">
      <c r="A10179">
        <v>10293</v>
      </c>
      <c r="B10179">
        <v>4503</v>
      </c>
      <c r="C10179">
        <f>IF(COUNTIF($B$2:B10179,B10179)=1,1,0)</f>
        <v>1</v>
      </c>
      <c r="D10179" s="1">
        <v>45002</v>
      </c>
      <c r="E10179" s="2">
        <v>0.71083333333333332</v>
      </c>
      <c r="F10179">
        <v>127</v>
      </c>
      <c r="G10179" t="str">
        <f>IFERROR(INDEX(menu_items!$B:$B,MATCH(F10179,menu_items!$A:$A,0)),"Unknown value")</f>
        <v>Meat Lasagna</v>
      </c>
      <c r="H10179" t="str">
        <f>IFERROR(INDEX(menu_items!$C:$C,MATCH(F10179,menu_items!$A:$A,0)),"Unknown value")</f>
        <v>Italian</v>
      </c>
      <c r="I10179" s="5">
        <f>IFERROR(INDEX(menu_items!$D:$D,MATCH(F10179,menu_items!$A:$A,0)),0)</f>
        <v>17.95</v>
      </c>
      <c r="J10179" t="str">
        <f t="shared" si="798"/>
        <v>Fri</v>
      </c>
      <c r="K10179">
        <f t="shared" si="799"/>
        <v>17</v>
      </c>
      <c r="L10179" t="str">
        <f t="shared" si="800"/>
        <v>Mar</v>
      </c>
      <c r="M10179">
        <v>17</v>
      </c>
      <c r="N10179">
        <f t="shared" si="801"/>
        <v>2</v>
      </c>
      <c r="O10179" s="5">
        <f t="shared" si="802"/>
        <v>22.95</v>
      </c>
    </row>
    <row r="10180" spans="1:15" x14ac:dyDescent="0.25">
      <c r="A10180">
        <v>10294</v>
      </c>
      <c r="B10180">
        <v>4503</v>
      </c>
      <c r="C10180">
        <f>IF(COUNTIF($B$2:B10180,B10180)=1,1,0)</f>
        <v>0</v>
      </c>
      <c r="D10180" s="1">
        <v>45002</v>
      </c>
      <c r="E10180" s="2">
        <v>0.71083333333333332</v>
      </c>
      <c r="F10180">
        <v>113</v>
      </c>
      <c r="G10180" t="str">
        <f>IFERROR(INDEX(menu_items!$B:$B,MATCH(F10180,menu_items!$A:$A,0)),"Unknown value")</f>
        <v>Edamame</v>
      </c>
      <c r="H10180" t="str">
        <f>IFERROR(INDEX(menu_items!$C:$C,MATCH(F10180,menu_items!$A:$A,0)),"Unknown value")</f>
        <v>Asian</v>
      </c>
      <c r="I10180" s="5">
        <f>IFERROR(INDEX(menu_items!$D:$D,MATCH(F10180,menu_items!$A:$A,0)),0)</f>
        <v>5</v>
      </c>
      <c r="J10180" t="str">
        <f t="shared" si="798"/>
        <v>Fri</v>
      </c>
      <c r="K10180">
        <f t="shared" si="799"/>
        <v>17</v>
      </c>
      <c r="L10180" t="str">
        <f t="shared" si="800"/>
        <v>Mar</v>
      </c>
      <c r="M10180">
        <v>17</v>
      </c>
      <c r="N10180">
        <f t="shared" si="801"/>
        <v>2</v>
      </c>
      <c r="O10180" s="5">
        <f t="shared" si="802"/>
        <v>22.95</v>
      </c>
    </row>
    <row r="10181" spans="1:15" x14ac:dyDescent="0.25">
      <c r="A10181">
        <v>10295</v>
      </c>
      <c r="B10181">
        <v>4504</v>
      </c>
      <c r="C10181">
        <f>IF(COUNTIF($B$2:B10181,B10181)=1,1,0)</f>
        <v>1</v>
      </c>
      <c r="D10181" s="1">
        <v>45002</v>
      </c>
      <c r="E10181" s="2">
        <v>0.711400462962963</v>
      </c>
      <c r="F10181">
        <v>124</v>
      </c>
      <c r="G10181" t="str">
        <f>IFERROR(INDEX(menu_items!$B:$B,MATCH(F10181,menu_items!$A:$A,0)),"Unknown value")</f>
        <v>Spaghetti</v>
      </c>
      <c r="H10181" t="str">
        <f>IFERROR(INDEX(menu_items!$C:$C,MATCH(F10181,menu_items!$A:$A,0)),"Unknown value")</f>
        <v>Italian</v>
      </c>
      <c r="I10181" s="5">
        <f>IFERROR(INDEX(menu_items!$D:$D,MATCH(F10181,menu_items!$A:$A,0)),0)</f>
        <v>14.5</v>
      </c>
      <c r="J10181" t="str">
        <f t="shared" si="798"/>
        <v>Fri</v>
      </c>
      <c r="K10181">
        <f t="shared" si="799"/>
        <v>17</v>
      </c>
      <c r="L10181" t="str">
        <f t="shared" si="800"/>
        <v>Mar</v>
      </c>
      <c r="M10181">
        <v>17</v>
      </c>
      <c r="N10181">
        <f t="shared" si="801"/>
        <v>2</v>
      </c>
      <c r="O10181" s="5">
        <f t="shared" si="802"/>
        <v>21.5</v>
      </c>
    </row>
    <row r="10182" spans="1:15" x14ac:dyDescent="0.25">
      <c r="A10182">
        <v>10296</v>
      </c>
      <c r="B10182">
        <v>4504</v>
      </c>
      <c r="C10182">
        <f>IF(COUNTIF($B$2:B10182,B10182)=1,1,0)</f>
        <v>0</v>
      </c>
      <c r="D10182" s="1">
        <v>45002</v>
      </c>
      <c r="E10182" s="2">
        <v>0.711400462962963</v>
      </c>
      <c r="F10182">
        <v>106</v>
      </c>
      <c r="G10182" t="str">
        <f>IFERROR(INDEX(menu_items!$B:$B,MATCH(F10182,menu_items!$A:$A,0)),"Unknown value")</f>
        <v>French Fries</v>
      </c>
      <c r="H10182" t="str">
        <f>IFERROR(INDEX(menu_items!$C:$C,MATCH(F10182,menu_items!$A:$A,0)),"Unknown value")</f>
        <v>American</v>
      </c>
      <c r="I10182" s="5">
        <f>IFERROR(INDEX(menu_items!$D:$D,MATCH(F10182,menu_items!$A:$A,0)),0)</f>
        <v>7</v>
      </c>
      <c r="J10182" t="str">
        <f t="shared" si="798"/>
        <v>Fri</v>
      </c>
      <c r="K10182">
        <f t="shared" si="799"/>
        <v>17</v>
      </c>
      <c r="L10182" t="str">
        <f t="shared" si="800"/>
        <v>Mar</v>
      </c>
      <c r="M10182">
        <v>17</v>
      </c>
      <c r="N10182">
        <f t="shared" si="801"/>
        <v>2</v>
      </c>
      <c r="O10182" s="5">
        <f t="shared" si="802"/>
        <v>21.5</v>
      </c>
    </row>
    <row r="10183" spans="1:15" x14ac:dyDescent="0.25">
      <c r="A10183">
        <v>10297</v>
      </c>
      <c r="B10183">
        <v>4505</v>
      </c>
      <c r="C10183">
        <f>IF(COUNTIF($B$2:B10183,B10183)=1,1,0)</f>
        <v>1</v>
      </c>
      <c r="D10183" s="1">
        <v>45002</v>
      </c>
      <c r="E10183" s="2">
        <v>0.72064814814814815</v>
      </c>
      <c r="F10183">
        <v>101</v>
      </c>
      <c r="G10183" t="str">
        <f>IFERROR(INDEX(menu_items!$B:$B,MATCH(F10183,menu_items!$A:$A,0)),"Unknown value")</f>
        <v>Hamburger</v>
      </c>
      <c r="H10183" t="str">
        <f>IFERROR(INDEX(menu_items!$C:$C,MATCH(F10183,menu_items!$A:$A,0)),"Unknown value")</f>
        <v>American</v>
      </c>
      <c r="I10183" s="5">
        <f>IFERROR(INDEX(menu_items!$D:$D,MATCH(F10183,menu_items!$A:$A,0)),0)</f>
        <v>12.95</v>
      </c>
      <c r="J10183" t="str">
        <f t="shared" si="798"/>
        <v>Fri</v>
      </c>
      <c r="K10183">
        <f t="shared" si="799"/>
        <v>17</v>
      </c>
      <c r="L10183" t="str">
        <f t="shared" si="800"/>
        <v>Mar</v>
      </c>
      <c r="M10183">
        <v>17</v>
      </c>
      <c r="N10183">
        <f t="shared" si="801"/>
        <v>3</v>
      </c>
      <c r="O10183" s="5">
        <f t="shared" si="802"/>
        <v>48.849999999999994</v>
      </c>
    </row>
    <row r="10184" spans="1:15" x14ac:dyDescent="0.25">
      <c r="A10184">
        <v>10298</v>
      </c>
      <c r="B10184">
        <v>4505</v>
      </c>
      <c r="C10184">
        <f>IF(COUNTIF($B$2:B10184,B10184)=1,1,0)</f>
        <v>0</v>
      </c>
      <c r="D10184" s="1">
        <v>45002</v>
      </c>
      <c r="E10184" s="2">
        <v>0.72064814814814815</v>
      </c>
      <c r="F10184">
        <v>125</v>
      </c>
      <c r="G10184" t="str">
        <f>IFERROR(INDEX(menu_items!$B:$B,MATCH(F10184,menu_items!$A:$A,0)),"Unknown value")</f>
        <v>Spaghetti &amp; Meatballs</v>
      </c>
      <c r="H10184" t="str">
        <f>IFERROR(INDEX(menu_items!$C:$C,MATCH(F10184,menu_items!$A:$A,0)),"Unknown value")</f>
        <v>Italian</v>
      </c>
      <c r="I10184" s="5">
        <f>IFERROR(INDEX(menu_items!$D:$D,MATCH(F10184,menu_items!$A:$A,0)),0)</f>
        <v>17.95</v>
      </c>
      <c r="J10184" t="str">
        <f t="shared" si="798"/>
        <v>Fri</v>
      </c>
      <c r="K10184">
        <f t="shared" si="799"/>
        <v>17</v>
      </c>
      <c r="L10184" t="str">
        <f t="shared" si="800"/>
        <v>Mar</v>
      </c>
      <c r="M10184">
        <v>17</v>
      </c>
      <c r="N10184">
        <f t="shared" si="801"/>
        <v>3</v>
      </c>
      <c r="O10184" s="5">
        <f t="shared" si="802"/>
        <v>48.849999999999994</v>
      </c>
    </row>
    <row r="10185" spans="1:15" x14ac:dyDescent="0.25">
      <c r="A10185">
        <v>10299</v>
      </c>
      <c r="B10185">
        <v>4505</v>
      </c>
      <c r="C10185">
        <f>IF(COUNTIF($B$2:B10185,B10185)=1,1,0)</f>
        <v>0</v>
      </c>
      <c r="D10185" s="1">
        <v>45002</v>
      </c>
      <c r="E10185" s="2">
        <v>0.72064814814814815</v>
      </c>
      <c r="F10185">
        <v>109</v>
      </c>
      <c r="G10185" t="str">
        <f>IFERROR(INDEX(menu_items!$B:$B,MATCH(F10185,menu_items!$A:$A,0)),"Unknown value")</f>
        <v>Korean Beef Bowl</v>
      </c>
      <c r="H10185" t="str">
        <f>IFERROR(INDEX(menu_items!$C:$C,MATCH(F10185,menu_items!$A:$A,0)),"Unknown value")</f>
        <v>Asian</v>
      </c>
      <c r="I10185" s="5">
        <f>IFERROR(INDEX(menu_items!$D:$D,MATCH(F10185,menu_items!$A:$A,0)),0)</f>
        <v>17.95</v>
      </c>
      <c r="J10185" t="str">
        <f t="shared" si="798"/>
        <v>Fri</v>
      </c>
      <c r="K10185">
        <f t="shared" si="799"/>
        <v>17</v>
      </c>
      <c r="L10185" t="str">
        <f t="shared" si="800"/>
        <v>Mar</v>
      </c>
      <c r="M10185">
        <v>17</v>
      </c>
      <c r="N10185">
        <f t="shared" si="801"/>
        <v>3</v>
      </c>
      <c r="O10185" s="5">
        <f t="shared" si="802"/>
        <v>48.849999999999994</v>
      </c>
    </row>
    <row r="10186" spans="1:15" x14ac:dyDescent="0.25">
      <c r="A10186">
        <v>10300</v>
      </c>
      <c r="B10186">
        <v>4506</v>
      </c>
      <c r="C10186">
        <f>IF(COUNTIF($B$2:B10186,B10186)=1,1,0)</f>
        <v>1</v>
      </c>
      <c r="D10186" s="1">
        <v>45002</v>
      </c>
      <c r="E10186" s="2">
        <v>0.72122685185185187</v>
      </c>
      <c r="F10186">
        <v>108</v>
      </c>
      <c r="G10186" t="str">
        <f>IFERROR(INDEX(menu_items!$B:$B,MATCH(F10186,menu_items!$A:$A,0)),"Unknown value")</f>
        <v>Tofu Pad Thai</v>
      </c>
      <c r="H10186" t="str">
        <f>IFERROR(INDEX(menu_items!$C:$C,MATCH(F10186,menu_items!$A:$A,0)),"Unknown value")</f>
        <v>Asian</v>
      </c>
      <c r="I10186" s="5">
        <f>IFERROR(INDEX(menu_items!$D:$D,MATCH(F10186,menu_items!$A:$A,0)),0)</f>
        <v>14.5</v>
      </c>
      <c r="J10186" t="str">
        <f t="shared" si="798"/>
        <v>Fri</v>
      </c>
      <c r="K10186">
        <f t="shared" si="799"/>
        <v>17</v>
      </c>
      <c r="L10186" t="str">
        <f t="shared" si="800"/>
        <v>Mar</v>
      </c>
      <c r="M10186">
        <v>17</v>
      </c>
      <c r="N10186">
        <f t="shared" si="801"/>
        <v>3</v>
      </c>
      <c r="O10186" s="5">
        <f t="shared" si="802"/>
        <v>44.400000000000006</v>
      </c>
    </row>
    <row r="10187" spans="1:15" x14ac:dyDescent="0.25">
      <c r="A10187">
        <v>10301</v>
      </c>
      <c r="B10187">
        <v>4506</v>
      </c>
      <c r="C10187">
        <f>IF(COUNTIF($B$2:B10187,B10187)=1,1,0)</f>
        <v>0</v>
      </c>
      <c r="D10187" s="1">
        <v>45002</v>
      </c>
      <c r="E10187" s="2">
        <v>0.72122685185185187</v>
      </c>
      <c r="F10187">
        <v>109</v>
      </c>
      <c r="G10187" t="str">
        <f>IFERROR(INDEX(menu_items!$B:$B,MATCH(F10187,menu_items!$A:$A,0)),"Unknown value")</f>
        <v>Korean Beef Bowl</v>
      </c>
      <c r="H10187" t="str">
        <f>IFERROR(INDEX(menu_items!$C:$C,MATCH(F10187,menu_items!$A:$A,0)),"Unknown value")</f>
        <v>Asian</v>
      </c>
      <c r="I10187" s="5">
        <f>IFERROR(INDEX(menu_items!$D:$D,MATCH(F10187,menu_items!$A:$A,0)),0)</f>
        <v>17.95</v>
      </c>
      <c r="J10187" t="str">
        <f t="shared" si="798"/>
        <v>Fri</v>
      </c>
      <c r="K10187">
        <f t="shared" si="799"/>
        <v>17</v>
      </c>
      <c r="L10187" t="str">
        <f t="shared" si="800"/>
        <v>Mar</v>
      </c>
      <c r="M10187">
        <v>17</v>
      </c>
      <c r="N10187">
        <f t="shared" si="801"/>
        <v>3</v>
      </c>
      <c r="O10187" s="5">
        <f t="shared" si="802"/>
        <v>44.400000000000006</v>
      </c>
    </row>
    <row r="10188" spans="1:15" x14ac:dyDescent="0.25">
      <c r="A10188">
        <v>10302</v>
      </c>
      <c r="B10188">
        <v>4506</v>
      </c>
      <c r="C10188">
        <f>IF(COUNTIF($B$2:B10188,B10188)=1,1,0)</f>
        <v>0</v>
      </c>
      <c r="D10188" s="1">
        <v>45002</v>
      </c>
      <c r="E10188" s="2">
        <v>0.72122685185185187</v>
      </c>
      <c r="F10188">
        <v>119</v>
      </c>
      <c r="G10188" t="str">
        <f>IFERROR(INDEX(menu_items!$B:$B,MATCH(F10188,menu_items!$A:$A,0)),"Unknown value")</f>
        <v>Chicken Torta</v>
      </c>
      <c r="H10188" t="str">
        <f>IFERROR(INDEX(menu_items!$C:$C,MATCH(F10188,menu_items!$A:$A,0)),"Unknown value")</f>
        <v>Mexican</v>
      </c>
      <c r="I10188" s="5">
        <f>IFERROR(INDEX(menu_items!$D:$D,MATCH(F10188,menu_items!$A:$A,0)),0)</f>
        <v>11.95</v>
      </c>
      <c r="J10188" t="str">
        <f t="shared" si="798"/>
        <v>Fri</v>
      </c>
      <c r="K10188">
        <f t="shared" si="799"/>
        <v>17</v>
      </c>
      <c r="L10188" t="str">
        <f t="shared" si="800"/>
        <v>Mar</v>
      </c>
      <c r="M10188">
        <v>17</v>
      </c>
      <c r="N10188">
        <f t="shared" si="801"/>
        <v>3</v>
      </c>
      <c r="O10188" s="5">
        <f t="shared" si="802"/>
        <v>44.400000000000006</v>
      </c>
    </row>
    <row r="10189" spans="1:15" x14ac:dyDescent="0.25">
      <c r="A10189">
        <v>10303</v>
      </c>
      <c r="B10189">
        <v>4507</v>
      </c>
      <c r="C10189">
        <f>IF(COUNTIF($B$2:B10189,B10189)=1,1,0)</f>
        <v>1</v>
      </c>
      <c r="D10189" s="1">
        <v>45002</v>
      </c>
      <c r="E10189" s="2">
        <v>0.72571759259259261</v>
      </c>
      <c r="F10189">
        <v>101</v>
      </c>
      <c r="G10189" t="str">
        <f>IFERROR(INDEX(menu_items!$B:$B,MATCH(F10189,menu_items!$A:$A,0)),"Unknown value")</f>
        <v>Hamburger</v>
      </c>
      <c r="H10189" t="str">
        <f>IFERROR(INDEX(menu_items!$C:$C,MATCH(F10189,menu_items!$A:$A,0)),"Unknown value")</f>
        <v>American</v>
      </c>
      <c r="I10189" s="5">
        <f>IFERROR(INDEX(menu_items!$D:$D,MATCH(F10189,menu_items!$A:$A,0)),0)</f>
        <v>12.95</v>
      </c>
      <c r="J10189" t="str">
        <f t="shared" si="798"/>
        <v>Fri</v>
      </c>
      <c r="K10189">
        <f t="shared" si="799"/>
        <v>17</v>
      </c>
      <c r="L10189" t="str">
        <f t="shared" si="800"/>
        <v>Mar</v>
      </c>
      <c r="M10189">
        <v>17</v>
      </c>
      <c r="N10189">
        <f t="shared" si="801"/>
        <v>3</v>
      </c>
      <c r="O10189" s="5">
        <f t="shared" si="802"/>
        <v>49.849999999999994</v>
      </c>
    </row>
    <row r="10190" spans="1:15" x14ac:dyDescent="0.25">
      <c r="A10190">
        <v>10304</v>
      </c>
      <c r="B10190">
        <v>4507</v>
      </c>
      <c r="C10190">
        <f>IF(COUNTIF($B$2:B10190,B10190)=1,1,0)</f>
        <v>0</v>
      </c>
      <c r="D10190" s="1">
        <v>45002</v>
      </c>
      <c r="E10190" s="2">
        <v>0.72571759259259261</v>
      </c>
      <c r="F10190">
        <v>130</v>
      </c>
      <c r="G10190" t="str">
        <f>IFERROR(INDEX(menu_items!$B:$B,MATCH(F10190,menu_items!$A:$A,0)),"Unknown value")</f>
        <v>Shrimp Scampi</v>
      </c>
      <c r="H10190" t="str">
        <f>IFERROR(INDEX(menu_items!$C:$C,MATCH(F10190,menu_items!$A:$A,0)),"Unknown value")</f>
        <v>Italian</v>
      </c>
      <c r="I10190" s="5">
        <f>IFERROR(INDEX(menu_items!$D:$D,MATCH(F10190,menu_items!$A:$A,0)),0)</f>
        <v>19.95</v>
      </c>
      <c r="J10190" t="str">
        <f t="shared" si="798"/>
        <v>Fri</v>
      </c>
      <c r="K10190">
        <f t="shared" si="799"/>
        <v>17</v>
      </c>
      <c r="L10190" t="str">
        <f t="shared" si="800"/>
        <v>Mar</v>
      </c>
      <c r="M10190">
        <v>17</v>
      </c>
      <c r="N10190">
        <f t="shared" si="801"/>
        <v>3</v>
      </c>
      <c r="O10190" s="5">
        <f t="shared" si="802"/>
        <v>49.849999999999994</v>
      </c>
    </row>
    <row r="10191" spans="1:15" x14ac:dyDescent="0.25">
      <c r="A10191">
        <v>10305</v>
      </c>
      <c r="B10191">
        <v>4507</v>
      </c>
      <c r="C10191">
        <f>IF(COUNTIF($B$2:B10191,B10191)=1,1,0)</f>
        <v>0</v>
      </c>
      <c r="D10191" s="1">
        <v>45002</v>
      </c>
      <c r="E10191" s="2">
        <v>0.72571759259259261</v>
      </c>
      <c r="F10191">
        <v>132</v>
      </c>
      <c r="G10191" t="str">
        <f>IFERROR(INDEX(menu_items!$B:$B,MATCH(F10191,menu_items!$A:$A,0)),"Unknown value")</f>
        <v>Eggplant Parmesan</v>
      </c>
      <c r="H10191" t="str">
        <f>IFERROR(INDEX(menu_items!$C:$C,MATCH(F10191,menu_items!$A:$A,0)),"Unknown value")</f>
        <v>Italian</v>
      </c>
      <c r="I10191" s="5">
        <f>IFERROR(INDEX(menu_items!$D:$D,MATCH(F10191,menu_items!$A:$A,0)),0)</f>
        <v>16.95</v>
      </c>
      <c r="J10191" t="str">
        <f t="shared" ref="J10191:J10253" si="803">TEXT(D10191,"ddd")</f>
        <v>Fri</v>
      </c>
      <c r="K10191">
        <f t="shared" ref="K10191:K10253" si="804">DAY(D10191)</f>
        <v>17</v>
      </c>
      <c r="L10191" t="str">
        <f t="shared" ref="L10191:L10253" si="805">TEXT(D10191,"mmm")</f>
        <v>Mar</v>
      </c>
      <c r="M10191">
        <v>17</v>
      </c>
      <c r="N10191">
        <f t="shared" si="801"/>
        <v>3</v>
      </c>
      <c r="O10191" s="5">
        <f t="shared" si="802"/>
        <v>49.849999999999994</v>
      </c>
    </row>
    <row r="10192" spans="1:15" x14ac:dyDescent="0.25">
      <c r="A10192">
        <v>10306</v>
      </c>
      <c r="B10192">
        <v>4508</v>
      </c>
      <c r="C10192">
        <f>IF(COUNTIF($B$2:B10192,B10192)=1,1,0)</f>
        <v>1</v>
      </c>
      <c r="D10192" s="1">
        <v>45002</v>
      </c>
      <c r="E10192" s="2">
        <v>0.72760416666666672</v>
      </c>
      <c r="F10192">
        <v>129</v>
      </c>
      <c r="G10192" t="str">
        <f>IFERROR(INDEX(menu_items!$B:$B,MATCH(F10192,menu_items!$A:$A,0)),"Unknown value")</f>
        <v>Mushroom Ravioli</v>
      </c>
      <c r="H10192" t="str">
        <f>IFERROR(INDEX(menu_items!$C:$C,MATCH(F10192,menu_items!$A:$A,0)),"Unknown value")</f>
        <v>Italian</v>
      </c>
      <c r="I10192" s="5">
        <f>IFERROR(INDEX(menu_items!$D:$D,MATCH(F10192,menu_items!$A:$A,0)),0)</f>
        <v>15.5</v>
      </c>
      <c r="J10192" t="str">
        <f t="shared" si="803"/>
        <v>Fri</v>
      </c>
      <c r="K10192">
        <f t="shared" si="804"/>
        <v>17</v>
      </c>
      <c r="L10192" t="str">
        <f t="shared" si="805"/>
        <v>Mar</v>
      </c>
      <c r="M10192">
        <v>17</v>
      </c>
      <c r="N10192">
        <f t="shared" si="801"/>
        <v>2</v>
      </c>
      <c r="O10192" s="5">
        <f t="shared" si="802"/>
        <v>35.450000000000003</v>
      </c>
    </row>
    <row r="10193" spans="1:15" x14ac:dyDescent="0.25">
      <c r="A10193">
        <v>10307</v>
      </c>
      <c r="B10193">
        <v>4508</v>
      </c>
      <c r="C10193">
        <f>IF(COUNTIF($B$2:B10193,B10193)=1,1,0)</f>
        <v>0</v>
      </c>
      <c r="D10193" s="1">
        <v>45002</v>
      </c>
      <c r="E10193" s="2">
        <v>0.72760416666666672</v>
      </c>
      <c r="F10193">
        <v>130</v>
      </c>
      <c r="G10193" t="str">
        <f>IFERROR(INDEX(menu_items!$B:$B,MATCH(F10193,menu_items!$A:$A,0)),"Unknown value")</f>
        <v>Shrimp Scampi</v>
      </c>
      <c r="H10193" t="str">
        <f>IFERROR(INDEX(menu_items!$C:$C,MATCH(F10193,menu_items!$A:$A,0)),"Unknown value")</f>
        <v>Italian</v>
      </c>
      <c r="I10193" s="5">
        <f>IFERROR(INDEX(menu_items!$D:$D,MATCH(F10193,menu_items!$A:$A,0)),0)</f>
        <v>19.95</v>
      </c>
      <c r="J10193" t="str">
        <f t="shared" si="803"/>
        <v>Fri</v>
      </c>
      <c r="K10193">
        <f t="shared" si="804"/>
        <v>17</v>
      </c>
      <c r="L10193" t="str">
        <f t="shared" si="805"/>
        <v>Mar</v>
      </c>
      <c r="M10193">
        <v>17</v>
      </c>
      <c r="N10193">
        <f t="shared" si="801"/>
        <v>2</v>
      </c>
      <c r="O10193" s="5">
        <f t="shared" si="802"/>
        <v>35.450000000000003</v>
      </c>
    </row>
    <row r="10194" spans="1:15" x14ac:dyDescent="0.25">
      <c r="A10194">
        <v>10308</v>
      </c>
      <c r="B10194">
        <v>4509</v>
      </c>
      <c r="C10194">
        <f>IF(COUNTIF($B$2:B10194,B10194)=1,1,0)</f>
        <v>1</v>
      </c>
      <c r="D10194" s="1">
        <v>45002</v>
      </c>
      <c r="E10194" s="2">
        <v>0.72881944444444446</v>
      </c>
      <c r="F10194">
        <v>113</v>
      </c>
      <c r="G10194" t="str">
        <f>IFERROR(INDEX(menu_items!$B:$B,MATCH(F10194,menu_items!$A:$A,0)),"Unknown value")</f>
        <v>Edamame</v>
      </c>
      <c r="H10194" t="str">
        <f>IFERROR(INDEX(menu_items!$C:$C,MATCH(F10194,menu_items!$A:$A,0)),"Unknown value")</f>
        <v>Asian</v>
      </c>
      <c r="I10194" s="5">
        <f>IFERROR(INDEX(menu_items!$D:$D,MATCH(F10194,menu_items!$A:$A,0)),0)</f>
        <v>5</v>
      </c>
      <c r="J10194" t="str">
        <f t="shared" si="803"/>
        <v>Fri</v>
      </c>
      <c r="K10194">
        <f t="shared" si="804"/>
        <v>17</v>
      </c>
      <c r="L10194" t="str">
        <f t="shared" si="805"/>
        <v>Mar</v>
      </c>
      <c r="M10194">
        <v>17</v>
      </c>
      <c r="N10194">
        <f t="shared" si="801"/>
        <v>1</v>
      </c>
      <c r="O10194" s="5">
        <f t="shared" si="802"/>
        <v>5</v>
      </c>
    </row>
    <row r="10195" spans="1:15" x14ac:dyDescent="0.25">
      <c r="A10195">
        <v>10309</v>
      </c>
      <c r="B10195">
        <v>4510</v>
      </c>
      <c r="C10195">
        <f>IF(COUNTIF($B$2:B10195,B10195)=1,1,0)</f>
        <v>1</v>
      </c>
      <c r="D10195" s="1">
        <v>45002</v>
      </c>
      <c r="E10195" s="2">
        <v>0.74621527777777774</v>
      </c>
      <c r="F10195">
        <v>124</v>
      </c>
      <c r="G10195" t="str">
        <f>IFERROR(INDEX(menu_items!$B:$B,MATCH(F10195,menu_items!$A:$A,0)),"Unknown value")</f>
        <v>Spaghetti</v>
      </c>
      <c r="H10195" t="str">
        <f>IFERROR(INDEX(menu_items!$C:$C,MATCH(F10195,menu_items!$A:$A,0)),"Unknown value")</f>
        <v>Italian</v>
      </c>
      <c r="I10195" s="5">
        <f>IFERROR(INDEX(menu_items!$D:$D,MATCH(F10195,menu_items!$A:$A,0)),0)</f>
        <v>14.5</v>
      </c>
      <c r="J10195" t="str">
        <f t="shared" si="803"/>
        <v>Fri</v>
      </c>
      <c r="K10195">
        <f t="shared" si="804"/>
        <v>17</v>
      </c>
      <c r="L10195" t="str">
        <f t="shared" si="805"/>
        <v>Mar</v>
      </c>
      <c r="M10195">
        <v>17</v>
      </c>
      <c r="N10195">
        <f t="shared" si="801"/>
        <v>4</v>
      </c>
      <c r="O10195" s="5">
        <f t="shared" si="802"/>
        <v>65.350000000000009</v>
      </c>
    </row>
    <row r="10196" spans="1:15" x14ac:dyDescent="0.25">
      <c r="A10196">
        <v>10310</v>
      </c>
      <c r="B10196">
        <v>4510</v>
      </c>
      <c r="C10196">
        <f>IF(COUNTIF($B$2:B10196,B10196)=1,1,0)</f>
        <v>0</v>
      </c>
      <c r="D10196" s="1">
        <v>45002</v>
      </c>
      <c r="E10196" s="2">
        <v>0.74621527777777774</v>
      </c>
      <c r="F10196">
        <v>125</v>
      </c>
      <c r="G10196" t="str">
        <f>IFERROR(INDEX(menu_items!$B:$B,MATCH(F10196,menu_items!$A:$A,0)),"Unknown value")</f>
        <v>Spaghetti &amp; Meatballs</v>
      </c>
      <c r="H10196" t="str">
        <f>IFERROR(INDEX(menu_items!$C:$C,MATCH(F10196,menu_items!$A:$A,0)),"Unknown value")</f>
        <v>Italian</v>
      </c>
      <c r="I10196" s="5">
        <f>IFERROR(INDEX(menu_items!$D:$D,MATCH(F10196,menu_items!$A:$A,0)),0)</f>
        <v>17.95</v>
      </c>
      <c r="J10196" t="str">
        <f t="shared" si="803"/>
        <v>Fri</v>
      </c>
      <c r="K10196">
        <f t="shared" si="804"/>
        <v>17</v>
      </c>
      <c r="L10196" t="str">
        <f t="shared" si="805"/>
        <v>Mar</v>
      </c>
      <c r="M10196">
        <v>17</v>
      </c>
      <c r="N10196">
        <f t="shared" si="801"/>
        <v>4</v>
      </c>
      <c r="O10196" s="5">
        <f t="shared" si="802"/>
        <v>65.350000000000009</v>
      </c>
    </row>
    <row r="10197" spans="1:15" x14ac:dyDescent="0.25">
      <c r="A10197">
        <v>10311</v>
      </c>
      <c r="B10197">
        <v>4510</v>
      </c>
      <c r="C10197">
        <f>IF(COUNTIF($B$2:B10197,B10197)=1,1,0)</f>
        <v>0</v>
      </c>
      <c r="D10197" s="1">
        <v>45002</v>
      </c>
      <c r="E10197" s="2">
        <v>0.74621527777777774</v>
      </c>
      <c r="F10197">
        <v>127</v>
      </c>
      <c r="G10197" t="str">
        <f>IFERROR(INDEX(menu_items!$B:$B,MATCH(F10197,menu_items!$A:$A,0)),"Unknown value")</f>
        <v>Meat Lasagna</v>
      </c>
      <c r="H10197" t="str">
        <f>IFERROR(INDEX(menu_items!$C:$C,MATCH(F10197,menu_items!$A:$A,0)),"Unknown value")</f>
        <v>Italian</v>
      </c>
      <c r="I10197" s="5">
        <f>IFERROR(INDEX(menu_items!$D:$D,MATCH(F10197,menu_items!$A:$A,0)),0)</f>
        <v>17.95</v>
      </c>
      <c r="J10197" t="str">
        <f t="shared" si="803"/>
        <v>Fri</v>
      </c>
      <c r="K10197">
        <f t="shared" si="804"/>
        <v>17</v>
      </c>
      <c r="L10197" t="str">
        <f t="shared" si="805"/>
        <v>Mar</v>
      </c>
      <c r="M10197">
        <v>17</v>
      </c>
      <c r="N10197">
        <f t="shared" si="801"/>
        <v>4</v>
      </c>
      <c r="O10197" s="5">
        <f t="shared" si="802"/>
        <v>65.350000000000009</v>
      </c>
    </row>
    <row r="10198" spans="1:15" x14ac:dyDescent="0.25">
      <c r="A10198">
        <v>10312</v>
      </c>
      <c r="B10198">
        <v>4510</v>
      </c>
      <c r="C10198">
        <f>IF(COUNTIF($B$2:B10198,B10198)=1,1,0)</f>
        <v>0</v>
      </c>
      <c r="D10198" s="1">
        <v>45002</v>
      </c>
      <c r="E10198" s="2">
        <v>0.74621527777777774</v>
      </c>
      <c r="F10198">
        <v>118</v>
      </c>
      <c r="G10198" t="str">
        <f>IFERROR(INDEX(menu_items!$B:$B,MATCH(F10198,menu_items!$A:$A,0)),"Unknown value")</f>
        <v>Steak Burrito</v>
      </c>
      <c r="H10198" t="str">
        <f>IFERROR(INDEX(menu_items!$C:$C,MATCH(F10198,menu_items!$A:$A,0)),"Unknown value")</f>
        <v>Mexican</v>
      </c>
      <c r="I10198" s="5">
        <f>IFERROR(INDEX(menu_items!$D:$D,MATCH(F10198,menu_items!$A:$A,0)),0)</f>
        <v>14.95</v>
      </c>
      <c r="J10198" t="str">
        <f t="shared" si="803"/>
        <v>Fri</v>
      </c>
      <c r="K10198">
        <f t="shared" si="804"/>
        <v>17</v>
      </c>
      <c r="L10198" t="str">
        <f t="shared" si="805"/>
        <v>Mar</v>
      </c>
      <c r="M10198">
        <v>17</v>
      </c>
      <c r="N10198">
        <f t="shared" si="801"/>
        <v>4</v>
      </c>
      <c r="O10198" s="5">
        <f t="shared" si="802"/>
        <v>65.350000000000009</v>
      </c>
    </row>
    <row r="10199" spans="1:15" x14ac:dyDescent="0.25">
      <c r="A10199">
        <v>10313</v>
      </c>
      <c r="B10199">
        <v>4511</v>
      </c>
      <c r="C10199">
        <f>IF(COUNTIF($B$2:B10199,B10199)=1,1,0)</f>
        <v>1</v>
      </c>
      <c r="D10199" s="1">
        <v>45002</v>
      </c>
      <c r="E10199" s="2">
        <v>0.74806712962962962</v>
      </c>
      <c r="F10199">
        <v>108</v>
      </c>
      <c r="G10199" t="str">
        <f>IFERROR(INDEX(menu_items!$B:$B,MATCH(F10199,menu_items!$A:$A,0)),"Unknown value")</f>
        <v>Tofu Pad Thai</v>
      </c>
      <c r="H10199" t="str">
        <f>IFERROR(INDEX(menu_items!$C:$C,MATCH(F10199,menu_items!$A:$A,0)),"Unknown value")</f>
        <v>Asian</v>
      </c>
      <c r="I10199" s="5">
        <f>IFERROR(INDEX(menu_items!$D:$D,MATCH(F10199,menu_items!$A:$A,0)),0)</f>
        <v>14.5</v>
      </c>
      <c r="J10199" t="str">
        <f t="shared" si="803"/>
        <v>Fri</v>
      </c>
      <c r="K10199">
        <f t="shared" si="804"/>
        <v>17</v>
      </c>
      <c r="L10199" t="str">
        <f t="shared" si="805"/>
        <v>Mar</v>
      </c>
      <c r="M10199">
        <v>17</v>
      </c>
      <c r="N10199">
        <f t="shared" si="801"/>
        <v>3</v>
      </c>
      <c r="O10199" s="5">
        <f t="shared" si="802"/>
        <v>34.450000000000003</v>
      </c>
    </row>
    <row r="10200" spans="1:15" x14ac:dyDescent="0.25">
      <c r="A10200">
        <v>10314</v>
      </c>
      <c r="B10200">
        <v>4511</v>
      </c>
      <c r="C10200">
        <f>IF(COUNTIF($B$2:B10200,B10200)=1,1,0)</f>
        <v>0</v>
      </c>
      <c r="D10200" s="1">
        <v>45002</v>
      </c>
      <c r="E10200" s="2">
        <v>0.74806712962962962</v>
      </c>
      <c r="F10200">
        <v>117</v>
      </c>
      <c r="G10200" t="str">
        <f>IFERROR(INDEX(menu_items!$B:$B,MATCH(F10200,menu_items!$A:$A,0)),"Unknown value")</f>
        <v>Chicken Burrito</v>
      </c>
      <c r="H10200" t="str">
        <f>IFERROR(INDEX(menu_items!$C:$C,MATCH(F10200,menu_items!$A:$A,0)),"Unknown value")</f>
        <v>Mexican</v>
      </c>
      <c r="I10200" s="5">
        <f>IFERROR(INDEX(menu_items!$D:$D,MATCH(F10200,menu_items!$A:$A,0)),0)</f>
        <v>12.95</v>
      </c>
      <c r="J10200" t="str">
        <f t="shared" si="803"/>
        <v>Fri</v>
      </c>
      <c r="K10200">
        <f t="shared" si="804"/>
        <v>17</v>
      </c>
      <c r="L10200" t="str">
        <f t="shared" si="805"/>
        <v>Mar</v>
      </c>
      <c r="M10200">
        <v>17</v>
      </c>
      <c r="N10200">
        <f t="shared" si="801"/>
        <v>3</v>
      </c>
      <c r="O10200" s="5">
        <f t="shared" si="802"/>
        <v>34.450000000000003</v>
      </c>
    </row>
    <row r="10201" spans="1:15" x14ac:dyDescent="0.25">
      <c r="A10201">
        <v>10315</v>
      </c>
      <c r="B10201">
        <v>4511</v>
      </c>
      <c r="C10201">
        <f>IF(COUNTIF($B$2:B10201,B10201)=1,1,0)</f>
        <v>0</v>
      </c>
      <c r="D10201" s="1">
        <v>45002</v>
      </c>
      <c r="E10201" s="2">
        <v>0.74806712962962962</v>
      </c>
      <c r="F10201">
        <v>105</v>
      </c>
      <c r="G10201" t="str">
        <f>IFERROR(INDEX(menu_items!$B:$B,MATCH(F10201,menu_items!$A:$A,0)),"Unknown value")</f>
        <v>Mac &amp; Cheese</v>
      </c>
      <c r="H10201" t="str">
        <f>IFERROR(INDEX(menu_items!$C:$C,MATCH(F10201,menu_items!$A:$A,0)),"Unknown value")</f>
        <v>American</v>
      </c>
      <c r="I10201" s="5">
        <f>IFERROR(INDEX(menu_items!$D:$D,MATCH(F10201,menu_items!$A:$A,0)),0)</f>
        <v>7</v>
      </c>
      <c r="J10201" t="str">
        <f t="shared" si="803"/>
        <v>Fri</v>
      </c>
      <c r="K10201">
        <f t="shared" si="804"/>
        <v>17</v>
      </c>
      <c r="L10201" t="str">
        <f t="shared" si="805"/>
        <v>Mar</v>
      </c>
      <c r="M10201">
        <v>17</v>
      </c>
      <c r="N10201">
        <f t="shared" si="801"/>
        <v>3</v>
      </c>
      <c r="O10201" s="5">
        <f t="shared" si="802"/>
        <v>34.450000000000003</v>
      </c>
    </row>
    <row r="10202" spans="1:15" x14ac:dyDescent="0.25">
      <c r="A10202">
        <v>10316</v>
      </c>
      <c r="B10202">
        <v>4512</v>
      </c>
      <c r="C10202">
        <f>IF(COUNTIF($B$2:B10202,B10202)=1,1,0)</f>
        <v>1</v>
      </c>
      <c r="D10202" s="1">
        <v>45002</v>
      </c>
      <c r="E10202" s="2">
        <v>0.75392361111111106</v>
      </c>
      <c r="F10202">
        <v>130</v>
      </c>
      <c r="G10202" t="str">
        <f>IFERROR(INDEX(menu_items!$B:$B,MATCH(F10202,menu_items!$A:$A,0)),"Unknown value")</f>
        <v>Shrimp Scampi</v>
      </c>
      <c r="H10202" t="str">
        <f>IFERROR(INDEX(menu_items!$C:$C,MATCH(F10202,menu_items!$A:$A,0)),"Unknown value")</f>
        <v>Italian</v>
      </c>
      <c r="I10202" s="5">
        <f>IFERROR(INDEX(menu_items!$D:$D,MATCH(F10202,menu_items!$A:$A,0)),0)</f>
        <v>19.95</v>
      </c>
      <c r="J10202" t="str">
        <f t="shared" si="803"/>
        <v>Fri</v>
      </c>
      <c r="K10202">
        <f t="shared" si="804"/>
        <v>17</v>
      </c>
      <c r="L10202" t="str">
        <f t="shared" si="805"/>
        <v>Mar</v>
      </c>
      <c r="M10202">
        <v>18</v>
      </c>
      <c r="N10202">
        <f t="shared" si="801"/>
        <v>2</v>
      </c>
      <c r="O10202" s="5">
        <f t="shared" si="802"/>
        <v>39.9</v>
      </c>
    </row>
    <row r="10203" spans="1:15" x14ac:dyDescent="0.25">
      <c r="A10203">
        <v>10317</v>
      </c>
      <c r="B10203">
        <v>4512</v>
      </c>
      <c r="C10203">
        <f>IF(COUNTIF($B$2:B10203,B10203)=1,1,0)</f>
        <v>0</v>
      </c>
      <c r="D10203" s="1">
        <v>45002</v>
      </c>
      <c r="E10203" s="2">
        <v>0.75392361111111106</v>
      </c>
      <c r="F10203">
        <v>130</v>
      </c>
      <c r="G10203" t="str">
        <f>IFERROR(INDEX(menu_items!$B:$B,MATCH(F10203,menu_items!$A:$A,0)),"Unknown value")</f>
        <v>Shrimp Scampi</v>
      </c>
      <c r="H10203" t="str">
        <f>IFERROR(INDEX(menu_items!$C:$C,MATCH(F10203,menu_items!$A:$A,0)),"Unknown value")</f>
        <v>Italian</v>
      </c>
      <c r="I10203" s="5">
        <f>IFERROR(INDEX(menu_items!$D:$D,MATCH(F10203,menu_items!$A:$A,0)),0)</f>
        <v>19.95</v>
      </c>
      <c r="J10203" t="str">
        <f t="shared" si="803"/>
        <v>Fri</v>
      </c>
      <c r="K10203">
        <f t="shared" si="804"/>
        <v>17</v>
      </c>
      <c r="L10203" t="str">
        <f t="shared" si="805"/>
        <v>Mar</v>
      </c>
      <c r="M10203">
        <v>18</v>
      </c>
      <c r="N10203">
        <f t="shared" si="801"/>
        <v>2</v>
      </c>
      <c r="O10203" s="5">
        <f t="shared" si="802"/>
        <v>39.9</v>
      </c>
    </row>
    <row r="10204" spans="1:15" x14ac:dyDescent="0.25">
      <c r="A10204">
        <v>10318</v>
      </c>
      <c r="B10204">
        <v>4513</v>
      </c>
      <c r="C10204">
        <f>IF(COUNTIF($B$2:B10204,B10204)=1,1,0)</f>
        <v>1</v>
      </c>
      <c r="D10204" s="1">
        <v>45002</v>
      </c>
      <c r="E10204" s="2">
        <v>0.76447916666666671</v>
      </c>
      <c r="F10204">
        <v>102</v>
      </c>
      <c r="G10204" t="str">
        <f>IFERROR(INDEX(menu_items!$B:$B,MATCH(F10204,menu_items!$A:$A,0)),"Unknown value")</f>
        <v>Cheeseburger</v>
      </c>
      <c r="H10204" t="str">
        <f>IFERROR(INDEX(menu_items!$C:$C,MATCH(F10204,menu_items!$A:$A,0)),"Unknown value")</f>
        <v>American</v>
      </c>
      <c r="I10204" s="5">
        <f>IFERROR(INDEX(menu_items!$D:$D,MATCH(F10204,menu_items!$A:$A,0)),0)</f>
        <v>13.95</v>
      </c>
      <c r="J10204" t="str">
        <f t="shared" si="803"/>
        <v>Fri</v>
      </c>
      <c r="K10204">
        <f t="shared" si="804"/>
        <v>17</v>
      </c>
      <c r="L10204" t="str">
        <f t="shared" si="805"/>
        <v>Mar</v>
      </c>
      <c r="M10204">
        <v>18</v>
      </c>
      <c r="N10204">
        <f t="shared" si="801"/>
        <v>4</v>
      </c>
      <c r="O10204" s="5">
        <f t="shared" si="802"/>
        <v>64.8</v>
      </c>
    </row>
    <row r="10205" spans="1:15" x14ac:dyDescent="0.25">
      <c r="A10205">
        <v>10319</v>
      </c>
      <c r="B10205">
        <v>4513</v>
      </c>
      <c r="C10205">
        <f>IF(COUNTIF($B$2:B10205,B10205)=1,1,0)</f>
        <v>0</v>
      </c>
      <c r="D10205" s="1">
        <v>45002</v>
      </c>
      <c r="E10205" s="2">
        <v>0.76447916666666671</v>
      </c>
      <c r="F10205">
        <v>125</v>
      </c>
      <c r="G10205" t="str">
        <f>IFERROR(INDEX(menu_items!$B:$B,MATCH(F10205,menu_items!$A:$A,0)),"Unknown value")</f>
        <v>Spaghetti &amp; Meatballs</v>
      </c>
      <c r="H10205" t="str">
        <f>IFERROR(INDEX(menu_items!$C:$C,MATCH(F10205,menu_items!$A:$A,0)),"Unknown value")</f>
        <v>Italian</v>
      </c>
      <c r="I10205" s="5">
        <f>IFERROR(INDEX(menu_items!$D:$D,MATCH(F10205,menu_items!$A:$A,0)),0)</f>
        <v>17.95</v>
      </c>
      <c r="J10205" t="str">
        <f t="shared" si="803"/>
        <v>Fri</v>
      </c>
      <c r="K10205">
        <f t="shared" si="804"/>
        <v>17</v>
      </c>
      <c r="L10205" t="str">
        <f t="shared" si="805"/>
        <v>Mar</v>
      </c>
      <c r="M10205">
        <v>18</v>
      </c>
      <c r="N10205">
        <f t="shared" si="801"/>
        <v>4</v>
      </c>
      <c r="O10205" s="5">
        <f t="shared" si="802"/>
        <v>64.8</v>
      </c>
    </row>
    <row r="10206" spans="1:15" x14ac:dyDescent="0.25">
      <c r="A10206">
        <v>10320</v>
      </c>
      <c r="B10206">
        <v>4513</v>
      </c>
      <c r="C10206">
        <f>IF(COUNTIF($B$2:B10206,B10206)=1,1,0)</f>
        <v>0</v>
      </c>
      <c r="D10206" s="1">
        <v>45002</v>
      </c>
      <c r="E10206" s="2">
        <v>0.76447916666666671</v>
      </c>
      <c r="F10206">
        <v>109</v>
      </c>
      <c r="G10206" t="str">
        <f>IFERROR(INDEX(menu_items!$B:$B,MATCH(F10206,menu_items!$A:$A,0)),"Unknown value")</f>
        <v>Korean Beef Bowl</v>
      </c>
      <c r="H10206" t="str">
        <f>IFERROR(INDEX(menu_items!$C:$C,MATCH(F10206,menu_items!$A:$A,0)),"Unknown value")</f>
        <v>Asian</v>
      </c>
      <c r="I10206" s="5">
        <f>IFERROR(INDEX(menu_items!$D:$D,MATCH(F10206,menu_items!$A:$A,0)),0)</f>
        <v>17.95</v>
      </c>
      <c r="J10206" t="str">
        <f t="shared" si="803"/>
        <v>Fri</v>
      </c>
      <c r="K10206">
        <f t="shared" si="804"/>
        <v>17</v>
      </c>
      <c r="L10206" t="str">
        <f t="shared" si="805"/>
        <v>Mar</v>
      </c>
      <c r="M10206">
        <v>18</v>
      </c>
      <c r="N10206">
        <f t="shared" si="801"/>
        <v>4</v>
      </c>
      <c r="O10206" s="5">
        <f t="shared" si="802"/>
        <v>64.8</v>
      </c>
    </row>
    <row r="10207" spans="1:15" x14ac:dyDescent="0.25">
      <c r="A10207">
        <v>10321</v>
      </c>
      <c r="B10207">
        <v>4513</v>
      </c>
      <c r="C10207">
        <f>IF(COUNTIF($B$2:B10207,B10207)=1,1,0)</f>
        <v>0</v>
      </c>
      <c r="D10207" s="1">
        <v>45002</v>
      </c>
      <c r="E10207" s="2">
        <v>0.76447916666666671</v>
      </c>
      <c r="F10207">
        <v>118</v>
      </c>
      <c r="G10207" t="str">
        <f>IFERROR(INDEX(menu_items!$B:$B,MATCH(F10207,menu_items!$A:$A,0)),"Unknown value")</f>
        <v>Steak Burrito</v>
      </c>
      <c r="H10207" t="str">
        <f>IFERROR(INDEX(menu_items!$C:$C,MATCH(F10207,menu_items!$A:$A,0)),"Unknown value")</f>
        <v>Mexican</v>
      </c>
      <c r="I10207" s="5">
        <f>IFERROR(INDEX(menu_items!$D:$D,MATCH(F10207,menu_items!$A:$A,0)),0)</f>
        <v>14.95</v>
      </c>
      <c r="J10207" t="str">
        <f t="shared" si="803"/>
        <v>Fri</v>
      </c>
      <c r="K10207">
        <f t="shared" si="804"/>
        <v>17</v>
      </c>
      <c r="L10207" t="str">
        <f t="shared" si="805"/>
        <v>Mar</v>
      </c>
      <c r="M10207">
        <v>18</v>
      </c>
      <c r="N10207">
        <f t="shared" si="801"/>
        <v>4</v>
      </c>
      <c r="O10207" s="5">
        <f t="shared" si="802"/>
        <v>64.8</v>
      </c>
    </row>
    <row r="10208" spans="1:15" x14ac:dyDescent="0.25">
      <c r="A10208">
        <v>10322</v>
      </c>
      <c r="B10208">
        <v>4514</v>
      </c>
      <c r="C10208">
        <f>IF(COUNTIF($B$2:B10208,B10208)=1,1,0)</f>
        <v>1</v>
      </c>
      <c r="D10208" s="1">
        <v>45002</v>
      </c>
      <c r="E10208" s="2">
        <v>0.77033564814814814</v>
      </c>
      <c r="F10208">
        <v>107</v>
      </c>
      <c r="G10208" t="str">
        <f>IFERROR(INDEX(menu_items!$B:$B,MATCH(F10208,menu_items!$A:$A,0)),"Unknown value")</f>
        <v>Orange Chicken</v>
      </c>
      <c r="H10208" t="str">
        <f>IFERROR(INDEX(menu_items!$C:$C,MATCH(F10208,menu_items!$A:$A,0)),"Unknown value")</f>
        <v>Asian</v>
      </c>
      <c r="I10208" s="5">
        <f>IFERROR(INDEX(menu_items!$D:$D,MATCH(F10208,menu_items!$A:$A,0)),0)</f>
        <v>16.5</v>
      </c>
      <c r="J10208" t="str">
        <f t="shared" si="803"/>
        <v>Fri</v>
      </c>
      <c r="K10208">
        <f t="shared" si="804"/>
        <v>17</v>
      </c>
      <c r="L10208" t="str">
        <f t="shared" si="805"/>
        <v>Mar</v>
      </c>
      <c r="M10208">
        <v>18</v>
      </c>
      <c r="N10208">
        <f t="shared" si="801"/>
        <v>2</v>
      </c>
      <c r="O10208" s="5">
        <f t="shared" si="802"/>
        <v>28.45</v>
      </c>
    </row>
    <row r="10209" spans="1:15" x14ac:dyDescent="0.25">
      <c r="A10209">
        <v>10323</v>
      </c>
      <c r="B10209">
        <v>4514</v>
      </c>
      <c r="C10209">
        <f>IF(COUNTIF($B$2:B10209,B10209)=1,1,0)</f>
        <v>0</v>
      </c>
      <c r="D10209" s="1">
        <v>45002</v>
      </c>
      <c r="E10209" s="2">
        <v>0.77033564814814814</v>
      </c>
      <c r="F10209">
        <v>119</v>
      </c>
      <c r="G10209" t="str">
        <f>IFERROR(INDEX(menu_items!$B:$B,MATCH(F10209,menu_items!$A:$A,0)),"Unknown value")</f>
        <v>Chicken Torta</v>
      </c>
      <c r="H10209" t="str">
        <f>IFERROR(INDEX(menu_items!$C:$C,MATCH(F10209,menu_items!$A:$A,0)),"Unknown value")</f>
        <v>Mexican</v>
      </c>
      <c r="I10209" s="5">
        <f>IFERROR(INDEX(menu_items!$D:$D,MATCH(F10209,menu_items!$A:$A,0)),0)</f>
        <v>11.95</v>
      </c>
      <c r="J10209" t="str">
        <f t="shared" si="803"/>
        <v>Fri</v>
      </c>
      <c r="K10209">
        <f t="shared" si="804"/>
        <v>17</v>
      </c>
      <c r="L10209" t="str">
        <f t="shared" si="805"/>
        <v>Mar</v>
      </c>
      <c r="M10209">
        <v>18</v>
      </c>
      <c r="N10209">
        <f t="shared" si="801"/>
        <v>2</v>
      </c>
      <c r="O10209" s="5">
        <f t="shared" si="802"/>
        <v>28.45</v>
      </c>
    </row>
    <row r="10210" spans="1:15" x14ac:dyDescent="0.25">
      <c r="A10210">
        <v>10324</v>
      </c>
      <c r="B10210">
        <v>4515</v>
      </c>
      <c r="C10210">
        <f>IF(COUNTIF($B$2:B10210,B10210)=1,1,0)</f>
        <v>1</v>
      </c>
      <c r="D10210" s="1">
        <v>45002</v>
      </c>
      <c r="E10210" s="2">
        <v>0.77445601851851853</v>
      </c>
      <c r="F10210">
        <v>120</v>
      </c>
      <c r="G10210" t="str">
        <f>IFERROR(INDEX(menu_items!$B:$B,MATCH(F10210,menu_items!$A:$A,0)),"Unknown value")</f>
        <v>Steak Torta</v>
      </c>
      <c r="H10210" t="str">
        <f>IFERROR(INDEX(menu_items!$C:$C,MATCH(F10210,menu_items!$A:$A,0)),"Unknown value")</f>
        <v>Mexican</v>
      </c>
      <c r="I10210" s="5">
        <f>IFERROR(INDEX(menu_items!$D:$D,MATCH(F10210,menu_items!$A:$A,0)),0)</f>
        <v>13.95</v>
      </c>
      <c r="J10210" t="str">
        <f t="shared" si="803"/>
        <v>Fri</v>
      </c>
      <c r="K10210">
        <f t="shared" si="804"/>
        <v>17</v>
      </c>
      <c r="L10210" t="str">
        <f t="shared" si="805"/>
        <v>Mar</v>
      </c>
      <c r="M10210">
        <v>18</v>
      </c>
      <c r="N10210">
        <f t="shared" si="801"/>
        <v>2</v>
      </c>
      <c r="O10210" s="5">
        <f t="shared" si="802"/>
        <v>20.95</v>
      </c>
    </row>
    <row r="10211" spans="1:15" x14ac:dyDescent="0.25">
      <c r="A10211">
        <v>10325</v>
      </c>
      <c r="B10211">
        <v>4515</v>
      </c>
      <c r="C10211">
        <f>IF(COUNTIF($B$2:B10211,B10211)=1,1,0)</f>
        <v>0</v>
      </c>
      <c r="D10211" s="1">
        <v>45002</v>
      </c>
      <c r="E10211" s="2">
        <v>0.77445601851851853</v>
      </c>
      <c r="F10211">
        <v>105</v>
      </c>
      <c r="G10211" t="str">
        <f>IFERROR(INDEX(menu_items!$B:$B,MATCH(F10211,menu_items!$A:$A,0)),"Unknown value")</f>
        <v>Mac &amp; Cheese</v>
      </c>
      <c r="H10211" t="str">
        <f>IFERROR(INDEX(menu_items!$C:$C,MATCH(F10211,menu_items!$A:$A,0)),"Unknown value")</f>
        <v>American</v>
      </c>
      <c r="I10211" s="5">
        <f>IFERROR(INDEX(menu_items!$D:$D,MATCH(F10211,menu_items!$A:$A,0)),0)</f>
        <v>7</v>
      </c>
      <c r="J10211" t="str">
        <f t="shared" si="803"/>
        <v>Fri</v>
      </c>
      <c r="K10211">
        <f t="shared" si="804"/>
        <v>17</v>
      </c>
      <c r="L10211" t="str">
        <f t="shared" si="805"/>
        <v>Mar</v>
      </c>
      <c r="M10211">
        <v>18</v>
      </c>
      <c r="N10211">
        <f t="shared" si="801"/>
        <v>2</v>
      </c>
      <c r="O10211" s="5">
        <f t="shared" si="802"/>
        <v>20.95</v>
      </c>
    </row>
    <row r="10212" spans="1:15" x14ac:dyDescent="0.25">
      <c r="A10212">
        <v>10326</v>
      </c>
      <c r="B10212">
        <v>4516</v>
      </c>
      <c r="C10212">
        <f>IF(COUNTIF($B$2:B10212,B10212)=1,1,0)</f>
        <v>1</v>
      </c>
      <c r="D10212" s="1">
        <v>45002</v>
      </c>
      <c r="E10212" s="2">
        <v>0.79099537037037038</v>
      </c>
      <c r="F10212">
        <v>109</v>
      </c>
      <c r="G10212" t="str">
        <f>IFERROR(INDEX(menu_items!$B:$B,MATCH(F10212,menu_items!$A:$A,0)),"Unknown value")</f>
        <v>Korean Beef Bowl</v>
      </c>
      <c r="H10212" t="str">
        <f>IFERROR(INDEX(menu_items!$C:$C,MATCH(F10212,menu_items!$A:$A,0)),"Unknown value")</f>
        <v>Asian</v>
      </c>
      <c r="I10212" s="5">
        <f>IFERROR(INDEX(menu_items!$D:$D,MATCH(F10212,menu_items!$A:$A,0)),0)</f>
        <v>17.95</v>
      </c>
      <c r="J10212" t="str">
        <f t="shared" si="803"/>
        <v>Fri</v>
      </c>
      <c r="K10212">
        <f t="shared" si="804"/>
        <v>17</v>
      </c>
      <c r="L10212" t="str">
        <f t="shared" si="805"/>
        <v>Mar</v>
      </c>
      <c r="M10212">
        <v>18</v>
      </c>
      <c r="N10212">
        <f t="shared" si="801"/>
        <v>1</v>
      </c>
      <c r="O10212" s="5">
        <f t="shared" si="802"/>
        <v>17.95</v>
      </c>
    </row>
    <row r="10213" spans="1:15" x14ac:dyDescent="0.25">
      <c r="A10213">
        <v>10327</v>
      </c>
      <c r="B10213">
        <v>4517</v>
      </c>
      <c r="C10213">
        <f>IF(COUNTIF($B$2:B10213,B10213)=1,1,0)</f>
        <v>1</v>
      </c>
      <c r="D10213" s="1">
        <v>45002</v>
      </c>
      <c r="E10213" s="2">
        <v>0.79228009259259258</v>
      </c>
      <c r="F10213">
        <v>101</v>
      </c>
      <c r="G10213" t="str">
        <f>IFERROR(INDEX(menu_items!$B:$B,MATCH(F10213,menu_items!$A:$A,0)),"Unknown value")</f>
        <v>Hamburger</v>
      </c>
      <c r="H10213" t="str">
        <f>IFERROR(INDEX(menu_items!$C:$C,MATCH(F10213,menu_items!$A:$A,0)),"Unknown value")</f>
        <v>American</v>
      </c>
      <c r="I10213" s="5">
        <f>IFERROR(INDEX(menu_items!$D:$D,MATCH(F10213,menu_items!$A:$A,0)),0)</f>
        <v>12.95</v>
      </c>
      <c r="J10213" t="str">
        <f t="shared" si="803"/>
        <v>Fri</v>
      </c>
      <c r="K10213">
        <f t="shared" si="804"/>
        <v>17</v>
      </c>
      <c r="L10213" t="str">
        <f t="shared" si="805"/>
        <v>Mar</v>
      </c>
      <c r="M10213">
        <v>19</v>
      </c>
      <c r="N10213">
        <f t="shared" si="801"/>
        <v>1</v>
      </c>
      <c r="O10213" s="5">
        <f t="shared" si="802"/>
        <v>12.95</v>
      </c>
    </row>
    <row r="10214" spans="1:15" x14ac:dyDescent="0.25">
      <c r="A10214">
        <v>10328</v>
      </c>
      <c r="B10214">
        <v>4518</v>
      </c>
      <c r="C10214">
        <f>IF(COUNTIF($B$2:B10214,B10214)=1,1,0)</f>
        <v>1</v>
      </c>
      <c r="D10214" s="1">
        <v>45002</v>
      </c>
      <c r="E10214" s="2">
        <v>0.79615740740740737</v>
      </c>
      <c r="F10214">
        <v>103</v>
      </c>
      <c r="G10214" t="str">
        <f>IFERROR(INDEX(menu_items!$B:$B,MATCH(F10214,menu_items!$A:$A,0)),"Unknown value")</f>
        <v>Hot Dog</v>
      </c>
      <c r="H10214" t="str">
        <f>IFERROR(INDEX(menu_items!$C:$C,MATCH(F10214,menu_items!$A:$A,0)),"Unknown value")</f>
        <v>American</v>
      </c>
      <c r="I10214" s="5">
        <f>IFERROR(INDEX(menu_items!$D:$D,MATCH(F10214,menu_items!$A:$A,0)),0)</f>
        <v>9</v>
      </c>
      <c r="J10214" t="str">
        <f t="shared" si="803"/>
        <v>Fri</v>
      </c>
      <c r="K10214">
        <f t="shared" si="804"/>
        <v>17</v>
      </c>
      <c r="L10214" t="str">
        <f t="shared" si="805"/>
        <v>Mar</v>
      </c>
      <c r="M10214">
        <v>19</v>
      </c>
      <c r="N10214">
        <f t="shared" si="801"/>
        <v>2</v>
      </c>
      <c r="O10214" s="5">
        <f t="shared" si="802"/>
        <v>18</v>
      </c>
    </row>
    <row r="10215" spans="1:15" x14ac:dyDescent="0.25">
      <c r="A10215">
        <v>10329</v>
      </c>
      <c r="B10215">
        <v>4518</v>
      </c>
      <c r="C10215">
        <f>IF(COUNTIF($B$2:B10215,B10215)=1,1,0)</f>
        <v>0</v>
      </c>
      <c r="D10215" s="1">
        <v>45002</v>
      </c>
      <c r="E10215" s="2">
        <v>0.79615740740740737</v>
      </c>
      <c r="F10215">
        <v>123</v>
      </c>
      <c r="G10215" t="str">
        <f>IFERROR(INDEX(menu_items!$B:$B,MATCH(F10215,menu_items!$A:$A,0)),"Unknown value")</f>
        <v>Chips &amp; Guacamole</v>
      </c>
      <c r="H10215" t="str">
        <f>IFERROR(INDEX(menu_items!$C:$C,MATCH(F10215,menu_items!$A:$A,0)),"Unknown value")</f>
        <v>Mexican</v>
      </c>
      <c r="I10215" s="5">
        <f>IFERROR(INDEX(menu_items!$D:$D,MATCH(F10215,menu_items!$A:$A,0)),0)</f>
        <v>9</v>
      </c>
      <c r="J10215" t="str">
        <f t="shared" si="803"/>
        <v>Fri</v>
      </c>
      <c r="K10215">
        <f t="shared" si="804"/>
        <v>17</v>
      </c>
      <c r="L10215" t="str">
        <f t="shared" si="805"/>
        <v>Mar</v>
      </c>
      <c r="M10215">
        <v>19</v>
      </c>
      <c r="N10215">
        <f t="shared" si="801"/>
        <v>2</v>
      </c>
      <c r="O10215" s="5">
        <f t="shared" si="802"/>
        <v>18</v>
      </c>
    </row>
    <row r="10216" spans="1:15" x14ac:dyDescent="0.25">
      <c r="A10216">
        <v>10330</v>
      </c>
      <c r="B10216">
        <v>4519</v>
      </c>
      <c r="C10216">
        <f>IF(COUNTIF($B$2:B10216,B10216)=1,1,0)</f>
        <v>1</v>
      </c>
      <c r="D10216" s="1">
        <v>45002</v>
      </c>
      <c r="E10216" s="2">
        <v>0.80133101851851851</v>
      </c>
      <c r="F10216">
        <v>119</v>
      </c>
      <c r="G10216" t="str">
        <f>IFERROR(INDEX(menu_items!$B:$B,MATCH(F10216,menu_items!$A:$A,0)),"Unknown value")</f>
        <v>Chicken Torta</v>
      </c>
      <c r="H10216" t="str">
        <f>IFERROR(INDEX(menu_items!$C:$C,MATCH(F10216,menu_items!$A:$A,0)),"Unknown value")</f>
        <v>Mexican</v>
      </c>
      <c r="I10216" s="5">
        <f>IFERROR(INDEX(menu_items!$D:$D,MATCH(F10216,menu_items!$A:$A,0)),0)</f>
        <v>11.95</v>
      </c>
      <c r="J10216" t="str">
        <f t="shared" si="803"/>
        <v>Fri</v>
      </c>
      <c r="K10216">
        <f t="shared" si="804"/>
        <v>17</v>
      </c>
      <c r="L10216" t="str">
        <f t="shared" si="805"/>
        <v>Mar</v>
      </c>
      <c r="M10216">
        <v>19</v>
      </c>
      <c r="N10216">
        <f t="shared" si="801"/>
        <v>1</v>
      </c>
      <c r="O10216" s="5">
        <f t="shared" si="802"/>
        <v>11.95</v>
      </c>
    </row>
    <row r="10217" spans="1:15" x14ac:dyDescent="0.25">
      <c r="A10217">
        <v>10331</v>
      </c>
      <c r="B10217">
        <v>4520</v>
      </c>
      <c r="C10217">
        <f>IF(COUNTIF($B$2:B10217,B10217)=1,1,0)</f>
        <v>1</v>
      </c>
      <c r="D10217" s="1">
        <v>45002</v>
      </c>
      <c r="E10217" s="2">
        <v>0.80431712962962965</v>
      </c>
      <c r="F10217">
        <v>104</v>
      </c>
      <c r="G10217" t="str">
        <f>IFERROR(INDEX(menu_items!$B:$B,MATCH(F10217,menu_items!$A:$A,0)),"Unknown value")</f>
        <v>Veggie Burger</v>
      </c>
      <c r="H10217" t="str">
        <f>IFERROR(INDEX(menu_items!$C:$C,MATCH(F10217,menu_items!$A:$A,0)),"Unknown value")</f>
        <v>American</v>
      </c>
      <c r="I10217" s="5">
        <f>IFERROR(INDEX(menu_items!$D:$D,MATCH(F10217,menu_items!$A:$A,0)),0)</f>
        <v>10.5</v>
      </c>
      <c r="J10217" t="str">
        <f t="shared" si="803"/>
        <v>Fri</v>
      </c>
      <c r="K10217">
        <f t="shared" si="804"/>
        <v>17</v>
      </c>
      <c r="L10217" t="str">
        <f t="shared" si="805"/>
        <v>Mar</v>
      </c>
      <c r="M10217">
        <v>19</v>
      </c>
      <c r="N10217">
        <f t="shared" si="801"/>
        <v>3</v>
      </c>
      <c r="O10217" s="5">
        <f t="shared" si="802"/>
        <v>32.450000000000003</v>
      </c>
    </row>
    <row r="10218" spans="1:15" x14ac:dyDescent="0.25">
      <c r="A10218">
        <v>10332</v>
      </c>
      <c r="B10218">
        <v>4520</v>
      </c>
      <c r="C10218">
        <f>IF(COUNTIF($B$2:B10218,B10218)=1,1,0)</f>
        <v>0</v>
      </c>
      <c r="D10218" s="1">
        <v>45002</v>
      </c>
      <c r="E10218" s="2">
        <v>0.80431712962962965</v>
      </c>
      <c r="F10218">
        <v>112</v>
      </c>
      <c r="G10218" t="str">
        <f>IFERROR(INDEX(menu_items!$B:$B,MATCH(F10218,menu_items!$A:$A,0)),"Unknown value")</f>
        <v>Salmon Roll</v>
      </c>
      <c r="H10218" t="str">
        <f>IFERROR(INDEX(menu_items!$C:$C,MATCH(F10218,menu_items!$A:$A,0)),"Unknown value")</f>
        <v>Asian</v>
      </c>
      <c r="I10218" s="5">
        <f>IFERROR(INDEX(menu_items!$D:$D,MATCH(F10218,menu_items!$A:$A,0)),0)</f>
        <v>14.95</v>
      </c>
      <c r="J10218" t="str">
        <f t="shared" si="803"/>
        <v>Fri</v>
      </c>
      <c r="K10218">
        <f t="shared" si="804"/>
        <v>17</v>
      </c>
      <c r="L10218" t="str">
        <f t="shared" si="805"/>
        <v>Mar</v>
      </c>
      <c r="M10218">
        <v>19</v>
      </c>
      <c r="N10218">
        <f t="shared" si="801"/>
        <v>3</v>
      </c>
      <c r="O10218" s="5">
        <f t="shared" si="802"/>
        <v>32.450000000000003</v>
      </c>
    </row>
    <row r="10219" spans="1:15" x14ac:dyDescent="0.25">
      <c r="A10219">
        <v>10333</v>
      </c>
      <c r="B10219">
        <v>4520</v>
      </c>
      <c r="C10219">
        <f>IF(COUNTIF($B$2:B10219,B10219)=1,1,0)</f>
        <v>0</v>
      </c>
      <c r="D10219" s="1">
        <v>45002</v>
      </c>
      <c r="E10219" s="2">
        <v>0.80431712962962965</v>
      </c>
      <c r="F10219">
        <v>105</v>
      </c>
      <c r="G10219" t="str">
        <f>IFERROR(INDEX(menu_items!$B:$B,MATCH(F10219,menu_items!$A:$A,0)),"Unknown value")</f>
        <v>Mac &amp; Cheese</v>
      </c>
      <c r="H10219" t="str">
        <f>IFERROR(INDEX(menu_items!$C:$C,MATCH(F10219,menu_items!$A:$A,0)),"Unknown value")</f>
        <v>American</v>
      </c>
      <c r="I10219" s="5">
        <f>IFERROR(INDEX(menu_items!$D:$D,MATCH(F10219,menu_items!$A:$A,0)),0)</f>
        <v>7</v>
      </c>
      <c r="J10219" t="str">
        <f t="shared" si="803"/>
        <v>Fri</v>
      </c>
      <c r="K10219">
        <f t="shared" si="804"/>
        <v>17</v>
      </c>
      <c r="L10219" t="str">
        <f t="shared" si="805"/>
        <v>Mar</v>
      </c>
      <c r="M10219">
        <v>19</v>
      </c>
      <c r="N10219">
        <f t="shared" si="801"/>
        <v>3</v>
      </c>
      <c r="O10219" s="5">
        <f t="shared" si="802"/>
        <v>32.450000000000003</v>
      </c>
    </row>
    <row r="10220" spans="1:15" x14ac:dyDescent="0.25">
      <c r="A10220">
        <v>10334</v>
      </c>
      <c r="B10220">
        <v>4521</v>
      </c>
      <c r="C10220">
        <f>IF(COUNTIF($B$2:B10220,B10220)=1,1,0)</f>
        <v>1</v>
      </c>
      <c r="D10220" s="1">
        <v>45002</v>
      </c>
      <c r="E10220" s="2">
        <v>0.80466435185185181</v>
      </c>
      <c r="F10220">
        <v>112</v>
      </c>
      <c r="G10220" t="str">
        <f>IFERROR(INDEX(menu_items!$B:$B,MATCH(F10220,menu_items!$A:$A,0)),"Unknown value")</f>
        <v>Salmon Roll</v>
      </c>
      <c r="H10220" t="str">
        <f>IFERROR(INDEX(menu_items!$C:$C,MATCH(F10220,menu_items!$A:$A,0)),"Unknown value")</f>
        <v>Asian</v>
      </c>
      <c r="I10220" s="5">
        <f>IFERROR(INDEX(menu_items!$D:$D,MATCH(F10220,menu_items!$A:$A,0)),0)</f>
        <v>14.95</v>
      </c>
      <c r="J10220" t="str">
        <f t="shared" si="803"/>
        <v>Fri</v>
      </c>
      <c r="K10220">
        <f t="shared" si="804"/>
        <v>17</v>
      </c>
      <c r="L10220" t="str">
        <f t="shared" si="805"/>
        <v>Mar</v>
      </c>
      <c r="M10220">
        <v>19</v>
      </c>
      <c r="N10220">
        <f t="shared" si="801"/>
        <v>3</v>
      </c>
      <c r="O10220" s="5">
        <f t="shared" si="802"/>
        <v>49.849999999999994</v>
      </c>
    </row>
    <row r="10221" spans="1:15" x14ac:dyDescent="0.25">
      <c r="A10221">
        <v>10335</v>
      </c>
      <c r="B10221">
        <v>4521</v>
      </c>
      <c r="C10221">
        <f>IF(COUNTIF($B$2:B10221,B10221)=1,1,0)</f>
        <v>0</v>
      </c>
      <c r="D10221" s="1">
        <v>45002</v>
      </c>
      <c r="E10221" s="2">
        <v>0.80466435185185181</v>
      </c>
      <c r="F10221">
        <v>131</v>
      </c>
      <c r="G10221" t="str">
        <f>IFERROR(INDEX(menu_items!$B:$B,MATCH(F10221,menu_items!$A:$A,0)),"Unknown value")</f>
        <v>Chicken Parmesan</v>
      </c>
      <c r="H10221" t="str">
        <f>IFERROR(INDEX(menu_items!$C:$C,MATCH(F10221,menu_items!$A:$A,0)),"Unknown value")</f>
        <v>Italian</v>
      </c>
      <c r="I10221" s="5">
        <f>IFERROR(INDEX(menu_items!$D:$D,MATCH(F10221,menu_items!$A:$A,0)),0)</f>
        <v>17.95</v>
      </c>
      <c r="J10221" t="str">
        <f t="shared" si="803"/>
        <v>Fri</v>
      </c>
      <c r="K10221">
        <f t="shared" si="804"/>
        <v>17</v>
      </c>
      <c r="L10221" t="str">
        <f t="shared" si="805"/>
        <v>Mar</v>
      </c>
      <c r="M10221">
        <v>19</v>
      </c>
      <c r="N10221">
        <f t="shared" si="801"/>
        <v>3</v>
      </c>
      <c r="O10221" s="5">
        <f t="shared" si="802"/>
        <v>49.849999999999994</v>
      </c>
    </row>
    <row r="10222" spans="1:15" x14ac:dyDescent="0.25">
      <c r="A10222">
        <v>10336</v>
      </c>
      <c r="B10222">
        <v>4521</v>
      </c>
      <c r="C10222">
        <f>IF(COUNTIF($B$2:B10222,B10222)=1,1,0)</f>
        <v>0</v>
      </c>
      <c r="D10222" s="1">
        <v>45002</v>
      </c>
      <c r="E10222" s="2">
        <v>0.80466435185185181</v>
      </c>
      <c r="F10222">
        <v>132</v>
      </c>
      <c r="G10222" t="str">
        <f>IFERROR(INDEX(menu_items!$B:$B,MATCH(F10222,menu_items!$A:$A,0)),"Unknown value")</f>
        <v>Eggplant Parmesan</v>
      </c>
      <c r="H10222" t="str">
        <f>IFERROR(INDEX(menu_items!$C:$C,MATCH(F10222,menu_items!$A:$A,0)),"Unknown value")</f>
        <v>Italian</v>
      </c>
      <c r="I10222" s="5">
        <f>IFERROR(INDEX(menu_items!$D:$D,MATCH(F10222,menu_items!$A:$A,0)),0)</f>
        <v>16.95</v>
      </c>
      <c r="J10222" t="str">
        <f t="shared" si="803"/>
        <v>Fri</v>
      </c>
      <c r="K10222">
        <f t="shared" si="804"/>
        <v>17</v>
      </c>
      <c r="L10222" t="str">
        <f t="shared" si="805"/>
        <v>Mar</v>
      </c>
      <c r="M10222">
        <v>19</v>
      </c>
      <c r="N10222">
        <f t="shared" si="801"/>
        <v>3</v>
      </c>
      <c r="O10222" s="5">
        <f t="shared" si="802"/>
        <v>49.849999999999994</v>
      </c>
    </row>
    <row r="10223" spans="1:15" x14ac:dyDescent="0.25">
      <c r="A10223">
        <v>10337</v>
      </c>
      <c r="B10223">
        <v>4522</v>
      </c>
      <c r="C10223">
        <f>IF(COUNTIF($B$2:B10223,B10223)=1,1,0)</f>
        <v>1</v>
      </c>
      <c r="D10223" s="1">
        <v>45002</v>
      </c>
      <c r="E10223" s="2">
        <v>0.80637731481481478</v>
      </c>
      <c r="F10223">
        <v>107</v>
      </c>
      <c r="G10223" t="str">
        <f>IFERROR(INDEX(menu_items!$B:$B,MATCH(F10223,menu_items!$A:$A,0)),"Unknown value")</f>
        <v>Orange Chicken</v>
      </c>
      <c r="H10223" t="str">
        <f>IFERROR(INDEX(menu_items!$C:$C,MATCH(F10223,menu_items!$A:$A,0)),"Unknown value")</f>
        <v>Asian</v>
      </c>
      <c r="I10223" s="5">
        <f>IFERROR(INDEX(menu_items!$D:$D,MATCH(F10223,menu_items!$A:$A,0)),0)</f>
        <v>16.5</v>
      </c>
      <c r="J10223" t="str">
        <f t="shared" si="803"/>
        <v>Fri</v>
      </c>
      <c r="K10223">
        <f t="shared" si="804"/>
        <v>17</v>
      </c>
      <c r="L10223" t="str">
        <f t="shared" si="805"/>
        <v>Mar</v>
      </c>
      <c r="M10223">
        <v>19</v>
      </c>
      <c r="N10223">
        <f t="shared" si="801"/>
        <v>1</v>
      </c>
      <c r="O10223" s="5">
        <f t="shared" si="802"/>
        <v>16.5</v>
      </c>
    </row>
    <row r="10224" spans="1:15" x14ac:dyDescent="0.25">
      <c r="A10224">
        <v>10338</v>
      </c>
      <c r="B10224">
        <v>4523</v>
      </c>
      <c r="C10224">
        <f>IF(COUNTIF($B$2:B10224,B10224)=1,1,0)</f>
        <v>1</v>
      </c>
      <c r="D10224" s="1">
        <v>45002</v>
      </c>
      <c r="E10224" s="2">
        <v>0.81101851851851847</v>
      </c>
      <c r="F10224">
        <v>108</v>
      </c>
      <c r="G10224" t="str">
        <f>IFERROR(INDEX(menu_items!$B:$B,MATCH(F10224,menu_items!$A:$A,0)),"Unknown value")</f>
        <v>Tofu Pad Thai</v>
      </c>
      <c r="H10224" t="str">
        <f>IFERROR(INDEX(menu_items!$C:$C,MATCH(F10224,menu_items!$A:$A,0)),"Unknown value")</f>
        <v>Asian</v>
      </c>
      <c r="I10224" s="5">
        <f>IFERROR(INDEX(menu_items!$D:$D,MATCH(F10224,menu_items!$A:$A,0)),0)</f>
        <v>14.5</v>
      </c>
      <c r="J10224" t="str">
        <f t="shared" si="803"/>
        <v>Fri</v>
      </c>
      <c r="K10224">
        <f t="shared" si="804"/>
        <v>17</v>
      </c>
      <c r="L10224" t="str">
        <f t="shared" si="805"/>
        <v>Mar</v>
      </c>
      <c r="M10224">
        <v>19</v>
      </c>
      <c r="N10224">
        <f t="shared" si="801"/>
        <v>1</v>
      </c>
      <c r="O10224" s="5">
        <f t="shared" si="802"/>
        <v>14.5</v>
      </c>
    </row>
    <row r="10225" spans="1:15" x14ac:dyDescent="0.25">
      <c r="A10225">
        <v>10339</v>
      </c>
      <c r="B10225">
        <v>4524</v>
      </c>
      <c r="C10225">
        <f>IF(COUNTIF($B$2:B10225,B10225)=1,1,0)</f>
        <v>1</v>
      </c>
      <c r="D10225" s="1">
        <v>45002</v>
      </c>
      <c r="E10225" s="2">
        <v>0.81590277777777775</v>
      </c>
      <c r="F10225">
        <v>118</v>
      </c>
      <c r="G10225" t="str">
        <f>IFERROR(INDEX(menu_items!$B:$B,MATCH(F10225,menu_items!$A:$A,0)),"Unknown value")</f>
        <v>Steak Burrito</v>
      </c>
      <c r="H10225" t="str">
        <f>IFERROR(INDEX(menu_items!$C:$C,MATCH(F10225,menu_items!$A:$A,0)),"Unknown value")</f>
        <v>Mexican</v>
      </c>
      <c r="I10225" s="5">
        <f>IFERROR(INDEX(menu_items!$D:$D,MATCH(F10225,menu_items!$A:$A,0)),0)</f>
        <v>14.95</v>
      </c>
      <c r="J10225" t="str">
        <f t="shared" si="803"/>
        <v>Fri</v>
      </c>
      <c r="K10225">
        <f t="shared" si="804"/>
        <v>17</v>
      </c>
      <c r="L10225" t="str">
        <f t="shared" si="805"/>
        <v>Mar</v>
      </c>
      <c r="M10225">
        <v>19</v>
      </c>
      <c r="N10225">
        <f t="shared" si="801"/>
        <v>2</v>
      </c>
      <c r="O10225" s="5">
        <f t="shared" si="802"/>
        <v>26.9</v>
      </c>
    </row>
    <row r="10226" spans="1:15" x14ac:dyDescent="0.25">
      <c r="A10226">
        <v>10340</v>
      </c>
      <c r="B10226">
        <v>4524</v>
      </c>
      <c r="C10226">
        <f>IF(COUNTIF($B$2:B10226,B10226)=1,1,0)</f>
        <v>0</v>
      </c>
      <c r="D10226" s="1">
        <v>45002</v>
      </c>
      <c r="E10226" s="2">
        <v>0.81590277777777775</v>
      </c>
      <c r="F10226">
        <v>119</v>
      </c>
      <c r="G10226" t="str">
        <f>IFERROR(INDEX(menu_items!$B:$B,MATCH(F10226,menu_items!$A:$A,0)),"Unknown value")</f>
        <v>Chicken Torta</v>
      </c>
      <c r="H10226" t="str">
        <f>IFERROR(INDEX(menu_items!$C:$C,MATCH(F10226,menu_items!$A:$A,0)),"Unknown value")</f>
        <v>Mexican</v>
      </c>
      <c r="I10226" s="5">
        <f>IFERROR(INDEX(menu_items!$D:$D,MATCH(F10226,menu_items!$A:$A,0)),0)</f>
        <v>11.95</v>
      </c>
      <c r="J10226" t="str">
        <f t="shared" si="803"/>
        <v>Fri</v>
      </c>
      <c r="K10226">
        <f t="shared" si="804"/>
        <v>17</v>
      </c>
      <c r="L10226" t="str">
        <f t="shared" si="805"/>
        <v>Mar</v>
      </c>
      <c r="M10226">
        <v>19</v>
      </c>
      <c r="N10226">
        <f t="shared" si="801"/>
        <v>2</v>
      </c>
      <c r="O10226" s="5">
        <f t="shared" si="802"/>
        <v>26.9</v>
      </c>
    </row>
    <row r="10227" spans="1:15" x14ac:dyDescent="0.25">
      <c r="A10227">
        <v>10341</v>
      </c>
      <c r="B10227">
        <v>4525</v>
      </c>
      <c r="C10227">
        <f>IF(COUNTIF($B$2:B10227,B10227)=1,1,0)</f>
        <v>1</v>
      </c>
      <c r="D10227" s="1">
        <v>45002</v>
      </c>
      <c r="E10227" s="2">
        <v>0.81619212962962961</v>
      </c>
      <c r="F10227">
        <v>107</v>
      </c>
      <c r="G10227" t="str">
        <f>IFERROR(INDEX(menu_items!$B:$B,MATCH(F10227,menu_items!$A:$A,0)),"Unknown value")</f>
        <v>Orange Chicken</v>
      </c>
      <c r="H10227" t="str">
        <f>IFERROR(INDEX(menu_items!$C:$C,MATCH(F10227,menu_items!$A:$A,0)),"Unknown value")</f>
        <v>Asian</v>
      </c>
      <c r="I10227" s="5">
        <f>IFERROR(INDEX(menu_items!$D:$D,MATCH(F10227,menu_items!$A:$A,0)),0)</f>
        <v>16.5</v>
      </c>
      <c r="J10227" t="str">
        <f t="shared" si="803"/>
        <v>Fri</v>
      </c>
      <c r="K10227">
        <f t="shared" si="804"/>
        <v>17</v>
      </c>
      <c r="L10227" t="str">
        <f t="shared" si="805"/>
        <v>Mar</v>
      </c>
      <c r="M10227">
        <v>19</v>
      </c>
      <c r="N10227">
        <f t="shared" si="801"/>
        <v>4</v>
      </c>
      <c r="O10227" s="5">
        <f t="shared" si="802"/>
        <v>53.95</v>
      </c>
    </row>
    <row r="10228" spans="1:15" x14ac:dyDescent="0.25">
      <c r="A10228">
        <v>10342</v>
      </c>
      <c r="B10228">
        <v>4525</v>
      </c>
      <c r="C10228">
        <f>IF(COUNTIF($B$2:B10228,B10228)=1,1,0)</f>
        <v>0</v>
      </c>
      <c r="D10228" s="1">
        <v>45002</v>
      </c>
      <c r="E10228" s="2">
        <v>0.81619212962962961</v>
      </c>
      <c r="F10228">
        <v>126</v>
      </c>
      <c r="G10228" t="str">
        <f>IFERROR(INDEX(menu_items!$B:$B,MATCH(F10228,menu_items!$A:$A,0)),"Unknown value")</f>
        <v>Fettuccine Alfredo</v>
      </c>
      <c r="H10228" t="str">
        <f>IFERROR(INDEX(menu_items!$C:$C,MATCH(F10228,menu_items!$A:$A,0)),"Unknown value")</f>
        <v>Italian</v>
      </c>
      <c r="I10228" s="5">
        <f>IFERROR(INDEX(menu_items!$D:$D,MATCH(F10228,menu_items!$A:$A,0)),0)</f>
        <v>14.5</v>
      </c>
      <c r="J10228" t="str">
        <f t="shared" si="803"/>
        <v>Fri</v>
      </c>
      <c r="K10228">
        <f t="shared" si="804"/>
        <v>17</v>
      </c>
      <c r="L10228" t="str">
        <f t="shared" si="805"/>
        <v>Mar</v>
      </c>
      <c r="M10228">
        <v>19</v>
      </c>
      <c r="N10228">
        <f t="shared" si="801"/>
        <v>4</v>
      </c>
      <c r="O10228" s="5">
        <f t="shared" si="802"/>
        <v>53.95</v>
      </c>
    </row>
    <row r="10229" spans="1:15" x14ac:dyDescent="0.25">
      <c r="A10229">
        <v>10343</v>
      </c>
      <c r="B10229">
        <v>4525</v>
      </c>
      <c r="C10229">
        <f>IF(COUNTIF($B$2:B10229,B10229)=1,1,0)</f>
        <v>0</v>
      </c>
      <c r="D10229" s="1">
        <v>45002</v>
      </c>
      <c r="E10229" s="2">
        <v>0.81619212962962961</v>
      </c>
      <c r="F10229">
        <v>113</v>
      </c>
      <c r="G10229" t="str">
        <f>IFERROR(INDEX(menu_items!$B:$B,MATCH(F10229,menu_items!$A:$A,0)),"Unknown value")</f>
        <v>Edamame</v>
      </c>
      <c r="H10229" t="str">
        <f>IFERROR(INDEX(menu_items!$C:$C,MATCH(F10229,menu_items!$A:$A,0)),"Unknown value")</f>
        <v>Asian</v>
      </c>
      <c r="I10229" s="5">
        <f>IFERROR(INDEX(menu_items!$D:$D,MATCH(F10229,menu_items!$A:$A,0)),0)</f>
        <v>5</v>
      </c>
      <c r="J10229" t="str">
        <f t="shared" si="803"/>
        <v>Fri</v>
      </c>
      <c r="K10229">
        <f t="shared" si="804"/>
        <v>17</v>
      </c>
      <c r="L10229" t="str">
        <f t="shared" si="805"/>
        <v>Mar</v>
      </c>
      <c r="M10229">
        <v>19</v>
      </c>
      <c r="N10229">
        <f t="shared" si="801"/>
        <v>4</v>
      </c>
      <c r="O10229" s="5">
        <f t="shared" si="802"/>
        <v>53.95</v>
      </c>
    </row>
    <row r="10230" spans="1:15" x14ac:dyDescent="0.25">
      <c r="A10230">
        <v>10344</v>
      </c>
      <c r="B10230">
        <v>4525</v>
      </c>
      <c r="C10230">
        <f>IF(COUNTIF($B$2:B10230,B10230)=1,1,0)</f>
        <v>0</v>
      </c>
      <c r="D10230" s="1">
        <v>45002</v>
      </c>
      <c r="E10230" s="2">
        <v>0.81619212962962961</v>
      </c>
      <c r="F10230">
        <v>131</v>
      </c>
      <c r="G10230" t="str">
        <f>IFERROR(INDEX(menu_items!$B:$B,MATCH(F10230,menu_items!$A:$A,0)),"Unknown value")</f>
        <v>Chicken Parmesan</v>
      </c>
      <c r="H10230" t="str">
        <f>IFERROR(INDEX(menu_items!$C:$C,MATCH(F10230,menu_items!$A:$A,0)),"Unknown value")</f>
        <v>Italian</v>
      </c>
      <c r="I10230" s="5">
        <f>IFERROR(INDEX(menu_items!$D:$D,MATCH(F10230,menu_items!$A:$A,0)),0)</f>
        <v>17.95</v>
      </c>
      <c r="J10230" t="str">
        <f t="shared" si="803"/>
        <v>Fri</v>
      </c>
      <c r="K10230">
        <f t="shared" si="804"/>
        <v>17</v>
      </c>
      <c r="L10230" t="str">
        <f t="shared" si="805"/>
        <v>Mar</v>
      </c>
      <c r="M10230">
        <v>19</v>
      </c>
      <c r="N10230">
        <f t="shared" si="801"/>
        <v>4</v>
      </c>
      <c r="O10230" s="5">
        <f t="shared" si="802"/>
        <v>53.95</v>
      </c>
    </row>
    <row r="10231" spans="1:15" x14ac:dyDescent="0.25">
      <c r="A10231">
        <v>10345</v>
      </c>
      <c r="B10231">
        <v>4526</v>
      </c>
      <c r="C10231">
        <f>IF(COUNTIF($B$2:B10231,B10231)=1,1,0)</f>
        <v>1</v>
      </c>
      <c r="D10231" s="1">
        <v>45002</v>
      </c>
      <c r="E10231" s="2">
        <v>0.81791666666666663</v>
      </c>
      <c r="F10231">
        <v>128</v>
      </c>
      <c r="G10231" t="str">
        <f>IFERROR(INDEX(menu_items!$B:$B,MATCH(F10231,menu_items!$A:$A,0)),"Unknown value")</f>
        <v>Cheese Lasagna</v>
      </c>
      <c r="H10231" t="str">
        <f>IFERROR(INDEX(menu_items!$C:$C,MATCH(F10231,menu_items!$A:$A,0)),"Unknown value")</f>
        <v>Italian</v>
      </c>
      <c r="I10231" s="5">
        <f>IFERROR(INDEX(menu_items!$D:$D,MATCH(F10231,menu_items!$A:$A,0)),0)</f>
        <v>15.5</v>
      </c>
      <c r="J10231" t="str">
        <f t="shared" si="803"/>
        <v>Fri</v>
      </c>
      <c r="K10231">
        <f t="shared" si="804"/>
        <v>17</v>
      </c>
      <c r="L10231" t="str">
        <f t="shared" si="805"/>
        <v>Mar</v>
      </c>
      <c r="M10231">
        <v>19</v>
      </c>
      <c r="N10231">
        <f t="shared" si="801"/>
        <v>2</v>
      </c>
      <c r="O10231" s="5">
        <f t="shared" si="802"/>
        <v>27.45</v>
      </c>
    </row>
    <row r="10232" spans="1:15" x14ac:dyDescent="0.25">
      <c r="A10232">
        <v>10346</v>
      </c>
      <c r="B10232">
        <v>4526</v>
      </c>
      <c r="C10232">
        <f>IF(COUNTIF($B$2:B10232,B10232)=1,1,0)</f>
        <v>0</v>
      </c>
      <c r="D10232" s="1">
        <v>45002</v>
      </c>
      <c r="E10232" s="2">
        <v>0.81791666666666663</v>
      </c>
      <c r="F10232">
        <v>119</v>
      </c>
      <c r="G10232" t="str">
        <f>IFERROR(INDEX(menu_items!$B:$B,MATCH(F10232,menu_items!$A:$A,0)),"Unknown value")</f>
        <v>Chicken Torta</v>
      </c>
      <c r="H10232" t="str">
        <f>IFERROR(INDEX(menu_items!$C:$C,MATCH(F10232,menu_items!$A:$A,0)),"Unknown value")</f>
        <v>Mexican</v>
      </c>
      <c r="I10232" s="5">
        <f>IFERROR(INDEX(menu_items!$D:$D,MATCH(F10232,menu_items!$A:$A,0)),0)</f>
        <v>11.95</v>
      </c>
      <c r="J10232" t="str">
        <f t="shared" si="803"/>
        <v>Fri</v>
      </c>
      <c r="K10232">
        <f t="shared" si="804"/>
        <v>17</v>
      </c>
      <c r="L10232" t="str">
        <f t="shared" si="805"/>
        <v>Mar</v>
      </c>
      <c r="M10232">
        <v>19</v>
      </c>
      <c r="N10232">
        <f t="shared" si="801"/>
        <v>2</v>
      </c>
      <c r="O10232" s="5">
        <f t="shared" si="802"/>
        <v>27.45</v>
      </c>
    </row>
    <row r="10233" spans="1:15" x14ac:dyDescent="0.25">
      <c r="A10233">
        <v>10347</v>
      </c>
      <c r="B10233">
        <v>4527</v>
      </c>
      <c r="C10233">
        <f>IF(COUNTIF($B$2:B10233,B10233)=1,1,0)</f>
        <v>1</v>
      </c>
      <c r="D10233" s="1">
        <v>45002</v>
      </c>
      <c r="E10233" s="2">
        <v>0.82636574074074076</v>
      </c>
      <c r="F10233">
        <v>107</v>
      </c>
      <c r="G10233" t="str">
        <f>IFERROR(INDEX(menu_items!$B:$B,MATCH(F10233,menu_items!$A:$A,0)),"Unknown value")</f>
        <v>Orange Chicken</v>
      </c>
      <c r="H10233" t="str">
        <f>IFERROR(INDEX(menu_items!$C:$C,MATCH(F10233,menu_items!$A:$A,0)),"Unknown value")</f>
        <v>Asian</v>
      </c>
      <c r="I10233" s="5">
        <f>IFERROR(INDEX(menu_items!$D:$D,MATCH(F10233,menu_items!$A:$A,0)),0)</f>
        <v>16.5</v>
      </c>
      <c r="J10233" t="str">
        <f t="shared" si="803"/>
        <v>Fri</v>
      </c>
      <c r="K10233">
        <f t="shared" si="804"/>
        <v>17</v>
      </c>
      <c r="L10233" t="str">
        <f t="shared" si="805"/>
        <v>Mar</v>
      </c>
      <c r="M10233">
        <v>19</v>
      </c>
      <c r="N10233">
        <f t="shared" si="801"/>
        <v>4</v>
      </c>
      <c r="O10233" s="5">
        <f t="shared" si="802"/>
        <v>43.45</v>
      </c>
    </row>
    <row r="10234" spans="1:15" x14ac:dyDescent="0.25">
      <c r="A10234">
        <v>10348</v>
      </c>
      <c r="B10234">
        <v>4527</v>
      </c>
      <c r="C10234">
        <f>IF(COUNTIF($B$2:B10234,B10234)=1,1,0)</f>
        <v>0</v>
      </c>
      <c r="D10234" s="1">
        <v>45002</v>
      </c>
      <c r="E10234" s="2">
        <v>0.82636574074074076</v>
      </c>
      <c r="F10234">
        <v>117</v>
      </c>
      <c r="G10234" t="str">
        <f>IFERROR(INDEX(menu_items!$B:$B,MATCH(F10234,menu_items!$A:$A,0)),"Unknown value")</f>
        <v>Chicken Burrito</v>
      </c>
      <c r="H10234" t="str">
        <f>IFERROR(INDEX(menu_items!$C:$C,MATCH(F10234,menu_items!$A:$A,0)),"Unknown value")</f>
        <v>Mexican</v>
      </c>
      <c r="I10234" s="5">
        <f>IFERROR(INDEX(menu_items!$D:$D,MATCH(F10234,menu_items!$A:$A,0)),0)</f>
        <v>12.95</v>
      </c>
      <c r="J10234" t="str">
        <f t="shared" si="803"/>
        <v>Fri</v>
      </c>
      <c r="K10234">
        <f t="shared" si="804"/>
        <v>17</v>
      </c>
      <c r="L10234" t="str">
        <f t="shared" si="805"/>
        <v>Mar</v>
      </c>
      <c r="M10234">
        <v>19</v>
      </c>
      <c r="N10234">
        <f t="shared" si="801"/>
        <v>4</v>
      </c>
      <c r="O10234" s="5">
        <f t="shared" si="802"/>
        <v>43.45</v>
      </c>
    </row>
    <row r="10235" spans="1:15" x14ac:dyDescent="0.25">
      <c r="A10235">
        <v>10349</v>
      </c>
      <c r="B10235">
        <v>4527</v>
      </c>
      <c r="C10235">
        <f>IF(COUNTIF($B$2:B10235,B10235)=1,1,0)</f>
        <v>0</v>
      </c>
      <c r="D10235" s="1">
        <v>45002</v>
      </c>
      <c r="E10235" s="2">
        <v>0.82636574074074076</v>
      </c>
      <c r="F10235">
        <v>113</v>
      </c>
      <c r="G10235" t="str">
        <f>IFERROR(INDEX(menu_items!$B:$B,MATCH(F10235,menu_items!$A:$A,0)),"Unknown value")</f>
        <v>Edamame</v>
      </c>
      <c r="H10235" t="str">
        <f>IFERROR(INDEX(menu_items!$C:$C,MATCH(F10235,menu_items!$A:$A,0)),"Unknown value")</f>
        <v>Asian</v>
      </c>
      <c r="I10235" s="5">
        <f>IFERROR(INDEX(menu_items!$D:$D,MATCH(F10235,menu_items!$A:$A,0)),0)</f>
        <v>5</v>
      </c>
      <c r="J10235" t="str">
        <f t="shared" si="803"/>
        <v>Fri</v>
      </c>
      <c r="K10235">
        <f t="shared" si="804"/>
        <v>17</v>
      </c>
      <c r="L10235" t="str">
        <f t="shared" si="805"/>
        <v>Mar</v>
      </c>
      <c r="M10235">
        <v>19</v>
      </c>
      <c r="N10235">
        <f t="shared" si="801"/>
        <v>4</v>
      </c>
      <c r="O10235" s="5">
        <f t="shared" si="802"/>
        <v>43.45</v>
      </c>
    </row>
    <row r="10236" spans="1:15" x14ac:dyDescent="0.25">
      <c r="A10236">
        <v>10350</v>
      </c>
      <c r="B10236">
        <v>4527</v>
      </c>
      <c r="C10236">
        <f>IF(COUNTIF($B$2:B10236,B10236)=1,1,0)</f>
        <v>0</v>
      </c>
      <c r="D10236" s="1">
        <v>45002</v>
      </c>
      <c r="E10236" s="2">
        <v>0.82636574074074076</v>
      </c>
      <c r="F10236">
        <v>123</v>
      </c>
      <c r="G10236" t="str">
        <f>IFERROR(INDEX(menu_items!$B:$B,MATCH(F10236,menu_items!$A:$A,0)),"Unknown value")</f>
        <v>Chips &amp; Guacamole</v>
      </c>
      <c r="H10236" t="str">
        <f>IFERROR(INDEX(menu_items!$C:$C,MATCH(F10236,menu_items!$A:$A,0)),"Unknown value")</f>
        <v>Mexican</v>
      </c>
      <c r="I10236" s="5">
        <f>IFERROR(INDEX(menu_items!$D:$D,MATCH(F10236,menu_items!$A:$A,0)),0)</f>
        <v>9</v>
      </c>
      <c r="J10236" t="str">
        <f t="shared" si="803"/>
        <v>Fri</v>
      </c>
      <c r="K10236">
        <f t="shared" si="804"/>
        <v>17</v>
      </c>
      <c r="L10236" t="str">
        <f t="shared" si="805"/>
        <v>Mar</v>
      </c>
      <c r="M10236">
        <v>19</v>
      </c>
      <c r="N10236">
        <f t="shared" si="801"/>
        <v>4</v>
      </c>
      <c r="O10236" s="5">
        <f t="shared" si="802"/>
        <v>43.45</v>
      </c>
    </row>
    <row r="10237" spans="1:15" x14ac:dyDescent="0.25">
      <c r="A10237">
        <v>10351</v>
      </c>
      <c r="B10237">
        <v>4528</v>
      </c>
      <c r="C10237">
        <f>IF(COUNTIF($B$2:B10237,B10237)=1,1,0)</f>
        <v>1</v>
      </c>
      <c r="D10237" s="1">
        <v>45002</v>
      </c>
      <c r="E10237" s="2">
        <v>0.82681712962962961</v>
      </c>
      <c r="F10237">
        <v>125</v>
      </c>
      <c r="G10237" t="str">
        <f>IFERROR(INDEX(menu_items!$B:$B,MATCH(F10237,menu_items!$A:$A,0)),"Unknown value")</f>
        <v>Spaghetti &amp; Meatballs</v>
      </c>
      <c r="H10237" t="str">
        <f>IFERROR(INDEX(menu_items!$C:$C,MATCH(F10237,menu_items!$A:$A,0)),"Unknown value")</f>
        <v>Italian</v>
      </c>
      <c r="I10237" s="5">
        <f>IFERROR(INDEX(menu_items!$D:$D,MATCH(F10237,menu_items!$A:$A,0)),0)</f>
        <v>17.95</v>
      </c>
      <c r="J10237" t="str">
        <f t="shared" si="803"/>
        <v>Fri</v>
      </c>
      <c r="K10237">
        <f t="shared" si="804"/>
        <v>17</v>
      </c>
      <c r="L10237" t="str">
        <f t="shared" si="805"/>
        <v>Mar</v>
      </c>
      <c r="M10237">
        <v>19</v>
      </c>
      <c r="N10237">
        <f t="shared" si="801"/>
        <v>2</v>
      </c>
      <c r="O10237" s="5">
        <f t="shared" si="802"/>
        <v>22.95</v>
      </c>
    </row>
    <row r="10238" spans="1:15" x14ac:dyDescent="0.25">
      <c r="A10238">
        <v>10352</v>
      </c>
      <c r="B10238">
        <v>4528</v>
      </c>
      <c r="C10238">
        <f>IF(COUNTIF($B$2:B10238,B10238)=1,1,0)</f>
        <v>0</v>
      </c>
      <c r="D10238" s="1">
        <v>45002</v>
      </c>
      <c r="E10238" s="2">
        <v>0.82681712962962961</v>
      </c>
      <c r="F10238">
        <v>113</v>
      </c>
      <c r="G10238" t="str">
        <f>IFERROR(INDEX(menu_items!$B:$B,MATCH(F10238,menu_items!$A:$A,0)),"Unknown value")</f>
        <v>Edamame</v>
      </c>
      <c r="H10238" t="str">
        <f>IFERROR(INDEX(menu_items!$C:$C,MATCH(F10238,menu_items!$A:$A,0)),"Unknown value")</f>
        <v>Asian</v>
      </c>
      <c r="I10238" s="5">
        <f>IFERROR(INDEX(menu_items!$D:$D,MATCH(F10238,menu_items!$A:$A,0)),0)</f>
        <v>5</v>
      </c>
      <c r="J10238" t="str">
        <f t="shared" si="803"/>
        <v>Fri</v>
      </c>
      <c r="K10238">
        <f t="shared" si="804"/>
        <v>17</v>
      </c>
      <c r="L10238" t="str">
        <f t="shared" si="805"/>
        <v>Mar</v>
      </c>
      <c r="M10238">
        <v>19</v>
      </c>
      <c r="N10238">
        <f t="shared" si="801"/>
        <v>2</v>
      </c>
      <c r="O10238" s="5">
        <f t="shared" si="802"/>
        <v>22.95</v>
      </c>
    </row>
    <row r="10239" spans="1:15" x14ac:dyDescent="0.25">
      <c r="A10239">
        <v>10353</v>
      </c>
      <c r="B10239">
        <v>4529</v>
      </c>
      <c r="C10239">
        <f>IF(COUNTIF($B$2:B10239,B10239)=1,1,0)</f>
        <v>1</v>
      </c>
      <c r="D10239" s="1">
        <v>45002</v>
      </c>
      <c r="E10239" s="2">
        <v>0.82902777777777781</v>
      </c>
      <c r="F10239">
        <v>101</v>
      </c>
      <c r="G10239" t="str">
        <f>IFERROR(INDEX(menu_items!$B:$B,MATCH(F10239,menu_items!$A:$A,0)),"Unknown value")</f>
        <v>Hamburger</v>
      </c>
      <c r="H10239" t="str">
        <f>IFERROR(INDEX(menu_items!$C:$C,MATCH(F10239,menu_items!$A:$A,0)),"Unknown value")</f>
        <v>American</v>
      </c>
      <c r="I10239" s="5">
        <f>IFERROR(INDEX(menu_items!$D:$D,MATCH(F10239,menu_items!$A:$A,0)),0)</f>
        <v>12.95</v>
      </c>
      <c r="J10239" t="str">
        <f t="shared" si="803"/>
        <v>Fri</v>
      </c>
      <c r="K10239">
        <f t="shared" si="804"/>
        <v>17</v>
      </c>
      <c r="L10239" t="str">
        <f t="shared" si="805"/>
        <v>Mar</v>
      </c>
      <c r="M10239">
        <v>19</v>
      </c>
      <c r="N10239">
        <f t="shared" si="801"/>
        <v>1</v>
      </c>
      <c r="O10239" s="5">
        <f t="shared" si="802"/>
        <v>12.95</v>
      </c>
    </row>
    <row r="10240" spans="1:15" x14ac:dyDescent="0.25">
      <c r="A10240">
        <v>10355</v>
      </c>
      <c r="B10240">
        <v>4530</v>
      </c>
      <c r="C10240">
        <f>IF(COUNTIF($B$2:B10240,B10240)=1,1,0)</f>
        <v>1</v>
      </c>
      <c r="D10240" s="1">
        <v>45002</v>
      </c>
      <c r="E10240" s="2">
        <v>0.83223379629629635</v>
      </c>
      <c r="F10240">
        <v>109</v>
      </c>
      <c r="G10240" t="str">
        <f>IFERROR(INDEX(menu_items!$B:$B,MATCH(F10240,menu_items!$A:$A,0)),"Unknown value")</f>
        <v>Korean Beef Bowl</v>
      </c>
      <c r="H10240" t="str">
        <f>IFERROR(INDEX(menu_items!$C:$C,MATCH(F10240,menu_items!$A:$A,0)),"Unknown value")</f>
        <v>Asian</v>
      </c>
      <c r="I10240" s="5">
        <f>IFERROR(INDEX(menu_items!$D:$D,MATCH(F10240,menu_items!$A:$A,0)),0)</f>
        <v>17.95</v>
      </c>
      <c r="J10240" t="str">
        <f t="shared" si="803"/>
        <v>Fri</v>
      </c>
      <c r="K10240">
        <f t="shared" si="804"/>
        <v>17</v>
      </c>
      <c r="L10240" t="str">
        <f t="shared" si="805"/>
        <v>Mar</v>
      </c>
      <c r="M10240">
        <v>19</v>
      </c>
      <c r="N10240">
        <f t="shared" si="801"/>
        <v>1</v>
      </c>
      <c r="O10240" s="5">
        <f t="shared" si="802"/>
        <v>17.95</v>
      </c>
    </row>
    <row r="10241" spans="1:15" x14ac:dyDescent="0.25">
      <c r="A10241">
        <v>10356</v>
      </c>
      <c r="B10241">
        <v>4531</v>
      </c>
      <c r="C10241">
        <f>IF(COUNTIF($B$2:B10241,B10241)=1,1,0)</f>
        <v>1</v>
      </c>
      <c r="D10241" s="1">
        <v>45002</v>
      </c>
      <c r="E10241" s="2">
        <v>0.84185185185185185</v>
      </c>
      <c r="F10241">
        <v>101</v>
      </c>
      <c r="G10241" t="str">
        <f>IFERROR(INDEX(menu_items!$B:$B,MATCH(F10241,menu_items!$A:$A,0)),"Unknown value")</f>
        <v>Hamburger</v>
      </c>
      <c r="H10241" t="str">
        <f>IFERROR(INDEX(menu_items!$C:$C,MATCH(F10241,menu_items!$A:$A,0)),"Unknown value")</f>
        <v>American</v>
      </c>
      <c r="I10241" s="5">
        <f>IFERROR(INDEX(menu_items!$D:$D,MATCH(F10241,menu_items!$A:$A,0)),0)</f>
        <v>12.95</v>
      </c>
      <c r="J10241" t="str">
        <f t="shared" si="803"/>
        <v>Fri</v>
      </c>
      <c r="K10241">
        <f t="shared" si="804"/>
        <v>17</v>
      </c>
      <c r="L10241" t="str">
        <f t="shared" si="805"/>
        <v>Mar</v>
      </c>
      <c r="M10241">
        <v>20</v>
      </c>
      <c r="N10241">
        <f t="shared" si="801"/>
        <v>2</v>
      </c>
      <c r="O10241" s="5">
        <f t="shared" si="802"/>
        <v>17.95</v>
      </c>
    </row>
    <row r="10242" spans="1:15" x14ac:dyDescent="0.25">
      <c r="A10242">
        <v>10357</v>
      </c>
      <c r="B10242">
        <v>4531</v>
      </c>
      <c r="C10242">
        <f>IF(COUNTIF($B$2:B10242,B10242)=1,1,0)</f>
        <v>0</v>
      </c>
      <c r="D10242" s="1">
        <v>45002</v>
      </c>
      <c r="E10242" s="2">
        <v>0.84185185185185185</v>
      </c>
      <c r="F10242">
        <v>113</v>
      </c>
      <c r="G10242" t="str">
        <f>IFERROR(INDEX(menu_items!$B:$B,MATCH(F10242,menu_items!$A:$A,0)),"Unknown value")</f>
        <v>Edamame</v>
      </c>
      <c r="H10242" t="str">
        <f>IFERROR(INDEX(menu_items!$C:$C,MATCH(F10242,menu_items!$A:$A,0)),"Unknown value")</f>
        <v>Asian</v>
      </c>
      <c r="I10242" s="5">
        <f>IFERROR(INDEX(menu_items!$D:$D,MATCH(F10242,menu_items!$A:$A,0)),0)</f>
        <v>5</v>
      </c>
      <c r="J10242" t="str">
        <f t="shared" si="803"/>
        <v>Fri</v>
      </c>
      <c r="K10242">
        <f t="shared" si="804"/>
        <v>17</v>
      </c>
      <c r="L10242" t="str">
        <f t="shared" si="805"/>
        <v>Mar</v>
      </c>
      <c r="M10242">
        <v>20</v>
      </c>
      <c r="N10242">
        <f t="shared" ref="N10242:N10305" si="806">COUNTIF($B:$B,B10242)</f>
        <v>2</v>
      </c>
      <c r="O10242" s="5">
        <f t="shared" ref="O10242:O10305" si="807">SUMIF($B:$B,B10242,$I:$I)</f>
        <v>17.95</v>
      </c>
    </row>
    <row r="10243" spans="1:15" x14ac:dyDescent="0.25">
      <c r="A10243">
        <v>10358</v>
      </c>
      <c r="B10243">
        <v>4532</v>
      </c>
      <c r="C10243">
        <f>IF(COUNTIF($B$2:B10243,B10243)=1,1,0)</f>
        <v>1</v>
      </c>
      <c r="D10243" s="1">
        <v>45002</v>
      </c>
      <c r="E10243" s="2">
        <v>0.85062499999999996</v>
      </c>
      <c r="F10243">
        <v>102</v>
      </c>
      <c r="G10243" t="str">
        <f>IFERROR(INDEX(menu_items!$B:$B,MATCH(F10243,menu_items!$A:$A,0)),"Unknown value")</f>
        <v>Cheeseburger</v>
      </c>
      <c r="H10243" t="str">
        <f>IFERROR(INDEX(menu_items!$C:$C,MATCH(F10243,menu_items!$A:$A,0)),"Unknown value")</f>
        <v>American</v>
      </c>
      <c r="I10243" s="5">
        <f>IFERROR(INDEX(menu_items!$D:$D,MATCH(F10243,menu_items!$A:$A,0)),0)</f>
        <v>13.95</v>
      </c>
      <c r="J10243" t="str">
        <f t="shared" si="803"/>
        <v>Fri</v>
      </c>
      <c r="K10243">
        <f t="shared" si="804"/>
        <v>17</v>
      </c>
      <c r="L10243" t="str">
        <f t="shared" si="805"/>
        <v>Mar</v>
      </c>
      <c r="M10243">
        <v>20</v>
      </c>
      <c r="N10243">
        <f t="shared" si="806"/>
        <v>3</v>
      </c>
      <c r="O10243" s="5">
        <f t="shared" si="807"/>
        <v>34.9</v>
      </c>
    </row>
    <row r="10244" spans="1:15" x14ac:dyDescent="0.25">
      <c r="A10244">
        <v>10359</v>
      </c>
      <c r="B10244">
        <v>4532</v>
      </c>
      <c r="C10244">
        <f>IF(COUNTIF($B$2:B10244,B10244)=1,1,0)</f>
        <v>0</v>
      </c>
      <c r="D10244" s="1">
        <v>45002</v>
      </c>
      <c r="E10244" s="2">
        <v>0.85062499999999996</v>
      </c>
      <c r="F10244">
        <v>120</v>
      </c>
      <c r="G10244" t="str">
        <f>IFERROR(INDEX(menu_items!$B:$B,MATCH(F10244,menu_items!$A:$A,0)),"Unknown value")</f>
        <v>Steak Torta</v>
      </c>
      <c r="H10244" t="str">
        <f>IFERROR(INDEX(menu_items!$C:$C,MATCH(F10244,menu_items!$A:$A,0)),"Unknown value")</f>
        <v>Mexican</v>
      </c>
      <c r="I10244" s="5">
        <f>IFERROR(INDEX(menu_items!$D:$D,MATCH(F10244,menu_items!$A:$A,0)),0)</f>
        <v>13.95</v>
      </c>
      <c r="J10244" t="str">
        <f t="shared" si="803"/>
        <v>Fri</v>
      </c>
      <c r="K10244">
        <f t="shared" si="804"/>
        <v>17</v>
      </c>
      <c r="L10244" t="str">
        <f t="shared" si="805"/>
        <v>Mar</v>
      </c>
      <c r="M10244">
        <v>20</v>
      </c>
      <c r="N10244">
        <f t="shared" si="806"/>
        <v>3</v>
      </c>
      <c r="O10244" s="5">
        <f t="shared" si="807"/>
        <v>34.9</v>
      </c>
    </row>
    <row r="10245" spans="1:15" x14ac:dyDescent="0.25">
      <c r="A10245">
        <v>10360</v>
      </c>
      <c r="B10245">
        <v>4532</v>
      </c>
      <c r="C10245">
        <f>IF(COUNTIF($B$2:B10245,B10245)=1,1,0)</f>
        <v>0</v>
      </c>
      <c r="D10245" s="1">
        <v>45002</v>
      </c>
      <c r="E10245" s="2">
        <v>0.85062499999999996</v>
      </c>
      <c r="F10245">
        <v>122</v>
      </c>
      <c r="G10245" t="str">
        <f>IFERROR(INDEX(menu_items!$B:$B,MATCH(F10245,menu_items!$A:$A,0)),"Unknown value")</f>
        <v>Chips &amp; Salsa</v>
      </c>
      <c r="H10245" t="str">
        <f>IFERROR(INDEX(menu_items!$C:$C,MATCH(F10245,menu_items!$A:$A,0)),"Unknown value")</f>
        <v>Mexican</v>
      </c>
      <c r="I10245" s="5">
        <f>IFERROR(INDEX(menu_items!$D:$D,MATCH(F10245,menu_items!$A:$A,0)),0)</f>
        <v>7</v>
      </c>
      <c r="J10245" t="str">
        <f t="shared" si="803"/>
        <v>Fri</v>
      </c>
      <c r="K10245">
        <f t="shared" si="804"/>
        <v>17</v>
      </c>
      <c r="L10245" t="str">
        <f t="shared" si="805"/>
        <v>Mar</v>
      </c>
      <c r="M10245">
        <v>20</v>
      </c>
      <c r="N10245">
        <f t="shared" si="806"/>
        <v>3</v>
      </c>
      <c r="O10245" s="5">
        <f t="shared" si="807"/>
        <v>34.9</v>
      </c>
    </row>
    <row r="10246" spans="1:15" x14ac:dyDescent="0.25">
      <c r="A10246">
        <v>10361</v>
      </c>
      <c r="B10246">
        <v>4533</v>
      </c>
      <c r="C10246">
        <f>IF(COUNTIF($B$2:B10246,B10246)=1,1,0)</f>
        <v>1</v>
      </c>
      <c r="D10246" s="1">
        <v>45002</v>
      </c>
      <c r="E10246" s="2">
        <v>0.85130787037037037</v>
      </c>
      <c r="F10246">
        <v>124</v>
      </c>
      <c r="G10246" t="str">
        <f>IFERROR(INDEX(menu_items!$B:$B,MATCH(F10246,menu_items!$A:$A,0)),"Unknown value")</f>
        <v>Spaghetti</v>
      </c>
      <c r="H10246" t="str">
        <f>IFERROR(INDEX(menu_items!$C:$C,MATCH(F10246,menu_items!$A:$A,0)),"Unknown value")</f>
        <v>Italian</v>
      </c>
      <c r="I10246" s="5">
        <f>IFERROR(INDEX(menu_items!$D:$D,MATCH(F10246,menu_items!$A:$A,0)),0)</f>
        <v>14.5</v>
      </c>
      <c r="J10246" t="str">
        <f t="shared" si="803"/>
        <v>Fri</v>
      </c>
      <c r="K10246">
        <f t="shared" si="804"/>
        <v>17</v>
      </c>
      <c r="L10246" t="str">
        <f t="shared" si="805"/>
        <v>Mar</v>
      </c>
      <c r="M10246">
        <v>20</v>
      </c>
      <c r="N10246">
        <f t="shared" si="806"/>
        <v>4</v>
      </c>
      <c r="O10246" s="5">
        <f t="shared" si="807"/>
        <v>46</v>
      </c>
    </row>
    <row r="10247" spans="1:15" x14ac:dyDescent="0.25">
      <c r="A10247">
        <v>10362</v>
      </c>
      <c r="B10247">
        <v>4533</v>
      </c>
      <c r="C10247">
        <f>IF(COUNTIF($B$2:B10247,B10247)=1,1,0)</f>
        <v>0</v>
      </c>
      <c r="D10247" s="1">
        <v>45002</v>
      </c>
      <c r="E10247" s="2">
        <v>0.85130787037037037</v>
      </c>
      <c r="F10247">
        <v>129</v>
      </c>
      <c r="G10247" t="str">
        <f>IFERROR(INDEX(menu_items!$B:$B,MATCH(F10247,menu_items!$A:$A,0)),"Unknown value")</f>
        <v>Mushroom Ravioli</v>
      </c>
      <c r="H10247" t="str">
        <f>IFERROR(INDEX(menu_items!$C:$C,MATCH(F10247,menu_items!$A:$A,0)),"Unknown value")</f>
        <v>Italian</v>
      </c>
      <c r="I10247" s="5">
        <f>IFERROR(INDEX(menu_items!$D:$D,MATCH(F10247,menu_items!$A:$A,0)),0)</f>
        <v>15.5</v>
      </c>
      <c r="J10247" t="str">
        <f t="shared" si="803"/>
        <v>Fri</v>
      </c>
      <c r="K10247">
        <f t="shared" si="804"/>
        <v>17</v>
      </c>
      <c r="L10247" t="str">
        <f t="shared" si="805"/>
        <v>Mar</v>
      </c>
      <c r="M10247">
        <v>20</v>
      </c>
      <c r="N10247">
        <f t="shared" si="806"/>
        <v>4</v>
      </c>
      <c r="O10247" s="5">
        <f t="shared" si="807"/>
        <v>46</v>
      </c>
    </row>
    <row r="10248" spans="1:15" x14ac:dyDescent="0.25">
      <c r="A10248">
        <v>10363</v>
      </c>
      <c r="B10248">
        <v>4533</v>
      </c>
      <c r="C10248">
        <f>IF(COUNTIF($B$2:B10248,B10248)=1,1,0)</f>
        <v>0</v>
      </c>
      <c r="D10248" s="1">
        <v>45002</v>
      </c>
      <c r="E10248" s="2">
        <v>0.85130787037037037</v>
      </c>
      <c r="F10248">
        <v>106</v>
      </c>
      <c r="G10248" t="str">
        <f>IFERROR(INDEX(menu_items!$B:$B,MATCH(F10248,menu_items!$A:$A,0)),"Unknown value")</f>
        <v>French Fries</v>
      </c>
      <c r="H10248" t="str">
        <f>IFERROR(INDEX(menu_items!$C:$C,MATCH(F10248,menu_items!$A:$A,0)),"Unknown value")</f>
        <v>American</v>
      </c>
      <c r="I10248" s="5">
        <f>IFERROR(INDEX(menu_items!$D:$D,MATCH(F10248,menu_items!$A:$A,0)),0)</f>
        <v>7</v>
      </c>
      <c r="J10248" t="str">
        <f t="shared" si="803"/>
        <v>Fri</v>
      </c>
      <c r="K10248">
        <f t="shared" si="804"/>
        <v>17</v>
      </c>
      <c r="L10248" t="str">
        <f t="shared" si="805"/>
        <v>Mar</v>
      </c>
      <c r="M10248">
        <v>20</v>
      </c>
      <c r="N10248">
        <f t="shared" si="806"/>
        <v>4</v>
      </c>
      <c r="O10248" s="5">
        <f t="shared" si="807"/>
        <v>46</v>
      </c>
    </row>
    <row r="10249" spans="1:15" x14ac:dyDescent="0.25">
      <c r="A10249">
        <v>10364</v>
      </c>
      <c r="B10249">
        <v>4533</v>
      </c>
      <c r="C10249">
        <f>IF(COUNTIF($B$2:B10249,B10249)=1,1,0)</f>
        <v>0</v>
      </c>
      <c r="D10249" s="1">
        <v>45002</v>
      </c>
      <c r="E10249" s="2">
        <v>0.85130787037037037</v>
      </c>
      <c r="F10249">
        <v>114</v>
      </c>
      <c r="G10249" t="str">
        <f>IFERROR(INDEX(menu_items!$B:$B,MATCH(F10249,menu_items!$A:$A,0)),"Unknown value")</f>
        <v>Potstickers</v>
      </c>
      <c r="H10249" t="str">
        <f>IFERROR(INDEX(menu_items!$C:$C,MATCH(F10249,menu_items!$A:$A,0)),"Unknown value")</f>
        <v>Asian</v>
      </c>
      <c r="I10249" s="5">
        <f>IFERROR(INDEX(menu_items!$D:$D,MATCH(F10249,menu_items!$A:$A,0)),0)</f>
        <v>9</v>
      </c>
      <c r="J10249" t="str">
        <f t="shared" si="803"/>
        <v>Fri</v>
      </c>
      <c r="K10249">
        <f t="shared" si="804"/>
        <v>17</v>
      </c>
      <c r="L10249" t="str">
        <f t="shared" si="805"/>
        <v>Mar</v>
      </c>
      <c r="M10249">
        <v>20</v>
      </c>
      <c r="N10249">
        <f t="shared" si="806"/>
        <v>4</v>
      </c>
      <c r="O10249" s="5">
        <f t="shared" si="807"/>
        <v>46</v>
      </c>
    </row>
    <row r="10250" spans="1:15" x14ac:dyDescent="0.25">
      <c r="A10250">
        <v>10365</v>
      </c>
      <c r="B10250">
        <v>4534</v>
      </c>
      <c r="C10250">
        <f>IF(COUNTIF($B$2:B10250,B10250)=1,1,0)</f>
        <v>1</v>
      </c>
      <c r="D10250" s="1">
        <v>45002</v>
      </c>
      <c r="E10250" s="2">
        <v>0.86481481481481481</v>
      </c>
      <c r="F10250">
        <v>110</v>
      </c>
      <c r="G10250" t="str">
        <f>IFERROR(INDEX(menu_items!$B:$B,MATCH(F10250,menu_items!$A:$A,0)),"Unknown value")</f>
        <v>Pork Ramen</v>
      </c>
      <c r="H10250" t="str">
        <f>IFERROR(INDEX(menu_items!$C:$C,MATCH(F10250,menu_items!$A:$A,0)),"Unknown value")</f>
        <v>Asian</v>
      </c>
      <c r="I10250" s="5">
        <f>IFERROR(INDEX(menu_items!$D:$D,MATCH(F10250,menu_items!$A:$A,0)),0)</f>
        <v>17.95</v>
      </c>
      <c r="J10250" t="str">
        <f t="shared" si="803"/>
        <v>Fri</v>
      </c>
      <c r="K10250">
        <f t="shared" si="804"/>
        <v>17</v>
      </c>
      <c r="L10250" t="str">
        <f t="shared" si="805"/>
        <v>Mar</v>
      </c>
      <c r="M10250">
        <v>20</v>
      </c>
      <c r="N10250">
        <f t="shared" si="806"/>
        <v>3</v>
      </c>
      <c r="O10250" s="5">
        <f t="shared" si="807"/>
        <v>49.849999999999994</v>
      </c>
    </row>
    <row r="10251" spans="1:15" x14ac:dyDescent="0.25">
      <c r="A10251">
        <v>10366</v>
      </c>
      <c r="B10251">
        <v>4534</v>
      </c>
      <c r="C10251">
        <f>IF(COUNTIF($B$2:B10251,B10251)=1,1,0)</f>
        <v>0</v>
      </c>
      <c r="D10251" s="1">
        <v>45002</v>
      </c>
      <c r="E10251" s="2">
        <v>0.86481481481481481</v>
      </c>
      <c r="F10251">
        <v>120</v>
      </c>
      <c r="G10251" t="str">
        <f>IFERROR(INDEX(menu_items!$B:$B,MATCH(F10251,menu_items!$A:$A,0)),"Unknown value")</f>
        <v>Steak Torta</v>
      </c>
      <c r="H10251" t="str">
        <f>IFERROR(INDEX(menu_items!$C:$C,MATCH(F10251,menu_items!$A:$A,0)),"Unknown value")</f>
        <v>Mexican</v>
      </c>
      <c r="I10251" s="5">
        <f>IFERROR(INDEX(menu_items!$D:$D,MATCH(F10251,menu_items!$A:$A,0)),0)</f>
        <v>13.95</v>
      </c>
      <c r="J10251" t="str">
        <f t="shared" si="803"/>
        <v>Fri</v>
      </c>
      <c r="K10251">
        <f t="shared" si="804"/>
        <v>17</v>
      </c>
      <c r="L10251" t="str">
        <f t="shared" si="805"/>
        <v>Mar</v>
      </c>
      <c r="M10251">
        <v>20</v>
      </c>
      <c r="N10251">
        <f t="shared" si="806"/>
        <v>3</v>
      </c>
      <c r="O10251" s="5">
        <f t="shared" si="807"/>
        <v>49.849999999999994</v>
      </c>
    </row>
    <row r="10252" spans="1:15" x14ac:dyDescent="0.25">
      <c r="A10252">
        <v>10367</v>
      </c>
      <c r="B10252">
        <v>4534</v>
      </c>
      <c r="C10252">
        <f>IF(COUNTIF($B$2:B10252,B10252)=1,1,0)</f>
        <v>0</v>
      </c>
      <c r="D10252" s="1">
        <v>45002</v>
      </c>
      <c r="E10252" s="2">
        <v>0.86481481481481481</v>
      </c>
      <c r="F10252">
        <v>131</v>
      </c>
      <c r="G10252" t="str">
        <f>IFERROR(INDEX(menu_items!$B:$B,MATCH(F10252,menu_items!$A:$A,0)),"Unknown value")</f>
        <v>Chicken Parmesan</v>
      </c>
      <c r="H10252" t="str">
        <f>IFERROR(INDEX(menu_items!$C:$C,MATCH(F10252,menu_items!$A:$A,0)),"Unknown value")</f>
        <v>Italian</v>
      </c>
      <c r="I10252" s="5">
        <f>IFERROR(INDEX(menu_items!$D:$D,MATCH(F10252,menu_items!$A:$A,0)),0)</f>
        <v>17.95</v>
      </c>
      <c r="J10252" t="str">
        <f t="shared" si="803"/>
        <v>Fri</v>
      </c>
      <c r="K10252">
        <f t="shared" si="804"/>
        <v>17</v>
      </c>
      <c r="L10252" t="str">
        <f t="shared" si="805"/>
        <v>Mar</v>
      </c>
      <c r="M10252">
        <v>20</v>
      </c>
      <c r="N10252">
        <f t="shared" si="806"/>
        <v>3</v>
      </c>
      <c r="O10252" s="5">
        <f t="shared" si="807"/>
        <v>49.849999999999994</v>
      </c>
    </row>
    <row r="10253" spans="1:15" x14ac:dyDescent="0.25">
      <c r="A10253">
        <v>10368</v>
      </c>
      <c r="B10253">
        <v>4535</v>
      </c>
      <c r="C10253">
        <f>IF(COUNTIF($B$2:B10253,B10253)=1,1,0)</f>
        <v>1</v>
      </c>
      <c r="D10253" s="1">
        <v>45002</v>
      </c>
      <c r="E10253" s="2">
        <v>0.86791666666666667</v>
      </c>
      <c r="F10253">
        <v>125</v>
      </c>
      <c r="G10253" t="str">
        <f>IFERROR(INDEX(menu_items!$B:$B,MATCH(F10253,menu_items!$A:$A,0)),"Unknown value")</f>
        <v>Spaghetti &amp; Meatballs</v>
      </c>
      <c r="H10253" t="str">
        <f>IFERROR(INDEX(menu_items!$C:$C,MATCH(F10253,menu_items!$A:$A,0)),"Unknown value")</f>
        <v>Italian</v>
      </c>
      <c r="I10253" s="5">
        <f>IFERROR(INDEX(menu_items!$D:$D,MATCH(F10253,menu_items!$A:$A,0)),0)</f>
        <v>17.95</v>
      </c>
      <c r="J10253" t="str">
        <f t="shared" si="803"/>
        <v>Fri</v>
      </c>
      <c r="K10253">
        <f t="shared" si="804"/>
        <v>17</v>
      </c>
      <c r="L10253" t="str">
        <f t="shared" si="805"/>
        <v>Mar</v>
      </c>
      <c r="M10253">
        <v>20</v>
      </c>
      <c r="N10253">
        <f t="shared" si="806"/>
        <v>1</v>
      </c>
      <c r="O10253" s="5">
        <f t="shared" si="807"/>
        <v>17.95</v>
      </c>
    </row>
    <row r="10254" spans="1:15" x14ac:dyDescent="0.25">
      <c r="A10254">
        <v>10369</v>
      </c>
      <c r="B10254">
        <v>4536</v>
      </c>
      <c r="C10254">
        <f>IF(COUNTIF($B$2:B10254,B10254)=1,1,0)</f>
        <v>1</v>
      </c>
      <c r="D10254" s="1">
        <v>45002</v>
      </c>
      <c r="E10254" s="2">
        <v>0.87962962962962965</v>
      </c>
      <c r="F10254">
        <v>125</v>
      </c>
      <c r="G10254" t="str">
        <f>IFERROR(INDEX(menu_items!$B:$B,MATCH(F10254,menu_items!$A:$A,0)),"Unknown value")</f>
        <v>Spaghetti &amp; Meatballs</v>
      </c>
      <c r="H10254" t="str">
        <f>IFERROR(INDEX(menu_items!$C:$C,MATCH(F10254,menu_items!$A:$A,0)),"Unknown value")</f>
        <v>Italian</v>
      </c>
      <c r="I10254" s="5">
        <f>IFERROR(INDEX(menu_items!$D:$D,MATCH(F10254,menu_items!$A:$A,0)),0)</f>
        <v>17.95</v>
      </c>
      <c r="J10254" t="str">
        <f t="shared" ref="J10254:J10315" si="808">TEXT(D10254,"ddd")</f>
        <v>Fri</v>
      </c>
      <c r="K10254">
        <f t="shared" ref="K10254:K10315" si="809">DAY(D10254)</f>
        <v>17</v>
      </c>
      <c r="L10254" t="str">
        <f t="shared" ref="L10254:L10315" si="810">TEXT(D10254,"mmm")</f>
        <v>Mar</v>
      </c>
      <c r="M10254">
        <v>21</v>
      </c>
      <c r="N10254">
        <f t="shared" si="806"/>
        <v>1</v>
      </c>
      <c r="O10254" s="5">
        <f t="shared" si="807"/>
        <v>17.95</v>
      </c>
    </row>
    <row r="10255" spans="1:15" x14ac:dyDescent="0.25">
      <c r="A10255">
        <v>10370</v>
      </c>
      <c r="B10255">
        <v>4537</v>
      </c>
      <c r="C10255">
        <f>IF(COUNTIF($B$2:B10255,B10255)=1,1,0)</f>
        <v>1</v>
      </c>
      <c r="D10255" s="1">
        <v>45002</v>
      </c>
      <c r="E10255" s="2">
        <v>0.8814467592592593</v>
      </c>
      <c r="F10255">
        <v>118</v>
      </c>
      <c r="G10255" t="str">
        <f>IFERROR(INDEX(menu_items!$B:$B,MATCH(F10255,menu_items!$A:$A,0)),"Unknown value")</f>
        <v>Steak Burrito</v>
      </c>
      <c r="H10255" t="str">
        <f>IFERROR(INDEX(menu_items!$C:$C,MATCH(F10255,menu_items!$A:$A,0)),"Unknown value")</f>
        <v>Mexican</v>
      </c>
      <c r="I10255" s="5">
        <f>IFERROR(INDEX(menu_items!$D:$D,MATCH(F10255,menu_items!$A:$A,0)),0)</f>
        <v>14.95</v>
      </c>
      <c r="J10255" t="str">
        <f t="shared" si="808"/>
        <v>Fri</v>
      </c>
      <c r="K10255">
        <f t="shared" si="809"/>
        <v>17</v>
      </c>
      <c r="L10255" t="str">
        <f t="shared" si="810"/>
        <v>Mar</v>
      </c>
      <c r="M10255">
        <v>21</v>
      </c>
      <c r="N10255">
        <f t="shared" si="806"/>
        <v>2</v>
      </c>
      <c r="O10255" s="5">
        <f t="shared" si="807"/>
        <v>23.95</v>
      </c>
    </row>
    <row r="10256" spans="1:15" x14ac:dyDescent="0.25">
      <c r="A10256">
        <v>10371</v>
      </c>
      <c r="B10256">
        <v>4537</v>
      </c>
      <c r="C10256">
        <f>IF(COUNTIF($B$2:B10256,B10256)=1,1,0)</f>
        <v>0</v>
      </c>
      <c r="D10256" s="1">
        <v>45002</v>
      </c>
      <c r="E10256" s="2">
        <v>0.8814467592592593</v>
      </c>
      <c r="F10256">
        <v>123</v>
      </c>
      <c r="G10256" t="str">
        <f>IFERROR(INDEX(menu_items!$B:$B,MATCH(F10256,menu_items!$A:$A,0)),"Unknown value")</f>
        <v>Chips &amp; Guacamole</v>
      </c>
      <c r="H10256" t="str">
        <f>IFERROR(INDEX(menu_items!$C:$C,MATCH(F10256,menu_items!$A:$A,0)),"Unknown value")</f>
        <v>Mexican</v>
      </c>
      <c r="I10256" s="5">
        <f>IFERROR(INDEX(menu_items!$D:$D,MATCH(F10256,menu_items!$A:$A,0)),0)</f>
        <v>9</v>
      </c>
      <c r="J10256" t="str">
        <f t="shared" si="808"/>
        <v>Fri</v>
      </c>
      <c r="K10256">
        <f t="shared" si="809"/>
        <v>17</v>
      </c>
      <c r="L10256" t="str">
        <f t="shared" si="810"/>
        <v>Mar</v>
      </c>
      <c r="M10256">
        <v>21</v>
      </c>
      <c r="N10256">
        <f t="shared" si="806"/>
        <v>2</v>
      </c>
      <c r="O10256" s="5">
        <f t="shared" si="807"/>
        <v>23.95</v>
      </c>
    </row>
    <row r="10257" spans="1:15" x14ac:dyDescent="0.25">
      <c r="A10257">
        <v>10372</v>
      </c>
      <c r="B10257">
        <v>4538</v>
      </c>
      <c r="C10257">
        <f>IF(COUNTIF($B$2:B10257,B10257)=1,1,0)</f>
        <v>1</v>
      </c>
      <c r="D10257" s="1">
        <v>45002</v>
      </c>
      <c r="E10257" s="2">
        <v>0.89687499999999998</v>
      </c>
      <c r="F10257">
        <v>101</v>
      </c>
      <c r="G10257" t="str">
        <f>IFERROR(INDEX(menu_items!$B:$B,MATCH(F10257,menu_items!$A:$A,0)),"Unknown value")</f>
        <v>Hamburger</v>
      </c>
      <c r="H10257" t="str">
        <f>IFERROR(INDEX(menu_items!$C:$C,MATCH(F10257,menu_items!$A:$A,0)),"Unknown value")</f>
        <v>American</v>
      </c>
      <c r="I10257" s="5">
        <f>IFERROR(INDEX(menu_items!$D:$D,MATCH(F10257,menu_items!$A:$A,0)),0)</f>
        <v>12.95</v>
      </c>
      <c r="J10257" t="str">
        <f t="shared" si="808"/>
        <v>Fri</v>
      </c>
      <c r="K10257">
        <f t="shared" si="809"/>
        <v>17</v>
      </c>
      <c r="L10257" t="str">
        <f t="shared" si="810"/>
        <v>Mar</v>
      </c>
      <c r="M10257">
        <v>21</v>
      </c>
      <c r="N10257">
        <f t="shared" si="806"/>
        <v>3</v>
      </c>
      <c r="O10257" s="5">
        <f t="shared" si="807"/>
        <v>36.450000000000003</v>
      </c>
    </row>
    <row r="10258" spans="1:15" x14ac:dyDescent="0.25">
      <c r="A10258">
        <v>10373</v>
      </c>
      <c r="B10258">
        <v>4538</v>
      </c>
      <c r="C10258">
        <f>IF(COUNTIF($B$2:B10258,B10258)=1,1,0)</f>
        <v>0</v>
      </c>
      <c r="D10258" s="1">
        <v>45002</v>
      </c>
      <c r="E10258" s="2">
        <v>0.89687499999999998</v>
      </c>
      <c r="F10258">
        <v>107</v>
      </c>
      <c r="G10258" t="str">
        <f>IFERROR(INDEX(menu_items!$B:$B,MATCH(F10258,menu_items!$A:$A,0)),"Unknown value")</f>
        <v>Orange Chicken</v>
      </c>
      <c r="H10258" t="str">
        <f>IFERROR(INDEX(menu_items!$C:$C,MATCH(F10258,menu_items!$A:$A,0)),"Unknown value")</f>
        <v>Asian</v>
      </c>
      <c r="I10258" s="5">
        <f>IFERROR(INDEX(menu_items!$D:$D,MATCH(F10258,menu_items!$A:$A,0)),0)</f>
        <v>16.5</v>
      </c>
      <c r="J10258" t="str">
        <f t="shared" si="808"/>
        <v>Fri</v>
      </c>
      <c r="K10258">
        <f t="shared" si="809"/>
        <v>17</v>
      </c>
      <c r="L10258" t="str">
        <f t="shared" si="810"/>
        <v>Mar</v>
      </c>
      <c r="M10258">
        <v>21</v>
      </c>
      <c r="N10258">
        <f t="shared" si="806"/>
        <v>3</v>
      </c>
      <c r="O10258" s="5">
        <f t="shared" si="807"/>
        <v>36.450000000000003</v>
      </c>
    </row>
    <row r="10259" spans="1:15" x14ac:dyDescent="0.25">
      <c r="A10259">
        <v>10374</v>
      </c>
      <c r="B10259">
        <v>4538</v>
      </c>
      <c r="C10259">
        <f>IF(COUNTIF($B$2:B10259,B10259)=1,1,0)</f>
        <v>0</v>
      </c>
      <c r="D10259" s="1">
        <v>45002</v>
      </c>
      <c r="E10259" s="2">
        <v>0.89687499999999998</v>
      </c>
      <c r="F10259">
        <v>122</v>
      </c>
      <c r="G10259" t="str">
        <f>IFERROR(INDEX(menu_items!$B:$B,MATCH(F10259,menu_items!$A:$A,0)),"Unknown value")</f>
        <v>Chips &amp; Salsa</v>
      </c>
      <c r="H10259" t="str">
        <f>IFERROR(INDEX(menu_items!$C:$C,MATCH(F10259,menu_items!$A:$A,0)),"Unknown value")</f>
        <v>Mexican</v>
      </c>
      <c r="I10259" s="5">
        <f>IFERROR(INDEX(menu_items!$D:$D,MATCH(F10259,menu_items!$A:$A,0)),0)</f>
        <v>7</v>
      </c>
      <c r="J10259" t="str">
        <f t="shared" si="808"/>
        <v>Fri</v>
      </c>
      <c r="K10259">
        <f t="shared" si="809"/>
        <v>17</v>
      </c>
      <c r="L10259" t="str">
        <f t="shared" si="810"/>
        <v>Mar</v>
      </c>
      <c r="M10259">
        <v>21</v>
      </c>
      <c r="N10259">
        <f t="shared" si="806"/>
        <v>3</v>
      </c>
      <c r="O10259" s="5">
        <f t="shared" si="807"/>
        <v>36.450000000000003</v>
      </c>
    </row>
    <row r="10260" spans="1:15" x14ac:dyDescent="0.25">
      <c r="A10260">
        <v>10375</v>
      </c>
      <c r="B10260">
        <v>4539</v>
      </c>
      <c r="C10260">
        <f>IF(COUNTIF($B$2:B10260,B10260)=1,1,0)</f>
        <v>1</v>
      </c>
      <c r="D10260" s="1">
        <v>45002</v>
      </c>
      <c r="E10260" s="2">
        <v>0.89896990740740745</v>
      </c>
      <c r="F10260">
        <v>117</v>
      </c>
      <c r="G10260" t="str">
        <f>IFERROR(INDEX(menu_items!$B:$B,MATCH(F10260,menu_items!$A:$A,0)),"Unknown value")</f>
        <v>Chicken Burrito</v>
      </c>
      <c r="H10260" t="str">
        <f>IFERROR(INDEX(menu_items!$C:$C,MATCH(F10260,menu_items!$A:$A,0)),"Unknown value")</f>
        <v>Mexican</v>
      </c>
      <c r="I10260" s="5">
        <f>IFERROR(INDEX(menu_items!$D:$D,MATCH(F10260,menu_items!$A:$A,0)),0)</f>
        <v>12.95</v>
      </c>
      <c r="J10260" t="str">
        <f t="shared" si="808"/>
        <v>Fri</v>
      </c>
      <c r="K10260">
        <f t="shared" si="809"/>
        <v>17</v>
      </c>
      <c r="L10260" t="str">
        <f t="shared" si="810"/>
        <v>Mar</v>
      </c>
      <c r="M10260">
        <v>21</v>
      </c>
      <c r="N10260">
        <f t="shared" si="806"/>
        <v>2</v>
      </c>
      <c r="O10260" s="5">
        <f t="shared" si="807"/>
        <v>27.9</v>
      </c>
    </row>
    <row r="10261" spans="1:15" x14ac:dyDescent="0.25">
      <c r="A10261">
        <v>10376</v>
      </c>
      <c r="B10261">
        <v>4539</v>
      </c>
      <c r="C10261">
        <f>IF(COUNTIF($B$2:B10261,B10261)=1,1,0)</f>
        <v>0</v>
      </c>
      <c r="D10261" s="1">
        <v>45002</v>
      </c>
      <c r="E10261" s="2">
        <v>0.89896990740740745</v>
      </c>
      <c r="F10261">
        <v>112</v>
      </c>
      <c r="G10261" t="str">
        <f>IFERROR(INDEX(menu_items!$B:$B,MATCH(F10261,menu_items!$A:$A,0)),"Unknown value")</f>
        <v>Salmon Roll</v>
      </c>
      <c r="H10261" t="str">
        <f>IFERROR(INDEX(menu_items!$C:$C,MATCH(F10261,menu_items!$A:$A,0)),"Unknown value")</f>
        <v>Asian</v>
      </c>
      <c r="I10261" s="5">
        <f>IFERROR(INDEX(menu_items!$D:$D,MATCH(F10261,menu_items!$A:$A,0)),0)</f>
        <v>14.95</v>
      </c>
      <c r="J10261" t="str">
        <f t="shared" si="808"/>
        <v>Fri</v>
      </c>
      <c r="K10261">
        <f t="shared" si="809"/>
        <v>17</v>
      </c>
      <c r="L10261" t="str">
        <f t="shared" si="810"/>
        <v>Mar</v>
      </c>
      <c r="M10261">
        <v>21</v>
      </c>
      <c r="N10261">
        <f t="shared" si="806"/>
        <v>2</v>
      </c>
      <c r="O10261" s="5">
        <f t="shared" si="807"/>
        <v>27.9</v>
      </c>
    </row>
    <row r="10262" spans="1:15" x14ac:dyDescent="0.25">
      <c r="A10262">
        <v>10377</v>
      </c>
      <c r="B10262">
        <v>4540</v>
      </c>
      <c r="C10262">
        <f>IF(COUNTIF($B$2:B10262,B10262)=1,1,0)</f>
        <v>1</v>
      </c>
      <c r="D10262" s="1">
        <v>45002</v>
      </c>
      <c r="E10262" s="2">
        <v>0.91596064814814815</v>
      </c>
      <c r="F10262">
        <v>129</v>
      </c>
      <c r="G10262" t="str">
        <f>IFERROR(INDEX(menu_items!$B:$B,MATCH(F10262,menu_items!$A:$A,0)),"Unknown value")</f>
        <v>Mushroom Ravioli</v>
      </c>
      <c r="H10262" t="str">
        <f>IFERROR(INDEX(menu_items!$C:$C,MATCH(F10262,menu_items!$A:$A,0)),"Unknown value")</f>
        <v>Italian</v>
      </c>
      <c r="I10262" s="5">
        <f>IFERROR(INDEX(menu_items!$D:$D,MATCH(F10262,menu_items!$A:$A,0)),0)</f>
        <v>15.5</v>
      </c>
      <c r="J10262" t="str">
        <f t="shared" si="808"/>
        <v>Fri</v>
      </c>
      <c r="K10262">
        <f t="shared" si="809"/>
        <v>17</v>
      </c>
      <c r="L10262" t="str">
        <f t="shared" si="810"/>
        <v>Mar</v>
      </c>
      <c r="M10262">
        <v>21</v>
      </c>
      <c r="N10262">
        <f t="shared" si="806"/>
        <v>2</v>
      </c>
      <c r="O10262" s="5">
        <f t="shared" si="807"/>
        <v>27.45</v>
      </c>
    </row>
    <row r="10263" spans="1:15" x14ac:dyDescent="0.25">
      <c r="A10263">
        <v>10378</v>
      </c>
      <c r="B10263">
        <v>4540</v>
      </c>
      <c r="C10263">
        <f>IF(COUNTIF($B$2:B10263,B10263)=1,1,0)</f>
        <v>0</v>
      </c>
      <c r="D10263" s="1">
        <v>45002</v>
      </c>
      <c r="E10263" s="2">
        <v>0.91596064814814815</v>
      </c>
      <c r="F10263">
        <v>119</v>
      </c>
      <c r="G10263" t="str">
        <f>IFERROR(INDEX(menu_items!$B:$B,MATCH(F10263,menu_items!$A:$A,0)),"Unknown value")</f>
        <v>Chicken Torta</v>
      </c>
      <c r="H10263" t="str">
        <f>IFERROR(INDEX(menu_items!$C:$C,MATCH(F10263,menu_items!$A:$A,0)),"Unknown value")</f>
        <v>Mexican</v>
      </c>
      <c r="I10263" s="5">
        <f>IFERROR(INDEX(menu_items!$D:$D,MATCH(F10263,menu_items!$A:$A,0)),0)</f>
        <v>11.95</v>
      </c>
      <c r="J10263" t="str">
        <f t="shared" si="808"/>
        <v>Fri</v>
      </c>
      <c r="K10263">
        <f t="shared" si="809"/>
        <v>17</v>
      </c>
      <c r="L10263" t="str">
        <f t="shared" si="810"/>
        <v>Mar</v>
      </c>
      <c r="M10263">
        <v>21</v>
      </c>
      <c r="N10263">
        <f t="shared" si="806"/>
        <v>2</v>
      </c>
      <c r="O10263" s="5">
        <f t="shared" si="807"/>
        <v>27.45</v>
      </c>
    </row>
    <row r="10264" spans="1:15" x14ac:dyDescent="0.25">
      <c r="A10264">
        <v>10379</v>
      </c>
      <c r="B10264">
        <v>4541</v>
      </c>
      <c r="C10264">
        <f>IF(COUNTIF($B$2:B10264,B10264)=1,1,0)</f>
        <v>1</v>
      </c>
      <c r="D10264" s="1">
        <v>45003</v>
      </c>
      <c r="E10264" s="2">
        <v>0.48224537037037035</v>
      </c>
      <c r="F10264">
        <v>102</v>
      </c>
      <c r="G10264" t="str">
        <f>IFERROR(INDEX(menu_items!$B:$B,MATCH(F10264,menu_items!$A:$A,0)),"Unknown value")</f>
        <v>Cheeseburger</v>
      </c>
      <c r="H10264" t="str">
        <f>IFERROR(INDEX(menu_items!$C:$C,MATCH(F10264,menu_items!$A:$A,0)),"Unknown value")</f>
        <v>American</v>
      </c>
      <c r="I10264" s="5">
        <f>IFERROR(INDEX(menu_items!$D:$D,MATCH(F10264,menu_items!$A:$A,0)),0)</f>
        <v>13.95</v>
      </c>
      <c r="J10264" t="str">
        <f t="shared" si="808"/>
        <v>Sat</v>
      </c>
      <c r="K10264">
        <f t="shared" si="809"/>
        <v>18</v>
      </c>
      <c r="L10264" t="str">
        <f t="shared" si="810"/>
        <v>Mar</v>
      </c>
      <c r="M10264">
        <v>11</v>
      </c>
      <c r="N10264">
        <f t="shared" si="806"/>
        <v>1</v>
      </c>
      <c r="O10264" s="5">
        <f t="shared" si="807"/>
        <v>13.95</v>
      </c>
    </row>
    <row r="10265" spans="1:15" x14ac:dyDescent="0.25">
      <c r="A10265">
        <v>10381</v>
      </c>
      <c r="B10265">
        <v>4542</v>
      </c>
      <c r="C10265">
        <f>IF(COUNTIF($B$2:B10265,B10265)=1,1,0)</f>
        <v>1</v>
      </c>
      <c r="D10265" s="1">
        <v>45003</v>
      </c>
      <c r="E10265" s="2">
        <v>0.48466435185185186</v>
      </c>
      <c r="F10265">
        <v>131</v>
      </c>
      <c r="G10265" t="str">
        <f>IFERROR(INDEX(menu_items!$B:$B,MATCH(F10265,menu_items!$A:$A,0)),"Unknown value")</f>
        <v>Chicken Parmesan</v>
      </c>
      <c r="H10265" t="str">
        <f>IFERROR(INDEX(menu_items!$C:$C,MATCH(F10265,menu_items!$A:$A,0)),"Unknown value")</f>
        <v>Italian</v>
      </c>
      <c r="I10265" s="5">
        <f>IFERROR(INDEX(menu_items!$D:$D,MATCH(F10265,menu_items!$A:$A,0)),0)</f>
        <v>17.95</v>
      </c>
      <c r="J10265" t="str">
        <f t="shared" si="808"/>
        <v>Sat</v>
      </c>
      <c r="K10265">
        <f t="shared" si="809"/>
        <v>18</v>
      </c>
      <c r="L10265" t="str">
        <f t="shared" si="810"/>
        <v>Mar</v>
      </c>
      <c r="M10265">
        <v>11</v>
      </c>
      <c r="N10265">
        <f t="shared" si="806"/>
        <v>1</v>
      </c>
      <c r="O10265" s="5">
        <f t="shared" si="807"/>
        <v>17.95</v>
      </c>
    </row>
    <row r="10266" spans="1:15" x14ac:dyDescent="0.25">
      <c r="A10266">
        <v>10382</v>
      </c>
      <c r="B10266">
        <v>4543</v>
      </c>
      <c r="C10266">
        <f>IF(COUNTIF($B$2:B10266,B10266)=1,1,0)</f>
        <v>1</v>
      </c>
      <c r="D10266" s="1">
        <v>45003</v>
      </c>
      <c r="E10266" s="2">
        <v>0.50469907407407411</v>
      </c>
      <c r="F10266">
        <v>115</v>
      </c>
      <c r="G10266" t="str">
        <f>IFERROR(INDEX(menu_items!$B:$B,MATCH(F10266,menu_items!$A:$A,0)),"Unknown value")</f>
        <v>Chicken Tacos</v>
      </c>
      <c r="H10266" t="str">
        <f>IFERROR(INDEX(menu_items!$C:$C,MATCH(F10266,menu_items!$A:$A,0)),"Unknown value")</f>
        <v>Mexican</v>
      </c>
      <c r="I10266" s="5">
        <f>IFERROR(INDEX(menu_items!$D:$D,MATCH(F10266,menu_items!$A:$A,0)),0)</f>
        <v>11.95</v>
      </c>
      <c r="J10266" t="str">
        <f t="shared" si="808"/>
        <v>Sat</v>
      </c>
      <c r="K10266">
        <f t="shared" si="809"/>
        <v>18</v>
      </c>
      <c r="L10266" t="str">
        <f t="shared" si="810"/>
        <v>Mar</v>
      </c>
      <c r="M10266">
        <v>12</v>
      </c>
      <c r="N10266">
        <f t="shared" si="806"/>
        <v>2</v>
      </c>
      <c r="O10266" s="5">
        <f t="shared" si="807"/>
        <v>29.9</v>
      </c>
    </row>
    <row r="10267" spans="1:15" x14ac:dyDescent="0.25">
      <c r="A10267">
        <v>10383</v>
      </c>
      <c r="B10267">
        <v>4543</v>
      </c>
      <c r="C10267">
        <f>IF(COUNTIF($B$2:B10267,B10267)=1,1,0)</f>
        <v>0</v>
      </c>
      <c r="D10267" s="1">
        <v>45003</v>
      </c>
      <c r="E10267" s="2">
        <v>0.50469907407407411</v>
      </c>
      <c r="F10267">
        <v>127</v>
      </c>
      <c r="G10267" t="str">
        <f>IFERROR(INDEX(menu_items!$B:$B,MATCH(F10267,menu_items!$A:$A,0)),"Unknown value")</f>
        <v>Meat Lasagna</v>
      </c>
      <c r="H10267" t="str">
        <f>IFERROR(INDEX(menu_items!$C:$C,MATCH(F10267,menu_items!$A:$A,0)),"Unknown value")</f>
        <v>Italian</v>
      </c>
      <c r="I10267" s="5">
        <f>IFERROR(INDEX(menu_items!$D:$D,MATCH(F10267,menu_items!$A:$A,0)),0)</f>
        <v>17.95</v>
      </c>
      <c r="J10267" t="str">
        <f t="shared" si="808"/>
        <v>Sat</v>
      </c>
      <c r="K10267">
        <f t="shared" si="809"/>
        <v>18</v>
      </c>
      <c r="L10267" t="str">
        <f t="shared" si="810"/>
        <v>Mar</v>
      </c>
      <c r="M10267">
        <v>12</v>
      </c>
      <c r="N10267">
        <f t="shared" si="806"/>
        <v>2</v>
      </c>
      <c r="O10267" s="5">
        <f t="shared" si="807"/>
        <v>29.9</v>
      </c>
    </row>
    <row r="10268" spans="1:15" x14ac:dyDescent="0.25">
      <c r="A10268">
        <v>10384</v>
      </c>
      <c r="B10268">
        <v>4544</v>
      </c>
      <c r="C10268">
        <f>IF(COUNTIF($B$2:B10268,B10268)=1,1,0)</f>
        <v>1</v>
      </c>
      <c r="D10268" s="1">
        <v>45003</v>
      </c>
      <c r="E10268" s="2">
        <v>0.50615740740740744</v>
      </c>
      <c r="F10268">
        <v>127</v>
      </c>
      <c r="G10268" t="str">
        <f>IFERROR(INDEX(menu_items!$B:$B,MATCH(F10268,menu_items!$A:$A,0)),"Unknown value")</f>
        <v>Meat Lasagna</v>
      </c>
      <c r="H10268" t="str">
        <f>IFERROR(INDEX(menu_items!$C:$C,MATCH(F10268,menu_items!$A:$A,0)),"Unknown value")</f>
        <v>Italian</v>
      </c>
      <c r="I10268" s="5">
        <f>IFERROR(INDEX(menu_items!$D:$D,MATCH(F10268,menu_items!$A:$A,0)),0)</f>
        <v>17.95</v>
      </c>
      <c r="J10268" t="str">
        <f t="shared" si="808"/>
        <v>Sat</v>
      </c>
      <c r="K10268">
        <f t="shared" si="809"/>
        <v>18</v>
      </c>
      <c r="L10268" t="str">
        <f t="shared" si="810"/>
        <v>Mar</v>
      </c>
      <c r="M10268">
        <v>12</v>
      </c>
      <c r="N10268">
        <f t="shared" si="806"/>
        <v>3</v>
      </c>
      <c r="O10268" s="5">
        <f t="shared" si="807"/>
        <v>47.849999999999994</v>
      </c>
    </row>
    <row r="10269" spans="1:15" x14ac:dyDescent="0.25">
      <c r="A10269">
        <v>10385</v>
      </c>
      <c r="B10269">
        <v>4544</v>
      </c>
      <c r="C10269">
        <f>IF(COUNTIF($B$2:B10269,B10269)=1,1,0)</f>
        <v>0</v>
      </c>
      <c r="D10269" s="1">
        <v>45003</v>
      </c>
      <c r="E10269" s="2">
        <v>0.50615740740740744</v>
      </c>
      <c r="F10269">
        <v>112</v>
      </c>
      <c r="G10269" t="str">
        <f>IFERROR(INDEX(menu_items!$B:$B,MATCH(F10269,menu_items!$A:$A,0)),"Unknown value")</f>
        <v>Salmon Roll</v>
      </c>
      <c r="H10269" t="str">
        <f>IFERROR(INDEX(menu_items!$C:$C,MATCH(F10269,menu_items!$A:$A,0)),"Unknown value")</f>
        <v>Asian</v>
      </c>
      <c r="I10269" s="5">
        <f>IFERROR(INDEX(menu_items!$D:$D,MATCH(F10269,menu_items!$A:$A,0)),0)</f>
        <v>14.95</v>
      </c>
      <c r="J10269" t="str">
        <f t="shared" si="808"/>
        <v>Sat</v>
      </c>
      <c r="K10269">
        <f t="shared" si="809"/>
        <v>18</v>
      </c>
      <c r="L10269" t="str">
        <f t="shared" si="810"/>
        <v>Mar</v>
      </c>
      <c r="M10269">
        <v>12</v>
      </c>
      <c r="N10269">
        <f t="shared" si="806"/>
        <v>3</v>
      </c>
      <c r="O10269" s="5">
        <f t="shared" si="807"/>
        <v>47.849999999999994</v>
      </c>
    </row>
    <row r="10270" spans="1:15" x14ac:dyDescent="0.25">
      <c r="A10270">
        <v>10386</v>
      </c>
      <c r="B10270">
        <v>4544</v>
      </c>
      <c r="C10270">
        <f>IF(COUNTIF($B$2:B10270,B10270)=1,1,0)</f>
        <v>0</v>
      </c>
      <c r="D10270" s="1">
        <v>45003</v>
      </c>
      <c r="E10270" s="2">
        <v>0.50615740740740744</v>
      </c>
      <c r="F10270">
        <v>118</v>
      </c>
      <c r="G10270" t="str">
        <f>IFERROR(INDEX(menu_items!$B:$B,MATCH(F10270,menu_items!$A:$A,0)),"Unknown value")</f>
        <v>Steak Burrito</v>
      </c>
      <c r="H10270" t="str">
        <f>IFERROR(INDEX(menu_items!$C:$C,MATCH(F10270,menu_items!$A:$A,0)),"Unknown value")</f>
        <v>Mexican</v>
      </c>
      <c r="I10270" s="5">
        <f>IFERROR(INDEX(menu_items!$D:$D,MATCH(F10270,menu_items!$A:$A,0)),0)</f>
        <v>14.95</v>
      </c>
      <c r="J10270" t="str">
        <f t="shared" si="808"/>
        <v>Sat</v>
      </c>
      <c r="K10270">
        <f t="shared" si="809"/>
        <v>18</v>
      </c>
      <c r="L10270" t="str">
        <f t="shared" si="810"/>
        <v>Mar</v>
      </c>
      <c r="M10270">
        <v>12</v>
      </c>
      <c r="N10270">
        <f t="shared" si="806"/>
        <v>3</v>
      </c>
      <c r="O10270" s="5">
        <f t="shared" si="807"/>
        <v>47.849999999999994</v>
      </c>
    </row>
    <row r="10271" spans="1:15" x14ac:dyDescent="0.25">
      <c r="A10271">
        <v>10387</v>
      </c>
      <c r="B10271">
        <v>4545</v>
      </c>
      <c r="C10271">
        <f>IF(COUNTIF($B$2:B10271,B10271)=1,1,0)</f>
        <v>1</v>
      </c>
      <c r="D10271" s="1">
        <v>45003</v>
      </c>
      <c r="E10271" s="2">
        <v>0.50668981481481479</v>
      </c>
      <c r="F10271">
        <v>107</v>
      </c>
      <c r="G10271" t="str">
        <f>IFERROR(INDEX(menu_items!$B:$B,MATCH(F10271,menu_items!$A:$A,0)),"Unknown value")</f>
        <v>Orange Chicken</v>
      </c>
      <c r="H10271" t="str">
        <f>IFERROR(INDEX(menu_items!$C:$C,MATCH(F10271,menu_items!$A:$A,0)),"Unknown value")</f>
        <v>Asian</v>
      </c>
      <c r="I10271" s="5">
        <f>IFERROR(INDEX(menu_items!$D:$D,MATCH(F10271,menu_items!$A:$A,0)),0)</f>
        <v>16.5</v>
      </c>
      <c r="J10271" t="str">
        <f t="shared" si="808"/>
        <v>Sat</v>
      </c>
      <c r="K10271">
        <f t="shared" si="809"/>
        <v>18</v>
      </c>
      <c r="L10271" t="str">
        <f t="shared" si="810"/>
        <v>Mar</v>
      </c>
      <c r="M10271">
        <v>12</v>
      </c>
      <c r="N10271">
        <f t="shared" si="806"/>
        <v>1</v>
      </c>
      <c r="O10271" s="5">
        <f t="shared" si="807"/>
        <v>16.5</v>
      </c>
    </row>
    <row r="10272" spans="1:15" x14ac:dyDescent="0.25">
      <c r="A10272">
        <v>10388</v>
      </c>
      <c r="B10272">
        <v>4546</v>
      </c>
      <c r="C10272">
        <f>IF(COUNTIF($B$2:B10272,B10272)=1,1,0)</f>
        <v>1</v>
      </c>
      <c r="D10272" s="1">
        <v>45003</v>
      </c>
      <c r="E10272" s="2">
        <v>0.50893518518518521</v>
      </c>
      <c r="F10272">
        <v>104</v>
      </c>
      <c r="G10272" t="str">
        <f>IFERROR(INDEX(menu_items!$B:$B,MATCH(F10272,menu_items!$A:$A,0)),"Unknown value")</f>
        <v>Veggie Burger</v>
      </c>
      <c r="H10272" t="str">
        <f>IFERROR(INDEX(menu_items!$C:$C,MATCH(F10272,menu_items!$A:$A,0)),"Unknown value")</f>
        <v>American</v>
      </c>
      <c r="I10272" s="5">
        <f>IFERROR(INDEX(menu_items!$D:$D,MATCH(F10272,menu_items!$A:$A,0)),0)</f>
        <v>10.5</v>
      </c>
      <c r="J10272" t="str">
        <f t="shared" si="808"/>
        <v>Sat</v>
      </c>
      <c r="K10272">
        <f t="shared" si="809"/>
        <v>18</v>
      </c>
      <c r="L10272" t="str">
        <f t="shared" si="810"/>
        <v>Mar</v>
      </c>
      <c r="M10272">
        <v>12</v>
      </c>
      <c r="N10272">
        <f t="shared" si="806"/>
        <v>2</v>
      </c>
      <c r="O10272" s="5">
        <f t="shared" si="807"/>
        <v>25.45</v>
      </c>
    </row>
    <row r="10273" spans="1:15" x14ac:dyDescent="0.25">
      <c r="A10273">
        <v>10389</v>
      </c>
      <c r="B10273">
        <v>4546</v>
      </c>
      <c r="C10273">
        <f>IF(COUNTIF($B$2:B10273,B10273)=1,1,0)</f>
        <v>0</v>
      </c>
      <c r="D10273" s="1">
        <v>45003</v>
      </c>
      <c r="E10273" s="2">
        <v>0.50893518518518521</v>
      </c>
      <c r="F10273">
        <v>118</v>
      </c>
      <c r="G10273" t="str">
        <f>IFERROR(INDEX(menu_items!$B:$B,MATCH(F10273,menu_items!$A:$A,0)),"Unknown value")</f>
        <v>Steak Burrito</v>
      </c>
      <c r="H10273" t="str">
        <f>IFERROR(INDEX(menu_items!$C:$C,MATCH(F10273,menu_items!$A:$A,0)),"Unknown value")</f>
        <v>Mexican</v>
      </c>
      <c r="I10273" s="5">
        <f>IFERROR(INDEX(menu_items!$D:$D,MATCH(F10273,menu_items!$A:$A,0)),0)</f>
        <v>14.95</v>
      </c>
      <c r="J10273" t="str">
        <f t="shared" si="808"/>
        <v>Sat</v>
      </c>
      <c r="K10273">
        <f t="shared" si="809"/>
        <v>18</v>
      </c>
      <c r="L10273" t="str">
        <f t="shared" si="810"/>
        <v>Mar</v>
      </c>
      <c r="M10273">
        <v>12</v>
      </c>
      <c r="N10273">
        <f t="shared" si="806"/>
        <v>2</v>
      </c>
      <c r="O10273" s="5">
        <f t="shared" si="807"/>
        <v>25.45</v>
      </c>
    </row>
    <row r="10274" spans="1:15" x14ac:dyDescent="0.25">
      <c r="A10274">
        <v>10390</v>
      </c>
      <c r="B10274">
        <v>4547</v>
      </c>
      <c r="C10274">
        <f>IF(COUNTIF($B$2:B10274,B10274)=1,1,0)</f>
        <v>1</v>
      </c>
      <c r="D10274" s="1">
        <v>45003</v>
      </c>
      <c r="E10274" s="2">
        <v>0.50900462962962967</v>
      </c>
      <c r="F10274">
        <v>114</v>
      </c>
      <c r="G10274" t="str">
        <f>IFERROR(INDEX(menu_items!$B:$B,MATCH(F10274,menu_items!$A:$A,0)),"Unknown value")</f>
        <v>Potstickers</v>
      </c>
      <c r="H10274" t="str">
        <f>IFERROR(INDEX(menu_items!$C:$C,MATCH(F10274,menu_items!$A:$A,0)),"Unknown value")</f>
        <v>Asian</v>
      </c>
      <c r="I10274" s="5">
        <f>IFERROR(INDEX(menu_items!$D:$D,MATCH(F10274,menu_items!$A:$A,0)),0)</f>
        <v>9</v>
      </c>
      <c r="J10274" t="str">
        <f t="shared" si="808"/>
        <v>Sat</v>
      </c>
      <c r="K10274">
        <f t="shared" si="809"/>
        <v>18</v>
      </c>
      <c r="L10274" t="str">
        <f t="shared" si="810"/>
        <v>Mar</v>
      </c>
      <c r="M10274">
        <v>12</v>
      </c>
      <c r="N10274">
        <f t="shared" si="806"/>
        <v>1</v>
      </c>
      <c r="O10274" s="5">
        <f t="shared" si="807"/>
        <v>9</v>
      </c>
    </row>
    <row r="10275" spans="1:15" x14ac:dyDescent="0.25">
      <c r="A10275">
        <v>10391</v>
      </c>
      <c r="B10275">
        <v>4548</v>
      </c>
      <c r="C10275">
        <f>IF(COUNTIF($B$2:B10275,B10275)=1,1,0)</f>
        <v>1</v>
      </c>
      <c r="D10275" s="1">
        <v>45003</v>
      </c>
      <c r="E10275" s="2">
        <v>0.52064814814814819</v>
      </c>
      <c r="F10275">
        <v>108</v>
      </c>
      <c r="G10275" t="str">
        <f>IFERROR(INDEX(menu_items!$B:$B,MATCH(F10275,menu_items!$A:$A,0)),"Unknown value")</f>
        <v>Tofu Pad Thai</v>
      </c>
      <c r="H10275" t="str">
        <f>IFERROR(INDEX(menu_items!$C:$C,MATCH(F10275,menu_items!$A:$A,0)),"Unknown value")</f>
        <v>Asian</v>
      </c>
      <c r="I10275" s="5">
        <f>IFERROR(INDEX(menu_items!$D:$D,MATCH(F10275,menu_items!$A:$A,0)),0)</f>
        <v>14.5</v>
      </c>
      <c r="J10275" t="str">
        <f t="shared" si="808"/>
        <v>Sat</v>
      </c>
      <c r="K10275">
        <f t="shared" si="809"/>
        <v>18</v>
      </c>
      <c r="L10275" t="str">
        <f t="shared" si="810"/>
        <v>Mar</v>
      </c>
      <c r="M10275">
        <v>12</v>
      </c>
      <c r="N10275">
        <f t="shared" si="806"/>
        <v>4</v>
      </c>
      <c r="O10275" s="5">
        <f t="shared" si="807"/>
        <v>43.45</v>
      </c>
    </row>
    <row r="10276" spans="1:15" x14ac:dyDescent="0.25">
      <c r="A10276">
        <v>10392</v>
      </c>
      <c r="B10276">
        <v>4548</v>
      </c>
      <c r="C10276">
        <f>IF(COUNTIF($B$2:B10276,B10276)=1,1,0)</f>
        <v>0</v>
      </c>
      <c r="D10276" s="1">
        <v>45003</v>
      </c>
      <c r="E10276" s="2">
        <v>0.52064814814814819</v>
      </c>
      <c r="F10276">
        <v>113</v>
      </c>
      <c r="G10276" t="str">
        <f>IFERROR(INDEX(menu_items!$B:$B,MATCH(F10276,menu_items!$A:$A,0)),"Unknown value")</f>
        <v>Edamame</v>
      </c>
      <c r="H10276" t="str">
        <f>IFERROR(INDEX(menu_items!$C:$C,MATCH(F10276,menu_items!$A:$A,0)),"Unknown value")</f>
        <v>Asian</v>
      </c>
      <c r="I10276" s="5">
        <f>IFERROR(INDEX(menu_items!$D:$D,MATCH(F10276,menu_items!$A:$A,0)),0)</f>
        <v>5</v>
      </c>
      <c r="J10276" t="str">
        <f t="shared" si="808"/>
        <v>Sat</v>
      </c>
      <c r="K10276">
        <f t="shared" si="809"/>
        <v>18</v>
      </c>
      <c r="L10276" t="str">
        <f t="shared" si="810"/>
        <v>Mar</v>
      </c>
      <c r="M10276">
        <v>12</v>
      </c>
      <c r="N10276">
        <f t="shared" si="806"/>
        <v>4</v>
      </c>
      <c r="O10276" s="5">
        <f t="shared" si="807"/>
        <v>43.45</v>
      </c>
    </row>
    <row r="10277" spans="1:15" x14ac:dyDescent="0.25">
      <c r="A10277">
        <v>10393</v>
      </c>
      <c r="B10277">
        <v>4548</v>
      </c>
      <c r="C10277">
        <f>IF(COUNTIF($B$2:B10277,B10277)=1,1,0)</f>
        <v>0</v>
      </c>
      <c r="D10277" s="1">
        <v>45003</v>
      </c>
      <c r="E10277" s="2">
        <v>0.52064814814814819</v>
      </c>
      <c r="F10277">
        <v>122</v>
      </c>
      <c r="G10277" t="str">
        <f>IFERROR(INDEX(menu_items!$B:$B,MATCH(F10277,menu_items!$A:$A,0)),"Unknown value")</f>
        <v>Chips &amp; Salsa</v>
      </c>
      <c r="H10277" t="str">
        <f>IFERROR(INDEX(menu_items!$C:$C,MATCH(F10277,menu_items!$A:$A,0)),"Unknown value")</f>
        <v>Mexican</v>
      </c>
      <c r="I10277" s="5">
        <f>IFERROR(INDEX(menu_items!$D:$D,MATCH(F10277,menu_items!$A:$A,0)),0)</f>
        <v>7</v>
      </c>
      <c r="J10277" t="str">
        <f t="shared" si="808"/>
        <v>Sat</v>
      </c>
      <c r="K10277">
        <f t="shared" si="809"/>
        <v>18</v>
      </c>
      <c r="L10277" t="str">
        <f t="shared" si="810"/>
        <v>Mar</v>
      </c>
      <c r="M10277">
        <v>12</v>
      </c>
      <c r="N10277">
        <f t="shared" si="806"/>
        <v>4</v>
      </c>
      <c r="O10277" s="5">
        <f t="shared" si="807"/>
        <v>43.45</v>
      </c>
    </row>
    <row r="10278" spans="1:15" x14ac:dyDescent="0.25">
      <c r="A10278">
        <v>10394</v>
      </c>
      <c r="B10278">
        <v>4548</v>
      </c>
      <c r="C10278">
        <f>IF(COUNTIF($B$2:B10278,B10278)=1,1,0)</f>
        <v>0</v>
      </c>
      <c r="D10278" s="1">
        <v>45003</v>
      </c>
      <c r="E10278" s="2">
        <v>0.52064814814814819</v>
      </c>
      <c r="F10278">
        <v>132</v>
      </c>
      <c r="G10278" t="str">
        <f>IFERROR(INDEX(menu_items!$B:$B,MATCH(F10278,menu_items!$A:$A,0)),"Unknown value")</f>
        <v>Eggplant Parmesan</v>
      </c>
      <c r="H10278" t="str">
        <f>IFERROR(INDEX(menu_items!$C:$C,MATCH(F10278,menu_items!$A:$A,0)),"Unknown value")</f>
        <v>Italian</v>
      </c>
      <c r="I10278" s="5">
        <f>IFERROR(INDEX(menu_items!$D:$D,MATCH(F10278,menu_items!$A:$A,0)),0)</f>
        <v>16.95</v>
      </c>
      <c r="J10278" t="str">
        <f t="shared" si="808"/>
        <v>Sat</v>
      </c>
      <c r="K10278">
        <f t="shared" si="809"/>
        <v>18</v>
      </c>
      <c r="L10278" t="str">
        <f t="shared" si="810"/>
        <v>Mar</v>
      </c>
      <c r="M10278">
        <v>12</v>
      </c>
      <c r="N10278">
        <f t="shared" si="806"/>
        <v>4</v>
      </c>
      <c r="O10278" s="5">
        <f t="shared" si="807"/>
        <v>43.45</v>
      </c>
    </row>
    <row r="10279" spans="1:15" x14ac:dyDescent="0.25">
      <c r="A10279">
        <v>10395</v>
      </c>
      <c r="B10279">
        <v>4549</v>
      </c>
      <c r="C10279">
        <f>IF(COUNTIF($B$2:B10279,B10279)=1,1,0)</f>
        <v>1</v>
      </c>
      <c r="D10279" s="1">
        <v>45003</v>
      </c>
      <c r="E10279" s="2">
        <v>0.52152777777777781</v>
      </c>
      <c r="F10279">
        <v>118</v>
      </c>
      <c r="G10279" t="str">
        <f>IFERROR(INDEX(menu_items!$B:$B,MATCH(F10279,menu_items!$A:$A,0)),"Unknown value")</f>
        <v>Steak Burrito</v>
      </c>
      <c r="H10279" t="str">
        <f>IFERROR(INDEX(menu_items!$C:$C,MATCH(F10279,menu_items!$A:$A,0)),"Unknown value")</f>
        <v>Mexican</v>
      </c>
      <c r="I10279" s="5">
        <f>IFERROR(INDEX(menu_items!$D:$D,MATCH(F10279,menu_items!$A:$A,0)),0)</f>
        <v>14.95</v>
      </c>
      <c r="J10279" t="str">
        <f t="shared" si="808"/>
        <v>Sat</v>
      </c>
      <c r="K10279">
        <f t="shared" si="809"/>
        <v>18</v>
      </c>
      <c r="L10279" t="str">
        <f t="shared" si="810"/>
        <v>Mar</v>
      </c>
      <c r="M10279">
        <v>12</v>
      </c>
      <c r="N10279">
        <f t="shared" si="806"/>
        <v>1</v>
      </c>
      <c r="O10279" s="5">
        <f t="shared" si="807"/>
        <v>14.95</v>
      </c>
    </row>
    <row r="10280" spans="1:15" x14ac:dyDescent="0.25">
      <c r="A10280">
        <v>10396</v>
      </c>
      <c r="B10280">
        <v>4550</v>
      </c>
      <c r="C10280">
        <f>IF(COUNTIF($B$2:B10280,B10280)=1,1,0)</f>
        <v>1</v>
      </c>
      <c r="D10280" s="1">
        <v>45003</v>
      </c>
      <c r="E10280" s="2">
        <v>0.53145833333333337</v>
      </c>
      <c r="F10280">
        <v>101</v>
      </c>
      <c r="G10280" t="str">
        <f>IFERROR(INDEX(menu_items!$B:$B,MATCH(F10280,menu_items!$A:$A,0)),"Unknown value")</f>
        <v>Hamburger</v>
      </c>
      <c r="H10280" t="str">
        <f>IFERROR(INDEX(menu_items!$C:$C,MATCH(F10280,menu_items!$A:$A,0)),"Unknown value")</f>
        <v>American</v>
      </c>
      <c r="I10280" s="5">
        <f>IFERROR(INDEX(menu_items!$D:$D,MATCH(F10280,menu_items!$A:$A,0)),0)</f>
        <v>12.95</v>
      </c>
      <c r="J10280" t="str">
        <f t="shared" si="808"/>
        <v>Sat</v>
      </c>
      <c r="K10280">
        <f t="shared" si="809"/>
        <v>18</v>
      </c>
      <c r="L10280" t="str">
        <f t="shared" si="810"/>
        <v>Mar</v>
      </c>
      <c r="M10280">
        <v>12</v>
      </c>
      <c r="N10280">
        <f t="shared" si="806"/>
        <v>2</v>
      </c>
      <c r="O10280" s="5">
        <f t="shared" si="807"/>
        <v>19.95</v>
      </c>
    </row>
    <row r="10281" spans="1:15" x14ac:dyDescent="0.25">
      <c r="A10281">
        <v>10397</v>
      </c>
      <c r="B10281">
        <v>4550</v>
      </c>
      <c r="C10281">
        <f>IF(COUNTIF($B$2:B10281,B10281)=1,1,0)</f>
        <v>0</v>
      </c>
      <c r="D10281" s="1">
        <v>45003</v>
      </c>
      <c r="E10281" s="2">
        <v>0.53145833333333337</v>
      </c>
      <c r="F10281">
        <v>106</v>
      </c>
      <c r="G10281" t="str">
        <f>IFERROR(INDEX(menu_items!$B:$B,MATCH(F10281,menu_items!$A:$A,0)),"Unknown value")</f>
        <v>French Fries</v>
      </c>
      <c r="H10281" t="str">
        <f>IFERROR(INDEX(menu_items!$C:$C,MATCH(F10281,menu_items!$A:$A,0)),"Unknown value")</f>
        <v>American</v>
      </c>
      <c r="I10281" s="5">
        <f>IFERROR(INDEX(menu_items!$D:$D,MATCH(F10281,menu_items!$A:$A,0)),0)</f>
        <v>7</v>
      </c>
      <c r="J10281" t="str">
        <f t="shared" si="808"/>
        <v>Sat</v>
      </c>
      <c r="K10281">
        <f t="shared" si="809"/>
        <v>18</v>
      </c>
      <c r="L10281" t="str">
        <f t="shared" si="810"/>
        <v>Mar</v>
      </c>
      <c r="M10281">
        <v>12</v>
      </c>
      <c r="N10281">
        <f t="shared" si="806"/>
        <v>2</v>
      </c>
      <c r="O10281" s="5">
        <f t="shared" si="807"/>
        <v>19.95</v>
      </c>
    </row>
    <row r="10282" spans="1:15" x14ac:dyDescent="0.25">
      <c r="A10282">
        <v>10398</v>
      </c>
      <c r="B10282">
        <v>4551</v>
      </c>
      <c r="C10282">
        <f>IF(COUNTIF($B$2:B10282,B10282)=1,1,0)</f>
        <v>1</v>
      </c>
      <c r="D10282" s="1">
        <v>45003</v>
      </c>
      <c r="E10282" s="2">
        <v>0.53335648148148151</v>
      </c>
      <c r="F10282">
        <v>101</v>
      </c>
      <c r="G10282" t="str">
        <f>IFERROR(INDEX(menu_items!$B:$B,MATCH(F10282,menu_items!$A:$A,0)),"Unknown value")</f>
        <v>Hamburger</v>
      </c>
      <c r="H10282" t="str">
        <f>IFERROR(INDEX(menu_items!$C:$C,MATCH(F10282,menu_items!$A:$A,0)),"Unknown value")</f>
        <v>American</v>
      </c>
      <c r="I10282" s="5">
        <f>IFERROR(INDEX(menu_items!$D:$D,MATCH(F10282,menu_items!$A:$A,0)),0)</f>
        <v>12.95</v>
      </c>
      <c r="J10282" t="str">
        <f t="shared" si="808"/>
        <v>Sat</v>
      </c>
      <c r="K10282">
        <f t="shared" si="809"/>
        <v>18</v>
      </c>
      <c r="L10282" t="str">
        <f t="shared" si="810"/>
        <v>Mar</v>
      </c>
      <c r="M10282">
        <v>12</v>
      </c>
      <c r="N10282">
        <f t="shared" si="806"/>
        <v>1</v>
      </c>
      <c r="O10282" s="5">
        <f t="shared" si="807"/>
        <v>12.95</v>
      </c>
    </row>
    <row r="10283" spans="1:15" x14ac:dyDescent="0.25">
      <c r="A10283">
        <v>10399</v>
      </c>
      <c r="B10283">
        <v>4552</v>
      </c>
      <c r="C10283">
        <f>IF(COUNTIF($B$2:B10283,B10283)=1,1,0)</f>
        <v>1</v>
      </c>
      <c r="D10283" s="1">
        <v>45003</v>
      </c>
      <c r="E10283" s="2">
        <v>0.53500000000000003</v>
      </c>
      <c r="F10283">
        <v>127</v>
      </c>
      <c r="G10283" t="str">
        <f>IFERROR(INDEX(menu_items!$B:$B,MATCH(F10283,menu_items!$A:$A,0)),"Unknown value")</f>
        <v>Meat Lasagna</v>
      </c>
      <c r="H10283" t="str">
        <f>IFERROR(INDEX(menu_items!$C:$C,MATCH(F10283,menu_items!$A:$A,0)),"Unknown value")</f>
        <v>Italian</v>
      </c>
      <c r="I10283" s="5">
        <f>IFERROR(INDEX(menu_items!$D:$D,MATCH(F10283,menu_items!$A:$A,0)),0)</f>
        <v>17.95</v>
      </c>
      <c r="J10283" t="str">
        <f t="shared" si="808"/>
        <v>Sat</v>
      </c>
      <c r="K10283">
        <f t="shared" si="809"/>
        <v>18</v>
      </c>
      <c r="L10283" t="str">
        <f t="shared" si="810"/>
        <v>Mar</v>
      </c>
      <c r="M10283">
        <v>12</v>
      </c>
      <c r="N10283">
        <f t="shared" si="806"/>
        <v>2</v>
      </c>
      <c r="O10283" s="5">
        <f t="shared" si="807"/>
        <v>24.95</v>
      </c>
    </row>
    <row r="10284" spans="1:15" x14ac:dyDescent="0.25">
      <c r="A10284">
        <v>10400</v>
      </c>
      <c r="B10284">
        <v>4552</v>
      </c>
      <c r="C10284">
        <f>IF(COUNTIF($B$2:B10284,B10284)=1,1,0)</f>
        <v>0</v>
      </c>
      <c r="D10284" s="1">
        <v>45003</v>
      </c>
      <c r="E10284" s="2">
        <v>0.53500000000000003</v>
      </c>
      <c r="F10284">
        <v>105</v>
      </c>
      <c r="G10284" t="str">
        <f>IFERROR(INDEX(menu_items!$B:$B,MATCH(F10284,menu_items!$A:$A,0)),"Unknown value")</f>
        <v>Mac &amp; Cheese</v>
      </c>
      <c r="H10284" t="str">
        <f>IFERROR(INDEX(menu_items!$C:$C,MATCH(F10284,menu_items!$A:$A,0)),"Unknown value")</f>
        <v>American</v>
      </c>
      <c r="I10284" s="5">
        <f>IFERROR(INDEX(menu_items!$D:$D,MATCH(F10284,menu_items!$A:$A,0)),0)</f>
        <v>7</v>
      </c>
      <c r="J10284" t="str">
        <f t="shared" si="808"/>
        <v>Sat</v>
      </c>
      <c r="K10284">
        <f t="shared" si="809"/>
        <v>18</v>
      </c>
      <c r="L10284" t="str">
        <f t="shared" si="810"/>
        <v>Mar</v>
      </c>
      <c r="M10284">
        <v>12</v>
      </c>
      <c r="N10284">
        <f t="shared" si="806"/>
        <v>2</v>
      </c>
      <c r="O10284" s="5">
        <f t="shared" si="807"/>
        <v>24.95</v>
      </c>
    </row>
    <row r="10285" spans="1:15" x14ac:dyDescent="0.25">
      <c r="A10285">
        <v>10401</v>
      </c>
      <c r="B10285">
        <v>4553</v>
      </c>
      <c r="C10285">
        <f>IF(COUNTIF($B$2:B10285,B10285)=1,1,0)</f>
        <v>1</v>
      </c>
      <c r="D10285" s="1">
        <v>45003</v>
      </c>
      <c r="E10285" s="2">
        <v>0.53506944444444449</v>
      </c>
      <c r="F10285">
        <v>104</v>
      </c>
      <c r="G10285" t="str">
        <f>IFERROR(INDEX(menu_items!$B:$B,MATCH(F10285,menu_items!$A:$A,0)),"Unknown value")</f>
        <v>Veggie Burger</v>
      </c>
      <c r="H10285" t="str">
        <f>IFERROR(INDEX(menu_items!$C:$C,MATCH(F10285,menu_items!$A:$A,0)),"Unknown value")</f>
        <v>American</v>
      </c>
      <c r="I10285" s="5">
        <f>IFERROR(INDEX(menu_items!$D:$D,MATCH(F10285,menu_items!$A:$A,0)),0)</f>
        <v>10.5</v>
      </c>
      <c r="J10285" t="str">
        <f t="shared" si="808"/>
        <v>Sat</v>
      </c>
      <c r="K10285">
        <f t="shared" si="809"/>
        <v>18</v>
      </c>
      <c r="L10285" t="str">
        <f t="shared" si="810"/>
        <v>Mar</v>
      </c>
      <c r="M10285">
        <v>12</v>
      </c>
      <c r="N10285">
        <f t="shared" si="806"/>
        <v>1</v>
      </c>
      <c r="O10285" s="5">
        <f t="shared" si="807"/>
        <v>10.5</v>
      </c>
    </row>
    <row r="10286" spans="1:15" x14ac:dyDescent="0.25">
      <c r="A10286">
        <v>10402</v>
      </c>
      <c r="B10286">
        <v>4554</v>
      </c>
      <c r="C10286">
        <f>IF(COUNTIF($B$2:B10286,B10286)=1,1,0)</f>
        <v>1</v>
      </c>
      <c r="D10286" s="1">
        <v>45003</v>
      </c>
      <c r="E10286" s="2">
        <v>0.53722222222222227</v>
      </c>
      <c r="F10286">
        <v>112</v>
      </c>
      <c r="G10286" t="str">
        <f>IFERROR(INDEX(menu_items!$B:$B,MATCH(F10286,menu_items!$A:$A,0)),"Unknown value")</f>
        <v>Salmon Roll</v>
      </c>
      <c r="H10286" t="str">
        <f>IFERROR(INDEX(menu_items!$C:$C,MATCH(F10286,menu_items!$A:$A,0)),"Unknown value")</f>
        <v>Asian</v>
      </c>
      <c r="I10286" s="5">
        <f>IFERROR(INDEX(menu_items!$D:$D,MATCH(F10286,menu_items!$A:$A,0)),0)</f>
        <v>14.95</v>
      </c>
      <c r="J10286" t="str">
        <f t="shared" si="808"/>
        <v>Sat</v>
      </c>
      <c r="K10286">
        <f t="shared" si="809"/>
        <v>18</v>
      </c>
      <c r="L10286" t="str">
        <f t="shared" si="810"/>
        <v>Mar</v>
      </c>
      <c r="M10286">
        <v>12</v>
      </c>
      <c r="N10286">
        <f t="shared" si="806"/>
        <v>1</v>
      </c>
      <c r="O10286" s="5">
        <f t="shared" si="807"/>
        <v>14.95</v>
      </c>
    </row>
    <row r="10287" spans="1:15" x14ac:dyDescent="0.25">
      <c r="A10287">
        <v>10403</v>
      </c>
      <c r="B10287">
        <v>4555</v>
      </c>
      <c r="C10287">
        <f>IF(COUNTIF($B$2:B10287,B10287)=1,1,0)</f>
        <v>1</v>
      </c>
      <c r="D10287" s="1">
        <v>45003</v>
      </c>
      <c r="E10287" s="2">
        <v>0.54714120370370367</v>
      </c>
      <c r="F10287">
        <v>109</v>
      </c>
      <c r="G10287" t="str">
        <f>IFERROR(INDEX(menu_items!$B:$B,MATCH(F10287,menu_items!$A:$A,0)),"Unknown value")</f>
        <v>Korean Beef Bowl</v>
      </c>
      <c r="H10287" t="str">
        <f>IFERROR(INDEX(menu_items!$C:$C,MATCH(F10287,menu_items!$A:$A,0)),"Unknown value")</f>
        <v>Asian</v>
      </c>
      <c r="I10287" s="5">
        <f>IFERROR(INDEX(menu_items!$D:$D,MATCH(F10287,menu_items!$A:$A,0)),0)</f>
        <v>17.95</v>
      </c>
      <c r="J10287" t="str">
        <f t="shared" si="808"/>
        <v>Sat</v>
      </c>
      <c r="K10287">
        <f t="shared" si="809"/>
        <v>18</v>
      </c>
      <c r="L10287" t="str">
        <f t="shared" si="810"/>
        <v>Mar</v>
      </c>
      <c r="M10287">
        <v>13</v>
      </c>
      <c r="N10287">
        <f t="shared" si="806"/>
        <v>8</v>
      </c>
      <c r="O10287" s="5">
        <f t="shared" si="807"/>
        <v>96.8</v>
      </c>
    </row>
    <row r="10288" spans="1:15" x14ac:dyDescent="0.25">
      <c r="A10288">
        <v>10404</v>
      </c>
      <c r="B10288">
        <v>4555</v>
      </c>
      <c r="C10288">
        <f>IF(COUNTIF($B$2:B10288,B10288)=1,1,0)</f>
        <v>0</v>
      </c>
      <c r="D10288" s="1">
        <v>45003</v>
      </c>
      <c r="E10288" s="2">
        <v>0.54714120370370367</v>
      </c>
      <c r="F10288">
        <v>109</v>
      </c>
      <c r="G10288" t="str">
        <f>IFERROR(INDEX(menu_items!$B:$B,MATCH(F10288,menu_items!$A:$A,0)),"Unknown value")</f>
        <v>Korean Beef Bowl</v>
      </c>
      <c r="H10288" t="str">
        <f>IFERROR(INDEX(menu_items!$C:$C,MATCH(F10288,menu_items!$A:$A,0)),"Unknown value")</f>
        <v>Asian</v>
      </c>
      <c r="I10288" s="5">
        <f>IFERROR(INDEX(menu_items!$D:$D,MATCH(F10288,menu_items!$A:$A,0)),0)</f>
        <v>17.95</v>
      </c>
      <c r="J10288" t="str">
        <f t="shared" si="808"/>
        <v>Sat</v>
      </c>
      <c r="K10288">
        <f t="shared" si="809"/>
        <v>18</v>
      </c>
      <c r="L10288" t="str">
        <f t="shared" si="810"/>
        <v>Mar</v>
      </c>
      <c r="M10288">
        <v>13</v>
      </c>
      <c r="N10288">
        <f t="shared" si="806"/>
        <v>8</v>
      </c>
      <c r="O10288" s="5">
        <f t="shared" si="807"/>
        <v>96.8</v>
      </c>
    </row>
    <row r="10289" spans="1:15" x14ac:dyDescent="0.25">
      <c r="A10289">
        <v>10405</v>
      </c>
      <c r="B10289">
        <v>4555</v>
      </c>
      <c r="C10289">
        <f>IF(COUNTIF($B$2:B10289,B10289)=1,1,0)</f>
        <v>0</v>
      </c>
      <c r="D10289" s="1">
        <v>45003</v>
      </c>
      <c r="E10289" s="2">
        <v>0.54714120370370367</v>
      </c>
      <c r="F10289">
        <v>127</v>
      </c>
      <c r="G10289" t="str">
        <f>IFERROR(INDEX(menu_items!$B:$B,MATCH(F10289,menu_items!$A:$A,0)),"Unknown value")</f>
        <v>Meat Lasagna</v>
      </c>
      <c r="H10289" t="str">
        <f>IFERROR(INDEX(menu_items!$C:$C,MATCH(F10289,menu_items!$A:$A,0)),"Unknown value")</f>
        <v>Italian</v>
      </c>
      <c r="I10289" s="5">
        <f>IFERROR(INDEX(menu_items!$D:$D,MATCH(F10289,menu_items!$A:$A,0)),0)</f>
        <v>17.95</v>
      </c>
      <c r="J10289" t="str">
        <f t="shared" si="808"/>
        <v>Sat</v>
      </c>
      <c r="K10289">
        <f t="shared" si="809"/>
        <v>18</v>
      </c>
      <c r="L10289" t="str">
        <f t="shared" si="810"/>
        <v>Mar</v>
      </c>
      <c r="M10289">
        <v>13</v>
      </c>
      <c r="N10289">
        <f t="shared" si="806"/>
        <v>8</v>
      </c>
      <c r="O10289" s="5">
        <f t="shared" si="807"/>
        <v>96.8</v>
      </c>
    </row>
    <row r="10290" spans="1:15" x14ac:dyDescent="0.25">
      <c r="A10290">
        <v>10406</v>
      </c>
      <c r="B10290">
        <v>4555</v>
      </c>
      <c r="C10290">
        <f>IF(COUNTIF($B$2:B10290,B10290)=1,1,0)</f>
        <v>0</v>
      </c>
      <c r="D10290" s="1">
        <v>45003</v>
      </c>
      <c r="E10290" s="2">
        <v>0.54714120370370367</v>
      </c>
      <c r="F10290">
        <v>118</v>
      </c>
      <c r="G10290" t="str">
        <f>IFERROR(INDEX(menu_items!$B:$B,MATCH(F10290,menu_items!$A:$A,0)),"Unknown value")</f>
        <v>Steak Burrito</v>
      </c>
      <c r="H10290" t="str">
        <f>IFERROR(INDEX(menu_items!$C:$C,MATCH(F10290,menu_items!$A:$A,0)),"Unknown value")</f>
        <v>Mexican</v>
      </c>
      <c r="I10290" s="5">
        <f>IFERROR(INDEX(menu_items!$D:$D,MATCH(F10290,menu_items!$A:$A,0)),0)</f>
        <v>14.95</v>
      </c>
      <c r="J10290" t="str">
        <f t="shared" si="808"/>
        <v>Sat</v>
      </c>
      <c r="K10290">
        <f t="shared" si="809"/>
        <v>18</v>
      </c>
      <c r="L10290" t="str">
        <f t="shared" si="810"/>
        <v>Mar</v>
      </c>
      <c r="M10290">
        <v>13</v>
      </c>
      <c r="N10290">
        <f t="shared" si="806"/>
        <v>8</v>
      </c>
      <c r="O10290" s="5">
        <f t="shared" si="807"/>
        <v>96.8</v>
      </c>
    </row>
    <row r="10291" spans="1:15" x14ac:dyDescent="0.25">
      <c r="A10291">
        <v>10407</v>
      </c>
      <c r="B10291">
        <v>4555</v>
      </c>
      <c r="C10291">
        <f>IF(COUNTIF($B$2:B10291,B10291)=1,1,0)</f>
        <v>0</v>
      </c>
      <c r="D10291" s="1">
        <v>45003</v>
      </c>
      <c r="E10291" s="2">
        <v>0.54714120370370367</v>
      </c>
      <c r="F10291">
        <v>105</v>
      </c>
      <c r="G10291" t="str">
        <f>IFERROR(INDEX(menu_items!$B:$B,MATCH(F10291,menu_items!$A:$A,0)),"Unknown value")</f>
        <v>Mac &amp; Cheese</v>
      </c>
      <c r="H10291" t="str">
        <f>IFERROR(INDEX(menu_items!$C:$C,MATCH(F10291,menu_items!$A:$A,0)),"Unknown value")</f>
        <v>American</v>
      </c>
      <c r="I10291" s="5">
        <f>IFERROR(INDEX(menu_items!$D:$D,MATCH(F10291,menu_items!$A:$A,0)),0)</f>
        <v>7</v>
      </c>
      <c r="J10291" t="str">
        <f t="shared" si="808"/>
        <v>Sat</v>
      </c>
      <c r="K10291">
        <f t="shared" si="809"/>
        <v>18</v>
      </c>
      <c r="L10291" t="str">
        <f t="shared" si="810"/>
        <v>Mar</v>
      </c>
      <c r="M10291">
        <v>13</v>
      </c>
      <c r="N10291">
        <f t="shared" si="806"/>
        <v>8</v>
      </c>
      <c r="O10291" s="5">
        <f t="shared" si="807"/>
        <v>96.8</v>
      </c>
    </row>
    <row r="10292" spans="1:15" x14ac:dyDescent="0.25">
      <c r="A10292">
        <v>10408</v>
      </c>
      <c r="B10292">
        <v>4555</v>
      </c>
      <c r="C10292">
        <f>IF(COUNTIF($B$2:B10292,B10292)=1,1,0)</f>
        <v>0</v>
      </c>
      <c r="D10292" s="1">
        <v>45003</v>
      </c>
      <c r="E10292" s="2">
        <v>0.54714120370370367</v>
      </c>
      <c r="F10292">
        <v>122</v>
      </c>
      <c r="G10292" t="str">
        <f>IFERROR(INDEX(menu_items!$B:$B,MATCH(F10292,menu_items!$A:$A,0)),"Unknown value")</f>
        <v>Chips &amp; Salsa</v>
      </c>
      <c r="H10292" t="str">
        <f>IFERROR(INDEX(menu_items!$C:$C,MATCH(F10292,menu_items!$A:$A,0)),"Unknown value")</f>
        <v>Mexican</v>
      </c>
      <c r="I10292" s="5">
        <f>IFERROR(INDEX(menu_items!$D:$D,MATCH(F10292,menu_items!$A:$A,0)),0)</f>
        <v>7</v>
      </c>
      <c r="J10292" t="str">
        <f t="shared" si="808"/>
        <v>Sat</v>
      </c>
      <c r="K10292">
        <f t="shared" si="809"/>
        <v>18</v>
      </c>
      <c r="L10292" t="str">
        <f t="shared" si="810"/>
        <v>Mar</v>
      </c>
      <c r="M10292">
        <v>13</v>
      </c>
      <c r="N10292">
        <f t="shared" si="806"/>
        <v>8</v>
      </c>
      <c r="O10292" s="5">
        <f t="shared" si="807"/>
        <v>96.8</v>
      </c>
    </row>
    <row r="10293" spans="1:15" x14ac:dyDescent="0.25">
      <c r="A10293">
        <v>10409</v>
      </c>
      <c r="B10293">
        <v>4555</v>
      </c>
      <c r="C10293">
        <f>IF(COUNTIF($B$2:B10293,B10293)=1,1,0)</f>
        <v>0</v>
      </c>
      <c r="D10293" s="1">
        <v>45003</v>
      </c>
      <c r="E10293" s="2">
        <v>0.54714120370370367</v>
      </c>
      <c r="F10293">
        <v>122</v>
      </c>
      <c r="G10293" t="str">
        <f>IFERROR(INDEX(menu_items!$B:$B,MATCH(F10293,menu_items!$A:$A,0)),"Unknown value")</f>
        <v>Chips &amp; Salsa</v>
      </c>
      <c r="H10293" t="str">
        <f>IFERROR(INDEX(menu_items!$C:$C,MATCH(F10293,menu_items!$A:$A,0)),"Unknown value")</f>
        <v>Mexican</v>
      </c>
      <c r="I10293" s="5">
        <f>IFERROR(INDEX(menu_items!$D:$D,MATCH(F10293,menu_items!$A:$A,0)),0)</f>
        <v>7</v>
      </c>
      <c r="J10293" t="str">
        <f t="shared" si="808"/>
        <v>Sat</v>
      </c>
      <c r="K10293">
        <f t="shared" si="809"/>
        <v>18</v>
      </c>
      <c r="L10293" t="str">
        <f t="shared" si="810"/>
        <v>Mar</v>
      </c>
      <c r="M10293">
        <v>13</v>
      </c>
      <c r="N10293">
        <f t="shared" si="806"/>
        <v>8</v>
      </c>
      <c r="O10293" s="5">
        <f t="shared" si="807"/>
        <v>96.8</v>
      </c>
    </row>
    <row r="10294" spans="1:15" x14ac:dyDescent="0.25">
      <c r="A10294">
        <v>10410</v>
      </c>
      <c r="B10294">
        <v>4555</v>
      </c>
      <c r="C10294">
        <f>IF(COUNTIF($B$2:B10294,B10294)=1,1,0)</f>
        <v>0</v>
      </c>
      <c r="D10294" s="1">
        <v>45003</v>
      </c>
      <c r="E10294" s="2">
        <v>0.54714120370370367</v>
      </c>
      <c r="F10294">
        <v>106</v>
      </c>
      <c r="G10294" t="str">
        <f>IFERROR(INDEX(menu_items!$B:$B,MATCH(F10294,menu_items!$A:$A,0)),"Unknown value")</f>
        <v>French Fries</v>
      </c>
      <c r="H10294" t="str">
        <f>IFERROR(INDEX(menu_items!$C:$C,MATCH(F10294,menu_items!$A:$A,0)),"Unknown value")</f>
        <v>American</v>
      </c>
      <c r="I10294" s="5">
        <f>IFERROR(INDEX(menu_items!$D:$D,MATCH(F10294,menu_items!$A:$A,0)),0)</f>
        <v>7</v>
      </c>
      <c r="J10294" t="str">
        <f t="shared" si="808"/>
        <v>Sat</v>
      </c>
      <c r="K10294">
        <f t="shared" si="809"/>
        <v>18</v>
      </c>
      <c r="L10294" t="str">
        <f t="shared" si="810"/>
        <v>Mar</v>
      </c>
      <c r="M10294">
        <v>13</v>
      </c>
      <c r="N10294">
        <f t="shared" si="806"/>
        <v>8</v>
      </c>
      <c r="O10294" s="5">
        <f t="shared" si="807"/>
        <v>96.8</v>
      </c>
    </row>
    <row r="10295" spans="1:15" x14ac:dyDescent="0.25">
      <c r="A10295">
        <v>10411</v>
      </c>
      <c r="B10295">
        <v>4556</v>
      </c>
      <c r="C10295">
        <f>IF(COUNTIF($B$2:B10295,B10295)=1,1,0)</f>
        <v>1</v>
      </c>
      <c r="D10295" s="1">
        <v>45003</v>
      </c>
      <c r="E10295" s="2">
        <v>0.54857638888888893</v>
      </c>
      <c r="F10295">
        <v>127</v>
      </c>
      <c r="G10295" t="str">
        <f>IFERROR(INDEX(menu_items!$B:$B,MATCH(F10295,menu_items!$A:$A,0)),"Unknown value")</f>
        <v>Meat Lasagna</v>
      </c>
      <c r="H10295" t="str">
        <f>IFERROR(INDEX(menu_items!$C:$C,MATCH(F10295,menu_items!$A:$A,0)),"Unknown value")</f>
        <v>Italian</v>
      </c>
      <c r="I10295" s="5">
        <f>IFERROR(INDEX(menu_items!$D:$D,MATCH(F10295,menu_items!$A:$A,0)),0)</f>
        <v>17.95</v>
      </c>
      <c r="J10295" t="str">
        <f t="shared" si="808"/>
        <v>Sat</v>
      </c>
      <c r="K10295">
        <f t="shared" si="809"/>
        <v>18</v>
      </c>
      <c r="L10295" t="str">
        <f t="shared" si="810"/>
        <v>Mar</v>
      </c>
      <c r="M10295">
        <v>13</v>
      </c>
      <c r="N10295">
        <f t="shared" si="806"/>
        <v>2</v>
      </c>
      <c r="O10295" s="5">
        <f t="shared" si="807"/>
        <v>24.95</v>
      </c>
    </row>
    <row r="10296" spans="1:15" x14ac:dyDescent="0.25">
      <c r="A10296">
        <v>10412</v>
      </c>
      <c r="B10296">
        <v>4556</v>
      </c>
      <c r="C10296">
        <f>IF(COUNTIF($B$2:B10296,B10296)=1,1,0)</f>
        <v>0</v>
      </c>
      <c r="D10296" s="1">
        <v>45003</v>
      </c>
      <c r="E10296" s="2">
        <v>0.54857638888888893</v>
      </c>
      <c r="F10296">
        <v>105</v>
      </c>
      <c r="G10296" t="str">
        <f>IFERROR(INDEX(menu_items!$B:$B,MATCH(F10296,menu_items!$A:$A,0)),"Unknown value")</f>
        <v>Mac &amp; Cheese</v>
      </c>
      <c r="H10296" t="str">
        <f>IFERROR(INDEX(menu_items!$C:$C,MATCH(F10296,menu_items!$A:$A,0)),"Unknown value")</f>
        <v>American</v>
      </c>
      <c r="I10296" s="5">
        <f>IFERROR(INDEX(menu_items!$D:$D,MATCH(F10296,menu_items!$A:$A,0)),0)</f>
        <v>7</v>
      </c>
      <c r="J10296" t="str">
        <f t="shared" si="808"/>
        <v>Sat</v>
      </c>
      <c r="K10296">
        <f t="shared" si="809"/>
        <v>18</v>
      </c>
      <c r="L10296" t="str">
        <f t="shared" si="810"/>
        <v>Mar</v>
      </c>
      <c r="M10296">
        <v>13</v>
      </c>
      <c r="N10296">
        <f t="shared" si="806"/>
        <v>2</v>
      </c>
      <c r="O10296" s="5">
        <f t="shared" si="807"/>
        <v>24.95</v>
      </c>
    </row>
    <row r="10297" spans="1:15" x14ac:dyDescent="0.25">
      <c r="A10297">
        <v>10413</v>
      </c>
      <c r="B10297">
        <v>4557</v>
      </c>
      <c r="C10297">
        <f>IF(COUNTIF($B$2:B10297,B10297)=1,1,0)</f>
        <v>1</v>
      </c>
      <c r="D10297" s="1">
        <v>45003</v>
      </c>
      <c r="E10297" s="2">
        <v>0.55871527777777774</v>
      </c>
      <c r="F10297">
        <v>108</v>
      </c>
      <c r="G10297" t="str">
        <f>IFERROR(INDEX(menu_items!$B:$B,MATCH(F10297,menu_items!$A:$A,0)),"Unknown value")</f>
        <v>Tofu Pad Thai</v>
      </c>
      <c r="H10297" t="str">
        <f>IFERROR(INDEX(menu_items!$C:$C,MATCH(F10297,menu_items!$A:$A,0)),"Unknown value")</f>
        <v>Asian</v>
      </c>
      <c r="I10297" s="5">
        <f>IFERROR(INDEX(menu_items!$D:$D,MATCH(F10297,menu_items!$A:$A,0)),0)</f>
        <v>14.5</v>
      </c>
      <c r="J10297" t="str">
        <f t="shared" si="808"/>
        <v>Sat</v>
      </c>
      <c r="K10297">
        <f t="shared" si="809"/>
        <v>18</v>
      </c>
      <c r="L10297" t="str">
        <f t="shared" si="810"/>
        <v>Mar</v>
      </c>
      <c r="M10297">
        <v>13</v>
      </c>
      <c r="N10297">
        <f t="shared" si="806"/>
        <v>1</v>
      </c>
      <c r="O10297" s="5">
        <f t="shared" si="807"/>
        <v>14.5</v>
      </c>
    </row>
    <row r="10298" spans="1:15" x14ac:dyDescent="0.25">
      <c r="A10298">
        <v>10415</v>
      </c>
      <c r="B10298">
        <v>4559</v>
      </c>
      <c r="C10298">
        <f>IF(COUNTIF($B$2:B10298,B10298)=1,1,0)</f>
        <v>1</v>
      </c>
      <c r="D10298" s="1">
        <v>45003</v>
      </c>
      <c r="E10298" s="2">
        <v>0.55975694444444446</v>
      </c>
      <c r="F10298">
        <v>102</v>
      </c>
      <c r="G10298" t="str">
        <f>IFERROR(INDEX(menu_items!$B:$B,MATCH(F10298,menu_items!$A:$A,0)),"Unknown value")</f>
        <v>Cheeseburger</v>
      </c>
      <c r="H10298" t="str">
        <f>IFERROR(INDEX(menu_items!$C:$C,MATCH(F10298,menu_items!$A:$A,0)),"Unknown value")</f>
        <v>American</v>
      </c>
      <c r="I10298" s="5">
        <f>IFERROR(INDEX(menu_items!$D:$D,MATCH(F10298,menu_items!$A:$A,0)),0)</f>
        <v>13.95</v>
      </c>
      <c r="J10298" t="str">
        <f t="shared" si="808"/>
        <v>Sat</v>
      </c>
      <c r="K10298">
        <f t="shared" si="809"/>
        <v>18</v>
      </c>
      <c r="L10298" t="str">
        <f t="shared" si="810"/>
        <v>Mar</v>
      </c>
      <c r="M10298">
        <v>13</v>
      </c>
      <c r="N10298">
        <f t="shared" si="806"/>
        <v>1</v>
      </c>
      <c r="O10298" s="5">
        <f t="shared" si="807"/>
        <v>13.95</v>
      </c>
    </row>
    <row r="10299" spans="1:15" x14ac:dyDescent="0.25">
      <c r="A10299">
        <v>10416</v>
      </c>
      <c r="B10299">
        <v>4560</v>
      </c>
      <c r="C10299">
        <f>IF(COUNTIF($B$2:B10299,B10299)=1,1,0)</f>
        <v>1</v>
      </c>
      <c r="D10299" s="1">
        <v>45003</v>
      </c>
      <c r="E10299" s="2">
        <v>0.56525462962962958</v>
      </c>
      <c r="F10299">
        <v>108</v>
      </c>
      <c r="G10299" t="str">
        <f>IFERROR(INDEX(menu_items!$B:$B,MATCH(F10299,menu_items!$A:$A,0)),"Unknown value")</f>
        <v>Tofu Pad Thai</v>
      </c>
      <c r="H10299" t="str">
        <f>IFERROR(INDEX(menu_items!$C:$C,MATCH(F10299,menu_items!$A:$A,0)),"Unknown value")</f>
        <v>Asian</v>
      </c>
      <c r="I10299" s="5">
        <f>IFERROR(INDEX(menu_items!$D:$D,MATCH(F10299,menu_items!$A:$A,0)),0)</f>
        <v>14.5</v>
      </c>
      <c r="J10299" t="str">
        <f t="shared" si="808"/>
        <v>Sat</v>
      </c>
      <c r="K10299">
        <f t="shared" si="809"/>
        <v>18</v>
      </c>
      <c r="L10299" t="str">
        <f t="shared" si="810"/>
        <v>Mar</v>
      </c>
      <c r="M10299">
        <v>13</v>
      </c>
      <c r="N10299">
        <f t="shared" si="806"/>
        <v>3</v>
      </c>
      <c r="O10299" s="5">
        <f t="shared" si="807"/>
        <v>37</v>
      </c>
    </row>
    <row r="10300" spans="1:15" x14ac:dyDescent="0.25">
      <c r="A10300">
        <v>10417</v>
      </c>
      <c r="B10300">
        <v>4560</v>
      </c>
      <c r="C10300">
        <f>IF(COUNTIF($B$2:B10300,B10300)=1,1,0)</f>
        <v>0</v>
      </c>
      <c r="D10300" s="1">
        <v>45003</v>
      </c>
      <c r="E10300" s="2">
        <v>0.56525462962962958</v>
      </c>
      <c r="F10300">
        <v>129</v>
      </c>
      <c r="G10300" t="str">
        <f>IFERROR(INDEX(menu_items!$B:$B,MATCH(F10300,menu_items!$A:$A,0)),"Unknown value")</f>
        <v>Mushroom Ravioli</v>
      </c>
      <c r="H10300" t="str">
        <f>IFERROR(INDEX(menu_items!$C:$C,MATCH(F10300,menu_items!$A:$A,0)),"Unknown value")</f>
        <v>Italian</v>
      </c>
      <c r="I10300" s="5">
        <f>IFERROR(INDEX(menu_items!$D:$D,MATCH(F10300,menu_items!$A:$A,0)),0)</f>
        <v>15.5</v>
      </c>
      <c r="J10300" t="str">
        <f t="shared" si="808"/>
        <v>Sat</v>
      </c>
      <c r="K10300">
        <f t="shared" si="809"/>
        <v>18</v>
      </c>
      <c r="L10300" t="str">
        <f t="shared" si="810"/>
        <v>Mar</v>
      </c>
      <c r="M10300">
        <v>13</v>
      </c>
      <c r="N10300">
        <f t="shared" si="806"/>
        <v>3</v>
      </c>
      <c r="O10300" s="5">
        <f t="shared" si="807"/>
        <v>37</v>
      </c>
    </row>
    <row r="10301" spans="1:15" x14ac:dyDescent="0.25">
      <c r="A10301">
        <v>10418</v>
      </c>
      <c r="B10301">
        <v>4560</v>
      </c>
      <c r="C10301">
        <f>IF(COUNTIF($B$2:B10301,B10301)=1,1,0)</f>
        <v>0</v>
      </c>
      <c r="D10301" s="1">
        <v>45003</v>
      </c>
      <c r="E10301" s="2">
        <v>0.56525462962962958</v>
      </c>
      <c r="F10301">
        <v>122</v>
      </c>
      <c r="G10301" t="str">
        <f>IFERROR(INDEX(menu_items!$B:$B,MATCH(F10301,menu_items!$A:$A,0)),"Unknown value")</f>
        <v>Chips &amp; Salsa</v>
      </c>
      <c r="H10301" t="str">
        <f>IFERROR(INDEX(menu_items!$C:$C,MATCH(F10301,menu_items!$A:$A,0)),"Unknown value")</f>
        <v>Mexican</v>
      </c>
      <c r="I10301" s="5">
        <f>IFERROR(INDEX(menu_items!$D:$D,MATCH(F10301,menu_items!$A:$A,0)),0)</f>
        <v>7</v>
      </c>
      <c r="J10301" t="str">
        <f t="shared" si="808"/>
        <v>Sat</v>
      </c>
      <c r="K10301">
        <f t="shared" si="809"/>
        <v>18</v>
      </c>
      <c r="L10301" t="str">
        <f t="shared" si="810"/>
        <v>Mar</v>
      </c>
      <c r="M10301">
        <v>13</v>
      </c>
      <c r="N10301">
        <f t="shared" si="806"/>
        <v>3</v>
      </c>
      <c r="O10301" s="5">
        <f t="shared" si="807"/>
        <v>37</v>
      </c>
    </row>
    <row r="10302" spans="1:15" x14ac:dyDescent="0.25">
      <c r="A10302">
        <v>10419</v>
      </c>
      <c r="B10302">
        <v>4561</v>
      </c>
      <c r="C10302">
        <f>IF(COUNTIF($B$2:B10302,B10302)=1,1,0)</f>
        <v>1</v>
      </c>
      <c r="D10302" s="1">
        <v>45003</v>
      </c>
      <c r="E10302" s="2">
        <v>0.56754629629629627</v>
      </c>
      <c r="F10302">
        <v>101</v>
      </c>
      <c r="G10302" t="str">
        <f>IFERROR(INDEX(menu_items!$B:$B,MATCH(F10302,menu_items!$A:$A,0)),"Unknown value")</f>
        <v>Hamburger</v>
      </c>
      <c r="H10302" t="str">
        <f>IFERROR(INDEX(menu_items!$C:$C,MATCH(F10302,menu_items!$A:$A,0)),"Unknown value")</f>
        <v>American</v>
      </c>
      <c r="I10302" s="5">
        <f>IFERROR(INDEX(menu_items!$D:$D,MATCH(F10302,menu_items!$A:$A,0)),0)</f>
        <v>12.95</v>
      </c>
      <c r="J10302" t="str">
        <f t="shared" si="808"/>
        <v>Sat</v>
      </c>
      <c r="K10302">
        <f t="shared" si="809"/>
        <v>18</v>
      </c>
      <c r="L10302" t="str">
        <f t="shared" si="810"/>
        <v>Mar</v>
      </c>
      <c r="M10302">
        <v>13</v>
      </c>
      <c r="N10302">
        <f t="shared" si="806"/>
        <v>1</v>
      </c>
      <c r="O10302" s="5">
        <f t="shared" si="807"/>
        <v>12.95</v>
      </c>
    </row>
    <row r="10303" spans="1:15" x14ac:dyDescent="0.25">
      <c r="A10303">
        <v>10420</v>
      </c>
      <c r="B10303">
        <v>4562</v>
      </c>
      <c r="C10303">
        <f>IF(COUNTIF($B$2:B10303,B10303)=1,1,0)</f>
        <v>1</v>
      </c>
      <c r="D10303" s="1">
        <v>45003</v>
      </c>
      <c r="E10303" s="2">
        <v>0.57325231481481487</v>
      </c>
      <c r="F10303">
        <v>111</v>
      </c>
      <c r="G10303" t="str">
        <f>IFERROR(INDEX(menu_items!$B:$B,MATCH(F10303,menu_items!$A:$A,0)),"Unknown value")</f>
        <v>California Roll</v>
      </c>
      <c r="H10303" t="str">
        <f>IFERROR(INDEX(menu_items!$C:$C,MATCH(F10303,menu_items!$A:$A,0)),"Unknown value")</f>
        <v>Asian</v>
      </c>
      <c r="I10303" s="5">
        <f>IFERROR(INDEX(menu_items!$D:$D,MATCH(F10303,menu_items!$A:$A,0)),0)</f>
        <v>11.95</v>
      </c>
      <c r="J10303" t="str">
        <f t="shared" si="808"/>
        <v>Sat</v>
      </c>
      <c r="K10303">
        <f t="shared" si="809"/>
        <v>18</v>
      </c>
      <c r="L10303" t="str">
        <f t="shared" si="810"/>
        <v>Mar</v>
      </c>
      <c r="M10303">
        <v>13</v>
      </c>
      <c r="N10303">
        <f t="shared" si="806"/>
        <v>2</v>
      </c>
      <c r="O10303" s="5">
        <f t="shared" si="807"/>
        <v>23.9</v>
      </c>
    </row>
    <row r="10304" spans="1:15" x14ac:dyDescent="0.25">
      <c r="A10304">
        <v>10421</v>
      </c>
      <c r="B10304">
        <v>4562</v>
      </c>
      <c r="C10304">
        <f>IF(COUNTIF($B$2:B10304,B10304)=1,1,0)</f>
        <v>0</v>
      </c>
      <c r="D10304" s="1">
        <v>45003</v>
      </c>
      <c r="E10304" s="2">
        <v>0.57325231481481487</v>
      </c>
      <c r="F10304">
        <v>119</v>
      </c>
      <c r="G10304" t="str">
        <f>IFERROR(INDEX(menu_items!$B:$B,MATCH(F10304,menu_items!$A:$A,0)),"Unknown value")</f>
        <v>Chicken Torta</v>
      </c>
      <c r="H10304" t="str">
        <f>IFERROR(INDEX(menu_items!$C:$C,MATCH(F10304,menu_items!$A:$A,0)),"Unknown value")</f>
        <v>Mexican</v>
      </c>
      <c r="I10304" s="5">
        <f>IFERROR(INDEX(menu_items!$D:$D,MATCH(F10304,menu_items!$A:$A,0)),0)</f>
        <v>11.95</v>
      </c>
      <c r="J10304" t="str">
        <f t="shared" si="808"/>
        <v>Sat</v>
      </c>
      <c r="K10304">
        <f t="shared" si="809"/>
        <v>18</v>
      </c>
      <c r="L10304" t="str">
        <f t="shared" si="810"/>
        <v>Mar</v>
      </c>
      <c r="M10304">
        <v>13</v>
      </c>
      <c r="N10304">
        <f t="shared" si="806"/>
        <v>2</v>
      </c>
      <c r="O10304" s="5">
        <f t="shared" si="807"/>
        <v>23.9</v>
      </c>
    </row>
    <row r="10305" spans="1:15" x14ac:dyDescent="0.25">
      <c r="A10305">
        <v>10422</v>
      </c>
      <c r="B10305">
        <v>4563</v>
      </c>
      <c r="C10305">
        <f>IF(COUNTIF($B$2:B10305,B10305)=1,1,0)</f>
        <v>1</v>
      </c>
      <c r="D10305" s="1">
        <v>45003</v>
      </c>
      <c r="E10305" s="2">
        <v>0.58553240740740742</v>
      </c>
      <c r="F10305">
        <v>109</v>
      </c>
      <c r="G10305" t="str">
        <f>IFERROR(INDEX(menu_items!$B:$B,MATCH(F10305,menu_items!$A:$A,0)),"Unknown value")</f>
        <v>Korean Beef Bowl</v>
      </c>
      <c r="H10305" t="str">
        <f>IFERROR(INDEX(menu_items!$C:$C,MATCH(F10305,menu_items!$A:$A,0)),"Unknown value")</f>
        <v>Asian</v>
      </c>
      <c r="I10305" s="5">
        <f>IFERROR(INDEX(menu_items!$D:$D,MATCH(F10305,menu_items!$A:$A,0)),0)</f>
        <v>17.95</v>
      </c>
      <c r="J10305" t="str">
        <f t="shared" si="808"/>
        <v>Sat</v>
      </c>
      <c r="K10305">
        <f t="shared" si="809"/>
        <v>18</v>
      </c>
      <c r="L10305" t="str">
        <f t="shared" si="810"/>
        <v>Mar</v>
      </c>
      <c r="M10305">
        <v>14</v>
      </c>
      <c r="N10305">
        <f t="shared" si="806"/>
        <v>3</v>
      </c>
      <c r="O10305" s="5">
        <f t="shared" si="807"/>
        <v>50.400000000000006</v>
      </c>
    </row>
    <row r="10306" spans="1:15" x14ac:dyDescent="0.25">
      <c r="A10306">
        <v>10423</v>
      </c>
      <c r="B10306">
        <v>4563</v>
      </c>
      <c r="C10306">
        <f>IF(COUNTIF($B$2:B10306,B10306)=1,1,0)</f>
        <v>0</v>
      </c>
      <c r="D10306" s="1">
        <v>45003</v>
      </c>
      <c r="E10306" s="2">
        <v>0.58553240740740742</v>
      </c>
      <c r="F10306">
        <v>128</v>
      </c>
      <c r="G10306" t="str">
        <f>IFERROR(INDEX(menu_items!$B:$B,MATCH(F10306,menu_items!$A:$A,0)),"Unknown value")</f>
        <v>Cheese Lasagna</v>
      </c>
      <c r="H10306" t="str">
        <f>IFERROR(INDEX(menu_items!$C:$C,MATCH(F10306,menu_items!$A:$A,0)),"Unknown value")</f>
        <v>Italian</v>
      </c>
      <c r="I10306" s="5">
        <f>IFERROR(INDEX(menu_items!$D:$D,MATCH(F10306,menu_items!$A:$A,0)),0)</f>
        <v>15.5</v>
      </c>
      <c r="J10306" t="str">
        <f t="shared" si="808"/>
        <v>Sat</v>
      </c>
      <c r="K10306">
        <f t="shared" si="809"/>
        <v>18</v>
      </c>
      <c r="L10306" t="str">
        <f t="shared" si="810"/>
        <v>Mar</v>
      </c>
      <c r="M10306">
        <v>14</v>
      </c>
      <c r="N10306">
        <f t="shared" ref="N10306:N10369" si="811">COUNTIF($B:$B,B10306)</f>
        <v>3</v>
      </c>
      <c r="O10306" s="5">
        <f t="shared" ref="O10306:O10369" si="812">SUMIF($B:$B,B10306,$I:$I)</f>
        <v>50.400000000000006</v>
      </c>
    </row>
    <row r="10307" spans="1:15" x14ac:dyDescent="0.25">
      <c r="A10307">
        <v>10424</v>
      </c>
      <c r="B10307">
        <v>4563</v>
      </c>
      <c r="C10307">
        <f>IF(COUNTIF($B$2:B10307,B10307)=1,1,0)</f>
        <v>0</v>
      </c>
      <c r="D10307" s="1">
        <v>45003</v>
      </c>
      <c r="E10307" s="2">
        <v>0.58553240740740742</v>
      </c>
      <c r="F10307">
        <v>132</v>
      </c>
      <c r="G10307" t="str">
        <f>IFERROR(INDEX(menu_items!$B:$B,MATCH(F10307,menu_items!$A:$A,0)),"Unknown value")</f>
        <v>Eggplant Parmesan</v>
      </c>
      <c r="H10307" t="str">
        <f>IFERROR(INDEX(menu_items!$C:$C,MATCH(F10307,menu_items!$A:$A,0)),"Unknown value")</f>
        <v>Italian</v>
      </c>
      <c r="I10307" s="5">
        <f>IFERROR(INDEX(menu_items!$D:$D,MATCH(F10307,menu_items!$A:$A,0)),0)</f>
        <v>16.95</v>
      </c>
      <c r="J10307" t="str">
        <f t="shared" si="808"/>
        <v>Sat</v>
      </c>
      <c r="K10307">
        <f t="shared" si="809"/>
        <v>18</v>
      </c>
      <c r="L10307" t="str">
        <f t="shared" si="810"/>
        <v>Mar</v>
      </c>
      <c r="M10307">
        <v>14</v>
      </c>
      <c r="N10307">
        <f t="shared" si="811"/>
        <v>3</v>
      </c>
      <c r="O10307" s="5">
        <f t="shared" si="812"/>
        <v>50.400000000000006</v>
      </c>
    </row>
    <row r="10308" spans="1:15" x14ac:dyDescent="0.25">
      <c r="A10308">
        <v>10425</v>
      </c>
      <c r="B10308">
        <v>4564</v>
      </c>
      <c r="C10308">
        <f>IF(COUNTIF($B$2:B10308,B10308)=1,1,0)</f>
        <v>1</v>
      </c>
      <c r="D10308" s="1">
        <v>45003</v>
      </c>
      <c r="E10308" s="2">
        <v>0.59442129629629625</v>
      </c>
      <c r="F10308">
        <v>111</v>
      </c>
      <c r="G10308" t="str">
        <f>IFERROR(INDEX(menu_items!$B:$B,MATCH(F10308,menu_items!$A:$A,0)),"Unknown value")</f>
        <v>California Roll</v>
      </c>
      <c r="H10308" t="str">
        <f>IFERROR(INDEX(menu_items!$C:$C,MATCH(F10308,menu_items!$A:$A,0)),"Unknown value")</f>
        <v>Asian</v>
      </c>
      <c r="I10308" s="5">
        <f>IFERROR(INDEX(menu_items!$D:$D,MATCH(F10308,menu_items!$A:$A,0)),0)</f>
        <v>11.95</v>
      </c>
      <c r="J10308" t="str">
        <f t="shared" si="808"/>
        <v>Sat</v>
      </c>
      <c r="K10308">
        <f t="shared" si="809"/>
        <v>18</v>
      </c>
      <c r="L10308" t="str">
        <f t="shared" si="810"/>
        <v>Mar</v>
      </c>
      <c r="M10308">
        <v>14</v>
      </c>
      <c r="N10308">
        <f t="shared" si="811"/>
        <v>1</v>
      </c>
      <c r="O10308" s="5">
        <f t="shared" si="812"/>
        <v>11.95</v>
      </c>
    </row>
    <row r="10309" spans="1:15" x14ac:dyDescent="0.25">
      <c r="A10309">
        <v>10426</v>
      </c>
      <c r="B10309">
        <v>4565</v>
      </c>
      <c r="C10309">
        <f>IF(COUNTIF($B$2:B10309,B10309)=1,1,0)</f>
        <v>1</v>
      </c>
      <c r="D10309" s="1">
        <v>45003</v>
      </c>
      <c r="E10309" s="2">
        <v>0.59878472222222223</v>
      </c>
      <c r="F10309">
        <v>116</v>
      </c>
      <c r="G10309" t="str">
        <f>IFERROR(INDEX(menu_items!$B:$B,MATCH(F10309,menu_items!$A:$A,0)),"Unknown value")</f>
        <v>Steak Tacos</v>
      </c>
      <c r="H10309" t="str">
        <f>IFERROR(INDEX(menu_items!$C:$C,MATCH(F10309,menu_items!$A:$A,0)),"Unknown value")</f>
        <v>Mexican</v>
      </c>
      <c r="I10309" s="5">
        <f>IFERROR(INDEX(menu_items!$D:$D,MATCH(F10309,menu_items!$A:$A,0)),0)</f>
        <v>13.95</v>
      </c>
      <c r="J10309" t="str">
        <f t="shared" si="808"/>
        <v>Sat</v>
      </c>
      <c r="K10309">
        <f t="shared" si="809"/>
        <v>18</v>
      </c>
      <c r="L10309" t="str">
        <f t="shared" si="810"/>
        <v>Mar</v>
      </c>
      <c r="M10309">
        <v>14</v>
      </c>
      <c r="N10309">
        <f t="shared" si="811"/>
        <v>2</v>
      </c>
      <c r="O10309" s="5">
        <f t="shared" si="812"/>
        <v>30.9</v>
      </c>
    </row>
    <row r="10310" spans="1:15" x14ac:dyDescent="0.25">
      <c r="A10310">
        <v>10427</v>
      </c>
      <c r="B10310">
        <v>4565</v>
      </c>
      <c r="C10310">
        <f>IF(COUNTIF($B$2:B10310,B10310)=1,1,0)</f>
        <v>0</v>
      </c>
      <c r="D10310" s="1">
        <v>45003</v>
      </c>
      <c r="E10310" s="2">
        <v>0.59878472222222223</v>
      </c>
      <c r="F10310">
        <v>132</v>
      </c>
      <c r="G10310" t="str">
        <f>IFERROR(INDEX(menu_items!$B:$B,MATCH(F10310,menu_items!$A:$A,0)),"Unknown value")</f>
        <v>Eggplant Parmesan</v>
      </c>
      <c r="H10310" t="str">
        <f>IFERROR(INDEX(menu_items!$C:$C,MATCH(F10310,menu_items!$A:$A,0)),"Unknown value")</f>
        <v>Italian</v>
      </c>
      <c r="I10310" s="5">
        <f>IFERROR(INDEX(menu_items!$D:$D,MATCH(F10310,menu_items!$A:$A,0)),0)</f>
        <v>16.95</v>
      </c>
      <c r="J10310" t="str">
        <f t="shared" si="808"/>
        <v>Sat</v>
      </c>
      <c r="K10310">
        <f t="shared" si="809"/>
        <v>18</v>
      </c>
      <c r="L10310" t="str">
        <f t="shared" si="810"/>
        <v>Mar</v>
      </c>
      <c r="M10310">
        <v>14</v>
      </c>
      <c r="N10310">
        <f t="shared" si="811"/>
        <v>2</v>
      </c>
      <c r="O10310" s="5">
        <f t="shared" si="812"/>
        <v>30.9</v>
      </c>
    </row>
    <row r="10311" spans="1:15" x14ac:dyDescent="0.25">
      <c r="A10311">
        <v>10428</v>
      </c>
      <c r="B10311">
        <v>4566</v>
      </c>
      <c r="C10311">
        <f>IF(COUNTIF($B$2:B10311,B10311)=1,1,0)</f>
        <v>1</v>
      </c>
      <c r="D10311" s="1">
        <v>45003</v>
      </c>
      <c r="E10311" s="2">
        <v>0.62445601851851851</v>
      </c>
      <c r="F10311">
        <v>116</v>
      </c>
      <c r="G10311" t="str">
        <f>IFERROR(INDEX(menu_items!$B:$B,MATCH(F10311,menu_items!$A:$A,0)),"Unknown value")</f>
        <v>Steak Tacos</v>
      </c>
      <c r="H10311" t="str">
        <f>IFERROR(INDEX(menu_items!$C:$C,MATCH(F10311,menu_items!$A:$A,0)),"Unknown value")</f>
        <v>Mexican</v>
      </c>
      <c r="I10311" s="5">
        <f>IFERROR(INDEX(menu_items!$D:$D,MATCH(F10311,menu_items!$A:$A,0)),0)</f>
        <v>13.95</v>
      </c>
      <c r="J10311" t="str">
        <f t="shared" si="808"/>
        <v>Sat</v>
      </c>
      <c r="K10311">
        <f t="shared" si="809"/>
        <v>18</v>
      </c>
      <c r="L10311" t="str">
        <f t="shared" si="810"/>
        <v>Mar</v>
      </c>
      <c r="M10311">
        <v>14</v>
      </c>
      <c r="N10311">
        <f t="shared" si="811"/>
        <v>3</v>
      </c>
      <c r="O10311" s="5">
        <f t="shared" si="812"/>
        <v>37.450000000000003</v>
      </c>
    </row>
    <row r="10312" spans="1:15" x14ac:dyDescent="0.25">
      <c r="A10312">
        <v>10429</v>
      </c>
      <c r="B10312">
        <v>4566</v>
      </c>
      <c r="C10312">
        <f>IF(COUNTIF($B$2:B10312,B10312)=1,1,0)</f>
        <v>0</v>
      </c>
      <c r="D10312" s="1">
        <v>45003</v>
      </c>
      <c r="E10312" s="2">
        <v>0.62445601851851851</v>
      </c>
      <c r="F10312">
        <v>108</v>
      </c>
      <c r="G10312" t="str">
        <f>IFERROR(INDEX(menu_items!$B:$B,MATCH(F10312,menu_items!$A:$A,0)),"Unknown value")</f>
        <v>Tofu Pad Thai</v>
      </c>
      <c r="H10312" t="str">
        <f>IFERROR(INDEX(menu_items!$C:$C,MATCH(F10312,menu_items!$A:$A,0)),"Unknown value")</f>
        <v>Asian</v>
      </c>
      <c r="I10312" s="5">
        <f>IFERROR(INDEX(menu_items!$D:$D,MATCH(F10312,menu_items!$A:$A,0)),0)</f>
        <v>14.5</v>
      </c>
      <c r="J10312" t="str">
        <f t="shared" si="808"/>
        <v>Sat</v>
      </c>
      <c r="K10312">
        <f t="shared" si="809"/>
        <v>18</v>
      </c>
      <c r="L10312" t="str">
        <f t="shared" si="810"/>
        <v>Mar</v>
      </c>
      <c r="M10312">
        <v>14</v>
      </c>
      <c r="N10312">
        <f t="shared" si="811"/>
        <v>3</v>
      </c>
      <c r="O10312" s="5">
        <f t="shared" si="812"/>
        <v>37.450000000000003</v>
      </c>
    </row>
    <row r="10313" spans="1:15" x14ac:dyDescent="0.25">
      <c r="A10313">
        <v>10430</v>
      </c>
      <c r="B10313">
        <v>4566</v>
      </c>
      <c r="C10313">
        <f>IF(COUNTIF($B$2:B10313,B10313)=1,1,0)</f>
        <v>0</v>
      </c>
      <c r="D10313" s="1">
        <v>45003</v>
      </c>
      <c r="E10313" s="2">
        <v>0.62445601851851851</v>
      </c>
      <c r="F10313">
        <v>123</v>
      </c>
      <c r="G10313" t="str">
        <f>IFERROR(INDEX(menu_items!$B:$B,MATCH(F10313,menu_items!$A:$A,0)),"Unknown value")</f>
        <v>Chips &amp; Guacamole</v>
      </c>
      <c r="H10313" t="str">
        <f>IFERROR(INDEX(menu_items!$C:$C,MATCH(F10313,menu_items!$A:$A,0)),"Unknown value")</f>
        <v>Mexican</v>
      </c>
      <c r="I10313" s="5">
        <f>IFERROR(INDEX(menu_items!$D:$D,MATCH(F10313,menu_items!$A:$A,0)),0)</f>
        <v>9</v>
      </c>
      <c r="J10313" t="str">
        <f t="shared" si="808"/>
        <v>Sat</v>
      </c>
      <c r="K10313">
        <f t="shared" si="809"/>
        <v>18</v>
      </c>
      <c r="L10313" t="str">
        <f t="shared" si="810"/>
        <v>Mar</v>
      </c>
      <c r="M10313">
        <v>14</v>
      </c>
      <c r="N10313">
        <f t="shared" si="811"/>
        <v>3</v>
      </c>
      <c r="O10313" s="5">
        <f t="shared" si="812"/>
        <v>37.450000000000003</v>
      </c>
    </row>
    <row r="10314" spans="1:15" x14ac:dyDescent="0.25">
      <c r="A10314">
        <v>10431</v>
      </c>
      <c r="B10314">
        <v>4567</v>
      </c>
      <c r="C10314">
        <f>IF(COUNTIF($B$2:B10314,B10314)=1,1,0)</f>
        <v>1</v>
      </c>
      <c r="D10314" s="1">
        <v>45003</v>
      </c>
      <c r="E10314" s="2">
        <v>0.65613425925925928</v>
      </c>
      <c r="F10314">
        <v>107</v>
      </c>
      <c r="G10314" t="str">
        <f>IFERROR(INDEX(menu_items!$B:$B,MATCH(F10314,menu_items!$A:$A,0)),"Unknown value")</f>
        <v>Orange Chicken</v>
      </c>
      <c r="H10314" t="str">
        <f>IFERROR(INDEX(menu_items!$C:$C,MATCH(F10314,menu_items!$A:$A,0)),"Unknown value")</f>
        <v>Asian</v>
      </c>
      <c r="I10314" s="5">
        <f>IFERROR(INDEX(menu_items!$D:$D,MATCH(F10314,menu_items!$A:$A,0)),0)</f>
        <v>16.5</v>
      </c>
      <c r="J10314" t="str">
        <f t="shared" si="808"/>
        <v>Sat</v>
      </c>
      <c r="K10314">
        <f t="shared" si="809"/>
        <v>18</v>
      </c>
      <c r="L10314" t="str">
        <f t="shared" si="810"/>
        <v>Mar</v>
      </c>
      <c r="M10314">
        <v>15</v>
      </c>
      <c r="N10314">
        <f t="shared" si="811"/>
        <v>2</v>
      </c>
      <c r="O10314" s="5">
        <f t="shared" si="812"/>
        <v>21.5</v>
      </c>
    </row>
    <row r="10315" spans="1:15" x14ac:dyDescent="0.25">
      <c r="A10315">
        <v>10432</v>
      </c>
      <c r="B10315">
        <v>4567</v>
      </c>
      <c r="C10315">
        <f>IF(COUNTIF($B$2:B10315,B10315)=1,1,0)</f>
        <v>0</v>
      </c>
      <c r="D10315" s="1">
        <v>45003</v>
      </c>
      <c r="E10315" s="2">
        <v>0.65613425925925928</v>
      </c>
      <c r="F10315">
        <v>113</v>
      </c>
      <c r="G10315" t="str">
        <f>IFERROR(INDEX(menu_items!$B:$B,MATCH(F10315,menu_items!$A:$A,0)),"Unknown value")</f>
        <v>Edamame</v>
      </c>
      <c r="H10315" t="str">
        <f>IFERROR(INDEX(menu_items!$C:$C,MATCH(F10315,menu_items!$A:$A,0)),"Unknown value")</f>
        <v>Asian</v>
      </c>
      <c r="I10315" s="5">
        <f>IFERROR(INDEX(menu_items!$D:$D,MATCH(F10315,menu_items!$A:$A,0)),0)</f>
        <v>5</v>
      </c>
      <c r="J10315" t="str">
        <f t="shared" si="808"/>
        <v>Sat</v>
      </c>
      <c r="K10315">
        <f t="shared" si="809"/>
        <v>18</v>
      </c>
      <c r="L10315" t="str">
        <f t="shared" si="810"/>
        <v>Mar</v>
      </c>
      <c r="M10315">
        <v>15</v>
      </c>
      <c r="N10315">
        <f t="shared" si="811"/>
        <v>2</v>
      </c>
      <c r="O10315" s="5">
        <f t="shared" si="812"/>
        <v>21.5</v>
      </c>
    </row>
    <row r="10316" spans="1:15" x14ac:dyDescent="0.25">
      <c r="A10316">
        <v>10433</v>
      </c>
      <c r="B10316">
        <v>4568</v>
      </c>
      <c r="C10316">
        <f>IF(COUNTIF($B$2:B10316,B10316)=1,1,0)</f>
        <v>1</v>
      </c>
      <c r="D10316" s="1">
        <v>45003</v>
      </c>
      <c r="E10316" s="2">
        <v>0.68042824074074071</v>
      </c>
      <c r="F10316">
        <v>101</v>
      </c>
      <c r="G10316" t="str">
        <f>IFERROR(INDEX(menu_items!$B:$B,MATCH(F10316,menu_items!$A:$A,0)),"Unknown value")</f>
        <v>Hamburger</v>
      </c>
      <c r="H10316" t="str">
        <f>IFERROR(INDEX(menu_items!$C:$C,MATCH(F10316,menu_items!$A:$A,0)),"Unknown value")</f>
        <v>American</v>
      </c>
      <c r="I10316" s="5">
        <f>IFERROR(INDEX(menu_items!$D:$D,MATCH(F10316,menu_items!$A:$A,0)),0)</f>
        <v>12.95</v>
      </c>
      <c r="J10316" t="str">
        <f t="shared" ref="J10316:J10379" si="813">TEXT(D10316,"ddd")</f>
        <v>Sat</v>
      </c>
      <c r="K10316">
        <f t="shared" ref="K10316:K10379" si="814">DAY(D10316)</f>
        <v>18</v>
      </c>
      <c r="L10316" t="str">
        <f t="shared" ref="L10316:L10379" si="815">TEXT(D10316,"mmm")</f>
        <v>Mar</v>
      </c>
      <c r="M10316">
        <v>16</v>
      </c>
      <c r="N10316">
        <f t="shared" si="811"/>
        <v>2</v>
      </c>
      <c r="O10316" s="5">
        <f t="shared" si="812"/>
        <v>19.95</v>
      </c>
    </row>
    <row r="10317" spans="1:15" x14ac:dyDescent="0.25">
      <c r="A10317">
        <v>10434</v>
      </c>
      <c r="B10317">
        <v>4568</v>
      </c>
      <c r="C10317">
        <f>IF(COUNTIF($B$2:B10317,B10317)=1,1,0)</f>
        <v>0</v>
      </c>
      <c r="D10317" s="1">
        <v>45003</v>
      </c>
      <c r="E10317" s="2">
        <v>0.68042824074074071</v>
      </c>
      <c r="F10317">
        <v>106</v>
      </c>
      <c r="G10317" t="str">
        <f>IFERROR(INDEX(menu_items!$B:$B,MATCH(F10317,menu_items!$A:$A,0)),"Unknown value")</f>
        <v>French Fries</v>
      </c>
      <c r="H10317" t="str">
        <f>IFERROR(INDEX(menu_items!$C:$C,MATCH(F10317,menu_items!$A:$A,0)),"Unknown value")</f>
        <v>American</v>
      </c>
      <c r="I10317" s="5">
        <f>IFERROR(INDEX(menu_items!$D:$D,MATCH(F10317,menu_items!$A:$A,0)),0)</f>
        <v>7</v>
      </c>
      <c r="J10317" t="str">
        <f t="shared" si="813"/>
        <v>Sat</v>
      </c>
      <c r="K10317">
        <f t="shared" si="814"/>
        <v>18</v>
      </c>
      <c r="L10317" t="str">
        <f t="shared" si="815"/>
        <v>Mar</v>
      </c>
      <c r="M10317">
        <v>16</v>
      </c>
      <c r="N10317">
        <f t="shared" si="811"/>
        <v>2</v>
      </c>
      <c r="O10317" s="5">
        <f t="shared" si="812"/>
        <v>19.95</v>
      </c>
    </row>
    <row r="10318" spans="1:15" x14ac:dyDescent="0.25">
      <c r="A10318">
        <v>10435</v>
      </c>
      <c r="B10318">
        <v>4569</v>
      </c>
      <c r="C10318">
        <f>IF(COUNTIF($B$2:B10318,B10318)=1,1,0)</f>
        <v>1</v>
      </c>
      <c r="D10318" s="1">
        <v>45003</v>
      </c>
      <c r="E10318" s="2">
        <v>0.68601851851851847</v>
      </c>
      <c r="F10318">
        <v>101</v>
      </c>
      <c r="G10318" t="str">
        <f>IFERROR(INDEX(menu_items!$B:$B,MATCH(F10318,menu_items!$A:$A,0)),"Unknown value")</f>
        <v>Hamburger</v>
      </c>
      <c r="H10318" t="str">
        <f>IFERROR(INDEX(menu_items!$C:$C,MATCH(F10318,menu_items!$A:$A,0)),"Unknown value")</f>
        <v>American</v>
      </c>
      <c r="I10318" s="5">
        <f>IFERROR(INDEX(menu_items!$D:$D,MATCH(F10318,menu_items!$A:$A,0)),0)</f>
        <v>12.95</v>
      </c>
      <c r="J10318" t="str">
        <f t="shared" si="813"/>
        <v>Sat</v>
      </c>
      <c r="K10318">
        <f t="shared" si="814"/>
        <v>18</v>
      </c>
      <c r="L10318" t="str">
        <f t="shared" si="815"/>
        <v>Mar</v>
      </c>
      <c r="M10318">
        <v>16</v>
      </c>
      <c r="N10318">
        <f t="shared" si="811"/>
        <v>2</v>
      </c>
      <c r="O10318" s="5">
        <f t="shared" si="812"/>
        <v>30.9</v>
      </c>
    </row>
    <row r="10319" spans="1:15" x14ac:dyDescent="0.25">
      <c r="A10319">
        <v>10436</v>
      </c>
      <c r="B10319">
        <v>4569</v>
      </c>
      <c r="C10319">
        <f>IF(COUNTIF($B$2:B10319,B10319)=1,1,0)</f>
        <v>0</v>
      </c>
      <c r="D10319" s="1">
        <v>45003</v>
      </c>
      <c r="E10319" s="2">
        <v>0.68601851851851847</v>
      </c>
      <c r="F10319">
        <v>125</v>
      </c>
      <c r="G10319" t="str">
        <f>IFERROR(INDEX(menu_items!$B:$B,MATCH(F10319,menu_items!$A:$A,0)),"Unknown value")</f>
        <v>Spaghetti &amp; Meatballs</v>
      </c>
      <c r="H10319" t="str">
        <f>IFERROR(INDEX(menu_items!$C:$C,MATCH(F10319,menu_items!$A:$A,0)),"Unknown value")</f>
        <v>Italian</v>
      </c>
      <c r="I10319" s="5">
        <f>IFERROR(INDEX(menu_items!$D:$D,MATCH(F10319,menu_items!$A:$A,0)),0)</f>
        <v>17.95</v>
      </c>
      <c r="J10319" t="str">
        <f t="shared" si="813"/>
        <v>Sat</v>
      </c>
      <c r="K10319">
        <f t="shared" si="814"/>
        <v>18</v>
      </c>
      <c r="L10319" t="str">
        <f t="shared" si="815"/>
        <v>Mar</v>
      </c>
      <c r="M10319">
        <v>16</v>
      </c>
      <c r="N10319">
        <f t="shared" si="811"/>
        <v>2</v>
      </c>
      <c r="O10319" s="5">
        <f t="shared" si="812"/>
        <v>30.9</v>
      </c>
    </row>
    <row r="10320" spans="1:15" x14ac:dyDescent="0.25">
      <c r="A10320">
        <v>10437</v>
      </c>
      <c r="B10320">
        <v>4570</v>
      </c>
      <c r="C10320">
        <f>IF(COUNTIF($B$2:B10320,B10320)=1,1,0)</f>
        <v>1</v>
      </c>
      <c r="D10320" s="1">
        <v>45003</v>
      </c>
      <c r="E10320" s="2">
        <v>0.7099537037037037</v>
      </c>
      <c r="F10320">
        <v>119</v>
      </c>
      <c r="G10320" t="str">
        <f>IFERROR(INDEX(menu_items!$B:$B,MATCH(F10320,menu_items!$A:$A,0)),"Unknown value")</f>
        <v>Chicken Torta</v>
      </c>
      <c r="H10320" t="str">
        <f>IFERROR(INDEX(menu_items!$C:$C,MATCH(F10320,menu_items!$A:$A,0)),"Unknown value")</f>
        <v>Mexican</v>
      </c>
      <c r="I10320" s="5">
        <f>IFERROR(INDEX(menu_items!$D:$D,MATCH(F10320,menu_items!$A:$A,0)),0)</f>
        <v>11.95</v>
      </c>
      <c r="J10320" t="str">
        <f t="shared" si="813"/>
        <v>Sat</v>
      </c>
      <c r="K10320">
        <f t="shared" si="814"/>
        <v>18</v>
      </c>
      <c r="L10320" t="str">
        <f t="shared" si="815"/>
        <v>Mar</v>
      </c>
      <c r="M10320">
        <v>17</v>
      </c>
      <c r="N10320">
        <f t="shared" si="811"/>
        <v>1</v>
      </c>
      <c r="O10320" s="5">
        <f t="shared" si="812"/>
        <v>11.95</v>
      </c>
    </row>
    <row r="10321" spans="1:15" x14ac:dyDescent="0.25">
      <c r="A10321">
        <v>10438</v>
      </c>
      <c r="B10321">
        <v>4571</v>
      </c>
      <c r="C10321">
        <f>IF(COUNTIF($B$2:B10321,B10321)=1,1,0)</f>
        <v>1</v>
      </c>
      <c r="D10321" s="1">
        <v>45003</v>
      </c>
      <c r="E10321" s="2">
        <v>0.71740740740740738</v>
      </c>
      <c r="F10321">
        <v>109</v>
      </c>
      <c r="G10321" t="str">
        <f>IFERROR(INDEX(menu_items!$B:$B,MATCH(F10321,menu_items!$A:$A,0)),"Unknown value")</f>
        <v>Korean Beef Bowl</v>
      </c>
      <c r="H10321" t="str">
        <f>IFERROR(INDEX(menu_items!$C:$C,MATCH(F10321,menu_items!$A:$A,0)),"Unknown value")</f>
        <v>Asian</v>
      </c>
      <c r="I10321" s="5">
        <f>IFERROR(INDEX(menu_items!$D:$D,MATCH(F10321,menu_items!$A:$A,0)),0)</f>
        <v>17.95</v>
      </c>
      <c r="J10321" t="str">
        <f t="shared" si="813"/>
        <v>Sat</v>
      </c>
      <c r="K10321">
        <f t="shared" si="814"/>
        <v>18</v>
      </c>
      <c r="L10321" t="str">
        <f t="shared" si="815"/>
        <v>Mar</v>
      </c>
      <c r="M10321">
        <v>17</v>
      </c>
      <c r="N10321">
        <f t="shared" si="811"/>
        <v>1</v>
      </c>
      <c r="O10321" s="5">
        <f t="shared" si="812"/>
        <v>17.95</v>
      </c>
    </row>
    <row r="10322" spans="1:15" x14ac:dyDescent="0.25">
      <c r="A10322">
        <v>10439</v>
      </c>
      <c r="B10322">
        <v>4572</v>
      </c>
      <c r="C10322">
        <f>IF(COUNTIF($B$2:B10322,B10322)=1,1,0)</f>
        <v>1</v>
      </c>
      <c r="D10322" s="1">
        <v>45003</v>
      </c>
      <c r="E10322" s="2">
        <v>0.72442129629629626</v>
      </c>
      <c r="F10322">
        <v>101</v>
      </c>
      <c r="G10322" t="str">
        <f>IFERROR(INDEX(menu_items!$B:$B,MATCH(F10322,menu_items!$A:$A,0)),"Unknown value")</f>
        <v>Hamburger</v>
      </c>
      <c r="H10322" t="str">
        <f>IFERROR(INDEX(menu_items!$C:$C,MATCH(F10322,menu_items!$A:$A,0)),"Unknown value")</f>
        <v>American</v>
      </c>
      <c r="I10322" s="5">
        <f>IFERROR(INDEX(menu_items!$D:$D,MATCH(F10322,menu_items!$A:$A,0)),0)</f>
        <v>12.95</v>
      </c>
      <c r="J10322" t="str">
        <f t="shared" si="813"/>
        <v>Sat</v>
      </c>
      <c r="K10322">
        <f t="shared" si="814"/>
        <v>18</v>
      </c>
      <c r="L10322" t="str">
        <f t="shared" si="815"/>
        <v>Mar</v>
      </c>
      <c r="M10322">
        <v>17</v>
      </c>
      <c r="N10322">
        <f t="shared" si="811"/>
        <v>2</v>
      </c>
      <c r="O10322" s="5">
        <f t="shared" si="812"/>
        <v>24.9</v>
      </c>
    </row>
    <row r="10323" spans="1:15" x14ac:dyDescent="0.25">
      <c r="A10323">
        <v>10440</v>
      </c>
      <c r="B10323">
        <v>4572</v>
      </c>
      <c r="C10323">
        <f>IF(COUNTIF($B$2:B10323,B10323)=1,1,0)</f>
        <v>0</v>
      </c>
      <c r="D10323" s="1">
        <v>45003</v>
      </c>
      <c r="E10323" s="2">
        <v>0.72442129629629626</v>
      </c>
      <c r="F10323">
        <v>119</v>
      </c>
      <c r="G10323" t="str">
        <f>IFERROR(INDEX(menu_items!$B:$B,MATCH(F10323,menu_items!$A:$A,0)),"Unknown value")</f>
        <v>Chicken Torta</v>
      </c>
      <c r="H10323" t="str">
        <f>IFERROR(INDEX(menu_items!$C:$C,MATCH(F10323,menu_items!$A:$A,0)),"Unknown value")</f>
        <v>Mexican</v>
      </c>
      <c r="I10323" s="5">
        <f>IFERROR(INDEX(menu_items!$D:$D,MATCH(F10323,menu_items!$A:$A,0)),0)</f>
        <v>11.95</v>
      </c>
      <c r="J10323" t="str">
        <f t="shared" si="813"/>
        <v>Sat</v>
      </c>
      <c r="K10323">
        <f t="shared" si="814"/>
        <v>18</v>
      </c>
      <c r="L10323" t="str">
        <f t="shared" si="815"/>
        <v>Mar</v>
      </c>
      <c r="M10323">
        <v>17</v>
      </c>
      <c r="N10323">
        <f t="shared" si="811"/>
        <v>2</v>
      </c>
      <c r="O10323" s="5">
        <f t="shared" si="812"/>
        <v>24.9</v>
      </c>
    </row>
    <row r="10324" spans="1:15" x14ac:dyDescent="0.25">
      <c r="A10324">
        <v>10441</v>
      </c>
      <c r="B10324">
        <v>4573</v>
      </c>
      <c r="C10324">
        <f>IF(COUNTIF($B$2:B10324,B10324)=1,1,0)</f>
        <v>1</v>
      </c>
      <c r="D10324" s="1">
        <v>45003</v>
      </c>
      <c r="E10324" s="2">
        <v>0.72550925925925924</v>
      </c>
      <c r="F10324">
        <v>102</v>
      </c>
      <c r="G10324" t="str">
        <f>IFERROR(INDEX(menu_items!$B:$B,MATCH(F10324,menu_items!$A:$A,0)),"Unknown value")</f>
        <v>Cheeseburger</v>
      </c>
      <c r="H10324" t="str">
        <f>IFERROR(INDEX(menu_items!$C:$C,MATCH(F10324,menu_items!$A:$A,0)),"Unknown value")</f>
        <v>American</v>
      </c>
      <c r="I10324" s="5">
        <f>IFERROR(INDEX(menu_items!$D:$D,MATCH(F10324,menu_items!$A:$A,0)),0)</f>
        <v>13.95</v>
      </c>
      <c r="J10324" t="str">
        <f t="shared" si="813"/>
        <v>Sat</v>
      </c>
      <c r="K10324">
        <f t="shared" si="814"/>
        <v>18</v>
      </c>
      <c r="L10324" t="str">
        <f t="shared" si="815"/>
        <v>Mar</v>
      </c>
      <c r="M10324">
        <v>17</v>
      </c>
      <c r="N10324">
        <f t="shared" si="811"/>
        <v>3</v>
      </c>
      <c r="O10324" s="5">
        <f t="shared" si="812"/>
        <v>35.450000000000003</v>
      </c>
    </row>
    <row r="10325" spans="1:15" x14ac:dyDescent="0.25">
      <c r="A10325">
        <v>10442</v>
      </c>
      <c r="B10325">
        <v>4573</v>
      </c>
      <c r="C10325">
        <f>IF(COUNTIF($B$2:B10325,B10325)=1,1,0)</f>
        <v>0</v>
      </c>
      <c r="D10325" s="1">
        <v>45003</v>
      </c>
      <c r="E10325" s="2">
        <v>0.72550925925925924</v>
      </c>
      <c r="F10325">
        <v>124</v>
      </c>
      <c r="G10325" t="str">
        <f>IFERROR(INDEX(menu_items!$B:$B,MATCH(F10325,menu_items!$A:$A,0)),"Unknown value")</f>
        <v>Spaghetti</v>
      </c>
      <c r="H10325" t="str">
        <f>IFERROR(INDEX(menu_items!$C:$C,MATCH(F10325,menu_items!$A:$A,0)),"Unknown value")</f>
        <v>Italian</v>
      </c>
      <c r="I10325" s="5">
        <f>IFERROR(INDEX(menu_items!$D:$D,MATCH(F10325,menu_items!$A:$A,0)),0)</f>
        <v>14.5</v>
      </c>
      <c r="J10325" t="str">
        <f t="shared" si="813"/>
        <v>Sat</v>
      </c>
      <c r="K10325">
        <f t="shared" si="814"/>
        <v>18</v>
      </c>
      <c r="L10325" t="str">
        <f t="shared" si="815"/>
        <v>Mar</v>
      </c>
      <c r="M10325">
        <v>17</v>
      </c>
      <c r="N10325">
        <f t="shared" si="811"/>
        <v>3</v>
      </c>
      <c r="O10325" s="5">
        <f t="shared" si="812"/>
        <v>35.450000000000003</v>
      </c>
    </row>
    <row r="10326" spans="1:15" x14ac:dyDescent="0.25">
      <c r="A10326">
        <v>10443</v>
      </c>
      <c r="B10326">
        <v>4573</v>
      </c>
      <c r="C10326">
        <f>IF(COUNTIF($B$2:B10326,B10326)=1,1,0)</f>
        <v>0</v>
      </c>
      <c r="D10326" s="1">
        <v>45003</v>
      </c>
      <c r="E10326" s="2">
        <v>0.72550925925925924</v>
      </c>
      <c r="F10326">
        <v>106</v>
      </c>
      <c r="G10326" t="str">
        <f>IFERROR(INDEX(menu_items!$B:$B,MATCH(F10326,menu_items!$A:$A,0)),"Unknown value")</f>
        <v>French Fries</v>
      </c>
      <c r="H10326" t="str">
        <f>IFERROR(INDEX(menu_items!$C:$C,MATCH(F10326,menu_items!$A:$A,0)),"Unknown value")</f>
        <v>American</v>
      </c>
      <c r="I10326" s="5">
        <f>IFERROR(INDEX(menu_items!$D:$D,MATCH(F10326,menu_items!$A:$A,0)),0)</f>
        <v>7</v>
      </c>
      <c r="J10326" t="str">
        <f t="shared" si="813"/>
        <v>Sat</v>
      </c>
      <c r="K10326">
        <f t="shared" si="814"/>
        <v>18</v>
      </c>
      <c r="L10326" t="str">
        <f t="shared" si="815"/>
        <v>Mar</v>
      </c>
      <c r="M10326">
        <v>17</v>
      </c>
      <c r="N10326">
        <f t="shared" si="811"/>
        <v>3</v>
      </c>
      <c r="O10326" s="5">
        <f t="shared" si="812"/>
        <v>35.450000000000003</v>
      </c>
    </row>
    <row r="10327" spans="1:15" x14ac:dyDescent="0.25">
      <c r="A10327">
        <v>10444</v>
      </c>
      <c r="B10327">
        <v>4574</v>
      </c>
      <c r="C10327">
        <f>IF(COUNTIF($B$2:B10327,B10327)=1,1,0)</f>
        <v>1</v>
      </c>
      <c r="D10327" s="1">
        <v>45003</v>
      </c>
      <c r="E10327" s="2">
        <v>0.72715277777777776</v>
      </c>
      <c r="F10327">
        <v>123</v>
      </c>
      <c r="G10327" t="str">
        <f>IFERROR(INDEX(menu_items!$B:$B,MATCH(F10327,menu_items!$A:$A,0)),"Unknown value")</f>
        <v>Chips &amp; Guacamole</v>
      </c>
      <c r="H10327" t="str">
        <f>IFERROR(INDEX(menu_items!$C:$C,MATCH(F10327,menu_items!$A:$A,0)),"Unknown value")</f>
        <v>Mexican</v>
      </c>
      <c r="I10327" s="5">
        <f>IFERROR(INDEX(menu_items!$D:$D,MATCH(F10327,menu_items!$A:$A,0)),0)</f>
        <v>9</v>
      </c>
      <c r="J10327" t="str">
        <f t="shared" si="813"/>
        <v>Sat</v>
      </c>
      <c r="K10327">
        <f t="shared" si="814"/>
        <v>18</v>
      </c>
      <c r="L10327" t="str">
        <f t="shared" si="815"/>
        <v>Mar</v>
      </c>
      <c r="M10327">
        <v>17</v>
      </c>
      <c r="N10327">
        <f t="shared" si="811"/>
        <v>1</v>
      </c>
      <c r="O10327" s="5">
        <f t="shared" si="812"/>
        <v>9</v>
      </c>
    </row>
    <row r="10328" spans="1:15" x14ac:dyDescent="0.25">
      <c r="A10328">
        <v>10445</v>
      </c>
      <c r="B10328">
        <v>4575</v>
      </c>
      <c r="C10328">
        <f>IF(COUNTIF($B$2:B10328,B10328)=1,1,0)</f>
        <v>1</v>
      </c>
      <c r="D10328" s="1">
        <v>45003</v>
      </c>
      <c r="E10328" s="2">
        <v>0.72729166666666667</v>
      </c>
      <c r="F10328">
        <v>109</v>
      </c>
      <c r="G10328" t="str">
        <f>IFERROR(INDEX(menu_items!$B:$B,MATCH(F10328,menu_items!$A:$A,0)),"Unknown value")</f>
        <v>Korean Beef Bowl</v>
      </c>
      <c r="H10328" t="str">
        <f>IFERROR(INDEX(menu_items!$C:$C,MATCH(F10328,menu_items!$A:$A,0)),"Unknown value")</f>
        <v>Asian</v>
      </c>
      <c r="I10328" s="5">
        <f>IFERROR(INDEX(menu_items!$D:$D,MATCH(F10328,menu_items!$A:$A,0)),0)</f>
        <v>17.95</v>
      </c>
      <c r="J10328" t="str">
        <f t="shared" si="813"/>
        <v>Sat</v>
      </c>
      <c r="K10328">
        <f t="shared" si="814"/>
        <v>18</v>
      </c>
      <c r="L10328" t="str">
        <f t="shared" si="815"/>
        <v>Mar</v>
      </c>
      <c r="M10328">
        <v>17</v>
      </c>
      <c r="N10328">
        <f t="shared" si="811"/>
        <v>2</v>
      </c>
      <c r="O10328" s="5">
        <f t="shared" si="812"/>
        <v>34.9</v>
      </c>
    </row>
    <row r="10329" spans="1:15" x14ac:dyDescent="0.25">
      <c r="A10329">
        <v>10446</v>
      </c>
      <c r="B10329">
        <v>4575</v>
      </c>
      <c r="C10329">
        <f>IF(COUNTIF($B$2:B10329,B10329)=1,1,0)</f>
        <v>0</v>
      </c>
      <c r="D10329" s="1">
        <v>45003</v>
      </c>
      <c r="E10329" s="2">
        <v>0.72729166666666667</v>
      </c>
      <c r="F10329">
        <v>132</v>
      </c>
      <c r="G10329" t="str">
        <f>IFERROR(INDEX(menu_items!$B:$B,MATCH(F10329,menu_items!$A:$A,0)),"Unknown value")</f>
        <v>Eggplant Parmesan</v>
      </c>
      <c r="H10329" t="str">
        <f>IFERROR(INDEX(menu_items!$C:$C,MATCH(F10329,menu_items!$A:$A,0)),"Unknown value")</f>
        <v>Italian</v>
      </c>
      <c r="I10329" s="5">
        <f>IFERROR(INDEX(menu_items!$D:$D,MATCH(F10329,menu_items!$A:$A,0)),0)</f>
        <v>16.95</v>
      </c>
      <c r="J10329" t="str">
        <f t="shared" si="813"/>
        <v>Sat</v>
      </c>
      <c r="K10329">
        <f t="shared" si="814"/>
        <v>18</v>
      </c>
      <c r="L10329" t="str">
        <f t="shared" si="815"/>
        <v>Mar</v>
      </c>
      <c r="M10329">
        <v>17</v>
      </c>
      <c r="N10329">
        <f t="shared" si="811"/>
        <v>2</v>
      </c>
      <c r="O10329" s="5">
        <f t="shared" si="812"/>
        <v>34.9</v>
      </c>
    </row>
    <row r="10330" spans="1:15" x14ac:dyDescent="0.25">
      <c r="A10330">
        <v>10447</v>
      </c>
      <c r="B10330">
        <v>4576</v>
      </c>
      <c r="C10330">
        <f>IF(COUNTIF($B$2:B10330,B10330)=1,1,0)</f>
        <v>1</v>
      </c>
      <c r="D10330" s="1">
        <v>45003</v>
      </c>
      <c r="E10330" s="2">
        <v>0.72973379629629631</v>
      </c>
      <c r="F10330">
        <v>102</v>
      </c>
      <c r="G10330" t="str">
        <f>IFERROR(INDEX(menu_items!$B:$B,MATCH(F10330,menu_items!$A:$A,0)),"Unknown value")</f>
        <v>Cheeseburger</v>
      </c>
      <c r="H10330" t="str">
        <f>IFERROR(INDEX(menu_items!$C:$C,MATCH(F10330,menu_items!$A:$A,0)),"Unknown value")</f>
        <v>American</v>
      </c>
      <c r="I10330" s="5">
        <f>IFERROR(INDEX(menu_items!$D:$D,MATCH(F10330,menu_items!$A:$A,0)),0)</f>
        <v>13.95</v>
      </c>
      <c r="J10330" t="str">
        <f t="shared" si="813"/>
        <v>Sat</v>
      </c>
      <c r="K10330">
        <f t="shared" si="814"/>
        <v>18</v>
      </c>
      <c r="L10330" t="str">
        <f t="shared" si="815"/>
        <v>Mar</v>
      </c>
      <c r="M10330">
        <v>17</v>
      </c>
      <c r="N10330">
        <f t="shared" si="811"/>
        <v>4</v>
      </c>
      <c r="O10330" s="5">
        <f t="shared" si="812"/>
        <v>42.45</v>
      </c>
    </row>
    <row r="10331" spans="1:15" x14ac:dyDescent="0.25">
      <c r="A10331">
        <v>10448</v>
      </c>
      <c r="B10331">
        <v>4576</v>
      </c>
      <c r="C10331">
        <f>IF(COUNTIF($B$2:B10331,B10331)=1,1,0)</f>
        <v>0</v>
      </c>
      <c r="D10331" s="1">
        <v>45003</v>
      </c>
      <c r="E10331" s="2">
        <v>0.72973379629629631</v>
      </c>
      <c r="F10331">
        <v>126</v>
      </c>
      <c r="G10331" t="str">
        <f>IFERROR(INDEX(menu_items!$B:$B,MATCH(F10331,menu_items!$A:$A,0)),"Unknown value")</f>
        <v>Fettuccine Alfredo</v>
      </c>
      <c r="H10331" t="str">
        <f>IFERROR(INDEX(menu_items!$C:$C,MATCH(F10331,menu_items!$A:$A,0)),"Unknown value")</f>
        <v>Italian</v>
      </c>
      <c r="I10331" s="5">
        <f>IFERROR(INDEX(menu_items!$D:$D,MATCH(F10331,menu_items!$A:$A,0)),0)</f>
        <v>14.5</v>
      </c>
      <c r="J10331" t="str">
        <f t="shared" si="813"/>
        <v>Sat</v>
      </c>
      <c r="K10331">
        <f t="shared" si="814"/>
        <v>18</v>
      </c>
      <c r="L10331" t="str">
        <f t="shared" si="815"/>
        <v>Mar</v>
      </c>
      <c r="M10331">
        <v>17</v>
      </c>
      <c r="N10331">
        <f t="shared" si="811"/>
        <v>4</v>
      </c>
      <c r="O10331" s="5">
        <f t="shared" si="812"/>
        <v>42.45</v>
      </c>
    </row>
    <row r="10332" spans="1:15" x14ac:dyDescent="0.25">
      <c r="A10332">
        <v>10449</v>
      </c>
      <c r="B10332">
        <v>4576</v>
      </c>
      <c r="C10332">
        <f>IF(COUNTIF($B$2:B10332,B10332)=1,1,0)</f>
        <v>0</v>
      </c>
      <c r="D10332" s="1">
        <v>45003</v>
      </c>
      <c r="E10332" s="2">
        <v>0.72973379629629631</v>
      </c>
      <c r="F10332">
        <v>122</v>
      </c>
      <c r="G10332" t="str">
        <f>IFERROR(INDEX(menu_items!$B:$B,MATCH(F10332,menu_items!$A:$A,0)),"Unknown value")</f>
        <v>Chips &amp; Salsa</v>
      </c>
      <c r="H10332" t="str">
        <f>IFERROR(INDEX(menu_items!$C:$C,MATCH(F10332,menu_items!$A:$A,0)),"Unknown value")</f>
        <v>Mexican</v>
      </c>
      <c r="I10332" s="5">
        <f>IFERROR(INDEX(menu_items!$D:$D,MATCH(F10332,menu_items!$A:$A,0)),0)</f>
        <v>7</v>
      </c>
      <c r="J10332" t="str">
        <f t="shared" si="813"/>
        <v>Sat</v>
      </c>
      <c r="K10332">
        <f t="shared" si="814"/>
        <v>18</v>
      </c>
      <c r="L10332" t="str">
        <f t="shared" si="815"/>
        <v>Mar</v>
      </c>
      <c r="M10332">
        <v>17</v>
      </c>
      <c r="N10332">
        <f t="shared" si="811"/>
        <v>4</v>
      </c>
      <c r="O10332" s="5">
        <f t="shared" si="812"/>
        <v>42.45</v>
      </c>
    </row>
    <row r="10333" spans="1:15" x14ac:dyDescent="0.25">
      <c r="A10333">
        <v>10450</v>
      </c>
      <c r="B10333">
        <v>4576</v>
      </c>
      <c r="C10333">
        <f>IF(COUNTIF($B$2:B10333,B10333)=1,1,0)</f>
        <v>0</v>
      </c>
      <c r="D10333" s="1">
        <v>45003</v>
      </c>
      <c r="E10333" s="2">
        <v>0.72973379629629631</v>
      </c>
      <c r="F10333">
        <v>106</v>
      </c>
      <c r="G10333" t="str">
        <f>IFERROR(INDEX(menu_items!$B:$B,MATCH(F10333,menu_items!$A:$A,0)),"Unknown value")</f>
        <v>French Fries</v>
      </c>
      <c r="H10333" t="str">
        <f>IFERROR(INDEX(menu_items!$C:$C,MATCH(F10333,menu_items!$A:$A,0)),"Unknown value")</f>
        <v>American</v>
      </c>
      <c r="I10333" s="5">
        <f>IFERROR(INDEX(menu_items!$D:$D,MATCH(F10333,menu_items!$A:$A,0)),0)</f>
        <v>7</v>
      </c>
      <c r="J10333" t="str">
        <f t="shared" si="813"/>
        <v>Sat</v>
      </c>
      <c r="K10333">
        <f t="shared" si="814"/>
        <v>18</v>
      </c>
      <c r="L10333" t="str">
        <f t="shared" si="815"/>
        <v>Mar</v>
      </c>
      <c r="M10333">
        <v>17</v>
      </c>
      <c r="N10333">
        <f t="shared" si="811"/>
        <v>4</v>
      </c>
      <c r="O10333" s="5">
        <f t="shared" si="812"/>
        <v>42.45</v>
      </c>
    </row>
    <row r="10334" spans="1:15" x14ac:dyDescent="0.25">
      <c r="A10334">
        <v>10451</v>
      </c>
      <c r="B10334">
        <v>4577</v>
      </c>
      <c r="C10334">
        <f>IF(COUNTIF($B$2:B10334,B10334)=1,1,0)</f>
        <v>1</v>
      </c>
      <c r="D10334" s="1">
        <v>45003</v>
      </c>
      <c r="E10334" s="2">
        <v>0.74398148148148147</v>
      </c>
      <c r="F10334">
        <v>106</v>
      </c>
      <c r="G10334" t="str">
        <f>IFERROR(INDEX(menu_items!$B:$B,MATCH(F10334,menu_items!$A:$A,0)),"Unknown value")</f>
        <v>French Fries</v>
      </c>
      <c r="H10334" t="str">
        <f>IFERROR(INDEX(menu_items!$C:$C,MATCH(F10334,menu_items!$A:$A,0)),"Unknown value")</f>
        <v>American</v>
      </c>
      <c r="I10334" s="5">
        <f>IFERROR(INDEX(menu_items!$D:$D,MATCH(F10334,menu_items!$A:$A,0)),0)</f>
        <v>7</v>
      </c>
      <c r="J10334" t="str">
        <f t="shared" si="813"/>
        <v>Sat</v>
      </c>
      <c r="K10334">
        <f t="shared" si="814"/>
        <v>18</v>
      </c>
      <c r="L10334" t="str">
        <f t="shared" si="815"/>
        <v>Mar</v>
      </c>
      <c r="M10334">
        <v>17</v>
      </c>
      <c r="N10334">
        <f t="shared" si="811"/>
        <v>1</v>
      </c>
      <c r="O10334" s="5">
        <f t="shared" si="812"/>
        <v>7</v>
      </c>
    </row>
    <row r="10335" spans="1:15" x14ac:dyDescent="0.25">
      <c r="A10335">
        <v>10452</v>
      </c>
      <c r="B10335">
        <v>4578</v>
      </c>
      <c r="C10335">
        <f>IF(COUNTIF($B$2:B10335,B10335)=1,1,0)</f>
        <v>1</v>
      </c>
      <c r="D10335" s="1">
        <v>45003</v>
      </c>
      <c r="E10335" s="2">
        <v>0.74932870370370375</v>
      </c>
      <c r="F10335">
        <v>101</v>
      </c>
      <c r="G10335" t="str">
        <f>IFERROR(INDEX(menu_items!$B:$B,MATCH(F10335,menu_items!$A:$A,0)),"Unknown value")</f>
        <v>Hamburger</v>
      </c>
      <c r="H10335" t="str">
        <f>IFERROR(INDEX(menu_items!$C:$C,MATCH(F10335,menu_items!$A:$A,0)),"Unknown value")</f>
        <v>American</v>
      </c>
      <c r="I10335" s="5">
        <f>IFERROR(INDEX(menu_items!$D:$D,MATCH(F10335,menu_items!$A:$A,0)),0)</f>
        <v>12.95</v>
      </c>
      <c r="J10335" t="str">
        <f t="shared" si="813"/>
        <v>Sat</v>
      </c>
      <c r="K10335">
        <f t="shared" si="814"/>
        <v>18</v>
      </c>
      <c r="L10335" t="str">
        <f t="shared" si="815"/>
        <v>Mar</v>
      </c>
      <c r="M10335">
        <v>17</v>
      </c>
      <c r="N10335">
        <f t="shared" si="811"/>
        <v>2</v>
      </c>
      <c r="O10335" s="5">
        <f t="shared" si="812"/>
        <v>30.9</v>
      </c>
    </row>
    <row r="10336" spans="1:15" x14ac:dyDescent="0.25">
      <c r="A10336">
        <v>10453</v>
      </c>
      <c r="B10336">
        <v>4578</v>
      </c>
      <c r="C10336">
        <f>IF(COUNTIF($B$2:B10336,B10336)=1,1,0)</f>
        <v>0</v>
      </c>
      <c r="D10336" s="1">
        <v>45003</v>
      </c>
      <c r="E10336" s="2">
        <v>0.74932870370370375</v>
      </c>
      <c r="F10336">
        <v>109</v>
      </c>
      <c r="G10336" t="str">
        <f>IFERROR(INDEX(menu_items!$B:$B,MATCH(F10336,menu_items!$A:$A,0)),"Unknown value")</f>
        <v>Korean Beef Bowl</v>
      </c>
      <c r="H10336" t="str">
        <f>IFERROR(INDEX(menu_items!$C:$C,MATCH(F10336,menu_items!$A:$A,0)),"Unknown value")</f>
        <v>Asian</v>
      </c>
      <c r="I10336" s="5">
        <f>IFERROR(INDEX(menu_items!$D:$D,MATCH(F10336,menu_items!$A:$A,0)),0)</f>
        <v>17.95</v>
      </c>
      <c r="J10336" t="str">
        <f t="shared" si="813"/>
        <v>Sat</v>
      </c>
      <c r="K10336">
        <f t="shared" si="814"/>
        <v>18</v>
      </c>
      <c r="L10336" t="str">
        <f t="shared" si="815"/>
        <v>Mar</v>
      </c>
      <c r="M10336">
        <v>17</v>
      </c>
      <c r="N10336">
        <f t="shared" si="811"/>
        <v>2</v>
      </c>
      <c r="O10336" s="5">
        <f t="shared" si="812"/>
        <v>30.9</v>
      </c>
    </row>
    <row r="10337" spans="1:15" x14ac:dyDescent="0.25">
      <c r="A10337">
        <v>10454</v>
      </c>
      <c r="B10337">
        <v>4579</v>
      </c>
      <c r="C10337">
        <f>IF(COUNTIF($B$2:B10337,B10337)=1,1,0)</f>
        <v>1</v>
      </c>
      <c r="D10337" s="1">
        <v>45003</v>
      </c>
      <c r="E10337" s="2">
        <v>0.75314814814814812</v>
      </c>
      <c r="F10337">
        <v>104</v>
      </c>
      <c r="G10337" t="str">
        <f>IFERROR(INDEX(menu_items!$B:$B,MATCH(F10337,menu_items!$A:$A,0)),"Unknown value")</f>
        <v>Veggie Burger</v>
      </c>
      <c r="H10337" t="str">
        <f>IFERROR(INDEX(menu_items!$C:$C,MATCH(F10337,menu_items!$A:$A,0)),"Unknown value")</f>
        <v>American</v>
      </c>
      <c r="I10337" s="5">
        <f>IFERROR(INDEX(menu_items!$D:$D,MATCH(F10337,menu_items!$A:$A,0)),0)</f>
        <v>10.5</v>
      </c>
      <c r="J10337" t="str">
        <f t="shared" si="813"/>
        <v>Sat</v>
      </c>
      <c r="K10337">
        <f t="shared" si="814"/>
        <v>18</v>
      </c>
      <c r="L10337" t="str">
        <f t="shared" si="815"/>
        <v>Mar</v>
      </c>
      <c r="M10337">
        <v>18</v>
      </c>
      <c r="N10337">
        <f t="shared" si="811"/>
        <v>2</v>
      </c>
      <c r="O10337" s="5">
        <f t="shared" si="812"/>
        <v>17.5</v>
      </c>
    </row>
    <row r="10338" spans="1:15" x14ac:dyDescent="0.25">
      <c r="A10338">
        <v>10455</v>
      </c>
      <c r="B10338">
        <v>4579</v>
      </c>
      <c r="C10338">
        <f>IF(COUNTIF($B$2:B10338,B10338)=1,1,0)</f>
        <v>0</v>
      </c>
      <c r="D10338" s="1">
        <v>45003</v>
      </c>
      <c r="E10338" s="2">
        <v>0.75314814814814812</v>
      </c>
      <c r="F10338">
        <v>122</v>
      </c>
      <c r="G10338" t="str">
        <f>IFERROR(INDEX(menu_items!$B:$B,MATCH(F10338,menu_items!$A:$A,0)),"Unknown value")</f>
        <v>Chips &amp; Salsa</v>
      </c>
      <c r="H10338" t="str">
        <f>IFERROR(INDEX(menu_items!$C:$C,MATCH(F10338,menu_items!$A:$A,0)),"Unknown value")</f>
        <v>Mexican</v>
      </c>
      <c r="I10338" s="5">
        <f>IFERROR(INDEX(menu_items!$D:$D,MATCH(F10338,menu_items!$A:$A,0)),0)</f>
        <v>7</v>
      </c>
      <c r="J10338" t="str">
        <f t="shared" si="813"/>
        <v>Sat</v>
      </c>
      <c r="K10338">
        <f t="shared" si="814"/>
        <v>18</v>
      </c>
      <c r="L10338" t="str">
        <f t="shared" si="815"/>
        <v>Mar</v>
      </c>
      <c r="M10338">
        <v>18</v>
      </c>
      <c r="N10338">
        <f t="shared" si="811"/>
        <v>2</v>
      </c>
      <c r="O10338" s="5">
        <f t="shared" si="812"/>
        <v>17.5</v>
      </c>
    </row>
    <row r="10339" spans="1:15" x14ac:dyDescent="0.25">
      <c r="A10339">
        <v>10456</v>
      </c>
      <c r="B10339">
        <v>4580</v>
      </c>
      <c r="C10339">
        <f>IF(COUNTIF($B$2:B10339,B10339)=1,1,0)</f>
        <v>1</v>
      </c>
      <c r="D10339" s="1">
        <v>45003</v>
      </c>
      <c r="E10339" s="2">
        <v>0.75778935185185181</v>
      </c>
      <c r="F10339">
        <v>109</v>
      </c>
      <c r="G10339" t="str">
        <f>IFERROR(INDEX(menu_items!$B:$B,MATCH(F10339,menu_items!$A:$A,0)),"Unknown value")</f>
        <v>Korean Beef Bowl</v>
      </c>
      <c r="H10339" t="str">
        <f>IFERROR(INDEX(menu_items!$C:$C,MATCH(F10339,menu_items!$A:$A,0)),"Unknown value")</f>
        <v>Asian</v>
      </c>
      <c r="I10339" s="5">
        <f>IFERROR(INDEX(menu_items!$D:$D,MATCH(F10339,menu_items!$A:$A,0)),0)</f>
        <v>17.95</v>
      </c>
      <c r="J10339" t="str">
        <f t="shared" si="813"/>
        <v>Sat</v>
      </c>
      <c r="K10339">
        <f t="shared" si="814"/>
        <v>18</v>
      </c>
      <c r="L10339" t="str">
        <f t="shared" si="815"/>
        <v>Mar</v>
      </c>
      <c r="M10339">
        <v>18</v>
      </c>
      <c r="N10339">
        <f t="shared" si="811"/>
        <v>3</v>
      </c>
      <c r="O10339" s="5">
        <f t="shared" si="812"/>
        <v>51.4</v>
      </c>
    </row>
    <row r="10340" spans="1:15" x14ac:dyDescent="0.25">
      <c r="A10340">
        <v>10457</v>
      </c>
      <c r="B10340">
        <v>4580</v>
      </c>
      <c r="C10340">
        <f>IF(COUNTIF($B$2:B10340,B10340)=1,1,0)</f>
        <v>0</v>
      </c>
      <c r="D10340" s="1">
        <v>45003</v>
      </c>
      <c r="E10340" s="2">
        <v>0.75778935185185181</v>
      </c>
      <c r="F10340">
        <v>109</v>
      </c>
      <c r="G10340" t="str">
        <f>IFERROR(INDEX(menu_items!$B:$B,MATCH(F10340,menu_items!$A:$A,0)),"Unknown value")</f>
        <v>Korean Beef Bowl</v>
      </c>
      <c r="H10340" t="str">
        <f>IFERROR(INDEX(menu_items!$C:$C,MATCH(F10340,menu_items!$A:$A,0)),"Unknown value")</f>
        <v>Asian</v>
      </c>
      <c r="I10340" s="5">
        <f>IFERROR(INDEX(menu_items!$D:$D,MATCH(F10340,menu_items!$A:$A,0)),0)</f>
        <v>17.95</v>
      </c>
      <c r="J10340" t="str">
        <f t="shared" si="813"/>
        <v>Sat</v>
      </c>
      <c r="K10340">
        <f t="shared" si="814"/>
        <v>18</v>
      </c>
      <c r="L10340" t="str">
        <f t="shared" si="815"/>
        <v>Mar</v>
      </c>
      <c r="M10340">
        <v>18</v>
      </c>
      <c r="N10340">
        <f t="shared" si="811"/>
        <v>3</v>
      </c>
      <c r="O10340" s="5">
        <f t="shared" si="812"/>
        <v>51.4</v>
      </c>
    </row>
    <row r="10341" spans="1:15" x14ac:dyDescent="0.25">
      <c r="A10341">
        <v>10458</v>
      </c>
      <c r="B10341">
        <v>4580</v>
      </c>
      <c r="C10341">
        <f>IF(COUNTIF($B$2:B10341,B10341)=1,1,0)</f>
        <v>0</v>
      </c>
      <c r="D10341" s="1">
        <v>45003</v>
      </c>
      <c r="E10341" s="2">
        <v>0.75778935185185181</v>
      </c>
      <c r="F10341">
        <v>128</v>
      </c>
      <c r="G10341" t="str">
        <f>IFERROR(INDEX(menu_items!$B:$B,MATCH(F10341,menu_items!$A:$A,0)),"Unknown value")</f>
        <v>Cheese Lasagna</v>
      </c>
      <c r="H10341" t="str">
        <f>IFERROR(INDEX(menu_items!$C:$C,MATCH(F10341,menu_items!$A:$A,0)),"Unknown value")</f>
        <v>Italian</v>
      </c>
      <c r="I10341" s="5">
        <f>IFERROR(INDEX(menu_items!$D:$D,MATCH(F10341,menu_items!$A:$A,0)),0)</f>
        <v>15.5</v>
      </c>
      <c r="J10341" t="str">
        <f t="shared" si="813"/>
        <v>Sat</v>
      </c>
      <c r="K10341">
        <f t="shared" si="814"/>
        <v>18</v>
      </c>
      <c r="L10341" t="str">
        <f t="shared" si="815"/>
        <v>Mar</v>
      </c>
      <c r="M10341">
        <v>18</v>
      </c>
      <c r="N10341">
        <f t="shared" si="811"/>
        <v>3</v>
      </c>
      <c r="O10341" s="5">
        <f t="shared" si="812"/>
        <v>51.4</v>
      </c>
    </row>
    <row r="10342" spans="1:15" x14ac:dyDescent="0.25">
      <c r="A10342">
        <v>10459</v>
      </c>
      <c r="B10342">
        <v>4581</v>
      </c>
      <c r="C10342">
        <f>IF(COUNTIF($B$2:B10342,B10342)=1,1,0)</f>
        <v>1</v>
      </c>
      <c r="D10342" s="1">
        <v>45003</v>
      </c>
      <c r="E10342" s="2">
        <v>0.76064814814814818</v>
      </c>
      <c r="F10342">
        <v>105</v>
      </c>
      <c r="G10342" t="str">
        <f>IFERROR(INDEX(menu_items!$B:$B,MATCH(F10342,menu_items!$A:$A,0)),"Unknown value")</f>
        <v>Mac &amp; Cheese</v>
      </c>
      <c r="H10342" t="str">
        <f>IFERROR(INDEX(menu_items!$C:$C,MATCH(F10342,menu_items!$A:$A,0)),"Unknown value")</f>
        <v>American</v>
      </c>
      <c r="I10342" s="5">
        <f>IFERROR(INDEX(menu_items!$D:$D,MATCH(F10342,menu_items!$A:$A,0)),0)</f>
        <v>7</v>
      </c>
      <c r="J10342" t="str">
        <f t="shared" si="813"/>
        <v>Sat</v>
      </c>
      <c r="K10342">
        <f t="shared" si="814"/>
        <v>18</v>
      </c>
      <c r="L10342" t="str">
        <f t="shared" si="815"/>
        <v>Mar</v>
      </c>
      <c r="M10342">
        <v>18</v>
      </c>
      <c r="N10342">
        <f t="shared" si="811"/>
        <v>1</v>
      </c>
      <c r="O10342" s="5">
        <f t="shared" si="812"/>
        <v>7</v>
      </c>
    </row>
    <row r="10343" spans="1:15" x14ac:dyDescent="0.25">
      <c r="A10343">
        <v>10460</v>
      </c>
      <c r="B10343">
        <v>4582</v>
      </c>
      <c r="C10343">
        <f>IF(COUNTIF($B$2:B10343,B10343)=1,1,0)</f>
        <v>1</v>
      </c>
      <c r="D10343" s="1">
        <v>45003</v>
      </c>
      <c r="E10343" s="2">
        <v>0.76940972222222226</v>
      </c>
      <c r="F10343">
        <v>115</v>
      </c>
      <c r="G10343" t="str">
        <f>IFERROR(INDEX(menu_items!$B:$B,MATCH(F10343,menu_items!$A:$A,0)),"Unknown value")</f>
        <v>Chicken Tacos</v>
      </c>
      <c r="H10343" t="str">
        <f>IFERROR(INDEX(menu_items!$C:$C,MATCH(F10343,menu_items!$A:$A,0)),"Unknown value")</f>
        <v>Mexican</v>
      </c>
      <c r="I10343" s="5">
        <f>IFERROR(INDEX(menu_items!$D:$D,MATCH(F10343,menu_items!$A:$A,0)),0)</f>
        <v>11.95</v>
      </c>
      <c r="J10343" t="str">
        <f t="shared" si="813"/>
        <v>Sat</v>
      </c>
      <c r="K10343">
        <f t="shared" si="814"/>
        <v>18</v>
      </c>
      <c r="L10343" t="str">
        <f t="shared" si="815"/>
        <v>Mar</v>
      </c>
      <c r="M10343">
        <v>18</v>
      </c>
      <c r="N10343">
        <f t="shared" si="811"/>
        <v>3</v>
      </c>
      <c r="O10343" s="5">
        <f t="shared" si="812"/>
        <v>40.4</v>
      </c>
    </row>
    <row r="10344" spans="1:15" x14ac:dyDescent="0.25">
      <c r="A10344">
        <v>10461</v>
      </c>
      <c r="B10344">
        <v>4582</v>
      </c>
      <c r="C10344">
        <f>IF(COUNTIF($B$2:B10344,B10344)=1,1,0)</f>
        <v>0</v>
      </c>
      <c r="D10344" s="1">
        <v>45003</v>
      </c>
      <c r="E10344" s="2">
        <v>0.76940972222222226</v>
      </c>
      <c r="F10344">
        <v>108</v>
      </c>
      <c r="G10344" t="str">
        <f>IFERROR(INDEX(menu_items!$B:$B,MATCH(F10344,menu_items!$A:$A,0)),"Unknown value")</f>
        <v>Tofu Pad Thai</v>
      </c>
      <c r="H10344" t="str">
        <f>IFERROR(INDEX(menu_items!$C:$C,MATCH(F10344,menu_items!$A:$A,0)),"Unknown value")</f>
        <v>Asian</v>
      </c>
      <c r="I10344" s="5">
        <f>IFERROR(INDEX(menu_items!$D:$D,MATCH(F10344,menu_items!$A:$A,0)),0)</f>
        <v>14.5</v>
      </c>
      <c r="J10344" t="str">
        <f t="shared" si="813"/>
        <v>Sat</v>
      </c>
      <c r="K10344">
        <f t="shared" si="814"/>
        <v>18</v>
      </c>
      <c r="L10344" t="str">
        <f t="shared" si="815"/>
        <v>Mar</v>
      </c>
      <c r="M10344">
        <v>18</v>
      </c>
      <c r="N10344">
        <f t="shared" si="811"/>
        <v>3</v>
      </c>
      <c r="O10344" s="5">
        <f t="shared" si="812"/>
        <v>40.4</v>
      </c>
    </row>
    <row r="10345" spans="1:15" x14ac:dyDescent="0.25">
      <c r="A10345">
        <v>10462</v>
      </c>
      <c r="B10345">
        <v>4582</v>
      </c>
      <c r="C10345">
        <f>IF(COUNTIF($B$2:B10345,B10345)=1,1,0)</f>
        <v>0</v>
      </c>
      <c r="D10345" s="1">
        <v>45003</v>
      </c>
      <c r="E10345" s="2">
        <v>0.76940972222222226</v>
      </c>
      <c r="F10345">
        <v>120</v>
      </c>
      <c r="G10345" t="str">
        <f>IFERROR(INDEX(menu_items!$B:$B,MATCH(F10345,menu_items!$A:$A,0)),"Unknown value")</f>
        <v>Steak Torta</v>
      </c>
      <c r="H10345" t="str">
        <f>IFERROR(INDEX(menu_items!$C:$C,MATCH(F10345,menu_items!$A:$A,0)),"Unknown value")</f>
        <v>Mexican</v>
      </c>
      <c r="I10345" s="5">
        <f>IFERROR(INDEX(menu_items!$D:$D,MATCH(F10345,menu_items!$A:$A,0)),0)</f>
        <v>13.95</v>
      </c>
      <c r="J10345" t="str">
        <f t="shared" si="813"/>
        <v>Sat</v>
      </c>
      <c r="K10345">
        <f t="shared" si="814"/>
        <v>18</v>
      </c>
      <c r="L10345" t="str">
        <f t="shared" si="815"/>
        <v>Mar</v>
      </c>
      <c r="M10345">
        <v>18</v>
      </c>
      <c r="N10345">
        <f t="shared" si="811"/>
        <v>3</v>
      </c>
      <c r="O10345" s="5">
        <f t="shared" si="812"/>
        <v>40.4</v>
      </c>
    </row>
    <row r="10346" spans="1:15" x14ac:dyDescent="0.25">
      <c r="A10346">
        <v>10463</v>
      </c>
      <c r="B10346">
        <v>4583</v>
      </c>
      <c r="C10346">
        <f>IF(COUNTIF($B$2:B10346,B10346)=1,1,0)</f>
        <v>1</v>
      </c>
      <c r="D10346" s="1">
        <v>45003</v>
      </c>
      <c r="E10346" s="2">
        <v>0.77596064814814814</v>
      </c>
      <c r="F10346">
        <v>107</v>
      </c>
      <c r="G10346" t="str">
        <f>IFERROR(INDEX(menu_items!$B:$B,MATCH(F10346,menu_items!$A:$A,0)),"Unknown value")</f>
        <v>Orange Chicken</v>
      </c>
      <c r="H10346" t="str">
        <f>IFERROR(INDEX(menu_items!$C:$C,MATCH(F10346,menu_items!$A:$A,0)),"Unknown value")</f>
        <v>Asian</v>
      </c>
      <c r="I10346" s="5">
        <f>IFERROR(INDEX(menu_items!$D:$D,MATCH(F10346,menu_items!$A:$A,0)),0)</f>
        <v>16.5</v>
      </c>
      <c r="J10346" t="str">
        <f t="shared" si="813"/>
        <v>Sat</v>
      </c>
      <c r="K10346">
        <f t="shared" si="814"/>
        <v>18</v>
      </c>
      <c r="L10346" t="str">
        <f t="shared" si="815"/>
        <v>Mar</v>
      </c>
      <c r="M10346">
        <v>18</v>
      </c>
      <c r="N10346">
        <f t="shared" si="811"/>
        <v>2</v>
      </c>
      <c r="O10346" s="5">
        <f t="shared" si="812"/>
        <v>32</v>
      </c>
    </row>
    <row r="10347" spans="1:15" x14ac:dyDescent="0.25">
      <c r="A10347">
        <v>10464</v>
      </c>
      <c r="B10347">
        <v>4583</v>
      </c>
      <c r="C10347">
        <f>IF(COUNTIF($B$2:B10347,B10347)=1,1,0)</f>
        <v>0</v>
      </c>
      <c r="D10347" s="1">
        <v>45003</v>
      </c>
      <c r="E10347" s="2">
        <v>0.77596064814814814</v>
      </c>
      <c r="F10347">
        <v>128</v>
      </c>
      <c r="G10347" t="str">
        <f>IFERROR(INDEX(menu_items!$B:$B,MATCH(F10347,menu_items!$A:$A,0)),"Unknown value")</f>
        <v>Cheese Lasagna</v>
      </c>
      <c r="H10347" t="str">
        <f>IFERROR(INDEX(menu_items!$C:$C,MATCH(F10347,menu_items!$A:$A,0)),"Unknown value")</f>
        <v>Italian</v>
      </c>
      <c r="I10347" s="5">
        <f>IFERROR(INDEX(menu_items!$D:$D,MATCH(F10347,menu_items!$A:$A,0)),0)</f>
        <v>15.5</v>
      </c>
      <c r="J10347" t="str">
        <f t="shared" si="813"/>
        <v>Sat</v>
      </c>
      <c r="K10347">
        <f t="shared" si="814"/>
        <v>18</v>
      </c>
      <c r="L10347" t="str">
        <f t="shared" si="815"/>
        <v>Mar</v>
      </c>
      <c r="M10347">
        <v>18</v>
      </c>
      <c r="N10347">
        <f t="shared" si="811"/>
        <v>2</v>
      </c>
      <c r="O10347" s="5">
        <f t="shared" si="812"/>
        <v>32</v>
      </c>
    </row>
    <row r="10348" spans="1:15" x14ac:dyDescent="0.25">
      <c r="A10348">
        <v>10465</v>
      </c>
      <c r="B10348">
        <v>4584</v>
      </c>
      <c r="C10348">
        <f>IF(COUNTIF($B$2:B10348,B10348)=1,1,0)</f>
        <v>1</v>
      </c>
      <c r="D10348" s="1">
        <v>45003</v>
      </c>
      <c r="E10348" s="2">
        <v>0.7885416666666667</v>
      </c>
      <c r="F10348">
        <v>118</v>
      </c>
      <c r="G10348" t="str">
        <f>IFERROR(INDEX(menu_items!$B:$B,MATCH(F10348,menu_items!$A:$A,0)),"Unknown value")</f>
        <v>Steak Burrito</v>
      </c>
      <c r="H10348" t="str">
        <f>IFERROR(INDEX(menu_items!$C:$C,MATCH(F10348,menu_items!$A:$A,0)),"Unknown value")</f>
        <v>Mexican</v>
      </c>
      <c r="I10348" s="5">
        <f>IFERROR(INDEX(menu_items!$D:$D,MATCH(F10348,menu_items!$A:$A,0)),0)</f>
        <v>14.95</v>
      </c>
      <c r="J10348" t="str">
        <f t="shared" si="813"/>
        <v>Sat</v>
      </c>
      <c r="K10348">
        <f t="shared" si="814"/>
        <v>18</v>
      </c>
      <c r="L10348" t="str">
        <f t="shared" si="815"/>
        <v>Mar</v>
      </c>
      <c r="M10348">
        <v>18</v>
      </c>
      <c r="N10348">
        <f t="shared" si="811"/>
        <v>2</v>
      </c>
      <c r="O10348" s="5">
        <f t="shared" si="812"/>
        <v>32.9</v>
      </c>
    </row>
    <row r="10349" spans="1:15" x14ac:dyDescent="0.25">
      <c r="A10349">
        <v>10466</v>
      </c>
      <c r="B10349">
        <v>4584</v>
      </c>
      <c r="C10349">
        <f>IF(COUNTIF($B$2:B10349,B10349)=1,1,0)</f>
        <v>0</v>
      </c>
      <c r="D10349" s="1">
        <v>45003</v>
      </c>
      <c r="E10349" s="2">
        <v>0.7885416666666667</v>
      </c>
      <c r="F10349">
        <v>131</v>
      </c>
      <c r="G10349" t="str">
        <f>IFERROR(INDEX(menu_items!$B:$B,MATCH(F10349,menu_items!$A:$A,0)),"Unknown value")</f>
        <v>Chicken Parmesan</v>
      </c>
      <c r="H10349" t="str">
        <f>IFERROR(INDEX(menu_items!$C:$C,MATCH(F10349,menu_items!$A:$A,0)),"Unknown value")</f>
        <v>Italian</v>
      </c>
      <c r="I10349" s="5">
        <f>IFERROR(INDEX(menu_items!$D:$D,MATCH(F10349,menu_items!$A:$A,0)),0)</f>
        <v>17.95</v>
      </c>
      <c r="J10349" t="str">
        <f t="shared" si="813"/>
        <v>Sat</v>
      </c>
      <c r="K10349">
        <f t="shared" si="814"/>
        <v>18</v>
      </c>
      <c r="L10349" t="str">
        <f t="shared" si="815"/>
        <v>Mar</v>
      </c>
      <c r="M10349">
        <v>18</v>
      </c>
      <c r="N10349">
        <f t="shared" si="811"/>
        <v>2</v>
      </c>
      <c r="O10349" s="5">
        <f t="shared" si="812"/>
        <v>32.9</v>
      </c>
    </row>
    <row r="10350" spans="1:15" x14ac:dyDescent="0.25">
      <c r="A10350">
        <v>10467</v>
      </c>
      <c r="B10350">
        <v>4585</v>
      </c>
      <c r="C10350">
        <f>IF(COUNTIF($B$2:B10350,B10350)=1,1,0)</f>
        <v>1</v>
      </c>
      <c r="D10350" s="1">
        <v>45003</v>
      </c>
      <c r="E10350" s="2">
        <v>0.79231481481481481</v>
      </c>
      <c r="F10350">
        <v>126</v>
      </c>
      <c r="G10350" t="str">
        <f>IFERROR(INDEX(menu_items!$B:$B,MATCH(F10350,menu_items!$A:$A,0)),"Unknown value")</f>
        <v>Fettuccine Alfredo</v>
      </c>
      <c r="H10350" t="str">
        <f>IFERROR(INDEX(menu_items!$C:$C,MATCH(F10350,menu_items!$A:$A,0)),"Unknown value")</f>
        <v>Italian</v>
      </c>
      <c r="I10350" s="5">
        <f>IFERROR(INDEX(menu_items!$D:$D,MATCH(F10350,menu_items!$A:$A,0)),0)</f>
        <v>14.5</v>
      </c>
      <c r="J10350" t="str">
        <f t="shared" si="813"/>
        <v>Sat</v>
      </c>
      <c r="K10350">
        <f t="shared" si="814"/>
        <v>18</v>
      </c>
      <c r="L10350" t="str">
        <f t="shared" si="815"/>
        <v>Mar</v>
      </c>
      <c r="M10350">
        <v>19</v>
      </c>
      <c r="N10350">
        <f t="shared" si="811"/>
        <v>1</v>
      </c>
      <c r="O10350" s="5">
        <f t="shared" si="812"/>
        <v>14.5</v>
      </c>
    </row>
    <row r="10351" spans="1:15" x14ac:dyDescent="0.25">
      <c r="A10351">
        <v>10468</v>
      </c>
      <c r="B10351">
        <v>4586</v>
      </c>
      <c r="C10351">
        <f>IF(COUNTIF($B$2:B10351,B10351)=1,1,0)</f>
        <v>1</v>
      </c>
      <c r="D10351" s="1">
        <v>45003</v>
      </c>
      <c r="E10351" s="2">
        <v>0.79304398148148147</v>
      </c>
      <c r="F10351">
        <v>131</v>
      </c>
      <c r="G10351" t="str">
        <f>IFERROR(INDEX(menu_items!$B:$B,MATCH(F10351,menu_items!$A:$A,0)),"Unknown value")</f>
        <v>Chicken Parmesan</v>
      </c>
      <c r="H10351" t="str">
        <f>IFERROR(INDEX(menu_items!$C:$C,MATCH(F10351,menu_items!$A:$A,0)),"Unknown value")</f>
        <v>Italian</v>
      </c>
      <c r="I10351" s="5">
        <f>IFERROR(INDEX(menu_items!$D:$D,MATCH(F10351,menu_items!$A:$A,0)),0)</f>
        <v>17.95</v>
      </c>
      <c r="J10351" t="str">
        <f t="shared" si="813"/>
        <v>Sat</v>
      </c>
      <c r="K10351">
        <f t="shared" si="814"/>
        <v>18</v>
      </c>
      <c r="L10351" t="str">
        <f t="shared" si="815"/>
        <v>Mar</v>
      </c>
      <c r="M10351">
        <v>19</v>
      </c>
      <c r="N10351">
        <f t="shared" si="811"/>
        <v>1</v>
      </c>
      <c r="O10351" s="5">
        <f t="shared" si="812"/>
        <v>17.95</v>
      </c>
    </row>
    <row r="10352" spans="1:15" x14ac:dyDescent="0.25">
      <c r="A10352">
        <v>10469</v>
      </c>
      <c r="B10352">
        <v>4587</v>
      </c>
      <c r="C10352">
        <f>IF(COUNTIF($B$2:B10352,B10352)=1,1,0)</f>
        <v>1</v>
      </c>
      <c r="D10352" s="1">
        <v>45003</v>
      </c>
      <c r="E10352" s="2">
        <v>0.81278935185185186</v>
      </c>
      <c r="F10352">
        <v>126</v>
      </c>
      <c r="G10352" t="str">
        <f>IFERROR(INDEX(menu_items!$B:$B,MATCH(F10352,menu_items!$A:$A,0)),"Unknown value")</f>
        <v>Fettuccine Alfredo</v>
      </c>
      <c r="H10352" t="str">
        <f>IFERROR(INDEX(menu_items!$C:$C,MATCH(F10352,menu_items!$A:$A,0)),"Unknown value")</f>
        <v>Italian</v>
      </c>
      <c r="I10352" s="5">
        <f>IFERROR(INDEX(menu_items!$D:$D,MATCH(F10352,menu_items!$A:$A,0)),0)</f>
        <v>14.5</v>
      </c>
      <c r="J10352" t="str">
        <f t="shared" si="813"/>
        <v>Sat</v>
      </c>
      <c r="K10352">
        <f t="shared" si="814"/>
        <v>18</v>
      </c>
      <c r="L10352" t="str">
        <f t="shared" si="815"/>
        <v>Mar</v>
      </c>
      <c r="M10352">
        <v>19</v>
      </c>
      <c r="N10352">
        <f t="shared" si="811"/>
        <v>2</v>
      </c>
      <c r="O10352" s="5">
        <f t="shared" si="812"/>
        <v>23.5</v>
      </c>
    </row>
    <row r="10353" spans="1:15" x14ac:dyDescent="0.25">
      <c r="A10353">
        <v>10470</v>
      </c>
      <c r="B10353">
        <v>4587</v>
      </c>
      <c r="C10353">
        <f>IF(COUNTIF($B$2:B10353,B10353)=1,1,0)</f>
        <v>0</v>
      </c>
      <c r="D10353" s="1">
        <v>45003</v>
      </c>
      <c r="E10353" s="2">
        <v>0.81278935185185186</v>
      </c>
      <c r="F10353">
        <v>114</v>
      </c>
      <c r="G10353" t="str">
        <f>IFERROR(INDEX(menu_items!$B:$B,MATCH(F10353,menu_items!$A:$A,0)),"Unknown value")</f>
        <v>Potstickers</v>
      </c>
      <c r="H10353" t="str">
        <f>IFERROR(INDEX(menu_items!$C:$C,MATCH(F10353,menu_items!$A:$A,0)),"Unknown value")</f>
        <v>Asian</v>
      </c>
      <c r="I10353" s="5">
        <f>IFERROR(INDEX(menu_items!$D:$D,MATCH(F10353,menu_items!$A:$A,0)),0)</f>
        <v>9</v>
      </c>
      <c r="J10353" t="str">
        <f t="shared" si="813"/>
        <v>Sat</v>
      </c>
      <c r="K10353">
        <f t="shared" si="814"/>
        <v>18</v>
      </c>
      <c r="L10353" t="str">
        <f t="shared" si="815"/>
        <v>Mar</v>
      </c>
      <c r="M10353">
        <v>19</v>
      </c>
      <c r="N10353">
        <f t="shared" si="811"/>
        <v>2</v>
      </c>
      <c r="O10353" s="5">
        <f t="shared" si="812"/>
        <v>23.5</v>
      </c>
    </row>
    <row r="10354" spans="1:15" x14ac:dyDescent="0.25">
      <c r="A10354">
        <v>10471</v>
      </c>
      <c r="B10354">
        <v>4588</v>
      </c>
      <c r="C10354">
        <f>IF(COUNTIF($B$2:B10354,B10354)=1,1,0)</f>
        <v>1</v>
      </c>
      <c r="D10354" s="1">
        <v>45003</v>
      </c>
      <c r="E10354" s="2">
        <v>0.8215393518518519</v>
      </c>
      <c r="F10354">
        <v>107</v>
      </c>
      <c r="G10354" t="str">
        <f>IFERROR(INDEX(menu_items!$B:$B,MATCH(F10354,menu_items!$A:$A,0)),"Unknown value")</f>
        <v>Orange Chicken</v>
      </c>
      <c r="H10354" t="str">
        <f>IFERROR(INDEX(menu_items!$C:$C,MATCH(F10354,menu_items!$A:$A,0)),"Unknown value")</f>
        <v>Asian</v>
      </c>
      <c r="I10354" s="5">
        <f>IFERROR(INDEX(menu_items!$D:$D,MATCH(F10354,menu_items!$A:$A,0)),0)</f>
        <v>16.5</v>
      </c>
      <c r="J10354" t="str">
        <f t="shared" si="813"/>
        <v>Sat</v>
      </c>
      <c r="K10354">
        <f t="shared" si="814"/>
        <v>18</v>
      </c>
      <c r="L10354" t="str">
        <f t="shared" si="815"/>
        <v>Mar</v>
      </c>
      <c r="M10354">
        <v>19</v>
      </c>
      <c r="N10354">
        <f t="shared" si="811"/>
        <v>1</v>
      </c>
      <c r="O10354" s="5">
        <f t="shared" si="812"/>
        <v>16.5</v>
      </c>
    </row>
    <row r="10355" spans="1:15" x14ac:dyDescent="0.25">
      <c r="A10355">
        <v>10472</v>
      </c>
      <c r="B10355">
        <v>4589</v>
      </c>
      <c r="C10355">
        <f>IF(COUNTIF($B$2:B10355,B10355)=1,1,0)</f>
        <v>1</v>
      </c>
      <c r="D10355" s="1">
        <v>45003</v>
      </c>
      <c r="E10355" s="2">
        <v>0.83165509259259263</v>
      </c>
      <c r="F10355">
        <v>107</v>
      </c>
      <c r="G10355" t="str">
        <f>IFERROR(INDEX(menu_items!$B:$B,MATCH(F10355,menu_items!$A:$A,0)),"Unknown value")</f>
        <v>Orange Chicken</v>
      </c>
      <c r="H10355" t="str">
        <f>IFERROR(INDEX(menu_items!$C:$C,MATCH(F10355,menu_items!$A:$A,0)),"Unknown value")</f>
        <v>Asian</v>
      </c>
      <c r="I10355" s="5">
        <f>IFERROR(INDEX(menu_items!$D:$D,MATCH(F10355,menu_items!$A:$A,0)),0)</f>
        <v>16.5</v>
      </c>
      <c r="J10355" t="str">
        <f t="shared" si="813"/>
        <v>Sat</v>
      </c>
      <c r="K10355">
        <f t="shared" si="814"/>
        <v>18</v>
      </c>
      <c r="L10355" t="str">
        <f t="shared" si="815"/>
        <v>Mar</v>
      </c>
      <c r="M10355">
        <v>19</v>
      </c>
      <c r="N10355">
        <f t="shared" si="811"/>
        <v>4</v>
      </c>
      <c r="O10355" s="5">
        <f t="shared" si="812"/>
        <v>63.400000000000006</v>
      </c>
    </row>
    <row r="10356" spans="1:15" x14ac:dyDescent="0.25">
      <c r="A10356">
        <v>10473</v>
      </c>
      <c r="B10356">
        <v>4589</v>
      </c>
      <c r="C10356">
        <f>IF(COUNTIF($B$2:B10356,B10356)=1,1,0)</f>
        <v>0</v>
      </c>
      <c r="D10356" s="1">
        <v>45003</v>
      </c>
      <c r="E10356" s="2">
        <v>0.83165509259259263</v>
      </c>
      <c r="F10356">
        <v>109</v>
      </c>
      <c r="G10356" t="str">
        <f>IFERROR(INDEX(menu_items!$B:$B,MATCH(F10356,menu_items!$A:$A,0)),"Unknown value")</f>
        <v>Korean Beef Bowl</v>
      </c>
      <c r="H10356" t="str">
        <f>IFERROR(INDEX(menu_items!$C:$C,MATCH(F10356,menu_items!$A:$A,0)),"Unknown value")</f>
        <v>Asian</v>
      </c>
      <c r="I10356" s="5">
        <f>IFERROR(INDEX(menu_items!$D:$D,MATCH(F10356,menu_items!$A:$A,0)),0)</f>
        <v>17.95</v>
      </c>
      <c r="J10356" t="str">
        <f t="shared" si="813"/>
        <v>Sat</v>
      </c>
      <c r="K10356">
        <f t="shared" si="814"/>
        <v>18</v>
      </c>
      <c r="L10356" t="str">
        <f t="shared" si="815"/>
        <v>Mar</v>
      </c>
      <c r="M10356">
        <v>19</v>
      </c>
      <c r="N10356">
        <f t="shared" si="811"/>
        <v>4</v>
      </c>
      <c r="O10356" s="5">
        <f t="shared" si="812"/>
        <v>63.400000000000006</v>
      </c>
    </row>
    <row r="10357" spans="1:15" x14ac:dyDescent="0.25">
      <c r="A10357">
        <v>10474</v>
      </c>
      <c r="B10357">
        <v>4589</v>
      </c>
      <c r="C10357">
        <f>IF(COUNTIF($B$2:B10357,B10357)=1,1,0)</f>
        <v>0</v>
      </c>
      <c r="D10357" s="1">
        <v>45003</v>
      </c>
      <c r="E10357" s="2">
        <v>0.83165509259259263</v>
      </c>
      <c r="F10357">
        <v>130</v>
      </c>
      <c r="G10357" t="str">
        <f>IFERROR(INDEX(menu_items!$B:$B,MATCH(F10357,menu_items!$A:$A,0)),"Unknown value")</f>
        <v>Shrimp Scampi</v>
      </c>
      <c r="H10357" t="str">
        <f>IFERROR(INDEX(menu_items!$C:$C,MATCH(F10357,menu_items!$A:$A,0)),"Unknown value")</f>
        <v>Italian</v>
      </c>
      <c r="I10357" s="5">
        <f>IFERROR(INDEX(menu_items!$D:$D,MATCH(F10357,menu_items!$A:$A,0)),0)</f>
        <v>19.95</v>
      </c>
      <c r="J10357" t="str">
        <f t="shared" si="813"/>
        <v>Sat</v>
      </c>
      <c r="K10357">
        <f t="shared" si="814"/>
        <v>18</v>
      </c>
      <c r="L10357" t="str">
        <f t="shared" si="815"/>
        <v>Mar</v>
      </c>
      <c r="M10357">
        <v>19</v>
      </c>
      <c r="N10357">
        <f t="shared" si="811"/>
        <v>4</v>
      </c>
      <c r="O10357" s="5">
        <f t="shared" si="812"/>
        <v>63.400000000000006</v>
      </c>
    </row>
    <row r="10358" spans="1:15" x14ac:dyDescent="0.25">
      <c r="A10358">
        <v>10475</v>
      </c>
      <c r="B10358">
        <v>4589</v>
      </c>
      <c r="C10358">
        <f>IF(COUNTIF($B$2:B10358,B10358)=1,1,0)</f>
        <v>0</v>
      </c>
      <c r="D10358" s="1">
        <v>45003</v>
      </c>
      <c r="E10358" s="2">
        <v>0.83165509259259263</v>
      </c>
      <c r="F10358">
        <v>123</v>
      </c>
      <c r="G10358" t="str">
        <f>IFERROR(INDEX(menu_items!$B:$B,MATCH(F10358,menu_items!$A:$A,0)),"Unknown value")</f>
        <v>Chips &amp; Guacamole</v>
      </c>
      <c r="H10358" t="str">
        <f>IFERROR(INDEX(menu_items!$C:$C,MATCH(F10358,menu_items!$A:$A,0)),"Unknown value")</f>
        <v>Mexican</v>
      </c>
      <c r="I10358" s="5">
        <f>IFERROR(INDEX(menu_items!$D:$D,MATCH(F10358,menu_items!$A:$A,0)),0)</f>
        <v>9</v>
      </c>
      <c r="J10358" t="str">
        <f t="shared" si="813"/>
        <v>Sat</v>
      </c>
      <c r="K10358">
        <f t="shared" si="814"/>
        <v>18</v>
      </c>
      <c r="L10358" t="str">
        <f t="shared" si="815"/>
        <v>Mar</v>
      </c>
      <c r="M10358">
        <v>19</v>
      </c>
      <c r="N10358">
        <f t="shared" si="811"/>
        <v>4</v>
      </c>
      <c r="O10358" s="5">
        <f t="shared" si="812"/>
        <v>63.400000000000006</v>
      </c>
    </row>
    <row r="10359" spans="1:15" x14ac:dyDescent="0.25">
      <c r="A10359">
        <v>10476</v>
      </c>
      <c r="B10359">
        <v>4590</v>
      </c>
      <c r="C10359">
        <f>IF(COUNTIF($B$2:B10359,B10359)=1,1,0)</f>
        <v>1</v>
      </c>
      <c r="D10359" s="1">
        <v>45003</v>
      </c>
      <c r="E10359" s="2">
        <v>0.835474537037037</v>
      </c>
      <c r="F10359">
        <v>101</v>
      </c>
      <c r="G10359" t="str">
        <f>IFERROR(INDEX(menu_items!$B:$B,MATCH(F10359,menu_items!$A:$A,0)),"Unknown value")</f>
        <v>Hamburger</v>
      </c>
      <c r="H10359" t="str">
        <f>IFERROR(INDEX(menu_items!$C:$C,MATCH(F10359,menu_items!$A:$A,0)),"Unknown value")</f>
        <v>American</v>
      </c>
      <c r="I10359" s="5">
        <f>IFERROR(INDEX(menu_items!$D:$D,MATCH(F10359,menu_items!$A:$A,0)),0)</f>
        <v>12.95</v>
      </c>
      <c r="J10359" t="str">
        <f t="shared" si="813"/>
        <v>Sat</v>
      </c>
      <c r="K10359">
        <f t="shared" si="814"/>
        <v>18</v>
      </c>
      <c r="L10359" t="str">
        <f t="shared" si="815"/>
        <v>Mar</v>
      </c>
      <c r="M10359">
        <v>20</v>
      </c>
      <c r="N10359">
        <f t="shared" si="811"/>
        <v>2</v>
      </c>
      <c r="O10359" s="5">
        <f t="shared" si="812"/>
        <v>19.95</v>
      </c>
    </row>
    <row r="10360" spans="1:15" x14ac:dyDescent="0.25">
      <c r="A10360">
        <v>10477</v>
      </c>
      <c r="B10360">
        <v>4590</v>
      </c>
      <c r="C10360">
        <f>IF(COUNTIF($B$2:B10360,B10360)=1,1,0)</f>
        <v>0</v>
      </c>
      <c r="D10360" s="1">
        <v>45003</v>
      </c>
      <c r="E10360" s="2">
        <v>0.835474537037037</v>
      </c>
      <c r="F10360">
        <v>122</v>
      </c>
      <c r="G10360" t="str">
        <f>IFERROR(INDEX(menu_items!$B:$B,MATCH(F10360,menu_items!$A:$A,0)),"Unknown value")</f>
        <v>Chips &amp; Salsa</v>
      </c>
      <c r="H10360" t="str">
        <f>IFERROR(INDEX(menu_items!$C:$C,MATCH(F10360,menu_items!$A:$A,0)),"Unknown value")</f>
        <v>Mexican</v>
      </c>
      <c r="I10360" s="5">
        <f>IFERROR(INDEX(menu_items!$D:$D,MATCH(F10360,menu_items!$A:$A,0)),0)</f>
        <v>7</v>
      </c>
      <c r="J10360" t="str">
        <f t="shared" si="813"/>
        <v>Sat</v>
      </c>
      <c r="K10360">
        <f t="shared" si="814"/>
        <v>18</v>
      </c>
      <c r="L10360" t="str">
        <f t="shared" si="815"/>
        <v>Mar</v>
      </c>
      <c r="M10360">
        <v>20</v>
      </c>
      <c r="N10360">
        <f t="shared" si="811"/>
        <v>2</v>
      </c>
      <c r="O10360" s="5">
        <f t="shared" si="812"/>
        <v>19.95</v>
      </c>
    </row>
    <row r="10361" spans="1:15" x14ac:dyDescent="0.25">
      <c r="A10361">
        <v>10478</v>
      </c>
      <c r="B10361">
        <v>4591</v>
      </c>
      <c r="C10361">
        <f>IF(COUNTIF($B$2:B10361,B10361)=1,1,0)</f>
        <v>1</v>
      </c>
      <c r="D10361" s="1">
        <v>45003</v>
      </c>
      <c r="E10361" s="2">
        <v>0.83659722222222221</v>
      </c>
      <c r="F10361">
        <v>108</v>
      </c>
      <c r="G10361" t="str">
        <f>IFERROR(INDEX(menu_items!$B:$B,MATCH(F10361,menu_items!$A:$A,0)),"Unknown value")</f>
        <v>Tofu Pad Thai</v>
      </c>
      <c r="H10361" t="str">
        <f>IFERROR(INDEX(menu_items!$C:$C,MATCH(F10361,menu_items!$A:$A,0)),"Unknown value")</f>
        <v>Asian</v>
      </c>
      <c r="I10361" s="5">
        <f>IFERROR(INDEX(menu_items!$D:$D,MATCH(F10361,menu_items!$A:$A,0)),0)</f>
        <v>14.5</v>
      </c>
      <c r="J10361" t="str">
        <f t="shared" si="813"/>
        <v>Sat</v>
      </c>
      <c r="K10361">
        <f t="shared" si="814"/>
        <v>18</v>
      </c>
      <c r="L10361" t="str">
        <f t="shared" si="815"/>
        <v>Mar</v>
      </c>
      <c r="M10361">
        <v>20</v>
      </c>
      <c r="N10361">
        <f t="shared" si="811"/>
        <v>4</v>
      </c>
      <c r="O10361" s="5">
        <f t="shared" si="812"/>
        <v>52.9</v>
      </c>
    </row>
    <row r="10362" spans="1:15" x14ac:dyDescent="0.25">
      <c r="A10362">
        <v>10479</v>
      </c>
      <c r="B10362">
        <v>4591</v>
      </c>
      <c r="C10362">
        <f>IF(COUNTIF($B$2:B10362,B10362)=1,1,0)</f>
        <v>0</v>
      </c>
      <c r="D10362" s="1">
        <v>45003</v>
      </c>
      <c r="E10362" s="2">
        <v>0.83659722222222221</v>
      </c>
      <c r="F10362">
        <v>117</v>
      </c>
      <c r="G10362" t="str">
        <f>IFERROR(INDEX(menu_items!$B:$B,MATCH(F10362,menu_items!$A:$A,0)),"Unknown value")</f>
        <v>Chicken Burrito</v>
      </c>
      <c r="H10362" t="str">
        <f>IFERROR(INDEX(menu_items!$C:$C,MATCH(F10362,menu_items!$A:$A,0)),"Unknown value")</f>
        <v>Mexican</v>
      </c>
      <c r="I10362" s="5">
        <f>IFERROR(INDEX(menu_items!$D:$D,MATCH(F10362,menu_items!$A:$A,0)),0)</f>
        <v>12.95</v>
      </c>
      <c r="J10362" t="str">
        <f t="shared" si="813"/>
        <v>Sat</v>
      </c>
      <c r="K10362">
        <f t="shared" si="814"/>
        <v>18</v>
      </c>
      <c r="L10362" t="str">
        <f t="shared" si="815"/>
        <v>Mar</v>
      </c>
      <c r="M10362">
        <v>20</v>
      </c>
      <c r="N10362">
        <f t="shared" si="811"/>
        <v>4</v>
      </c>
      <c r="O10362" s="5">
        <f t="shared" si="812"/>
        <v>52.9</v>
      </c>
    </row>
    <row r="10363" spans="1:15" x14ac:dyDescent="0.25">
      <c r="A10363">
        <v>10480</v>
      </c>
      <c r="B10363">
        <v>4591</v>
      </c>
      <c r="C10363">
        <f>IF(COUNTIF($B$2:B10363,B10363)=1,1,0)</f>
        <v>0</v>
      </c>
      <c r="D10363" s="1">
        <v>45003</v>
      </c>
      <c r="E10363" s="2">
        <v>0.83659722222222221</v>
      </c>
      <c r="F10363">
        <v>112</v>
      </c>
      <c r="G10363" t="str">
        <f>IFERROR(INDEX(menu_items!$B:$B,MATCH(F10363,menu_items!$A:$A,0)),"Unknown value")</f>
        <v>Salmon Roll</v>
      </c>
      <c r="H10363" t="str">
        <f>IFERROR(INDEX(menu_items!$C:$C,MATCH(F10363,menu_items!$A:$A,0)),"Unknown value")</f>
        <v>Asian</v>
      </c>
      <c r="I10363" s="5">
        <f>IFERROR(INDEX(menu_items!$D:$D,MATCH(F10363,menu_items!$A:$A,0)),0)</f>
        <v>14.95</v>
      </c>
      <c r="J10363" t="str">
        <f t="shared" si="813"/>
        <v>Sat</v>
      </c>
      <c r="K10363">
        <f t="shared" si="814"/>
        <v>18</v>
      </c>
      <c r="L10363" t="str">
        <f t="shared" si="815"/>
        <v>Mar</v>
      </c>
      <c r="M10363">
        <v>20</v>
      </c>
      <c r="N10363">
        <f t="shared" si="811"/>
        <v>4</v>
      </c>
      <c r="O10363" s="5">
        <f t="shared" si="812"/>
        <v>52.9</v>
      </c>
    </row>
    <row r="10364" spans="1:15" x14ac:dyDescent="0.25">
      <c r="A10364">
        <v>10481</v>
      </c>
      <c r="B10364">
        <v>4591</v>
      </c>
      <c r="C10364">
        <f>IF(COUNTIF($B$2:B10364,B10364)=1,1,0)</f>
        <v>0</v>
      </c>
      <c r="D10364" s="1">
        <v>45003</v>
      </c>
      <c r="E10364" s="2">
        <v>0.83659722222222221</v>
      </c>
      <c r="F10364">
        <v>121</v>
      </c>
      <c r="G10364" t="str">
        <f>IFERROR(INDEX(menu_items!$B:$B,MATCH(F10364,menu_items!$A:$A,0)),"Unknown value")</f>
        <v>Cheese Quesadillas</v>
      </c>
      <c r="H10364" t="str">
        <f>IFERROR(INDEX(menu_items!$C:$C,MATCH(F10364,menu_items!$A:$A,0)),"Unknown value")</f>
        <v>Mexican</v>
      </c>
      <c r="I10364" s="5">
        <f>IFERROR(INDEX(menu_items!$D:$D,MATCH(F10364,menu_items!$A:$A,0)),0)</f>
        <v>10.5</v>
      </c>
      <c r="J10364" t="str">
        <f t="shared" si="813"/>
        <v>Sat</v>
      </c>
      <c r="K10364">
        <f t="shared" si="814"/>
        <v>18</v>
      </c>
      <c r="L10364" t="str">
        <f t="shared" si="815"/>
        <v>Mar</v>
      </c>
      <c r="M10364">
        <v>20</v>
      </c>
      <c r="N10364">
        <f t="shared" si="811"/>
        <v>4</v>
      </c>
      <c r="O10364" s="5">
        <f t="shared" si="812"/>
        <v>52.9</v>
      </c>
    </row>
    <row r="10365" spans="1:15" x14ac:dyDescent="0.25">
      <c r="A10365">
        <v>10482</v>
      </c>
      <c r="B10365">
        <v>4592</v>
      </c>
      <c r="C10365">
        <f>IF(COUNTIF($B$2:B10365,B10365)=1,1,0)</f>
        <v>1</v>
      </c>
      <c r="D10365" s="1">
        <v>45003</v>
      </c>
      <c r="E10365" s="2">
        <v>0.83733796296296292</v>
      </c>
      <c r="F10365">
        <v>114</v>
      </c>
      <c r="G10365" t="str">
        <f>IFERROR(INDEX(menu_items!$B:$B,MATCH(F10365,menu_items!$A:$A,0)),"Unknown value")</f>
        <v>Potstickers</v>
      </c>
      <c r="H10365" t="str">
        <f>IFERROR(INDEX(menu_items!$C:$C,MATCH(F10365,menu_items!$A:$A,0)),"Unknown value")</f>
        <v>Asian</v>
      </c>
      <c r="I10365" s="5">
        <f>IFERROR(INDEX(menu_items!$D:$D,MATCH(F10365,menu_items!$A:$A,0)),0)</f>
        <v>9</v>
      </c>
      <c r="J10365" t="str">
        <f t="shared" si="813"/>
        <v>Sat</v>
      </c>
      <c r="K10365">
        <f t="shared" si="814"/>
        <v>18</v>
      </c>
      <c r="L10365" t="str">
        <f t="shared" si="815"/>
        <v>Mar</v>
      </c>
      <c r="M10365">
        <v>20</v>
      </c>
      <c r="N10365">
        <f t="shared" si="811"/>
        <v>1</v>
      </c>
      <c r="O10365" s="5">
        <f t="shared" si="812"/>
        <v>9</v>
      </c>
    </row>
    <row r="10366" spans="1:15" x14ac:dyDescent="0.25">
      <c r="A10366">
        <v>10483</v>
      </c>
      <c r="B10366">
        <v>4593</v>
      </c>
      <c r="C10366">
        <f>IF(COUNTIF($B$2:B10366,B10366)=1,1,0)</f>
        <v>1</v>
      </c>
      <c r="D10366" s="1">
        <v>45003</v>
      </c>
      <c r="E10366" s="2">
        <v>0.83900462962962963</v>
      </c>
      <c r="F10366">
        <v>132</v>
      </c>
      <c r="G10366" t="str">
        <f>IFERROR(INDEX(menu_items!$B:$B,MATCH(F10366,menu_items!$A:$A,0)),"Unknown value")</f>
        <v>Eggplant Parmesan</v>
      </c>
      <c r="H10366" t="str">
        <f>IFERROR(INDEX(menu_items!$C:$C,MATCH(F10366,menu_items!$A:$A,0)),"Unknown value")</f>
        <v>Italian</v>
      </c>
      <c r="I10366" s="5">
        <f>IFERROR(INDEX(menu_items!$D:$D,MATCH(F10366,menu_items!$A:$A,0)),0)</f>
        <v>16.95</v>
      </c>
      <c r="J10366" t="str">
        <f t="shared" si="813"/>
        <v>Sat</v>
      </c>
      <c r="K10366">
        <f t="shared" si="814"/>
        <v>18</v>
      </c>
      <c r="L10366" t="str">
        <f t="shared" si="815"/>
        <v>Mar</v>
      </c>
      <c r="M10366">
        <v>20</v>
      </c>
      <c r="N10366">
        <f t="shared" si="811"/>
        <v>1</v>
      </c>
      <c r="O10366" s="5">
        <f t="shared" si="812"/>
        <v>16.95</v>
      </c>
    </row>
    <row r="10367" spans="1:15" x14ac:dyDescent="0.25">
      <c r="A10367">
        <v>10484</v>
      </c>
      <c r="B10367">
        <v>4594</v>
      </c>
      <c r="C10367">
        <f>IF(COUNTIF($B$2:B10367,B10367)=1,1,0)</f>
        <v>1</v>
      </c>
      <c r="D10367" s="1">
        <v>45003</v>
      </c>
      <c r="E10367" s="2">
        <v>0.84662037037037041</v>
      </c>
      <c r="F10367">
        <v>122</v>
      </c>
      <c r="G10367" t="str">
        <f>IFERROR(INDEX(menu_items!$B:$B,MATCH(F10367,menu_items!$A:$A,0)),"Unknown value")</f>
        <v>Chips &amp; Salsa</v>
      </c>
      <c r="H10367" t="str">
        <f>IFERROR(INDEX(menu_items!$C:$C,MATCH(F10367,menu_items!$A:$A,0)),"Unknown value")</f>
        <v>Mexican</v>
      </c>
      <c r="I10367" s="5">
        <f>IFERROR(INDEX(menu_items!$D:$D,MATCH(F10367,menu_items!$A:$A,0)),0)</f>
        <v>7</v>
      </c>
      <c r="J10367" t="str">
        <f t="shared" si="813"/>
        <v>Sat</v>
      </c>
      <c r="K10367">
        <f t="shared" si="814"/>
        <v>18</v>
      </c>
      <c r="L10367" t="str">
        <f t="shared" si="815"/>
        <v>Mar</v>
      </c>
      <c r="M10367">
        <v>20</v>
      </c>
      <c r="N10367">
        <f t="shared" si="811"/>
        <v>1</v>
      </c>
      <c r="O10367" s="5">
        <f t="shared" si="812"/>
        <v>7</v>
      </c>
    </row>
    <row r="10368" spans="1:15" x14ac:dyDescent="0.25">
      <c r="A10368">
        <v>10485</v>
      </c>
      <c r="B10368">
        <v>4595</v>
      </c>
      <c r="C10368">
        <f>IF(COUNTIF($B$2:B10368,B10368)=1,1,0)</f>
        <v>1</v>
      </c>
      <c r="D10368" s="1">
        <v>45003</v>
      </c>
      <c r="E10368" s="2">
        <v>0.86224537037037041</v>
      </c>
      <c r="F10368">
        <v>111</v>
      </c>
      <c r="G10368" t="str">
        <f>IFERROR(INDEX(menu_items!$B:$B,MATCH(F10368,menu_items!$A:$A,0)),"Unknown value")</f>
        <v>California Roll</v>
      </c>
      <c r="H10368" t="str">
        <f>IFERROR(INDEX(menu_items!$C:$C,MATCH(F10368,menu_items!$A:$A,0)),"Unknown value")</f>
        <v>Asian</v>
      </c>
      <c r="I10368" s="5">
        <f>IFERROR(INDEX(menu_items!$D:$D,MATCH(F10368,menu_items!$A:$A,0)),0)</f>
        <v>11.95</v>
      </c>
      <c r="J10368" t="str">
        <f t="shared" si="813"/>
        <v>Sat</v>
      </c>
      <c r="K10368">
        <f t="shared" si="814"/>
        <v>18</v>
      </c>
      <c r="L10368" t="str">
        <f t="shared" si="815"/>
        <v>Mar</v>
      </c>
      <c r="M10368">
        <v>20</v>
      </c>
      <c r="N10368">
        <f t="shared" si="811"/>
        <v>1</v>
      </c>
      <c r="O10368" s="5">
        <f t="shared" si="812"/>
        <v>11.95</v>
      </c>
    </row>
    <row r="10369" spans="1:15" x14ac:dyDescent="0.25">
      <c r="A10369">
        <v>10486</v>
      </c>
      <c r="B10369">
        <v>4596</v>
      </c>
      <c r="C10369">
        <f>IF(COUNTIF($B$2:B10369,B10369)=1,1,0)</f>
        <v>1</v>
      </c>
      <c r="D10369" s="1">
        <v>45003</v>
      </c>
      <c r="E10369" s="2">
        <v>0.86263888888888884</v>
      </c>
      <c r="F10369">
        <v>125</v>
      </c>
      <c r="G10369" t="str">
        <f>IFERROR(INDEX(menu_items!$B:$B,MATCH(F10369,menu_items!$A:$A,0)),"Unknown value")</f>
        <v>Spaghetti &amp; Meatballs</v>
      </c>
      <c r="H10369" t="str">
        <f>IFERROR(INDEX(menu_items!$C:$C,MATCH(F10369,menu_items!$A:$A,0)),"Unknown value")</f>
        <v>Italian</v>
      </c>
      <c r="I10369" s="5">
        <f>IFERROR(INDEX(menu_items!$D:$D,MATCH(F10369,menu_items!$A:$A,0)),0)</f>
        <v>17.95</v>
      </c>
      <c r="J10369" t="str">
        <f t="shared" si="813"/>
        <v>Sat</v>
      </c>
      <c r="K10369">
        <f t="shared" si="814"/>
        <v>18</v>
      </c>
      <c r="L10369" t="str">
        <f t="shared" si="815"/>
        <v>Mar</v>
      </c>
      <c r="M10369">
        <v>20</v>
      </c>
      <c r="N10369">
        <f t="shared" si="811"/>
        <v>2</v>
      </c>
      <c r="O10369" s="5">
        <f t="shared" si="812"/>
        <v>22.95</v>
      </c>
    </row>
    <row r="10370" spans="1:15" x14ac:dyDescent="0.25">
      <c r="A10370">
        <v>10487</v>
      </c>
      <c r="B10370">
        <v>4596</v>
      </c>
      <c r="C10370">
        <f>IF(COUNTIF($B$2:B10370,B10370)=1,1,0)</f>
        <v>0</v>
      </c>
      <c r="D10370" s="1">
        <v>45003</v>
      </c>
      <c r="E10370" s="2">
        <v>0.86263888888888884</v>
      </c>
      <c r="F10370">
        <v>113</v>
      </c>
      <c r="G10370" t="str">
        <f>IFERROR(INDEX(menu_items!$B:$B,MATCH(F10370,menu_items!$A:$A,0)),"Unknown value")</f>
        <v>Edamame</v>
      </c>
      <c r="H10370" t="str">
        <f>IFERROR(INDEX(menu_items!$C:$C,MATCH(F10370,menu_items!$A:$A,0)),"Unknown value")</f>
        <v>Asian</v>
      </c>
      <c r="I10370" s="5">
        <f>IFERROR(INDEX(menu_items!$D:$D,MATCH(F10370,menu_items!$A:$A,0)),0)</f>
        <v>5</v>
      </c>
      <c r="J10370" t="str">
        <f t="shared" si="813"/>
        <v>Sat</v>
      </c>
      <c r="K10370">
        <f t="shared" si="814"/>
        <v>18</v>
      </c>
      <c r="L10370" t="str">
        <f t="shared" si="815"/>
        <v>Mar</v>
      </c>
      <c r="M10370">
        <v>20</v>
      </c>
      <c r="N10370">
        <f t="shared" ref="N10370:N10433" si="816">COUNTIF($B:$B,B10370)</f>
        <v>2</v>
      </c>
      <c r="O10370" s="5">
        <f t="shared" ref="O10370:O10433" si="817">SUMIF($B:$B,B10370,$I:$I)</f>
        <v>22.95</v>
      </c>
    </row>
    <row r="10371" spans="1:15" x14ac:dyDescent="0.25">
      <c r="A10371">
        <v>10488</v>
      </c>
      <c r="B10371">
        <v>4597</v>
      </c>
      <c r="C10371">
        <f>IF(COUNTIF($B$2:B10371,B10371)=1,1,0)</f>
        <v>1</v>
      </c>
      <c r="D10371" s="1">
        <v>45003</v>
      </c>
      <c r="E10371" s="2">
        <v>0.8651388888888889</v>
      </c>
      <c r="F10371">
        <v>115</v>
      </c>
      <c r="G10371" t="str">
        <f>IFERROR(INDEX(menu_items!$B:$B,MATCH(F10371,menu_items!$A:$A,0)),"Unknown value")</f>
        <v>Chicken Tacos</v>
      </c>
      <c r="H10371" t="str">
        <f>IFERROR(INDEX(menu_items!$C:$C,MATCH(F10371,menu_items!$A:$A,0)),"Unknown value")</f>
        <v>Mexican</v>
      </c>
      <c r="I10371" s="5">
        <f>IFERROR(INDEX(menu_items!$D:$D,MATCH(F10371,menu_items!$A:$A,0)),0)</f>
        <v>11.95</v>
      </c>
      <c r="J10371" t="str">
        <f t="shared" si="813"/>
        <v>Sat</v>
      </c>
      <c r="K10371">
        <f t="shared" si="814"/>
        <v>18</v>
      </c>
      <c r="L10371" t="str">
        <f t="shared" si="815"/>
        <v>Mar</v>
      </c>
      <c r="M10371">
        <v>20</v>
      </c>
      <c r="N10371">
        <f t="shared" si="816"/>
        <v>3</v>
      </c>
      <c r="O10371" s="5">
        <f t="shared" si="817"/>
        <v>36.9</v>
      </c>
    </row>
    <row r="10372" spans="1:15" x14ac:dyDescent="0.25">
      <c r="A10372">
        <v>10489</v>
      </c>
      <c r="B10372">
        <v>4597</v>
      </c>
      <c r="C10372">
        <f>IF(COUNTIF($B$2:B10372,B10372)=1,1,0)</f>
        <v>0</v>
      </c>
      <c r="D10372" s="1">
        <v>45003</v>
      </c>
      <c r="E10372" s="2">
        <v>0.8651388888888889</v>
      </c>
      <c r="F10372">
        <v>109</v>
      </c>
      <c r="G10372" t="str">
        <f>IFERROR(INDEX(menu_items!$B:$B,MATCH(F10372,menu_items!$A:$A,0)),"Unknown value")</f>
        <v>Korean Beef Bowl</v>
      </c>
      <c r="H10372" t="str">
        <f>IFERROR(INDEX(menu_items!$C:$C,MATCH(F10372,menu_items!$A:$A,0)),"Unknown value")</f>
        <v>Asian</v>
      </c>
      <c r="I10372" s="5">
        <f>IFERROR(INDEX(menu_items!$D:$D,MATCH(F10372,menu_items!$A:$A,0)),0)</f>
        <v>17.95</v>
      </c>
      <c r="J10372" t="str">
        <f t="shared" si="813"/>
        <v>Sat</v>
      </c>
      <c r="K10372">
        <f t="shared" si="814"/>
        <v>18</v>
      </c>
      <c r="L10372" t="str">
        <f t="shared" si="815"/>
        <v>Mar</v>
      </c>
      <c r="M10372">
        <v>20</v>
      </c>
      <c r="N10372">
        <f t="shared" si="816"/>
        <v>3</v>
      </c>
      <c r="O10372" s="5">
        <f t="shared" si="817"/>
        <v>36.9</v>
      </c>
    </row>
    <row r="10373" spans="1:15" x14ac:dyDescent="0.25">
      <c r="A10373">
        <v>10490</v>
      </c>
      <c r="B10373">
        <v>4597</v>
      </c>
      <c r="C10373">
        <f>IF(COUNTIF($B$2:B10373,B10373)=1,1,0)</f>
        <v>0</v>
      </c>
      <c r="D10373" s="1">
        <v>45003</v>
      </c>
      <c r="E10373" s="2">
        <v>0.8651388888888889</v>
      </c>
      <c r="F10373">
        <v>106</v>
      </c>
      <c r="G10373" t="str">
        <f>IFERROR(INDEX(menu_items!$B:$B,MATCH(F10373,menu_items!$A:$A,0)),"Unknown value")</f>
        <v>French Fries</v>
      </c>
      <c r="H10373" t="str">
        <f>IFERROR(INDEX(menu_items!$C:$C,MATCH(F10373,menu_items!$A:$A,0)),"Unknown value")</f>
        <v>American</v>
      </c>
      <c r="I10373" s="5">
        <f>IFERROR(INDEX(menu_items!$D:$D,MATCH(F10373,menu_items!$A:$A,0)),0)</f>
        <v>7</v>
      </c>
      <c r="J10373" t="str">
        <f t="shared" si="813"/>
        <v>Sat</v>
      </c>
      <c r="K10373">
        <f t="shared" si="814"/>
        <v>18</v>
      </c>
      <c r="L10373" t="str">
        <f t="shared" si="815"/>
        <v>Mar</v>
      </c>
      <c r="M10373">
        <v>20</v>
      </c>
      <c r="N10373">
        <f t="shared" si="816"/>
        <v>3</v>
      </c>
      <c r="O10373" s="5">
        <f t="shared" si="817"/>
        <v>36.9</v>
      </c>
    </row>
    <row r="10374" spans="1:15" x14ac:dyDescent="0.25">
      <c r="A10374">
        <v>10491</v>
      </c>
      <c r="B10374">
        <v>4598</v>
      </c>
      <c r="C10374">
        <f>IF(COUNTIF($B$2:B10374,B10374)=1,1,0)</f>
        <v>1</v>
      </c>
      <c r="D10374" s="1">
        <v>45003</v>
      </c>
      <c r="E10374" s="2">
        <v>0.87893518518518521</v>
      </c>
      <c r="F10374">
        <v>120</v>
      </c>
      <c r="G10374" t="str">
        <f>IFERROR(INDEX(menu_items!$B:$B,MATCH(F10374,menu_items!$A:$A,0)),"Unknown value")</f>
        <v>Steak Torta</v>
      </c>
      <c r="H10374" t="str">
        <f>IFERROR(INDEX(menu_items!$C:$C,MATCH(F10374,menu_items!$A:$A,0)),"Unknown value")</f>
        <v>Mexican</v>
      </c>
      <c r="I10374" s="5">
        <f>IFERROR(INDEX(menu_items!$D:$D,MATCH(F10374,menu_items!$A:$A,0)),0)</f>
        <v>13.95</v>
      </c>
      <c r="J10374" t="str">
        <f t="shared" si="813"/>
        <v>Sat</v>
      </c>
      <c r="K10374">
        <f t="shared" si="814"/>
        <v>18</v>
      </c>
      <c r="L10374" t="str">
        <f t="shared" si="815"/>
        <v>Mar</v>
      </c>
      <c r="M10374">
        <v>21</v>
      </c>
      <c r="N10374">
        <f t="shared" si="816"/>
        <v>1</v>
      </c>
      <c r="O10374" s="5">
        <f t="shared" si="817"/>
        <v>13.95</v>
      </c>
    </row>
    <row r="10375" spans="1:15" x14ac:dyDescent="0.25">
      <c r="A10375">
        <v>10492</v>
      </c>
      <c r="B10375">
        <v>4599</v>
      </c>
      <c r="C10375">
        <f>IF(COUNTIF($B$2:B10375,B10375)=1,1,0)</f>
        <v>1</v>
      </c>
      <c r="D10375" s="1">
        <v>45003</v>
      </c>
      <c r="E10375" s="2">
        <v>0.88459490740740743</v>
      </c>
      <c r="F10375">
        <v>120</v>
      </c>
      <c r="G10375" t="str">
        <f>IFERROR(INDEX(menu_items!$B:$B,MATCH(F10375,menu_items!$A:$A,0)),"Unknown value")</f>
        <v>Steak Torta</v>
      </c>
      <c r="H10375" t="str">
        <f>IFERROR(INDEX(menu_items!$C:$C,MATCH(F10375,menu_items!$A:$A,0)),"Unknown value")</f>
        <v>Mexican</v>
      </c>
      <c r="I10375" s="5">
        <f>IFERROR(INDEX(menu_items!$D:$D,MATCH(F10375,menu_items!$A:$A,0)),0)</f>
        <v>13.95</v>
      </c>
      <c r="J10375" t="str">
        <f t="shared" si="813"/>
        <v>Sat</v>
      </c>
      <c r="K10375">
        <f t="shared" si="814"/>
        <v>18</v>
      </c>
      <c r="L10375" t="str">
        <f t="shared" si="815"/>
        <v>Mar</v>
      </c>
      <c r="M10375">
        <v>21</v>
      </c>
      <c r="N10375">
        <f t="shared" si="816"/>
        <v>1</v>
      </c>
      <c r="O10375" s="5">
        <f t="shared" si="817"/>
        <v>13.95</v>
      </c>
    </row>
    <row r="10376" spans="1:15" x14ac:dyDescent="0.25">
      <c r="A10376">
        <v>10493</v>
      </c>
      <c r="B10376">
        <v>4600</v>
      </c>
      <c r="C10376">
        <f>IF(COUNTIF($B$2:B10376,B10376)=1,1,0)</f>
        <v>1</v>
      </c>
      <c r="D10376" s="1">
        <v>45003</v>
      </c>
      <c r="E10376" s="2">
        <v>0.89960648148148148</v>
      </c>
      <c r="F10376">
        <v>110</v>
      </c>
      <c r="G10376" t="str">
        <f>IFERROR(INDEX(menu_items!$B:$B,MATCH(F10376,menu_items!$A:$A,0)),"Unknown value")</f>
        <v>Pork Ramen</v>
      </c>
      <c r="H10376" t="str">
        <f>IFERROR(INDEX(menu_items!$C:$C,MATCH(F10376,menu_items!$A:$A,0)),"Unknown value")</f>
        <v>Asian</v>
      </c>
      <c r="I10376" s="5">
        <f>IFERROR(INDEX(menu_items!$D:$D,MATCH(F10376,menu_items!$A:$A,0)),0)</f>
        <v>17.95</v>
      </c>
      <c r="J10376" t="str">
        <f t="shared" si="813"/>
        <v>Sat</v>
      </c>
      <c r="K10376">
        <f t="shared" si="814"/>
        <v>18</v>
      </c>
      <c r="L10376" t="str">
        <f t="shared" si="815"/>
        <v>Mar</v>
      </c>
      <c r="M10376">
        <v>21</v>
      </c>
      <c r="N10376">
        <f t="shared" si="816"/>
        <v>1</v>
      </c>
      <c r="O10376" s="5">
        <f t="shared" si="817"/>
        <v>17.95</v>
      </c>
    </row>
    <row r="10377" spans="1:15" x14ac:dyDescent="0.25">
      <c r="A10377">
        <v>10494</v>
      </c>
      <c r="B10377">
        <v>4601</v>
      </c>
      <c r="C10377">
        <f>IF(COUNTIF($B$2:B10377,B10377)=1,1,0)</f>
        <v>1</v>
      </c>
      <c r="D10377" s="1">
        <v>45003</v>
      </c>
      <c r="E10377" s="2">
        <v>0.93600694444444443</v>
      </c>
      <c r="F10377">
        <v>124</v>
      </c>
      <c r="G10377" t="str">
        <f>IFERROR(INDEX(menu_items!$B:$B,MATCH(F10377,menu_items!$A:$A,0)),"Unknown value")</f>
        <v>Spaghetti</v>
      </c>
      <c r="H10377" t="str">
        <f>IFERROR(INDEX(menu_items!$C:$C,MATCH(F10377,menu_items!$A:$A,0)),"Unknown value")</f>
        <v>Italian</v>
      </c>
      <c r="I10377" s="5">
        <f>IFERROR(INDEX(menu_items!$D:$D,MATCH(F10377,menu_items!$A:$A,0)),0)</f>
        <v>14.5</v>
      </c>
      <c r="J10377" t="str">
        <f t="shared" si="813"/>
        <v>Sat</v>
      </c>
      <c r="K10377">
        <f t="shared" si="814"/>
        <v>18</v>
      </c>
      <c r="L10377" t="str">
        <f t="shared" si="815"/>
        <v>Mar</v>
      </c>
      <c r="M10377">
        <v>22</v>
      </c>
      <c r="N10377">
        <f t="shared" si="816"/>
        <v>1</v>
      </c>
      <c r="O10377" s="5">
        <f t="shared" si="817"/>
        <v>14.5</v>
      </c>
    </row>
    <row r="10378" spans="1:15" x14ac:dyDescent="0.25">
      <c r="A10378">
        <v>10495</v>
      </c>
      <c r="B10378">
        <v>4602</v>
      </c>
      <c r="C10378">
        <f>IF(COUNTIF($B$2:B10378,B10378)=1,1,0)</f>
        <v>1</v>
      </c>
      <c r="D10378" s="1">
        <v>45003</v>
      </c>
      <c r="E10378" s="2">
        <v>0.93623842592592588</v>
      </c>
      <c r="F10378">
        <v>101</v>
      </c>
      <c r="G10378" t="str">
        <f>IFERROR(INDEX(menu_items!$B:$B,MATCH(F10378,menu_items!$A:$A,0)),"Unknown value")</f>
        <v>Hamburger</v>
      </c>
      <c r="H10378" t="str">
        <f>IFERROR(INDEX(menu_items!$C:$C,MATCH(F10378,menu_items!$A:$A,0)),"Unknown value")</f>
        <v>American</v>
      </c>
      <c r="I10378" s="5">
        <f>IFERROR(INDEX(menu_items!$D:$D,MATCH(F10378,menu_items!$A:$A,0)),0)</f>
        <v>12.95</v>
      </c>
      <c r="J10378" t="str">
        <f t="shared" si="813"/>
        <v>Sat</v>
      </c>
      <c r="K10378">
        <f t="shared" si="814"/>
        <v>18</v>
      </c>
      <c r="L10378" t="str">
        <f t="shared" si="815"/>
        <v>Mar</v>
      </c>
      <c r="M10378">
        <v>22</v>
      </c>
      <c r="N10378">
        <f t="shared" si="816"/>
        <v>3</v>
      </c>
      <c r="O10378" s="5">
        <f t="shared" si="817"/>
        <v>45.4</v>
      </c>
    </row>
    <row r="10379" spans="1:15" x14ac:dyDescent="0.25">
      <c r="A10379">
        <v>10496</v>
      </c>
      <c r="B10379">
        <v>4602</v>
      </c>
      <c r="C10379">
        <f>IF(COUNTIF($B$2:B10379,B10379)=1,1,0)</f>
        <v>0</v>
      </c>
      <c r="D10379" s="1">
        <v>45003</v>
      </c>
      <c r="E10379" s="2">
        <v>0.93623842592592588</v>
      </c>
      <c r="F10379">
        <v>108</v>
      </c>
      <c r="G10379" t="str">
        <f>IFERROR(INDEX(menu_items!$B:$B,MATCH(F10379,menu_items!$A:$A,0)),"Unknown value")</f>
        <v>Tofu Pad Thai</v>
      </c>
      <c r="H10379" t="str">
        <f>IFERROR(INDEX(menu_items!$C:$C,MATCH(F10379,menu_items!$A:$A,0)),"Unknown value")</f>
        <v>Asian</v>
      </c>
      <c r="I10379" s="5">
        <f>IFERROR(INDEX(menu_items!$D:$D,MATCH(F10379,menu_items!$A:$A,0)),0)</f>
        <v>14.5</v>
      </c>
      <c r="J10379" t="str">
        <f t="shared" si="813"/>
        <v>Sat</v>
      </c>
      <c r="K10379">
        <f t="shared" si="814"/>
        <v>18</v>
      </c>
      <c r="L10379" t="str">
        <f t="shared" si="815"/>
        <v>Mar</v>
      </c>
      <c r="M10379">
        <v>22</v>
      </c>
      <c r="N10379">
        <f t="shared" si="816"/>
        <v>3</v>
      </c>
      <c r="O10379" s="5">
        <f t="shared" si="817"/>
        <v>45.4</v>
      </c>
    </row>
    <row r="10380" spans="1:15" x14ac:dyDescent="0.25">
      <c r="A10380">
        <v>10497</v>
      </c>
      <c r="B10380">
        <v>4602</v>
      </c>
      <c r="C10380">
        <f>IF(COUNTIF($B$2:B10380,B10380)=1,1,0)</f>
        <v>0</v>
      </c>
      <c r="D10380" s="1">
        <v>45003</v>
      </c>
      <c r="E10380" s="2">
        <v>0.93623842592592588</v>
      </c>
      <c r="F10380">
        <v>109</v>
      </c>
      <c r="G10380" t="str">
        <f>IFERROR(INDEX(menu_items!$B:$B,MATCH(F10380,menu_items!$A:$A,0)),"Unknown value")</f>
        <v>Korean Beef Bowl</v>
      </c>
      <c r="H10380" t="str">
        <f>IFERROR(INDEX(menu_items!$C:$C,MATCH(F10380,menu_items!$A:$A,0)),"Unknown value")</f>
        <v>Asian</v>
      </c>
      <c r="I10380" s="5">
        <f>IFERROR(INDEX(menu_items!$D:$D,MATCH(F10380,menu_items!$A:$A,0)),0)</f>
        <v>17.95</v>
      </c>
      <c r="J10380" t="str">
        <f t="shared" ref="J10380:J10442" si="818">TEXT(D10380,"ddd")</f>
        <v>Sat</v>
      </c>
      <c r="K10380">
        <f t="shared" ref="K10380:K10442" si="819">DAY(D10380)</f>
        <v>18</v>
      </c>
      <c r="L10380" t="str">
        <f t="shared" ref="L10380:L10442" si="820">TEXT(D10380,"mmm")</f>
        <v>Mar</v>
      </c>
      <c r="M10380">
        <v>22</v>
      </c>
      <c r="N10380">
        <f t="shared" si="816"/>
        <v>3</v>
      </c>
      <c r="O10380" s="5">
        <f t="shared" si="817"/>
        <v>45.4</v>
      </c>
    </row>
    <row r="10381" spans="1:15" x14ac:dyDescent="0.25">
      <c r="A10381">
        <v>10498</v>
      </c>
      <c r="B10381">
        <v>4603</v>
      </c>
      <c r="C10381">
        <f>IF(COUNTIF($B$2:B10381,B10381)=1,1,0)</f>
        <v>1</v>
      </c>
      <c r="D10381" s="1">
        <v>45004</v>
      </c>
      <c r="E10381" s="2">
        <v>0.47510416666666666</v>
      </c>
      <c r="F10381">
        <v>101</v>
      </c>
      <c r="G10381" t="str">
        <f>IFERROR(INDEX(menu_items!$B:$B,MATCH(F10381,menu_items!$A:$A,0)),"Unknown value")</f>
        <v>Hamburger</v>
      </c>
      <c r="H10381" t="str">
        <f>IFERROR(INDEX(menu_items!$C:$C,MATCH(F10381,menu_items!$A:$A,0)),"Unknown value")</f>
        <v>American</v>
      </c>
      <c r="I10381" s="5">
        <f>IFERROR(INDEX(menu_items!$D:$D,MATCH(F10381,menu_items!$A:$A,0)),0)</f>
        <v>12.95</v>
      </c>
      <c r="J10381" t="str">
        <f t="shared" si="818"/>
        <v>Sun</v>
      </c>
      <c r="K10381">
        <f t="shared" si="819"/>
        <v>19</v>
      </c>
      <c r="L10381" t="str">
        <f t="shared" si="820"/>
        <v>Mar</v>
      </c>
      <c r="M10381">
        <v>11</v>
      </c>
      <c r="N10381">
        <f t="shared" si="816"/>
        <v>5</v>
      </c>
      <c r="O10381" s="5">
        <f t="shared" si="817"/>
        <v>48.45</v>
      </c>
    </row>
    <row r="10382" spans="1:15" x14ac:dyDescent="0.25">
      <c r="A10382">
        <v>10499</v>
      </c>
      <c r="B10382">
        <v>4603</v>
      </c>
      <c r="C10382">
        <f>IF(COUNTIF($B$2:B10382,B10382)=1,1,0)</f>
        <v>0</v>
      </c>
      <c r="D10382" s="1">
        <v>45004</v>
      </c>
      <c r="E10382" s="2">
        <v>0.47510416666666666</v>
      </c>
      <c r="F10382">
        <v>103</v>
      </c>
      <c r="G10382" t="str">
        <f>IFERROR(INDEX(menu_items!$B:$B,MATCH(F10382,menu_items!$A:$A,0)),"Unknown value")</f>
        <v>Hot Dog</v>
      </c>
      <c r="H10382" t="str">
        <f>IFERROR(INDEX(menu_items!$C:$C,MATCH(F10382,menu_items!$A:$A,0)),"Unknown value")</f>
        <v>American</v>
      </c>
      <c r="I10382" s="5">
        <f>IFERROR(INDEX(menu_items!$D:$D,MATCH(F10382,menu_items!$A:$A,0)),0)</f>
        <v>9</v>
      </c>
      <c r="J10382" t="str">
        <f t="shared" si="818"/>
        <v>Sun</v>
      </c>
      <c r="K10382">
        <f t="shared" si="819"/>
        <v>19</v>
      </c>
      <c r="L10382" t="str">
        <f t="shared" si="820"/>
        <v>Mar</v>
      </c>
      <c r="M10382">
        <v>11</v>
      </c>
      <c r="N10382">
        <f t="shared" si="816"/>
        <v>5</v>
      </c>
      <c r="O10382" s="5">
        <f t="shared" si="817"/>
        <v>48.45</v>
      </c>
    </row>
    <row r="10383" spans="1:15" x14ac:dyDescent="0.25">
      <c r="A10383">
        <v>10500</v>
      </c>
      <c r="B10383">
        <v>4603</v>
      </c>
      <c r="C10383">
        <f>IF(COUNTIF($B$2:B10383,B10383)=1,1,0)</f>
        <v>0</v>
      </c>
      <c r="D10383" s="1">
        <v>45004</v>
      </c>
      <c r="E10383" s="2">
        <v>0.47510416666666666</v>
      </c>
      <c r="F10383">
        <v>121</v>
      </c>
      <c r="G10383" t="str">
        <f>IFERROR(INDEX(menu_items!$B:$B,MATCH(F10383,menu_items!$A:$A,0)),"Unknown value")</f>
        <v>Cheese Quesadillas</v>
      </c>
      <c r="H10383" t="str">
        <f>IFERROR(INDEX(menu_items!$C:$C,MATCH(F10383,menu_items!$A:$A,0)),"Unknown value")</f>
        <v>Mexican</v>
      </c>
      <c r="I10383" s="5">
        <f>IFERROR(INDEX(menu_items!$D:$D,MATCH(F10383,menu_items!$A:$A,0)),0)</f>
        <v>10.5</v>
      </c>
      <c r="J10383" t="str">
        <f t="shared" si="818"/>
        <v>Sun</v>
      </c>
      <c r="K10383">
        <f t="shared" si="819"/>
        <v>19</v>
      </c>
      <c r="L10383" t="str">
        <f t="shared" si="820"/>
        <v>Mar</v>
      </c>
      <c r="M10383">
        <v>11</v>
      </c>
      <c r="N10383">
        <f t="shared" si="816"/>
        <v>5</v>
      </c>
      <c r="O10383" s="5">
        <f t="shared" si="817"/>
        <v>48.45</v>
      </c>
    </row>
    <row r="10384" spans="1:15" x14ac:dyDescent="0.25">
      <c r="A10384">
        <v>10501</v>
      </c>
      <c r="B10384">
        <v>4603</v>
      </c>
      <c r="C10384">
        <f>IF(COUNTIF($B$2:B10384,B10384)=1,1,0)</f>
        <v>0</v>
      </c>
      <c r="D10384" s="1">
        <v>45004</v>
      </c>
      <c r="E10384" s="2">
        <v>0.47510416666666666</v>
      </c>
      <c r="F10384">
        <v>106</v>
      </c>
      <c r="G10384" t="str">
        <f>IFERROR(INDEX(menu_items!$B:$B,MATCH(F10384,menu_items!$A:$A,0)),"Unknown value")</f>
        <v>French Fries</v>
      </c>
      <c r="H10384" t="str">
        <f>IFERROR(INDEX(menu_items!$C:$C,MATCH(F10384,menu_items!$A:$A,0)),"Unknown value")</f>
        <v>American</v>
      </c>
      <c r="I10384" s="5">
        <f>IFERROR(INDEX(menu_items!$D:$D,MATCH(F10384,menu_items!$A:$A,0)),0)</f>
        <v>7</v>
      </c>
      <c r="J10384" t="str">
        <f t="shared" si="818"/>
        <v>Sun</v>
      </c>
      <c r="K10384">
        <f t="shared" si="819"/>
        <v>19</v>
      </c>
      <c r="L10384" t="str">
        <f t="shared" si="820"/>
        <v>Mar</v>
      </c>
      <c r="M10384">
        <v>11</v>
      </c>
      <c r="N10384">
        <f t="shared" si="816"/>
        <v>5</v>
      </c>
      <c r="O10384" s="5">
        <f t="shared" si="817"/>
        <v>48.45</v>
      </c>
    </row>
    <row r="10385" spans="1:15" x14ac:dyDescent="0.25">
      <c r="A10385">
        <v>10502</v>
      </c>
      <c r="B10385">
        <v>4603</v>
      </c>
      <c r="C10385">
        <f>IF(COUNTIF($B$2:B10385,B10385)=1,1,0)</f>
        <v>0</v>
      </c>
      <c r="D10385" s="1">
        <v>45004</v>
      </c>
      <c r="E10385" s="2">
        <v>0.47510416666666666</v>
      </c>
      <c r="F10385">
        <v>114</v>
      </c>
      <c r="G10385" t="str">
        <f>IFERROR(INDEX(menu_items!$B:$B,MATCH(F10385,menu_items!$A:$A,0)),"Unknown value")</f>
        <v>Potstickers</v>
      </c>
      <c r="H10385" t="str">
        <f>IFERROR(INDEX(menu_items!$C:$C,MATCH(F10385,menu_items!$A:$A,0)),"Unknown value")</f>
        <v>Asian</v>
      </c>
      <c r="I10385" s="5">
        <f>IFERROR(INDEX(menu_items!$D:$D,MATCH(F10385,menu_items!$A:$A,0)),0)</f>
        <v>9</v>
      </c>
      <c r="J10385" t="str">
        <f t="shared" si="818"/>
        <v>Sun</v>
      </c>
      <c r="K10385">
        <f t="shared" si="819"/>
        <v>19</v>
      </c>
      <c r="L10385" t="str">
        <f t="shared" si="820"/>
        <v>Mar</v>
      </c>
      <c r="M10385">
        <v>11</v>
      </c>
      <c r="N10385">
        <f t="shared" si="816"/>
        <v>5</v>
      </c>
      <c r="O10385" s="5">
        <f t="shared" si="817"/>
        <v>48.45</v>
      </c>
    </row>
    <row r="10386" spans="1:15" x14ac:dyDescent="0.25">
      <c r="A10386">
        <v>10503</v>
      </c>
      <c r="B10386">
        <v>4604</v>
      </c>
      <c r="C10386">
        <f>IF(COUNTIF($B$2:B10386,B10386)=1,1,0)</f>
        <v>1</v>
      </c>
      <c r="D10386" s="1">
        <v>45004</v>
      </c>
      <c r="E10386" s="2">
        <v>0.47716435185185185</v>
      </c>
      <c r="F10386">
        <v>115</v>
      </c>
      <c r="G10386" t="str">
        <f>IFERROR(INDEX(menu_items!$B:$B,MATCH(F10386,menu_items!$A:$A,0)),"Unknown value")</f>
        <v>Chicken Tacos</v>
      </c>
      <c r="H10386" t="str">
        <f>IFERROR(INDEX(menu_items!$C:$C,MATCH(F10386,menu_items!$A:$A,0)),"Unknown value")</f>
        <v>Mexican</v>
      </c>
      <c r="I10386" s="5">
        <f>IFERROR(INDEX(menu_items!$D:$D,MATCH(F10386,menu_items!$A:$A,0)),0)</f>
        <v>11.95</v>
      </c>
      <c r="J10386" t="str">
        <f t="shared" si="818"/>
        <v>Sun</v>
      </c>
      <c r="K10386">
        <f t="shared" si="819"/>
        <v>19</v>
      </c>
      <c r="L10386" t="str">
        <f t="shared" si="820"/>
        <v>Mar</v>
      </c>
      <c r="M10386">
        <v>11</v>
      </c>
      <c r="N10386">
        <f t="shared" si="816"/>
        <v>2</v>
      </c>
      <c r="O10386" s="5">
        <f t="shared" si="817"/>
        <v>29.9</v>
      </c>
    </row>
    <row r="10387" spans="1:15" x14ac:dyDescent="0.25">
      <c r="A10387">
        <v>10504</v>
      </c>
      <c r="B10387">
        <v>4604</v>
      </c>
      <c r="C10387">
        <f>IF(COUNTIF($B$2:B10387,B10387)=1,1,0)</f>
        <v>0</v>
      </c>
      <c r="D10387" s="1">
        <v>45004</v>
      </c>
      <c r="E10387" s="2">
        <v>0.47716435185185185</v>
      </c>
      <c r="F10387">
        <v>127</v>
      </c>
      <c r="G10387" t="str">
        <f>IFERROR(INDEX(menu_items!$B:$B,MATCH(F10387,menu_items!$A:$A,0)),"Unknown value")</f>
        <v>Meat Lasagna</v>
      </c>
      <c r="H10387" t="str">
        <f>IFERROR(INDEX(menu_items!$C:$C,MATCH(F10387,menu_items!$A:$A,0)),"Unknown value")</f>
        <v>Italian</v>
      </c>
      <c r="I10387" s="5">
        <f>IFERROR(INDEX(menu_items!$D:$D,MATCH(F10387,menu_items!$A:$A,0)),0)</f>
        <v>17.95</v>
      </c>
      <c r="J10387" t="str">
        <f t="shared" si="818"/>
        <v>Sun</v>
      </c>
      <c r="K10387">
        <f t="shared" si="819"/>
        <v>19</v>
      </c>
      <c r="L10387" t="str">
        <f t="shared" si="820"/>
        <v>Mar</v>
      </c>
      <c r="M10387">
        <v>11</v>
      </c>
      <c r="N10387">
        <f t="shared" si="816"/>
        <v>2</v>
      </c>
      <c r="O10387" s="5">
        <f t="shared" si="817"/>
        <v>29.9</v>
      </c>
    </row>
    <row r="10388" spans="1:15" x14ac:dyDescent="0.25">
      <c r="A10388">
        <v>10505</v>
      </c>
      <c r="B10388">
        <v>4605</v>
      </c>
      <c r="C10388">
        <f>IF(COUNTIF($B$2:B10388,B10388)=1,1,0)</f>
        <v>1</v>
      </c>
      <c r="D10388" s="1">
        <v>45004</v>
      </c>
      <c r="E10388" s="2">
        <v>0.47990740740740739</v>
      </c>
      <c r="F10388">
        <v>118</v>
      </c>
      <c r="G10388" t="str">
        <f>IFERROR(INDEX(menu_items!$B:$B,MATCH(F10388,menu_items!$A:$A,0)),"Unknown value")</f>
        <v>Steak Burrito</v>
      </c>
      <c r="H10388" t="str">
        <f>IFERROR(INDEX(menu_items!$C:$C,MATCH(F10388,menu_items!$A:$A,0)),"Unknown value")</f>
        <v>Mexican</v>
      </c>
      <c r="I10388" s="5">
        <f>IFERROR(INDEX(menu_items!$D:$D,MATCH(F10388,menu_items!$A:$A,0)),0)</f>
        <v>14.95</v>
      </c>
      <c r="J10388" t="str">
        <f t="shared" si="818"/>
        <v>Sun</v>
      </c>
      <c r="K10388">
        <f t="shared" si="819"/>
        <v>19</v>
      </c>
      <c r="L10388" t="str">
        <f t="shared" si="820"/>
        <v>Mar</v>
      </c>
      <c r="M10388">
        <v>11</v>
      </c>
      <c r="N10388">
        <f t="shared" si="816"/>
        <v>1</v>
      </c>
      <c r="O10388" s="5">
        <f t="shared" si="817"/>
        <v>14.95</v>
      </c>
    </row>
    <row r="10389" spans="1:15" x14ac:dyDescent="0.25">
      <c r="A10389">
        <v>10506</v>
      </c>
      <c r="B10389">
        <v>4606</v>
      </c>
      <c r="C10389">
        <f>IF(COUNTIF($B$2:B10389,B10389)=1,1,0)</f>
        <v>1</v>
      </c>
      <c r="D10389" s="1">
        <v>45004</v>
      </c>
      <c r="E10389" s="2">
        <v>0.48637731481481483</v>
      </c>
      <c r="F10389">
        <v>123</v>
      </c>
      <c r="G10389" t="str">
        <f>IFERROR(INDEX(menu_items!$B:$B,MATCH(F10389,menu_items!$A:$A,0)),"Unknown value")</f>
        <v>Chips &amp; Guacamole</v>
      </c>
      <c r="H10389" t="str">
        <f>IFERROR(INDEX(menu_items!$C:$C,MATCH(F10389,menu_items!$A:$A,0)),"Unknown value")</f>
        <v>Mexican</v>
      </c>
      <c r="I10389" s="5">
        <f>IFERROR(INDEX(menu_items!$D:$D,MATCH(F10389,menu_items!$A:$A,0)),0)</f>
        <v>9</v>
      </c>
      <c r="J10389" t="str">
        <f t="shared" si="818"/>
        <v>Sun</v>
      </c>
      <c r="K10389">
        <f t="shared" si="819"/>
        <v>19</v>
      </c>
      <c r="L10389" t="str">
        <f t="shared" si="820"/>
        <v>Mar</v>
      </c>
      <c r="M10389">
        <v>11</v>
      </c>
      <c r="N10389">
        <f t="shared" si="816"/>
        <v>1</v>
      </c>
      <c r="O10389" s="5">
        <f t="shared" si="817"/>
        <v>9</v>
      </c>
    </row>
    <row r="10390" spans="1:15" x14ac:dyDescent="0.25">
      <c r="A10390">
        <v>10507</v>
      </c>
      <c r="B10390">
        <v>4607</v>
      </c>
      <c r="C10390">
        <f>IF(COUNTIF($B$2:B10390,B10390)=1,1,0)</f>
        <v>1</v>
      </c>
      <c r="D10390" s="1">
        <v>45004</v>
      </c>
      <c r="E10390" s="2">
        <v>0.48677083333333332</v>
      </c>
      <c r="F10390">
        <v>117</v>
      </c>
      <c r="G10390" t="str">
        <f>IFERROR(INDEX(menu_items!$B:$B,MATCH(F10390,menu_items!$A:$A,0)),"Unknown value")</f>
        <v>Chicken Burrito</v>
      </c>
      <c r="H10390" t="str">
        <f>IFERROR(INDEX(menu_items!$C:$C,MATCH(F10390,menu_items!$A:$A,0)),"Unknown value")</f>
        <v>Mexican</v>
      </c>
      <c r="I10390" s="5">
        <f>IFERROR(INDEX(menu_items!$D:$D,MATCH(F10390,menu_items!$A:$A,0)),0)</f>
        <v>12.95</v>
      </c>
      <c r="J10390" t="str">
        <f t="shared" si="818"/>
        <v>Sun</v>
      </c>
      <c r="K10390">
        <f t="shared" si="819"/>
        <v>19</v>
      </c>
      <c r="L10390" t="str">
        <f t="shared" si="820"/>
        <v>Mar</v>
      </c>
      <c r="M10390">
        <v>11</v>
      </c>
      <c r="N10390">
        <f t="shared" si="816"/>
        <v>2</v>
      </c>
      <c r="O10390" s="5">
        <f t="shared" si="817"/>
        <v>24.9</v>
      </c>
    </row>
    <row r="10391" spans="1:15" x14ac:dyDescent="0.25">
      <c r="A10391">
        <v>10508</v>
      </c>
      <c r="B10391">
        <v>4607</v>
      </c>
      <c r="C10391">
        <f>IF(COUNTIF($B$2:B10391,B10391)=1,1,0)</f>
        <v>0</v>
      </c>
      <c r="D10391" s="1">
        <v>45004</v>
      </c>
      <c r="E10391" s="2">
        <v>0.48677083333333332</v>
      </c>
      <c r="F10391">
        <v>111</v>
      </c>
      <c r="G10391" t="str">
        <f>IFERROR(INDEX(menu_items!$B:$B,MATCH(F10391,menu_items!$A:$A,0)),"Unknown value")</f>
        <v>California Roll</v>
      </c>
      <c r="H10391" t="str">
        <f>IFERROR(INDEX(menu_items!$C:$C,MATCH(F10391,menu_items!$A:$A,0)),"Unknown value")</f>
        <v>Asian</v>
      </c>
      <c r="I10391" s="5">
        <f>IFERROR(INDEX(menu_items!$D:$D,MATCH(F10391,menu_items!$A:$A,0)),0)</f>
        <v>11.95</v>
      </c>
      <c r="J10391" t="str">
        <f t="shared" si="818"/>
        <v>Sun</v>
      </c>
      <c r="K10391">
        <f t="shared" si="819"/>
        <v>19</v>
      </c>
      <c r="L10391" t="str">
        <f t="shared" si="820"/>
        <v>Mar</v>
      </c>
      <c r="M10391">
        <v>11</v>
      </c>
      <c r="N10391">
        <f t="shared" si="816"/>
        <v>2</v>
      </c>
      <c r="O10391" s="5">
        <f t="shared" si="817"/>
        <v>24.9</v>
      </c>
    </row>
    <row r="10392" spans="1:15" x14ac:dyDescent="0.25">
      <c r="A10392">
        <v>10509</v>
      </c>
      <c r="B10392">
        <v>4608</v>
      </c>
      <c r="C10392">
        <f>IF(COUNTIF($B$2:B10392,B10392)=1,1,0)</f>
        <v>1</v>
      </c>
      <c r="D10392" s="1">
        <v>45004</v>
      </c>
      <c r="E10392" s="2">
        <v>0.49023148148148149</v>
      </c>
      <c r="F10392">
        <v>103</v>
      </c>
      <c r="G10392" t="str">
        <f>IFERROR(INDEX(menu_items!$B:$B,MATCH(F10392,menu_items!$A:$A,0)),"Unknown value")</f>
        <v>Hot Dog</v>
      </c>
      <c r="H10392" t="str">
        <f>IFERROR(INDEX(menu_items!$C:$C,MATCH(F10392,menu_items!$A:$A,0)),"Unknown value")</f>
        <v>American</v>
      </c>
      <c r="I10392" s="5">
        <f>IFERROR(INDEX(menu_items!$D:$D,MATCH(F10392,menu_items!$A:$A,0)),0)</f>
        <v>9</v>
      </c>
      <c r="J10392" t="str">
        <f t="shared" si="818"/>
        <v>Sun</v>
      </c>
      <c r="K10392">
        <f t="shared" si="819"/>
        <v>19</v>
      </c>
      <c r="L10392" t="str">
        <f t="shared" si="820"/>
        <v>Mar</v>
      </c>
      <c r="M10392">
        <v>11</v>
      </c>
      <c r="N10392">
        <f t="shared" si="816"/>
        <v>4</v>
      </c>
      <c r="O10392" s="5">
        <f t="shared" si="817"/>
        <v>54.400000000000006</v>
      </c>
    </row>
    <row r="10393" spans="1:15" x14ac:dyDescent="0.25">
      <c r="A10393">
        <v>10510</v>
      </c>
      <c r="B10393">
        <v>4608</v>
      </c>
      <c r="C10393">
        <f>IF(COUNTIF($B$2:B10393,B10393)=1,1,0)</f>
        <v>0</v>
      </c>
      <c r="D10393" s="1">
        <v>45004</v>
      </c>
      <c r="E10393" s="2">
        <v>0.49023148148148149</v>
      </c>
      <c r="F10393">
        <v>108</v>
      </c>
      <c r="G10393" t="str">
        <f>IFERROR(INDEX(menu_items!$B:$B,MATCH(F10393,menu_items!$A:$A,0)),"Unknown value")</f>
        <v>Tofu Pad Thai</v>
      </c>
      <c r="H10393" t="str">
        <f>IFERROR(INDEX(menu_items!$C:$C,MATCH(F10393,menu_items!$A:$A,0)),"Unknown value")</f>
        <v>Asian</v>
      </c>
      <c r="I10393" s="5">
        <f>IFERROR(INDEX(menu_items!$D:$D,MATCH(F10393,menu_items!$A:$A,0)),0)</f>
        <v>14.5</v>
      </c>
      <c r="J10393" t="str">
        <f t="shared" si="818"/>
        <v>Sun</v>
      </c>
      <c r="K10393">
        <f t="shared" si="819"/>
        <v>19</v>
      </c>
      <c r="L10393" t="str">
        <f t="shared" si="820"/>
        <v>Mar</v>
      </c>
      <c r="M10393">
        <v>11</v>
      </c>
      <c r="N10393">
        <f t="shared" si="816"/>
        <v>4</v>
      </c>
      <c r="O10393" s="5">
        <f t="shared" si="817"/>
        <v>54.400000000000006</v>
      </c>
    </row>
    <row r="10394" spans="1:15" x14ac:dyDescent="0.25">
      <c r="A10394">
        <v>10511</v>
      </c>
      <c r="B10394">
        <v>4608</v>
      </c>
      <c r="C10394">
        <f>IF(COUNTIF($B$2:B10394,B10394)=1,1,0)</f>
        <v>0</v>
      </c>
      <c r="D10394" s="1">
        <v>45004</v>
      </c>
      <c r="E10394" s="2">
        <v>0.49023148148148149</v>
      </c>
      <c r="F10394">
        <v>117</v>
      </c>
      <c r="G10394" t="str">
        <f>IFERROR(INDEX(menu_items!$B:$B,MATCH(F10394,menu_items!$A:$A,0)),"Unknown value")</f>
        <v>Chicken Burrito</v>
      </c>
      <c r="H10394" t="str">
        <f>IFERROR(INDEX(menu_items!$C:$C,MATCH(F10394,menu_items!$A:$A,0)),"Unknown value")</f>
        <v>Mexican</v>
      </c>
      <c r="I10394" s="5">
        <f>IFERROR(INDEX(menu_items!$D:$D,MATCH(F10394,menu_items!$A:$A,0)),0)</f>
        <v>12.95</v>
      </c>
      <c r="J10394" t="str">
        <f t="shared" si="818"/>
        <v>Sun</v>
      </c>
      <c r="K10394">
        <f t="shared" si="819"/>
        <v>19</v>
      </c>
      <c r="L10394" t="str">
        <f t="shared" si="820"/>
        <v>Mar</v>
      </c>
      <c r="M10394">
        <v>11</v>
      </c>
      <c r="N10394">
        <f t="shared" si="816"/>
        <v>4</v>
      </c>
      <c r="O10394" s="5">
        <f t="shared" si="817"/>
        <v>54.400000000000006</v>
      </c>
    </row>
    <row r="10395" spans="1:15" x14ac:dyDescent="0.25">
      <c r="A10395">
        <v>10512</v>
      </c>
      <c r="B10395">
        <v>4608</v>
      </c>
      <c r="C10395">
        <f>IF(COUNTIF($B$2:B10395,B10395)=1,1,0)</f>
        <v>0</v>
      </c>
      <c r="D10395" s="1">
        <v>45004</v>
      </c>
      <c r="E10395" s="2">
        <v>0.49023148148148149</v>
      </c>
      <c r="F10395">
        <v>127</v>
      </c>
      <c r="G10395" t="str">
        <f>IFERROR(INDEX(menu_items!$B:$B,MATCH(F10395,menu_items!$A:$A,0)),"Unknown value")</f>
        <v>Meat Lasagna</v>
      </c>
      <c r="H10395" t="str">
        <f>IFERROR(INDEX(menu_items!$C:$C,MATCH(F10395,menu_items!$A:$A,0)),"Unknown value")</f>
        <v>Italian</v>
      </c>
      <c r="I10395" s="5">
        <f>IFERROR(INDEX(menu_items!$D:$D,MATCH(F10395,menu_items!$A:$A,0)),0)</f>
        <v>17.95</v>
      </c>
      <c r="J10395" t="str">
        <f t="shared" si="818"/>
        <v>Sun</v>
      </c>
      <c r="K10395">
        <f t="shared" si="819"/>
        <v>19</v>
      </c>
      <c r="L10395" t="str">
        <f t="shared" si="820"/>
        <v>Mar</v>
      </c>
      <c r="M10395">
        <v>11</v>
      </c>
      <c r="N10395">
        <f t="shared" si="816"/>
        <v>4</v>
      </c>
      <c r="O10395" s="5">
        <f t="shared" si="817"/>
        <v>54.400000000000006</v>
      </c>
    </row>
    <row r="10396" spans="1:15" x14ac:dyDescent="0.25">
      <c r="A10396">
        <v>10513</v>
      </c>
      <c r="B10396">
        <v>4609</v>
      </c>
      <c r="C10396">
        <f>IF(COUNTIF($B$2:B10396,B10396)=1,1,0)</f>
        <v>1</v>
      </c>
      <c r="D10396" s="1">
        <v>45004</v>
      </c>
      <c r="E10396" s="2">
        <v>0.50157407407407406</v>
      </c>
      <c r="F10396">
        <v>118</v>
      </c>
      <c r="G10396" t="str">
        <f>IFERROR(INDEX(menu_items!$B:$B,MATCH(F10396,menu_items!$A:$A,0)),"Unknown value")</f>
        <v>Steak Burrito</v>
      </c>
      <c r="H10396" t="str">
        <f>IFERROR(INDEX(menu_items!$C:$C,MATCH(F10396,menu_items!$A:$A,0)),"Unknown value")</f>
        <v>Mexican</v>
      </c>
      <c r="I10396" s="5">
        <f>IFERROR(INDEX(menu_items!$D:$D,MATCH(F10396,menu_items!$A:$A,0)),0)</f>
        <v>14.95</v>
      </c>
      <c r="J10396" t="str">
        <f t="shared" si="818"/>
        <v>Sun</v>
      </c>
      <c r="K10396">
        <f t="shared" si="819"/>
        <v>19</v>
      </c>
      <c r="L10396" t="str">
        <f t="shared" si="820"/>
        <v>Mar</v>
      </c>
      <c r="M10396">
        <v>12</v>
      </c>
      <c r="N10396">
        <f t="shared" si="816"/>
        <v>1</v>
      </c>
      <c r="O10396" s="5">
        <f t="shared" si="817"/>
        <v>14.95</v>
      </c>
    </row>
    <row r="10397" spans="1:15" x14ac:dyDescent="0.25">
      <c r="A10397">
        <v>10514</v>
      </c>
      <c r="B10397">
        <v>4610</v>
      </c>
      <c r="C10397">
        <f>IF(COUNTIF($B$2:B10397,B10397)=1,1,0)</f>
        <v>1</v>
      </c>
      <c r="D10397" s="1">
        <v>45004</v>
      </c>
      <c r="E10397" s="2">
        <v>0.51405092592592594</v>
      </c>
      <c r="F10397">
        <v>113</v>
      </c>
      <c r="G10397" t="str">
        <f>IFERROR(INDEX(menu_items!$B:$B,MATCH(F10397,menu_items!$A:$A,0)),"Unknown value")</f>
        <v>Edamame</v>
      </c>
      <c r="H10397" t="str">
        <f>IFERROR(INDEX(menu_items!$C:$C,MATCH(F10397,menu_items!$A:$A,0)),"Unknown value")</f>
        <v>Asian</v>
      </c>
      <c r="I10397" s="5">
        <f>IFERROR(INDEX(menu_items!$D:$D,MATCH(F10397,menu_items!$A:$A,0)),0)</f>
        <v>5</v>
      </c>
      <c r="J10397" t="str">
        <f t="shared" si="818"/>
        <v>Sun</v>
      </c>
      <c r="K10397">
        <f t="shared" si="819"/>
        <v>19</v>
      </c>
      <c r="L10397" t="str">
        <f t="shared" si="820"/>
        <v>Mar</v>
      </c>
      <c r="M10397">
        <v>12</v>
      </c>
      <c r="N10397">
        <f t="shared" si="816"/>
        <v>1</v>
      </c>
      <c r="O10397" s="5">
        <f t="shared" si="817"/>
        <v>5</v>
      </c>
    </row>
    <row r="10398" spans="1:15" x14ac:dyDescent="0.25">
      <c r="A10398">
        <v>10515</v>
      </c>
      <c r="B10398">
        <v>4611</v>
      </c>
      <c r="C10398">
        <f>IF(COUNTIF($B$2:B10398,B10398)=1,1,0)</f>
        <v>1</v>
      </c>
      <c r="D10398" s="1">
        <v>45004</v>
      </c>
      <c r="E10398" s="2">
        <v>0.51810185185185187</v>
      </c>
      <c r="F10398">
        <v>102</v>
      </c>
      <c r="G10398" t="str">
        <f>IFERROR(INDEX(menu_items!$B:$B,MATCH(F10398,menu_items!$A:$A,0)),"Unknown value")</f>
        <v>Cheeseburger</v>
      </c>
      <c r="H10398" t="str">
        <f>IFERROR(INDEX(menu_items!$C:$C,MATCH(F10398,menu_items!$A:$A,0)),"Unknown value")</f>
        <v>American</v>
      </c>
      <c r="I10398" s="5">
        <f>IFERROR(INDEX(menu_items!$D:$D,MATCH(F10398,menu_items!$A:$A,0)),0)</f>
        <v>13.95</v>
      </c>
      <c r="J10398" t="str">
        <f t="shared" si="818"/>
        <v>Sun</v>
      </c>
      <c r="K10398">
        <f t="shared" si="819"/>
        <v>19</v>
      </c>
      <c r="L10398" t="str">
        <f t="shared" si="820"/>
        <v>Mar</v>
      </c>
      <c r="M10398">
        <v>12</v>
      </c>
      <c r="N10398">
        <f t="shared" si="816"/>
        <v>11</v>
      </c>
      <c r="O10398" s="5">
        <f t="shared" si="817"/>
        <v>117.95</v>
      </c>
    </row>
    <row r="10399" spans="1:15" x14ac:dyDescent="0.25">
      <c r="A10399">
        <v>10516</v>
      </c>
      <c r="B10399">
        <v>4611</v>
      </c>
      <c r="C10399">
        <f>IF(COUNTIF($B$2:B10399,B10399)=1,1,0)</f>
        <v>0</v>
      </c>
      <c r="D10399" s="1">
        <v>45004</v>
      </c>
      <c r="E10399" s="2">
        <v>0.51810185185185187</v>
      </c>
      <c r="F10399">
        <v>104</v>
      </c>
      <c r="G10399" t="str">
        <f>IFERROR(INDEX(menu_items!$B:$B,MATCH(F10399,menu_items!$A:$A,0)),"Unknown value")</f>
        <v>Veggie Burger</v>
      </c>
      <c r="H10399" t="str">
        <f>IFERROR(INDEX(menu_items!$C:$C,MATCH(F10399,menu_items!$A:$A,0)),"Unknown value")</f>
        <v>American</v>
      </c>
      <c r="I10399" s="5">
        <f>IFERROR(INDEX(menu_items!$D:$D,MATCH(F10399,menu_items!$A:$A,0)),0)</f>
        <v>10.5</v>
      </c>
      <c r="J10399" t="str">
        <f t="shared" si="818"/>
        <v>Sun</v>
      </c>
      <c r="K10399">
        <f t="shared" si="819"/>
        <v>19</v>
      </c>
      <c r="L10399" t="str">
        <f t="shared" si="820"/>
        <v>Mar</v>
      </c>
      <c r="M10399">
        <v>12</v>
      </c>
      <c r="N10399">
        <f t="shared" si="816"/>
        <v>11</v>
      </c>
      <c r="O10399" s="5">
        <f t="shared" si="817"/>
        <v>117.95</v>
      </c>
    </row>
    <row r="10400" spans="1:15" x14ac:dyDescent="0.25">
      <c r="A10400">
        <v>10517</v>
      </c>
      <c r="B10400">
        <v>4611</v>
      </c>
      <c r="C10400">
        <f>IF(COUNTIF($B$2:B10400,B10400)=1,1,0)</f>
        <v>0</v>
      </c>
      <c r="D10400" s="1">
        <v>45004</v>
      </c>
      <c r="E10400" s="2">
        <v>0.51810185185185187</v>
      </c>
      <c r="F10400">
        <v>108</v>
      </c>
      <c r="G10400" t="str">
        <f>IFERROR(INDEX(menu_items!$B:$B,MATCH(F10400,menu_items!$A:$A,0)),"Unknown value")</f>
        <v>Tofu Pad Thai</v>
      </c>
      <c r="H10400" t="str">
        <f>IFERROR(INDEX(menu_items!$C:$C,MATCH(F10400,menu_items!$A:$A,0)),"Unknown value")</f>
        <v>Asian</v>
      </c>
      <c r="I10400" s="5">
        <f>IFERROR(INDEX(menu_items!$D:$D,MATCH(F10400,menu_items!$A:$A,0)),0)</f>
        <v>14.5</v>
      </c>
      <c r="J10400" t="str">
        <f t="shared" si="818"/>
        <v>Sun</v>
      </c>
      <c r="K10400">
        <f t="shared" si="819"/>
        <v>19</v>
      </c>
      <c r="L10400" t="str">
        <f t="shared" si="820"/>
        <v>Mar</v>
      </c>
      <c r="M10400">
        <v>12</v>
      </c>
      <c r="N10400">
        <f t="shared" si="816"/>
        <v>11</v>
      </c>
      <c r="O10400" s="5">
        <f t="shared" si="817"/>
        <v>117.95</v>
      </c>
    </row>
    <row r="10401" spans="1:15" x14ac:dyDescent="0.25">
      <c r="A10401">
        <v>10518</v>
      </c>
      <c r="B10401">
        <v>4611</v>
      </c>
      <c r="C10401">
        <f>IF(COUNTIF($B$2:B10401,B10401)=1,1,0)</f>
        <v>0</v>
      </c>
      <c r="D10401" s="1">
        <v>45004</v>
      </c>
      <c r="E10401" s="2">
        <v>0.51810185185185187</v>
      </c>
      <c r="F10401">
        <v>108</v>
      </c>
      <c r="G10401" t="str">
        <f>IFERROR(INDEX(menu_items!$B:$B,MATCH(F10401,menu_items!$A:$A,0)),"Unknown value")</f>
        <v>Tofu Pad Thai</v>
      </c>
      <c r="H10401" t="str">
        <f>IFERROR(INDEX(menu_items!$C:$C,MATCH(F10401,menu_items!$A:$A,0)),"Unknown value")</f>
        <v>Asian</v>
      </c>
      <c r="I10401" s="5">
        <f>IFERROR(INDEX(menu_items!$D:$D,MATCH(F10401,menu_items!$A:$A,0)),0)</f>
        <v>14.5</v>
      </c>
      <c r="J10401" t="str">
        <f t="shared" si="818"/>
        <v>Sun</v>
      </c>
      <c r="K10401">
        <f t="shared" si="819"/>
        <v>19</v>
      </c>
      <c r="L10401" t="str">
        <f t="shared" si="820"/>
        <v>Mar</v>
      </c>
      <c r="M10401">
        <v>12</v>
      </c>
      <c r="N10401">
        <f t="shared" si="816"/>
        <v>11</v>
      </c>
      <c r="O10401" s="5">
        <f t="shared" si="817"/>
        <v>117.95</v>
      </c>
    </row>
    <row r="10402" spans="1:15" x14ac:dyDescent="0.25">
      <c r="A10402">
        <v>10519</v>
      </c>
      <c r="B10402">
        <v>4611</v>
      </c>
      <c r="C10402">
        <f>IF(COUNTIF($B$2:B10402,B10402)=1,1,0)</f>
        <v>0</v>
      </c>
      <c r="D10402" s="1">
        <v>45004</v>
      </c>
      <c r="E10402" s="2">
        <v>0.51810185185185187</v>
      </c>
      <c r="F10402">
        <v>129</v>
      </c>
      <c r="G10402" t="str">
        <f>IFERROR(INDEX(menu_items!$B:$B,MATCH(F10402,menu_items!$A:$A,0)),"Unknown value")</f>
        <v>Mushroom Ravioli</v>
      </c>
      <c r="H10402" t="str">
        <f>IFERROR(INDEX(menu_items!$C:$C,MATCH(F10402,menu_items!$A:$A,0)),"Unknown value")</f>
        <v>Italian</v>
      </c>
      <c r="I10402" s="5">
        <f>IFERROR(INDEX(menu_items!$D:$D,MATCH(F10402,menu_items!$A:$A,0)),0)</f>
        <v>15.5</v>
      </c>
      <c r="J10402" t="str">
        <f t="shared" si="818"/>
        <v>Sun</v>
      </c>
      <c r="K10402">
        <f t="shared" si="819"/>
        <v>19</v>
      </c>
      <c r="L10402" t="str">
        <f t="shared" si="820"/>
        <v>Mar</v>
      </c>
      <c r="M10402">
        <v>12</v>
      </c>
      <c r="N10402">
        <f t="shared" si="816"/>
        <v>11</v>
      </c>
      <c r="O10402" s="5">
        <f t="shared" si="817"/>
        <v>117.95</v>
      </c>
    </row>
    <row r="10403" spans="1:15" x14ac:dyDescent="0.25">
      <c r="A10403">
        <v>10520</v>
      </c>
      <c r="B10403">
        <v>4611</v>
      </c>
      <c r="C10403">
        <f>IF(COUNTIF($B$2:B10403,B10403)=1,1,0)</f>
        <v>0</v>
      </c>
      <c r="D10403" s="1">
        <v>45004</v>
      </c>
      <c r="E10403" s="2">
        <v>0.51810185185185187</v>
      </c>
      <c r="F10403">
        <v>113</v>
      </c>
      <c r="G10403" t="str">
        <f>IFERROR(INDEX(menu_items!$B:$B,MATCH(F10403,menu_items!$A:$A,0)),"Unknown value")</f>
        <v>Edamame</v>
      </c>
      <c r="H10403" t="str">
        <f>IFERROR(INDEX(menu_items!$C:$C,MATCH(F10403,menu_items!$A:$A,0)),"Unknown value")</f>
        <v>Asian</v>
      </c>
      <c r="I10403" s="5">
        <f>IFERROR(INDEX(menu_items!$D:$D,MATCH(F10403,menu_items!$A:$A,0)),0)</f>
        <v>5</v>
      </c>
      <c r="J10403" t="str">
        <f t="shared" si="818"/>
        <v>Sun</v>
      </c>
      <c r="K10403">
        <f t="shared" si="819"/>
        <v>19</v>
      </c>
      <c r="L10403" t="str">
        <f t="shared" si="820"/>
        <v>Mar</v>
      </c>
      <c r="M10403">
        <v>12</v>
      </c>
      <c r="N10403">
        <f t="shared" si="816"/>
        <v>11</v>
      </c>
      <c r="O10403" s="5">
        <f t="shared" si="817"/>
        <v>117.95</v>
      </c>
    </row>
    <row r="10404" spans="1:15" x14ac:dyDescent="0.25">
      <c r="A10404">
        <v>10521</v>
      </c>
      <c r="B10404">
        <v>4611</v>
      </c>
      <c r="C10404">
        <f>IF(COUNTIF($B$2:B10404,B10404)=1,1,0)</f>
        <v>0</v>
      </c>
      <c r="D10404" s="1">
        <v>45004</v>
      </c>
      <c r="E10404" s="2">
        <v>0.51810185185185187</v>
      </c>
      <c r="F10404">
        <v>121</v>
      </c>
      <c r="G10404" t="str">
        <f>IFERROR(INDEX(menu_items!$B:$B,MATCH(F10404,menu_items!$A:$A,0)),"Unknown value")</f>
        <v>Cheese Quesadillas</v>
      </c>
      <c r="H10404" t="str">
        <f>IFERROR(INDEX(menu_items!$C:$C,MATCH(F10404,menu_items!$A:$A,0)),"Unknown value")</f>
        <v>Mexican</v>
      </c>
      <c r="I10404" s="5">
        <f>IFERROR(INDEX(menu_items!$D:$D,MATCH(F10404,menu_items!$A:$A,0)),0)</f>
        <v>10.5</v>
      </c>
      <c r="J10404" t="str">
        <f t="shared" si="818"/>
        <v>Sun</v>
      </c>
      <c r="K10404">
        <f t="shared" si="819"/>
        <v>19</v>
      </c>
      <c r="L10404" t="str">
        <f t="shared" si="820"/>
        <v>Mar</v>
      </c>
      <c r="M10404">
        <v>12</v>
      </c>
      <c r="N10404">
        <f t="shared" si="816"/>
        <v>11</v>
      </c>
      <c r="O10404" s="5">
        <f t="shared" si="817"/>
        <v>117.95</v>
      </c>
    </row>
    <row r="10405" spans="1:15" x14ac:dyDescent="0.25">
      <c r="A10405">
        <v>10522</v>
      </c>
      <c r="B10405">
        <v>4611</v>
      </c>
      <c r="C10405">
        <f>IF(COUNTIF($B$2:B10405,B10405)=1,1,0)</f>
        <v>0</v>
      </c>
      <c r="D10405" s="1">
        <v>45004</v>
      </c>
      <c r="E10405" s="2">
        <v>0.51810185185185187</v>
      </c>
      <c r="F10405">
        <v>121</v>
      </c>
      <c r="G10405" t="str">
        <f>IFERROR(INDEX(menu_items!$B:$B,MATCH(F10405,menu_items!$A:$A,0)),"Unknown value")</f>
        <v>Cheese Quesadillas</v>
      </c>
      <c r="H10405" t="str">
        <f>IFERROR(INDEX(menu_items!$C:$C,MATCH(F10405,menu_items!$A:$A,0)),"Unknown value")</f>
        <v>Mexican</v>
      </c>
      <c r="I10405" s="5">
        <f>IFERROR(INDEX(menu_items!$D:$D,MATCH(F10405,menu_items!$A:$A,0)),0)</f>
        <v>10.5</v>
      </c>
      <c r="J10405" t="str">
        <f t="shared" si="818"/>
        <v>Sun</v>
      </c>
      <c r="K10405">
        <f t="shared" si="819"/>
        <v>19</v>
      </c>
      <c r="L10405" t="str">
        <f t="shared" si="820"/>
        <v>Mar</v>
      </c>
      <c r="M10405">
        <v>12</v>
      </c>
      <c r="N10405">
        <f t="shared" si="816"/>
        <v>11</v>
      </c>
      <c r="O10405" s="5">
        <f t="shared" si="817"/>
        <v>117.95</v>
      </c>
    </row>
    <row r="10406" spans="1:15" x14ac:dyDescent="0.25">
      <c r="A10406">
        <v>10523</v>
      </c>
      <c r="B10406">
        <v>4611</v>
      </c>
      <c r="C10406">
        <f>IF(COUNTIF($B$2:B10406,B10406)=1,1,0)</f>
        <v>0</v>
      </c>
      <c r="D10406" s="1">
        <v>45004</v>
      </c>
      <c r="E10406" s="2">
        <v>0.51810185185185187</v>
      </c>
      <c r="F10406">
        <v>122</v>
      </c>
      <c r="G10406" t="str">
        <f>IFERROR(INDEX(menu_items!$B:$B,MATCH(F10406,menu_items!$A:$A,0)),"Unknown value")</f>
        <v>Chips &amp; Salsa</v>
      </c>
      <c r="H10406" t="str">
        <f>IFERROR(INDEX(menu_items!$C:$C,MATCH(F10406,menu_items!$A:$A,0)),"Unknown value")</f>
        <v>Mexican</v>
      </c>
      <c r="I10406" s="5">
        <f>IFERROR(INDEX(menu_items!$D:$D,MATCH(F10406,menu_items!$A:$A,0)),0)</f>
        <v>7</v>
      </c>
      <c r="J10406" t="str">
        <f t="shared" si="818"/>
        <v>Sun</v>
      </c>
      <c r="K10406">
        <f t="shared" si="819"/>
        <v>19</v>
      </c>
      <c r="L10406" t="str">
        <f t="shared" si="820"/>
        <v>Mar</v>
      </c>
      <c r="M10406">
        <v>12</v>
      </c>
      <c r="N10406">
        <f t="shared" si="816"/>
        <v>11</v>
      </c>
      <c r="O10406" s="5">
        <f t="shared" si="817"/>
        <v>117.95</v>
      </c>
    </row>
    <row r="10407" spans="1:15" x14ac:dyDescent="0.25">
      <c r="A10407">
        <v>10524</v>
      </c>
      <c r="B10407">
        <v>4611</v>
      </c>
      <c r="C10407">
        <f>IF(COUNTIF($B$2:B10407,B10407)=1,1,0)</f>
        <v>0</v>
      </c>
      <c r="D10407" s="1">
        <v>45004</v>
      </c>
      <c r="E10407" s="2">
        <v>0.51810185185185187</v>
      </c>
      <c r="F10407">
        <v>106</v>
      </c>
      <c r="G10407" t="str">
        <f>IFERROR(INDEX(menu_items!$B:$B,MATCH(F10407,menu_items!$A:$A,0)),"Unknown value")</f>
        <v>French Fries</v>
      </c>
      <c r="H10407" t="str">
        <f>IFERROR(INDEX(menu_items!$C:$C,MATCH(F10407,menu_items!$A:$A,0)),"Unknown value")</f>
        <v>American</v>
      </c>
      <c r="I10407" s="5">
        <f>IFERROR(INDEX(menu_items!$D:$D,MATCH(F10407,menu_items!$A:$A,0)),0)</f>
        <v>7</v>
      </c>
      <c r="J10407" t="str">
        <f t="shared" si="818"/>
        <v>Sun</v>
      </c>
      <c r="K10407">
        <f t="shared" si="819"/>
        <v>19</v>
      </c>
      <c r="L10407" t="str">
        <f t="shared" si="820"/>
        <v>Mar</v>
      </c>
      <c r="M10407">
        <v>12</v>
      </c>
      <c r="N10407">
        <f t="shared" si="816"/>
        <v>11</v>
      </c>
      <c r="O10407" s="5">
        <f t="shared" si="817"/>
        <v>117.95</v>
      </c>
    </row>
    <row r="10408" spans="1:15" x14ac:dyDescent="0.25">
      <c r="A10408">
        <v>10525</v>
      </c>
      <c r="B10408">
        <v>4611</v>
      </c>
      <c r="C10408">
        <f>IF(COUNTIF($B$2:B10408,B10408)=1,1,0)</f>
        <v>0</v>
      </c>
      <c r="D10408" s="1">
        <v>45004</v>
      </c>
      <c r="E10408" s="2">
        <v>0.51810185185185187</v>
      </c>
      <c r="F10408">
        <v>114</v>
      </c>
      <c r="G10408" t="str">
        <f>IFERROR(INDEX(menu_items!$B:$B,MATCH(F10408,menu_items!$A:$A,0)),"Unknown value")</f>
        <v>Potstickers</v>
      </c>
      <c r="H10408" t="str">
        <f>IFERROR(INDEX(menu_items!$C:$C,MATCH(F10408,menu_items!$A:$A,0)),"Unknown value")</f>
        <v>Asian</v>
      </c>
      <c r="I10408" s="5">
        <f>IFERROR(INDEX(menu_items!$D:$D,MATCH(F10408,menu_items!$A:$A,0)),0)</f>
        <v>9</v>
      </c>
      <c r="J10408" t="str">
        <f t="shared" si="818"/>
        <v>Sun</v>
      </c>
      <c r="K10408">
        <f t="shared" si="819"/>
        <v>19</v>
      </c>
      <c r="L10408" t="str">
        <f t="shared" si="820"/>
        <v>Mar</v>
      </c>
      <c r="M10408">
        <v>12</v>
      </c>
      <c r="N10408">
        <f t="shared" si="816"/>
        <v>11</v>
      </c>
      <c r="O10408" s="5">
        <f t="shared" si="817"/>
        <v>117.95</v>
      </c>
    </row>
    <row r="10409" spans="1:15" x14ac:dyDescent="0.25">
      <c r="A10409">
        <v>10526</v>
      </c>
      <c r="B10409">
        <v>4612</v>
      </c>
      <c r="C10409">
        <f>IF(COUNTIF($B$2:B10409,B10409)=1,1,0)</f>
        <v>1</v>
      </c>
      <c r="D10409" s="1">
        <v>45004</v>
      </c>
      <c r="E10409" s="2">
        <v>0.51925925925925931</v>
      </c>
      <c r="F10409">
        <v>131</v>
      </c>
      <c r="G10409" t="str">
        <f>IFERROR(INDEX(menu_items!$B:$B,MATCH(F10409,menu_items!$A:$A,0)),"Unknown value")</f>
        <v>Chicken Parmesan</v>
      </c>
      <c r="H10409" t="str">
        <f>IFERROR(INDEX(menu_items!$C:$C,MATCH(F10409,menu_items!$A:$A,0)),"Unknown value")</f>
        <v>Italian</v>
      </c>
      <c r="I10409" s="5">
        <f>IFERROR(INDEX(menu_items!$D:$D,MATCH(F10409,menu_items!$A:$A,0)),0)</f>
        <v>17.95</v>
      </c>
      <c r="J10409" t="str">
        <f t="shared" si="818"/>
        <v>Sun</v>
      </c>
      <c r="K10409">
        <f t="shared" si="819"/>
        <v>19</v>
      </c>
      <c r="L10409" t="str">
        <f t="shared" si="820"/>
        <v>Mar</v>
      </c>
      <c r="M10409">
        <v>12</v>
      </c>
      <c r="N10409">
        <f t="shared" si="816"/>
        <v>1</v>
      </c>
      <c r="O10409" s="5">
        <f t="shared" si="817"/>
        <v>17.95</v>
      </c>
    </row>
    <row r="10410" spans="1:15" x14ac:dyDescent="0.25">
      <c r="A10410">
        <v>10527</v>
      </c>
      <c r="B10410">
        <v>4613</v>
      </c>
      <c r="C10410">
        <f>IF(COUNTIF($B$2:B10410,B10410)=1,1,0)</f>
        <v>1</v>
      </c>
      <c r="D10410" s="1">
        <v>45004</v>
      </c>
      <c r="E10410" s="2">
        <v>0.53991898148148143</v>
      </c>
      <c r="F10410">
        <v>131</v>
      </c>
      <c r="G10410" t="str">
        <f>IFERROR(INDEX(menu_items!$B:$B,MATCH(F10410,menu_items!$A:$A,0)),"Unknown value")</f>
        <v>Chicken Parmesan</v>
      </c>
      <c r="H10410" t="str">
        <f>IFERROR(INDEX(menu_items!$C:$C,MATCH(F10410,menu_items!$A:$A,0)),"Unknown value")</f>
        <v>Italian</v>
      </c>
      <c r="I10410" s="5">
        <f>IFERROR(INDEX(menu_items!$D:$D,MATCH(F10410,menu_items!$A:$A,0)),0)</f>
        <v>17.95</v>
      </c>
      <c r="J10410" t="str">
        <f t="shared" si="818"/>
        <v>Sun</v>
      </c>
      <c r="K10410">
        <f t="shared" si="819"/>
        <v>19</v>
      </c>
      <c r="L10410" t="str">
        <f t="shared" si="820"/>
        <v>Mar</v>
      </c>
      <c r="M10410">
        <v>12</v>
      </c>
      <c r="N10410">
        <f t="shared" si="816"/>
        <v>1</v>
      </c>
      <c r="O10410" s="5">
        <f t="shared" si="817"/>
        <v>17.95</v>
      </c>
    </row>
    <row r="10411" spans="1:15" x14ac:dyDescent="0.25">
      <c r="A10411">
        <v>10528</v>
      </c>
      <c r="B10411">
        <v>4614</v>
      </c>
      <c r="C10411">
        <f>IF(COUNTIF($B$2:B10411,B10411)=1,1,0)</f>
        <v>1</v>
      </c>
      <c r="D10411" s="1">
        <v>45004</v>
      </c>
      <c r="E10411" s="2">
        <v>0.54359953703703701</v>
      </c>
      <c r="F10411">
        <v>109</v>
      </c>
      <c r="G10411" t="str">
        <f>IFERROR(INDEX(menu_items!$B:$B,MATCH(F10411,menu_items!$A:$A,0)),"Unknown value")</f>
        <v>Korean Beef Bowl</v>
      </c>
      <c r="H10411" t="str">
        <f>IFERROR(INDEX(menu_items!$C:$C,MATCH(F10411,menu_items!$A:$A,0)),"Unknown value")</f>
        <v>Asian</v>
      </c>
      <c r="I10411" s="5">
        <f>IFERROR(INDEX(menu_items!$D:$D,MATCH(F10411,menu_items!$A:$A,0)),0)</f>
        <v>17.95</v>
      </c>
      <c r="J10411" t="str">
        <f t="shared" si="818"/>
        <v>Sun</v>
      </c>
      <c r="K10411">
        <f t="shared" si="819"/>
        <v>19</v>
      </c>
      <c r="L10411" t="str">
        <f t="shared" si="820"/>
        <v>Mar</v>
      </c>
      <c r="M10411">
        <v>13</v>
      </c>
      <c r="N10411">
        <f t="shared" si="816"/>
        <v>1</v>
      </c>
      <c r="O10411" s="5">
        <f t="shared" si="817"/>
        <v>17.95</v>
      </c>
    </row>
    <row r="10412" spans="1:15" x14ac:dyDescent="0.25">
      <c r="A10412">
        <v>10529</v>
      </c>
      <c r="B10412">
        <v>4615</v>
      </c>
      <c r="C10412">
        <f>IF(COUNTIF($B$2:B10412,B10412)=1,1,0)</f>
        <v>1</v>
      </c>
      <c r="D10412" s="1">
        <v>45004</v>
      </c>
      <c r="E10412" s="2">
        <v>0.54508101851851853</v>
      </c>
      <c r="F10412">
        <v>116</v>
      </c>
      <c r="G10412" t="str">
        <f>IFERROR(INDEX(menu_items!$B:$B,MATCH(F10412,menu_items!$A:$A,0)),"Unknown value")</f>
        <v>Steak Tacos</v>
      </c>
      <c r="H10412" t="str">
        <f>IFERROR(INDEX(menu_items!$C:$C,MATCH(F10412,menu_items!$A:$A,0)),"Unknown value")</f>
        <v>Mexican</v>
      </c>
      <c r="I10412" s="5">
        <f>IFERROR(INDEX(menu_items!$D:$D,MATCH(F10412,menu_items!$A:$A,0)),0)</f>
        <v>13.95</v>
      </c>
      <c r="J10412" t="str">
        <f t="shared" si="818"/>
        <v>Sun</v>
      </c>
      <c r="K10412">
        <f t="shared" si="819"/>
        <v>19</v>
      </c>
      <c r="L10412" t="str">
        <f t="shared" si="820"/>
        <v>Mar</v>
      </c>
      <c r="M10412">
        <v>13</v>
      </c>
      <c r="N10412">
        <f t="shared" si="816"/>
        <v>2</v>
      </c>
      <c r="O10412" s="5">
        <f t="shared" si="817"/>
        <v>31.9</v>
      </c>
    </row>
    <row r="10413" spans="1:15" x14ac:dyDescent="0.25">
      <c r="A10413">
        <v>10530</v>
      </c>
      <c r="B10413">
        <v>4615</v>
      </c>
      <c r="C10413">
        <f>IF(COUNTIF($B$2:B10413,B10413)=1,1,0)</f>
        <v>0</v>
      </c>
      <c r="D10413" s="1">
        <v>45004</v>
      </c>
      <c r="E10413" s="2">
        <v>0.54508101851851853</v>
      </c>
      <c r="F10413">
        <v>131</v>
      </c>
      <c r="G10413" t="str">
        <f>IFERROR(INDEX(menu_items!$B:$B,MATCH(F10413,menu_items!$A:$A,0)),"Unknown value")</f>
        <v>Chicken Parmesan</v>
      </c>
      <c r="H10413" t="str">
        <f>IFERROR(INDEX(menu_items!$C:$C,MATCH(F10413,menu_items!$A:$A,0)),"Unknown value")</f>
        <v>Italian</v>
      </c>
      <c r="I10413" s="5">
        <f>IFERROR(INDEX(menu_items!$D:$D,MATCH(F10413,menu_items!$A:$A,0)),0)</f>
        <v>17.95</v>
      </c>
      <c r="J10413" t="str">
        <f t="shared" si="818"/>
        <v>Sun</v>
      </c>
      <c r="K10413">
        <f t="shared" si="819"/>
        <v>19</v>
      </c>
      <c r="L10413" t="str">
        <f t="shared" si="820"/>
        <v>Mar</v>
      </c>
      <c r="M10413">
        <v>13</v>
      </c>
      <c r="N10413">
        <f t="shared" si="816"/>
        <v>2</v>
      </c>
      <c r="O10413" s="5">
        <f t="shared" si="817"/>
        <v>31.9</v>
      </c>
    </row>
    <row r="10414" spans="1:15" x14ac:dyDescent="0.25">
      <c r="A10414">
        <v>10531</v>
      </c>
      <c r="B10414">
        <v>4616</v>
      </c>
      <c r="C10414">
        <f>IF(COUNTIF($B$2:B10414,B10414)=1,1,0)</f>
        <v>1</v>
      </c>
      <c r="D10414" s="1">
        <v>45004</v>
      </c>
      <c r="E10414" s="2">
        <v>0.54634259259259255</v>
      </c>
      <c r="F10414">
        <v>131</v>
      </c>
      <c r="G10414" t="str">
        <f>IFERROR(INDEX(menu_items!$B:$B,MATCH(F10414,menu_items!$A:$A,0)),"Unknown value")</f>
        <v>Chicken Parmesan</v>
      </c>
      <c r="H10414" t="str">
        <f>IFERROR(INDEX(menu_items!$C:$C,MATCH(F10414,menu_items!$A:$A,0)),"Unknown value")</f>
        <v>Italian</v>
      </c>
      <c r="I10414" s="5">
        <f>IFERROR(INDEX(menu_items!$D:$D,MATCH(F10414,menu_items!$A:$A,0)),0)</f>
        <v>17.95</v>
      </c>
      <c r="J10414" t="str">
        <f t="shared" si="818"/>
        <v>Sun</v>
      </c>
      <c r="K10414">
        <f t="shared" si="819"/>
        <v>19</v>
      </c>
      <c r="L10414" t="str">
        <f t="shared" si="820"/>
        <v>Mar</v>
      </c>
      <c r="M10414">
        <v>13</v>
      </c>
      <c r="N10414">
        <f t="shared" si="816"/>
        <v>1</v>
      </c>
      <c r="O10414" s="5">
        <f t="shared" si="817"/>
        <v>17.95</v>
      </c>
    </row>
    <row r="10415" spans="1:15" x14ac:dyDescent="0.25">
      <c r="A10415">
        <v>10532</v>
      </c>
      <c r="B10415">
        <v>4617</v>
      </c>
      <c r="C10415">
        <f>IF(COUNTIF($B$2:B10415,B10415)=1,1,0)</f>
        <v>1</v>
      </c>
      <c r="D10415" s="1">
        <v>45004</v>
      </c>
      <c r="E10415" s="2">
        <v>0.55164351851851856</v>
      </c>
      <c r="F10415">
        <v>101</v>
      </c>
      <c r="G10415" t="str">
        <f>IFERROR(INDEX(menu_items!$B:$B,MATCH(F10415,menu_items!$A:$A,0)),"Unknown value")</f>
        <v>Hamburger</v>
      </c>
      <c r="H10415" t="str">
        <f>IFERROR(INDEX(menu_items!$C:$C,MATCH(F10415,menu_items!$A:$A,0)),"Unknown value")</f>
        <v>American</v>
      </c>
      <c r="I10415" s="5">
        <f>IFERROR(INDEX(menu_items!$D:$D,MATCH(F10415,menu_items!$A:$A,0)),0)</f>
        <v>12.95</v>
      </c>
      <c r="J10415" t="str">
        <f t="shared" si="818"/>
        <v>Sun</v>
      </c>
      <c r="K10415">
        <f t="shared" si="819"/>
        <v>19</v>
      </c>
      <c r="L10415" t="str">
        <f t="shared" si="820"/>
        <v>Mar</v>
      </c>
      <c r="M10415">
        <v>13</v>
      </c>
      <c r="N10415">
        <f t="shared" si="816"/>
        <v>4</v>
      </c>
      <c r="O10415" s="5">
        <f t="shared" si="817"/>
        <v>61.900000000000006</v>
      </c>
    </row>
    <row r="10416" spans="1:15" x14ac:dyDescent="0.25">
      <c r="A10416">
        <v>10533</v>
      </c>
      <c r="B10416">
        <v>4617</v>
      </c>
      <c r="C10416">
        <f>IF(COUNTIF($B$2:B10416,B10416)=1,1,0)</f>
        <v>0</v>
      </c>
      <c r="D10416" s="1">
        <v>45004</v>
      </c>
      <c r="E10416" s="2">
        <v>0.55164351851851856</v>
      </c>
      <c r="F10416">
        <v>107</v>
      </c>
      <c r="G10416" t="str">
        <f>IFERROR(INDEX(menu_items!$B:$B,MATCH(F10416,menu_items!$A:$A,0)),"Unknown value")</f>
        <v>Orange Chicken</v>
      </c>
      <c r="H10416" t="str">
        <f>IFERROR(INDEX(menu_items!$C:$C,MATCH(F10416,menu_items!$A:$A,0)),"Unknown value")</f>
        <v>Asian</v>
      </c>
      <c r="I10416" s="5">
        <f>IFERROR(INDEX(menu_items!$D:$D,MATCH(F10416,menu_items!$A:$A,0)),0)</f>
        <v>16.5</v>
      </c>
      <c r="J10416" t="str">
        <f t="shared" si="818"/>
        <v>Sun</v>
      </c>
      <c r="K10416">
        <f t="shared" si="819"/>
        <v>19</v>
      </c>
      <c r="L10416" t="str">
        <f t="shared" si="820"/>
        <v>Mar</v>
      </c>
      <c r="M10416">
        <v>13</v>
      </c>
      <c r="N10416">
        <f t="shared" si="816"/>
        <v>4</v>
      </c>
      <c r="O10416" s="5">
        <f t="shared" si="817"/>
        <v>61.900000000000006</v>
      </c>
    </row>
    <row r="10417" spans="1:15" x14ac:dyDescent="0.25">
      <c r="A10417">
        <v>10534</v>
      </c>
      <c r="B10417">
        <v>4617</v>
      </c>
      <c r="C10417">
        <f>IF(COUNTIF($B$2:B10417,B10417)=1,1,0)</f>
        <v>0</v>
      </c>
      <c r="D10417" s="1">
        <v>45004</v>
      </c>
      <c r="E10417" s="2">
        <v>0.55164351851851856</v>
      </c>
      <c r="F10417">
        <v>108</v>
      </c>
      <c r="G10417" t="str">
        <f>IFERROR(INDEX(menu_items!$B:$B,MATCH(F10417,menu_items!$A:$A,0)),"Unknown value")</f>
        <v>Tofu Pad Thai</v>
      </c>
      <c r="H10417" t="str">
        <f>IFERROR(INDEX(menu_items!$C:$C,MATCH(F10417,menu_items!$A:$A,0)),"Unknown value")</f>
        <v>Asian</v>
      </c>
      <c r="I10417" s="5">
        <f>IFERROR(INDEX(menu_items!$D:$D,MATCH(F10417,menu_items!$A:$A,0)),0)</f>
        <v>14.5</v>
      </c>
      <c r="J10417" t="str">
        <f t="shared" si="818"/>
        <v>Sun</v>
      </c>
      <c r="K10417">
        <f t="shared" si="819"/>
        <v>19</v>
      </c>
      <c r="L10417" t="str">
        <f t="shared" si="820"/>
        <v>Mar</v>
      </c>
      <c r="M10417">
        <v>13</v>
      </c>
      <c r="N10417">
        <f t="shared" si="816"/>
        <v>4</v>
      </c>
      <c r="O10417" s="5">
        <f t="shared" si="817"/>
        <v>61.900000000000006</v>
      </c>
    </row>
    <row r="10418" spans="1:15" x14ac:dyDescent="0.25">
      <c r="A10418">
        <v>10535</v>
      </c>
      <c r="B10418">
        <v>4617</v>
      </c>
      <c r="C10418">
        <f>IF(COUNTIF($B$2:B10418,B10418)=1,1,0)</f>
        <v>0</v>
      </c>
      <c r="D10418" s="1">
        <v>45004</v>
      </c>
      <c r="E10418" s="2">
        <v>0.55164351851851856</v>
      </c>
      <c r="F10418">
        <v>125</v>
      </c>
      <c r="G10418" t="str">
        <f>IFERROR(INDEX(menu_items!$B:$B,MATCH(F10418,menu_items!$A:$A,0)),"Unknown value")</f>
        <v>Spaghetti &amp; Meatballs</v>
      </c>
      <c r="H10418" t="str">
        <f>IFERROR(INDEX(menu_items!$C:$C,MATCH(F10418,menu_items!$A:$A,0)),"Unknown value")</f>
        <v>Italian</v>
      </c>
      <c r="I10418" s="5">
        <f>IFERROR(INDEX(menu_items!$D:$D,MATCH(F10418,menu_items!$A:$A,0)),0)</f>
        <v>17.95</v>
      </c>
      <c r="J10418" t="str">
        <f t="shared" si="818"/>
        <v>Sun</v>
      </c>
      <c r="K10418">
        <f t="shared" si="819"/>
        <v>19</v>
      </c>
      <c r="L10418" t="str">
        <f t="shared" si="820"/>
        <v>Mar</v>
      </c>
      <c r="M10418">
        <v>13</v>
      </c>
      <c r="N10418">
        <f t="shared" si="816"/>
        <v>4</v>
      </c>
      <c r="O10418" s="5">
        <f t="shared" si="817"/>
        <v>61.900000000000006</v>
      </c>
    </row>
    <row r="10419" spans="1:15" x14ac:dyDescent="0.25">
      <c r="A10419">
        <v>10536</v>
      </c>
      <c r="B10419">
        <v>4618</v>
      </c>
      <c r="C10419">
        <f>IF(COUNTIF($B$2:B10419,B10419)=1,1,0)</f>
        <v>1</v>
      </c>
      <c r="D10419" s="1">
        <v>45004</v>
      </c>
      <c r="E10419" s="2">
        <v>0.55423611111111115</v>
      </c>
      <c r="F10419">
        <v>113</v>
      </c>
      <c r="G10419" t="str">
        <f>IFERROR(INDEX(menu_items!$B:$B,MATCH(F10419,menu_items!$A:$A,0)),"Unknown value")</f>
        <v>Edamame</v>
      </c>
      <c r="H10419" t="str">
        <f>IFERROR(INDEX(menu_items!$C:$C,MATCH(F10419,menu_items!$A:$A,0)),"Unknown value")</f>
        <v>Asian</v>
      </c>
      <c r="I10419" s="5">
        <f>IFERROR(INDEX(menu_items!$D:$D,MATCH(F10419,menu_items!$A:$A,0)),0)</f>
        <v>5</v>
      </c>
      <c r="J10419" t="str">
        <f t="shared" si="818"/>
        <v>Sun</v>
      </c>
      <c r="K10419">
        <f t="shared" si="819"/>
        <v>19</v>
      </c>
      <c r="L10419" t="str">
        <f t="shared" si="820"/>
        <v>Mar</v>
      </c>
      <c r="M10419">
        <v>13</v>
      </c>
      <c r="N10419">
        <f t="shared" si="816"/>
        <v>1</v>
      </c>
      <c r="O10419" s="5">
        <f t="shared" si="817"/>
        <v>5</v>
      </c>
    </row>
    <row r="10420" spans="1:15" x14ac:dyDescent="0.25">
      <c r="A10420">
        <v>10537</v>
      </c>
      <c r="B10420">
        <v>4619</v>
      </c>
      <c r="C10420">
        <f>IF(COUNTIF($B$2:B10420,B10420)=1,1,0)</f>
        <v>1</v>
      </c>
      <c r="D10420" s="1">
        <v>45004</v>
      </c>
      <c r="E10420" s="2">
        <v>0.55684027777777778</v>
      </c>
      <c r="F10420">
        <v>103</v>
      </c>
      <c r="G10420" t="str">
        <f>IFERROR(INDEX(menu_items!$B:$B,MATCH(F10420,menu_items!$A:$A,0)),"Unknown value")</f>
        <v>Hot Dog</v>
      </c>
      <c r="H10420" t="str">
        <f>IFERROR(INDEX(menu_items!$C:$C,MATCH(F10420,menu_items!$A:$A,0)),"Unknown value")</f>
        <v>American</v>
      </c>
      <c r="I10420" s="5">
        <f>IFERROR(INDEX(menu_items!$D:$D,MATCH(F10420,menu_items!$A:$A,0)),0)</f>
        <v>9</v>
      </c>
      <c r="J10420" t="str">
        <f t="shared" si="818"/>
        <v>Sun</v>
      </c>
      <c r="K10420">
        <f t="shared" si="819"/>
        <v>19</v>
      </c>
      <c r="L10420" t="str">
        <f t="shared" si="820"/>
        <v>Mar</v>
      </c>
      <c r="M10420">
        <v>13</v>
      </c>
      <c r="N10420">
        <f t="shared" si="816"/>
        <v>3</v>
      </c>
      <c r="O10420" s="5">
        <f t="shared" si="817"/>
        <v>30.95</v>
      </c>
    </row>
    <row r="10421" spans="1:15" x14ac:dyDescent="0.25">
      <c r="A10421">
        <v>10538</v>
      </c>
      <c r="B10421">
        <v>4619</v>
      </c>
      <c r="C10421">
        <f>IF(COUNTIF($B$2:B10421,B10421)=1,1,0)</f>
        <v>0</v>
      </c>
      <c r="D10421" s="1">
        <v>45004</v>
      </c>
      <c r="E10421" s="2">
        <v>0.55684027777777778</v>
      </c>
      <c r="F10421">
        <v>113</v>
      </c>
      <c r="G10421" t="str">
        <f>IFERROR(INDEX(menu_items!$B:$B,MATCH(F10421,menu_items!$A:$A,0)),"Unknown value")</f>
        <v>Edamame</v>
      </c>
      <c r="H10421" t="str">
        <f>IFERROR(INDEX(menu_items!$C:$C,MATCH(F10421,menu_items!$A:$A,0)),"Unknown value")</f>
        <v>Asian</v>
      </c>
      <c r="I10421" s="5">
        <f>IFERROR(INDEX(menu_items!$D:$D,MATCH(F10421,menu_items!$A:$A,0)),0)</f>
        <v>5</v>
      </c>
      <c r="J10421" t="str">
        <f t="shared" si="818"/>
        <v>Sun</v>
      </c>
      <c r="K10421">
        <f t="shared" si="819"/>
        <v>19</v>
      </c>
      <c r="L10421" t="str">
        <f t="shared" si="820"/>
        <v>Mar</v>
      </c>
      <c r="M10421">
        <v>13</v>
      </c>
      <c r="N10421">
        <f t="shared" si="816"/>
        <v>3</v>
      </c>
      <c r="O10421" s="5">
        <f t="shared" si="817"/>
        <v>30.95</v>
      </c>
    </row>
    <row r="10422" spans="1:15" x14ac:dyDescent="0.25">
      <c r="A10422">
        <v>10539</v>
      </c>
      <c r="B10422">
        <v>4619</v>
      </c>
      <c r="C10422">
        <f>IF(COUNTIF($B$2:B10422,B10422)=1,1,0)</f>
        <v>0</v>
      </c>
      <c r="D10422" s="1">
        <v>45004</v>
      </c>
      <c r="E10422" s="2">
        <v>0.55684027777777778</v>
      </c>
      <c r="F10422">
        <v>132</v>
      </c>
      <c r="G10422" t="str">
        <f>IFERROR(INDEX(menu_items!$B:$B,MATCH(F10422,menu_items!$A:$A,0)),"Unknown value")</f>
        <v>Eggplant Parmesan</v>
      </c>
      <c r="H10422" t="str">
        <f>IFERROR(INDEX(menu_items!$C:$C,MATCH(F10422,menu_items!$A:$A,0)),"Unknown value")</f>
        <v>Italian</v>
      </c>
      <c r="I10422" s="5">
        <f>IFERROR(INDEX(menu_items!$D:$D,MATCH(F10422,menu_items!$A:$A,0)),0)</f>
        <v>16.95</v>
      </c>
      <c r="J10422" t="str">
        <f t="shared" si="818"/>
        <v>Sun</v>
      </c>
      <c r="K10422">
        <f t="shared" si="819"/>
        <v>19</v>
      </c>
      <c r="L10422" t="str">
        <f t="shared" si="820"/>
        <v>Mar</v>
      </c>
      <c r="M10422">
        <v>13</v>
      </c>
      <c r="N10422">
        <f t="shared" si="816"/>
        <v>3</v>
      </c>
      <c r="O10422" s="5">
        <f t="shared" si="817"/>
        <v>30.95</v>
      </c>
    </row>
    <row r="10423" spans="1:15" x14ac:dyDescent="0.25">
      <c r="A10423">
        <v>10540</v>
      </c>
      <c r="B10423">
        <v>4620</v>
      </c>
      <c r="C10423">
        <f>IF(COUNTIF($B$2:B10423,B10423)=1,1,0)</f>
        <v>1</v>
      </c>
      <c r="D10423" s="1">
        <v>45004</v>
      </c>
      <c r="E10423" s="2">
        <v>0.56748842592592597</v>
      </c>
      <c r="F10423">
        <v>118</v>
      </c>
      <c r="G10423" t="str">
        <f>IFERROR(INDEX(menu_items!$B:$B,MATCH(F10423,menu_items!$A:$A,0)),"Unknown value")</f>
        <v>Steak Burrito</v>
      </c>
      <c r="H10423" t="str">
        <f>IFERROR(INDEX(menu_items!$C:$C,MATCH(F10423,menu_items!$A:$A,0)),"Unknown value")</f>
        <v>Mexican</v>
      </c>
      <c r="I10423" s="5">
        <f>IFERROR(INDEX(menu_items!$D:$D,MATCH(F10423,menu_items!$A:$A,0)),0)</f>
        <v>14.95</v>
      </c>
      <c r="J10423" t="str">
        <f t="shared" si="818"/>
        <v>Sun</v>
      </c>
      <c r="K10423">
        <f t="shared" si="819"/>
        <v>19</v>
      </c>
      <c r="L10423" t="str">
        <f t="shared" si="820"/>
        <v>Mar</v>
      </c>
      <c r="M10423">
        <v>13</v>
      </c>
      <c r="N10423">
        <f t="shared" si="816"/>
        <v>1</v>
      </c>
      <c r="O10423" s="5">
        <f t="shared" si="817"/>
        <v>14.95</v>
      </c>
    </row>
    <row r="10424" spans="1:15" x14ac:dyDescent="0.25">
      <c r="A10424">
        <v>10541</v>
      </c>
      <c r="B10424">
        <v>4621</v>
      </c>
      <c r="C10424">
        <f>IF(COUNTIF($B$2:B10424,B10424)=1,1,0)</f>
        <v>1</v>
      </c>
      <c r="D10424" s="1">
        <v>45004</v>
      </c>
      <c r="E10424" s="2">
        <v>0.56888888888888889</v>
      </c>
      <c r="F10424">
        <v>117</v>
      </c>
      <c r="G10424" t="str">
        <f>IFERROR(INDEX(menu_items!$B:$B,MATCH(F10424,menu_items!$A:$A,0)),"Unknown value")</f>
        <v>Chicken Burrito</v>
      </c>
      <c r="H10424" t="str">
        <f>IFERROR(INDEX(menu_items!$C:$C,MATCH(F10424,menu_items!$A:$A,0)),"Unknown value")</f>
        <v>Mexican</v>
      </c>
      <c r="I10424" s="5">
        <f>IFERROR(INDEX(menu_items!$D:$D,MATCH(F10424,menu_items!$A:$A,0)),0)</f>
        <v>12.95</v>
      </c>
      <c r="J10424" t="str">
        <f t="shared" si="818"/>
        <v>Sun</v>
      </c>
      <c r="K10424">
        <f t="shared" si="819"/>
        <v>19</v>
      </c>
      <c r="L10424" t="str">
        <f t="shared" si="820"/>
        <v>Mar</v>
      </c>
      <c r="M10424">
        <v>13</v>
      </c>
      <c r="N10424">
        <f t="shared" si="816"/>
        <v>4</v>
      </c>
      <c r="O10424" s="5">
        <f t="shared" si="817"/>
        <v>39.9</v>
      </c>
    </row>
    <row r="10425" spans="1:15" x14ac:dyDescent="0.25">
      <c r="A10425">
        <v>10542</v>
      </c>
      <c r="B10425">
        <v>4621</v>
      </c>
      <c r="C10425">
        <f>IF(COUNTIF($B$2:B10425,B10425)=1,1,0)</f>
        <v>0</v>
      </c>
      <c r="D10425" s="1">
        <v>45004</v>
      </c>
      <c r="E10425" s="2">
        <v>0.56888888888888889</v>
      </c>
      <c r="F10425">
        <v>117</v>
      </c>
      <c r="G10425" t="str">
        <f>IFERROR(INDEX(menu_items!$B:$B,MATCH(F10425,menu_items!$A:$A,0)),"Unknown value")</f>
        <v>Chicken Burrito</v>
      </c>
      <c r="H10425" t="str">
        <f>IFERROR(INDEX(menu_items!$C:$C,MATCH(F10425,menu_items!$A:$A,0)),"Unknown value")</f>
        <v>Mexican</v>
      </c>
      <c r="I10425" s="5">
        <f>IFERROR(INDEX(menu_items!$D:$D,MATCH(F10425,menu_items!$A:$A,0)),0)</f>
        <v>12.95</v>
      </c>
      <c r="J10425" t="str">
        <f t="shared" si="818"/>
        <v>Sun</v>
      </c>
      <c r="K10425">
        <f t="shared" si="819"/>
        <v>19</v>
      </c>
      <c r="L10425" t="str">
        <f t="shared" si="820"/>
        <v>Mar</v>
      </c>
      <c r="M10425">
        <v>13</v>
      </c>
      <c r="N10425">
        <f t="shared" si="816"/>
        <v>4</v>
      </c>
      <c r="O10425" s="5">
        <f t="shared" si="817"/>
        <v>39.9</v>
      </c>
    </row>
    <row r="10426" spans="1:15" x14ac:dyDescent="0.25">
      <c r="A10426">
        <v>10543</v>
      </c>
      <c r="B10426">
        <v>4621</v>
      </c>
      <c r="C10426">
        <f>IF(COUNTIF($B$2:B10426,B10426)=1,1,0)</f>
        <v>0</v>
      </c>
      <c r="D10426" s="1">
        <v>45004</v>
      </c>
      <c r="E10426" s="2">
        <v>0.56888888888888889</v>
      </c>
      <c r="F10426">
        <v>113</v>
      </c>
      <c r="G10426" t="str">
        <f>IFERROR(INDEX(menu_items!$B:$B,MATCH(F10426,menu_items!$A:$A,0)),"Unknown value")</f>
        <v>Edamame</v>
      </c>
      <c r="H10426" t="str">
        <f>IFERROR(INDEX(menu_items!$C:$C,MATCH(F10426,menu_items!$A:$A,0)),"Unknown value")</f>
        <v>Asian</v>
      </c>
      <c r="I10426" s="5">
        <f>IFERROR(INDEX(menu_items!$D:$D,MATCH(F10426,menu_items!$A:$A,0)),0)</f>
        <v>5</v>
      </c>
      <c r="J10426" t="str">
        <f t="shared" si="818"/>
        <v>Sun</v>
      </c>
      <c r="K10426">
        <f t="shared" si="819"/>
        <v>19</v>
      </c>
      <c r="L10426" t="str">
        <f t="shared" si="820"/>
        <v>Mar</v>
      </c>
      <c r="M10426">
        <v>13</v>
      </c>
      <c r="N10426">
        <f t="shared" si="816"/>
        <v>4</v>
      </c>
      <c r="O10426" s="5">
        <f t="shared" si="817"/>
        <v>39.9</v>
      </c>
    </row>
    <row r="10427" spans="1:15" x14ac:dyDescent="0.25">
      <c r="A10427">
        <v>10544</v>
      </c>
      <c r="B10427">
        <v>4621</v>
      </c>
      <c r="C10427">
        <f>IF(COUNTIF($B$2:B10427,B10427)=1,1,0)</f>
        <v>0</v>
      </c>
      <c r="D10427" s="1">
        <v>45004</v>
      </c>
      <c r="E10427" s="2">
        <v>0.56888888888888889</v>
      </c>
      <c r="F10427">
        <v>123</v>
      </c>
      <c r="G10427" t="str">
        <f>IFERROR(INDEX(menu_items!$B:$B,MATCH(F10427,menu_items!$A:$A,0)),"Unknown value")</f>
        <v>Chips &amp; Guacamole</v>
      </c>
      <c r="H10427" t="str">
        <f>IFERROR(INDEX(menu_items!$C:$C,MATCH(F10427,menu_items!$A:$A,0)),"Unknown value")</f>
        <v>Mexican</v>
      </c>
      <c r="I10427" s="5">
        <f>IFERROR(INDEX(menu_items!$D:$D,MATCH(F10427,menu_items!$A:$A,0)),0)</f>
        <v>9</v>
      </c>
      <c r="J10427" t="str">
        <f t="shared" si="818"/>
        <v>Sun</v>
      </c>
      <c r="K10427">
        <f t="shared" si="819"/>
        <v>19</v>
      </c>
      <c r="L10427" t="str">
        <f t="shared" si="820"/>
        <v>Mar</v>
      </c>
      <c r="M10427">
        <v>13</v>
      </c>
      <c r="N10427">
        <f t="shared" si="816"/>
        <v>4</v>
      </c>
      <c r="O10427" s="5">
        <f t="shared" si="817"/>
        <v>39.9</v>
      </c>
    </row>
    <row r="10428" spans="1:15" x14ac:dyDescent="0.25">
      <c r="A10428">
        <v>10545</v>
      </c>
      <c r="B10428">
        <v>4622</v>
      </c>
      <c r="C10428">
        <f>IF(COUNTIF($B$2:B10428,B10428)=1,1,0)</f>
        <v>1</v>
      </c>
      <c r="D10428" s="1">
        <v>45004</v>
      </c>
      <c r="E10428" s="2">
        <v>0.60538194444444449</v>
      </c>
      <c r="F10428">
        <v>111</v>
      </c>
      <c r="G10428" t="str">
        <f>IFERROR(INDEX(menu_items!$B:$B,MATCH(F10428,menu_items!$A:$A,0)),"Unknown value")</f>
        <v>California Roll</v>
      </c>
      <c r="H10428" t="str">
        <f>IFERROR(INDEX(menu_items!$C:$C,MATCH(F10428,menu_items!$A:$A,0)),"Unknown value")</f>
        <v>Asian</v>
      </c>
      <c r="I10428" s="5">
        <f>IFERROR(INDEX(menu_items!$D:$D,MATCH(F10428,menu_items!$A:$A,0)),0)</f>
        <v>11.95</v>
      </c>
      <c r="J10428" t="str">
        <f t="shared" si="818"/>
        <v>Sun</v>
      </c>
      <c r="K10428">
        <f t="shared" si="819"/>
        <v>19</v>
      </c>
      <c r="L10428" t="str">
        <f t="shared" si="820"/>
        <v>Mar</v>
      </c>
      <c r="M10428">
        <v>14</v>
      </c>
      <c r="N10428">
        <f t="shared" si="816"/>
        <v>2</v>
      </c>
      <c r="O10428" s="5">
        <f t="shared" si="817"/>
        <v>28.9</v>
      </c>
    </row>
    <row r="10429" spans="1:15" x14ac:dyDescent="0.25">
      <c r="A10429">
        <v>10546</v>
      </c>
      <c r="B10429">
        <v>4622</v>
      </c>
      <c r="C10429">
        <f>IF(COUNTIF($B$2:B10429,B10429)=1,1,0)</f>
        <v>0</v>
      </c>
      <c r="D10429" s="1">
        <v>45004</v>
      </c>
      <c r="E10429" s="2">
        <v>0.60538194444444449</v>
      </c>
      <c r="F10429">
        <v>132</v>
      </c>
      <c r="G10429" t="str">
        <f>IFERROR(INDEX(menu_items!$B:$B,MATCH(F10429,menu_items!$A:$A,0)),"Unknown value")</f>
        <v>Eggplant Parmesan</v>
      </c>
      <c r="H10429" t="str">
        <f>IFERROR(INDEX(menu_items!$C:$C,MATCH(F10429,menu_items!$A:$A,0)),"Unknown value")</f>
        <v>Italian</v>
      </c>
      <c r="I10429" s="5">
        <f>IFERROR(INDEX(menu_items!$D:$D,MATCH(F10429,menu_items!$A:$A,0)),0)</f>
        <v>16.95</v>
      </c>
      <c r="J10429" t="str">
        <f t="shared" si="818"/>
        <v>Sun</v>
      </c>
      <c r="K10429">
        <f t="shared" si="819"/>
        <v>19</v>
      </c>
      <c r="L10429" t="str">
        <f t="shared" si="820"/>
        <v>Mar</v>
      </c>
      <c r="M10429">
        <v>14</v>
      </c>
      <c r="N10429">
        <f t="shared" si="816"/>
        <v>2</v>
      </c>
      <c r="O10429" s="5">
        <f t="shared" si="817"/>
        <v>28.9</v>
      </c>
    </row>
    <row r="10430" spans="1:15" x14ac:dyDescent="0.25">
      <c r="A10430">
        <v>10547</v>
      </c>
      <c r="B10430">
        <v>4623</v>
      </c>
      <c r="C10430">
        <f>IF(COUNTIF($B$2:B10430,B10430)=1,1,0)</f>
        <v>1</v>
      </c>
      <c r="D10430" s="1">
        <v>45004</v>
      </c>
      <c r="E10430" s="2">
        <v>0.61231481481481487</v>
      </c>
      <c r="F10430">
        <v>101</v>
      </c>
      <c r="G10430" t="str">
        <f>IFERROR(INDEX(menu_items!$B:$B,MATCH(F10430,menu_items!$A:$A,0)),"Unknown value")</f>
        <v>Hamburger</v>
      </c>
      <c r="H10430" t="str">
        <f>IFERROR(INDEX(menu_items!$C:$C,MATCH(F10430,menu_items!$A:$A,0)),"Unknown value")</f>
        <v>American</v>
      </c>
      <c r="I10430" s="5">
        <f>IFERROR(INDEX(menu_items!$D:$D,MATCH(F10430,menu_items!$A:$A,0)),0)</f>
        <v>12.95</v>
      </c>
      <c r="J10430" t="str">
        <f t="shared" si="818"/>
        <v>Sun</v>
      </c>
      <c r="K10430">
        <f t="shared" si="819"/>
        <v>19</v>
      </c>
      <c r="L10430" t="str">
        <f t="shared" si="820"/>
        <v>Mar</v>
      </c>
      <c r="M10430">
        <v>14</v>
      </c>
      <c r="N10430">
        <f t="shared" si="816"/>
        <v>12</v>
      </c>
      <c r="O10430" s="5">
        <f t="shared" si="817"/>
        <v>155.15</v>
      </c>
    </row>
    <row r="10431" spans="1:15" x14ac:dyDescent="0.25">
      <c r="A10431">
        <v>10548</v>
      </c>
      <c r="B10431">
        <v>4623</v>
      </c>
      <c r="C10431">
        <f>IF(COUNTIF($B$2:B10431,B10431)=1,1,0)</f>
        <v>0</v>
      </c>
      <c r="D10431" s="1">
        <v>45004</v>
      </c>
      <c r="E10431" s="2">
        <v>0.61231481481481487</v>
      </c>
      <c r="F10431">
        <v>101</v>
      </c>
      <c r="G10431" t="str">
        <f>IFERROR(INDEX(menu_items!$B:$B,MATCH(F10431,menu_items!$A:$A,0)),"Unknown value")</f>
        <v>Hamburger</v>
      </c>
      <c r="H10431" t="str">
        <f>IFERROR(INDEX(menu_items!$C:$C,MATCH(F10431,menu_items!$A:$A,0)),"Unknown value")</f>
        <v>American</v>
      </c>
      <c r="I10431" s="5">
        <f>IFERROR(INDEX(menu_items!$D:$D,MATCH(F10431,menu_items!$A:$A,0)),0)</f>
        <v>12.95</v>
      </c>
      <c r="J10431" t="str">
        <f t="shared" si="818"/>
        <v>Sun</v>
      </c>
      <c r="K10431">
        <f t="shared" si="819"/>
        <v>19</v>
      </c>
      <c r="L10431" t="str">
        <f t="shared" si="820"/>
        <v>Mar</v>
      </c>
      <c r="M10431">
        <v>14</v>
      </c>
      <c r="N10431">
        <f t="shared" si="816"/>
        <v>12</v>
      </c>
      <c r="O10431" s="5">
        <f t="shared" si="817"/>
        <v>155.15</v>
      </c>
    </row>
    <row r="10432" spans="1:15" x14ac:dyDescent="0.25">
      <c r="A10432">
        <v>10549</v>
      </c>
      <c r="B10432">
        <v>4623</v>
      </c>
      <c r="C10432">
        <f>IF(COUNTIF($B$2:B10432,B10432)=1,1,0)</f>
        <v>0</v>
      </c>
      <c r="D10432" s="1">
        <v>45004</v>
      </c>
      <c r="E10432" s="2">
        <v>0.61231481481481487</v>
      </c>
      <c r="F10432">
        <v>107</v>
      </c>
      <c r="G10432" t="str">
        <f>IFERROR(INDEX(menu_items!$B:$B,MATCH(F10432,menu_items!$A:$A,0)),"Unknown value")</f>
        <v>Orange Chicken</v>
      </c>
      <c r="H10432" t="str">
        <f>IFERROR(INDEX(menu_items!$C:$C,MATCH(F10432,menu_items!$A:$A,0)),"Unknown value")</f>
        <v>Asian</v>
      </c>
      <c r="I10432" s="5">
        <f>IFERROR(INDEX(menu_items!$D:$D,MATCH(F10432,menu_items!$A:$A,0)),0)</f>
        <v>16.5</v>
      </c>
      <c r="J10432" t="str">
        <f t="shared" si="818"/>
        <v>Sun</v>
      </c>
      <c r="K10432">
        <f t="shared" si="819"/>
        <v>19</v>
      </c>
      <c r="L10432" t="str">
        <f t="shared" si="820"/>
        <v>Mar</v>
      </c>
      <c r="M10432">
        <v>14</v>
      </c>
      <c r="N10432">
        <f t="shared" si="816"/>
        <v>12</v>
      </c>
      <c r="O10432" s="5">
        <f t="shared" si="817"/>
        <v>155.15</v>
      </c>
    </row>
    <row r="10433" spans="1:15" x14ac:dyDescent="0.25">
      <c r="A10433">
        <v>10550</v>
      </c>
      <c r="B10433">
        <v>4623</v>
      </c>
      <c r="C10433">
        <f>IF(COUNTIF($B$2:B10433,B10433)=1,1,0)</f>
        <v>0</v>
      </c>
      <c r="D10433" s="1">
        <v>45004</v>
      </c>
      <c r="E10433" s="2">
        <v>0.61231481481481487</v>
      </c>
      <c r="F10433">
        <v>115</v>
      </c>
      <c r="G10433" t="str">
        <f>IFERROR(INDEX(menu_items!$B:$B,MATCH(F10433,menu_items!$A:$A,0)),"Unknown value")</f>
        <v>Chicken Tacos</v>
      </c>
      <c r="H10433" t="str">
        <f>IFERROR(INDEX(menu_items!$C:$C,MATCH(F10433,menu_items!$A:$A,0)),"Unknown value")</f>
        <v>Mexican</v>
      </c>
      <c r="I10433" s="5">
        <f>IFERROR(INDEX(menu_items!$D:$D,MATCH(F10433,menu_items!$A:$A,0)),0)</f>
        <v>11.95</v>
      </c>
      <c r="J10433" t="str">
        <f t="shared" si="818"/>
        <v>Sun</v>
      </c>
      <c r="K10433">
        <f t="shared" si="819"/>
        <v>19</v>
      </c>
      <c r="L10433" t="str">
        <f t="shared" si="820"/>
        <v>Mar</v>
      </c>
      <c r="M10433">
        <v>14</v>
      </c>
      <c r="N10433">
        <f t="shared" si="816"/>
        <v>12</v>
      </c>
      <c r="O10433" s="5">
        <f t="shared" si="817"/>
        <v>155.15</v>
      </c>
    </row>
    <row r="10434" spans="1:15" x14ac:dyDescent="0.25">
      <c r="A10434">
        <v>10551</v>
      </c>
      <c r="B10434">
        <v>4623</v>
      </c>
      <c r="C10434">
        <f>IF(COUNTIF($B$2:B10434,B10434)=1,1,0)</f>
        <v>0</v>
      </c>
      <c r="D10434" s="1">
        <v>45004</v>
      </c>
      <c r="E10434" s="2">
        <v>0.61231481481481487</v>
      </c>
      <c r="F10434">
        <v>126</v>
      </c>
      <c r="G10434" t="str">
        <f>IFERROR(INDEX(menu_items!$B:$B,MATCH(F10434,menu_items!$A:$A,0)),"Unknown value")</f>
        <v>Fettuccine Alfredo</v>
      </c>
      <c r="H10434" t="str">
        <f>IFERROR(INDEX(menu_items!$C:$C,MATCH(F10434,menu_items!$A:$A,0)),"Unknown value")</f>
        <v>Italian</v>
      </c>
      <c r="I10434" s="5">
        <f>IFERROR(INDEX(menu_items!$D:$D,MATCH(F10434,menu_items!$A:$A,0)),0)</f>
        <v>14.5</v>
      </c>
      <c r="J10434" t="str">
        <f t="shared" si="818"/>
        <v>Sun</v>
      </c>
      <c r="K10434">
        <f t="shared" si="819"/>
        <v>19</v>
      </c>
      <c r="L10434" t="str">
        <f t="shared" si="820"/>
        <v>Mar</v>
      </c>
      <c r="M10434">
        <v>14</v>
      </c>
      <c r="N10434">
        <f t="shared" ref="N10434:N10497" si="821">COUNTIF($B:$B,B10434)</f>
        <v>12</v>
      </c>
      <c r="O10434" s="5">
        <f t="shared" ref="O10434:O10497" si="822">SUMIF($B:$B,B10434,$I:$I)</f>
        <v>155.15</v>
      </c>
    </row>
    <row r="10435" spans="1:15" x14ac:dyDescent="0.25">
      <c r="A10435">
        <v>10552</v>
      </c>
      <c r="B10435">
        <v>4623</v>
      </c>
      <c r="C10435">
        <f>IF(COUNTIF($B$2:B10435,B10435)=1,1,0)</f>
        <v>0</v>
      </c>
      <c r="D10435" s="1">
        <v>45004</v>
      </c>
      <c r="E10435" s="2">
        <v>0.61231481481481487</v>
      </c>
      <c r="F10435">
        <v>109</v>
      </c>
      <c r="G10435" t="str">
        <f>IFERROR(INDEX(menu_items!$B:$B,MATCH(F10435,menu_items!$A:$A,0)),"Unknown value")</f>
        <v>Korean Beef Bowl</v>
      </c>
      <c r="H10435" t="str">
        <f>IFERROR(INDEX(menu_items!$C:$C,MATCH(F10435,menu_items!$A:$A,0)),"Unknown value")</f>
        <v>Asian</v>
      </c>
      <c r="I10435" s="5">
        <f>IFERROR(INDEX(menu_items!$D:$D,MATCH(F10435,menu_items!$A:$A,0)),0)</f>
        <v>17.95</v>
      </c>
      <c r="J10435" t="str">
        <f t="shared" si="818"/>
        <v>Sun</v>
      </c>
      <c r="K10435">
        <f t="shared" si="819"/>
        <v>19</v>
      </c>
      <c r="L10435" t="str">
        <f t="shared" si="820"/>
        <v>Mar</v>
      </c>
      <c r="M10435">
        <v>14</v>
      </c>
      <c r="N10435">
        <f t="shared" si="821"/>
        <v>12</v>
      </c>
      <c r="O10435" s="5">
        <f t="shared" si="822"/>
        <v>155.15</v>
      </c>
    </row>
    <row r="10436" spans="1:15" x14ac:dyDescent="0.25">
      <c r="A10436">
        <v>10553</v>
      </c>
      <c r="B10436">
        <v>4623</v>
      </c>
      <c r="C10436">
        <f>IF(COUNTIF($B$2:B10436,B10436)=1,1,0)</f>
        <v>0</v>
      </c>
      <c r="D10436" s="1">
        <v>45004</v>
      </c>
      <c r="E10436" s="2">
        <v>0.61231481481481487</v>
      </c>
      <c r="F10436">
        <v>112</v>
      </c>
      <c r="G10436" t="str">
        <f>IFERROR(INDEX(menu_items!$B:$B,MATCH(F10436,menu_items!$A:$A,0)),"Unknown value")</f>
        <v>Salmon Roll</v>
      </c>
      <c r="H10436" t="str">
        <f>IFERROR(INDEX(menu_items!$C:$C,MATCH(F10436,menu_items!$A:$A,0)),"Unknown value")</f>
        <v>Asian</v>
      </c>
      <c r="I10436" s="5">
        <f>IFERROR(INDEX(menu_items!$D:$D,MATCH(F10436,menu_items!$A:$A,0)),0)</f>
        <v>14.95</v>
      </c>
      <c r="J10436" t="str">
        <f t="shared" si="818"/>
        <v>Sun</v>
      </c>
      <c r="K10436">
        <f t="shared" si="819"/>
        <v>19</v>
      </c>
      <c r="L10436" t="str">
        <f t="shared" si="820"/>
        <v>Mar</v>
      </c>
      <c r="M10436">
        <v>14</v>
      </c>
      <c r="N10436">
        <f t="shared" si="821"/>
        <v>12</v>
      </c>
      <c r="O10436" s="5">
        <f t="shared" si="822"/>
        <v>155.15</v>
      </c>
    </row>
    <row r="10437" spans="1:15" x14ac:dyDescent="0.25">
      <c r="A10437">
        <v>10554</v>
      </c>
      <c r="B10437">
        <v>4623</v>
      </c>
      <c r="C10437">
        <f>IF(COUNTIF($B$2:B10437,B10437)=1,1,0)</f>
        <v>0</v>
      </c>
      <c r="D10437" s="1">
        <v>45004</v>
      </c>
      <c r="E10437" s="2">
        <v>0.61231481481481487</v>
      </c>
      <c r="F10437">
        <v>118</v>
      </c>
      <c r="G10437" t="str">
        <f>IFERROR(INDEX(menu_items!$B:$B,MATCH(F10437,menu_items!$A:$A,0)),"Unknown value")</f>
        <v>Steak Burrito</v>
      </c>
      <c r="H10437" t="str">
        <f>IFERROR(INDEX(menu_items!$C:$C,MATCH(F10437,menu_items!$A:$A,0)),"Unknown value")</f>
        <v>Mexican</v>
      </c>
      <c r="I10437" s="5">
        <f>IFERROR(INDEX(menu_items!$D:$D,MATCH(F10437,menu_items!$A:$A,0)),0)</f>
        <v>14.95</v>
      </c>
      <c r="J10437" t="str">
        <f t="shared" si="818"/>
        <v>Sun</v>
      </c>
      <c r="K10437">
        <f t="shared" si="819"/>
        <v>19</v>
      </c>
      <c r="L10437" t="str">
        <f t="shared" si="820"/>
        <v>Mar</v>
      </c>
      <c r="M10437">
        <v>14</v>
      </c>
      <c r="N10437">
        <f t="shared" si="821"/>
        <v>12</v>
      </c>
      <c r="O10437" s="5">
        <f t="shared" si="822"/>
        <v>155.15</v>
      </c>
    </row>
    <row r="10438" spans="1:15" x14ac:dyDescent="0.25">
      <c r="A10438">
        <v>10555</v>
      </c>
      <c r="B10438">
        <v>4623</v>
      </c>
      <c r="C10438">
        <f>IF(COUNTIF($B$2:B10438,B10438)=1,1,0)</f>
        <v>0</v>
      </c>
      <c r="D10438" s="1">
        <v>45004</v>
      </c>
      <c r="E10438" s="2">
        <v>0.61231481481481487</v>
      </c>
      <c r="F10438">
        <v>120</v>
      </c>
      <c r="G10438" t="str">
        <f>IFERROR(INDEX(menu_items!$B:$B,MATCH(F10438,menu_items!$A:$A,0)),"Unknown value")</f>
        <v>Steak Torta</v>
      </c>
      <c r="H10438" t="str">
        <f>IFERROR(INDEX(menu_items!$C:$C,MATCH(F10438,menu_items!$A:$A,0)),"Unknown value")</f>
        <v>Mexican</v>
      </c>
      <c r="I10438" s="5">
        <f>IFERROR(INDEX(menu_items!$D:$D,MATCH(F10438,menu_items!$A:$A,0)),0)</f>
        <v>13.95</v>
      </c>
      <c r="J10438" t="str">
        <f t="shared" si="818"/>
        <v>Sun</v>
      </c>
      <c r="K10438">
        <f t="shared" si="819"/>
        <v>19</v>
      </c>
      <c r="L10438" t="str">
        <f t="shared" si="820"/>
        <v>Mar</v>
      </c>
      <c r="M10438">
        <v>14</v>
      </c>
      <c r="N10438">
        <f t="shared" si="821"/>
        <v>12</v>
      </c>
      <c r="O10438" s="5">
        <f t="shared" si="822"/>
        <v>155.15</v>
      </c>
    </row>
    <row r="10439" spans="1:15" x14ac:dyDescent="0.25">
      <c r="A10439">
        <v>10556</v>
      </c>
      <c r="B10439">
        <v>4623</v>
      </c>
      <c r="C10439">
        <f>IF(COUNTIF($B$2:B10439,B10439)=1,1,0)</f>
        <v>0</v>
      </c>
      <c r="D10439" s="1">
        <v>45004</v>
      </c>
      <c r="E10439" s="2">
        <v>0.61231481481481487</v>
      </c>
      <c r="F10439">
        <v>121</v>
      </c>
      <c r="G10439" t="str">
        <f>IFERROR(INDEX(menu_items!$B:$B,MATCH(F10439,menu_items!$A:$A,0)),"Unknown value")</f>
        <v>Cheese Quesadillas</v>
      </c>
      <c r="H10439" t="str">
        <f>IFERROR(INDEX(menu_items!$C:$C,MATCH(F10439,menu_items!$A:$A,0)),"Unknown value")</f>
        <v>Mexican</v>
      </c>
      <c r="I10439" s="5">
        <f>IFERROR(INDEX(menu_items!$D:$D,MATCH(F10439,menu_items!$A:$A,0)),0)</f>
        <v>10.5</v>
      </c>
      <c r="J10439" t="str">
        <f t="shared" si="818"/>
        <v>Sun</v>
      </c>
      <c r="K10439">
        <f t="shared" si="819"/>
        <v>19</v>
      </c>
      <c r="L10439" t="str">
        <f t="shared" si="820"/>
        <v>Mar</v>
      </c>
      <c r="M10439">
        <v>14</v>
      </c>
      <c r="N10439">
        <f t="shared" si="821"/>
        <v>12</v>
      </c>
      <c r="O10439" s="5">
        <f t="shared" si="822"/>
        <v>155.15</v>
      </c>
    </row>
    <row r="10440" spans="1:15" x14ac:dyDescent="0.25">
      <c r="A10440">
        <v>10557</v>
      </c>
      <c r="B10440">
        <v>4623</v>
      </c>
      <c r="C10440">
        <f>IF(COUNTIF($B$2:B10440,B10440)=1,1,0)</f>
        <v>0</v>
      </c>
      <c r="D10440" s="1">
        <v>45004</v>
      </c>
      <c r="E10440" s="2">
        <v>0.61231481481481487</v>
      </c>
      <c r="F10440">
        <v>105</v>
      </c>
      <c r="G10440" t="str">
        <f>IFERROR(INDEX(menu_items!$B:$B,MATCH(F10440,menu_items!$A:$A,0)),"Unknown value")</f>
        <v>Mac &amp; Cheese</v>
      </c>
      <c r="H10440" t="str">
        <f>IFERROR(INDEX(menu_items!$C:$C,MATCH(F10440,menu_items!$A:$A,0)),"Unknown value")</f>
        <v>American</v>
      </c>
      <c r="I10440" s="5">
        <f>IFERROR(INDEX(menu_items!$D:$D,MATCH(F10440,menu_items!$A:$A,0)),0)</f>
        <v>7</v>
      </c>
      <c r="J10440" t="str">
        <f t="shared" si="818"/>
        <v>Sun</v>
      </c>
      <c r="K10440">
        <f t="shared" si="819"/>
        <v>19</v>
      </c>
      <c r="L10440" t="str">
        <f t="shared" si="820"/>
        <v>Mar</v>
      </c>
      <c r="M10440">
        <v>14</v>
      </c>
      <c r="N10440">
        <f t="shared" si="821"/>
        <v>12</v>
      </c>
      <c r="O10440" s="5">
        <f t="shared" si="822"/>
        <v>155.15</v>
      </c>
    </row>
    <row r="10441" spans="1:15" x14ac:dyDescent="0.25">
      <c r="A10441">
        <v>10558</v>
      </c>
      <c r="B10441">
        <v>4623</v>
      </c>
      <c r="C10441">
        <f>IF(COUNTIF($B$2:B10441,B10441)=1,1,0)</f>
        <v>0</v>
      </c>
      <c r="D10441" s="1">
        <v>45004</v>
      </c>
      <c r="E10441" s="2">
        <v>0.61231481481481487</v>
      </c>
      <c r="F10441">
        <v>106</v>
      </c>
      <c r="G10441" t="str">
        <f>IFERROR(INDEX(menu_items!$B:$B,MATCH(F10441,menu_items!$A:$A,0)),"Unknown value")</f>
        <v>French Fries</v>
      </c>
      <c r="H10441" t="str">
        <f>IFERROR(INDEX(menu_items!$C:$C,MATCH(F10441,menu_items!$A:$A,0)),"Unknown value")</f>
        <v>American</v>
      </c>
      <c r="I10441" s="5">
        <f>IFERROR(INDEX(menu_items!$D:$D,MATCH(F10441,menu_items!$A:$A,0)),0)</f>
        <v>7</v>
      </c>
      <c r="J10441" t="str">
        <f t="shared" si="818"/>
        <v>Sun</v>
      </c>
      <c r="K10441">
        <f t="shared" si="819"/>
        <v>19</v>
      </c>
      <c r="L10441" t="str">
        <f t="shared" si="820"/>
        <v>Mar</v>
      </c>
      <c r="M10441">
        <v>14</v>
      </c>
      <c r="N10441">
        <f t="shared" si="821"/>
        <v>12</v>
      </c>
      <c r="O10441" s="5">
        <f t="shared" si="822"/>
        <v>155.15</v>
      </c>
    </row>
    <row r="10442" spans="1:15" x14ac:dyDescent="0.25">
      <c r="A10442">
        <v>10560</v>
      </c>
      <c r="B10442">
        <v>4624</v>
      </c>
      <c r="C10442">
        <f>IF(COUNTIF($B$2:B10442,B10442)=1,1,0)</f>
        <v>1</v>
      </c>
      <c r="D10442" s="1">
        <v>45004</v>
      </c>
      <c r="E10442" s="2">
        <v>0.62471064814814814</v>
      </c>
      <c r="F10442">
        <v>119</v>
      </c>
      <c r="G10442" t="str">
        <f>IFERROR(INDEX(menu_items!$B:$B,MATCH(F10442,menu_items!$A:$A,0)),"Unknown value")</f>
        <v>Chicken Torta</v>
      </c>
      <c r="H10442" t="str">
        <f>IFERROR(INDEX(menu_items!$C:$C,MATCH(F10442,menu_items!$A:$A,0)),"Unknown value")</f>
        <v>Mexican</v>
      </c>
      <c r="I10442" s="5">
        <f>IFERROR(INDEX(menu_items!$D:$D,MATCH(F10442,menu_items!$A:$A,0)),0)</f>
        <v>11.95</v>
      </c>
      <c r="J10442" t="str">
        <f t="shared" si="818"/>
        <v>Sun</v>
      </c>
      <c r="K10442">
        <f t="shared" si="819"/>
        <v>19</v>
      </c>
      <c r="L10442" t="str">
        <f t="shared" si="820"/>
        <v>Mar</v>
      </c>
      <c r="M10442">
        <v>14</v>
      </c>
      <c r="N10442">
        <f t="shared" si="821"/>
        <v>1</v>
      </c>
      <c r="O10442" s="5">
        <f t="shared" si="822"/>
        <v>11.95</v>
      </c>
    </row>
    <row r="10443" spans="1:15" x14ac:dyDescent="0.25">
      <c r="A10443">
        <v>10561</v>
      </c>
      <c r="B10443">
        <v>4625</v>
      </c>
      <c r="C10443">
        <f>IF(COUNTIF($B$2:B10443,B10443)=1,1,0)</f>
        <v>1</v>
      </c>
      <c r="D10443" s="1">
        <v>45004</v>
      </c>
      <c r="E10443" s="2">
        <v>0.65451388888888884</v>
      </c>
      <c r="F10443">
        <v>101</v>
      </c>
      <c r="G10443" t="str">
        <f>IFERROR(INDEX(menu_items!$B:$B,MATCH(F10443,menu_items!$A:$A,0)),"Unknown value")</f>
        <v>Hamburger</v>
      </c>
      <c r="H10443" t="str">
        <f>IFERROR(INDEX(menu_items!$C:$C,MATCH(F10443,menu_items!$A:$A,0)),"Unknown value")</f>
        <v>American</v>
      </c>
      <c r="I10443" s="5">
        <f>IFERROR(INDEX(menu_items!$D:$D,MATCH(F10443,menu_items!$A:$A,0)),0)</f>
        <v>12.95</v>
      </c>
      <c r="J10443" t="str">
        <f t="shared" ref="J10443:J10506" si="823">TEXT(D10443,"ddd")</f>
        <v>Sun</v>
      </c>
      <c r="K10443">
        <f t="shared" ref="K10443:K10506" si="824">DAY(D10443)</f>
        <v>19</v>
      </c>
      <c r="L10443" t="str">
        <f t="shared" ref="L10443:L10506" si="825">TEXT(D10443,"mmm")</f>
        <v>Mar</v>
      </c>
      <c r="M10443">
        <v>15</v>
      </c>
      <c r="N10443">
        <f t="shared" si="821"/>
        <v>4</v>
      </c>
      <c r="O10443" s="5">
        <f t="shared" si="822"/>
        <v>40.9</v>
      </c>
    </row>
    <row r="10444" spans="1:15" x14ac:dyDescent="0.25">
      <c r="A10444">
        <v>10562</v>
      </c>
      <c r="B10444">
        <v>4625</v>
      </c>
      <c r="C10444">
        <f>IF(COUNTIF($B$2:B10444,B10444)=1,1,0)</f>
        <v>0</v>
      </c>
      <c r="D10444" s="1">
        <v>45004</v>
      </c>
      <c r="E10444" s="2">
        <v>0.65451388888888884</v>
      </c>
      <c r="F10444">
        <v>103</v>
      </c>
      <c r="G10444" t="str">
        <f>IFERROR(INDEX(menu_items!$B:$B,MATCH(F10444,menu_items!$A:$A,0)),"Unknown value")</f>
        <v>Hot Dog</v>
      </c>
      <c r="H10444" t="str">
        <f>IFERROR(INDEX(menu_items!$C:$C,MATCH(F10444,menu_items!$A:$A,0)),"Unknown value")</f>
        <v>American</v>
      </c>
      <c r="I10444" s="5">
        <f>IFERROR(INDEX(menu_items!$D:$D,MATCH(F10444,menu_items!$A:$A,0)),0)</f>
        <v>9</v>
      </c>
      <c r="J10444" t="str">
        <f t="shared" si="823"/>
        <v>Sun</v>
      </c>
      <c r="K10444">
        <f t="shared" si="824"/>
        <v>19</v>
      </c>
      <c r="L10444" t="str">
        <f t="shared" si="825"/>
        <v>Mar</v>
      </c>
      <c r="M10444">
        <v>15</v>
      </c>
      <c r="N10444">
        <f t="shared" si="821"/>
        <v>4</v>
      </c>
      <c r="O10444" s="5">
        <f t="shared" si="822"/>
        <v>40.9</v>
      </c>
    </row>
    <row r="10445" spans="1:15" x14ac:dyDescent="0.25">
      <c r="A10445">
        <v>10563</v>
      </c>
      <c r="B10445">
        <v>4625</v>
      </c>
      <c r="C10445">
        <f>IF(COUNTIF($B$2:B10445,B10445)=1,1,0)</f>
        <v>0</v>
      </c>
      <c r="D10445" s="1">
        <v>45004</v>
      </c>
      <c r="E10445" s="2">
        <v>0.65451388888888884</v>
      </c>
      <c r="F10445">
        <v>119</v>
      </c>
      <c r="G10445" t="str">
        <f>IFERROR(INDEX(menu_items!$B:$B,MATCH(F10445,menu_items!$A:$A,0)),"Unknown value")</f>
        <v>Chicken Torta</v>
      </c>
      <c r="H10445" t="str">
        <f>IFERROR(INDEX(menu_items!$C:$C,MATCH(F10445,menu_items!$A:$A,0)),"Unknown value")</f>
        <v>Mexican</v>
      </c>
      <c r="I10445" s="5">
        <f>IFERROR(INDEX(menu_items!$D:$D,MATCH(F10445,menu_items!$A:$A,0)),0)</f>
        <v>11.95</v>
      </c>
      <c r="J10445" t="str">
        <f t="shared" si="823"/>
        <v>Sun</v>
      </c>
      <c r="K10445">
        <f t="shared" si="824"/>
        <v>19</v>
      </c>
      <c r="L10445" t="str">
        <f t="shared" si="825"/>
        <v>Mar</v>
      </c>
      <c r="M10445">
        <v>15</v>
      </c>
      <c r="N10445">
        <f t="shared" si="821"/>
        <v>4</v>
      </c>
      <c r="O10445" s="5">
        <f t="shared" si="822"/>
        <v>40.9</v>
      </c>
    </row>
    <row r="10446" spans="1:15" x14ac:dyDescent="0.25">
      <c r="A10446">
        <v>10564</v>
      </c>
      <c r="B10446">
        <v>4625</v>
      </c>
      <c r="C10446">
        <f>IF(COUNTIF($B$2:B10446,B10446)=1,1,0)</f>
        <v>0</v>
      </c>
      <c r="D10446" s="1">
        <v>45004</v>
      </c>
      <c r="E10446" s="2">
        <v>0.65451388888888884</v>
      </c>
      <c r="F10446">
        <v>106</v>
      </c>
      <c r="G10446" t="str">
        <f>IFERROR(INDEX(menu_items!$B:$B,MATCH(F10446,menu_items!$A:$A,0)),"Unknown value")</f>
        <v>French Fries</v>
      </c>
      <c r="H10446" t="str">
        <f>IFERROR(INDEX(menu_items!$C:$C,MATCH(F10446,menu_items!$A:$A,0)),"Unknown value")</f>
        <v>American</v>
      </c>
      <c r="I10446" s="5">
        <f>IFERROR(INDEX(menu_items!$D:$D,MATCH(F10446,menu_items!$A:$A,0)),0)</f>
        <v>7</v>
      </c>
      <c r="J10446" t="str">
        <f t="shared" si="823"/>
        <v>Sun</v>
      </c>
      <c r="K10446">
        <f t="shared" si="824"/>
        <v>19</v>
      </c>
      <c r="L10446" t="str">
        <f t="shared" si="825"/>
        <v>Mar</v>
      </c>
      <c r="M10446">
        <v>15</v>
      </c>
      <c r="N10446">
        <f t="shared" si="821"/>
        <v>4</v>
      </c>
      <c r="O10446" s="5">
        <f t="shared" si="822"/>
        <v>40.9</v>
      </c>
    </row>
    <row r="10447" spans="1:15" x14ac:dyDescent="0.25">
      <c r="A10447">
        <v>10565</v>
      </c>
      <c r="B10447">
        <v>4626</v>
      </c>
      <c r="C10447">
        <f>IF(COUNTIF($B$2:B10447,B10447)=1,1,0)</f>
        <v>1</v>
      </c>
      <c r="D10447" s="1">
        <v>45004</v>
      </c>
      <c r="E10447" s="2">
        <v>0.65626157407407404</v>
      </c>
      <c r="F10447">
        <v>102</v>
      </c>
      <c r="G10447" t="str">
        <f>IFERROR(INDEX(menu_items!$B:$B,MATCH(F10447,menu_items!$A:$A,0)),"Unknown value")</f>
        <v>Cheeseburger</v>
      </c>
      <c r="H10447" t="str">
        <f>IFERROR(INDEX(menu_items!$C:$C,MATCH(F10447,menu_items!$A:$A,0)),"Unknown value")</f>
        <v>American</v>
      </c>
      <c r="I10447" s="5">
        <f>IFERROR(INDEX(menu_items!$D:$D,MATCH(F10447,menu_items!$A:$A,0)),0)</f>
        <v>13.95</v>
      </c>
      <c r="J10447" t="str">
        <f t="shared" si="823"/>
        <v>Sun</v>
      </c>
      <c r="K10447">
        <f t="shared" si="824"/>
        <v>19</v>
      </c>
      <c r="L10447" t="str">
        <f t="shared" si="825"/>
        <v>Mar</v>
      </c>
      <c r="M10447">
        <v>15</v>
      </c>
      <c r="N10447">
        <f t="shared" si="821"/>
        <v>1</v>
      </c>
      <c r="O10447" s="5">
        <f t="shared" si="822"/>
        <v>13.95</v>
      </c>
    </row>
    <row r="10448" spans="1:15" x14ac:dyDescent="0.25">
      <c r="A10448">
        <v>10566</v>
      </c>
      <c r="B10448">
        <v>4627</v>
      </c>
      <c r="C10448">
        <f>IF(COUNTIF($B$2:B10448,B10448)=1,1,0)</f>
        <v>1</v>
      </c>
      <c r="D10448" s="1">
        <v>45004</v>
      </c>
      <c r="E10448" s="2">
        <v>0.66971064814814818</v>
      </c>
      <c r="F10448">
        <v>108</v>
      </c>
      <c r="G10448" t="str">
        <f>IFERROR(INDEX(menu_items!$B:$B,MATCH(F10448,menu_items!$A:$A,0)),"Unknown value")</f>
        <v>Tofu Pad Thai</v>
      </c>
      <c r="H10448" t="str">
        <f>IFERROR(INDEX(menu_items!$C:$C,MATCH(F10448,menu_items!$A:$A,0)),"Unknown value")</f>
        <v>Asian</v>
      </c>
      <c r="I10448" s="5">
        <f>IFERROR(INDEX(menu_items!$D:$D,MATCH(F10448,menu_items!$A:$A,0)),0)</f>
        <v>14.5</v>
      </c>
      <c r="J10448" t="str">
        <f t="shared" si="823"/>
        <v>Sun</v>
      </c>
      <c r="K10448">
        <f t="shared" si="824"/>
        <v>19</v>
      </c>
      <c r="L10448" t="str">
        <f t="shared" si="825"/>
        <v>Mar</v>
      </c>
      <c r="M10448">
        <v>16</v>
      </c>
      <c r="N10448">
        <f t="shared" si="821"/>
        <v>2</v>
      </c>
      <c r="O10448" s="5">
        <f t="shared" si="822"/>
        <v>29.45</v>
      </c>
    </row>
    <row r="10449" spans="1:15" x14ac:dyDescent="0.25">
      <c r="A10449">
        <v>10567</v>
      </c>
      <c r="B10449">
        <v>4627</v>
      </c>
      <c r="C10449">
        <f>IF(COUNTIF($B$2:B10449,B10449)=1,1,0)</f>
        <v>0</v>
      </c>
      <c r="D10449" s="1">
        <v>45004</v>
      </c>
      <c r="E10449" s="2">
        <v>0.66971064814814818</v>
      </c>
      <c r="F10449">
        <v>118</v>
      </c>
      <c r="G10449" t="str">
        <f>IFERROR(INDEX(menu_items!$B:$B,MATCH(F10449,menu_items!$A:$A,0)),"Unknown value")</f>
        <v>Steak Burrito</v>
      </c>
      <c r="H10449" t="str">
        <f>IFERROR(INDEX(menu_items!$C:$C,MATCH(F10449,menu_items!$A:$A,0)),"Unknown value")</f>
        <v>Mexican</v>
      </c>
      <c r="I10449" s="5">
        <f>IFERROR(INDEX(menu_items!$D:$D,MATCH(F10449,menu_items!$A:$A,0)),0)</f>
        <v>14.95</v>
      </c>
      <c r="J10449" t="str">
        <f t="shared" si="823"/>
        <v>Sun</v>
      </c>
      <c r="K10449">
        <f t="shared" si="824"/>
        <v>19</v>
      </c>
      <c r="L10449" t="str">
        <f t="shared" si="825"/>
        <v>Mar</v>
      </c>
      <c r="M10449">
        <v>16</v>
      </c>
      <c r="N10449">
        <f t="shared" si="821"/>
        <v>2</v>
      </c>
      <c r="O10449" s="5">
        <f t="shared" si="822"/>
        <v>29.45</v>
      </c>
    </row>
    <row r="10450" spans="1:15" x14ac:dyDescent="0.25">
      <c r="A10450">
        <v>10568</v>
      </c>
      <c r="B10450">
        <v>4628</v>
      </c>
      <c r="C10450">
        <f>IF(COUNTIF($B$2:B10450,B10450)=1,1,0)</f>
        <v>1</v>
      </c>
      <c r="D10450" s="1">
        <v>45004</v>
      </c>
      <c r="E10450" s="2">
        <v>0.67813657407407413</v>
      </c>
      <c r="F10450">
        <v>109</v>
      </c>
      <c r="G10450" t="str">
        <f>IFERROR(INDEX(menu_items!$B:$B,MATCH(F10450,menu_items!$A:$A,0)),"Unknown value")</f>
        <v>Korean Beef Bowl</v>
      </c>
      <c r="H10450" t="str">
        <f>IFERROR(INDEX(menu_items!$C:$C,MATCH(F10450,menu_items!$A:$A,0)),"Unknown value")</f>
        <v>Asian</v>
      </c>
      <c r="I10450" s="5">
        <f>IFERROR(INDEX(menu_items!$D:$D,MATCH(F10450,menu_items!$A:$A,0)),0)</f>
        <v>17.95</v>
      </c>
      <c r="J10450" t="str">
        <f t="shared" si="823"/>
        <v>Sun</v>
      </c>
      <c r="K10450">
        <f t="shared" si="824"/>
        <v>19</v>
      </c>
      <c r="L10450" t="str">
        <f t="shared" si="825"/>
        <v>Mar</v>
      </c>
      <c r="M10450">
        <v>16</v>
      </c>
      <c r="N10450">
        <f t="shared" si="821"/>
        <v>3</v>
      </c>
      <c r="O10450" s="5">
        <f t="shared" si="822"/>
        <v>48.400000000000006</v>
      </c>
    </row>
    <row r="10451" spans="1:15" x14ac:dyDescent="0.25">
      <c r="A10451">
        <v>10569</v>
      </c>
      <c r="B10451">
        <v>4628</v>
      </c>
      <c r="C10451">
        <f>IF(COUNTIF($B$2:B10451,B10451)=1,1,0)</f>
        <v>0</v>
      </c>
      <c r="D10451" s="1">
        <v>45004</v>
      </c>
      <c r="E10451" s="2">
        <v>0.67813657407407413</v>
      </c>
      <c r="F10451">
        <v>129</v>
      </c>
      <c r="G10451" t="str">
        <f>IFERROR(INDEX(menu_items!$B:$B,MATCH(F10451,menu_items!$A:$A,0)),"Unknown value")</f>
        <v>Mushroom Ravioli</v>
      </c>
      <c r="H10451" t="str">
        <f>IFERROR(INDEX(menu_items!$C:$C,MATCH(F10451,menu_items!$A:$A,0)),"Unknown value")</f>
        <v>Italian</v>
      </c>
      <c r="I10451" s="5">
        <f>IFERROR(INDEX(menu_items!$D:$D,MATCH(F10451,menu_items!$A:$A,0)),0)</f>
        <v>15.5</v>
      </c>
      <c r="J10451" t="str">
        <f t="shared" si="823"/>
        <v>Sun</v>
      </c>
      <c r="K10451">
        <f t="shared" si="824"/>
        <v>19</v>
      </c>
      <c r="L10451" t="str">
        <f t="shared" si="825"/>
        <v>Mar</v>
      </c>
      <c r="M10451">
        <v>16</v>
      </c>
      <c r="N10451">
        <f t="shared" si="821"/>
        <v>3</v>
      </c>
      <c r="O10451" s="5">
        <f t="shared" si="822"/>
        <v>48.400000000000006</v>
      </c>
    </row>
    <row r="10452" spans="1:15" x14ac:dyDescent="0.25">
      <c r="A10452">
        <v>10570</v>
      </c>
      <c r="B10452">
        <v>4628</v>
      </c>
      <c r="C10452">
        <f>IF(COUNTIF($B$2:B10452,B10452)=1,1,0)</f>
        <v>0</v>
      </c>
      <c r="D10452" s="1">
        <v>45004</v>
      </c>
      <c r="E10452" s="2">
        <v>0.67813657407407413</v>
      </c>
      <c r="F10452">
        <v>118</v>
      </c>
      <c r="G10452" t="str">
        <f>IFERROR(INDEX(menu_items!$B:$B,MATCH(F10452,menu_items!$A:$A,0)),"Unknown value")</f>
        <v>Steak Burrito</v>
      </c>
      <c r="H10452" t="str">
        <f>IFERROR(INDEX(menu_items!$C:$C,MATCH(F10452,menu_items!$A:$A,0)),"Unknown value")</f>
        <v>Mexican</v>
      </c>
      <c r="I10452" s="5">
        <f>IFERROR(INDEX(menu_items!$D:$D,MATCH(F10452,menu_items!$A:$A,0)),0)</f>
        <v>14.95</v>
      </c>
      <c r="J10452" t="str">
        <f t="shared" si="823"/>
        <v>Sun</v>
      </c>
      <c r="K10452">
        <f t="shared" si="824"/>
        <v>19</v>
      </c>
      <c r="L10452" t="str">
        <f t="shared" si="825"/>
        <v>Mar</v>
      </c>
      <c r="M10452">
        <v>16</v>
      </c>
      <c r="N10452">
        <f t="shared" si="821"/>
        <v>3</v>
      </c>
      <c r="O10452" s="5">
        <f t="shared" si="822"/>
        <v>48.400000000000006</v>
      </c>
    </row>
    <row r="10453" spans="1:15" x14ac:dyDescent="0.25">
      <c r="A10453">
        <v>10571</v>
      </c>
      <c r="B10453">
        <v>4629</v>
      </c>
      <c r="C10453">
        <f>IF(COUNTIF($B$2:B10453,B10453)=1,1,0)</f>
        <v>1</v>
      </c>
      <c r="D10453" s="1">
        <v>45004</v>
      </c>
      <c r="E10453" s="2">
        <v>0.68368055555555551</v>
      </c>
      <c r="F10453">
        <v>109</v>
      </c>
      <c r="G10453" t="str">
        <f>IFERROR(INDEX(menu_items!$B:$B,MATCH(F10453,menu_items!$A:$A,0)),"Unknown value")</f>
        <v>Korean Beef Bowl</v>
      </c>
      <c r="H10453" t="str">
        <f>IFERROR(INDEX(menu_items!$C:$C,MATCH(F10453,menu_items!$A:$A,0)),"Unknown value")</f>
        <v>Asian</v>
      </c>
      <c r="I10453" s="5">
        <f>IFERROR(INDEX(menu_items!$D:$D,MATCH(F10453,menu_items!$A:$A,0)),0)</f>
        <v>17.95</v>
      </c>
      <c r="J10453" t="str">
        <f t="shared" si="823"/>
        <v>Sun</v>
      </c>
      <c r="K10453">
        <f t="shared" si="824"/>
        <v>19</v>
      </c>
      <c r="L10453" t="str">
        <f t="shared" si="825"/>
        <v>Mar</v>
      </c>
      <c r="M10453">
        <v>16</v>
      </c>
      <c r="N10453">
        <f t="shared" si="821"/>
        <v>2</v>
      </c>
      <c r="O10453" s="5">
        <f t="shared" si="822"/>
        <v>31.9</v>
      </c>
    </row>
    <row r="10454" spans="1:15" x14ac:dyDescent="0.25">
      <c r="A10454">
        <v>10572</v>
      </c>
      <c r="B10454">
        <v>4629</v>
      </c>
      <c r="C10454">
        <f>IF(COUNTIF($B$2:B10454,B10454)=1,1,0)</f>
        <v>0</v>
      </c>
      <c r="D10454" s="1">
        <v>45004</v>
      </c>
      <c r="E10454" s="2">
        <v>0.68368055555555551</v>
      </c>
      <c r="F10454">
        <v>120</v>
      </c>
      <c r="G10454" t="str">
        <f>IFERROR(INDEX(menu_items!$B:$B,MATCH(F10454,menu_items!$A:$A,0)),"Unknown value")</f>
        <v>Steak Torta</v>
      </c>
      <c r="H10454" t="str">
        <f>IFERROR(INDEX(menu_items!$C:$C,MATCH(F10454,menu_items!$A:$A,0)),"Unknown value")</f>
        <v>Mexican</v>
      </c>
      <c r="I10454" s="5">
        <f>IFERROR(INDEX(menu_items!$D:$D,MATCH(F10454,menu_items!$A:$A,0)),0)</f>
        <v>13.95</v>
      </c>
      <c r="J10454" t="str">
        <f t="shared" si="823"/>
        <v>Sun</v>
      </c>
      <c r="K10454">
        <f t="shared" si="824"/>
        <v>19</v>
      </c>
      <c r="L10454" t="str">
        <f t="shared" si="825"/>
        <v>Mar</v>
      </c>
      <c r="M10454">
        <v>16</v>
      </c>
      <c r="N10454">
        <f t="shared" si="821"/>
        <v>2</v>
      </c>
      <c r="O10454" s="5">
        <f t="shared" si="822"/>
        <v>31.9</v>
      </c>
    </row>
    <row r="10455" spans="1:15" x14ac:dyDescent="0.25">
      <c r="A10455">
        <v>10573</v>
      </c>
      <c r="B10455">
        <v>4630</v>
      </c>
      <c r="C10455">
        <f>IF(COUNTIF($B$2:B10455,B10455)=1,1,0)</f>
        <v>1</v>
      </c>
      <c r="D10455" s="1">
        <v>45004</v>
      </c>
      <c r="E10455" s="2">
        <v>0.70230324074074069</v>
      </c>
      <c r="F10455">
        <v>101</v>
      </c>
      <c r="G10455" t="str">
        <f>IFERROR(INDEX(menu_items!$B:$B,MATCH(F10455,menu_items!$A:$A,0)),"Unknown value")</f>
        <v>Hamburger</v>
      </c>
      <c r="H10455" t="str">
        <f>IFERROR(INDEX(menu_items!$C:$C,MATCH(F10455,menu_items!$A:$A,0)),"Unknown value")</f>
        <v>American</v>
      </c>
      <c r="I10455" s="5">
        <f>IFERROR(INDEX(menu_items!$D:$D,MATCH(F10455,menu_items!$A:$A,0)),0)</f>
        <v>12.95</v>
      </c>
      <c r="J10455" t="str">
        <f t="shared" si="823"/>
        <v>Sun</v>
      </c>
      <c r="K10455">
        <f t="shared" si="824"/>
        <v>19</v>
      </c>
      <c r="L10455" t="str">
        <f t="shared" si="825"/>
        <v>Mar</v>
      </c>
      <c r="M10455">
        <v>16</v>
      </c>
      <c r="N10455">
        <f t="shared" si="821"/>
        <v>4</v>
      </c>
      <c r="O10455" s="5">
        <f t="shared" si="822"/>
        <v>52.4</v>
      </c>
    </row>
    <row r="10456" spans="1:15" x14ac:dyDescent="0.25">
      <c r="A10456">
        <v>10574</v>
      </c>
      <c r="B10456">
        <v>4630</v>
      </c>
      <c r="C10456">
        <f>IF(COUNTIF($B$2:B10456,B10456)=1,1,0)</f>
        <v>0</v>
      </c>
      <c r="D10456" s="1">
        <v>45004</v>
      </c>
      <c r="E10456" s="2">
        <v>0.70230324074074069</v>
      </c>
      <c r="F10456">
        <v>108</v>
      </c>
      <c r="G10456" t="str">
        <f>IFERROR(INDEX(menu_items!$B:$B,MATCH(F10456,menu_items!$A:$A,0)),"Unknown value")</f>
        <v>Tofu Pad Thai</v>
      </c>
      <c r="H10456" t="str">
        <f>IFERROR(INDEX(menu_items!$C:$C,MATCH(F10456,menu_items!$A:$A,0)),"Unknown value")</f>
        <v>Asian</v>
      </c>
      <c r="I10456" s="5">
        <f>IFERROR(INDEX(menu_items!$D:$D,MATCH(F10456,menu_items!$A:$A,0)),0)</f>
        <v>14.5</v>
      </c>
      <c r="J10456" t="str">
        <f t="shared" si="823"/>
        <v>Sun</v>
      </c>
      <c r="K10456">
        <f t="shared" si="824"/>
        <v>19</v>
      </c>
      <c r="L10456" t="str">
        <f t="shared" si="825"/>
        <v>Mar</v>
      </c>
      <c r="M10456">
        <v>16</v>
      </c>
      <c r="N10456">
        <f t="shared" si="821"/>
        <v>4</v>
      </c>
      <c r="O10456" s="5">
        <f t="shared" si="822"/>
        <v>52.4</v>
      </c>
    </row>
    <row r="10457" spans="1:15" x14ac:dyDescent="0.25">
      <c r="A10457">
        <v>10575</v>
      </c>
      <c r="B10457">
        <v>4630</v>
      </c>
      <c r="C10457">
        <f>IF(COUNTIF($B$2:B10457,B10457)=1,1,0)</f>
        <v>0</v>
      </c>
      <c r="D10457" s="1">
        <v>45004</v>
      </c>
      <c r="E10457" s="2">
        <v>0.70230324074074069</v>
      </c>
      <c r="F10457">
        <v>109</v>
      </c>
      <c r="G10457" t="str">
        <f>IFERROR(INDEX(menu_items!$B:$B,MATCH(F10457,menu_items!$A:$A,0)),"Unknown value")</f>
        <v>Korean Beef Bowl</v>
      </c>
      <c r="H10457" t="str">
        <f>IFERROR(INDEX(menu_items!$C:$C,MATCH(F10457,menu_items!$A:$A,0)),"Unknown value")</f>
        <v>Asian</v>
      </c>
      <c r="I10457" s="5">
        <f>IFERROR(INDEX(menu_items!$D:$D,MATCH(F10457,menu_items!$A:$A,0)),0)</f>
        <v>17.95</v>
      </c>
      <c r="J10457" t="str">
        <f t="shared" si="823"/>
        <v>Sun</v>
      </c>
      <c r="K10457">
        <f t="shared" si="824"/>
        <v>19</v>
      </c>
      <c r="L10457" t="str">
        <f t="shared" si="825"/>
        <v>Mar</v>
      </c>
      <c r="M10457">
        <v>16</v>
      </c>
      <c r="N10457">
        <f t="shared" si="821"/>
        <v>4</v>
      </c>
      <c r="O10457" s="5">
        <f t="shared" si="822"/>
        <v>52.4</v>
      </c>
    </row>
    <row r="10458" spans="1:15" x14ac:dyDescent="0.25">
      <c r="A10458">
        <v>10576</v>
      </c>
      <c r="B10458">
        <v>4630</v>
      </c>
      <c r="C10458">
        <f>IF(COUNTIF($B$2:B10458,B10458)=1,1,0)</f>
        <v>0</v>
      </c>
      <c r="D10458" s="1">
        <v>45004</v>
      </c>
      <c r="E10458" s="2">
        <v>0.70230324074074069</v>
      </c>
      <c r="F10458">
        <v>122</v>
      </c>
      <c r="G10458" t="str">
        <f>IFERROR(INDEX(menu_items!$B:$B,MATCH(F10458,menu_items!$A:$A,0)),"Unknown value")</f>
        <v>Chips &amp; Salsa</v>
      </c>
      <c r="H10458" t="str">
        <f>IFERROR(INDEX(menu_items!$C:$C,MATCH(F10458,menu_items!$A:$A,0)),"Unknown value")</f>
        <v>Mexican</v>
      </c>
      <c r="I10458" s="5">
        <f>IFERROR(INDEX(menu_items!$D:$D,MATCH(F10458,menu_items!$A:$A,0)),0)</f>
        <v>7</v>
      </c>
      <c r="J10458" t="str">
        <f t="shared" si="823"/>
        <v>Sun</v>
      </c>
      <c r="K10458">
        <f t="shared" si="824"/>
        <v>19</v>
      </c>
      <c r="L10458" t="str">
        <f t="shared" si="825"/>
        <v>Mar</v>
      </c>
      <c r="M10458">
        <v>16</v>
      </c>
      <c r="N10458">
        <f t="shared" si="821"/>
        <v>4</v>
      </c>
      <c r="O10458" s="5">
        <f t="shared" si="822"/>
        <v>52.4</v>
      </c>
    </row>
    <row r="10459" spans="1:15" x14ac:dyDescent="0.25">
      <c r="A10459">
        <v>10577</v>
      </c>
      <c r="B10459">
        <v>4631</v>
      </c>
      <c r="C10459">
        <f>IF(COUNTIF($B$2:B10459,B10459)=1,1,0)</f>
        <v>1</v>
      </c>
      <c r="D10459" s="1">
        <v>45004</v>
      </c>
      <c r="E10459" s="2">
        <v>0.72241898148148154</v>
      </c>
      <c r="F10459">
        <v>117</v>
      </c>
      <c r="G10459" t="str">
        <f>IFERROR(INDEX(menu_items!$B:$B,MATCH(F10459,menu_items!$A:$A,0)),"Unknown value")</f>
        <v>Chicken Burrito</v>
      </c>
      <c r="H10459" t="str">
        <f>IFERROR(INDEX(menu_items!$C:$C,MATCH(F10459,menu_items!$A:$A,0)),"Unknown value")</f>
        <v>Mexican</v>
      </c>
      <c r="I10459" s="5">
        <f>IFERROR(INDEX(menu_items!$D:$D,MATCH(F10459,menu_items!$A:$A,0)),0)</f>
        <v>12.95</v>
      </c>
      <c r="J10459" t="str">
        <f t="shared" si="823"/>
        <v>Sun</v>
      </c>
      <c r="K10459">
        <f t="shared" si="824"/>
        <v>19</v>
      </c>
      <c r="L10459" t="str">
        <f t="shared" si="825"/>
        <v>Mar</v>
      </c>
      <c r="M10459">
        <v>17</v>
      </c>
      <c r="N10459">
        <f t="shared" si="821"/>
        <v>2</v>
      </c>
      <c r="O10459" s="5">
        <f t="shared" si="822"/>
        <v>30.9</v>
      </c>
    </row>
    <row r="10460" spans="1:15" x14ac:dyDescent="0.25">
      <c r="A10460">
        <v>10578</v>
      </c>
      <c r="B10460">
        <v>4631</v>
      </c>
      <c r="C10460">
        <f>IF(COUNTIF($B$2:B10460,B10460)=1,1,0)</f>
        <v>0</v>
      </c>
      <c r="D10460" s="1">
        <v>45004</v>
      </c>
      <c r="E10460" s="2">
        <v>0.72241898148148154</v>
      </c>
      <c r="F10460">
        <v>131</v>
      </c>
      <c r="G10460" t="str">
        <f>IFERROR(INDEX(menu_items!$B:$B,MATCH(F10460,menu_items!$A:$A,0)),"Unknown value")</f>
        <v>Chicken Parmesan</v>
      </c>
      <c r="H10460" t="str">
        <f>IFERROR(INDEX(menu_items!$C:$C,MATCH(F10460,menu_items!$A:$A,0)),"Unknown value")</f>
        <v>Italian</v>
      </c>
      <c r="I10460" s="5">
        <f>IFERROR(INDEX(menu_items!$D:$D,MATCH(F10460,menu_items!$A:$A,0)),0)</f>
        <v>17.95</v>
      </c>
      <c r="J10460" t="str">
        <f t="shared" si="823"/>
        <v>Sun</v>
      </c>
      <c r="K10460">
        <f t="shared" si="824"/>
        <v>19</v>
      </c>
      <c r="L10460" t="str">
        <f t="shared" si="825"/>
        <v>Mar</v>
      </c>
      <c r="M10460">
        <v>17</v>
      </c>
      <c r="N10460">
        <f t="shared" si="821"/>
        <v>2</v>
      </c>
      <c r="O10460" s="5">
        <f t="shared" si="822"/>
        <v>30.9</v>
      </c>
    </row>
    <row r="10461" spans="1:15" x14ac:dyDescent="0.25">
      <c r="A10461">
        <v>10579</v>
      </c>
      <c r="B10461">
        <v>4632</v>
      </c>
      <c r="C10461">
        <f>IF(COUNTIF($B$2:B10461,B10461)=1,1,0)</f>
        <v>1</v>
      </c>
      <c r="D10461" s="1">
        <v>45004</v>
      </c>
      <c r="E10461" s="2">
        <v>0.72605324074074074</v>
      </c>
      <c r="F10461">
        <v>107</v>
      </c>
      <c r="G10461" t="str">
        <f>IFERROR(INDEX(menu_items!$B:$B,MATCH(F10461,menu_items!$A:$A,0)),"Unknown value")</f>
        <v>Orange Chicken</v>
      </c>
      <c r="H10461" t="str">
        <f>IFERROR(INDEX(menu_items!$C:$C,MATCH(F10461,menu_items!$A:$A,0)),"Unknown value")</f>
        <v>Asian</v>
      </c>
      <c r="I10461" s="5">
        <f>IFERROR(INDEX(menu_items!$D:$D,MATCH(F10461,menu_items!$A:$A,0)),0)</f>
        <v>16.5</v>
      </c>
      <c r="J10461" t="str">
        <f t="shared" si="823"/>
        <v>Sun</v>
      </c>
      <c r="K10461">
        <f t="shared" si="824"/>
        <v>19</v>
      </c>
      <c r="L10461" t="str">
        <f t="shared" si="825"/>
        <v>Mar</v>
      </c>
      <c r="M10461">
        <v>17</v>
      </c>
      <c r="N10461">
        <f t="shared" si="821"/>
        <v>2</v>
      </c>
      <c r="O10461" s="5">
        <f t="shared" si="822"/>
        <v>34.450000000000003</v>
      </c>
    </row>
    <row r="10462" spans="1:15" x14ac:dyDescent="0.25">
      <c r="A10462">
        <v>10580</v>
      </c>
      <c r="B10462">
        <v>4632</v>
      </c>
      <c r="C10462">
        <f>IF(COUNTIF($B$2:B10462,B10462)=1,1,0)</f>
        <v>0</v>
      </c>
      <c r="D10462" s="1">
        <v>45004</v>
      </c>
      <c r="E10462" s="2">
        <v>0.72605324074074074</v>
      </c>
      <c r="F10462">
        <v>110</v>
      </c>
      <c r="G10462" t="str">
        <f>IFERROR(INDEX(menu_items!$B:$B,MATCH(F10462,menu_items!$A:$A,0)),"Unknown value")</f>
        <v>Pork Ramen</v>
      </c>
      <c r="H10462" t="str">
        <f>IFERROR(INDEX(menu_items!$C:$C,MATCH(F10462,menu_items!$A:$A,0)),"Unknown value")</f>
        <v>Asian</v>
      </c>
      <c r="I10462" s="5">
        <f>IFERROR(INDEX(menu_items!$D:$D,MATCH(F10462,menu_items!$A:$A,0)),0)</f>
        <v>17.95</v>
      </c>
      <c r="J10462" t="str">
        <f t="shared" si="823"/>
        <v>Sun</v>
      </c>
      <c r="K10462">
        <f t="shared" si="824"/>
        <v>19</v>
      </c>
      <c r="L10462" t="str">
        <f t="shared" si="825"/>
        <v>Mar</v>
      </c>
      <c r="M10462">
        <v>17</v>
      </c>
      <c r="N10462">
        <f t="shared" si="821"/>
        <v>2</v>
      </c>
      <c r="O10462" s="5">
        <f t="shared" si="822"/>
        <v>34.450000000000003</v>
      </c>
    </row>
    <row r="10463" spans="1:15" x14ac:dyDescent="0.25">
      <c r="A10463">
        <v>10581</v>
      </c>
      <c r="B10463">
        <v>4633</v>
      </c>
      <c r="C10463">
        <f>IF(COUNTIF($B$2:B10463,B10463)=1,1,0)</f>
        <v>1</v>
      </c>
      <c r="D10463" s="1">
        <v>45004</v>
      </c>
      <c r="E10463" s="2">
        <v>0.72811342592592587</v>
      </c>
      <c r="F10463">
        <v>130</v>
      </c>
      <c r="G10463" t="str">
        <f>IFERROR(INDEX(menu_items!$B:$B,MATCH(F10463,menu_items!$A:$A,0)),"Unknown value")</f>
        <v>Shrimp Scampi</v>
      </c>
      <c r="H10463" t="str">
        <f>IFERROR(INDEX(menu_items!$C:$C,MATCH(F10463,menu_items!$A:$A,0)),"Unknown value")</f>
        <v>Italian</v>
      </c>
      <c r="I10463" s="5">
        <f>IFERROR(INDEX(menu_items!$D:$D,MATCH(F10463,menu_items!$A:$A,0)),0)</f>
        <v>19.95</v>
      </c>
      <c r="J10463" t="str">
        <f t="shared" si="823"/>
        <v>Sun</v>
      </c>
      <c r="K10463">
        <f t="shared" si="824"/>
        <v>19</v>
      </c>
      <c r="L10463" t="str">
        <f t="shared" si="825"/>
        <v>Mar</v>
      </c>
      <c r="M10463">
        <v>17</v>
      </c>
      <c r="N10463">
        <f t="shared" si="821"/>
        <v>1</v>
      </c>
      <c r="O10463" s="5">
        <f t="shared" si="822"/>
        <v>19.95</v>
      </c>
    </row>
    <row r="10464" spans="1:15" x14ac:dyDescent="0.25">
      <c r="A10464">
        <v>10582</v>
      </c>
      <c r="B10464">
        <v>4634</v>
      </c>
      <c r="C10464">
        <f>IF(COUNTIF($B$2:B10464,B10464)=1,1,0)</f>
        <v>1</v>
      </c>
      <c r="D10464" s="1">
        <v>45004</v>
      </c>
      <c r="E10464" s="2">
        <v>0.73934027777777778</v>
      </c>
      <c r="F10464">
        <v>110</v>
      </c>
      <c r="G10464" t="str">
        <f>IFERROR(INDEX(menu_items!$B:$B,MATCH(F10464,menu_items!$A:$A,0)),"Unknown value")</f>
        <v>Pork Ramen</v>
      </c>
      <c r="H10464" t="str">
        <f>IFERROR(INDEX(menu_items!$C:$C,MATCH(F10464,menu_items!$A:$A,0)),"Unknown value")</f>
        <v>Asian</v>
      </c>
      <c r="I10464" s="5">
        <f>IFERROR(INDEX(menu_items!$D:$D,MATCH(F10464,menu_items!$A:$A,0)),0)</f>
        <v>17.95</v>
      </c>
      <c r="J10464" t="str">
        <f t="shared" si="823"/>
        <v>Sun</v>
      </c>
      <c r="K10464">
        <f t="shared" si="824"/>
        <v>19</v>
      </c>
      <c r="L10464" t="str">
        <f t="shared" si="825"/>
        <v>Mar</v>
      </c>
      <c r="M10464">
        <v>17</v>
      </c>
      <c r="N10464">
        <f t="shared" si="821"/>
        <v>3</v>
      </c>
      <c r="O10464" s="5">
        <f t="shared" si="822"/>
        <v>44.849999999999994</v>
      </c>
    </row>
    <row r="10465" spans="1:15" x14ac:dyDescent="0.25">
      <c r="A10465">
        <v>10583</v>
      </c>
      <c r="B10465">
        <v>4634</v>
      </c>
      <c r="C10465">
        <f>IF(COUNTIF($B$2:B10465,B10465)=1,1,0)</f>
        <v>0</v>
      </c>
      <c r="D10465" s="1">
        <v>45004</v>
      </c>
      <c r="E10465" s="2">
        <v>0.73934027777777778</v>
      </c>
      <c r="F10465">
        <v>111</v>
      </c>
      <c r="G10465" t="str">
        <f>IFERROR(INDEX(menu_items!$B:$B,MATCH(F10465,menu_items!$A:$A,0)),"Unknown value")</f>
        <v>California Roll</v>
      </c>
      <c r="H10465" t="str">
        <f>IFERROR(INDEX(menu_items!$C:$C,MATCH(F10465,menu_items!$A:$A,0)),"Unknown value")</f>
        <v>Asian</v>
      </c>
      <c r="I10465" s="5">
        <f>IFERROR(INDEX(menu_items!$D:$D,MATCH(F10465,menu_items!$A:$A,0)),0)</f>
        <v>11.95</v>
      </c>
      <c r="J10465" t="str">
        <f t="shared" si="823"/>
        <v>Sun</v>
      </c>
      <c r="K10465">
        <f t="shared" si="824"/>
        <v>19</v>
      </c>
      <c r="L10465" t="str">
        <f t="shared" si="825"/>
        <v>Mar</v>
      </c>
      <c r="M10465">
        <v>17</v>
      </c>
      <c r="N10465">
        <f t="shared" si="821"/>
        <v>3</v>
      </c>
      <c r="O10465" s="5">
        <f t="shared" si="822"/>
        <v>44.849999999999994</v>
      </c>
    </row>
    <row r="10466" spans="1:15" x14ac:dyDescent="0.25">
      <c r="A10466">
        <v>10584</v>
      </c>
      <c r="B10466">
        <v>4634</v>
      </c>
      <c r="C10466">
        <f>IF(COUNTIF($B$2:B10466,B10466)=1,1,0)</f>
        <v>0</v>
      </c>
      <c r="D10466" s="1">
        <v>45004</v>
      </c>
      <c r="E10466" s="2">
        <v>0.73934027777777778</v>
      </c>
      <c r="F10466">
        <v>118</v>
      </c>
      <c r="G10466" t="str">
        <f>IFERROR(INDEX(menu_items!$B:$B,MATCH(F10466,menu_items!$A:$A,0)),"Unknown value")</f>
        <v>Steak Burrito</v>
      </c>
      <c r="H10466" t="str">
        <f>IFERROR(INDEX(menu_items!$C:$C,MATCH(F10466,menu_items!$A:$A,0)),"Unknown value")</f>
        <v>Mexican</v>
      </c>
      <c r="I10466" s="5">
        <f>IFERROR(INDEX(menu_items!$D:$D,MATCH(F10466,menu_items!$A:$A,0)),0)</f>
        <v>14.95</v>
      </c>
      <c r="J10466" t="str">
        <f t="shared" si="823"/>
        <v>Sun</v>
      </c>
      <c r="K10466">
        <f t="shared" si="824"/>
        <v>19</v>
      </c>
      <c r="L10466" t="str">
        <f t="shared" si="825"/>
        <v>Mar</v>
      </c>
      <c r="M10466">
        <v>17</v>
      </c>
      <c r="N10466">
        <f t="shared" si="821"/>
        <v>3</v>
      </c>
      <c r="O10466" s="5">
        <f t="shared" si="822"/>
        <v>44.849999999999994</v>
      </c>
    </row>
    <row r="10467" spans="1:15" x14ac:dyDescent="0.25">
      <c r="A10467">
        <v>10585</v>
      </c>
      <c r="B10467">
        <v>4635</v>
      </c>
      <c r="C10467">
        <f>IF(COUNTIF($B$2:B10467,B10467)=1,1,0)</f>
        <v>1</v>
      </c>
      <c r="D10467" s="1">
        <v>45004</v>
      </c>
      <c r="E10467" s="2">
        <v>0.74025462962962962</v>
      </c>
      <c r="F10467">
        <v>107</v>
      </c>
      <c r="G10467" t="str">
        <f>IFERROR(INDEX(menu_items!$B:$B,MATCH(F10467,menu_items!$A:$A,0)),"Unknown value")</f>
        <v>Orange Chicken</v>
      </c>
      <c r="H10467" t="str">
        <f>IFERROR(INDEX(menu_items!$C:$C,MATCH(F10467,menu_items!$A:$A,0)),"Unknown value")</f>
        <v>Asian</v>
      </c>
      <c r="I10467" s="5">
        <f>IFERROR(INDEX(menu_items!$D:$D,MATCH(F10467,menu_items!$A:$A,0)),0)</f>
        <v>16.5</v>
      </c>
      <c r="J10467" t="str">
        <f t="shared" si="823"/>
        <v>Sun</v>
      </c>
      <c r="K10467">
        <f t="shared" si="824"/>
        <v>19</v>
      </c>
      <c r="L10467" t="str">
        <f t="shared" si="825"/>
        <v>Mar</v>
      </c>
      <c r="M10467">
        <v>17</v>
      </c>
      <c r="N10467">
        <f t="shared" si="821"/>
        <v>2</v>
      </c>
      <c r="O10467" s="5">
        <f t="shared" si="822"/>
        <v>31</v>
      </c>
    </row>
    <row r="10468" spans="1:15" x14ac:dyDescent="0.25">
      <c r="A10468">
        <v>10586</v>
      </c>
      <c r="B10468">
        <v>4635</v>
      </c>
      <c r="C10468">
        <f>IF(COUNTIF($B$2:B10468,B10468)=1,1,0)</f>
        <v>0</v>
      </c>
      <c r="D10468" s="1">
        <v>45004</v>
      </c>
      <c r="E10468" s="2">
        <v>0.74025462962962962</v>
      </c>
      <c r="F10468">
        <v>108</v>
      </c>
      <c r="G10468" t="str">
        <f>IFERROR(INDEX(menu_items!$B:$B,MATCH(F10468,menu_items!$A:$A,0)),"Unknown value")</f>
        <v>Tofu Pad Thai</v>
      </c>
      <c r="H10468" t="str">
        <f>IFERROR(INDEX(menu_items!$C:$C,MATCH(F10468,menu_items!$A:$A,0)),"Unknown value")</f>
        <v>Asian</v>
      </c>
      <c r="I10468" s="5">
        <f>IFERROR(INDEX(menu_items!$D:$D,MATCH(F10468,menu_items!$A:$A,0)),0)</f>
        <v>14.5</v>
      </c>
      <c r="J10468" t="str">
        <f t="shared" si="823"/>
        <v>Sun</v>
      </c>
      <c r="K10468">
        <f t="shared" si="824"/>
        <v>19</v>
      </c>
      <c r="L10468" t="str">
        <f t="shared" si="825"/>
        <v>Mar</v>
      </c>
      <c r="M10468">
        <v>17</v>
      </c>
      <c r="N10468">
        <f t="shared" si="821"/>
        <v>2</v>
      </c>
      <c r="O10468" s="5">
        <f t="shared" si="822"/>
        <v>31</v>
      </c>
    </row>
    <row r="10469" spans="1:15" x14ac:dyDescent="0.25">
      <c r="A10469">
        <v>10587</v>
      </c>
      <c r="B10469">
        <v>4636</v>
      </c>
      <c r="C10469">
        <f>IF(COUNTIF($B$2:B10469,B10469)=1,1,0)</f>
        <v>1</v>
      </c>
      <c r="D10469" s="1">
        <v>45004</v>
      </c>
      <c r="E10469" s="2">
        <v>0.74895833333333328</v>
      </c>
      <c r="F10469">
        <v>117</v>
      </c>
      <c r="G10469" t="str">
        <f>IFERROR(INDEX(menu_items!$B:$B,MATCH(F10469,menu_items!$A:$A,0)),"Unknown value")</f>
        <v>Chicken Burrito</v>
      </c>
      <c r="H10469" t="str">
        <f>IFERROR(INDEX(menu_items!$C:$C,MATCH(F10469,menu_items!$A:$A,0)),"Unknown value")</f>
        <v>Mexican</v>
      </c>
      <c r="I10469" s="5">
        <f>IFERROR(INDEX(menu_items!$D:$D,MATCH(F10469,menu_items!$A:$A,0)),0)</f>
        <v>12.95</v>
      </c>
      <c r="J10469" t="str">
        <f t="shared" si="823"/>
        <v>Sun</v>
      </c>
      <c r="K10469">
        <f t="shared" si="824"/>
        <v>19</v>
      </c>
      <c r="L10469" t="str">
        <f t="shared" si="825"/>
        <v>Mar</v>
      </c>
      <c r="M10469">
        <v>17</v>
      </c>
      <c r="N10469">
        <f t="shared" si="821"/>
        <v>2</v>
      </c>
      <c r="O10469" s="5">
        <f t="shared" si="822"/>
        <v>24.9</v>
      </c>
    </row>
    <row r="10470" spans="1:15" x14ac:dyDescent="0.25">
      <c r="A10470">
        <v>10588</v>
      </c>
      <c r="B10470">
        <v>4636</v>
      </c>
      <c r="C10470">
        <f>IF(COUNTIF($B$2:B10470,B10470)=1,1,0)</f>
        <v>0</v>
      </c>
      <c r="D10470" s="1">
        <v>45004</v>
      </c>
      <c r="E10470" s="2">
        <v>0.74895833333333328</v>
      </c>
      <c r="F10470">
        <v>119</v>
      </c>
      <c r="G10470" t="str">
        <f>IFERROR(INDEX(menu_items!$B:$B,MATCH(F10470,menu_items!$A:$A,0)),"Unknown value")</f>
        <v>Chicken Torta</v>
      </c>
      <c r="H10470" t="str">
        <f>IFERROR(INDEX(menu_items!$C:$C,MATCH(F10470,menu_items!$A:$A,0)),"Unknown value")</f>
        <v>Mexican</v>
      </c>
      <c r="I10470" s="5">
        <f>IFERROR(INDEX(menu_items!$D:$D,MATCH(F10470,menu_items!$A:$A,0)),0)</f>
        <v>11.95</v>
      </c>
      <c r="J10470" t="str">
        <f t="shared" si="823"/>
        <v>Sun</v>
      </c>
      <c r="K10470">
        <f t="shared" si="824"/>
        <v>19</v>
      </c>
      <c r="L10470" t="str">
        <f t="shared" si="825"/>
        <v>Mar</v>
      </c>
      <c r="M10470">
        <v>17</v>
      </c>
      <c r="N10470">
        <f t="shared" si="821"/>
        <v>2</v>
      </c>
      <c r="O10470" s="5">
        <f t="shared" si="822"/>
        <v>24.9</v>
      </c>
    </row>
    <row r="10471" spans="1:15" x14ac:dyDescent="0.25">
      <c r="A10471">
        <v>10589</v>
      </c>
      <c r="B10471">
        <v>4637</v>
      </c>
      <c r="C10471">
        <f>IF(COUNTIF($B$2:B10471,B10471)=1,1,0)</f>
        <v>1</v>
      </c>
      <c r="D10471" s="1">
        <v>45004</v>
      </c>
      <c r="E10471" s="2">
        <v>0.75309027777777782</v>
      </c>
      <c r="F10471">
        <v>103</v>
      </c>
      <c r="G10471" t="str">
        <f>IFERROR(INDEX(menu_items!$B:$B,MATCH(F10471,menu_items!$A:$A,0)),"Unknown value")</f>
        <v>Hot Dog</v>
      </c>
      <c r="H10471" t="str">
        <f>IFERROR(INDEX(menu_items!$C:$C,MATCH(F10471,menu_items!$A:$A,0)),"Unknown value")</f>
        <v>American</v>
      </c>
      <c r="I10471" s="5">
        <f>IFERROR(INDEX(menu_items!$D:$D,MATCH(F10471,menu_items!$A:$A,0)),0)</f>
        <v>9</v>
      </c>
      <c r="J10471" t="str">
        <f t="shared" si="823"/>
        <v>Sun</v>
      </c>
      <c r="K10471">
        <f t="shared" si="824"/>
        <v>19</v>
      </c>
      <c r="L10471" t="str">
        <f t="shared" si="825"/>
        <v>Mar</v>
      </c>
      <c r="M10471">
        <v>18</v>
      </c>
      <c r="N10471">
        <f t="shared" si="821"/>
        <v>2</v>
      </c>
      <c r="O10471" s="5">
        <f t="shared" si="822"/>
        <v>28.95</v>
      </c>
    </row>
    <row r="10472" spans="1:15" x14ac:dyDescent="0.25">
      <c r="A10472">
        <v>10590</v>
      </c>
      <c r="B10472">
        <v>4637</v>
      </c>
      <c r="C10472">
        <f>IF(COUNTIF($B$2:B10472,B10472)=1,1,0)</f>
        <v>0</v>
      </c>
      <c r="D10472" s="1">
        <v>45004</v>
      </c>
      <c r="E10472" s="2">
        <v>0.75309027777777782</v>
      </c>
      <c r="F10472">
        <v>130</v>
      </c>
      <c r="G10472" t="str">
        <f>IFERROR(INDEX(menu_items!$B:$B,MATCH(F10472,menu_items!$A:$A,0)),"Unknown value")</f>
        <v>Shrimp Scampi</v>
      </c>
      <c r="H10472" t="str">
        <f>IFERROR(INDEX(menu_items!$C:$C,MATCH(F10472,menu_items!$A:$A,0)),"Unknown value")</f>
        <v>Italian</v>
      </c>
      <c r="I10472" s="5">
        <f>IFERROR(INDEX(menu_items!$D:$D,MATCH(F10472,menu_items!$A:$A,0)),0)</f>
        <v>19.95</v>
      </c>
      <c r="J10472" t="str">
        <f t="shared" si="823"/>
        <v>Sun</v>
      </c>
      <c r="K10472">
        <f t="shared" si="824"/>
        <v>19</v>
      </c>
      <c r="L10472" t="str">
        <f t="shared" si="825"/>
        <v>Mar</v>
      </c>
      <c r="M10472">
        <v>18</v>
      </c>
      <c r="N10472">
        <f t="shared" si="821"/>
        <v>2</v>
      </c>
      <c r="O10472" s="5">
        <f t="shared" si="822"/>
        <v>28.95</v>
      </c>
    </row>
    <row r="10473" spans="1:15" x14ac:dyDescent="0.25">
      <c r="A10473">
        <v>10591</v>
      </c>
      <c r="B10473">
        <v>4638</v>
      </c>
      <c r="C10473">
        <f>IF(COUNTIF($B$2:B10473,B10473)=1,1,0)</f>
        <v>1</v>
      </c>
      <c r="D10473" s="1">
        <v>45004</v>
      </c>
      <c r="E10473" s="2">
        <v>0.76282407407407404</v>
      </c>
      <c r="F10473">
        <v>120</v>
      </c>
      <c r="G10473" t="str">
        <f>IFERROR(INDEX(menu_items!$B:$B,MATCH(F10473,menu_items!$A:$A,0)),"Unknown value")</f>
        <v>Steak Torta</v>
      </c>
      <c r="H10473" t="str">
        <f>IFERROR(INDEX(menu_items!$C:$C,MATCH(F10473,menu_items!$A:$A,0)),"Unknown value")</f>
        <v>Mexican</v>
      </c>
      <c r="I10473" s="5">
        <f>IFERROR(INDEX(menu_items!$D:$D,MATCH(F10473,menu_items!$A:$A,0)),0)</f>
        <v>13.95</v>
      </c>
      <c r="J10473" t="str">
        <f t="shared" si="823"/>
        <v>Sun</v>
      </c>
      <c r="K10473">
        <f t="shared" si="824"/>
        <v>19</v>
      </c>
      <c r="L10473" t="str">
        <f t="shared" si="825"/>
        <v>Mar</v>
      </c>
      <c r="M10473">
        <v>18</v>
      </c>
      <c r="N10473">
        <f t="shared" si="821"/>
        <v>2</v>
      </c>
      <c r="O10473" s="5">
        <f t="shared" si="822"/>
        <v>20.95</v>
      </c>
    </row>
    <row r="10474" spans="1:15" x14ac:dyDescent="0.25">
      <c r="A10474">
        <v>10592</v>
      </c>
      <c r="B10474">
        <v>4638</v>
      </c>
      <c r="C10474">
        <f>IF(COUNTIF($B$2:B10474,B10474)=1,1,0)</f>
        <v>0</v>
      </c>
      <c r="D10474" s="1">
        <v>45004</v>
      </c>
      <c r="E10474" s="2">
        <v>0.76282407407407404</v>
      </c>
      <c r="F10474">
        <v>105</v>
      </c>
      <c r="G10474" t="str">
        <f>IFERROR(INDEX(menu_items!$B:$B,MATCH(F10474,menu_items!$A:$A,0)),"Unknown value")</f>
        <v>Mac &amp; Cheese</v>
      </c>
      <c r="H10474" t="str">
        <f>IFERROR(INDEX(menu_items!$C:$C,MATCH(F10474,menu_items!$A:$A,0)),"Unknown value")</f>
        <v>American</v>
      </c>
      <c r="I10474" s="5">
        <f>IFERROR(INDEX(menu_items!$D:$D,MATCH(F10474,menu_items!$A:$A,0)),0)</f>
        <v>7</v>
      </c>
      <c r="J10474" t="str">
        <f t="shared" si="823"/>
        <v>Sun</v>
      </c>
      <c r="K10474">
        <f t="shared" si="824"/>
        <v>19</v>
      </c>
      <c r="L10474" t="str">
        <f t="shared" si="825"/>
        <v>Mar</v>
      </c>
      <c r="M10474">
        <v>18</v>
      </c>
      <c r="N10474">
        <f t="shared" si="821"/>
        <v>2</v>
      </c>
      <c r="O10474" s="5">
        <f t="shared" si="822"/>
        <v>20.95</v>
      </c>
    </row>
    <row r="10475" spans="1:15" x14ac:dyDescent="0.25">
      <c r="A10475">
        <v>10593</v>
      </c>
      <c r="B10475">
        <v>4639</v>
      </c>
      <c r="C10475">
        <f>IF(COUNTIF($B$2:B10475,B10475)=1,1,0)</f>
        <v>1</v>
      </c>
      <c r="D10475" s="1">
        <v>45004</v>
      </c>
      <c r="E10475" s="2">
        <v>0.76337962962962957</v>
      </c>
      <c r="F10475">
        <v>124</v>
      </c>
      <c r="G10475" t="str">
        <f>IFERROR(INDEX(menu_items!$B:$B,MATCH(F10475,menu_items!$A:$A,0)),"Unknown value")</f>
        <v>Spaghetti</v>
      </c>
      <c r="H10475" t="str">
        <f>IFERROR(INDEX(menu_items!$C:$C,MATCH(F10475,menu_items!$A:$A,0)),"Unknown value")</f>
        <v>Italian</v>
      </c>
      <c r="I10475" s="5">
        <f>IFERROR(INDEX(menu_items!$D:$D,MATCH(F10475,menu_items!$A:$A,0)),0)</f>
        <v>14.5</v>
      </c>
      <c r="J10475" t="str">
        <f t="shared" si="823"/>
        <v>Sun</v>
      </c>
      <c r="K10475">
        <f t="shared" si="824"/>
        <v>19</v>
      </c>
      <c r="L10475" t="str">
        <f t="shared" si="825"/>
        <v>Mar</v>
      </c>
      <c r="M10475">
        <v>18</v>
      </c>
      <c r="N10475">
        <f t="shared" si="821"/>
        <v>3</v>
      </c>
      <c r="O10475" s="5">
        <f t="shared" si="822"/>
        <v>50.400000000000006</v>
      </c>
    </row>
    <row r="10476" spans="1:15" x14ac:dyDescent="0.25">
      <c r="A10476">
        <v>10594</v>
      </c>
      <c r="B10476">
        <v>4639</v>
      </c>
      <c r="C10476">
        <f>IF(COUNTIF($B$2:B10476,B10476)=1,1,0)</f>
        <v>0</v>
      </c>
      <c r="D10476" s="1">
        <v>45004</v>
      </c>
      <c r="E10476" s="2">
        <v>0.76337962962962957</v>
      </c>
      <c r="F10476">
        <v>125</v>
      </c>
      <c r="G10476" t="str">
        <f>IFERROR(INDEX(menu_items!$B:$B,MATCH(F10476,menu_items!$A:$A,0)),"Unknown value")</f>
        <v>Spaghetti &amp; Meatballs</v>
      </c>
      <c r="H10476" t="str">
        <f>IFERROR(INDEX(menu_items!$C:$C,MATCH(F10476,menu_items!$A:$A,0)),"Unknown value")</f>
        <v>Italian</v>
      </c>
      <c r="I10476" s="5">
        <f>IFERROR(INDEX(menu_items!$D:$D,MATCH(F10476,menu_items!$A:$A,0)),0)</f>
        <v>17.95</v>
      </c>
      <c r="J10476" t="str">
        <f t="shared" si="823"/>
        <v>Sun</v>
      </c>
      <c r="K10476">
        <f t="shared" si="824"/>
        <v>19</v>
      </c>
      <c r="L10476" t="str">
        <f t="shared" si="825"/>
        <v>Mar</v>
      </c>
      <c r="M10476">
        <v>18</v>
      </c>
      <c r="N10476">
        <f t="shared" si="821"/>
        <v>3</v>
      </c>
      <c r="O10476" s="5">
        <f t="shared" si="822"/>
        <v>50.400000000000006</v>
      </c>
    </row>
    <row r="10477" spans="1:15" x14ac:dyDescent="0.25">
      <c r="A10477">
        <v>10595</v>
      </c>
      <c r="B10477">
        <v>4639</v>
      </c>
      <c r="C10477">
        <f>IF(COUNTIF($B$2:B10477,B10477)=1,1,0)</f>
        <v>0</v>
      </c>
      <c r="D10477" s="1">
        <v>45004</v>
      </c>
      <c r="E10477" s="2">
        <v>0.76337962962962957</v>
      </c>
      <c r="F10477">
        <v>110</v>
      </c>
      <c r="G10477" t="str">
        <f>IFERROR(INDEX(menu_items!$B:$B,MATCH(F10477,menu_items!$A:$A,0)),"Unknown value")</f>
        <v>Pork Ramen</v>
      </c>
      <c r="H10477" t="str">
        <f>IFERROR(INDEX(menu_items!$C:$C,MATCH(F10477,menu_items!$A:$A,0)),"Unknown value")</f>
        <v>Asian</v>
      </c>
      <c r="I10477" s="5">
        <f>IFERROR(INDEX(menu_items!$D:$D,MATCH(F10477,menu_items!$A:$A,0)),0)</f>
        <v>17.95</v>
      </c>
      <c r="J10477" t="str">
        <f t="shared" si="823"/>
        <v>Sun</v>
      </c>
      <c r="K10477">
        <f t="shared" si="824"/>
        <v>19</v>
      </c>
      <c r="L10477" t="str">
        <f t="shared" si="825"/>
        <v>Mar</v>
      </c>
      <c r="M10477">
        <v>18</v>
      </c>
      <c r="N10477">
        <f t="shared" si="821"/>
        <v>3</v>
      </c>
      <c r="O10477" s="5">
        <f t="shared" si="822"/>
        <v>50.400000000000006</v>
      </c>
    </row>
    <row r="10478" spans="1:15" x14ac:dyDescent="0.25">
      <c r="A10478">
        <v>10596</v>
      </c>
      <c r="B10478">
        <v>4640</v>
      </c>
      <c r="C10478">
        <f>IF(COUNTIF($B$2:B10478,B10478)=1,1,0)</f>
        <v>1</v>
      </c>
      <c r="D10478" s="1">
        <v>45004</v>
      </c>
      <c r="E10478" s="2">
        <v>0.77483796296296292</v>
      </c>
      <c r="F10478">
        <v>104</v>
      </c>
      <c r="G10478" t="str">
        <f>IFERROR(INDEX(menu_items!$B:$B,MATCH(F10478,menu_items!$A:$A,0)),"Unknown value")</f>
        <v>Veggie Burger</v>
      </c>
      <c r="H10478" t="str">
        <f>IFERROR(INDEX(menu_items!$C:$C,MATCH(F10478,menu_items!$A:$A,0)),"Unknown value")</f>
        <v>American</v>
      </c>
      <c r="I10478" s="5">
        <f>IFERROR(INDEX(menu_items!$D:$D,MATCH(F10478,menu_items!$A:$A,0)),0)</f>
        <v>10.5</v>
      </c>
      <c r="J10478" t="str">
        <f t="shared" si="823"/>
        <v>Sun</v>
      </c>
      <c r="K10478">
        <f t="shared" si="824"/>
        <v>19</v>
      </c>
      <c r="L10478" t="str">
        <f t="shared" si="825"/>
        <v>Mar</v>
      </c>
      <c r="M10478">
        <v>18</v>
      </c>
      <c r="N10478">
        <f t="shared" si="821"/>
        <v>1</v>
      </c>
      <c r="O10478" s="5">
        <f t="shared" si="822"/>
        <v>10.5</v>
      </c>
    </row>
    <row r="10479" spans="1:15" x14ac:dyDescent="0.25">
      <c r="A10479">
        <v>10597</v>
      </c>
      <c r="B10479">
        <v>4641</v>
      </c>
      <c r="C10479">
        <f>IF(COUNTIF($B$2:B10479,B10479)=1,1,0)</f>
        <v>1</v>
      </c>
      <c r="D10479" s="1">
        <v>45004</v>
      </c>
      <c r="E10479" s="2">
        <v>0.77582175925925922</v>
      </c>
      <c r="F10479">
        <v>102</v>
      </c>
      <c r="G10479" t="str">
        <f>IFERROR(INDEX(menu_items!$B:$B,MATCH(F10479,menu_items!$A:$A,0)),"Unknown value")</f>
        <v>Cheeseburger</v>
      </c>
      <c r="H10479" t="str">
        <f>IFERROR(INDEX(menu_items!$C:$C,MATCH(F10479,menu_items!$A:$A,0)),"Unknown value")</f>
        <v>American</v>
      </c>
      <c r="I10479" s="5">
        <f>IFERROR(INDEX(menu_items!$D:$D,MATCH(F10479,menu_items!$A:$A,0)),0)</f>
        <v>13.95</v>
      </c>
      <c r="J10479" t="str">
        <f t="shared" si="823"/>
        <v>Sun</v>
      </c>
      <c r="K10479">
        <f t="shared" si="824"/>
        <v>19</v>
      </c>
      <c r="L10479" t="str">
        <f t="shared" si="825"/>
        <v>Mar</v>
      </c>
      <c r="M10479">
        <v>18</v>
      </c>
      <c r="N10479">
        <f t="shared" si="821"/>
        <v>2</v>
      </c>
      <c r="O10479" s="5">
        <f t="shared" si="822"/>
        <v>29.45</v>
      </c>
    </row>
    <row r="10480" spans="1:15" x14ac:dyDescent="0.25">
      <c r="A10480">
        <v>10598</v>
      </c>
      <c r="B10480">
        <v>4641</v>
      </c>
      <c r="C10480">
        <f>IF(COUNTIF($B$2:B10480,B10480)=1,1,0)</f>
        <v>0</v>
      </c>
      <c r="D10480" s="1">
        <v>45004</v>
      </c>
      <c r="E10480" s="2">
        <v>0.77582175925925922</v>
      </c>
      <c r="F10480">
        <v>129</v>
      </c>
      <c r="G10480" t="str">
        <f>IFERROR(INDEX(menu_items!$B:$B,MATCH(F10480,menu_items!$A:$A,0)),"Unknown value")</f>
        <v>Mushroom Ravioli</v>
      </c>
      <c r="H10480" t="str">
        <f>IFERROR(INDEX(menu_items!$C:$C,MATCH(F10480,menu_items!$A:$A,0)),"Unknown value")</f>
        <v>Italian</v>
      </c>
      <c r="I10480" s="5">
        <f>IFERROR(INDEX(menu_items!$D:$D,MATCH(F10480,menu_items!$A:$A,0)),0)</f>
        <v>15.5</v>
      </c>
      <c r="J10480" t="str">
        <f t="shared" si="823"/>
        <v>Sun</v>
      </c>
      <c r="K10480">
        <f t="shared" si="824"/>
        <v>19</v>
      </c>
      <c r="L10480" t="str">
        <f t="shared" si="825"/>
        <v>Mar</v>
      </c>
      <c r="M10480">
        <v>18</v>
      </c>
      <c r="N10480">
        <f t="shared" si="821"/>
        <v>2</v>
      </c>
      <c r="O10480" s="5">
        <f t="shared" si="822"/>
        <v>29.45</v>
      </c>
    </row>
    <row r="10481" spans="1:15" x14ac:dyDescent="0.25">
      <c r="A10481">
        <v>10599</v>
      </c>
      <c r="B10481">
        <v>4642</v>
      </c>
      <c r="C10481">
        <f>IF(COUNTIF($B$2:B10481,B10481)=1,1,0)</f>
        <v>1</v>
      </c>
      <c r="D10481" s="1">
        <v>45004</v>
      </c>
      <c r="E10481" s="2">
        <v>0.79520833333333329</v>
      </c>
      <c r="F10481">
        <v>102</v>
      </c>
      <c r="G10481" t="str">
        <f>IFERROR(INDEX(menu_items!$B:$B,MATCH(F10481,menu_items!$A:$A,0)),"Unknown value")</f>
        <v>Cheeseburger</v>
      </c>
      <c r="H10481" t="str">
        <f>IFERROR(INDEX(menu_items!$C:$C,MATCH(F10481,menu_items!$A:$A,0)),"Unknown value")</f>
        <v>American</v>
      </c>
      <c r="I10481" s="5">
        <f>IFERROR(INDEX(menu_items!$D:$D,MATCH(F10481,menu_items!$A:$A,0)),0)</f>
        <v>13.95</v>
      </c>
      <c r="J10481" t="str">
        <f t="shared" si="823"/>
        <v>Sun</v>
      </c>
      <c r="K10481">
        <f t="shared" si="824"/>
        <v>19</v>
      </c>
      <c r="L10481" t="str">
        <f t="shared" si="825"/>
        <v>Mar</v>
      </c>
      <c r="M10481">
        <v>19</v>
      </c>
      <c r="N10481">
        <f t="shared" si="821"/>
        <v>4</v>
      </c>
      <c r="O10481" s="5">
        <f t="shared" si="822"/>
        <v>55.45</v>
      </c>
    </row>
    <row r="10482" spans="1:15" x14ac:dyDescent="0.25">
      <c r="A10482">
        <v>10600</v>
      </c>
      <c r="B10482">
        <v>4642</v>
      </c>
      <c r="C10482">
        <f>IF(COUNTIF($B$2:B10482,B10482)=1,1,0)</f>
        <v>0</v>
      </c>
      <c r="D10482" s="1">
        <v>45004</v>
      </c>
      <c r="E10482" s="2">
        <v>0.79520833333333329</v>
      </c>
      <c r="F10482">
        <v>104</v>
      </c>
      <c r="G10482" t="str">
        <f>IFERROR(INDEX(menu_items!$B:$B,MATCH(F10482,menu_items!$A:$A,0)),"Unknown value")</f>
        <v>Veggie Burger</v>
      </c>
      <c r="H10482" t="str">
        <f>IFERROR(INDEX(menu_items!$C:$C,MATCH(F10482,menu_items!$A:$A,0)),"Unknown value")</f>
        <v>American</v>
      </c>
      <c r="I10482" s="5">
        <f>IFERROR(INDEX(menu_items!$D:$D,MATCH(F10482,menu_items!$A:$A,0)),0)</f>
        <v>10.5</v>
      </c>
      <c r="J10482" t="str">
        <f t="shared" si="823"/>
        <v>Sun</v>
      </c>
      <c r="K10482">
        <f t="shared" si="824"/>
        <v>19</v>
      </c>
      <c r="L10482" t="str">
        <f t="shared" si="825"/>
        <v>Mar</v>
      </c>
      <c r="M10482">
        <v>19</v>
      </c>
      <c r="N10482">
        <f t="shared" si="821"/>
        <v>4</v>
      </c>
      <c r="O10482" s="5">
        <f t="shared" si="822"/>
        <v>55.45</v>
      </c>
    </row>
    <row r="10483" spans="1:15" x14ac:dyDescent="0.25">
      <c r="A10483">
        <v>10601</v>
      </c>
      <c r="B10483">
        <v>4642</v>
      </c>
      <c r="C10483">
        <f>IF(COUNTIF($B$2:B10483,B10483)=1,1,0)</f>
        <v>0</v>
      </c>
      <c r="D10483" s="1">
        <v>45004</v>
      </c>
      <c r="E10483" s="2">
        <v>0.79520833333333329</v>
      </c>
      <c r="F10483">
        <v>128</v>
      </c>
      <c r="G10483" t="str">
        <f>IFERROR(INDEX(menu_items!$B:$B,MATCH(F10483,menu_items!$A:$A,0)),"Unknown value")</f>
        <v>Cheese Lasagna</v>
      </c>
      <c r="H10483" t="str">
        <f>IFERROR(INDEX(menu_items!$C:$C,MATCH(F10483,menu_items!$A:$A,0)),"Unknown value")</f>
        <v>Italian</v>
      </c>
      <c r="I10483" s="5">
        <f>IFERROR(INDEX(menu_items!$D:$D,MATCH(F10483,menu_items!$A:$A,0)),0)</f>
        <v>15.5</v>
      </c>
      <c r="J10483" t="str">
        <f t="shared" si="823"/>
        <v>Sun</v>
      </c>
      <c r="K10483">
        <f t="shared" si="824"/>
        <v>19</v>
      </c>
      <c r="L10483" t="str">
        <f t="shared" si="825"/>
        <v>Mar</v>
      </c>
      <c r="M10483">
        <v>19</v>
      </c>
      <c r="N10483">
        <f t="shared" si="821"/>
        <v>4</v>
      </c>
      <c r="O10483" s="5">
        <f t="shared" si="822"/>
        <v>55.45</v>
      </c>
    </row>
    <row r="10484" spans="1:15" x14ac:dyDescent="0.25">
      <c r="A10484">
        <v>10602</v>
      </c>
      <c r="B10484">
        <v>4642</v>
      </c>
      <c r="C10484">
        <f>IF(COUNTIF($B$2:B10484,B10484)=1,1,0)</f>
        <v>0</v>
      </c>
      <c r="D10484" s="1">
        <v>45004</v>
      </c>
      <c r="E10484" s="2">
        <v>0.79520833333333329</v>
      </c>
      <c r="F10484">
        <v>129</v>
      </c>
      <c r="G10484" t="str">
        <f>IFERROR(INDEX(menu_items!$B:$B,MATCH(F10484,menu_items!$A:$A,0)),"Unknown value")</f>
        <v>Mushroom Ravioli</v>
      </c>
      <c r="H10484" t="str">
        <f>IFERROR(INDEX(menu_items!$C:$C,MATCH(F10484,menu_items!$A:$A,0)),"Unknown value")</f>
        <v>Italian</v>
      </c>
      <c r="I10484" s="5">
        <f>IFERROR(INDEX(menu_items!$D:$D,MATCH(F10484,menu_items!$A:$A,0)),0)</f>
        <v>15.5</v>
      </c>
      <c r="J10484" t="str">
        <f t="shared" si="823"/>
        <v>Sun</v>
      </c>
      <c r="K10484">
        <f t="shared" si="824"/>
        <v>19</v>
      </c>
      <c r="L10484" t="str">
        <f t="shared" si="825"/>
        <v>Mar</v>
      </c>
      <c r="M10484">
        <v>19</v>
      </c>
      <c r="N10484">
        <f t="shared" si="821"/>
        <v>4</v>
      </c>
      <c r="O10484" s="5">
        <f t="shared" si="822"/>
        <v>55.45</v>
      </c>
    </row>
    <row r="10485" spans="1:15" x14ac:dyDescent="0.25">
      <c r="A10485">
        <v>10603</v>
      </c>
      <c r="B10485">
        <v>4643</v>
      </c>
      <c r="C10485">
        <f>IF(COUNTIF($B$2:B10485,B10485)=1,1,0)</f>
        <v>1</v>
      </c>
      <c r="D10485" s="1">
        <v>45004</v>
      </c>
      <c r="E10485" s="2">
        <v>0.79991898148148144</v>
      </c>
      <c r="F10485">
        <v>120</v>
      </c>
      <c r="G10485" t="str">
        <f>IFERROR(INDEX(menu_items!$B:$B,MATCH(F10485,menu_items!$A:$A,0)),"Unknown value")</f>
        <v>Steak Torta</v>
      </c>
      <c r="H10485" t="str">
        <f>IFERROR(INDEX(menu_items!$C:$C,MATCH(F10485,menu_items!$A:$A,0)),"Unknown value")</f>
        <v>Mexican</v>
      </c>
      <c r="I10485" s="5">
        <f>IFERROR(INDEX(menu_items!$D:$D,MATCH(F10485,menu_items!$A:$A,0)),0)</f>
        <v>13.95</v>
      </c>
      <c r="J10485" t="str">
        <f t="shared" si="823"/>
        <v>Sun</v>
      </c>
      <c r="K10485">
        <f t="shared" si="824"/>
        <v>19</v>
      </c>
      <c r="L10485" t="str">
        <f t="shared" si="825"/>
        <v>Mar</v>
      </c>
      <c r="M10485">
        <v>19</v>
      </c>
      <c r="N10485">
        <f t="shared" si="821"/>
        <v>2</v>
      </c>
      <c r="O10485" s="5">
        <f t="shared" si="822"/>
        <v>20.95</v>
      </c>
    </row>
    <row r="10486" spans="1:15" x14ac:dyDescent="0.25">
      <c r="A10486">
        <v>10604</v>
      </c>
      <c r="B10486">
        <v>4643</v>
      </c>
      <c r="C10486">
        <f>IF(COUNTIF($B$2:B10486,B10486)=1,1,0)</f>
        <v>0</v>
      </c>
      <c r="D10486" s="1">
        <v>45004</v>
      </c>
      <c r="E10486" s="2">
        <v>0.79991898148148144</v>
      </c>
      <c r="F10486">
        <v>105</v>
      </c>
      <c r="G10486" t="str">
        <f>IFERROR(INDEX(menu_items!$B:$B,MATCH(F10486,menu_items!$A:$A,0)),"Unknown value")</f>
        <v>Mac &amp; Cheese</v>
      </c>
      <c r="H10486" t="str">
        <f>IFERROR(INDEX(menu_items!$C:$C,MATCH(F10486,menu_items!$A:$A,0)),"Unknown value")</f>
        <v>American</v>
      </c>
      <c r="I10486" s="5">
        <f>IFERROR(INDEX(menu_items!$D:$D,MATCH(F10486,menu_items!$A:$A,0)),0)</f>
        <v>7</v>
      </c>
      <c r="J10486" t="str">
        <f t="shared" si="823"/>
        <v>Sun</v>
      </c>
      <c r="K10486">
        <f t="shared" si="824"/>
        <v>19</v>
      </c>
      <c r="L10486" t="str">
        <f t="shared" si="825"/>
        <v>Mar</v>
      </c>
      <c r="M10486">
        <v>19</v>
      </c>
      <c r="N10486">
        <f t="shared" si="821"/>
        <v>2</v>
      </c>
      <c r="O10486" s="5">
        <f t="shared" si="822"/>
        <v>20.95</v>
      </c>
    </row>
    <row r="10487" spans="1:15" x14ac:dyDescent="0.25">
      <c r="A10487">
        <v>10605</v>
      </c>
      <c r="B10487">
        <v>4644</v>
      </c>
      <c r="C10487">
        <f>IF(COUNTIF($B$2:B10487,B10487)=1,1,0)</f>
        <v>1</v>
      </c>
      <c r="D10487" s="1">
        <v>45004</v>
      </c>
      <c r="E10487" s="2">
        <v>0.80458333333333332</v>
      </c>
      <c r="F10487">
        <v>128</v>
      </c>
      <c r="G10487" t="str">
        <f>IFERROR(INDEX(menu_items!$B:$B,MATCH(F10487,menu_items!$A:$A,0)),"Unknown value")</f>
        <v>Cheese Lasagna</v>
      </c>
      <c r="H10487" t="str">
        <f>IFERROR(INDEX(menu_items!$C:$C,MATCH(F10487,menu_items!$A:$A,0)),"Unknown value")</f>
        <v>Italian</v>
      </c>
      <c r="I10487" s="5">
        <f>IFERROR(INDEX(menu_items!$D:$D,MATCH(F10487,menu_items!$A:$A,0)),0)</f>
        <v>15.5</v>
      </c>
      <c r="J10487" t="str">
        <f t="shared" si="823"/>
        <v>Sun</v>
      </c>
      <c r="K10487">
        <f t="shared" si="824"/>
        <v>19</v>
      </c>
      <c r="L10487" t="str">
        <f t="shared" si="825"/>
        <v>Mar</v>
      </c>
      <c r="M10487">
        <v>19</v>
      </c>
      <c r="N10487">
        <f t="shared" si="821"/>
        <v>4</v>
      </c>
      <c r="O10487" s="5">
        <f t="shared" si="822"/>
        <v>51.4</v>
      </c>
    </row>
    <row r="10488" spans="1:15" x14ac:dyDescent="0.25">
      <c r="A10488">
        <v>10606</v>
      </c>
      <c r="B10488">
        <v>4644</v>
      </c>
      <c r="C10488">
        <f>IF(COUNTIF($B$2:B10488,B10488)=1,1,0)</f>
        <v>0</v>
      </c>
      <c r="D10488" s="1">
        <v>45004</v>
      </c>
      <c r="E10488" s="2">
        <v>0.80458333333333332</v>
      </c>
      <c r="F10488">
        <v>112</v>
      </c>
      <c r="G10488" t="str">
        <f>IFERROR(INDEX(menu_items!$B:$B,MATCH(F10488,menu_items!$A:$A,0)),"Unknown value")</f>
        <v>Salmon Roll</v>
      </c>
      <c r="H10488" t="str">
        <f>IFERROR(INDEX(menu_items!$C:$C,MATCH(F10488,menu_items!$A:$A,0)),"Unknown value")</f>
        <v>Asian</v>
      </c>
      <c r="I10488" s="5">
        <f>IFERROR(INDEX(menu_items!$D:$D,MATCH(F10488,menu_items!$A:$A,0)),0)</f>
        <v>14.95</v>
      </c>
      <c r="J10488" t="str">
        <f t="shared" si="823"/>
        <v>Sun</v>
      </c>
      <c r="K10488">
        <f t="shared" si="824"/>
        <v>19</v>
      </c>
      <c r="L10488" t="str">
        <f t="shared" si="825"/>
        <v>Mar</v>
      </c>
      <c r="M10488">
        <v>19</v>
      </c>
      <c r="N10488">
        <f t="shared" si="821"/>
        <v>4</v>
      </c>
      <c r="O10488" s="5">
        <f t="shared" si="822"/>
        <v>51.4</v>
      </c>
    </row>
    <row r="10489" spans="1:15" x14ac:dyDescent="0.25">
      <c r="A10489">
        <v>10607</v>
      </c>
      <c r="B10489">
        <v>4644</v>
      </c>
      <c r="C10489">
        <f>IF(COUNTIF($B$2:B10489,B10489)=1,1,0)</f>
        <v>0</v>
      </c>
      <c r="D10489" s="1">
        <v>45004</v>
      </c>
      <c r="E10489" s="2">
        <v>0.80458333333333332</v>
      </c>
      <c r="F10489">
        <v>120</v>
      </c>
      <c r="G10489" t="str">
        <f>IFERROR(INDEX(menu_items!$B:$B,MATCH(F10489,menu_items!$A:$A,0)),"Unknown value")</f>
        <v>Steak Torta</v>
      </c>
      <c r="H10489" t="str">
        <f>IFERROR(INDEX(menu_items!$C:$C,MATCH(F10489,menu_items!$A:$A,0)),"Unknown value")</f>
        <v>Mexican</v>
      </c>
      <c r="I10489" s="5">
        <f>IFERROR(INDEX(menu_items!$D:$D,MATCH(F10489,menu_items!$A:$A,0)),0)</f>
        <v>13.95</v>
      </c>
      <c r="J10489" t="str">
        <f t="shared" si="823"/>
        <v>Sun</v>
      </c>
      <c r="K10489">
        <f t="shared" si="824"/>
        <v>19</v>
      </c>
      <c r="L10489" t="str">
        <f t="shared" si="825"/>
        <v>Mar</v>
      </c>
      <c r="M10489">
        <v>19</v>
      </c>
      <c r="N10489">
        <f t="shared" si="821"/>
        <v>4</v>
      </c>
      <c r="O10489" s="5">
        <f t="shared" si="822"/>
        <v>51.4</v>
      </c>
    </row>
    <row r="10490" spans="1:15" x14ac:dyDescent="0.25">
      <c r="A10490">
        <v>10608</v>
      </c>
      <c r="B10490">
        <v>4644</v>
      </c>
      <c r="C10490">
        <f>IF(COUNTIF($B$2:B10490,B10490)=1,1,0)</f>
        <v>0</v>
      </c>
      <c r="D10490" s="1">
        <v>45004</v>
      </c>
      <c r="E10490" s="2">
        <v>0.80458333333333332</v>
      </c>
      <c r="F10490">
        <v>106</v>
      </c>
      <c r="G10490" t="str">
        <f>IFERROR(INDEX(menu_items!$B:$B,MATCH(F10490,menu_items!$A:$A,0)),"Unknown value")</f>
        <v>French Fries</v>
      </c>
      <c r="H10490" t="str">
        <f>IFERROR(INDEX(menu_items!$C:$C,MATCH(F10490,menu_items!$A:$A,0)),"Unknown value")</f>
        <v>American</v>
      </c>
      <c r="I10490" s="5">
        <f>IFERROR(INDEX(menu_items!$D:$D,MATCH(F10490,menu_items!$A:$A,0)),0)</f>
        <v>7</v>
      </c>
      <c r="J10490" t="str">
        <f t="shared" si="823"/>
        <v>Sun</v>
      </c>
      <c r="K10490">
        <f t="shared" si="824"/>
        <v>19</v>
      </c>
      <c r="L10490" t="str">
        <f t="shared" si="825"/>
        <v>Mar</v>
      </c>
      <c r="M10490">
        <v>19</v>
      </c>
      <c r="N10490">
        <f t="shared" si="821"/>
        <v>4</v>
      </c>
      <c r="O10490" s="5">
        <f t="shared" si="822"/>
        <v>51.4</v>
      </c>
    </row>
    <row r="10491" spans="1:15" x14ac:dyDescent="0.25">
      <c r="A10491">
        <v>10609</v>
      </c>
      <c r="B10491">
        <v>4645</v>
      </c>
      <c r="C10491">
        <f>IF(COUNTIF($B$2:B10491,B10491)=1,1,0)</f>
        <v>1</v>
      </c>
      <c r="D10491" s="1">
        <v>45004</v>
      </c>
      <c r="E10491" s="2">
        <v>0.8062731481481481</v>
      </c>
      <c r="F10491">
        <v>101</v>
      </c>
      <c r="G10491" t="str">
        <f>IFERROR(INDEX(menu_items!$B:$B,MATCH(F10491,menu_items!$A:$A,0)),"Unknown value")</f>
        <v>Hamburger</v>
      </c>
      <c r="H10491" t="str">
        <f>IFERROR(INDEX(menu_items!$C:$C,MATCH(F10491,menu_items!$A:$A,0)),"Unknown value")</f>
        <v>American</v>
      </c>
      <c r="I10491" s="5">
        <f>IFERROR(INDEX(menu_items!$D:$D,MATCH(F10491,menu_items!$A:$A,0)),0)</f>
        <v>12.95</v>
      </c>
      <c r="J10491" t="str">
        <f t="shared" si="823"/>
        <v>Sun</v>
      </c>
      <c r="K10491">
        <f t="shared" si="824"/>
        <v>19</v>
      </c>
      <c r="L10491" t="str">
        <f t="shared" si="825"/>
        <v>Mar</v>
      </c>
      <c r="M10491">
        <v>19</v>
      </c>
      <c r="N10491">
        <f t="shared" si="821"/>
        <v>4</v>
      </c>
      <c r="O10491" s="5">
        <f t="shared" si="822"/>
        <v>61.900000000000006</v>
      </c>
    </row>
    <row r="10492" spans="1:15" x14ac:dyDescent="0.25">
      <c r="A10492">
        <v>10610</v>
      </c>
      <c r="B10492">
        <v>4645</v>
      </c>
      <c r="C10492">
        <f>IF(COUNTIF($B$2:B10492,B10492)=1,1,0)</f>
        <v>0</v>
      </c>
      <c r="D10492" s="1">
        <v>45004</v>
      </c>
      <c r="E10492" s="2">
        <v>0.8062731481481481</v>
      </c>
      <c r="F10492">
        <v>107</v>
      </c>
      <c r="G10492" t="str">
        <f>IFERROR(INDEX(menu_items!$B:$B,MATCH(F10492,menu_items!$A:$A,0)),"Unknown value")</f>
        <v>Orange Chicken</v>
      </c>
      <c r="H10492" t="str">
        <f>IFERROR(INDEX(menu_items!$C:$C,MATCH(F10492,menu_items!$A:$A,0)),"Unknown value")</f>
        <v>Asian</v>
      </c>
      <c r="I10492" s="5">
        <f>IFERROR(INDEX(menu_items!$D:$D,MATCH(F10492,menu_items!$A:$A,0)),0)</f>
        <v>16.5</v>
      </c>
      <c r="J10492" t="str">
        <f t="shared" si="823"/>
        <v>Sun</v>
      </c>
      <c r="K10492">
        <f t="shared" si="824"/>
        <v>19</v>
      </c>
      <c r="L10492" t="str">
        <f t="shared" si="825"/>
        <v>Mar</v>
      </c>
      <c r="M10492">
        <v>19</v>
      </c>
      <c r="N10492">
        <f t="shared" si="821"/>
        <v>4</v>
      </c>
      <c r="O10492" s="5">
        <f t="shared" si="822"/>
        <v>61.900000000000006</v>
      </c>
    </row>
    <row r="10493" spans="1:15" x14ac:dyDescent="0.25">
      <c r="A10493">
        <v>10611</v>
      </c>
      <c r="B10493">
        <v>4645</v>
      </c>
      <c r="C10493">
        <f>IF(COUNTIF($B$2:B10493,B10493)=1,1,0)</f>
        <v>0</v>
      </c>
      <c r="D10493" s="1">
        <v>45004</v>
      </c>
      <c r="E10493" s="2">
        <v>0.8062731481481481</v>
      </c>
      <c r="F10493">
        <v>108</v>
      </c>
      <c r="G10493" t="str">
        <f>IFERROR(INDEX(menu_items!$B:$B,MATCH(F10493,menu_items!$A:$A,0)),"Unknown value")</f>
        <v>Tofu Pad Thai</v>
      </c>
      <c r="H10493" t="str">
        <f>IFERROR(INDEX(menu_items!$C:$C,MATCH(F10493,menu_items!$A:$A,0)),"Unknown value")</f>
        <v>Asian</v>
      </c>
      <c r="I10493" s="5">
        <f>IFERROR(INDEX(menu_items!$D:$D,MATCH(F10493,menu_items!$A:$A,0)),0)</f>
        <v>14.5</v>
      </c>
      <c r="J10493" t="str">
        <f t="shared" si="823"/>
        <v>Sun</v>
      </c>
      <c r="K10493">
        <f t="shared" si="824"/>
        <v>19</v>
      </c>
      <c r="L10493" t="str">
        <f t="shared" si="825"/>
        <v>Mar</v>
      </c>
      <c r="M10493">
        <v>19</v>
      </c>
      <c r="N10493">
        <f t="shared" si="821"/>
        <v>4</v>
      </c>
      <c r="O10493" s="5">
        <f t="shared" si="822"/>
        <v>61.900000000000006</v>
      </c>
    </row>
    <row r="10494" spans="1:15" x14ac:dyDescent="0.25">
      <c r="A10494">
        <v>10612</v>
      </c>
      <c r="B10494">
        <v>4645</v>
      </c>
      <c r="C10494">
        <f>IF(COUNTIF($B$2:B10494,B10494)=1,1,0)</f>
        <v>0</v>
      </c>
      <c r="D10494" s="1">
        <v>45004</v>
      </c>
      <c r="E10494" s="2">
        <v>0.8062731481481481</v>
      </c>
      <c r="F10494">
        <v>125</v>
      </c>
      <c r="G10494" t="str">
        <f>IFERROR(INDEX(menu_items!$B:$B,MATCH(F10494,menu_items!$A:$A,0)),"Unknown value")</f>
        <v>Spaghetti &amp; Meatballs</v>
      </c>
      <c r="H10494" t="str">
        <f>IFERROR(INDEX(menu_items!$C:$C,MATCH(F10494,menu_items!$A:$A,0)),"Unknown value")</f>
        <v>Italian</v>
      </c>
      <c r="I10494" s="5">
        <f>IFERROR(INDEX(menu_items!$D:$D,MATCH(F10494,menu_items!$A:$A,0)),0)</f>
        <v>17.95</v>
      </c>
      <c r="J10494" t="str">
        <f t="shared" si="823"/>
        <v>Sun</v>
      </c>
      <c r="K10494">
        <f t="shared" si="824"/>
        <v>19</v>
      </c>
      <c r="L10494" t="str">
        <f t="shared" si="825"/>
        <v>Mar</v>
      </c>
      <c r="M10494">
        <v>19</v>
      </c>
      <c r="N10494">
        <f t="shared" si="821"/>
        <v>4</v>
      </c>
      <c r="O10494" s="5">
        <f t="shared" si="822"/>
        <v>61.900000000000006</v>
      </c>
    </row>
    <row r="10495" spans="1:15" x14ac:dyDescent="0.25">
      <c r="A10495">
        <v>10613</v>
      </c>
      <c r="B10495">
        <v>4646</v>
      </c>
      <c r="C10495">
        <f>IF(COUNTIF($B$2:B10495,B10495)=1,1,0)</f>
        <v>1</v>
      </c>
      <c r="D10495" s="1">
        <v>45004</v>
      </c>
      <c r="E10495" s="2">
        <v>0.80745370370370373</v>
      </c>
      <c r="F10495">
        <v>116</v>
      </c>
      <c r="G10495" t="str">
        <f>IFERROR(INDEX(menu_items!$B:$B,MATCH(F10495,menu_items!$A:$A,0)),"Unknown value")</f>
        <v>Steak Tacos</v>
      </c>
      <c r="H10495" t="str">
        <f>IFERROR(INDEX(menu_items!$C:$C,MATCH(F10495,menu_items!$A:$A,0)),"Unknown value")</f>
        <v>Mexican</v>
      </c>
      <c r="I10495" s="5">
        <f>IFERROR(INDEX(menu_items!$D:$D,MATCH(F10495,menu_items!$A:$A,0)),0)</f>
        <v>13.95</v>
      </c>
      <c r="J10495" t="str">
        <f t="shared" si="823"/>
        <v>Sun</v>
      </c>
      <c r="K10495">
        <f t="shared" si="824"/>
        <v>19</v>
      </c>
      <c r="L10495" t="str">
        <f t="shared" si="825"/>
        <v>Mar</v>
      </c>
      <c r="M10495">
        <v>19</v>
      </c>
      <c r="N10495">
        <f t="shared" si="821"/>
        <v>3</v>
      </c>
      <c r="O10495" s="5">
        <f t="shared" si="822"/>
        <v>41.849999999999994</v>
      </c>
    </row>
    <row r="10496" spans="1:15" x14ac:dyDescent="0.25">
      <c r="A10496">
        <v>10614</v>
      </c>
      <c r="B10496">
        <v>4646</v>
      </c>
      <c r="C10496">
        <f>IF(COUNTIF($B$2:B10496,B10496)=1,1,0)</f>
        <v>0</v>
      </c>
      <c r="D10496" s="1">
        <v>45004</v>
      </c>
      <c r="E10496" s="2">
        <v>0.80745370370370373</v>
      </c>
      <c r="F10496">
        <v>117</v>
      </c>
      <c r="G10496" t="str">
        <f>IFERROR(INDEX(menu_items!$B:$B,MATCH(F10496,menu_items!$A:$A,0)),"Unknown value")</f>
        <v>Chicken Burrito</v>
      </c>
      <c r="H10496" t="str">
        <f>IFERROR(INDEX(menu_items!$C:$C,MATCH(F10496,menu_items!$A:$A,0)),"Unknown value")</f>
        <v>Mexican</v>
      </c>
      <c r="I10496" s="5">
        <f>IFERROR(INDEX(menu_items!$D:$D,MATCH(F10496,menu_items!$A:$A,0)),0)</f>
        <v>12.95</v>
      </c>
      <c r="J10496" t="str">
        <f t="shared" si="823"/>
        <v>Sun</v>
      </c>
      <c r="K10496">
        <f t="shared" si="824"/>
        <v>19</v>
      </c>
      <c r="L10496" t="str">
        <f t="shared" si="825"/>
        <v>Mar</v>
      </c>
      <c r="M10496">
        <v>19</v>
      </c>
      <c r="N10496">
        <f t="shared" si="821"/>
        <v>3</v>
      </c>
      <c r="O10496" s="5">
        <f t="shared" si="822"/>
        <v>41.849999999999994</v>
      </c>
    </row>
    <row r="10497" spans="1:15" x14ac:dyDescent="0.25">
      <c r="A10497">
        <v>10615</v>
      </c>
      <c r="B10497">
        <v>4646</v>
      </c>
      <c r="C10497">
        <f>IF(COUNTIF($B$2:B10497,B10497)=1,1,0)</f>
        <v>0</v>
      </c>
      <c r="D10497" s="1">
        <v>45004</v>
      </c>
      <c r="E10497" s="2">
        <v>0.80745370370370373</v>
      </c>
      <c r="F10497">
        <v>118</v>
      </c>
      <c r="G10497" t="str">
        <f>IFERROR(INDEX(menu_items!$B:$B,MATCH(F10497,menu_items!$A:$A,0)),"Unknown value")</f>
        <v>Steak Burrito</v>
      </c>
      <c r="H10497" t="str">
        <f>IFERROR(INDEX(menu_items!$C:$C,MATCH(F10497,menu_items!$A:$A,0)),"Unknown value")</f>
        <v>Mexican</v>
      </c>
      <c r="I10497" s="5">
        <f>IFERROR(INDEX(menu_items!$D:$D,MATCH(F10497,menu_items!$A:$A,0)),0)</f>
        <v>14.95</v>
      </c>
      <c r="J10497" t="str">
        <f t="shared" si="823"/>
        <v>Sun</v>
      </c>
      <c r="K10497">
        <f t="shared" si="824"/>
        <v>19</v>
      </c>
      <c r="L10497" t="str">
        <f t="shared" si="825"/>
        <v>Mar</v>
      </c>
      <c r="M10497">
        <v>19</v>
      </c>
      <c r="N10497">
        <f t="shared" si="821"/>
        <v>3</v>
      </c>
      <c r="O10497" s="5">
        <f t="shared" si="822"/>
        <v>41.849999999999994</v>
      </c>
    </row>
    <row r="10498" spans="1:15" x14ac:dyDescent="0.25">
      <c r="A10498">
        <v>10616</v>
      </c>
      <c r="B10498">
        <v>4647</v>
      </c>
      <c r="C10498">
        <f>IF(COUNTIF($B$2:B10498,B10498)=1,1,0)</f>
        <v>1</v>
      </c>
      <c r="D10498" s="1">
        <v>45004</v>
      </c>
      <c r="E10498" s="2">
        <v>0.81721064814814814</v>
      </c>
      <c r="F10498">
        <v>102</v>
      </c>
      <c r="G10498" t="str">
        <f>IFERROR(INDEX(menu_items!$B:$B,MATCH(F10498,menu_items!$A:$A,0)),"Unknown value")</f>
        <v>Cheeseburger</v>
      </c>
      <c r="H10498" t="str">
        <f>IFERROR(INDEX(menu_items!$C:$C,MATCH(F10498,menu_items!$A:$A,0)),"Unknown value")</f>
        <v>American</v>
      </c>
      <c r="I10498" s="5">
        <f>IFERROR(INDEX(menu_items!$D:$D,MATCH(F10498,menu_items!$A:$A,0)),0)</f>
        <v>13.95</v>
      </c>
      <c r="J10498" t="str">
        <f t="shared" si="823"/>
        <v>Sun</v>
      </c>
      <c r="K10498">
        <f t="shared" si="824"/>
        <v>19</v>
      </c>
      <c r="L10498" t="str">
        <f t="shared" si="825"/>
        <v>Mar</v>
      </c>
      <c r="M10498">
        <v>19</v>
      </c>
      <c r="N10498">
        <f t="shared" ref="N10498:N10561" si="826">COUNTIF($B:$B,B10498)</f>
        <v>2</v>
      </c>
      <c r="O10498" s="5">
        <f t="shared" ref="O10498:O10561" si="827">SUMIF($B:$B,B10498,$I:$I)</f>
        <v>28.45</v>
      </c>
    </row>
    <row r="10499" spans="1:15" x14ac:dyDescent="0.25">
      <c r="A10499">
        <v>10617</v>
      </c>
      <c r="B10499">
        <v>4647</v>
      </c>
      <c r="C10499">
        <f>IF(COUNTIF($B$2:B10499,B10499)=1,1,0)</f>
        <v>0</v>
      </c>
      <c r="D10499" s="1">
        <v>45004</v>
      </c>
      <c r="E10499" s="2">
        <v>0.81721064814814814</v>
      </c>
      <c r="F10499">
        <v>126</v>
      </c>
      <c r="G10499" t="str">
        <f>IFERROR(INDEX(menu_items!$B:$B,MATCH(F10499,menu_items!$A:$A,0)),"Unknown value")</f>
        <v>Fettuccine Alfredo</v>
      </c>
      <c r="H10499" t="str">
        <f>IFERROR(INDEX(menu_items!$C:$C,MATCH(F10499,menu_items!$A:$A,0)),"Unknown value")</f>
        <v>Italian</v>
      </c>
      <c r="I10499" s="5">
        <f>IFERROR(INDEX(menu_items!$D:$D,MATCH(F10499,menu_items!$A:$A,0)),0)</f>
        <v>14.5</v>
      </c>
      <c r="J10499" t="str">
        <f t="shared" si="823"/>
        <v>Sun</v>
      </c>
      <c r="K10499">
        <f t="shared" si="824"/>
        <v>19</v>
      </c>
      <c r="L10499" t="str">
        <f t="shared" si="825"/>
        <v>Mar</v>
      </c>
      <c r="M10499">
        <v>19</v>
      </c>
      <c r="N10499">
        <f t="shared" si="826"/>
        <v>2</v>
      </c>
      <c r="O10499" s="5">
        <f t="shared" si="827"/>
        <v>28.45</v>
      </c>
    </row>
    <row r="10500" spans="1:15" x14ac:dyDescent="0.25">
      <c r="A10500">
        <v>10618</v>
      </c>
      <c r="B10500">
        <v>4648</v>
      </c>
      <c r="C10500">
        <f>IF(COUNTIF($B$2:B10500,B10500)=1,1,0)</f>
        <v>1</v>
      </c>
      <c r="D10500" s="1">
        <v>45004</v>
      </c>
      <c r="E10500" s="2">
        <v>0.81956018518518514</v>
      </c>
      <c r="F10500">
        <v>127</v>
      </c>
      <c r="G10500" t="str">
        <f>IFERROR(INDEX(menu_items!$B:$B,MATCH(F10500,menu_items!$A:$A,0)),"Unknown value")</f>
        <v>Meat Lasagna</v>
      </c>
      <c r="H10500" t="str">
        <f>IFERROR(INDEX(menu_items!$C:$C,MATCH(F10500,menu_items!$A:$A,0)),"Unknown value")</f>
        <v>Italian</v>
      </c>
      <c r="I10500" s="5">
        <f>IFERROR(INDEX(menu_items!$D:$D,MATCH(F10500,menu_items!$A:$A,0)),0)</f>
        <v>17.95</v>
      </c>
      <c r="J10500" t="str">
        <f t="shared" si="823"/>
        <v>Sun</v>
      </c>
      <c r="K10500">
        <f t="shared" si="824"/>
        <v>19</v>
      </c>
      <c r="L10500" t="str">
        <f t="shared" si="825"/>
        <v>Mar</v>
      </c>
      <c r="M10500">
        <v>19</v>
      </c>
      <c r="N10500">
        <f t="shared" si="826"/>
        <v>2</v>
      </c>
      <c r="O10500" s="5">
        <f t="shared" si="827"/>
        <v>28.45</v>
      </c>
    </row>
    <row r="10501" spans="1:15" x14ac:dyDescent="0.25">
      <c r="A10501">
        <v>10619</v>
      </c>
      <c r="B10501">
        <v>4648</v>
      </c>
      <c r="C10501">
        <f>IF(COUNTIF($B$2:B10501,B10501)=1,1,0)</f>
        <v>0</v>
      </c>
      <c r="D10501" s="1">
        <v>45004</v>
      </c>
      <c r="E10501" s="2">
        <v>0.81956018518518514</v>
      </c>
      <c r="F10501">
        <v>121</v>
      </c>
      <c r="G10501" t="str">
        <f>IFERROR(INDEX(menu_items!$B:$B,MATCH(F10501,menu_items!$A:$A,0)),"Unknown value")</f>
        <v>Cheese Quesadillas</v>
      </c>
      <c r="H10501" t="str">
        <f>IFERROR(INDEX(menu_items!$C:$C,MATCH(F10501,menu_items!$A:$A,0)),"Unknown value")</f>
        <v>Mexican</v>
      </c>
      <c r="I10501" s="5">
        <f>IFERROR(INDEX(menu_items!$D:$D,MATCH(F10501,menu_items!$A:$A,0)),0)</f>
        <v>10.5</v>
      </c>
      <c r="J10501" t="str">
        <f t="shared" si="823"/>
        <v>Sun</v>
      </c>
      <c r="K10501">
        <f t="shared" si="824"/>
        <v>19</v>
      </c>
      <c r="L10501" t="str">
        <f t="shared" si="825"/>
        <v>Mar</v>
      </c>
      <c r="M10501">
        <v>19</v>
      </c>
      <c r="N10501">
        <f t="shared" si="826"/>
        <v>2</v>
      </c>
      <c r="O10501" s="5">
        <f t="shared" si="827"/>
        <v>28.45</v>
      </c>
    </row>
    <row r="10502" spans="1:15" x14ac:dyDescent="0.25">
      <c r="A10502">
        <v>10620</v>
      </c>
      <c r="B10502">
        <v>4649</v>
      </c>
      <c r="C10502">
        <f>IF(COUNTIF($B$2:B10502,B10502)=1,1,0)</f>
        <v>1</v>
      </c>
      <c r="D10502" s="1">
        <v>45004</v>
      </c>
      <c r="E10502" s="2">
        <v>0.82156249999999997</v>
      </c>
      <c r="F10502">
        <v>124</v>
      </c>
      <c r="G10502" t="str">
        <f>IFERROR(INDEX(menu_items!$B:$B,MATCH(F10502,menu_items!$A:$A,0)),"Unknown value")</f>
        <v>Spaghetti</v>
      </c>
      <c r="H10502" t="str">
        <f>IFERROR(INDEX(menu_items!$C:$C,MATCH(F10502,menu_items!$A:$A,0)),"Unknown value")</f>
        <v>Italian</v>
      </c>
      <c r="I10502" s="5">
        <f>IFERROR(INDEX(menu_items!$D:$D,MATCH(F10502,menu_items!$A:$A,0)),0)</f>
        <v>14.5</v>
      </c>
      <c r="J10502" t="str">
        <f t="shared" si="823"/>
        <v>Sun</v>
      </c>
      <c r="K10502">
        <f t="shared" si="824"/>
        <v>19</v>
      </c>
      <c r="L10502" t="str">
        <f t="shared" si="825"/>
        <v>Mar</v>
      </c>
      <c r="M10502">
        <v>19</v>
      </c>
      <c r="N10502">
        <f t="shared" si="826"/>
        <v>1</v>
      </c>
      <c r="O10502" s="5">
        <f t="shared" si="827"/>
        <v>14.5</v>
      </c>
    </row>
    <row r="10503" spans="1:15" x14ac:dyDescent="0.25">
      <c r="A10503">
        <v>10621</v>
      </c>
      <c r="B10503">
        <v>4650</v>
      </c>
      <c r="C10503">
        <f>IF(COUNTIF($B$2:B10503,B10503)=1,1,0)</f>
        <v>1</v>
      </c>
      <c r="D10503" s="1">
        <v>45004</v>
      </c>
      <c r="E10503" s="2">
        <v>0.82517361111111109</v>
      </c>
      <c r="F10503">
        <v>104</v>
      </c>
      <c r="G10503" t="str">
        <f>IFERROR(INDEX(menu_items!$B:$B,MATCH(F10503,menu_items!$A:$A,0)),"Unknown value")</f>
        <v>Veggie Burger</v>
      </c>
      <c r="H10503" t="str">
        <f>IFERROR(INDEX(menu_items!$C:$C,MATCH(F10503,menu_items!$A:$A,0)),"Unknown value")</f>
        <v>American</v>
      </c>
      <c r="I10503" s="5">
        <f>IFERROR(INDEX(menu_items!$D:$D,MATCH(F10503,menu_items!$A:$A,0)),0)</f>
        <v>10.5</v>
      </c>
      <c r="J10503" t="str">
        <f t="shared" si="823"/>
        <v>Sun</v>
      </c>
      <c r="K10503">
        <f t="shared" si="824"/>
        <v>19</v>
      </c>
      <c r="L10503" t="str">
        <f t="shared" si="825"/>
        <v>Mar</v>
      </c>
      <c r="M10503">
        <v>19</v>
      </c>
      <c r="N10503">
        <f t="shared" si="826"/>
        <v>2</v>
      </c>
      <c r="O10503" s="5">
        <f t="shared" si="827"/>
        <v>25</v>
      </c>
    </row>
    <row r="10504" spans="1:15" x14ac:dyDescent="0.25">
      <c r="A10504">
        <v>10622</v>
      </c>
      <c r="B10504">
        <v>4650</v>
      </c>
      <c r="C10504">
        <f>IF(COUNTIF($B$2:B10504,B10504)=1,1,0)</f>
        <v>0</v>
      </c>
      <c r="D10504" s="1">
        <v>45004</v>
      </c>
      <c r="E10504" s="2">
        <v>0.82517361111111109</v>
      </c>
      <c r="F10504">
        <v>108</v>
      </c>
      <c r="G10504" t="str">
        <f>IFERROR(INDEX(menu_items!$B:$B,MATCH(F10504,menu_items!$A:$A,0)),"Unknown value")</f>
        <v>Tofu Pad Thai</v>
      </c>
      <c r="H10504" t="str">
        <f>IFERROR(INDEX(menu_items!$C:$C,MATCH(F10504,menu_items!$A:$A,0)),"Unknown value")</f>
        <v>Asian</v>
      </c>
      <c r="I10504" s="5">
        <f>IFERROR(INDEX(menu_items!$D:$D,MATCH(F10504,menu_items!$A:$A,0)),0)</f>
        <v>14.5</v>
      </c>
      <c r="J10504" t="str">
        <f t="shared" si="823"/>
        <v>Sun</v>
      </c>
      <c r="K10504">
        <f t="shared" si="824"/>
        <v>19</v>
      </c>
      <c r="L10504" t="str">
        <f t="shared" si="825"/>
        <v>Mar</v>
      </c>
      <c r="M10504">
        <v>19</v>
      </c>
      <c r="N10504">
        <f t="shared" si="826"/>
        <v>2</v>
      </c>
      <c r="O10504" s="5">
        <f t="shared" si="827"/>
        <v>25</v>
      </c>
    </row>
    <row r="10505" spans="1:15" x14ac:dyDescent="0.25">
      <c r="A10505">
        <v>10623</v>
      </c>
      <c r="B10505">
        <v>4651</v>
      </c>
      <c r="C10505">
        <f>IF(COUNTIF($B$2:B10505,B10505)=1,1,0)</f>
        <v>1</v>
      </c>
      <c r="D10505" s="1">
        <v>45004</v>
      </c>
      <c r="E10505" s="2">
        <v>0.8300925925925926</v>
      </c>
      <c r="F10505">
        <v>101</v>
      </c>
      <c r="G10505" t="str">
        <f>IFERROR(INDEX(menu_items!$B:$B,MATCH(F10505,menu_items!$A:$A,0)),"Unknown value")</f>
        <v>Hamburger</v>
      </c>
      <c r="H10505" t="str">
        <f>IFERROR(INDEX(menu_items!$C:$C,MATCH(F10505,menu_items!$A:$A,0)),"Unknown value")</f>
        <v>American</v>
      </c>
      <c r="I10505" s="5">
        <f>IFERROR(INDEX(menu_items!$D:$D,MATCH(F10505,menu_items!$A:$A,0)),0)</f>
        <v>12.95</v>
      </c>
      <c r="J10505" t="str">
        <f t="shared" si="823"/>
        <v>Sun</v>
      </c>
      <c r="K10505">
        <f t="shared" si="824"/>
        <v>19</v>
      </c>
      <c r="L10505" t="str">
        <f t="shared" si="825"/>
        <v>Mar</v>
      </c>
      <c r="M10505">
        <v>19</v>
      </c>
      <c r="N10505">
        <f t="shared" si="826"/>
        <v>4</v>
      </c>
      <c r="O10505" s="5">
        <f t="shared" si="827"/>
        <v>50.4</v>
      </c>
    </row>
    <row r="10506" spans="1:15" x14ac:dyDescent="0.25">
      <c r="A10506">
        <v>10624</v>
      </c>
      <c r="B10506">
        <v>4651</v>
      </c>
      <c r="C10506">
        <f>IF(COUNTIF($B$2:B10506,B10506)=1,1,0)</f>
        <v>0</v>
      </c>
      <c r="D10506" s="1">
        <v>45004</v>
      </c>
      <c r="E10506" s="2">
        <v>0.8300925925925926</v>
      </c>
      <c r="F10506">
        <v>125</v>
      </c>
      <c r="G10506" t="str">
        <f>IFERROR(INDEX(menu_items!$B:$B,MATCH(F10506,menu_items!$A:$A,0)),"Unknown value")</f>
        <v>Spaghetti &amp; Meatballs</v>
      </c>
      <c r="H10506" t="str">
        <f>IFERROR(INDEX(menu_items!$C:$C,MATCH(F10506,menu_items!$A:$A,0)),"Unknown value")</f>
        <v>Italian</v>
      </c>
      <c r="I10506" s="5">
        <f>IFERROR(INDEX(menu_items!$D:$D,MATCH(F10506,menu_items!$A:$A,0)),0)</f>
        <v>17.95</v>
      </c>
      <c r="J10506" t="str">
        <f t="shared" si="823"/>
        <v>Sun</v>
      </c>
      <c r="K10506">
        <f t="shared" si="824"/>
        <v>19</v>
      </c>
      <c r="L10506" t="str">
        <f t="shared" si="825"/>
        <v>Mar</v>
      </c>
      <c r="M10506">
        <v>19</v>
      </c>
      <c r="N10506">
        <f t="shared" si="826"/>
        <v>4</v>
      </c>
      <c r="O10506" s="5">
        <f t="shared" si="827"/>
        <v>50.4</v>
      </c>
    </row>
    <row r="10507" spans="1:15" x14ac:dyDescent="0.25">
      <c r="A10507">
        <v>10625</v>
      </c>
      <c r="B10507">
        <v>4651</v>
      </c>
      <c r="C10507">
        <f>IF(COUNTIF($B$2:B10507,B10507)=1,1,0)</f>
        <v>0</v>
      </c>
      <c r="D10507" s="1">
        <v>45004</v>
      </c>
      <c r="E10507" s="2">
        <v>0.8300925925925926</v>
      </c>
      <c r="F10507">
        <v>121</v>
      </c>
      <c r="G10507" t="str">
        <f>IFERROR(INDEX(menu_items!$B:$B,MATCH(F10507,menu_items!$A:$A,0)),"Unknown value")</f>
        <v>Cheese Quesadillas</v>
      </c>
      <c r="H10507" t="str">
        <f>IFERROR(INDEX(menu_items!$C:$C,MATCH(F10507,menu_items!$A:$A,0)),"Unknown value")</f>
        <v>Mexican</v>
      </c>
      <c r="I10507" s="5">
        <f>IFERROR(INDEX(menu_items!$D:$D,MATCH(F10507,menu_items!$A:$A,0)),0)</f>
        <v>10.5</v>
      </c>
      <c r="J10507" t="str">
        <f t="shared" ref="J10507:J10569" si="828">TEXT(D10507,"ddd")</f>
        <v>Sun</v>
      </c>
      <c r="K10507">
        <f t="shared" ref="K10507:K10569" si="829">DAY(D10507)</f>
        <v>19</v>
      </c>
      <c r="L10507" t="str">
        <f t="shared" ref="L10507:L10569" si="830">TEXT(D10507,"mmm")</f>
        <v>Mar</v>
      </c>
      <c r="M10507">
        <v>19</v>
      </c>
      <c r="N10507">
        <f t="shared" si="826"/>
        <v>4</v>
      </c>
      <c r="O10507" s="5">
        <f t="shared" si="827"/>
        <v>50.4</v>
      </c>
    </row>
    <row r="10508" spans="1:15" x14ac:dyDescent="0.25">
      <c r="A10508">
        <v>10626</v>
      </c>
      <c r="B10508">
        <v>4651</v>
      </c>
      <c r="C10508">
        <f>IF(COUNTIF($B$2:B10508,B10508)=1,1,0)</f>
        <v>0</v>
      </c>
      <c r="D10508" s="1">
        <v>45004</v>
      </c>
      <c r="E10508" s="2">
        <v>0.8300925925925926</v>
      </c>
      <c r="F10508">
        <v>123</v>
      </c>
      <c r="G10508" t="str">
        <f>IFERROR(INDEX(menu_items!$B:$B,MATCH(F10508,menu_items!$A:$A,0)),"Unknown value")</f>
        <v>Chips &amp; Guacamole</v>
      </c>
      <c r="H10508" t="str">
        <f>IFERROR(INDEX(menu_items!$C:$C,MATCH(F10508,menu_items!$A:$A,0)),"Unknown value")</f>
        <v>Mexican</v>
      </c>
      <c r="I10508" s="5">
        <f>IFERROR(INDEX(menu_items!$D:$D,MATCH(F10508,menu_items!$A:$A,0)),0)</f>
        <v>9</v>
      </c>
      <c r="J10508" t="str">
        <f t="shared" si="828"/>
        <v>Sun</v>
      </c>
      <c r="K10508">
        <f t="shared" si="829"/>
        <v>19</v>
      </c>
      <c r="L10508" t="str">
        <f t="shared" si="830"/>
        <v>Mar</v>
      </c>
      <c r="M10508">
        <v>19</v>
      </c>
      <c r="N10508">
        <f t="shared" si="826"/>
        <v>4</v>
      </c>
      <c r="O10508" s="5">
        <f t="shared" si="827"/>
        <v>50.4</v>
      </c>
    </row>
    <row r="10509" spans="1:15" x14ac:dyDescent="0.25">
      <c r="A10509">
        <v>10627</v>
      </c>
      <c r="B10509">
        <v>4652</v>
      </c>
      <c r="C10509">
        <f>IF(COUNTIF($B$2:B10509,B10509)=1,1,0)</f>
        <v>1</v>
      </c>
      <c r="D10509" s="1">
        <v>45004</v>
      </c>
      <c r="E10509" s="2">
        <v>0.83137731481481481</v>
      </c>
      <c r="F10509">
        <v>119</v>
      </c>
      <c r="G10509" t="str">
        <f>IFERROR(INDEX(menu_items!$B:$B,MATCH(F10509,menu_items!$A:$A,0)),"Unknown value")</f>
        <v>Chicken Torta</v>
      </c>
      <c r="H10509" t="str">
        <f>IFERROR(INDEX(menu_items!$C:$C,MATCH(F10509,menu_items!$A:$A,0)),"Unknown value")</f>
        <v>Mexican</v>
      </c>
      <c r="I10509" s="5">
        <f>IFERROR(INDEX(menu_items!$D:$D,MATCH(F10509,menu_items!$A:$A,0)),0)</f>
        <v>11.95</v>
      </c>
      <c r="J10509" t="str">
        <f t="shared" si="828"/>
        <v>Sun</v>
      </c>
      <c r="K10509">
        <f t="shared" si="829"/>
        <v>19</v>
      </c>
      <c r="L10509" t="str">
        <f t="shared" si="830"/>
        <v>Mar</v>
      </c>
      <c r="M10509">
        <v>19</v>
      </c>
      <c r="N10509">
        <f t="shared" si="826"/>
        <v>2</v>
      </c>
      <c r="O10509" s="5">
        <f t="shared" si="827"/>
        <v>18.95</v>
      </c>
    </row>
    <row r="10510" spans="1:15" x14ac:dyDescent="0.25">
      <c r="A10510">
        <v>10628</v>
      </c>
      <c r="B10510">
        <v>4652</v>
      </c>
      <c r="C10510">
        <f>IF(COUNTIF($B$2:B10510,B10510)=1,1,0)</f>
        <v>0</v>
      </c>
      <c r="D10510" s="1">
        <v>45004</v>
      </c>
      <c r="E10510" s="2">
        <v>0.83137731481481481</v>
      </c>
      <c r="F10510">
        <v>105</v>
      </c>
      <c r="G10510" t="str">
        <f>IFERROR(INDEX(menu_items!$B:$B,MATCH(F10510,menu_items!$A:$A,0)),"Unknown value")</f>
        <v>Mac &amp; Cheese</v>
      </c>
      <c r="H10510" t="str">
        <f>IFERROR(INDEX(menu_items!$C:$C,MATCH(F10510,menu_items!$A:$A,0)),"Unknown value")</f>
        <v>American</v>
      </c>
      <c r="I10510" s="5">
        <f>IFERROR(INDEX(menu_items!$D:$D,MATCH(F10510,menu_items!$A:$A,0)),0)</f>
        <v>7</v>
      </c>
      <c r="J10510" t="str">
        <f t="shared" si="828"/>
        <v>Sun</v>
      </c>
      <c r="K10510">
        <f t="shared" si="829"/>
        <v>19</v>
      </c>
      <c r="L10510" t="str">
        <f t="shared" si="830"/>
        <v>Mar</v>
      </c>
      <c r="M10510">
        <v>19</v>
      </c>
      <c r="N10510">
        <f t="shared" si="826"/>
        <v>2</v>
      </c>
      <c r="O10510" s="5">
        <f t="shared" si="827"/>
        <v>18.95</v>
      </c>
    </row>
    <row r="10511" spans="1:15" x14ac:dyDescent="0.25">
      <c r="A10511">
        <v>10629</v>
      </c>
      <c r="B10511">
        <v>4653</v>
      </c>
      <c r="C10511">
        <f>IF(COUNTIF($B$2:B10511,B10511)=1,1,0)</f>
        <v>1</v>
      </c>
      <c r="D10511" s="1">
        <v>45004</v>
      </c>
      <c r="E10511" s="2">
        <v>0.84496527777777775</v>
      </c>
      <c r="F10511">
        <v>103</v>
      </c>
      <c r="G10511" t="str">
        <f>IFERROR(INDEX(menu_items!$B:$B,MATCH(F10511,menu_items!$A:$A,0)),"Unknown value")</f>
        <v>Hot Dog</v>
      </c>
      <c r="H10511" t="str">
        <f>IFERROR(INDEX(menu_items!$C:$C,MATCH(F10511,menu_items!$A:$A,0)),"Unknown value")</f>
        <v>American</v>
      </c>
      <c r="I10511" s="5">
        <f>IFERROR(INDEX(menu_items!$D:$D,MATCH(F10511,menu_items!$A:$A,0)),0)</f>
        <v>9</v>
      </c>
      <c r="J10511" t="str">
        <f t="shared" si="828"/>
        <v>Sun</v>
      </c>
      <c r="K10511">
        <f t="shared" si="829"/>
        <v>19</v>
      </c>
      <c r="L10511" t="str">
        <f t="shared" si="830"/>
        <v>Mar</v>
      </c>
      <c r="M10511">
        <v>20</v>
      </c>
      <c r="N10511">
        <f t="shared" si="826"/>
        <v>2</v>
      </c>
      <c r="O10511" s="5">
        <f t="shared" si="827"/>
        <v>21.95</v>
      </c>
    </row>
    <row r="10512" spans="1:15" x14ac:dyDescent="0.25">
      <c r="A10512">
        <v>10630</v>
      </c>
      <c r="B10512">
        <v>4653</v>
      </c>
      <c r="C10512">
        <f>IF(COUNTIF($B$2:B10512,B10512)=1,1,0)</f>
        <v>0</v>
      </c>
      <c r="D10512" s="1">
        <v>45004</v>
      </c>
      <c r="E10512" s="2">
        <v>0.84496527777777775</v>
      </c>
      <c r="F10512">
        <v>117</v>
      </c>
      <c r="G10512" t="str">
        <f>IFERROR(INDEX(menu_items!$B:$B,MATCH(F10512,menu_items!$A:$A,0)),"Unknown value")</f>
        <v>Chicken Burrito</v>
      </c>
      <c r="H10512" t="str">
        <f>IFERROR(INDEX(menu_items!$C:$C,MATCH(F10512,menu_items!$A:$A,0)),"Unknown value")</f>
        <v>Mexican</v>
      </c>
      <c r="I10512" s="5">
        <f>IFERROR(INDEX(menu_items!$D:$D,MATCH(F10512,menu_items!$A:$A,0)),0)</f>
        <v>12.95</v>
      </c>
      <c r="J10512" t="str">
        <f t="shared" si="828"/>
        <v>Sun</v>
      </c>
      <c r="K10512">
        <f t="shared" si="829"/>
        <v>19</v>
      </c>
      <c r="L10512" t="str">
        <f t="shared" si="830"/>
        <v>Mar</v>
      </c>
      <c r="M10512">
        <v>20</v>
      </c>
      <c r="N10512">
        <f t="shared" si="826"/>
        <v>2</v>
      </c>
      <c r="O10512" s="5">
        <f t="shared" si="827"/>
        <v>21.95</v>
      </c>
    </row>
    <row r="10513" spans="1:15" x14ac:dyDescent="0.25">
      <c r="A10513">
        <v>10631</v>
      </c>
      <c r="B10513">
        <v>4654</v>
      </c>
      <c r="C10513">
        <f>IF(COUNTIF($B$2:B10513,B10513)=1,1,0)</f>
        <v>1</v>
      </c>
      <c r="D10513" s="1">
        <v>45004</v>
      </c>
      <c r="E10513" s="2">
        <v>0.84944444444444445</v>
      </c>
      <c r="F10513">
        <v>107</v>
      </c>
      <c r="G10513" t="str">
        <f>IFERROR(INDEX(menu_items!$B:$B,MATCH(F10513,menu_items!$A:$A,0)),"Unknown value")</f>
        <v>Orange Chicken</v>
      </c>
      <c r="H10513" t="str">
        <f>IFERROR(INDEX(menu_items!$C:$C,MATCH(F10513,menu_items!$A:$A,0)),"Unknown value")</f>
        <v>Asian</v>
      </c>
      <c r="I10513" s="5">
        <f>IFERROR(INDEX(menu_items!$D:$D,MATCH(F10513,menu_items!$A:$A,0)),0)</f>
        <v>16.5</v>
      </c>
      <c r="J10513" t="str">
        <f t="shared" si="828"/>
        <v>Sun</v>
      </c>
      <c r="K10513">
        <f t="shared" si="829"/>
        <v>19</v>
      </c>
      <c r="L10513" t="str">
        <f t="shared" si="830"/>
        <v>Mar</v>
      </c>
      <c r="M10513">
        <v>20</v>
      </c>
      <c r="N10513">
        <f t="shared" si="826"/>
        <v>1</v>
      </c>
      <c r="O10513" s="5">
        <f t="shared" si="827"/>
        <v>16.5</v>
      </c>
    </row>
    <row r="10514" spans="1:15" x14ac:dyDescent="0.25">
      <c r="A10514">
        <v>10632</v>
      </c>
      <c r="B10514">
        <v>4655</v>
      </c>
      <c r="C10514">
        <f>IF(COUNTIF($B$2:B10514,B10514)=1,1,0)</f>
        <v>1</v>
      </c>
      <c r="D10514" s="1">
        <v>45004</v>
      </c>
      <c r="E10514" s="2">
        <v>0.85450231481481487</v>
      </c>
      <c r="F10514">
        <v>128</v>
      </c>
      <c r="G10514" t="str">
        <f>IFERROR(INDEX(menu_items!$B:$B,MATCH(F10514,menu_items!$A:$A,0)),"Unknown value")</f>
        <v>Cheese Lasagna</v>
      </c>
      <c r="H10514" t="str">
        <f>IFERROR(INDEX(menu_items!$C:$C,MATCH(F10514,menu_items!$A:$A,0)),"Unknown value")</f>
        <v>Italian</v>
      </c>
      <c r="I10514" s="5">
        <f>IFERROR(INDEX(menu_items!$D:$D,MATCH(F10514,menu_items!$A:$A,0)),0)</f>
        <v>15.5</v>
      </c>
      <c r="J10514" t="str">
        <f t="shared" si="828"/>
        <v>Sun</v>
      </c>
      <c r="K10514">
        <f t="shared" si="829"/>
        <v>19</v>
      </c>
      <c r="L10514" t="str">
        <f t="shared" si="830"/>
        <v>Mar</v>
      </c>
      <c r="M10514">
        <v>20</v>
      </c>
      <c r="N10514">
        <f t="shared" si="826"/>
        <v>1</v>
      </c>
      <c r="O10514" s="5">
        <f t="shared" si="827"/>
        <v>15.5</v>
      </c>
    </row>
    <row r="10515" spans="1:15" x14ac:dyDescent="0.25">
      <c r="A10515">
        <v>10634</v>
      </c>
      <c r="B10515">
        <v>4656</v>
      </c>
      <c r="C10515">
        <f>IF(COUNTIF($B$2:B10515,B10515)=1,1,0)</f>
        <v>1</v>
      </c>
      <c r="D10515" s="1">
        <v>45004</v>
      </c>
      <c r="E10515" s="2">
        <v>0.86357638888888888</v>
      </c>
      <c r="F10515">
        <v>125</v>
      </c>
      <c r="G10515" t="str">
        <f>IFERROR(INDEX(menu_items!$B:$B,MATCH(F10515,menu_items!$A:$A,0)),"Unknown value")</f>
        <v>Spaghetti &amp; Meatballs</v>
      </c>
      <c r="H10515" t="str">
        <f>IFERROR(INDEX(menu_items!$C:$C,MATCH(F10515,menu_items!$A:$A,0)),"Unknown value")</f>
        <v>Italian</v>
      </c>
      <c r="I10515" s="5">
        <f>IFERROR(INDEX(menu_items!$D:$D,MATCH(F10515,menu_items!$A:$A,0)),0)</f>
        <v>17.95</v>
      </c>
      <c r="J10515" t="str">
        <f t="shared" si="828"/>
        <v>Sun</v>
      </c>
      <c r="K10515">
        <f t="shared" si="829"/>
        <v>19</v>
      </c>
      <c r="L10515" t="str">
        <f t="shared" si="830"/>
        <v>Mar</v>
      </c>
      <c r="M10515">
        <v>20</v>
      </c>
      <c r="N10515">
        <f t="shared" si="826"/>
        <v>2</v>
      </c>
      <c r="O10515" s="5">
        <f t="shared" si="827"/>
        <v>37.9</v>
      </c>
    </row>
    <row r="10516" spans="1:15" x14ac:dyDescent="0.25">
      <c r="A10516">
        <v>10635</v>
      </c>
      <c r="B10516">
        <v>4656</v>
      </c>
      <c r="C10516">
        <f>IF(COUNTIF($B$2:B10516,B10516)=1,1,0)</f>
        <v>0</v>
      </c>
      <c r="D10516" s="1">
        <v>45004</v>
      </c>
      <c r="E10516" s="2">
        <v>0.86357638888888888</v>
      </c>
      <c r="F10516">
        <v>130</v>
      </c>
      <c r="G10516" t="str">
        <f>IFERROR(INDEX(menu_items!$B:$B,MATCH(F10516,menu_items!$A:$A,0)),"Unknown value")</f>
        <v>Shrimp Scampi</v>
      </c>
      <c r="H10516" t="str">
        <f>IFERROR(INDEX(menu_items!$C:$C,MATCH(F10516,menu_items!$A:$A,0)),"Unknown value")</f>
        <v>Italian</v>
      </c>
      <c r="I10516" s="5">
        <f>IFERROR(INDEX(menu_items!$D:$D,MATCH(F10516,menu_items!$A:$A,0)),0)</f>
        <v>19.95</v>
      </c>
      <c r="J10516" t="str">
        <f t="shared" si="828"/>
        <v>Sun</v>
      </c>
      <c r="K10516">
        <f t="shared" si="829"/>
        <v>19</v>
      </c>
      <c r="L10516" t="str">
        <f t="shared" si="830"/>
        <v>Mar</v>
      </c>
      <c r="M10516">
        <v>20</v>
      </c>
      <c r="N10516">
        <f t="shared" si="826"/>
        <v>2</v>
      </c>
      <c r="O10516" s="5">
        <f t="shared" si="827"/>
        <v>37.9</v>
      </c>
    </row>
    <row r="10517" spans="1:15" x14ac:dyDescent="0.25">
      <c r="A10517">
        <v>10636</v>
      </c>
      <c r="B10517">
        <v>4657</v>
      </c>
      <c r="C10517">
        <f>IF(COUNTIF($B$2:B10517,B10517)=1,1,0)</f>
        <v>1</v>
      </c>
      <c r="D10517" s="1">
        <v>45004</v>
      </c>
      <c r="E10517" s="2">
        <v>0.86675925925925923</v>
      </c>
      <c r="F10517">
        <v>125</v>
      </c>
      <c r="G10517" t="str">
        <f>IFERROR(INDEX(menu_items!$B:$B,MATCH(F10517,menu_items!$A:$A,0)),"Unknown value")</f>
        <v>Spaghetti &amp; Meatballs</v>
      </c>
      <c r="H10517" t="str">
        <f>IFERROR(INDEX(menu_items!$C:$C,MATCH(F10517,menu_items!$A:$A,0)),"Unknown value")</f>
        <v>Italian</v>
      </c>
      <c r="I10517" s="5">
        <f>IFERROR(INDEX(menu_items!$D:$D,MATCH(F10517,menu_items!$A:$A,0)),0)</f>
        <v>17.95</v>
      </c>
      <c r="J10517" t="str">
        <f t="shared" si="828"/>
        <v>Sun</v>
      </c>
      <c r="K10517">
        <f t="shared" si="829"/>
        <v>19</v>
      </c>
      <c r="L10517" t="str">
        <f t="shared" si="830"/>
        <v>Mar</v>
      </c>
      <c r="M10517">
        <v>20</v>
      </c>
      <c r="N10517">
        <f t="shared" si="826"/>
        <v>1</v>
      </c>
      <c r="O10517" s="5">
        <f t="shared" si="827"/>
        <v>17.95</v>
      </c>
    </row>
    <row r="10518" spans="1:15" x14ac:dyDescent="0.25">
      <c r="A10518">
        <v>10637</v>
      </c>
      <c r="B10518">
        <v>4658</v>
      </c>
      <c r="C10518">
        <f>IF(COUNTIF($B$2:B10518,B10518)=1,1,0)</f>
        <v>1</v>
      </c>
      <c r="D10518" s="1">
        <v>45004</v>
      </c>
      <c r="E10518" s="2">
        <v>0.89880787037037035</v>
      </c>
      <c r="F10518">
        <v>106</v>
      </c>
      <c r="G10518" t="str">
        <f>IFERROR(INDEX(menu_items!$B:$B,MATCH(F10518,menu_items!$A:$A,0)),"Unknown value")</f>
        <v>French Fries</v>
      </c>
      <c r="H10518" t="str">
        <f>IFERROR(INDEX(menu_items!$C:$C,MATCH(F10518,menu_items!$A:$A,0)),"Unknown value")</f>
        <v>American</v>
      </c>
      <c r="I10518" s="5">
        <f>IFERROR(INDEX(menu_items!$D:$D,MATCH(F10518,menu_items!$A:$A,0)),0)</f>
        <v>7</v>
      </c>
      <c r="J10518" t="str">
        <f t="shared" si="828"/>
        <v>Sun</v>
      </c>
      <c r="K10518">
        <f t="shared" si="829"/>
        <v>19</v>
      </c>
      <c r="L10518" t="str">
        <f t="shared" si="830"/>
        <v>Mar</v>
      </c>
      <c r="M10518">
        <v>21</v>
      </c>
      <c r="N10518">
        <f t="shared" si="826"/>
        <v>1</v>
      </c>
      <c r="O10518" s="5">
        <f t="shared" si="827"/>
        <v>7</v>
      </c>
    </row>
    <row r="10519" spans="1:15" x14ac:dyDescent="0.25">
      <c r="A10519">
        <v>10638</v>
      </c>
      <c r="B10519">
        <v>4659</v>
      </c>
      <c r="C10519">
        <f>IF(COUNTIF($B$2:B10519,B10519)=1,1,0)</f>
        <v>1</v>
      </c>
      <c r="D10519" s="1">
        <v>45004</v>
      </c>
      <c r="E10519" s="2">
        <v>0.91248842592592594</v>
      </c>
      <c r="F10519">
        <v>108</v>
      </c>
      <c r="G10519" t="str">
        <f>IFERROR(INDEX(menu_items!$B:$B,MATCH(F10519,menu_items!$A:$A,0)),"Unknown value")</f>
        <v>Tofu Pad Thai</v>
      </c>
      <c r="H10519" t="str">
        <f>IFERROR(INDEX(menu_items!$C:$C,MATCH(F10519,menu_items!$A:$A,0)),"Unknown value")</f>
        <v>Asian</v>
      </c>
      <c r="I10519" s="5">
        <f>IFERROR(INDEX(menu_items!$D:$D,MATCH(F10519,menu_items!$A:$A,0)),0)</f>
        <v>14.5</v>
      </c>
      <c r="J10519" t="str">
        <f t="shared" si="828"/>
        <v>Sun</v>
      </c>
      <c r="K10519">
        <f t="shared" si="829"/>
        <v>19</v>
      </c>
      <c r="L10519" t="str">
        <f t="shared" si="830"/>
        <v>Mar</v>
      </c>
      <c r="M10519">
        <v>21</v>
      </c>
      <c r="N10519">
        <f t="shared" si="826"/>
        <v>2</v>
      </c>
      <c r="O10519" s="5">
        <f t="shared" si="827"/>
        <v>29</v>
      </c>
    </row>
    <row r="10520" spans="1:15" x14ac:dyDescent="0.25">
      <c r="A10520">
        <v>10639</v>
      </c>
      <c r="B10520">
        <v>4659</v>
      </c>
      <c r="C10520">
        <f>IF(COUNTIF($B$2:B10520,B10520)=1,1,0)</f>
        <v>0</v>
      </c>
      <c r="D10520" s="1">
        <v>45004</v>
      </c>
      <c r="E10520" s="2">
        <v>0.91248842592592594</v>
      </c>
      <c r="F10520">
        <v>124</v>
      </c>
      <c r="G10520" t="str">
        <f>IFERROR(INDEX(menu_items!$B:$B,MATCH(F10520,menu_items!$A:$A,0)),"Unknown value")</f>
        <v>Spaghetti</v>
      </c>
      <c r="H10520" t="str">
        <f>IFERROR(INDEX(menu_items!$C:$C,MATCH(F10520,menu_items!$A:$A,0)),"Unknown value")</f>
        <v>Italian</v>
      </c>
      <c r="I10520" s="5">
        <f>IFERROR(INDEX(menu_items!$D:$D,MATCH(F10520,menu_items!$A:$A,0)),0)</f>
        <v>14.5</v>
      </c>
      <c r="J10520" t="str">
        <f t="shared" si="828"/>
        <v>Sun</v>
      </c>
      <c r="K10520">
        <f t="shared" si="829"/>
        <v>19</v>
      </c>
      <c r="L10520" t="str">
        <f t="shared" si="830"/>
        <v>Mar</v>
      </c>
      <c r="M10520">
        <v>21</v>
      </c>
      <c r="N10520">
        <f t="shared" si="826"/>
        <v>2</v>
      </c>
      <c r="O10520" s="5">
        <f t="shared" si="827"/>
        <v>29</v>
      </c>
    </row>
    <row r="10521" spans="1:15" x14ac:dyDescent="0.25">
      <c r="A10521">
        <v>10640</v>
      </c>
      <c r="B10521">
        <v>4660</v>
      </c>
      <c r="C10521">
        <f>IF(COUNTIF($B$2:B10521,B10521)=1,1,0)</f>
        <v>1</v>
      </c>
      <c r="D10521" s="1">
        <v>45004</v>
      </c>
      <c r="E10521" s="2">
        <v>0.92640046296296297</v>
      </c>
      <c r="F10521">
        <v>126</v>
      </c>
      <c r="G10521" t="str">
        <f>IFERROR(INDEX(menu_items!$B:$B,MATCH(F10521,menu_items!$A:$A,0)),"Unknown value")</f>
        <v>Fettuccine Alfredo</v>
      </c>
      <c r="H10521" t="str">
        <f>IFERROR(INDEX(menu_items!$C:$C,MATCH(F10521,menu_items!$A:$A,0)),"Unknown value")</f>
        <v>Italian</v>
      </c>
      <c r="I10521" s="5">
        <f>IFERROR(INDEX(menu_items!$D:$D,MATCH(F10521,menu_items!$A:$A,0)),0)</f>
        <v>14.5</v>
      </c>
      <c r="J10521" t="str">
        <f t="shared" si="828"/>
        <v>Sun</v>
      </c>
      <c r="K10521">
        <f t="shared" si="829"/>
        <v>19</v>
      </c>
      <c r="L10521" t="str">
        <f t="shared" si="830"/>
        <v>Mar</v>
      </c>
      <c r="M10521">
        <v>22</v>
      </c>
      <c r="N10521">
        <f t="shared" si="826"/>
        <v>1</v>
      </c>
      <c r="O10521" s="5">
        <f t="shared" si="827"/>
        <v>14.5</v>
      </c>
    </row>
    <row r="10522" spans="1:15" x14ac:dyDescent="0.25">
      <c r="A10522">
        <v>10641</v>
      </c>
      <c r="B10522">
        <v>4661</v>
      </c>
      <c r="C10522">
        <f>IF(COUNTIF($B$2:B10522,B10522)=1,1,0)</f>
        <v>1</v>
      </c>
      <c r="D10522" s="1">
        <v>45005</v>
      </c>
      <c r="E10522" s="2">
        <v>0.48159722222222223</v>
      </c>
      <c r="F10522">
        <v>104</v>
      </c>
      <c r="G10522" t="str">
        <f>IFERROR(INDEX(menu_items!$B:$B,MATCH(F10522,menu_items!$A:$A,0)),"Unknown value")</f>
        <v>Veggie Burger</v>
      </c>
      <c r="H10522" t="str">
        <f>IFERROR(INDEX(menu_items!$C:$C,MATCH(F10522,menu_items!$A:$A,0)),"Unknown value")</f>
        <v>American</v>
      </c>
      <c r="I10522" s="5">
        <f>IFERROR(INDEX(menu_items!$D:$D,MATCH(F10522,menu_items!$A:$A,0)),0)</f>
        <v>10.5</v>
      </c>
      <c r="J10522" t="str">
        <f t="shared" si="828"/>
        <v>Mon</v>
      </c>
      <c r="K10522">
        <f t="shared" si="829"/>
        <v>20</v>
      </c>
      <c r="L10522" t="str">
        <f t="shared" si="830"/>
        <v>Mar</v>
      </c>
      <c r="M10522">
        <v>11</v>
      </c>
      <c r="N10522">
        <f t="shared" si="826"/>
        <v>4</v>
      </c>
      <c r="O10522" s="5">
        <f t="shared" si="827"/>
        <v>53.400000000000006</v>
      </c>
    </row>
    <row r="10523" spans="1:15" x14ac:dyDescent="0.25">
      <c r="A10523">
        <v>10642</v>
      </c>
      <c r="B10523">
        <v>4661</v>
      </c>
      <c r="C10523">
        <f>IF(COUNTIF($B$2:B10523,B10523)=1,1,0)</f>
        <v>0</v>
      </c>
      <c r="D10523" s="1">
        <v>45005</v>
      </c>
      <c r="E10523" s="2">
        <v>0.48159722222222223</v>
      </c>
      <c r="F10523">
        <v>109</v>
      </c>
      <c r="G10523" t="str">
        <f>IFERROR(INDEX(menu_items!$B:$B,MATCH(F10523,menu_items!$A:$A,0)),"Unknown value")</f>
        <v>Korean Beef Bowl</v>
      </c>
      <c r="H10523" t="str">
        <f>IFERROR(INDEX(menu_items!$C:$C,MATCH(F10523,menu_items!$A:$A,0)),"Unknown value")</f>
        <v>Asian</v>
      </c>
      <c r="I10523" s="5">
        <f>IFERROR(INDEX(menu_items!$D:$D,MATCH(F10523,menu_items!$A:$A,0)),0)</f>
        <v>17.95</v>
      </c>
      <c r="J10523" t="str">
        <f t="shared" si="828"/>
        <v>Mon</v>
      </c>
      <c r="K10523">
        <f t="shared" si="829"/>
        <v>20</v>
      </c>
      <c r="L10523" t="str">
        <f t="shared" si="830"/>
        <v>Mar</v>
      </c>
      <c r="M10523">
        <v>11</v>
      </c>
      <c r="N10523">
        <f t="shared" si="826"/>
        <v>4</v>
      </c>
      <c r="O10523" s="5">
        <f t="shared" si="827"/>
        <v>53.400000000000006</v>
      </c>
    </row>
    <row r="10524" spans="1:15" x14ac:dyDescent="0.25">
      <c r="A10524">
        <v>10643</v>
      </c>
      <c r="B10524">
        <v>4661</v>
      </c>
      <c r="C10524">
        <f>IF(COUNTIF($B$2:B10524,B10524)=1,1,0)</f>
        <v>0</v>
      </c>
      <c r="D10524" s="1">
        <v>45005</v>
      </c>
      <c r="E10524" s="2">
        <v>0.48159722222222223</v>
      </c>
      <c r="F10524">
        <v>105</v>
      </c>
      <c r="G10524" t="str">
        <f>IFERROR(INDEX(menu_items!$B:$B,MATCH(F10524,menu_items!$A:$A,0)),"Unknown value")</f>
        <v>Mac &amp; Cheese</v>
      </c>
      <c r="H10524" t="str">
        <f>IFERROR(INDEX(menu_items!$C:$C,MATCH(F10524,menu_items!$A:$A,0)),"Unknown value")</f>
        <v>American</v>
      </c>
      <c r="I10524" s="5">
        <f>IFERROR(INDEX(menu_items!$D:$D,MATCH(F10524,menu_items!$A:$A,0)),0)</f>
        <v>7</v>
      </c>
      <c r="J10524" t="str">
        <f t="shared" si="828"/>
        <v>Mon</v>
      </c>
      <c r="K10524">
        <f t="shared" si="829"/>
        <v>20</v>
      </c>
      <c r="L10524" t="str">
        <f t="shared" si="830"/>
        <v>Mar</v>
      </c>
      <c r="M10524">
        <v>11</v>
      </c>
      <c r="N10524">
        <f t="shared" si="826"/>
        <v>4</v>
      </c>
      <c r="O10524" s="5">
        <f t="shared" si="827"/>
        <v>53.400000000000006</v>
      </c>
    </row>
    <row r="10525" spans="1:15" x14ac:dyDescent="0.25">
      <c r="A10525">
        <v>10644</v>
      </c>
      <c r="B10525">
        <v>4661</v>
      </c>
      <c r="C10525">
        <f>IF(COUNTIF($B$2:B10525,B10525)=1,1,0)</f>
        <v>0</v>
      </c>
      <c r="D10525" s="1">
        <v>45005</v>
      </c>
      <c r="E10525" s="2">
        <v>0.48159722222222223</v>
      </c>
      <c r="F10525">
        <v>131</v>
      </c>
      <c r="G10525" t="str">
        <f>IFERROR(INDEX(menu_items!$B:$B,MATCH(F10525,menu_items!$A:$A,0)),"Unknown value")</f>
        <v>Chicken Parmesan</v>
      </c>
      <c r="H10525" t="str">
        <f>IFERROR(INDEX(menu_items!$C:$C,MATCH(F10525,menu_items!$A:$A,0)),"Unknown value")</f>
        <v>Italian</v>
      </c>
      <c r="I10525" s="5">
        <f>IFERROR(INDEX(menu_items!$D:$D,MATCH(F10525,menu_items!$A:$A,0)),0)</f>
        <v>17.95</v>
      </c>
      <c r="J10525" t="str">
        <f t="shared" si="828"/>
        <v>Mon</v>
      </c>
      <c r="K10525">
        <f t="shared" si="829"/>
        <v>20</v>
      </c>
      <c r="L10525" t="str">
        <f t="shared" si="830"/>
        <v>Mar</v>
      </c>
      <c r="M10525">
        <v>11</v>
      </c>
      <c r="N10525">
        <f t="shared" si="826"/>
        <v>4</v>
      </c>
      <c r="O10525" s="5">
        <f t="shared" si="827"/>
        <v>53.400000000000006</v>
      </c>
    </row>
    <row r="10526" spans="1:15" x14ac:dyDescent="0.25">
      <c r="A10526">
        <v>10645</v>
      </c>
      <c r="B10526">
        <v>4662</v>
      </c>
      <c r="C10526">
        <f>IF(COUNTIF($B$2:B10526,B10526)=1,1,0)</f>
        <v>1</v>
      </c>
      <c r="D10526" s="1">
        <v>45005</v>
      </c>
      <c r="E10526" s="2">
        <v>0.49158564814814815</v>
      </c>
      <c r="F10526">
        <v>124</v>
      </c>
      <c r="G10526" t="str">
        <f>IFERROR(INDEX(menu_items!$B:$B,MATCH(F10526,menu_items!$A:$A,0)),"Unknown value")</f>
        <v>Spaghetti</v>
      </c>
      <c r="H10526" t="str">
        <f>IFERROR(INDEX(menu_items!$C:$C,MATCH(F10526,menu_items!$A:$A,0)),"Unknown value")</f>
        <v>Italian</v>
      </c>
      <c r="I10526" s="5">
        <f>IFERROR(INDEX(menu_items!$D:$D,MATCH(F10526,menu_items!$A:$A,0)),0)</f>
        <v>14.5</v>
      </c>
      <c r="J10526" t="str">
        <f t="shared" si="828"/>
        <v>Mon</v>
      </c>
      <c r="K10526">
        <f t="shared" si="829"/>
        <v>20</v>
      </c>
      <c r="L10526" t="str">
        <f t="shared" si="830"/>
        <v>Mar</v>
      </c>
      <c r="M10526">
        <v>11</v>
      </c>
      <c r="N10526">
        <f t="shared" si="826"/>
        <v>3</v>
      </c>
      <c r="O10526" s="5">
        <f t="shared" si="827"/>
        <v>43.45</v>
      </c>
    </row>
    <row r="10527" spans="1:15" x14ac:dyDescent="0.25">
      <c r="A10527">
        <v>10646</v>
      </c>
      <c r="B10527">
        <v>4662</v>
      </c>
      <c r="C10527">
        <f>IF(COUNTIF($B$2:B10527,B10527)=1,1,0)</f>
        <v>0</v>
      </c>
      <c r="D10527" s="1">
        <v>45005</v>
      </c>
      <c r="E10527" s="2">
        <v>0.49158564814814815</v>
      </c>
      <c r="F10527">
        <v>130</v>
      </c>
      <c r="G10527" t="str">
        <f>IFERROR(INDEX(menu_items!$B:$B,MATCH(F10527,menu_items!$A:$A,0)),"Unknown value")</f>
        <v>Shrimp Scampi</v>
      </c>
      <c r="H10527" t="str">
        <f>IFERROR(INDEX(menu_items!$C:$C,MATCH(F10527,menu_items!$A:$A,0)),"Unknown value")</f>
        <v>Italian</v>
      </c>
      <c r="I10527" s="5">
        <f>IFERROR(INDEX(menu_items!$D:$D,MATCH(F10527,menu_items!$A:$A,0)),0)</f>
        <v>19.95</v>
      </c>
      <c r="J10527" t="str">
        <f t="shared" si="828"/>
        <v>Mon</v>
      </c>
      <c r="K10527">
        <f t="shared" si="829"/>
        <v>20</v>
      </c>
      <c r="L10527" t="str">
        <f t="shared" si="830"/>
        <v>Mar</v>
      </c>
      <c r="M10527">
        <v>11</v>
      </c>
      <c r="N10527">
        <f t="shared" si="826"/>
        <v>3</v>
      </c>
      <c r="O10527" s="5">
        <f t="shared" si="827"/>
        <v>43.45</v>
      </c>
    </row>
    <row r="10528" spans="1:15" x14ac:dyDescent="0.25">
      <c r="A10528">
        <v>10647</v>
      </c>
      <c r="B10528">
        <v>4662</v>
      </c>
      <c r="C10528">
        <f>IF(COUNTIF($B$2:B10528,B10528)=1,1,0)</f>
        <v>0</v>
      </c>
      <c r="D10528" s="1">
        <v>45005</v>
      </c>
      <c r="E10528" s="2">
        <v>0.49158564814814815</v>
      </c>
      <c r="F10528">
        <v>123</v>
      </c>
      <c r="G10528" t="str">
        <f>IFERROR(INDEX(menu_items!$B:$B,MATCH(F10528,menu_items!$A:$A,0)),"Unknown value")</f>
        <v>Chips &amp; Guacamole</v>
      </c>
      <c r="H10528" t="str">
        <f>IFERROR(INDEX(menu_items!$C:$C,MATCH(F10528,menu_items!$A:$A,0)),"Unknown value")</f>
        <v>Mexican</v>
      </c>
      <c r="I10528" s="5">
        <f>IFERROR(INDEX(menu_items!$D:$D,MATCH(F10528,menu_items!$A:$A,0)),0)</f>
        <v>9</v>
      </c>
      <c r="J10528" t="str">
        <f t="shared" si="828"/>
        <v>Mon</v>
      </c>
      <c r="K10528">
        <f t="shared" si="829"/>
        <v>20</v>
      </c>
      <c r="L10528" t="str">
        <f t="shared" si="830"/>
        <v>Mar</v>
      </c>
      <c r="M10528">
        <v>11</v>
      </c>
      <c r="N10528">
        <f t="shared" si="826"/>
        <v>3</v>
      </c>
      <c r="O10528" s="5">
        <f t="shared" si="827"/>
        <v>43.45</v>
      </c>
    </row>
    <row r="10529" spans="1:15" x14ac:dyDescent="0.25">
      <c r="A10529">
        <v>10648</v>
      </c>
      <c r="B10529">
        <v>4663</v>
      </c>
      <c r="C10529">
        <f>IF(COUNTIF($B$2:B10529,B10529)=1,1,0)</f>
        <v>1</v>
      </c>
      <c r="D10529" s="1">
        <v>45005</v>
      </c>
      <c r="E10529" s="2">
        <v>0.50836805555555553</v>
      </c>
      <c r="F10529">
        <v>122</v>
      </c>
      <c r="G10529" t="str">
        <f>IFERROR(INDEX(menu_items!$B:$B,MATCH(F10529,menu_items!$A:$A,0)),"Unknown value")</f>
        <v>Chips &amp; Salsa</v>
      </c>
      <c r="H10529" t="str">
        <f>IFERROR(INDEX(menu_items!$C:$C,MATCH(F10529,menu_items!$A:$A,0)),"Unknown value")</f>
        <v>Mexican</v>
      </c>
      <c r="I10529" s="5">
        <f>IFERROR(INDEX(menu_items!$D:$D,MATCH(F10529,menu_items!$A:$A,0)),0)</f>
        <v>7</v>
      </c>
      <c r="J10529" t="str">
        <f t="shared" si="828"/>
        <v>Mon</v>
      </c>
      <c r="K10529">
        <f t="shared" si="829"/>
        <v>20</v>
      </c>
      <c r="L10529" t="str">
        <f t="shared" si="830"/>
        <v>Mar</v>
      </c>
      <c r="M10529">
        <v>12</v>
      </c>
      <c r="N10529">
        <f t="shared" si="826"/>
        <v>1</v>
      </c>
      <c r="O10529" s="5">
        <f t="shared" si="827"/>
        <v>7</v>
      </c>
    </row>
    <row r="10530" spans="1:15" x14ac:dyDescent="0.25">
      <c r="A10530">
        <v>10649</v>
      </c>
      <c r="B10530">
        <v>4664</v>
      </c>
      <c r="C10530">
        <f>IF(COUNTIF($B$2:B10530,B10530)=1,1,0)</f>
        <v>1</v>
      </c>
      <c r="D10530" s="1">
        <v>45005</v>
      </c>
      <c r="E10530" s="2">
        <v>0.51717592592592587</v>
      </c>
      <c r="F10530">
        <v>101</v>
      </c>
      <c r="G10530" t="str">
        <f>IFERROR(INDEX(menu_items!$B:$B,MATCH(F10530,menu_items!$A:$A,0)),"Unknown value")</f>
        <v>Hamburger</v>
      </c>
      <c r="H10530" t="str">
        <f>IFERROR(INDEX(menu_items!$C:$C,MATCH(F10530,menu_items!$A:$A,0)),"Unknown value")</f>
        <v>American</v>
      </c>
      <c r="I10530" s="5">
        <f>IFERROR(INDEX(menu_items!$D:$D,MATCH(F10530,menu_items!$A:$A,0)),0)</f>
        <v>12.95</v>
      </c>
      <c r="J10530" t="str">
        <f t="shared" si="828"/>
        <v>Mon</v>
      </c>
      <c r="K10530">
        <f t="shared" si="829"/>
        <v>20</v>
      </c>
      <c r="L10530" t="str">
        <f t="shared" si="830"/>
        <v>Mar</v>
      </c>
      <c r="M10530">
        <v>12</v>
      </c>
      <c r="N10530">
        <f t="shared" si="826"/>
        <v>4</v>
      </c>
      <c r="O10530" s="5">
        <f t="shared" si="827"/>
        <v>41.4</v>
      </c>
    </row>
    <row r="10531" spans="1:15" x14ac:dyDescent="0.25">
      <c r="A10531">
        <v>10650</v>
      </c>
      <c r="B10531">
        <v>4664</v>
      </c>
      <c r="C10531">
        <f>IF(COUNTIF($B$2:B10531,B10531)=1,1,0)</f>
        <v>0</v>
      </c>
      <c r="D10531" s="1">
        <v>45005</v>
      </c>
      <c r="E10531" s="2">
        <v>0.51717592592592587</v>
      </c>
      <c r="F10531">
        <v>117</v>
      </c>
      <c r="G10531" t="str">
        <f>IFERROR(INDEX(menu_items!$B:$B,MATCH(F10531,menu_items!$A:$A,0)),"Unknown value")</f>
        <v>Chicken Burrito</v>
      </c>
      <c r="H10531" t="str">
        <f>IFERROR(INDEX(menu_items!$C:$C,MATCH(F10531,menu_items!$A:$A,0)),"Unknown value")</f>
        <v>Mexican</v>
      </c>
      <c r="I10531" s="5">
        <f>IFERROR(INDEX(menu_items!$D:$D,MATCH(F10531,menu_items!$A:$A,0)),0)</f>
        <v>12.95</v>
      </c>
      <c r="J10531" t="str">
        <f t="shared" si="828"/>
        <v>Mon</v>
      </c>
      <c r="K10531">
        <f t="shared" si="829"/>
        <v>20</v>
      </c>
      <c r="L10531" t="str">
        <f t="shared" si="830"/>
        <v>Mar</v>
      </c>
      <c r="M10531">
        <v>12</v>
      </c>
      <c r="N10531">
        <f t="shared" si="826"/>
        <v>4</v>
      </c>
      <c r="O10531" s="5">
        <f t="shared" si="827"/>
        <v>41.4</v>
      </c>
    </row>
    <row r="10532" spans="1:15" x14ac:dyDescent="0.25">
      <c r="A10532">
        <v>10651</v>
      </c>
      <c r="B10532">
        <v>4664</v>
      </c>
      <c r="C10532">
        <f>IF(COUNTIF($B$2:B10532,B10532)=1,1,0)</f>
        <v>0</v>
      </c>
      <c r="D10532" s="1">
        <v>45005</v>
      </c>
      <c r="E10532" s="2">
        <v>0.51717592592592587</v>
      </c>
      <c r="F10532">
        <v>113</v>
      </c>
      <c r="G10532" t="str">
        <f>IFERROR(INDEX(menu_items!$B:$B,MATCH(F10532,menu_items!$A:$A,0)),"Unknown value")</f>
        <v>Edamame</v>
      </c>
      <c r="H10532" t="str">
        <f>IFERROR(INDEX(menu_items!$C:$C,MATCH(F10532,menu_items!$A:$A,0)),"Unknown value")</f>
        <v>Asian</v>
      </c>
      <c r="I10532" s="5">
        <f>IFERROR(INDEX(menu_items!$D:$D,MATCH(F10532,menu_items!$A:$A,0)),0)</f>
        <v>5</v>
      </c>
      <c r="J10532" t="str">
        <f t="shared" si="828"/>
        <v>Mon</v>
      </c>
      <c r="K10532">
        <f t="shared" si="829"/>
        <v>20</v>
      </c>
      <c r="L10532" t="str">
        <f t="shared" si="830"/>
        <v>Mar</v>
      </c>
      <c r="M10532">
        <v>12</v>
      </c>
      <c r="N10532">
        <f t="shared" si="826"/>
        <v>4</v>
      </c>
      <c r="O10532" s="5">
        <f t="shared" si="827"/>
        <v>41.4</v>
      </c>
    </row>
    <row r="10533" spans="1:15" x14ac:dyDescent="0.25">
      <c r="A10533">
        <v>10652</v>
      </c>
      <c r="B10533">
        <v>4664</v>
      </c>
      <c r="C10533">
        <f>IF(COUNTIF($B$2:B10533,B10533)=1,1,0)</f>
        <v>0</v>
      </c>
      <c r="D10533" s="1">
        <v>45005</v>
      </c>
      <c r="E10533" s="2">
        <v>0.51717592592592587</v>
      </c>
      <c r="F10533">
        <v>121</v>
      </c>
      <c r="G10533" t="str">
        <f>IFERROR(INDEX(menu_items!$B:$B,MATCH(F10533,menu_items!$A:$A,0)),"Unknown value")</f>
        <v>Cheese Quesadillas</v>
      </c>
      <c r="H10533" t="str">
        <f>IFERROR(INDEX(menu_items!$C:$C,MATCH(F10533,menu_items!$A:$A,0)),"Unknown value")</f>
        <v>Mexican</v>
      </c>
      <c r="I10533" s="5">
        <f>IFERROR(INDEX(menu_items!$D:$D,MATCH(F10533,menu_items!$A:$A,0)),0)</f>
        <v>10.5</v>
      </c>
      <c r="J10533" t="str">
        <f t="shared" si="828"/>
        <v>Mon</v>
      </c>
      <c r="K10533">
        <f t="shared" si="829"/>
        <v>20</v>
      </c>
      <c r="L10533" t="str">
        <f t="shared" si="830"/>
        <v>Mar</v>
      </c>
      <c r="M10533">
        <v>12</v>
      </c>
      <c r="N10533">
        <f t="shared" si="826"/>
        <v>4</v>
      </c>
      <c r="O10533" s="5">
        <f t="shared" si="827"/>
        <v>41.4</v>
      </c>
    </row>
    <row r="10534" spans="1:15" x14ac:dyDescent="0.25">
      <c r="A10534">
        <v>10653</v>
      </c>
      <c r="B10534">
        <v>4665</v>
      </c>
      <c r="C10534">
        <f>IF(COUNTIF($B$2:B10534,B10534)=1,1,0)</f>
        <v>1</v>
      </c>
      <c r="D10534" s="1">
        <v>45005</v>
      </c>
      <c r="E10534" s="2">
        <v>0.5275347222222222</v>
      </c>
      <c r="F10534">
        <v>103</v>
      </c>
      <c r="G10534" t="str">
        <f>IFERROR(INDEX(menu_items!$B:$B,MATCH(F10534,menu_items!$A:$A,0)),"Unknown value")</f>
        <v>Hot Dog</v>
      </c>
      <c r="H10534" t="str">
        <f>IFERROR(INDEX(menu_items!$C:$C,MATCH(F10534,menu_items!$A:$A,0)),"Unknown value")</f>
        <v>American</v>
      </c>
      <c r="I10534" s="5">
        <f>IFERROR(INDEX(menu_items!$D:$D,MATCH(F10534,menu_items!$A:$A,0)),0)</f>
        <v>9</v>
      </c>
      <c r="J10534" t="str">
        <f t="shared" si="828"/>
        <v>Mon</v>
      </c>
      <c r="K10534">
        <f t="shared" si="829"/>
        <v>20</v>
      </c>
      <c r="L10534" t="str">
        <f t="shared" si="830"/>
        <v>Mar</v>
      </c>
      <c r="M10534">
        <v>12</v>
      </c>
      <c r="N10534">
        <f t="shared" si="826"/>
        <v>6</v>
      </c>
      <c r="O10534" s="5">
        <f t="shared" si="827"/>
        <v>77.900000000000006</v>
      </c>
    </row>
    <row r="10535" spans="1:15" x14ac:dyDescent="0.25">
      <c r="A10535">
        <v>10654</v>
      </c>
      <c r="B10535">
        <v>4665</v>
      </c>
      <c r="C10535">
        <f>IF(COUNTIF($B$2:B10535,B10535)=1,1,0)</f>
        <v>0</v>
      </c>
      <c r="D10535" s="1">
        <v>45005</v>
      </c>
      <c r="E10535" s="2">
        <v>0.5275347222222222</v>
      </c>
      <c r="F10535">
        <v>108</v>
      </c>
      <c r="G10535" t="str">
        <f>IFERROR(INDEX(menu_items!$B:$B,MATCH(F10535,menu_items!$A:$A,0)),"Unknown value")</f>
        <v>Tofu Pad Thai</v>
      </c>
      <c r="H10535" t="str">
        <f>IFERROR(INDEX(menu_items!$C:$C,MATCH(F10535,menu_items!$A:$A,0)),"Unknown value")</f>
        <v>Asian</v>
      </c>
      <c r="I10535" s="5">
        <f>IFERROR(INDEX(menu_items!$D:$D,MATCH(F10535,menu_items!$A:$A,0)),0)</f>
        <v>14.5</v>
      </c>
      <c r="J10535" t="str">
        <f t="shared" si="828"/>
        <v>Mon</v>
      </c>
      <c r="K10535">
        <f t="shared" si="829"/>
        <v>20</v>
      </c>
      <c r="L10535" t="str">
        <f t="shared" si="830"/>
        <v>Mar</v>
      </c>
      <c r="M10535">
        <v>12</v>
      </c>
      <c r="N10535">
        <f t="shared" si="826"/>
        <v>6</v>
      </c>
      <c r="O10535" s="5">
        <f t="shared" si="827"/>
        <v>77.900000000000006</v>
      </c>
    </row>
    <row r="10536" spans="1:15" x14ac:dyDescent="0.25">
      <c r="A10536">
        <v>10655</v>
      </c>
      <c r="B10536">
        <v>4665</v>
      </c>
      <c r="C10536">
        <f>IF(COUNTIF($B$2:B10536,B10536)=1,1,0)</f>
        <v>0</v>
      </c>
      <c r="D10536" s="1">
        <v>45005</v>
      </c>
      <c r="E10536" s="2">
        <v>0.5275347222222222</v>
      </c>
      <c r="F10536">
        <v>124</v>
      </c>
      <c r="G10536" t="str">
        <f>IFERROR(INDEX(menu_items!$B:$B,MATCH(F10536,menu_items!$A:$A,0)),"Unknown value")</f>
        <v>Spaghetti</v>
      </c>
      <c r="H10536" t="str">
        <f>IFERROR(INDEX(menu_items!$C:$C,MATCH(F10536,menu_items!$A:$A,0)),"Unknown value")</f>
        <v>Italian</v>
      </c>
      <c r="I10536" s="5">
        <f>IFERROR(INDEX(menu_items!$D:$D,MATCH(F10536,menu_items!$A:$A,0)),0)</f>
        <v>14.5</v>
      </c>
      <c r="J10536" t="str">
        <f t="shared" si="828"/>
        <v>Mon</v>
      </c>
      <c r="K10536">
        <f t="shared" si="829"/>
        <v>20</v>
      </c>
      <c r="L10536" t="str">
        <f t="shared" si="830"/>
        <v>Mar</v>
      </c>
      <c r="M10536">
        <v>12</v>
      </c>
      <c r="N10536">
        <f t="shared" si="826"/>
        <v>6</v>
      </c>
      <c r="O10536" s="5">
        <f t="shared" si="827"/>
        <v>77.900000000000006</v>
      </c>
    </row>
    <row r="10537" spans="1:15" x14ac:dyDescent="0.25">
      <c r="A10537">
        <v>10656</v>
      </c>
      <c r="B10537">
        <v>4665</v>
      </c>
      <c r="C10537">
        <f>IF(COUNTIF($B$2:B10537,B10537)=1,1,0)</f>
        <v>0</v>
      </c>
      <c r="D10537" s="1">
        <v>45005</v>
      </c>
      <c r="E10537" s="2">
        <v>0.5275347222222222</v>
      </c>
      <c r="F10537">
        <v>125</v>
      </c>
      <c r="G10537" t="str">
        <f>IFERROR(INDEX(menu_items!$B:$B,MATCH(F10537,menu_items!$A:$A,0)),"Unknown value")</f>
        <v>Spaghetti &amp; Meatballs</v>
      </c>
      <c r="H10537" t="str">
        <f>IFERROR(INDEX(menu_items!$C:$C,MATCH(F10537,menu_items!$A:$A,0)),"Unknown value")</f>
        <v>Italian</v>
      </c>
      <c r="I10537" s="5">
        <f>IFERROR(INDEX(menu_items!$D:$D,MATCH(F10537,menu_items!$A:$A,0)),0)</f>
        <v>17.95</v>
      </c>
      <c r="J10537" t="str">
        <f t="shared" si="828"/>
        <v>Mon</v>
      </c>
      <c r="K10537">
        <f t="shared" si="829"/>
        <v>20</v>
      </c>
      <c r="L10537" t="str">
        <f t="shared" si="830"/>
        <v>Mar</v>
      </c>
      <c r="M10537">
        <v>12</v>
      </c>
      <c r="N10537">
        <f t="shared" si="826"/>
        <v>6</v>
      </c>
      <c r="O10537" s="5">
        <f t="shared" si="827"/>
        <v>77.900000000000006</v>
      </c>
    </row>
    <row r="10538" spans="1:15" x14ac:dyDescent="0.25">
      <c r="A10538">
        <v>10657</v>
      </c>
      <c r="B10538">
        <v>4665</v>
      </c>
      <c r="C10538">
        <f>IF(COUNTIF($B$2:B10538,B10538)=1,1,0)</f>
        <v>0</v>
      </c>
      <c r="D10538" s="1">
        <v>45005</v>
      </c>
      <c r="E10538" s="2">
        <v>0.5275347222222222</v>
      </c>
      <c r="F10538">
        <v>112</v>
      </c>
      <c r="G10538" t="str">
        <f>IFERROR(INDEX(menu_items!$B:$B,MATCH(F10538,menu_items!$A:$A,0)),"Unknown value")</f>
        <v>Salmon Roll</v>
      </c>
      <c r="H10538" t="str">
        <f>IFERROR(INDEX(menu_items!$C:$C,MATCH(F10538,menu_items!$A:$A,0)),"Unknown value")</f>
        <v>Asian</v>
      </c>
      <c r="I10538" s="5">
        <f>IFERROR(INDEX(menu_items!$D:$D,MATCH(F10538,menu_items!$A:$A,0)),0)</f>
        <v>14.95</v>
      </c>
      <c r="J10538" t="str">
        <f t="shared" si="828"/>
        <v>Mon</v>
      </c>
      <c r="K10538">
        <f t="shared" si="829"/>
        <v>20</v>
      </c>
      <c r="L10538" t="str">
        <f t="shared" si="830"/>
        <v>Mar</v>
      </c>
      <c r="M10538">
        <v>12</v>
      </c>
      <c r="N10538">
        <f t="shared" si="826"/>
        <v>6</v>
      </c>
      <c r="O10538" s="5">
        <f t="shared" si="827"/>
        <v>77.900000000000006</v>
      </c>
    </row>
    <row r="10539" spans="1:15" x14ac:dyDescent="0.25">
      <c r="A10539">
        <v>10658</v>
      </c>
      <c r="B10539">
        <v>4665</v>
      </c>
      <c r="C10539">
        <f>IF(COUNTIF($B$2:B10539,B10539)=1,1,0)</f>
        <v>0</v>
      </c>
      <c r="D10539" s="1">
        <v>45005</v>
      </c>
      <c r="E10539" s="2">
        <v>0.5275347222222222</v>
      </c>
      <c r="F10539">
        <v>106</v>
      </c>
      <c r="G10539" t="str">
        <f>IFERROR(INDEX(menu_items!$B:$B,MATCH(F10539,menu_items!$A:$A,0)),"Unknown value")</f>
        <v>French Fries</v>
      </c>
      <c r="H10539" t="str">
        <f>IFERROR(INDEX(menu_items!$C:$C,MATCH(F10539,menu_items!$A:$A,0)),"Unknown value")</f>
        <v>American</v>
      </c>
      <c r="I10539" s="5">
        <f>IFERROR(INDEX(menu_items!$D:$D,MATCH(F10539,menu_items!$A:$A,0)),0)</f>
        <v>7</v>
      </c>
      <c r="J10539" t="str">
        <f t="shared" si="828"/>
        <v>Mon</v>
      </c>
      <c r="K10539">
        <f t="shared" si="829"/>
        <v>20</v>
      </c>
      <c r="L10539" t="str">
        <f t="shared" si="830"/>
        <v>Mar</v>
      </c>
      <c r="M10539">
        <v>12</v>
      </c>
      <c r="N10539">
        <f t="shared" si="826"/>
        <v>6</v>
      </c>
      <c r="O10539" s="5">
        <f t="shared" si="827"/>
        <v>77.900000000000006</v>
      </c>
    </row>
    <row r="10540" spans="1:15" x14ac:dyDescent="0.25">
      <c r="A10540">
        <v>10659</v>
      </c>
      <c r="B10540">
        <v>4666</v>
      </c>
      <c r="C10540">
        <f>IF(COUNTIF($B$2:B10540,B10540)=1,1,0)</f>
        <v>1</v>
      </c>
      <c r="D10540" s="1">
        <v>45005</v>
      </c>
      <c r="E10540" s="2">
        <v>0.52792824074074074</v>
      </c>
      <c r="F10540">
        <v>101</v>
      </c>
      <c r="G10540" t="str">
        <f>IFERROR(INDEX(menu_items!$B:$B,MATCH(F10540,menu_items!$A:$A,0)),"Unknown value")</f>
        <v>Hamburger</v>
      </c>
      <c r="H10540" t="str">
        <f>IFERROR(INDEX(menu_items!$C:$C,MATCH(F10540,menu_items!$A:$A,0)),"Unknown value")</f>
        <v>American</v>
      </c>
      <c r="I10540" s="5">
        <f>IFERROR(INDEX(menu_items!$D:$D,MATCH(F10540,menu_items!$A:$A,0)),0)</f>
        <v>12.95</v>
      </c>
      <c r="J10540" t="str">
        <f t="shared" si="828"/>
        <v>Mon</v>
      </c>
      <c r="K10540">
        <f t="shared" si="829"/>
        <v>20</v>
      </c>
      <c r="L10540" t="str">
        <f t="shared" si="830"/>
        <v>Mar</v>
      </c>
      <c r="M10540">
        <v>12</v>
      </c>
      <c r="N10540">
        <f t="shared" si="826"/>
        <v>2</v>
      </c>
      <c r="O10540" s="5">
        <f t="shared" si="827"/>
        <v>26.9</v>
      </c>
    </row>
    <row r="10541" spans="1:15" x14ac:dyDescent="0.25">
      <c r="A10541">
        <v>10660</v>
      </c>
      <c r="B10541">
        <v>4666</v>
      </c>
      <c r="C10541">
        <f>IF(COUNTIF($B$2:B10541,B10541)=1,1,0)</f>
        <v>0</v>
      </c>
      <c r="D10541" s="1">
        <v>45005</v>
      </c>
      <c r="E10541" s="2">
        <v>0.52792824074074074</v>
      </c>
      <c r="F10541">
        <v>102</v>
      </c>
      <c r="G10541" t="str">
        <f>IFERROR(INDEX(menu_items!$B:$B,MATCH(F10541,menu_items!$A:$A,0)),"Unknown value")</f>
        <v>Cheeseburger</v>
      </c>
      <c r="H10541" t="str">
        <f>IFERROR(INDEX(menu_items!$C:$C,MATCH(F10541,menu_items!$A:$A,0)),"Unknown value")</f>
        <v>American</v>
      </c>
      <c r="I10541" s="5">
        <f>IFERROR(INDEX(menu_items!$D:$D,MATCH(F10541,menu_items!$A:$A,0)),0)</f>
        <v>13.95</v>
      </c>
      <c r="J10541" t="str">
        <f t="shared" si="828"/>
        <v>Mon</v>
      </c>
      <c r="K10541">
        <f t="shared" si="829"/>
        <v>20</v>
      </c>
      <c r="L10541" t="str">
        <f t="shared" si="830"/>
        <v>Mar</v>
      </c>
      <c r="M10541">
        <v>12</v>
      </c>
      <c r="N10541">
        <f t="shared" si="826"/>
        <v>2</v>
      </c>
      <c r="O10541" s="5">
        <f t="shared" si="827"/>
        <v>26.9</v>
      </c>
    </row>
    <row r="10542" spans="1:15" x14ac:dyDescent="0.25">
      <c r="A10542">
        <v>10661</v>
      </c>
      <c r="B10542">
        <v>4667</v>
      </c>
      <c r="C10542">
        <f>IF(COUNTIF($B$2:B10542,B10542)=1,1,0)</f>
        <v>1</v>
      </c>
      <c r="D10542" s="1">
        <v>45005</v>
      </c>
      <c r="E10542" s="2">
        <v>0.53675925925925927</v>
      </c>
      <c r="F10542">
        <v>102</v>
      </c>
      <c r="G10542" t="str">
        <f>IFERROR(INDEX(menu_items!$B:$B,MATCH(F10542,menu_items!$A:$A,0)),"Unknown value")</f>
        <v>Cheeseburger</v>
      </c>
      <c r="H10542" t="str">
        <f>IFERROR(INDEX(menu_items!$C:$C,MATCH(F10542,menu_items!$A:$A,0)),"Unknown value")</f>
        <v>American</v>
      </c>
      <c r="I10542" s="5">
        <f>IFERROR(INDEX(menu_items!$D:$D,MATCH(F10542,menu_items!$A:$A,0)),0)</f>
        <v>13.95</v>
      </c>
      <c r="J10542" t="str">
        <f t="shared" si="828"/>
        <v>Mon</v>
      </c>
      <c r="K10542">
        <f t="shared" si="829"/>
        <v>20</v>
      </c>
      <c r="L10542" t="str">
        <f t="shared" si="830"/>
        <v>Mar</v>
      </c>
      <c r="M10542">
        <v>12</v>
      </c>
      <c r="N10542">
        <f t="shared" si="826"/>
        <v>7</v>
      </c>
      <c r="O10542" s="5">
        <f t="shared" si="827"/>
        <v>87.350000000000009</v>
      </c>
    </row>
    <row r="10543" spans="1:15" x14ac:dyDescent="0.25">
      <c r="A10543">
        <v>10662</v>
      </c>
      <c r="B10543">
        <v>4667</v>
      </c>
      <c r="C10543">
        <f>IF(COUNTIF($B$2:B10543,B10543)=1,1,0)</f>
        <v>0</v>
      </c>
      <c r="D10543" s="1">
        <v>45005</v>
      </c>
      <c r="E10543" s="2">
        <v>0.53675925925925927</v>
      </c>
      <c r="F10543">
        <v>126</v>
      </c>
      <c r="G10543" t="str">
        <f>IFERROR(INDEX(menu_items!$B:$B,MATCH(F10543,menu_items!$A:$A,0)),"Unknown value")</f>
        <v>Fettuccine Alfredo</v>
      </c>
      <c r="H10543" t="str">
        <f>IFERROR(INDEX(menu_items!$C:$C,MATCH(F10543,menu_items!$A:$A,0)),"Unknown value")</f>
        <v>Italian</v>
      </c>
      <c r="I10543" s="5">
        <f>IFERROR(INDEX(menu_items!$D:$D,MATCH(F10543,menu_items!$A:$A,0)),0)</f>
        <v>14.5</v>
      </c>
      <c r="J10543" t="str">
        <f t="shared" si="828"/>
        <v>Mon</v>
      </c>
      <c r="K10543">
        <f t="shared" si="829"/>
        <v>20</v>
      </c>
      <c r="L10543" t="str">
        <f t="shared" si="830"/>
        <v>Mar</v>
      </c>
      <c r="M10543">
        <v>12</v>
      </c>
      <c r="N10543">
        <f t="shared" si="826"/>
        <v>7</v>
      </c>
      <c r="O10543" s="5">
        <f t="shared" si="827"/>
        <v>87.350000000000009</v>
      </c>
    </row>
    <row r="10544" spans="1:15" x14ac:dyDescent="0.25">
      <c r="A10544">
        <v>10663</v>
      </c>
      <c r="B10544">
        <v>4667</v>
      </c>
      <c r="C10544">
        <f>IF(COUNTIF($B$2:B10544,B10544)=1,1,0)</f>
        <v>0</v>
      </c>
      <c r="D10544" s="1">
        <v>45005</v>
      </c>
      <c r="E10544" s="2">
        <v>0.53675925925925927</v>
      </c>
      <c r="F10544">
        <v>113</v>
      </c>
      <c r="G10544" t="str">
        <f>IFERROR(INDEX(menu_items!$B:$B,MATCH(F10544,menu_items!$A:$A,0)),"Unknown value")</f>
        <v>Edamame</v>
      </c>
      <c r="H10544" t="str">
        <f>IFERROR(INDEX(menu_items!$C:$C,MATCH(F10544,menu_items!$A:$A,0)),"Unknown value")</f>
        <v>Asian</v>
      </c>
      <c r="I10544" s="5">
        <f>IFERROR(INDEX(menu_items!$D:$D,MATCH(F10544,menu_items!$A:$A,0)),0)</f>
        <v>5</v>
      </c>
      <c r="J10544" t="str">
        <f t="shared" si="828"/>
        <v>Mon</v>
      </c>
      <c r="K10544">
        <f t="shared" si="829"/>
        <v>20</v>
      </c>
      <c r="L10544" t="str">
        <f t="shared" si="830"/>
        <v>Mar</v>
      </c>
      <c r="M10544">
        <v>12</v>
      </c>
      <c r="N10544">
        <f t="shared" si="826"/>
        <v>7</v>
      </c>
      <c r="O10544" s="5">
        <f t="shared" si="827"/>
        <v>87.350000000000009</v>
      </c>
    </row>
    <row r="10545" spans="1:15" x14ac:dyDescent="0.25">
      <c r="A10545">
        <v>10664</v>
      </c>
      <c r="B10545">
        <v>4667</v>
      </c>
      <c r="C10545">
        <f>IF(COUNTIF($B$2:B10545,B10545)=1,1,0)</f>
        <v>0</v>
      </c>
      <c r="D10545" s="1">
        <v>45005</v>
      </c>
      <c r="E10545" s="2">
        <v>0.53675925925925927</v>
      </c>
      <c r="F10545">
        <v>122</v>
      </c>
      <c r="G10545" t="str">
        <f>IFERROR(INDEX(menu_items!$B:$B,MATCH(F10545,menu_items!$A:$A,0)),"Unknown value")</f>
        <v>Chips &amp; Salsa</v>
      </c>
      <c r="H10545" t="str">
        <f>IFERROR(INDEX(menu_items!$C:$C,MATCH(F10545,menu_items!$A:$A,0)),"Unknown value")</f>
        <v>Mexican</v>
      </c>
      <c r="I10545" s="5">
        <f>IFERROR(INDEX(menu_items!$D:$D,MATCH(F10545,menu_items!$A:$A,0)),0)</f>
        <v>7</v>
      </c>
      <c r="J10545" t="str">
        <f t="shared" si="828"/>
        <v>Mon</v>
      </c>
      <c r="K10545">
        <f t="shared" si="829"/>
        <v>20</v>
      </c>
      <c r="L10545" t="str">
        <f t="shared" si="830"/>
        <v>Mar</v>
      </c>
      <c r="M10545">
        <v>12</v>
      </c>
      <c r="N10545">
        <f t="shared" si="826"/>
        <v>7</v>
      </c>
      <c r="O10545" s="5">
        <f t="shared" si="827"/>
        <v>87.350000000000009</v>
      </c>
    </row>
    <row r="10546" spans="1:15" x14ac:dyDescent="0.25">
      <c r="A10546">
        <v>10665</v>
      </c>
      <c r="B10546">
        <v>4667</v>
      </c>
      <c r="C10546">
        <f>IF(COUNTIF($B$2:B10546,B10546)=1,1,0)</f>
        <v>0</v>
      </c>
      <c r="D10546" s="1">
        <v>45005</v>
      </c>
      <c r="E10546" s="2">
        <v>0.53675925925925927</v>
      </c>
      <c r="F10546">
        <v>130</v>
      </c>
      <c r="G10546" t="str">
        <f>IFERROR(INDEX(menu_items!$B:$B,MATCH(F10546,menu_items!$A:$A,0)),"Unknown value")</f>
        <v>Shrimp Scampi</v>
      </c>
      <c r="H10546" t="str">
        <f>IFERROR(INDEX(menu_items!$C:$C,MATCH(F10546,menu_items!$A:$A,0)),"Unknown value")</f>
        <v>Italian</v>
      </c>
      <c r="I10546" s="5">
        <f>IFERROR(INDEX(menu_items!$D:$D,MATCH(F10546,menu_items!$A:$A,0)),0)</f>
        <v>19.95</v>
      </c>
      <c r="J10546" t="str">
        <f t="shared" si="828"/>
        <v>Mon</v>
      </c>
      <c r="K10546">
        <f t="shared" si="829"/>
        <v>20</v>
      </c>
      <c r="L10546" t="str">
        <f t="shared" si="830"/>
        <v>Mar</v>
      </c>
      <c r="M10546">
        <v>12</v>
      </c>
      <c r="N10546">
        <f t="shared" si="826"/>
        <v>7</v>
      </c>
      <c r="O10546" s="5">
        <f t="shared" si="827"/>
        <v>87.350000000000009</v>
      </c>
    </row>
    <row r="10547" spans="1:15" x14ac:dyDescent="0.25">
      <c r="A10547">
        <v>10666</v>
      </c>
      <c r="B10547">
        <v>4667</v>
      </c>
      <c r="C10547">
        <f>IF(COUNTIF($B$2:B10547,B10547)=1,1,0)</f>
        <v>0</v>
      </c>
      <c r="D10547" s="1">
        <v>45005</v>
      </c>
      <c r="E10547" s="2">
        <v>0.53675925925925927</v>
      </c>
      <c r="F10547">
        <v>131</v>
      </c>
      <c r="G10547" t="str">
        <f>IFERROR(INDEX(menu_items!$B:$B,MATCH(F10547,menu_items!$A:$A,0)),"Unknown value")</f>
        <v>Chicken Parmesan</v>
      </c>
      <c r="H10547" t="str">
        <f>IFERROR(INDEX(menu_items!$C:$C,MATCH(F10547,menu_items!$A:$A,0)),"Unknown value")</f>
        <v>Italian</v>
      </c>
      <c r="I10547" s="5">
        <f>IFERROR(INDEX(menu_items!$D:$D,MATCH(F10547,menu_items!$A:$A,0)),0)</f>
        <v>17.95</v>
      </c>
      <c r="J10547" t="str">
        <f t="shared" si="828"/>
        <v>Mon</v>
      </c>
      <c r="K10547">
        <f t="shared" si="829"/>
        <v>20</v>
      </c>
      <c r="L10547" t="str">
        <f t="shared" si="830"/>
        <v>Mar</v>
      </c>
      <c r="M10547">
        <v>12</v>
      </c>
      <c r="N10547">
        <f t="shared" si="826"/>
        <v>7</v>
      </c>
      <c r="O10547" s="5">
        <f t="shared" si="827"/>
        <v>87.350000000000009</v>
      </c>
    </row>
    <row r="10548" spans="1:15" x14ac:dyDescent="0.25">
      <c r="A10548">
        <v>10667</v>
      </c>
      <c r="B10548">
        <v>4667</v>
      </c>
      <c r="C10548">
        <f>IF(COUNTIF($B$2:B10548,B10548)=1,1,0)</f>
        <v>0</v>
      </c>
      <c r="D10548" s="1">
        <v>45005</v>
      </c>
      <c r="E10548" s="2">
        <v>0.53675925925925927</v>
      </c>
      <c r="F10548">
        <v>123</v>
      </c>
      <c r="G10548" t="str">
        <f>IFERROR(INDEX(menu_items!$B:$B,MATCH(F10548,menu_items!$A:$A,0)),"Unknown value")</f>
        <v>Chips &amp; Guacamole</v>
      </c>
      <c r="H10548" t="str">
        <f>IFERROR(INDEX(menu_items!$C:$C,MATCH(F10548,menu_items!$A:$A,0)),"Unknown value")</f>
        <v>Mexican</v>
      </c>
      <c r="I10548" s="5">
        <f>IFERROR(INDEX(menu_items!$D:$D,MATCH(F10548,menu_items!$A:$A,0)),0)</f>
        <v>9</v>
      </c>
      <c r="J10548" t="str">
        <f t="shared" si="828"/>
        <v>Mon</v>
      </c>
      <c r="K10548">
        <f t="shared" si="829"/>
        <v>20</v>
      </c>
      <c r="L10548" t="str">
        <f t="shared" si="830"/>
        <v>Mar</v>
      </c>
      <c r="M10548">
        <v>12</v>
      </c>
      <c r="N10548">
        <f t="shared" si="826"/>
        <v>7</v>
      </c>
      <c r="O10548" s="5">
        <f t="shared" si="827"/>
        <v>87.350000000000009</v>
      </c>
    </row>
    <row r="10549" spans="1:15" x14ac:dyDescent="0.25">
      <c r="A10549">
        <v>10668</v>
      </c>
      <c r="B10549">
        <v>4668</v>
      </c>
      <c r="C10549">
        <f>IF(COUNTIF($B$2:B10549,B10549)=1,1,0)</f>
        <v>1</v>
      </c>
      <c r="D10549" s="1">
        <v>45005</v>
      </c>
      <c r="E10549" s="2">
        <v>0.53723379629629631</v>
      </c>
      <c r="F10549">
        <v>119</v>
      </c>
      <c r="G10549" t="str">
        <f>IFERROR(INDEX(menu_items!$B:$B,MATCH(F10549,menu_items!$A:$A,0)),"Unknown value")</f>
        <v>Chicken Torta</v>
      </c>
      <c r="H10549" t="str">
        <f>IFERROR(INDEX(menu_items!$C:$C,MATCH(F10549,menu_items!$A:$A,0)),"Unknown value")</f>
        <v>Mexican</v>
      </c>
      <c r="I10549" s="5">
        <f>IFERROR(INDEX(menu_items!$D:$D,MATCH(F10549,menu_items!$A:$A,0)),0)</f>
        <v>11.95</v>
      </c>
      <c r="J10549" t="str">
        <f t="shared" si="828"/>
        <v>Mon</v>
      </c>
      <c r="K10549">
        <f t="shared" si="829"/>
        <v>20</v>
      </c>
      <c r="L10549" t="str">
        <f t="shared" si="830"/>
        <v>Mar</v>
      </c>
      <c r="M10549">
        <v>12</v>
      </c>
      <c r="N10549">
        <f t="shared" si="826"/>
        <v>2</v>
      </c>
      <c r="O10549" s="5">
        <f t="shared" si="827"/>
        <v>28.9</v>
      </c>
    </row>
    <row r="10550" spans="1:15" x14ac:dyDescent="0.25">
      <c r="A10550">
        <v>10669</v>
      </c>
      <c r="B10550">
        <v>4668</v>
      </c>
      <c r="C10550">
        <f>IF(COUNTIF($B$2:B10550,B10550)=1,1,0)</f>
        <v>0</v>
      </c>
      <c r="D10550" s="1">
        <v>45005</v>
      </c>
      <c r="E10550" s="2">
        <v>0.53723379629629631</v>
      </c>
      <c r="F10550">
        <v>132</v>
      </c>
      <c r="G10550" t="str">
        <f>IFERROR(INDEX(menu_items!$B:$B,MATCH(F10550,menu_items!$A:$A,0)),"Unknown value")</f>
        <v>Eggplant Parmesan</v>
      </c>
      <c r="H10550" t="str">
        <f>IFERROR(INDEX(menu_items!$C:$C,MATCH(F10550,menu_items!$A:$A,0)),"Unknown value")</f>
        <v>Italian</v>
      </c>
      <c r="I10550" s="5">
        <f>IFERROR(INDEX(menu_items!$D:$D,MATCH(F10550,menu_items!$A:$A,0)),0)</f>
        <v>16.95</v>
      </c>
      <c r="J10550" t="str">
        <f t="shared" si="828"/>
        <v>Mon</v>
      </c>
      <c r="K10550">
        <f t="shared" si="829"/>
        <v>20</v>
      </c>
      <c r="L10550" t="str">
        <f t="shared" si="830"/>
        <v>Mar</v>
      </c>
      <c r="M10550">
        <v>12</v>
      </c>
      <c r="N10550">
        <f t="shared" si="826"/>
        <v>2</v>
      </c>
      <c r="O10550" s="5">
        <f t="shared" si="827"/>
        <v>28.9</v>
      </c>
    </row>
    <row r="10551" spans="1:15" x14ac:dyDescent="0.25">
      <c r="A10551">
        <v>10670</v>
      </c>
      <c r="B10551">
        <v>4669</v>
      </c>
      <c r="C10551">
        <f>IF(COUNTIF($B$2:B10551,B10551)=1,1,0)</f>
        <v>1</v>
      </c>
      <c r="D10551" s="1">
        <v>45005</v>
      </c>
      <c r="E10551" s="2">
        <v>0.53883101851851856</v>
      </c>
      <c r="F10551">
        <v>102</v>
      </c>
      <c r="G10551" t="str">
        <f>IFERROR(INDEX(menu_items!$B:$B,MATCH(F10551,menu_items!$A:$A,0)),"Unknown value")</f>
        <v>Cheeseburger</v>
      </c>
      <c r="H10551" t="str">
        <f>IFERROR(INDEX(menu_items!$C:$C,MATCH(F10551,menu_items!$A:$A,0)),"Unknown value")</f>
        <v>American</v>
      </c>
      <c r="I10551" s="5">
        <f>IFERROR(INDEX(menu_items!$D:$D,MATCH(F10551,menu_items!$A:$A,0)),0)</f>
        <v>13.95</v>
      </c>
      <c r="J10551" t="str">
        <f t="shared" si="828"/>
        <v>Mon</v>
      </c>
      <c r="K10551">
        <f t="shared" si="829"/>
        <v>20</v>
      </c>
      <c r="L10551" t="str">
        <f t="shared" si="830"/>
        <v>Mar</v>
      </c>
      <c r="M10551">
        <v>12</v>
      </c>
      <c r="N10551">
        <f t="shared" si="826"/>
        <v>5</v>
      </c>
      <c r="O10551" s="5">
        <f t="shared" si="827"/>
        <v>61.8</v>
      </c>
    </row>
    <row r="10552" spans="1:15" x14ac:dyDescent="0.25">
      <c r="A10552">
        <v>10671</v>
      </c>
      <c r="B10552">
        <v>4669</v>
      </c>
      <c r="C10552">
        <f>IF(COUNTIF($B$2:B10552,B10552)=1,1,0)</f>
        <v>0</v>
      </c>
      <c r="D10552" s="1">
        <v>45005</v>
      </c>
      <c r="E10552" s="2">
        <v>0.53883101851851856</v>
      </c>
      <c r="F10552">
        <v>110</v>
      </c>
      <c r="G10552" t="str">
        <f>IFERROR(INDEX(menu_items!$B:$B,MATCH(F10552,menu_items!$A:$A,0)),"Unknown value")</f>
        <v>Pork Ramen</v>
      </c>
      <c r="H10552" t="str">
        <f>IFERROR(INDEX(menu_items!$C:$C,MATCH(F10552,menu_items!$A:$A,0)),"Unknown value")</f>
        <v>Asian</v>
      </c>
      <c r="I10552" s="5">
        <f>IFERROR(INDEX(menu_items!$D:$D,MATCH(F10552,menu_items!$A:$A,0)),0)</f>
        <v>17.95</v>
      </c>
      <c r="J10552" t="str">
        <f t="shared" si="828"/>
        <v>Mon</v>
      </c>
      <c r="K10552">
        <f t="shared" si="829"/>
        <v>20</v>
      </c>
      <c r="L10552" t="str">
        <f t="shared" si="830"/>
        <v>Mar</v>
      </c>
      <c r="M10552">
        <v>12</v>
      </c>
      <c r="N10552">
        <f t="shared" si="826"/>
        <v>5</v>
      </c>
      <c r="O10552" s="5">
        <f t="shared" si="827"/>
        <v>61.8</v>
      </c>
    </row>
    <row r="10553" spans="1:15" x14ac:dyDescent="0.25">
      <c r="A10553">
        <v>10672</v>
      </c>
      <c r="B10553">
        <v>4669</v>
      </c>
      <c r="C10553">
        <f>IF(COUNTIF($B$2:B10553,B10553)=1,1,0)</f>
        <v>0</v>
      </c>
      <c r="D10553" s="1">
        <v>45005</v>
      </c>
      <c r="E10553" s="2">
        <v>0.53883101851851856</v>
      </c>
      <c r="F10553">
        <v>117</v>
      </c>
      <c r="G10553" t="str">
        <f>IFERROR(INDEX(menu_items!$B:$B,MATCH(F10553,menu_items!$A:$A,0)),"Unknown value")</f>
        <v>Chicken Burrito</v>
      </c>
      <c r="H10553" t="str">
        <f>IFERROR(INDEX(menu_items!$C:$C,MATCH(F10553,menu_items!$A:$A,0)),"Unknown value")</f>
        <v>Mexican</v>
      </c>
      <c r="I10553" s="5">
        <f>IFERROR(INDEX(menu_items!$D:$D,MATCH(F10553,menu_items!$A:$A,0)),0)</f>
        <v>12.95</v>
      </c>
      <c r="J10553" t="str">
        <f t="shared" si="828"/>
        <v>Mon</v>
      </c>
      <c r="K10553">
        <f t="shared" si="829"/>
        <v>20</v>
      </c>
      <c r="L10553" t="str">
        <f t="shared" si="830"/>
        <v>Mar</v>
      </c>
      <c r="M10553">
        <v>12</v>
      </c>
      <c r="N10553">
        <f t="shared" si="826"/>
        <v>5</v>
      </c>
      <c r="O10553" s="5">
        <f t="shared" si="827"/>
        <v>61.8</v>
      </c>
    </row>
    <row r="10554" spans="1:15" x14ac:dyDescent="0.25">
      <c r="A10554">
        <v>10673</v>
      </c>
      <c r="B10554">
        <v>4669</v>
      </c>
      <c r="C10554">
        <f>IF(COUNTIF($B$2:B10554,B10554)=1,1,0)</f>
        <v>0</v>
      </c>
      <c r="D10554" s="1">
        <v>45005</v>
      </c>
      <c r="E10554" s="2">
        <v>0.53883101851851856</v>
      </c>
      <c r="F10554">
        <v>111</v>
      </c>
      <c r="G10554" t="str">
        <f>IFERROR(INDEX(menu_items!$B:$B,MATCH(F10554,menu_items!$A:$A,0)),"Unknown value")</f>
        <v>California Roll</v>
      </c>
      <c r="H10554" t="str">
        <f>IFERROR(INDEX(menu_items!$C:$C,MATCH(F10554,menu_items!$A:$A,0)),"Unknown value")</f>
        <v>Asian</v>
      </c>
      <c r="I10554" s="5">
        <f>IFERROR(INDEX(menu_items!$D:$D,MATCH(F10554,menu_items!$A:$A,0)),0)</f>
        <v>11.95</v>
      </c>
      <c r="J10554" t="str">
        <f t="shared" si="828"/>
        <v>Mon</v>
      </c>
      <c r="K10554">
        <f t="shared" si="829"/>
        <v>20</v>
      </c>
      <c r="L10554" t="str">
        <f t="shared" si="830"/>
        <v>Mar</v>
      </c>
      <c r="M10554">
        <v>12</v>
      </c>
      <c r="N10554">
        <f t="shared" si="826"/>
        <v>5</v>
      </c>
      <c r="O10554" s="5">
        <f t="shared" si="827"/>
        <v>61.8</v>
      </c>
    </row>
    <row r="10555" spans="1:15" x14ac:dyDescent="0.25">
      <c r="A10555">
        <v>10674</v>
      </c>
      <c r="B10555">
        <v>4669</v>
      </c>
      <c r="C10555">
        <f>IF(COUNTIF($B$2:B10555,B10555)=1,1,0)</f>
        <v>0</v>
      </c>
      <c r="D10555" s="1">
        <v>45005</v>
      </c>
      <c r="E10555" s="2">
        <v>0.53883101851851856</v>
      </c>
      <c r="F10555">
        <v>113</v>
      </c>
      <c r="G10555" t="str">
        <f>IFERROR(INDEX(menu_items!$B:$B,MATCH(F10555,menu_items!$A:$A,0)),"Unknown value")</f>
        <v>Edamame</v>
      </c>
      <c r="H10555" t="str">
        <f>IFERROR(INDEX(menu_items!$C:$C,MATCH(F10555,menu_items!$A:$A,0)),"Unknown value")</f>
        <v>Asian</v>
      </c>
      <c r="I10555" s="5">
        <f>IFERROR(INDEX(menu_items!$D:$D,MATCH(F10555,menu_items!$A:$A,0)),0)</f>
        <v>5</v>
      </c>
      <c r="J10555" t="str">
        <f t="shared" si="828"/>
        <v>Mon</v>
      </c>
      <c r="K10555">
        <f t="shared" si="829"/>
        <v>20</v>
      </c>
      <c r="L10555" t="str">
        <f t="shared" si="830"/>
        <v>Mar</v>
      </c>
      <c r="M10555">
        <v>12</v>
      </c>
      <c r="N10555">
        <f t="shared" si="826"/>
        <v>5</v>
      </c>
      <c r="O10555" s="5">
        <f t="shared" si="827"/>
        <v>61.8</v>
      </c>
    </row>
    <row r="10556" spans="1:15" x14ac:dyDescent="0.25">
      <c r="A10556">
        <v>10675</v>
      </c>
      <c r="B10556">
        <v>4670</v>
      </c>
      <c r="C10556">
        <f>IF(COUNTIF($B$2:B10556,B10556)=1,1,0)</f>
        <v>1</v>
      </c>
      <c r="D10556" s="1">
        <v>45005</v>
      </c>
      <c r="E10556" s="2">
        <v>0.53890046296296301</v>
      </c>
      <c r="F10556">
        <v>116</v>
      </c>
      <c r="G10556" t="str">
        <f>IFERROR(INDEX(menu_items!$B:$B,MATCH(F10556,menu_items!$A:$A,0)),"Unknown value")</f>
        <v>Steak Tacos</v>
      </c>
      <c r="H10556" t="str">
        <f>IFERROR(INDEX(menu_items!$C:$C,MATCH(F10556,menu_items!$A:$A,0)),"Unknown value")</f>
        <v>Mexican</v>
      </c>
      <c r="I10556" s="5">
        <f>IFERROR(INDEX(menu_items!$D:$D,MATCH(F10556,menu_items!$A:$A,0)),0)</f>
        <v>13.95</v>
      </c>
      <c r="J10556" t="str">
        <f t="shared" si="828"/>
        <v>Mon</v>
      </c>
      <c r="K10556">
        <f t="shared" si="829"/>
        <v>20</v>
      </c>
      <c r="L10556" t="str">
        <f t="shared" si="830"/>
        <v>Mar</v>
      </c>
      <c r="M10556">
        <v>12</v>
      </c>
      <c r="N10556">
        <f t="shared" si="826"/>
        <v>3</v>
      </c>
      <c r="O10556" s="5">
        <f t="shared" si="827"/>
        <v>40.9</v>
      </c>
    </row>
    <row r="10557" spans="1:15" x14ac:dyDescent="0.25">
      <c r="A10557">
        <v>10676</v>
      </c>
      <c r="B10557">
        <v>4670</v>
      </c>
      <c r="C10557">
        <f>IF(COUNTIF($B$2:B10557,B10557)=1,1,0)</f>
        <v>0</v>
      </c>
      <c r="D10557" s="1">
        <v>45005</v>
      </c>
      <c r="E10557" s="2">
        <v>0.53890046296296301</v>
      </c>
      <c r="F10557">
        <v>130</v>
      </c>
      <c r="G10557" t="str">
        <f>IFERROR(INDEX(menu_items!$B:$B,MATCH(F10557,menu_items!$A:$A,0)),"Unknown value")</f>
        <v>Shrimp Scampi</v>
      </c>
      <c r="H10557" t="str">
        <f>IFERROR(INDEX(menu_items!$C:$C,MATCH(F10557,menu_items!$A:$A,0)),"Unknown value")</f>
        <v>Italian</v>
      </c>
      <c r="I10557" s="5">
        <f>IFERROR(INDEX(menu_items!$D:$D,MATCH(F10557,menu_items!$A:$A,0)),0)</f>
        <v>19.95</v>
      </c>
      <c r="J10557" t="str">
        <f t="shared" si="828"/>
        <v>Mon</v>
      </c>
      <c r="K10557">
        <f t="shared" si="829"/>
        <v>20</v>
      </c>
      <c r="L10557" t="str">
        <f t="shared" si="830"/>
        <v>Mar</v>
      </c>
      <c r="M10557">
        <v>12</v>
      </c>
      <c r="N10557">
        <f t="shared" si="826"/>
        <v>3</v>
      </c>
      <c r="O10557" s="5">
        <f t="shared" si="827"/>
        <v>40.9</v>
      </c>
    </row>
    <row r="10558" spans="1:15" x14ac:dyDescent="0.25">
      <c r="A10558">
        <v>10677</v>
      </c>
      <c r="B10558">
        <v>4670</v>
      </c>
      <c r="C10558">
        <f>IF(COUNTIF($B$2:B10558,B10558)=1,1,0)</f>
        <v>0</v>
      </c>
      <c r="D10558" s="1">
        <v>45005</v>
      </c>
      <c r="E10558" s="2">
        <v>0.53890046296296301</v>
      </c>
      <c r="F10558">
        <v>106</v>
      </c>
      <c r="G10558" t="str">
        <f>IFERROR(INDEX(menu_items!$B:$B,MATCH(F10558,menu_items!$A:$A,0)),"Unknown value")</f>
        <v>French Fries</v>
      </c>
      <c r="H10558" t="str">
        <f>IFERROR(INDEX(menu_items!$C:$C,MATCH(F10558,menu_items!$A:$A,0)),"Unknown value")</f>
        <v>American</v>
      </c>
      <c r="I10558" s="5">
        <f>IFERROR(INDEX(menu_items!$D:$D,MATCH(F10558,menu_items!$A:$A,0)),0)</f>
        <v>7</v>
      </c>
      <c r="J10558" t="str">
        <f t="shared" si="828"/>
        <v>Mon</v>
      </c>
      <c r="K10558">
        <f t="shared" si="829"/>
        <v>20</v>
      </c>
      <c r="L10558" t="str">
        <f t="shared" si="830"/>
        <v>Mar</v>
      </c>
      <c r="M10558">
        <v>12</v>
      </c>
      <c r="N10558">
        <f t="shared" si="826"/>
        <v>3</v>
      </c>
      <c r="O10558" s="5">
        <f t="shared" si="827"/>
        <v>40.9</v>
      </c>
    </row>
    <row r="10559" spans="1:15" x14ac:dyDescent="0.25">
      <c r="A10559">
        <v>10678</v>
      </c>
      <c r="B10559">
        <v>4671</v>
      </c>
      <c r="C10559">
        <f>IF(COUNTIF($B$2:B10559,B10559)=1,1,0)</f>
        <v>1</v>
      </c>
      <c r="D10559" s="1">
        <v>45005</v>
      </c>
      <c r="E10559" s="2">
        <v>0.54350694444444447</v>
      </c>
      <c r="F10559">
        <v>129</v>
      </c>
      <c r="G10559" t="str">
        <f>IFERROR(INDEX(menu_items!$B:$B,MATCH(F10559,menu_items!$A:$A,0)),"Unknown value")</f>
        <v>Mushroom Ravioli</v>
      </c>
      <c r="H10559" t="str">
        <f>IFERROR(INDEX(menu_items!$C:$C,MATCH(F10559,menu_items!$A:$A,0)),"Unknown value")</f>
        <v>Italian</v>
      </c>
      <c r="I10559" s="5">
        <f>IFERROR(INDEX(menu_items!$D:$D,MATCH(F10559,menu_items!$A:$A,0)),0)</f>
        <v>15.5</v>
      </c>
      <c r="J10559" t="str">
        <f t="shared" si="828"/>
        <v>Mon</v>
      </c>
      <c r="K10559">
        <f t="shared" si="829"/>
        <v>20</v>
      </c>
      <c r="L10559" t="str">
        <f t="shared" si="830"/>
        <v>Mar</v>
      </c>
      <c r="M10559">
        <v>13</v>
      </c>
      <c r="N10559">
        <f t="shared" si="826"/>
        <v>3</v>
      </c>
      <c r="O10559" s="5">
        <f t="shared" si="827"/>
        <v>40.450000000000003</v>
      </c>
    </row>
    <row r="10560" spans="1:15" x14ac:dyDescent="0.25">
      <c r="A10560">
        <v>10679</v>
      </c>
      <c r="B10560">
        <v>4671</v>
      </c>
      <c r="C10560">
        <f>IF(COUNTIF($B$2:B10560,B10560)=1,1,0)</f>
        <v>0</v>
      </c>
      <c r="D10560" s="1">
        <v>45005</v>
      </c>
      <c r="E10560" s="2">
        <v>0.54350694444444447</v>
      </c>
      <c r="F10560">
        <v>131</v>
      </c>
      <c r="G10560" t="str">
        <f>IFERROR(INDEX(menu_items!$B:$B,MATCH(F10560,menu_items!$A:$A,0)),"Unknown value")</f>
        <v>Chicken Parmesan</v>
      </c>
      <c r="H10560" t="str">
        <f>IFERROR(INDEX(menu_items!$C:$C,MATCH(F10560,menu_items!$A:$A,0)),"Unknown value")</f>
        <v>Italian</v>
      </c>
      <c r="I10560" s="5">
        <f>IFERROR(INDEX(menu_items!$D:$D,MATCH(F10560,menu_items!$A:$A,0)),0)</f>
        <v>17.95</v>
      </c>
      <c r="J10560" t="str">
        <f t="shared" si="828"/>
        <v>Mon</v>
      </c>
      <c r="K10560">
        <f t="shared" si="829"/>
        <v>20</v>
      </c>
      <c r="L10560" t="str">
        <f t="shared" si="830"/>
        <v>Mar</v>
      </c>
      <c r="M10560">
        <v>13</v>
      </c>
      <c r="N10560">
        <f t="shared" si="826"/>
        <v>3</v>
      </c>
      <c r="O10560" s="5">
        <f t="shared" si="827"/>
        <v>40.450000000000003</v>
      </c>
    </row>
    <row r="10561" spans="1:15" x14ac:dyDescent="0.25">
      <c r="A10561">
        <v>10680</v>
      </c>
      <c r="B10561">
        <v>4671</v>
      </c>
      <c r="C10561">
        <f>IF(COUNTIF($B$2:B10561,B10561)=1,1,0)</f>
        <v>0</v>
      </c>
      <c r="D10561" s="1">
        <v>45005</v>
      </c>
      <c r="E10561" s="2">
        <v>0.54350694444444447</v>
      </c>
      <c r="F10561">
        <v>106</v>
      </c>
      <c r="G10561" t="str">
        <f>IFERROR(INDEX(menu_items!$B:$B,MATCH(F10561,menu_items!$A:$A,0)),"Unknown value")</f>
        <v>French Fries</v>
      </c>
      <c r="H10561" t="str">
        <f>IFERROR(INDEX(menu_items!$C:$C,MATCH(F10561,menu_items!$A:$A,0)),"Unknown value")</f>
        <v>American</v>
      </c>
      <c r="I10561" s="5">
        <f>IFERROR(INDEX(menu_items!$D:$D,MATCH(F10561,menu_items!$A:$A,0)),0)</f>
        <v>7</v>
      </c>
      <c r="J10561" t="str">
        <f t="shared" si="828"/>
        <v>Mon</v>
      </c>
      <c r="K10561">
        <f t="shared" si="829"/>
        <v>20</v>
      </c>
      <c r="L10561" t="str">
        <f t="shared" si="830"/>
        <v>Mar</v>
      </c>
      <c r="M10561">
        <v>13</v>
      </c>
      <c r="N10561">
        <f t="shared" si="826"/>
        <v>3</v>
      </c>
      <c r="O10561" s="5">
        <f t="shared" si="827"/>
        <v>40.450000000000003</v>
      </c>
    </row>
    <row r="10562" spans="1:15" x14ac:dyDescent="0.25">
      <c r="A10562">
        <v>10681</v>
      </c>
      <c r="B10562">
        <v>4672</v>
      </c>
      <c r="C10562">
        <f>IF(COUNTIF($B$2:B10562,B10562)=1,1,0)</f>
        <v>1</v>
      </c>
      <c r="D10562" s="1">
        <v>45005</v>
      </c>
      <c r="E10562" s="2">
        <v>0.54822916666666666</v>
      </c>
      <c r="F10562">
        <v>132</v>
      </c>
      <c r="G10562" t="str">
        <f>IFERROR(INDEX(menu_items!$B:$B,MATCH(F10562,menu_items!$A:$A,0)),"Unknown value")</f>
        <v>Eggplant Parmesan</v>
      </c>
      <c r="H10562" t="str">
        <f>IFERROR(INDEX(menu_items!$C:$C,MATCH(F10562,menu_items!$A:$A,0)),"Unknown value")</f>
        <v>Italian</v>
      </c>
      <c r="I10562" s="5">
        <f>IFERROR(INDEX(menu_items!$D:$D,MATCH(F10562,menu_items!$A:$A,0)),0)</f>
        <v>16.95</v>
      </c>
      <c r="J10562" t="str">
        <f t="shared" si="828"/>
        <v>Mon</v>
      </c>
      <c r="K10562">
        <f t="shared" si="829"/>
        <v>20</v>
      </c>
      <c r="L10562" t="str">
        <f t="shared" si="830"/>
        <v>Mar</v>
      </c>
      <c r="M10562">
        <v>13</v>
      </c>
      <c r="N10562">
        <f t="shared" ref="N10562:N10625" si="831">COUNTIF($B:$B,B10562)</f>
        <v>1</v>
      </c>
      <c r="O10562" s="5">
        <f t="shared" ref="O10562:O10625" si="832">SUMIF($B:$B,B10562,$I:$I)</f>
        <v>16.95</v>
      </c>
    </row>
    <row r="10563" spans="1:15" x14ac:dyDescent="0.25">
      <c r="A10563">
        <v>10682</v>
      </c>
      <c r="B10563">
        <v>4673</v>
      </c>
      <c r="C10563">
        <f>IF(COUNTIF($B$2:B10563,B10563)=1,1,0)</f>
        <v>1</v>
      </c>
      <c r="D10563" s="1">
        <v>45005</v>
      </c>
      <c r="E10563" s="2">
        <v>0.55429398148148146</v>
      </c>
      <c r="F10563">
        <v>101</v>
      </c>
      <c r="G10563" t="str">
        <f>IFERROR(INDEX(menu_items!$B:$B,MATCH(F10563,menu_items!$A:$A,0)),"Unknown value")</f>
        <v>Hamburger</v>
      </c>
      <c r="H10563" t="str">
        <f>IFERROR(INDEX(menu_items!$C:$C,MATCH(F10563,menu_items!$A:$A,0)),"Unknown value")</f>
        <v>American</v>
      </c>
      <c r="I10563" s="5">
        <f>IFERROR(INDEX(menu_items!$D:$D,MATCH(F10563,menu_items!$A:$A,0)),0)</f>
        <v>12.95</v>
      </c>
      <c r="J10563" t="str">
        <f t="shared" si="828"/>
        <v>Mon</v>
      </c>
      <c r="K10563">
        <f t="shared" si="829"/>
        <v>20</v>
      </c>
      <c r="L10563" t="str">
        <f t="shared" si="830"/>
        <v>Mar</v>
      </c>
      <c r="M10563">
        <v>13</v>
      </c>
      <c r="N10563">
        <f t="shared" si="831"/>
        <v>3</v>
      </c>
      <c r="O10563" s="5">
        <f t="shared" si="832"/>
        <v>35.9</v>
      </c>
    </row>
    <row r="10564" spans="1:15" x14ac:dyDescent="0.25">
      <c r="A10564">
        <v>10683</v>
      </c>
      <c r="B10564">
        <v>4673</v>
      </c>
      <c r="C10564">
        <f>IF(COUNTIF($B$2:B10564,B10564)=1,1,0)</f>
        <v>0</v>
      </c>
      <c r="D10564" s="1">
        <v>45005</v>
      </c>
      <c r="E10564" s="2">
        <v>0.55429398148148146</v>
      </c>
      <c r="F10564">
        <v>110</v>
      </c>
      <c r="G10564" t="str">
        <f>IFERROR(INDEX(menu_items!$B:$B,MATCH(F10564,menu_items!$A:$A,0)),"Unknown value")</f>
        <v>Pork Ramen</v>
      </c>
      <c r="H10564" t="str">
        <f>IFERROR(INDEX(menu_items!$C:$C,MATCH(F10564,menu_items!$A:$A,0)),"Unknown value")</f>
        <v>Asian</v>
      </c>
      <c r="I10564" s="5">
        <f>IFERROR(INDEX(menu_items!$D:$D,MATCH(F10564,menu_items!$A:$A,0)),0)</f>
        <v>17.95</v>
      </c>
      <c r="J10564" t="str">
        <f t="shared" si="828"/>
        <v>Mon</v>
      </c>
      <c r="K10564">
        <f t="shared" si="829"/>
        <v>20</v>
      </c>
      <c r="L10564" t="str">
        <f t="shared" si="830"/>
        <v>Mar</v>
      </c>
      <c r="M10564">
        <v>13</v>
      </c>
      <c r="N10564">
        <f t="shared" si="831"/>
        <v>3</v>
      </c>
      <c r="O10564" s="5">
        <f t="shared" si="832"/>
        <v>35.9</v>
      </c>
    </row>
    <row r="10565" spans="1:15" x14ac:dyDescent="0.25">
      <c r="A10565">
        <v>10684</v>
      </c>
      <c r="B10565">
        <v>4673</v>
      </c>
      <c r="C10565">
        <f>IF(COUNTIF($B$2:B10565,B10565)=1,1,0)</f>
        <v>0</v>
      </c>
      <c r="D10565" s="1">
        <v>45005</v>
      </c>
      <c r="E10565" s="2">
        <v>0.55429398148148146</v>
      </c>
      <c r="F10565">
        <v>113</v>
      </c>
      <c r="G10565" t="str">
        <f>IFERROR(INDEX(menu_items!$B:$B,MATCH(F10565,menu_items!$A:$A,0)),"Unknown value")</f>
        <v>Edamame</v>
      </c>
      <c r="H10565" t="str">
        <f>IFERROR(INDEX(menu_items!$C:$C,MATCH(F10565,menu_items!$A:$A,0)),"Unknown value")</f>
        <v>Asian</v>
      </c>
      <c r="I10565" s="5">
        <f>IFERROR(INDEX(menu_items!$D:$D,MATCH(F10565,menu_items!$A:$A,0)),0)</f>
        <v>5</v>
      </c>
      <c r="J10565" t="str">
        <f t="shared" si="828"/>
        <v>Mon</v>
      </c>
      <c r="K10565">
        <f t="shared" si="829"/>
        <v>20</v>
      </c>
      <c r="L10565" t="str">
        <f t="shared" si="830"/>
        <v>Mar</v>
      </c>
      <c r="M10565">
        <v>13</v>
      </c>
      <c r="N10565">
        <f t="shared" si="831"/>
        <v>3</v>
      </c>
      <c r="O10565" s="5">
        <f t="shared" si="832"/>
        <v>35.9</v>
      </c>
    </row>
    <row r="10566" spans="1:15" x14ac:dyDescent="0.25">
      <c r="A10566">
        <v>10685</v>
      </c>
      <c r="B10566">
        <v>4674</v>
      </c>
      <c r="C10566">
        <f>IF(COUNTIF($B$2:B10566,B10566)=1,1,0)</f>
        <v>1</v>
      </c>
      <c r="D10566" s="1">
        <v>45005</v>
      </c>
      <c r="E10566" s="2">
        <v>0.56049768518518517</v>
      </c>
      <c r="F10566">
        <v>118</v>
      </c>
      <c r="G10566" t="str">
        <f>IFERROR(INDEX(menu_items!$B:$B,MATCH(F10566,menu_items!$A:$A,0)),"Unknown value")</f>
        <v>Steak Burrito</v>
      </c>
      <c r="H10566" t="str">
        <f>IFERROR(INDEX(menu_items!$C:$C,MATCH(F10566,menu_items!$A:$A,0)),"Unknown value")</f>
        <v>Mexican</v>
      </c>
      <c r="I10566" s="5">
        <f>IFERROR(INDEX(menu_items!$D:$D,MATCH(F10566,menu_items!$A:$A,0)),0)</f>
        <v>14.95</v>
      </c>
      <c r="J10566" t="str">
        <f t="shared" si="828"/>
        <v>Mon</v>
      </c>
      <c r="K10566">
        <f t="shared" si="829"/>
        <v>20</v>
      </c>
      <c r="L10566" t="str">
        <f t="shared" si="830"/>
        <v>Mar</v>
      </c>
      <c r="M10566">
        <v>13</v>
      </c>
      <c r="N10566">
        <f t="shared" si="831"/>
        <v>1</v>
      </c>
      <c r="O10566" s="5">
        <f t="shared" si="832"/>
        <v>14.95</v>
      </c>
    </row>
    <row r="10567" spans="1:15" x14ac:dyDescent="0.25">
      <c r="A10567">
        <v>10686</v>
      </c>
      <c r="B10567">
        <v>4675</v>
      </c>
      <c r="C10567">
        <f>IF(COUNTIF($B$2:B10567,B10567)=1,1,0)</f>
        <v>1</v>
      </c>
      <c r="D10567" s="1">
        <v>45005</v>
      </c>
      <c r="E10567" s="2">
        <v>0.5605324074074074</v>
      </c>
      <c r="F10567">
        <v>111</v>
      </c>
      <c r="G10567" t="str">
        <f>IFERROR(INDEX(menu_items!$B:$B,MATCH(F10567,menu_items!$A:$A,0)),"Unknown value")</f>
        <v>California Roll</v>
      </c>
      <c r="H10567" t="str">
        <f>IFERROR(INDEX(menu_items!$C:$C,MATCH(F10567,menu_items!$A:$A,0)),"Unknown value")</f>
        <v>Asian</v>
      </c>
      <c r="I10567" s="5">
        <f>IFERROR(INDEX(menu_items!$D:$D,MATCH(F10567,menu_items!$A:$A,0)),0)</f>
        <v>11.95</v>
      </c>
      <c r="J10567" t="str">
        <f t="shared" si="828"/>
        <v>Mon</v>
      </c>
      <c r="K10567">
        <f t="shared" si="829"/>
        <v>20</v>
      </c>
      <c r="L10567" t="str">
        <f t="shared" si="830"/>
        <v>Mar</v>
      </c>
      <c r="M10567">
        <v>13</v>
      </c>
      <c r="N10567">
        <f t="shared" si="831"/>
        <v>2</v>
      </c>
      <c r="O10567" s="5">
        <f t="shared" si="832"/>
        <v>26.9</v>
      </c>
    </row>
    <row r="10568" spans="1:15" x14ac:dyDescent="0.25">
      <c r="A10568">
        <v>10687</v>
      </c>
      <c r="B10568">
        <v>4675</v>
      </c>
      <c r="C10568">
        <f>IF(COUNTIF($B$2:B10568,B10568)=1,1,0)</f>
        <v>0</v>
      </c>
      <c r="D10568" s="1">
        <v>45005</v>
      </c>
      <c r="E10568" s="2">
        <v>0.5605324074074074</v>
      </c>
      <c r="F10568">
        <v>112</v>
      </c>
      <c r="G10568" t="str">
        <f>IFERROR(INDEX(menu_items!$B:$B,MATCH(F10568,menu_items!$A:$A,0)),"Unknown value")</f>
        <v>Salmon Roll</v>
      </c>
      <c r="H10568" t="str">
        <f>IFERROR(INDEX(menu_items!$C:$C,MATCH(F10568,menu_items!$A:$A,0)),"Unknown value")</f>
        <v>Asian</v>
      </c>
      <c r="I10568" s="5">
        <f>IFERROR(INDEX(menu_items!$D:$D,MATCH(F10568,menu_items!$A:$A,0)),0)</f>
        <v>14.95</v>
      </c>
      <c r="J10568" t="str">
        <f t="shared" si="828"/>
        <v>Mon</v>
      </c>
      <c r="K10568">
        <f t="shared" si="829"/>
        <v>20</v>
      </c>
      <c r="L10568" t="str">
        <f t="shared" si="830"/>
        <v>Mar</v>
      </c>
      <c r="M10568">
        <v>13</v>
      </c>
      <c r="N10568">
        <f t="shared" si="831"/>
        <v>2</v>
      </c>
      <c r="O10568" s="5">
        <f t="shared" si="832"/>
        <v>26.9</v>
      </c>
    </row>
    <row r="10569" spans="1:15" x14ac:dyDescent="0.25">
      <c r="A10569">
        <v>10688</v>
      </c>
      <c r="B10569">
        <v>4676</v>
      </c>
      <c r="C10569">
        <f>IF(COUNTIF($B$2:B10569,B10569)=1,1,0)</f>
        <v>1</v>
      </c>
      <c r="D10569" s="1">
        <v>45005</v>
      </c>
      <c r="E10569" s="2">
        <v>0.56141203703703701</v>
      </c>
      <c r="F10569">
        <v>109</v>
      </c>
      <c r="G10569" t="str">
        <f>IFERROR(INDEX(menu_items!$B:$B,MATCH(F10569,menu_items!$A:$A,0)),"Unknown value")</f>
        <v>Korean Beef Bowl</v>
      </c>
      <c r="H10569" t="str">
        <f>IFERROR(INDEX(menu_items!$C:$C,MATCH(F10569,menu_items!$A:$A,0)),"Unknown value")</f>
        <v>Asian</v>
      </c>
      <c r="I10569" s="5">
        <f>IFERROR(INDEX(menu_items!$D:$D,MATCH(F10569,menu_items!$A:$A,0)),0)</f>
        <v>17.95</v>
      </c>
      <c r="J10569" t="str">
        <f t="shared" si="828"/>
        <v>Mon</v>
      </c>
      <c r="K10569">
        <f t="shared" si="829"/>
        <v>20</v>
      </c>
      <c r="L10569" t="str">
        <f t="shared" si="830"/>
        <v>Mar</v>
      </c>
      <c r="M10569">
        <v>13</v>
      </c>
      <c r="N10569">
        <f t="shared" si="831"/>
        <v>1</v>
      </c>
      <c r="O10569" s="5">
        <f t="shared" si="832"/>
        <v>17.95</v>
      </c>
    </row>
    <row r="10570" spans="1:15" x14ac:dyDescent="0.25">
      <c r="A10570">
        <v>10689</v>
      </c>
      <c r="B10570">
        <v>4677</v>
      </c>
      <c r="C10570">
        <f>IF(COUNTIF($B$2:B10570,B10570)=1,1,0)</f>
        <v>1</v>
      </c>
      <c r="D10570" s="1">
        <v>45005</v>
      </c>
      <c r="E10570" s="2">
        <v>0.57194444444444448</v>
      </c>
      <c r="F10570">
        <v>124</v>
      </c>
      <c r="G10570" t="str">
        <f>IFERROR(INDEX(menu_items!$B:$B,MATCH(F10570,menu_items!$A:$A,0)),"Unknown value")</f>
        <v>Spaghetti</v>
      </c>
      <c r="H10570" t="str">
        <f>IFERROR(INDEX(menu_items!$C:$C,MATCH(F10570,menu_items!$A:$A,0)),"Unknown value")</f>
        <v>Italian</v>
      </c>
      <c r="I10570" s="5">
        <f>IFERROR(INDEX(menu_items!$D:$D,MATCH(F10570,menu_items!$A:$A,0)),0)</f>
        <v>14.5</v>
      </c>
      <c r="J10570" t="str">
        <f t="shared" ref="J10570:J10633" si="833">TEXT(D10570,"ddd")</f>
        <v>Mon</v>
      </c>
      <c r="K10570">
        <f t="shared" ref="K10570:K10633" si="834">DAY(D10570)</f>
        <v>20</v>
      </c>
      <c r="L10570" t="str">
        <f t="shared" ref="L10570:L10633" si="835">TEXT(D10570,"mmm")</f>
        <v>Mar</v>
      </c>
      <c r="M10570">
        <v>13</v>
      </c>
      <c r="N10570">
        <f t="shared" si="831"/>
        <v>1</v>
      </c>
      <c r="O10570" s="5">
        <f t="shared" si="832"/>
        <v>14.5</v>
      </c>
    </row>
    <row r="10571" spans="1:15" x14ac:dyDescent="0.25">
      <c r="A10571">
        <v>10690</v>
      </c>
      <c r="B10571">
        <v>4678</v>
      </c>
      <c r="C10571">
        <f>IF(COUNTIF($B$2:B10571,B10571)=1,1,0)</f>
        <v>1</v>
      </c>
      <c r="D10571" s="1">
        <v>45005</v>
      </c>
      <c r="E10571" s="2">
        <v>0.57795138888888886</v>
      </c>
      <c r="F10571">
        <v>119</v>
      </c>
      <c r="G10571" t="str">
        <f>IFERROR(INDEX(menu_items!$B:$B,MATCH(F10571,menu_items!$A:$A,0)),"Unknown value")</f>
        <v>Chicken Torta</v>
      </c>
      <c r="H10571" t="str">
        <f>IFERROR(INDEX(menu_items!$C:$C,MATCH(F10571,menu_items!$A:$A,0)),"Unknown value")</f>
        <v>Mexican</v>
      </c>
      <c r="I10571" s="5">
        <f>IFERROR(INDEX(menu_items!$D:$D,MATCH(F10571,menu_items!$A:$A,0)),0)</f>
        <v>11.95</v>
      </c>
      <c r="J10571" t="str">
        <f t="shared" si="833"/>
        <v>Mon</v>
      </c>
      <c r="K10571">
        <f t="shared" si="834"/>
        <v>20</v>
      </c>
      <c r="L10571" t="str">
        <f t="shared" si="835"/>
        <v>Mar</v>
      </c>
      <c r="M10571">
        <v>13</v>
      </c>
      <c r="N10571">
        <f t="shared" si="831"/>
        <v>1</v>
      </c>
      <c r="O10571" s="5">
        <f t="shared" si="832"/>
        <v>11.95</v>
      </c>
    </row>
    <row r="10572" spans="1:15" x14ac:dyDescent="0.25">
      <c r="A10572">
        <v>10691</v>
      </c>
      <c r="B10572">
        <v>4679</v>
      </c>
      <c r="C10572">
        <f>IF(COUNTIF($B$2:B10572,B10572)=1,1,0)</f>
        <v>1</v>
      </c>
      <c r="D10572" s="1">
        <v>45005</v>
      </c>
      <c r="E10572" s="2">
        <v>0.58591435185185181</v>
      </c>
      <c r="F10572">
        <v>102</v>
      </c>
      <c r="G10572" t="str">
        <f>IFERROR(INDEX(menu_items!$B:$B,MATCH(F10572,menu_items!$A:$A,0)),"Unknown value")</f>
        <v>Cheeseburger</v>
      </c>
      <c r="H10572" t="str">
        <f>IFERROR(INDEX(menu_items!$C:$C,MATCH(F10572,menu_items!$A:$A,0)),"Unknown value")</f>
        <v>American</v>
      </c>
      <c r="I10572" s="5">
        <f>IFERROR(INDEX(menu_items!$D:$D,MATCH(F10572,menu_items!$A:$A,0)),0)</f>
        <v>13.95</v>
      </c>
      <c r="J10572" t="str">
        <f t="shared" si="833"/>
        <v>Mon</v>
      </c>
      <c r="K10572">
        <f t="shared" si="834"/>
        <v>20</v>
      </c>
      <c r="L10572" t="str">
        <f t="shared" si="835"/>
        <v>Mar</v>
      </c>
      <c r="M10572">
        <v>14</v>
      </c>
      <c r="N10572">
        <f t="shared" si="831"/>
        <v>1</v>
      </c>
      <c r="O10572" s="5">
        <f t="shared" si="832"/>
        <v>13.95</v>
      </c>
    </row>
    <row r="10573" spans="1:15" x14ac:dyDescent="0.25">
      <c r="A10573">
        <v>10692</v>
      </c>
      <c r="B10573">
        <v>4680</v>
      </c>
      <c r="C10573">
        <f>IF(COUNTIF($B$2:B10573,B10573)=1,1,0)</f>
        <v>1</v>
      </c>
      <c r="D10573" s="1">
        <v>45005</v>
      </c>
      <c r="E10573" s="2">
        <v>0.58964120370370365</v>
      </c>
      <c r="F10573">
        <v>105</v>
      </c>
      <c r="G10573" t="str">
        <f>IFERROR(INDEX(menu_items!$B:$B,MATCH(F10573,menu_items!$A:$A,0)),"Unknown value")</f>
        <v>Mac &amp; Cheese</v>
      </c>
      <c r="H10573" t="str">
        <f>IFERROR(INDEX(menu_items!$C:$C,MATCH(F10573,menu_items!$A:$A,0)),"Unknown value")</f>
        <v>American</v>
      </c>
      <c r="I10573" s="5">
        <f>IFERROR(INDEX(menu_items!$D:$D,MATCH(F10573,menu_items!$A:$A,0)),0)</f>
        <v>7</v>
      </c>
      <c r="J10573" t="str">
        <f t="shared" si="833"/>
        <v>Mon</v>
      </c>
      <c r="K10573">
        <f t="shared" si="834"/>
        <v>20</v>
      </c>
      <c r="L10573" t="str">
        <f t="shared" si="835"/>
        <v>Mar</v>
      </c>
      <c r="M10573">
        <v>14</v>
      </c>
      <c r="N10573">
        <f t="shared" si="831"/>
        <v>1</v>
      </c>
      <c r="O10573" s="5">
        <f t="shared" si="832"/>
        <v>7</v>
      </c>
    </row>
    <row r="10574" spans="1:15" x14ac:dyDescent="0.25">
      <c r="A10574">
        <v>10693</v>
      </c>
      <c r="B10574">
        <v>4681</v>
      </c>
      <c r="C10574">
        <f>IF(COUNTIF($B$2:B10574,B10574)=1,1,0)</f>
        <v>1</v>
      </c>
      <c r="D10574" s="1">
        <v>45005</v>
      </c>
      <c r="E10574" s="2">
        <v>0.59703703703703703</v>
      </c>
      <c r="F10574">
        <v>113</v>
      </c>
      <c r="G10574" t="str">
        <f>IFERROR(INDEX(menu_items!$B:$B,MATCH(F10574,menu_items!$A:$A,0)),"Unknown value")</f>
        <v>Edamame</v>
      </c>
      <c r="H10574" t="str">
        <f>IFERROR(INDEX(menu_items!$C:$C,MATCH(F10574,menu_items!$A:$A,0)),"Unknown value")</f>
        <v>Asian</v>
      </c>
      <c r="I10574" s="5">
        <f>IFERROR(INDEX(menu_items!$D:$D,MATCH(F10574,menu_items!$A:$A,0)),0)</f>
        <v>5</v>
      </c>
      <c r="J10574" t="str">
        <f t="shared" si="833"/>
        <v>Mon</v>
      </c>
      <c r="K10574">
        <f t="shared" si="834"/>
        <v>20</v>
      </c>
      <c r="L10574" t="str">
        <f t="shared" si="835"/>
        <v>Mar</v>
      </c>
      <c r="M10574">
        <v>14</v>
      </c>
      <c r="N10574">
        <f t="shared" si="831"/>
        <v>2</v>
      </c>
      <c r="O10574" s="5">
        <f t="shared" si="832"/>
        <v>12</v>
      </c>
    </row>
    <row r="10575" spans="1:15" x14ac:dyDescent="0.25">
      <c r="A10575">
        <v>10694</v>
      </c>
      <c r="B10575">
        <v>4681</v>
      </c>
      <c r="C10575">
        <f>IF(COUNTIF($B$2:B10575,B10575)=1,1,0)</f>
        <v>0</v>
      </c>
      <c r="D10575" s="1">
        <v>45005</v>
      </c>
      <c r="E10575" s="2">
        <v>0.59703703703703703</v>
      </c>
      <c r="F10575">
        <v>105</v>
      </c>
      <c r="G10575" t="str">
        <f>IFERROR(INDEX(menu_items!$B:$B,MATCH(F10575,menu_items!$A:$A,0)),"Unknown value")</f>
        <v>Mac &amp; Cheese</v>
      </c>
      <c r="H10575" t="str">
        <f>IFERROR(INDEX(menu_items!$C:$C,MATCH(F10575,menu_items!$A:$A,0)),"Unknown value")</f>
        <v>American</v>
      </c>
      <c r="I10575" s="5">
        <f>IFERROR(INDEX(menu_items!$D:$D,MATCH(F10575,menu_items!$A:$A,0)),0)</f>
        <v>7</v>
      </c>
      <c r="J10575" t="str">
        <f t="shared" si="833"/>
        <v>Mon</v>
      </c>
      <c r="K10575">
        <f t="shared" si="834"/>
        <v>20</v>
      </c>
      <c r="L10575" t="str">
        <f t="shared" si="835"/>
        <v>Mar</v>
      </c>
      <c r="M10575">
        <v>14</v>
      </c>
      <c r="N10575">
        <f t="shared" si="831"/>
        <v>2</v>
      </c>
      <c r="O10575" s="5">
        <f t="shared" si="832"/>
        <v>12</v>
      </c>
    </row>
    <row r="10576" spans="1:15" x14ac:dyDescent="0.25">
      <c r="A10576">
        <v>10695</v>
      </c>
      <c r="B10576">
        <v>4682</v>
      </c>
      <c r="C10576">
        <f>IF(COUNTIF($B$2:B10576,B10576)=1,1,0)</f>
        <v>1</v>
      </c>
      <c r="D10576" s="1">
        <v>45005</v>
      </c>
      <c r="E10576" s="2">
        <v>0.62395833333333328</v>
      </c>
      <c r="F10576">
        <v>113</v>
      </c>
      <c r="G10576" t="str">
        <f>IFERROR(INDEX(menu_items!$B:$B,MATCH(F10576,menu_items!$A:$A,0)),"Unknown value")</f>
        <v>Edamame</v>
      </c>
      <c r="H10576" t="str">
        <f>IFERROR(INDEX(menu_items!$C:$C,MATCH(F10576,menu_items!$A:$A,0)),"Unknown value")</f>
        <v>Asian</v>
      </c>
      <c r="I10576" s="5">
        <f>IFERROR(INDEX(menu_items!$D:$D,MATCH(F10576,menu_items!$A:$A,0)),0)</f>
        <v>5</v>
      </c>
      <c r="J10576" t="str">
        <f t="shared" si="833"/>
        <v>Mon</v>
      </c>
      <c r="K10576">
        <f t="shared" si="834"/>
        <v>20</v>
      </c>
      <c r="L10576" t="str">
        <f t="shared" si="835"/>
        <v>Mar</v>
      </c>
      <c r="M10576">
        <v>14</v>
      </c>
      <c r="N10576">
        <f t="shared" si="831"/>
        <v>1</v>
      </c>
      <c r="O10576" s="5">
        <f t="shared" si="832"/>
        <v>5</v>
      </c>
    </row>
    <row r="10577" spans="1:15" x14ac:dyDescent="0.25">
      <c r="A10577">
        <v>10696</v>
      </c>
      <c r="B10577">
        <v>4683</v>
      </c>
      <c r="C10577">
        <f>IF(COUNTIF($B$2:B10577,B10577)=1,1,0)</f>
        <v>1</v>
      </c>
      <c r="D10577" s="1">
        <v>45005</v>
      </c>
      <c r="E10577" s="2">
        <v>0.62759259259259259</v>
      </c>
      <c r="F10577">
        <v>101</v>
      </c>
      <c r="G10577" t="str">
        <f>IFERROR(INDEX(menu_items!$B:$B,MATCH(F10577,menu_items!$A:$A,0)),"Unknown value")</f>
        <v>Hamburger</v>
      </c>
      <c r="H10577" t="str">
        <f>IFERROR(INDEX(menu_items!$C:$C,MATCH(F10577,menu_items!$A:$A,0)),"Unknown value")</f>
        <v>American</v>
      </c>
      <c r="I10577" s="5">
        <f>IFERROR(INDEX(menu_items!$D:$D,MATCH(F10577,menu_items!$A:$A,0)),0)</f>
        <v>12.95</v>
      </c>
      <c r="J10577" t="str">
        <f t="shared" si="833"/>
        <v>Mon</v>
      </c>
      <c r="K10577">
        <f t="shared" si="834"/>
        <v>20</v>
      </c>
      <c r="L10577" t="str">
        <f t="shared" si="835"/>
        <v>Mar</v>
      </c>
      <c r="M10577">
        <v>15</v>
      </c>
      <c r="N10577">
        <f t="shared" si="831"/>
        <v>2</v>
      </c>
      <c r="O10577" s="5">
        <f t="shared" si="832"/>
        <v>27.45</v>
      </c>
    </row>
    <row r="10578" spans="1:15" x14ac:dyDescent="0.25">
      <c r="A10578">
        <v>10697</v>
      </c>
      <c r="B10578">
        <v>4683</v>
      </c>
      <c r="C10578">
        <f>IF(COUNTIF($B$2:B10578,B10578)=1,1,0)</f>
        <v>0</v>
      </c>
      <c r="D10578" s="1">
        <v>45005</v>
      </c>
      <c r="E10578" s="2">
        <v>0.62759259259259259</v>
      </c>
      <c r="F10578">
        <v>108</v>
      </c>
      <c r="G10578" t="str">
        <f>IFERROR(INDEX(menu_items!$B:$B,MATCH(F10578,menu_items!$A:$A,0)),"Unknown value")</f>
        <v>Tofu Pad Thai</v>
      </c>
      <c r="H10578" t="str">
        <f>IFERROR(INDEX(menu_items!$C:$C,MATCH(F10578,menu_items!$A:$A,0)),"Unknown value")</f>
        <v>Asian</v>
      </c>
      <c r="I10578" s="5">
        <f>IFERROR(INDEX(menu_items!$D:$D,MATCH(F10578,menu_items!$A:$A,0)),0)</f>
        <v>14.5</v>
      </c>
      <c r="J10578" t="str">
        <f t="shared" si="833"/>
        <v>Mon</v>
      </c>
      <c r="K10578">
        <f t="shared" si="834"/>
        <v>20</v>
      </c>
      <c r="L10578" t="str">
        <f t="shared" si="835"/>
        <v>Mar</v>
      </c>
      <c r="M10578">
        <v>15</v>
      </c>
      <c r="N10578">
        <f t="shared" si="831"/>
        <v>2</v>
      </c>
      <c r="O10578" s="5">
        <f t="shared" si="832"/>
        <v>27.45</v>
      </c>
    </row>
    <row r="10579" spans="1:15" x14ac:dyDescent="0.25">
      <c r="A10579">
        <v>10698</v>
      </c>
      <c r="B10579">
        <v>4684</v>
      </c>
      <c r="C10579">
        <f>IF(COUNTIF($B$2:B10579,B10579)=1,1,0)</f>
        <v>1</v>
      </c>
      <c r="D10579" s="1">
        <v>45005</v>
      </c>
      <c r="E10579" s="2">
        <v>0.65289351851851851</v>
      </c>
      <c r="F10579">
        <v>105</v>
      </c>
      <c r="G10579" t="str">
        <f>IFERROR(INDEX(menu_items!$B:$B,MATCH(F10579,menu_items!$A:$A,0)),"Unknown value")</f>
        <v>Mac &amp; Cheese</v>
      </c>
      <c r="H10579" t="str">
        <f>IFERROR(INDEX(menu_items!$C:$C,MATCH(F10579,menu_items!$A:$A,0)),"Unknown value")</f>
        <v>American</v>
      </c>
      <c r="I10579" s="5">
        <f>IFERROR(INDEX(menu_items!$D:$D,MATCH(F10579,menu_items!$A:$A,0)),0)</f>
        <v>7</v>
      </c>
      <c r="J10579" t="str">
        <f t="shared" si="833"/>
        <v>Mon</v>
      </c>
      <c r="K10579">
        <f t="shared" si="834"/>
        <v>20</v>
      </c>
      <c r="L10579" t="str">
        <f t="shared" si="835"/>
        <v>Mar</v>
      </c>
      <c r="M10579">
        <v>15</v>
      </c>
      <c r="N10579">
        <f t="shared" si="831"/>
        <v>1</v>
      </c>
      <c r="O10579" s="5">
        <f t="shared" si="832"/>
        <v>7</v>
      </c>
    </row>
    <row r="10580" spans="1:15" x14ac:dyDescent="0.25">
      <c r="A10580">
        <v>10699</v>
      </c>
      <c r="B10580">
        <v>4685</v>
      </c>
      <c r="C10580">
        <f>IF(COUNTIF($B$2:B10580,B10580)=1,1,0)</f>
        <v>1</v>
      </c>
      <c r="D10580" s="1">
        <v>45005</v>
      </c>
      <c r="E10580" s="2">
        <v>0.65311342592592592</v>
      </c>
      <c r="F10580">
        <v>124</v>
      </c>
      <c r="G10580" t="str">
        <f>IFERROR(INDEX(menu_items!$B:$B,MATCH(F10580,menu_items!$A:$A,0)),"Unknown value")</f>
        <v>Spaghetti</v>
      </c>
      <c r="H10580" t="str">
        <f>IFERROR(INDEX(menu_items!$C:$C,MATCH(F10580,menu_items!$A:$A,0)),"Unknown value")</f>
        <v>Italian</v>
      </c>
      <c r="I10580" s="5">
        <f>IFERROR(INDEX(menu_items!$D:$D,MATCH(F10580,menu_items!$A:$A,0)),0)</f>
        <v>14.5</v>
      </c>
      <c r="J10580" t="str">
        <f t="shared" si="833"/>
        <v>Mon</v>
      </c>
      <c r="K10580">
        <f t="shared" si="834"/>
        <v>20</v>
      </c>
      <c r="L10580" t="str">
        <f t="shared" si="835"/>
        <v>Mar</v>
      </c>
      <c r="M10580">
        <v>15</v>
      </c>
      <c r="N10580">
        <f t="shared" si="831"/>
        <v>2</v>
      </c>
      <c r="O10580" s="5">
        <f t="shared" si="832"/>
        <v>32.450000000000003</v>
      </c>
    </row>
    <row r="10581" spans="1:15" x14ac:dyDescent="0.25">
      <c r="A10581">
        <v>10700</v>
      </c>
      <c r="B10581">
        <v>4685</v>
      </c>
      <c r="C10581">
        <f>IF(COUNTIF($B$2:B10581,B10581)=1,1,0)</f>
        <v>0</v>
      </c>
      <c r="D10581" s="1">
        <v>45005</v>
      </c>
      <c r="E10581" s="2">
        <v>0.65311342592592592</v>
      </c>
      <c r="F10581">
        <v>131</v>
      </c>
      <c r="G10581" t="str">
        <f>IFERROR(INDEX(menu_items!$B:$B,MATCH(F10581,menu_items!$A:$A,0)),"Unknown value")</f>
        <v>Chicken Parmesan</v>
      </c>
      <c r="H10581" t="str">
        <f>IFERROR(INDEX(menu_items!$C:$C,MATCH(F10581,menu_items!$A:$A,0)),"Unknown value")</f>
        <v>Italian</v>
      </c>
      <c r="I10581" s="5">
        <f>IFERROR(INDEX(menu_items!$D:$D,MATCH(F10581,menu_items!$A:$A,0)),0)</f>
        <v>17.95</v>
      </c>
      <c r="J10581" t="str">
        <f t="shared" si="833"/>
        <v>Mon</v>
      </c>
      <c r="K10581">
        <f t="shared" si="834"/>
        <v>20</v>
      </c>
      <c r="L10581" t="str">
        <f t="shared" si="835"/>
        <v>Mar</v>
      </c>
      <c r="M10581">
        <v>15</v>
      </c>
      <c r="N10581">
        <f t="shared" si="831"/>
        <v>2</v>
      </c>
      <c r="O10581" s="5">
        <f t="shared" si="832"/>
        <v>32.450000000000003</v>
      </c>
    </row>
    <row r="10582" spans="1:15" x14ac:dyDescent="0.25">
      <c r="A10582">
        <v>10701</v>
      </c>
      <c r="B10582">
        <v>4686</v>
      </c>
      <c r="C10582">
        <f>IF(COUNTIF($B$2:B10582,B10582)=1,1,0)</f>
        <v>1</v>
      </c>
      <c r="D10582" s="1">
        <v>45005</v>
      </c>
      <c r="E10582" s="2">
        <v>0.66592592592592592</v>
      </c>
      <c r="F10582">
        <v>102</v>
      </c>
      <c r="G10582" t="str">
        <f>IFERROR(INDEX(menu_items!$B:$B,MATCH(F10582,menu_items!$A:$A,0)),"Unknown value")</f>
        <v>Cheeseburger</v>
      </c>
      <c r="H10582" t="str">
        <f>IFERROR(INDEX(menu_items!$C:$C,MATCH(F10582,menu_items!$A:$A,0)),"Unknown value")</f>
        <v>American</v>
      </c>
      <c r="I10582" s="5">
        <f>IFERROR(INDEX(menu_items!$D:$D,MATCH(F10582,menu_items!$A:$A,0)),0)</f>
        <v>13.95</v>
      </c>
      <c r="J10582" t="str">
        <f t="shared" si="833"/>
        <v>Mon</v>
      </c>
      <c r="K10582">
        <f t="shared" si="834"/>
        <v>20</v>
      </c>
      <c r="L10582" t="str">
        <f t="shared" si="835"/>
        <v>Mar</v>
      </c>
      <c r="M10582">
        <v>15</v>
      </c>
      <c r="N10582">
        <f t="shared" si="831"/>
        <v>2</v>
      </c>
      <c r="O10582" s="5">
        <f t="shared" si="832"/>
        <v>28.9</v>
      </c>
    </row>
    <row r="10583" spans="1:15" x14ac:dyDescent="0.25">
      <c r="A10583">
        <v>10702</v>
      </c>
      <c r="B10583">
        <v>4686</v>
      </c>
      <c r="C10583">
        <f>IF(COUNTIF($B$2:B10583,B10583)=1,1,0)</f>
        <v>0</v>
      </c>
      <c r="D10583" s="1">
        <v>45005</v>
      </c>
      <c r="E10583" s="2">
        <v>0.66592592592592592</v>
      </c>
      <c r="F10583">
        <v>112</v>
      </c>
      <c r="G10583" t="str">
        <f>IFERROR(INDEX(menu_items!$B:$B,MATCH(F10583,menu_items!$A:$A,0)),"Unknown value")</f>
        <v>Salmon Roll</v>
      </c>
      <c r="H10583" t="str">
        <f>IFERROR(INDEX(menu_items!$C:$C,MATCH(F10583,menu_items!$A:$A,0)),"Unknown value")</f>
        <v>Asian</v>
      </c>
      <c r="I10583" s="5">
        <f>IFERROR(INDEX(menu_items!$D:$D,MATCH(F10583,menu_items!$A:$A,0)),0)</f>
        <v>14.95</v>
      </c>
      <c r="J10583" t="str">
        <f t="shared" si="833"/>
        <v>Mon</v>
      </c>
      <c r="K10583">
        <f t="shared" si="834"/>
        <v>20</v>
      </c>
      <c r="L10583" t="str">
        <f t="shared" si="835"/>
        <v>Mar</v>
      </c>
      <c r="M10583">
        <v>15</v>
      </c>
      <c r="N10583">
        <f t="shared" si="831"/>
        <v>2</v>
      </c>
      <c r="O10583" s="5">
        <f t="shared" si="832"/>
        <v>28.9</v>
      </c>
    </row>
    <row r="10584" spans="1:15" x14ac:dyDescent="0.25">
      <c r="A10584">
        <v>10703</v>
      </c>
      <c r="B10584">
        <v>4687</v>
      </c>
      <c r="C10584">
        <f>IF(COUNTIF($B$2:B10584,B10584)=1,1,0)</f>
        <v>1</v>
      </c>
      <c r="D10584" s="1">
        <v>45005</v>
      </c>
      <c r="E10584" s="2">
        <v>0.70262731481481477</v>
      </c>
      <c r="F10584">
        <v>120</v>
      </c>
      <c r="G10584" t="str">
        <f>IFERROR(INDEX(menu_items!$B:$B,MATCH(F10584,menu_items!$A:$A,0)),"Unknown value")</f>
        <v>Steak Torta</v>
      </c>
      <c r="H10584" t="str">
        <f>IFERROR(INDEX(menu_items!$C:$C,MATCH(F10584,menu_items!$A:$A,0)),"Unknown value")</f>
        <v>Mexican</v>
      </c>
      <c r="I10584" s="5">
        <f>IFERROR(INDEX(menu_items!$D:$D,MATCH(F10584,menu_items!$A:$A,0)),0)</f>
        <v>13.95</v>
      </c>
      <c r="J10584" t="str">
        <f t="shared" si="833"/>
        <v>Mon</v>
      </c>
      <c r="K10584">
        <f t="shared" si="834"/>
        <v>20</v>
      </c>
      <c r="L10584" t="str">
        <f t="shared" si="835"/>
        <v>Mar</v>
      </c>
      <c r="M10584">
        <v>16</v>
      </c>
      <c r="N10584">
        <f t="shared" si="831"/>
        <v>2</v>
      </c>
      <c r="O10584" s="5">
        <f t="shared" si="832"/>
        <v>20.95</v>
      </c>
    </row>
    <row r="10585" spans="1:15" x14ac:dyDescent="0.25">
      <c r="A10585">
        <v>10704</v>
      </c>
      <c r="B10585">
        <v>4687</v>
      </c>
      <c r="C10585">
        <f>IF(COUNTIF($B$2:B10585,B10585)=1,1,0)</f>
        <v>0</v>
      </c>
      <c r="D10585" s="1">
        <v>45005</v>
      </c>
      <c r="E10585" s="2">
        <v>0.70262731481481477</v>
      </c>
      <c r="F10585">
        <v>105</v>
      </c>
      <c r="G10585" t="str">
        <f>IFERROR(INDEX(menu_items!$B:$B,MATCH(F10585,menu_items!$A:$A,0)),"Unknown value")</f>
        <v>Mac &amp; Cheese</v>
      </c>
      <c r="H10585" t="str">
        <f>IFERROR(INDEX(menu_items!$C:$C,MATCH(F10585,menu_items!$A:$A,0)),"Unknown value")</f>
        <v>American</v>
      </c>
      <c r="I10585" s="5">
        <f>IFERROR(INDEX(menu_items!$D:$D,MATCH(F10585,menu_items!$A:$A,0)),0)</f>
        <v>7</v>
      </c>
      <c r="J10585" t="str">
        <f t="shared" si="833"/>
        <v>Mon</v>
      </c>
      <c r="K10585">
        <f t="shared" si="834"/>
        <v>20</v>
      </c>
      <c r="L10585" t="str">
        <f t="shared" si="835"/>
        <v>Mar</v>
      </c>
      <c r="M10585">
        <v>16</v>
      </c>
      <c r="N10585">
        <f t="shared" si="831"/>
        <v>2</v>
      </c>
      <c r="O10585" s="5">
        <f t="shared" si="832"/>
        <v>20.95</v>
      </c>
    </row>
    <row r="10586" spans="1:15" x14ac:dyDescent="0.25">
      <c r="A10586">
        <v>10705</v>
      </c>
      <c r="B10586">
        <v>4688</v>
      </c>
      <c r="C10586">
        <f>IF(COUNTIF($B$2:B10586,B10586)=1,1,0)</f>
        <v>1</v>
      </c>
      <c r="D10586" s="1">
        <v>45005</v>
      </c>
      <c r="E10586" s="2">
        <v>0.70341435185185186</v>
      </c>
      <c r="F10586">
        <v>117</v>
      </c>
      <c r="G10586" t="str">
        <f>IFERROR(INDEX(menu_items!$B:$B,MATCH(F10586,menu_items!$A:$A,0)),"Unknown value")</f>
        <v>Chicken Burrito</v>
      </c>
      <c r="H10586" t="str">
        <f>IFERROR(INDEX(menu_items!$C:$C,MATCH(F10586,menu_items!$A:$A,0)),"Unknown value")</f>
        <v>Mexican</v>
      </c>
      <c r="I10586" s="5">
        <f>IFERROR(INDEX(menu_items!$D:$D,MATCH(F10586,menu_items!$A:$A,0)),0)</f>
        <v>12.95</v>
      </c>
      <c r="J10586" t="str">
        <f t="shared" si="833"/>
        <v>Mon</v>
      </c>
      <c r="K10586">
        <f t="shared" si="834"/>
        <v>20</v>
      </c>
      <c r="L10586" t="str">
        <f t="shared" si="835"/>
        <v>Mar</v>
      </c>
      <c r="M10586">
        <v>16</v>
      </c>
      <c r="N10586">
        <f t="shared" si="831"/>
        <v>1</v>
      </c>
      <c r="O10586" s="5">
        <f t="shared" si="832"/>
        <v>12.95</v>
      </c>
    </row>
    <row r="10587" spans="1:15" x14ac:dyDescent="0.25">
      <c r="A10587">
        <v>10706</v>
      </c>
      <c r="B10587">
        <v>4689</v>
      </c>
      <c r="C10587">
        <f>IF(COUNTIF($B$2:B10587,B10587)=1,1,0)</f>
        <v>1</v>
      </c>
      <c r="D10587" s="1">
        <v>45005</v>
      </c>
      <c r="E10587" s="2">
        <v>0.70446759259259262</v>
      </c>
      <c r="F10587">
        <v>110</v>
      </c>
      <c r="G10587" t="str">
        <f>IFERROR(INDEX(menu_items!$B:$B,MATCH(F10587,menu_items!$A:$A,0)),"Unknown value")</f>
        <v>Pork Ramen</v>
      </c>
      <c r="H10587" t="str">
        <f>IFERROR(INDEX(menu_items!$C:$C,MATCH(F10587,menu_items!$A:$A,0)),"Unknown value")</f>
        <v>Asian</v>
      </c>
      <c r="I10587" s="5">
        <f>IFERROR(INDEX(menu_items!$D:$D,MATCH(F10587,menu_items!$A:$A,0)),0)</f>
        <v>17.95</v>
      </c>
      <c r="J10587" t="str">
        <f t="shared" si="833"/>
        <v>Mon</v>
      </c>
      <c r="K10587">
        <f t="shared" si="834"/>
        <v>20</v>
      </c>
      <c r="L10587" t="str">
        <f t="shared" si="835"/>
        <v>Mar</v>
      </c>
      <c r="M10587">
        <v>16</v>
      </c>
      <c r="N10587">
        <f t="shared" si="831"/>
        <v>2</v>
      </c>
      <c r="O10587" s="5">
        <f t="shared" si="832"/>
        <v>24.95</v>
      </c>
    </row>
    <row r="10588" spans="1:15" x14ac:dyDescent="0.25">
      <c r="A10588">
        <v>10707</v>
      </c>
      <c r="B10588">
        <v>4689</v>
      </c>
      <c r="C10588">
        <f>IF(COUNTIF($B$2:B10588,B10588)=1,1,0)</f>
        <v>0</v>
      </c>
      <c r="D10588" s="1">
        <v>45005</v>
      </c>
      <c r="E10588" s="2">
        <v>0.70446759259259262</v>
      </c>
      <c r="F10588">
        <v>106</v>
      </c>
      <c r="G10588" t="str">
        <f>IFERROR(INDEX(menu_items!$B:$B,MATCH(F10588,menu_items!$A:$A,0)),"Unknown value")</f>
        <v>French Fries</v>
      </c>
      <c r="H10588" t="str">
        <f>IFERROR(INDEX(menu_items!$C:$C,MATCH(F10588,menu_items!$A:$A,0)),"Unknown value")</f>
        <v>American</v>
      </c>
      <c r="I10588" s="5">
        <f>IFERROR(INDEX(menu_items!$D:$D,MATCH(F10588,menu_items!$A:$A,0)),0)</f>
        <v>7</v>
      </c>
      <c r="J10588" t="str">
        <f t="shared" si="833"/>
        <v>Mon</v>
      </c>
      <c r="K10588">
        <f t="shared" si="834"/>
        <v>20</v>
      </c>
      <c r="L10588" t="str">
        <f t="shared" si="835"/>
        <v>Mar</v>
      </c>
      <c r="M10588">
        <v>16</v>
      </c>
      <c r="N10588">
        <f t="shared" si="831"/>
        <v>2</v>
      </c>
      <c r="O10588" s="5">
        <f t="shared" si="832"/>
        <v>24.95</v>
      </c>
    </row>
    <row r="10589" spans="1:15" x14ac:dyDescent="0.25">
      <c r="A10589">
        <v>10708</v>
      </c>
      <c r="B10589">
        <v>4690</v>
      </c>
      <c r="C10589">
        <f>IF(COUNTIF($B$2:B10589,B10589)=1,1,0)</f>
        <v>1</v>
      </c>
      <c r="D10589" s="1">
        <v>45005</v>
      </c>
      <c r="E10589" s="2">
        <v>0.71094907407407404</v>
      </c>
      <c r="F10589">
        <v>107</v>
      </c>
      <c r="G10589" t="str">
        <f>IFERROR(INDEX(menu_items!$B:$B,MATCH(F10589,menu_items!$A:$A,0)),"Unknown value")</f>
        <v>Orange Chicken</v>
      </c>
      <c r="H10589" t="str">
        <f>IFERROR(INDEX(menu_items!$C:$C,MATCH(F10589,menu_items!$A:$A,0)),"Unknown value")</f>
        <v>Asian</v>
      </c>
      <c r="I10589" s="5">
        <f>IFERROR(INDEX(menu_items!$D:$D,MATCH(F10589,menu_items!$A:$A,0)),0)</f>
        <v>16.5</v>
      </c>
      <c r="J10589" t="str">
        <f t="shared" si="833"/>
        <v>Mon</v>
      </c>
      <c r="K10589">
        <f t="shared" si="834"/>
        <v>20</v>
      </c>
      <c r="L10589" t="str">
        <f t="shared" si="835"/>
        <v>Mar</v>
      </c>
      <c r="M10589">
        <v>17</v>
      </c>
      <c r="N10589">
        <f t="shared" si="831"/>
        <v>2</v>
      </c>
      <c r="O10589" s="5">
        <f t="shared" si="832"/>
        <v>23.5</v>
      </c>
    </row>
    <row r="10590" spans="1:15" x14ac:dyDescent="0.25">
      <c r="A10590">
        <v>10709</v>
      </c>
      <c r="B10590">
        <v>4690</v>
      </c>
      <c r="C10590">
        <f>IF(COUNTIF($B$2:B10590,B10590)=1,1,0)</f>
        <v>0</v>
      </c>
      <c r="D10590" s="1">
        <v>45005</v>
      </c>
      <c r="E10590" s="2">
        <v>0.71094907407407404</v>
      </c>
      <c r="F10590">
        <v>106</v>
      </c>
      <c r="G10590" t="str">
        <f>IFERROR(INDEX(menu_items!$B:$B,MATCH(F10590,menu_items!$A:$A,0)),"Unknown value")</f>
        <v>French Fries</v>
      </c>
      <c r="H10590" t="str">
        <f>IFERROR(INDEX(menu_items!$C:$C,MATCH(F10590,menu_items!$A:$A,0)),"Unknown value")</f>
        <v>American</v>
      </c>
      <c r="I10590" s="5">
        <f>IFERROR(INDEX(menu_items!$D:$D,MATCH(F10590,menu_items!$A:$A,0)),0)</f>
        <v>7</v>
      </c>
      <c r="J10590" t="str">
        <f t="shared" si="833"/>
        <v>Mon</v>
      </c>
      <c r="K10590">
        <f t="shared" si="834"/>
        <v>20</v>
      </c>
      <c r="L10590" t="str">
        <f t="shared" si="835"/>
        <v>Mar</v>
      </c>
      <c r="M10590">
        <v>17</v>
      </c>
      <c r="N10590">
        <f t="shared" si="831"/>
        <v>2</v>
      </c>
      <c r="O10590" s="5">
        <f t="shared" si="832"/>
        <v>23.5</v>
      </c>
    </row>
    <row r="10591" spans="1:15" x14ac:dyDescent="0.25">
      <c r="A10591">
        <v>10710</v>
      </c>
      <c r="B10591">
        <v>4691</v>
      </c>
      <c r="C10591">
        <f>IF(COUNTIF($B$2:B10591,B10591)=1,1,0)</f>
        <v>1</v>
      </c>
      <c r="D10591" s="1">
        <v>45005</v>
      </c>
      <c r="E10591" s="2">
        <v>0.71283564814814815</v>
      </c>
      <c r="F10591">
        <v>126</v>
      </c>
      <c r="G10591" t="str">
        <f>IFERROR(INDEX(menu_items!$B:$B,MATCH(F10591,menu_items!$A:$A,0)),"Unknown value")</f>
        <v>Fettuccine Alfredo</v>
      </c>
      <c r="H10591" t="str">
        <f>IFERROR(INDEX(menu_items!$C:$C,MATCH(F10591,menu_items!$A:$A,0)),"Unknown value")</f>
        <v>Italian</v>
      </c>
      <c r="I10591" s="5">
        <f>IFERROR(INDEX(menu_items!$D:$D,MATCH(F10591,menu_items!$A:$A,0)),0)</f>
        <v>14.5</v>
      </c>
      <c r="J10591" t="str">
        <f t="shared" si="833"/>
        <v>Mon</v>
      </c>
      <c r="K10591">
        <f t="shared" si="834"/>
        <v>20</v>
      </c>
      <c r="L10591" t="str">
        <f t="shared" si="835"/>
        <v>Mar</v>
      </c>
      <c r="M10591">
        <v>17</v>
      </c>
      <c r="N10591">
        <f t="shared" si="831"/>
        <v>1</v>
      </c>
      <c r="O10591" s="5">
        <f t="shared" si="832"/>
        <v>14.5</v>
      </c>
    </row>
    <row r="10592" spans="1:15" x14ac:dyDescent="0.25">
      <c r="A10592">
        <v>10711</v>
      </c>
      <c r="B10592">
        <v>4692</v>
      </c>
      <c r="C10592">
        <f>IF(COUNTIF($B$2:B10592,B10592)=1,1,0)</f>
        <v>1</v>
      </c>
      <c r="D10592" s="1">
        <v>45005</v>
      </c>
      <c r="E10592" s="2">
        <v>0.73306712962962961</v>
      </c>
      <c r="F10592">
        <v>112</v>
      </c>
      <c r="G10592" t="str">
        <f>IFERROR(INDEX(menu_items!$B:$B,MATCH(F10592,menu_items!$A:$A,0)),"Unknown value")</f>
        <v>Salmon Roll</v>
      </c>
      <c r="H10592" t="str">
        <f>IFERROR(INDEX(menu_items!$C:$C,MATCH(F10592,menu_items!$A:$A,0)),"Unknown value")</f>
        <v>Asian</v>
      </c>
      <c r="I10592" s="5">
        <f>IFERROR(INDEX(menu_items!$D:$D,MATCH(F10592,menu_items!$A:$A,0)),0)</f>
        <v>14.95</v>
      </c>
      <c r="J10592" t="str">
        <f t="shared" si="833"/>
        <v>Mon</v>
      </c>
      <c r="K10592">
        <f t="shared" si="834"/>
        <v>20</v>
      </c>
      <c r="L10592" t="str">
        <f t="shared" si="835"/>
        <v>Mar</v>
      </c>
      <c r="M10592">
        <v>17</v>
      </c>
      <c r="N10592">
        <f t="shared" si="831"/>
        <v>3</v>
      </c>
      <c r="O10592" s="5">
        <f t="shared" si="832"/>
        <v>38.9</v>
      </c>
    </row>
    <row r="10593" spans="1:15" x14ac:dyDescent="0.25">
      <c r="A10593">
        <v>10712</v>
      </c>
      <c r="B10593">
        <v>4692</v>
      </c>
      <c r="C10593">
        <f>IF(COUNTIF($B$2:B10593,B10593)=1,1,0)</f>
        <v>0</v>
      </c>
      <c r="D10593" s="1">
        <v>45005</v>
      </c>
      <c r="E10593" s="2">
        <v>0.73306712962962961</v>
      </c>
      <c r="F10593">
        <v>105</v>
      </c>
      <c r="G10593" t="str">
        <f>IFERROR(INDEX(menu_items!$B:$B,MATCH(F10593,menu_items!$A:$A,0)),"Unknown value")</f>
        <v>Mac &amp; Cheese</v>
      </c>
      <c r="H10593" t="str">
        <f>IFERROR(INDEX(menu_items!$C:$C,MATCH(F10593,menu_items!$A:$A,0)),"Unknown value")</f>
        <v>American</v>
      </c>
      <c r="I10593" s="5">
        <f>IFERROR(INDEX(menu_items!$D:$D,MATCH(F10593,menu_items!$A:$A,0)),0)</f>
        <v>7</v>
      </c>
      <c r="J10593" t="str">
        <f t="shared" si="833"/>
        <v>Mon</v>
      </c>
      <c r="K10593">
        <f t="shared" si="834"/>
        <v>20</v>
      </c>
      <c r="L10593" t="str">
        <f t="shared" si="835"/>
        <v>Mar</v>
      </c>
      <c r="M10593">
        <v>17</v>
      </c>
      <c r="N10593">
        <f t="shared" si="831"/>
        <v>3</v>
      </c>
      <c r="O10593" s="5">
        <f t="shared" si="832"/>
        <v>38.9</v>
      </c>
    </row>
    <row r="10594" spans="1:15" x14ac:dyDescent="0.25">
      <c r="A10594">
        <v>10713</v>
      </c>
      <c r="B10594">
        <v>4692</v>
      </c>
      <c r="C10594">
        <f>IF(COUNTIF($B$2:B10594,B10594)=1,1,0)</f>
        <v>0</v>
      </c>
      <c r="D10594" s="1">
        <v>45005</v>
      </c>
      <c r="E10594" s="2">
        <v>0.73306712962962961</v>
      </c>
      <c r="F10594">
        <v>132</v>
      </c>
      <c r="G10594" t="str">
        <f>IFERROR(INDEX(menu_items!$B:$B,MATCH(F10594,menu_items!$A:$A,0)),"Unknown value")</f>
        <v>Eggplant Parmesan</v>
      </c>
      <c r="H10594" t="str">
        <f>IFERROR(INDEX(menu_items!$C:$C,MATCH(F10594,menu_items!$A:$A,0)),"Unknown value")</f>
        <v>Italian</v>
      </c>
      <c r="I10594" s="5">
        <f>IFERROR(INDEX(menu_items!$D:$D,MATCH(F10594,menu_items!$A:$A,0)),0)</f>
        <v>16.95</v>
      </c>
      <c r="J10594" t="str">
        <f t="shared" si="833"/>
        <v>Mon</v>
      </c>
      <c r="K10594">
        <f t="shared" si="834"/>
        <v>20</v>
      </c>
      <c r="L10594" t="str">
        <f t="shared" si="835"/>
        <v>Mar</v>
      </c>
      <c r="M10594">
        <v>17</v>
      </c>
      <c r="N10594">
        <f t="shared" si="831"/>
        <v>3</v>
      </c>
      <c r="O10594" s="5">
        <f t="shared" si="832"/>
        <v>38.9</v>
      </c>
    </row>
    <row r="10595" spans="1:15" x14ac:dyDescent="0.25">
      <c r="A10595">
        <v>10714</v>
      </c>
      <c r="B10595">
        <v>4693</v>
      </c>
      <c r="C10595">
        <f>IF(COUNTIF($B$2:B10595,B10595)=1,1,0)</f>
        <v>1</v>
      </c>
      <c r="D10595" s="1">
        <v>45005</v>
      </c>
      <c r="E10595" s="2">
        <v>0.73465277777777782</v>
      </c>
      <c r="F10595">
        <v>111</v>
      </c>
      <c r="G10595" t="str">
        <f>IFERROR(INDEX(menu_items!$B:$B,MATCH(F10595,menu_items!$A:$A,0)),"Unknown value")</f>
        <v>California Roll</v>
      </c>
      <c r="H10595" t="str">
        <f>IFERROR(INDEX(menu_items!$C:$C,MATCH(F10595,menu_items!$A:$A,0)),"Unknown value")</f>
        <v>Asian</v>
      </c>
      <c r="I10595" s="5">
        <f>IFERROR(INDEX(menu_items!$D:$D,MATCH(F10595,menu_items!$A:$A,0)),0)</f>
        <v>11.95</v>
      </c>
      <c r="J10595" t="str">
        <f t="shared" si="833"/>
        <v>Mon</v>
      </c>
      <c r="K10595">
        <f t="shared" si="834"/>
        <v>20</v>
      </c>
      <c r="L10595" t="str">
        <f t="shared" si="835"/>
        <v>Mar</v>
      </c>
      <c r="M10595">
        <v>17</v>
      </c>
      <c r="N10595">
        <f t="shared" si="831"/>
        <v>3</v>
      </c>
      <c r="O10595" s="5">
        <f t="shared" si="832"/>
        <v>33.9</v>
      </c>
    </row>
    <row r="10596" spans="1:15" x14ac:dyDescent="0.25">
      <c r="A10596">
        <v>10715</v>
      </c>
      <c r="B10596">
        <v>4693</v>
      </c>
      <c r="C10596">
        <f>IF(COUNTIF($B$2:B10596,B10596)=1,1,0)</f>
        <v>0</v>
      </c>
      <c r="D10596" s="1">
        <v>45005</v>
      </c>
      <c r="E10596" s="2">
        <v>0.73465277777777782</v>
      </c>
      <c r="F10596">
        <v>118</v>
      </c>
      <c r="G10596" t="str">
        <f>IFERROR(INDEX(menu_items!$B:$B,MATCH(F10596,menu_items!$A:$A,0)),"Unknown value")</f>
        <v>Steak Burrito</v>
      </c>
      <c r="H10596" t="str">
        <f>IFERROR(INDEX(menu_items!$C:$C,MATCH(F10596,menu_items!$A:$A,0)),"Unknown value")</f>
        <v>Mexican</v>
      </c>
      <c r="I10596" s="5">
        <f>IFERROR(INDEX(menu_items!$D:$D,MATCH(F10596,menu_items!$A:$A,0)),0)</f>
        <v>14.95</v>
      </c>
      <c r="J10596" t="str">
        <f t="shared" si="833"/>
        <v>Mon</v>
      </c>
      <c r="K10596">
        <f t="shared" si="834"/>
        <v>20</v>
      </c>
      <c r="L10596" t="str">
        <f t="shared" si="835"/>
        <v>Mar</v>
      </c>
      <c r="M10596">
        <v>17</v>
      </c>
      <c r="N10596">
        <f t="shared" si="831"/>
        <v>3</v>
      </c>
      <c r="O10596" s="5">
        <f t="shared" si="832"/>
        <v>33.9</v>
      </c>
    </row>
    <row r="10597" spans="1:15" x14ac:dyDescent="0.25">
      <c r="A10597">
        <v>10716</v>
      </c>
      <c r="B10597">
        <v>4693</v>
      </c>
      <c r="C10597">
        <f>IF(COUNTIF($B$2:B10597,B10597)=1,1,0)</f>
        <v>0</v>
      </c>
      <c r="D10597" s="1">
        <v>45005</v>
      </c>
      <c r="E10597" s="2">
        <v>0.73465277777777782</v>
      </c>
      <c r="F10597">
        <v>106</v>
      </c>
      <c r="G10597" t="str">
        <f>IFERROR(INDEX(menu_items!$B:$B,MATCH(F10597,menu_items!$A:$A,0)),"Unknown value")</f>
        <v>French Fries</v>
      </c>
      <c r="H10597" t="str">
        <f>IFERROR(INDEX(menu_items!$C:$C,MATCH(F10597,menu_items!$A:$A,0)),"Unknown value")</f>
        <v>American</v>
      </c>
      <c r="I10597" s="5">
        <f>IFERROR(INDEX(menu_items!$D:$D,MATCH(F10597,menu_items!$A:$A,0)),0)</f>
        <v>7</v>
      </c>
      <c r="J10597" t="str">
        <f t="shared" si="833"/>
        <v>Mon</v>
      </c>
      <c r="K10597">
        <f t="shared" si="834"/>
        <v>20</v>
      </c>
      <c r="L10597" t="str">
        <f t="shared" si="835"/>
        <v>Mar</v>
      </c>
      <c r="M10597">
        <v>17</v>
      </c>
      <c r="N10597">
        <f t="shared" si="831"/>
        <v>3</v>
      </c>
      <c r="O10597" s="5">
        <f t="shared" si="832"/>
        <v>33.9</v>
      </c>
    </row>
    <row r="10598" spans="1:15" x14ac:dyDescent="0.25">
      <c r="A10598">
        <v>10717</v>
      </c>
      <c r="B10598">
        <v>4694</v>
      </c>
      <c r="C10598">
        <f>IF(COUNTIF($B$2:B10598,B10598)=1,1,0)</f>
        <v>1</v>
      </c>
      <c r="D10598" s="1">
        <v>45005</v>
      </c>
      <c r="E10598" s="2">
        <v>0.73510416666666667</v>
      </c>
      <c r="F10598">
        <v>124</v>
      </c>
      <c r="G10598" t="str">
        <f>IFERROR(INDEX(menu_items!$B:$B,MATCH(F10598,menu_items!$A:$A,0)),"Unknown value")</f>
        <v>Spaghetti</v>
      </c>
      <c r="H10598" t="str">
        <f>IFERROR(INDEX(menu_items!$C:$C,MATCH(F10598,menu_items!$A:$A,0)),"Unknown value")</f>
        <v>Italian</v>
      </c>
      <c r="I10598" s="5">
        <f>IFERROR(INDEX(menu_items!$D:$D,MATCH(F10598,menu_items!$A:$A,0)),0)</f>
        <v>14.5</v>
      </c>
      <c r="J10598" t="str">
        <f t="shared" si="833"/>
        <v>Mon</v>
      </c>
      <c r="K10598">
        <f t="shared" si="834"/>
        <v>20</v>
      </c>
      <c r="L10598" t="str">
        <f t="shared" si="835"/>
        <v>Mar</v>
      </c>
      <c r="M10598">
        <v>17</v>
      </c>
      <c r="N10598">
        <f t="shared" si="831"/>
        <v>2</v>
      </c>
      <c r="O10598" s="5">
        <f t="shared" si="832"/>
        <v>32.450000000000003</v>
      </c>
    </row>
    <row r="10599" spans="1:15" x14ac:dyDescent="0.25">
      <c r="A10599">
        <v>10718</v>
      </c>
      <c r="B10599">
        <v>4694</v>
      </c>
      <c r="C10599">
        <f>IF(COUNTIF($B$2:B10599,B10599)=1,1,0)</f>
        <v>0</v>
      </c>
      <c r="D10599" s="1">
        <v>45005</v>
      </c>
      <c r="E10599" s="2">
        <v>0.73510416666666667</v>
      </c>
      <c r="F10599">
        <v>131</v>
      </c>
      <c r="G10599" t="str">
        <f>IFERROR(INDEX(menu_items!$B:$B,MATCH(F10599,menu_items!$A:$A,0)),"Unknown value")</f>
        <v>Chicken Parmesan</v>
      </c>
      <c r="H10599" t="str">
        <f>IFERROR(INDEX(menu_items!$C:$C,MATCH(F10599,menu_items!$A:$A,0)),"Unknown value")</f>
        <v>Italian</v>
      </c>
      <c r="I10599" s="5">
        <f>IFERROR(INDEX(menu_items!$D:$D,MATCH(F10599,menu_items!$A:$A,0)),0)</f>
        <v>17.95</v>
      </c>
      <c r="J10599" t="str">
        <f t="shared" si="833"/>
        <v>Mon</v>
      </c>
      <c r="K10599">
        <f t="shared" si="834"/>
        <v>20</v>
      </c>
      <c r="L10599" t="str">
        <f t="shared" si="835"/>
        <v>Mar</v>
      </c>
      <c r="M10599">
        <v>17</v>
      </c>
      <c r="N10599">
        <f t="shared" si="831"/>
        <v>2</v>
      </c>
      <c r="O10599" s="5">
        <f t="shared" si="832"/>
        <v>32.450000000000003</v>
      </c>
    </row>
    <row r="10600" spans="1:15" x14ac:dyDescent="0.25">
      <c r="A10600">
        <v>10719</v>
      </c>
      <c r="B10600">
        <v>4695</v>
      </c>
      <c r="C10600">
        <f>IF(COUNTIF($B$2:B10600,B10600)=1,1,0)</f>
        <v>1</v>
      </c>
      <c r="D10600" s="1">
        <v>45005</v>
      </c>
      <c r="E10600" s="2">
        <v>0.75313657407407408</v>
      </c>
      <c r="F10600">
        <v>125</v>
      </c>
      <c r="G10600" t="str">
        <f>IFERROR(INDEX(menu_items!$B:$B,MATCH(F10600,menu_items!$A:$A,0)),"Unknown value")</f>
        <v>Spaghetti &amp; Meatballs</v>
      </c>
      <c r="H10600" t="str">
        <f>IFERROR(INDEX(menu_items!$C:$C,MATCH(F10600,menu_items!$A:$A,0)),"Unknown value")</f>
        <v>Italian</v>
      </c>
      <c r="I10600" s="5">
        <f>IFERROR(INDEX(menu_items!$D:$D,MATCH(F10600,menu_items!$A:$A,0)),0)</f>
        <v>17.95</v>
      </c>
      <c r="J10600" t="str">
        <f t="shared" si="833"/>
        <v>Mon</v>
      </c>
      <c r="K10600">
        <f t="shared" si="834"/>
        <v>20</v>
      </c>
      <c r="L10600" t="str">
        <f t="shared" si="835"/>
        <v>Mar</v>
      </c>
      <c r="M10600">
        <v>18</v>
      </c>
      <c r="N10600">
        <f t="shared" si="831"/>
        <v>2</v>
      </c>
      <c r="O10600" s="5">
        <f t="shared" si="832"/>
        <v>35.9</v>
      </c>
    </row>
    <row r="10601" spans="1:15" x14ac:dyDescent="0.25">
      <c r="A10601">
        <v>10720</v>
      </c>
      <c r="B10601">
        <v>4695</v>
      </c>
      <c r="C10601">
        <f>IF(COUNTIF($B$2:B10601,B10601)=1,1,0)</f>
        <v>0</v>
      </c>
      <c r="D10601" s="1">
        <v>45005</v>
      </c>
      <c r="E10601" s="2">
        <v>0.75313657407407408</v>
      </c>
      <c r="F10601">
        <v>109</v>
      </c>
      <c r="G10601" t="str">
        <f>IFERROR(INDEX(menu_items!$B:$B,MATCH(F10601,menu_items!$A:$A,0)),"Unknown value")</f>
        <v>Korean Beef Bowl</v>
      </c>
      <c r="H10601" t="str">
        <f>IFERROR(INDEX(menu_items!$C:$C,MATCH(F10601,menu_items!$A:$A,0)),"Unknown value")</f>
        <v>Asian</v>
      </c>
      <c r="I10601" s="5">
        <f>IFERROR(INDEX(menu_items!$D:$D,MATCH(F10601,menu_items!$A:$A,0)),0)</f>
        <v>17.95</v>
      </c>
      <c r="J10601" t="str">
        <f t="shared" si="833"/>
        <v>Mon</v>
      </c>
      <c r="K10601">
        <f t="shared" si="834"/>
        <v>20</v>
      </c>
      <c r="L10601" t="str">
        <f t="shared" si="835"/>
        <v>Mar</v>
      </c>
      <c r="M10601">
        <v>18</v>
      </c>
      <c r="N10601">
        <f t="shared" si="831"/>
        <v>2</v>
      </c>
      <c r="O10601" s="5">
        <f t="shared" si="832"/>
        <v>35.9</v>
      </c>
    </row>
    <row r="10602" spans="1:15" x14ac:dyDescent="0.25">
      <c r="A10602">
        <v>10721</v>
      </c>
      <c r="B10602">
        <v>4696</v>
      </c>
      <c r="C10602">
        <f>IF(COUNTIF($B$2:B10602,B10602)=1,1,0)</f>
        <v>1</v>
      </c>
      <c r="D10602" s="1">
        <v>45005</v>
      </c>
      <c r="E10602" s="2">
        <v>0.75710648148148152</v>
      </c>
      <c r="F10602">
        <v>102</v>
      </c>
      <c r="G10602" t="str">
        <f>IFERROR(INDEX(menu_items!$B:$B,MATCH(F10602,menu_items!$A:$A,0)),"Unknown value")</f>
        <v>Cheeseburger</v>
      </c>
      <c r="H10602" t="str">
        <f>IFERROR(INDEX(menu_items!$C:$C,MATCH(F10602,menu_items!$A:$A,0)),"Unknown value")</f>
        <v>American</v>
      </c>
      <c r="I10602" s="5">
        <f>IFERROR(INDEX(menu_items!$D:$D,MATCH(F10602,menu_items!$A:$A,0)),0)</f>
        <v>13.95</v>
      </c>
      <c r="J10602" t="str">
        <f t="shared" si="833"/>
        <v>Mon</v>
      </c>
      <c r="K10602">
        <f t="shared" si="834"/>
        <v>20</v>
      </c>
      <c r="L10602" t="str">
        <f t="shared" si="835"/>
        <v>Mar</v>
      </c>
      <c r="M10602">
        <v>18</v>
      </c>
      <c r="N10602">
        <f t="shared" si="831"/>
        <v>1</v>
      </c>
      <c r="O10602" s="5">
        <f t="shared" si="832"/>
        <v>13.95</v>
      </c>
    </row>
    <row r="10603" spans="1:15" x14ac:dyDescent="0.25">
      <c r="A10603">
        <v>10722</v>
      </c>
      <c r="B10603">
        <v>4697</v>
      </c>
      <c r="C10603">
        <f>IF(COUNTIF($B$2:B10603,B10603)=1,1,0)</f>
        <v>1</v>
      </c>
      <c r="D10603" s="1">
        <v>45005</v>
      </c>
      <c r="E10603" s="2">
        <v>0.76711805555555557</v>
      </c>
      <c r="F10603">
        <v>111</v>
      </c>
      <c r="G10603" t="str">
        <f>IFERROR(INDEX(menu_items!$B:$B,MATCH(F10603,menu_items!$A:$A,0)),"Unknown value")</f>
        <v>California Roll</v>
      </c>
      <c r="H10603" t="str">
        <f>IFERROR(INDEX(menu_items!$C:$C,MATCH(F10603,menu_items!$A:$A,0)),"Unknown value")</f>
        <v>Asian</v>
      </c>
      <c r="I10603" s="5">
        <f>IFERROR(INDEX(menu_items!$D:$D,MATCH(F10603,menu_items!$A:$A,0)),0)</f>
        <v>11.95</v>
      </c>
      <c r="J10603" t="str">
        <f t="shared" si="833"/>
        <v>Mon</v>
      </c>
      <c r="K10603">
        <f t="shared" si="834"/>
        <v>20</v>
      </c>
      <c r="L10603" t="str">
        <f t="shared" si="835"/>
        <v>Mar</v>
      </c>
      <c r="M10603">
        <v>18</v>
      </c>
      <c r="N10603">
        <f t="shared" si="831"/>
        <v>2</v>
      </c>
      <c r="O10603" s="5">
        <f t="shared" si="832"/>
        <v>18.95</v>
      </c>
    </row>
    <row r="10604" spans="1:15" x14ac:dyDescent="0.25">
      <c r="A10604">
        <v>10723</v>
      </c>
      <c r="B10604">
        <v>4697</v>
      </c>
      <c r="C10604">
        <f>IF(COUNTIF($B$2:B10604,B10604)=1,1,0)</f>
        <v>0</v>
      </c>
      <c r="D10604" s="1">
        <v>45005</v>
      </c>
      <c r="E10604" s="2">
        <v>0.76711805555555557</v>
      </c>
      <c r="F10604">
        <v>122</v>
      </c>
      <c r="G10604" t="str">
        <f>IFERROR(INDEX(menu_items!$B:$B,MATCH(F10604,menu_items!$A:$A,0)),"Unknown value")</f>
        <v>Chips &amp; Salsa</v>
      </c>
      <c r="H10604" t="str">
        <f>IFERROR(INDEX(menu_items!$C:$C,MATCH(F10604,menu_items!$A:$A,0)),"Unknown value")</f>
        <v>Mexican</v>
      </c>
      <c r="I10604" s="5">
        <f>IFERROR(INDEX(menu_items!$D:$D,MATCH(F10604,menu_items!$A:$A,0)),0)</f>
        <v>7</v>
      </c>
      <c r="J10604" t="str">
        <f t="shared" si="833"/>
        <v>Mon</v>
      </c>
      <c r="K10604">
        <f t="shared" si="834"/>
        <v>20</v>
      </c>
      <c r="L10604" t="str">
        <f t="shared" si="835"/>
        <v>Mar</v>
      </c>
      <c r="M10604">
        <v>18</v>
      </c>
      <c r="N10604">
        <f t="shared" si="831"/>
        <v>2</v>
      </c>
      <c r="O10604" s="5">
        <f t="shared" si="832"/>
        <v>18.95</v>
      </c>
    </row>
    <row r="10605" spans="1:15" x14ac:dyDescent="0.25">
      <c r="A10605">
        <v>10724</v>
      </c>
      <c r="B10605">
        <v>4698</v>
      </c>
      <c r="C10605">
        <f>IF(COUNTIF($B$2:B10605,B10605)=1,1,0)</f>
        <v>1</v>
      </c>
      <c r="D10605" s="1">
        <v>45005</v>
      </c>
      <c r="E10605" s="2">
        <v>0.77068287037037042</v>
      </c>
      <c r="F10605">
        <v>111</v>
      </c>
      <c r="G10605" t="str">
        <f>IFERROR(INDEX(menu_items!$B:$B,MATCH(F10605,menu_items!$A:$A,0)),"Unknown value")</f>
        <v>California Roll</v>
      </c>
      <c r="H10605" t="str">
        <f>IFERROR(INDEX(menu_items!$C:$C,MATCH(F10605,menu_items!$A:$A,0)),"Unknown value")</f>
        <v>Asian</v>
      </c>
      <c r="I10605" s="5">
        <f>IFERROR(INDEX(menu_items!$D:$D,MATCH(F10605,menu_items!$A:$A,0)),0)</f>
        <v>11.95</v>
      </c>
      <c r="J10605" t="str">
        <f t="shared" si="833"/>
        <v>Mon</v>
      </c>
      <c r="K10605">
        <f t="shared" si="834"/>
        <v>20</v>
      </c>
      <c r="L10605" t="str">
        <f t="shared" si="835"/>
        <v>Mar</v>
      </c>
      <c r="M10605">
        <v>18</v>
      </c>
      <c r="N10605">
        <f t="shared" si="831"/>
        <v>4</v>
      </c>
      <c r="O10605" s="5">
        <f t="shared" si="832"/>
        <v>42.9</v>
      </c>
    </row>
    <row r="10606" spans="1:15" x14ac:dyDescent="0.25">
      <c r="A10606">
        <v>10725</v>
      </c>
      <c r="B10606">
        <v>4698</v>
      </c>
      <c r="C10606">
        <f>IF(COUNTIF($B$2:B10606,B10606)=1,1,0)</f>
        <v>0</v>
      </c>
      <c r="D10606" s="1">
        <v>45005</v>
      </c>
      <c r="E10606" s="2">
        <v>0.77068287037037042</v>
      </c>
      <c r="F10606">
        <v>105</v>
      </c>
      <c r="G10606" t="str">
        <f>IFERROR(INDEX(menu_items!$B:$B,MATCH(F10606,menu_items!$A:$A,0)),"Unknown value")</f>
        <v>Mac &amp; Cheese</v>
      </c>
      <c r="H10606" t="str">
        <f>IFERROR(INDEX(menu_items!$C:$C,MATCH(F10606,menu_items!$A:$A,0)),"Unknown value")</f>
        <v>American</v>
      </c>
      <c r="I10606" s="5">
        <f>IFERROR(INDEX(menu_items!$D:$D,MATCH(F10606,menu_items!$A:$A,0)),0)</f>
        <v>7</v>
      </c>
      <c r="J10606" t="str">
        <f t="shared" si="833"/>
        <v>Mon</v>
      </c>
      <c r="K10606">
        <f t="shared" si="834"/>
        <v>20</v>
      </c>
      <c r="L10606" t="str">
        <f t="shared" si="835"/>
        <v>Mar</v>
      </c>
      <c r="M10606">
        <v>18</v>
      </c>
      <c r="N10606">
        <f t="shared" si="831"/>
        <v>4</v>
      </c>
      <c r="O10606" s="5">
        <f t="shared" si="832"/>
        <v>42.9</v>
      </c>
    </row>
    <row r="10607" spans="1:15" x14ac:dyDescent="0.25">
      <c r="A10607">
        <v>10726</v>
      </c>
      <c r="B10607">
        <v>4698</v>
      </c>
      <c r="C10607">
        <f>IF(COUNTIF($B$2:B10607,B10607)=1,1,0)</f>
        <v>0</v>
      </c>
      <c r="D10607" s="1">
        <v>45005</v>
      </c>
      <c r="E10607" s="2">
        <v>0.77068287037037042</v>
      </c>
      <c r="F10607">
        <v>106</v>
      </c>
      <c r="G10607" t="str">
        <f>IFERROR(INDEX(menu_items!$B:$B,MATCH(F10607,menu_items!$A:$A,0)),"Unknown value")</f>
        <v>French Fries</v>
      </c>
      <c r="H10607" t="str">
        <f>IFERROR(INDEX(menu_items!$C:$C,MATCH(F10607,menu_items!$A:$A,0)),"Unknown value")</f>
        <v>American</v>
      </c>
      <c r="I10607" s="5">
        <f>IFERROR(INDEX(menu_items!$D:$D,MATCH(F10607,menu_items!$A:$A,0)),0)</f>
        <v>7</v>
      </c>
      <c r="J10607" t="str">
        <f t="shared" si="833"/>
        <v>Mon</v>
      </c>
      <c r="K10607">
        <f t="shared" si="834"/>
        <v>20</v>
      </c>
      <c r="L10607" t="str">
        <f t="shared" si="835"/>
        <v>Mar</v>
      </c>
      <c r="M10607">
        <v>18</v>
      </c>
      <c r="N10607">
        <f t="shared" si="831"/>
        <v>4</v>
      </c>
      <c r="O10607" s="5">
        <f t="shared" si="832"/>
        <v>42.9</v>
      </c>
    </row>
    <row r="10608" spans="1:15" x14ac:dyDescent="0.25">
      <c r="A10608">
        <v>10727</v>
      </c>
      <c r="B10608">
        <v>4698</v>
      </c>
      <c r="C10608">
        <f>IF(COUNTIF($B$2:B10608,B10608)=1,1,0)</f>
        <v>0</v>
      </c>
      <c r="D10608" s="1">
        <v>45005</v>
      </c>
      <c r="E10608" s="2">
        <v>0.77068287037037042</v>
      </c>
      <c r="F10608">
        <v>132</v>
      </c>
      <c r="G10608" t="str">
        <f>IFERROR(INDEX(menu_items!$B:$B,MATCH(F10608,menu_items!$A:$A,0)),"Unknown value")</f>
        <v>Eggplant Parmesan</v>
      </c>
      <c r="H10608" t="str">
        <f>IFERROR(INDEX(menu_items!$C:$C,MATCH(F10608,menu_items!$A:$A,0)),"Unknown value")</f>
        <v>Italian</v>
      </c>
      <c r="I10608" s="5">
        <f>IFERROR(INDEX(menu_items!$D:$D,MATCH(F10608,menu_items!$A:$A,0)),0)</f>
        <v>16.95</v>
      </c>
      <c r="J10608" t="str">
        <f t="shared" si="833"/>
        <v>Mon</v>
      </c>
      <c r="K10608">
        <f t="shared" si="834"/>
        <v>20</v>
      </c>
      <c r="L10608" t="str">
        <f t="shared" si="835"/>
        <v>Mar</v>
      </c>
      <c r="M10608">
        <v>18</v>
      </c>
      <c r="N10608">
        <f t="shared" si="831"/>
        <v>4</v>
      </c>
      <c r="O10608" s="5">
        <f t="shared" si="832"/>
        <v>42.9</v>
      </c>
    </row>
    <row r="10609" spans="1:15" x14ac:dyDescent="0.25">
      <c r="A10609">
        <v>10728</v>
      </c>
      <c r="B10609">
        <v>4699</v>
      </c>
      <c r="C10609">
        <f>IF(COUNTIF($B$2:B10609,B10609)=1,1,0)</f>
        <v>1</v>
      </c>
      <c r="D10609" s="1">
        <v>45005</v>
      </c>
      <c r="E10609" s="2">
        <v>0.78115740740740736</v>
      </c>
      <c r="F10609">
        <v>108</v>
      </c>
      <c r="G10609" t="str">
        <f>IFERROR(INDEX(menu_items!$B:$B,MATCH(F10609,menu_items!$A:$A,0)),"Unknown value")</f>
        <v>Tofu Pad Thai</v>
      </c>
      <c r="H10609" t="str">
        <f>IFERROR(INDEX(menu_items!$C:$C,MATCH(F10609,menu_items!$A:$A,0)),"Unknown value")</f>
        <v>Asian</v>
      </c>
      <c r="I10609" s="5">
        <f>IFERROR(INDEX(menu_items!$D:$D,MATCH(F10609,menu_items!$A:$A,0)),0)</f>
        <v>14.5</v>
      </c>
      <c r="J10609" t="str">
        <f t="shared" si="833"/>
        <v>Mon</v>
      </c>
      <c r="K10609">
        <f t="shared" si="834"/>
        <v>20</v>
      </c>
      <c r="L10609" t="str">
        <f t="shared" si="835"/>
        <v>Mar</v>
      </c>
      <c r="M10609">
        <v>18</v>
      </c>
      <c r="N10609">
        <f t="shared" si="831"/>
        <v>2</v>
      </c>
      <c r="O10609" s="5">
        <f t="shared" si="832"/>
        <v>29.45</v>
      </c>
    </row>
    <row r="10610" spans="1:15" x14ac:dyDescent="0.25">
      <c r="A10610">
        <v>10729</v>
      </c>
      <c r="B10610">
        <v>4699</v>
      </c>
      <c r="C10610">
        <f>IF(COUNTIF($B$2:B10610,B10610)=1,1,0)</f>
        <v>0</v>
      </c>
      <c r="D10610" s="1">
        <v>45005</v>
      </c>
      <c r="E10610" s="2">
        <v>0.78115740740740736</v>
      </c>
      <c r="F10610">
        <v>112</v>
      </c>
      <c r="G10610" t="str">
        <f>IFERROR(INDEX(menu_items!$B:$B,MATCH(F10610,menu_items!$A:$A,0)),"Unknown value")</f>
        <v>Salmon Roll</v>
      </c>
      <c r="H10610" t="str">
        <f>IFERROR(INDEX(menu_items!$C:$C,MATCH(F10610,menu_items!$A:$A,0)),"Unknown value")</f>
        <v>Asian</v>
      </c>
      <c r="I10610" s="5">
        <f>IFERROR(INDEX(menu_items!$D:$D,MATCH(F10610,menu_items!$A:$A,0)),0)</f>
        <v>14.95</v>
      </c>
      <c r="J10610" t="str">
        <f t="shared" si="833"/>
        <v>Mon</v>
      </c>
      <c r="K10610">
        <f t="shared" si="834"/>
        <v>20</v>
      </c>
      <c r="L10610" t="str">
        <f t="shared" si="835"/>
        <v>Mar</v>
      </c>
      <c r="M10610">
        <v>18</v>
      </c>
      <c r="N10610">
        <f t="shared" si="831"/>
        <v>2</v>
      </c>
      <c r="O10610" s="5">
        <f t="shared" si="832"/>
        <v>29.45</v>
      </c>
    </row>
    <row r="10611" spans="1:15" x14ac:dyDescent="0.25">
      <c r="A10611">
        <v>10730</v>
      </c>
      <c r="B10611">
        <v>4700</v>
      </c>
      <c r="C10611">
        <f>IF(COUNTIF($B$2:B10611,B10611)=1,1,0)</f>
        <v>1</v>
      </c>
      <c r="D10611" s="1">
        <v>45005</v>
      </c>
      <c r="E10611" s="2">
        <v>0.78420138888888891</v>
      </c>
      <c r="F10611">
        <v>112</v>
      </c>
      <c r="G10611" t="str">
        <f>IFERROR(INDEX(menu_items!$B:$B,MATCH(F10611,menu_items!$A:$A,0)),"Unknown value")</f>
        <v>Salmon Roll</v>
      </c>
      <c r="H10611" t="str">
        <f>IFERROR(INDEX(menu_items!$C:$C,MATCH(F10611,menu_items!$A:$A,0)),"Unknown value")</f>
        <v>Asian</v>
      </c>
      <c r="I10611" s="5">
        <f>IFERROR(INDEX(menu_items!$D:$D,MATCH(F10611,menu_items!$A:$A,0)),0)</f>
        <v>14.95</v>
      </c>
      <c r="J10611" t="str">
        <f t="shared" si="833"/>
        <v>Mon</v>
      </c>
      <c r="K10611">
        <f t="shared" si="834"/>
        <v>20</v>
      </c>
      <c r="L10611" t="str">
        <f t="shared" si="835"/>
        <v>Mar</v>
      </c>
      <c r="M10611">
        <v>18</v>
      </c>
      <c r="N10611">
        <f t="shared" si="831"/>
        <v>1</v>
      </c>
      <c r="O10611" s="5">
        <f t="shared" si="832"/>
        <v>14.95</v>
      </c>
    </row>
    <row r="10612" spans="1:15" x14ac:dyDescent="0.25">
      <c r="A10612">
        <v>10731</v>
      </c>
      <c r="B10612">
        <v>4701</v>
      </c>
      <c r="C10612">
        <f>IF(COUNTIF($B$2:B10612,B10612)=1,1,0)</f>
        <v>1</v>
      </c>
      <c r="D10612" s="1">
        <v>45005</v>
      </c>
      <c r="E10612" s="2">
        <v>0.78439814814814812</v>
      </c>
      <c r="F10612">
        <v>116</v>
      </c>
      <c r="G10612" t="str">
        <f>IFERROR(INDEX(menu_items!$B:$B,MATCH(F10612,menu_items!$A:$A,0)),"Unknown value")</f>
        <v>Steak Tacos</v>
      </c>
      <c r="H10612" t="str">
        <f>IFERROR(INDEX(menu_items!$C:$C,MATCH(F10612,menu_items!$A:$A,0)),"Unknown value")</f>
        <v>Mexican</v>
      </c>
      <c r="I10612" s="5">
        <f>IFERROR(INDEX(menu_items!$D:$D,MATCH(F10612,menu_items!$A:$A,0)),0)</f>
        <v>13.95</v>
      </c>
      <c r="J10612" t="str">
        <f t="shared" si="833"/>
        <v>Mon</v>
      </c>
      <c r="K10612">
        <f t="shared" si="834"/>
        <v>20</v>
      </c>
      <c r="L10612" t="str">
        <f t="shared" si="835"/>
        <v>Mar</v>
      </c>
      <c r="M10612">
        <v>18</v>
      </c>
      <c r="N10612">
        <f t="shared" si="831"/>
        <v>2</v>
      </c>
      <c r="O10612" s="5">
        <f t="shared" si="832"/>
        <v>28.45</v>
      </c>
    </row>
    <row r="10613" spans="1:15" x14ac:dyDescent="0.25">
      <c r="A10613">
        <v>10732</v>
      </c>
      <c r="B10613">
        <v>4701</v>
      </c>
      <c r="C10613">
        <f>IF(COUNTIF($B$2:B10613,B10613)=1,1,0)</f>
        <v>0</v>
      </c>
      <c r="D10613" s="1">
        <v>45005</v>
      </c>
      <c r="E10613" s="2">
        <v>0.78439814814814812</v>
      </c>
      <c r="F10613">
        <v>124</v>
      </c>
      <c r="G10613" t="str">
        <f>IFERROR(INDEX(menu_items!$B:$B,MATCH(F10613,menu_items!$A:$A,0)),"Unknown value")</f>
        <v>Spaghetti</v>
      </c>
      <c r="H10613" t="str">
        <f>IFERROR(INDEX(menu_items!$C:$C,MATCH(F10613,menu_items!$A:$A,0)),"Unknown value")</f>
        <v>Italian</v>
      </c>
      <c r="I10613" s="5">
        <f>IFERROR(INDEX(menu_items!$D:$D,MATCH(F10613,menu_items!$A:$A,0)),0)</f>
        <v>14.5</v>
      </c>
      <c r="J10613" t="str">
        <f t="shared" si="833"/>
        <v>Mon</v>
      </c>
      <c r="K10613">
        <f t="shared" si="834"/>
        <v>20</v>
      </c>
      <c r="L10613" t="str">
        <f t="shared" si="835"/>
        <v>Mar</v>
      </c>
      <c r="M10613">
        <v>18</v>
      </c>
      <c r="N10613">
        <f t="shared" si="831"/>
        <v>2</v>
      </c>
      <c r="O10613" s="5">
        <f t="shared" si="832"/>
        <v>28.45</v>
      </c>
    </row>
    <row r="10614" spans="1:15" x14ac:dyDescent="0.25">
      <c r="A10614">
        <v>10733</v>
      </c>
      <c r="B10614">
        <v>4702</v>
      </c>
      <c r="C10614">
        <f>IF(COUNTIF($B$2:B10614,B10614)=1,1,0)</f>
        <v>1</v>
      </c>
      <c r="D10614" s="1">
        <v>45005</v>
      </c>
      <c r="E10614" s="2">
        <v>0.78804398148148147</v>
      </c>
      <c r="F10614">
        <v>103</v>
      </c>
      <c r="G10614" t="str">
        <f>IFERROR(INDEX(menu_items!$B:$B,MATCH(F10614,menu_items!$A:$A,0)),"Unknown value")</f>
        <v>Hot Dog</v>
      </c>
      <c r="H10614" t="str">
        <f>IFERROR(INDEX(menu_items!$C:$C,MATCH(F10614,menu_items!$A:$A,0)),"Unknown value")</f>
        <v>American</v>
      </c>
      <c r="I10614" s="5">
        <f>IFERROR(INDEX(menu_items!$D:$D,MATCH(F10614,menu_items!$A:$A,0)),0)</f>
        <v>9</v>
      </c>
      <c r="J10614" t="str">
        <f t="shared" si="833"/>
        <v>Mon</v>
      </c>
      <c r="K10614">
        <f t="shared" si="834"/>
        <v>20</v>
      </c>
      <c r="L10614" t="str">
        <f t="shared" si="835"/>
        <v>Mar</v>
      </c>
      <c r="M10614">
        <v>18</v>
      </c>
      <c r="N10614">
        <f t="shared" si="831"/>
        <v>2</v>
      </c>
      <c r="O10614" s="5">
        <f t="shared" si="832"/>
        <v>25.95</v>
      </c>
    </row>
    <row r="10615" spans="1:15" x14ac:dyDescent="0.25">
      <c r="A10615">
        <v>10734</v>
      </c>
      <c r="B10615">
        <v>4702</v>
      </c>
      <c r="C10615">
        <f>IF(COUNTIF($B$2:B10615,B10615)=1,1,0)</f>
        <v>0</v>
      </c>
      <c r="D10615" s="1">
        <v>45005</v>
      </c>
      <c r="E10615" s="2">
        <v>0.78804398148148147</v>
      </c>
      <c r="F10615">
        <v>132</v>
      </c>
      <c r="G10615" t="str">
        <f>IFERROR(INDEX(menu_items!$B:$B,MATCH(F10615,menu_items!$A:$A,0)),"Unknown value")</f>
        <v>Eggplant Parmesan</v>
      </c>
      <c r="H10615" t="str">
        <f>IFERROR(INDEX(menu_items!$C:$C,MATCH(F10615,menu_items!$A:$A,0)),"Unknown value")</f>
        <v>Italian</v>
      </c>
      <c r="I10615" s="5">
        <f>IFERROR(INDEX(menu_items!$D:$D,MATCH(F10615,menu_items!$A:$A,0)),0)</f>
        <v>16.95</v>
      </c>
      <c r="J10615" t="str">
        <f t="shared" si="833"/>
        <v>Mon</v>
      </c>
      <c r="K10615">
        <f t="shared" si="834"/>
        <v>20</v>
      </c>
      <c r="L10615" t="str">
        <f t="shared" si="835"/>
        <v>Mar</v>
      </c>
      <c r="M10615">
        <v>18</v>
      </c>
      <c r="N10615">
        <f t="shared" si="831"/>
        <v>2</v>
      </c>
      <c r="O10615" s="5">
        <f t="shared" si="832"/>
        <v>25.95</v>
      </c>
    </row>
    <row r="10616" spans="1:15" x14ac:dyDescent="0.25">
      <c r="A10616">
        <v>10735</v>
      </c>
      <c r="B10616">
        <v>4703</v>
      </c>
      <c r="C10616">
        <f>IF(COUNTIF($B$2:B10616,B10616)=1,1,0)</f>
        <v>1</v>
      </c>
      <c r="D10616" s="1">
        <v>45005</v>
      </c>
      <c r="E10616" s="2">
        <v>0.78809027777777774</v>
      </c>
      <c r="F10616">
        <v>126</v>
      </c>
      <c r="G10616" t="str">
        <f>IFERROR(INDEX(menu_items!$B:$B,MATCH(F10616,menu_items!$A:$A,0)),"Unknown value")</f>
        <v>Fettuccine Alfredo</v>
      </c>
      <c r="H10616" t="str">
        <f>IFERROR(INDEX(menu_items!$C:$C,MATCH(F10616,menu_items!$A:$A,0)),"Unknown value")</f>
        <v>Italian</v>
      </c>
      <c r="I10616" s="5">
        <f>IFERROR(INDEX(menu_items!$D:$D,MATCH(F10616,menu_items!$A:$A,0)),0)</f>
        <v>14.5</v>
      </c>
      <c r="J10616" t="str">
        <f t="shared" si="833"/>
        <v>Mon</v>
      </c>
      <c r="K10616">
        <f t="shared" si="834"/>
        <v>20</v>
      </c>
      <c r="L10616" t="str">
        <f t="shared" si="835"/>
        <v>Mar</v>
      </c>
      <c r="M10616">
        <v>18</v>
      </c>
      <c r="N10616">
        <f t="shared" si="831"/>
        <v>4</v>
      </c>
      <c r="O10616" s="5">
        <f t="shared" si="832"/>
        <v>39.450000000000003</v>
      </c>
    </row>
    <row r="10617" spans="1:15" x14ac:dyDescent="0.25">
      <c r="A10617">
        <v>10736</v>
      </c>
      <c r="B10617">
        <v>4703</v>
      </c>
      <c r="C10617">
        <f>IF(COUNTIF($B$2:B10617,B10617)=1,1,0)</f>
        <v>0</v>
      </c>
      <c r="D10617" s="1">
        <v>45005</v>
      </c>
      <c r="E10617" s="2">
        <v>0.78809027777777774</v>
      </c>
      <c r="F10617">
        <v>117</v>
      </c>
      <c r="G10617" t="str">
        <f>IFERROR(INDEX(menu_items!$B:$B,MATCH(F10617,menu_items!$A:$A,0)),"Unknown value")</f>
        <v>Chicken Burrito</v>
      </c>
      <c r="H10617" t="str">
        <f>IFERROR(INDEX(menu_items!$C:$C,MATCH(F10617,menu_items!$A:$A,0)),"Unknown value")</f>
        <v>Mexican</v>
      </c>
      <c r="I10617" s="5">
        <f>IFERROR(INDEX(menu_items!$D:$D,MATCH(F10617,menu_items!$A:$A,0)),0)</f>
        <v>12.95</v>
      </c>
      <c r="J10617" t="str">
        <f t="shared" si="833"/>
        <v>Mon</v>
      </c>
      <c r="K10617">
        <f t="shared" si="834"/>
        <v>20</v>
      </c>
      <c r="L10617" t="str">
        <f t="shared" si="835"/>
        <v>Mar</v>
      </c>
      <c r="M10617">
        <v>18</v>
      </c>
      <c r="N10617">
        <f t="shared" si="831"/>
        <v>4</v>
      </c>
      <c r="O10617" s="5">
        <f t="shared" si="832"/>
        <v>39.450000000000003</v>
      </c>
    </row>
    <row r="10618" spans="1:15" x14ac:dyDescent="0.25">
      <c r="A10618">
        <v>10737</v>
      </c>
      <c r="B10618">
        <v>4703</v>
      </c>
      <c r="C10618">
        <f>IF(COUNTIF($B$2:B10618,B10618)=1,1,0)</f>
        <v>0</v>
      </c>
      <c r="D10618" s="1">
        <v>45005</v>
      </c>
      <c r="E10618" s="2">
        <v>0.78809027777777774</v>
      </c>
      <c r="F10618">
        <v>113</v>
      </c>
      <c r="G10618" t="str">
        <f>IFERROR(INDEX(menu_items!$B:$B,MATCH(F10618,menu_items!$A:$A,0)),"Unknown value")</f>
        <v>Edamame</v>
      </c>
      <c r="H10618" t="str">
        <f>IFERROR(INDEX(menu_items!$C:$C,MATCH(F10618,menu_items!$A:$A,0)),"Unknown value")</f>
        <v>Asian</v>
      </c>
      <c r="I10618" s="5">
        <f>IFERROR(INDEX(menu_items!$D:$D,MATCH(F10618,menu_items!$A:$A,0)),0)</f>
        <v>5</v>
      </c>
      <c r="J10618" t="str">
        <f t="shared" si="833"/>
        <v>Mon</v>
      </c>
      <c r="K10618">
        <f t="shared" si="834"/>
        <v>20</v>
      </c>
      <c r="L10618" t="str">
        <f t="shared" si="835"/>
        <v>Mar</v>
      </c>
      <c r="M10618">
        <v>18</v>
      </c>
      <c r="N10618">
        <f t="shared" si="831"/>
        <v>4</v>
      </c>
      <c r="O10618" s="5">
        <f t="shared" si="832"/>
        <v>39.450000000000003</v>
      </c>
    </row>
    <row r="10619" spans="1:15" x14ac:dyDescent="0.25">
      <c r="A10619">
        <v>10738</v>
      </c>
      <c r="B10619">
        <v>4703</v>
      </c>
      <c r="C10619">
        <f>IF(COUNTIF($B$2:B10619,B10619)=1,1,0)</f>
        <v>0</v>
      </c>
      <c r="D10619" s="1">
        <v>45005</v>
      </c>
      <c r="E10619" s="2">
        <v>0.78809027777777774</v>
      </c>
      <c r="F10619">
        <v>122</v>
      </c>
      <c r="G10619" t="str">
        <f>IFERROR(INDEX(menu_items!$B:$B,MATCH(F10619,menu_items!$A:$A,0)),"Unknown value")</f>
        <v>Chips &amp; Salsa</v>
      </c>
      <c r="H10619" t="str">
        <f>IFERROR(INDEX(menu_items!$C:$C,MATCH(F10619,menu_items!$A:$A,0)),"Unknown value")</f>
        <v>Mexican</v>
      </c>
      <c r="I10619" s="5">
        <f>IFERROR(INDEX(menu_items!$D:$D,MATCH(F10619,menu_items!$A:$A,0)),0)</f>
        <v>7</v>
      </c>
      <c r="J10619" t="str">
        <f t="shared" si="833"/>
        <v>Mon</v>
      </c>
      <c r="K10619">
        <f t="shared" si="834"/>
        <v>20</v>
      </c>
      <c r="L10619" t="str">
        <f t="shared" si="835"/>
        <v>Mar</v>
      </c>
      <c r="M10619">
        <v>18</v>
      </c>
      <c r="N10619">
        <f t="shared" si="831"/>
        <v>4</v>
      </c>
      <c r="O10619" s="5">
        <f t="shared" si="832"/>
        <v>39.450000000000003</v>
      </c>
    </row>
    <row r="10620" spans="1:15" x14ac:dyDescent="0.25">
      <c r="A10620">
        <v>10739</v>
      </c>
      <c r="B10620">
        <v>4704</v>
      </c>
      <c r="C10620">
        <f>IF(COUNTIF($B$2:B10620,B10620)=1,1,0)</f>
        <v>1</v>
      </c>
      <c r="D10620" s="1">
        <v>45005</v>
      </c>
      <c r="E10620" s="2">
        <v>0.7923958333333333</v>
      </c>
      <c r="F10620">
        <v>109</v>
      </c>
      <c r="G10620" t="str">
        <f>IFERROR(INDEX(menu_items!$B:$B,MATCH(F10620,menu_items!$A:$A,0)),"Unknown value")</f>
        <v>Korean Beef Bowl</v>
      </c>
      <c r="H10620" t="str">
        <f>IFERROR(INDEX(menu_items!$C:$C,MATCH(F10620,menu_items!$A:$A,0)),"Unknown value")</f>
        <v>Asian</v>
      </c>
      <c r="I10620" s="5">
        <f>IFERROR(INDEX(menu_items!$D:$D,MATCH(F10620,menu_items!$A:$A,0)),0)</f>
        <v>17.95</v>
      </c>
      <c r="J10620" t="str">
        <f t="shared" si="833"/>
        <v>Mon</v>
      </c>
      <c r="K10620">
        <f t="shared" si="834"/>
        <v>20</v>
      </c>
      <c r="L10620" t="str">
        <f t="shared" si="835"/>
        <v>Mar</v>
      </c>
      <c r="M10620">
        <v>19</v>
      </c>
      <c r="N10620">
        <f t="shared" si="831"/>
        <v>1</v>
      </c>
      <c r="O10620" s="5">
        <f t="shared" si="832"/>
        <v>17.95</v>
      </c>
    </row>
    <row r="10621" spans="1:15" x14ac:dyDescent="0.25">
      <c r="A10621">
        <v>10740</v>
      </c>
      <c r="B10621">
        <v>4705</v>
      </c>
      <c r="C10621">
        <f>IF(COUNTIF($B$2:B10621,B10621)=1,1,0)</f>
        <v>1</v>
      </c>
      <c r="D10621" s="1">
        <v>45005</v>
      </c>
      <c r="E10621" s="2">
        <v>0.79666666666666663</v>
      </c>
      <c r="F10621">
        <v>102</v>
      </c>
      <c r="G10621" t="str">
        <f>IFERROR(INDEX(menu_items!$B:$B,MATCH(F10621,menu_items!$A:$A,0)),"Unknown value")</f>
        <v>Cheeseburger</v>
      </c>
      <c r="H10621" t="str">
        <f>IFERROR(INDEX(menu_items!$C:$C,MATCH(F10621,menu_items!$A:$A,0)),"Unknown value")</f>
        <v>American</v>
      </c>
      <c r="I10621" s="5">
        <f>IFERROR(INDEX(menu_items!$D:$D,MATCH(F10621,menu_items!$A:$A,0)),0)</f>
        <v>13.95</v>
      </c>
      <c r="J10621" t="str">
        <f t="shared" si="833"/>
        <v>Mon</v>
      </c>
      <c r="K10621">
        <f t="shared" si="834"/>
        <v>20</v>
      </c>
      <c r="L10621" t="str">
        <f t="shared" si="835"/>
        <v>Mar</v>
      </c>
      <c r="M10621">
        <v>19</v>
      </c>
      <c r="N10621">
        <f t="shared" si="831"/>
        <v>1</v>
      </c>
      <c r="O10621" s="5">
        <f t="shared" si="832"/>
        <v>13.95</v>
      </c>
    </row>
    <row r="10622" spans="1:15" x14ac:dyDescent="0.25">
      <c r="A10622">
        <v>10741</v>
      </c>
      <c r="B10622">
        <v>4706</v>
      </c>
      <c r="C10622">
        <f>IF(COUNTIF($B$2:B10622,B10622)=1,1,0)</f>
        <v>1</v>
      </c>
      <c r="D10622" s="1">
        <v>45005</v>
      </c>
      <c r="E10622" s="2">
        <v>0.80302083333333329</v>
      </c>
      <c r="F10622">
        <v>104</v>
      </c>
      <c r="G10622" t="str">
        <f>IFERROR(INDEX(menu_items!$B:$B,MATCH(F10622,menu_items!$A:$A,0)),"Unknown value")</f>
        <v>Veggie Burger</v>
      </c>
      <c r="H10622" t="str">
        <f>IFERROR(INDEX(menu_items!$C:$C,MATCH(F10622,menu_items!$A:$A,0)),"Unknown value")</f>
        <v>American</v>
      </c>
      <c r="I10622" s="5">
        <f>IFERROR(INDEX(menu_items!$D:$D,MATCH(F10622,menu_items!$A:$A,0)),0)</f>
        <v>10.5</v>
      </c>
      <c r="J10622" t="str">
        <f t="shared" si="833"/>
        <v>Mon</v>
      </c>
      <c r="K10622">
        <f t="shared" si="834"/>
        <v>20</v>
      </c>
      <c r="L10622" t="str">
        <f t="shared" si="835"/>
        <v>Mar</v>
      </c>
      <c r="M10622">
        <v>19</v>
      </c>
      <c r="N10622">
        <f t="shared" si="831"/>
        <v>4</v>
      </c>
      <c r="O10622" s="5">
        <f t="shared" si="832"/>
        <v>60.349999999999994</v>
      </c>
    </row>
    <row r="10623" spans="1:15" x14ac:dyDescent="0.25">
      <c r="A10623">
        <v>10742</v>
      </c>
      <c r="B10623">
        <v>4706</v>
      </c>
      <c r="C10623">
        <f>IF(COUNTIF($B$2:B10623,B10623)=1,1,0)</f>
        <v>0</v>
      </c>
      <c r="D10623" s="1">
        <v>45005</v>
      </c>
      <c r="E10623" s="2">
        <v>0.80302083333333329</v>
      </c>
      <c r="F10623">
        <v>110</v>
      </c>
      <c r="G10623" t="str">
        <f>IFERROR(INDEX(menu_items!$B:$B,MATCH(F10623,menu_items!$A:$A,0)),"Unknown value")</f>
        <v>Pork Ramen</v>
      </c>
      <c r="H10623" t="str">
        <f>IFERROR(INDEX(menu_items!$C:$C,MATCH(F10623,menu_items!$A:$A,0)),"Unknown value")</f>
        <v>Asian</v>
      </c>
      <c r="I10623" s="5">
        <f>IFERROR(INDEX(menu_items!$D:$D,MATCH(F10623,menu_items!$A:$A,0)),0)</f>
        <v>17.95</v>
      </c>
      <c r="J10623" t="str">
        <f t="shared" si="833"/>
        <v>Mon</v>
      </c>
      <c r="K10623">
        <f t="shared" si="834"/>
        <v>20</v>
      </c>
      <c r="L10623" t="str">
        <f t="shared" si="835"/>
        <v>Mar</v>
      </c>
      <c r="M10623">
        <v>19</v>
      </c>
      <c r="N10623">
        <f t="shared" si="831"/>
        <v>4</v>
      </c>
      <c r="O10623" s="5">
        <f t="shared" si="832"/>
        <v>60.349999999999994</v>
      </c>
    </row>
    <row r="10624" spans="1:15" x14ac:dyDescent="0.25">
      <c r="A10624">
        <v>10743</v>
      </c>
      <c r="B10624">
        <v>4706</v>
      </c>
      <c r="C10624">
        <f>IF(COUNTIF($B$2:B10624,B10624)=1,1,0)</f>
        <v>0</v>
      </c>
      <c r="D10624" s="1">
        <v>45005</v>
      </c>
      <c r="E10624" s="2">
        <v>0.80302083333333329</v>
      </c>
      <c r="F10624">
        <v>119</v>
      </c>
      <c r="G10624" t="str">
        <f>IFERROR(INDEX(menu_items!$B:$B,MATCH(F10624,menu_items!$A:$A,0)),"Unknown value")</f>
        <v>Chicken Torta</v>
      </c>
      <c r="H10624" t="str">
        <f>IFERROR(INDEX(menu_items!$C:$C,MATCH(F10624,menu_items!$A:$A,0)),"Unknown value")</f>
        <v>Mexican</v>
      </c>
      <c r="I10624" s="5">
        <f>IFERROR(INDEX(menu_items!$D:$D,MATCH(F10624,menu_items!$A:$A,0)),0)</f>
        <v>11.95</v>
      </c>
      <c r="J10624" t="str">
        <f t="shared" si="833"/>
        <v>Mon</v>
      </c>
      <c r="K10624">
        <f t="shared" si="834"/>
        <v>20</v>
      </c>
      <c r="L10624" t="str">
        <f t="shared" si="835"/>
        <v>Mar</v>
      </c>
      <c r="M10624">
        <v>19</v>
      </c>
      <c r="N10624">
        <f t="shared" si="831"/>
        <v>4</v>
      </c>
      <c r="O10624" s="5">
        <f t="shared" si="832"/>
        <v>60.349999999999994</v>
      </c>
    </row>
    <row r="10625" spans="1:15" x14ac:dyDescent="0.25">
      <c r="A10625">
        <v>10744</v>
      </c>
      <c r="B10625">
        <v>4706</v>
      </c>
      <c r="C10625">
        <f>IF(COUNTIF($B$2:B10625,B10625)=1,1,0)</f>
        <v>0</v>
      </c>
      <c r="D10625" s="1">
        <v>45005</v>
      </c>
      <c r="E10625" s="2">
        <v>0.80302083333333329</v>
      </c>
      <c r="F10625">
        <v>130</v>
      </c>
      <c r="G10625" t="str">
        <f>IFERROR(INDEX(menu_items!$B:$B,MATCH(F10625,menu_items!$A:$A,0)),"Unknown value")</f>
        <v>Shrimp Scampi</v>
      </c>
      <c r="H10625" t="str">
        <f>IFERROR(INDEX(menu_items!$C:$C,MATCH(F10625,menu_items!$A:$A,0)),"Unknown value")</f>
        <v>Italian</v>
      </c>
      <c r="I10625" s="5">
        <f>IFERROR(INDEX(menu_items!$D:$D,MATCH(F10625,menu_items!$A:$A,0)),0)</f>
        <v>19.95</v>
      </c>
      <c r="J10625" t="str">
        <f t="shared" si="833"/>
        <v>Mon</v>
      </c>
      <c r="K10625">
        <f t="shared" si="834"/>
        <v>20</v>
      </c>
      <c r="L10625" t="str">
        <f t="shared" si="835"/>
        <v>Mar</v>
      </c>
      <c r="M10625">
        <v>19</v>
      </c>
      <c r="N10625">
        <f t="shared" si="831"/>
        <v>4</v>
      </c>
      <c r="O10625" s="5">
        <f t="shared" si="832"/>
        <v>60.349999999999994</v>
      </c>
    </row>
    <row r="10626" spans="1:15" x14ac:dyDescent="0.25">
      <c r="A10626">
        <v>10745</v>
      </c>
      <c r="B10626">
        <v>4707</v>
      </c>
      <c r="C10626">
        <f>IF(COUNTIF($B$2:B10626,B10626)=1,1,0)</f>
        <v>1</v>
      </c>
      <c r="D10626" s="1">
        <v>45005</v>
      </c>
      <c r="E10626" s="2">
        <v>0.81052083333333336</v>
      </c>
      <c r="F10626">
        <v>131</v>
      </c>
      <c r="G10626" t="str">
        <f>IFERROR(INDEX(menu_items!$B:$B,MATCH(F10626,menu_items!$A:$A,0)),"Unknown value")</f>
        <v>Chicken Parmesan</v>
      </c>
      <c r="H10626" t="str">
        <f>IFERROR(INDEX(menu_items!$C:$C,MATCH(F10626,menu_items!$A:$A,0)),"Unknown value")</f>
        <v>Italian</v>
      </c>
      <c r="I10626" s="5">
        <f>IFERROR(INDEX(menu_items!$D:$D,MATCH(F10626,menu_items!$A:$A,0)),0)</f>
        <v>17.95</v>
      </c>
      <c r="J10626" t="str">
        <f t="shared" si="833"/>
        <v>Mon</v>
      </c>
      <c r="K10626">
        <f t="shared" si="834"/>
        <v>20</v>
      </c>
      <c r="L10626" t="str">
        <f t="shared" si="835"/>
        <v>Mar</v>
      </c>
      <c r="M10626">
        <v>19</v>
      </c>
      <c r="N10626">
        <f t="shared" ref="N10626:N10689" si="836">COUNTIF($B:$B,B10626)</f>
        <v>2</v>
      </c>
      <c r="O10626" s="5">
        <f t="shared" ref="O10626:O10689" si="837">SUMIF($B:$B,B10626,$I:$I)</f>
        <v>34.9</v>
      </c>
    </row>
    <row r="10627" spans="1:15" x14ac:dyDescent="0.25">
      <c r="A10627">
        <v>10746</v>
      </c>
      <c r="B10627">
        <v>4707</v>
      </c>
      <c r="C10627">
        <f>IF(COUNTIF($B$2:B10627,B10627)=1,1,0)</f>
        <v>0</v>
      </c>
      <c r="D10627" s="1">
        <v>45005</v>
      </c>
      <c r="E10627" s="2">
        <v>0.81052083333333336</v>
      </c>
      <c r="F10627">
        <v>132</v>
      </c>
      <c r="G10627" t="str">
        <f>IFERROR(INDEX(menu_items!$B:$B,MATCH(F10627,menu_items!$A:$A,0)),"Unknown value")</f>
        <v>Eggplant Parmesan</v>
      </c>
      <c r="H10627" t="str">
        <f>IFERROR(INDEX(menu_items!$C:$C,MATCH(F10627,menu_items!$A:$A,0)),"Unknown value")</f>
        <v>Italian</v>
      </c>
      <c r="I10627" s="5">
        <f>IFERROR(INDEX(menu_items!$D:$D,MATCH(F10627,menu_items!$A:$A,0)),0)</f>
        <v>16.95</v>
      </c>
      <c r="J10627" t="str">
        <f t="shared" si="833"/>
        <v>Mon</v>
      </c>
      <c r="K10627">
        <f t="shared" si="834"/>
        <v>20</v>
      </c>
      <c r="L10627" t="str">
        <f t="shared" si="835"/>
        <v>Mar</v>
      </c>
      <c r="M10627">
        <v>19</v>
      </c>
      <c r="N10627">
        <f t="shared" si="836"/>
        <v>2</v>
      </c>
      <c r="O10627" s="5">
        <f t="shared" si="837"/>
        <v>34.9</v>
      </c>
    </row>
    <row r="10628" spans="1:15" x14ac:dyDescent="0.25">
      <c r="A10628">
        <v>10747</v>
      </c>
      <c r="B10628">
        <v>4708</v>
      </c>
      <c r="C10628">
        <f>IF(COUNTIF($B$2:B10628,B10628)=1,1,0)</f>
        <v>1</v>
      </c>
      <c r="D10628" s="1">
        <v>45005</v>
      </c>
      <c r="E10628" s="2">
        <v>0.81383101851851847</v>
      </c>
      <c r="F10628">
        <v>127</v>
      </c>
      <c r="G10628" t="str">
        <f>IFERROR(INDEX(menu_items!$B:$B,MATCH(F10628,menu_items!$A:$A,0)),"Unknown value")</f>
        <v>Meat Lasagna</v>
      </c>
      <c r="H10628" t="str">
        <f>IFERROR(INDEX(menu_items!$C:$C,MATCH(F10628,menu_items!$A:$A,0)),"Unknown value")</f>
        <v>Italian</v>
      </c>
      <c r="I10628" s="5">
        <f>IFERROR(INDEX(menu_items!$D:$D,MATCH(F10628,menu_items!$A:$A,0)),0)</f>
        <v>17.95</v>
      </c>
      <c r="J10628" t="str">
        <f t="shared" si="833"/>
        <v>Mon</v>
      </c>
      <c r="K10628">
        <f t="shared" si="834"/>
        <v>20</v>
      </c>
      <c r="L10628" t="str">
        <f t="shared" si="835"/>
        <v>Mar</v>
      </c>
      <c r="M10628">
        <v>19</v>
      </c>
      <c r="N10628">
        <f t="shared" si="836"/>
        <v>3</v>
      </c>
      <c r="O10628" s="5">
        <f t="shared" si="837"/>
        <v>48.95</v>
      </c>
    </row>
    <row r="10629" spans="1:15" x14ac:dyDescent="0.25">
      <c r="A10629">
        <v>10748</v>
      </c>
      <c r="B10629">
        <v>4708</v>
      </c>
      <c r="C10629">
        <f>IF(COUNTIF($B$2:B10629,B10629)=1,1,0)</f>
        <v>0</v>
      </c>
      <c r="D10629" s="1">
        <v>45005</v>
      </c>
      <c r="E10629" s="2">
        <v>0.81383101851851847</v>
      </c>
      <c r="F10629">
        <v>128</v>
      </c>
      <c r="G10629" t="str">
        <f>IFERROR(INDEX(menu_items!$B:$B,MATCH(F10629,menu_items!$A:$A,0)),"Unknown value")</f>
        <v>Cheese Lasagna</v>
      </c>
      <c r="H10629" t="str">
        <f>IFERROR(INDEX(menu_items!$C:$C,MATCH(F10629,menu_items!$A:$A,0)),"Unknown value")</f>
        <v>Italian</v>
      </c>
      <c r="I10629" s="5">
        <f>IFERROR(INDEX(menu_items!$D:$D,MATCH(F10629,menu_items!$A:$A,0)),0)</f>
        <v>15.5</v>
      </c>
      <c r="J10629" t="str">
        <f t="shared" si="833"/>
        <v>Mon</v>
      </c>
      <c r="K10629">
        <f t="shared" si="834"/>
        <v>20</v>
      </c>
      <c r="L10629" t="str">
        <f t="shared" si="835"/>
        <v>Mar</v>
      </c>
      <c r="M10629">
        <v>19</v>
      </c>
      <c r="N10629">
        <f t="shared" si="836"/>
        <v>3</v>
      </c>
      <c r="O10629" s="5">
        <f t="shared" si="837"/>
        <v>48.95</v>
      </c>
    </row>
    <row r="10630" spans="1:15" x14ac:dyDescent="0.25">
      <c r="A10630">
        <v>10749</v>
      </c>
      <c r="B10630">
        <v>4708</v>
      </c>
      <c r="C10630">
        <f>IF(COUNTIF($B$2:B10630,B10630)=1,1,0)</f>
        <v>0</v>
      </c>
      <c r="D10630" s="1">
        <v>45005</v>
      </c>
      <c r="E10630" s="2">
        <v>0.81383101851851847</v>
      </c>
      <c r="F10630">
        <v>129</v>
      </c>
      <c r="G10630" t="str">
        <f>IFERROR(INDEX(menu_items!$B:$B,MATCH(F10630,menu_items!$A:$A,0)),"Unknown value")</f>
        <v>Mushroom Ravioli</v>
      </c>
      <c r="H10630" t="str">
        <f>IFERROR(INDEX(menu_items!$C:$C,MATCH(F10630,menu_items!$A:$A,0)),"Unknown value")</f>
        <v>Italian</v>
      </c>
      <c r="I10630" s="5">
        <f>IFERROR(INDEX(menu_items!$D:$D,MATCH(F10630,menu_items!$A:$A,0)),0)</f>
        <v>15.5</v>
      </c>
      <c r="J10630" t="str">
        <f t="shared" si="833"/>
        <v>Mon</v>
      </c>
      <c r="K10630">
        <f t="shared" si="834"/>
        <v>20</v>
      </c>
      <c r="L10630" t="str">
        <f t="shared" si="835"/>
        <v>Mar</v>
      </c>
      <c r="M10630">
        <v>19</v>
      </c>
      <c r="N10630">
        <f t="shared" si="836"/>
        <v>3</v>
      </c>
      <c r="O10630" s="5">
        <f t="shared" si="837"/>
        <v>48.95</v>
      </c>
    </row>
    <row r="10631" spans="1:15" x14ac:dyDescent="0.25">
      <c r="A10631">
        <v>10750</v>
      </c>
      <c r="B10631">
        <v>4709</v>
      </c>
      <c r="C10631">
        <f>IF(COUNTIF($B$2:B10631,B10631)=1,1,0)</f>
        <v>1</v>
      </c>
      <c r="D10631" s="1">
        <v>45005</v>
      </c>
      <c r="E10631" s="2">
        <v>0.81528935185185181</v>
      </c>
      <c r="F10631">
        <v>102</v>
      </c>
      <c r="G10631" t="str">
        <f>IFERROR(INDEX(menu_items!$B:$B,MATCH(F10631,menu_items!$A:$A,0)),"Unknown value")</f>
        <v>Cheeseburger</v>
      </c>
      <c r="H10631" t="str">
        <f>IFERROR(INDEX(menu_items!$C:$C,MATCH(F10631,menu_items!$A:$A,0)),"Unknown value")</f>
        <v>American</v>
      </c>
      <c r="I10631" s="5">
        <f>IFERROR(INDEX(menu_items!$D:$D,MATCH(F10631,menu_items!$A:$A,0)),0)</f>
        <v>13.95</v>
      </c>
      <c r="J10631" t="str">
        <f t="shared" si="833"/>
        <v>Mon</v>
      </c>
      <c r="K10631">
        <f t="shared" si="834"/>
        <v>20</v>
      </c>
      <c r="L10631" t="str">
        <f t="shared" si="835"/>
        <v>Mar</v>
      </c>
      <c r="M10631">
        <v>19</v>
      </c>
      <c r="N10631">
        <f t="shared" si="836"/>
        <v>2</v>
      </c>
      <c r="O10631" s="5">
        <f t="shared" si="837"/>
        <v>28.45</v>
      </c>
    </row>
    <row r="10632" spans="1:15" x14ac:dyDescent="0.25">
      <c r="A10632">
        <v>10751</v>
      </c>
      <c r="B10632">
        <v>4709</v>
      </c>
      <c r="C10632">
        <f>IF(COUNTIF($B$2:B10632,B10632)=1,1,0)</f>
        <v>0</v>
      </c>
      <c r="D10632" s="1">
        <v>45005</v>
      </c>
      <c r="E10632" s="2">
        <v>0.81528935185185181</v>
      </c>
      <c r="F10632">
        <v>108</v>
      </c>
      <c r="G10632" t="str">
        <f>IFERROR(INDEX(menu_items!$B:$B,MATCH(F10632,menu_items!$A:$A,0)),"Unknown value")</f>
        <v>Tofu Pad Thai</v>
      </c>
      <c r="H10632" t="str">
        <f>IFERROR(INDEX(menu_items!$C:$C,MATCH(F10632,menu_items!$A:$A,0)),"Unknown value")</f>
        <v>Asian</v>
      </c>
      <c r="I10632" s="5">
        <f>IFERROR(INDEX(menu_items!$D:$D,MATCH(F10632,menu_items!$A:$A,0)),0)</f>
        <v>14.5</v>
      </c>
      <c r="J10632" t="str">
        <f t="shared" si="833"/>
        <v>Mon</v>
      </c>
      <c r="K10632">
        <f t="shared" si="834"/>
        <v>20</v>
      </c>
      <c r="L10632" t="str">
        <f t="shared" si="835"/>
        <v>Mar</v>
      </c>
      <c r="M10632">
        <v>19</v>
      </c>
      <c r="N10632">
        <f t="shared" si="836"/>
        <v>2</v>
      </c>
      <c r="O10632" s="5">
        <f t="shared" si="837"/>
        <v>28.45</v>
      </c>
    </row>
    <row r="10633" spans="1:15" x14ac:dyDescent="0.25">
      <c r="A10633">
        <v>10752</v>
      </c>
      <c r="B10633">
        <v>4710</v>
      </c>
      <c r="C10633">
        <f>IF(COUNTIF($B$2:B10633,B10633)=1,1,0)</f>
        <v>1</v>
      </c>
      <c r="D10633" s="1">
        <v>45005</v>
      </c>
      <c r="E10633" s="2">
        <v>0.82672453703703708</v>
      </c>
      <c r="F10633">
        <v>110</v>
      </c>
      <c r="G10633" t="str">
        <f>IFERROR(INDEX(menu_items!$B:$B,MATCH(F10633,menu_items!$A:$A,0)),"Unknown value")</f>
        <v>Pork Ramen</v>
      </c>
      <c r="H10633" t="str">
        <f>IFERROR(INDEX(menu_items!$C:$C,MATCH(F10633,menu_items!$A:$A,0)),"Unknown value")</f>
        <v>Asian</v>
      </c>
      <c r="I10633" s="5">
        <f>IFERROR(INDEX(menu_items!$D:$D,MATCH(F10633,menu_items!$A:$A,0)),0)</f>
        <v>17.95</v>
      </c>
      <c r="J10633" t="str">
        <f t="shared" si="833"/>
        <v>Mon</v>
      </c>
      <c r="K10633">
        <f t="shared" si="834"/>
        <v>20</v>
      </c>
      <c r="L10633" t="str">
        <f t="shared" si="835"/>
        <v>Mar</v>
      </c>
      <c r="M10633">
        <v>19</v>
      </c>
      <c r="N10633">
        <f t="shared" si="836"/>
        <v>3</v>
      </c>
      <c r="O10633" s="5">
        <f t="shared" si="837"/>
        <v>31.95</v>
      </c>
    </row>
    <row r="10634" spans="1:15" x14ac:dyDescent="0.25">
      <c r="A10634">
        <v>10753</v>
      </c>
      <c r="B10634">
        <v>4710</v>
      </c>
      <c r="C10634">
        <f>IF(COUNTIF($B$2:B10634,B10634)=1,1,0)</f>
        <v>0</v>
      </c>
      <c r="D10634" s="1">
        <v>45005</v>
      </c>
      <c r="E10634" s="2">
        <v>0.82672453703703708</v>
      </c>
      <c r="F10634">
        <v>105</v>
      </c>
      <c r="G10634" t="str">
        <f>IFERROR(INDEX(menu_items!$B:$B,MATCH(F10634,menu_items!$A:$A,0)),"Unknown value")</f>
        <v>Mac &amp; Cheese</v>
      </c>
      <c r="H10634" t="str">
        <f>IFERROR(INDEX(menu_items!$C:$C,MATCH(F10634,menu_items!$A:$A,0)),"Unknown value")</f>
        <v>American</v>
      </c>
      <c r="I10634" s="5">
        <f>IFERROR(INDEX(menu_items!$D:$D,MATCH(F10634,menu_items!$A:$A,0)),0)</f>
        <v>7</v>
      </c>
      <c r="J10634" t="str">
        <f t="shared" ref="J10634:J10697" si="838">TEXT(D10634,"ddd")</f>
        <v>Mon</v>
      </c>
      <c r="K10634">
        <f t="shared" ref="K10634:K10697" si="839">DAY(D10634)</f>
        <v>20</v>
      </c>
      <c r="L10634" t="str">
        <f t="shared" ref="L10634:L10697" si="840">TEXT(D10634,"mmm")</f>
        <v>Mar</v>
      </c>
      <c r="M10634">
        <v>19</v>
      </c>
      <c r="N10634">
        <f t="shared" si="836"/>
        <v>3</v>
      </c>
      <c r="O10634" s="5">
        <f t="shared" si="837"/>
        <v>31.95</v>
      </c>
    </row>
    <row r="10635" spans="1:15" x14ac:dyDescent="0.25">
      <c r="A10635">
        <v>10754</v>
      </c>
      <c r="B10635">
        <v>4710</v>
      </c>
      <c r="C10635">
        <f>IF(COUNTIF($B$2:B10635,B10635)=1,1,0)</f>
        <v>0</v>
      </c>
      <c r="D10635" s="1">
        <v>45005</v>
      </c>
      <c r="E10635" s="2">
        <v>0.82672453703703708</v>
      </c>
      <c r="F10635">
        <v>106</v>
      </c>
      <c r="G10635" t="str">
        <f>IFERROR(INDEX(menu_items!$B:$B,MATCH(F10635,menu_items!$A:$A,0)),"Unknown value")</f>
        <v>French Fries</v>
      </c>
      <c r="H10635" t="str">
        <f>IFERROR(INDEX(menu_items!$C:$C,MATCH(F10635,menu_items!$A:$A,0)),"Unknown value")</f>
        <v>American</v>
      </c>
      <c r="I10635" s="5">
        <f>IFERROR(INDEX(menu_items!$D:$D,MATCH(F10635,menu_items!$A:$A,0)),0)</f>
        <v>7</v>
      </c>
      <c r="J10635" t="str">
        <f t="shared" si="838"/>
        <v>Mon</v>
      </c>
      <c r="K10635">
        <f t="shared" si="839"/>
        <v>20</v>
      </c>
      <c r="L10635" t="str">
        <f t="shared" si="840"/>
        <v>Mar</v>
      </c>
      <c r="M10635">
        <v>19</v>
      </c>
      <c r="N10635">
        <f t="shared" si="836"/>
        <v>3</v>
      </c>
      <c r="O10635" s="5">
        <f t="shared" si="837"/>
        <v>31.95</v>
      </c>
    </row>
    <row r="10636" spans="1:15" x14ac:dyDescent="0.25">
      <c r="A10636">
        <v>10755</v>
      </c>
      <c r="B10636">
        <v>4711</v>
      </c>
      <c r="C10636">
        <f>IF(COUNTIF($B$2:B10636,B10636)=1,1,0)</f>
        <v>1</v>
      </c>
      <c r="D10636" s="1">
        <v>45005</v>
      </c>
      <c r="E10636" s="2">
        <v>0.82822916666666668</v>
      </c>
      <c r="F10636">
        <v>101</v>
      </c>
      <c r="G10636" t="str">
        <f>IFERROR(INDEX(menu_items!$B:$B,MATCH(F10636,menu_items!$A:$A,0)),"Unknown value")</f>
        <v>Hamburger</v>
      </c>
      <c r="H10636" t="str">
        <f>IFERROR(INDEX(menu_items!$C:$C,MATCH(F10636,menu_items!$A:$A,0)),"Unknown value")</f>
        <v>American</v>
      </c>
      <c r="I10636" s="5">
        <f>IFERROR(INDEX(menu_items!$D:$D,MATCH(F10636,menu_items!$A:$A,0)),0)</f>
        <v>12.95</v>
      </c>
      <c r="J10636" t="str">
        <f t="shared" si="838"/>
        <v>Mon</v>
      </c>
      <c r="K10636">
        <f t="shared" si="839"/>
        <v>20</v>
      </c>
      <c r="L10636" t="str">
        <f t="shared" si="840"/>
        <v>Mar</v>
      </c>
      <c r="M10636">
        <v>19</v>
      </c>
      <c r="N10636">
        <f t="shared" si="836"/>
        <v>4</v>
      </c>
      <c r="O10636" s="5">
        <f t="shared" si="837"/>
        <v>55.900000000000006</v>
      </c>
    </row>
    <row r="10637" spans="1:15" x14ac:dyDescent="0.25">
      <c r="A10637">
        <v>10756</v>
      </c>
      <c r="B10637">
        <v>4711</v>
      </c>
      <c r="C10637">
        <f>IF(COUNTIF($B$2:B10637,B10637)=1,1,0)</f>
        <v>0</v>
      </c>
      <c r="D10637" s="1">
        <v>45005</v>
      </c>
      <c r="E10637" s="2">
        <v>0.82822916666666668</v>
      </c>
      <c r="F10637">
        <v>107</v>
      </c>
      <c r="G10637" t="str">
        <f>IFERROR(INDEX(menu_items!$B:$B,MATCH(F10637,menu_items!$A:$A,0)),"Unknown value")</f>
        <v>Orange Chicken</v>
      </c>
      <c r="H10637" t="str">
        <f>IFERROR(INDEX(menu_items!$C:$C,MATCH(F10637,menu_items!$A:$A,0)),"Unknown value")</f>
        <v>Asian</v>
      </c>
      <c r="I10637" s="5">
        <f>IFERROR(INDEX(menu_items!$D:$D,MATCH(F10637,menu_items!$A:$A,0)),0)</f>
        <v>16.5</v>
      </c>
      <c r="J10637" t="str">
        <f t="shared" si="838"/>
        <v>Mon</v>
      </c>
      <c r="K10637">
        <f t="shared" si="839"/>
        <v>20</v>
      </c>
      <c r="L10637" t="str">
        <f t="shared" si="840"/>
        <v>Mar</v>
      </c>
      <c r="M10637">
        <v>19</v>
      </c>
      <c r="N10637">
        <f t="shared" si="836"/>
        <v>4</v>
      </c>
      <c r="O10637" s="5">
        <f t="shared" si="837"/>
        <v>55.900000000000006</v>
      </c>
    </row>
    <row r="10638" spans="1:15" x14ac:dyDescent="0.25">
      <c r="A10638">
        <v>10757</v>
      </c>
      <c r="B10638">
        <v>4711</v>
      </c>
      <c r="C10638">
        <f>IF(COUNTIF($B$2:B10638,B10638)=1,1,0)</f>
        <v>0</v>
      </c>
      <c r="D10638" s="1">
        <v>45005</v>
      </c>
      <c r="E10638" s="2">
        <v>0.82822916666666668</v>
      </c>
      <c r="F10638">
        <v>108</v>
      </c>
      <c r="G10638" t="str">
        <f>IFERROR(INDEX(menu_items!$B:$B,MATCH(F10638,menu_items!$A:$A,0)),"Unknown value")</f>
        <v>Tofu Pad Thai</v>
      </c>
      <c r="H10638" t="str">
        <f>IFERROR(INDEX(menu_items!$C:$C,MATCH(F10638,menu_items!$A:$A,0)),"Unknown value")</f>
        <v>Asian</v>
      </c>
      <c r="I10638" s="5">
        <f>IFERROR(INDEX(menu_items!$D:$D,MATCH(F10638,menu_items!$A:$A,0)),0)</f>
        <v>14.5</v>
      </c>
      <c r="J10638" t="str">
        <f t="shared" si="838"/>
        <v>Mon</v>
      </c>
      <c r="K10638">
        <f t="shared" si="839"/>
        <v>20</v>
      </c>
      <c r="L10638" t="str">
        <f t="shared" si="840"/>
        <v>Mar</v>
      </c>
      <c r="M10638">
        <v>19</v>
      </c>
      <c r="N10638">
        <f t="shared" si="836"/>
        <v>4</v>
      </c>
      <c r="O10638" s="5">
        <f t="shared" si="837"/>
        <v>55.900000000000006</v>
      </c>
    </row>
    <row r="10639" spans="1:15" x14ac:dyDescent="0.25">
      <c r="A10639">
        <v>10758</v>
      </c>
      <c r="B10639">
        <v>4711</v>
      </c>
      <c r="C10639">
        <f>IF(COUNTIF($B$2:B10639,B10639)=1,1,0)</f>
        <v>0</v>
      </c>
      <c r="D10639" s="1">
        <v>45005</v>
      </c>
      <c r="E10639" s="2">
        <v>0.82822916666666668</v>
      </c>
      <c r="F10639">
        <v>111</v>
      </c>
      <c r="G10639" t="str">
        <f>IFERROR(INDEX(menu_items!$B:$B,MATCH(F10639,menu_items!$A:$A,0)),"Unknown value")</f>
        <v>California Roll</v>
      </c>
      <c r="H10639" t="str">
        <f>IFERROR(INDEX(menu_items!$C:$C,MATCH(F10639,menu_items!$A:$A,0)),"Unknown value")</f>
        <v>Asian</v>
      </c>
      <c r="I10639" s="5">
        <f>IFERROR(INDEX(menu_items!$D:$D,MATCH(F10639,menu_items!$A:$A,0)),0)</f>
        <v>11.95</v>
      </c>
      <c r="J10639" t="str">
        <f t="shared" si="838"/>
        <v>Mon</v>
      </c>
      <c r="K10639">
        <f t="shared" si="839"/>
        <v>20</v>
      </c>
      <c r="L10639" t="str">
        <f t="shared" si="840"/>
        <v>Mar</v>
      </c>
      <c r="M10639">
        <v>19</v>
      </c>
      <c r="N10639">
        <f t="shared" si="836"/>
        <v>4</v>
      </c>
      <c r="O10639" s="5">
        <f t="shared" si="837"/>
        <v>55.900000000000006</v>
      </c>
    </row>
    <row r="10640" spans="1:15" x14ac:dyDescent="0.25">
      <c r="A10640">
        <v>10759</v>
      </c>
      <c r="B10640">
        <v>4712</v>
      </c>
      <c r="C10640">
        <f>IF(COUNTIF($B$2:B10640,B10640)=1,1,0)</f>
        <v>1</v>
      </c>
      <c r="D10640" s="1">
        <v>45005</v>
      </c>
      <c r="E10640" s="2">
        <v>0.83109953703703698</v>
      </c>
      <c r="F10640">
        <v>101</v>
      </c>
      <c r="G10640" t="str">
        <f>IFERROR(INDEX(menu_items!$B:$B,MATCH(F10640,menu_items!$A:$A,0)),"Unknown value")</f>
        <v>Hamburger</v>
      </c>
      <c r="H10640" t="str">
        <f>IFERROR(INDEX(menu_items!$C:$C,MATCH(F10640,menu_items!$A:$A,0)),"Unknown value")</f>
        <v>American</v>
      </c>
      <c r="I10640" s="5">
        <f>IFERROR(INDEX(menu_items!$D:$D,MATCH(F10640,menu_items!$A:$A,0)),0)</f>
        <v>12.95</v>
      </c>
      <c r="J10640" t="str">
        <f t="shared" si="838"/>
        <v>Mon</v>
      </c>
      <c r="K10640">
        <f t="shared" si="839"/>
        <v>20</v>
      </c>
      <c r="L10640" t="str">
        <f t="shared" si="840"/>
        <v>Mar</v>
      </c>
      <c r="M10640">
        <v>19</v>
      </c>
      <c r="N10640">
        <f t="shared" si="836"/>
        <v>1</v>
      </c>
      <c r="O10640" s="5">
        <f t="shared" si="837"/>
        <v>12.95</v>
      </c>
    </row>
    <row r="10641" spans="1:15" x14ac:dyDescent="0.25">
      <c r="A10641">
        <v>10760</v>
      </c>
      <c r="B10641">
        <v>4713</v>
      </c>
      <c r="C10641">
        <f>IF(COUNTIF($B$2:B10641,B10641)=1,1,0)</f>
        <v>1</v>
      </c>
      <c r="D10641" s="1">
        <v>45005</v>
      </c>
      <c r="E10641" s="2">
        <v>0.8392708333333333</v>
      </c>
      <c r="F10641">
        <v>125</v>
      </c>
      <c r="G10641" t="str">
        <f>IFERROR(INDEX(menu_items!$B:$B,MATCH(F10641,menu_items!$A:$A,0)),"Unknown value")</f>
        <v>Spaghetti &amp; Meatballs</v>
      </c>
      <c r="H10641" t="str">
        <f>IFERROR(INDEX(menu_items!$C:$C,MATCH(F10641,menu_items!$A:$A,0)),"Unknown value")</f>
        <v>Italian</v>
      </c>
      <c r="I10641" s="5">
        <f>IFERROR(INDEX(menu_items!$D:$D,MATCH(F10641,menu_items!$A:$A,0)),0)</f>
        <v>17.95</v>
      </c>
      <c r="J10641" t="str">
        <f t="shared" si="838"/>
        <v>Mon</v>
      </c>
      <c r="K10641">
        <f t="shared" si="839"/>
        <v>20</v>
      </c>
      <c r="L10641" t="str">
        <f t="shared" si="840"/>
        <v>Mar</v>
      </c>
      <c r="M10641">
        <v>20</v>
      </c>
      <c r="N10641">
        <f t="shared" si="836"/>
        <v>1</v>
      </c>
      <c r="O10641" s="5">
        <f t="shared" si="837"/>
        <v>17.95</v>
      </c>
    </row>
    <row r="10642" spans="1:15" x14ac:dyDescent="0.25">
      <c r="A10642">
        <v>10761</v>
      </c>
      <c r="B10642">
        <v>4714</v>
      </c>
      <c r="C10642">
        <f>IF(COUNTIF($B$2:B10642,B10642)=1,1,0)</f>
        <v>1</v>
      </c>
      <c r="D10642" s="1">
        <v>45005</v>
      </c>
      <c r="E10642" s="2">
        <v>0.83942129629629625</v>
      </c>
      <c r="F10642">
        <v>129</v>
      </c>
      <c r="G10642" t="str">
        <f>IFERROR(INDEX(menu_items!$B:$B,MATCH(F10642,menu_items!$A:$A,0)),"Unknown value")</f>
        <v>Mushroom Ravioli</v>
      </c>
      <c r="H10642" t="str">
        <f>IFERROR(INDEX(menu_items!$C:$C,MATCH(F10642,menu_items!$A:$A,0)),"Unknown value")</f>
        <v>Italian</v>
      </c>
      <c r="I10642" s="5">
        <f>IFERROR(INDEX(menu_items!$D:$D,MATCH(F10642,menu_items!$A:$A,0)),0)</f>
        <v>15.5</v>
      </c>
      <c r="J10642" t="str">
        <f t="shared" si="838"/>
        <v>Mon</v>
      </c>
      <c r="K10642">
        <f t="shared" si="839"/>
        <v>20</v>
      </c>
      <c r="L10642" t="str">
        <f t="shared" si="840"/>
        <v>Mar</v>
      </c>
      <c r="M10642">
        <v>20</v>
      </c>
      <c r="N10642">
        <f t="shared" si="836"/>
        <v>1</v>
      </c>
      <c r="O10642" s="5">
        <f t="shared" si="837"/>
        <v>15.5</v>
      </c>
    </row>
    <row r="10643" spans="1:15" x14ac:dyDescent="0.25">
      <c r="A10643">
        <v>10762</v>
      </c>
      <c r="B10643">
        <v>4715</v>
      </c>
      <c r="C10643">
        <f>IF(COUNTIF($B$2:B10643,B10643)=1,1,0)</f>
        <v>1</v>
      </c>
      <c r="D10643" s="1">
        <v>45005</v>
      </c>
      <c r="E10643" s="2">
        <v>0.84495370370370371</v>
      </c>
      <c r="F10643">
        <v>125</v>
      </c>
      <c r="G10643" t="str">
        <f>IFERROR(INDEX(menu_items!$B:$B,MATCH(F10643,menu_items!$A:$A,0)),"Unknown value")</f>
        <v>Spaghetti &amp; Meatballs</v>
      </c>
      <c r="H10643" t="str">
        <f>IFERROR(INDEX(menu_items!$C:$C,MATCH(F10643,menu_items!$A:$A,0)),"Unknown value")</f>
        <v>Italian</v>
      </c>
      <c r="I10643" s="5">
        <f>IFERROR(INDEX(menu_items!$D:$D,MATCH(F10643,menu_items!$A:$A,0)),0)</f>
        <v>17.95</v>
      </c>
      <c r="J10643" t="str">
        <f t="shared" si="838"/>
        <v>Mon</v>
      </c>
      <c r="K10643">
        <f t="shared" si="839"/>
        <v>20</v>
      </c>
      <c r="L10643" t="str">
        <f t="shared" si="840"/>
        <v>Mar</v>
      </c>
      <c r="M10643">
        <v>20</v>
      </c>
      <c r="N10643">
        <f t="shared" si="836"/>
        <v>3</v>
      </c>
      <c r="O10643" s="5">
        <f t="shared" si="837"/>
        <v>53.849999999999994</v>
      </c>
    </row>
    <row r="10644" spans="1:15" x14ac:dyDescent="0.25">
      <c r="A10644">
        <v>10763</v>
      </c>
      <c r="B10644">
        <v>4715</v>
      </c>
      <c r="C10644">
        <f>IF(COUNTIF($B$2:B10644,B10644)=1,1,0)</f>
        <v>0</v>
      </c>
      <c r="D10644" s="1">
        <v>45005</v>
      </c>
      <c r="E10644" s="2">
        <v>0.84495370370370371</v>
      </c>
      <c r="F10644">
        <v>125</v>
      </c>
      <c r="G10644" t="str">
        <f>IFERROR(INDEX(menu_items!$B:$B,MATCH(F10644,menu_items!$A:$A,0)),"Unknown value")</f>
        <v>Spaghetti &amp; Meatballs</v>
      </c>
      <c r="H10644" t="str">
        <f>IFERROR(INDEX(menu_items!$C:$C,MATCH(F10644,menu_items!$A:$A,0)),"Unknown value")</f>
        <v>Italian</v>
      </c>
      <c r="I10644" s="5">
        <f>IFERROR(INDEX(menu_items!$D:$D,MATCH(F10644,menu_items!$A:$A,0)),0)</f>
        <v>17.95</v>
      </c>
      <c r="J10644" t="str">
        <f t="shared" si="838"/>
        <v>Mon</v>
      </c>
      <c r="K10644">
        <f t="shared" si="839"/>
        <v>20</v>
      </c>
      <c r="L10644" t="str">
        <f t="shared" si="840"/>
        <v>Mar</v>
      </c>
      <c r="M10644">
        <v>20</v>
      </c>
      <c r="N10644">
        <f t="shared" si="836"/>
        <v>3</v>
      </c>
      <c r="O10644" s="5">
        <f t="shared" si="837"/>
        <v>53.849999999999994</v>
      </c>
    </row>
    <row r="10645" spans="1:15" x14ac:dyDescent="0.25">
      <c r="A10645">
        <v>10764</v>
      </c>
      <c r="B10645">
        <v>4715</v>
      </c>
      <c r="C10645">
        <f>IF(COUNTIF($B$2:B10645,B10645)=1,1,0)</f>
        <v>0</v>
      </c>
      <c r="D10645" s="1">
        <v>45005</v>
      </c>
      <c r="E10645" s="2">
        <v>0.84495370370370371</v>
      </c>
      <c r="F10645">
        <v>109</v>
      </c>
      <c r="G10645" t="str">
        <f>IFERROR(INDEX(menu_items!$B:$B,MATCH(F10645,menu_items!$A:$A,0)),"Unknown value")</f>
        <v>Korean Beef Bowl</v>
      </c>
      <c r="H10645" t="str">
        <f>IFERROR(INDEX(menu_items!$C:$C,MATCH(F10645,menu_items!$A:$A,0)),"Unknown value")</f>
        <v>Asian</v>
      </c>
      <c r="I10645" s="5">
        <f>IFERROR(INDEX(menu_items!$D:$D,MATCH(F10645,menu_items!$A:$A,0)),0)</f>
        <v>17.95</v>
      </c>
      <c r="J10645" t="str">
        <f t="shared" si="838"/>
        <v>Mon</v>
      </c>
      <c r="K10645">
        <f t="shared" si="839"/>
        <v>20</v>
      </c>
      <c r="L10645" t="str">
        <f t="shared" si="840"/>
        <v>Mar</v>
      </c>
      <c r="M10645">
        <v>20</v>
      </c>
      <c r="N10645">
        <f t="shared" si="836"/>
        <v>3</v>
      </c>
      <c r="O10645" s="5">
        <f t="shared" si="837"/>
        <v>53.849999999999994</v>
      </c>
    </row>
    <row r="10646" spans="1:15" x14ac:dyDescent="0.25">
      <c r="A10646">
        <v>10765</v>
      </c>
      <c r="B10646">
        <v>4716</v>
      </c>
      <c r="C10646">
        <f>IF(COUNTIF($B$2:B10646,B10646)=1,1,0)</f>
        <v>1</v>
      </c>
      <c r="D10646" s="1">
        <v>45005</v>
      </c>
      <c r="E10646" s="2">
        <v>0.85650462962962959</v>
      </c>
      <c r="F10646">
        <v>108</v>
      </c>
      <c r="G10646" t="str">
        <f>IFERROR(INDEX(menu_items!$B:$B,MATCH(F10646,menu_items!$A:$A,0)),"Unknown value")</f>
        <v>Tofu Pad Thai</v>
      </c>
      <c r="H10646" t="str">
        <f>IFERROR(INDEX(menu_items!$C:$C,MATCH(F10646,menu_items!$A:$A,0)),"Unknown value")</f>
        <v>Asian</v>
      </c>
      <c r="I10646" s="5">
        <f>IFERROR(INDEX(menu_items!$D:$D,MATCH(F10646,menu_items!$A:$A,0)),0)</f>
        <v>14.5</v>
      </c>
      <c r="J10646" t="str">
        <f t="shared" si="838"/>
        <v>Mon</v>
      </c>
      <c r="K10646">
        <f t="shared" si="839"/>
        <v>20</v>
      </c>
      <c r="L10646" t="str">
        <f t="shared" si="840"/>
        <v>Mar</v>
      </c>
      <c r="M10646">
        <v>20</v>
      </c>
      <c r="N10646">
        <f t="shared" si="836"/>
        <v>3</v>
      </c>
      <c r="O10646" s="5">
        <f t="shared" si="837"/>
        <v>50.400000000000006</v>
      </c>
    </row>
    <row r="10647" spans="1:15" x14ac:dyDescent="0.25">
      <c r="A10647">
        <v>10766</v>
      </c>
      <c r="B10647">
        <v>4716</v>
      </c>
      <c r="C10647">
        <f>IF(COUNTIF($B$2:B10647,B10647)=1,1,0)</f>
        <v>0</v>
      </c>
      <c r="D10647" s="1">
        <v>45005</v>
      </c>
      <c r="E10647" s="2">
        <v>0.85650462962962959</v>
      </c>
      <c r="F10647">
        <v>125</v>
      </c>
      <c r="G10647" t="str">
        <f>IFERROR(INDEX(menu_items!$B:$B,MATCH(F10647,menu_items!$A:$A,0)),"Unknown value")</f>
        <v>Spaghetti &amp; Meatballs</v>
      </c>
      <c r="H10647" t="str">
        <f>IFERROR(INDEX(menu_items!$C:$C,MATCH(F10647,menu_items!$A:$A,0)),"Unknown value")</f>
        <v>Italian</v>
      </c>
      <c r="I10647" s="5">
        <f>IFERROR(INDEX(menu_items!$D:$D,MATCH(F10647,menu_items!$A:$A,0)),0)</f>
        <v>17.95</v>
      </c>
      <c r="J10647" t="str">
        <f t="shared" si="838"/>
        <v>Mon</v>
      </c>
      <c r="K10647">
        <f t="shared" si="839"/>
        <v>20</v>
      </c>
      <c r="L10647" t="str">
        <f t="shared" si="840"/>
        <v>Mar</v>
      </c>
      <c r="M10647">
        <v>20</v>
      </c>
      <c r="N10647">
        <f t="shared" si="836"/>
        <v>3</v>
      </c>
      <c r="O10647" s="5">
        <f t="shared" si="837"/>
        <v>50.400000000000006</v>
      </c>
    </row>
    <row r="10648" spans="1:15" x14ac:dyDescent="0.25">
      <c r="A10648">
        <v>10767</v>
      </c>
      <c r="B10648">
        <v>4716</v>
      </c>
      <c r="C10648">
        <f>IF(COUNTIF($B$2:B10648,B10648)=1,1,0)</f>
        <v>0</v>
      </c>
      <c r="D10648" s="1">
        <v>45005</v>
      </c>
      <c r="E10648" s="2">
        <v>0.85650462962962959</v>
      </c>
      <c r="F10648">
        <v>109</v>
      </c>
      <c r="G10648" t="str">
        <f>IFERROR(INDEX(menu_items!$B:$B,MATCH(F10648,menu_items!$A:$A,0)),"Unknown value")</f>
        <v>Korean Beef Bowl</v>
      </c>
      <c r="H10648" t="str">
        <f>IFERROR(INDEX(menu_items!$C:$C,MATCH(F10648,menu_items!$A:$A,0)),"Unknown value")</f>
        <v>Asian</v>
      </c>
      <c r="I10648" s="5">
        <f>IFERROR(INDEX(menu_items!$D:$D,MATCH(F10648,menu_items!$A:$A,0)),0)</f>
        <v>17.95</v>
      </c>
      <c r="J10648" t="str">
        <f t="shared" si="838"/>
        <v>Mon</v>
      </c>
      <c r="K10648">
        <f t="shared" si="839"/>
        <v>20</v>
      </c>
      <c r="L10648" t="str">
        <f t="shared" si="840"/>
        <v>Mar</v>
      </c>
      <c r="M10648">
        <v>20</v>
      </c>
      <c r="N10648">
        <f t="shared" si="836"/>
        <v>3</v>
      </c>
      <c r="O10648" s="5">
        <f t="shared" si="837"/>
        <v>50.400000000000006</v>
      </c>
    </row>
    <row r="10649" spans="1:15" x14ac:dyDescent="0.25">
      <c r="A10649">
        <v>10768</v>
      </c>
      <c r="B10649">
        <v>4717</v>
      </c>
      <c r="C10649">
        <f>IF(COUNTIF($B$2:B10649,B10649)=1,1,0)</f>
        <v>1</v>
      </c>
      <c r="D10649" s="1">
        <v>45005</v>
      </c>
      <c r="E10649" s="2">
        <v>0.87275462962962957</v>
      </c>
      <c r="F10649">
        <v>122</v>
      </c>
      <c r="G10649" t="str">
        <f>IFERROR(INDEX(menu_items!$B:$B,MATCH(F10649,menu_items!$A:$A,0)),"Unknown value")</f>
        <v>Chips &amp; Salsa</v>
      </c>
      <c r="H10649" t="str">
        <f>IFERROR(INDEX(menu_items!$C:$C,MATCH(F10649,menu_items!$A:$A,0)),"Unknown value")</f>
        <v>Mexican</v>
      </c>
      <c r="I10649" s="5">
        <f>IFERROR(INDEX(menu_items!$D:$D,MATCH(F10649,menu_items!$A:$A,0)),0)</f>
        <v>7</v>
      </c>
      <c r="J10649" t="str">
        <f t="shared" si="838"/>
        <v>Mon</v>
      </c>
      <c r="K10649">
        <f t="shared" si="839"/>
        <v>20</v>
      </c>
      <c r="L10649" t="str">
        <f t="shared" si="840"/>
        <v>Mar</v>
      </c>
      <c r="M10649">
        <v>20</v>
      </c>
      <c r="N10649">
        <f t="shared" si="836"/>
        <v>1</v>
      </c>
      <c r="O10649" s="5">
        <f t="shared" si="837"/>
        <v>7</v>
      </c>
    </row>
    <row r="10650" spans="1:15" x14ac:dyDescent="0.25">
      <c r="A10650">
        <v>10769</v>
      </c>
      <c r="B10650">
        <v>4718</v>
      </c>
      <c r="C10650">
        <f>IF(COUNTIF($B$2:B10650,B10650)=1,1,0)</f>
        <v>1</v>
      </c>
      <c r="D10650" s="1">
        <v>45005</v>
      </c>
      <c r="E10650" s="2">
        <v>0.88283564814814819</v>
      </c>
      <c r="F10650">
        <v>124</v>
      </c>
      <c r="G10650" t="str">
        <f>IFERROR(INDEX(menu_items!$B:$B,MATCH(F10650,menu_items!$A:$A,0)),"Unknown value")</f>
        <v>Spaghetti</v>
      </c>
      <c r="H10650" t="str">
        <f>IFERROR(INDEX(menu_items!$C:$C,MATCH(F10650,menu_items!$A:$A,0)),"Unknown value")</f>
        <v>Italian</v>
      </c>
      <c r="I10650" s="5">
        <f>IFERROR(INDEX(menu_items!$D:$D,MATCH(F10650,menu_items!$A:$A,0)),0)</f>
        <v>14.5</v>
      </c>
      <c r="J10650" t="str">
        <f t="shared" si="838"/>
        <v>Mon</v>
      </c>
      <c r="K10650">
        <f t="shared" si="839"/>
        <v>20</v>
      </c>
      <c r="L10650" t="str">
        <f t="shared" si="840"/>
        <v>Mar</v>
      </c>
      <c r="M10650">
        <v>21</v>
      </c>
      <c r="N10650">
        <f t="shared" si="836"/>
        <v>1</v>
      </c>
      <c r="O10650" s="5">
        <f t="shared" si="837"/>
        <v>14.5</v>
      </c>
    </row>
    <row r="10651" spans="1:15" x14ac:dyDescent="0.25">
      <c r="A10651">
        <v>10770</v>
      </c>
      <c r="B10651">
        <v>4719</v>
      </c>
      <c r="C10651">
        <f>IF(COUNTIF($B$2:B10651,B10651)=1,1,0)</f>
        <v>1</v>
      </c>
      <c r="D10651" s="1">
        <v>45005</v>
      </c>
      <c r="E10651" s="2">
        <v>0.89023148148148146</v>
      </c>
      <c r="F10651">
        <v>103</v>
      </c>
      <c r="G10651" t="str">
        <f>IFERROR(INDEX(menu_items!$B:$B,MATCH(F10651,menu_items!$A:$A,0)),"Unknown value")</f>
        <v>Hot Dog</v>
      </c>
      <c r="H10651" t="str">
        <f>IFERROR(INDEX(menu_items!$C:$C,MATCH(F10651,menu_items!$A:$A,0)),"Unknown value")</f>
        <v>American</v>
      </c>
      <c r="I10651" s="5">
        <f>IFERROR(INDEX(menu_items!$D:$D,MATCH(F10651,menu_items!$A:$A,0)),0)</f>
        <v>9</v>
      </c>
      <c r="J10651" t="str">
        <f t="shared" si="838"/>
        <v>Mon</v>
      </c>
      <c r="K10651">
        <f t="shared" si="839"/>
        <v>20</v>
      </c>
      <c r="L10651" t="str">
        <f t="shared" si="840"/>
        <v>Mar</v>
      </c>
      <c r="M10651">
        <v>21</v>
      </c>
      <c r="N10651">
        <f t="shared" si="836"/>
        <v>1</v>
      </c>
      <c r="O10651" s="5">
        <f t="shared" si="837"/>
        <v>9</v>
      </c>
    </row>
    <row r="10652" spans="1:15" x14ac:dyDescent="0.25">
      <c r="A10652">
        <v>10771</v>
      </c>
      <c r="B10652">
        <v>4720</v>
      </c>
      <c r="C10652">
        <f>IF(COUNTIF($B$2:B10652,B10652)=1,1,0)</f>
        <v>1</v>
      </c>
      <c r="D10652" s="1">
        <v>45005</v>
      </c>
      <c r="E10652" s="2">
        <v>0.89460648148148147</v>
      </c>
      <c r="F10652">
        <v>125</v>
      </c>
      <c r="G10652" t="str">
        <f>IFERROR(INDEX(menu_items!$B:$B,MATCH(F10652,menu_items!$A:$A,0)),"Unknown value")</f>
        <v>Spaghetti &amp; Meatballs</v>
      </c>
      <c r="H10652" t="str">
        <f>IFERROR(INDEX(menu_items!$C:$C,MATCH(F10652,menu_items!$A:$A,0)),"Unknown value")</f>
        <v>Italian</v>
      </c>
      <c r="I10652" s="5">
        <f>IFERROR(INDEX(menu_items!$D:$D,MATCH(F10652,menu_items!$A:$A,0)),0)</f>
        <v>17.95</v>
      </c>
      <c r="J10652" t="str">
        <f t="shared" si="838"/>
        <v>Mon</v>
      </c>
      <c r="K10652">
        <f t="shared" si="839"/>
        <v>20</v>
      </c>
      <c r="L10652" t="str">
        <f t="shared" si="840"/>
        <v>Mar</v>
      </c>
      <c r="M10652">
        <v>21</v>
      </c>
      <c r="N10652">
        <f t="shared" si="836"/>
        <v>2</v>
      </c>
      <c r="O10652" s="5">
        <f t="shared" si="837"/>
        <v>24.95</v>
      </c>
    </row>
    <row r="10653" spans="1:15" x14ac:dyDescent="0.25">
      <c r="A10653">
        <v>10772</v>
      </c>
      <c r="B10653">
        <v>4720</v>
      </c>
      <c r="C10653">
        <f>IF(COUNTIF($B$2:B10653,B10653)=1,1,0)</f>
        <v>0</v>
      </c>
      <c r="D10653" s="1">
        <v>45005</v>
      </c>
      <c r="E10653" s="2">
        <v>0.89460648148148147</v>
      </c>
      <c r="F10653">
        <v>122</v>
      </c>
      <c r="G10653" t="str">
        <f>IFERROR(INDEX(menu_items!$B:$B,MATCH(F10653,menu_items!$A:$A,0)),"Unknown value")</f>
        <v>Chips &amp; Salsa</v>
      </c>
      <c r="H10653" t="str">
        <f>IFERROR(INDEX(menu_items!$C:$C,MATCH(F10653,menu_items!$A:$A,0)),"Unknown value")</f>
        <v>Mexican</v>
      </c>
      <c r="I10653" s="5">
        <f>IFERROR(INDEX(menu_items!$D:$D,MATCH(F10653,menu_items!$A:$A,0)),0)</f>
        <v>7</v>
      </c>
      <c r="J10653" t="str">
        <f t="shared" si="838"/>
        <v>Mon</v>
      </c>
      <c r="K10653">
        <f t="shared" si="839"/>
        <v>20</v>
      </c>
      <c r="L10653" t="str">
        <f t="shared" si="840"/>
        <v>Mar</v>
      </c>
      <c r="M10653">
        <v>21</v>
      </c>
      <c r="N10653">
        <f t="shared" si="836"/>
        <v>2</v>
      </c>
      <c r="O10653" s="5">
        <f t="shared" si="837"/>
        <v>24.95</v>
      </c>
    </row>
    <row r="10654" spans="1:15" x14ac:dyDescent="0.25">
      <c r="A10654">
        <v>10773</v>
      </c>
      <c r="B10654">
        <v>4721</v>
      </c>
      <c r="C10654">
        <f>IF(COUNTIF($B$2:B10654,B10654)=1,1,0)</f>
        <v>1</v>
      </c>
      <c r="D10654" s="1">
        <v>45005</v>
      </c>
      <c r="E10654" s="2">
        <v>0.90135416666666668</v>
      </c>
      <c r="F10654">
        <v>122</v>
      </c>
      <c r="G10654" t="str">
        <f>IFERROR(INDEX(menu_items!$B:$B,MATCH(F10654,menu_items!$A:$A,0)),"Unknown value")</f>
        <v>Chips &amp; Salsa</v>
      </c>
      <c r="H10654" t="str">
        <f>IFERROR(INDEX(menu_items!$C:$C,MATCH(F10654,menu_items!$A:$A,0)),"Unknown value")</f>
        <v>Mexican</v>
      </c>
      <c r="I10654" s="5">
        <f>IFERROR(INDEX(menu_items!$D:$D,MATCH(F10654,menu_items!$A:$A,0)),0)</f>
        <v>7</v>
      </c>
      <c r="J10654" t="str">
        <f t="shared" si="838"/>
        <v>Mon</v>
      </c>
      <c r="K10654">
        <f t="shared" si="839"/>
        <v>20</v>
      </c>
      <c r="L10654" t="str">
        <f t="shared" si="840"/>
        <v>Mar</v>
      </c>
      <c r="M10654">
        <v>21</v>
      </c>
      <c r="N10654">
        <f t="shared" si="836"/>
        <v>2</v>
      </c>
      <c r="O10654" s="5">
        <f t="shared" si="837"/>
        <v>24.95</v>
      </c>
    </row>
    <row r="10655" spans="1:15" x14ac:dyDescent="0.25">
      <c r="A10655">
        <v>10774</v>
      </c>
      <c r="B10655">
        <v>4721</v>
      </c>
      <c r="C10655">
        <f>IF(COUNTIF($B$2:B10655,B10655)=1,1,0)</f>
        <v>0</v>
      </c>
      <c r="D10655" s="1">
        <v>45005</v>
      </c>
      <c r="E10655" s="2">
        <v>0.90135416666666668</v>
      </c>
      <c r="F10655">
        <v>131</v>
      </c>
      <c r="G10655" t="str">
        <f>IFERROR(INDEX(menu_items!$B:$B,MATCH(F10655,menu_items!$A:$A,0)),"Unknown value")</f>
        <v>Chicken Parmesan</v>
      </c>
      <c r="H10655" t="str">
        <f>IFERROR(INDEX(menu_items!$C:$C,MATCH(F10655,menu_items!$A:$A,0)),"Unknown value")</f>
        <v>Italian</v>
      </c>
      <c r="I10655" s="5">
        <f>IFERROR(INDEX(menu_items!$D:$D,MATCH(F10655,menu_items!$A:$A,0)),0)</f>
        <v>17.95</v>
      </c>
      <c r="J10655" t="str">
        <f t="shared" si="838"/>
        <v>Mon</v>
      </c>
      <c r="K10655">
        <f t="shared" si="839"/>
        <v>20</v>
      </c>
      <c r="L10655" t="str">
        <f t="shared" si="840"/>
        <v>Mar</v>
      </c>
      <c r="M10655">
        <v>21</v>
      </c>
      <c r="N10655">
        <f t="shared" si="836"/>
        <v>2</v>
      </c>
      <c r="O10655" s="5">
        <f t="shared" si="837"/>
        <v>24.95</v>
      </c>
    </row>
    <row r="10656" spans="1:15" x14ac:dyDescent="0.25">
      <c r="A10656">
        <v>10775</v>
      </c>
      <c r="B10656">
        <v>4722</v>
      </c>
      <c r="C10656">
        <f>IF(COUNTIF($B$2:B10656,B10656)=1,1,0)</f>
        <v>1</v>
      </c>
      <c r="D10656" s="1">
        <v>45005</v>
      </c>
      <c r="E10656" s="2">
        <v>0.90964120370370372</v>
      </c>
      <c r="F10656">
        <v>108</v>
      </c>
      <c r="G10656" t="str">
        <f>IFERROR(INDEX(menu_items!$B:$B,MATCH(F10656,menu_items!$A:$A,0)),"Unknown value")</f>
        <v>Tofu Pad Thai</v>
      </c>
      <c r="H10656" t="str">
        <f>IFERROR(INDEX(menu_items!$C:$C,MATCH(F10656,menu_items!$A:$A,0)),"Unknown value")</f>
        <v>Asian</v>
      </c>
      <c r="I10656" s="5">
        <f>IFERROR(INDEX(menu_items!$D:$D,MATCH(F10656,menu_items!$A:$A,0)),0)</f>
        <v>14.5</v>
      </c>
      <c r="J10656" t="str">
        <f t="shared" si="838"/>
        <v>Mon</v>
      </c>
      <c r="K10656">
        <f t="shared" si="839"/>
        <v>20</v>
      </c>
      <c r="L10656" t="str">
        <f t="shared" si="840"/>
        <v>Mar</v>
      </c>
      <c r="M10656">
        <v>21</v>
      </c>
      <c r="N10656">
        <f t="shared" si="836"/>
        <v>4</v>
      </c>
      <c r="O10656" s="5">
        <f t="shared" si="837"/>
        <v>51.400000000000006</v>
      </c>
    </row>
    <row r="10657" spans="1:15" x14ac:dyDescent="0.25">
      <c r="A10657">
        <v>10776</v>
      </c>
      <c r="B10657">
        <v>4722</v>
      </c>
      <c r="C10657">
        <f>IF(COUNTIF($B$2:B10657,B10657)=1,1,0)</f>
        <v>0</v>
      </c>
      <c r="D10657" s="1">
        <v>45005</v>
      </c>
      <c r="E10657" s="2">
        <v>0.90964120370370372</v>
      </c>
      <c r="F10657">
        <v>125</v>
      </c>
      <c r="G10657" t="str">
        <f>IFERROR(INDEX(menu_items!$B:$B,MATCH(F10657,menu_items!$A:$A,0)),"Unknown value")</f>
        <v>Spaghetti &amp; Meatballs</v>
      </c>
      <c r="H10657" t="str">
        <f>IFERROR(INDEX(menu_items!$C:$C,MATCH(F10657,menu_items!$A:$A,0)),"Unknown value")</f>
        <v>Italian</v>
      </c>
      <c r="I10657" s="5">
        <f>IFERROR(INDEX(menu_items!$D:$D,MATCH(F10657,menu_items!$A:$A,0)),0)</f>
        <v>17.95</v>
      </c>
      <c r="J10657" t="str">
        <f t="shared" si="838"/>
        <v>Mon</v>
      </c>
      <c r="K10657">
        <f t="shared" si="839"/>
        <v>20</v>
      </c>
      <c r="L10657" t="str">
        <f t="shared" si="840"/>
        <v>Mar</v>
      </c>
      <c r="M10657">
        <v>21</v>
      </c>
      <c r="N10657">
        <f t="shared" si="836"/>
        <v>4</v>
      </c>
      <c r="O10657" s="5">
        <f t="shared" si="837"/>
        <v>51.400000000000006</v>
      </c>
    </row>
    <row r="10658" spans="1:15" x14ac:dyDescent="0.25">
      <c r="A10658">
        <v>10777</v>
      </c>
      <c r="B10658">
        <v>4722</v>
      </c>
      <c r="C10658">
        <f>IF(COUNTIF($B$2:B10658,B10658)=1,1,0)</f>
        <v>0</v>
      </c>
      <c r="D10658" s="1">
        <v>45005</v>
      </c>
      <c r="E10658" s="2">
        <v>0.90964120370370372</v>
      </c>
      <c r="F10658">
        <v>119</v>
      </c>
      <c r="G10658" t="str">
        <f>IFERROR(INDEX(menu_items!$B:$B,MATCH(F10658,menu_items!$A:$A,0)),"Unknown value")</f>
        <v>Chicken Torta</v>
      </c>
      <c r="H10658" t="str">
        <f>IFERROR(INDEX(menu_items!$C:$C,MATCH(F10658,menu_items!$A:$A,0)),"Unknown value")</f>
        <v>Mexican</v>
      </c>
      <c r="I10658" s="5">
        <f>IFERROR(INDEX(menu_items!$D:$D,MATCH(F10658,menu_items!$A:$A,0)),0)</f>
        <v>11.95</v>
      </c>
      <c r="J10658" t="str">
        <f t="shared" si="838"/>
        <v>Mon</v>
      </c>
      <c r="K10658">
        <f t="shared" si="839"/>
        <v>20</v>
      </c>
      <c r="L10658" t="str">
        <f t="shared" si="840"/>
        <v>Mar</v>
      </c>
      <c r="M10658">
        <v>21</v>
      </c>
      <c r="N10658">
        <f t="shared" si="836"/>
        <v>4</v>
      </c>
      <c r="O10658" s="5">
        <f t="shared" si="837"/>
        <v>51.400000000000006</v>
      </c>
    </row>
    <row r="10659" spans="1:15" x14ac:dyDescent="0.25">
      <c r="A10659">
        <v>10778</v>
      </c>
      <c r="B10659">
        <v>4722</v>
      </c>
      <c r="C10659">
        <f>IF(COUNTIF($B$2:B10659,B10659)=1,1,0)</f>
        <v>0</v>
      </c>
      <c r="D10659" s="1">
        <v>45005</v>
      </c>
      <c r="E10659" s="2">
        <v>0.90964120370370372</v>
      </c>
      <c r="F10659">
        <v>105</v>
      </c>
      <c r="G10659" t="str">
        <f>IFERROR(INDEX(menu_items!$B:$B,MATCH(F10659,menu_items!$A:$A,0)),"Unknown value")</f>
        <v>Mac &amp; Cheese</v>
      </c>
      <c r="H10659" t="str">
        <f>IFERROR(INDEX(menu_items!$C:$C,MATCH(F10659,menu_items!$A:$A,0)),"Unknown value")</f>
        <v>American</v>
      </c>
      <c r="I10659" s="5">
        <f>IFERROR(INDEX(menu_items!$D:$D,MATCH(F10659,menu_items!$A:$A,0)),0)</f>
        <v>7</v>
      </c>
      <c r="J10659" t="str">
        <f t="shared" si="838"/>
        <v>Mon</v>
      </c>
      <c r="K10659">
        <f t="shared" si="839"/>
        <v>20</v>
      </c>
      <c r="L10659" t="str">
        <f t="shared" si="840"/>
        <v>Mar</v>
      </c>
      <c r="M10659">
        <v>21</v>
      </c>
      <c r="N10659">
        <f t="shared" si="836"/>
        <v>4</v>
      </c>
      <c r="O10659" s="5">
        <f t="shared" si="837"/>
        <v>51.400000000000006</v>
      </c>
    </row>
    <row r="10660" spans="1:15" x14ac:dyDescent="0.25">
      <c r="A10660">
        <v>10779</v>
      </c>
      <c r="B10660">
        <v>4723</v>
      </c>
      <c r="C10660">
        <f>IF(COUNTIF($B$2:B10660,B10660)=1,1,0)</f>
        <v>1</v>
      </c>
      <c r="D10660" s="1">
        <v>45005</v>
      </c>
      <c r="E10660" s="2">
        <v>0.91122685185185182</v>
      </c>
      <c r="F10660">
        <v>101</v>
      </c>
      <c r="G10660" t="str">
        <f>IFERROR(INDEX(menu_items!$B:$B,MATCH(F10660,menu_items!$A:$A,0)),"Unknown value")</f>
        <v>Hamburger</v>
      </c>
      <c r="H10660" t="str">
        <f>IFERROR(INDEX(menu_items!$C:$C,MATCH(F10660,menu_items!$A:$A,0)),"Unknown value")</f>
        <v>American</v>
      </c>
      <c r="I10660" s="5">
        <f>IFERROR(INDEX(menu_items!$D:$D,MATCH(F10660,menu_items!$A:$A,0)),0)</f>
        <v>12.95</v>
      </c>
      <c r="J10660" t="str">
        <f t="shared" si="838"/>
        <v>Mon</v>
      </c>
      <c r="K10660">
        <f t="shared" si="839"/>
        <v>20</v>
      </c>
      <c r="L10660" t="str">
        <f t="shared" si="840"/>
        <v>Mar</v>
      </c>
      <c r="M10660">
        <v>21</v>
      </c>
      <c r="N10660">
        <f t="shared" si="836"/>
        <v>4</v>
      </c>
      <c r="O10660" s="5">
        <f t="shared" si="837"/>
        <v>51.849999999999994</v>
      </c>
    </row>
    <row r="10661" spans="1:15" x14ac:dyDescent="0.25">
      <c r="A10661">
        <v>10780</v>
      </c>
      <c r="B10661">
        <v>4723</v>
      </c>
      <c r="C10661">
        <f>IF(COUNTIF($B$2:B10661,B10661)=1,1,0)</f>
        <v>0</v>
      </c>
      <c r="D10661" s="1">
        <v>45005</v>
      </c>
      <c r="E10661" s="2">
        <v>0.91122685185185182</v>
      </c>
      <c r="F10661">
        <v>110</v>
      </c>
      <c r="G10661" t="str">
        <f>IFERROR(INDEX(menu_items!$B:$B,MATCH(F10661,menu_items!$A:$A,0)),"Unknown value")</f>
        <v>Pork Ramen</v>
      </c>
      <c r="H10661" t="str">
        <f>IFERROR(INDEX(menu_items!$C:$C,MATCH(F10661,menu_items!$A:$A,0)),"Unknown value")</f>
        <v>Asian</v>
      </c>
      <c r="I10661" s="5">
        <f>IFERROR(INDEX(menu_items!$D:$D,MATCH(F10661,menu_items!$A:$A,0)),0)</f>
        <v>17.95</v>
      </c>
      <c r="J10661" t="str">
        <f t="shared" si="838"/>
        <v>Mon</v>
      </c>
      <c r="K10661">
        <f t="shared" si="839"/>
        <v>20</v>
      </c>
      <c r="L10661" t="str">
        <f t="shared" si="840"/>
        <v>Mar</v>
      </c>
      <c r="M10661">
        <v>21</v>
      </c>
      <c r="N10661">
        <f t="shared" si="836"/>
        <v>4</v>
      </c>
      <c r="O10661" s="5">
        <f t="shared" si="837"/>
        <v>51.849999999999994</v>
      </c>
    </row>
    <row r="10662" spans="1:15" x14ac:dyDescent="0.25">
      <c r="A10662">
        <v>10781</v>
      </c>
      <c r="B10662">
        <v>4723</v>
      </c>
      <c r="C10662">
        <f>IF(COUNTIF($B$2:B10662,B10662)=1,1,0)</f>
        <v>0</v>
      </c>
      <c r="D10662" s="1">
        <v>45005</v>
      </c>
      <c r="E10662" s="2">
        <v>0.91122685185185182</v>
      </c>
      <c r="F10662">
        <v>120</v>
      </c>
      <c r="G10662" t="str">
        <f>IFERROR(INDEX(menu_items!$B:$B,MATCH(F10662,menu_items!$A:$A,0)),"Unknown value")</f>
        <v>Steak Torta</v>
      </c>
      <c r="H10662" t="str">
        <f>IFERROR(INDEX(menu_items!$C:$C,MATCH(F10662,menu_items!$A:$A,0)),"Unknown value")</f>
        <v>Mexican</v>
      </c>
      <c r="I10662" s="5">
        <f>IFERROR(INDEX(menu_items!$D:$D,MATCH(F10662,menu_items!$A:$A,0)),0)</f>
        <v>13.95</v>
      </c>
      <c r="J10662" t="str">
        <f t="shared" si="838"/>
        <v>Mon</v>
      </c>
      <c r="K10662">
        <f t="shared" si="839"/>
        <v>20</v>
      </c>
      <c r="L10662" t="str">
        <f t="shared" si="840"/>
        <v>Mar</v>
      </c>
      <c r="M10662">
        <v>21</v>
      </c>
      <c r="N10662">
        <f t="shared" si="836"/>
        <v>4</v>
      </c>
      <c r="O10662" s="5">
        <f t="shared" si="837"/>
        <v>51.849999999999994</v>
      </c>
    </row>
    <row r="10663" spans="1:15" x14ac:dyDescent="0.25">
      <c r="A10663">
        <v>10782</v>
      </c>
      <c r="B10663">
        <v>4723</v>
      </c>
      <c r="C10663">
        <f>IF(COUNTIF($B$2:B10663,B10663)=1,1,0)</f>
        <v>0</v>
      </c>
      <c r="D10663" s="1">
        <v>45005</v>
      </c>
      <c r="E10663" s="2">
        <v>0.91122685185185182</v>
      </c>
      <c r="F10663">
        <v>122</v>
      </c>
      <c r="G10663" t="str">
        <f>IFERROR(INDEX(menu_items!$B:$B,MATCH(F10663,menu_items!$A:$A,0)),"Unknown value")</f>
        <v>Chips &amp; Salsa</v>
      </c>
      <c r="H10663" t="str">
        <f>IFERROR(INDEX(menu_items!$C:$C,MATCH(F10663,menu_items!$A:$A,0)),"Unknown value")</f>
        <v>Mexican</v>
      </c>
      <c r="I10663" s="5">
        <f>IFERROR(INDEX(menu_items!$D:$D,MATCH(F10663,menu_items!$A:$A,0)),0)</f>
        <v>7</v>
      </c>
      <c r="J10663" t="str">
        <f t="shared" si="838"/>
        <v>Mon</v>
      </c>
      <c r="K10663">
        <f t="shared" si="839"/>
        <v>20</v>
      </c>
      <c r="L10663" t="str">
        <f t="shared" si="840"/>
        <v>Mar</v>
      </c>
      <c r="M10663">
        <v>21</v>
      </c>
      <c r="N10663">
        <f t="shared" si="836"/>
        <v>4</v>
      </c>
      <c r="O10663" s="5">
        <f t="shared" si="837"/>
        <v>51.849999999999994</v>
      </c>
    </row>
    <row r="10664" spans="1:15" x14ac:dyDescent="0.25">
      <c r="A10664">
        <v>10783</v>
      </c>
      <c r="B10664">
        <v>4724</v>
      </c>
      <c r="C10664">
        <f>IF(COUNTIF($B$2:B10664,B10664)=1,1,0)</f>
        <v>1</v>
      </c>
      <c r="D10664" s="1">
        <v>45005</v>
      </c>
      <c r="E10664" s="2">
        <v>0.92302083333333329</v>
      </c>
      <c r="F10664">
        <v>101</v>
      </c>
      <c r="G10664" t="str">
        <f>IFERROR(INDEX(menu_items!$B:$B,MATCH(F10664,menu_items!$A:$A,0)),"Unknown value")</f>
        <v>Hamburger</v>
      </c>
      <c r="H10664" t="str">
        <f>IFERROR(INDEX(menu_items!$C:$C,MATCH(F10664,menu_items!$A:$A,0)),"Unknown value")</f>
        <v>American</v>
      </c>
      <c r="I10664" s="5">
        <f>IFERROR(INDEX(menu_items!$D:$D,MATCH(F10664,menu_items!$A:$A,0)),0)</f>
        <v>12.95</v>
      </c>
      <c r="J10664" t="str">
        <f t="shared" si="838"/>
        <v>Mon</v>
      </c>
      <c r="K10664">
        <f t="shared" si="839"/>
        <v>20</v>
      </c>
      <c r="L10664" t="str">
        <f t="shared" si="840"/>
        <v>Mar</v>
      </c>
      <c r="M10664">
        <v>22</v>
      </c>
      <c r="N10664">
        <f t="shared" si="836"/>
        <v>1</v>
      </c>
      <c r="O10664" s="5">
        <f t="shared" si="837"/>
        <v>12.95</v>
      </c>
    </row>
    <row r="10665" spans="1:15" x14ac:dyDescent="0.25">
      <c r="A10665">
        <v>10784</v>
      </c>
      <c r="B10665">
        <v>4725</v>
      </c>
      <c r="C10665">
        <f>IF(COUNTIF($B$2:B10665,B10665)=1,1,0)</f>
        <v>1</v>
      </c>
      <c r="D10665" s="1">
        <v>45005</v>
      </c>
      <c r="E10665" s="2">
        <v>0.93055555555555558</v>
      </c>
      <c r="F10665">
        <v>111</v>
      </c>
      <c r="G10665" t="str">
        <f>IFERROR(INDEX(menu_items!$B:$B,MATCH(F10665,menu_items!$A:$A,0)),"Unknown value")</f>
        <v>California Roll</v>
      </c>
      <c r="H10665" t="str">
        <f>IFERROR(INDEX(menu_items!$C:$C,MATCH(F10665,menu_items!$A:$A,0)),"Unknown value")</f>
        <v>Asian</v>
      </c>
      <c r="I10665" s="5">
        <f>IFERROR(INDEX(menu_items!$D:$D,MATCH(F10665,menu_items!$A:$A,0)),0)</f>
        <v>11.95</v>
      </c>
      <c r="J10665" t="str">
        <f t="shared" si="838"/>
        <v>Mon</v>
      </c>
      <c r="K10665">
        <f t="shared" si="839"/>
        <v>20</v>
      </c>
      <c r="L10665" t="str">
        <f t="shared" si="840"/>
        <v>Mar</v>
      </c>
      <c r="M10665">
        <v>22</v>
      </c>
      <c r="N10665">
        <f t="shared" si="836"/>
        <v>3</v>
      </c>
      <c r="O10665" s="5">
        <f t="shared" si="837"/>
        <v>33.9</v>
      </c>
    </row>
    <row r="10666" spans="1:15" x14ac:dyDescent="0.25">
      <c r="A10666">
        <v>10785</v>
      </c>
      <c r="B10666">
        <v>4725</v>
      </c>
      <c r="C10666">
        <f>IF(COUNTIF($B$2:B10666,B10666)=1,1,0)</f>
        <v>0</v>
      </c>
      <c r="D10666" s="1">
        <v>45005</v>
      </c>
      <c r="E10666" s="2">
        <v>0.93055555555555558</v>
      </c>
      <c r="F10666">
        <v>118</v>
      </c>
      <c r="G10666" t="str">
        <f>IFERROR(INDEX(menu_items!$B:$B,MATCH(F10666,menu_items!$A:$A,0)),"Unknown value")</f>
        <v>Steak Burrito</v>
      </c>
      <c r="H10666" t="str">
        <f>IFERROR(INDEX(menu_items!$C:$C,MATCH(F10666,menu_items!$A:$A,0)),"Unknown value")</f>
        <v>Mexican</v>
      </c>
      <c r="I10666" s="5">
        <f>IFERROR(INDEX(menu_items!$D:$D,MATCH(F10666,menu_items!$A:$A,0)),0)</f>
        <v>14.95</v>
      </c>
      <c r="J10666" t="str">
        <f t="shared" si="838"/>
        <v>Mon</v>
      </c>
      <c r="K10666">
        <f t="shared" si="839"/>
        <v>20</v>
      </c>
      <c r="L10666" t="str">
        <f t="shared" si="840"/>
        <v>Mar</v>
      </c>
      <c r="M10666">
        <v>22</v>
      </c>
      <c r="N10666">
        <f t="shared" si="836"/>
        <v>3</v>
      </c>
      <c r="O10666" s="5">
        <f t="shared" si="837"/>
        <v>33.9</v>
      </c>
    </row>
    <row r="10667" spans="1:15" x14ac:dyDescent="0.25">
      <c r="A10667">
        <v>10786</v>
      </c>
      <c r="B10667">
        <v>4725</v>
      </c>
      <c r="C10667">
        <f>IF(COUNTIF($B$2:B10667,B10667)=1,1,0)</f>
        <v>0</v>
      </c>
      <c r="D10667" s="1">
        <v>45005</v>
      </c>
      <c r="E10667" s="2">
        <v>0.93055555555555558</v>
      </c>
      <c r="F10667">
        <v>105</v>
      </c>
      <c r="G10667" t="str">
        <f>IFERROR(INDEX(menu_items!$B:$B,MATCH(F10667,menu_items!$A:$A,0)),"Unknown value")</f>
        <v>Mac &amp; Cheese</v>
      </c>
      <c r="H10667" t="str">
        <f>IFERROR(INDEX(menu_items!$C:$C,MATCH(F10667,menu_items!$A:$A,0)),"Unknown value")</f>
        <v>American</v>
      </c>
      <c r="I10667" s="5">
        <f>IFERROR(INDEX(menu_items!$D:$D,MATCH(F10667,menu_items!$A:$A,0)),0)</f>
        <v>7</v>
      </c>
      <c r="J10667" t="str">
        <f t="shared" si="838"/>
        <v>Mon</v>
      </c>
      <c r="K10667">
        <f t="shared" si="839"/>
        <v>20</v>
      </c>
      <c r="L10667" t="str">
        <f t="shared" si="840"/>
        <v>Mar</v>
      </c>
      <c r="M10667">
        <v>22</v>
      </c>
      <c r="N10667">
        <f t="shared" si="836"/>
        <v>3</v>
      </c>
      <c r="O10667" s="5">
        <f t="shared" si="837"/>
        <v>33.9</v>
      </c>
    </row>
    <row r="10668" spans="1:15" x14ac:dyDescent="0.25">
      <c r="A10668">
        <v>10787</v>
      </c>
      <c r="B10668">
        <v>4726</v>
      </c>
      <c r="C10668">
        <f>IF(COUNTIF($B$2:B10668,B10668)=1,1,0)</f>
        <v>1</v>
      </c>
      <c r="D10668" s="1">
        <v>45005</v>
      </c>
      <c r="E10668" s="2">
        <v>0.93672453703703706</v>
      </c>
      <c r="F10668">
        <v>102</v>
      </c>
      <c r="G10668" t="str">
        <f>IFERROR(INDEX(menu_items!$B:$B,MATCH(F10668,menu_items!$A:$A,0)),"Unknown value")</f>
        <v>Cheeseburger</v>
      </c>
      <c r="H10668" t="str">
        <f>IFERROR(INDEX(menu_items!$C:$C,MATCH(F10668,menu_items!$A:$A,0)),"Unknown value")</f>
        <v>American</v>
      </c>
      <c r="I10668" s="5">
        <f>IFERROR(INDEX(menu_items!$D:$D,MATCH(F10668,menu_items!$A:$A,0)),0)</f>
        <v>13.95</v>
      </c>
      <c r="J10668" t="str">
        <f t="shared" si="838"/>
        <v>Mon</v>
      </c>
      <c r="K10668">
        <f t="shared" si="839"/>
        <v>20</v>
      </c>
      <c r="L10668" t="str">
        <f t="shared" si="840"/>
        <v>Mar</v>
      </c>
      <c r="M10668">
        <v>22</v>
      </c>
      <c r="N10668">
        <f t="shared" si="836"/>
        <v>2</v>
      </c>
      <c r="O10668" s="5">
        <f t="shared" si="837"/>
        <v>24.45</v>
      </c>
    </row>
    <row r="10669" spans="1:15" x14ac:dyDescent="0.25">
      <c r="A10669">
        <v>10788</v>
      </c>
      <c r="B10669">
        <v>4726</v>
      </c>
      <c r="C10669">
        <f>IF(COUNTIF($B$2:B10669,B10669)=1,1,0)</f>
        <v>0</v>
      </c>
      <c r="D10669" s="1">
        <v>45005</v>
      </c>
      <c r="E10669" s="2">
        <v>0.93672453703703706</v>
      </c>
      <c r="F10669">
        <v>104</v>
      </c>
      <c r="G10669" t="str">
        <f>IFERROR(INDEX(menu_items!$B:$B,MATCH(F10669,menu_items!$A:$A,0)),"Unknown value")</f>
        <v>Veggie Burger</v>
      </c>
      <c r="H10669" t="str">
        <f>IFERROR(INDEX(menu_items!$C:$C,MATCH(F10669,menu_items!$A:$A,0)),"Unknown value")</f>
        <v>American</v>
      </c>
      <c r="I10669" s="5">
        <f>IFERROR(INDEX(menu_items!$D:$D,MATCH(F10669,menu_items!$A:$A,0)),0)</f>
        <v>10.5</v>
      </c>
      <c r="J10669" t="str">
        <f t="shared" si="838"/>
        <v>Mon</v>
      </c>
      <c r="K10669">
        <f t="shared" si="839"/>
        <v>20</v>
      </c>
      <c r="L10669" t="str">
        <f t="shared" si="840"/>
        <v>Mar</v>
      </c>
      <c r="M10669">
        <v>22</v>
      </c>
      <c r="N10669">
        <f t="shared" si="836"/>
        <v>2</v>
      </c>
      <c r="O10669" s="5">
        <f t="shared" si="837"/>
        <v>24.45</v>
      </c>
    </row>
    <row r="10670" spans="1:15" x14ac:dyDescent="0.25">
      <c r="A10670">
        <v>10789</v>
      </c>
      <c r="B10670">
        <v>4727</v>
      </c>
      <c r="C10670">
        <f>IF(COUNTIF($B$2:B10670,B10670)=1,1,0)</f>
        <v>1</v>
      </c>
      <c r="D10670" s="1">
        <v>45006</v>
      </c>
      <c r="E10670" s="2">
        <v>0.48031249999999998</v>
      </c>
      <c r="F10670">
        <v>101</v>
      </c>
      <c r="G10670" t="str">
        <f>IFERROR(INDEX(menu_items!$B:$B,MATCH(F10670,menu_items!$A:$A,0)),"Unknown value")</f>
        <v>Hamburger</v>
      </c>
      <c r="H10670" t="str">
        <f>IFERROR(INDEX(menu_items!$C:$C,MATCH(F10670,menu_items!$A:$A,0)),"Unknown value")</f>
        <v>American</v>
      </c>
      <c r="I10670" s="5">
        <f>IFERROR(INDEX(menu_items!$D:$D,MATCH(F10670,menu_items!$A:$A,0)),0)</f>
        <v>12.95</v>
      </c>
      <c r="J10670" t="str">
        <f t="shared" si="838"/>
        <v>Tue</v>
      </c>
      <c r="K10670">
        <f t="shared" si="839"/>
        <v>21</v>
      </c>
      <c r="L10670" t="str">
        <f t="shared" si="840"/>
        <v>Mar</v>
      </c>
      <c r="M10670">
        <v>11</v>
      </c>
      <c r="N10670">
        <f t="shared" si="836"/>
        <v>3</v>
      </c>
      <c r="O10670" s="5">
        <f t="shared" si="837"/>
        <v>32.9</v>
      </c>
    </row>
    <row r="10671" spans="1:15" x14ac:dyDescent="0.25">
      <c r="A10671">
        <v>10790</v>
      </c>
      <c r="B10671">
        <v>4727</v>
      </c>
      <c r="C10671">
        <f>IF(COUNTIF($B$2:B10671,B10671)=1,1,0)</f>
        <v>0</v>
      </c>
      <c r="D10671" s="1">
        <v>45006</v>
      </c>
      <c r="E10671" s="2">
        <v>0.48031249999999998</v>
      </c>
      <c r="F10671">
        <v>113</v>
      </c>
      <c r="G10671" t="str">
        <f>IFERROR(INDEX(menu_items!$B:$B,MATCH(F10671,menu_items!$A:$A,0)),"Unknown value")</f>
        <v>Edamame</v>
      </c>
      <c r="H10671" t="str">
        <f>IFERROR(INDEX(menu_items!$C:$C,MATCH(F10671,menu_items!$A:$A,0)),"Unknown value")</f>
        <v>Asian</v>
      </c>
      <c r="I10671" s="5">
        <f>IFERROR(INDEX(menu_items!$D:$D,MATCH(F10671,menu_items!$A:$A,0)),0)</f>
        <v>5</v>
      </c>
      <c r="J10671" t="str">
        <f t="shared" si="838"/>
        <v>Tue</v>
      </c>
      <c r="K10671">
        <f t="shared" si="839"/>
        <v>21</v>
      </c>
      <c r="L10671" t="str">
        <f t="shared" si="840"/>
        <v>Mar</v>
      </c>
      <c r="M10671">
        <v>11</v>
      </c>
      <c r="N10671">
        <f t="shared" si="836"/>
        <v>3</v>
      </c>
      <c r="O10671" s="5">
        <f t="shared" si="837"/>
        <v>32.9</v>
      </c>
    </row>
    <row r="10672" spans="1:15" x14ac:dyDescent="0.25">
      <c r="A10672">
        <v>10791</v>
      </c>
      <c r="B10672">
        <v>4727</v>
      </c>
      <c r="C10672">
        <f>IF(COUNTIF($B$2:B10672,B10672)=1,1,0)</f>
        <v>0</v>
      </c>
      <c r="D10672" s="1">
        <v>45006</v>
      </c>
      <c r="E10672" s="2">
        <v>0.48031249999999998</v>
      </c>
      <c r="F10672">
        <v>118</v>
      </c>
      <c r="G10672" t="str">
        <f>IFERROR(INDEX(menu_items!$B:$B,MATCH(F10672,menu_items!$A:$A,0)),"Unknown value")</f>
        <v>Steak Burrito</v>
      </c>
      <c r="H10672" t="str">
        <f>IFERROR(INDEX(menu_items!$C:$C,MATCH(F10672,menu_items!$A:$A,0)),"Unknown value")</f>
        <v>Mexican</v>
      </c>
      <c r="I10672" s="5">
        <f>IFERROR(INDEX(menu_items!$D:$D,MATCH(F10672,menu_items!$A:$A,0)),0)</f>
        <v>14.95</v>
      </c>
      <c r="J10672" t="str">
        <f t="shared" si="838"/>
        <v>Tue</v>
      </c>
      <c r="K10672">
        <f t="shared" si="839"/>
        <v>21</v>
      </c>
      <c r="L10672" t="str">
        <f t="shared" si="840"/>
        <v>Mar</v>
      </c>
      <c r="M10672">
        <v>11</v>
      </c>
      <c r="N10672">
        <f t="shared" si="836"/>
        <v>3</v>
      </c>
      <c r="O10672" s="5">
        <f t="shared" si="837"/>
        <v>32.9</v>
      </c>
    </row>
    <row r="10673" spans="1:15" x14ac:dyDescent="0.25">
      <c r="A10673">
        <v>10792</v>
      </c>
      <c r="B10673">
        <v>4728</v>
      </c>
      <c r="C10673">
        <f>IF(COUNTIF($B$2:B10673,B10673)=1,1,0)</f>
        <v>1</v>
      </c>
      <c r="D10673" s="1">
        <v>45006</v>
      </c>
      <c r="E10673" s="2">
        <v>0.49234953703703704</v>
      </c>
      <c r="F10673">
        <v>103</v>
      </c>
      <c r="G10673" t="str">
        <f>IFERROR(INDEX(menu_items!$B:$B,MATCH(F10673,menu_items!$A:$A,0)),"Unknown value")</f>
        <v>Hot Dog</v>
      </c>
      <c r="H10673" t="str">
        <f>IFERROR(INDEX(menu_items!$C:$C,MATCH(F10673,menu_items!$A:$A,0)),"Unknown value")</f>
        <v>American</v>
      </c>
      <c r="I10673" s="5">
        <f>IFERROR(INDEX(menu_items!$D:$D,MATCH(F10673,menu_items!$A:$A,0)),0)</f>
        <v>9</v>
      </c>
      <c r="J10673" t="str">
        <f t="shared" si="838"/>
        <v>Tue</v>
      </c>
      <c r="K10673">
        <f t="shared" si="839"/>
        <v>21</v>
      </c>
      <c r="L10673" t="str">
        <f t="shared" si="840"/>
        <v>Mar</v>
      </c>
      <c r="M10673">
        <v>11</v>
      </c>
      <c r="N10673">
        <f t="shared" si="836"/>
        <v>3</v>
      </c>
      <c r="O10673" s="5">
        <f t="shared" si="837"/>
        <v>30.95</v>
      </c>
    </row>
    <row r="10674" spans="1:15" x14ac:dyDescent="0.25">
      <c r="A10674">
        <v>10793</v>
      </c>
      <c r="B10674">
        <v>4728</v>
      </c>
      <c r="C10674">
        <f>IF(COUNTIF($B$2:B10674,B10674)=1,1,0)</f>
        <v>0</v>
      </c>
      <c r="D10674" s="1">
        <v>45006</v>
      </c>
      <c r="E10674" s="2">
        <v>0.49234953703703704</v>
      </c>
      <c r="F10674">
        <v>112</v>
      </c>
      <c r="G10674" t="str">
        <f>IFERROR(INDEX(menu_items!$B:$B,MATCH(F10674,menu_items!$A:$A,0)),"Unknown value")</f>
        <v>Salmon Roll</v>
      </c>
      <c r="H10674" t="str">
        <f>IFERROR(INDEX(menu_items!$C:$C,MATCH(F10674,menu_items!$A:$A,0)),"Unknown value")</f>
        <v>Asian</v>
      </c>
      <c r="I10674" s="5">
        <f>IFERROR(INDEX(menu_items!$D:$D,MATCH(F10674,menu_items!$A:$A,0)),0)</f>
        <v>14.95</v>
      </c>
      <c r="J10674" t="str">
        <f t="shared" si="838"/>
        <v>Tue</v>
      </c>
      <c r="K10674">
        <f t="shared" si="839"/>
        <v>21</v>
      </c>
      <c r="L10674" t="str">
        <f t="shared" si="840"/>
        <v>Mar</v>
      </c>
      <c r="M10674">
        <v>11</v>
      </c>
      <c r="N10674">
        <f t="shared" si="836"/>
        <v>3</v>
      </c>
      <c r="O10674" s="5">
        <f t="shared" si="837"/>
        <v>30.95</v>
      </c>
    </row>
    <row r="10675" spans="1:15" x14ac:dyDescent="0.25">
      <c r="A10675">
        <v>10794</v>
      </c>
      <c r="B10675">
        <v>4728</v>
      </c>
      <c r="C10675">
        <f>IF(COUNTIF($B$2:B10675,B10675)=1,1,0)</f>
        <v>0</v>
      </c>
      <c r="D10675" s="1">
        <v>45006</v>
      </c>
      <c r="E10675" s="2">
        <v>0.49234953703703704</v>
      </c>
      <c r="F10675">
        <v>105</v>
      </c>
      <c r="G10675" t="str">
        <f>IFERROR(INDEX(menu_items!$B:$B,MATCH(F10675,menu_items!$A:$A,0)),"Unknown value")</f>
        <v>Mac &amp; Cheese</v>
      </c>
      <c r="H10675" t="str">
        <f>IFERROR(INDEX(menu_items!$C:$C,MATCH(F10675,menu_items!$A:$A,0)),"Unknown value")</f>
        <v>American</v>
      </c>
      <c r="I10675" s="5">
        <f>IFERROR(INDEX(menu_items!$D:$D,MATCH(F10675,menu_items!$A:$A,0)),0)</f>
        <v>7</v>
      </c>
      <c r="J10675" t="str">
        <f t="shared" si="838"/>
        <v>Tue</v>
      </c>
      <c r="K10675">
        <f t="shared" si="839"/>
        <v>21</v>
      </c>
      <c r="L10675" t="str">
        <f t="shared" si="840"/>
        <v>Mar</v>
      </c>
      <c r="M10675">
        <v>11</v>
      </c>
      <c r="N10675">
        <f t="shared" si="836"/>
        <v>3</v>
      </c>
      <c r="O10675" s="5">
        <f t="shared" si="837"/>
        <v>30.95</v>
      </c>
    </row>
    <row r="10676" spans="1:15" x14ac:dyDescent="0.25">
      <c r="A10676">
        <v>10795</v>
      </c>
      <c r="B10676">
        <v>4729</v>
      </c>
      <c r="C10676">
        <f>IF(COUNTIF($B$2:B10676,B10676)=1,1,0)</f>
        <v>1</v>
      </c>
      <c r="D10676" s="1">
        <v>45006</v>
      </c>
      <c r="E10676" s="2">
        <v>0.4974884259259259</v>
      </c>
      <c r="F10676">
        <v>107</v>
      </c>
      <c r="G10676" t="str">
        <f>IFERROR(INDEX(menu_items!$B:$B,MATCH(F10676,menu_items!$A:$A,0)),"Unknown value")</f>
        <v>Orange Chicken</v>
      </c>
      <c r="H10676" t="str">
        <f>IFERROR(INDEX(menu_items!$C:$C,MATCH(F10676,menu_items!$A:$A,0)),"Unknown value")</f>
        <v>Asian</v>
      </c>
      <c r="I10676" s="5">
        <f>IFERROR(INDEX(menu_items!$D:$D,MATCH(F10676,menu_items!$A:$A,0)),0)</f>
        <v>16.5</v>
      </c>
      <c r="J10676" t="str">
        <f t="shared" si="838"/>
        <v>Tue</v>
      </c>
      <c r="K10676">
        <f t="shared" si="839"/>
        <v>21</v>
      </c>
      <c r="L10676" t="str">
        <f t="shared" si="840"/>
        <v>Mar</v>
      </c>
      <c r="M10676">
        <v>11</v>
      </c>
      <c r="N10676">
        <f t="shared" si="836"/>
        <v>2</v>
      </c>
      <c r="O10676" s="5">
        <f t="shared" si="837"/>
        <v>31</v>
      </c>
    </row>
    <row r="10677" spans="1:15" x14ac:dyDescent="0.25">
      <c r="A10677">
        <v>10796</v>
      </c>
      <c r="B10677">
        <v>4729</v>
      </c>
      <c r="C10677">
        <f>IF(COUNTIF($B$2:B10677,B10677)=1,1,0)</f>
        <v>0</v>
      </c>
      <c r="D10677" s="1">
        <v>45006</v>
      </c>
      <c r="E10677" s="2">
        <v>0.4974884259259259</v>
      </c>
      <c r="F10677">
        <v>108</v>
      </c>
      <c r="G10677" t="str">
        <f>IFERROR(INDEX(menu_items!$B:$B,MATCH(F10677,menu_items!$A:$A,0)),"Unknown value")</f>
        <v>Tofu Pad Thai</v>
      </c>
      <c r="H10677" t="str">
        <f>IFERROR(INDEX(menu_items!$C:$C,MATCH(F10677,menu_items!$A:$A,0)),"Unknown value")</f>
        <v>Asian</v>
      </c>
      <c r="I10677" s="5">
        <f>IFERROR(INDEX(menu_items!$D:$D,MATCH(F10677,menu_items!$A:$A,0)),0)</f>
        <v>14.5</v>
      </c>
      <c r="J10677" t="str">
        <f t="shared" si="838"/>
        <v>Tue</v>
      </c>
      <c r="K10677">
        <f t="shared" si="839"/>
        <v>21</v>
      </c>
      <c r="L10677" t="str">
        <f t="shared" si="840"/>
        <v>Mar</v>
      </c>
      <c r="M10677">
        <v>11</v>
      </c>
      <c r="N10677">
        <f t="shared" si="836"/>
        <v>2</v>
      </c>
      <c r="O10677" s="5">
        <f t="shared" si="837"/>
        <v>31</v>
      </c>
    </row>
    <row r="10678" spans="1:15" x14ac:dyDescent="0.25">
      <c r="A10678">
        <v>10797</v>
      </c>
      <c r="B10678">
        <v>4730</v>
      </c>
      <c r="C10678">
        <f>IF(COUNTIF($B$2:B10678,B10678)=1,1,0)</f>
        <v>1</v>
      </c>
      <c r="D10678" s="1">
        <v>45006</v>
      </c>
      <c r="E10678" s="2">
        <v>0.52812499999999996</v>
      </c>
      <c r="F10678">
        <v>101</v>
      </c>
      <c r="G10678" t="str">
        <f>IFERROR(INDEX(menu_items!$B:$B,MATCH(F10678,menu_items!$A:$A,0)),"Unknown value")</f>
        <v>Hamburger</v>
      </c>
      <c r="H10678" t="str">
        <f>IFERROR(INDEX(menu_items!$C:$C,MATCH(F10678,menu_items!$A:$A,0)),"Unknown value")</f>
        <v>American</v>
      </c>
      <c r="I10678" s="5">
        <f>IFERROR(INDEX(menu_items!$D:$D,MATCH(F10678,menu_items!$A:$A,0)),0)</f>
        <v>12.95</v>
      </c>
      <c r="J10678" t="str">
        <f t="shared" si="838"/>
        <v>Tue</v>
      </c>
      <c r="K10678">
        <f t="shared" si="839"/>
        <v>21</v>
      </c>
      <c r="L10678" t="str">
        <f t="shared" si="840"/>
        <v>Mar</v>
      </c>
      <c r="M10678">
        <v>12</v>
      </c>
      <c r="N10678">
        <f t="shared" si="836"/>
        <v>4</v>
      </c>
      <c r="O10678" s="5">
        <f t="shared" si="837"/>
        <v>60.8</v>
      </c>
    </row>
    <row r="10679" spans="1:15" x14ac:dyDescent="0.25">
      <c r="A10679">
        <v>10798</v>
      </c>
      <c r="B10679">
        <v>4730</v>
      </c>
      <c r="C10679">
        <f>IF(COUNTIF($B$2:B10679,B10679)=1,1,0)</f>
        <v>0</v>
      </c>
      <c r="D10679" s="1">
        <v>45006</v>
      </c>
      <c r="E10679" s="2">
        <v>0.52812499999999996</v>
      </c>
      <c r="F10679">
        <v>115</v>
      </c>
      <c r="G10679" t="str">
        <f>IFERROR(INDEX(menu_items!$B:$B,MATCH(F10679,menu_items!$A:$A,0)),"Unknown value")</f>
        <v>Chicken Tacos</v>
      </c>
      <c r="H10679" t="str">
        <f>IFERROR(INDEX(menu_items!$C:$C,MATCH(F10679,menu_items!$A:$A,0)),"Unknown value")</f>
        <v>Mexican</v>
      </c>
      <c r="I10679" s="5">
        <f>IFERROR(INDEX(menu_items!$D:$D,MATCH(F10679,menu_items!$A:$A,0)),0)</f>
        <v>11.95</v>
      </c>
      <c r="J10679" t="str">
        <f t="shared" si="838"/>
        <v>Tue</v>
      </c>
      <c r="K10679">
        <f t="shared" si="839"/>
        <v>21</v>
      </c>
      <c r="L10679" t="str">
        <f t="shared" si="840"/>
        <v>Mar</v>
      </c>
      <c r="M10679">
        <v>12</v>
      </c>
      <c r="N10679">
        <f t="shared" si="836"/>
        <v>4</v>
      </c>
      <c r="O10679" s="5">
        <f t="shared" si="837"/>
        <v>60.8</v>
      </c>
    </row>
    <row r="10680" spans="1:15" x14ac:dyDescent="0.25">
      <c r="A10680">
        <v>10799</v>
      </c>
      <c r="B10680">
        <v>4730</v>
      </c>
      <c r="C10680">
        <f>IF(COUNTIF($B$2:B10680,B10680)=1,1,0)</f>
        <v>0</v>
      </c>
      <c r="D10680" s="1">
        <v>45006</v>
      </c>
      <c r="E10680" s="2">
        <v>0.52812499999999996</v>
      </c>
      <c r="F10680">
        <v>125</v>
      </c>
      <c r="G10680" t="str">
        <f>IFERROR(INDEX(menu_items!$B:$B,MATCH(F10680,menu_items!$A:$A,0)),"Unknown value")</f>
        <v>Spaghetti &amp; Meatballs</v>
      </c>
      <c r="H10680" t="str">
        <f>IFERROR(INDEX(menu_items!$C:$C,MATCH(F10680,menu_items!$A:$A,0)),"Unknown value")</f>
        <v>Italian</v>
      </c>
      <c r="I10680" s="5">
        <f>IFERROR(INDEX(menu_items!$D:$D,MATCH(F10680,menu_items!$A:$A,0)),0)</f>
        <v>17.95</v>
      </c>
      <c r="J10680" t="str">
        <f t="shared" si="838"/>
        <v>Tue</v>
      </c>
      <c r="K10680">
        <f t="shared" si="839"/>
        <v>21</v>
      </c>
      <c r="L10680" t="str">
        <f t="shared" si="840"/>
        <v>Mar</v>
      </c>
      <c r="M10680">
        <v>12</v>
      </c>
      <c r="N10680">
        <f t="shared" si="836"/>
        <v>4</v>
      </c>
      <c r="O10680" s="5">
        <f t="shared" si="837"/>
        <v>60.8</v>
      </c>
    </row>
    <row r="10681" spans="1:15" x14ac:dyDescent="0.25">
      <c r="A10681">
        <v>10800</v>
      </c>
      <c r="B10681">
        <v>4730</v>
      </c>
      <c r="C10681">
        <f>IF(COUNTIF($B$2:B10681,B10681)=1,1,0)</f>
        <v>0</v>
      </c>
      <c r="D10681" s="1">
        <v>45006</v>
      </c>
      <c r="E10681" s="2">
        <v>0.52812499999999996</v>
      </c>
      <c r="F10681">
        <v>127</v>
      </c>
      <c r="G10681" t="str">
        <f>IFERROR(INDEX(menu_items!$B:$B,MATCH(F10681,menu_items!$A:$A,0)),"Unknown value")</f>
        <v>Meat Lasagna</v>
      </c>
      <c r="H10681" t="str">
        <f>IFERROR(INDEX(menu_items!$C:$C,MATCH(F10681,menu_items!$A:$A,0)),"Unknown value")</f>
        <v>Italian</v>
      </c>
      <c r="I10681" s="5">
        <f>IFERROR(INDEX(menu_items!$D:$D,MATCH(F10681,menu_items!$A:$A,0)),0)</f>
        <v>17.95</v>
      </c>
      <c r="J10681" t="str">
        <f t="shared" si="838"/>
        <v>Tue</v>
      </c>
      <c r="K10681">
        <f t="shared" si="839"/>
        <v>21</v>
      </c>
      <c r="L10681" t="str">
        <f t="shared" si="840"/>
        <v>Mar</v>
      </c>
      <c r="M10681">
        <v>12</v>
      </c>
      <c r="N10681">
        <f t="shared" si="836"/>
        <v>4</v>
      </c>
      <c r="O10681" s="5">
        <f t="shared" si="837"/>
        <v>60.8</v>
      </c>
    </row>
    <row r="10682" spans="1:15" x14ac:dyDescent="0.25">
      <c r="A10682">
        <v>10801</v>
      </c>
      <c r="B10682">
        <v>4731</v>
      </c>
      <c r="C10682">
        <f>IF(COUNTIF($B$2:B10682,B10682)=1,1,0)</f>
        <v>1</v>
      </c>
      <c r="D10682" s="1">
        <v>45006</v>
      </c>
      <c r="E10682" s="2">
        <v>0.53486111111111112</v>
      </c>
      <c r="F10682">
        <v>103</v>
      </c>
      <c r="G10682" t="str">
        <f>IFERROR(INDEX(menu_items!$B:$B,MATCH(F10682,menu_items!$A:$A,0)),"Unknown value")</f>
        <v>Hot Dog</v>
      </c>
      <c r="H10682" t="str">
        <f>IFERROR(INDEX(menu_items!$C:$C,MATCH(F10682,menu_items!$A:$A,0)),"Unknown value")</f>
        <v>American</v>
      </c>
      <c r="I10682" s="5">
        <f>IFERROR(INDEX(menu_items!$D:$D,MATCH(F10682,menu_items!$A:$A,0)),0)</f>
        <v>9</v>
      </c>
      <c r="J10682" t="str">
        <f t="shared" si="838"/>
        <v>Tue</v>
      </c>
      <c r="K10682">
        <f t="shared" si="839"/>
        <v>21</v>
      </c>
      <c r="L10682" t="str">
        <f t="shared" si="840"/>
        <v>Mar</v>
      </c>
      <c r="M10682">
        <v>12</v>
      </c>
      <c r="N10682">
        <f t="shared" si="836"/>
        <v>1</v>
      </c>
      <c r="O10682" s="5">
        <f t="shared" si="837"/>
        <v>9</v>
      </c>
    </row>
    <row r="10683" spans="1:15" x14ac:dyDescent="0.25">
      <c r="A10683">
        <v>10802</v>
      </c>
      <c r="B10683">
        <v>4732</v>
      </c>
      <c r="C10683">
        <f>IF(COUNTIF($B$2:B10683,B10683)=1,1,0)</f>
        <v>1</v>
      </c>
      <c r="D10683" s="1">
        <v>45006</v>
      </c>
      <c r="E10683" s="2">
        <v>0.54322916666666665</v>
      </c>
      <c r="F10683">
        <v>101</v>
      </c>
      <c r="G10683" t="str">
        <f>IFERROR(INDEX(menu_items!$B:$B,MATCH(F10683,menu_items!$A:$A,0)),"Unknown value")</f>
        <v>Hamburger</v>
      </c>
      <c r="H10683" t="str">
        <f>IFERROR(INDEX(menu_items!$C:$C,MATCH(F10683,menu_items!$A:$A,0)),"Unknown value")</f>
        <v>American</v>
      </c>
      <c r="I10683" s="5">
        <f>IFERROR(INDEX(menu_items!$D:$D,MATCH(F10683,menu_items!$A:$A,0)),0)</f>
        <v>12.95</v>
      </c>
      <c r="J10683" t="str">
        <f t="shared" si="838"/>
        <v>Tue</v>
      </c>
      <c r="K10683">
        <f t="shared" si="839"/>
        <v>21</v>
      </c>
      <c r="L10683" t="str">
        <f t="shared" si="840"/>
        <v>Mar</v>
      </c>
      <c r="M10683">
        <v>13</v>
      </c>
      <c r="N10683">
        <f t="shared" si="836"/>
        <v>12</v>
      </c>
      <c r="O10683" s="5">
        <f t="shared" si="837"/>
        <v>159.15</v>
      </c>
    </row>
    <row r="10684" spans="1:15" x14ac:dyDescent="0.25">
      <c r="A10684">
        <v>10803</v>
      </c>
      <c r="B10684">
        <v>4732</v>
      </c>
      <c r="C10684">
        <f>IF(COUNTIF($B$2:B10684,B10684)=1,1,0)</f>
        <v>0</v>
      </c>
      <c r="D10684" s="1">
        <v>45006</v>
      </c>
      <c r="E10684" s="2">
        <v>0.54322916666666665</v>
      </c>
      <c r="F10684">
        <v>107</v>
      </c>
      <c r="G10684" t="str">
        <f>IFERROR(INDEX(menu_items!$B:$B,MATCH(F10684,menu_items!$A:$A,0)),"Unknown value")</f>
        <v>Orange Chicken</v>
      </c>
      <c r="H10684" t="str">
        <f>IFERROR(INDEX(menu_items!$C:$C,MATCH(F10684,menu_items!$A:$A,0)),"Unknown value")</f>
        <v>Asian</v>
      </c>
      <c r="I10684" s="5">
        <f>IFERROR(INDEX(menu_items!$D:$D,MATCH(F10684,menu_items!$A:$A,0)),0)</f>
        <v>16.5</v>
      </c>
      <c r="J10684" t="str">
        <f t="shared" si="838"/>
        <v>Tue</v>
      </c>
      <c r="K10684">
        <f t="shared" si="839"/>
        <v>21</v>
      </c>
      <c r="L10684" t="str">
        <f t="shared" si="840"/>
        <v>Mar</v>
      </c>
      <c r="M10684">
        <v>13</v>
      </c>
      <c r="N10684">
        <f t="shared" si="836"/>
        <v>12</v>
      </c>
      <c r="O10684" s="5">
        <f t="shared" si="837"/>
        <v>159.15</v>
      </c>
    </row>
    <row r="10685" spans="1:15" x14ac:dyDescent="0.25">
      <c r="A10685">
        <v>10804</v>
      </c>
      <c r="B10685">
        <v>4732</v>
      </c>
      <c r="C10685">
        <f>IF(COUNTIF($B$2:B10685,B10685)=1,1,0)</f>
        <v>0</v>
      </c>
      <c r="D10685" s="1">
        <v>45006</v>
      </c>
      <c r="E10685" s="2">
        <v>0.54322916666666665</v>
      </c>
      <c r="F10685">
        <v>116</v>
      </c>
      <c r="G10685" t="str">
        <f>IFERROR(INDEX(menu_items!$B:$B,MATCH(F10685,menu_items!$A:$A,0)),"Unknown value")</f>
        <v>Steak Tacos</v>
      </c>
      <c r="H10685" t="str">
        <f>IFERROR(INDEX(menu_items!$C:$C,MATCH(F10685,menu_items!$A:$A,0)),"Unknown value")</f>
        <v>Mexican</v>
      </c>
      <c r="I10685" s="5">
        <f>IFERROR(INDEX(menu_items!$D:$D,MATCH(F10685,menu_items!$A:$A,0)),0)</f>
        <v>13.95</v>
      </c>
      <c r="J10685" t="str">
        <f t="shared" si="838"/>
        <v>Tue</v>
      </c>
      <c r="K10685">
        <f t="shared" si="839"/>
        <v>21</v>
      </c>
      <c r="L10685" t="str">
        <f t="shared" si="840"/>
        <v>Mar</v>
      </c>
      <c r="M10685">
        <v>13</v>
      </c>
      <c r="N10685">
        <f t="shared" si="836"/>
        <v>12</v>
      </c>
      <c r="O10685" s="5">
        <f t="shared" si="837"/>
        <v>159.15</v>
      </c>
    </row>
    <row r="10686" spans="1:15" x14ac:dyDescent="0.25">
      <c r="A10686">
        <v>10805</v>
      </c>
      <c r="B10686">
        <v>4732</v>
      </c>
      <c r="C10686">
        <f>IF(COUNTIF($B$2:B10686,B10686)=1,1,0)</f>
        <v>0</v>
      </c>
      <c r="D10686" s="1">
        <v>45006</v>
      </c>
      <c r="E10686" s="2">
        <v>0.54322916666666665</v>
      </c>
      <c r="F10686">
        <v>102</v>
      </c>
      <c r="G10686" t="str">
        <f>IFERROR(INDEX(menu_items!$B:$B,MATCH(F10686,menu_items!$A:$A,0)),"Unknown value")</f>
        <v>Cheeseburger</v>
      </c>
      <c r="H10686" t="str">
        <f>IFERROR(INDEX(menu_items!$C:$C,MATCH(F10686,menu_items!$A:$A,0)),"Unknown value")</f>
        <v>American</v>
      </c>
      <c r="I10686" s="5">
        <f>IFERROR(INDEX(menu_items!$D:$D,MATCH(F10686,menu_items!$A:$A,0)),0)</f>
        <v>13.95</v>
      </c>
      <c r="J10686" t="str">
        <f t="shared" si="838"/>
        <v>Tue</v>
      </c>
      <c r="K10686">
        <f t="shared" si="839"/>
        <v>21</v>
      </c>
      <c r="L10686" t="str">
        <f t="shared" si="840"/>
        <v>Mar</v>
      </c>
      <c r="M10686">
        <v>13</v>
      </c>
      <c r="N10686">
        <f t="shared" si="836"/>
        <v>12</v>
      </c>
      <c r="O10686" s="5">
        <f t="shared" si="837"/>
        <v>159.15</v>
      </c>
    </row>
    <row r="10687" spans="1:15" x14ac:dyDescent="0.25">
      <c r="A10687">
        <v>10806</v>
      </c>
      <c r="B10687">
        <v>4732</v>
      </c>
      <c r="C10687">
        <f>IF(COUNTIF($B$2:B10687,B10687)=1,1,0)</f>
        <v>0</v>
      </c>
      <c r="D10687" s="1">
        <v>45006</v>
      </c>
      <c r="E10687" s="2">
        <v>0.54322916666666665</v>
      </c>
      <c r="F10687">
        <v>102</v>
      </c>
      <c r="G10687" t="str">
        <f>IFERROR(INDEX(menu_items!$B:$B,MATCH(F10687,menu_items!$A:$A,0)),"Unknown value")</f>
        <v>Cheeseburger</v>
      </c>
      <c r="H10687" t="str">
        <f>IFERROR(INDEX(menu_items!$C:$C,MATCH(F10687,menu_items!$A:$A,0)),"Unknown value")</f>
        <v>American</v>
      </c>
      <c r="I10687" s="5">
        <f>IFERROR(INDEX(menu_items!$D:$D,MATCH(F10687,menu_items!$A:$A,0)),0)</f>
        <v>13.95</v>
      </c>
      <c r="J10687" t="str">
        <f t="shared" si="838"/>
        <v>Tue</v>
      </c>
      <c r="K10687">
        <f t="shared" si="839"/>
        <v>21</v>
      </c>
      <c r="L10687" t="str">
        <f t="shared" si="840"/>
        <v>Mar</v>
      </c>
      <c r="M10687">
        <v>13</v>
      </c>
      <c r="N10687">
        <f t="shared" si="836"/>
        <v>12</v>
      </c>
      <c r="O10687" s="5">
        <f t="shared" si="837"/>
        <v>159.15</v>
      </c>
    </row>
    <row r="10688" spans="1:15" x14ac:dyDescent="0.25">
      <c r="A10688">
        <v>10807</v>
      </c>
      <c r="B10688">
        <v>4732</v>
      </c>
      <c r="C10688">
        <f>IF(COUNTIF($B$2:B10688,B10688)=1,1,0)</f>
        <v>0</v>
      </c>
      <c r="D10688" s="1">
        <v>45006</v>
      </c>
      <c r="E10688" s="2">
        <v>0.54322916666666665</v>
      </c>
      <c r="F10688">
        <v>124</v>
      </c>
      <c r="G10688" t="str">
        <f>IFERROR(INDEX(menu_items!$B:$B,MATCH(F10688,menu_items!$A:$A,0)),"Unknown value")</f>
        <v>Spaghetti</v>
      </c>
      <c r="H10688" t="str">
        <f>IFERROR(INDEX(menu_items!$C:$C,MATCH(F10688,menu_items!$A:$A,0)),"Unknown value")</f>
        <v>Italian</v>
      </c>
      <c r="I10688" s="5">
        <f>IFERROR(INDEX(menu_items!$D:$D,MATCH(F10688,menu_items!$A:$A,0)),0)</f>
        <v>14.5</v>
      </c>
      <c r="J10688" t="str">
        <f t="shared" si="838"/>
        <v>Tue</v>
      </c>
      <c r="K10688">
        <f t="shared" si="839"/>
        <v>21</v>
      </c>
      <c r="L10688" t="str">
        <f t="shared" si="840"/>
        <v>Mar</v>
      </c>
      <c r="M10688">
        <v>13</v>
      </c>
      <c r="N10688">
        <f t="shared" si="836"/>
        <v>12</v>
      </c>
      <c r="O10688" s="5">
        <f t="shared" si="837"/>
        <v>159.15</v>
      </c>
    </row>
    <row r="10689" spans="1:15" x14ac:dyDescent="0.25">
      <c r="A10689">
        <v>10808</v>
      </c>
      <c r="B10689">
        <v>4732</v>
      </c>
      <c r="C10689">
        <f>IF(COUNTIF($B$2:B10689,B10689)=1,1,0)</f>
        <v>0</v>
      </c>
      <c r="D10689" s="1">
        <v>45006</v>
      </c>
      <c r="E10689" s="2">
        <v>0.54322916666666665</v>
      </c>
      <c r="F10689">
        <v>125</v>
      </c>
      <c r="G10689" t="str">
        <f>IFERROR(INDEX(menu_items!$B:$B,MATCH(F10689,menu_items!$A:$A,0)),"Unknown value")</f>
        <v>Spaghetti &amp; Meatballs</v>
      </c>
      <c r="H10689" t="str">
        <f>IFERROR(INDEX(menu_items!$C:$C,MATCH(F10689,menu_items!$A:$A,0)),"Unknown value")</f>
        <v>Italian</v>
      </c>
      <c r="I10689" s="5">
        <f>IFERROR(INDEX(menu_items!$D:$D,MATCH(F10689,menu_items!$A:$A,0)),0)</f>
        <v>17.95</v>
      </c>
      <c r="J10689" t="str">
        <f t="shared" si="838"/>
        <v>Tue</v>
      </c>
      <c r="K10689">
        <f t="shared" si="839"/>
        <v>21</v>
      </c>
      <c r="L10689" t="str">
        <f t="shared" si="840"/>
        <v>Mar</v>
      </c>
      <c r="M10689">
        <v>13</v>
      </c>
      <c r="N10689">
        <f t="shared" si="836"/>
        <v>12</v>
      </c>
      <c r="O10689" s="5">
        <f t="shared" si="837"/>
        <v>159.15</v>
      </c>
    </row>
    <row r="10690" spans="1:15" x14ac:dyDescent="0.25">
      <c r="A10690">
        <v>10809</v>
      </c>
      <c r="B10690">
        <v>4732</v>
      </c>
      <c r="C10690">
        <f>IF(COUNTIF($B$2:B10690,B10690)=1,1,0)</f>
        <v>0</v>
      </c>
      <c r="D10690" s="1">
        <v>45006</v>
      </c>
      <c r="E10690" s="2">
        <v>0.54322916666666665</v>
      </c>
      <c r="F10690">
        <v>117</v>
      </c>
      <c r="G10690" t="str">
        <f>IFERROR(INDEX(menu_items!$B:$B,MATCH(F10690,menu_items!$A:$A,0)),"Unknown value")</f>
        <v>Chicken Burrito</v>
      </c>
      <c r="H10690" t="str">
        <f>IFERROR(INDEX(menu_items!$C:$C,MATCH(F10690,menu_items!$A:$A,0)),"Unknown value")</f>
        <v>Mexican</v>
      </c>
      <c r="I10690" s="5">
        <f>IFERROR(INDEX(menu_items!$D:$D,MATCH(F10690,menu_items!$A:$A,0)),0)</f>
        <v>12.95</v>
      </c>
      <c r="J10690" t="str">
        <f t="shared" si="838"/>
        <v>Tue</v>
      </c>
      <c r="K10690">
        <f t="shared" si="839"/>
        <v>21</v>
      </c>
      <c r="L10690" t="str">
        <f t="shared" si="840"/>
        <v>Mar</v>
      </c>
      <c r="M10690">
        <v>13</v>
      </c>
      <c r="N10690">
        <f t="shared" ref="N10690:N10753" si="841">COUNTIF($B:$B,B10690)</f>
        <v>12</v>
      </c>
      <c r="O10690" s="5">
        <f t="shared" ref="O10690:O10753" si="842">SUMIF($B:$B,B10690,$I:$I)</f>
        <v>159.15</v>
      </c>
    </row>
    <row r="10691" spans="1:15" x14ac:dyDescent="0.25">
      <c r="A10691">
        <v>10810</v>
      </c>
      <c r="B10691">
        <v>4732</v>
      </c>
      <c r="C10691">
        <f>IF(COUNTIF($B$2:B10691,B10691)=1,1,0)</f>
        <v>0</v>
      </c>
      <c r="D10691" s="1">
        <v>45006</v>
      </c>
      <c r="E10691" s="2">
        <v>0.54322916666666665</v>
      </c>
      <c r="F10691">
        <v>117</v>
      </c>
      <c r="G10691" t="str">
        <f>IFERROR(INDEX(menu_items!$B:$B,MATCH(F10691,menu_items!$A:$A,0)),"Unknown value")</f>
        <v>Chicken Burrito</v>
      </c>
      <c r="H10691" t="str">
        <f>IFERROR(INDEX(menu_items!$C:$C,MATCH(F10691,menu_items!$A:$A,0)),"Unknown value")</f>
        <v>Mexican</v>
      </c>
      <c r="I10691" s="5">
        <f>IFERROR(INDEX(menu_items!$D:$D,MATCH(F10691,menu_items!$A:$A,0)),0)</f>
        <v>12.95</v>
      </c>
      <c r="J10691" t="str">
        <f t="shared" si="838"/>
        <v>Tue</v>
      </c>
      <c r="K10691">
        <f t="shared" si="839"/>
        <v>21</v>
      </c>
      <c r="L10691" t="str">
        <f t="shared" si="840"/>
        <v>Mar</v>
      </c>
      <c r="M10691">
        <v>13</v>
      </c>
      <c r="N10691">
        <f t="shared" si="841"/>
        <v>12</v>
      </c>
      <c r="O10691" s="5">
        <f t="shared" si="842"/>
        <v>159.15</v>
      </c>
    </row>
    <row r="10692" spans="1:15" x14ac:dyDescent="0.25">
      <c r="A10692">
        <v>10811</v>
      </c>
      <c r="B10692">
        <v>4732</v>
      </c>
      <c r="C10692">
        <f>IF(COUNTIF($B$2:B10692,B10692)=1,1,0)</f>
        <v>0</v>
      </c>
      <c r="D10692" s="1">
        <v>45006</v>
      </c>
      <c r="E10692" s="2">
        <v>0.54322916666666665</v>
      </c>
      <c r="F10692">
        <v>129</v>
      </c>
      <c r="G10692" t="str">
        <f>IFERROR(INDEX(menu_items!$B:$B,MATCH(F10692,menu_items!$A:$A,0)),"Unknown value")</f>
        <v>Mushroom Ravioli</v>
      </c>
      <c r="H10692" t="str">
        <f>IFERROR(INDEX(menu_items!$C:$C,MATCH(F10692,menu_items!$A:$A,0)),"Unknown value")</f>
        <v>Italian</v>
      </c>
      <c r="I10692" s="5">
        <f>IFERROR(INDEX(menu_items!$D:$D,MATCH(F10692,menu_items!$A:$A,0)),0)</f>
        <v>15.5</v>
      </c>
      <c r="J10692" t="str">
        <f t="shared" si="838"/>
        <v>Tue</v>
      </c>
      <c r="K10692">
        <f t="shared" si="839"/>
        <v>21</v>
      </c>
      <c r="L10692" t="str">
        <f t="shared" si="840"/>
        <v>Mar</v>
      </c>
      <c r="M10692">
        <v>13</v>
      </c>
      <c r="N10692">
        <f t="shared" si="841"/>
        <v>12</v>
      </c>
      <c r="O10692" s="5">
        <f t="shared" si="842"/>
        <v>159.15</v>
      </c>
    </row>
    <row r="10693" spans="1:15" x14ac:dyDescent="0.25">
      <c r="A10693">
        <v>10812</v>
      </c>
      <c r="B10693">
        <v>4732</v>
      </c>
      <c r="C10693">
        <f>IF(COUNTIF($B$2:B10693,B10693)=1,1,0)</f>
        <v>0</v>
      </c>
      <c r="D10693" s="1">
        <v>45006</v>
      </c>
      <c r="E10693" s="2">
        <v>0.54322916666666665</v>
      </c>
      <c r="F10693">
        <v>113</v>
      </c>
      <c r="G10693" t="str">
        <f>IFERROR(INDEX(menu_items!$B:$B,MATCH(F10693,menu_items!$A:$A,0)),"Unknown value")</f>
        <v>Edamame</v>
      </c>
      <c r="H10693" t="str">
        <f>IFERROR(INDEX(menu_items!$C:$C,MATCH(F10693,menu_items!$A:$A,0)),"Unknown value")</f>
        <v>Asian</v>
      </c>
      <c r="I10693" s="5">
        <f>IFERROR(INDEX(menu_items!$D:$D,MATCH(F10693,menu_items!$A:$A,0)),0)</f>
        <v>5</v>
      </c>
      <c r="J10693" t="str">
        <f t="shared" si="838"/>
        <v>Tue</v>
      </c>
      <c r="K10693">
        <f t="shared" si="839"/>
        <v>21</v>
      </c>
      <c r="L10693" t="str">
        <f t="shared" si="840"/>
        <v>Mar</v>
      </c>
      <c r="M10693">
        <v>13</v>
      </c>
      <c r="N10693">
        <f t="shared" si="841"/>
        <v>12</v>
      </c>
      <c r="O10693" s="5">
        <f t="shared" si="842"/>
        <v>159.15</v>
      </c>
    </row>
    <row r="10694" spans="1:15" x14ac:dyDescent="0.25">
      <c r="A10694">
        <v>10813</v>
      </c>
      <c r="B10694">
        <v>4732</v>
      </c>
      <c r="C10694">
        <f>IF(COUNTIF($B$2:B10694,B10694)=1,1,0)</f>
        <v>0</v>
      </c>
      <c r="D10694" s="1">
        <v>45006</v>
      </c>
      <c r="E10694" s="2">
        <v>0.54322916666666665</v>
      </c>
      <c r="F10694">
        <v>114</v>
      </c>
      <c r="G10694" t="str">
        <f>IFERROR(INDEX(menu_items!$B:$B,MATCH(F10694,menu_items!$A:$A,0)),"Unknown value")</f>
        <v>Potstickers</v>
      </c>
      <c r="H10694" t="str">
        <f>IFERROR(INDEX(menu_items!$C:$C,MATCH(F10694,menu_items!$A:$A,0)),"Unknown value")</f>
        <v>Asian</v>
      </c>
      <c r="I10694" s="5">
        <f>IFERROR(INDEX(menu_items!$D:$D,MATCH(F10694,menu_items!$A:$A,0)),0)</f>
        <v>9</v>
      </c>
      <c r="J10694" t="str">
        <f t="shared" si="838"/>
        <v>Tue</v>
      </c>
      <c r="K10694">
        <f t="shared" si="839"/>
        <v>21</v>
      </c>
      <c r="L10694" t="str">
        <f t="shared" si="840"/>
        <v>Mar</v>
      </c>
      <c r="M10694">
        <v>13</v>
      </c>
      <c r="N10694">
        <f t="shared" si="841"/>
        <v>12</v>
      </c>
      <c r="O10694" s="5">
        <f t="shared" si="842"/>
        <v>159.15</v>
      </c>
    </row>
    <row r="10695" spans="1:15" x14ac:dyDescent="0.25">
      <c r="A10695">
        <v>10814</v>
      </c>
      <c r="B10695">
        <v>4733</v>
      </c>
      <c r="C10695">
        <f>IF(COUNTIF($B$2:B10695,B10695)=1,1,0)</f>
        <v>1</v>
      </c>
      <c r="D10695" s="1">
        <v>45006</v>
      </c>
      <c r="E10695" s="2">
        <v>0.54758101851851848</v>
      </c>
      <c r="F10695">
        <v>107</v>
      </c>
      <c r="G10695" t="str">
        <f>IFERROR(INDEX(menu_items!$B:$B,MATCH(F10695,menu_items!$A:$A,0)),"Unknown value")</f>
        <v>Orange Chicken</v>
      </c>
      <c r="H10695" t="str">
        <f>IFERROR(INDEX(menu_items!$C:$C,MATCH(F10695,menu_items!$A:$A,0)),"Unknown value")</f>
        <v>Asian</v>
      </c>
      <c r="I10695" s="5">
        <f>IFERROR(INDEX(menu_items!$D:$D,MATCH(F10695,menu_items!$A:$A,0)),0)</f>
        <v>16.5</v>
      </c>
      <c r="J10695" t="str">
        <f t="shared" si="838"/>
        <v>Tue</v>
      </c>
      <c r="K10695">
        <f t="shared" si="839"/>
        <v>21</v>
      </c>
      <c r="L10695" t="str">
        <f t="shared" si="840"/>
        <v>Mar</v>
      </c>
      <c r="M10695">
        <v>13</v>
      </c>
      <c r="N10695">
        <f t="shared" si="841"/>
        <v>3</v>
      </c>
      <c r="O10695" s="5">
        <f t="shared" si="842"/>
        <v>48.4</v>
      </c>
    </row>
    <row r="10696" spans="1:15" x14ac:dyDescent="0.25">
      <c r="A10696">
        <v>10815</v>
      </c>
      <c r="B10696">
        <v>4733</v>
      </c>
      <c r="C10696">
        <f>IF(COUNTIF($B$2:B10696,B10696)=1,1,0)</f>
        <v>0</v>
      </c>
      <c r="D10696" s="1">
        <v>45006</v>
      </c>
      <c r="E10696" s="2">
        <v>0.54758101851851848</v>
      </c>
      <c r="F10696">
        <v>102</v>
      </c>
      <c r="G10696" t="str">
        <f>IFERROR(INDEX(menu_items!$B:$B,MATCH(F10696,menu_items!$A:$A,0)),"Unknown value")</f>
        <v>Cheeseburger</v>
      </c>
      <c r="H10696" t="str">
        <f>IFERROR(INDEX(menu_items!$C:$C,MATCH(F10696,menu_items!$A:$A,0)),"Unknown value")</f>
        <v>American</v>
      </c>
      <c r="I10696" s="5">
        <f>IFERROR(INDEX(menu_items!$D:$D,MATCH(F10696,menu_items!$A:$A,0)),0)</f>
        <v>13.95</v>
      </c>
      <c r="J10696" t="str">
        <f t="shared" si="838"/>
        <v>Tue</v>
      </c>
      <c r="K10696">
        <f t="shared" si="839"/>
        <v>21</v>
      </c>
      <c r="L10696" t="str">
        <f t="shared" si="840"/>
        <v>Mar</v>
      </c>
      <c r="M10696">
        <v>13</v>
      </c>
      <c r="N10696">
        <f t="shared" si="841"/>
        <v>3</v>
      </c>
      <c r="O10696" s="5">
        <f t="shared" si="842"/>
        <v>48.4</v>
      </c>
    </row>
    <row r="10697" spans="1:15" x14ac:dyDescent="0.25">
      <c r="A10697">
        <v>10816</v>
      </c>
      <c r="B10697">
        <v>4733</v>
      </c>
      <c r="C10697">
        <f>IF(COUNTIF($B$2:B10697,B10697)=1,1,0)</f>
        <v>0</v>
      </c>
      <c r="D10697" s="1">
        <v>45006</v>
      </c>
      <c r="E10697" s="2">
        <v>0.54758101851851848</v>
      </c>
      <c r="F10697">
        <v>131</v>
      </c>
      <c r="G10697" t="str">
        <f>IFERROR(INDEX(menu_items!$B:$B,MATCH(F10697,menu_items!$A:$A,0)),"Unknown value")</f>
        <v>Chicken Parmesan</v>
      </c>
      <c r="H10697" t="str">
        <f>IFERROR(INDEX(menu_items!$C:$C,MATCH(F10697,menu_items!$A:$A,0)),"Unknown value")</f>
        <v>Italian</v>
      </c>
      <c r="I10697" s="5">
        <f>IFERROR(INDEX(menu_items!$D:$D,MATCH(F10697,menu_items!$A:$A,0)),0)</f>
        <v>17.95</v>
      </c>
      <c r="J10697" t="str">
        <f t="shared" si="838"/>
        <v>Tue</v>
      </c>
      <c r="K10697">
        <f t="shared" si="839"/>
        <v>21</v>
      </c>
      <c r="L10697" t="str">
        <f t="shared" si="840"/>
        <v>Mar</v>
      </c>
      <c r="M10697">
        <v>13</v>
      </c>
      <c r="N10697">
        <f t="shared" si="841"/>
        <v>3</v>
      </c>
      <c r="O10697" s="5">
        <f t="shared" si="842"/>
        <v>48.4</v>
      </c>
    </row>
    <row r="10698" spans="1:15" x14ac:dyDescent="0.25">
      <c r="A10698">
        <v>10817</v>
      </c>
      <c r="B10698">
        <v>4734</v>
      </c>
      <c r="C10698">
        <f>IF(COUNTIF($B$2:B10698,B10698)=1,1,0)</f>
        <v>1</v>
      </c>
      <c r="D10698" s="1">
        <v>45006</v>
      </c>
      <c r="E10698" s="2">
        <v>0.54901620370370374</v>
      </c>
      <c r="F10698">
        <v>113</v>
      </c>
      <c r="G10698" t="str">
        <f>IFERROR(INDEX(menu_items!$B:$B,MATCH(F10698,menu_items!$A:$A,0)),"Unknown value")</f>
        <v>Edamame</v>
      </c>
      <c r="H10698" t="str">
        <f>IFERROR(INDEX(menu_items!$C:$C,MATCH(F10698,menu_items!$A:$A,0)),"Unknown value")</f>
        <v>Asian</v>
      </c>
      <c r="I10698" s="5">
        <f>IFERROR(INDEX(menu_items!$D:$D,MATCH(F10698,menu_items!$A:$A,0)),0)</f>
        <v>5</v>
      </c>
      <c r="J10698" t="str">
        <f t="shared" ref="J10698:J10758" si="843">TEXT(D10698,"ddd")</f>
        <v>Tue</v>
      </c>
      <c r="K10698">
        <f t="shared" ref="K10698:K10758" si="844">DAY(D10698)</f>
        <v>21</v>
      </c>
      <c r="L10698" t="str">
        <f t="shared" ref="L10698:L10758" si="845">TEXT(D10698,"mmm")</f>
        <v>Mar</v>
      </c>
      <c r="M10698">
        <v>13</v>
      </c>
      <c r="N10698">
        <f t="shared" si="841"/>
        <v>1</v>
      </c>
      <c r="O10698" s="5">
        <f t="shared" si="842"/>
        <v>5</v>
      </c>
    </row>
    <row r="10699" spans="1:15" x14ac:dyDescent="0.25">
      <c r="A10699">
        <v>10818</v>
      </c>
      <c r="B10699">
        <v>4735</v>
      </c>
      <c r="C10699">
        <f>IF(COUNTIF($B$2:B10699,B10699)=1,1,0)</f>
        <v>1</v>
      </c>
      <c r="D10699" s="1">
        <v>45006</v>
      </c>
      <c r="E10699" s="2">
        <v>0.55592592592592593</v>
      </c>
      <c r="F10699">
        <v>127</v>
      </c>
      <c r="G10699" t="str">
        <f>IFERROR(INDEX(menu_items!$B:$B,MATCH(F10699,menu_items!$A:$A,0)),"Unknown value")</f>
        <v>Meat Lasagna</v>
      </c>
      <c r="H10699" t="str">
        <f>IFERROR(INDEX(menu_items!$C:$C,MATCH(F10699,menu_items!$A:$A,0)),"Unknown value")</f>
        <v>Italian</v>
      </c>
      <c r="I10699" s="5">
        <f>IFERROR(INDEX(menu_items!$D:$D,MATCH(F10699,menu_items!$A:$A,0)),0)</f>
        <v>17.95</v>
      </c>
      <c r="J10699" t="str">
        <f t="shared" si="843"/>
        <v>Tue</v>
      </c>
      <c r="K10699">
        <f t="shared" si="844"/>
        <v>21</v>
      </c>
      <c r="L10699" t="str">
        <f t="shared" si="845"/>
        <v>Mar</v>
      </c>
      <c r="M10699">
        <v>13</v>
      </c>
      <c r="N10699">
        <f t="shared" si="841"/>
        <v>5</v>
      </c>
      <c r="O10699" s="5">
        <f t="shared" si="842"/>
        <v>64.849999999999994</v>
      </c>
    </row>
    <row r="10700" spans="1:15" x14ac:dyDescent="0.25">
      <c r="A10700">
        <v>10819</v>
      </c>
      <c r="B10700">
        <v>4735</v>
      </c>
      <c r="C10700">
        <f>IF(COUNTIF($B$2:B10700,B10700)=1,1,0)</f>
        <v>0</v>
      </c>
      <c r="D10700" s="1">
        <v>45006</v>
      </c>
      <c r="E10700" s="2">
        <v>0.55592592592592593</v>
      </c>
      <c r="F10700">
        <v>120</v>
      </c>
      <c r="G10700" t="str">
        <f>IFERROR(INDEX(menu_items!$B:$B,MATCH(F10700,menu_items!$A:$A,0)),"Unknown value")</f>
        <v>Steak Torta</v>
      </c>
      <c r="H10700" t="str">
        <f>IFERROR(INDEX(menu_items!$C:$C,MATCH(F10700,menu_items!$A:$A,0)),"Unknown value")</f>
        <v>Mexican</v>
      </c>
      <c r="I10700" s="5">
        <f>IFERROR(INDEX(menu_items!$D:$D,MATCH(F10700,menu_items!$A:$A,0)),0)</f>
        <v>13.95</v>
      </c>
      <c r="J10700" t="str">
        <f t="shared" si="843"/>
        <v>Tue</v>
      </c>
      <c r="K10700">
        <f t="shared" si="844"/>
        <v>21</v>
      </c>
      <c r="L10700" t="str">
        <f t="shared" si="845"/>
        <v>Mar</v>
      </c>
      <c r="M10700">
        <v>13</v>
      </c>
      <c r="N10700">
        <f t="shared" si="841"/>
        <v>5</v>
      </c>
      <c r="O10700" s="5">
        <f t="shared" si="842"/>
        <v>64.849999999999994</v>
      </c>
    </row>
    <row r="10701" spans="1:15" x14ac:dyDescent="0.25">
      <c r="A10701">
        <v>10820</v>
      </c>
      <c r="B10701">
        <v>4735</v>
      </c>
      <c r="C10701">
        <f>IF(COUNTIF($B$2:B10701,B10701)=1,1,0)</f>
        <v>0</v>
      </c>
      <c r="D10701" s="1">
        <v>45006</v>
      </c>
      <c r="E10701" s="2">
        <v>0.55592592592592593</v>
      </c>
      <c r="F10701">
        <v>123</v>
      </c>
      <c r="G10701" t="str">
        <f>IFERROR(INDEX(menu_items!$B:$B,MATCH(F10701,menu_items!$A:$A,0)),"Unknown value")</f>
        <v>Chips &amp; Guacamole</v>
      </c>
      <c r="H10701" t="str">
        <f>IFERROR(INDEX(menu_items!$C:$C,MATCH(F10701,menu_items!$A:$A,0)),"Unknown value")</f>
        <v>Mexican</v>
      </c>
      <c r="I10701" s="5">
        <f>IFERROR(INDEX(menu_items!$D:$D,MATCH(F10701,menu_items!$A:$A,0)),0)</f>
        <v>9</v>
      </c>
      <c r="J10701" t="str">
        <f t="shared" si="843"/>
        <v>Tue</v>
      </c>
      <c r="K10701">
        <f t="shared" si="844"/>
        <v>21</v>
      </c>
      <c r="L10701" t="str">
        <f t="shared" si="845"/>
        <v>Mar</v>
      </c>
      <c r="M10701">
        <v>13</v>
      </c>
      <c r="N10701">
        <f t="shared" si="841"/>
        <v>5</v>
      </c>
      <c r="O10701" s="5">
        <f t="shared" si="842"/>
        <v>64.849999999999994</v>
      </c>
    </row>
    <row r="10702" spans="1:15" x14ac:dyDescent="0.25">
      <c r="A10702">
        <v>10821</v>
      </c>
      <c r="B10702">
        <v>4735</v>
      </c>
      <c r="C10702">
        <f>IF(COUNTIF($B$2:B10702,B10702)=1,1,0)</f>
        <v>0</v>
      </c>
      <c r="D10702" s="1">
        <v>45006</v>
      </c>
      <c r="E10702" s="2">
        <v>0.55592592592592593</v>
      </c>
      <c r="F10702">
        <v>106</v>
      </c>
      <c r="G10702" t="str">
        <f>IFERROR(INDEX(menu_items!$B:$B,MATCH(F10702,menu_items!$A:$A,0)),"Unknown value")</f>
        <v>French Fries</v>
      </c>
      <c r="H10702" t="str">
        <f>IFERROR(INDEX(menu_items!$C:$C,MATCH(F10702,menu_items!$A:$A,0)),"Unknown value")</f>
        <v>American</v>
      </c>
      <c r="I10702" s="5">
        <f>IFERROR(INDEX(menu_items!$D:$D,MATCH(F10702,menu_items!$A:$A,0)),0)</f>
        <v>7</v>
      </c>
      <c r="J10702" t="str">
        <f t="shared" si="843"/>
        <v>Tue</v>
      </c>
      <c r="K10702">
        <f t="shared" si="844"/>
        <v>21</v>
      </c>
      <c r="L10702" t="str">
        <f t="shared" si="845"/>
        <v>Mar</v>
      </c>
      <c r="M10702">
        <v>13</v>
      </c>
      <c r="N10702">
        <f t="shared" si="841"/>
        <v>5</v>
      </c>
      <c r="O10702" s="5">
        <f t="shared" si="842"/>
        <v>64.849999999999994</v>
      </c>
    </row>
    <row r="10703" spans="1:15" x14ac:dyDescent="0.25">
      <c r="A10703">
        <v>10822</v>
      </c>
      <c r="B10703">
        <v>4735</v>
      </c>
      <c r="C10703">
        <f>IF(COUNTIF($B$2:B10703,B10703)=1,1,0)</f>
        <v>0</v>
      </c>
      <c r="D10703" s="1">
        <v>45006</v>
      </c>
      <c r="E10703" s="2">
        <v>0.55592592592592593</v>
      </c>
      <c r="F10703">
        <v>132</v>
      </c>
      <c r="G10703" t="str">
        <f>IFERROR(INDEX(menu_items!$B:$B,MATCH(F10703,menu_items!$A:$A,0)),"Unknown value")</f>
        <v>Eggplant Parmesan</v>
      </c>
      <c r="H10703" t="str">
        <f>IFERROR(INDEX(menu_items!$C:$C,MATCH(F10703,menu_items!$A:$A,0)),"Unknown value")</f>
        <v>Italian</v>
      </c>
      <c r="I10703" s="5">
        <f>IFERROR(INDEX(menu_items!$D:$D,MATCH(F10703,menu_items!$A:$A,0)),0)</f>
        <v>16.95</v>
      </c>
      <c r="J10703" t="str">
        <f t="shared" si="843"/>
        <v>Tue</v>
      </c>
      <c r="K10703">
        <f t="shared" si="844"/>
        <v>21</v>
      </c>
      <c r="L10703" t="str">
        <f t="shared" si="845"/>
        <v>Mar</v>
      </c>
      <c r="M10703">
        <v>13</v>
      </c>
      <c r="N10703">
        <f t="shared" si="841"/>
        <v>5</v>
      </c>
      <c r="O10703" s="5">
        <f t="shared" si="842"/>
        <v>64.849999999999994</v>
      </c>
    </row>
    <row r="10704" spans="1:15" x14ac:dyDescent="0.25">
      <c r="A10704">
        <v>10823</v>
      </c>
      <c r="B10704">
        <v>4736</v>
      </c>
      <c r="C10704">
        <f>IF(COUNTIF($B$2:B10704,B10704)=1,1,0)</f>
        <v>1</v>
      </c>
      <c r="D10704" s="1">
        <v>45006</v>
      </c>
      <c r="E10704" s="2">
        <v>0.56603009259259263</v>
      </c>
      <c r="F10704">
        <v>109</v>
      </c>
      <c r="G10704" t="str">
        <f>IFERROR(INDEX(menu_items!$B:$B,MATCH(F10704,menu_items!$A:$A,0)),"Unknown value")</f>
        <v>Korean Beef Bowl</v>
      </c>
      <c r="H10704" t="str">
        <f>IFERROR(INDEX(menu_items!$C:$C,MATCH(F10704,menu_items!$A:$A,0)),"Unknown value")</f>
        <v>Asian</v>
      </c>
      <c r="I10704" s="5">
        <f>IFERROR(INDEX(menu_items!$D:$D,MATCH(F10704,menu_items!$A:$A,0)),0)</f>
        <v>17.95</v>
      </c>
      <c r="J10704" t="str">
        <f t="shared" si="843"/>
        <v>Tue</v>
      </c>
      <c r="K10704">
        <f t="shared" si="844"/>
        <v>21</v>
      </c>
      <c r="L10704" t="str">
        <f t="shared" si="845"/>
        <v>Mar</v>
      </c>
      <c r="M10704">
        <v>13</v>
      </c>
      <c r="N10704">
        <f t="shared" si="841"/>
        <v>1</v>
      </c>
      <c r="O10704" s="5">
        <f t="shared" si="842"/>
        <v>17.95</v>
      </c>
    </row>
    <row r="10705" spans="1:15" x14ac:dyDescent="0.25">
      <c r="A10705">
        <v>10824</v>
      </c>
      <c r="B10705">
        <v>4737</v>
      </c>
      <c r="C10705">
        <f>IF(COUNTIF($B$2:B10705,B10705)=1,1,0)</f>
        <v>1</v>
      </c>
      <c r="D10705" s="1">
        <v>45006</v>
      </c>
      <c r="E10705" s="2">
        <v>0.56797453703703704</v>
      </c>
      <c r="F10705">
        <v>107</v>
      </c>
      <c r="G10705" t="str">
        <f>IFERROR(INDEX(menu_items!$B:$B,MATCH(F10705,menu_items!$A:$A,0)),"Unknown value")</f>
        <v>Orange Chicken</v>
      </c>
      <c r="H10705" t="str">
        <f>IFERROR(INDEX(menu_items!$C:$C,MATCH(F10705,menu_items!$A:$A,0)),"Unknown value")</f>
        <v>Asian</v>
      </c>
      <c r="I10705" s="5">
        <f>IFERROR(INDEX(menu_items!$D:$D,MATCH(F10705,menu_items!$A:$A,0)),0)</f>
        <v>16.5</v>
      </c>
      <c r="J10705" t="str">
        <f t="shared" si="843"/>
        <v>Tue</v>
      </c>
      <c r="K10705">
        <f t="shared" si="844"/>
        <v>21</v>
      </c>
      <c r="L10705" t="str">
        <f t="shared" si="845"/>
        <v>Mar</v>
      </c>
      <c r="M10705">
        <v>13</v>
      </c>
      <c r="N10705">
        <f t="shared" si="841"/>
        <v>1</v>
      </c>
      <c r="O10705" s="5">
        <f t="shared" si="842"/>
        <v>16.5</v>
      </c>
    </row>
    <row r="10706" spans="1:15" x14ac:dyDescent="0.25">
      <c r="A10706">
        <v>10825</v>
      </c>
      <c r="B10706">
        <v>4738</v>
      </c>
      <c r="C10706">
        <f>IF(COUNTIF($B$2:B10706,B10706)=1,1,0)</f>
        <v>1</v>
      </c>
      <c r="D10706" s="1">
        <v>45006</v>
      </c>
      <c r="E10706" s="2">
        <v>0.57670138888888889</v>
      </c>
      <c r="F10706">
        <v>130</v>
      </c>
      <c r="G10706" t="str">
        <f>IFERROR(INDEX(menu_items!$B:$B,MATCH(F10706,menu_items!$A:$A,0)),"Unknown value")</f>
        <v>Shrimp Scampi</v>
      </c>
      <c r="H10706" t="str">
        <f>IFERROR(INDEX(menu_items!$C:$C,MATCH(F10706,menu_items!$A:$A,0)),"Unknown value")</f>
        <v>Italian</v>
      </c>
      <c r="I10706" s="5">
        <f>IFERROR(INDEX(menu_items!$D:$D,MATCH(F10706,menu_items!$A:$A,0)),0)</f>
        <v>19.95</v>
      </c>
      <c r="J10706" t="str">
        <f t="shared" si="843"/>
        <v>Tue</v>
      </c>
      <c r="K10706">
        <f t="shared" si="844"/>
        <v>21</v>
      </c>
      <c r="L10706" t="str">
        <f t="shared" si="845"/>
        <v>Mar</v>
      </c>
      <c r="M10706">
        <v>13</v>
      </c>
      <c r="N10706">
        <f t="shared" si="841"/>
        <v>1</v>
      </c>
      <c r="O10706" s="5">
        <f t="shared" si="842"/>
        <v>19.95</v>
      </c>
    </row>
    <row r="10707" spans="1:15" x14ac:dyDescent="0.25">
      <c r="A10707">
        <v>10826</v>
      </c>
      <c r="B10707">
        <v>4739</v>
      </c>
      <c r="C10707">
        <f>IF(COUNTIF($B$2:B10707,B10707)=1,1,0)</f>
        <v>1</v>
      </c>
      <c r="D10707" s="1">
        <v>45006</v>
      </c>
      <c r="E10707" s="2">
        <v>0.58106481481481487</v>
      </c>
      <c r="F10707">
        <v>130</v>
      </c>
      <c r="G10707" t="str">
        <f>IFERROR(INDEX(menu_items!$B:$B,MATCH(F10707,menu_items!$A:$A,0)),"Unknown value")</f>
        <v>Shrimp Scampi</v>
      </c>
      <c r="H10707" t="str">
        <f>IFERROR(INDEX(menu_items!$C:$C,MATCH(F10707,menu_items!$A:$A,0)),"Unknown value")</f>
        <v>Italian</v>
      </c>
      <c r="I10707" s="5">
        <f>IFERROR(INDEX(menu_items!$D:$D,MATCH(F10707,menu_items!$A:$A,0)),0)</f>
        <v>19.95</v>
      </c>
      <c r="J10707" t="str">
        <f t="shared" si="843"/>
        <v>Tue</v>
      </c>
      <c r="K10707">
        <f t="shared" si="844"/>
        <v>21</v>
      </c>
      <c r="L10707" t="str">
        <f t="shared" si="845"/>
        <v>Mar</v>
      </c>
      <c r="M10707">
        <v>13</v>
      </c>
      <c r="N10707">
        <f t="shared" si="841"/>
        <v>1</v>
      </c>
      <c r="O10707" s="5">
        <f t="shared" si="842"/>
        <v>19.95</v>
      </c>
    </row>
    <row r="10708" spans="1:15" x14ac:dyDescent="0.25">
      <c r="A10708">
        <v>10827</v>
      </c>
      <c r="B10708">
        <v>4740</v>
      </c>
      <c r="C10708">
        <f>IF(COUNTIF($B$2:B10708,B10708)=1,1,0)</f>
        <v>1</v>
      </c>
      <c r="D10708" s="1">
        <v>45006</v>
      </c>
      <c r="E10708" s="2">
        <v>0.58758101851851852</v>
      </c>
      <c r="F10708">
        <v>102</v>
      </c>
      <c r="G10708" t="str">
        <f>IFERROR(INDEX(menu_items!$B:$B,MATCH(F10708,menu_items!$A:$A,0)),"Unknown value")</f>
        <v>Cheeseburger</v>
      </c>
      <c r="H10708" t="str">
        <f>IFERROR(INDEX(menu_items!$C:$C,MATCH(F10708,menu_items!$A:$A,0)),"Unknown value")</f>
        <v>American</v>
      </c>
      <c r="I10708" s="5">
        <f>IFERROR(INDEX(menu_items!$D:$D,MATCH(F10708,menu_items!$A:$A,0)),0)</f>
        <v>13.95</v>
      </c>
      <c r="J10708" t="str">
        <f t="shared" si="843"/>
        <v>Tue</v>
      </c>
      <c r="K10708">
        <f t="shared" si="844"/>
        <v>21</v>
      </c>
      <c r="L10708" t="str">
        <f t="shared" si="845"/>
        <v>Mar</v>
      </c>
      <c r="M10708">
        <v>14</v>
      </c>
      <c r="N10708">
        <f t="shared" si="841"/>
        <v>4</v>
      </c>
      <c r="O10708" s="5">
        <f t="shared" si="842"/>
        <v>53.849999999999994</v>
      </c>
    </row>
    <row r="10709" spans="1:15" x14ac:dyDescent="0.25">
      <c r="A10709">
        <v>10828</v>
      </c>
      <c r="B10709">
        <v>4740</v>
      </c>
      <c r="C10709">
        <f>IF(COUNTIF($B$2:B10709,B10709)=1,1,0)</f>
        <v>0</v>
      </c>
      <c r="D10709" s="1">
        <v>45006</v>
      </c>
      <c r="E10709" s="2">
        <v>0.58758101851851852</v>
      </c>
      <c r="F10709">
        <v>127</v>
      </c>
      <c r="G10709" t="str">
        <f>IFERROR(INDEX(menu_items!$B:$B,MATCH(F10709,menu_items!$A:$A,0)),"Unknown value")</f>
        <v>Meat Lasagna</v>
      </c>
      <c r="H10709" t="str">
        <f>IFERROR(INDEX(menu_items!$C:$C,MATCH(F10709,menu_items!$A:$A,0)),"Unknown value")</f>
        <v>Italian</v>
      </c>
      <c r="I10709" s="5">
        <f>IFERROR(INDEX(menu_items!$D:$D,MATCH(F10709,menu_items!$A:$A,0)),0)</f>
        <v>17.95</v>
      </c>
      <c r="J10709" t="str">
        <f t="shared" si="843"/>
        <v>Tue</v>
      </c>
      <c r="K10709">
        <f t="shared" si="844"/>
        <v>21</v>
      </c>
      <c r="L10709" t="str">
        <f t="shared" si="845"/>
        <v>Mar</v>
      </c>
      <c r="M10709">
        <v>14</v>
      </c>
      <c r="N10709">
        <f t="shared" si="841"/>
        <v>4</v>
      </c>
      <c r="O10709" s="5">
        <f t="shared" si="842"/>
        <v>53.849999999999994</v>
      </c>
    </row>
    <row r="10710" spans="1:15" x14ac:dyDescent="0.25">
      <c r="A10710">
        <v>10829</v>
      </c>
      <c r="B10710">
        <v>4740</v>
      </c>
      <c r="C10710">
        <f>IF(COUNTIF($B$2:B10710,B10710)=1,1,0)</f>
        <v>0</v>
      </c>
      <c r="D10710" s="1">
        <v>45006</v>
      </c>
      <c r="E10710" s="2">
        <v>0.58758101851851852</v>
      </c>
      <c r="F10710">
        <v>112</v>
      </c>
      <c r="G10710" t="str">
        <f>IFERROR(INDEX(menu_items!$B:$B,MATCH(F10710,menu_items!$A:$A,0)),"Unknown value")</f>
        <v>Salmon Roll</v>
      </c>
      <c r="H10710" t="str">
        <f>IFERROR(INDEX(menu_items!$C:$C,MATCH(F10710,menu_items!$A:$A,0)),"Unknown value")</f>
        <v>Asian</v>
      </c>
      <c r="I10710" s="5">
        <f>IFERROR(INDEX(menu_items!$D:$D,MATCH(F10710,menu_items!$A:$A,0)),0)</f>
        <v>14.95</v>
      </c>
      <c r="J10710" t="str">
        <f t="shared" si="843"/>
        <v>Tue</v>
      </c>
      <c r="K10710">
        <f t="shared" si="844"/>
        <v>21</v>
      </c>
      <c r="L10710" t="str">
        <f t="shared" si="845"/>
        <v>Mar</v>
      </c>
      <c r="M10710">
        <v>14</v>
      </c>
      <c r="N10710">
        <f t="shared" si="841"/>
        <v>4</v>
      </c>
      <c r="O10710" s="5">
        <f t="shared" si="842"/>
        <v>53.849999999999994</v>
      </c>
    </row>
    <row r="10711" spans="1:15" x14ac:dyDescent="0.25">
      <c r="A10711">
        <v>10830</v>
      </c>
      <c r="B10711">
        <v>4740</v>
      </c>
      <c r="C10711">
        <f>IF(COUNTIF($B$2:B10711,B10711)=1,1,0)</f>
        <v>0</v>
      </c>
      <c r="D10711" s="1">
        <v>45006</v>
      </c>
      <c r="E10711" s="2">
        <v>0.58758101851851852</v>
      </c>
      <c r="F10711">
        <v>105</v>
      </c>
      <c r="G10711" t="str">
        <f>IFERROR(INDEX(menu_items!$B:$B,MATCH(F10711,menu_items!$A:$A,0)),"Unknown value")</f>
        <v>Mac &amp; Cheese</v>
      </c>
      <c r="H10711" t="str">
        <f>IFERROR(INDEX(menu_items!$C:$C,MATCH(F10711,menu_items!$A:$A,0)),"Unknown value")</f>
        <v>American</v>
      </c>
      <c r="I10711" s="5">
        <f>IFERROR(INDEX(menu_items!$D:$D,MATCH(F10711,menu_items!$A:$A,0)),0)</f>
        <v>7</v>
      </c>
      <c r="J10711" t="str">
        <f t="shared" si="843"/>
        <v>Tue</v>
      </c>
      <c r="K10711">
        <f t="shared" si="844"/>
        <v>21</v>
      </c>
      <c r="L10711" t="str">
        <f t="shared" si="845"/>
        <v>Mar</v>
      </c>
      <c r="M10711">
        <v>14</v>
      </c>
      <c r="N10711">
        <f t="shared" si="841"/>
        <v>4</v>
      </c>
      <c r="O10711" s="5">
        <f t="shared" si="842"/>
        <v>53.849999999999994</v>
      </c>
    </row>
    <row r="10712" spans="1:15" x14ac:dyDescent="0.25">
      <c r="A10712">
        <v>10831</v>
      </c>
      <c r="B10712">
        <v>4741</v>
      </c>
      <c r="C10712">
        <f>IF(COUNTIF($B$2:B10712,B10712)=1,1,0)</f>
        <v>1</v>
      </c>
      <c r="D10712" s="1">
        <v>45006</v>
      </c>
      <c r="E10712" s="2">
        <v>0.58760416666666671</v>
      </c>
      <c r="F10712">
        <v>117</v>
      </c>
      <c r="G10712" t="str">
        <f>IFERROR(INDEX(menu_items!$B:$B,MATCH(F10712,menu_items!$A:$A,0)),"Unknown value")</f>
        <v>Chicken Burrito</v>
      </c>
      <c r="H10712" t="str">
        <f>IFERROR(INDEX(menu_items!$C:$C,MATCH(F10712,menu_items!$A:$A,0)),"Unknown value")</f>
        <v>Mexican</v>
      </c>
      <c r="I10712" s="5">
        <f>IFERROR(INDEX(menu_items!$D:$D,MATCH(F10712,menu_items!$A:$A,0)),0)</f>
        <v>12.95</v>
      </c>
      <c r="J10712" t="str">
        <f t="shared" si="843"/>
        <v>Tue</v>
      </c>
      <c r="K10712">
        <f t="shared" si="844"/>
        <v>21</v>
      </c>
      <c r="L10712" t="str">
        <f t="shared" si="845"/>
        <v>Mar</v>
      </c>
      <c r="M10712">
        <v>14</v>
      </c>
      <c r="N10712">
        <f t="shared" si="841"/>
        <v>4</v>
      </c>
      <c r="O10712" s="5">
        <f t="shared" si="842"/>
        <v>37.950000000000003</v>
      </c>
    </row>
    <row r="10713" spans="1:15" x14ac:dyDescent="0.25">
      <c r="A10713">
        <v>10832</v>
      </c>
      <c r="B10713">
        <v>4741</v>
      </c>
      <c r="C10713">
        <f>IF(COUNTIF($B$2:B10713,B10713)=1,1,0)</f>
        <v>0</v>
      </c>
      <c r="D10713" s="1">
        <v>45006</v>
      </c>
      <c r="E10713" s="2">
        <v>0.58760416666666671</v>
      </c>
      <c r="F10713">
        <v>106</v>
      </c>
      <c r="G10713" t="str">
        <f>IFERROR(INDEX(menu_items!$B:$B,MATCH(F10713,menu_items!$A:$A,0)),"Unknown value")</f>
        <v>French Fries</v>
      </c>
      <c r="H10713" t="str">
        <f>IFERROR(INDEX(menu_items!$C:$C,MATCH(F10713,menu_items!$A:$A,0)),"Unknown value")</f>
        <v>American</v>
      </c>
      <c r="I10713" s="5">
        <f>IFERROR(INDEX(menu_items!$D:$D,MATCH(F10713,menu_items!$A:$A,0)),0)</f>
        <v>7</v>
      </c>
      <c r="J10713" t="str">
        <f t="shared" si="843"/>
        <v>Tue</v>
      </c>
      <c r="K10713">
        <f t="shared" si="844"/>
        <v>21</v>
      </c>
      <c r="L10713" t="str">
        <f t="shared" si="845"/>
        <v>Mar</v>
      </c>
      <c r="M10713">
        <v>14</v>
      </c>
      <c r="N10713">
        <f t="shared" si="841"/>
        <v>4</v>
      </c>
      <c r="O10713" s="5">
        <f t="shared" si="842"/>
        <v>37.950000000000003</v>
      </c>
    </row>
    <row r="10714" spans="1:15" x14ac:dyDescent="0.25">
      <c r="A10714">
        <v>10833</v>
      </c>
      <c r="B10714">
        <v>4741</v>
      </c>
      <c r="C10714">
        <f>IF(COUNTIF($B$2:B10714,B10714)=1,1,0)</f>
        <v>0</v>
      </c>
      <c r="D10714" s="1">
        <v>45006</v>
      </c>
      <c r="E10714" s="2">
        <v>0.58760416666666671</v>
      </c>
      <c r="F10714">
        <v>114</v>
      </c>
      <c r="G10714" t="str">
        <f>IFERROR(INDEX(menu_items!$B:$B,MATCH(F10714,menu_items!$A:$A,0)),"Unknown value")</f>
        <v>Potstickers</v>
      </c>
      <c r="H10714" t="str">
        <f>IFERROR(INDEX(menu_items!$C:$C,MATCH(F10714,menu_items!$A:$A,0)),"Unknown value")</f>
        <v>Asian</v>
      </c>
      <c r="I10714" s="5">
        <f>IFERROR(INDEX(menu_items!$D:$D,MATCH(F10714,menu_items!$A:$A,0)),0)</f>
        <v>9</v>
      </c>
      <c r="J10714" t="str">
        <f t="shared" si="843"/>
        <v>Tue</v>
      </c>
      <c r="K10714">
        <f t="shared" si="844"/>
        <v>21</v>
      </c>
      <c r="L10714" t="str">
        <f t="shared" si="845"/>
        <v>Mar</v>
      </c>
      <c r="M10714">
        <v>14</v>
      </c>
      <c r="N10714">
        <f t="shared" si="841"/>
        <v>4</v>
      </c>
      <c r="O10714" s="5">
        <f t="shared" si="842"/>
        <v>37.950000000000003</v>
      </c>
    </row>
    <row r="10715" spans="1:15" x14ac:dyDescent="0.25">
      <c r="A10715">
        <v>10834</v>
      </c>
      <c r="B10715">
        <v>4741</v>
      </c>
      <c r="C10715">
        <f>IF(COUNTIF($B$2:B10715,B10715)=1,1,0)</f>
        <v>0</v>
      </c>
      <c r="D10715" s="1">
        <v>45006</v>
      </c>
      <c r="E10715" s="2">
        <v>0.58760416666666671</v>
      </c>
      <c r="F10715">
        <v>114</v>
      </c>
      <c r="G10715" t="str">
        <f>IFERROR(INDEX(menu_items!$B:$B,MATCH(F10715,menu_items!$A:$A,0)),"Unknown value")</f>
        <v>Potstickers</v>
      </c>
      <c r="H10715" t="str">
        <f>IFERROR(INDEX(menu_items!$C:$C,MATCH(F10715,menu_items!$A:$A,0)),"Unknown value")</f>
        <v>Asian</v>
      </c>
      <c r="I10715" s="5">
        <f>IFERROR(INDEX(menu_items!$D:$D,MATCH(F10715,menu_items!$A:$A,0)),0)</f>
        <v>9</v>
      </c>
      <c r="J10715" t="str">
        <f t="shared" si="843"/>
        <v>Tue</v>
      </c>
      <c r="K10715">
        <f t="shared" si="844"/>
        <v>21</v>
      </c>
      <c r="L10715" t="str">
        <f t="shared" si="845"/>
        <v>Mar</v>
      </c>
      <c r="M10715">
        <v>14</v>
      </c>
      <c r="N10715">
        <f t="shared" si="841"/>
        <v>4</v>
      </c>
      <c r="O10715" s="5">
        <f t="shared" si="842"/>
        <v>37.950000000000003</v>
      </c>
    </row>
    <row r="10716" spans="1:15" x14ac:dyDescent="0.25">
      <c r="A10716">
        <v>10835</v>
      </c>
      <c r="B10716">
        <v>4742</v>
      </c>
      <c r="C10716">
        <f>IF(COUNTIF($B$2:B10716,B10716)=1,1,0)</f>
        <v>1</v>
      </c>
      <c r="D10716" s="1">
        <v>45006</v>
      </c>
      <c r="E10716" s="2">
        <v>0.58799768518518514</v>
      </c>
      <c r="F10716">
        <v>108</v>
      </c>
      <c r="G10716" t="str">
        <f>IFERROR(INDEX(menu_items!$B:$B,MATCH(F10716,menu_items!$A:$A,0)),"Unknown value")</f>
        <v>Tofu Pad Thai</v>
      </c>
      <c r="H10716" t="str">
        <f>IFERROR(INDEX(menu_items!$C:$C,MATCH(F10716,menu_items!$A:$A,0)),"Unknown value")</f>
        <v>Asian</v>
      </c>
      <c r="I10716" s="5">
        <f>IFERROR(INDEX(menu_items!$D:$D,MATCH(F10716,menu_items!$A:$A,0)),0)</f>
        <v>14.5</v>
      </c>
      <c r="J10716" t="str">
        <f t="shared" si="843"/>
        <v>Tue</v>
      </c>
      <c r="K10716">
        <f t="shared" si="844"/>
        <v>21</v>
      </c>
      <c r="L10716" t="str">
        <f t="shared" si="845"/>
        <v>Mar</v>
      </c>
      <c r="M10716">
        <v>14</v>
      </c>
      <c r="N10716">
        <f t="shared" si="841"/>
        <v>4</v>
      </c>
      <c r="O10716" s="5">
        <f t="shared" si="842"/>
        <v>60.900000000000006</v>
      </c>
    </row>
    <row r="10717" spans="1:15" x14ac:dyDescent="0.25">
      <c r="A10717">
        <v>10836</v>
      </c>
      <c r="B10717">
        <v>4742</v>
      </c>
      <c r="C10717">
        <f>IF(COUNTIF($B$2:B10717,B10717)=1,1,0)</f>
        <v>0</v>
      </c>
      <c r="D10717" s="1">
        <v>45006</v>
      </c>
      <c r="E10717" s="2">
        <v>0.58799768518518514</v>
      </c>
      <c r="F10717">
        <v>126</v>
      </c>
      <c r="G10717" t="str">
        <f>IFERROR(INDEX(menu_items!$B:$B,MATCH(F10717,menu_items!$A:$A,0)),"Unknown value")</f>
        <v>Fettuccine Alfredo</v>
      </c>
      <c r="H10717" t="str">
        <f>IFERROR(INDEX(menu_items!$C:$C,MATCH(F10717,menu_items!$A:$A,0)),"Unknown value")</f>
        <v>Italian</v>
      </c>
      <c r="I10717" s="5">
        <f>IFERROR(INDEX(menu_items!$D:$D,MATCH(F10717,menu_items!$A:$A,0)),0)</f>
        <v>14.5</v>
      </c>
      <c r="J10717" t="str">
        <f t="shared" si="843"/>
        <v>Tue</v>
      </c>
      <c r="K10717">
        <f t="shared" si="844"/>
        <v>21</v>
      </c>
      <c r="L10717" t="str">
        <f t="shared" si="845"/>
        <v>Mar</v>
      </c>
      <c r="M10717">
        <v>14</v>
      </c>
      <c r="N10717">
        <f t="shared" si="841"/>
        <v>4</v>
      </c>
      <c r="O10717" s="5">
        <f t="shared" si="842"/>
        <v>60.900000000000006</v>
      </c>
    </row>
    <row r="10718" spans="1:15" x14ac:dyDescent="0.25">
      <c r="A10718">
        <v>10837</v>
      </c>
      <c r="B10718">
        <v>4742</v>
      </c>
      <c r="C10718">
        <f>IF(COUNTIF($B$2:B10718,B10718)=1,1,0)</f>
        <v>0</v>
      </c>
      <c r="D10718" s="1">
        <v>45006</v>
      </c>
      <c r="E10718" s="2">
        <v>0.58799768518518514</v>
      </c>
      <c r="F10718">
        <v>109</v>
      </c>
      <c r="G10718" t="str">
        <f>IFERROR(INDEX(menu_items!$B:$B,MATCH(F10718,menu_items!$A:$A,0)),"Unknown value")</f>
        <v>Korean Beef Bowl</v>
      </c>
      <c r="H10718" t="str">
        <f>IFERROR(INDEX(menu_items!$C:$C,MATCH(F10718,menu_items!$A:$A,0)),"Unknown value")</f>
        <v>Asian</v>
      </c>
      <c r="I10718" s="5">
        <f>IFERROR(INDEX(menu_items!$D:$D,MATCH(F10718,menu_items!$A:$A,0)),0)</f>
        <v>17.95</v>
      </c>
      <c r="J10718" t="str">
        <f t="shared" si="843"/>
        <v>Tue</v>
      </c>
      <c r="K10718">
        <f t="shared" si="844"/>
        <v>21</v>
      </c>
      <c r="L10718" t="str">
        <f t="shared" si="845"/>
        <v>Mar</v>
      </c>
      <c r="M10718">
        <v>14</v>
      </c>
      <c r="N10718">
        <f t="shared" si="841"/>
        <v>4</v>
      </c>
      <c r="O10718" s="5">
        <f t="shared" si="842"/>
        <v>60.900000000000006</v>
      </c>
    </row>
    <row r="10719" spans="1:15" x14ac:dyDescent="0.25">
      <c r="A10719">
        <v>10838</v>
      </c>
      <c r="B10719">
        <v>4742</v>
      </c>
      <c r="C10719">
        <f>IF(COUNTIF($B$2:B10719,B10719)=1,1,0)</f>
        <v>0</v>
      </c>
      <c r="D10719" s="1">
        <v>45006</v>
      </c>
      <c r="E10719" s="2">
        <v>0.58799768518518514</v>
      </c>
      <c r="F10719">
        <v>120</v>
      </c>
      <c r="G10719" t="str">
        <f>IFERROR(INDEX(menu_items!$B:$B,MATCH(F10719,menu_items!$A:$A,0)),"Unknown value")</f>
        <v>Steak Torta</v>
      </c>
      <c r="H10719" t="str">
        <f>IFERROR(INDEX(menu_items!$C:$C,MATCH(F10719,menu_items!$A:$A,0)),"Unknown value")</f>
        <v>Mexican</v>
      </c>
      <c r="I10719" s="5">
        <f>IFERROR(INDEX(menu_items!$D:$D,MATCH(F10719,menu_items!$A:$A,0)),0)</f>
        <v>13.95</v>
      </c>
      <c r="J10719" t="str">
        <f t="shared" si="843"/>
        <v>Tue</v>
      </c>
      <c r="K10719">
        <f t="shared" si="844"/>
        <v>21</v>
      </c>
      <c r="L10719" t="str">
        <f t="shared" si="845"/>
        <v>Mar</v>
      </c>
      <c r="M10719">
        <v>14</v>
      </c>
      <c r="N10719">
        <f t="shared" si="841"/>
        <v>4</v>
      </c>
      <c r="O10719" s="5">
        <f t="shared" si="842"/>
        <v>60.900000000000006</v>
      </c>
    </row>
    <row r="10720" spans="1:15" x14ac:dyDescent="0.25">
      <c r="A10720">
        <v>10839</v>
      </c>
      <c r="B10720">
        <v>4743</v>
      </c>
      <c r="C10720">
        <f>IF(COUNTIF($B$2:B10720,B10720)=1,1,0)</f>
        <v>1</v>
      </c>
      <c r="D10720" s="1">
        <v>45006</v>
      </c>
      <c r="E10720" s="2">
        <v>0.59562499999999996</v>
      </c>
      <c r="F10720">
        <v>121</v>
      </c>
      <c r="G10720" t="str">
        <f>IFERROR(INDEX(menu_items!$B:$B,MATCH(F10720,menu_items!$A:$A,0)),"Unknown value")</f>
        <v>Cheese Quesadillas</v>
      </c>
      <c r="H10720" t="str">
        <f>IFERROR(INDEX(menu_items!$C:$C,MATCH(F10720,menu_items!$A:$A,0)),"Unknown value")</f>
        <v>Mexican</v>
      </c>
      <c r="I10720" s="5">
        <f>IFERROR(INDEX(menu_items!$D:$D,MATCH(F10720,menu_items!$A:$A,0)),0)</f>
        <v>10.5</v>
      </c>
      <c r="J10720" t="str">
        <f t="shared" si="843"/>
        <v>Tue</v>
      </c>
      <c r="K10720">
        <f t="shared" si="844"/>
        <v>21</v>
      </c>
      <c r="L10720" t="str">
        <f t="shared" si="845"/>
        <v>Mar</v>
      </c>
      <c r="M10720">
        <v>14</v>
      </c>
      <c r="N10720">
        <f t="shared" si="841"/>
        <v>1</v>
      </c>
      <c r="O10720" s="5">
        <f t="shared" si="842"/>
        <v>10.5</v>
      </c>
    </row>
    <row r="10721" spans="1:15" x14ac:dyDescent="0.25">
      <c r="A10721">
        <v>10840</v>
      </c>
      <c r="B10721">
        <v>4744</v>
      </c>
      <c r="C10721">
        <f>IF(COUNTIF($B$2:B10721,B10721)=1,1,0)</f>
        <v>1</v>
      </c>
      <c r="D10721" s="1">
        <v>45006</v>
      </c>
      <c r="E10721" s="2">
        <v>0.59672453703703698</v>
      </c>
      <c r="F10721">
        <v>122</v>
      </c>
      <c r="G10721" t="str">
        <f>IFERROR(INDEX(menu_items!$B:$B,MATCH(F10721,menu_items!$A:$A,0)),"Unknown value")</f>
        <v>Chips &amp; Salsa</v>
      </c>
      <c r="H10721" t="str">
        <f>IFERROR(INDEX(menu_items!$C:$C,MATCH(F10721,menu_items!$A:$A,0)),"Unknown value")</f>
        <v>Mexican</v>
      </c>
      <c r="I10721" s="5">
        <f>IFERROR(INDEX(menu_items!$D:$D,MATCH(F10721,menu_items!$A:$A,0)),0)</f>
        <v>7</v>
      </c>
      <c r="J10721" t="str">
        <f t="shared" si="843"/>
        <v>Tue</v>
      </c>
      <c r="K10721">
        <f t="shared" si="844"/>
        <v>21</v>
      </c>
      <c r="L10721" t="str">
        <f t="shared" si="845"/>
        <v>Mar</v>
      </c>
      <c r="M10721">
        <v>14</v>
      </c>
      <c r="N10721">
        <f t="shared" si="841"/>
        <v>1</v>
      </c>
      <c r="O10721" s="5">
        <f t="shared" si="842"/>
        <v>7</v>
      </c>
    </row>
    <row r="10722" spans="1:15" x14ac:dyDescent="0.25">
      <c r="A10722">
        <v>10841</v>
      </c>
      <c r="B10722">
        <v>4745</v>
      </c>
      <c r="C10722">
        <f>IF(COUNTIF($B$2:B10722,B10722)=1,1,0)</f>
        <v>1</v>
      </c>
      <c r="D10722" s="1">
        <v>45006</v>
      </c>
      <c r="E10722" s="2">
        <v>0.59821759259259255</v>
      </c>
      <c r="F10722">
        <v>113</v>
      </c>
      <c r="G10722" t="str">
        <f>IFERROR(INDEX(menu_items!$B:$B,MATCH(F10722,menu_items!$A:$A,0)),"Unknown value")</f>
        <v>Edamame</v>
      </c>
      <c r="H10722" t="str">
        <f>IFERROR(INDEX(menu_items!$C:$C,MATCH(F10722,menu_items!$A:$A,0)),"Unknown value")</f>
        <v>Asian</v>
      </c>
      <c r="I10722" s="5">
        <f>IFERROR(INDEX(menu_items!$D:$D,MATCH(F10722,menu_items!$A:$A,0)),0)</f>
        <v>5</v>
      </c>
      <c r="J10722" t="str">
        <f t="shared" si="843"/>
        <v>Tue</v>
      </c>
      <c r="K10722">
        <f t="shared" si="844"/>
        <v>21</v>
      </c>
      <c r="L10722" t="str">
        <f t="shared" si="845"/>
        <v>Mar</v>
      </c>
      <c r="M10722">
        <v>14</v>
      </c>
      <c r="N10722">
        <f t="shared" si="841"/>
        <v>1</v>
      </c>
      <c r="O10722" s="5">
        <f t="shared" si="842"/>
        <v>5</v>
      </c>
    </row>
    <row r="10723" spans="1:15" x14ac:dyDescent="0.25">
      <c r="A10723">
        <v>10842</v>
      </c>
      <c r="B10723">
        <v>4746</v>
      </c>
      <c r="C10723">
        <f>IF(COUNTIF($B$2:B10723,B10723)=1,1,0)</f>
        <v>1</v>
      </c>
      <c r="D10723" s="1">
        <v>45006</v>
      </c>
      <c r="E10723" s="2">
        <v>0.60528935185185184</v>
      </c>
      <c r="F10723">
        <v>102</v>
      </c>
      <c r="G10723" t="str">
        <f>IFERROR(INDEX(menu_items!$B:$B,MATCH(F10723,menu_items!$A:$A,0)),"Unknown value")</f>
        <v>Cheeseburger</v>
      </c>
      <c r="H10723" t="str">
        <f>IFERROR(INDEX(menu_items!$C:$C,MATCH(F10723,menu_items!$A:$A,0)),"Unknown value")</f>
        <v>American</v>
      </c>
      <c r="I10723" s="5">
        <f>IFERROR(INDEX(menu_items!$D:$D,MATCH(F10723,menu_items!$A:$A,0)),0)</f>
        <v>13.95</v>
      </c>
      <c r="J10723" t="str">
        <f t="shared" si="843"/>
        <v>Tue</v>
      </c>
      <c r="K10723">
        <f t="shared" si="844"/>
        <v>21</v>
      </c>
      <c r="L10723" t="str">
        <f t="shared" si="845"/>
        <v>Mar</v>
      </c>
      <c r="M10723">
        <v>14</v>
      </c>
      <c r="N10723">
        <f t="shared" si="841"/>
        <v>3</v>
      </c>
      <c r="O10723" s="5">
        <f t="shared" si="842"/>
        <v>42.4</v>
      </c>
    </row>
    <row r="10724" spans="1:15" x14ac:dyDescent="0.25">
      <c r="A10724">
        <v>10843</v>
      </c>
      <c r="B10724">
        <v>4746</v>
      </c>
      <c r="C10724">
        <f>IF(COUNTIF($B$2:B10724,B10724)=1,1,0)</f>
        <v>0</v>
      </c>
      <c r="D10724" s="1">
        <v>45006</v>
      </c>
      <c r="E10724" s="2">
        <v>0.60528935185185184</v>
      </c>
      <c r="F10724">
        <v>102</v>
      </c>
      <c r="G10724" t="str">
        <f>IFERROR(INDEX(menu_items!$B:$B,MATCH(F10724,menu_items!$A:$A,0)),"Unknown value")</f>
        <v>Cheeseburger</v>
      </c>
      <c r="H10724" t="str">
        <f>IFERROR(INDEX(menu_items!$C:$C,MATCH(F10724,menu_items!$A:$A,0)),"Unknown value")</f>
        <v>American</v>
      </c>
      <c r="I10724" s="5">
        <f>IFERROR(INDEX(menu_items!$D:$D,MATCH(F10724,menu_items!$A:$A,0)),0)</f>
        <v>13.95</v>
      </c>
      <c r="J10724" t="str">
        <f t="shared" si="843"/>
        <v>Tue</v>
      </c>
      <c r="K10724">
        <f t="shared" si="844"/>
        <v>21</v>
      </c>
      <c r="L10724" t="str">
        <f t="shared" si="845"/>
        <v>Mar</v>
      </c>
      <c r="M10724">
        <v>14</v>
      </c>
      <c r="N10724">
        <f t="shared" si="841"/>
        <v>3</v>
      </c>
      <c r="O10724" s="5">
        <f t="shared" si="842"/>
        <v>42.4</v>
      </c>
    </row>
    <row r="10725" spans="1:15" x14ac:dyDescent="0.25">
      <c r="A10725">
        <v>10844</v>
      </c>
      <c r="B10725">
        <v>4746</v>
      </c>
      <c r="C10725">
        <f>IF(COUNTIF($B$2:B10725,B10725)=1,1,0)</f>
        <v>0</v>
      </c>
      <c r="D10725" s="1">
        <v>45006</v>
      </c>
      <c r="E10725" s="2">
        <v>0.60528935185185184</v>
      </c>
      <c r="F10725">
        <v>124</v>
      </c>
      <c r="G10725" t="str">
        <f>IFERROR(INDEX(menu_items!$B:$B,MATCH(F10725,menu_items!$A:$A,0)),"Unknown value")</f>
        <v>Spaghetti</v>
      </c>
      <c r="H10725" t="str">
        <f>IFERROR(INDEX(menu_items!$C:$C,MATCH(F10725,menu_items!$A:$A,0)),"Unknown value")</f>
        <v>Italian</v>
      </c>
      <c r="I10725" s="5">
        <f>IFERROR(INDEX(menu_items!$D:$D,MATCH(F10725,menu_items!$A:$A,0)),0)</f>
        <v>14.5</v>
      </c>
      <c r="J10725" t="str">
        <f t="shared" si="843"/>
        <v>Tue</v>
      </c>
      <c r="K10725">
        <f t="shared" si="844"/>
        <v>21</v>
      </c>
      <c r="L10725" t="str">
        <f t="shared" si="845"/>
        <v>Mar</v>
      </c>
      <c r="M10725">
        <v>14</v>
      </c>
      <c r="N10725">
        <f t="shared" si="841"/>
        <v>3</v>
      </c>
      <c r="O10725" s="5">
        <f t="shared" si="842"/>
        <v>42.4</v>
      </c>
    </row>
    <row r="10726" spans="1:15" x14ac:dyDescent="0.25">
      <c r="A10726">
        <v>10846</v>
      </c>
      <c r="B10726">
        <v>4747</v>
      </c>
      <c r="C10726">
        <f>IF(COUNTIF($B$2:B10726,B10726)=1,1,0)</f>
        <v>1</v>
      </c>
      <c r="D10726" s="1">
        <v>45006</v>
      </c>
      <c r="E10726" s="2">
        <v>0.6099768518518518</v>
      </c>
      <c r="F10726">
        <v>102</v>
      </c>
      <c r="G10726" t="str">
        <f>IFERROR(INDEX(menu_items!$B:$B,MATCH(F10726,menu_items!$A:$A,0)),"Unknown value")</f>
        <v>Cheeseburger</v>
      </c>
      <c r="H10726" t="str">
        <f>IFERROR(INDEX(menu_items!$C:$C,MATCH(F10726,menu_items!$A:$A,0)),"Unknown value")</f>
        <v>American</v>
      </c>
      <c r="I10726" s="5">
        <f>IFERROR(INDEX(menu_items!$D:$D,MATCH(F10726,menu_items!$A:$A,0)),0)</f>
        <v>13.95</v>
      </c>
      <c r="J10726" t="str">
        <f t="shared" si="843"/>
        <v>Tue</v>
      </c>
      <c r="K10726">
        <f t="shared" si="844"/>
        <v>21</v>
      </c>
      <c r="L10726" t="str">
        <f t="shared" si="845"/>
        <v>Mar</v>
      </c>
      <c r="M10726">
        <v>14</v>
      </c>
      <c r="N10726">
        <f t="shared" si="841"/>
        <v>2</v>
      </c>
      <c r="O10726" s="5">
        <f t="shared" si="842"/>
        <v>20.95</v>
      </c>
    </row>
    <row r="10727" spans="1:15" x14ac:dyDescent="0.25">
      <c r="A10727">
        <v>10847</v>
      </c>
      <c r="B10727">
        <v>4747</v>
      </c>
      <c r="C10727">
        <f>IF(COUNTIF($B$2:B10727,B10727)=1,1,0)</f>
        <v>0</v>
      </c>
      <c r="D10727" s="1">
        <v>45006</v>
      </c>
      <c r="E10727" s="2">
        <v>0.6099768518518518</v>
      </c>
      <c r="F10727">
        <v>106</v>
      </c>
      <c r="G10727" t="str">
        <f>IFERROR(INDEX(menu_items!$B:$B,MATCH(F10727,menu_items!$A:$A,0)),"Unknown value")</f>
        <v>French Fries</v>
      </c>
      <c r="H10727" t="str">
        <f>IFERROR(INDEX(menu_items!$C:$C,MATCH(F10727,menu_items!$A:$A,0)),"Unknown value")</f>
        <v>American</v>
      </c>
      <c r="I10727" s="5">
        <f>IFERROR(INDEX(menu_items!$D:$D,MATCH(F10727,menu_items!$A:$A,0)),0)</f>
        <v>7</v>
      </c>
      <c r="J10727" t="str">
        <f t="shared" si="843"/>
        <v>Tue</v>
      </c>
      <c r="K10727">
        <f t="shared" si="844"/>
        <v>21</v>
      </c>
      <c r="L10727" t="str">
        <f t="shared" si="845"/>
        <v>Mar</v>
      </c>
      <c r="M10727">
        <v>14</v>
      </c>
      <c r="N10727">
        <f t="shared" si="841"/>
        <v>2</v>
      </c>
      <c r="O10727" s="5">
        <f t="shared" si="842"/>
        <v>20.95</v>
      </c>
    </row>
    <row r="10728" spans="1:15" x14ac:dyDescent="0.25">
      <c r="A10728">
        <v>10848</v>
      </c>
      <c r="B10728">
        <v>4748</v>
      </c>
      <c r="C10728">
        <f>IF(COUNTIF($B$2:B10728,B10728)=1,1,0)</f>
        <v>1</v>
      </c>
      <c r="D10728" s="1">
        <v>45006</v>
      </c>
      <c r="E10728" s="2">
        <v>0.61152777777777778</v>
      </c>
      <c r="F10728">
        <v>131</v>
      </c>
      <c r="G10728" t="str">
        <f>IFERROR(INDEX(menu_items!$B:$B,MATCH(F10728,menu_items!$A:$A,0)),"Unknown value")</f>
        <v>Chicken Parmesan</v>
      </c>
      <c r="H10728" t="str">
        <f>IFERROR(INDEX(menu_items!$C:$C,MATCH(F10728,menu_items!$A:$A,0)),"Unknown value")</f>
        <v>Italian</v>
      </c>
      <c r="I10728" s="5">
        <f>IFERROR(INDEX(menu_items!$D:$D,MATCH(F10728,menu_items!$A:$A,0)),0)</f>
        <v>17.95</v>
      </c>
      <c r="J10728" t="str">
        <f t="shared" si="843"/>
        <v>Tue</v>
      </c>
      <c r="K10728">
        <f t="shared" si="844"/>
        <v>21</v>
      </c>
      <c r="L10728" t="str">
        <f t="shared" si="845"/>
        <v>Mar</v>
      </c>
      <c r="M10728">
        <v>14</v>
      </c>
      <c r="N10728">
        <f t="shared" si="841"/>
        <v>1</v>
      </c>
      <c r="O10728" s="5">
        <f t="shared" si="842"/>
        <v>17.95</v>
      </c>
    </row>
    <row r="10729" spans="1:15" x14ac:dyDescent="0.25">
      <c r="A10729">
        <v>10849</v>
      </c>
      <c r="B10729">
        <v>4749</v>
      </c>
      <c r="C10729">
        <f>IF(COUNTIF($B$2:B10729,B10729)=1,1,0)</f>
        <v>1</v>
      </c>
      <c r="D10729" s="1">
        <v>45006</v>
      </c>
      <c r="E10729" s="2">
        <v>0.6159027777777778</v>
      </c>
      <c r="F10729">
        <v>109</v>
      </c>
      <c r="G10729" t="str">
        <f>IFERROR(INDEX(menu_items!$B:$B,MATCH(F10729,menu_items!$A:$A,0)),"Unknown value")</f>
        <v>Korean Beef Bowl</v>
      </c>
      <c r="H10729" t="str">
        <f>IFERROR(INDEX(menu_items!$C:$C,MATCH(F10729,menu_items!$A:$A,0)),"Unknown value")</f>
        <v>Asian</v>
      </c>
      <c r="I10729" s="5">
        <f>IFERROR(INDEX(menu_items!$D:$D,MATCH(F10729,menu_items!$A:$A,0)),0)</f>
        <v>17.95</v>
      </c>
      <c r="J10729" t="str">
        <f t="shared" si="843"/>
        <v>Tue</v>
      </c>
      <c r="K10729">
        <f t="shared" si="844"/>
        <v>21</v>
      </c>
      <c r="L10729" t="str">
        <f t="shared" si="845"/>
        <v>Mar</v>
      </c>
      <c r="M10729">
        <v>14</v>
      </c>
      <c r="N10729">
        <f t="shared" si="841"/>
        <v>2</v>
      </c>
      <c r="O10729" s="5">
        <f t="shared" si="842"/>
        <v>35.9</v>
      </c>
    </row>
    <row r="10730" spans="1:15" x14ac:dyDescent="0.25">
      <c r="A10730">
        <v>10850</v>
      </c>
      <c r="B10730">
        <v>4749</v>
      </c>
      <c r="C10730">
        <f>IF(COUNTIF($B$2:B10730,B10730)=1,1,0)</f>
        <v>0</v>
      </c>
      <c r="D10730" s="1">
        <v>45006</v>
      </c>
      <c r="E10730" s="2">
        <v>0.6159027777777778</v>
      </c>
      <c r="F10730">
        <v>109</v>
      </c>
      <c r="G10730" t="str">
        <f>IFERROR(INDEX(menu_items!$B:$B,MATCH(F10730,menu_items!$A:$A,0)),"Unknown value")</f>
        <v>Korean Beef Bowl</v>
      </c>
      <c r="H10730" t="str">
        <f>IFERROR(INDEX(menu_items!$C:$C,MATCH(F10730,menu_items!$A:$A,0)),"Unknown value")</f>
        <v>Asian</v>
      </c>
      <c r="I10730" s="5">
        <f>IFERROR(INDEX(menu_items!$D:$D,MATCH(F10730,menu_items!$A:$A,0)),0)</f>
        <v>17.95</v>
      </c>
      <c r="J10730" t="str">
        <f t="shared" si="843"/>
        <v>Tue</v>
      </c>
      <c r="K10730">
        <f t="shared" si="844"/>
        <v>21</v>
      </c>
      <c r="L10730" t="str">
        <f t="shared" si="845"/>
        <v>Mar</v>
      </c>
      <c r="M10730">
        <v>14</v>
      </c>
      <c r="N10730">
        <f t="shared" si="841"/>
        <v>2</v>
      </c>
      <c r="O10730" s="5">
        <f t="shared" si="842"/>
        <v>35.9</v>
      </c>
    </row>
    <row r="10731" spans="1:15" x14ac:dyDescent="0.25">
      <c r="A10731">
        <v>10851</v>
      </c>
      <c r="B10731">
        <v>4750</v>
      </c>
      <c r="C10731">
        <f>IF(COUNTIF($B$2:B10731,B10731)=1,1,0)</f>
        <v>1</v>
      </c>
      <c r="D10731" s="1">
        <v>45006</v>
      </c>
      <c r="E10731" s="2">
        <v>0.63710648148148152</v>
      </c>
      <c r="F10731">
        <v>108</v>
      </c>
      <c r="G10731" t="str">
        <f>IFERROR(INDEX(menu_items!$B:$B,MATCH(F10731,menu_items!$A:$A,0)),"Unknown value")</f>
        <v>Tofu Pad Thai</v>
      </c>
      <c r="H10731" t="str">
        <f>IFERROR(INDEX(menu_items!$C:$C,MATCH(F10731,menu_items!$A:$A,0)),"Unknown value")</f>
        <v>Asian</v>
      </c>
      <c r="I10731" s="5">
        <f>IFERROR(INDEX(menu_items!$D:$D,MATCH(F10731,menu_items!$A:$A,0)),0)</f>
        <v>14.5</v>
      </c>
      <c r="J10731" t="str">
        <f t="shared" si="843"/>
        <v>Tue</v>
      </c>
      <c r="K10731">
        <f t="shared" si="844"/>
        <v>21</v>
      </c>
      <c r="L10731" t="str">
        <f t="shared" si="845"/>
        <v>Mar</v>
      </c>
      <c r="M10731">
        <v>15</v>
      </c>
      <c r="N10731">
        <f t="shared" si="841"/>
        <v>3</v>
      </c>
      <c r="O10731" s="5">
        <f t="shared" si="842"/>
        <v>33.450000000000003</v>
      </c>
    </row>
    <row r="10732" spans="1:15" x14ac:dyDescent="0.25">
      <c r="A10732">
        <v>10852</v>
      </c>
      <c r="B10732">
        <v>4750</v>
      </c>
      <c r="C10732">
        <f>IF(COUNTIF($B$2:B10732,B10732)=1,1,0)</f>
        <v>0</v>
      </c>
      <c r="D10732" s="1">
        <v>45006</v>
      </c>
      <c r="E10732" s="2">
        <v>0.63710648148148152</v>
      </c>
      <c r="F10732">
        <v>111</v>
      </c>
      <c r="G10732" t="str">
        <f>IFERROR(INDEX(menu_items!$B:$B,MATCH(F10732,menu_items!$A:$A,0)),"Unknown value")</f>
        <v>California Roll</v>
      </c>
      <c r="H10732" t="str">
        <f>IFERROR(INDEX(menu_items!$C:$C,MATCH(F10732,menu_items!$A:$A,0)),"Unknown value")</f>
        <v>Asian</v>
      </c>
      <c r="I10732" s="5">
        <f>IFERROR(INDEX(menu_items!$D:$D,MATCH(F10732,menu_items!$A:$A,0)),0)</f>
        <v>11.95</v>
      </c>
      <c r="J10732" t="str">
        <f t="shared" si="843"/>
        <v>Tue</v>
      </c>
      <c r="K10732">
        <f t="shared" si="844"/>
        <v>21</v>
      </c>
      <c r="L10732" t="str">
        <f t="shared" si="845"/>
        <v>Mar</v>
      </c>
      <c r="M10732">
        <v>15</v>
      </c>
      <c r="N10732">
        <f t="shared" si="841"/>
        <v>3</v>
      </c>
      <c r="O10732" s="5">
        <f t="shared" si="842"/>
        <v>33.450000000000003</v>
      </c>
    </row>
    <row r="10733" spans="1:15" x14ac:dyDescent="0.25">
      <c r="A10733">
        <v>10853</v>
      </c>
      <c r="B10733">
        <v>4750</v>
      </c>
      <c r="C10733">
        <f>IF(COUNTIF($B$2:B10733,B10733)=1,1,0)</f>
        <v>0</v>
      </c>
      <c r="D10733" s="1">
        <v>45006</v>
      </c>
      <c r="E10733" s="2">
        <v>0.63710648148148152</v>
      </c>
      <c r="F10733">
        <v>122</v>
      </c>
      <c r="G10733" t="str">
        <f>IFERROR(INDEX(menu_items!$B:$B,MATCH(F10733,menu_items!$A:$A,0)),"Unknown value")</f>
        <v>Chips &amp; Salsa</v>
      </c>
      <c r="H10733" t="str">
        <f>IFERROR(INDEX(menu_items!$C:$C,MATCH(F10733,menu_items!$A:$A,0)),"Unknown value")</f>
        <v>Mexican</v>
      </c>
      <c r="I10733" s="5">
        <f>IFERROR(INDEX(menu_items!$D:$D,MATCH(F10733,menu_items!$A:$A,0)),0)</f>
        <v>7</v>
      </c>
      <c r="J10733" t="str">
        <f t="shared" si="843"/>
        <v>Tue</v>
      </c>
      <c r="K10733">
        <f t="shared" si="844"/>
        <v>21</v>
      </c>
      <c r="L10733" t="str">
        <f t="shared" si="845"/>
        <v>Mar</v>
      </c>
      <c r="M10733">
        <v>15</v>
      </c>
      <c r="N10733">
        <f t="shared" si="841"/>
        <v>3</v>
      </c>
      <c r="O10733" s="5">
        <f t="shared" si="842"/>
        <v>33.450000000000003</v>
      </c>
    </row>
    <row r="10734" spans="1:15" x14ac:dyDescent="0.25">
      <c r="A10734">
        <v>10854</v>
      </c>
      <c r="B10734">
        <v>4751</v>
      </c>
      <c r="C10734">
        <f>IF(COUNTIF($B$2:B10734,B10734)=1,1,0)</f>
        <v>1</v>
      </c>
      <c r="D10734" s="1">
        <v>45006</v>
      </c>
      <c r="E10734" s="2">
        <v>0.64021990740740742</v>
      </c>
      <c r="F10734">
        <v>121</v>
      </c>
      <c r="G10734" t="str">
        <f>IFERROR(INDEX(menu_items!$B:$B,MATCH(F10734,menu_items!$A:$A,0)),"Unknown value")</f>
        <v>Cheese Quesadillas</v>
      </c>
      <c r="H10734" t="str">
        <f>IFERROR(INDEX(menu_items!$C:$C,MATCH(F10734,menu_items!$A:$A,0)),"Unknown value")</f>
        <v>Mexican</v>
      </c>
      <c r="I10734" s="5">
        <f>IFERROR(INDEX(menu_items!$D:$D,MATCH(F10734,menu_items!$A:$A,0)),0)</f>
        <v>10.5</v>
      </c>
      <c r="J10734" t="str">
        <f t="shared" si="843"/>
        <v>Tue</v>
      </c>
      <c r="K10734">
        <f t="shared" si="844"/>
        <v>21</v>
      </c>
      <c r="L10734" t="str">
        <f t="shared" si="845"/>
        <v>Mar</v>
      </c>
      <c r="M10734">
        <v>15</v>
      </c>
      <c r="N10734">
        <f t="shared" si="841"/>
        <v>2</v>
      </c>
      <c r="O10734" s="5">
        <f t="shared" si="842"/>
        <v>27.45</v>
      </c>
    </row>
    <row r="10735" spans="1:15" x14ac:dyDescent="0.25">
      <c r="A10735">
        <v>10855</v>
      </c>
      <c r="B10735">
        <v>4751</v>
      </c>
      <c r="C10735">
        <f>IF(COUNTIF($B$2:B10735,B10735)=1,1,0)</f>
        <v>0</v>
      </c>
      <c r="D10735" s="1">
        <v>45006</v>
      </c>
      <c r="E10735" s="2">
        <v>0.64021990740740742</v>
      </c>
      <c r="F10735">
        <v>132</v>
      </c>
      <c r="G10735" t="str">
        <f>IFERROR(INDEX(menu_items!$B:$B,MATCH(F10735,menu_items!$A:$A,0)),"Unknown value")</f>
        <v>Eggplant Parmesan</v>
      </c>
      <c r="H10735" t="str">
        <f>IFERROR(INDEX(menu_items!$C:$C,MATCH(F10735,menu_items!$A:$A,0)),"Unknown value")</f>
        <v>Italian</v>
      </c>
      <c r="I10735" s="5">
        <f>IFERROR(INDEX(menu_items!$D:$D,MATCH(F10735,menu_items!$A:$A,0)),0)</f>
        <v>16.95</v>
      </c>
      <c r="J10735" t="str">
        <f t="shared" si="843"/>
        <v>Tue</v>
      </c>
      <c r="K10735">
        <f t="shared" si="844"/>
        <v>21</v>
      </c>
      <c r="L10735" t="str">
        <f t="shared" si="845"/>
        <v>Mar</v>
      </c>
      <c r="M10735">
        <v>15</v>
      </c>
      <c r="N10735">
        <f t="shared" si="841"/>
        <v>2</v>
      </c>
      <c r="O10735" s="5">
        <f t="shared" si="842"/>
        <v>27.45</v>
      </c>
    </row>
    <row r="10736" spans="1:15" x14ac:dyDescent="0.25">
      <c r="A10736">
        <v>10856</v>
      </c>
      <c r="B10736">
        <v>4752</v>
      </c>
      <c r="C10736">
        <f>IF(COUNTIF($B$2:B10736,B10736)=1,1,0)</f>
        <v>1</v>
      </c>
      <c r="D10736" s="1">
        <v>45006</v>
      </c>
      <c r="E10736" s="2">
        <v>0.6705902777777778</v>
      </c>
      <c r="F10736">
        <v>120</v>
      </c>
      <c r="G10736" t="str">
        <f>IFERROR(INDEX(menu_items!$B:$B,MATCH(F10736,menu_items!$A:$A,0)),"Unknown value")</f>
        <v>Steak Torta</v>
      </c>
      <c r="H10736" t="str">
        <f>IFERROR(INDEX(menu_items!$C:$C,MATCH(F10736,menu_items!$A:$A,0)),"Unknown value")</f>
        <v>Mexican</v>
      </c>
      <c r="I10736" s="5">
        <f>IFERROR(INDEX(menu_items!$D:$D,MATCH(F10736,menu_items!$A:$A,0)),0)</f>
        <v>13.95</v>
      </c>
      <c r="J10736" t="str">
        <f t="shared" si="843"/>
        <v>Tue</v>
      </c>
      <c r="K10736">
        <f t="shared" si="844"/>
        <v>21</v>
      </c>
      <c r="L10736" t="str">
        <f t="shared" si="845"/>
        <v>Mar</v>
      </c>
      <c r="M10736">
        <v>16</v>
      </c>
      <c r="N10736">
        <f t="shared" si="841"/>
        <v>1</v>
      </c>
      <c r="O10736" s="5">
        <f t="shared" si="842"/>
        <v>13.95</v>
      </c>
    </row>
    <row r="10737" spans="1:15" x14ac:dyDescent="0.25">
      <c r="A10737">
        <v>10857</v>
      </c>
      <c r="B10737">
        <v>4753</v>
      </c>
      <c r="C10737">
        <f>IF(COUNTIF($B$2:B10737,B10737)=1,1,0)</f>
        <v>1</v>
      </c>
      <c r="D10737" s="1">
        <v>45006</v>
      </c>
      <c r="E10737" s="2">
        <v>0.6752893518518519</v>
      </c>
      <c r="F10737">
        <v>122</v>
      </c>
      <c r="G10737" t="str">
        <f>IFERROR(INDEX(menu_items!$B:$B,MATCH(F10737,menu_items!$A:$A,0)),"Unknown value")</f>
        <v>Chips &amp; Salsa</v>
      </c>
      <c r="H10737" t="str">
        <f>IFERROR(INDEX(menu_items!$C:$C,MATCH(F10737,menu_items!$A:$A,0)),"Unknown value")</f>
        <v>Mexican</v>
      </c>
      <c r="I10737" s="5">
        <f>IFERROR(INDEX(menu_items!$D:$D,MATCH(F10737,menu_items!$A:$A,0)),0)</f>
        <v>7</v>
      </c>
      <c r="J10737" t="str">
        <f t="shared" si="843"/>
        <v>Tue</v>
      </c>
      <c r="K10737">
        <f t="shared" si="844"/>
        <v>21</v>
      </c>
      <c r="L10737" t="str">
        <f t="shared" si="845"/>
        <v>Mar</v>
      </c>
      <c r="M10737">
        <v>16</v>
      </c>
      <c r="N10737">
        <f t="shared" si="841"/>
        <v>1</v>
      </c>
      <c r="O10737" s="5">
        <f t="shared" si="842"/>
        <v>7</v>
      </c>
    </row>
    <row r="10738" spans="1:15" x14ac:dyDescent="0.25">
      <c r="A10738">
        <v>10858</v>
      </c>
      <c r="B10738">
        <v>4754</v>
      </c>
      <c r="C10738">
        <f>IF(COUNTIF($B$2:B10738,B10738)=1,1,0)</f>
        <v>1</v>
      </c>
      <c r="D10738" s="1">
        <v>45006</v>
      </c>
      <c r="E10738" s="2">
        <v>0.6867361111111111</v>
      </c>
      <c r="F10738">
        <v>107</v>
      </c>
      <c r="G10738" t="str">
        <f>IFERROR(INDEX(menu_items!$B:$B,MATCH(F10738,menu_items!$A:$A,0)),"Unknown value")</f>
        <v>Orange Chicken</v>
      </c>
      <c r="H10738" t="str">
        <f>IFERROR(INDEX(menu_items!$C:$C,MATCH(F10738,menu_items!$A:$A,0)),"Unknown value")</f>
        <v>Asian</v>
      </c>
      <c r="I10738" s="5">
        <f>IFERROR(INDEX(menu_items!$D:$D,MATCH(F10738,menu_items!$A:$A,0)),0)</f>
        <v>16.5</v>
      </c>
      <c r="J10738" t="str">
        <f t="shared" si="843"/>
        <v>Tue</v>
      </c>
      <c r="K10738">
        <f t="shared" si="844"/>
        <v>21</v>
      </c>
      <c r="L10738" t="str">
        <f t="shared" si="845"/>
        <v>Mar</v>
      </c>
      <c r="M10738">
        <v>16</v>
      </c>
      <c r="N10738">
        <f t="shared" si="841"/>
        <v>1</v>
      </c>
      <c r="O10738" s="5">
        <f t="shared" si="842"/>
        <v>16.5</v>
      </c>
    </row>
    <row r="10739" spans="1:15" x14ac:dyDescent="0.25">
      <c r="A10739">
        <v>10859</v>
      </c>
      <c r="B10739">
        <v>4755</v>
      </c>
      <c r="C10739">
        <f>IF(COUNTIF($B$2:B10739,B10739)=1,1,0)</f>
        <v>1</v>
      </c>
      <c r="D10739" s="1">
        <v>45006</v>
      </c>
      <c r="E10739" s="2">
        <v>0.69475694444444447</v>
      </c>
      <c r="F10739">
        <v>124</v>
      </c>
      <c r="G10739" t="str">
        <f>IFERROR(INDEX(menu_items!$B:$B,MATCH(F10739,menu_items!$A:$A,0)),"Unknown value")</f>
        <v>Spaghetti</v>
      </c>
      <c r="H10739" t="str">
        <f>IFERROR(INDEX(menu_items!$C:$C,MATCH(F10739,menu_items!$A:$A,0)),"Unknown value")</f>
        <v>Italian</v>
      </c>
      <c r="I10739" s="5">
        <f>IFERROR(INDEX(menu_items!$D:$D,MATCH(F10739,menu_items!$A:$A,0)),0)</f>
        <v>14.5</v>
      </c>
      <c r="J10739" t="str">
        <f t="shared" si="843"/>
        <v>Tue</v>
      </c>
      <c r="K10739">
        <f t="shared" si="844"/>
        <v>21</v>
      </c>
      <c r="L10739" t="str">
        <f t="shared" si="845"/>
        <v>Mar</v>
      </c>
      <c r="M10739">
        <v>16</v>
      </c>
      <c r="N10739">
        <f t="shared" si="841"/>
        <v>4</v>
      </c>
      <c r="O10739" s="5">
        <f t="shared" si="842"/>
        <v>55.349999999999994</v>
      </c>
    </row>
    <row r="10740" spans="1:15" x14ac:dyDescent="0.25">
      <c r="A10740">
        <v>10860</v>
      </c>
      <c r="B10740">
        <v>4755</v>
      </c>
      <c r="C10740">
        <f>IF(COUNTIF($B$2:B10740,B10740)=1,1,0)</f>
        <v>0</v>
      </c>
      <c r="D10740" s="1">
        <v>45006</v>
      </c>
      <c r="E10740" s="2">
        <v>0.69475694444444447</v>
      </c>
      <c r="F10740">
        <v>118</v>
      </c>
      <c r="G10740" t="str">
        <f>IFERROR(INDEX(menu_items!$B:$B,MATCH(F10740,menu_items!$A:$A,0)),"Unknown value")</f>
        <v>Steak Burrito</v>
      </c>
      <c r="H10740" t="str">
        <f>IFERROR(INDEX(menu_items!$C:$C,MATCH(F10740,menu_items!$A:$A,0)),"Unknown value")</f>
        <v>Mexican</v>
      </c>
      <c r="I10740" s="5">
        <f>IFERROR(INDEX(menu_items!$D:$D,MATCH(F10740,menu_items!$A:$A,0)),0)</f>
        <v>14.95</v>
      </c>
      <c r="J10740" t="str">
        <f t="shared" si="843"/>
        <v>Tue</v>
      </c>
      <c r="K10740">
        <f t="shared" si="844"/>
        <v>21</v>
      </c>
      <c r="L10740" t="str">
        <f t="shared" si="845"/>
        <v>Mar</v>
      </c>
      <c r="M10740">
        <v>16</v>
      </c>
      <c r="N10740">
        <f t="shared" si="841"/>
        <v>4</v>
      </c>
      <c r="O10740" s="5">
        <f t="shared" si="842"/>
        <v>55.349999999999994</v>
      </c>
    </row>
    <row r="10741" spans="1:15" x14ac:dyDescent="0.25">
      <c r="A10741">
        <v>10861</v>
      </c>
      <c r="B10741">
        <v>4755</v>
      </c>
      <c r="C10741">
        <f>IF(COUNTIF($B$2:B10741,B10741)=1,1,0)</f>
        <v>0</v>
      </c>
      <c r="D10741" s="1">
        <v>45006</v>
      </c>
      <c r="E10741" s="2">
        <v>0.69475694444444447</v>
      </c>
      <c r="F10741">
        <v>119</v>
      </c>
      <c r="G10741" t="str">
        <f>IFERROR(INDEX(menu_items!$B:$B,MATCH(F10741,menu_items!$A:$A,0)),"Unknown value")</f>
        <v>Chicken Torta</v>
      </c>
      <c r="H10741" t="str">
        <f>IFERROR(INDEX(menu_items!$C:$C,MATCH(F10741,menu_items!$A:$A,0)),"Unknown value")</f>
        <v>Mexican</v>
      </c>
      <c r="I10741" s="5">
        <f>IFERROR(INDEX(menu_items!$D:$D,MATCH(F10741,menu_items!$A:$A,0)),0)</f>
        <v>11.95</v>
      </c>
      <c r="J10741" t="str">
        <f t="shared" si="843"/>
        <v>Tue</v>
      </c>
      <c r="K10741">
        <f t="shared" si="844"/>
        <v>21</v>
      </c>
      <c r="L10741" t="str">
        <f t="shared" si="845"/>
        <v>Mar</v>
      </c>
      <c r="M10741">
        <v>16</v>
      </c>
      <c r="N10741">
        <f t="shared" si="841"/>
        <v>4</v>
      </c>
      <c r="O10741" s="5">
        <f t="shared" si="842"/>
        <v>55.349999999999994</v>
      </c>
    </row>
    <row r="10742" spans="1:15" x14ac:dyDescent="0.25">
      <c r="A10742">
        <v>10862</v>
      </c>
      <c r="B10742">
        <v>4755</v>
      </c>
      <c r="C10742">
        <f>IF(COUNTIF($B$2:B10742,B10742)=1,1,0)</f>
        <v>0</v>
      </c>
      <c r="D10742" s="1">
        <v>45006</v>
      </c>
      <c r="E10742" s="2">
        <v>0.69475694444444447</v>
      </c>
      <c r="F10742">
        <v>120</v>
      </c>
      <c r="G10742" t="str">
        <f>IFERROR(INDEX(menu_items!$B:$B,MATCH(F10742,menu_items!$A:$A,0)),"Unknown value")</f>
        <v>Steak Torta</v>
      </c>
      <c r="H10742" t="str">
        <f>IFERROR(INDEX(menu_items!$C:$C,MATCH(F10742,menu_items!$A:$A,0)),"Unknown value")</f>
        <v>Mexican</v>
      </c>
      <c r="I10742" s="5">
        <f>IFERROR(INDEX(menu_items!$D:$D,MATCH(F10742,menu_items!$A:$A,0)),0)</f>
        <v>13.95</v>
      </c>
      <c r="J10742" t="str">
        <f t="shared" si="843"/>
        <v>Tue</v>
      </c>
      <c r="K10742">
        <f t="shared" si="844"/>
        <v>21</v>
      </c>
      <c r="L10742" t="str">
        <f t="shared" si="845"/>
        <v>Mar</v>
      </c>
      <c r="M10742">
        <v>16</v>
      </c>
      <c r="N10742">
        <f t="shared" si="841"/>
        <v>4</v>
      </c>
      <c r="O10742" s="5">
        <f t="shared" si="842"/>
        <v>55.349999999999994</v>
      </c>
    </row>
    <row r="10743" spans="1:15" x14ac:dyDescent="0.25">
      <c r="A10743">
        <v>10863</v>
      </c>
      <c r="B10743">
        <v>4756</v>
      </c>
      <c r="C10743">
        <f>IF(COUNTIF($B$2:B10743,B10743)=1,1,0)</f>
        <v>1</v>
      </c>
      <c r="D10743" s="1">
        <v>45006</v>
      </c>
      <c r="E10743" s="2">
        <v>0.70258101851851851</v>
      </c>
      <c r="F10743">
        <v>124</v>
      </c>
      <c r="G10743" t="str">
        <f>IFERROR(INDEX(menu_items!$B:$B,MATCH(F10743,menu_items!$A:$A,0)),"Unknown value")</f>
        <v>Spaghetti</v>
      </c>
      <c r="H10743" t="str">
        <f>IFERROR(INDEX(menu_items!$C:$C,MATCH(F10743,menu_items!$A:$A,0)),"Unknown value")</f>
        <v>Italian</v>
      </c>
      <c r="I10743" s="5">
        <f>IFERROR(INDEX(menu_items!$D:$D,MATCH(F10743,menu_items!$A:$A,0)),0)</f>
        <v>14.5</v>
      </c>
      <c r="J10743" t="str">
        <f t="shared" si="843"/>
        <v>Tue</v>
      </c>
      <c r="K10743">
        <f t="shared" si="844"/>
        <v>21</v>
      </c>
      <c r="L10743" t="str">
        <f t="shared" si="845"/>
        <v>Mar</v>
      </c>
      <c r="M10743">
        <v>16</v>
      </c>
      <c r="N10743">
        <f t="shared" si="841"/>
        <v>2</v>
      </c>
      <c r="O10743" s="5">
        <f t="shared" si="842"/>
        <v>31.45</v>
      </c>
    </row>
    <row r="10744" spans="1:15" x14ac:dyDescent="0.25">
      <c r="A10744">
        <v>10864</v>
      </c>
      <c r="B10744">
        <v>4756</v>
      </c>
      <c r="C10744">
        <f>IF(COUNTIF($B$2:B10744,B10744)=1,1,0)</f>
        <v>0</v>
      </c>
      <c r="D10744" s="1">
        <v>45006</v>
      </c>
      <c r="E10744" s="2">
        <v>0.70258101851851851</v>
      </c>
      <c r="F10744">
        <v>132</v>
      </c>
      <c r="G10744" t="str">
        <f>IFERROR(INDEX(menu_items!$B:$B,MATCH(F10744,menu_items!$A:$A,0)),"Unknown value")</f>
        <v>Eggplant Parmesan</v>
      </c>
      <c r="H10744" t="str">
        <f>IFERROR(INDEX(menu_items!$C:$C,MATCH(F10744,menu_items!$A:$A,0)),"Unknown value")</f>
        <v>Italian</v>
      </c>
      <c r="I10744" s="5">
        <f>IFERROR(INDEX(menu_items!$D:$D,MATCH(F10744,menu_items!$A:$A,0)),0)</f>
        <v>16.95</v>
      </c>
      <c r="J10744" t="str">
        <f t="shared" si="843"/>
        <v>Tue</v>
      </c>
      <c r="K10744">
        <f t="shared" si="844"/>
        <v>21</v>
      </c>
      <c r="L10744" t="str">
        <f t="shared" si="845"/>
        <v>Mar</v>
      </c>
      <c r="M10744">
        <v>16</v>
      </c>
      <c r="N10744">
        <f t="shared" si="841"/>
        <v>2</v>
      </c>
      <c r="O10744" s="5">
        <f t="shared" si="842"/>
        <v>31.45</v>
      </c>
    </row>
    <row r="10745" spans="1:15" x14ac:dyDescent="0.25">
      <c r="A10745">
        <v>10865</v>
      </c>
      <c r="B10745">
        <v>4757</v>
      </c>
      <c r="C10745">
        <f>IF(COUNTIF($B$2:B10745,B10745)=1,1,0)</f>
        <v>1</v>
      </c>
      <c r="D10745" s="1">
        <v>45006</v>
      </c>
      <c r="E10745" s="2">
        <v>0.70297453703703705</v>
      </c>
      <c r="F10745">
        <v>104</v>
      </c>
      <c r="G10745" t="str">
        <f>IFERROR(INDEX(menu_items!$B:$B,MATCH(F10745,menu_items!$A:$A,0)),"Unknown value")</f>
        <v>Veggie Burger</v>
      </c>
      <c r="H10745" t="str">
        <f>IFERROR(INDEX(menu_items!$C:$C,MATCH(F10745,menu_items!$A:$A,0)),"Unknown value")</f>
        <v>American</v>
      </c>
      <c r="I10745" s="5">
        <f>IFERROR(INDEX(menu_items!$D:$D,MATCH(F10745,menu_items!$A:$A,0)),0)</f>
        <v>10.5</v>
      </c>
      <c r="J10745" t="str">
        <f t="shared" si="843"/>
        <v>Tue</v>
      </c>
      <c r="K10745">
        <f t="shared" si="844"/>
        <v>21</v>
      </c>
      <c r="L10745" t="str">
        <f t="shared" si="845"/>
        <v>Mar</v>
      </c>
      <c r="M10745">
        <v>16</v>
      </c>
      <c r="N10745">
        <f t="shared" si="841"/>
        <v>1</v>
      </c>
      <c r="O10745" s="5">
        <f t="shared" si="842"/>
        <v>10.5</v>
      </c>
    </row>
    <row r="10746" spans="1:15" x14ac:dyDescent="0.25">
      <c r="A10746">
        <v>10866</v>
      </c>
      <c r="B10746">
        <v>4758</v>
      </c>
      <c r="C10746">
        <f>IF(COUNTIF($B$2:B10746,B10746)=1,1,0)</f>
        <v>1</v>
      </c>
      <c r="D10746" s="1">
        <v>45006</v>
      </c>
      <c r="E10746" s="2">
        <v>0.71342592592592591</v>
      </c>
      <c r="F10746">
        <v>127</v>
      </c>
      <c r="G10746" t="str">
        <f>IFERROR(INDEX(menu_items!$B:$B,MATCH(F10746,menu_items!$A:$A,0)),"Unknown value")</f>
        <v>Meat Lasagna</v>
      </c>
      <c r="H10746" t="str">
        <f>IFERROR(INDEX(menu_items!$C:$C,MATCH(F10746,menu_items!$A:$A,0)),"Unknown value")</f>
        <v>Italian</v>
      </c>
      <c r="I10746" s="5">
        <f>IFERROR(INDEX(menu_items!$D:$D,MATCH(F10746,menu_items!$A:$A,0)),0)</f>
        <v>17.95</v>
      </c>
      <c r="J10746" t="str">
        <f t="shared" si="843"/>
        <v>Tue</v>
      </c>
      <c r="K10746">
        <f t="shared" si="844"/>
        <v>21</v>
      </c>
      <c r="L10746" t="str">
        <f t="shared" si="845"/>
        <v>Mar</v>
      </c>
      <c r="M10746">
        <v>17</v>
      </c>
      <c r="N10746">
        <f t="shared" si="841"/>
        <v>1</v>
      </c>
      <c r="O10746" s="5">
        <f t="shared" si="842"/>
        <v>17.95</v>
      </c>
    </row>
    <row r="10747" spans="1:15" x14ac:dyDescent="0.25">
      <c r="A10747">
        <v>10867</v>
      </c>
      <c r="B10747">
        <v>4759</v>
      </c>
      <c r="C10747">
        <f>IF(COUNTIF($B$2:B10747,B10747)=1,1,0)</f>
        <v>1</v>
      </c>
      <c r="D10747" s="1">
        <v>45006</v>
      </c>
      <c r="E10747" s="2">
        <v>0.71429398148148149</v>
      </c>
      <c r="F10747">
        <v>109</v>
      </c>
      <c r="G10747" t="str">
        <f>IFERROR(INDEX(menu_items!$B:$B,MATCH(F10747,menu_items!$A:$A,0)),"Unknown value")</f>
        <v>Korean Beef Bowl</v>
      </c>
      <c r="H10747" t="str">
        <f>IFERROR(INDEX(menu_items!$C:$C,MATCH(F10747,menu_items!$A:$A,0)),"Unknown value")</f>
        <v>Asian</v>
      </c>
      <c r="I10747" s="5">
        <f>IFERROR(INDEX(menu_items!$D:$D,MATCH(F10747,menu_items!$A:$A,0)),0)</f>
        <v>17.95</v>
      </c>
      <c r="J10747" t="str">
        <f t="shared" si="843"/>
        <v>Tue</v>
      </c>
      <c r="K10747">
        <f t="shared" si="844"/>
        <v>21</v>
      </c>
      <c r="L10747" t="str">
        <f t="shared" si="845"/>
        <v>Mar</v>
      </c>
      <c r="M10747">
        <v>17</v>
      </c>
      <c r="N10747">
        <f t="shared" si="841"/>
        <v>2</v>
      </c>
      <c r="O10747" s="5">
        <f t="shared" si="842"/>
        <v>30.9</v>
      </c>
    </row>
    <row r="10748" spans="1:15" x14ac:dyDescent="0.25">
      <c r="A10748">
        <v>10868</v>
      </c>
      <c r="B10748">
        <v>4759</v>
      </c>
      <c r="C10748">
        <f>IF(COUNTIF($B$2:B10748,B10748)=1,1,0)</f>
        <v>0</v>
      </c>
      <c r="D10748" s="1">
        <v>45006</v>
      </c>
      <c r="E10748" s="2">
        <v>0.71429398148148149</v>
      </c>
      <c r="F10748">
        <v>117</v>
      </c>
      <c r="G10748" t="str">
        <f>IFERROR(INDEX(menu_items!$B:$B,MATCH(F10748,menu_items!$A:$A,0)),"Unknown value")</f>
        <v>Chicken Burrito</v>
      </c>
      <c r="H10748" t="str">
        <f>IFERROR(INDEX(menu_items!$C:$C,MATCH(F10748,menu_items!$A:$A,0)),"Unknown value")</f>
        <v>Mexican</v>
      </c>
      <c r="I10748" s="5">
        <f>IFERROR(INDEX(menu_items!$D:$D,MATCH(F10748,menu_items!$A:$A,0)),0)</f>
        <v>12.95</v>
      </c>
      <c r="J10748" t="str">
        <f t="shared" si="843"/>
        <v>Tue</v>
      </c>
      <c r="K10748">
        <f t="shared" si="844"/>
        <v>21</v>
      </c>
      <c r="L10748" t="str">
        <f t="shared" si="845"/>
        <v>Mar</v>
      </c>
      <c r="M10748">
        <v>17</v>
      </c>
      <c r="N10748">
        <f t="shared" si="841"/>
        <v>2</v>
      </c>
      <c r="O10748" s="5">
        <f t="shared" si="842"/>
        <v>30.9</v>
      </c>
    </row>
    <row r="10749" spans="1:15" x14ac:dyDescent="0.25">
      <c r="A10749">
        <v>10870</v>
      </c>
      <c r="B10749">
        <v>4760</v>
      </c>
      <c r="C10749">
        <f>IF(COUNTIF($B$2:B10749,B10749)=1,1,0)</f>
        <v>1</v>
      </c>
      <c r="D10749" s="1">
        <v>45006</v>
      </c>
      <c r="E10749" s="2">
        <v>0.72675925925925922</v>
      </c>
      <c r="F10749">
        <v>102</v>
      </c>
      <c r="G10749" t="str">
        <f>IFERROR(INDEX(menu_items!$B:$B,MATCH(F10749,menu_items!$A:$A,0)),"Unknown value")</f>
        <v>Cheeseburger</v>
      </c>
      <c r="H10749" t="str">
        <f>IFERROR(INDEX(menu_items!$C:$C,MATCH(F10749,menu_items!$A:$A,0)),"Unknown value")</f>
        <v>American</v>
      </c>
      <c r="I10749" s="5">
        <f>IFERROR(INDEX(menu_items!$D:$D,MATCH(F10749,menu_items!$A:$A,0)),0)</f>
        <v>13.95</v>
      </c>
      <c r="J10749" t="str">
        <f t="shared" si="843"/>
        <v>Tue</v>
      </c>
      <c r="K10749">
        <f t="shared" si="844"/>
        <v>21</v>
      </c>
      <c r="L10749" t="str">
        <f t="shared" si="845"/>
        <v>Mar</v>
      </c>
      <c r="M10749">
        <v>17</v>
      </c>
      <c r="N10749">
        <f t="shared" si="841"/>
        <v>3</v>
      </c>
      <c r="O10749" s="5">
        <f t="shared" si="842"/>
        <v>46.849999999999994</v>
      </c>
    </row>
    <row r="10750" spans="1:15" x14ac:dyDescent="0.25">
      <c r="A10750">
        <v>10871</v>
      </c>
      <c r="B10750">
        <v>4760</v>
      </c>
      <c r="C10750">
        <f>IF(COUNTIF($B$2:B10750,B10750)=1,1,0)</f>
        <v>0</v>
      </c>
      <c r="D10750" s="1">
        <v>45006</v>
      </c>
      <c r="E10750" s="2">
        <v>0.72675925925925922</v>
      </c>
      <c r="F10750">
        <v>127</v>
      </c>
      <c r="G10750" t="str">
        <f>IFERROR(INDEX(menu_items!$B:$B,MATCH(F10750,menu_items!$A:$A,0)),"Unknown value")</f>
        <v>Meat Lasagna</v>
      </c>
      <c r="H10750" t="str">
        <f>IFERROR(INDEX(menu_items!$C:$C,MATCH(F10750,menu_items!$A:$A,0)),"Unknown value")</f>
        <v>Italian</v>
      </c>
      <c r="I10750" s="5">
        <f>IFERROR(INDEX(menu_items!$D:$D,MATCH(F10750,menu_items!$A:$A,0)),0)</f>
        <v>17.95</v>
      </c>
      <c r="J10750" t="str">
        <f t="shared" si="843"/>
        <v>Tue</v>
      </c>
      <c r="K10750">
        <f t="shared" si="844"/>
        <v>21</v>
      </c>
      <c r="L10750" t="str">
        <f t="shared" si="845"/>
        <v>Mar</v>
      </c>
      <c r="M10750">
        <v>17</v>
      </c>
      <c r="N10750">
        <f t="shared" si="841"/>
        <v>3</v>
      </c>
      <c r="O10750" s="5">
        <f t="shared" si="842"/>
        <v>46.849999999999994</v>
      </c>
    </row>
    <row r="10751" spans="1:15" x14ac:dyDescent="0.25">
      <c r="A10751">
        <v>10872</v>
      </c>
      <c r="B10751">
        <v>4760</v>
      </c>
      <c r="C10751">
        <f>IF(COUNTIF($B$2:B10751,B10751)=1,1,0)</f>
        <v>0</v>
      </c>
      <c r="D10751" s="1">
        <v>45006</v>
      </c>
      <c r="E10751" s="2">
        <v>0.72675925925925922</v>
      </c>
      <c r="F10751">
        <v>112</v>
      </c>
      <c r="G10751" t="str">
        <f>IFERROR(INDEX(menu_items!$B:$B,MATCH(F10751,menu_items!$A:$A,0)),"Unknown value")</f>
        <v>Salmon Roll</v>
      </c>
      <c r="H10751" t="str">
        <f>IFERROR(INDEX(menu_items!$C:$C,MATCH(F10751,menu_items!$A:$A,0)),"Unknown value")</f>
        <v>Asian</v>
      </c>
      <c r="I10751" s="5">
        <f>IFERROR(INDEX(menu_items!$D:$D,MATCH(F10751,menu_items!$A:$A,0)),0)</f>
        <v>14.95</v>
      </c>
      <c r="J10751" t="str">
        <f t="shared" si="843"/>
        <v>Tue</v>
      </c>
      <c r="K10751">
        <f t="shared" si="844"/>
        <v>21</v>
      </c>
      <c r="L10751" t="str">
        <f t="shared" si="845"/>
        <v>Mar</v>
      </c>
      <c r="M10751">
        <v>17</v>
      </c>
      <c r="N10751">
        <f t="shared" si="841"/>
        <v>3</v>
      </c>
      <c r="O10751" s="5">
        <f t="shared" si="842"/>
        <v>46.849999999999994</v>
      </c>
    </row>
    <row r="10752" spans="1:15" x14ac:dyDescent="0.25">
      <c r="A10752">
        <v>10873</v>
      </c>
      <c r="B10752">
        <v>4761</v>
      </c>
      <c r="C10752">
        <f>IF(COUNTIF($B$2:B10752,B10752)=1,1,0)</f>
        <v>1</v>
      </c>
      <c r="D10752" s="1">
        <v>45006</v>
      </c>
      <c r="E10752" s="2">
        <v>0.75761574074074078</v>
      </c>
      <c r="F10752">
        <v>115</v>
      </c>
      <c r="G10752" t="str">
        <f>IFERROR(INDEX(menu_items!$B:$B,MATCH(F10752,menu_items!$A:$A,0)),"Unknown value")</f>
        <v>Chicken Tacos</v>
      </c>
      <c r="H10752" t="str">
        <f>IFERROR(INDEX(menu_items!$C:$C,MATCH(F10752,menu_items!$A:$A,0)),"Unknown value")</f>
        <v>Mexican</v>
      </c>
      <c r="I10752" s="5">
        <f>IFERROR(INDEX(menu_items!$D:$D,MATCH(F10752,menu_items!$A:$A,0)),0)</f>
        <v>11.95</v>
      </c>
      <c r="J10752" t="str">
        <f t="shared" si="843"/>
        <v>Tue</v>
      </c>
      <c r="K10752">
        <f t="shared" si="844"/>
        <v>21</v>
      </c>
      <c r="L10752" t="str">
        <f t="shared" si="845"/>
        <v>Mar</v>
      </c>
      <c r="M10752">
        <v>18</v>
      </c>
      <c r="N10752">
        <f t="shared" si="841"/>
        <v>3</v>
      </c>
      <c r="O10752" s="5">
        <f t="shared" si="842"/>
        <v>23.95</v>
      </c>
    </row>
    <row r="10753" spans="1:15" x14ac:dyDescent="0.25">
      <c r="A10753">
        <v>10874</v>
      </c>
      <c r="B10753">
        <v>4761</v>
      </c>
      <c r="C10753">
        <f>IF(COUNTIF($B$2:B10753,B10753)=1,1,0)</f>
        <v>0</v>
      </c>
      <c r="D10753" s="1">
        <v>45006</v>
      </c>
      <c r="E10753" s="2">
        <v>0.75761574074074078</v>
      </c>
      <c r="F10753">
        <v>113</v>
      </c>
      <c r="G10753" t="str">
        <f>IFERROR(INDEX(menu_items!$B:$B,MATCH(F10753,menu_items!$A:$A,0)),"Unknown value")</f>
        <v>Edamame</v>
      </c>
      <c r="H10753" t="str">
        <f>IFERROR(INDEX(menu_items!$C:$C,MATCH(F10753,menu_items!$A:$A,0)),"Unknown value")</f>
        <v>Asian</v>
      </c>
      <c r="I10753" s="5">
        <f>IFERROR(INDEX(menu_items!$D:$D,MATCH(F10753,menu_items!$A:$A,0)),0)</f>
        <v>5</v>
      </c>
      <c r="J10753" t="str">
        <f t="shared" si="843"/>
        <v>Tue</v>
      </c>
      <c r="K10753">
        <f t="shared" si="844"/>
        <v>21</v>
      </c>
      <c r="L10753" t="str">
        <f t="shared" si="845"/>
        <v>Mar</v>
      </c>
      <c r="M10753">
        <v>18</v>
      </c>
      <c r="N10753">
        <f t="shared" si="841"/>
        <v>3</v>
      </c>
      <c r="O10753" s="5">
        <f t="shared" si="842"/>
        <v>23.95</v>
      </c>
    </row>
    <row r="10754" spans="1:15" x14ac:dyDescent="0.25">
      <c r="A10754">
        <v>10875</v>
      </c>
      <c r="B10754">
        <v>4761</v>
      </c>
      <c r="C10754">
        <f>IF(COUNTIF($B$2:B10754,B10754)=1,1,0)</f>
        <v>0</v>
      </c>
      <c r="D10754" s="1">
        <v>45006</v>
      </c>
      <c r="E10754" s="2">
        <v>0.75761574074074078</v>
      </c>
      <c r="F10754">
        <v>105</v>
      </c>
      <c r="G10754" t="str">
        <f>IFERROR(INDEX(menu_items!$B:$B,MATCH(F10754,menu_items!$A:$A,0)),"Unknown value")</f>
        <v>Mac &amp; Cheese</v>
      </c>
      <c r="H10754" t="str">
        <f>IFERROR(INDEX(menu_items!$C:$C,MATCH(F10754,menu_items!$A:$A,0)),"Unknown value")</f>
        <v>American</v>
      </c>
      <c r="I10754" s="5">
        <f>IFERROR(INDEX(menu_items!$D:$D,MATCH(F10754,menu_items!$A:$A,0)),0)</f>
        <v>7</v>
      </c>
      <c r="J10754" t="str">
        <f t="shared" si="843"/>
        <v>Tue</v>
      </c>
      <c r="K10754">
        <f t="shared" si="844"/>
        <v>21</v>
      </c>
      <c r="L10754" t="str">
        <f t="shared" si="845"/>
        <v>Mar</v>
      </c>
      <c r="M10754">
        <v>18</v>
      </c>
      <c r="N10754">
        <f t="shared" ref="N10754:N10817" si="846">COUNTIF($B:$B,B10754)</f>
        <v>3</v>
      </c>
      <c r="O10754" s="5">
        <f t="shared" ref="O10754:O10817" si="847">SUMIF($B:$B,B10754,$I:$I)</f>
        <v>23.95</v>
      </c>
    </row>
    <row r="10755" spans="1:15" x14ac:dyDescent="0.25">
      <c r="A10755">
        <v>10877</v>
      </c>
      <c r="B10755">
        <v>4762</v>
      </c>
      <c r="C10755">
        <f>IF(COUNTIF($B$2:B10755,B10755)=1,1,0)</f>
        <v>1</v>
      </c>
      <c r="D10755" s="1">
        <v>45006</v>
      </c>
      <c r="E10755" s="2">
        <v>0.77725694444444449</v>
      </c>
      <c r="F10755">
        <v>130</v>
      </c>
      <c r="G10755" t="str">
        <f>IFERROR(INDEX(menu_items!$B:$B,MATCH(F10755,menu_items!$A:$A,0)),"Unknown value")</f>
        <v>Shrimp Scampi</v>
      </c>
      <c r="H10755" t="str">
        <f>IFERROR(INDEX(menu_items!$C:$C,MATCH(F10755,menu_items!$A:$A,0)),"Unknown value")</f>
        <v>Italian</v>
      </c>
      <c r="I10755" s="5">
        <f>IFERROR(INDEX(menu_items!$D:$D,MATCH(F10755,menu_items!$A:$A,0)),0)</f>
        <v>19.95</v>
      </c>
      <c r="J10755" t="str">
        <f t="shared" si="843"/>
        <v>Tue</v>
      </c>
      <c r="K10755">
        <f t="shared" si="844"/>
        <v>21</v>
      </c>
      <c r="L10755" t="str">
        <f t="shared" si="845"/>
        <v>Mar</v>
      </c>
      <c r="M10755">
        <v>18</v>
      </c>
      <c r="N10755">
        <f t="shared" si="846"/>
        <v>1</v>
      </c>
      <c r="O10755" s="5">
        <f t="shared" si="847"/>
        <v>19.95</v>
      </c>
    </row>
    <row r="10756" spans="1:15" x14ac:dyDescent="0.25">
      <c r="A10756">
        <v>10878</v>
      </c>
      <c r="B10756">
        <v>4763</v>
      </c>
      <c r="C10756">
        <f>IF(COUNTIF($B$2:B10756,B10756)=1,1,0)</f>
        <v>1</v>
      </c>
      <c r="D10756" s="1">
        <v>45006</v>
      </c>
      <c r="E10756" s="2">
        <v>0.7805671296296296</v>
      </c>
      <c r="F10756">
        <v>109</v>
      </c>
      <c r="G10756" t="str">
        <f>IFERROR(INDEX(menu_items!$B:$B,MATCH(F10756,menu_items!$A:$A,0)),"Unknown value")</f>
        <v>Korean Beef Bowl</v>
      </c>
      <c r="H10756" t="str">
        <f>IFERROR(INDEX(menu_items!$C:$C,MATCH(F10756,menu_items!$A:$A,0)),"Unknown value")</f>
        <v>Asian</v>
      </c>
      <c r="I10756" s="5">
        <f>IFERROR(INDEX(menu_items!$D:$D,MATCH(F10756,menu_items!$A:$A,0)),0)</f>
        <v>17.95</v>
      </c>
      <c r="J10756" t="str">
        <f t="shared" si="843"/>
        <v>Tue</v>
      </c>
      <c r="K10756">
        <f t="shared" si="844"/>
        <v>21</v>
      </c>
      <c r="L10756" t="str">
        <f t="shared" si="845"/>
        <v>Mar</v>
      </c>
      <c r="M10756">
        <v>18</v>
      </c>
      <c r="N10756">
        <f t="shared" si="846"/>
        <v>3</v>
      </c>
      <c r="O10756" s="5">
        <f t="shared" si="847"/>
        <v>33.950000000000003</v>
      </c>
    </row>
    <row r="10757" spans="1:15" x14ac:dyDescent="0.25">
      <c r="A10757">
        <v>10879</v>
      </c>
      <c r="B10757">
        <v>4763</v>
      </c>
      <c r="C10757">
        <f>IF(COUNTIF($B$2:B10757,B10757)=1,1,0)</f>
        <v>0</v>
      </c>
      <c r="D10757" s="1">
        <v>45006</v>
      </c>
      <c r="E10757" s="2">
        <v>0.7805671296296296</v>
      </c>
      <c r="F10757">
        <v>122</v>
      </c>
      <c r="G10757" t="str">
        <f>IFERROR(INDEX(menu_items!$B:$B,MATCH(F10757,menu_items!$A:$A,0)),"Unknown value")</f>
        <v>Chips &amp; Salsa</v>
      </c>
      <c r="H10757" t="str">
        <f>IFERROR(INDEX(menu_items!$C:$C,MATCH(F10757,menu_items!$A:$A,0)),"Unknown value")</f>
        <v>Mexican</v>
      </c>
      <c r="I10757" s="5">
        <f>IFERROR(INDEX(menu_items!$D:$D,MATCH(F10757,menu_items!$A:$A,0)),0)</f>
        <v>7</v>
      </c>
      <c r="J10757" t="str">
        <f t="shared" si="843"/>
        <v>Tue</v>
      </c>
      <c r="K10757">
        <f t="shared" si="844"/>
        <v>21</v>
      </c>
      <c r="L10757" t="str">
        <f t="shared" si="845"/>
        <v>Mar</v>
      </c>
      <c r="M10757">
        <v>18</v>
      </c>
      <c r="N10757">
        <f t="shared" si="846"/>
        <v>3</v>
      </c>
      <c r="O10757" s="5">
        <f t="shared" si="847"/>
        <v>33.950000000000003</v>
      </c>
    </row>
    <row r="10758" spans="1:15" x14ac:dyDescent="0.25">
      <c r="A10758">
        <v>10880</v>
      </c>
      <c r="B10758">
        <v>4763</v>
      </c>
      <c r="C10758">
        <f>IF(COUNTIF($B$2:B10758,B10758)=1,1,0)</f>
        <v>0</v>
      </c>
      <c r="D10758" s="1">
        <v>45006</v>
      </c>
      <c r="E10758" s="2">
        <v>0.7805671296296296</v>
      </c>
      <c r="F10758">
        <v>114</v>
      </c>
      <c r="G10758" t="str">
        <f>IFERROR(INDEX(menu_items!$B:$B,MATCH(F10758,menu_items!$A:$A,0)),"Unknown value")</f>
        <v>Potstickers</v>
      </c>
      <c r="H10758" t="str">
        <f>IFERROR(INDEX(menu_items!$C:$C,MATCH(F10758,menu_items!$A:$A,0)),"Unknown value")</f>
        <v>Asian</v>
      </c>
      <c r="I10758" s="5">
        <f>IFERROR(INDEX(menu_items!$D:$D,MATCH(F10758,menu_items!$A:$A,0)),0)</f>
        <v>9</v>
      </c>
      <c r="J10758" t="str">
        <f t="shared" si="843"/>
        <v>Tue</v>
      </c>
      <c r="K10758">
        <f t="shared" si="844"/>
        <v>21</v>
      </c>
      <c r="L10758" t="str">
        <f t="shared" si="845"/>
        <v>Mar</v>
      </c>
      <c r="M10758">
        <v>18</v>
      </c>
      <c r="N10758">
        <f t="shared" si="846"/>
        <v>3</v>
      </c>
      <c r="O10758" s="5">
        <f t="shared" si="847"/>
        <v>33.950000000000003</v>
      </c>
    </row>
    <row r="10759" spans="1:15" x14ac:dyDescent="0.25">
      <c r="A10759">
        <v>10881</v>
      </c>
      <c r="B10759">
        <v>4764</v>
      </c>
      <c r="C10759">
        <f>IF(COUNTIF($B$2:B10759,B10759)=1,1,0)</f>
        <v>1</v>
      </c>
      <c r="D10759" s="1">
        <v>45006</v>
      </c>
      <c r="E10759" s="2">
        <v>0.78611111111111109</v>
      </c>
      <c r="F10759">
        <v>124</v>
      </c>
      <c r="G10759" t="str">
        <f>IFERROR(INDEX(menu_items!$B:$B,MATCH(F10759,menu_items!$A:$A,0)),"Unknown value")</f>
        <v>Spaghetti</v>
      </c>
      <c r="H10759" t="str">
        <f>IFERROR(INDEX(menu_items!$C:$C,MATCH(F10759,menu_items!$A:$A,0)),"Unknown value")</f>
        <v>Italian</v>
      </c>
      <c r="I10759" s="5">
        <f>IFERROR(INDEX(menu_items!$D:$D,MATCH(F10759,menu_items!$A:$A,0)),0)</f>
        <v>14.5</v>
      </c>
      <c r="J10759" t="str">
        <f t="shared" ref="J10759:J10822" si="848">TEXT(D10759,"ddd")</f>
        <v>Tue</v>
      </c>
      <c r="K10759">
        <f t="shared" ref="K10759:K10822" si="849">DAY(D10759)</f>
        <v>21</v>
      </c>
      <c r="L10759" t="str">
        <f t="shared" ref="L10759:L10822" si="850">TEXT(D10759,"mmm")</f>
        <v>Mar</v>
      </c>
      <c r="M10759">
        <v>18</v>
      </c>
      <c r="N10759">
        <f t="shared" si="846"/>
        <v>3</v>
      </c>
      <c r="O10759" s="5">
        <f t="shared" si="847"/>
        <v>28.5</v>
      </c>
    </row>
    <row r="10760" spans="1:15" x14ac:dyDescent="0.25">
      <c r="A10760">
        <v>10882</v>
      </c>
      <c r="B10760">
        <v>4764</v>
      </c>
      <c r="C10760">
        <f>IF(COUNTIF($B$2:B10760,B10760)=1,1,0)</f>
        <v>0</v>
      </c>
      <c r="D10760" s="1">
        <v>45006</v>
      </c>
      <c r="E10760" s="2">
        <v>0.78611111111111109</v>
      </c>
      <c r="F10760">
        <v>105</v>
      </c>
      <c r="G10760" t="str">
        <f>IFERROR(INDEX(menu_items!$B:$B,MATCH(F10760,menu_items!$A:$A,0)),"Unknown value")</f>
        <v>Mac &amp; Cheese</v>
      </c>
      <c r="H10760" t="str">
        <f>IFERROR(INDEX(menu_items!$C:$C,MATCH(F10760,menu_items!$A:$A,0)),"Unknown value")</f>
        <v>American</v>
      </c>
      <c r="I10760" s="5">
        <f>IFERROR(INDEX(menu_items!$D:$D,MATCH(F10760,menu_items!$A:$A,0)),0)</f>
        <v>7</v>
      </c>
      <c r="J10760" t="str">
        <f t="shared" si="848"/>
        <v>Tue</v>
      </c>
      <c r="K10760">
        <f t="shared" si="849"/>
        <v>21</v>
      </c>
      <c r="L10760" t="str">
        <f t="shared" si="850"/>
        <v>Mar</v>
      </c>
      <c r="M10760">
        <v>18</v>
      </c>
      <c r="N10760">
        <f t="shared" si="846"/>
        <v>3</v>
      </c>
      <c r="O10760" s="5">
        <f t="shared" si="847"/>
        <v>28.5</v>
      </c>
    </row>
    <row r="10761" spans="1:15" x14ac:dyDescent="0.25">
      <c r="A10761">
        <v>10883</v>
      </c>
      <c r="B10761">
        <v>4764</v>
      </c>
      <c r="C10761">
        <f>IF(COUNTIF($B$2:B10761,B10761)=1,1,0)</f>
        <v>0</v>
      </c>
      <c r="D10761" s="1">
        <v>45006</v>
      </c>
      <c r="E10761" s="2">
        <v>0.78611111111111109</v>
      </c>
      <c r="F10761">
        <v>122</v>
      </c>
      <c r="G10761" t="str">
        <f>IFERROR(INDEX(menu_items!$B:$B,MATCH(F10761,menu_items!$A:$A,0)),"Unknown value")</f>
        <v>Chips &amp; Salsa</v>
      </c>
      <c r="H10761" t="str">
        <f>IFERROR(INDEX(menu_items!$C:$C,MATCH(F10761,menu_items!$A:$A,0)),"Unknown value")</f>
        <v>Mexican</v>
      </c>
      <c r="I10761" s="5">
        <f>IFERROR(INDEX(menu_items!$D:$D,MATCH(F10761,menu_items!$A:$A,0)),0)</f>
        <v>7</v>
      </c>
      <c r="J10761" t="str">
        <f t="shared" si="848"/>
        <v>Tue</v>
      </c>
      <c r="K10761">
        <f t="shared" si="849"/>
        <v>21</v>
      </c>
      <c r="L10761" t="str">
        <f t="shared" si="850"/>
        <v>Mar</v>
      </c>
      <c r="M10761">
        <v>18</v>
      </c>
      <c r="N10761">
        <f t="shared" si="846"/>
        <v>3</v>
      </c>
      <c r="O10761" s="5">
        <f t="shared" si="847"/>
        <v>28.5</v>
      </c>
    </row>
    <row r="10762" spans="1:15" x14ac:dyDescent="0.25">
      <c r="A10762">
        <v>10884</v>
      </c>
      <c r="B10762">
        <v>4765</v>
      </c>
      <c r="C10762">
        <f>IF(COUNTIF($B$2:B10762,B10762)=1,1,0)</f>
        <v>1</v>
      </c>
      <c r="D10762" s="1">
        <v>45006</v>
      </c>
      <c r="E10762" s="2">
        <v>0.78737268518518522</v>
      </c>
      <c r="F10762">
        <v>108</v>
      </c>
      <c r="G10762" t="str">
        <f>IFERROR(INDEX(menu_items!$B:$B,MATCH(F10762,menu_items!$A:$A,0)),"Unknown value")</f>
        <v>Tofu Pad Thai</v>
      </c>
      <c r="H10762" t="str">
        <f>IFERROR(INDEX(menu_items!$C:$C,MATCH(F10762,menu_items!$A:$A,0)),"Unknown value")</f>
        <v>Asian</v>
      </c>
      <c r="I10762" s="5">
        <f>IFERROR(INDEX(menu_items!$D:$D,MATCH(F10762,menu_items!$A:$A,0)),0)</f>
        <v>14.5</v>
      </c>
      <c r="J10762" t="str">
        <f t="shared" si="848"/>
        <v>Tue</v>
      </c>
      <c r="K10762">
        <f t="shared" si="849"/>
        <v>21</v>
      </c>
      <c r="L10762" t="str">
        <f t="shared" si="850"/>
        <v>Mar</v>
      </c>
      <c r="M10762">
        <v>18</v>
      </c>
      <c r="N10762">
        <f t="shared" si="846"/>
        <v>2</v>
      </c>
      <c r="O10762" s="5">
        <f t="shared" si="847"/>
        <v>32.450000000000003</v>
      </c>
    </row>
    <row r="10763" spans="1:15" x14ac:dyDescent="0.25">
      <c r="A10763">
        <v>10885</v>
      </c>
      <c r="B10763">
        <v>4765</v>
      </c>
      <c r="C10763">
        <f>IF(COUNTIF($B$2:B10763,B10763)=1,1,0)</f>
        <v>0</v>
      </c>
      <c r="D10763" s="1">
        <v>45006</v>
      </c>
      <c r="E10763" s="2">
        <v>0.78737268518518522</v>
      </c>
      <c r="F10763">
        <v>109</v>
      </c>
      <c r="G10763" t="str">
        <f>IFERROR(INDEX(menu_items!$B:$B,MATCH(F10763,menu_items!$A:$A,0)),"Unknown value")</f>
        <v>Korean Beef Bowl</v>
      </c>
      <c r="H10763" t="str">
        <f>IFERROR(INDEX(menu_items!$C:$C,MATCH(F10763,menu_items!$A:$A,0)),"Unknown value")</f>
        <v>Asian</v>
      </c>
      <c r="I10763" s="5">
        <f>IFERROR(INDEX(menu_items!$D:$D,MATCH(F10763,menu_items!$A:$A,0)),0)</f>
        <v>17.95</v>
      </c>
      <c r="J10763" t="str">
        <f t="shared" si="848"/>
        <v>Tue</v>
      </c>
      <c r="K10763">
        <f t="shared" si="849"/>
        <v>21</v>
      </c>
      <c r="L10763" t="str">
        <f t="shared" si="850"/>
        <v>Mar</v>
      </c>
      <c r="M10763">
        <v>18</v>
      </c>
      <c r="N10763">
        <f t="shared" si="846"/>
        <v>2</v>
      </c>
      <c r="O10763" s="5">
        <f t="shared" si="847"/>
        <v>32.450000000000003</v>
      </c>
    </row>
    <row r="10764" spans="1:15" x14ac:dyDescent="0.25">
      <c r="A10764">
        <v>10886</v>
      </c>
      <c r="B10764">
        <v>4766</v>
      </c>
      <c r="C10764">
        <f>IF(COUNTIF($B$2:B10764,B10764)=1,1,0)</f>
        <v>1</v>
      </c>
      <c r="D10764" s="1">
        <v>45006</v>
      </c>
      <c r="E10764" s="2">
        <v>0.79503472222222227</v>
      </c>
      <c r="F10764">
        <v>109</v>
      </c>
      <c r="G10764" t="str">
        <f>IFERROR(INDEX(menu_items!$B:$B,MATCH(F10764,menu_items!$A:$A,0)),"Unknown value")</f>
        <v>Korean Beef Bowl</v>
      </c>
      <c r="H10764" t="str">
        <f>IFERROR(INDEX(menu_items!$C:$C,MATCH(F10764,menu_items!$A:$A,0)),"Unknown value")</f>
        <v>Asian</v>
      </c>
      <c r="I10764" s="5">
        <f>IFERROR(INDEX(menu_items!$D:$D,MATCH(F10764,menu_items!$A:$A,0)),0)</f>
        <v>17.95</v>
      </c>
      <c r="J10764" t="str">
        <f t="shared" si="848"/>
        <v>Tue</v>
      </c>
      <c r="K10764">
        <f t="shared" si="849"/>
        <v>21</v>
      </c>
      <c r="L10764" t="str">
        <f t="shared" si="850"/>
        <v>Mar</v>
      </c>
      <c r="M10764">
        <v>19</v>
      </c>
      <c r="N10764">
        <f t="shared" si="846"/>
        <v>2</v>
      </c>
      <c r="O10764" s="5">
        <f t="shared" si="847"/>
        <v>31.9</v>
      </c>
    </row>
    <row r="10765" spans="1:15" x14ac:dyDescent="0.25">
      <c r="A10765">
        <v>10887</v>
      </c>
      <c r="B10765">
        <v>4766</v>
      </c>
      <c r="C10765">
        <f>IF(COUNTIF($B$2:B10765,B10765)=1,1,0)</f>
        <v>0</v>
      </c>
      <c r="D10765" s="1">
        <v>45006</v>
      </c>
      <c r="E10765" s="2">
        <v>0.79503472222222227</v>
      </c>
      <c r="F10765">
        <v>120</v>
      </c>
      <c r="G10765" t="str">
        <f>IFERROR(INDEX(menu_items!$B:$B,MATCH(F10765,menu_items!$A:$A,0)),"Unknown value")</f>
        <v>Steak Torta</v>
      </c>
      <c r="H10765" t="str">
        <f>IFERROR(INDEX(menu_items!$C:$C,MATCH(F10765,menu_items!$A:$A,0)),"Unknown value")</f>
        <v>Mexican</v>
      </c>
      <c r="I10765" s="5">
        <f>IFERROR(INDEX(menu_items!$D:$D,MATCH(F10765,menu_items!$A:$A,0)),0)</f>
        <v>13.95</v>
      </c>
      <c r="J10765" t="str">
        <f t="shared" si="848"/>
        <v>Tue</v>
      </c>
      <c r="K10765">
        <f t="shared" si="849"/>
        <v>21</v>
      </c>
      <c r="L10765" t="str">
        <f t="shared" si="850"/>
        <v>Mar</v>
      </c>
      <c r="M10765">
        <v>19</v>
      </c>
      <c r="N10765">
        <f t="shared" si="846"/>
        <v>2</v>
      </c>
      <c r="O10765" s="5">
        <f t="shared" si="847"/>
        <v>31.9</v>
      </c>
    </row>
    <row r="10766" spans="1:15" x14ac:dyDescent="0.25">
      <c r="A10766">
        <v>10888</v>
      </c>
      <c r="B10766">
        <v>4767</v>
      </c>
      <c r="C10766">
        <f>IF(COUNTIF($B$2:B10766,B10766)=1,1,0)</f>
        <v>1</v>
      </c>
      <c r="D10766" s="1">
        <v>45006</v>
      </c>
      <c r="E10766" s="2">
        <v>0.80572916666666672</v>
      </c>
      <c r="F10766">
        <v>129</v>
      </c>
      <c r="G10766" t="str">
        <f>IFERROR(INDEX(menu_items!$B:$B,MATCH(F10766,menu_items!$A:$A,0)),"Unknown value")</f>
        <v>Mushroom Ravioli</v>
      </c>
      <c r="H10766" t="str">
        <f>IFERROR(INDEX(menu_items!$C:$C,MATCH(F10766,menu_items!$A:$A,0)),"Unknown value")</f>
        <v>Italian</v>
      </c>
      <c r="I10766" s="5">
        <f>IFERROR(INDEX(menu_items!$D:$D,MATCH(F10766,menu_items!$A:$A,0)),0)</f>
        <v>15.5</v>
      </c>
      <c r="J10766" t="str">
        <f t="shared" si="848"/>
        <v>Tue</v>
      </c>
      <c r="K10766">
        <f t="shared" si="849"/>
        <v>21</v>
      </c>
      <c r="L10766" t="str">
        <f t="shared" si="850"/>
        <v>Mar</v>
      </c>
      <c r="M10766">
        <v>19</v>
      </c>
      <c r="N10766">
        <f t="shared" si="846"/>
        <v>4</v>
      </c>
      <c r="O10766" s="5">
        <f t="shared" si="847"/>
        <v>36.5</v>
      </c>
    </row>
    <row r="10767" spans="1:15" x14ac:dyDescent="0.25">
      <c r="A10767">
        <v>10889</v>
      </c>
      <c r="B10767">
        <v>4767</v>
      </c>
      <c r="C10767">
        <f>IF(COUNTIF($B$2:B10767,B10767)=1,1,0)</f>
        <v>0</v>
      </c>
      <c r="D10767" s="1">
        <v>45006</v>
      </c>
      <c r="E10767" s="2">
        <v>0.80572916666666672</v>
      </c>
      <c r="F10767">
        <v>105</v>
      </c>
      <c r="G10767" t="str">
        <f>IFERROR(INDEX(menu_items!$B:$B,MATCH(F10767,menu_items!$A:$A,0)),"Unknown value")</f>
        <v>Mac &amp; Cheese</v>
      </c>
      <c r="H10767" t="str">
        <f>IFERROR(INDEX(menu_items!$C:$C,MATCH(F10767,menu_items!$A:$A,0)),"Unknown value")</f>
        <v>American</v>
      </c>
      <c r="I10767" s="5">
        <f>IFERROR(INDEX(menu_items!$D:$D,MATCH(F10767,menu_items!$A:$A,0)),0)</f>
        <v>7</v>
      </c>
      <c r="J10767" t="str">
        <f t="shared" si="848"/>
        <v>Tue</v>
      </c>
      <c r="K10767">
        <f t="shared" si="849"/>
        <v>21</v>
      </c>
      <c r="L10767" t="str">
        <f t="shared" si="850"/>
        <v>Mar</v>
      </c>
      <c r="M10767">
        <v>19</v>
      </c>
      <c r="N10767">
        <f t="shared" si="846"/>
        <v>4</v>
      </c>
      <c r="O10767" s="5">
        <f t="shared" si="847"/>
        <v>36.5</v>
      </c>
    </row>
    <row r="10768" spans="1:15" x14ac:dyDescent="0.25">
      <c r="A10768">
        <v>10890</v>
      </c>
      <c r="B10768">
        <v>4767</v>
      </c>
      <c r="C10768">
        <f>IF(COUNTIF($B$2:B10768,B10768)=1,1,0)</f>
        <v>0</v>
      </c>
      <c r="D10768" s="1">
        <v>45006</v>
      </c>
      <c r="E10768" s="2">
        <v>0.80572916666666672</v>
      </c>
      <c r="F10768">
        <v>122</v>
      </c>
      <c r="G10768" t="str">
        <f>IFERROR(INDEX(menu_items!$B:$B,MATCH(F10768,menu_items!$A:$A,0)),"Unknown value")</f>
        <v>Chips &amp; Salsa</v>
      </c>
      <c r="H10768" t="str">
        <f>IFERROR(INDEX(menu_items!$C:$C,MATCH(F10768,menu_items!$A:$A,0)),"Unknown value")</f>
        <v>Mexican</v>
      </c>
      <c r="I10768" s="5">
        <f>IFERROR(INDEX(menu_items!$D:$D,MATCH(F10768,menu_items!$A:$A,0)),0)</f>
        <v>7</v>
      </c>
      <c r="J10768" t="str">
        <f t="shared" si="848"/>
        <v>Tue</v>
      </c>
      <c r="K10768">
        <f t="shared" si="849"/>
        <v>21</v>
      </c>
      <c r="L10768" t="str">
        <f t="shared" si="850"/>
        <v>Mar</v>
      </c>
      <c r="M10768">
        <v>19</v>
      </c>
      <c r="N10768">
        <f t="shared" si="846"/>
        <v>4</v>
      </c>
      <c r="O10768" s="5">
        <f t="shared" si="847"/>
        <v>36.5</v>
      </c>
    </row>
    <row r="10769" spans="1:15" x14ac:dyDescent="0.25">
      <c r="A10769">
        <v>10891</v>
      </c>
      <c r="B10769">
        <v>4767</v>
      </c>
      <c r="C10769">
        <f>IF(COUNTIF($B$2:B10769,B10769)=1,1,0)</f>
        <v>0</v>
      </c>
      <c r="D10769" s="1">
        <v>45006</v>
      </c>
      <c r="E10769" s="2">
        <v>0.80572916666666672</v>
      </c>
      <c r="F10769">
        <v>106</v>
      </c>
      <c r="G10769" t="str">
        <f>IFERROR(INDEX(menu_items!$B:$B,MATCH(F10769,menu_items!$A:$A,0)),"Unknown value")</f>
        <v>French Fries</v>
      </c>
      <c r="H10769" t="str">
        <f>IFERROR(INDEX(menu_items!$C:$C,MATCH(F10769,menu_items!$A:$A,0)),"Unknown value")</f>
        <v>American</v>
      </c>
      <c r="I10769" s="5">
        <f>IFERROR(INDEX(menu_items!$D:$D,MATCH(F10769,menu_items!$A:$A,0)),0)</f>
        <v>7</v>
      </c>
      <c r="J10769" t="str">
        <f t="shared" si="848"/>
        <v>Tue</v>
      </c>
      <c r="K10769">
        <f t="shared" si="849"/>
        <v>21</v>
      </c>
      <c r="L10769" t="str">
        <f t="shared" si="850"/>
        <v>Mar</v>
      </c>
      <c r="M10769">
        <v>19</v>
      </c>
      <c r="N10769">
        <f t="shared" si="846"/>
        <v>4</v>
      </c>
      <c r="O10769" s="5">
        <f t="shared" si="847"/>
        <v>36.5</v>
      </c>
    </row>
    <row r="10770" spans="1:15" x14ac:dyDescent="0.25">
      <c r="A10770">
        <v>10892</v>
      </c>
      <c r="B10770">
        <v>4768</v>
      </c>
      <c r="C10770">
        <f>IF(COUNTIF($B$2:B10770,B10770)=1,1,0)</f>
        <v>1</v>
      </c>
      <c r="D10770" s="1">
        <v>45006</v>
      </c>
      <c r="E10770" s="2">
        <v>0.81390046296296292</v>
      </c>
      <c r="F10770">
        <v>117</v>
      </c>
      <c r="G10770" t="str">
        <f>IFERROR(INDEX(menu_items!$B:$B,MATCH(F10770,menu_items!$A:$A,0)),"Unknown value")</f>
        <v>Chicken Burrito</v>
      </c>
      <c r="H10770" t="str">
        <f>IFERROR(INDEX(menu_items!$C:$C,MATCH(F10770,menu_items!$A:$A,0)),"Unknown value")</f>
        <v>Mexican</v>
      </c>
      <c r="I10770" s="5">
        <f>IFERROR(INDEX(menu_items!$D:$D,MATCH(F10770,menu_items!$A:$A,0)),0)</f>
        <v>12.95</v>
      </c>
      <c r="J10770" t="str">
        <f t="shared" si="848"/>
        <v>Tue</v>
      </c>
      <c r="K10770">
        <f t="shared" si="849"/>
        <v>21</v>
      </c>
      <c r="L10770" t="str">
        <f t="shared" si="850"/>
        <v>Mar</v>
      </c>
      <c r="M10770">
        <v>19</v>
      </c>
      <c r="N10770">
        <f t="shared" si="846"/>
        <v>4</v>
      </c>
      <c r="O10770" s="5">
        <f t="shared" si="847"/>
        <v>36.9</v>
      </c>
    </row>
    <row r="10771" spans="1:15" x14ac:dyDescent="0.25">
      <c r="A10771">
        <v>10893</v>
      </c>
      <c r="B10771">
        <v>4768</v>
      </c>
      <c r="C10771">
        <f>IF(COUNTIF($B$2:B10771,B10771)=1,1,0)</f>
        <v>0</v>
      </c>
      <c r="D10771" s="1">
        <v>45006</v>
      </c>
      <c r="E10771" s="2">
        <v>0.81390046296296292</v>
      </c>
      <c r="F10771">
        <v>113</v>
      </c>
      <c r="G10771" t="str">
        <f>IFERROR(INDEX(menu_items!$B:$B,MATCH(F10771,menu_items!$A:$A,0)),"Unknown value")</f>
        <v>Edamame</v>
      </c>
      <c r="H10771" t="str">
        <f>IFERROR(INDEX(menu_items!$C:$C,MATCH(F10771,menu_items!$A:$A,0)),"Unknown value")</f>
        <v>Asian</v>
      </c>
      <c r="I10771" s="5">
        <f>IFERROR(INDEX(menu_items!$D:$D,MATCH(F10771,menu_items!$A:$A,0)),0)</f>
        <v>5</v>
      </c>
      <c r="J10771" t="str">
        <f t="shared" si="848"/>
        <v>Tue</v>
      </c>
      <c r="K10771">
        <f t="shared" si="849"/>
        <v>21</v>
      </c>
      <c r="L10771" t="str">
        <f t="shared" si="850"/>
        <v>Mar</v>
      </c>
      <c r="M10771">
        <v>19</v>
      </c>
      <c r="N10771">
        <f t="shared" si="846"/>
        <v>4</v>
      </c>
      <c r="O10771" s="5">
        <f t="shared" si="847"/>
        <v>36.9</v>
      </c>
    </row>
    <row r="10772" spans="1:15" x14ac:dyDescent="0.25">
      <c r="A10772">
        <v>10894</v>
      </c>
      <c r="B10772">
        <v>4768</v>
      </c>
      <c r="C10772">
        <f>IF(COUNTIF($B$2:B10772,B10772)=1,1,0)</f>
        <v>0</v>
      </c>
      <c r="D10772" s="1">
        <v>45006</v>
      </c>
      <c r="E10772" s="2">
        <v>0.81390046296296292</v>
      </c>
      <c r="F10772">
        <v>119</v>
      </c>
      <c r="G10772" t="str">
        <f>IFERROR(INDEX(menu_items!$B:$B,MATCH(F10772,menu_items!$A:$A,0)),"Unknown value")</f>
        <v>Chicken Torta</v>
      </c>
      <c r="H10772" t="str">
        <f>IFERROR(INDEX(menu_items!$C:$C,MATCH(F10772,menu_items!$A:$A,0)),"Unknown value")</f>
        <v>Mexican</v>
      </c>
      <c r="I10772" s="5">
        <f>IFERROR(INDEX(menu_items!$D:$D,MATCH(F10772,menu_items!$A:$A,0)),0)</f>
        <v>11.95</v>
      </c>
      <c r="J10772" t="str">
        <f t="shared" si="848"/>
        <v>Tue</v>
      </c>
      <c r="K10772">
        <f t="shared" si="849"/>
        <v>21</v>
      </c>
      <c r="L10772" t="str">
        <f t="shared" si="850"/>
        <v>Mar</v>
      </c>
      <c r="M10772">
        <v>19</v>
      </c>
      <c r="N10772">
        <f t="shared" si="846"/>
        <v>4</v>
      </c>
      <c r="O10772" s="5">
        <f t="shared" si="847"/>
        <v>36.9</v>
      </c>
    </row>
    <row r="10773" spans="1:15" x14ac:dyDescent="0.25">
      <c r="A10773">
        <v>10895</v>
      </c>
      <c r="B10773">
        <v>4768</v>
      </c>
      <c r="C10773">
        <f>IF(COUNTIF($B$2:B10773,B10773)=1,1,0)</f>
        <v>0</v>
      </c>
      <c r="D10773" s="1">
        <v>45006</v>
      </c>
      <c r="E10773" s="2">
        <v>0.81390046296296292</v>
      </c>
      <c r="F10773">
        <v>105</v>
      </c>
      <c r="G10773" t="str">
        <f>IFERROR(INDEX(menu_items!$B:$B,MATCH(F10773,menu_items!$A:$A,0)),"Unknown value")</f>
        <v>Mac &amp; Cheese</v>
      </c>
      <c r="H10773" t="str">
        <f>IFERROR(INDEX(menu_items!$C:$C,MATCH(F10773,menu_items!$A:$A,0)),"Unknown value")</f>
        <v>American</v>
      </c>
      <c r="I10773" s="5">
        <f>IFERROR(INDEX(menu_items!$D:$D,MATCH(F10773,menu_items!$A:$A,0)),0)</f>
        <v>7</v>
      </c>
      <c r="J10773" t="str">
        <f t="shared" si="848"/>
        <v>Tue</v>
      </c>
      <c r="K10773">
        <f t="shared" si="849"/>
        <v>21</v>
      </c>
      <c r="L10773" t="str">
        <f t="shared" si="850"/>
        <v>Mar</v>
      </c>
      <c r="M10773">
        <v>19</v>
      </c>
      <c r="N10773">
        <f t="shared" si="846"/>
        <v>4</v>
      </c>
      <c r="O10773" s="5">
        <f t="shared" si="847"/>
        <v>36.9</v>
      </c>
    </row>
    <row r="10774" spans="1:15" x14ac:dyDescent="0.25">
      <c r="A10774">
        <v>10896</v>
      </c>
      <c r="B10774">
        <v>4769</v>
      </c>
      <c r="C10774">
        <f>IF(COUNTIF($B$2:B10774,B10774)=1,1,0)</f>
        <v>1</v>
      </c>
      <c r="D10774" s="1">
        <v>45006</v>
      </c>
      <c r="E10774" s="2">
        <v>0.82018518518518524</v>
      </c>
      <c r="F10774">
        <v>110</v>
      </c>
      <c r="G10774" t="str">
        <f>IFERROR(INDEX(menu_items!$B:$B,MATCH(F10774,menu_items!$A:$A,0)),"Unknown value")</f>
        <v>Pork Ramen</v>
      </c>
      <c r="H10774" t="str">
        <f>IFERROR(INDEX(menu_items!$C:$C,MATCH(F10774,menu_items!$A:$A,0)),"Unknown value")</f>
        <v>Asian</v>
      </c>
      <c r="I10774" s="5">
        <f>IFERROR(INDEX(menu_items!$D:$D,MATCH(F10774,menu_items!$A:$A,0)),0)</f>
        <v>17.95</v>
      </c>
      <c r="J10774" t="str">
        <f t="shared" si="848"/>
        <v>Tue</v>
      </c>
      <c r="K10774">
        <f t="shared" si="849"/>
        <v>21</v>
      </c>
      <c r="L10774" t="str">
        <f t="shared" si="850"/>
        <v>Mar</v>
      </c>
      <c r="M10774">
        <v>19</v>
      </c>
      <c r="N10774">
        <f t="shared" si="846"/>
        <v>1</v>
      </c>
      <c r="O10774" s="5">
        <f t="shared" si="847"/>
        <v>17.95</v>
      </c>
    </row>
    <row r="10775" spans="1:15" x14ac:dyDescent="0.25">
      <c r="A10775">
        <v>10897</v>
      </c>
      <c r="B10775">
        <v>4770</v>
      </c>
      <c r="C10775">
        <f>IF(COUNTIF($B$2:B10775,B10775)=1,1,0)</f>
        <v>1</v>
      </c>
      <c r="D10775" s="1">
        <v>45006</v>
      </c>
      <c r="E10775" s="2">
        <v>0.82032407407407404</v>
      </c>
      <c r="F10775">
        <v>120</v>
      </c>
      <c r="G10775" t="str">
        <f>IFERROR(INDEX(menu_items!$B:$B,MATCH(F10775,menu_items!$A:$A,0)),"Unknown value")</f>
        <v>Steak Torta</v>
      </c>
      <c r="H10775" t="str">
        <f>IFERROR(INDEX(menu_items!$C:$C,MATCH(F10775,menu_items!$A:$A,0)),"Unknown value")</f>
        <v>Mexican</v>
      </c>
      <c r="I10775" s="5">
        <f>IFERROR(INDEX(menu_items!$D:$D,MATCH(F10775,menu_items!$A:$A,0)),0)</f>
        <v>13.95</v>
      </c>
      <c r="J10775" t="str">
        <f t="shared" si="848"/>
        <v>Tue</v>
      </c>
      <c r="K10775">
        <f t="shared" si="849"/>
        <v>21</v>
      </c>
      <c r="L10775" t="str">
        <f t="shared" si="850"/>
        <v>Mar</v>
      </c>
      <c r="M10775">
        <v>19</v>
      </c>
      <c r="N10775">
        <f t="shared" si="846"/>
        <v>2</v>
      </c>
      <c r="O10775" s="5">
        <f t="shared" si="847"/>
        <v>20.95</v>
      </c>
    </row>
    <row r="10776" spans="1:15" x14ac:dyDescent="0.25">
      <c r="A10776">
        <v>10898</v>
      </c>
      <c r="B10776">
        <v>4770</v>
      </c>
      <c r="C10776">
        <f>IF(COUNTIF($B$2:B10776,B10776)=1,1,0)</f>
        <v>0</v>
      </c>
      <c r="D10776" s="1">
        <v>45006</v>
      </c>
      <c r="E10776" s="2">
        <v>0.82032407407407404</v>
      </c>
      <c r="F10776">
        <v>106</v>
      </c>
      <c r="G10776" t="str">
        <f>IFERROR(INDEX(menu_items!$B:$B,MATCH(F10776,menu_items!$A:$A,0)),"Unknown value")</f>
        <v>French Fries</v>
      </c>
      <c r="H10776" t="str">
        <f>IFERROR(INDEX(menu_items!$C:$C,MATCH(F10776,menu_items!$A:$A,0)),"Unknown value")</f>
        <v>American</v>
      </c>
      <c r="I10776" s="5">
        <f>IFERROR(INDEX(menu_items!$D:$D,MATCH(F10776,menu_items!$A:$A,0)),0)</f>
        <v>7</v>
      </c>
      <c r="J10776" t="str">
        <f t="shared" si="848"/>
        <v>Tue</v>
      </c>
      <c r="K10776">
        <f t="shared" si="849"/>
        <v>21</v>
      </c>
      <c r="L10776" t="str">
        <f t="shared" si="850"/>
        <v>Mar</v>
      </c>
      <c r="M10776">
        <v>19</v>
      </c>
      <c r="N10776">
        <f t="shared" si="846"/>
        <v>2</v>
      </c>
      <c r="O10776" s="5">
        <f t="shared" si="847"/>
        <v>20.95</v>
      </c>
    </row>
    <row r="10777" spans="1:15" x14ac:dyDescent="0.25">
      <c r="A10777">
        <v>10899</v>
      </c>
      <c r="B10777">
        <v>4771</v>
      </c>
      <c r="C10777">
        <f>IF(COUNTIF($B$2:B10777,B10777)=1,1,0)</f>
        <v>1</v>
      </c>
      <c r="D10777" s="1">
        <v>45006</v>
      </c>
      <c r="E10777" s="2">
        <v>0.82623842592592589</v>
      </c>
      <c r="F10777">
        <v>124</v>
      </c>
      <c r="G10777" t="str">
        <f>IFERROR(INDEX(menu_items!$B:$B,MATCH(F10777,menu_items!$A:$A,0)),"Unknown value")</f>
        <v>Spaghetti</v>
      </c>
      <c r="H10777" t="str">
        <f>IFERROR(INDEX(menu_items!$C:$C,MATCH(F10777,menu_items!$A:$A,0)),"Unknown value")</f>
        <v>Italian</v>
      </c>
      <c r="I10777" s="5">
        <f>IFERROR(INDEX(menu_items!$D:$D,MATCH(F10777,menu_items!$A:$A,0)),0)</f>
        <v>14.5</v>
      </c>
      <c r="J10777" t="str">
        <f t="shared" si="848"/>
        <v>Tue</v>
      </c>
      <c r="K10777">
        <f t="shared" si="849"/>
        <v>21</v>
      </c>
      <c r="L10777" t="str">
        <f t="shared" si="850"/>
        <v>Mar</v>
      </c>
      <c r="M10777">
        <v>19</v>
      </c>
      <c r="N10777">
        <f t="shared" si="846"/>
        <v>4</v>
      </c>
      <c r="O10777" s="5">
        <f t="shared" si="847"/>
        <v>44.95</v>
      </c>
    </row>
    <row r="10778" spans="1:15" x14ac:dyDescent="0.25">
      <c r="A10778">
        <v>10900</v>
      </c>
      <c r="B10778">
        <v>4771</v>
      </c>
      <c r="C10778">
        <f>IF(COUNTIF($B$2:B10778,B10778)=1,1,0)</f>
        <v>0</v>
      </c>
      <c r="D10778" s="1">
        <v>45006</v>
      </c>
      <c r="E10778" s="2">
        <v>0.82623842592592589</v>
      </c>
      <c r="F10778">
        <v>117</v>
      </c>
      <c r="G10778" t="str">
        <f>IFERROR(INDEX(menu_items!$B:$B,MATCH(F10778,menu_items!$A:$A,0)),"Unknown value")</f>
        <v>Chicken Burrito</v>
      </c>
      <c r="H10778" t="str">
        <f>IFERROR(INDEX(menu_items!$C:$C,MATCH(F10778,menu_items!$A:$A,0)),"Unknown value")</f>
        <v>Mexican</v>
      </c>
      <c r="I10778" s="5">
        <f>IFERROR(INDEX(menu_items!$D:$D,MATCH(F10778,menu_items!$A:$A,0)),0)</f>
        <v>12.95</v>
      </c>
      <c r="J10778" t="str">
        <f t="shared" si="848"/>
        <v>Tue</v>
      </c>
      <c r="K10778">
        <f t="shared" si="849"/>
        <v>21</v>
      </c>
      <c r="L10778" t="str">
        <f t="shared" si="850"/>
        <v>Mar</v>
      </c>
      <c r="M10778">
        <v>19</v>
      </c>
      <c r="N10778">
        <f t="shared" si="846"/>
        <v>4</v>
      </c>
      <c r="O10778" s="5">
        <f t="shared" si="847"/>
        <v>44.95</v>
      </c>
    </row>
    <row r="10779" spans="1:15" x14ac:dyDescent="0.25">
      <c r="A10779">
        <v>10901</v>
      </c>
      <c r="B10779">
        <v>4771</v>
      </c>
      <c r="C10779">
        <f>IF(COUNTIF($B$2:B10779,B10779)=1,1,0)</f>
        <v>0</v>
      </c>
      <c r="D10779" s="1">
        <v>45006</v>
      </c>
      <c r="E10779" s="2">
        <v>0.82623842592592589</v>
      </c>
      <c r="F10779">
        <v>121</v>
      </c>
      <c r="G10779" t="str">
        <f>IFERROR(INDEX(menu_items!$B:$B,MATCH(F10779,menu_items!$A:$A,0)),"Unknown value")</f>
        <v>Cheese Quesadillas</v>
      </c>
      <c r="H10779" t="str">
        <f>IFERROR(INDEX(menu_items!$C:$C,MATCH(F10779,menu_items!$A:$A,0)),"Unknown value")</f>
        <v>Mexican</v>
      </c>
      <c r="I10779" s="5">
        <f>IFERROR(INDEX(menu_items!$D:$D,MATCH(F10779,menu_items!$A:$A,0)),0)</f>
        <v>10.5</v>
      </c>
      <c r="J10779" t="str">
        <f t="shared" si="848"/>
        <v>Tue</v>
      </c>
      <c r="K10779">
        <f t="shared" si="849"/>
        <v>21</v>
      </c>
      <c r="L10779" t="str">
        <f t="shared" si="850"/>
        <v>Mar</v>
      </c>
      <c r="M10779">
        <v>19</v>
      </c>
      <c r="N10779">
        <f t="shared" si="846"/>
        <v>4</v>
      </c>
      <c r="O10779" s="5">
        <f t="shared" si="847"/>
        <v>44.95</v>
      </c>
    </row>
    <row r="10780" spans="1:15" x14ac:dyDescent="0.25">
      <c r="A10780">
        <v>10902</v>
      </c>
      <c r="B10780">
        <v>4771</v>
      </c>
      <c r="C10780">
        <f>IF(COUNTIF($B$2:B10780,B10780)=1,1,0)</f>
        <v>0</v>
      </c>
      <c r="D10780" s="1">
        <v>45006</v>
      </c>
      <c r="E10780" s="2">
        <v>0.82623842592592589</v>
      </c>
      <c r="F10780">
        <v>106</v>
      </c>
      <c r="G10780" t="str">
        <f>IFERROR(INDEX(menu_items!$B:$B,MATCH(F10780,menu_items!$A:$A,0)),"Unknown value")</f>
        <v>French Fries</v>
      </c>
      <c r="H10780" t="str">
        <f>IFERROR(INDEX(menu_items!$C:$C,MATCH(F10780,menu_items!$A:$A,0)),"Unknown value")</f>
        <v>American</v>
      </c>
      <c r="I10780" s="5">
        <f>IFERROR(INDEX(menu_items!$D:$D,MATCH(F10780,menu_items!$A:$A,0)),0)</f>
        <v>7</v>
      </c>
      <c r="J10780" t="str">
        <f t="shared" si="848"/>
        <v>Tue</v>
      </c>
      <c r="K10780">
        <f t="shared" si="849"/>
        <v>21</v>
      </c>
      <c r="L10780" t="str">
        <f t="shared" si="850"/>
        <v>Mar</v>
      </c>
      <c r="M10780">
        <v>19</v>
      </c>
      <c r="N10780">
        <f t="shared" si="846"/>
        <v>4</v>
      </c>
      <c r="O10780" s="5">
        <f t="shared" si="847"/>
        <v>44.95</v>
      </c>
    </row>
    <row r="10781" spans="1:15" x14ac:dyDescent="0.25">
      <c r="A10781">
        <v>10903</v>
      </c>
      <c r="B10781">
        <v>4772</v>
      </c>
      <c r="C10781">
        <f>IF(COUNTIF($B$2:B10781,B10781)=1,1,0)</f>
        <v>1</v>
      </c>
      <c r="D10781" s="1">
        <v>45006</v>
      </c>
      <c r="E10781" s="2">
        <v>0.82894675925925931</v>
      </c>
      <c r="F10781">
        <v>101</v>
      </c>
      <c r="G10781" t="str">
        <f>IFERROR(INDEX(menu_items!$B:$B,MATCH(F10781,menu_items!$A:$A,0)),"Unknown value")</f>
        <v>Hamburger</v>
      </c>
      <c r="H10781" t="str">
        <f>IFERROR(INDEX(menu_items!$C:$C,MATCH(F10781,menu_items!$A:$A,0)),"Unknown value")</f>
        <v>American</v>
      </c>
      <c r="I10781" s="5">
        <f>IFERROR(INDEX(menu_items!$D:$D,MATCH(F10781,menu_items!$A:$A,0)),0)</f>
        <v>12.95</v>
      </c>
      <c r="J10781" t="str">
        <f t="shared" si="848"/>
        <v>Tue</v>
      </c>
      <c r="K10781">
        <f t="shared" si="849"/>
        <v>21</v>
      </c>
      <c r="L10781" t="str">
        <f t="shared" si="850"/>
        <v>Mar</v>
      </c>
      <c r="M10781">
        <v>19</v>
      </c>
      <c r="N10781">
        <f t="shared" si="846"/>
        <v>2</v>
      </c>
      <c r="O10781" s="5">
        <f t="shared" si="847"/>
        <v>26.9</v>
      </c>
    </row>
    <row r="10782" spans="1:15" x14ac:dyDescent="0.25">
      <c r="A10782">
        <v>10904</v>
      </c>
      <c r="B10782">
        <v>4772</v>
      </c>
      <c r="C10782">
        <f>IF(COUNTIF($B$2:B10782,B10782)=1,1,0)</f>
        <v>0</v>
      </c>
      <c r="D10782" s="1">
        <v>45006</v>
      </c>
      <c r="E10782" s="2">
        <v>0.82894675925925931</v>
      </c>
      <c r="F10782">
        <v>120</v>
      </c>
      <c r="G10782" t="str">
        <f>IFERROR(INDEX(menu_items!$B:$B,MATCH(F10782,menu_items!$A:$A,0)),"Unknown value")</f>
        <v>Steak Torta</v>
      </c>
      <c r="H10782" t="str">
        <f>IFERROR(INDEX(menu_items!$C:$C,MATCH(F10782,menu_items!$A:$A,0)),"Unknown value")</f>
        <v>Mexican</v>
      </c>
      <c r="I10782" s="5">
        <f>IFERROR(INDEX(menu_items!$D:$D,MATCH(F10782,menu_items!$A:$A,0)),0)</f>
        <v>13.95</v>
      </c>
      <c r="J10782" t="str">
        <f t="shared" si="848"/>
        <v>Tue</v>
      </c>
      <c r="K10782">
        <f t="shared" si="849"/>
        <v>21</v>
      </c>
      <c r="L10782" t="str">
        <f t="shared" si="850"/>
        <v>Mar</v>
      </c>
      <c r="M10782">
        <v>19</v>
      </c>
      <c r="N10782">
        <f t="shared" si="846"/>
        <v>2</v>
      </c>
      <c r="O10782" s="5">
        <f t="shared" si="847"/>
        <v>26.9</v>
      </c>
    </row>
    <row r="10783" spans="1:15" x14ac:dyDescent="0.25">
      <c r="A10783">
        <v>10905</v>
      </c>
      <c r="B10783">
        <v>4773</v>
      </c>
      <c r="C10783">
        <f>IF(COUNTIF($B$2:B10783,B10783)=1,1,0)</f>
        <v>1</v>
      </c>
      <c r="D10783" s="1">
        <v>45006</v>
      </c>
      <c r="E10783" s="2">
        <v>0.83671296296296294</v>
      </c>
      <c r="F10783">
        <v>106</v>
      </c>
      <c r="G10783" t="str">
        <f>IFERROR(INDEX(menu_items!$B:$B,MATCH(F10783,menu_items!$A:$A,0)),"Unknown value")</f>
        <v>French Fries</v>
      </c>
      <c r="H10783" t="str">
        <f>IFERROR(INDEX(menu_items!$C:$C,MATCH(F10783,menu_items!$A:$A,0)),"Unknown value")</f>
        <v>American</v>
      </c>
      <c r="I10783" s="5">
        <f>IFERROR(INDEX(menu_items!$D:$D,MATCH(F10783,menu_items!$A:$A,0)),0)</f>
        <v>7</v>
      </c>
      <c r="J10783" t="str">
        <f t="shared" si="848"/>
        <v>Tue</v>
      </c>
      <c r="K10783">
        <f t="shared" si="849"/>
        <v>21</v>
      </c>
      <c r="L10783" t="str">
        <f t="shared" si="850"/>
        <v>Mar</v>
      </c>
      <c r="M10783">
        <v>20</v>
      </c>
      <c r="N10783">
        <f t="shared" si="846"/>
        <v>1</v>
      </c>
      <c r="O10783" s="5">
        <f t="shared" si="847"/>
        <v>7</v>
      </c>
    </row>
    <row r="10784" spans="1:15" x14ac:dyDescent="0.25">
      <c r="A10784">
        <v>10906</v>
      </c>
      <c r="B10784">
        <v>4774</v>
      </c>
      <c r="C10784">
        <f>IF(COUNTIF($B$2:B10784,B10784)=1,1,0)</f>
        <v>1</v>
      </c>
      <c r="D10784" s="1">
        <v>45006</v>
      </c>
      <c r="E10784" s="2">
        <v>0.84357638888888886</v>
      </c>
      <c r="F10784">
        <v>109</v>
      </c>
      <c r="G10784" t="str">
        <f>IFERROR(INDEX(menu_items!$B:$B,MATCH(F10784,menu_items!$A:$A,0)),"Unknown value")</f>
        <v>Korean Beef Bowl</v>
      </c>
      <c r="H10784" t="str">
        <f>IFERROR(INDEX(menu_items!$C:$C,MATCH(F10784,menu_items!$A:$A,0)),"Unknown value")</f>
        <v>Asian</v>
      </c>
      <c r="I10784" s="5">
        <f>IFERROR(INDEX(menu_items!$D:$D,MATCH(F10784,menu_items!$A:$A,0)),0)</f>
        <v>17.95</v>
      </c>
      <c r="J10784" t="str">
        <f t="shared" si="848"/>
        <v>Tue</v>
      </c>
      <c r="K10784">
        <f t="shared" si="849"/>
        <v>21</v>
      </c>
      <c r="L10784" t="str">
        <f t="shared" si="850"/>
        <v>Mar</v>
      </c>
      <c r="M10784">
        <v>20</v>
      </c>
      <c r="N10784">
        <f t="shared" si="846"/>
        <v>1</v>
      </c>
      <c r="O10784" s="5">
        <f t="shared" si="847"/>
        <v>17.95</v>
      </c>
    </row>
    <row r="10785" spans="1:15" x14ac:dyDescent="0.25">
      <c r="A10785">
        <v>10907</v>
      </c>
      <c r="B10785">
        <v>4775</v>
      </c>
      <c r="C10785">
        <f>IF(COUNTIF($B$2:B10785,B10785)=1,1,0)</f>
        <v>1</v>
      </c>
      <c r="D10785" s="1">
        <v>45006</v>
      </c>
      <c r="E10785" s="2">
        <v>0.84385416666666668</v>
      </c>
      <c r="F10785">
        <v>129</v>
      </c>
      <c r="G10785" t="str">
        <f>IFERROR(INDEX(menu_items!$B:$B,MATCH(F10785,menu_items!$A:$A,0)),"Unknown value")</f>
        <v>Mushroom Ravioli</v>
      </c>
      <c r="H10785" t="str">
        <f>IFERROR(INDEX(menu_items!$C:$C,MATCH(F10785,menu_items!$A:$A,0)),"Unknown value")</f>
        <v>Italian</v>
      </c>
      <c r="I10785" s="5">
        <f>IFERROR(INDEX(menu_items!$D:$D,MATCH(F10785,menu_items!$A:$A,0)),0)</f>
        <v>15.5</v>
      </c>
      <c r="J10785" t="str">
        <f t="shared" si="848"/>
        <v>Tue</v>
      </c>
      <c r="K10785">
        <f t="shared" si="849"/>
        <v>21</v>
      </c>
      <c r="L10785" t="str">
        <f t="shared" si="850"/>
        <v>Mar</v>
      </c>
      <c r="M10785">
        <v>20</v>
      </c>
      <c r="N10785">
        <f t="shared" si="846"/>
        <v>4</v>
      </c>
      <c r="O10785" s="5">
        <f t="shared" si="847"/>
        <v>55.400000000000006</v>
      </c>
    </row>
    <row r="10786" spans="1:15" x14ac:dyDescent="0.25">
      <c r="A10786">
        <v>10908</v>
      </c>
      <c r="B10786">
        <v>4775</v>
      </c>
      <c r="C10786">
        <f>IF(COUNTIF($B$2:B10786,B10786)=1,1,0)</f>
        <v>0</v>
      </c>
      <c r="D10786" s="1">
        <v>45006</v>
      </c>
      <c r="E10786" s="2">
        <v>0.84385416666666668</v>
      </c>
      <c r="F10786">
        <v>120</v>
      </c>
      <c r="G10786" t="str">
        <f>IFERROR(INDEX(menu_items!$B:$B,MATCH(F10786,menu_items!$A:$A,0)),"Unknown value")</f>
        <v>Steak Torta</v>
      </c>
      <c r="H10786" t="str">
        <f>IFERROR(INDEX(menu_items!$C:$C,MATCH(F10786,menu_items!$A:$A,0)),"Unknown value")</f>
        <v>Mexican</v>
      </c>
      <c r="I10786" s="5">
        <f>IFERROR(INDEX(menu_items!$D:$D,MATCH(F10786,menu_items!$A:$A,0)),0)</f>
        <v>13.95</v>
      </c>
      <c r="J10786" t="str">
        <f t="shared" si="848"/>
        <v>Tue</v>
      </c>
      <c r="K10786">
        <f t="shared" si="849"/>
        <v>21</v>
      </c>
      <c r="L10786" t="str">
        <f t="shared" si="850"/>
        <v>Mar</v>
      </c>
      <c r="M10786">
        <v>20</v>
      </c>
      <c r="N10786">
        <f t="shared" si="846"/>
        <v>4</v>
      </c>
      <c r="O10786" s="5">
        <f t="shared" si="847"/>
        <v>55.400000000000006</v>
      </c>
    </row>
    <row r="10787" spans="1:15" x14ac:dyDescent="0.25">
      <c r="A10787">
        <v>10909</v>
      </c>
      <c r="B10787">
        <v>4775</v>
      </c>
      <c r="C10787">
        <f>IF(COUNTIF($B$2:B10787,B10787)=1,1,0)</f>
        <v>0</v>
      </c>
      <c r="D10787" s="1">
        <v>45006</v>
      </c>
      <c r="E10787" s="2">
        <v>0.84385416666666668</v>
      </c>
      <c r="F10787">
        <v>114</v>
      </c>
      <c r="G10787" t="str">
        <f>IFERROR(INDEX(menu_items!$B:$B,MATCH(F10787,menu_items!$A:$A,0)),"Unknown value")</f>
        <v>Potstickers</v>
      </c>
      <c r="H10787" t="str">
        <f>IFERROR(INDEX(menu_items!$C:$C,MATCH(F10787,menu_items!$A:$A,0)),"Unknown value")</f>
        <v>Asian</v>
      </c>
      <c r="I10787" s="5">
        <f>IFERROR(INDEX(menu_items!$D:$D,MATCH(F10787,menu_items!$A:$A,0)),0)</f>
        <v>9</v>
      </c>
      <c r="J10787" t="str">
        <f t="shared" si="848"/>
        <v>Tue</v>
      </c>
      <c r="K10787">
        <f t="shared" si="849"/>
        <v>21</v>
      </c>
      <c r="L10787" t="str">
        <f t="shared" si="850"/>
        <v>Mar</v>
      </c>
      <c r="M10787">
        <v>20</v>
      </c>
      <c r="N10787">
        <f t="shared" si="846"/>
        <v>4</v>
      </c>
      <c r="O10787" s="5">
        <f t="shared" si="847"/>
        <v>55.400000000000006</v>
      </c>
    </row>
    <row r="10788" spans="1:15" x14ac:dyDescent="0.25">
      <c r="A10788">
        <v>10910</v>
      </c>
      <c r="B10788">
        <v>4775</v>
      </c>
      <c r="C10788">
        <f>IF(COUNTIF($B$2:B10788,B10788)=1,1,0)</f>
        <v>0</v>
      </c>
      <c r="D10788" s="1">
        <v>45006</v>
      </c>
      <c r="E10788" s="2">
        <v>0.84385416666666668</v>
      </c>
      <c r="F10788">
        <v>132</v>
      </c>
      <c r="G10788" t="str">
        <f>IFERROR(INDEX(menu_items!$B:$B,MATCH(F10788,menu_items!$A:$A,0)),"Unknown value")</f>
        <v>Eggplant Parmesan</v>
      </c>
      <c r="H10788" t="str">
        <f>IFERROR(INDEX(menu_items!$C:$C,MATCH(F10788,menu_items!$A:$A,0)),"Unknown value")</f>
        <v>Italian</v>
      </c>
      <c r="I10788" s="5">
        <f>IFERROR(INDEX(menu_items!$D:$D,MATCH(F10788,menu_items!$A:$A,0)),0)</f>
        <v>16.95</v>
      </c>
      <c r="J10788" t="str">
        <f t="shared" si="848"/>
        <v>Tue</v>
      </c>
      <c r="K10788">
        <f t="shared" si="849"/>
        <v>21</v>
      </c>
      <c r="L10788" t="str">
        <f t="shared" si="850"/>
        <v>Mar</v>
      </c>
      <c r="M10788">
        <v>20</v>
      </c>
      <c r="N10788">
        <f t="shared" si="846"/>
        <v>4</v>
      </c>
      <c r="O10788" s="5">
        <f t="shared" si="847"/>
        <v>55.400000000000006</v>
      </c>
    </row>
    <row r="10789" spans="1:15" x14ac:dyDescent="0.25">
      <c r="A10789">
        <v>10911</v>
      </c>
      <c r="B10789">
        <v>4776</v>
      </c>
      <c r="C10789">
        <f>IF(COUNTIF($B$2:B10789,B10789)=1,1,0)</f>
        <v>1</v>
      </c>
      <c r="D10789" s="1">
        <v>45006</v>
      </c>
      <c r="E10789" s="2">
        <v>0.84406250000000005</v>
      </c>
      <c r="F10789">
        <v>102</v>
      </c>
      <c r="G10789" t="str">
        <f>IFERROR(INDEX(menu_items!$B:$B,MATCH(F10789,menu_items!$A:$A,0)),"Unknown value")</f>
        <v>Cheeseburger</v>
      </c>
      <c r="H10789" t="str">
        <f>IFERROR(INDEX(menu_items!$C:$C,MATCH(F10789,menu_items!$A:$A,0)),"Unknown value")</f>
        <v>American</v>
      </c>
      <c r="I10789" s="5">
        <f>IFERROR(INDEX(menu_items!$D:$D,MATCH(F10789,menu_items!$A:$A,0)),0)</f>
        <v>13.95</v>
      </c>
      <c r="J10789" t="str">
        <f t="shared" si="848"/>
        <v>Tue</v>
      </c>
      <c r="K10789">
        <f t="shared" si="849"/>
        <v>21</v>
      </c>
      <c r="L10789" t="str">
        <f t="shared" si="850"/>
        <v>Mar</v>
      </c>
      <c r="M10789">
        <v>20</v>
      </c>
      <c r="N10789">
        <f t="shared" si="846"/>
        <v>2</v>
      </c>
      <c r="O10789" s="5">
        <f t="shared" si="847"/>
        <v>20.95</v>
      </c>
    </row>
    <row r="10790" spans="1:15" x14ac:dyDescent="0.25">
      <c r="A10790">
        <v>10912</v>
      </c>
      <c r="B10790">
        <v>4776</v>
      </c>
      <c r="C10790">
        <f>IF(COUNTIF($B$2:B10790,B10790)=1,1,0)</f>
        <v>0</v>
      </c>
      <c r="D10790" s="1">
        <v>45006</v>
      </c>
      <c r="E10790" s="2">
        <v>0.84406250000000005</v>
      </c>
      <c r="F10790">
        <v>106</v>
      </c>
      <c r="G10790" t="str">
        <f>IFERROR(INDEX(menu_items!$B:$B,MATCH(F10790,menu_items!$A:$A,0)),"Unknown value")</f>
        <v>French Fries</v>
      </c>
      <c r="H10790" t="str">
        <f>IFERROR(INDEX(menu_items!$C:$C,MATCH(F10790,menu_items!$A:$A,0)),"Unknown value")</f>
        <v>American</v>
      </c>
      <c r="I10790" s="5">
        <f>IFERROR(INDEX(menu_items!$D:$D,MATCH(F10790,menu_items!$A:$A,0)),0)</f>
        <v>7</v>
      </c>
      <c r="J10790" t="str">
        <f t="shared" si="848"/>
        <v>Tue</v>
      </c>
      <c r="K10790">
        <f t="shared" si="849"/>
        <v>21</v>
      </c>
      <c r="L10790" t="str">
        <f t="shared" si="850"/>
        <v>Mar</v>
      </c>
      <c r="M10790">
        <v>20</v>
      </c>
      <c r="N10790">
        <f t="shared" si="846"/>
        <v>2</v>
      </c>
      <c r="O10790" s="5">
        <f t="shared" si="847"/>
        <v>20.95</v>
      </c>
    </row>
    <row r="10791" spans="1:15" x14ac:dyDescent="0.25">
      <c r="A10791">
        <v>10913</v>
      </c>
      <c r="B10791">
        <v>4777</v>
      </c>
      <c r="C10791">
        <f>IF(COUNTIF($B$2:B10791,B10791)=1,1,0)</f>
        <v>1</v>
      </c>
      <c r="D10791" s="1">
        <v>45006</v>
      </c>
      <c r="E10791" s="2">
        <v>0.85822916666666671</v>
      </c>
      <c r="F10791">
        <v>109</v>
      </c>
      <c r="G10791" t="str">
        <f>IFERROR(INDEX(menu_items!$B:$B,MATCH(F10791,menu_items!$A:$A,0)),"Unknown value")</f>
        <v>Korean Beef Bowl</v>
      </c>
      <c r="H10791" t="str">
        <f>IFERROR(INDEX(menu_items!$C:$C,MATCH(F10791,menu_items!$A:$A,0)),"Unknown value")</f>
        <v>Asian</v>
      </c>
      <c r="I10791" s="5">
        <f>IFERROR(INDEX(menu_items!$D:$D,MATCH(F10791,menu_items!$A:$A,0)),0)</f>
        <v>17.95</v>
      </c>
      <c r="J10791" t="str">
        <f t="shared" si="848"/>
        <v>Tue</v>
      </c>
      <c r="K10791">
        <f t="shared" si="849"/>
        <v>21</v>
      </c>
      <c r="L10791" t="str">
        <f t="shared" si="850"/>
        <v>Mar</v>
      </c>
      <c r="M10791">
        <v>20</v>
      </c>
      <c r="N10791">
        <f t="shared" si="846"/>
        <v>2</v>
      </c>
      <c r="O10791" s="5">
        <f t="shared" si="847"/>
        <v>33.450000000000003</v>
      </c>
    </row>
    <row r="10792" spans="1:15" x14ac:dyDescent="0.25">
      <c r="A10792">
        <v>10914</v>
      </c>
      <c r="B10792">
        <v>4777</v>
      </c>
      <c r="C10792">
        <f>IF(COUNTIF($B$2:B10792,B10792)=1,1,0)</f>
        <v>0</v>
      </c>
      <c r="D10792" s="1">
        <v>45006</v>
      </c>
      <c r="E10792" s="2">
        <v>0.85822916666666671</v>
      </c>
      <c r="F10792">
        <v>129</v>
      </c>
      <c r="G10792" t="str">
        <f>IFERROR(INDEX(menu_items!$B:$B,MATCH(F10792,menu_items!$A:$A,0)),"Unknown value")</f>
        <v>Mushroom Ravioli</v>
      </c>
      <c r="H10792" t="str">
        <f>IFERROR(INDEX(menu_items!$C:$C,MATCH(F10792,menu_items!$A:$A,0)),"Unknown value")</f>
        <v>Italian</v>
      </c>
      <c r="I10792" s="5">
        <f>IFERROR(INDEX(menu_items!$D:$D,MATCH(F10792,menu_items!$A:$A,0)),0)</f>
        <v>15.5</v>
      </c>
      <c r="J10792" t="str">
        <f t="shared" si="848"/>
        <v>Tue</v>
      </c>
      <c r="K10792">
        <f t="shared" si="849"/>
        <v>21</v>
      </c>
      <c r="L10792" t="str">
        <f t="shared" si="850"/>
        <v>Mar</v>
      </c>
      <c r="M10792">
        <v>20</v>
      </c>
      <c r="N10792">
        <f t="shared" si="846"/>
        <v>2</v>
      </c>
      <c r="O10792" s="5">
        <f t="shared" si="847"/>
        <v>33.450000000000003</v>
      </c>
    </row>
    <row r="10793" spans="1:15" x14ac:dyDescent="0.25">
      <c r="A10793">
        <v>10915</v>
      </c>
      <c r="B10793">
        <v>4778</v>
      </c>
      <c r="C10793">
        <f>IF(COUNTIF($B$2:B10793,B10793)=1,1,0)</f>
        <v>1</v>
      </c>
      <c r="D10793" s="1">
        <v>45006</v>
      </c>
      <c r="E10793" s="2">
        <v>0.86018518518518516</v>
      </c>
      <c r="F10793">
        <v>105</v>
      </c>
      <c r="G10793" t="str">
        <f>IFERROR(INDEX(menu_items!$B:$B,MATCH(F10793,menu_items!$A:$A,0)),"Unknown value")</f>
        <v>Mac &amp; Cheese</v>
      </c>
      <c r="H10793" t="str">
        <f>IFERROR(INDEX(menu_items!$C:$C,MATCH(F10793,menu_items!$A:$A,0)),"Unknown value")</f>
        <v>American</v>
      </c>
      <c r="I10793" s="5">
        <f>IFERROR(INDEX(menu_items!$D:$D,MATCH(F10793,menu_items!$A:$A,0)),0)</f>
        <v>7</v>
      </c>
      <c r="J10793" t="str">
        <f t="shared" si="848"/>
        <v>Tue</v>
      </c>
      <c r="K10793">
        <f t="shared" si="849"/>
        <v>21</v>
      </c>
      <c r="L10793" t="str">
        <f t="shared" si="850"/>
        <v>Mar</v>
      </c>
      <c r="M10793">
        <v>20</v>
      </c>
      <c r="N10793">
        <f t="shared" si="846"/>
        <v>1</v>
      </c>
      <c r="O10793" s="5">
        <f t="shared" si="847"/>
        <v>7</v>
      </c>
    </row>
    <row r="10794" spans="1:15" x14ac:dyDescent="0.25">
      <c r="A10794">
        <v>10916</v>
      </c>
      <c r="B10794">
        <v>4779</v>
      </c>
      <c r="C10794">
        <f>IF(COUNTIF($B$2:B10794,B10794)=1,1,0)</f>
        <v>1</v>
      </c>
      <c r="D10794" s="1">
        <v>45006</v>
      </c>
      <c r="E10794" s="2">
        <v>0.8996643518518519</v>
      </c>
      <c r="F10794">
        <v>105</v>
      </c>
      <c r="G10794" t="str">
        <f>IFERROR(INDEX(menu_items!$B:$B,MATCH(F10794,menu_items!$A:$A,0)),"Unknown value")</f>
        <v>Mac &amp; Cheese</v>
      </c>
      <c r="H10794" t="str">
        <f>IFERROR(INDEX(menu_items!$C:$C,MATCH(F10794,menu_items!$A:$A,0)),"Unknown value")</f>
        <v>American</v>
      </c>
      <c r="I10794" s="5">
        <f>IFERROR(INDEX(menu_items!$D:$D,MATCH(F10794,menu_items!$A:$A,0)),0)</f>
        <v>7</v>
      </c>
      <c r="J10794" t="str">
        <f t="shared" si="848"/>
        <v>Tue</v>
      </c>
      <c r="K10794">
        <f t="shared" si="849"/>
        <v>21</v>
      </c>
      <c r="L10794" t="str">
        <f t="shared" si="850"/>
        <v>Mar</v>
      </c>
      <c r="M10794">
        <v>21</v>
      </c>
      <c r="N10794">
        <f t="shared" si="846"/>
        <v>2</v>
      </c>
      <c r="O10794" s="5">
        <f t="shared" si="847"/>
        <v>16</v>
      </c>
    </row>
    <row r="10795" spans="1:15" x14ac:dyDescent="0.25">
      <c r="A10795">
        <v>10917</v>
      </c>
      <c r="B10795">
        <v>4779</v>
      </c>
      <c r="C10795">
        <f>IF(COUNTIF($B$2:B10795,B10795)=1,1,0)</f>
        <v>0</v>
      </c>
      <c r="D10795" s="1">
        <v>45006</v>
      </c>
      <c r="E10795" s="2">
        <v>0.8996643518518519</v>
      </c>
      <c r="F10795">
        <v>114</v>
      </c>
      <c r="G10795" t="str">
        <f>IFERROR(INDEX(menu_items!$B:$B,MATCH(F10795,menu_items!$A:$A,0)),"Unknown value")</f>
        <v>Potstickers</v>
      </c>
      <c r="H10795" t="str">
        <f>IFERROR(INDEX(menu_items!$C:$C,MATCH(F10795,menu_items!$A:$A,0)),"Unknown value")</f>
        <v>Asian</v>
      </c>
      <c r="I10795" s="5">
        <f>IFERROR(INDEX(menu_items!$D:$D,MATCH(F10795,menu_items!$A:$A,0)),0)</f>
        <v>9</v>
      </c>
      <c r="J10795" t="str">
        <f t="shared" si="848"/>
        <v>Tue</v>
      </c>
      <c r="K10795">
        <f t="shared" si="849"/>
        <v>21</v>
      </c>
      <c r="L10795" t="str">
        <f t="shared" si="850"/>
        <v>Mar</v>
      </c>
      <c r="M10795">
        <v>21</v>
      </c>
      <c r="N10795">
        <f t="shared" si="846"/>
        <v>2</v>
      </c>
      <c r="O10795" s="5">
        <f t="shared" si="847"/>
        <v>16</v>
      </c>
    </row>
    <row r="10796" spans="1:15" x14ac:dyDescent="0.25">
      <c r="A10796">
        <v>10918</v>
      </c>
      <c r="B10796">
        <v>4780</v>
      </c>
      <c r="C10796">
        <f>IF(COUNTIF($B$2:B10796,B10796)=1,1,0)</f>
        <v>1</v>
      </c>
      <c r="D10796" s="1">
        <v>45006</v>
      </c>
      <c r="E10796" s="2">
        <v>0.90766203703703707</v>
      </c>
      <c r="F10796">
        <v>129</v>
      </c>
      <c r="G10796" t="str">
        <f>IFERROR(INDEX(menu_items!$B:$B,MATCH(F10796,menu_items!$A:$A,0)),"Unknown value")</f>
        <v>Mushroom Ravioli</v>
      </c>
      <c r="H10796" t="str">
        <f>IFERROR(INDEX(menu_items!$C:$C,MATCH(F10796,menu_items!$A:$A,0)),"Unknown value")</f>
        <v>Italian</v>
      </c>
      <c r="I10796" s="5">
        <f>IFERROR(INDEX(menu_items!$D:$D,MATCH(F10796,menu_items!$A:$A,0)),0)</f>
        <v>15.5</v>
      </c>
      <c r="J10796" t="str">
        <f t="shared" si="848"/>
        <v>Tue</v>
      </c>
      <c r="K10796">
        <f t="shared" si="849"/>
        <v>21</v>
      </c>
      <c r="L10796" t="str">
        <f t="shared" si="850"/>
        <v>Mar</v>
      </c>
      <c r="M10796">
        <v>21</v>
      </c>
      <c r="N10796">
        <f t="shared" si="846"/>
        <v>1</v>
      </c>
      <c r="O10796" s="5">
        <f t="shared" si="847"/>
        <v>15.5</v>
      </c>
    </row>
    <row r="10797" spans="1:15" x14ac:dyDescent="0.25">
      <c r="A10797">
        <v>10919</v>
      </c>
      <c r="B10797">
        <v>4781</v>
      </c>
      <c r="C10797">
        <f>IF(COUNTIF($B$2:B10797,B10797)=1,1,0)</f>
        <v>1</v>
      </c>
      <c r="D10797" s="1">
        <v>45006</v>
      </c>
      <c r="E10797" s="2">
        <v>0.91541666666666666</v>
      </c>
      <c r="F10797">
        <v>105</v>
      </c>
      <c r="G10797" t="str">
        <f>IFERROR(INDEX(menu_items!$B:$B,MATCH(F10797,menu_items!$A:$A,0)),"Unknown value")</f>
        <v>Mac &amp; Cheese</v>
      </c>
      <c r="H10797" t="str">
        <f>IFERROR(INDEX(menu_items!$C:$C,MATCH(F10797,menu_items!$A:$A,0)),"Unknown value")</f>
        <v>American</v>
      </c>
      <c r="I10797" s="5">
        <f>IFERROR(INDEX(menu_items!$D:$D,MATCH(F10797,menu_items!$A:$A,0)),0)</f>
        <v>7</v>
      </c>
      <c r="J10797" t="str">
        <f t="shared" si="848"/>
        <v>Tue</v>
      </c>
      <c r="K10797">
        <f t="shared" si="849"/>
        <v>21</v>
      </c>
      <c r="L10797" t="str">
        <f t="shared" si="850"/>
        <v>Mar</v>
      </c>
      <c r="M10797">
        <v>21</v>
      </c>
      <c r="N10797">
        <f t="shared" si="846"/>
        <v>1</v>
      </c>
      <c r="O10797" s="5">
        <f t="shared" si="847"/>
        <v>7</v>
      </c>
    </row>
    <row r="10798" spans="1:15" x14ac:dyDescent="0.25">
      <c r="A10798">
        <v>10920</v>
      </c>
      <c r="B10798">
        <v>4782</v>
      </c>
      <c r="C10798">
        <f>IF(COUNTIF($B$2:B10798,B10798)=1,1,0)</f>
        <v>1</v>
      </c>
      <c r="D10798" s="1">
        <v>45006</v>
      </c>
      <c r="E10798" s="2">
        <v>0.92751157407407403</v>
      </c>
      <c r="F10798">
        <v>113</v>
      </c>
      <c r="G10798" t="str">
        <f>IFERROR(INDEX(menu_items!$B:$B,MATCH(F10798,menu_items!$A:$A,0)),"Unknown value")</f>
        <v>Edamame</v>
      </c>
      <c r="H10798" t="str">
        <f>IFERROR(INDEX(menu_items!$C:$C,MATCH(F10798,menu_items!$A:$A,0)),"Unknown value")</f>
        <v>Asian</v>
      </c>
      <c r="I10798" s="5">
        <f>IFERROR(INDEX(menu_items!$D:$D,MATCH(F10798,menu_items!$A:$A,0)),0)</f>
        <v>5</v>
      </c>
      <c r="J10798" t="str">
        <f t="shared" si="848"/>
        <v>Tue</v>
      </c>
      <c r="K10798">
        <f t="shared" si="849"/>
        <v>21</v>
      </c>
      <c r="L10798" t="str">
        <f t="shared" si="850"/>
        <v>Mar</v>
      </c>
      <c r="M10798">
        <v>22</v>
      </c>
      <c r="N10798">
        <f t="shared" si="846"/>
        <v>3</v>
      </c>
      <c r="O10798" s="5">
        <f t="shared" si="847"/>
        <v>29.95</v>
      </c>
    </row>
    <row r="10799" spans="1:15" x14ac:dyDescent="0.25">
      <c r="A10799">
        <v>10921</v>
      </c>
      <c r="B10799">
        <v>4782</v>
      </c>
      <c r="C10799">
        <f>IF(COUNTIF($B$2:B10799,B10799)=1,1,0)</f>
        <v>0</v>
      </c>
      <c r="D10799" s="1">
        <v>45006</v>
      </c>
      <c r="E10799" s="2">
        <v>0.92751157407407403</v>
      </c>
      <c r="F10799">
        <v>113</v>
      </c>
      <c r="G10799" t="str">
        <f>IFERROR(INDEX(menu_items!$B:$B,MATCH(F10799,menu_items!$A:$A,0)),"Unknown value")</f>
        <v>Edamame</v>
      </c>
      <c r="H10799" t="str">
        <f>IFERROR(INDEX(menu_items!$C:$C,MATCH(F10799,menu_items!$A:$A,0)),"Unknown value")</f>
        <v>Asian</v>
      </c>
      <c r="I10799" s="5">
        <f>IFERROR(INDEX(menu_items!$D:$D,MATCH(F10799,menu_items!$A:$A,0)),0)</f>
        <v>5</v>
      </c>
      <c r="J10799" t="str">
        <f t="shared" si="848"/>
        <v>Tue</v>
      </c>
      <c r="K10799">
        <f t="shared" si="849"/>
        <v>21</v>
      </c>
      <c r="L10799" t="str">
        <f t="shared" si="850"/>
        <v>Mar</v>
      </c>
      <c r="M10799">
        <v>22</v>
      </c>
      <c r="N10799">
        <f t="shared" si="846"/>
        <v>3</v>
      </c>
      <c r="O10799" s="5">
        <f t="shared" si="847"/>
        <v>29.95</v>
      </c>
    </row>
    <row r="10800" spans="1:15" x14ac:dyDescent="0.25">
      <c r="A10800">
        <v>10922</v>
      </c>
      <c r="B10800">
        <v>4782</v>
      </c>
      <c r="C10800">
        <f>IF(COUNTIF($B$2:B10800,B10800)=1,1,0)</f>
        <v>0</v>
      </c>
      <c r="D10800" s="1">
        <v>45006</v>
      </c>
      <c r="E10800" s="2">
        <v>0.92751157407407403</v>
      </c>
      <c r="F10800">
        <v>130</v>
      </c>
      <c r="G10800" t="str">
        <f>IFERROR(INDEX(menu_items!$B:$B,MATCH(F10800,menu_items!$A:$A,0)),"Unknown value")</f>
        <v>Shrimp Scampi</v>
      </c>
      <c r="H10800" t="str">
        <f>IFERROR(INDEX(menu_items!$C:$C,MATCH(F10800,menu_items!$A:$A,0)),"Unknown value")</f>
        <v>Italian</v>
      </c>
      <c r="I10800" s="5">
        <f>IFERROR(INDEX(menu_items!$D:$D,MATCH(F10800,menu_items!$A:$A,0)),0)</f>
        <v>19.95</v>
      </c>
      <c r="J10800" t="str">
        <f t="shared" si="848"/>
        <v>Tue</v>
      </c>
      <c r="K10800">
        <f t="shared" si="849"/>
        <v>21</v>
      </c>
      <c r="L10800" t="str">
        <f t="shared" si="850"/>
        <v>Mar</v>
      </c>
      <c r="M10800">
        <v>22</v>
      </c>
      <c r="N10800">
        <f t="shared" si="846"/>
        <v>3</v>
      </c>
      <c r="O10800" s="5">
        <f t="shared" si="847"/>
        <v>29.95</v>
      </c>
    </row>
    <row r="10801" spans="1:15" x14ac:dyDescent="0.25">
      <c r="A10801">
        <v>10923</v>
      </c>
      <c r="B10801">
        <v>4783</v>
      </c>
      <c r="C10801">
        <f>IF(COUNTIF($B$2:B10801,B10801)=1,1,0)</f>
        <v>1</v>
      </c>
      <c r="D10801" s="1">
        <v>45007</v>
      </c>
      <c r="E10801" s="2">
        <v>0.50104166666666672</v>
      </c>
      <c r="F10801">
        <v>119</v>
      </c>
      <c r="G10801" t="str">
        <f>IFERROR(INDEX(menu_items!$B:$B,MATCH(F10801,menu_items!$A:$A,0)),"Unknown value")</f>
        <v>Chicken Torta</v>
      </c>
      <c r="H10801" t="str">
        <f>IFERROR(INDEX(menu_items!$C:$C,MATCH(F10801,menu_items!$A:$A,0)),"Unknown value")</f>
        <v>Mexican</v>
      </c>
      <c r="I10801" s="5">
        <f>IFERROR(INDEX(menu_items!$D:$D,MATCH(F10801,menu_items!$A:$A,0)),0)</f>
        <v>11.95</v>
      </c>
      <c r="J10801" t="str">
        <f t="shared" si="848"/>
        <v>Wed</v>
      </c>
      <c r="K10801">
        <f t="shared" si="849"/>
        <v>22</v>
      </c>
      <c r="L10801" t="str">
        <f t="shared" si="850"/>
        <v>Mar</v>
      </c>
      <c r="M10801">
        <v>12</v>
      </c>
      <c r="N10801">
        <f t="shared" si="846"/>
        <v>3</v>
      </c>
      <c r="O10801" s="5">
        <f t="shared" si="847"/>
        <v>36.9</v>
      </c>
    </row>
    <row r="10802" spans="1:15" x14ac:dyDescent="0.25">
      <c r="A10802">
        <v>10924</v>
      </c>
      <c r="B10802">
        <v>4783</v>
      </c>
      <c r="C10802">
        <f>IF(COUNTIF($B$2:B10802,B10802)=1,1,0)</f>
        <v>0</v>
      </c>
      <c r="D10802" s="1">
        <v>45007</v>
      </c>
      <c r="E10802" s="2">
        <v>0.50104166666666672</v>
      </c>
      <c r="F10802">
        <v>131</v>
      </c>
      <c r="G10802" t="str">
        <f>IFERROR(INDEX(menu_items!$B:$B,MATCH(F10802,menu_items!$A:$A,0)),"Unknown value")</f>
        <v>Chicken Parmesan</v>
      </c>
      <c r="H10802" t="str">
        <f>IFERROR(INDEX(menu_items!$C:$C,MATCH(F10802,menu_items!$A:$A,0)),"Unknown value")</f>
        <v>Italian</v>
      </c>
      <c r="I10802" s="5">
        <f>IFERROR(INDEX(menu_items!$D:$D,MATCH(F10802,menu_items!$A:$A,0)),0)</f>
        <v>17.95</v>
      </c>
      <c r="J10802" t="str">
        <f t="shared" si="848"/>
        <v>Wed</v>
      </c>
      <c r="K10802">
        <f t="shared" si="849"/>
        <v>22</v>
      </c>
      <c r="L10802" t="str">
        <f t="shared" si="850"/>
        <v>Mar</v>
      </c>
      <c r="M10802">
        <v>12</v>
      </c>
      <c r="N10802">
        <f t="shared" si="846"/>
        <v>3</v>
      </c>
      <c r="O10802" s="5">
        <f t="shared" si="847"/>
        <v>36.9</v>
      </c>
    </row>
    <row r="10803" spans="1:15" x14ac:dyDescent="0.25">
      <c r="A10803">
        <v>10925</v>
      </c>
      <c r="B10803">
        <v>4783</v>
      </c>
      <c r="C10803">
        <f>IF(COUNTIF($B$2:B10803,B10803)=1,1,0)</f>
        <v>0</v>
      </c>
      <c r="D10803" s="1">
        <v>45007</v>
      </c>
      <c r="E10803" s="2">
        <v>0.50104166666666672</v>
      </c>
      <c r="F10803">
        <v>106</v>
      </c>
      <c r="G10803" t="str">
        <f>IFERROR(INDEX(menu_items!$B:$B,MATCH(F10803,menu_items!$A:$A,0)),"Unknown value")</f>
        <v>French Fries</v>
      </c>
      <c r="H10803" t="str">
        <f>IFERROR(INDEX(menu_items!$C:$C,MATCH(F10803,menu_items!$A:$A,0)),"Unknown value")</f>
        <v>American</v>
      </c>
      <c r="I10803" s="5">
        <f>IFERROR(INDEX(menu_items!$D:$D,MATCH(F10803,menu_items!$A:$A,0)),0)</f>
        <v>7</v>
      </c>
      <c r="J10803" t="str">
        <f t="shared" si="848"/>
        <v>Wed</v>
      </c>
      <c r="K10803">
        <f t="shared" si="849"/>
        <v>22</v>
      </c>
      <c r="L10803" t="str">
        <f t="shared" si="850"/>
        <v>Mar</v>
      </c>
      <c r="M10803">
        <v>12</v>
      </c>
      <c r="N10803">
        <f t="shared" si="846"/>
        <v>3</v>
      </c>
      <c r="O10803" s="5">
        <f t="shared" si="847"/>
        <v>36.9</v>
      </c>
    </row>
    <row r="10804" spans="1:15" x14ac:dyDescent="0.25">
      <c r="A10804">
        <v>10926</v>
      </c>
      <c r="B10804">
        <v>4784</v>
      </c>
      <c r="C10804">
        <f>IF(COUNTIF($B$2:B10804,B10804)=1,1,0)</f>
        <v>1</v>
      </c>
      <c r="D10804" s="1">
        <v>45007</v>
      </c>
      <c r="E10804" s="2">
        <v>0.51659722222222226</v>
      </c>
      <c r="F10804">
        <v>132</v>
      </c>
      <c r="G10804" t="str">
        <f>IFERROR(INDEX(menu_items!$B:$B,MATCH(F10804,menu_items!$A:$A,0)),"Unknown value")</f>
        <v>Eggplant Parmesan</v>
      </c>
      <c r="H10804" t="str">
        <f>IFERROR(INDEX(menu_items!$C:$C,MATCH(F10804,menu_items!$A:$A,0)),"Unknown value")</f>
        <v>Italian</v>
      </c>
      <c r="I10804" s="5">
        <f>IFERROR(INDEX(menu_items!$D:$D,MATCH(F10804,menu_items!$A:$A,0)),0)</f>
        <v>16.95</v>
      </c>
      <c r="J10804" t="str">
        <f t="shared" si="848"/>
        <v>Wed</v>
      </c>
      <c r="K10804">
        <f t="shared" si="849"/>
        <v>22</v>
      </c>
      <c r="L10804" t="str">
        <f t="shared" si="850"/>
        <v>Mar</v>
      </c>
      <c r="M10804">
        <v>12</v>
      </c>
      <c r="N10804">
        <f t="shared" si="846"/>
        <v>1</v>
      </c>
      <c r="O10804" s="5">
        <f t="shared" si="847"/>
        <v>16.95</v>
      </c>
    </row>
    <row r="10805" spans="1:15" x14ac:dyDescent="0.25">
      <c r="A10805">
        <v>10927</v>
      </c>
      <c r="B10805">
        <v>4785</v>
      </c>
      <c r="C10805">
        <f>IF(COUNTIF($B$2:B10805,B10805)=1,1,0)</f>
        <v>1</v>
      </c>
      <c r="D10805" s="1">
        <v>45007</v>
      </c>
      <c r="E10805" s="2">
        <v>0.52206018518518515</v>
      </c>
      <c r="F10805">
        <v>122</v>
      </c>
      <c r="G10805" t="str">
        <f>IFERROR(INDEX(menu_items!$B:$B,MATCH(F10805,menu_items!$A:$A,0)),"Unknown value")</f>
        <v>Chips &amp; Salsa</v>
      </c>
      <c r="H10805" t="str">
        <f>IFERROR(INDEX(menu_items!$C:$C,MATCH(F10805,menu_items!$A:$A,0)),"Unknown value")</f>
        <v>Mexican</v>
      </c>
      <c r="I10805" s="5">
        <f>IFERROR(INDEX(menu_items!$D:$D,MATCH(F10805,menu_items!$A:$A,0)),0)</f>
        <v>7</v>
      </c>
      <c r="J10805" t="str">
        <f t="shared" si="848"/>
        <v>Wed</v>
      </c>
      <c r="K10805">
        <f t="shared" si="849"/>
        <v>22</v>
      </c>
      <c r="L10805" t="str">
        <f t="shared" si="850"/>
        <v>Mar</v>
      </c>
      <c r="M10805">
        <v>12</v>
      </c>
      <c r="N10805">
        <f t="shared" si="846"/>
        <v>1</v>
      </c>
      <c r="O10805" s="5">
        <f t="shared" si="847"/>
        <v>7</v>
      </c>
    </row>
    <row r="10806" spans="1:15" x14ac:dyDescent="0.25">
      <c r="A10806">
        <v>10928</v>
      </c>
      <c r="B10806">
        <v>4786</v>
      </c>
      <c r="C10806">
        <f>IF(COUNTIF($B$2:B10806,B10806)=1,1,0)</f>
        <v>1</v>
      </c>
      <c r="D10806" s="1">
        <v>45007</v>
      </c>
      <c r="E10806" s="2">
        <v>0.53814814814814815</v>
      </c>
      <c r="F10806">
        <v>108</v>
      </c>
      <c r="G10806" t="str">
        <f>IFERROR(INDEX(menu_items!$B:$B,MATCH(F10806,menu_items!$A:$A,0)),"Unknown value")</f>
        <v>Tofu Pad Thai</v>
      </c>
      <c r="H10806" t="str">
        <f>IFERROR(INDEX(menu_items!$C:$C,MATCH(F10806,menu_items!$A:$A,0)),"Unknown value")</f>
        <v>Asian</v>
      </c>
      <c r="I10806" s="5">
        <f>IFERROR(INDEX(menu_items!$D:$D,MATCH(F10806,menu_items!$A:$A,0)),0)</f>
        <v>14.5</v>
      </c>
      <c r="J10806" t="str">
        <f t="shared" si="848"/>
        <v>Wed</v>
      </c>
      <c r="K10806">
        <f t="shared" si="849"/>
        <v>22</v>
      </c>
      <c r="L10806" t="str">
        <f t="shared" si="850"/>
        <v>Mar</v>
      </c>
      <c r="M10806">
        <v>12</v>
      </c>
      <c r="N10806">
        <f t="shared" si="846"/>
        <v>2</v>
      </c>
      <c r="O10806" s="5">
        <f t="shared" si="847"/>
        <v>29</v>
      </c>
    </row>
    <row r="10807" spans="1:15" x14ac:dyDescent="0.25">
      <c r="A10807">
        <v>10929</v>
      </c>
      <c r="B10807">
        <v>4786</v>
      </c>
      <c r="C10807">
        <f>IF(COUNTIF($B$2:B10807,B10807)=1,1,0)</f>
        <v>0</v>
      </c>
      <c r="D10807" s="1">
        <v>45007</v>
      </c>
      <c r="E10807" s="2">
        <v>0.53814814814814815</v>
      </c>
      <c r="F10807">
        <v>124</v>
      </c>
      <c r="G10807" t="str">
        <f>IFERROR(INDEX(menu_items!$B:$B,MATCH(F10807,menu_items!$A:$A,0)),"Unknown value")</f>
        <v>Spaghetti</v>
      </c>
      <c r="H10807" t="str">
        <f>IFERROR(INDEX(menu_items!$C:$C,MATCH(F10807,menu_items!$A:$A,0)),"Unknown value")</f>
        <v>Italian</v>
      </c>
      <c r="I10807" s="5">
        <f>IFERROR(INDEX(menu_items!$D:$D,MATCH(F10807,menu_items!$A:$A,0)),0)</f>
        <v>14.5</v>
      </c>
      <c r="J10807" t="str">
        <f t="shared" si="848"/>
        <v>Wed</v>
      </c>
      <c r="K10807">
        <f t="shared" si="849"/>
        <v>22</v>
      </c>
      <c r="L10807" t="str">
        <f t="shared" si="850"/>
        <v>Mar</v>
      </c>
      <c r="M10807">
        <v>12</v>
      </c>
      <c r="N10807">
        <f t="shared" si="846"/>
        <v>2</v>
      </c>
      <c r="O10807" s="5">
        <f t="shared" si="847"/>
        <v>29</v>
      </c>
    </row>
    <row r="10808" spans="1:15" x14ac:dyDescent="0.25">
      <c r="A10808">
        <v>10930</v>
      </c>
      <c r="B10808">
        <v>4787</v>
      </c>
      <c r="C10808">
        <f>IF(COUNTIF($B$2:B10808,B10808)=1,1,0)</f>
        <v>1</v>
      </c>
      <c r="D10808" s="1">
        <v>45007</v>
      </c>
      <c r="E10808" s="2">
        <v>0.54278935185185184</v>
      </c>
      <c r="F10808">
        <v>118</v>
      </c>
      <c r="G10808" t="str">
        <f>IFERROR(INDEX(menu_items!$B:$B,MATCH(F10808,menu_items!$A:$A,0)),"Unknown value")</f>
        <v>Steak Burrito</v>
      </c>
      <c r="H10808" t="str">
        <f>IFERROR(INDEX(menu_items!$C:$C,MATCH(F10808,menu_items!$A:$A,0)),"Unknown value")</f>
        <v>Mexican</v>
      </c>
      <c r="I10808" s="5">
        <f>IFERROR(INDEX(menu_items!$D:$D,MATCH(F10808,menu_items!$A:$A,0)),0)</f>
        <v>14.95</v>
      </c>
      <c r="J10808" t="str">
        <f t="shared" si="848"/>
        <v>Wed</v>
      </c>
      <c r="K10808">
        <f t="shared" si="849"/>
        <v>22</v>
      </c>
      <c r="L10808" t="str">
        <f t="shared" si="850"/>
        <v>Mar</v>
      </c>
      <c r="M10808">
        <v>13</v>
      </c>
      <c r="N10808">
        <f t="shared" si="846"/>
        <v>1</v>
      </c>
      <c r="O10808" s="5">
        <f t="shared" si="847"/>
        <v>14.95</v>
      </c>
    </row>
    <row r="10809" spans="1:15" x14ac:dyDescent="0.25">
      <c r="A10809">
        <v>10931</v>
      </c>
      <c r="B10809">
        <v>4788</v>
      </c>
      <c r="C10809">
        <f>IF(COUNTIF($B$2:B10809,B10809)=1,1,0)</f>
        <v>1</v>
      </c>
      <c r="D10809" s="1">
        <v>45007</v>
      </c>
      <c r="E10809" s="2">
        <v>0.56030092592592595</v>
      </c>
      <c r="F10809">
        <v>114</v>
      </c>
      <c r="G10809" t="str">
        <f>IFERROR(INDEX(menu_items!$B:$B,MATCH(F10809,menu_items!$A:$A,0)),"Unknown value")</f>
        <v>Potstickers</v>
      </c>
      <c r="H10809" t="str">
        <f>IFERROR(INDEX(menu_items!$C:$C,MATCH(F10809,menu_items!$A:$A,0)),"Unknown value")</f>
        <v>Asian</v>
      </c>
      <c r="I10809" s="5">
        <f>IFERROR(INDEX(menu_items!$D:$D,MATCH(F10809,menu_items!$A:$A,0)),0)</f>
        <v>9</v>
      </c>
      <c r="J10809" t="str">
        <f t="shared" si="848"/>
        <v>Wed</v>
      </c>
      <c r="K10809">
        <f t="shared" si="849"/>
        <v>22</v>
      </c>
      <c r="L10809" t="str">
        <f t="shared" si="850"/>
        <v>Mar</v>
      </c>
      <c r="M10809">
        <v>13</v>
      </c>
      <c r="N10809">
        <f t="shared" si="846"/>
        <v>1</v>
      </c>
      <c r="O10809" s="5">
        <f t="shared" si="847"/>
        <v>9</v>
      </c>
    </row>
    <row r="10810" spans="1:15" x14ac:dyDescent="0.25">
      <c r="A10810">
        <v>10932</v>
      </c>
      <c r="B10810">
        <v>4789</v>
      </c>
      <c r="C10810">
        <f>IF(COUNTIF($B$2:B10810,B10810)=1,1,0)</f>
        <v>1</v>
      </c>
      <c r="D10810" s="1">
        <v>45007</v>
      </c>
      <c r="E10810" s="2">
        <v>0.58086805555555554</v>
      </c>
      <c r="F10810">
        <v>115</v>
      </c>
      <c r="G10810" t="str">
        <f>IFERROR(INDEX(menu_items!$B:$B,MATCH(F10810,menu_items!$A:$A,0)),"Unknown value")</f>
        <v>Chicken Tacos</v>
      </c>
      <c r="H10810" t="str">
        <f>IFERROR(INDEX(menu_items!$C:$C,MATCH(F10810,menu_items!$A:$A,0)),"Unknown value")</f>
        <v>Mexican</v>
      </c>
      <c r="I10810" s="5">
        <f>IFERROR(INDEX(menu_items!$D:$D,MATCH(F10810,menu_items!$A:$A,0)),0)</f>
        <v>11.95</v>
      </c>
      <c r="J10810" t="str">
        <f t="shared" si="848"/>
        <v>Wed</v>
      </c>
      <c r="K10810">
        <f t="shared" si="849"/>
        <v>22</v>
      </c>
      <c r="L10810" t="str">
        <f t="shared" si="850"/>
        <v>Mar</v>
      </c>
      <c r="M10810">
        <v>13</v>
      </c>
      <c r="N10810">
        <f t="shared" si="846"/>
        <v>8</v>
      </c>
      <c r="O10810" s="5">
        <f t="shared" si="847"/>
        <v>96.800000000000011</v>
      </c>
    </row>
    <row r="10811" spans="1:15" x14ac:dyDescent="0.25">
      <c r="A10811">
        <v>10933</v>
      </c>
      <c r="B10811">
        <v>4789</v>
      </c>
      <c r="C10811">
        <f>IF(COUNTIF($B$2:B10811,B10811)=1,1,0)</f>
        <v>0</v>
      </c>
      <c r="D10811" s="1">
        <v>45007</v>
      </c>
      <c r="E10811" s="2">
        <v>0.58086805555555554</v>
      </c>
      <c r="F10811">
        <v>108</v>
      </c>
      <c r="G10811" t="str">
        <f>IFERROR(INDEX(menu_items!$B:$B,MATCH(F10811,menu_items!$A:$A,0)),"Unknown value")</f>
        <v>Tofu Pad Thai</v>
      </c>
      <c r="H10811" t="str">
        <f>IFERROR(INDEX(menu_items!$C:$C,MATCH(F10811,menu_items!$A:$A,0)),"Unknown value")</f>
        <v>Asian</v>
      </c>
      <c r="I10811" s="5">
        <f>IFERROR(INDEX(menu_items!$D:$D,MATCH(F10811,menu_items!$A:$A,0)),0)</f>
        <v>14.5</v>
      </c>
      <c r="J10811" t="str">
        <f t="shared" si="848"/>
        <v>Wed</v>
      </c>
      <c r="K10811">
        <f t="shared" si="849"/>
        <v>22</v>
      </c>
      <c r="L10811" t="str">
        <f t="shared" si="850"/>
        <v>Mar</v>
      </c>
      <c r="M10811">
        <v>13</v>
      </c>
      <c r="N10811">
        <f t="shared" si="846"/>
        <v>8</v>
      </c>
      <c r="O10811" s="5">
        <f t="shared" si="847"/>
        <v>96.800000000000011</v>
      </c>
    </row>
    <row r="10812" spans="1:15" x14ac:dyDescent="0.25">
      <c r="A10812">
        <v>10934</v>
      </c>
      <c r="B10812">
        <v>4789</v>
      </c>
      <c r="C10812">
        <f>IF(COUNTIF($B$2:B10812,B10812)=1,1,0)</f>
        <v>0</v>
      </c>
      <c r="D10812" s="1">
        <v>45007</v>
      </c>
      <c r="E10812" s="2">
        <v>0.58086805555555554</v>
      </c>
      <c r="F10812">
        <v>108</v>
      </c>
      <c r="G10812" t="str">
        <f>IFERROR(INDEX(menu_items!$B:$B,MATCH(F10812,menu_items!$A:$A,0)),"Unknown value")</f>
        <v>Tofu Pad Thai</v>
      </c>
      <c r="H10812" t="str">
        <f>IFERROR(INDEX(menu_items!$C:$C,MATCH(F10812,menu_items!$A:$A,0)),"Unknown value")</f>
        <v>Asian</v>
      </c>
      <c r="I10812" s="5">
        <f>IFERROR(INDEX(menu_items!$D:$D,MATCH(F10812,menu_items!$A:$A,0)),0)</f>
        <v>14.5</v>
      </c>
      <c r="J10812" t="str">
        <f t="shared" si="848"/>
        <v>Wed</v>
      </c>
      <c r="K10812">
        <f t="shared" si="849"/>
        <v>22</v>
      </c>
      <c r="L10812" t="str">
        <f t="shared" si="850"/>
        <v>Mar</v>
      </c>
      <c r="M10812">
        <v>13</v>
      </c>
      <c r="N10812">
        <f t="shared" si="846"/>
        <v>8</v>
      </c>
      <c r="O10812" s="5">
        <f t="shared" si="847"/>
        <v>96.800000000000011</v>
      </c>
    </row>
    <row r="10813" spans="1:15" x14ac:dyDescent="0.25">
      <c r="A10813">
        <v>10935</v>
      </c>
      <c r="B10813">
        <v>4789</v>
      </c>
      <c r="C10813">
        <f>IF(COUNTIF($B$2:B10813,B10813)=1,1,0)</f>
        <v>0</v>
      </c>
      <c r="D10813" s="1">
        <v>45007</v>
      </c>
      <c r="E10813" s="2">
        <v>0.58086805555555554</v>
      </c>
      <c r="F10813">
        <v>125</v>
      </c>
      <c r="G10813" t="str">
        <f>IFERROR(INDEX(menu_items!$B:$B,MATCH(F10813,menu_items!$A:$A,0)),"Unknown value")</f>
        <v>Spaghetti &amp; Meatballs</v>
      </c>
      <c r="H10813" t="str">
        <f>IFERROR(INDEX(menu_items!$C:$C,MATCH(F10813,menu_items!$A:$A,0)),"Unknown value")</f>
        <v>Italian</v>
      </c>
      <c r="I10813" s="5">
        <f>IFERROR(INDEX(menu_items!$D:$D,MATCH(F10813,menu_items!$A:$A,0)),0)</f>
        <v>17.95</v>
      </c>
      <c r="J10813" t="str">
        <f t="shared" si="848"/>
        <v>Wed</v>
      </c>
      <c r="K10813">
        <f t="shared" si="849"/>
        <v>22</v>
      </c>
      <c r="L10813" t="str">
        <f t="shared" si="850"/>
        <v>Mar</v>
      </c>
      <c r="M10813">
        <v>13</v>
      </c>
      <c r="N10813">
        <f t="shared" si="846"/>
        <v>8</v>
      </c>
      <c r="O10813" s="5">
        <f t="shared" si="847"/>
        <v>96.800000000000011</v>
      </c>
    </row>
    <row r="10814" spans="1:15" x14ac:dyDescent="0.25">
      <c r="A10814">
        <v>10936</v>
      </c>
      <c r="B10814">
        <v>4789</v>
      </c>
      <c r="C10814">
        <f>IF(COUNTIF($B$2:B10814,B10814)=1,1,0)</f>
        <v>0</v>
      </c>
      <c r="D10814" s="1">
        <v>45007</v>
      </c>
      <c r="E10814" s="2">
        <v>0.58086805555555554</v>
      </c>
      <c r="F10814">
        <v>117</v>
      </c>
      <c r="G10814" t="str">
        <f>IFERROR(INDEX(menu_items!$B:$B,MATCH(F10814,menu_items!$A:$A,0)),"Unknown value")</f>
        <v>Chicken Burrito</v>
      </c>
      <c r="H10814" t="str">
        <f>IFERROR(INDEX(menu_items!$C:$C,MATCH(F10814,menu_items!$A:$A,0)),"Unknown value")</f>
        <v>Mexican</v>
      </c>
      <c r="I10814" s="5">
        <f>IFERROR(INDEX(menu_items!$D:$D,MATCH(F10814,menu_items!$A:$A,0)),0)</f>
        <v>12.95</v>
      </c>
      <c r="J10814" t="str">
        <f t="shared" si="848"/>
        <v>Wed</v>
      </c>
      <c r="K10814">
        <f t="shared" si="849"/>
        <v>22</v>
      </c>
      <c r="L10814" t="str">
        <f t="shared" si="850"/>
        <v>Mar</v>
      </c>
      <c r="M10814">
        <v>13</v>
      </c>
      <c r="N10814">
        <f t="shared" si="846"/>
        <v>8</v>
      </c>
      <c r="O10814" s="5">
        <f t="shared" si="847"/>
        <v>96.800000000000011</v>
      </c>
    </row>
    <row r="10815" spans="1:15" x14ac:dyDescent="0.25">
      <c r="A10815">
        <v>10937</v>
      </c>
      <c r="B10815">
        <v>4789</v>
      </c>
      <c r="C10815">
        <f>IF(COUNTIF($B$2:B10815,B10815)=1,1,0)</f>
        <v>0</v>
      </c>
      <c r="D10815" s="1">
        <v>45007</v>
      </c>
      <c r="E10815" s="2">
        <v>0.58086805555555554</v>
      </c>
      <c r="F10815">
        <v>113</v>
      </c>
      <c r="G10815" t="str">
        <f>IFERROR(INDEX(menu_items!$B:$B,MATCH(F10815,menu_items!$A:$A,0)),"Unknown value")</f>
        <v>Edamame</v>
      </c>
      <c r="H10815" t="str">
        <f>IFERROR(INDEX(menu_items!$C:$C,MATCH(F10815,menu_items!$A:$A,0)),"Unknown value")</f>
        <v>Asian</v>
      </c>
      <c r="I10815" s="5">
        <f>IFERROR(INDEX(menu_items!$D:$D,MATCH(F10815,menu_items!$A:$A,0)),0)</f>
        <v>5</v>
      </c>
      <c r="J10815" t="str">
        <f t="shared" si="848"/>
        <v>Wed</v>
      </c>
      <c r="K10815">
        <f t="shared" si="849"/>
        <v>22</v>
      </c>
      <c r="L10815" t="str">
        <f t="shared" si="850"/>
        <v>Mar</v>
      </c>
      <c r="M10815">
        <v>13</v>
      </c>
      <c r="N10815">
        <f t="shared" si="846"/>
        <v>8</v>
      </c>
      <c r="O10815" s="5">
        <f t="shared" si="847"/>
        <v>96.800000000000011</v>
      </c>
    </row>
    <row r="10816" spans="1:15" x14ac:dyDescent="0.25">
      <c r="A10816">
        <v>10938</v>
      </c>
      <c r="B10816">
        <v>4789</v>
      </c>
      <c r="C10816">
        <f>IF(COUNTIF($B$2:B10816,B10816)=1,1,0)</f>
        <v>0</v>
      </c>
      <c r="D10816" s="1">
        <v>45007</v>
      </c>
      <c r="E10816" s="2">
        <v>0.58086805555555554</v>
      </c>
      <c r="F10816">
        <v>113</v>
      </c>
      <c r="G10816" t="str">
        <f>IFERROR(INDEX(menu_items!$B:$B,MATCH(F10816,menu_items!$A:$A,0)),"Unknown value")</f>
        <v>Edamame</v>
      </c>
      <c r="H10816" t="str">
        <f>IFERROR(INDEX(menu_items!$C:$C,MATCH(F10816,menu_items!$A:$A,0)),"Unknown value")</f>
        <v>Asian</v>
      </c>
      <c r="I10816" s="5">
        <f>IFERROR(INDEX(menu_items!$D:$D,MATCH(F10816,menu_items!$A:$A,0)),0)</f>
        <v>5</v>
      </c>
      <c r="J10816" t="str">
        <f t="shared" si="848"/>
        <v>Wed</v>
      </c>
      <c r="K10816">
        <f t="shared" si="849"/>
        <v>22</v>
      </c>
      <c r="L10816" t="str">
        <f t="shared" si="850"/>
        <v>Mar</v>
      </c>
      <c r="M10816">
        <v>13</v>
      </c>
      <c r="N10816">
        <f t="shared" si="846"/>
        <v>8</v>
      </c>
      <c r="O10816" s="5">
        <f t="shared" si="847"/>
        <v>96.800000000000011</v>
      </c>
    </row>
    <row r="10817" spans="1:15" x14ac:dyDescent="0.25">
      <c r="A10817">
        <v>10939</v>
      </c>
      <c r="B10817">
        <v>4789</v>
      </c>
      <c r="C10817">
        <f>IF(COUNTIF($B$2:B10817,B10817)=1,1,0)</f>
        <v>0</v>
      </c>
      <c r="D10817" s="1">
        <v>45007</v>
      </c>
      <c r="E10817" s="2">
        <v>0.58086805555555554</v>
      </c>
      <c r="F10817">
        <v>118</v>
      </c>
      <c r="G10817" t="str">
        <f>IFERROR(INDEX(menu_items!$B:$B,MATCH(F10817,menu_items!$A:$A,0)),"Unknown value")</f>
        <v>Steak Burrito</v>
      </c>
      <c r="H10817" t="str">
        <f>IFERROR(INDEX(menu_items!$C:$C,MATCH(F10817,menu_items!$A:$A,0)),"Unknown value")</f>
        <v>Mexican</v>
      </c>
      <c r="I10817" s="5">
        <f>IFERROR(INDEX(menu_items!$D:$D,MATCH(F10817,menu_items!$A:$A,0)),0)</f>
        <v>14.95</v>
      </c>
      <c r="J10817" t="str">
        <f t="shared" si="848"/>
        <v>Wed</v>
      </c>
      <c r="K10817">
        <f t="shared" si="849"/>
        <v>22</v>
      </c>
      <c r="L10817" t="str">
        <f t="shared" si="850"/>
        <v>Mar</v>
      </c>
      <c r="M10817">
        <v>13</v>
      </c>
      <c r="N10817">
        <f t="shared" si="846"/>
        <v>8</v>
      </c>
      <c r="O10817" s="5">
        <f t="shared" si="847"/>
        <v>96.800000000000011</v>
      </c>
    </row>
    <row r="10818" spans="1:15" x14ac:dyDescent="0.25">
      <c r="A10818">
        <v>10940</v>
      </c>
      <c r="B10818">
        <v>4790</v>
      </c>
      <c r="C10818">
        <f>IF(COUNTIF($B$2:B10818,B10818)=1,1,0)</f>
        <v>1</v>
      </c>
      <c r="D10818" s="1">
        <v>45007</v>
      </c>
      <c r="E10818" s="2">
        <v>0.58179398148148154</v>
      </c>
      <c r="F10818">
        <v>124</v>
      </c>
      <c r="G10818" t="str">
        <f>IFERROR(INDEX(menu_items!$B:$B,MATCH(F10818,menu_items!$A:$A,0)),"Unknown value")</f>
        <v>Spaghetti</v>
      </c>
      <c r="H10818" t="str">
        <f>IFERROR(INDEX(menu_items!$C:$C,MATCH(F10818,menu_items!$A:$A,0)),"Unknown value")</f>
        <v>Italian</v>
      </c>
      <c r="I10818" s="5">
        <f>IFERROR(INDEX(menu_items!$D:$D,MATCH(F10818,menu_items!$A:$A,0)),0)</f>
        <v>14.5</v>
      </c>
      <c r="J10818" t="str">
        <f t="shared" si="848"/>
        <v>Wed</v>
      </c>
      <c r="K10818">
        <f t="shared" si="849"/>
        <v>22</v>
      </c>
      <c r="L10818" t="str">
        <f t="shared" si="850"/>
        <v>Mar</v>
      </c>
      <c r="M10818">
        <v>13</v>
      </c>
      <c r="N10818">
        <f t="shared" ref="N10818:N10881" si="851">COUNTIF($B:$B,B10818)</f>
        <v>1</v>
      </c>
      <c r="O10818" s="5">
        <f t="shared" ref="O10818:O10881" si="852">SUMIF($B:$B,B10818,$I:$I)</f>
        <v>14.5</v>
      </c>
    </row>
    <row r="10819" spans="1:15" x14ac:dyDescent="0.25">
      <c r="A10819">
        <v>10941</v>
      </c>
      <c r="B10819">
        <v>4791</v>
      </c>
      <c r="C10819">
        <f>IF(COUNTIF($B$2:B10819,B10819)=1,1,0)</f>
        <v>1</v>
      </c>
      <c r="D10819" s="1">
        <v>45007</v>
      </c>
      <c r="E10819" s="2">
        <v>0.60097222222222224</v>
      </c>
      <c r="F10819">
        <v>113</v>
      </c>
      <c r="G10819" t="str">
        <f>IFERROR(INDEX(menu_items!$B:$B,MATCH(F10819,menu_items!$A:$A,0)),"Unknown value")</f>
        <v>Edamame</v>
      </c>
      <c r="H10819" t="str">
        <f>IFERROR(INDEX(menu_items!$C:$C,MATCH(F10819,menu_items!$A:$A,0)),"Unknown value")</f>
        <v>Asian</v>
      </c>
      <c r="I10819" s="5">
        <f>IFERROR(INDEX(menu_items!$D:$D,MATCH(F10819,menu_items!$A:$A,0)),0)</f>
        <v>5</v>
      </c>
      <c r="J10819" t="str">
        <f t="shared" si="848"/>
        <v>Wed</v>
      </c>
      <c r="K10819">
        <f t="shared" si="849"/>
        <v>22</v>
      </c>
      <c r="L10819" t="str">
        <f t="shared" si="850"/>
        <v>Mar</v>
      </c>
      <c r="M10819">
        <v>14</v>
      </c>
      <c r="N10819">
        <f t="shared" si="851"/>
        <v>2</v>
      </c>
      <c r="O10819" s="5">
        <f t="shared" si="852"/>
        <v>18.95</v>
      </c>
    </row>
    <row r="10820" spans="1:15" x14ac:dyDescent="0.25">
      <c r="A10820">
        <v>10942</v>
      </c>
      <c r="B10820">
        <v>4791</v>
      </c>
      <c r="C10820">
        <f>IF(COUNTIF($B$2:B10820,B10820)=1,1,0)</f>
        <v>0</v>
      </c>
      <c r="D10820" s="1">
        <v>45007</v>
      </c>
      <c r="E10820" s="2">
        <v>0.60097222222222224</v>
      </c>
      <c r="F10820">
        <v>120</v>
      </c>
      <c r="G10820" t="str">
        <f>IFERROR(INDEX(menu_items!$B:$B,MATCH(F10820,menu_items!$A:$A,0)),"Unknown value")</f>
        <v>Steak Torta</v>
      </c>
      <c r="H10820" t="str">
        <f>IFERROR(INDEX(menu_items!$C:$C,MATCH(F10820,menu_items!$A:$A,0)),"Unknown value")</f>
        <v>Mexican</v>
      </c>
      <c r="I10820" s="5">
        <f>IFERROR(INDEX(menu_items!$D:$D,MATCH(F10820,menu_items!$A:$A,0)),0)</f>
        <v>13.95</v>
      </c>
      <c r="J10820" t="str">
        <f t="shared" si="848"/>
        <v>Wed</v>
      </c>
      <c r="K10820">
        <f t="shared" si="849"/>
        <v>22</v>
      </c>
      <c r="L10820" t="str">
        <f t="shared" si="850"/>
        <v>Mar</v>
      </c>
      <c r="M10820">
        <v>14</v>
      </c>
      <c r="N10820">
        <f t="shared" si="851"/>
        <v>2</v>
      </c>
      <c r="O10820" s="5">
        <f t="shared" si="852"/>
        <v>18.95</v>
      </c>
    </row>
    <row r="10821" spans="1:15" x14ac:dyDescent="0.25">
      <c r="A10821">
        <v>10943</v>
      </c>
      <c r="B10821">
        <v>4792</v>
      </c>
      <c r="C10821">
        <f>IF(COUNTIF($B$2:B10821,B10821)=1,1,0)</f>
        <v>1</v>
      </c>
      <c r="D10821" s="1">
        <v>45007</v>
      </c>
      <c r="E10821" s="2">
        <v>0.61307870370370365</v>
      </c>
      <c r="F10821">
        <v>114</v>
      </c>
      <c r="G10821" t="str">
        <f>IFERROR(INDEX(menu_items!$B:$B,MATCH(F10821,menu_items!$A:$A,0)),"Unknown value")</f>
        <v>Potstickers</v>
      </c>
      <c r="H10821" t="str">
        <f>IFERROR(INDEX(menu_items!$C:$C,MATCH(F10821,menu_items!$A:$A,0)),"Unknown value")</f>
        <v>Asian</v>
      </c>
      <c r="I10821" s="5">
        <f>IFERROR(INDEX(menu_items!$D:$D,MATCH(F10821,menu_items!$A:$A,0)),0)</f>
        <v>9</v>
      </c>
      <c r="J10821" t="str">
        <f t="shared" si="848"/>
        <v>Wed</v>
      </c>
      <c r="K10821">
        <f t="shared" si="849"/>
        <v>22</v>
      </c>
      <c r="L10821" t="str">
        <f t="shared" si="850"/>
        <v>Mar</v>
      </c>
      <c r="M10821">
        <v>14</v>
      </c>
      <c r="N10821">
        <f t="shared" si="851"/>
        <v>1</v>
      </c>
      <c r="O10821" s="5">
        <f t="shared" si="852"/>
        <v>9</v>
      </c>
    </row>
    <row r="10822" spans="1:15" x14ac:dyDescent="0.25">
      <c r="A10822">
        <v>10944</v>
      </c>
      <c r="B10822">
        <v>4793</v>
      </c>
      <c r="C10822">
        <f>IF(COUNTIF($B$2:B10822,B10822)=1,1,0)</f>
        <v>1</v>
      </c>
      <c r="D10822" s="1">
        <v>45007</v>
      </c>
      <c r="E10822" s="2">
        <v>0.62266203703703704</v>
      </c>
      <c r="F10822">
        <v>102</v>
      </c>
      <c r="G10822" t="str">
        <f>IFERROR(INDEX(menu_items!$B:$B,MATCH(F10822,menu_items!$A:$A,0)),"Unknown value")</f>
        <v>Cheeseburger</v>
      </c>
      <c r="H10822" t="str">
        <f>IFERROR(INDEX(menu_items!$C:$C,MATCH(F10822,menu_items!$A:$A,0)),"Unknown value")</f>
        <v>American</v>
      </c>
      <c r="I10822" s="5">
        <f>IFERROR(INDEX(menu_items!$D:$D,MATCH(F10822,menu_items!$A:$A,0)),0)</f>
        <v>13.95</v>
      </c>
      <c r="J10822" t="str">
        <f t="shared" si="848"/>
        <v>Wed</v>
      </c>
      <c r="K10822">
        <f t="shared" si="849"/>
        <v>22</v>
      </c>
      <c r="L10822" t="str">
        <f t="shared" si="850"/>
        <v>Mar</v>
      </c>
      <c r="M10822">
        <v>14</v>
      </c>
      <c r="N10822">
        <f t="shared" si="851"/>
        <v>2</v>
      </c>
      <c r="O10822" s="5">
        <f t="shared" si="852"/>
        <v>25.9</v>
      </c>
    </row>
    <row r="10823" spans="1:15" x14ac:dyDescent="0.25">
      <c r="A10823">
        <v>10945</v>
      </c>
      <c r="B10823">
        <v>4793</v>
      </c>
      <c r="C10823">
        <f>IF(COUNTIF($B$2:B10823,B10823)=1,1,0)</f>
        <v>0</v>
      </c>
      <c r="D10823" s="1">
        <v>45007</v>
      </c>
      <c r="E10823" s="2">
        <v>0.62266203703703704</v>
      </c>
      <c r="F10823">
        <v>111</v>
      </c>
      <c r="G10823" t="str">
        <f>IFERROR(INDEX(menu_items!$B:$B,MATCH(F10823,menu_items!$A:$A,0)),"Unknown value")</f>
        <v>California Roll</v>
      </c>
      <c r="H10823" t="str">
        <f>IFERROR(INDEX(menu_items!$C:$C,MATCH(F10823,menu_items!$A:$A,0)),"Unknown value")</f>
        <v>Asian</v>
      </c>
      <c r="I10823" s="5">
        <f>IFERROR(INDEX(menu_items!$D:$D,MATCH(F10823,menu_items!$A:$A,0)),0)</f>
        <v>11.95</v>
      </c>
      <c r="J10823" t="str">
        <f t="shared" ref="J10823:J10886" si="853">TEXT(D10823,"ddd")</f>
        <v>Wed</v>
      </c>
      <c r="K10823">
        <f t="shared" ref="K10823:K10886" si="854">DAY(D10823)</f>
        <v>22</v>
      </c>
      <c r="L10823" t="str">
        <f t="shared" ref="L10823:L10886" si="855">TEXT(D10823,"mmm")</f>
        <v>Mar</v>
      </c>
      <c r="M10823">
        <v>14</v>
      </c>
      <c r="N10823">
        <f t="shared" si="851"/>
        <v>2</v>
      </c>
      <c r="O10823" s="5">
        <f t="shared" si="852"/>
        <v>25.9</v>
      </c>
    </row>
    <row r="10824" spans="1:15" x14ac:dyDescent="0.25">
      <c r="A10824">
        <v>10946</v>
      </c>
      <c r="B10824">
        <v>4794</v>
      </c>
      <c r="C10824">
        <f>IF(COUNTIF($B$2:B10824,B10824)=1,1,0)</f>
        <v>1</v>
      </c>
      <c r="D10824" s="1">
        <v>45007</v>
      </c>
      <c r="E10824" s="2">
        <v>0.66280092592592588</v>
      </c>
      <c r="F10824">
        <v>102</v>
      </c>
      <c r="G10824" t="str">
        <f>IFERROR(INDEX(menu_items!$B:$B,MATCH(F10824,menu_items!$A:$A,0)),"Unknown value")</f>
        <v>Cheeseburger</v>
      </c>
      <c r="H10824" t="str">
        <f>IFERROR(INDEX(menu_items!$C:$C,MATCH(F10824,menu_items!$A:$A,0)),"Unknown value")</f>
        <v>American</v>
      </c>
      <c r="I10824" s="5">
        <f>IFERROR(INDEX(menu_items!$D:$D,MATCH(F10824,menu_items!$A:$A,0)),0)</f>
        <v>13.95</v>
      </c>
      <c r="J10824" t="str">
        <f t="shared" si="853"/>
        <v>Wed</v>
      </c>
      <c r="K10824">
        <f t="shared" si="854"/>
        <v>22</v>
      </c>
      <c r="L10824" t="str">
        <f t="shared" si="855"/>
        <v>Mar</v>
      </c>
      <c r="M10824">
        <v>15</v>
      </c>
      <c r="N10824">
        <f t="shared" si="851"/>
        <v>2</v>
      </c>
      <c r="O10824" s="5">
        <f t="shared" si="852"/>
        <v>30.9</v>
      </c>
    </row>
    <row r="10825" spans="1:15" x14ac:dyDescent="0.25">
      <c r="A10825">
        <v>10947</v>
      </c>
      <c r="B10825">
        <v>4794</v>
      </c>
      <c r="C10825">
        <f>IF(COUNTIF($B$2:B10825,B10825)=1,1,0)</f>
        <v>0</v>
      </c>
      <c r="D10825" s="1">
        <v>45007</v>
      </c>
      <c r="E10825" s="2">
        <v>0.66280092592592588</v>
      </c>
      <c r="F10825">
        <v>132</v>
      </c>
      <c r="G10825" t="str">
        <f>IFERROR(INDEX(menu_items!$B:$B,MATCH(F10825,menu_items!$A:$A,0)),"Unknown value")</f>
        <v>Eggplant Parmesan</v>
      </c>
      <c r="H10825" t="str">
        <f>IFERROR(INDEX(menu_items!$C:$C,MATCH(F10825,menu_items!$A:$A,0)),"Unknown value")</f>
        <v>Italian</v>
      </c>
      <c r="I10825" s="5">
        <f>IFERROR(INDEX(menu_items!$D:$D,MATCH(F10825,menu_items!$A:$A,0)),0)</f>
        <v>16.95</v>
      </c>
      <c r="J10825" t="str">
        <f t="shared" si="853"/>
        <v>Wed</v>
      </c>
      <c r="K10825">
        <f t="shared" si="854"/>
        <v>22</v>
      </c>
      <c r="L10825" t="str">
        <f t="shared" si="855"/>
        <v>Mar</v>
      </c>
      <c r="M10825">
        <v>15</v>
      </c>
      <c r="N10825">
        <f t="shared" si="851"/>
        <v>2</v>
      </c>
      <c r="O10825" s="5">
        <f t="shared" si="852"/>
        <v>30.9</v>
      </c>
    </row>
    <row r="10826" spans="1:15" x14ac:dyDescent="0.25">
      <c r="A10826">
        <v>10948</v>
      </c>
      <c r="B10826">
        <v>4795</v>
      </c>
      <c r="C10826">
        <f>IF(COUNTIF($B$2:B10826,B10826)=1,1,0)</f>
        <v>1</v>
      </c>
      <c r="D10826" s="1">
        <v>45007</v>
      </c>
      <c r="E10826" s="2">
        <v>0.66769675925925931</v>
      </c>
      <c r="F10826">
        <v>108</v>
      </c>
      <c r="G10826" t="str">
        <f>IFERROR(INDEX(menu_items!$B:$B,MATCH(F10826,menu_items!$A:$A,0)),"Unknown value")</f>
        <v>Tofu Pad Thai</v>
      </c>
      <c r="H10826" t="str">
        <f>IFERROR(INDEX(menu_items!$C:$C,MATCH(F10826,menu_items!$A:$A,0)),"Unknown value")</f>
        <v>Asian</v>
      </c>
      <c r="I10826" s="5">
        <f>IFERROR(INDEX(menu_items!$D:$D,MATCH(F10826,menu_items!$A:$A,0)),0)</f>
        <v>14.5</v>
      </c>
      <c r="J10826" t="str">
        <f t="shared" si="853"/>
        <v>Wed</v>
      </c>
      <c r="K10826">
        <f t="shared" si="854"/>
        <v>22</v>
      </c>
      <c r="L10826" t="str">
        <f t="shared" si="855"/>
        <v>Mar</v>
      </c>
      <c r="M10826">
        <v>16</v>
      </c>
      <c r="N10826">
        <f t="shared" si="851"/>
        <v>3</v>
      </c>
      <c r="O10826" s="5">
        <f t="shared" si="852"/>
        <v>43.4</v>
      </c>
    </row>
    <row r="10827" spans="1:15" x14ac:dyDescent="0.25">
      <c r="A10827">
        <v>10949</v>
      </c>
      <c r="B10827">
        <v>4795</v>
      </c>
      <c r="C10827">
        <f>IF(COUNTIF($B$2:B10827,B10827)=1,1,0)</f>
        <v>0</v>
      </c>
      <c r="D10827" s="1">
        <v>45007</v>
      </c>
      <c r="E10827" s="2">
        <v>0.66769675925925931</v>
      </c>
      <c r="F10827">
        <v>118</v>
      </c>
      <c r="G10827" t="str">
        <f>IFERROR(INDEX(menu_items!$B:$B,MATCH(F10827,menu_items!$A:$A,0)),"Unknown value")</f>
        <v>Steak Burrito</v>
      </c>
      <c r="H10827" t="str">
        <f>IFERROR(INDEX(menu_items!$C:$C,MATCH(F10827,menu_items!$A:$A,0)),"Unknown value")</f>
        <v>Mexican</v>
      </c>
      <c r="I10827" s="5">
        <f>IFERROR(INDEX(menu_items!$D:$D,MATCH(F10827,menu_items!$A:$A,0)),0)</f>
        <v>14.95</v>
      </c>
      <c r="J10827" t="str">
        <f t="shared" si="853"/>
        <v>Wed</v>
      </c>
      <c r="K10827">
        <f t="shared" si="854"/>
        <v>22</v>
      </c>
      <c r="L10827" t="str">
        <f t="shared" si="855"/>
        <v>Mar</v>
      </c>
      <c r="M10827">
        <v>16</v>
      </c>
      <c r="N10827">
        <f t="shared" si="851"/>
        <v>3</v>
      </c>
      <c r="O10827" s="5">
        <f t="shared" si="852"/>
        <v>43.4</v>
      </c>
    </row>
    <row r="10828" spans="1:15" x14ac:dyDescent="0.25">
      <c r="A10828">
        <v>10950</v>
      </c>
      <c r="B10828">
        <v>4795</v>
      </c>
      <c r="C10828">
        <f>IF(COUNTIF($B$2:B10828,B10828)=1,1,0)</f>
        <v>0</v>
      </c>
      <c r="D10828" s="1">
        <v>45007</v>
      </c>
      <c r="E10828" s="2">
        <v>0.66769675925925931</v>
      </c>
      <c r="F10828">
        <v>120</v>
      </c>
      <c r="G10828" t="str">
        <f>IFERROR(INDEX(menu_items!$B:$B,MATCH(F10828,menu_items!$A:$A,0)),"Unknown value")</f>
        <v>Steak Torta</v>
      </c>
      <c r="H10828" t="str">
        <f>IFERROR(INDEX(menu_items!$C:$C,MATCH(F10828,menu_items!$A:$A,0)),"Unknown value")</f>
        <v>Mexican</v>
      </c>
      <c r="I10828" s="5">
        <f>IFERROR(INDEX(menu_items!$D:$D,MATCH(F10828,menu_items!$A:$A,0)),0)</f>
        <v>13.95</v>
      </c>
      <c r="J10828" t="str">
        <f t="shared" si="853"/>
        <v>Wed</v>
      </c>
      <c r="K10828">
        <f t="shared" si="854"/>
        <v>22</v>
      </c>
      <c r="L10828" t="str">
        <f t="shared" si="855"/>
        <v>Mar</v>
      </c>
      <c r="M10828">
        <v>16</v>
      </c>
      <c r="N10828">
        <f t="shared" si="851"/>
        <v>3</v>
      </c>
      <c r="O10828" s="5">
        <f t="shared" si="852"/>
        <v>43.4</v>
      </c>
    </row>
    <row r="10829" spans="1:15" x14ac:dyDescent="0.25">
      <c r="A10829">
        <v>10951</v>
      </c>
      <c r="B10829">
        <v>4796</v>
      </c>
      <c r="C10829">
        <f>IF(COUNTIF($B$2:B10829,B10829)=1,1,0)</f>
        <v>1</v>
      </c>
      <c r="D10829" s="1">
        <v>45007</v>
      </c>
      <c r="E10829" s="2">
        <v>0.67348379629629629</v>
      </c>
      <c r="F10829">
        <v>107</v>
      </c>
      <c r="G10829" t="str">
        <f>IFERROR(INDEX(menu_items!$B:$B,MATCH(F10829,menu_items!$A:$A,0)),"Unknown value")</f>
        <v>Orange Chicken</v>
      </c>
      <c r="H10829" t="str">
        <f>IFERROR(INDEX(menu_items!$C:$C,MATCH(F10829,menu_items!$A:$A,0)),"Unknown value")</f>
        <v>Asian</v>
      </c>
      <c r="I10829" s="5">
        <f>IFERROR(INDEX(menu_items!$D:$D,MATCH(F10829,menu_items!$A:$A,0)),0)</f>
        <v>16.5</v>
      </c>
      <c r="J10829" t="str">
        <f t="shared" si="853"/>
        <v>Wed</v>
      </c>
      <c r="K10829">
        <f t="shared" si="854"/>
        <v>22</v>
      </c>
      <c r="L10829" t="str">
        <f t="shared" si="855"/>
        <v>Mar</v>
      </c>
      <c r="M10829">
        <v>16</v>
      </c>
      <c r="N10829">
        <f t="shared" si="851"/>
        <v>1</v>
      </c>
      <c r="O10829" s="5">
        <f t="shared" si="852"/>
        <v>16.5</v>
      </c>
    </row>
    <row r="10830" spans="1:15" x14ac:dyDescent="0.25">
      <c r="A10830">
        <v>10952</v>
      </c>
      <c r="B10830">
        <v>4797</v>
      </c>
      <c r="C10830">
        <f>IF(COUNTIF($B$2:B10830,B10830)=1,1,0)</f>
        <v>1</v>
      </c>
      <c r="D10830" s="1">
        <v>45007</v>
      </c>
      <c r="E10830" s="2">
        <v>0.67811342592592594</v>
      </c>
      <c r="F10830">
        <v>104</v>
      </c>
      <c r="G10830" t="str">
        <f>IFERROR(INDEX(menu_items!$B:$B,MATCH(F10830,menu_items!$A:$A,0)),"Unknown value")</f>
        <v>Veggie Burger</v>
      </c>
      <c r="H10830" t="str">
        <f>IFERROR(INDEX(menu_items!$C:$C,MATCH(F10830,menu_items!$A:$A,0)),"Unknown value")</f>
        <v>American</v>
      </c>
      <c r="I10830" s="5">
        <f>IFERROR(INDEX(menu_items!$D:$D,MATCH(F10830,menu_items!$A:$A,0)),0)</f>
        <v>10.5</v>
      </c>
      <c r="J10830" t="str">
        <f t="shared" si="853"/>
        <v>Wed</v>
      </c>
      <c r="K10830">
        <f t="shared" si="854"/>
        <v>22</v>
      </c>
      <c r="L10830" t="str">
        <f t="shared" si="855"/>
        <v>Mar</v>
      </c>
      <c r="M10830">
        <v>16</v>
      </c>
      <c r="N10830">
        <f t="shared" si="851"/>
        <v>2</v>
      </c>
      <c r="O10830" s="5">
        <f t="shared" si="852"/>
        <v>15.5</v>
      </c>
    </row>
    <row r="10831" spans="1:15" x14ac:dyDescent="0.25">
      <c r="A10831">
        <v>10953</v>
      </c>
      <c r="B10831">
        <v>4797</v>
      </c>
      <c r="C10831">
        <f>IF(COUNTIF($B$2:B10831,B10831)=1,1,0)</f>
        <v>0</v>
      </c>
      <c r="D10831" s="1">
        <v>45007</v>
      </c>
      <c r="E10831" s="2">
        <v>0.67811342592592594</v>
      </c>
      <c r="F10831">
        <v>113</v>
      </c>
      <c r="G10831" t="str">
        <f>IFERROR(INDEX(menu_items!$B:$B,MATCH(F10831,menu_items!$A:$A,0)),"Unknown value")</f>
        <v>Edamame</v>
      </c>
      <c r="H10831" t="str">
        <f>IFERROR(INDEX(menu_items!$C:$C,MATCH(F10831,menu_items!$A:$A,0)),"Unknown value")</f>
        <v>Asian</v>
      </c>
      <c r="I10831" s="5">
        <f>IFERROR(INDEX(menu_items!$D:$D,MATCH(F10831,menu_items!$A:$A,0)),0)</f>
        <v>5</v>
      </c>
      <c r="J10831" t="str">
        <f t="shared" si="853"/>
        <v>Wed</v>
      </c>
      <c r="K10831">
        <f t="shared" si="854"/>
        <v>22</v>
      </c>
      <c r="L10831" t="str">
        <f t="shared" si="855"/>
        <v>Mar</v>
      </c>
      <c r="M10831">
        <v>16</v>
      </c>
      <c r="N10831">
        <f t="shared" si="851"/>
        <v>2</v>
      </c>
      <c r="O10831" s="5">
        <f t="shared" si="852"/>
        <v>15.5</v>
      </c>
    </row>
    <row r="10832" spans="1:15" x14ac:dyDescent="0.25">
      <c r="A10832">
        <v>10954</v>
      </c>
      <c r="B10832">
        <v>4798</v>
      </c>
      <c r="C10832">
        <f>IF(COUNTIF($B$2:B10832,B10832)=1,1,0)</f>
        <v>1</v>
      </c>
      <c r="D10832" s="1">
        <v>45007</v>
      </c>
      <c r="E10832" s="2">
        <v>0.68163194444444442</v>
      </c>
      <c r="F10832">
        <v>116</v>
      </c>
      <c r="G10832" t="str">
        <f>IFERROR(INDEX(menu_items!$B:$B,MATCH(F10832,menu_items!$A:$A,0)),"Unknown value")</f>
        <v>Steak Tacos</v>
      </c>
      <c r="H10832" t="str">
        <f>IFERROR(INDEX(menu_items!$C:$C,MATCH(F10832,menu_items!$A:$A,0)),"Unknown value")</f>
        <v>Mexican</v>
      </c>
      <c r="I10832" s="5">
        <f>IFERROR(INDEX(menu_items!$D:$D,MATCH(F10832,menu_items!$A:$A,0)),0)</f>
        <v>13.95</v>
      </c>
      <c r="J10832" t="str">
        <f t="shared" si="853"/>
        <v>Wed</v>
      </c>
      <c r="K10832">
        <f t="shared" si="854"/>
        <v>22</v>
      </c>
      <c r="L10832" t="str">
        <f t="shared" si="855"/>
        <v>Mar</v>
      </c>
      <c r="M10832">
        <v>16</v>
      </c>
      <c r="N10832">
        <f t="shared" si="851"/>
        <v>3</v>
      </c>
      <c r="O10832" s="5">
        <f t="shared" si="852"/>
        <v>48.4</v>
      </c>
    </row>
    <row r="10833" spans="1:15" x14ac:dyDescent="0.25">
      <c r="A10833">
        <v>10955</v>
      </c>
      <c r="B10833">
        <v>4798</v>
      </c>
      <c r="C10833">
        <f>IF(COUNTIF($B$2:B10833,B10833)=1,1,0)</f>
        <v>0</v>
      </c>
      <c r="D10833" s="1">
        <v>45007</v>
      </c>
      <c r="E10833" s="2">
        <v>0.68163194444444442</v>
      </c>
      <c r="F10833">
        <v>126</v>
      </c>
      <c r="G10833" t="str">
        <f>IFERROR(INDEX(menu_items!$B:$B,MATCH(F10833,menu_items!$A:$A,0)),"Unknown value")</f>
        <v>Fettuccine Alfredo</v>
      </c>
      <c r="H10833" t="str">
        <f>IFERROR(INDEX(menu_items!$C:$C,MATCH(F10833,menu_items!$A:$A,0)),"Unknown value")</f>
        <v>Italian</v>
      </c>
      <c r="I10833" s="5">
        <f>IFERROR(INDEX(menu_items!$D:$D,MATCH(F10833,menu_items!$A:$A,0)),0)</f>
        <v>14.5</v>
      </c>
      <c r="J10833" t="str">
        <f t="shared" si="853"/>
        <v>Wed</v>
      </c>
      <c r="K10833">
        <f t="shared" si="854"/>
        <v>22</v>
      </c>
      <c r="L10833" t="str">
        <f t="shared" si="855"/>
        <v>Mar</v>
      </c>
      <c r="M10833">
        <v>16</v>
      </c>
      <c r="N10833">
        <f t="shared" si="851"/>
        <v>3</v>
      </c>
      <c r="O10833" s="5">
        <f t="shared" si="852"/>
        <v>48.4</v>
      </c>
    </row>
    <row r="10834" spans="1:15" x14ac:dyDescent="0.25">
      <c r="A10834">
        <v>10956</v>
      </c>
      <c r="B10834">
        <v>4798</v>
      </c>
      <c r="C10834">
        <f>IF(COUNTIF($B$2:B10834,B10834)=1,1,0)</f>
        <v>0</v>
      </c>
      <c r="D10834" s="1">
        <v>45007</v>
      </c>
      <c r="E10834" s="2">
        <v>0.68163194444444442</v>
      </c>
      <c r="F10834">
        <v>130</v>
      </c>
      <c r="G10834" t="str">
        <f>IFERROR(INDEX(menu_items!$B:$B,MATCH(F10834,menu_items!$A:$A,0)),"Unknown value")</f>
        <v>Shrimp Scampi</v>
      </c>
      <c r="H10834" t="str">
        <f>IFERROR(INDEX(menu_items!$C:$C,MATCH(F10834,menu_items!$A:$A,0)),"Unknown value")</f>
        <v>Italian</v>
      </c>
      <c r="I10834" s="5">
        <f>IFERROR(INDEX(menu_items!$D:$D,MATCH(F10834,menu_items!$A:$A,0)),0)</f>
        <v>19.95</v>
      </c>
      <c r="J10834" t="str">
        <f t="shared" si="853"/>
        <v>Wed</v>
      </c>
      <c r="K10834">
        <f t="shared" si="854"/>
        <v>22</v>
      </c>
      <c r="L10834" t="str">
        <f t="shared" si="855"/>
        <v>Mar</v>
      </c>
      <c r="M10834">
        <v>16</v>
      </c>
      <c r="N10834">
        <f t="shared" si="851"/>
        <v>3</v>
      </c>
      <c r="O10834" s="5">
        <f t="shared" si="852"/>
        <v>48.4</v>
      </c>
    </row>
    <row r="10835" spans="1:15" x14ac:dyDescent="0.25">
      <c r="A10835">
        <v>10957</v>
      </c>
      <c r="B10835">
        <v>4799</v>
      </c>
      <c r="C10835">
        <f>IF(COUNTIF($B$2:B10835,B10835)=1,1,0)</f>
        <v>1</v>
      </c>
      <c r="D10835" s="1">
        <v>45007</v>
      </c>
      <c r="E10835" s="2">
        <v>0.68929398148148147</v>
      </c>
      <c r="F10835">
        <v>102</v>
      </c>
      <c r="G10835" t="str">
        <f>IFERROR(INDEX(menu_items!$B:$B,MATCH(F10835,menu_items!$A:$A,0)),"Unknown value")</f>
        <v>Cheeseburger</v>
      </c>
      <c r="H10835" t="str">
        <f>IFERROR(INDEX(menu_items!$C:$C,MATCH(F10835,menu_items!$A:$A,0)),"Unknown value")</f>
        <v>American</v>
      </c>
      <c r="I10835" s="5">
        <f>IFERROR(INDEX(menu_items!$D:$D,MATCH(F10835,menu_items!$A:$A,0)),0)</f>
        <v>13.95</v>
      </c>
      <c r="J10835" t="str">
        <f t="shared" si="853"/>
        <v>Wed</v>
      </c>
      <c r="K10835">
        <f t="shared" si="854"/>
        <v>22</v>
      </c>
      <c r="L10835" t="str">
        <f t="shared" si="855"/>
        <v>Mar</v>
      </c>
      <c r="M10835">
        <v>16</v>
      </c>
      <c r="N10835">
        <f t="shared" si="851"/>
        <v>2</v>
      </c>
      <c r="O10835" s="5">
        <f t="shared" si="852"/>
        <v>31.9</v>
      </c>
    </row>
    <row r="10836" spans="1:15" x14ac:dyDescent="0.25">
      <c r="A10836">
        <v>10958</v>
      </c>
      <c r="B10836">
        <v>4799</v>
      </c>
      <c r="C10836">
        <f>IF(COUNTIF($B$2:B10836,B10836)=1,1,0)</f>
        <v>0</v>
      </c>
      <c r="D10836" s="1">
        <v>45007</v>
      </c>
      <c r="E10836" s="2">
        <v>0.68929398148148147</v>
      </c>
      <c r="F10836">
        <v>125</v>
      </c>
      <c r="G10836" t="str">
        <f>IFERROR(INDEX(menu_items!$B:$B,MATCH(F10836,menu_items!$A:$A,0)),"Unknown value")</f>
        <v>Spaghetti &amp; Meatballs</v>
      </c>
      <c r="H10836" t="str">
        <f>IFERROR(INDEX(menu_items!$C:$C,MATCH(F10836,menu_items!$A:$A,0)),"Unknown value")</f>
        <v>Italian</v>
      </c>
      <c r="I10836" s="5">
        <f>IFERROR(INDEX(menu_items!$D:$D,MATCH(F10836,menu_items!$A:$A,0)),0)</f>
        <v>17.95</v>
      </c>
      <c r="J10836" t="str">
        <f t="shared" si="853"/>
        <v>Wed</v>
      </c>
      <c r="K10836">
        <f t="shared" si="854"/>
        <v>22</v>
      </c>
      <c r="L10836" t="str">
        <f t="shared" si="855"/>
        <v>Mar</v>
      </c>
      <c r="M10836">
        <v>16</v>
      </c>
      <c r="N10836">
        <f t="shared" si="851"/>
        <v>2</v>
      </c>
      <c r="O10836" s="5">
        <f t="shared" si="852"/>
        <v>31.9</v>
      </c>
    </row>
    <row r="10837" spans="1:15" x14ac:dyDescent="0.25">
      <c r="A10837">
        <v>10959</v>
      </c>
      <c r="B10837">
        <v>4800</v>
      </c>
      <c r="C10837">
        <f>IF(COUNTIF($B$2:B10837,B10837)=1,1,0)</f>
        <v>1</v>
      </c>
      <c r="D10837" s="1">
        <v>45007</v>
      </c>
      <c r="E10837" s="2">
        <v>0.70133101851851853</v>
      </c>
      <c r="F10837">
        <v>132</v>
      </c>
      <c r="G10837" t="str">
        <f>IFERROR(INDEX(menu_items!$B:$B,MATCH(F10837,menu_items!$A:$A,0)),"Unknown value")</f>
        <v>Eggplant Parmesan</v>
      </c>
      <c r="H10837" t="str">
        <f>IFERROR(INDEX(menu_items!$C:$C,MATCH(F10837,menu_items!$A:$A,0)),"Unknown value")</f>
        <v>Italian</v>
      </c>
      <c r="I10837" s="5">
        <f>IFERROR(INDEX(menu_items!$D:$D,MATCH(F10837,menu_items!$A:$A,0)),0)</f>
        <v>16.95</v>
      </c>
      <c r="J10837" t="str">
        <f t="shared" si="853"/>
        <v>Wed</v>
      </c>
      <c r="K10837">
        <f t="shared" si="854"/>
        <v>22</v>
      </c>
      <c r="L10837" t="str">
        <f t="shared" si="855"/>
        <v>Mar</v>
      </c>
      <c r="M10837">
        <v>16</v>
      </c>
      <c r="N10837">
        <f t="shared" si="851"/>
        <v>1</v>
      </c>
      <c r="O10837" s="5">
        <f t="shared" si="852"/>
        <v>16.95</v>
      </c>
    </row>
    <row r="10838" spans="1:15" x14ac:dyDescent="0.25">
      <c r="A10838">
        <v>10960</v>
      </c>
      <c r="B10838">
        <v>4801</v>
      </c>
      <c r="C10838">
        <f>IF(COUNTIF($B$2:B10838,B10838)=1,1,0)</f>
        <v>1</v>
      </c>
      <c r="D10838" s="1">
        <v>45007</v>
      </c>
      <c r="E10838" s="2">
        <v>0.71444444444444444</v>
      </c>
      <c r="F10838">
        <v>101</v>
      </c>
      <c r="G10838" t="str">
        <f>IFERROR(INDEX(menu_items!$B:$B,MATCH(F10838,menu_items!$A:$A,0)),"Unknown value")</f>
        <v>Hamburger</v>
      </c>
      <c r="H10838" t="str">
        <f>IFERROR(INDEX(menu_items!$C:$C,MATCH(F10838,menu_items!$A:$A,0)),"Unknown value")</f>
        <v>American</v>
      </c>
      <c r="I10838" s="5">
        <f>IFERROR(INDEX(menu_items!$D:$D,MATCH(F10838,menu_items!$A:$A,0)),0)</f>
        <v>12.95</v>
      </c>
      <c r="J10838" t="str">
        <f t="shared" si="853"/>
        <v>Wed</v>
      </c>
      <c r="K10838">
        <f t="shared" si="854"/>
        <v>22</v>
      </c>
      <c r="L10838" t="str">
        <f t="shared" si="855"/>
        <v>Mar</v>
      </c>
      <c r="M10838">
        <v>17</v>
      </c>
      <c r="N10838">
        <f t="shared" si="851"/>
        <v>4</v>
      </c>
      <c r="O10838" s="5">
        <f t="shared" si="852"/>
        <v>53.4</v>
      </c>
    </row>
    <row r="10839" spans="1:15" x14ac:dyDescent="0.25">
      <c r="A10839">
        <v>10961</v>
      </c>
      <c r="B10839">
        <v>4801</v>
      </c>
      <c r="C10839">
        <f>IF(COUNTIF($B$2:B10839,B10839)=1,1,0)</f>
        <v>0</v>
      </c>
      <c r="D10839" s="1">
        <v>45007</v>
      </c>
      <c r="E10839" s="2">
        <v>0.71444444444444444</v>
      </c>
      <c r="F10839">
        <v>107</v>
      </c>
      <c r="G10839" t="str">
        <f>IFERROR(INDEX(menu_items!$B:$B,MATCH(F10839,menu_items!$A:$A,0)),"Unknown value")</f>
        <v>Orange Chicken</v>
      </c>
      <c r="H10839" t="str">
        <f>IFERROR(INDEX(menu_items!$C:$C,MATCH(F10839,menu_items!$A:$A,0)),"Unknown value")</f>
        <v>Asian</v>
      </c>
      <c r="I10839" s="5">
        <f>IFERROR(INDEX(menu_items!$D:$D,MATCH(F10839,menu_items!$A:$A,0)),0)</f>
        <v>16.5</v>
      </c>
      <c r="J10839" t="str">
        <f t="shared" si="853"/>
        <v>Wed</v>
      </c>
      <c r="K10839">
        <f t="shared" si="854"/>
        <v>22</v>
      </c>
      <c r="L10839" t="str">
        <f t="shared" si="855"/>
        <v>Mar</v>
      </c>
      <c r="M10839">
        <v>17</v>
      </c>
      <c r="N10839">
        <f t="shared" si="851"/>
        <v>4</v>
      </c>
      <c r="O10839" s="5">
        <f t="shared" si="852"/>
        <v>53.4</v>
      </c>
    </row>
    <row r="10840" spans="1:15" x14ac:dyDescent="0.25">
      <c r="A10840">
        <v>10962</v>
      </c>
      <c r="B10840">
        <v>4801</v>
      </c>
      <c r="C10840">
        <f>IF(COUNTIF($B$2:B10840,B10840)=1,1,0)</f>
        <v>0</v>
      </c>
      <c r="D10840" s="1">
        <v>45007</v>
      </c>
      <c r="E10840" s="2">
        <v>0.71444444444444444</v>
      </c>
      <c r="F10840">
        <v>118</v>
      </c>
      <c r="G10840" t="str">
        <f>IFERROR(INDEX(menu_items!$B:$B,MATCH(F10840,menu_items!$A:$A,0)),"Unknown value")</f>
        <v>Steak Burrito</v>
      </c>
      <c r="H10840" t="str">
        <f>IFERROR(INDEX(menu_items!$C:$C,MATCH(F10840,menu_items!$A:$A,0)),"Unknown value")</f>
        <v>Mexican</v>
      </c>
      <c r="I10840" s="5">
        <f>IFERROR(INDEX(menu_items!$D:$D,MATCH(F10840,menu_items!$A:$A,0)),0)</f>
        <v>14.95</v>
      </c>
      <c r="J10840" t="str">
        <f t="shared" si="853"/>
        <v>Wed</v>
      </c>
      <c r="K10840">
        <f t="shared" si="854"/>
        <v>22</v>
      </c>
      <c r="L10840" t="str">
        <f t="shared" si="855"/>
        <v>Mar</v>
      </c>
      <c r="M10840">
        <v>17</v>
      </c>
      <c r="N10840">
        <f t="shared" si="851"/>
        <v>4</v>
      </c>
      <c r="O10840" s="5">
        <f t="shared" si="852"/>
        <v>53.4</v>
      </c>
    </row>
    <row r="10841" spans="1:15" x14ac:dyDescent="0.25">
      <c r="A10841">
        <v>10963</v>
      </c>
      <c r="B10841">
        <v>4801</v>
      </c>
      <c r="C10841">
        <f>IF(COUNTIF($B$2:B10841,B10841)=1,1,0)</f>
        <v>0</v>
      </c>
      <c r="D10841" s="1">
        <v>45007</v>
      </c>
      <c r="E10841" s="2">
        <v>0.71444444444444444</v>
      </c>
      <c r="F10841">
        <v>123</v>
      </c>
      <c r="G10841" t="str">
        <f>IFERROR(INDEX(menu_items!$B:$B,MATCH(F10841,menu_items!$A:$A,0)),"Unknown value")</f>
        <v>Chips &amp; Guacamole</v>
      </c>
      <c r="H10841" t="str">
        <f>IFERROR(INDEX(menu_items!$C:$C,MATCH(F10841,menu_items!$A:$A,0)),"Unknown value")</f>
        <v>Mexican</v>
      </c>
      <c r="I10841" s="5">
        <f>IFERROR(INDEX(menu_items!$D:$D,MATCH(F10841,menu_items!$A:$A,0)),0)</f>
        <v>9</v>
      </c>
      <c r="J10841" t="str">
        <f t="shared" si="853"/>
        <v>Wed</v>
      </c>
      <c r="K10841">
        <f t="shared" si="854"/>
        <v>22</v>
      </c>
      <c r="L10841" t="str">
        <f t="shared" si="855"/>
        <v>Mar</v>
      </c>
      <c r="M10841">
        <v>17</v>
      </c>
      <c r="N10841">
        <f t="shared" si="851"/>
        <v>4</v>
      </c>
      <c r="O10841" s="5">
        <f t="shared" si="852"/>
        <v>53.4</v>
      </c>
    </row>
    <row r="10842" spans="1:15" x14ac:dyDescent="0.25">
      <c r="A10842">
        <v>10964</v>
      </c>
      <c r="B10842">
        <v>4802</v>
      </c>
      <c r="C10842">
        <f>IF(COUNTIF($B$2:B10842,B10842)=1,1,0)</f>
        <v>1</v>
      </c>
      <c r="D10842" s="1">
        <v>45007</v>
      </c>
      <c r="E10842" s="2">
        <v>0.73417824074074078</v>
      </c>
      <c r="F10842">
        <v>106</v>
      </c>
      <c r="G10842" t="str">
        <f>IFERROR(INDEX(menu_items!$B:$B,MATCH(F10842,menu_items!$A:$A,0)),"Unknown value")</f>
        <v>French Fries</v>
      </c>
      <c r="H10842" t="str">
        <f>IFERROR(INDEX(menu_items!$C:$C,MATCH(F10842,menu_items!$A:$A,0)),"Unknown value")</f>
        <v>American</v>
      </c>
      <c r="I10842" s="5">
        <f>IFERROR(INDEX(menu_items!$D:$D,MATCH(F10842,menu_items!$A:$A,0)),0)</f>
        <v>7</v>
      </c>
      <c r="J10842" t="str">
        <f t="shared" si="853"/>
        <v>Wed</v>
      </c>
      <c r="K10842">
        <f t="shared" si="854"/>
        <v>22</v>
      </c>
      <c r="L10842" t="str">
        <f t="shared" si="855"/>
        <v>Mar</v>
      </c>
      <c r="M10842">
        <v>17</v>
      </c>
      <c r="N10842">
        <f t="shared" si="851"/>
        <v>1</v>
      </c>
      <c r="O10842" s="5">
        <f t="shared" si="852"/>
        <v>7</v>
      </c>
    </row>
    <row r="10843" spans="1:15" x14ac:dyDescent="0.25">
      <c r="A10843">
        <v>10965</v>
      </c>
      <c r="B10843">
        <v>4803</v>
      </c>
      <c r="C10843">
        <f>IF(COUNTIF($B$2:B10843,B10843)=1,1,0)</f>
        <v>1</v>
      </c>
      <c r="D10843" s="1">
        <v>45007</v>
      </c>
      <c r="E10843" s="2">
        <v>0.74321759259259257</v>
      </c>
      <c r="F10843">
        <v>109</v>
      </c>
      <c r="G10843" t="str">
        <f>IFERROR(INDEX(menu_items!$B:$B,MATCH(F10843,menu_items!$A:$A,0)),"Unknown value")</f>
        <v>Korean Beef Bowl</v>
      </c>
      <c r="H10843" t="str">
        <f>IFERROR(INDEX(menu_items!$C:$C,MATCH(F10843,menu_items!$A:$A,0)),"Unknown value")</f>
        <v>Asian</v>
      </c>
      <c r="I10843" s="5">
        <f>IFERROR(INDEX(menu_items!$D:$D,MATCH(F10843,menu_items!$A:$A,0)),0)</f>
        <v>17.95</v>
      </c>
      <c r="J10843" t="str">
        <f t="shared" si="853"/>
        <v>Wed</v>
      </c>
      <c r="K10843">
        <f t="shared" si="854"/>
        <v>22</v>
      </c>
      <c r="L10843" t="str">
        <f t="shared" si="855"/>
        <v>Mar</v>
      </c>
      <c r="M10843">
        <v>17</v>
      </c>
      <c r="N10843">
        <f t="shared" si="851"/>
        <v>1</v>
      </c>
      <c r="O10843" s="5">
        <f t="shared" si="852"/>
        <v>17.95</v>
      </c>
    </row>
    <row r="10844" spans="1:15" x14ac:dyDescent="0.25">
      <c r="A10844">
        <v>10966</v>
      </c>
      <c r="B10844">
        <v>4804</v>
      </c>
      <c r="C10844">
        <f>IF(COUNTIF($B$2:B10844,B10844)=1,1,0)</f>
        <v>1</v>
      </c>
      <c r="D10844" s="1">
        <v>45007</v>
      </c>
      <c r="E10844" s="2">
        <v>0.74467592592592591</v>
      </c>
      <c r="F10844">
        <v>109</v>
      </c>
      <c r="G10844" t="str">
        <f>IFERROR(INDEX(menu_items!$B:$B,MATCH(F10844,menu_items!$A:$A,0)),"Unknown value")</f>
        <v>Korean Beef Bowl</v>
      </c>
      <c r="H10844" t="str">
        <f>IFERROR(INDEX(menu_items!$C:$C,MATCH(F10844,menu_items!$A:$A,0)),"Unknown value")</f>
        <v>Asian</v>
      </c>
      <c r="I10844" s="5">
        <f>IFERROR(INDEX(menu_items!$D:$D,MATCH(F10844,menu_items!$A:$A,0)),0)</f>
        <v>17.95</v>
      </c>
      <c r="J10844" t="str">
        <f t="shared" si="853"/>
        <v>Wed</v>
      </c>
      <c r="K10844">
        <f t="shared" si="854"/>
        <v>22</v>
      </c>
      <c r="L10844" t="str">
        <f t="shared" si="855"/>
        <v>Mar</v>
      </c>
      <c r="M10844">
        <v>17</v>
      </c>
      <c r="N10844">
        <f t="shared" si="851"/>
        <v>2</v>
      </c>
      <c r="O10844" s="5">
        <f t="shared" si="852"/>
        <v>35.9</v>
      </c>
    </row>
    <row r="10845" spans="1:15" x14ac:dyDescent="0.25">
      <c r="A10845">
        <v>10967</v>
      </c>
      <c r="B10845">
        <v>4804</v>
      </c>
      <c r="C10845">
        <f>IF(COUNTIF($B$2:B10845,B10845)=1,1,0)</f>
        <v>0</v>
      </c>
      <c r="D10845" s="1">
        <v>45007</v>
      </c>
      <c r="E10845" s="2">
        <v>0.74467592592592591</v>
      </c>
      <c r="F10845">
        <v>127</v>
      </c>
      <c r="G10845" t="str">
        <f>IFERROR(INDEX(menu_items!$B:$B,MATCH(F10845,menu_items!$A:$A,0)),"Unknown value")</f>
        <v>Meat Lasagna</v>
      </c>
      <c r="H10845" t="str">
        <f>IFERROR(INDEX(menu_items!$C:$C,MATCH(F10845,menu_items!$A:$A,0)),"Unknown value")</f>
        <v>Italian</v>
      </c>
      <c r="I10845" s="5">
        <f>IFERROR(INDEX(menu_items!$D:$D,MATCH(F10845,menu_items!$A:$A,0)),0)</f>
        <v>17.95</v>
      </c>
      <c r="J10845" t="str">
        <f t="shared" si="853"/>
        <v>Wed</v>
      </c>
      <c r="K10845">
        <f t="shared" si="854"/>
        <v>22</v>
      </c>
      <c r="L10845" t="str">
        <f t="shared" si="855"/>
        <v>Mar</v>
      </c>
      <c r="M10845">
        <v>17</v>
      </c>
      <c r="N10845">
        <f t="shared" si="851"/>
        <v>2</v>
      </c>
      <c r="O10845" s="5">
        <f t="shared" si="852"/>
        <v>35.9</v>
      </c>
    </row>
    <row r="10846" spans="1:15" x14ac:dyDescent="0.25">
      <c r="A10846">
        <v>10968</v>
      </c>
      <c r="B10846">
        <v>4805</v>
      </c>
      <c r="C10846">
        <f>IF(COUNTIF($B$2:B10846,B10846)=1,1,0)</f>
        <v>1</v>
      </c>
      <c r="D10846" s="1">
        <v>45007</v>
      </c>
      <c r="E10846" s="2">
        <v>0.7572916666666667</v>
      </c>
      <c r="F10846">
        <v>115</v>
      </c>
      <c r="G10846" t="str">
        <f>IFERROR(INDEX(menu_items!$B:$B,MATCH(F10846,menu_items!$A:$A,0)),"Unknown value")</f>
        <v>Chicken Tacos</v>
      </c>
      <c r="H10846" t="str">
        <f>IFERROR(INDEX(menu_items!$C:$C,MATCH(F10846,menu_items!$A:$A,0)),"Unknown value")</f>
        <v>Mexican</v>
      </c>
      <c r="I10846" s="5">
        <f>IFERROR(INDEX(menu_items!$D:$D,MATCH(F10846,menu_items!$A:$A,0)),0)</f>
        <v>11.95</v>
      </c>
      <c r="J10846" t="str">
        <f t="shared" si="853"/>
        <v>Wed</v>
      </c>
      <c r="K10846">
        <f t="shared" si="854"/>
        <v>22</v>
      </c>
      <c r="L10846" t="str">
        <f t="shared" si="855"/>
        <v>Mar</v>
      </c>
      <c r="M10846">
        <v>18</v>
      </c>
      <c r="N10846">
        <f t="shared" si="851"/>
        <v>2</v>
      </c>
      <c r="O10846" s="5">
        <f t="shared" si="852"/>
        <v>28.9</v>
      </c>
    </row>
    <row r="10847" spans="1:15" x14ac:dyDescent="0.25">
      <c r="A10847">
        <v>10969</v>
      </c>
      <c r="B10847">
        <v>4805</v>
      </c>
      <c r="C10847">
        <f>IF(COUNTIF($B$2:B10847,B10847)=1,1,0)</f>
        <v>0</v>
      </c>
      <c r="D10847" s="1">
        <v>45007</v>
      </c>
      <c r="E10847" s="2">
        <v>0.7572916666666667</v>
      </c>
      <c r="F10847">
        <v>132</v>
      </c>
      <c r="G10847" t="str">
        <f>IFERROR(INDEX(menu_items!$B:$B,MATCH(F10847,menu_items!$A:$A,0)),"Unknown value")</f>
        <v>Eggplant Parmesan</v>
      </c>
      <c r="H10847" t="str">
        <f>IFERROR(INDEX(menu_items!$C:$C,MATCH(F10847,menu_items!$A:$A,0)),"Unknown value")</f>
        <v>Italian</v>
      </c>
      <c r="I10847" s="5">
        <f>IFERROR(INDEX(menu_items!$D:$D,MATCH(F10847,menu_items!$A:$A,0)),0)</f>
        <v>16.95</v>
      </c>
      <c r="J10847" t="str">
        <f t="shared" si="853"/>
        <v>Wed</v>
      </c>
      <c r="K10847">
        <f t="shared" si="854"/>
        <v>22</v>
      </c>
      <c r="L10847" t="str">
        <f t="shared" si="855"/>
        <v>Mar</v>
      </c>
      <c r="M10847">
        <v>18</v>
      </c>
      <c r="N10847">
        <f t="shared" si="851"/>
        <v>2</v>
      </c>
      <c r="O10847" s="5">
        <f t="shared" si="852"/>
        <v>28.9</v>
      </c>
    </row>
    <row r="10848" spans="1:15" x14ac:dyDescent="0.25">
      <c r="A10848">
        <v>10970</v>
      </c>
      <c r="B10848">
        <v>4806</v>
      </c>
      <c r="C10848">
        <f>IF(COUNTIF($B$2:B10848,B10848)=1,1,0)</f>
        <v>1</v>
      </c>
      <c r="D10848" s="1">
        <v>45007</v>
      </c>
      <c r="E10848" s="2">
        <v>0.75996527777777778</v>
      </c>
      <c r="F10848">
        <v>103</v>
      </c>
      <c r="G10848" t="str">
        <f>IFERROR(INDEX(menu_items!$B:$B,MATCH(F10848,menu_items!$A:$A,0)),"Unknown value")</f>
        <v>Hot Dog</v>
      </c>
      <c r="H10848" t="str">
        <f>IFERROR(INDEX(menu_items!$C:$C,MATCH(F10848,menu_items!$A:$A,0)),"Unknown value")</f>
        <v>American</v>
      </c>
      <c r="I10848" s="5">
        <f>IFERROR(INDEX(menu_items!$D:$D,MATCH(F10848,menu_items!$A:$A,0)),0)</f>
        <v>9</v>
      </c>
      <c r="J10848" t="str">
        <f t="shared" si="853"/>
        <v>Wed</v>
      </c>
      <c r="K10848">
        <f t="shared" si="854"/>
        <v>22</v>
      </c>
      <c r="L10848" t="str">
        <f t="shared" si="855"/>
        <v>Mar</v>
      </c>
      <c r="M10848">
        <v>18</v>
      </c>
      <c r="N10848">
        <f t="shared" si="851"/>
        <v>4</v>
      </c>
      <c r="O10848" s="5">
        <f t="shared" si="852"/>
        <v>54.400000000000006</v>
      </c>
    </row>
    <row r="10849" spans="1:15" x14ac:dyDescent="0.25">
      <c r="A10849">
        <v>10971</v>
      </c>
      <c r="B10849">
        <v>4806</v>
      </c>
      <c r="C10849">
        <f>IF(COUNTIF($B$2:B10849,B10849)=1,1,0)</f>
        <v>0</v>
      </c>
      <c r="D10849" s="1">
        <v>45007</v>
      </c>
      <c r="E10849" s="2">
        <v>0.75996527777777778</v>
      </c>
      <c r="F10849">
        <v>108</v>
      </c>
      <c r="G10849" t="str">
        <f>IFERROR(INDEX(menu_items!$B:$B,MATCH(F10849,menu_items!$A:$A,0)),"Unknown value")</f>
        <v>Tofu Pad Thai</v>
      </c>
      <c r="H10849" t="str">
        <f>IFERROR(INDEX(menu_items!$C:$C,MATCH(F10849,menu_items!$A:$A,0)),"Unknown value")</f>
        <v>Asian</v>
      </c>
      <c r="I10849" s="5">
        <f>IFERROR(INDEX(menu_items!$D:$D,MATCH(F10849,menu_items!$A:$A,0)),0)</f>
        <v>14.5</v>
      </c>
      <c r="J10849" t="str">
        <f t="shared" si="853"/>
        <v>Wed</v>
      </c>
      <c r="K10849">
        <f t="shared" si="854"/>
        <v>22</v>
      </c>
      <c r="L10849" t="str">
        <f t="shared" si="855"/>
        <v>Mar</v>
      </c>
      <c r="M10849">
        <v>18</v>
      </c>
      <c r="N10849">
        <f t="shared" si="851"/>
        <v>4</v>
      </c>
      <c r="O10849" s="5">
        <f t="shared" si="852"/>
        <v>54.400000000000006</v>
      </c>
    </row>
    <row r="10850" spans="1:15" x14ac:dyDescent="0.25">
      <c r="A10850">
        <v>10972</v>
      </c>
      <c r="B10850">
        <v>4806</v>
      </c>
      <c r="C10850">
        <f>IF(COUNTIF($B$2:B10850,B10850)=1,1,0)</f>
        <v>0</v>
      </c>
      <c r="D10850" s="1">
        <v>45007</v>
      </c>
      <c r="E10850" s="2">
        <v>0.75996527777777778</v>
      </c>
      <c r="F10850">
        <v>125</v>
      </c>
      <c r="G10850" t="str">
        <f>IFERROR(INDEX(menu_items!$B:$B,MATCH(F10850,menu_items!$A:$A,0)),"Unknown value")</f>
        <v>Spaghetti &amp; Meatballs</v>
      </c>
      <c r="H10850" t="str">
        <f>IFERROR(INDEX(menu_items!$C:$C,MATCH(F10850,menu_items!$A:$A,0)),"Unknown value")</f>
        <v>Italian</v>
      </c>
      <c r="I10850" s="5">
        <f>IFERROR(INDEX(menu_items!$D:$D,MATCH(F10850,menu_items!$A:$A,0)),0)</f>
        <v>17.95</v>
      </c>
      <c r="J10850" t="str">
        <f t="shared" si="853"/>
        <v>Wed</v>
      </c>
      <c r="K10850">
        <f t="shared" si="854"/>
        <v>22</v>
      </c>
      <c r="L10850" t="str">
        <f t="shared" si="855"/>
        <v>Mar</v>
      </c>
      <c r="M10850">
        <v>18</v>
      </c>
      <c r="N10850">
        <f t="shared" si="851"/>
        <v>4</v>
      </c>
      <c r="O10850" s="5">
        <f t="shared" si="852"/>
        <v>54.400000000000006</v>
      </c>
    </row>
    <row r="10851" spans="1:15" x14ac:dyDescent="0.25">
      <c r="A10851">
        <v>10973</v>
      </c>
      <c r="B10851">
        <v>4806</v>
      </c>
      <c r="C10851">
        <f>IF(COUNTIF($B$2:B10851,B10851)=1,1,0)</f>
        <v>0</v>
      </c>
      <c r="D10851" s="1">
        <v>45007</v>
      </c>
      <c r="E10851" s="2">
        <v>0.75996527777777778</v>
      </c>
      <c r="F10851">
        <v>117</v>
      </c>
      <c r="G10851" t="str">
        <f>IFERROR(INDEX(menu_items!$B:$B,MATCH(F10851,menu_items!$A:$A,0)),"Unknown value")</f>
        <v>Chicken Burrito</v>
      </c>
      <c r="H10851" t="str">
        <f>IFERROR(INDEX(menu_items!$C:$C,MATCH(F10851,menu_items!$A:$A,0)),"Unknown value")</f>
        <v>Mexican</v>
      </c>
      <c r="I10851" s="5">
        <f>IFERROR(INDEX(menu_items!$D:$D,MATCH(F10851,menu_items!$A:$A,0)),0)</f>
        <v>12.95</v>
      </c>
      <c r="J10851" t="str">
        <f t="shared" si="853"/>
        <v>Wed</v>
      </c>
      <c r="K10851">
        <f t="shared" si="854"/>
        <v>22</v>
      </c>
      <c r="L10851" t="str">
        <f t="shared" si="855"/>
        <v>Mar</v>
      </c>
      <c r="M10851">
        <v>18</v>
      </c>
      <c r="N10851">
        <f t="shared" si="851"/>
        <v>4</v>
      </c>
      <c r="O10851" s="5">
        <f t="shared" si="852"/>
        <v>54.400000000000006</v>
      </c>
    </row>
    <row r="10852" spans="1:15" x14ac:dyDescent="0.25">
      <c r="A10852">
        <v>10974</v>
      </c>
      <c r="B10852">
        <v>4807</v>
      </c>
      <c r="C10852">
        <f>IF(COUNTIF($B$2:B10852,B10852)=1,1,0)</f>
        <v>1</v>
      </c>
      <c r="D10852" s="1">
        <v>45007</v>
      </c>
      <c r="E10852" s="2">
        <v>0.76818287037037036</v>
      </c>
      <c r="F10852">
        <v>104</v>
      </c>
      <c r="G10852" t="str">
        <f>IFERROR(INDEX(menu_items!$B:$B,MATCH(F10852,menu_items!$A:$A,0)),"Unknown value")</f>
        <v>Veggie Burger</v>
      </c>
      <c r="H10852" t="str">
        <f>IFERROR(INDEX(menu_items!$C:$C,MATCH(F10852,menu_items!$A:$A,0)),"Unknown value")</f>
        <v>American</v>
      </c>
      <c r="I10852" s="5">
        <f>IFERROR(INDEX(menu_items!$D:$D,MATCH(F10852,menu_items!$A:$A,0)),0)</f>
        <v>10.5</v>
      </c>
      <c r="J10852" t="str">
        <f t="shared" si="853"/>
        <v>Wed</v>
      </c>
      <c r="K10852">
        <f t="shared" si="854"/>
        <v>22</v>
      </c>
      <c r="L10852" t="str">
        <f t="shared" si="855"/>
        <v>Mar</v>
      </c>
      <c r="M10852">
        <v>18</v>
      </c>
      <c r="N10852">
        <f t="shared" si="851"/>
        <v>2</v>
      </c>
      <c r="O10852" s="5">
        <f t="shared" si="852"/>
        <v>28.45</v>
      </c>
    </row>
    <row r="10853" spans="1:15" x14ac:dyDescent="0.25">
      <c r="A10853">
        <v>10975</v>
      </c>
      <c r="B10853">
        <v>4807</v>
      </c>
      <c r="C10853">
        <f>IF(COUNTIF($B$2:B10853,B10853)=1,1,0)</f>
        <v>0</v>
      </c>
      <c r="D10853" s="1">
        <v>45007</v>
      </c>
      <c r="E10853" s="2">
        <v>0.76818287037037036</v>
      </c>
      <c r="F10853">
        <v>125</v>
      </c>
      <c r="G10853" t="str">
        <f>IFERROR(INDEX(menu_items!$B:$B,MATCH(F10853,menu_items!$A:$A,0)),"Unknown value")</f>
        <v>Spaghetti &amp; Meatballs</v>
      </c>
      <c r="H10853" t="str">
        <f>IFERROR(INDEX(menu_items!$C:$C,MATCH(F10853,menu_items!$A:$A,0)),"Unknown value")</f>
        <v>Italian</v>
      </c>
      <c r="I10853" s="5">
        <f>IFERROR(INDEX(menu_items!$D:$D,MATCH(F10853,menu_items!$A:$A,0)),0)</f>
        <v>17.95</v>
      </c>
      <c r="J10853" t="str">
        <f t="shared" si="853"/>
        <v>Wed</v>
      </c>
      <c r="K10853">
        <f t="shared" si="854"/>
        <v>22</v>
      </c>
      <c r="L10853" t="str">
        <f t="shared" si="855"/>
        <v>Mar</v>
      </c>
      <c r="M10853">
        <v>18</v>
      </c>
      <c r="N10853">
        <f t="shared" si="851"/>
        <v>2</v>
      </c>
      <c r="O10853" s="5">
        <f t="shared" si="852"/>
        <v>28.45</v>
      </c>
    </row>
    <row r="10854" spans="1:15" x14ac:dyDescent="0.25">
      <c r="A10854">
        <v>10976</v>
      </c>
      <c r="B10854">
        <v>4808</v>
      </c>
      <c r="C10854">
        <f>IF(COUNTIF($B$2:B10854,B10854)=1,1,0)</f>
        <v>1</v>
      </c>
      <c r="D10854" s="1">
        <v>45007</v>
      </c>
      <c r="E10854" s="2">
        <v>0.78998842592592589</v>
      </c>
      <c r="F10854">
        <v>103</v>
      </c>
      <c r="G10854" t="str">
        <f>IFERROR(INDEX(menu_items!$B:$B,MATCH(F10854,menu_items!$A:$A,0)),"Unknown value")</f>
        <v>Hot Dog</v>
      </c>
      <c r="H10854" t="str">
        <f>IFERROR(INDEX(menu_items!$C:$C,MATCH(F10854,menu_items!$A:$A,0)),"Unknown value")</f>
        <v>American</v>
      </c>
      <c r="I10854" s="5">
        <f>IFERROR(INDEX(menu_items!$D:$D,MATCH(F10854,menu_items!$A:$A,0)),0)</f>
        <v>9</v>
      </c>
      <c r="J10854" t="str">
        <f t="shared" si="853"/>
        <v>Wed</v>
      </c>
      <c r="K10854">
        <f t="shared" si="854"/>
        <v>22</v>
      </c>
      <c r="L10854" t="str">
        <f t="shared" si="855"/>
        <v>Mar</v>
      </c>
      <c r="M10854">
        <v>18</v>
      </c>
      <c r="N10854">
        <f t="shared" si="851"/>
        <v>3</v>
      </c>
      <c r="O10854" s="5">
        <f t="shared" si="852"/>
        <v>44.9</v>
      </c>
    </row>
    <row r="10855" spans="1:15" x14ac:dyDescent="0.25">
      <c r="A10855">
        <v>10977</v>
      </c>
      <c r="B10855">
        <v>4808</v>
      </c>
      <c r="C10855">
        <f>IF(COUNTIF($B$2:B10855,B10855)=1,1,0)</f>
        <v>0</v>
      </c>
      <c r="D10855" s="1">
        <v>45007</v>
      </c>
      <c r="E10855" s="2">
        <v>0.78998842592592589</v>
      </c>
      <c r="F10855">
        <v>109</v>
      </c>
      <c r="G10855" t="str">
        <f>IFERROR(INDEX(menu_items!$B:$B,MATCH(F10855,menu_items!$A:$A,0)),"Unknown value")</f>
        <v>Korean Beef Bowl</v>
      </c>
      <c r="H10855" t="str">
        <f>IFERROR(INDEX(menu_items!$C:$C,MATCH(F10855,menu_items!$A:$A,0)),"Unknown value")</f>
        <v>Asian</v>
      </c>
      <c r="I10855" s="5">
        <f>IFERROR(INDEX(menu_items!$D:$D,MATCH(F10855,menu_items!$A:$A,0)),0)</f>
        <v>17.95</v>
      </c>
      <c r="J10855" t="str">
        <f t="shared" si="853"/>
        <v>Wed</v>
      </c>
      <c r="K10855">
        <f t="shared" si="854"/>
        <v>22</v>
      </c>
      <c r="L10855" t="str">
        <f t="shared" si="855"/>
        <v>Mar</v>
      </c>
      <c r="M10855">
        <v>18</v>
      </c>
      <c r="N10855">
        <f t="shared" si="851"/>
        <v>3</v>
      </c>
      <c r="O10855" s="5">
        <f t="shared" si="852"/>
        <v>44.9</v>
      </c>
    </row>
    <row r="10856" spans="1:15" x14ac:dyDescent="0.25">
      <c r="A10856">
        <v>10978</v>
      </c>
      <c r="B10856">
        <v>4808</v>
      </c>
      <c r="C10856">
        <f>IF(COUNTIF($B$2:B10856,B10856)=1,1,0)</f>
        <v>0</v>
      </c>
      <c r="D10856" s="1">
        <v>45007</v>
      </c>
      <c r="E10856" s="2">
        <v>0.78998842592592589</v>
      </c>
      <c r="F10856">
        <v>109</v>
      </c>
      <c r="G10856" t="str">
        <f>IFERROR(INDEX(menu_items!$B:$B,MATCH(F10856,menu_items!$A:$A,0)),"Unknown value")</f>
        <v>Korean Beef Bowl</v>
      </c>
      <c r="H10856" t="str">
        <f>IFERROR(INDEX(menu_items!$C:$C,MATCH(F10856,menu_items!$A:$A,0)),"Unknown value")</f>
        <v>Asian</v>
      </c>
      <c r="I10856" s="5">
        <f>IFERROR(INDEX(menu_items!$D:$D,MATCH(F10856,menu_items!$A:$A,0)),0)</f>
        <v>17.95</v>
      </c>
      <c r="J10856" t="str">
        <f t="shared" si="853"/>
        <v>Wed</v>
      </c>
      <c r="K10856">
        <f t="shared" si="854"/>
        <v>22</v>
      </c>
      <c r="L10856" t="str">
        <f t="shared" si="855"/>
        <v>Mar</v>
      </c>
      <c r="M10856">
        <v>18</v>
      </c>
      <c r="N10856">
        <f t="shared" si="851"/>
        <v>3</v>
      </c>
      <c r="O10856" s="5">
        <f t="shared" si="852"/>
        <v>44.9</v>
      </c>
    </row>
    <row r="10857" spans="1:15" x14ac:dyDescent="0.25">
      <c r="A10857">
        <v>10979</v>
      </c>
      <c r="B10857">
        <v>4809</v>
      </c>
      <c r="C10857">
        <f>IF(COUNTIF($B$2:B10857,B10857)=1,1,0)</f>
        <v>1</v>
      </c>
      <c r="D10857" s="1">
        <v>45007</v>
      </c>
      <c r="E10857" s="2">
        <v>0.80457175925925928</v>
      </c>
      <c r="F10857">
        <v>124</v>
      </c>
      <c r="G10857" t="str">
        <f>IFERROR(INDEX(menu_items!$B:$B,MATCH(F10857,menu_items!$A:$A,0)),"Unknown value")</f>
        <v>Spaghetti</v>
      </c>
      <c r="H10857" t="str">
        <f>IFERROR(INDEX(menu_items!$C:$C,MATCH(F10857,menu_items!$A:$A,0)),"Unknown value")</f>
        <v>Italian</v>
      </c>
      <c r="I10857" s="5">
        <f>IFERROR(INDEX(menu_items!$D:$D,MATCH(F10857,menu_items!$A:$A,0)),0)</f>
        <v>14.5</v>
      </c>
      <c r="J10857" t="str">
        <f t="shared" si="853"/>
        <v>Wed</v>
      </c>
      <c r="K10857">
        <f t="shared" si="854"/>
        <v>22</v>
      </c>
      <c r="L10857" t="str">
        <f t="shared" si="855"/>
        <v>Mar</v>
      </c>
      <c r="M10857">
        <v>19</v>
      </c>
      <c r="N10857">
        <f t="shared" si="851"/>
        <v>4</v>
      </c>
      <c r="O10857" s="5">
        <f t="shared" si="852"/>
        <v>60.45</v>
      </c>
    </row>
    <row r="10858" spans="1:15" x14ac:dyDescent="0.25">
      <c r="A10858">
        <v>10980</v>
      </c>
      <c r="B10858">
        <v>4809</v>
      </c>
      <c r="C10858">
        <f>IF(COUNTIF($B$2:B10858,B10858)=1,1,0)</f>
        <v>0</v>
      </c>
      <c r="D10858" s="1">
        <v>45007</v>
      </c>
      <c r="E10858" s="2">
        <v>0.80457175925925928</v>
      </c>
      <c r="F10858">
        <v>128</v>
      </c>
      <c r="G10858" t="str">
        <f>IFERROR(INDEX(menu_items!$B:$B,MATCH(F10858,menu_items!$A:$A,0)),"Unknown value")</f>
        <v>Cheese Lasagna</v>
      </c>
      <c r="H10858" t="str">
        <f>IFERROR(INDEX(menu_items!$C:$C,MATCH(F10858,menu_items!$A:$A,0)),"Unknown value")</f>
        <v>Italian</v>
      </c>
      <c r="I10858" s="5">
        <f>IFERROR(INDEX(menu_items!$D:$D,MATCH(F10858,menu_items!$A:$A,0)),0)</f>
        <v>15.5</v>
      </c>
      <c r="J10858" t="str">
        <f t="shared" si="853"/>
        <v>Wed</v>
      </c>
      <c r="K10858">
        <f t="shared" si="854"/>
        <v>22</v>
      </c>
      <c r="L10858" t="str">
        <f t="shared" si="855"/>
        <v>Mar</v>
      </c>
      <c r="M10858">
        <v>19</v>
      </c>
      <c r="N10858">
        <f t="shared" si="851"/>
        <v>4</v>
      </c>
      <c r="O10858" s="5">
        <f t="shared" si="852"/>
        <v>60.45</v>
      </c>
    </row>
    <row r="10859" spans="1:15" x14ac:dyDescent="0.25">
      <c r="A10859">
        <v>10981</v>
      </c>
      <c r="B10859">
        <v>4809</v>
      </c>
      <c r="C10859">
        <f>IF(COUNTIF($B$2:B10859,B10859)=1,1,0)</f>
        <v>0</v>
      </c>
      <c r="D10859" s="1">
        <v>45007</v>
      </c>
      <c r="E10859" s="2">
        <v>0.80457175925925928</v>
      </c>
      <c r="F10859">
        <v>129</v>
      </c>
      <c r="G10859" t="str">
        <f>IFERROR(INDEX(menu_items!$B:$B,MATCH(F10859,menu_items!$A:$A,0)),"Unknown value")</f>
        <v>Mushroom Ravioli</v>
      </c>
      <c r="H10859" t="str">
        <f>IFERROR(INDEX(menu_items!$C:$C,MATCH(F10859,menu_items!$A:$A,0)),"Unknown value")</f>
        <v>Italian</v>
      </c>
      <c r="I10859" s="5">
        <f>IFERROR(INDEX(menu_items!$D:$D,MATCH(F10859,menu_items!$A:$A,0)),0)</f>
        <v>15.5</v>
      </c>
      <c r="J10859" t="str">
        <f t="shared" si="853"/>
        <v>Wed</v>
      </c>
      <c r="K10859">
        <f t="shared" si="854"/>
        <v>22</v>
      </c>
      <c r="L10859" t="str">
        <f t="shared" si="855"/>
        <v>Mar</v>
      </c>
      <c r="M10859">
        <v>19</v>
      </c>
      <c r="N10859">
        <f t="shared" si="851"/>
        <v>4</v>
      </c>
      <c r="O10859" s="5">
        <f t="shared" si="852"/>
        <v>60.45</v>
      </c>
    </row>
    <row r="10860" spans="1:15" x14ac:dyDescent="0.25">
      <c r="A10860">
        <v>10982</v>
      </c>
      <c r="B10860">
        <v>4809</v>
      </c>
      <c r="C10860">
        <f>IF(COUNTIF($B$2:B10860,B10860)=1,1,0)</f>
        <v>0</v>
      </c>
      <c r="D10860" s="1">
        <v>45007</v>
      </c>
      <c r="E10860" s="2">
        <v>0.80457175925925928</v>
      </c>
      <c r="F10860">
        <v>118</v>
      </c>
      <c r="G10860" t="str">
        <f>IFERROR(INDEX(menu_items!$B:$B,MATCH(F10860,menu_items!$A:$A,0)),"Unknown value")</f>
        <v>Steak Burrito</v>
      </c>
      <c r="H10860" t="str">
        <f>IFERROR(INDEX(menu_items!$C:$C,MATCH(F10860,menu_items!$A:$A,0)),"Unknown value")</f>
        <v>Mexican</v>
      </c>
      <c r="I10860" s="5">
        <f>IFERROR(INDEX(menu_items!$D:$D,MATCH(F10860,menu_items!$A:$A,0)),0)</f>
        <v>14.95</v>
      </c>
      <c r="J10860" t="str">
        <f t="shared" si="853"/>
        <v>Wed</v>
      </c>
      <c r="K10860">
        <f t="shared" si="854"/>
        <v>22</v>
      </c>
      <c r="L10860" t="str">
        <f t="shared" si="855"/>
        <v>Mar</v>
      </c>
      <c r="M10860">
        <v>19</v>
      </c>
      <c r="N10860">
        <f t="shared" si="851"/>
        <v>4</v>
      </c>
      <c r="O10860" s="5">
        <f t="shared" si="852"/>
        <v>60.45</v>
      </c>
    </row>
    <row r="10861" spans="1:15" x14ac:dyDescent="0.25">
      <c r="A10861">
        <v>10983</v>
      </c>
      <c r="B10861">
        <v>4810</v>
      </c>
      <c r="C10861">
        <f>IF(COUNTIF($B$2:B10861,B10861)=1,1,0)</f>
        <v>1</v>
      </c>
      <c r="D10861" s="1">
        <v>45007</v>
      </c>
      <c r="E10861" s="2">
        <v>0.80796296296296299</v>
      </c>
      <c r="F10861">
        <v>115</v>
      </c>
      <c r="G10861" t="str">
        <f>IFERROR(INDEX(menu_items!$B:$B,MATCH(F10861,menu_items!$A:$A,0)),"Unknown value")</f>
        <v>Chicken Tacos</v>
      </c>
      <c r="H10861" t="str">
        <f>IFERROR(INDEX(menu_items!$C:$C,MATCH(F10861,menu_items!$A:$A,0)),"Unknown value")</f>
        <v>Mexican</v>
      </c>
      <c r="I10861" s="5">
        <f>IFERROR(INDEX(menu_items!$D:$D,MATCH(F10861,menu_items!$A:$A,0)),0)</f>
        <v>11.95</v>
      </c>
      <c r="J10861" t="str">
        <f t="shared" si="853"/>
        <v>Wed</v>
      </c>
      <c r="K10861">
        <f t="shared" si="854"/>
        <v>22</v>
      </c>
      <c r="L10861" t="str">
        <f t="shared" si="855"/>
        <v>Mar</v>
      </c>
      <c r="M10861">
        <v>19</v>
      </c>
      <c r="N10861">
        <f t="shared" si="851"/>
        <v>3</v>
      </c>
      <c r="O10861" s="5">
        <f t="shared" si="852"/>
        <v>45.849999999999994</v>
      </c>
    </row>
    <row r="10862" spans="1:15" x14ac:dyDescent="0.25">
      <c r="A10862">
        <v>10984</v>
      </c>
      <c r="B10862">
        <v>4810</v>
      </c>
      <c r="C10862">
        <f>IF(COUNTIF($B$2:B10862,B10862)=1,1,0)</f>
        <v>0</v>
      </c>
      <c r="D10862" s="1">
        <v>45007</v>
      </c>
      <c r="E10862" s="2">
        <v>0.80796296296296299</v>
      </c>
      <c r="F10862">
        <v>120</v>
      </c>
      <c r="G10862" t="str">
        <f>IFERROR(INDEX(menu_items!$B:$B,MATCH(F10862,menu_items!$A:$A,0)),"Unknown value")</f>
        <v>Steak Torta</v>
      </c>
      <c r="H10862" t="str">
        <f>IFERROR(INDEX(menu_items!$C:$C,MATCH(F10862,menu_items!$A:$A,0)),"Unknown value")</f>
        <v>Mexican</v>
      </c>
      <c r="I10862" s="5">
        <f>IFERROR(INDEX(menu_items!$D:$D,MATCH(F10862,menu_items!$A:$A,0)),0)</f>
        <v>13.95</v>
      </c>
      <c r="J10862" t="str">
        <f t="shared" si="853"/>
        <v>Wed</v>
      </c>
      <c r="K10862">
        <f t="shared" si="854"/>
        <v>22</v>
      </c>
      <c r="L10862" t="str">
        <f t="shared" si="855"/>
        <v>Mar</v>
      </c>
      <c r="M10862">
        <v>19</v>
      </c>
      <c r="N10862">
        <f t="shared" si="851"/>
        <v>3</v>
      </c>
      <c r="O10862" s="5">
        <f t="shared" si="852"/>
        <v>45.849999999999994</v>
      </c>
    </row>
    <row r="10863" spans="1:15" x14ac:dyDescent="0.25">
      <c r="A10863">
        <v>10985</v>
      </c>
      <c r="B10863">
        <v>4810</v>
      </c>
      <c r="C10863">
        <f>IF(COUNTIF($B$2:B10863,B10863)=1,1,0)</f>
        <v>0</v>
      </c>
      <c r="D10863" s="1">
        <v>45007</v>
      </c>
      <c r="E10863" s="2">
        <v>0.80796296296296299</v>
      </c>
      <c r="F10863">
        <v>130</v>
      </c>
      <c r="G10863" t="str">
        <f>IFERROR(INDEX(menu_items!$B:$B,MATCH(F10863,menu_items!$A:$A,0)),"Unknown value")</f>
        <v>Shrimp Scampi</v>
      </c>
      <c r="H10863" t="str">
        <f>IFERROR(INDEX(menu_items!$C:$C,MATCH(F10863,menu_items!$A:$A,0)),"Unknown value")</f>
        <v>Italian</v>
      </c>
      <c r="I10863" s="5">
        <f>IFERROR(INDEX(menu_items!$D:$D,MATCH(F10863,menu_items!$A:$A,0)),0)</f>
        <v>19.95</v>
      </c>
      <c r="J10863" t="str">
        <f t="shared" si="853"/>
        <v>Wed</v>
      </c>
      <c r="K10863">
        <f t="shared" si="854"/>
        <v>22</v>
      </c>
      <c r="L10863" t="str">
        <f t="shared" si="855"/>
        <v>Mar</v>
      </c>
      <c r="M10863">
        <v>19</v>
      </c>
      <c r="N10863">
        <f t="shared" si="851"/>
        <v>3</v>
      </c>
      <c r="O10863" s="5">
        <f t="shared" si="852"/>
        <v>45.849999999999994</v>
      </c>
    </row>
    <row r="10864" spans="1:15" x14ac:dyDescent="0.25">
      <c r="A10864">
        <v>10986</v>
      </c>
      <c r="B10864">
        <v>4811</v>
      </c>
      <c r="C10864">
        <f>IF(COUNTIF($B$2:B10864,B10864)=1,1,0)</f>
        <v>1</v>
      </c>
      <c r="D10864" s="1">
        <v>45007</v>
      </c>
      <c r="E10864" s="2">
        <v>0.81590277777777775</v>
      </c>
      <c r="F10864">
        <v>111</v>
      </c>
      <c r="G10864" t="str">
        <f>IFERROR(INDEX(menu_items!$B:$B,MATCH(F10864,menu_items!$A:$A,0)),"Unknown value")</f>
        <v>California Roll</v>
      </c>
      <c r="H10864" t="str">
        <f>IFERROR(INDEX(menu_items!$C:$C,MATCH(F10864,menu_items!$A:$A,0)),"Unknown value")</f>
        <v>Asian</v>
      </c>
      <c r="I10864" s="5">
        <f>IFERROR(INDEX(menu_items!$D:$D,MATCH(F10864,menu_items!$A:$A,0)),0)</f>
        <v>11.95</v>
      </c>
      <c r="J10864" t="str">
        <f t="shared" si="853"/>
        <v>Wed</v>
      </c>
      <c r="K10864">
        <f t="shared" si="854"/>
        <v>22</v>
      </c>
      <c r="L10864" t="str">
        <f t="shared" si="855"/>
        <v>Mar</v>
      </c>
      <c r="M10864">
        <v>19</v>
      </c>
      <c r="N10864">
        <f t="shared" si="851"/>
        <v>2</v>
      </c>
      <c r="O10864" s="5">
        <f t="shared" si="852"/>
        <v>20.95</v>
      </c>
    </row>
    <row r="10865" spans="1:15" x14ac:dyDescent="0.25">
      <c r="A10865">
        <v>10987</v>
      </c>
      <c r="B10865">
        <v>4811</v>
      </c>
      <c r="C10865">
        <f>IF(COUNTIF($B$2:B10865,B10865)=1,1,0)</f>
        <v>0</v>
      </c>
      <c r="D10865" s="1">
        <v>45007</v>
      </c>
      <c r="E10865" s="2">
        <v>0.81590277777777775</v>
      </c>
      <c r="F10865">
        <v>114</v>
      </c>
      <c r="G10865" t="str">
        <f>IFERROR(INDEX(menu_items!$B:$B,MATCH(F10865,menu_items!$A:$A,0)),"Unknown value")</f>
        <v>Potstickers</v>
      </c>
      <c r="H10865" t="str">
        <f>IFERROR(INDEX(menu_items!$C:$C,MATCH(F10865,menu_items!$A:$A,0)),"Unknown value")</f>
        <v>Asian</v>
      </c>
      <c r="I10865" s="5">
        <f>IFERROR(INDEX(menu_items!$D:$D,MATCH(F10865,menu_items!$A:$A,0)),0)</f>
        <v>9</v>
      </c>
      <c r="J10865" t="str">
        <f t="shared" si="853"/>
        <v>Wed</v>
      </c>
      <c r="K10865">
        <f t="shared" si="854"/>
        <v>22</v>
      </c>
      <c r="L10865" t="str">
        <f t="shared" si="855"/>
        <v>Mar</v>
      </c>
      <c r="M10865">
        <v>19</v>
      </c>
      <c r="N10865">
        <f t="shared" si="851"/>
        <v>2</v>
      </c>
      <c r="O10865" s="5">
        <f t="shared" si="852"/>
        <v>20.95</v>
      </c>
    </row>
    <row r="10866" spans="1:15" x14ac:dyDescent="0.25">
      <c r="A10866">
        <v>10988</v>
      </c>
      <c r="B10866">
        <v>4812</v>
      </c>
      <c r="C10866">
        <f>IF(COUNTIF($B$2:B10866,B10866)=1,1,0)</f>
        <v>1</v>
      </c>
      <c r="D10866" s="1">
        <v>45007</v>
      </c>
      <c r="E10866" s="2">
        <v>0.81652777777777774</v>
      </c>
      <c r="F10866">
        <v>113</v>
      </c>
      <c r="G10866" t="str">
        <f>IFERROR(INDEX(menu_items!$B:$B,MATCH(F10866,menu_items!$A:$A,0)),"Unknown value")</f>
        <v>Edamame</v>
      </c>
      <c r="H10866" t="str">
        <f>IFERROR(INDEX(menu_items!$C:$C,MATCH(F10866,menu_items!$A:$A,0)),"Unknown value")</f>
        <v>Asian</v>
      </c>
      <c r="I10866" s="5">
        <f>IFERROR(INDEX(menu_items!$D:$D,MATCH(F10866,menu_items!$A:$A,0)),0)</f>
        <v>5</v>
      </c>
      <c r="J10866" t="str">
        <f t="shared" si="853"/>
        <v>Wed</v>
      </c>
      <c r="K10866">
        <f t="shared" si="854"/>
        <v>22</v>
      </c>
      <c r="L10866" t="str">
        <f t="shared" si="855"/>
        <v>Mar</v>
      </c>
      <c r="M10866">
        <v>19</v>
      </c>
      <c r="N10866">
        <f t="shared" si="851"/>
        <v>1</v>
      </c>
      <c r="O10866" s="5">
        <f t="shared" si="852"/>
        <v>5</v>
      </c>
    </row>
    <row r="10867" spans="1:15" x14ac:dyDescent="0.25">
      <c r="A10867">
        <v>10989</v>
      </c>
      <c r="B10867">
        <v>4813</v>
      </c>
      <c r="C10867">
        <f>IF(COUNTIF($B$2:B10867,B10867)=1,1,0)</f>
        <v>1</v>
      </c>
      <c r="D10867" s="1">
        <v>45007</v>
      </c>
      <c r="E10867" s="2">
        <v>0.82840277777777782</v>
      </c>
      <c r="F10867">
        <v>114</v>
      </c>
      <c r="G10867" t="str">
        <f>IFERROR(INDEX(menu_items!$B:$B,MATCH(F10867,menu_items!$A:$A,0)),"Unknown value")</f>
        <v>Potstickers</v>
      </c>
      <c r="H10867" t="str">
        <f>IFERROR(INDEX(menu_items!$C:$C,MATCH(F10867,menu_items!$A:$A,0)),"Unknown value")</f>
        <v>Asian</v>
      </c>
      <c r="I10867" s="5">
        <f>IFERROR(INDEX(menu_items!$D:$D,MATCH(F10867,menu_items!$A:$A,0)),0)</f>
        <v>9</v>
      </c>
      <c r="J10867" t="str">
        <f t="shared" si="853"/>
        <v>Wed</v>
      </c>
      <c r="K10867">
        <f t="shared" si="854"/>
        <v>22</v>
      </c>
      <c r="L10867" t="str">
        <f t="shared" si="855"/>
        <v>Mar</v>
      </c>
      <c r="M10867">
        <v>19</v>
      </c>
      <c r="N10867">
        <f t="shared" si="851"/>
        <v>1</v>
      </c>
      <c r="O10867" s="5">
        <f t="shared" si="852"/>
        <v>9</v>
      </c>
    </row>
    <row r="10868" spans="1:15" x14ac:dyDescent="0.25">
      <c r="A10868">
        <v>10990</v>
      </c>
      <c r="B10868">
        <v>4814</v>
      </c>
      <c r="C10868">
        <f>IF(COUNTIF($B$2:B10868,B10868)=1,1,0)</f>
        <v>1</v>
      </c>
      <c r="D10868" s="1">
        <v>45007</v>
      </c>
      <c r="E10868" s="2">
        <v>0.8542939814814815</v>
      </c>
      <c r="F10868">
        <v>128</v>
      </c>
      <c r="G10868" t="str">
        <f>IFERROR(INDEX(menu_items!$B:$B,MATCH(F10868,menu_items!$A:$A,0)),"Unknown value")</f>
        <v>Cheese Lasagna</v>
      </c>
      <c r="H10868" t="str">
        <f>IFERROR(INDEX(menu_items!$C:$C,MATCH(F10868,menu_items!$A:$A,0)),"Unknown value")</f>
        <v>Italian</v>
      </c>
      <c r="I10868" s="5">
        <f>IFERROR(INDEX(menu_items!$D:$D,MATCH(F10868,menu_items!$A:$A,0)),0)</f>
        <v>15.5</v>
      </c>
      <c r="J10868" t="str">
        <f t="shared" si="853"/>
        <v>Wed</v>
      </c>
      <c r="K10868">
        <f t="shared" si="854"/>
        <v>22</v>
      </c>
      <c r="L10868" t="str">
        <f t="shared" si="855"/>
        <v>Mar</v>
      </c>
      <c r="M10868">
        <v>20</v>
      </c>
      <c r="N10868">
        <f t="shared" si="851"/>
        <v>1</v>
      </c>
      <c r="O10868" s="5">
        <f t="shared" si="852"/>
        <v>15.5</v>
      </c>
    </row>
    <row r="10869" spans="1:15" x14ac:dyDescent="0.25">
      <c r="A10869">
        <v>10991</v>
      </c>
      <c r="B10869">
        <v>4815</v>
      </c>
      <c r="C10869">
        <f>IF(COUNTIF($B$2:B10869,B10869)=1,1,0)</f>
        <v>1</v>
      </c>
      <c r="D10869" s="1">
        <v>45007</v>
      </c>
      <c r="E10869" s="2">
        <v>0.86997685185185181</v>
      </c>
      <c r="F10869">
        <v>101</v>
      </c>
      <c r="G10869" t="str">
        <f>IFERROR(INDEX(menu_items!$B:$B,MATCH(F10869,menu_items!$A:$A,0)),"Unknown value")</f>
        <v>Hamburger</v>
      </c>
      <c r="H10869" t="str">
        <f>IFERROR(INDEX(menu_items!$C:$C,MATCH(F10869,menu_items!$A:$A,0)),"Unknown value")</f>
        <v>American</v>
      </c>
      <c r="I10869" s="5">
        <f>IFERROR(INDEX(menu_items!$D:$D,MATCH(F10869,menu_items!$A:$A,0)),0)</f>
        <v>12.95</v>
      </c>
      <c r="J10869" t="str">
        <f t="shared" si="853"/>
        <v>Wed</v>
      </c>
      <c r="K10869">
        <f t="shared" si="854"/>
        <v>22</v>
      </c>
      <c r="L10869" t="str">
        <f t="shared" si="855"/>
        <v>Mar</v>
      </c>
      <c r="M10869">
        <v>20</v>
      </c>
      <c r="N10869">
        <f t="shared" si="851"/>
        <v>2</v>
      </c>
      <c r="O10869" s="5">
        <f t="shared" si="852"/>
        <v>30.9</v>
      </c>
    </row>
    <row r="10870" spans="1:15" x14ac:dyDescent="0.25">
      <c r="A10870">
        <v>10992</v>
      </c>
      <c r="B10870">
        <v>4815</v>
      </c>
      <c r="C10870">
        <f>IF(COUNTIF($B$2:B10870,B10870)=1,1,0)</f>
        <v>0</v>
      </c>
      <c r="D10870" s="1">
        <v>45007</v>
      </c>
      <c r="E10870" s="2">
        <v>0.86997685185185181</v>
      </c>
      <c r="F10870">
        <v>127</v>
      </c>
      <c r="G10870" t="str">
        <f>IFERROR(INDEX(menu_items!$B:$B,MATCH(F10870,menu_items!$A:$A,0)),"Unknown value")</f>
        <v>Meat Lasagna</v>
      </c>
      <c r="H10870" t="str">
        <f>IFERROR(INDEX(menu_items!$C:$C,MATCH(F10870,menu_items!$A:$A,0)),"Unknown value")</f>
        <v>Italian</v>
      </c>
      <c r="I10870" s="5">
        <f>IFERROR(INDEX(menu_items!$D:$D,MATCH(F10870,menu_items!$A:$A,0)),0)</f>
        <v>17.95</v>
      </c>
      <c r="J10870" t="str">
        <f t="shared" si="853"/>
        <v>Wed</v>
      </c>
      <c r="K10870">
        <f t="shared" si="854"/>
        <v>22</v>
      </c>
      <c r="L10870" t="str">
        <f t="shared" si="855"/>
        <v>Mar</v>
      </c>
      <c r="M10870">
        <v>20</v>
      </c>
      <c r="N10870">
        <f t="shared" si="851"/>
        <v>2</v>
      </c>
      <c r="O10870" s="5">
        <f t="shared" si="852"/>
        <v>30.9</v>
      </c>
    </row>
    <row r="10871" spans="1:15" x14ac:dyDescent="0.25">
      <c r="A10871">
        <v>10993</v>
      </c>
      <c r="B10871">
        <v>4816</v>
      </c>
      <c r="C10871">
        <f>IF(COUNTIF($B$2:B10871,B10871)=1,1,0)</f>
        <v>1</v>
      </c>
      <c r="D10871" s="1">
        <v>45007</v>
      </c>
      <c r="E10871" s="2">
        <v>0.87184027777777773</v>
      </c>
      <c r="F10871">
        <v>117</v>
      </c>
      <c r="G10871" t="str">
        <f>IFERROR(INDEX(menu_items!$B:$B,MATCH(F10871,menu_items!$A:$A,0)),"Unknown value")</f>
        <v>Chicken Burrito</v>
      </c>
      <c r="H10871" t="str">
        <f>IFERROR(INDEX(menu_items!$C:$C,MATCH(F10871,menu_items!$A:$A,0)),"Unknown value")</f>
        <v>Mexican</v>
      </c>
      <c r="I10871" s="5">
        <f>IFERROR(INDEX(menu_items!$D:$D,MATCH(F10871,menu_items!$A:$A,0)),0)</f>
        <v>12.95</v>
      </c>
      <c r="J10871" t="str">
        <f t="shared" si="853"/>
        <v>Wed</v>
      </c>
      <c r="K10871">
        <f t="shared" si="854"/>
        <v>22</v>
      </c>
      <c r="L10871" t="str">
        <f t="shared" si="855"/>
        <v>Mar</v>
      </c>
      <c r="M10871">
        <v>20</v>
      </c>
      <c r="N10871">
        <f t="shared" si="851"/>
        <v>1</v>
      </c>
      <c r="O10871" s="5">
        <f t="shared" si="852"/>
        <v>12.95</v>
      </c>
    </row>
    <row r="10872" spans="1:15" x14ac:dyDescent="0.25">
      <c r="A10872">
        <v>10994</v>
      </c>
      <c r="B10872">
        <v>4817</v>
      </c>
      <c r="C10872">
        <f>IF(COUNTIF($B$2:B10872,B10872)=1,1,0)</f>
        <v>1</v>
      </c>
      <c r="D10872" s="1">
        <v>45007</v>
      </c>
      <c r="E10872" s="2">
        <v>0.88056712962962957</v>
      </c>
      <c r="F10872">
        <v>104</v>
      </c>
      <c r="G10872" t="str">
        <f>IFERROR(INDEX(menu_items!$B:$B,MATCH(F10872,menu_items!$A:$A,0)),"Unknown value")</f>
        <v>Veggie Burger</v>
      </c>
      <c r="H10872" t="str">
        <f>IFERROR(INDEX(menu_items!$C:$C,MATCH(F10872,menu_items!$A:$A,0)),"Unknown value")</f>
        <v>American</v>
      </c>
      <c r="I10872" s="5">
        <f>IFERROR(INDEX(menu_items!$D:$D,MATCH(F10872,menu_items!$A:$A,0)),0)</f>
        <v>10.5</v>
      </c>
      <c r="J10872" t="str">
        <f t="shared" si="853"/>
        <v>Wed</v>
      </c>
      <c r="K10872">
        <f t="shared" si="854"/>
        <v>22</v>
      </c>
      <c r="L10872" t="str">
        <f t="shared" si="855"/>
        <v>Mar</v>
      </c>
      <c r="M10872">
        <v>21</v>
      </c>
      <c r="N10872">
        <f t="shared" si="851"/>
        <v>2</v>
      </c>
      <c r="O10872" s="5">
        <f t="shared" si="852"/>
        <v>26</v>
      </c>
    </row>
    <row r="10873" spans="1:15" x14ac:dyDescent="0.25">
      <c r="A10873">
        <v>10995</v>
      </c>
      <c r="B10873">
        <v>4817</v>
      </c>
      <c r="C10873">
        <f>IF(COUNTIF($B$2:B10873,B10873)=1,1,0)</f>
        <v>0</v>
      </c>
      <c r="D10873" s="1">
        <v>45007</v>
      </c>
      <c r="E10873" s="2">
        <v>0.88056712962962957</v>
      </c>
      <c r="F10873">
        <v>128</v>
      </c>
      <c r="G10873" t="str">
        <f>IFERROR(INDEX(menu_items!$B:$B,MATCH(F10873,menu_items!$A:$A,0)),"Unknown value")</f>
        <v>Cheese Lasagna</v>
      </c>
      <c r="H10873" t="str">
        <f>IFERROR(INDEX(menu_items!$C:$C,MATCH(F10873,menu_items!$A:$A,0)),"Unknown value")</f>
        <v>Italian</v>
      </c>
      <c r="I10873" s="5">
        <f>IFERROR(INDEX(menu_items!$D:$D,MATCH(F10873,menu_items!$A:$A,0)),0)</f>
        <v>15.5</v>
      </c>
      <c r="J10873" t="str">
        <f t="shared" si="853"/>
        <v>Wed</v>
      </c>
      <c r="K10873">
        <f t="shared" si="854"/>
        <v>22</v>
      </c>
      <c r="L10873" t="str">
        <f t="shared" si="855"/>
        <v>Mar</v>
      </c>
      <c r="M10873">
        <v>21</v>
      </c>
      <c r="N10873">
        <f t="shared" si="851"/>
        <v>2</v>
      </c>
      <c r="O10873" s="5">
        <f t="shared" si="852"/>
        <v>26</v>
      </c>
    </row>
    <row r="10874" spans="1:15" x14ac:dyDescent="0.25">
      <c r="A10874">
        <v>10996</v>
      </c>
      <c r="B10874">
        <v>4818</v>
      </c>
      <c r="C10874">
        <f>IF(COUNTIF($B$2:B10874,B10874)=1,1,0)</f>
        <v>1</v>
      </c>
      <c r="D10874" s="1">
        <v>45007</v>
      </c>
      <c r="E10874" s="2">
        <v>0.89680555555555552</v>
      </c>
      <c r="F10874">
        <v>119</v>
      </c>
      <c r="G10874" t="str">
        <f>IFERROR(INDEX(menu_items!$B:$B,MATCH(F10874,menu_items!$A:$A,0)),"Unknown value")</f>
        <v>Chicken Torta</v>
      </c>
      <c r="H10874" t="str">
        <f>IFERROR(INDEX(menu_items!$C:$C,MATCH(F10874,menu_items!$A:$A,0)),"Unknown value")</f>
        <v>Mexican</v>
      </c>
      <c r="I10874" s="5">
        <f>IFERROR(INDEX(menu_items!$D:$D,MATCH(F10874,menu_items!$A:$A,0)),0)</f>
        <v>11.95</v>
      </c>
      <c r="J10874" t="str">
        <f t="shared" si="853"/>
        <v>Wed</v>
      </c>
      <c r="K10874">
        <f t="shared" si="854"/>
        <v>22</v>
      </c>
      <c r="L10874" t="str">
        <f t="shared" si="855"/>
        <v>Mar</v>
      </c>
      <c r="M10874">
        <v>21</v>
      </c>
      <c r="N10874">
        <f t="shared" si="851"/>
        <v>1</v>
      </c>
      <c r="O10874" s="5">
        <f t="shared" si="852"/>
        <v>11.95</v>
      </c>
    </row>
    <row r="10875" spans="1:15" x14ac:dyDescent="0.25">
      <c r="A10875">
        <v>10997</v>
      </c>
      <c r="B10875">
        <v>4819</v>
      </c>
      <c r="C10875">
        <f>IF(COUNTIF($B$2:B10875,B10875)=1,1,0)</f>
        <v>1</v>
      </c>
      <c r="D10875" s="1">
        <v>45007</v>
      </c>
      <c r="E10875" s="2">
        <v>0.91563657407407406</v>
      </c>
      <c r="F10875">
        <v>131</v>
      </c>
      <c r="G10875" t="str">
        <f>IFERROR(INDEX(menu_items!$B:$B,MATCH(F10875,menu_items!$A:$A,0)),"Unknown value")</f>
        <v>Chicken Parmesan</v>
      </c>
      <c r="H10875" t="str">
        <f>IFERROR(INDEX(menu_items!$C:$C,MATCH(F10875,menu_items!$A:$A,0)),"Unknown value")</f>
        <v>Italian</v>
      </c>
      <c r="I10875" s="5">
        <f>IFERROR(INDEX(menu_items!$D:$D,MATCH(F10875,menu_items!$A:$A,0)),0)</f>
        <v>17.95</v>
      </c>
      <c r="J10875" t="str">
        <f t="shared" si="853"/>
        <v>Wed</v>
      </c>
      <c r="K10875">
        <f t="shared" si="854"/>
        <v>22</v>
      </c>
      <c r="L10875" t="str">
        <f t="shared" si="855"/>
        <v>Mar</v>
      </c>
      <c r="M10875">
        <v>21</v>
      </c>
      <c r="N10875">
        <f t="shared" si="851"/>
        <v>2</v>
      </c>
      <c r="O10875" s="5">
        <f t="shared" si="852"/>
        <v>24.95</v>
      </c>
    </row>
    <row r="10876" spans="1:15" x14ac:dyDescent="0.25">
      <c r="A10876">
        <v>10998</v>
      </c>
      <c r="B10876">
        <v>4819</v>
      </c>
      <c r="C10876">
        <f>IF(COUNTIF($B$2:B10876,B10876)=1,1,0)</f>
        <v>0</v>
      </c>
      <c r="D10876" s="1">
        <v>45007</v>
      </c>
      <c r="E10876" s="2">
        <v>0.91563657407407406</v>
      </c>
      <c r="F10876">
        <v>106</v>
      </c>
      <c r="G10876" t="str">
        <f>IFERROR(INDEX(menu_items!$B:$B,MATCH(F10876,menu_items!$A:$A,0)),"Unknown value")</f>
        <v>French Fries</v>
      </c>
      <c r="H10876" t="str">
        <f>IFERROR(INDEX(menu_items!$C:$C,MATCH(F10876,menu_items!$A:$A,0)),"Unknown value")</f>
        <v>American</v>
      </c>
      <c r="I10876" s="5">
        <f>IFERROR(INDEX(menu_items!$D:$D,MATCH(F10876,menu_items!$A:$A,0)),0)</f>
        <v>7</v>
      </c>
      <c r="J10876" t="str">
        <f t="shared" si="853"/>
        <v>Wed</v>
      </c>
      <c r="K10876">
        <f t="shared" si="854"/>
        <v>22</v>
      </c>
      <c r="L10876" t="str">
        <f t="shared" si="855"/>
        <v>Mar</v>
      </c>
      <c r="M10876">
        <v>21</v>
      </c>
      <c r="N10876">
        <f t="shared" si="851"/>
        <v>2</v>
      </c>
      <c r="O10876" s="5">
        <f t="shared" si="852"/>
        <v>24.95</v>
      </c>
    </row>
    <row r="10877" spans="1:15" x14ac:dyDescent="0.25">
      <c r="A10877">
        <v>10999</v>
      </c>
      <c r="B10877">
        <v>4820</v>
      </c>
      <c r="C10877">
        <f>IF(COUNTIF($B$2:B10877,B10877)=1,1,0)</f>
        <v>1</v>
      </c>
      <c r="D10877" s="1">
        <v>45008</v>
      </c>
      <c r="E10877" s="2">
        <v>0.47108796296296296</v>
      </c>
      <c r="F10877">
        <v>129</v>
      </c>
      <c r="G10877" t="str">
        <f>IFERROR(INDEX(menu_items!$B:$B,MATCH(F10877,menu_items!$A:$A,0)),"Unknown value")</f>
        <v>Mushroom Ravioli</v>
      </c>
      <c r="H10877" t="str">
        <f>IFERROR(INDEX(menu_items!$C:$C,MATCH(F10877,menu_items!$A:$A,0)),"Unknown value")</f>
        <v>Italian</v>
      </c>
      <c r="I10877" s="5">
        <f>IFERROR(INDEX(menu_items!$D:$D,MATCH(F10877,menu_items!$A:$A,0)),0)</f>
        <v>15.5</v>
      </c>
      <c r="J10877" t="str">
        <f t="shared" si="853"/>
        <v>Thu</v>
      </c>
      <c r="K10877">
        <f t="shared" si="854"/>
        <v>23</v>
      </c>
      <c r="L10877" t="str">
        <f t="shared" si="855"/>
        <v>Mar</v>
      </c>
      <c r="M10877">
        <v>11</v>
      </c>
      <c r="N10877">
        <f t="shared" si="851"/>
        <v>1</v>
      </c>
      <c r="O10877" s="5">
        <f t="shared" si="852"/>
        <v>15.5</v>
      </c>
    </row>
    <row r="10878" spans="1:15" x14ac:dyDescent="0.25">
      <c r="A10878">
        <v>11000</v>
      </c>
      <c r="B10878">
        <v>4821</v>
      </c>
      <c r="C10878">
        <f>IF(COUNTIF($B$2:B10878,B10878)=1,1,0)</f>
        <v>1</v>
      </c>
      <c r="D10878" s="1">
        <v>45008</v>
      </c>
      <c r="E10878" s="2">
        <v>0.47490740740740739</v>
      </c>
      <c r="F10878">
        <v>109</v>
      </c>
      <c r="G10878" t="str">
        <f>IFERROR(INDEX(menu_items!$B:$B,MATCH(F10878,menu_items!$A:$A,0)),"Unknown value")</f>
        <v>Korean Beef Bowl</v>
      </c>
      <c r="H10878" t="str">
        <f>IFERROR(INDEX(menu_items!$C:$C,MATCH(F10878,menu_items!$A:$A,0)),"Unknown value")</f>
        <v>Asian</v>
      </c>
      <c r="I10878" s="5">
        <f>IFERROR(INDEX(menu_items!$D:$D,MATCH(F10878,menu_items!$A:$A,0)),0)</f>
        <v>17.95</v>
      </c>
      <c r="J10878" t="str">
        <f t="shared" si="853"/>
        <v>Thu</v>
      </c>
      <c r="K10878">
        <f t="shared" si="854"/>
        <v>23</v>
      </c>
      <c r="L10878" t="str">
        <f t="shared" si="855"/>
        <v>Mar</v>
      </c>
      <c r="M10878">
        <v>11</v>
      </c>
      <c r="N10878">
        <f t="shared" si="851"/>
        <v>3</v>
      </c>
      <c r="O10878" s="5">
        <f t="shared" si="852"/>
        <v>31.95</v>
      </c>
    </row>
    <row r="10879" spans="1:15" x14ac:dyDescent="0.25">
      <c r="A10879">
        <v>11001</v>
      </c>
      <c r="B10879">
        <v>4821</v>
      </c>
      <c r="C10879">
        <f>IF(COUNTIF($B$2:B10879,B10879)=1,1,0)</f>
        <v>0</v>
      </c>
      <c r="D10879" s="1">
        <v>45008</v>
      </c>
      <c r="E10879" s="2">
        <v>0.47490740740740739</v>
      </c>
      <c r="F10879">
        <v>113</v>
      </c>
      <c r="G10879" t="str">
        <f>IFERROR(INDEX(menu_items!$B:$B,MATCH(F10879,menu_items!$A:$A,0)),"Unknown value")</f>
        <v>Edamame</v>
      </c>
      <c r="H10879" t="str">
        <f>IFERROR(INDEX(menu_items!$C:$C,MATCH(F10879,menu_items!$A:$A,0)),"Unknown value")</f>
        <v>Asian</v>
      </c>
      <c r="I10879" s="5">
        <f>IFERROR(INDEX(menu_items!$D:$D,MATCH(F10879,menu_items!$A:$A,0)),0)</f>
        <v>5</v>
      </c>
      <c r="J10879" t="str">
        <f t="shared" si="853"/>
        <v>Thu</v>
      </c>
      <c r="K10879">
        <f t="shared" si="854"/>
        <v>23</v>
      </c>
      <c r="L10879" t="str">
        <f t="shared" si="855"/>
        <v>Mar</v>
      </c>
      <c r="M10879">
        <v>11</v>
      </c>
      <c r="N10879">
        <f t="shared" si="851"/>
        <v>3</v>
      </c>
      <c r="O10879" s="5">
        <f t="shared" si="852"/>
        <v>31.95</v>
      </c>
    </row>
    <row r="10880" spans="1:15" x14ac:dyDescent="0.25">
      <c r="A10880">
        <v>11002</v>
      </c>
      <c r="B10880">
        <v>4821</v>
      </c>
      <c r="C10880">
        <f>IF(COUNTIF($B$2:B10880,B10880)=1,1,0)</f>
        <v>0</v>
      </c>
      <c r="D10880" s="1">
        <v>45008</v>
      </c>
      <c r="E10880" s="2">
        <v>0.47490740740740739</v>
      </c>
      <c r="F10880">
        <v>123</v>
      </c>
      <c r="G10880" t="str">
        <f>IFERROR(INDEX(menu_items!$B:$B,MATCH(F10880,menu_items!$A:$A,0)),"Unknown value")</f>
        <v>Chips &amp; Guacamole</v>
      </c>
      <c r="H10880" t="str">
        <f>IFERROR(INDEX(menu_items!$C:$C,MATCH(F10880,menu_items!$A:$A,0)),"Unknown value")</f>
        <v>Mexican</v>
      </c>
      <c r="I10880" s="5">
        <f>IFERROR(INDEX(menu_items!$D:$D,MATCH(F10880,menu_items!$A:$A,0)),0)</f>
        <v>9</v>
      </c>
      <c r="J10880" t="str">
        <f t="shared" si="853"/>
        <v>Thu</v>
      </c>
      <c r="K10880">
        <f t="shared" si="854"/>
        <v>23</v>
      </c>
      <c r="L10880" t="str">
        <f t="shared" si="855"/>
        <v>Mar</v>
      </c>
      <c r="M10880">
        <v>11</v>
      </c>
      <c r="N10880">
        <f t="shared" si="851"/>
        <v>3</v>
      </c>
      <c r="O10880" s="5">
        <f t="shared" si="852"/>
        <v>31.95</v>
      </c>
    </row>
    <row r="10881" spans="1:15" x14ac:dyDescent="0.25">
      <c r="A10881">
        <v>11003</v>
      </c>
      <c r="B10881">
        <v>4822</v>
      </c>
      <c r="C10881">
        <f>IF(COUNTIF($B$2:B10881,B10881)=1,1,0)</f>
        <v>1</v>
      </c>
      <c r="D10881" s="1">
        <v>45008</v>
      </c>
      <c r="E10881" s="2">
        <v>0.48041666666666666</v>
      </c>
      <c r="F10881">
        <v>108</v>
      </c>
      <c r="G10881" t="str">
        <f>IFERROR(INDEX(menu_items!$B:$B,MATCH(F10881,menu_items!$A:$A,0)),"Unknown value")</f>
        <v>Tofu Pad Thai</v>
      </c>
      <c r="H10881" t="str">
        <f>IFERROR(INDEX(menu_items!$C:$C,MATCH(F10881,menu_items!$A:$A,0)),"Unknown value")</f>
        <v>Asian</v>
      </c>
      <c r="I10881" s="5">
        <f>IFERROR(INDEX(menu_items!$D:$D,MATCH(F10881,menu_items!$A:$A,0)),0)</f>
        <v>14.5</v>
      </c>
      <c r="J10881" t="str">
        <f t="shared" si="853"/>
        <v>Thu</v>
      </c>
      <c r="K10881">
        <f t="shared" si="854"/>
        <v>23</v>
      </c>
      <c r="L10881" t="str">
        <f t="shared" si="855"/>
        <v>Mar</v>
      </c>
      <c r="M10881">
        <v>11</v>
      </c>
      <c r="N10881">
        <f t="shared" si="851"/>
        <v>4</v>
      </c>
      <c r="O10881" s="5">
        <f t="shared" si="852"/>
        <v>49.45</v>
      </c>
    </row>
    <row r="10882" spans="1:15" x14ac:dyDescent="0.25">
      <c r="A10882">
        <v>11004</v>
      </c>
      <c r="B10882">
        <v>4822</v>
      </c>
      <c r="C10882">
        <f>IF(COUNTIF($B$2:B10882,B10882)=1,1,0)</f>
        <v>0</v>
      </c>
      <c r="D10882" s="1">
        <v>45008</v>
      </c>
      <c r="E10882" s="2">
        <v>0.48041666666666666</v>
      </c>
      <c r="F10882">
        <v>120</v>
      </c>
      <c r="G10882" t="str">
        <f>IFERROR(INDEX(menu_items!$B:$B,MATCH(F10882,menu_items!$A:$A,0)),"Unknown value")</f>
        <v>Steak Torta</v>
      </c>
      <c r="H10882" t="str">
        <f>IFERROR(INDEX(menu_items!$C:$C,MATCH(F10882,menu_items!$A:$A,0)),"Unknown value")</f>
        <v>Mexican</v>
      </c>
      <c r="I10882" s="5">
        <f>IFERROR(INDEX(menu_items!$D:$D,MATCH(F10882,menu_items!$A:$A,0)),0)</f>
        <v>13.95</v>
      </c>
      <c r="J10882" t="str">
        <f t="shared" si="853"/>
        <v>Thu</v>
      </c>
      <c r="K10882">
        <f t="shared" si="854"/>
        <v>23</v>
      </c>
      <c r="L10882" t="str">
        <f t="shared" si="855"/>
        <v>Mar</v>
      </c>
      <c r="M10882">
        <v>11</v>
      </c>
      <c r="N10882">
        <f t="shared" ref="N10882:N10945" si="856">COUNTIF($B:$B,B10882)</f>
        <v>4</v>
      </c>
      <c r="O10882" s="5">
        <f t="shared" ref="O10882:O10945" si="857">SUMIF($B:$B,B10882,$I:$I)</f>
        <v>49.45</v>
      </c>
    </row>
    <row r="10883" spans="1:15" x14ac:dyDescent="0.25">
      <c r="A10883">
        <v>11005</v>
      </c>
      <c r="B10883">
        <v>4822</v>
      </c>
      <c r="C10883">
        <f>IF(COUNTIF($B$2:B10883,B10883)=1,1,0)</f>
        <v>0</v>
      </c>
      <c r="D10883" s="1">
        <v>45008</v>
      </c>
      <c r="E10883" s="2">
        <v>0.48041666666666666</v>
      </c>
      <c r="F10883">
        <v>121</v>
      </c>
      <c r="G10883" t="str">
        <f>IFERROR(INDEX(menu_items!$B:$B,MATCH(F10883,menu_items!$A:$A,0)),"Unknown value")</f>
        <v>Cheese Quesadillas</v>
      </c>
      <c r="H10883" t="str">
        <f>IFERROR(INDEX(menu_items!$C:$C,MATCH(F10883,menu_items!$A:$A,0)),"Unknown value")</f>
        <v>Mexican</v>
      </c>
      <c r="I10883" s="5">
        <f>IFERROR(INDEX(menu_items!$D:$D,MATCH(F10883,menu_items!$A:$A,0)),0)</f>
        <v>10.5</v>
      </c>
      <c r="J10883" t="str">
        <f t="shared" si="853"/>
        <v>Thu</v>
      </c>
      <c r="K10883">
        <f t="shared" si="854"/>
        <v>23</v>
      </c>
      <c r="L10883" t="str">
        <f t="shared" si="855"/>
        <v>Mar</v>
      </c>
      <c r="M10883">
        <v>11</v>
      </c>
      <c r="N10883">
        <f t="shared" si="856"/>
        <v>4</v>
      </c>
      <c r="O10883" s="5">
        <f t="shared" si="857"/>
        <v>49.45</v>
      </c>
    </row>
    <row r="10884" spans="1:15" x14ac:dyDescent="0.25">
      <c r="A10884">
        <v>11006</v>
      </c>
      <c r="B10884">
        <v>4822</v>
      </c>
      <c r="C10884">
        <f>IF(COUNTIF($B$2:B10884,B10884)=1,1,0)</f>
        <v>0</v>
      </c>
      <c r="D10884" s="1">
        <v>45008</v>
      </c>
      <c r="E10884" s="2">
        <v>0.48041666666666666</v>
      </c>
      <c r="F10884">
        <v>121</v>
      </c>
      <c r="G10884" t="str">
        <f>IFERROR(INDEX(menu_items!$B:$B,MATCH(F10884,menu_items!$A:$A,0)),"Unknown value")</f>
        <v>Cheese Quesadillas</v>
      </c>
      <c r="H10884" t="str">
        <f>IFERROR(INDEX(menu_items!$C:$C,MATCH(F10884,menu_items!$A:$A,0)),"Unknown value")</f>
        <v>Mexican</v>
      </c>
      <c r="I10884" s="5">
        <f>IFERROR(INDEX(menu_items!$D:$D,MATCH(F10884,menu_items!$A:$A,0)),0)</f>
        <v>10.5</v>
      </c>
      <c r="J10884" t="str">
        <f t="shared" si="853"/>
        <v>Thu</v>
      </c>
      <c r="K10884">
        <f t="shared" si="854"/>
        <v>23</v>
      </c>
      <c r="L10884" t="str">
        <f t="shared" si="855"/>
        <v>Mar</v>
      </c>
      <c r="M10884">
        <v>11</v>
      </c>
      <c r="N10884">
        <f t="shared" si="856"/>
        <v>4</v>
      </c>
      <c r="O10884" s="5">
        <f t="shared" si="857"/>
        <v>49.45</v>
      </c>
    </row>
    <row r="10885" spans="1:15" x14ac:dyDescent="0.25">
      <c r="A10885">
        <v>11007</v>
      </c>
      <c r="B10885">
        <v>4823</v>
      </c>
      <c r="C10885">
        <f>IF(COUNTIF($B$2:B10885,B10885)=1,1,0)</f>
        <v>1</v>
      </c>
      <c r="D10885" s="1">
        <v>45008</v>
      </c>
      <c r="E10885" s="2">
        <v>0.48496527777777776</v>
      </c>
      <c r="F10885">
        <v>118</v>
      </c>
      <c r="G10885" t="str">
        <f>IFERROR(INDEX(menu_items!$B:$B,MATCH(F10885,menu_items!$A:$A,0)),"Unknown value")</f>
        <v>Steak Burrito</v>
      </c>
      <c r="H10885" t="str">
        <f>IFERROR(INDEX(menu_items!$C:$C,MATCH(F10885,menu_items!$A:$A,0)),"Unknown value")</f>
        <v>Mexican</v>
      </c>
      <c r="I10885" s="5">
        <f>IFERROR(INDEX(menu_items!$D:$D,MATCH(F10885,menu_items!$A:$A,0)),0)</f>
        <v>14.95</v>
      </c>
      <c r="J10885" t="str">
        <f t="shared" si="853"/>
        <v>Thu</v>
      </c>
      <c r="K10885">
        <f t="shared" si="854"/>
        <v>23</v>
      </c>
      <c r="L10885" t="str">
        <f t="shared" si="855"/>
        <v>Mar</v>
      </c>
      <c r="M10885">
        <v>11</v>
      </c>
      <c r="N10885">
        <f t="shared" si="856"/>
        <v>1</v>
      </c>
      <c r="O10885" s="5">
        <f t="shared" si="857"/>
        <v>14.95</v>
      </c>
    </row>
    <row r="10886" spans="1:15" x14ac:dyDescent="0.25">
      <c r="A10886">
        <v>11008</v>
      </c>
      <c r="B10886">
        <v>4824</v>
      </c>
      <c r="C10886">
        <f>IF(COUNTIF($B$2:B10886,B10886)=1,1,0)</f>
        <v>1</v>
      </c>
      <c r="D10886" s="1">
        <v>45008</v>
      </c>
      <c r="E10886" s="2">
        <v>0.4861111111111111</v>
      </c>
      <c r="F10886">
        <v>105</v>
      </c>
      <c r="G10886" t="str">
        <f>IFERROR(INDEX(menu_items!$B:$B,MATCH(F10886,menu_items!$A:$A,0)),"Unknown value")</f>
        <v>Mac &amp; Cheese</v>
      </c>
      <c r="H10886" t="str">
        <f>IFERROR(INDEX(menu_items!$C:$C,MATCH(F10886,menu_items!$A:$A,0)),"Unknown value")</f>
        <v>American</v>
      </c>
      <c r="I10886" s="5">
        <f>IFERROR(INDEX(menu_items!$D:$D,MATCH(F10886,menu_items!$A:$A,0)),0)</f>
        <v>7</v>
      </c>
      <c r="J10886" t="str">
        <f t="shared" si="853"/>
        <v>Thu</v>
      </c>
      <c r="K10886">
        <f t="shared" si="854"/>
        <v>23</v>
      </c>
      <c r="L10886" t="str">
        <f t="shared" si="855"/>
        <v>Mar</v>
      </c>
      <c r="M10886">
        <v>11</v>
      </c>
      <c r="N10886">
        <f t="shared" si="856"/>
        <v>1</v>
      </c>
      <c r="O10886" s="5">
        <f t="shared" si="857"/>
        <v>7</v>
      </c>
    </row>
    <row r="10887" spans="1:15" x14ac:dyDescent="0.25">
      <c r="A10887">
        <v>11009</v>
      </c>
      <c r="B10887">
        <v>4825</v>
      </c>
      <c r="C10887">
        <f>IF(COUNTIF($B$2:B10887,B10887)=1,1,0)</f>
        <v>1</v>
      </c>
      <c r="D10887" s="1">
        <v>45008</v>
      </c>
      <c r="E10887" s="2">
        <v>0.49180555555555555</v>
      </c>
      <c r="F10887">
        <v>101</v>
      </c>
      <c r="G10887" t="str">
        <f>IFERROR(INDEX(menu_items!$B:$B,MATCH(F10887,menu_items!$A:$A,0)),"Unknown value")</f>
        <v>Hamburger</v>
      </c>
      <c r="H10887" t="str">
        <f>IFERROR(INDEX(menu_items!$C:$C,MATCH(F10887,menu_items!$A:$A,0)),"Unknown value")</f>
        <v>American</v>
      </c>
      <c r="I10887" s="5">
        <f>IFERROR(INDEX(menu_items!$D:$D,MATCH(F10887,menu_items!$A:$A,0)),0)</f>
        <v>12.95</v>
      </c>
      <c r="J10887" t="str">
        <f t="shared" ref="J10887:J10949" si="858">TEXT(D10887,"ddd")</f>
        <v>Thu</v>
      </c>
      <c r="K10887">
        <f t="shared" ref="K10887:K10949" si="859">DAY(D10887)</f>
        <v>23</v>
      </c>
      <c r="L10887" t="str">
        <f t="shared" ref="L10887:L10949" si="860">TEXT(D10887,"mmm")</f>
        <v>Mar</v>
      </c>
      <c r="M10887">
        <v>11</v>
      </c>
      <c r="N10887">
        <f t="shared" si="856"/>
        <v>4</v>
      </c>
      <c r="O10887" s="5">
        <f t="shared" si="857"/>
        <v>49.95</v>
      </c>
    </row>
    <row r="10888" spans="1:15" x14ac:dyDescent="0.25">
      <c r="A10888">
        <v>11010</v>
      </c>
      <c r="B10888">
        <v>4825</v>
      </c>
      <c r="C10888">
        <f>IF(COUNTIF($B$2:B10888,B10888)=1,1,0)</f>
        <v>0</v>
      </c>
      <c r="D10888" s="1">
        <v>45008</v>
      </c>
      <c r="E10888" s="2">
        <v>0.49180555555555555</v>
      </c>
      <c r="F10888">
        <v>108</v>
      </c>
      <c r="G10888" t="str">
        <f>IFERROR(INDEX(menu_items!$B:$B,MATCH(F10888,menu_items!$A:$A,0)),"Unknown value")</f>
        <v>Tofu Pad Thai</v>
      </c>
      <c r="H10888" t="str">
        <f>IFERROR(INDEX(menu_items!$C:$C,MATCH(F10888,menu_items!$A:$A,0)),"Unknown value")</f>
        <v>Asian</v>
      </c>
      <c r="I10888" s="5">
        <f>IFERROR(INDEX(menu_items!$D:$D,MATCH(F10888,menu_items!$A:$A,0)),0)</f>
        <v>14.5</v>
      </c>
      <c r="J10888" t="str">
        <f t="shared" si="858"/>
        <v>Thu</v>
      </c>
      <c r="K10888">
        <f t="shared" si="859"/>
        <v>23</v>
      </c>
      <c r="L10888" t="str">
        <f t="shared" si="860"/>
        <v>Mar</v>
      </c>
      <c r="M10888">
        <v>11</v>
      </c>
      <c r="N10888">
        <f t="shared" si="856"/>
        <v>4</v>
      </c>
      <c r="O10888" s="5">
        <f t="shared" si="857"/>
        <v>49.95</v>
      </c>
    </row>
    <row r="10889" spans="1:15" x14ac:dyDescent="0.25">
      <c r="A10889">
        <v>11011</v>
      </c>
      <c r="B10889">
        <v>4825</v>
      </c>
      <c r="C10889">
        <f>IF(COUNTIF($B$2:B10889,B10889)=1,1,0)</f>
        <v>0</v>
      </c>
      <c r="D10889" s="1">
        <v>45008</v>
      </c>
      <c r="E10889" s="2">
        <v>0.49180555555555555</v>
      </c>
      <c r="F10889">
        <v>128</v>
      </c>
      <c r="G10889" t="str">
        <f>IFERROR(INDEX(menu_items!$B:$B,MATCH(F10889,menu_items!$A:$A,0)),"Unknown value")</f>
        <v>Cheese Lasagna</v>
      </c>
      <c r="H10889" t="str">
        <f>IFERROR(INDEX(menu_items!$C:$C,MATCH(F10889,menu_items!$A:$A,0)),"Unknown value")</f>
        <v>Italian</v>
      </c>
      <c r="I10889" s="5">
        <f>IFERROR(INDEX(menu_items!$D:$D,MATCH(F10889,menu_items!$A:$A,0)),0)</f>
        <v>15.5</v>
      </c>
      <c r="J10889" t="str">
        <f t="shared" si="858"/>
        <v>Thu</v>
      </c>
      <c r="K10889">
        <f t="shared" si="859"/>
        <v>23</v>
      </c>
      <c r="L10889" t="str">
        <f t="shared" si="860"/>
        <v>Mar</v>
      </c>
      <c r="M10889">
        <v>11</v>
      </c>
      <c r="N10889">
        <f t="shared" si="856"/>
        <v>4</v>
      </c>
      <c r="O10889" s="5">
        <f t="shared" si="857"/>
        <v>49.95</v>
      </c>
    </row>
    <row r="10890" spans="1:15" x14ac:dyDescent="0.25">
      <c r="A10890">
        <v>11012</v>
      </c>
      <c r="B10890">
        <v>4825</v>
      </c>
      <c r="C10890">
        <f>IF(COUNTIF($B$2:B10890,B10890)=1,1,0)</f>
        <v>0</v>
      </c>
      <c r="D10890" s="1">
        <v>45008</v>
      </c>
      <c r="E10890" s="2">
        <v>0.49180555555555555</v>
      </c>
      <c r="F10890">
        <v>106</v>
      </c>
      <c r="G10890" t="str">
        <f>IFERROR(INDEX(menu_items!$B:$B,MATCH(F10890,menu_items!$A:$A,0)),"Unknown value")</f>
        <v>French Fries</v>
      </c>
      <c r="H10890" t="str">
        <f>IFERROR(INDEX(menu_items!$C:$C,MATCH(F10890,menu_items!$A:$A,0)),"Unknown value")</f>
        <v>American</v>
      </c>
      <c r="I10890" s="5">
        <f>IFERROR(INDEX(menu_items!$D:$D,MATCH(F10890,menu_items!$A:$A,0)),0)</f>
        <v>7</v>
      </c>
      <c r="J10890" t="str">
        <f t="shared" si="858"/>
        <v>Thu</v>
      </c>
      <c r="K10890">
        <f t="shared" si="859"/>
        <v>23</v>
      </c>
      <c r="L10890" t="str">
        <f t="shared" si="860"/>
        <v>Mar</v>
      </c>
      <c r="M10890">
        <v>11</v>
      </c>
      <c r="N10890">
        <f t="shared" si="856"/>
        <v>4</v>
      </c>
      <c r="O10890" s="5">
        <f t="shared" si="857"/>
        <v>49.95</v>
      </c>
    </row>
    <row r="10891" spans="1:15" x14ac:dyDescent="0.25">
      <c r="A10891">
        <v>11013</v>
      </c>
      <c r="B10891">
        <v>4826</v>
      </c>
      <c r="C10891">
        <f>IF(COUNTIF($B$2:B10891,B10891)=1,1,0)</f>
        <v>1</v>
      </c>
      <c r="D10891" s="1">
        <v>45008</v>
      </c>
      <c r="E10891" s="2">
        <v>0.49789351851851854</v>
      </c>
      <c r="F10891">
        <v>109</v>
      </c>
      <c r="G10891" t="str">
        <f>IFERROR(INDEX(menu_items!$B:$B,MATCH(F10891,menu_items!$A:$A,0)),"Unknown value")</f>
        <v>Korean Beef Bowl</v>
      </c>
      <c r="H10891" t="str">
        <f>IFERROR(INDEX(menu_items!$C:$C,MATCH(F10891,menu_items!$A:$A,0)),"Unknown value")</f>
        <v>Asian</v>
      </c>
      <c r="I10891" s="5">
        <f>IFERROR(INDEX(menu_items!$D:$D,MATCH(F10891,menu_items!$A:$A,0)),0)</f>
        <v>17.95</v>
      </c>
      <c r="J10891" t="str">
        <f t="shared" si="858"/>
        <v>Thu</v>
      </c>
      <c r="K10891">
        <f t="shared" si="859"/>
        <v>23</v>
      </c>
      <c r="L10891" t="str">
        <f t="shared" si="860"/>
        <v>Mar</v>
      </c>
      <c r="M10891">
        <v>11</v>
      </c>
      <c r="N10891">
        <f t="shared" si="856"/>
        <v>1</v>
      </c>
      <c r="O10891" s="5">
        <f t="shared" si="857"/>
        <v>17.95</v>
      </c>
    </row>
    <row r="10892" spans="1:15" x14ac:dyDescent="0.25">
      <c r="A10892">
        <v>11014</v>
      </c>
      <c r="B10892">
        <v>4827</v>
      </c>
      <c r="C10892">
        <f>IF(COUNTIF($B$2:B10892,B10892)=1,1,0)</f>
        <v>1</v>
      </c>
      <c r="D10892" s="1">
        <v>45008</v>
      </c>
      <c r="E10892" s="2">
        <v>0.50298611111111113</v>
      </c>
      <c r="F10892">
        <v>113</v>
      </c>
      <c r="G10892" t="str">
        <f>IFERROR(INDEX(menu_items!$B:$B,MATCH(F10892,menu_items!$A:$A,0)),"Unknown value")</f>
        <v>Edamame</v>
      </c>
      <c r="H10892" t="str">
        <f>IFERROR(INDEX(menu_items!$C:$C,MATCH(F10892,menu_items!$A:$A,0)),"Unknown value")</f>
        <v>Asian</v>
      </c>
      <c r="I10892" s="5">
        <f>IFERROR(INDEX(menu_items!$D:$D,MATCH(F10892,menu_items!$A:$A,0)),0)</f>
        <v>5</v>
      </c>
      <c r="J10892" t="str">
        <f t="shared" si="858"/>
        <v>Thu</v>
      </c>
      <c r="K10892">
        <f t="shared" si="859"/>
        <v>23</v>
      </c>
      <c r="L10892" t="str">
        <f t="shared" si="860"/>
        <v>Mar</v>
      </c>
      <c r="M10892">
        <v>12</v>
      </c>
      <c r="N10892">
        <f t="shared" si="856"/>
        <v>1</v>
      </c>
      <c r="O10892" s="5">
        <f t="shared" si="857"/>
        <v>5</v>
      </c>
    </row>
    <row r="10893" spans="1:15" x14ac:dyDescent="0.25">
      <c r="A10893">
        <v>11015</v>
      </c>
      <c r="B10893">
        <v>4828</v>
      </c>
      <c r="C10893">
        <f>IF(COUNTIF($B$2:B10893,B10893)=1,1,0)</f>
        <v>1</v>
      </c>
      <c r="D10893" s="1">
        <v>45008</v>
      </c>
      <c r="E10893" s="2">
        <v>0.50708333333333333</v>
      </c>
      <c r="F10893">
        <v>101</v>
      </c>
      <c r="G10893" t="str">
        <f>IFERROR(INDEX(menu_items!$B:$B,MATCH(F10893,menu_items!$A:$A,0)),"Unknown value")</f>
        <v>Hamburger</v>
      </c>
      <c r="H10893" t="str">
        <f>IFERROR(INDEX(menu_items!$C:$C,MATCH(F10893,menu_items!$A:$A,0)),"Unknown value")</f>
        <v>American</v>
      </c>
      <c r="I10893" s="5">
        <f>IFERROR(INDEX(menu_items!$D:$D,MATCH(F10893,menu_items!$A:$A,0)),0)</f>
        <v>12.95</v>
      </c>
      <c r="J10893" t="str">
        <f t="shared" si="858"/>
        <v>Thu</v>
      </c>
      <c r="K10893">
        <f t="shared" si="859"/>
        <v>23</v>
      </c>
      <c r="L10893" t="str">
        <f t="shared" si="860"/>
        <v>Mar</v>
      </c>
      <c r="M10893">
        <v>12</v>
      </c>
      <c r="N10893">
        <f t="shared" si="856"/>
        <v>1</v>
      </c>
      <c r="O10893" s="5">
        <f t="shared" si="857"/>
        <v>12.95</v>
      </c>
    </row>
    <row r="10894" spans="1:15" x14ac:dyDescent="0.25">
      <c r="A10894">
        <v>11016</v>
      </c>
      <c r="B10894">
        <v>4829</v>
      </c>
      <c r="C10894">
        <f>IF(COUNTIF($B$2:B10894,B10894)=1,1,0)</f>
        <v>1</v>
      </c>
      <c r="D10894" s="1">
        <v>45008</v>
      </c>
      <c r="E10894" s="2">
        <v>0.50973379629629634</v>
      </c>
      <c r="F10894">
        <v>101</v>
      </c>
      <c r="G10894" t="str">
        <f>IFERROR(INDEX(menu_items!$B:$B,MATCH(F10894,menu_items!$A:$A,0)),"Unknown value")</f>
        <v>Hamburger</v>
      </c>
      <c r="H10894" t="str">
        <f>IFERROR(INDEX(menu_items!$C:$C,MATCH(F10894,menu_items!$A:$A,0)),"Unknown value")</f>
        <v>American</v>
      </c>
      <c r="I10894" s="5">
        <f>IFERROR(INDEX(menu_items!$D:$D,MATCH(F10894,menu_items!$A:$A,0)),0)</f>
        <v>12.95</v>
      </c>
      <c r="J10894" t="str">
        <f t="shared" si="858"/>
        <v>Thu</v>
      </c>
      <c r="K10894">
        <f t="shared" si="859"/>
        <v>23</v>
      </c>
      <c r="L10894" t="str">
        <f t="shared" si="860"/>
        <v>Mar</v>
      </c>
      <c r="M10894">
        <v>12</v>
      </c>
      <c r="N10894">
        <f t="shared" si="856"/>
        <v>2</v>
      </c>
      <c r="O10894" s="5">
        <f t="shared" si="857"/>
        <v>19.95</v>
      </c>
    </row>
    <row r="10895" spans="1:15" x14ac:dyDescent="0.25">
      <c r="A10895">
        <v>11017</v>
      </c>
      <c r="B10895">
        <v>4829</v>
      </c>
      <c r="C10895">
        <f>IF(COUNTIF($B$2:B10895,B10895)=1,1,0)</f>
        <v>0</v>
      </c>
      <c r="D10895" s="1">
        <v>45008</v>
      </c>
      <c r="E10895" s="2">
        <v>0.50973379629629634</v>
      </c>
      <c r="F10895">
        <v>105</v>
      </c>
      <c r="G10895" t="str">
        <f>IFERROR(INDEX(menu_items!$B:$B,MATCH(F10895,menu_items!$A:$A,0)),"Unknown value")</f>
        <v>Mac &amp; Cheese</v>
      </c>
      <c r="H10895" t="str">
        <f>IFERROR(INDEX(menu_items!$C:$C,MATCH(F10895,menu_items!$A:$A,0)),"Unknown value")</f>
        <v>American</v>
      </c>
      <c r="I10895" s="5">
        <f>IFERROR(INDEX(menu_items!$D:$D,MATCH(F10895,menu_items!$A:$A,0)),0)</f>
        <v>7</v>
      </c>
      <c r="J10895" t="str">
        <f t="shared" si="858"/>
        <v>Thu</v>
      </c>
      <c r="K10895">
        <f t="shared" si="859"/>
        <v>23</v>
      </c>
      <c r="L10895" t="str">
        <f t="shared" si="860"/>
        <v>Mar</v>
      </c>
      <c r="M10895">
        <v>12</v>
      </c>
      <c r="N10895">
        <f t="shared" si="856"/>
        <v>2</v>
      </c>
      <c r="O10895" s="5">
        <f t="shared" si="857"/>
        <v>19.95</v>
      </c>
    </row>
    <row r="10896" spans="1:15" x14ac:dyDescent="0.25">
      <c r="A10896">
        <v>11018</v>
      </c>
      <c r="B10896">
        <v>4830</v>
      </c>
      <c r="C10896">
        <f>IF(COUNTIF($B$2:B10896,B10896)=1,1,0)</f>
        <v>1</v>
      </c>
      <c r="D10896" s="1">
        <v>45008</v>
      </c>
      <c r="E10896" s="2">
        <v>0.52806712962962965</v>
      </c>
      <c r="F10896">
        <v>102</v>
      </c>
      <c r="G10896" t="str">
        <f>IFERROR(INDEX(menu_items!$B:$B,MATCH(F10896,menu_items!$A:$A,0)),"Unknown value")</f>
        <v>Cheeseburger</v>
      </c>
      <c r="H10896" t="str">
        <f>IFERROR(INDEX(menu_items!$C:$C,MATCH(F10896,menu_items!$A:$A,0)),"Unknown value")</f>
        <v>American</v>
      </c>
      <c r="I10896" s="5">
        <f>IFERROR(INDEX(menu_items!$D:$D,MATCH(F10896,menu_items!$A:$A,0)),0)</f>
        <v>13.95</v>
      </c>
      <c r="J10896" t="str">
        <f t="shared" si="858"/>
        <v>Thu</v>
      </c>
      <c r="K10896">
        <f t="shared" si="859"/>
        <v>23</v>
      </c>
      <c r="L10896" t="str">
        <f t="shared" si="860"/>
        <v>Mar</v>
      </c>
      <c r="M10896">
        <v>12</v>
      </c>
      <c r="N10896">
        <f t="shared" si="856"/>
        <v>3</v>
      </c>
      <c r="O10896" s="5">
        <f t="shared" si="857"/>
        <v>35.450000000000003</v>
      </c>
    </row>
    <row r="10897" spans="1:15" x14ac:dyDescent="0.25">
      <c r="A10897">
        <v>11019</v>
      </c>
      <c r="B10897">
        <v>4830</v>
      </c>
      <c r="C10897">
        <f>IF(COUNTIF($B$2:B10897,B10897)=1,1,0)</f>
        <v>0</v>
      </c>
      <c r="D10897" s="1">
        <v>45008</v>
      </c>
      <c r="E10897" s="2">
        <v>0.52806712962962965</v>
      </c>
      <c r="F10897">
        <v>108</v>
      </c>
      <c r="G10897" t="str">
        <f>IFERROR(INDEX(menu_items!$B:$B,MATCH(F10897,menu_items!$A:$A,0)),"Unknown value")</f>
        <v>Tofu Pad Thai</v>
      </c>
      <c r="H10897" t="str">
        <f>IFERROR(INDEX(menu_items!$C:$C,MATCH(F10897,menu_items!$A:$A,0)),"Unknown value")</f>
        <v>Asian</v>
      </c>
      <c r="I10897" s="5">
        <f>IFERROR(INDEX(menu_items!$D:$D,MATCH(F10897,menu_items!$A:$A,0)),0)</f>
        <v>14.5</v>
      </c>
      <c r="J10897" t="str">
        <f t="shared" si="858"/>
        <v>Thu</v>
      </c>
      <c r="K10897">
        <f t="shared" si="859"/>
        <v>23</v>
      </c>
      <c r="L10897" t="str">
        <f t="shared" si="860"/>
        <v>Mar</v>
      </c>
      <c r="M10897">
        <v>12</v>
      </c>
      <c r="N10897">
        <f t="shared" si="856"/>
        <v>3</v>
      </c>
      <c r="O10897" s="5">
        <f t="shared" si="857"/>
        <v>35.450000000000003</v>
      </c>
    </row>
    <row r="10898" spans="1:15" x14ac:dyDescent="0.25">
      <c r="A10898">
        <v>11020</v>
      </c>
      <c r="B10898">
        <v>4830</v>
      </c>
      <c r="C10898">
        <f>IF(COUNTIF($B$2:B10898,B10898)=1,1,0)</f>
        <v>0</v>
      </c>
      <c r="D10898" s="1">
        <v>45008</v>
      </c>
      <c r="E10898" s="2">
        <v>0.52806712962962965</v>
      </c>
      <c r="F10898">
        <v>122</v>
      </c>
      <c r="G10898" t="str">
        <f>IFERROR(INDEX(menu_items!$B:$B,MATCH(F10898,menu_items!$A:$A,0)),"Unknown value")</f>
        <v>Chips &amp; Salsa</v>
      </c>
      <c r="H10898" t="str">
        <f>IFERROR(INDEX(menu_items!$C:$C,MATCH(F10898,menu_items!$A:$A,0)),"Unknown value")</f>
        <v>Mexican</v>
      </c>
      <c r="I10898" s="5">
        <f>IFERROR(INDEX(menu_items!$D:$D,MATCH(F10898,menu_items!$A:$A,0)),0)</f>
        <v>7</v>
      </c>
      <c r="J10898" t="str">
        <f t="shared" si="858"/>
        <v>Thu</v>
      </c>
      <c r="K10898">
        <f t="shared" si="859"/>
        <v>23</v>
      </c>
      <c r="L10898" t="str">
        <f t="shared" si="860"/>
        <v>Mar</v>
      </c>
      <c r="M10898">
        <v>12</v>
      </c>
      <c r="N10898">
        <f t="shared" si="856"/>
        <v>3</v>
      </c>
      <c r="O10898" s="5">
        <f t="shared" si="857"/>
        <v>35.450000000000003</v>
      </c>
    </row>
    <row r="10899" spans="1:15" x14ac:dyDescent="0.25">
      <c r="A10899">
        <v>11021</v>
      </c>
      <c r="B10899">
        <v>4831</v>
      </c>
      <c r="C10899">
        <f>IF(COUNTIF($B$2:B10899,B10899)=1,1,0)</f>
        <v>1</v>
      </c>
      <c r="D10899" s="1">
        <v>45008</v>
      </c>
      <c r="E10899" s="2">
        <v>0.53206018518518516</v>
      </c>
      <c r="F10899">
        <v>103</v>
      </c>
      <c r="G10899" t="str">
        <f>IFERROR(INDEX(menu_items!$B:$B,MATCH(F10899,menu_items!$A:$A,0)),"Unknown value")</f>
        <v>Hot Dog</v>
      </c>
      <c r="H10899" t="str">
        <f>IFERROR(INDEX(menu_items!$C:$C,MATCH(F10899,menu_items!$A:$A,0)),"Unknown value")</f>
        <v>American</v>
      </c>
      <c r="I10899" s="5">
        <f>IFERROR(INDEX(menu_items!$D:$D,MATCH(F10899,menu_items!$A:$A,0)),0)</f>
        <v>9</v>
      </c>
      <c r="J10899" t="str">
        <f t="shared" si="858"/>
        <v>Thu</v>
      </c>
      <c r="K10899">
        <f t="shared" si="859"/>
        <v>23</v>
      </c>
      <c r="L10899" t="str">
        <f t="shared" si="860"/>
        <v>Mar</v>
      </c>
      <c r="M10899">
        <v>12</v>
      </c>
      <c r="N10899">
        <f t="shared" si="856"/>
        <v>1</v>
      </c>
      <c r="O10899" s="5">
        <f t="shared" si="857"/>
        <v>9</v>
      </c>
    </row>
    <row r="10900" spans="1:15" x14ac:dyDescent="0.25">
      <c r="A10900">
        <v>11022</v>
      </c>
      <c r="B10900">
        <v>4832</v>
      </c>
      <c r="C10900">
        <f>IF(COUNTIF($B$2:B10900,B10900)=1,1,0)</f>
        <v>1</v>
      </c>
      <c r="D10900" s="1">
        <v>45008</v>
      </c>
      <c r="E10900" s="2">
        <v>0.53292824074074074</v>
      </c>
      <c r="F10900">
        <v>118</v>
      </c>
      <c r="G10900" t="str">
        <f>IFERROR(INDEX(menu_items!$B:$B,MATCH(F10900,menu_items!$A:$A,0)),"Unknown value")</f>
        <v>Steak Burrito</v>
      </c>
      <c r="H10900" t="str">
        <f>IFERROR(INDEX(menu_items!$C:$C,MATCH(F10900,menu_items!$A:$A,0)),"Unknown value")</f>
        <v>Mexican</v>
      </c>
      <c r="I10900" s="5">
        <f>IFERROR(INDEX(menu_items!$D:$D,MATCH(F10900,menu_items!$A:$A,0)),0)</f>
        <v>14.95</v>
      </c>
      <c r="J10900" t="str">
        <f t="shared" si="858"/>
        <v>Thu</v>
      </c>
      <c r="K10900">
        <f t="shared" si="859"/>
        <v>23</v>
      </c>
      <c r="L10900" t="str">
        <f t="shared" si="860"/>
        <v>Mar</v>
      </c>
      <c r="M10900">
        <v>12</v>
      </c>
      <c r="N10900">
        <f t="shared" si="856"/>
        <v>1</v>
      </c>
      <c r="O10900" s="5">
        <f t="shared" si="857"/>
        <v>14.95</v>
      </c>
    </row>
    <row r="10901" spans="1:15" x14ac:dyDescent="0.25">
      <c r="A10901">
        <v>11023</v>
      </c>
      <c r="B10901">
        <v>4833</v>
      </c>
      <c r="C10901">
        <f>IF(COUNTIF($B$2:B10901,B10901)=1,1,0)</f>
        <v>1</v>
      </c>
      <c r="D10901" s="1">
        <v>45008</v>
      </c>
      <c r="E10901" s="2">
        <v>0.53464120370370372</v>
      </c>
      <c r="F10901">
        <v>127</v>
      </c>
      <c r="G10901" t="str">
        <f>IFERROR(INDEX(menu_items!$B:$B,MATCH(F10901,menu_items!$A:$A,0)),"Unknown value")</f>
        <v>Meat Lasagna</v>
      </c>
      <c r="H10901" t="str">
        <f>IFERROR(INDEX(menu_items!$C:$C,MATCH(F10901,menu_items!$A:$A,0)),"Unknown value")</f>
        <v>Italian</v>
      </c>
      <c r="I10901" s="5">
        <f>IFERROR(INDEX(menu_items!$D:$D,MATCH(F10901,menu_items!$A:$A,0)),0)</f>
        <v>17.95</v>
      </c>
      <c r="J10901" t="str">
        <f t="shared" si="858"/>
        <v>Thu</v>
      </c>
      <c r="K10901">
        <f t="shared" si="859"/>
        <v>23</v>
      </c>
      <c r="L10901" t="str">
        <f t="shared" si="860"/>
        <v>Mar</v>
      </c>
      <c r="M10901">
        <v>12</v>
      </c>
      <c r="N10901">
        <f t="shared" si="856"/>
        <v>1</v>
      </c>
      <c r="O10901" s="5">
        <f t="shared" si="857"/>
        <v>17.95</v>
      </c>
    </row>
    <row r="10902" spans="1:15" x14ac:dyDescent="0.25">
      <c r="A10902">
        <v>11024</v>
      </c>
      <c r="B10902">
        <v>4834</v>
      </c>
      <c r="C10902">
        <f>IF(COUNTIF($B$2:B10902,B10902)=1,1,0)</f>
        <v>1</v>
      </c>
      <c r="D10902" s="1">
        <v>45008</v>
      </c>
      <c r="E10902" s="2">
        <v>0.53569444444444447</v>
      </c>
      <c r="F10902">
        <v>103</v>
      </c>
      <c r="G10902" t="str">
        <f>IFERROR(INDEX(menu_items!$B:$B,MATCH(F10902,menu_items!$A:$A,0)),"Unknown value")</f>
        <v>Hot Dog</v>
      </c>
      <c r="H10902" t="str">
        <f>IFERROR(INDEX(menu_items!$C:$C,MATCH(F10902,menu_items!$A:$A,0)),"Unknown value")</f>
        <v>American</v>
      </c>
      <c r="I10902" s="5">
        <f>IFERROR(INDEX(menu_items!$D:$D,MATCH(F10902,menu_items!$A:$A,0)),0)</f>
        <v>9</v>
      </c>
      <c r="J10902" t="str">
        <f t="shared" si="858"/>
        <v>Thu</v>
      </c>
      <c r="K10902">
        <f t="shared" si="859"/>
        <v>23</v>
      </c>
      <c r="L10902" t="str">
        <f t="shared" si="860"/>
        <v>Mar</v>
      </c>
      <c r="M10902">
        <v>12</v>
      </c>
      <c r="N10902">
        <f t="shared" si="856"/>
        <v>1</v>
      </c>
      <c r="O10902" s="5">
        <f t="shared" si="857"/>
        <v>9</v>
      </c>
    </row>
    <row r="10903" spans="1:15" x14ac:dyDescent="0.25">
      <c r="A10903">
        <v>11025</v>
      </c>
      <c r="B10903">
        <v>4835</v>
      </c>
      <c r="C10903">
        <f>IF(COUNTIF($B$2:B10903,B10903)=1,1,0)</f>
        <v>1</v>
      </c>
      <c r="D10903" s="1">
        <v>45008</v>
      </c>
      <c r="E10903" s="2">
        <v>0.53866898148148146</v>
      </c>
      <c r="F10903">
        <v>124</v>
      </c>
      <c r="G10903" t="str">
        <f>IFERROR(INDEX(menu_items!$B:$B,MATCH(F10903,menu_items!$A:$A,0)),"Unknown value")</f>
        <v>Spaghetti</v>
      </c>
      <c r="H10903" t="str">
        <f>IFERROR(INDEX(menu_items!$C:$C,MATCH(F10903,menu_items!$A:$A,0)),"Unknown value")</f>
        <v>Italian</v>
      </c>
      <c r="I10903" s="5">
        <f>IFERROR(INDEX(menu_items!$D:$D,MATCH(F10903,menu_items!$A:$A,0)),0)</f>
        <v>14.5</v>
      </c>
      <c r="J10903" t="str">
        <f t="shared" si="858"/>
        <v>Thu</v>
      </c>
      <c r="K10903">
        <f t="shared" si="859"/>
        <v>23</v>
      </c>
      <c r="L10903" t="str">
        <f t="shared" si="860"/>
        <v>Mar</v>
      </c>
      <c r="M10903">
        <v>12</v>
      </c>
      <c r="N10903">
        <f t="shared" si="856"/>
        <v>2</v>
      </c>
      <c r="O10903" s="5">
        <f t="shared" si="857"/>
        <v>30</v>
      </c>
    </row>
    <row r="10904" spans="1:15" x14ac:dyDescent="0.25">
      <c r="A10904">
        <v>11026</v>
      </c>
      <c r="B10904">
        <v>4835</v>
      </c>
      <c r="C10904">
        <f>IF(COUNTIF($B$2:B10904,B10904)=1,1,0)</f>
        <v>0</v>
      </c>
      <c r="D10904" s="1">
        <v>45008</v>
      </c>
      <c r="E10904" s="2">
        <v>0.53866898148148146</v>
      </c>
      <c r="F10904">
        <v>129</v>
      </c>
      <c r="G10904" t="str">
        <f>IFERROR(INDEX(menu_items!$B:$B,MATCH(F10904,menu_items!$A:$A,0)),"Unknown value")</f>
        <v>Mushroom Ravioli</v>
      </c>
      <c r="H10904" t="str">
        <f>IFERROR(INDEX(menu_items!$C:$C,MATCH(F10904,menu_items!$A:$A,0)),"Unknown value")</f>
        <v>Italian</v>
      </c>
      <c r="I10904" s="5">
        <f>IFERROR(INDEX(menu_items!$D:$D,MATCH(F10904,menu_items!$A:$A,0)),0)</f>
        <v>15.5</v>
      </c>
      <c r="J10904" t="str">
        <f t="shared" si="858"/>
        <v>Thu</v>
      </c>
      <c r="K10904">
        <f t="shared" si="859"/>
        <v>23</v>
      </c>
      <c r="L10904" t="str">
        <f t="shared" si="860"/>
        <v>Mar</v>
      </c>
      <c r="M10904">
        <v>12</v>
      </c>
      <c r="N10904">
        <f t="shared" si="856"/>
        <v>2</v>
      </c>
      <c r="O10904" s="5">
        <f t="shared" si="857"/>
        <v>30</v>
      </c>
    </row>
    <row r="10905" spans="1:15" x14ac:dyDescent="0.25">
      <c r="A10905">
        <v>11027</v>
      </c>
      <c r="B10905">
        <v>4836</v>
      </c>
      <c r="C10905">
        <f>IF(COUNTIF($B$2:B10905,B10905)=1,1,0)</f>
        <v>1</v>
      </c>
      <c r="D10905" s="1">
        <v>45008</v>
      </c>
      <c r="E10905" s="2">
        <v>0.54015046296296299</v>
      </c>
      <c r="F10905">
        <v>101</v>
      </c>
      <c r="G10905" t="str">
        <f>IFERROR(INDEX(menu_items!$B:$B,MATCH(F10905,menu_items!$A:$A,0)),"Unknown value")</f>
        <v>Hamburger</v>
      </c>
      <c r="H10905" t="str">
        <f>IFERROR(INDEX(menu_items!$C:$C,MATCH(F10905,menu_items!$A:$A,0)),"Unknown value")</f>
        <v>American</v>
      </c>
      <c r="I10905" s="5">
        <f>IFERROR(INDEX(menu_items!$D:$D,MATCH(F10905,menu_items!$A:$A,0)),0)</f>
        <v>12.95</v>
      </c>
      <c r="J10905" t="str">
        <f t="shared" si="858"/>
        <v>Thu</v>
      </c>
      <c r="K10905">
        <f t="shared" si="859"/>
        <v>23</v>
      </c>
      <c r="L10905" t="str">
        <f t="shared" si="860"/>
        <v>Mar</v>
      </c>
      <c r="M10905">
        <v>12</v>
      </c>
      <c r="N10905">
        <f t="shared" si="856"/>
        <v>13</v>
      </c>
      <c r="O10905" s="5">
        <f t="shared" si="857"/>
        <v>177.2</v>
      </c>
    </row>
    <row r="10906" spans="1:15" x14ac:dyDescent="0.25">
      <c r="A10906">
        <v>11028</v>
      </c>
      <c r="B10906">
        <v>4836</v>
      </c>
      <c r="C10906">
        <f>IF(COUNTIF($B$2:B10906,B10906)=1,1,0)</f>
        <v>0</v>
      </c>
      <c r="D10906" s="1">
        <v>45008</v>
      </c>
      <c r="E10906" s="2">
        <v>0.54015046296296299</v>
      </c>
      <c r="F10906">
        <v>104</v>
      </c>
      <c r="G10906" t="str">
        <f>IFERROR(INDEX(menu_items!$B:$B,MATCH(F10906,menu_items!$A:$A,0)),"Unknown value")</f>
        <v>Veggie Burger</v>
      </c>
      <c r="H10906" t="str">
        <f>IFERROR(INDEX(menu_items!$C:$C,MATCH(F10906,menu_items!$A:$A,0)),"Unknown value")</f>
        <v>American</v>
      </c>
      <c r="I10906" s="5">
        <f>IFERROR(INDEX(menu_items!$D:$D,MATCH(F10906,menu_items!$A:$A,0)),0)</f>
        <v>10.5</v>
      </c>
      <c r="J10906" t="str">
        <f t="shared" si="858"/>
        <v>Thu</v>
      </c>
      <c r="K10906">
        <f t="shared" si="859"/>
        <v>23</v>
      </c>
      <c r="L10906" t="str">
        <f t="shared" si="860"/>
        <v>Mar</v>
      </c>
      <c r="M10906">
        <v>12</v>
      </c>
      <c r="N10906">
        <f t="shared" si="856"/>
        <v>13</v>
      </c>
      <c r="O10906" s="5">
        <f t="shared" si="857"/>
        <v>177.2</v>
      </c>
    </row>
    <row r="10907" spans="1:15" x14ac:dyDescent="0.25">
      <c r="A10907">
        <v>11029</v>
      </c>
      <c r="B10907">
        <v>4836</v>
      </c>
      <c r="C10907">
        <f>IF(COUNTIF($B$2:B10907,B10907)=1,1,0)</f>
        <v>0</v>
      </c>
      <c r="D10907" s="1">
        <v>45008</v>
      </c>
      <c r="E10907" s="2">
        <v>0.54015046296296299</v>
      </c>
      <c r="F10907">
        <v>108</v>
      </c>
      <c r="G10907" t="str">
        <f>IFERROR(INDEX(menu_items!$B:$B,MATCH(F10907,menu_items!$A:$A,0)),"Unknown value")</f>
        <v>Tofu Pad Thai</v>
      </c>
      <c r="H10907" t="str">
        <f>IFERROR(INDEX(menu_items!$C:$C,MATCH(F10907,menu_items!$A:$A,0)),"Unknown value")</f>
        <v>Asian</v>
      </c>
      <c r="I10907" s="5">
        <f>IFERROR(INDEX(menu_items!$D:$D,MATCH(F10907,menu_items!$A:$A,0)),0)</f>
        <v>14.5</v>
      </c>
      <c r="J10907" t="str">
        <f t="shared" si="858"/>
        <v>Thu</v>
      </c>
      <c r="K10907">
        <f t="shared" si="859"/>
        <v>23</v>
      </c>
      <c r="L10907" t="str">
        <f t="shared" si="860"/>
        <v>Mar</v>
      </c>
      <c r="M10907">
        <v>12</v>
      </c>
      <c r="N10907">
        <f t="shared" si="856"/>
        <v>13</v>
      </c>
      <c r="O10907" s="5">
        <f t="shared" si="857"/>
        <v>177.2</v>
      </c>
    </row>
    <row r="10908" spans="1:15" x14ac:dyDescent="0.25">
      <c r="A10908">
        <v>11030</v>
      </c>
      <c r="B10908">
        <v>4836</v>
      </c>
      <c r="C10908">
        <f>IF(COUNTIF($B$2:B10908,B10908)=1,1,0)</f>
        <v>0</v>
      </c>
      <c r="D10908" s="1">
        <v>45008</v>
      </c>
      <c r="E10908" s="2">
        <v>0.54015046296296299</v>
      </c>
      <c r="F10908">
        <v>124</v>
      </c>
      <c r="G10908" t="str">
        <f>IFERROR(INDEX(menu_items!$B:$B,MATCH(F10908,menu_items!$A:$A,0)),"Unknown value")</f>
        <v>Spaghetti</v>
      </c>
      <c r="H10908" t="str">
        <f>IFERROR(INDEX(menu_items!$C:$C,MATCH(F10908,menu_items!$A:$A,0)),"Unknown value")</f>
        <v>Italian</v>
      </c>
      <c r="I10908" s="5">
        <f>IFERROR(INDEX(menu_items!$D:$D,MATCH(F10908,menu_items!$A:$A,0)),0)</f>
        <v>14.5</v>
      </c>
      <c r="J10908" t="str">
        <f t="shared" si="858"/>
        <v>Thu</v>
      </c>
      <c r="K10908">
        <f t="shared" si="859"/>
        <v>23</v>
      </c>
      <c r="L10908" t="str">
        <f t="shared" si="860"/>
        <v>Mar</v>
      </c>
      <c r="M10908">
        <v>12</v>
      </c>
      <c r="N10908">
        <f t="shared" si="856"/>
        <v>13</v>
      </c>
      <c r="O10908" s="5">
        <f t="shared" si="857"/>
        <v>177.2</v>
      </c>
    </row>
    <row r="10909" spans="1:15" x14ac:dyDescent="0.25">
      <c r="A10909">
        <v>11031</v>
      </c>
      <c r="B10909">
        <v>4836</v>
      </c>
      <c r="C10909">
        <f>IF(COUNTIF($B$2:B10909,B10909)=1,1,0)</f>
        <v>0</v>
      </c>
      <c r="D10909" s="1">
        <v>45008</v>
      </c>
      <c r="E10909" s="2">
        <v>0.54015046296296299</v>
      </c>
      <c r="F10909">
        <v>126</v>
      </c>
      <c r="G10909" t="str">
        <f>IFERROR(INDEX(menu_items!$B:$B,MATCH(F10909,menu_items!$A:$A,0)),"Unknown value")</f>
        <v>Fettuccine Alfredo</v>
      </c>
      <c r="H10909" t="str">
        <f>IFERROR(INDEX(menu_items!$C:$C,MATCH(F10909,menu_items!$A:$A,0)),"Unknown value")</f>
        <v>Italian</v>
      </c>
      <c r="I10909" s="5">
        <f>IFERROR(INDEX(menu_items!$D:$D,MATCH(F10909,menu_items!$A:$A,0)),0)</f>
        <v>14.5</v>
      </c>
      <c r="J10909" t="str">
        <f t="shared" si="858"/>
        <v>Thu</v>
      </c>
      <c r="K10909">
        <f t="shared" si="859"/>
        <v>23</v>
      </c>
      <c r="L10909" t="str">
        <f t="shared" si="860"/>
        <v>Mar</v>
      </c>
      <c r="M10909">
        <v>12</v>
      </c>
      <c r="N10909">
        <f t="shared" si="856"/>
        <v>13</v>
      </c>
      <c r="O10909" s="5">
        <f t="shared" si="857"/>
        <v>177.2</v>
      </c>
    </row>
    <row r="10910" spans="1:15" x14ac:dyDescent="0.25">
      <c r="A10910">
        <v>11032</v>
      </c>
      <c r="B10910">
        <v>4836</v>
      </c>
      <c r="C10910">
        <f>IF(COUNTIF($B$2:B10910,B10910)=1,1,0)</f>
        <v>0</v>
      </c>
      <c r="D10910" s="1">
        <v>45008</v>
      </c>
      <c r="E10910" s="2">
        <v>0.54015046296296299</v>
      </c>
      <c r="F10910">
        <v>109</v>
      </c>
      <c r="G10910" t="str">
        <f>IFERROR(INDEX(menu_items!$B:$B,MATCH(F10910,menu_items!$A:$A,0)),"Unknown value")</f>
        <v>Korean Beef Bowl</v>
      </c>
      <c r="H10910" t="str">
        <f>IFERROR(INDEX(menu_items!$C:$C,MATCH(F10910,menu_items!$A:$A,0)),"Unknown value")</f>
        <v>Asian</v>
      </c>
      <c r="I10910" s="5">
        <f>IFERROR(INDEX(menu_items!$D:$D,MATCH(F10910,menu_items!$A:$A,0)),0)</f>
        <v>17.95</v>
      </c>
      <c r="J10910" t="str">
        <f t="shared" si="858"/>
        <v>Thu</v>
      </c>
      <c r="K10910">
        <f t="shared" si="859"/>
        <v>23</v>
      </c>
      <c r="L10910" t="str">
        <f t="shared" si="860"/>
        <v>Mar</v>
      </c>
      <c r="M10910">
        <v>12</v>
      </c>
      <c r="N10910">
        <f t="shared" si="856"/>
        <v>13</v>
      </c>
      <c r="O10910" s="5">
        <f t="shared" si="857"/>
        <v>177.2</v>
      </c>
    </row>
    <row r="10911" spans="1:15" x14ac:dyDescent="0.25">
      <c r="A10911">
        <v>11033</v>
      </c>
      <c r="B10911">
        <v>4836</v>
      </c>
      <c r="C10911">
        <f>IF(COUNTIF($B$2:B10911,B10911)=1,1,0)</f>
        <v>0</v>
      </c>
      <c r="D10911" s="1">
        <v>45008</v>
      </c>
      <c r="E10911" s="2">
        <v>0.54015046296296299</v>
      </c>
      <c r="F10911">
        <v>117</v>
      </c>
      <c r="G10911" t="str">
        <f>IFERROR(INDEX(menu_items!$B:$B,MATCH(F10911,menu_items!$A:$A,0)),"Unknown value")</f>
        <v>Chicken Burrito</v>
      </c>
      <c r="H10911" t="str">
        <f>IFERROR(INDEX(menu_items!$C:$C,MATCH(F10911,menu_items!$A:$A,0)),"Unknown value")</f>
        <v>Mexican</v>
      </c>
      <c r="I10911" s="5">
        <f>IFERROR(INDEX(menu_items!$D:$D,MATCH(F10911,menu_items!$A:$A,0)),0)</f>
        <v>12.95</v>
      </c>
      <c r="J10911" t="str">
        <f t="shared" si="858"/>
        <v>Thu</v>
      </c>
      <c r="K10911">
        <f t="shared" si="859"/>
        <v>23</v>
      </c>
      <c r="L10911" t="str">
        <f t="shared" si="860"/>
        <v>Mar</v>
      </c>
      <c r="M10911">
        <v>12</v>
      </c>
      <c r="N10911">
        <f t="shared" si="856"/>
        <v>13</v>
      </c>
      <c r="O10911" s="5">
        <f t="shared" si="857"/>
        <v>177.2</v>
      </c>
    </row>
    <row r="10912" spans="1:15" x14ac:dyDescent="0.25">
      <c r="A10912">
        <v>11034</v>
      </c>
      <c r="B10912">
        <v>4836</v>
      </c>
      <c r="C10912">
        <f>IF(COUNTIF($B$2:B10912,B10912)=1,1,0)</f>
        <v>0</v>
      </c>
      <c r="D10912" s="1">
        <v>45008</v>
      </c>
      <c r="E10912" s="2">
        <v>0.54015046296296299</v>
      </c>
      <c r="F10912">
        <v>127</v>
      </c>
      <c r="G10912" t="str">
        <f>IFERROR(INDEX(menu_items!$B:$B,MATCH(F10912,menu_items!$A:$A,0)),"Unknown value")</f>
        <v>Meat Lasagna</v>
      </c>
      <c r="H10912" t="str">
        <f>IFERROR(INDEX(menu_items!$C:$C,MATCH(F10912,menu_items!$A:$A,0)),"Unknown value")</f>
        <v>Italian</v>
      </c>
      <c r="I10912" s="5">
        <f>IFERROR(INDEX(menu_items!$D:$D,MATCH(F10912,menu_items!$A:$A,0)),0)</f>
        <v>17.95</v>
      </c>
      <c r="J10912" t="str">
        <f t="shared" si="858"/>
        <v>Thu</v>
      </c>
      <c r="K10912">
        <f t="shared" si="859"/>
        <v>23</v>
      </c>
      <c r="L10912" t="str">
        <f t="shared" si="860"/>
        <v>Mar</v>
      </c>
      <c r="M10912">
        <v>12</v>
      </c>
      <c r="N10912">
        <f t="shared" si="856"/>
        <v>13</v>
      </c>
      <c r="O10912" s="5">
        <f t="shared" si="857"/>
        <v>177.2</v>
      </c>
    </row>
    <row r="10913" spans="1:15" x14ac:dyDescent="0.25">
      <c r="A10913">
        <v>11035</v>
      </c>
      <c r="B10913">
        <v>4836</v>
      </c>
      <c r="C10913">
        <f>IF(COUNTIF($B$2:B10913,B10913)=1,1,0)</f>
        <v>0</v>
      </c>
      <c r="D10913" s="1">
        <v>45008</v>
      </c>
      <c r="E10913" s="2">
        <v>0.54015046296296299</v>
      </c>
      <c r="F10913">
        <v>128</v>
      </c>
      <c r="G10913" t="str">
        <f>IFERROR(INDEX(menu_items!$B:$B,MATCH(F10913,menu_items!$A:$A,0)),"Unknown value")</f>
        <v>Cheese Lasagna</v>
      </c>
      <c r="H10913" t="str">
        <f>IFERROR(INDEX(menu_items!$C:$C,MATCH(F10913,menu_items!$A:$A,0)),"Unknown value")</f>
        <v>Italian</v>
      </c>
      <c r="I10913" s="5">
        <f>IFERROR(INDEX(menu_items!$D:$D,MATCH(F10913,menu_items!$A:$A,0)),0)</f>
        <v>15.5</v>
      </c>
      <c r="J10913" t="str">
        <f t="shared" si="858"/>
        <v>Thu</v>
      </c>
      <c r="K10913">
        <f t="shared" si="859"/>
        <v>23</v>
      </c>
      <c r="L10913" t="str">
        <f t="shared" si="860"/>
        <v>Mar</v>
      </c>
      <c r="M10913">
        <v>12</v>
      </c>
      <c r="N10913">
        <f t="shared" si="856"/>
        <v>13</v>
      </c>
      <c r="O10913" s="5">
        <f t="shared" si="857"/>
        <v>177.2</v>
      </c>
    </row>
    <row r="10914" spans="1:15" x14ac:dyDescent="0.25">
      <c r="A10914">
        <v>11036</v>
      </c>
      <c r="B10914">
        <v>4836</v>
      </c>
      <c r="C10914">
        <f>IF(COUNTIF($B$2:B10914,B10914)=1,1,0)</f>
        <v>0</v>
      </c>
      <c r="D10914" s="1">
        <v>45008</v>
      </c>
      <c r="E10914" s="2">
        <v>0.54015046296296299</v>
      </c>
      <c r="F10914">
        <v>113</v>
      </c>
      <c r="G10914" t="str">
        <f>IFERROR(INDEX(menu_items!$B:$B,MATCH(F10914,menu_items!$A:$A,0)),"Unknown value")</f>
        <v>Edamame</v>
      </c>
      <c r="H10914" t="str">
        <f>IFERROR(INDEX(menu_items!$C:$C,MATCH(F10914,menu_items!$A:$A,0)),"Unknown value")</f>
        <v>Asian</v>
      </c>
      <c r="I10914" s="5">
        <f>IFERROR(INDEX(menu_items!$D:$D,MATCH(F10914,menu_items!$A:$A,0)),0)</f>
        <v>5</v>
      </c>
      <c r="J10914" t="str">
        <f t="shared" si="858"/>
        <v>Thu</v>
      </c>
      <c r="K10914">
        <f t="shared" si="859"/>
        <v>23</v>
      </c>
      <c r="L10914" t="str">
        <f t="shared" si="860"/>
        <v>Mar</v>
      </c>
      <c r="M10914">
        <v>12</v>
      </c>
      <c r="N10914">
        <f t="shared" si="856"/>
        <v>13</v>
      </c>
      <c r="O10914" s="5">
        <f t="shared" si="857"/>
        <v>177.2</v>
      </c>
    </row>
    <row r="10915" spans="1:15" x14ac:dyDescent="0.25">
      <c r="A10915">
        <v>11037</v>
      </c>
      <c r="B10915">
        <v>4836</v>
      </c>
      <c r="C10915">
        <f>IF(COUNTIF($B$2:B10915,B10915)=1,1,0)</f>
        <v>0</v>
      </c>
      <c r="D10915" s="1">
        <v>45008</v>
      </c>
      <c r="E10915" s="2">
        <v>0.54015046296296299</v>
      </c>
      <c r="F10915">
        <v>120</v>
      </c>
      <c r="G10915" t="str">
        <f>IFERROR(INDEX(menu_items!$B:$B,MATCH(F10915,menu_items!$A:$A,0)),"Unknown value")</f>
        <v>Steak Torta</v>
      </c>
      <c r="H10915" t="str">
        <f>IFERROR(INDEX(menu_items!$C:$C,MATCH(F10915,menu_items!$A:$A,0)),"Unknown value")</f>
        <v>Mexican</v>
      </c>
      <c r="I10915" s="5">
        <f>IFERROR(INDEX(menu_items!$D:$D,MATCH(F10915,menu_items!$A:$A,0)),0)</f>
        <v>13.95</v>
      </c>
      <c r="J10915" t="str">
        <f t="shared" si="858"/>
        <v>Thu</v>
      </c>
      <c r="K10915">
        <f t="shared" si="859"/>
        <v>23</v>
      </c>
      <c r="L10915" t="str">
        <f t="shared" si="860"/>
        <v>Mar</v>
      </c>
      <c r="M10915">
        <v>12</v>
      </c>
      <c r="N10915">
        <f t="shared" si="856"/>
        <v>13</v>
      </c>
      <c r="O10915" s="5">
        <f t="shared" si="857"/>
        <v>177.2</v>
      </c>
    </row>
    <row r="10916" spans="1:15" x14ac:dyDescent="0.25">
      <c r="A10916">
        <v>11038</v>
      </c>
      <c r="B10916">
        <v>4836</v>
      </c>
      <c r="C10916">
        <f>IF(COUNTIF($B$2:B10916,B10916)=1,1,0)</f>
        <v>0</v>
      </c>
      <c r="D10916" s="1">
        <v>45008</v>
      </c>
      <c r="E10916" s="2">
        <v>0.54015046296296299</v>
      </c>
      <c r="F10916">
        <v>105</v>
      </c>
      <c r="G10916" t="str">
        <f>IFERROR(INDEX(menu_items!$B:$B,MATCH(F10916,menu_items!$A:$A,0)),"Unknown value")</f>
        <v>Mac &amp; Cheese</v>
      </c>
      <c r="H10916" t="str">
        <f>IFERROR(INDEX(menu_items!$C:$C,MATCH(F10916,menu_items!$A:$A,0)),"Unknown value")</f>
        <v>American</v>
      </c>
      <c r="I10916" s="5">
        <f>IFERROR(INDEX(menu_items!$D:$D,MATCH(F10916,menu_items!$A:$A,0)),0)</f>
        <v>7</v>
      </c>
      <c r="J10916" t="str">
        <f t="shared" si="858"/>
        <v>Thu</v>
      </c>
      <c r="K10916">
        <f t="shared" si="859"/>
        <v>23</v>
      </c>
      <c r="L10916" t="str">
        <f t="shared" si="860"/>
        <v>Mar</v>
      </c>
      <c r="M10916">
        <v>12</v>
      </c>
      <c r="N10916">
        <f t="shared" si="856"/>
        <v>13</v>
      </c>
      <c r="O10916" s="5">
        <f t="shared" si="857"/>
        <v>177.2</v>
      </c>
    </row>
    <row r="10917" spans="1:15" x14ac:dyDescent="0.25">
      <c r="A10917">
        <v>11039</v>
      </c>
      <c r="B10917">
        <v>4836</v>
      </c>
      <c r="C10917">
        <f>IF(COUNTIF($B$2:B10917,B10917)=1,1,0)</f>
        <v>0</v>
      </c>
      <c r="D10917" s="1">
        <v>45008</v>
      </c>
      <c r="E10917" s="2">
        <v>0.54015046296296299</v>
      </c>
      <c r="F10917">
        <v>130</v>
      </c>
      <c r="G10917" t="str">
        <f>IFERROR(INDEX(menu_items!$B:$B,MATCH(F10917,menu_items!$A:$A,0)),"Unknown value")</f>
        <v>Shrimp Scampi</v>
      </c>
      <c r="H10917" t="str">
        <f>IFERROR(INDEX(menu_items!$C:$C,MATCH(F10917,menu_items!$A:$A,0)),"Unknown value")</f>
        <v>Italian</v>
      </c>
      <c r="I10917" s="5">
        <f>IFERROR(INDEX(menu_items!$D:$D,MATCH(F10917,menu_items!$A:$A,0)),0)</f>
        <v>19.95</v>
      </c>
      <c r="J10917" t="str">
        <f t="shared" si="858"/>
        <v>Thu</v>
      </c>
      <c r="K10917">
        <f t="shared" si="859"/>
        <v>23</v>
      </c>
      <c r="L10917" t="str">
        <f t="shared" si="860"/>
        <v>Mar</v>
      </c>
      <c r="M10917">
        <v>12</v>
      </c>
      <c r="N10917">
        <f t="shared" si="856"/>
        <v>13</v>
      </c>
      <c r="O10917" s="5">
        <f t="shared" si="857"/>
        <v>177.2</v>
      </c>
    </row>
    <row r="10918" spans="1:15" x14ac:dyDescent="0.25">
      <c r="A10918">
        <v>11040</v>
      </c>
      <c r="B10918">
        <v>4837</v>
      </c>
      <c r="C10918">
        <f>IF(COUNTIF($B$2:B10918,B10918)=1,1,0)</f>
        <v>1</v>
      </c>
      <c r="D10918" s="1">
        <v>45008</v>
      </c>
      <c r="E10918" s="2">
        <v>0.54509259259259257</v>
      </c>
      <c r="F10918">
        <v>101</v>
      </c>
      <c r="G10918" t="str">
        <f>IFERROR(INDEX(menu_items!$B:$B,MATCH(F10918,menu_items!$A:$A,0)),"Unknown value")</f>
        <v>Hamburger</v>
      </c>
      <c r="H10918" t="str">
        <f>IFERROR(INDEX(menu_items!$C:$C,MATCH(F10918,menu_items!$A:$A,0)),"Unknown value")</f>
        <v>American</v>
      </c>
      <c r="I10918" s="5">
        <f>IFERROR(INDEX(menu_items!$D:$D,MATCH(F10918,menu_items!$A:$A,0)),0)</f>
        <v>12.95</v>
      </c>
      <c r="J10918" t="str">
        <f t="shared" si="858"/>
        <v>Thu</v>
      </c>
      <c r="K10918">
        <f t="shared" si="859"/>
        <v>23</v>
      </c>
      <c r="L10918" t="str">
        <f t="shared" si="860"/>
        <v>Mar</v>
      </c>
      <c r="M10918">
        <v>13</v>
      </c>
      <c r="N10918">
        <f t="shared" si="856"/>
        <v>2</v>
      </c>
      <c r="O10918" s="5">
        <f t="shared" si="857"/>
        <v>26.9</v>
      </c>
    </row>
    <row r="10919" spans="1:15" x14ac:dyDescent="0.25">
      <c r="A10919">
        <v>11041</v>
      </c>
      <c r="B10919">
        <v>4837</v>
      </c>
      <c r="C10919">
        <f>IF(COUNTIF($B$2:B10919,B10919)=1,1,0)</f>
        <v>0</v>
      </c>
      <c r="D10919" s="1">
        <v>45008</v>
      </c>
      <c r="E10919" s="2">
        <v>0.54509259259259257</v>
      </c>
      <c r="F10919">
        <v>120</v>
      </c>
      <c r="G10919" t="str">
        <f>IFERROR(INDEX(menu_items!$B:$B,MATCH(F10919,menu_items!$A:$A,0)),"Unknown value")</f>
        <v>Steak Torta</v>
      </c>
      <c r="H10919" t="str">
        <f>IFERROR(INDEX(menu_items!$C:$C,MATCH(F10919,menu_items!$A:$A,0)),"Unknown value")</f>
        <v>Mexican</v>
      </c>
      <c r="I10919" s="5">
        <f>IFERROR(INDEX(menu_items!$D:$D,MATCH(F10919,menu_items!$A:$A,0)),0)</f>
        <v>13.95</v>
      </c>
      <c r="J10919" t="str">
        <f t="shared" si="858"/>
        <v>Thu</v>
      </c>
      <c r="K10919">
        <f t="shared" si="859"/>
        <v>23</v>
      </c>
      <c r="L10919" t="str">
        <f t="shared" si="860"/>
        <v>Mar</v>
      </c>
      <c r="M10919">
        <v>13</v>
      </c>
      <c r="N10919">
        <f t="shared" si="856"/>
        <v>2</v>
      </c>
      <c r="O10919" s="5">
        <f t="shared" si="857"/>
        <v>26.9</v>
      </c>
    </row>
    <row r="10920" spans="1:15" x14ac:dyDescent="0.25">
      <c r="A10920">
        <v>11042</v>
      </c>
      <c r="B10920">
        <v>4838</v>
      </c>
      <c r="C10920">
        <f>IF(COUNTIF($B$2:B10920,B10920)=1,1,0)</f>
        <v>1</v>
      </c>
      <c r="D10920" s="1">
        <v>45008</v>
      </c>
      <c r="E10920" s="2">
        <v>0.55143518518518519</v>
      </c>
      <c r="F10920">
        <v>101</v>
      </c>
      <c r="G10920" t="str">
        <f>IFERROR(INDEX(menu_items!$B:$B,MATCH(F10920,menu_items!$A:$A,0)),"Unknown value")</f>
        <v>Hamburger</v>
      </c>
      <c r="H10920" t="str">
        <f>IFERROR(INDEX(menu_items!$C:$C,MATCH(F10920,menu_items!$A:$A,0)),"Unknown value")</f>
        <v>American</v>
      </c>
      <c r="I10920" s="5">
        <f>IFERROR(INDEX(menu_items!$D:$D,MATCH(F10920,menu_items!$A:$A,0)),0)</f>
        <v>12.95</v>
      </c>
      <c r="J10920" t="str">
        <f t="shared" si="858"/>
        <v>Thu</v>
      </c>
      <c r="K10920">
        <f t="shared" si="859"/>
        <v>23</v>
      </c>
      <c r="L10920" t="str">
        <f t="shared" si="860"/>
        <v>Mar</v>
      </c>
      <c r="M10920">
        <v>13</v>
      </c>
      <c r="N10920">
        <f t="shared" si="856"/>
        <v>7</v>
      </c>
      <c r="O10920" s="5">
        <f t="shared" si="857"/>
        <v>75.349999999999994</v>
      </c>
    </row>
    <row r="10921" spans="1:15" x14ac:dyDescent="0.25">
      <c r="A10921">
        <v>11043</v>
      </c>
      <c r="B10921">
        <v>4838</v>
      </c>
      <c r="C10921">
        <f>IF(COUNTIF($B$2:B10921,B10921)=1,1,0)</f>
        <v>0</v>
      </c>
      <c r="D10921" s="1">
        <v>45008</v>
      </c>
      <c r="E10921" s="2">
        <v>0.55143518518518519</v>
      </c>
      <c r="F10921">
        <v>101</v>
      </c>
      <c r="G10921" t="str">
        <f>IFERROR(INDEX(menu_items!$B:$B,MATCH(F10921,menu_items!$A:$A,0)),"Unknown value")</f>
        <v>Hamburger</v>
      </c>
      <c r="H10921" t="str">
        <f>IFERROR(INDEX(menu_items!$C:$C,MATCH(F10921,menu_items!$A:$A,0)),"Unknown value")</f>
        <v>American</v>
      </c>
      <c r="I10921" s="5">
        <f>IFERROR(INDEX(menu_items!$D:$D,MATCH(F10921,menu_items!$A:$A,0)),0)</f>
        <v>12.95</v>
      </c>
      <c r="J10921" t="str">
        <f t="shared" si="858"/>
        <v>Thu</v>
      </c>
      <c r="K10921">
        <f t="shared" si="859"/>
        <v>23</v>
      </c>
      <c r="L10921" t="str">
        <f t="shared" si="860"/>
        <v>Mar</v>
      </c>
      <c r="M10921">
        <v>13</v>
      </c>
      <c r="N10921">
        <f t="shared" si="856"/>
        <v>7</v>
      </c>
      <c r="O10921" s="5">
        <f t="shared" si="857"/>
        <v>75.349999999999994</v>
      </c>
    </row>
    <row r="10922" spans="1:15" x14ac:dyDescent="0.25">
      <c r="A10922">
        <v>11044</v>
      </c>
      <c r="B10922">
        <v>4838</v>
      </c>
      <c r="C10922">
        <f>IF(COUNTIF($B$2:B10922,B10922)=1,1,0)</f>
        <v>0</v>
      </c>
      <c r="D10922" s="1">
        <v>45008</v>
      </c>
      <c r="E10922" s="2">
        <v>0.55143518518518519</v>
      </c>
      <c r="F10922">
        <v>102</v>
      </c>
      <c r="G10922" t="str">
        <f>IFERROR(INDEX(menu_items!$B:$B,MATCH(F10922,menu_items!$A:$A,0)),"Unknown value")</f>
        <v>Cheeseburger</v>
      </c>
      <c r="H10922" t="str">
        <f>IFERROR(INDEX(menu_items!$C:$C,MATCH(F10922,menu_items!$A:$A,0)),"Unknown value")</f>
        <v>American</v>
      </c>
      <c r="I10922" s="5">
        <f>IFERROR(INDEX(menu_items!$D:$D,MATCH(F10922,menu_items!$A:$A,0)),0)</f>
        <v>13.95</v>
      </c>
      <c r="J10922" t="str">
        <f t="shared" si="858"/>
        <v>Thu</v>
      </c>
      <c r="K10922">
        <f t="shared" si="859"/>
        <v>23</v>
      </c>
      <c r="L10922" t="str">
        <f t="shared" si="860"/>
        <v>Mar</v>
      </c>
      <c r="M10922">
        <v>13</v>
      </c>
      <c r="N10922">
        <f t="shared" si="856"/>
        <v>7</v>
      </c>
      <c r="O10922" s="5">
        <f t="shared" si="857"/>
        <v>75.349999999999994</v>
      </c>
    </row>
    <row r="10923" spans="1:15" x14ac:dyDescent="0.25">
      <c r="A10923">
        <v>11045</v>
      </c>
      <c r="B10923">
        <v>4838</v>
      </c>
      <c r="C10923">
        <f>IF(COUNTIF($B$2:B10923,B10923)=1,1,0)</f>
        <v>0</v>
      </c>
      <c r="D10923" s="1">
        <v>45008</v>
      </c>
      <c r="E10923" s="2">
        <v>0.55143518518518519</v>
      </c>
      <c r="F10923">
        <v>103</v>
      </c>
      <c r="G10923" t="str">
        <f>IFERROR(INDEX(menu_items!$B:$B,MATCH(F10923,menu_items!$A:$A,0)),"Unknown value")</f>
        <v>Hot Dog</v>
      </c>
      <c r="H10923" t="str">
        <f>IFERROR(INDEX(menu_items!$C:$C,MATCH(F10923,menu_items!$A:$A,0)),"Unknown value")</f>
        <v>American</v>
      </c>
      <c r="I10923" s="5">
        <f>IFERROR(INDEX(menu_items!$D:$D,MATCH(F10923,menu_items!$A:$A,0)),0)</f>
        <v>9</v>
      </c>
      <c r="J10923" t="str">
        <f t="shared" si="858"/>
        <v>Thu</v>
      </c>
      <c r="K10923">
        <f t="shared" si="859"/>
        <v>23</v>
      </c>
      <c r="L10923" t="str">
        <f t="shared" si="860"/>
        <v>Mar</v>
      </c>
      <c r="M10923">
        <v>13</v>
      </c>
      <c r="N10923">
        <f t="shared" si="856"/>
        <v>7</v>
      </c>
      <c r="O10923" s="5">
        <f t="shared" si="857"/>
        <v>75.349999999999994</v>
      </c>
    </row>
    <row r="10924" spans="1:15" x14ac:dyDescent="0.25">
      <c r="A10924">
        <v>11046</v>
      </c>
      <c r="B10924">
        <v>4838</v>
      </c>
      <c r="C10924">
        <f>IF(COUNTIF($B$2:B10924,B10924)=1,1,0)</f>
        <v>0</v>
      </c>
      <c r="D10924" s="1">
        <v>45008</v>
      </c>
      <c r="E10924" s="2">
        <v>0.55143518518518519</v>
      </c>
      <c r="F10924">
        <v>108</v>
      </c>
      <c r="G10924" t="str">
        <f>IFERROR(INDEX(menu_items!$B:$B,MATCH(F10924,menu_items!$A:$A,0)),"Unknown value")</f>
        <v>Tofu Pad Thai</v>
      </c>
      <c r="H10924" t="str">
        <f>IFERROR(INDEX(menu_items!$C:$C,MATCH(F10924,menu_items!$A:$A,0)),"Unknown value")</f>
        <v>Asian</v>
      </c>
      <c r="I10924" s="5">
        <f>IFERROR(INDEX(menu_items!$D:$D,MATCH(F10924,menu_items!$A:$A,0)),0)</f>
        <v>14.5</v>
      </c>
      <c r="J10924" t="str">
        <f t="shared" si="858"/>
        <v>Thu</v>
      </c>
      <c r="K10924">
        <f t="shared" si="859"/>
        <v>23</v>
      </c>
      <c r="L10924" t="str">
        <f t="shared" si="860"/>
        <v>Mar</v>
      </c>
      <c r="M10924">
        <v>13</v>
      </c>
      <c r="N10924">
        <f t="shared" si="856"/>
        <v>7</v>
      </c>
      <c r="O10924" s="5">
        <f t="shared" si="857"/>
        <v>75.349999999999994</v>
      </c>
    </row>
    <row r="10925" spans="1:15" x14ac:dyDescent="0.25">
      <c r="A10925">
        <v>11047</v>
      </c>
      <c r="B10925">
        <v>4838</v>
      </c>
      <c r="C10925">
        <f>IF(COUNTIF($B$2:B10925,B10925)=1,1,0)</f>
        <v>0</v>
      </c>
      <c r="D10925" s="1">
        <v>45008</v>
      </c>
      <c r="E10925" s="2">
        <v>0.55143518518518519</v>
      </c>
      <c r="F10925">
        <v>113</v>
      </c>
      <c r="G10925" t="str">
        <f>IFERROR(INDEX(menu_items!$B:$B,MATCH(F10925,menu_items!$A:$A,0)),"Unknown value")</f>
        <v>Edamame</v>
      </c>
      <c r="H10925" t="str">
        <f>IFERROR(INDEX(menu_items!$C:$C,MATCH(F10925,menu_items!$A:$A,0)),"Unknown value")</f>
        <v>Asian</v>
      </c>
      <c r="I10925" s="5">
        <f>IFERROR(INDEX(menu_items!$D:$D,MATCH(F10925,menu_items!$A:$A,0)),0)</f>
        <v>5</v>
      </c>
      <c r="J10925" t="str">
        <f t="shared" si="858"/>
        <v>Thu</v>
      </c>
      <c r="K10925">
        <f t="shared" si="859"/>
        <v>23</v>
      </c>
      <c r="L10925" t="str">
        <f t="shared" si="860"/>
        <v>Mar</v>
      </c>
      <c r="M10925">
        <v>13</v>
      </c>
      <c r="N10925">
        <f t="shared" si="856"/>
        <v>7</v>
      </c>
      <c r="O10925" s="5">
        <f t="shared" si="857"/>
        <v>75.349999999999994</v>
      </c>
    </row>
    <row r="10926" spans="1:15" x14ac:dyDescent="0.25">
      <c r="A10926">
        <v>11048</v>
      </c>
      <c r="B10926">
        <v>4838</v>
      </c>
      <c r="C10926">
        <f>IF(COUNTIF($B$2:B10926,B10926)=1,1,0)</f>
        <v>0</v>
      </c>
      <c r="D10926" s="1">
        <v>45008</v>
      </c>
      <c r="E10926" s="2">
        <v>0.55143518518518519</v>
      </c>
      <c r="F10926">
        <v>106</v>
      </c>
      <c r="G10926" t="str">
        <f>IFERROR(INDEX(menu_items!$B:$B,MATCH(F10926,menu_items!$A:$A,0)),"Unknown value")</f>
        <v>French Fries</v>
      </c>
      <c r="H10926" t="str">
        <f>IFERROR(INDEX(menu_items!$C:$C,MATCH(F10926,menu_items!$A:$A,0)),"Unknown value")</f>
        <v>American</v>
      </c>
      <c r="I10926" s="5">
        <f>IFERROR(INDEX(menu_items!$D:$D,MATCH(F10926,menu_items!$A:$A,0)),0)</f>
        <v>7</v>
      </c>
      <c r="J10926" t="str">
        <f t="shared" si="858"/>
        <v>Thu</v>
      </c>
      <c r="K10926">
        <f t="shared" si="859"/>
        <v>23</v>
      </c>
      <c r="L10926" t="str">
        <f t="shared" si="860"/>
        <v>Mar</v>
      </c>
      <c r="M10926">
        <v>13</v>
      </c>
      <c r="N10926">
        <f t="shared" si="856"/>
        <v>7</v>
      </c>
      <c r="O10926" s="5">
        <f t="shared" si="857"/>
        <v>75.349999999999994</v>
      </c>
    </row>
    <row r="10927" spans="1:15" x14ac:dyDescent="0.25">
      <c r="A10927">
        <v>11050</v>
      </c>
      <c r="B10927">
        <v>4839</v>
      </c>
      <c r="C10927">
        <f>IF(COUNTIF($B$2:B10927,B10927)=1,1,0)</f>
        <v>1</v>
      </c>
      <c r="D10927" s="1">
        <v>45008</v>
      </c>
      <c r="E10927" s="2">
        <v>0.56925925925925924</v>
      </c>
      <c r="F10927">
        <v>118</v>
      </c>
      <c r="G10927" t="str">
        <f>IFERROR(INDEX(menu_items!$B:$B,MATCH(F10927,menu_items!$A:$A,0)),"Unknown value")</f>
        <v>Steak Burrito</v>
      </c>
      <c r="H10927" t="str">
        <f>IFERROR(INDEX(menu_items!$C:$C,MATCH(F10927,menu_items!$A:$A,0)),"Unknown value")</f>
        <v>Mexican</v>
      </c>
      <c r="I10927" s="5">
        <f>IFERROR(INDEX(menu_items!$D:$D,MATCH(F10927,menu_items!$A:$A,0)),0)</f>
        <v>14.95</v>
      </c>
      <c r="J10927" t="str">
        <f t="shared" si="858"/>
        <v>Thu</v>
      </c>
      <c r="K10927">
        <f t="shared" si="859"/>
        <v>23</v>
      </c>
      <c r="L10927" t="str">
        <f t="shared" si="860"/>
        <v>Mar</v>
      </c>
      <c r="M10927">
        <v>13</v>
      </c>
      <c r="N10927">
        <f t="shared" si="856"/>
        <v>1</v>
      </c>
      <c r="O10927" s="5">
        <f t="shared" si="857"/>
        <v>14.95</v>
      </c>
    </row>
    <row r="10928" spans="1:15" x14ac:dyDescent="0.25">
      <c r="A10928">
        <v>11051</v>
      </c>
      <c r="B10928">
        <v>4840</v>
      </c>
      <c r="C10928">
        <f>IF(COUNTIF($B$2:B10928,B10928)=1,1,0)</f>
        <v>1</v>
      </c>
      <c r="D10928" s="1">
        <v>45008</v>
      </c>
      <c r="E10928" s="2">
        <v>0.57150462962962967</v>
      </c>
      <c r="F10928">
        <v>103</v>
      </c>
      <c r="G10928" t="str">
        <f>IFERROR(INDEX(menu_items!$B:$B,MATCH(F10928,menu_items!$A:$A,0)),"Unknown value")</f>
        <v>Hot Dog</v>
      </c>
      <c r="H10928" t="str">
        <f>IFERROR(INDEX(menu_items!$C:$C,MATCH(F10928,menu_items!$A:$A,0)),"Unknown value")</f>
        <v>American</v>
      </c>
      <c r="I10928" s="5">
        <f>IFERROR(INDEX(menu_items!$D:$D,MATCH(F10928,menu_items!$A:$A,0)),0)</f>
        <v>9</v>
      </c>
      <c r="J10928" t="str">
        <f t="shared" si="858"/>
        <v>Thu</v>
      </c>
      <c r="K10928">
        <f t="shared" si="859"/>
        <v>23</v>
      </c>
      <c r="L10928" t="str">
        <f t="shared" si="860"/>
        <v>Mar</v>
      </c>
      <c r="M10928">
        <v>13</v>
      </c>
      <c r="N10928">
        <f t="shared" si="856"/>
        <v>2</v>
      </c>
      <c r="O10928" s="5">
        <f t="shared" si="857"/>
        <v>26.95</v>
      </c>
    </row>
    <row r="10929" spans="1:15" x14ac:dyDescent="0.25">
      <c r="A10929">
        <v>11052</v>
      </c>
      <c r="B10929">
        <v>4840</v>
      </c>
      <c r="C10929">
        <f>IF(COUNTIF($B$2:B10929,B10929)=1,1,0)</f>
        <v>0</v>
      </c>
      <c r="D10929" s="1">
        <v>45008</v>
      </c>
      <c r="E10929" s="2">
        <v>0.57150462962962967</v>
      </c>
      <c r="F10929">
        <v>109</v>
      </c>
      <c r="G10929" t="str">
        <f>IFERROR(INDEX(menu_items!$B:$B,MATCH(F10929,menu_items!$A:$A,0)),"Unknown value")</f>
        <v>Korean Beef Bowl</v>
      </c>
      <c r="H10929" t="str">
        <f>IFERROR(INDEX(menu_items!$C:$C,MATCH(F10929,menu_items!$A:$A,0)),"Unknown value")</f>
        <v>Asian</v>
      </c>
      <c r="I10929" s="5">
        <f>IFERROR(INDEX(menu_items!$D:$D,MATCH(F10929,menu_items!$A:$A,0)),0)</f>
        <v>17.95</v>
      </c>
      <c r="J10929" t="str">
        <f t="shared" si="858"/>
        <v>Thu</v>
      </c>
      <c r="K10929">
        <f t="shared" si="859"/>
        <v>23</v>
      </c>
      <c r="L10929" t="str">
        <f t="shared" si="860"/>
        <v>Mar</v>
      </c>
      <c r="M10929">
        <v>13</v>
      </c>
      <c r="N10929">
        <f t="shared" si="856"/>
        <v>2</v>
      </c>
      <c r="O10929" s="5">
        <f t="shared" si="857"/>
        <v>26.95</v>
      </c>
    </row>
    <row r="10930" spans="1:15" x14ac:dyDescent="0.25">
      <c r="A10930">
        <v>11053</v>
      </c>
      <c r="B10930">
        <v>4841</v>
      </c>
      <c r="C10930">
        <f>IF(COUNTIF($B$2:B10930,B10930)=1,1,0)</f>
        <v>1</v>
      </c>
      <c r="D10930" s="1">
        <v>45008</v>
      </c>
      <c r="E10930" s="2">
        <v>0.57319444444444445</v>
      </c>
      <c r="F10930">
        <v>125</v>
      </c>
      <c r="G10930" t="str">
        <f>IFERROR(INDEX(menu_items!$B:$B,MATCH(F10930,menu_items!$A:$A,0)),"Unknown value")</f>
        <v>Spaghetti &amp; Meatballs</v>
      </c>
      <c r="H10930" t="str">
        <f>IFERROR(INDEX(menu_items!$C:$C,MATCH(F10930,menu_items!$A:$A,0)),"Unknown value")</f>
        <v>Italian</v>
      </c>
      <c r="I10930" s="5">
        <f>IFERROR(INDEX(menu_items!$D:$D,MATCH(F10930,menu_items!$A:$A,0)),0)</f>
        <v>17.95</v>
      </c>
      <c r="J10930" t="str">
        <f t="shared" si="858"/>
        <v>Thu</v>
      </c>
      <c r="K10930">
        <f t="shared" si="859"/>
        <v>23</v>
      </c>
      <c r="L10930" t="str">
        <f t="shared" si="860"/>
        <v>Mar</v>
      </c>
      <c r="M10930">
        <v>13</v>
      </c>
      <c r="N10930">
        <f t="shared" si="856"/>
        <v>6</v>
      </c>
      <c r="O10930" s="5">
        <f t="shared" si="857"/>
        <v>83.75</v>
      </c>
    </row>
    <row r="10931" spans="1:15" x14ac:dyDescent="0.25">
      <c r="A10931">
        <v>11054</v>
      </c>
      <c r="B10931">
        <v>4841</v>
      </c>
      <c r="C10931">
        <f>IF(COUNTIF($B$2:B10931,B10931)=1,1,0)</f>
        <v>0</v>
      </c>
      <c r="D10931" s="1">
        <v>45008</v>
      </c>
      <c r="E10931" s="2">
        <v>0.57319444444444445</v>
      </c>
      <c r="F10931">
        <v>111</v>
      </c>
      <c r="G10931" t="str">
        <f>IFERROR(INDEX(menu_items!$B:$B,MATCH(F10931,menu_items!$A:$A,0)),"Unknown value")</f>
        <v>California Roll</v>
      </c>
      <c r="H10931" t="str">
        <f>IFERROR(INDEX(menu_items!$C:$C,MATCH(F10931,menu_items!$A:$A,0)),"Unknown value")</f>
        <v>Asian</v>
      </c>
      <c r="I10931" s="5">
        <f>IFERROR(INDEX(menu_items!$D:$D,MATCH(F10931,menu_items!$A:$A,0)),0)</f>
        <v>11.95</v>
      </c>
      <c r="J10931" t="str">
        <f t="shared" si="858"/>
        <v>Thu</v>
      </c>
      <c r="K10931">
        <f t="shared" si="859"/>
        <v>23</v>
      </c>
      <c r="L10931" t="str">
        <f t="shared" si="860"/>
        <v>Mar</v>
      </c>
      <c r="M10931">
        <v>13</v>
      </c>
      <c r="N10931">
        <f t="shared" si="856"/>
        <v>6</v>
      </c>
      <c r="O10931" s="5">
        <f t="shared" si="857"/>
        <v>83.75</v>
      </c>
    </row>
    <row r="10932" spans="1:15" x14ac:dyDescent="0.25">
      <c r="A10932">
        <v>11055</v>
      </c>
      <c r="B10932">
        <v>4841</v>
      </c>
      <c r="C10932">
        <f>IF(COUNTIF($B$2:B10932,B10932)=1,1,0)</f>
        <v>0</v>
      </c>
      <c r="D10932" s="1">
        <v>45008</v>
      </c>
      <c r="E10932" s="2">
        <v>0.57319444444444445</v>
      </c>
      <c r="F10932">
        <v>112</v>
      </c>
      <c r="G10932" t="str">
        <f>IFERROR(INDEX(menu_items!$B:$B,MATCH(F10932,menu_items!$A:$A,0)),"Unknown value")</f>
        <v>Salmon Roll</v>
      </c>
      <c r="H10932" t="str">
        <f>IFERROR(INDEX(menu_items!$C:$C,MATCH(F10932,menu_items!$A:$A,0)),"Unknown value")</f>
        <v>Asian</v>
      </c>
      <c r="I10932" s="5">
        <f>IFERROR(INDEX(menu_items!$D:$D,MATCH(F10932,menu_items!$A:$A,0)),0)</f>
        <v>14.95</v>
      </c>
      <c r="J10932" t="str">
        <f t="shared" si="858"/>
        <v>Thu</v>
      </c>
      <c r="K10932">
        <f t="shared" si="859"/>
        <v>23</v>
      </c>
      <c r="L10932" t="str">
        <f t="shared" si="860"/>
        <v>Mar</v>
      </c>
      <c r="M10932">
        <v>13</v>
      </c>
      <c r="N10932">
        <f t="shared" si="856"/>
        <v>6</v>
      </c>
      <c r="O10932" s="5">
        <f t="shared" si="857"/>
        <v>83.75</v>
      </c>
    </row>
    <row r="10933" spans="1:15" x14ac:dyDescent="0.25">
      <c r="A10933">
        <v>11056</v>
      </c>
      <c r="B10933">
        <v>4841</v>
      </c>
      <c r="C10933">
        <f>IF(COUNTIF($B$2:B10933,B10933)=1,1,0)</f>
        <v>0</v>
      </c>
      <c r="D10933" s="1">
        <v>45008</v>
      </c>
      <c r="E10933" s="2">
        <v>0.57319444444444445</v>
      </c>
      <c r="F10933">
        <v>119</v>
      </c>
      <c r="G10933" t="str">
        <f>IFERROR(INDEX(menu_items!$B:$B,MATCH(F10933,menu_items!$A:$A,0)),"Unknown value")</f>
        <v>Chicken Torta</v>
      </c>
      <c r="H10933" t="str">
        <f>IFERROR(INDEX(menu_items!$C:$C,MATCH(F10933,menu_items!$A:$A,0)),"Unknown value")</f>
        <v>Mexican</v>
      </c>
      <c r="I10933" s="5">
        <f>IFERROR(INDEX(menu_items!$D:$D,MATCH(F10933,menu_items!$A:$A,0)),0)</f>
        <v>11.95</v>
      </c>
      <c r="J10933" t="str">
        <f t="shared" si="858"/>
        <v>Thu</v>
      </c>
      <c r="K10933">
        <f t="shared" si="859"/>
        <v>23</v>
      </c>
      <c r="L10933" t="str">
        <f t="shared" si="860"/>
        <v>Mar</v>
      </c>
      <c r="M10933">
        <v>13</v>
      </c>
      <c r="N10933">
        <f t="shared" si="856"/>
        <v>6</v>
      </c>
      <c r="O10933" s="5">
        <f t="shared" si="857"/>
        <v>83.75</v>
      </c>
    </row>
    <row r="10934" spans="1:15" x14ac:dyDescent="0.25">
      <c r="A10934">
        <v>11057</v>
      </c>
      <c r="B10934">
        <v>4841</v>
      </c>
      <c r="C10934">
        <f>IF(COUNTIF($B$2:B10934,B10934)=1,1,0)</f>
        <v>0</v>
      </c>
      <c r="D10934" s="1">
        <v>45008</v>
      </c>
      <c r="E10934" s="2">
        <v>0.57319444444444445</v>
      </c>
      <c r="F10934">
        <v>131</v>
      </c>
      <c r="G10934" t="str">
        <f>IFERROR(INDEX(menu_items!$B:$B,MATCH(F10934,menu_items!$A:$A,0)),"Unknown value")</f>
        <v>Chicken Parmesan</v>
      </c>
      <c r="H10934" t="str">
        <f>IFERROR(INDEX(menu_items!$C:$C,MATCH(F10934,menu_items!$A:$A,0)),"Unknown value")</f>
        <v>Italian</v>
      </c>
      <c r="I10934" s="5">
        <f>IFERROR(INDEX(menu_items!$D:$D,MATCH(F10934,menu_items!$A:$A,0)),0)</f>
        <v>17.95</v>
      </c>
      <c r="J10934" t="str">
        <f t="shared" si="858"/>
        <v>Thu</v>
      </c>
      <c r="K10934">
        <f t="shared" si="859"/>
        <v>23</v>
      </c>
      <c r="L10934" t="str">
        <f t="shared" si="860"/>
        <v>Mar</v>
      </c>
      <c r="M10934">
        <v>13</v>
      </c>
      <c r="N10934">
        <f t="shared" si="856"/>
        <v>6</v>
      </c>
      <c r="O10934" s="5">
        <f t="shared" si="857"/>
        <v>83.75</v>
      </c>
    </row>
    <row r="10935" spans="1:15" x14ac:dyDescent="0.25">
      <c r="A10935">
        <v>11058</v>
      </c>
      <c r="B10935">
        <v>4841</v>
      </c>
      <c r="C10935">
        <f>IF(COUNTIF($B$2:B10935,B10935)=1,1,0)</f>
        <v>0</v>
      </c>
      <c r="D10935" s="1">
        <v>45008</v>
      </c>
      <c r="E10935" s="2">
        <v>0.57319444444444445</v>
      </c>
      <c r="F10935">
        <v>123</v>
      </c>
      <c r="G10935" t="str">
        <f>IFERROR(INDEX(menu_items!$B:$B,MATCH(F10935,menu_items!$A:$A,0)),"Unknown value")</f>
        <v>Chips &amp; Guacamole</v>
      </c>
      <c r="H10935" t="str">
        <f>IFERROR(INDEX(menu_items!$C:$C,MATCH(F10935,menu_items!$A:$A,0)),"Unknown value")</f>
        <v>Mexican</v>
      </c>
      <c r="I10935" s="5">
        <f>IFERROR(INDEX(menu_items!$D:$D,MATCH(F10935,menu_items!$A:$A,0)),0)</f>
        <v>9</v>
      </c>
      <c r="J10935" t="str">
        <f t="shared" si="858"/>
        <v>Thu</v>
      </c>
      <c r="K10935">
        <f t="shared" si="859"/>
        <v>23</v>
      </c>
      <c r="L10935" t="str">
        <f t="shared" si="860"/>
        <v>Mar</v>
      </c>
      <c r="M10935">
        <v>13</v>
      </c>
      <c r="N10935">
        <f t="shared" si="856"/>
        <v>6</v>
      </c>
      <c r="O10935" s="5">
        <f t="shared" si="857"/>
        <v>83.75</v>
      </c>
    </row>
    <row r="10936" spans="1:15" x14ac:dyDescent="0.25">
      <c r="A10936">
        <v>11059</v>
      </c>
      <c r="B10936">
        <v>4842</v>
      </c>
      <c r="C10936">
        <f>IF(COUNTIF($B$2:B10936,B10936)=1,1,0)</f>
        <v>1</v>
      </c>
      <c r="D10936" s="1">
        <v>45008</v>
      </c>
      <c r="E10936" s="2">
        <v>0.583125</v>
      </c>
      <c r="F10936">
        <v>118</v>
      </c>
      <c r="G10936" t="str">
        <f>IFERROR(INDEX(menu_items!$B:$B,MATCH(F10936,menu_items!$A:$A,0)),"Unknown value")</f>
        <v>Steak Burrito</v>
      </c>
      <c r="H10936" t="str">
        <f>IFERROR(INDEX(menu_items!$C:$C,MATCH(F10936,menu_items!$A:$A,0)),"Unknown value")</f>
        <v>Mexican</v>
      </c>
      <c r="I10936" s="5">
        <f>IFERROR(INDEX(menu_items!$D:$D,MATCH(F10936,menu_items!$A:$A,0)),0)</f>
        <v>14.95</v>
      </c>
      <c r="J10936" t="str">
        <f t="shared" si="858"/>
        <v>Thu</v>
      </c>
      <c r="K10936">
        <f t="shared" si="859"/>
        <v>23</v>
      </c>
      <c r="L10936" t="str">
        <f t="shared" si="860"/>
        <v>Mar</v>
      </c>
      <c r="M10936">
        <v>13</v>
      </c>
      <c r="N10936">
        <f t="shared" si="856"/>
        <v>1</v>
      </c>
      <c r="O10936" s="5">
        <f t="shared" si="857"/>
        <v>14.95</v>
      </c>
    </row>
    <row r="10937" spans="1:15" x14ac:dyDescent="0.25">
      <c r="A10937">
        <v>11060</v>
      </c>
      <c r="B10937">
        <v>4843</v>
      </c>
      <c r="C10937">
        <f>IF(COUNTIF($B$2:B10937,B10937)=1,1,0)</f>
        <v>1</v>
      </c>
      <c r="D10937" s="1">
        <v>45008</v>
      </c>
      <c r="E10937" s="2">
        <v>0.58599537037037042</v>
      </c>
      <c r="F10937">
        <v>109</v>
      </c>
      <c r="G10937" t="str">
        <f>IFERROR(INDEX(menu_items!$B:$B,MATCH(F10937,menu_items!$A:$A,0)),"Unknown value")</f>
        <v>Korean Beef Bowl</v>
      </c>
      <c r="H10937" t="str">
        <f>IFERROR(INDEX(menu_items!$C:$C,MATCH(F10937,menu_items!$A:$A,0)),"Unknown value")</f>
        <v>Asian</v>
      </c>
      <c r="I10937" s="5">
        <f>IFERROR(INDEX(menu_items!$D:$D,MATCH(F10937,menu_items!$A:$A,0)),0)</f>
        <v>17.95</v>
      </c>
      <c r="J10937" t="str">
        <f t="shared" si="858"/>
        <v>Thu</v>
      </c>
      <c r="K10937">
        <f t="shared" si="859"/>
        <v>23</v>
      </c>
      <c r="L10937" t="str">
        <f t="shared" si="860"/>
        <v>Mar</v>
      </c>
      <c r="M10937">
        <v>14</v>
      </c>
      <c r="N10937">
        <f t="shared" si="856"/>
        <v>2</v>
      </c>
      <c r="O10937" s="5">
        <f t="shared" si="857"/>
        <v>31.9</v>
      </c>
    </row>
    <row r="10938" spans="1:15" x14ac:dyDescent="0.25">
      <c r="A10938">
        <v>11061</v>
      </c>
      <c r="B10938">
        <v>4843</v>
      </c>
      <c r="C10938">
        <f>IF(COUNTIF($B$2:B10938,B10938)=1,1,0)</f>
        <v>0</v>
      </c>
      <c r="D10938" s="1">
        <v>45008</v>
      </c>
      <c r="E10938" s="2">
        <v>0.58599537037037042</v>
      </c>
      <c r="F10938">
        <v>120</v>
      </c>
      <c r="G10938" t="str">
        <f>IFERROR(INDEX(menu_items!$B:$B,MATCH(F10938,menu_items!$A:$A,0)),"Unknown value")</f>
        <v>Steak Torta</v>
      </c>
      <c r="H10938" t="str">
        <f>IFERROR(INDEX(menu_items!$C:$C,MATCH(F10938,menu_items!$A:$A,0)),"Unknown value")</f>
        <v>Mexican</v>
      </c>
      <c r="I10938" s="5">
        <f>IFERROR(INDEX(menu_items!$D:$D,MATCH(F10938,menu_items!$A:$A,0)),0)</f>
        <v>13.95</v>
      </c>
      <c r="J10938" t="str">
        <f t="shared" si="858"/>
        <v>Thu</v>
      </c>
      <c r="K10938">
        <f t="shared" si="859"/>
        <v>23</v>
      </c>
      <c r="L10938" t="str">
        <f t="shared" si="860"/>
        <v>Mar</v>
      </c>
      <c r="M10938">
        <v>14</v>
      </c>
      <c r="N10938">
        <f t="shared" si="856"/>
        <v>2</v>
      </c>
      <c r="O10938" s="5">
        <f t="shared" si="857"/>
        <v>31.9</v>
      </c>
    </row>
    <row r="10939" spans="1:15" x14ac:dyDescent="0.25">
      <c r="A10939">
        <v>11062</v>
      </c>
      <c r="B10939">
        <v>4844</v>
      </c>
      <c r="C10939">
        <f>IF(COUNTIF($B$2:B10939,B10939)=1,1,0)</f>
        <v>1</v>
      </c>
      <c r="D10939" s="1">
        <v>45008</v>
      </c>
      <c r="E10939" s="2">
        <v>0.61717592592592596</v>
      </c>
      <c r="F10939">
        <v>117</v>
      </c>
      <c r="G10939" t="str">
        <f>IFERROR(INDEX(menu_items!$B:$B,MATCH(F10939,menu_items!$A:$A,0)),"Unknown value")</f>
        <v>Chicken Burrito</v>
      </c>
      <c r="H10939" t="str">
        <f>IFERROR(INDEX(menu_items!$C:$C,MATCH(F10939,menu_items!$A:$A,0)),"Unknown value")</f>
        <v>Mexican</v>
      </c>
      <c r="I10939" s="5">
        <f>IFERROR(INDEX(menu_items!$D:$D,MATCH(F10939,menu_items!$A:$A,0)),0)</f>
        <v>12.95</v>
      </c>
      <c r="J10939" t="str">
        <f t="shared" si="858"/>
        <v>Thu</v>
      </c>
      <c r="K10939">
        <f t="shared" si="859"/>
        <v>23</v>
      </c>
      <c r="L10939" t="str">
        <f t="shared" si="860"/>
        <v>Mar</v>
      </c>
      <c r="M10939">
        <v>14</v>
      </c>
      <c r="N10939">
        <f t="shared" si="856"/>
        <v>1</v>
      </c>
      <c r="O10939" s="5">
        <f t="shared" si="857"/>
        <v>12.95</v>
      </c>
    </row>
    <row r="10940" spans="1:15" x14ac:dyDescent="0.25">
      <c r="A10940">
        <v>11063</v>
      </c>
      <c r="B10940">
        <v>4845</v>
      </c>
      <c r="C10940">
        <f>IF(COUNTIF($B$2:B10940,B10940)=1,1,0)</f>
        <v>1</v>
      </c>
      <c r="D10940" s="1">
        <v>45008</v>
      </c>
      <c r="E10940" s="2">
        <v>0.64603009259259259</v>
      </c>
      <c r="F10940">
        <v>113</v>
      </c>
      <c r="G10940" t="str">
        <f>IFERROR(INDEX(menu_items!$B:$B,MATCH(F10940,menu_items!$A:$A,0)),"Unknown value")</f>
        <v>Edamame</v>
      </c>
      <c r="H10940" t="str">
        <f>IFERROR(INDEX(menu_items!$C:$C,MATCH(F10940,menu_items!$A:$A,0)),"Unknown value")</f>
        <v>Asian</v>
      </c>
      <c r="I10940" s="5">
        <f>IFERROR(INDEX(menu_items!$D:$D,MATCH(F10940,menu_items!$A:$A,0)),0)</f>
        <v>5</v>
      </c>
      <c r="J10940" t="str">
        <f t="shared" si="858"/>
        <v>Thu</v>
      </c>
      <c r="K10940">
        <f t="shared" si="859"/>
        <v>23</v>
      </c>
      <c r="L10940" t="str">
        <f t="shared" si="860"/>
        <v>Mar</v>
      </c>
      <c r="M10940">
        <v>15</v>
      </c>
      <c r="N10940">
        <f t="shared" si="856"/>
        <v>2</v>
      </c>
      <c r="O10940" s="5">
        <f t="shared" si="857"/>
        <v>12</v>
      </c>
    </row>
    <row r="10941" spans="1:15" x14ac:dyDescent="0.25">
      <c r="A10941">
        <v>11064</v>
      </c>
      <c r="B10941">
        <v>4845</v>
      </c>
      <c r="C10941">
        <f>IF(COUNTIF($B$2:B10941,B10941)=1,1,0)</f>
        <v>0</v>
      </c>
      <c r="D10941" s="1">
        <v>45008</v>
      </c>
      <c r="E10941" s="2">
        <v>0.64603009259259259</v>
      </c>
      <c r="F10941">
        <v>105</v>
      </c>
      <c r="G10941" t="str">
        <f>IFERROR(INDEX(menu_items!$B:$B,MATCH(F10941,menu_items!$A:$A,0)),"Unknown value")</f>
        <v>Mac &amp; Cheese</v>
      </c>
      <c r="H10941" t="str">
        <f>IFERROR(INDEX(menu_items!$C:$C,MATCH(F10941,menu_items!$A:$A,0)),"Unknown value")</f>
        <v>American</v>
      </c>
      <c r="I10941" s="5">
        <f>IFERROR(INDEX(menu_items!$D:$D,MATCH(F10941,menu_items!$A:$A,0)),0)</f>
        <v>7</v>
      </c>
      <c r="J10941" t="str">
        <f t="shared" si="858"/>
        <v>Thu</v>
      </c>
      <c r="K10941">
        <f t="shared" si="859"/>
        <v>23</v>
      </c>
      <c r="L10941" t="str">
        <f t="shared" si="860"/>
        <v>Mar</v>
      </c>
      <c r="M10941">
        <v>15</v>
      </c>
      <c r="N10941">
        <f t="shared" si="856"/>
        <v>2</v>
      </c>
      <c r="O10941" s="5">
        <f t="shared" si="857"/>
        <v>12</v>
      </c>
    </row>
    <row r="10942" spans="1:15" x14ac:dyDescent="0.25">
      <c r="A10942">
        <v>11065</v>
      </c>
      <c r="B10942">
        <v>4846</v>
      </c>
      <c r="C10942">
        <f>IF(COUNTIF($B$2:B10942,B10942)=1,1,0)</f>
        <v>1</v>
      </c>
      <c r="D10942" s="1">
        <v>45008</v>
      </c>
      <c r="E10942" s="2">
        <v>0.6466898148148148</v>
      </c>
      <c r="F10942">
        <v>124</v>
      </c>
      <c r="G10942" t="str">
        <f>IFERROR(INDEX(menu_items!$B:$B,MATCH(F10942,menu_items!$A:$A,0)),"Unknown value")</f>
        <v>Spaghetti</v>
      </c>
      <c r="H10942" t="str">
        <f>IFERROR(INDEX(menu_items!$C:$C,MATCH(F10942,menu_items!$A:$A,0)),"Unknown value")</f>
        <v>Italian</v>
      </c>
      <c r="I10942" s="5">
        <f>IFERROR(INDEX(menu_items!$D:$D,MATCH(F10942,menu_items!$A:$A,0)),0)</f>
        <v>14.5</v>
      </c>
      <c r="J10942" t="str">
        <f t="shared" si="858"/>
        <v>Thu</v>
      </c>
      <c r="K10942">
        <f t="shared" si="859"/>
        <v>23</v>
      </c>
      <c r="L10942" t="str">
        <f t="shared" si="860"/>
        <v>Mar</v>
      </c>
      <c r="M10942">
        <v>15</v>
      </c>
      <c r="N10942">
        <f t="shared" si="856"/>
        <v>4</v>
      </c>
      <c r="O10942" s="5">
        <f t="shared" si="857"/>
        <v>58.900000000000006</v>
      </c>
    </row>
    <row r="10943" spans="1:15" x14ac:dyDescent="0.25">
      <c r="A10943">
        <v>11066</v>
      </c>
      <c r="B10943">
        <v>4846</v>
      </c>
      <c r="C10943">
        <f>IF(COUNTIF($B$2:B10943,B10943)=1,1,0)</f>
        <v>0</v>
      </c>
      <c r="D10943" s="1">
        <v>45008</v>
      </c>
      <c r="E10943" s="2">
        <v>0.6466898148148148</v>
      </c>
      <c r="F10943">
        <v>128</v>
      </c>
      <c r="G10943" t="str">
        <f>IFERROR(INDEX(menu_items!$B:$B,MATCH(F10943,menu_items!$A:$A,0)),"Unknown value")</f>
        <v>Cheese Lasagna</v>
      </c>
      <c r="H10943" t="str">
        <f>IFERROR(INDEX(menu_items!$C:$C,MATCH(F10943,menu_items!$A:$A,0)),"Unknown value")</f>
        <v>Italian</v>
      </c>
      <c r="I10943" s="5">
        <f>IFERROR(INDEX(menu_items!$D:$D,MATCH(F10943,menu_items!$A:$A,0)),0)</f>
        <v>15.5</v>
      </c>
      <c r="J10943" t="str">
        <f t="shared" si="858"/>
        <v>Thu</v>
      </c>
      <c r="K10943">
        <f t="shared" si="859"/>
        <v>23</v>
      </c>
      <c r="L10943" t="str">
        <f t="shared" si="860"/>
        <v>Mar</v>
      </c>
      <c r="M10943">
        <v>15</v>
      </c>
      <c r="N10943">
        <f t="shared" si="856"/>
        <v>4</v>
      </c>
      <c r="O10943" s="5">
        <f t="shared" si="857"/>
        <v>58.900000000000006</v>
      </c>
    </row>
    <row r="10944" spans="1:15" x14ac:dyDescent="0.25">
      <c r="A10944">
        <v>11067</v>
      </c>
      <c r="B10944">
        <v>4846</v>
      </c>
      <c r="C10944">
        <f>IF(COUNTIF($B$2:B10944,B10944)=1,1,0)</f>
        <v>0</v>
      </c>
      <c r="D10944" s="1">
        <v>45008</v>
      </c>
      <c r="E10944" s="2">
        <v>0.6466898148148148</v>
      </c>
      <c r="F10944">
        <v>112</v>
      </c>
      <c r="G10944" t="str">
        <f>IFERROR(INDEX(menu_items!$B:$B,MATCH(F10944,menu_items!$A:$A,0)),"Unknown value")</f>
        <v>Salmon Roll</v>
      </c>
      <c r="H10944" t="str">
        <f>IFERROR(INDEX(menu_items!$C:$C,MATCH(F10944,menu_items!$A:$A,0)),"Unknown value")</f>
        <v>Asian</v>
      </c>
      <c r="I10944" s="5">
        <f>IFERROR(INDEX(menu_items!$D:$D,MATCH(F10944,menu_items!$A:$A,0)),0)</f>
        <v>14.95</v>
      </c>
      <c r="J10944" t="str">
        <f t="shared" si="858"/>
        <v>Thu</v>
      </c>
      <c r="K10944">
        <f t="shared" si="859"/>
        <v>23</v>
      </c>
      <c r="L10944" t="str">
        <f t="shared" si="860"/>
        <v>Mar</v>
      </c>
      <c r="M10944">
        <v>15</v>
      </c>
      <c r="N10944">
        <f t="shared" si="856"/>
        <v>4</v>
      </c>
      <c r="O10944" s="5">
        <f t="shared" si="857"/>
        <v>58.900000000000006</v>
      </c>
    </row>
    <row r="10945" spans="1:15" x14ac:dyDescent="0.25">
      <c r="A10945">
        <v>11068</v>
      </c>
      <c r="B10945">
        <v>4846</v>
      </c>
      <c r="C10945">
        <f>IF(COUNTIF($B$2:B10945,B10945)=1,1,0)</f>
        <v>0</v>
      </c>
      <c r="D10945" s="1">
        <v>45008</v>
      </c>
      <c r="E10945" s="2">
        <v>0.6466898148148148</v>
      </c>
      <c r="F10945">
        <v>120</v>
      </c>
      <c r="G10945" t="str">
        <f>IFERROR(INDEX(menu_items!$B:$B,MATCH(F10945,menu_items!$A:$A,0)),"Unknown value")</f>
        <v>Steak Torta</v>
      </c>
      <c r="H10945" t="str">
        <f>IFERROR(INDEX(menu_items!$C:$C,MATCH(F10945,menu_items!$A:$A,0)),"Unknown value")</f>
        <v>Mexican</v>
      </c>
      <c r="I10945" s="5">
        <f>IFERROR(INDEX(menu_items!$D:$D,MATCH(F10945,menu_items!$A:$A,0)),0)</f>
        <v>13.95</v>
      </c>
      <c r="J10945" t="str">
        <f t="shared" si="858"/>
        <v>Thu</v>
      </c>
      <c r="K10945">
        <f t="shared" si="859"/>
        <v>23</v>
      </c>
      <c r="L10945" t="str">
        <f t="shared" si="860"/>
        <v>Mar</v>
      </c>
      <c r="M10945">
        <v>15</v>
      </c>
      <c r="N10945">
        <f t="shared" si="856"/>
        <v>4</v>
      </c>
      <c r="O10945" s="5">
        <f t="shared" si="857"/>
        <v>58.900000000000006</v>
      </c>
    </row>
    <row r="10946" spans="1:15" x14ac:dyDescent="0.25">
      <c r="A10946">
        <v>11069</v>
      </c>
      <c r="B10946">
        <v>4847</v>
      </c>
      <c r="C10946">
        <f>IF(COUNTIF($B$2:B10946,B10946)=1,1,0)</f>
        <v>1</v>
      </c>
      <c r="D10946" s="1">
        <v>45008</v>
      </c>
      <c r="E10946" s="2">
        <v>0.67282407407407407</v>
      </c>
      <c r="F10946">
        <v>108</v>
      </c>
      <c r="G10946" t="str">
        <f>IFERROR(INDEX(menu_items!$B:$B,MATCH(F10946,menu_items!$A:$A,0)),"Unknown value")</f>
        <v>Tofu Pad Thai</v>
      </c>
      <c r="H10946" t="str">
        <f>IFERROR(INDEX(menu_items!$C:$C,MATCH(F10946,menu_items!$A:$A,0)),"Unknown value")</f>
        <v>Asian</v>
      </c>
      <c r="I10946" s="5">
        <f>IFERROR(INDEX(menu_items!$D:$D,MATCH(F10946,menu_items!$A:$A,0)),0)</f>
        <v>14.5</v>
      </c>
      <c r="J10946" t="str">
        <f t="shared" si="858"/>
        <v>Thu</v>
      </c>
      <c r="K10946">
        <f t="shared" si="859"/>
        <v>23</v>
      </c>
      <c r="L10946" t="str">
        <f t="shared" si="860"/>
        <v>Mar</v>
      </c>
      <c r="M10946">
        <v>16</v>
      </c>
      <c r="N10946">
        <f t="shared" ref="N10946:N11009" si="861">COUNTIF($B:$B,B10946)</f>
        <v>1</v>
      </c>
      <c r="O10946" s="5">
        <f t="shared" ref="O10946:O11009" si="862">SUMIF($B:$B,B10946,$I:$I)</f>
        <v>14.5</v>
      </c>
    </row>
    <row r="10947" spans="1:15" x14ac:dyDescent="0.25">
      <c r="A10947">
        <v>11070</v>
      </c>
      <c r="B10947">
        <v>4848</v>
      </c>
      <c r="C10947">
        <f>IF(COUNTIF($B$2:B10947,B10947)=1,1,0)</f>
        <v>1</v>
      </c>
      <c r="D10947" s="1">
        <v>45008</v>
      </c>
      <c r="E10947" s="2">
        <v>0.67937499999999995</v>
      </c>
      <c r="F10947">
        <v>124</v>
      </c>
      <c r="G10947" t="str">
        <f>IFERROR(INDEX(menu_items!$B:$B,MATCH(F10947,menu_items!$A:$A,0)),"Unknown value")</f>
        <v>Spaghetti</v>
      </c>
      <c r="H10947" t="str">
        <f>IFERROR(INDEX(menu_items!$C:$C,MATCH(F10947,menu_items!$A:$A,0)),"Unknown value")</f>
        <v>Italian</v>
      </c>
      <c r="I10947" s="5">
        <f>IFERROR(INDEX(menu_items!$D:$D,MATCH(F10947,menu_items!$A:$A,0)),0)</f>
        <v>14.5</v>
      </c>
      <c r="J10947" t="str">
        <f t="shared" si="858"/>
        <v>Thu</v>
      </c>
      <c r="K10947">
        <f t="shared" si="859"/>
        <v>23</v>
      </c>
      <c r="L10947" t="str">
        <f t="shared" si="860"/>
        <v>Mar</v>
      </c>
      <c r="M10947">
        <v>16</v>
      </c>
      <c r="N10947">
        <f t="shared" si="861"/>
        <v>1</v>
      </c>
      <c r="O10947" s="5">
        <f t="shared" si="862"/>
        <v>14.5</v>
      </c>
    </row>
    <row r="10948" spans="1:15" x14ac:dyDescent="0.25">
      <c r="A10948">
        <v>11071</v>
      </c>
      <c r="B10948">
        <v>4849</v>
      </c>
      <c r="C10948">
        <f>IF(COUNTIF($B$2:B10948,B10948)=1,1,0)</f>
        <v>1</v>
      </c>
      <c r="D10948" s="1">
        <v>45008</v>
      </c>
      <c r="E10948" s="2">
        <v>0.68777777777777782</v>
      </c>
      <c r="F10948">
        <v>125</v>
      </c>
      <c r="G10948" t="str">
        <f>IFERROR(INDEX(menu_items!$B:$B,MATCH(F10948,menu_items!$A:$A,0)),"Unknown value")</f>
        <v>Spaghetti &amp; Meatballs</v>
      </c>
      <c r="H10948" t="str">
        <f>IFERROR(INDEX(menu_items!$C:$C,MATCH(F10948,menu_items!$A:$A,0)),"Unknown value")</f>
        <v>Italian</v>
      </c>
      <c r="I10948" s="5">
        <f>IFERROR(INDEX(menu_items!$D:$D,MATCH(F10948,menu_items!$A:$A,0)),0)</f>
        <v>17.95</v>
      </c>
      <c r="J10948" t="str">
        <f t="shared" si="858"/>
        <v>Thu</v>
      </c>
      <c r="K10948">
        <f t="shared" si="859"/>
        <v>23</v>
      </c>
      <c r="L10948" t="str">
        <f t="shared" si="860"/>
        <v>Mar</v>
      </c>
      <c r="M10948">
        <v>16</v>
      </c>
      <c r="N10948">
        <f t="shared" si="861"/>
        <v>1</v>
      </c>
      <c r="O10948" s="5">
        <f t="shared" si="862"/>
        <v>17.95</v>
      </c>
    </row>
    <row r="10949" spans="1:15" x14ac:dyDescent="0.25">
      <c r="A10949">
        <v>11072</v>
      </c>
      <c r="B10949">
        <v>4850</v>
      </c>
      <c r="C10949">
        <f>IF(COUNTIF($B$2:B10949,B10949)=1,1,0)</f>
        <v>1</v>
      </c>
      <c r="D10949" s="1">
        <v>45008</v>
      </c>
      <c r="E10949" s="2">
        <v>0.68804398148148149</v>
      </c>
      <c r="F10949">
        <v>101</v>
      </c>
      <c r="G10949" t="str">
        <f>IFERROR(INDEX(menu_items!$B:$B,MATCH(F10949,menu_items!$A:$A,0)),"Unknown value")</f>
        <v>Hamburger</v>
      </c>
      <c r="H10949" t="str">
        <f>IFERROR(INDEX(menu_items!$C:$C,MATCH(F10949,menu_items!$A:$A,0)),"Unknown value")</f>
        <v>American</v>
      </c>
      <c r="I10949" s="5">
        <f>IFERROR(INDEX(menu_items!$D:$D,MATCH(F10949,menu_items!$A:$A,0)),0)</f>
        <v>12.95</v>
      </c>
      <c r="J10949" t="str">
        <f t="shared" si="858"/>
        <v>Thu</v>
      </c>
      <c r="K10949">
        <f t="shared" si="859"/>
        <v>23</v>
      </c>
      <c r="L10949" t="str">
        <f t="shared" si="860"/>
        <v>Mar</v>
      </c>
      <c r="M10949">
        <v>16</v>
      </c>
      <c r="N10949">
        <f t="shared" si="861"/>
        <v>4</v>
      </c>
      <c r="O10949" s="5">
        <f t="shared" si="862"/>
        <v>51.900000000000006</v>
      </c>
    </row>
    <row r="10950" spans="1:15" x14ac:dyDescent="0.25">
      <c r="A10950">
        <v>11073</v>
      </c>
      <c r="B10950">
        <v>4850</v>
      </c>
      <c r="C10950">
        <f>IF(COUNTIF($B$2:B10950,B10950)=1,1,0)</f>
        <v>0</v>
      </c>
      <c r="D10950" s="1">
        <v>45008</v>
      </c>
      <c r="E10950" s="2">
        <v>0.68804398148148149</v>
      </c>
      <c r="F10950">
        <v>104</v>
      </c>
      <c r="G10950" t="str">
        <f>IFERROR(INDEX(menu_items!$B:$B,MATCH(F10950,menu_items!$A:$A,0)),"Unknown value")</f>
        <v>Veggie Burger</v>
      </c>
      <c r="H10950" t="str">
        <f>IFERROR(INDEX(menu_items!$C:$C,MATCH(F10950,menu_items!$A:$A,0)),"Unknown value")</f>
        <v>American</v>
      </c>
      <c r="I10950" s="5">
        <f>IFERROR(INDEX(menu_items!$D:$D,MATCH(F10950,menu_items!$A:$A,0)),0)</f>
        <v>10.5</v>
      </c>
      <c r="J10950" t="str">
        <f t="shared" ref="J10950:J11012" si="863">TEXT(D10950,"ddd")</f>
        <v>Thu</v>
      </c>
      <c r="K10950">
        <f t="shared" ref="K10950:K11012" si="864">DAY(D10950)</f>
        <v>23</v>
      </c>
      <c r="L10950" t="str">
        <f t="shared" ref="L10950:L11012" si="865">TEXT(D10950,"mmm")</f>
        <v>Mar</v>
      </c>
      <c r="M10950">
        <v>16</v>
      </c>
      <c r="N10950">
        <f t="shared" si="861"/>
        <v>4</v>
      </c>
      <c r="O10950" s="5">
        <f t="shared" si="862"/>
        <v>51.900000000000006</v>
      </c>
    </row>
    <row r="10951" spans="1:15" x14ac:dyDescent="0.25">
      <c r="A10951">
        <v>11074</v>
      </c>
      <c r="B10951">
        <v>4850</v>
      </c>
      <c r="C10951">
        <f>IF(COUNTIF($B$2:B10951,B10951)=1,1,0)</f>
        <v>0</v>
      </c>
      <c r="D10951" s="1">
        <v>45008</v>
      </c>
      <c r="E10951" s="2">
        <v>0.68804398148148149</v>
      </c>
      <c r="F10951">
        <v>108</v>
      </c>
      <c r="G10951" t="str">
        <f>IFERROR(INDEX(menu_items!$B:$B,MATCH(F10951,menu_items!$A:$A,0)),"Unknown value")</f>
        <v>Tofu Pad Thai</v>
      </c>
      <c r="H10951" t="str">
        <f>IFERROR(INDEX(menu_items!$C:$C,MATCH(F10951,menu_items!$A:$A,0)),"Unknown value")</f>
        <v>Asian</v>
      </c>
      <c r="I10951" s="5">
        <f>IFERROR(INDEX(menu_items!$D:$D,MATCH(F10951,menu_items!$A:$A,0)),0)</f>
        <v>14.5</v>
      </c>
      <c r="J10951" t="str">
        <f t="shared" si="863"/>
        <v>Thu</v>
      </c>
      <c r="K10951">
        <f t="shared" si="864"/>
        <v>23</v>
      </c>
      <c r="L10951" t="str">
        <f t="shared" si="865"/>
        <v>Mar</v>
      </c>
      <c r="M10951">
        <v>16</v>
      </c>
      <c r="N10951">
        <f t="shared" si="861"/>
        <v>4</v>
      </c>
      <c r="O10951" s="5">
        <f t="shared" si="862"/>
        <v>51.900000000000006</v>
      </c>
    </row>
    <row r="10952" spans="1:15" x14ac:dyDescent="0.25">
      <c r="A10952">
        <v>11075</v>
      </c>
      <c r="B10952">
        <v>4850</v>
      </c>
      <c r="C10952">
        <f>IF(COUNTIF($B$2:B10952,B10952)=1,1,0)</f>
        <v>0</v>
      </c>
      <c r="D10952" s="1">
        <v>45008</v>
      </c>
      <c r="E10952" s="2">
        <v>0.68804398148148149</v>
      </c>
      <c r="F10952">
        <v>120</v>
      </c>
      <c r="G10952" t="str">
        <f>IFERROR(INDEX(menu_items!$B:$B,MATCH(F10952,menu_items!$A:$A,0)),"Unknown value")</f>
        <v>Steak Torta</v>
      </c>
      <c r="H10952" t="str">
        <f>IFERROR(INDEX(menu_items!$C:$C,MATCH(F10952,menu_items!$A:$A,0)),"Unknown value")</f>
        <v>Mexican</v>
      </c>
      <c r="I10952" s="5">
        <f>IFERROR(INDEX(menu_items!$D:$D,MATCH(F10952,menu_items!$A:$A,0)),0)</f>
        <v>13.95</v>
      </c>
      <c r="J10952" t="str">
        <f t="shared" si="863"/>
        <v>Thu</v>
      </c>
      <c r="K10952">
        <f t="shared" si="864"/>
        <v>23</v>
      </c>
      <c r="L10952" t="str">
        <f t="shared" si="865"/>
        <v>Mar</v>
      </c>
      <c r="M10952">
        <v>16</v>
      </c>
      <c r="N10952">
        <f t="shared" si="861"/>
        <v>4</v>
      </c>
      <c r="O10952" s="5">
        <f t="shared" si="862"/>
        <v>51.900000000000006</v>
      </c>
    </row>
    <row r="10953" spans="1:15" x14ac:dyDescent="0.25">
      <c r="A10953">
        <v>11076</v>
      </c>
      <c r="B10953">
        <v>4851</v>
      </c>
      <c r="C10953">
        <f>IF(COUNTIF($B$2:B10953,B10953)=1,1,0)</f>
        <v>1</v>
      </c>
      <c r="D10953" s="1">
        <v>45008</v>
      </c>
      <c r="E10953" s="2">
        <v>0.69226851851851856</v>
      </c>
      <c r="F10953">
        <v>126</v>
      </c>
      <c r="G10953" t="str">
        <f>IFERROR(INDEX(menu_items!$B:$B,MATCH(F10953,menu_items!$A:$A,0)),"Unknown value")</f>
        <v>Fettuccine Alfredo</v>
      </c>
      <c r="H10953" t="str">
        <f>IFERROR(INDEX(menu_items!$C:$C,MATCH(F10953,menu_items!$A:$A,0)),"Unknown value")</f>
        <v>Italian</v>
      </c>
      <c r="I10953" s="5">
        <f>IFERROR(INDEX(menu_items!$D:$D,MATCH(F10953,menu_items!$A:$A,0)),0)</f>
        <v>14.5</v>
      </c>
      <c r="J10953" t="str">
        <f t="shared" si="863"/>
        <v>Thu</v>
      </c>
      <c r="K10953">
        <f t="shared" si="864"/>
        <v>23</v>
      </c>
      <c r="L10953" t="str">
        <f t="shared" si="865"/>
        <v>Mar</v>
      </c>
      <c r="M10953">
        <v>16</v>
      </c>
      <c r="N10953">
        <f t="shared" si="861"/>
        <v>1</v>
      </c>
      <c r="O10953" s="5">
        <f t="shared" si="862"/>
        <v>14.5</v>
      </c>
    </row>
    <row r="10954" spans="1:15" x14ac:dyDescent="0.25">
      <c r="A10954">
        <v>11077</v>
      </c>
      <c r="B10954">
        <v>4852</v>
      </c>
      <c r="C10954">
        <f>IF(COUNTIF($B$2:B10954,B10954)=1,1,0)</f>
        <v>1</v>
      </c>
      <c r="D10954" s="1">
        <v>45008</v>
      </c>
      <c r="E10954" s="2">
        <v>0.69557870370370367</v>
      </c>
      <c r="F10954">
        <v>116</v>
      </c>
      <c r="G10954" t="str">
        <f>IFERROR(INDEX(menu_items!$B:$B,MATCH(F10954,menu_items!$A:$A,0)),"Unknown value")</f>
        <v>Steak Tacos</v>
      </c>
      <c r="H10954" t="str">
        <f>IFERROR(INDEX(menu_items!$C:$C,MATCH(F10954,menu_items!$A:$A,0)),"Unknown value")</f>
        <v>Mexican</v>
      </c>
      <c r="I10954" s="5">
        <f>IFERROR(INDEX(menu_items!$D:$D,MATCH(F10954,menu_items!$A:$A,0)),0)</f>
        <v>13.95</v>
      </c>
      <c r="J10954" t="str">
        <f t="shared" si="863"/>
        <v>Thu</v>
      </c>
      <c r="K10954">
        <f t="shared" si="864"/>
        <v>23</v>
      </c>
      <c r="L10954" t="str">
        <f t="shared" si="865"/>
        <v>Mar</v>
      </c>
      <c r="M10954">
        <v>16</v>
      </c>
      <c r="N10954">
        <f t="shared" si="861"/>
        <v>1</v>
      </c>
      <c r="O10954" s="5">
        <f t="shared" si="862"/>
        <v>13.95</v>
      </c>
    </row>
    <row r="10955" spans="1:15" x14ac:dyDescent="0.25">
      <c r="A10955">
        <v>11078</v>
      </c>
      <c r="B10955">
        <v>4853</v>
      </c>
      <c r="C10955">
        <f>IF(COUNTIF($B$2:B10955,B10955)=1,1,0)</f>
        <v>1</v>
      </c>
      <c r="D10955" s="1">
        <v>45008</v>
      </c>
      <c r="E10955" s="2">
        <v>0.7074421296296296</v>
      </c>
      <c r="F10955">
        <v>104</v>
      </c>
      <c r="G10955" t="str">
        <f>IFERROR(INDEX(menu_items!$B:$B,MATCH(F10955,menu_items!$A:$A,0)),"Unknown value")</f>
        <v>Veggie Burger</v>
      </c>
      <c r="H10955" t="str">
        <f>IFERROR(INDEX(menu_items!$C:$C,MATCH(F10955,menu_items!$A:$A,0)),"Unknown value")</f>
        <v>American</v>
      </c>
      <c r="I10955" s="5">
        <f>IFERROR(INDEX(menu_items!$D:$D,MATCH(F10955,menu_items!$A:$A,0)),0)</f>
        <v>10.5</v>
      </c>
      <c r="J10955" t="str">
        <f t="shared" si="863"/>
        <v>Thu</v>
      </c>
      <c r="K10955">
        <f t="shared" si="864"/>
        <v>23</v>
      </c>
      <c r="L10955" t="str">
        <f t="shared" si="865"/>
        <v>Mar</v>
      </c>
      <c r="M10955">
        <v>16</v>
      </c>
      <c r="N10955">
        <f t="shared" si="861"/>
        <v>1</v>
      </c>
      <c r="O10955" s="5">
        <f t="shared" si="862"/>
        <v>10.5</v>
      </c>
    </row>
    <row r="10956" spans="1:15" x14ac:dyDescent="0.25">
      <c r="A10956">
        <v>11079</v>
      </c>
      <c r="B10956">
        <v>4854</v>
      </c>
      <c r="C10956">
        <f>IF(COUNTIF($B$2:B10956,B10956)=1,1,0)</f>
        <v>1</v>
      </c>
      <c r="D10956" s="1">
        <v>45008</v>
      </c>
      <c r="E10956" s="2">
        <v>0.71052083333333338</v>
      </c>
      <c r="F10956">
        <v>125</v>
      </c>
      <c r="G10956" t="str">
        <f>IFERROR(INDEX(menu_items!$B:$B,MATCH(F10956,menu_items!$A:$A,0)),"Unknown value")</f>
        <v>Spaghetti &amp; Meatballs</v>
      </c>
      <c r="H10956" t="str">
        <f>IFERROR(INDEX(menu_items!$C:$C,MATCH(F10956,menu_items!$A:$A,0)),"Unknown value")</f>
        <v>Italian</v>
      </c>
      <c r="I10956" s="5">
        <f>IFERROR(INDEX(menu_items!$D:$D,MATCH(F10956,menu_items!$A:$A,0)),0)</f>
        <v>17.95</v>
      </c>
      <c r="J10956" t="str">
        <f t="shared" si="863"/>
        <v>Thu</v>
      </c>
      <c r="K10956">
        <f t="shared" si="864"/>
        <v>23</v>
      </c>
      <c r="L10956" t="str">
        <f t="shared" si="865"/>
        <v>Mar</v>
      </c>
      <c r="M10956">
        <v>17</v>
      </c>
      <c r="N10956">
        <f t="shared" si="861"/>
        <v>2</v>
      </c>
      <c r="O10956" s="5">
        <f t="shared" si="862"/>
        <v>33.450000000000003</v>
      </c>
    </row>
    <row r="10957" spans="1:15" x14ac:dyDescent="0.25">
      <c r="A10957">
        <v>11080</v>
      </c>
      <c r="B10957">
        <v>4854</v>
      </c>
      <c r="C10957">
        <f>IF(COUNTIF($B$2:B10957,B10957)=1,1,0)</f>
        <v>0</v>
      </c>
      <c r="D10957" s="1">
        <v>45008</v>
      </c>
      <c r="E10957" s="2">
        <v>0.71052083333333338</v>
      </c>
      <c r="F10957">
        <v>129</v>
      </c>
      <c r="G10957" t="str">
        <f>IFERROR(INDEX(menu_items!$B:$B,MATCH(F10957,menu_items!$A:$A,0)),"Unknown value")</f>
        <v>Mushroom Ravioli</v>
      </c>
      <c r="H10957" t="str">
        <f>IFERROR(INDEX(menu_items!$C:$C,MATCH(F10957,menu_items!$A:$A,0)),"Unknown value")</f>
        <v>Italian</v>
      </c>
      <c r="I10957" s="5">
        <f>IFERROR(INDEX(menu_items!$D:$D,MATCH(F10957,menu_items!$A:$A,0)),0)</f>
        <v>15.5</v>
      </c>
      <c r="J10957" t="str">
        <f t="shared" si="863"/>
        <v>Thu</v>
      </c>
      <c r="K10957">
        <f t="shared" si="864"/>
        <v>23</v>
      </c>
      <c r="L10957" t="str">
        <f t="shared" si="865"/>
        <v>Mar</v>
      </c>
      <c r="M10957">
        <v>17</v>
      </c>
      <c r="N10957">
        <f t="shared" si="861"/>
        <v>2</v>
      </c>
      <c r="O10957" s="5">
        <f t="shared" si="862"/>
        <v>33.450000000000003</v>
      </c>
    </row>
    <row r="10958" spans="1:15" x14ac:dyDescent="0.25">
      <c r="A10958">
        <v>11082</v>
      </c>
      <c r="B10958">
        <v>4856</v>
      </c>
      <c r="C10958">
        <f>IF(COUNTIF($B$2:B10958,B10958)=1,1,0)</f>
        <v>1</v>
      </c>
      <c r="D10958" s="1">
        <v>45008</v>
      </c>
      <c r="E10958" s="2">
        <v>0.71518518518518515</v>
      </c>
      <c r="F10958">
        <v>122</v>
      </c>
      <c r="G10958" t="str">
        <f>IFERROR(INDEX(menu_items!$B:$B,MATCH(F10958,menu_items!$A:$A,0)),"Unknown value")</f>
        <v>Chips &amp; Salsa</v>
      </c>
      <c r="H10958" t="str">
        <f>IFERROR(INDEX(menu_items!$C:$C,MATCH(F10958,menu_items!$A:$A,0)),"Unknown value")</f>
        <v>Mexican</v>
      </c>
      <c r="I10958" s="5">
        <f>IFERROR(INDEX(menu_items!$D:$D,MATCH(F10958,menu_items!$A:$A,0)),0)</f>
        <v>7</v>
      </c>
      <c r="J10958" t="str">
        <f t="shared" si="863"/>
        <v>Thu</v>
      </c>
      <c r="K10958">
        <f t="shared" si="864"/>
        <v>23</v>
      </c>
      <c r="L10958" t="str">
        <f t="shared" si="865"/>
        <v>Mar</v>
      </c>
      <c r="M10958">
        <v>17</v>
      </c>
      <c r="N10958">
        <f t="shared" si="861"/>
        <v>1</v>
      </c>
      <c r="O10958" s="5">
        <f t="shared" si="862"/>
        <v>7</v>
      </c>
    </row>
    <row r="10959" spans="1:15" x14ac:dyDescent="0.25">
      <c r="A10959">
        <v>11083</v>
      </c>
      <c r="B10959">
        <v>4857</v>
      </c>
      <c r="C10959">
        <f>IF(COUNTIF($B$2:B10959,B10959)=1,1,0)</f>
        <v>1</v>
      </c>
      <c r="D10959" s="1">
        <v>45008</v>
      </c>
      <c r="E10959" s="2">
        <v>0.71576388888888887</v>
      </c>
      <c r="F10959">
        <v>101</v>
      </c>
      <c r="G10959" t="str">
        <f>IFERROR(INDEX(menu_items!$B:$B,MATCH(F10959,menu_items!$A:$A,0)),"Unknown value")</f>
        <v>Hamburger</v>
      </c>
      <c r="H10959" t="str">
        <f>IFERROR(INDEX(menu_items!$C:$C,MATCH(F10959,menu_items!$A:$A,0)),"Unknown value")</f>
        <v>American</v>
      </c>
      <c r="I10959" s="5">
        <f>IFERROR(INDEX(menu_items!$D:$D,MATCH(F10959,menu_items!$A:$A,0)),0)</f>
        <v>12.95</v>
      </c>
      <c r="J10959" t="str">
        <f t="shared" si="863"/>
        <v>Thu</v>
      </c>
      <c r="K10959">
        <f t="shared" si="864"/>
        <v>23</v>
      </c>
      <c r="L10959" t="str">
        <f t="shared" si="865"/>
        <v>Mar</v>
      </c>
      <c r="M10959">
        <v>17</v>
      </c>
      <c r="N10959">
        <f t="shared" si="861"/>
        <v>4</v>
      </c>
      <c r="O10959" s="5">
        <f t="shared" si="862"/>
        <v>63.349999999999994</v>
      </c>
    </row>
    <row r="10960" spans="1:15" x14ac:dyDescent="0.25">
      <c r="A10960">
        <v>11084</v>
      </c>
      <c r="B10960">
        <v>4857</v>
      </c>
      <c r="C10960">
        <f>IF(COUNTIF($B$2:B10960,B10960)=1,1,0)</f>
        <v>0</v>
      </c>
      <c r="D10960" s="1">
        <v>45008</v>
      </c>
      <c r="E10960" s="2">
        <v>0.71576388888888887</v>
      </c>
      <c r="F10960">
        <v>108</v>
      </c>
      <c r="G10960" t="str">
        <f>IFERROR(INDEX(menu_items!$B:$B,MATCH(F10960,menu_items!$A:$A,0)),"Unknown value")</f>
        <v>Tofu Pad Thai</v>
      </c>
      <c r="H10960" t="str">
        <f>IFERROR(INDEX(menu_items!$C:$C,MATCH(F10960,menu_items!$A:$A,0)),"Unknown value")</f>
        <v>Asian</v>
      </c>
      <c r="I10960" s="5">
        <f>IFERROR(INDEX(menu_items!$D:$D,MATCH(F10960,menu_items!$A:$A,0)),0)</f>
        <v>14.5</v>
      </c>
      <c r="J10960" t="str">
        <f t="shared" si="863"/>
        <v>Thu</v>
      </c>
      <c r="K10960">
        <f t="shared" si="864"/>
        <v>23</v>
      </c>
      <c r="L10960" t="str">
        <f t="shared" si="865"/>
        <v>Mar</v>
      </c>
      <c r="M10960">
        <v>17</v>
      </c>
      <c r="N10960">
        <f t="shared" si="861"/>
        <v>4</v>
      </c>
      <c r="O10960" s="5">
        <f t="shared" si="862"/>
        <v>63.349999999999994</v>
      </c>
    </row>
    <row r="10961" spans="1:15" x14ac:dyDescent="0.25">
      <c r="A10961">
        <v>11085</v>
      </c>
      <c r="B10961">
        <v>4857</v>
      </c>
      <c r="C10961">
        <f>IF(COUNTIF($B$2:B10961,B10961)=1,1,0)</f>
        <v>0</v>
      </c>
      <c r="D10961" s="1">
        <v>45008</v>
      </c>
      <c r="E10961" s="2">
        <v>0.71576388888888887</v>
      </c>
      <c r="F10961">
        <v>127</v>
      </c>
      <c r="G10961" t="str">
        <f>IFERROR(INDEX(menu_items!$B:$B,MATCH(F10961,menu_items!$A:$A,0)),"Unknown value")</f>
        <v>Meat Lasagna</v>
      </c>
      <c r="H10961" t="str">
        <f>IFERROR(INDEX(menu_items!$C:$C,MATCH(F10961,menu_items!$A:$A,0)),"Unknown value")</f>
        <v>Italian</v>
      </c>
      <c r="I10961" s="5">
        <f>IFERROR(INDEX(menu_items!$D:$D,MATCH(F10961,menu_items!$A:$A,0)),0)</f>
        <v>17.95</v>
      </c>
      <c r="J10961" t="str">
        <f t="shared" si="863"/>
        <v>Thu</v>
      </c>
      <c r="K10961">
        <f t="shared" si="864"/>
        <v>23</v>
      </c>
      <c r="L10961" t="str">
        <f t="shared" si="865"/>
        <v>Mar</v>
      </c>
      <c r="M10961">
        <v>17</v>
      </c>
      <c r="N10961">
        <f t="shared" si="861"/>
        <v>4</v>
      </c>
      <c r="O10961" s="5">
        <f t="shared" si="862"/>
        <v>63.349999999999994</v>
      </c>
    </row>
    <row r="10962" spans="1:15" x14ac:dyDescent="0.25">
      <c r="A10962">
        <v>11086</v>
      </c>
      <c r="B10962">
        <v>4857</v>
      </c>
      <c r="C10962">
        <f>IF(COUNTIF($B$2:B10962,B10962)=1,1,0)</f>
        <v>0</v>
      </c>
      <c r="D10962" s="1">
        <v>45008</v>
      </c>
      <c r="E10962" s="2">
        <v>0.71576388888888887</v>
      </c>
      <c r="F10962">
        <v>131</v>
      </c>
      <c r="G10962" t="str">
        <f>IFERROR(INDEX(menu_items!$B:$B,MATCH(F10962,menu_items!$A:$A,0)),"Unknown value")</f>
        <v>Chicken Parmesan</v>
      </c>
      <c r="H10962" t="str">
        <f>IFERROR(INDEX(menu_items!$C:$C,MATCH(F10962,menu_items!$A:$A,0)),"Unknown value")</f>
        <v>Italian</v>
      </c>
      <c r="I10962" s="5">
        <f>IFERROR(INDEX(menu_items!$D:$D,MATCH(F10962,menu_items!$A:$A,0)),0)</f>
        <v>17.95</v>
      </c>
      <c r="J10962" t="str">
        <f t="shared" si="863"/>
        <v>Thu</v>
      </c>
      <c r="K10962">
        <f t="shared" si="864"/>
        <v>23</v>
      </c>
      <c r="L10962" t="str">
        <f t="shared" si="865"/>
        <v>Mar</v>
      </c>
      <c r="M10962">
        <v>17</v>
      </c>
      <c r="N10962">
        <f t="shared" si="861"/>
        <v>4</v>
      </c>
      <c r="O10962" s="5">
        <f t="shared" si="862"/>
        <v>63.349999999999994</v>
      </c>
    </row>
    <row r="10963" spans="1:15" x14ac:dyDescent="0.25">
      <c r="A10963">
        <v>11087</v>
      </c>
      <c r="B10963">
        <v>4858</v>
      </c>
      <c r="C10963">
        <f>IF(COUNTIF($B$2:B10963,B10963)=1,1,0)</f>
        <v>1</v>
      </c>
      <c r="D10963" s="1">
        <v>45008</v>
      </c>
      <c r="E10963" s="2">
        <v>0.72263888888888894</v>
      </c>
      <c r="F10963">
        <v>110</v>
      </c>
      <c r="G10963" t="str">
        <f>IFERROR(INDEX(menu_items!$B:$B,MATCH(F10963,menu_items!$A:$A,0)),"Unknown value")</f>
        <v>Pork Ramen</v>
      </c>
      <c r="H10963" t="str">
        <f>IFERROR(INDEX(menu_items!$C:$C,MATCH(F10963,menu_items!$A:$A,0)),"Unknown value")</f>
        <v>Asian</v>
      </c>
      <c r="I10963" s="5">
        <f>IFERROR(INDEX(menu_items!$D:$D,MATCH(F10963,menu_items!$A:$A,0)),0)</f>
        <v>17.95</v>
      </c>
      <c r="J10963" t="str">
        <f t="shared" si="863"/>
        <v>Thu</v>
      </c>
      <c r="K10963">
        <f t="shared" si="864"/>
        <v>23</v>
      </c>
      <c r="L10963" t="str">
        <f t="shared" si="865"/>
        <v>Mar</v>
      </c>
      <c r="M10963">
        <v>17</v>
      </c>
      <c r="N10963">
        <f t="shared" si="861"/>
        <v>2</v>
      </c>
      <c r="O10963" s="5">
        <f t="shared" si="862"/>
        <v>29.9</v>
      </c>
    </row>
    <row r="10964" spans="1:15" x14ac:dyDescent="0.25">
      <c r="A10964">
        <v>11088</v>
      </c>
      <c r="B10964">
        <v>4858</v>
      </c>
      <c r="C10964">
        <f>IF(COUNTIF($B$2:B10964,B10964)=1,1,0)</f>
        <v>0</v>
      </c>
      <c r="D10964" s="1">
        <v>45008</v>
      </c>
      <c r="E10964" s="2">
        <v>0.72263888888888894</v>
      </c>
      <c r="F10964">
        <v>119</v>
      </c>
      <c r="G10964" t="str">
        <f>IFERROR(INDEX(menu_items!$B:$B,MATCH(F10964,menu_items!$A:$A,0)),"Unknown value")</f>
        <v>Chicken Torta</v>
      </c>
      <c r="H10964" t="str">
        <f>IFERROR(INDEX(menu_items!$C:$C,MATCH(F10964,menu_items!$A:$A,0)),"Unknown value")</f>
        <v>Mexican</v>
      </c>
      <c r="I10964" s="5">
        <f>IFERROR(INDEX(menu_items!$D:$D,MATCH(F10964,menu_items!$A:$A,0)),0)</f>
        <v>11.95</v>
      </c>
      <c r="J10964" t="str">
        <f t="shared" si="863"/>
        <v>Thu</v>
      </c>
      <c r="K10964">
        <f t="shared" si="864"/>
        <v>23</v>
      </c>
      <c r="L10964" t="str">
        <f t="shared" si="865"/>
        <v>Mar</v>
      </c>
      <c r="M10964">
        <v>17</v>
      </c>
      <c r="N10964">
        <f t="shared" si="861"/>
        <v>2</v>
      </c>
      <c r="O10964" s="5">
        <f t="shared" si="862"/>
        <v>29.9</v>
      </c>
    </row>
    <row r="10965" spans="1:15" x14ac:dyDescent="0.25">
      <c r="A10965">
        <v>11089</v>
      </c>
      <c r="B10965">
        <v>4859</v>
      </c>
      <c r="C10965">
        <f>IF(COUNTIF($B$2:B10965,B10965)=1,1,0)</f>
        <v>1</v>
      </c>
      <c r="D10965" s="1">
        <v>45008</v>
      </c>
      <c r="E10965" s="2">
        <v>0.72958333333333336</v>
      </c>
      <c r="F10965">
        <v>103</v>
      </c>
      <c r="G10965" t="str">
        <f>IFERROR(INDEX(menu_items!$B:$B,MATCH(F10965,menu_items!$A:$A,0)),"Unknown value")</f>
        <v>Hot Dog</v>
      </c>
      <c r="H10965" t="str">
        <f>IFERROR(INDEX(menu_items!$C:$C,MATCH(F10965,menu_items!$A:$A,0)),"Unknown value")</f>
        <v>American</v>
      </c>
      <c r="I10965" s="5">
        <f>IFERROR(INDEX(menu_items!$D:$D,MATCH(F10965,menu_items!$A:$A,0)),0)</f>
        <v>9</v>
      </c>
      <c r="J10965" t="str">
        <f t="shared" si="863"/>
        <v>Thu</v>
      </c>
      <c r="K10965">
        <f t="shared" si="864"/>
        <v>23</v>
      </c>
      <c r="L10965" t="str">
        <f t="shared" si="865"/>
        <v>Mar</v>
      </c>
      <c r="M10965">
        <v>17</v>
      </c>
      <c r="N10965">
        <f t="shared" si="861"/>
        <v>3</v>
      </c>
      <c r="O10965" s="5">
        <f t="shared" si="862"/>
        <v>30.5</v>
      </c>
    </row>
    <row r="10966" spans="1:15" x14ac:dyDescent="0.25">
      <c r="A10966">
        <v>11090</v>
      </c>
      <c r="B10966">
        <v>4859</v>
      </c>
      <c r="C10966">
        <f>IF(COUNTIF($B$2:B10966,B10966)=1,1,0)</f>
        <v>0</v>
      </c>
      <c r="D10966" s="1">
        <v>45008</v>
      </c>
      <c r="E10966" s="2">
        <v>0.72958333333333336</v>
      </c>
      <c r="F10966">
        <v>108</v>
      </c>
      <c r="G10966" t="str">
        <f>IFERROR(INDEX(menu_items!$B:$B,MATCH(F10966,menu_items!$A:$A,0)),"Unknown value")</f>
        <v>Tofu Pad Thai</v>
      </c>
      <c r="H10966" t="str">
        <f>IFERROR(INDEX(menu_items!$C:$C,MATCH(F10966,menu_items!$A:$A,0)),"Unknown value")</f>
        <v>Asian</v>
      </c>
      <c r="I10966" s="5">
        <f>IFERROR(INDEX(menu_items!$D:$D,MATCH(F10966,menu_items!$A:$A,0)),0)</f>
        <v>14.5</v>
      </c>
      <c r="J10966" t="str">
        <f t="shared" si="863"/>
        <v>Thu</v>
      </c>
      <c r="K10966">
        <f t="shared" si="864"/>
        <v>23</v>
      </c>
      <c r="L10966" t="str">
        <f t="shared" si="865"/>
        <v>Mar</v>
      </c>
      <c r="M10966">
        <v>17</v>
      </c>
      <c r="N10966">
        <f t="shared" si="861"/>
        <v>3</v>
      </c>
      <c r="O10966" s="5">
        <f t="shared" si="862"/>
        <v>30.5</v>
      </c>
    </row>
    <row r="10967" spans="1:15" x14ac:dyDescent="0.25">
      <c r="A10967">
        <v>11091</v>
      </c>
      <c r="B10967">
        <v>4859</v>
      </c>
      <c r="C10967">
        <f>IF(COUNTIF($B$2:B10967,B10967)=1,1,0)</f>
        <v>0</v>
      </c>
      <c r="D10967" s="1">
        <v>45008</v>
      </c>
      <c r="E10967" s="2">
        <v>0.72958333333333336</v>
      </c>
      <c r="F10967">
        <v>105</v>
      </c>
      <c r="G10967" t="str">
        <f>IFERROR(INDEX(menu_items!$B:$B,MATCH(F10967,menu_items!$A:$A,0)),"Unknown value")</f>
        <v>Mac &amp; Cheese</v>
      </c>
      <c r="H10967" t="str">
        <f>IFERROR(INDEX(menu_items!$C:$C,MATCH(F10967,menu_items!$A:$A,0)),"Unknown value")</f>
        <v>American</v>
      </c>
      <c r="I10967" s="5">
        <f>IFERROR(INDEX(menu_items!$D:$D,MATCH(F10967,menu_items!$A:$A,0)),0)</f>
        <v>7</v>
      </c>
      <c r="J10967" t="str">
        <f t="shared" si="863"/>
        <v>Thu</v>
      </c>
      <c r="K10967">
        <f t="shared" si="864"/>
        <v>23</v>
      </c>
      <c r="L10967" t="str">
        <f t="shared" si="865"/>
        <v>Mar</v>
      </c>
      <c r="M10967">
        <v>17</v>
      </c>
      <c r="N10967">
        <f t="shared" si="861"/>
        <v>3</v>
      </c>
      <c r="O10967" s="5">
        <f t="shared" si="862"/>
        <v>30.5</v>
      </c>
    </row>
    <row r="10968" spans="1:15" x14ac:dyDescent="0.25">
      <c r="A10968">
        <v>11092</v>
      </c>
      <c r="B10968">
        <v>4860</v>
      </c>
      <c r="C10968">
        <f>IF(COUNTIF($B$2:B10968,B10968)=1,1,0)</f>
        <v>1</v>
      </c>
      <c r="D10968" s="1">
        <v>45008</v>
      </c>
      <c r="E10968" s="2">
        <v>0.73667824074074073</v>
      </c>
      <c r="F10968">
        <v>113</v>
      </c>
      <c r="G10968" t="str">
        <f>IFERROR(INDEX(menu_items!$B:$B,MATCH(F10968,menu_items!$A:$A,0)),"Unknown value")</f>
        <v>Edamame</v>
      </c>
      <c r="H10968" t="str">
        <f>IFERROR(INDEX(menu_items!$C:$C,MATCH(F10968,menu_items!$A:$A,0)),"Unknown value")</f>
        <v>Asian</v>
      </c>
      <c r="I10968" s="5">
        <f>IFERROR(INDEX(menu_items!$D:$D,MATCH(F10968,menu_items!$A:$A,0)),0)</f>
        <v>5</v>
      </c>
      <c r="J10968" t="str">
        <f t="shared" si="863"/>
        <v>Thu</v>
      </c>
      <c r="K10968">
        <f t="shared" si="864"/>
        <v>23</v>
      </c>
      <c r="L10968" t="str">
        <f t="shared" si="865"/>
        <v>Mar</v>
      </c>
      <c r="M10968">
        <v>17</v>
      </c>
      <c r="N10968">
        <f t="shared" si="861"/>
        <v>2</v>
      </c>
      <c r="O10968" s="5">
        <f t="shared" si="862"/>
        <v>14</v>
      </c>
    </row>
    <row r="10969" spans="1:15" x14ac:dyDescent="0.25">
      <c r="A10969">
        <v>11093</v>
      </c>
      <c r="B10969">
        <v>4860</v>
      </c>
      <c r="C10969">
        <f>IF(COUNTIF($B$2:B10969,B10969)=1,1,0)</f>
        <v>0</v>
      </c>
      <c r="D10969" s="1">
        <v>45008</v>
      </c>
      <c r="E10969" s="2">
        <v>0.73667824074074073</v>
      </c>
      <c r="F10969">
        <v>123</v>
      </c>
      <c r="G10969" t="str">
        <f>IFERROR(INDEX(menu_items!$B:$B,MATCH(F10969,menu_items!$A:$A,0)),"Unknown value")</f>
        <v>Chips &amp; Guacamole</v>
      </c>
      <c r="H10969" t="str">
        <f>IFERROR(INDEX(menu_items!$C:$C,MATCH(F10969,menu_items!$A:$A,0)),"Unknown value")</f>
        <v>Mexican</v>
      </c>
      <c r="I10969" s="5">
        <f>IFERROR(INDEX(menu_items!$D:$D,MATCH(F10969,menu_items!$A:$A,0)),0)</f>
        <v>9</v>
      </c>
      <c r="J10969" t="str">
        <f t="shared" si="863"/>
        <v>Thu</v>
      </c>
      <c r="K10969">
        <f t="shared" si="864"/>
        <v>23</v>
      </c>
      <c r="L10969" t="str">
        <f t="shared" si="865"/>
        <v>Mar</v>
      </c>
      <c r="M10969">
        <v>17</v>
      </c>
      <c r="N10969">
        <f t="shared" si="861"/>
        <v>2</v>
      </c>
      <c r="O10969" s="5">
        <f t="shared" si="862"/>
        <v>14</v>
      </c>
    </row>
    <row r="10970" spans="1:15" x14ac:dyDescent="0.25">
      <c r="A10970">
        <v>11094</v>
      </c>
      <c r="B10970">
        <v>4861</v>
      </c>
      <c r="C10970">
        <f>IF(COUNTIF($B$2:B10970,B10970)=1,1,0)</f>
        <v>1</v>
      </c>
      <c r="D10970" s="1">
        <v>45008</v>
      </c>
      <c r="E10970" s="2">
        <v>0.74976851851851856</v>
      </c>
      <c r="F10970">
        <v>101</v>
      </c>
      <c r="G10970" t="str">
        <f>IFERROR(INDEX(menu_items!$B:$B,MATCH(F10970,menu_items!$A:$A,0)),"Unknown value")</f>
        <v>Hamburger</v>
      </c>
      <c r="H10970" t="str">
        <f>IFERROR(INDEX(menu_items!$C:$C,MATCH(F10970,menu_items!$A:$A,0)),"Unknown value")</f>
        <v>American</v>
      </c>
      <c r="I10970" s="5">
        <f>IFERROR(INDEX(menu_items!$D:$D,MATCH(F10970,menu_items!$A:$A,0)),0)</f>
        <v>12.95</v>
      </c>
      <c r="J10970" t="str">
        <f t="shared" si="863"/>
        <v>Thu</v>
      </c>
      <c r="K10970">
        <f t="shared" si="864"/>
        <v>23</v>
      </c>
      <c r="L10970" t="str">
        <f t="shared" si="865"/>
        <v>Mar</v>
      </c>
      <c r="M10970">
        <v>17</v>
      </c>
      <c r="N10970">
        <f t="shared" si="861"/>
        <v>2</v>
      </c>
      <c r="O10970" s="5">
        <f t="shared" si="862"/>
        <v>27.9</v>
      </c>
    </row>
    <row r="10971" spans="1:15" x14ac:dyDescent="0.25">
      <c r="A10971">
        <v>11095</v>
      </c>
      <c r="B10971">
        <v>4861</v>
      </c>
      <c r="C10971">
        <f>IF(COUNTIF($B$2:B10971,B10971)=1,1,0)</f>
        <v>0</v>
      </c>
      <c r="D10971" s="1">
        <v>45008</v>
      </c>
      <c r="E10971" s="2">
        <v>0.74976851851851856</v>
      </c>
      <c r="F10971">
        <v>118</v>
      </c>
      <c r="G10971" t="str">
        <f>IFERROR(INDEX(menu_items!$B:$B,MATCH(F10971,menu_items!$A:$A,0)),"Unknown value")</f>
        <v>Steak Burrito</v>
      </c>
      <c r="H10971" t="str">
        <f>IFERROR(INDEX(menu_items!$C:$C,MATCH(F10971,menu_items!$A:$A,0)),"Unknown value")</f>
        <v>Mexican</v>
      </c>
      <c r="I10971" s="5">
        <f>IFERROR(INDEX(menu_items!$D:$D,MATCH(F10971,menu_items!$A:$A,0)),0)</f>
        <v>14.95</v>
      </c>
      <c r="J10971" t="str">
        <f t="shared" si="863"/>
        <v>Thu</v>
      </c>
      <c r="K10971">
        <f t="shared" si="864"/>
        <v>23</v>
      </c>
      <c r="L10971" t="str">
        <f t="shared" si="865"/>
        <v>Mar</v>
      </c>
      <c r="M10971">
        <v>17</v>
      </c>
      <c r="N10971">
        <f t="shared" si="861"/>
        <v>2</v>
      </c>
      <c r="O10971" s="5">
        <f t="shared" si="862"/>
        <v>27.9</v>
      </c>
    </row>
    <row r="10972" spans="1:15" x14ac:dyDescent="0.25">
      <c r="A10972">
        <v>11096</v>
      </c>
      <c r="B10972">
        <v>4862</v>
      </c>
      <c r="C10972">
        <f>IF(COUNTIF($B$2:B10972,B10972)=1,1,0)</f>
        <v>1</v>
      </c>
      <c r="D10972" s="1">
        <v>45008</v>
      </c>
      <c r="E10972" s="2">
        <v>0.75821759259259258</v>
      </c>
      <c r="F10972">
        <v>112</v>
      </c>
      <c r="G10972" t="str">
        <f>IFERROR(INDEX(menu_items!$B:$B,MATCH(F10972,menu_items!$A:$A,0)),"Unknown value")</f>
        <v>Salmon Roll</v>
      </c>
      <c r="H10972" t="str">
        <f>IFERROR(INDEX(menu_items!$C:$C,MATCH(F10972,menu_items!$A:$A,0)),"Unknown value")</f>
        <v>Asian</v>
      </c>
      <c r="I10972" s="5">
        <f>IFERROR(INDEX(menu_items!$D:$D,MATCH(F10972,menu_items!$A:$A,0)),0)</f>
        <v>14.95</v>
      </c>
      <c r="J10972" t="str">
        <f t="shared" si="863"/>
        <v>Thu</v>
      </c>
      <c r="K10972">
        <f t="shared" si="864"/>
        <v>23</v>
      </c>
      <c r="L10972" t="str">
        <f t="shared" si="865"/>
        <v>Mar</v>
      </c>
      <c r="M10972">
        <v>18</v>
      </c>
      <c r="N10972">
        <f t="shared" si="861"/>
        <v>1</v>
      </c>
      <c r="O10972" s="5">
        <f t="shared" si="862"/>
        <v>14.95</v>
      </c>
    </row>
    <row r="10973" spans="1:15" x14ac:dyDescent="0.25">
      <c r="A10973">
        <v>11097</v>
      </c>
      <c r="B10973">
        <v>4863</v>
      </c>
      <c r="C10973">
        <f>IF(COUNTIF($B$2:B10973,B10973)=1,1,0)</f>
        <v>1</v>
      </c>
      <c r="D10973" s="1">
        <v>45008</v>
      </c>
      <c r="E10973" s="2">
        <v>0.76263888888888887</v>
      </c>
      <c r="F10973">
        <v>111</v>
      </c>
      <c r="G10973" t="str">
        <f>IFERROR(INDEX(menu_items!$B:$B,MATCH(F10973,menu_items!$A:$A,0)),"Unknown value")</f>
        <v>California Roll</v>
      </c>
      <c r="H10973" t="str">
        <f>IFERROR(INDEX(menu_items!$C:$C,MATCH(F10973,menu_items!$A:$A,0)),"Unknown value")</f>
        <v>Asian</v>
      </c>
      <c r="I10973" s="5">
        <f>IFERROR(INDEX(menu_items!$D:$D,MATCH(F10973,menu_items!$A:$A,0)),0)</f>
        <v>11.95</v>
      </c>
      <c r="J10973" t="str">
        <f t="shared" si="863"/>
        <v>Thu</v>
      </c>
      <c r="K10973">
        <f t="shared" si="864"/>
        <v>23</v>
      </c>
      <c r="L10973" t="str">
        <f t="shared" si="865"/>
        <v>Mar</v>
      </c>
      <c r="M10973">
        <v>18</v>
      </c>
      <c r="N10973">
        <f t="shared" si="861"/>
        <v>2</v>
      </c>
      <c r="O10973" s="5">
        <f t="shared" si="862"/>
        <v>26.9</v>
      </c>
    </row>
    <row r="10974" spans="1:15" x14ac:dyDescent="0.25">
      <c r="A10974">
        <v>11098</v>
      </c>
      <c r="B10974">
        <v>4863</v>
      </c>
      <c r="C10974">
        <f>IF(COUNTIF($B$2:B10974,B10974)=1,1,0)</f>
        <v>0</v>
      </c>
      <c r="D10974" s="1">
        <v>45008</v>
      </c>
      <c r="E10974" s="2">
        <v>0.76263888888888887</v>
      </c>
      <c r="F10974">
        <v>112</v>
      </c>
      <c r="G10974" t="str">
        <f>IFERROR(INDEX(menu_items!$B:$B,MATCH(F10974,menu_items!$A:$A,0)),"Unknown value")</f>
        <v>Salmon Roll</v>
      </c>
      <c r="H10974" t="str">
        <f>IFERROR(INDEX(menu_items!$C:$C,MATCH(F10974,menu_items!$A:$A,0)),"Unknown value")</f>
        <v>Asian</v>
      </c>
      <c r="I10974" s="5">
        <f>IFERROR(INDEX(menu_items!$D:$D,MATCH(F10974,menu_items!$A:$A,0)),0)</f>
        <v>14.95</v>
      </c>
      <c r="J10974" t="str">
        <f t="shared" si="863"/>
        <v>Thu</v>
      </c>
      <c r="K10974">
        <f t="shared" si="864"/>
        <v>23</v>
      </c>
      <c r="L10974" t="str">
        <f t="shared" si="865"/>
        <v>Mar</v>
      </c>
      <c r="M10974">
        <v>18</v>
      </c>
      <c r="N10974">
        <f t="shared" si="861"/>
        <v>2</v>
      </c>
      <c r="O10974" s="5">
        <f t="shared" si="862"/>
        <v>26.9</v>
      </c>
    </row>
    <row r="10975" spans="1:15" x14ac:dyDescent="0.25">
      <c r="A10975">
        <v>11099</v>
      </c>
      <c r="B10975">
        <v>4864</v>
      </c>
      <c r="C10975">
        <f>IF(COUNTIF($B$2:B10975,B10975)=1,1,0)</f>
        <v>1</v>
      </c>
      <c r="D10975" s="1">
        <v>45008</v>
      </c>
      <c r="E10975" s="2">
        <v>0.78501157407407407</v>
      </c>
      <c r="F10975">
        <v>130</v>
      </c>
      <c r="G10975" t="str">
        <f>IFERROR(INDEX(menu_items!$B:$B,MATCH(F10975,menu_items!$A:$A,0)),"Unknown value")</f>
        <v>Shrimp Scampi</v>
      </c>
      <c r="H10975" t="str">
        <f>IFERROR(INDEX(menu_items!$C:$C,MATCH(F10975,menu_items!$A:$A,0)),"Unknown value")</f>
        <v>Italian</v>
      </c>
      <c r="I10975" s="5">
        <f>IFERROR(INDEX(menu_items!$D:$D,MATCH(F10975,menu_items!$A:$A,0)),0)</f>
        <v>19.95</v>
      </c>
      <c r="J10975" t="str">
        <f t="shared" si="863"/>
        <v>Thu</v>
      </c>
      <c r="K10975">
        <f t="shared" si="864"/>
        <v>23</v>
      </c>
      <c r="L10975" t="str">
        <f t="shared" si="865"/>
        <v>Mar</v>
      </c>
      <c r="M10975">
        <v>18</v>
      </c>
      <c r="N10975">
        <f t="shared" si="861"/>
        <v>2</v>
      </c>
      <c r="O10975" s="5">
        <f t="shared" si="862"/>
        <v>28.95</v>
      </c>
    </row>
    <row r="10976" spans="1:15" x14ac:dyDescent="0.25">
      <c r="A10976">
        <v>11100</v>
      </c>
      <c r="B10976">
        <v>4864</v>
      </c>
      <c r="C10976">
        <f>IF(COUNTIF($B$2:B10976,B10976)=1,1,0)</f>
        <v>0</v>
      </c>
      <c r="D10976" s="1">
        <v>45008</v>
      </c>
      <c r="E10976" s="2">
        <v>0.78501157407407407</v>
      </c>
      <c r="F10976">
        <v>123</v>
      </c>
      <c r="G10976" t="str">
        <f>IFERROR(INDEX(menu_items!$B:$B,MATCH(F10976,menu_items!$A:$A,0)),"Unknown value")</f>
        <v>Chips &amp; Guacamole</v>
      </c>
      <c r="H10976" t="str">
        <f>IFERROR(INDEX(menu_items!$C:$C,MATCH(F10976,menu_items!$A:$A,0)),"Unknown value")</f>
        <v>Mexican</v>
      </c>
      <c r="I10976" s="5">
        <f>IFERROR(INDEX(menu_items!$D:$D,MATCH(F10976,menu_items!$A:$A,0)),0)</f>
        <v>9</v>
      </c>
      <c r="J10976" t="str">
        <f t="shared" si="863"/>
        <v>Thu</v>
      </c>
      <c r="K10976">
        <f t="shared" si="864"/>
        <v>23</v>
      </c>
      <c r="L10976" t="str">
        <f t="shared" si="865"/>
        <v>Mar</v>
      </c>
      <c r="M10976">
        <v>18</v>
      </c>
      <c r="N10976">
        <f t="shared" si="861"/>
        <v>2</v>
      </c>
      <c r="O10976" s="5">
        <f t="shared" si="862"/>
        <v>28.95</v>
      </c>
    </row>
    <row r="10977" spans="1:15" x14ac:dyDescent="0.25">
      <c r="A10977">
        <v>11101</v>
      </c>
      <c r="B10977">
        <v>4865</v>
      </c>
      <c r="C10977">
        <f>IF(COUNTIF($B$2:B10977,B10977)=1,1,0)</f>
        <v>1</v>
      </c>
      <c r="D10977" s="1">
        <v>45008</v>
      </c>
      <c r="E10977" s="2">
        <v>0.79033564814814816</v>
      </c>
      <c r="F10977">
        <v>121</v>
      </c>
      <c r="G10977" t="str">
        <f>IFERROR(INDEX(menu_items!$B:$B,MATCH(F10977,menu_items!$A:$A,0)),"Unknown value")</f>
        <v>Cheese Quesadillas</v>
      </c>
      <c r="H10977" t="str">
        <f>IFERROR(INDEX(menu_items!$C:$C,MATCH(F10977,menu_items!$A:$A,0)),"Unknown value")</f>
        <v>Mexican</v>
      </c>
      <c r="I10977" s="5">
        <f>IFERROR(INDEX(menu_items!$D:$D,MATCH(F10977,menu_items!$A:$A,0)),0)</f>
        <v>10.5</v>
      </c>
      <c r="J10977" t="str">
        <f t="shared" si="863"/>
        <v>Thu</v>
      </c>
      <c r="K10977">
        <f t="shared" si="864"/>
        <v>23</v>
      </c>
      <c r="L10977" t="str">
        <f t="shared" si="865"/>
        <v>Mar</v>
      </c>
      <c r="M10977">
        <v>18</v>
      </c>
      <c r="N10977">
        <f t="shared" si="861"/>
        <v>2</v>
      </c>
      <c r="O10977" s="5">
        <f t="shared" si="862"/>
        <v>27.45</v>
      </c>
    </row>
    <row r="10978" spans="1:15" x14ac:dyDescent="0.25">
      <c r="A10978">
        <v>11102</v>
      </c>
      <c r="B10978">
        <v>4865</v>
      </c>
      <c r="C10978">
        <f>IF(COUNTIF($B$2:B10978,B10978)=1,1,0)</f>
        <v>0</v>
      </c>
      <c r="D10978" s="1">
        <v>45008</v>
      </c>
      <c r="E10978" s="2">
        <v>0.79033564814814816</v>
      </c>
      <c r="F10978">
        <v>132</v>
      </c>
      <c r="G10978" t="str">
        <f>IFERROR(INDEX(menu_items!$B:$B,MATCH(F10978,menu_items!$A:$A,0)),"Unknown value")</f>
        <v>Eggplant Parmesan</v>
      </c>
      <c r="H10978" t="str">
        <f>IFERROR(INDEX(menu_items!$C:$C,MATCH(F10978,menu_items!$A:$A,0)),"Unknown value")</f>
        <v>Italian</v>
      </c>
      <c r="I10978" s="5">
        <f>IFERROR(INDEX(menu_items!$D:$D,MATCH(F10978,menu_items!$A:$A,0)),0)</f>
        <v>16.95</v>
      </c>
      <c r="J10978" t="str">
        <f t="shared" si="863"/>
        <v>Thu</v>
      </c>
      <c r="K10978">
        <f t="shared" si="864"/>
        <v>23</v>
      </c>
      <c r="L10978" t="str">
        <f t="shared" si="865"/>
        <v>Mar</v>
      </c>
      <c r="M10978">
        <v>18</v>
      </c>
      <c r="N10978">
        <f t="shared" si="861"/>
        <v>2</v>
      </c>
      <c r="O10978" s="5">
        <f t="shared" si="862"/>
        <v>27.45</v>
      </c>
    </row>
    <row r="10979" spans="1:15" x14ac:dyDescent="0.25">
      <c r="A10979">
        <v>11103</v>
      </c>
      <c r="B10979">
        <v>4866</v>
      </c>
      <c r="C10979">
        <f>IF(COUNTIF($B$2:B10979,B10979)=1,1,0)</f>
        <v>1</v>
      </c>
      <c r="D10979" s="1">
        <v>45008</v>
      </c>
      <c r="E10979" s="2">
        <v>0.80576388888888884</v>
      </c>
      <c r="F10979">
        <v>109</v>
      </c>
      <c r="G10979" t="str">
        <f>IFERROR(INDEX(menu_items!$B:$B,MATCH(F10979,menu_items!$A:$A,0)),"Unknown value")</f>
        <v>Korean Beef Bowl</v>
      </c>
      <c r="H10979" t="str">
        <f>IFERROR(INDEX(menu_items!$C:$C,MATCH(F10979,menu_items!$A:$A,0)),"Unknown value")</f>
        <v>Asian</v>
      </c>
      <c r="I10979" s="5">
        <f>IFERROR(INDEX(menu_items!$D:$D,MATCH(F10979,menu_items!$A:$A,0)),0)</f>
        <v>17.95</v>
      </c>
      <c r="J10979" t="str">
        <f t="shared" si="863"/>
        <v>Thu</v>
      </c>
      <c r="K10979">
        <f t="shared" si="864"/>
        <v>23</v>
      </c>
      <c r="L10979" t="str">
        <f t="shared" si="865"/>
        <v>Mar</v>
      </c>
      <c r="M10979">
        <v>19</v>
      </c>
      <c r="N10979">
        <f t="shared" si="861"/>
        <v>2</v>
      </c>
      <c r="O10979" s="5">
        <f t="shared" si="862"/>
        <v>32.9</v>
      </c>
    </row>
    <row r="10980" spans="1:15" x14ac:dyDescent="0.25">
      <c r="A10980">
        <v>11104</v>
      </c>
      <c r="B10980">
        <v>4866</v>
      </c>
      <c r="C10980">
        <f>IF(COUNTIF($B$2:B10980,B10980)=1,1,0)</f>
        <v>0</v>
      </c>
      <c r="D10980" s="1">
        <v>45008</v>
      </c>
      <c r="E10980" s="2">
        <v>0.80576388888888884</v>
      </c>
      <c r="F10980">
        <v>118</v>
      </c>
      <c r="G10980" t="str">
        <f>IFERROR(INDEX(menu_items!$B:$B,MATCH(F10980,menu_items!$A:$A,0)),"Unknown value")</f>
        <v>Steak Burrito</v>
      </c>
      <c r="H10980" t="str">
        <f>IFERROR(INDEX(menu_items!$C:$C,MATCH(F10980,menu_items!$A:$A,0)),"Unknown value")</f>
        <v>Mexican</v>
      </c>
      <c r="I10980" s="5">
        <f>IFERROR(INDEX(menu_items!$D:$D,MATCH(F10980,menu_items!$A:$A,0)),0)</f>
        <v>14.95</v>
      </c>
      <c r="J10980" t="str">
        <f t="shared" si="863"/>
        <v>Thu</v>
      </c>
      <c r="K10980">
        <f t="shared" si="864"/>
        <v>23</v>
      </c>
      <c r="L10980" t="str">
        <f t="shared" si="865"/>
        <v>Mar</v>
      </c>
      <c r="M10980">
        <v>19</v>
      </c>
      <c r="N10980">
        <f t="shared" si="861"/>
        <v>2</v>
      </c>
      <c r="O10980" s="5">
        <f t="shared" si="862"/>
        <v>32.9</v>
      </c>
    </row>
    <row r="10981" spans="1:15" x14ac:dyDescent="0.25">
      <c r="A10981">
        <v>11105</v>
      </c>
      <c r="B10981">
        <v>4867</v>
      </c>
      <c r="C10981">
        <f>IF(COUNTIF($B$2:B10981,B10981)=1,1,0)</f>
        <v>1</v>
      </c>
      <c r="D10981" s="1">
        <v>45008</v>
      </c>
      <c r="E10981" s="2">
        <v>0.80635416666666671</v>
      </c>
      <c r="F10981">
        <v>132</v>
      </c>
      <c r="G10981" t="str">
        <f>IFERROR(INDEX(menu_items!$B:$B,MATCH(F10981,menu_items!$A:$A,0)),"Unknown value")</f>
        <v>Eggplant Parmesan</v>
      </c>
      <c r="H10981" t="str">
        <f>IFERROR(INDEX(menu_items!$C:$C,MATCH(F10981,menu_items!$A:$A,0)),"Unknown value")</f>
        <v>Italian</v>
      </c>
      <c r="I10981" s="5">
        <f>IFERROR(INDEX(menu_items!$D:$D,MATCH(F10981,menu_items!$A:$A,0)),0)</f>
        <v>16.95</v>
      </c>
      <c r="J10981" t="str">
        <f t="shared" si="863"/>
        <v>Thu</v>
      </c>
      <c r="K10981">
        <f t="shared" si="864"/>
        <v>23</v>
      </c>
      <c r="L10981" t="str">
        <f t="shared" si="865"/>
        <v>Mar</v>
      </c>
      <c r="M10981">
        <v>19</v>
      </c>
      <c r="N10981">
        <f t="shared" si="861"/>
        <v>1</v>
      </c>
      <c r="O10981" s="5">
        <f t="shared" si="862"/>
        <v>16.95</v>
      </c>
    </row>
    <row r="10982" spans="1:15" x14ac:dyDescent="0.25">
      <c r="A10982">
        <v>11106</v>
      </c>
      <c r="B10982">
        <v>4868</v>
      </c>
      <c r="C10982">
        <f>IF(COUNTIF($B$2:B10982,B10982)=1,1,0)</f>
        <v>1</v>
      </c>
      <c r="D10982" s="1">
        <v>45008</v>
      </c>
      <c r="E10982" s="2">
        <v>0.81921296296296298</v>
      </c>
      <c r="F10982">
        <v>103</v>
      </c>
      <c r="G10982" t="str">
        <f>IFERROR(INDEX(menu_items!$B:$B,MATCH(F10982,menu_items!$A:$A,0)),"Unknown value")</f>
        <v>Hot Dog</v>
      </c>
      <c r="H10982" t="str">
        <f>IFERROR(INDEX(menu_items!$C:$C,MATCH(F10982,menu_items!$A:$A,0)),"Unknown value")</f>
        <v>American</v>
      </c>
      <c r="I10982" s="5">
        <f>IFERROR(INDEX(menu_items!$D:$D,MATCH(F10982,menu_items!$A:$A,0)),0)</f>
        <v>9</v>
      </c>
      <c r="J10982" t="str">
        <f t="shared" si="863"/>
        <v>Thu</v>
      </c>
      <c r="K10982">
        <f t="shared" si="864"/>
        <v>23</v>
      </c>
      <c r="L10982" t="str">
        <f t="shared" si="865"/>
        <v>Mar</v>
      </c>
      <c r="M10982">
        <v>19</v>
      </c>
      <c r="N10982">
        <f t="shared" si="861"/>
        <v>2</v>
      </c>
      <c r="O10982" s="5">
        <f t="shared" si="862"/>
        <v>20.95</v>
      </c>
    </row>
    <row r="10983" spans="1:15" x14ac:dyDescent="0.25">
      <c r="A10983">
        <v>11107</v>
      </c>
      <c r="B10983">
        <v>4868</v>
      </c>
      <c r="C10983">
        <f>IF(COUNTIF($B$2:B10983,B10983)=1,1,0)</f>
        <v>0</v>
      </c>
      <c r="D10983" s="1">
        <v>45008</v>
      </c>
      <c r="E10983" s="2">
        <v>0.81921296296296298</v>
      </c>
      <c r="F10983">
        <v>111</v>
      </c>
      <c r="G10983" t="str">
        <f>IFERROR(INDEX(menu_items!$B:$B,MATCH(F10983,menu_items!$A:$A,0)),"Unknown value")</f>
        <v>California Roll</v>
      </c>
      <c r="H10983" t="str">
        <f>IFERROR(INDEX(menu_items!$C:$C,MATCH(F10983,menu_items!$A:$A,0)),"Unknown value")</f>
        <v>Asian</v>
      </c>
      <c r="I10983" s="5">
        <f>IFERROR(INDEX(menu_items!$D:$D,MATCH(F10983,menu_items!$A:$A,0)),0)</f>
        <v>11.95</v>
      </c>
      <c r="J10983" t="str">
        <f t="shared" si="863"/>
        <v>Thu</v>
      </c>
      <c r="K10983">
        <f t="shared" si="864"/>
        <v>23</v>
      </c>
      <c r="L10983" t="str">
        <f t="shared" si="865"/>
        <v>Mar</v>
      </c>
      <c r="M10983">
        <v>19</v>
      </c>
      <c r="N10983">
        <f t="shared" si="861"/>
        <v>2</v>
      </c>
      <c r="O10983" s="5">
        <f t="shared" si="862"/>
        <v>20.95</v>
      </c>
    </row>
    <row r="10984" spans="1:15" x14ac:dyDescent="0.25">
      <c r="A10984">
        <v>11108</v>
      </c>
      <c r="B10984">
        <v>4869</v>
      </c>
      <c r="C10984">
        <f>IF(COUNTIF($B$2:B10984,B10984)=1,1,0)</f>
        <v>1</v>
      </c>
      <c r="D10984" s="1">
        <v>45008</v>
      </c>
      <c r="E10984" s="2">
        <v>0.82199074074074074</v>
      </c>
      <c r="F10984">
        <v>126</v>
      </c>
      <c r="G10984" t="str">
        <f>IFERROR(INDEX(menu_items!$B:$B,MATCH(F10984,menu_items!$A:$A,0)),"Unknown value")</f>
        <v>Fettuccine Alfredo</v>
      </c>
      <c r="H10984" t="str">
        <f>IFERROR(INDEX(menu_items!$C:$C,MATCH(F10984,menu_items!$A:$A,0)),"Unknown value")</f>
        <v>Italian</v>
      </c>
      <c r="I10984" s="5">
        <f>IFERROR(INDEX(menu_items!$D:$D,MATCH(F10984,menu_items!$A:$A,0)),0)</f>
        <v>14.5</v>
      </c>
      <c r="J10984" t="str">
        <f t="shared" si="863"/>
        <v>Thu</v>
      </c>
      <c r="K10984">
        <f t="shared" si="864"/>
        <v>23</v>
      </c>
      <c r="L10984" t="str">
        <f t="shared" si="865"/>
        <v>Mar</v>
      </c>
      <c r="M10984">
        <v>19</v>
      </c>
      <c r="N10984">
        <f t="shared" si="861"/>
        <v>3</v>
      </c>
      <c r="O10984" s="5">
        <f t="shared" si="862"/>
        <v>36.450000000000003</v>
      </c>
    </row>
    <row r="10985" spans="1:15" x14ac:dyDescent="0.25">
      <c r="A10985">
        <v>11109</v>
      </c>
      <c r="B10985">
        <v>4869</v>
      </c>
      <c r="C10985">
        <f>IF(COUNTIF($B$2:B10985,B10985)=1,1,0)</f>
        <v>0</v>
      </c>
      <c r="D10985" s="1">
        <v>45008</v>
      </c>
      <c r="E10985" s="2">
        <v>0.82199074074074074</v>
      </c>
      <c r="F10985">
        <v>118</v>
      </c>
      <c r="G10985" t="str">
        <f>IFERROR(INDEX(menu_items!$B:$B,MATCH(F10985,menu_items!$A:$A,0)),"Unknown value")</f>
        <v>Steak Burrito</v>
      </c>
      <c r="H10985" t="str">
        <f>IFERROR(INDEX(menu_items!$C:$C,MATCH(F10985,menu_items!$A:$A,0)),"Unknown value")</f>
        <v>Mexican</v>
      </c>
      <c r="I10985" s="5">
        <f>IFERROR(INDEX(menu_items!$D:$D,MATCH(F10985,menu_items!$A:$A,0)),0)</f>
        <v>14.95</v>
      </c>
      <c r="J10985" t="str">
        <f t="shared" si="863"/>
        <v>Thu</v>
      </c>
      <c r="K10985">
        <f t="shared" si="864"/>
        <v>23</v>
      </c>
      <c r="L10985" t="str">
        <f t="shared" si="865"/>
        <v>Mar</v>
      </c>
      <c r="M10985">
        <v>19</v>
      </c>
      <c r="N10985">
        <f t="shared" si="861"/>
        <v>3</v>
      </c>
      <c r="O10985" s="5">
        <f t="shared" si="862"/>
        <v>36.450000000000003</v>
      </c>
    </row>
    <row r="10986" spans="1:15" x14ac:dyDescent="0.25">
      <c r="A10986">
        <v>11110</v>
      </c>
      <c r="B10986">
        <v>4869</v>
      </c>
      <c r="C10986">
        <f>IF(COUNTIF($B$2:B10986,B10986)=1,1,0)</f>
        <v>0</v>
      </c>
      <c r="D10986" s="1">
        <v>45008</v>
      </c>
      <c r="E10986" s="2">
        <v>0.82199074074074074</v>
      </c>
      <c r="F10986">
        <v>122</v>
      </c>
      <c r="G10986" t="str">
        <f>IFERROR(INDEX(menu_items!$B:$B,MATCH(F10986,menu_items!$A:$A,0)),"Unknown value")</f>
        <v>Chips &amp; Salsa</v>
      </c>
      <c r="H10986" t="str">
        <f>IFERROR(INDEX(menu_items!$C:$C,MATCH(F10986,menu_items!$A:$A,0)),"Unknown value")</f>
        <v>Mexican</v>
      </c>
      <c r="I10986" s="5">
        <f>IFERROR(INDEX(menu_items!$D:$D,MATCH(F10986,menu_items!$A:$A,0)),0)</f>
        <v>7</v>
      </c>
      <c r="J10986" t="str">
        <f t="shared" si="863"/>
        <v>Thu</v>
      </c>
      <c r="K10986">
        <f t="shared" si="864"/>
        <v>23</v>
      </c>
      <c r="L10986" t="str">
        <f t="shared" si="865"/>
        <v>Mar</v>
      </c>
      <c r="M10986">
        <v>19</v>
      </c>
      <c r="N10986">
        <f t="shared" si="861"/>
        <v>3</v>
      </c>
      <c r="O10986" s="5">
        <f t="shared" si="862"/>
        <v>36.450000000000003</v>
      </c>
    </row>
    <row r="10987" spans="1:15" x14ac:dyDescent="0.25">
      <c r="A10987">
        <v>11111</v>
      </c>
      <c r="B10987">
        <v>4870</v>
      </c>
      <c r="C10987">
        <f>IF(COUNTIF($B$2:B10987,B10987)=1,1,0)</f>
        <v>1</v>
      </c>
      <c r="D10987" s="1">
        <v>45008</v>
      </c>
      <c r="E10987" s="2">
        <v>0.82695601851851852</v>
      </c>
      <c r="F10987">
        <v>125</v>
      </c>
      <c r="G10987" t="str">
        <f>IFERROR(INDEX(menu_items!$B:$B,MATCH(F10987,menu_items!$A:$A,0)),"Unknown value")</f>
        <v>Spaghetti &amp; Meatballs</v>
      </c>
      <c r="H10987" t="str">
        <f>IFERROR(INDEX(menu_items!$C:$C,MATCH(F10987,menu_items!$A:$A,0)),"Unknown value")</f>
        <v>Italian</v>
      </c>
      <c r="I10987" s="5">
        <f>IFERROR(INDEX(menu_items!$D:$D,MATCH(F10987,menu_items!$A:$A,0)),0)</f>
        <v>17.95</v>
      </c>
      <c r="J10987" t="str">
        <f t="shared" si="863"/>
        <v>Thu</v>
      </c>
      <c r="K10987">
        <f t="shared" si="864"/>
        <v>23</v>
      </c>
      <c r="L10987" t="str">
        <f t="shared" si="865"/>
        <v>Mar</v>
      </c>
      <c r="M10987">
        <v>19</v>
      </c>
      <c r="N10987">
        <f t="shared" si="861"/>
        <v>1</v>
      </c>
      <c r="O10987" s="5">
        <f t="shared" si="862"/>
        <v>17.95</v>
      </c>
    </row>
    <row r="10988" spans="1:15" x14ac:dyDescent="0.25">
      <c r="A10988">
        <v>11112</v>
      </c>
      <c r="B10988">
        <v>4871</v>
      </c>
      <c r="C10988">
        <f>IF(COUNTIF($B$2:B10988,B10988)=1,1,0)</f>
        <v>1</v>
      </c>
      <c r="D10988" s="1">
        <v>45008</v>
      </c>
      <c r="E10988" s="2">
        <v>0.82916666666666672</v>
      </c>
      <c r="F10988">
        <v>102</v>
      </c>
      <c r="G10988" t="str">
        <f>IFERROR(INDEX(menu_items!$B:$B,MATCH(F10988,menu_items!$A:$A,0)),"Unknown value")</f>
        <v>Cheeseburger</v>
      </c>
      <c r="H10988" t="str">
        <f>IFERROR(INDEX(menu_items!$C:$C,MATCH(F10988,menu_items!$A:$A,0)),"Unknown value")</f>
        <v>American</v>
      </c>
      <c r="I10988" s="5">
        <f>IFERROR(INDEX(menu_items!$D:$D,MATCH(F10988,menu_items!$A:$A,0)),0)</f>
        <v>13.95</v>
      </c>
      <c r="J10988" t="str">
        <f t="shared" si="863"/>
        <v>Thu</v>
      </c>
      <c r="K10988">
        <f t="shared" si="864"/>
        <v>23</v>
      </c>
      <c r="L10988" t="str">
        <f t="shared" si="865"/>
        <v>Mar</v>
      </c>
      <c r="M10988">
        <v>19</v>
      </c>
      <c r="N10988">
        <f t="shared" si="861"/>
        <v>3</v>
      </c>
      <c r="O10988" s="5">
        <f t="shared" si="862"/>
        <v>47.4</v>
      </c>
    </row>
    <row r="10989" spans="1:15" x14ac:dyDescent="0.25">
      <c r="A10989">
        <v>11113</v>
      </c>
      <c r="B10989">
        <v>4871</v>
      </c>
      <c r="C10989">
        <f>IF(COUNTIF($B$2:B10989,B10989)=1,1,0)</f>
        <v>0</v>
      </c>
      <c r="D10989" s="1">
        <v>45008</v>
      </c>
      <c r="E10989" s="2">
        <v>0.82916666666666672</v>
      </c>
      <c r="F10989">
        <v>110</v>
      </c>
      <c r="G10989" t="str">
        <f>IFERROR(INDEX(menu_items!$B:$B,MATCH(F10989,menu_items!$A:$A,0)),"Unknown value")</f>
        <v>Pork Ramen</v>
      </c>
      <c r="H10989" t="str">
        <f>IFERROR(INDEX(menu_items!$C:$C,MATCH(F10989,menu_items!$A:$A,0)),"Unknown value")</f>
        <v>Asian</v>
      </c>
      <c r="I10989" s="5">
        <f>IFERROR(INDEX(menu_items!$D:$D,MATCH(F10989,menu_items!$A:$A,0)),0)</f>
        <v>17.95</v>
      </c>
      <c r="J10989" t="str">
        <f t="shared" si="863"/>
        <v>Thu</v>
      </c>
      <c r="K10989">
        <f t="shared" si="864"/>
        <v>23</v>
      </c>
      <c r="L10989" t="str">
        <f t="shared" si="865"/>
        <v>Mar</v>
      </c>
      <c r="M10989">
        <v>19</v>
      </c>
      <c r="N10989">
        <f t="shared" si="861"/>
        <v>3</v>
      </c>
      <c r="O10989" s="5">
        <f t="shared" si="862"/>
        <v>47.4</v>
      </c>
    </row>
    <row r="10990" spans="1:15" x14ac:dyDescent="0.25">
      <c r="A10990">
        <v>11114</v>
      </c>
      <c r="B10990">
        <v>4871</v>
      </c>
      <c r="C10990">
        <f>IF(COUNTIF($B$2:B10990,B10990)=1,1,0)</f>
        <v>0</v>
      </c>
      <c r="D10990" s="1">
        <v>45008</v>
      </c>
      <c r="E10990" s="2">
        <v>0.82916666666666672</v>
      </c>
      <c r="F10990">
        <v>129</v>
      </c>
      <c r="G10990" t="str">
        <f>IFERROR(INDEX(menu_items!$B:$B,MATCH(F10990,menu_items!$A:$A,0)),"Unknown value")</f>
        <v>Mushroom Ravioli</v>
      </c>
      <c r="H10990" t="str">
        <f>IFERROR(INDEX(menu_items!$C:$C,MATCH(F10990,menu_items!$A:$A,0)),"Unknown value")</f>
        <v>Italian</v>
      </c>
      <c r="I10990" s="5">
        <f>IFERROR(INDEX(menu_items!$D:$D,MATCH(F10990,menu_items!$A:$A,0)),0)</f>
        <v>15.5</v>
      </c>
      <c r="J10990" t="str">
        <f t="shared" si="863"/>
        <v>Thu</v>
      </c>
      <c r="K10990">
        <f t="shared" si="864"/>
        <v>23</v>
      </c>
      <c r="L10990" t="str">
        <f t="shared" si="865"/>
        <v>Mar</v>
      </c>
      <c r="M10990">
        <v>19</v>
      </c>
      <c r="N10990">
        <f t="shared" si="861"/>
        <v>3</v>
      </c>
      <c r="O10990" s="5">
        <f t="shared" si="862"/>
        <v>47.4</v>
      </c>
    </row>
    <row r="10991" spans="1:15" x14ac:dyDescent="0.25">
      <c r="A10991">
        <v>11115</v>
      </c>
      <c r="B10991">
        <v>4872</v>
      </c>
      <c r="C10991">
        <f>IF(COUNTIF($B$2:B10991,B10991)=1,1,0)</f>
        <v>1</v>
      </c>
      <c r="D10991" s="1">
        <v>45008</v>
      </c>
      <c r="E10991" s="2">
        <v>0.83971064814814811</v>
      </c>
      <c r="F10991">
        <v>124</v>
      </c>
      <c r="G10991" t="str">
        <f>IFERROR(INDEX(menu_items!$B:$B,MATCH(F10991,menu_items!$A:$A,0)),"Unknown value")</f>
        <v>Spaghetti</v>
      </c>
      <c r="H10991" t="str">
        <f>IFERROR(INDEX(menu_items!$C:$C,MATCH(F10991,menu_items!$A:$A,0)),"Unknown value")</f>
        <v>Italian</v>
      </c>
      <c r="I10991" s="5">
        <f>IFERROR(INDEX(menu_items!$D:$D,MATCH(F10991,menu_items!$A:$A,0)),0)</f>
        <v>14.5</v>
      </c>
      <c r="J10991" t="str">
        <f t="shared" si="863"/>
        <v>Thu</v>
      </c>
      <c r="K10991">
        <f t="shared" si="864"/>
        <v>23</v>
      </c>
      <c r="L10991" t="str">
        <f t="shared" si="865"/>
        <v>Mar</v>
      </c>
      <c r="M10991">
        <v>20</v>
      </c>
      <c r="N10991">
        <f t="shared" si="861"/>
        <v>2</v>
      </c>
      <c r="O10991" s="5">
        <f t="shared" si="862"/>
        <v>32.450000000000003</v>
      </c>
    </row>
    <row r="10992" spans="1:15" x14ac:dyDescent="0.25">
      <c r="A10992">
        <v>11116</v>
      </c>
      <c r="B10992">
        <v>4872</v>
      </c>
      <c r="C10992">
        <f>IF(COUNTIF($B$2:B10992,B10992)=1,1,0)</f>
        <v>0</v>
      </c>
      <c r="D10992" s="1">
        <v>45008</v>
      </c>
      <c r="E10992" s="2">
        <v>0.83971064814814811</v>
      </c>
      <c r="F10992">
        <v>109</v>
      </c>
      <c r="G10992" t="str">
        <f>IFERROR(INDEX(menu_items!$B:$B,MATCH(F10992,menu_items!$A:$A,0)),"Unknown value")</f>
        <v>Korean Beef Bowl</v>
      </c>
      <c r="H10992" t="str">
        <f>IFERROR(INDEX(menu_items!$C:$C,MATCH(F10992,menu_items!$A:$A,0)),"Unknown value")</f>
        <v>Asian</v>
      </c>
      <c r="I10992" s="5">
        <f>IFERROR(INDEX(menu_items!$D:$D,MATCH(F10992,menu_items!$A:$A,0)),0)</f>
        <v>17.95</v>
      </c>
      <c r="J10992" t="str">
        <f t="shared" si="863"/>
        <v>Thu</v>
      </c>
      <c r="K10992">
        <f t="shared" si="864"/>
        <v>23</v>
      </c>
      <c r="L10992" t="str">
        <f t="shared" si="865"/>
        <v>Mar</v>
      </c>
      <c r="M10992">
        <v>20</v>
      </c>
      <c r="N10992">
        <f t="shared" si="861"/>
        <v>2</v>
      </c>
      <c r="O10992" s="5">
        <f t="shared" si="862"/>
        <v>32.450000000000003</v>
      </c>
    </row>
    <row r="10993" spans="1:15" x14ac:dyDescent="0.25">
      <c r="A10993">
        <v>11117</v>
      </c>
      <c r="B10993">
        <v>4873</v>
      </c>
      <c r="C10993">
        <f>IF(COUNTIF($B$2:B10993,B10993)=1,1,0)</f>
        <v>1</v>
      </c>
      <c r="D10993" s="1">
        <v>45008</v>
      </c>
      <c r="E10993" s="2">
        <v>0.85114583333333338</v>
      </c>
      <c r="F10993">
        <v>105</v>
      </c>
      <c r="G10993" t="str">
        <f>IFERROR(INDEX(menu_items!$B:$B,MATCH(F10993,menu_items!$A:$A,0)),"Unknown value")</f>
        <v>Mac &amp; Cheese</v>
      </c>
      <c r="H10993" t="str">
        <f>IFERROR(INDEX(menu_items!$C:$C,MATCH(F10993,menu_items!$A:$A,0)),"Unknown value")</f>
        <v>American</v>
      </c>
      <c r="I10993" s="5">
        <f>IFERROR(INDEX(menu_items!$D:$D,MATCH(F10993,menu_items!$A:$A,0)),0)</f>
        <v>7</v>
      </c>
      <c r="J10993" t="str">
        <f t="shared" si="863"/>
        <v>Thu</v>
      </c>
      <c r="K10993">
        <f t="shared" si="864"/>
        <v>23</v>
      </c>
      <c r="L10993" t="str">
        <f t="shared" si="865"/>
        <v>Mar</v>
      </c>
      <c r="M10993">
        <v>20</v>
      </c>
      <c r="N10993">
        <f t="shared" si="861"/>
        <v>1</v>
      </c>
      <c r="O10993" s="5">
        <f t="shared" si="862"/>
        <v>7</v>
      </c>
    </row>
    <row r="10994" spans="1:15" x14ac:dyDescent="0.25">
      <c r="A10994">
        <v>11118</v>
      </c>
      <c r="B10994">
        <v>4874</v>
      </c>
      <c r="C10994">
        <f>IF(COUNTIF($B$2:B10994,B10994)=1,1,0)</f>
        <v>1</v>
      </c>
      <c r="D10994" s="1">
        <v>45008</v>
      </c>
      <c r="E10994" s="2">
        <v>0.85537037037037034</v>
      </c>
      <c r="F10994">
        <v>106</v>
      </c>
      <c r="G10994" t="str">
        <f>IFERROR(INDEX(menu_items!$B:$B,MATCH(F10994,menu_items!$A:$A,0)),"Unknown value")</f>
        <v>French Fries</v>
      </c>
      <c r="H10994" t="str">
        <f>IFERROR(INDEX(menu_items!$C:$C,MATCH(F10994,menu_items!$A:$A,0)),"Unknown value")</f>
        <v>American</v>
      </c>
      <c r="I10994" s="5">
        <f>IFERROR(INDEX(menu_items!$D:$D,MATCH(F10994,menu_items!$A:$A,0)),0)</f>
        <v>7</v>
      </c>
      <c r="J10994" t="str">
        <f t="shared" si="863"/>
        <v>Thu</v>
      </c>
      <c r="K10994">
        <f t="shared" si="864"/>
        <v>23</v>
      </c>
      <c r="L10994" t="str">
        <f t="shared" si="865"/>
        <v>Mar</v>
      </c>
      <c r="M10994">
        <v>20</v>
      </c>
      <c r="N10994">
        <f t="shared" si="861"/>
        <v>1</v>
      </c>
      <c r="O10994" s="5">
        <f t="shared" si="862"/>
        <v>7</v>
      </c>
    </row>
    <row r="10995" spans="1:15" x14ac:dyDescent="0.25">
      <c r="A10995">
        <v>11119</v>
      </c>
      <c r="B10995">
        <v>4875</v>
      </c>
      <c r="C10995">
        <f>IF(COUNTIF($B$2:B10995,B10995)=1,1,0)</f>
        <v>1</v>
      </c>
      <c r="D10995" s="1">
        <v>45008</v>
      </c>
      <c r="E10995" s="2">
        <v>0.87172453703703701</v>
      </c>
      <c r="F10995">
        <v>107</v>
      </c>
      <c r="G10995" t="str">
        <f>IFERROR(INDEX(menu_items!$B:$B,MATCH(F10995,menu_items!$A:$A,0)),"Unknown value")</f>
        <v>Orange Chicken</v>
      </c>
      <c r="H10995" t="str">
        <f>IFERROR(INDEX(menu_items!$C:$C,MATCH(F10995,menu_items!$A:$A,0)),"Unknown value")</f>
        <v>Asian</v>
      </c>
      <c r="I10995" s="5">
        <f>IFERROR(INDEX(menu_items!$D:$D,MATCH(F10995,menu_items!$A:$A,0)),0)</f>
        <v>16.5</v>
      </c>
      <c r="J10995" t="str">
        <f t="shared" si="863"/>
        <v>Thu</v>
      </c>
      <c r="K10995">
        <f t="shared" si="864"/>
        <v>23</v>
      </c>
      <c r="L10995" t="str">
        <f t="shared" si="865"/>
        <v>Mar</v>
      </c>
      <c r="M10995">
        <v>20</v>
      </c>
      <c r="N10995">
        <f t="shared" si="861"/>
        <v>3</v>
      </c>
      <c r="O10995" s="5">
        <f t="shared" si="862"/>
        <v>35.450000000000003</v>
      </c>
    </row>
    <row r="10996" spans="1:15" x14ac:dyDescent="0.25">
      <c r="A10996">
        <v>11120</v>
      </c>
      <c r="B10996">
        <v>4875</v>
      </c>
      <c r="C10996">
        <f>IF(COUNTIF($B$2:B10996,B10996)=1,1,0)</f>
        <v>0</v>
      </c>
      <c r="D10996" s="1">
        <v>45008</v>
      </c>
      <c r="E10996" s="2">
        <v>0.87172453703703701</v>
      </c>
      <c r="F10996">
        <v>116</v>
      </c>
      <c r="G10996" t="str">
        <f>IFERROR(INDEX(menu_items!$B:$B,MATCH(F10996,menu_items!$A:$A,0)),"Unknown value")</f>
        <v>Steak Tacos</v>
      </c>
      <c r="H10996" t="str">
        <f>IFERROR(INDEX(menu_items!$C:$C,MATCH(F10996,menu_items!$A:$A,0)),"Unknown value")</f>
        <v>Mexican</v>
      </c>
      <c r="I10996" s="5">
        <f>IFERROR(INDEX(menu_items!$D:$D,MATCH(F10996,menu_items!$A:$A,0)),0)</f>
        <v>13.95</v>
      </c>
      <c r="J10996" t="str">
        <f t="shared" si="863"/>
        <v>Thu</v>
      </c>
      <c r="K10996">
        <f t="shared" si="864"/>
        <v>23</v>
      </c>
      <c r="L10996" t="str">
        <f t="shared" si="865"/>
        <v>Mar</v>
      </c>
      <c r="M10996">
        <v>20</v>
      </c>
      <c r="N10996">
        <f t="shared" si="861"/>
        <v>3</v>
      </c>
      <c r="O10996" s="5">
        <f t="shared" si="862"/>
        <v>35.450000000000003</v>
      </c>
    </row>
    <row r="10997" spans="1:15" x14ac:dyDescent="0.25">
      <c r="A10997">
        <v>11121</v>
      </c>
      <c r="B10997">
        <v>4875</v>
      </c>
      <c r="C10997">
        <f>IF(COUNTIF($B$2:B10997,B10997)=1,1,0)</f>
        <v>0</v>
      </c>
      <c r="D10997" s="1">
        <v>45008</v>
      </c>
      <c r="E10997" s="2">
        <v>0.87172453703703701</v>
      </c>
      <c r="F10997">
        <v>113</v>
      </c>
      <c r="G10997" t="str">
        <f>IFERROR(INDEX(menu_items!$B:$B,MATCH(F10997,menu_items!$A:$A,0)),"Unknown value")</f>
        <v>Edamame</v>
      </c>
      <c r="H10997" t="str">
        <f>IFERROR(INDEX(menu_items!$C:$C,MATCH(F10997,menu_items!$A:$A,0)),"Unknown value")</f>
        <v>Asian</v>
      </c>
      <c r="I10997" s="5">
        <f>IFERROR(INDEX(menu_items!$D:$D,MATCH(F10997,menu_items!$A:$A,0)),0)</f>
        <v>5</v>
      </c>
      <c r="J10997" t="str">
        <f t="shared" si="863"/>
        <v>Thu</v>
      </c>
      <c r="K10997">
        <f t="shared" si="864"/>
        <v>23</v>
      </c>
      <c r="L10997" t="str">
        <f t="shared" si="865"/>
        <v>Mar</v>
      </c>
      <c r="M10997">
        <v>20</v>
      </c>
      <c r="N10997">
        <f t="shared" si="861"/>
        <v>3</v>
      </c>
      <c r="O10997" s="5">
        <f t="shared" si="862"/>
        <v>35.450000000000003</v>
      </c>
    </row>
    <row r="10998" spans="1:15" x14ac:dyDescent="0.25">
      <c r="A10998">
        <v>11122</v>
      </c>
      <c r="B10998">
        <v>4876</v>
      </c>
      <c r="C10998">
        <f>IF(COUNTIF($B$2:B10998,B10998)=1,1,0)</f>
        <v>1</v>
      </c>
      <c r="D10998" s="1">
        <v>45008</v>
      </c>
      <c r="E10998" s="2">
        <v>0.88025462962962964</v>
      </c>
      <c r="F10998">
        <v>105</v>
      </c>
      <c r="G10998" t="str">
        <f>IFERROR(INDEX(menu_items!$B:$B,MATCH(F10998,menu_items!$A:$A,0)),"Unknown value")</f>
        <v>Mac &amp; Cheese</v>
      </c>
      <c r="H10998" t="str">
        <f>IFERROR(INDEX(menu_items!$C:$C,MATCH(F10998,menu_items!$A:$A,0)),"Unknown value")</f>
        <v>American</v>
      </c>
      <c r="I10998" s="5">
        <f>IFERROR(INDEX(menu_items!$D:$D,MATCH(F10998,menu_items!$A:$A,0)),0)</f>
        <v>7</v>
      </c>
      <c r="J10998" t="str">
        <f t="shared" si="863"/>
        <v>Thu</v>
      </c>
      <c r="K10998">
        <f t="shared" si="864"/>
        <v>23</v>
      </c>
      <c r="L10998" t="str">
        <f t="shared" si="865"/>
        <v>Mar</v>
      </c>
      <c r="M10998">
        <v>21</v>
      </c>
      <c r="N10998">
        <f t="shared" si="861"/>
        <v>1</v>
      </c>
      <c r="O10998" s="5">
        <f t="shared" si="862"/>
        <v>7</v>
      </c>
    </row>
    <row r="10999" spans="1:15" x14ac:dyDescent="0.25">
      <c r="A10999">
        <v>11123</v>
      </c>
      <c r="B10999">
        <v>4877</v>
      </c>
      <c r="C10999">
        <f>IF(COUNTIF($B$2:B10999,B10999)=1,1,0)</f>
        <v>1</v>
      </c>
      <c r="D10999" s="1">
        <v>45008</v>
      </c>
      <c r="E10999" s="2">
        <v>0.9205092592592593</v>
      </c>
      <c r="F10999">
        <v>102</v>
      </c>
      <c r="G10999" t="str">
        <f>IFERROR(INDEX(menu_items!$B:$B,MATCH(F10999,menu_items!$A:$A,0)),"Unknown value")</f>
        <v>Cheeseburger</v>
      </c>
      <c r="H10999" t="str">
        <f>IFERROR(INDEX(menu_items!$C:$C,MATCH(F10999,menu_items!$A:$A,0)),"Unknown value")</f>
        <v>American</v>
      </c>
      <c r="I10999" s="5">
        <f>IFERROR(INDEX(menu_items!$D:$D,MATCH(F10999,menu_items!$A:$A,0)),0)</f>
        <v>13.95</v>
      </c>
      <c r="J10999" t="str">
        <f t="shared" si="863"/>
        <v>Thu</v>
      </c>
      <c r="K10999">
        <f t="shared" si="864"/>
        <v>23</v>
      </c>
      <c r="L10999" t="str">
        <f t="shared" si="865"/>
        <v>Mar</v>
      </c>
      <c r="M10999">
        <v>22</v>
      </c>
      <c r="N10999">
        <f t="shared" si="861"/>
        <v>2</v>
      </c>
      <c r="O10999" s="5">
        <f t="shared" si="862"/>
        <v>28.9</v>
      </c>
    </row>
    <row r="11000" spans="1:15" x14ac:dyDescent="0.25">
      <c r="A11000">
        <v>11124</v>
      </c>
      <c r="B11000">
        <v>4877</v>
      </c>
      <c r="C11000">
        <f>IF(COUNTIF($B$2:B11000,B11000)=1,1,0)</f>
        <v>0</v>
      </c>
      <c r="D11000" s="1">
        <v>45008</v>
      </c>
      <c r="E11000" s="2">
        <v>0.9205092592592593</v>
      </c>
      <c r="F11000">
        <v>112</v>
      </c>
      <c r="G11000" t="str">
        <f>IFERROR(INDEX(menu_items!$B:$B,MATCH(F11000,menu_items!$A:$A,0)),"Unknown value")</f>
        <v>Salmon Roll</v>
      </c>
      <c r="H11000" t="str">
        <f>IFERROR(INDEX(menu_items!$C:$C,MATCH(F11000,menu_items!$A:$A,0)),"Unknown value")</f>
        <v>Asian</v>
      </c>
      <c r="I11000" s="5">
        <f>IFERROR(INDEX(menu_items!$D:$D,MATCH(F11000,menu_items!$A:$A,0)),0)</f>
        <v>14.95</v>
      </c>
      <c r="J11000" t="str">
        <f t="shared" si="863"/>
        <v>Thu</v>
      </c>
      <c r="K11000">
        <f t="shared" si="864"/>
        <v>23</v>
      </c>
      <c r="L11000" t="str">
        <f t="shared" si="865"/>
        <v>Mar</v>
      </c>
      <c r="M11000">
        <v>22</v>
      </c>
      <c r="N11000">
        <f t="shared" si="861"/>
        <v>2</v>
      </c>
      <c r="O11000" s="5">
        <f t="shared" si="862"/>
        <v>28.9</v>
      </c>
    </row>
    <row r="11001" spans="1:15" x14ac:dyDescent="0.25">
      <c r="A11001">
        <v>11125</v>
      </c>
      <c r="B11001">
        <v>4878</v>
      </c>
      <c r="C11001">
        <f>IF(COUNTIF($B$2:B11001,B11001)=1,1,0)</f>
        <v>1</v>
      </c>
      <c r="D11001" s="1">
        <v>45008</v>
      </c>
      <c r="E11001" s="2">
        <v>0.92504629629629631</v>
      </c>
      <c r="F11001">
        <v>119</v>
      </c>
      <c r="G11001" t="str">
        <f>IFERROR(INDEX(menu_items!$B:$B,MATCH(F11001,menu_items!$A:$A,0)),"Unknown value")</f>
        <v>Chicken Torta</v>
      </c>
      <c r="H11001" t="str">
        <f>IFERROR(INDEX(menu_items!$C:$C,MATCH(F11001,menu_items!$A:$A,0)),"Unknown value")</f>
        <v>Mexican</v>
      </c>
      <c r="I11001" s="5">
        <f>IFERROR(INDEX(menu_items!$D:$D,MATCH(F11001,menu_items!$A:$A,0)),0)</f>
        <v>11.95</v>
      </c>
      <c r="J11001" t="str">
        <f t="shared" si="863"/>
        <v>Thu</v>
      </c>
      <c r="K11001">
        <f t="shared" si="864"/>
        <v>23</v>
      </c>
      <c r="L11001" t="str">
        <f t="shared" si="865"/>
        <v>Mar</v>
      </c>
      <c r="M11001">
        <v>22</v>
      </c>
      <c r="N11001">
        <f t="shared" si="861"/>
        <v>1</v>
      </c>
      <c r="O11001" s="5">
        <f t="shared" si="862"/>
        <v>11.95</v>
      </c>
    </row>
    <row r="11002" spans="1:15" x14ac:dyDescent="0.25">
      <c r="A11002">
        <v>11126</v>
      </c>
      <c r="B11002">
        <v>4879</v>
      </c>
      <c r="C11002">
        <f>IF(COUNTIF($B$2:B11002,B11002)=1,1,0)</f>
        <v>1</v>
      </c>
      <c r="D11002" s="1">
        <v>45008</v>
      </c>
      <c r="E11002" s="2">
        <v>0.92993055555555559</v>
      </c>
      <c r="F11002">
        <v>107</v>
      </c>
      <c r="G11002" t="str">
        <f>IFERROR(INDEX(menu_items!$B:$B,MATCH(F11002,menu_items!$A:$A,0)),"Unknown value")</f>
        <v>Orange Chicken</v>
      </c>
      <c r="H11002" t="str">
        <f>IFERROR(INDEX(menu_items!$C:$C,MATCH(F11002,menu_items!$A:$A,0)),"Unknown value")</f>
        <v>Asian</v>
      </c>
      <c r="I11002" s="5">
        <f>IFERROR(INDEX(menu_items!$D:$D,MATCH(F11002,menu_items!$A:$A,0)),0)</f>
        <v>16.5</v>
      </c>
      <c r="J11002" t="str">
        <f t="shared" si="863"/>
        <v>Thu</v>
      </c>
      <c r="K11002">
        <f t="shared" si="864"/>
        <v>23</v>
      </c>
      <c r="L11002" t="str">
        <f t="shared" si="865"/>
        <v>Mar</v>
      </c>
      <c r="M11002">
        <v>22</v>
      </c>
      <c r="N11002">
        <f t="shared" si="861"/>
        <v>2</v>
      </c>
      <c r="O11002" s="5">
        <f t="shared" si="862"/>
        <v>31</v>
      </c>
    </row>
    <row r="11003" spans="1:15" x14ac:dyDescent="0.25">
      <c r="A11003">
        <v>11127</v>
      </c>
      <c r="B11003">
        <v>4879</v>
      </c>
      <c r="C11003">
        <f>IF(COUNTIF($B$2:B11003,B11003)=1,1,0)</f>
        <v>0</v>
      </c>
      <c r="D11003" s="1">
        <v>45008</v>
      </c>
      <c r="E11003" s="2">
        <v>0.92993055555555559</v>
      </c>
      <c r="F11003">
        <v>124</v>
      </c>
      <c r="G11003" t="str">
        <f>IFERROR(INDEX(menu_items!$B:$B,MATCH(F11003,menu_items!$A:$A,0)),"Unknown value")</f>
        <v>Spaghetti</v>
      </c>
      <c r="H11003" t="str">
        <f>IFERROR(INDEX(menu_items!$C:$C,MATCH(F11003,menu_items!$A:$A,0)),"Unknown value")</f>
        <v>Italian</v>
      </c>
      <c r="I11003" s="5">
        <f>IFERROR(INDEX(menu_items!$D:$D,MATCH(F11003,menu_items!$A:$A,0)),0)</f>
        <v>14.5</v>
      </c>
      <c r="J11003" t="str">
        <f t="shared" si="863"/>
        <v>Thu</v>
      </c>
      <c r="K11003">
        <f t="shared" si="864"/>
        <v>23</v>
      </c>
      <c r="L11003" t="str">
        <f t="shared" si="865"/>
        <v>Mar</v>
      </c>
      <c r="M11003">
        <v>22</v>
      </c>
      <c r="N11003">
        <f t="shared" si="861"/>
        <v>2</v>
      </c>
      <c r="O11003" s="5">
        <f t="shared" si="862"/>
        <v>31</v>
      </c>
    </row>
    <row r="11004" spans="1:15" x14ac:dyDescent="0.25">
      <c r="A11004">
        <v>11128</v>
      </c>
      <c r="B11004">
        <v>4880</v>
      </c>
      <c r="C11004">
        <f>IF(COUNTIF($B$2:B11004,B11004)=1,1,0)</f>
        <v>1</v>
      </c>
      <c r="D11004" s="1">
        <v>45008</v>
      </c>
      <c r="E11004" s="2">
        <v>0.94395833333333334</v>
      </c>
      <c r="F11004">
        <v>109</v>
      </c>
      <c r="G11004" t="str">
        <f>IFERROR(INDEX(menu_items!$B:$B,MATCH(F11004,menu_items!$A:$A,0)),"Unknown value")</f>
        <v>Korean Beef Bowl</v>
      </c>
      <c r="H11004" t="str">
        <f>IFERROR(INDEX(menu_items!$C:$C,MATCH(F11004,menu_items!$A:$A,0)),"Unknown value")</f>
        <v>Asian</v>
      </c>
      <c r="I11004" s="5">
        <f>IFERROR(INDEX(menu_items!$D:$D,MATCH(F11004,menu_items!$A:$A,0)),0)</f>
        <v>17.95</v>
      </c>
      <c r="J11004" t="str">
        <f t="shared" si="863"/>
        <v>Thu</v>
      </c>
      <c r="K11004">
        <f t="shared" si="864"/>
        <v>23</v>
      </c>
      <c r="L11004" t="str">
        <f t="shared" si="865"/>
        <v>Mar</v>
      </c>
      <c r="M11004">
        <v>22</v>
      </c>
      <c r="N11004">
        <f t="shared" si="861"/>
        <v>2</v>
      </c>
      <c r="O11004" s="5">
        <f t="shared" si="862"/>
        <v>33.450000000000003</v>
      </c>
    </row>
    <row r="11005" spans="1:15" x14ac:dyDescent="0.25">
      <c r="A11005">
        <v>11129</v>
      </c>
      <c r="B11005">
        <v>4880</v>
      </c>
      <c r="C11005">
        <f>IF(COUNTIF($B$2:B11005,B11005)=1,1,0)</f>
        <v>0</v>
      </c>
      <c r="D11005" s="1">
        <v>45008</v>
      </c>
      <c r="E11005" s="2">
        <v>0.94395833333333334</v>
      </c>
      <c r="F11005">
        <v>129</v>
      </c>
      <c r="G11005" t="str">
        <f>IFERROR(INDEX(menu_items!$B:$B,MATCH(F11005,menu_items!$A:$A,0)),"Unknown value")</f>
        <v>Mushroom Ravioli</v>
      </c>
      <c r="H11005" t="str">
        <f>IFERROR(INDEX(menu_items!$C:$C,MATCH(F11005,menu_items!$A:$A,0)),"Unknown value")</f>
        <v>Italian</v>
      </c>
      <c r="I11005" s="5">
        <f>IFERROR(INDEX(menu_items!$D:$D,MATCH(F11005,menu_items!$A:$A,0)),0)</f>
        <v>15.5</v>
      </c>
      <c r="J11005" t="str">
        <f t="shared" si="863"/>
        <v>Thu</v>
      </c>
      <c r="K11005">
        <f t="shared" si="864"/>
        <v>23</v>
      </c>
      <c r="L11005" t="str">
        <f t="shared" si="865"/>
        <v>Mar</v>
      </c>
      <c r="M11005">
        <v>22</v>
      </c>
      <c r="N11005">
        <f t="shared" si="861"/>
        <v>2</v>
      </c>
      <c r="O11005" s="5">
        <f t="shared" si="862"/>
        <v>33.450000000000003</v>
      </c>
    </row>
    <row r="11006" spans="1:15" x14ac:dyDescent="0.25">
      <c r="A11006">
        <v>11130</v>
      </c>
      <c r="B11006">
        <v>4881</v>
      </c>
      <c r="C11006">
        <f>IF(COUNTIF($B$2:B11006,B11006)=1,1,0)</f>
        <v>1</v>
      </c>
      <c r="D11006" s="1">
        <v>45009</v>
      </c>
      <c r="E11006" s="2">
        <v>0.46990740740740738</v>
      </c>
      <c r="F11006">
        <v>107</v>
      </c>
      <c r="G11006" t="str">
        <f>IFERROR(INDEX(menu_items!$B:$B,MATCH(F11006,menu_items!$A:$A,0)),"Unknown value")</f>
        <v>Orange Chicken</v>
      </c>
      <c r="H11006" t="str">
        <f>IFERROR(INDEX(menu_items!$C:$C,MATCH(F11006,menu_items!$A:$A,0)),"Unknown value")</f>
        <v>Asian</v>
      </c>
      <c r="I11006" s="5">
        <f>IFERROR(INDEX(menu_items!$D:$D,MATCH(F11006,menu_items!$A:$A,0)),0)</f>
        <v>16.5</v>
      </c>
      <c r="J11006" t="str">
        <f t="shared" si="863"/>
        <v>Fri</v>
      </c>
      <c r="K11006">
        <f t="shared" si="864"/>
        <v>24</v>
      </c>
      <c r="L11006" t="str">
        <f t="shared" si="865"/>
        <v>Mar</v>
      </c>
      <c r="M11006">
        <v>11</v>
      </c>
      <c r="N11006">
        <f t="shared" si="861"/>
        <v>4</v>
      </c>
      <c r="O11006" s="5">
        <f t="shared" si="862"/>
        <v>48.45</v>
      </c>
    </row>
    <row r="11007" spans="1:15" x14ac:dyDescent="0.25">
      <c r="A11007">
        <v>11131</v>
      </c>
      <c r="B11007">
        <v>4881</v>
      </c>
      <c r="C11007">
        <f>IF(COUNTIF($B$2:B11007,B11007)=1,1,0)</f>
        <v>0</v>
      </c>
      <c r="D11007" s="1">
        <v>45009</v>
      </c>
      <c r="E11007" s="2">
        <v>0.46990740740740738</v>
      </c>
      <c r="F11007">
        <v>105</v>
      </c>
      <c r="G11007" t="str">
        <f>IFERROR(INDEX(menu_items!$B:$B,MATCH(F11007,menu_items!$A:$A,0)),"Unknown value")</f>
        <v>Mac &amp; Cheese</v>
      </c>
      <c r="H11007" t="str">
        <f>IFERROR(INDEX(menu_items!$C:$C,MATCH(F11007,menu_items!$A:$A,0)),"Unknown value")</f>
        <v>American</v>
      </c>
      <c r="I11007" s="5">
        <f>IFERROR(INDEX(menu_items!$D:$D,MATCH(F11007,menu_items!$A:$A,0)),0)</f>
        <v>7</v>
      </c>
      <c r="J11007" t="str">
        <f t="shared" si="863"/>
        <v>Fri</v>
      </c>
      <c r="K11007">
        <f t="shared" si="864"/>
        <v>24</v>
      </c>
      <c r="L11007" t="str">
        <f t="shared" si="865"/>
        <v>Mar</v>
      </c>
      <c r="M11007">
        <v>11</v>
      </c>
      <c r="N11007">
        <f t="shared" si="861"/>
        <v>4</v>
      </c>
      <c r="O11007" s="5">
        <f t="shared" si="862"/>
        <v>48.45</v>
      </c>
    </row>
    <row r="11008" spans="1:15" x14ac:dyDescent="0.25">
      <c r="A11008">
        <v>11132</v>
      </c>
      <c r="B11008">
        <v>4881</v>
      </c>
      <c r="C11008">
        <f>IF(COUNTIF($B$2:B11008,B11008)=1,1,0)</f>
        <v>0</v>
      </c>
      <c r="D11008" s="1">
        <v>45009</v>
      </c>
      <c r="E11008" s="2">
        <v>0.46990740740740738</v>
      </c>
      <c r="F11008">
        <v>131</v>
      </c>
      <c r="G11008" t="str">
        <f>IFERROR(INDEX(menu_items!$B:$B,MATCH(F11008,menu_items!$A:$A,0)),"Unknown value")</f>
        <v>Chicken Parmesan</v>
      </c>
      <c r="H11008" t="str">
        <f>IFERROR(INDEX(menu_items!$C:$C,MATCH(F11008,menu_items!$A:$A,0)),"Unknown value")</f>
        <v>Italian</v>
      </c>
      <c r="I11008" s="5">
        <f>IFERROR(INDEX(menu_items!$D:$D,MATCH(F11008,menu_items!$A:$A,0)),0)</f>
        <v>17.95</v>
      </c>
      <c r="J11008" t="str">
        <f t="shared" si="863"/>
        <v>Fri</v>
      </c>
      <c r="K11008">
        <f t="shared" si="864"/>
        <v>24</v>
      </c>
      <c r="L11008" t="str">
        <f t="shared" si="865"/>
        <v>Mar</v>
      </c>
      <c r="M11008">
        <v>11</v>
      </c>
      <c r="N11008">
        <f t="shared" si="861"/>
        <v>4</v>
      </c>
      <c r="O11008" s="5">
        <f t="shared" si="862"/>
        <v>48.45</v>
      </c>
    </row>
    <row r="11009" spans="1:15" x14ac:dyDescent="0.25">
      <c r="A11009">
        <v>11133</v>
      </c>
      <c r="B11009">
        <v>4881</v>
      </c>
      <c r="C11009">
        <f>IF(COUNTIF($B$2:B11009,B11009)=1,1,0)</f>
        <v>0</v>
      </c>
      <c r="D11009" s="1">
        <v>45009</v>
      </c>
      <c r="E11009" s="2">
        <v>0.46990740740740738</v>
      </c>
      <c r="F11009">
        <v>106</v>
      </c>
      <c r="G11009" t="str">
        <f>IFERROR(INDEX(menu_items!$B:$B,MATCH(F11009,menu_items!$A:$A,0)),"Unknown value")</f>
        <v>French Fries</v>
      </c>
      <c r="H11009" t="str">
        <f>IFERROR(INDEX(menu_items!$C:$C,MATCH(F11009,menu_items!$A:$A,0)),"Unknown value")</f>
        <v>American</v>
      </c>
      <c r="I11009" s="5">
        <f>IFERROR(INDEX(menu_items!$D:$D,MATCH(F11009,menu_items!$A:$A,0)),0)</f>
        <v>7</v>
      </c>
      <c r="J11009" t="str">
        <f t="shared" si="863"/>
        <v>Fri</v>
      </c>
      <c r="K11009">
        <f t="shared" si="864"/>
        <v>24</v>
      </c>
      <c r="L11009" t="str">
        <f t="shared" si="865"/>
        <v>Mar</v>
      </c>
      <c r="M11009">
        <v>11</v>
      </c>
      <c r="N11009">
        <f t="shared" si="861"/>
        <v>4</v>
      </c>
      <c r="O11009" s="5">
        <f t="shared" si="862"/>
        <v>48.45</v>
      </c>
    </row>
    <row r="11010" spans="1:15" x14ac:dyDescent="0.25">
      <c r="A11010">
        <v>11134</v>
      </c>
      <c r="B11010">
        <v>4882</v>
      </c>
      <c r="C11010">
        <f>IF(COUNTIF($B$2:B11010,B11010)=1,1,0)</f>
        <v>1</v>
      </c>
      <c r="D11010" s="1">
        <v>45009</v>
      </c>
      <c r="E11010" s="2">
        <v>0.47259259259259262</v>
      </c>
      <c r="F11010">
        <v>102</v>
      </c>
      <c r="G11010" t="str">
        <f>IFERROR(INDEX(menu_items!$B:$B,MATCH(F11010,menu_items!$A:$A,0)),"Unknown value")</f>
        <v>Cheeseburger</v>
      </c>
      <c r="H11010" t="str">
        <f>IFERROR(INDEX(menu_items!$C:$C,MATCH(F11010,menu_items!$A:$A,0)),"Unknown value")</f>
        <v>American</v>
      </c>
      <c r="I11010" s="5">
        <f>IFERROR(INDEX(menu_items!$D:$D,MATCH(F11010,menu_items!$A:$A,0)),0)</f>
        <v>13.95</v>
      </c>
      <c r="J11010" t="str">
        <f t="shared" si="863"/>
        <v>Fri</v>
      </c>
      <c r="K11010">
        <f t="shared" si="864"/>
        <v>24</v>
      </c>
      <c r="L11010" t="str">
        <f t="shared" si="865"/>
        <v>Mar</v>
      </c>
      <c r="M11010">
        <v>11</v>
      </c>
      <c r="N11010">
        <f t="shared" ref="N11010:N11073" si="866">COUNTIF($B:$B,B11010)</f>
        <v>1</v>
      </c>
      <c r="O11010" s="5">
        <f t="shared" ref="O11010:O11073" si="867">SUMIF($B:$B,B11010,$I:$I)</f>
        <v>13.95</v>
      </c>
    </row>
    <row r="11011" spans="1:15" x14ac:dyDescent="0.25">
      <c r="A11011">
        <v>11135</v>
      </c>
      <c r="B11011">
        <v>4883</v>
      </c>
      <c r="C11011">
        <f>IF(COUNTIF($B$2:B11011,B11011)=1,1,0)</f>
        <v>1</v>
      </c>
      <c r="D11011" s="1">
        <v>45009</v>
      </c>
      <c r="E11011" s="2">
        <v>0.48942129629629627</v>
      </c>
      <c r="F11011">
        <v>118</v>
      </c>
      <c r="G11011" t="str">
        <f>IFERROR(INDEX(menu_items!$B:$B,MATCH(F11011,menu_items!$A:$A,0)),"Unknown value")</f>
        <v>Steak Burrito</v>
      </c>
      <c r="H11011" t="str">
        <f>IFERROR(INDEX(menu_items!$C:$C,MATCH(F11011,menu_items!$A:$A,0)),"Unknown value")</f>
        <v>Mexican</v>
      </c>
      <c r="I11011" s="5">
        <f>IFERROR(INDEX(menu_items!$D:$D,MATCH(F11011,menu_items!$A:$A,0)),0)</f>
        <v>14.95</v>
      </c>
      <c r="J11011" t="str">
        <f t="shared" si="863"/>
        <v>Fri</v>
      </c>
      <c r="K11011">
        <f t="shared" si="864"/>
        <v>24</v>
      </c>
      <c r="L11011" t="str">
        <f t="shared" si="865"/>
        <v>Mar</v>
      </c>
      <c r="M11011">
        <v>11</v>
      </c>
      <c r="N11011">
        <f t="shared" si="866"/>
        <v>1</v>
      </c>
      <c r="O11011" s="5">
        <f t="shared" si="867"/>
        <v>14.95</v>
      </c>
    </row>
    <row r="11012" spans="1:15" x14ac:dyDescent="0.25">
      <c r="A11012">
        <v>11136</v>
      </c>
      <c r="B11012">
        <v>4884</v>
      </c>
      <c r="C11012">
        <f>IF(COUNTIF($B$2:B11012,B11012)=1,1,0)</f>
        <v>1</v>
      </c>
      <c r="D11012" s="1">
        <v>45009</v>
      </c>
      <c r="E11012" s="2">
        <v>0.48975694444444445</v>
      </c>
      <c r="F11012">
        <v>104</v>
      </c>
      <c r="G11012" t="str">
        <f>IFERROR(INDEX(menu_items!$B:$B,MATCH(F11012,menu_items!$A:$A,0)),"Unknown value")</f>
        <v>Veggie Burger</v>
      </c>
      <c r="H11012" t="str">
        <f>IFERROR(INDEX(menu_items!$C:$C,MATCH(F11012,menu_items!$A:$A,0)),"Unknown value")</f>
        <v>American</v>
      </c>
      <c r="I11012" s="5">
        <f>IFERROR(INDEX(menu_items!$D:$D,MATCH(F11012,menu_items!$A:$A,0)),0)</f>
        <v>10.5</v>
      </c>
      <c r="J11012" t="str">
        <f t="shared" si="863"/>
        <v>Fri</v>
      </c>
      <c r="K11012">
        <f t="shared" si="864"/>
        <v>24</v>
      </c>
      <c r="L11012" t="str">
        <f t="shared" si="865"/>
        <v>Mar</v>
      </c>
      <c r="M11012">
        <v>11</v>
      </c>
      <c r="N11012">
        <f t="shared" si="866"/>
        <v>1</v>
      </c>
      <c r="O11012" s="5">
        <f t="shared" si="867"/>
        <v>10.5</v>
      </c>
    </row>
    <row r="11013" spans="1:15" x14ac:dyDescent="0.25">
      <c r="A11013">
        <v>11137</v>
      </c>
      <c r="B11013">
        <v>4885</v>
      </c>
      <c r="C11013">
        <f>IF(COUNTIF($B$2:B11013,B11013)=1,1,0)</f>
        <v>1</v>
      </c>
      <c r="D11013" s="1">
        <v>45009</v>
      </c>
      <c r="E11013" s="2">
        <v>0.49809027777777776</v>
      </c>
      <c r="F11013">
        <v>113</v>
      </c>
      <c r="G11013" t="str">
        <f>IFERROR(INDEX(menu_items!$B:$B,MATCH(F11013,menu_items!$A:$A,0)),"Unknown value")</f>
        <v>Edamame</v>
      </c>
      <c r="H11013" t="str">
        <f>IFERROR(INDEX(menu_items!$C:$C,MATCH(F11013,menu_items!$A:$A,0)),"Unknown value")</f>
        <v>Asian</v>
      </c>
      <c r="I11013" s="5">
        <f>IFERROR(INDEX(menu_items!$D:$D,MATCH(F11013,menu_items!$A:$A,0)),0)</f>
        <v>5</v>
      </c>
      <c r="J11013" t="str">
        <f t="shared" ref="J11013:J11075" si="868">TEXT(D11013,"ddd")</f>
        <v>Fri</v>
      </c>
      <c r="K11013">
        <f t="shared" ref="K11013:K11075" si="869">DAY(D11013)</f>
        <v>24</v>
      </c>
      <c r="L11013" t="str">
        <f t="shared" ref="L11013:L11075" si="870">TEXT(D11013,"mmm")</f>
        <v>Mar</v>
      </c>
      <c r="M11013">
        <v>11</v>
      </c>
      <c r="N11013">
        <f t="shared" si="866"/>
        <v>1</v>
      </c>
      <c r="O11013" s="5">
        <f t="shared" si="867"/>
        <v>5</v>
      </c>
    </row>
    <row r="11014" spans="1:15" x14ac:dyDescent="0.25">
      <c r="A11014">
        <v>11138</v>
      </c>
      <c r="B11014">
        <v>4886</v>
      </c>
      <c r="C11014">
        <f>IF(COUNTIF($B$2:B11014,B11014)=1,1,0)</f>
        <v>1</v>
      </c>
      <c r="D11014" s="1">
        <v>45009</v>
      </c>
      <c r="E11014" s="2">
        <v>0.50028935185185186</v>
      </c>
      <c r="F11014">
        <v>125</v>
      </c>
      <c r="G11014" t="str">
        <f>IFERROR(INDEX(menu_items!$B:$B,MATCH(F11014,menu_items!$A:$A,0)),"Unknown value")</f>
        <v>Spaghetti &amp; Meatballs</v>
      </c>
      <c r="H11014" t="str">
        <f>IFERROR(INDEX(menu_items!$C:$C,MATCH(F11014,menu_items!$A:$A,0)),"Unknown value")</f>
        <v>Italian</v>
      </c>
      <c r="I11014" s="5">
        <f>IFERROR(INDEX(menu_items!$D:$D,MATCH(F11014,menu_items!$A:$A,0)),0)</f>
        <v>17.95</v>
      </c>
      <c r="J11014" t="str">
        <f t="shared" si="868"/>
        <v>Fri</v>
      </c>
      <c r="K11014">
        <f t="shared" si="869"/>
        <v>24</v>
      </c>
      <c r="L11014" t="str">
        <f t="shared" si="870"/>
        <v>Mar</v>
      </c>
      <c r="M11014">
        <v>12</v>
      </c>
      <c r="N11014">
        <f t="shared" si="866"/>
        <v>2</v>
      </c>
      <c r="O11014" s="5">
        <f t="shared" si="867"/>
        <v>32.9</v>
      </c>
    </row>
    <row r="11015" spans="1:15" x14ac:dyDescent="0.25">
      <c r="A11015">
        <v>11139</v>
      </c>
      <c r="B11015">
        <v>4886</v>
      </c>
      <c r="C11015">
        <f>IF(COUNTIF($B$2:B11015,B11015)=1,1,0)</f>
        <v>0</v>
      </c>
      <c r="D11015" s="1">
        <v>45009</v>
      </c>
      <c r="E11015" s="2">
        <v>0.50028935185185186</v>
      </c>
      <c r="F11015">
        <v>118</v>
      </c>
      <c r="G11015" t="str">
        <f>IFERROR(INDEX(menu_items!$B:$B,MATCH(F11015,menu_items!$A:$A,0)),"Unknown value")</f>
        <v>Steak Burrito</v>
      </c>
      <c r="H11015" t="str">
        <f>IFERROR(INDEX(menu_items!$C:$C,MATCH(F11015,menu_items!$A:$A,0)),"Unknown value")</f>
        <v>Mexican</v>
      </c>
      <c r="I11015" s="5">
        <f>IFERROR(INDEX(menu_items!$D:$D,MATCH(F11015,menu_items!$A:$A,0)),0)</f>
        <v>14.95</v>
      </c>
      <c r="J11015" t="str">
        <f t="shared" si="868"/>
        <v>Fri</v>
      </c>
      <c r="K11015">
        <f t="shared" si="869"/>
        <v>24</v>
      </c>
      <c r="L11015" t="str">
        <f t="shared" si="870"/>
        <v>Mar</v>
      </c>
      <c r="M11015">
        <v>12</v>
      </c>
      <c r="N11015">
        <f t="shared" si="866"/>
        <v>2</v>
      </c>
      <c r="O11015" s="5">
        <f t="shared" si="867"/>
        <v>32.9</v>
      </c>
    </row>
    <row r="11016" spans="1:15" x14ac:dyDescent="0.25">
      <c r="A11016">
        <v>11140</v>
      </c>
      <c r="B11016">
        <v>4887</v>
      </c>
      <c r="C11016">
        <f>IF(COUNTIF($B$2:B11016,B11016)=1,1,0)</f>
        <v>1</v>
      </c>
      <c r="D11016" s="1">
        <v>45009</v>
      </c>
      <c r="E11016" s="2">
        <v>0.50277777777777777</v>
      </c>
      <c r="F11016">
        <v>107</v>
      </c>
      <c r="G11016" t="str">
        <f>IFERROR(INDEX(menu_items!$B:$B,MATCH(F11016,menu_items!$A:$A,0)),"Unknown value")</f>
        <v>Orange Chicken</v>
      </c>
      <c r="H11016" t="str">
        <f>IFERROR(INDEX(menu_items!$C:$C,MATCH(F11016,menu_items!$A:$A,0)),"Unknown value")</f>
        <v>Asian</v>
      </c>
      <c r="I11016" s="5">
        <f>IFERROR(INDEX(menu_items!$D:$D,MATCH(F11016,menu_items!$A:$A,0)),0)</f>
        <v>16.5</v>
      </c>
      <c r="J11016" t="str">
        <f t="shared" si="868"/>
        <v>Fri</v>
      </c>
      <c r="K11016">
        <f t="shared" si="869"/>
        <v>24</v>
      </c>
      <c r="L11016" t="str">
        <f t="shared" si="870"/>
        <v>Mar</v>
      </c>
      <c r="M11016">
        <v>12</v>
      </c>
      <c r="N11016">
        <f t="shared" si="866"/>
        <v>3</v>
      </c>
      <c r="O11016" s="5">
        <f t="shared" si="867"/>
        <v>40.450000000000003</v>
      </c>
    </row>
    <row r="11017" spans="1:15" x14ac:dyDescent="0.25">
      <c r="A11017">
        <v>11141</v>
      </c>
      <c r="B11017">
        <v>4887</v>
      </c>
      <c r="C11017">
        <f>IF(COUNTIF($B$2:B11017,B11017)=1,1,0)</f>
        <v>0</v>
      </c>
      <c r="D11017" s="1">
        <v>45009</v>
      </c>
      <c r="E11017" s="2">
        <v>0.50277777777777777</v>
      </c>
      <c r="F11017">
        <v>105</v>
      </c>
      <c r="G11017" t="str">
        <f>IFERROR(INDEX(menu_items!$B:$B,MATCH(F11017,menu_items!$A:$A,0)),"Unknown value")</f>
        <v>Mac &amp; Cheese</v>
      </c>
      <c r="H11017" t="str">
        <f>IFERROR(INDEX(menu_items!$C:$C,MATCH(F11017,menu_items!$A:$A,0)),"Unknown value")</f>
        <v>American</v>
      </c>
      <c r="I11017" s="5">
        <f>IFERROR(INDEX(menu_items!$D:$D,MATCH(F11017,menu_items!$A:$A,0)),0)</f>
        <v>7</v>
      </c>
      <c r="J11017" t="str">
        <f t="shared" si="868"/>
        <v>Fri</v>
      </c>
      <c r="K11017">
        <f t="shared" si="869"/>
        <v>24</v>
      </c>
      <c r="L11017" t="str">
        <f t="shared" si="870"/>
        <v>Mar</v>
      </c>
      <c r="M11017">
        <v>12</v>
      </c>
      <c r="N11017">
        <f t="shared" si="866"/>
        <v>3</v>
      </c>
      <c r="O11017" s="5">
        <f t="shared" si="867"/>
        <v>40.450000000000003</v>
      </c>
    </row>
    <row r="11018" spans="1:15" x14ac:dyDescent="0.25">
      <c r="A11018">
        <v>11142</v>
      </c>
      <c r="B11018">
        <v>4887</v>
      </c>
      <c r="C11018">
        <f>IF(COUNTIF($B$2:B11018,B11018)=1,1,0)</f>
        <v>0</v>
      </c>
      <c r="D11018" s="1">
        <v>45009</v>
      </c>
      <c r="E11018" s="2">
        <v>0.50277777777777777</v>
      </c>
      <c r="F11018">
        <v>132</v>
      </c>
      <c r="G11018" t="str">
        <f>IFERROR(INDEX(menu_items!$B:$B,MATCH(F11018,menu_items!$A:$A,0)),"Unknown value")</f>
        <v>Eggplant Parmesan</v>
      </c>
      <c r="H11018" t="str">
        <f>IFERROR(INDEX(menu_items!$C:$C,MATCH(F11018,menu_items!$A:$A,0)),"Unknown value")</f>
        <v>Italian</v>
      </c>
      <c r="I11018" s="5">
        <f>IFERROR(INDEX(menu_items!$D:$D,MATCH(F11018,menu_items!$A:$A,0)),0)</f>
        <v>16.95</v>
      </c>
      <c r="J11018" t="str">
        <f t="shared" si="868"/>
        <v>Fri</v>
      </c>
      <c r="K11018">
        <f t="shared" si="869"/>
        <v>24</v>
      </c>
      <c r="L11018" t="str">
        <f t="shared" si="870"/>
        <v>Mar</v>
      </c>
      <c r="M11018">
        <v>12</v>
      </c>
      <c r="N11018">
        <f t="shared" si="866"/>
        <v>3</v>
      </c>
      <c r="O11018" s="5">
        <f t="shared" si="867"/>
        <v>40.450000000000003</v>
      </c>
    </row>
    <row r="11019" spans="1:15" x14ac:dyDescent="0.25">
      <c r="A11019">
        <v>11143</v>
      </c>
      <c r="B11019">
        <v>4888</v>
      </c>
      <c r="C11019">
        <f>IF(COUNTIF($B$2:B11019,B11019)=1,1,0)</f>
        <v>1</v>
      </c>
      <c r="D11019" s="1">
        <v>45009</v>
      </c>
      <c r="E11019" s="2">
        <v>0.5133564814814815</v>
      </c>
      <c r="F11019">
        <v>106</v>
      </c>
      <c r="G11019" t="str">
        <f>IFERROR(INDEX(menu_items!$B:$B,MATCH(F11019,menu_items!$A:$A,0)),"Unknown value")</f>
        <v>French Fries</v>
      </c>
      <c r="H11019" t="str">
        <f>IFERROR(INDEX(menu_items!$C:$C,MATCH(F11019,menu_items!$A:$A,0)),"Unknown value")</f>
        <v>American</v>
      </c>
      <c r="I11019" s="5">
        <f>IFERROR(INDEX(menu_items!$D:$D,MATCH(F11019,menu_items!$A:$A,0)),0)</f>
        <v>7</v>
      </c>
      <c r="J11019" t="str">
        <f t="shared" si="868"/>
        <v>Fri</v>
      </c>
      <c r="K11019">
        <f t="shared" si="869"/>
        <v>24</v>
      </c>
      <c r="L11019" t="str">
        <f t="shared" si="870"/>
        <v>Mar</v>
      </c>
      <c r="M11019">
        <v>12</v>
      </c>
      <c r="N11019">
        <f t="shared" si="866"/>
        <v>1</v>
      </c>
      <c r="O11019" s="5">
        <f t="shared" si="867"/>
        <v>7</v>
      </c>
    </row>
    <row r="11020" spans="1:15" x14ac:dyDescent="0.25">
      <c r="A11020">
        <v>11144</v>
      </c>
      <c r="B11020">
        <v>4889</v>
      </c>
      <c r="C11020">
        <f>IF(COUNTIF($B$2:B11020,B11020)=1,1,0)</f>
        <v>1</v>
      </c>
      <c r="D11020" s="1">
        <v>45009</v>
      </c>
      <c r="E11020" s="2">
        <v>0.51484953703703706</v>
      </c>
      <c r="F11020">
        <v>101</v>
      </c>
      <c r="G11020" t="str">
        <f>IFERROR(INDEX(menu_items!$B:$B,MATCH(F11020,menu_items!$A:$A,0)),"Unknown value")</f>
        <v>Hamburger</v>
      </c>
      <c r="H11020" t="str">
        <f>IFERROR(INDEX(menu_items!$C:$C,MATCH(F11020,menu_items!$A:$A,0)),"Unknown value")</f>
        <v>American</v>
      </c>
      <c r="I11020" s="5">
        <f>IFERROR(INDEX(menu_items!$D:$D,MATCH(F11020,menu_items!$A:$A,0)),0)</f>
        <v>12.95</v>
      </c>
      <c r="J11020" t="str">
        <f t="shared" si="868"/>
        <v>Fri</v>
      </c>
      <c r="K11020">
        <f t="shared" si="869"/>
        <v>24</v>
      </c>
      <c r="L11020" t="str">
        <f t="shared" si="870"/>
        <v>Mar</v>
      </c>
      <c r="M11020">
        <v>12</v>
      </c>
      <c r="N11020">
        <f t="shared" si="866"/>
        <v>1</v>
      </c>
      <c r="O11020" s="5">
        <f t="shared" si="867"/>
        <v>12.95</v>
      </c>
    </row>
    <row r="11021" spans="1:15" x14ac:dyDescent="0.25">
      <c r="A11021">
        <v>11145</v>
      </c>
      <c r="B11021">
        <v>4890</v>
      </c>
      <c r="C11021">
        <f>IF(COUNTIF($B$2:B11021,B11021)=1,1,0)</f>
        <v>1</v>
      </c>
      <c r="D11021" s="1">
        <v>45009</v>
      </c>
      <c r="E11021" s="2">
        <v>0.51824074074074078</v>
      </c>
      <c r="F11021">
        <v>108</v>
      </c>
      <c r="G11021" t="str">
        <f>IFERROR(INDEX(menu_items!$B:$B,MATCH(F11021,menu_items!$A:$A,0)),"Unknown value")</f>
        <v>Tofu Pad Thai</v>
      </c>
      <c r="H11021" t="str">
        <f>IFERROR(INDEX(menu_items!$C:$C,MATCH(F11021,menu_items!$A:$A,0)),"Unknown value")</f>
        <v>Asian</v>
      </c>
      <c r="I11021" s="5">
        <f>IFERROR(INDEX(menu_items!$D:$D,MATCH(F11021,menu_items!$A:$A,0)),0)</f>
        <v>14.5</v>
      </c>
      <c r="J11021" t="str">
        <f t="shared" si="868"/>
        <v>Fri</v>
      </c>
      <c r="K11021">
        <f t="shared" si="869"/>
        <v>24</v>
      </c>
      <c r="L11021" t="str">
        <f t="shared" si="870"/>
        <v>Mar</v>
      </c>
      <c r="M11021">
        <v>12</v>
      </c>
      <c r="N11021">
        <f t="shared" si="866"/>
        <v>1</v>
      </c>
      <c r="O11021" s="5">
        <f t="shared" si="867"/>
        <v>14.5</v>
      </c>
    </row>
    <row r="11022" spans="1:15" x14ac:dyDescent="0.25">
      <c r="A11022">
        <v>11146</v>
      </c>
      <c r="B11022">
        <v>4891</v>
      </c>
      <c r="C11022">
        <f>IF(COUNTIF($B$2:B11022,B11022)=1,1,0)</f>
        <v>1</v>
      </c>
      <c r="D11022" s="1">
        <v>45009</v>
      </c>
      <c r="E11022" s="2">
        <v>0.51853009259259264</v>
      </c>
      <c r="F11022">
        <v>102</v>
      </c>
      <c r="G11022" t="str">
        <f>IFERROR(INDEX(menu_items!$B:$B,MATCH(F11022,menu_items!$A:$A,0)),"Unknown value")</f>
        <v>Cheeseburger</v>
      </c>
      <c r="H11022" t="str">
        <f>IFERROR(INDEX(menu_items!$C:$C,MATCH(F11022,menu_items!$A:$A,0)),"Unknown value")</f>
        <v>American</v>
      </c>
      <c r="I11022" s="5">
        <f>IFERROR(INDEX(menu_items!$D:$D,MATCH(F11022,menu_items!$A:$A,0)),0)</f>
        <v>13.95</v>
      </c>
      <c r="J11022" t="str">
        <f t="shared" si="868"/>
        <v>Fri</v>
      </c>
      <c r="K11022">
        <f t="shared" si="869"/>
        <v>24</v>
      </c>
      <c r="L11022" t="str">
        <f t="shared" si="870"/>
        <v>Mar</v>
      </c>
      <c r="M11022">
        <v>12</v>
      </c>
      <c r="N11022">
        <f t="shared" si="866"/>
        <v>4</v>
      </c>
      <c r="O11022" s="5">
        <f t="shared" si="867"/>
        <v>40.450000000000003</v>
      </c>
    </row>
    <row r="11023" spans="1:15" x14ac:dyDescent="0.25">
      <c r="A11023">
        <v>11147</v>
      </c>
      <c r="B11023">
        <v>4891</v>
      </c>
      <c r="C11023">
        <f>IF(COUNTIF($B$2:B11023,B11023)=1,1,0)</f>
        <v>0</v>
      </c>
      <c r="D11023" s="1">
        <v>45009</v>
      </c>
      <c r="E11023" s="2">
        <v>0.51853009259259264</v>
      </c>
      <c r="F11023">
        <v>103</v>
      </c>
      <c r="G11023" t="str">
        <f>IFERROR(INDEX(menu_items!$B:$B,MATCH(F11023,menu_items!$A:$A,0)),"Unknown value")</f>
        <v>Hot Dog</v>
      </c>
      <c r="H11023" t="str">
        <f>IFERROR(INDEX(menu_items!$C:$C,MATCH(F11023,menu_items!$A:$A,0)),"Unknown value")</f>
        <v>American</v>
      </c>
      <c r="I11023" s="5">
        <f>IFERROR(INDEX(menu_items!$D:$D,MATCH(F11023,menu_items!$A:$A,0)),0)</f>
        <v>9</v>
      </c>
      <c r="J11023" t="str">
        <f t="shared" si="868"/>
        <v>Fri</v>
      </c>
      <c r="K11023">
        <f t="shared" si="869"/>
        <v>24</v>
      </c>
      <c r="L11023" t="str">
        <f t="shared" si="870"/>
        <v>Mar</v>
      </c>
      <c r="M11023">
        <v>12</v>
      </c>
      <c r="N11023">
        <f t="shared" si="866"/>
        <v>4</v>
      </c>
      <c r="O11023" s="5">
        <f t="shared" si="867"/>
        <v>40.450000000000003</v>
      </c>
    </row>
    <row r="11024" spans="1:15" x14ac:dyDescent="0.25">
      <c r="A11024">
        <v>11148</v>
      </c>
      <c r="B11024">
        <v>4891</v>
      </c>
      <c r="C11024">
        <f>IF(COUNTIF($B$2:B11024,B11024)=1,1,0)</f>
        <v>0</v>
      </c>
      <c r="D11024" s="1">
        <v>45009</v>
      </c>
      <c r="E11024" s="2">
        <v>0.51853009259259264</v>
      </c>
      <c r="F11024">
        <v>104</v>
      </c>
      <c r="G11024" t="str">
        <f>IFERROR(INDEX(menu_items!$B:$B,MATCH(F11024,menu_items!$A:$A,0)),"Unknown value")</f>
        <v>Veggie Burger</v>
      </c>
      <c r="H11024" t="str">
        <f>IFERROR(INDEX(menu_items!$C:$C,MATCH(F11024,menu_items!$A:$A,0)),"Unknown value")</f>
        <v>American</v>
      </c>
      <c r="I11024" s="5">
        <f>IFERROR(INDEX(menu_items!$D:$D,MATCH(F11024,menu_items!$A:$A,0)),0)</f>
        <v>10.5</v>
      </c>
      <c r="J11024" t="str">
        <f t="shared" si="868"/>
        <v>Fri</v>
      </c>
      <c r="K11024">
        <f t="shared" si="869"/>
        <v>24</v>
      </c>
      <c r="L11024" t="str">
        <f t="shared" si="870"/>
        <v>Mar</v>
      </c>
      <c r="M11024">
        <v>12</v>
      </c>
      <c r="N11024">
        <f t="shared" si="866"/>
        <v>4</v>
      </c>
      <c r="O11024" s="5">
        <f t="shared" si="867"/>
        <v>40.450000000000003</v>
      </c>
    </row>
    <row r="11025" spans="1:15" x14ac:dyDescent="0.25">
      <c r="A11025">
        <v>11149</v>
      </c>
      <c r="B11025">
        <v>4891</v>
      </c>
      <c r="C11025">
        <f>IF(COUNTIF($B$2:B11025,B11025)=1,1,0)</f>
        <v>0</v>
      </c>
      <c r="D11025" s="1">
        <v>45009</v>
      </c>
      <c r="E11025" s="2">
        <v>0.51853009259259264</v>
      </c>
      <c r="F11025">
        <v>105</v>
      </c>
      <c r="G11025" t="str">
        <f>IFERROR(INDEX(menu_items!$B:$B,MATCH(F11025,menu_items!$A:$A,0)),"Unknown value")</f>
        <v>Mac &amp; Cheese</v>
      </c>
      <c r="H11025" t="str">
        <f>IFERROR(INDEX(menu_items!$C:$C,MATCH(F11025,menu_items!$A:$A,0)),"Unknown value")</f>
        <v>American</v>
      </c>
      <c r="I11025" s="5">
        <f>IFERROR(INDEX(menu_items!$D:$D,MATCH(F11025,menu_items!$A:$A,0)),0)</f>
        <v>7</v>
      </c>
      <c r="J11025" t="str">
        <f t="shared" si="868"/>
        <v>Fri</v>
      </c>
      <c r="K11025">
        <f t="shared" si="869"/>
        <v>24</v>
      </c>
      <c r="L11025" t="str">
        <f t="shared" si="870"/>
        <v>Mar</v>
      </c>
      <c r="M11025">
        <v>12</v>
      </c>
      <c r="N11025">
        <f t="shared" si="866"/>
        <v>4</v>
      </c>
      <c r="O11025" s="5">
        <f t="shared" si="867"/>
        <v>40.450000000000003</v>
      </c>
    </row>
    <row r="11026" spans="1:15" x14ac:dyDescent="0.25">
      <c r="A11026">
        <v>11150</v>
      </c>
      <c r="B11026">
        <v>4892</v>
      </c>
      <c r="C11026">
        <f>IF(COUNTIF($B$2:B11026,B11026)=1,1,0)</f>
        <v>1</v>
      </c>
      <c r="D11026" s="1">
        <v>45009</v>
      </c>
      <c r="E11026" s="2">
        <v>0.53408564814814818</v>
      </c>
      <c r="F11026">
        <v>116</v>
      </c>
      <c r="G11026" t="str">
        <f>IFERROR(INDEX(menu_items!$B:$B,MATCH(F11026,menu_items!$A:$A,0)),"Unknown value")</f>
        <v>Steak Tacos</v>
      </c>
      <c r="H11026" t="str">
        <f>IFERROR(INDEX(menu_items!$C:$C,MATCH(F11026,menu_items!$A:$A,0)),"Unknown value")</f>
        <v>Mexican</v>
      </c>
      <c r="I11026" s="5">
        <f>IFERROR(INDEX(menu_items!$D:$D,MATCH(F11026,menu_items!$A:$A,0)),0)</f>
        <v>13.95</v>
      </c>
      <c r="J11026" t="str">
        <f t="shared" si="868"/>
        <v>Fri</v>
      </c>
      <c r="K11026">
        <f t="shared" si="869"/>
        <v>24</v>
      </c>
      <c r="L11026" t="str">
        <f t="shared" si="870"/>
        <v>Mar</v>
      </c>
      <c r="M11026">
        <v>12</v>
      </c>
      <c r="N11026">
        <f t="shared" si="866"/>
        <v>3</v>
      </c>
      <c r="O11026" s="5">
        <f t="shared" si="867"/>
        <v>49.849999999999994</v>
      </c>
    </row>
    <row r="11027" spans="1:15" x14ac:dyDescent="0.25">
      <c r="A11027">
        <v>11151</v>
      </c>
      <c r="B11027">
        <v>4892</v>
      </c>
      <c r="C11027">
        <f>IF(COUNTIF($B$2:B11027,B11027)=1,1,0)</f>
        <v>0</v>
      </c>
      <c r="D11027" s="1">
        <v>45009</v>
      </c>
      <c r="E11027" s="2">
        <v>0.53408564814814818</v>
      </c>
      <c r="F11027">
        <v>125</v>
      </c>
      <c r="G11027" t="str">
        <f>IFERROR(INDEX(menu_items!$B:$B,MATCH(F11027,menu_items!$A:$A,0)),"Unknown value")</f>
        <v>Spaghetti &amp; Meatballs</v>
      </c>
      <c r="H11027" t="str">
        <f>IFERROR(INDEX(menu_items!$C:$C,MATCH(F11027,menu_items!$A:$A,0)),"Unknown value")</f>
        <v>Italian</v>
      </c>
      <c r="I11027" s="5">
        <f>IFERROR(INDEX(menu_items!$D:$D,MATCH(F11027,menu_items!$A:$A,0)),0)</f>
        <v>17.95</v>
      </c>
      <c r="J11027" t="str">
        <f t="shared" si="868"/>
        <v>Fri</v>
      </c>
      <c r="K11027">
        <f t="shared" si="869"/>
        <v>24</v>
      </c>
      <c r="L11027" t="str">
        <f t="shared" si="870"/>
        <v>Mar</v>
      </c>
      <c r="M11027">
        <v>12</v>
      </c>
      <c r="N11027">
        <f t="shared" si="866"/>
        <v>3</v>
      </c>
      <c r="O11027" s="5">
        <f t="shared" si="867"/>
        <v>49.849999999999994</v>
      </c>
    </row>
    <row r="11028" spans="1:15" x14ac:dyDescent="0.25">
      <c r="A11028">
        <v>11152</v>
      </c>
      <c r="B11028">
        <v>4892</v>
      </c>
      <c r="C11028">
        <f>IF(COUNTIF($B$2:B11028,B11028)=1,1,0)</f>
        <v>0</v>
      </c>
      <c r="D11028" s="1">
        <v>45009</v>
      </c>
      <c r="E11028" s="2">
        <v>0.53408564814814818</v>
      </c>
      <c r="F11028">
        <v>109</v>
      </c>
      <c r="G11028" t="str">
        <f>IFERROR(INDEX(menu_items!$B:$B,MATCH(F11028,menu_items!$A:$A,0)),"Unknown value")</f>
        <v>Korean Beef Bowl</v>
      </c>
      <c r="H11028" t="str">
        <f>IFERROR(INDEX(menu_items!$C:$C,MATCH(F11028,menu_items!$A:$A,0)),"Unknown value")</f>
        <v>Asian</v>
      </c>
      <c r="I11028" s="5">
        <f>IFERROR(INDEX(menu_items!$D:$D,MATCH(F11028,menu_items!$A:$A,0)),0)</f>
        <v>17.95</v>
      </c>
      <c r="J11028" t="str">
        <f t="shared" si="868"/>
        <v>Fri</v>
      </c>
      <c r="K11028">
        <f t="shared" si="869"/>
        <v>24</v>
      </c>
      <c r="L11028" t="str">
        <f t="shared" si="870"/>
        <v>Mar</v>
      </c>
      <c r="M11028">
        <v>12</v>
      </c>
      <c r="N11028">
        <f t="shared" si="866"/>
        <v>3</v>
      </c>
      <c r="O11028" s="5">
        <f t="shared" si="867"/>
        <v>49.849999999999994</v>
      </c>
    </row>
    <row r="11029" spans="1:15" x14ac:dyDescent="0.25">
      <c r="A11029">
        <v>11153</v>
      </c>
      <c r="B11029">
        <v>4893</v>
      </c>
      <c r="C11029">
        <f>IF(COUNTIF($B$2:B11029,B11029)=1,1,0)</f>
        <v>1</v>
      </c>
      <c r="D11029" s="1">
        <v>45009</v>
      </c>
      <c r="E11029" s="2">
        <v>0.53710648148148143</v>
      </c>
      <c r="F11029">
        <v>108</v>
      </c>
      <c r="G11029" t="str">
        <f>IFERROR(INDEX(menu_items!$B:$B,MATCH(F11029,menu_items!$A:$A,0)),"Unknown value")</f>
        <v>Tofu Pad Thai</v>
      </c>
      <c r="H11029" t="str">
        <f>IFERROR(INDEX(menu_items!$C:$C,MATCH(F11029,menu_items!$A:$A,0)),"Unknown value")</f>
        <v>Asian</v>
      </c>
      <c r="I11029" s="5">
        <f>IFERROR(INDEX(menu_items!$D:$D,MATCH(F11029,menu_items!$A:$A,0)),0)</f>
        <v>14.5</v>
      </c>
      <c r="J11029" t="str">
        <f t="shared" si="868"/>
        <v>Fri</v>
      </c>
      <c r="K11029">
        <f t="shared" si="869"/>
        <v>24</v>
      </c>
      <c r="L11029" t="str">
        <f t="shared" si="870"/>
        <v>Mar</v>
      </c>
      <c r="M11029">
        <v>12</v>
      </c>
      <c r="N11029">
        <f t="shared" si="866"/>
        <v>8</v>
      </c>
      <c r="O11029" s="5">
        <f t="shared" si="867"/>
        <v>106.80000000000001</v>
      </c>
    </row>
    <row r="11030" spans="1:15" x14ac:dyDescent="0.25">
      <c r="A11030">
        <v>11154</v>
      </c>
      <c r="B11030">
        <v>4893</v>
      </c>
      <c r="C11030">
        <f>IF(COUNTIF($B$2:B11030,B11030)=1,1,0)</f>
        <v>0</v>
      </c>
      <c r="D11030" s="1">
        <v>45009</v>
      </c>
      <c r="E11030" s="2">
        <v>0.53710648148148143</v>
      </c>
      <c r="F11030">
        <v>125</v>
      </c>
      <c r="G11030" t="str">
        <f>IFERROR(INDEX(menu_items!$B:$B,MATCH(F11030,menu_items!$A:$A,0)),"Unknown value")</f>
        <v>Spaghetti &amp; Meatballs</v>
      </c>
      <c r="H11030" t="str">
        <f>IFERROR(INDEX(menu_items!$C:$C,MATCH(F11030,menu_items!$A:$A,0)),"Unknown value")</f>
        <v>Italian</v>
      </c>
      <c r="I11030" s="5">
        <f>IFERROR(INDEX(menu_items!$D:$D,MATCH(F11030,menu_items!$A:$A,0)),0)</f>
        <v>17.95</v>
      </c>
      <c r="J11030" t="str">
        <f t="shared" si="868"/>
        <v>Fri</v>
      </c>
      <c r="K11030">
        <f t="shared" si="869"/>
        <v>24</v>
      </c>
      <c r="L11030" t="str">
        <f t="shared" si="870"/>
        <v>Mar</v>
      </c>
      <c r="M11030">
        <v>12</v>
      </c>
      <c r="N11030">
        <f t="shared" si="866"/>
        <v>8</v>
      </c>
      <c r="O11030" s="5">
        <f t="shared" si="867"/>
        <v>106.80000000000001</v>
      </c>
    </row>
    <row r="11031" spans="1:15" x14ac:dyDescent="0.25">
      <c r="A11031">
        <v>11155</v>
      </c>
      <c r="B11031">
        <v>4893</v>
      </c>
      <c r="C11031">
        <f>IF(COUNTIF($B$2:B11031,B11031)=1,1,0)</f>
        <v>0</v>
      </c>
      <c r="D11031" s="1">
        <v>45009</v>
      </c>
      <c r="E11031" s="2">
        <v>0.53710648148148143</v>
      </c>
      <c r="F11031">
        <v>117</v>
      </c>
      <c r="G11031" t="str">
        <f>IFERROR(INDEX(menu_items!$B:$B,MATCH(F11031,menu_items!$A:$A,0)),"Unknown value")</f>
        <v>Chicken Burrito</v>
      </c>
      <c r="H11031" t="str">
        <f>IFERROR(INDEX(menu_items!$C:$C,MATCH(F11031,menu_items!$A:$A,0)),"Unknown value")</f>
        <v>Mexican</v>
      </c>
      <c r="I11031" s="5">
        <f>IFERROR(INDEX(menu_items!$D:$D,MATCH(F11031,menu_items!$A:$A,0)),0)</f>
        <v>12.95</v>
      </c>
      <c r="J11031" t="str">
        <f t="shared" si="868"/>
        <v>Fri</v>
      </c>
      <c r="K11031">
        <f t="shared" si="869"/>
        <v>24</v>
      </c>
      <c r="L11031" t="str">
        <f t="shared" si="870"/>
        <v>Mar</v>
      </c>
      <c r="M11031">
        <v>12</v>
      </c>
      <c r="N11031">
        <f t="shared" si="866"/>
        <v>8</v>
      </c>
      <c r="O11031" s="5">
        <f t="shared" si="867"/>
        <v>106.80000000000001</v>
      </c>
    </row>
    <row r="11032" spans="1:15" x14ac:dyDescent="0.25">
      <c r="A11032">
        <v>11156</v>
      </c>
      <c r="B11032">
        <v>4893</v>
      </c>
      <c r="C11032">
        <f>IF(COUNTIF($B$2:B11032,B11032)=1,1,0)</f>
        <v>0</v>
      </c>
      <c r="D11032" s="1">
        <v>45009</v>
      </c>
      <c r="E11032" s="2">
        <v>0.53710648148148143</v>
      </c>
      <c r="F11032">
        <v>129</v>
      </c>
      <c r="G11032" t="str">
        <f>IFERROR(INDEX(menu_items!$B:$B,MATCH(F11032,menu_items!$A:$A,0)),"Unknown value")</f>
        <v>Mushroom Ravioli</v>
      </c>
      <c r="H11032" t="str">
        <f>IFERROR(INDEX(menu_items!$C:$C,MATCH(F11032,menu_items!$A:$A,0)),"Unknown value")</f>
        <v>Italian</v>
      </c>
      <c r="I11032" s="5">
        <f>IFERROR(INDEX(menu_items!$D:$D,MATCH(F11032,menu_items!$A:$A,0)),0)</f>
        <v>15.5</v>
      </c>
      <c r="J11032" t="str">
        <f t="shared" si="868"/>
        <v>Fri</v>
      </c>
      <c r="K11032">
        <f t="shared" si="869"/>
        <v>24</v>
      </c>
      <c r="L11032" t="str">
        <f t="shared" si="870"/>
        <v>Mar</v>
      </c>
      <c r="M11032">
        <v>12</v>
      </c>
      <c r="N11032">
        <f t="shared" si="866"/>
        <v>8</v>
      </c>
      <c r="O11032" s="5">
        <f t="shared" si="867"/>
        <v>106.80000000000001</v>
      </c>
    </row>
    <row r="11033" spans="1:15" x14ac:dyDescent="0.25">
      <c r="A11033">
        <v>11157</v>
      </c>
      <c r="B11033">
        <v>4893</v>
      </c>
      <c r="C11033">
        <f>IF(COUNTIF($B$2:B11033,B11033)=1,1,0)</f>
        <v>0</v>
      </c>
      <c r="D11033" s="1">
        <v>45009</v>
      </c>
      <c r="E11033" s="2">
        <v>0.53710648148148143</v>
      </c>
      <c r="F11033">
        <v>120</v>
      </c>
      <c r="G11033" t="str">
        <f>IFERROR(INDEX(menu_items!$B:$B,MATCH(F11033,menu_items!$A:$A,0)),"Unknown value")</f>
        <v>Steak Torta</v>
      </c>
      <c r="H11033" t="str">
        <f>IFERROR(INDEX(menu_items!$C:$C,MATCH(F11033,menu_items!$A:$A,0)),"Unknown value")</f>
        <v>Mexican</v>
      </c>
      <c r="I11033" s="5">
        <f>IFERROR(INDEX(menu_items!$D:$D,MATCH(F11033,menu_items!$A:$A,0)),0)</f>
        <v>13.95</v>
      </c>
      <c r="J11033" t="str">
        <f t="shared" si="868"/>
        <v>Fri</v>
      </c>
      <c r="K11033">
        <f t="shared" si="869"/>
        <v>24</v>
      </c>
      <c r="L11033" t="str">
        <f t="shared" si="870"/>
        <v>Mar</v>
      </c>
      <c r="M11033">
        <v>12</v>
      </c>
      <c r="N11033">
        <f t="shared" si="866"/>
        <v>8</v>
      </c>
      <c r="O11033" s="5">
        <f t="shared" si="867"/>
        <v>106.80000000000001</v>
      </c>
    </row>
    <row r="11034" spans="1:15" x14ac:dyDescent="0.25">
      <c r="A11034">
        <v>11158</v>
      </c>
      <c r="B11034">
        <v>4893</v>
      </c>
      <c r="C11034">
        <f>IF(COUNTIF($B$2:B11034,B11034)=1,1,0)</f>
        <v>0</v>
      </c>
      <c r="D11034" s="1">
        <v>45009</v>
      </c>
      <c r="E11034" s="2">
        <v>0.53710648148148143</v>
      </c>
      <c r="F11034">
        <v>131</v>
      </c>
      <c r="G11034" t="str">
        <f>IFERROR(INDEX(menu_items!$B:$B,MATCH(F11034,menu_items!$A:$A,0)),"Unknown value")</f>
        <v>Chicken Parmesan</v>
      </c>
      <c r="H11034" t="str">
        <f>IFERROR(INDEX(menu_items!$C:$C,MATCH(F11034,menu_items!$A:$A,0)),"Unknown value")</f>
        <v>Italian</v>
      </c>
      <c r="I11034" s="5">
        <f>IFERROR(INDEX(menu_items!$D:$D,MATCH(F11034,menu_items!$A:$A,0)),0)</f>
        <v>17.95</v>
      </c>
      <c r="J11034" t="str">
        <f t="shared" si="868"/>
        <v>Fri</v>
      </c>
      <c r="K11034">
        <f t="shared" si="869"/>
        <v>24</v>
      </c>
      <c r="L11034" t="str">
        <f t="shared" si="870"/>
        <v>Mar</v>
      </c>
      <c r="M11034">
        <v>12</v>
      </c>
      <c r="N11034">
        <f t="shared" si="866"/>
        <v>8</v>
      </c>
      <c r="O11034" s="5">
        <f t="shared" si="867"/>
        <v>106.80000000000001</v>
      </c>
    </row>
    <row r="11035" spans="1:15" x14ac:dyDescent="0.25">
      <c r="A11035">
        <v>11159</v>
      </c>
      <c r="B11035">
        <v>4893</v>
      </c>
      <c r="C11035">
        <f>IF(COUNTIF($B$2:B11035,B11035)=1,1,0)</f>
        <v>0</v>
      </c>
      <c r="D11035" s="1">
        <v>45009</v>
      </c>
      <c r="E11035" s="2">
        <v>0.53710648148148143</v>
      </c>
      <c r="F11035">
        <v>106</v>
      </c>
      <c r="G11035" t="str">
        <f>IFERROR(INDEX(menu_items!$B:$B,MATCH(F11035,menu_items!$A:$A,0)),"Unknown value")</f>
        <v>French Fries</v>
      </c>
      <c r="H11035" t="str">
        <f>IFERROR(INDEX(menu_items!$C:$C,MATCH(F11035,menu_items!$A:$A,0)),"Unknown value")</f>
        <v>American</v>
      </c>
      <c r="I11035" s="5">
        <f>IFERROR(INDEX(menu_items!$D:$D,MATCH(F11035,menu_items!$A:$A,0)),0)</f>
        <v>7</v>
      </c>
      <c r="J11035" t="str">
        <f t="shared" si="868"/>
        <v>Fri</v>
      </c>
      <c r="K11035">
        <f t="shared" si="869"/>
        <v>24</v>
      </c>
      <c r="L11035" t="str">
        <f t="shared" si="870"/>
        <v>Mar</v>
      </c>
      <c r="M11035">
        <v>12</v>
      </c>
      <c r="N11035">
        <f t="shared" si="866"/>
        <v>8</v>
      </c>
      <c r="O11035" s="5">
        <f t="shared" si="867"/>
        <v>106.80000000000001</v>
      </c>
    </row>
    <row r="11036" spans="1:15" x14ac:dyDescent="0.25">
      <c r="A11036">
        <v>11160</v>
      </c>
      <c r="B11036">
        <v>4893</v>
      </c>
      <c r="C11036">
        <f>IF(COUNTIF($B$2:B11036,B11036)=1,1,0)</f>
        <v>0</v>
      </c>
      <c r="D11036" s="1">
        <v>45009</v>
      </c>
      <c r="E11036" s="2">
        <v>0.53710648148148143</v>
      </c>
      <c r="F11036">
        <v>106</v>
      </c>
      <c r="G11036" t="str">
        <f>IFERROR(INDEX(menu_items!$B:$B,MATCH(F11036,menu_items!$A:$A,0)),"Unknown value")</f>
        <v>French Fries</v>
      </c>
      <c r="H11036" t="str">
        <f>IFERROR(INDEX(menu_items!$C:$C,MATCH(F11036,menu_items!$A:$A,0)),"Unknown value")</f>
        <v>American</v>
      </c>
      <c r="I11036" s="5">
        <f>IFERROR(INDEX(menu_items!$D:$D,MATCH(F11036,menu_items!$A:$A,0)),0)</f>
        <v>7</v>
      </c>
      <c r="J11036" t="str">
        <f t="shared" si="868"/>
        <v>Fri</v>
      </c>
      <c r="K11036">
        <f t="shared" si="869"/>
        <v>24</v>
      </c>
      <c r="L11036" t="str">
        <f t="shared" si="870"/>
        <v>Mar</v>
      </c>
      <c r="M11036">
        <v>12</v>
      </c>
      <c r="N11036">
        <f t="shared" si="866"/>
        <v>8</v>
      </c>
      <c r="O11036" s="5">
        <f t="shared" si="867"/>
        <v>106.80000000000001</v>
      </c>
    </row>
    <row r="11037" spans="1:15" x14ac:dyDescent="0.25">
      <c r="A11037">
        <v>11161</v>
      </c>
      <c r="B11037">
        <v>4894</v>
      </c>
      <c r="C11037">
        <f>IF(COUNTIF($B$2:B11037,B11037)=1,1,0)</f>
        <v>1</v>
      </c>
      <c r="D11037" s="1">
        <v>45009</v>
      </c>
      <c r="E11037" s="2">
        <v>0.5378356481481481</v>
      </c>
      <c r="F11037">
        <v>116</v>
      </c>
      <c r="G11037" t="str">
        <f>IFERROR(INDEX(menu_items!$B:$B,MATCH(F11037,menu_items!$A:$A,0)),"Unknown value")</f>
        <v>Steak Tacos</v>
      </c>
      <c r="H11037" t="str">
        <f>IFERROR(INDEX(menu_items!$C:$C,MATCH(F11037,menu_items!$A:$A,0)),"Unknown value")</f>
        <v>Mexican</v>
      </c>
      <c r="I11037" s="5">
        <f>IFERROR(INDEX(menu_items!$D:$D,MATCH(F11037,menu_items!$A:$A,0)),0)</f>
        <v>13.95</v>
      </c>
      <c r="J11037" t="str">
        <f t="shared" si="868"/>
        <v>Fri</v>
      </c>
      <c r="K11037">
        <f t="shared" si="869"/>
        <v>24</v>
      </c>
      <c r="L11037" t="str">
        <f t="shared" si="870"/>
        <v>Mar</v>
      </c>
      <c r="M11037">
        <v>12</v>
      </c>
      <c r="N11037">
        <f t="shared" si="866"/>
        <v>2</v>
      </c>
      <c r="O11037" s="5">
        <f t="shared" si="867"/>
        <v>22.95</v>
      </c>
    </row>
    <row r="11038" spans="1:15" x14ac:dyDescent="0.25">
      <c r="A11038">
        <v>11162</v>
      </c>
      <c r="B11038">
        <v>4894</v>
      </c>
      <c r="C11038">
        <f>IF(COUNTIF($B$2:B11038,B11038)=1,1,0)</f>
        <v>0</v>
      </c>
      <c r="D11038" s="1">
        <v>45009</v>
      </c>
      <c r="E11038" s="2">
        <v>0.5378356481481481</v>
      </c>
      <c r="F11038">
        <v>103</v>
      </c>
      <c r="G11038" t="str">
        <f>IFERROR(INDEX(menu_items!$B:$B,MATCH(F11038,menu_items!$A:$A,0)),"Unknown value")</f>
        <v>Hot Dog</v>
      </c>
      <c r="H11038" t="str">
        <f>IFERROR(INDEX(menu_items!$C:$C,MATCH(F11038,menu_items!$A:$A,0)),"Unknown value")</f>
        <v>American</v>
      </c>
      <c r="I11038" s="5">
        <f>IFERROR(INDEX(menu_items!$D:$D,MATCH(F11038,menu_items!$A:$A,0)),0)</f>
        <v>9</v>
      </c>
      <c r="J11038" t="str">
        <f t="shared" si="868"/>
        <v>Fri</v>
      </c>
      <c r="K11038">
        <f t="shared" si="869"/>
        <v>24</v>
      </c>
      <c r="L11038" t="str">
        <f t="shared" si="870"/>
        <v>Mar</v>
      </c>
      <c r="M11038">
        <v>12</v>
      </c>
      <c r="N11038">
        <f t="shared" si="866"/>
        <v>2</v>
      </c>
      <c r="O11038" s="5">
        <f t="shared" si="867"/>
        <v>22.95</v>
      </c>
    </row>
    <row r="11039" spans="1:15" x14ac:dyDescent="0.25">
      <c r="A11039">
        <v>11163</v>
      </c>
      <c r="B11039">
        <v>4895</v>
      </c>
      <c r="C11039">
        <f>IF(COUNTIF($B$2:B11039,B11039)=1,1,0)</f>
        <v>1</v>
      </c>
      <c r="D11039" s="1">
        <v>45009</v>
      </c>
      <c r="E11039" s="2">
        <v>0.53961805555555553</v>
      </c>
      <c r="F11039">
        <v>117</v>
      </c>
      <c r="G11039" t="str">
        <f>IFERROR(INDEX(menu_items!$B:$B,MATCH(F11039,menu_items!$A:$A,0)),"Unknown value")</f>
        <v>Chicken Burrito</v>
      </c>
      <c r="H11039" t="str">
        <f>IFERROR(INDEX(menu_items!$C:$C,MATCH(F11039,menu_items!$A:$A,0)),"Unknown value")</f>
        <v>Mexican</v>
      </c>
      <c r="I11039" s="5">
        <f>IFERROR(INDEX(menu_items!$D:$D,MATCH(F11039,menu_items!$A:$A,0)),0)</f>
        <v>12.95</v>
      </c>
      <c r="J11039" t="str">
        <f t="shared" si="868"/>
        <v>Fri</v>
      </c>
      <c r="K11039">
        <f t="shared" si="869"/>
        <v>24</v>
      </c>
      <c r="L11039" t="str">
        <f t="shared" si="870"/>
        <v>Mar</v>
      </c>
      <c r="M11039">
        <v>12</v>
      </c>
      <c r="N11039">
        <f t="shared" si="866"/>
        <v>1</v>
      </c>
      <c r="O11039" s="5">
        <f t="shared" si="867"/>
        <v>12.95</v>
      </c>
    </row>
    <row r="11040" spans="1:15" x14ac:dyDescent="0.25">
      <c r="A11040">
        <v>11164</v>
      </c>
      <c r="B11040">
        <v>4896</v>
      </c>
      <c r="C11040">
        <f>IF(COUNTIF($B$2:B11040,B11040)=1,1,0)</f>
        <v>1</v>
      </c>
      <c r="D11040" s="1">
        <v>45009</v>
      </c>
      <c r="E11040" s="2">
        <v>0.54549768518518515</v>
      </c>
      <c r="F11040">
        <v>130</v>
      </c>
      <c r="G11040" t="str">
        <f>IFERROR(INDEX(menu_items!$B:$B,MATCH(F11040,menu_items!$A:$A,0)),"Unknown value")</f>
        <v>Shrimp Scampi</v>
      </c>
      <c r="H11040" t="str">
        <f>IFERROR(INDEX(menu_items!$C:$C,MATCH(F11040,menu_items!$A:$A,0)),"Unknown value")</f>
        <v>Italian</v>
      </c>
      <c r="I11040" s="5">
        <f>IFERROR(INDEX(menu_items!$D:$D,MATCH(F11040,menu_items!$A:$A,0)),0)</f>
        <v>19.95</v>
      </c>
      <c r="J11040" t="str">
        <f t="shared" si="868"/>
        <v>Fri</v>
      </c>
      <c r="K11040">
        <f t="shared" si="869"/>
        <v>24</v>
      </c>
      <c r="L11040" t="str">
        <f t="shared" si="870"/>
        <v>Mar</v>
      </c>
      <c r="M11040">
        <v>13</v>
      </c>
      <c r="N11040">
        <f t="shared" si="866"/>
        <v>1</v>
      </c>
      <c r="O11040" s="5">
        <f t="shared" si="867"/>
        <v>19.95</v>
      </c>
    </row>
    <row r="11041" spans="1:15" x14ac:dyDescent="0.25">
      <c r="A11041">
        <v>11165</v>
      </c>
      <c r="B11041">
        <v>4897</v>
      </c>
      <c r="C11041">
        <f>IF(COUNTIF($B$2:B11041,B11041)=1,1,0)</f>
        <v>1</v>
      </c>
      <c r="D11041" s="1">
        <v>45009</v>
      </c>
      <c r="E11041" s="2">
        <v>0.54957175925925927</v>
      </c>
      <c r="F11041">
        <v>109</v>
      </c>
      <c r="G11041" t="str">
        <f>IFERROR(INDEX(menu_items!$B:$B,MATCH(F11041,menu_items!$A:$A,0)),"Unknown value")</f>
        <v>Korean Beef Bowl</v>
      </c>
      <c r="H11041" t="str">
        <f>IFERROR(INDEX(menu_items!$C:$C,MATCH(F11041,menu_items!$A:$A,0)),"Unknown value")</f>
        <v>Asian</v>
      </c>
      <c r="I11041" s="5">
        <f>IFERROR(INDEX(menu_items!$D:$D,MATCH(F11041,menu_items!$A:$A,0)),0)</f>
        <v>17.95</v>
      </c>
      <c r="J11041" t="str">
        <f t="shared" si="868"/>
        <v>Fri</v>
      </c>
      <c r="K11041">
        <f t="shared" si="869"/>
        <v>24</v>
      </c>
      <c r="L11041" t="str">
        <f t="shared" si="870"/>
        <v>Mar</v>
      </c>
      <c r="M11041">
        <v>13</v>
      </c>
      <c r="N11041">
        <f t="shared" si="866"/>
        <v>1</v>
      </c>
      <c r="O11041" s="5">
        <f t="shared" si="867"/>
        <v>17.95</v>
      </c>
    </row>
    <row r="11042" spans="1:15" x14ac:dyDescent="0.25">
      <c r="A11042">
        <v>11166</v>
      </c>
      <c r="B11042">
        <v>4898</v>
      </c>
      <c r="C11042">
        <f>IF(COUNTIF($B$2:B11042,B11042)=1,1,0)</f>
        <v>1</v>
      </c>
      <c r="D11042" s="1">
        <v>45009</v>
      </c>
      <c r="E11042" s="2">
        <v>0.55761574074074072</v>
      </c>
      <c r="F11042">
        <v>105</v>
      </c>
      <c r="G11042" t="str">
        <f>IFERROR(INDEX(menu_items!$B:$B,MATCH(F11042,menu_items!$A:$A,0)),"Unknown value")</f>
        <v>Mac &amp; Cheese</v>
      </c>
      <c r="H11042" t="str">
        <f>IFERROR(INDEX(menu_items!$C:$C,MATCH(F11042,menu_items!$A:$A,0)),"Unknown value")</f>
        <v>American</v>
      </c>
      <c r="I11042" s="5">
        <f>IFERROR(INDEX(menu_items!$D:$D,MATCH(F11042,menu_items!$A:$A,0)),0)</f>
        <v>7</v>
      </c>
      <c r="J11042" t="str">
        <f t="shared" si="868"/>
        <v>Fri</v>
      </c>
      <c r="K11042">
        <f t="shared" si="869"/>
        <v>24</v>
      </c>
      <c r="L11042" t="str">
        <f t="shared" si="870"/>
        <v>Mar</v>
      </c>
      <c r="M11042">
        <v>13</v>
      </c>
      <c r="N11042">
        <f t="shared" si="866"/>
        <v>1</v>
      </c>
      <c r="O11042" s="5">
        <f t="shared" si="867"/>
        <v>7</v>
      </c>
    </row>
    <row r="11043" spans="1:15" x14ac:dyDescent="0.25">
      <c r="A11043">
        <v>11167</v>
      </c>
      <c r="B11043">
        <v>4899</v>
      </c>
      <c r="C11043">
        <f>IF(COUNTIF($B$2:B11043,B11043)=1,1,0)</f>
        <v>1</v>
      </c>
      <c r="D11043" s="1">
        <v>45009</v>
      </c>
      <c r="E11043" s="2">
        <v>0.59318287037037032</v>
      </c>
      <c r="F11043">
        <v>109</v>
      </c>
      <c r="G11043" t="str">
        <f>IFERROR(INDEX(menu_items!$B:$B,MATCH(F11043,menu_items!$A:$A,0)),"Unknown value")</f>
        <v>Korean Beef Bowl</v>
      </c>
      <c r="H11043" t="str">
        <f>IFERROR(INDEX(menu_items!$C:$C,MATCH(F11043,menu_items!$A:$A,0)),"Unknown value")</f>
        <v>Asian</v>
      </c>
      <c r="I11043" s="5">
        <f>IFERROR(INDEX(menu_items!$D:$D,MATCH(F11043,menu_items!$A:$A,0)),0)</f>
        <v>17.95</v>
      </c>
      <c r="J11043" t="str">
        <f t="shared" si="868"/>
        <v>Fri</v>
      </c>
      <c r="K11043">
        <f t="shared" si="869"/>
        <v>24</v>
      </c>
      <c r="L11043" t="str">
        <f t="shared" si="870"/>
        <v>Mar</v>
      </c>
      <c r="M11043">
        <v>14</v>
      </c>
      <c r="N11043">
        <f t="shared" si="866"/>
        <v>2</v>
      </c>
      <c r="O11043" s="5">
        <f t="shared" si="867"/>
        <v>22.95</v>
      </c>
    </row>
    <row r="11044" spans="1:15" x14ac:dyDescent="0.25">
      <c r="A11044">
        <v>11168</v>
      </c>
      <c r="B11044">
        <v>4899</v>
      </c>
      <c r="C11044">
        <f>IF(COUNTIF($B$2:B11044,B11044)=1,1,0)</f>
        <v>0</v>
      </c>
      <c r="D11044" s="1">
        <v>45009</v>
      </c>
      <c r="E11044" s="2">
        <v>0.59318287037037032</v>
      </c>
      <c r="F11044">
        <v>113</v>
      </c>
      <c r="G11044" t="str">
        <f>IFERROR(INDEX(menu_items!$B:$B,MATCH(F11044,menu_items!$A:$A,0)),"Unknown value")</f>
        <v>Edamame</v>
      </c>
      <c r="H11044" t="str">
        <f>IFERROR(INDEX(menu_items!$C:$C,MATCH(F11044,menu_items!$A:$A,0)),"Unknown value")</f>
        <v>Asian</v>
      </c>
      <c r="I11044" s="5">
        <f>IFERROR(INDEX(menu_items!$D:$D,MATCH(F11044,menu_items!$A:$A,0)),0)</f>
        <v>5</v>
      </c>
      <c r="J11044" t="str">
        <f t="shared" si="868"/>
        <v>Fri</v>
      </c>
      <c r="K11044">
        <f t="shared" si="869"/>
        <v>24</v>
      </c>
      <c r="L11044" t="str">
        <f t="shared" si="870"/>
        <v>Mar</v>
      </c>
      <c r="M11044">
        <v>14</v>
      </c>
      <c r="N11044">
        <f t="shared" si="866"/>
        <v>2</v>
      </c>
      <c r="O11044" s="5">
        <f t="shared" si="867"/>
        <v>22.95</v>
      </c>
    </row>
    <row r="11045" spans="1:15" x14ac:dyDescent="0.25">
      <c r="A11045">
        <v>11169</v>
      </c>
      <c r="B11045">
        <v>4900</v>
      </c>
      <c r="C11045">
        <f>IF(COUNTIF($B$2:B11045,B11045)=1,1,0)</f>
        <v>1</v>
      </c>
      <c r="D11045" s="1">
        <v>45009</v>
      </c>
      <c r="E11045" s="2">
        <v>0.6028472222222222</v>
      </c>
      <c r="F11045">
        <v>122</v>
      </c>
      <c r="G11045" t="str">
        <f>IFERROR(INDEX(menu_items!$B:$B,MATCH(F11045,menu_items!$A:$A,0)),"Unknown value")</f>
        <v>Chips &amp; Salsa</v>
      </c>
      <c r="H11045" t="str">
        <f>IFERROR(INDEX(menu_items!$C:$C,MATCH(F11045,menu_items!$A:$A,0)),"Unknown value")</f>
        <v>Mexican</v>
      </c>
      <c r="I11045" s="5">
        <f>IFERROR(INDEX(menu_items!$D:$D,MATCH(F11045,menu_items!$A:$A,0)),0)</f>
        <v>7</v>
      </c>
      <c r="J11045" t="str">
        <f t="shared" si="868"/>
        <v>Fri</v>
      </c>
      <c r="K11045">
        <f t="shared" si="869"/>
        <v>24</v>
      </c>
      <c r="L11045" t="str">
        <f t="shared" si="870"/>
        <v>Mar</v>
      </c>
      <c r="M11045">
        <v>14</v>
      </c>
      <c r="N11045">
        <f t="shared" si="866"/>
        <v>2</v>
      </c>
      <c r="O11045" s="5">
        <f t="shared" si="867"/>
        <v>14</v>
      </c>
    </row>
    <row r="11046" spans="1:15" x14ac:dyDescent="0.25">
      <c r="A11046">
        <v>11170</v>
      </c>
      <c r="B11046">
        <v>4900</v>
      </c>
      <c r="C11046">
        <f>IF(COUNTIF($B$2:B11046,B11046)=1,1,0)</f>
        <v>0</v>
      </c>
      <c r="D11046" s="1">
        <v>45009</v>
      </c>
      <c r="E11046" s="2">
        <v>0.6028472222222222</v>
      </c>
      <c r="F11046">
        <v>106</v>
      </c>
      <c r="G11046" t="str">
        <f>IFERROR(INDEX(menu_items!$B:$B,MATCH(F11046,menu_items!$A:$A,0)),"Unknown value")</f>
        <v>French Fries</v>
      </c>
      <c r="H11046" t="str">
        <f>IFERROR(INDEX(menu_items!$C:$C,MATCH(F11046,menu_items!$A:$A,0)),"Unknown value")</f>
        <v>American</v>
      </c>
      <c r="I11046" s="5">
        <f>IFERROR(INDEX(menu_items!$D:$D,MATCH(F11046,menu_items!$A:$A,0)),0)</f>
        <v>7</v>
      </c>
      <c r="J11046" t="str">
        <f t="shared" si="868"/>
        <v>Fri</v>
      </c>
      <c r="K11046">
        <f t="shared" si="869"/>
        <v>24</v>
      </c>
      <c r="L11046" t="str">
        <f t="shared" si="870"/>
        <v>Mar</v>
      </c>
      <c r="M11046">
        <v>14</v>
      </c>
      <c r="N11046">
        <f t="shared" si="866"/>
        <v>2</v>
      </c>
      <c r="O11046" s="5">
        <f t="shared" si="867"/>
        <v>14</v>
      </c>
    </row>
    <row r="11047" spans="1:15" x14ac:dyDescent="0.25">
      <c r="A11047">
        <v>11171</v>
      </c>
      <c r="B11047">
        <v>4901</v>
      </c>
      <c r="C11047">
        <f>IF(COUNTIF($B$2:B11047,B11047)=1,1,0)</f>
        <v>1</v>
      </c>
      <c r="D11047" s="1">
        <v>45009</v>
      </c>
      <c r="E11047" s="2">
        <v>0.61251157407407408</v>
      </c>
      <c r="F11047">
        <v>129</v>
      </c>
      <c r="G11047" t="str">
        <f>IFERROR(INDEX(menu_items!$B:$B,MATCH(F11047,menu_items!$A:$A,0)),"Unknown value")</f>
        <v>Mushroom Ravioli</v>
      </c>
      <c r="H11047" t="str">
        <f>IFERROR(INDEX(menu_items!$C:$C,MATCH(F11047,menu_items!$A:$A,0)),"Unknown value")</f>
        <v>Italian</v>
      </c>
      <c r="I11047" s="5">
        <f>IFERROR(INDEX(menu_items!$D:$D,MATCH(F11047,menu_items!$A:$A,0)),0)</f>
        <v>15.5</v>
      </c>
      <c r="J11047" t="str">
        <f t="shared" si="868"/>
        <v>Fri</v>
      </c>
      <c r="K11047">
        <f t="shared" si="869"/>
        <v>24</v>
      </c>
      <c r="L11047" t="str">
        <f t="shared" si="870"/>
        <v>Mar</v>
      </c>
      <c r="M11047">
        <v>14</v>
      </c>
      <c r="N11047">
        <f t="shared" si="866"/>
        <v>3</v>
      </c>
      <c r="O11047" s="5">
        <f t="shared" si="867"/>
        <v>41.4</v>
      </c>
    </row>
    <row r="11048" spans="1:15" x14ac:dyDescent="0.25">
      <c r="A11048">
        <v>11172</v>
      </c>
      <c r="B11048">
        <v>4901</v>
      </c>
      <c r="C11048">
        <f>IF(COUNTIF($B$2:B11048,B11048)=1,1,0)</f>
        <v>0</v>
      </c>
      <c r="D11048" s="1">
        <v>45009</v>
      </c>
      <c r="E11048" s="2">
        <v>0.61251157407407408</v>
      </c>
      <c r="F11048">
        <v>111</v>
      </c>
      <c r="G11048" t="str">
        <f>IFERROR(INDEX(menu_items!$B:$B,MATCH(F11048,menu_items!$A:$A,0)),"Unknown value")</f>
        <v>California Roll</v>
      </c>
      <c r="H11048" t="str">
        <f>IFERROR(INDEX(menu_items!$C:$C,MATCH(F11048,menu_items!$A:$A,0)),"Unknown value")</f>
        <v>Asian</v>
      </c>
      <c r="I11048" s="5">
        <f>IFERROR(INDEX(menu_items!$D:$D,MATCH(F11048,menu_items!$A:$A,0)),0)</f>
        <v>11.95</v>
      </c>
      <c r="J11048" t="str">
        <f t="shared" si="868"/>
        <v>Fri</v>
      </c>
      <c r="K11048">
        <f t="shared" si="869"/>
        <v>24</v>
      </c>
      <c r="L11048" t="str">
        <f t="shared" si="870"/>
        <v>Mar</v>
      </c>
      <c r="M11048">
        <v>14</v>
      </c>
      <c r="N11048">
        <f t="shared" si="866"/>
        <v>3</v>
      </c>
      <c r="O11048" s="5">
        <f t="shared" si="867"/>
        <v>41.4</v>
      </c>
    </row>
    <row r="11049" spans="1:15" x14ac:dyDescent="0.25">
      <c r="A11049">
        <v>11173</v>
      </c>
      <c r="B11049">
        <v>4901</v>
      </c>
      <c r="C11049">
        <f>IF(COUNTIF($B$2:B11049,B11049)=1,1,0)</f>
        <v>0</v>
      </c>
      <c r="D11049" s="1">
        <v>45009</v>
      </c>
      <c r="E11049" s="2">
        <v>0.61251157407407408</v>
      </c>
      <c r="F11049">
        <v>120</v>
      </c>
      <c r="G11049" t="str">
        <f>IFERROR(INDEX(menu_items!$B:$B,MATCH(F11049,menu_items!$A:$A,0)),"Unknown value")</f>
        <v>Steak Torta</v>
      </c>
      <c r="H11049" t="str">
        <f>IFERROR(INDEX(menu_items!$C:$C,MATCH(F11049,menu_items!$A:$A,0)),"Unknown value")</f>
        <v>Mexican</v>
      </c>
      <c r="I11049" s="5">
        <f>IFERROR(INDEX(menu_items!$D:$D,MATCH(F11049,menu_items!$A:$A,0)),0)</f>
        <v>13.95</v>
      </c>
      <c r="J11049" t="str">
        <f t="shared" si="868"/>
        <v>Fri</v>
      </c>
      <c r="K11049">
        <f t="shared" si="869"/>
        <v>24</v>
      </c>
      <c r="L11049" t="str">
        <f t="shared" si="870"/>
        <v>Mar</v>
      </c>
      <c r="M11049">
        <v>14</v>
      </c>
      <c r="N11049">
        <f t="shared" si="866"/>
        <v>3</v>
      </c>
      <c r="O11049" s="5">
        <f t="shared" si="867"/>
        <v>41.4</v>
      </c>
    </row>
    <row r="11050" spans="1:15" x14ac:dyDescent="0.25">
      <c r="A11050">
        <v>11174</v>
      </c>
      <c r="B11050">
        <v>4902</v>
      </c>
      <c r="C11050">
        <f>IF(COUNTIF($B$2:B11050,B11050)=1,1,0)</f>
        <v>1</v>
      </c>
      <c r="D11050" s="1">
        <v>45009</v>
      </c>
      <c r="E11050" s="2">
        <v>0.64690972222222221</v>
      </c>
      <c r="F11050">
        <v>112</v>
      </c>
      <c r="G11050" t="str">
        <f>IFERROR(INDEX(menu_items!$B:$B,MATCH(F11050,menu_items!$A:$A,0)),"Unknown value")</f>
        <v>Salmon Roll</v>
      </c>
      <c r="H11050" t="str">
        <f>IFERROR(INDEX(menu_items!$C:$C,MATCH(F11050,menu_items!$A:$A,0)),"Unknown value")</f>
        <v>Asian</v>
      </c>
      <c r="I11050" s="5">
        <f>IFERROR(INDEX(menu_items!$D:$D,MATCH(F11050,menu_items!$A:$A,0)),0)</f>
        <v>14.95</v>
      </c>
      <c r="J11050" t="str">
        <f t="shared" si="868"/>
        <v>Fri</v>
      </c>
      <c r="K11050">
        <f t="shared" si="869"/>
        <v>24</v>
      </c>
      <c r="L11050" t="str">
        <f t="shared" si="870"/>
        <v>Mar</v>
      </c>
      <c r="M11050">
        <v>15</v>
      </c>
      <c r="N11050">
        <f t="shared" si="866"/>
        <v>3</v>
      </c>
      <c r="O11050" s="5">
        <f t="shared" si="867"/>
        <v>33.9</v>
      </c>
    </row>
    <row r="11051" spans="1:15" x14ac:dyDescent="0.25">
      <c r="A11051">
        <v>11175</v>
      </c>
      <c r="B11051">
        <v>4902</v>
      </c>
      <c r="C11051">
        <f>IF(COUNTIF($B$2:B11051,B11051)=1,1,0)</f>
        <v>0</v>
      </c>
      <c r="D11051" s="1">
        <v>45009</v>
      </c>
      <c r="E11051" s="2">
        <v>0.64690972222222221</v>
      </c>
      <c r="F11051">
        <v>119</v>
      </c>
      <c r="G11051" t="str">
        <f>IFERROR(INDEX(menu_items!$B:$B,MATCH(F11051,menu_items!$A:$A,0)),"Unknown value")</f>
        <v>Chicken Torta</v>
      </c>
      <c r="H11051" t="str">
        <f>IFERROR(INDEX(menu_items!$C:$C,MATCH(F11051,menu_items!$A:$A,0)),"Unknown value")</f>
        <v>Mexican</v>
      </c>
      <c r="I11051" s="5">
        <f>IFERROR(INDEX(menu_items!$D:$D,MATCH(F11051,menu_items!$A:$A,0)),0)</f>
        <v>11.95</v>
      </c>
      <c r="J11051" t="str">
        <f t="shared" si="868"/>
        <v>Fri</v>
      </c>
      <c r="K11051">
        <f t="shared" si="869"/>
        <v>24</v>
      </c>
      <c r="L11051" t="str">
        <f t="shared" si="870"/>
        <v>Mar</v>
      </c>
      <c r="M11051">
        <v>15</v>
      </c>
      <c r="N11051">
        <f t="shared" si="866"/>
        <v>3</v>
      </c>
      <c r="O11051" s="5">
        <f t="shared" si="867"/>
        <v>33.9</v>
      </c>
    </row>
    <row r="11052" spans="1:15" x14ac:dyDescent="0.25">
      <c r="A11052">
        <v>11176</v>
      </c>
      <c r="B11052">
        <v>4902</v>
      </c>
      <c r="C11052">
        <f>IF(COUNTIF($B$2:B11052,B11052)=1,1,0)</f>
        <v>0</v>
      </c>
      <c r="D11052" s="1">
        <v>45009</v>
      </c>
      <c r="E11052" s="2">
        <v>0.64690972222222221</v>
      </c>
      <c r="F11052">
        <v>105</v>
      </c>
      <c r="G11052" t="str">
        <f>IFERROR(INDEX(menu_items!$B:$B,MATCH(F11052,menu_items!$A:$A,0)),"Unknown value")</f>
        <v>Mac &amp; Cheese</v>
      </c>
      <c r="H11052" t="str">
        <f>IFERROR(INDEX(menu_items!$C:$C,MATCH(F11052,menu_items!$A:$A,0)),"Unknown value")</f>
        <v>American</v>
      </c>
      <c r="I11052" s="5">
        <f>IFERROR(INDEX(menu_items!$D:$D,MATCH(F11052,menu_items!$A:$A,0)),0)</f>
        <v>7</v>
      </c>
      <c r="J11052" t="str">
        <f t="shared" si="868"/>
        <v>Fri</v>
      </c>
      <c r="K11052">
        <f t="shared" si="869"/>
        <v>24</v>
      </c>
      <c r="L11052" t="str">
        <f t="shared" si="870"/>
        <v>Mar</v>
      </c>
      <c r="M11052">
        <v>15</v>
      </c>
      <c r="N11052">
        <f t="shared" si="866"/>
        <v>3</v>
      </c>
      <c r="O11052" s="5">
        <f t="shared" si="867"/>
        <v>33.9</v>
      </c>
    </row>
    <row r="11053" spans="1:15" x14ac:dyDescent="0.25">
      <c r="A11053">
        <v>11177</v>
      </c>
      <c r="B11053">
        <v>4903</v>
      </c>
      <c r="C11053">
        <f>IF(COUNTIF($B$2:B11053,B11053)=1,1,0)</f>
        <v>1</v>
      </c>
      <c r="D11053" s="1">
        <v>45009</v>
      </c>
      <c r="E11053" s="2">
        <v>0.66481481481481486</v>
      </c>
      <c r="F11053">
        <v>101</v>
      </c>
      <c r="G11053" t="str">
        <f>IFERROR(INDEX(menu_items!$B:$B,MATCH(F11053,menu_items!$A:$A,0)),"Unknown value")</f>
        <v>Hamburger</v>
      </c>
      <c r="H11053" t="str">
        <f>IFERROR(INDEX(menu_items!$C:$C,MATCH(F11053,menu_items!$A:$A,0)),"Unknown value")</f>
        <v>American</v>
      </c>
      <c r="I11053" s="5">
        <f>IFERROR(INDEX(menu_items!$D:$D,MATCH(F11053,menu_items!$A:$A,0)),0)</f>
        <v>12.95</v>
      </c>
      <c r="J11053" t="str">
        <f t="shared" si="868"/>
        <v>Fri</v>
      </c>
      <c r="K11053">
        <f t="shared" si="869"/>
        <v>24</v>
      </c>
      <c r="L11053" t="str">
        <f t="shared" si="870"/>
        <v>Mar</v>
      </c>
      <c r="M11053">
        <v>15</v>
      </c>
      <c r="N11053">
        <f t="shared" si="866"/>
        <v>2</v>
      </c>
      <c r="O11053" s="5">
        <f t="shared" si="867"/>
        <v>19.95</v>
      </c>
    </row>
    <row r="11054" spans="1:15" x14ac:dyDescent="0.25">
      <c r="A11054">
        <v>11178</v>
      </c>
      <c r="B11054">
        <v>4903</v>
      </c>
      <c r="C11054">
        <f>IF(COUNTIF($B$2:B11054,B11054)=1,1,0)</f>
        <v>0</v>
      </c>
      <c r="D11054" s="1">
        <v>45009</v>
      </c>
      <c r="E11054" s="2">
        <v>0.66481481481481486</v>
      </c>
      <c r="F11054">
        <v>122</v>
      </c>
      <c r="G11054" t="str">
        <f>IFERROR(INDEX(menu_items!$B:$B,MATCH(F11054,menu_items!$A:$A,0)),"Unknown value")</f>
        <v>Chips &amp; Salsa</v>
      </c>
      <c r="H11054" t="str">
        <f>IFERROR(INDEX(menu_items!$C:$C,MATCH(F11054,menu_items!$A:$A,0)),"Unknown value")</f>
        <v>Mexican</v>
      </c>
      <c r="I11054" s="5">
        <f>IFERROR(INDEX(menu_items!$D:$D,MATCH(F11054,menu_items!$A:$A,0)),0)</f>
        <v>7</v>
      </c>
      <c r="J11054" t="str">
        <f t="shared" si="868"/>
        <v>Fri</v>
      </c>
      <c r="K11054">
        <f t="shared" si="869"/>
        <v>24</v>
      </c>
      <c r="L11054" t="str">
        <f t="shared" si="870"/>
        <v>Mar</v>
      </c>
      <c r="M11054">
        <v>15</v>
      </c>
      <c r="N11054">
        <f t="shared" si="866"/>
        <v>2</v>
      </c>
      <c r="O11054" s="5">
        <f t="shared" si="867"/>
        <v>19.95</v>
      </c>
    </row>
    <row r="11055" spans="1:15" x14ac:dyDescent="0.25">
      <c r="A11055">
        <v>11179</v>
      </c>
      <c r="B11055">
        <v>4904</v>
      </c>
      <c r="C11055">
        <f>IF(COUNTIF($B$2:B11055,B11055)=1,1,0)</f>
        <v>1</v>
      </c>
      <c r="D11055" s="1">
        <v>45009</v>
      </c>
      <c r="E11055" s="2">
        <v>0.66678240740740746</v>
      </c>
      <c r="F11055">
        <v>106</v>
      </c>
      <c r="G11055" t="str">
        <f>IFERROR(INDEX(menu_items!$B:$B,MATCH(F11055,menu_items!$A:$A,0)),"Unknown value")</f>
        <v>French Fries</v>
      </c>
      <c r="H11055" t="str">
        <f>IFERROR(INDEX(menu_items!$C:$C,MATCH(F11055,menu_items!$A:$A,0)),"Unknown value")</f>
        <v>American</v>
      </c>
      <c r="I11055" s="5">
        <f>IFERROR(INDEX(menu_items!$D:$D,MATCH(F11055,menu_items!$A:$A,0)),0)</f>
        <v>7</v>
      </c>
      <c r="J11055" t="str">
        <f t="shared" si="868"/>
        <v>Fri</v>
      </c>
      <c r="K11055">
        <f t="shared" si="869"/>
        <v>24</v>
      </c>
      <c r="L11055" t="str">
        <f t="shared" si="870"/>
        <v>Mar</v>
      </c>
      <c r="M11055">
        <v>16</v>
      </c>
      <c r="N11055">
        <f t="shared" si="866"/>
        <v>1</v>
      </c>
      <c r="O11055" s="5">
        <f t="shared" si="867"/>
        <v>7</v>
      </c>
    </row>
    <row r="11056" spans="1:15" x14ac:dyDescent="0.25">
      <c r="A11056">
        <v>11180</v>
      </c>
      <c r="B11056">
        <v>4905</v>
      </c>
      <c r="C11056">
        <f>IF(COUNTIF($B$2:B11056,B11056)=1,1,0)</f>
        <v>1</v>
      </c>
      <c r="D11056" s="1">
        <v>45009</v>
      </c>
      <c r="E11056" s="2">
        <v>0.67184027777777777</v>
      </c>
      <c r="F11056">
        <v>108</v>
      </c>
      <c r="G11056" t="str">
        <f>IFERROR(INDEX(menu_items!$B:$B,MATCH(F11056,menu_items!$A:$A,0)),"Unknown value")</f>
        <v>Tofu Pad Thai</v>
      </c>
      <c r="H11056" t="str">
        <f>IFERROR(INDEX(menu_items!$C:$C,MATCH(F11056,menu_items!$A:$A,0)),"Unknown value")</f>
        <v>Asian</v>
      </c>
      <c r="I11056" s="5">
        <f>IFERROR(INDEX(menu_items!$D:$D,MATCH(F11056,menu_items!$A:$A,0)),0)</f>
        <v>14.5</v>
      </c>
      <c r="J11056" t="str">
        <f t="shared" si="868"/>
        <v>Fri</v>
      </c>
      <c r="K11056">
        <f t="shared" si="869"/>
        <v>24</v>
      </c>
      <c r="L11056" t="str">
        <f t="shared" si="870"/>
        <v>Mar</v>
      </c>
      <c r="M11056">
        <v>16</v>
      </c>
      <c r="N11056">
        <f t="shared" si="866"/>
        <v>2</v>
      </c>
      <c r="O11056" s="5">
        <f t="shared" si="867"/>
        <v>29.45</v>
      </c>
    </row>
    <row r="11057" spans="1:15" x14ac:dyDescent="0.25">
      <c r="A11057">
        <v>11181</v>
      </c>
      <c r="B11057">
        <v>4905</v>
      </c>
      <c r="C11057">
        <f>IF(COUNTIF($B$2:B11057,B11057)=1,1,0)</f>
        <v>0</v>
      </c>
      <c r="D11057" s="1">
        <v>45009</v>
      </c>
      <c r="E11057" s="2">
        <v>0.67184027777777777</v>
      </c>
      <c r="F11057">
        <v>118</v>
      </c>
      <c r="G11057" t="str">
        <f>IFERROR(INDEX(menu_items!$B:$B,MATCH(F11057,menu_items!$A:$A,0)),"Unknown value")</f>
        <v>Steak Burrito</v>
      </c>
      <c r="H11057" t="str">
        <f>IFERROR(INDEX(menu_items!$C:$C,MATCH(F11057,menu_items!$A:$A,0)),"Unknown value")</f>
        <v>Mexican</v>
      </c>
      <c r="I11057" s="5">
        <f>IFERROR(INDEX(menu_items!$D:$D,MATCH(F11057,menu_items!$A:$A,0)),0)</f>
        <v>14.95</v>
      </c>
      <c r="J11057" t="str">
        <f t="shared" si="868"/>
        <v>Fri</v>
      </c>
      <c r="K11057">
        <f t="shared" si="869"/>
        <v>24</v>
      </c>
      <c r="L11057" t="str">
        <f t="shared" si="870"/>
        <v>Mar</v>
      </c>
      <c r="M11057">
        <v>16</v>
      </c>
      <c r="N11057">
        <f t="shared" si="866"/>
        <v>2</v>
      </c>
      <c r="O11057" s="5">
        <f t="shared" si="867"/>
        <v>29.45</v>
      </c>
    </row>
    <row r="11058" spans="1:15" x14ac:dyDescent="0.25">
      <c r="A11058">
        <v>11182</v>
      </c>
      <c r="B11058">
        <v>4906</v>
      </c>
      <c r="C11058">
        <f>IF(COUNTIF($B$2:B11058,B11058)=1,1,0)</f>
        <v>1</v>
      </c>
      <c r="D11058" s="1">
        <v>45009</v>
      </c>
      <c r="E11058" s="2">
        <v>0.68469907407407404</v>
      </c>
      <c r="F11058">
        <v>107</v>
      </c>
      <c r="G11058" t="str">
        <f>IFERROR(INDEX(menu_items!$B:$B,MATCH(F11058,menu_items!$A:$A,0)),"Unknown value")</f>
        <v>Orange Chicken</v>
      </c>
      <c r="H11058" t="str">
        <f>IFERROR(INDEX(menu_items!$C:$C,MATCH(F11058,menu_items!$A:$A,0)),"Unknown value")</f>
        <v>Asian</v>
      </c>
      <c r="I11058" s="5">
        <f>IFERROR(INDEX(menu_items!$D:$D,MATCH(F11058,menu_items!$A:$A,0)),0)</f>
        <v>16.5</v>
      </c>
      <c r="J11058" t="str">
        <f t="shared" si="868"/>
        <v>Fri</v>
      </c>
      <c r="K11058">
        <f t="shared" si="869"/>
        <v>24</v>
      </c>
      <c r="L11058" t="str">
        <f t="shared" si="870"/>
        <v>Mar</v>
      </c>
      <c r="M11058">
        <v>16</v>
      </c>
      <c r="N11058">
        <f t="shared" si="866"/>
        <v>3</v>
      </c>
      <c r="O11058" s="5">
        <f t="shared" si="867"/>
        <v>37.450000000000003</v>
      </c>
    </row>
    <row r="11059" spans="1:15" x14ac:dyDescent="0.25">
      <c r="A11059">
        <v>11183</v>
      </c>
      <c r="B11059">
        <v>4906</v>
      </c>
      <c r="C11059">
        <f>IF(COUNTIF($B$2:B11059,B11059)=1,1,0)</f>
        <v>0</v>
      </c>
      <c r="D11059" s="1">
        <v>45009</v>
      </c>
      <c r="E11059" s="2">
        <v>0.68469907407407404</v>
      </c>
      <c r="F11059">
        <v>120</v>
      </c>
      <c r="G11059" t="str">
        <f>IFERROR(INDEX(menu_items!$B:$B,MATCH(F11059,menu_items!$A:$A,0)),"Unknown value")</f>
        <v>Steak Torta</v>
      </c>
      <c r="H11059" t="str">
        <f>IFERROR(INDEX(menu_items!$C:$C,MATCH(F11059,menu_items!$A:$A,0)),"Unknown value")</f>
        <v>Mexican</v>
      </c>
      <c r="I11059" s="5">
        <f>IFERROR(INDEX(menu_items!$D:$D,MATCH(F11059,menu_items!$A:$A,0)),0)</f>
        <v>13.95</v>
      </c>
      <c r="J11059" t="str">
        <f t="shared" si="868"/>
        <v>Fri</v>
      </c>
      <c r="K11059">
        <f t="shared" si="869"/>
        <v>24</v>
      </c>
      <c r="L11059" t="str">
        <f t="shared" si="870"/>
        <v>Mar</v>
      </c>
      <c r="M11059">
        <v>16</v>
      </c>
      <c r="N11059">
        <f t="shared" si="866"/>
        <v>3</v>
      </c>
      <c r="O11059" s="5">
        <f t="shared" si="867"/>
        <v>37.450000000000003</v>
      </c>
    </row>
    <row r="11060" spans="1:15" x14ac:dyDescent="0.25">
      <c r="A11060">
        <v>11184</v>
      </c>
      <c r="B11060">
        <v>4906</v>
      </c>
      <c r="C11060">
        <f>IF(COUNTIF($B$2:B11060,B11060)=1,1,0)</f>
        <v>0</v>
      </c>
      <c r="D11060" s="1">
        <v>45009</v>
      </c>
      <c r="E11060" s="2">
        <v>0.68469907407407404</v>
      </c>
      <c r="F11060">
        <v>106</v>
      </c>
      <c r="G11060" t="str">
        <f>IFERROR(INDEX(menu_items!$B:$B,MATCH(F11060,menu_items!$A:$A,0)),"Unknown value")</f>
        <v>French Fries</v>
      </c>
      <c r="H11060" t="str">
        <f>IFERROR(INDEX(menu_items!$C:$C,MATCH(F11060,menu_items!$A:$A,0)),"Unknown value")</f>
        <v>American</v>
      </c>
      <c r="I11060" s="5">
        <f>IFERROR(INDEX(menu_items!$D:$D,MATCH(F11060,menu_items!$A:$A,0)),0)</f>
        <v>7</v>
      </c>
      <c r="J11060" t="str">
        <f t="shared" si="868"/>
        <v>Fri</v>
      </c>
      <c r="K11060">
        <f t="shared" si="869"/>
        <v>24</v>
      </c>
      <c r="L11060" t="str">
        <f t="shared" si="870"/>
        <v>Mar</v>
      </c>
      <c r="M11060">
        <v>16</v>
      </c>
      <c r="N11060">
        <f t="shared" si="866"/>
        <v>3</v>
      </c>
      <c r="O11060" s="5">
        <f t="shared" si="867"/>
        <v>37.450000000000003</v>
      </c>
    </row>
    <row r="11061" spans="1:15" x14ac:dyDescent="0.25">
      <c r="A11061">
        <v>11185</v>
      </c>
      <c r="B11061">
        <v>4907</v>
      </c>
      <c r="C11061">
        <f>IF(COUNTIF($B$2:B11061,B11061)=1,1,0)</f>
        <v>1</v>
      </c>
      <c r="D11061" s="1">
        <v>45009</v>
      </c>
      <c r="E11061" s="2">
        <v>0.68629629629629629</v>
      </c>
      <c r="F11061">
        <v>102</v>
      </c>
      <c r="G11061" t="str">
        <f>IFERROR(INDEX(menu_items!$B:$B,MATCH(F11061,menu_items!$A:$A,0)),"Unknown value")</f>
        <v>Cheeseburger</v>
      </c>
      <c r="H11061" t="str">
        <f>IFERROR(INDEX(menu_items!$C:$C,MATCH(F11061,menu_items!$A:$A,0)),"Unknown value")</f>
        <v>American</v>
      </c>
      <c r="I11061" s="5">
        <f>IFERROR(INDEX(menu_items!$D:$D,MATCH(F11061,menu_items!$A:$A,0)),0)</f>
        <v>13.95</v>
      </c>
      <c r="J11061" t="str">
        <f t="shared" si="868"/>
        <v>Fri</v>
      </c>
      <c r="K11061">
        <f t="shared" si="869"/>
        <v>24</v>
      </c>
      <c r="L11061" t="str">
        <f t="shared" si="870"/>
        <v>Mar</v>
      </c>
      <c r="M11061">
        <v>16</v>
      </c>
      <c r="N11061">
        <f t="shared" si="866"/>
        <v>3</v>
      </c>
      <c r="O11061" s="5">
        <f t="shared" si="867"/>
        <v>33.450000000000003</v>
      </c>
    </row>
    <row r="11062" spans="1:15" x14ac:dyDescent="0.25">
      <c r="A11062">
        <v>11186</v>
      </c>
      <c r="B11062">
        <v>4907</v>
      </c>
      <c r="C11062">
        <f>IF(COUNTIF($B$2:B11062,B11062)=1,1,0)</f>
        <v>0</v>
      </c>
      <c r="D11062" s="1">
        <v>45009</v>
      </c>
      <c r="E11062" s="2">
        <v>0.68629629629629629</v>
      </c>
      <c r="F11062">
        <v>124</v>
      </c>
      <c r="G11062" t="str">
        <f>IFERROR(INDEX(menu_items!$B:$B,MATCH(F11062,menu_items!$A:$A,0)),"Unknown value")</f>
        <v>Spaghetti</v>
      </c>
      <c r="H11062" t="str">
        <f>IFERROR(INDEX(menu_items!$C:$C,MATCH(F11062,menu_items!$A:$A,0)),"Unknown value")</f>
        <v>Italian</v>
      </c>
      <c r="I11062" s="5">
        <f>IFERROR(INDEX(menu_items!$D:$D,MATCH(F11062,menu_items!$A:$A,0)),0)</f>
        <v>14.5</v>
      </c>
      <c r="J11062" t="str">
        <f t="shared" si="868"/>
        <v>Fri</v>
      </c>
      <c r="K11062">
        <f t="shared" si="869"/>
        <v>24</v>
      </c>
      <c r="L11062" t="str">
        <f t="shared" si="870"/>
        <v>Mar</v>
      </c>
      <c r="M11062">
        <v>16</v>
      </c>
      <c r="N11062">
        <f t="shared" si="866"/>
        <v>3</v>
      </c>
      <c r="O11062" s="5">
        <f t="shared" si="867"/>
        <v>33.450000000000003</v>
      </c>
    </row>
    <row r="11063" spans="1:15" x14ac:dyDescent="0.25">
      <c r="A11063">
        <v>11187</v>
      </c>
      <c r="B11063">
        <v>4907</v>
      </c>
      <c r="C11063">
        <f>IF(COUNTIF($B$2:B11063,B11063)=1,1,0)</f>
        <v>0</v>
      </c>
      <c r="D11063" s="1">
        <v>45009</v>
      </c>
      <c r="E11063" s="2">
        <v>0.68629629629629629</v>
      </c>
      <c r="F11063">
        <v>113</v>
      </c>
      <c r="G11063" t="str">
        <f>IFERROR(INDEX(menu_items!$B:$B,MATCH(F11063,menu_items!$A:$A,0)),"Unknown value")</f>
        <v>Edamame</v>
      </c>
      <c r="H11063" t="str">
        <f>IFERROR(INDEX(menu_items!$C:$C,MATCH(F11063,menu_items!$A:$A,0)),"Unknown value")</f>
        <v>Asian</v>
      </c>
      <c r="I11063" s="5">
        <f>IFERROR(INDEX(menu_items!$D:$D,MATCH(F11063,menu_items!$A:$A,0)),0)</f>
        <v>5</v>
      </c>
      <c r="J11063" t="str">
        <f t="shared" si="868"/>
        <v>Fri</v>
      </c>
      <c r="K11063">
        <f t="shared" si="869"/>
        <v>24</v>
      </c>
      <c r="L11063" t="str">
        <f t="shared" si="870"/>
        <v>Mar</v>
      </c>
      <c r="M11063">
        <v>16</v>
      </c>
      <c r="N11063">
        <f t="shared" si="866"/>
        <v>3</v>
      </c>
      <c r="O11063" s="5">
        <f t="shared" si="867"/>
        <v>33.450000000000003</v>
      </c>
    </row>
    <row r="11064" spans="1:15" x14ac:dyDescent="0.25">
      <c r="A11064">
        <v>11188</v>
      </c>
      <c r="B11064">
        <v>4908</v>
      </c>
      <c r="C11064">
        <f>IF(COUNTIF($B$2:B11064,B11064)=1,1,0)</f>
        <v>1</v>
      </c>
      <c r="D11064" s="1">
        <v>45009</v>
      </c>
      <c r="E11064" s="2">
        <v>0.69056712962962963</v>
      </c>
      <c r="F11064">
        <v>129</v>
      </c>
      <c r="G11064" t="str">
        <f>IFERROR(INDEX(menu_items!$B:$B,MATCH(F11064,menu_items!$A:$A,0)),"Unknown value")</f>
        <v>Mushroom Ravioli</v>
      </c>
      <c r="H11064" t="str">
        <f>IFERROR(INDEX(menu_items!$C:$C,MATCH(F11064,menu_items!$A:$A,0)),"Unknown value")</f>
        <v>Italian</v>
      </c>
      <c r="I11064" s="5">
        <f>IFERROR(INDEX(menu_items!$D:$D,MATCH(F11064,menu_items!$A:$A,0)),0)</f>
        <v>15.5</v>
      </c>
      <c r="J11064" t="str">
        <f t="shared" si="868"/>
        <v>Fri</v>
      </c>
      <c r="K11064">
        <f t="shared" si="869"/>
        <v>24</v>
      </c>
      <c r="L11064" t="str">
        <f t="shared" si="870"/>
        <v>Mar</v>
      </c>
      <c r="M11064">
        <v>16</v>
      </c>
      <c r="N11064">
        <f t="shared" si="866"/>
        <v>2</v>
      </c>
      <c r="O11064" s="5">
        <f t="shared" si="867"/>
        <v>31</v>
      </c>
    </row>
    <row r="11065" spans="1:15" x14ac:dyDescent="0.25">
      <c r="A11065">
        <v>11189</v>
      </c>
      <c r="B11065">
        <v>4908</v>
      </c>
      <c r="C11065">
        <f>IF(COUNTIF($B$2:B11065,B11065)=1,1,0)</f>
        <v>0</v>
      </c>
      <c r="D11065" s="1">
        <v>45009</v>
      </c>
      <c r="E11065" s="2">
        <v>0.69056712962962963</v>
      </c>
      <c r="F11065">
        <v>129</v>
      </c>
      <c r="G11065" t="str">
        <f>IFERROR(INDEX(menu_items!$B:$B,MATCH(F11065,menu_items!$A:$A,0)),"Unknown value")</f>
        <v>Mushroom Ravioli</v>
      </c>
      <c r="H11065" t="str">
        <f>IFERROR(INDEX(menu_items!$C:$C,MATCH(F11065,menu_items!$A:$A,0)),"Unknown value")</f>
        <v>Italian</v>
      </c>
      <c r="I11065" s="5">
        <f>IFERROR(INDEX(menu_items!$D:$D,MATCH(F11065,menu_items!$A:$A,0)),0)</f>
        <v>15.5</v>
      </c>
      <c r="J11065" t="str">
        <f t="shared" si="868"/>
        <v>Fri</v>
      </c>
      <c r="K11065">
        <f t="shared" si="869"/>
        <v>24</v>
      </c>
      <c r="L11065" t="str">
        <f t="shared" si="870"/>
        <v>Mar</v>
      </c>
      <c r="M11065">
        <v>16</v>
      </c>
      <c r="N11065">
        <f t="shared" si="866"/>
        <v>2</v>
      </c>
      <c r="O11065" s="5">
        <f t="shared" si="867"/>
        <v>31</v>
      </c>
    </row>
    <row r="11066" spans="1:15" x14ac:dyDescent="0.25">
      <c r="A11066">
        <v>11190</v>
      </c>
      <c r="B11066">
        <v>4909</v>
      </c>
      <c r="C11066">
        <f>IF(COUNTIF($B$2:B11066,B11066)=1,1,0)</f>
        <v>1</v>
      </c>
      <c r="D11066" s="1">
        <v>45009</v>
      </c>
      <c r="E11066" s="2">
        <v>0.69417824074074075</v>
      </c>
      <c r="F11066">
        <v>105</v>
      </c>
      <c r="G11066" t="str">
        <f>IFERROR(INDEX(menu_items!$B:$B,MATCH(F11066,menu_items!$A:$A,0)),"Unknown value")</f>
        <v>Mac &amp; Cheese</v>
      </c>
      <c r="H11066" t="str">
        <f>IFERROR(INDEX(menu_items!$C:$C,MATCH(F11066,menu_items!$A:$A,0)),"Unknown value")</f>
        <v>American</v>
      </c>
      <c r="I11066" s="5">
        <f>IFERROR(INDEX(menu_items!$D:$D,MATCH(F11066,menu_items!$A:$A,0)),0)</f>
        <v>7</v>
      </c>
      <c r="J11066" t="str">
        <f t="shared" si="868"/>
        <v>Fri</v>
      </c>
      <c r="K11066">
        <f t="shared" si="869"/>
        <v>24</v>
      </c>
      <c r="L11066" t="str">
        <f t="shared" si="870"/>
        <v>Mar</v>
      </c>
      <c r="M11066">
        <v>16</v>
      </c>
      <c r="N11066">
        <f t="shared" si="866"/>
        <v>1</v>
      </c>
      <c r="O11066" s="5">
        <f t="shared" si="867"/>
        <v>7</v>
      </c>
    </row>
    <row r="11067" spans="1:15" x14ac:dyDescent="0.25">
      <c r="A11067">
        <v>11191</v>
      </c>
      <c r="B11067">
        <v>4910</v>
      </c>
      <c r="C11067">
        <f>IF(COUNTIF($B$2:B11067,B11067)=1,1,0)</f>
        <v>1</v>
      </c>
      <c r="D11067" s="1">
        <v>45009</v>
      </c>
      <c r="E11067" s="2">
        <v>0.69663194444444443</v>
      </c>
      <c r="F11067">
        <v>121</v>
      </c>
      <c r="G11067" t="str">
        <f>IFERROR(INDEX(menu_items!$B:$B,MATCH(F11067,menu_items!$A:$A,0)),"Unknown value")</f>
        <v>Cheese Quesadillas</v>
      </c>
      <c r="H11067" t="str">
        <f>IFERROR(INDEX(menu_items!$C:$C,MATCH(F11067,menu_items!$A:$A,0)),"Unknown value")</f>
        <v>Mexican</v>
      </c>
      <c r="I11067" s="5">
        <f>IFERROR(INDEX(menu_items!$D:$D,MATCH(F11067,menu_items!$A:$A,0)),0)</f>
        <v>10.5</v>
      </c>
      <c r="J11067" t="str">
        <f t="shared" si="868"/>
        <v>Fri</v>
      </c>
      <c r="K11067">
        <f t="shared" si="869"/>
        <v>24</v>
      </c>
      <c r="L11067" t="str">
        <f t="shared" si="870"/>
        <v>Mar</v>
      </c>
      <c r="M11067">
        <v>16</v>
      </c>
      <c r="N11067">
        <f t="shared" si="866"/>
        <v>1</v>
      </c>
      <c r="O11067" s="5">
        <f t="shared" si="867"/>
        <v>10.5</v>
      </c>
    </row>
    <row r="11068" spans="1:15" x14ac:dyDescent="0.25">
      <c r="A11068">
        <v>11192</v>
      </c>
      <c r="B11068">
        <v>4911</v>
      </c>
      <c r="C11068">
        <f>IF(COUNTIF($B$2:B11068,B11068)=1,1,0)</f>
        <v>1</v>
      </c>
      <c r="D11068" s="1">
        <v>45009</v>
      </c>
      <c r="E11068" s="2">
        <v>0.70148148148148148</v>
      </c>
      <c r="F11068">
        <v>103</v>
      </c>
      <c r="G11068" t="str">
        <f>IFERROR(INDEX(menu_items!$B:$B,MATCH(F11068,menu_items!$A:$A,0)),"Unknown value")</f>
        <v>Hot Dog</v>
      </c>
      <c r="H11068" t="str">
        <f>IFERROR(INDEX(menu_items!$C:$C,MATCH(F11068,menu_items!$A:$A,0)),"Unknown value")</f>
        <v>American</v>
      </c>
      <c r="I11068" s="5">
        <f>IFERROR(INDEX(menu_items!$D:$D,MATCH(F11068,menu_items!$A:$A,0)),0)</f>
        <v>9</v>
      </c>
      <c r="J11068" t="str">
        <f t="shared" si="868"/>
        <v>Fri</v>
      </c>
      <c r="K11068">
        <f t="shared" si="869"/>
        <v>24</v>
      </c>
      <c r="L11068" t="str">
        <f t="shared" si="870"/>
        <v>Mar</v>
      </c>
      <c r="M11068">
        <v>16</v>
      </c>
      <c r="N11068">
        <f t="shared" si="866"/>
        <v>4</v>
      </c>
      <c r="O11068" s="5">
        <f t="shared" si="867"/>
        <v>37.950000000000003</v>
      </c>
    </row>
    <row r="11069" spans="1:15" x14ac:dyDescent="0.25">
      <c r="A11069">
        <v>11193</v>
      </c>
      <c r="B11069">
        <v>4911</v>
      </c>
      <c r="C11069">
        <f>IF(COUNTIF($B$2:B11069,B11069)=1,1,0)</f>
        <v>0</v>
      </c>
      <c r="D11069" s="1">
        <v>45009</v>
      </c>
      <c r="E11069" s="2">
        <v>0.70148148148148148</v>
      </c>
      <c r="F11069">
        <v>118</v>
      </c>
      <c r="G11069" t="str">
        <f>IFERROR(INDEX(menu_items!$B:$B,MATCH(F11069,menu_items!$A:$A,0)),"Unknown value")</f>
        <v>Steak Burrito</v>
      </c>
      <c r="H11069" t="str">
        <f>IFERROR(INDEX(menu_items!$C:$C,MATCH(F11069,menu_items!$A:$A,0)),"Unknown value")</f>
        <v>Mexican</v>
      </c>
      <c r="I11069" s="5">
        <f>IFERROR(INDEX(menu_items!$D:$D,MATCH(F11069,menu_items!$A:$A,0)),0)</f>
        <v>14.95</v>
      </c>
      <c r="J11069" t="str">
        <f t="shared" si="868"/>
        <v>Fri</v>
      </c>
      <c r="K11069">
        <f t="shared" si="869"/>
        <v>24</v>
      </c>
      <c r="L11069" t="str">
        <f t="shared" si="870"/>
        <v>Mar</v>
      </c>
      <c r="M11069">
        <v>16</v>
      </c>
      <c r="N11069">
        <f t="shared" si="866"/>
        <v>4</v>
      </c>
      <c r="O11069" s="5">
        <f t="shared" si="867"/>
        <v>37.950000000000003</v>
      </c>
    </row>
    <row r="11070" spans="1:15" x14ac:dyDescent="0.25">
      <c r="A11070">
        <v>11194</v>
      </c>
      <c r="B11070">
        <v>4911</v>
      </c>
      <c r="C11070">
        <f>IF(COUNTIF($B$2:B11070,B11070)=1,1,0)</f>
        <v>0</v>
      </c>
      <c r="D11070" s="1">
        <v>45009</v>
      </c>
      <c r="E11070" s="2">
        <v>0.70148148148148148</v>
      </c>
      <c r="F11070">
        <v>106</v>
      </c>
      <c r="G11070" t="str">
        <f>IFERROR(INDEX(menu_items!$B:$B,MATCH(F11070,menu_items!$A:$A,0)),"Unknown value")</f>
        <v>French Fries</v>
      </c>
      <c r="H11070" t="str">
        <f>IFERROR(INDEX(menu_items!$C:$C,MATCH(F11070,menu_items!$A:$A,0)),"Unknown value")</f>
        <v>American</v>
      </c>
      <c r="I11070" s="5">
        <f>IFERROR(INDEX(menu_items!$D:$D,MATCH(F11070,menu_items!$A:$A,0)),0)</f>
        <v>7</v>
      </c>
      <c r="J11070" t="str">
        <f t="shared" si="868"/>
        <v>Fri</v>
      </c>
      <c r="K11070">
        <f t="shared" si="869"/>
        <v>24</v>
      </c>
      <c r="L11070" t="str">
        <f t="shared" si="870"/>
        <v>Mar</v>
      </c>
      <c r="M11070">
        <v>16</v>
      </c>
      <c r="N11070">
        <f t="shared" si="866"/>
        <v>4</v>
      </c>
      <c r="O11070" s="5">
        <f t="shared" si="867"/>
        <v>37.950000000000003</v>
      </c>
    </row>
    <row r="11071" spans="1:15" x14ac:dyDescent="0.25">
      <c r="A11071">
        <v>11195</v>
      </c>
      <c r="B11071">
        <v>4911</v>
      </c>
      <c r="C11071">
        <f>IF(COUNTIF($B$2:B11071,B11071)=1,1,0)</f>
        <v>0</v>
      </c>
      <c r="D11071" s="1">
        <v>45009</v>
      </c>
      <c r="E11071" s="2">
        <v>0.70148148148148148</v>
      </c>
      <c r="F11071">
        <v>106</v>
      </c>
      <c r="G11071" t="str">
        <f>IFERROR(INDEX(menu_items!$B:$B,MATCH(F11071,menu_items!$A:$A,0)),"Unknown value")</f>
        <v>French Fries</v>
      </c>
      <c r="H11071" t="str">
        <f>IFERROR(INDEX(menu_items!$C:$C,MATCH(F11071,menu_items!$A:$A,0)),"Unknown value")</f>
        <v>American</v>
      </c>
      <c r="I11071" s="5">
        <f>IFERROR(INDEX(menu_items!$D:$D,MATCH(F11071,menu_items!$A:$A,0)),0)</f>
        <v>7</v>
      </c>
      <c r="J11071" t="str">
        <f t="shared" si="868"/>
        <v>Fri</v>
      </c>
      <c r="K11071">
        <f t="shared" si="869"/>
        <v>24</v>
      </c>
      <c r="L11071" t="str">
        <f t="shared" si="870"/>
        <v>Mar</v>
      </c>
      <c r="M11071">
        <v>16</v>
      </c>
      <c r="N11071">
        <f t="shared" si="866"/>
        <v>4</v>
      </c>
      <c r="O11071" s="5">
        <f t="shared" si="867"/>
        <v>37.950000000000003</v>
      </c>
    </row>
    <row r="11072" spans="1:15" x14ac:dyDescent="0.25">
      <c r="A11072">
        <v>11196</v>
      </c>
      <c r="B11072">
        <v>4912</v>
      </c>
      <c r="C11072">
        <f>IF(COUNTIF($B$2:B11072,B11072)=1,1,0)</f>
        <v>1</v>
      </c>
      <c r="D11072" s="1">
        <v>45009</v>
      </c>
      <c r="E11072" s="2">
        <v>0.70746527777777779</v>
      </c>
      <c r="F11072">
        <v>107</v>
      </c>
      <c r="G11072" t="str">
        <f>IFERROR(INDEX(menu_items!$B:$B,MATCH(F11072,menu_items!$A:$A,0)),"Unknown value")</f>
        <v>Orange Chicken</v>
      </c>
      <c r="H11072" t="str">
        <f>IFERROR(INDEX(menu_items!$C:$C,MATCH(F11072,menu_items!$A:$A,0)),"Unknown value")</f>
        <v>Asian</v>
      </c>
      <c r="I11072" s="5">
        <f>IFERROR(INDEX(menu_items!$D:$D,MATCH(F11072,menu_items!$A:$A,0)),0)</f>
        <v>16.5</v>
      </c>
      <c r="J11072" t="str">
        <f t="shared" si="868"/>
        <v>Fri</v>
      </c>
      <c r="K11072">
        <f t="shared" si="869"/>
        <v>24</v>
      </c>
      <c r="L11072" t="str">
        <f t="shared" si="870"/>
        <v>Mar</v>
      </c>
      <c r="M11072">
        <v>16</v>
      </c>
      <c r="N11072">
        <f t="shared" si="866"/>
        <v>3</v>
      </c>
      <c r="O11072" s="5">
        <f t="shared" si="867"/>
        <v>45.4</v>
      </c>
    </row>
    <row r="11073" spans="1:15" x14ac:dyDescent="0.25">
      <c r="A11073">
        <v>11197</v>
      </c>
      <c r="B11073">
        <v>4912</v>
      </c>
      <c r="C11073">
        <f>IF(COUNTIF($B$2:B11073,B11073)=1,1,0)</f>
        <v>0</v>
      </c>
      <c r="D11073" s="1">
        <v>45009</v>
      </c>
      <c r="E11073" s="2">
        <v>0.70746527777777779</v>
      </c>
      <c r="F11073">
        <v>111</v>
      </c>
      <c r="G11073" t="str">
        <f>IFERROR(INDEX(menu_items!$B:$B,MATCH(F11073,menu_items!$A:$A,0)),"Unknown value")</f>
        <v>California Roll</v>
      </c>
      <c r="H11073" t="str">
        <f>IFERROR(INDEX(menu_items!$C:$C,MATCH(F11073,menu_items!$A:$A,0)),"Unknown value")</f>
        <v>Asian</v>
      </c>
      <c r="I11073" s="5">
        <f>IFERROR(INDEX(menu_items!$D:$D,MATCH(F11073,menu_items!$A:$A,0)),0)</f>
        <v>11.95</v>
      </c>
      <c r="J11073" t="str">
        <f t="shared" si="868"/>
        <v>Fri</v>
      </c>
      <c r="K11073">
        <f t="shared" si="869"/>
        <v>24</v>
      </c>
      <c r="L11073" t="str">
        <f t="shared" si="870"/>
        <v>Mar</v>
      </c>
      <c r="M11073">
        <v>16</v>
      </c>
      <c r="N11073">
        <f t="shared" si="866"/>
        <v>3</v>
      </c>
      <c r="O11073" s="5">
        <f t="shared" si="867"/>
        <v>45.4</v>
      </c>
    </row>
    <row r="11074" spans="1:15" x14ac:dyDescent="0.25">
      <c r="A11074">
        <v>11198</v>
      </c>
      <c r="B11074">
        <v>4912</v>
      </c>
      <c r="C11074">
        <f>IF(COUNTIF($B$2:B11074,B11074)=1,1,0)</f>
        <v>0</v>
      </c>
      <c r="D11074" s="1">
        <v>45009</v>
      </c>
      <c r="E11074" s="2">
        <v>0.70746527777777779</v>
      </c>
      <c r="F11074">
        <v>132</v>
      </c>
      <c r="G11074" t="str">
        <f>IFERROR(INDEX(menu_items!$B:$B,MATCH(F11074,menu_items!$A:$A,0)),"Unknown value")</f>
        <v>Eggplant Parmesan</v>
      </c>
      <c r="H11074" t="str">
        <f>IFERROR(INDEX(menu_items!$C:$C,MATCH(F11074,menu_items!$A:$A,0)),"Unknown value")</f>
        <v>Italian</v>
      </c>
      <c r="I11074" s="5">
        <f>IFERROR(INDEX(menu_items!$D:$D,MATCH(F11074,menu_items!$A:$A,0)),0)</f>
        <v>16.95</v>
      </c>
      <c r="J11074" t="str">
        <f t="shared" si="868"/>
        <v>Fri</v>
      </c>
      <c r="K11074">
        <f t="shared" si="869"/>
        <v>24</v>
      </c>
      <c r="L11074" t="str">
        <f t="shared" si="870"/>
        <v>Mar</v>
      </c>
      <c r="M11074">
        <v>16</v>
      </c>
      <c r="N11074">
        <f t="shared" ref="N11074:N11137" si="871">COUNTIF($B:$B,B11074)</f>
        <v>3</v>
      </c>
      <c r="O11074" s="5">
        <f t="shared" ref="O11074:O11137" si="872">SUMIF($B:$B,B11074,$I:$I)</f>
        <v>45.4</v>
      </c>
    </row>
    <row r="11075" spans="1:15" x14ac:dyDescent="0.25">
      <c r="A11075">
        <v>11199</v>
      </c>
      <c r="B11075">
        <v>4913</v>
      </c>
      <c r="C11075">
        <f>IF(COUNTIF($B$2:B11075,B11075)=1,1,0)</f>
        <v>1</v>
      </c>
      <c r="D11075" s="1">
        <v>45009</v>
      </c>
      <c r="E11075" s="2">
        <v>0.71174768518518516</v>
      </c>
      <c r="F11075">
        <v>117</v>
      </c>
      <c r="G11075" t="str">
        <f>IFERROR(INDEX(menu_items!$B:$B,MATCH(F11075,menu_items!$A:$A,0)),"Unknown value")</f>
        <v>Chicken Burrito</v>
      </c>
      <c r="H11075" t="str">
        <f>IFERROR(INDEX(menu_items!$C:$C,MATCH(F11075,menu_items!$A:$A,0)),"Unknown value")</f>
        <v>Mexican</v>
      </c>
      <c r="I11075" s="5">
        <f>IFERROR(INDEX(menu_items!$D:$D,MATCH(F11075,menu_items!$A:$A,0)),0)</f>
        <v>12.95</v>
      </c>
      <c r="J11075" t="str">
        <f t="shared" si="868"/>
        <v>Fri</v>
      </c>
      <c r="K11075">
        <f t="shared" si="869"/>
        <v>24</v>
      </c>
      <c r="L11075" t="str">
        <f t="shared" si="870"/>
        <v>Mar</v>
      </c>
      <c r="M11075">
        <v>17</v>
      </c>
      <c r="N11075">
        <f t="shared" si="871"/>
        <v>1</v>
      </c>
      <c r="O11075" s="5">
        <f t="shared" si="872"/>
        <v>12.95</v>
      </c>
    </row>
    <row r="11076" spans="1:15" x14ac:dyDescent="0.25">
      <c r="A11076">
        <v>11201</v>
      </c>
      <c r="B11076">
        <v>4915</v>
      </c>
      <c r="C11076">
        <f>IF(COUNTIF($B$2:B11076,B11076)=1,1,0)</f>
        <v>1</v>
      </c>
      <c r="D11076" s="1">
        <v>45009</v>
      </c>
      <c r="E11076" s="2">
        <v>0.71424768518518522</v>
      </c>
      <c r="F11076">
        <v>101</v>
      </c>
      <c r="G11076" t="str">
        <f>IFERROR(INDEX(menu_items!$B:$B,MATCH(F11076,menu_items!$A:$A,0)),"Unknown value")</f>
        <v>Hamburger</v>
      </c>
      <c r="H11076" t="str">
        <f>IFERROR(INDEX(menu_items!$C:$C,MATCH(F11076,menu_items!$A:$A,0)),"Unknown value")</f>
        <v>American</v>
      </c>
      <c r="I11076" s="5">
        <f>IFERROR(INDEX(menu_items!$D:$D,MATCH(F11076,menu_items!$A:$A,0)),0)</f>
        <v>12.95</v>
      </c>
      <c r="J11076" t="str">
        <f t="shared" ref="J11076:J11138" si="873">TEXT(D11076,"ddd")</f>
        <v>Fri</v>
      </c>
      <c r="K11076">
        <f t="shared" ref="K11076:K11138" si="874">DAY(D11076)</f>
        <v>24</v>
      </c>
      <c r="L11076" t="str">
        <f t="shared" ref="L11076:L11138" si="875">TEXT(D11076,"mmm")</f>
        <v>Mar</v>
      </c>
      <c r="M11076">
        <v>17</v>
      </c>
      <c r="N11076">
        <f t="shared" si="871"/>
        <v>2</v>
      </c>
      <c r="O11076" s="5">
        <f t="shared" si="872"/>
        <v>27.9</v>
      </c>
    </row>
    <row r="11077" spans="1:15" x14ac:dyDescent="0.25">
      <c r="A11077">
        <v>11202</v>
      </c>
      <c r="B11077">
        <v>4915</v>
      </c>
      <c r="C11077">
        <f>IF(COUNTIF($B$2:B11077,B11077)=1,1,0)</f>
        <v>0</v>
      </c>
      <c r="D11077" s="1">
        <v>45009</v>
      </c>
      <c r="E11077" s="2">
        <v>0.71424768518518522</v>
      </c>
      <c r="F11077">
        <v>112</v>
      </c>
      <c r="G11077" t="str">
        <f>IFERROR(INDEX(menu_items!$B:$B,MATCH(F11077,menu_items!$A:$A,0)),"Unknown value")</f>
        <v>Salmon Roll</v>
      </c>
      <c r="H11077" t="str">
        <f>IFERROR(INDEX(menu_items!$C:$C,MATCH(F11077,menu_items!$A:$A,0)),"Unknown value")</f>
        <v>Asian</v>
      </c>
      <c r="I11077" s="5">
        <f>IFERROR(INDEX(menu_items!$D:$D,MATCH(F11077,menu_items!$A:$A,0)),0)</f>
        <v>14.95</v>
      </c>
      <c r="J11077" t="str">
        <f t="shared" si="873"/>
        <v>Fri</v>
      </c>
      <c r="K11077">
        <f t="shared" si="874"/>
        <v>24</v>
      </c>
      <c r="L11077" t="str">
        <f t="shared" si="875"/>
        <v>Mar</v>
      </c>
      <c r="M11077">
        <v>17</v>
      </c>
      <c r="N11077">
        <f t="shared" si="871"/>
        <v>2</v>
      </c>
      <c r="O11077" s="5">
        <f t="shared" si="872"/>
        <v>27.9</v>
      </c>
    </row>
    <row r="11078" spans="1:15" x14ac:dyDescent="0.25">
      <c r="A11078">
        <v>11203</v>
      </c>
      <c r="B11078">
        <v>4916</v>
      </c>
      <c r="C11078">
        <f>IF(COUNTIF($B$2:B11078,B11078)=1,1,0)</f>
        <v>1</v>
      </c>
      <c r="D11078" s="1">
        <v>45009</v>
      </c>
      <c r="E11078" s="2">
        <v>0.7157175925925926</v>
      </c>
      <c r="F11078">
        <v>107</v>
      </c>
      <c r="G11078" t="str">
        <f>IFERROR(INDEX(menu_items!$B:$B,MATCH(F11078,menu_items!$A:$A,0)),"Unknown value")</f>
        <v>Orange Chicken</v>
      </c>
      <c r="H11078" t="str">
        <f>IFERROR(INDEX(menu_items!$C:$C,MATCH(F11078,menu_items!$A:$A,0)),"Unknown value")</f>
        <v>Asian</v>
      </c>
      <c r="I11078" s="5">
        <f>IFERROR(INDEX(menu_items!$D:$D,MATCH(F11078,menu_items!$A:$A,0)),0)</f>
        <v>16.5</v>
      </c>
      <c r="J11078" t="str">
        <f t="shared" si="873"/>
        <v>Fri</v>
      </c>
      <c r="K11078">
        <f t="shared" si="874"/>
        <v>24</v>
      </c>
      <c r="L11078" t="str">
        <f t="shared" si="875"/>
        <v>Mar</v>
      </c>
      <c r="M11078">
        <v>17</v>
      </c>
      <c r="N11078">
        <f t="shared" si="871"/>
        <v>1</v>
      </c>
      <c r="O11078" s="5">
        <f t="shared" si="872"/>
        <v>16.5</v>
      </c>
    </row>
    <row r="11079" spans="1:15" x14ac:dyDescent="0.25">
      <c r="A11079">
        <v>11204</v>
      </c>
      <c r="B11079">
        <v>4917</v>
      </c>
      <c r="C11079">
        <f>IF(COUNTIF($B$2:B11079,B11079)=1,1,0)</f>
        <v>1</v>
      </c>
      <c r="D11079" s="1">
        <v>45009</v>
      </c>
      <c r="E11079" s="2">
        <v>0.72788194444444443</v>
      </c>
      <c r="F11079">
        <v>108</v>
      </c>
      <c r="G11079" t="str">
        <f>IFERROR(INDEX(menu_items!$B:$B,MATCH(F11079,menu_items!$A:$A,0)),"Unknown value")</f>
        <v>Tofu Pad Thai</v>
      </c>
      <c r="H11079" t="str">
        <f>IFERROR(INDEX(menu_items!$C:$C,MATCH(F11079,menu_items!$A:$A,0)),"Unknown value")</f>
        <v>Asian</v>
      </c>
      <c r="I11079" s="5">
        <f>IFERROR(INDEX(menu_items!$D:$D,MATCH(F11079,menu_items!$A:$A,0)),0)</f>
        <v>14.5</v>
      </c>
      <c r="J11079" t="str">
        <f t="shared" si="873"/>
        <v>Fri</v>
      </c>
      <c r="K11079">
        <f t="shared" si="874"/>
        <v>24</v>
      </c>
      <c r="L11079" t="str">
        <f t="shared" si="875"/>
        <v>Mar</v>
      </c>
      <c r="M11079">
        <v>17</v>
      </c>
      <c r="N11079">
        <f t="shared" si="871"/>
        <v>1</v>
      </c>
      <c r="O11079" s="5">
        <f t="shared" si="872"/>
        <v>14.5</v>
      </c>
    </row>
    <row r="11080" spans="1:15" x14ac:dyDescent="0.25">
      <c r="A11080">
        <v>11205</v>
      </c>
      <c r="B11080">
        <v>4918</v>
      </c>
      <c r="C11080">
        <f>IF(COUNTIF($B$2:B11080,B11080)=1,1,0)</f>
        <v>1</v>
      </c>
      <c r="D11080" s="1">
        <v>45009</v>
      </c>
      <c r="E11080" s="2">
        <v>0.73168981481481477</v>
      </c>
      <c r="F11080">
        <v>101</v>
      </c>
      <c r="G11080" t="str">
        <f>IFERROR(INDEX(menu_items!$B:$B,MATCH(F11080,menu_items!$A:$A,0)),"Unknown value")</f>
        <v>Hamburger</v>
      </c>
      <c r="H11080" t="str">
        <f>IFERROR(INDEX(menu_items!$C:$C,MATCH(F11080,menu_items!$A:$A,0)),"Unknown value")</f>
        <v>American</v>
      </c>
      <c r="I11080" s="5">
        <f>IFERROR(INDEX(menu_items!$D:$D,MATCH(F11080,menu_items!$A:$A,0)),0)</f>
        <v>12.95</v>
      </c>
      <c r="J11080" t="str">
        <f t="shared" si="873"/>
        <v>Fri</v>
      </c>
      <c r="K11080">
        <f t="shared" si="874"/>
        <v>24</v>
      </c>
      <c r="L11080" t="str">
        <f t="shared" si="875"/>
        <v>Mar</v>
      </c>
      <c r="M11080">
        <v>17</v>
      </c>
      <c r="N11080">
        <f t="shared" si="871"/>
        <v>1</v>
      </c>
      <c r="O11080" s="5">
        <f t="shared" si="872"/>
        <v>12.95</v>
      </c>
    </row>
    <row r="11081" spans="1:15" x14ac:dyDescent="0.25">
      <c r="A11081">
        <v>11206</v>
      </c>
      <c r="B11081">
        <v>4919</v>
      </c>
      <c r="C11081">
        <f>IF(COUNTIF($B$2:B11081,B11081)=1,1,0)</f>
        <v>1</v>
      </c>
      <c r="D11081" s="1">
        <v>45009</v>
      </c>
      <c r="E11081" s="2">
        <v>0.73561342592592593</v>
      </c>
      <c r="F11081">
        <v>117</v>
      </c>
      <c r="G11081" t="str">
        <f>IFERROR(INDEX(menu_items!$B:$B,MATCH(F11081,menu_items!$A:$A,0)),"Unknown value")</f>
        <v>Chicken Burrito</v>
      </c>
      <c r="H11081" t="str">
        <f>IFERROR(INDEX(menu_items!$C:$C,MATCH(F11081,menu_items!$A:$A,0)),"Unknown value")</f>
        <v>Mexican</v>
      </c>
      <c r="I11081" s="5">
        <f>IFERROR(INDEX(menu_items!$D:$D,MATCH(F11081,menu_items!$A:$A,0)),0)</f>
        <v>12.95</v>
      </c>
      <c r="J11081" t="str">
        <f t="shared" si="873"/>
        <v>Fri</v>
      </c>
      <c r="K11081">
        <f t="shared" si="874"/>
        <v>24</v>
      </c>
      <c r="L11081" t="str">
        <f t="shared" si="875"/>
        <v>Mar</v>
      </c>
      <c r="M11081">
        <v>17</v>
      </c>
      <c r="N11081">
        <f t="shared" si="871"/>
        <v>3</v>
      </c>
      <c r="O11081" s="5">
        <f t="shared" si="872"/>
        <v>31.9</v>
      </c>
    </row>
    <row r="11082" spans="1:15" x14ac:dyDescent="0.25">
      <c r="A11082">
        <v>11207</v>
      </c>
      <c r="B11082">
        <v>4919</v>
      </c>
      <c r="C11082">
        <f>IF(COUNTIF($B$2:B11082,B11082)=1,1,0)</f>
        <v>0</v>
      </c>
      <c r="D11082" s="1">
        <v>45009</v>
      </c>
      <c r="E11082" s="2">
        <v>0.73561342592592593</v>
      </c>
      <c r="F11082">
        <v>119</v>
      </c>
      <c r="G11082" t="str">
        <f>IFERROR(INDEX(menu_items!$B:$B,MATCH(F11082,menu_items!$A:$A,0)),"Unknown value")</f>
        <v>Chicken Torta</v>
      </c>
      <c r="H11082" t="str">
        <f>IFERROR(INDEX(menu_items!$C:$C,MATCH(F11082,menu_items!$A:$A,0)),"Unknown value")</f>
        <v>Mexican</v>
      </c>
      <c r="I11082" s="5">
        <f>IFERROR(INDEX(menu_items!$D:$D,MATCH(F11082,menu_items!$A:$A,0)),0)</f>
        <v>11.95</v>
      </c>
      <c r="J11082" t="str">
        <f t="shared" si="873"/>
        <v>Fri</v>
      </c>
      <c r="K11082">
        <f t="shared" si="874"/>
        <v>24</v>
      </c>
      <c r="L11082" t="str">
        <f t="shared" si="875"/>
        <v>Mar</v>
      </c>
      <c r="M11082">
        <v>17</v>
      </c>
      <c r="N11082">
        <f t="shared" si="871"/>
        <v>3</v>
      </c>
      <c r="O11082" s="5">
        <f t="shared" si="872"/>
        <v>31.9</v>
      </c>
    </row>
    <row r="11083" spans="1:15" x14ac:dyDescent="0.25">
      <c r="A11083">
        <v>11208</v>
      </c>
      <c r="B11083">
        <v>4919</v>
      </c>
      <c r="C11083">
        <f>IF(COUNTIF($B$2:B11083,B11083)=1,1,0)</f>
        <v>0</v>
      </c>
      <c r="D11083" s="1">
        <v>45009</v>
      </c>
      <c r="E11083" s="2">
        <v>0.73561342592592593</v>
      </c>
      <c r="F11083">
        <v>106</v>
      </c>
      <c r="G11083" t="str">
        <f>IFERROR(INDEX(menu_items!$B:$B,MATCH(F11083,menu_items!$A:$A,0)),"Unknown value")</f>
        <v>French Fries</v>
      </c>
      <c r="H11083" t="str">
        <f>IFERROR(INDEX(menu_items!$C:$C,MATCH(F11083,menu_items!$A:$A,0)),"Unknown value")</f>
        <v>American</v>
      </c>
      <c r="I11083" s="5">
        <f>IFERROR(INDEX(menu_items!$D:$D,MATCH(F11083,menu_items!$A:$A,0)),0)</f>
        <v>7</v>
      </c>
      <c r="J11083" t="str">
        <f t="shared" si="873"/>
        <v>Fri</v>
      </c>
      <c r="K11083">
        <f t="shared" si="874"/>
        <v>24</v>
      </c>
      <c r="L11083" t="str">
        <f t="shared" si="875"/>
        <v>Mar</v>
      </c>
      <c r="M11083">
        <v>17</v>
      </c>
      <c r="N11083">
        <f t="shared" si="871"/>
        <v>3</v>
      </c>
      <c r="O11083" s="5">
        <f t="shared" si="872"/>
        <v>31.9</v>
      </c>
    </row>
    <row r="11084" spans="1:15" x14ac:dyDescent="0.25">
      <c r="A11084">
        <v>11209</v>
      </c>
      <c r="B11084">
        <v>4920</v>
      </c>
      <c r="C11084">
        <f>IF(COUNTIF($B$2:B11084,B11084)=1,1,0)</f>
        <v>1</v>
      </c>
      <c r="D11084" s="1">
        <v>45009</v>
      </c>
      <c r="E11084" s="2">
        <v>0.73569444444444443</v>
      </c>
      <c r="F11084">
        <v>125</v>
      </c>
      <c r="G11084" t="str">
        <f>IFERROR(INDEX(menu_items!$B:$B,MATCH(F11084,menu_items!$A:$A,0)),"Unknown value")</f>
        <v>Spaghetti &amp; Meatballs</v>
      </c>
      <c r="H11084" t="str">
        <f>IFERROR(INDEX(menu_items!$C:$C,MATCH(F11084,menu_items!$A:$A,0)),"Unknown value")</f>
        <v>Italian</v>
      </c>
      <c r="I11084" s="5">
        <f>IFERROR(INDEX(menu_items!$D:$D,MATCH(F11084,menu_items!$A:$A,0)),0)</f>
        <v>17.95</v>
      </c>
      <c r="J11084" t="str">
        <f t="shared" si="873"/>
        <v>Fri</v>
      </c>
      <c r="K11084">
        <f t="shared" si="874"/>
        <v>24</v>
      </c>
      <c r="L11084" t="str">
        <f t="shared" si="875"/>
        <v>Mar</v>
      </c>
      <c r="M11084">
        <v>17</v>
      </c>
      <c r="N11084">
        <f t="shared" si="871"/>
        <v>2</v>
      </c>
      <c r="O11084" s="5">
        <f t="shared" si="872"/>
        <v>30.9</v>
      </c>
    </row>
    <row r="11085" spans="1:15" x14ac:dyDescent="0.25">
      <c r="A11085">
        <v>11210</v>
      </c>
      <c r="B11085">
        <v>4920</v>
      </c>
      <c r="C11085">
        <f>IF(COUNTIF($B$2:B11085,B11085)=1,1,0)</f>
        <v>0</v>
      </c>
      <c r="D11085" s="1">
        <v>45009</v>
      </c>
      <c r="E11085" s="2">
        <v>0.73569444444444443</v>
      </c>
      <c r="F11085">
        <v>117</v>
      </c>
      <c r="G11085" t="str">
        <f>IFERROR(INDEX(menu_items!$B:$B,MATCH(F11085,menu_items!$A:$A,0)),"Unknown value")</f>
        <v>Chicken Burrito</v>
      </c>
      <c r="H11085" t="str">
        <f>IFERROR(INDEX(menu_items!$C:$C,MATCH(F11085,menu_items!$A:$A,0)),"Unknown value")</f>
        <v>Mexican</v>
      </c>
      <c r="I11085" s="5">
        <f>IFERROR(INDEX(menu_items!$D:$D,MATCH(F11085,menu_items!$A:$A,0)),0)</f>
        <v>12.95</v>
      </c>
      <c r="J11085" t="str">
        <f t="shared" si="873"/>
        <v>Fri</v>
      </c>
      <c r="K11085">
        <f t="shared" si="874"/>
        <v>24</v>
      </c>
      <c r="L11085" t="str">
        <f t="shared" si="875"/>
        <v>Mar</v>
      </c>
      <c r="M11085">
        <v>17</v>
      </c>
      <c r="N11085">
        <f t="shared" si="871"/>
        <v>2</v>
      </c>
      <c r="O11085" s="5">
        <f t="shared" si="872"/>
        <v>30.9</v>
      </c>
    </row>
    <row r="11086" spans="1:15" x14ac:dyDescent="0.25">
      <c r="A11086">
        <v>11211</v>
      </c>
      <c r="B11086">
        <v>4921</v>
      </c>
      <c r="C11086">
        <f>IF(COUNTIF($B$2:B11086,B11086)=1,1,0)</f>
        <v>1</v>
      </c>
      <c r="D11086" s="1">
        <v>45009</v>
      </c>
      <c r="E11086" s="2">
        <v>0.74944444444444447</v>
      </c>
      <c r="F11086">
        <v>120</v>
      </c>
      <c r="G11086" t="str">
        <f>IFERROR(INDEX(menu_items!$B:$B,MATCH(F11086,menu_items!$A:$A,0)),"Unknown value")</f>
        <v>Steak Torta</v>
      </c>
      <c r="H11086" t="str">
        <f>IFERROR(INDEX(menu_items!$C:$C,MATCH(F11086,menu_items!$A:$A,0)),"Unknown value")</f>
        <v>Mexican</v>
      </c>
      <c r="I11086" s="5">
        <f>IFERROR(INDEX(menu_items!$D:$D,MATCH(F11086,menu_items!$A:$A,0)),0)</f>
        <v>13.95</v>
      </c>
      <c r="J11086" t="str">
        <f t="shared" si="873"/>
        <v>Fri</v>
      </c>
      <c r="K11086">
        <f t="shared" si="874"/>
        <v>24</v>
      </c>
      <c r="L11086" t="str">
        <f t="shared" si="875"/>
        <v>Mar</v>
      </c>
      <c r="M11086">
        <v>17</v>
      </c>
      <c r="N11086">
        <f t="shared" si="871"/>
        <v>2</v>
      </c>
      <c r="O11086" s="5">
        <f t="shared" si="872"/>
        <v>20.95</v>
      </c>
    </row>
    <row r="11087" spans="1:15" x14ac:dyDescent="0.25">
      <c r="A11087">
        <v>11212</v>
      </c>
      <c r="B11087">
        <v>4921</v>
      </c>
      <c r="C11087">
        <f>IF(COUNTIF($B$2:B11087,B11087)=1,1,0)</f>
        <v>0</v>
      </c>
      <c r="D11087" s="1">
        <v>45009</v>
      </c>
      <c r="E11087" s="2">
        <v>0.74944444444444447</v>
      </c>
      <c r="F11087">
        <v>106</v>
      </c>
      <c r="G11087" t="str">
        <f>IFERROR(INDEX(menu_items!$B:$B,MATCH(F11087,menu_items!$A:$A,0)),"Unknown value")</f>
        <v>French Fries</v>
      </c>
      <c r="H11087" t="str">
        <f>IFERROR(INDEX(menu_items!$C:$C,MATCH(F11087,menu_items!$A:$A,0)),"Unknown value")</f>
        <v>American</v>
      </c>
      <c r="I11087" s="5">
        <f>IFERROR(INDEX(menu_items!$D:$D,MATCH(F11087,menu_items!$A:$A,0)),0)</f>
        <v>7</v>
      </c>
      <c r="J11087" t="str">
        <f t="shared" si="873"/>
        <v>Fri</v>
      </c>
      <c r="K11087">
        <f t="shared" si="874"/>
        <v>24</v>
      </c>
      <c r="L11087" t="str">
        <f t="shared" si="875"/>
        <v>Mar</v>
      </c>
      <c r="M11087">
        <v>17</v>
      </c>
      <c r="N11087">
        <f t="shared" si="871"/>
        <v>2</v>
      </c>
      <c r="O11087" s="5">
        <f t="shared" si="872"/>
        <v>20.95</v>
      </c>
    </row>
    <row r="11088" spans="1:15" x14ac:dyDescent="0.25">
      <c r="A11088">
        <v>11213</v>
      </c>
      <c r="B11088">
        <v>4922</v>
      </c>
      <c r="C11088">
        <f>IF(COUNTIF($B$2:B11088,B11088)=1,1,0)</f>
        <v>1</v>
      </c>
      <c r="D11088" s="1">
        <v>45009</v>
      </c>
      <c r="E11088" s="2">
        <v>0.75745370370370368</v>
      </c>
      <c r="F11088">
        <v>115</v>
      </c>
      <c r="G11088" t="str">
        <f>IFERROR(INDEX(menu_items!$B:$B,MATCH(F11088,menu_items!$A:$A,0)),"Unknown value")</f>
        <v>Chicken Tacos</v>
      </c>
      <c r="H11088" t="str">
        <f>IFERROR(INDEX(menu_items!$C:$C,MATCH(F11088,menu_items!$A:$A,0)),"Unknown value")</f>
        <v>Mexican</v>
      </c>
      <c r="I11088" s="5">
        <f>IFERROR(INDEX(menu_items!$D:$D,MATCH(F11088,menu_items!$A:$A,0)),0)</f>
        <v>11.95</v>
      </c>
      <c r="J11088" t="str">
        <f t="shared" si="873"/>
        <v>Fri</v>
      </c>
      <c r="K11088">
        <f t="shared" si="874"/>
        <v>24</v>
      </c>
      <c r="L11088" t="str">
        <f t="shared" si="875"/>
        <v>Mar</v>
      </c>
      <c r="M11088">
        <v>18</v>
      </c>
      <c r="N11088">
        <f t="shared" si="871"/>
        <v>2</v>
      </c>
      <c r="O11088" s="5">
        <f t="shared" si="872"/>
        <v>16.95</v>
      </c>
    </row>
    <row r="11089" spans="1:15" x14ac:dyDescent="0.25">
      <c r="A11089">
        <v>11214</v>
      </c>
      <c r="B11089">
        <v>4922</v>
      </c>
      <c r="C11089">
        <f>IF(COUNTIF($B$2:B11089,B11089)=1,1,0)</f>
        <v>0</v>
      </c>
      <c r="D11089" s="1">
        <v>45009</v>
      </c>
      <c r="E11089" s="2">
        <v>0.75745370370370368</v>
      </c>
      <c r="F11089">
        <v>113</v>
      </c>
      <c r="G11089" t="str">
        <f>IFERROR(INDEX(menu_items!$B:$B,MATCH(F11089,menu_items!$A:$A,0)),"Unknown value")</f>
        <v>Edamame</v>
      </c>
      <c r="H11089" t="str">
        <f>IFERROR(INDEX(menu_items!$C:$C,MATCH(F11089,menu_items!$A:$A,0)),"Unknown value")</f>
        <v>Asian</v>
      </c>
      <c r="I11089" s="5">
        <f>IFERROR(INDEX(menu_items!$D:$D,MATCH(F11089,menu_items!$A:$A,0)),0)</f>
        <v>5</v>
      </c>
      <c r="J11089" t="str">
        <f t="shared" si="873"/>
        <v>Fri</v>
      </c>
      <c r="K11089">
        <f t="shared" si="874"/>
        <v>24</v>
      </c>
      <c r="L11089" t="str">
        <f t="shared" si="875"/>
        <v>Mar</v>
      </c>
      <c r="M11089">
        <v>18</v>
      </c>
      <c r="N11089">
        <f t="shared" si="871"/>
        <v>2</v>
      </c>
      <c r="O11089" s="5">
        <f t="shared" si="872"/>
        <v>16.95</v>
      </c>
    </row>
    <row r="11090" spans="1:15" x14ac:dyDescent="0.25">
      <c r="A11090">
        <v>11215</v>
      </c>
      <c r="B11090">
        <v>4923</v>
      </c>
      <c r="C11090">
        <f>IF(COUNTIF($B$2:B11090,B11090)=1,1,0)</f>
        <v>1</v>
      </c>
      <c r="D11090" s="1">
        <v>45009</v>
      </c>
      <c r="E11090" s="2">
        <v>0.78395833333333331</v>
      </c>
      <c r="F11090">
        <v>124</v>
      </c>
      <c r="G11090" t="str">
        <f>IFERROR(INDEX(menu_items!$B:$B,MATCH(F11090,menu_items!$A:$A,0)),"Unknown value")</f>
        <v>Spaghetti</v>
      </c>
      <c r="H11090" t="str">
        <f>IFERROR(INDEX(menu_items!$C:$C,MATCH(F11090,menu_items!$A:$A,0)),"Unknown value")</f>
        <v>Italian</v>
      </c>
      <c r="I11090" s="5">
        <f>IFERROR(INDEX(menu_items!$D:$D,MATCH(F11090,menu_items!$A:$A,0)),0)</f>
        <v>14.5</v>
      </c>
      <c r="J11090" t="str">
        <f t="shared" si="873"/>
        <v>Fri</v>
      </c>
      <c r="K11090">
        <f t="shared" si="874"/>
        <v>24</v>
      </c>
      <c r="L11090" t="str">
        <f t="shared" si="875"/>
        <v>Mar</v>
      </c>
      <c r="M11090">
        <v>18</v>
      </c>
      <c r="N11090">
        <f t="shared" si="871"/>
        <v>1</v>
      </c>
      <c r="O11090" s="5">
        <f t="shared" si="872"/>
        <v>14.5</v>
      </c>
    </row>
    <row r="11091" spans="1:15" x14ac:dyDescent="0.25">
      <c r="A11091">
        <v>11216</v>
      </c>
      <c r="B11091">
        <v>4924</v>
      </c>
      <c r="C11091">
        <f>IF(COUNTIF($B$2:B11091,B11091)=1,1,0)</f>
        <v>1</v>
      </c>
      <c r="D11091" s="1">
        <v>45009</v>
      </c>
      <c r="E11091" s="2">
        <v>0.78687499999999999</v>
      </c>
      <c r="F11091">
        <v>120</v>
      </c>
      <c r="G11091" t="str">
        <f>IFERROR(INDEX(menu_items!$B:$B,MATCH(F11091,menu_items!$A:$A,0)),"Unknown value")</f>
        <v>Steak Torta</v>
      </c>
      <c r="H11091" t="str">
        <f>IFERROR(INDEX(menu_items!$C:$C,MATCH(F11091,menu_items!$A:$A,0)),"Unknown value")</f>
        <v>Mexican</v>
      </c>
      <c r="I11091" s="5">
        <f>IFERROR(INDEX(menu_items!$D:$D,MATCH(F11091,menu_items!$A:$A,0)),0)</f>
        <v>13.95</v>
      </c>
      <c r="J11091" t="str">
        <f t="shared" si="873"/>
        <v>Fri</v>
      </c>
      <c r="K11091">
        <f t="shared" si="874"/>
        <v>24</v>
      </c>
      <c r="L11091" t="str">
        <f t="shared" si="875"/>
        <v>Mar</v>
      </c>
      <c r="M11091">
        <v>18</v>
      </c>
      <c r="N11091">
        <f t="shared" si="871"/>
        <v>2</v>
      </c>
      <c r="O11091" s="5">
        <f t="shared" si="872"/>
        <v>22.95</v>
      </c>
    </row>
    <row r="11092" spans="1:15" x14ac:dyDescent="0.25">
      <c r="A11092">
        <v>11217</v>
      </c>
      <c r="B11092">
        <v>4924</v>
      </c>
      <c r="C11092">
        <f>IF(COUNTIF($B$2:B11092,B11092)=1,1,0)</f>
        <v>0</v>
      </c>
      <c r="D11092" s="1">
        <v>45009</v>
      </c>
      <c r="E11092" s="2">
        <v>0.78687499999999999</v>
      </c>
      <c r="F11092">
        <v>114</v>
      </c>
      <c r="G11092" t="str">
        <f>IFERROR(INDEX(menu_items!$B:$B,MATCH(F11092,menu_items!$A:$A,0)),"Unknown value")</f>
        <v>Potstickers</v>
      </c>
      <c r="H11092" t="str">
        <f>IFERROR(INDEX(menu_items!$C:$C,MATCH(F11092,menu_items!$A:$A,0)),"Unknown value")</f>
        <v>Asian</v>
      </c>
      <c r="I11092" s="5">
        <f>IFERROR(INDEX(menu_items!$D:$D,MATCH(F11092,menu_items!$A:$A,0)),0)</f>
        <v>9</v>
      </c>
      <c r="J11092" t="str">
        <f t="shared" si="873"/>
        <v>Fri</v>
      </c>
      <c r="K11092">
        <f t="shared" si="874"/>
        <v>24</v>
      </c>
      <c r="L11092" t="str">
        <f t="shared" si="875"/>
        <v>Mar</v>
      </c>
      <c r="M11092">
        <v>18</v>
      </c>
      <c r="N11092">
        <f t="shared" si="871"/>
        <v>2</v>
      </c>
      <c r="O11092" s="5">
        <f t="shared" si="872"/>
        <v>22.95</v>
      </c>
    </row>
    <row r="11093" spans="1:15" x14ac:dyDescent="0.25">
      <c r="A11093">
        <v>11218</v>
      </c>
      <c r="B11093">
        <v>4925</v>
      </c>
      <c r="C11093">
        <f>IF(COUNTIF($B$2:B11093,B11093)=1,1,0)</f>
        <v>1</v>
      </c>
      <c r="D11093" s="1">
        <v>45009</v>
      </c>
      <c r="E11093" s="2">
        <v>0.7896643518518518</v>
      </c>
      <c r="F11093">
        <v>125</v>
      </c>
      <c r="G11093" t="str">
        <f>IFERROR(INDEX(menu_items!$B:$B,MATCH(F11093,menu_items!$A:$A,0)),"Unknown value")</f>
        <v>Spaghetti &amp; Meatballs</v>
      </c>
      <c r="H11093" t="str">
        <f>IFERROR(INDEX(menu_items!$C:$C,MATCH(F11093,menu_items!$A:$A,0)),"Unknown value")</f>
        <v>Italian</v>
      </c>
      <c r="I11093" s="5">
        <f>IFERROR(INDEX(menu_items!$D:$D,MATCH(F11093,menu_items!$A:$A,0)),0)</f>
        <v>17.95</v>
      </c>
      <c r="J11093" t="str">
        <f t="shared" si="873"/>
        <v>Fri</v>
      </c>
      <c r="K11093">
        <f t="shared" si="874"/>
        <v>24</v>
      </c>
      <c r="L11093" t="str">
        <f t="shared" si="875"/>
        <v>Mar</v>
      </c>
      <c r="M11093">
        <v>18</v>
      </c>
      <c r="N11093">
        <f t="shared" si="871"/>
        <v>2</v>
      </c>
      <c r="O11093" s="5">
        <f t="shared" si="872"/>
        <v>24.95</v>
      </c>
    </row>
    <row r="11094" spans="1:15" x14ac:dyDescent="0.25">
      <c r="A11094">
        <v>11219</v>
      </c>
      <c r="B11094">
        <v>4925</v>
      </c>
      <c r="C11094">
        <f>IF(COUNTIF($B$2:B11094,B11094)=1,1,0)</f>
        <v>0</v>
      </c>
      <c r="D11094" s="1">
        <v>45009</v>
      </c>
      <c r="E11094" s="2">
        <v>0.7896643518518518</v>
      </c>
      <c r="F11094">
        <v>106</v>
      </c>
      <c r="G11094" t="str">
        <f>IFERROR(INDEX(menu_items!$B:$B,MATCH(F11094,menu_items!$A:$A,0)),"Unknown value")</f>
        <v>French Fries</v>
      </c>
      <c r="H11094" t="str">
        <f>IFERROR(INDEX(menu_items!$C:$C,MATCH(F11094,menu_items!$A:$A,0)),"Unknown value")</f>
        <v>American</v>
      </c>
      <c r="I11094" s="5">
        <f>IFERROR(INDEX(menu_items!$D:$D,MATCH(F11094,menu_items!$A:$A,0)),0)</f>
        <v>7</v>
      </c>
      <c r="J11094" t="str">
        <f t="shared" si="873"/>
        <v>Fri</v>
      </c>
      <c r="K11094">
        <f t="shared" si="874"/>
        <v>24</v>
      </c>
      <c r="L11094" t="str">
        <f t="shared" si="875"/>
        <v>Mar</v>
      </c>
      <c r="M11094">
        <v>18</v>
      </c>
      <c r="N11094">
        <f t="shared" si="871"/>
        <v>2</v>
      </c>
      <c r="O11094" s="5">
        <f t="shared" si="872"/>
        <v>24.95</v>
      </c>
    </row>
    <row r="11095" spans="1:15" x14ac:dyDescent="0.25">
      <c r="A11095">
        <v>11220</v>
      </c>
      <c r="B11095">
        <v>4926</v>
      </c>
      <c r="C11095">
        <f>IF(COUNTIF($B$2:B11095,B11095)=1,1,0)</f>
        <v>1</v>
      </c>
      <c r="D11095" s="1">
        <v>45009</v>
      </c>
      <c r="E11095" s="2">
        <v>0.79174768518518523</v>
      </c>
      <c r="F11095">
        <v>120</v>
      </c>
      <c r="G11095" t="str">
        <f>IFERROR(INDEX(menu_items!$B:$B,MATCH(F11095,menu_items!$A:$A,0)),"Unknown value")</f>
        <v>Steak Torta</v>
      </c>
      <c r="H11095" t="str">
        <f>IFERROR(INDEX(menu_items!$C:$C,MATCH(F11095,menu_items!$A:$A,0)),"Unknown value")</f>
        <v>Mexican</v>
      </c>
      <c r="I11095" s="5">
        <f>IFERROR(INDEX(menu_items!$D:$D,MATCH(F11095,menu_items!$A:$A,0)),0)</f>
        <v>13.95</v>
      </c>
      <c r="J11095" t="str">
        <f t="shared" si="873"/>
        <v>Fri</v>
      </c>
      <c r="K11095">
        <f t="shared" si="874"/>
        <v>24</v>
      </c>
      <c r="L11095" t="str">
        <f t="shared" si="875"/>
        <v>Mar</v>
      </c>
      <c r="M11095">
        <v>19</v>
      </c>
      <c r="N11095">
        <f t="shared" si="871"/>
        <v>1</v>
      </c>
      <c r="O11095" s="5">
        <f t="shared" si="872"/>
        <v>13.95</v>
      </c>
    </row>
    <row r="11096" spans="1:15" x14ac:dyDescent="0.25">
      <c r="A11096">
        <v>11221</v>
      </c>
      <c r="B11096">
        <v>4927</v>
      </c>
      <c r="C11096">
        <f>IF(COUNTIF($B$2:B11096,B11096)=1,1,0)</f>
        <v>1</v>
      </c>
      <c r="D11096" s="1">
        <v>45009</v>
      </c>
      <c r="E11096" s="2">
        <v>0.81841435185185185</v>
      </c>
      <c r="F11096">
        <v>115</v>
      </c>
      <c r="G11096" t="str">
        <f>IFERROR(INDEX(menu_items!$B:$B,MATCH(F11096,menu_items!$A:$A,0)),"Unknown value")</f>
        <v>Chicken Tacos</v>
      </c>
      <c r="H11096" t="str">
        <f>IFERROR(INDEX(menu_items!$C:$C,MATCH(F11096,menu_items!$A:$A,0)),"Unknown value")</f>
        <v>Mexican</v>
      </c>
      <c r="I11096" s="5">
        <f>IFERROR(INDEX(menu_items!$D:$D,MATCH(F11096,menu_items!$A:$A,0)),0)</f>
        <v>11.95</v>
      </c>
      <c r="J11096" t="str">
        <f t="shared" si="873"/>
        <v>Fri</v>
      </c>
      <c r="K11096">
        <f t="shared" si="874"/>
        <v>24</v>
      </c>
      <c r="L11096" t="str">
        <f t="shared" si="875"/>
        <v>Mar</v>
      </c>
      <c r="M11096">
        <v>19</v>
      </c>
      <c r="N11096">
        <f t="shared" si="871"/>
        <v>4</v>
      </c>
      <c r="O11096" s="5">
        <f t="shared" si="872"/>
        <v>55.849999999999994</v>
      </c>
    </row>
    <row r="11097" spans="1:15" x14ac:dyDescent="0.25">
      <c r="A11097">
        <v>11222</v>
      </c>
      <c r="B11097">
        <v>4927</v>
      </c>
      <c r="C11097">
        <f>IF(COUNTIF($B$2:B11097,B11097)=1,1,0)</f>
        <v>0</v>
      </c>
      <c r="D11097" s="1">
        <v>45009</v>
      </c>
      <c r="E11097" s="2">
        <v>0.81841435185185185</v>
      </c>
      <c r="F11097">
        <v>125</v>
      </c>
      <c r="G11097" t="str">
        <f>IFERROR(INDEX(menu_items!$B:$B,MATCH(F11097,menu_items!$A:$A,0)),"Unknown value")</f>
        <v>Spaghetti &amp; Meatballs</v>
      </c>
      <c r="H11097" t="str">
        <f>IFERROR(INDEX(menu_items!$C:$C,MATCH(F11097,menu_items!$A:$A,0)),"Unknown value")</f>
        <v>Italian</v>
      </c>
      <c r="I11097" s="5">
        <f>IFERROR(INDEX(menu_items!$D:$D,MATCH(F11097,menu_items!$A:$A,0)),0)</f>
        <v>17.95</v>
      </c>
      <c r="J11097" t="str">
        <f t="shared" si="873"/>
        <v>Fri</v>
      </c>
      <c r="K11097">
        <f t="shared" si="874"/>
        <v>24</v>
      </c>
      <c r="L11097" t="str">
        <f t="shared" si="875"/>
        <v>Mar</v>
      </c>
      <c r="M11097">
        <v>19</v>
      </c>
      <c r="N11097">
        <f t="shared" si="871"/>
        <v>4</v>
      </c>
      <c r="O11097" s="5">
        <f t="shared" si="872"/>
        <v>55.849999999999994</v>
      </c>
    </row>
    <row r="11098" spans="1:15" x14ac:dyDescent="0.25">
      <c r="A11098">
        <v>11223</v>
      </c>
      <c r="B11098">
        <v>4927</v>
      </c>
      <c r="C11098">
        <f>IF(COUNTIF($B$2:B11098,B11098)=1,1,0)</f>
        <v>0</v>
      </c>
      <c r="D11098" s="1">
        <v>45009</v>
      </c>
      <c r="E11098" s="2">
        <v>0.81841435185185185</v>
      </c>
      <c r="F11098">
        <v>114</v>
      </c>
      <c r="G11098" t="str">
        <f>IFERROR(INDEX(menu_items!$B:$B,MATCH(F11098,menu_items!$A:$A,0)),"Unknown value")</f>
        <v>Potstickers</v>
      </c>
      <c r="H11098" t="str">
        <f>IFERROR(INDEX(menu_items!$C:$C,MATCH(F11098,menu_items!$A:$A,0)),"Unknown value")</f>
        <v>Asian</v>
      </c>
      <c r="I11098" s="5">
        <f>IFERROR(INDEX(menu_items!$D:$D,MATCH(F11098,menu_items!$A:$A,0)),0)</f>
        <v>9</v>
      </c>
      <c r="J11098" t="str">
        <f t="shared" si="873"/>
        <v>Fri</v>
      </c>
      <c r="K11098">
        <f t="shared" si="874"/>
        <v>24</v>
      </c>
      <c r="L11098" t="str">
        <f t="shared" si="875"/>
        <v>Mar</v>
      </c>
      <c r="M11098">
        <v>19</v>
      </c>
      <c r="N11098">
        <f t="shared" si="871"/>
        <v>4</v>
      </c>
      <c r="O11098" s="5">
        <f t="shared" si="872"/>
        <v>55.849999999999994</v>
      </c>
    </row>
    <row r="11099" spans="1:15" x14ac:dyDescent="0.25">
      <c r="A11099">
        <v>11224</v>
      </c>
      <c r="B11099">
        <v>4927</v>
      </c>
      <c r="C11099">
        <f>IF(COUNTIF($B$2:B11099,B11099)=1,1,0)</f>
        <v>0</v>
      </c>
      <c r="D11099" s="1">
        <v>45009</v>
      </c>
      <c r="E11099" s="2">
        <v>0.81841435185185185</v>
      </c>
      <c r="F11099">
        <v>132</v>
      </c>
      <c r="G11099" t="str">
        <f>IFERROR(INDEX(menu_items!$B:$B,MATCH(F11099,menu_items!$A:$A,0)),"Unknown value")</f>
        <v>Eggplant Parmesan</v>
      </c>
      <c r="H11099" t="str">
        <f>IFERROR(INDEX(menu_items!$C:$C,MATCH(F11099,menu_items!$A:$A,0)),"Unknown value")</f>
        <v>Italian</v>
      </c>
      <c r="I11099" s="5">
        <f>IFERROR(INDEX(menu_items!$D:$D,MATCH(F11099,menu_items!$A:$A,0)),0)</f>
        <v>16.95</v>
      </c>
      <c r="J11099" t="str">
        <f t="shared" si="873"/>
        <v>Fri</v>
      </c>
      <c r="K11099">
        <f t="shared" si="874"/>
        <v>24</v>
      </c>
      <c r="L11099" t="str">
        <f t="shared" si="875"/>
        <v>Mar</v>
      </c>
      <c r="M11099">
        <v>19</v>
      </c>
      <c r="N11099">
        <f t="shared" si="871"/>
        <v>4</v>
      </c>
      <c r="O11099" s="5">
        <f t="shared" si="872"/>
        <v>55.849999999999994</v>
      </c>
    </row>
    <row r="11100" spans="1:15" x14ac:dyDescent="0.25">
      <c r="A11100">
        <v>11225</v>
      </c>
      <c r="B11100">
        <v>4928</v>
      </c>
      <c r="C11100">
        <f>IF(COUNTIF($B$2:B11100,B11100)=1,1,0)</f>
        <v>1</v>
      </c>
      <c r="D11100" s="1">
        <v>45009</v>
      </c>
      <c r="E11100" s="2">
        <v>0.82239583333333333</v>
      </c>
      <c r="F11100">
        <v>110</v>
      </c>
      <c r="G11100" t="str">
        <f>IFERROR(INDEX(menu_items!$B:$B,MATCH(F11100,menu_items!$A:$A,0)),"Unknown value")</f>
        <v>Pork Ramen</v>
      </c>
      <c r="H11100" t="str">
        <f>IFERROR(INDEX(menu_items!$C:$C,MATCH(F11100,menu_items!$A:$A,0)),"Unknown value")</f>
        <v>Asian</v>
      </c>
      <c r="I11100" s="5">
        <f>IFERROR(INDEX(menu_items!$D:$D,MATCH(F11100,menu_items!$A:$A,0)),0)</f>
        <v>17.95</v>
      </c>
      <c r="J11100" t="str">
        <f t="shared" si="873"/>
        <v>Fri</v>
      </c>
      <c r="K11100">
        <f t="shared" si="874"/>
        <v>24</v>
      </c>
      <c r="L11100" t="str">
        <f t="shared" si="875"/>
        <v>Mar</v>
      </c>
      <c r="M11100">
        <v>19</v>
      </c>
      <c r="N11100">
        <f t="shared" si="871"/>
        <v>2</v>
      </c>
      <c r="O11100" s="5">
        <f t="shared" si="872"/>
        <v>24.95</v>
      </c>
    </row>
    <row r="11101" spans="1:15" x14ac:dyDescent="0.25">
      <c r="A11101">
        <v>11226</v>
      </c>
      <c r="B11101">
        <v>4928</v>
      </c>
      <c r="C11101">
        <f>IF(COUNTIF($B$2:B11101,B11101)=1,1,0)</f>
        <v>0</v>
      </c>
      <c r="D11101" s="1">
        <v>45009</v>
      </c>
      <c r="E11101" s="2">
        <v>0.82239583333333333</v>
      </c>
      <c r="F11101">
        <v>122</v>
      </c>
      <c r="G11101" t="str">
        <f>IFERROR(INDEX(menu_items!$B:$B,MATCH(F11101,menu_items!$A:$A,0)),"Unknown value")</f>
        <v>Chips &amp; Salsa</v>
      </c>
      <c r="H11101" t="str">
        <f>IFERROR(INDEX(menu_items!$C:$C,MATCH(F11101,menu_items!$A:$A,0)),"Unknown value")</f>
        <v>Mexican</v>
      </c>
      <c r="I11101" s="5">
        <f>IFERROR(INDEX(menu_items!$D:$D,MATCH(F11101,menu_items!$A:$A,0)),0)</f>
        <v>7</v>
      </c>
      <c r="J11101" t="str">
        <f t="shared" si="873"/>
        <v>Fri</v>
      </c>
      <c r="K11101">
        <f t="shared" si="874"/>
        <v>24</v>
      </c>
      <c r="L11101" t="str">
        <f t="shared" si="875"/>
        <v>Mar</v>
      </c>
      <c r="M11101">
        <v>19</v>
      </c>
      <c r="N11101">
        <f t="shared" si="871"/>
        <v>2</v>
      </c>
      <c r="O11101" s="5">
        <f t="shared" si="872"/>
        <v>24.95</v>
      </c>
    </row>
    <row r="11102" spans="1:15" x14ac:dyDescent="0.25">
      <c r="A11102">
        <v>11228</v>
      </c>
      <c r="B11102">
        <v>4929</v>
      </c>
      <c r="C11102">
        <f>IF(COUNTIF($B$2:B11102,B11102)=1,1,0)</f>
        <v>1</v>
      </c>
      <c r="D11102" s="1">
        <v>45009</v>
      </c>
      <c r="E11102" s="2">
        <v>0.82614583333333336</v>
      </c>
      <c r="F11102">
        <v>117</v>
      </c>
      <c r="G11102" t="str">
        <f>IFERROR(INDEX(menu_items!$B:$B,MATCH(F11102,menu_items!$A:$A,0)),"Unknown value")</f>
        <v>Chicken Burrito</v>
      </c>
      <c r="H11102" t="str">
        <f>IFERROR(INDEX(menu_items!$C:$C,MATCH(F11102,menu_items!$A:$A,0)),"Unknown value")</f>
        <v>Mexican</v>
      </c>
      <c r="I11102" s="5">
        <f>IFERROR(INDEX(menu_items!$D:$D,MATCH(F11102,menu_items!$A:$A,0)),0)</f>
        <v>12.95</v>
      </c>
      <c r="J11102" t="str">
        <f t="shared" si="873"/>
        <v>Fri</v>
      </c>
      <c r="K11102">
        <f t="shared" si="874"/>
        <v>24</v>
      </c>
      <c r="L11102" t="str">
        <f t="shared" si="875"/>
        <v>Mar</v>
      </c>
      <c r="M11102">
        <v>19</v>
      </c>
      <c r="N11102">
        <f t="shared" si="871"/>
        <v>2</v>
      </c>
      <c r="O11102" s="5">
        <f t="shared" si="872"/>
        <v>17.95</v>
      </c>
    </row>
    <row r="11103" spans="1:15" x14ac:dyDescent="0.25">
      <c r="A11103">
        <v>11229</v>
      </c>
      <c r="B11103">
        <v>4929</v>
      </c>
      <c r="C11103">
        <f>IF(COUNTIF($B$2:B11103,B11103)=1,1,0)</f>
        <v>0</v>
      </c>
      <c r="D11103" s="1">
        <v>45009</v>
      </c>
      <c r="E11103" s="2">
        <v>0.82614583333333336</v>
      </c>
      <c r="F11103">
        <v>113</v>
      </c>
      <c r="G11103" t="str">
        <f>IFERROR(INDEX(menu_items!$B:$B,MATCH(F11103,menu_items!$A:$A,0)),"Unknown value")</f>
        <v>Edamame</v>
      </c>
      <c r="H11103" t="str">
        <f>IFERROR(INDEX(menu_items!$C:$C,MATCH(F11103,menu_items!$A:$A,0)),"Unknown value")</f>
        <v>Asian</v>
      </c>
      <c r="I11103" s="5">
        <f>IFERROR(INDEX(menu_items!$D:$D,MATCH(F11103,menu_items!$A:$A,0)),0)</f>
        <v>5</v>
      </c>
      <c r="J11103" t="str">
        <f t="shared" si="873"/>
        <v>Fri</v>
      </c>
      <c r="K11103">
        <f t="shared" si="874"/>
        <v>24</v>
      </c>
      <c r="L11103" t="str">
        <f t="shared" si="875"/>
        <v>Mar</v>
      </c>
      <c r="M11103">
        <v>19</v>
      </c>
      <c r="N11103">
        <f t="shared" si="871"/>
        <v>2</v>
      </c>
      <c r="O11103" s="5">
        <f t="shared" si="872"/>
        <v>17.95</v>
      </c>
    </row>
    <row r="11104" spans="1:15" x14ac:dyDescent="0.25">
      <c r="A11104">
        <v>11230</v>
      </c>
      <c r="B11104">
        <v>4930</v>
      </c>
      <c r="C11104">
        <f>IF(COUNTIF($B$2:B11104,B11104)=1,1,0)</f>
        <v>1</v>
      </c>
      <c r="D11104" s="1">
        <v>45009</v>
      </c>
      <c r="E11104" s="2">
        <v>0.83175925925925931</v>
      </c>
      <c r="F11104">
        <v>124</v>
      </c>
      <c r="G11104" t="str">
        <f>IFERROR(INDEX(menu_items!$B:$B,MATCH(F11104,menu_items!$A:$A,0)),"Unknown value")</f>
        <v>Spaghetti</v>
      </c>
      <c r="H11104" t="str">
        <f>IFERROR(INDEX(menu_items!$C:$C,MATCH(F11104,menu_items!$A:$A,0)),"Unknown value")</f>
        <v>Italian</v>
      </c>
      <c r="I11104" s="5">
        <f>IFERROR(INDEX(menu_items!$D:$D,MATCH(F11104,menu_items!$A:$A,0)),0)</f>
        <v>14.5</v>
      </c>
      <c r="J11104" t="str">
        <f t="shared" si="873"/>
        <v>Fri</v>
      </c>
      <c r="K11104">
        <f t="shared" si="874"/>
        <v>24</v>
      </c>
      <c r="L11104" t="str">
        <f t="shared" si="875"/>
        <v>Mar</v>
      </c>
      <c r="M11104">
        <v>19</v>
      </c>
      <c r="N11104">
        <f t="shared" si="871"/>
        <v>3</v>
      </c>
      <c r="O11104" s="5">
        <f t="shared" si="872"/>
        <v>32.5</v>
      </c>
    </row>
    <row r="11105" spans="1:15" x14ac:dyDescent="0.25">
      <c r="A11105">
        <v>11231</v>
      </c>
      <c r="B11105">
        <v>4930</v>
      </c>
      <c r="C11105">
        <f>IF(COUNTIF($B$2:B11105,B11105)=1,1,0)</f>
        <v>0</v>
      </c>
      <c r="D11105" s="1">
        <v>45009</v>
      </c>
      <c r="E11105" s="2">
        <v>0.83175925925925931</v>
      </c>
      <c r="F11105">
        <v>123</v>
      </c>
      <c r="G11105" t="str">
        <f>IFERROR(INDEX(menu_items!$B:$B,MATCH(F11105,menu_items!$A:$A,0)),"Unknown value")</f>
        <v>Chips &amp; Guacamole</v>
      </c>
      <c r="H11105" t="str">
        <f>IFERROR(INDEX(menu_items!$C:$C,MATCH(F11105,menu_items!$A:$A,0)),"Unknown value")</f>
        <v>Mexican</v>
      </c>
      <c r="I11105" s="5">
        <f>IFERROR(INDEX(menu_items!$D:$D,MATCH(F11105,menu_items!$A:$A,0)),0)</f>
        <v>9</v>
      </c>
      <c r="J11105" t="str">
        <f t="shared" si="873"/>
        <v>Fri</v>
      </c>
      <c r="K11105">
        <f t="shared" si="874"/>
        <v>24</v>
      </c>
      <c r="L11105" t="str">
        <f t="shared" si="875"/>
        <v>Mar</v>
      </c>
      <c r="M11105">
        <v>19</v>
      </c>
      <c r="N11105">
        <f t="shared" si="871"/>
        <v>3</v>
      </c>
      <c r="O11105" s="5">
        <f t="shared" si="872"/>
        <v>32.5</v>
      </c>
    </row>
    <row r="11106" spans="1:15" x14ac:dyDescent="0.25">
      <c r="A11106">
        <v>11232</v>
      </c>
      <c r="B11106">
        <v>4930</v>
      </c>
      <c r="C11106">
        <f>IF(COUNTIF($B$2:B11106,B11106)=1,1,0)</f>
        <v>0</v>
      </c>
      <c r="D11106" s="1">
        <v>45009</v>
      </c>
      <c r="E11106" s="2">
        <v>0.83175925925925931</v>
      </c>
      <c r="F11106">
        <v>114</v>
      </c>
      <c r="G11106" t="str">
        <f>IFERROR(INDEX(menu_items!$B:$B,MATCH(F11106,menu_items!$A:$A,0)),"Unknown value")</f>
        <v>Potstickers</v>
      </c>
      <c r="H11106" t="str">
        <f>IFERROR(INDEX(menu_items!$C:$C,MATCH(F11106,menu_items!$A:$A,0)),"Unknown value")</f>
        <v>Asian</v>
      </c>
      <c r="I11106" s="5">
        <f>IFERROR(INDEX(menu_items!$D:$D,MATCH(F11106,menu_items!$A:$A,0)),0)</f>
        <v>9</v>
      </c>
      <c r="J11106" t="str">
        <f t="shared" si="873"/>
        <v>Fri</v>
      </c>
      <c r="K11106">
        <f t="shared" si="874"/>
        <v>24</v>
      </c>
      <c r="L11106" t="str">
        <f t="shared" si="875"/>
        <v>Mar</v>
      </c>
      <c r="M11106">
        <v>19</v>
      </c>
      <c r="N11106">
        <f t="shared" si="871"/>
        <v>3</v>
      </c>
      <c r="O11106" s="5">
        <f t="shared" si="872"/>
        <v>32.5</v>
      </c>
    </row>
    <row r="11107" spans="1:15" x14ac:dyDescent="0.25">
      <c r="A11107">
        <v>11233</v>
      </c>
      <c r="B11107">
        <v>4931</v>
      </c>
      <c r="C11107">
        <f>IF(COUNTIF($B$2:B11107,B11107)=1,1,0)</f>
        <v>1</v>
      </c>
      <c r="D11107" s="1">
        <v>45009</v>
      </c>
      <c r="E11107" s="2">
        <v>0.83406250000000004</v>
      </c>
      <c r="F11107">
        <v>101</v>
      </c>
      <c r="G11107" t="str">
        <f>IFERROR(INDEX(menu_items!$B:$B,MATCH(F11107,menu_items!$A:$A,0)),"Unknown value")</f>
        <v>Hamburger</v>
      </c>
      <c r="H11107" t="str">
        <f>IFERROR(INDEX(menu_items!$C:$C,MATCH(F11107,menu_items!$A:$A,0)),"Unknown value")</f>
        <v>American</v>
      </c>
      <c r="I11107" s="5">
        <f>IFERROR(INDEX(menu_items!$D:$D,MATCH(F11107,menu_items!$A:$A,0)),0)</f>
        <v>12.95</v>
      </c>
      <c r="J11107" t="str">
        <f t="shared" si="873"/>
        <v>Fri</v>
      </c>
      <c r="K11107">
        <f t="shared" si="874"/>
        <v>24</v>
      </c>
      <c r="L11107" t="str">
        <f t="shared" si="875"/>
        <v>Mar</v>
      </c>
      <c r="M11107">
        <v>20</v>
      </c>
      <c r="N11107">
        <f t="shared" si="871"/>
        <v>2</v>
      </c>
      <c r="O11107" s="5">
        <f t="shared" si="872"/>
        <v>29.45</v>
      </c>
    </row>
    <row r="11108" spans="1:15" x14ac:dyDescent="0.25">
      <c r="A11108">
        <v>11234</v>
      </c>
      <c r="B11108">
        <v>4931</v>
      </c>
      <c r="C11108">
        <f>IF(COUNTIF($B$2:B11108,B11108)=1,1,0)</f>
        <v>0</v>
      </c>
      <c r="D11108" s="1">
        <v>45009</v>
      </c>
      <c r="E11108" s="2">
        <v>0.83406250000000004</v>
      </c>
      <c r="F11108">
        <v>107</v>
      </c>
      <c r="G11108" t="str">
        <f>IFERROR(INDEX(menu_items!$B:$B,MATCH(F11108,menu_items!$A:$A,0)),"Unknown value")</f>
        <v>Orange Chicken</v>
      </c>
      <c r="H11108" t="str">
        <f>IFERROR(INDEX(menu_items!$C:$C,MATCH(F11108,menu_items!$A:$A,0)),"Unknown value")</f>
        <v>Asian</v>
      </c>
      <c r="I11108" s="5">
        <f>IFERROR(INDEX(menu_items!$D:$D,MATCH(F11108,menu_items!$A:$A,0)),0)</f>
        <v>16.5</v>
      </c>
      <c r="J11108" t="str">
        <f t="shared" si="873"/>
        <v>Fri</v>
      </c>
      <c r="K11108">
        <f t="shared" si="874"/>
        <v>24</v>
      </c>
      <c r="L11108" t="str">
        <f t="shared" si="875"/>
        <v>Mar</v>
      </c>
      <c r="M11108">
        <v>20</v>
      </c>
      <c r="N11108">
        <f t="shared" si="871"/>
        <v>2</v>
      </c>
      <c r="O11108" s="5">
        <f t="shared" si="872"/>
        <v>29.45</v>
      </c>
    </row>
    <row r="11109" spans="1:15" x14ac:dyDescent="0.25">
      <c r="A11109">
        <v>11235</v>
      </c>
      <c r="B11109">
        <v>4932</v>
      </c>
      <c r="C11109">
        <f>IF(COUNTIF($B$2:B11109,B11109)=1,1,0)</f>
        <v>1</v>
      </c>
      <c r="D11109" s="1">
        <v>45009</v>
      </c>
      <c r="E11109" s="2">
        <v>0.84734953703703708</v>
      </c>
      <c r="F11109">
        <v>117</v>
      </c>
      <c r="G11109" t="str">
        <f>IFERROR(INDEX(menu_items!$B:$B,MATCH(F11109,menu_items!$A:$A,0)),"Unknown value")</f>
        <v>Chicken Burrito</v>
      </c>
      <c r="H11109" t="str">
        <f>IFERROR(INDEX(menu_items!$C:$C,MATCH(F11109,menu_items!$A:$A,0)),"Unknown value")</f>
        <v>Mexican</v>
      </c>
      <c r="I11109" s="5">
        <f>IFERROR(INDEX(menu_items!$D:$D,MATCH(F11109,menu_items!$A:$A,0)),0)</f>
        <v>12.95</v>
      </c>
      <c r="J11109" t="str">
        <f t="shared" si="873"/>
        <v>Fri</v>
      </c>
      <c r="K11109">
        <f t="shared" si="874"/>
        <v>24</v>
      </c>
      <c r="L11109" t="str">
        <f t="shared" si="875"/>
        <v>Mar</v>
      </c>
      <c r="M11109">
        <v>20</v>
      </c>
      <c r="N11109">
        <f t="shared" si="871"/>
        <v>2</v>
      </c>
      <c r="O11109" s="5">
        <f t="shared" si="872"/>
        <v>28.45</v>
      </c>
    </row>
    <row r="11110" spans="1:15" x14ac:dyDescent="0.25">
      <c r="A11110">
        <v>11236</v>
      </c>
      <c r="B11110">
        <v>4932</v>
      </c>
      <c r="C11110">
        <f>IF(COUNTIF($B$2:B11110,B11110)=1,1,0)</f>
        <v>0</v>
      </c>
      <c r="D11110" s="1">
        <v>45009</v>
      </c>
      <c r="E11110" s="2">
        <v>0.84734953703703708</v>
      </c>
      <c r="F11110">
        <v>129</v>
      </c>
      <c r="G11110" t="str">
        <f>IFERROR(INDEX(menu_items!$B:$B,MATCH(F11110,menu_items!$A:$A,0)),"Unknown value")</f>
        <v>Mushroom Ravioli</v>
      </c>
      <c r="H11110" t="str">
        <f>IFERROR(INDEX(menu_items!$C:$C,MATCH(F11110,menu_items!$A:$A,0)),"Unknown value")</f>
        <v>Italian</v>
      </c>
      <c r="I11110" s="5">
        <f>IFERROR(INDEX(menu_items!$D:$D,MATCH(F11110,menu_items!$A:$A,0)),0)</f>
        <v>15.5</v>
      </c>
      <c r="J11110" t="str">
        <f t="shared" si="873"/>
        <v>Fri</v>
      </c>
      <c r="K11110">
        <f t="shared" si="874"/>
        <v>24</v>
      </c>
      <c r="L11110" t="str">
        <f t="shared" si="875"/>
        <v>Mar</v>
      </c>
      <c r="M11110">
        <v>20</v>
      </c>
      <c r="N11110">
        <f t="shared" si="871"/>
        <v>2</v>
      </c>
      <c r="O11110" s="5">
        <f t="shared" si="872"/>
        <v>28.45</v>
      </c>
    </row>
    <row r="11111" spans="1:15" x14ac:dyDescent="0.25">
      <c r="A11111">
        <v>11237</v>
      </c>
      <c r="B11111">
        <v>4933</v>
      </c>
      <c r="C11111">
        <f>IF(COUNTIF($B$2:B11111,B11111)=1,1,0)</f>
        <v>1</v>
      </c>
      <c r="D11111" s="1">
        <v>45009</v>
      </c>
      <c r="E11111" s="2">
        <v>0.85621527777777773</v>
      </c>
      <c r="F11111">
        <v>101</v>
      </c>
      <c r="G11111" t="str">
        <f>IFERROR(INDEX(menu_items!$B:$B,MATCH(F11111,menu_items!$A:$A,0)),"Unknown value")</f>
        <v>Hamburger</v>
      </c>
      <c r="H11111" t="str">
        <f>IFERROR(INDEX(menu_items!$C:$C,MATCH(F11111,menu_items!$A:$A,0)),"Unknown value")</f>
        <v>American</v>
      </c>
      <c r="I11111" s="5">
        <f>IFERROR(INDEX(menu_items!$D:$D,MATCH(F11111,menu_items!$A:$A,0)),0)</f>
        <v>12.95</v>
      </c>
      <c r="J11111" t="str">
        <f t="shared" si="873"/>
        <v>Fri</v>
      </c>
      <c r="K11111">
        <f t="shared" si="874"/>
        <v>24</v>
      </c>
      <c r="L11111" t="str">
        <f t="shared" si="875"/>
        <v>Mar</v>
      </c>
      <c r="M11111">
        <v>20</v>
      </c>
      <c r="N11111">
        <f t="shared" si="871"/>
        <v>3</v>
      </c>
      <c r="O11111" s="5">
        <f t="shared" si="872"/>
        <v>35.450000000000003</v>
      </c>
    </row>
    <row r="11112" spans="1:15" x14ac:dyDescent="0.25">
      <c r="A11112">
        <v>11238</v>
      </c>
      <c r="B11112">
        <v>4933</v>
      </c>
      <c r="C11112">
        <f>IF(COUNTIF($B$2:B11112,B11112)=1,1,0)</f>
        <v>0</v>
      </c>
      <c r="D11112" s="1">
        <v>45009</v>
      </c>
      <c r="E11112" s="2">
        <v>0.85621527777777773</v>
      </c>
      <c r="F11112">
        <v>129</v>
      </c>
      <c r="G11112" t="str">
        <f>IFERROR(INDEX(menu_items!$B:$B,MATCH(F11112,menu_items!$A:$A,0)),"Unknown value")</f>
        <v>Mushroom Ravioli</v>
      </c>
      <c r="H11112" t="str">
        <f>IFERROR(INDEX(menu_items!$C:$C,MATCH(F11112,menu_items!$A:$A,0)),"Unknown value")</f>
        <v>Italian</v>
      </c>
      <c r="I11112" s="5">
        <f>IFERROR(INDEX(menu_items!$D:$D,MATCH(F11112,menu_items!$A:$A,0)),0)</f>
        <v>15.5</v>
      </c>
      <c r="J11112" t="str">
        <f t="shared" si="873"/>
        <v>Fri</v>
      </c>
      <c r="K11112">
        <f t="shared" si="874"/>
        <v>24</v>
      </c>
      <c r="L11112" t="str">
        <f t="shared" si="875"/>
        <v>Mar</v>
      </c>
      <c r="M11112">
        <v>20</v>
      </c>
      <c r="N11112">
        <f t="shared" si="871"/>
        <v>3</v>
      </c>
      <c r="O11112" s="5">
        <f t="shared" si="872"/>
        <v>35.450000000000003</v>
      </c>
    </row>
    <row r="11113" spans="1:15" x14ac:dyDescent="0.25">
      <c r="A11113">
        <v>11239</v>
      </c>
      <c r="B11113">
        <v>4933</v>
      </c>
      <c r="C11113">
        <f>IF(COUNTIF($B$2:B11113,B11113)=1,1,0)</f>
        <v>0</v>
      </c>
      <c r="D11113" s="1">
        <v>45009</v>
      </c>
      <c r="E11113" s="2">
        <v>0.85621527777777773</v>
      </c>
      <c r="F11113">
        <v>122</v>
      </c>
      <c r="G11113" t="str">
        <f>IFERROR(INDEX(menu_items!$B:$B,MATCH(F11113,menu_items!$A:$A,0)),"Unknown value")</f>
        <v>Chips &amp; Salsa</v>
      </c>
      <c r="H11113" t="str">
        <f>IFERROR(INDEX(menu_items!$C:$C,MATCH(F11113,menu_items!$A:$A,0)),"Unknown value")</f>
        <v>Mexican</v>
      </c>
      <c r="I11113" s="5">
        <f>IFERROR(INDEX(menu_items!$D:$D,MATCH(F11113,menu_items!$A:$A,0)),0)</f>
        <v>7</v>
      </c>
      <c r="J11113" t="str">
        <f t="shared" si="873"/>
        <v>Fri</v>
      </c>
      <c r="K11113">
        <f t="shared" si="874"/>
        <v>24</v>
      </c>
      <c r="L11113" t="str">
        <f t="shared" si="875"/>
        <v>Mar</v>
      </c>
      <c r="M11113">
        <v>20</v>
      </c>
      <c r="N11113">
        <f t="shared" si="871"/>
        <v>3</v>
      </c>
      <c r="O11113" s="5">
        <f t="shared" si="872"/>
        <v>35.450000000000003</v>
      </c>
    </row>
    <row r="11114" spans="1:15" x14ac:dyDescent="0.25">
      <c r="A11114">
        <v>11240</v>
      </c>
      <c r="B11114">
        <v>4934</v>
      </c>
      <c r="C11114">
        <f>IF(COUNTIF($B$2:B11114,B11114)=1,1,0)</f>
        <v>1</v>
      </c>
      <c r="D11114" s="1">
        <v>45009</v>
      </c>
      <c r="E11114" s="2">
        <v>0.85962962962962963</v>
      </c>
      <c r="F11114">
        <v>125</v>
      </c>
      <c r="G11114" t="str">
        <f>IFERROR(INDEX(menu_items!$B:$B,MATCH(F11114,menu_items!$A:$A,0)),"Unknown value")</f>
        <v>Spaghetti &amp; Meatballs</v>
      </c>
      <c r="H11114" t="str">
        <f>IFERROR(INDEX(menu_items!$C:$C,MATCH(F11114,menu_items!$A:$A,0)),"Unknown value")</f>
        <v>Italian</v>
      </c>
      <c r="I11114" s="5">
        <f>IFERROR(INDEX(menu_items!$D:$D,MATCH(F11114,menu_items!$A:$A,0)),0)</f>
        <v>17.95</v>
      </c>
      <c r="J11114" t="str">
        <f t="shared" si="873"/>
        <v>Fri</v>
      </c>
      <c r="K11114">
        <f t="shared" si="874"/>
        <v>24</v>
      </c>
      <c r="L11114" t="str">
        <f t="shared" si="875"/>
        <v>Mar</v>
      </c>
      <c r="M11114">
        <v>20</v>
      </c>
      <c r="N11114">
        <f t="shared" si="871"/>
        <v>1</v>
      </c>
      <c r="O11114" s="5">
        <f t="shared" si="872"/>
        <v>17.95</v>
      </c>
    </row>
    <row r="11115" spans="1:15" x14ac:dyDescent="0.25">
      <c r="A11115">
        <v>11241</v>
      </c>
      <c r="B11115">
        <v>4935</v>
      </c>
      <c r="C11115">
        <f>IF(COUNTIF($B$2:B11115,B11115)=1,1,0)</f>
        <v>1</v>
      </c>
      <c r="D11115" s="1">
        <v>45009</v>
      </c>
      <c r="E11115" s="2">
        <v>0.87228009259259254</v>
      </c>
      <c r="F11115">
        <v>102</v>
      </c>
      <c r="G11115" t="str">
        <f>IFERROR(INDEX(menu_items!$B:$B,MATCH(F11115,menu_items!$A:$A,0)),"Unknown value")</f>
        <v>Cheeseburger</v>
      </c>
      <c r="H11115" t="str">
        <f>IFERROR(INDEX(menu_items!$C:$C,MATCH(F11115,menu_items!$A:$A,0)),"Unknown value")</f>
        <v>American</v>
      </c>
      <c r="I11115" s="5">
        <f>IFERROR(INDEX(menu_items!$D:$D,MATCH(F11115,menu_items!$A:$A,0)),0)</f>
        <v>13.95</v>
      </c>
      <c r="J11115" t="str">
        <f t="shared" si="873"/>
        <v>Fri</v>
      </c>
      <c r="K11115">
        <f t="shared" si="874"/>
        <v>24</v>
      </c>
      <c r="L11115" t="str">
        <f t="shared" si="875"/>
        <v>Mar</v>
      </c>
      <c r="M11115">
        <v>20</v>
      </c>
      <c r="N11115">
        <f t="shared" si="871"/>
        <v>3</v>
      </c>
      <c r="O11115" s="5">
        <f t="shared" si="872"/>
        <v>49.849999999999994</v>
      </c>
    </row>
    <row r="11116" spans="1:15" x14ac:dyDescent="0.25">
      <c r="A11116">
        <v>11242</v>
      </c>
      <c r="B11116">
        <v>4935</v>
      </c>
      <c r="C11116">
        <f>IF(COUNTIF($B$2:B11116,B11116)=1,1,0)</f>
        <v>0</v>
      </c>
      <c r="D11116" s="1">
        <v>45009</v>
      </c>
      <c r="E11116" s="2">
        <v>0.87228009259259254</v>
      </c>
      <c r="F11116">
        <v>125</v>
      </c>
      <c r="G11116" t="str">
        <f>IFERROR(INDEX(menu_items!$B:$B,MATCH(F11116,menu_items!$A:$A,0)),"Unknown value")</f>
        <v>Spaghetti &amp; Meatballs</v>
      </c>
      <c r="H11116" t="str">
        <f>IFERROR(INDEX(menu_items!$C:$C,MATCH(F11116,menu_items!$A:$A,0)),"Unknown value")</f>
        <v>Italian</v>
      </c>
      <c r="I11116" s="5">
        <f>IFERROR(INDEX(menu_items!$D:$D,MATCH(F11116,menu_items!$A:$A,0)),0)</f>
        <v>17.95</v>
      </c>
      <c r="J11116" t="str">
        <f t="shared" si="873"/>
        <v>Fri</v>
      </c>
      <c r="K11116">
        <f t="shared" si="874"/>
        <v>24</v>
      </c>
      <c r="L11116" t="str">
        <f t="shared" si="875"/>
        <v>Mar</v>
      </c>
      <c r="M11116">
        <v>20</v>
      </c>
      <c r="N11116">
        <f t="shared" si="871"/>
        <v>3</v>
      </c>
      <c r="O11116" s="5">
        <f t="shared" si="872"/>
        <v>49.849999999999994</v>
      </c>
    </row>
    <row r="11117" spans="1:15" x14ac:dyDescent="0.25">
      <c r="A11117">
        <v>11243</v>
      </c>
      <c r="B11117">
        <v>4935</v>
      </c>
      <c r="C11117">
        <f>IF(COUNTIF($B$2:B11117,B11117)=1,1,0)</f>
        <v>0</v>
      </c>
      <c r="D11117" s="1">
        <v>45009</v>
      </c>
      <c r="E11117" s="2">
        <v>0.87228009259259254</v>
      </c>
      <c r="F11117">
        <v>127</v>
      </c>
      <c r="G11117" t="str">
        <f>IFERROR(INDEX(menu_items!$B:$B,MATCH(F11117,menu_items!$A:$A,0)),"Unknown value")</f>
        <v>Meat Lasagna</v>
      </c>
      <c r="H11117" t="str">
        <f>IFERROR(INDEX(menu_items!$C:$C,MATCH(F11117,menu_items!$A:$A,0)),"Unknown value")</f>
        <v>Italian</v>
      </c>
      <c r="I11117" s="5">
        <f>IFERROR(INDEX(menu_items!$D:$D,MATCH(F11117,menu_items!$A:$A,0)),0)</f>
        <v>17.95</v>
      </c>
      <c r="J11117" t="str">
        <f t="shared" si="873"/>
        <v>Fri</v>
      </c>
      <c r="K11117">
        <f t="shared" si="874"/>
        <v>24</v>
      </c>
      <c r="L11117" t="str">
        <f t="shared" si="875"/>
        <v>Mar</v>
      </c>
      <c r="M11117">
        <v>20</v>
      </c>
      <c r="N11117">
        <f t="shared" si="871"/>
        <v>3</v>
      </c>
      <c r="O11117" s="5">
        <f t="shared" si="872"/>
        <v>49.849999999999994</v>
      </c>
    </row>
    <row r="11118" spans="1:15" x14ac:dyDescent="0.25">
      <c r="A11118">
        <v>11244</v>
      </c>
      <c r="B11118">
        <v>4936</v>
      </c>
      <c r="C11118">
        <f>IF(COUNTIF($B$2:B11118,B11118)=1,1,0)</f>
        <v>1</v>
      </c>
      <c r="D11118" s="1">
        <v>45009</v>
      </c>
      <c r="E11118" s="2">
        <v>0.87936342592592598</v>
      </c>
      <c r="F11118">
        <v>120</v>
      </c>
      <c r="G11118" t="str">
        <f>IFERROR(INDEX(menu_items!$B:$B,MATCH(F11118,menu_items!$A:$A,0)),"Unknown value")</f>
        <v>Steak Torta</v>
      </c>
      <c r="H11118" t="str">
        <f>IFERROR(INDEX(menu_items!$C:$C,MATCH(F11118,menu_items!$A:$A,0)),"Unknown value")</f>
        <v>Mexican</v>
      </c>
      <c r="I11118" s="5">
        <f>IFERROR(INDEX(menu_items!$D:$D,MATCH(F11118,menu_items!$A:$A,0)),0)</f>
        <v>13.95</v>
      </c>
      <c r="J11118" t="str">
        <f t="shared" si="873"/>
        <v>Fri</v>
      </c>
      <c r="K11118">
        <f t="shared" si="874"/>
        <v>24</v>
      </c>
      <c r="L11118" t="str">
        <f t="shared" si="875"/>
        <v>Mar</v>
      </c>
      <c r="M11118">
        <v>21</v>
      </c>
      <c r="N11118">
        <f t="shared" si="871"/>
        <v>1</v>
      </c>
      <c r="O11118" s="5">
        <f t="shared" si="872"/>
        <v>13.95</v>
      </c>
    </row>
    <row r="11119" spans="1:15" x14ac:dyDescent="0.25">
      <c r="A11119">
        <v>11245</v>
      </c>
      <c r="B11119">
        <v>4937</v>
      </c>
      <c r="C11119">
        <f>IF(COUNTIF($B$2:B11119,B11119)=1,1,0)</f>
        <v>1</v>
      </c>
      <c r="D11119" s="1">
        <v>45009</v>
      </c>
      <c r="E11119" s="2">
        <v>0.91937500000000005</v>
      </c>
      <c r="F11119">
        <v>108</v>
      </c>
      <c r="G11119" t="str">
        <f>IFERROR(INDEX(menu_items!$B:$B,MATCH(F11119,menu_items!$A:$A,0)),"Unknown value")</f>
        <v>Tofu Pad Thai</v>
      </c>
      <c r="H11119" t="str">
        <f>IFERROR(INDEX(menu_items!$C:$C,MATCH(F11119,menu_items!$A:$A,0)),"Unknown value")</f>
        <v>Asian</v>
      </c>
      <c r="I11119" s="5">
        <f>IFERROR(INDEX(menu_items!$D:$D,MATCH(F11119,menu_items!$A:$A,0)),0)</f>
        <v>14.5</v>
      </c>
      <c r="J11119" t="str">
        <f t="shared" si="873"/>
        <v>Fri</v>
      </c>
      <c r="K11119">
        <f t="shared" si="874"/>
        <v>24</v>
      </c>
      <c r="L11119" t="str">
        <f t="shared" si="875"/>
        <v>Mar</v>
      </c>
      <c r="M11119">
        <v>22</v>
      </c>
      <c r="N11119">
        <f t="shared" si="871"/>
        <v>2</v>
      </c>
      <c r="O11119" s="5">
        <f t="shared" si="872"/>
        <v>32.450000000000003</v>
      </c>
    </row>
    <row r="11120" spans="1:15" x14ac:dyDescent="0.25">
      <c r="A11120">
        <v>11246</v>
      </c>
      <c r="B11120">
        <v>4937</v>
      </c>
      <c r="C11120">
        <f>IF(COUNTIF($B$2:B11120,B11120)=1,1,0)</f>
        <v>0</v>
      </c>
      <c r="D11120" s="1">
        <v>45009</v>
      </c>
      <c r="E11120" s="2">
        <v>0.91937500000000005</v>
      </c>
      <c r="F11120">
        <v>110</v>
      </c>
      <c r="G11120" t="str">
        <f>IFERROR(INDEX(menu_items!$B:$B,MATCH(F11120,menu_items!$A:$A,0)),"Unknown value")</f>
        <v>Pork Ramen</v>
      </c>
      <c r="H11120" t="str">
        <f>IFERROR(INDEX(menu_items!$C:$C,MATCH(F11120,menu_items!$A:$A,0)),"Unknown value")</f>
        <v>Asian</v>
      </c>
      <c r="I11120" s="5">
        <f>IFERROR(INDEX(menu_items!$D:$D,MATCH(F11120,menu_items!$A:$A,0)),0)</f>
        <v>17.95</v>
      </c>
      <c r="J11120" t="str">
        <f t="shared" si="873"/>
        <v>Fri</v>
      </c>
      <c r="K11120">
        <f t="shared" si="874"/>
        <v>24</v>
      </c>
      <c r="L11120" t="str">
        <f t="shared" si="875"/>
        <v>Mar</v>
      </c>
      <c r="M11120">
        <v>22</v>
      </c>
      <c r="N11120">
        <f t="shared" si="871"/>
        <v>2</v>
      </c>
      <c r="O11120" s="5">
        <f t="shared" si="872"/>
        <v>32.450000000000003</v>
      </c>
    </row>
    <row r="11121" spans="1:15" x14ac:dyDescent="0.25">
      <c r="A11121">
        <v>11247</v>
      </c>
      <c r="B11121">
        <v>4938</v>
      </c>
      <c r="C11121">
        <f>IF(COUNTIF($B$2:B11121,B11121)=1,1,0)</f>
        <v>1</v>
      </c>
      <c r="D11121" s="1">
        <v>45009</v>
      </c>
      <c r="E11121" s="2">
        <v>0.92641203703703701</v>
      </c>
      <c r="F11121">
        <v>107</v>
      </c>
      <c r="G11121" t="str">
        <f>IFERROR(INDEX(menu_items!$B:$B,MATCH(F11121,menu_items!$A:$A,0)),"Unknown value")</f>
        <v>Orange Chicken</v>
      </c>
      <c r="H11121" t="str">
        <f>IFERROR(INDEX(menu_items!$C:$C,MATCH(F11121,menu_items!$A:$A,0)),"Unknown value")</f>
        <v>Asian</v>
      </c>
      <c r="I11121" s="5">
        <f>IFERROR(INDEX(menu_items!$D:$D,MATCH(F11121,menu_items!$A:$A,0)),0)</f>
        <v>16.5</v>
      </c>
      <c r="J11121" t="str">
        <f t="shared" si="873"/>
        <v>Fri</v>
      </c>
      <c r="K11121">
        <f t="shared" si="874"/>
        <v>24</v>
      </c>
      <c r="L11121" t="str">
        <f t="shared" si="875"/>
        <v>Mar</v>
      </c>
      <c r="M11121">
        <v>22</v>
      </c>
      <c r="N11121">
        <f t="shared" si="871"/>
        <v>4</v>
      </c>
      <c r="O11121" s="5">
        <f t="shared" si="872"/>
        <v>62.900000000000006</v>
      </c>
    </row>
    <row r="11122" spans="1:15" x14ac:dyDescent="0.25">
      <c r="A11122">
        <v>11248</v>
      </c>
      <c r="B11122">
        <v>4938</v>
      </c>
      <c r="C11122">
        <f>IF(COUNTIF($B$2:B11122,B11122)=1,1,0)</f>
        <v>0</v>
      </c>
      <c r="D11122" s="1">
        <v>45009</v>
      </c>
      <c r="E11122" s="2">
        <v>0.92641203703703701</v>
      </c>
      <c r="F11122">
        <v>108</v>
      </c>
      <c r="G11122" t="str">
        <f>IFERROR(INDEX(menu_items!$B:$B,MATCH(F11122,menu_items!$A:$A,0)),"Unknown value")</f>
        <v>Tofu Pad Thai</v>
      </c>
      <c r="H11122" t="str">
        <f>IFERROR(INDEX(menu_items!$C:$C,MATCH(F11122,menu_items!$A:$A,0)),"Unknown value")</f>
        <v>Asian</v>
      </c>
      <c r="I11122" s="5">
        <f>IFERROR(INDEX(menu_items!$D:$D,MATCH(F11122,menu_items!$A:$A,0)),0)</f>
        <v>14.5</v>
      </c>
      <c r="J11122" t="str">
        <f t="shared" si="873"/>
        <v>Fri</v>
      </c>
      <c r="K11122">
        <f t="shared" si="874"/>
        <v>24</v>
      </c>
      <c r="L11122" t="str">
        <f t="shared" si="875"/>
        <v>Mar</v>
      </c>
      <c r="M11122">
        <v>22</v>
      </c>
      <c r="N11122">
        <f t="shared" si="871"/>
        <v>4</v>
      </c>
      <c r="O11122" s="5">
        <f t="shared" si="872"/>
        <v>62.900000000000006</v>
      </c>
    </row>
    <row r="11123" spans="1:15" x14ac:dyDescent="0.25">
      <c r="A11123">
        <v>11249</v>
      </c>
      <c r="B11123">
        <v>4938</v>
      </c>
      <c r="C11123">
        <f>IF(COUNTIF($B$2:B11123,B11123)=1,1,0)</f>
        <v>0</v>
      </c>
      <c r="D11123" s="1">
        <v>45009</v>
      </c>
      <c r="E11123" s="2">
        <v>0.92641203703703701</v>
      </c>
      <c r="F11123">
        <v>110</v>
      </c>
      <c r="G11123" t="str">
        <f>IFERROR(INDEX(menu_items!$B:$B,MATCH(F11123,menu_items!$A:$A,0)),"Unknown value")</f>
        <v>Pork Ramen</v>
      </c>
      <c r="H11123" t="str">
        <f>IFERROR(INDEX(menu_items!$C:$C,MATCH(F11123,menu_items!$A:$A,0)),"Unknown value")</f>
        <v>Asian</v>
      </c>
      <c r="I11123" s="5">
        <f>IFERROR(INDEX(menu_items!$D:$D,MATCH(F11123,menu_items!$A:$A,0)),0)</f>
        <v>17.95</v>
      </c>
      <c r="J11123" t="str">
        <f t="shared" si="873"/>
        <v>Fri</v>
      </c>
      <c r="K11123">
        <f t="shared" si="874"/>
        <v>24</v>
      </c>
      <c r="L11123" t="str">
        <f t="shared" si="875"/>
        <v>Mar</v>
      </c>
      <c r="M11123">
        <v>22</v>
      </c>
      <c r="N11123">
        <f t="shared" si="871"/>
        <v>4</v>
      </c>
      <c r="O11123" s="5">
        <f t="shared" si="872"/>
        <v>62.900000000000006</v>
      </c>
    </row>
    <row r="11124" spans="1:15" x14ac:dyDescent="0.25">
      <c r="A11124">
        <v>11250</v>
      </c>
      <c r="B11124">
        <v>4938</v>
      </c>
      <c r="C11124">
        <f>IF(COUNTIF($B$2:B11124,B11124)=1,1,0)</f>
        <v>0</v>
      </c>
      <c r="D11124" s="1">
        <v>45009</v>
      </c>
      <c r="E11124" s="2">
        <v>0.92641203703703701</v>
      </c>
      <c r="F11124">
        <v>120</v>
      </c>
      <c r="G11124" t="str">
        <f>IFERROR(INDEX(menu_items!$B:$B,MATCH(F11124,menu_items!$A:$A,0)),"Unknown value")</f>
        <v>Steak Torta</v>
      </c>
      <c r="H11124" t="str">
        <f>IFERROR(INDEX(menu_items!$C:$C,MATCH(F11124,menu_items!$A:$A,0)),"Unknown value")</f>
        <v>Mexican</v>
      </c>
      <c r="I11124" s="5">
        <f>IFERROR(INDEX(menu_items!$D:$D,MATCH(F11124,menu_items!$A:$A,0)),0)</f>
        <v>13.95</v>
      </c>
      <c r="J11124" t="str">
        <f t="shared" si="873"/>
        <v>Fri</v>
      </c>
      <c r="K11124">
        <f t="shared" si="874"/>
        <v>24</v>
      </c>
      <c r="L11124" t="str">
        <f t="shared" si="875"/>
        <v>Mar</v>
      </c>
      <c r="M11124">
        <v>22</v>
      </c>
      <c r="N11124">
        <f t="shared" si="871"/>
        <v>4</v>
      </c>
      <c r="O11124" s="5">
        <f t="shared" si="872"/>
        <v>62.900000000000006</v>
      </c>
    </row>
    <row r="11125" spans="1:15" x14ac:dyDescent="0.25">
      <c r="A11125">
        <v>11251</v>
      </c>
      <c r="B11125">
        <v>4939</v>
      </c>
      <c r="C11125">
        <f>IF(COUNTIF($B$2:B11125,B11125)=1,1,0)</f>
        <v>1</v>
      </c>
      <c r="D11125" s="1">
        <v>45009</v>
      </c>
      <c r="E11125" s="2">
        <v>0.9307523148148148</v>
      </c>
      <c r="F11125">
        <v>109</v>
      </c>
      <c r="G11125" t="str">
        <f>IFERROR(INDEX(menu_items!$B:$B,MATCH(F11125,menu_items!$A:$A,0)),"Unknown value")</f>
        <v>Korean Beef Bowl</v>
      </c>
      <c r="H11125" t="str">
        <f>IFERROR(INDEX(menu_items!$C:$C,MATCH(F11125,menu_items!$A:$A,0)),"Unknown value")</f>
        <v>Asian</v>
      </c>
      <c r="I11125" s="5">
        <f>IFERROR(INDEX(menu_items!$D:$D,MATCH(F11125,menu_items!$A:$A,0)),0)</f>
        <v>17.95</v>
      </c>
      <c r="J11125" t="str">
        <f t="shared" si="873"/>
        <v>Fri</v>
      </c>
      <c r="K11125">
        <f t="shared" si="874"/>
        <v>24</v>
      </c>
      <c r="L11125" t="str">
        <f t="shared" si="875"/>
        <v>Mar</v>
      </c>
      <c r="M11125">
        <v>22</v>
      </c>
      <c r="N11125">
        <f t="shared" si="871"/>
        <v>4</v>
      </c>
      <c r="O11125" s="5">
        <f t="shared" si="872"/>
        <v>58.8</v>
      </c>
    </row>
    <row r="11126" spans="1:15" x14ac:dyDescent="0.25">
      <c r="A11126">
        <v>11252</v>
      </c>
      <c r="B11126">
        <v>4939</v>
      </c>
      <c r="C11126">
        <f>IF(COUNTIF($B$2:B11126,B11126)=1,1,0)</f>
        <v>0</v>
      </c>
      <c r="D11126" s="1">
        <v>45009</v>
      </c>
      <c r="E11126" s="2">
        <v>0.9307523148148148</v>
      </c>
      <c r="F11126">
        <v>118</v>
      </c>
      <c r="G11126" t="str">
        <f>IFERROR(INDEX(menu_items!$B:$B,MATCH(F11126,menu_items!$A:$A,0)),"Unknown value")</f>
        <v>Steak Burrito</v>
      </c>
      <c r="H11126" t="str">
        <f>IFERROR(INDEX(menu_items!$C:$C,MATCH(F11126,menu_items!$A:$A,0)),"Unknown value")</f>
        <v>Mexican</v>
      </c>
      <c r="I11126" s="5">
        <f>IFERROR(INDEX(menu_items!$D:$D,MATCH(F11126,menu_items!$A:$A,0)),0)</f>
        <v>14.95</v>
      </c>
      <c r="J11126" t="str">
        <f t="shared" si="873"/>
        <v>Fri</v>
      </c>
      <c r="K11126">
        <f t="shared" si="874"/>
        <v>24</v>
      </c>
      <c r="L11126" t="str">
        <f t="shared" si="875"/>
        <v>Mar</v>
      </c>
      <c r="M11126">
        <v>22</v>
      </c>
      <c r="N11126">
        <f t="shared" si="871"/>
        <v>4</v>
      </c>
      <c r="O11126" s="5">
        <f t="shared" si="872"/>
        <v>58.8</v>
      </c>
    </row>
    <row r="11127" spans="1:15" x14ac:dyDescent="0.25">
      <c r="A11127">
        <v>11253</v>
      </c>
      <c r="B11127">
        <v>4939</v>
      </c>
      <c r="C11127">
        <f>IF(COUNTIF($B$2:B11127,B11127)=1,1,0)</f>
        <v>0</v>
      </c>
      <c r="D11127" s="1">
        <v>45009</v>
      </c>
      <c r="E11127" s="2">
        <v>0.9307523148148148</v>
      </c>
      <c r="F11127">
        <v>119</v>
      </c>
      <c r="G11127" t="str">
        <f>IFERROR(INDEX(menu_items!$B:$B,MATCH(F11127,menu_items!$A:$A,0)),"Unknown value")</f>
        <v>Chicken Torta</v>
      </c>
      <c r="H11127" t="str">
        <f>IFERROR(INDEX(menu_items!$C:$C,MATCH(F11127,menu_items!$A:$A,0)),"Unknown value")</f>
        <v>Mexican</v>
      </c>
      <c r="I11127" s="5">
        <f>IFERROR(INDEX(menu_items!$D:$D,MATCH(F11127,menu_items!$A:$A,0)),0)</f>
        <v>11.95</v>
      </c>
      <c r="J11127" t="str">
        <f t="shared" si="873"/>
        <v>Fri</v>
      </c>
      <c r="K11127">
        <f t="shared" si="874"/>
        <v>24</v>
      </c>
      <c r="L11127" t="str">
        <f t="shared" si="875"/>
        <v>Mar</v>
      </c>
      <c r="M11127">
        <v>22</v>
      </c>
      <c r="N11127">
        <f t="shared" si="871"/>
        <v>4</v>
      </c>
      <c r="O11127" s="5">
        <f t="shared" si="872"/>
        <v>58.8</v>
      </c>
    </row>
    <row r="11128" spans="1:15" x14ac:dyDescent="0.25">
      <c r="A11128">
        <v>11254</v>
      </c>
      <c r="B11128">
        <v>4939</v>
      </c>
      <c r="C11128">
        <f>IF(COUNTIF($B$2:B11128,B11128)=1,1,0)</f>
        <v>0</v>
      </c>
      <c r="D11128" s="1">
        <v>45009</v>
      </c>
      <c r="E11128" s="2">
        <v>0.9307523148148148</v>
      </c>
      <c r="F11128">
        <v>120</v>
      </c>
      <c r="G11128" t="str">
        <f>IFERROR(INDEX(menu_items!$B:$B,MATCH(F11128,menu_items!$A:$A,0)),"Unknown value")</f>
        <v>Steak Torta</v>
      </c>
      <c r="H11128" t="str">
        <f>IFERROR(INDEX(menu_items!$C:$C,MATCH(F11128,menu_items!$A:$A,0)),"Unknown value")</f>
        <v>Mexican</v>
      </c>
      <c r="I11128" s="5">
        <f>IFERROR(INDEX(menu_items!$D:$D,MATCH(F11128,menu_items!$A:$A,0)),0)</f>
        <v>13.95</v>
      </c>
      <c r="J11128" t="str">
        <f t="shared" si="873"/>
        <v>Fri</v>
      </c>
      <c r="K11128">
        <f t="shared" si="874"/>
        <v>24</v>
      </c>
      <c r="L11128" t="str">
        <f t="shared" si="875"/>
        <v>Mar</v>
      </c>
      <c r="M11128">
        <v>22</v>
      </c>
      <c r="N11128">
        <f t="shared" si="871"/>
        <v>4</v>
      </c>
      <c r="O11128" s="5">
        <f t="shared" si="872"/>
        <v>58.8</v>
      </c>
    </row>
    <row r="11129" spans="1:15" x14ac:dyDescent="0.25">
      <c r="A11129">
        <v>11255</v>
      </c>
      <c r="B11129">
        <v>4940</v>
      </c>
      <c r="C11129">
        <f>IF(COUNTIF($B$2:B11129,B11129)=1,1,0)</f>
        <v>1</v>
      </c>
      <c r="D11129" s="1">
        <v>45009</v>
      </c>
      <c r="E11129" s="2">
        <v>0.93084490740740744</v>
      </c>
      <c r="F11129">
        <v>110</v>
      </c>
      <c r="G11129" t="str">
        <f>IFERROR(INDEX(menu_items!$B:$B,MATCH(F11129,menu_items!$A:$A,0)),"Unknown value")</f>
        <v>Pork Ramen</v>
      </c>
      <c r="H11129" t="str">
        <f>IFERROR(INDEX(menu_items!$C:$C,MATCH(F11129,menu_items!$A:$A,0)),"Unknown value")</f>
        <v>Asian</v>
      </c>
      <c r="I11129" s="5">
        <f>IFERROR(INDEX(menu_items!$D:$D,MATCH(F11129,menu_items!$A:$A,0)),0)</f>
        <v>17.95</v>
      </c>
      <c r="J11129" t="str">
        <f t="shared" si="873"/>
        <v>Fri</v>
      </c>
      <c r="K11129">
        <f t="shared" si="874"/>
        <v>24</v>
      </c>
      <c r="L11129" t="str">
        <f t="shared" si="875"/>
        <v>Mar</v>
      </c>
      <c r="M11129">
        <v>22</v>
      </c>
      <c r="N11129">
        <f t="shared" si="871"/>
        <v>3</v>
      </c>
      <c r="O11129" s="5">
        <f t="shared" si="872"/>
        <v>52.849999999999994</v>
      </c>
    </row>
    <row r="11130" spans="1:15" x14ac:dyDescent="0.25">
      <c r="A11130">
        <v>11256</v>
      </c>
      <c r="B11130">
        <v>4940</v>
      </c>
      <c r="C11130">
        <f>IF(COUNTIF($B$2:B11130,B11130)=1,1,0)</f>
        <v>0</v>
      </c>
      <c r="D11130" s="1">
        <v>45009</v>
      </c>
      <c r="E11130" s="2">
        <v>0.93084490740740744</v>
      </c>
      <c r="F11130">
        <v>131</v>
      </c>
      <c r="G11130" t="str">
        <f>IFERROR(INDEX(menu_items!$B:$B,MATCH(F11130,menu_items!$A:$A,0)),"Unknown value")</f>
        <v>Chicken Parmesan</v>
      </c>
      <c r="H11130" t="str">
        <f>IFERROR(INDEX(menu_items!$C:$C,MATCH(F11130,menu_items!$A:$A,0)),"Unknown value")</f>
        <v>Italian</v>
      </c>
      <c r="I11130" s="5">
        <f>IFERROR(INDEX(menu_items!$D:$D,MATCH(F11130,menu_items!$A:$A,0)),0)</f>
        <v>17.95</v>
      </c>
      <c r="J11130" t="str">
        <f t="shared" si="873"/>
        <v>Fri</v>
      </c>
      <c r="K11130">
        <f t="shared" si="874"/>
        <v>24</v>
      </c>
      <c r="L11130" t="str">
        <f t="shared" si="875"/>
        <v>Mar</v>
      </c>
      <c r="M11130">
        <v>22</v>
      </c>
      <c r="N11130">
        <f t="shared" si="871"/>
        <v>3</v>
      </c>
      <c r="O11130" s="5">
        <f t="shared" si="872"/>
        <v>52.849999999999994</v>
      </c>
    </row>
    <row r="11131" spans="1:15" x14ac:dyDescent="0.25">
      <c r="A11131">
        <v>11257</v>
      </c>
      <c r="B11131">
        <v>4940</v>
      </c>
      <c r="C11131">
        <f>IF(COUNTIF($B$2:B11131,B11131)=1,1,0)</f>
        <v>0</v>
      </c>
      <c r="D11131" s="1">
        <v>45009</v>
      </c>
      <c r="E11131" s="2">
        <v>0.93084490740740744</v>
      </c>
      <c r="F11131">
        <v>132</v>
      </c>
      <c r="G11131" t="str">
        <f>IFERROR(INDEX(menu_items!$B:$B,MATCH(F11131,menu_items!$A:$A,0)),"Unknown value")</f>
        <v>Eggplant Parmesan</v>
      </c>
      <c r="H11131" t="str">
        <f>IFERROR(INDEX(menu_items!$C:$C,MATCH(F11131,menu_items!$A:$A,0)),"Unknown value")</f>
        <v>Italian</v>
      </c>
      <c r="I11131" s="5">
        <f>IFERROR(INDEX(menu_items!$D:$D,MATCH(F11131,menu_items!$A:$A,0)),0)</f>
        <v>16.95</v>
      </c>
      <c r="J11131" t="str">
        <f t="shared" si="873"/>
        <v>Fri</v>
      </c>
      <c r="K11131">
        <f t="shared" si="874"/>
        <v>24</v>
      </c>
      <c r="L11131" t="str">
        <f t="shared" si="875"/>
        <v>Mar</v>
      </c>
      <c r="M11131">
        <v>22</v>
      </c>
      <c r="N11131">
        <f t="shared" si="871"/>
        <v>3</v>
      </c>
      <c r="O11131" s="5">
        <f t="shared" si="872"/>
        <v>52.849999999999994</v>
      </c>
    </row>
    <row r="11132" spans="1:15" x14ac:dyDescent="0.25">
      <c r="A11132">
        <v>11258</v>
      </c>
      <c r="B11132">
        <v>4941</v>
      </c>
      <c r="C11132">
        <f>IF(COUNTIF($B$2:B11132,B11132)=1,1,0)</f>
        <v>1</v>
      </c>
      <c r="D11132" s="1">
        <v>45010</v>
      </c>
      <c r="E11132" s="2">
        <v>0.48120370370370369</v>
      </c>
      <c r="F11132">
        <v>111</v>
      </c>
      <c r="G11132" t="str">
        <f>IFERROR(INDEX(menu_items!$B:$B,MATCH(F11132,menu_items!$A:$A,0)),"Unknown value")</f>
        <v>California Roll</v>
      </c>
      <c r="H11132" t="str">
        <f>IFERROR(INDEX(menu_items!$C:$C,MATCH(F11132,menu_items!$A:$A,0)),"Unknown value")</f>
        <v>Asian</v>
      </c>
      <c r="I11132" s="5">
        <f>IFERROR(INDEX(menu_items!$D:$D,MATCH(F11132,menu_items!$A:$A,0)),0)</f>
        <v>11.95</v>
      </c>
      <c r="J11132" t="str">
        <f t="shared" si="873"/>
        <v>Sat</v>
      </c>
      <c r="K11132">
        <f t="shared" si="874"/>
        <v>25</v>
      </c>
      <c r="L11132" t="str">
        <f t="shared" si="875"/>
        <v>Mar</v>
      </c>
      <c r="M11132">
        <v>11</v>
      </c>
      <c r="N11132">
        <f t="shared" si="871"/>
        <v>1</v>
      </c>
      <c r="O11132" s="5">
        <f t="shared" si="872"/>
        <v>11.95</v>
      </c>
    </row>
    <row r="11133" spans="1:15" x14ac:dyDescent="0.25">
      <c r="A11133">
        <v>11259</v>
      </c>
      <c r="B11133">
        <v>4942</v>
      </c>
      <c r="C11133">
        <f>IF(COUNTIF($B$2:B11133,B11133)=1,1,0)</f>
        <v>1</v>
      </c>
      <c r="D11133" s="1">
        <v>45010</v>
      </c>
      <c r="E11133" s="2">
        <v>0.48465277777777777</v>
      </c>
      <c r="F11133">
        <v>101</v>
      </c>
      <c r="G11133" t="str">
        <f>IFERROR(INDEX(menu_items!$B:$B,MATCH(F11133,menu_items!$A:$A,0)),"Unknown value")</f>
        <v>Hamburger</v>
      </c>
      <c r="H11133" t="str">
        <f>IFERROR(INDEX(menu_items!$C:$C,MATCH(F11133,menu_items!$A:$A,0)),"Unknown value")</f>
        <v>American</v>
      </c>
      <c r="I11133" s="5">
        <f>IFERROR(INDEX(menu_items!$D:$D,MATCH(F11133,menu_items!$A:$A,0)),0)</f>
        <v>12.95</v>
      </c>
      <c r="J11133" t="str">
        <f t="shared" si="873"/>
        <v>Sat</v>
      </c>
      <c r="K11133">
        <f t="shared" si="874"/>
        <v>25</v>
      </c>
      <c r="L11133" t="str">
        <f t="shared" si="875"/>
        <v>Mar</v>
      </c>
      <c r="M11133">
        <v>11</v>
      </c>
      <c r="N11133">
        <f t="shared" si="871"/>
        <v>4</v>
      </c>
      <c r="O11133" s="5">
        <f t="shared" si="872"/>
        <v>51.4</v>
      </c>
    </row>
    <row r="11134" spans="1:15" x14ac:dyDescent="0.25">
      <c r="A11134">
        <v>11260</v>
      </c>
      <c r="B11134">
        <v>4942</v>
      </c>
      <c r="C11134">
        <f>IF(COUNTIF($B$2:B11134,B11134)=1,1,0)</f>
        <v>0</v>
      </c>
      <c r="D11134" s="1">
        <v>45010</v>
      </c>
      <c r="E11134" s="2">
        <v>0.48465277777777777</v>
      </c>
      <c r="F11134">
        <v>107</v>
      </c>
      <c r="G11134" t="str">
        <f>IFERROR(INDEX(menu_items!$B:$B,MATCH(F11134,menu_items!$A:$A,0)),"Unknown value")</f>
        <v>Orange Chicken</v>
      </c>
      <c r="H11134" t="str">
        <f>IFERROR(INDEX(menu_items!$C:$C,MATCH(F11134,menu_items!$A:$A,0)),"Unknown value")</f>
        <v>Asian</v>
      </c>
      <c r="I11134" s="5">
        <f>IFERROR(INDEX(menu_items!$D:$D,MATCH(F11134,menu_items!$A:$A,0)),0)</f>
        <v>16.5</v>
      </c>
      <c r="J11134" t="str">
        <f t="shared" si="873"/>
        <v>Sat</v>
      </c>
      <c r="K11134">
        <f t="shared" si="874"/>
        <v>25</v>
      </c>
      <c r="L11134" t="str">
        <f t="shared" si="875"/>
        <v>Mar</v>
      </c>
      <c r="M11134">
        <v>11</v>
      </c>
      <c r="N11134">
        <f t="shared" si="871"/>
        <v>4</v>
      </c>
      <c r="O11134" s="5">
        <f t="shared" si="872"/>
        <v>51.4</v>
      </c>
    </row>
    <row r="11135" spans="1:15" x14ac:dyDescent="0.25">
      <c r="A11135">
        <v>11261</v>
      </c>
      <c r="B11135">
        <v>4942</v>
      </c>
      <c r="C11135">
        <f>IF(COUNTIF($B$2:B11135,B11135)=1,1,0)</f>
        <v>0</v>
      </c>
      <c r="D11135" s="1">
        <v>45010</v>
      </c>
      <c r="E11135" s="2">
        <v>0.48465277777777777</v>
      </c>
      <c r="F11135">
        <v>112</v>
      </c>
      <c r="G11135" t="str">
        <f>IFERROR(INDEX(menu_items!$B:$B,MATCH(F11135,menu_items!$A:$A,0)),"Unknown value")</f>
        <v>Salmon Roll</v>
      </c>
      <c r="H11135" t="str">
        <f>IFERROR(INDEX(menu_items!$C:$C,MATCH(F11135,menu_items!$A:$A,0)),"Unknown value")</f>
        <v>Asian</v>
      </c>
      <c r="I11135" s="5">
        <f>IFERROR(INDEX(menu_items!$D:$D,MATCH(F11135,menu_items!$A:$A,0)),0)</f>
        <v>14.95</v>
      </c>
      <c r="J11135" t="str">
        <f t="shared" si="873"/>
        <v>Sat</v>
      </c>
      <c r="K11135">
        <f t="shared" si="874"/>
        <v>25</v>
      </c>
      <c r="L11135" t="str">
        <f t="shared" si="875"/>
        <v>Mar</v>
      </c>
      <c r="M11135">
        <v>11</v>
      </c>
      <c r="N11135">
        <f t="shared" si="871"/>
        <v>4</v>
      </c>
      <c r="O11135" s="5">
        <f t="shared" si="872"/>
        <v>51.4</v>
      </c>
    </row>
    <row r="11136" spans="1:15" x14ac:dyDescent="0.25">
      <c r="A11136">
        <v>11262</v>
      </c>
      <c r="B11136">
        <v>4942</v>
      </c>
      <c r="C11136">
        <f>IF(COUNTIF($B$2:B11136,B11136)=1,1,0)</f>
        <v>0</v>
      </c>
      <c r="D11136" s="1">
        <v>45010</v>
      </c>
      <c r="E11136" s="2">
        <v>0.48465277777777777</v>
      </c>
      <c r="F11136">
        <v>106</v>
      </c>
      <c r="G11136" t="str">
        <f>IFERROR(INDEX(menu_items!$B:$B,MATCH(F11136,menu_items!$A:$A,0)),"Unknown value")</f>
        <v>French Fries</v>
      </c>
      <c r="H11136" t="str">
        <f>IFERROR(INDEX(menu_items!$C:$C,MATCH(F11136,menu_items!$A:$A,0)),"Unknown value")</f>
        <v>American</v>
      </c>
      <c r="I11136" s="5">
        <f>IFERROR(INDEX(menu_items!$D:$D,MATCH(F11136,menu_items!$A:$A,0)),0)</f>
        <v>7</v>
      </c>
      <c r="J11136" t="str">
        <f t="shared" si="873"/>
        <v>Sat</v>
      </c>
      <c r="K11136">
        <f t="shared" si="874"/>
        <v>25</v>
      </c>
      <c r="L11136" t="str">
        <f t="shared" si="875"/>
        <v>Mar</v>
      </c>
      <c r="M11136">
        <v>11</v>
      </c>
      <c r="N11136">
        <f t="shared" si="871"/>
        <v>4</v>
      </c>
      <c r="O11136" s="5">
        <f t="shared" si="872"/>
        <v>51.4</v>
      </c>
    </row>
    <row r="11137" spans="1:15" x14ac:dyDescent="0.25">
      <c r="A11137">
        <v>11263</v>
      </c>
      <c r="B11137">
        <v>4943</v>
      </c>
      <c r="C11137">
        <f>IF(COUNTIF($B$2:B11137,B11137)=1,1,0)</f>
        <v>1</v>
      </c>
      <c r="D11137" s="1">
        <v>45010</v>
      </c>
      <c r="E11137" s="2">
        <v>0.49524305555555553</v>
      </c>
      <c r="F11137">
        <v>127</v>
      </c>
      <c r="G11137" t="str">
        <f>IFERROR(INDEX(menu_items!$B:$B,MATCH(F11137,menu_items!$A:$A,0)),"Unknown value")</f>
        <v>Meat Lasagna</v>
      </c>
      <c r="H11137" t="str">
        <f>IFERROR(INDEX(menu_items!$C:$C,MATCH(F11137,menu_items!$A:$A,0)),"Unknown value")</f>
        <v>Italian</v>
      </c>
      <c r="I11137" s="5">
        <f>IFERROR(INDEX(menu_items!$D:$D,MATCH(F11137,menu_items!$A:$A,0)),0)</f>
        <v>17.95</v>
      </c>
      <c r="J11137" t="str">
        <f t="shared" si="873"/>
        <v>Sat</v>
      </c>
      <c r="K11137">
        <f t="shared" si="874"/>
        <v>25</v>
      </c>
      <c r="L11137" t="str">
        <f t="shared" si="875"/>
        <v>Mar</v>
      </c>
      <c r="M11137">
        <v>11</v>
      </c>
      <c r="N11137">
        <f t="shared" si="871"/>
        <v>1</v>
      </c>
      <c r="O11137" s="5">
        <f t="shared" si="872"/>
        <v>17.95</v>
      </c>
    </row>
    <row r="11138" spans="1:15" x14ac:dyDescent="0.25">
      <c r="A11138">
        <v>11264</v>
      </c>
      <c r="B11138">
        <v>4944</v>
      </c>
      <c r="C11138">
        <f>IF(COUNTIF($B$2:B11138,B11138)=1,1,0)</f>
        <v>1</v>
      </c>
      <c r="D11138" s="1">
        <v>45010</v>
      </c>
      <c r="E11138" s="2">
        <v>0.49571759259259257</v>
      </c>
      <c r="F11138">
        <v>103</v>
      </c>
      <c r="G11138" t="str">
        <f>IFERROR(INDEX(menu_items!$B:$B,MATCH(F11138,menu_items!$A:$A,0)),"Unknown value")</f>
        <v>Hot Dog</v>
      </c>
      <c r="H11138" t="str">
        <f>IFERROR(INDEX(menu_items!$C:$C,MATCH(F11138,menu_items!$A:$A,0)),"Unknown value")</f>
        <v>American</v>
      </c>
      <c r="I11138" s="5">
        <f>IFERROR(INDEX(menu_items!$D:$D,MATCH(F11138,menu_items!$A:$A,0)),0)</f>
        <v>9</v>
      </c>
      <c r="J11138" t="str">
        <f t="shared" si="873"/>
        <v>Sat</v>
      </c>
      <c r="K11138">
        <f t="shared" si="874"/>
        <v>25</v>
      </c>
      <c r="L11138" t="str">
        <f t="shared" si="875"/>
        <v>Mar</v>
      </c>
      <c r="M11138">
        <v>11</v>
      </c>
      <c r="N11138">
        <f t="shared" ref="N11138:N11201" si="876">COUNTIF($B:$B,B11138)</f>
        <v>1</v>
      </c>
      <c r="O11138" s="5">
        <f t="shared" ref="O11138:O11201" si="877">SUMIF($B:$B,B11138,$I:$I)</f>
        <v>9</v>
      </c>
    </row>
    <row r="11139" spans="1:15" x14ac:dyDescent="0.25">
      <c r="A11139">
        <v>11265</v>
      </c>
      <c r="B11139">
        <v>4945</v>
      </c>
      <c r="C11139">
        <f>IF(COUNTIF($B$2:B11139,B11139)=1,1,0)</f>
        <v>1</v>
      </c>
      <c r="D11139" s="1">
        <v>45010</v>
      </c>
      <c r="E11139" s="2">
        <v>0.500462962962963</v>
      </c>
      <c r="F11139">
        <v>110</v>
      </c>
      <c r="G11139" t="str">
        <f>IFERROR(INDEX(menu_items!$B:$B,MATCH(F11139,menu_items!$A:$A,0)),"Unknown value")</f>
        <v>Pork Ramen</v>
      </c>
      <c r="H11139" t="str">
        <f>IFERROR(INDEX(menu_items!$C:$C,MATCH(F11139,menu_items!$A:$A,0)),"Unknown value")</f>
        <v>Asian</v>
      </c>
      <c r="I11139" s="5">
        <f>IFERROR(INDEX(menu_items!$D:$D,MATCH(F11139,menu_items!$A:$A,0)),0)</f>
        <v>17.95</v>
      </c>
      <c r="J11139" t="str">
        <f t="shared" ref="J11139:J11201" si="878">TEXT(D11139,"ddd")</f>
        <v>Sat</v>
      </c>
      <c r="K11139">
        <f t="shared" ref="K11139:K11201" si="879">DAY(D11139)</f>
        <v>25</v>
      </c>
      <c r="L11139" t="str">
        <f t="shared" ref="L11139:L11201" si="880">TEXT(D11139,"mmm")</f>
        <v>Mar</v>
      </c>
      <c r="M11139">
        <v>12</v>
      </c>
      <c r="N11139">
        <f t="shared" si="876"/>
        <v>1</v>
      </c>
      <c r="O11139" s="5">
        <f t="shared" si="877"/>
        <v>17.95</v>
      </c>
    </row>
    <row r="11140" spans="1:15" x14ac:dyDescent="0.25">
      <c r="A11140">
        <v>11266</v>
      </c>
      <c r="B11140">
        <v>4946</v>
      </c>
      <c r="C11140">
        <f>IF(COUNTIF($B$2:B11140,B11140)=1,1,0)</f>
        <v>1</v>
      </c>
      <c r="D11140" s="1">
        <v>45010</v>
      </c>
      <c r="E11140" s="2">
        <v>0.50443287037037032</v>
      </c>
      <c r="F11140">
        <v>121</v>
      </c>
      <c r="G11140" t="str">
        <f>IFERROR(INDEX(menu_items!$B:$B,MATCH(F11140,menu_items!$A:$A,0)),"Unknown value")</f>
        <v>Cheese Quesadillas</v>
      </c>
      <c r="H11140" t="str">
        <f>IFERROR(INDEX(menu_items!$C:$C,MATCH(F11140,menu_items!$A:$A,0)),"Unknown value")</f>
        <v>Mexican</v>
      </c>
      <c r="I11140" s="5">
        <f>IFERROR(INDEX(menu_items!$D:$D,MATCH(F11140,menu_items!$A:$A,0)),0)</f>
        <v>10.5</v>
      </c>
      <c r="J11140" t="str">
        <f t="shared" si="878"/>
        <v>Sat</v>
      </c>
      <c r="K11140">
        <f t="shared" si="879"/>
        <v>25</v>
      </c>
      <c r="L11140" t="str">
        <f t="shared" si="880"/>
        <v>Mar</v>
      </c>
      <c r="M11140">
        <v>12</v>
      </c>
      <c r="N11140">
        <f t="shared" si="876"/>
        <v>2</v>
      </c>
      <c r="O11140" s="5">
        <f t="shared" si="877"/>
        <v>30.45</v>
      </c>
    </row>
    <row r="11141" spans="1:15" x14ac:dyDescent="0.25">
      <c r="A11141">
        <v>11267</v>
      </c>
      <c r="B11141">
        <v>4946</v>
      </c>
      <c r="C11141">
        <f>IF(COUNTIF($B$2:B11141,B11141)=1,1,0)</f>
        <v>0</v>
      </c>
      <c r="D11141" s="1">
        <v>45010</v>
      </c>
      <c r="E11141" s="2">
        <v>0.50443287037037032</v>
      </c>
      <c r="F11141">
        <v>130</v>
      </c>
      <c r="G11141" t="str">
        <f>IFERROR(INDEX(menu_items!$B:$B,MATCH(F11141,menu_items!$A:$A,0)),"Unknown value")</f>
        <v>Shrimp Scampi</v>
      </c>
      <c r="H11141" t="str">
        <f>IFERROR(INDEX(menu_items!$C:$C,MATCH(F11141,menu_items!$A:$A,0)),"Unknown value")</f>
        <v>Italian</v>
      </c>
      <c r="I11141" s="5">
        <f>IFERROR(INDEX(menu_items!$D:$D,MATCH(F11141,menu_items!$A:$A,0)),0)</f>
        <v>19.95</v>
      </c>
      <c r="J11141" t="str">
        <f t="shared" si="878"/>
        <v>Sat</v>
      </c>
      <c r="K11141">
        <f t="shared" si="879"/>
        <v>25</v>
      </c>
      <c r="L11141" t="str">
        <f t="shared" si="880"/>
        <v>Mar</v>
      </c>
      <c r="M11141">
        <v>12</v>
      </c>
      <c r="N11141">
        <f t="shared" si="876"/>
        <v>2</v>
      </c>
      <c r="O11141" s="5">
        <f t="shared" si="877"/>
        <v>30.45</v>
      </c>
    </row>
    <row r="11142" spans="1:15" x14ac:dyDescent="0.25">
      <c r="A11142">
        <v>11268</v>
      </c>
      <c r="B11142">
        <v>4947</v>
      </c>
      <c r="C11142">
        <f>IF(COUNTIF($B$2:B11142,B11142)=1,1,0)</f>
        <v>1</v>
      </c>
      <c r="D11142" s="1">
        <v>45010</v>
      </c>
      <c r="E11142" s="2">
        <v>0.50638888888888889</v>
      </c>
      <c r="F11142">
        <v>116</v>
      </c>
      <c r="G11142" t="str">
        <f>IFERROR(INDEX(menu_items!$B:$B,MATCH(F11142,menu_items!$A:$A,0)),"Unknown value")</f>
        <v>Steak Tacos</v>
      </c>
      <c r="H11142" t="str">
        <f>IFERROR(INDEX(menu_items!$C:$C,MATCH(F11142,menu_items!$A:$A,0)),"Unknown value")</f>
        <v>Mexican</v>
      </c>
      <c r="I11142" s="5">
        <f>IFERROR(INDEX(menu_items!$D:$D,MATCH(F11142,menu_items!$A:$A,0)),0)</f>
        <v>13.95</v>
      </c>
      <c r="J11142" t="str">
        <f t="shared" si="878"/>
        <v>Sat</v>
      </c>
      <c r="K11142">
        <f t="shared" si="879"/>
        <v>25</v>
      </c>
      <c r="L11142" t="str">
        <f t="shared" si="880"/>
        <v>Mar</v>
      </c>
      <c r="M11142">
        <v>12</v>
      </c>
      <c r="N11142">
        <f t="shared" si="876"/>
        <v>2</v>
      </c>
      <c r="O11142" s="5">
        <f t="shared" si="877"/>
        <v>31.9</v>
      </c>
    </row>
    <row r="11143" spans="1:15" x14ac:dyDescent="0.25">
      <c r="A11143">
        <v>11269</v>
      </c>
      <c r="B11143">
        <v>4947</v>
      </c>
      <c r="C11143">
        <f>IF(COUNTIF($B$2:B11143,B11143)=1,1,0)</f>
        <v>0</v>
      </c>
      <c r="D11143" s="1">
        <v>45010</v>
      </c>
      <c r="E11143" s="2">
        <v>0.50638888888888889</v>
      </c>
      <c r="F11143">
        <v>109</v>
      </c>
      <c r="G11143" t="str">
        <f>IFERROR(INDEX(menu_items!$B:$B,MATCH(F11143,menu_items!$A:$A,0)),"Unknown value")</f>
        <v>Korean Beef Bowl</v>
      </c>
      <c r="H11143" t="str">
        <f>IFERROR(INDEX(menu_items!$C:$C,MATCH(F11143,menu_items!$A:$A,0)),"Unknown value")</f>
        <v>Asian</v>
      </c>
      <c r="I11143" s="5">
        <f>IFERROR(INDEX(menu_items!$D:$D,MATCH(F11143,menu_items!$A:$A,0)),0)</f>
        <v>17.95</v>
      </c>
      <c r="J11143" t="str">
        <f t="shared" si="878"/>
        <v>Sat</v>
      </c>
      <c r="K11143">
        <f t="shared" si="879"/>
        <v>25</v>
      </c>
      <c r="L11143" t="str">
        <f t="shared" si="880"/>
        <v>Mar</v>
      </c>
      <c r="M11143">
        <v>12</v>
      </c>
      <c r="N11143">
        <f t="shared" si="876"/>
        <v>2</v>
      </c>
      <c r="O11143" s="5">
        <f t="shared" si="877"/>
        <v>31.9</v>
      </c>
    </row>
    <row r="11144" spans="1:15" x14ac:dyDescent="0.25">
      <c r="A11144">
        <v>11270</v>
      </c>
      <c r="B11144">
        <v>4948</v>
      </c>
      <c r="C11144">
        <f>IF(COUNTIF($B$2:B11144,B11144)=1,1,0)</f>
        <v>1</v>
      </c>
      <c r="D11144" s="1">
        <v>45010</v>
      </c>
      <c r="E11144" s="2">
        <v>0.50812500000000005</v>
      </c>
      <c r="F11144">
        <v>106</v>
      </c>
      <c r="G11144" t="str">
        <f>IFERROR(INDEX(menu_items!$B:$B,MATCH(F11144,menu_items!$A:$A,0)),"Unknown value")</f>
        <v>French Fries</v>
      </c>
      <c r="H11144" t="str">
        <f>IFERROR(INDEX(menu_items!$C:$C,MATCH(F11144,menu_items!$A:$A,0)),"Unknown value")</f>
        <v>American</v>
      </c>
      <c r="I11144" s="5">
        <f>IFERROR(INDEX(menu_items!$D:$D,MATCH(F11144,menu_items!$A:$A,0)),0)</f>
        <v>7</v>
      </c>
      <c r="J11144" t="str">
        <f t="shared" si="878"/>
        <v>Sat</v>
      </c>
      <c r="K11144">
        <f t="shared" si="879"/>
        <v>25</v>
      </c>
      <c r="L11144" t="str">
        <f t="shared" si="880"/>
        <v>Mar</v>
      </c>
      <c r="M11144">
        <v>12</v>
      </c>
      <c r="N11144">
        <f t="shared" si="876"/>
        <v>1</v>
      </c>
      <c r="O11144" s="5">
        <f t="shared" si="877"/>
        <v>7</v>
      </c>
    </row>
    <row r="11145" spans="1:15" x14ac:dyDescent="0.25">
      <c r="A11145">
        <v>11271</v>
      </c>
      <c r="B11145">
        <v>4949</v>
      </c>
      <c r="C11145">
        <f>IF(COUNTIF($B$2:B11145,B11145)=1,1,0)</f>
        <v>1</v>
      </c>
      <c r="D11145" s="1">
        <v>45010</v>
      </c>
      <c r="E11145" s="2">
        <v>0.51437500000000003</v>
      </c>
      <c r="F11145">
        <v>125</v>
      </c>
      <c r="G11145" t="str">
        <f>IFERROR(INDEX(menu_items!$B:$B,MATCH(F11145,menu_items!$A:$A,0)),"Unknown value")</f>
        <v>Spaghetti &amp; Meatballs</v>
      </c>
      <c r="H11145" t="str">
        <f>IFERROR(INDEX(menu_items!$C:$C,MATCH(F11145,menu_items!$A:$A,0)),"Unknown value")</f>
        <v>Italian</v>
      </c>
      <c r="I11145" s="5">
        <f>IFERROR(INDEX(menu_items!$D:$D,MATCH(F11145,menu_items!$A:$A,0)),0)</f>
        <v>17.95</v>
      </c>
      <c r="J11145" t="str">
        <f t="shared" si="878"/>
        <v>Sat</v>
      </c>
      <c r="K11145">
        <f t="shared" si="879"/>
        <v>25</v>
      </c>
      <c r="L11145" t="str">
        <f t="shared" si="880"/>
        <v>Mar</v>
      </c>
      <c r="M11145">
        <v>12</v>
      </c>
      <c r="N11145">
        <f t="shared" si="876"/>
        <v>1</v>
      </c>
      <c r="O11145" s="5">
        <f t="shared" si="877"/>
        <v>17.95</v>
      </c>
    </row>
    <row r="11146" spans="1:15" x14ac:dyDescent="0.25">
      <c r="A11146">
        <v>11272</v>
      </c>
      <c r="B11146">
        <v>4950</v>
      </c>
      <c r="C11146">
        <f>IF(COUNTIF($B$2:B11146,B11146)=1,1,0)</f>
        <v>1</v>
      </c>
      <c r="D11146" s="1">
        <v>45010</v>
      </c>
      <c r="E11146" s="2">
        <v>0.51538194444444441</v>
      </c>
      <c r="F11146">
        <v>115</v>
      </c>
      <c r="G11146" t="str">
        <f>IFERROR(INDEX(menu_items!$B:$B,MATCH(F11146,menu_items!$A:$A,0)),"Unknown value")</f>
        <v>Chicken Tacos</v>
      </c>
      <c r="H11146" t="str">
        <f>IFERROR(INDEX(menu_items!$C:$C,MATCH(F11146,menu_items!$A:$A,0)),"Unknown value")</f>
        <v>Mexican</v>
      </c>
      <c r="I11146" s="5">
        <f>IFERROR(INDEX(menu_items!$D:$D,MATCH(F11146,menu_items!$A:$A,0)),0)</f>
        <v>11.95</v>
      </c>
      <c r="J11146" t="str">
        <f t="shared" si="878"/>
        <v>Sat</v>
      </c>
      <c r="K11146">
        <f t="shared" si="879"/>
        <v>25</v>
      </c>
      <c r="L11146" t="str">
        <f t="shared" si="880"/>
        <v>Mar</v>
      </c>
      <c r="M11146">
        <v>12</v>
      </c>
      <c r="N11146">
        <f t="shared" si="876"/>
        <v>3</v>
      </c>
      <c r="O11146" s="5">
        <f t="shared" si="877"/>
        <v>44.4</v>
      </c>
    </row>
    <row r="11147" spans="1:15" x14ac:dyDescent="0.25">
      <c r="A11147">
        <v>11273</v>
      </c>
      <c r="B11147">
        <v>4950</v>
      </c>
      <c r="C11147">
        <f>IF(COUNTIF($B$2:B11147,B11147)=1,1,0)</f>
        <v>0</v>
      </c>
      <c r="D11147" s="1">
        <v>45010</v>
      </c>
      <c r="E11147" s="2">
        <v>0.51538194444444441</v>
      </c>
      <c r="F11147">
        <v>108</v>
      </c>
      <c r="G11147" t="str">
        <f>IFERROR(INDEX(menu_items!$B:$B,MATCH(F11147,menu_items!$A:$A,0)),"Unknown value")</f>
        <v>Tofu Pad Thai</v>
      </c>
      <c r="H11147" t="str">
        <f>IFERROR(INDEX(menu_items!$C:$C,MATCH(F11147,menu_items!$A:$A,0)),"Unknown value")</f>
        <v>Asian</v>
      </c>
      <c r="I11147" s="5">
        <f>IFERROR(INDEX(menu_items!$D:$D,MATCH(F11147,menu_items!$A:$A,0)),0)</f>
        <v>14.5</v>
      </c>
      <c r="J11147" t="str">
        <f t="shared" si="878"/>
        <v>Sat</v>
      </c>
      <c r="K11147">
        <f t="shared" si="879"/>
        <v>25</v>
      </c>
      <c r="L11147" t="str">
        <f t="shared" si="880"/>
        <v>Mar</v>
      </c>
      <c r="M11147">
        <v>12</v>
      </c>
      <c r="N11147">
        <f t="shared" si="876"/>
        <v>3</v>
      </c>
      <c r="O11147" s="5">
        <f t="shared" si="877"/>
        <v>44.4</v>
      </c>
    </row>
    <row r="11148" spans="1:15" x14ac:dyDescent="0.25">
      <c r="A11148">
        <v>11274</v>
      </c>
      <c r="B11148">
        <v>4950</v>
      </c>
      <c r="C11148">
        <f>IF(COUNTIF($B$2:B11148,B11148)=1,1,0)</f>
        <v>0</v>
      </c>
      <c r="D11148" s="1">
        <v>45010</v>
      </c>
      <c r="E11148" s="2">
        <v>0.51538194444444441</v>
      </c>
      <c r="F11148">
        <v>125</v>
      </c>
      <c r="G11148" t="str">
        <f>IFERROR(INDEX(menu_items!$B:$B,MATCH(F11148,menu_items!$A:$A,0)),"Unknown value")</f>
        <v>Spaghetti &amp; Meatballs</v>
      </c>
      <c r="H11148" t="str">
        <f>IFERROR(INDEX(menu_items!$C:$C,MATCH(F11148,menu_items!$A:$A,0)),"Unknown value")</f>
        <v>Italian</v>
      </c>
      <c r="I11148" s="5">
        <f>IFERROR(INDEX(menu_items!$D:$D,MATCH(F11148,menu_items!$A:$A,0)),0)</f>
        <v>17.95</v>
      </c>
      <c r="J11148" t="str">
        <f t="shared" si="878"/>
        <v>Sat</v>
      </c>
      <c r="K11148">
        <f t="shared" si="879"/>
        <v>25</v>
      </c>
      <c r="L11148" t="str">
        <f t="shared" si="880"/>
        <v>Mar</v>
      </c>
      <c r="M11148">
        <v>12</v>
      </c>
      <c r="N11148">
        <f t="shared" si="876"/>
        <v>3</v>
      </c>
      <c r="O11148" s="5">
        <f t="shared" si="877"/>
        <v>44.4</v>
      </c>
    </row>
    <row r="11149" spans="1:15" x14ac:dyDescent="0.25">
      <c r="A11149">
        <v>11275</v>
      </c>
      <c r="B11149">
        <v>4951</v>
      </c>
      <c r="C11149">
        <f>IF(COUNTIF($B$2:B11149,B11149)=1,1,0)</f>
        <v>1</v>
      </c>
      <c r="D11149" s="1">
        <v>45010</v>
      </c>
      <c r="E11149" s="2">
        <v>0.52862268518518518</v>
      </c>
      <c r="F11149">
        <v>102</v>
      </c>
      <c r="G11149" t="str">
        <f>IFERROR(INDEX(menu_items!$B:$B,MATCH(F11149,menu_items!$A:$A,0)),"Unknown value")</f>
        <v>Cheeseburger</v>
      </c>
      <c r="H11149" t="str">
        <f>IFERROR(INDEX(menu_items!$C:$C,MATCH(F11149,menu_items!$A:$A,0)),"Unknown value")</f>
        <v>American</v>
      </c>
      <c r="I11149" s="5">
        <f>IFERROR(INDEX(menu_items!$D:$D,MATCH(F11149,menu_items!$A:$A,0)),0)</f>
        <v>13.95</v>
      </c>
      <c r="J11149" t="str">
        <f t="shared" si="878"/>
        <v>Sat</v>
      </c>
      <c r="K11149">
        <f t="shared" si="879"/>
        <v>25</v>
      </c>
      <c r="L11149" t="str">
        <f t="shared" si="880"/>
        <v>Mar</v>
      </c>
      <c r="M11149">
        <v>12</v>
      </c>
      <c r="N11149">
        <f t="shared" si="876"/>
        <v>4</v>
      </c>
      <c r="O11149" s="5">
        <f t="shared" si="877"/>
        <v>56.9</v>
      </c>
    </row>
    <row r="11150" spans="1:15" x14ac:dyDescent="0.25">
      <c r="A11150">
        <v>11276</v>
      </c>
      <c r="B11150">
        <v>4951</v>
      </c>
      <c r="C11150">
        <f>IF(COUNTIF($B$2:B11150,B11150)=1,1,0)</f>
        <v>0</v>
      </c>
      <c r="D11150" s="1">
        <v>45010</v>
      </c>
      <c r="E11150" s="2">
        <v>0.52862268518518518</v>
      </c>
      <c r="F11150">
        <v>108</v>
      </c>
      <c r="G11150" t="str">
        <f>IFERROR(INDEX(menu_items!$B:$B,MATCH(F11150,menu_items!$A:$A,0)),"Unknown value")</f>
        <v>Tofu Pad Thai</v>
      </c>
      <c r="H11150" t="str">
        <f>IFERROR(INDEX(menu_items!$C:$C,MATCH(F11150,menu_items!$A:$A,0)),"Unknown value")</f>
        <v>Asian</v>
      </c>
      <c r="I11150" s="5">
        <f>IFERROR(INDEX(menu_items!$D:$D,MATCH(F11150,menu_items!$A:$A,0)),0)</f>
        <v>14.5</v>
      </c>
      <c r="J11150" t="str">
        <f t="shared" si="878"/>
        <v>Sat</v>
      </c>
      <c r="K11150">
        <f t="shared" si="879"/>
        <v>25</v>
      </c>
      <c r="L11150" t="str">
        <f t="shared" si="880"/>
        <v>Mar</v>
      </c>
      <c r="M11150">
        <v>12</v>
      </c>
      <c r="N11150">
        <f t="shared" si="876"/>
        <v>4</v>
      </c>
      <c r="O11150" s="5">
        <f t="shared" si="877"/>
        <v>56.9</v>
      </c>
    </row>
    <row r="11151" spans="1:15" x14ac:dyDescent="0.25">
      <c r="A11151">
        <v>11277</v>
      </c>
      <c r="B11151">
        <v>4951</v>
      </c>
      <c r="C11151">
        <f>IF(COUNTIF($B$2:B11151,B11151)=1,1,0)</f>
        <v>0</v>
      </c>
      <c r="D11151" s="1">
        <v>45010</v>
      </c>
      <c r="E11151" s="2">
        <v>0.52862268518518518</v>
      </c>
      <c r="F11151">
        <v>125</v>
      </c>
      <c r="G11151" t="str">
        <f>IFERROR(INDEX(menu_items!$B:$B,MATCH(F11151,menu_items!$A:$A,0)),"Unknown value")</f>
        <v>Spaghetti &amp; Meatballs</v>
      </c>
      <c r="H11151" t="str">
        <f>IFERROR(INDEX(menu_items!$C:$C,MATCH(F11151,menu_items!$A:$A,0)),"Unknown value")</f>
        <v>Italian</v>
      </c>
      <c r="I11151" s="5">
        <f>IFERROR(INDEX(menu_items!$D:$D,MATCH(F11151,menu_items!$A:$A,0)),0)</f>
        <v>17.95</v>
      </c>
      <c r="J11151" t="str">
        <f t="shared" si="878"/>
        <v>Sat</v>
      </c>
      <c r="K11151">
        <f t="shared" si="879"/>
        <v>25</v>
      </c>
      <c r="L11151" t="str">
        <f t="shared" si="880"/>
        <v>Mar</v>
      </c>
      <c r="M11151">
        <v>12</v>
      </c>
      <c r="N11151">
        <f t="shared" si="876"/>
        <v>4</v>
      </c>
      <c r="O11151" s="5">
        <f t="shared" si="877"/>
        <v>56.9</v>
      </c>
    </row>
    <row r="11152" spans="1:15" x14ac:dyDescent="0.25">
      <c r="A11152">
        <v>11278</v>
      </c>
      <c r="B11152">
        <v>4951</v>
      </c>
      <c r="C11152">
        <f>IF(COUNTIF($B$2:B11152,B11152)=1,1,0)</f>
        <v>0</v>
      </c>
      <c r="D11152" s="1">
        <v>45010</v>
      </c>
      <c r="E11152" s="2">
        <v>0.52862268518518518</v>
      </c>
      <c r="F11152">
        <v>121</v>
      </c>
      <c r="G11152" t="str">
        <f>IFERROR(INDEX(menu_items!$B:$B,MATCH(F11152,menu_items!$A:$A,0)),"Unknown value")</f>
        <v>Cheese Quesadillas</v>
      </c>
      <c r="H11152" t="str">
        <f>IFERROR(INDEX(menu_items!$C:$C,MATCH(F11152,menu_items!$A:$A,0)),"Unknown value")</f>
        <v>Mexican</v>
      </c>
      <c r="I11152" s="5">
        <f>IFERROR(INDEX(menu_items!$D:$D,MATCH(F11152,menu_items!$A:$A,0)),0)</f>
        <v>10.5</v>
      </c>
      <c r="J11152" t="str">
        <f t="shared" si="878"/>
        <v>Sat</v>
      </c>
      <c r="K11152">
        <f t="shared" si="879"/>
        <v>25</v>
      </c>
      <c r="L11152" t="str">
        <f t="shared" si="880"/>
        <v>Mar</v>
      </c>
      <c r="M11152">
        <v>12</v>
      </c>
      <c r="N11152">
        <f t="shared" si="876"/>
        <v>4</v>
      </c>
      <c r="O11152" s="5">
        <f t="shared" si="877"/>
        <v>56.9</v>
      </c>
    </row>
    <row r="11153" spans="1:15" x14ac:dyDescent="0.25">
      <c r="A11153">
        <v>11279</v>
      </c>
      <c r="B11153">
        <v>4952</v>
      </c>
      <c r="C11153">
        <f>IF(COUNTIF($B$2:B11153,B11153)=1,1,0)</f>
        <v>1</v>
      </c>
      <c r="D11153" s="1">
        <v>45010</v>
      </c>
      <c r="E11153" s="2">
        <v>0.53</v>
      </c>
      <c r="F11153">
        <v>102</v>
      </c>
      <c r="G11153" t="str">
        <f>IFERROR(INDEX(menu_items!$B:$B,MATCH(F11153,menu_items!$A:$A,0)),"Unknown value")</f>
        <v>Cheeseburger</v>
      </c>
      <c r="H11153" t="str">
        <f>IFERROR(INDEX(menu_items!$C:$C,MATCH(F11153,menu_items!$A:$A,0)),"Unknown value")</f>
        <v>American</v>
      </c>
      <c r="I11153" s="5">
        <f>IFERROR(INDEX(menu_items!$D:$D,MATCH(F11153,menu_items!$A:$A,0)),0)</f>
        <v>13.95</v>
      </c>
      <c r="J11153" t="str">
        <f t="shared" si="878"/>
        <v>Sat</v>
      </c>
      <c r="K11153">
        <f t="shared" si="879"/>
        <v>25</v>
      </c>
      <c r="L11153" t="str">
        <f t="shared" si="880"/>
        <v>Mar</v>
      </c>
      <c r="M11153">
        <v>12</v>
      </c>
      <c r="N11153">
        <f t="shared" si="876"/>
        <v>1</v>
      </c>
      <c r="O11153" s="5">
        <f t="shared" si="877"/>
        <v>13.95</v>
      </c>
    </row>
    <row r="11154" spans="1:15" x14ac:dyDescent="0.25">
      <c r="A11154">
        <v>11280</v>
      </c>
      <c r="B11154">
        <v>4953</v>
      </c>
      <c r="C11154">
        <f>IF(COUNTIF($B$2:B11154,B11154)=1,1,0)</f>
        <v>1</v>
      </c>
      <c r="D11154" s="1">
        <v>45010</v>
      </c>
      <c r="E11154" s="2">
        <v>0.54231481481481481</v>
      </c>
      <c r="F11154">
        <v>122</v>
      </c>
      <c r="G11154" t="str">
        <f>IFERROR(INDEX(menu_items!$B:$B,MATCH(F11154,menu_items!$A:$A,0)),"Unknown value")</f>
        <v>Chips &amp; Salsa</v>
      </c>
      <c r="H11154" t="str">
        <f>IFERROR(INDEX(menu_items!$C:$C,MATCH(F11154,menu_items!$A:$A,0)),"Unknown value")</f>
        <v>Mexican</v>
      </c>
      <c r="I11154" s="5">
        <f>IFERROR(INDEX(menu_items!$D:$D,MATCH(F11154,menu_items!$A:$A,0)),0)</f>
        <v>7</v>
      </c>
      <c r="J11154" t="str">
        <f t="shared" si="878"/>
        <v>Sat</v>
      </c>
      <c r="K11154">
        <f t="shared" si="879"/>
        <v>25</v>
      </c>
      <c r="L11154" t="str">
        <f t="shared" si="880"/>
        <v>Mar</v>
      </c>
      <c r="M11154">
        <v>13</v>
      </c>
      <c r="N11154">
        <f t="shared" si="876"/>
        <v>1</v>
      </c>
      <c r="O11154" s="5">
        <f t="shared" si="877"/>
        <v>7</v>
      </c>
    </row>
    <row r="11155" spans="1:15" x14ac:dyDescent="0.25">
      <c r="A11155">
        <v>11281</v>
      </c>
      <c r="B11155">
        <v>4954</v>
      </c>
      <c r="C11155">
        <f>IF(COUNTIF($B$2:B11155,B11155)=1,1,0)</f>
        <v>1</v>
      </c>
      <c r="D11155" s="1">
        <v>45010</v>
      </c>
      <c r="E11155" s="2">
        <v>0.54372685185185188</v>
      </c>
      <c r="F11155">
        <v>128</v>
      </c>
      <c r="G11155" t="str">
        <f>IFERROR(INDEX(menu_items!$B:$B,MATCH(F11155,menu_items!$A:$A,0)),"Unknown value")</f>
        <v>Cheese Lasagna</v>
      </c>
      <c r="H11155" t="str">
        <f>IFERROR(INDEX(menu_items!$C:$C,MATCH(F11155,menu_items!$A:$A,0)),"Unknown value")</f>
        <v>Italian</v>
      </c>
      <c r="I11155" s="5">
        <f>IFERROR(INDEX(menu_items!$D:$D,MATCH(F11155,menu_items!$A:$A,0)),0)</f>
        <v>15.5</v>
      </c>
      <c r="J11155" t="str">
        <f t="shared" si="878"/>
        <v>Sat</v>
      </c>
      <c r="K11155">
        <f t="shared" si="879"/>
        <v>25</v>
      </c>
      <c r="L11155" t="str">
        <f t="shared" si="880"/>
        <v>Mar</v>
      </c>
      <c r="M11155">
        <v>13</v>
      </c>
      <c r="N11155">
        <f t="shared" si="876"/>
        <v>2</v>
      </c>
      <c r="O11155" s="5">
        <f t="shared" si="877"/>
        <v>27.45</v>
      </c>
    </row>
    <row r="11156" spans="1:15" x14ac:dyDescent="0.25">
      <c r="A11156">
        <v>11282</v>
      </c>
      <c r="B11156">
        <v>4954</v>
      </c>
      <c r="C11156">
        <f>IF(COUNTIF($B$2:B11156,B11156)=1,1,0)</f>
        <v>0</v>
      </c>
      <c r="D11156" s="1">
        <v>45010</v>
      </c>
      <c r="E11156" s="2">
        <v>0.54372685185185188</v>
      </c>
      <c r="F11156">
        <v>119</v>
      </c>
      <c r="G11156" t="str">
        <f>IFERROR(INDEX(menu_items!$B:$B,MATCH(F11156,menu_items!$A:$A,0)),"Unknown value")</f>
        <v>Chicken Torta</v>
      </c>
      <c r="H11156" t="str">
        <f>IFERROR(INDEX(menu_items!$C:$C,MATCH(F11156,menu_items!$A:$A,0)),"Unknown value")</f>
        <v>Mexican</v>
      </c>
      <c r="I11156" s="5">
        <f>IFERROR(INDEX(menu_items!$D:$D,MATCH(F11156,menu_items!$A:$A,0)),0)</f>
        <v>11.95</v>
      </c>
      <c r="J11156" t="str">
        <f t="shared" si="878"/>
        <v>Sat</v>
      </c>
      <c r="K11156">
        <f t="shared" si="879"/>
        <v>25</v>
      </c>
      <c r="L11156" t="str">
        <f t="shared" si="880"/>
        <v>Mar</v>
      </c>
      <c r="M11156">
        <v>13</v>
      </c>
      <c r="N11156">
        <f t="shared" si="876"/>
        <v>2</v>
      </c>
      <c r="O11156" s="5">
        <f t="shared" si="877"/>
        <v>27.45</v>
      </c>
    </row>
    <row r="11157" spans="1:15" x14ac:dyDescent="0.25">
      <c r="A11157">
        <v>11283</v>
      </c>
      <c r="B11157">
        <v>4955</v>
      </c>
      <c r="C11157">
        <f>IF(COUNTIF($B$2:B11157,B11157)=1,1,0)</f>
        <v>1</v>
      </c>
      <c r="D11157" s="1">
        <v>45010</v>
      </c>
      <c r="E11157" s="2">
        <v>0.54927083333333337</v>
      </c>
      <c r="F11157">
        <v>108</v>
      </c>
      <c r="G11157" t="str">
        <f>IFERROR(INDEX(menu_items!$B:$B,MATCH(F11157,menu_items!$A:$A,0)),"Unknown value")</f>
        <v>Tofu Pad Thai</v>
      </c>
      <c r="H11157" t="str">
        <f>IFERROR(INDEX(menu_items!$C:$C,MATCH(F11157,menu_items!$A:$A,0)),"Unknown value")</f>
        <v>Asian</v>
      </c>
      <c r="I11157" s="5">
        <f>IFERROR(INDEX(menu_items!$D:$D,MATCH(F11157,menu_items!$A:$A,0)),0)</f>
        <v>14.5</v>
      </c>
      <c r="J11157" t="str">
        <f t="shared" si="878"/>
        <v>Sat</v>
      </c>
      <c r="K11157">
        <f t="shared" si="879"/>
        <v>25</v>
      </c>
      <c r="L11157" t="str">
        <f t="shared" si="880"/>
        <v>Mar</v>
      </c>
      <c r="M11157">
        <v>13</v>
      </c>
      <c r="N11157">
        <f t="shared" si="876"/>
        <v>6</v>
      </c>
      <c r="O11157" s="5">
        <f t="shared" si="877"/>
        <v>75.900000000000006</v>
      </c>
    </row>
    <row r="11158" spans="1:15" x14ac:dyDescent="0.25">
      <c r="A11158">
        <v>11284</v>
      </c>
      <c r="B11158">
        <v>4955</v>
      </c>
      <c r="C11158">
        <f>IF(COUNTIF($B$2:B11158,B11158)=1,1,0)</f>
        <v>0</v>
      </c>
      <c r="D11158" s="1">
        <v>45010</v>
      </c>
      <c r="E11158" s="2">
        <v>0.54927083333333337</v>
      </c>
      <c r="F11158">
        <v>112</v>
      </c>
      <c r="G11158" t="str">
        <f>IFERROR(INDEX(menu_items!$B:$B,MATCH(F11158,menu_items!$A:$A,0)),"Unknown value")</f>
        <v>Salmon Roll</v>
      </c>
      <c r="H11158" t="str">
        <f>IFERROR(INDEX(menu_items!$C:$C,MATCH(F11158,menu_items!$A:$A,0)),"Unknown value")</f>
        <v>Asian</v>
      </c>
      <c r="I11158" s="5">
        <f>IFERROR(INDEX(menu_items!$D:$D,MATCH(F11158,menu_items!$A:$A,0)),0)</f>
        <v>14.95</v>
      </c>
      <c r="J11158" t="str">
        <f t="shared" si="878"/>
        <v>Sat</v>
      </c>
      <c r="K11158">
        <f t="shared" si="879"/>
        <v>25</v>
      </c>
      <c r="L11158" t="str">
        <f t="shared" si="880"/>
        <v>Mar</v>
      </c>
      <c r="M11158">
        <v>13</v>
      </c>
      <c r="N11158">
        <f t="shared" si="876"/>
        <v>6</v>
      </c>
      <c r="O11158" s="5">
        <f t="shared" si="877"/>
        <v>75.900000000000006</v>
      </c>
    </row>
    <row r="11159" spans="1:15" x14ac:dyDescent="0.25">
      <c r="A11159">
        <v>11285</v>
      </c>
      <c r="B11159">
        <v>4955</v>
      </c>
      <c r="C11159">
        <f>IF(COUNTIF($B$2:B11159,B11159)=1,1,0)</f>
        <v>0</v>
      </c>
      <c r="D11159" s="1">
        <v>45010</v>
      </c>
      <c r="E11159" s="2">
        <v>0.54927083333333337</v>
      </c>
      <c r="F11159">
        <v>121</v>
      </c>
      <c r="G11159" t="str">
        <f>IFERROR(INDEX(menu_items!$B:$B,MATCH(F11159,menu_items!$A:$A,0)),"Unknown value")</f>
        <v>Cheese Quesadillas</v>
      </c>
      <c r="H11159" t="str">
        <f>IFERROR(INDEX(menu_items!$C:$C,MATCH(F11159,menu_items!$A:$A,0)),"Unknown value")</f>
        <v>Mexican</v>
      </c>
      <c r="I11159" s="5">
        <f>IFERROR(INDEX(menu_items!$D:$D,MATCH(F11159,menu_items!$A:$A,0)),0)</f>
        <v>10.5</v>
      </c>
      <c r="J11159" t="str">
        <f t="shared" si="878"/>
        <v>Sat</v>
      </c>
      <c r="K11159">
        <f t="shared" si="879"/>
        <v>25</v>
      </c>
      <c r="L11159" t="str">
        <f t="shared" si="880"/>
        <v>Mar</v>
      </c>
      <c r="M11159">
        <v>13</v>
      </c>
      <c r="N11159">
        <f t="shared" si="876"/>
        <v>6</v>
      </c>
      <c r="O11159" s="5">
        <f t="shared" si="877"/>
        <v>75.900000000000006</v>
      </c>
    </row>
    <row r="11160" spans="1:15" x14ac:dyDescent="0.25">
      <c r="A11160">
        <v>11286</v>
      </c>
      <c r="B11160">
        <v>4955</v>
      </c>
      <c r="C11160">
        <f>IF(COUNTIF($B$2:B11160,B11160)=1,1,0)</f>
        <v>0</v>
      </c>
      <c r="D11160" s="1">
        <v>45010</v>
      </c>
      <c r="E11160" s="2">
        <v>0.54927083333333337</v>
      </c>
      <c r="F11160">
        <v>130</v>
      </c>
      <c r="G11160" t="str">
        <f>IFERROR(INDEX(menu_items!$B:$B,MATCH(F11160,menu_items!$A:$A,0)),"Unknown value")</f>
        <v>Shrimp Scampi</v>
      </c>
      <c r="H11160" t="str">
        <f>IFERROR(INDEX(menu_items!$C:$C,MATCH(F11160,menu_items!$A:$A,0)),"Unknown value")</f>
        <v>Italian</v>
      </c>
      <c r="I11160" s="5">
        <f>IFERROR(INDEX(menu_items!$D:$D,MATCH(F11160,menu_items!$A:$A,0)),0)</f>
        <v>19.95</v>
      </c>
      <c r="J11160" t="str">
        <f t="shared" si="878"/>
        <v>Sat</v>
      </c>
      <c r="K11160">
        <f t="shared" si="879"/>
        <v>25</v>
      </c>
      <c r="L11160" t="str">
        <f t="shared" si="880"/>
        <v>Mar</v>
      </c>
      <c r="M11160">
        <v>13</v>
      </c>
      <c r="N11160">
        <f t="shared" si="876"/>
        <v>6</v>
      </c>
      <c r="O11160" s="5">
        <f t="shared" si="877"/>
        <v>75.900000000000006</v>
      </c>
    </row>
    <row r="11161" spans="1:15" x14ac:dyDescent="0.25">
      <c r="A11161">
        <v>11287</v>
      </c>
      <c r="B11161">
        <v>4955</v>
      </c>
      <c r="C11161">
        <f>IF(COUNTIF($B$2:B11161,B11161)=1,1,0)</f>
        <v>0</v>
      </c>
      <c r="D11161" s="1">
        <v>45010</v>
      </c>
      <c r="E11161" s="2">
        <v>0.54927083333333337</v>
      </c>
      <c r="F11161">
        <v>123</v>
      </c>
      <c r="G11161" t="str">
        <f>IFERROR(INDEX(menu_items!$B:$B,MATCH(F11161,menu_items!$A:$A,0)),"Unknown value")</f>
        <v>Chips &amp; Guacamole</v>
      </c>
      <c r="H11161" t="str">
        <f>IFERROR(INDEX(menu_items!$C:$C,MATCH(F11161,menu_items!$A:$A,0)),"Unknown value")</f>
        <v>Mexican</v>
      </c>
      <c r="I11161" s="5">
        <f>IFERROR(INDEX(menu_items!$D:$D,MATCH(F11161,menu_items!$A:$A,0)),0)</f>
        <v>9</v>
      </c>
      <c r="J11161" t="str">
        <f t="shared" si="878"/>
        <v>Sat</v>
      </c>
      <c r="K11161">
        <f t="shared" si="879"/>
        <v>25</v>
      </c>
      <c r="L11161" t="str">
        <f t="shared" si="880"/>
        <v>Mar</v>
      </c>
      <c r="M11161">
        <v>13</v>
      </c>
      <c r="N11161">
        <f t="shared" si="876"/>
        <v>6</v>
      </c>
      <c r="O11161" s="5">
        <f t="shared" si="877"/>
        <v>75.900000000000006</v>
      </c>
    </row>
    <row r="11162" spans="1:15" x14ac:dyDescent="0.25">
      <c r="A11162">
        <v>11288</v>
      </c>
      <c r="B11162">
        <v>4955</v>
      </c>
      <c r="C11162">
        <f>IF(COUNTIF($B$2:B11162,B11162)=1,1,0)</f>
        <v>0</v>
      </c>
      <c r="D11162" s="1">
        <v>45010</v>
      </c>
      <c r="E11162" s="2">
        <v>0.54927083333333337</v>
      </c>
      <c r="F11162">
        <v>106</v>
      </c>
      <c r="G11162" t="str">
        <f>IFERROR(INDEX(menu_items!$B:$B,MATCH(F11162,menu_items!$A:$A,0)),"Unknown value")</f>
        <v>French Fries</v>
      </c>
      <c r="H11162" t="str">
        <f>IFERROR(INDEX(menu_items!$C:$C,MATCH(F11162,menu_items!$A:$A,0)),"Unknown value")</f>
        <v>American</v>
      </c>
      <c r="I11162" s="5">
        <f>IFERROR(INDEX(menu_items!$D:$D,MATCH(F11162,menu_items!$A:$A,0)),0)</f>
        <v>7</v>
      </c>
      <c r="J11162" t="str">
        <f t="shared" si="878"/>
        <v>Sat</v>
      </c>
      <c r="K11162">
        <f t="shared" si="879"/>
        <v>25</v>
      </c>
      <c r="L11162" t="str">
        <f t="shared" si="880"/>
        <v>Mar</v>
      </c>
      <c r="M11162">
        <v>13</v>
      </c>
      <c r="N11162">
        <f t="shared" si="876"/>
        <v>6</v>
      </c>
      <c r="O11162" s="5">
        <f t="shared" si="877"/>
        <v>75.900000000000006</v>
      </c>
    </row>
    <row r="11163" spans="1:15" x14ac:dyDescent="0.25">
      <c r="A11163">
        <v>11289</v>
      </c>
      <c r="B11163">
        <v>4956</v>
      </c>
      <c r="C11163">
        <f>IF(COUNTIF($B$2:B11163,B11163)=1,1,0)</f>
        <v>1</v>
      </c>
      <c r="D11163" s="1">
        <v>45010</v>
      </c>
      <c r="E11163" s="2">
        <v>0.5599305555555556</v>
      </c>
      <c r="F11163">
        <v>108</v>
      </c>
      <c r="G11163" t="str">
        <f>IFERROR(INDEX(menu_items!$B:$B,MATCH(F11163,menu_items!$A:$A,0)),"Unknown value")</f>
        <v>Tofu Pad Thai</v>
      </c>
      <c r="H11163" t="str">
        <f>IFERROR(INDEX(menu_items!$C:$C,MATCH(F11163,menu_items!$A:$A,0)),"Unknown value")</f>
        <v>Asian</v>
      </c>
      <c r="I11163" s="5">
        <f>IFERROR(INDEX(menu_items!$D:$D,MATCH(F11163,menu_items!$A:$A,0)),0)</f>
        <v>14.5</v>
      </c>
      <c r="J11163" t="str">
        <f t="shared" si="878"/>
        <v>Sat</v>
      </c>
      <c r="K11163">
        <f t="shared" si="879"/>
        <v>25</v>
      </c>
      <c r="L11163" t="str">
        <f t="shared" si="880"/>
        <v>Mar</v>
      </c>
      <c r="M11163">
        <v>13</v>
      </c>
      <c r="N11163">
        <f t="shared" si="876"/>
        <v>2</v>
      </c>
      <c r="O11163" s="5">
        <f t="shared" si="877"/>
        <v>21.5</v>
      </c>
    </row>
    <row r="11164" spans="1:15" x14ac:dyDescent="0.25">
      <c r="A11164">
        <v>11290</v>
      </c>
      <c r="B11164">
        <v>4956</v>
      </c>
      <c r="C11164">
        <f>IF(COUNTIF($B$2:B11164,B11164)=1,1,0)</f>
        <v>0</v>
      </c>
      <c r="D11164" s="1">
        <v>45010</v>
      </c>
      <c r="E11164" s="2">
        <v>0.5599305555555556</v>
      </c>
      <c r="F11164">
        <v>122</v>
      </c>
      <c r="G11164" t="str">
        <f>IFERROR(INDEX(menu_items!$B:$B,MATCH(F11164,menu_items!$A:$A,0)),"Unknown value")</f>
        <v>Chips &amp; Salsa</v>
      </c>
      <c r="H11164" t="str">
        <f>IFERROR(INDEX(menu_items!$C:$C,MATCH(F11164,menu_items!$A:$A,0)),"Unknown value")</f>
        <v>Mexican</v>
      </c>
      <c r="I11164" s="5">
        <f>IFERROR(INDEX(menu_items!$D:$D,MATCH(F11164,menu_items!$A:$A,0)),0)</f>
        <v>7</v>
      </c>
      <c r="J11164" t="str">
        <f t="shared" si="878"/>
        <v>Sat</v>
      </c>
      <c r="K11164">
        <f t="shared" si="879"/>
        <v>25</v>
      </c>
      <c r="L11164" t="str">
        <f t="shared" si="880"/>
        <v>Mar</v>
      </c>
      <c r="M11164">
        <v>13</v>
      </c>
      <c r="N11164">
        <f t="shared" si="876"/>
        <v>2</v>
      </c>
      <c r="O11164" s="5">
        <f t="shared" si="877"/>
        <v>21.5</v>
      </c>
    </row>
    <row r="11165" spans="1:15" x14ac:dyDescent="0.25">
      <c r="A11165">
        <v>11291</v>
      </c>
      <c r="B11165">
        <v>4957</v>
      </c>
      <c r="C11165">
        <f>IF(COUNTIF($B$2:B11165,B11165)=1,1,0)</f>
        <v>1</v>
      </c>
      <c r="D11165" s="1">
        <v>45010</v>
      </c>
      <c r="E11165" s="2">
        <v>0.56555555555555559</v>
      </c>
      <c r="F11165">
        <v>118</v>
      </c>
      <c r="G11165" t="str">
        <f>IFERROR(INDEX(menu_items!$B:$B,MATCH(F11165,menu_items!$A:$A,0)),"Unknown value")</f>
        <v>Steak Burrito</v>
      </c>
      <c r="H11165" t="str">
        <f>IFERROR(INDEX(menu_items!$C:$C,MATCH(F11165,menu_items!$A:$A,0)),"Unknown value")</f>
        <v>Mexican</v>
      </c>
      <c r="I11165" s="5">
        <f>IFERROR(INDEX(menu_items!$D:$D,MATCH(F11165,menu_items!$A:$A,0)),0)</f>
        <v>14.95</v>
      </c>
      <c r="J11165" t="str">
        <f t="shared" si="878"/>
        <v>Sat</v>
      </c>
      <c r="K11165">
        <f t="shared" si="879"/>
        <v>25</v>
      </c>
      <c r="L11165" t="str">
        <f t="shared" si="880"/>
        <v>Mar</v>
      </c>
      <c r="M11165">
        <v>13</v>
      </c>
      <c r="N11165">
        <f t="shared" si="876"/>
        <v>1</v>
      </c>
      <c r="O11165" s="5">
        <f t="shared" si="877"/>
        <v>14.95</v>
      </c>
    </row>
    <row r="11166" spans="1:15" x14ac:dyDescent="0.25">
      <c r="A11166">
        <v>11292</v>
      </c>
      <c r="B11166">
        <v>4958</v>
      </c>
      <c r="C11166">
        <f>IF(COUNTIF($B$2:B11166,B11166)=1,1,0)</f>
        <v>1</v>
      </c>
      <c r="D11166" s="1">
        <v>45010</v>
      </c>
      <c r="E11166" s="2">
        <v>0.56709490740740742</v>
      </c>
      <c r="F11166">
        <v>108</v>
      </c>
      <c r="G11166" t="str">
        <f>IFERROR(INDEX(menu_items!$B:$B,MATCH(F11166,menu_items!$A:$A,0)),"Unknown value")</f>
        <v>Tofu Pad Thai</v>
      </c>
      <c r="H11166" t="str">
        <f>IFERROR(INDEX(menu_items!$C:$C,MATCH(F11166,menu_items!$A:$A,0)),"Unknown value")</f>
        <v>Asian</v>
      </c>
      <c r="I11166" s="5">
        <f>IFERROR(INDEX(menu_items!$D:$D,MATCH(F11166,menu_items!$A:$A,0)),0)</f>
        <v>14.5</v>
      </c>
      <c r="J11166" t="str">
        <f t="shared" si="878"/>
        <v>Sat</v>
      </c>
      <c r="K11166">
        <f t="shared" si="879"/>
        <v>25</v>
      </c>
      <c r="L11166" t="str">
        <f t="shared" si="880"/>
        <v>Mar</v>
      </c>
      <c r="M11166">
        <v>13</v>
      </c>
      <c r="N11166">
        <f t="shared" si="876"/>
        <v>1</v>
      </c>
      <c r="O11166" s="5">
        <f t="shared" si="877"/>
        <v>14.5</v>
      </c>
    </row>
    <row r="11167" spans="1:15" x14ac:dyDescent="0.25">
      <c r="A11167">
        <v>11293</v>
      </c>
      <c r="B11167">
        <v>4959</v>
      </c>
      <c r="C11167">
        <f>IF(COUNTIF($B$2:B11167,B11167)=1,1,0)</f>
        <v>1</v>
      </c>
      <c r="D11167" s="1">
        <v>45010</v>
      </c>
      <c r="E11167" s="2">
        <v>0.57598379629629626</v>
      </c>
      <c r="F11167">
        <v>105</v>
      </c>
      <c r="G11167" t="str">
        <f>IFERROR(INDEX(menu_items!$B:$B,MATCH(F11167,menu_items!$A:$A,0)),"Unknown value")</f>
        <v>Mac &amp; Cheese</v>
      </c>
      <c r="H11167" t="str">
        <f>IFERROR(INDEX(menu_items!$C:$C,MATCH(F11167,menu_items!$A:$A,0)),"Unknown value")</f>
        <v>American</v>
      </c>
      <c r="I11167" s="5">
        <f>IFERROR(INDEX(menu_items!$D:$D,MATCH(F11167,menu_items!$A:$A,0)),0)</f>
        <v>7</v>
      </c>
      <c r="J11167" t="str">
        <f t="shared" si="878"/>
        <v>Sat</v>
      </c>
      <c r="K11167">
        <f t="shared" si="879"/>
        <v>25</v>
      </c>
      <c r="L11167" t="str">
        <f t="shared" si="880"/>
        <v>Mar</v>
      </c>
      <c r="M11167">
        <v>13</v>
      </c>
      <c r="N11167">
        <f t="shared" si="876"/>
        <v>1</v>
      </c>
      <c r="O11167" s="5">
        <f t="shared" si="877"/>
        <v>7</v>
      </c>
    </row>
    <row r="11168" spans="1:15" x14ac:dyDescent="0.25">
      <c r="A11168">
        <v>11294</v>
      </c>
      <c r="B11168">
        <v>4960</v>
      </c>
      <c r="C11168">
        <f>IF(COUNTIF($B$2:B11168,B11168)=1,1,0)</f>
        <v>1</v>
      </c>
      <c r="D11168" s="1">
        <v>45010</v>
      </c>
      <c r="E11168" s="2">
        <v>0.58250000000000002</v>
      </c>
      <c r="F11168">
        <v>113</v>
      </c>
      <c r="G11168" t="str">
        <f>IFERROR(INDEX(menu_items!$B:$B,MATCH(F11168,menu_items!$A:$A,0)),"Unknown value")</f>
        <v>Edamame</v>
      </c>
      <c r="H11168" t="str">
        <f>IFERROR(INDEX(menu_items!$C:$C,MATCH(F11168,menu_items!$A:$A,0)),"Unknown value")</f>
        <v>Asian</v>
      </c>
      <c r="I11168" s="5">
        <f>IFERROR(INDEX(menu_items!$D:$D,MATCH(F11168,menu_items!$A:$A,0)),0)</f>
        <v>5</v>
      </c>
      <c r="J11168" t="str">
        <f t="shared" si="878"/>
        <v>Sat</v>
      </c>
      <c r="K11168">
        <f t="shared" si="879"/>
        <v>25</v>
      </c>
      <c r="L11168" t="str">
        <f t="shared" si="880"/>
        <v>Mar</v>
      </c>
      <c r="M11168">
        <v>13</v>
      </c>
      <c r="N11168">
        <f t="shared" si="876"/>
        <v>1</v>
      </c>
      <c r="O11168" s="5">
        <f t="shared" si="877"/>
        <v>5</v>
      </c>
    </row>
    <row r="11169" spans="1:15" x14ac:dyDescent="0.25">
      <c r="A11169">
        <v>11295</v>
      </c>
      <c r="B11169">
        <v>4961</v>
      </c>
      <c r="C11169">
        <f>IF(COUNTIF($B$2:B11169,B11169)=1,1,0)</f>
        <v>1</v>
      </c>
      <c r="D11169" s="1">
        <v>45010</v>
      </c>
      <c r="E11169" s="2">
        <v>0.58452546296296293</v>
      </c>
      <c r="F11169">
        <v>120</v>
      </c>
      <c r="G11169" t="str">
        <f>IFERROR(INDEX(menu_items!$B:$B,MATCH(F11169,menu_items!$A:$A,0)),"Unknown value")</f>
        <v>Steak Torta</v>
      </c>
      <c r="H11169" t="str">
        <f>IFERROR(INDEX(menu_items!$C:$C,MATCH(F11169,menu_items!$A:$A,0)),"Unknown value")</f>
        <v>Mexican</v>
      </c>
      <c r="I11169" s="5">
        <f>IFERROR(INDEX(menu_items!$D:$D,MATCH(F11169,menu_items!$A:$A,0)),0)</f>
        <v>13.95</v>
      </c>
      <c r="J11169" t="str">
        <f t="shared" si="878"/>
        <v>Sat</v>
      </c>
      <c r="K11169">
        <f t="shared" si="879"/>
        <v>25</v>
      </c>
      <c r="L11169" t="str">
        <f t="shared" si="880"/>
        <v>Mar</v>
      </c>
      <c r="M11169">
        <v>14</v>
      </c>
      <c r="N11169">
        <f t="shared" si="876"/>
        <v>1</v>
      </c>
      <c r="O11169" s="5">
        <f t="shared" si="877"/>
        <v>13.95</v>
      </c>
    </row>
    <row r="11170" spans="1:15" x14ac:dyDescent="0.25">
      <c r="A11170">
        <v>11296</v>
      </c>
      <c r="B11170">
        <v>4962</v>
      </c>
      <c r="C11170">
        <f>IF(COUNTIF($B$2:B11170,B11170)=1,1,0)</f>
        <v>1</v>
      </c>
      <c r="D11170" s="1">
        <v>45010</v>
      </c>
      <c r="E11170" s="2">
        <v>0.60745370370370366</v>
      </c>
      <c r="F11170">
        <v>112</v>
      </c>
      <c r="G11170" t="str">
        <f>IFERROR(INDEX(menu_items!$B:$B,MATCH(F11170,menu_items!$A:$A,0)),"Unknown value")</f>
        <v>Salmon Roll</v>
      </c>
      <c r="H11170" t="str">
        <f>IFERROR(INDEX(menu_items!$C:$C,MATCH(F11170,menu_items!$A:$A,0)),"Unknown value")</f>
        <v>Asian</v>
      </c>
      <c r="I11170" s="5">
        <f>IFERROR(INDEX(menu_items!$D:$D,MATCH(F11170,menu_items!$A:$A,0)),0)</f>
        <v>14.95</v>
      </c>
      <c r="J11170" t="str">
        <f t="shared" si="878"/>
        <v>Sat</v>
      </c>
      <c r="K11170">
        <f t="shared" si="879"/>
        <v>25</v>
      </c>
      <c r="L11170" t="str">
        <f t="shared" si="880"/>
        <v>Mar</v>
      </c>
      <c r="M11170">
        <v>14</v>
      </c>
      <c r="N11170">
        <f t="shared" si="876"/>
        <v>1</v>
      </c>
      <c r="O11170" s="5">
        <f t="shared" si="877"/>
        <v>14.95</v>
      </c>
    </row>
    <row r="11171" spans="1:15" x14ac:dyDescent="0.25">
      <c r="A11171">
        <v>11298</v>
      </c>
      <c r="B11171">
        <v>4963</v>
      </c>
      <c r="C11171">
        <f>IF(COUNTIF($B$2:B11171,B11171)=1,1,0)</f>
        <v>1</v>
      </c>
      <c r="D11171" s="1">
        <v>45010</v>
      </c>
      <c r="E11171" s="2">
        <v>0.62321759259259257</v>
      </c>
      <c r="F11171">
        <v>118</v>
      </c>
      <c r="G11171" t="str">
        <f>IFERROR(INDEX(menu_items!$B:$B,MATCH(F11171,menu_items!$A:$A,0)),"Unknown value")</f>
        <v>Steak Burrito</v>
      </c>
      <c r="H11171" t="str">
        <f>IFERROR(INDEX(menu_items!$C:$C,MATCH(F11171,menu_items!$A:$A,0)),"Unknown value")</f>
        <v>Mexican</v>
      </c>
      <c r="I11171" s="5">
        <f>IFERROR(INDEX(menu_items!$D:$D,MATCH(F11171,menu_items!$A:$A,0)),0)</f>
        <v>14.95</v>
      </c>
      <c r="J11171" t="str">
        <f t="shared" si="878"/>
        <v>Sat</v>
      </c>
      <c r="K11171">
        <f t="shared" si="879"/>
        <v>25</v>
      </c>
      <c r="L11171" t="str">
        <f t="shared" si="880"/>
        <v>Mar</v>
      </c>
      <c r="M11171">
        <v>14</v>
      </c>
      <c r="N11171">
        <f t="shared" si="876"/>
        <v>1</v>
      </c>
      <c r="O11171" s="5">
        <f t="shared" si="877"/>
        <v>14.95</v>
      </c>
    </row>
    <row r="11172" spans="1:15" x14ac:dyDescent="0.25">
      <c r="A11172">
        <v>11299</v>
      </c>
      <c r="B11172">
        <v>4964</v>
      </c>
      <c r="C11172">
        <f>IF(COUNTIF($B$2:B11172,B11172)=1,1,0)</f>
        <v>1</v>
      </c>
      <c r="D11172" s="1">
        <v>45010</v>
      </c>
      <c r="E11172" s="2">
        <v>0.6545023148148148</v>
      </c>
      <c r="F11172">
        <v>102</v>
      </c>
      <c r="G11172" t="str">
        <f>IFERROR(INDEX(menu_items!$B:$B,MATCH(F11172,menu_items!$A:$A,0)),"Unknown value")</f>
        <v>Cheeseburger</v>
      </c>
      <c r="H11172" t="str">
        <f>IFERROR(INDEX(menu_items!$C:$C,MATCH(F11172,menu_items!$A:$A,0)),"Unknown value")</f>
        <v>American</v>
      </c>
      <c r="I11172" s="5">
        <f>IFERROR(INDEX(menu_items!$D:$D,MATCH(F11172,menu_items!$A:$A,0)),0)</f>
        <v>13.95</v>
      </c>
      <c r="J11172" t="str">
        <f t="shared" si="878"/>
        <v>Sat</v>
      </c>
      <c r="K11172">
        <f t="shared" si="879"/>
        <v>25</v>
      </c>
      <c r="L11172" t="str">
        <f t="shared" si="880"/>
        <v>Mar</v>
      </c>
      <c r="M11172">
        <v>15</v>
      </c>
      <c r="N11172">
        <f t="shared" si="876"/>
        <v>2</v>
      </c>
      <c r="O11172" s="5">
        <f t="shared" si="877"/>
        <v>25.9</v>
      </c>
    </row>
    <row r="11173" spans="1:15" x14ac:dyDescent="0.25">
      <c r="A11173">
        <v>11300</v>
      </c>
      <c r="B11173">
        <v>4964</v>
      </c>
      <c r="C11173">
        <f>IF(COUNTIF($B$2:B11173,B11173)=1,1,0)</f>
        <v>0</v>
      </c>
      <c r="D11173" s="1">
        <v>45010</v>
      </c>
      <c r="E11173" s="2">
        <v>0.6545023148148148</v>
      </c>
      <c r="F11173">
        <v>119</v>
      </c>
      <c r="G11173" t="str">
        <f>IFERROR(INDEX(menu_items!$B:$B,MATCH(F11173,menu_items!$A:$A,0)),"Unknown value")</f>
        <v>Chicken Torta</v>
      </c>
      <c r="H11173" t="str">
        <f>IFERROR(INDEX(menu_items!$C:$C,MATCH(F11173,menu_items!$A:$A,0)),"Unknown value")</f>
        <v>Mexican</v>
      </c>
      <c r="I11173" s="5">
        <f>IFERROR(INDEX(menu_items!$D:$D,MATCH(F11173,menu_items!$A:$A,0)),0)</f>
        <v>11.95</v>
      </c>
      <c r="J11173" t="str">
        <f t="shared" si="878"/>
        <v>Sat</v>
      </c>
      <c r="K11173">
        <f t="shared" si="879"/>
        <v>25</v>
      </c>
      <c r="L11173" t="str">
        <f t="shared" si="880"/>
        <v>Mar</v>
      </c>
      <c r="M11173">
        <v>15</v>
      </c>
      <c r="N11173">
        <f t="shared" si="876"/>
        <v>2</v>
      </c>
      <c r="O11173" s="5">
        <f t="shared" si="877"/>
        <v>25.9</v>
      </c>
    </row>
    <row r="11174" spans="1:15" x14ac:dyDescent="0.25">
      <c r="A11174">
        <v>11301</v>
      </c>
      <c r="B11174">
        <v>4965</v>
      </c>
      <c r="C11174">
        <f>IF(COUNTIF($B$2:B11174,B11174)=1,1,0)</f>
        <v>1</v>
      </c>
      <c r="D11174" s="1">
        <v>45010</v>
      </c>
      <c r="E11174" s="2">
        <v>0.67533564814814817</v>
      </c>
      <c r="F11174">
        <v>104</v>
      </c>
      <c r="G11174" t="str">
        <f>IFERROR(INDEX(menu_items!$B:$B,MATCH(F11174,menu_items!$A:$A,0)),"Unknown value")</f>
        <v>Veggie Burger</v>
      </c>
      <c r="H11174" t="str">
        <f>IFERROR(INDEX(menu_items!$C:$C,MATCH(F11174,menu_items!$A:$A,0)),"Unknown value")</f>
        <v>American</v>
      </c>
      <c r="I11174" s="5">
        <f>IFERROR(INDEX(menu_items!$D:$D,MATCH(F11174,menu_items!$A:$A,0)),0)</f>
        <v>10.5</v>
      </c>
      <c r="J11174" t="str">
        <f t="shared" si="878"/>
        <v>Sat</v>
      </c>
      <c r="K11174">
        <f t="shared" si="879"/>
        <v>25</v>
      </c>
      <c r="L11174" t="str">
        <f t="shared" si="880"/>
        <v>Mar</v>
      </c>
      <c r="M11174">
        <v>16</v>
      </c>
      <c r="N11174">
        <f t="shared" si="876"/>
        <v>2</v>
      </c>
      <c r="O11174" s="5">
        <f t="shared" si="877"/>
        <v>28.45</v>
      </c>
    </row>
    <row r="11175" spans="1:15" x14ac:dyDescent="0.25">
      <c r="A11175">
        <v>11302</v>
      </c>
      <c r="B11175">
        <v>4965</v>
      </c>
      <c r="C11175">
        <f>IF(COUNTIF($B$2:B11175,B11175)=1,1,0)</f>
        <v>0</v>
      </c>
      <c r="D11175" s="1">
        <v>45010</v>
      </c>
      <c r="E11175" s="2">
        <v>0.67533564814814817</v>
      </c>
      <c r="F11175">
        <v>131</v>
      </c>
      <c r="G11175" t="str">
        <f>IFERROR(INDEX(menu_items!$B:$B,MATCH(F11175,menu_items!$A:$A,0)),"Unknown value")</f>
        <v>Chicken Parmesan</v>
      </c>
      <c r="H11175" t="str">
        <f>IFERROR(INDEX(menu_items!$C:$C,MATCH(F11175,menu_items!$A:$A,0)),"Unknown value")</f>
        <v>Italian</v>
      </c>
      <c r="I11175" s="5">
        <f>IFERROR(INDEX(menu_items!$D:$D,MATCH(F11175,menu_items!$A:$A,0)),0)</f>
        <v>17.95</v>
      </c>
      <c r="J11175" t="str">
        <f t="shared" si="878"/>
        <v>Sat</v>
      </c>
      <c r="K11175">
        <f t="shared" si="879"/>
        <v>25</v>
      </c>
      <c r="L11175" t="str">
        <f t="shared" si="880"/>
        <v>Mar</v>
      </c>
      <c r="M11175">
        <v>16</v>
      </c>
      <c r="N11175">
        <f t="shared" si="876"/>
        <v>2</v>
      </c>
      <c r="O11175" s="5">
        <f t="shared" si="877"/>
        <v>28.45</v>
      </c>
    </row>
    <row r="11176" spans="1:15" x14ac:dyDescent="0.25">
      <c r="A11176">
        <v>11303</v>
      </c>
      <c r="B11176">
        <v>4966</v>
      </c>
      <c r="C11176">
        <f>IF(COUNTIF($B$2:B11176,B11176)=1,1,0)</f>
        <v>1</v>
      </c>
      <c r="D11176" s="1">
        <v>45010</v>
      </c>
      <c r="E11176" s="2">
        <v>0.69707175925925924</v>
      </c>
      <c r="F11176">
        <v>108</v>
      </c>
      <c r="G11176" t="str">
        <f>IFERROR(INDEX(menu_items!$B:$B,MATCH(F11176,menu_items!$A:$A,0)),"Unknown value")</f>
        <v>Tofu Pad Thai</v>
      </c>
      <c r="H11176" t="str">
        <f>IFERROR(INDEX(menu_items!$C:$C,MATCH(F11176,menu_items!$A:$A,0)),"Unknown value")</f>
        <v>Asian</v>
      </c>
      <c r="I11176" s="5">
        <f>IFERROR(INDEX(menu_items!$D:$D,MATCH(F11176,menu_items!$A:$A,0)),0)</f>
        <v>14.5</v>
      </c>
      <c r="J11176" t="str">
        <f t="shared" si="878"/>
        <v>Sat</v>
      </c>
      <c r="K11176">
        <f t="shared" si="879"/>
        <v>25</v>
      </c>
      <c r="L11176" t="str">
        <f t="shared" si="880"/>
        <v>Mar</v>
      </c>
      <c r="M11176">
        <v>16</v>
      </c>
      <c r="N11176">
        <f t="shared" si="876"/>
        <v>1</v>
      </c>
      <c r="O11176" s="5">
        <f t="shared" si="877"/>
        <v>14.5</v>
      </c>
    </row>
    <row r="11177" spans="1:15" x14ac:dyDescent="0.25">
      <c r="A11177">
        <v>11304</v>
      </c>
      <c r="B11177">
        <v>4967</v>
      </c>
      <c r="C11177">
        <f>IF(COUNTIF($B$2:B11177,B11177)=1,1,0)</f>
        <v>1</v>
      </c>
      <c r="D11177" s="1">
        <v>45010</v>
      </c>
      <c r="E11177" s="2">
        <v>0.71020833333333333</v>
      </c>
      <c r="F11177">
        <v>107</v>
      </c>
      <c r="G11177" t="str">
        <f>IFERROR(INDEX(menu_items!$B:$B,MATCH(F11177,menu_items!$A:$A,0)),"Unknown value")</f>
        <v>Orange Chicken</v>
      </c>
      <c r="H11177" t="str">
        <f>IFERROR(INDEX(menu_items!$C:$C,MATCH(F11177,menu_items!$A:$A,0)),"Unknown value")</f>
        <v>Asian</v>
      </c>
      <c r="I11177" s="5">
        <f>IFERROR(INDEX(menu_items!$D:$D,MATCH(F11177,menu_items!$A:$A,0)),0)</f>
        <v>16.5</v>
      </c>
      <c r="J11177" t="str">
        <f t="shared" si="878"/>
        <v>Sat</v>
      </c>
      <c r="K11177">
        <f t="shared" si="879"/>
        <v>25</v>
      </c>
      <c r="L11177" t="str">
        <f t="shared" si="880"/>
        <v>Mar</v>
      </c>
      <c r="M11177">
        <v>17</v>
      </c>
      <c r="N11177">
        <f t="shared" si="876"/>
        <v>3</v>
      </c>
      <c r="O11177" s="5">
        <f t="shared" si="877"/>
        <v>48.400000000000006</v>
      </c>
    </row>
    <row r="11178" spans="1:15" x14ac:dyDescent="0.25">
      <c r="A11178">
        <v>11305</v>
      </c>
      <c r="B11178">
        <v>4967</v>
      </c>
      <c r="C11178">
        <f>IF(COUNTIF($B$2:B11178,B11178)=1,1,0)</f>
        <v>0</v>
      </c>
      <c r="D11178" s="1">
        <v>45010</v>
      </c>
      <c r="E11178" s="2">
        <v>0.71020833333333333</v>
      </c>
      <c r="F11178">
        <v>125</v>
      </c>
      <c r="G11178" t="str">
        <f>IFERROR(INDEX(menu_items!$B:$B,MATCH(F11178,menu_items!$A:$A,0)),"Unknown value")</f>
        <v>Spaghetti &amp; Meatballs</v>
      </c>
      <c r="H11178" t="str">
        <f>IFERROR(INDEX(menu_items!$C:$C,MATCH(F11178,menu_items!$A:$A,0)),"Unknown value")</f>
        <v>Italian</v>
      </c>
      <c r="I11178" s="5">
        <f>IFERROR(INDEX(menu_items!$D:$D,MATCH(F11178,menu_items!$A:$A,0)),0)</f>
        <v>17.95</v>
      </c>
      <c r="J11178" t="str">
        <f t="shared" si="878"/>
        <v>Sat</v>
      </c>
      <c r="K11178">
        <f t="shared" si="879"/>
        <v>25</v>
      </c>
      <c r="L11178" t="str">
        <f t="shared" si="880"/>
        <v>Mar</v>
      </c>
      <c r="M11178">
        <v>17</v>
      </c>
      <c r="N11178">
        <f t="shared" si="876"/>
        <v>3</v>
      </c>
      <c r="O11178" s="5">
        <f t="shared" si="877"/>
        <v>48.400000000000006</v>
      </c>
    </row>
    <row r="11179" spans="1:15" x14ac:dyDescent="0.25">
      <c r="A11179">
        <v>11306</v>
      </c>
      <c r="B11179">
        <v>4967</v>
      </c>
      <c r="C11179">
        <f>IF(COUNTIF($B$2:B11179,B11179)=1,1,0)</f>
        <v>0</v>
      </c>
      <c r="D11179" s="1">
        <v>45010</v>
      </c>
      <c r="E11179" s="2">
        <v>0.71020833333333333</v>
      </c>
      <c r="F11179">
        <v>120</v>
      </c>
      <c r="G11179" t="str">
        <f>IFERROR(INDEX(menu_items!$B:$B,MATCH(F11179,menu_items!$A:$A,0)),"Unknown value")</f>
        <v>Steak Torta</v>
      </c>
      <c r="H11179" t="str">
        <f>IFERROR(INDEX(menu_items!$C:$C,MATCH(F11179,menu_items!$A:$A,0)),"Unknown value")</f>
        <v>Mexican</v>
      </c>
      <c r="I11179" s="5">
        <f>IFERROR(INDEX(menu_items!$D:$D,MATCH(F11179,menu_items!$A:$A,0)),0)</f>
        <v>13.95</v>
      </c>
      <c r="J11179" t="str">
        <f t="shared" si="878"/>
        <v>Sat</v>
      </c>
      <c r="K11179">
        <f t="shared" si="879"/>
        <v>25</v>
      </c>
      <c r="L11179" t="str">
        <f t="shared" si="880"/>
        <v>Mar</v>
      </c>
      <c r="M11179">
        <v>17</v>
      </c>
      <c r="N11179">
        <f t="shared" si="876"/>
        <v>3</v>
      </c>
      <c r="O11179" s="5">
        <f t="shared" si="877"/>
        <v>48.400000000000006</v>
      </c>
    </row>
    <row r="11180" spans="1:15" x14ac:dyDescent="0.25">
      <c r="A11180">
        <v>11307</v>
      </c>
      <c r="B11180">
        <v>4968</v>
      </c>
      <c r="C11180">
        <f>IF(COUNTIF($B$2:B11180,B11180)=1,1,0)</f>
        <v>1</v>
      </c>
      <c r="D11180" s="1">
        <v>45010</v>
      </c>
      <c r="E11180" s="2">
        <v>0.71371527777777777</v>
      </c>
      <c r="F11180">
        <v>107</v>
      </c>
      <c r="G11180" t="str">
        <f>IFERROR(INDEX(menu_items!$B:$B,MATCH(F11180,menu_items!$A:$A,0)),"Unknown value")</f>
        <v>Orange Chicken</v>
      </c>
      <c r="H11180" t="str">
        <f>IFERROR(INDEX(menu_items!$C:$C,MATCH(F11180,menu_items!$A:$A,0)),"Unknown value")</f>
        <v>Asian</v>
      </c>
      <c r="I11180" s="5">
        <f>IFERROR(INDEX(menu_items!$D:$D,MATCH(F11180,menu_items!$A:$A,0)),0)</f>
        <v>16.5</v>
      </c>
      <c r="J11180" t="str">
        <f t="shared" si="878"/>
        <v>Sat</v>
      </c>
      <c r="K11180">
        <f t="shared" si="879"/>
        <v>25</v>
      </c>
      <c r="L11180" t="str">
        <f t="shared" si="880"/>
        <v>Mar</v>
      </c>
      <c r="M11180">
        <v>17</v>
      </c>
      <c r="N11180">
        <f t="shared" si="876"/>
        <v>4</v>
      </c>
      <c r="O11180" s="5">
        <f t="shared" si="877"/>
        <v>50.95</v>
      </c>
    </row>
    <row r="11181" spans="1:15" x14ac:dyDescent="0.25">
      <c r="A11181">
        <v>11308</v>
      </c>
      <c r="B11181">
        <v>4968</v>
      </c>
      <c r="C11181">
        <f>IF(COUNTIF($B$2:B11181,B11181)=1,1,0)</f>
        <v>0</v>
      </c>
      <c r="D11181" s="1">
        <v>45010</v>
      </c>
      <c r="E11181" s="2">
        <v>0.71371527777777777</v>
      </c>
      <c r="F11181">
        <v>121</v>
      </c>
      <c r="G11181" t="str">
        <f>IFERROR(INDEX(menu_items!$B:$B,MATCH(F11181,menu_items!$A:$A,0)),"Unknown value")</f>
        <v>Cheese Quesadillas</v>
      </c>
      <c r="H11181" t="str">
        <f>IFERROR(INDEX(menu_items!$C:$C,MATCH(F11181,menu_items!$A:$A,0)),"Unknown value")</f>
        <v>Mexican</v>
      </c>
      <c r="I11181" s="5">
        <f>IFERROR(INDEX(menu_items!$D:$D,MATCH(F11181,menu_items!$A:$A,0)),0)</f>
        <v>10.5</v>
      </c>
      <c r="J11181" t="str">
        <f t="shared" si="878"/>
        <v>Sat</v>
      </c>
      <c r="K11181">
        <f t="shared" si="879"/>
        <v>25</v>
      </c>
      <c r="L11181" t="str">
        <f t="shared" si="880"/>
        <v>Mar</v>
      </c>
      <c r="M11181">
        <v>17</v>
      </c>
      <c r="N11181">
        <f t="shared" si="876"/>
        <v>4</v>
      </c>
      <c r="O11181" s="5">
        <f t="shared" si="877"/>
        <v>50.95</v>
      </c>
    </row>
    <row r="11182" spans="1:15" x14ac:dyDescent="0.25">
      <c r="A11182">
        <v>11309</v>
      </c>
      <c r="B11182">
        <v>4968</v>
      </c>
      <c r="C11182">
        <f>IF(COUNTIF($B$2:B11182,B11182)=1,1,0)</f>
        <v>0</v>
      </c>
      <c r="D11182" s="1">
        <v>45010</v>
      </c>
      <c r="E11182" s="2">
        <v>0.71371527777777777</v>
      </c>
      <c r="F11182">
        <v>105</v>
      </c>
      <c r="G11182" t="str">
        <f>IFERROR(INDEX(menu_items!$B:$B,MATCH(F11182,menu_items!$A:$A,0)),"Unknown value")</f>
        <v>Mac &amp; Cheese</v>
      </c>
      <c r="H11182" t="str">
        <f>IFERROR(INDEX(menu_items!$C:$C,MATCH(F11182,menu_items!$A:$A,0)),"Unknown value")</f>
        <v>American</v>
      </c>
      <c r="I11182" s="5">
        <f>IFERROR(INDEX(menu_items!$D:$D,MATCH(F11182,menu_items!$A:$A,0)),0)</f>
        <v>7</v>
      </c>
      <c r="J11182" t="str">
        <f t="shared" si="878"/>
        <v>Sat</v>
      </c>
      <c r="K11182">
        <f t="shared" si="879"/>
        <v>25</v>
      </c>
      <c r="L11182" t="str">
        <f t="shared" si="880"/>
        <v>Mar</v>
      </c>
      <c r="M11182">
        <v>17</v>
      </c>
      <c r="N11182">
        <f t="shared" si="876"/>
        <v>4</v>
      </c>
      <c r="O11182" s="5">
        <f t="shared" si="877"/>
        <v>50.95</v>
      </c>
    </row>
    <row r="11183" spans="1:15" x14ac:dyDescent="0.25">
      <c r="A11183">
        <v>11310</v>
      </c>
      <c r="B11183">
        <v>4968</v>
      </c>
      <c r="C11183">
        <f>IF(COUNTIF($B$2:B11183,B11183)=1,1,0)</f>
        <v>0</v>
      </c>
      <c r="D11183" s="1">
        <v>45010</v>
      </c>
      <c r="E11183" s="2">
        <v>0.71371527777777777</v>
      </c>
      <c r="F11183">
        <v>132</v>
      </c>
      <c r="G11183" t="str">
        <f>IFERROR(INDEX(menu_items!$B:$B,MATCH(F11183,menu_items!$A:$A,0)),"Unknown value")</f>
        <v>Eggplant Parmesan</v>
      </c>
      <c r="H11183" t="str">
        <f>IFERROR(INDEX(menu_items!$C:$C,MATCH(F11183,menu_items!$A:$A,0)),"Unknown value")</f>
        <v>Italian</v>
      </c>
      <c r="I11183" s="5">
        <f>IFERROR(INDEX(menu_items!$D:$D,MATCH(F11183,menu_items!$A:$A,0)),0)</f>
        <v>16.95</v>
      </c>
      <c r="J11183" t="str">
        <f t="shared" si="878"/>
        <v>Sat</v>
      </c>
      <c r="K11183">
        <f t="shared" si="879"/>
        <v>25</v>
      </c>
      <c r="L11183" t="str">
        <f t="shared" si="880"/>
        <v>Mar</v>
      </c>
      <c r="M11183">
        <v>17</v>
      </c>
      <c r="N11183">
        <f t="shared" si="876"/>
        <v>4</v>
      </c>
      <c r="O11183" s="5">
        <f t="shared" si="877"/>
        <v>50.95</v>
      </c>
    </row>
    <row r="11184" spans="1:15" x14ac:dyDescent="0.25">
      <c r="A11184">
        <v>11311</v>
      </c>
      <c r="B11184">
        <v>4969</v>
      </c>
      <c r="C11184">
        <f>IF(COUNTIF($B$2:B11184,B11184)=1,1,0)</f>
        <v>1</v>
      </c>
      <c r="D11184" s="1">
        <v>45010</v>
      </c>
      <c r="E11184" s="2">
        <v>0.71775462962962966</v>
      </c>
      <c r="F11184">
        <v>104</v>
      </c>
      <c r="G11184" t="str">
        <f>IFERROR(INDEX(menu_items!$B:$B,MATCH(F11184,menu_items!$A:$A,0)),"Unknown value")</f>
        <v>Veggie Burger</v>
      </c>
      <c r="H11184" t="str">
        <f>IFERROR(INDEX(menu_items!$C:$C,MATCH(F11184,menu_items!$A:$A,0)),"Unknown value")</f>
        <v>American</v>
      </c>
      <c r="I11184" s="5">
        <f>IFERROR(INDEX(menu_items!$D:$D,MATCH(F11184,menu_items!$A:$A,0)),0)</f>
        <v>10.5</v>
      </c>
      <c r="J11184" t="str">
        <f t="shared" si="878"/>
        <v>Sat</v>
      </c>
      <c r="K11184">
        <f t="shared" si="879"/>
        <v>25</v>
      </c>
      <c r="L11184" t="str">
        <f t="shared" si="880"/>
        <v>Mar</v>
      </c>
      <c r="M11184">
        <v>17</v>
      </c>
      <c r="N11184">
        <f t="shared" si="876"/>
        <v>3</v>
      </c>
      <c r="O11184" s="5">
        <f t="shared" si="877"/>
        <v>36.5</v>
      </c>
    </row>
    <row r="11185" spans="1:15" x14ac:dyDescent="0.25">
      <c r="A11185">
        <v>11312</v>
      </c>
      <c r="B11185">
        <v>4969</v>
      </c>
      <c r="C11185">
        <f>IF(COUNTIF($B$2:B11185,B11185)=1,1,0)</f>
        <v>0</v>
      </c>
      <c r="D11185" s="1">
        <v>45010</v>
      </c>
      <c r="E11185" s="2">
        <v>0.71775462962962966</v>
      </c>
      <c r="F11185">
        <v>104</v>
      </c>
      <c r="G11185" t="str">
        <f>IFERROR(INDEX(menu_items!$B:$B,MATCH(F11185,menu_items!$A:$A,0)),"Unknown value")</f>
        <v>Veggie Burger</v>
      </c>
      <c r="H11185" t="str">
        <f>IFERROR(INDEX(menu_items!$C:$C,MATCH(F11185,menu_items!$A:$A,0)),"Unknown value")</f>
        <v>American</v>
      </c>
      <c r="I11185" s="5">
        <f>IFERROR(INDEX(menu_items!$D:$D,MATCH(F11185,menu_items!$A:$A,0)),0)</f>
        <v>10.5</v>
      </c>
      <c r="J11185" t="str">
        <f t="shared" si="878"/>
        <v>Sat</v>
      </c>
      <c r="K11185">
        <f t="shared" si="879"/>
        <v>25</v>
      </c>
      <c r="L11185" t="str">
        <f t="shared" si="880"/>
        <v>Mar</v>
      </c>
      <c r="M11185">
        <v>17</v>
      </c>
      <c r="N11185">
        <f t="shared" si="876"/>
        <v>3</v>
      </c>
      <c r="O11185" s="5">
        <f t="shared" si="877"/>
        <v>36.5</v>
      </c>
    </row>
    <row r="11186" spans="1:15" x14ac:dyDescent="0.25">
      <c r="A11186">
        <v>11313</v>
      </c>
      <c r="B11186">
        <v>4969</v>
      </c>
      <c r="C11186">
        <f>IF(COUNTIF($B$2:B11186,B11186)=1,1,0)</f>
        <v>0</v>
      </c>
      <c r="D11186" s="1">
        <v>45010</v>
      </c>
      <c r="E11186" s="2">
        <v>0.71775462962962966</v>
      </c>
      <c r="F11186">
        <v>129</v>
      </c>
      <c r="G11186" t="str">
        <f>IFERROR(INDEX(menu_items!$B:$B,MATCH(F11186,menu_items!$A:$A,0)),"Unknown value")</f>
        <v>Mushroom Ravioli</v>
      </c>
      <c r="H11186" t="str">
        <f>IFERROR(INDEX(menu_items!$C:$C,MATCH(F11186,menu_items!$A:$A,0)),"Unknown value")</f>
        <v>Italian</v>
      </c>
      <c r="I11186" s="5">
        <f>IFERROR(INDEX(menu_items!$D:$D,MATCH(F11186,menu_items!$A:$A,0)),0)</f>
        <v>15.5</v>
      </c>
      <c r="J11186" t="str">
        <f t="shared" si="878"/>
        <v>Sat</v>
      </c>
      <c r="K11186">
        <f t="shared" si="879"/>
        <v>25</v>
      </c>
      <c r="L11186" t="str">
        <f t="shared" si="880"/>
        <v>Mar</v>
      </c>
      <c r="M11186">
        <v>17</v>
      </c>
      <c r="N11186">
        <f t="shared" si="876"/>
        <v>3</v>
      </c>
      <c r="O11186" s="5">
        <f t="shared" si="877"/>
        <v>36.5</v>
      </c>
    </row>
    <row r="11187" spans="1:15" x14ac:dyDescent="0.25">
      <c r="A11187">
        <v>11314</v>
      </c>
      <c r="B11187">
        <v>4970</v>
      </c>
      <c r="C11187">
        <f>IF(COUNTIF($B$2:B11187,B11187)=1,1,0)</f>
        <v>1</v>
      </c>
      <c r="D11187" s="1">
        <v>45010</v>
      </c>
      <c r="E11187" s="2">
        <v>0.73063657407407412</v>
      </c>
      <c r="F11187">
        <v>125</v>
      </c>
      <c r="G11187" t="str">
        <f>IFERROR(INDEX(menu_items!$B:$B,MATCH(F11187,menu_items!$A:$A,0)),"Unknown value")</f>
        <v>Spaghetti &amp; Meatballs</v>
      </c>
      <c r="H11187" t="str">
        <f>IFERROR(INDEX(menu_items!$C:$C,MATCH(F11187,menu_items!$A:$A,0)),"Unknown value")</f>
        <v>Italian</v>
      </c>
      <c r="I11187" s="5">
        <f>IFERROR(INDEX(menu_items!$D:$D,MATCH(F11187,menu_items!$A:$A,0)),0)</f>
        <v>17.95</v>
      </c>
      <c r="J11187" t="str">
        <f t="shared" si="878"/>
        <v>Sat</v>
      </c>
      <c r="K11187">
        <f t="shared" si="879"/>
        <v>25</v>
      </c>
      <c r="L11187" t="str">
        <f t="shared" si="880"/>
        <v>Mar</v>
      </c>
      <c r="M11187">
        <v>17</v>
      </c>
      <c r="N11187">
        <f t="shared" si="876"/>
        <v>4</v>
      </c>
      <c r="O11187" s="5">
        <f t="shared" si="877"/>
        <v>56.849999999999994</v>
      </c>
    </row>
    <row r="11188" spans="1:15" x14ac:dyDescent="0.25">
      <c r="A11188">
        <v>11315</v>
      </c>
      <c r="B11188">
        <v>4970</v>
      </c>
      <c r="C11188">
        <f>IF(COUNTIF($B$2:B11188,B11188)=1,1,0)</f>
        <v>0</v>
      </c>
      <c r="D11188" s="1">
        <v>45010</v>
      </c>
      <c r="E11188" s="2">
        <v>0.73063657407407412</v>
      </c>
      <c r="F11188">
        <v>110</v>
      </c>
      <c r="G11188" t="str">
        <f>IFERROR(INDEX(menu_items!$B:$B,MATCH(F11188,menu_items!$A:$A,0)),"Unknown value")</f>
        <v>Pork Ramen</v>
      </c>
      <c r="H11188" t="str">
        <f>IFERROR(INDEX(menu_items!$C:$C,MATCH(F11188,menu_items!$A:$A,0)),"Unknown value")</f>
        <v>Asian</v>
      </c>
      <c r="I11188" s="5">
        <f>IFERROR(INDEX(menu_items!$D:$D,MATCH(F11188,menu_items!$A:$A,0)),0)</f>
        <v>17.95</v>
      </c>
      <c r="J11188" t="str">
        <f t="shared" si="878"/>
        <v>Sat</v>
      </c>
      <c r="K11188">
        <f t="shared" si="879"/>
        <v>25</v>
      </c>
      <c r="L11188" t="str">
        <f t="shared" si="880"/>
        <v>Mar</v>
      </c>
      <c r="M11188">
        <v>17</v>
      </c>
      <c r="N11188">
        <f t="shared" si="876"/>
        <v>4</v>
      </c>
      <c r="O11188" s="5">
        <f t="shared" si="877"/>
        <v>56.849999999999994</v>
      </c>
    </row>
    <row r="11189" spans="1:15" x14ac:dyDescent="0.25">
      <c r="A11189">
        <v>11316</v>
      </c>
      <c r="B11189">
        <v>4970</v>
      </c>
      <c r="C11189">
        <f>IF(COUNTIF($B$2:B11189,B11189)=1,1,0)</f>
        <v>0</v>
      </c>
      <c r="D11189" s="1">
        <v>45010</v>
      </c>
      <c r="E11189" s="2">
        <v>0.73063657407407412</v>
      </c>
      <c r="F11189">
        <v>120</v>
      </c>
      <c r="G11189" t="str">
        <f>IFERROR(INDEX(menu_items!$B:$B,MATCH(F11189,menu_items!$A:$A,0)),"Unknown value")</f>
        <v>Steak Torta</v>
      </c>
      <c r="H11189" t="str">
        <f>IFERROR(INDEX(menu_items!$C:$C,MATCH(F11189,menu_items!$A:$A,0)),"Unknown value")</f>
        <v>Mexican</v>
      </c>
      <c r="I11189" s="5">
        <f>IFERROR(INDEX(menu_items!$D:$D,MATCH(F11189,menu_items!$A:$A,0)),0)</f>
        <v>13.95</v>
      </c>
      <c r="J11189" t="str">
        <f t="shared" si="878"/>
        <v>Sat</v>
      </c>
      <c r="K11189">
        <f t="shared" si="879"/>
        <v>25</v>
      </c>
      <c r="L11189" t="str">
        <f t="shared" si="880"/>
        <v>Mar</v>
      </c>
      <c r="M11189">
        <v>17</v>
      </c>
      <c r="N11189">
        <f t="shared" si="876"/>
        <v>4</v>
      </c>
      <c r="O11189" s="5">
        <f t="shared" si="877"/>
        <v>56.849999999999994</v>
      </c>
    </row>
    <row r="11190" spans="1:15" x14ac:dyDescent="0.25">
      <c r="A11190">
        <v>11317</v>
      </c>
      <c r="B11190">
        <v>4970</v>
      </c>
      <c r="C11190">
        <f>IF(COUNTIF($B$2:B11190,B11190)=1,1,0)</f>
        <v>0</v>
      </c>
      <c r="D11190" s="1">
        <v>45010</v>
      </c>
      <c r="E11190" s="2">
        <v>0.73063657407407412</v>
      </c>
      <c r="F11190">
        <v>122</v>
      </c>
      <c r="G11190" t="str">
        <f>IFERROR(INDEX(menu_items!$B:$B,MATCH(F11190,menu_items!$A:$A,0)),"Unknown value")</f>
        <v>Chips &amp; Salsa</v>
      </c>
      <c r="H11190" t="str">
        <f>IFERROR(INDEX(menu_items!$C:$C,MATCH(F11190,menu_items!$A:$A,0)),"Unknown value")</f>
        <v>Mexican</v>
      </c>
      <c r="I11190" s="5">
        <f>IFERROR(INDEX(menu_items!$D:$D,MATCH(F11190,menu_items!$A:$A,0)),0)</f>
        <v>7</v>
      </c>
      <c r="J11190" t="str">
        <f t="shared" si="878"/>
        <v>Sat</v>
      </c>
      <c r="K11190">
        <f t="shared" si="879"/>
        <v>25</v>
      </c>
      <c r="L11190" t="str">
        <f t="shared" si="880"/>
        <v>Mar</v>
      </c>
      <c r="M11190">
        <v>17</v>
      </c>
      <c r="N11190">
        <f t="shared" si="876"/>
        <v>4</v>
      </c>
      <c r="O11190" s="5">
        <f t="shared" si="877"/>
        <v>56.849999999999994</v>
      </c>
    </row>
    <row r="11191" spans="1:15" x14ac:dyDescent="0.25">
      <c r="A11191">
        <v>11318</v>
      </c>
      <c r="B11191">
        <v>4971</v>
      </c>
      <c r="C11191">
        <f>IF(COUNTIF($B$2:B11191,B11191)=1,1,0)</f>
        <v>1</v>
      </c>
      <c r="D11191" s="1">
        <v>45010</v>
      </c>
      <c r="E11191" s="2">
        <v>0.73460648148148144</v>
      </c>
      <c r="F11191">
        <v>104</v>
      </c>
      <c r="G11191" t="str">
        <f>IFERROR(INDEX(menu_items!$B:$B,MATCH(F11191,menu_items!$A:$A,0)),"Unknown value")</f>
        <v>Veggie Burger</v>
      </c>
      <c r="H11191" t="str">
        <f>IFERROR(INDEX(menu_items!$C:$C,MATCH(F11191,menu_items!$A:$A,0)),"Unknown value")</f>
        <v>American</v>
      </c>
      <c r="I11191" s="5">
        <f>IFERROR(INDEX(menu_items!$D:$D,MATCH(F11191,menu_items!$A:$A,0)),0)</f>
        <v>10.5</v>
      </c>
      <c r="J11191" t="str">
        <f t="shared" si="878"/>
        <v>Sat</v>
      </c>
      <c r="K11191">
        <f t="shared" si="879"/>
        <v>25</v>
      </c>
      <c r="L11191" t="str">
        <f t="shared" si="880"/>
        <v>Mar</v>
      </c>
      <c r="M11191">
        <v>17</v>
      </c>
      <c r="N11191">
        <f t="shared" si="876"/>
        <v>4</v>
      </c>
      <c r="O11191" s="5">
        <f t="shared" si="877"/>
        <v>51.400000000000006</v>
      </c>
    </row>
    <row r="11192" spans="1:15" x14ac:dyDescent="0.25">
      <c r="A11192">
        <v>11319</v>
      </c>
      <c r="B11192">
        <v>4971</v>
      </c>
      <c r="C11192">
        <f>IF(COUNTIF($B$2:B11192,B11192)=1,1,0)</f>
        <v>0</v>
      </c>
      <c r="D11192" s="1">
        <v>45010</v>
      </c>
      <c r="E11192" s="2">
        <v>0.73460648148148144</v>
      </c>
      <c r="F11192">
        <v>122</v>
      </c>
      <c r="G11192" t="str">
        <f>IFERROR(INDEX(menu_items!$B:$B,MATCH(F11192,menu_items!$A:$A,0)),"Unknown value")</f>
        <v>Chips &amp; Salsa</v>
      </c>
      <c r="H11192" t="str">
        <f>IFERROR(INDEX(menu_items!$C:$C,MATCH(F11192,menu_items!$A:$A,0)),"Unknown value")</f>
        <v>Mexican</v>
      </c>
      <c r="I11192" s="5">
        <f>IFERROR(INDEX(menu_items!$D:$D,MATCH(F11192,menu_items!$A:$A,0)),0)</f>
        <v>7</v>
      </c>
      <c r="J11192" t="str">
        <f t="shared" si="878"/>
        <v>Sat</v>
      </c>
      <c r="K11192">
        <f t="shared" si="879"/>
        <v>25</v>
      </c>
      <c r="L11192" t="str">
        <f t="shared" si="880"/>
        <v>Mar</v>
      </c>
      <c r="M11192">
        <v>17</v>
      </c>
      <c r="N11192">
        <f t="shared" si="876"/>
        <v>4</v>
      </c>
      <c r="O11192" s="5">
        <f t="shared" si="877"/>
        <v>51.400000000000006</v>
      </c>
    </row>
    <row r="11193" spans="1:15" x14ac:dyDescent="0.25">
      <c r="A11193">
        <v>11320</v>
      </c>
      <c r="B11193">
        <v>4971</v>
      </c>
      <c r="C11193">
        <f>IF(COUNTIF($B$2:B11193,B11193)=1,1,0)</f>
        <v>0</v>
      </c>
      <c r="D11193" s="1">
        <v>45010</v>
      </c>
      <c r="E11193" s="2">
        <v>0.73460648148148144</v>
      </c>
      <c r="F11193">
        <v>132</v>
      </c>
      <c r="G11193" t="str">
        <f>IFERROR(INDEX(menu_items!$B:$B,MATCH(F11193,menu_items!$A:$A,0)),"Unknown value")</f>
        <v>Eggplant Parmesan</v>
      </c>
      <c r="H11193" t="str">
        <f>IFERROR(INDEX(menu_items!$C:$C,MATCH(F11193,menu_items!$A:$A,0)),"Unknown value")</f>
        <v>Italian</v>
      </c>
      <c r="I11193" s="5">
        <f>IFERROR(INDEX(menu_items!$D:$D,MATCH(F11193,menu_items!$A:$A,0)),0)</f>
        <v>16.95</v>
      </c>
      <c r="J11193" t="str">
        <f t="shared" si="878"/>
        <v>Sat</v>
      </c>
      <c r="K11193">
        <f t="shared" si="879"/>
        <v>25</v>
      </c>
      <c r="L11193" t="str">
        <f t="shared" si="880"/>
        <v>Mar</v>
      </c>
      <c r="M11193">
        <v>17</v>
      </c>
      <c r="N11193">
        <f t="shared" si="876"/>
        <v>4</v>
      </c>
      <c r="O11193" s="5">
        <f t="shared" si="877"/>
        <v>51.400000000000006</v>
      </c>
    </row>
    <row r="11194" spans="1:15" x14ac:dyDescent="0.25">
      <c r="A11194">
        <v>11321</v>
      </c>
      <c r="B11194">
        <v>4971</v>
      </c>
      <c r="C11194">
        <f>IF(COUNTIF($B$2:B11194,B11194)=1,1,0)</f>
        <v>0</v>
      </c>
      <c r="D11194" s="1">
        <v>45010</v>
      </c>
      <c r="E11194" s="2">
        <v>0.73460648148148144</v>
      </c>
      <c r="F11194">
        <v>132</v>
      </c>
      <c r="G11194" t="str">
        <f>IFERROR(INDEX(menu_items!$B:$B,MATCH(F11194,menu_items!$A:$A,0)),"Unknown value")</f>
        <v>Eggplant Parmesan</v>
      </c>
      <c r="H11194" t="str">
        <f>IFERROR(INDEX(menu_items!$C:$C,MATCH(F11194,menu_items!$A:$A,0)),"Unknown value")</f>
        <v>Italian</v>
      </c>
      <c r="I11194" s="5">
        <f>IFERROR(INDEX(menu_items!$D:$D,MATCH(F11194,menu_items!$A:$A,0)),0)</f>
        <v>16.95</v>
      </c>
      <c r="J11194" t="str">
        <f t="shared" si="878"/>
        <v>Sat</v>
      </c>
      <c r="K11194">
        <f t="shared" si="879"/>
        <v>25</v>
      </c>
      <c r="L11194" t="str">
        <f t="shared" si="880"/>
        <v>Mar</v>
      </c>
      <c r="M11194">
        <v>17</v>
      </c>
      <c r="N11194">
        <f t="shared" si="876"/>
        <v>4</v>
      </c>
      <c r="O11194" s="5">
        <f t="shared" si="877"/>
        <v>51.400000000000006</v>
      </c>
    </row>
    <row r="11195" spans="1:15" x14ac:dyDescent="0.25">
      <c r="A11195">
        <v>11322</v>
      </c>
      <c r="B11195">
        <v>4972</v>
      </c>
      <c r="C11195">
        <f>IF(COUNTIF($B$2:B11195,B11195)=1,1,0)</f>
        <v>1</v>
      </c>
      <c r="D11195" s="1">
        <v>45010</v>
      </c>
      <c r="E11195" s="2">
        <v>0.73825231481481479</v>
      </c>
      <c r="F11195">
        <v>124</v>
      </c>
      <c r="G11195" t="str">
        <f>IFERROR(INDEX(menu_items!$B:$B,MATCH(F11195,menu_items!$A:$A,0)),"Unknown value")</f>
        <v>Spaghetti</v>
      </c>
      <c r="H11195" t="str">
        <f>IFERROR(INDEX(menu_items!$C:$C,MATCH(F11195,menu_items!$A:$A,0)),"Unknown value")</f>
        <v>Italian</v>
      </c>
      <c r="I11195" s="5">
        <f>IFERROR(INDEX(menu_items!$D:$D,MATCH(F11195,menu_items!$A:$A,0)),0)</f>
        <v>14.5</v>
      </c>
      <c r="J11195" t="str">
        <f t="shared" si="878"/>
        <v>Sat</v>
      </c>
      <c r="K11195">
        <f t="shared" si="879"/>
        <v>25</v>
      </c>
      <c r="L11195" t="str">
        <f t="shared" si="880"/>
        <v>Mar</v>
      </c>
      <c r="M11195">
        <v>17</v>
      </c>
      <c r="N11195">
        <f t="shared" si="876"/>
        <v>3</v>
      </c>
      <c r="O11195" s="5">
        <f t="shared" si="877"/>
        <v>40.4</v>
      </c>
    </row>
    <row r="11196" spans="1:15" x14ac:dyDescent="0.25">
      <c r="A11196">
        <v>11323</v>
      </c>
      <c r="B11196">
        <v>4972</v>
      </c>
      <c r="C11196">
        <f>IF(COUNTIF($B$2:B11196,B11196)=1,1,0)</f>
        <v>0</v>
      </c>
      <c r="D11196" s="1">
        <v>45010</v>
      </c>
      <c r="E11196" s="2">
        <v>0.73825231481481479</v>
      </c>
      <c r="F11196">
        <v>117</v>
      </c>
      <c r="G11196" t="str">
        <f>IFERROR(INDEX(menu_items!$B:$B,MATCH(F11196,menu_items!$A:$A,0)),"Unknown value")</f>
        <v>Chicken Burrito</v>
      </c>
      <c r="H11196" t="str">
        <f>IFERROR(INDEX(menu_items!$C:$C,MATCH(F11196,menu_items!$A:$A,0)),"Unknown value")</f>
        <v>Mexican</v>
      </c>
      <c r="I11196" s="5">
        <f>IFERROR(INDEX(menu_items!$D:$D,MATCH(F11196,menu_items!$A:$A,0)),0)</f>
        <v>12.95</v>
      </c>
      <c r="J11196" t="str">
        <f t="shared" si="878"/>
        <v>Sat</v>
      </c>
      <c r="K11196">
        <f t="shared" si="879"/>
        <v>25</v>
      </c>
      <c r="L11196" t="str">
        <f t="shared" si="880"/>
        <v>Mar</v>
      </c>
      <c r="M11196">
        <v>17</v>
      </c>
      <c r="N11196">
        <f t="shared" si="876"/>
        <v>3</v>
      </c>
      <c r="O11196" s="5">
        <f t="shared" si="877"/>
        <v>40.4</v>
      </c>
    </row>
    <row r="11197" spans="1:15" x14ac:dyDescent="0.25">
      <c r="A11197">
        <v>11324</v>
      </c>
      <c r="B11197">
        <v>4972</v>
      </c>
      <c r="C11197">
        <f>IF(COUNTIF($B$2:B11197,B11197)=1,1,0)</f>
        <v>0</v>
      </c>
      <c r="D11197" s="1">
        <v>45010</v>
      </c>
      <c r="E11197" s="2">
        <v>0.73825231481481479</v>
      </c>
      <c r="F11197">
        <v>117</v>
      </c>
      <c r="G11197" t="str">
        <f>IFERROR(INDEX(menu_items!$B:$B,MATCH(F11197,menu_items!$A:$A,0)),"Unknown value")</f>
        <v>Chicken Burrito</v>
      </c>
      <c r="H11197" t="str">
        <f>IFERROR(INDEX(menu_items!$C:$C,MATCH(F11197,menu_items!$A:$A,0)),"Unknown value")</f>
        <v>Mexican</v>
      </c>
      <c r="I11197" s="5">
        <f>IFERROR(INDEX(menu_items!$D:$D,MATCH(F11197,menu_items!$A:$A,0)),0)</f>
        <v>12.95</v>
      </c>
      <c r="J11197" t="str">
        <f t="shared" si="878"/>
        <v>Sat</v>
      </c>
      <c r="K11197">
        <f t="shared" si="879"/>
        <v>25</v>
      </c>
      <c r="L11197" t="str">
        <f t="shared" si="880"/>
        <v>Mar</v>
      </c>
      <c r="M11197">
        <v>17</v>
      </c>
      <c r="N11197">
        <f t="shared" si="876"/>
        <v>3</v>
      </c>
      <c r="O11197" s="5">
        <f t="shared" si="877"/>
        <v>40.4</v>
      </c>
    </row>
    <row r="11198" spans="1:15" x14ac:dyDescent="0.25">
      <c r="A11198">
        <v>11325</v>
      </c>
      <c r="B11198">
        <v>4973</v>
      </c>
      <c r="C11198">
        <f>IF(COUNTIF($B$2:B11198,B11198)=1,1,0)</f>
        <v>1</v>
      </c>
      <c r="D11198" s="1">
        <v>45010</v>
      </c>
      <c r="E11198" s="2">
        <v>0.74237268518518518</v>
      </c>
      <c r="F11198">
        <v>102</v>
      </c>
      <c r="G11198" t="str">
        <f>IFERROR(INDEX(menu_items!$B:$B,MATCH(F11198,menu_items!$A:$A,0)),"Unknown value")</f>
        <v>Cheeseburger</v>
      </c>
      <c r="H11198" t="str">
        <f>IFERROR(INDEX(menu_items!$C:$C,MATCH(F11198,menu_items!$A:$A,0)),"Unknown value")</f>
        <v>American</v>
      </c>
      <c r="I11198" s="5">
        <f>IFERROR(INDEX(menu_items!$D:$D,MATCH(F11198,menu_items!$A:$A,0)),0)</f>
        <v>13.95</v>
      </c>
      <c r="J11198" t="str">
        <f t="shared" si="878"/>
        <v>Sat</v>
      </c>
      <c r="K11198">
        <f t="shared" si="879"/>
        <v>25</v>
      </c>
      <c r="L11198" t="str">
        <f t="shared" si="880"/>
        <v>Mar</v>
      </c>
      <c r="M11198">
        <v>17</v>
      </c>
      <c r="N11198">
        <f t="shared" si="876"/>
        <v>2</v>
      </c>
      <c r="O11198" s="5">
        <f t="shared" si="877"/>
        <v>27.9</v>
      </c>
    </row>
    <row r="11199" spans="1:15" x14ac:dyDescent="0.25">
      <c r="A11199">
        <v>11326</v>
      </c>
      <c r="B11199">
        <v>4973</v>
      </c>
      <c r="C11199">
        <f>IF(COUNTIF($B$2:B11199,B11199)=1,1,0)</f>
        <v>0</v>
      </c>
      <c r="D11199" s="1">
        <v>45010</v>
      </c>
      <c r="E11199" s="2">
        <v>0.74237268518518518</v>
      </c>
      <c r="F11199">
        <v>120</v>
      </c>
      <c r="G11199" t="str">
        <f>IFERROR(INDEX(menu_items!$B:$B,MATCH(F11199,menu_items!$A:$A,0)),"Unknown value")</f>
        <v>Steak Torta</v>
      </c>
      <c r="H11199" t="str">
        <f>IFERROR(INDEX(menu_items!$C:$C,MATCH(F11199,menu_items!$A:$A,0)),"Unknown value")</f>
        <v>Mexican</v>
      </c>
      <c r="I11199" s="5">
        <f>IFERROR(INDEX(menu_items!$D:$D,MATCH(F11199,menu_items!$A:$A,0)),0)</f>
        <v>13.95</v>
      </c>
      <c r="J11199" t="str">
        <f t="shared" si="878"/>
        <v>Sat</v>
      </c>
      <c r="K11199">
        <f t="shared" si="879"/>
        <v>25</v>
      </c>
      <c r="L11199" t="str">
        <f t="shared" si="880"/>
        <v>Mar</v>
      </c>
      <c r="M11199">
        <v>17</v>
      </c>
      <c r="N11199">
        <f t="shared" si="876"/>
        <v>2</v>
      </c>
      <c r="O11199" s="5">
        <f t="shared" si="877"/>
        <v>27.9</v>
      </c>
    </row>
    <row r="11200" spans="1:15" x14ac:dyDescent="0.25">
      <c r="A11200">
        <v>11327</v>
      </c>
      <c r="B11200">
        <v>4974</v>
      </c>
      <c r="C11200">
        <f>IF(COUNTIF($B$2:B11200,B11200)=1,1,0)</f>
        <v>1</v>
      </c>
      <c r="D11200" s="1">
        <v>45010</v>
      </c>
      <c r="E11200" s="2">
        <v>0.7494791666666667</v>
      </c>
      <c r="F11200">
        <v>102</v>
      </c>
      <c r="G11200" t="str">
        <f>IFERROR(INDEX(menu_items!$B:$B,MATCH(F11200,menu_items!$A:$A,0)),"Unknown value")</f>
        <v>Cheeseburger</v>
      </c>
      <c r="H11200" t="str">
        <f>IFERROR(INDEX(menu_items!$C:$C,MATCH(F11200,menu_items!$A:$A,0)),"Unknown value")</f>
        <v>American</v>
      </c>
      <c r="I11200" s="5">
        <f>IFERROR(INDEX(menu_items!$D:$D,MATCH(F11200,menu_items!$A:$A,0)),0)</f>
        <v>13.95</v>
      </c>
      <c r="J11200" t="str">
        <f t="shared" si="878"/>
        <v>Sat</v>
      </c>
      <c r="K11200">
        <f t="shared" si="879"/>
        <v>25</v>
      </c>
      <c r="L11200" t="str">
        <f t="shared" si="880"/>
        <v>Mar</v>
      </c>
      <c r="M11200">
        <v>17</v>
      </c>
      <c r="N11200">
        <f t="shared" si="876"/>
        <v>3</v>
      </c>
      <c r="O11200" s="5">
        <f t="shared" si="877"/>
        <v>47.4</v>
      </c>
    </row>
    <row r="11201" spans="1:15" x14ac:dyDescent="0.25">
      <c r="A11201">
        <v>11328</v>
      </c>
      <c r="B11201">
        <v>4974</v>
      </c>
      <c r="C11201">
        <f>IF(COUNTIF($B$2:B11201,B11201)=1,1,0)</f>
        <v>0</v>
      </c>
      <c r="D11201" s="1">
        <v>45010</v>
      </c>
      <c r="E11201" s="2">
        <v>0.7494791666666667</v>
      </c>
      <c r="F11201">
        <v>109</v>
      </c>
      <c r="G11201" t="str">
        <f>IFERROR(INDEX(menu_items!$B:$B,MATCH(F11201,menu_items!$A:$A,0)),"Unknown value")</f>
        <v>Korean Beef Bowl</v>
      </c>
      <c r="H11201" t="str">
        <f>IFERROR(INDEX(menu_items!$C:$C,MATCH(F11201,menu_items!$A:$A,0)),"Unknown value")</f>
        <v>Asian</v>
      </c>
      <c r="I11201" s="5">
        <f>IFERROR(INDEX(menu_items!$D:$D,MATCH(F11201,menu_items!$A:$A,0)),0)</f>
        <v>17.95</v>
      </c>
      <c r="J11201" t="str">
        <f t="shared" si="878"/>
        <v>Sat</v>
      </c>
      <c r="K11201">
        <f t="shared" si="879"/>
        <v>25</v>
      </c>
      <c r="L11201" t="str">
        <f t="shared" si="880"/>
        <v>Mar</v>
      </c>
      <c r="M11201">
        <v>17</v>
      </c>
      <c r="N11201">
        <f t="shared" si="876"/>
        <v>3</v>
      </c>
      <c r="O11201" s="5">
        <f t="shared" si="877"/>
        <v>47.4</v>
      </c>
    </row>
    <row r="11202" spans="1:15" x14ac:dyDescent="0.25">
      <c r="A11202">
        <v>11329</v>
      </c>
      <c r="B11202">
        <v>4974</v>
      </c>
      <c r="C11202">
        <f>IF(COUNTIF($B$2:B11202,B11202)=1,1,0)</f>
        <v>0</v>
      </c>
      <c r="D11202" s="1">
        <v>45010</v>
      </c>
      <c r="E11202" s="2">
        <v>0.7494791666666667</v>
      </c>
      <c r="F11202">
        <v>128</v>
      </c>
      <c r="G11202" t="str">
        <f>IFERROR(INDEX(menu_items!$B:$B,MATCH(F11202,menu_items!$A:$A,0)),"Unknown value")</f>
        <v>Cheese Lasagna</v>
      </c>
      <c r="H11202" t="str">
        <f>IFERROR(INDEX(menu_items!$C:$C,MATCH(F11202,menu_items!$A:$A,0)),"Unknown value")</f>
        <v>Italian</v>
      </c>
      <c r="I11202" s="5">
        <f>IFERROR(INDEX(menu_items!$D:$D,MATCH(F11202,menu_items!$A:$A,0)),0)</f>
        <v>15.5</v>
      </c>
      <c r="J11202" t="str">
        <f t="shared" ref="J11202:J11265" si="881">TEXT(D11202,"ddd")</f>
        <v>Sat</v>
      </c>
      <c r="K11202">
        <f t="shared" ref="K11202:K11265" si="882">DAY(D11202)</f>
        <v>25</v>
      </c>
      <c r="L11202" t="str">
        <f t="shared" ref="L11202:L11265" si="883">TEXT(D11202,"mmm")</f>
        <v>Mar</v>
      </c>
      <c r="M11202">
        <v>17</v>
      </c>
      <c r="N11202">
        <f t="shared" ref="N11202:N11265" si="884">COUNTIF($B:$B,B11202)</f>
        <v>3</v>
      </c>
      <c r="O11202" s="5">
        <f t="shared" ref="O11202:O11265" si="885">SUMIF($B:$B,B11202,$I:$I)</f>
        <v>47.4</v>
      </c>
    </row>
    <row r="11203" spans="1:15" x14ac:dyDescent="0.25">
      <c r="A11203">
        <v>11330</v>
      </c>
      <c r="B11203">
        <v>4975</v>
      </c>
      <c r="C11203">
        <f>IF(COUNTIF($B$2:B11203,B11203)=1,1,0)</f>
        <v>1</v>
      </c>
      <c r="D11203" s="1">
        <v>45010</v>
      </c>
      <c r="E11203" s="2">
        <v>0.7540972222222222</v>
      </c>
      <c r="F11203">
        <v>124</v>
      </c>
      <c r="G11203" t="str">
        <f>IFERROR(INDEX(menu_items!$B:$B,MATCH(F11203,menu_items!$A:$A,0)),"Unknown value")</f>
        <v>Spaghetti</v>
      </c>
      <c r="H11203" t="str">
        <f>IFERROR(INDEX(menu_items!$C:$C,MATCH(F11203,menu_items!$A:$A,0)),"Unknown value")</f>
        <v>Italian</v>
      </c>
      <c r="I11203" s="5">
        <f>IFERROR(INDEX(menu_items!$D:$D,MATCH(F11203,menu_items!$A:$A,0)),0)</f>
        <v>14.5</v>
      </c>
      <c r="J11203" t="str">
        <f t="shared" si="881"/>
        <v>Sat</v>
      </c>
      <c r="K11203">
        <f t="shared" si="882"/>
        <v>25</v>
      </c>
      <c r="L11203" t="str">
        <f t="shared" si="883"/>
        <v>Mar</v>
      </c>
      <c r="M11203">
        <v>18</v>
      </c>
      <c r="N11203">
        <f t="shared" si="884"/>
        <v>1</v>
      </c>
      <c r="O11203" s="5">
        <f t="shared" si="885"/>
        <v>14.5</v>
      </c>
    </row>
    <row r="11204" spans="1:15" x14ac:dyDescent="0.25">
      <c r="A11204">
        <v>11331</v>
      </c>
      <c r="B11204">
        <v>4976</v>
      </c>
      <c r="C11204">
        <f>IF(COUNTIF($B$2:B11204,B11204)=1,1,0)</f>
        <v>1</v>
      </c>
      <c r="D11204" s="1">
        <v>45010</v>
      </c>
      <c r="E11204" s="2">
        <v>0.75783564814814819</v>
      </c>
      <c r="F11204">
        <v>109</v>
      </c>
      <c r="G11204" t="str">
        <f>IFERROR(INDEX(menu_items!$B:$B,MATCH(F11204,menu_items!$A:$A,0)),"Unknown value")</f>
        <v>Korean Beef Bowl</v>
      </c>
      <c r="H11204" t="str">
        <f>IFERROR(INDEX(menu_items!$C:$C,MATCH(F11204,menu_items!$A:$A,0)),"Unknown value")</f>
        <v>Asian</v>
      </c>
      <c r="I11204" s="5">
        <f>IFERROR(INDEX(menu_items!$D:$D,MATCH(F11204,menu_items!$A:$A,0)),0)</f>
        <v>17.95</v>
      </c>
      <c r="J11204" t="str">
        <f t="shared" si="881"/>
        <v>Sat</v>
      </c>
      <c r="K11204">
        <f t="shared" si="882"/>
        <v>25</v>
      </c>
      <c r="L11204" t="str">
        <f t="shared" si="883"/>
        <v>Mar</v>
      </c>
      <c r="M11204">
        <v>18</v>
      </c>
      <c r="N11204">
        <f t="shared" si="884"/>
        <v>1</v>
      </c>
      <c r="O11204" s="5">
        <f t="shared" si="885"/>
        <v>17.95</v>
      </c>
    </row>
    <row r="11205" spans="1:15" x14ac:dyDescent="0.25">
      <c r="A11205">
        <v>11332</v>
      </c>
      <c r="B11205">
        <v>4977</v>
      </c>
      <c r="C11205">
        <f>IF(COUNTIF($B$2:B11205,B11205)=1,1,0)</f>
        <v>1</v>
      </c>
      <c r="D11205" s="1">
        <v>45010</v>
      </c>
      <c r="E11205" s="2">
        <v>0.76429398148148153</v>
      </c>
      <c r="F11205">
        <v>101</v>
      </c>
      <c r="G11205" t="str">
        <f>IFERROR(INDEX(menu_items!$B:$B,MATCH(F11205,menu_items!$A:$A,0)),"Unknown value")</f>
        <v>Hamburger</v>
      </c>
      <c r="H11205" t="str">
        <f>IFERROR(INDEX(menu_items!$C:$C,MATCH(F11205,menu_items!$A:$A,0)),"Unknown value")</f>
        <v>American</v>
      </c>
      <c r="I11205" s="5">
        <f>IFERROR(INDEX(menu_items!$D:$D,MATCH(F11205,menu_items!$A:$A,0)),0)</f>
        <v>12.95</v>
      </c>
      <c r="J11205" t="str">
        <f t="shared" si="881"/>
        <v>Sat</v>
      </c>
      <c r="K11205">
        <f t="shared" si="882"/>
        <v>25</v>
      </c>
      <c r="L11205" t="str">
        <f t="shared" si="883"/>
        <v>Mar</v>
      </c>
      <c r="M11205">
        <v>18</v>
      </c>
      <c r="N11205">
        <f t="shared" si="884"/>
        <v>3</v>
      </c>
      <c r="O11205" s="5">
        <f t="shared" si="885"/>
        <v>31.9</v>
      </c>
    </row>
    <row r="11206" spans="1:15" x14ac:dyDescent="0.25">
      <c r="A11206">
        <v>11333</v>
      </c>
      <c r="B11206">
        <v>4977</v>
      </c>
      <c r="C11206">
        <f>IF(COUNTIF($B$2:B11206,B11206)=1,1,0)</f>
        <v>0</v>
      </c>
      <c r="D11206" s="1">
        <v>45010</v>
      </c>
      <c r="E11206" s="2">
        <v>0.76429398148148153</v>
      </c>
      <c r="F11206">
        <v>102</v>
      </c>
      <c r="G11206" t="str">
        <f>IFERROR(INDEX(menu_items!$B:$B,MATCH(F11206,menu_items!$A:$A,0)),"Unknown value")</f>
        <v>Cheeseburger</v>
      </c>
      <c r="H11206" t="str">
        <f>IFERROR(INDEX(menu_items!$C:$C,MATCH(F11206,menu_items!$A:$A,0)),"Unknown value")</f>
        <v>American</v>
      </c>
      <c r="I11206" s="5">
        <f>IFERROR(INDEX(menu_items!$D:$D,MATCH(F11206,menu_items!$A:$A,0)),0)</f>
        <v>13.95</v>
      </c>
      <c r="J11206" t="str">
        <f t="shared" si="881"/>
        <v>Sat</v>
      </c>
      <c r="K11206">
        <f t="shared" si="882"/>
        <v>25</v>
      </c>
      <c r="L11206" t="str">
        <f t="shared" si="883"/>
        <v>Mar</v>
      </c>
      <c r="M11206">
        <v>18</v>
      </c>
      <c r="N11206">
        <f t="shared" si="884"/>
        <v>3</v>
      </c>
      <c r="O11206" s="5">
        <f t="shared" si="885"/>
        <v>31.9</v>
      </c>
    </row>
    <row r="11207" spans="1:15" x14ac:dyDescent="0.25">
      <c r="A11207">
        <v>11334</v>
      </c>
      <c r="B11207">
        <v>4977</v>
      </c>
      <c r="C11207">
        <f>IF(COUNTIF($B$2:B11207,B11207)=1,1,0)</f>
        <v>0</v>
      </c>
      <c r="D11207" s="1">
        <v>45010</v>
      </c>
      <c r="E11207" s="2">
        <v>0.76429398148148153</v>
      </c>
      <c r="F11207">
        <v>113</v>
      </c>
      <c r="G11207" t="str">
        <f>IFERROR(INDEX(menu_items!$B:$B,MATCH(F11207,menu_items!$A:$A,0)),"Unknown value")</f>
        <v>Edamame</v>
      </c>
      <c r="H11207" t="str">
        <f>IFERROR(INDEX(menu_items!$C:$C,MATCH(F11207,menu_items!$A:$A,0)),"Unknown value")</f>
        <v>Asian</v>
      </c>
      <c r="I11207" s="5">
        <f>IFERROR(INDEX(menu_items!$D:$D,MATCH(F11207,menu_items!$A:$A,0)),0)</f>
        <v>5</v>
      </c>
      <c r="J11207" t="str">
        <f t="shared" si="881"/>
        <v>Sat</v>
      </c>
      <c r="K11207">
        <f t="shared" si="882"/>
        <v>25</v>
      </c>
      <c r="L11207" t="str">
        <f t="shared" si="883"/>
        <v>Mar</v>
      </c>
      <c r="M11207">
        <v>18</v>
      </c>
      <c r="N11207">
        <f t="shared" si="884"/>
        <v>3</v>
      </c>
      <c r="O11207" s="5">
        <f t="shared" si="885"/>
        <v>31.9</v>
      </c>
    </row>
    <row r="11208" spans="1:15" x14ac:dyDescent="0.25">
      <c r="A11208">
        <v>11335</v>
      </c>
      <c r="B11208">
        <v>4978</v>
      </c>
      <c r="C11208">
        <f>IF(COUNTIF($B$2:B11208,B11208)=1,1,0)</f>
        <v>1</v>
      </c>
      <c r="D11208" s="1">
        <v>45010</v>
      </c>
      <c r="E11208" s="2">
        <v>0.77444444444444449</v>
      </c>
      <c r="F11208">
        <v>101</v>
      </c>
      <c r="G11208" t="str">
        <f>IFERROR(INDEX(menu_items!$B:$B,MATCH(F11208,menu_items!$A:$A,0)),"Unknown value")</f>
        <v>Hamburger</v>
      </c>
      <c r="H11208" t="str">
        <f>IFERROR(INDEX(menu_items!$C:$C,MATCH(F11208,menu_items!$A:$A,0)),"Unknown value")</f>
        <v>American</v>
      </c>
      <c r="I11208" s="5">
        <f>IFERROR(INDEX(menu_items!$D:$D,MATCH(F11208,menu_items!$A:$A,0)),0)</f>
        <v>12.95</v>
      </c>
      <c r="J11208" t="str">
        <f t="shared" si="881"/>
        <v>Sat</v>
      </c>
      <c r="K11208">
        <f t="shared" si="882"/>
        <v>25</v>
      </c>
      <c r="L11208" t="str">
        <f t="shared" si="883"/>
        <v>Mar</v>
      </c>
      <c r="M11208">
        <v>18</v>
      </c>
      <c r="N11208">
        <f t="shared" si="884"/>
        <v>3</v>
      </c>
      <c r="O11208" s="5">
        <f t="shared" si="885"/>
        <v>35.450000000000003</v>
      </c>
    </row>
    <row r="11209" spans="1:15" x14ac:dyDescent="0.25">
      <c r="A11209">
        <v>11336</v>
      </c>
      <c r="B11209">
        <v>4978</v>
      </c>
      <c r="C11209">
        <f>IF(COUNTIF($B$2:B11209,B11209)=1,1,0)</f>
        <v>0</v>
      </c>
      <c r="D11209" s="1">
        <v>45010</v>
      </c>
      <c r="E11209" s="2">
        <v>0.77444444444444449</v>
      </c>
      <c r="F11209">
        <v>129</v>
      </c>
      <c r="G11209" t="str">
        <f>IFERROR(INDEX(menu_items!$B:$B,MATCH(F11209,menu_items!$A:$A,0)),"Unknown value")</f>
        <v>Mushroom Ravioli</v>
      </c>
      <c r="H11209" t="str">
        <f>IFERROR(INDEX(menu_items!$C:$C,MATCH(F11209,menu_items!$A:$A,0)),"Unknown value")</f>
        <v>Italian</v>
      </c>
      <c r="I11209" s="5">
        <f>IFERROR(INDEX(menu_items!$D:$D,MATCH(F11209,menu_items!$A:$A,0)),0)</f>
        <v>15.5</v>
      </c>
      <c r="J11209" t="str">
        <f t="shared" si="881"/>
        <v>Sat</v>
      </c>
      <c r="K11209">
        <f t="shared" si="882"/>
        <v>25</v>
      </c>
      <c r="L11209" t="str">
        <f t="shared" si="883"/>
        <v>Mar</v>
      </c>
      <c r="M11209">
        <v>18</v>
      </c>
      <c r="N11209">
        <f t="shared" si="884"/>
        <v>3</v>
      </c>
      <c r="O11209" s="5">
        <f t="shared" si="885"/>
        <v>35.450000000000003</v>
      </c>
    </row>
    <row r="11210" spans="1:15" x14ac:dyDescent="0.25">
      <c r="A11210">
        <v>11337</v>
      </c>
      <c r="B11210">
        <v>4978</v>
      </c>
      <c r="C11210">
        <f>IF(COUNTIF($B$2:B11210,B11210)=1,1,0)</f>
        <v>0</v>
      </c>
      <c r="D11210" s="1">
        <v>45010</v>
      </c>
      <c r="E11210" s="2">
        <v>0.77444444444444449</v>
      </c>
      <c r="F11210">
        <v>122</v>
      </c>
      <c r="G11210" t="str">
        <f>IFERROR(INDEX(menu_items!$B:$B,MATCH(F11210,menu_items!$A:$A,0)),"Unknown value")</f>
        <v>Chips &amp; Salsa</v>
      </c>
      <c r="H11210" t="str">
        <f>IFERROR(INDEX(menu_items!$C:$C,MATCH(F11210,menu_items!$A:$A,0)),"Unknown value")</f>
        <v>Mexican</v>
      </c>
      <c r="I11210" s="5">
        <f>IFERROR(INDEX(menu_items!$D:$D,MATCH(F11210,menu_items!$A:$A,0)),0)</f>
        <v>7</v>
      </c>
      <c r="J11210" t="str">
        <f t="shared" si="881"/>
        <v>Sat</v>
      </c>
      <c r="K11210">
        <f t="shared" si="882"/>
        <v>25</v>
      </c>
      <c r="L11210" t="str">
        <f t="shared" si="883"/>
        <v>Mar</v>
      </c>
      <c r="M11210">
        <v>18</v>
      </c>
      <c r="N11210">
        <f t="shared" si="884"/>
        <v>3</v>
      </c>
      <c r="O11210" s="5">
        <f t="shared" si="885"/>
        <v>35.450000000000003</v>
      </c>
    </row>
    <row r="11211" spans="1:15" x14ac:dyDescent="0.25">
      <c r="A11211">
        <v>11338</v>
      </c>
      <c r="B11211">
        <v>4979</v>
      </c>
      <c r="C11211">
        <f>IF(COUNTIF($B$2:B11211,B11211)=1,1,0)</f>
        <v>1</v>
      </c>
      <c r="D11211" s="1">
        <v>45010</v>
      </c>
      <c r="E11211" s="2">
        <v>0.78959490740740745</v>
      </c>
      <c r="F11211">
        <v>101</v>
      </c>
      <c r="G11211" t="str">
        <f>IFERROR(INDEX(menu_items!$B:$B,MATCH(F11211,menu_items!$A:$A,0)),"Unknown value")</f>
        <v>Hamburger</v>
      </c>
      <c r="H11211" t="str">
        <f>IFERROR(INDEX(menu_items!$C:$C,MATCH(F11211,menu_items!$A:$A,0)),"Unknown value")</f>
        <v>American</v>
      </c>
      <c r="I11211" s="5">
        <f>IFERROR(INDEX(menu_items!$D:$D,MATCH(F11211,menu_items!$A:$A,0)),0)</f>
        <v>12.95</v>
      </c>
      <c r="J11211" t="str">
        <f t="shared" si="881"/>
        <v>Sat</v>
      </c>
      <c r="K11211">
        <f t="shared" si="882"/>
        <v>25</v>
      </c>
      <c r="L11211" t="str">
        <f t="shared" si="883"/>
        <v>Mar</v>
      </c>
      <c r="M11211">
        <v>18</v>
      </c>
      <c r="N11211">
        <f t="shared" si="884"/>
        <v>4</v>
      </c>
      <c r="O11211" s="5">
        <f t="shared" si="885"/>
        <v>53.349999999999994</v>
      </c>
    </row>
    <row r="11212" spans="1:15" x14ac:dyDescent="0.25">
      <c r="A11212">
        <v>11339</v>
      </c>
      <c r="B11212">
        <v>4979</v>
      </c>
      <c r="C11212">
        <f>IF(COUNTIF($B$2:B11212,B11212)=1,1,0)</f>
        <v>0</v>
      </c>
      <c r="D11212" s="1">
        <v>45010</v>
      </c>
      <c r="E11212" s="2">
        <v>0.78959490740740745</v>
      </c>
      <c r="F11212">
        <v>125</v>
      </c>
      <c r="G11212" t="str">
        <f>IFERROR(INDEX(menu_items!$B:$B,MATCH(F11212,menu_items!$A:$A,0)),"Unknown value")</f>
        <v>Spaghetti &amp; Meatballs</v>
      </c>
      <c r="H11212" t="str">
        <f>IFERROR(INDEX(menu_items!$C:$C,MATCH(F11212,menu_items!$A:$A,0)),"Unknown value")</f>
        <v>Italian</v>
      </c>
      <c r="I11212" s="5">
        <f>IFERROR(INDEX(menu_items!$D:$D,MATCH(F11212,menu_items!$A:$A,0)),0)</f>
        <v>17.95</v>
      </c>
      <c r="J11212" t="str">
        <f t="shared" si="881"/>
        <v>Sat</v>
      </c>
      <c r="K11212">
        <f t="shared" si="882"/>
        <v>25</v>
      </c>
      <c r="L11212" t="str">
        <f t="shared" si="883"/>
        <v>Mar</v>
      </c>
      <c r="M11212">
        <v>18</v>
      </c>
      <c r="N11212">
        <f t="shared" si="884"/>
        <v>4</v>
      </c>
      <c r="O11212" s="5">
        <f t="shared" si="885"/>
        <v>53.349999999999994</v>
      </c>
    </row>
    <row r="11213" spans="1:15" x14ac:dyDescent="0.25">
      <c r="A11213">
        <v>11340</v>
      </c>
      <c r="B11213">
        <v>4979</v>
      </c>
      <c r="C11213">
        <f>IF(COUNTIF($B$2:B11213,B11213)=1,1,0)</f>
        <v>0</v>
      </c>
      <c r="D11213" s="1">
        <v>45010</v>
      </c>
      <c r="E11213" s="2">
        <v>0.78959490740740745</v>
      </c>
      <c r="F11213">
        <v>119</v>
      </c>
      <c r="G11213" t="str">
        <f>IFERROR(INDEX(menu_items!$B:$B,MATCH(F11213,menu_items!$A:$A,0)),"Unknown value")</f>
        <v>Chicken Torta</v>
      </c>
      <c r="H11213" t="str">
        <f>IFERROR(INDEX(menu_items!$C:$C,MATCH(F11213,menu_items!$A:$A,0)),"Unknown value")</f>
        <v>Mexican</v>
      </c>
      <c r="I11213" s="5">
        <f>IFERROR(INDEX(menu_items!$D:$D,MATCH(F11213,menu_items!$A:$A,0)),0)</f>
        <v>11.95</v>
      </c>
      <c r="J11213" t="str">
        <f t="shared" si="881"/>
        <v>Sat</v>
      </c>
      <c r="K11213">
        <f t="shared" si="882"/>
        <v>25</v>
      </c>
      <c r="L11213" t="str">
        <f t="shared" si="883"/>
        <v>Mar</v>
      </c>
      <c r="M11213">
        <v>18</v>
      </c>
      <c r="N11213">
        <f t="shared" si="884"/>
        <v>4</v>
      </c>
      <c r="O11213" s="5">
        <f t="shared" si="885"/>
        <v>53.349999999999994</v>
      </c>
    </row>
    <row r="11214" spans="1:15" x14ac:dyDescent="0.25">
      <c r="A11214">
        <v>11341</v>
      </c>
      <c r="B11214">
        <v>4979</v>
      </c>
      <c r="C11214">
        <f>IF(COUNTIF($B$2:B11214,B11214)=1,1,0)</f>
        <v>0</v>
      </c>
      <c r="D11214" s="1">
        <v>45010</v>
      </c>
      <c r="E11214" s="2">
        <v>0.78959490740740745</v>
      </c>
      <c r="F11214">
        <v>121</v>
      </c>
      <c r="G11214" t="str">
        <f>IFERROR(INDEX(menu_items!$B:$B,MATCH(F11214,menu_items!$A:$A,0)),"Unknown value")</f>
        <v>Cheese Quesadillas</v>
      </c>
      <c r="H11214" t="str">
        <f>IFERROR(INDEX(menu_items!$C:$C,MATCH(F11214,menu_items!$A:$A,0)),"Unknown value")</f>
        <v>Mexican</v>
      </c>
      <c r="I11214" s="5">
        <f>IFERROR(INDEX(menu_items!$D:$D,MATCH(F11214,menu_items!$A:$A,0)),0)</f>
        <v>10.5</v>
      </c>
      <c r="J11214" t="str">
        <f t="shared" si="881"/>
        <v>Sat</v>
      </c>
      <c r="K11214">
        <f t="shared" si="882"/>
        <v>25</v>
      </c>
      <c r="L11214" t="str">
        <f t="shared" si="883"/>
        <v>Mar</v>
      </c>
      <c r="M11214">
        <v>18</v>
      </c>
      <c r="N11214">
        <f t="shared" si="884"/>
        <v>4</v>
      </c>
      <c r="O11214" s="5">
        <f t="shared" si="885"/>
        <v>53.349999999999994</v>
      </c>
    </row>
    <row r="11215" spans="1:15" x14ac:dyDescent="0.25">
      <c r="A11215">
        <v>11342</v>
      </c>
      <c r="B11215">
        <v>4980</v>
      </c>
      <c r="C11215">
        <f>IF(COUNTIF($B$2:B11215,B11215)=1,1,0)</f>
        <v>1</v>
      </c>
      <c r="D11215" s="1">
        <v>45010</v>
      </c>
      <c r="E11215" s="2">
        <v>0.79350694444444447</v>
      </c>
      <c r="F11215">
        <v>127</v>
      </c>
      <c r="G11215" t="str">
        <f>IFERROR(INDEX(menu_items!$B:$B,MATCH(F11215,menu_items!$A:$A,0)),"Unknown value")</f>
        <v>Meat Lasagna</v>
      </c>
      <c r="H11215" t="str">
        <f>IFERROR(INDEX(menu_items!$C:$C,MATCH(F11215,menu_items!$A:$A,0)),"Unknown value")</f>
        <v>Italian</v>
      </c>
      <c r="I11215" s="5">
        <f>IFERROR(INDEX(menu_items!$D:$D,MATCH(F11215,menu_items!$A:$A,0)),0)</f>
        <v>17.95</v>
      </c>
      <c r="J11215" t="str">
        <f t="shared" si="881"/>
        <v>Sat</v>
      </c>
      <c r="K11215">
        <f t="shared" si="882"/>
        <v>25</v>
      </c>
      <c r="L11215" t="str">
        <f t="shared" si="883"/>
        <v>Mar</v>
      </c>
      <c r="M11215">
        <v>19</v>
      </c>
      <c r="N11215">
        <f t="shared" si="884"/>
        <v>2</v>
      </c>
      <c r="O11215" s="5">
        <f t="shared" si="885"/>
        <v>31.9</v>
      </c>
    </row>
    <row r="11216" spans="1:15" x14ac:dyDescent="0.25">
      <c r="A11216">
        <v>11343</v>
      </c>
      <c r="B11216">
        <v>4980</v>
      </c>
      <c r="C11216">
        <f>IF(COUNTIF($B$2:B11216,B11216)=1,1,0)</f>
        <v>0</v>
      </c>
      <c r="D11216" s="1">
        <v>45010</v>
      </c>
      <c r="E11216" s="2">
        <v>0.79350694444444447</v>
      </c>
      <c r="F11216">
        <v>120</v>
      </c>
      <c r="G11216" t="str">
        <f>IFERROR(INDEX(menu_items!$B:$B,MATCH(F11216,menu_items!$A:$A,0)),"Unknown value")</f>
        <v>Steak Torta</v>
      </c>
      <c r="H11216" t="str">
        <f>IFERROR(INDEX(menu_items!$C:$C,MATCH(F11216,menu_items!$A:$A,0)),"Unknown value")</f>
        <v>Mexican</v>
      </c>
      <c r="I11216" s="5">
        <f>IFERROR(INDEX(menu_items!$D:$D,MATCH(F11216,menu_items!$A:$A,0)),0)</f>
        <v>13.95</v>
      </c>
      <c r="J11216" t="str">
        <f t="shared" si="881"/>
        <v>Sat</v>
      </c>
      <c r="K11216">
        <f t="shared" si="882"/>
        <v>25</v>
      </c>
      <c r="L11216" t="str">
        <f t="shared" si="883"/>
        <v>Mar</v>
      </c>
      <c r="M11216">
        <v>19</v>
      </c>
      <c r="N11216">
        <f t="shared" si="884"/>
        <v>2</v>
      </c>
      <c r="O11216" s="5">
        <f t="shared" si="885"/>
        <v>31.9</v>
      </c>
    </row>
    <row r="11217" spans="1:15" x14ac:dyDescent="0.25">
      <c r="A11217">
        <v>11344</v>
      </c>
      <c r="B11217">
        <v>4981</v>
      </c>
      <c r="C11217">
        <f>IF(COUNTIF($B$2:B11217,B11217)=1,1,0)</f>
        <v>1</v>
      </c>
      <c r="D11217" s="1">
        <v>45010</v>
      </c>
      <c r="E11217" s="2">
        <v>0.80001157407407408</v>
      </c>
      <c r="F11217">
        <v>130</v>
      </c>
      <c r="G11217" t="str">
        <f>IFERROR(INDEX(menu_items!$B:$B,MATCH(F11217,menu_items!$A:$A,0)),"Unknown value")</f>
        <v>Shrimp Scampi</v>
      </c>
      <c r="H11217" t="str">
        <f>IFERROR(INDEX(menu_items!$C:$C,MATCH(F11217,menu_items!$A:$A,0)),"Unknown value")</f>
        <v>Italian</v>
      </c>
      <c r="I11217" s="5">
        <f>IFERROR(INDEX(menu_items!$D:$D,MATCH(F11217,menu_items!$A:$A,0)),0)</f>
        <v>19.95</v>
      </c>
      <c r="J11217" t="str">
        <f t="shared" si="881"/>
        <v>Sat</v>
      </c>
      <c r="K11217">
        <f t="shared" si="882"/>
        <v>25</v>
      </c>
      <c r="L11217" t="str">
        <f t="shared" si="883"/>
        <v>Mar</v>
      </c>
      <c r="M11217">
        <v>19</v>
      </c>
      <c r="N11217">
        <f t="shared" si="884"/>
        <v>3</v>
      </c>
      <c r="O11217" s="5">
        <f t="shared" si="885"/>
        <v>44.9</v>
      </c>
    </row>
    <row r="11218" spans="1:15" x14ac:dyDescent="0.25">
      <c r="A11218">
        <v>11345</v>
      </c>
      <c r="B11218">
        <v>4981</v>
      </c>
      <c r="C11218">
        <f>IF(COUNTIF($B$2:B11218,B11218)=1,1,0)</f>
        <v>0</v>
      </c>
      <c r="D11218" s="1">
        <v>45010</v>
      </c>
      <c r="E11218" s="2">
        <v>0.80001157407407408</v>
      </c>
      <c r="F11218">
        <v>131</v>
      </c>
      <c r="G11218" t="str">
        <f>IFERROR(INDEX(menu_items!$B:$B,MATCH(F11218,menu_items!$A:$A,0)),"Unknown value")</f>
        <v>Chicken Parmesan</v>
      </c>
      <c r="H11218" t="str">
        <f>IFERROR(INDEX(menu_items!$C:$C,MATCH(F11218,menu_items!$A:$A,0)),"Unknown value")</f>
        <v>Italian</v>
      </c>
      <c r="I11218" s="5">
        <f>IFERROR(INDEX(menu_items!$D:$D,MATCH(F11218,menu_items!$A:$A,0)),0)</f>
        <v>17.95</v>
      </c>
      <c r="J11218" t="str">
        <f t="shared" si="881"/>
        <v>Sat</v>
      </c>
      <c r="K11218">
        <f t="shared" si="882"/>
        <v>25</v>
      </c>
      <c r="L11218" t="str">
        <f t="shared" si="883"/>
        <v>Mar</v>
      </c>
      <c r="M11218">
        <v>19</v>
      </c>
      <c r="N11218">
        <f t="shared" si="884"/>
        <v>3</v>
      </c>
      <c r="O11218" s="5">
        <f t="shared" si="885"/>
        <v>44.9</v>
      </c>
    </row>
    <row r="11219" spans="1:15" x14ac:dyDescent="0.25">
      <c r="A11219">
        <v>11346</v>
      </c>
      <c r="B11219">
        <v>4981</v>
      </c>
      <c r="C11219">
        <f>IF(COUNTIF($B$2:B11219,B11219)=1,1,0)</f>
        <v>0</v>
      </c>
      <c r="D11219" s="1">
        <v>45010</v>
      </c>
      <c r="E11219" s="2">
        <v>0.80001157407407408</v>
      </c>
      <c r="F11219">
        <v>106</v>
      </c>
      <c r="G11219" t="str">
        <f>IFERROR(INDEX(menu_items!$B:$B,MATCH(F11219,menu_items!$A:$A,0)),"Unknown value")</f>
        <v>French Fries</v>
      </c>
      <c r="H11219" t="str">
        <f>IFERROR(INDEX(menu_items!$C:$C,MATCH(F11219,menu_items!$A:$A,0)),"Unknown value")</f>
        <v>American</v>
      </c>
      <c r="I11219" s="5">
        <f>IFERROR(INDEX(menu_items!$D:$D,MATCH(F11219,menu_items!$A:$A,0)),0)</f>
        <v>7</v>
      </c>
      <c r="J11219" t="str">
        <f t="shared" si="881"/>
        <v>Sat</v>
      </c>
      <c r="K11219">
        <f t="shared" si="882"/>
        <v>25</v>
      </c>
      <c r="L11219" t="str">
        <f t="shared" si="883"/>
        <v>Mar</v>
      </c>
      <c r="M11219">
        <v>19</v>
      </c>
      <c r="N11219">
        <f t="shared" si="884"/>
        <v>3</v>
      </c>
      <c r="O11219" s="5">
        <f t="shared" si="885"/>
        <v>44.9</v>
      </c>
    </row>
    <row r="11220" spans="1:15" x14ac:dyDescent="0.25">
      <c r="A11220">
        <v>11347</v>
      </c>
      <c r="B11220">
        <v>4982</v>
      </c>
      <c r="C11220">
        <f>IF(COUNTIF($B$2:B11220,B11220)=1,1,0)</f>
        <v>1</v>
      </c>
      <c r="D11220" s="1">
        <v>45010</v>
      </c>
      <c r="E11220" s="2">
        <v>0.8068981481481482</v>
      </c>
      <c r="F11220">
        <v>106</v>
      </c>
      <c r="G11220" t="str">
        <f>IFERROR(INDEX(menu_items!$B:$B,MATCH(F11220,menu_items!$A:$A,0)),"Unknown value")</f>
        <v>French Fries</v>
      </c>
      <c r="H11220" t="str">
        <f>IFERROR(INDEX(menu_items!$C:$C,MATCH(F11220,menu_items!$A:$A,0)),"Unknown value")</f>
        <v>American</v>
      </c>
      <c r="I11220" s="5">
        <f>IFERROR(INDEX(menu_items!$D:$D,MATCH(F11220,menu_items!$A:$A,0)),0)</f>
        <v>7</v>
      </c>
      <c r="J11220" t="str">
        <f t="shared" si="881"/>
        <v>Sat</v>
      </c>
      <c r="K11220">
        <f t="shared" si="882"/>
        <v>25</v>
      </c>
      <c r="L11220" t="str">
        <f t="shared" si="883"/>
        <v>Mar</v>
      </c>
      <c r="M11220">
        <v>19</v>
      </c>
      <c r="N11220">
        <f t="shared" si="884"/>
        <v>1</v>
      </c>
      <c r="O11220" s="5">
        <f t="shared" si="885"/>
        <v>7</v>
      </c>
    </row>
    <row r="11221" spans="1:15" x14ac:dyDescent="0.25">
      <c r="A11221">
        <v>11348</v>
      </c>
      <c r="B11221">
        <v>4983</v>
      </c>
      <c r="C11221">
        <f>IF(COUNTIF($B$2:B11221,B11221)=1,1,0)</f>
        <v>1</v>
      </c>
      <c r="D11221" s="1">
        <v>45010</v>
      </c>
      <c r="E11221" s="2">
        <v>0.81910879629629629</v>
      </c>
      <c r="F11221">
        <v>120</v>
      </c>
      <c r="G11221" t="str">
        <f>IFERROR(INDEX(menu_items!$B:$B,MATCH(F11221,menu_items!$A:$A,0)),"Unknown value")</f>
        <v>Steak Torta</v>
      </c>
      <c r="H11221" t="str">
        <f>IFERROR(INDEX(menu_items!$C:$C,MATCH(F11221,menu_items!$A:$A,0)),"Unknown value")</f>
        <v>Mexican</v>
      </c>
      <c r="I11221" s="5">
        <f>IFERROR(INDEX(menu_items!$D:$D,MATCH(F11221,menu_items!$A:$A,0)),0)</f>
        <v>13.95</v>
      </c>
      <c r="J11221" t="str">
        <f t="shared" si="881"/>
        <v>Sat</v>
      </c>
      <c r="K11221">
        <f t="shared" si="882"/>
        <v>25</v>
      </c>
      <c r="L11221" t="str">
        <f t="shared" si="883"/>
        <v>Mar</v>
      </c>
      <c r="M11221">
        <v>19</v>
      </c>
      <c r="N11221">
        <f t="shared" si="884"/>
        <v>3</v>
      </c>
      <c r="O11221" s="5">
        <f t="shared" si="885"/>
        <v>33.450000000000003</v>
      </c>
    </row>
    <row r="11222" spans="1:15" x14ac:dyDescent="0.25">
      <c r="A11222">
        <v>11349</v>
      </c>
      <c r="B11222">
        <v>4983</v>
      </c>
      <c r="C11222">
        <f>IF(COUNTIF($B$2:B11222,B11222)=1,1,0)</f>
        <v>0</v>
      </c>
      <c r="D11222" s="1">
        <v>45010</v>
      </c>
      <c r="E11222" s="2">
        <v>0.81910879629629629</v>
      </c>
      <c r="F11222">
        <v>121</v>
      </c>
      <c r="G11222" t="str">
        <f>IFERROR(INDEX(menu_items!$B:$B,MATCH(F11222,menu_items!$A:$A,0)),"Unknown value")</f>
        <v>Cheese Quesadillas</v>
      </c>
      <c r="H11222" t="str">
        <f>IFERROR(INDEX(menu_items!$C:$C,MATCH(F11222,menu_items!$A:$A,0)),"Unknown value")</f>
        <v>Mexican</v>
      </c>
      <c r="I11222" s="5">
        <f>IFERROR(INDEX(menu_items!$D:$D,MATCH(F11222,menu_items!$A:$A,0)),0)</f>
        <v>10.5</v>
      </c>
      <c r="J11222" t="str">
        <f t="shared" si="881"/>
        <v>Sat</v>
      </c>
      <c r="K11222">
        <f t="shared" si="882"/>
        <v>25</v>
      </c>
      <c r="L11222" t="str">
        <f t="shared" si="883"/>
        <v>Mar</v>
      </c>
      <c r="M11222">
        <v>19</v>
      </c>
      <c r="N11222">
        <f t="shared" si="884"/>
        <v>3</v>
      </c>
      <c r="O11222" s="5">
        <f t="shared" si="885"/>
        <v>33.450000000000003</v>
      </c>
    </row>
    <row r="11223" spans="1:15" x14ac:dyDescent="0.25">
      <c r="A11223">
        <v>11350</v>
      </c>
      <c r="B11223">
        <v>4983</v>
      </c>
      <c r="C11223">
        <f>IF(COUNTIF($B$2:B11223,B11223)=1,1,0)</f>
        <v>0</v>
      </c>
      <c r="D11223" s="1">
        <v>45010</v>
      </c>
      <c r="E11223" s="2">
        <v>0.81910879629629629</v>
      </c>
      <c r="F11223">
        <v>123</v>
      </c>
      <c r="G11223" t="str">
        <f>IFERROR(INDEX(menu_items!$B:$B,MATCH(F11223,menu_items!$A:$A,0)),"Unknown value")</f>
        <v>Chips &amp; Guacamole</v>
      </c>
      <c r="H11223" t="str">
        <f>IFERROR(INDEX(menu_items!$C:$C,MATCH(F11223,menu_items!$A:$A,0)),"Unknown value")</f>
        <v>Mexican</v>
      </c>
      <c r="I11223" s="5">
        <f>IFERROR(INDEX(menu_items!$D:$D,MATCH(F11223,menu_items!$A:$A,0)),0)</f>
        <v>9</v>
      </c>
      <c r="J11223" t="str">
        <f t="shared" si="881"/>
        <v>Sat</v>
      </c>
      <c r="K11223">
        <f t="shared" si="882"/>
        <v>25</v>
      </c>
      <c r="L11223" t="str">
        <f t="shared" si="883"/>
        <v>Mar</v>
      </c>
      <c r="M11223">
        <v>19</v>
      </c>
      <c r="N11223">
        <f t="shared" si="884"/>
        <v>3</v>
      </c>
      <c r="O11223" s="5">
        <f t="shared" si="885"/>
        <v>33.450000000000003</v>
      </c>
    </row>
    <row r="11224" spans="1:15" x14ac:dyDescent="0.25">
      <c r="A11224">
        <v>11351</v>
      </c>
      <c r="B11224">
        <v>4984</v>
      </c>
      <c r="C11224">
        <f>IF(COUNTIF($B$2:B11224,B11224)=1,1,0)</f>
        <v>1</v>
      </c>
      <c r="D11224" s="1">
        <v>45010</v>
      </c>
      <c r="E11224" s="2">
        <v>0.82815972222222223</v>
      </c>
      <c r="F11224">
        <v>124</v>
      </c>
      <c r="G11224" t="str">
        <f>IFERROR(INDEX(menu_items!$B:$B,MATCH(F11224,menu_items!$A:$A,0)),"Unknown value")</f>
        <v>Spaghetti</v>
      </c>
      <c r="H11224" t="str">
        <f>IFERROR(INDEX(menu_items!$C:$C,MATCH(F11224,menu_items!$A:$A,0)),"Unknown value")</f>
        <v>Italian</v>
      </c>
      <c r="I11224" s="5">
        <f>IFERROR(INDEX(menu_items!$D:$D,MATCH(F11224,menu_items!$A:$A,0)),0)</f>
        <v>14.5</v>
      </c>
      <c r="J11224" t="str">
        <f t="shared" si="881"/>
        <v>Sat</v>
      </c>
      <c r="K11224">
        <f t="shared" si="882"/>
        <v>25</v>
      </c>
      <c r="L11224" t="str">
        <f t="shared" si="883"/>
        <v>Mar</v>
      </c>
      <c r="M11224">
        <v>19</v>
      </c>
      <c r="N11224">
        <f t="shared" si="884"/>
        <v>2</v>
      </c>
      <c r="O11224" s="5">
        <f t="shared" si="885"/>
        <v>28.45</v>
      </c>
    </row>
    <row r="11225" spans="1:15" x14ac:dyDescent="0.25">
      <c r="A11225">
        <v>11352</v>
      </c>
      <c r="B11225">
        <v>4984</v>
      </c>
      <c r="C11225">
        <f>IF(COUNTIF($B$2:B11225,B11225)=1,1,0)</f>
        <v>0</v>
      </c>
      <c r="D11225" s="1">
        <v>45010</v>
      </c>
      <c r="E11225" s="2">
        <v>0.82815972222222223</v>
      </c>
      <c r="F11225">
        <v>120</v>
      </c>
      <c r="G11225" t="str">
        <f>IFERROR(INDEX(menu_items!$B:$B,MATCH(F11225,menu_items!$A:$A,0)),"Unknown value")</f>
        <v>Steak Torta</v>
      </c>
      <c r="H11225" t="str">
        <f>IFERROR(INDEX(menu_items!$C:$C,MATCH(F11225,menu_items!$A:$A,0)),"Unknown value")</f>
        <v>Mexican</v>
      </c>
      <c r="I11225" s="5">
        <f>IFERROR(INDEX(menu_items!$D:$D,MATCH(F11225,menu_items!$A:$A,0)),0)</f>
        <v>13.95</v>
      </c>
      <c r="J11225" t="str">
        <f t="shared" si="881"/>
        <v>Sat</v>
      </c>
      <c r="K11225">
        <f t="shared" si="882"/>
        <v>25</v>
      </c>
      <c r="L11225" t="str">
        <f t="shared" si="883"/>
        <v>Mar</v>
      </c>
      <c r="M11225">
        <v>19</v>
      </c>
      <c r="N11225">
        <f t="shared" si="884"/>
        <v>2</v>
      </c>
      <c r="O11225" s="5">
        <f t="shared" si="885"/>
        <v>28.45</v>
      </c>
    </row>
    <row r="11226" spans="1:15" x14ac:dyDescent="0.25">
      <c r="A11226">
        <v>11353</v>
      </c>
      <c r="B11226">
        <v>4985</v>
      </c>
      <c r="C11226">
        <f>IF(COUNTIF($B$2:B11226,B11226)=1,1,0)</f>
        <v>1</v>
      </c>
      <c r="D11226" s="1">
        <v>45010</v>
      </c>
      <c r="E11226" s="2">
        <v>0.83334490740740741</v>
      </c>
      <c r="F11226">
        <v>129</v>
      </c>
      <c r="G11226" t="str">
        <f>IFERROR(INDEX(menu_items!$B:$B,MATCH(F11226,menu_items!$A:$A,0)),"Unknown value")</f>
        <v>Mushroom Ravioli</v>
      </c>
      <c r="H11226" t="str">
        <f>IFERROR(INDEX(menu_items!$C:$C,MATCH(F11226,menu_items!$A:$A,0)),"Unknown value")</f>
        <v>Italian</v>
      </c>
      <c r="I11226" s="5">
        <f>IFERROR(INDEX(menu_items!$D:$D,MATCH(F11226,menu_items!$A:$A,0)),0)</f>
        <v>15.5</v>
      </c>
      <c r="J11226" t="str">
        <f t="shared" si="881"/>
        <v>Sat</v>
      </c>
      <c r="K11226">
        <f t="shared" si="882"/>
        <v>25</v>
      </c>
      <c r="L11226" t="str">
        <f t="shared" si="883"/>
        <v>Mar</v>
      </c>
      <c r="M11226">
        <v>20</v>
      </c>
      <c r="N11226">
        <f t="shared" si="884"/>
        <v>1</v>
      </c>
      <c r="O11226" s="5">
        <f t="shared" si="885"/>
        <v>15.5</v>
      </c>
    </row>
    <row r="11227" spans="1:15" x14ac:dyDescent="0.25">
      <c r="A11227">
        <v>11354</v>
      </c>
      <c r="B11227">
        <v>4986</v>
      </c>
      <c r="C11227">
        <f>IF(COUNTIF($B$2:B11227,B11227)=1,1,0)</f>
        <v>1</v>
      </c>
      <c r="D11227" s="1">
        <v>45010</v>
      </c>
      <c r="E11227" s="2">
        <v>0.83793981481481483</v>
      </c>
      <c r="F11227">
        <v>117</v>
      </c>
      <c r="G11227" t="str">
        <f>IFERROR(INDEX(menu_items!$B:$B,MATCH(F11227,menu_items!$A:$A,0)),"Unknown value")</f>
        <v>Chicken Burrito</v>
      </c>
      <c r="H11227" t="str">
        <f>IFERROR(INDEX(menu_items!$C:$C,MATCH(F11227,menu_items!$A:$A,0)),"Unknown value")</f>
        <v>Mexican</v>
      </c>
      <c r="I11227" s="5">
        <f>IFERROR(INDEX(menu_items!$D:$D,MATCH(F11227,menu_items!$A:$A,0)),0)</f>
        <v>12.95</v>
      </c>
      <c r="J11227" t="str">
        <f t="shared" si="881"/>
        <v>Sat</v>
      </c>
      <c r="K11227">
        <f t="shared" si="882"/>
        <v>25</v>
      </c>
      <c r="L11227" t="str">
        <f t="shared" si="883"/>
        <v>Mar</v>
      </c>
      <c r="M11227">
        <v>20</v>
      </c>
      <c r="N11227">
        <f t="shared" si="884"/>
        <v>1</v>
      </c>
      <c r="O11227" s="5">
        <f t="shared" si="885"/>
        <v>12.95</v>
      </c>
    </row>
    <row r="11228" spans="1:15" x14ac:dyDescent="0.25">
      <c r="A11228">
        <v>11355</v>
      </c>
      <c r="B11228">
        <v>4987</v>
      </c>
      <c r="C11228">
        <f>IF(COUNTIF($B$2:B11228,B11228)=1,1,0)</f>
        <v>1</v>
      </c>
      <c r="D11228" s="1">
        <v>45010</v>
      </c>
      <c r="E11228" s="2">
        <v>0.85709490740740746</v>
      </c>
      <c r="F11228">
        <v>103</v>
      </c>
      <c r="G11228" t="str">
        <f>IFERROR(INDEX(menu_items!$B:$B,MATCH(F11228,menu_items!$A:$A,0)),"Unknown value")</f>
        <v>Hot Dog</v>
      </c>
      <c r="H11228" t="str">
        <f>IFERROR(INDEX(menu_items!$C:$C,MATCH(F11228,menu_items!$A:$A,0)),"Unknown value")</f>
        <v>American</v>
      </c>
      <c r="I11228" s="5">
        <f>IFERROR(INDEX(menu_items!$D:$D,MATCH(F11228,menu_items!$A:$A,0)),0)</f>
        <v>9</v>
      </c>
      <c r="J11228" t="str">
        <f t="shared" si="881"/>
        <v>Sat</v>
      </c>
      <c r="K11228">
        <f t="shared" si="882"/>
        <v>25</v>
      </c>
      <c r="L11228" t="str">
        <f t="shared" si="883"/>
        <v>Mar</v>
      </c>
      <c r="M11228">
        <v>20</v>
      </c>
      <c r="N11228">
        <f t="shared" si="884"/>
        <v>3</v>
      </c>
      <c r="O11228" s="5">
        <f t="shared" si="885"/>
        <v>42.45</v>
      </c>
    </row>
    <row r="11229" spans="1:15" x14ac:dyDescent="0.25">
      <c r="A11229">
        <v>11356</v>
      </c>
      <c r="B11229">
        <v>4987</v>
      </c>
      <c r="C11229">
        <f>IF(COUNTIF($B$2:B11229,B11229)=1,1,0)</f>
        <v>0</v>
      </c>
      <c r="D11229" s="1">
        <v>45010</v>
      </c>
      <c r="E11229" s="2">
        <v>0.85709490740740746</v>
      </c>
      <c r="F11229">
        <v>109</v>
      </c>
      <c r="G11229" t="str">
        <f>IFERROR(INDEX(menu_items!$B:$B,MATCH(F11229,menu_items!$A:$A,0)),"Unknown value")</f>
        <v>Korean Beef Bowl</v>
      </c>
      <c r="H11229" t="str">
        <f>IFERROR(INDEX(menu_items!$C:$C,MATCH(F11229,menu_items!$A:$A,0)),"Unknown value")</f>
        <v>Asian</v>
      </c>
      <c r="I11229" s="5">
        <f>IFERROR(INDEX(menu_items!$D:$D,MATCH(F11229,menu_items!$A:$A,0)),0)</f>
        <v>17.95</v>
      </c>
      <c r="J11229" t="str">
        <f t="shared" si="881"/>
        <v>Sat</v>
      </c>
      <c r="K11229">
        <f t="shared" si="882"/>
        <v>25</v>
      </c>
      <c r="L11229" t="str">
        <f t="shared" si="883"/>
        <v>Mar</v>
      </c>
      <c r="M11229">
        <v>20</v>
      </c>
      <c r="N11229">
        <f t="shared" si="884"/>
        <v>3</v>
      </c>
      <c r="O11229" s="5">
        <f t="shared" si="885"/>
        <v>42.45</v>
      </c>
    </row>
    <row r="11230" spans="1:15" x14ac:dyDescent="0.25">
      <c r="A11230">
        <v>11357</v>
      </c>
      <c r="B11230">
        <v>4987</v>
      </c>
      <c r="C11230">
        <f>IF(COUNTIF($B$2:B11230,B11230)=1,1,0)</f>
        <v>0</v>
      </c>
      <c r="D11230" s="1">
        <v>45010</v>
      </c>
      <c r="E11230" s="2">
        <v>0.85709490740740746</v>
      </c>
      <c r="F11230">
        <v>128</v>
      </c>
      <c r="G11230" t="str">
        <f>IFERROR(INDEX(menu_items!$B:$B,MATCH(F11230,menu_items!$A:$A,0)),"Unknown value")</f>
        <v>Cheese Lasagna</v>
      </c>
      <c r="H11230" t="str">
        <f>IFERROR(INDEX(menu_items!$C:$C,MATCH(F11230,menu_items!$A:$A,0)),"Unknown value")</f>
        <v>Italian</v>
      </c>
      <c r="I11230" s="5">
        <f>IFERROR(INDEX(menu_items!$D:$D,MATCH(F11230,menu_items!$A:$A,0)),0)</f>
        <v>15.5</v>
      </c>
      <c r="J11230" t="str">
        <f t="shared" si="881"/>
        <v>Sat</v>
      </c>
      <c r="K11230">
        <f t="shared" si="882"/>
        <v>25</v>
      </c>
      <c r="L11230" t="str">
        <f t="shared" si="883"/>
        <v>Mar</v>
      </c>
      <c r="M11230">
        <v>20</v>
      </c>
      <c r="N11230">
        <f t="shared" si="884"/>
        <v>3</v>
      </c>
      <c r="O11230" s="5">
        <f t="shared" si="885"/>
        <v>42.45</v>
      </c>
    </row>
    <row r="11231" spans="1:15" x14ac:dyDescent="0.25">
      <c r="A11231">
        <v>11358</v>
      </c>
      <c r="B11231">
        <v>4988</v>
      </c>
      <c r="C11231">
        <f>IF(COUNTIF($B$2:B11231,B11231)=1,1,0)</f>
        <v>1</v>
      </c>
      <c r="D11231" s="1">
        <v>45010</v>
      </c>
      <c r="E11231" s="2">
        <v>0.86453703703703699</v>
      </c>
      <c r="F11231">
        <v>102</v>
      </c>
      <c r="G11231" t="str">
        <f>IFERROR(INDEX(menu_items!$B:$B,MATCH(F11231,menu_items!$A:$A,0)),"Unknown value")</f>
        <v>Cheeseburger</v>
      </c>
      <c r="H11231" t="str">
        <f>IFERROR(INDEX(menu_items!$C:$C,MATCH(F11231,menu_items!$A:$A,0)),"Unknown value")</f>
        <v>American</v>
      </c>
      <c r="I11231" s="5">
        <f>IFERROR(INDEX(menu_items!$D:$D,MATCH(F11231,menu_items!$A:$A,0)),0)</f>
        <v>13.95</v>
      </c>
      <c r="J11231" t="str">
        <f t="shared" si="881"/>
        <v>Sat</v>
      </c>
      <c r="K11231">
        <f t="shared" si="882"/>
        <v>25</v>
      </c>
      <c r="L11231" t="str">
        <f t="shared" si="883"/>
        <v>Mar</v>
      </c>
      <c r="M11231">
        <v>20</v>
      </c>
      <c r="N11231">
        <f t="shared" si="884"/>
        <v>3</v>
      </c>
      <c r="O11231" s="5">
        <f t="shared" si="885"/>
        <v>44.4</v>
      </c>
    </row>
    <row r="11232" spans="1:15" x14ac:dyDescent="0.25">
      <c r="A11232">
        <v>11359</v>
      </c>
      <c r="B11232">
        <v>4988</v>
      </c>
      <c r="C11232">
        <f>IF(COUNTIF($B$2:B11232,B11232)=1,1,0)</f>
        <v>0</v>
      </c>
      <c r="D11232" s="1">
        <v>45010</v>
      </c>
      <c r="E11232" s="2">
        <v>0.86453703703703699</v>
      </c>
      <c r="F11232">
        <v>128</v>
      </c>
      <c r="G11232" t="str">
        <f>IFERROR(INDEX(menu_items!$B:$B,MATCH(F11232,menu_items!$A:$A,0)),"Unknown value")</f>
        <v>Cheese Lasagna</v>
      </c>
      <c r="H11232" t="str">
        <f>IFERROR(INDEX(menu_items!$C:$C,MATCH(F11232,menu_items!$A:$A,0)),"Unknown value")</f>
        <v>Italian</v>
      </c>
      <c r="I11232" s="5">
        <f>IFERROR(INDEX(menu_items!$D:$D,MATCH(F11232,menu_items!$A:$A,0)),0)</f>
        <v>15.5</v>
      </c>
      <c r="J11232" t="str">
        <f t="shared" si="881"/>
        <v>Sat</v>
      </c>
      <c r="K11232">
        <f t="shared" si="882"/>
        <v>25</v>
      </c>
      <c r="L11232" t="str">
        <f t="shared" si="883"/>
        <v>Mar</v>
      </c>
      <c r="M11232">
        <v>20</v>
      </c>
      <c r="N11232">
        <f t="shared" si="884"/>
        <v>3</v>
      </c>
      <c r="O11232" s="5">
        <f t="shared" si="885"/>
        <v>44.4</v>
      </c>
    </row>
    <row r="11233" spans="1:15" x14ac:dyDescent="0.25">
      <c r="A11233">
        <v>11360</v>
      </c>
      <c r="B11233">
        <v>4988</v>
      </c>
      <c r="C11233">
        <f>IF(COUNTIF($B$2:B11233,B11233)=1,1,0)</f>
        <v>0</v>
      </c>
      <c r="D11233" s="1">
        <v>45010</v>
      </c>
      <c r="E11233" s="2">
        <v>0.86453703703703699</v>
      </c>
      <c r="F11233">
        <v>112</v>
      </c>
      <c r="G11233" t="str">
        <f>IFERROR(INDEX(menu_items!$B:$B,MATCH(F11233,menu_items!$A:$A,0)),"Unknown value")</f>
        <v>Salmon Roll</v>
      </c>
      <c r="H11233" t="str">
        <f>IFERROR(INDEX(menu_items!$C:$C,MATCH(F11233,menu_items!$A:$A,0)),"Unknown value")</f>
        <v>Asian</v>
      </c>
      <c r="I11233" s="5">
        <f>IFERROR(INDEX(menu_items!$D:$D,MATCH(F11233,menu_items!$A:$A,0)),0)</f>
        <v>14.95</v>
      </c>
      <c r="J11233" t="str">
        <f t="shared" si="881"/>
        <v>Sat</v>
      </c>
      <c r="K11233">
        <f t="shared" si="882"/>
        <v>25</v>
      </c>
      <c r="L11233" t="str">
        <f t="shared" si="883"/>
        <v>Mar</v>
      </c>
      <c r="M11233">
        <v>20</v>
      </c>
      <c r="N11233">
        <f t="shared" si="884"/>
        <v>3</v>
      </c>
      <c r="O11233" s="5">
        <f t="shared" si="885"/>
        <v>44.4</v>
      </c>
    </row>
    <row r="11234" spans="1:15" x14ac:dyDescent="0.25">
      <c r="A11234">
        <v>11361</v>
      </c>
      <c r="B11234">
        <v>4989</v>
      </c>
      <c r="C11234">
        <f>IF(COUNTIF($B$2:B11234,B11234)=1,1,0)</f>
        <v>1</v>
      </c>
      <c r="D11234" s="1">
        <v>45010</v>
      </c>
      <c r="E11234" s="2">
        <v>0.87104166666666671</v>
      </c>
      <c r="F11234">
        <v>102</v>
      </c>
      <c r="G11234" t="str">
        <f>IFERROR(INDEX(menu_items!$B:$B,MATCH(F11234,menu_items!$A:$A,0)),"Unknown value")</f>
        <v>Cheeseburger</v>
      </c>
      <c r="H11234" t="str">
        <f>IFERROR(INDEX(menu_items!$C:$C,MATCH(F11234,menu_items!$A:$A,0)),"Unknown value")</f>
        <v>American</v>
      </c>
      <c r="I11234" s="5">
        <f>IFERROR(INDEX(menu_items!$D:$D,MATCH(F11234,menu_items!$A:$A,0)),0)</f>
        <v>13.95</v>
      </c>
      <c r="J11234" t="str">
        <f t="shared" si="881"/>
        <v>Sat</v>
      </c>
      <c r="K11234">
        <f t="shared" si="882"/>
        <v>25</v>
      </c>
      <c r="L11234" t="str">
        <f t="shared" si="883"/>
        <v>Mar</v>
      </c>
      <c r="M11234">
        <v>20</v>
      </c>
      <c r="N11234">
        <f t="shared" si="884"/>
        <v>1</v>
      </c>
      <c r="O11234" s="5">
        <f t="shared" si="885"/>
        <v>13.95</v>
      </c>
    </row>
    <row r="11235" spans="1:15" x14ac:dyDescent="0.25">
      <c r="A11235">
        <v>11362</v>
      </c>
      <c r="B11235">
        <v>4990</v>
      </c>
      <c r="C11235">
        <f>IF(COUNTIF($B$2:B11235,B11235)=1,1,0)</f>
        <v>1</v>
      </c>
      <c r="D11235" s="1">
        <v>45010</v>
      </c>
      <c r="E11235" s="2">
        <v>0.87662037037037033</v>
      </c>
      <c r="F11235">
        <v>105</v>
      </c>
      <c r="G11235" t="str">
        <f>IFERROR(INDEX(menu_items!$B:$B,MATCH(F11235,menu_items!$A:$A,0)),"Unknown value")</f>
        <v>Mac &amp; Cheese</v>
      </c>
      <c r="H11235" t="str">
        <f>IFERROR(INDEX(menu_items!$C:$C,MATCH(F11235,menu_items!$A:$A,0)),"Unknown value")</f>
        <v>American</v>
      </c>
      <c r="I11235" s="5">
        <f>IFERROR(INDEX(menu_items!$D:$D,MATCH(F11235,menu_items!$A:$A,0)),0)</f>
        <v>7</v>
      </c>
      <c r="J11235" t="str">
        <f t="shared" si="881"/>
        <v>Sat</v>
      </c>
      <c r="K11235">
        <f t="shared" si="882"/>
        <v>25</v>
      </c>
      <c r="L11235" t="str">
        <f t="shared" si="883"/>
        <v>Mar</v>
      </c>
      <c r="M11235">
        <v>21</v>
      </c>
      <c r="N11235">
        <f t="shared" si="884"/>
        <v>1</v>
      </c>
      <c r="O11235" s="5">
        <f t="shared" si="885"/>
        <v>7</v>
      </c>
    </row>
    <row r="11236" spans="1:15" x14ac:dyDescent="0.25">
      <c r="A11236">
        <v>11363</v>
      </c>
      <c r="B11236">
        <v>4991</v>
      </c>
      <c r="C11236">
        <f>IF(COUNTIF($B$2:B11236,B11236)=1,1,0)</f>
        <v>1</v>
      </c>
      <c r="D11236" s="1">
        <v>45010</v>
      </c>
      <c r="E11236" s="2">
        <v>0.88146990740740738</v>
      </c>
      <c r="F11236">
        <v>101</v>
      </c>
      <c r="G11236" t="str">
        <f>IFERROR(INDEX(menu_items!$B:$B,MATCH(F11236,menu_items!$A:$A,0)),"Unknown value")</f>
        <v>Hamburger</v>
      </c>
      <c r="H11236" t="str">
        <f>IFERROR(INDEX(menu_items!$C:$C,MATCH(F11236,menu_items!$A:$A,0)),"Unknown value")</f>
        <v>American</v>
      </c>
      <c r="I11236" s="5">
        <f>IFERROR(INDEX(menu_items!$D:$D,MATCH(F11236,menu_items!$A:$A,0)),0)</f>
        <v>12.95</v>
      </c>
      <c r="J11236" t="str">
        <f t="shared" si="881"/>
        <v>Sat</v>
      </c>
      <c r="K11236">
        <f t="shared" si="882"/>
        <v>25</v>
      </c>
      <c r="L11236" t="str">
        <f t="shared" si="883"/>
        <v>Mar</v>
      </c>
      <c r="M11236">
        <v>21</v>
      </c>
      <c r="N11236">
        <f t="shared" si="884"/>
        <v>2</v>
      </c>
      <c r="O11236" s="5">
        <f t="shared" si="885"/>
        <v>24.9</v>
      </c>
    </row>
    <row r="11237" spans="1:15" x14ac:dyDescent="0.25">
      <c r="A11237">
        <v>11364</v>
      </c>
      <c r="B11237">
        <v>4991</v>
      </c>
      <c r="C11237">
        <f>IF(COUNTIF($B$2:B11237,B11237)=1,1,0)</f>
        <v>0</v>
      </c>
      <c r="D11237" s="1">
        <v>45010</v>
      </c>
      <c r="E11237" s="2">
        <v>0.88146990740740738</v>
      </c>
      <c r="F11237">
        <v>111</v>
      </c>
      <c r="G11237" t="str">
        <f>IFERROR(INDEX(menu_items!$B:$B,MATCH(F11237,menu_items!$A:$A,0)),"Unknown value")</f>
        <v>California Roll</v>
      </c>
      <c r="H11237" t="str">
        <f>IFERROR(INDEX(menu_items!$C:$C,MATCH(F11237,menu_items!$A:$A,0)),"Unknown value")</f>
        <v>Asian</v>
      </c>
      <c r="I11237" s="5">
        <f>IFERROR(INDEX(menu_items!$D:$D,MATCH(F11237,menu_items!$A:$A,0)),0)</f>
        <v>11.95</v>
      </c>
      <c r="J11237" t="str">
        <f t="shared" si="881"/>
        <v>Sat</v>
      </c>
      <c r="K11237">
        <f t="shared" si="882"/>
        <v>25</v>
      </c>
      <c r="L11237" t="str">
        <f t="shared" si="883"/>
        <v>Mar</v>
      </c>
      <c r="M11237">
        <v>21</v>
      </c>
      <c r="N11237">
        <f t="shared" si="884"/>
        <v>2</v>
      </c>
      <c r="O11237" s="5">
        <f t="shared" si="885"/>
        <v>24.9</v>
      </c>
    </row>
    <row r="11238" spans="1:15" x14ac:dyDescent="0.25">
      <c r="A11238">
        <v>11365</v>
      </c>
      <c r="B11238">
        <v>4992</v>
      </c>
      <c r="C11238">
        <f>IF(COUNTIF($B$2:B11238,B11238)=1,1,0)</f>
        <v>1</v>
      </c>
      <c r="D11238" s="1">
        <v>45010</v>
      </c>
      <c r="E11238" s="2">
        <v>0.88296296296296295</v>
      </c>
      <c r="F11238">
        <v>113</v>
      </c>
      <c r="G11238" t="str">
        <f>IFERROR(INDEX(menu_items!$B:$B,MATCH(F11238,menu_items!$A:$A,0)),"Unknown value")</f>
        <v>Edamame</v>
      </c>
      <c r="H11238" t="str">
        <f>IFERROR(INDEX(menu_items!$C:$C,MATCH(F11238,menu_items!$A:$A,0)),"Unknown value")</f>
        <v>Asian</v>
      </c>
      <c r="I11238" s="5">
        <f>IFERROR(INDEX(menu_items!$D:$D,MATCH(F11238,menu_items!$A:$A,0)),0)</f>
        <v>5</v>
      </c>
      <c r="J11238" t="str">
        <f t="shared" si="881"/>
        <v>Sat</v>
      </c>
      <c r="K11238">
        <f t="shared" si="882"/>
        <v>25</v>
      </c>
      <c r="L11238" t="str">
        <f t="shared" si="883"/>
        <v>Mar</v>
      </c>
      <c r="M11238">
        <v>21</v>
      </c>
      <c r="N11238">
        <f t="shared" si="884"/>
        <v>2</v>
      </c>
      <c r="O11238" s="5">
        <f t="shared" si="885"/>
        <v>19.95</v>
      </c>
    </row>
    <row r="11239" spans="1:15" x14ac:dyDescent="0.25">
      <c r="A11239">
        <v>11366</v>
      </c>
      <c r="B11239">
        <v>4992</v>
      </c>
      <c r="C11239">
        <f>IF(COUNTIF($B$2:B11239,B11239)=1,1,0)</f>
        <v>0</v>
      </c>
      <c r="D11239" s="1">
        <v>45010</v>
      </c>
      <c r="E11239" s="2">
        <v>0.88296296296296295</v>
      </c>
      <c r="F11239">
        <v>118</v>
      </c>
      <c r="G11239" t="str">
        <f>IFERROR(INDEX(menu_items!$B:$B,MATCH(F11239,menu_items!$A:$A,0)),"Unknown value")</f>
        <v>Steak Burrito</v>
      </c>
      <c r="H11239" t="str">
        <f>IFERROR(INDEX(menu_items!$C:$C,MATCH(F11239,menu_items!$A:$A,0)),"Unknown value")</f>
        <v>Mexican</v>
      </c>
      <c r="I11239" s="5">
        <f>IFERROR(INDEX(menu_items!$D:$D,MATCH(F11239,menu_items!$A:$A,0)),0)</f>
        <v>14.95</v>
      </c>
      <c r="J11239" t="str">
        <f t="shared" si="881"/>
        <v>Sat</v>
      </c>
      <c r="K11239">
        <f t="shared" si="882"/>
        <v>25</v>
      </c>
      <c r="L11239" t="str">
        <f t="shared" si="883"/>
        <v>Mar</v>
      </c>
      <c r="M11239">
        <v>21</v>
      </c>
      <c r="N11239">
        <f t="shared" si="884"/>
        <v>2</v>
      </c>
      <c r="O11239" s="5">
        <f t="shared" si="885"/>
        <v>19.95</v>
      </c>
    </row>
    <row r="11240" spans="1:15" x14ac:dyDescent="0.25">
      <c r="A11240">
        <v>11367</v>
      </c>
      <c r="B11240">
        <v>4993</v>
      </c>
      <c r="C11240">
        <f>IF(COUNTIF($B$2:B11240,B11240)=1,1,0)</f>
        <v>1</v>
      </c>
      <c r="D11240" s="1">
        <v>45010</v>
      </c>
      <c r="E11240" s="2">
        <v>0.88464120370370369</v>
      </c>
      <c r="F11240">
        <v>121</v>
      </c>
      <c r="G11240" t="str">
        <f>IFERROR(INDEX(menu_items!$B:$B,MATCH(F11240,menu_items!$A:$A,0)),"Unknown value")</f>
        <v>Cheese Quesadillas</v>
      </c>
      <c r="H11240" t="str">
        <f>IFERROR(INDEX(menu_items!$C:$C,MATCH(F11240,menu_items!$A:$A,0)),"Unknown value")</f>
        <v>Mexican</v>
      </c>
      <c r="I11240" s="5">
        <f>IFERROR(INDEX(menu_items!$D:$D,MATCH(F11240,menu_items!$A:$A,0)),0)</f>
        <v>10.5</v>
      </c>
      <c r="J11240" t="str">
        <f t="shared" si="881"/>
        <v>Sat</v>
      </c>
      <c r="K11240">
        <f t="shared" si="882"/>
        <v>25</v>
      </c>
      <c r="L11240" t="str">
        <f t="shared" si="883"/>
        <v>Mar</v>
      </c>
      <c r="M11240">
        <v>21</v>
      </c>
      <c r="N11240">
        <f t="shared" si="884"/>
        <v>1</v>
      </c>
      <c r="O11240" s="5">
        <f t="shared" si="885"/>
        <v>10.5</v>
      </c>
    </row>
    <row r="11241" spans="1:15" x14ac:dyDescent="0.25">
      <c r="A11241">
        <v>11368</v>
      </c>
      <c r="B11241">
        <v>4994</v>
      </c>
      <c r="C11241">
        <f>IF(COUNTIF($B$2:B11241,B11241)=1,1,0)</f>
        <v>1</v>
      </c>
      <c r="D11241" s="1">
        <v>45010</v>
      </c>
      <c r="E11241" s="2">
        <v>0.89359953703703698</v>
      </c>
      <c r="F11241">
        <v>109</v>
      </c>
      <c r="G11241" t="str">
        <f>IFERROR(INDEX(menu_items!$B:$B,MATCH(F11241,menu_items!$A:$A,0)),"Unknown value")</f>
        <v>Korean Beef Bowl</v>
      </c>
      <c r="H11241" t="str">
        <f>IFERROR(INDEX(menu_items!$C:$C,MATCH(F11241,menu_items!$A:$A,0)),"Unknown value")</f>
        <v>Asian</v>
      </c>
      <c r="I11241" s="5">
        <f>IFERROR(INDEX(menu_items!$D:$D,MATCH(F11241,menu_items!$A:$A,0)),0)</f>
        <v>17.95</v>
      </c>
      <c r="J11241" t="str">
        <f t="shared" si="881"/>
        <v>Sat</v>
      </c>
      <c r="K11241">
        <f t="shared" si="882"/>
        <v>25</v>
      </c>
      <c r="L11241" t="str">
        <f t="shared" si="883"/>
        <v>Mar</v>
      </c>
      <c r="M11241">
        <v>21</v>
      </c>
      <c r="N11241">
        <f t="shared" si="884"/>
        <v>2</v>
      </c>
      <c r="O11241" s="5">
        <f t="shared" si="885"/>
        <v>22.95</v>
      </c>
    </row>
    <row r="11242" spans="1:15" x14ac:dyDescent="0.25">
      <c r="A11242">
        <v>11369</v>
      </c>
      <c r="B11242">
        <v>4994</v>
      </c>
      <c r="C11242">
        <f>IF(COUNTIF($B$2:B11242,B11242)=1,1,0)</f>
        <v>0</v>
      </c>
      <c r="D11242" s="1">
        <v>45010</v>
      </c>
      <c r="E11242" s="2">
        <v>0.89359953703703698</v>
      </c>
      <c r="F11242">
        <v>113</v>
      </c>
      <c r="G11242" t="str">
        <f>IFERROR(INDEX(menu_items!$B:$B,MATCH(F11242,menu_items!$A:$A,0)),"Unknown value")</f>
        <v>Edamame</v>
      </c>
      <c r="H11242" t="str">
        <f>IFERROR(INDEX(menu_items!$C:$C,MATCH(F11242,menu_items!$A:$A,0)),"Unknown value")</f>
        <v>Asian</v>
      </c>
      <c r="I11242" s="5">
        <f>IFERROR(INDEX(menu_items!$D:$D,MATCH(F11242,menu_items!$A:$A,0)),0)</f>
        <v>5</v>
      </c>
      <c r="J11242" t="str">
        <f t="shared" si="881"/>
        <v>Sat</v>
      </c>
      <c r="K11242">
        <f t="shared" si="882"/>
        <v>25</v>
      </c>
      <c r="L11242" t="str">
        <f t="shared" si="883"/>
        <v>Mar</v>
      </c>
      <c r="M11242">
        <v>21</v>
      </c>
      <c r="N11242">
        <f t="shared" si="884"/>
        <v>2</v>
      </c>
      <c r="O11242" s="5">
        <f t="shared" si="885"/>
        <v>22.95</v>
      </c>
    </row>
    <row r="11243" spans="1:15" x14ac:dyDescent="0.25">
      <c r="A11243">
        <v>11370</v>
      </c>
      <c r="B11243">
        <v>4995</v>
      </c>
      <c r="C11243">
        <f>IF(COUNTIF($B$2:B11243,B11243)=1,1,0)</f>
        <v>1</v>
      </c>
      <c r="D11243" s="1">
        <v>45010</v>
      </c>
      <c r="E11243" s="2">
        <v>0.89371527777777782</v>
      </c>
      <c r="F11243">
        <v>117</v>
      </c>
      <c r="G11243" t="str">
        <f>IFERROR(INDEX(menu_items!$B:$B,MATCH(F11243,menu_items!$A:$A,0)),"Unknown value")</f>
        <v>Chicken Burrito</v>
      </c>
      <c r="H11243" t="str">
        <f>IFERROR(INDEX(menu_items!$C:$C,MATCH(F11243,menu_items!$A:$A,0)),"Unknown value")</f>
        <v>Mexican</v>
      </c>
      <c r="I11243" s="5">
        <f>IFERROR(INDEX(menu_items!$D:$D,MATCH(F11243,menu_items!$A:$A,0)),0)</f>
        <v>12.95</v>
      </c>
      <c r="J11243" t="str">
        <f t="shared" si="881"/>
        <v>Sat</v>
      </c>
      <c r="K11243">
        <f t="shared" si="882"/>
        <v>25</v>
      </c>
      <c r="L11243" t="str">
        <f t="shared" si="883"/>
        <v>Mar</v>
      </c>
      <c r="M11243">
        <v>21</v>
      </c>
      <c r="N11243">
        <f t="shared" si="884"/>
        <v>2</v>
      </c>
      <c r="O11243" s="5">
        <f t="shared" si="885"/>
        <v>17.95</v>
      </c>
    </row>
    <row r="11244" spans="1:15" x14ac:dyDescent="0.25">
      <c r="A11244">
        <v>11371</v>
      </c>
      <c r="B11244">
        <v>4995</v>
      </c>
      <c r="C11244">
        <f>IF(COUNTIF($B$2:B11244,B11244)=1,1,0)</f>
        <v>0</v>
      </c>
      <c r="D11244" s="1">
        <v>45010</v>
      </c>
      <c r="E11244" s="2">
        <v>0.89371527777777782</v>
      </c>
      <c r="F11244">
        <v>113</v>
      </c>
      <c r="G11244" t="str">
        <f>IFERROR(INDEX(menu_items!$B:$B,MATCH(F11244,menu_items!$A:$A,0)),"Unknown value")</f>
        <v>Edamame</v>
      </c>
      <c r="H11244" t="str">
        <f>IFERROR(INDEX(menu_items!$C:$C,MATCH(F11244,menu_items!$A:$A,0)),"Unknown value")</f>
        <v>Asian</v>
      </c>
      <c r="I11244" s="5">
        <f>IFERROR(INDEX(menu_items!$D:$D,MATCH(F11244,menu_items!$A:$A,0)),0)</f>
        <v>5</v>
      </c>
      <c r="J11244" t="str">
        <f t="shared" si="881"/>
        <v>Sat</v>
      </c>
      <c r="K11244">
        <f t="shared" si="882"/>
        <v>25</v>
      </c>
      <c r="L11244" t="str">
        <f t="shared" si="883"/>
        <v>Mar</v>
      </c>
      <c r="M11244">
        <v>21</v>
      </c>
      <c r="N11244">
        <f t="shared" si="884"/>
        <v>2</v>
      </c>
      <c r="O11244" s="5">
        <f t="shared" si="885"/>
        <v>17.95</v>
      </c>
    </row>
    <row r="11245" spans="1:15" x14ac:dyDescent="0.25">
      <c r="A11245">
        <v>11372</v>
      </c>
      <c r="B11245">
        <v>4996</v>
      </c>
      <c r="C11245">
        <f>IF(COUNTIF($B$2:B11245,B11245)=1,1,0)</f>
        <v>1</v>
      </c>
      <c r="D11245" s="1">
        <v>45010</v>
      </c>
      <c r="E11245" s="2">
        <v>0.92831018518518515</v>
      </c>
      <c r="F11245">
        <v>127</v>
      </c>
      <c r="G11245" t="str">
        <f>IFERROR(INDEX(menu_items!$B:$B,MATCH(F11245,menu_items!$A:$A,0)),"Unknown value")</f>
        <v>Meat Lasagna</v>
      </c>
      <c r="H11245" t="str">
        <f>IFERROR(INDEX(menu_items!$C:$C,MATCH(F11245,menu_items!$A:$A,0)),"Unknown value")</f>
        <v>Italian</v>
      </c>
      <c r="I11245" s="5">
        <f>IFERROR(INDEX(menu_items!$D:$D,MATCH(F11245,menu_items!$A:$A,0)),0)</f>
        <v>17.95</v>
      </c>
      <c r="J11245" t="str">
        <f t="shared" si="881"/>
        <v>Sat</v>
      </c>
      <c r="K11245">
        <f t="shared" si="882"/>
        <v>25</v>
      </c>
      <c r="L11245" t="str">
        <f t="shared" si="883"/>
        <v>Mar</v>
      </c>
      <c r="M11245">
        <v>22</v>
      </c>
      <c r="N11245">
        <f t="shared" si="884"/>
        <v>1</v>
      </c>
      <c r="O11245" s="5">
        <f t="shared" si="885"/>
        <v>17.95</v>
      </c>
    </row>
    <row r="11246" spans="1:15" x14ac:dyDescent="0.25">
      <c r="A11246">
        <v>11373</v>
      </c>
      <c r="B11246">
        <v>4997</v>
      </c>
      <c r="C11246">
        <f>IF(COUNTIF($B$2:B11246,B11246)=1,1,0)</f>
        <v>1</v>
      </c>
      <c r="D11246" s="1">
        <v>45011</v>
      </c>
      <c r="E11246" s="2">
        <v>0.4742939814814815</v>
      </c>
      <c r="F11246">
        <v>109</v>
      </c>
      <c r="G11246" t="str">
        <f>IFERROR(INDEX(menu_items!$B:$B,MATCH(F11246,menu_items!$A:$A,0)),"Unknown value")</f>
        <v>Korean Beef Bowl</v>
      </c>
      <c r="H11246" t="str">
        <f>IFERROR(INDEX(menu_items!$C:$C,MATCH(F11246,menu_items!$A:$A,0)),"Unknown value")</f>
        <v>Asian</v>
      </c>
      <c r="I11246" s="5">
        <f>IFERROR(INDEX(menu_items!$D:$D,MATCH(F11246,menu_items!$A:$A,0)),0)</f>
        <v>17.95</v>
      </c>
      <c r="J11246" t="str">
        <f t="shared" si="881"/>
        <v>Sun</v>
      </c>
      <c r="K11246">
        <f t="shared" si="882"/>
        <v>26</v>
      </c>
      <c r="L11246" t="str">
        <f t="shared" si="883"/>
        <v>Mar</v>
      </c>
      <c r="M11246">
        <v>11</v>
      </c>
      <c r="N11246">
        <f t="shared" si="884"/>
        <v>1</v>
      </c>
      <c r="O11246" s="5">
        <f t="shared" si="885"/>
        <v>17.95</v>
      </c>
    </row>
    <row r="11247" spans="1:15" x14ac:dyDescent="0.25">
      <c r="A11247">
        <v>11374</v>
      </c>
      <c r="B11247">
        <v>4998</v>
      </c>
      <c r="C11247">
        <f>IF(COUNTIF($B$2:B11247,B11247)=1,1,0)</f>
        <v>1</v>
      </c>
      <c r="D11247" s="1">
        <v>45011</v>
      </c>
      <c r="E11247" s="2">
        <v>0.48231481481481481</v>
      </c>
      <c r="F11247">
        <v>125</v>
      </c>
      <c r="G11247" t="str">
        <f>IFERROR(INDEX(menu_items!$B:$B,MATCH(F11247,menu_items!$A:$A,0)),"Unknown value")</f>
        <v>Spaghetti &amp; Meatballs</v>
      </c>
      <c r="H11247" t="str">
        <f>IFERROR(INDEX(menu_items!$C:$C,MATCH(F11247,menu_items!$A:$A,0)),"Unknown value")</f>
        <v>Italian</v>
      </c>
      <c r="I11247" s="5">
        <f>IFERROR(INDEX(menu_items!$D:$D,MATCH(F11247,menu_items!$A:$A,0)),0)</f>
        <v>17.95</v>
      </c>
      <c r="J11247" t="str">
        <f t="shared" si="881"/>
        <v>Sun</v>
      </c>
      <c r="K11247">
        <f t="shared" si="882"/>
        <v>26</v>
      </c>
      <c r="L11247" t="str">
        <f t="shared" si="883"/>
        <v>Mar</v>
      </c>
      <c r="M11247">
        <v>11</v>
      </c>
      <c r="N11247">
        <f t="shared" si="884"/>
        <v>1</v>
      </c>
      <c r="O11247" s="5">
        <f t="shared" si="885"/>
        <v>17.95</v>
      </c>
    </row>
    <row r="11248" spans="1:15" x14ac:dyDescent="0.25">
      <c r="A11248">
        <v>11375</v>
      </c>
      <c r="B11248">
        <v>4999</v>
      </c>
      <c r="C11248">
        <f>IF(COUNTIF($B$2:B11248,B11248)=1,1,0)</f>
        <v>1</v>
      </c>
      <c r="D11248" s="1">
        <v>45011</v>
      </c>
      <c r="E11248" s="2">
        <v>0.48409722222222223</v>
      </c>
      <c r="F11248">
        <v>108</v>
      </c>
      <c r="G11248" t="str">
        <f>IFERROR(INDEX(menu_items!$B:$B,MATCH(F11248,menu_items!$A:$A,0)),"Unknown value")</f>
        <v>Tofu Pad Thai</v>
      </c>
      <c r="H11248" t="str">
        <f>IFERROR(INDEX(menu_items!$C:$C,MATCH(F11248,menu_items!$A:$A,0)),"Unknown value")</f>
        <v>Asian</v>
      </c>
      <c r="I11248" s="5">
        <f>IFERROR(INDEX(menu_items!$D:$D,MATCH(F11248,menu_items!$A:$A,0)),0)</f>
        <v>14.5</v>
      </c>
      <c r="J11248" t="str">
        <f t="shared" si="881"/>
        <v>Sun</v>
      </c>
      <c r="K11248">
        <f t="shared" si="882"/>
        <v>26</v>
      </c>
      <c r="L11248" t="str">
        <f t="shared" si="883"/>
        <v>Mar</v>
      </c>
      <c r="M11248">
        <v>11</v>
      </c>
      <c r="N11248">
        <f t="shared" si="884"/>
        <v>2</v>
      </c>
      <c r="O11248" s="5">
        <f t="shared" si="885"/>
        <v>32.450000000000003</v>
      </c>
    </row>
    <row r="11249" spans="1:15" x14ac:dyDescent="0.25">
      <c r="A11249">
        <v>11376</v>
      </c>
      <c r="B11249">
        <v>4999</v>
      </c>
      <c r="C11249">
        <f>IF(COUNTIF($B$2:B11249,B11249)=1,1,0)</f>
        <v>0</v>
      </c>
      <c r="D11249" s="1">
        <v>45011</v>
      </c>
      <c r="E11249" s="2">
        <v>0.48409722222222223</v>
      </c>
      <c r="F11249">
        <v>109</v>
      </c>
      <c r="G11249" t="str">
        <f>IFERROR(INDEX(menu_items!$B:$B,MATCH(F11249,menu_items!$A:$A,0)),"Unknown value")</f>
        <v>Korean Beef Bowl</v>
      </c>
      <c r="H11249" t="str">
        <f>IFERROR(INDEX(menu_items!$C:$C,MATCH(F11249,menu_items!$A:$A,0)),"Unknown value")</f>
        <v>Asian</v>
      </c>
      <c r="I11249" s="5">
        <f>IFERROR(INDEX(menu_items!$D:$D,MATCH(F11249,menu_items!$A:$A,0)),0)</f>
        <v>17.95</v>
      </c>
      <c r="J11249" t="str">
        <f t="shared" si="881"/>
        <v>Sun</v>
      </c>
      <c r="K11249">
        <f t="shared" si="882"/>
        <v>26</v>
      </c>
      <c r="L11249" t="str">
        <f t="shared" si="883"/>
        <v>Mar</v>
      </c>
      <c r="M11249">
        <v>11</v>
      </c>
      <c r="N11249">
        <f t="shared" si="884"/>
        <v>2</v>
      </c>
      <c r="O11249" s="5">
        <f t="shared" si="885"/>
        <v>32.450000000000003</v>
      </c>
    </row>
    <row r="11250" spans="1:15" x14ac:dyDescent="0.25">
      <c r="A11250">
        <v>11377</v>
      </c>
      <c r="B11250">
        <v>5000</v>
      </c>
      <c r="C11250">
        <f>IF(COUNTIF($B$2:B11250,B11250)=1,1,0)</f>
        <v>1</v>
      </c>
      <c r="D11250" s="1">
        <v>45011</v>
      </c>
      <c r="E11250" s="2">
        <v>0.48452546296296295</v>
      </c>
      <c r="F11250">
        <v>116</v>
      </c>
      <c r="G11250" t="str">
        <f>IFERROR(INDEX(menu_items!$B:$B,MATCH(F11250,menu_items!$A:$A,0)),"Unknown value")</f>
        <v>Steak Tacos</v>
      </c>
      <c r="H11250" t="str">
        <f>IFERROR(INDEX(menu_items!$C:$C,MATCH(F11250,menu_items!$A:$A,0)),"Unknown value")</f>
        <v>Mexican</v>
      </c>
      <c r="I11250" s="5">
        <f>IFERROR(INDEX(menu_items!$D:$D,MATCH(F11250,menu_items!$A:$A,0)),0)</f>
        <v>13.95</v>
      </c>
      <c r="J11250" t="str">
        <f t="shared" si="881"/>
        <v>Sun</v>
      </c>
      <c r="K11250">
        <f t="shared" si="882"/>
        <v>26</v>
      </c>
      <c r="L11250" t="str">
        <f t="shared" si="883"/>
        <v>Mar</v>
      </c>
      <c r="M11250">
        <v>11</v>
      </c>
      <c r="N11250">
        <f t="shared" si="884"/>
        <v>2</v>
      </c>
      <c r="O11250" s="5">
        <f t="shared" si="885"/>
        <v>31.9</v>
      </c>
    </row>
    <row r="11251" spans="1:15" x14ac:dyDescent="0.25">
      <c r="A11251">
        <v>11378</v>
      </c>
      <c r="B11251">
        <v>5000</v>
      </c>
      <c r="C11251">
        <f>IF(COUNTIF($B$2:B11251,B11251)=1,1,0)</f>
        <v>0</v>
      </c>
      <c r="D11251" s="1">
        <v>45011</v>
      </c>
      <c r="E11251" s="2">
        <v>0.48452546296296295</v>
      </c>
      <c r="F11251">
        <v>109</v>
      </c>
      <c r="G11251" t="str">
        <f>IFERROR(INDEX(menu_items!$B:$B,MATCH(F11251,menu_items!$A:$A,0)),"Unknown value")</f>
        <v>Korean Beef Bowl</v>
      </c>
      <c r="H11251" t="str">
        <f>IFERROR(INDEX(menu_items!$C:$C,MATCH(F11251,menu_items!$A:$A,0)),"Unknown value")</f>
        <v>Asian</v>
      </c>
      <c r="I11251" s="5">
        <f>IFERROR(INDEX(menu_items!$D:$D,MATCH(F11251,menu_items!$A:$A,0)),0)</f>
        <v>17.95</v>
      </c>
      <c r="J11251" t="str">
        <f t="shared" si="881"/>
        <v>Sun</v>
      </c>
      <c r="K11251">
        <f t="shared" si="882"/>
        <v>26</v>
      </c>
      <c r="L11251" t="str">
        <f t="shared" si="883"/>
        <v>Mar</v>
      </c>
      <c r="M11251">
        <v>11</v>
      </c>
      <c r="N11251">
        <f t="shared" si="884"/>
        <v>2</v>
      </c>
      <c r="O11251" s="5">
        <f t="shared" si="885"/>
        <v>31.9</v>
      </c>
    </row>
    <row r="11252" spans="1:15" x14ac:dyDescent="0.25">
      <c r="A11252">
        <v>11379</v>
      </c>
      <c r="B11252">
        <v>5001</v>
      </c>
      <c r="C11252">
        <f>IF(COUNTIF($B$2:B11252,B11252)=1,1,0)</f>
        <v>1</v>
      </c>
      <c r="D11252" s="1">
        <v>45011</v>
      </c>
      <c r="E11252" s="2">
        <v>0.48891203703703706</v>
      </c>
      <c r="F11252">
        <v>104</v>
      </c>
      <c r="G11252" t="str">
        <f>IFERROR(INDEX(menu_items!$B:$B,MATCH(F11252,menu_items!$A:$A,0)),"Unknown value")</f>
        <v>Veggie Burger</v>
      </c>
      <c r="H11252" t="str">
        <f>IFERROR(INDEX(menu_items!$C:$C,MATCH(F11252,menu_items!$A:$A,0)),"Unknown value")</f>
        <v>American</v>
      </c>
      <c r="I11252" s="5">
        <f>IFERROR(INDEX(menu_items!$D:$D,MATCH(F11252,menu_items!$A:$A,0)),0)</f>
        <v>10.5</v>
      </c>
      <c r="J11252" t="str">
        <f t="shared" si="881"/>
        <v>Sun</v>
      </c>
      <c r="K11252">
        <f t="shared" si="882"/>
        <v>26</v>
      </c>
      <c r="L11252" t="str">
        <f t="shared" si="883"/>
        <v>Mar</v>
      </c>
      <c r="M11252">
        <v>11</v>
      </c>
      <c r="N11252">
        <f t="shared" si="884"/>
        <v>1</v>
      </c>
      <c r="O11252" s="5">
        <f t="shared" si="885"/>
        <v>10.5</v>
      </c>
    </row>
    <row r="11253" spans="1:15" x14ac:dyDescent="0.25">
      <c r="A11253">
        <v>11380</v>
      </c>
      <c r="B11253">
        <v>5002</v>
      </c>
      <c r="C11253">
        <f>IF(COUNTIF($B$2:B11253,B11253)=1,1,0)</f>
        <v>1</v>
      </c>
      <c r="D11253" s="1">
        <v>45011</v>
      </c>
      <c r="E11253" s="2">
        <v>0.49060185185185184</v>
      </c>
      <c r="F11253">
        <v>101</v>
      </c>
      <c r="G11253" t="str">
        <f>IFERROR(INDEX(menu_items!$B:$B,MATCH(F11253,menu_items!$A:$A,0)),"Unknown value")</f>
        <v>Hamburger</v>
      </c>
      <c r="H11253" t="str">
        <f>IFERROR(INDEX(menu_items!$C:$C,MATCH(F11253,menu_items!$A:$A,0)),"Unknown value")</f>
        <v>American</v>
      </c>
      <c r="I11253" s="5">
        <f>IFERROR(INDEX(menu_items!$D:$D,MATCH(F11253,menu_items!$A:$A,0)),0)</f>
        <v>12.95</v>
      </c>
      <c r="J11253" t="str">
        <f t="shared" si="881"/>
        <v>Sun</v>
      </c>
      <c r="K11253">
        <f t="shared" si="882"/>
        <v>26</v>
      </c>
      <c r="L11253" t="str">
        <f t="shared" si="883"/>
        <v>Mar</v>
      </c>
      <c r="M11253">
        <v>11</v>
      </c>
      <c r="N11253">
        <f t="shared" si="884"/>
        <v>2</v>
      </c>
      <c r="O11253" s="5">
        <f t="shared" si="885"/>
        <v>17.95</v>
      </c>
    </row>
    <row r="11254" spans="1:15" x14ac:dyDescent="0.25">
      <c r="A11254">
        <v>11381</v>
      </c>
      <c r="B11254">
        <v>5002</v>
      </c>
      <c r="C11254">
        <f>IF(COUNTIF($B$2:B11254,B11254)=1,1,0)</f>
        <v>0</v>
      </c>
      <c r="D11254" s="1">
        <v>45011</v>
      </c>
      <c r="E11254" s="2">
        <v>0.49060185185185184</v>
      </c>
      <c r="F11254">
        <v>113</v>
      </c>
      <c r="G11254" t="str">
        <f>IFERROR(INDEX(menu_items!$B:$B,MATCH(F11254,menu_items!$A:$A,0)),"Unknown value")</f>
        <v>Edamame</v>
      </c>
      <c r="H11254" t="str">
        <f>IFERROR(INDEX(menu_items!$C:$C,MATCH(F11254,menu_items!$A:$A,0)),"Unknown value")</f>
        <v>Asian</v>
      </c>
      <c r="I11254" s="5">
        <f>IFERROR(INDEX(menu_items!$D:$D,MATCH(F11254,menu_items!$A:$A,0)),0)</f>
        <v>5</v>
      </c>
      <c r="J11254" t="str">
        <f t="shared" si="881"/>
        <v>Sun</v>
      </c>
      <c r="K11254">
        <f t="shared" si="882"/>
        <v>26</v>
      </c>
      <c r="L11254" t="str">
        <f t="shared" si="883"/>
        <v>Mar</v>
      </c>
      <c r="M11254">
        <v>11</v>
      </c>
      <c r="N11254">
        <f t="shared" si="884"/>
        <v>2</v>
      </c>
      <c r="O11254" s="5">
        <f t="shared" si="885"/>
        <v>17.95</v>
      </c>
    </row>
    <row r="11255" spans="1:15" x14ac:dyDescent="0.25">
      <c r="A11255">
        <v>11382</v>
      </c>
      <c r="B11255">
        <v>5003</v>
      </c>
      <c r="C11255">
        <f>IF(COUNTIF($B$2:B11255,B11255)=1,1,0)</f>
        <v>1</v>
      </c>
      <c r="D11255" s="1">
        <v>45011</v>
      </c>
      <c r="E11255" s="2">
        <v>0.49357638888888888</v>
      </c>
      <c r="F11255">
        <v>104</v>
      </c>
      <c r="G11255" t="str">
        <f>IFERROR(INDEX(menu_items!$B:$B,MATCH(F11255,menu_items!$A:$A,0)),"Unknown value")</f>
        <v>Veggie Burger</v>
      </c>
      <c r="H11255" t="str">
        <f>IFERROR(INDEX(menu_items!$C:$C,MATCH(F11255,menu_items!$A:$A,0)),"Unknown value")</f>
        <v>American</v>
      </c>
      <c r="I11255" s="5">
        <f>IFERROR(INDEX(menu_items!$D:$D,MATCH(F11255,menu_items!$A:$A,0)),0)</f>
        <v>10.5</v>
      </c>
      <c r="J11255" t="str">
        <f t="shared" si="881"/>
        <v>Sun</v>
      </c>
      <c r="K11255">
        <f t="shared" si="882"/>
        <v>26</v>
      </c>
      <c r="L11255" t="str">
        <f t="shared" si="883"/>
        <v>Mar</v>
      </c>
      <c r="M11255">
        <v>11</v>
      </c>
      <c r="N11255">
        <f t="shared" si="884"/>
        <v>4</v>
      </c>
      <c r="O11255" s="5">
        <f t="shared" si="885"/>
        <v>53.900000000000006</v>
      </c>
    </row>
    <row r="11256" spans="1:15" x14ac:dyDescent="0.25">
      <c r="A11256">
        <v>11383</v>
      </c>
      <c r="B11256">
        <v>5003</v>
      </c>
      <c r="C11256">
        <f>IF(COUNTIF($B$2:B11256,B11256)=1,1,0)</f>
        <v>0</v>
      </c>
      <c r="D11256" s="1">
        <v>45011</v>
      </c>
      <c r="E11256" s="2">
        <v>0.49357638888888888</v>
      </c>
      <c r="F11256">
        <v>108</v>
      </c>
      <c r="G11256" t="str">
        <f>IFERROR(INDEX(menu_items!$B:$B,MATCH(F11256,menu_items!$A:$A,0)),"Unknown value")</f>
        <v>Tofu Pad Thai</v>
      </c>
      <c r="H11256" t="str">
        <f>IFERROR(INDEX(menu_items!$C:$C,MATCH(F11256,menu_items!$A:$A,0)),"Unknown value")</f>
        <v>Asian</v>
      </c>
      <c r="I11256" s="5">
        <f>IFERROR(INDEX(menu_items!$D:$D,MATCH(F11256,menu_items!$A:$A,0)),0)</f>
        <v>14.5</v>
      </c>
      <c r="J11256" t="str">
        <f t="shared" si="881"/>
        <v>Sun</v>
      </c>
      <c r="K11256">
        <f t="shared" si="882"/>
        <v>26</v>
      </c>
      <c r="L11256" t="str">
        <f t="shared" si="883"/>
        <v>Mar</v>
      </c>
      <c r="M11256">
        <v>11</v>
      </c>
      <c r="N11256">
        <f t="shared" si="884"/>
        <v>4</v>
      </c>
      <c r="O11256" s="5">
        <f t="shared" si="885"/>
        <v>53.900000000000006</v>
      </c>
    </row>
    <row r="11257" spans="1:15" x14ac:dyDescent="0.25">
      <c r="A11257">
        <v>11384</v>
      </c>
      <c r="B11257">
        <v>5003</v>
      </c>
      <c r="C11257">
        <f>IF(COUNTIF($B$2:B11257,B11257)=1,1,0)</f>
        <v>0</v>
      </c>
      <c r="D11257" s="1">
        <v>45011</v>
      </c>
      <c r="E11257" s="2">
        <v>0.49357638888888888</v>
      </c>
      <c r="F11257">
        <v>118</v>
      </c>
      <c r="G11257" t="str">
        <f>IFERROR(INDEX(menu_items!$B:$B,MATCH(F11257,menu_items!$A:$A,0)),"Unknown value")</f>
        <v>Steak Burrito</v>
      </c>
      <c r="H11257" t="str">
        <f>IFERROR(INDEX(menu_items!$C:$C,MATCH(F11257,menu_items!$A:$A,0)),"Unknown value")</f>
        <v>Mexican</v>
      </c>
      <c r="I11257" s="5">
        <f>IFERROR(INDEX(menu_items!$D:$D,MATCH(F11257,menu_items!$A:$A,0)),0)</f>
        <v>14.95</v>
      </c>
      <c r="J11257" t="str">
        <f t="shared" si="881"/>
        <v>Sun</v>
      </c>
      <c r="K11257">
        <f t="shared" si="882"/>
        <v>26</v>
      </c>
      <c r="L11257" t="str">
        <f t="shared" si="883"/>
        <v>Mar</v>
      </c>
      <c r="M11257">
        <v>11</v>
      </c>
      <c r="N11257">
        <f t="shared" si="884"/>
        <v>4</v>
      </c>
      <c r="O11257" s="5">
        <f t="shared" si="885"/>
        <v>53.900000000000006</v>
      </c>
    </row>
    <row r="11258" spans="1:15" x14ac:dyDescent="0.25">
      <c r="A11258">
        <v>11385</v>
      </c>
      <c r="B11258">
        <v>5003</v>
      </c>
      <c r="C11258">
        <f>IF(COUNTIF($B$2:B11258,B11258)=1,1,0)</f>
        <v>0</v>
      </c>
      <c r="D11258" s="1">
        <v>45011</v>
      </c>
      <c r="E11258" s="2">
        <v>0.49357638888888888</v>
      </c>
      <c r="F11258">
        <v>120</v>
      </c>
      <c r="G11258" t="str">
        <f>IFERROR(INDEX(menu_items!$B:$B,MATCH(F11258,menu_items!$A:$A,0)),"Unknown value")</f>
        <v>Steak Torta</v>
      </c>
      <c r="H11258" t="str">
        <f>IFERROR(INDEX(menu_items!$C:$C,MATCH(F11258,menu_items!$A:$A,0)),"Unknown value")</f>
        <v>Mexican</v>
      </c>
      <c r="I11258" s="5">
        <f>IFERROR(INDEX(menu_items!$D:$D,MATCH(F11258,menu_items!$A:$A,0)),0)</f>
        <v>13.95</v>
      </c>
      <c r="J11258" t="str">
        <f t="shared" si="881"/>
        <v>Sun</v>
      </c>
      <c r="K11258">
        <f t="shared" si="882"/>
        <v>26</v>
      </c>
      <c r="L11258" t="str">
        <f t="shared" si="883"/>
        <v>Mar</v>
      </c>
      <c r="M11258">
        <v>11</v>
      </c>
      <c r="N11258">
        <f t="shared" si="884"/>
        <v>4</v>
      </c>
      <c r="O11258" s="5">
        <f t="shared" si="885"/>
        <v>53.900000000000006</v>
      </c>
    </row>
    <row r="11259" spans="1:15" x14ac:dyDescent="0.25">
      <c r="A11259">
        <v>11386</v>
      </c>
      <c r="B11259">
        <v>5004</v>
      </c>
      <c r="C11259">
        <f>IF(COUNTIF($B$2:B11259,B11259)=1,1,0)</f>
        <v>1</v>
      </c>
      <c r="D11259" s="1">
        <v>45011</v>
      </c>
      <c r="E11259" s="2">
        <v>0.50063657407407403</v>
      </c>
      <c r="F11259">
        <v>112</v>
      </c>
      <c r="G11259" t="str">
        <f>IFERROR(INDEX(menu_items!$B:$B,MATCH(F11259,menu_items!$A:$A,0)),"Unknown value")</f>
        <v>Salmon Roll</v>
      </c>
      <c r="H11259" t="str">
        <f>IFERROR(INDEX(menu_items!$C:$C,MATCH(F11259,menu_items!$A:$A,0)),"Unknown value")</f>
        <v>Asian</v>
      </c>
      <c r="I11259" s="5">
        <f>IFERROR(INDEX(menu_items!$D:$D,MATCH(F11259,menu_items!$A:$A,0)),0)</f>
        <v>14.95</v>
      </c>
      <c r="J11259" t="str">
        <f t="shared" si="881"/>
        <v>Sun</v>
      </c>
      <c r="K11259">
        <f t="shared" si="882"/>
        <v>26</v>
      </c>
      <c r="L11259" t="str">
        <f t="shared" si="883"/>
        <v>Mar</v>
      </c>
      <c r="M11259">
        <v>12</v>
      </c>
      <c r="N11259">
        <f t="shared" si="884"/>
        <v>1</v>
      </c>
      <c r="O11259" s="5">
        <f t="shared" si="885"/>
        <v>14.95</v>
      </c>
    </row>
    <row r="11260" spans="1:15" x14ac:dyDescent="0.25">
      <c r="A11260">
        <v>11387</v>
      </c>
      <c r="B11260">
        <v>5005</v>
      </c>
      <c r="C11260">
        <f>IF(COUNTIF($B$2:B11260,B11260)=1,1,0)</f>
        <v>1</v>
      </c>
      <c r="D11260" s="1">
        <v>45011</v>
      </c>
      <c r="E11260" s="2">
        <v>0.51265046296296302</v>
      </c>
      <c r="F11260">
        <v>119</v>
      </c>
      <c r="G11260" t="str">
        <f>IFERROR(INDEX(menu_items!$B:$B,MATCH(F11260,menu_items!$A:$A,0)),"Unknown value")</f>
        <v>Chicken Torta</v>
      </c>
      <c r="H11260" t="str">
        <f>IFERROR(INDEX(menu_items!$C:$C,MATCH(F11260,menu_items!$A:$A,0)),"Unknown value")</f>
        <v>Mexican</v>
      </c>
      <c r="I11260" s="5">
        <f>IFERROR(INDEX(menu_items!$D:$D,MATCH(F11260,menu_items!$A:$A,0)),0)</f>
        <v>11.95</v>
      </c>
      <c r="J11260" t="str">
        <f t="shared" si="881"/>
        <v>Sun</v>
      </c>
      <c r="K11260">
        <f t="shared" si="882"/>
        <v>26</v>
      </c>
      <c r="L11260" t="str">
        <f t="shared" si="883"/>
        <v>Mar</v>
      </c>
      <c r="M11260">
        <v>12</v>
      </c>
      <c r="N11260">
        <f t="shared" si="884"/>
        <v>1</v>
      </c>
      <c r="O11260" s="5">
        <f t="shared" si="885"/>
        <v>11.95</v>
      </c>
    </row>
    <row r="11261" spans="1:15" x14ac:dyDescent="0.25">
      <c r="A11261">
        <v>11388</v>
      </c>
      <c r="B11261">
        <v>5006</v>
      </c>
      <c r="C11261">
        <f>IF(COUNTIF($B$2:B11261,B11261)=1,1,0)</f>
        <v>1</v>
      </c>
      <c r="D11261" s="1">
        <v>45011</v>
      </c>
      <c r="E11261" s="2">
        <v>0.51711805555555557</v>
      </c>
      <c r="F11261">
        <v>128</v>
      </c>
      <c r="G11261" t="str">
        <f>IFERROR(INDEX(menu_items!$B:$B,MATCH(F11261,menu_items!$A:$A,0)),"Unknown value")</f>
        <v>Cheese Lasagna</v>
      </c>
      <c r="H11261" t="str">
        <f>IFERROR(INDEX(menu_items!$C:$C,MATCH(F11261,menu_items!$A:$A,0)),"Unknown value")</f>
        <v>Italian</v>
      </c>
      <c r="I11261" s="5">
        <f>IFERROR(INDEX(menu_items!$D:$D,MATCH(F11261,menu_items!$A:$A,0)),0)</f>
        <v>15.5</v>
      </c>
      <c r="J11261" t="str">
        <f t="shared" si="881"/>
        <v>Sun</v>
      </c>
      <c r="K11261">
        <f t="shared" si="882"/>
        <v>26</v>
      </c>
      <c r="L11261" t="str">
        <f t="shared" si="883"/>
        <v>Mar</v>
      </c>
      <c r="M11261">
        <v>12</v>
      </c>
      <c r="N11261">
        <f t="shared" si="884"/>
        <v>2</v>
      </c>
      <c r="O11261" s="5">
        <f t="shared" si="885"/>
        <v>32.450000000000003</v>
      </c>
    </row>
    <row r="11262" spans="1:15" x14ac:dyDescent="0.25">
      <c r="A11262">
        <v>11389</v>
      </c>
      <c r="B11262">
        <v>5006</v>
      </c>
      <c r="C11262">
        <f>IF(COUNTIF($B$2:B11262,B11262)=1,1,0)</f>
        <v>0</v>
      </c>
      <c r="D11262" s="1">
        <v>45011</v>
      </c>
      <c r="E11262" s="2">
        <v>0.51711805555555557</v>
      </c>
      <c r="F11262">
        <v>132</v>
      </c>
      <c r="G11262" t="str">
        <f>IFERROR(INDEX(menu_items!$B:$B,MATCH(F11262,menu_items!$A:$A,0)),"Unknown value")</f>
        <v>Eggplant Parmesan</v>
      </c>
      <c r="H11262" t="str">
        <f>IFERROR(INDEX(menu_items!$C:$C,MATCH(F11262,menu_items!$A:$A,0)),"Unknown value")</f>
        <v>Italian</v>
      </c>
      <c r="I11262" s="5">
        <f>IFERROR(INDEX(menu_items!$D:$D,MATCH(F11262,menu_items!$A:$A,0)),0)</f>
        <v>16.95</v>
      </c>
      <c r="J11262" t="str">
        <f t="shared" si="881"/>
        <v>Sun</v>
      </c>
      <c r="K11262">
        <f t="shared" si="882"/>
        <v>26</v>
      </c>
      <c r="L11262" t="str">
        <f t="shared" si="883"/>
        <v>Mar</v>
      </c>
      <c r="M11262">
        <v>12</v>
      </c>
      <c r="N11262">
        <f t="shared" si="884"/>
        <v>2</v>
      </c>
      <c r="O11262" s="5">
        <f t="shared" si="885"/>
        <v>32.450000000000003</v>
      </c>
    </row>
    <row r="11263" spans="1:15" x14ac:dyDescent="0.25">
      <c r="A11263">
        <v>11390</v>
      </c>
      <c r="B11263">
        <v>5007</v>
      </c>
      <c r="C11263">
        <f>IF(COUNTIF($B$2:B11263,B11263)=1,1,0)</f>
        <v>1</v>
      </c>
      <c r="D11263" s="1">
        <v>45011</v>
      </c>
      <c r="E11263" s="2">
        <v>0.52643518518518517</v>
      </c>
      <c r="F11263">
        <v>113</v>
      </c>
      <c r="G11263" t="str">
        <f>IFERROR(INDEX(menu_items!$B:$B,MATCH(F11263,menu_items!$A:$A,0)),"Unknown value")</f>
        <v>Edamame</v>
      </c>
      <c r="H11263" t="str">
        <f>IFERROR(INDEX(menu_items!$C:$C,MATCH(F11263,menu_items!$A:$A,0)),"Unknown value")</f>
        <v>Asian</v>
      </c>
      <c r="I11263" s="5">
        <f>IFERROR(INDEX(menu_items!$D:$D,MATCH(F11263,menu_items!$A:$A,0)),0)</f>
        <v>5</v>
      </c>
      <c r="J11263" t="str">
        <f t="shared" si="881"/>
        <v>Sun</v>
      </c>
      <c r="K11263">
        <f t="shared" si="882"/>
        <v>26</v>
      </c>
      <c r="L11263" t="str">
        <f t="shared" si="883"/>
        <v>Mar</v>
      </c>
      <c r="M11263">
        <v>12</v>
      </c>
      <c r="N11263">
        <f t="shared" si="884"/>
        <v>1</v>
      </c>
      <c r="O11263" s="5">
        <f t="shared" si="885"/>
        <v>5</v>
      </c>
    </row>
    <row r="11264" spans="1:15" x14ac:dyDescent="0.25">
      <c r="A11264">
        <v>11391</v>
      </c>
      <c r="B11264">
        <v>5008</v>
      </c>
      <c r="C11264">
        <f>IF(COUNTIF($B$2:B11264,B11264)=1,1,0)</f>
        <v>1</v>
      </c>
      <c r="D11264" s="1">
        <v>45011</v>
      </c>
      <c r="E11264" s="2">
        <v>0.52747685185185189</v>
      </c>
      <c r="F11264">
        <v>115</v>
      </c>
      <c r="G11264" t="str">
        <f>IFERROR(INDEX(menu_items!$B:$B,MATCH(F11264,menu_items!$A:$A,0)),"Unknown value")</f>
        <v>Chicken Tacos</v>
      </c>
      <c r="H11264" t="str">
        <f>IFERROR(INDEX(menu_items!$C:$C,MATCH(F11264,menu_items!$A:$A,0)),"Unknown value")</f>
        <v>Mexican</v>
      </c>
      <c r="I11264" s="5">
        <f>IFERROR(INDEX(menu_items!$D:$D,MATCH(F11264,menu_items!$A:$A,0)),0)</f>
        <v>11.95</v>
      </c>
      <c r="J11264" t="str">
        <f t="shared" si="881"/>
        <v>Sun</v>
      </c>
      <c r="K11264">
        <f t="shared" si="882"/>
        <v>26</v>
      </c>
      <c r="L11264" t="str">
        <f t="shared" si="883"/>
        <v>Mar</v>
      </c>
      <c r="M11264">
        <v>12</v>
      </c>
      <c r="N11264">
        <f t="shared" si="884"/>
        <v>2</v>
      </c>
      <c r="O11264" s="5">
        <f t="shared" si="885"/>
        <v>16.95</v>
      </c>
    </row>
    <row r="11265" spans="1:15" x14ac:dyDescent="0.25">
      <c r="A11265">
        <v>11392</v>
      </c>
      <c r="B11265">
        <v>5008</v>
      </c>
      <c r="C11265">
        <f>IF(COUNTIF($B$2:B11265,B11265)=1,1,0)</f>
        <v>0</v>
      </c>
      <c r="D11265" s="1">
        <v>45011</v>
      </c>
      <c r="E11265" s="2">
        <v>0.52747685185185189</v>
      </c>
      <c r="F11265">
        <v>113</v>
      </c>
      <c r="G11265" t="str">
        <f>IFERROR(INDEX(menu_items!$B:$B,MATCH(F11265,menu_items!$A:$A,0)),"Unknown value")</f>
        <v>Edamame</v>
      </c>
      <c r="H11265" t="str">
        <f>IFERROR(INDEX(menu_items!$C:$C,MATCH(F11265,menu_items!$A:$A,0)),"Unknown value")</f>
        <v>Asian</v>
      </c>
      <c r="I11265" s="5">
        <f>IFERROR(INDEX(menu_items!$D:$D,MATCH(F11265,menu_items!$A:$A,0)),0)</f>
        <v>5</v>
      </c>
      <c r="J11265" t="str">
        <f t="shared" si="881"/>
        <v>Sun</v>
      </c>
      <c r="K11265">
        <f t="shared" si="882"/>
        <v>26</v>
      </c>
      <c r="L11265" t="str">
        <f t="shared" si="883"/>
        <v>Mar</v>
      </c>
      <c r="M11265">
        <v>12</v>
      </c>
      <c r="N11265">
        <f t="shared" si="884"/>
        <v>2</v>
      </c>
      <c r="O11265" s="5">
        <f t="shared" si="885"/>
        <v>16.95</v>
      </c>
    </row>
    <row r="11266" spans="1:15" x14ac:dyDescent="0.25">
      <c r="A11266">
        <v>11393</v>
      </c>
      <c r="B11266">
        <v>5009</v>
      </c>
      <c r="C11266">
        <f>IF(COUNTIF($B$2:B11266,B11266)=1,1,0)</f>
        <v>1</v>
      </c>
      <c r="D11266" s="1">
        <v>45011</v>
      </c>
      <c r="E11266" s="2">
        <v>0.53190972222222221</v>
      </c>
      <c r="F11266">
        <v>103</v>
      </c>
      <c r="G11266" t="str">
        <f>IFERROR(INDEX(menu_items!$B:$B,MATCH(F11266,menu_items!$A:$A,0)),"Unknown value")</f>
        <v>Hot Dog</v>
      </c>
      <c r="H11266" t="str">
        <f>IFERROR(INDEX(menu_items!$C:$C,MATCH(F11266,menu_items!$A:$A,0)),"Unknown value")</f>
        <v>American</v>
      </c>
      <c r="I11266" s="5">
        <f>IFERROR(INDEX(menu_items!$D:$D,MATCH(F11266,menu_items!$A:$A,0)),0)</f>
        <v>9</v>
      </c>
      <c r="J11266" t="str">
        <f t="shared" ref="J11266:J11328" si="886">TEXT(D11266,"ddd")</f>
        <v>Sun</v>
      </c>
      <c r="K11266">
        <f t="shared" ref="K11266:K11328" si="887">DAY(D11266)</f>
        <v>26</v>
      </c>
      <c r="L11266" t="str">
        <f t="shared" ref="L11266:L11328" si="888">TEXT(D11266,"mmm")</f>
        <v>Mar</v>
      </c>
      <c r="M11266">
        <v>12</v>
      </c>
      <c r="N11266">
        <f t="shared" ref="N11266:N11329" si="889">COUNTIF($B:$B,B11266)</f>
        <v>2</v>
      </c>
      <c r="O11266" s="5">
        <f t="shared" ref="O11266:O11329" si="890">SUMIF($B:$B,B11266,$I:$I)</f>
        <v>16</v>
      </c>
    </row>
    <row r="11267" spans="1:15" x14ac:dyDescent="0.25">
      <c r="A11267">
        <v>11394</v>
      </c>
      <c r="B11267">
        <v>5009</v>
      </c>
      <c r="C11267">
        <f>IF(COUNTIF($B$2:B11267,B11267)=1,1,0)</f>
        <v>0</v>
      </c>
      <c r="D11267" s="1">
        <v>45011</v>
      </c>
      <c r="E11267" s="2">
        <v>0.53190972222222221</v>
      </c>
      <c r="F11267">
        <v>105</v>
      </c>
      <c r="G11267" t="str">
        <f>IFERROR(INDEX(menu_items!$B:$B,MATCH(F11267,menu_items!$A:$A,0)),"Unknown value")</f>
        <v>Mac &amp; Cheese</v>
      </c>
      <c r="H11267" t="str">
        <f>IFERROR(INDEX(menu_items!$C:$C,MATCH(F11267,menu_items!$A:$A,0)),"Unknown value")</f>
        <v>American</v>
      </c>
      <c r="I11267" s="5">
        <f>IFERROR(INDEX(menu_items!$D:$D,MATCH(F11267,menu_items!$A:$A,0)),0)</f>
        <v>7</v>
      </c>
      <c r="J11267" t="str">
        <f t="shared" si="886"/>
        <v>Sun</v>
      </c>
      <c r="K11267">
        <f t="shared" si="887"/>
        <v>26</v>
      </c>
      <c r="L11267" t="str">
        <f t="shared" si="888"/>
        <v>Mar</v>
      </c>
      <c r="M11267">
        <v>12</v>
      </c>
      <c r="N11267">
        <f t="shared" si="889"/>
        <v>2</v>
      </c>
      <c r="O11267" s="5">
        <f t="shared" si="890"/>
        <v>16</v>
      </c>
    </row>
    <row r="11268" spans="1:15" x14ac:dyDescent="0.25">
      <c r="A11268">
        <v>11395</v>
      </c>
      <c r="B11268">
        <v>5010</v>
      </c>
      <c r="C11268">
        <f>IF(COUNTIF($B$2:B11268,B11268)=1,1,0)</f>
        <v>1</v>
      </c>
      <c r="D11268" s="1">
        <v>45011</v>
      </c>
      <c r="E11268" s="2">
        <v>0.53335648148148151</v>
      </c>
      <c r="F11268">
        <v>106</v>
      </c>
      <c r="G11268" t="str">
        <f>IFERROR(INDEX(menu_items!$B:$B,MATCH(F11268,menu_items!$A:$A,0)),"Unknown value")</f>
        <v>French Fries</v>
      </c>
      <c r="H11268" t="str">
        <f>IFERROR(INDEX(menu_items!$C:$C,MATCH(F11268,menu_items!$A:$A,0)),"Unknown value")</f>
        <v>American</v>
      </c>
      <c r="I11268" s="5">
        <f>IFERROR(INDEX(menu_items!$D:$D,MATCH(F11268,menu_items!$A:$A,0)),0)</f>
        <v>7</v>
      </c>
      <c r="J11268" t="str">
        <f t="shared" si="886"/>
        <v>Sun</v>
      </c>
      <c r="K11268">
        <f t="shared" si="887"/>
        <v>26</v>
      </c>
      <c r="L11268" t="str">
        <f t="shared" si="888"/>
        <v>Mar</v>
      </c>
      <c r="M11268">
        <v>12</v>
      </c>
      <c r="N11268">
        <f t="shared" si="889"/>
        <v>1</v>
      </c>
      <c r="O11268" s="5">
        <f t="shared" si="890"/>
        <v>7</v>
      </c>
    </row>
    <row r="11269" spans="1:15" x14ac:dyDescent="0.25">
      <c r="A11269">
        <v>11396</v>
      </c>
      <c r="B11269">
        <v>5011</v>
      </c>
      <c r="C11269">
        <f>IF(COUNTIF($B$2:B11269,B11269)=1,1,0)</f>
        <v>1</v>
      </c>
      <c r="D11269" s="1">
        <v>45011</v>
      </c>
      <c r="E11269" s="2">
        <v>0.53870370370370368</v>
      </c>
      <c r="F11269">
        <v>101</v>
      </c>
      <c r="G11269" t="str">
        <f>IFERROR(INDEX(menu_items!$B:$B,MATCH(F11269,menu_items!$A:$A,0)),"Unknown value")</f>
        <v>Hamburger</v>
      </c>
      <c r="H11269" t="str">
        <f>IFERROR(INDEX(menu_items!$C:$C,MATCH(F11269,menu_items!$A:$A,0)),"Unknown value")</f>
        <v>American</v>
      </c>
      <c r="I11269" s="5">
        <f>IFERROR(INDEX(menu_items!$D:$D,MATCH(F11269,menu_items!$A:$A,0)),0)</f>
        <v>12.95</v>
      </c>
      <c r="J11269" t="str">
        <f t="shared" si="886"/>
        <v>Sun</v>
      </c>
      <c r="K11269">
        <f t="shared" si="887"/>
        <v>26</v>
      </c>
      <c r="L11269" t="str">
        <f t="shared" si="888"/>
        <v>Mar</v>
      </c>
      <c r="M11269">
        <v>12</v>
      </c>
      <c r="N11269">
        <f t="shared" si="889"/>
        <v>5</v>
      </c>
      <c r="O11269" s="5">
        <f t="shared" si="890"/>
        <v>42.45</v>
      </c>
    </row>
    <row r="11270" spans="1:15" x14ac:dyDescent="0.25">
      <c r="A11270">
        <v>11397</v>
      </c>
      <c r="B11270">
        <v>5011</v>
      </c>
      <c r="C11270">
        <f>IF(COUNTIF($B$2:B11270,B11270)=1,1,0)</f>
        <v>0</v>
      </c>
      <c r="D11270" s="1">
        <v>45011</v>
      </c>
      <c r="E11270" s="2">
        <v>0.53870370370370368</v>
      </c>
      <c r="F11270">
        <v>113</v>
      </c>
      <c r="G11270" t="str">
        <f>IFERROR(INDEX(menu_items!$B:$B,MATCH(F11270,menu_items!$A:$A,0)),"Unknown value")</f>
        <v>Edamame</v>
      </c>
      <c r="H11270" t="str">
        <f>IFERROR(INDEX(menu_items!$C:$C,MATCH(F11270,menu_items!$A:$A,0)),"Unknown value")</f>
        <v>Asian</v>
      </c>
      <c r="I11270" s="5">
        <f>IFERROR(INDEX(menu_items!$D:$D,MATCH(F11270,menu_items!$A:$A,0)),0)</f>
        <v>5</v>
      </c>
      <c r="J11270" t="str">
        <f t="shared" si="886"/>
        <v>Sun</v>
      </c>
      <c r="K11270">
        <f t="shared" si="887"/>
        <v>26</v>
      </c>
      <c r="L11270" t="str">
        <f t="shared" si="888"/>
        <v>Mar</v>
      </c>
      <c r="M11270">
        <v>12</v>
      </c>
      <c r="N11270">
        <f t="shared" si="889"/>
        <v>5</v>
      </c>
      <c r="O11270" s="5">
        <f t="shared" si="890"/>
        <v>42.45</v>
      </c>
    </row>
    <row r="11271" spans="1:15" x14ac:dyDescent="0.25">
      <c r="A11271">
        <v>11398</v>
      </c>
      <c r="B11271">
        <v>5011</v>
      </c>
      <c r="C11271">
        <f>IF(COUNTIF($B$2:B11271,B11271)=1,1,0)</f>
        <v>0</v>
      </c>
      <c r="D11271" s="1">
        <v>45011</v>
      </c>
      <c r="E11271" s="2">
        <v>0.53870370370370368</v>
      </c>
      <c r="F11271">
        <v>121</v>
      </c>
      <c r="G11271" t="str">
        <f>IFERROR(INDEX(menu_items!$B:$B,MATCH(F11271,menu_items!$A:$A,0)),"Unknown value")</f>
        <v>Cheese Quesadillas</v>
      </c>
      <c r="H11271" t="str">
        <f>IFERROR(INDEX(menu_items!$C:$C,MATCH(F11271,menu_items!$A:$A,0)),"Unknown value")</f>
        <v>Mexican</v>
      </c>
      <c r="I11271" s="5">
        <f>IFERROR(INDEX(menu_items!$D:$D,MATCH(F11271,menu_items!$A:$A,0)),0)</f>
        <v>10.5</v>
      </c>
      <c r="J11271" t="str">
        <f t="shared" si="886"/>
        <v>Sun</v>
      </c>
      <c r="K11271">
        <f t="shared" si="887"/>
        <v>26</v>
      </c>
      <c r="L11271" t="str">
        <f t="shared" si="888"/>
        <v>Mar</v>
      </c>
      <c r="M11271">
        <v>12</v>
      </c>
      <c r="N11271">
        <f t="shared" si="889"/>
        <v>5</v>
      </c>
      <c r="O11271" s="5">
        <f t="shared" si="890"/>
        <v>42.45</v>
      </c>
    </row>
    <row r="11272" spans="1:15" x14ac:dyDescent="0.25">
      <c r="A11272">
        <v>11399</v>
      </c>
      <c r="B11272">
        <v>5011</v>
      </c>
      <c r="C11272">
        <f>IF(COUNTIF($B$2:B11272,B11272)=1,1,0)</f>
        <v>0</v>
      </c>
      <c r="D11272" s="1">
        <v>45011</v>
      </c>
      <c r="E11272" s="2">
        <v>0.53870370370370368</v>
      </c>
      <c r="F11272">
        <v>105</v>
      </c>
      <c r="G11272" t="str">
        <f>IFERROR(INDEX(menu_items!$B:$B,MATCH(F11272,menu_items!$A:$A,0)),"Unknown value")</f>
        <v>Mac &amp; Cheese</v>
      </c>
      <c r="H11272" t="str">
        <f>IFERROR(INDEX(menu_items!$C:$C,MATCH(F11272,menu_items!$A:$A,0)),"Unknown value")</f>
        <v>American</v>
      </c>
      <c r="I11272" s="5">
        <f>IFERROR(INDEX(menu_items!$D:$D,MATCH(F11272,menu_items!$A:$A,0)),0)</f>
        <v>7</v>
      </c>
      <c r="J11272" t="str">
        <f t="shared" si="886"/>
        <v>Sun</v>
      </c>
      <c r="K11272">
        <f t="shared" si="887"/>
        <v>26</v>
      </c>
      <c r="L11272" t="str">
        <f t="shared" si="888"/>
        <v>Mar</v>
      </c>
      <c r="M11272">
        <v>12</v>
      </c>
      <c r="N11272">
        <f t="shared" si="889"/>
        <v>5</v>
      </c>
      <c r="O11272" s="5">
        <f t="shared" si="890"/>
        <v>42.45</v>
      </c>
    </row>
    <row r="11273" spans="1:15" x14ac:dyDescent="0.25">
      <c r="A11273">
        <v>11400</v>
      </c>
      <c r="B11273">
        <v>5011</v>
      </c>
      <c r="C11273">
        <f>IF(COUNTIF($B$2:B11273,B11273)=1,1,0)</f>
        <v>0</v>
      </c>
      <c r="D11273" s="1">
        <v>45011</v>
      </c>
      <c r="E11273" s="2">
        <v>0.53870370370370368</v>
      </c>
      <c r="F11273">
        <v>122</v>
      </c>
      <c r="G11273" t="str">
        <f>IFERROR(INDEX(menu_items!$B:$B,MATCH(F11273,menu_items!$A:$A,0)),"Unknown value")</f>
        <v>Chips &amp; Salsa</v>
      </c>
      <c r="H11273" t="str">
        <f>IFERROR(INDEX(menu_items!$C:$C,MATCH(F11273,menu_items!$A:$A,0)),"Unknown value")</f>
        <v>Mexican</v>
      </c>
      <c r="I11273" s="5">
        <f>IFERROR(INDEX(menu_items!$D:$D,MATCH(F11273,menu_items!$A:$A,0)),0)</f>
        <v>7</v>
      </c>
      <c r="J11273" t="str">
        <f t="shared" si="886"/>
        <v>Sun</v>
      </c>
      <c r="K11273">
        <f t="shared" si="887"/>
        <v>26</v>
      </c>
      <c r="L11273" t="str">
        <f t="shared" si="888"/>
        <v>Mar</v>
      </c>
      <c r="M11273">
        <v>12</v>
      </c>
      <c r="N11273">
        <f t="shared" si="889"/>
        <v>5</v>
      </c>
      <c r="O11273" s="5">
        <f t="shared" si="890"/>
        <v>42.45</v>
      </c>
    </row>
    <row r="11274" spans="1:15" x14ac:dyDescent="0.25">
      <c r="A11274">
        <v>11401</v>
      </c>
      <c r="B11274">
        <v>5012</v>
      </c>
      <c r="C11274">
        <f>IF(COUNTIF($B$2:B11274,B11274)=1,1,0)</f>
        <v>1</v>
      </c>
      <c r="D11274" s="1">
        <v>45011</v>
      </c>
      <c r="E11274" s="2">
        <v>0.55039351851851848</v>
      </c>
      <c r="F11274">
        <v>130</v>
      </c>
      <c r="G11274" t="str">
        <f>IFERROR(INDEX(menu_items!$B:$B,MATCH(F11274,menu_items!$A:$A,0)),"Unknown value")</f>
        <v>Shrimp Scampi</v>
      </c>
      <c r="H11274" t="str">
        <f>IFERROR(INDEX(menu_items!$C:$C,MATCH(F11274,menu_items!$A:$A,0)),"Unknown value")</f>
        <v>Italian</v>
      </c>
      <c r="I11274" s="5">
        <f>IFERROR(INDEX(menu_items!$D:$D,MATCH(F11274,menu_items!$A:$A,0)),0)</f>
        <v>19.95</v>
      </c>
      <c r="J11274" t="str">
        <f t="shared" si="886"/>
        <v>Sun</v>
      </c>
      <c r="K11274">
        <f t="shared" si="887"/>
        <v>26</v>
      </c>
      <c r="L11274" t="str">
        <f t="shared" si="888"/>
        <v>Mar</v>
      </c>
      <c r="M11274">
        <v>13</v>
      </c>
      <c r="N11274">
        <f t="shared" si="889"/>
        <v>1</v>
      </c>
      <c r="O11274" s="5">
        <f t="shared" si="890"/>
        <v>19.95</v>
      </c>
    </row>
    <row r="11275" spans="1:15" x14ac:dyDescent="0.25">
      <c r="A11275">
        <v>11402</v>
      </c>
      <c r="B11275">
        <v>5013</v>
      </c>
      <c r="C11275">
        <f>IF(COUNTIF($B$2:B11275,B11275)=1,1,0)</f>
        <v>1</v>
      </c>
      <c r="D11275" s="1">
        <v>45011</v>
      </c>
      <c r="E11275" s="2">
        <v>0.5516550925925926</v>
      </c>
      <c r="F11275">
        <v>102</v>
      </c>
      <c r="G11275" t="str">
        <f>IFERROR(INDEX(menu_items!$B:$B,MATCH(F11275,menu_items!$A:$A,0)),"Unknown value")</f>
        <v>Cheeseburger</v>
      </c>
      <c r="H11275" t="str">
        <f>IFERROR(INDEX(menu_items!$C:$C,MATCH(F11275,menu_items!$A:$A,0)),"Unknown value")</f>
        <v>American</v>
      </c>
      <c r="I11275" s="5">
        <f>IFERROR(INDEX(menu_items!$D:$D,MATCH(F11275,menu_items!$A:$A,0)),0)</f>
        <v>13.95</v>
      </c>
      <c r="J11275" t="str">
        <f t="shared" si="886"/>
        <v>Sun</v>
      </c>
      <c r="K11275">
        <f t="shared" si="887"/>
        <v>26</v>
      </c>
      <c r="L11275" t="str">
        <f t="shared" si="888"/>
        <v>Mar</v>
      </c>
      <c r="M11275">
        <v>13</v>
      </c>
      <c r="N11275">
        <f t="shared" si="889"/>
        <v>4</v>
      </c>
      <c r="O11275" s="5">
        <f t="shared" si="890"/>
        <v>56.349999999999994</v>
      </c>
    </row>
    <row r="11276" spans="1:15" x14ac:dyDescent="0.25">
      <c r="A11276">
        <v>11403</v>
      </c>
      <c r="B11276">
        <v>5013</v>
      </c>
      <c r="C11276">
        <f>IF(COUNTIF($B$2:B11276,B11276)=1,1,0)</f>
        <v>0</v>
      </c>
      <c r="D11276" s="1">
        <v>45011</v>
      </c>
      <c r="E11276" s="2">
        <v>0.5516550925925926</v>
      </c>
      <c r="F11276">
        <v>117</v>
      </c>
      <c r="G11276" t="str">
        <f>IFERROR(INDEX(menu_items!$B:$B,MATCH(F11276,menu_items!$A:$A,0)),"Unknown value")</f>
        <v>Chicken Burrito</v>
      </c>
      <c r="H11276" t="str">
        <f>IFERROR(INDEX(menu_items!$C:$C,MATCH(F11276,menu_items!$A:$A,0)),"Unknown value")</f>
        <v>Mexican</v>
      </c>
      <c r="I11276" s="5">
        <f>IFERROR(INDEX(menu_items!$D:$D,MATCH(F11276,menu_items!$A:$A,0)),0)</f>
        <v>12.95</v>
      </c>
      <c r="J11276" t="str">
        <f t="shared" si="886"/>
        <v>Sun</v>
      </c>
      <c r="K11276">
        <f t="shared" si="887"/>
        <v>26</v>
      </c>
      <c r="L11276" t="str">
        <f t="shared" si="888"/>
        <v>Mar</v>
      </c>
      <c r="M11276">
        <v>13</v>
      </c>
      <c r="N11276">
        <f t="shared" si="889"/>
        <v>4</v>
      </c>
      <c r="O11276" s="5">
        <f t="shared" si="890"/>
        <v>56.349999999999994</v>
      </c>
    </row>
    <row r="11277" spans="1:15" x14ac:dyDescent="0.25">
      <c r="A11277">
        <v>11404</v>
      </c>
      <c r="B11277">
        <v>5013</v>
      </c>
      <c r="C11277">
        <f>IF(COUNTIF($B$2:B11277,B11277)=1,1,0)</f>
        <v>0</v>
      </c>
      <c r="D11277" s="1">
        <v>45011</v>
      </c>
      <c r="E11277" s="2">
        <v>0.5516550925925926</v>
      </c>
      <c r="F11277">
        <v>129</v>
      </c>
      <c r="G11277" t="str">
        <f>IFERROR(INDEX(menu_items!$B:$B,MATCH(F11277,menu_items!$A:$A,0)),"Unknown value")</f>
        <v>Mushroom Ravioli</v>
      </c>
      <c r="H11277" t="str">
        <f>IFERROR(INDEX(menu_items!$C:$C,MATCH(F11277,menu_items!$A:$A,0)),"Unknown value")</f>
        <v>Italian</v>
      </c>
      <c r="I11277" s="5">
        <f>IFERROR(INDEX(menu_items!$D:$D,MATCH(F11277,menu_items!$A:$A,0)),0)</f>
        <v>15.5</v>
      </c>
      <c r="J11277" t="str">
        <f t="shared" si="886"/>
        <v>Sun</v>
      </c>
      <c r="K11277">
        <f t="shared" si="887"/>
        <v>26</v>
      </c>
      <c r="L11277" t="str">
        <f t="shared" si="888"/>
        <v>Mar</v>
      </c>
      <c r="M11277">
        <v>13</v>
      </c>
      <c r="N11277">
        <f t="shared" si="889"/>
        <v>4</v>
      </c>
      <c r="O11277" s="5">
        <f t="shared" si="890"/>
        <v>56.349999999999994</v>
      </c>
    </row>
    <row r="11278" spans="1:15" x14ac:dyDescent="0.25">
      <c r="A11278">
        <v>11405</v>
      </c>
      <c r="B11278">
        <v>5013</v>
      </c>
      <c r="C11278">
        <f>IF(COUNTIF($B$2:B11278,B11278)=1,1,0)</f>
        <v>0</v>
      </c>
      <c r="D11278" s="1">
        <v>45011</v>
      </c>
      <c r="E11278" s="2">
        <v>0.5516550925925926</v>
      </c>
      <c r="F11278">
        <v>120</v>
      </c>
      <c r="G11278" t="str">
        <f>IFERROR(INDEX(menu_items!$B:$B,MATCH(F11278,menu_items!$A:$A,0)),"Unknown value")</f>
        <v>Steak Torta</v>
      </c>
      <c r="H11278" t="str">
        <f>IFERROR(INDEX(menu_items!$C:$C,MATCH(F11278,menu_items!$A:$A,0)),"Unknown value")</f>
        <v>Mexican</v>
      </c>
      <c r="I11278" s="5">
        <f>IFERROR(INDEX(menu_items!$D:$D,MATCH(F11278,menu_items!$A:$A,0)),0)</f>
        <v>13.95</v>
      </c>
      <c r="J11278" t="str">
        <f t="shared" si="886"/>
        <v>Sun</v>
      </c>
      <c r="K11278">
        <f t="shared" si="887"/>
        <v>26</v>
      </c>
      <c r="L11278" t="str">
        <f t="shared" si="888"/>
        <v>Mar</v>
      </c>
      <c r="M11278">
        <v>13</v>
      </c>
      <c r="N11278">
        <f t="shared" si="889"/>
        <v>4</v>
      </c>
      <c r="O11278" s="5">
        <f t="shared" si="890"/>
        <v>56.349999999999994</v>
      </c>
    </row>
    <row r="11279" spans="1:15" x14ac:dyDescent="0.25">
      <c r="A11279">
        <v>11406</v>
      </c>
      <c r="B11279">
        <v>5014</v>
      </c>
      <c r="C11279">
        <f>IF(COUNTIF($B$2:B11279,B11279)=1,1,0)</f>
        <v>1</v>
      </c>
      <c r="D11279" s="1">
        <v>45011</v>
      </c>
      <c r="E11279" s="2">
        <v>0.56578703703703703</v>
      </c>
      <c r="F11279">
        <v>130</v>
      </c>
      <c r="G11279" t="str">
        <f>IFERROR(INDEX(menu_items!$B:$B,MATCH(F11279,menu_items!$A:$A,0)),"Unknown value")</f>
        <v>Shrimp Scampi</v>
      </c>
      <c r="H11279" t="str">
        <f>IFERROR(INDEX(menu_items!$C:$C,MATCH(F11279,menu_items!$A:$A,0)),"Unknown value")</f>
        <v>Italian</v>
      </c>
      <c r="I11279" s="5">
        <f>IFERROR(INDEX(menu_items!$D:$D,MATCH(F11279,menu_items!$A:$A,0)),0)</f>
        <v>19.95</v>
      </c>
      <c r="J11279" t="str">
        <f t="shared" si="886"/>
        <v>Sun</v>
      </c>
      <c r="K11279">
        <f t="shared" si="887"/>
        <v>26</v>
      </c>
      <c r="L11279" t="str">
        <f t="shared" si="888"/>
        <v>Mar</v>
      </c>
      <c r="M11279">
        <v>13</v>
      </c>
      <c r="N11279">
        <f t="shared" si="889"/>
        <v>1</v>
      </c>
      <c r="O11279" s="5">
        <f t="shared" si="890"/>
        <v>19.95</v>
      </c>
    </row>
    <row r="11280" spans="1:15" x14ac:dyDescent="0.25">
      <c r="A11280">
        <v>11407</v>
      </c>
      <c r="B11280">
        <v>5015</v>
      </c>
      <c r="C11280">
        <f>IF(COUNTIF($B$2:B11280,B11280)=1,1,0)</f>
        <v>1</v>
      </c>
      <c r="D11280" s="1">
        <v>45011</v>
      </c>
      <c r="E11280" s="2">
        <v>0.5665972222222222</v>
      </c>
      <c r="F11280">
        <v>110</v>
      </c>
      <c r="G11280" t="str">
        <f>IFERROR(INDEX(menu_items!$B:$B,MATCH(F11280,menu_items!$A:$A,0)),"Unknown value")</f>
        <v>Pork Ramen</v>
      </c>
      <c r="H11280" t="str">
        <f>IFERROR(INDEX(menu_items!$C:$C,MATCH(F11280,menu_items!$A:$A,0)),"Unknown value")</f>
        <v>Asian</v>
      </c>
      <c r="I11280" s="5">
        <f>IFERROR(INDEX(menu_items!$D:$D,MATCH(F11280,menu_items!$A:$A,0)),0)</f>
        <v>17.95</v>
      </c>
      <c r="J11280" t="str">
        <f t="shared" si="886"/>
        <v>Sun</v>
      </c>
      <c r="K11280">
        <f t="shared" si="887"/>
        <v>26</v>
      </c>
      <c r="L11280" t="str">
        <f t="shared" si="888"/>
        <v>Mar</v>
      </c>
      <c r="M11280">
        <v>13</v>
      </c>
      <c r="N11280">
        <f t="shared" si="889"/>
        <v>2</v>
      </c>
      <c r="O11280" s="5">
        <f t="shared" si="890"/>
        <v>28.45</v>
      </c>
    </row>
    <row r="11281" spans="1:15" x14ac:dyDescent="0.25">
      <c r="A11281">
        <v>11408</v>
      </c>
      <c r="B11281">
        <v>5015</v>
      </c>
      <c r="C11281">
        <f>IF(COUNTIF($B$2:B11281,B11281)=1,1,0)</f>
        <v>0</v>
      </c>
      <c r="D11281" s="1">
        <v>45011</v>
      </c>
      <c r="E11281" s="2">
        <v>0.5665972222222222</v>
      </c>
      <c r="F11281">
        <v>121</v>
      </c>
      <c r="G11281" t="str">
        <f>IFERROR(INDEX(menu_items!$B:$B,MATCH(F11281,menu_items!$A:$A,0)),"Unknown value")</f>
        <v>Cheese Quesadillas</v>
      </c>
      <c r="H11281" t="str">
        <f>IFERROR(INDEX(menu_items!$C:$C,MATCH(F11281,menu_items!$A:$A,0)),"Unknown value")</f>
        <v>Mexican</v>
      </c>
      <c r="I11281" s="5">
        <f>IFERROR(INDEX(menu_items!$D:$D,MATCH(F11281,menu_items!$A:$A,0)),0)</f>
        <v>10.5</v>
      </c>
      <c r="J11281" t="str">
        <f t="shared" si="886"/>
        <v>Sun</v>
      </c>
      <c r="K11281">
        <f t="shared" si="887"/>
        <v>26</v>
      </c>
      <c r="L11281" t="str">
        <f t="shared" si="888"/>
        <v>Mar</v>
      </c>
      <c r="M11281">
        <v>13</v>
      </c>
      <c r="N11281">
        <f t="shared" si="889"/>
        <v>2</v>
      </c>
      <c r="O11281" s="5">
        <f t="shared" si="890"/>
        <v>28.45</v>
      </c>
    </row>
    <row r="11282" spans="1:15" x14ac:dyDescent="0.25">
      <c r="A11282">
        <v>11409</v>
      </c>
      <c r="B11282">
        <v>5016</v>
      </c>
      <c r="C11282">
        <f>IF(COUNTIF($B$2:B11282,B11282)=1,1,0)</f>
        <v>1</v>
      </c>
      <c r="D11282" s="1">
        <v>45011</v>
      </c>
      <c r="E11282" s="2">
        <v>0.57900462962962962</v>
      </c>
      <c r="F11282">
        <v>129</v>
      </c>
      <c r="G11282" t="str">
        <f>IFERROR(INDEX(menu_items!$B:$B,MATCH(F11282,menu_items!$A:$A,0)),"Unknown value")</f>
        <v>Mushroom Ravioli</v>
      </c>
      <c r="H11282" t="str">
        <f>IFERROR(INDEX(menu_items!$C:$C,MATCH(F11282,menu_items!$A:$A,0)),"Unknown value")</f>
        <v>Italian</v>
      </c>
      <c r="I11282" s="5">
        <f>IFERROR(INDEX(menu_items!$D:$D,MATCH(F11282,menu_items!$A:$A,0)),0)</f>
        <v>15.5</v>
      </c>
      <c r="J11282" t="str">
        <f t="shared" si="886"/>
        <v>Sun</v>
      </c>
      <c r="K11282">
        <f t="shared" si="887"/>
        <v>26</v>
      </c>
      <c r="L11282" t="str">
        <f t="shared" si="888"/>
        <v>Mar</v>
      </c>
      <c r="M11282">
        <v>13</v>
      </c>
      <c r="N11282">
        <f t="shared" si="889"/>
        <v>1</v>
      </c>
      <c r="O11282" s="5">
        <f t="shared" si="890"/>
        <v>15.5</v>
      </c>
    </row>
    <row r="11283" spans="1:15" x14ac:dyDescent="0.25">
      <c r="A11283">
        <v>11410</v>
      </c>
      <c r="B11283">
        <v>5017</v>
      </c>
      <c r="C11283">
        <f>IF(COUNTIF($B$2:B11283,B11283)=1,1,0)</f>
        <v>1</v>
      </c>
      <c r="D11283" s="1">
        <v>45011</v>
      </c>
      <c r="E11283" s="2">
        <v>0.58245370370370375</v>
      </c>
      <c r="F11283">
        <v>107</v>
      </c>
      <c r="G11283" t="str">
        <f>IFERROR(INDEX(menu_items!$B:$B,MATCH(F11283,menu_items!$A:$A,0)),"Unknown value")</f>
        <v>Orange Chicken</v>
      </c>
      <c r="H11283" t="str">
        <f>IFERROR(INDEX(menu_items!$C:$C,MATCH(F11283,menu_items!$A:$A,0)),"Unknown value")</f>
        <v>Asian</v>
      </c>
      <c r="I11283" s="5">
        <f>IFERROR(INDEX(menu_items!$D:$D,MATCH(F11283,menu_items!$A:$A,0)),0)</f>
        <v>16.5</v>
      </c>
      <c r="J11283" t="str">
        <f t="shared" si="886"/>
        <v>Sun</v>
      </c>
      <c r="K11283">
        <f t="shared" si="887"/>
        <v>26</v>
      </c>
      <c r="L11283" t="str">
        <f t="shared" si="888"/>
        <v>Mar</v>
      </c>
      <c r="M11283">
        <v>13</v>
      </c>
      <c r="N11283">
        <f t="shared" si="889"/>
        <v>12</v>
      </c>
      <c r="O11283" s="5">
        <f t="shared" si="890"/>
        <v>156.75</v>
      </c>
    </row>
    <row r="11284" spans="1:15" x14ac:dyDescent="0.25">
      <c r="A11284">
        <v>11411</v>
      </c>
      <c r="B11284">
        <v>5017</v>
      </c>
      <c r="C11284">
        <f>IF(COUNTIF($B$2:B11284,B11284)=1,1,0)</f>
        <v>0</v>
      </c>
      <c r="D11284" s="1">
        <v>45011</v>
      </c>
      <c r="E11284" s="2">
        <v>0.58245370370370375</v>
      </c>
      <c r="F11284">
        <v>116</v>
      </c>
      <c r="G11284" t="str">
        <f>IFERROR(INDEX(menu_items!$B:$B,MATCH(F11284,menu_items!$A:$A,0)),"Unknown value")</f>
        <v>Steak Tacos</v>
      </c>
      <c r="H11284" t="str">
        <f>IFERROR(INDEX(menu_items!$C:$C,MATCH(F11284,menu_items!$A:$A,0)),"Unknown value")</f>
        <v>Mexican</v>
      </c>
      <c r="I11284" s="5">
        <f>IFERROR(INDEX(menu_items!$D:$D,MATCH(F11284,menu_items!$A:$A,0)),0)</f>
        <v>13.95</v>
      </c>
      <c r="J11284" t="str">
        <f t="shared" si="886"/>
        <v>Sun</v>
      </c>
      <c r="K11284">
        <f t="shared" si="887"/>
        <v>26</v>
      </c>
      <c r="L11284" t="str">
        <f t="shared" si="888"/>
        <v>Mar</v>
      </c>
      <c r="M11284">
        <v>13</v>
      </c>
      <c r="N11284">
        <f t="shared" si="889"/>
        <v>12</v>
      </c>
      <c r="O11284" s="5">
        <f t="shared" si="890"/>
        <v>156.75</v>
      </c>
    </row>
    <row r="11285" spans="1:15" x14ac:dyDescent="0.25">
      <c r="A11285">
        <v>11412</v>
      </c>
      <c r="B11285">
        <v>5017</v>
      </c>
      <c r="C11285">
        <f>IF(COUNTIF($B$2:B11285,B11285)=1,1,0)</f>
        <v>0</v>
      </c>
      <c r="D11285" s="1">
        <v>45011</v>
      </c>
      <c r="E11285" s="2">
        <v>0.58245370370370375</v>
      </c>
      <c r="F11285">
        <v>102</v>
      </c>
      <c r="G11285" t="str">
        <f>IFERROR(INDEX(menu_items!$B:$B,MATCH(F11285,menu_items!$A:$A,0)),"Unknown value")</f>
        <v>Cheeseburger</v>
      </c>
      <c r="H11285" t="str">
        <f>IFERROR(INDEX(menu_items!$C:$C,MATCH(F11285,menu_items!$A:$A,0)),"Unknown value")</f>
        <v>American</v>
      </c>
      <c r="I11285" s="5">
        <f>IFERROR(INDEX(menu_items!$D:$D,MATCH(F11285,menu_items!$A:$A,0)),0)</f>
        <v>13.95</v>
      </c>
      <c r="J11285" t="str">
        <f t="shared" si="886"/>
        <v>Sun</v>
      </c>
      <c r="K11285">
        <f t="shared" si="887"/>
        <v>26</v>
      </c>
      <c r="L11285" t="str">
        <f t="shared" si="888"/>
        <v>Mar</v>
      </c>
      <c r="M11285">
        <v>13</v>
      </c>
      <c r="N11285">
        <f t="shared" si="889"/>
        <v>12</v>
      </c>
      <c r="O11285" s="5">
        <f t="shared" si="890"/>
        <v>156.75</v>
      </c>
    </row>
    <row r="11286" spans="1:15" x14ac:dyDescent="0.25">
      <c r="A11286">
        <v>11413</v>
      </c>
      <c r="B11286">
        <v>5017</v>
      </c>
      <c r="C11286">
        <f>IF(COUNTIF($B$2:B11286,B11286)=1,1,0)</f>
        <v>0</v>
      </c>
      <c r="D11286" s="1">
        <v>45011</v>
      </c>
      <c r="E11286" s="2">
        <v>0.58245370370370375</v>
      </c>
      <c r="F11286">
        <v>108</v>
      </c>
      <c r="G11286" t="str">
        <f>IFERROR(INDEX(menu_items!$B:$B,MATCH(F11286,menu_items!$A:$A,0)),"Unknown value")</f>
        <v>Tofu Pad Thai</v>
      </c>
      <c r="H11286" t="str">
        <f>IFERROR(INDEX(menu_items!$C:$C,MATCH(F11286,menu_items!$A:$A,0)),"Unknown value")</f>
        <v>Asian</v>
      </c>
      <c r="I11286" s="5">
        <f>IFERROR(INDEX(menu_items!$D:$D,MATCH(F11286,menu_items!$A:$A,0)),0)</f>
        <v>14.5</v>
      </c>
      <c r="J11286" t="str">
        <f t="shared" si="886"/>
        <v>Sun</v>
      </c>
      <c r="K11286">
        <f t="shared" si="887"/>
        <v>26</v>
      </c>
      <c r="L11286" t="str">
        <f t="shared" si="888"/>
        <v>Mar</v>
      </c>
      <c r="M11286">
        <v>13</v>
      </c>
      <c r="N11286">
        <f t="shared" si="889"/>
        <v>12</v>
      </c>
      <c r="O11286" s="5">
        <f t="shared" si="890"/>
        <v>156.75</v>
      </c>
    </row>
    <row r="11287" spans="1:15" x14ac:dyDescent="0.25">
      <c r="A11287">
        <v>11414</v>
      </c>
      <c r="B11287">
        <v>5017</v>
      </c>
      <c r="C11287">
        <f>IF(COUNTIF($B$2:B11287,B11287)=1,1,0)</f>
        <v>0</v>
      </c>
      <c r="D11287" s="1">
        <v>45011</v>
      </c>
      <c r="E11287" s="2">
        <v>0.58245370370370375</v>
      </c>
      <c r="F11287">
        <v>108</v>
      </c>
      <c r="G11287" t="str">
        <f>IFERROR(INDEX(menu_items!$B:$B,MATCH(F11287,menu_items!$A:$A,0)),"Unknown value")</f>
        <v>Tofu Pad Thai</v>
      </c>
      <c r="H11287" t="str">
        <f>IFERROR(INDEX(menu_items!$C:$C,MATCH(F11287,menu_items!$A:$A,0)),"Unknown value")</f>
        <v>Asian</v>
      </c>
      <c r="I11287" s="5">
        <f>IFERROR(INDEX(menu_items!$D:$D,MATCH(F11287,menu_items!$A:$A,0)),0)</f>
        <v>14.5</v>
      </c>
      <c r="J11287" t="str">
        <f t="shared" si="886"/>
        <v>Sun</v>
      </c>
      <c r="K11287">
        <f t="shared" si="887"/>
        <v>26</v>
      </c>
      <c r="L11287" t="str">
        <f t="shared" si="888"/>
        <v>Mar</v>
      </c>
      <c r="M11287">
        <v>13</v>
      </c>
      <c r="N11287">
        <f t="shared" si="889"/>
        <v>12</v>
      </c>
      <c r="O11287" s="5">
        <f t="shared" si="890"/>
        <v>156.75</v>
      </c>
    </row>
    <row r="11288" spans="1:15" x14ac:dyDescent="0.25">
      <c r="A11288">
        <v>11415</v>
      </c>
      <c r="B11288">
        <v>5017</v>
      </c>
      <c r="C11288">
        <f>IF(COUNTIF($B$2:B11288,B11288)=1,1,0)</f>
        <v>0</v>
      </c>
      <c r="D11288" s="1">
        <v>45011</v>
      </c>
      <c r="E11288" s="2">
        <v>0.58245370370370375</v>
      </c>
      <c r="F11288">
        <v>110</v>
      </c>
      <c r="G11288" t="str">
        <f>IFERROR(INDEX(menu_items!$B:$B,MATCH(F11288,menu_items!$A:$A,0)),"Unknown value")</f>
        <v>Pork Ramen</v>
      </c>
      <c r="H11288" t="str">
        <f>IFERROR(INDEX(menu_items!$C:$C,MATCH(F11288,menu_items!$A:$A,0)),"Unknown value")</f>
        <v>Asian</v>
      </c>
      <c r="I11288" s="5">
        <f>IFERROR(INDEX(menu_items!$D:$D,MATCH(F11288,menu_items!$A:$A,0)),0)</f>
        <v>17.95</v>
      </c>
      <c r="J11288" t="str">
        <f t="shared" si="886"/>
        <v>Sun</v>
      </c>
      <c r="K11288">
        <f t="shared" si="887"/>
        <v>26</v>
      </c>
      <c r="L11288" t="str">
        <f t="shared" si="888"/>
        <v>Mar</v>
      </c>
      <c r="M11288">
        <v>13</v>
      </c>
      <c r="N11288">
        <f t="shared" si="889"/>
        <v>12</v>
      </c>
      <c r="O11288" s="5">
        <f t="shared" si="890"/>
        <v>156.75</v>
      </c>
    </row>
    <row r="11289" spans="1:15" x14ac:dyDescent="0.25">
      <c r="A11289">
        <v>11416</v>
      </c>
      <c r="B11289">
        <v>5017</v>
      </c>
      <c r="C11289">
        <f>IF(COUNTIF($B$2:B11289,B11289)=1,1,0)</f>
        <v>0</v>
      </c>
      <c r="D11289" s="1">
        <v>45011</v>
      </c>
      <c r="E11289" s="2">
        <v>0.58245370370370375</v>
      </c>
      <c r="F11289">
        <v>117</v>
      </c>
      <c r="G11289" t="str">
        <f>IFERROR(INDEX(menu_items!$B:$B,MATCH(F11289,menu_items!$A:$A,0)),"Unknown value")</f>
        <v>Chicken Burrito</v>
      </c>
      <c r="H11289" t="str">
        <f>IFERROR(INDEX(menu_items!$C:$C,MATCH(F11289,menu_items!$A:$A,0)),"Unknown value")</f>
        <v>Mexican</v>
      </c>
      <c r="I11289" s="5">
        <f>IFERROR(INDEX(menu_items!$D:$D,MATCH(F11289,menu_items!$A:$A,0)),0)</f>
        <v>12.95</v>
      </c>
      <c r="J11289" t="str">
        <f t="shared" si="886"/>
        <v>Sun</v>
      </c>
      <c r="K11289">
        <f t="shared" si="887"/>
        <v>26</v>
      </c>
      <c r="L11289" t="str">
        <f t="shared" si="888"/>
        <v>Mar</v>
      </c>
      <c r="M11289">
        <v>13</v>
      </c>
      <c r="N11289">
        <f t="shared" si="889"/>
        <v>12</v>
      </c>
      <c r="O11289" s="5">
        <f t="shared" si="890"/>
        <v>156.75</v>
      </c>
    </row>
    <row r="11290" spans="1:15" x14ac:dyDescent="0.25">
      <c r="A11290">
        <v>11417</v>
      </c>
      <c r="B11290">
        <v>5017</v>
      </c>
      <c r="C11290">
        <f>IF(COUNTIF($B$2:B11290,B11290)=1,1,0)</f>
        <v>0</v>
      </c>
      <c r="D11290" s="1">
        <v>45011</v>
      </c>
      <c r="E11290" s="2">
        <v>0.58245370370370375</v>
      </c>
      <c r="F11290">
        <v>129</v>
      </c>
      <c r="G11290" t="str">
        <f>IFERROR(INDEX(menu_items!$B:$B,MATCH(F11290,menu_items!$A:$A,0)),"Unknown value")</f>
        <v>Mushroom Ravioli</v>
      </c>
      <c r="H11290" t="str">
        <f>IFERROR(INDEX(menu_items!$C:$C,MATCH(F11290,menu_items!$A:$A,0)),"Unknown value")</f>
        <v>Italian</v>
      </c>
      <c r="I11290" s="5">
        <f>IFERROR(INDEX(menu_items!$D:$D,MATCH(F11290,menu_items!$A:$A,0)),0)</f>
        <v>15.5</v>
      </c>
      <c r="J11290" t="str">
        <f t="shared" si="886"/>
        <v>Sun</v>
      </c>
      <c r="K11290">
        <f t="shared" si="887"/>
        <v>26</v>
      </c>
      <c r="L11290" t="str">
        <f t="shared" si="888"/>
        <v>Mar</v>
      </c>
      <c r="M11290">
        <v>13</v>
      </c>
      <c r="N11290">
        <f t="shared" si="889"/>
        <v>12</v>
      </c>
      <c r="O11290" s="5">
        <f t="shared" si="890"/>
        <v>156.75</v>
      </c>
    </row>
    <row r="11291" spans="1:15" x14ac:dyDescent="0.25">
      <c r="A11291">
        <v>11418</v>
      </c>
      <c r="B11291">
        <v>5017</v>
      </c>
      <c r="C11291">
        <f>IF(COUNTIF($B$2:B11291,B11291)=1,1,0)</f>
        <v>0</v>
      </c>
      <c r="D11291" s="1">
        <v>45011</v>
      </c>
      <c r="E11291" s="2">
        <v>0.58245370370370375</v>
      </c>
      <c r="F11291">
        <v>120</v>
      </c>
      <c r="G11291" t="str">
        <f>IFERROR(INDEX(menu_items!$B:$B,MATCH(F11291,menu_items!$A:$A,0)),"Unknown value")</f>
        <v>Steak Torta</v>
      </c>
      <c r="H11291" t="str">
        <f>IFERROR(INDEX(menu_items!$C:$C,MATCH(F11291,menu_items!$A:$A,0)),"Unknown value")</f>
        <v>Mexican</v>
      </c>
      <c r="I11291" s="5">
        <f>IFERROR(INDEX(menu_items!$D:$D,MATCH(F11291,menu_items!$A:$A,0)),0)</f>
        <v>13.95</v>
      </c>
      <c r="J11291" t="str">
        <f t="shared" si="886"/>
        <v>Sun</v>
      </c>
      <c r="K11291">
        <f t="shared" si="887"/>
        <v>26</v>
      </c>
      <c r="L11291" t="str">
        <f t="shared" si="888"/>
        <v>Mar</v>
      </c>
      <c r="M11291">
        <v>13</v>
      </c>
      <c r="N11291">
        <f t="shared" si="889"/>
        <v>12</v>
      </c>
      <c r="O11291" s="5">
        <f t="shared" si="890"/>
        <v>156.75</v>
      </c>
    </row>
    <row r="11292" spans="1:15" x14ac:dyDescent="0.25">
      <c r="A11292">
        <v>11419</v>
      </c>
      <c r="B11292">
        <v>5017</v>
      </c>
      <c r="C11292">
        <f>IF(COUNTIF($B$2:B11292,B11292)=1,1,0)</f>
        <v>0</v>
      </c>
      <c r="D11292" s="1">
        <v>45011</v>
      </c>
      <c r="E11292" s="2">
        <v>0.58245370370370375</v>
      </c>
      <c r="F11292">
        <v>106</v>
      </c>
      <c r="G11292" t="str">
        <f>IFERROR(INDEX(menu_items!$B:$B,MATCH(F11292,menu_items!$A:$A,0)),"Unknown value")</f>
        <v>French Fries</v>
      </c>
      <c r="H11292" t="str">
        <f>IFERROR(INDEX(menu_items!$C:$C,MATCH(F11292,menu_items!$A:$A,0)),"Unknown value")</f>
        <v>American</v>
      </c>
      <c r="I11292" s="5">
        <f>IFERROR(INDEX(menu_items!$D:$D,MATCH(F11292,menu_items!$A:$A,0)),0)</f>
        <v>7</v>
      </c>
      <c r="J11292" t="str">
        <f t="shared" si="886"/>
        <v>Sun</v>
      </c>
      <c r="K11292">
        <f t="shared" si="887"/>
        <v>26</v>
      </c>
      <c r="L11292" t="str">
        <f t="shared" si="888"/>
        <v>Mar</v>
      </c>
      <c r="M11292">
        <v>13</v>
      </c>
      <c r="N11292">
        <f t="shared" si="889"/>
        <v>12</v>
      </c>
      <c r="O11292" s="5">
        <f t="shared" si="890"/>
        <v>156.75</v>
      </c>
    </row>
    <row r="11293" spans="1:15" x14ac:dyDescent="0.25">
      <c r="A11293">
        <v>11420</v>
      </c>
      <c r="B11293">
        <v>5017</v>
      </c>
      <c r="C11293">
        <f>IF(COUNTIF($B$2:B11293,B11293)=1,1,0)</f>
        <v>0</v>
      </c>
      <c r="D11293" s="1">
        <v>45011</v>
      </c>
      <c r="E11293" s="2">
        <v>0.58245370370370375</v>
      </c>
      <c r="F11293">
        <v>106</v>
      </c>
      <c r="G11293" t="str">
        <f>IFERROR(INDEX(menu_items!$B:$B,MATCH(F11293,menu_items!$A:$A,0)),"Unknown value")</f>
        <v>French Fries</v>
      </c>
      <c r="H11293" t="str">
        <f>IFERROR(INDEX(menu_items!$C:$C,MATCH(F11293,menu_items!$A:$A,0)),"Unknown value")</f>
        <v>American</v>
      </c>
      <c r="I11293" s="5">
        <f>IFERROR(INDEX(menu_items!$D:$D,MATCH(F11293,menu_items!$A:$A,0)),0)</f>
        <v>7</v>
      </c>
      <c r="J11293" t="str">
        <f t="shared" si="886"/>
        <v>Sun</v>
      </c>
      <c r="K11293">
        <f t="shared" si="887"/>
        <v>26</v>
      </c>
      <c r="L11293" t="str">
        <f t="shared" si="888"/>
        <v>Mar</v>
      </c>
      <c r="M11293">
        <v>13</v>
      </c>
      <c r="N11293">
        <f t="shared" si="889"/>
        <v>12</v>
      </c>
      <c r="O11293" s="5">
        <f t="shared" si="890"/>
        <v>156.75</v>
      </c>
    </row>
    <row r="11294" spans="1:15" x14ac:dyDescent="0.25">
      <c r="A11294">
        <v>11421</v>
      </c>
      <c r="B11294">
        <v>5017</v>
      </c>
      <c r="C11294">
        <f>IF(COUNTIF($B$2:B11294,B11294)=1,1,0)</f>
        <v>0</v>
      </c>
      <c r="D11294" s="1">
        <v>45011</v>
      </c>
      <c r="E11294" s="2">
        <v>0.58245370370370375</v>
      </c>
      <c r="F11294">
        <v>114</v>
      </c>
      <c r="G11294" t="str">
        <f>IFERROR(INDEX(menu_items!$B:$B,MATCH(F11294,menu_items!$A:$A,0)),"Unknown value")</f>
        <v>Potstickers</v>
      </c>
      <c r="H11294" t="str">
        <f>IFERROR(INDEX(menu_items!$C:$C,MATCH(F11294,menu_items!$A:$A,0)),"Unknown value")</f>
        <v>Asian</v>
      </c>
      <c r="I11294" s="5">
        <f>IFERROR(INDEX(menu_items!$D:$D,MATCH(F11294,menu_items!$A:$A,0)),0)</f>
        <v>9</v>
      </c>
      <c r="J11294" t="str">
        <f t="shared" si="886"/>
        <v>Sun</v>
      </c>
      <c r="K11294">
        <f t="shared" si="887"/>
        <v>26</v>
      </c>
      <c r="L11294" t="str">
        <f t="shared" si="888"/>
        <v>Mar</v>
      </c>
      <c r="M11294">
        <v>13</v>
      </c>
      <c r="N11294">
        <f t="shared" si="889"/>
        <v>12</v>
      </c>
      <c r="O11294" s="5">
        <f t="shared" si="890"/>
        <v>156.75</v>
      </c>
    </row>
    <row r="11295" spans="1:15" x14ac:dyDescent="0.25">
      <c r="A11295">
        <v>11422</v>
      </c>
      <c r="B11295">
        <v>5018</v>
      </c>
      <c r="C11295">
        <f>IF(COUNTIF($B$2:B11295,B11295)=1,1,0)</f>
        <v>1</v>
      </c>
      <c r="D11295" s="1">
        <v>45011</v>
      </c>
      <c r="E11295" s="2">
        <v>0.58760416666666671</v>
      </c>
      <c r="F11295">
        <v>122</v>
      </c>
      <c r="G11295" t="str">
        <f>IFERROR(INDEX(menu_items!$B:$B,MATCH(F11295,menu_items!$A:$A,0)),"Unknown value")</f>
        <v>Chips &amp; Salsa</v>
      </c>
      <c r="H11295" t="str">
        <f>IFERROR(INDEX(menu_items!$C:$C,MATCH(F11295,menu_items!$A:$A,0)),"Unknown value")</f>
        <v>Mexican</v>
      </c>
      <c r="I11295" s="5">
        <f>IFERROR(INDEX(menu_items!$D:$D,MATCH(F11295,menu_items!$A:$A,0)),0)</f>
        <v>7</v>
      </c>
      <c r="J11295" t="str">
        <f t="shared" si="886"/>
        <v>Sun</v>
      </c>
      <c r="K11295">
        <f t="shared" si="887"/>
        <v>26</v>
      </c>
      <c r="L11295" t="str">
        <f t="shared" si="888"/>
        <v>Mar</v>
      </c>
      <c r="M11295">
        <v>14</v>
      </c>
      <c r="N11295">
        <f t="shared" si="889"/>
        <v>1</v>
      </c>
      <c r="O11295" s="5">
        <f t="shared" si="890"/>
        <v>7</v>
      </c>
    </row>
    <row r="11296" spans="1:15" x14ac:dyDescent="0.25">
      <c r="A11296">
        <v>11423</v>
      </c>
      <c r="B11296">
        <v>5019</v>
      </c>
      <c r="C11296">
        <f>IF(COUNTIF($B$2:B11296,B11296)=1,1,0)</f>
        <v>1</v>
      </c>
      <c r="D11296" s="1">
        <v>45011</v>
      </c>
      <c r="E11296" s="2">
        <v>0.59202546296296299</v>
      </c>
      <c r="F11296">
        <v>101</v>
      </c>
      <c r="G11296" t="str">
        <f>IFERROR(INDEX(menu_items!$B:$B,MATCH(F11296,menu_items!$A:$A,0)),"Unknown value")</f>
        <v>Hamburger</v>
      </c>
      <c r="H11296" t="str">
        <f>IFERROR(INDEX(menu_items!$C:$C,MATCH(F11296,menu_items!$A:$A,0)),"Unknown value")</f>
        <v>American</v>
      </c>
      <c r="I11296" s="5">
        <f>IFERROR(INDEX(menu_items!$D:$D,MATCH(F11296,menu_items!$A:$A,0)),0)</f>
        <v>12.95</v>
      </c>
      <c r="J11296" t="str">
        <f t="shared" si="886"/>
        <v>Sun</v>
      </c>
      <c r="K11296">
        <f t="shared" si="887"/>
        <v>26</v>
      </c>
      <c r="L11296" t="str">
        <f t="shared" si="888"/>
        <v>Mar</v>
      </c>
      <c r="M11296">
        <v>14</v>
      </c>
      <c r="N11296">
        <f t="shared" si="889"/>
        <v>4</v>
      </c>
      <c r="O11296" s="5">
        <f t="shared" si="890"/>
        <v>51.9</v>
      </c>
    </row>
    <row r="11297" spans="1:15" x14ac:dyDescent="0.25">
      <c r="A11297">
        <v>11424</v>
      </c>
      <c r="B11297">
        <v>5019</v>
      </c>
      <c r="C11297">
        <f>IF(COUNTIF($B$2:B11297,B11297)=1,1,0)</f>
        <v>0</v>
      </c>
      <c r="D11297" s="1">
        <v>45011</v>
      </c>
      <c r="E11297" s="2">
        <v>0.59202546296296299</v>
      </c>
      <c r="F11297">
        <v>104</v>
      </c>
      <c r="G11297" t="str">
        <f>IFERROR(INDEX(menu_items!$B:$B,MATCH(F11297,menu_items!$A:$A,0)),"Unknown value")</f>
        <v>Veggie Burger</v>
      </c>
      <c r="H11297" t="str">
        <f>IFERROR(INDEX(menu_items!$C:$C,MATCH(F11297,menu_items!$A:$A,0)),"Unknown value")</f>
        <v>American</v>
      </c>
      <c r="I11297" s="5">
        <f>IFERROR(INDEX(menu_items!$D:$D,MATCH(F11297,menu_items!$A:$A,0)),0)</f>
        <v>10.5</v>
      </c>
      <c r="J11297" t="str">
        <f t="shared" si="886"/>
        <v>Sun</v>
      </c>
      <c r="K11297">
        <f t="shared" si="887"/>
        <v>26</v>
      </c>
      <c r="L11297" t="str">
        <f t="shared" si="888"/>
        <v>Mar</v>
      </c>
      <c r="M11297">
        <v>14</v>
      </c>
      <c r="N11297">
        <f t="shared" si="889"/>
        <v>4</v>
      </c>
      <c r="O11297" s="5">
        <f t="shared" si="890"/>
        <v>51.9</v>
      </c>
    </row>
    <row r="11298" spans="1:15" x14ac:dyDescent="0.25">
      <c r="A11298">
        <v>11425</v>
      </c>
      <c r="B11298">
        <v>5019</v>
      </c>
      <c r="C11298">
        <f>IF(COUNTIF($B$2:B11298,B11298)=1,1,0)</f>
        <v>0</v>
      </c>
      <c r="D11298" s="1">
        <v>45011</v>
      </c>
      <c r="E11298" s="2">
        <v>0.59202546296296299</v>
      </c>
      <c r="F11298">
        <v>109</v>
      </c>
      <c r="G11298" t="str">
        <f>IFERROR(INDEX(menu_items!$B:$B,MATCH(F11298,menu_items!$A:$A,0)),"Unknown value")</f>
        <v>Korean Beef Bowl</v>
      </c>
      <c r="H11298" t="str">
        <f>IFERROR(INDEX(menu_items!$C:$C,MATCH(F11298,menu_items!$A:$A,0)),"Unknown value")</f>
        <v>Asian</v>
      </c>
      <c r="I11298" s="5">
        <f>IFERROR(INDEX(menu_items!$D:$D,MATCH(F11298,menu_items!$A:$A,0)),0)</f>
        <v>17.95</v>
      </c>
      <c r="J11298" t="str">
        <f t="shared" si="886"/>
        <v>Sun</v>
      </c>
      <c r="K11298">
        <f t="shared" si="887"/>
        <v>26</v>
      </c>
      <c r="L11298" t="str">
        <f t="shared" si="888"/>
        <v>Mar</v>
      </c>
      <c r="M11298">
        <v>14</v>
      </c>
      <c r="N11298">
        <f t="shared" si="889"/>
        <v>4</v>
      </c>
      <c r="O11298" s="5">
        <f t="shared" si="890"/>
        <v>51.9</v>
      </c>
    </row>
    <row r="11299" spans="1:15" x14ac:dyDescent="0.25">
      <c r="A11299">
        <v>11426</v>
      </c>
      <c r="B11299">
        <v>5019</v>
      </c>
      <c r="C11299">
        <f>IF(COUNTIF($B$2:B11299,B11299)=1,1,0)</f>
        <v>0</v>
      </c>
      <c r="D11299" s="1">
        <v>45011</v>
      </c>
      <c r="E11299" s="2">
        <v>0.59202546296296299</v>
      </c>
      <c r="F11299">
        <v>121</v>
      </c>
      <c r="G11299" t="str">
        <f>IFERROR(INDEX(menu_items!$B:$B,MATCH(F11299,menu_items!$A:$A,0)),"Unknown value")</f>
        <v>Cheese Quesadillas</v>
      </c>
      <c r="H11299" t="str">
        <f>IFERROR(INDEX(menu_items!$C:$C,MATCH(F11299,menu_items!$A:$A,0)),"Unknown value")</f>
        <v>Mexican</v>
      </c>
      <c r="I11299" s="5">
        <f>IFERROR(INDEX(menu_items!$D:$D,MATCH(F11299,menu_items!$A:$A,0)),0)</f>
        <v>10.5</v>
      </c>
      <c r="J11299" t="str">
        <f t="shared" si="886"/>
        <v>Sun</v>
      </c>
      <c r="K11299">
        <f t="shared" si="887"/>
        <v>26</v>
      </c>
      <c r="L11299" t="str">
        <f t="shared" si="888"/>
        <v>Mar</v>
      </c>
      <c r="M11299">
        <v>14</v>
      </c>
      <c r="N11299">
        <f t="shared" si="889"/>
        <v>4</v>
      </c>
      <c r="O11299" s="5">
        <f t="shared" si="890"/>
        <v>51.9</v>
      </c>
    </row>
    <row r="11300" spans="1:15" x14ac:dyDescent="0.25">
      <c r="A11300">
        <v>11427</v>
      </c>
      <c r="B11300">
        <v>5020</v>
      </c>
      <c r="C11300">
        <f>IF(COUNTIF($B$2:B11300,B11300)=1,1,0)</f>
        <v>1</v>
      </c>
      <c r="D11300" s="1">
        <v>45011</v>
      </c>
      <c r="E11300" s="2">
        <v>0.59440972222222221</v>
      </c>
      <c r="F11300">
        <v>102</v>
      </c>
      <c r="G11300" t="str">
        <f>IFERROR(INDEX(menu_items!$B:$B,MATCH(F11300,menu_items!$A:$A,0)),"Unknown value")</f>
        <v>Cheeseburger</v>
      </c>
      <c r="H11300" t="str">
        <f>IFERROR(INDEX(menu_items!$C:$C,MATCH(F11300,menu_items!$A:$A,0)),"Unknown value")</f>
        <v>American</v>
      </c>
      <c r="I11300" s="5">
        <f>IFERROR(INDEX(menu_items!$D:$D,MATCH(F11300,menu_items!$A:$A,0)),0)</f>
        <v>13.95</v>
      </c>
      <c r="J11300" t="str">
        <f t="shared" si="886"/>
        <v>Sun</v>
      </c>
      <c r="K11300">
        <f t="shared" si="887"/>
        <v>26</v>
      </c>
      <c r="L11300" t="str">
        <f t="shared" si="888"/>
        <v>Mar</v>
      </c>
      <c r="M11300">
        <v>14</v>
      </c>
      <c r="N11300">
        <f t="shared" si="889"/>
        <v>1</v>
      </c>
      <c r="O11300" s="5">
        <f t="shared" si="890"/>
        <v>13.95</v>
      </c>
    </row>
    <row r="11301" spans="1:15" x14ac:dyDescent="0.25">
      <c r="A11301">
        <v>11428</v>
      </c>
      <c r="B11301">
        <v>5021</v>
      </c>
      <c r="C11301">
        <f>IF(COUNTIF($B$2:B11301,B11301)=1,1,0)</f>
        <v>1</v>
      </c>
      <c r="D11301" s="1">
        <v>45011</v>
      </c>
      <c r="E11301" s="2">
        <v>0.59930555555555554</v>
      </c>
      <c r="F11301">
        <v>101</v>
      </c>
      <c r="G11301" t="str">
        <f>IFERROR(INDEX(menu_items!$B:$B,MATCH(F11301,menu_items!$A:$A,0)),"Unknown value")</f>
        <v>Hamburger</v>
      </c>
      <c r="H11301" t="str">
        <f>IFERROR(INDEX(menu_items!$C:$C,MATCH(F11301,menu_items!$A:$A,0)),"Unknown value")</f>
        <v>American</v>
      </c>
      <c r="I11301" s="5">
        <f>IFERROR(INDEX(menu_items!$D:$D,MATCH(F11301,menu_items!$A:$A,0)),0)</f>
        <v>12.95</v>
      </c>
      <c r="J11301" t="str">
        <f t="shared" si="886"/>
        <v>Sun</v>
      </c>
      <c r="K11301">
        <f t="shared" si="887"/>
        <v>26</v>
      </c>
      <c r="L11301" t="str">
        <f t="shared" si="888"/>
        <v>Mar</v>
      </c>
      <c r="M11301">
        <v>14</v>
      </c>
      <c r="N11301">
        <f t="shared" si="889"/>
        <v>2</v>
      </c>
      <c r="O11301" s="5">
        <f t="shared" si="890"/>
        <v>30.9</v>
      </c>
    </row>
    <row r="11302" spans="1:15" x14ac:dyDescent="0.25">
      <c r="A11302">
        <v>11429</v>
      </c>
      <c r="B11302">
        <v>5021</v>
      </c>
      <c r="C11302">
        <f>IF(COUNTIF($B$2:B11302,B11302)=1,1,0)</f>
        <v>0</v>
      </c>
      <c r="D11302" s="1">
        <v>45011</v>
      </c>
      <c r="E11302" s="2">
        <v>0.59930555555555554</v>
      </c>
      <c r="F11302">
        <v>127</v>
      </c>
      <c r="G11302" t="str">
        <f>IFERROR(INDEX(menu_items!$B:$B,MATCH(F11302,menu_items!$A:$A,0)),"Unknown value")</f>
        <v>Meat Lasagna</v>
      </c>
      <c r="H11302" t="str">
        <f>IFERROR(INDEX(menu_items!$C:$C,MATCH(F11302,menu_items!$A:$A,0)),"Unknown value")</f>
        <v>Italian</v>
      </c>
      <c r="I11302" s="5">
        <f>IFERROR(INDEX(menu_items!$D:$D,MATCH(F11302,menu_items!$A:$A,0)),0)</f>
        <v>17.95</v>
      </c>
      <c r="J11302" t="str">
        <f t="shared" si="886"/>
        <v>Sun</v>
      </c>
      <c r="K11302">
        <f t="shared" si="887"/>
        <v>26</v>
      </c>
      <c r="L11302" t="str">
        <f t="shared" si="888"/>
        <v>Mar</v>
      </c>
      <c r="M11302">
        <v>14</v>
      </c>
      <c r="N11302">
        <f t="shared" si="889"/>
        <v>2</v>
      </c>
      <c r="O11302" s="5">
        <f t="shared" si="890"/>
        <v>30.9</v>
      </c>
    </row>
    <row r="11303" spans="1:15" x14ac:dyDescent="0.25">
      <c r="A11303">
        <v>11430</v>
      </c>
      <c r="B11303">
        <v>5022</v>
      </c>
      <c r="C11303">
        <f>IF(COUNTIF($B$2:B11303,B11303)=1,1,0)</f>
        <v>1</v>
      </c>
      <c r="D11303" s="1">
        <v>45011</v>
      </c>
      <c r="E11303" s="2">
        <v>0.59973379629629631</v>
      </c>
      <c r="F11303">
        <v>102</v>
      </c>
      <c r="G11303" t="str">
        <f>IFERROR(INDEX(menu_items!$B:$B,MATCH(F11303,menu_items!$A:$A,0)),"Unknown value")</f>
        <v>Cheeseburger</v>
      </c>
      <c r="H11303" t="str">
        <f>IFERROR(INDEX(menu_items!$C:$C,MATCH(F11303,menu_items!$A:$A,0)),"Unknown value")</f>
        <v>American</v>
      </c>
      <c r="I11303" s="5">
        <f>IFERROR(INDEX(menu_items!$D:$D,MATCH(F11303,menu_items!$A:$A,0)),0)</f>
        <v>13.95</v>
      </c>
      <c r="J11303" t="str">
        <f t="shared" si="886"/>
        <v>Sun</v>
      </c>
      <c r="K11303">
        <f t="shared" si="887"/>
        <v>26</v>
      </c>
      <c r="L11303" t="str">
        <f t="shared" si="888"/>
        <v>Mar</v>
      </c>
      <c r="M11303">
        <v>14</v>
      </c>
      <c r="N11303">
        <f t="shared" si="889"/>
        <v>3</v>
      </c>
      <c r="O11303" s="5">
        <f t="shared" si="890"/>
        <v>38.9</v>
      </c>
    </row>
    <row r="11304" spans="1:15" x14ac:dyDescent="0.25">
      <c r="A11304">
        <v>11431</v>
      </c>
      <c r="B11304">
        <v>5022</v>
      </c>
      <c r="C11304">
        <f>IF(COUNTIF($B$2:B11304,B11304)=1,1,0)</f>
        <v>0</v>
      </c>
      <c r="D11304" s="1">
        <v>45011</v>
      </c>
      <c r="E11304" s="2">
        <v>0.59973379629629631</v>
      </c>
      <c r="F11304">
        <v>122</v>
      </c>
      <c r="G11304" t="str">
        <f>IFERROR(INDEX(menu_items!$B:$B,MATCH(F11304,menu_items!$A:$A,0)),"Unknown value")</f>
        <v>Chips &amp; Salsa</v>
      </c>
      <c r="H11304" t="str">
        <f>IFERROR(INDEX(menu_items!$C:$C,MATCH(F11304,menu_items!$A:$A,0)),"Unknown value")</f>
        <v>Mexican</v>
      </c>
      <c r="I11304" s="5">
        <f>IFERROR(INDEX(menu_items!$D:$D,MATCH(F11304,menu_items!$A:$A,0)),0)</f>
        <v>7</v>
      </c>
      <c r="J11304" t="str">
        <f t="shared" si="886"/>
        <v>Sun</v>
      </c>
      <c r="K11304">
        <f t="shared" si="887"/>
        <v>26</v>
      </c>
      <c r="L11304" t="str">
        <f t="shared" si="888"/>
        <v>Mar</v>
      </c>
      <c r="M11304">
        <v>14</v>
      </c>
      <c r="N11304">
        <f t="shared" si="889"/>
        <v>3</v>
      </c>
      <c r="O11304" s="5">
        <f t="shared" si="890"/>
        <v>38.9</v>
      </c>
    </row>
    <row r="11305" spans="1:15" x14ac:dyDescent="0.25">
      <c r="A11305">
        <v>11432</v>
      </c>
      <c r="B11305">
        <v>5022</v>
      </c>
      <c r="C11305">
        <f>IF(COUNTIF($B$2:B11305,B11305)=1,1,0)</f>
        <v>0</v>
      </c>
      <c r="D11305" s="1">
        <v>45011</v>
      </c>
      <c r="E11305" s="2">
        <v>0.59973379629629631</v>
      </c>
      <c r="F11305">
        <v>131</v>
      </c>
      <c r="G11305" t="str">
        <f>IFERROR(INDEX(menu_items!$B:$B,MATCH(F11305,menu_items!$A:$A,0)),"Unknown value")</f>
        <v>Chicken Parmesan</v>
      </c>
      <c r="H11305" t="str">
        <f>IFERROR(INDEX(menu_items!$C:$C,MATCH(F11305,menu_items!$A:$A,0)),"Unknown value")</f>
        <v>Italian</v>
      </c>
      <c r="I11305" s="5">
        <f>IFERROR(INDEX(menu_items!$D:$D,MATCH(F11305,menu_items!$A:$A,0)),0)</f>
        <v>17.95</v>
      </c>
      <c r="J11305" t="str">
        <f t="shared" si="886"/>
        <v>Sun</v>
      </c>
      <c r="K11305">
        <f t="shared" si="887"/>
        <v>26</v>
      </c>
      <c r="L11305" t="str">
        <f t="shared" si="888"/>
        <v>Mar</v>
      </c>
      <c r="M11305">
        <v>14</v>
      </c>
      <c r="N11305">
        <f t="shared" si="889"/>
        <v>3</v>
      </c>
      <c r="O11305" s="5">
        <f t="shared" si="890"/>
        <v>38.9</v>
      </c>
    </row>
    <row r="11306" spans="1:15" x14ac:dyDescent="0.25">
      <c r="A11306">
        <v>11433</v>
      </c>
      <c r="B11306">
        <v>5023</v>
      </c>
      <c r="C11306">
        <f>IF(COUNTIF($B$2:B11306,B11306)=1,1,0)</f>
        <v>1</v>
      </c>
      <c r="D11306" s="1">
        <v>45011</v>
      </c>
      <c r="E11306" s="2">
        <v>0.60917824074074078</v>
      </c>
      <c r="F11306">
        <v>116</v>
      </c>
      <c r="G11306" t="str">
        <f>IFERROR(INDEX(menu_items!$B:$B,MATCH(F11306,menu_items!$A:$A,0)),"Unknown value")</f>
        <v>Steak Tacos</v>
      </c>
      <c r="H11306" t="str">
        <f>IFERROR(INDEX(menu_items!$C:$C,MATCH(F11306,menu_items!$A:$A,0)),"Unknown value")</f>
        <v>Mexican</v>
      </c>
      <c r="I11306" s="5">
        <f>IFERROR(INDEX(menu_items!$D:$D,MATCH(F11306,menu_items!$A:$A,0)),0)</f>
        <v>13.95</v>
      </c>
      <c r="J11306" t="str">
        <f t="shared" si="886"/>
        <v>Sun</v>
      </c>
      <c r="K11306">
        <f t="shared" si="887"/>
        <v>26</v>
      </c>
      <c r="L11306" t="str">
        <f t="shared" si="888"/>
        <v>Mar</v>
      </c>
      <c r="M11306">
        <v>14</v>
      </c>
      <c r="N11306">
        <f t="shared" si="889"/>
        <v>2</v>
      </c>
      <c r="O11306" s="5">
        <f t="shared" si="890"/>
        <v>27.9</v>
      </c>
    </row>
    <row r="11307" spans="1:15" x14ac:dyDescent="0.25">
      <c r="A11307">
        <v>11434</v>
      </c>
      <c r="B11307">
        <v>5023</v>
      </c>
      <c r="C11307">
        <f>IF(COUNTIF($B$2:B11307,B11307)=1,1,0)</f>
        <v>0</v>
      </c>
      <c r="D11307" s="1">
        <v>45011</v>
      </c>
      <c r="E11307" s="2">
        <v>0.60917824074074078</v>
      </c>
      <c r="F11307">
        <v>102</v>
      </c>
      <c r="G11307" t="str">
        <f>IFERROR(INDEX(menu_items!$B:$B,MATCH(F11307,menu_items!$A:$A,0)),"Unknown value")</f>
        <v>Cheeseburger</v>
      </c>
      <c r="H11307" t="str">
        <f>IFERROR(INDEX(menu_items!$C:$C,MATCH(F11307,menu_items!$A:$A,0)),"Unknown value")</f>
        <v>American</v>
      </c>
      <c r="I11307" s="5">
        <f>IFERROR(INDEX(menu_items!$D:$D,MATCH(F11307,menu_items!$A:$A,0)),0)</f>
        <v>13.95</v>
      </c>
      <c r="J11307" t="str">
        <f t="shared" si="886"/>
        <v>Sun</v>
      </c>
      <c r="K11307">
        <f t="shared" si="887"/>
        <v>26</v>
      </c>
      <c r="L11307" t="str">
        <f t="shared" si="888"/>
        <v>Mar</v>
      </c>
      <c r="M11307">
        <v>14</v>
      </c>
      <c r="N11307">
        <f t="shared" si="889"/>
        <v>2</v>
      </c>
      <c r="O11307" s="5">
        <f t="shared" si="890"/>
        <v>27.9</v>
      </c>
    </row>
    <row r="11308" spans="1:15" x14ac:dyDescent="0.25">
      <c r="A11308">
        <v>11435</v>
      </c>
      <c r="B11308">
        <v>5024</v>
      </c>
      <c r="C11308">
        <f>IF(COUNTIF($B$2:B11308,B11308)=1,1,0)</f>
        <v>1</v>
      </c>
      <c r="D11308" s="1">
        <v>45011</v>
      </c>
      <c r="E11308" s="2">
        <v>0.61165509259259254</v>
      </c>
      <c r="F11308">
        <v>125</v>
      </c>
      <c r="G11308" t="str">
        <f>IFERROR(INDEX(menu_items!$B:$B,MATCH(F11308,menu_items!$A:$A,0)),"Unknown value")</f>
        <v>Spaghetti &amp; Meatballs</v>
      </c>
      <c r="H11308" t="str">
        <f>IFERROR(INDEX(menu_items!$C:$C,MATCH(F11308,menu_items!$A:$A,0)),"Unknown value")</f>
        <v>Italian</v>
      </c>
      <c r="I11308" s="5">
        <f>IFERROR(INDEX(menu_items!$D:$D,MATCH(F11308,menu_items!$A:$A,0)),0)</f>
        <v>17.95</v>
      </c>
      <c r="J11308" t="str">
        <f t="shared" si="886"/>
        <v>Sun</v>
      </c>
      <c r="K11308">
        <f t="shared" si="887"/>
        <v>26</v>
      </c>
      <c r="L11308" t="str">
        <f t="shared" si="888"/>
        <v>Mar</v>
      </c>
      <c r="M11308">
        <v>14</v>
      </c>
      <c r="N11308">
        <f t="shared" si="889"/>
        <v>2</v>
      </c>
      <c r="O11308" s="5">
        <f t="shared" si="890"/>
        <v>24.95</v>
      </c>
    </row>
    <row r="11309" spans="1:15" x14ac:dyDescent="0.25">
      <c r="A11309">
        <v>11436</v>
      </c>
      <c r="B11309">
        <v>5024</v>
      </c>
      <c r="C11309">
        <f>IF(COUNTIF($B$2:B11309,B11309)=1,1,0)</f>
        <v>0</v>
      </c>
      <c r="D11309" s="1">
        <v>45011</v>
      </c>
      <c r="E11309" s="2">
        <v>0.61165509259259254</v>
      </c>
      <c r="F11309">
        <v>105</v>
      </c>
      <c r="G11309" t="str">
        <f>IFERROR(INDEX(menu_items!$B:$B,MATCH(F11309,menu_items!$A:$A,0)),"Unknown value")</f>
        <v>Mac &amp; Cheese</v>
      </c>
      <c r="H11309" t="str">
        <f>IFERROR(INDEX(menu_items!$C:$C,MATCH(F11309,menu_items!$A:$A,0)),"Unknown value")</f>
        <v>American</v>
      </c>
      <c r="I11309" s="5">
        <f>IFERROR(INDEX(menu_items!$D:$D,MATCH(F11309,menu_items!$A:$A,0)),0)</f>
        <v>7</v>
      </c>
      <c r="J11309" t="str">
        <f t="shared" si="886"/>
        <v>Sun</v>
      </c>
      <c r="K11309">
        <f t="shared" si="887"/>
        <v>26</v>
      </c>
      <c r="L11309" t="str">
        <f t="shared" si="888"/>
        <v>Mar</v>
      </c>
      <c r="M11309">
        <v>14</v>
      </c>
      <c r="N11309">
        <f t="shared" si="889"/>
        <v>2</v>
      </c>
      <c r="O11309" s="5">
        <f t="shared" si="890"/>
        <v>24.95</v>
      </c>
    </row>
    <row r="11310" spans="1:15" x14ac:dyDescent="0.25">
      <c r="A11310">
        <v>11437</v>
      </c>
      <c r="B11310">
        <v>5025</v>
      </c>
      <c r="C11310">
        <f>IF(COUNTIF($B$2:B11310,B11310)=1,1,0)</f>
        <v>1</v>
      </c>
      <c r="D11310" s="1">
        <v>45011</v>
      </c>
      <c r="E11310" s="2">
        <v>0.62083333333333335</v>
      </c>
      <c r="F11310">
        <v>117</v>
      </c>
      <c r="G11310" t="str">
        <f>IFERROR(INDEX(menu_items!$B:$B,MATCH(F11310,menu_items!$A:$A,0)),"Unknown value")</f>
        <v>Chicken Burrito</v>
      </c>
      <c r="H11310" t="str">
        <f>IFERROR(INDEX(menu_items!$C:$C,MATCH(F11310,menu_items!$A:$A,0)),"Unknown value")</f>
        <v>Mexican</v>
      </c>
      <c r="I11310" s="5">
        <f>IFERROR(INDEX(menu_items!$D:$D,MATCH(F11310,menu_items!$A:$A,0)),0)</f>
        <v>12.95</v>
      </c>
      <c r="J11310" t="str">
        <f t="shared" si="886"/>
        <v>Sun</v>
      </c>
      <c r="K11310">
        <f t="shared" si="887"/>
        <v>26</v>
      </c>
      <c r="L11310" t="str">
        <f t="shared" si="888"/>
        <v>Mar</v>
      </c>
      <c r="M11310">
        <v>14</v>
      </c>
      <c r="N11310">
        <f t="shared" si="889"/>
        <v>1</v>
      </c>
      <c r="O11310" s="5">
        <f t="shared" si="890"/>
        <v>12.95</v>
      </c>
    </row>
    <row r="11311" spans="1:15" x14ac:dyDescent="0.25">
      <c r="A11311">
        <v>11438</v>
      </c>
      <c r="B11311">
        <v>5026</v>
      </c>
      <c r="C11311">
        <f>IF(COUNTIF($B$2:B11311,B11311)=1,1,0)</f>
        <v>1</v>
      </c>
      <c r="D11311" s="1">
        <v>45011</v>
      </c>
      <c r="E11311" s="2">
        <v>0.63619212962962968</v>
      </c>
      <c r="F11311">
        <v>103</v>
      </c>
      <c r="G11311" t="str">
        <f>IFERROR(INDEX(menu_items!$B:$B,MATCH(F11311,menu_items!$A:$A,0)),"Unknown value")</f>
        <v>Hot Dog</v>
      </c>
      <c r="H11311" t="str">
        <f>IFERROR(INDEX(menu_items!$C:$C,MATCH(F11311,menu_items!$A:$A,0)),"Unknown value")</f>
        <v>American</v>
      </c>
      <c r="I11311" s="5">
        <f>IFERROR(INDEX(menu_items!$D:$D,MATCH(F11311,menu_items!$A:$A,0)),0)</f>
        <v>9</v>
      </c>
      <c r="J11311" t="str">
        <f t="shared" si="886"/>
        <v>Sun</v>
      </c>
      <c r="K11311">
        <f t="shared" si="887"/>
        <v>26</v>
      </c>
      <c r="L11311" t="str">
        <f t="shared" si="888"/>
        <v>Mar</v>
      </c>
      <c r="M11311">
        <v>15</v>
      </c>
      <c r="N11311">
        <f t="shared" si="889"/>
        <v>2</v>
      </c>
      <c r="O11311" s="5">
        <f t="shared" si="890"/>
        <v>23.95</v>
      </c>
    </row>
    <row r="11312" spans="1:15" x14ac:dyDescent="0.25">
      <c r="A11312">
        <v>11439</v>
      </c>
      <c r="B11312">
        <v>5026</v>
      </c>
      <c r="C11312">
        <f>IF(COUNTIF($B$2:B11312,B11312)=1,1,0)</f>
        <v>0</v>
      </c>
      <c r="D11312" s="1">
        <v>45011</v>
      </c>
      <c r="E11312" s="2">
        <v>0.63619212962962968</v>
      </c>
      <c r="F11312">
        <v>118</v>
      </c>
      <c r="G11312" t="str">
        <f>IFERROR(INDEX(menu_items!$B:$B,MATCH(F11312,menu_items!$A:$A,0)),"Unknown value")</f>
        <v>Steak Burrito</v>
      </c>
      <c r="H11312" t="str">
        <f>IFERROR(INDEX(menu_items!$C:$C,MATCH(F11312,menu_items!$A:$A,0)),"Unknown value")</f>
        <v>Mexican</v>
      </c>
      <c r="I11312" s="5">
        <f>IFERROR(INDEX(menu_items!$D:$D,MATCH(F11312,menu_items!$A:$A,0)),0)</f>
        <v>14.95</v>
      </c>
      <c r="J11312" t="str">
        <f t="shared" si="886"/>
        <v>Sun</v>
      </c>
      <c r="K11312">
        <f t="shared" si="887"/>
        <v>26</v>
      </c>
      <c r="L11312" t="str">
        <f t="shared" si="888"/>
        <v>Mar</v>
      </c>
      <c r="M11312">
        <v>15</v>
      </c>
      <c r="N11312">
        <f t="shared" si="889"/>
        <v>2</v>
      </c>
      <c r="O11312" s="5">
        <f t="shared" si="890"/>
        <v>23.95</v>
      </c>
    </row>
    <row r="11313" spans="1:15" x14ac:dyDescent="0.25">
      <c r="A11313">
        <v>11440</v>
      </c>
      <c r="B11313">
        <v>5027</v>
      </c>
      <c r="C11313">
        <f>IF(COUNTIF($B$2:B11313,B11313)=1,1,0)</f>
        <v>1</v>
      </c>
      <c r="D11313" s="1">
        <v>45011</v>
      </c>
      <c r="E11313" s="2">
        <v>0.6508680555555556</v>
      </c>
      <c r="F11313">
        <v>127</v>
      </c>
      <c r="G11313" t="str">
        <f>IFERROR(INDEX(menu_items!$B:$B,MATCH(F11313,menu_items!$A:$A,0)),"Unknown value")</f>
        <v>Meat Lasagna</v>
      </c>
      <c r="H11313" t="str">
        <f>IFERROR(INDEX(menu_items!$C:$C,MATCH(F11313,menu_items!$A:$A,0)),"Unknown value")</f>
        <v>Italian</v>
      </c>
      <c r="I11313" s="5">
        <f>IFERROR(INDEX(menu_items!$D:$D,MATCH(F11313,menu_items!$A:$A,0)),0)</f>
        <v>17.95</v>
      </c>
      <c r="J11313" t="str">
        <f t="shared" si="886"/>
        <v>Sun</v>
      </c>
      <c r="K11313">
        <f t="shared" si="887"/>
        <v>26</v>
      </c>
      <c r="L11313" t="str">
        <f t="shared" si="888"/>
        <v>Mar</v>
      </c>
      <c r="M11313">
        <v>15</v>
      </c>
      <c r="N11313">
        <f t="shared" si="889"/>
        <v>1</v>
      </c>
      <c r="O11313" s="5">
        <f t="shared" si="890"/>
        <v>17.95</v>
      </c>
    </row>
    <row r="11314" spans="1:15" x14ac:dyDescent="0.25">
      <c r="A11314">
        <v>11441</v>
      </c>
      <c r="B11314">
        <v>5028</v>
      </c>
      <c r="C11314">
        <f>IF(COUNTIF($B$2:B11314,B11314)=1,1,0)</f>
        <v>1</v>
      </c>
      <c r="D11314" s="1">
        <v>45011</v>
      </c>
      <c r="E11314" s="2">
        <v>0.65751157407407412</v>
      </c>
      <c r="F11314">
        <v>115</v>
      </c>
      <c r="G11314" t="str">
        <f>IFERROR(INDEX(menu_items!$B:$B,MATCH(F11314,menu_items!$A:$A,0)),"Unknown value")</f>
        <v>Chicken Tacos</v>
      </c>
      <c r="H11314" t="str">
        <f>IFERROR(INDEX(menu_items!$C:$C,MATCH(F11314,menu_items!$A:$A,0)),"Unknown value")</f>
        <v>Mexican</v>
      </c>
      <c r="I11314" s="5">
        <f>IFERROR(INDEX(menu_items!$D:$D,MATCH(F11314,menu_items!$A:$A,0)),0)</f>
        <v>11.95</v>
      </c>
      <c r="J11314" t="str">
        <f t="shared" si="886"/>
        <v>Sun</v>
      </c>
      <c r="K11314">
        <f t="shared" si="887"/>
        <v>26</v>
      </c>
      <c r="L11314" t="str">
        <f t="shared" si="888"/>
        <v>Mar</v>
      </c>
      <c r="M11314">
        <v>15</v>
      </c>
      <c r="N11314">
        <f t="shared" si="889"/>
        <v>2</v>
      </c>
      <c r="O11314" s="5">
        <f t="shared" si="890"/>
        <v>25.9</v>
      </c>
    </row>
    <row r="11315" spans="1:15" x14ac:dyDescent="0.25">
      <c r="A11315">
        <v>11442</v>
      </c>
      <c r="B11315">
        <v>5028</v>
      </c>
      <c r="C11315">
        <f>IF(COUNTIF($B$2:B11315,B11315)=1,1,0)</f>
        <v>0</v>
      </c>
      <c r="D11315" s="1">
        <v>45011</v>
      </c>
      <c r="E11315" s="2">
        <v>0.65751157407407412</v>
      </c>
      <c r="F11315">
        <v>120</v>
      </c>
      <c r="G11315" t="str">
        <f>IFERROR(INDEX(menu_items!$B:$B,MATCH(F11315,menu_items!$A:$A,0)),"Unknown value")</f>
        <v>Steak Torta</v>
      </c>
      <c r="H11315" t="str">
        <f>IFERROR(INDEX(menu_items!$C:$C,MATCH(F11315,menu_items!$A:$A,0)),"Unknown value")</f>
        <v>Mexican</v>
      </c>
      <c r="I11315" s="5">
        <f>IFERROR(INDEX(menu_items!$D:$D,MATCH(F11315,menu_items!$A:$A,0)),0)</f>
        <v>13.95</v>
      </c>
      <c r="J11315" t="str">
        <f t="shared" si="886"/>
        <v>Sun</v>
      </c>
      <c r="K11315">
        <f t="shared" si="887"/>
        <v>26</v>
      </c>
      <c r="L11315" t="str">
        <f t="shared" si="888"/>
        <v>Mar</v>
      </c>
      <c r="M11315">
        <v>15</v>
      </c>
      <c r="N11315">
        <f t="shared" si="889"/>
        <v>2</v>
      </c>
      <c r="O11315" s="5">
        <f t="shared" si="890"/>
        <v>25.9</v>
      </c>
    </row>
    <row r="11316" spans="1:15" x14ac:dyDescent="0.25">
      <c r="A11316">
        <v>11443</v>
      </c>
      <c r="B11316">
        <v>5029</v>
      </c>
      <c r="C11316">
        <f>IF(COUNTIF($B$2:B11316,B11316)=1,1,0)</f>
        <v>1</v>
      </c>
      <c r="D11316" s="1">
        <v>45011</v>
      </c>
      <c r="E11316" s="2">
        <v>0.66342592592592597</v>
      </c>
      <c r="F11316">
        <v>111</v>
      </c>
      <c r="G11316" t="str">
        <f>IFERROR(INDEX(menu_items!$B:$B,MATCH(F11316,menu_items!$A:$A,0)),"Unknown value")</f>
        <v>California Roll</v>
      </c>
      <c r="H11316" t="str">
        <f>IFERROR(INDEX(menu_items!$C:$C,MATCH(F11316,menu_items!$A:$A,0)),"Unknown value")</f>
        <v>Asian</v>
      </c>
      <c r="I11316" s="5">
        <f>IFERROR(INDEX(menu_items!$D:$D,MATCH(F11316,menu_items!$A:$A,0)),0)</f>
        <v>11.95</v>
      </c>
      <c r="J11316" t="str">
        <f t="shared" si="886"/>
        <v>Sun</v>
      </c>
      <c r="K11316">
        <f t="shared" si="887"/>
        <v>26</v>
      </c>
      <c r="L11316" t="str">
        <f t="shared" si="888"/>
        <v>Mar</v>
      </c>
      <c r="M11316">
        <v>15</v>
      </c>
      <c r="N11316">
        <f t="shared" si="889"/>
        <v>1</v>
      </c>
      <c r="O11316" s="5">
        <f t="shared" si="890"/>
        <v>11.95</v>
      </c>
    </row>
    <row r="11317" spans="1:15" x14ac:dyDescent="0.25">
      <c r="A11317">
        <v>11444</v>
      </c>
      <c r="B11317">
        <v>5030</v>
      </c>
      <c r="C11317">
        <f>IF(COUNTIF($B$2:B11317,B11317)=1,1,0)</f>
        <v>1</v>
      </c>
      <c r="D11317" s="1">
        <v>45011</v>
      </c>
      <c r="E11317" s="2">
        <v>0.67358796296296297</v>
      </c>
      <c r="F11317">
        <v>104</v>
      </c>
      <c r="G11317" t="str">
        <f>IFERROR(INDEX(menu_items!$B:$B,MATCH(F11317,menu_items!$A:$A,0)),"Unknown value")</f>
        <v>Veggie Burger</v>
      </c>
      <c r="H11317" t="str">
        <f>IFERROR(INDEX(menu_items!$C:$C,MATCH(F11317,menu_items!$A:$A,0)),"Unknown value")</f>
        <v>American</v>
      </c>
      <c r="I11317" s="5">
        <f>IFERROR(INDEX(menu_items!$D:$D,MATCH(F11317,menu_items!$A:$A,0)),0)</f>
        <v>10.5</v>
      </c>
      <c r="J11317" t="str">
        <f t="shared" si="886"/>
        <v>Sun</v>
      </c>
      <c r="K11317">
        <f t="shared" si="887"/>
        <v>26</v>
      </c>
      <c r="L11317" t="str">
        <f t="shared" si="888"/>
        <v>Mar</v>
      </c>
      <c r="M11317">
        <v>16</v>
      </c>
      <c r="N11317">
        <f t="shared" si="889"/>
        <v>4</v>
      </c>
      <c r="O11317" s="5">
        <f t="shared" si="890"/>
        <v>42.45</v>
      </c>
    </row>
    <row r="11318" spans="1:15" x14ac:dyDescent="0.25">
      <c r="A11318">
        <v>11445</v>
      </c>
      <c r="B11318">
        <v>5030</v>
      </c>
      <c r="C11318">
        <f>IF(COUNTIF($B$2:B11318,B11318)=1,1,0)</f>
        <v>0</v>
      </c>
      <c r="D11318" s="1">
        <v>45011</v>
      </c>
      <c r="E11318" s="2">
        <v>0.67358796296296297</v>
      </c>
      <c r="F11318">
        <v>125</v>
      </c>
      <c r="G11318" t="str">
        <f>IFERROR(INDEX(menu_items!$B:$B,MATCH(F11318,menu_items!$A:$A,0)),"Unknown value")</f>
        <v>Spaghetti &amp; Meatballs</v>
      </c>
      <c r="H11318" t="str">
        <f>IFERROR(INDEX(menu_items!$C:$C,MATCH(F11318,menu_items!$A:$A,0)),"Unknown value")</f>
        <v>Italian</v>
      </c>
      <c r="I11318" s="5">
        <f>IFERROR(INDEX(menu_items!$D:$D,MATCH(F11318,menu_items!$A:$A,0)),0)</f>
        <v>17.95</v>
      </c>
      <c r="J11318" t="str">
        <f t="shared" si="886"/>
        <v>Sun</v>
      </c>
      <c r="K11318">
        <f t="shared" si="887"/>
        <v>26</v>
      </c>
      <c r="L11318" t="str">
        <f t="shared" si="888"/>
        <v>Mar</v>
      </c>
      <c r="M11318">
        <v>16</v>
      </c>
      <c r="N11318">
        <f t="shared" si="889"/>
        <v>4</v>
      </c>
      <c r="O11318" s="5">
        <f t="shared" si="890"/>
        <v>42.45</v>
      </c>
    </row>
    <row r="11319" spans="1:15" x14ac:dyDescent="0.25">
      <c r="A11319">
        <v>11446</v>
      </c>
      <c r="B11319">
        <v>5030</v>
      </c>
      <c r="C11319">
        <f>IF(COUNTIF($B$2:B11319,B11319)=1,1,0)</f>
        <v>0</v>
      </c>
      <c r="D11319" s="1">
        <v>45011</v>
      </c>
      <c r="E11319" s="2">
        <v>0.67358796296296297</v>
      </c>
      <c r="F11319">
        <v>105</v>
      </c>
      <c r="G11319" t="str">
        <f>IFERROR(INDEX(menu_items!$B:$B,MATCH(F11319,menu_items!$A:$A,0)),"Unknown value")</f>
        <v>Mac &amp; Cheese</v>
      </c>
      <c r="H11319" t="str">
        <f>IFERROR(INDEX(menu_items!$C:$C,MATCH(F11319,menu_items!$A:$A,0)),"Unknown value")</f>
        <v>American</v>
      </c>
      <c r="I11319" s="5">
        <f>IFERROR(INDEX(menu_items!$D:$D,MATCH(F11319,menu_items!$A:$A,0)),0)</f>
        <v>7</v>
      </c>
      <c r="J11319" t="str">
        <f t="shared" si="886"/>
        <v>Sun</v>
      </c>
      <c r="K11319">
        <f t="shared" si="887"/>
        <v>26</v>
      </c>
      <c r="L11319" t="str">
        <f t="shared" si="888"/>
        <v>Mar</v>
      </c>
      <c r="M11319">
        <v>16</v>
      </c>
      <c r="N11319">
        <f t="shared" si="889"/>
        <v>4</v>
      </c>
      <c r="O11319" s="5">
        <f t="shared" si="890"/>
        <v>42.45</v>
      </c>
    </row>
    <row r="11320" spans="1:15" x14ac:dyDescent="0.25">
      <c r="A11320">
        <v>11447</v>
      </c>
      <c r="B11320">
        <v>5030</v>
      </c>
      <c r="C11320">
        <f>IF(COUNTIF($B$2:B11320,B11320)=1,1,0)</f>
        <v>0</v>
      </c>
      <c r="D11320" s="1">
        <v>45011</v>
      </c>
      <c r="E11320" s="2">
        <v>0.67358796296296297</v>
      </c>
      <c r="F11320">
        <v>106</v>
      </c>
      <c r="G11320" t="str">
        <f>IFERROR(INDEX(menu_items!$B:$B,MATCH(F11320,menu_items!$A:$A,0)),"Unknown value")</f>
        <v>French Fries</v>
      </c>
      <c r="H11320" t="str">
        <f>IFERROR(INDEX(menu_items!$C:$C,MATCH(F11320,menu_items!$A:$A,0)),"Unknown value")</f>
        <v>American</v>
      </c>
      <c r="I11320" s="5">
        <f>IFERROR(INDEX(menu_items!$D:$D,MATCH(F11320,menu_items!$A:$A,0)),0)</f>
        <v>7</v>
      </c>
      <c r="J11320" t="str">
        <f t="shared" si="886"/>
        <v>Sun</v>
      </c>
      <c r="K11320">
        <f t="shared" si="887"/>
        <v>26</v>
      </c>
      <c r="L11320" t="str">
        <f t="shared" si="888"/>
        <v>Mar</v>
      </c>
      <c r="M11320">
        <v>16</v>
      </c>
      <c r="N11320">
        <f t="shared" si="889"/>
        <v>4</v>
      </c>
      <c r="O11320" s="5">
        <f t="shared" si="890"/>
        <v>42.45</v>
      </c>
    </row>
    <row r="11321" spans="1:15" x14ac:dyDescent="0.25">
      <c r="A11321">
        <v>11448</v>
      </c>
      <c r="B11321">
        <v>5031</v>
      </c>
      <c r="C11321">
        <f>IF(COUNTIF($B$2:B11321,B11321)=1,1,0)</f>
        <v>1</v>
      </c>
      <c r="D11321" s="1">
        <v>45011</v>
      </c>
      <c r="E11321" s="2">
        <v>0.67901620370370375</v>
      </c>
      <c r="F11321">
        <v>127</v>
      </c>
      <c r="G11321" t="str">
        <f>IFERROR(INDEX(menu_items!$B:$B,MATCH(F11321,menu_items!$A:$A,0)),"Unknown value")</f>
        <v>Meat Lasagna</v>
      </c>
      <c r="H11321" t="str">
        <f>IFERROR(INDEX(menu_items!$C:$C,MATCH(F11321,menu_items!$A:$A,0)),"Unknown value")</f>
        <v>Italian</v>
      </c>
      <c r="I11321" s="5">
        <f>IFERROR(INDEX(menu_items!$D:$D,MATCH(F11321,menu_items!$A:$A,0)),0)</f>
        <v>17.95</v>
      </c>
      <c r="J11321" t="str">
        <f t="shared" si="886"/>
        <v>Sun</v>
      </c>
      <c r="K11321">
        <f t="shared" si="887"/>
        <v>26</v>
      </c>
      <c r="L11321" t="str">
        <f t="shared" si="888"/>
        <v>Mar</v>
      </c>
      <c r="M11321">
        <v>16</v>
      </c>
      <c r="N11321">
        <f t="shared" si="889"/>
        <v>1</v>
      </c>
      <c r="O11321" s="5">
        <f t="shared" si="890"/>
        <v>17.95</v>
      </c>
    </row>
    <row r="11322" spans="1:15" x14ac:dyDescent="0.25">
      <c r="A11322">
        <v>11450</v>
      </c>
      <c r="B11322">
        <v>5032</v>
      </c>
      <c r="C11322">
        <f>IF(COUNTIF($B$2:B11322,B11322)=1,1,0)</f>
        <v>1</v>
      </c>
      <c r="D11322" s="1">
        <v>45011</v>
      </c>
      <c r="E11322" s="2">
        <v>0.68121527777777779</v>
      </c>
      <c r="F11322">
        <v>109</v>
      </c>
      <c r="G11322" t="str">
        <f>IFERROR(INDEX(menu_items!$B:$B,MATCH(F11322,menu_items!$A:$A,0)),"Unknown value")</f>
        <v>Korean Beef Bowl</v>
      </c>
      <c r="H11322" t="str">
        <f>IFERROR(INDEX(menu_items!$C:$C,MATCH(F11322,menu_items!$A:$A,0)),"Unknown value")</f>
        <v>Asian</v>
      </c>
      <c r="I11322" s="5">
        <f>IFERROR(INDEX(menu_items!$D:$D,MATCH(F11322,menu_items!$A:$A,0)),0)</f>
        <v>17.95</v>
      </c>
      <c r="J11322" t="str">
        <f t="shared" si="886"/>
        <v>Sun</v>
      </c>
      <c r="K11322">
        <f t="shared" si="887"/>
        <v>26</v>
      </c>
      <c r="L11322" t="str">
        <f t="shared" si="888"/>
        <v>Mar</v>
      </c>
      <c r="M11322">
        <v>16</v>
      </c>
      <c r="N11322">
        <f t="shared" si="889"/>
        <v>2</v>
      </c>
      <c r="O11322" s="5">
        <f t="shared" si="890"/>
        <v>24.95</v>
      </c>
    </row>
    <row r="11323" spans="1:15" x14ac:dyDescent="0.25">
      <c r="A11323">
        <v>11451</v>
      </c>
      <c r="B11323">
        <v>5032</v>
      </c>
      <c r="C11323">
        <f>IF(COUNTIF($B$2:B11323,B11323)=1,1,0)</f>
        <v>0</v>
      </c>
      <c r="D11323" s="1">
        <v>45011</v>
      </c>
      <c r="E11323" s="2">
        <v>0.68121527777777779</v>
      </c>
      <c r="F11323">
        <v>105</v>
      </c>
      <c r="G11323" t="str">
        <f>IFERROR(INDEX(menu_items!$B:$B,MATCH(F11323,menu_items!$A:$A,0)),"Unknown value")</f>
        <v>Mac &amp; Cheese</v>
      </c>
      <c r="H11323" t="str">
        <f>IFERROR(INDEX(menu_items!$C:$C,MATCH(F11323,menu_items!$A:$A,0)),"Unknown value")</f>
        <v>American</v>
      </c>
      <c r="I11323" s="5">
        <f>IFERROR(INDEX(menu_items!$D:$D,MATCH(F11323,menu_items!$A:$A,0)),0)</f>
        <v>7</v>
      </c>
      <c r="J11323" t="str">
        <f t="shared" si="886"/>
        <v>Sun</v>
      </c>
      <c r="K11323">
        <f t="shared" si="887"/>
        <v>26</v>
      </c>
      <c r="L11323" t="str">
        <f t="shared" si="888"/>
        <v>Mar</v>
      </c>
      <c r="M11323">
        <v>16</v>
      </c>
      <c r="N11323">
        <f t="shared" si="889"/>
        <v>2</v>
      </c>
      <c r="O11323" s="5">
        <f t="shared" si="890"/>
        <v>24.95</v>
      </c>
    </row>
    <row r="11324" spans="1:15" x14ac:dyDescent="0.25">
      <c r="A11324">
        <v>11452</v>
      </c>
      <c r="B11324">
        <v>5033</v>
      </c>
      <c r="C11324">
        <f>IF(COUNTIF($B$2:B11324,B11324)=1,1,0)</f>
        <v>1</v>
      </c>
      <c r="D11324" s="1">
        <v>45011</v>
      </c>
      <c r="E11324" s="2">
        <v>0.68788194444444439</v>
      </c>
      <c r="F11324">
        <v>116</v>
      </c>
      <c r="G11324" t="str">
        <f>IFERROR(INDEX(menu_items!$B:$B,MATCH(F11324,menu_items!$A:$A,0)),"Unknown value")</f>
        <v>Steak Tacos</v>
      </c>
      <c r="H11324" t="str">
        <f>IFERROR(INDEX(menu_items!$C:$C,MATCH(F11324,menu_items!$A:$A,0)),"Unknown value")</f>
        <v>Mexican</v>
      </c>
      <c r="I11324" s="5">
        <f>IFERROR(INDEX(menu_items!$D:$D,MATCH(F11324,menu_items!$A:$A,0)),0)</f>
        <v>13.95</v>
      </c>
      <c r="J11324" t="str">
        <f t="shared" si="886"/>
        <v>Sun</v>
      </c>
      <c r="K11324">
        <f t="shared" si="887"/>
        <v>26</v>
      </c>
      <c r="L11324" t="str">
        <f t="shared" si="888"/>
        <v>Mar</v>
      </c>
      <c r="M11324">
        <v>16</v>
      </c>
      <c r="N11324">
        <f t="shared" si="889"/>
        <v>2</v>
      </c>
      <c r="O11324" s="5">
        <f t="shared" si="890"/>
        <v>25.9</v>
      </c>
    </row>
    <row r="11325" spans="1:15" x14ac:dyDescent="0.25">
      <c r="A11325">
        <v>11453</v>
      </c>
      <c r="B11325">
        <v>5033</v>
      </c>
      <c r="C11325">
        <f>IF(COUNTIF($B$2:B11325,B11325)=1,1,0)</f>
        <v>0</v>
      </c>
      <c r="D11325" s="1">
        <v>45011</v>
      </c>
      <c r="E11325" s="2">
        <v>0.68788194444444439</v>
      </c>
      <c r="F11325">
        <v>119</v>
      </c>
      <c r="G11325" t="str">
        <f>IFERROR(INDEX(menu_items!$B:$B,MATCH(F11325,menu_items!$A:$A,0)),"Unknown value")</f>
        <v>Chicken Torta</v>
      </c>
      <c r="H11325" t="str">
        <f>IFERROR(INDEX(menu_items!$C:$C,MATCH(F11325,menu_items!$A:$A,0)),"Unknown value")</f>
        <v>Mexican</v>
      </c>
      <c r="I11325" s="5">
        <f>IFERROR(INDEX(menu_items!$D:$D,MATCH(F11325,menu_items!$A:$A,0)),0)</f>
        <v>11.95</v>
      </c>
      <c r="J11325" t="str">
        <f t="shared" si="886"/>
        <v>Sun</v>
      </c>
      <c r="K11325">
        <f t="shared" si="887"/>
        <v>26</v>
      </c>
      <c r="L11325" t="str">
        <f t="shared" si="888"/>
        <v>Mar</v>
      </c>
      <c r="M11325">
        <v>16</v>
      </c>
      <c r="N11325">
        <f t="shared" si="889"/>
        <v>2</v>
      </c>
      <c r="O11325" s="5">
        <f t="shared" si="890"/>
        <v>25.9</v>
      </c>
    </row>
    <row r="11326" spans="1:15" x14ac:dyDescent="0.25">
      <c r="A11326">
        <v>11454</v>
      </c>
      <c r="B11326">
        <v>5034</v>
      </c>
      <c r="C11326">
        <f>IF(COUNTIF($B$2:B11326,B11326)=1,1,0)</f>
        <v>1</v>
      </c>
      <c r="D11326" s="1">
        <v>45011</v>
      </c>
      <c r="E11326" s="2">
        <v>0.70269675925925923</v>
      </c>
      <c r="F11326">
        <v>108</v>
      </c>
      <c r="G11326" t="str">
        <f>IFERROR(INDEX(menu_items!$B:$B,MATCH(F11326,menu_items!$A:$A,0)),"Unknown value")</f>
        <v>Tofu Pad Thai</v>
      </c>
      <c r="H11326" t="str">
        <f>IFERROR(INDEX(menu_items!$C:$C,MATCH(F11326,menu_items!$A:$A,0)),"Unknown value")</f>
        <v>Asian</v>
      </c>
      <c r="I11326" s="5">
        <f>IFERROR(INDEX(menu_items!$D:$D,MATCH(F11326,menu_items!$A:$A,0)),0)</f>
        <v>14.5</v>
      </c>
      <c r="J11326" t="str">
        <f t="shared" si="886"/>
        <v>Sun</v>
      </c>
      <c r="K11326">
        <f t="shared" si="887"/>
        <v>26</v>
      </c>
      <c r="L11326" t="str">
        <f t="shared" si="888"/>
        <v>Mar</v>
      </c>
      <c r="M11326">
        <v>16</v>
      </c>
      <c r="N11326">
        <f t="shared" si="889"/>
        <v>4</v>
      </c>
      <c r="O11326" s="5">
        <f t="shared" si="890"/>
        <v>58.45</v>
      </c>
    </row>
    <row r="11327" spans="1:15" x14ac:dyDescent="0.25">
      <c r="A11327">
        <v>11455</v>
      </c>
      <c r="B11327">
        <v>5034</v>
      </c>
      <c r="C11327">
        <f>IF(COUNTIF($B$2:B11327,B11327)=1,1,0)</f>
        <v>0</v>
      </c>
      <c r="D11327" s="1">
        <v>45011</v>
      </c>
      <c r="E11327" s="2">
        <v>0.70269675925925923</v>
      </c>
      <c r="F11327">
        <v>109</v>
      </c>
      <c r="G11327" t="str">
        <f>IFERROR(INDEX(menu_items!$B:$B,MATCH(F11327,menu_items!$A:$A,0)),"Unknown value")</f>
        <v>Korean Beef Bowl</v>
      </c>
      <c r="H11327" t="str">
        <f>IFERROR(INDEX(menu_items!$C:$C,MATCH(F11327,menu_items!$A:$A,0)),"Unknown value")</f>
        <v>Asian</v>
      </c>
      <c r="I11327" s="5">
        <f>IFERROR(INDEX(menu_items!$D:$D,MATCH(F11327,menu_items!$A:$A,0)),0)</f>
        <v>17.95</v>
      </c>
      <c r="J11327" t="str">
        <f t="shared" si="886"/>
        <v>Sun</v>
      </c>
      <c r="K11327">
        <f t="shared" si="887"/>
        <v>26</v>
      </c>
      <c r="L11327" t="str">
        <f t="shared" si="888"/>
        <v>Mar</v>
      </c>
      <c r="M11327">
        <v>16</v>
      </c>
      <c r="N11327">
        <f t="shared" si="889"/>
        <v>4</v>
      </c>
      <c r="O11327" s="5">
        <f t="shared" si="890"/>
        <v>58.45</v>
      </c>
    </row>
    <row r="11328" spans="1:15" x14ac:dyDescent="0.25">
      <c r="A11328">
        <v>11456</v>
      </c>
      <c r="B11328">
        <v>5034</v>
      </c>
      <c r="C11328">
        <f>IF(COUNTIF($B$2:B11328,B11328)=1,1,0)</f>
        <v>0</v>
      </c>
      <c r="D11328" s="1">
        <v>45011</v>
      </c>
      <c r="E11328" s="2">
        <v>0.70269675925925923</v>
      </c>
      <c r="F11328">
        <v>128</v>
      </c>
      <c r="G11328" t="str">
        <f>IFERROR(INDEX(menu_items!$B:$B,MATCH(F11328,menu_items!$A:$A,0)),"Unknown value")</f>
        <v>Cheese Lasagna</v>
      </c>
      <c r="H11328" t="str">
        <f>IFERROR(INDEX(menu_items!$C:$C,MATCH(F11328,menu_items!$A:$A,0)),"Unknown value")</f>
        <v>Italian</v>
      </c>
      <c r="I11328" s="5">
        <f>IFERROR(INDEX(menu_items!$D:$D,MATCH(F11328,menu_items!$A:$A,0)),0)</f>
        <v>15.5</v>
      </c>
      <c r="J11328" t="str">
        <f t="shared" si="886"/>
        <v>Sun</v>
      </c>
      <c r="K11328">
        <f t="shared" si="887"/>
        <v>26</v>
      </c>
      <c r="L11328" t="str">
        <f t="shared" si="888"/>
        <v>Mar</v>
      </c>
      <c r="M11328">
        <v>16</v>
      </c>
      <c r="N11328">
        <f t="shared" si="889"/>
        <v>4</v>
      </c>
      <c r="O11328" s="5">
        <f t="shared" si="890"/>
        <v>58.45</v>
      </c>
    </row>
    <row r="11329" spans="1:15" x14ac:dyDescent="0.25">
      <c r="A11329">
        <v>11457</v>
      </c>
      <c r="B11329">
        <v>5034</v>
      </c>
      <c r="C11329">
        <f>IF(COUNTIF($B$2:B11329,B11329)=1,1,0)</f>
        <v>0</v>
      </c>
      <c r="D11329" s="1">
        <v>45011</v>
      </c>
      <c r="E11329" s="2">
        <v>0.70269675925925923</v>
      </c>
      <c r="F11329">
        <v>121</v>
      </c>
      <c r="G11329" t="str">
        <f>IFERROR(INDEX(menu_items!$B:$B,MATCH(F11329,menu_items!$A:$A,0)),"Unknown value")</f>
        <v>Cheese Quesadillas</v>
      </c>
      <c r="H11329" t="str">
        <f>IFERROR(INDEX(menu_items!$C:$C,MATCH(F11329,menu_items!$A:$A,0)),"Unknown value")</f>
        <v>Mexican</v>
      </c>
      <c r="I11329" s="5">
        <f>IFERROR(INDEX(menu_items!$D:$D,MATCH(F11329,menu_items!$A:$A,0)),0)</f>
        <v>10.5</v>
      </c>
      <c r="J11329" t="str">
        <f t="shared" ref="J11329:J11392" si="891">TEXT(D11329,"ddd")</f>
        <v>Sun</v>
      </c>
      <c r="K11329">
        <f t="shared" ref="K11329:K11392" si="892">DAY(D11329)</f>
        <v>26</v>
      </c>
      <c r="L11329" t="str">
        <f t="shared" ref="L11329:L11392" si="893">TEXT(D11329,"mmm")</f>
        <v>Mar</v>
      </c>
      <c r="M11329">
        <v>16</v>
      </c>
      <c r="N11329">
        <f t="shared" si="889"/>
        <v>4</v>
      </c>
      <c r="O11329" s="5">
        <f t="shared" si="890"/>
        <v>58.45</v>
      </c>
    </row>
    <row r="11330" spans="1:15" x14ac:dyDescent="0.25">
      <c r="A11330">
        <v>11458</v>
      </c>
      <c r="B11330">
        <v>5035</v>
      </c>
      <c r="C11330">
        <f>IF(COUNTIF($B$2:B11330,B11330)=1,1,0)</f>
        <v>1</v>
      </c>
      <c r="D11330" s="1">
        <v>45011</v>
      </c>
      <c r="E11330" s="2">
        <v>0.70854166666666663</v>
      </c>
      <c r="F11330">
        <v>122</v>
      </c>
      <c r="G11330" t="str">
        <f>IFERROR(INDEX(menu_items!$B:$B,MATCH(F11330,menu_items!$A:$A,0)),"Unknown value")</f>
        <v>Chips &amp; Salsa</v>
      </c>
      <c r="H11330" t="str">
        <f>IFERROR(INDEX(menu_items!$C:$C,MATCH(F11330,menu_items!$A:$A,0)),"Unknown value")</f>
        <v>Mexican</v>
      </c>
      <c r="I11330" s="5">
        <f>IFERROR(INDEX(menu_items!$D:$D,MATCH(F11330,menu_items!$A:$A,0)),0)</f>
        <v>7</v>
      </c>
      <c r="J11330" t="str">
        <f t="shared" si="891"/>
        <v>Sun</v>
      </c>
      <c r="K11330">
        <f t="shared" si="892"/>
        <v>26</v>
      </c>
      <c r="L11330" t="str">
        <f t="shared" si="893"/>
        <v>Mar</v>
      </c>
      <c r="M11330">
        <v>17</v>
      </c>
      <c r="N11330">
        <f t="shared" ref="N11330:N11393" si="894">COUNTIF($B:$B,B11330)</f>
        <v>1</v>
      </c>
      <c r="O11330" s="5">
        <f t="shared" ref="O11330:O11393" si="895">SUMIF($B:$B,B11330,$I:$I)</f>
        <v>7</v>
      </c>
    </row>
    <row r="11331" spans="1:15" x14ac:dyDescent="0.25">
      <c r="A11331">
        <v>11459</v>
      </c>
      <c r="B11331">
        <v>5036</v>
      </c>
      <c r="C11331">
        <f>IF(COUNTIF($B$2:B11331,B11331)=1,1,0)</f>
        <v>1</v>
      </c>
      <c r="D11331" s="1">
        <v>45011</v>
      </c>
      <c r="E11331" s="2">
        <v>0.71537037037037032</v>
      </c>
      <c r="F11331">
        <v>102</v>
      </c>
      <c r="G11331" t="str">
        <f>IFERROR(INDEX(menu_items!$B:$B,MATCH(F11331,menu_items!$A:$A,0)),"Unknown value")</f>
        <v>Cheeseburger</v>
      </c>
      <c r="H11331" t="str">
        <f>IFERROR(INDEX(menu_items!$C:$C,MATCH(F11331,menu_items!$A:$A,0)),"Unknown value")</f>
        <v>American</v>
      </c>
      <c r="I11331" s="5">
        <f>IFERROR(INDEX(menu_items!$D:$D,MATCH(F11331,menu_items!$A:$A,0)),0)</f>
        <v>13.95</v>
      </c>
      <c r="J11331" t="str">
        <f t="shared" si="891"/>
        <v>Sun</v>
      </c>
      <c r="K11331">
        <f t="shared" si="892"/>
        <v>26</v>
      </c>
      <c r="L11331" t="str">
        <f t="shared" si="893"/>
        <v>Mar</v>
      </c>
      <c r="M11331">
        <v>17</v>
      </c>
      <c r="N11331">
        <f t="shared" si="894"/>
        <v>4</v>
      </c>
      <c r="O11331" s="5">
        <f t="shared" si="895"/>
        <v>51.4</v>
      </c>
    </row>
    <row r="11332" spans="1:15" x14ac:dyDescent="0.25">
      <c r="A11332">
        <v>11460</v>
      </c>
      <c r="B11332">
        <v>5036</v>
      </c>
      <c r="C11332">
        <f>IF(COUNTIF($B$2:B11332,B11332)=1,1,0)</f>
        <v>0</v>
      </c>
      <c r="D11332" s="1">
        <v>45011</v>
      </c>
      <c r="E11332" s="2">
        <v>0.71537037037037032</v>
      </c>
      <c r="F11332">
        <v>124</v>
      </c>
      <c r="G11332" t="str">
        <f>IFERROR(INDEX(menu_items!$B:$B,MATCH(F11332,menu_items!$A:$A,0)),"Unknown value")</f>
        <v>Spaghetti</v>
      </c>
      <c r="H11332" t="str">
        <f>IFERROR(INDEX(menu_items!$C:$C,MATCH(F11332,menu_items!$A:$A,0)),"Unknown value")</f>
        <v>Italian</v>
      </c>
      <c r="I11332" s="5">
        <f>IFERROR(INDEX(menu_items!$D:$D,MATCH(F11332,menu_items!$A:$A,0)),0)</f>
        <v>14.5</v>
      </c>
      <c r="J11332" t="str">
        <f t="shared" si="891"/>
        <v>Sun</v>
      </c>
      <c r="K11332">
        <f t="shared" si="892"/>
        <v>26</v>
      </c>
      <c r="L11332" t="str">
        <f t="shared" si="893"/>
        <v>Mar</v>
      </c>
      <c r="M11332">
        <v>17</v>
      </c>
      <c r="N11332">
        <f t="shared" si="894"/>
        <v>4</v>
      </c>
      <c r="O11332" s="5">
        <f t="shared" si="895"/>
        <v>51.4</v>
      </c>
    </row>
    <row r="11333" spans="1:15" x14ac:dyDescent="0.25">
      <c r="A11333">
        <v>11461</v>
      </c>
      <c r="B11333">
        <v>5036</v>
      </c>
      <c r="C11333">
        <f>IF(COUNTIF($B$2:B11333,B11333)=1,1,0)</f>
        <v>0</v>
      </c>
      <c r="D11333" s="1">
        <v>45011</v>
      </c>
      <c r="E11333" s="2">
        <v>0.71537037037037032</v>
      </c>
      <c r="F11333">
        <v>109</v>
      </c>
      <c r="G11333" t="str">
        <f>IFERROR(INDEX(menu_items!$B:$B,MATCH(F11333,menu_items!$A:$A,0)),"Unknown value")</f>
        <v>Korean Beef Bowl</v>
      </c>
      <c r="H11333" t="str">
        <f>IFERROR(INDEX(menu_items!$C:$C,MATCH(F11333,menu_items!$A:$A,0)),"Unknown value")</f>
        <v>Asian</v>
      </c>
      <c r="I11333" s="5">
        <f>IFERROR(INDEX(menu_items!$D:$D,MATCH(F11333,menu_items!$A:$A,0)),0)</f>
        <v>17.95</v>
      </c>
      <c r="J11333" t="str">
        <f t="shared" si="891"/>
        <v>Sun</v>
      </c>
      <c r="K11333">
        <f t="shared" si="892"/>
        <v>26</v>
      </c>
      <c r="L11333" t="str">
        <f t="shared" si="893"/>
        <v>Mar</v>
      </c>
      <c r="M11333">
        <v>17</v>
      </c>
      <c r="N11333">
        <f t="shared" si="894"/>
        <v>4</v>
      </c>
      <c r="O11333" s="5">
        <f t="shared" si="895"/>
        <v>51.4</v>
      </c>
    </row>
    <row r="11334" spans="1:15" x14ac:dyDescent="0.25">
      <c r="A11334">
        <v>11462</v>
      </c>
      <c r="B11334">
        <v>5036</v>
      </c>
      <c r="C11334">
        <f>IF(COUNTIF($B$2:B11334,B11334)=1,1,0)</f>
        <v>0</v>
      </c>
      <c r="D11334" s="1">
        <v>45011</v>
      </c>
      <c r="E11334" s="2">
        <v>0.71537037037037032</v>
      </c>
      <c r="F11334">
        <v>113</v>
      </c>
      <c r="G11334" t="str">
        <f>IFERROR(INDEX(menu_items!$B:$B,MATCH(F11334,menu_items!$A:$A,0)),"Unknown value")</f>
        <v>Edamame</v>
      </c>
      <c r="H11334" t="str">
        <f>IFERROR(INDEX(menu_items!$C:$C,MATCH(F11334,menu_items!$A:$A,0)),"Unknown value")</f>
        <v>Asian</v>
      </c>
      <c r="I11334" s="5">
        <f>IFERROR(INDEX(menu_items!$D:$D,MATCH(F11334,menu_items!$A:$A,0)),0)</f>
        <v>5</v>
      </c>
      <c r="J11334" t="str">
        <f t="shared" si="891"/>
        <v>Sun</v>
      </c>
      <c r="K11334">
        <f t="shared" si="892"/>
        <v>26</v>
      </c>
      <c r="L11334" t="str">
        <f t="shared" si="893"/>
        <v>Mar</v>
      </c>
      <c r="M11334">
        <v>17</v>
      </c>
      <c r="N11334">
        <f t="shared" si="894"/>
        <v>4</v>
      </c>
      <c r="O11334" s="5">
        <f t="shared" si="895"/>
        <v>51.4</v>
      </c>
    </row>
    <row r="11335" spans="1:15" x14ac:dyDescent="0.25">
      <c r="A11335">
        <v>11463</v>
      </c>
      <c r="B11335">
        <v>5037</v>
      </c>
      <c r="C11335">
        <f>IF(COUNTIF($B$2:B11335,B11335)=1,1,0)</f>
        <v>1</v>
      </c>
      <c r="D11335" s="1">
        <v>45011</v>
      </c>
      <c r="E11335" s="2">
        <v>0.71542824074074074</v>
      </c>
      <c r="F11335">
        <v>122</v>
      </c>
      <c r="G11335" t="str">
        <f>IFERROR(INDEX(menu_items!$B:$B,MATCH(F11335,menu_items!$A:$A,0)),"Unknown value")</f>
        <v>Chips &amp; Salsa</v>
      </c>
      <c r="H11335" t="str">
        <f>IFERROR(INDEX(menu_items!$C:$C,MATCH(F11335,menu_items!$A:$A,0)),"Unknown value")</f>
        <v>Mexican</v>
      </c>
      <c r="I11335" s="5">
        <f>IFERROR(INDEX(menu_items!$D:$D,MATCH(F11335,menu_items!$A:$A,0)),0)</f>
        <v>7</v>
      </c>
      <c r="J11335" t="str">
        <f t="shared" si="891"/>
        <v>Sun</v>
      </c>
      <c r="K11335">
        <f t="shared" si="892"/>
        <v>26</v>
      </c>
      <c r="L11335" t="str">
        <f t="shared" si="893"/>
        <v>Mar</v>
      </c>
      <c r="M11335">
        <v>17</v>
      </c>
      <c r="N11335">
        <f t="shared" si="894"/>
        <v>1</v>
      </c>
      <c r="O11335" s="5">
        <f t="shared" si="895"/>
        <v>7</v>
      </c>
    </row>
    <row r="11336" spans="1:15" x14ac:dyDescent="0.25">
      <c r="A11336">
        <v>11464</v>
      </c>
      <c r="B11336">
        <v>5038</v>
      </c>
      <c r="C11336">
        <f>IF(COUNTIF($B$2:B11336,B11336)=1,1,0)</f>
        <v>1</v>
      </c>
      <c r="D11336" s="1">
        <v>45011</v>
      </c>
      <c r="E11336" s="2">
        <v>0.71672453703703709</v>
      </c>
      <c r="F11336">
        <v>110</v>
      </c>
      <c r="G11336" t="str">
        <f>IFERROR(INDEX(menu_items!$B:$B,MATCH(F11336,menu_items!$A:$A,0)),"Unknown value")</f>
        <v>Pork Ramen</v>
      </c>
      <c r="H11336" t="str">
        <f>IFERROR(INDEX(menu_items!$C:$C,MATCH(F11336,menu_items!$A:$A,0)),"Unknown value")</f>
        <v>Asian</v>
      </c>
      <c r="I11336" s="5">
        <f>IFERROR(INDEX(menu_items!$D:$D,MATCH(F11336,menu_items!$A:$A,0)),0)</f>
        <v>17.95</v>
      </c>
      <c r="J11336" t="str">
        <f t="shared" si="891"/>
        <v>Sun</v>
      </c>
      <c r="K11336">
        <f t="shared" si="892"/>
        <v>26</v>
      </c>
      <c r="L11336" t="str">
        <f t="shared" si="893"/>
        <v>Mar</v>
      </c>
      <c r="M11336">
        <v>17</v>
      </c>
      <c r="N11336">
        <f t="shared" si="894"/>
        <v>2</v>
      </c>
      <c r="O11336" s="5">
        <f t="shared" si="895"/>
        <v>29.9</v>
      </c>
    </row>
    <row r="11337" spans="1:15" x14ac:dyDescent="0.25">
      <c r="A11337">
        <v>11465</v>
      </c>
      <c r="B11337">
        <v>5038</v>
      </c>
      <c r="C11337">
        <f>IF(COUNTIF($B$2:B11337,B11337)=1,1,0)</f>
        <v>0</v>
      </c>
      <c r="D11337" s="1">
        <v>45011</v>
      </c>
      <c r="E11337" s="2">
        <v>0.71672453703703709</v>
      </c>
      <c r="F11337">
        <v>111</v>
      </c>
      <c r="G11337" t="str">
        <f>IFERROR(INDEX(menu_items!$B:$B,MATCH(F11337,menu_items!$A:$A,0)),"Unknown value")</f>
        <v>California Roll</v>
      </c>
      <c r="H11337" t="str">
        <f>IFERROR(INDEX(menu_items!$C:$C,MATCH(F11337,menu_items!$A:$A,0)),"Unknown value")</f>
        <v>Asian</v>
      </c>
      <c r="I11337" s="5">
        <f>IFERROR(INDEX(menu_items!$D:$D,MATCH(F11337,menu_items!$A:$A,0)),0)</f>
        <v>11.95</v>
      </c>
      <c r="J11337" t="str">
        <f t="shared" si="891"/>
        <v>Sun</v>
      </c>
      <c r="K11337">
        <f t="shared" si="892"/>
        <v>26</v>
      </c>
      <c r="L11337" t="str">
        <f t="shared" si="893"/>
        <v>Mar</v>
      </c>
      <c r="M11337">
        <v>17</v>
      </c>
      <c r="N11337">
        <f t="shared" si="894"/>
        <v>2</v>
      </c>
      <c r="O11337" s="5">
        <f t="shared" si="895"/>
        <v>29.9</v>
      </c>
    </row>
    <row r="11338" spans="1:15" x14ac:dyDescent="0.25">
      <c r="A11338">
        <v>11466</v>
      </c>
      <c r="B11338">
        <v>5039</v>
      </c>
      <c r="C11338">
        <f>IF(COUNTIF($B$2:B11338,B11338)=1,1,0)</f>
        <v>1</v>
      </c>
      <c r="D11338" s="1">
        <v>45011</v>
      </c>
      <c r="E11338" s="2">
        <v>0.72922453703703705</v>
      </c>
      <c r="F11338">
        <v>109</v>
      </c>
      <c r="G11338" t="str">
        <f>IFERROR(INDEX(menu_items!$B:$B,MATCH(F11338,menu_items!$A:$A,0)),"Unknown value")</f>
        <v>Korean Beef Bowl</v>
      </c>
      <c r="H11338" t="str">
        <f>IFERROR(INDEX(menu_items!$C:$C,MATCH(F11338,menu_items!$A:$A,0)),"Unknown value")</f>
        <v>Asian</v>
      </c>
      <c r="I11338" s="5">
        <f>IFERROR(INDEX(menu_items!$D:$D,MATCH(F11338,menu_items!$A:$A,0)),0)</f>
        <v>17.95</v>
      </c>
      <c r="J11338" t="str">
        <f t="shared" si="891"/>
        <v>Sun</v>
      </c>
      <c r="K11338">
        <f t="shared" si="892"/>
        <v>26</v>
      </c>
      <c r="L11338" t="str">
        <f t="shared" si="893"/>
        <v>Mar</v>
      </c>
      <c r="M11338">
        <v>17</v>
      </c>
      <c r="N11338">
        <f t="shared" si="894"/>
        <v>3</v>
      </c>
      <c r="O11338" s="5">
        <f t="shared" si="895"/>
        <v>35.450000000000003</v>
      </c>
    </row>
    <row r="11339" spans="1:15" x14ac:dyDescent="0.25">
      <c r="A11339">
        <v>11467</v>
      </c>
      <c r="B11339">
        <v>5039</v>
      </c>
      <c r="C11339">
        <f>IF(COUNTIF($B$2:B11339,B11339)=1,1,0)</f>
        <v>0</v>
      </c>
      <c r="D11339" s="1">
        <v>45011</v>
      </c>
      <c r="E11339" s="2">
        <v>0.72922453703703705</v>
      </c>
      <c r="F11339">
        <v>121</v>
      </c>
      <c r="G11339" t="str">
        <f>IFERROR(INDEX(menu_items!$B:$B,MATCH(F11339,menu_items!$A:$A,0)),"Unknown value")</f>
        <v>Cheese Quesadillas</v>
      </c>
      <c r="H11339" t="str">
        <f>IFERROR(INDEX(menu_items!$C:$C,MATCH(F11339,menu_items!$A:$A,0)),"Unknown value")</f>
        <v>Mexican</v>
      </c>
      <c r="I11339" s="5">
        <f>IFERROR(INDEX(menu_items!$D:$D,MATCH(F11339,menu_items!$A:$A,0)),0)</f>
        <v>10.5</v>
      </c>
      <c r="J11339" t="str">
        <f t="shared" si="891"/>
        <v>Sun</v>
      </c>
      <c r="K11339">
        <f t="shared" si="892"/>
        <v>26</v>
      </c>
      <c r="L11339" t="str">
        <f t="shared" si="893"/>
        <v>Mar</v>
      </c>
      <c r="M11339">
        <v>17</v>
      </c>
      <c r="N11339">
        <f t="shared" si="894"/>
        <v>3</v>
      </c>
      <c r="O11339" s="5">
        <f t="shared" si="895"/>
        <v>35.450000000000003</v>
      </c>
    </row>
    <row r="11340" spans="1:15" x14ac:dyDescent="0.25">
      <c r="A11340">
        <v>11468</v>
      </c>
      <c r="B11340">
        <v>5039</v>
      </c>
      <c r="C11340">
        <f>IF(COUNTIF($B$2:B11340,B11340)=1,1,0)</f>
        <v>0</v>
      </c>
      <c r="D11340" s="1">
        <v>45011</v>
      </c>
      <c r="E11340" s="2">
        <v>0.72922453703703705</v>
      </c>
      <c r="F11340">
        <v>122</v>
      </c>
      <c r="G11340" t="str">
        <f>IFERROR(INDEX(menu_items!$B:$B,MATCH(F11340,menu_items!$A:$A,0)),"Unknown value")</f>
        <v>Chips &amp; Salsa</v>
      </c>
      <c r="H11340" t="str">
        <f>IFERROR(INDEX(menu_items!$C:$C,MATCH(F11340,menu_items!$A:$A,0)),"Unknown value")</f>
        <v>Mexican</v>
      </c>
      <c r="I11340" s="5">
        <f>IFERROR(INDEX(menu_items!$D:$D,MATCH(F11340,menu_items!$A:$A,0)),0)</f>
        <v>7</v>
      </c>
      <c r="J11340" t="str">
        <f t="shared" si="891"/>
        <v>Sun</v>
      </c>
      <c r="K11340">
        <f t="shared" si="892"/>
        <v>26</v>
      </c>
      <c r="L11340" t="str">
        <f t="shared" si="893"/>
        <v>Mar</v>
      </c>
      <c r="M11340">
        <v>17</v>
      </c>
      <c r="N11340">
        <f t="shared" si="894"/>
        <v>3</v>
      </c>
      <c r="O11340" s="5">
        <f t="shared" si="895"/>
        <v>35.450000000000003</v>
      </c>
    </row>
    <row r="11341" spans="1:15" x14ac:dyDescent="0.25">
      <c r="A11341">
        <v>11469</v>
      </c>
      <c r="B11341">
        <v>5040</v>
      </c>
      <c r="C11341">
        <f>IF(COUNTIF($B$2:B11341,B11341)=1,1,0)</f>
        <v>1</v>
      </c>
      <c r="D11341" s="1">
        <v>45011</v>
      </c>
      <c r="E11341" s="2">
        <v>0.7364236111111111</v>
      </c>
      <c r="F11341">
        <v>107</v>
      </c>
      <c r="G11341" t="str">
        <f>IFERROR(INDEX(menu_items!$B:$B,MATCH(F11341,menu_items!$A:$A,0)),"Unknown value")</f>
        <v>Orange Chicken</v>
      </c>
      <c r="H11341" t="str">
        <f>IFERROR(INDEX(menu_items!$C:$C,MATCH(F11341,menu_items!$A:$A,0)),"Unknown value")</f>
        <v>Asian</v>
      </c>
      <c r="I11341" s="5">
        <f>IFERROR(INDEX(menu_items!$D:$D,MATCH(F11341,menu_items!$A:$A,0)),0)</f>
        <v>16.5</v>
      </c>
      <c r="J11341" t="str">
        <f t="shared" si="891"/>
        <v>Sun</v>
      </c>
      <c r="K11341">
        <f t="shared" si="892"/>
        <v>26</v>
      </c>
      <c r="L11341" t="str">
        <f t="shared" si="893"/>
        <v>Mar</v>
      </c>
      <c r="M11341">
        <v>17</v>
      </c>
      <c r="N11341">
        <f t="shared" si="894"/>
        <v>1</v>
      </c>
      <c r="O11341" s="5">
        <f t="shared" si="895"/>
        <v>16.5</v>
      </c>
    </row>
    <row r="11342" spans="1:15" x14ac:dyDescent="0.25">
      <c r="A11342">
        <v>11470</v>
      </c>
      <c r="B11342">
        <v>5041</v>
      </c>
      <c r="C11342">
        <f>IF(COUNTIF($B$2:B11342,B11342)=1,1,0)</f>
        <v>1</v>
      </c>
      <c r="D11342" s="1">
        <v>45011</v>
      </c>
      <c r="E11342" s="2">
        <v>0.73819444444444449</v>
      </c>
      <c r="F11342">
        <v>113</v>
      </c>
      <c r="G11342" t="str">
        <f>IFERROR(INDEX(menu_items!$B:$B,MATCH(F11342,menu_items!$A:$A,0)),"Unknown value")</f>
        <v>Edamame</v>
      </c>
      <c r="H11342" t="str">
        <f>IFERROR(INDEX(menu_items!$C:$C,MATCH(F11342,menu_items!$A:$A,0)),"Unknown value")</f>
        <v>Asian</v>
      </c>
      <c r="I11342" s="5">
        <f>IFERROR(INDEX(menu_items!$D:$D,MATCH(F11342,menu_items!$A:$A,0)),0)</f>
        <v>5</v>
      </c>
      <c r="J11342" t="str">
        <f t="shared" si="891"/>
        <v>Sun</v>
      </c>
      <c r="K11342">
        <f t="shared" si="892"/>
        <v>26</v>
      </c>
      <c r="L11342" t="str">
        <f t="shared" si="893"/>
        <v>Mar</v>
      </c>
      <c r="M11342">
        <v>17</v>
      </c>
      <c r="N11342">
        <f t="shared" si="894"/>
        <v>1</v>
      </c>
      <c r="O11342" s="5">
        <f t="shared" si="895"/>
        <v>5</v>
      </c>
    </row>
    <row r="11343" spans="1:15" x14ac:dyDescent="0.25">
      <c r="A11343">
        <v>11471</v>
      </c>
      <c r="B11343">
        <v>5042</v>
      </c>
      <c r="C11343">
        <f>IF(COUNTIF($B$2:B11343,B11343)=1,1,0)</f>
        <v>1</v>
      </c>
      <c r="D11343" s="1">
        <v>45011</v>
      </c>
      <c r="E11343" s="2">
        <v>0.74322916666666672</v>
      </c>
      <c r="F11343">
        <v>101</v>
      </c>
      <c r="G11343" t="str">
        <f>IFERROR(INDEX(menu_items!$B:$B,MATCH(F11343,menu_items!$A:$A,0)),"Unknown value")</f>
        <v>Hamburger</v>
      </c>
      <c r="H11343" t="str">
        <f>IFERROR(INDEX(menu_items!$C:$C,MATCH(F11343,menu_items!$A:$A,0)),"Unknown value")</f>
        <v>American</v>
      </c>
      <c r="I11343" s="5">
        <f>IFERROR(INDEX(menu_items!$D:$D,MATCH(F11343,menu_items!$A:$A,0)),0)</f>
        <v>12.95</v>
      </c>
      <c r="J11343" t="str">
        <f t="shared" si="891"/>
        <v>Sun</v>
      </c>
      <c r="K11343">
        <f t="shared" si="892"/>
        <v>26</v>
      </c>
      <c r="L11343" t="str">
        <f t="shared" si="893"/>
        <v>Mar</v>
      </c>
      <c r="M11343">
        <v>17</v>
      </c>
      <c r="N11343">
        <f t="shared" si="894"/>
        <v>1</v>
      </c>
      <c r="O11343" s="5">
        <f t="shared" si="895"/>
        <v>12.95</v>
      </c>
    </row>
    <row r="11344" spans="1:15" x14ac:dyDescent="0.25">
      <c r="A11344">
        <v>11472</v>
      </c>
      <c r="B11344">
        <v>5043</v>
      </c>
      <c r="C11344">
        <f>IF(COUNTIF($B$2:B11344,B11344)=1,1,0)</f>
        <v>1</v>
      </c>
      <c r="D11344" s="1">
        <v>45011</v>
      </c>
      <c r="E11344" s="2">
        <v>0.74662037037037032</v>
      </c>
      <c r="F11344">
        <v>127</v>
      </c>
      <c r="G11344" t="str">
        <f>IFERROR(INDEX(menu_items!$B:$B,MATCH(F11344,menu_items!$A:$A,0)),"Unknown value")</f>
        <v>Meat Lasagna</v>
      </c>
      <c r="H11344" t="str">
        <f>IFERROR(INDEX(menu_items!$C:$C,MATCH(F11344,menu_items!$A:$A,0)),"Unknown value")</f>
        <v>Italian</v>
      </c>
      <c r="I11344" s="5">
        <f>IFERROR(INDEX(menu_items!$D:$D,MATCH(F11344,menu_items!$A:$A,0)),0)</f>
        <v>17.95</v>
      </c>
      <c r="J11344" t="str">
        <f t="shared" si="891"/>
        <v>Sun</v>
      </c>
      <c r="K11344">
        <f t="shared" si="892"/>
        <v>26</v>
      </c>
      <c r="L11344" t="str">
        <f t="shared" si="893"/>
        <v>Mar</v>
      </c>
      <c r="M11344">
        <v>17</v>
      </c>
      <c r="N11344">
        <f t="shared" si="894"/>
        <v>1</v>
      </c>
      <c r="O11344" s="5">
        <f t="shared" si="895"/>
        <v>17.95</v>
      </c>
    </row>
    <row r="11345" spans="1:15" x14ac:dyDescent="0.25">
      <c r="A11345">
        <v>11473</v>
      </c>
      <c r="B11345">
        <v>5044</v>
      </c>
      <c r="C11345">
        <f>IF(COUNTIF($B$2:B11345,B11345)=1,1,0)</f>
        <v>1</v>
      </c>
      <c r="D11345" s="1">
        <v>45011</v>
      </c>
      <c r="E11345" s="2">
        <v>0.74864583333333334</v>
      </c>
      <c r="F11345">
        <v>104</v>
      </c>
      <c r="G11345" t="str">
        <f>IFERROR(INDEX(menu_items!$B:$B,MATCH(F11345,menu_items!$A:$A,0)),"Unknown value")</f>
        <v>Veggie Burger</v>
      </c>
      <c r="H11345" t="str">
        <f>IFERROR(INDEX(menu_items!$C:$C,MATCH(F11345,menu_items!$A:$A,0)),"Unknown value")</f>
        <v>American</v>
      </c>
      <c r="I11345" s="5">
        <f>IFERROR(INDEX(menu_items!$D:$D,MATCH(F11345,menu_items!$A:$A,0)),0)</f>
        <v>10.5</v>
      </c>
      <c r="J11345" t="str">
        <f t="shared" si="891"/>
        <v>Sun</v>
      </c>
      <c r="K11345">
        <f t="shared" si="892"/>
        <v>26</v>
      </c>
      <c r="L11345" t="str">
        <f t="shared" si="893"/>
        <v>Mar</v>
      </c>
      <c r="M11345">
        <v>17</v>
      </c>
      <c r="N11345">
        <f t="shared" si="894"/>
        <v>2</v>
      </c>
      <c r="O11345" s="5">
        <f t="shared" si="895"/>
        <v>25.45</v>
      </c>
    </row>
    <row r="11346" spans="1:15" x14ac:dyDescent="0.25">
      <c r="A11346">
        <v>11474</v>
      </c>
      <c r="B11346">
        <v>5044</v>
      </c>
      <c r="C11346">
        <f>IF(COUNTIF($B$2:B11346,B11346)=1,1,0)</f>
        <v>0</v>
      </c>
      <c r="D11346" s="1">
        <v>45011</v>
      </c>
      <c r="E11346" s="2">
        <v>0.74864583333333334</v>
      </c>
      <c r="F11346">
        <v>112</v>
      </c>
      <c r="G11346" t="str">
        <f>IFERROR(INDEX(menu_items!$B:$B,MATCH(F11346,menu_items!$A:$A,0)),"Unknown value")</f>
        <v>Salmon Roll</v>
      </c>
      <c r="H11346" t="str">
        <f>IFERROR(INDEX(menu_items!$C:$C,MATCH(F11346,menu_items!$A:$A,0)),"Unknown value")</f>
        <v>Asian</v>
      </c>
      <c r="I11346" s="5">
        <f>IFERROR(INDEX(menu_items!$D:$D,MATCH(F11346,menu_items!$A:$A,0)),0)</f>
        <v>14.95</v>
      </c>
      <c r="J11346" t="str">
        <f t="shared" si="891"/>
        <v>Sun</v>
      </c>
      <c r="K11346">
        <f t="shared" si="892"/>
        <v>26</v>
      </c>
      <c r="L11346" t="str">
        <f t="shared" si="893"/>
        <v>Mar</v>
      </c>
      <c r="M11346">
        <v>17</v>
      </c>
      <c r="N11346">
        <f t="shared" si="894"/>
        <v>2</v>
      </c>
      <c r="O11346" s="5">
        <f t="shared" si="895"/>
        <v>25.45</v>
      </c>
    </row>
    <row r="11347" spans="1:15" x14ac:dyDescent="0.25">
      <c r="A11347">
        <v>11475</v>
      </c>
      <c r="B11347">
        <v>5045</v>
      </c>
      <c r="C11347">
        <f>IF(COUNTIF($B$2:B11347,B11347)=1,1,0)</f>
        <v>1</v>
      </c>
      <c r="D11347" s="1">
        <v>45011</v>
      </c>
      <c r="E11347" s="2">
        <v>0.75896990740740744</v>
      </c>
      <c r="F11347">
        <v>108</v>
      </c>
      <c r="G11347" t="str">
        <f>IFERROR(INDEX(menu_items!$B:$B,MATCH(F11347,menu_items!$A:$A,0)),"Unknown value")</f>
        <v>Tofu Pad Thai</v>
      </c>
      <c r="H11347" t="str">
        <f>IFERROR(INDEX(menu_items!$C:$C,MATCH(F11347,menu_items!$A:$A,0)),"Unknown value")</f>
        <v>Asian</v>
      </c>
      <c r="I11347" s="5">
        <f>IFERROR(INDEX(menu_items!$D:$D,MATCH(F11347,menu_items!$A:$A,0)),0)</f>
        <v>14.5</v>
      </c>
      <c r="J11347" t="str">
        <f t="shared" si="891"/>
        <v>Sun</v>
      </c>
      <c r="K11347">
        <f t="shared" si="892"/>
        <v>26</v>
      </c>
      <c r="L11347" t="str">
        <f t="shared" si="893"/>
        <v>Mar</v>
      </c>
      <c r="M11347">
        <v>18</v>
      </c>
      <c r="N11347">
        <f t="shared" si="894"/>
        <v>1</v>
      </c>
      <c r="O11347" s="5">
        <f t="shared" si="895"/>
        <v>14.5</v>
      </c>
    </row>
    <row r="11348" spans="1:15" x14ac:dyDescent="0.25">
      <c r="A11348">
        <v>11476</v>
      </c>
      <c r="B11348">
        <v>5046</v>
      </c>
      <c r="C11348">
        <f>IF(COUNTIF($B$2:B11348,B11348)=1,1,0)</f>
        <v>1</v>
      </c>
      <c r="D11348" s="1">
        <v>45011</v>
      </c>
      <c r="E11348" s="2">
        <v>0.76222222222222225</v>
      </c>
      <c r="F11348">
        <v>102</v>
      </c>
      <c r="G11348" t="str">
        <f>IFERROR(INDEX(menu_items!$B:$B,MATCH(F11348,menu_items!$A:$A,0)),"Unknown value")</f>
        <v>Cheeseburger</v>
      </c>
      <c r="H11348" t="str">
        <f>IFERROR(INDEX(menu_items!$C:$C,MATCH(F11348,menu_items!$A:$A,0)),"Unknown value")</f>
        <v>American</v>
      </c>
      <c r="I11348" s="5">
        <f>IFERROR(INDEX(menu_items!$D:$D,MATCH(F11348,menu_items!$A:$A,0)),0)</f>
        <v>13.95</v>
      </c>
      <c r="J11348" t="str">
        <f t="shared" si="891"/>
        <v>Sun</v>
      </c>
      <c r="K11348">
        <f t="shared" si="892"/>
        <v>26</v>
      </c>
      <c r="L11348" t="str">
        <f t="shared" si="893"/>
        <v>Mar</v>
      </c>
      <c r="M11348">
        <v>18</v>
      </c>
      <c r="N11348">
        <f t="shared" si="894"/>
        <v>1</v>
      </c>
      <c r="O11348" s="5">
        <f t="shared" si="895"/>
        <v>13.95</v>
      </c>
    </row>
    <row r="11349" spans="1:15" x14ac:dyDescent="0.25">
      <c r="A11349">
        <v>11477</v>
      </c>
      <c r="B11349">
        <v>5047</v>
      </c>
      <c r="C11349">
        <f>IF(COUNTIF($B$2:B11349,B11349)=1,1,0)</f>
        <v>1</v>
      </c>
      <c r="D11349" s="1">
        <v>45011</v>
      </c>
      <c r="E11349" s="2">
        <v>0.76606481481481481</v>
      </c>
      <c r="F11349">
        <v>101</v>
      </c>
      <c r="G11349" t="str">
        <f>IFERROR(INDEX(menu_items!$B:$B,MATCH(F11349,menu_items!$A:$A,0)),"Unknown value")</f>
        <v>Hamburger</v>
      </c>
      <c r="H11349" t="str">
        <f>IFERROR(INDEX(menu_items!$C:$C,MATCH(F11349,menu_items!$A:$A,0)),"Unknown value")</f>
        <v>American</v>
      </c>
      <c r="I11349" s="5">
        <f>IFERROR(INDEX(menu_items!$D:$D,MATCH(F11349,menu_items!$A:$A,0)),0)</f>
        <v>12.95</v>
      </c>
      <c r="J11349" t="str">
        <f t="shared" si="891"/>
        <v>Sun</v>
      </c>
      <c r="K11349">
        <f t="shared" si="892"/>
        <v>26</v>
      </c>
      <c r="L11349" t="str">
        <f t="shared" si="893"/>
        <v>Mar</v>
      </c>
      <c r="M11349">
        <v>18</v>
      </c>
      <c r="N11349">
        <f t="shared" si="894"/>
        <v>2</v>
      </c>
      <c r="O11349" s="5">
        <f t="shared" si="895"/>
        <v>21.95</v>
      </c>
    </row>
    <row r="11350" spans="1:15" x14ac:dyDescent="0.25">
      <c r="A11350">
        <v>11478</v>
      </c>
      <c r="B11350">
        <v>5047</v>
      </c>
      <c r="C11350">
        <f>IF(COUNTIF($B$2:B11350,B11350)=1,1,0)</f>
        <v>0</v>
      </c>
      <c r="D11350" s="1">
        <v>45011</v>
      </c>
      <c r="E11350" s="2">
        <v>0.76606481481481481</v>
      </c>
      <c r="F11350">
        <v>103</v>
      </c>
      <c r="G11350" t="str">
        <f>IFERROR(INDEX(menu_items!$B:$B,MATCH(F11350,menu_items!$A:$A,0)),"Unknown value")</f>
        <v>Hot Dog</v>
      </c>
      <c r="H11350" t="str">
        <f>IFERROR(INDEX(menu_items!$C:$C,MATCH(F11350,menu_items!$A:$A,0)),"Unknown value")</f>
        <v>American</v>
      </c>
      <c r="I11350" s="5">
        <f>IFERROR(INDEX(menu_items!$D:$D,MATCH(F11350,menu_items!$A:$A,0)),0)</f>
        <v>9</v>
      </c>
      <c r="J11350" t="str">
        <f t="shared" si="891"/>
        <v>Sun</v>
      </c>
      <c r="K11350">
        <f t="shared" si="892"/>
        <v>26</v>
      </c>
      <c r="L11350" t="str">
        <f t="shared" si="893"/>
        <v>Mar</v>
      </c>
      <c r="M11350">
        <v>18</v>
      </c>
      <c r="N11350">
        <f t="shared" si="894"/>
        <v>2</v>
      </c>
      <c r="O11350" s="5">
        <f t="shared" si="895"/>
        <v>21.95</v>
      </c>
    </row>
    <row r="11351" spans="1:15" x14ac:dyDescent="0.25">
      <c r="A11351">
        <v>11479</v>
      </c>
      <c r="B11351">
        <v>5048</v>
      </c>
      <c r="C11351">
        <f>IF(COUNTIF($B$2:B11351,B11351)=1,1,0)</f>
        <v>1</v>
      </c>
      <c r="D11351" s="1">
        <v>45011</v>
      </c>
      <c r="E11351" s="2">
        <v>0.77422453703703709</v>
      </c>
      <c r="F11351">
        <v>108</v>
      </c>
      <c r="G11351" t="str">
        <f>IFERROR(INDEX(menu_items!$B:$B,MATCH(F11351,menu_items!$A:$A,0)),"Unknown value")</f>
        <v>Tofu Pad Thai</v>
      </c>
      <c r="H11351" t="str">
        <f>IFERROR(INDEX(menu_items!$C:$C,MATCH(F11351,menu_items!$A:$A,0)),"Unknown value")</f>
        <v>Asian</v>
      </c>
      <c r="I11351" s="5">
        <f>IFERROR(INDEX(menu_items!$D:$D,MATCH(F11351,menu_items!$A:$A,0)),0)</f>
        <v>14.5</v>
      </c>
      <c r="J11351" t="str">
        <f t="shared" si="891"/>
        <v>Sun</v>
      </c>
      <c r="K11351">
        <f t="shared" si="892"/>
        <v>26</v>
      </c>
      <c r="L11351" t="str">
        <f t="shared" si="893"/>
        <v>Mar</v>
      </c>
      <c r="M11351">
        <v>18</v>
      </c>
      <c r="N11351">
        <f t="shared" si="894"/>
        <v>4</v>
      </c>
      <c r="O11351" s="5">
        <f t="shared" si="895"/>
        <v>33.5</v>
      </c>
    </row>
    <row r="11352" spans="1:15" x14ac:dyDescent="0.25">
      <c r="A11352">
        <v>11480</v>
      </c>
      <c r="B11352">
        <v>5048</v>
      </c>
      <c r="C11352">
        <f>IF(COUNTIF($B$2:B11352,B11352)=1,1,0)</f>
        <v>0</v>
      </c>
      <c r="D11352" s="1">
        <v>45011</v>
      </c>
      <c r="E11352" s="2">
        <v>0.77422453703703709</v>
      </c>
      <c r="F11352">
        <v>113</v>
      </c>
      <c r="G11352" t="str">
        <f>IFERROR(INDEX(menu_items!$B:$B,MATCH(F11352,menu_items!$A:$A,0)),"Unknown value")</f>
        <v>Edamame</v>
      </c>
      <c r="H11352" t="str">
        <f>IFERROR(INDEX(menu_items!$C:$C,MATCH(F11352,menu_items!$A:$A,0)),"Unknown value")</f>
        <v>Asian</v>
      </c>
      <c r="I11352" s="5">
        <f>IFERROR(INDEX(menu_items!$D:$D,MATCH(F11352,menu_items!$A:$A,0)),0)</f>
        <v>5</v>
      </c>
      <c r="J11352" t="str">
        <f t="shared" si="891"/>
        <v>Sun</v>
      </c>
      <c r="K11352">
        <f t="shared" si="892"/>
        <v>26</v>
      </c>
      <c r="L11352" t="str">
        <f t="shared" si="893"/>
        <v>Mar</v>
      </c>
      <c r="M11352">
        <v>18</v>
      </c>
      <c r="N11352">
        <f t="shared" si="894"/>
        <v>4</v>
      </c>
      <c r="O11352" s="5">
        <f t="shared" si="895"/>
        <v>33.5</v>
      </c>
    </row>
    <row r="11353" spans="1:15" x14ac:dyDescent="0.25">
      <c r="A11353">
        <v>11481</v>
      </c>
      <c r="B11353">
        <v>5048</v>
      </c>
      <c r="C11353">
        <f>IF(COUNTIF($B$2:B11353,B11353)=1,1,0)</f>
        <v>0</v>
      </c>
      <c r="D11353" s="1">
        <v>45011</v>
      </c>
      <c r="E11353" s="2">
        <v>0.77422453703703709</v>
      </c>
      <c r="F11353">
        <v>105</v>
      </c>
      <c r="G11353" t="str">
        <f>IFERROR(INDEX(menu_items!$B:$B,MATCH(F11353,menu_items!$A:$A,0)),"Unknown value")</f>
        <v>Mac &amp; Cheese</v>
      </c>
      <c r="H11353" t="str">
        <f>IFERROR(INDEX(menu_items!$C:$C,MATCH(F11353,menu_items!$A:$A,0)),"Unknown value")</f>
        <v>American</v>
      </c>
      <c r="I11353" s="5">
        <f>IFERROR(INDEX(menu_items!$D:$D,MATCH(F11353,menu_items!$A:$A,0)),0)</f>
        <v>7</v>
      </c>
      <c r="J11353" t="str">
        <f t="shared" si="891"/>
        <v>Sun</v>
      </c>
      <c r="K11353">
        <f t="shared" si="892"/>
        <v>26</v>
      </c>
      <c r="L11353" t="str">
        <f t="shared" si="893"/>
        <v>Mar</v>
      </c>
      <c r="M11353">
        <v>18</v>
      </c>
      <c r="N11353">
        <f t="shared" si="894"/>
        <v>4</v>
      </c>
      <c r="O11353" s="5">
        <f t="shared" si="895"/>
        <v>33.5</v>
      </c>
    </row>
    <row r="11354" spans="1:15" x14ac:dyDescent="0.25">
      <c r="A11354">
        <v>11482</v>
      </c>
      <c r="B11354">
        <v>5048</v>
      </c>
      <c r="C11354">
        <f>IF(COUNTIF($B$2:B11354,B11354)=1,1,0)</f>
        <v>0</v>
      </c>
      <c r="D11354" s="1">
        <v>45011</v>
      </c>
      <c r="E11354" s="2">
        <v>0.77422453703703709</v>
      </c>
      <c r="F11354">
        <v>106</v>
      </c>
      <c r="G11354" t="str">
        <f>IFERROR(INDEX(menu_items!$B:$B,MATCH(F11354,menu_items!$A:$A,0)),"Unknown value")</f>
        <v>French Fries</v>
      </c>
      <c r="H11354" t="str">
        <f>IFERROR(INDEX(menu_items!$C:$C,MATCH(F11354,menu_items!$A:$A,0)),"Unknown value")</f>
        <v>American</v>
      </c>
      <c r="I11354" s="5">
        <f>IFERROR(INDEX(menu_items!$D:$D,MATCH(F11354,menu_items!$A:$A,0)),0)</f>
        <v>7</v>
      </c>
      <c r="J11354" t="str">
        <f t="shared" si="891"/>
        <v>Sun</v>
      </c>
      <c r="K11354">
        <f t="shared" si="892"/>
        <v>26</v>
      </c>
      <c r="L11354" t="str">
        <f t="shared" si="893"/>
        <v>Mar</v>
      </c>
      <c r="M11354">
        <v>18</v>
      </c>
      <c r="N11354">
        <f t="shared" si="894"/>
        <v>4</v>
      </c>
      <c r="O11354" s="5">
        <f t="shared" si="895"/>
        <v>33.5</v>
      </c>
    </row>
    <row r="11355" spans="1:15" x14ac:dyDescent="0.25">
      <c r="A11355">
        <v>11483</v>
      </c>
      <c r="B11355">
        <v>5049</v>
      </c>
      <c r="C11355">
        <f>IF(COUNTIF($B$2:B11355,B11355)=1,1,0)</f>
        <v>1</v>
      </c>
      <c r="D11355" s="1">
        <v>45011</v>
      </c>
      <c r="E11355" s="2">
        <v>0.77802083333333338</v>
      </c>
      <c r="F11355">
        <v>109</v>
      </c>
      <c r="G11355" t="str">
        <f>IFERROR(INDEX(menu_items!$B:$B,MATCH(F11355,menu_items!$A:$A,0)),"Unknown value")</f>
        <v>Korean Beef Bowl</v>
      </c>
      <c r="H11355" t="str">
        <f>IFERROR(INDEX(menu_items!$C:$C,MATCH(F11355,menu_items!$A:$A,0)),"Unknown value")</f>
        <v>Asian</v>
      </c>
      <c r="I11355" s="5">
        <f>IFERROR(INDEX(menu_items!$D:$D,MATCH(F11355,menu_items!$A:$A,0)),0)</f>
        <v>17.95</v>
      </c>
      <c r="J11355" t="str">
        <f t="shared" si="891"/>
        <v>Sun</v>
      </c>
      <c r="K11355">
        <f t="shared" si="892"/>
        <v>26</v>
      </c>
      <c r="L11355" t="str">
        <f t="shared" si="893"/>
        <v>Mar</v>
      </c>
      <c r="M11355">
        <v>18</v>
      </c>
      <c r="N11355">
        <f t="shared" si="894"/>
        <v>1</v>
      </c>
      <c r="O11355" s="5">
        <f t="shared" si="895"/>
        <v>17.95</v>
      </c>
    </row>
    <row r="11356" spans="1:15" x14ac:dyDescent="0.25">
      <c r="A11356">
        <v>11484</v>
      </c>
      <c r="B11356">
        <v>5050</v>
      </c>
      <c r="C11356">
        <f>IF(COUNTIF($B$2:B11356,B11356)=1,1,0)</f>
        <v>1</v>
      </c>
      <c r="D11356" s="1">
        <v>45011</v>
      </c>
      <c r="E11356" s="2">
        <v>0.78142361111111114</v>
      </c>
      <c r="F11356">
        <v>126</v>
      </c>
      <c r="G11356" t="str">
        <f>IFERROR(INDEX(menu_items!$B:$B,MATCH(F11356,menu_items!$A:$A,0)),"Unknown value")</f>
        <v>Fettuccine Alfredo</v>
      </c>
      <c r="H11356" t="str">
        <f>IFERROR(INDEX(menu_items!$C:$C,MATCH(F11356,menu_items!$A:$A,0)),"Unknown value")</f>
        <v>Italian</v>
      </c>
      <c r="I11356" s="5">
        <f>IFERROR(INDEX(menu_items!$D:$D,MATCH(F11356,menu_items!$A:$A,0)),0)</f>
        <v>14.5</v>
      </c>
      <c r="J11356" t="str">
        <f t="shared" si="891"/>
        <v>Sun</v>
      </c>
      <c r="K11356">
        <f t="shared" si="892"/>
        <v>26</v>
      </c>
      <c r="L11356" t="str">
        <f t="shared" si="893"/>
        <v>Mar</v>
      </c>
      <c r="M11356">
        <v>18</v>
      </c>
      <c r="N11356">
        <f t="shared" si="894"/>
        <v>3</v>
      </c>
      <c r="O11356" s="5">
        <f t="shared" si="895"/>
        <v>41.45</v>
      </c>
    </row>
    <row r="11357" spans="1:15" x14ac:dyDescent="0.25">
      <c r="A11357">
        <v>11485</v>
      </c>
      <c r="B11357">
        <v>5050</v>
      </c>
      <c r="C11357">
        <f>IF(COUNTIF($B$2:B11357,B11357)=1,1,0)</f>
        <v>0</v>
      </c>
      <c r="D11357" s="1">
        <v>45011</v>
      </c>
      <c r="E11357" s="2">
        <v>0.78142361111111114</v>
      </c>
      <c r="F11357">
        <v>110</v>
      </c>
      <c r="G11357" t="str">
        <f>IFERROR(INDEX(menu_items!$B:$B,MATCH(F11357,menu_items!$A:$A,0)),"Unknown value")</f>
        <v>Pork Ramen</v>
      </c>
      <c r="H11357" t="str">
        <f>IFERROR(INDEX(menu_items!$C:$C,MATCH(F11357,menu_items!$A:$A,0)),"Unknown value")</f>
        <v>Asian</v>
      </c>
      <c r="I11357" s="5">
        <f>IFERROR(INDEX(menu_items!$D:$D,MATCH(F11357,menu_items!$A:$A,0)),0)</f>
        <v>17.95</v>
      </c>
      <c r="J11357" t="str">
        <f t="shared" si="891"/>
        <v>Sun</v>
      </c>
      <c r="K11357">
        <f t="shared" si="892"/>
        <v>26</v>
      </c>
      <c r="L11357" t="str">
        <f t="shared" si="893"/>
        <v>Mar</v>
      </c>
      <c r="M11357">
        <v>18</v>
      </c>
      <c r="N11357">
        <f t="shared" si="894"/>
        <v>3</v>
      </c>
      <c r="O11357" s="5">
        <f t="shared" si="895"/>
        <v>41.45</v>
      </c>
    </row>
    <row r="11358" spans="1:15" x14ac:dyDescent="0.25">
      <c r="A11358">
        <v>11486</v>
      </c>
      <c r="B11358">
        <v>5050</v>
      </c>
      <c r="C11358">
        <f>IF(COUNTIF($B$2:B11358,B11358)=1,1,0)</f>
        <v>0</v>
      </c>
      <c r="D11358" s="1">
        <v>45011</v>
      </c>
      <c r="E11358" s="2">
        <v>0.78142361111111114</v>
      </c>
      <c r="F11358">
        <v>123</v>
      </c>
      <c r="G11358" t="str">
        <f>IFERROR(INDEX(menu_items!$B:$B,MATCH(F11358,menu_items!$A:$A,0)),"Unknown value")</f>
        <v>Chips &amp; Guacamole</v>
      </c>
      <c r="H11358" t="str">
        <f>IFERROR(INDEX(menu_items!$C:$C,MATCH(F11358,menu_items!$A:$A,0)),"Unknown value")</f>
        <v>Mexican</v>
      </c>
      <c r="I11358" s="5">
        <f>IFERROR(INDEX(menu_items!$D:$D,MATCH(F11358,menu_items!$A:$A,0)),0)</f>
        <v>9</v>
      </c>
      <c r="J11358" t="str">
        <f t="shared" si="891"/>
        <v>Sun</v>
      </c>
      <c r="K11358">
        <f t="shared" si="892"/>
        <v>26</v>
      </c>
      <c r="L11358" t="str">
        <f t="shared" si="893"/>
        <v>Mar</v>
      </c>
      <c r="M11358">
        <v>18</v>
      </c>
      <c r="N11358">
        <f t="shared" si="894"/>
        <v>3</v>
      </c>
      <c r="O11358" s="5">
        <f t="shared" si="895"/>
        <v>41.45</v>
      </c>
    </row>
    <row r="11359" spans="1:15" x14ac:dyDescent="0.25">
      <c r="A11359">
        <v>11487</v>
      </c>
      <c r="B11359">
        <v>5051</v>
      </c>
      <c r="C11359">
        <f>IF(COUNTIF($B$2:B11359,B11359)=1,1,0)</f>
        <v>1</v>
      </c>
      <c r="D11359" s="1">
        <v>45011</v>
      </c>
      <c r="E11359" s="2">
        <v>0.78427083333333336</v>
      </c>
      <c r="F11359">
        <v>102</v>
      </c>
      <c r="G11359" t="str">
        <f>IFERROR(INDEX(menu_items!$B:$B,MATCH(F11359,menu_items!$A:$A,0)),"Unknown value")</f>
        <v>Cheeseburger</v>
      </c>
      <c r="H11359" t="str">
        <f>IFERROR(INDEX(menu_items!$C:$C,MATCH(F11359,menu_items!$A:$A,0)),"Unknown value")</f>
        <v>American</v>
      </c>
      <c r="I11359" s="5">
        <f>IFERROR(INDEX(menu_items!$D:$D,MATCH(F11359,menu_items!$A:$A,0)),0)</f>
        <v>13.95</v>
      </c>
      <c r="J11359" t="str">
        <f t="shared" si="891"/>
        <v>Sun</v>
      </c>
      <c r="K11359">
        <f t="shared" si="892"/>
        <v>26</v>
      </c>
      <c r="L11359" t="str">
        <f t="shared" si="893"/>
        <v>Mar</v>
      </c>
      <c r="M11359">
        <v>18</v>
      </c>
      <c r="N11359">
        <f t="shared" si="894"/>
        <v>2</v>
      </c>
      <c r="O11359" s="5">
        <f t="shared" si="895"/>
        <v>25.9</v>
      </c>
    </row>
    <row r="11360" spans="1:15" x14ac:dyDescent="0.25">
      <c r="A11360">
        <v>11488</v>
      </c>
      <c r="B11360">
        <v>5051</v>
      </c>
      <c r="C11360">
        <f>IF(COUNTIF($B$2:B11360,B11360)=1,1,0)</f>
        <v>0</v>
      </c>
      <c r="D11360" s="1">
        <v>45011</v>
      </c>
      <c r="E11360" s="2">
        <v>0.78427083333333336</v>
      </c>
      <c r="F11360">
        <v>119</v>
      </c>
      <c r="G11360" t="str">
        <f>IFERROR(INDEX(menu_items!$B:$B,MATCH(F11360,menu_items!$A:$A,0)),"Unknown value")</f>
        <v>Chicken Torta</v>
      </c>
      <c r="H11360" t="str">
        <f>IFERROR(INDEX(menu_items!$C:$C,MATCH(F11360,menu_items!$A:$A,0)),"Unknown value")</f>
        <v>Mexican</v>
      </c>
      <c r="I11360" s="5">
        <f>IFERROR(INDEX(menu_items!$D:$D,MATCH(F11360,menu_items!$A:$A,0)),0)</f>
        <v>11.95</v>
      </c>
      <c r="J11360" t="str">
        <f t="shared" si="891"/>
        <v>Sun</v>
      </c>
      <c r="K11360">
        <f t="shared" si="892"/>
        <v>26</v>
      </c>
      <c r="L11360" t="str">
        <f t="shared" si="893"/>
        <v>Mar</v>
      </c>
      <c r="M11360">
        <v>18</v>
      </c>
      <c r="N11360">
        <f t="shared" si="894"/>
        <v>2</v>
      </c>
      <c r="O11360" s="5">
        <f t="shared" si="895"/>
        <v>25.9</v>
      </c>
    </row>
    <row r="11361" spans="1:15" x14ac:dyDescent="0.25">
      <c r="A11361">
        <v>11489</v>
      </c>
      <c r="B11361">
        <v>5052</v>
      </c>
      <c r="C11361">
        <f>IF(COUNTIF($B$2:B11361,B11361)=1,1,0)</f>
        <v>1</v>
      </c>
      <c r="D11361" s="1">
        <v>45011</v>
      </c>
      <c r="E11361" s="2">
        <v>0.78728009259259257</v>
      </c>
      <c r="F11361">
        <v>107</v>
      </c>
      <c r="G11361" t="str">
        <f>IFERROR(INDEX(menu_items!$B:$B,MATCH(F11361,menu_items!$A:$A,0)),"Unknown value")</f>
        <v>Orange Chicken</v>
      </c>
      <c r="H11361" t="str">
        <f>IFERROR(INDEX(menu_items!$C:$C,MATCH(F11361,menu_items!$A:$A,0)),"Unknown value")</f>
        <v>Asian</v>
      </c>
      <c r="I11361" s="5">
        <f>IFERROR(INDEX(menu_items!$D:$D,MATCH(F11361,menu_items!$A:$A,0)),0)</f>
        <v>16.5</v>
      </c>
      <c r="J11361" t="str">
        <f t="shared" si="891"/>
        <v>Sun</v>
      </c>
      <c r="K11361">
        <f t="shared" si="892"/>
        <v>26</v>
      </c>
      <c r="L11361" t="str">
        <f t="shared" si="893"/>
        <v>Mar</v>
      </c>
      <c r="M11361">
        <v>18</v>
      </c>
      <c r="N11361">
        <f t="shared" si="894"/>
        <v>1</v>
      </c>
      <c r="O11361" s="5">
        <f t="shared" si="895"/>
        <v>16.5</v>
      </c>
    </row>
    <row r="11362" spans="1:15" x14ac:dyDescent="0.25">
      <c r="A11362">
        <v>11490</v>
      </c>
      <c r="B11362">
        <v>5053</v>
      </c>
      <c r="C11362">
        <f>IF(COUNTIF($B$2:B11362,B11362)=1,1,0)</f>
        <v>1</v>
      </c>
      <c r="D11362" s="1">
        <v>45011</v>
      </c>
      <c r="E11362" s="2">
        <v>0.78918981481481476</v>
      </c>
      <c r="F11362">
        <v>107</v>
      </c>
      <c r="G11362" t="str">
        <f>IFERROR(INDEX(menu_items!$B:$B,MATCH(F11362,menu_items!$A:$A,0)),"Unknown value")</f>
        <v>Orange Chicken</v>
      </c>
      <c r="H11362" t="str">
        <f>IFERROR(INDEX(menu_items!$C:$C,MATCH(F11362,menu_items!$A:$A,0)),"Unknown value")</f>
        <v>Asian</v>
      </c>
      <c r="I11362" s="5">
        <f>IFERROR(INDEX(menu_items!$D:$D,MATCH(F11362,menu_items!$A:$A,0)),0)</f>
        <v>16.5</v>
      </c>
      <c r="J11362" t="str">
        <f t="shared" si="891"/>
        <v>Sun</v>
      </c>
      <c r="K11362">
        <f t="shared" si="892"/>
        <v>26</v>
      </c>
      <c r="L11362" t="str">
        <f t="shared" si="893"/>
        <v>Mar</v>
      </c>
      <c r="M11362">
        <v>18</v>
      </c>
      <c r="N11362">
        <f t="shared" si="894"/>
        <v>1</v>
      </c>
      <c r="O11362" s="5">
        <f t="shared" si="895"/>
        <v>16.5</v>
      </c>
    </row>
    <row r="11363" spans="1:15" x14ac:dyDescent="0.25">
      <c r="A11363">
        <v>11491</v>
      </c>
      <c r="B11363">
        <v>5054</v>
      </c>
      <c r="C11363">
        <f>IF(COUNTIF($B$2:B11363,B11363)=1,1,0)</f>
        <v>1</v>
      </c>
      <c r="D11363" s="1">
        <v>45011</v>
      </c>
      <c r="E11363" s="2">
        <v>0.81650462962962966</v>
      </c>
      <c r="F11363">
        <v>117</v>
      </c>
      <c r="G11363" t="str">
        <f>IFERROR(INDEX(menu_items!$B:$B,MATCH(F11363,menu_items!$A:$A,0)),"Unknown value")</f>
        <v>Chicken Burrito</v>
      </c>
      <c r="H11363" t="str">
        <f>IFERROR(INDEX(menu_items!$C:$C,MATCH(F11363,menu_items!$A:$A,0)),"Unknown value")</f>
        <v>Mexican</v>
      </c>
      <c r="I11363" s="5">
        <f>IFERROR(INDEX(menu_items!$D:$D,MATCH(F11363,menu_items!$A:$A,0)),0)</f>
        <v>12.95</v>
      </c>
      <c r="J11363" t="str">
        <f t="shared" si="891"/>
        <v>Sun</v>
      </c>
      <c r="K11363">
        <f t="shared" si="892"/>
        <v>26</v>
      </c>
      <c r="L11363" t="str">
        <f t="shared" si="893"/>
        <v>Mar</v>
      </c>
      <c r="M11363">
        <v>19</v>
      </c>
      <c r="N11363">
        <f t="shared" si="894"/>
        <v>1</v>
      </c>
      <c r="O11363" s="5">
        <f t="shared" si="895"/>
        <v>12.95</v>
      </c>
    </row>
    <row r="11364" spans="1:15" x14ac:dyDescent="0.25">
      <c r="A11364">
        <v>11492</v>
      </c>
      <c r="B11364">
        <v>5055</v>
      </c>
      <c r="C11364">
        <f>IF(COUNTIF($B$2:B11364,B11364)=1,1,0)</f>
        <v>1</v>
      </c>
      <c r="D11364" s="1">
        <v>45011</v>
      </c>
      <c r="E11364" s="2">
        <v>0.82750000000000001</v>
      </c>
      <c r="F11364">
        <v>107</v>
      </c>
      <c r="G11364" t="str">
        <f>IFERROR(INDEX(menu_items!$B:$B,MATCH(F11364,menu_items!$A:$A,0)),"Unknown value")</f>
        <v>Orange Chicken</v>
      </c>
      <c r="H11364" t="str">
        <f>IFERROR(INDEX(menu_items!$C:$C,MATCH(F11364,menu_items!$A:$A,0)),"Unknown value")</f>
        <v>Asian</v>
      </c>
      <c r="I11364" s="5">
        <f>IFERROR(INDEX(menu_items!$D:$D,MATCH(F11364,menu_items!$A:$A,0)),0)</f>
        <v>16.5</v>
      </c>
      <c r="J11364" t="str">
        <f t="shared" si="891"/>
        <v>Sun</v>
      </c>
      <c r="K11364">
        <f t="shared" si="892"/>
        <v>26</v>
      </c>
      <c r="L11364" t="str">
        <f t="shared" si="893"/>
        <v>Mar</v>
      </c>
      <c r="M11364">
        <v>19</v>
      </c>
      <c r="N11364">
        <f t="shared" si="894"/>
        <v>2</v>
      </c>
      <c r="O11364" s="5">
        <f t="shared" si="895"/>
        <v>23.5</v>
      </c>
    </row>
    <row r="11365" spans="1:15" x14ac:dyDescent="0.25">
      <c r="A11365">
        <v>11493</v>
      </c>
      <c r="B11365">
        <v>5055</v>
      </c>
      <c r="C11365">
        <f>IF(COUNTIF($B$2:B11365,B11365)=1,1,0)</f>
        <v>0</v>
      </c>
      <c r="D11365" s="1">
        <v>45011</v>
      </c>
      <c r="E11365" s="2">
        <v>0.82750000000000001</v>
      </c>
      <c r="F11365">
        <v>106</v>
      </c>
      <c r="G11365" t="str">
        <f>IFERROR(INDEX(menu_items!$B:$B,MATCH(F11365,menu_items!$A:$A,0)),"Unknown value")</f>
        <v>French Fries</v>
      </c>
      <c r="H11365" t="str">
        <f>IFERROR(INDEX(menu_items!$C:$C,MATCH(F11365,menu_items!$A:$A,0)),"Unknown value")</f>
        <v>American</v>
      </c>
      <c r="I11365" s="5">
        <f>IFERROR(INDEX(menu_items!$D:$D,MATCH(F11365,menu_items!$A:$A,0)),0)</f>
        <v>7</v>
      </c>
      <c r="J11365" t="str">
        <f t="shared" si="891"/>
        <v>Sun</v>
      </c>
      <c r="K11365">
        <f t="shared" si="892"/>
        <v>26</v>
      </c>
      <c r="L11365" t="str">
        <f t="shared" si="893"/>
        <v>Mar</v>
      </c>
      <c r="M11365">
        <v>19</v>
      </c>
      <c r="N11365">
        <f t="shared" si="894"/>
        <v>2</v>
      </c>
      <c r="O11365" s="5">
        <f t="shared" si="895"/>
        <v>23.5</v>
      </c>
    </row>
    <row r="11366" spans="1:15" x14ac:dyDescent="0.25">
      <c r="A11366">
        <v>11494</v>
      </c>
      <c r="B11366">
        <v>5056</v>
      </c>
      <c r="C11366">
        <f>IF(COUNTIF($B$2:B11366,B11366)=1,1,0)</f>
        <v>1</v>
      </c>
      <c r="D11366" s="1">
        <v>45011</v>
      </c>
      <c r="E11366" s="2">
        <v>0.83464120370370365</v>
      </c>
      <c r="F11366">
        <v>101</v>
      </c>
      <c r="G11366" t="str">
        <f>IFERROR(INDEX(menu_items!$B:$B,MATCH(F11366,menu_items!$A:$A,0)),"Unknown value")</f>
        <v>Hamburger</v>
      </c>
      <c r="H11366" t="str">
        <f>IFERROR(INDEX(menu_items!$C:$C,MATCH(F11366,menu_items!$A:$A,0)),"Unknown value")</f>
        <v>American</v>
      </c>
      <c r="I11366" s="5">
        <f>IFERROR(INDEX(menu_items!$D:$D,MATCH(F11366,menu_items!$A:$A,0)),0)</f>
        <v>12.95</v>
      </c>
      <c r="J11366" t="str">
        <f t="shared" si="891"/>
        <v>Sun</v>
      </c>
      <c r="K11366">
        <f t="shared" si="892"/>
        <v>26</v>
      </c>
      <c r="L11366" t="str">
        <f t="shared" si="893"/>
        <v>Mar</v>
      </c>
      <c r="M11366">
        <v>20</v>
      </c>
      <c r="N11366">
        <f t="shared" si="894"/>
        <v>4</v>
      </c>
      <c r="O11366" s="5">
        <f t="shared" si="895"/>
        <v>42.4</v>
      </c>
    </row>
    <row r="11367" spans="1:15" x14ac:dyDescent="0.25">
      <c r="A11367">
        <v>11495</v>
      </c>
      <c r="B11367">
        <v>5056</v>
      </c>
      <c r="C11367">
        <f>IF(COUNTIF($B$2:B11367,B11367)=1,1,0)</f>
        <v>0</v>
      </c>
      <c r="D11367" s="1">
        <v>45011</v>
      </c>
      <c r="E11367" s="2">
        <v>0.83464120370370365</v>
      </c>
      <c r="F11367">
        <v>119</v>
      </c>
      <c r="G11367" t="str">
        <f>IFERROR(INDEX(menu_items!$B:$B,MATCH(F11367,menu_items!$A:$A,0)),"Unknown value")</f>
        <v>Chicken Torta</v>
      </c>
      <c r="H11367" t="str">
        <f>IFERROR(INDEX(menu_items!$C:$C,MATCH(F11367,menu_items!$A:$A,0)),"Unknown value")</f>
        <v>Mexican</v>
      </c>
      <c r="I11367" s="5">
        <f>IFERROR(INDEX(menu_items!$D:$D,MATCH(F11367,menu_items!$A:$A,0)),0)</f>
        <v>11.95</v>
      </c>
      <c r="J11367" t="str">
        <f t="shared" si="891"/>
        <v>Sun</v>
      </c>
      <c r="K11367">
        <f t="shared" si="892"/>
        <v>26</v>
      </c>
      <c r="L11367" t="str">
        <f t="shared" si="893"/>
        <v>Mar</v>
      </c>
      <c r="M11367">
        <v>20</v>
      </c>
      <c r="N11367">
        <f t="shared" si="894"/>
        <v>4</v>
      </c>
      <c r="O11367" s="5">
        <f t="shared" si="895"/>
        <v>42.4</v>
      </c>
    </row>
    <row r="11368" spans="1:15" x14ac:dyDescent="0.25">
      <c r="A11368">
        <v>11496</v>
      </c>
      <c r="B11368">
        <v>5056</v>
      </c>
      <c r="C11368">
        <f>IF(COUNTIF($B$2:B11368,B11368)=1,1,0)</f>
        <v>0</v>
      </c>
      <c r="D11368" s="1">
        <v>45011</v>
      </c>
      <c r="E11368" s="2">
        <v>0.83464120370370365</v>
      </c>
      <c r="F11368">
        <v>121</v>
      </c>
      <c r="G11368" t="str">
        <f>IFERROR(INDEX(menu_items!$B:$B,MATCH(F11368,menu_items!$A:$A,0)),"Unknown value")</f>
        <v>Cheese Quesadillas</v>
      </c>
      <c r="H11368" t="str">
        <f>IFERROR(INDEX(menu_items!$C:$C,MATCH(F11368,menu_items!$A:$A,0)),"Unknown value")</f>
        <v>Mexican</v>
      </c>
      <c r="I11368" s="5">
        <f>IFERROR(INDEX(menu_items!$D:$D,MATCH(F11368,menu_items!$A:$A,0)),0)</f>
        <v>10.5</v>
      </c>
      <c r="J11368" t="str">
        <f t="shared" si="891"/>
        <v>Sun</v>
      </c>
      <c r="K11368">
        <f t="shared" si="892"/>
        <v>26</v>
      </c>
      <c r="L11368" t="str">
        <f t="shared" si="893"/>
        <v>Mar</v>
      </c>
      <c r="M11368">
        <v>20</v>
      </c>
      <c r="N11368">
        <f t="shared" si="894"/>
        <v>4</v>
      </c>
      <c r="O11368" s="5">
        <f t="shared" si="895"/>
        <v>42.4</v>
      </c>
    </row>
    <row r="11369" spans="1:15" x14ac:dyDescent="0.25">
      <c r="A11369">
        <v>11497</v>
      </c>
      <c r="B11369">
        <v>5056</v>
      </c>
      <c r="C11369">
        <f>IF(COUNTIF($B$2:B11369,B11369)=1,1,0)</f>
        <v>0</v>
      </c>
      <c r="D11369" s="1">
        <v>45011</v>
      </c>
      <c r="E11369" s="2">
        <v>0.83464120370370365</v>
      </c>
      <c r="F11369">
        <v>105</v>
      </c>
      <c r="G11369" t="str">
        <f>IFERROR(INDEX(menu_items!$B:$B,MATCH(F11369,menu_items!$A:$A,0)),"Unknown value")</f>
        <v>Mac &amp; Cheese</v>
      </c>
      <c r="H11369" t="str">
        <f>IFERROR(INDEX(menu_items!$C:$C,MATCH(F11369,menu_items!$A:$A,0)),"Unknown value")</f>
        <v>American</v>
      </c>
      <c r="I11369" s="5">
        <f>IFERROR(INDEX(menu_items!$D:$D,MATCH(F11369,menu_items!$A:$A,0)),0)</f>
        <v>7</v>
      </c>
      <c r="J11369" t="str">
        <f t="shared" si="891"/>
        <v>Sun</v>
      </c>
      <c r="K11369">
        <f t="shared" si="892"/>
        <v>26</v>
      </c>
      <c r="L11369" t="str">
        <f t="shared" si="893"/>
        <v>Mar</v>
      </c>
      <c r="M11369">
        <v>20</v>
      </c>
      <c r="N11369">
        <f t="shared" si="894"/>
        <v>4</v>
      </c>
      <c r="O11369" s="5">
        <f t="shared" si="895"/>
        <v>42.4</v>
      </c>
    </row>
    <row r="11370" spans="1:15" x14ac:dyDescent="0.25">
      <c r="A11370">
        <v>11498</v>
      </c>
      <c r="B11370">
        <v>5057</v>
      </c>
      <c r="C11370">
        <f>IF(COUNTIF($B$2:B11370,B11370)=1,1,0)</f>
        <v>1</v>
      </c>
      <c r="D11370" s="1">
        <v>45011</v>
      </c>
      <c r="E11370" s="2">
        <v>0.8389699074074074</v>
      </c>
      <c r="F11370">
        <v>109</v>
      </c>
      <c r="G11370" t="str">
        <f>IFERROR(INDEX(menu_items!$B:$B,MATCH(F11370,menu_items!$A:$A,0)),"Unknown value")</f>
        <v>Korean Beef Bowl</v>
      </c>
      <c r="H11370" t="str">
        <f>IFERROR(INDEX(menu_items!$C:$C,MATCH(F11370,menu_items!$A:$A,0)),"Unknown value")</f>
        <v>Asian</v>
      </c>
      <c r="I11370" s="5">
        <f>IFERROR(INDEX(menu_items!$D:$D,MATCH(F11370,menu_items!$A:$A,0)),0)</f>
        <v>17.95</v>
      </c>
      <c r="J11370" t="str">
        <f t="shared" si="891"/>
        <v>Sun</v>
      </c>
      <c r="K11370">
        <f t="shared" si="892"/>
        <v>26</v>
      </c>
      <c r="L11370" t="str">
        <f t="shared" si="893"/>
        <v>Mar</v>
      </c>
      <c r="M11370">
        <v>20</v>
      </c>
      <c r="N11370">
        <f t="shared" si="894"/>
        <v>4</v>
      </c>
      <c r="O11370" s="5">
        <f t="shared" si="895"/>
        <v>58.400000000000006</v>
      </c>
    </row>
    <row r="11371" spans="1:15" x14ac:dyDescent="0.25">
      <c r="A11371">
        <v>11499</v>
      </c>
      <c r="B11371">
        <v>5057</v>
      </c>
      <c r="C11371">
        <f>IF(COUNTIF($B$2:B11371,B11371)=1,1,0)</f>
        <v>0</v>
      </c>
      <c r="D11371" s="1">
        <v>45011</v>
      </c>
      <c r="E11371" s="2">
        <v>0.8389699074074074</v>
      </c>
      <c r="F11371">
        <v>128</v>
      </c>
      <c r="G11371" t="str">
        <f>IFERROR(INDEX(menu_items!$B:$B,MATCH(F11371,menu_items!$A:$A,0)),"Unknown value")</f>
        <v>Cheese Lasagna</v>
      </c>
      <c r="H11371" t="str">
        <f>IFERROR(INDEX(menu_items!$C:$C,MATCH(F11371,menu_items!$A:$A,0)),"Unknown value")</f>
        <v>Italian</v>
      </c>
      <c r="I11371" s="5">
        <f>IFERROR(INDEX(menu_items!$D:$D,MATCH(F11371,menu_items!$A:$A,0)),0)</f>
        <v>15.5</v>
      </c>
      <c r="J11371" t="str">
        <f t="shared" si="891"/>
        <v>Sun</v>
      </c>
      <c r="K11371">
        <f t="shared" si="892"/>
        <v>26</v>
      </c>
      <c r="L11371" t="str">
        <f t="shared" si="893"/>
        <v>Mar</v>
      </c>
      <c r="M11371">
        <v>20</v>
      </c>
      <c r="N11371">
        <f t="shared" si="894"/>
        <v>4</v>
      </c>
      <c r="O11371" s="5">
        <f t="shared" si="895"/>
        <v>58.400000000000006</v>
      </c>
    </row>
    <row r="11372" spans="1:15" x14ac:dyDescent="0.25">
      <c r="A11372">
        <v>11500</v>
      </c>
      <c r="B11372">
        <v>5057</v>
      </c>
      <c r="C11372">
        <f>IF(COUNTIF($B$2:B11372,B11372)=1,1,0)</f>
        <v>0</v>
      </c>
      <c r="D11372" s="1">
        <v>45011</v>
      </c>
      <c r="E11372" s="2">
        <v>0.8389699074074074</v>
      </c>
      <c r="F11372">
        <v>131</v>
      </c>
      <c r="G11372" t="str">
        <f>IFERROR(INDEX(menu_items!$B:$B,MATCH(F11372,menu_items!$A:$A,0)),"Unknown value")</f>
        <v>Chicken Parmesan</v>
      </c>
      <c r="H11372" t="str">
        <f>IFERROR(INDEX(menu_items!$C:$C,MATCH(F11372,menu_items!$A:$A,0)),"Unknown value")</f>
        <v>Italian</v>
      </c>
      <c r="I11372" s="5">
        <f>IFERROR(INDEX(menu_items!$D:$D,MATCH(F11372,menu_items!$A:$A,0)),0)</f>
        <v>17.95</v>
      </c>
      <c r="J11372" t="str">
        <f t="shared" si="891"/>
        <v>Sun</v>
      </c>
      <c r="K11372">
        <f t="shared" si="892"/>
        <v>26</v>
      </c>
      <c r="L11372" t="str">
        <f t="shared" si="893"/>
        <v>Mar</v>
      </c>
      <c r="M11372">
        <v>20</v>
      </c>
      <c r="N11372">
        <f t="shared" si="894"/>
        <v>4</v>
      </c>
      <c r="O11372" s="5">
        <f t="shared" si="895"/>
        <v>58.400000000000006</v>
      </c>
    </row>
    <row r="11373" spans="1:15" x14ac:dyDescent="0.25">
      <c r="A11373">
        <v>11501</v>
      </c>
      <c r="B11373">
        <v>5057</v>
      </c>
      <c r="C11373">
        <f>IF(COUNTIF($B$2:B11373,B11373)=1,1,0)</f>
        <v>0</v>
      </c>
      <c r="D11373" s="1">
        <v>45011</v>
      </c>
      <c r="E11373" s="2">
        <v>0.8389699074074074</v>
      </c>
      <c r="F11373">
        <v>106</v>
      </c>
      <c r="G11373" t="str">
        <f>IFERROR(INDEX(menu_items!$B:$B,MATCH(F11373,menu_items!$A:$A,0)),"Unknown value")</f>
        <v>French Fries</v>
      </c>
      <c r="H11373" t="str">
        <f>IFERROR(INDEX(menu_items!$C:$C,MATCH(F11373,menu_items!$A:$A,0)),"Unknown value")</f>
        <v>American</v>
      </c>
      <c r="I11373" s="5">
        <f>IFERROR(INDEX(menu_items!$D:$D,MATCH(F11373,menu_items!$A:$A,0)),0)</f>
        <v>7</v>
      </c>
      <c r="J11373" t="str">
        <f t="shared" si="891"/>
        <v>Sun</v>
      </c>
      <c r="K11373">
        <f t="shared" si="892"/>
        <v>26</v>
      </c>
      <c r="L11373" t="str">
        <f t="shared" si="893"/>
        <v>Mar</v>
      </c>
      <c r="M11373">
        <v>20</v>
      </c>
      <c r="N11373">
        <f t="shared" si="894"/>
        <v>4</v>
      </c>
      <c r="O11373" s="5">
        <f t="shared" si="895"/>
        <v>58.400000000000006</v>
      </c>
    </row>
    <row r="11374" spans="1:15" x14ac:dyDescent="0.25">
      <c r="A11374">
        <v>11502</v>
      </c>
      <c r="B11374">
        <v>5058</v>
      </c>
      <c r="C11374">
        <f>IF(COUNTIF($B$2:B11374,B11374)=1,1,0)</f>
        <v>1</v>
      </c>
      <c r="D11374" s="1">
        <v>45011</v>
      </c>
      <c r="E11374" s="2">
        <v>0.84807870370370375</v>
      </c>
      <c r="F11374">
        <v>107</v>
      </c>
      <c r="G11374" t="str">
        <f>IFERROR(INDEX(menu_items!$B:$B,MATCH(F11374,menu_items!$A:$A,0)),"Unknown value")</f>
        <v>Orange Chicken</v>
      </c>
      <c r="H11374" t="str">
        <f>IFERROR(INDEX(menu_items!$C:$C,MATCH(F11374,menu_items!$A:$A,0)),"Unknown value")</f>
        <v>Asian</v>
      </c>
      <c r="I11374" s="5">
        <f>IFERROR(INDEX(menu_items!$D:$D,MATCH(F11374,menu_items!$A:$A,0)),0)</f>
        <v>16.5</v>
      </c>
      <c r="J11374" t="str">
        <f t="shared" si="891"/>
        <v>Sun</v>
      </c>
      <c r="K11374">
        <f t="shared" si="892"/>
        <v>26</v>
      </c>
      <c r="L11374" t="str">
        <f t="shared" si="893"/>
        <v>Mar</v>
      </c>
      <c r="M11374">
        <v>20</v>
      </c>
      <c r="N11374">
        <f t="shared" si="894"/>
        <v>3</v>
      </c>
      <c r="O11374" s="5">
        <f t="shared" si="895"/>
        <v>48.95</v>
      </c>
    </row>
    <row r="11375" spans="1:15" x14ac:dyDescent="0.25">
      <c r="A11375">
        <v>11503</v>
      </c>
      <c r="B11375">
        <v>5058</v>
      </c>
      <c r="C11375">
        <f>IF(COUNTIF($B$2:B11375,B11375)=1,1,0)</f>
        <v>0</v>
      </c>
      <c r="D11375" s="1">
        <v>45011</v>
      </c>
      <c r="E11375" s="2">
        <v>0.84807870370370375</v>
      </c>
      <c r="F11375">
        <v>126</v>
      </c>
      <c r="G11375" t="str">
        <f>IFERROR(INDEX(menu_items!$B:$B,MATCH(F11375,menu_items!$A:$A,0)),"Unknown value")</f>
        <v>Fettuccine Alfredo</v>
      </c>
      <c r="H11375" t="str">
        <f>IFERROR(INDEX(menu_items!$C:$C,MATCH(F11375,menu_items!$A:$A,0)),"Unknown value")</f>
        <v>Italian</v>
      </c>
      <c r="I11375" s="5">
        <f>IFERROR(INDEX(menu_items!$D:$D,MATCH(F11375,menu_items!$A:$A,0)),0)</f>
        <v>14.5</v>
      </c>
      <c r="J11375" t="str">
        <f t="shared" si="891"/>
        <v>Sun</v>
      </c>
      <c r="K11375">
        <f t="shared" si="892"/>
        <v>26</v>
      </c>
      <c r="L11375" t="str">
        <f t="shared" si="893"/>
        <v>Mar</v>
      </c>
      <c r="M11375">
        <v>20</v>
      </c>
      <c r="N11375">
        <f t="shared" si="894"/>
        <v>3</v>
      </c>
      <c r="O11375" s="5">
        <f t="shared" si="895"/>
        <v>48.95</v>
      </c>
    </row>
    <row r="11376" spans="1:15" x14ac:dyDescent="0.25">
      <c r="A11376">
        <v>11504</v>
      </c>
      <c r="B11376">
        <v>5058</v>
      </c>
      <c r="C11376">
        <f>IF(COUNTIF($B$2:B11376,B11376)=1,1,0)</f>
        <v>0</v>
      </c>
      <c r="D11376" s="1">
        <v>45011</v>
      </c>
      <c r="E11376" s="2">
        <v>0.84807870370370375</v>
      </c>
      <c r="F11376">
        <v>131</v>
      </c>
      <c r="G11376" t="str">
        <f>IFERROR(INDEX(menu_items!$B:$B,MATCH(F11376,menu_items!$A:$A,0)),"Unknown value")</f>
        <v>Chicken Parmesan</v>
      </c>
      <c r="H11376" t="str">
        <f>IFERROR(INDEX(menu_items!$C:$C,MATCH(F11376,menu_items!$A:$A,0)),"Unknown value")</f>
        <v>Italian</v>
      </c>
      <c r="I11376" s="5">
        <f>IFERROR(INDEX(menu_items!$D:$D,MATCH(F11376,menu_items!$A:$A,0)),0)</f>
        <v>17.95</v>
      </c>
      <c r="J11376" t="str">
        <f t="shared" si="891"/>
        <v>Sun</v>
      </c>
      <c r="K11376">
        <f t="shared" si="892"/>
        <v>26</v>
      </c>
      <c r="L11376" t="str">
        <f t="shared" si="893"/>
        <v>Mar</v>
      </c>
      <c r="M11376">
        <v>20</v>
      </c>
      <c r="N11376">
        <f t="shared" si="894"/>
        <v>3</v>
      </c>
      <c r="O11376" s="5">
        <f t="shared" si="895"/>
        <v>48.95</v>
      </c>
    </row>
    <row r="11377" spans="1:15" x14ac:dyDescent="0.25">
      <c r="A11377">
        <v>11505</v>
      </c>
      <c r="B11377">
        <v>5059</v>
      </c>
      <c r="C11377">
        <f>IF(COUNTIF($B$2:B11377,B11377)=1,1,0)</f>
        <v>1</v>
      </c>
      <c r="D11377" s="1">
        <v>45011</v>
      </c>
      <c r="E11377" s="2">
        <v>0.85091435185185182</v>
      </c>
      <c r="F11377">
        <v>109</v>
      </c>
      <c r="G11377" t="str">
        <f>IFERROR(INDEX(menu_items!$B:$B,MATCH(F11377,menu_items!$A:$A,0)),"Unknown value")</f>
        <v>Korean Beef Bowl</v>
      </c>
      <c r="H11377" t="str">
        <f>IFERROR(INDEX(menu_items!$C:$C,MATCH(F11377,menu_items!$A:$A,0)),"Unknown value")</f>
        <v>Asian</v>
      </c>
      <c r="I11377" s="5">
        <f>IFERROR(INDEX(menu_items!$D:$D,MATCH(F11377,menu_items!$A:$A,0)),0)</f>
        <v>17.95</v>
      </c>
      <c r="J11377" t="str">
        <f t="shared" si="891"/>
        <v>Sun</v>
      </c>
      <c r="K11377">
        <f t="shared" si="892"/>
        <v>26</v>
      </c>
      <c r="L11377" t="str">
        <f t="shared" si="893"/>
        <v>Mar</v>
      </c>
      <c r="M11377">
        <v>20</v>
      </c>
      <c r="N11377">
        <f t="shared" si="894"/>
        <v>2</v>
      </c>
      <c r="O11377" s="5">
        <f t="shared" si="895"/>
        <v>35.9</v>
      </c>
    </row>
    <row r="11378" spans="1:15" x14ac:dyDescent="0.25">
      <c r="A11378">
        <v>11506</v>
      </c>
      <c r="B11378">
        <v>5059</v>
      </c>
      <c r="C11378">
        <f>IF(COUNTIF($B$2:B11378,B11378)=1,1,0)</f>
        <v>0</v>
      </c>
      <c r="D11378" s="1">
        <v>45011</v>
      </c>
      <c r="E11378" s="2">
        <v>0.85091435185185182</v>
      </c>
      <c r="F11378">
        <v>110</v>
      </c>
      <c r="G11378" t="str">
        <f>IFERROR(INDEX(menu_items!$B:$B,MATCH(F11378,menu_items!$A:$A,0)),"Unknown value")</f>
        <v>Pork Ramen</v>
      </c>
      <c r="H11378" t="str">
        <f>IFERROR(INDEX(menu_items!$C:$C,MATCH(F11378,menu_items!$A:$A,0)),"Unknown value")</f>
        <v>Asian</v>
      </c>
      <c r="I11378" s="5">
        <f>IFERROR(INDEX(menu_items!$D:$D,MATCH(F11378,menu_items!$A:$A,0)),0)</f>
        <v>17.95</v>
      </c>
      <c r="J11378" t="str">
        <f t="shared" si="891"/>
        <v>Sun</v>
      </c>
      <c r="K11378">
        <f t="shared" si="892"/>
        <v>26</v>
      </c>
      <c r="L11378" t="str">
        <f t="shared" si="893"/>
        <v>Mar</v>
      </c>
      <c r="M11378">
        <v>20</v>
      </c>
      <c r="N11378">
        <f t="shared" si="894"/>
        <v>2</v>
      </c>
      <c r="O11378" s="5">
        <f t="shared" si="895"/>
        <v>35.9</v>
      </c>
    </row>
    <row r="11379" spans="1:15" x14ac:dyDescent="0.25">
      <c r="A11379">
        <v>11507</v>
      </c>
      <c r="B11379">
        <v>5060</v>
      </c>
      <c r="C11379">
        <f>IF(COUNTIF($B$2:B11379,B11379)=1,1,0)</f>
        <v>1</v>
      </c>
      <c r="D11379" s="1">
        <v>45011</v>
      </c>
      <c r="E11379" s="2">
        <v>0.86453703703703699</v>
      </c>
      <c r="F11379">
        <v>129</v>
      </c>
      <c r="G11379" t="str">
        <f>IFERROR(INDEX(menu_items!$B:$B,MATCH(F11379,menu_items!$A:$A,0)),"Unknown value")</f>
        <v>Mushroom Ravioli</v>
      </c>
      <c r="H11379" t="str">
        <f>IFERROR(INDEX(menu_items!$C:$C,MATCH(F11379,menu_items!$A:$A,0)),"Unknown value")</f>
        <v>Italian</v>
      </c>
      <c r="I11379" s="5">
        <f>IFERROR(INDEX(menu_items!$D:$D,MATCH(F11379,menu_items!$A:$A,0)),0)</f>
        <v>15.5</v>
      </c>
      <c r="J11379" t="str">
        <f t="shared" si="891"/>
        <v>Sun</v>
      </c>
      <c r="K11379">
        <f t="shared" si="892"/>
        <v>26</v>
      </c>
      <c r="L11379" t="str">
        <f t="shared" si="893"/>
        <v>Mar</v>
      </c>
      <c r="M11379">
        <v>20</v>
      </c>
      <c r="N11379">
        <f t="shared" si="894"/>
        <v>1</v>
      </c>
      <c r="O11379" s="5">
        <f t="shared" si="895"/>
        <v>15.5</v>
      </c>
    </row>
    <row r="11380" spans="1:15" x14ac:dyDescent="0.25">
      <c r="A11380">
        <v>11508</v>
      </c>
      <c r="B11380">
        <v>5061</v>
      </c>
      <c r="C11380">
        <f>IF(COUNTIF($B$2:B11380,B11380)=1,1,0)</f>
        <v>1</v>
      </c>
      <c r="D11380" s="1">
        <v>45011</v>
      </c>
      <c r="E11380" s="2">
        <v>0.89149305555555558</v>
      </c>
      <c r="F11380">
        <v>105</v>
      </c>
      <c r="G11380" t="str">
        <f>IFERROR(INDEX(menu_items!$B:$B,MATCH(F11380,menu_items!$A:$A,0)),"Unknown value")</f>
        <v>Mac &amp; Cheese</v>
      </c>
      <c r="H11380" t="str">
        <f>IFERROR(INDEX(menu_items!$C:$C,MATCH(F11380,menu_items!$A:$A,0)),"Unknown value")</f>
        <v>American</v>
      </c>
      <c r="I11380" s="5">
        <f>IFERROR(INDEX(menu_items!$D:$D,MATCH(F11380,menu_items!$A:$A,0)),0)</f>
        <v>7</v>
      </c>
      <c r="J11380" t="str">
        <f t="shared" si="891"/>
        <v>Sun</v>
      </c>
      <c r="K11380">
        <f t="shared" si="892"/>
        <v>26</v>
      </c>
      <c r="L11380" t="str">
        <f t="shared" si="893"/>
        <v>Mar</v>
      </c>
      <c r="M11380">
        <v>21</v>
      </c>
      <c r="N11380">
        <f t="shared" si="894"/>
        <v>1</v>
      </c>
      <c r="O11380" s="5">
        <f t="shared" si="895"/>
        <v>7</v>
      </c>
    </row>
    <row r="11381" spans="1:15" x14ac:dyDescent="0.25">
      <c r="A11381">
        <v>11509</v>
      </c>
      <c r="B11381">
        <v>5062</v>
      </c>
      <c r="C11381">
        <f>IF(COUNTIF($B$2:B11381,B11381)=1,1,0)</f>
        <v>1</v>
      </c>
      <c r="D11381" s="1">
        <v>45012</v>
      </c>
      <c r="E11381" s="2">
        <v>0.49269675925925926</v>
      </c>
      <c r="F11381">
        <v>109</v>
      </c>
      <c r="G11381" t="str">
        <f>IFERROR(INDEX(menu_items!$B:$B,MATCH(F11381,menu_items!$A:$A,0)),"Unknown value")</f>
        <v>Korean Beef Bowl</v>
      </c>
      <c r="H11381" t="str">
        <f>IFERROR(INDEX(menu_items!$C:$C,MATCH(F11381,menu_items!$A:$A,0)),"Unknown value")</f>
        <v>Asian</v>
      </c>
      <c r="I11381" s="5">
        <f>IFERROR(INDEX(menu_items!$D:$D,MATCH(F11381,menu_items!$A:$A,0)),0)</f>
        <v>17.95</v>
      </c>
      <c r="J11381" t="str">
        <f t="shared" si="891"/>
        <v>Mon</v>
      </c>
      <c r="K11381">
        <f t="shared" si="892"/>
        <v>27</v>
      </c>
      <c r="L11381" t="str">
        <f t="shared" si="893"/>
        <v>Mar</v>
      </c>
      <c r="M11381">
        <v>11</v>
      </c>
      <c r="N11381">
        <f t="shared" si="894"/>
        <v>1</v>
      </c>
      <c r="O11381" s="5">
        <f t="shared" si="895"/>
        <v>17.95</v>
      </c>
    </row>
    <row r="11382" spans="1:15" x14ac:dyDescent="0.25">
      <c r="A11382">
        <v>11510</v>
      </c>
      <c r="B11382">
        <v>5063</v>
      </c>
      <c r="C11382">
        <f>IF(COUNTIF($B$2:B11382,B11382)=1,1,0)</f>
        <v>1</v>
      </c>
      <c r="D11382" s="1">
        <v>45012</v>
      </c>
      <c r="E11382" s="2">
        <v>0.4931712962962963</v>
      </c>
      <c r="F11382">
        <v>122</v>
      </c>
      <c r="G11382" t="str">
        <f>IFERROR(INDEX(menu_items!$B:$B,MATCH(F11382,menu_items!$A:$A,0)),"Unknown value")</f>
        <v>Chips &amp; Salsa</v>
      </c>
      <c r="H11382" t="str">
        <f>IFERROR(INDEX(menu_items!$C:$C,MATCH(F11382,menu_items!$A:$A,0)),"Unknown value")</f>
        <v>Mexican</v>
      </c>
      <c r="I11382" s="5">
        <f>IFERROR(INDEX(menu_items!$D:$D,MATCH(F11382,menu_items!$A:$A,0)),0)</f>
        <v>7</v>
      </c>
      <c r="J11382" t="str">
        <f t="shared" si="891"/>
        <v>Mon</v>
      </c>
      <c r="K11382">
        <f t="shared" si="892"/>
        <v>27</v>
      </c>
      <c r="L11382" t="str">
        <f t="shared" si="893"/>
        <v>Mar</v>
      </c>
      <c r="M11382">
        <v>11</v>
      </c>
      <c r="N11382">
        <f t="shared" si="894"/>
        <v>3</v>
      </c>
      <c r="O11382" s="5">
        <f t="shared" si="895"/>
        <v>23</v>
      </c>
    </row>
    <row r="11383" spans="1:15" x14ac:dyDescent="0.25">
      <c r="A11383">
        <v>11511</v>
      </c>
      <c r="B11383">
        <v>5063</v>
      </c>
      <c r="C11383">
        <f>IF(COUNTIF($B$2:B11383,B11383)=1,1,0)</f>
        <v>0</v>
      </c>
      <c r="D11383" s="1">
        <v>45012</v>
      </c>
      <c r="E11383" s="2">
        <v>0.4931712962962963</v>
      </c>
      <c r="F11383">
        <v>106</v>
      </c>
      <c r="G11383" t="str">
        <f>IFERROR(INDEX(menu_items!$B:$B,MATCH(F11383,menu_items!$A:$A,0)),"Unknown value")</f>
        <v>French Fries</v>
      </c>
      <c r="H11383" t="str">
        <f>IFERROR(INDEX(menu_items!$C:$C,MATCH(F11383,menu_items!$A:$A,0)),"Unknown value")</f>
        <v>American</v>
      </c>
      <c r="I11383" s="5">
        <f>IFERROR(INDEX(menu_items!$D:$D,MATCH(F11383,menu_items!$A:$A,0)),0)</f>
        <v>7</v>
      </c>
      <c r="J11383" t="str">
        <f t="shared" si="891"/>
        <v>Mon</v>
      </c>
      <c r="K11383">
        <f t="shared" si="892"/>
        <v>27</v>
      </c>
      <c r="L11383" t="str">
        <f t="shared" si="893"/>
        <v>Mar</v>
      </c>
      <c r="M11383">
        <v>11</v>
      </c>
      <c r="N11383">
        <f t="shared" si="894"/>
        <v>3</v>
      </c>
      <c r="O11383" s="5">
        <f t="shared" si="895"/>
        <v>23</v>
      </c>
    </row>
    <row r="11384" spans="1:15" x14ac:dyDescent="0.25">
      <c r="A11384">
        <v>11512</v>
      </c>
      <c r="B11384">
        <v>5063</v>
      </c>
      <c r="C11384">
        <f>IF(COUNTIF($B$2:B11384,B11384)=1,1,0)</f>
        <v>0</v>
      </c>
      <c r="D11384" s="1">
        <v>45012</v>
      </c>
      <c r="E11384" s="2">
        <v>0.4931712962962963</v>
      </c>
      <c r="F11384">
        <v>114</v>
      </c>
      <c r="G11384" t="str">
        <f>IFERROR(INDEX(menu_items!$B:$B,MATCH(F11384,menu_items!$A:$A,0)),"Unknown value")</f>
        <v>Potstickers</v>
      </c>
      <c r="H11384" t="str">
        <f>IFERROR(INDEX(menu_items!$C:$C,MATCH(F11384,menu_items!$A:$A,0)),"Unknown value")</f>
        <v>Asian</v>
      </c>
      <c r="I11384" s="5">
        <f>IFERROR(INDEX(menu_items!$D:$D,MATCH(F11384,menu_items!$A:$A,0)),0)</f>
        <v>9</v>
      </c>
      <c r="J11384" t="str">
        <f t="shared" si="891"/>
        <v>Mon</v>
      </c>
      <c r="K11384">
        <f t="shared" si="892"/>
        <v>27</v>
      </c>
      <c r="L11384" t="str">
        <f t="shared" si="893"/>
        <v>Mar</v>
      </c>
      <c r="M11384">
        <v>11</v>
      </c>
      <c r="N11384">
        <f t="shared" si="894"/>
        <v>3</v>
      </c>
      <c r="O11384" s="5">
        <f t="shared" si="895"/>
        <v>23</v>
      </c>
    </row>
    <row r="11385" spans="1:15" x14ac:dyDescent="0.25">
      <c r="A11385">
        <v>11513</v>
      </c>
      <c r="B11385">
        <v>5064</v>
      </c>
      <c r="C11385">
        <f>IF(COUNTIF($B$2:B11385,B11385)=1,1,0)</f>
        <v>1</v>
      </c>
      <c r="D11385" s="1">
        <v>45012</v>
      </c>
      <c r="E11385" s="2">
        <v>0.49892361111111111</v>
      </c>
      <c r="F11385">
        <v>103</v>
      </c>
      <c r="G11385" t="str">
        <f>IFERROR(INDEX(menu_items!$B:$B,MATCH(F11385,menu_items!$A:$A,0)),"Unknown value")</f>
        <v>Hot Dog</v>
      </c>
      <c r="H11385" t="str">
        <f>IFERROR(INDEX(menu_items!$C:$C,MATCH(F11385,menu_items!$A:$A,0)),"Unknown value")</f>
        <v>American</v>
      </c>
      <c r="I11385" s="5">
        <f>IFERROR(INDEX(menu_items!$D:$D,MATCH(F11385,menu_items!$A:$A,0)),0)</f>
        <v>9</v>
      </c>
      <c r="J11385" t="str">
        <f t="shared" si="891"/>
        <v>Mon</v>
      </c>
      <c r="K11385">
        <f t="shared" si="892"/>
        <v>27</v>
      </c>
      <c r="L11385" t="str">
        <f t="shared" si="893"/>
        <v>Mar</v>
      </c>
      <c r="M11385">
        <v>11</v>
      </c>
      <c r="N11385">
        <f t="shared" si="894"/>
        <v>1</v>
      </c>
      <c r="O11385" s="5">
        <f t="shared" si="895"/>
        <v>9</v>
      </c>
    </row>
    <row r="11386" spans="1:15" x14ac:dyDescent="0.25">
      <c r="A11386">
        <v>11514</v>
      </c>
      <c r="B11386">
        <v>5065</v>
      </c>
      <c r="C11386">
        <f>IF(COUNTIF($B$2:B11386,B11386)=1,1,0)</f>
        <v>1</v>
      </c>
      <c r="D11386" s="1">
        <v>45012</v>
      </c>
      <c r="E11386" s="2">
        <v>0.50491898148148151</v>
      </c>
      <c r="F11386">
        <v>114</v>
      </c>
      <c r="G11386" t="str">
        <f>IFERROR(INDEX(menu_items!$B:$B,MATCH(F11386,menu_items!$A:$A,0)),"Unknown value")</f>
        <v>Potstickers</v>
      </c>
      <c r="H11386" t="str">
        <f>IFERROR(INDEX(menu_items!$C:$C,MATCH(F11386,menu_items!$A:$A,0)),"Unknown value")</f>
        <v>Asian</v>
      </c>
      <c r="I11386" s="5">
        <f>IFERROR(INDEX(menu_items!$D:$D,MATCH(F11386,menu_items!$A:$A,0)),0)</f>
        <v>9</v>
      </c>
      <c r="J11386" t="str">
        <f t="shared" si="891"/>
        <v>Mon</v>
      </c>
      <c r="K11386">
        <f t="shared" si="892"/>
        <v>27</v>
      </c>
      <c r="L11386" t="str">
        <f t="shared" si="893"/>
        <v>Mar</v>
      </c>
      <c r="M11386">
        <v>12</v>
      </c>
      <c r="N11386">
        <f t="shared" si="894"/>
        <v>1</v>
      </c>
      <c r="O11386" s="5">
        <f t="shared" si="895"/>
        <v>9</v>
      </c>
    </row>
    <row r="11387" spans="1:15" x14ac:dyDescent="0.25">
      <c r="A11387">
        <v>11515</v>
      </c>
      <c r="B11387">
        <v>5066</v>
      </c>
      <c r="C11387">
        <f>IF(COUNTIF($B$2:B11387,B11387)=1,1,0)</f>
        <v>1</v>
      </c>
      <c r="D11387" s="1">
        <v>45012</v>
      </c>
      <c r="E11387" s="2">
        <v>0.51457175925925924</v>
      </c>
      <c r="F11387">
        <v>116</v>
      </c>
      <c r="G11387" t="str">
        <f>IFERROR(INDEX(menu_items!$B:$B,MATCH(F11387,menu_items!$A:$A,0)),"Unknown value")</f>
        <v>Steak Tacos</v>
      </c>
      <c r="H11387" t="str">
        <f>IFERROR(INDEX(menu_items!$C:$C,MATCH(F11387,menu_items!$A:$A,0)),"Unknown value")</f>
        <v>Mexican</v>
      </c>
      <c r="I11387" s="5">
        <f>IFERROR(INDEX(menu_items!$D:$D,MATCH(F11387,menu_items!$A:$A,0)),0)</f>
        <v>13.95</v>
      </c>
      <c r="J11387" t="str">
        <f t="shared" si="891"/>
        <v>Mon</v>
      </c>
      <c r="K11387">
        <f t="shared" si="892"/>
        <v>27</v>
      </c>
      <c r="L11387" t="str">
        <f t="shared" si="893"/>
        <v>Mar</v>
      </c>
      <c r="M11387">
        <v>12</v>
      </c>
      <c r="N11387">
        <f t="shared" si="894"/>
        <v>13</v>
      </c>
      <c r="O11387" s="5">
        <f t="shared" si="895"/>
        <v>173.99999999999997</v>
      </c>
    </row>
    <row r="11388" spans="1:15" x14ac:dyDescent="0.25">
      <c r="A11388">
        <v>11516</v>
      </c>
      <c r="B11388">
        <v>5066</v>
      </c>
      <c r="C11388">
        <f>IF(COUNTIF($B$2:B11388,B11388)=1,1,0)</f>
        <v>0</v>
      </c>
      <c r="D11388" s="1">
        <v>45012</v>
      </c>
      <c r="E11388" s="2">
        <v>0.51457175925925924</v>
      </c>
      <c r="F11388">
        <v>102</v>
      </c>
      <c r="G11388" t="str">
        <f>IFERROR(INDEX(menu_items!$B:$B,MATCH(F11388,menu_items!$A:$A,0)),"Unknown value")</f>
        <v>Cheeseburger</v>
      </c>
      <c r="H11388" t="str">
        <f>IFERROR(INDEX(menu_items!$C:$C,MATCH(F11388,menu_items!$A:$A,0)),"Unknown value")</f>
        <v>American</v>
      </c>
      <c r="I11388" s="5">
        <f>IFERROR(INDEX(menu_items!$D:$D,MATCH(F11388,menu_items!$A:$A,0)),0)</f>
        <v>13.95</v>
      </c>
      <c r="J11388" t="str">
        <f t="shared" si="891"/>
        <v>Mon</v>
      </c>
      <c r="K11388">
        <f t="shared" si="892"/>
        <v>27</v>
      </c>
      <c r="L11388" t="str">
        <f t="shared" si="893"/>
        <v>Mar</v>
      </c>
      <c r="M11388">
        <v>12</v>
      </c>
      <c r="N11388">
        <f t="shared" si="894"/>
        <v>13</v>
      </c>
      <c r="O11388" s="5">
        <f t="shared" si="895"/>
        <v>173.99999999999997</v>
      </c>
    </row>
    <row r="11389" spans="1:15" x14ac:dyDescent="0.25">
      <c r="A11389">
        <v>11517</v>
      </c>
      <c r="B11389">
        <v>5066</v>
      </c>
      <c r="C11389">
        <f>IF(COUNTIF($B$2:B11389,B11389)=1,1,0)</f>
        <v>0</v>
      </c>
      <c r="D11389" s="1">
        <v>45012</v>
      </c>
      <c r="E11389" s="2">
        <v>0.51457175925925924</v>
      </c>
      <c r="F11389">
        <v>110</v>
      </c>
      <c r="G11389" t="str">
        <f>IFERROR(INDEX(menu_items!$B:$B,MATCH(F11389,menu_items!$A:$A,0)),"Unknown value")</f>
        <v>Pork Ramen</v>
      </c>
      <c r="H11389" t="str">
        <f>IFERROR(INDEX(menu_items!$C:$C,MATCH(F11389,menu_items!$A:$A,0)),"Unknown value")</f>
        <v>Asian</v>
      </c>
      <c r="I11389" s="5">
        <f>IFERROR(INDEX(menu_items!$D:$D,MATCH(F11389,menu_items!$A:$A,0)),0)</f>
        <v>17.95</v>
      </c>
      <c r="J11389" t="str">
        <f t="shared" si="891"/>
        <v>Mon</v>
      </c>
      <c r="K11389">
        <f t="shared" si="892"/>
        <v>27</v>
      </c>
      <c r="L11389" t="str">
        <f t="shared" si="893"/>
        <v>Mar</v>
      </c>
      <c r="M11389">
        <v>12</v>
      </c>
      <c r="N11389">
        <f t="shared" si="894"/>
        <v>13</v>
      </c>
      <c r="O11389" s="5">
        <f t="shared" si="895"/>
        <v>173.99999999999997</v>
      </c>
    </row>
    <row r="11390" spans="1:15" x14ac:dyDescent="0.25">
      <c r="A11390">
        <v>11518</v>
      </c>
      <c r="B11390">
        <v>5066</v>
      </c>
      <c r="C11390">
        <f>IF(COUNTIF($B$2:B11390,B11390)=1,1,0)</f>
        <v>0</v>
      </c>
      <c r="D11390" s="1">
        <v>45012</v>
      </c>
      <c r="E11390" s="2">
        <v>0.51457175925925924</v>
      </c>
      <c r="F11390">
        <v>117</v>
      </c>
      <c r="G11390" t="str">
        <f>IFERROR(INDEX(menu_items!$B:$B,MATCH(F11390,menu_items!$A:$A,0)),"Unknown value")</f>
        <v>Chicken Burrito</v>
      </c>
      <c r="H11390" t="str">
        <f>IFERROR(INDEX(menu_items!$C:$C,MATCH(F11390,menu_items!$A:$A,0)),"Unknown value")</f>
        <v>Mexican</v>
      </c>
      <c r="I11390" s="5">
        <f>IFERROR(INDEX(menu_items!$D:$D,MATCH(F11390,menu_items!$A:$A,0)),0)</f>
        <v>12.95</v>
      </c>
      <c r="J11390" t="str">
        <f t="shared" si="891"/>
        <v>Mon</v>
      </c>
      <c r="K11390">
        <f t="shared" si="892"/>
        <v>27</v>
      </c>
      <c r="L11390" t="str">
        <f t="shared" si="893"/>
        <v>Mar</v>
      </c>
      <c r="M11390">
        <v>12</v>
      </c>
      <c r="N11390">
        <f t="shared" si="894"/>
        <v>13</v>
      </c>
      <c r="O11390" s="5">
        <f t="shared" si="895"/>
        <v>173.99999999999997</v>
      </c>
    </row>
    <row r="11391" spans="1:15" x14ac:dyDescent="0.25">
      <c r="A11391">
        <v>11519</v>
      </c>
      <c r="B11391">
        <v>5066</v>
      </c>
      <c r="C11391">
        <f>IF(COUNTIF($B$2:B11391,B11391)=1,1,0)</f>
        <v>0</v>
      </c>
      <c r="D11391" s="1">
        <v>45012</v>
      </c>
      <c r="E11391" s="2">
        <v>0.51457175925925924</v>
      </c>
      <c r="F11391">
        <v>117</v>
      </c>
      <c r="G11391" t="str">
        <f>IFERROR(INDEX(menu_items!$B:$B,MATCH(F11391,menu_items!$A:$A,0)),"Unknown value")</f>
        <v>Chicken Burrito</v>
      </c>
      <c r="H11391" t="str">
        <f>IFERROR(INDEX(menu_items!$C:$C,MATCH(F11391,menu_items!$A:$A,0)),"Unknown value")</f>
        <v>Mexican</v>
      </c>
      <c r="I11391" s="5">
        <f>IFERROR(INDEX(menu_items!$D:$D,MATCH(F11391,menu_items!$A:$A,0)),0)</f>
        <v>12.95</v>
      </c>
      <c r="J11391" t="str">
        <f t="shared" si="891"/>
        <v>Mon</v>
      </c>
      <c r="K11391">
        <f t="shared" si="892"/>
        <v>27</v>
      </c>
      <c r="L11391" t="str">
        <f t="shared" si="893"/>
        <v>Mar</v>
      </c>
      <c r="M11391">
        <v>12</v>
      </c>
      <c r="N11391">
        <f t="shared" si="894"/>
        <v>13</v>
      </c>
      <c r="O11391" s="5">
        <f t="shared" si="895"/>
        <v>173.99999999999997</v>
      </c>
    </row>
    <row r="11392" spans="1:15" x14ac:dyDescent="0.25">
      <c r="A11392">
        <v>11520</v>
      </c>
      <c r="B11392">
        <v>5066</v>
      </c>
      <c r="C11392">
        <f>IF(COUNTIF($B$2:B11392,B11392)=1,1,0)</f>
        <v>0</v>
      </c>
      <c r="D11392" s="1">
        <v>45012</v>
      </c>
      <c r="E11392" s="2">
        <v>0.51457175925925924</v>
      </c>
      <c r="F11392">
        <v>129</v>
      </c>
      <c r="G11392" t="str">
        <f>IFERROR(INDEX(menu_items!$B:$B,MATCH(F11392,menu_items!$A:$A,0)),"Unknown value")</f>
        <v>Mushroom Ravioli</v>
      </c>
      <c r="H11392" t="str">
        <f>IFERROR(INDEX(menu_items!$C:$C,MATCH(F11392,menu_items!$A:$A,0)),"Unknown value")</f>
        <v>Italian</v>
      </c>
      <c r="I11392" s="5">
        <f>IFERROR(INDEX(menu_items!$D:$D,MATCH(F11392,menu_items!$A:$A,0)),0)</f>
        <v>15.5</v>
      </c>
      <c r="J11392" t="str">
        <f t="shared" si="891"/>
        <v>Mon</v>
      </c>
      <c r="K11392">
        <f t="shared" si="892"/>
        <v>27</v>
      </c>
      <c r="L11392" t="str">
        <f t="shared" si="893"/>
        <v>Mar</v>
      </c>
      <c r="M11392">
        <v>12</v>
      </c>
      <c r="N11392">
        <f t="shared" si="894"/>
        <v>13</v>
      </c>
      <c r="O11392" s="5">
        <f t="shared" si="895"/>
        <v>173.99999999999997</v>
      </c>
    </row>
    <row r="11393" spans="1:15" x14ac:dyDescent="0.25">
      <c r="A11393">
        <v>11521</v>
      </c>
      <c r="B11393">
        <v>5066</v>
      </c>
      <c r="C11393">
        <f>IF(COUNTIF($B$2:B11393,B11393)=1,1,0)</f>
        <v>0</v>
      </c>
      <c r="D11393" s="1">
        <v>45012</v>
      </c>
      <c r="E11393" s="2">
        <v>0.51457175925925924</v>
      </c>
      <c r="F11393">
        <v>111</v>
      </c>
      <c r="G11393" t="str">
        <f>IFERROR(INDEX(menu_items!$B:$B,MATCH(F11393,menu_items!$A:$A,0)),"Unknown value")</f>
        <v>California Roll</v>
      </c>
      <c r="H11393" t="str">
        <f>IFERROR(INDEX(menu_items!$C:$C,MATCH(F11393,menu_items!$A:$A,0)),"Unknown value")</f>
        <v>Asian</v>
      </c>
      <c r="I11393" s="5">
        <f>IFERROR(INDEX(menu_items!$D:$D,MATCH(F11393,menu_items!$A:$A,0)),0)</f>
        <v>11.95</v>
      </c>
      <c r="J11393" t="str">
        <f t="shared" ref="J11393:J11456" si="896">TEXT(D11393,"ddd")</f>
        <v>Mon</v>
      </c>
      <c r="K11393">
        <f t="shared" ref="K11393:K11456" si="897">DAY(D11393)</f>
        <v>27</v>
      </c>
      <c r="L11393" t="str">
        <f t="shared" ref="L11393:L11456" si="898">TEXT(D11393,"mmm")</f>
        <v>Mar</v>
      </c>
      <c r="M11393">
        <v>12</v>
      </c>
      <c r="N11393">
        <f t="shared" si="894"/>
        <v>13</v>
      </c>
      <c r="O11393" s="5">
        <f t="shared" si="895"/>
        <v>173.99999999999997</v>
      </c>
    </row>
    <row r="11394" spans="1:15" x14ac:dyDescent="0.25">
      <c r="A11394">
        <v>11522</v>
      </c>
      <c r="B11394">
        <v>5066</v>
      </c>
      <c r="C11394">
        <f>IF(COUNTIF($B$2:B11394,B11394)=1,1,0)</f>
        <v>0</v>
      </c>
      <c r="D11394" s="1">
        <v>45012</v>
      </c>
      <c r="E11394" s="2">
        <v>0.51457175925925924</v>
      </c>
      <c r="F11394">
        <v>113</v>
      </c>
      <c r="G11394" t="str">
        <f>IFERROR(INDEX(menu_items!$B:$B,MATCH(F11394,menu_items!$A:$A,0)),"Unknown value")</f>
        <v>Edamame</v>
      </c>
      <c r="H11394" t="str">
        <f>IFERROR(INDEX(menu_items!$C:$C,MATCH(F11394,menu_items!$A:$A,0)),"Unknown value")</f>
        <v>Asian</v>
      </c>
      <c r="I11394" s="5">
        <f>IFERROR(INDEX(menu_items!$D:$D,MATCH(F11394,menu_items!$A:$A,0)),0)</f>
        <v>5</v>
      </c>
      <c r="J11394" t="str">
        <f t="shared" si="896"/>
        <v>Mon</v>
      </c>
      <c r="K11394">
        <f t="shared" si="897"/>
        <v>27</v>
      </c>
      <c r="L11394" t="str">
        <f t="shared" si="898"/>
        <v>Mar</v>
      </c>
      <c r="M11394">
        <v>12</v>
      </c>
      <c r="N11394">
        <f t="shared" ref="N11394:N11457" si="899">COUNTIF($B:$B,B11394)</f>
        <v>13</v>
      </c>
      <c r="O11394" s="5">
        <f t="shared" ref="O11394:O11457" si="900">SUMIF($B:$B,B11394,$I:$I)</f>
        <v>173.99999999999997</v>
      </c>
    </row>
    <row r="11395" spans="1:15" x14ac:dyDescent="0.25">
      <c r="A11395">
        <v>11523</v>
      </c>
      <c r="B11395">
        <v>5066</v>
      </c>
      <c r="C11395">
        <f>IF(COUNTIF($B$2:B11395,B11395)=1,1,0)</f>
        <v>0</v>
      </c>
      <c r="D11395" s="1">
        <v>45012</v>
      </c>
      <c r="E11395" s="2">
        <v>0.51457175925925924</v>
      </c>
      <c r="F11395">
        <v>120</v>
      </c>
      <c r="G11395" t="str">
        <f>IFERROR(INDEX(menu_items!$B:$B,MATCH(F11395,menu_items!$A:$A,0)),"Unknown value")</f>
        <v>Steak Torta</v>
      </c>
      <c r="H11395" t="str">
        <f>IFERROR(INDEX(menu_items!$C:$C,MATCH(F11395,menu_items!$A:$A,0)),"Unknown value")</f>
        <v>Mexican</v>
      </c>
      <c r="I11395" s="5">
        <f>IFERROR(INDEX(menu_items!$D:$D,MATCH(F11395,menu_items!$A:$A,0)),0)</f>
        <v>13.95</v>
      </c>
      <c r="J11395" t="str">
        <f t="shared" si="896"/>
        <v>Mon</v>
      </c>
      <c r="K11395">
        <f t="shared" si="897"/>
        <v>27</v>
      </c>
      <c r="L11395" t="str">
        <f t="shared" si="898"/>
        <v>Mar</v>
      </c>
      <c r="M11395">
        <v>12</v>
      </c>
      <c r="N11395">
        <f t="shared" si="899"/>
        <v>13</v>
      </c>
      <c r="O11395" s="5">
        <f t="shared" si="900"/>
        <v>173.99999999999997</v>
      </c>
    </row>
    <row r="11396" spans="1:15" x14ac:dyDescent="0.25">
      <c r="A11396">
        <v>11524</v>
      </c>
      <c r="B11396">
        <v>5066</v>
      </c>
      <c r="C11396">
        <f>IF(COUNTIF($B$2:B11396,B11396)=1,1,0)</f>
        <v>0</v>
      </c>
      <c r="D11396" s="1">
        <v>45012</v>
      </c>
      <c r="E11396" s="2">
        <v>0.51457175925925924</v>
      </c>
      <c r="F11396">
        <v>120</v>
      </c>
      <c r="G11396" t="str">
        <f>IFERROR(INDEX(menu_items!$B:$B,MATCH(F11396,menu_items!$A:$A,0)),"Unknown value")</f>
        <v>Steak Torta</v>
      </c>
      <c r="H11396" t="str">
        <f>IFERROR(INDEX(menu_items!$C:$C,MATCH(F11396,menu_items!$A:$A,0)),"Unknown value")</f>
        <v>Mexican</v>
      </c>
      <c r="I11396" s="5">
        <f>IFERROR(INDEX(menu_items!$D:$D,MATCH(F11396,menu_items!$A:$A,0)),0)</f>
        <v>13.95</v>
      </c>
      <c r="J11396" t="str">
        <f t="shared" si="896"/>
        <v>Mon</v>
      </c>
      <c r="K11396">
        <f t="shared" si="897"/>
        <v>27</v>
      </c>
      <c r="L11396" t="str">
        <f t="shared" si="898"/>
        <v>Mar</v>
      </c>
      <c r="M11396">
        <v>12</v>
      </c>
      <c r="N11396">
        <f t="shared" si="899"/>
        <v>13</v>
      </c>
      <c r="O11396" s="5">
        <f t="shared" si="900"/>
        <v>173.99999999999997</v>
      </c>
    </row>
    <row r="11397" spans="1:15" x14ac:dyDescent="0.25">
      <c r="A11397">
        <v>11525</v>
      </c>
      <c r="B11397">
        <v>5066</v>
      </c>
      <c r="C11397">
        <f>IF(COUNTIF($B$2:B11397,B11397)=1,1,0)</f>
        <v>0</v>
      </c>
      <c r="D11397" s="1">
        <v>45012</v>
      </c>
      <c r="E11397" s="2">
        <v>0.51457175925925924</v>
      </c>
      <c r="F11397">
        <v>105</v>
      </c>
      <c r="G11397" t="str">
        <f>IFERROR(INDEX(menu_items!$B:$B,MATCH(F11397,menu_items!$A:$A,0)),"Unknown value")</f>
        <v>Mac &amp; Cheese</v>
      </c>
      <c r="H11397" t="str">
        <f>IFERROR(INDEX(menu_items!$C:$C,MATCH(F11397,menu_items!$A:$A,0)),"Unknown value")</f>
        <v>American</v>
      </c>
      <c r="I11397" s="5">
        <f>IFERROR(INDEX(menu_items!$D:$D,MATCH(F11397,menu_items!$A:$A,0)),0)</f>
        <v>7</v>
      </c>
      <c r="J11397" t="str">
        <f t="shared" si="896"/>
        <v>Mon</v>
      </c>
      <c r="K11397">
        <f t="shared" si="897"/>
        <v>27</v>
      </c>
      <c r="L11397" t="str">
        <f t="shared" si="898"/>
        <v>Mar</v>
      </c>
      <c r="M11397">
        <v>12</v>
      </c>
      <c r="N11397">
        <f t="shared" si="899"/>
        <v>13</v>
      </c>
      <c r="O11397" s="5">
        <f t="shared" si="900"/>
        <v>173.99999999999997</v>
      </c>
    </row>
    <row r="11398" spans="1:15" x14ac:dyDescent="0.25">
      <c r="A11398">
        <v>11526</v>
      </c>
      <c r="B11398">
        <v>5066</v>
      </c>
      <c r="C11398">
        <f>IF(COUNTIF($B$2:B11398,B11398)=1,1,0)</f>
        <v>0</v>
      </c>
      <c r="D11398" s="1">
        <v>45012</v>
      </c>
      <c r="E11398" s="2">
        <v>0.51457175925925924</v>
      </c>
      <c r="F11398">
        <v>131</v>
      </c>
      <c r="G11398" t="str">
        <f>IFERROR(INDEX(menu_items!$B:$B,MATCH(F11398,menu_items!$A:$A,0)),"Unknown value")</f>
        <v>Chicken Parmesan</v>
      </c>
      <c r="H11398" t="str">
        <f>IFERROR(INDEX(menu_items!$C:$C,MATCH(F11398,menu_items!$A:$A,0)),"Unknown value")</f>
        <v>Italian</v>
      </c>
      <c r="I11398" s="5">
        <f>IFERROR(INDEX(menu_items!$D:$D,MATCH(F11398,menu_items!$A:$A,0)),0)</f>
        <v>17.95</v>
      </c>
      <c r="J11398" t="str">
        <f t="shared" si="896"/>
        <v>Mon</v>
      </c>
      <c r="K11398">
        <f t="shared" si="897"/>
        <v>27</v>
      </c>
      <c r="L11398" t="str">
        <f t="shared" si="898"/>
        <v>Mar</v>
      </c>
      <c r="M11398">
        <v>12</v>
      </c>
      <c r="N11398">
        <f t="shared" si="899"/>
        <v>13</v>
      </c>
      <c r="O11398" s="5">
        <f t="shared" si="900"/>
        <v>173.99999999999997</v>
      </c>
    </row>
    <row r="11399" spans="1:15" x14ac:dyDescent="0.25">
      <c r="A11399">
        <v>11527</v>
      </c>
      <c r="B11399">
        <v>5066</v>
      </c>
      <c r="C11399">
        <f>IF(COUNTIF($B$2:B11399,B11399)=1,1,0)</f>
        <v>0</v>
      </c>
      <c r="D11399" s="1">
        <v>45012</v>
      </c>
      <c r="E11399" s="2">
        <v>0.51457175925925924</v>
      </c>
      <c r="F11399">
        <v>132</v>
      </c>
      <c r="G11399" t="str">
        <f>IFERROR(INDEX(menu_items!$B:$B,MATCH(F11399,menu_items!$A:$A,0)),"Unknown value")</f>
        <v>Eggplant Parmesan</v>
      </c>
      <c r="H11399" t="str">
        <f>IFERROR(INDEX(menu_items!$C:$C,MATCH(F11399,menu_items!$A:$A,0)),"Unknown value")</f>
        <v>Italian</v>
      </c>
      <c r="I11399" s="5">
        <f>IFERROR(INDEX(menu_items!$D:$D,MATCH(F11399,menu_items!$A:$A,0)),0)</f>
        <v>16.95</v>
      </c>
      <c r="J11399" t="str">
        <f t="shared" si="896"/>
        <v>Mon</v>
      </c>
      <c r="K11399">
        <f t="shared" si="897"/>
        <v>27</v>
      </c>
      <c r="L11399" t="str">
        <f t="shared" si="898"/>
        <v>Mar</v>
      </c>
      <c r="M11399">
        <v>12</v>
      </c>
      <c r="N11399">
        <f t="shared" si="899"/>
        <v>13</v>
      </c>
      <c r="O11399" s="5">
        <f t="shared" si="900"/>
        <v>173.99999999999997</v>
      </c>
    </row>
    <row r="11400" spans="1:15" x14ac:dyDescent="0.25">
      <c r="A11400">
        <v>11528</v>
      </c>
      <c r="B11400">
        <v>5067</v>
      </c>
      <c r="C11400">
        <f>IF(COUNTIF($B$2:B11400,B11400)=1,1,0)</f>
        <v>1</v>
      </c>
      <c r="D11400" s="1">
        <v>45012</v>
      </c>
      <c r="E11400" s="2">
        <v>0.51825231481481482</v>
      </c>
      <c r="F11400">
        <v>109</v>
      </c>
      <c r="G11400" t="str">
        <f>IFERROR(INDEX(menu_items!$B:$B,MATCH(F11400,menu_items!$A:$A,0)),"Unknown value")</f>
        <v>Korean Beef Bowl</v>
      </c>
      <c r="H11400" t="str">
        <f>IFERROR(INDEX(menu_items!$C:$C,MATCH(F11400,menu_items!$A:$A,0)),"Unknown value")</f>
        <v>Asian</v>
      </c>
      <c r="I11400" s="5">
        <f>IFERROR(INDEX(menu_items!$D:$D,MATCH(F11400,menu_items!$A:$A,0)),0)</f>
        <v>17.95</v>
      </c>
      <c r="J11400" t="str">
        <f t="shared" si="896"/>
        <v>Mon</v>
      </c>
      <c r="K11400">
        <f t="shared" si="897"/>
        <v>27</v>
      </c>
      <c r="L11400" t="str">
        <f t="shared" si="898"/>
        <v>Mar</v>
      </c>
      <c r="M11400">
        <v>12</v>
      </c>
      <c r="N11400">
        <f t="shared" si="899"/>
        <v>1</v>
      </c>
      <c r="O11400" s="5">
        <f t="shared" si="900"/>
        <v>17.95</v>
      </c>
    </row>
    <row r="11401" spans="1:15" x14ac:dyDescent="0.25">
      <c r="A11401">
        <v>11529</v>
      </c>
      <c r="B11401">
        <v>5068</v>
      </c>
      <c r="C11401">
        <f>IF(COUNTIF($B$2:B11401,B11401)=1,1,0)</f>
        <v>1</v>
      </c>
      <c r="D11401" s="1">
        <v>45012</v>
      </c>
      <c r="E11401" s="2">
        <v>0.52060185185185182</v>
      </c>
      <c r="F11401">
        <v>126</v>
      </c>
      <c r="G11401" t="str">
        <f>IFERROR(INDEX(menu_items!$B:$B,MATCH(F11401,menu_items!$A:$A,0)),"Unknown value")</f>
        <v>Fettuccine Alfredo</v>
      </c>
      <c r="H11401" t="str">
        <f>IFERROR(INDEX(menu_items!$C:$C,MATCH(F11401,menu_items!$A:$A,0)),"Unknown value")</f>
        <v>Italian</v>
      </c>
      <c r="I11401" s="5">
        <f>IFERROR(INDEX(menu_items!$D:$D,MATCH(F11401,menu_items!$A:$A,0)),0)</f>
        <v>14.5</v>
      </c>
      <c r="J11401" t="str">
        <f t="shared" si="896"/>
        <v>Mon</v>
      </c>
      <c r="K11401">
        <f t="shared" si="897"/>
        <v>27</v>
      </c>
      <c r="L11401" t="str">
        <f t="shared" si="898"/>
        <v>Mar</v>
      </c>
      <c r="M11401">
        <v>12</v>
      </c>
      <c r="N11401">
        <f t="shared" si="899"/>
        <v>2</v>
      </c>
      <c r="O11401" s="5">
        <f t="shared" si="900"/>
        <v>23.5</v>
      </c>
    </row>
    <row r="11402" spans="1:15" x14ac:dyDescent="0.25">
      <c r="A11402">
        <v>11530</v>
      </c>
      <c r="B11402">
        <v>5068</v>
      </c>
      <c r="C11402">
        <f>IF(COUNTIF($B$2:B11402,B11402)=1,1,0)</f>
        <v>0</v>
      </c>
      <c r="D11402" s="1">
        <v>45012</v>
      </c>
      <c r="E11402" s="2">
        <v>0.52060185185185182</v>
      </c>
      <c r="F11402">
        <v>123</v>
      </c>
      <c r="G11402" t="str">
        <f>IFERROR(INDEX(menu_items!$B:$B,MATCH(F11402,menu_items!$A:$A,0)),"Unknown value")</f>
        <v>Chips &amp; Guacamole</v>
      </c>
      <c r="H11402" t="str">
        <f>IFERROR(INDEX(menu_items!$C:$C,MATCH(F11402,menu_items!$A:$A,0)),"Unknown value")</f>
        <v>Mexican</v>
      </c>
      <c r="I11402" s="5">
        <f>IFERROR(INDEX(menu_items!$D:$D,MATCH(F11402,menu_items!$A:$A,0)),0)</f>
        <v>9</v>
      </c>
      <c r="J11402" t="str">
        <f t="shared" si="896"/>
        <v>Mon</v>
      </c>
      <c r="K11402">
        <f t="shared" si="897"/>
        <v>27</v>
      </c>
      <c r="L11402" t="str">
        <f t="shared" si="898"/>
        <v>Mar</v>
      </c>
      <c r="M11402">
        <v>12</v>
      </c>
      <c r="N11402">
        <f t="shared" si="899"/>
        <v>2</v>
      </c>
      <c r="O11402" s="5">
        <f t="shared" si="900"/>
        <v>23.5</v>
      </c>
    </row>
    <row r="11403" spans="1:15" x14ac:dyDescent="0.25">
      <c r="A11403">
        <v>11531</v>
      </c>
      <c r="B11403">
        <v>5069</v>
      </c>
      <c r="C11403">
        <f>IF(COUNTIF($B$2:B11403,B11403)=1,1,0)</f>
        <v>1</v>
      </c>
      <c r="D11403" s="1">
        <v>45012</v>
      </c>
      <c r="E11403" s="2">
        <v>0.52061342592592597</v>
      </c>
      <c r="F11403">
        <v>108</v>
      </c>
      <c r="G11403" t="str">
        <f>IFERROR(INDEX(menu_items!$B:$B,MATCH(F11403,menu_items!$A:$A,0)),"Unknown value")</f>
        <v>Tofu Pad Thai</v>
      </c>
      <c r="H11403" t="str">
        <f>IFERROR(INDEX(menu_items!$C:$C,MATCH(F11403,menu_items!$A:$A,0)),"Unknown value")</f>
        <v>Asian</v>
      </c>
      <c r="I11403" s="5">
        <f>IFERROR(INDEX(menu_items!$D:$D,MATCH(F11403,menu_items!$A:$A,0)),0)</f>
        <v>14.5</v>
      </c>
      <c r="J11403" t="str">
        <f t="shared" si="896"/>
        <v>Mon</v>
      </c>
      <c r="K11403">
        <f t="shared" si="897"/>
        <v>27</v>
      </c>
      <c r="L11403" t="str">
        <f t="shared" si="898"/>
        <v>Mar</v>
      </c>
      <c r="M11403">
        <v>12</v>
      </c>
      <c r="N11403">
        <f t="shared" si="899"/>
        <v>1</v>
      </c>
      <c r="O11403" s="5">
        <f t="shared" si="900"/>
        <v>14.5</v>
      </c>
    </row>
    <row r="11404" spans="1:15" x14ac:dyDescent="0.25">
      <c r="A11404">
        <v>11532</v>
      </c>
      <c r="B11404">
        <v>5070</v>
      </c>
      <c r="C11404">
        <f>IF(COUNTIF($B$2:B11404,B11404)=1,1,0)</f>
        <v>1</v>
      </c>
      <c r="D11404" s="1">
        <v>45012</v>
      </c>
      <c r="E11404" s="2">
        <v>0.52434027777777781</v>
      </c>
      <c r="F11404">
        <v>122</v>
      </c>
      <c r="G11404" t="str">
        <f>IFERROR(INDEX(menu_items!$B:$B,MATCH(F11404,menu_items!$A:$A,0)),"Unknown value")</f>
        <v>Chips &amp; Salsa</v>
      </c>
      <c r="H11404" t="str">
        <f>IFERROR(INDEX(menu_items!$C:$C,MATCH(F11404,menu_items!$A:$A,0)),"Unknown value")</f>
        <v>Mexican</v>
      </c>
      <c r="I11404" s="5">
        <f>IFERROR(INDEX(menu_items!$D:$D,MATCH(F11404,menu_items!$A:$A,0)),0)</f>
        <v>7</v>
      </c>
      <c r="J11404" t="str">
        <f t="shared" si="896"/>
        <v>Mon</v>
      </c>
      <c r="K11404">
        <f t="shared" si="897"/>
        <v>27</v>
      </c>
      <c r="L11404" t="str">
        <f t="shared" si="898"/>
        <v>Mar</v>
      </c>
      <c r="M11404">
        <v>12</v>
      </c>
      <c r="N11404">
        <f t="shared" si="899"/>
        <v>1</v>
      </c>
      <c r="O11404" s="5">
        <f t="shared" si="900"/>
        <v>7</v>
      </c>
    </row>
    <row r="11405" spans="1:15" x14ac:dyDescent="0.25">
      <c r="A11405">
        <v>11533</v>
      </c>
      <c r="B11405">
        <v>5071</v>
      </c>
      <c r="C11405">
        <f>IF(COUNTIF($B$2:B11405,B11405)=1,1,0)</f>
        <v>1</v>
      </c>
      <c r="D11405" s="1">
        <v>45012</v>
      </c>
      <c r="E11405" s="2">
        <v>0.53319444444444442</v>
      </c>
      <c r="F11405">
        <v>108</v>
      </c>
      <c r="G11405" t="str">
        <f>IFERROR(INDEX(menu_items!$B:$B,MATCH(F11405,menu_items!$A:$A,0)),"Unknown value")</f>
        <v>Tofu Pad Thai</v>
      </c>
      <c r="H11405" t="str">
        <f>IFERROR(INDEX(menu_items!$C:$C,MATCH(F11405,menu_items!$A:$A,0)),"Unknown value")</f>
        <v>Asian</v>
      </c>
      <c r="I11405" s="5">
        <f>IFERROR(INDEX(menu_items!$D:$D,MATCH(F11405,menu_items!$A:$A,0)),0)</f>
        <v>14.5</v>
      </c>
      <c r="J11405" t="str">
        <f t="shared" si="896"/>
        <v>Mon</v>
      </c>
      <c r="K11405">
        <f t="shared" si="897"/>
        <v>27</v>
      </c>
      <c r="L11405" t="str">
        <f t="shared" si="898"/>
        <v>Mar</v>
      </c>
      <c r="M11405">
        <v>12</v>
      </c>
      <c r="N11405">
        <f t="shared" si="899"/>
        <v>3</v>
      </c>
      <c r="O11405" s="5">
        <f t="shared" si="900"/>
        <v>35.450000000000003</v>
      </c>
    </row>
    <row r="11406" spans="1:15" x14ac:dyDescent="0.25">
      <c r="A11406">
        <v>11534</v>
      </c>
      <c r="B11406">
        <v>5071</v>
      </c>
      <c r="C11406">
        <f>IF(COUNTIF($B$2:B11406,B11406)=1,1,0)</f>
        <v>0</v>
      </c>
      <c r="D11406" s="1">
        <v>45012</v>
      </c>
      <c r="E11406" s="2">
        <v>0.53319444444444442</v>
      </c>
      <c r="F11406">
        <v>120</v>
      </c>
      <c r="G11406" t="str">
        <f>IFERROR(INDEX(menu_items!$B:$B,MATCH(F11406,menu_items!$A:$A,0)),"Unknown value")</f>
        <v>Steak Torta</v>
      </c>
      <c r="H11406" t="str">
        <f>IFERROR(INDEX(menu_items!$C:$C,MATCH(F11406,menu_items!$A:$A,0)),"Unknown value")</f>
        <v>Mexican</v>
      </c>
      <c r="I11406" s="5">
        <f>IFERROR(INDEX(menu_items!$D:$D,MATCH(F11406,menu_items!$A:$A,0)),0)</f>
        <v>13.95</v>
      </c>
      <c r="J11406" t="str">
        <f t="shared" si="896"/>
        <v>Mon</v>
      </c>
      <c r="K11406">
        <f t="shared" si="897"/>
        <v>27</v>
      </c>
      <c r="L11406" t="str">
        <f t="shared" si="898"/>
        <v>Mar</v>
      </c>
      <c r="M11406">
        <v>12</v>
      </c>
      <c r="N11406">
        <f t="shared" si="899"/>
        <v>3</v>
      </c>
      <c r="O11406" s="5">
        <f t="shared" si="900"/>
        <v>35.450000000000003</v>
      </c>
    </row>
    <row r="11407" spans="1:15" x14ac:dyDescent="0.25">
      <c r="A11407">
        <v>11535</v>
      </c>
      <c r="B11407">
        <v>5071</v>
      </c>
      <c r="C11407">
        <f>IF(COUNTIF($B$2:B11407,B11407)=1,1,0)</f>
        <v>0</v>
      </c>
      <c r="D11407" s="1">
        <v>45012</v>
      </c>
      <c r="E11407" s="2">
        <v>0.53319444444444442</v>
      </c>
      <c r="F11407">
        <v>122</v>
      </c>
      <c r="G11407" t="str">
        <f>IFERROR(INDEX(menu_items!$B:$B,MATCH(F11407,menu_items!$A:$A,0)),"Unknown value")</f>
        <v>Chips &amp; Salsa</v>
      </c>
      <c r="H11407" t="str">
        <f>IFERROR(INDEX(menu_items!$C:$C,MATCH(F11407,menu_items!$A:$A,0)),"Unknown value")</f>
        <v>Mexican</v>
      </c>
      <c r="I11407" s="5">
        <f>IFERROR(INDEX(menu_items!$D:$D,MATCH(F11407,menu_items!$A:$A,0)),0)</f>
        <v>7</v>
      </c>
      <c r="J11407" t="str">
        <f t="shared" si="896"/>
        <v>Mon</v>
      </c>
      <c r="K11407">
        <f t="shared" si="897"/>
        <v>27</v>
      </c>
      <c r="L11407" t="str">
        <f t="shared" si="898"/>
        <v>Mar</v>
      </c>
      <c r="M11407">
        <v>12</v>
      </c>
      <c r="N11407">
        <f t="shared" si="899"/>
        <v>3</v>
      </c>
      <c r="O11407" s="5">
        <f t="shared" si="900"/>
        <v>35.450000000000003</v>
      </c>
    </row>
    <row r="11408" spans="1:15" x14ac:dyDescent="0.25">
      <c r="A11408">
        <v>11536</v>
      </c>
      <c r="B11408">
        <v>5072</v>
      </c>
      <c r="C11408">
        <f>IF(COUNTIF($B$2:B11408,B11408)=1,1,0)</f>
        <v>1</v>
      </c>
      <c r="D11408" s="1">
        <v>45012</v>
      </c>
      <c r="E11408" s="2">
        <v>0.53745370370370371</v>
      </c>
      <c r="F11408">
        <v>120</v>
      </c>
      <c r="G11408" t="str">
        <f>IFERROR(INDEX(menu_items!$B:$B,MATCH(F11408,menu_items!$A:$A,0)),"Unknown value")</f>
        <v>Steak Torta</v>
      </c>
      <c r="H11408" t="str">
        <f>IFERROR(INDEX(menu_items!$C:$C,MATCH(F11408,menu_items!$A:$A,0)),"Unknown value")</f>
        <v>Mexican</v>
      </c>
      <c r="I11408" s="5">
        <f>IFERROR(INDEX(menu_items!$D:$D,MATCH(F11408,menu_items!$A:$A,0)),0)</f>
        <v>13.95</v>
      </c>
      <c r="J11408" t="str">
        <f t="shared" si="896"/>
        <v>Mon</v>
      </c>
      <c r="K11408">
        <f t="shared" si="897"/>
        <v>27</v>
      </c>
      <c r="L11408" t="str">
        <f t="shared" si="898"/>
        <v>Mar</v>
      </c>
      <c r="M11408">
        <v>12</v>
      </c>
      <c r="N11408">
        <f t="shared" si="899"/>
        <v>1</v>
      </c>
      <c r="O11408" s="5">
        <f t="shared" si="900"/>
        <v>13.95</v>
      </c>
    </row>
    <row r="11409" spans="1:15" x14ac:dyDescent="0.25">
      <c r="A11409">
        <v>11537</v>
      </c>
      <c r="B11409">
        <v>5073</v>
      </c>
      <c r="C11409">
        <f>IF(COUNTIF($B$2:B11409,B11409)=1,1,0)</f>
        <v>1</v>
      </c>
      <c r="D11409" s="1">
        <v>45012</v>
      </c>
      <c r="E11409" s="2">
        <v>0.53925925925925922</v>
      </c>
      <c r="F11409">
        <v>124</v>
      </c>
      <c r="G11409" t="str">
        <f>IFERROR(INDEX(menu_items!$B:$B,MATCH(F11409,menu_items!$A:$A,0)),"Unknown value")</f>
        <v>Spaghetti</v>
      </c>
      <c r="H11409" t="str">
        <f>IFERROR(INDEX(menu_items!$C:$C,MATCH(F11409,menu_items!$A:$A,0)),"Unknown value")</f>
        <v>Italian</v>
      </c>
      <c r="I11409" s="5">
        <f>IFERROR(INDEX(menu_items!$D:$D,MATCH(F11409,menu_items!$A:$A,0)),0)</f>
        <v>14.5</v>
      </c>
      <c r="J11409" t="str">
        <f t="shared" si="896"/>
        <v>Mon</v>
      </c>
      <c r="K11409">
        <f t="shared" si="897"/>
        <v>27</v>
      </c>
      <c r="L11409" t="str">
        <f t="shared" si="898"/>
        <v>Mar</v>
      </c>
      <c r="M11409">
        <v>12</v>
      </c>
      <c r="N11409">
        <f t="shared" si="899"/>
        <v>1</v>
      </c>
      <c r="O11409" s="5">
        <f t="shared" si="900"/>
        <v>14.5</v>
      </c>
    </row>
    <row r="11410" spans="1:15" x14ac:dyDescent="0.25">
      <c r="A11410">
        <v>11538</v>
      </c>
      <c r="B11410">
        <v>5074</v>
      </c>
      <c r="C11410">
        <f>IF(COUNTIF($B$2:B11410,B11410)=1,1,0)</f>
        <v>1</v>
      </c>
      <c r="D11410" s="1">
        <v>45012</v>
      </c>
      <c r="E11410" s="2">
        <v>0.54520833333333329</v>
      </c>
      <c r="F11410">
        <v>119</v>
      </c>
      <c r="G11410" t="str">
        <f>IFERROR(INDEX(menu_items!$B:$B,MATCH(F11410,menu_items!$A:$A,0)),"Unknown value")</f>
        <v>Chicken Torta</v>
      </c>
      <c r="H11410" t="str">
        <f>IFERROR(INDEX(menu_items!$C:$C,MATCH(F11410,menu_items!$A:$A,0)),"Unknown value")</f>
        <v>Mexican</v>
      </c>
      <c r="I11410" s="5">
        <f>IFERROR(INDEX(menu_items!$D:$D,MATCH(F11410,menu_items!$A:$A,0)),0)</f>
        <v>11.95</v>
      </c>
      <c r="J11410" t="str">
        <f t="shared" si="896"/>
        <v>Mon</v>
      </c>
      <c r="K11410">
        <f t="shared" si="897"/>
        <v>27</v>
      </c>
      <c r="L11410" t="str">
        <f t="shared" si="898"/>
        <v>Mar</v>
      </c>
      <c r="M11410">
        <v>13</v>
      </c>
      <c r="N11410">
        <f t="shared" si="899"/>
        <v>1</v>
      </c>
      <c r="O11410" s="5">
        <f t="shared" si="900"/>
        <v>11.95</v>
      </c>
    </row>
    <row r="11411" spans="1:15" x14ac:dyDescent="0.25">
      <c r="A11411">
        <v>11539</v>
      </c>
      <c r="B11411">
        <v>5075</v>
      </c>
      <c r="C11411">
        <f>IF(COUNTIF($B$2:B11411,B11411)=1,1,0)</f>
        <v>1</v>
      </c>
      <c r="D11411" s="1">
        <v>45012</v>
      </c>
      <c r="E11411" s="2">
        <v>0.5473958333333333</v>
      </c>
      <c r="F11411">
        <v>108</v>
      </c>
      <c r="G11411" t="str">
        <f>IFERROR(INDEX(menu_items!$B:$B,MATCH(F11411,menu_items!$A:$A,0)),"Unknown value")</f>
        <v>Tofu Pad Thai</v>
      </c>
      <c r="H11411" t="str">
        <f>IFERROR(INDEX(menu_items!$C:$C,MATCH(F11411,menu_items!$A:$A,0)),"Unknown value")</f>
        <v>Asian</v>
      </c>
      <c r="I11411" s="5">
        <f>IFERROR(INDEX(menu_items!$D:$D,MATCH(F11411,menu_items!$A:$A,0)),0)</f>
        <v>14.5</v>
      </c>
      <c r="J11411" t="str">
        <f t="shared" si="896"/>
        <v>Mon</v>
      </c>
      <c r="K11411">
        <f t="shared" si="897"/>
        <v>27</v>
      </c>
      <c r="L11411" t="str">
        <f t="shared" si="898"/>
        <v>Mar</v>
      </c>
      <c r="M11411">
        <v>13</v>
      </c>
      <c r="N11411">
        <f t="shared" si="899"/>
        <v>2</v>
      </c>
      <c r="O11411" s="5">
        <f t="shared" si="900"/>
        <v>27.45</v>
      </c>
    </row>
    <row r="11412" spans="1:15" x14ac:dyDescent="0.25">
      <c r="A11412">
        <v>11540</v>
      </c>
      <c r="B11412">
        <v>5075</v>
      </c>
      <c r="C11412">
        <f>IF(COUNTIF($B$2:B11412,B11412)=1,1,0)</f>
        <v>0</v>
      </c>
      <c r="D11412" s="1">
        <v>45012</v>
      </c>
      <c r="E11412" s="2">
        <v>0.5473958333333333</v>
      </c>
      <c r="F11412">
        <v>117</v>
      </c>
      <c r="G11412" t="str">
        <f>IFERROR(INDEX(menu_items!$B:$B,MATCH(F11412,menu_items!$A:$A,0)),"Unknown value")</f>
        <v>Chicken Burrito</v>
      </c>
      <c r="H11412" t="str">
        <f>IFERROR(INDEX(menu_items!$C:$C,MATCH(F11412,menu_items!$A:$A,0)),"Unknown value")</f>
        <v>Mexican</v>
      </c>
      <c r="I11412" s="5">
        <f>IFERROR(INDEX(menu_items!$D:$D,MATCH(F11412,menu_items!$A:$A,0)),0)</f>
        <v>12.95</v>
      </c>
      <c r="J11412" t="str">
        <f t="shared" si="896"/>
        <v>Mon</v>
      </c>
      <c r="K11412">
        <f t="shared" si="897"/>
        <v>27</v>
      </c>
      <c r="L11412" t="str">
        <f t="shared" si="898"/>
        <v>Mar</v>
      </c>
      <c r="M11412">
        <v>13</v>
      </c>
      <c r="N11412">
        <f t="shared" si="899"/>
        <v>2</v>
      </c>
      <c r="O11412" s="5">
        <f t="shared" si="900"/>
        <v>27.45</v>
      </c>
    </row>
    <row r="11413" spans="1:15" x14ac:dyDescent="0.25">
      <c r="A11413">
        <v>11541</v>
      </c>
      <c r="B11413">
        <v>5076</v>
      </c>
      <c r="C11413">
        <f>IF(COUNTIF($B$2:B11413,B11413)=1,1,0)</f>
        <v>1</v>
      </c>
      <c r="D11413" s="1">
        <v>45012</v>
      </c>
      <c r="E11413" s="2">
        <v>0.55013888888888884</v>
      </c>
      <c r="F11413">
        <v>125</v>
      </c>
      <c r="G11413" t="str">
        <f>IFERROR(INDEX(menu_items!$B:$B,MATCH(F11413,menu_items!$A:$A,0)),"Unknown value")</f>
        <v>Spaghetti &amp; Meatballs</v>
      </c>
      <c r="H11413" t="str">
        <f>IFERROR(INDEX(menu_items!$C:$C,MATCH(F11413,menu_items!$A:$A,0)),"Unknown value")</f>
        <v>Italian</v>
      </c>
      <c r="I11413" s="5">
        <f>IFERROR(INDEX(menu_items!$D:$D,MATCH(F11413,menu_items!$A:$A,0)),0)</f>
        <v>17.95</v>
      </c>
      <c r="J11413" t="str">
        <f t="shared" si="896"/>
        <v>Mon</v>
      </c>
      <c r="K11413">
        <f t="shared" si="897"/>
        <v>27</v>
      </c>
      <c r="L11413" t="str">
        <f t="shared" si="898"/>
        <v>Mar</v>
      </c>
      <c r="M11413">
        <v>13</v>
      </c>
      <c r="N11413">
        <f t="shared" si="899"/>
        <v>3</v>
      </c>
      <c r="O11413" s="5">
        <f t="shared" si="900"/>
        <v>53.849999999999994</v>
      </c>
    </row>
    <row r="11414" spans="1:15" x14ac:dyDescent="0.25">
      <c r="A11414">
        <v>11542</v>
      </c>
      <c r="B11414">
        <v>5076</v>
      </c>
      <c r="C11414">
        <f>IF(COUNTIF($B$2:B11414,B11414)=1,1,0)</f>
        <v>0</v>
      </c>
      <c r="D11414" s="1">
        <v>45012</v>
      </c>
      <c r="E11414" s="2">
        <v>0.55013888888888884</v>
      </c>
      <c r="F11414">
        <v>110</v>
      </c>
      <c r="G11414" t="str">
        <f>IFERROR(INDEX(menu_items!$B:$B,MATCH(F11414,menu_items!$A:$A,0)),"Unknown value")</f>
        <v>Pork Ramen</v>
      </c>
      <c r="H11414" t="str">
        <f>IFERROR(INDEX(menu_items!$C:$C,MATCH(F11414,menu_items!$A:$A,0)),"Unknown value")</f>
        <v>Asian</v>
      </c>
      <c r="I11414" s="5">
        <f>IFERROR(INDEX(menu_items!$D:$D,MATCH(F11414,menu_items!$A:$A,0)),0)</f>
        <v>17.95</v>
      </c>
      <c r="J11414" t="str">
        <f t="shared" si="896"/>
        <v>Mon</v>
      </c>
      <c r="K11414">
        <f t="shared" si="897"/>
        <v>27</v>
      </c>
      <c r="L11414" t="str">
        <f t="shared" si="898"/>
        <v>Mar</v>
      </c>
      <c r="M11414">
        <v>13</v>
      </c>
      <c r="N11414">
        <f t="shared" si="899"/>
        <v>3</v>
      </c>
      <c r="O11414" s="5">
        <f t="shared" si="900"/>
        <v>53.849999999999994</v>
      </c>
    </row>
    <row r="11415" spans="1:15" x14ac:dyDescent="0.25">
      <c r="A11415">
        <v>11543</v>
      </c>
      <c r="B11415">
        <v>5076</v>
      </c>
      <c r="C11415">
        <f>IF(COUNTIF($B$2:B11415,B11415)=1,1,0)</f>
        <v>0</v>
      </c>
      <c r="D11415" s="1">
        <v>45012</v>
      </c>
      <c r="E11415" s="2">
        <v>0.55013888888888884</v>
      </c>
      <c r="F11415">
        <v>131</v>
      </c>
      <c r="G11415" t="str">
        <f>IFERROR(INDEX(menu_items!$B:$B,MATCH(F11415,menu_items!$A:$A,0)),"Unknown value")</f>
        <v>Chicken Parmesan</v>
      </c>
      <c r="H11415" t="str">
        <f>IFERROR(INDEX(menu_items!$C:$C,MATCH(F11415,menu_items!$A:$A,0)),"Unknown value")</f>
        <v>Italian</v>
      </c>
      <c r="I11415" s="5">
        <f>IFERROR(INDEX(menu_items!$D:$D,MATCH(F11415,menu_items!$A:$A,0)),0)</f>
        <v>17.95</v>
      </c>
      <c r="J11415" t="str">
        <f t="shared" si="896"/>
        <v>Mon</v>
      </c>
      <c r="K11415">
        <f t="shared" si="897"/>
        <v>27</v>
      </c>
      <c r="L11415" t="str">
        <f t="shared" si="898"/>
        <v>Mar</v>
      </c>
      <c r="M11415">
        <v>13</v>
      </c>
      <c r="N11415">
        <f t="shared" si="899"/>
        <v>3</v>
      </c>
      <c r="O11415" s="5">
        <f t="shared" si="900"/>
        <v>53.849999999999994</v>
      </c>
    </row>
    <row r="11416" spans="1:15" x14ac:dyDescent="0.25">
      <c r="A11416">
        <v>11544</v>
      </c>
      <c r="B11416">
        <v>5077</v>
      </c>
      <c r="C11416">
        <f>IF(COUNTIF($B$2:B11416,B11416)=1,1,0)</f>
        <v>1</v>
      </c>
      <c r="D11416" s="1">
        <v>45012</v>
      </c>
      <c r="E11416" s="2">
        <v>0.55645833333333339</v>
      </c>
      <c r="F11416">
        <v>102</v>
      </c>
      <c r="G11416" t="str">
        <f>IFERROR(INDEX(menu_items!$B:$B,MATCH(F11416,menu_items!$A:$A,0)),"Unknown value")</f>
        <v>Cheeseburger</v>
      </c>
      <c r="H11416" t="str">
        <f>IFERROR(INDEX(menu_items!$C:$C,MATCH(F11416,menu_items!$A:$A,0)),"Unknown value")</f>
        <v>American</v>
      </c>
      <c r="I11416" s="5">
        <f>IFERROR(INDEX(menu_items!$D:$D,MATCH(F11416,menu_items!$A:$A,0)),0)</f>
        <v>13.95</v>
      </c>
      <c r="J11416" t="str">
        <f t="shared" si="896"/>
        <v>Mon</v>
      </c>
      <c r="K11416">
        <f t="shared" si="897"/>
        <v>27</v>
      </c>
      <c r="L11416" t="str">
        <f t="shared" si="898"/>
        <v>Mar</v>
      </c>
      <c r="M11416">
        <v>13</v>
      </c>
      <c r="N11416">
        <f t="shared" si="899"/>
        <v>4</v>
      </c>
      <c r="O11416" s="5">
        <f t="shared" si="900"/>
        <v>53.8</v>
      </c>
    </row>
    <row r="11417" spans="1:15" x14ac:dyDescent="0.25">
      <c r="A11417">
        <v>11545</v>
      </c>
      <c r="B11417">
        <v>5077</v>
      </c>
      <c r="C11417">
        <f>IF(COUNTIF($B$2:B11417,B11417)=1,1,0)</f>
        <v>0</v>
      </c>
      <c r="D11417" s="1">
        <v>45012</v>
      </c>
      <c r="E11417" s="2">
        <v>0.55645833333333339</v>
      </c>
      <c r="F11417">
        <v>111</v>
      </c>
      <c r="G11417" t="str">
        <f>IFERROR(INDEX(menu_items!$B:$B,MATCH(F11417,menu_items!$A:$A,0)),"Unknown value")</f>
        <v>California Roll</v>
      </c>
      <c r="H11417" t="str">
        <f>IFERROR(INDEX(menu_items!$C:$C,MATCH(F11417,menu_items!$A:$A,0)),"Unknown value")</f>
        <v>Asian</v>
      </c>
      <c r="I11417" s="5">
        <f>IFERROR(INDEX(menu_items!$D:$D,MATCH(F11417,menu_items!$A:$A,0)),0)</f>
        <v>11.95</v>
      </c>
      <c r="J11417" t="str">
        <f t="shared" si="896"/>
        <v>Mon</v>
      </c>
      <c r="K11417">
        <f t="shared" si="897"/>
        <v>27</v>
      </c>
      <c r="L11417" t="str">
        <f t="shared" si="898"/>
        <v>Mar</v>
      </c>
      <c r="M11417">
        <v>13</v>
      </c>
      <c r="N11417">
        <f t="shared" si="899"/>
        <v>4</v>
      </c>
      <c r="O11417" s="5">
        <f t="shared" si="900"/>
        <v>53.8</v>
      </c>
    </row>
    <row r="11418" spans="1:15" x14ac:dyDescent="0.25">
      <c r="A11418">
        <v>11546</v>
      </c>
      <c r="B11418">
        <v>5077</v>
      </c>
      <c r="C11418">
        <f>IF(COUNTIF($B$2:B11418,B11418)=1,1,0)</f>
        <v>0</v>
      </c>
      <c r="D11418" s="1">
        <v>45012</v>
      </c>
      <c r="E11418" s="2">
        <v>0.55645833333333339</v>
      </c>
      <c r="F11418">
        <v>120</v>
      </c>
      <c r="G11418" t="str">
        <f>IFERROR(INDEX(menu_items!$B:$B,MATCH(F11418,menu_items!$A:$A,0)),"Unknown value")</f>
        <v>Steak Torta</v>
      </c>
      <c r="H11418" t="str">
        <f>IFERROR(INDEX(menu_items!$C:$C,MATCH(F11418,menu_items!$A:$A,0)),"Unknown value")</f>
        <v>Mexican</v>
      </c>
      <c r="I11418" s="5">
        <f>IFERROR(INDEX(menu_items!$D:$D,MATCH(F11418,menu_items!$A:$A,0)),0)</f>
        <v>13.95</v>
      </c>
      <c r="J11418" t="str">
        <f t="shared" si="896"/>
        <v>Mon</v>
      </c>
      <c r="K11418">
        <f t="shared" si="897"/>
        <v>27</v>
      </c>
      <c r="L11418" t="str">
        <f t="shared" si="898"/>
        <v>Mar</v>
      </c>
      <c r="M11418">
        <v>13</v>
      </c>
      <c r="N11418">
        <f t="shared" si="899"/>
        <v>4</v>
      </c>
      <c r="O11418" s="5">
        <f t="shared" si="900"/>
        <v>53.8</v>
      </c>
    </row>
    <row r="11419" spans="1:15" x14ac:dyDescent="0.25">
      <c r="A11419">
        <v>11547</v>
      </c>
      <c r="B11419">
        <v>5077</v>
      </c>
      <c r="C11419">
        <f>IF(COUNTIF($B$2:B11419,B11419)=1,1,0)</f>
        <v>0</v>
      </c>
      <c r="D11419" s="1">
        <v>45012</v>
      </c>
      <c r="E11419" s="2">
        <v>0.55645833333333339</v>
      </c>
      <c r="F11419">
        <v>120</v>
      </c>
      <c r="G11419" t="str">
        <f>IFERROR(INDEX(menu_items!$B:$B,MATCH(F11419,menu_items!$A:$A,0)),"Unknown value")</f>
        <v>Steak Torta</v>
      </c>
      <c r="H11419" t="str">
        <f>IFERROR(INDEX(menu_items!$C:$C,MATCH(F11419,menu_items!$A:$A,0)),"Unknown value")</f>
        <v>Mexican</v>
      </c>
      <c r="I11419" s="5">
        <f>IFERROR(INDEX(menu_items!$D:$D,MATCH(F11419,menu_items!$A:$A,0)),0)</f>
        <v>13.95</v>
      </c>
      <c r="J11419" t="str">
        <f t="shared" si="896"/>
        <v>Mon</v>
      </c>
      <c r="K11419">
        <f t="shared" si="897"/>
        <v>27</v>
      </c>
      <c r="L11419" t="str">
        <f t="shared" si="898"/>
        <v>Mar</v>
      </c>
      <c r="M11419">
        <v>13</v>
      </c>
      <c r="N11419">
        <f t="shared" si="899"/>
        <v>4</v>
      </c>
      <c r="O11419" s="5">
        <f t="shared" si="900"/>
        <v>53.8</v>
      </c>
    </row>
    <row r="11420" spans="1:15" x14ac:dyDescent="0.25">
      <c r="A11420">
        <v>11548</v>
      </c>
      <c r="B11420">
        <v>5078</v>
      </c>
      <c r="C11420">
        <f>IF(COUNTIF($B$2:B11420,B11420)=1,1,0)</f>
        <v>1</v>
      </c>
      <c r="D11420" s="1">
        <v>45012</v>
      </c>
      <c r="E11420" s="2">
        <v>0.56339120370370366</v>
      </c>
      <c r="F11420">
        <v>130</v>
      </c>
      <c r="G11420" t="str">
        <f>IFERROR(INDEX(menu_items!$B:$B,MATCH(F11420,menu_items!$A:$A,0)),"Unknown value")</f>
        <v>Shrimp Scampi</v>
      </c>
      <c r="H11420" t="str">
        <f>IFERROR(INDEX(menu_items!$C:$C,MATCH(F11420,menu_items!$A:$A,0)),"Unknown value")</f>
        <v>Italian</v>
      </c>
      <c r="I11420" s="5">
        <f>IFERROR(INDEX(menu_items!$D:$D,MATCH(F11420,menu_items!$A:$A,0)),0)</f>
        <v>19.95</v>
      </c>
      <c r="J11420" t="str">
        <f t="shared" si="896"/>
        <v>Mon</v>
      </c>
      <c r="K11420">
        <f t="shared" si="897"/>
        <v>27</v>
      </c>
      <c r="L11420" t="str">
        <f t="shared" si="898"/>
        <v>Mar</v>
      </c>
      <c r="M11420">
        <v>13</v>
      </c>
      <c r="N11420">
        <f t="shared" si="899"/>
        <v>1</v>
      </c>
      <c r="O11420" s="5">
        <f t="shared" si="900"/>
        <v>19.95</v>
      </c>
    </row>
    <row r="11421" spans="1:15" x14ac:dyDescent="0.25">
      <c r="A11421">
        <v>11549</v>
      </c>
      <c r="B11421">
        <v>5079</v>
      </c>
      <c r="C11421">
        <f>IF(COUNTIF($B$2:B11421,B11421)=1,1,0)</f>
        <v>1</v>
      </c>
      <c r="D11421" s="1">
        <v>45012</v>
      </c>
      <c r="E11421" s="2">
        <v>0.57063657407407409</v>
      </c>
      <c r="F11421">
        <v>124</v>
      </c>
      <c r="G11421" t="str">
        <f>IFERROR(INDEX(menu_items!$B:$B,MATCH(F11421,menu_items!$A:$A,0)),"Unknown value")</f>
        <v>Spaghetti</v>
      </c>
      <c r="H11421" t="str">
        <f>IFERROR(INDEX(menu_items!$C:$C,MATCH(F11421,menu_items!$A:$A,0)),"Unknown value")</f>
        <v>Italian</v>
      </c>
      <c r="I11421" s="5">
        <f>IFERROR(INDEX(menu_items!$D:$D,MATCH(F11421,menu_items!$A:$A,0)),0)</f>
        <v>14.5</v>
      </c>
      <c r="J11421" t="str">
        <f t="shared" si="896"/>
        <v>Mon</v>
      </c>
      <c r="K11421">
        <f t="shared" si="897"/>
        <v>27</v>
      </c>
      <c r="L11421" t="str">
        <f t="shared" si="898"/>
        <v>Mar</v>
      </c>
      <c r="M11421">
        <v>13</v>
      </c>
      <c r="N11421">
        <f t="shared" si="899"/>
        <v>4</v>
      </c>
      <c r="O11421" s="5">
        <f t="shared" si="900"/>
        <v>49.95</v>
      </c>
    </row>
    <row r="11422" spans="1:15" x14ac:dyDescent="0.25">
      <c r="A11422">
        <v>11550</v>
      </c>
      <c r="B11422">
        <v>5079</v>
      </c>
      <c r="C11422">
        <f>IF(COUNTIF($B$2:B11422,B11422)=1,1,0)</f>
        <v>0</v>
      </c>
      <c r="D11422" s="1">
        <v>45012</v>
      </c>
      <c r="E11422" s="2">
        <v>0.57063657407407409</v>
      </c>
      <c r="F11422">
        <v>127</v>
      </c>
      <c r="G11422" t="str">
        <f>IFERROR(INDEX(menu_items!$B:$B,MATCH(F11422,menu_items!$A:$A,0)),"Unknown value")</f>
        <v>Meat Lasagna</v>
      </c>
      <c r="H11422" t="str">
        <f>IFERROR(INDEX(menu_items!$C:$C,MATCH(F11422,menu_items!$A:$A,0)),"Unknown value")</f>
        <v>Italian</v>
      </c>
      <c r="I11422" s="5">
        <f>IFERROR(INDEX(menu_items!$D:$D,MATCH(F11422,menu_items!$A:$A,0)),0)</f>
        <v>17.95</v>
      </c>
      <c r="J11422" t="str">
        <f t="shared" si="896"/>
        <v>Mon</v>
      </c>
      <c r="K11422">
        <f t="shared" si="897"/>
        <v>27</v>
      </c>
      <c r="L11422" t="str">
        <f t="shared" si="898"/>
        <v>Mar</v>
      </c>
      <c r="M11422">
        <v>13</v>
      </c>
      <c r="N11422">
        <f t="shared" si="899"/>
        <v>4</v>
      </c>
      <c r="O11422" s="5">
        <f t="shared" si="900"/>
        <v>49.95</v>
      </c>
    </row>
    <row r="11423" spans="1:15" x14ac:dyDescent="0.25">
      <c r="A11423">
        <v>11551</v>
      </c>
      <c r="B11423">
        <v>5079</v>
      </c>
      <c r="C11423">
        <f>IF(COUNTIF($B$2:B11423,B11423)=1,1,0)</f>
        <v>0</v>
      </c>
      <c r="D11423" s="1">
        <v>45012</v>
      </c>
      <c r="E11423" s="2">
        <v>0.57063657407407409</v>
      </c>
      <c r="F11423">
        <v>121</v>
      </c>
      <c r="G11423" t="str">
        <f>IFERROR(INDEX(menu_items!$B:$B,MATCH(F11423,menu_items!$A:$A,0)),"Unknown value")</f>
        <v>Cheese Quesadillas</v>
      </c>
      <c r="H11423" t="str">
        <f>IFERROR(INDEX(menu_items!$C:$C,MATCH(F11423,menu_items!$A:$A,0)),"Unknown value")</f>
        <v>Mexican</v>
      </c>
      <c r="I11423" s="5">
        <f>IFERROR(INDEX(menu_items!$D:$D,MATCH(F11423,menu_items!$A:$A,0)),0)</f>
        <v>10.5</v>
      </c>
      <c r="J11423" t="str">
        <f t="shared" si="896"/>
        <v>Mon</v>
      </c>
      <c r="K11423">
        <f t="shared" si="897"/>
        <v>27</v>
      </c>
      <c r="L11423" t="str">
        <f t="shared" si="898"/>
        <v>Mar</v>
      </c>
      <c r="M11423">
        <v>13</v>
      </c>
      <c r="N11423">
        <f t="shared" si="899"/>
        <v>4</v>
      </c>
      <c r="O11423" s="5">
        <f t="shared" si="900"/>
        <v>49.95</v>
      </c>
    </row>
    <row r="11424" spans="1:15" x14ac:dyDescent="0.25">
      <c r="A11424">
        <v>11552</v>
      </c>
      <c r="B11424">
        <v>5079</v>
      </c>
      <c r="C11424">
        <f>IF(COUNTIF($B$2:B11424,B11424)=1,1,0)</f>
        <v>0</v>
      </c>
      <c r="D11424" s="1">
        <v>45012</v>
      </c>
      <c r="E11424" s="2">
        <v>0.57063657407407409</v>
      </c>
      <c r="F11424">
        <v>105</v>
      </c>
      <c r="G11424" t="str">
        <f>IFERROR(INDEX(menu_items!$B:$B,MATCH(F11424,menu_items!$A:$A,0)),"Unknown value")</f>
        <v>Mac &amp; Cheese</v>
      </c>
      <c r="H11424" t="str">
        <f>IFERROR(INDEX(menu_items!$C:$C,MATCH(F11424,menu_items!$A:$A,0)),"Unknown value")</f>
        <v>American</v>
      </c>
      <c r="I11424" s="5">
        <f>IFERROR(INDEX(menu_items!$D:$D,MATCH(F11424,menu_items!$A:$A,0)),0)</f>
        <v>7</v>
      </c>
      <c r="J11424" t="str">
        <f t="shared" si="896"/>
        <v>Mon</v>
      </c>
      <c r="K11424">
        <f t="shared" si="897"/>
        <v>27</v>
      </c>
      <c r="L11424" t="str">
        <f t="shared" si="898"/>
        <v>Mar</v>
      </c>
      <c r="M11424">
        <v>13</v>
      </c>
      <c r="N11424">
        <f t="shared" si="899"/>
        <v>4</v>
      </c>
      <c r="O11424" s="5">
        <f t="shared" si="900"/>
        <v>49.95</v>
      </c>
    </row>
    <row r="11425" spans="1:15" x14ac:dyDescent="0.25">
      <c r="A11425">
        <v>11553</v>
      </c>
      <c r="B11425">
        <v>5080</v>
      </c>
      <c r="C11425">
        <f>IF(COUNTIF($B$2:B11425,B11425)=1,1,0)</f>
        <v>1</v>
      </c>
      <c r="D11425" s="1">
        <v>45012</v>
      </c>
      <c r="E11425" s="2">
        <v>0.57193287037037033</v>
      </c>
      <c r="F11425">
        <v>102</v>
      </c>
      <c r="G11425" t="str">
        <f>IFERROR(INDEX(menu_items!$B:$B,MATCH(F11425,menu_items!$A:$A,0)),"Unknown value")</f>
        <v>Cheeseburger</v>
      </c>
      <c r="H11425" t="str">
        <f>IFERROR(INDEX(menu_items!$C:$C,MATCH(F11425,menu_items!$A:$A,0)),"Unknown value")</f>
        <v>American</v>
      </c>
      <c r="I11425" s="5">
        <f>IFERROR(INDEX(menu_items!$D:$D,MATCH(F11425,menu_items!$A:$A,0)),0)</f>
        <v>13.95</v>
      </c>
      <c r="J11425" t="str">
        <f t="shared" si="896"/>
        <v>Mon</v>
      </c>
      <c r="K11425">
        <f t="shared" si="897"/>
        <v>27</v>
      </c>
      <c r="L11425" t="str">
        <f t="shared" si="898"/>
        <v>Mar</v>
      </c>
      <c r="M11425">
        <v>13</v>
      </c>
      <c r="N11425">
        <f t="shared" si="899"/>
        <v>7</v>
      </c>
      <c r="O11425" s="5">
        <f t="shared" si="900"/>
        <v>79.350000000000009</v>
      </c>
    </row>
    <row r="11426" spans="1:15" x14ac:dyDescent="0.25">
      <c r="A11426">
        <v>11554</v>
      </c>
      <c r="B11426">
        <v>5080</v>
      </c>
      <c r="C11426">
        <f>IF(COUNTIF($B$2:B11426,B11426)=1,1,0)</f>
        <v>0</v>
      </c>
      <c r="D11426" s="1">
        <v>45012</v>
      </c>
      <c r="E11426" s="2">
        <v>0.57193287037037033</v>
      </c>
      <c r="F11426">
        <v>126</v>
      </c>
      <c r="G11426" t="str">
        <f>IFERROR(INDEX(menu_items!$B:$B,MATCH(F11426,menu_items!$A:$A,0)),"Unknown value")</f>
        <v>Fettuccine Alfredo</v>
      </c>
      <c r="H11426" t="str">
        <f>IFERROR(INDEX(menu_items!$C:$C,MATCH(F11426,menu_items!$A:$A,0)),"Unknown value")</f>
        <v>Italian</v>
      </c>
      <c r="I11426" s="5">
        <f>IFERROR(INDEX(menu_items!$D:$D,MATCH(F11426,menu_items!$A:$A,0)),0)</f>
        <v>14.5</v>
      </c>
      <c r="J11426" t="str">
        <f t="shared" si="896"/>
        <v>Mon</v>
      </c>
      <c r="K11426">
        <f t="shared" si="897"/>
        <v>27</v>
      </c>
      <c r="L11426" t="str">
        <f t="shared" si="898"/>
        <v>Mar</v>
      </c>
      <c r="M11426">
        <v>13</v>
      </c>
      <c r="N11426">
        <f t="shared" si="899"/>
        <v>7</v>
      </c>
      <c r="O11426" s="5">
        <f t="shared" si="900"/>
        <v>79.350000000000009</v>
      </c>
    </row>
    <row r="11427" spans="1:15" x14ac:dyDescent="0.25">
      <c r="A11427">
        <v>11555</v>
      </c>
      <c r="B11427">
        <v>5080</v>
      </c>
      <c r="C11427">
        <f>IF(COUNTIF($B$2:B11427,B11427)=1,1,0)</f>
        <v>0</v>
      </c>
      <c r="D11427" s="1">
        <v>45012</v>
      </c>
      <c r="E11427" s="2">
        <v>0.57193287037037033</v>
      </c>
      <c r="F11427">
        <v>113</v>
      </c>
      <c r="G11427" t="str">
        <f>IFERROR(INDEX(menu_items!$B:$B,MATCH(F11427,menu_items!$A:$A,0)),"Unknown value")</f>
        <v>Edamame</v>
      </c>
      <c r="H11427" t="str">
        <f>IFERROR(INDEX(menu_items!$C:$C,MATCH(F11427,menu_items!$A:$A,0)),"Unknown value")</f>
        <v>Asian</v>
      </c>
      <c r="I11427" s="5">
        <f>IFERROR(INDEX(menu_items!$D:$D,MATCH(F11427,menu_items!$A:$A,0)),0)</f>
        <v>5</v>
      </c>
      <c r="J11427" t="str">
        <f t="shared" si="896"/>
        <v>Mon</v>
      </c>
      <c r="K11427">
        <f t="shared" si="897"/>
        <v>27</v>
      </c>
      <c r="L11427" t="str">
        <f t="shared" si="898"/>
        <v>Mar</v>
      </c>
      <c r="M11427">
        <v>13</v>
      </c>
      <c r="N11427">
        <f t="shared" si="899"/>
        <v>7</v>
      </c>
      <c r="O11427" s="5">
        <f t="shared" si="900"/>
        <v>79.350000000000009</v>
      </c>
    </row>
    <row r="11428" spans="1:15" x14ac:dyDescent="0.25">
      <c r="A11428">
        <v>11556</v>
      </c>
      <c r="B11428">
        <v>5080</v>
      </c>
      <c r="C11428">
        <f>IF(COUNTIF($B$2:B11428,B11428)=1,1,0)</f>
        <v>0</v>
      </c>
      <c r="D11428" s="1">
        <v>45012</v>
      </c>
      <c r="E11428" s="2">
        <v>0.57193287037037033</v>
      </c>
      <c r="F11428">
        <v>118</v>
      </c>
      <c r="G11428" t="str">
        <f>IFERROR(INDEX(menu_items!$B:$B,MATCH(F11428,menu_items!$A:$A,0)),"Unknown value")</f>
        <v>Steak Burrito</v>
      </c>
      <c r="H11428" t="str">
        <f>IFERROR(INDEX(menu_items!$C:$C,MATCH(F11428,menu_items!$A:$A,0)),"Unknown value")</f>
        <v>Mexican</v>
      </c>
      <c r="I11428" s="5">
        <f>IFERROR(INDEX(menu_items!$D:$D,MATCH(F11428,menu_items!$A:$A,0)),0)</f>
        <v>14.95</v>
      </c>
      <c r="J11428" t="str">
        <f t="shared" si="896"/>
        <v>Mon</v>
      </c>
      <c r="K11428">
        <f t="shared" si="897"/>
        <v>27</v>
      </c>
      <c r="L11428" t="str">
        <f t="shared" si="898"/>
        <v>Mar</v>
      </c>
      <c r="M11428">
        <v>13</v>
      </c>
      <c r="N11428">
        <f t="shared" si="899"/>
        <v>7</v>
      </c>
      <c r="O11428" s="5">
        <f t="shared" si="900"/>
        <v>79.350000000000009</v>
      </c>
    </row>
    <row r="11429" spans="1:15" x14ac:dyDescent="0.25">
      <c r="A11429">
        <v>11557</v>
      </c>
      <c r="B11429">
        <v>5080</v>
      </c>
      <c r="C11429">
        <f>IF(COUNTIF($B$2:B11429,B11429)=1,1,0)</f>
        <v>0</v>
      </c>
      <c r="D11429" s="1">
        <v>45012</v>
      </c>
      <c r="E11429" s="2">
        <v>0.57193287037037033</v>
      </c>
      <c r="F11429">
        <v>105</v>
      </c>
      <c r="G11429" t="str">
        <f>IFERROR(INDEX(menu_items!$B:$B,MATCH(F11429,menu_items!$A:$A,0)),"Unknown value")</f>
        <v>Mac &amp; Cheese</v>
      </c>
      <c r="H11429" t="str">
        <f>IFERROR(INDEX(menu_items!$C:$C,MATCH(F11429,menu_items!$A:$A,0)),"Unknown value")</f>
        <v>American</v>
      </c>
      <c r="I11429" s="5">
        <f>IFERROR(INDEX(menu_items!$D:$D,MATCH(F11429,menu_items!$A:$A,0)),0)</f>
        <v>7</v>
      </c>
      <c r="J11429" t="str">
        <f t="shared" si="896"/>
        <v>Mon</v>
      </c>
      <c r="K11429">
        <f t="shared" si="897"/>
        <v>27</v>
      </c>
      <c r="L11429" t="str">
        <f t="shared" si="898"/>
        <v>Mar</v>
      </c>
      <c r="M11429">
        <v>13</v>
      </c>
      <c r="N11429">
        <f t="shared" si="899"/>
        <v>7</v>
      </c>
      <c r="O11429" s="5">
        <f t="shared" si="900"/>
        <v>79.350000000000009</v>
      </c>
    </row>
    <row r="11430" spans="1:15" x14ac:dyDescent="0.25">
      <c r="A11430">
        <v>11558</v>
      </c>
      <c r="B11430">
        <v>5080</v>
      </c>
      <c r="C11430">
        <f>IF(COUNTIF($B$2:B11430,B11430)=1,1,0)</f>
        <v>0</v>
      </c>
      <c r="D11430" s="1">
        <v>45012</v>
      </c>
      <c r="E11430" s="2">
        <v>0.57193287037037033</v>
      </c>
      <c r="F11430">
        <v>122</v>
      </c>
      <c r="G11430" t="str">
        <f>IFERROR(INDEX(menu_items!$B:$B,MATCH(F11430,menu_items!$A:$A,0)),"Unknown value")</f>
        <v>Chips &amp; Salsa</v>
      </c>
      <c r="H11430" t="str">
        <f>IFERROR(INDEX(menu_items!$C:$C,MATCH(F11430,menu_items!$A:$A,0)),"Unknown value")</f>
        <v>Mexican</v>
      </c>
      <c r="I11430" s="5">
        <f>IFERROR(INDEX(menu_items!$D:$D,MATCH(F11430,menu_items!$A:$A,0)),0)</f>
        <v>7</v>
      </c>
      <c r="J11430" t="str">
        <f t="shared" si="896"/>
        <v>Mon</v>
      </c>
      <c r="K11430">
        <f t="shared" si="897"/>
        <v>27</v>
      </c>
      <c r="L11430" t="str">
        <f t="shared" si="898"/>
        <v>Mar</v>
      </c>
      <c r="M11430">
        <v>13</v>
      </c>
      <c r="N11430">
        <f t="shared" si="899"/>
        <v>7</v>
      </c>
      <c r="O11430" s="5">
        <f t="shared" si="900"/>
        <v>79.350000000000009</v>
      </c>
    </row>
    <row r="11431" spans="1:15" x14ac:dyDescent="0.25">
      <c r="A11431">
        <v>11559</v>
      </c>
      <c r="B11431">
        <v>5080</v>
      </c>
      <c r="C11431">
        <f>IF(COUNTIF($B$2:B11431,B11431)=1,1,0)</f>
        <v>0</v>
      </c>
      <c r="D11431" s="1">
        <v>45012</v>
      </c>
      <c r="E11431" s="2">
        <v>0.57193287037037033</v>
      </c>
      <c r="F11431">
        <v>132</v>
      </c>
      <c r="G11431" t="str">
        <f>IFERROR(INDEX(menu_items!$B:$B,MATCH(F11431,menu_items!$A:$A,0)),"Unknown value")</f>
        <v>Eggplant Parmesan</v>
      </c>
      <c r="H11431" t="str">
        <f>IFERROR(INDEX(menu_items!$C:$C,MATCH(F11431,menu_items!$A:$A,0)),"Unknown value")</f>
        <v>Italian</v>
      </c>
      <c r="I11431" s="5">
        <f>IFERROR(INDEX(menu_items!$D:$D,MATCH(F11431,menu_items!$A:$A,0)),0)</f>
        <v>16.95</v>
      </c>
      <c r="J11431" t="str">
        <f t="shared" si="896"/>
        <v>Mon</v>
      </c>
      <c r="K11431">
        <f t="shared" si="897"/>
        <v>27</v>
      </c>
      <c r="L11431" t="str">
        <f t="shared" si="898"/>
        <v>Mar</v>
      </c>
      <c r="M11431">
        <v>13</v>
      </c>
      <c r="N11431">
        <f t="shared" si="899"/>
        <v>7</v>
      </c>
      <c r="O11431" s="5">
        <f t="shared" si="900"/>
        <v>79.350000000000009</v>
      </c>
    </row>
    <row r="11432" spans="1:15" x14ac:dyDescent="0.25">
      <c r="A11432">
        <v>11560</v>
      </c>
      <c r="B11432">
        <v>5081</v>
      </c>
      <c r="C11432">
        <f>IF(COUNTIF($B$2:B11432,B11432)=1,1,0)</f>
        <v>1</v>
      </c>
      <c r="D11432" s="1">
        <v>45012</v>
      </c>
      <c r="E11432" s="2">
        <v>0.58304398148148151</v>
      </c>
      <c r="F11432">
        <v>110</v>
      </c>
      <c r="G11432" t="str">
        <f>IFERROR(INDEX(menu_items!$B:$B,MATCH(F11432,menu_items!$A:$A,0)),"Unknown value")</f>
        <v>Pork Ramen</v>
      </c>
      <c r="H11432" t="str">
        <f>IFERROR(INDEX(menu_items!$C:$C,MATCH(F11432,menu_items!$A:$A,0)),"Unknown value")</f>
        <v>Asian</v>
      </c>
      <c r="I11432" s="5">
        <f>IFERROR(INDEX(menu_items!$D:$D,MATCH(F11432,menu_items!$A:$A,0)),0)</f>
        <v>17.95</v>
      </c>
      <c r="J11432" t="str">
        <f t="shared" si="896"/>
        <v>Mon</v>
      </c>
      <c r="K11432">
        <f t="shared" si="897"/>
        <v>27</v>
      </c>
      <c r="L11432" t="str">
        <f t="shared" si="898"/>
        <v>Mar</v>
      </c>
      <c r="M11432">
        <v>13</v>
      </c>
      <c r="N11432">
        <f t="shared" si="899"/>
        <v>1</v>
      </c>
      <c r="O11432" s="5">
        <f t="shared" si="900"/>
        <v>17.95</v>
      </c>
    </row>
    <row r="11433" spans="1:15" x14ac:dyDescent="0.25">
      <c r="A11433">
        <v>11561</v>
      </c>
      <c r="B11433">
        <v>5082</v>
      </c>
      <c r="C11433">
        <f>IF(COUNTIF($B$2:B11433,B11433)=1,1,0)</f>
        <v>1</v>
      </c>
      <c r="D11433" s="1">
        <v>45012</v>
      </c>
      <c r="E11433" s="2">
        <v>0.59898148148148145</v>
      </c>
      <c r="F11433">
        <v>130</v>
      </c>
      <c r="G11433" t="str">
        <f>IFERROR(INDEX(menu_items!$B:$B,MATCH(F11433,menu_items!$A:$A,0)),"Unknown value")</f>
        <v>Shrimp Scampi</v>
      </c>
      <c r="H11433" t="str">
        <f>IFERROR(INDEX(menu_items!$C:$C,MATCH(F11433,menu_items!$A:$A,0)),"Unknown value")</f>
        <v>Italian</v>
      </c>
      <c r="I11433" s="5">
        <f>IFERROR(INDEX(menu_items!$D:$D,MATCH(F11433,menu_items!$A:$A,0)),0)</f>
        <v>19.95</v>
      </c>
      <c r="J11433" t="str">
        <f t="shared" si="896"/>
        <v>Mon</v>
      </c>
      <c r="K11433">
        <f t="shared" si="897"/>
        <v>27</v>
      </c>
      <c r="L11433" t="str">
        <f t="shared" si="898"/>
        <v>Mar</v>
      </c>
      <c r="M11433">
        <v>14</v>
      </c>
      <c r="N11433">
        <f t="shared" si="899"/>
        <v>1</v>
      </c>
      <c r="O11433" s="5">
        <f t="shared" si="900"/>
        <v>19.95</v>
      </c>
    </row>
    <row r="11434" spans="1:15" x14ac:dyDescent="0.25">
      <c r="A11434">
        <v>11562</v>
      </c>
      <c r="B11434">
        <v>5083</v>
      </c>
      <c r="C11434">
        <f>IF(COUNTIF($B$2:B11434,B11434)=1,1,0)</f>
        <v>1</v>
      </c>
      <c r="D11434" s="1">
        <v>45012</v>
      </c>
      <c r="E11434" s="2">
        <v>0.60626157407407411</v>
      </c>
      <c r="F11434">
        <v>121</v>
      </c>
      <c r="G11434" t="str">
        <f>IFERROR(INDEX(menu_items!$B:$B,MATCH(F11434,menu_items!$A:$A,0)),"Unknown value")</f>
        <v>Cheese Quesadillas</v>
      </c>
      <c r="H11434" t="str">
        <f>IFERROR(INDEX(menu_items!$C:$C,MATCH(F11434,menu_items!$A:$A,0)),"Unknown value")</f>
        <v>Mexican</v>
      </c>
      <c r="I11434" s="5">
        <f>IFERROR(INDEX(menu_items!$D:$D,MATCH(F11434,menu_items!$A:$A,0)),0)</f>
        <v>10.5</v>
      </c>
      <c r="J11434" t="str">
        <f t="shared" si="896"/>
        <v>Mon</v>
      </c>
      <c r="K11434">
        <f t="shared" si="897"/>
        <v>27</v>
      </c>
      <c r="L11434" t="str">
        <f t="shared" si="898"/>
        <v>Mar</v>
      </c>
      <c r="M11434">
        <v>14</v>
      </c>
      <c r="N11434">
        <f t="shared" si="899"/>
        <v>1</v>
      </c>
      <c r="O11434" s="5">
        <f t="shared" si="900"/>
        <v>10.5</v>
      </c>
    </row>
    <row r="11435" spans="1:15" x14ac:dyDescent="0.25">
      <c r="A11435">
        <v>11563</v>
      </c>
      <c r="B11435">
        <v>5084</v>
      </c>
      <c r="C11435">
        <f>IF(COUNTIF($B$2:B11435,B11435)=1,1,0)</f>
        <v>1</v>
      </c>
      <c r="D11435" s="1">
        <v>45012</v>
      </c>
      <c r="E11435" s="2">
        <v>0.60659722222222223</v>
      </c>
      <c r="F11435">
        <v>119</v>
      </c>
      <c r="G11435" t="str">
        <f>IFERROR(INDEX(menu_items!$B:$B,MATCH(F11435,menu_items!$A:$A,0)),"Unknown value")</f>
        <v>Chicken Torta</v>
      </c>
      <c r="H11435" t="str">
        <f>IFERROR(INDEX(menu_items!$C:$C,MATCH(F11435,menu_items!$A:$A,0)),"Unknown value")</f>
        <v>Mexican</v>
      </c>
      <c r="I11435" s="5">
        <f>IFERROR(INDEX(menu_items!$D:$D,MATCH(F11435,menu_items!$A:$A,0)),0)</f>
        <v>11.95</v>
      </c>
      <c r="J11435" t="str">
        <f t="shared" si="896"/>
        <v>Mon</v>
      </c>
      <c r="K11435">
        <f t="shared" si="897"/>
        <v>27</v>
      </c>
      <c r="L11435" t="str">
        <f t="shared" si="898"/>
        <v>Mar</v>
      </c>
      <c r="M11435">
        <v>14</v>
      </c>
      <c r="N11435">
        <f t="shared" si="899"/>
        <v>1</v>
      </c>
      <c r="O11435" s="5">
        <f t="shared" si="900"/>
        <v>11.95</v>
      </c>
    </row>
    <row r="11436" spans="1:15" x14ac:dyDescent="0.25">
      <c r="A11436">
        <v>11564</v>
      </c>
      <c r="B11436">
        <v>5085</v>
      </c>
      <c r="C11436">
        <f>IF(COUNTIF($B$2:B11436,B11436)=1,1,0)</f>
        <v>1</v>
      </c>
      <c r="D11436" s="1">
        <v>45012</v>
      </c>
      <c r="E11436" s="2">
        <v>0.62306712962962962</v>
      </c>
      <c r="F11436">
        <v>109</v>
      </c>
      <c r="G11436" t="str">
        <f>IFERROR(INDEX(menu_items!$B:$B,MATCH(F11436,menu_items!$A:$A,0)),"Unknown value")</f>
        <v>Korean Beef Bowl</v>
      </c>
      <c r="H11436" t="str">
        <f>IFERROR(INDEX(menu_items!$C:$C,MATCH(F11436,menu_items!$A:$A,0)),"Unknown value")</f>
        <v>Asian</v>
      </c>
      <c r="I11436" s="5">
        <f>IFERROR(INDEX(menu_items!$D:$D,MATCH(F11436,menu_items!$A:$A,0)),0)</f>
        <v>17.95</v>
      </c>
      <c r="J11436" t="str">
        <f t="shared" si="896"/>
        <v>Mon</v>
      </c>
      <c r="K11436">
        <f t="shared" si="897"/>
        <v>27</v>
      </c>
      <c r="L11436" t="str">
        <f t="shared" si="898"/>
        <v>Mar</v>
      </c>
      <c r="M11436">
        <v>14</v>
      </c>
      <c r="N11436">
        <f t="shared" si="899"/>
        <v>2</v>
      </c>
      <c r="O11436" s="5">
        <f t="shared" si="900"/>
        <v>34.9</v>
      </c>
    </row>
    <row r="11437" spans="1:15" x14ac:dyDescent="0.25">
      <c r="A11437">
        <v>11565</v>
      </c>
      <c r="B11437">
        <v>5085</v>
      </c>
      <c r="C11437">
        <f>IF(COUNTIF($B$2:B11437,B11437)=1,1,0)</f>
        <v>0</v>
      </c>
      <c r="D11437" s="1">
        <v>45012</v>
      </c>
      <c r="E11437" s="2">
        <v>0.62306712962962962</v>
      </c>
      <c r="F11437">
        <v>132</v>
      </c>
      <c r="G11437" t="str">
        <f>IFERROR(INDEX(menu_items!$B:$B,MATCH(F11437,menu_items!$A:$A,0)),"Unknown value")</f>
        <v>Eggplant Parmesan</v>
      </c>
      <c r="H11437" t="str">
        <f>IFERROR(INDEX(menu_items!$C:$C,MATCH(F11437,menu_items!$A:$A,0)),"Unknown value")</f>
        <v>Italian</v>
      </c>
      <c r="I11437" s="5">
        <f>IFERROR(INDEX(menu_items!$D:$D,MATCH(F11437,menu_items!$A:$A,0)),0)</f>
        <v>16.95</v>
      </c>
      <c r="J11437" t="str">
        <f t="shared" si="896"/>
        <v>Mon</v>
      </c>
      <c r="K11437">
        <f t="shared" si="897"/>
        <v>27</v>
      </c>
      <c r="L11437" t="str">
        <f t="shared" si="898"/>
        <v>Mar</v>
      </c>
      <c r="M11437">
        <v>14</v>
      </c>
      <c r="N11437">
        <f t="shared" si="899"/>
        <v>2</v>
      </c>
      <c r="O11437" s="5">
        <f t="shared" si="900"/>
        <v>34.9</v>
      </c>
    </row>
    <row r="11438" spans="1:15" x14ac:dyDescent="0.25">
      <c r="A11438">
        <v>11566</v>
      </c>
      <c r="B11438">
        <v>5086</v>
      </c>
      <c r="C11438">
        <f>IF(COUNTIF($B$2:B11438,B11438)=1,1,0)</f>
        <v>1</v>
      </c>
      <c r="D11438" s="1">
        <v>45012</v>
      </c>
      <c r="E11438" s="2">
        <v>0.64633101851851849</v>
      </c>
      <c r="F11438">
        <v>126</v>
      </c>
      <c r="G11438" t="str">
        <f>IFERROR(INDEX(menu_items!$B:$B,MATCH(F11438,menu_items!$A:$A,0)),"Unknown value")</f>
        <v>Fettuccine Alfredo</v>
      </c>
      <c r="H11438" t="str">
        <f>IFERROR(INDEX(menu_items!$C:$C,MATCH(F11438,menu_items!$A:$A,0)),"Unknown value")</f>
        <v>Italian</v>
      </c>
      <c r="I11438" s="5">
        <f>IFERROR(INDEX(menu_items!$D:$D,MATCH(F11438,menu_items!$A:$A,0)),0)</f>
        <v>14.5</v>
      </c>
      <c r="J11438" t="str">
        <f t="shared" si="896"/>
        <v>Mon</v>
      </c>
      <c r="K11438">
        <f t="shared" si="897"/>
        <v>27</v>
      </c>
      <c r="L11438" t="str">
        <f t="shared" si="898"/>
        <v>Mar</v>
      </c>
      <c r="M11438">
        <v>15</v>
      </c>
      <c r="N11438">
        <f t="shared" si="899"/>
        <v>1</v>
      </c>
      <c r="O11438" s="5">
        <f t="shared" si="900"/>
        <v>14.5</v>
      </c>
    </row>
    <row r="11439" spans="1:15" x14ac:dyDescent="0.25">
      <c r="A11439">
        <v>11567</v>
      </c>
      <c r="B11439">
        <v>5087</v>
      </c>
      <c r="C11439">
        <f>IF(COUNTIF($B$2:B11439,B11439)=1,1,0)</f>
        <v>1</v>
      </c>
      <c r="D11439" s="1">
        <v>45012</v>
      </c>
      <c r="E11439" s="2">
        <v>0.67390046296296291</v>
      </c>
      <c r="F11439">
        <v>124</v>
      </c>
      <c r="G11439" t="str">
        <f>IFERROR(INDEX(menu_items!$B:$B,MATCH(F11439,menu_items!$A:$A,0)),"Unknown value")</f>
        <v>Spaghetti</v>
      </c>
      <c r="H11439" t="str">
        <f>IFERROR(INDEX(menu_items!$C:$C,MATCH(F11439,menu_items!$A:$A,0)),"Unknown value")</f>
        <v>Italian</v>
      </c>
      <c r="I11439" s="5">
        <f>IFERROR(INDEX(menu_items!$D:$D,MATCH(F11439,menu_items!$A:$A,0)),0)</f>
        <v>14.5</v>
      </c>
      <c r="J11439" t="str">
        <f t="shared" si="896"/>
        <v>Mon</v>
      </c>
      <c r="K11439">
        <f t="shared" si="897"/>
        <v>27</v>
      </c>
      <c r="L11439" t="str">
        <f t="shared" si="898"/>
        <v>Mar</v>
      </c>
      <c r="M11439">
        <v>16</v>
      </c>
      <c r="N11439">
        <f t="shared" si="899"/>
        <v>3</v>
      </c>
      <c r="O11439" s="5">
        <f t="shared" si="900"/>
        <v>34.450000000000003</v>
      </c>
    </row>
    <row r="11440" spans="1:15" x14ac:dyDescent="0.25">
      <c r="A11440">
        <v>11568</v>
      </c>
      <c r="B11440">
        <v>5087</v>
      </c>
      <c r="C11440">
        <f>IF(COUNTIF($B$2:B11440,B11440)=1,1,0)</f>
        <v>0</v>
      </c>
      <c r="D11440" s="1">
        <v>45012</v>
      </c>
      <c r="E11440" s="2">
        <v>0.67390046296296291</v>
      </c>
      <c r="F11440">
        <v>117</v>
      </c>
      <c r="G11440" t="str">
        <f>IFERROR(INDEX(menu_items!$B:$B,MATCH(F11440,menu_items!$A:$A,0)),"Unknown value")</f>
        <v>Chicken Burrito</v>
      </c>
      <c r="H11440" t="str">
        <f>IFERROR(INDEX(menu_items!$C:$C,MATCH(F11440,menu_items!$A:$A,0)),"Unknown value")</f>
        <v>Mexican</v>
      </c>
      <c r="I11440" s="5">
        <f>IFERROR(INDEX(menu_items!$D:$D,MATCH(F11440,menu_items!$A:$A,0)),0)</f>
        <v>12.95</v>
      </c>
      <c r="J11440" t="str">
        <f t="shared" si="896"/>
        <v>Mon</v>
      </c>
      <c r="K11440">
        <f t="shared" si="897"/>
        <v>27</v>
      </c>
      <c r="L11440" t="str">
        <f t="shared" si="898"/>
        <v>Mar</v>
      </c>
      <c r="M11440">
        <v>16</v>
      </c>
      <c r="N11440">
        <f t="shared" si="899"/>
        <v>3</v>
      </c>
      <c r="O11440" s="5">
        <f t="shared" si="900"/>
        <v>34.450000000000003</v>
      </c>
    </row>
    <row r="11441" spans="1:15" x14ac:dyDescent="0.25">
      <c r="A11441">
        <v>11569</v>
      </c>
      <c r="B11441">
        <v>5087</v>
      </c>
      <c r="C11441">
        <f>IF(COUNTIF($B$2:B11441,B11441)=1,1,0)</f>
        <v>0</v>
      </c>
      <c r="D11441" s="1">
        <v>45012</v>
      </c>
      <c r="E11441" s="2">
        <v>0.67390046296296291</v>
      </c>
      <c r="F11441">
        <v>122</v>
      </c>
      <c r="G11441" t="str">
        <f>IFERROR(INDEX(menu_items!$B:$B,MATCH(F11441,menu_items!$A:$A,0)),"Unknown value")</f>
        <v>Chips &amp; Salsa</v>
      </c>
      <c r="H11441" t="str">
        <f>IFERROR(INDEX(menu_items!$C:$C,MATCH(F11441,menu_items!$A:$A,0)),"Unknown value")</f>
        <v>Mexican</v>
      </c>
      <c r="I11441" s="5">
        <f>IFERROR(INDEX(menu_items!$D:$D,MATCH(F11441,menu_items!$A:$A,0)),0)</f>
        <v>7</v>
      </c>
      <c r="J11441" t="str">
        <f t="shared" si="896"/>
        <v>Mon</v>
      </c>
      <c r="K11441">
        <f t="shared" si="897"/>
        <v>27</v>
      </c>
      <c r="L11441" t="str">
        <f t="shared" si="898"/>
        <v>Mar</v>
      </c>
      <c r="M11441">
        <v>16</v>
      </c>
      <c r="N11441">
        <f t="shared" si="899"/>
        <v>3</v>
      </c>
      <c r="O11441" s="5">
        <f t="shared" si="900"/>
        <v>34.450000000000003</v>
      </c>
    </row>
    <row r="11442" spans="1:15" x14ac:dyDescent="0.25">
      <c r="A11442">
        <v>11570</v>
      </c>
      <c r="B11442">
        <v>5088</v>
      </c>
      <c r="C11442">
        <f>IF(COUNTIF($B$2:B11442,B11442)=1,1,0)</f>
        <v>1</v>
      </c>
      <c r="D11442" s="1">
        <v>45012</v>
      </c>
      <c r="E11442" s="2">
        <v>0.67530092592592594</v>
      </c>
      <c r="F11442">
        <v>103</v>
      </c>
      <c r="G11442" t="str">
        <f>IFERROR(INDEX(menu_items!$B:$B,MATCH(F11442,menu_items!$A:$A,0)),"Unknown value")</f>
        <v>Hot Dog</v>
      </c>
      <c r="H11442" t="str">
        <f>IFERROR(INDEX(menu_items!$C:$C,MATCH(F11442,menu_items!$A:$A,0)),"Unknown value")</f>
        <v>American</v>
      </c>
      <c r="I11442" s="5">
        <f>IFERROR(INDEX(menu_items!$D:$D,MATCH(F11442,menu_items!$A:$A,0)),0)</f>
        <v>9</v>
      </c>
      <c r="J11442" t="str">
        <f t="shared" si="896"/>
        <v>Mon</v>
      </c>
      <c r="K11442">
        <f t="shared" si="897"/>
        <v>27</v>
      </c>
      <c r="L11442" t="str">
        <f t="shared" si="898"/>
        <v>Mar</v>
      </c>
      <c r="M11442">
        <v>16</v>
      </c>
      <c r="N11442">
        <f t="shared" si="899"/>
        <v>2</v>
      </c>
      <c r="O11442" s="5">
        <f t="shared" si="900"/>
        <v>16</v>
      </c>
    </row>
    <row r="11443" spans="1:15" x14ac:dyDescent="0.25">
      <c r="A11443">
        <v>11571</v>
      </c>
      <c r="B11443">
        <v>5088</v>
      </c>
      <c r="C11443">
        <f>IF(COUNTIF($B$2:B11443,B11443)=1,1,0)</f>
        <v>0</v>
      </c>
      <c r="D11443" s="1">
        <v>45012</v>
      </c>
      <c r="E11443" s="2">
        <v>0.67530092592592594</v>
      </c>
      <c r="F11443">
        <v>122</v>
      </c>
      <c r="G11443" t="str">
        <f>IFERROR(INDEX(menu_items!$B:$B,MATCH(F11443,menu_items!$A:$A,0)),"Unknown value")</f>
        <v>Chips &amp; Salsa</v>
      </c>
      <c r="H11443" t="str">
        <f>IFERROR(INDEX(menu_items!$C:$C,MATCH(F11443,menu_items!$A:$A,0)),"Unknown value")</f>
        <v>Mexican</v>
      </c>
      <c r="I11443" s="5">
        <f>IFERROR(INDEX(menu_items!$D:$D,MATCH(F11443,menu_items!$A:$A,0)),0)</f>
        <v>7</v>
      </c>
      <c r="J11443" t="str">
        <f t="shared" si="896"/>
        <v>Mon</v>
      </c>
      <c r="K11443">
        <f t="shared" si="897"/>
        <v>27</v>
      </c>
      <c r="L11443" t="str">
        <f t="shared" si="898"/>
        <v>Mar</v>
      </c>
      <c r="M11443">
        <v>16</v>
      </c>
      <c r="N11443">
        <f t="shared" si="899"/>
        <v>2</v>
      </c>
      <c r="O11443" s="5">
        <f t="shared" si="900"/>
        <v>16</v>
      </c>
    </row>
    <row r="11444" spans="1:15" x14ac:dyDescent="0.25">
      <c r="A11444">
        <v>11572</v>
      </c>
      <c r="B11444">
        <v>5089</v>
      </c>
      <c r="C11444">
        <f>IF(COUNTIF($B$2:B11444,B11444)=1,1,0)</f>
        <v>1</v>
      </c>
      <c r="D11444" s="1">
        <v>45012</v>
      </c>
      <c r="E11444" s="2">
        <v>0.67553240740740739</v>
      </c>
      <c r="F11444">
        <v>103</v>
      </c>
      <c r="G11444" t="str">
        <f>IFERROR(INDEX(menu_items!$B:$B,MATCH(F11444,menu_items!$A:$A,0)),"Unknown value")</f>
        <v>Hot Dog</v>
      </c>
      <c r="H11444" t="str">
        <f>IFERROR(INDEX(menu_items!$C:$C,MATCH(F11444,menu_items!$A:$A,0)),"Unknown value")</f>
        <v>American</v>
      </c>
      <c r="I11444" s="5">
        <f>IFERROR(INDEX(menu_items!$D:$D,MATCH(F11444,menu_items!$A:$A,0)),0)</f>
        <v>9</v>
      </c>
      <c r="J11444" t="str">
        <f t="shared" si="896"/>
        <v>Mon</v>
      </c>
      <c r="K11444">
        <f t="shared" si="897"/>
        <v>27</v>
      </c>
      <c r="L11444" t="str">
        <f t="shared" si="898"/>
        <v>Mar</v>
      </c>
      <c r="M11444">
        <v>16</v>
      </c>
      <c r="N11444">
        <f t="shared" si="899"/>
        <v>3</v>
      </c>
      <c r="O11444" s="5">
        <f t="shared" si="900"/>
        <v>32.5</v>
      </c>
    </row>
    <row r="11445" spans="1:15" x14ac:dyDescent="0.25">
      <c r="A11445">
        <v>11573</v>
      </c>
      <c r="B11445">
        <v>5089</v>
      </c>
      <c r="C11445">
        <f>IF(COUNTIF($B$2:B11445,B11445)=1,1,0)</f>
        <v>0</v>
      </c>
      <c r="D11445" s="1">
        <v>45012</v>
      </c>
      <c r="E11445" s="2">
        <v>0.67553240740740739</v>
      </c>
      <c r="F11445">
        <v>108</v>
      </c>
      <c r="G11445" t="str">
        <f>IFERROR(INDEX(menu_items!$B:$B,MATCH(F11445,menu_items!$A:$A,0)),"Unknown value")</f>
        <v>Tofu Pad Thai</v>
      </c>
      <c r="H11445" t="str">
        <f>IFERROR(INDEX(menu_items!$C:$C,MATCH(F11445,menu_items!$A:$A,0)),"Unknown value")</f>
        <v>Asian</v>
      </c>
      <c r="I11445" s="5">
        <f>IFERROR(INDEX(menu_items!$D:$D,MATCH(F11445,menu_items!$A:$A,0)),0)</f>
        <v>14.5</v>
      </c>
      <c r="J11445" t="str">
        <f t="shared" si="896"/>
        <v>Mon</v>
      </c>
      <c r="K11445">
        <f t="shared" si="897"/>
        <v>27</v>
      </c>
      <c r="L11445" t="str">
        <f t="shared" si="898"/>
        <v>Mar</v>
      </c>
      <c r="M11445">
        <v>16</v>
      </c>
      <c r="N11445">
        <f t="shared" si="899"/>
        <v>3</v>
      </c>
      <c r="O11445" s="5">
        <f t="shared" si="900"/>
        <v>32.5</v>
      </c>
    </row>
    <row r="11446" spans="1:15" x14ac:dyDescent="0.25">
      <c r="A11446">
        <v>11574</v>
      </c>
      <c r="B11446">
        <v>5089</v>
      </c>
      <c r="C11446">
        <f>IF(COUNTIF($B$2:B11446,B11446)=1,1,0)</f>
        <v>0</v>
      </c>
      <c r="D11446" s="1">
        <v>45012</v>
      </c>
      <c r="E11446" s="2">
        <v>0.67553240740740739</v>
      </c>
      <c r="F11446">
        <v>114</v>
      </c>
      <c r="G11446" t="str">
        <f>IFERROR(INDEX(menu_items!$B:$B,MATCH(F11446,menu_items!$A:$A,0)),"Unknown value")</f>
        <v>Potstickers</v>
      </c>
      <c r="H11446" t="str">
        <f>IFERROR(INDEX(menu_items!$C:$C,MATCH(F11446,menu_items!$A:$A,0)),"Unknown value")</f>
        <v>Asian</v>
      </c>
      <c r="I11446" s="5">
        <f>IFERROR(INDEX(menu_items!$D:$D,MATCH(F11446,menu_items!$A:$A,0)),0)</f>
        <v>9</v>
      </c>
      <c r="J11446" t="str">
        <f t="shared" si="896"/>
        <v>Mon</v>
      </c>
      <c r="K11446">
        <f t="shared" si="897"/>
        <v>27</v>
      </c>
      <c r="L11446" t="str">
        <f t="shared" si="898"/>
        <v>Mar</v>
      </c>
      <c r="M11446">
        <v>16</v>
      </c>
      <c r="N11446">
        <f t="shared" si="899"/>
        <v>3</v>
      </c>
      <c r="O11446" s="5">
        <f t="shared" si="900"/>
        <v>32.5</v>
      </c>
    </row>
    <row r="11447" spans="1:15" x14ac:dyDescent="0.25">
      <c r="A11447">
        <v>11575</v>
      </c>
      <c r="B11447">
        <v>5090</v>
      </c>
      <c r="C11447">
        <f>IF(COUNTIF($B$2:B11447,B11447)=1,1,0)</f>
        <v>1</v>
      </c>
      <c r="D11447" s="1">
        <v>45012</v>
      </c>
      <c r="E11447" s="2">
        <v>0.67835648148148153</v>
      </c>
      <c r="F11447">
        <v>126</v>
      </c>
      <c r="G11447" t="str">
        <f>IFERROR(INDEX(menu_items!$B:$B,MATCH(F11447,menu_items!$A:$A,0)),"Unknown value")</f>
        <v>Fettuccine Alfredo</v>
      </c>
      <c r="H11447" t="str">
        <f>IFERROR(INDEX(menu_items!$C:$C,MATCH(F11447,menu_items!$A:$A,0)),"Unknown value")</f>
        <v>Italian</v>
      </c>
      <c r="I11447" s="5">
        <f>IFERROR(INDEX(menu_items!$D:$D,MATCH(F11447,menu_items!$A:$A,0)),0)</f>
        <v>14.5</v>
      </c>
      <c r="J11447" t="str">
        <f t="shared" si="896"/>
        <v>Mon</v>
      </c>
      <c r="K11447">
        <f t="shared" si="897"/>
        <v>27</v>
      </c>
      <c r="L11447" t="str">
        <f t="shared" si="898"/>
        <v>Mar</v>
      </c>
      <c r="M11447">
        <v>16</v>
      </c>
      <c r="N11447">
        <f t="shared" si="899"/>
        <v>2</v>
      </c>
      <c r="O11447" s="5">
        <f t="shared" si="900"/>
        <v>19.5</v>
      </c>
    </row>
    <row r="11448" spans="1:15" x14ac:dyDescent="0.25">
      <c r="A11448">
        <v>11576</v>
      </c>
      <c r="B11448">
        <v>5090</v>
      </c>
      <c r="C11448">
        <f>IF(COUNTIF($B$2:B11448,B11448)=1,1,0)</f>
        <v>0</v>
      </c>
      <c r="D11448" s="1">
        <v>45012</v>
      </c>
      <c r="E11448" s="2">
        <v>0.67835648148148153</v>
      </c>
      <c r="F11448">
        <v>113</v>
      </c>
      <c r="G11448" t="str">
        <f>IFERROR(INDEX(menu_items!$B:$B,MATCH(F11448,menu_items!$A:$A,0)),"Unknown value")</f>
        <v>Edamame</v>
      </c>
      <c r="H11448" t="str">
        <f>IFERROR(INDEX(menu_items!$C:$C,MATCH(F11448,menu_items!$A:$A,0)),"Unknown value")</f>
        <v>Asian</v>
      </c>
      <c r="I11448" s="5">
        <f>IFERROR(INDEX(menu_items!$D:$D,MATCH(F11448,menu_items!$A:$A,0)),0)</f>
        <v>5</v>
      </c>
      <c r="J11448" t="str">
        <f t="shared" si="896"/>
        <v>Mon</v>
      </c>
      <c r="K11448">
        <f t="shared" si="897"/>
        <v>27</v>
      </c>
      <c r="L11448" t="str">
        <f t="shared" si="898"/>
        <v>Mar</v>
      </c>
      <c r="M11448">
        <v>16</v>
      </c>
      <c r="N11448">
        <f t="shared" si="899"/>
        <v>2</v>
      </c>
      <c r="O11448" s="5">
        <f t="shared" si="900"/>
        <v>19.5</v>
      </c>
    </row>
    <row r="11449" spans="1:15" x14ac:dyDescent="0.25">
      <c r="A11449">
        <v>11577</v>
      </c>
      <c r="B11449">
        <v>5091</v>
      </c>
      <c r="C11449">
        <f>IF(COUNTIF($B$2:B11449,B11449)=1,1,0)</f>
        <v>1</v>
      </c>
      <c r="D11449" s="1">
        <v>45012</v>
      </c>
      <c r="E11449" s="2">
        <v>0.68451388888888887</v>
      </c>
      <c r="F11449">
        <v>101</v>
      </c>
      <c r="G11449" t="str">
        <f>IFERROR(INDEX(menu_items!$B:$B,MATCH(F11449,menu_items!$A:$A,0)),"Unknown value")</f>
        <v>Hamburger</v>
      </c>
      <c r="H11449" t="str">
        <f>IFERROR(INDEX(menu_items!$C:$C,MATCH(F11449,menu_items!$A:$A,0)),"Unknown value")</f>
        <v>American</v>
      </c>
      <c r="I11449" s="5">
        <f>IFERROR(INDEX(menu_items!$D:$D,MATCH(F11449,menu_items!$A:$A,0)),0)</f>
        <v>12.95</v>
      </c>
      <c r="J11449" t="str">
        <f t="shared" si="896"/>
        <v>Mon</v>
      </c>
      <c r="K11449">
        <f t="shared" si="897"/>
        <v>27</v>
      </c>
      <c r="L11449" t="str">
        <f t="shared" si="898"/>
        <v>Mar</v>
      </c>
      <c r="M11449">
        <v>16</v>
      </c>
      <c r="N11449">
        <f t="shared" si="899"/>
        <v>4</v>
      </c>
      <c r="O11449" s="5">
        <f t="shared" si="900"/>
        <v>63.8</v>
      </c>
    </row>
    <row r="11450" spans="1:15" x14ac:dyDescent="0.25">
      <c r="A11450">
        <v>11578</v>
      </c>
      <c r="B11450">
        <v>5091</v>
      </c>
      <c r="C11450">
        <f>IF(COUNTIF($B$2:B11450,B11450)=1,1,0)</f>
        <v>0</v>
      </c>
      <c r="D11450" s="1">
        <v>45012</v>
      </c>
      <c r="E11450" s="2">
        <v>0.68451388888888887</v>
      </c>
      <c r="F11450">
        <v>125</v>
      </c>
      <c r="G11450" t="str">
        <f>IFERROR(INDEX(menu_items!$B:$B,MATCH(F11450,menu_items!$A:$A,0)),"Unknown value")</f>
        <v>Spaghetti &amp; Meatballs</v>
      </c>
      <c r="H11450" t="str">
        <f>IFERROR(INDEX(menu_items!$C:$C,MATCH(F11450,menu_items!$A:$A,0)),"Unknown value")</f>
        <v>Italian</v>
      </c>
      <c r="I11450" s="5">
        <f>IFERROR(INDEX(menu_items!$D:$D,MATCH(F11450,menu_items!$A:$A,0)),0)</f>
        <v>17.95</v>
      </c>
      <c r="J11450" t="str">
        <f t="shared" si="896"/>
        <v>Mon</v>
      </c>
      <c r="K11450">
        <f t="shared" si="897"/>
        <v>27</v>
      </c>
      <c r="L11450" t="str">
        <f t="shared" si="898"/>
        <v>Mar</v>
      </c>
      <c r="M11450">
        <v>16</v>
      </c>
      <c r="N11450">
        <f t="shared" si="899"/>
        <v>4</v>
      </c>
      <c r="O11450" s="5">
        <f t="shared" si="900"/>
        <v>63.8</v>
      </c>
    </row>
    <row r="11451" spans="1:15" x14ac:dyDescent="0.25">
      <c r="A11451">
        <v>11579</v>
      </c>
      <c r="B11451">
        <v>5091</v>
      </c>
      <c r="C11451">
        <f>IF(COUNTIF($B$2:B11451,B11451)=1,1,0)</f>
        <v>0</v>
      </c>
      <c r="D11451" s="1">
        <v>45012</v>
      </c>
      <c r="E11451" s="2">
        <v>0.68451388888888887</v>
      </c>
      <c r="F11451">
        <v>127</v>
      </c>
      <c r="G11451" t="str">
        <f>IFERROR(INDEX(menu_items!$B:$B,MATCH(F11451,menu_items!$A:$A,0)),"Unknown value")</f>
        <v>Meat Lasagna</v>
      </c>
      <c r="H11451" t="str">
        <f>IFERROR(INDEX(menu_items!$C:$C,MATCH(F11451,menu_items!$A:$A,0)),"Unknown value")</f>
        <v>Italian</v>
      </c>
      <c r="I11451" s="5">
        <f>IFERROR(INDEX(menu_items!$D:$D,MATCH(F11451,menu_items!$A:$A,0)),0)</f>
        <v>17.95</v>
      </c>
      <c r="J11451" t="str">
        <f t="shared" si="896"/>
        <v>Mon</v>
      </c>
      <c r="K11451">
        <f t="shared" si="897"/>
        <v>27</v>
      </c>
      <c r="L11451" t="str">
        <f t="shared" si="898"/>
        <v>Mar</v>
      </c>
      <c r="M11451">
        <v>16</v>
      </c>
      <c r="N11451">
        <f t="shared" si="899"/>
        <v>4</v>
      </c>
      <c r="O11451" s="5">
        <f t="shared" si="900"/>
        <v>63.8</v>
      </c>
    </row>
    <row r="11452" spans="1:15" x14ac:dyDescent="0.25">
      <c r="A11452">
        <v>11580</v>
      </c>
      <c r="B11452">
        <v>5091</v>
      </c>
      <c r="C11452">
        <f>IF(COUNTIF($B$2:B11452,B11452)=1,1,0)</f>
        <v>0</v>
      </c>
      <c r="D11452" s="1">
        <v>45012</v>
      </c>
      <c r="E11452" s="2">
        <v>0.68451388888888887</v>
      </c>
      <c r="F11452">
        <v>112</v>
      </c>
      <c r="G11452" t="str">
        <f>IFERROR(INDEX(menu_items!$B:$B,MATCH(F11452,menu_items!$A:$A,0)),"Unknown value")</f>
        <v>Salmon Roll</v>
      </c>
      <c r="H11452" t="str">
        <f>IFERROR(INDEX(menu_items!$C:$C,MATCH(F11452,menu_items!$A:$A,0)),"Unknown value")</f>
        <v>Asian</v>
      </c>
      <c r="I11452" s="5">
        <f>IFERROR(INDEX(menu_items!$D:$D,MATCH(F11452,menu_items!$A:$A,0)),0)</f>
        <v>14.95</v>
      </c>
      <c r="J11452" t="str">
        <f t="shared" si="896"/>
        <v>Mon</v>
      </c>
      <c r="K11452">
        <f t="shared" si="897"/>
        <v>27</v>
      </c>
      <c r="L11452" t="str">
        <f t="shared" si="898"/>
        <v>Mar</v>
      </c>
      <c r="M11452">
        <v>16</v>
      </c>
      <c r="N11452">
        <f t="shared" si="899"/>
        <v>4</v>
      </c>
      <c r="O11452" s="5">
        <f t="shared" si="900"/>
        <v>63.8</v>
      </c>
    </row>
    <row r="11453" spans="1:15" x14ac:dyDescent="0.25">
      <c r="A11453">
        <v>11581</v>
      </c>
      <c r="B11453">
        <v>5092</v>
      </c>
      <c r="C11453">
        <f>IF(COUNTIF($B$2:B11453,B11453)=1,1,0)</f>
        <v>1</v>
      </c>
      <c r="D11453" s="1">
        <v>45012</v>
      </c>
      <c r="E11453" s="2">
        <v>0.70034722222222223</v>
      </c>
      <c r="F11453">
        <v>105</v>
      </c>
      <c r="G11453" t="str">
        <f>IFERROR(INDEX(menu_items!$B:$B,MATCH(F11453,menu_items!$A:$A,0)),"Unknown value")</f>
        <v>Mac &amp; Cheese</v>
      </c>
      <c r="H11453" t="str">
        <f>IFERROR(INDEX(menu_items!$C:$C,MATCH(F11453,menu_items!$A:$A,0)),"Unknown value")</f>
        <v>American</v>
      </c>
      <c r="I11453" s="5">
        <f>IFERROR(INDEX(menu_items!$D:$D,MATCH(F11453,menu_items!$A:$A,0)),0)</f>
        <v>7</v>
      </c>
      <c r="J11453" t="str">
        <f t="shared" si="896"/>
        <v>Mon</v>
      </c>
      <c r="K11453">
        <f t="shared" si="897"/>
        <v>27</v>
      </c>
      <c r="L11453" t="str">
        <f t="shared" si="898"/>
        <v>Mar</v>
      </c>
      <c r="M11453">
        <v>16</v>
      </c>
      <c r="N11453">
        <f t="shared" si="899"/>
        <v>2</v>
      </c>
      <c r="O11453" s="5">
        <f t="shared" si="900"/>
        <v>14</v>
      </c>
    </row>
    <row r="11454" spans="1:15" x14ac:dyDescent="0.25">
      <c r="A11454">
        <v>11582</v>
      </c>
      <c r="B11454">
        <v>5092</v>
      </c>
      <c r="C11454">
        <f>IF(COUNTIF($B$2:B11454,B11454)=1,1,0)</f>
        <v>0</v>
      </c>
      <c r="D11454" s="1">
        <v>45012</v>
      </c>
      <c r="E11454" s="2">
        <v>0.70034722222222223</v>
      </c>
      <c r="F11454">
        <v>122</v>
      </c>
      <c r="G11454" t="str">
        <f>IFERROR(INDEX(menu_items!$B:$B,MATCH(F11454,menu_items!$A:$A,0)),"Unknown value")</f>
        <v>Chips &amp; Salsa</v>
      </c>
      <c r="H11454" t="str">
        <f>IFERROR(INDEX(menu_items!$C:$C,MATCH(F11454,menu_items!$A:$A,0)),"Unknown value")</f>
        <v>Mexican</v>
      </c>
      <c r="I11454" s="5">
        <f>IFERROR(INDEX(menu_items!$D:$D,MATCH(F11454,menu_items!$A:$A,0)),0)</f>
        <v>7</v>
      </c>
      <c r="J11454" t="str">
        <f t="shared" si="896"/>
        <v>Mon</v>
      </c>
      <c r="K11454">
        <f t="shared" si="897"/>
        <v>27</v>
      </c>
      <c r="L11454" t="str">
        <f t="shared" si="898"/>
        <v>Mar</v>
      </c>
      <c r="M11454">
        <v>16</v>
      </c>
      <c r="N11454">
        <f t="shared" si="899"/>
        <v>2</v>
      </c>
      <c r="O11454" s="5">
        <f t="shared" si="900"/>
        <v>14</v>
      </c>
    </row>
    <row r="11455" spans="1:15" x14ac:dyDescent="0.25">
      <c r="A11455">
        <v>11583</v>
      </c>
      <c r="B11455">
        <v>5093</v>
      </c>
      <c r="C11455">
        <f>IF(COUNTIF($B$2:B11455,B11455)=1,1,0)</f>
        <v>1</v>
      </c>
      <c r="D11455" s="1">
        <v>45012</v>
      </c>
      <c r="E11455" s="2">
        <v>0.7072222222222222</v>
      </c>
      <c r="F11455">
        <v>108</v>
      </c>
      <c r="G11455" t="str">
        <f>IFERROR(INDEX(menu_items!$B:$B,MATCH(F11455,menu_items!$A:$A,0)),"Unknown value")</f>
        <v>Tofu Pad Thai</v>
      </c>
      <c r="H11455" t="str">
        <f>IFERROR(INDEX(menu_items!$C:$C,MATCH(F11455,menu_items!$A:$A,0)),"Unknown value")</f>
        <v>Asian</v>
      </c>
      <c r="I11455" s="5">
        <f>IFERROR(INDEX(menu_items!$D:$D,MATCH(F11455,menu_items!$A:$A,0)),0)</f>
        <v>14.5</v>
      </c>
      <c r="J11455" t="str">
        <f t="shared" si="896"/>
        <v>Mon</v>
      </c>
      <c r="K11455">
        <f t="shared" si="897"/>
        <v>27</v>
      </c>
      <c r="L11455" t="str">
        <f t="shared" si="898"/>
        <v>Mar</v>
      </c>
      <c r="M11455">
        <v>16</v>
      </c>
      <c r="N11455">
        <f t="shared" si="899"/>
        <v>1</v>
      </c>
      <c r="O11455" s="5">
        <f t="shared" si="900"/>
        <v>14.5</v>
      </c>
    </row>
    <row r="11456" spans="1:15" x14ac:dyDescent="0.25">
      <c r="A11456">
        <v>11584</v>
      </c>
      <c r="B11456">
        <v>5094</v>
      </c>
      <c r="C11456">
        <f>IF(COUNTIF($B$2:B11456,B11456)=1,1,0)</f>
        <v>1</v>
      </c>
      <c r="D11456" s="1">
        <v>45012</v>
      </c>
      <c r="E11456" s="2">
        <v>0.70843750000000005</v>
      </c>
      <c r="F11456">
        <v>102</v>
      </c>
      <c r="G11456" t="str">
        <f>IFERROR(INDEX(menu_items!$B:$B,MATCH(F11456,menu_items!$A:$A,0)),"Unknown value")</f>
        <v>Cheeseburger</v>
      </c>
      <c r="H11456" t="str">
        <f>IFERROR(INDEX(menu_items!$C:$C,MATCH(F11456,menu_items!$A:$A,0)),"Unknown value")</f>
        <v>American</v>
      </c>
      <c r="I11456" s="5">
        <f>IFERROR(INDEX(menu_items!$D:$D,MATCH(F11456,menu_items!$A:$A,0)),0)</f>
        <v>13.95</v>
      </c>
      <c r="J11456" t="str">
        <f t="shared" si="896"/>
        <v>Mon</v>
      </c>
      <c r="K11456">
        <f t="shared" si="897"/>
        <v>27</v>
      </c>
      <c r="L11456" t="str">
        <f t="shared" si="898"/>
        <v>Mar</v>
      </c>
      <c r="M11456">
        <v>17</v>
      </c>
      <c r="N11456">
        <f t="shared" si="899"/>
        <v>2</v>
      </c>
      <c r="O11456" s="5">
        <f t="shared" si="900"/>
        <v>28.45</v>
      </c>
    </row>
    <row r="11457" spans="1:15" x14ac:dyDescent="0.25">
      <c r="A11457">
        <v>11585</v>
      </c>
      <c r="B11457">
        <v>5094</v>
      </c>
      <c r="C11457">
        <f>IF(COUNTIF($B$2:B11457,B11457)=1,1,0)</f>
        <v>0</v>
      </c>
      <c r="D11457" s="1">
        <v>45012</v>
      </c>
      <c r="E11457" s="2">
        <v>0.70843750000000005</v>
      </c>
      <c r="F11457">
        <v>124</v>
      </c>
      <c r="G11457" t="str">
        <f>IFERROR(INDEX(menu_items!$B:$B,MATCH(F11457,menu_items!$A:$A,0)),"Unknown value")</f>
        <v>Spaghetti</v>
      </c>
      <c r="H11457" t="str">
        <f>IFERROR(INDEX(menu_items!$C:$C,MATCH(F11457,menu_items!$A:$A,0)),"Unknown value")</f>
        <v>Italian</v>
      </c>
      <c r="I11457" s="5">
        <f>IFERROR(INDEX(menu_items!$D:$D,MATCH(F11457,menu_items!$A:$A,0)),0)</f>
        <v>14.5</v>
      </c>
      <c r="J11457" t="str">
        <f t="shared" ref="J11457:J11518" si="901">TEXT(D11457,"ddd")</f>
        <v>Mon</v>
      </c>
      <c r="K11457">
        <f t="shared" ref="K11457:K11518" si="902">DAY(D11457)</f>
        <v>27</v>
      </c>
      <c r="L11457" t="str">
        <f t="shared" ref="L11457:L11518" si="903">TEXT(D11457,"mmm")</f>
        <v>Mar</v>
      </c>
      <c r="M11457">
        <v>17</v>
      </c>
      <c r="N11457">
        <f t="shared" si="899"/>
        <v>2</v>
      </c>
      <c r="O11457" s="5">
        <f t="shared" si="900"/>
        <v>28.45</v>
      </c>
    </row>
    <row r="11458" spans="1:15" x14ac:dyDescent="0.25">
      <c r="A11458">
        <v>11586</v>
      </c>
      <c r="B11458">
        <v>5095</v>
      </c>
      <c r="C11458">
        <f>IF(COUNTIF($B$2:B11458,B11458)=1,1,0)</f>
        <v>1</v>
      </c>
      <c r="D11458" s="1">
        <v>45012</v>
      </c>
      <c r="E11458" s="2">
        <v>0.71157407407407403</v>
      </c>
      <c r="F11458">
        <v>109</v>
      </c>
      <c r="G11458" t="str">
        <f>IFERROR(INDEX(menu_items!$B:$B,MATCH(F11458,menu_items!$A:$A,0)),"Unknown value")</f>
        <v>Korean Beef Bowl</v>
      </c>
      <c r="H11458" t="str">
        <f>IFERROR(INDEX(menu_items!$C:$C,MATCH(F11458,menu_items!$A:$A,0)),"Unknown value")</f>
        <v>Asian</v>
      </c>
      <c r="I11458" s="5">
        <f>IFERROR(INDEX(menu_items!$D:$D,MATCH(F11458,menu_items!$A:$A,0)),0)</f>
        <v>17.95</v>
      </c>
      <c r="J11458" t="str">
        <f t="shared" si="901"/>
        <v>Mon</v>
      </c>
      <c r="K11458">
        <f t="shared" si="902"/>
        <v>27</v>
      </c>
      <c r="L11458" t="str">
        <f t="shared" si="903"/>
        <v>Mar</v>
      </c>
      <c r="M11458">
        <v>17</v>
      </c>
      <c r="N11458">
        <f t="shared" ref="N11458:N11521" si="904">COUNTIF($B:$B,B11458)</f>
        <v>4</v>
      </c>
      <c r="O11458" s="5">
        <f t="shared" ref="O11458:O11521" si="905">SUMIF($B:$B,B11458,$I:$I)</f>
        <v>54.400000000000006</v>
      </c>
    </row>
    <row r="11459" spans="1:15" x14ac:dyDescent="0.25">
      <c r="A11459">
        <v>11587</v>
      </c>
      <c r="B11459">
        <v>5095</v>
      </c>
      <c r="C11459">
        <f>IF(COUNTIF($B$2:B11459,B11459)=1,1,0)</f>
        <v>0</v>
      </c>
      <c r="D11459" s="1">
        <v>45012</v>
      </c>
      <c r="E11459" s="2">
        <v>0.71157407407407403</v>
      </c>
      <c r="F11459">
        <v>129</v>
      </c>
      <c r="G11459" t="str">
        <f>IFERROR(INDEX(menu_items!$B:$B,MATCH(F11459,menu_items!$A:$A,0)),"Unknown value")</f>
        <v>Mushroom Ravioli</v>
      </c>
      <c r="H11459" t="str">
        <f>IFERROR(INDEX(menu_items!$C:$C,MATCH(F11459,menu_items!$A:$A,0)),"Unknown value")</f>
        <v>Italian</v>
      </c>
      <c r="I11459" s="5">
        <f>IFERROR(INDEX(menu_items!$D:$D,MATCH(F11459,menu_items!$A:$A,0)),0)</f>
        <v>15.5</v>
      </c>
      <c r="J11459" t="str">
        <f t="shared" si="901"/>
        <v>Mon</v>
      </c>
      <c r="K11459">
        <f t="shared" si="902"/>
        <v>27</v>
      </c>
      <c r="L11459" t="str">
        <f t="shared" si="903"/>
        <v>Mar</v>
      </c>
      <c r="M11459">
        <v>17</v>
      </c>
      <c r="N11459">
        <f t="shared" si="904"/>
        <v>4</v>
      </c>
      <c r="O11459" s="5">
        <f t="shared" si="905"/>
        <v>54.400000000000006</v>
      </c>
    </row>
    <row r="11460" spans="1:15" x14ac:dyDescent="0.25">
      <c r="A11460">
        <v>11588</v>
      </c>
      <c r="B11460">
        <v>5095</v>
      </c>
      <c r="C11460">
        <f>IF(COUNTIF($B$2:B11460,B11460)=1,1,0)</f>
        <v>0</v>
      </c>
      <c r="D11460" s="1">
        <v>45012</v>
      </c>
      <c r="E11460" s="2">
        <v>0.71157407407407403</v>
      </c>
      <c r="F11460">
        <v>120</v>
      </c>
      <c r="G11460" t="str">
        <f>IFERROR(INDEX(menu_items!$B:$B,MATCH(F11460,menu_items!$A:$A,0)),"Unknown value")</f>
        <v>Steak Torta</v>
      </c>
      <c r="H11460" t="str">
        <f>IFERROR(INDEX(menu_items!$C:$C,MATCH(F11460,menu_items!$A:$A,0)),"Unknown value")</f>
        <v>Mexican</v>
      </c>
      <c r="I11460" s="5">
        <f>IFERROR(INDEX(menu_items!$D:$D,MATCH(F11460,menu_items!$A:$A,0)),0)</f>
        <v>13.95</v>
      </c>
      <c r="J11460" t="str">
        <f t="shared" si="901"/>
        <v>Mon</v>
      </c>
      <c r="K11460">
        <f t="shared" si="902"/>
        <v>27</v>
      </c>
      <c r="L11460" t="str">
        <f t="shared" si="903"/>
        <v>Mar</v>
      </c>
      <c r="M11460">
        <v>17</v>
      </c>
      <c r="N11460">
        <f t="shared" si="904"/>
        <v>4</v>
      </c>
      <c r="O11460" s="5">
        <f t="shared" si="905"/>
        <v>54.400000000000006</v>
      </c>
    </row>
    <row r="11461" spans="1:15" x14ac:dyDescent="0.25">
      <c r="A11461">
        <v>11589</v>
      </c>
      <c r="B11461">
        <v>5095</v>
      </c>
      <c r="C11461">
        <f>IF(COUNTIF($B$2:B11461,B11461)=1,1,0)</f>
        <v>0</v>
      </c>
      <c r="D11461" s="1">
        <v>45012</v>
      </c>
      <c r="E11461" s="2">
        <v>0.71157407407407403</v>
      </c>
      <c r="F11461">
        <v>105</v>
      </c>
      <c r="G11461" t="str">
        <f>IFERROR(INDEX(menu_items!$B:$B,MATCH(F11461,menu_items!$A:$A,0)),"Unknown value")</f>
        <v>Mac &amp; Cheese</v>
      </c>
      <c r="H11461" t="str">
        <f>IFERROR(INDEX(menu_items!$C:$C,MATCH(F11461,menu_items!$A:$A,0)),"Unknown value")</f>
        <v>American</v>
      </c>
      <c r="I11461" s="5">
        <f>IFERROR(INDEX(menu_items!$D:$D,MATCH(F11461,menu_items!$A:$A,0)),0)</f>
        <v>7</v>
      </c>
      <c r="J11461" t="str">
        <f t="shared" si="901"/>
        <v>Mon</v>
      </c>
      <c r="K11461">
        <f t="shared" si="902"/>
        <v>27</v>
      </c>
      <c r="L11461" t="str">
        <f t="shared" si="903"/>
        <v>Mar</v>
      </c>
      <c r="M11461">
        <v>17</v>
      </c>
      <c r="N11461">
        <f t="shared" si="904"/>
        <v>4</v>
      </c>
      <c r="O11461" s="5">
        <f t="shared" si="905"/>
        <v>54.400000000000006</v>
      </c>
    </row>
    <row r="11462" spans="1:15" x14ac:dyDescent="0.25">
      <c r="A11462">
        <v>11590</v>
      </c>
      <c r="B11462">
        <v>5096</v>
      </c>
      <c r="C11462">
        <f>IF(COUNTIF($B$2:B11462,B11462)=1,1,0)</f>
        <v>1</v>
      </c>
      <c r="D11462" s="1">
        <v>45012</v>
      </c>
      <c r="E11462" s="2">
        <v>0.72783564814814816</v>
      </c>
      <c r="F11462">
        <v>108</v>
      </c>
      <c r="G11462" t="str">
        <f>IFERROR(INDEX(menu_items!$B:$B,MATCH(F11462,menu_items!$A:$A,0)),"Unknown value")</f>
        <v>Tofu Pad Thai</v>
      </c>
      <c r="H11462" t="str">
        <f>IFERROR(INDEX(menu_items!$C:$C,MATCH(F11462,menu_items!$A:$A,0)),"Unknown value")</f>
        <v>Asian</v>
      </c>
      <c r="I11462" s="5">
        <f>IFERROR(INDEX(menu_items!$D:$D,MATCH(F11462,menu_items!$A:$A,0)),0)</f>
        <v>14.5</v>
      </c>
      <c r="J11462" t="str">
        <f t="shared" si="901"/>
        <v>Mon</v>
      </c>
      <c r="K11462">
        <f t="shared" si="902"/>
        <v>27</v>
      </c>
      <c r="L11462" t="str">
        <f t="shared" si="903"/>
        <v>Mar</v>
      </c>
      <c r="M11462">
        <v>17</v>
      </c>
      <c r="N11462">
        <f t="shared" si="904"/>
        <v>3</v>
      </c>
      <c r="O11462" s="5">
        <f t="shared" si="905"/>
        <v>46.95</v>
      </c>
    </row>
    <row r="11463" spans="1:15" x14ac:dyDescent="0.25">
      <c r="A11463">
        <v>11591</v>
      </c>
      <c r="B11463">
        <v>5096</v>
      </c>
      <c r="C11463">
        <f>IF(COUNTIF($B$2:B11463,B11463)=1,1,0)</f>
        <v>0</v>
      </c>
      <c r="D11463" s="1">
        <v>45012</v>
      </c>
      <c r="E11463" s="2">
        <v>0.72783564814814816</v>
      </c>
      <c r="F11463">
        <v>108</v>
      </c>
      <c r="G11463" t="str">
        <f>IFERROR(INDEX(menu_items!$B:$B,MATCH(F11463,menu_items!$A:$A,0)),"Unknown value")</f>
        <v>Tofu Pad Thai</v>
      </c>
      <c r="H11463" t="str">
        <f>IFERROR(INDEX(menu_items!$C:$C,MATCH(F11463,menu_items!$A:$A,0)),"Unknown value")</f>
        <v>Asian</v>
      </c>
      <c r="I11463" s="5">
        <f>IFERROR(INDEX(menu_items!$D:$D,MATCH(F11463,menu_items!$A:$A,0)),0)</f>
        <v>14.5</v>
      </c>
      <c r="J11463" t="str">
        <f t="shared" si="901"/>
        <v>Mon</v>
      </c>
      <c r="K11463">
        <f t="shared" si="902"/>
        <v>27</v>
      </c>
      <c r="L11463" t="str">
        <f t="shared" si="903"/>
        <v>Mar</v>
      </c>
      <c r="M11463">
        <v>17</v>
      </c>
      <c r="N11463">
        <f t="shared" si="904"/>
        <v>3</v>
      </c>
      <c r="O11463" s="5">
        <f t="shared" si="905"/>
        <v>46.95</v>
      </c>
    </row>
    <row r="11464" spans="1:15" x14ac:dyDescent="0.25">
      <c r="A11464">
        <v>11592</v>
      </c>
      <c r="B11464">
        <v>5096</v>
      </c>
      <c r="C11464">
        <f>IF(COUNTIF($B$2:B11464,B11464)=1,1,0)</f>
        <v>0</v>
      </c>
      <c r="D11464" s="1">
        <v>45012</v>
      </c>
      <c r="E11464" s="2">
        <v>0.72783564814814816</v>
      </c>
      <c r="F11464">
        <v>131</v>
      </c>
      <c r="G11464" t="str">
        <f>IFERROR(INDEX(menu_items!$B:$B,MATCH(F11464,menu_items!$A:$A,0)),"Unknown value")</f>
        <v>Chicken Parmesan</v>
      </c>
      <c r="H11464" t="str">
        <f>IFERROR(INDEX(menu_items!$C:$C,MATCH(F11464,menu_items!$A:$A,0)),"Unknown value")</f>
        <v>Italian</v>
      </c>
      <c r="I11464" s="5">
        <f>IFERROR(INDEX(menu_items!$D:$D,MATCH(F11464,menu_items!$A:$A,0)),0)</f>
        <v>17.95</v>
      </c>
      <c r="J11464" t="str">
        <f t="shared" si="901"/>
        <v>Mon</v>
      </c>
      <c r="K11464">
        <f t="shared" si="902"/>
        <v>27</v>
      </c>
      <c r="L11464" t="str">
        <f t="shared" si="903"/>
        <v>Mar</v>
      </c>
      <c r="M11464">
        <v>17</v>
      </c>
      <c r="N11464">
        <f t="shared" si="904"/>
        <v>3</v>
      </c>
      <c r="O11464" s="5">
        <f t="shared" si="905"/>
        <v>46.95</v>
      </c>
    </row>
    <row r="11465" spans="1:15" x14ac:dyDescent="0.25">
      <c r="A11465">
        <v>11593</v>
      </c>
      <c r="B11465">
        <v>5097</v>
      </c>
      <c r="C11465">
        <f>IF(COUNTIF($B$2:B11465,B11465)=1,1,0)</f>
        <v>1</v>
      </c>
      <c r="D11465" s="1">
        <v>45012</v>
      </c>
      <c r="E11465" s="2">
        <v>0.73031250000000003</v>
      </c>
      <c r="F11465">
        <v>123</v>
      </c>
      <c r="G11465" t="str">
        <f>IFERROR(INDEX(menu_items!$B:$B,MATCH(F11465,menu_items!$A:$A,0)),"Unknown value")</f>
        <v>Chips &amp; Guacamole</v>
      </c>
      <c r="H11465" t="str">
        <f>IFERROR(INDEX(menu_items!$C:$C,MATCH(F11465,menu_items!$A:$A,0)),"Unknown value")</f>
        <v>Mexican</v>
      </c>
      <c r="I11465" s="5">
        <f>IFERROR(INDEX(menu_items!$D:$D,MATCH(F11465,menu_items!$A:$A,0)),0)</f>
        <v>9</v>
      </c>
      <c r="J11465" t="str">
        <f t="shared" si="901"/>
        <v>Mon</v>
      </c>
      <c r="K11465">
        <f t="shared" si="902"/>
        <v>27</v>
      </c>
      <c r="L11465" t="str">
        <f t="shared" si="903"/>
        <v>Mar</v>
      </c>
      <c r="M11465">
        <v>17</v>
      </c>
      <c r="N11465">
        <f t="shared" si="904"/>
        <v>1</v>
      </c>
      <c r="O11465" s="5">
        <f t="shared" si="905"/>
        <v>9</v>
      </c>
    </row>
    <row r="11466" spans="1:15" x14ac:dyDescent="0.25">
      <c r="A11466">
        <v>11594</v>
      </c>
      <c r="B11466">
        <v>5098</v>
      </c>
      <c r="C11466">
        <f>IF(COUNTIF($B$2:B11466,B11466)=1,1,0)</f>
        <v>1</v>
      </c>
      <c r="D11466" s="1">
        <v>45012</v>
      </c>
      <c r="E11466" s="2">
        <v>0.73686342592592591</v>
      </c>
      <c r="F11466">
        <v>101</v>
      </c>
      <c r="G11466" t="str">
        <f>IFERROR(INDEX(menu_items!$B:$B,MATCH(F11466,menu_items!$A:$A,0)),"Unknown value")</f>
        <v>Hamburger</v>
      </c>
      <c r="H11466" t="str">
        <f>IFERROR(INDEX(menu_items!$C:$C,MATCH(F11466,menu_items!$A:$A,0)),"Unknown value")</f>
        <v>American</v>
      </c>
      <c r="I11466" s="5">
        <f>IFERROR(INDEX(menu_items!$D:$D,MATCH(F11466,menu_items!$A:$A,0)),0)</f>
        <v>12.95</v>
      </c>
      <c r="J11466" t="str">
        <f t="shared" si="901"/>
        <v>Mon</v>
      </c>
      <c r="K11466">
        <f t="shared" si="902"/>
        <v>27</v>
      </c>
      <c r="L11466" t="str">
        <f t="shared" si="903"/>
        <v>Mar</v>
      </c>
      <c r="M11466">
        <v>17</v>
      </c>
      <c r="N11466">
        <f t="shared" si="904"/>
        <v>1</v>
      </c>
      <c r="O11466" s="5">
        <f t="shared" si="905"/>
        <v>12.95</v>
      </c>
    </row>
    <row r="11467" spans="1:15" x14ac:dyDescent="0.25">
      <c r="A11467">
        <v>11595</v>
      </c>
      <c r="B11467">
        <v>5099</v>
      </c>
      <c r="C11467">
        <f>IF(COUNTIF($B$2:B11467,B11467)=1,1,0)</f>
        <v>1</v>
      </c>
      <c r="D11467" s="1">
        <v>45012</v>
      </c>
      <c r="E11467" s="2">
        <v>0.7397569444444444</v>
      </c>
      <c r="F11467">
        <v>101</v>
      </c>
      <c r="G11467" t="str">
        <f>IFERROR(INDEX(menu_items!$B:$B,MATCH(F11467,menu_items!$A:$A,0)),"Unknown value")</f>
        <v>Hamburger</v>
      </c>
      <c r="H11467" t="str">
        <f>IFERROR(INDEX(menu_items!$C:$C,MATCH(F11467,menu_items!$A:$A,0)),"Unknown value")</f>
        <v>American</v>
      </c>
      <c r="I11467" s="5">
        <f>IFERROR(INDEX(menu_items!$D:$D,MATCH(F11467,menu_items!$A:$A,0)),0)</f>
        <v>12.95</v>
      </c>
      <c r="J11467" t="str">
        <f t="shared" si="901"/>
        <v>Mon</v>
      </c>
      <c r="K11467">
        <f t="shared" si="902"/>
        <v>27</v>
      </c>
      <c r="L11467" t="str">
        <f t="shared" si="903"/>
        <v>Mar</v>
      </c>
      <c r="M11467">
        <v>17</v>
      </c>
      <c r="N11467">
        <f t="shared" si="904"/>
        <v>2</v>
      </c>
      <c r="O11467" s="5">
        <f t="shared" si="905"/>
        <v>19.95</v>
      </c>
    </row>
    <row r="11468" spans="1:15" x14ac:dyDescent="0.25">
      <c r="A11468">
        <v>11596</v>
      </c>
      <c r="B11468">
        <v>5099</v>
      </c>
      <c r="C11468">
        <f>IF(COUNTIF($B$2:B11468,B11468)=1,1,0)</f>
        <v>0</v>
      </c>
      <c r="D11468" s="1">
        <v>45012</v>
      </c>
      <c r="E11468" s="2">
        <v>0.7397569444444444</v>
      </c>
      <c r="F11468">
        <v>105</v>
      </c>
      <c r="G11468" t="str">
        <f>IFERROR(INDEX(menu_items!$B:$B,MATCH(F11468,menu_items!$A:$A,0)),"Unknown value")</f>
        <v>Mac &amp; Cheese</v>
      </c>
      <c r="H11468" t="str">
        <f>IFERROR(INDEX(menu_items!$C:$C,MATCH(F11468,menu_items!$A:$A,0)),"Unknown value")</f>
        <v>American</v>
      </c>
      <c r="I11468" s="5">
        <f>IFERROR(INDEX(menu_items!$D:$D,MATCH(F11468,menu_items!$A:$A,0)),0)</f>
        <v>7</v>
      </c>
      <c r="J11468" t="str">
        <f t="shared" si="901"/>
        <v>Mon</v>
      </c>
      <c r="K11468">
        <f t="shared" si="902"/>
        <v>27</v>
      </c>
      <c r="L11468" t="str">
        <f t="shared" si="903"/>
        <v>Mar</v>
      </c>
      <c r="M11468">
        <v>17</v>
      </c>
      <c r="N11468">
        <f t="shared" si="904"/>
        <v>2</v>
      </c>
      <c r="O11468" s="5">
        <f t="shared" si="905"/>
        <v>19.95</v>
      </c>
    </row>
    <row r="11469" spans="1:15" x14ac:dyDescent="0.25">
      <c r="A11469">
        <v>11598</v>
      </c>
      <c r="B11469">
        <v>5100</v>
      </c>
      <c r="C11469">
        <f>IF(COUNTIF($B$2:B11469,B11469)=1,1,0)</f>
        <v>1</v>
      </c>
      <c r="D11469" s="1">
        <v>45012</v>
      </c>
      <c r="E11469" s="2">
        <v>0.74268518518518523</v>
      </c>
      <c r="F11469">
        <v>109</v>
      </c>
      <c r="G11469" t="str">
        <f>IFERROR(INDEX(menu_items!$B:$B,MATCH(F11469,menu_items!$A:$A,0)),"Unknown value")</f>
        <v>Korean Beef Bowl</v>
      </c>
      <c r="H11469" t="str">
        <f>IFERROR(INDEX(menu_items!$C:$C,MATCH(F11469,menu_items!$A:$A,0)),"Unknown value")</f>
        <v>Asian</v>
      </c>
      <c r="I11469" s="5">
        <f>IFERROR(INDEX(menu_items!$D:$D,MATCH(F11469,menu_items!$A:$A,0)),0)</f>
        <v>17.95</v>
      </c>
      <c r="J11469" t="str">
        <f t="shared" si="901"/>
        <v>Mon</v>
      </c>
      <c r="K11469">
        <f t="shared" si="902"/>
        <v>27</v>
      </c>
      <c r="L11469" t="str">
        <f t="shared" si="903"/>
        <v>Mar</v>
      </c>
      <c r="M11469">
        <v>17</v>
      </c>
      <c r="N11469">
        <f t="shared" si="904"/>
        <v>4</v>
      </c>
      <c r="O11469" s="5">
        <f t="shared" si="905"/>
        <v>47.45</v>
      </c>
    </row>
    <row r="11470" spans="1:15" x14ac:dyDescent="0.25">
      <c r="A11470">
        <v>11599</v>
      </c>
      <c r="B11470">
        <v>5100</v>
      </c>
      <c r="C11470">
        <f>IF(COUNTIF($B$2:B11470,B11470)=1,1,0)</f>
        <v>0</v>
      </c>
      <c r="D11470" s="1">
        <v>45012</v>
      </c>
      <c r="E11470" s="2">
        <v>0.74268518518518523</v>
      </c>
      <c r="F11470">
        <v>128</v>
      </c>
      <c r="G11470" t="str">
        <f>IFERROR(INDEX(menu_items!$B:$B,MATCH(F11470,menu_items!$A:$A,0)),"Unknown value")</f>
        <v>Cheese Lasagna</v>
      </c>
      <c r="H11470" t="str">
        <f>IFERROR(INDEX(menu_items!$C:$C,MATCH(F11470,menu_items!$A:$A,0)),"Unknown value")</f>
        <v>Italian</v>
      </c>
      <c r="I11470" s="5">
        <f>IFERROR(INDEX(menu_items!$D:$D,MATCH(F11470,menu_items!$A:$A,0)),0)</f>
        <v>15.5</v>
      </c>
      <c r="J11470" t="str">
        <f t="shared" si="901"/>
        <v>Mon</v>
      </c>
      <c r="K11470">
        <f t="shared" si="902"/>
        <v>27</v>
      </c>
      <c r="L11470" t="str">
        <f t="shared" si="903"/>
        <v>Mar</v>
      </c>
      <c r="M11470">
        <v>17</v>
      </c>
      <c r="N11470">
        <f t="shared" si="904"/>
        <v>4</v>
      </c>
      <c r="O11470" s="5">
        <f t="shared" si="905"/>
        <v>47.45</v>
      </c>
    </row>
    <row r="11471" spans="1:15" x14ac:dyDescent="0.25">
      <c r="A11471">
        <v>11600</v>
      </c>
      <c r="B11471">
        <v>5100</v>
      </c>
      <c r="C11471">
        <f>IF(COUNTIF($B$2:B11471,B11471)=1,1,0)</f>
        <v>0</v>
      </c>
      <c r="D11471" s="1">
        <v>45012</v>
      </c>
      <c r="E11471" s="2">
        <v>0.74268518518518523</v>
      </c>
      <c r="F11471">
        <v>122</v>
      </c>
      <c r="G11471" t="str">
        <f>IFERROR(INDEX(menu_items!$B:$B,MATCH(F11471,menu_items!$A:$A,0)),"Unknown value")</f>
        <v>Chips &amp; Salsa</v>
      </c>
      <c r="H11471" t="str">
        <f>IFERROR(INDEX(menu_items!$C:$C,MATCH(F11471,menu_items!$A:$A,0)),"Unknown value")</f>
        <v>Mexican</v>
      </c>
      <c r="I11471" s="5">
        <f>IFERROR(INDEX(menu_items!$D:$D,MATCH(F11471,menu_items!$A:$A,0)),0)</f>
        <v>7</v>
      </c>
      <c r="J11471" t="str">
        <f t="shared" si="901"/>
        <v>Mon</v>
      </c>
      <c r="K11471">
        <f t="shared" si="902"/>
        <v>27</v>
      </c>
      <c r="L11471" t="str">
        <f t="shared" si="903"/>
        <v>Mar</v>
      </c>
      <c r="M11471">
        <v>17</v>
      </c>
      <c r="N11471">
        <f t="shared" si="904"/>
        <v>4</v>
      </c>
      <c r="O11471" s="5">
        <f t="shared" si="905"/>
        <v>47.45</v>
      </c>
    </row>
    <row r="11472" spans="1:15" x14ac:dyDescent="0.25">
      <c r="A11472">
        <v>11601</v>
      </c>
      <c r="B11472">
        <v>5100</v>
      </c>
      <c r="C11472">
        <f>IF(COUNTIF($B$2:B11472,B11472)=1,1,0)</f>
        <v>0</v>
      </c>
      <c r="D11472" s="1">
        <v>45012</v>
      </c>
      <c r="E11472" s="2">
        <v>0.74268518518518523</v>
      </c>
      <c r="F11472">
        <v>106</v>
      </c>
      <c r="G11472" t="str">
        <f>IFERROR(INDEX(menu_items!$B:$B,MATCH(F11472,menu_items!$A:$A,0)),"Unknown value")</f>
        <v>French Fries</v>
      </c>
      <c r="H11472" t="str">
        <f>IFERROR(INDEX(menu_items!$C:$C,MATCH(F11472,menu_items!$A:$A,0)),"Unknown value")</f>
        <v>American</v>
      </c>
      <c r="I11472" s="5">
        <f>IFERROR(INDEX(menu_items!$D:$D,MATCH(F11472,menu_items!$A:$A,0)),0)</f>
        <v>7</v>
      </c>
      <c r="J11472" t="str">
        <f t="shared" si="901"/>
        <v>Mon</v>
      </c>
      <c r="K11472">
        <f t="shared" si="902"/>
        <v>27</v>
      </c>
      <c r="L11472" t="str">
        <f t="shared" si="903"/>
        <v>Mar</v>
      </c>
      <c r="M11472">
        <v>17</v>
      </c>
      <c r="N11472">
        <f t="shared" si="904"/>
        <v>4</v>
      </c>
      <c r="O11472" s="5">
        <f t="shared" si="905"/>
        <v>47.45</v>
      </c>
    </row>
    <row r="11473" spans="1:15" x14ac:dyDescent="0.25">
      <c r="A11473">
        <v>11602</v>
      </c>
      <c r="B11473">
        <v>5101</v>
      </c>
      <c r="C11473">
        <f>IF(COUNTIF($B$2:B11473,B11473)=1,1,0)</f>
        <v>1</v>
      </c>
      <c r="D11473" s="1">
        <v>45012</v>
      </c>
      <c r="E11473" s="2">
        <v>0.74392361111111116</v>
      </c>
      <c r="F11473">
        <v>105</v>
      </c>
      <c r="G11473" t="str">
        <f>IFERROR(INDEX(menu_items!$B:$B,MATCH(F11473,menu_items!$A:$A,0)),"Unknown value")</f>
        <v>Mac &amp; Cheese</v>
      </c>
      <c r="H11473" t="str">
        <f>IFERROR(INDEX(menu_items!$C:$C,MATCH(F11473,menu_items!$A:$A,0)),"Unknown value")</f>
        <v>American</v>
      </c>
      <c r="I11473" s="5">
        <f>IFERROR(INDEX(menu_items!$D:$D,MATCH(F11473,menu_items!$A:$A,0)),0)</f>
        <v>7</v>
      </c>
      <c r="J11473" t="str">
        <f t="shared" si="901"/>
        <v>Mon</v>
      </c>
      <c r="K11473">
        <f t="shared" si="902"/>
        <v>27</v>
      </c>
      <c r="L11473" t="str">
        <f t="shared" si="903"/>
        <v>Mar</v>
      </c>
      <c r="M11473">
        <v>17</v>
      </c>
      <c r="N11473">
        <f t="shared" si="904"/>
        <v>1</v>
      </c>
      <c r="O11473" s="5">
        <f t="shared" si="905"/>
        <v>7</v>
      </c>
    </row>
    <row r="11474" spans="1:15" x14ac:dyDescent="0.25">
      <c r="A11474">
        <v>11603</v>
      </c>
      <c r="B11474">
        <v>5102</v>
      </c>
      <c r="C11474">
        <f>IF(COUNTIF($B$2:B11474,B11474)=1,1,0)</f>
        <v>1</v>
      </c>
      <c r="D11474" s="1">
        <v>45012</v>
      </c>
      <c r="E11474" s="2">
        <v>0.7449189814814815</v>
      </c>
      <c r="F11474">
        <v>109</v>
      </c>
      <c r="G11474" t="str">
        <f>IFERROR(INDEX(menu_items!$B:$B,MATCH(F11474,menu_items!$A:$A,0)),"Unknown value")</f>
        <v>Korean Beef Bowl</v>
      </c>
      <c r="H11474" t="str">
        <f>IFERROR(INDEX(menu_items!$C:$C,MATCH(F11474,menu_items!$A:$A,0)),"Unknown value")</f>
        <v>Asian</v>
      </c>
      <c r="I11474" s="5">
        <f>IFERROR(INDEX(menu_items!$D:$D,MATCH(F11474,menu_items!$A:$A,0)),0)</f>
        <v>17.95</v>
      </c>
      <c r="J11474" t="str">
        <f t="shared" si="901"/>
        <v>Mon</v>
      </c>
      <c r="K11474">
        <f t="shared" si="902"/>
        <v>27</v>
      </c>
      <c r="L11474" t="str">
        <f t="shared" si="903"/>
        <v>Mar</v>
      </c>
      <c r="M11474">
        <v>17</v>
      </c>
      <c r="N11474">
        <f t="shared" si="904"/>
        <v>1</v>
      </c>
      <c r="O11474" s="5">
        <f t="shared" si="905"/>
        <v>17.95</v>
      </c>
    </row>
    <row r="11475" spans="1:15" x14ac:dyDescent="0.25">
      <c r="A11475">
        <v>11605</v>
      </c>
      <c r="B11475">
        <v>5103</v>
      </c>
      <c r="C11475">
        <f>IF(COUNTIF($B$2:B11475,B11475)=1,1,0)</f>
        <v>1</v>
      </c>
      <c r="D11475" s="1">
        <v>45012</v>
      </c>
      <c r="E11475" s="2">
        <v>0.74508101851851849</v>
      </c>
      <c r="F11475">
        <v>117</v>
      </c>
      <c r="G11475" t="str">
        <f>IFERROR(INDEX(menu_items!$B:$B,MATCH(F11475,menu_items!$A:$A,0)),"Unknown value")</f>
        <v>Chicken Burrito</v>
      </c>
      <c r="H11475" t="str">
        <f>IFERROR(INDEX(menu_items!$C:$C,MATCH(F11475,menu_items!$A:$A,0)),"Unknown value")</f>
        <v>Mexican</v>
      </c>
      <c r="I11475" s="5">
        <f>IFERROR(INDEX(menu_items!$D:$D,MATCH(F11475,menu_items!$A:$A,0)),0)</f>
        <v>12.95</v>
      </c>
      <c r="J11475" t="str">
        <f t="shared" si="901"/>
        <v>Mon</v>
      </c>
      <c r="K11475">
        <f t="shared" si="902"/>
        <v>27</v>
      </c>
      <c r="L11475" t="str">
        <f t="shared" si="903"/>
        <v>Mar</v>
      </c>
      <c r="M11475">
        <v>17</v>
      </c>
      <c r="N11475">
        <f t="shared" si="904"/>
        <v>1</v>
      </c>
      <c r="O11475" s="5">
        <f t="shared" si="905"/>
        <v>12.95</v>
      </c>
    </row>
    <row r="11476" spans="1:15" x14ac:dyDescent="0.25">
      <c r="A11476">
        <v>11606</v>
      </c>
      <c r="B11476">
        <v>5104</v>
      </c>
      <c r="C11476">
        <f>IF(COUNTIF($B$2:B11476,B11476)=1,1,0)</f>
        <v>1</v>
      </c>
      <c r="D11476" s="1">
        <v>45012</v>
      </c>
      <c r="E11476" s="2">
        <v>0.74753472222222217</v>
      </c>
      <c r="F11476">
        <v>124</v>
      </c>
      <c r="G11476" t="str">
        <f>IFERROR(INDEX(menu_items!$B:$B,MATCH(F11476,menu_items!$A:$A,0)),"Unknown value")</f>
        <v>Spaghetti</v>
      </c>
      <c r="H11476" t="str">
        <f>IFERROR(INDEX(menu_items!$C:$C,MATCH(F11476,menu_items!$A:$A,0)),"Unknown value")</f>
        <v>Italian</v>
      </c>
      <c r="I11476" s="5">
        <f>IFERROR(INDEX(menu_items!$D:$D,MATCH(F11476,menu_items!$A:$A,0)),0)</f>
        <v>14.5</v>
      </c>
      <c r="J11476" t="str">
        <f t="shared" si="901"/>
        <v>Mon</v>
      </c>
      <c r="K11476">
        <f t="shared" si="902"/>
        <v>27</v>
      </c>
      <c r="L11476" t="str">
        <f t="shared" si="903"/>
        <v>Mar</v>
      </c>
      <c r="M11476">
        <v>17</v>
      </c>
      <c r="N11476">
        <f t="shared" si="904"/>
        <v>4</v>
      </c>
      <c r="O11476" s="5">
        <f t="shared" si="905"/>
        <v>67.350000000000009</v>
      </c>
    </row>
    <row r="11477" spans="1:15" x14ac:dyDescent="0.25">
      <c r="A11477">
        <v>11607</v>
      </c>
      <c r="B11477">
        <v>5104</v>
      </c>
      <c r="C11477">
        <f>IF(COUNTIF($B$2:B11477,B11477)=1,1,0)</f>
        <v>0</v>
      </c>
      <c r="D11477" s="1">
        <v>45012</v>
      </c>
      <c r="E11477" s="2">
        <v>0.74753472222222217</v>
      </c>
      <c r="F11477">
        <v>125</v>
      </c>
      <c r="G11477" t="str">
        <f>IFERROR(INDEX(menu_items!$B:$B,MATCH(F11477,menu_items!$A:$A,0)),"Unknown value")</f>
        <v>Spaghetti &amp; Meatballs</v>
      </c>
      <c r="H11477" t="str">
        <f>IFERROR(INDEX(menu_items!$C:$C,MATCH(F11477,menu_items!$A:$A,0)),"Unknown value")</f>
        <v>Italian</v>
      </c>
      <c r="I11477" s="5">
        <f>IFERROR(INDEX(menu_items!$D:$D,MATCH(F11477,menu_items!$A:$A,0)),0)</f>
        <v>17.95</v>
      </c>
      <c r="J11477" t="str">
        <f t="shared" si="901"/>
        <v>Mon</v>
      </c>
      <c r="K11477">
        <f t="shared" si="902"/>
        <v>27</v>
      </c>
      <c r="L11477" t="str">
        <f t="shared" si="903"/>
        <v>Mar</v>
      </c>
      <c r="M11477">
        <v>17</v>
      </c>
      <c r="N11477">
        <f t="shared" si="904"/>
        <v>4</v>
      </c>
      <c r="O11477" s="5">
        <f t="shared" si="905"/>
        <v>67.350000000000009</v>
      </c>
    </row>
    <row r="11478" spans="1:15" x14ac:dyDescent="0.25">
      <c r="A11478">
        <v>11608</v>
      </c>
      <c r="B11478">
        <v>5104</v>
      </c>
      <c r="C11478">
        <f>IF(COUNTIF($B$2:B11478,B11478)=1,1,0)</f>
        <v>0</v>
      </c>
      <c r="D11478" s="1">
        <v>45012</v>
      </c>
      <c r="E11478" s="2">
        <v>0.74753472222222217</v>
      </c>
      <c r="F11478">
        <v>118</v>
      </c>
      <c r="G11478" t="str">
        <f>IFERROR(INDEX(menu_items!$B:$B,MATCH(F11478,menu_items!$A:$A,0)),"Unknown value")</f>
        <v>Steak Burrito</v>
      </c>
      <c r="H11478" t="str">
        <f>IFERROR(INDEX(menu_items!$C:$C,MATCH(F11478,menu_items!$A:$A,0)),"Unknown value")</f>
        <v>Mexican</v>
      </c>
      <c r="I11478" s="5">
        <f>IFERROR(INDEX(menu_items!$D:$D,MATCH(F11478,menu_items!$A:$A,0)),0)</f>
        <v>14.95</v>
      </c>
      <c r="J11478" t="str">
        <f t="shared" si="901"/>
        <v>Mon</v>
      </c>
      <c r="K11478">
        <f t="shared" si="902"/>
        <v>27</v>
      </c>
      <c r="L11478" t="str">
        <f t="shared" si="903"/>
        <v>Mar</v>
      </c>
      <c r="M11478">
        <v>17</v>
      </c>
      <c r="N11478">
        <f t="shared" si="904"/>
        <v>4</v>
      </c>
      <c r="O11478" s="5">
        <f t="shared" si="905"/>
        <v>67.350000000000009</v>
      </c>
    </row>
    <row r="11479" spans="1:15" x14ac:dyDescent="0.25">
      <c r="A11479">
        <v>11609</v>
      </c>
      <c r="B11479">
        <v>5104</v>
      </c>
      <c r="C11479">
        <f>IF(COUNTIF($B$2:B11479,B11479)=1,1,0)</f>
        <v>0</v>
      </c>
      <c r="D11479" s="1">
        <v>45012</v>
      </c>
      <c r="E11479" s="2">
        <v>0.74753472222222217</v>
      </c>
      <c r="F11479">
        <v>130</v>
      </c>
      <c r="G11479" t="str">
        <f>IFERROR(INDEX(menu_items!$B:$B,MATCH(F11479,menu_items!$A:$A,0)),"Unknown value")</f>
        <v>Shrimp Scampi</v>
      </c>
      <c r="H11479" t="str">
        <f>IFERROR(INDEX(menu_items!$C:$C,MATCH(F11479,menu_items!$A:$A,0)),"Unknown value")</f>
        <v>Italian</v>
      </c>
      <c r="I11479" s="5">
        <f>IFERROR(INDEX(menu_items!$D:$D,MATCH(F11479,menu_items!$A:$A,0)),0)</f>
        <v>19.95</v>
      </c>
      <c r="J11479" t="str">
        <f t="shared" si="901"/>
        <v>Mon</v>
      </c>
      <c r="K11479">
        <f t="shared" si="902"/>
        <v>27</v>
      </c>
      <c r="L11479" t="str">
        <f t="shared" si="903"/>
        <v>Mar</v>
      </c>
      <c r="M11479">
        <v>17</v>
      </c>
      <c r="N11479">
        <f t="shared" si="904"/>
        <v>4</v>
      </c>
      <c r="O11479" s="5">
        <f t="shared" si="905"/>
        <v>67.350000000000009</v>
      </c>
    </row>
    <row r="11480" spans="1:15" x14ac:dyDescent="0.25">
      <c r="A11480">
        <v>11610</v>
      </c>
      <c r="B11480">
        <v>5105</v>
      </c>
      <c r="C11480">
        <f>IF(COUNTIF($B$2:B11480,B11480)=1,1,0)</f>
        <v>1</v>
      </c>
      <c r="D11480" s="1">
        <v>45012</v>
      </c>
      <c r="E11480" s="2">
        <v>0.74785879629629626</v>
      </c>
      <c r="F11480">
        <v>129</v>
      </c>
      <c r="G11480" t="str">
        <f>IFERROR(INDEX(menu_items!$B:$B,MATCH(F11480,menu_items!$A:$A,0)),"Unknown value")</f>
        <v>Mushroom Ravioli</v>
      </c>
      <c r="H11480" t="str">
        <f>IFERROR(INDEX(menu_items!$C:$C,MATCH(F11480,menu_items!$A:$A,0)),"Unknown value")</f>
        <v>Italian</v>
      </c>
      <c r="I11480" s="5">
        <f>IFERROR(INDEX(menu_items!$D:$D,MATCH(F11480,menu_items!$A:$A,0)),0)</f>
        <v>15.5</v>
      </c>
      <c r="J11480" t="str">
        <f t="shared" si="901"/>
        <v>Mon</v>
      </c>
      <c r="K11480">
        <f t="shared" si="902"/>
        <v>27</v>
      </c>
      <c r="L11480" t="str">
        <f t="shared" si="903"/>
        <v>Mar</v>
      </c>
      <c r="M11480">
        <v>17</v>
      </c>
      <c r="N11480">
        <f t="shared" si="904"/>
        <v>3</v>
      </c>
      <c r="O11480" s="5">
        <f t="shared" si="905"/>
        <v>38.450000000000003</v>
      </c>
    </row>
    <row r="11481" spans="1:15" x14ac:dyDescent="0.25">
      <c r="A11481">
        <v>11611</v>
      </c>
      <c r="B11481">
        <v>5105</v>
      </c>
      <c r="C11481">
        <f>IF(COUNTIF($B$2:B11481,B11481)=1,1,0)</f>
        <v>0</v>
      </c>
      <c r="D11481" s="1">
        <v>45012</v>
      </c>
      <c r="E11481" s="2">
        <v>0.74785879629629626</v>
      </c>
      <c r="F11481">
        <v>113</v>
      </c>
      <c r="G11481" t="str">
        <f>IFERROR(INDEX(menu_items!$B:$B,MATCH(F11481,menu_items!$A:$A,0)),"Unknown value")</f>
        <v>Edamame</v>
      </c>
      <c r="H11481" t="str">
        <f>IFERROR(INDEX(menu_items!$C:$C,MATCH(F11481,menu_items!$A:$A,0)),"Unknown value")</f>
        <v>Asian</v>
      </c>
      <c r="I11481" s="5">
        <f>IFERROR(INDEX(menu_items!$D:$D,MATCH(F11481,menu_items!$A:$A,0)),0)</f>
        <v>5</v>
      </c>
      <c r="J11481" t="str">
        <f t="shared" si="901"/>
        <v>Mon</v>
      </c>
      <c r="K11481">
        <f t="shared" si="902"/>
        <v>27</v>
      </c>
      <c r="L11481" t="str">
        <f t="shared" si="903"/>
        <v>Mar</v>
      </c>
      <c r="M11481">
        <v>17</v>
      </c>
      <c r="N11481">
        <f t="shared" si="904"/>
        <v>3</v>
      </c>
      <c r="O11481" s="5">
        <f t="shared" si="905"/>
        <v>38.450000000000003</v>
      </c>
    </row>
    <row r="11482" spans="1:15" x14ac:dyDescent="0.25">
      <c r="A11482">
        <v>11612</v>
      </c>
      <c r="B11482">
        <v>5105</v>
      </c>
      <c r="C11482">
        <f>IF(COUNTIF($B$2:B11482,B11482)=1,1,0)</f>
        <v>0</v>
      </c>
      <c r="D11482" s="1">
        <v>45012</v>
      </c>
      <c r="E11482" s="2">
        <v>0.74785879629629626</v>
      </c>
      <c r="F11482">
        <v>131</v>
      </c>
      <c r="G11482" t="str">
        <f>IFERROR(INDEX(menu_items!$B:$B,MATCH(F11482,menu_items!$A:$A,0)),"Unknown value")</f>
        <v>Chicken Parmesan</v>
      </c>
      <c r="H11482" t="str">
        <f>IFERROR(INDEX(menu_items!$C:$C,MATCH(F11482,menu_items!$A:$A,0)),"Unknown value")</f>
        <v>Italian</v>
      </c>
      <c r="I11482" s="5">
        <f>IFERROR(INDEX(menu_items!$D:$D,MATCH(F11482,menu_items!$A:$A,0)),0)</f>
        <v>17.95</v>
      </c>
      <c r="J11482" t="str">
        <f t="shared" si="901"/>
        <v>Mon</v>
      </c>
      <c r="K11482">
        <f t="shared" si="902"/>
        <v>27</v>
      </c>
      <c r="L11482" t="str">
        <f t="shared" si="903"/>
        <v>Mar</v>
      </c>
      <c r="M11482">
        <v>17</v>
      </c>
      <c r="N11482">
        <f t="shared" si="904"/>
        <v>3</v>
      </c>
      <c r="O11482" s="5">
        <f t="shared" si="905"/>
        <v>38.450000000000003</v>
      </c>
    </row>
    <row r="11483" spans="1:15" x14ac:dyDescent="0.25">
      <c r="A11483">
        <v>11613</v>
      </c>
      <c r="B11483">
        <v>5106</v>
      </c>
      <c r="C11483">
        <f>IF(COUNTIF($B$2:B11483,B11483)=1,1,0)</f>
        <v>1</v>
      </c>
      <c r="D11483" s="1">
        <v>45012</v>
      </c>
      <c r="E11483" s="2">
        <v>0.75305555555555559</v>
      </c>
      <c r="F11483">
        <v>131</v>
      </c>
      <c r="G11483" t="str">
        <f>IFERROR(INDEX(menu_items!$B:$B,MATCH(F11483,menu_items!$A:$A,0)),"Unknown value")</f>
        <v>Chicken Parmesan</v>
      </c>
      <c r="H11483" t="str">
        <f>IFERROR(INDEX(menu_items!$C:$C,MATCH(F11483,menu_items!$A:$A,0)),"Unknown value")</f>
        <v>Italian</v>
      </c>
      <c r="I11483" s="5">
        <f>IFERROR(INDEX(menu_items!$D:$D,MATCH(F11483,menu_items!$A:$A,0)),0)</f>
        <v>17.95</v>
      </c>
      <c r="J11483" t="str">
        <f t="shared" si="901"/>
        <v>Mon</v>
      </c>
      <c r="K11483">
        <f t="shared" si="902"/>
        <v>27</v>
      </c>
      <c r="L11483" t="str">
        <f t="shared" si="903"/>
        <v>Mar</v>
      </c>
      <c r="M11483">
        <v>18</v>
      </c>
      <c r="N11483">
        <f t="shared" si="904"/>
        <v>1</v>
      </c>
      <c r="O11483" s="5">
        <f t="shared" si="905"/>
        <v>17.95</v>
      </c>
    </row>
    <row r="11484" spans="1:15" x14ac:dyDescent="0.25">
      <c r="A11484">
        <v>11614</v>
      </c>
      <c r="B11484">
        <v>5107</v>
      </c>
      <c r="C11484">
        <f>IF(COUNTIF($B$2:B11484,B11484)=1,1,0)</f>
        <v>1</v>
      </c>
      <c r="D11484" s="1">
        <v>45012</v>
      </c>
      <c r="E11484" s="2">
        <v>0.76071759259259264</v>
      </c>
      <c r="F11484">
        <v>112</v>
      </c>
      <c r="G11484" t="str">
        <f>IFERROR(INDEX(menu_items!$B:$B,MATCH(F11484,menu_items!$A:$A,0)),"Unknown value")</f>
        <v>Salmon Roll</v>
      </c>
      <c r="H11484" t="str">
        <f>IFERROR(INDEX(menu_items!$C:$C,MATCH(F11484,menu_items!$A:$A,0)),"Unknown value")</f>
        <v>Asian</v>
      </c>
      <c r="I11484" s="5">
        <f>IFERROR(INDEX(menu_items!$D:$D,MATCH(F11484,menu_items!$A:$A,0)),0)</f>
        <v>14.95</v>
      </c>
      <c r="J11484" t="str">
        <f t="shared" si="901"/>
        <v>Mon</v>
      </c>
      <c r="K11484">
        <f t="shared" si="902"/>
        <v>27</v>
      </c>
      <c r="L11484" t="str">
        <f t="shared" si="903"/>
        <v>Mar</v>
      </c>
      <c r="M11484">
        <v>18</v>
      </c>
      <c r="N11484">
        <f t="shared" si="904"/>
        <v>4</v>
      </c>
      <c r="O11484" s="5">
        <f t="shared" si="905"/>
        <v>53.849999999999994</v>
      </c>
    </row>
    <row r="11485" spans="1:15" x14ac:dyDescent="0.25">
      <c r="A11485">
        <v>11615</v>
      </c>
      <c r="B11485">
        <v>5107</v>
      </c>
      <c r="C11485">
        <f>IF(COUNTIF($B$2:B11485,B11485)=1,1,0)</f>
        <v>0</v>
      </c>
      <c r="D11485" s="1">
        <v>45012</v>
      </c>
      <c r="E11485" s="2">
        <v>0.76071759259259264</v>
      </c>
      <c r="F11485">
        <v>113</v>
      </c>
      <c r="G11485" t="str">
        <f>IFERROR(INDEX(menu_items!$B:$B,MATCH(F11485,menu_items!$A:$A,0)),"Unknown value")</f>
        <v>Edamame</v>
      </c>
      <c r="H11485" t="str">
        <f>IFERROR(INDEX(menu_items!$C:$C,MATCH(F11485,menu_items!$A:$A,0)),"Unknown value")</f>
        <v>Asian</v>
      </c>
      <c r="I11485" s="5">
        <f>IFERROR(INDEX(menu_items!$D:$D,MATCH(F11485,menu_items!$A:$A,0)),0)</f>
        <v>5</v>
      </c>
      <c r="J11485" t="str">
        <f t="shared" si="901"/>
        <v>Mon</v>
      </c>
      <c r="K11485">
        <f t="shared" si="902"/>
        <v>27</v>
      </c>
      <c r="L11485" t="str">
        <f t="shared" si="903"/>
        <v>Mar</v>
      </c>
      <c r="M11485">
        <v>18</v>
      </c>
      <c r="N11485">
        <f t="shared" si="904"/>
        <v>4</v>
      </c>
      <c r="O11485" s="5">
        <f t="shared" si="905"/>
        <v>53.849999999999994</v>
      </c>
    </row>
    <row r="11486" spans="1:15" x14ac:dyDescent="0.25">
      <c r="A11486">
        <v>11616</v>
      </c>
      <c r="B11486">
        <v>5107</v>
      </c>
      <c r="C11486">
        <f>IF(COUNTIF($B$2:B11486,B11486)=1,1,0)</f>
        <v>0</v>
      </c>
      <c r="D11486" s="1">
        <v>45012</v>
      </c>
      <c r="E11486" s="2">
        <v>0.76071759259259264</v>
      </c>
      <c r="F11486">
        <v>120</v>
      </c>
      <c r="G11486" t="str">
        <f>IFERROR(INDEX(menu_items!$B:$B,MATCH(F11486,menu_items!$A:$A,0)),"Unknown value")</f>
        <v>Steak Torta</v>
      </c>
      <c r="H11486" t="str">
        <f>IFERROR(INDEX(menu_items!$C:$C,MATCH(F11486,menu_items!$A:$A,0)),"Unknown value")</f>
        <v>Mexican</v>
      </c>
      <c r="I11486" s="5">
        <f>IFERROR(INDEX(menu_items!$D:$D,MATCH(F11486,menu_items!$A:$A,0)),0)</f>
        <v>13.95</v>
      </c>
      <c r="J11486" t="str">
        <f t="shared" si="901"/>
        <v>Mon</v>
      </c>
      <c r="K11486">
        <f t="shared" si="902"/>
        <v>27</v>
      </c>
      <c r="L11486" t="str">
        <f t="shared" si="903"/>
        <v>Mar</v>
      </c>
      <c r="M11486">
        <v>18</v>
      </c>
      <c r="N11486">
        <f t="shared" si="904"/>
        <v>4</v>
      </c>
      <c r="O11486" s="5">
        <f t="shared" si="905"/>
        <v>53.849999999999994</v>
      </c>
    </row>
    <row r="11487" spans="1:15" x14ac:dyDescent="0.25">
      <c r="A11487">
        <v>11617</v>
      </c>
      <c r="B11487">
        <v>5107</v>
      </c>
      <c r="C11487">
        <f>IF(COUNTIF($B$2:B11487,B11487)=1,1,0)</f>
        <v>0</v>
      </c>
      <c r="D11487" s="1">
        <v>45012</v>
      </c>
      <c r="E11487" s="2">
        <v>0.76071759259259264</v>
      </c>
      <c r="F11487">
        <v>130</v>
      </c>
      <c r="G11487" t="str">
        <f>IFERROR(INDEX(menu_items!$B:$B,MATCH(F11487,menu_items!$A:$A,0)),"Unknown value")</f>
        <v>Shrimp Scampi</v>
      </c>
      <c r="H11487" t="str">
        <f>IFERROR(INDEX(menu_items!$C:$C,MATCH(F11487,menu_items!$A:$A,0)),"Unknown value")</f>
        <v>Italian</v>
      </c>
      <c r="I11487" s="5">
        <f>IFERROR(INDEX(menu_items!$D:$D,MATCH(F11487,menu_items!$A:$A,0)),0)</f>
        <v>19.95</v>
      </c>
      <c r="J11487" t="str">
        <f t="shared" si="901"/>
        <v>Mon</v>
      </c>
      <c r="K11487">
        <f t="shared" si="902"/>
        <v>27</v>
      </c>
      <c r="L11487" t="str">
        <f t="shared" si="903"/>
        <v>Mar</v>
      </c>
      <c r="M11487">
        <v>18</v>
      </c>
      <c r="N11487">
        <f t="shared" si="904"/>
        <v>4</v>
      </c>
      <c r="O11487" s="5">
        <f t="shared" si="905"/>
        <v>53.849999999999994</v>
      </c>
    </row>
    <row r="11488" spans="1:15" x14ac:dyDescent="0.25">
      <c r="A11488">
        <v>11618</v>
      </c>
      <c r="B11488">
        <v>5108</v>
      </c>
      <c r="C11488">
        <f>IF(COUNTIF($B$2:B11488,B11488)=1,1,0)</f>
        <v>1</v>
      </c>
      <c r="D11488" s="1">
        <v>45012</v>
      </c>
      <c r="E11488" s="2">
        <v>0.76165509259259256</v>
      </c>
      <c r="F11488">
        <v>124</v>
      </c>
      <c r="G11488" t="str">
        <f>IFERROR(INDEX(menu_items!$B:$B,MATCH(F11488,menu_items!$A:$A,0)),"Unknown value")</f>
        <v>Spaghetti</v>
      </c>
      <c r="H11488" t="str">
        <f>IFERROR(INDEX(menu_items!$C:$C,MATCH(F11488,menu_items!$A:$A,0)),"Unknown value")</f>
        <v>Italian</v>
      </c>
      <c r="I11488" s="5">
        <f>IFERROR(INDEX(menu_items!$D:$D,MATCH(F11488,menu_items!$A:$A,0)),0)</f>
        <v>14.5</v>
      </c>
      <c r="J11488" t="str">
        <f t="shared" si="901"/>
        <v>Mon</v>
      </c>
      <c r="K11488">
        <f t="shared" si="902"/>
        <v>27</v>
      </c>
      <c r="L11488" t="str">
        <f t="shared" si="903"/>
        <v>Mar</v>
      </c>
      <c r="M11488">
        <v>18</v>
      </c>
      <c r="N11488">
        <f t="shared" si="904"/>
        <v>3</v>
      </c>
      <c r="O11488" s="5">
        <f t="shared" si="905"/>
        <v>49.400000000000006</v>
      </c>
    </row>
    <row r="11489" spans="1:15" x14ac:dyDescent="0.25">
      <c r="A11489">
        <v>11619</v>
      </c>
      <c r="B11489">
        <v>5108</v>
      </c>
      <c r="C11489">
        <f>IF(COUNTIF($B$2:B11489,B11489)=1,1,0)</f>
        <v>0</v>
      </c>
      <c r="D11489" s="1">
        <v>45012</v>
      </c>
      <c r="E11489" s="2">
        <v>0.76165509259259256</v>
      </c>
      <c r="F11489">
        <v>110</v>
      </c>
      <c r="G11489" t="str">
        <f>IFERROR(INDEX(menu_items!$B:$B,MATCH(F11489,menu_items!$A:$A,0)),"Unknown value")</f>
        <v>Pork Ramen</v>
      </c>
      <c r="H11489" t="str">
        <f>IFERROR(INDEX(menu_items!$C:$C,MATCH(F11489,menu_items!$A:$A,0)),"Unknown value")</f>
        <v>Asian</v>
      </c>
      <c r="I11489" s="5">
        <f>IFERROR(INDEX(menu_items!$D:$D,MATCH(F11489,menu_items!$A:$A,0)),0)</f>
        <v>17.95</v>
      </c>
      <c r="J11489" t="str">
        <f t="shared" si="901"/>
        <v>Mon</v>
      </c>
      <c r="K11489">
        <f t="shared" si="902"/>
        <v>27</v>
      </c>
      <c r="L11489" t="str">
        <f t="shared" si="903"/>
        <v>Mar</v>
      </c>
      <c r="M11489">
        <v>18</v>
      </c>
      <c r="N11489">
        <f t="shared" si="904"/>
        <v>3</v>
      </c>
      <c r="O11489" s="5">
        <f t="shared" si="905"/>
        <v>49.400000000000006</v>
      </c>
    </row>
    <row r="11490" spans="1:15" x14ac:dyDescent="0.25">
      <c r="A11490">
        <v>11620</v>
      </c>
      <c r="B11490">
        <v>5108</v>
      </c>
      <c r="C11490">
        <f>IF(COUNTIF($B$2:B11490,B11490)=1,1,0)</f>
        <v>0</v>
      </c>
      <c r="D11490" s="1">
        <v>45012</v>
      </c>
      <c r="E11490" s="2">
        <v>0.76165509259259256</v>
      </c>
      <c r="F11490">
        <v>132</v>
      </c>
      <c r="G11490" t="str">
        <f>IFERROR(INDEX(menu_items!$B:$B,MATCH(F11490,menu_items!$A:$A,0)),"Unknown value")</f>
        <v>Eggplant Parmesan</v>
      </c>
      <c r="H11490" t="str">
        <f>IFERROR(INDEX(menu_items!$C:$C,MATCH(F11490,menu_items!$A:$A,0)),"Unknown value")</f>
        <v>Italian</v>
      </c>
      <c r="I11490" s="5">
        <f>IFERROR(INDEX(menu_items!$D:$D,MATCH(F11490,menu_items!$A:$A,0)),0)</f>
        <v>16.95</v>
      </c>
      <c r="J11490" t="str">
        <f t="shared" si="901"/>
        <v>Mon</v>
      </c>
      <c r="K11490">
        <f t="shared" si="902"/>
        <v>27</v>
      </c>
      <c r="L11490" t="str">
        <f t="shared" si="903"/>
        <v>Mar</v>
      </c>
      <c r="M11490">
        <v>18</v>
      </c>
      <c r="N11490">
        <f t="shared" si="904"/>
        <v>3</v>
      </c>
      <c r="O11490" s="5">
        <f t="shared" si="905"/>
        <v>49.400000000000006</v>
      </c>
    </row>
    <row r="11491" spans="1:15" x14ac:dyDescent="0.25">
      <c r="A11491">
        <v>11621</v>
      </c>
      <c r="B11491">
        <v>5109</v>
      </c>
      <c r="C11491">
        <f>IF(COUNTIF($B$2:B11491,B11491)=1,1,0)</f>
        <v>1</v>
      </c>
      <c r="D11491" s="1">
        <v>45012</v>
      </c>
      <c r="E11491" s="2">
        <v>0.76347222222222222</v>
      </c>
      <c r="F11491">
        <v>126</v>
      </c>
      <c r="G11491" t="str">
        <f>IFERROR(INDEX(menu_items!$B:$B,MATCH(F11491,menu_items!$A:$A,0)),"Unknown value")</f>
        <v>Fettuccine Alfredo</v>
      </c>
      <c r="H11491" t="str">
        <f>IFERROR(INDEX(menu_items!$C:$C,MATCH(F11491,menu_items!$A:$A,0)),"Unknown value")</f>
        <v>Italian</v>
      </c>
      <c r="I11491" s="5">
        <f>IFERROR(INDEX(menu_items!$D:$D,MATCH(F11491,menu_items!$A:$A,0)),0)</f>
        <v>14.5</v>
      </c>
      <c r="J11491" t="str">
        <f t="shared" si="901"/>
        <v>Mon</v>
      </c>
      <c r="K11491">
        <f t="shared" si="902"/>
        <v>27</v>
      </c>
      <c r="L11491" t="str">
        <f t="shared" si="903"/>
        <v>Mar</v>
      </c>
      <c r="M11491">
        <v>18</v>
      </c>
      <c r="N11491">
        <f t="shared" si="904"/>
        <v>4</v>
      </c>
      <c r="O11491" s="5">
        <f t="shared" si="905"/>
        <v>62.349999999999994</v>
      </c>
    </row>
    <row r="11492" spans="1:15" x14ac:dyDescent="0.25">
      <c r="A11492">
        <v>11622</v>
      </c>
      <c r="B11492">
        <v>5109</v>
      </c>
      <c r="C11492">
        <f>IF(COUNTIF($B$2:B11492,B11492)=1,1,0)</f>
        <v>0</v>
      </c>
      <c r="D11492" s="1">
        <v>45012</v>
      </c>
      <c r="E11492" s="2">
        <v>0.76347222222222222</v>
      </c>
      <c r="F11492">
        <v>117</v>
      </c>
      <c r="G11492" t="str">
        <f>IFERROR(INDEX(menu_items!$B:$B,MATCH(F11492,menu_items!$A:$A,0)),"Unknown value")</f>
        <v>Chicken Burrito</v>
      </c>
      <c r="H11492" t="str">
        <f>IFERROR(INDEX(menu_items!$C:$C,MATCH(F11492,menu_items!$A:$A,0)),"Unknown value")</f>
        <v>Mexican</v>
      </c>
      <c r="I11492" s="5">
        <f>IFERROR(INDEX(menu_items!$D:$D,MATCH(F11492,menu_items!$A:$A,0)),0)</f>
        <v>12.95</v>
      </c>
      <c r="J11492" t="str">
        <f t="shared" si="901"/>
        <v>Mon</v>
      </c>
      <c r="K11492">
        <f t="shared" si="902"/>
        <v>27</v>
      </c>
      <c r="L11492" t="str">
        <f t="shared" si="903"/>
        <v>Mar</v>
      </c>
      <c r="M11492">
        <v>18</v>
      </c>
      <c r="N11492">
        <f t="shared" si="904"/>
        <v>4</v>
      </c>
      <c r="O11492" s="5">
        <f t="shared" si="905"/>
        <v>62.349999999999994</v>
      </c>
    </row>
    <row r="11493" spans="1:15" x14ac:dyDescent="0.25">
      <c r="A11493">
        <v>11623</v>
      </c>
      <c r="B11493">
        <v>5109</v>
      </c>
      <c r="C11493">
        <f>IF(COUNTIF($B$2:B11493,B11493)=1,1,0)</f>
        <v>0</v>
      </c>
      <c r="D11493" s="1">
        <v>45012</v>
      </c>
      <c r="E11493" s="2">
        <v>0.76347222222222222</v>
      </c>
      <c r="F11493">
        <v>131</v>
      </c>
      <c r="G11493" t="str">
        <f>IFERROR(INDEX(menu_items!$B:$B,MATCH(F11493,menu_items!$A:$A,0)),"Unknown value")</f>
        <v>Chicken Parmesan</v>
      </c>
      <c r="H11493" t="str">
        <f>IFERROR(INDEX(menu_items!$C:$C,MATCH(F11493,menu_items!$A:$A,0)),"Unknown value")</f>
        <v>Italian</v>
      </c>
      <c r="I11493" s="5">
        <f>IFERROR(INDEX(menu_items!$D:$D,MATCH(F11493,menu_items!$A:$A,0)),0)</f>
        <v>17.95</v>
      </c>
      <c r="J11493" t="str">
        <f t="shared" si="901"/>
        <v>Mon</v>
      </c>
      <c r="K11493">
        <f t="shared" si="902"/>
        <v>27</v>
      </c>
      <c r="L11493" t="str">
        <f t="shared" si="903"/>
        <v>Mar</v>
      </c>
      <c r="M11493">
        <v>18</v>
      </c>
      <c r="N11493">
        <f t="shared" si="904"/>
        <v>4</v>
      </c>
      <c r="O11493" s="5">
        <f t="shared" si="905"/>
        <v>62.349999999999994</v>
      </c>
    </row>
    <row r="11494" spans="1:15" x14ac:dyDescent="0.25">
      <c r="A11494">
        <v>11624</v>
      </c>
      <c r="B11494">
        <v>5109</v>
      </c>
      <c r="C11494">
        <f>IF(COUNTIF($B$2:B11494,B11494)=1,1,0)</f>
        <v>0</v>
      </c>
      <c r="D11494" s="1">
        <v>45012</v>
      </c>
      <c r="E11494" s="2">
        <v>0.76347222222222222</v>
      </c>
      <c r="F11494">
        <v>132</v>
      </c>
      <c r="G11494" t="str">
        <f>IFERROR(INDEX(menu_items!$B:$B,MATCH(F11494,menu_items!$A:$A,0)),"Unknown value")</f>
        <v>Eggplant Parmesan</v>
      </c>
      <c r="H11494" t="str">
        <f>IFERROR(INDEX(menu_items!$C:$C,MATCH(F11494,menu_items!$A:$A,0)),"Unknown value")</f>
        <v>Italian</v>
      </c>
      <c r="I11494" s="5">
        <f>IFERROR(INDEX(menu_items!$D:$D,MATCH(F11494,menu_items!$A:$A,0)),0)</f>
        <v>16.95</v>
      </c>
      <c r="J11494" t="str">
        <f t="shared" si="901"/>
        <v>Mon</v>
      </c>
      <c r="K11494">
        <f t="shared" si="902"/>
        <v>27</v>
      </c>
      <c r="L11494" t="str">
        <f t="shared" si="903"/>
        <v>Mar</v>
      </c>
      <c r="M11494">
        <v>18</v>
      </c>
      <c r="N11494">
        <f t="shared" si="904"/>
        <v>4</v>
      </c>
      <c r="O11494" s="5">
        <f t="shared" si="905"/>
        <v>62.349999999999994</v>
      </c>
    </row>
    <row r="11495" spans="1:15" x14ac:dyDescent="0.25">
      <c r="A11495">
        <v>11625</v>
      </c>
      <c r="B11495">
        <v>5110</v>
      </c>
      <c r="C11495">
        <f>IF(COUNTIF($B$2:B11495,B11495)=1,1,0)</f>
        <v>1</v>
      </c>
      <c r="D11495" s="1">
        <v>45012</v>
      </c>
      <c r="E11495" s="2">
        <v>0.76828703703703705</v>
      </c>
      <c r="F11495">
        <v>124</v>
      </c>
      <c r="G11495" t="str">
        <f>IFERROR(INDEX(menu_items!$B:$B,MATCH(F11495,menu_items!$A:$A,0)),"Unknown value")</f>
        <v>Spaghetti</v>
      </c>
      <c r="H11495" t="str">
        <f>IFERROR(INDEX(menu_items!$C:$C,MATCH(F11495,menu_items!$A:$A,0)),"Unknown value")</f>
        <v>Italian</v>
      </c>
      <c r="I11495" s="5">
        <f>IFERROR(INDEX(menu_items!$D:$D,MATCH(F11495,menu_items!$A:$A,0)),0)</f>
        <v>14.5</v>
      </c>
      <c r="J11495" t="str">
        <f t="shared" si="901"/>
        <v>Mon</v>
      </c>
      <c r="K11495">
        <f t="shared" si="902"/>
        <v>27</v>
      </c>
      <c r="L11495" t="str">
        <f t="shared" si="903"/>
        <v>Mar</v>
      </c>
      <c r="M11495">
        <v>18</v>
      </c>
      <c r="N11495">
        <f t="shared" si="904"/>
        <v>3</v>
      </c>
      <c r="O11495" s="5">
        <f t="shared" si="905"/>
        <v>36.450000000000003</v>
      </c>
    </row>
    <row r="11496" spans="1:15" x14ac:dyDescent="0.25">
      <c r="A11496">
        <v>11626</v>
      </c>
      <c r="B11496">
        <v>5110</v>
      </c>
      <c r="C11496">
        <f>IF(COUNTIF($B$2:B11496,B11496)=1,1,0)</f>
        <v>0</v>
      </c>
      <c r="D11496" s="1">
        <v>45012</v>
      </c>
      <c r="E11496" s="2">
        <v>0.76828703703703705</v>
      </c>
      <c r="F11496">
        <v>113</v>
      </c>
      <c r="G11496" t="str">
        <f>IFERROR(INDEX(menu_items!$B:$B,MATCH(F11496,menu_items!$A:$A,0)),"Unknown value")</f>
        <v>Edamame</v>
      </c>
      <c r="H11496" t="str">
        <f>IFERROR(INDEX(menu_items!$C:$C,MATCH(F11496,menu_items!$A:$A,0)),"Unknown value")</f>
        <v>Asian</v>
      </c>
      <c r="I11496" s="5">
        <f>IFERROR(INDEX(menu_items!$D:$D,MATCH(F11496,menu_items!$A:$A,0)),0)</f>
        <v>5</v>
      </c>
      <c r="J11496" t="str">
        <f t="shared" si="901"/>
        <v>Mon</v>
      </c>
      <c r="K11496">
        <f t="shared" si="902"/>
        <v>27</v>
      </c>
      <c r="L11496" t="str">
        <f t="shared" si="903"/>
        <v>Mar</v>
      </c>
      <c r="M11496">
        <v>18</v>
      </c>
      <c r="N11496">
        <f t="shared" si="904"/>
        <v>3</v>
      </c>
      <c r="O11496" s="5">
        <f t="shared" si="905"/>
        <v>36.450000000000003</v>
      </c>
    </row>
    <row r="11497" spans="1:15" x14ac:dyDescent="0.25">
      <c r="A11497">
        <v>11627</v>
      </c>
      <c r="B11497">
        <v>5110</v>
      </c>
      <c r="C11497">
        <f>IF(COUNTIF($B$2:B11497,B11497)=1,1,0)</f>
        <v>0</v>
      </c>
      <c r="D11497" s="1">
        <v>45012</v>
      </c>
      <c r="E11497" s="2">
        <v>0.76828703703703705</v>
      </c>
      <c r="F11497">
        <v>132</v>
      </c>
      <c r="G11497" t="str">
        <f>IFERROR(INDEX(menu_items!$B:$B,MATCH(F11497,menu_items!$A:$A,0)),"Unknown value")</f>
        <v>Eggplant Parmesan</v>
      </c>
      <c r="H11497" t="str">
        <f>IFERROR(INDEX(menu_items!$C:$C,MATCH(F11497,menu_items!$A:$A,0)),"Unknown value")</f>
        <v>Italian</v>
      </c>
      <c r="I11497" s="5">
        <f>IFERROR(INDEX(menu_items!$D:$D,MATCH(F11497,menu_items!$A:$A,0)),0)</f>
        <v>16.95</v>
      </c>
      <c r="J11497" t="str">
        <f t="shared" si="901"/>
        <v>Mon</v>
      </c>
      <c r="K11497">
        <f t="shared" si="902"/>
        <v>27</v>
      </c>
      <c r="L11497" t="str">
        <f t="shared" si="903"/>
        <v>Mar</v>
      </c>
      <c r="M11497">
        <v>18</v>
      </c>
      <c r="N11497">
        <f t="shared" si="904"/>
        <v>3</v>
      </c>
      <c r="O11497" s="5">
        <f t="shared" si="905"/>
        <v>36.450000000000003</v>
      </c>
    </row>
    <row r="11498" spans="1:15" x14ac:dyDescent="0.25">
      <c r="A11498">
        <v>11628</v>
      </c>
      <c r="B11498">
        <v>5111</v>
      </c>
      <c r="C11498">
        <f>IF(COUNTIF($B$2:B11498,B11498)=1,1,0)</f>
        <v>1</v>
      </c>
      <c r="D11498" s="1">
        <v>45012</v>
      </c>
      <c r="E11498" s="2">
        <v>0.7824768518518519</v>
      </c>
      <c r="F11498">
        <v>108</v>
      </c>
      <c r="G11498" t="str">
        <f>IFERROR(INDEX(menu_items!$B:$B,MATCH(F11498,menu_items!$A:$A,0)),"Unknown value")</f>
        <v>Tofu Pad Thai</v>
      </c>
      <c r="H11498" t="str">
        <f>IFERROR(INDEX(menu_items!$C:$C,MATCH(F11498,menu_items!$A:$A,0)),"Unknown value")</f>
        <v>Asian</v>
      </c>
      <c r="I11498" s="5">
        <f>IFERROR(INDEX(menu_items!$D:$D,MATCH(F11498,menu_items!$A:$A,0)),0)</f>
        <v>14.5</v>
      </c>
      <c r="J11498" t="str">
        <f t="shared" si="901"/>
        <v>Mon</v>
      </c>
      <c r="K11498">
        <f t="shared" si="902"/>
        <v>27</v>
      </c>
      <c r="L11498" t="str">
        <f t="shared" si="903"/>
        <v>Mar</v>
      </c>
      <c r="M11498">
        <v>18</v>
      </c>
      <c r="N11498">
        <f t="shared" si="904"/>
        <v>3</v>
      </c>
      <c r="O11498" s="5">
        <f t="shared" si="905"/>
        <v>28.5</v>
      </c>
    </row>
    <row r="11499" spans="1:15" x14ac:dyDescent="0.25">
      <c r="A11499">
        <v>11629</v>
      </c>
      <c r="B11499">
        <v>5111</v>
      </c>
      <c r="C11499">
        <f>IF(COUNTIF($B$2:B11499,B11499)=1,1,0)</f>
        <v>0</v>
      </c>
      <c r="D11499" s="1">
        <v>45012</v>
      </c>
      <c r="E11499" s="2">
        <v>0.7824768518518519</v>
      </c>
      <c r="F11499">
        <v>105</v>
      </c>
      <c r="G11499" t="str">
        <f>IFERROR(INDEX(menu_items!$B:$B,MATCH(F11499,menu_items!$A:$A,0)),"Unknown value")</f>
        <v>Mac &amp; Cheese</v>
      </c>
      <c r="H11499" t="str">
        <f>IFERROR(INDEX(menu_items!$C:$C,MATCH(F11499,menu_items!$A:$A,0)),"Unknown value")</f>
        <v>American</v>
      </c>
      <c r="I11499" s="5">
        <f>IFERROR(INDEX(menu_items!$D:$D,MATCH(F11499,menu_items!$A:$A,0)),0)</f>
        <v>7</v>
      </c>
      <c r="J11499" t="str">
        <f t="shared" si="901"/>
        <v>Mon</v>
      </c>
      <c r="K11499">
        <f t="shared" si="902"/>
        <v>27</v>
      </c>
      <c r="L11499" t="str">
        <f t="shared" si="903"/>
        <v>Mar</v>
      </c>
      <c r="M11499">
        <v>18</v>
      </c>
      <c r="N11499">
        <f t="shared" si="904"/>
        <v>3</v>
      </c>
      <c r="O11499" s="5">
        <f t="shared" si="905"/>
        <v>28.5</v>
      </c>
    </row>
    <row r="11500" spans="1:15" x14ac:dyDescent="0.25">
      <c r="A11500">
        <v>11630</v>
      </c>
      <c r="B11500">
        <v>5111</v>
      </c>
      <c r="C11500">
        <f>IF(COUNTIF($B$2:B11500,B11500)=1,1,0)</f>
        <v>0</v>
      </c>
      <c r="D11500" s="1">
        <v>45012</v>
      </c>
      <c r="E11500" s="2">
        <v>0.7824768518518519</v>
      </c>
      <c r="F11500">
        <v>122</v>
      </c>
      <c r="G11500" t="str">
        <f>IFERROR(INDEX(menu_items!$B:$B,MATCH(F11500,menu_items!$A:$A,0)),"Unknown value")</f>
        <v>Chips &amp; Salsa</v>
      </c>
      <c r="H11500" t="str">
        <f>IFERROR(INDEX(menu_items!$C:$C,MATCH(F11500,menu_items!$A:$A,0)),"Unknown value")</f>
        <v>Mexican</v>
      </c>
      <c r="I11500" s="5">
        <f>IFERROR(INDEX(menu_items!$D:$D,MATCH(F11500,menu_items!$A:$A,0)),0)</f>
        <v>7</v>
      </c>
      <c r="J11500" t="str">
        <f t="shared" si="901"/>
        <v>Mon</v>
      </c>
      <c r="K11500">
        <f t="shared" si="902"/>
        <v>27</v>
      </c>
      <c r="L11500" t="str">
        <f t="shared" si="903"/>
        <v>Mar</v>
      </c>
      <c r="M11500">
        <v>18</v>
      </c>
      <c r="N11500">
        <f t="shared" si="904"/>
        <v>3</v>
      </c>
      <c r="O11500" s="5">
        <f t="shared" si="905"/>
        <v>28.5</v>
      </c>
    </row>
    <row r="11501" spans="1:15" x14ac:dyDescent="0.25">
      <c r="A11501">
        <v>11631</v>
      </c>
      <c r="B11501">
        <v>5112</v>
      </c>
      <c r="C11501">
        <f>IF(COUNTIF($B$2:B11501,B11501)=1,1,0)</f>
        <v>1</v>
      </c>
      <c r="D11501" s="1">
        <v>45012</v>
      </c>
      <c r="E11501" s="2">
        <v>0.78791666666666671</v>
      </c>
      <c r="F11501">
        <v>110</v>
      </c>
      <c r="G11501" t="str">
        <f>IFERROR(INDEX(menu_items!$B:$B,MATCH(F11501,menu_items!$A:$A,0)),"Unknown value")</f>
        <v>Pork Ramen</v>
      </c>
      <c r="H11501" t="str">
        <f>IFERROR(INDEX(menu_items!$C:$C,MATCH(F11501,menu_items!$A:$A,0)),"Unknown value")</f>
        <v>Asian</v>
      </c>
      <c r="I11501" s="5">
        <f>IFERROR(INDEX(menu_items!$D:$D,MATCH(F11501,menu_items!$A:$A,0)),0)</f>
        <v>17.95</v>
      </c>
      <c r="J11501" t="str">
        <f t="shared" si="901"/>
        <v>Mon</v>
      </c>
      <c r="K11501">
        <f t="shared" si="902"/>
        <v>27</v>
      </c>
      <c r="L11501" t="str">
        <f t="shared" si="903"/>
        <v>Mar</v>
      </c>
      <c r="M11501">
        <v>18</v>
      </c>
      <c r="N11501">
        <f t="shared" si="904"/>
        <v>1</v>
      </c>
      <c r="O11501" s="5">
        <f t="shared" si="905"/>
        <v>17.95</v>
      </c>
    </row>
    <row r="11502" spans="1:15" x14ac:dyDescent="0.25">
      <c r="A11502">
        <v>11632</v>
      </c>
      <c r="B11502">
        <v>5113</v>
      </c>
      <c r="C11502">
        <f>IF(COUNTIF($B$2:B11502,B11502)=1,1,0)</f>
        <v>1</v>
      </c>
      <c r="D11502" s="1">
        <v>45012</v>
      </c>
      <c r="E11502" s="2">
        <v>0.80170138888888887</v>
      </c>
      <c r="F11502">
        <v>105</v>
      </c>
      <c r="G11502" t="str">
        <f>IFERROR(INDEX(menu_items!$B:$B,MATCH(F11502,menu_items!$A:$A,0)),"Unknown value")</f>
        <v>Mac &amp; Cheese</v>
      </c>
      <c r="H11502" t="str">
        <f>IFERROR(INDEX(menu_items!$C:$C,MATCH(F11502,menu_items!$A:$A,0)),"Unknown value")</f>
        <v>American</v>
      </c>
      <c r="I11502" s="5">
        <f>IFERROR(INDEX(menu_items!$D:$D,MATCH(F11502,menu_items!$A:$A,0)),0)</f>
        <v>7</v>
      </c>
      <c r="J11502" t="str">
        <f t="shared" si="901"/>
        <v>Mon</v>
      </c>
      <c r="K11502">
        <f t="shared" si="902"/>
        <v>27</v>
      </c>
      <c r="L11502" t="str">
        <f t="shared" si="903"/>
        <v>Mar</v>
      </c>
      <c r="M11502">
        <v>19</v>
      </c>
      <c r="N11502">
        <f t="shared" si="904"/>
        <v>1</v>
      </c>
      <c r="O11502" s="5">
        <f t="shared" si="905"/>
        <v>7</v>
      </c>
    </row>
    <row r="11503" spans="1:15" x14ac:dyDescent="0.25">
      <c r="A11503">
        <v>11633</v>
      </c>
      <c r="B11503">
        <v>5114</v>
      </c>
      <c r="C11503">
        <f>IF(COUNTIF($B$2:B11503,B11503)=1,1,0)</f>
        <v>1</v>
      </c>
      <c r="D11503" s="1">
        <v>45012</v>
      </c>
      <c r="E11503" s="2">
        <v>0.80273148148148143</v>
      </c>
      <c r="F11503">
        <v>107</v>
      </c>
      <c r="G11503" t="str">
        <f>IFERROR(INDEX(menu_items!$B:$B,MATCH(F11503,menu_items!$A:$A,0)),"Unknown value")</f>
        <v>Orange Chicken</v>
      </c>
      <c r="H11503" t="str">
        <f>IFERROR(INDEX(menu_items!$C:$C,MATCH(F11503,menu_items!$A:$A,0)),"Unknown value")</f>
        <v>Asian</v>
      </c>
      <c r="I11503" s="5">
        <f>IFERROR(INDEX(menu_items!$D:$D,MATCH(F11503,menu_items!$A:$A,0)),0)</f>
        <v>16.5</v>
      </c>
      <c r="J11503" t="str">
        <f t="shared" si="901"/>
        <v>Mon</v>
      </c>
      <c r="K11503">
        <f t="shared" si="902"/>
        <v>27</v>
      </c>
      <c r="L11503" t="str">
        <f t="shared" si="903"/>
        <v>Mar</v>
      </c>
      <c r="M11503">
        <v>19</v>
      </c>
      <c r="N11503">
        <f t="shared" si="904"/>
        <v>2</v>
      </c>
      <c r="O11503" s="5">
        <f t="shared" si="905"/>
        <v>34.450000000000003</v>
      </c>
    </row>
    <row r="11504" spans="1:15" x14ac:dyDescent="0.25">
      <c r="A11504">
        <v>11634</v>
      </c>
      <c r="B11504">
        <v>5114</v>
      </c>
      <c r="C11504">
        <f>IF(COUNTIF($B$2:B11504,B11504)=1,1,0)</f>
        <v>0</v>
      </c>
      <c r="D11504" s="1">
        <v>45012</v>
      </c>
      <c r="E11504" s="2">
        <v>0.80273148148148143</v>
      </c>
      <c r="F11504">
        <v>127</v>
      </c>
      <c r="G11504" t="str">
        <f>IFERROR(INDEX(menu_items!$B:$B,MATCH(F11504,menu_items!$A:$A,0)),"Unknown value")</f>
        <v>Meat Lasagna</v>
      </c>
      <c r="H11504" t="str">
        <f>IFERROR(INDEX(menu_items!$C:$C,MATCH(F11504,menu_items!$A:$A,0)),"Unknown value")</f>
        <v>Italian</v>
      </c>
      <c r="I11504" s="5">
        <f>IFERROR(INDEX(menu_items!$D:$D,MATCH(F11504,menu_items!$A:$A,0)),0)</f>
        <v>17.95</v>
      </c>
      <c r="J11504" t="str">
        <f t="shared" si="901"/>
        <v>Mon</v>
      </c>
      <c r="K11504">
        <f t="shared" si="902"/>
        <v>27</v>
      </c>
      <c r="L11504" t="str">
        <f t="shared" si="903"/>
        <v>Mar</v>
      </c>
      <c r="M11504">
        <v>19</v>
      </c>
      <c r="N11504">
        <f t="shared" si="904"/>
        <v>2</v>
      </c>
      <c r="O11504" s="5">
        <f t="shared" si="905"/>
        <v>34.450000000000003</v>
      </c>
    </row>
    <row r="11505" spans="1:15" x14ac:dyDescent="0.25">
      <c r="A11505">
        <v>11635</v>
      </c>
      <c r="B11505">
        <v>5115</v>
      </c>
      <c r="C11505">
        <f>IF(COUNTIF($B$2:B11505,B11505)=1,1,0)</f>
        <v>1</v>
      </c>
      <c r="D11505" s="1">
        <v>45012</v>
      </c>
      <c r="E11505" s="2">
        <v>0.80483796296296295</v>
      </c>
      <c r="F11505">
        <v>113</v>
      </c>
      <c r="G11505" t="str">
        <f>IFERROR(INDEX(menu_items!$B:$B,MATCH(F11505,menu_items!$A:$A,0)),"Unknown value")</f>
        <v>Edamame</v>
      </c>
      <c r="H11505" t="str">
        <f>IFERROR(INDEX(menu_items!$C:$C,MATCH(F11505,menu_items!$A:$A,0)),"Unknown value")</f>
        <v>Asian</v>
      </c>
      <c r="I11505" s="5">
        <f>IFERROR(INDEX(menu_items!$D:$D,MATCH(F11505,menu_items!$A:$A,0)),0)</f>
        <v>5</v>
      </c>
      <c r="J11505" t="str">
        <f t="shared" si="901"/>
        <v>Mon</v>
      </c>
      <c r="K11505">
        <f t="shared" si="902"/>
        <v>27</v>
      </c>
      <c r="L11505" t="str">
        <f t="shared" si="903"/>
        <v>Mar</v>
      </c>
      <c r="M11505">
        <v>19</v>
      </c>
      <c r="N11505">
        <f t="shared" si="904"/>
        <v>1</v>
      </c>
      <c r="O11505" s="5">
        <f t="shared" si="905"/>
        <v>5</v>
      </c>
    </row>
    <row r="11506" spans="1:15" x14ac:dyDescent="0.25">
      <c r="A11506">
        <v>11636</v>
      </c>
      <c r="B11506">
        <v>5116</v>
      </c>
      <c r="C11506">
        <f>IF(COUNTIF($B$2:B11506,B11506)=1,1,0)</f>
        <v>1</v>
      </c>
      <c r="D11506" s="1">
        <v>45012</v>
      </c>
      <c r="E11506" s="2">
        <v>0.81303240740740745</v>
      </c>
      <c r="F11506">
        <v>119</v>
      </c>
      <c r="G11506" t="str">
        <f>IFERROR(INDEX(menu_items!$B:$B,MATCH(F11506,menu_items!$A:$A,0)),"Unknown value")</f>
        <v>Chicken Torta</v>
      </c>
      <c r="H11506" t="str">
        <f>IFERROR(INDEX(menu_items!$C:$C,MATCH(F11506,menu_items!$A:$A,0)),"Unknown value")</f>
        <v>Mexican</v>
      </c>
      <c r="I11506" s="5">
        <f>IFERROR(INDEX(menu_items!$D:$D,MATCH(F11506,menu_items!$A:$A,0)),0)</f>
        <v>11.95</v>
      </c>
      <c r="J11506" t="str">
        <f t="shared" si="901"/>
        <v>Mon</v>
      </c>
      <c r="K11506">
        <f t="shared" si="902"/>
        <v>27</v>
      </c>
      <c r="L11506" t="str">
        <f t="shared" si="903"/>
        <v>Mar</v>
      </c>
      <c r="M11506">
        <v>19</v>
      </c>
      <c r="N11506">
        <f t="shared" si="904"/>
        <v>3</v>
      </c>
      <c r="O11506" s="5">
        <f t="shared" si="905"/>
        <v>37.9</v>
      </c>
    </row>
    <row r="11507" spans="1:15" x14ac:dyDescent="0.25">
      <c r="A11507">
        <v>11637</v>
      </c>
      <c r="B11507">
        <v>5116</v>
      </c>
      <c r="C11507">
        <f>IF(COUNTIF($B$2:B11507,B11507)=1,1,0)</f>
        <v>0</v>
      </c>
      <c r="D11507" s="1">
        <v>45012</v>
      </c>
      <c r="E11507" s="2">
        <v>0.81303240740740745</v>
      </c>
      <c r="F11507">
        <v>114</v>
      </c>
      <c r="G11507" t="str">
        <f>IFERROR(INDEX(menu_items!$B:$B,MATCH(F11507,menu_items!$A:$A,0)),"Unknown value")</f>
        <v>Potstickers</v>
      </c>
      <c r="H11507" t="str">
        <f>IFERROR(INDEX(menu_items!$C:$C,MATCH(F11507,menu_items!$A:$A,0)),"Unknown value")</f>
        <v>Asian</v>
      </c>
      <c r="I11507" s="5">
        <f>IFERROR(INDEX(menu_items!$D:$D,MATCH(F11507,menu_items!$A:$A,0)),0)</f>
        <v>9</v>
      </c>
      <c r="J11507" t="str">
        <f t="shared" si="901"/>
        <v>Mon</v>
      </c>
      <c r="K11507">
        <f t="shared" si="902"/>
        <v>27</v>
      </c>
      <c r="L11507" t="str">
        <f t="shared" si="903"/>
        <v>Mar</v>
      </c>
      <c r="M11507">
        <v>19</v>
      </c>
      <c r="N11507">
        <f t="shared" si="904"/>
        <v>3</v>
      </c>
      <c r="O11507" s="5">
        <f t="shared" si="905"/>
        <v>37.9</v>
      </c>
    </row>
    <row r="11508" spans="1:15" x14ac:dyDescent="0.25">
      <c r="A11508">
        <v>11638</v>
      </c>
      <c r="B11508">
        <v>5116</v>
      </c>
      <c r="C11508">
        <f>IF(COUNTIF($B$2:B11508,B11508)=1,1,0)</f>
        <v>0</v>
      </c>
      <c r="D11508" s="1">
        <v>45012</v>
      </c>
      <c r="E11508" s="2">
        <v>0.81303240740740745</v>
      </c>
      <c r="F11508">
        <v>132</v>
      </c>
      <c r="G11508" t="str">
        <f>IFERROR(INDEX(menu_items!$B:$B,MATCH(F11508,menu_items!$A:$A,0)),"Unknown value")</f>
        <v>Eggplant Parmesan</v>
      </c>
      <c r="H11508" t="str">
        <f>IFERROR(INDEX(menu_items!$C:$C,MATCH(F11508,menu_items!$A:$A,0)),"Unknown value")</f>
        <v>Italian</v>
      </c>
      <c r="I11508" s="5">
        <f>IFERROR(INDEX(menu_items!$D:$D,MATCH(F11508,menu_items!$A:$A,0)),0)</f>
        <v>16.95</v>
      </c>
      <c r="J11508" t="str">
        <f t="shared" si="901"/>
        <v>Mon</v>
      </c>
      <c r="K11508">
        <f t="shared" si="902"/>
        <v>27</v>
      </c>
      <c r="L11508" t="str">
        <f t="shared" si="903"/>
        <v>Mar</v>
      </c>
      <c r="M11508">
        <v>19</v>
      </c>
      <c r="N11508">
        <f t="shared" si="904"/>
        <v>3</v>
      </c>
      <c r="O11508" s="5">
        <f t="shared" si="905"/>
        <v>37.9</v>
      </c>
    </row>
    <row r="11509" spans="1:15" x14ac:dyDescent="0.25">
      <c r="A11509">
        <v>11639</v>
      </c>
      <c r="B11509">
        <v>5117</v>
      </c>
      <c r="C11509">
        <f>IF(COUNTIF($B$2:B11509,B11509)=1,1,0)</f>
        <v>1</v>
      </c>
      <c r="D11509" s="1">
        <v>45012</v>
      </c>
      <c r="E11509" s="2">
        <v>0.81518518518518523</v>
      </c>
      <c r="F11509">
        <v>108</v>
      </c>
      <c r="G11509" t="str">
        <f>IFERROR(INDEX(menu_items!$B:$B,MATCH(F11509,menu_items!$A:$A,0)),"Unknown value")</f>
        <v>Tofu Pad Thai</v>
      </c>
      <c r="H11509" t="str">
        <f>IFERROR(INDEX(menu_items!$C:$C,MATCH(F11509,menu_items!$A:$A,0)),"Unknown value")</f>
        <v>Asian</v>
      </c>
      <c r="I11509" s="5">
        <f>IFERROR(INDEX(menu_items!$D:$D,MATCH(F11509,menu_items!$A:$A,0)),0)</f>
        <v>14.5</v>
      </c>
      <c r="J11509" t="str">
        <f t="shared" si="901"/>
        <v>Mon</v>
      </c>
      <c r="K11509">
        <f t="shared" si="902"/>
        <v>27</v>
      </c>
      <c r="L11509" t="str">
        <f t="shared" si="903"/>
        <v>Mar</v>
      </c>
      <c r="M11509">
        <v>19</v>
      </c>
      <c r="N11509">
        <f t="shared" si="904"/>
        <v>1</v>
      </c>
      <c r="O11509" s="5">
        <f t="shared" si="905"/>
        <v>14.5</v>
      </c>
    </row>
    <row r="11510" spans="1:15" x14ac:dyDescent="0.25">
      <c r="A11510">
        <v>11640</v>
      </c>
      <c r="B11510">
        <v>5118</v>
      </c>
      <c r="C11510">
        <f>IF(COUNTIF($B$2:B11510,B11510)=1,1,0)</f>
        <v>1</v>
      </c>
      <c r="D11510" s="1">
        <v>45012</v>
      </c>
      <c r="E11510" s="2">
        <v>0.82</v>
      </c>
      <c r="F11510">
        <v>104</v>
      </c>
      <c r="G11510" t="str">
        <f>IFERROR(INDEX(menu_items!$B:$B,MATCH(F11510,menu_items!$A:$A,0)),"Unknown value")</f>
        <v>Veggie Burger</v>
      </c>
      <c r="H11510" t="str">
        <f>IFERROR(INDEX(menu_items!$C:$C,MATCH(F11510,menu_items!$A:$A,0)),"Unknown value")</f>
        <v>American</v>
      </c>
      <c r="I11510" s="5">
        <f>IFERROR(INDEX(menu_items!$D:$D,MATCH(F11510,menu_items!$A:$A,0)),0)</f>
        <v>10.5</v>
      </c>
      <c r="J11510" t="str">
        <f t="shared" si="901"/>
        <v>Mon</v>
      </c>
      <c r="K11510">
        <f t="shared" si="902"/>
        <v>27</v>
      </c>
      <c r="L11510" t="str">
        <f t="shared" si="903"/>
        <v>Mar</v>
      </c>
      <c r="M11510">
        <v>19</v>
      </c>
      <c r="N11510">
        <f t="shared" si="904"/>
        <v>4</v>
      </c>
      <c r="O11510" s="5">
        <f t="shared" si="905"/>
        <v>55.900000000000006</v>
      </c>
    </row>
    <row r="11511" spans="1:15" x14ac:dyDescent="0.25">
      <c r="A11511">
        <v>11641</v>
      </c>
      <c r="B11511">
        <v>5118</v>
      </c>
      <c r="C11511">
        <f>IF(COUNTIF($B$2:B11511,B11511)=1,1,0)</f>
        <v>0</v>
      </c>
      <c r="D11511" s="1">
        <v>45012</v>
      </c>
      <c r="E11511" s="2">
        <v>0.82</v>
      </c>
      <c r="F11511">
        <v>128</v>
      </c>
      <c r="G11511" t="str">
        <f>IFERROR(INDEX(menu_items!$B:$B,MATCH(F11511,menu_items!$A:$A,0)),"Unknown value")</f>
        <v>Cheese Lasagna</v>
      </c>
      <c r="H11511" t="str">
        <f>IFERROR(INDEX(menu_items!$C:$C,MATCH(F11511,menu_items!$A:$A,0)),"Unknown value")</f>
        <v>Italian</v>
      </c>
      <c r="I11511" s="5">
        <f>IFERROR(INDEX(menu_items!$D:$D,MATCH(F11511,menu_items!$A:$A,0)),0)</f>
        <v>15.5</v>
      </c>
      <c r="J11511" t="str">
        <f t="shared" si="901"/>
        <v>Mon</v>
      </c>
      <c r="K11511">
        <f t="shared" si="902"/>
        <v>27</v>
      </c>
      <c r="L11511" t="str">
        <f t="shared" si="903"/>
        <v>Mar</v>
      </c>
      <c r="M11511">
        <v>19</v>
      </c>
      <c r="N11511">
        <f t="shared" si="904"/>
        <v>4</v>
      </c>
      <c r="O11511" s="5">
        <f t="shared" si="905"/>
        <v>55.900000000000006</v>
      </c>
    </row>
    <row r="11512" spans="1:15" x14ac:dyDescent="0.25">
      <c r="A11512">
        <v>11642</v>
      </c>
      <c r="B11512">
        <v>5118</v>
      </c>
      <c r="C11512">
        <f>IF(COUNTIF($B$2:B11512,B11512)=1,1,0)</f>
        <v>0</v>
      </c>
      <c r="D11512" s="1">
        <v>45012</v>
      </c>
      <c r="E11512" s="2">
        <v>0.82</v>
      </c>
      <c r="F11512">
        <v>112</v>
      </c>
      <c r="G11512" t="str">
        <f>IFERROR(INDEX(menu_items!$B:$B,MATCH(F11512,menu_items!$A:$A,0)),"Unknown value")</f>
        <v>Salmon Roll</v>
      </c>
      <c r="H11512" t="str">
        <f>IFERROR(INDEX(menu_items!$C:$C,MATCH(F11512,menu_items!$A:$A,0)),"Unknown value")</f>
        <v>Asian</v>
      </c>
      <c r="I11512" s="5">
        <f>IFERROR(INDEX(menu_items!$D:$D,MATCH(F11512,menu_items!$A:$A,0)),0)</f>
        <v>14.95</v>
      </c>
      <c r="J11512" t="str">
        <f t="shared" si="901"/>
        <v>Mon</v>
      </c>
      <c r="K11512">
        <f t="shared" si="902"/>
        <v>27</v>
      </c>
      <c r="L11512" t="str">
        <f t="shared" si="903"/>
        <v>Mar</v>
      </c>
      <c r="M11512">
        <v>19</v>
      </c>
      <c r="N11512">
        <f t="shared" si="904"/>
        <v>4</v>
      </c>
      <c r="O11512" s="5">
        <f t="shared" si="905"/>
        <v>55.900000000000006</v>
      </c>
    </row>
    <row r="11513" spans="1:15" x14ac:dyDescent="0.25">
      <c r="A11513">
        <v>11643</v>
      </c>
      <c r="B11513">
        <v>5118</v>
      </c>
      <c r="C11513">
        <f>IF(COUNTIF($B$2:B11513,B11513)=1,1,0)</f>
        <v>0</v>
      </c>
      <c r="D11513" s="1">
        <v>45012</v>
      </c>
      <c r="E11513" s="2">
        <v>0.82</v>
      </c>
      <c r="F11513">
        <v>118</v>
      </c>
      <c r="G11513" t="str">
        <f>IFERROR(INDEX(menu_items!$B:$B,MATCH(F11513,menu_items!$A:$A,0)),"Unknown value")</f>
        <v>Steak Burrito</v>
      </c>
      <c r="H11513" t="str">
        <f>IFERROR(INDEX(menu_items!$C:$C,MATCH(F11513,menu_items!$A:$A,0)),"Unknown value")</f>
        <v>Mexican</v>
      </c>
      <c r="I11513" s="5">
        <f>IFERROR(INDEX(menu_items!$D:$D,MATCH(F11513,menu_items!$A:$A,0)),0)</f>
        <v>14.95</v>
      </c>
      <c r="J11513" t="str">
        <f t="shared" si="901"/>
        <v>Mon</v>
      </c>
      <c r="K11513">
        <f t="shared" si="902"/>
        <v>27</v>
      </c>
      <c r="L11513" t="str">
        <f t="shared" si="903"/>
        <v>Mar</v>
      </c>
      <c r="M11513">
        <v>19</v>
      </c>
      <c r="N11513">
        <f t="shared" si="904"/>
        <v>4</v>
      </c>
      <c r="O11513" s="5">
        <f t="shared" si="905"/>
        <v>55.900000000000006</v>
      </c>
    </row>
    <row r="11514" spans="1:15" x14ac:dyDescent="0.25">
      <c r="A11514">
        <v>11644</v>
      </c>
      <c r="B11514">
        <v>5119</v>
      </c>
      <c r="C11514">
        <f>IF(COUNTIF($B$2:B11514,B11514)=1,1,0)</f>
        <v>1</v>
      </c>
      <c r="D11514" s="1">
        <v>45012</v>
      </c>
      <c r="E11514" s="2">
        <v>0.82688657407407407</v>
      </c>
      <c r="F11514">
        <v>102</v>
      </c>
      <c r="G11514" t="str">
        <f>IFERROR(INDEX(menu_items!$B:$B,MATCH(F11514,menu_items!$A:$A,0)),"Unknown value")</f>
        <v>Cheeseburger</v>
      </c>
      <c r="H11514" t="str">
        <f>IFERROR(INDEX(menu_items!$C:$C,MATCH(F11514,menu_items!$A:$A,0)),"Unknown value")</f>
        <v>American</v>
      </c>
      <c r="I11514" s="5">
        <f>IFERROR(INDEX(menu_items!$D:$D,MATCH(F11514,menu_items!$A:$A,0)),0)</f>
        <v>13.95</v>
      </c>
      <c r="J11514" t="str">
        <f t="shared" si="901"/>
        <v>Mon</v>
      </c>
      <c r="K11514">
        <f t="shared" si="902"/>
        <v>27</v>
      </c>
      <c r="L11514" t="str">
        <f t="shared" si="903"/>
        <v>Mar</v>
      </c>
      <c r="M11514">
        <v>19</v>
      </c>
      <c r="N11514">
        <f t="shared" si="904"/>
        <v>2</v>
      </c>
      <c r="O11514" s="5">
        <f t="shared" si="905"/>
        <v>33.9</v>
      </c>
    </row>
    <row r="11515" spans="1:15" x14ac:dyDescent="0.25">
      <c r="A11515">
        <v>11645</v>
      </c>
      <c r="B11515">
        <v>5119</v>
      </c>
      <c r="C11515">
        <f>IF(COUNTIF($B$2:B11515,B11515)=1,1,0)</f>
        <v>0</v>
      </c>
      <c r="D11515" s="1">
        <v>45012</v>
      </c>
      <c r="E11515" s="2">
        <v>0.82688657407407407</v>
      </c>
      <c r="F11515">
        <v>130</v>
      </c>
      <c r="G11515" t="str">
        <f>IFERROR(INDEX(menu_items!$B:$B,MATCH(F11515,menu_items!$A:$A,0)),"Unknown value")</f>
        <v>Shrimp Scampi</v>
      </c>
      <c r="H11515" t="str">
        <f>IFERROR(INDEX(menu_items!$C:$C,MATCH(F11515,menu_items!$A:$A,0)),"Unknown value")</f>
        <v>Italian</v>
      </c>
      <c r="I11515" s="5">
        <f>IFERROR(INDEX(menu_items!$D:$D,MATCH(F11515,menu_items!$A:$A,0)),0)</f>
        <v>19.95</v>
      </c>
      <c r="J11515" t="str">
        <f t="shared" si="901"/>
        <v>Mon</v>
      </c>
      <c r="K11515">
        <f t="shared" si="902"/>
        <v>27</v>
      </c>
      <c r="L11515" t="str">
        <f t="shared" si="903"/>
        <v>Mar</v>
      </c>
      <c r="M11515">
        <v>19</v>
      </c>
      <c r="N11515">
        <f t="shared" si="904"/>
        <v>2</v>
      </c>
      <c r="O11515" s="5">
        <f t="shared" si="905"/>
        <v>33.9</v>
      </c>
    </row>
    <row r="11516" spans="1:15" x14ac:dyDescent="0.25">
      <c r="A11516">
        <v>11646</v>
      </c>
      <c r="B11516">
        <v>5120</v>
      </c>
      <c r="C11516">
        <f>IF(COUNTIF($B$2:B11516,B11516)=1,1,0)</f>
        <v>1</v>
      </c>
      <c r="D11516" s="1">
        <v>45012</v>
      </c>
      <c r="E11516" s="2">
        <v>0.8327430555555555</v>
      </c>
      <c r="F11516">
        <v>116</v>
      </c>
      <c r="G11516" t="str">
        <f>IFERROR(INDEX(menu_items!$B:$B,MATCH(F11516,menu_items!$A:$A,0)),"Unknown value")</f>
        <v>Steak Tacos</v>
      </c>
      <c r="H11516" t="str">
        <f>IFERROR(INDEX(menu_items!$C:$C,MATCH(F11516,menu_items!$A:$A,0)),"Unknown value")</f>
        <v>Mexican</v>
      </c>
      <c r="I11516" s="5">
        <f>IFERROR(INDEX(menu_items!$D:$D,MATCH(F11516,menu_items!$A:$A,0)),0)</f>
        <v>13.95</v>
      </c>
      <c r="J11516" t="str">
        <f t="shared" si="901"/>
        <v>Mon</v>
      </c>
      <c r="K11516">
        <f t="shared" si="902"/>
        <v>27</v>
      </c>
      <c r="L11516" t="str">
        <f t="shared" si="903"/>
        <v>Mar</v>
      </c>
      <c r="M11516">
        <v>19</v>
      </c>
      <c r="N11516">
        <f t="shared" si="904"/>
        <v>4</v>
      </c>
      <c r="O11516" s="5">
        <f t="shared" si="905"/>
        <v>57.8</v>
      </c>
    </row>
    <row r="11517" spans="1:15" x14ac:dyDescent="0.25">
      <c r="A11517">
        <v>11647</v>
      </c>
      <c r="B11517">
        <v>5120</v>
      </c>
      <c r="C11517">
        <f>IF(COUNTIF($B$2:B11517,B11517)=1,1,0)</f>
        <v>0</v>
      </c>
      <c r="D11517" s="1">
        <v>45012</v>
      </c>
      <c r="E11517" s="2">
        <v>0.8327430555555555</v>
      </c>
      <c r="F11517">
        <v>110</v>
      </c>
      <c r="G11517" t="str">
        <f>IFERROR(INDEX(menu_items!$B:$B,MATCH(F11517,menu_items!$A:$A,0)),"Unknown value")</f>
        <v>Pork Ramen</v>
      </c>
      <c r="H11517" t="str">
        <f>IFERROR(INDEX(menu_items!$C:$C,MATCH(F11517,menu_items!$A:$A,0)),"Unknown value")</f>
        <v>Asian</v>
      </c>
      <c r="I11517" s="5">
        <f>IFERROR(INDEX(menu_items!$D:$D,MATCH(F11517,menu_items!$A:$A,0)),0)</f>
        <v>17.95</v>
      </c>
      <c r="J11517" t="str">
        <f t="shared" si="901"/>
        <v>Mon</v>
      </c>
      <c r="K11517">
        <f t="shared" si="902"/>
        <v>27</v>
      </c>
      <c r="L11517" t="str">
        <f t="shared" si="903"/>
        <v>Mar</v>
      </c>
      <c r="M11517">
        <v>19</v>
      </c>
      <c r="N11517">
        <f t="shared" si="904"/>
        <v>4</v>
      </c>
      <c r="O11517" s="5">
        <f t="shared" si="905"/>
        <v>57.8</v>
      </c>
    </row>
    <row r="11518" spans="1:15" x14ac:dyDescent="0.25">
      <c r="A11518">
        <v>11648</v>
      </c>
      <c r="B11518">
        <v>5120</v>
      </c>
      <c r="C11518">
        <f>IF(COUNTIF($B$2:B11518,B11518)=1,1,0)</f>
        <v>0</v>
      </c>
      <c r="D11518" s="1">
        <v>45012</v>
      </c>
      <c r="E11518" s="2">
        <v>0.8327430555555555</v>
      </c>
      <c r="F11518">
        <v>119</v>
      </c>
      <c r="G11518" t="str">
        <f>IFERROR(INDEX(menu_items!$B:$B,MATCH(F11518,menu_items!$A:$A,0)),"Unknown value")</f>
        <v>Chicken Torta</v>
      </c>
      <c r="H11518" t="str">
        <f>IFERROR(INDEX(menu_items!$C:$C,MATCH(F11518,menu_items!$A:$A,0)),"Unknown value")</f>
        <v>Mexican</v>
      </c>
      <c r="I11518" s="5">
        <f>IFERROR(INDEX(menu_items!$D:$D,MATCH(F11518,menu_items!$A:$A,0)),0)</f>
        <v>11.95</v>
      </c>
      <c r="J11518" t="str">
        <f t="shared" si="901"/>
        <v>Mon</v>
      </c>
      <c r="K11518">
        <f t="shared" si="902"/>
        <v>27</v>
      </c>
      <c r="L11518" t="str">
        <f t="shared" si="903"/>
        <v>Mar</v>
      </c>
      <c r="M11518">
        <v>19</v>
      </c>
      <c r="N11518">
        <f t="shared" si="904"/>
        <v>4</v>
      </c>
      <c r="O11518" s="5">
        <f t="shared" si="905"/>
        <v>57.8</v>
      </c>
    </row>
    <row r="11519" spans="1:15" x14ac:dyDescent="0.25">
      <c r="A11519">
        <v>11649</v>
      </c>
      <c r="B11519">
        <v>5120</v>
      </c>
      <c r="C11519">
        <f>IF(COUNTIF($B$2:B11519,B11519)=1,1,0)</f>
        <v>0</v>
      </c>
      <c r="D11519" s="1">
        <v>45012</v>
      </c>
      <c r="E11519" s="2">
        <v>0.8327430555555555</v>
      </c>
      <c r="F11519">
        <v>120</v>
      </c>
      <c r="G11519" t="str">
        <f>IFERROR(INDEX(menu_items!$B:$B,MATCH(F11519,menu_items!$A:$A,0)),"Unknown value")</f>
        <v>Steak Torta</v>
      </c>
      <c r="H11519" t="str">
        <f>IFERROR(INDEX(menu_items!$C:$C,MATCH(F11519,menu_items!$A:$A,0)),"Unknown value")</f>
        <v>Mexican</v>
      </c>
      <c r="I11519" s="5">
        <f>IFERROR(INDEX(menu_items!$D:$D,MATCH(F11519,menu_items!$A:$A,0)),0)</f>
        <v>13.95</v>
      </c>
      <c r="J11519" t="str">
        <f t="shared" ref="J11519:J11581" si="906">TEXT(D11519,"ddd")</f>
        <v>Mon</v>
      </c>
      <c r="K11519">
        <f t="shared" ref="K11519:K11581" si="907">DAY(D11519)</f>
        <v>27</v>
      </c>
      <c r="L11519" t="str">
        <f t="shared" ref="L11519:L11581" si="908">TEXT(D11519,"mmm")</f>
        <v>Mar</v>
      </c>
      <c r="M11519">
        <v>19</v>
      </c>
      <c r="N11519">
        <f t="shared" si="904"/>
        <v>4</v>
      </c>
      <c r="O11519" s="5">
        <f t="shared" si="905"/>
        <v>57.8</v>
      </c>
    </row>
    <row r="11520" spans="1:15" x14ac:dyDescent="0.25">
      <c r="A11520">
        <v>11650</v>
      </c>
      <c r="B11520">
        <v>5121</v>
      </c>
      <c r="C11520">
        <f>IF(COUNTIF($B$2:B11520,B11520)=1,1,0)</f>
        <v>1</v>
      </c>
      <c r="D11520" s="1">
        <v>45012</v>
      </c>
      <c r="E11520" s="2">
        <v>0.83581018518518524</v>
      </c>
      <c r="F11520">
        <v>101</v>
      </c>
      <c r="G11520" t="str">
        <f>IFERROR(INDEX(menu_items!$B:$B,MATCH(F11520,menu_items!$A:$A,0)),"Unknown value")</f>
        <v>Hamburger</v>
      </c>
      <c r="H11520" t="str">
        <f>IFERROR(INDEX(menu_items!$C:$C,MATCH(F11520,menu_items!$A:$A,0)),"Unknown value")</f>
        <v>American</v>
      </c>
      <c r="I11520" s="5">
        <f>IFERROR(INDEX(menu_items!$D:$D,MATCH(F11520,menu_items!$A:$A,0)),0)</f>
        <v>12.95</v>
      </c>
      <c r="J11520" t="str">
        <f t="shared" si="906"/>
        <v>Mon</v>
      </c>
      <c r="K11520">
        <f t="shared" si="907"/>
        <v>27</v>
      </c>
      <c r="L11520" t="str">
        <f t="shared" si="908"/>
        <v>Mar</v>
      </c>
      <c r="M11520">
        <v>20</v>
      </c>
      <c r="N11520">
        <f t="shared" si="904"/>
        <v>3</v>
      </c>
      <c r="O11520" s="5">
        <f t="shared" si="905"/>
        <v>48.849999999999994</v>
      </c>
    </row>
    <row r="11521" spans="1:15" x14ac:dyDescent="0.25">
      <c r="A11521">
        <v>11651</v>
      </c>
      <c r="B11521">
        <v>5121</v>
      </c>
      <c r="C11521">
        <f>IF(COUNTIF($B$2:B11521,B11521)=1,1,0)</f>
        <v>0</v>
      </c>
      <c r="D11521" s="1">
        <v>45012</v>
      </c>
      <c r="E11521" s="2">
        <v>0.83581018518518524</v>
      </c>
      <c r="F11521">
        <v>109</v>
      </c>
      <c r="G11521" t="str">
        <f>IFERROR(INDEX(menu_items!$B:$B,MATCH(F11521,menu_items!$A:$A,0)),"Unknown value")</f>
        <v>Korean Beef Bowl</v>
      </c>
      <c r="H11521" t="str">
        <f>IFERROR(INDEX(menu_items!$C:$C,MATCH(F11521,menu_items!$A:$A,0)),"Unknown value")</f>
        <v>Asian</v>
      </c>
      <c r="I11521" s="5">
        <f>IFERROR(INDEX(menu_items!$D:$D,MATCH(F11521,menu_items!$A:$A,0)),0)</f>
        <v>17.95</v>
      </c>
      <c r="J11521" t="str">
        <f t="shared" si="906"/>
        <v>Mon</v>
      </c>
      <c r="K11521">
        <f t="shared" si="907"/>
        <v>27</v>
      </c>
      <c r="L11521" t="str">
        <f t="shared" si="908"/>
        <v>Mar</v>
      </c>
      <c r="M11521">
        <v>20</v>
      </c>
      <c r="N11521">
        <f t="shared" si="904"/>
        <v>3</v>
      </c>
      <c r="O11521" s="5">
        <f t="shared" si="905"/>
        <v>48.849999999999994</v>
      </c>
    </row>
    <row r="11522" spans="1:15" x14ac:dyDescent="0.25">
      <c r="A11522">
        <v>11652</v>
      </c>
      <c r="B11522">
        <v>5121</v>
      </c>
      <c r="C11522">
        <f>IF(COUNTIF($B$2:B11522,B11522)=1,1,0)</f>
        <v>0</v>
      </c>
      <c r="D11522" s="1">
        <v>45012</v>
      </c>
      <c r="E11522" s="2">
        <v>0.83581018518518524</v>
      </c>
      <c r="F11522">
        <v>110</v>
      </c>
      <c r="G11522" t="str">
        <f>IFERROR(INDEX(menu_items!$B:$B,MATCH(F11522,menu_items!$A:$A,0)),"Unknown value")</f>
        <v>Pork Ramen</v>
      </c>
      <c r="H11522" t="str">
        <f>IFERROR(INDEX(menu_items!$C:$C,MATCH(F11522,menu_items!$A:$A,0)),"Unknown value")</f>
        <v>Asian</v>
      </c>
      <c r="I11522" s="5">
        <f>IFERROR(INDEX(menu_items!$D:$D,MATCH(F11522,menu_items!$A:$A,0)),0)</f>
        <v>17.95</v>
      </c>
      <c r="J11522" t="str">
        <f t="shared" si="906"/>
        <v>Mon</v>
      </c>
      <c r="K11522">
        <f t="shared" si="907"/>
        <v>27</v>
      </c>
      <c r="L11522" t="str">
        <f t="shared" si="908"/>
        <v>Mar</v>
      </c>
      <c r="M11522">
        <v>20</v>
      </c>
      <c r="N11522">
        <f t="shared" ref="N11522:N11585" si="909">COUNTIF($B:$B,B11522)</f>
        <v>3</v>
      </c>
      <c r="O11522" s="5">
        <f t="shared" ref="O11522:O11585" si="910">SUMIF($B:$B,B11522,$I:$I)</f>
        <v>48.849999999999994</v>
      </c>
    </row>
    <row r="11523" spans="1:15" x14ac:dyDescent="0.25">
      <c r="A11523">
        <v>11653</v>
      </c>
      <c r="B11523">
        <v>5122</v>
      </c>
      <c r="C11523">
        <f>IF(COUNTIF($B$2:B11523,B11523)=1,1,0)</f>
        <v>1</v>
      </c>
      <c r="D11523" s="1">
        <v>45012</v>
      </c>
      <c r="E11523" s="2">
        <v>0.85190972222222228</v>
      </c>
      <c r="F11523">
        <v>113</v>
      </c>
      <c r="G11523" t="str">
        <f>IFERROR(INDEX(menu_items!$B:$B,MATCH(F11523,menu_items!$A:$A,0)),"Unknown value")</f>
        <v>Edamame</v>
      </c>
      <c r="H11523" t="str">
        <f>IFERROR(INDEX(menu_items!$C:$C,MATCH(F11523,menu_items!$A:$A,0)),"Unknown value")</f>
        <v>Asian</v>
      </c>
      <c r="I11523" s="5">
        <f>IFERROR(INDEX(menu_items!$D:$D,MATCH(F11523,menu_items!$A:$A,0)),0)</f>
        <v>5</v>
      </c>
      <c r="J11523" t="str">
        <f t="shared" si="906"/>
        <v>Mon</v>
      </c>
      <c r="K11523">
        <f t="shared" si="907"/>
        <v>27</v>
      </c>
      <c r="L11523" t="str">
        <f t="shared" si="908"/>
        <v>Mar</v>
      </c>
      <c r="M11523">
        <v>20</v>
      </c>
      <c r="N11523">
        <f t="shared" si="909"/>
        <v>2</v>
      </c>
      <c r="O11523" s="5">
        <f t="shared" si="910"/>
        <v>24.95</v>
      </c>
    </row>
    <row r="11524" spans="1:15" x14ac:dyDescent="0.25">
      <c r="A11524">
        <v>11654</v>
      </c>
      <c r="B11524">
        <v>5122</v>
      </c>
      <c r="C11524">
        <f>IF(COUNTIF($B$2:B11524,B11524)=1,1,0)</f>
        <v>0</v>
      </c>
      <c r="D11524" s="1">
        <v>45012</v>
      </c>
      <c r="E11524" s="2">
        <v>0.85190972222222228</v>
      </c>
      <c r="F11524">
        <v>130</v>
      </c>
      <c r="G11524" t="str">
        <f>IFERROR(INDEX(menu_items!$B:$B,MATCH(F11524,menu_items!$A:$A,0)),"Unknown value")</f>
        <v>Shrimp Scampi</v>
      </c>
      <c r="H11524" t="str">
        <f>IFERROR(INDEX(menu_items!$C:$C,MATCH(F11524,menu_items!$A:$A,0)),"Unknown value")</f>
        <v>Italian</v>
      </c>
      <c r="I11524" s="5">
        <f>IFERROR(INDEX(menu_items!$D:$D,MATCH(F11524,menu_items!$A:$A,0)),0)</f>
        <v>19.95</v>
      </c>
      <c r="J11524" t="str">
        <f t="shared" si="906"/>
        <v>Mon</v>
      </c>
      <c r="K11524">
        <f t="shared" si="907"/>
        <v>27</v>
      </c>
      <c r="L11524" t="str">
        <f t="shared" si="908"/>
        <v>Mar</v>
      </c>
      <c r="M11524">
        <v>20</v>
      </c>
      <c r="N11524">
        <f t="shared" si="909"/>
        <v>2</v>
      </c>
      <c r="O11524" s="5">
        <f t="shared" si="910"/>
        <v>24.95</v>
      </c>
    </row>
    <row r="11525" spans="1:15" x14ac:dyDescent="0.25">
      <c r="A11525">
        <v>11655</v>
      </c>
      <c r="B11525">
        <v>5123</v>
      </c>
      <c r="C11525">
        <f>IF(COUNTIF($B$2:B11525,B11525)=1,1,0)</f>
        <v>1</v>
      </c>
      <c r="D11525" s="1">
        <v>45012</v>
      </c>
      <c r="E11525" s="2">
        <v>0.8528472222222222</v>
      </c>
      <c r="F11525">
        <v>101</v>
      </c>
      <c r="G11525" t="str">
        <f>IFERROR(INDEX(menu_items!$B:$B,MATCH(F11525,menu_items!$A:$A,0)),"Unknown value")</f>
        <v>Hamburger</v>
      </c>
      <c r="H11525" t="str">
        <f>IFERROR(INDEX(menu_items!$C:$C,MATCH(F11525,menu_items!$A:$A,0)),"Unknown value")</f>
        <v>American</v>
      </c>
      <c r="I11525" s="5">
        <f>IFERROR(INDEX(menu_items!$D:$D,MATCH(F11525,menu_items!$A:$A,0)),0)</f>
        <v>12.95</v>
      </c>
      <c r="J11525" t="str">
        <f t="shared" si="906"/>
        <v>Mon</v>
      </c>
      <c r="K11525">
        <f t="shared" si="907"/>
        <v>27</v>
      </c>
      <c r="L11525" t="str">
        <f t="shared" si="908"/>
        <v>Mar</v>
      </c>
      <c r="M11525">
        <v>20</v>
      </c>
      <c r="N11525">
        <f t="shared" si="909"/>
        <v>3</v>
      </c>
      <c r="O11525" s="5">
        <f t="shared" si="910"/>
        <v>46.4</v>
      </c>
    </row>
    <row r="11526" spans="1:15" x14ac:dyDescent="0.25">
      <c r="A11526">
        <v>11656</v>
      </c>
      <c r="B11526">
        <v>5123</v>
      </c>
      <c r="C11526">
        <f>IF(COUNTIF($B$2:B11526,B11526)=1,1,0)</f>
        <v>0</v>
      </c>
      <c r="D11526" s="1">
        <v>45012</v>
      </c>
      <c r="E11526" s="2">
        <v>0.8528472222222222</v>
      </c>
      <c r="F11526">
        <v>110</v>
      </c>
      <c r="G11526" t="str">
        <f>IFERROR(INDEX(menu_items!$B:$B,MATCH(F11526,menu_items!$A:$A,0)),"Unknown value")</f>
        <v>Pork Ramen</v>
      </c>
      <c r="H11526" t="str">
        <f>IFERROR(INDEX(menu_items!$C:$C,MATCH(F11526,menu_items!$A:$A,0)),"Unknown value")</f>
        <v>Asian</v>
      </c>
      <c r="I11526" s="5">
        <f>IFERROR(INDEX(menu_items!$D:$D,MATCH(F11526,menu_items!$A:$A,0)),0)</f>
        <v>17.95</v>
      </c>
      <c r="J11526" t="str">
        <f t="shared" si="906"/>
        <v>Mon</v>
      </c>
      <c r="K11526">
        <f t="shared" si="907"/>
        <v>27</v>
      </c>
      <c r="L11526" t="str">
        <f t="shared" si="908"/>
        <v>Mar</v>
      </c>
      <c r="M11526">
        <v>20</v>
      </c>
      <c r="N11526">
        <f t="shared" si="909"/>
        <v>3</v>
      </c>
      <c r="O11526" s="5">
        <f t="shared" si="910"/>
        <v>46.4</v>
      </c>
    </row>
    <row r="11527" spans="1:15" x14ac:dyDescent="0.25">
      <c r="A11527">
        <v>11657</v>
      </c>
      <c r="B11527">
        <v>5123</v>
      </c>
      <c r="C11527">
        <f>IF(COUNTIF($B$2:B11527,B11527)=1,1,0)</f>
        <v>0</v>
      </c>
      <c r="D11527" s="1">
        <v>45012</v>
      </c>
      <c r="E11527" s="2">
        <v>0.8528472222222222</v>
      </c>
      <c r="F11527">
        <v>129</v>
      </c>
      <c r="G11527" t="str">
        <f>IFERROR(INDEX(menu_items!$B:$B,MATCH(F11527,menu_items!$A:$A,0)),"Unknown value")</f>
        <v>Mushroom Ravioli</v>
      </c>
      <c r="H11527" t="str">
        <f>IFERROR(INDEX(menu_items!$C:$C,MATCH(F11527,menu_items!$A:$A,0)),"Unknown value")</f>
        <v>Italian</v>
      </c>
      <c r="I11527" s="5">
        <f>IFERROR(INDEX(menu_items!$D:$D,MATCH(F11527,menu_items!$A:$A,0)),0)</f>
        <v>15.5</v>
      </c>
      <c r="J11527" t="str">
        <f t="shared" si="906"/>
        <v>Mon</v>
      </c>
      <c r="K11527">
        <f t="shared" si="907"/>
        <v>27</v>
      </c>
      <c r="L11527" t="str">
        <f t="shared" si="908"/>
        <v>Mar</v>
      </c>
      <c r="M11527">
        <v>20</v>
      </c>
      <c r="N11527">
        <f t="shared" si="909"/>
        <v>3</v>
      </c>
      <c r="O11527" s="5">
        <f t="shared" si="910"/>
        <v>46.4</v>
      </c>
    </row>
    <row r="11528" spans="1:15" x14ac:dyDescent="0.25">
      <c r="A11528">
        <v>11658</v>
      </c>
      <c r="B11528">
        <v>5124</v>
      </c>
      <c r="C11528">
        <f>IF(COUNTIF($B$2:B11528,B11528)=1,1,0)</f>
        <v>1</v>
      </c>
      <c r="D11528" s="1">
        <v>45012</v>
      </c>
      <c r="E11528" s="2">
        <v>0.87064814814814817</v>
      </c>
      <c r="F11528">
        <v>104</v>
      </c>
      <c r="G11528" t="str">
        <f>IFERROR(INDEX(menu_items!$B:$B,MATCH(F11528,menu_items!$A:$A,0)),"Unknown value")</f>
        <v>Veggie Burger</v>
      </c>
      <c r="H11528" t="str">
        <f>IFERROR(INDEX(menu_items!$C:$C,MATCH(F11528,menu_items!$A:$A,0)),"Unknown value")</f>
        <v>American</v>
      </c>
      <c r="I11528" s="5">
        <f>IFERROR(INDEX(menu_items!$D:$D,MATCH(F11528,menu_items!$A:$A,0)),0)</f>
        <v>10.5</v>
      </c>
      <c r="J11528" t="str">
        <f t="shared" si="906"/>
        <v>Mon</v>
      </c>
      <c r="K11528">
        <f t="shared" si="907"/>
        <v>27</v>
      </c>
      <c r="L11528" t="str">
        <f t="shared" si="908"/>
        <v>Mar</v>
      </c>
      <c r="M11528">
        <v>20</v>
      </c>
      <c r="N11528">
        <f t="shared" si="909"/>
        <v>4</v>
      </c>
      <c r="O11528" s="5">
        <f t="shared" si="910"/>
        <v>41</v>
      </c>
    </row>
    <row r="11529" spans="1:15" x14ac:dyDescent="0.25">
      <c r="A11529">
        <v>11659</v>
      </c>
      <c r="B11529">
        <v>5124</v>
      </c>
      <c r="C11529">
        <f>IF(COUNTIF($B$2:B11529,B11529)=1,1,0)</f>
        <v>0</v>
      </c>
      <c r="D11529" s="1">
        <v>45012</v>
      </c>
      <c r="E11529" s="2">
        <v>0.87064814814814817</v>
      </c>
      <c r="F11529">
        <v>126</v>
      </c>
      <c r="G11529" t="str">
        <f>IFERROR(INDEX(menu_items!$B:$B,MATCH(F11529,menu_items!$A:$A,0)),"Unknown value")</f>
        <v>Fettuccine Alfredo</v>
      </c>
      <c r="H11529" t="str">
        <f>IFERROR(INDEX(menu_items!$C:$C,MATCH(F11529,menu_items!$A:$A,0)),"Unknown value")</f>
        <v>Italian</v>
      </c>
      <c r="I11529" s="5">
        <f>IFERROR(INDEX(menu_items!$D:$D,MATCH(F11529,menu_items!$A:$A,0)),0)</f>
        <v>14.5</v>
      </c>
      <c r="J11529" t="str">
        <f t="shared" si="906"/>
        <v>Mon</v>
      </c>
      <c r="K11529">
        <f t="shared" si="907"/>
        <v>27</v>
      </c>
      <c r="L11529" t="str">
        <f t="shared" si="908"/>
        <v>Mar</v>
      </c>
      <c r="M11529">
        <v>20</v>
      </c>
      <c r="N11529">
        <f t="shared" si="909"/>
        <v>4</v>
      </c>
      <c r="O11529" s="5">
        <f t="shared" si="910"/>
        <v>41</v>
      </c>
    </row>
    <row r="11530" spans="1:15" x14ac:dyDescent="0.25">
      <c r="A11530">
        <v>11660</v>
      </c>
      <c r="B11530">
        <v>5124</v>
      </c>
      <c r="C11530">
        <f>IF(COUNTIF($B$2:B11530,B11530)=1,1,0)</f>
        <v>0</v>
      </c>
      <c r="D11530" s="1">
        <v>45012</v>
      </c>
      <c r="E11530" s="2">
        <v>0.87064814814814817</v>
      </c>
      <c r="F11530">
        <v>122</v>
      </c>
      <c r="G11530" t="str">
        <f>IFERROR(INDEX(menu_items!$B:$B,MATCH(F11530,menu_items!$A:$A,0)),"Unknown value")</f>
        <v>Chips &amp; Salsa</v>
      </c>
      <c r="H11530" t="str">
        <f>IFERROR(INDEX(menu_items!$C:$C,MATCH(F11530,menu_items!$A:$A,0)),"Unknown value")</f>
        <v>Mexican</v>
      </c>
      <c r="I11530" s="5">
        <f>IFERROR(INDEX(menu_items!$D:$D,MATCH(F11530,menu_items!$A:$A,0)),0)</f>
        <v>7</v>
      </c>
      <c r="J11530" t="str">
        <f t="shared" si="906"/>
        <v>Mon</v>
      </c>
      <c r="K11530">
        <f t="shared" si="907"/>
        <v>27</v>
      </c>
      <c r="L11530" t="str">
        <f t="shared" si="908"/>
        <v>Mar</v>
      </c>
      <c r="M11530">
        <v>20</v>
      </c>
      <c r="N11530">
        <f t="shared" si="909"/>
        <v>4</v>
      </c>
      <c r="O11530" s="5">
        <f t="shared" si="910"/>
        <v>41</v>
      </c>
    </row>
    <row r="11531" spans="1:15" x14ac:dyDescent="0.25">
      <c r="A11531">
        <v>11661</v>
      </c>
      <c r="B11531">
        <v>5124</v>
      </c>
      <c r="C11531">
        <f>IF(COUNTIF($B$2:B11531,B11531)=1,1,0)</f>
        <v>0</v>
      </c>
      <c r="D11531" s="1">
        <v>45012</v>
      </c>
      <c r="E11531" s="2">
        <v>0.87064814814814817</v>
      </c>
      <c r="F11531">
        <v>123</v>
      </c>
      <c r="G11531" t="str">
        <f>IFERROR(INDEX(menu_items!$B:$B,MATCH(F11531,menu_items!$A:$A,0)),"Unknown value")</f>
        <v>Chips &amp; Guacamole</v>
      </c>
      <c r="H11531" t="str">
        <f>IFERROR(INDEX(menu_items!$C:$C,MATCH(F11531,menu_items!$A:$A,0)),"Unknown value")</f>
        <v>Mexican</v>
      </c>
      <c r="I11531" s="5">
        <f>IFERROR(INDEX(menu_items!$D:$D,MATCH(F11531,menu_items!$A:$A,0)),0)</f>
        <v>9</v>
      </c>
      <c r="J11531" t="str">
        <f t="shared" si="906"/>
        <v>Mon</v>
      </c>
      <c r="K11531">
        <f t="shared" si="907"/>
        <v>27</v>
      </c>
      <c r="L11531" t="str">
        <f t="shared" si="908"/>
        <v>Mar</v>
      </c>
      <c r="M11531">
        <v>20</v>
      </c>
      <c r="N11531">
        <f t="shared" si="909"/>
        <v>4</v>
      </c>
      <c r="O11531" s="5">
        <f t="shared" si="910"/>
        <v>41</v>
      </c>
    </row>
    <row r="11532" spans="1:15" x14ac:dyDescent="0.25">
      <c r="A11532">
        <v>11662</v>
      </c>
      <c r="B11532">
        <v>5125</v>
      </c>
      <c r="C11532">
        <f>IF(COUNTIF($B$2:B11532,B11532)=1,1,0)</f>
        <v>1</v>
      </c>
      <c r="D11532" s="1">
        <v>45012</v>
      </c>
      <c r="E11532" s="2">
        <v>0.88090277777777781</v>
      </c>
      <c r="F11532">
        <v>111</v>
      </c>
      <c r="G11532" t="str">
        <f>IFERROR(INDEX(menu_items!$B:$B,MATCH(F11532,menu_items!$A:$A,0)),"Unknown value")</f>
        <v>California Roll</v>
      </c>
      <c r="H11532" t="str">
        <f>IFERROR(INDEX(menu_items!$C:$C,MATCH(F11532,menu_items!$A:$A,0)),"Unknown value")</f>
        <v>Asian</v>
      </c>
      <c r="I11532" s="5">
        <f>IFERROR(INDEX(menu_items!$D:$D,MATCH(F11532,menu_items!$A:$A,0)),0)</f>
        <v>11.95</v>
      </c>
      <c r="J11532" t="str">
        <f t="shared" si="906"/>
        <v>Mon</v>
      </c>
      <c r="K11532">
        <f t="shared" si="907"/>
        <v>27</v>
      </c>
      <c r="L11532" t="str">
        <f t="shared" si="908"/>
        <v>Mar</v>
      </c>
      <c r="M11532">
        <v>21</v>
      </c>
      <c r="N11532">
        <f t="shared" si="909"/>
        <v>1</v>
      </c>
      <c r="O11532" s="5">
        <f t="shared" si="910"/>
        <v>11.95</v>
      </c>
    </row>
    <row r="11533" spans="1:15" x14ac:dyDescent="0.25">
      <c r="A11533">
        <v>11663</v>
      </c>
      <c r="B11533">
        <v>5126</v>
      </c>
      <c r="C11533">
        <f>IF(COUNTIF($B$2:B11533,B11533)=1,1,0)</f>
        <v>1</v>
      </c>
      <c r="D11533" s="1">
        <v>45012</v>
      </c>
      <c r="E11533" s="2">
        <v>0.89015046296296296</v>
      </c>
      <c r="F11533">
        <v>104</v>
      </c>
      <c r="G11533" t="str">
        <f>IFERROR(INDEX(menu_items!$B:$B,MATCH(F11533,menu_items!$A:$A,0)),"Unknown value")</f>
        <v>Veggie Burger</v>
      </c>
      <c r="H11533" t="str">
        <f>IFERROR(INDEX(menu_items!$C:$C,MATCH(F11533,menu_items!$A:$A,0)),"Unknown value")</f>
        <v>American</v>
      </c>
      <c r="I11533" s="5">
        <f>IFERROR(INDEX(menu_items!$D:$D,MATCH(F11533,menu_items!$A:$A,0)),0)</f>
        <v>10.5</v>
      </c>
      <c r="J11533" t="str">
        <f t="shared" si="906"/>
        <v>Mon</v>
      </c>
      <c r="K11533">
        <f t="shared" si="907"/>
        <v>27</v>
      </c>
      <c r="L11533" t="str">
        <f t="shared" si="908"/>
        <v>Mar</v>
      </c>
      <c r="M11533">
        <v>21</v>
      </c>
      <c r="N11533">
        <f t="shared" si="909"/>
        <v>2</v>
      </c>
      <c r="O11533" s="5">
        <f t="shared" si="910"/>
        <v>28.45</v>
      </c>
    </row>
    <row r="11534" spans="1:15" x14ac:dyDescent="0.25">
      <c r="A11534">
        <v>11664</v>
      </c>
      <c r="B11534">
        <v>5126</v>
      </c>
      <c r="C11534">
        <f>IF(COUNTIF($B$2:B11534,B11534)=1,1,0)</f>
        <v>0</v>
      </c>
      <c r="D11534" s="1">
        <v>45012</v>
      </c>
      <c r="E11534" s="2">
        <v>0.89015046296296296</v>
      </c>
      <c r="F11534">
        <v>131</v>
      </c>
      <c r="G11534" t="str">
        <f>IFERROR(INDEX(menu_items!$B:$B,MATCH(F11534,menu_items!$A:$A,0)),"Unknown value")</f>
        <v>Chicken Parmesan</v>
      </c>
      <c r="H11534" t="str">
        <f>IFERROR(INDEX(menu_items!$C:$C,MATCH(F11534,menu_items!$A:$A,0)),"Unknown value")</f>
        <v>Italian</v>
      </c>
      <c r="I11534" s="5">
        <f>IFERROR(INDEX(menu_items!$D:$D,MATCH(F11534,menu_items!$A:$A,0)),0)</f>
        <v>17.95</v>
      </c>
      <c r="J11534" t="str">
        <f t="shared" si="906"/>
        <v>Mon</v>
      </c>
      <c r="K11534">
        <f t="shared" si="907"/>
        <v>27</v>
      </c>
      <c r="L11534" t="str">
        <f t="shared" si="908"/>
        <v>Mar</v>
      </c>
      <c r="M11534">
        <v>21</v>
      </c>
      <c r="N11534">
        <f t="shared" si="909"/>
        <v>2</v>
      </c>
      <c r="O11534" s="5">
        <f t="shared" si="910"/>
        <v>28.45</v>
      </c>
    </row>
    <row r="11535" spans="1:15" x14ac:dyDescent="0.25">
      <c r="A11535">
        <v>11665</v>
      </c>
      <c r="B11535">
        <v>5127</v>
      </c>
      <c r="C11535">
        <f>IF(COUNTIF($B$2:B11535,B11535)=1,1,0)</f>
        <v>1</v>
      </c>
      <c r="D11535" s="1">
        <v>45012</v>
      </c>
      <c r="E11535" s="2">
        <v>0.90497685185185184</v>
      </c>
      <c r="F11535">
        <v>101</v>
      </c>
      <c r="G11535" t="str">
        <f>IFERROR(INDEX(menu_items!$B:$B,MATCH(F11535,menu_items!$A:$A,0)),"Unknown value")</f>
        <v>Hamburger</v>
      </c>
      <c r="H11535" t="str">
        <f>IFERROR(INDEX(menu_items!$C:$C,MATCH(F11535,menu_items!$A:$A,0)),"Unknown value")</f>
        <v>American</v>
      </c>
      <c r="I11535" s="5">
        <f>IFERROR(INDEX(menu_items!$D:$D,MATCH(F11535,menu_items!$A:$A,0)),0)</f>
        <v>12.95</v>
      </c>
      <c r="J11535" t="str">
        <f t="shared" si="906"/>
        <v>Mon</v>
      </c>
      <c r="K11535">
        <f t="shared" si="907"/>
        <v>27</v>
      </c>
      <c r="L11535" t="str">
        <f t="shared" si="908"/>
        <v>Mar</v>
      </c>
      <c r="M11535">
        <v>21</v>
      </c>
      <c r="N11535">
        <f t="shared" si="909"/>
        <v>2</v>
      </c>
      <c r="O11535" s="5">
        <f t="shared" si="910"/>
        <v>23.45</v>
      </c>
    </row>
    <row r="11536" spans="1:15" x14ac:dyDescent="0.25">
      <c r="A11536">
        <v>11666</v>
      </c>
      <c r="B11536">
        <v>5127</v>
      </c>
      <c r="C11536">
        <f>IF(COUNTIF($B$2:B11536,B11536)=1,1,0)</f>
        <v>0</v>
      </c>
      <c r="D11536" s="1">
        <v>45012</v>
      </c>
      <c r="E11536" s="2">
        <v>0.90497685185185184</v>
      </c>
      <c r="F11536">
        <v>104</v>
      </c>
      <c r="G11536" t="str">
        <f>IFERROR(INDEX(menu_items!$B:$B,MATCH(F11536,menu_items!$A:$A,0)),"Unknown value")</f>
        <v>Veggie Burger</v>
      </c>
      <c r="H11536" t="str">
        <f>IFERROR(INDEX(menu_items!$C:$C,MATCH(F11536,menu_items!$A:$A,0)),"Unknown value")</f>
        <v>American</v>
      </c>
      <c r="I11536" s="5">
        <f>IFERROR(INDEX(menu_items!$D:$D,MATCH(F11536,menu_items!$A:$A,0)),0)</f>
        <v>10.5</v>
      </c>
      <c r="J11536" t="str">
        <f t="shared" si="906"/>
        <v>Mon</v>
      </c>
      <c r="K11536">
        <f t="shared" si="907"/>
        <v>27</v>
      </c>
      <c r="L11536" t="str">
        <f t="shared" si="908"/>
        <v>Mar</v>
      </c>
      <c r="M11536">
        <v>21</v>
      </c>
      <c r="N11536">
        <f t="shared" si="909"/>
        <v>2</v>
      </c>
      <c r="O11536" s="5">
        <f t="shared" si="910"/>
        <v>23.45</v>
      </c>
    </row>
    <row r="11537" spans="1:15" x14ac:dyDescent="0.25">
      <c r="A11537">
        <v>11667</v>
      </c>
      <c r="B11537">
        <v>5128</v>
      </c>
      <c r="C11537">
        <f>IF(COUNTIF($B$2:B11537,B11537)=1,1,0)</f>
        <v>1</v>
      </c>
      <c r="D11537" s="1">
        <v>45012</v>
      </c>
      <c r="E11537" s="2">
        <v>0.91549768518518515</v>
      </c>
      <c r="F11537">
        <v>122</v>
      </c>
      <c r="G11537" t="str">
        <f>IFERROR(INDEX(menu_items!$B:$B,MATCH(F11537,menu_items!$A:$A,0)),"Unknown value")</f>
        <v>Chips &amp; Salsa</v>
      </c>
      <c r="H11537" t="str">
        <f>IFERROR(INDEX(menu_items!$C:$C,MATCH(F11537,menu_items!$A:$A,0)),"Unknown value")</f>
        <v>Mexican</v>
      </c>
      <c r="I11537" s="5">
        <f>IFERROR(INDEX(menu_items!$D:$D,MATCH(F11537,menu_items!$A:$A,0)),0)</f>
        <v>7</v>
      </c>
      <c r="J11537" t="str">
        <f t="shared" si="906"/>
        <v>Mon</v>
      </c>
      <c r="K11537">
        <f t="shared" si="907"/>
        <v>27</v>
      </c>
      <c r="L11537" t="str">
        <f t="shared" si="908"/>
        <v>Mar</v>
      </c>
      <c r="M11537">
        <v>21</v>
      </c>
      <c r="N11537">
        <f t="shared" si="909"/>
        <v>1</v>
      </c>
      <c r="O11537" s="5">
        <f t="shared" si="910"/>
        <v>7</v>
      </c>
    </row>
    <row r="11538" spans="1:15" x14ac:dyDescent="0.25">
      <c r="A11538">
        <v>11668</v>
      </c>
      <c r="B11538">
        <v>5129</v>
      </c>
      <c r="C11538">
        <f>IF(COUNTIF($B$2:B11538,B11538)=1,1,0)</f>
        <v>1</v>
      </c>
      <c r="D11538" s="1">
        <v>45012</v>
      </c>
      <c r="E11538" s="2">
        <v>0.92839120370370365</v>
      </c>
      <c r="F11538">
        <v>128</v>
      </c>
      <c r="G11538" t="str">
        <f>IFERROR(INDEX(menu_items!$B:$B,MATCH(F11538,menu_items!$A:$A,0)),"Unknown value")</f>
        <v>Cheese Lasagna</v>
      </c>
      <c r="H11538" t="str">
        <f>IFERROR(INDEX(menu_items!$C:$C,MATCH(F11538,menu_items!$A:$A,0)),"Unknown value")</f>
        <v>Italian</v>
      </c>
      <c r="I11538" s="5">
        <f>IFERROR(INDEX(menu_items!$D:$D,MATCH(F11538,menu_items!$A:$A,0)),0)</f>
        <v>15.5</v>
      </c>
      <c r="J11538" t="str">
        <f t="shared" si="906"/>
        <v>Mon</v>
      </c>
      <c r="K11538">
        <f t="shared" si="907"/>
        <v>27</v>
      </c>
      <c r="L11538" t="str">
        <f t="shared" si="908"/>
        <v>Mar</v>
      </c>
      <c r="M11538">
        <v>22</v>
      </c>
      <c r="N11538">
        <f t="shared" si="909"/>
        <v>2</v>
      </c>
      <c r="O11538" s="5">
        <f t="shared" si="910"/>
        <v>30.45</v>
      </c>
    </row>
    <row r="11539" spans="1:15" x14ac:dyDescent="0.25">
      <c r="A11539">
        <v>11669</v>
      </c>
      <c r="B11539">
        <v>5129</v>
      </c>
      <c r="C11539">
        <f>IF(COUNTIF($B$2:B11539,B11539)=1,1,0)</f>
        <v>0</v>
      </c>
      <c r="D11539" s="1">
        <v>45012</v>
      </c>
      <c r="E11539" s="2">
        <v>0.92839120370370365</v>
      </c>
      <c r="F11539">
        <v>112</v>
      </c>
      <c r="G11539" t="str">
        <f>IFERROR(INDEX(menu_items!$B:$B,MATCH(F11539,menu_items!$A:$A,0)),"Unknown value")</f>
        <v>Salmon Roll</v>
      </c>
      <c r="H11539" t="str">
        <f>IFERROR(INDEX(menu_items!$C:$C,MATCH(F11539,menu_items!$A:$A,0)),"Unknown value")</f>
        <v>Asian</v>
      </c>
      <c r="I11539" s="5">
        <f>IFERROR(INDEX(menu_items!$D:$D,MATCH(F11539,menu_items!$A:$A,0)),0)</f>
        <v>14.95</v>
      </c>
      <c r="J11539" t="str">
        <f t="shared" si="906"/>
        <v>Mon</v>
      </c>
      <c r="K11539">
        <f t="shared" si="907"/>
        <v>27</v>
      </c>
      <c r="L11539" t="str">
        <f t="shared" si="908"/>
        <v>Mar</v>
      </c>
      <c r="M11539">
        <v>22</v>
      </c>
      <c r="N11539">
        <f t="shared" si="909"/>
        <v>2</v>
      </c>
      <c r="O11539" s="5">
        <f t="shared" si="910"/>
        <v>30.45</v>
      </c>
    </row>
    <row r="11540" spans="1:15" x14ac:dyDescent="0.25">
      <c r="A11540">
        <v>11671</v>
      </c>
      <c r="B11540">
        <v>5130</v>
      </c>
      <c r="C11540">
        <f>IF(COUNTIF($B$2:B11540,B11540)=1,1,0)</f>
        <v>1</v>
      </c>
      <c r="D11540" s="1">
        <v>45012</v>
      </c>
      <c r="E11540" s="2">
        <v>0.93001157407407409</v>
      </c>
      <c r="F11540">
        <v>107</v>
      </c>
      <c r="G11540" t="str">
        <f>IFERROR(INDEX(menu_items!$B:$B,MATCH(F11540,menu_items!$A:$A,0)),"Unknown value")</f>
        <v>Orange Chicken</v>
      </c>
      <c r="H11540" t="str">
        <f>IFERROR(INDEX(menu_items!$C:$C,MATCH(F11540,menu_items!$A:$A,0)),"Unknown value")</f>
        <v>Asian</v>
      </c>
      <c r="I11540" s="5">
        <f>IFERROR(INDEX(menu_items!$D:$D,MATCH(F11540,menu_items!$A:$A,0)),0)</f>
        <v>16.5</v>
      </c>
      <c r="J11540" t="str">
        <f t="shared" si="906"/>
        <v>Mon</v>
      </c>
      <c r="K11540">
        <f t="shared" si="907"/>
        <v>27</v>
      </c>
      <c r="L11540" t="str">
        <f t="shared" si="908"/>
        <v>Mar</v>
      </c>
      <c r="M11540">
        <v>22</v>
      </c>
      <c r="N11540">
        <f t="shared" si="909"/>
        <v>2</v>
      </c>
      <c r="O11540" s="5">
        <f t="shared" si="910"/>
        <v>23.5</v>
      </c>
    </row>
    <row r="11541" spans="1:15" x14ac:dyDescent="0.25">
      <c r="A11541">
        <v>11672</v>
      </c>
      <c r="B11541">
        <v>5130</v>
      </c>
      <c r="C11541">
        <f>IF(COUNTIF($B$2:B11541,B11541)=1,1,0)</f>
        <v>0</v>
      </c>
      <c r="D11541" s="1">
        <v>45012</v>
      </c>
      <c r="E11541" s="2">
        <v>0.93001157407407409</v>
      </c>
      <c r="F11541">
        <v>122</v>
      </c>
      <c r="G11541" t="str">
        <f>IFERROR(INDEX(menu_items!$B:$B,MATCH(F11541,menu_items!$A:$A,0)),"Unknown value")</f>
        <v>Chips &amp; Salsa</v>
      </c>
      <c r="H11541" t="str">
        <f>IFERROR(INDEX(menu_items!$C:$C,MATCH(F11541,menu_items!$A:$A,0)),"Unknown value")</f>
        <v>Mexican</v>
      </c>
      <c r="I11541" s="5">
        <f>IFERROR(INDEX(menu_items!$D:$D,MATCH(F11541,menu_items!$A:$A,0)),0)</f>
        <v>7</v>
      </c>
      <c r="J11541" t="str">
        <f t="shared" si="906"/>
        <v>Mon</v>
      </c>
      <c r="K11541">
        <f t="shared" si="907"/>
        <v>27</v>
      </c>
      <c r="L11541" t="str">
        <f t="shared" si="908"/>
        <v>Mar</v>
      </c>
      <c r="M11541">
        <v>22</v>
      </c>
      <c r="N11541">
        <f t="shared" si="909"/>
        <v>2</v>
      </c>
      <c r="O11541" s="5">
        <f t="shared" si="910"/>
        <v>23.5</v>
      </c>
    </row>
    <row r="11542" spans="1:15" x14ac:dyDescent="0.25">
      <c r="A11542">
        <v>11673</v>
      </c>
      <c r="B11542">
        <v>5131</v>
      </c>
      <c r="C11542">
        <f>IF(COUNTIF($B$2:B11542,B11542)=1,1,0)</f>
        <v>1</v>
      </c>
      <c r="D11542" s="1">
        <v>45012</v>
      </c>
      <c r="E11542" s="2">
        <v>0.94293981481481481</v>
      </c>
      <c r="F11542">
        <v>107</v>
      </c>
      <c r="G11542" t="str">
        <f>IFERROR(INDEX(menu_items!$B:$B,MATCH(F11542,menu_items!$A:$A,0)),"Unknown value")</f>
        <v>Orange Chicken</v>
      </c>
      <c r="H11542" t="str">
        <f>IFERROR(INDEX(menu_items!$C:$C,MATCH(F11542,menu_items!$A:$A,0)),"Unknown value")</f>
        <v>Asian</v>
      </c>
      <c r="I11542" s="5">
        <f>IFERROR(INDEX(menu_items!$D:$D,MATCH(F11542,menu_items!$A:$A,0)),0)</f>
        <v>16.5</v>
      </c>
      <c r="J11542" t="str">
        <f t="shared" si="906"/>
        <v>Mon</v>
      </c>
      <c r="K11542">
        <f t="shared" si="907"/>
        <v>27</v>
      </c>
      <c r="L11542" t="str">
        <f t="shared" si="908"/>
        <v>Mar</v>
      </c>
      <c r="M11542">
        <v>22</v>
      </c>
      <c r="N11542">
        <f t="shared" si="909"/>
        <v>1</v>
      </c>
      <c r="O11542" s="5">
        <f t="shared" si="910"/>
        <v>16.5</v>
      </c>
    </row>
    <row r="11543" spans="1:15" x14ac:dyDescent="0.25">
      <c r="A11543">
        <v>11674</v>
      </c>
      <c r="B11543">
        <v>5132</v>
      </c>
      <c r="C11543">
        <f>IF(COUNTIF($B$2:B11543,B11543)=1,1,0)</f>
        <v>1</v>
      </c>
      <c r="D11543" s="1">
        <v>45012</v>
      </c>
      <c r="E11543" s="2">
        <v>0.9534259259259259</v>
      </c>
      <c r="F11543">
        <v>125</v>
      </c>
      <c r="G11543" t="str">
        <f>IFERROR(INDEX(menu_items!$B:$B,MATCH(F11543,menu_items!$A:$A,0)),"Unknown value")</f>
        <v>Spaghetti &amp; Meatballs</v>
      </c>
      <c r="H11543" t="str">
        <f>IFERROR(INDEX(menu_items!$C:$C,MATCH(F11543,menu_items!$A:$A,0)),"Unknown value")</f>
        <v>Italian</v>
      </c>
      <c r="I11543" s="5">
        <f>IFERROR(INDEX(menu_items!$D:$D,MATCH(F11543,menu_items!$A:$A,0)),0)</f>
        <v>17.95</v>
      </c>
      <c r="J11543" t="str">
        <f t="shared" si="906"/>
        <v>Mon</v>
      </c>
      <c r="K11543">
        <f t="shared" si="907"/>
        <v>27</v>
      </c>
      <c r="L11543" t="str">
        <f t="shared" si="908"/>
        <v>Mar</v>
      </c>
      <c r="M11543">
        <v>22</v>
      </c>
      <c r="N11543">
        <f t="shared" si="909"/>
        <v>2</v>
      </c>
      <c r="O11543" s="5">
        <f t="shared" si="910"/>
        <v>26.95</v>
      </c>
    </row>
    <row r="11544" spans="1:15" x14ac:dyDescent="0.25">
      <c r="A11544">
        <v>11675</v>
      </c>
      <c r="B11544">
        <v>5132</v>
      </c>
      <c r="C11544">
        <f>IF(COUNTIF($B$2:B11544,B11544)=1,1,0)</f>
        <v>0</v>
      </c>
      <c r="D11544" s="1">
        <v>45012</v>
      </c>
      <c r="E11544" s="2">
        <v>0.9534259259259259</v>
      </c>
      <c r="F11544">
        <v>123</v>
      </c>
      <c r="G11544" t="str">
        <f>IFERROR(INDEX(menu_items!$B:$B,MATCH(F11544,menu_items!$A:$A,0)),"Unknown value")</f>
        <v>Chips &amp; Guacamole</v>
      </c>
      <c r="H11544" t="str">
        <f>IFERROR(INDEX(menu_items!$C:$C,MATCH(F11544,menu_items!$A:$A,0)),"Unknown value")</f>
        <v>Mexican</v>
      </c>
      <c r="I11544" s="5">
        <f>IFERROR(INDEX(menu_items!$D:$D,MATCH(F11544,menu_items!$A:$A,0)),0)</f>
        <v>9</v>
      </c>
      <c r="J11544" t="str">
        <f t="shared" si="906"/>
        <v>Mon</v>
      </c>
      <c r="K11544">
        <f t="shared" si="907"/>
        <v>27</v>
      </c>
      <c r="L11544" t="str">
        <f t="shared" si="908"/>
        <v>Mar</v>
      </c>
      <c r="M11544">
        <v>22</v>
      </c>
      <c r="N11544">
        <f t="shared" si="909"/>
        <v>2</v>
      </c>
      <c r="O11544" s="5">
        <f t="shared" si="910"/>
        <v>26.95</v>
      </c>
    </row>
    <row r="11545" spans="1:15" x14ac:dyDescent="0.25">
      <c r="A11545">
        <v>11676</v>
      </c>
      <c r="B11545">
        <v>5133</v>
      </c>
      <c r="C11545">
        <f>IF(COUNTIF($B$2:B11545,B11545)=1,1,0)</f>
        <v>1</v>
      </c>
      <c r="D11545" s="1">
        <v>45013</v>
      </c>
      <c r="E11545" s="2">
        <v>0.48699074074074072</v>
      </c>
      <c r="F11545">
        <v>131</v>
      </c>
      <c r="G11545" t="str">
        <f>IFERROR(INDEX(menu_items!$B:$B,MATCH(F11545,menu_items!$A:$A,0)),"Unknown value")</f>
        <v>Chicken Parmesan</v>
      </c>
      <c r="H11545" t="str">
        <f>IFERROR(INDEX(menu_items!$C:$C,MATCH(F11545,menu_items!$A:$A,0)),"Unknown value")</f>
        <v>Italian</v>
      </c>
      <c r="I11545" s="5">
        <f>IFERROR(INDEX(menu_items!$D:$D,MATCH(F11545,menu_items!$A:$A,0)),0)</f>
        <v>17.95</v>
      </c>
      <c r="J11545" t="str">
        <f t="shared" si="906"/>
        <v>Tue</v>
      </c>
      <c r="K11545">
        <f t="shared" si="907"/>
        <v>28</v>
      </c>
      <c r="L11545" t="str">
        <f t="shared" si="908"/>
        <v>Mar</v>
      </c>
      <c r="M11545">
        <v>11</v>
      </c>
      <c r="N11545">
        <f t="shared" si="909"/>
        <v>1</v>
      </c>
      <c r="O11545" s="5">
        <f t="shared" si="910"/>
        <v>17.95</v>
      </c>
    </row>
    <row r="11546" spans="1:15" x14ac:dyDescent="0.25">
      <c r="A11546">
        <v>11677</v>
      </c>
      <c r="B11546">
        <v>5134</v>
      </c>
      <c r="C11546">
        <f>IF(COUNTIF($B$2:B11546,B11546)=1,1,0)</f>
        <v>1</v>
      </c>
      <c r="D11546" s="1">
        <v>45013</v>
      </c>
      <c r="E11546" s="2">
        <v>0.51082175925925921</v>
      </c>
      <c r="F11546">
        <v>109</v>
      </c>
      <c r="G11546" t="str">
        <f>IFERROR(INDEX(menu_items!$B:$B,MATCH(F11546,menu_items!$A:$A,0)),"Unknown value")</f>
        <v>Korean Beef Bowl</v>
      </c>
      <c r="H11546" t="str">
        <f>IFERROR(INDEX(menu_items!$C:$C,MATCH(F11546,menu_items!$A:$A,0)),"Unknown value")</f>
        <v>Asian</v>
      </c>
      <c r="I11546" s="5">
        <f>IFERROR(INDEX(menu_items!$D:$D,MATCH(F11546,menu_items!$A:$A,0)),0)</f>
        <v>17.95</v>
      </c>
      <c r="J11546" t="str">
        <f t="shared" si="906"/>
        <v>Tue</v>
      </c>
      <c r="K11546">
        <f t="shared" si="907"/>
        <v>28</v>
      </c>
      <c r="L11546" t="str">
        <f t="shared" si="908"/>
        <v>Mar</v>
      </c>
      <c r="M11546">
        <v>12</v>
      </c>
      <c r="N11546">
        <f t="shared" si="909"/>
        <v>1</v>
      </c>
      <c r="O11546" s="5">
        <f t="shared" si="910"/>
        <v>17.95</v>
      </c>
    </row>
    <row r="11547" spans="1:15" x14ac:dyDescent="0.25">
      <c r="A11547">
        <v>11678</v>
      </c>
      <c r="B11547">
        <v>5135</v>
      </c>
      <c r="C11547">
        <f>IF(COUNTIF($B$2:B11547,B11547)=1,1,0)</f>
        <v>1</v>
      </c>
      <c r="D11547" s="1">
        <v>45013</v>
      </c>
      <c r="E11547" s="2">
        <v>0.51222222222222225</v>
      </c>
      <c r="F11547">
        <v>106</v>
      </c>
      <c r="G11547" t="str">
        <f>IFERROR(INDEX(menu_items!$B:$B,MATCH(F11547,menu_items!$A:$A,0)),"Unknown value")</f>
        <v>French Fries</v>
      </c>
      <c r="H11547" t="str">
        <f>IFERROR(INDEX(menu_items!$C:$C,MATCH(F11547,menu_items!$A:$A,0)),"Unknown value")</f>
        <v>American</v>
      </c>
      <c r="I11547" s="5">
        <f>IFERROR(INDEX(menu_items!$D:$D,MATCH(F11547,menu_items!$A:$A,0)),0)</f>
        <v>7</v>
      </c>
      <c r="J11547" t="str">
        <f t="shared" si="906"/>
        <v>Tue</v>
      </c>
      <c r="K11547">
        <f t="shared" si="907"/>
        <v>28</v>
      </c>
      <c r="L11547" t="str">
        <f t="shared" si="908"/>
        <v>Mar</v>
      </c>
      <c r="M11547">
        <v>12</v>
      </c>
      <c r="N11547">
        <f t="shared" si="909"/>
        <v>1</v>
      </c>
      <c r="O11547" s="5">
        <f t="shared" si="910"/>
        <v>7</v>
      </c>
    </row>
    <row r="11548" spans="1:15" x14ac:dyDescent="0.25">
      <c r="A11548">
        <v>11679</v>
      </c>
      <c r="B11548">
        <v>5136</v>
      </c>
      <c r="C11548">
        <f>IF(COUNTIF($B$2:B11548,B11548)=1,1,0)</f>
        <v>1</v>
      </c>
      <c r="D11548" s="1">
        <v>45013</v>
      </c>
      <c r="E11548" s="2">
        <v>0.52615740740740746</v>
      </c>
      <c r="F11548">
        <v>101</v>
      </c>
      <c r="G11548" t="str">
        <f>IFERROR(INDEX(menu_items!$B:$B,MATCH(F11548,menu_items!$A:$A,0)),"Unknown value")</f>
        <v>Hamburger</v>
      </c>
      <c r="H11548" t="str">
        <f>IFERROR(INDEX(menu_items!$C:$C,MATCH(F11548,menu_items!$A:$A,0)),"Unknown value")</f>
        <v>American</v>
      </c>
      <c r="I11548" s="5">
        <f>IFERROR(INDEX(menu_items!$D:$D,MATCH(F11548,menu_items!$A:$A,0)),0)</f>
        <v>12.95</v>
      </c>
      <c r="J11548" t="str">
        <f t="shared" si="906"/>
        <v>Tue</v>
      </c>
      <c r="K11548">
        <f t="shared" si="907"/>
        <v>28</v>
      </c>
      <c r="L11548" t="str">
        <f t="shared" si="908"/>
        <v>Mar</v>
      </c>
      <c r="M11548">
        <v>12</v>
      </c>
      <c r="N11548">
        <f t="shared" si="909"/>
        <v>7</v>
      </c>
      <c r="O11548" s="5">
        <f t="shared" si="910"/>
        <v>100.3</v>
      </c>
    </row>
    <row r="11549" spans="1:15" x14ac:dyDescent="0.25">
      <c r="A11549">
        <v>11680</v>
      </c>
      <c r="B11549">
        <v>5136</v>
      </c>
      <c r="C11549">
        <f>IF(COUNTIF($B$2:B11549,B11549)=1,1,0)</f>
        <v>0</v>
      </c>
      <c r="D11549" s="1">
        <v>45013</v>
      </c>
      <c r="E11549" s="2">
        <v>0.52615740740740746</v>
      </c>
      <c r="F11549">
        <v>102</v>
      </c>
      <c r="G11549" t="str">
        <f>IFERROR(INDEX(menu_items!$B:$B,MATCH(F11549,menu_items!$A:$A,0)),"Unknown value")</f>
        <v>Cheeseburger</v>
      </c>
      <c r="H11549" t="str">
        <f>IFERROR(INDEX(menu_items!$C:$C,MATCH(F11549,menu_items!$A:$A,0)),"Unknown value")</f>
        <v>American</v>
      </c>
      <c r="I11549" s="5">
        <f>IFERROR(INDEX(menu_items!$D:$D,MATCH(F11549,menu_items!$A:$A,0)),0)</f>
        <v>13.95</v>
      </c>
      <c r="J11549" t="str">
        <f t="shared" si="906"/>
        <v>Tue</v>
      </c>
      <c r="K11549">
        <f t="shared" si="907"/>
        <v>28</v>
      </c>
      <c r="L11549" t="str">
        <f t="shared" si="908"/>
        <v>Mar</v>
      </c>
      <c r="M11549">
        <v>12</v>
      </c>
      <c r="N11549">
        <f t="shared" si="909"/>
        <v>7</v>
      </c>
      <c r="O11549" s="5">
        <f t="shared" si="910"/>
        <v>100.3</v>
      </c>
    </row>
    <row r="11550" spans="1:15" x14ac:dyDescent="0.25">
      <c r="A11550">
        <v>11681</v>
      </c>
      <c r="B11550">
        <v>5136</v>
      </c>
      <c r="C11550">
        <f>IF(COUNTIF($B$2:B11550,B11550)=1,1,0)</f>
        <v>0</v>
      </c>
      <c r="D11550" s="1">
        <v>45013</v>
      </c>
      <c r="E11550" s="2">
        <v>0.52615740740740746</v>
      </c>
      <c r="F11550">
        <v>104</v>
      </c>
      <c r="G11550" t="str">
        <f>IFERROR(INDEX(menu_items!$B:$B,MATCH(F11550,menu_items!$A:$A,0)),"Unknown value")</f>
        <v>Veggie Burger</v>
      </c>
      <c r="H11550" t="str">
        <f>IFERROR(INDEX(menu_items!$C:$C,MATCH(F11550,menu_items!$A:$A,0)),"Unknown value")</f>
        <v>American</v>
      </c>
      <c r="I11550" s="5">
        <f>IFERROR(INDEX(menu_items!$D:$D,MATCH(F11550,menu_items!$A:$A,0)),0)</f>
        <v>10.5</v>
      </c>
      <c r="J11550" t="str">
        <f t="shared" si="906"/>
        <v>Tue</v>
      </c>
      <c r="K11550">
        <f t="shared" si="907"/>
        <v>28</v>
      </c>
      <c r="L11550" t="str">
        <f t="shared" si="908"/>
        <v>Mar</v>
      </c>
      <c r="M11550">
        <v>12</v>
      </c>
      <c r="N11550">
        <f t="shared" si="909"/>
        <v>7</v>
      </c>
      <c r="O11550" s="5">
        <f t="shared" si="910"/>
        <v>100.3</v>
      </c>
    </row>
    <row r="11551" spans="1:15" x14ac:dyDescent="0.25">
      <c r="A11551">
        <v>11682</v>
      </c>
      <c r="B11551">
        <v>5136</v>
      </c>
      <c r="C11551">
        <f>IF(COUNTIF($B$2:B11551,B11551)=1,1,0)</f>
        <v>0</v>
      </c>
      <c r="D11551" s="1">
        <v>45013</v>
      </c>
      <c r="E11551" s="2">
        <v>0.52615740740740746</v>
      </c>
      <c r="F11551">
        <v>124</v>
      </c>
      <c r="G11551" t="str">
        <f>IFERROR(INDEX(menu_items!$B:$B,MATCH(F11551,menu_items!$A:$A,0)),"Unknown value")</f>
        <v>Spaghetti</v>
      </c>
      <c r="H11551" t="str">
        <f>IFERROR(INDEX(menu_items!$C:$C,MATCH(F11551,menu_items!$A:$A,0)),"Unknown value")</f>
        <v>Italian</v>
      </c>
      <c r="I11551" s="5">
        <f>IFERROR(INDEX(menu_items!$D:$D,MATCH(F11551,menu_items!$A:$A,0)),0)</f>
        <v>14.5</v>
      </c>
      <c r="J11551" t="str">
        <f t="shared" si="906"/>
        <v>Tue</v>
      </c>
      <c r="K11551">
        <f t="shared" si="907"/>
        <v>28</v>
      </c>
      <c r="L11551" t="str">
        <f t="shared" si="908"/>
        <v>Mar</v>
      </c>
      <c r="M11551">
        <v>12</v>
      </c>
      <c r="N11551">
        <f t="shared" si="909"/>
        <v>7</v>
      </c>
      <c r="O11551" s="5">
        <f t="shared" si="910"/>
        <v>100.3</v>
      </c>
    </row>
    <row r="11552" spans="1:15" x14ac:dyDescent="0.25">
      <c r="A11552">
        <v>11683</v>
      </c>
      <c r="B11552">
        <v>5136</v>
      </c>
      <c r="C11552">
        <f>IF(COUNTIF($B$2:B11552,B11552)=1,1,0)</f>
        <v>0</v>
      </c>
      <c r="D11552" s="1">
        <v>45013</v>
      </c>
      <c r="E11552" s="2">
        <v>0.52615740740740746</v>
      </c>
      <c r="F11552">
        <v>125</v>
      </c>
      <c r="G11552" t="str">
        <f>IFERROR(INDEX(menu_items!$B:$B,MATCH(F11552,menu_items!$A:$A,0)),"Unknown value")</f>
        <v>Spaghetti &amp; Meatballs</v>
      </c>
      <c r="H11552" t="str">
        <f>IFERROR(INDEX(menu_items!$C:$C,MATCH(F11552,menu_items!$A:$A,0)),"Unknown value")</f>
        <v>Italian</v>
      </c>
      <c r="I11552" s="5">
        <f>IFERROR(INDEX(menu_items!$D:$D,MATCH(F11552,menu_items!$A:$A,0)),0)</f>
        <v>17.95</v>
      </c>
      <c r="J11552" t="str">
        <f t="shared" si="906"/>
        <v>Tue</v>
      </c>
      <c r="K11552">
        <f t="shared" si="907"/>
        <v>28</v>
      </c>
      <c r="L11552" t="str">
        <f t="shared" si="908"/>
        <v>Mar</v>
      </c>
      <c r="M11552">
        <v>12</v>
      </c>
      <c r="N11552">
        <f t="shared" si="909"/>
        <v>7</v>
      </c>
      <c r="O11552" s="5">
        <f t="shared" si="910"/>
        <v>100.3</v>
      </c>
    </row>
    <row r="11553" spans="1:15" x14ac:dyDescent="0.25">
      <c r="A11553">
        <v>11684</v>
      </c>
      <c r="B11553">
        <v>5136</v>
      </c>
      <c r="C11553">
        <f>IF(COUNTIF($B$2:B11553,B11553)=1,1,0)</f>
        <v>0</v>
      </c>
      <c r="D11553" s="1">
        <v>45013</v>
      </c>
      <c r="E11553" s="2">
        <v>0.52615740740740746</v>
      </c>
      <c r="F11553">
        <v>129</v>
      </c>
      <c r="G11553" t="str">
        <f>IFERROR(INDEX(menu_items!$B:$B,MATCH(F11553,menu_items!$A:$A,0)),"Unknown value")</f>
        <v>Mushroom Ravioli</v>
      </c>
      <c r="H11553" t="str">
        <f>IFERROR(INDEX(menu_items!$C:$C,MATCH(F11553,menu_items!$A:$A,0)),"Unknown value")</f>
        <v>Italian</v>
      </c>
      <c r="I11553" s="5">
        <f>IFERROR(INDEX(menu_items!$D:$D,MATCH(F11553,menu_items!$A:$A,0)),0)</f>
        <v>15.5</v>
      </c>
      <c r="J11553" t="str">
        <f t="shared" si="906"/>
        <v>Tue</v>
      </c>
      <c r="K11553">
        <f t="shared" si="907"/>
        <v>28</v>
      </c>
      <c r="L11553" t="str">
        <f t="shared" si="908"/>
        <v>Mar</v>
      </c>
      <c r="M11553">
        <v>12</v>
      </c>
      <c r="N11553">
        <f t="shared" si="909"/>
        <v>7</v>
      </c>
      <c r="O11553" s="5">
        <f t="shared" si="910"/>
        <v>100.3</v>
      </c>
    </row>
    <row r="11554" spans="1:15" x14ac:dyDescent="0.25">
      <c r="A11554">
        <v>11685</v>
      </c>
      <c r="B11554">
        <v>5136</v>
      </c>
      <c r="C11554">
        <f>IF(COUNTIF($B$2:B11554,B11554)=1,1,0)</f>
        <v>0</v>
      </c>
      <c r="D11554" s="1">
        <v>45013</v>
      </c>
      <c r="E11554" s="2">
        <v>0.52615740740740746</v>
      </c>
      <c r="F11554">
        <v>118</v>
      </c>
      <c r="G11554" t="str">
        <f>IFERROR(INDEX(menu_items!$B:$B,MATCH(F11554,menu_items!$A:$A,0)),"Unknown value")</f>
        <v>Steak Burrito</v>
      </c>
      <c r="H11554" t="str">
        <f>IFERROR(INDEX(menu_items!$C:$C,MATCH(F11554,menu_items!$A:$A,0)),"Unknown value")</f>
        <v>Mexican</v>
      </c>
      <c r="I11554" s="5">
        <f>IFERROR(INDEX(menu_items!$D:$D,MATCH(F11554,menu_items!$A:$A,0)),0)</f>
        <v>14.95</v>
      </c>
      <c r="J11554" t="str">
        <f t="shared" si="906"/>
        <v>Tue</v>
      </c>
      <c r="K11554">
        <f t="shared" si="907"/>
        <v>28</v>
      </c>
      <c r="L11554" t="str">
        <f t="shared" si="908"/>
        <v>Mar</v>
      </c>
      <c r="M11554">
        <v>12</v>
      </c>
      <c r="N11554">
        <f t="shared" si="909"/>
        <v>7</v>
      </c>
      <c r="O11554" s="5">
        <f t="shared" si="910"/>
        <v>100.3</v>
      </c>
    </row>
    <row r="11555" spans="1:15" x14ac:dyDescent="0.25">
      <c r="A11555">
        <v>11686</v>
      </c>
      <c r="B11555">
        <v>5137</v>
      </c>
      <c r="C11555">
        <f>IF(COUNTIF($B$2:B11555,B11555)=1,1,0)</f>
        <v>1</v>
      </c>
      <c r="D11555" s="1">
        <v>45013</v>
      </c>
      <c r="E11555" s="2">
        <v>0.5282175925925926</v>
      </c>
      <c r="F11555">
        <v>102</v>
      </c>
      <c r="G11555" t="str">
        <f>IFERROR(INDEX(menu_items!$B:$B,MATCH(F11555,menu_items!$A:$A,0)),"Unknown value")</f>
        <v>Cheeseburger</v>
      </c>
      <c r="H11555" t="str">
        <f>IFERROR(INDEX(menu_items!$C:$C,MATCH(F11555,menu_items!$A:$A,0)),"Unknown value")</f>
        <v>American</v>
      </c>
      <c r="I11555" s="5">
        <f>IFERROR(INDEX(menu_items!$D:$D,MATCH(F11555,menu_items!$A:$A,0)),0)</f>
        <v>13.95</v>
      </c>
      <c r="J11555" t="str">
        <f t="shared" si="906"/>
        <v>Tue</v>
      </c>
      <c r="K11555">
        <f t="shared" si="907"/>
        <v>28</v>
      </c>
      <c r="L11555" t="str">
        <f t="shared" si="908"/>
        <v>Mar</v>
      </c>
      <c r="M11555">
        <v>12</v>
      </c>
      <c r="N11555">
        <f t="shared" si="909"/>
        <v>6</v>
      </c>
      <c r="O11555" s="5">
        <f t="shared" si="910"/>
        <v>70.349999999999994</v>
      </c>
    </row>
    <row r="11556" spans="1:15" x14ac:dyDescent="0.25">
      <c r="A11556">
        <v>11687</v>
      </c>
      <c r="B11556">
        <v>5137</v>
      </c>
      <c r="C11556">
        <f>IF(COUNTIF($B$2:B11556,B11556)=1,1,0)</f>
        <v>0</v>
      </c>
      <c r="D11556" s="1">
        <v>45013</v>
      </c>
      <c r="E11556" s="2">
        <v>0.5282175925925926</v>
      </c>
      <c r="F11556">
        <v>124</v>
      </c>
      <c r="G11556" t="str">
        <f>IFERROR(INDEX(menu_items!$B:$B,MATCH(F11556,menu_items!$A:$A,0)),"Unknown value")</f>
        <v>Spaghetti</v>
      </c>
      <c r="H11556" t="str">
        <f>IFERROR(INDEX(menu_items!$C:$C,MATCH(F11556,menu_items!$A:$A,0)),"Unknown value")</f>
        <v>Italian</v>
      </c>
      <c r="I11556" s="5">
        <f>IFERROR(INDEX(menu_items!$D:$D,MATCH(F11556,menu_items!$A:$A,0)),0)</f>
        <v>14.5</v>
      </c>
      <c r="J11556" t="str">
        <f t="shared" si="906"/>
        <v>Tue</v>
      </c>
      <c r="K11556">
        <f t="shared" si="907"/>
        <v>28</v>
      </c>
      <c r="L11556" t="str">
        <f t="shared" si="908"/>
        <v>Mar</v>
      </c>
      <c r="M11556">
        <v>12</v>
      </c>
      <c r="N11556">
        <f t="shared" si="909"/>
        <v>6</v>
      </c>
      <c r="O11556" s="5">
        <f t="shared" si="910"/>
        <v>70.349999999999994</v>
      </c>
    </row>
    <row r="11557" spans="1:15" x14ac:dyDescent="0.25">
      <c r="A11557">
        <v>11688</v>
      </c>
      <c r="B11557">
        <v>5137</v>
      </c>
      <c r="C11557">
        <f>IF(COUNTIF($B$2:B11557,B11557)=1,1,0)</f>
        <v>0</v>
      </c>
      <c r="D11557" s="1">
        <v>45013</v>
      </c>
      <c r="E11557" s="2">
        <v>0.5282175925925926</v>
      </c>
      <c r="F11557">
        <v>119</v>
      </c>
      <c r="G11557" t="str">
        <f>IFERROR(INDEX(menu_items!$B:$B,MATCH(F11557,menu_items!$A:$A,0)),"Unknown value")</f>
        <v>Chicken Torta</v>
      </c>
      <c r="H11557" t="str">
        <f>IFERROR(INDEX(menu_items!$C:$C,MATCH(F11557,menu_items!$A:$A,0)),"Unknown value")</f>
        <v>Mexican</v>
      </c>
      <c r="I11557" s="5">
        <f>IFERROR(INDEX(menu_items!$D:$D,MATCH(F11557,menu_items!$A:$A,0)),0)</f>
        <v>11.95</v>
      </c>
      <c r="J11557" t="str">
        <f t="shared" si="906"/>
        <v>Tue</v>
      </c>
      <c r="K11557">
        <f t="shared" si="907"/>
        <v>28</v>
      </c>
      <c r="L11557" t="str">
        <f t="shared" si="908"/>
        <v>Mar</v>
      </c>
      <c r="M11557">
        <v>12</v>
      </c>
      <c r="N11557">
        <f t="shared" si="909"/>
        <v>6</v>
      </c>
      <c r="O11557" s="5">
        <f t="shared" si="910"/>
        <v>70.349999999999994</v>
      </c>
    </row>
    <row r="11558" spans="1:15" x14ac:dyDescent="0.25">
      <c r="A11558">
        <v>11689</v>
      </c>
      <c r="B11558">
        <v>5137</v>
      </c>
      <c r="C11558">
        <f>IF(COUNTIF($B$2:B11558,B11558)=1,1,0)</f>
        <v>0</v>
      </c>
      <c r="D11558" s="1">
        <v>45013</v>
      </c>
      <c r="E11558" s="2">
        <v>0.5282175925925926</v>
      </c>
      <c r="F11558">
        <v>120</v>
      </c>
      <c r="G11558" t="str">
        <f>IFERROR(INDEX(menu_items!$B:$B,MATCH(F11558,menu_items!$A:$A,0)),"Unknown value")</f>
        <v>Steak Torta</v>
      </c>
      <c r="H11558" t="str">
        <f>IFERROR(INDEX(menu_items!$C:$C,MATCH(F11558,menu_items!$A:$A,0)),"Unknown value")</f>
        <v>Mexican</v>
      </c>
      <c r="I11558" s="5">
        <f>IFERROR(INDEX(menu_items!$D:$D,MATCH(F11558,menu_items!$A:$A,0)),0)</f>
        <v>13.95</v>
      </c>
      <c r="J11558" t="str">
        <f t="shared" si="906"/>
        <v>Tue</v>
      </c>
      <c r="K11558">
        <f t="shared" si="907"/>
        <v>28</v>
      </c>
      <c r="L11558" t="str">
        <f t="shared" si="908"/>
        <v>Mar</v>
      </c>
      <c r="M11558">
        <v>12</v>
      </c>
      <c r="N11558">
        <f t="shared" si="909"/>
        <v>6</v>
      </c>
      <c r="O11558" s="5">
        <f t="shared" si="910"/>
        <v>70.349999999999994</v>
      </c>
    </row>
    <row r="11559" spans="1:15" x14ac:dyDescent="0.25">
      <c r="A11559">
        <v>11690</v>
      </c>
      <c r="B11559">
        <v>5137</v>
      </c>
      <c r="C11559">
        <f>IF(COUNTIF($B$2:B11559,B11559)=1,1,0)</f>
        <v>0</v>
      </c>
      <c r="D11559" s="1">
        <v>45013</v>
      </c>
      <c r="E11559" s="2">
        <v>0.5282175925925926</v>
      </c>
      <c r="F11559">
        <v>106</v>
      </c>
      <c r="G11559" t="str">
        <f>IFERROR(INDEX(menu_items!$B:$B,MATCH(F11559,menu_items!$A:$A,0)),"Unknown value")</f>
        <v>French Fries</v>
      </c>
      <c r="H11559" t="str">
        <f>IFERROR(INDEX(menu_items!$C:$C,MATCH(F11559,menu_items!$A:$A,0)),"Unknown value")</f>
        <v>American</v>
      </c>
      <c r="I11559" s="5">
        <f>IFERROR(INDEX(menu_items!$D:$D,MATCH(F11559,menu_items!$A:$A,0)),0)</f>
        <v>7</v>
      </c>
      <c r="J11559" t="str">
        <f t="shared" si="906"/>
        <v>Tue</v>
      </c>
      <c r="K11559">
        <f t="shared" si="907"/>
        <v>28</v>
      </c>
      <c r="L11559" t="str">
        <f t="shared" si="908"/>
        <v>Mar</v>
      </c>
      <c r="M11559">
        <v>12</v>
      </c>
      <c r="N11559">
        <f t="shared" si="909"/>
        <v>6</v>
      </c>
      <c r="O11559" s="5">
        <f t="shared" si="910"/>
        <v>70.349999999999994</v>
      </c>
    </row>
    <row r="11560" spans="1:15" x14ac:dyDescent="0.25">
      <c r="A11560">
        <v>11691</v>
      </c>
      <c r="B11560">
        <v>5137</v>
      </c>
      <c r="C11560">
        <f>IF(COUNTIF($B$2:B11560,B11560)=1,1,0)</f>
        <v>0</v>
      </c>
      <c r="D11560" s="1">
        <v>45013</v>
      </c>
      <c r="E11560" s="2">
        <v>0.5282175925925926</v>
      </c>
      <c r="F11560">
        <v>114</v>
      </c>
      <c r="G11560" t="str">
        <f>IFERROR(INDEX(menu_items!$B:$B,MATCH(F11560,menu_items!$A:$A,0)),"Unknown value")</f>
        <v>Potstickers</v>
      </c>
      <c r="H11560" t="str">
        <f>IFERROR(INDEX(menu_items!$C:$C,MATCH(F11560,menu_items!$A:$A,0)),"Unknown value")</f>
        <v>Asian</v>
      </c>
      <c r="I11560" s="5">
        <f>IFERROR(INDEX(menu_items!$D:$D,MATCH(F11560,menu_items!$A:$A,0)),0)</f>
        <v>9</v>
      </c>
      <c r="J11560" t="str">
        <f t="shared" si="906"/>
        <v>Tue</v>
      </c>
      <c r="K11560">
        <f t="shared" si="907"/>
        <v>28</v>
      </c>
      <c r="L11560" t="str">
        <f t="shared" si="908"/>
        <v>Mar</v>
      </c>
      <c r="M11560">
        <v>12</v>
      </c>
      <c r="N11560">
        <f t="shared" si="909"/>
        <v>6</v>
      </c>
      <c r="O11560" s="5">
        <f t="shared" si="910"/>
        <v>70.349999999999994</v>
      </c>
    </row>
    <row r="11561" spans="1:15" x14ac:dyDescent="0.25">
      <c r="A11561">
        <v>11692</v>
      </c>
      <c r="B11561">
        <v>5138</v>
      </c>
      <c r="C11561">
        <f>IF(COUNTIF($B$2:B11561,B11561)=1,1,0)</f>
        <v>1</v>
      </c>
      <c r="D11561" s="1">
        <v>45013</v>
      </c>
      <c r="E11561" s="2">
        <v>0.52832175925925928</v>
      </c>
      <c r="F11561">
        <v>108</v>
      </c>
      <c r="G11561" t="str">
        <f>IFERROR(INDEX(menu_items!$B:$B,MATCH(F11561,menu_items!$A:$A,0)),"Unknown value")</f>
        <v>Tofu Pad Thai</v>
      </c>
      <c r="H11561" t="str">
        <f>IFERROR(INDEX(menu_items!$C:$C,MATCH(F11561,menu_items!$A:$A,0)),"Unknown value")</f>
        <v>Asian</v>
      </c>
      <c r="I11561" s="5">
        <f>IFERROR(INDEX(menu_items!$D:$D,MATCH(F11561,menu_items!$A:$A,0)),0)</f>
        <v>14.5</v>
      </c>
      <c r="J11561" t="str">
        <f t="shared" si="906"/>
        <v>Tue</v>
      </c>
      <c r="K11561">
        <f t="shared" si="907"/>
        <v>28</v>
      </c>
      <c r="L11561" t="str">
        <f t="shared" si="908"/>
        <v>Mar</v>
      </c>
      <c r="M11561">
        <v>12</v>
      </c>
      <c r="N11561">
        <f t="shared" si="909"/>
        <v>4</v>
      </c>
      <c r="O11561" s="5">
        <f t="shared" si="910"/>
        <v>58.900000000000006</v>
      </c>
    </row>
    <row r="11562" spans="1:15" x14ac:dyDescent="0.25">
      <c r="A11562">
        <v>11693</v>
      </c>
      <c r="B11562">
        <v>5138</v>
      </c>
      <c r="C11562">
        <f>IF(COUNTIF($B$2:B11562,B11562)=1,1,0)</f>
        <v>0</v>
      </c>
      <c r="D11562" s="1">
        <v>45013</v>
      </c>
      <c r="E11562" s="2">
        <v>0.52832175925925928</v>
      </c>
      <c r="F11562">
        <v>126</v>
      </c>
      <c r="G11562" t="str">
        <f>IFERROR(INDEX(menu_items!$B:$B,MATCH(F11562,menu_items!$A:$A,0)),"Unknown value")</f>
        <v>Fettuccine Alfredo</v>
      </c>
      <c r="H11562" t="str">
        <f>IFERROR(INDEX(menu_items!$C:$C,MATCH(F11562,menu_items!$A:$A,0)),"Unknown value")</f>
        <v>Italian</v>
      </c>
      <c r="I11562" s="5">
        <f>IFERROR(INDEX(menu_items!$D:$D,MATCH(F11562,menu_items!$A:$A,0)),0)</f>
        <v>14.5</v>
      </c>
      <c r="J11562" t="str">
        <f t="shared" si="906"/>
        <v>Tue</v>
      </c>
      <c r="K11562">
        <f t="shared" si="907"/>
        <v>28</v>
      </c>
      <c r="L11562" t="str">
        <f t="shared" si="908"/>
        <v>Mar</v>
      </c>
      <c r="M11562">
        <v>12</v>
      </c>
      <c r="N11562">
        <f t="shared" si="909"/>
        <v>4</v>
      </c>
      <c r="O11562" s="5">
        <f t="shared" si="910"/>
        <v>58.900000000000006</v>
      </c>
    </row>
    <row r="11563" spans="1:15" x14ac:dyDescent="0.25">
      <c r="A11563">
        <v>11694</v>
      </c>
      <c r="B11563">
        <v>5138</v>
      </c>
      <c r="C11563">
        <f>IF(COUNTIF($B$2:B11563,B11563)=1,1,0)</f>
        <v>0</v>
      </c>
      <c r="D11563" s="1">
        <v>45013</v>
      </c>
      <c r="E11563" s="2">
        <v>0.52832175925925928</v>
      </c>
      <c r="F11563">
        <v>111</v>
      </c>
      <c r="G11563" t="str">
        <f>IFERROR(INDEX(menu_items!$B:$B,MATCH(F11563,menu_items!$A:$A,0)),"Unknown value")</f>
        <v>California Roll</v>
      </c>
      <c r="H11563" t="str">
        <f>IFERROR(INDEX(menu_items!$C:$C,MATCH(F11563,menu_items!$A:$A,0)),"Unknown value")</f>
        <v>Asian</v>
      </c>
      <c r="I11563" s="5">
        <f>IFERROR(INDEX(menu_items!$D:$D,MATCH(F11563,menu_items!$A:$A,0)),0)</f>
        <v>11.95</v>
      </c>
      <c r="J11563" t="str">
        <f t="shared" si="906"/>
        <v>Tue</v>
      </c>
      <c r="K11563">
        <f t="shared" si="907"/>
        <v>28</v>
      </c>
      <c r="L11563" t="str">
        <f t="shared" si="908"/>
        <v>Mar</v>
      </c>
      <c r="M11563">
        <v>12</v>
      </c>
      <c r="N11563">
        <f t="shared" si="909"/>
        <v>4</v>
      </c>
      <c r="O11563" s="5">
        <f t="shared" si="910"/>
        <v>58.900000000000006</v>
      </c>
    </row>
    <row r="11564" spans="1:15" x14ac:dyDescent="0.25">
      <c r="A11564">
        <v>11695</v>
      </c>
      <c r="B11564">
        <v>5138</v>
      </c>
      <c r="C11564">
        <f>IF(COUNTIF($B$2:B11564,B11564)=1,1,0)</f>
        <v>0</v>
      </c>
      <c r="D11564" s="1">
        <v>45013</v>
      </c>
      <c r="E11564" s="2">
        <v>0.52832175925925928</v>
      </c>
      <c r="F11564">
        <v>131</v>
      </c>
      <c r="G11564" t="str">
        <f>IFERROR(INDEX(menu_items!$B:$B,MATCH(F11564,menu_items!$A:$A,0)),"Unknown value")</f>
        <v>Chicken Parmesan</v>
      </c>
      <c r="H11564" t="str">
        <f>IFERROR(INDEX(menu_items!$C:$C,MATCH(F11564,menu_items!$A:$A,0)),"Unknown value")</f>
        <v>Italian</v>
      </c>
      <c r="I11564" s="5">
        <f>IFERROR(INDEX(menu_items!$D:$D,MATCH(F11564,menu_items!$A:$A,0)),0)</f>
        <v>17.95</v>
      </c>
      <c r="J11564" t="str">
        <f t="shared" si="906"/>
        <v>Tue</v>
      </c>
      <c r="K11564">
        <f t="shared" si="907"/>
        <v>28</v>
      </c>
      <c r="L11564" t="str">
        <f t="shared" si="908"/>
        <v>Mar</v>
      </c>
      <c r="M11564">
        <v>12</v>
      </c>
      <c r="N11564">
        <f t="shared" si="909"/>
        <v>4</v>
      </c>
      <c r="O11564" s="5">
        <f t="shared" si="910"/>
        <v>58.900000000000006</v>
      </c>
    </row>
    <row r="11565" spans="1:15" x14ac:dyDescent="0.25">
      <c r="A11565">
        <v>11696</v>
      </c>
      <c r="B11565">
        <v>5139</v>
      </c>
      <c r="C11565">
        <f>IF(COUNTIF($B$2:B11565,B11565)=1,1,0)</f>
        <v>1</v>
      </c>
      <c r="D11565" s="1">
        <v>45013</v>
      </c>
      <c r="E11565" s="2">
        <v>0.52942129629629631</v>
      </c>
      <c r="F11565">
        <v>129</v>
      </c>
      <c r="G11565" t="str">
        <f>IFERROR(INDEX(menu_items!$B:$B,MATCH(F11565,menu_items!$A:$A,0)),"Unknown value")</f>
        <v>Mushroom Ravioli</v>
      </c>
      <c r="H11565" t="str">
        <f>IFERROR(INDEX(menu_items!$C:$C,MATCH(F11565,menu_items!$A:$A,0)),"Unknown value")</f>
        <v>Italian</v>
      </c>
      <c r="I11565" s="5">
        <f>IFERROR(INDEX(menu_items!$D:$D,MATCH(F11565,menu_items!$A:$A,0)),0)</f>
        <v>15.5</v>
      </c>
      <c r="J11565" t="str">
        <f t="shared" si="906"/>
        <v>Tue</v>
      </c>
      <c r="K11565">
        <f t="shared" si="907"/>
        <v>28</v>
      </c>
      <c r="L11565" t="str">
        <f t="shared" si="908"/>
        <v>Mar</v>
      </c>
      <c r="M11565">
        <v>12</v>
      </c>
      <c r="N11565">
        <f t="shared" si="909"/>
        <v>1</v>
      </c>
      <c r="O11565" s="5">
        <f t="shared" si="910"/>
        <v>15.5</v>
      </c>
    </row>
    <row r="11566" spans="1:15" x14ac:dyDescent="0.25">
      <c r="A11566">
        <v>11697</v>
      </c>
      <c r="B11566">
        <v>5140</v>
      </c>
      <c r="C11566">
        <f>IF(COUNTIF($B$2:B11566,B11566)=1,1,0)</f>
        <v>1</v>
      </c>
      <c r="D11566" s="1">
        <v>45013</v>
      </c>
      <c r="E11566" s="2">
        <v>0.5317708333333333</v>
      </c>
      <c r="F11566">
        <v>125</v>
      </c>
      <c r="G11566" t="str">
        <f>IFERROR(INDEX(menu_items!$B:$B,MATCH(F11566,menu_items!$A:$A,0)),"Unknown value")</f>
        <v>Spaghetti &amp; Meatballs</v>
      </c>
      <c r="H11566" t="str">
        <f>IFERROR(INDEX(menu_items!$C:$C,MATCH(F11566,menu_items!$A:$A,0)),"Unknown value")</f>
        <v>Italian</v>
      </c>
      <c r="I11566" s="5">
        <f>IFERROR(INDEX(menu_items!$D:$D,MATCH(F11566,menu_items!$A:$A,0)),0)</f>
        <v>17.95</v>
      </c>
      <c r="J11566" t="str">
        <f t="shared" si="906"/>
        <v>Tue</v>
      </c>
      <c r="K11566">
        <f t="shared" si="907"/>
        <v>28</v>
      </c>
      <c r="L11566" t="str">
        <f t="shared" si="908"/>
        <v>Mar</v>
      </c>
      <c r="M11566">
        <v>12</v>
      </c>
      <c r="N11566">
        <f t="shared" si="909"/>
        <v>2</v>
      </c>
      <c r="O11566" s="5">
        <f t="shared" si="910"/>
        <v>34.9</v>
      </c>
    </row>
    <row r="11567" spans="1:15" x14ac:dyDescent="0.25">
      <c r="A11567">
        <v>11698</v>
      </c>
      <c r="B11567">
        <v>5140</v>
      </c>
      <c r="C11567">
        <f>IF(COUNTIF($B$2:B11567,B11567)=1,1,0)</f>
        <v>0</v>
      </c>
      <c r="D11567" s="1">
        <v>45013</v>
      </c>
      <c r="E11567" s="2">
        <v>0.5317708333333333</v>
      </c>
      <c r="F11567">
        <v>132</v>
      </c>
      <c r="G11567" t="str">
        <f>IFERROR(INDEX(menu_items!$B:$B,MATCH(F11567,menu_items!$A:$A,0)),"Unknown value")</f>
        <v>Eggplant Parmesan</v>
      </c>
      <c r="H11567" t="str">
        <f>IFERROR(INDEX(menu_items!$C:$C,MATCH(F11567,menu_items!$A:$A,0)),"Unknown value")</f>
        <v>Italian</v>
      </c>
      <c r="I11567" s="5">
        <f>IFERROR(INDEX(menu_items!$D:$D,MATCH(F11567,menu_items!$A:$A,0)),0)</f>
        <v>16.95</v>
      </c>
      <c r="J11567" t="str">
        <f t="shared" si="906"/>
        <v>Tue</v>
      </c>
      <c r="K11567">
        <f t="shared" si="907"/>
        <v>28</v>
      </c>
      <c r="L11567" t="str">
        <f t="shared" si="908"/>
        <v>Mar</v>
      </c>
      <c r="M11567">
        <v>12</v>
      </c>
      <c r="N11567">
        <f t="shared" si="909"/>
        <v>2</v>
      </c>
      <c r="O11567" s="5">
        <f t="shared" si="910"/>
        <v>34.9</v>
      </c>
    </row>
    <row r="11568" spans="1:15" x14ac:dyDescent="0.25">
      <c r="A11568">
        <v>11699</v>
      </c>
      <c r="B11568">
        <v>5141</v>
      </c>
      <c r="C11568">
        <f>IF(COUNTIF($B$2:B11568,B11568)=1,1,0)</f>
        <v>1</v>
      </c>
      <c r="D11568" s="1">
        <v>45013</v>
      </c>
      <c r="E11568" s="2">
        <v>0.54017361111111106</v>
      </c>
      <c r="F11568">
        <v>101</v>
      </c>
      <c r="G11568" t="str">
        <f>IFERROR(INDEX(menu_items!$B:$B,MATCH(F11568,menu_items!$A:$A,0)),"Unknown value")</f>
        <v>Hamburger</v>
      </c>
      <c r="H11568" t="str">
        <f>IFERROR(INDEX(menu_items!$C:$C,MATCH(F11568,menu_items!$A:$A,0)),"Unknown value")</f>
        <v>American</v>
      </c>
      <c r="I11568" s="5">
        <f>IFERROR(INDEX(menu_items!$D:$D,MATCH(F11568,menu_items!$A:$A,0)),0)</f>
        <v>12.95</v>
      </c>
      <c r="J11568" t="str">
        <f t="shared" si="906"/>
        <v>Tue</v>
      </c>
      <c r="K11568">
        <f t="shared" si="907"/>
        <v>28</v>
      </c>
      <c r="L11568" t="str">
        <f t="shared" si="908"/>
        <v>Mar</v>
      </c>
      <c r="M11568">
        <v>12</v>
      </c>
      <c r="N11568">
        <f t="shared" si="909"/>
        <v>3</v>
      </c>
      <c r="O11568" s="5">
        <f t="shared" si="910"/>
        <v>48.849999999999994</v>
      </c>
    </row>
    <row r="11569" spans="1:15" x14ac:dyDescent="0.25">
      <c r="A11569">
        <v>11700</v>
      </c>
      <c r="B11569">
        <v>5141</v>
      </c>
      <c r="C11569">
        <f>IF(COUNTIF($B$2:B11569,B11569)=1,1,0)</f>
        <v>0</v>
      </c>
      <c r="D11569" s="1">
        <v>45013</v>
      </c>
      <c r="E11569" s="2">
        <v>0.54017361111111106</v>
      </c>
      <c r="F11569">
        <v>109</v>
      </c>
      <c r="G11569" t="str">
        <f>IFERROR(INDEX(menu_items!$B:$B,MATCH(F11569,menu_items!$A:$A,0)),"Unknown value")</f>
        <v>Korean Beef Bowl</v>
      </c>
      <c r="H11569" t="str">
        <f>IFERROR(INDEX(menu_items!$C:$C,MATCH(F11569,menu_items!$A:$A,0)),"Unknown value")</f>
        <v>Asian</v>
      </c>
      <c r="I11569" s="5">
        <f>IFERROR(INDEX(menu_items!$D:$D,MATCH(F11569,menu_items!$A:$A,0)),0)</f>
        <v>17.95</v>
      </c>
      <c r="J11569" t="str">
        <f t="shared" si="906"/>
        <v>Tue</v>
      </c>
      <c r="K11569">
        <f t="shared" si="907"/>
        <v>28</v>
      </c>
      <c r="L11569" t="str">
        <f t="shared" si="908"/>
        <v>Mar</v>
      </c>
      <c r="M11569">
        <v>12</v>
      </c>
      <c r="N11569">
        <f t="shared" si="909"/>
        <v>3</v>
      </c>
      <c r="O11569" s="5">
        <f t="shared" si="910"/>
        <v>48.849999999999994</v>
      </c>
    </row>
    <row r="11570" spans="1:15" x14ac:dyDescent="0.25">
      <c r="A11570">
        <v>11701</v>
      </c>
      <c r="B11570">
        <v>5141</v>
      </c>
      <c r="C11570">
        <f>IF(COUNTIF($B$2:B11570,B11570)=1,1,0)</f>
        <v>0</v>
      </c>
      <c r="D11570" s="1">
        <v>45013</v>
      </c>
      <c r="E11570" s="2">
        <v>0.54017361111111106</v>
      </c>
      <c r="F11570">
        <v>109</v>
      </c>
      <c r="G11570" t="str">
        <f>IFERROR(INDEX(menu_items!$B:$B,MATCH(F11570,menu_items!$A:$A,0)),"Unknown value")</f>
        <v>Korean Beef Bowl</v>
      </c>
      <c r="H11570" t="str">
        <f>IFERROR(INDEX(menu_items!$C:$C,MATCH(F11570,menu_items!$A:$A,0)),"Unknown value")</f>
        <v>Asian</v>
      </c>
      <c r="I11570" s="5">
        <f>IFERROR(INDEX(menu_items!$D:$D,MATCH(F11570,menu_items!$A:$A,0)),0)</f>
        <v>17.95</v>
      </c>
      <c r="J11570" t="str">
        <f t="shared" si="906"/>
        <v>Tue</v>
      </c>
      <c r="K11570">
        <f t="shared" si="907"/>
        <v>28</v>
      </c>
      <c r="L11570" t="str">
        <f t="shared" si="908"/>
        <v>Mar</v>
      </c>
      <c r="M11570">
        <v>12</v>
      </c>
      <c r="N11570">
        <f t="shared" si="909"/>
        <v>3</v>
      </c>
      <c r="O11570" s="5">
        <f t="shared" si="910"/>
        <v>48.849999999999994</v>
      </c>
    </row>
    <row r="11571" spans="1:15" x14ac:dyDescent="0.25">
      <c r="A11571">
        <v>11702</v>
      </c>
      <c r="B11571">
        <v>5142</v>
      </c>
      <c r="C11571">
        <f>IF(COUNTIF($B$2:B11571,B11571)=1,1,0)</f>
        <v>1</v>
      </c>
      <c r="D11571" s="1">
        <v>45013</v>
      </c>
      <c r="E11571" s="2">
        <v>0.5662152777777778</v>
      </c>
      <c r="F11571">
        <v>101</v>
      </c>
      <c r="G11571" t="str">
        <f>IFERROR(INDEX(menu_items!$B:$B,MATCH(F11571,menu_items!$A:$A,0)),"Unknown value")</f>
        <v>Hamburger</v>
      </c>
      <c r="H11571" t="str">
        <f>IFERROR(INDEX(menu_items!$C:$C,MATCH(F11571,menu_items!$A:$A,0)),"Unknown value")</f>
        <v>American</v>
      </c>
      <c r="I11571" s="5">
        <f>IFERROR(INDEX(menu_items!$D:$D,MATCH(F11571,menu_items!$A:$A,0)),0)</f>
        <v>12.95</v>
      </c>
      <c r="J11571" t="str">
        <f t="shared" si="906"/>
        <v>Tue</v>
      </c>
      <c r="K11571">
        <f t="shared" si="907"/>
        <v>28</v>
      </c>
      <c r="L11571" t="str">
        <f t="shared" si="908"/>
        <v>Mar</v>
      </c>
      <c r="M11571">
        <v>13</v>
      </c>
      <c r="N11571">
        <f t="shared" si="909"/>
        <v>4</v>
      </c>
      <c r="O11571" s="5">
        <f t="shared" si="910"/>
        <v>44.9</v>
      </c>
    </row>
    <row r="11572" spans="1:15" x14ac:dyDescent="0.25">
      <c r="A11572">
        <v>11703</v>
      </c>
      <c r="B11572">
        <v>5142</v>
      </c>
      <c r="C11572">
        <f>IF(COUNTIF($B$2:B11572,B11572)=1,1,0)</f>
        <v>0</v>
      </c>
      <c r="D11572" s="1">
        <v>45013</v>
      </c>
      <c r="E11572" s="2">
        <v>0.5662152777777778</v>
      </c>
      <c r="F11572">
        <v>113</v>
      </c>
      <c r="G11572" t="str">
        <f>IFERROR(INDEX(menu_items!$B:$B,MATCH(F11572,menu_items!$A:$A,0)),"Unknown value")</f>
        <v>Edamame</v>
      </c>
      <c r="H11572" t="str">
        <f>IFERROR(INDEX(menu_items!$C:$C,MATCH(F11572,menu_items!$A:$A,0)),"Unknown value")</f>
        <v>Asian</v>
      </c>
      <c r="I11572" s="5">
        <f>IFERROR(INDEX(menu_items!$D:$D,MATCH(F11572,menu_items!$A:$A,0)),0)</f>
        <v>5</v>
      </c>
      <c r="J11572" t="str">
        <f t="shared" si="906"/>
        <v>Tue</v>
      </c>
      <c r="K11572">
        <f t="shared" si="907"/>
        <v>28</v>
      </c>
      <c r="L11572" t="str">
        <f t="shared" si="908"/>
        <v>Mar</v>
      </c>
      <c r="M11572">
        <v>13</v>
      </c>
      <c r="N11572">
        <f t="shared" si="909"/>
        <v>4</v>
      </c>
      <c r="O11572" s="5">
        <f t="shared" si="910"/>
        <v>44.9</v>
      </c>
    </row>
    <row r="11573" spans="1:15" x14ac:dyDescent="0.25">
      <c r="A11573">
        <v>11704</v>
      </c>
      <c r="B11573">
        <v>5142</v>
      </c>
      <c r="C11573">
        <f>IF(COUNTIF($B$2:B11573,B11573)=1,1,0)</f>
        <v>0</v>
      </c>
      <c r="D11573" s="1">
        <v>45013</v>
      </c>
      <c r="E11573" s="2">
        <v>0.5662152777777778</v>
      </c>
      <c r="F11573">
        <v>122</v>
      </c>
      <c r="G11573" t="str">
        <f>IFERROR(INDEX(menu_items!$B:$B,MATCH(F11573,menu_items!$A:$A,0)),"Unknown value")</f>
        <v>Chips &amp; Salsa</v>
      </c>
      <c r="H11573" t="str">
        <f>IFERROR(INDEX(menu_items!$C:$C,MATCH(F11573,menu_items!$A:$A,0)),"Unknown value")</f>
        <v>Mexican</v>
      </c>
      <c r="I11573" s="5">
        <f>IFERROR(INDEX(menu_items!$D:$D,MATCH(F11573,menu_items!$A:$A,0)),0)</f>
        <v>7</v>
      </c>
      <c r="J11573" t="str">
        <f t="shared" si="906"/>
        <v>Tue</v>
      </c>
      <c r="K11573">
        <f t="shared" si="907"/>
        <v>28</v>
      </c>
      <c r="L11573" t="str">
        <f t="shared" si="908"/>
        <v>Mar</v>
      </c>
      <c r="M11573">
        <v>13</v>
      </c>
      <c r="N11573">
        <f t="shared" si="909"/>
        <v>4</v>
      </c>
      <c r="O11573" s="5">
        <f t="shared" si="910"/>
        <v>44.9</v>
      </c>
    </row>
    <row r="11574" spans="1:15" x14ac:dyDescent="0.25">
      <c r="A11574">
        <v>11705</v>
      </c>
      <c r="B11574">
        <v>5142</v>
      </c>
      <c r="C11574">
        <f>IF(COUNTIF($B$2:B11574,B11574)=1,1,0)</f>
        <v>0</v>
      </c>
      <c r="D11574" s="1">
        <v>45013</v>
      </c>
      <c r="E11574" s="2">
        <v>0.5662152777777778</v>
      </c>
      <c r="F11574">
        <v>130</v>
      </c>
      <c r="G11574" t="str">
        <f>IFERROR(INDEX(menu_items!$B:$B,MATCH(F11574,menu_items!$A:$A,0)),"Unknown value")</f>
        <v>Shrimp Scampi</v>
      </c>
      <c r="H11574" t="str">
        <f>IFERROR(INDEX(menu_items!$C:$C,MATCH(F11574,menu_items!$A:$A,0)),"Unknown value")</f>
        <v>Italian</v>
      </c>
      <c r="I11574" s="5">
        <f>IFERROR(INDEX(menu_items!$D:$D,MATCH(F11574,menu_items!$A:$A,0)),0)</f>
        <v>19.95</v>
      </c>
      <c r="J11574" t="str">
        <f t="shared" si="906"/>
        <v>Tue</v>
      </c>
      <c r="K11574">
        <f t="shared" si="907"/>
        <v>28</v>
      </c>
      <c r="L11574" t="str">
        <f t="shared" si="908"/>
        <v>Mar</v>
      </c>
      <c r="M11574">
        <v>13</v>
      </c>
      <c r="N11574">
        <f t="shared" si="909"/>
        <v>4</v>
      </c>
      <c r="O11574" s="5">
        <f t="shared" si="910"/>
        <v>44.9</v>
      </c>
    </row>
    <row r="11575" spans="1:15" x14ac:dyDescent="0.25">
      <c r="A11575">
        <v>11706</v>
      </c>
      <c r="B11575">
        <v>5143</v>
      </c>
      <c r="C11575">
        <f>IF(COUNTIF($B$2:B11575,B11575)=1,1,0)</f>
        <v>1</v>
      </c>
      <c r="D11575" s="1">
        <v>45013</v>
      </c>
      <c r="E11575" s="2">
        <v>0.57461805555555556</v>
      </c>
      <c r="F11575">
        <v>131</v>
      </c>
      <c r="G11575" t="str">
        <f>IFERROR(INDEX(menu_items!$B:$B,MATCH(F11575,menu_items!$A:$A,0)),"Unknown value")</f>
        <v>Chicken Parmesan</v>
      </c>
      <c r="H11575" t="str">
        <f>IFERROR(INDEX(menu_items!$C:$C,MATCH(F11575,menu_items!$A:$A,0)),"Unknown value")</f>
        <v>Italian</v>
      </c>
      <c r="I11575" s="5">
        <f>IFERROR(INDEX(menu_items!$D:$D,MATCH(F11575,menu_items!$A:$A,0)),0)</f>
        <v>17.95</v>
      </c>
      <c r="J11575" t="str">
        <f t="shared" si="906"/>
        <v>Tue</v>
      </c>
      <c r="K11575">
        <f t="shared" si="907"/>
        <v>28</v>
      </c>
      <c r="L11575" t="str">
        <f t="shared" si="908"/>
        <v>Mar</v>
      </c>
      <c r="M11575">
        <v>13</v>
      </c>
      <c r="N11575">
        <f t="shared" si="909"/>
        <v>1</v>
      </c>
      <c r="O11575" s="5">
        <f t="shared" si="910"/>
        <v>17.95</v>
      </c>
    </row>
    <row r="11576" spans="1:15" x14ac:dyDescent="0.25">
      <c r="A11576">
        <v>11707</v>
      </c>
      <c r="B11576">
        <v>5144</v>
      </c>
      <c r="C11576">
        <f>IF(COUNTIF($B$2:B11576,B11576)=1,1,0)</f>
        <v>1</v>
      </c>
      <c r="D11576" s="1">
        <v>45013</v>
      </c>
      <c r="E11576" s="2">
        <v>0.5822222222222222</v>
      </c>
      <c r="F11576">
        <v>111</v>
      </c>
      <c r="G11576" t="str">
        <f>IFERROR(INDEX(menu_items!$B:$B,MATCH(F11576,menu_items!$A:$A,0)),"Unknown value")</f>
        <v>California Roll</v>
      </c>
      <c r="H11576" t="str">
        <f>IFERROR(INDEX(menu_items!$C:$C,MATCH(F11576,menu_items!$A:$A,0)),"Unknown value")</f>
        <v>Asian</v>
      </c>
      <c r="I11576" s="5">
        <f>IFERROR(INDEX(menu_items!$D:$D,MATCH(F11576,menu_items!$A:$A,0)),0)</f>
        <v>11.95</v>
      </c>
      <c r="J11576" t="str">
        <f t="shared" si="906"/>
        <v>Tue</v>
      </c>
      <c r="K11576">
        <f t="shared" si="907"/>
        <v>28</v>
      </c>
      <c r="L11576" t="str">
        <f t="shared" si="908"/>
        <v>Mar</v>
      </c>
      <c r="M11576">
        <v>13</v>
      </c>
      <c r="N11576">
        <f t="shared" si="909"/>
        <v>1</v>
      </c>
      <c r="O11576" s="5">
        <f t="shared" si="910"/>
        <v>11.95</v>
      </c>
    </row>
    <row r="11577" spans="1:15" x14ac:dyDescent="0.25">
      <c r="A11577">
        <v>11708</v>
      </c>
      <c r="B11577">
        <v>5145</v>
      </c>
      <c r="C11577">
        <f>IF(COUNTIF($B$2:B11577,B11577)=1,1,0)</f>
        <v>1</v>
      </c>
      <c r="D11577" s="1">
        <v>45013</v>
      </c>
      <c r="E11577" s="2">
        <v>0.59436342592592595</v>
      </c>
      <c r="F11577">
        <v>132</v>
      </c>
      <c r="G11577" t="str">
        <f>IFERROR(INDEX(menu_items!$B:$B,MATCH(F11577,menu_items!$A:$A,0)),"Unknown value")</f>
        <v>Eggplant Parmesan</v>
      </c>
      <c r="H11577" t="str">
        <f>IFERROR(INDEX(menu_items!$C:$C,MATCH(F11577,menu_items!$A:$A,0)),"Unknown value")</f>
        <v>Italian</v>
      </c>
      <c r="I11577" s="5">
        <f>IFERROR(INDEX(menu_items!$D:$D,MATCH(F11577,menu_items!$A:$A,0)),0)</f>
        <v>16.95</v>
      </c>
      <c r="J11577" t="str">
        <f t="shared" si="906"/>
        <v>Tue</v>
      </c>
      <c r="K11577">
        <f t="shared" si="907"/>
        <v>28</v>
      </c>
      <c r="L11577" t="str">
        <f t="shared" si="908"/>
        <v>Mar</v>
      </c>
      <c r="M11577">
        <v>14</v>
      </c>
      <c r="N11577">
        <f t="shared" si="909"/>
        <v>1</v>
      </c>
      <c r="O11577" s="5">
        <f t="shared" si="910"/>
        <v>16.95</v>
      </c>
    </row>
    <row r="11578" spans="1:15" x14ac:dyDescent="0.25">
      <c r="A11578">
        <v>11709</v>
      </c>
      <c r="B11578">
        <v>5146</v>
      </c>
      <c r="C11578">
        <f>IF(COUNTIF($B$2:B11578,B11578)=1,1,0)</f>
        <v>1</v>
      </c>
      <c r="D11578" s="1">
        <v>45013</v>
      </c>
      <c r="E11578" s="2">
        <v>0.59692129629629631</v>
      </c>
      <c r="F11578">
        <v>117</v>
      </c>
      <c r="G11578" t="str">
        <f>IFERROR(INDEX(menu_items!$B:$B,MATCH(F11578,menu_items!$A:$A,0)),"Unknown value")</f>
        <v>Chicken Burrito</v>
      </c>
      <c r="H11578" t="str">
        <f>IFERROR(INDEX(menu_items!$C:$C,MATCH(F11578,menu_items!$A:$A,0)),"Unknown value")</f>
        <v>Mexican</v>
      </c>
      <c r="I11578" s="5">
        <f>IFERROR(INDEX(menu_items!$D:$D,MATCH(F11578,menu_items!$A:$A,0)),0)</f>
        <v>12.95</v>
      </c>
      <c r="J11578" t="str">
        <f t="shared" si="906"/>
        <v>Tue</v>
      </c>
      <c r="K11578">
        <f t="shared" si="907"/>
        <v>28</v>
      </c>
      <c r="L11578" t="str">
        <f t="shared" si="908"/>
        <v>Mar</v>
      </c>
      <c r="M11578">
        <v>14</v>
      </c>
      <c r="N11578">
        <f t="shared" si="909"/>
        <v>3</v>
      </c>
      <c r="O11578" s="5">
        <f t="shared" si="910"/>
        <v>28.95</v>
      </c>
    </row>
    <row r="11579" spans="1:15" x14ac:dyDescent="0.25">
      <c r="A11579">
        <v>11710</v>
      </c>
      <c r="B11579">
        <v>5146</v>
      </c>
      <c r="C11579">
        <f>IF(COUNTIF($B$2:B11579,B11579)=1,1,0)</f>
        <v>0</v>
      </c>
      <c r="D11579" s="1">
        <v>45013</v>
      </c>
      <c r="E11579" s="2">
        <v>0.59692129629629631</v>
      </c>
      <c r="F11579">
        <v>106</v>
      </c>
      <c r="G11579" t="str">
        <f>IFERROR(INDEX(menu_items!$B:$B,MATCH(F11579,menu_items!$A:$A,0)),"Unknown value")</f>
        <v>French Fries</v>
      </c>
      <c r="H11579" t="str">
        <f>IFERROR(INDEX(menu_items!$C:$C,MATCH(F11579,menu_items!$A:$A,0)),"Unknown value")</f>
        <v>American</v>
      </c>
      <c r="I11579" s="5">
        <f>IFERROR(INDEX(menu_items!$D:$D,MATCH(F11579,menu_items!$A:$A,0)),0)</f>
        <v>7</v>
      </c>
      <c r="J11579" t="str">
        <f t="shared" si="906"/>
        <v>Tue</v>
      </c>
      <c r="K11579">
        <f t="shared" si="907"/>
        <v>28</v>
      </c>
      <c r="L11579" t="str">
        <f t="shared" si="908"/>
        <v>Mar</v>
      </c>
      <c r="M11579">
        <v>14</v>
      </c>
      <c r="N11579">
        <f t="shared" si="909"/>
        <v>3</v>
      </c>
      <c r="O11579" s="5">
        <f t="shared" si="910"/>
        <v>28.95</v>
      </c>
    </row>
    <row r="11580" spans="1:15" x14ac:dyDescent="0.25">
      <c r="A11580">
        <v>11711</v>
      </c>
      <c r="B11580">
        <v>5146</v>
      </c>
      <c r="C11580">
        <f>IF(COUNTIF($B$2:B11580,B11580)=1,1,0)</f>
        <v>0</v>
      </c>
      <c r="D11580" s="1">
        <v>45013</v>
      </c>
      <c r="E11580" s="2">
        <v>0.59692129629629631</v>
      </c>
      <c r="F11580">
        <v>114</v>
      </c>
      <c r="G11580" t="str">
        <f>IFERROR(INDEX(menu_items!$B:$B,MATCH(F11580,menu_items!$A:$A,0)),"Unknown value")</f>
        <v>Potstickers</v>
      </c>
      <c r="H11580" t="str">
        <f>IFERROR(INDEX(menu_items!$C:$C,MATCH(F11580,menu_items!$A:$A,0)),"Unknown value")</f>
        <v>Asian</v>
      </c>
      <c r="I11580" s="5">
        <f>IFERROR(INDEX(menu_items!$D:$D,MATCH(F11580,menu_items!$A:$A,0)),0)</f>
        <v>9</v>
      </c>
      <c r="J11580" t="str">
        <f t="shared" si="906"/>
        <v>Tue</v>
      </c>
      <c r="K11580">
        <f t="shared" si="907"/>
        <v>28</v>
      </c>
      <c r="L11580" t="str">
        <f t="shared" si="908"/>
        <v>Mar</v>
      </c>
      <c r="M11580">
        <v>14</v>
      </c>
      <c r="N11580">
        <f t="shared" si="909"/>
        <v>3</v>
      </c>
      <c r="O11580" s="5">
        <f t="shared" si="910"/>
        <v>28.95</v>
      </c>
    </row>
    <row r="11581" spans="1:15" x14ac:dyDescent="0.25">
      <c r="A11581">
        <v>11712</v>
      </c>
      <c r="B11581">
        <v>5147</v>
      </c>
      <c r="C11581">
        <f>IF(COUNTIF($B$2:B11581,B11581)=1,1,0)</f>
        <v>1</v>
      </c>
      <c r="D11581" s="1">
        <v>45013</v>
      </c>
      <c r="E11581" s="2">
        <v>0.61438657407407404</v>
      </c>
      <c r="F11581">
        <v>105</v>
      </c>
      <c r="G11581" t="str">
        <f>IFERROR(INDEX(menu_items!$B:$B,MATCH(F11581,menu_items!$A:$A,0)),"Unknown value")</f>
        <v>Mac &amp; Cheese</v>
      </c>
      <c r="H11581" t="str">
        <f>IFERROR(INDEX(menu_items!$C:$C,MATCH(F11581,menu_items!$A:$A,0)),"Unknown value")</f>
        <v>American</v>
      </c>
      <c r="I11581" s="5">
        <f>IFERROR(INDEX(menu_items!$D:$D,MATCH(F11581,menu_items!$A:$A,0)),0)</f>
        <v>7</v>
      </c>
      <c r="J11581" t="str">
        <f t="shared" si="906"/>
        <v>Tue</v>
      </c>
      <c r="K11581">
        <f t="shared" si="907"/>
        <v>28</v>
      </c>
      <c r="L11581" t="str">
        <f t="shared" si="908"/>
        <v>Mar</v>
      </c>
      <c r="M11581">
        <v>14</v>
      </c>
      <c r="N11581">
        <f t="shared" si="909"/>
        <v>1</v>
      </c>
      <c r="O11581" s="5">
        <f t="shared" si="910"/>
        <v>7</v>
      </c>
    </row>
    <row r="11582" spans="1:15" x14ac:dyDescent="0.25">
      <c r="A11582">
        <v>11713</v>
      </c>
      <c r="B11582">
        <v>5148</v>
      </c>
      <c r="C11582">
        <f>IF(COUNTIF($B$2:B11582,B11582)=1,1,0)</f>
        <v>1</v>
      </c>
      <c r="D11582" s="1">
        <v>45013</v>
      </c>
      <c r="E11582" s="2">
        <v>0.61668981481481477</v>
      </c>
      <c r="F11582">
        <v>104</v>
      </c>
      <c r="G11582" t="str">
        <f>IFERROR(INDEX(menu_items!$B:$B,MATCH(F11582,menu_items!$A:$A,0)),"Unknown value")</f>
        <v>Veggie Burger</v>
      </c>
      <c r="H11582" t="str">
        <f>IFERROR(INDEX(menu_items!$C:$C,MATCH(F11582,menu_items!$A:$A,0)),"Unknown value")</f>
        <v>American</v>
      </c>
      <c r="I11582" s="5">
        <f>IFERROR(INDEX(menu_items!$D:$D,MATCH(F11582,menu_items!$A:$A,0)),0)</f>
        <v>10.5</v>
      </c>
      <c r="J11582" t="str">
        <f t="shared" ref="J11582:J11644" si="911">TEXT(D11582,"ddd")</f>
        <v>Tue</v>
      </c>
      <c r="K11582">
        <f t="shared" ref="K11582:K11644" si="912">DAY(D11582)</f>
        <v>28</v>
      </c>
      <c r="L11582" t="str">
        <f t="shared" ref="L11582:L11644" si="913">TEXT(D11582,"mmm")</f>
        <v>Mar</v>
      </c>
      <c r="M11582">
        <v>14</v>
      </c>
      <c r="N11582">
        <f t="shared" si="909"/>
        <v>1</v>
      </c>
      <c r="O11582" s="5">
        <f t="shared" si="910"/>
        <v>10.5</v>
      </c>
    </row>
    <row r="11583" spans="1:15" x14ac:dyDescent="0.25">
      <c r="A11583">
        <v>11714</v>
      </c>
      <c r="B11583">
        <v>5149</v>
      </c>
      <c r="C11583">
        <f>IF(COUNTIF($B$2:B11583,B11583)=1,1,0)</f>
        <v>1</v>
      </c>
      <c r="D11583" s="1">
        <v>45013</v>
      </c>
      <c r="E11583" s="2">
        <v>0.61724537037037042</v>
      </c>
      <c r="F11583">
        <v>113</v>
      </c>
      <c r="G11583" t="str">
        <f>IFERROR(INDEX(menu_items!$B:$B,MATCH(F11583,menu_items!$A:$A,0)),"Unknown value")</f>
        <v>Edamame</v>
      </c>
      <c r="H11583" t="str">
        <f>IFERROR(INDEX(menu_items!$C:$C,MATCH(F11583,menu_items!$A:$A,0)),"Unknown value")</f>
        <v>Asian</v>
      </c>
      <c r="I11583" s="5">
        <f>IFERROR(INDEX(menu_items!$D:$D,MATCH(F11583,menu_items!$A:$A,0)),0)</f>
        <v>5</v>
      </c>
      <c r="J11583" t="str">
        <f t="shared" si="911"/>
        <v>Tue</v>
      </c>
      <c r="K11583">
        <f t="shared" si="912"/>
        <v>28</v>
      </c>
      <c r="L11583" t="str">
        <f t="shared" si="913"/>
        <v>Mar</v>
      </c>
      <c r="M11583">
        <v>14</v>
      </c>
      <c r="N11583">
        <f t="shared" si="909"/>
        <v>3</v>
      </c>
      <c r="O11583" s="5">
        <f t="shared" si="910"/>
        <v>31.95</v>
      </c>
    </row>
    <row r="11584" spans="1:15" x14ac:dyDescent="0.25">
      <c r="A11584">
        <v>11715</v>
      </c>
      <c r="B11584">
        <v>5149</v>
      </c>
      <c r="C11584">
        <f>IF(COUNTIF($B$2:B11584,B11584)=1,1,0)</f>
        <v>0</v>
      </c>
      <c r="D11584" s="1">
        <v>45013</v>
      </c>
      <c r="E11584" s="2">
        <v>0.61724537037037042</v>
      </c>
      <c r="F11584">
        <v>122</v>
      </c>
      <c r="G11584" t="str">
        <f>IFERROR(INDEX(menu_items!$B:$B,MATCH(F11584,menu_items!$A:$A,0)),"Unknown value")</f>
        <v>Chips &amp; Salsa</v>
      </c>
      <c r="H11584" t="str">
        <f>IFERROR(INDEX(menu_items!$C:$C,MATCH(F11584,menu_items!$A:$A,0)),"Unknown value")</f>
        <v>Mexican</v>
      </c>
      <c r="I11584" s="5">
        <f>IFERROR(INDEX(menu_items!$D:$D,MATCH(F11584,menu_items!$A:$A,0)),0)</f>
        <v>7</v>
      </c>
      <c r="J11584" t="str">
        <f t="shared" si="911"/>
        <v>Tue</v>
      </c>
      <c r="K11584">
        <f t="shared" si="912"/>
        <v>28</v>
      </c>
      <c r="L11584" t="str">
        <f t="shared" si="913"/>
        <v>Mar</v>
      </c>
      <c r="M11584">
        <v>14</v>
      </c>
      <c r="N11584">
        <f t="shared" si="909"/>
        <v>3</v>
      </c>
      <c r="O11584" s="5">
        <f t="shared" si="910"/>
        <v>31.95</v>
      </c>
    </row>
    <row r="11585" spans="1:15" x14ac:dyDescent="0.25">
      <c r="A11585">
        <v>11716</v>
      </c>
      <c r="B11585">
        <v>5149</v>
      </c>
      <c r="C11585">
        <f>IF(COUNTIF($B$2:B11585,B11585)=1,1,0)</f>
        <v>0</v>
      </c>
      <c r="D11585" s="1">
        <v>45013</v>
      </c>
      <c r="E11585" s="2">
        <v>0.61724537037037042</v>
      </c>
      <c r="F11585">
        <v>130</v>
      </c>
      <c r="G11585" t="str">
        <f>IFERROR(INDEX(menu_items!$B:$B,MATCH(F11585,menu_items!$A:$A,0)),"Unknown value")</f>
        <v>Shrimp Scampi</v>
      </c>
      <c r="H11585" t="str">
        <f>IFERROR(INDEX(menu_items!$C:$C,MATCH(F11585,menu_items!$A:$A,0)),"Unknown value")</f>
        <v>Italian</v>
      </c>
      <c r="I11585" s="5">
        <f>IFERROR(INDEX(menu_items!$D:$D,MATCH(F11585,menu_items!$A:$A,0)),0)</f>
        <v>19.95</v>
      </c>
      <c r="J11585" t="str">
        <f t="shared" si="911"/>
        <v>Tue</v>
      </c>
      <c r="K11585">
        <f t="shared" si="912"/>
        <v>28</v>
      </c>
      <c r="L11585" t="str">
        <f t="shared" si="913"/>
        <v>Mar</v>
      </c>
      <c r="M11585">
        <v>14</v>
      </c>
      <c r="N11585">
        <f t="shared" si="909"/>
        <v>3</v>
      </c>
      <c r="O11585" s="5">
        <f t="shared" si="910"/>
        <v>31.95</v>
      </c>
    </row>
    <row r="11586" spans="1:15" x14ac:dyDescent="0.25">
      <c r="A11586">
        <v>11718</v>
      </c>
      <c r="B11586">
        <v>5150</v>
      </c>
      <c r="C11586">
        <f>IF(COUNTIF($B$2:B11586,B11586)=1,1,0)</f>
        <v>1</v>
      </c>
      <c r="D11586" s="1">
        <v>45013</v>
      </c>
      <c r="E11586" s="2">
        <v>0.63059027777777776</v>
      </c>
      <c r="F11586">
        <v>108</v>
      </c>
      <c r="G11586" t="str">
        <f>IFERROR(INDEX(menu_items!$B:$B,MATCH(F11586,menu_items!$A:$A,0)),"Unknown value")</f>
        <v>Tofu Pad Thai</v>
      </c>
      <c r="H11586" t="str">
        <f>IFERROR(INDEX(menu_items!$C:$C,MATCH(F11586,menu_items!$A:$A,0)),"Unknown value")</f>
        <v>Asian</v>
      </c>
      <c r="I11586" s="5">
        <f>IFERROR(INDEX(menu_items!$D:$D,MATCH(F11586,menu_items!$A:$A,0)),0)</f>
        <v>14.5</v>
      </c>
      <c r="J11586" t="str">
        <f t="shared" si="911"/>
        <v>Tue</v>
      </c>
      <c r="K11586">
        <f t="shared" si="912"/>
        <v>28</v>
      </c>
      <c r="L11586" t="str">
        <f t="shared" si="913"/>
        <v>Mar</v>
      </c>
      <c r="M11586">
        <v>15</v>
      </c>
      <c r="N11586">
        <f t="shared" ref="N11586:N11649" si="914">COUNTIF($B:$B,B11586)</f>
        <v>2</v>
      </c>
      <c r="O11586" s="5">
        <f t="shared" ref="O11586:O11649" si="915">SUMIF($B:$B,B11586,$I:$I)</f>
        <v>19.5</v>
      </c>
    </row>
    <row r="11587" spans="1:15" x14ac:dyDescent="0.25">
      <c r="A11587">
        <v>11719</v>
      </c>
      <c r="B11587">
        <v>5150</v>
      </c>
      <c r="C11587">
        <f>IF(COUNTIF($B$2:B11587,B11587)=1,1,0)</f>
        <v>0</v>
      </c>
      <c r="D11587" s="1">
        <v>45013</v>
      </c>
      <c r="E11587" s="2">
        <v>0.63059027777777776</v>
      </c>
      <c r="F11587">
        <v>113</v>
      </c>
      <c r="G11587" t="str">
        <f>IFERROR(INDEX(menu_items!$B:$B,MATCH(F11587,menu_items!$A:$A,0)),"Unknown value")</f>
        <v>Edamame</v>
      </c>
      <c r="H11587" t="str">
        <f>IFERROR(INDEX(menu_items!$C:$C,MATCH(F11587,menu_items!$A:$A,0)),"Unknown value")</f>
        <v>Asian</v>
      </c>
      <c r="I11587" s="5">
        <f>IFERROR(INDEX(menu_items!$D:$D,MATCH(F11587,menu_items!$A:$A,0)),0)</f>
        <v>5</v>
      </c>
      <c r="J11587" t="str">
        <f t="shared" si="911"/>
        <v>Tue</v>
      </c>
      <c r="K11587">
        <f t="shared" si="912"/>
        <v>28</v>
      </c>
      <c r="L11587" t="str">
        <f t="shared" si="913"/>
        <v>Mar</v>
      </c>
      <c r="M11587">
        <v>15</v>
      </c>
      <c r="N11587">
        <f t="shared" si="914"/>
        <v>2</v>
      </c>
      <c r="O11587" s="5">
        <f t="shared" si="915"/>
        <v>19.5</v>
      </c>
    </row>
    <row r="11588" spans="1:15" x14ac:dyDescent="0.25">
      <c r="A11588">
        <v>11720</v>
      </c>
      <c r="B11588">
        <v>5151</v>
      </c>
      <c r="C11588">
        <f>IF(COUNTIF($B$2:B11588,B11588)=1,1,0)</f>
        <v>1</v>
      </c>
      <c r="D11588" s="1">
        <v>45013</v>
      </c>
      <c r="E11588" s="2">
        <v>0.63083333333333336</v>
      </c>
      <c r="F11588">
        <v>101</v>
      </c>
      <c r="G11588" t="str">
        <f>IFERROR(INDEX(menu_items!$B:$B,MATCH(F11588,menu_items!$A:$A,0)),"Unknown value")</f>
        <v>Hamburger</v>
      </c>
      <c r="H11588" t="str">
        <f>IFERROR(INDEX(menu_items!$C:$C,MATCH(F11588,menu_items!$A:$A,0)),"Unknown value")</f>
        <v>American</v>
      </c>
      <c r="I11588" s="5">
        <f>IFERROR(INDEX(menu_items!$D:$D,MATCH(F11588,menu_items!$A:$A,0)),0)</f>
        <v>12.95</v>
      </c>
      <c r="J11588" t="str">
        <f t="shared" si="911"/>
        <v>Tue</v>
      </c>
      <c r="K11588">
        <f t="shared" si="912"/>
        <v>28</v>
      </c>
      <c r="L11588" t="str">
        <f t="shared" si="913"/>
        <v>Mar</v>
      </c>
      <c r="M11588">
        <v>15</v>
      </c>
      <c r="N11588">
        <f t="shared" si="914"/>
        <v>3</v>
      </c>
      <c r="O11588" s="5">
        <f t="shared" si="915"/>
        <v>35.9</v>
      </c>
    </row>
    <row r="11589" spans="1:15" x14ac:dyDescent="0.25">
      <c r="A11589">
        <v>11721</v>
      </c>
      <c r="B11589">
        <v>5151</v>
      </c>
      <c r="C11589">
        <f>IF(COUNTIF($B$2:B11589,B11589)=1,1,0)</f>
        <v>0</v>
      </c>
      <c r="D11589" s="1">
        <v>45013</v>
      </c>
      <c r="E11589" s="2">
        <v>0.63083333333333336</v>
      </c>
      <c r="F11589">
        <v>113</v>
      </c>
      <c r="G11589" t="str">
        <f>IFERROR(INDEX(menu_items!$B:$B,MATCH(F11589,menu_items!$A:$A,0)),"Unknown value")</f>
        <v>Edamame</v>
      </c>
      <c r="H11589" t="str">
        <f>IFERROR(INDEX(menu_items!$C:$C,MATCH(F11589,menu_items!$A:$A,0)),"Unknown value")</f>
        <v>Asian</v>
      </c>
      <c r="I11589" s="5">
        <f>IFERROR(INDEX(menu_items!$D:$D,MATCH(F11589,menu_items!$A:$A,0)),0)</f>
        <v>5</v>
      </c>
      <c r="J11589" t="str">
        <f t="shared" si="911"/>
        <v>Tue</v>
      </c>
      <c r="K11589">
        <f t="shared" si="912"/>
        <v>28</v>
      </c>
      <c r="L11589" t="str">
        <f t="shared" si="913"/>
        <v>Mar</v>
      </c>
      <c r="M11589">
        <v>15</v>
      </c>
      <c r="N11589">
        <f t="shared" si="914"/>
        <v>3</v>
      </c>
      <c r="O11589" s="5">
        <f t="shared" si="915"/>
        <v>35.9</v>
      </c>
    </row>
    <row r="11590" spans="1:15" x14ac:dyDescent="0.25">
      <c r="A11590">
        <v>11722</v>
      </c>
      <c r="B11590">
        <v>5151</v>
      </c>
      <c r="C11590">
        <f>IF(COUNTIF($B$2:B11590,B11590)=1,1,0)</f>
        <v>0</v>
      </c>
      <c r="D11590" s="1">
        <v>45013</v>
      </c>
      <c r="E11590" s="2">
        <v>0.63083333333333336</v>
      </c>
      <c r="F11590">
        <v>131</v>
      </c>
      <c r="G11590" t="str">
        <f>IFERROR(INDEX(menu_items!$B:$B,MATCH(F11590,menu_items!$A:$A,0)),"Unknown value")</f>
        <v>Chicken Parmesan</v>
      </c>
      <c r="H11590" t="str">
        <f>IFERROR(INDEX(menu_items!$C:$C,MATCH(F11590,menu_items!$A:$A,0)),"Unknown value")</f>
        <v>Italian</v>
      </c>
      <c r="I11590" s="5">
        <f>IFERROR(INDEX(menu_items!$D:$D,MATCH(F11590,menu_items!$A:$A,0)),0)</f>
        <v>17.95</v>
      </c>
      <c r="J11590" t="str">
        <f t="shared" si="911"/>
        <v>Tue</v>
      </c>
      <c r="K11590">
        <f t="shared" si="912"/>
        <v>28</v>
      </c>
      <c r="L11590" t="str">
        <f t="shared" si="913"/>
        <v>Mar</v>
      </c>
      <c r="M11590">
        <v>15</v>
      </c>
      <c r="N11590">
        <f t="shared" si="914"/>
        <v>3</v>
      </c>
      <c r="O11590" s="5">
        <f t="shared" si="915"/>
        <v>35.9</v>
      </c>
    </row>
    <row r="11591" spans="1:15" x14ac:dyDescent="0.25">
      <c r="A11591">
        <v>11723</v>
      </c>
      <c r="B11591">
        <v>5152</v>
      </c>
      <c r="C11591">
        <f>IF(COUNTIF($B$2:B11591,B11591)=1,1,0)</f>
        <v>1</v>
      </c>
      <c r="D11591" s="1">
        <v>45013</v>
      </c>
      <c r="E11591" s="2">
        <v>0.63520833333333337</v>
      </c>
      <c r="F11591">
        <v>126</v>
      </c>
      <c r="G11591" t="str">
        <f>IFERROR(INDEX(menu_items!$B:$B,MATCH(F11591,menu_items!$A:$A,0)),"Unknown value")</f>
        <v>Fettuccine Alfredo</v>
      </c>
      <c r="H11591" t="str">
        <f>IFERROR(INDEX(menu_items!$C:$C,MATCH(F11591,menu_items!$A:$A,0)),"Unknown value")</f>
        <v>Italian</v>
      </c>
      <c r="I11591" s="5">
        <f>IFERROR(INDEX(menu_items!$D:$D,MATCH(F11591,menu_items!$A:$A,0)),0)</f>
        <v>14.5</v>
      </c>
      <c r="J11591" t="str">
        <f t="shared" si="911"/>
        <v>Tue</v>
      </c>
      <c r="K11591">
        <f t="shared" si="912"/>
        <v>28</v>
      </c>
      <c r="L11591" t="str">
        <f t="shared" si="913"/>
        <v>Mar</v>
      </c>
      <c r="M11591">
        <v>15</v>
      </c>
      <c r="N11591">
        <f t="shared" si="914"/>
        <v>3</v>
      </c>
      <c r="O11591" s="5">
        <f t="shared" si="915"/>
        <v>37</v>
      </c>
    </row>
    <row r="11592" spans="1:15" x14ac:dyDescent="0.25">
      <c r="A11592">
        <v>11724</v>
      </c>
      <c r="B11592">
        <v>5152</v>
      </c>
      <c r="C11592">
        <f>IF(COUNTIF($B$2:B11592,B11592)=1,1,0)</f>
        <v>0</v>
      </c>
      <c r="D11592" s="1">
        <v>45013</v>
      </c>
      <c r="E11592" s="2">
        <v>0.63520833333333337</v>
      </c>
      <c r="F11592">
        <v>128</v>
      </c>
      <c r="G11592" t="str">
        <f>IFERROR(INDEX(menu_items!$B:$B,MATCH(F11592,menu_items!$A:$A,0)),"Unknown value")</f>
        <v>Cheese Lasagna</v>
      </c>
      <c r="H11592" t="str">
        <f>IFERROR(INDEX(menu_items!$C:$C,MATCH(F11592,menu_items!$A:$A,0)),"Unknown value")</f>
        <v>Italian</v>
      </c>
      <c r="I11592" s="5">
        <f>IFERROR(INDEX(menu_items!$D:$D,MATCH(F11592,menu_items!$A:$A,0)),0)</f>
        <v>15.5</v>
      </c>
      <c r="J11592" t="str">
        <f t="shared" si="911"/>
        <v>Tue</v>
      </c>
      <c r="K11592">
        <f t="shared" si="912"/>
        <v>28</v>
      </c>
      <c r="L11592" t="str">
        <f t="shared" si="913"/>
        <v>Mar</v>
      </c>
      <c r="M11592">
        <v>15</v>
      </c>
      <c r="N11592">
        <f t="shared" si="914"/>
        <v>3</v>
      </c>
      <c r="O11592" s="5">
        <f t="shared" si="915"/>
        <v>37</v>
      </c>
    </row>
    <row r="11593" spans="1:15" x14ac:dyDescent="0.25">
      <c r="A11593">
        <v>11725</v>
      </c>
      <c r="B11593">
        <v>5152</v>
      </c>
      <c r="C11593">
        <f>IF(COUNTIF($B$2:B11593,B11593)=1,1,0)</f>
        <v>0</v>
      </c>
      <c r="D11593" s="1">
        <v>45013</v>
      </c>
      <c r="E11593" s="2">
        <v>0.63520833333333337</v>
      </c>
      <c r="F11593">
        <v>122</v>
      </c>
      <c r="G11593" t="str">
        <f>IFERROR(INDEX(menu_items!$B:$B,MATCH(F11593,menu_items!$A:$A,0)),"Unknown value")</f>
        <v>Chips &amp; Salsa</v>
      </c>
      <c r="H11593" t="str">
        <f>IFERROR(INDEX(menu_items!$C:$C,MATCH(F11593,menu_items!$A:$A,0)),"Unknown value")</f>
        <v>Mexican</v>
      </c>
      <c r="I11593" s="5">
        <f>IFERROR(INDEX(menu_items!$D:$D,MATCH(F11593,menu_items!$A:$A,0)),0)</f>
        <v>7</v>
      </c>
      <c r="J11593" t="str">
        <f t="shared" si="911"/>
        <v>Tue</v>
      </c>
      <c r="K11593">
        <f t="shared" si="912"/>
        <v>28</v>
      </c>
      <c r="L11593" t="str">
        <f t="shared" si="913"/>
        <v>Mar</v>
      </c>
      <c r="M11593">
        <v>15</v>
      </c>
      <c r="N11593">
        <f t="shared" si="914"/>
        <v>3</v>
      </c>
      <c r="O11593" s="5">
        <f t="shared" si="915"/>
        <v>37</v>
      </c>
    </row>
    <row r="11594" spans="1:15" x14ac:dyDescent="0.25">
      <c r="A11594">
        <v>11726</v>
      </c>
      <c r="B11594">
        <v>5153</v>
      </c>
      <c r="C11594">
        <f>IF(COUNTIF($B$2:B11594,B11594)=1,1,0)</f>
        <v>1</v>
      </c>
      <c r="D11594" s="1">
        <v>45013</v>
      </c>
      <c r="E11594" s="2">
        <v>0.64131944444444444</v>
      </c>
      <c r="F11594">
        <v>124</v>
      </c>
      <c r="G11594" t="str">
        <f>IFERROR(INDEX(menu_items!$B:$B,MATCH(F11594,menu_items!$A:$A,0)),"Unknown value")</f>
        <v>Spaghetti</v>
      </c>
      <c r="H11594" t="str">
        <f>IFERROR(INDEX(menu_items!$C:$C,MATCH(F11594,menu_items!$A:$A,0)),"Unknown value")</f>
        <v>Italian</v>
      </c>
      <c r="I11594" s="5">
        <f>IFERROR(INDEX(menu_items!$D:$D,MATCH(F11594,menu_items!$A:$A,0)),0)</f>
        <v>14.5</v>
      </c>
      <c r="J11594" t="str">
        <f t="shared" si="911"/>
        <v>Tue</v>
      </c>
      <c r="K11594">
        <f t="shared" si="912"/>
        <v>28</v>
      </c>
      <c r="L11594" t="str">
        <f t="shared" si="913"/>
        <v>Mar</v>
      </c>
      <c r="M11594">
        <v>15</v>
      </c>
      <c r="N11594">
        <f t="shared" si="914"/>
        <v>1</v>
      </c>
      <c r="O11594" s="5">
        <f t="shared" si="915"/>
        <v>14.5</v>
      </c>
    </row>
    <row r="11595" spans="1:15" x14ac:dyDescent="0.25">
      <c r="A11595">
        <v>11727</v>
      </c>
      <c r="B11595">
        <v>5154</v>
      </c>
      <c r="C11595">
        <f>IF(COUNTIF($B$2:B11595,B11595)=1,1,0)</f>
        <v>1</v>
      </c>
      <c r="D11595" s="1">
        <v>45013</v>
      </c>
      <c r="E11595" s="2">
        <v>0.65975694444444444</v>
      </c>
      <c r="F11595">
        <v>117</v>
      </c>
      <c r="G11595" t="str">
        <f>IFERROR(INDEX(menu_items!$B:$B,MATCH(F11595,menu_items!$A:$A,0)),"Unknown value")</f>
        <v>Chicken Burrito</v>
      </c>
      <c r="H11595" t="str">
        <f>IFERROR(INDEX(menu_items!$C:$C,MATCH(F11595,menu_items!$A:$A,0)),"Unknown value")</f>
        <v>Mexican</v>
      </c>
      <c r="I11595" s="5">
        <f>IFERROR(INDEX(menu_items!$D:$D,MATCH(F11595,menu_items!$A:$A,0)),0)</f>
        <v>12.95</v>
      </c>
      <c r="J11595" t="str">
        <f t="shared" si="911"/>
        <v>Tue</v>
      </c>
      <c r="K11595">
        <f t="shared" si="912"/>
        <v>28</v>
      </c>
      <c r="L11595" t="str">
        <f t="shared" si="913"/>
        <v>Mar</v>
      </c>
      <c r="M11595">
        <v>15</v>
      </c>
      <c r="N11595">
        <f t="shared" si="914"/>
        <v>3</v>
      </c>
      <c r="O11595" s="5">
        <f t="shared" si="915"/>
        <v>37.9</v>
      </c>
    </row>
    <row r="11596" spans="1:15" x14ac:dyDescent="0.25">
      <c r="A11596">
        <v>11728</v>
      </c>
      <c r="B11596">
        <v>5154</v>
      </c>
      <c r="C11596">
        <f>IF(COUNTIF($B$2:B11596,B11596)=1,1,0)</f>
        <v>0</v>
      </c>
      <c r="D11596" s="1">
        <v>45013</v>
      </c>
      <c r="E11596" s="2">
        <v>0.65975694444444444</v>
      </c>
      <c r="F11596">
        <v>113</v>
      </c>
      <c r="G11596" t="str">
        <f>IFERROR(INDEX(menu_items!$B:$B,MATCH(F11596,menu_items!$A:$A,0)),"Unknown value")</f>
        <v>Edamame</v>
      </c>
      <c r="H11596" t="str">
        <f>IFERROR(INDEX(menu_items!$C:$C,MATCH(F11596,menu_items!$A:$A,0)),"Unknown value")</f>
        <v>Asian</v>
      </c>
      <c r="I11596" s="5">
        <f>IFERROR(INDEX(menu_items!$D:$D,MATCH(F11596,menu_items!$A:$A,0)),0)</f>
        <v>5</v>
      </c>
      <c r="J11596" t="str">
        <f t="shared" si="911"/>
        <v>Tue</v>
      </c>
      <c r="K11596">
        <f t="shared" si="912"/>
        <v>28</v>
      </c>
      <c r="L11596" t="str">
        <f t="shared" si="913"/>
        <v>Mar</v>
      </c>
      <c r="M11596">
        <v>15</v>
      </c>
      <c r="N11596">
        <f t="shared" si="914"/>
        <v>3</v>
      </c>
      <c r="O11596" s="5">
        <f t="shared" si="915"/>
        <v>37.9</v>
      </c>
    </row>
    <row r="11597" spans="1:15" x14ac:dyDescent="0.25">
      <c r="A11597">
        <v>11729</v>
      </c>
      <c r="B11597">
        <v>5154</v>
      </c>
      <c r="C11597">
        <f>IF(COUNTIF($B$2:B11597,B11597)=1,1,0)</f>
        <v>0</v>
      </c>
      <c r="D11597" s="1">
        <v>45013</v>
      </c>
      <c r="E11597" s="2">
        <v>0.65975694444444444</v>
      </c>
      <c r="F11597">
        <v>130</v>
      </c>
      <c r="G11597" t="str">
        <f>IFERROR(INDEX(menu_items!$B:$B,MATCH(F11597,menu_items!$A:$A,0)),"Unknown value")</f>
        <v>Shrimp Scampi</v>
      </c>
      <c r="H11597" t="str">
        <f>IFERROR(INDEX(menu_items!$C:$C,MATCH(F11597,menu_items!$A:$A,0)),"Unknown value")</f>
        <v>Italian</v>
      </c>
      <c r="I11597" s="5">
        <f>IFERROR(INDEX(menu_items!$D:$D,MATCH(F11597,menu_items!$A:$A,0)),0)</f>
        <v>19.95</v>
      </c>
      <c r="J11597" t="str">
        <f t="shared" si="911"/>
        <v>Tue</v>
      </c>
      <c r="K11597">
        <f t="shared" si="912"/>
        <v>28</v>
      </c>
      <c r="L11597" t="str">
        <f t="shared" si="913"/>
        <v>Mar</v>
      </c>
      <c r="M11597">
        <v>15</v>
      </c>
      <c r="N11597">
        <f t="shared" si="914"/>
        <v>3</v>
      </c>
      <c r="O11597" s="5">
        <f t="shared" si="915"/>
        <v>37.9</v>
      </c>
    </row>
    <row r="11598" spans="1:15" x14ac:dyDescent="0.25">
      <c r="A11598">
        <v>11730</v>
      </c>
      <c r="B11598">
        <v>5155</v>
      </c>
      <c r="C11598">
        <f>IF(COUNTIF($B$2:B11598,B11598)=1,1,0)</f>
        <v>1</v>
      </c>
      <c r="D11598" s="1">
        <v>45013</v>
      </c>
      <c r="E11598" s="2">
        <v>0.66901620370370374</v>
      </c>
      <c r="F11598">
        <v>129</v>
      </c>
      <c r="G11598" t="str">
        <f>IFERROR(INDEX(menu_items!$B:$B,MATCH(F11598,menu_items!$A:$A,0)),"Unknown value")</f>
        <v>Mushroom Ravioli</v>
      </c>
      <c r="H11598" t="str">
        <f>IFERROR(INDEX(menu_items!$C:$C,MATCH(F11598,menu_items!$A:$A,0)),"Unknown value")</f>
        <v>Italian</v>
      </c>
      <c r="I11598" s="5">
        <f>IFERROR(INDEX(menu_items!$D:$D,MATCH(F11598,menu_items!$A:$A,0)),0)</f>
        <v>15.5</v>
      </c>
      <c r="J11598" t="str">
        <f t="shared" si="911"/>
        <v>Tue</v>
      </c>
      <c r="K11598">
        <f t="shared" si="912"/>
        <v>28</v>
      </c>
      <c r="L11598" t="str">
        <f t="shared" si="913"/>
        <v>Mar</v>
      </c>
      <c r="M11598">
        <v>16</v>
      </c>
      <c r="N11598">
        <f t="shared" si="914"/>
        <v>2</v>
      </c>
      <c r="O11598" s="5">
        <f t="shared" si="915"/>
        <v>35.450000000000003</v>
      </c>
    </row>
    <row r="11599" spans="1:15" x14ac:dyDescent="0.25">
      <c r="A11599">
        <v>11731</v>
      </c>
      <c r="B11599">
        <v>5155</v>
      </c>
      <c r="C11599">
        <f>IF(COUNTIF($B$2:B11599,B11599)=1,1,0)</f>
        <v>0</v>
      </c>
      <c r="D11599" s="1">
        <v>45013</v>
      </c>
      <c r="E11599" s="2">
        <v>0.66901620370370374</v>
      </c>
      <c r="F11599">
        <v>130</v>
      </c>
      <c r="G11599" t="str">
        <f>IFERROR(INDEX(menu_items!$B:$B,MATCH(F11599,menu_items!$A:$A,0)),"Unknown value")</f>
        <v>Shrimp Scampi</v>
      </c>
      <c r="H11599" t="str">
        <f>IFERROR(INDEX(menu_items!$C:$C,MATCH(F11599,menu_items!$A:$A,0)),"Unknown value")</f>
        <v>Italian</v>
      </c>
      <c r="I11599" s="5">
        <f>IFERROR(INDEX(menu_items!$D:$D,MATCH(F11599,menu_items!$A:$A,0)),0)</f>
        <v>19.95</v>
      </c>
      <c r="J11599" t="str">
        <f t="shared" si="911"/>
        <v>Tue</v>
      </c>
      <c r="K11599">
        <f t="shared" si="912"/>
        <v>28</v>
      </c>
      <c r="L11599" t="str">
        <f t="shared" si="913"/>
        <v>Mar</v>
      </c>
      <c r="M11599">
        <v>16</v>
      </c>
      <c r="N11599">
        <f t="shared" si="914"/>
        <v>2</v>
      </c>
      <c r="O11599" s="5">
        <f t="shared" si="915"/>
        <v>35.450000000000003</v>
      </c>
    </row>
    <row r="11600" spans="1:15" x14ac:dyDescent="0.25">
      <c r="A11600">
        <v>11732</v>
      </c>
      <c r="B11600">
        <v>5156</v>
      </c>
      <c r="C11600">
        <f>IF(COUNTIF($B$2:B11600,B11600)=1,1,0)</f>
        <v>1</v>
      </c>
      <c r="D11600" s="1">
        <v>45013</v>
      </c>
      <c r="E11600" s="2">
        <v>0.67190972222222223</v>
      </c>
      <c r="F11600">
        <v>101</v>
      </c>
      <c r="G11600" t="str">
        <f>IFERROR(INDEX(menu_items!$B:$B,MATCH(F11600,menu_items!$A:$A,0)),"Unknown value")</f>
        <v>Hamburger</v>
      </c>
      <c r="H11600" t="str">
        <f>IFERROR(INDEX(menu_items!$C:$C,MATCH(F11600,menu_items!$A:$A,0)),"Unknown value")</f>
        <v>American</v>
      </c>
      <c r="I11600" s="5">
        <f>IFERROR(INDEX(menu_items!$D:$D,MATCH(F11600,menu_items!$A:$A,0)),0)</f>
        <v>12.95</v>
      </c>
      <c r="J11600" t="str">
        <f t="shared" si="911"/>
        <v>Tue</v>
      </c>
      <c r="K11600">
        <f t="shared" si="912"/>
        <v>28</v>
      </c>
      <c r="L11600" t="str">
        <f t="shared" si="913"/>
        <v>Mar</v>
      </c>
      <c r="M11600">
        <v>16</v>
      </c>
      <c r="N11600">
        <f t="shared" si="914"/>
        <v>4</v>
      </c>
      <c r="O11600" s="5">
        <f t="shared" si="915"/>
        <v>43.45</v>
      </c>
    </row>
    <row r="11601" spans="1:15" x14ac:dyDescent="0.25">
      <c r="A11601">
        <v>11733</v>
      </c>
      <c r="B11601">
        <v>5156</v>
      </c>
      <c r="C11601">
        <f>IF(COUNTIF($B$2:B11601,B11601)=1,1,0)</f>
        <v>0</v>
      </c>
      <c r="D11601" s="1">
        <v>45013</v>
      </c>
      <c r="E11601" s="2">
        <v>0.67190972222222223</v>
      </c>
      <c r="F11601">
        <v>107</v>
      </c>
      <c r="G11601" t="str">
        <f>IFERROR(INDEX(menu_items!$B:$B,MATCH(F11601,menu_items!$A:$A,0)),"Unknown value")</f>
        <v>Orange Chicken</v>
      </c>
      <c r="H11601" t="str">
        <f>IFERROR(INDEX(menu_items!$C:$C,MATCH(F11601,menu_items!$A:$A,0)),"Unknown value")</f>
        <v>Asian</v>
      </c>
      <c r="I11601" s="5">
        <f>IFERROR(INDEX(menu_items!$D:$D,MATCH(F11601,menu_items!$A:$A,0)),0)</f>
        <v>16.5</v>
      </c>
      <c r="J11601" t="str">
        <f t="shared" si="911"/>
        <v>Tue</v>
      </c>
      <c r="K11601">
        <f t="shared" si="912"/>
        <v>28</v>
      </c>
      <c r="L11601" t="str">
        <f t="shared" si="913"/>
        <v>Mar</v>
      </c>
      <c r="M11601">
        <v>16</v>
      </c>
      <c r="N11601">
        <f t="shared" si="914"/>
        <v>4</v>
      </c>
      <c r="O11601" s="5">
        <f t="shared" si="915"/>
        <v>43.45</v>
      </c>
    </row>
    <row r="11602" spans="1:15" x14ac:dyDescent="0.25">
      <c r="A11602">
        <v>11734</v>
      </c>
      <c r="B11602">
        <v>5156</v>
      </c>
      <c r="C11602">
        <f>IF(COUNTIF($B$2:B11602,B11602)=1,1,0)</f>
        <v>0</v>
      </c>
      <c r="D11602" s="1">
        <v>45013</v>
      </c>
      <c r="E11602" s="2">
        <v>0.67190972222222223</v>
      </c>
      <c r="F11602">
        <v>122</v>
      </c>
      <c r="G11602" t="str">
        <f>IFERROR(INDEX(menu_items!$B:$B,MATCH(F11602,menu_items!$A:$A,0)),"Unknown value")</f>
        <v>Chips &amp; Salsa</v>
      </c>
      <c r="H11602" t="str">
        <f>IFERROR(INDEX(menu_items!$C:$C,MATCH(F11602,menu_items!$A:$A,0)),"Unknown value")</f>
        <v>Mexican</v>
      </c>
      <c r="I11602" s="5">
        <f>IFERROR(INDEX(menu_items!$D:$D,MATCH(F11602,menu_items!$A:$A,0)),0)</f>
        <v>7</v>
      </c>
      <c r="J11602" t="str">
        <f t="shared" si="911"/>
        <v>Tue</v>
      </c>
      <c r="K11602">
        <f t="shared" si="912"/>
        <v>28</v>
      </c>
      <c r="L11602" t="str">
        <f t="shared" si="913"/>
        <v>Mar</v>
      </c>
      <c r="M11602">
        <v>16</v>
      </c>
      <c r="N11602">
        <f t="shared" si="914"/>
        <v>4</v>
      </c>
      <c r="O11602" s="5">
        <f t="shared" si="915"/>
        <v>43.45</v>
      </c>
    </row>
    <row r="11603" spans="1:15" x14ac:dyDescent="0.25">
      <c r="A11603">
        <v>11735</v>
      </c>
      <c r="B11603">
        <v>5156</v>
      </c>
      <c r="C11603">
        <f>IF(COUNTIF($B$2:B11603,B11603)=1,1,0)</f>
        <v>0</v>
      </c>
      <c r="D11603" s="1">
        <v>45013</v>
      </c>
      <c r="E11603" s="2">
        <v>0.67190972222222223</v>
      </c>
      <c r="F11603">
        <v>106</v>
      </c>
      <c r="G11603" t="str">
        <f>IFERROR(INDEX(menu_items!$B:$B,MATCH(F11603,menu_items!$A:$A,0)),"Unknown value")</f>
        <v>French Fries</v>
      </c>
      <c r="H11603" t="str">
        <f>IFERROR(INDEX(menu_items!$C:$C,MATCH(F11603,menu_items!$A:$A,0)),"Unknown value")</f>
        <v>American</v>
      </c>
      <c r="I11603" s="5">
        <f>IFERROR(INDEX(menu_items!$D:$D,MATCH(F11603,menu_items!$A:$A,0)),0)</f>
        <v>7</v>
      </c>
      <c r="J11603" t="str">
        <f t="shared" si="911"/>
        <v>Tue</v>
      </c>
      <c r="K11603">
        <f t="shared" si="912"/>
        <v>28</v>
      </c>
      <c r="L11603" t="str">
        <f t="shared" si="913"/>
        <v>Mar</v>
      </c>
      <c r="M11603">
        <v>16</v>
      </c>
      <c r="N11603">
        <f t="shared" si="914"/>
        <v>4</v>
      </c>
      <c r="O11603" s="5">
        <f t="shared" si="915"/>
        <v>43.45</v>
      </c>
    </row>
    <row r="11604" spans="1:15" x14ac:dyDescent="0.25">
      <c r="A11604">
        <v>11736</v>
      </c>
      <c r="B11604">
        <v>5157</v>
      </c>
      <c r="C11604">
        <f>IF(COUNTIF($B$2:B11604,B11604)=1,1,0)</f>
        <v>1</v>
      </c>
      <c r="D11604" s="1">
        <v>45013</v>
      </c>
      <c r="E11604" s="2">
        <v>0.67321759259259262</v>
      </c>
      <c r="F11604">
        <v>107</v>
      </c>
      <c r="G11604" t="str">
        <f>IFERROR(INDEX(menu_items!$B:$B,MATCH(F11604,menu_items!$A:$A,0)),"Unknown value")</f>
        <v>Orange Chicken</v>
      </c>
      <c r="H11604" t="str">
        <f>IFERROR(INDEX(menu_items!$C:$C,MATCH(F11604,menu_items!$A:$A,0)),"Unknown value")</f>
        <v>Asian</v>
      </c>
      <c r="I11604" s="5">
        <f>IFERROR(INDEX(menu_items!$D:$D,MATCH(F11604,menu_items!$A:$A,0)),0)</f>
        <v>16.5</v>
      </c>
      <c r="J11604" t="str">
        <f t="shared" si="911"/>
        <v>Tue</v>
      </c>
      <c r="K11604">
        <f t="shared" si="912"/>
        <v>28</v>
      </c>
      <c r="L11604" t="str">
        <f t="shared" si="913"/>
        <v>Mar</v>
      </c>
      <c r="M11604">
        <v>16</v>
      </c>
      <c r="N11604">
        <f t="shared" si="914"/>
        <v>2</v>
      </c>
      <c r="O11604" s="5">
        <f t="shared" si="915"/>
        <v>21.5</v>
      </c>
    </row>
    <row r="11605" spans="1:15" x14ac:dyDescent="0.25">
      <c r="A11605">
        <v>11737</v>
      </c>
      <c r="B11605">
        <v>5157</v>
      </c>
      <c r="C11605">
        <f>IF(COUNTIF($B$2:B11605,B11605)=1,1,0)</f>
        <v>0</v>
      </c>
      <c r="D11605" s="1">
        <v>45013</v>
      </c>
      <c r="E11605" s="2">
        <v>0.67321759259259262</v>
      </c>
      <c r="F11605">
        <v>113</v>
      </c>
      <c r="G11605" t="str">
        <f>IFERROR(INDEX(menu_items!$B:$B,MATCH(F11605,menu_items!$A:$A,0)),"Unknown value")</f>
        <v>Edamame</v>
      </c>
      <c r="H11605" t="str">
        <f>IFERROR(INDEX(menu_items!$C:$C,MATCH(F11605,menu_items!$A:$A,0)),"Unknown value")</f>
        <v>Asian</v>
      </c>
      <c r="I11605" s="5">
        <f>IFERROR(INDEX(menu_items!$D:$D,MATCH(F11605,menu_items!$A:$A,0)),0)</f>
        <v>5</v>
      </c>
      <c r="J11605" t="str">
        <f t="shared" si="911"/>
        <v>Tue</v>
      </c>
      <c r="K11605">
        <f t="shared" si="912"/>
        <v>28</v>
      </c>
      <c r="L11605" t="str">
        <f t="shared" si="913"/>
        <v>Mar</v>
      </c>
      <c r="M11605">
        <v>16</v>
      </c>
      <c r="N11605">
        <f t="shared" si="914"/>
        <v>2</v>
      </c>
      <c r="O11605" s="5">
        <f t="shared" si="915"/>
        <v>21.5</v>
      </c>
    </row>
    <row r="11606" spans="1:15" x14ac:dyDescent="0.25">
      <c r="A11606">
        <v>11738</v>
      </c>
      <c r="B11606">
        <v>5158</v>
      </c>
      <c r="C11606">
        <f>IF(COUNTIF($B$2:B11606,B11606)=1,1,0)</f>
        <v>1</v>
      </c>
      <c r="D11606" s="1">
        <v>45013</v>
      </c>
      <c r="E11606" s="2">
        <v>0.67820601851851847</v>
      </c>
      <c r="F11606">
        <v>101</v>
      </c>
      <c r="G11606" t="str">
        <f>IFERROR(INDEX(menu_items!$B:$B,MATCH(F11606,menu_items!$A:$A,0)),"Unknown value")</f>
        <v>Hamburger</v>
      </c>
      <c r="H11606" t="str">
        <f>IFERROR(INDEX(menu_items!$C:$C,MATCH(F11606,menu_items!$A:$A,0)),"Unknown value")</f>
        <v>American</v>
      </c>
      <c r="I11606" s="5">
        <f>IFERROR(INDEX(menu_items!$D:$D,MATCH(F11606,menu_items!$A:$A,0)),0)</f>
        <v>12.95</v>
      </c>
      <c r="J11606" t="str">
        <f t="shared" si="911"/>
        <v>Tue</v>
      </c>
      <c r="K11606">
        <f t="shared" si="912"/>
        <v>28</v>
      </c>
      <c r="L11606" t="str">
        <f t="shared" si="913"/>
        <v>Mar</v>
      </c>
      <c r="M11606">
        <v>16</v>
      </c>
      <c r="N11606">
        <f t="shared" si="914"/>
        <v>3</v>
      </c>
      <c r="O11606" s="5">
        <f t="shared" si="915"/>
        <v>40.849999999999994</v>
      </c>
    </row>
    <row r="11607" spans="1:15" x14ac:dyDescent="0.25">
      <c r="A11607">
        <v>11739</v>
      </c>
      <c r="B11607">
        <v>5158</v>
      </c>
      <c r="C11607">
        <f>IF(COUNTIF($B$2:B11607,B11607)=1,1,0)</f>
        <v>0</v>
      </c>
      <c r="D11607" s="1">
        <v>45013</v>
      </c>
      <c r="E11607" s="2">
        <v>0.67820601851851847</v>
      </c>
      <c r="F11607">
        <v>117</v>
      </c>
      <c r="G11607" t="str">
        <f>IFERROR(INDEX(menu_items!$B:$B,MATCH(F11607,menu_items!$A:$A,0)),"Unknown value")</f>
        <v>Chicken Burrito</v>
      </c>
      <c r="H11607" t="str">
        <f>IFERROR(INDEX(menu_items!$C:$C,MATCH(F11607,menu_items!$A:$A,0)),"Unknown value")</f>
        <v>Mexican</v>
      </c>
      <c r="I11607" s="5">
        <f>IFERROR(INDEX(menu_items!$D:$D,MATCH(F11607,menu_items!$A:$A,0)),0)</f>
        <v>12.95</v>
      </c>
      <c r="J11607" t="str">
        <f t="shared" si="911"/>
        <v>Tue</v>
      </c>
      <c r="K11607">
        <f t="shared" si="912"/>
        <v>28</v>
      </c>
      <c r="L11607" t="str">
        <f t="shared" si="913"/>
        <v>Mar</v>
      </c>
      <c r="M11607">
        <v>16</v>
      </c>
      <c r="N11607">
        <f t="shared" si="914"/>
        <v>3</v>
      </c>
      <c r="O11607" s="5">
        <f t="shared" si="915"/>
        <v>40.849999999999994</v>
      </c>
    </row>
    <row r="11608" spans="1:15" x14ac:dyDescent="0.25">
      <c r="A11608">
        <v>11740</v>
      </c>
      <c r="B11608">
        <v>5158</v>
      </c>
      <c r="C11608">
        <f>IF(COUNTIF($B$2:B11608,B11608)=1,1,0)</f>
        <v>0</v>
      </c>
      <c r="D11608" s="1">
        <v>45013</v>
      </c>
      <c r="E11608" s="2">
        <v>0.67820601851851847</v>
      </c>
      <c r="F11608">
        <v>112</v>
      </c>
      <c r="G11608" t="str">
        <f>IFERROR(INDEX(menu_items!$B:$B,MATCH(F11608,menu_items!$A:$A,0)),"Unknown value")</f>
        <v>Salmon Roll</v>
      </c>
      <c r="H11608" t="str">
        <f>IFERROR(INDEX(menu_items!$C:$C,MATCH(F11608,menu_items!$A:$A,0)),"Unknown value")</f>
        <v>Asian</v>
      </c>
      <c r="I11608" s="5">
        <f>IFERROR(INDEX(menu_items!$D:$D,MATCH(F11608,menu_items!$A:$A,0)),0)</f>
        <v>14.95</v>
      </c>
      <c r="J11608" t="str">
        <f t="shared" si="911"/>
        <v>Tue</v>
      </c>
      <c r="K11608">
        <f t="shared" si="912"/>
        <v>28</v>
      </c>
      <c r="L11608" t="str">
        <f t="shared" si="913"/>
        <v>Mar</v>
      </c>
      <c r="M11608">
        <v>16</v>
      </c>
      <c r="N11608">
        <f t="shared" si="914"/>
        <v>3</v>
      </c>
      <c r="O11608" s="5">
        <f t="shared" si="915"/>
        <v>40.849999999999994</v>
      </c>
    </row>
    <row r="11609" spans="1:15" x14ac:dyDescent="0.25">
      <c r="A11609">
        <v>11741</v>
      </c>
      <c r="B11609">
        <v>5159</v>
      </c>
      <c r="C11609">
        <f>IF(COUNTIF($B$2:B11609,B11609)=1,1,0)</f>
        <v>1</v>
      </c>
      <c r="D11609" s="1">
        <v>45013</v>
      </c>
      <c r="E11609" s="2">
        <v>0.69346064814814812</v>
      </c>
      <c r="F11609">
        <v>122</v>
      </c>
      <c r="G11609" t="str">
        <f>IFERROR(INDEX(menu_items!$B:$B,MATCH(F11609,menu_items!$A:$A,0)),"Unknown value")</f>
        <v>Chips &amp; Salsa</v>
      </c>
      <c r="H11609" t="str">
        <f>IFERROR(INDEX(menu_items!$C:$C,MATCH(F11609,menu_items!$A:$A,0)),"Unknown value")</f>
        <v>Mexican</v>
      </c>
      <c r="I11609" s="5">
        <f>IFERROR(INDEX(menu_items!$D:$D,MATCH(F11609,menu_items!$A:$A,0)),0)</f>
        <v>7</v>
      </c>
      <c r="J11609" t="str">
        <f t="shared" si="911"/>
        <v>Tue</v>
      </c>
      <c r="K11609">
        <f t="shared" si="912"/>
        <v>28</v>
      </c>
      <c r="L11609" t="str">
        <f t="shared" si="913"/>
        <v>Mar</v>
      </c>
      <c r="M11609">
        <v>16</v>
      </c>
      <c r="N11609">
        <f t="shared" si="914"/>
        <v>1</v>
      </c>
      <c r="O11609" s="5">
        <f t="shared" si="915"/>
        <v>7</v>
      </c>
    </row>
    <row r="11610" spans="1:15" x14ac:dyDescent="0.25">
      <c r="A11610">
        <v>11742</v>
      </c>
      <c r="B11610">
        <v>5160</v>
      </c>
      <c r="C11610">
        <f>IF(COUNTIF($B$2:B11610,B11610)=1,1,0)</f>
        <v>1</v>
      </c>
      <c r="D11610" s="1">
        <v>45013</v>
      </c>
      <c r="E11610" s="2">
        <v>0.70385416666666667</v>
      </c>
      <c r="F11610">
        <v>102</v>
      </c>
      <c r="G11610" t="str">
        <f>IFERROR(INDEX(menu_items!$B:$B,MATCH(F11610,menu_items!$A:$A,0)),"Unknown value")</f>
        <v>Cheeseburger</v>
      </c>
      <c r="H11610" t="str">
        <f>IFERROR(INDEX(menu_items!$C:$C,MATCH(F11610,menu_items!$A:$A,0)),"Unknown value")</f>
        <v>American</v>
      </c>
      <c r="I11610" s="5">
        <f>IFERROR(INDEX(menu_items!$D:$D,MATCH(F11610,menu_items!$A:$A,0)),0)</f>
        <v>13.95</v>
      </c>
      <c r="J11610" t="str">
        <f t="shared" si="911"/>
        <v>Tue</v>
      </c>
      <c r="K11610">
        <f t="shared" si="912"/>
        <v>28</v>
      </c>
      <c r="L11610" t="str">
        <f t="shared" si="913"/>
        <v>Mar</v>
      </c>
      <c r="M11610">
        <v>16</v>
      </c>
      <c r="N11610">
        <f t="shared" si="914"/>
        <v>4</v>
      </c>
      <c r="O11610" s="5">
        <f t="shared" si="915"/>
        <v>57.900000000000006</v>
      </c>
    </row>
    <row r="11611" spans="1:15" x14ac:dyDescent="0.25">
      <c r="A11611">
        <v>11743</v>
      </c>
      <c r="B11611">
        <v>5160</v>
      </c>
      <c r="C11611">
        <f>IF(COUNTIF($B$2:B11611,B11611)=1,1,0)</f>
        <v>0</v>
      </c>
      <c r="D11611" s="1">
        <v>45013</v>
      </c>
      <c r="E11611" s="2">
        <v>0.70385416666666667</v>
      </c>
      <c r="F11611">
        <v>108</v>
      </c>
      <c r="G11611" t="str">
        <f>IFERROR(INDEX(menu_items!$B:$B,MATCH(F11611,menu_items!$A:$A,0)),"Unknown value")</f>
        <v>Tofu Pad Thai</v>
      </c>
      <c r="H11611" t="str">
        <f>IFERROR(INDEX(menu_items!$C:$C,MATCH(F11611,menu_items!$A:$A,0)),"Unknown value")</f>
        <v>Asian</v>
      </c>
      <c r="I11611" s="5">
        <f>IFERROR(INDEX(menu_items!$D:$D,MATCH(F11611,menu_items!$A:$A,0)),0)</f>
        <v>14.5</v>
      </c>
      <c r="J11611" t="str">
        <f t="shared" si="911"/>
        <v>Tue</v>
      </c>
      <c r="K11611">
        <f t="shared" si="912"/>
        <v>28</v>
      </c>
      <c r="L11611" t="str">
        <f t="shared" si="913"/>
        <v>Mar</v>
      </c>
      <c r="M11611">
        <v>16</v>
      </c>
      <c r="N11611">
        <f t="shared" si="914"/>
        <v>4</v>
      </c>
      <c r="O11611" s="5">
        <f t="shared" si="915"/>
        <v>57.900000000000006</v>
      </c>
    </row>
    <row r="11612" spans="1:15" x14ac:dyDescent="0.25">
      <c r="A11612">
        <v>11744</v>
      </c>
      <c r="B11612">
        <v>5160</v>
      </c>
      <c r="C11612">
        <f>IF(COUNTIF($B$2:B11612,B11612)=1,1,0)</f>
        <v>0</v>
      </c>
      <c r="D11612" s="1">
        <v>45013</v>
      </c>
      <c r="E11612" s="2">
        <v>0.70385416666666667</v>
      </c>
      <c r="F11612">
        <v>129</v>
      </c>
      <c r="G11612" t="str">
        <f>IFERROR(INDEX(menu_items!$B:$B,MATCH(F11612,menu_items!$A:$A,0)),"Unknown value")</f>
        <v>Mushroom Ravioli</v>
      </c>
      <c r="H11612" t="str">
        <f>IFERROR(INDEX(menu_items!$C:$C,MATCH(F11612,menu_items!$A:$A,0)),"Unknown value")</f>
        <v>Italian</v>
      </c>
      <c r="I11612" s="5">
        <f>IFERROR(INDEX(menu_items!$D:$D,MATCH(F11612,menu_items!$A:$A,0)),0)</f>
        <v>15.5</v>
      </c>
      <c r="J11612" t="str">
        <f t="shared" si="911"/>
        <v>Tue</v>
      </c>
      <c r="K11612">
        <f t="shared" si="912"/>
        <v>28</v>
      </c>
      <c r="L11612" t="str">
        <f t="shared" si="913"/>
        <v>Mar</v>
      </c>
      <c r="M11612">
        <v>16</v>
      </c>
      <c r="N11612">
        <f t="shared" si="914"/>
        <v>4</v>
      </c>
      <c r="O11612" s="5">
        <f t="shared" si="915"/>
        <v>57.900000000000006</v>
      </c>
    </row>
    <row r="11613" spans="1:15" x14ac:dyDescent="0.25">
      <c r="A11613">
        <v>11745</v>
      </c>
      <c r="B11613">
        <v>5160</v>
      </c>
      <c r="C11613">
        <f>IF(COUNTIF($B$2:B11613,B11613)=1,1,0)</f>
        <v>0</v>
      </c>
      <c r="D11613" s="1">
        <v>45013</v>
      </c>
      <c r="E11613" s="2">
        <v>0.70385416666666667</v>
      </c>
      <c r="F11613">
        <v>120</v>
      </c>
      <c r="G11613" t="str">
        <f>IFERROR(INDEX(menu_items!$B:$B,MATCH(F11613,menu_items!$A:$A,0)),"Unknown value")</f>
        <v>Steak Torta</v>
      </c>
      <c r="H11613" t="str">
        <f>IFERROR(INDEX(menu_items!$C:$C,MATCH(F11613,menu_items!$A:$A,0)),"Unknown value")</f>
        <v>Mexican</v>
      </c>
      <c r="I11613" s="5">
        <f>IFERROR(INDEX(menu_items!$D:$D,MATCH(F11613,menu_items!$A:$A,0)),0)</f>
        <v>13.95</v>
      </c>
      <c r="J11613" t="str">
        <f t="shared" si="911"/>
        <v>Tue</v>
      </c>
      <c r="K11613">
        <f t="shared" si="912"/>
        <v>28</v>
      </c>
      <c r="L11613" t="str">
        <f t="shared" si="913"/>
        <v>Mar</v>
      </c>
      <c r="M11613">
        <v>16</v>
      </c>
      <c r="N11613">
        <f t="shared" si="914"/>
        <v>4</v>
      </c>
      <c r="O11613" s="5">
        <f t="shared" si="915"/>
        <v>57.900000000000006</v>
      </c>
    </row>
    <row r="11614" spans="1:15" x14ac:dyDescent="0.25">
      <c r="A11614">
        <v>11746</v>
      </c>
      <c r="B11614">
        <v>5161</v>
      </c>
      <c r="C11614">
        <f>IF(COUNTIF($B$2:B11614,B11614)=1,1,0)</f>
        <v>1</v>
      </c>
      <c r="D11614" s="1">
        <v>45013</v>
      </c>
      <c r="E11614" s="2">
        <v>0.70564814814814814</v>
      </c>
      <c r="F11614">
        <v>117</v>
      </c>
      <c r="G11614" t="str">
        <f>IFERROR(INDEX(menu_items!$B:$B,MATCH(F11614,menu_items!$A:$A,0)),"Unknown value")</f>
        <v>Chicken Burrito</v>
      </c>
      <c r="H11614" t="str">
        <f>IFERROR(INDEX(menu_items!$C:$C,MATCH(F11614,menu_items!$A:$A,0)),"Unknown value")</f>
        <v>Mexican</v>
      </c>
      <c r="I11614" s="5">
        <f>IFERROR(INDEX(menu_items!$D:$D,MATCH(F11614,menu_items!$A:$A,0)),0)</f>
        <v>12.95</v>
      </c>
      <c r="J11614" t="str">
        <f t="shared" si="911"/>
        <v>Tue</v>
      </c>
      <c r="K11614">
        <f t="shared" si="912"/>
        <v>28</v>
      </c>
      <c r="L11614" t="str">
        <f t="shared" si="913"/>
        <v>Mar</v>
      </c>
      <c r="M11614">
        <v>16</v>
      </c>
      <c r="N11614">
        <f t="shared" si="914"/>
        <v>4</v>
      </c>
      <c r="O11614" s="5">
        <f t="shared" si="915"/>
        <v>50.4</v>
      </c>
    </row>
    <row r="11615" spans="1:15" x14ac:dyDescent="0.25">
      <c r="A11615">
        <v>11747</v>
      </c>
      <c r="B11615">
        <v>5161</v>
      </c>
      <c r="C11615">
        <f>IF(COUNTIF($B$2:B11615,B11615)=1,1,0)</f>
        <v>0</v>
      </c>
      <c r="D11615" s="1">
        <v>45013</v>
      </c>
      <c r="E11615" s="2">
        <v>0.70564814814814814</v>
      </c>
      <c r="F11615">
        <v>121</v>
      </c>
      <c r="G11615" t="str">
        <f>IFERROR(INDEX(menu_items!$B:$B,MATCH(F11615,menu_items!$A:$A,0)),"Unknown value")</f>
        <v>Cheese Quesadillas</v>
      </c>
      <c r="H11615" t="str">
        <f>IFERROR(INDEX(menu_items!$C:$C,MATCH(F11615,menu_items!$A:$A,0)),"Unknown value")</f>
        <v>Mexican</v>
      </c>
      <c r="I11615" s="5">
        <f>IFERROR(INDEX(menu_items!$D:$D,MATCH(F11615,menu_items!$A:$A,0)),0)</f>
        <v>10.5</v>
      </c>
      <c r="J11615" t="str">
        <f t="shared" si="911"/>
        <v>Tue</v>
      </c>
      <c r="K11615">
        <f t="shared" si="912"/>
        <v>28</v>
      </c>
      <c r="L11615" t="str">
        <f t="shared" si="913"/>
        <v>Mar</v>
      </c>
      <c r="M11615">
        <v>16</v>
      </c>
      <c r="N11615">
        <f t="shared" si="914"/>
        <v>4</v>
      </c>
      <c r="O11615" s="5">
        <f t="shared" si="915"/>
        <v>50.4</v>
      </c>
    </row>
    <row r="11616" spans="1:15" x14ac:dyDescent="0.25">
      <c r="A11616">
        <v>11748</v>
      </c>
      <c r="B11616">
        <v>5161</v>
      </c>
      <c r="C11616">
        <f>IF(COUNTIF($B$2:B11616,B11616)=1,1,0)</f>
        <v>0</v>
      </c>
      <c r="D11616" s="1">
        <v>45013</v>
      </c>
      <c r="E11616" s="2">
        <v>0.70564814814814814</v>
      </c>
      <c r="F11616">
        <v>122</v>
      </c>
      <c r="G11616" t="str">
        <f>IFERROR(INDEX(menu_items!$B:$B,MATCH(F11616,menu_items!$A:$A,0)),"Unknown value")</f>
        <v>Chips &amp; Salsa</v>
      </c>
      <c r="H11616" t="str">
        <f>IFERROR(INDEX(menu_items!$C:$C,MATCH(F11616,menu_items!$A:$A,0)),"Unknown value")</f>
        <v>Mexican</v>
      </c>
      <c r="I11616" s="5">
        <f>IFERROR(INDEX(menu_items!$D:$D,MATCH(F11616,menu_items!$A:$A,0)),0)</f>
        <v>7</v>
      </c>
      <c r="J11616" t="str">
        <f t="shared" si="911"/>
        <v>Tue</v>
      </c>
      <c r="K11616">
        <f t="shared" si="912"/>
        <v>28</v>
      </c>
      <c r="L11616" t="str">
        <f t="shared" si="913"/>
        <v>Mar</v>
      </c>
      <c r="M11616">
        <v>16</v>
      </c>
      <c r="N11616">
        <f t="shared" si="914"/>
        <v>4</v>
      </c>
      <c r="O11616" s="5">
        <f t="shared" si="915"/>
        <v>50.4</v>
      </c>
    </row>
    <row r="11617" spans="1:15" x14ac:dyDescent="0.25">
      <c r="A11617">
        <v>11749</v>
      </c>
      <c r="B11617">
        <v>5161</v>
      </c>
      <c r="C11617">
        <f>IF(COUNTIF($B$2:B11617,B11617)=1,1,0)</f>
        <v>0</v>
      </c>
      <c r="D11617" s="1">
        <v>45013</v>
      </c>
      <c r="E11617" s="2">
        <v>0.70564814814814814</v>
      </c>
      <c r="F11617">
        <v>130</v>
      </c>
      <c r="G11617" t="str">
        <f>IFERROR(INDEX(menu_items!$B:$B,MATCH(F11617,menu_items!$A:$A,0)),"Unknown value")</f>
        <v>Shrimp Scampi</v>
      </c>
      <c r="H11617" t="str">
        <f>IFERROR(INDEX(menu_items!$C:$C,MATCH(F11617,menu_items!$A:$A,0)),"Unknown value")</f>
        <v>Italian</v>
      </c>
      <c r="I11617" s="5">
        <f>IFERROR(INDEX(menu_items!$D:$D,MATCH(F11617,menu_items!$A:$A,0)),0)</f>
        <v>19.95</v>
      </c>
      <c r="J11617" t="str">
        <f t="shared" si="911"/>
        <v>Tue</v>
      </c>
      <c r="K11617">
        <f t="shared" si="912"/>
        <v>28</v>
      </c>
      <c r="L11617" t="str">
        <f t="shared" si="913"/>
        <v>Mar</v>
      </c>
      <c r="M11617">
        <v>16</v>
      </c>
      <c r="N11617">
        <f t="shared" si="914"/>
        <v>4</v>
      </c>
      <c r="O11617" s="5">
        <f t="shared" si="915"/>
        <v>50.4</v>
      </c>
    </row>
    <row r="11618" spans="1:15" x14ac:dyDescent="0.25">
      <c r="A11618">
        <v>11750</v>
      </c>
      <c r="B11618">
        <v>5162</v>
      </c>
      <c r="C11618">
        <f>IF(COUNTIF($B$2:B11618,B11618)=1,1,0)</f>
        <v>1</v>
      </c>
      <c r="D11618" s="1">
        <v>45013</v>
      </c>
      <c r="E11618" s="2">
        <v>0.70799768518518513</v>
      </c>
      <c r="F11618">
        <v>112</v>
      </c>
      <c r="G11618" t="str">
        <f>IFERROR(INDEX(menu_items!$B:$B,MATCH(F11618,menu_items!$A:$A,0)),"Unknown value")</f>
        <v>Salmon Roll</v>
      </c>
      <c r="H11618" t="str">
        <f>IFERROR(INDEX(menu_items!$C:$C,MATCH(F11618,menu_items!$A:$A,0)),"Unknown value")</f>
        <v>Asian</v>
      </c>
      <c r="I11618" s="5">
        <f>IFERROR(INDEX(menu_items!$D:$D,MATCH(F11618,menu_items!$A:$A,0)),0)</f>
        <v>14.95</v>
      </c>
      <c r="J11618" t="str">
        <f t="shared" si="911"/>
        <v>Tue</v>
      </c>
      <c r="K11618">
        <f t="shared" si="912"/>
        <v>28</v>
      </c>
      <c r="L11618" t="str">
        <f t="shared" si="913"/>
        <v>Mar</v>
      </c>
      <c r="M11618">
        <v>16</v>
      </c>
      <c r="N11618">
        <f t="shared" si="914"/>
        <v>1</v>
      </c>
      <c r="O11618" s="5">
        <f t="shared" si="915"/>
        <v>14.95</v>
      </c>
    </row>
    <row r="11619" spans="1:15" x14ac:dyDescent="0.25">
      <c r="A11619">
        <v>11751</v>
      </c>
      <c r="B11619">
        <v>5163</v>
      </c>
      <c r="C11619">
        <f>IF(COUNTIF($B$2:B11619,B11619)=1,1,0)</f>
        <v>1</v>
      </c>
      <c r="D11619" s="1">
        <v>45013</v>
      </c>
      <c r="E11619" s="2">
        <v>0.71442129629629625</v>
      </c>
      <c r="F11619">
        <v>114</v>
      </c>
      <c r="G11619" t="str">
        <f>IFERROR(INDEX(menu_items!$B:$B,MATCH(F11619,menu_items!$A:$A,0)),"Unknown value")</f>
        <v>Potstickers</v>
      </c>
      <c r="H11619" t="str">
        <f>IFERROR(INDEX(menu_items!$C:$C,MATCH(F11619,menu_items!$A:$A,0)),"Unknown value")</f>
        <v>Asian</v>
      </c>
      <c r="I11619" s="5">
        <f>IFERROR(INDEX(menu_items!$D:$D,MATCH(F11619,menu_items!$A:$A,0)),0)</f>
        <v>9</v>
      </c>
      <c r="J11619" t="str">
        <f t="shared" si="911"/>
        <v>Tue</v>
      </c>
      <c r="K11619">
        <f t="shared" si="912"/>
        <v>28</v>
      </c>
      <c r="L11619" t="str">
        <f t="shared" si="913"/>
        <v>Mar</v>
      </c>
      <c r="M11619">
        <v>17</v>
      </c>
      <c r="N11619">
        <f t="shared" si="914"/>
        <v>1</v>
      </c>
      <c r="O11619" s="5">
        <f t="shared" si="915"/>
        <v>9</v>
      </c>
    </row>
    <row r="11620" spans="1:15" x14ac:dyDescent="0.25">
      <c r="A11620">
        <v>11752</v>
      </c>
      <c r="B11620">
        <v>5164</v>
      </c>
      <c r="C11620">
        <f>IF(COUNTIF($B$2:B11620,B11620)=1,1,0)</f>
        <v>1</v>
      </c>
      <c r="D11620" s="1">
        <v>45013</v>
      </c>
      <c r="E11620" s="2">
        <v>0.71840277777777772</v>
      </c>
      <c r="F11620">
        <v>120</v>
      </c>
      <c r="G11620" t="str">
        <f>IFERROR(INDEX(menu_items!$B:$B,MATCH(F11620,menu_items!$A:$A,0)),"Unknown value")</f>
        <v>Steak Torta</v>
      </c>
      <c r="H11620" t="str">
        <f>IFERROR(INDEX(menu_items!$C:$C,MATCH(F11620,menu_items!$A:$A,0)),"Unknown value")</f>
        <v>Mexican</v>
      </c>
      <c r="I11620" s="5">
        <f>IFERROR(INDEX(menu_items!$D:$D,MATCH(F11620,menu_items!$A:$A,0)),0)</f>
        <v>13.95</v>
      </c>
      <c r="J11620" t="str">
        <f t="shared" si="911"/>
        <v>Tue</v>
      </c>
      <c r="K11620">
        <f t="shared" si="912"/>
        <v>28</v>
      </c>
      <c r="L11620" t="str">
        <f t="shared" si="913"/>
        <v>Mar</v>
      </c>
      <c r="M11620">
        <v>17</v>
      </c>
      <c r="N11620">
        <f t="shared" si="914"/>
        <v>1</v>
      </c>
      <c r="O11620" s="5">
        <f t="shared" si="915"/>
        <v>13.95</v>
      </c>
    </row>
    <row r="11621" spans="1:15" x14ac:dyDescent="0.25">
      <c r="A11621">
        <v>11753</v>
      </c>
      <c r="B11621">
        <v>5165</v>
      </c>
      <c r="C11621">
        <f>IF(COUNTIF($B$2:B11621,B11621)=1,1,0)</f>
        <v>1</v>
      </c>
      <c r="D11621" s="1">
        <v>45013</v>
      </c>
      <c r="E11621" s="2">
        <v>0.72688657407407409</v>
      </c>
      <c r="F11621">
        <v>128</v>
      </c>
      <c r="G11621" t="str">
        <f>IFERROR(INDEX(menu_items!$B:$B,MATCH(F11621,menu_items!$A:$A,0)),"Unknown value")</f>
        <v>Cheese Lasagna</v>
      </c>
      <c r="H11621" t="str">
        <f>IFERROR(INDEX(menu_items!$C:$C,MATCH(F11621,menu_items!$A:$A,0)),"Unknown value")</f>
        <v>Italian</v>
      </c>
      <c r="I11621" s="5">
        <f>IFERROR(INDEX(menu_items!$D:$D,MATCH(F11621,menu_items!$A:$A,0)),0)</f>
        <v>15.5</v>
      </c>
      <c r="J11621" t="str">
        <f t="shared" si="911"/>
        <v>Tue</v>
      </c>
      <c r="K11621">
        <f t="shared" si="912"/>
        <v>28</v>
      </c>
      <c r="L11621" t="str">
        <f t="shared" si="913"/>
        <v>Mar</v>
      </c>
      <c r="M11621">
        <v>17</v>
      </c>
      <c r="N11621">
        <f t="shared" si="914"/>
        <v>3</v>
      </c>
      <c r="O11621" s="5">
        <f t="shared" si="915"/>
        <v>36.450000000000003</v>
      </c>
    </row>
    <row r="11622" spans="1:15" x14ac:dyDescent="0.25">
      <c r="A11622">
        <v>11754</v>
      </c>
      <c r="B11622">
        <v>5165</v>
      </c>
      <c r="C11622">
        <f>IF(COUNTIF($B$2:B11622,B11622)=1,1,0)</f>
        <v>0</v>
      </c>
      <c r="D11622" s="1">
        <v>45013</v>
      </c>
      <c r="E11622" s="2">
        <v>0.72688657407407409</v>
      </c>
      <c r="F11622">
        <v>119</v>
      </c>
      <c r="G11622" t="str">
        <f>IFERROR(INDEX(menu_items!$B:$B,MATCH(F11622,menu_items!$A:$A,0)),"Unknown value")</f>
        <v>Chicken Torta</v>
      </c>
      <c r="H11622" t="str">
        <f>IFERROR(INDEX(menu_items!$C:$C,MATCH(F11622,menu_items!$A:$A,0)),"Unknown value")</f>
        <v>Mexican</v>
      </c>
      <c r="I11622" s="5">
        <f>IFERROR(INDEX(menu_items!$D:$D,MATCH(F11622,menu_items!$A:$A,0)),0)</f>
        <v>11.95</v>
      </c>
      <c r="J11622" t="str">
        <f t="shared" si="911"/>
        <v>Tue</v>
      </c>
      <c r="K11622">
        <f t="shared" si="912"/>
        <v>28</v>
      </c>
      <c r="L11622" t="str">
        <f t="shared" si="913"/>
        <v>Mar</v>
      </c>
      <c r="M11622">
        <v>17</v>
      </c>
      <c r="N11622">
        <f t="shared" si="914"/>
        <v>3</v>
      </c>
      <c r="O11622" s="5">
        <f t="shared" si="915"/>
        <v>36.450000000000003</v>
      </c>
    </row>
    <row r="11623" spans="1:15" x14ac:dyDescent="0.25">
      <c r="A11623">
        <v>11755</v>
      </c>
      <c r="B11623">
        <v>5165</v>
      </c>
      <c r="C11623">
        <f>IF(COUNTIF($B$2:B11623,B11623)=1,1,0)</f>
        <v>0</v>
      </c>
      <c r="D11623" s="1">
        <v>45013</v>
      </c>
      <c r="E11623" s="2">
        <v>0.72688657407407409</v>
      </c>
      <c r="F11623">
        <v>114</v>
      </c>
      <c r="G11623" t="str">
        <f>IFERROR(INDEX(menu_items!$B:$B,MATCH(F11623,menu_items!$A:$A,0)),"Unknown value")</f>
        <v>Potstickers</v>
      </c>
      <c r="H11623" t="str">
        <f>IFERROR(INDEX(menu_items!$C:$C,MATCH(F11623,menu_items!$A:$A,0)),"Unknown value")</f>
        <v>Asian</v>
      </c>
      <c r="I11623" s="5">
        <f>IFERROR(INDEX(menu_items!$D:$D,MATCH(F11623,menu_items!$A:$A,0)),0)</f>
        <v>9</v>
      </c>
      <c r="J11623" t="str">
        <f t="shared" si="911"/>
        <v>Tue</v>
      </c>
      <c r="K11623">
        <f t="shared" si="912"/>
        <v>28</v>
      </c>
      <c r="L11623" t="str">
        <f t="shared" si="913"/>
        <v>Mar</v>
      </c>
      <c r="M11623">
        <v>17</v>
      </c>
      <c r="N11623">
        <f t="shared" si="914"/>
        <v>3</v>
      </c>
      <c r="O11623" s="5">
        <f t="shared" si="915"/>
        <v>36.450000000000003</v>
      </c>
    </row>
    <row r="11624" spans="1:15" x14ac:dyDescent="0.25">
      <c r="A11624">
        <v>11756</v>
      </c>
      <c r="B11624">
        <v>5166</v>
      </c>
      <c r="C11624">
        <f>IF(COUNTIF($B$2:B11624,B11624)=1,1,0)</f>
        <v>1</v>
      </c>
      <c r="D11624" s="1">
        <v>45013</v>
      </c>
      <c r="E11624" s="2">
        <v>0.7415046296296296</v>
      </c>
      <c r="F11624">
        <v>119</v>
      </c>
      <c r="G11624" t="str">
        <f>IFERROR(INDEX(menu_items!$B:$B,MATCH(F11624,menu_items!$A:$A,0)),"Unknown value")</f>
        <v>Chicken Torta</v>
      </c>
      <c r="H11624" t="str">
        <f>IFERROR(INDEX(menu_items!$C:$C,MATCH(F11624,menu_items!$A:$A,0)),"Unknown value")</f>
        <v>Mexican</v>
      </c>
      <c r="I11624" s="5">
        <f>IFERROR(INDEX(menu_items!$D:$D,MATCH(F11624,menu_items!$A:$A,0)),0)</f>
        <v>11.95</v>
      </c>
      <c r="J11624" t="str">
        <f t="shared" si="911"/>
        <v>Tue</v>
      </c>
      <c r="K11624">
        <f t="shared" si="912"/>
        <v>28</v>
      </c>
      <c r="L11624" t="str">
        <f t="shared" si="913"/>
        <v>Mar</v>
      </c>
      <c r="M11624">
        <v>17</v>
      </c>
      <c r="N11624">
        <f t="shared" si="914"/>
        <v>3</v>
      </c>
      <c r="O11624" s="5">
        <f t="shared" si="915"/>
        <v>25.95</v>
      </c>
    </row>
    <row r="11625" spans="1:15" x14ac:dyDescent="0.25">
      <c r="A11625">
        <v>11757</v>
      </c>
      <c r="B11625">
        <v>5166</v>
      </c>
      <c r="C11625">
        <f>IF(COUNTIF($B$2:B11625,B11625)=1,1,0)</f>
        <v>0</v>
      </c>
      <c r="D11625" s="1">
        <v>45013</v>
      </c>
      <c r="E11625" s="2">
        <v>0.7415046296296296</v>
      </c>
      <c r="F11625">
        <v>122</v>
      </c>
      <c r="G11625" t="str">
        <f>IFERROR(INDEX(menu_items!$B:$B,MATCH(F11625,menu_items!$A:$A,0)),"Unknown value")</f>
        <v>Chips &amp; Salsa</v>
      </c>
      <c r="H11625" t="str">
        <f>IFERROR(INDEX(menu_items!$C:$C,MATCH(F11625,menu_items!$A:$A,0)),"Unknown value")</f>
        <v>Mexican</v>
      </c>
      <c r="I11625" s="5">
        <f>IFERROR(INDEX(menu_items!$D:$D,MATCH(F11625,menu_items!$A:$A,0)),0)</f>
        <v>7</v>
      </c>
      <c r="J11625" t="str">
        <f t="shared" si="911"/>
        <v>Tue</v>
      </c>
      <c r="K11625">
        <f t="shared" si="912"/>
        <v>28</v>
      </c>
      <c r="L11625" t="str">
        <f t="shared" si="913"/>
        <v>Mar</v>
      </c>
      <c r="M11625">
        <v>17</v>
      </c>
      <c r="N11625">
        <f t="shared" si="914"/>
        <v>3</v>
      </c>
      <c r="O11625" s="5">
        <f t="shared" si="915"/>
        <v>25.95</v>
      </c>
    </row>
    <row r="11626" spans="1:15" x14ac:dyDescent="0.25">
      <c r="A11626">
        <v>11758</v>
      </c>
      <c r="B11626">
        <v>5166</v>
      </c>
      <c r="C11626">
        <f>IF(COUNTIF($B$2:B11626,B11626)=1,1,0)</f>
        <v>0</v>
      </c>
      <c r="D11626" s="1">
        <v>45013</v>
      </c>
      <c r="E11626" s="2">
        <v>0.7415046296296296</v>
      </c>
      <c r="F11626">
        <v>106</v>
      </c>
      <c r="G11626" t="str">
        <f>IFERROR(INDEX(menu_items!$B:$B,MATCH(F11626,menu_items!$A:$A,0)),"Unknown value")</f>
        <v>French Fries</v>
      </c>
      <c r="H11626" t="str">
        <f>IFERROR(INDEX(menu_items!$C:$C,MATCH(F11626,menu_items!$A:$A,0)),"Unknown value")</f>
        <v>American</v>
      </c>
      <c r="I11626" s="5">
        <f>IFERROR(INDEX(menu_items!$D:$D,MATCH(F11626,menu_items!$A:$A,0)),0)</f>
        <v>7</v>
      </c>
      <c r="J11626" t="str">
        <f t="shared" si="911"/>
        <v>Tue</v>
      </c>
      <c r="K11626">
        <f t="shared" si="912"/>
        <v>28</v>
      </c>
      <c r="L11626" t="str">
        <f t="shared" si="913"/>
        <v>Mar</v>
      </c>
      <c r="M11626">
        <v>17</v>
      </c>
      <c r="N11626">
        <f t="shared" si="914"/>
        <v>3</v>
      </c>
      <c r="O11626" s="5">
        <f t="shared" si="915"/>
        <v>25.95</v>
      </c>
    </row>
    <row r="11627" spans="1:15" x14ac:dyDescent="0.25">
      <c r="A11627">
        <v>11759</v>
      </c>
      <c r="B11627">
        <v>5167</v>
      </c>
      <c r="C11627">
        <f>IF(COUNTIF($B$2:B11627,B11627)=1,1,0)</f>
        <v>1</v>
      </c>
      <c r="D11627" s="1">
        <v>45013</v>
      </c>
      <c r="E11627" s="2">
        <v>0.74708333333333332</v>
      </c>
      <c r="F11627">
        <v>101</v>
      </c>
      <c r="G11627" t="str">
        <f>IFERROR(INDEX(menu_items!$B:$B,MATCH(F11627,menu_items!$A:$A,0)),"Unknown value")</f>
        <v>Hamburger</v>
      </c>
      <c r="H11627" t="str">
        <f>IFERROR(INDEX(menu_items!$C:$C,MATCH(F11627,menu_items!$A:$A,0)),"Unknown value")</f>
        <v>American</v>
      </c>
      <c r="I11627" s="5">
        <f>IFERROR(INDEX(menu_items!$D:$D,MATCH(F11627,menu_items!$A:$A,0)),0)</f>
        <v>12.95</v>
      </c>
      <c r="J11627" t="str">
        <f t="shared" si="911"/>
        <v>Tue</v>
      </c>
      <c r="K11627">
        <f t="shared" si="912"/>
        <v>28</v>
      </c>
      <c r="L11627" t="str">
        <f t="shared" si="913"/>
        <v>Mar</v>
      </c>
      <c r="M11627">
        <v>17</v>
      </c>
      <c r="N11627">
        <f t="shared" si="914"/>
        <v>2</v>
      </c>
      <c r="O11627" s="5">
        <f t="shared" si="915"/>
        <v>19.95</v>
      </c>
    </row>
    <row r="11628" spans="1:15" x14ac:dyDescent="0.25">
      <c r="A11628">
        <v>11760</v>
      </c>
      <c r="B11628">
        <v>5167</v>
      </c>
      <c r="C11628">
        <f>IF(COUNTIF($B$2:B11628,B11628)=1,1,0)</f>
        <v>0</v>
      </c>
      <c r="D11628" s="1">
        <v>45013</v>
      </c>
      <c r="E11628" s="2">
        <v>0.74708333333333332</v>
      </c>
      <c r="F11628">
        <v>106</v>
      </c>
      <c r="G11628" t="str">
        <f>IFERROR(INDEX(menu_items!$B:$B,MATCH(F11628,menu_items!$A:$A,0)),"Unknown value")</f>
        <v>French Fries</v>
      </c>
      <c r="H11628" t="str">
        <f>IFERROR(INDEX(menu_items!$C:$C,MATCH(F11628,menu_items!$A:$A,0)),"Unknown value")</f>
        <v>American</v>
      </c>
      <c r="I11628" s="5">
        <f>IFERROR(INDEX(menu_items!$D:$D,MATCH(F11628,menu_items!$A:$A,0)),0)</f>
        <v>7</v>
      </c>
      <c r="J11628" t="str">
        <f t="shared" si="911"/>
        <v>Tue</v>
      </c>
      <c r="K11628">
        <f t="shared" si="912"/>
        <v>28</v>
      </c>
      <c r="L11628" t="str">
        <f t="shared" si="913"/>
        <v>Mar</v>
      </c>
      <c r="M11628">
        <v>17</v>
      </c>
      <c r="N11628">
        <f t="shared" si="914"/>
        <v>2</v>
      </c>
      <c r="O11628" s="5">
        <f t="shared" si="915"/>
        <v>19.95</v>
      </c>
    </row>
    <row r="11629" spans="1:15" x14ac:dyDescent="0.25">
      <c r="A11629">
        <v>11761</v>
      </c>
      <c r="B11629">
        <v>5168</v>
      </c>
      <c r="C11629">
        <f>IF(COUNTIF($B$2:B11629,B11629)=1,1,0)</f>
        <v>1</v>
      </c>
      <c r="D11629" s="1">
        <v>45013</v>
      </c>
      <c r="E11629" s="2">
        <v>0.74887731481481479</v>
      </c>
      <c r="F11629">
        <v>120</v>
      </c>
      <c r="G11629" t="str">
        <f>IFERROR(INDEX(menu_items!$B:$B,MATCH(F11629,menu_items!$A:$A,0)),"Unknown value")</f>
        <v>Steak Torta</v>
      </c>
      <c r="H11629" t="str">
        <f>IFERROR(INDEX(menu_items!$C:$C,MATCH(F11629,menu_items!$A:$A,0)),"Unknown value")</f>
        <v>Mexican</v>
      </c>
      <c r="I11629" s="5">
        <f>IFERROR(INDEX(menu_items!$D:$D,MATCH(F11629,menu_items!$A:$A,0)),0)</f>
        <v>13.95</v>
      </c>
      <c r="J11629" t="str">
        <f t="shared" si="911"/>
        <v>Tue</v>
      </c>
      <c r="K11629">
        <f t="shared" si="912"/>
        <v>28</v>
      </c>
      <c r="L11629" t="str">
        <f t="shared" si="913"/>
        <v>Mar</v>
      </c>
      <c r="M11629">
        <v>17</v>
      </c>
      <c r="N11629">
        <f t="shared" si="914"/>
        <v>2</v>
      </c>
      <c r="O11629" s="5">
        <f t="shared" si="915"/>
        <v>31.9</v>
      </c>
    </row>
    <row r="11630" spans="1:15" x14ac:dyDescent="0.25">
      <c r="A11630">
        <v>11762</v>
      </c>
      <c r="B11630">
        <v>5168</v>
      </c>
      <c r="C11630">
        <f>IF(COUNTIF($B$2:B11630,B11630)=1,1,0)</f>
        <v>0</v>
      </c>
      <c r="D11630" s="1">
        <v>45013</v>
      </c>
      <c r="E11630" s="2">
        <v>0.74887731481481479</v>
      </c>
      <c r="F11630">
        <v>131</v>
      </c>
      <c r="G11630" t="str">
        <f>IFERROR(INDEX(menu_items!$B:$B,MATCH(F11630,menu_items!$A:$A,0)),"Unknown value")</f>
        <v>Chicken Parmesan</v>
      </c>
      <c r="H11630" t="str">
        <f>IFERROR(INDEX(menu_items!$C:$C,MATCH(F11630,menu_items!$A:$A,0)),"Unknown value")</f>
        <v>Italian</v>
      </c>
      <c r="I11630" s="5">
        <f>IFERROR(INDEX(menu_items!$D:$D,MATCH(F11630,menu_items!$A:$A,0)),0)</f>
        <v>17.95</v>
      </c>
      <c r="J11630" t="str">
        <f t="shared" si="911"/>
        <v>Tue</v>
      </c>
      <c r="K11630">
        <f t="shared" si="912"/>
        <v>28</v>
      </c>
      <c r="L11630" t="str">
        <f t="shared" si="913"/>
        <v>Mar</v>
      </c>
      <c r="M11630">
        <v>17</v>
      </c>
      <c r="N11630">
        <f t="shared" si="914"/>
        <v>2</v>
      </c>
      <c r="O11630" s="5">
        <f t="shared" si="915"/>
        <v>31.9</v>
      </c>
    </row>
    <row r="11631" spans="1:15" x14ac:dyDescent="0.25">
      <c r="A11631">
        <v>11763</v>
      </c>
      <c r="B11631">
        <v>5169</v>
      </c>
      <c r="C11631">
        <f>IF(COUNTIF($B$2:B11631,B11631)=1,1,0)</f>
        <v>1</v>
      </c>
      <c r="D11631" s="1">
        <v>45013</v>
      </c>
      <c r="E11631" s="2">
        <v>0.75329861111111107</v>
      </c>
      <c r="F11631">
        <v>132</v>
      </c>
      <c r="G11631" t="str">
        <f>IFERROR(INDEX(menu_items!$B:$B,MATCH(F11631,menu_items!$A:$A,0)),"Unknown value")</f>
        <v>Eggplant Parmesan</v>
      </c>
      <c r="H11631" t="str">
        <f>IFERROR(INDEX(menu_items!$C:$C,MATCH(F11631,menu_items!$A:$A,0)),"Unknown value")</f>
        <v>Italian</v>
      </c>
      <c r="I11631" s="5">
        <f>IFERROR(INDEX(menu_items!$D:$D,MATCH(F11631,menu_items!$A:$A,0)),0)</f>
        <v>16.95</v>
      </c>
      <c r="J11631" t="str">
        <f t="shared" si="911"/>
        <v>Tue</v>
      </c>
      <c r="K11631">
        <f t="shared" si="912"/>
        <v>28</v>
      </c>
      <c r="L11631" t="str">
        <f t="shared" si="913"/>
        <v>Mar</v>
      </c>
      <c r="M11631">
        <v>18</v>
      </c>
      <c r="N11631">
        <f t="shared" si="914"/>
        <v>1</v>
      </c>
      <c r="O11631" s="5">
        <f t="shared" si="915"/>
        <v>16.95</v>
      </c>
    </row>
    <row r="11632" spans="1:15" x14ac:dyDescent="0.25">
      <c r="A11632">
        <v>11764</v>
      </c>
      <c r="B11632">
        <v>5170</v>
      </c>
      <c r="C11632">
        <f>IF(COUNTIF($B$2:B11632,B11632)=1,1,0)</f>
        <v>1</v>
      </c>
      <c r="D11632" s="1">
        <v>45013</v>
      </c>
      <c r="E11632" s="2">
        <v>0.75851851851851848</v>
      </c>
      <c r="F11632">
        <v>118</v>
      </c>
      <c r="G11632" t="str">
        <f>IFERROR(INDEX(menu_items!$B:$B,MATCH(F11632,menu_items!$A:$A,0)),"Unknown value")</f>
        <v>Steak Burrito</v>
      </c>
      <c r="H11632" t="str">
        <f>IFERROR(INDEX(menu_items!$C:$C,MATCH(F11632,menu_items!$A:$A,0)),"Unknown value")</f>
        <v>Mexican</v>
      </c>
      <c r="I11632" s="5">
        <f>IFERROR(INDEX(menu_items!$D:$D,MATCH(F11632,menu_items!$A:$A,0)),0)</f>
        <v>14.95</v>
      </c>
      <c r="J11632" t="str">
        <f t="shared" si="911"/>
        <v>Tue</v>
      </c>
      <c r="K11632">
        <f t="shared" si="912"/>
        <v>28</v>
      </c>
      <c r="L11632" t="str">
        <f t="shared" si="913"/>
        <v>Mar</v>
      </c>
      <c r="M11632">
        <v>18</v>
      </c>
      <c r="N11632">
        <f t="shared" si="914"/>
        <v>2</v>
      </c>
      <c r="O11632" s="5">
        <f t="shared" si="915"/>
        <v>21.95</v>
      </c>
    </row>
    <row r="11633" spans="1:15" x14ac:dyDescent="0.25">
      <c r="A11633">
        <v>11765</v>
      </c>
      <c r="B11633">
        <v>5170</v>
      </c>
      <c r="C11633">
        <f>IF(COUNTIF($B$2:B11633,B11633)=1,1,0)</f>
        <v>0</v>
      </c>
      <c r="D11633" s="1">
        <v>45013</v>
      </c>
      <c r="E11633" s="2">
        <v>0.75851851851851848</v>
      </c>
      <c r="F11633">
        <v>122</v>
      </c>
      <c r="G11633" t="str">
        <f>IFERROR(INDEX(menu_items!$B:$B,MATCH(F11633,menu_items!$A:$A,0)),"Unknown value")</f>
        <v>Chips &amp; Salsa</v>
      </c>
      <c r="H11633" t="str">
        <f>IFERROR(INDEX(menu_items!$C:$C,MATCH(F11633,menu_items!$A:$A,0)),"Unknown value")</f>
        <v>Mexican</v>
      </c>
      <c r="I11633" s="5">
        <f>IFERROR(INDEX(menu_items!$D:$D,MATCH(F11633,menu_items!$A:$A,0)),0)</f>
        <v>7</v>
      </c>
      <c r="J11633" t="str">
        <f t="shared" si="911"/>
        <v>Tue</v>
      </c>
      <c r="K11633">
        <f t="shared" si="912"/>
        <v>28</v>
      </c>
      <c r="L11633" t="str">
        <f t="shared" si="913"/>
        <v>Mar</v>
      </c>
      <c r="M11633">
        <v>18</v>
      </c>
      <c r="N11633">
        <f t="shared" si="914"/>
        <v>2</v>
      </c>
      <c r="O11633" s="5">
        <f t="shared" si="915"/>
        <v>21.95</v>
      </c>
    </row>
    <row r="11634" spans="1:15" x14ac:dyDescent="0.25">
      <c r="A11634">
        <v>11766</v>
      </c>
      <c r="B11634">
        <v>5171</v>
      </c>
      <c r="C11634">
        <f>IF(COUNTIF($B$2:B11634,B11634)=1,1,0)</f>
        <v>1</v>
      </c>
      <c r="D11634" s="1">
        <v>45013</v>
      </c>
      <c r="E11634" s="2">
        <v>0.78032407407407411</v>
      </c>
      <c r="F11634">
        <v>102</v>
      </c>
      <c r="G11634" t="str">
        <f>IFERROR(INDEX(menu_items!$B:$B,MATCH(F11634,menu_items!$A:$A,0)),"Unknown value")</f>
        <v>Cheeseburger</v>
      </c>
      <c r="H11634" t="str">
        <f>IFERROR(INDEX(menu_items!$C:$C,MATCH(F11634,menu_items!$A:$A,0)),"Unknown value")</f>
        <v>American</v>
      </c>
      <c r="I11634" s="5">
        <f>IFERROR(INDEX(menu_items!$D:$D,MATCH(F11634,menu_items!$A:$A,0)),0)</f>
        <v>13.95</v>
      </c>
      <c r="J11634" t="str">
        <f t="shared" si="911"/>
        <v>Tue</v>
      </c>
      <c r="K11634">
        <f t="shared" si="912"/>
        <v>28</v>
      </c>
      <c r="L11634" t="str">
        <f t="shared" si="913"/>
        <v>Mar</v>
      </c>
      <c r="M11634">
        <v>18</v>
      </c>
      <c r="N11634">
        <f t="shared" si="914"/>
        <v>1</v>
      </c>
      <c r="O11634" s="5">
        <f t="shared" si="915"/>
        <v>13.95</v>
      </c>
    </row>
    <row r="11635" spans="1:15" x14ac:dyDescent="0.25">
      <c r="A11635">
        <v>11767</v>
      </c>
      <c r="B11635">
        <v>5172</v>
      </c>
      <c r="C11635">
        <f>IF(COUNTIF($B$2:B11635,B11635)=1,1,0)</f>
        <v>1</v>
      </c>
      <c r="D11635" s="1">
        <v>45013</v>
      </c>
      <c r="E11635" s="2">
        <v>0.78434027777777782</v>
      </c>
      <c r="F11635">
        <v>122</v>
      </c>
      <c r="G11635" t="str">
        <f>IFERROR(INDEX(menu_items!$B:$B,MATCH(F11635,menu_items!$A:$A,0)),"Unknown value")</f>
        <v>Chips &amp; Salsa</v>
      </c>
      <c r="H11635" t="str">
        <f>IFERROR(INDEX(menu_items!$C:$C,MATCH(F11635,menu_items!$A:$A,0)),"Unknown value")</f>
        <v>Mexican</v>
      </c>
      <c r="I11635" s="5">
        <f>IFERROR(INDEX(menu_items!$D:$D,MATCH(F11635,menu_items!$A:$A,0)),0)</f>
        <v>7</v>
      </c>
      <c r="J11635" t="str">
        <f t="shared" si="911"/>
        <v>Tue</v>
      </c>
      <c r="K11635">
        <f t="shared" si="912"/>
        <v>28</v>
      </c>
      <c r="L11635" t="str">
        <f t="shared" si="913"/>
        <v>Mar</v>
      </c>
      <c r="M11635">
        <v>18</v>
      </c>
      <c r="N11635">
        <f t="shared" si="914"/>
        <v>2</v>
      </c>
      <c r="O11635" s="5">
        <f t="shared" si="915"/>
        <v>14</v>
      </c>
    </row>
    <row r="11636" spans="1:15" x14ac:dyDescent="0.25">
      <c r="A11636">
        <v>11768</v>
      </c>
      <c r="B11636">
        <v>5172</v>
      </c>
      <c r="C11636">
        <f>IF(COUNTIF($B$2:B11636,B11636)=1,1,0)</f>
        <v>0</v>
      </c>
      <c r="D11636" s="1">
        <v>45013</v>
      </c>
      <c r="E11636" s="2">
        <v>0.78434027777777782</v>
      </c>
      <c r="F11636">
        <v>122</v>
      </c>
      <c r="G11636" t="str">
        <f>IFERROR(INDEX(menu_items!$B:$B,MATCH(F11636,menu_items!$A:$A,0)),"Unknown value")</f>
        <v>Chips &amp; Salsa</v>
      </c>
      <c r="H11636" t="str">
        <f>IFERROR(INDEX(menu_items!$C:$C,MATCH(F11636,menu_items!$A:$A,0)),"Unknown value")</f>
        <v>Mexican</v>
      </c>
      <c r="I11636" s="5">
        <f>IFERROR(INDEX(menu_items!$D:$D,MATCH(F11636,menu_items!$A:$A,0)),0)</f>
        <v>7</v>
      </c>
      <c r="J11636" t="str">
        <f t="shared" si="911"/>
        <v>Tue</v>
      </c>
      <c r="K11636">
        <f t="shared" si="912"/>
        <v>28</v>
      </c>
      <c r="L11636" t="str">
        <f t="shared" si="913"/>
        <v>Mar</v>
      </c>
      <c r="M11636">
        <v>18</v>
      </c>
      <c r="N11636">
        <f t="shared" si="914"/>
        <v>2</v>
      </c>
      <c r="O11636" s="5">
        <f t="shared" si="915"/>
        <v>14</v>
      </c>
    </row>
    <row r="11637" spans="1:15" x14ac:dyDescent="0.25">
      <c r="A11637">
        <v>11769</v>
      </c>
      <c r="B11637">
        <v>5173</v>
      </c>
      <c r="C11637">
        <f>IF(COUNTIF($B$2:B11637,B11637)=1,1,0)</f>
        <v>1</v>
      </c>
      <c r="D11637" s="1">
        <v>45013</v>
      </c>
      <c r="E11637" s="2">
        <v>0.78853009259259255</v>
      </c>
      <c r="F11637">
        <v>121</v>
      </c>
      <c r="G11637" t="str">
        <f>IFERROR(INDEX(menu_items!$B:$B,MATCH(F11637,menu_items!$A:$A,0)),"Unknown value")</f>
        <v>Cheese Quesadillas</v>
      </c>
      <c r="H11637" t="str">
        <f>IFERROR(INDEX(menu_items!$C:$C,MATCH(F11637,menu_items!$A:$A,0)),"Unknown value")</f>
        <v>Mexican</v>
      </c>
      <c r="I11637" s="5">
        <f>IFERROR(INDEX(menu_items!$D:$D,MATCH(F11637,menu_items!$A:$A,0)),0)</f>
        <v>10.5</v>
      </c>
      <c r="J11637" t="str">
        <f t="shared" si="911"/>
        <v>Tue</v>
      </c>
      <c r="K11637">
        <f t="shared" si="912"/>
        <v>28</v>
      </c>
      <c r="L11637" t="str">
        <f t="shared" si="913"/>
        <v>Mar</v>
      </c>
      <c r="M11637">
        <v>18</v>
      </c>
      <c r="N11637">
        <f t="shared" si="914"/>
        <v>2</v>
      </c>
      <c r="O11637" s="5">
        <f t="shared" si="915"/>
        <v>17.5</v>
      </c>
    </row>
    <row r="11638" spans="1:15" x14ac:dyDescent="0.25">
      <c r="A11638">
        <v>11770</v>
      </c>
      <c r="B11638">
        <v>5173</v>
      </c>
      <c r="C11638">
        <f>IF(COUNTIF($B$2:B11638,B11638)=1,1,0)</f>
        <v>0</v>
      </c>
      <c r="D11638" s="1">
        <v>45013</v>
      </c>
      <c r="E11638" s="2">
        <v>0.78853009259259255</v>
      </c>
      <c r="F11638">
        <v>122</v>
      </c>
      <c r="G11638" t="str">
        <f>IFERROR(INDEX(menu_items!$B:$B,MATCH(F11638,menu_items!$A:$A,0)),"Unknown value")</f>
        <v>Chips &amp; Salsa</v>
      </c>
      <c r="H11638" t="str">
        <f>IFERROR(INDEX(menu_items!$C:$C,MATCH(F11638,menu_items!$A:$A,0)),"Unknown value")</f>
        <v>Mexican</v>
      </c>
      <c r="I11638" s="5">
        <f>IFERROR(INDEX(menu_items!$D:$D,MATCH(F11638,menu_items!$A:$A,0)),0)</f>
        <v>7</v>
      </c>
      <c r="J11638" t="str">
        <f t="shared" si="911"/>
        <v>Tue</v>
      </c>
      <c r="K11638">
        <f t="shared" si="912"/>
        <v>28</v>
      </c>
      <c r="L11638" t="str">
        <f t="shared" si="913"/>
        <v>Mar</v>
      </c>
      <c r="M11638">
        <v>18</v>
      </c>
      <c r="N11638">
        <f t="shared" si="914"/>
        <v>2</v>
      </c>
      <c r="O11638" s="5">
        <f t="shared" si="915"/>
        <v>17.5</v>
      </c>
    </row>
    <row r="11639" spans="1:15" x14ac:dyDescent="0.25">
      <c r="A11639">
        <v>11771</v>
      </c>
      <c r="B11639">
        <v>5174</v>
      </c>
      <c r="C11639">
        <f>IF(COUNTIF($B$2:B11639,B11639)=1,1,0)</f>
        <v>1</v>
      </c>
      <c r="D11639" s="1">
        <v>45013</v>
      </c>
      <c r="E11639" s="2">
        <v>0.78881944444444441</v>
      </c>
      <c r="F11639">
        <v>109</v>
      </c>
      <c r="G11639" t="str">
        <f>IFERROR(INDEX(menu_items!$B:$B,MATCH(F11639,menu_items!$A:$A,0)),"Unknown value")</f>
        <v>Korean Beef Bowl</v>
      </c>
      <c r="H11639" t="str">
        <f>IFERROR(INDEX(menu_items!$C:$C,MATCH(F11639,menu_items!$A:$A,0)),"Unknown value")</f>
        <v>Asian</v>
      </c>
      <c r="I11639" s="5">
        <f>IFERROR(INDEX(menu_items!$D:$D,MATCH(F11639,menu_items!$A:$A,0)),0)</f>
        <v>17.95</v>
      </c>
      <c r="J11639" t="str">
        <f t="shared" si="911"/>
        <v>Tue</v>
      </c>
      <c r="K11639">
        <f t="shared" si="912"/>
        <v>28</v>
      </c>
      <c r="L11639" t="str">
        <f t="shared" si="913"/>
        <v>Mar</v>
      </c>
      <c r="M11639">
        <v>18</v>
      </c>
      <c r="N11639">
        <f t="shared" si="914"/>
        <v>2</v>
      </c>
      <c r="O11639" s="5">
        <f t="shared" si="915"/>
        <v>33.450000000000003</v>
      </c>
    </row>
    <row r="11640" spans="1:15" x14ac:dyDescent="0.25">
      <c r="A11640">
        <v>11772</v>
      </c>
      <c r="B11640">
        <v>5174</v>
      </c>
      <c r="C11640">
        <f>IF(COUNTIF($B$2:B11640,B11640)=1,1,0)</f>
        <v>0</v>
      </c>
      <c r="D11640" s="1">
        <v>45013</v>
      </c>
      <c r="E11640" s="2">
        <v>0.78881944444444441</v>
      </c>
      <c r="F11640">
        <v>129</v>
      </c>
      <c r="G11640" t="str">
        <f>IFERROR(INDEX(menu_items!$B:$B,MATCH(F11640,menu_items!$A:$A,0)),"Unknown value")</f>
        <v>Mushroom Ravioli</v>
      </c>
      <c r="H11640" t="str">
        <f>IFERROR(INDEX(menu_items!$C:$C,MATCH(F11640,menu_items!$A:$A,0)),"Unknown value")</f>
        <v>Italian</v>
      </c>
      <c r="I11640" s="5">
        <f>IFERROR(INDEX(menu_items!$D:$D,MATCH(F11640,menu_items!$A:$A,0)),0)</f>
        <v>15.5</v>
      </c>
      <c r="J11640" t="str">
        <f t="shared" si="911"/>
        <v>Tue</v>
      </c>
      <c r="K11640">
        <f t="shared" si="912"/>
        <v>28</v>
      </c>
      <c r="L11640" t="str">
        <f t="shared" si="913"/>
        <v>Mar</v>
      </c>
      <c r="M11640">
        <v>18</v>
      </c>
      <c r="N11640">
        <f t="shared" si="914"/>
        <v>2</v>
      </c>
      <c r="O11640" s="5">
        <f t="shared" si="915"/>
        <v>33.450000000000003</v>
      </c>
    </row>
    <row r="11641" spans="1:15" x14ac:dyDescent="0.25">
      <c r="A11641">
        <v>11773</v>
      </c>
      <c r="B11641">
        <v>5175</v>
      </c>
      <c r="C11641">
        <f>IF(COUNTIF($B$2:B11641,B11641)=1,1,0)</f>
        <v>1</v>
      </c>
      <c r="D11641" s="1">
        <v>45013</v>
      </c>
      <c r="E11641" s="2">
        <v>0.80925925925925923</v>
      </c>
      <c r="F11641">
        <v>112</v>
      </c>
      <c r="G11641" t="str">
        <f>IFERROR(INDEX(menu_items!$B:$B,MATCH(F11641,menu_items!$A:$A,0)),"Unknown value")</f>
        <v>Salmon Roll</v>
      </c>
      <c r="H11641" t="str">
        <f>IFERROR(INDEX(menu_items!$C:$C,MATCH(F11641,menu_items!$A:$A,0)),"Unknown value")</f>
        <v>Asian</v>
      </c>
      <c r="I11641" s="5">
        <f>IFERROR(INDEX(menu_items!$D:$D,MATCH(F11641,menu_items!$A:$A,0)),0)</f>
        <v>14.95</v>
      </c>
      <c r="J11641" t="str">
        <f t="shared" si="911"/>
        <v>Tue</v>
      </c>
      <c r="K11641">
        <f t="shared" si="912"/>
        <v>28</v>
      </c>
      <c r="L11641" t="str">
        <f t="shared" si="913"/>
        <v>Mar</v>
      </c>
      <c r="M11641">
        <v>19</v>
      </c>
      <c r="N11641">
        <f t="shared" si="914"/>
        <v>3</v>
      </c>
      <c r="O11641" s="5">
        <f t="shared" si="915"/>
        <v>32.450000000000003</v>
      </c>
    </row>
    <row r="11642" spans="1:15" x14ac:dyDescent="0.25">
      <c r="A11642">
        <v>11774</v>
      </c>
      <c r="B11642">
        <v>5175</v>
      </c>
      <c r="C11642">
        <f>IF(COUNTIF($B$2:B11642,B11642)=1,1,0)</f>
        <v>0</v>
      </c>
      <c r="D11642" s="1">
        <v>45013</v>
      </c>
      <c r="E11642" s="2">
        <v>0.80925925925925923</v>
      </c>
      <c r="F11642">
        <v>121</v>
      </c>
      <c r="G11642" t="str">
        <f>IFERROR(INDEX(menu_items!$B:$B,MATCH(F11642,menu_items!$A:$A,0)),"Unknown value")</f>
        <v>Cheese Quesadillas</v>
      </c>
      <c r="H11642" t="str">
        <f>IFERROR(INDEX(menu_items!$C:$C,MATCH(F11642,menu_items!$A:$A,0)),"Unknown value")</f>
        <v>Mexican</v>
      </c>
      <c r="I11642" s="5">
        <f>IFERROR(INDEX(menu_items!$D:$D,MATCH(F11642,menu_items!$A:$A,0)),0)</f>
        <v>10.5</v>
      </c>
      <c r="J11642" t="str">
        <f t="shared" si="911"/>
        <v>Tue</v>
      </c>
      <c r="K11642">
        <f t="shared" si="912"/>
        <v>28</v>
      </c>
      <c r="L11642" t="str">
        <f t="shared" si="913"/>
        <v>Mar</v>
      </c>
      <c r="M11642">
        <v>19</v>
      </c>
      <c r="N11642">
        <f t="shared" si="914"/>
        <v>3</v>
      </c>
      <c r="O11642" s="5">
        <f t="shared" si="915"/>
        <v>32.450000000000003</v>
      </c>
    </row>
    <row r="11643" spans="1:15" x14ac:dyDescent="0.25">
      <c r="A11643">
        <v>11775</v>
      </c>
      <c r="B11643">
        <v>5175</v>
      </c>
      <c r="C11643">
        <f>IF(COUNTIF($B$2:B11643,B11643)=1,1,0)</f>
        <v>0</v>
      </c>
      <c r="D11643" s="1">
        <v>45013</v>
      </c>
      <c r="E11643" s="2">
        <v>0.80925925925925923</v>
      </c>
      <c r="F11643">
        <v>105</v>
      </c>
      <c r="G11643" t="str">
        <f>IFERROR(INDEX(menu_items!$B:$B,MATCH(F11643,menu_items!$A:$A,0)),"Unknown value")</f>
        <v>Mac &amp; Cheese</v>
      </c>
      <c r="H11643" t="str">
        <f>IFERROR(INDEX(menu_items!$C:$C,MATCH(F11643,menu_items!$A:$A,0)),"Unknown value")</f>
        <v>American</v>
      </c>
      <c r="I11643" s="5">
        <f>IFERROR(INDEX(menu_items!$D:$D,MATCH(F11643,menu_items!$A:$A,0)),0)</f>
        <v>7</v>
      </c>
      <c r="J11643" t="str">
        <f t="shared" si="911"/>
        <v>Tue</v>
      </c>
      <c r="K11643">
        <f t="shared" si="912"/>
        <v>28</v>
      </c>
      <c r="L11643" t="str">
        <f t="shared" si="913"/>
        <v>Mar</v>
      </c>
      <c r="M11643">
        <v>19</v>
      </c>
      <c r="N11643">
        <f t="shared" si="914"/>
        <v>3</v>
      </c>
      <c r="O11643" s="5">
        <f t="shared" si="915"/>
        <v>32.450000000000003</v>
      </c>
    </row>
    <row r="11644" spans="1:15" x14ac:dyDescent="0.25">
      <c r="A11644">
        <v>11776</v>
      </c>
      <c r="B11644">
        <v>5176</v>
      </c>
      <c r="C11644">
        <f>IF(COUNTIF($B$2:B11644,B11644)=1,1,0)</f>
        <v>1</v>
      </c>
      <c r="D11644" s="1">
        <v>45013</v>
      </c>
      <c r="E11644" s="2">
        <v>0.81167824074074069</v>
      </c>
      <c r="F11644">
        <v>102</v>
      </c>
      <c r="G11644" t="str">
        <f>IFERROR(INDEX(menu_items!$B:$B,MATCH(F11644,menu_items!$A:$A,0)),"Unknown value")</f>
        <v>Cheeseburger</v>
      </c>
      <c r="H11644" t="str">
        <f>IFERROR(INDEX(menu_items!$C:$C,MATCH(F11644,menu_items!$A:$A,0)),"Unknown value")</f>
        <v>American</v>
      </c>
      <c r="I11644" s="5">
        <f>IFERROR(INDEX(menu_items!$D:$D,MATCH(F11644,menu_items!$A:$A,0)),0)</f>
        <v>13.95</v>
      </c>
      <c r="J11644" t="str">
        <f t="shared" si="911"/>
        <v>Tue</v>
      </c>
      <c r="K11644">
        <f t="shared" si="912"/>
        <v>28</v>
      </c>
      <c r="L11644" t="str">
        <f t="shared" si="913"/>
        <v>Mar</v>
      </c>
      <c r="M11644">
        <v>19</v>
      </c>
      <c r="N11644">
        <f t="shared" si="914"/>
        <v>1</v>
      </c>
      <c r="O11644" s="5">
        <f t="shared" si="915"/>
        <v>13.95</v>
      </c>
    </row>
    <row r="11645" spans="1:15" x14ac:dyDescent="0.25">
      <c r="A11645">
        <v>11777</v>
      </c>
      <c r="B11645">
        <v>5177</v>
      </c>
      <c r="C11645">
        <f>IF(COUNTIF($B$2:B11645,B11645)=1,1,0)</f>
        <v>1</v>
      </c>
      <c r="D11645" s="1">
        <v>45013</v>
      </c>
      <c r="E11645" s="2">
        <v>0.81628472222222226</v>
      </c>
      <c r="F11645">
        <v>118</v>
      </c>
      <c r="G11645" t="str">
        <f>IFERROR(INDEX(menu_items!$B:$B,MATCH(F11645,menu_items!$A:$A,0)),"Unknown value")</f>
        <v>Steak Burrito</v>
      </c>
      <c r="H11645" t="str">
        <f>IFERROR(INDEX(menu_items!$C:$C,MATCH(F11645,menu_items!$A:$A,0)),"Unknown value")</f>
        <v>Mexican</v>
      </c>
      <c r="I11645" s="5">
        <f>IFERROR(INDEX(menu_items!$D:$D,MATCH(F11645,menu_items!$A:$A,0)),0)</f>
        <v>14.95</v>
      </c>
      <c r="J11645" t="str">
        <f t="shared" ref="J11645:J11708" si="916">TEXT(D11645,"ddd")</f>
        <v>Tue</v>
      </c>
      <c r="K11645">
        <f t="shared" ref="K11645:K11708" si="917">DAY(D11645)</f>
        <v>28</v>
      </c>
      <c r="L11645" t="str">
        <f t="shared" ref="L11645:L11708" si="918">TEXT(D11645,"mmm")</f>
        <v>Mar</v>
      </c>
      <c r="M11645">
        <v>19</v>
      </c>
      <c r="N11645">
        <f t="shared" si="914"/>
        <v>1</v>
      </c>
      <c r="O11645" s="5">
        <f t="shared" si="915"/>
        <v>14.95</v>
      </c>
    </row>
    <row r="11646" spans="1:15" x14ac:dyDescent="0.25">
      <c r="A11646">
        <v>11778</v>
      </c>
      <c r="B11646">
        <v>5178</v>
      </c>
      <c r="C11646">
        <f>IF(COUNTIF($B$2:B11646,B11646)=1,1,0)</f>
        <v>1</v>
      </c>
      <c r="D11646" s="1">
        <v>45013</v>
      </c>
      <c r="E11646" s="2">
        <v>0.81746527777777778</v>
      </c>
      <c r="F11646">
        <v>117</v>
      </c>
      <c r="G11646" t="str">
        <f>IFERROR(INDEX(menu_items!$B:$B,MATCH(F11646,menu_items!$A:$A,0)),"Unknown value")</f>
        <v>Chicken Burrito</v>
      </c>
      <c r="H11646" t="str">
        <f>IFERROR(INDEX(menu_items!$C:$C,MATCH(F11646,menu_items!$A:$A,0)),"Unknown value")</f>
        <v>Mexican</v>
      </c>
      <c r="I11646" s="5">
        <f>IFERROR(INDEX(menu_items!$D:$D,MATCH(F11646,menu_items!$A:$A,0)),0)</f>
        <v>12.95</v>
      </c>
      <c r="J11646" t="str">
        <f t="shared" si="916"/>
        <v>Tue</v>
      </c>
      <c r="K11646">
        <f t="shared" si="917"/>
        <v>28</v>
      </c>
      <c r="L11646" t="str">
        <f t="shared" si="918"/>
        <v>Mar</v>
      </c>
      <c r="M11646">
        <v>19</v>
      </c>
      <c r="N11646">
        <f t="shared" si="914"/>
        <v>3</v>
      </c>
      <c r="O11646" s="5">
        <f t="shared" si="915"/>
        <v>36.9</v>
      </c>
    </row>
    <row r="11647" spans="1:15" x14ac:dyDescent="0.25">
      <c r="A11647">
        <v>11779</v>
      </c>
      <c r="B11647">
        <v>5178</v>
      </c>
      <c r="C11647">
        <f>IF(COUNTIF($B$2:B11647,B11647)=1,1,0)</f>
        <v>0</v>
      </c>
      <c r="D11647" s="1">
        <v>45013</v>
      </c>
      <c r="E11647" s="2">
        <v>0.81746527777777778</v>
      </c>
      <c r="F11647">
        <v>122</v>
      </c>
      <c r="G11647" t="str">
        <f>IFERROR(INDEX(menu_items!$B:$B,MATCH(F11647,menu_items!$A:$A,0)),"Unknown value")</f>
        <v>Chips &amp; Salsa</v>
      </c>
      <c r="H11647" t="str">
        <f>IFERROR(INDEX(menu_items!$C:$C,MATCH(F11647,menu_items!$A:$A,0)),"Unknown value")</f>
        <v>Mexican</v>
      </c>
      <c r="I11647" s="5">
        <f>IFERROR(INDEX(menu_items!$D:$D,MATCH(F11647,menu_items!$A:$A,0)),0)</f>
        <v>7</v>
      </c>
      <c r="J11647" t="str">
        <f t="shared" si="916"/>
        <v>Tue</v>
      </c>
      <c r="K11647">
        <f t="shared" si="917"/>
        <v>28</v>
      </c>
      <c r="L11647" t="str">
        <f t="shared" si="918"/>
        <v>Mar</v>
      </c>
      <c r="M11647">
        <v>19</v>
      </c>
      <c r="N11647">
        <f t="shared" si="914"/>
        <v>3</v>
      </c>
      <c r="O11647" s="5">
        <f t="shared" si="915"/>
        <v>36.9</v>
      </c>
    </row>
    <row r="11648" spans="1:15" x14ac:dyDescent="0.25">
      <c r="A11648">
        <v>11780</v>
      </c>
      <c r="B11648">
        <v>5178</v>
      </c>
      <c r="C11648">
        <f>IF(COUNTIF($B$2:B11648,B11648)=1,1,0)</f>
        <v>0</v>
      </c>
      <c r="D11648" s="1">
        <v>45013</v>
      </c>
      <c r="E11648" s="2">
        <v>0.81746527777777778</v>
      </c>
      <c r="F11648">
        <v>132</v>
      </c>
      <c r="G11648" t="str">
        <f>IFERROR(INDEX(menu_items!$B:$B,MATCH(F11648,menu_items!$A:$A,0)),"Unknown value")</f>
        <v>Eggplant Parmesan</v>
      </c>
      <c r="H11648" t="str">
        <f>IFERROR(INDEX(menu_items!$C:$C,MATCH(F11648,menu_items!$A:$A,0)),"Unknown value")</f>
        <v>Italian</v>
      </c>
      <c r="I11648" s="5">
        <f>IFERROR(INDEX(menu_items!$D:$D,MATCH(F11648,menu_items!$A:$A,0)),0)</f>
        <v>16.95</v>
      </c>
      <c r="J11648" t="str">
        <f t="shared" si="916"/>
        <v>Tue</v>
      </c>
      <c r="K11648">
        <f t="shared" si="917"/>
        <v>28</v>
      </c>
      <c r="L11648" t="str">
        <f t="shared" si="918"/>
        <v>Mar</v>
      </c>
      <c r="M11648">
        <v>19</v>
      </c>
      <c r="N11648">
        <f t="shared" si="914"/>
        <v>3</v>
      </c>
      <c r="O11648" s="5">
        <f t="shared" si="915"/>
        <v>36.9</v>
      </c>
    </row>
    <row r="11649" spans="1:15" x14ac:dyDescent="0.25">
      <c r="A11649">
        <v>11781</v>
      </c>
      <c r="B11649">
        <v>5179</v>
      </c>
      <c r="C11649">
        <f>IF(COUNTIF($B$2:B11649,B11649)=1,1,0)</f>
        <v>1</v>
      </c>
      <c r="D11649" s="1">
        <v>45013</v>
      </c>
      <c r="E11649" s="2">
        <v>0.82313657407407403</v>
      </c>
      <c r="F11649">
        <v>129</v>
      </c>
      <c r="G11649" t="str">
        <f>IFERROR(INDEX(menu_items!$B:$B,MATCH(F11649,menu_items!$A:$A,0)),"Unknown value")</f>
        <v>Mushroom Ravioli</v>
      </c>
      <c r="H11649" t="str">
        <f>IFERROR(INDEX(menu_items!$C:$C,MATCH(F11649,menu_items!$A:$A,0)),"Unknown value")</f>
        <v>Italian</v>
      </c>
      <c r="I11649" s="5">
        <f>IFERROR(INDEX(menu_items!$D:$D,MATCH(F11649,menu_items!$A:$A,0)),0)</f>
        <v>15.5</v>
      </c>
      <c r="J11649" t="str">
        <f t="shared" si="916"/>
        <v>Tue</v>
      </c>
      <c r="K11649">
        <f t="shared" si="917"/>
        <v>28</v>
      </c>
      <c r="L11649" t="str">
        <f t="shared" si="918"/>
        <v>Mar</v>
      </c>
      <c r="M11649">
        <v>19</v>
      </c>
      <c r="N11649">
        <f t="shared" si="914"/>
        <v>1</v>
      </c>
      <c r="O11649" s="5">
        <f t="shared" si="915"/>
        <v>15.5</v>
      </c>
    </row>
    <row r="11650" spans="1:15" x14ac:dyDescent="0.25">
      <c r="A11650">
        <v>11782</v>
      </c>
      <c r="B11650">
        <v>5180</v>
      </c>
      <c r="C11650">
        <f>IF(COUNTIF($B$2:B11650,B11650)=1,1,0)</f>
        <v>1</v>
      </c>
      <c r="D11650" s="1">
        <v>45013</v>
      </c>
      <c r="E11650" s="2">
        <v>0.82512731481481483</v>
      </c>
      <c r="F11650">
        <v>125</v>
      </c>
      <c r="G11650" t="str">
        <f>IFERROR(INDEX(menu_items!$B:$B,MATCH(F11650,menu_items!$A:$A,0)),"Unknown value")</f>
        <v>Spaghetti &amp; Meatballs</v>
      </c>
      <c r="H11650" t="str">
        <f>IFERROR(INDEX(menu_items!$C:$C,MATCH(F11650,menu_items!$A:$A,0)),"Unknown value")</f>
        <v>Italian</v>
      </c>
      <c r="I11650" s="5">
        <f>IFERROR(INDEX(menu_items!$D:$D,MATCH(F11650,menu_items!$A:$A,0)),0)</f>
        <v>17.95</v>
      </c>
      <c r="J11650" t="str">
        <f t="shared" si="916"/>
        <v>Tue</v>
      </c>
      <c r="K11650">
        <f t="shared" si="917"/>
        <v>28</v>
      </c>
      <c r="L11650" t="str">
        <f t="shared" si="918"/>
        <v>Mar</v>
      </c>
      <c r="M11650">
        <v>19</v>
      </c>
      <c r="N11650">
        <f t="shared" ref="N11650:N11713" si="919">COUNTIF($B:$B,B11650)</f>
        <v>3</v>
      </c>
      <c r="O11650" s="5">
        <f t="shared" ref="O11650:O11713" si="920">SUMIF($B:$B,B11650,$I:$I)</f>
        <v>42.45</v>
      </c>
    </row>
    <row r="11651" spans="1:15" x14ac:dyDescent="0.25">
      <c r="A11651">
        <v>11783</v>
      </c>
      <c r="B11651">
        <v>5180</v>
      </c>
      <c r="C11651">
        <f>IF(COUNTIF($B$2:B11651,B11651)=1,1,0)</f>
        <v>0</v>
      </c>
      <c r="D11651" s="1">
        <v>45013</v>
      </c>
      <c r="E11651" s="2">
        <v>0.82512731481481483</v>
      </c>
      <c r="F11651">
        <v>129</v>
      </c>
      <c r="G11651" t="str">
        <f>IFERROR(INDEX(menu_items!$B:$B,MATCH(F11651,menu_items!$A:$A,0)),"Unknown value")</f>
        <v>Mushroom Ravioli</v>
      </c>
      <c r="H11651" t="str">
        <f>IFERROR(INDEX(menu_items!$C:$C,MATCH(F11651,menu_items!$A:$A,0)),"Unknown value")</f>
        <v>Italian</v>
      </c>
      <c r="I11651" s="5">
        <f>IFERROR(INDEX(menu_items!$D:$D,MATCH(F11651,menu_items!$A:$A,0)),0)</f>
        <v>15.5</v>
      </c>
      <c r="J11651" t="str">
        <f t="shared" si="916"/>
        <v>Tue</v>
      </c>
      <c r="K11651">
        <f t="shared" si="917"/>
        <v>28</v>
      </c>
      <c r="L11651" t="str">
        <f t="shared" si="918"/>
        <v>Mar</v>
      </c>
      <c r="M11651">
        <v>19</v>
      </c>
      <c r="N11651">
        <f t="shared" si="919"/>
        <v>3</v>
      </c>
      <c r="O11651" s="5">
        <f t="shared" si="920"/>
        <v>42.45</v>
      </c>
    </row>
    <row r="11652" spans="1:15" x14ac:dyDescent="0.25">
      <c r="A11652">
        <v>11784</v>
      </c>
      <c r="B11652">
        <v>5180</v>
      </c>
      <c r="C11652">
        <f>IF(COUNTIF($B$2:B11652,B11652)=1,1,0)</f>
        <v>0</v>
      </c>
      <c r="D11652" s="1">
        <v>45013</v>
      </c>
      <c r="E11652" s="2">
        <v>0.82512731481481483</v>
      </c>
      <c r="F11652">
        <v>123</v>
      </c>
      <c r="G11652" t="str">
        <f>IFERROR(INDEX(menu_items!$B:$B,MATCH(F11652,menu_items!$A:$A,0)),"Unknown value")</f>
        <v>Chips &amp; Guacamole</v>
      </c>
      <c r="H11652" t="str">
        <f>IFERROR(INDEX(menu_items!$C:$C,MATCH(F11652,menu_items!$A:$A,0)),"Unknown value")</f>
        <v>Mexican</v>
      </c>
      <c r="I11652" s="5">
        <f>IFERROR(INDEX(menu_items!$D:$D,MATCH(F11652,menu_items!$A:$A,0)),0)</f>
        <v>9</v>
      </c>
      <c r="J11652" t="str">
        <f t="shared" si="916"/>
        <v>Tue</v>
      </c>
      <c r="K11652">
        <f t="shared" si="917"/>
        <v>28</v>
      </c>
      <c r="L11652" t="str">
        <f t="shared" si="918"/>
        <v>Mar</v>
      </c>
      <c r="M11652">
        <v>19</v>
      </c>
      <c r="N11652">
        <f t="shared" si="919"/>
        <v>3</v>
      </c>
      <c r="O11652" s="5">
        <f t="shared" si="920"/>
        <v>42.45</v>
      </c>
    </row>
    <row r="11653" spans="1:15" x14ac:dyDescent="0.25">
      <c r="A11653">
        <v>11785</v>
      </c>
      <c r="B11653">
        <v>5181</v>
      </c>
      <c r="C11653">
        <f>IF(COUNTIF($B$2:B11653,B11653)=1,1,0)</f>
        <v>1</v>
      </c>
      <c r="D11653" s="1">
        <v>45013</v>
      </c>
      <c r="E11653" s="2">
        <v>0.82961805555555557</v>
      </c>
      <c r="F11653">
        <v>111</v>
      </c>
      <c r="G11653" t="str">
        <f>IFERROR(INDEX(menu_items!$B:$B,MATCH(F11653,menu_items!$A:$A,0)),"Unknown value")</f>
        <v>California Roll</v>
      </c>
      <c r="H11653" t="str">
        <f>IFERROR(INDEX(menu_items!$C:$C,MATCH(F11653,menu_items!$A:$A,0)),"Unknown value")</f>
        <v>Asian</v>
      </c>
      <c r="I11653" s="5">
        <f>IFERROR(INDEX(menu_items!$D:$D,MATCH(F11653,menu_items!$A:$A,0)),0)</f>
        <v>11.95</v>
      </c>
      <c r="J11653" t="str">
        <f t="shared" si="916"/>
        <v>Tue</v>
      </c>
      <c r="K11653">
        <f t="shared" si="917"/>
        <v>28</v>
      </c>
      <c r="L11653" t="str">
        <f t="shared" si="918"/>
        <v>Mar</v>
      </c>
      <c r="M11653">
        <v>19</v>
      </c>
      <c r="N11653">
        <f t="shared" si="919"/>
        <v>2</v>
      </c>
      <c r="O11653" s="5">
        <f t="shared" si="920"/>
        <v>18.95</v>
      </c>
    </row>
    <row r="11654" spans="1:15" x14ac:dyDescent="0.25">
      <c r="A11654">
        <v>11786</v>
      </c>
      <c r="B11654">
        <v>5181</v>
      </c>
      <c r="C11654">
        <f>IF(COUNTIF($B$2:B11654,B11654)=1,1,0)</f>
        <v>0</v>
      </c>
      <c r="D11654" s="1">
        <v>45013</v>
      </c>
      <c r="E11654" s="2">
        <v>0.82961805555555557</v>
      </c>
      <c r="F11654">
        <v>106</v>
      </c>
      <c r="G11654" t="str">
        <f>IFERROR(INDEX(menu_items!$B:$B,MATCH(F11654,menu_items!$A:$A,0)),"Unknown value")</f>
        <v>French Fries</v>
      </c>
      <c r="H11654" t="str">
        <f>IFERROR(INDEX(menu_items!$C:$C,MATCH(F11654,menu_items!$A:$A,0)),"Unknown value")</f>
        <v>American</v>
      </c>
      <c r="I11654" s="5">
        <f>IFERROR(INDEX(menu_items!$D:$D,MATCH(F11654,menu_items!$A:$A,0)),0)</f>
        <v>7</v>
      </c>
      <c r="J11654" t="str">
        <f t="shared" si="916"/>
        <v>Tue</v>
      </c>
      <c r="K11654">
        <f t="shared" si="917"/>
        <v>28</v>
      </c>
      <c r="L11654" t="str">
        <f t="shared" si="918"/>
        <v>Mar</v>
      </c>
      <c r="M11654">
        <v>19</v>
      </c>
      <c r="N11654">
        <f t="shared" si="919"/>
        <v>2</v>
      </c>
      <c r="O11654" s="5">
        <f t="shared" si="920"/>
        <v>18.95</v>
      </c>
    </row>
    <row r="11655" spans="1:15" x14ac:dyDescent="0.25">
      <c r="A11655">
        <v>11787</v>
      </c>
      <c r="B11655">
        <v>5182</v>
      </c>
      <c r="C11655">
        <f>IF(COUNTIF($B$2:B11655,B11655)=1,1,0)</f>
        <v>1</v>
      </c>
      <c r="D11655" s="1">
        <v>45013</v>
      </c>
      <c r="E11655" s="2">
        <v>0.8371643518518519</v>
      </c>
      <c r="F11655">
        <v>107</v>
      </c>
      <c r="G11655" t="str">
        <f>IFERROR(INDEX(menu_items!$B:$B,MATCH(F11655,menu_items!$A:$A,0)),"Unknown value")</f>
        <v>Orange Chicken</v>
      </c>
      <c r="H11655" t="str">
        <f>IFERROR(INDEX(menu_items!$C:$C,MATCH(F11655,menu_items!$A:$A,0)),"Unknown value")</f>
        <v>Asian</v>
      </c>
      <c r="I11655" s="5">
        <f>IFERROR(INDEX(menu_items!$D:$D,MATCH(F11655,menu_items!$A:$A,0)),0)</f>
        <v>16.5</v>
      </c>
      <c r="J11655" t="str">
        <f t="shared" si="916"/>
        <v>Tue</v>
      </c>
      <c r="K11655">
        <f t="shared" si="917"/>
        <v>28</v>
      </c>
      <c r="L11655" t="str">
        <f t="shared" si="918"/>
        <v>Mar</v>
      </c>
      <c r="M11655">
        <v>20</v>
      </c>
      <c r="N11655">
        <f t="shared" si="919"/>
        <v>4</v>
      </c>
      <c r="O11655" s="5">
        <f t="shared" si="920"/>
        <v>59.400000000000006</v>
      </c>
    </row>
    <row r="11656" spans="1:15" x14ac:dyDescent="0.25">
      <c r="A11656">
        <v>11788</v>
      </c>
      <c r="B11656">
        <v>5182</v>
      </c>
      <c r="C11656">
        <f>IF(COUNTIF($B$2:B11656,B11656)=1,1,0)</f>
        <v>0</v>
      </c>
      <c r="D11656" s="1">
        <v>45013</v>
      </c>
      <c r="E11656" s="2">
        <v>0.8371643518518519</v>
      </c>
      <c r="F11656">
        <v>109</v>
      </c>
      <c r="G11656" t="str">
        <f>IFERROR(INDEX(menu_items!$B:$B,MATCH(F11656,menu_items!$A:$A,0)),"Unknown value")</f>
        <v>Korean Beef Bowl</v>
      </c>
      <c r="H11656" t="str">
        <f>IFERROR(INDEX(menu_items!$C:$C,MATCH(F11656,menu_items!$A:$A,0)),"Unknown value")</f>
        <v>Asian</v>
      </c>
      <c r="I11656" s="5">
        <f>IFERROR(INDEX(menu_items!$D:$D,MATCH(F11656,menu_items!$A:$A,0)),0)</f>
        <v>17.95</v>
      </c>
      <c r="J11656" t="str">
        <f t="shared" si="916"/>
        <v>Tue</v>
      </c>
      <c r="K11656">
        <f t="shared" si="917"/>
        <v>28</v>
      </c>
      <c r="L11656" t="str">
        <f t="shared" si="918"/>
        <v>Mar</v>
      </c>
      <c r="M11656">
        <v>20</v>
      </c>
      <c r="N11656">
        <f t="shared" si="919"/>
        <v>4</v>
      </c>
      <c r="O11656" s="5">
        <f t="shared" si="920"/>
        <v>59.400000000000006</v>
      </c>
    </row>
    <row r="11657" spans="1:15" x14ac:dyDescent="0.25">
      <c r="A11657">
        <v>11789</v>
      </c>
      <c r="B11657">
        <v>5182</v>
      </c>
      <c r="C11657">
        <f>IF(COUNTIF($B$2:B11657,B11657)=1,1,0)</f>
        <v>0</v>
      </c>
      <c r="D11657" s="1">
        <v>45013</v>
      </c>
      <c r="E11657" s="2">
        <v>0.8371643518518519</v>
      </c>
      <c r="F11657">
        <v>127</v>
      </c>
      <c r="G11657" t="str">
        <f>IFERROR(INDEX(menu_items!$B:$B,MATCH(F11657,menu_items!$A:$A,0)),"Unknown value")</f>
        <v>Meat Lasagna</v>
      </c>
      <c r="H11657" t="str">
        <f>IFERROR(INDEX(menu_items!$C:$C,MATCH(F11657,menu_items!$A:$A,0)),"Unknown value")</f>
        <v>Italian</v>
      </c>
      <c r="I11657" s="5">
        <f>IFERROR(INDEX(menu_items!$D:$D,MATCH(F11657,menu_items!$A:$A,0)),0)</f>
        <v>17.95</v>
      </c>
      <c r="J11657" t="str">
        <f t="shared" si="916"/>
        <v>Tue</v>
      </c>
      <c r="K11657">
        <f t="shared" si="917"/>
        <v>28</v>
      </c>
      <c r="L11657" t="str">
        <f t="shared" si="918"/>
        <v>Mar</v>
      </c>
      <c r="M11657">
        <v>20</v>
      </c>
      <c r="N11657">
        <f t="shared" si="919"/>
        <v>4</v>
      </c>
      <c r="O11657" s="5">
        <f t="shared" si="920"/>
        <v>59.400000000000006</v>
      </c>
    </row>
    <row r="11658" spans="1:15" x14ac:dyDescent="0.25">
      <c r="A11658">
        <v>11790</v>
      </c>
      <c r="B11658">
        <v>5182</v>
      </c>
      <c r="C11658">
        <f>IF(COUNTIF($B$2:B11658,B11658)=1,1,0)</f>
        <v>0</v>
      </c>
      <c r="D11658" s="1">
        <v>45013</v>
      </c>
      <c r="E11658" s="2">
        <v>0.8371643518518519</v>
      </c>
      <c r="F11658">
        <v>106</v>
      </c>
      <c r="G11658" t="str">
        <f>IFERROR(INDEX(menu_items!$B:$B,MATCH(F11658,menu_items!$A:$A,0)),"Unknown value")</f>
        <v>French Fries</v>
      </c>
      <c r="H11658" t="str">
        <f>IFERROR(INDEX(menu_items!$C:$C,MATCH(F11658,menu_items!$A:$A,0)),"Unknown value")</f>
        <v>American</v>
      </c>
      <c r="I11658" s="5">
        <f>IFERROR(INDEX(menu_items!$D:$D,MATCH(F11658,menu_items!$A:$A,0)),0)</f>
        <v>7</v>
      </c>
      <c r="J11658" t="str">
        <f t="shared" si="916"/>
        <v>Tue</v>
      </c>
      <c r="K11658">
        <f t="shared" si="917"/>
        <v>28</v>
      </c>
      <c r="L11658" t="str">
        <f t="shared" si="918"/>
        <v>Mar</v>
      </c>
      <c r="M11658">
        <v>20</v>
      </c>
      <c r="N11658">
        <f t="shared" si="919"/>
        <v>4</v>
      </c>
      <c r="O11658" s="5">
        <f t="shared" si="920"/>
        <v>59.400000000000006</v>
      </c>
    </row>
    <row r="11659" spans="1:15" x14ac:dyDescent="0.25">
      <c r="A11659">
        <v>11791</v>
      </c>
      <c r="B11659">
        <v>5183</v>
      </c>
      <c r="C11659">
        <f>IF(COUNTIF($B$2:B11659,B11659)=1,1,0)</f>
        <v>1</v>
      </c>
      <c r="D11659" s="1">
        <v>45013</v>
      </c>
      <c r="E11659" s="2">
        <v>0.84293981481481484</v>
      </c>
      <c r="F11659">
        <v>109</v>
      </c>
      <c r="G11659" t="str">
        <f>IFERROR(INDEX(menu_items!$B:$B,MATCH(F11659,menu_items!$A:$A,0)),"Unknown value")</f>
        <v>Korean Beef Bowl</v>
      </c>
      <c r="H11659" t="str">
        <f>IFERROR(INDEX(menu_items!$C:$C,MATCH(F11659,menu_items!$A:$A,0)),"Unknown value")</f>
        <v>Asian</v>
      </c>
      <c r="I11659" s="5">
        <f>IFERROR(INDEX(menu_items!$D:$D,MATCH(F11659,menu_items!$A:$A,0)),0)</f>
        <v>17.95</v>
      </c>
      <c r="J11659" t="str">
        <f t="shared" si="916"/>
        <v>Tue</v>
      </c>
      <c r="K11659">
        <f t="shared" si="917"/>
        <v>28</v>
      </c>
      <c r="L11659" t="str">
        <f t="shared" si="918"/>
        <v>Mar</v>
      </c>
      <c r="M11659">
        <v>20</v>
      </c>
      <c r="N11659">
        <f t="shared" si="919"/>
        <v>1</v>
      </c>
      <c r="O11659" s="5">
        <f t="shared" si="920"/>
        <v>17.95</v>
      </c>
    </row>
    <row r="11660" spans="1:15" x14ac:dyDescent="0.25">
      <c r="A11660">
        <v>11792</v>
      </c>
      <c r="B11660">
        <v>5184</v>
      </c>
      <c r="C11660">
        <f>IF(COUNTIF($B$2:B11660,B11660)=1,1,0)</f>
        <v>1</v>
      </c>
      <c r="D11660" s="1">
        <v>45013</v>
      </c>
      <c r="E11660" s="2">
        <v>0.84723379629629625</v>
      </c>
      <c r="F11660">
        <v>108</v>
      </c>
      <c r="G11660" t="str">
        <f>IFERROR(INDEX(menu_items!$B:$B,MATCH(F11660,menu_items!$A:$A,0)),"Unknown value")</f>
        <v>Tofu Pad Thai</v>
      </c>
      <c r="H11660" t="str">
        <f>IFERROR(INDEX(menu_items!$C:$C,MATCH(F11660,menu_items!$A:$A,0)),"Unknown value")</f>
        <v>Asian</v>
      </c>
      <c r="I11660" s="5">
        <f>IFERROR(INDEX(menu_items!$D:$D,MATCH(F11660,menu_items!$A:$A,0)),0)</f>
        <v>14.5</v>
      </c>
      <c r="J11660" t="str">
        <f t="shared" si="916"/>
        <v>Tue</v>
      </c>
      <c r="K11660">
        <f t="shared" si="917"/>
        <v>28</v>
      </c>
      <c r="L11660" t="str">
        <f t="shared" si="918"/>
        <v>Mar</v>
      </c>
      <c r="M11660">
        <v>20</v>
      </c>
      <c r="N11660">
        <f t="shared" si="919"/>
        <v>2</v>
      </c>
      <c r="O11660" s="5">
        <f t="shared" si="920"/>
        <v>21.5</v>
      </c>
    </row>
    <row r="11661" spans="1:15" x14ac:dyDescent="0.25">
      <c r="A11661">
        <v>11793</v>
      </c>
      <c r="B11661">
        <v>5184</v>
      </c>
      <c r="C11661">
        <f>IF(COUNTIF($B$2:B11661,B11661)=1,1,0)</f>
        <v>0</v>
      </c>
      <c r="D11661" s="1">
        <v>45013</v>
      </c>
      <c r="E11661" s="2">
        <v>0.84723379629629625</v>
      </c>
      <c r="F11661">
        <v>105</v>
      </c>
      <c r="G11661" t="str">
        <f>IFERROR(INDEX(menu_items!$B:$B,MATCH(F11661,menu_items!$A:$A,0)),"Unknown value")</f>
        <v>Mac &amp; Cheese</v>
      </c>
      <c r="H11661" t="str">
        <f>IFERROR(INDEX(menu_items!$C:$C,MATCH(F11661,menu_items!$A:$A,0)),"Unknown value")</f>
        <v>American</v>
      </c>
      <c r="I11661" s="5">
        <f>IFERROR(INDEX(menu_items!$D:$D,MATCH(F11661,menu_items!$A:$A,0)),0)</f>
        <v>7</v>
      </c>
      <c r="J11661" t="str">
        <f t="shared" si="916"/>
        <v>Tue</v>
      </c>
      <c r="K11661">
        <f t="shared" si="917"/>
        <v>28</v>
      </c>
      <c r="L11661" t="str">
        <f t="shared" si="918"/>
        <v>Mar</v>
      </c>
      <c r="M11661">
        <v>20</v>
      </c>
      <c r="N11661">
        <f t="shared" si="919"/>
        <v>2</v>
      </c>
      <c r="O11661" s="5">
        <f t="shared" si="920"/>
        <v>21.5</v>
      </c>
    </row>
    <row r="11662" spans="1:15" x14ac:dyDescent="0.25">
      <c r="A11662">
        <v>11794</v>
      </c>
      <c r="B11662">
        <v>5185</v>
      </c>
      <c r="C11662">
        <f>IF(COUNTIF($B$2:B11662,B11662)=1,1,0)</f>
        <v>1</v>
      </c>
      <c r="D11662" s="1">
        <v>45013</v>
      </c>
      <c r="E11662" s="2">
        <v>0.85037037037037033</v>
      </c>
      <c r="F11662">
        <v>109</v>
      </c>
      <c r="G11662" t="str">
        <f>IFERROR(INDEX(menu_items!$B:$B,MATCH(F11662,menu_items!$A:$A,0)),"Unknown value")</f>
        <v>Korean Beef Bowl</v>
      </c>
      <c r="H11662" t="str">
        <f>IFERROR(INDEX(menu_items!$C:$C,MATCH(F11662,menu_items!$A:$A,0)),"Unknown value")</f>
        <v>Asian</v>
      </c>
      <c r="I11662" s="5">
        <f>IFERROR(INDEX(menu_items!$D:$D,MATCH(F11662,menu_items!$A:$A,0)),0)</f>
        <v>17.95</v>
      </c>
      <c r="J11662" t="str">
        <f t="shared" si="916"/>
        <v>Tue</v>
      </c>
      <c r="K11662">
        <f t="shared" si="917"/>
        <v>28</v>
      </c>
      <c r="L11662" t="str">
        <f t="shared" si="918"/>
        <v>Mar</v>
      </c>
      <c r="M11662">
        <v>20</v>
      </c>
      <c r="N11662">
        <f t="shared" si="919"/>
        <v>2</v>
      </c>
      <c r="O11662" s="5">
        <f t="shared" si="920"/>
        <v>24.95</v>
      </c>
    </row>
    <row r="11663" spans="1:15" x14ac:dyDescent="0.25">
      <c r="A11663">
        <v>11795</v>
      </c>
      <c r="B11663">
        <v>5185</v>
      </c>
      <c r="C11663">
        <f>IF(COUNTIF($B$2:B11663,B11663)=1,1,0)</f>
        <v>0</v>
      </c>
      <c r="D11663" s="1">
        <v>45013</v>
      </c>
      <c r="E11663" s="2">
        <v>0.85037037037037033</v>
      </c>
      <c r="F11663">
        <v>122</v>
      </c>
      <c r="G11663" t="str">
        <f>IFERROR(INDEX(menu_items!$B:$B,MATCH(F11663,menu_items!$A:$A,0)),"Unknown value")</f>
        <v>Chips &amp; Salsa</v>
      </c>
      <c r="H11663" t="str">
        <f>IFERROR(INDEX(menu_items!$C:$C,MATCH(F11663,menu_items!$A:$A,0)),"Unknown value")</f>
        <v>Mexican</v>
      </c>
      <c r="I11663" s="5">
        <f>IFERROR(INDEX(menu_items!$D:$D,MATCH(F11663,menu_items!$A:$A,0)),0)</f>
        <v>7</v>
      </c>
      <c r="J11663" t="str">
        <f t="shared" si="916"/>
        <v>Tue</v>
      </c>
      <c r="K11663">
        <f t="shared" si="917"/>
        <v>28</v>
      </c>
      <c r="L11663" t="str">
        <f t="shared" si="918"/>
        <v>Mar</v>
      </c>
      <c r="M11663">
        <v>20</v>
      </c>
      <c r="N11663">
        <f t="shared" si="919"/>
        <v>2</v>
      </c>
      <c r="O11663" s="5">
        <f t="shared" si="920"/>
        <v>24.95</v>
      </c>
    </row>
    <row r="11664" spans="1:15" x14ac:dyDescent="0.25">
      <c r="A11664">
        <v>11796</v>
      </c>
      <c r="B11664">
        <v>5186</v>
      </c>
      <c r="C11664">
        <f>IF(COUNTIF($B$2:B11664,B11664)=1,1,0)</f>
        <v>1</v>
      </c>
      <c r="D11664" s="1">
        <v>45013</v>
      </c>
      <c r="E11664" s="2">
        <v>0.85335648148148147</v>
      </c>
      <c r="F11664">
        <v>113</v>
      </c>
      <c r="G11664" t="str">
        <f>IFERROR(INDEX(menu_items!$B:$B,MATCH(F11664,menu_items!$A:$A,0)),"Unknown value")</f>
        <v>Edamame</v>
      </c>
      <c r="H11664" t="str">
        <f>IFERROR(INDEX(menu_items!$C:$C,MATCH(F11664,menu_items!$A:$A,0)),"Unknown value")</f>
        <v>Asian</v>
      </c>
      <c r="I11664" s="5">
        <f>IFERROR(INDEX(menu_items!$D:$D,MATCH(F11664,menu_items!$A:$A,0)),0)</f>
        <v>5</v>
      </c>
      <c r="J11664" t="str">
        <f t="shared" si="916"/>
        <v>Tue</v>
      </c>
      <c r="K11664">
        <f t="shared" si="917"/>
        <v>28</v>
      </c>
      <c r="L11664" t="str">
        <f t="shared" si="918"/>
        <v>Mar</v>
      </c>
      <c r="M11664">
        <v>20</v>
      </c>
      <c r="N11664">
        <f t="shared" si="919"/>
        <v>2</v>
      </c>
      <c r="O11664" s="5">
        <f t="shared" si="920"/>
        <v>22.95</v>
      </c>
    </row>
    <row r="11665" spans="1:15" x14ac:dyDescent="0.25">
      <c r="A11665">
        <v>11797</v>
      </c>
      <c r="B11665">
        <v>5186</v>
      </c>
      <c r="C11665">
        <f>IF(COUNTIF($B$2:B11665,B11665)=1,1,0)</f>
        <v>0</v>
      </c>
      <c r="D11665" s="1">
        <v>45013</v>
      </c>
      <c r="E11665" s="2">
        <v>0.85335648148148147</v>
      </c>
      <c r="F11665">
        <v>131</v>
      </c>
      <c r="G11665" t="str">
        <f>IFERROR(INDEX(menu_items!$B:$B,MATCH(F11665,menu_items!$A:$A,0)),"Unknown value")</f>
        <v>Chicken Parmesan</v>
      </c>
      <c r="H11665" t="str">
        <f>IFERROR(INDEX(menu_items!$C:$C,MATCH(F11665,menu_items!$A:$A,0)),"Unknown value")</f>
        <v>Italian</v>
      </c>
      <c r="I11665" s="5">
        <f>IFERROR(INDEX(menu_items!$D:$D,MATCH(F11665,menu_items!$A:$A,0)),0)</f>
        <v>17.95</v>
      </c>
      <c r="J11665" t="str">
        <f t="shared" si="916"/>
        <v>Tue</v>
      </c>
      <c r="K11665">
        <f t="shared" si="917"/>
        <v>28</v>
      </c>
      <c r="L11665" t="str">
        <f t="shared" si="918"/>
        <v>Mar</v>
      </c>
      <c r="M11665">
        <v>20</v>
      </c>
      <c r="N11665">
        <f t="shared" si="919"/>
        <v>2</v>
      </c>
      <c r="O11665" s="5">
        <f t="shared" si="920"/>
        <v>22.95</v>
      </c>
    </row>
    <row r="11666" spans="1:15" x14ac:dyDescent="0.25">
      <c r="A11666">
        <v>11798</v>
      </c>
      <c r="B11666">
        <v>5187</v>
      </c>
      <c r="C11666">
        <f>IF(COUNTIF($B$2:B11666,B11666)=1,1,0)</f>
        <v>1</v>
      </c>
      <c r="D11666" s="1">
        <v>45013</v>
      </c>
      <c r="E11666" s="2">
        <v>0.8606018518518519</v>
      </c>
      <c r="F11666">
        <v>102</v>
      </c>
      <c r="G11666" t="str">
        <f>IFERROR(INDEX(menu_items!$B:$B,MATCH(F11666,menu_items!$A:$A,0)),"Unknown value")</f>
        <v>Cheeseburger</v>
      </c>
      <c r="H11666" t="str">
        <f>IFERROR(INDEX(menu_items!$C:$C,MATCH(F11666,menu_items!$A:$A,0)),"Unknown value")</f>
        <v>American</v>
      </c>
      <c r="I11666" s="5">
        <f>IFERROR(INDEX(menu_items!$D:$D,MATCH(F11666,menu_items!$A:$A,0)),0)</f>
        <v>13.95</v>
      </c>
      <c r="J11666" t="str">
        <f t="shared" si="916"/>
        <v>Tue</v>
      </c>
      <c r="K11666">
        <f t="shared" si="917"/>
        <v>28</v>
      </c>
      <c r="L11666" t="str">
        <f t="shared" si="918"/>
        <v>Mar</v>
      </c>
      <c r="M11666">
        <v>20</v>
      </c>
      <c r="N11666">
        <f t="shared" si="919"/>
        <v>3</v>
      </c>
      <c r="O11666" s="5">
        <f t="shared" si="920"/>
        <v>48.4</v>
      </c>
    </row>
    <row r="11667" spans="1:15" x14ac:dyDescent="0.25">
      <c r="A11667">
        <v>11799</v>
      </c>
      <c r="B11667">
        <v>5187</v>
      </c>
      <c r="C11667">
        <f>IF(COUNTIF($B$2:B11667,B11667)=1,1,0)</f>
        <v>0</v>
      </c>
      <c r="D11667" s="1">
        <v>45013</v>
      </c>
      <c r="E11667" s="2">
        <v>0.8606018518518519</v>
      </c>
      <c r="F11667">
        <v>108</v>
      </c>
      <c r="G11667" t="str">
        <f>IFERROR(INDEX(menu_items!$B:$B,MATCH(F11667,menu_items!$A:$A,0)),"Unknown value")</f>
        <v>Tofu Pad Thai</v>
      </c>
      <c r="H11667" t="str">
        <f>IFERROR(INDEX(menu_items!$C:$C,MATCH(F11667,menu_items!$A:$A,0)),"Unknown value")</f>
        <v>Asian</v>
      </c>
      <c r="I11667" s="5">
        <f>IFERROR(INDEX(menu_items!$D:$D,MATCH(F11667,menu_items!$A:$A,0)),0)</f>
        <v>14.5</v>
      </c>
      <c r="J11667" t="str">
        <f t="shared" si="916"/>
        <v>Tue</v>
      </c>
      <c r="K11667">
        <f t="shared" si="917"/>
        <v>28</v>
      </c>
      <c r="L11667" t="str">
        <f t="shared" si="918"/>
        <v>Mar</v>
      </c>
      <c r="M11667">
        <v>20</v>
      </c>
      <c r="N11667">
        <f t="shared" si="919"/>
        <v>3</v>
      </c>
      <c r="O11667" s="5">
        <f t="shared" si="920"/>
        <v>48.4</v>
      </c>
    </row>
    <row r="11668" spans="1:15" x14ac:dyDescent="0.25">
      <c r="A11668">
        <v>11800</v>
      </c>
      <c r="B11668">
        <v>5187</v>
      </c>
      <c r="C11668">
        <f>IF(COUNTIF($B$2:B11668,B11668)=1,1,0)</f>
        <v>0</v>
      </c>
      <c r="D11668" s="1">
        <v>45013</v>
      </c>
      <c r="E11668" s="2">
        <v>0.8606018518518519</v>
      </c>
      <c r="F11668">
        <v>130</v>
      </c>
      <c r="G11668" t="str">
        <f>IFERROR(INDEX(menu_items!$B:$B,MATCH(F11668,menu_items!$A:$A,0)),"Unknown value")</f>
        <v>Shrimp Scampi</v>
      </c>
      <c r="H11668" t="str">
        <f>IFERROR(INDEX(menu_items!$C:$C,MATCH(F11668,menu_items!$A:$A,0)),"Unknown value")</f>
        <v>Italian</v>
      </c>
      <c r="I11668" s="5">
        <f>IFERROR(INDEX(menu_items!$D:$D,MATCH(F11668,menu_items!$A:$A,0)),0)</f>
        <v>19.95</v>
      </c>
      <c r="J11668" t="str">
        <f t="shared" si="916"/>
        <v>Tue</v>
      </c>
      <c r="K11668">
        <f t="shared" si="917"/>
        <v>28</v>
      </c>
      <c r="L11668" t="str">
        <f t="shared" si="918"/>
        <v>Mar</v>
      </c>
      <c r="M11668">
        <v>20</v>
      </c>
      <c r="N11668">
        <f t="shared" si="919"/>
        <v>3</v>
      </c>
      <c r="O11668" s="5">
        <f t="shared" si="920"/>
        <v>48.4</v>
      </c>
    </row>
    <row r="11669" spans="1:15" x14ac:dyDescent="0.25">
      <c r="A11669">
        <v>11801</v>
      </c>
      <c r="B11669">
        <v>5188</v>
      </c>
      <c r="C11669">
        <f>IF(COUNTIF($B$2:B11669,B11669)=1,1,0)</f>
        <v>1</v>
      </c>
      <c r="D11669" s="1">
        <v>45013</v>
      </c>
      <c r="E11669" s="2">
        <v>0.86386574074074074</v>
      </c>
      <c r="F11669">
        <v>107</v>
      </c>
      <c r="G11669" t="str">
        <f>IFERROR(INDEX(menu_items!$B:$B,MATCH(F11669,menu_items!$A:$A,0)),"Unknown value")</f>
        <v>Orange Chicken</v>
      </c>
      <c r="H11669" t="str">
        <f>IFERROR(INDEX(menu_items!$C:$C,MATCH(F11669,menu_items!$A:$A,0)),"Unknown value")</f>
        <v>Asian</v>
      </c>
      <c r="I11669" s="5">
        <f>IFERROR(INDEX(menu_items!$D:$D,MATCH(F11669,menu_items!$A:$A,0)),0)</f>
        <v>16.5</v>
      </c>
      <c r="J11669" t="str">
        <f t="shared" si="916"/>
        <v>Tue</v>
      </c>
      <c r="K11669">
        <f t="shared" si="917"/>
        <v>28</v>
      </c>
      <c r="L11669" t="str">
        <f t="shared" si="918"/>
        <v>Mar</v>
      </c>
      <c r="M11669">
        <v>20</v>
      </c>
      <c r="N11669">
        <f t="shared" si="919"/>
        <v>4</v>
      </c>
      <c r="O11669" s="5">
        <f t="shared" si="920"/>
        <v>65.900000000000006</v>
      </c>
    </row>
    <row r="11670" spans="1:15" x14ac:dyDescent="0.25">
      <c r="A11670">
        <v>11802</v>
      </c>
      <c r="B11670">
        <v>5188</v>
      </c>
      <c r="C11670">
        <f>IF(COUNTIF($B$2:B11670,B11670)=1,1,0)</f>
        <v>0</v>
      </c>
      <c r="D11670" s="1">
        <v>45013</v>
      </c>
      <c r="E11670" s="2">
        <v>0.86386574074074074</v>
      </c>
      <c r="F11670">
        <v>124</v>
      </c>
      <c r="G11670" t="str">
        <f>IFERROR(INDEX(menu_items!$B:$B,MATCH(F11670,menu_items!$A:$A,0)),"Unknown value")</f>
        <v>Spaghetti</v>
      </c>
      <c r="H11670" t="str">
        <f>IFERROR(INDEX(menu_items!$C:$C,MATCH(F11670,menu_items!$A:$A,0)),"Unknown value")</f>
        <v>Italian</v>
      </c>
      <c r="I11670" s="5">
        <f>IFERROR(INDEX(menu_items!$D:$D,MATCH(F11670,menu_items!$A:$A,0)),0)</f>
        <v>14.5</v>
      </c>
      <c r="J11670" t="str">
        <f t="shared" si="916"/>
        <v>Tue</v>
      </c>
      <c r="K11670">
        <f t="shared" si="917"/>
        <v>28</v>
      </c>
      <c r="L11670" t="str">
        <f t="shared" si="918"/>
        <v>Mar</v>
      </c>
      <c r="M11670">
        <v>20</v>
      </c>
      <c r="N11670">
        <f t="shared" si="919"/>
        <v>4</v>
      </c>
      <c r="O11670" s="5">
        <f t="shared" si="920"/>
        <v>65.900000000000006</v>
      </c>
    </row>
    <row r="11671" spans="1:15" x14ac:dyDescent="0.25">
      <c r="A11671">
        <v>11803</v>
      </c>
      <c r="B11671">
        <v>5188</v>
      </c>
      <c r="C11671">
        <f>IF(COUNTIF($B$2:B11671,B11671)=1,1,0)</f>
        <v>0</v>
      </c>
      <c r="D11671" s="1">
        <v>45013</v>
      </c>
      <c r="E11671" s="2">
        <v>0.86386574074074074</v>
      </c>
      <c r="F11671">
        <v>109</v>
      </c>
      <c r="G11671" t="str">
        <f>IFERROR(INDEX(menu_items!$B:$B,MATCH(F11671,menu_items!$A:$A,0)),"Unknown value")</f>
        <v>Korean Beef Bowl</v>
      </c>
      <c r="H11671" t="str">
        <f>IFERROR(INDEX(menu_items!$C:$C,MATCH(F11671,menu_items!$A:$A,0)),"Unknown value")</f>
        <v>Asian</v>
      </c>
      <c r="I11671" s="5">
        <f>IFERROR(INDEX(menu_items!$D:$D,MATCH(F11671,menu_items!$A:$A,0)),0)</f>
        <v>17.95</v>
      </c>
      <c r="J11671" t="str">
        <f t="shared" si="916"/>
        <v>Tue</v>
      </c>
      <c r="K11671">
        <f t="shared" si="917"/>
        <v>28</v>
      </c>
      <c r="L11671" t="str">
        <f t="shared" si="918"/>
        <v>Mar</v>
      </c>
      <c r="M11671">
        <v>20</v>
      </c>
      <c r="N11671">
        <f t="shared" si="919"/>
        <v>4</v>
      </c>
      <c r="O11671" s="5">
        <f t="shared" si="920"/>
        <v>65.900000000000006</v>
      </c>
    </row>
    <row r="11672" spans="1:15" x14ac:dyDescent="0.25">
      <c r="A11672">
        <v>11804</v>
      </c>
      <c r="B11672">
        <v>5188</v>
      </c>
      <c r="C11672">
        <f>IF(COUNTIF($B$2:B11672,B11672)=1,1,0)</f>
        <v>0</v>
      </c>
      <c r="D11672" s="1">
        <v>45013</v>
      </c>
      <c r="E11672" s="2">
        <v>0.86386574074074074</v>
      </c>
      <c r="F11672">
        <v>132</v>
      </c>
      <c r="G11672" t="str">
        <f>IFERROR(INDEX(menu_items!$B:$B,MATCH(F11672,menu_items!$A:$A,0)),"Unknown value")</f>
        <v>Eggplant Parmesan</v>
      </c>
      <c r="H11672" t="str">
        <f>IFERROR(INDEX(menu_items!$C:$C,MATCH(F11672,menu_items!$A:$A,0)),"Unknown value")</f>
        <v>Italian</v>
      </c>
      <c r="I11672" s="5">
        <f>IFERROR(INDEX(menu_items!$D:$D,MATCH(F11672,menu_items!$A:$A,0)),0)</f>
        <v>16.95</v>
      </c>
      <c r="J11672" t="str">
        <f t="shared" si="916"/>
        <v>Tue</v>
      </c>
      <c r="K11672">
        <f t="shared" si="917"/>
        <v>28</v>
      </c>
      <c r="L11672" t="str">
        <f t="shared" si="918"/>
        <v>Mar</v>
      </c>
      <c r="M11672">
        <v>20</v>
      </c>
      <c r="N11672">
        <f t="shared" si="919"/>
        <v>4</v>
      </c>
      <c r="O11672" s="5">
        <f t="shared" si="920"/>
        <v>65.900000000000006</v>
      </c>
    </row>
    <row r="11673" spans="1:15" x14ac:dyDescent="0.25">
      <c r="A11673">
        <v>11805</v>
      </c>
      <c r="B11673">
        <v>5189</v>
      </c>
      <c r="C11673">
        <f>IF(COUNTIF($B$2:B11673,B11673)=1,1,0)</f>
        <v>1</v>
      </c>
      <c r="D11673" s="1">
        <v>45013</v>
      </c>
      <c r="E11673" s="2">
        <v>0.86712962962962958</v>
      </c>
      <c r="F11673">
        <v>103</v>
      </c>
      <c r="G11673" t="str">
        <f>IFERROR(INDEX(menu_items!$B:$B,MATCH(F11673,menu_items!$A:$A,0)),"Unknown value")</f>
        <v>Hot Dog</v>
      </c>
      <c r="H11673" t="str">
        <f>IFERROR(INDEX(menu_items!$C:$C,MATCH(F11673,menu_items!$A:$A,0)),"Unknown value")</f>
        <v>American</v>
      </c>
      <c r="I11673" s="5">
        <f>IFERROR(INDEX(menu_items!$D:$D,MATCH(F11673,menu_items!$A:$A,0)),0)</f>
        <v>9</v>
      </c>
      <c r="J11673" t="str">
        <f t="shared" si="916"/>
        <v>Tue</v>
      </c>
      <c r="K11673">
        <f t="shared" si="917"/>
        <v>28</v>
      </c>
      <c r="L11673" t="str">
        <f t="shared" si="918"/>
        <v>Mar</v>
      </c>
      <c r="M11673">
        <v>20</v>
      </c>
      <c r="N11673">
        <f t="shared" si="919"/>
        <v>3</v>
      </c>
      <c r="O11673" s="5">
        <f t="shared" si="920"/>
        <v>31.5</v>
      </c>
    </row>
    <row r="11674" spans="1:15" x14ac:dyDescent="0.25">
      <c r="A11674">
        <v>11806</v>
      </c>
      <c r="B11674">
        <v>5189</v>
      </c>
      <c r="C11674">
        <f>IF(COUNTIF($B$2:B11674,B11674)=1,1,0)</f>
        <v>0</v>
      </c>
      <c r="D11674" s="1">
        <v>45013</v>
      </c>
      <c r="E11674" s="2">
        <v>0.86712962962962958</v>
      </c>
      <c r="F11674">
        <v>129</v>
      </c>
      <c r="G11674" t="str">
        <f>IFERROR(INDEX(menu_items!$B:$B,MATCH(F11674,menu_items!$A:$A,0)),"Unknown value")</f>
        <v>Mushroom Ravioli</v>
      </c>
      <c r="H11674" t="str">
        <f>IFERROR(INDEX(menu_items!$C:$C,MATCH(F11674,menu_items!$A:$A,0)),"Unknown value")</f>
        <v>Italian</v>
      </c>
      <c r="I11674" s="5">
        <f>IFERROR(INDEX(menu_items!$D:$D,MATCH(F11674,menu_items!$A:$A,0)),0)</f>
        <v>15.5</v>
      </c>
      <c r="J11674" t="str">
        <f t="shared" si="916"/>
        <v>Tue</v>
      </c>
      <c r="K11674">
        <f t="shared" si="917"/>
        <v>28</v>
      </c>
      <c r="L11674" t="str">
        <f t="shared" si="918"/>
        <v>Mar</v>
      </c>
      <c r="M11674">
        <v>20</v>
      </c>
      <c r="N11674">
        <f t="shared" si="919"/>
        <v>3</v>
      </c>
      <c r="O11674" s="5">
        <f t="shared" si="920"/>
        <v>31.5</v>
      </c>
    </row>
    <row r="11675" spans="1:15" x14ac:dyDescent="0.25">
      <c r="A11675">
        <v>11807</v>
      </c>
      <c r="B11675">
        <v>5189</v>
      </c>
      <c r="C11675">
        <f>IF(COUNTIF($B$2:B11675,B11675)=1,1,0)</f>
        <v>0</v>
      </c>
      <c r="D11675" s="1">
        <v>45013</v>
      </c>
      <c r="E11675" s="2">
        <v>0.86712962962962958</v>
      </c>
      <c r="F11675">
        <v>106</v>
      </c>
      <c r="G11675" t="str">
        <f>IFERROR(INDEX(menu_items!$B:$B,MATCH(F11675,menu_items!$A:$A,0)),"Unknown value")</f>
        <v>French Fries</v>
      </c>
      <c r="H11675" t="str">
        <f>IFERROR(INDEX(menu_items!$C:$C,MATCH(F11675,menu_items!$A:$A,0)),"Unknown value")</f>
        <v>American</v>
      </c>
      <c r="I11675" s="5">
        <f>IFERROR(INDEX(menu_items!$D:$D,MATCH(F11675,menu_items!$A:$A,0)),0)</f>
        <v>7</v>
      </c>
      <c r="J11675" t="str">
        <f t="shared" si="916"/>
        <v>Tue</v>
      </c>
      <c r="K11675">
        <f t="shared" si="917"/>
        <v>28</v>
      </c>
      <c r="L11675" t="str">
        <f t="shared" si="918"/>
        <v>Mar</v>
      </c>
      <c r="M11675">
        <v>20</v>
      </c>
      <c r="N11675">
        <f t="shared" si="919"/>
        <v>3</v>
      </c>
      <c r="O11675" s="5">
        <f t="shared" si="920"/>
        <v>31.5</v>
      </c>
    </row>
    <row r="11676" spans="1:15" x14ac:dyDescent="0.25">
      <c r="A11676">
        <v>11808</v>
      </c>
      <c r="B11676">
        <v>5190</v>
      </c>
      <c r="C11676">
        <f>IF(COUNTIF($B$2:B11676,B11676)=1,1,0)</f>
        <v>1</v>
      </c>
      <c r="D11676" s="1">
        <v>45013</v>
      </c>
      <c r="E11676" s="2">
        <v>0.93561342592592589</v>
      </c>
      <c r="F11676">
        <v>107</v>
      </c>
      <c r="G11676" t="str">
        <f>IFERROR(INDEX(menu_items!$B:$B,MATCH(F11676,menu_items!$A:$A,0)),"Unknown value")</f>
        <v>Orange Chicken</v>
      </c>
      <c r="H11676" t="str">
        <f>IFERROR(INDEX(menu_items!$C:$C,MATCH(F11676,menu_items!$A:$A,0)),"Unknown value")</f>
        <v>Asian</v>
      </c>
      <c r="I11676" s="5">
        <f>IFERROR(INDEX(menu_items!$D:$D,MATCH(F11676,menu_items!$A:$A,0)),0)</f>
        <v>16.5</v>
      </c>
      <c r="J11676" t="str">
        <f t="shared" si="916"/>
        <v>Tue</v>
      </c>
      <c r="K11676">
        <f t="shared" si="917"/>
        <v>28</v>
      </c>
      <c r="L11676" t="str">
        <f t="shared" si="918"/>
        <v>Mar</v>
      </c>
      <c r="M11676">
        <v>22</v>
      </c>
      <c r="N11676">
        <f t="shared" si="919"/>
        <v>3</v>
      </c>
      <c r="O11676" s="5">
        <f t="shared" si="920"/>
        <v>30.5</v>
      </c>
    </row>
    <row r="11677" spans="1:15" x14ac:dyDescent="0.25">
      <c r="A11677">
        <v>11809</v>
      </c>
      <c r="B11677">
        <v>5190</v>
      </c>
      <c r="C11677">
        <f>IF(COUNTIF($B$2:B11677,B11677)=1,1,0)</f>
        <v>0</v>
      </c>
      <c r="D11677" s="1">
        <v>45013</v>
      </c>
      <c r="E11677" s="2">
        <v>0.93561342592592589</v>
      </c>
      <c r="F11677">
        <v>103</v>
      </c>
      <c r="G11677" t="str">
        <f>IFERROR(INDEX(menu_items!$B:$B,MATCH(F11677,menu_items!$A:$A,0)),"Unknown value")</f>
        <v>Hot Dog</v>
      </c>
      <c r="H11677" t="str">
        <f>IFERROR(INDEX(menu_items!$C:$C,MATCH(F11677,menu_items!$A:$A,0)),"Unknown value")</f>
        <v>American</v>
      </c>
      <c r="I11677" s="5">
        <f>IFERROR(INDEX(menu_items!$D:$D,MATCH(F11677,menu_items!$A:$A,0)),0)</f>
        <v>9</v>
      </c>
      <c r="J11677" t="str">
        <f t="shared" si="916"/>
        <v>Tue</v>
      </c>
      <c r="K11677">
        <f t="shared" si="917"/>
        <v>28</v>
      </c>
      <c r="L11677" t="str">
        <f t="shared" si="918"/>
        <v>Mar</v>
      </c>
      <c r="M11677">
        <v>22</v>
      </c>
      <c r="N11677">
        <f t="shared" si="919"/>
        <v>3</v>
      </c>
      <c r="O11677" s="5">
        <f t="shared" si="920"/>
        <v>30.5</v>
      </c>
    </row>
    <row r="11678" spans="1:15" x14ac:dyDescent="0.25">
      <c r="A11678">
        <v>11810</v>
      </c>
      <c r="B11678">
        <v>5190</v>
      </c>
      <c r="C11678">
        <f>IF(COUNTIF($B$2:B11678,B11678)=1,1,0)</f>
        <v>0</v>
      </c>
      <c r="D11678" s="1">
        <v>45013</v>
      </c>
      <c r="E11678" s="2">
        <v>0.93561342592592589</v>
      </c>
      <c r="F11678">
        <v>113</v>
      </c>
      <c r="G11678" t="str">
        <f>IFERROR(INDEX(menu_items!$B:$B,MATCH(F11678,menu_items!$A:$A,0)),"Unknown value")</f>
        <v>Edamame</v>
      </c>
      <c r="H11678" t="str">
        <f>IFERROR(INDEX(menu_items!$C:$C,MATCH(F11678,menu_items!$A:$A,0)),"Unknown value")</f>
        <v>Asian</v>
      </c>
      <c r="I11678" s="5">
        <f>IFERROR(INDEX(menu_items!$D:$D,MATCH(F11678,menu_items!$A:$A,0)),0)</f>
        <v>5</v>
      </c>
      <c r="J11678" t="str">
        <f t="shared" si="916"/>
        <v>Tue</v>
      </c>
      <c r="K11678">
        <f t="shared" si="917"/>
        <v>28</v>
      </c>
      <c r="L11678" t="str">
        <f t="shared" si="918"/>
        <v>Mar</v>
      </c>
      <c r="M11678">
        <v>22</v>
      </c>
      <c r="N11678">
        <f t="shared" si="919"/>
        <v>3</v>
      </c>
      <c r="O11678" s="5">
        <f t="shared" si="920"/>
        <v>30.5</v>
      </c>
    </row>
    <row r="11679" spans="1:15" x14ac:dyDescent="0.25">
      <c r="A11679">
        <v>11811</v>
      </c>
      <c r="B11679">
        <v>5191</v>
      </c>
      <c r="C11679">
        <f>IF(COUNTIF($B$2:B11679,B11679)=1,1,0)</f>
        <v>1</v>
      </c>
      <c r="D11679" s="1">
        <v>45013</v>
      </c>
      <c r="E11679" s="2">
        <v>0.94092592592592594</v>
      </c>
      <c r="F11679">
        <v>128</v>
      </c>
      <c r="G11679" t="str">
        <f>IFERROR(INDEX(menu_items!$B:$B,MATCH(F11679,menu_items!$A:$A,0)),"Unknown value")</f>
        <v>Cheese Lasagna</v>
      </c>
      <c r="H11679" t="str">
        <f>IFERROR(INDEX(menu_items!$C:$C,MATCH(F11679,menu_items!$A:$A,0)),"Unknown value")</f>
        <v>Italian</v>
      </c>
      <c r="I11679" s="5">
        <f>IFERROR(INDEX(menu_items!$D:$D,MATCH(F11679,menu_items!$A:$A,0)),0)</f>
        <v>15.5</v>
      </c>
      <c r="J11679" t="str">
        <f t="shared" si="916"/>
        <v>Tue</v>
      </c>
      <c r="K11679">
        <f t="shared" si="917"/>
        <v>28</v>
      </c>
      <c r="L11679" t="str">
        <f t="shared" si="918"/>
        <v>Mar</v>
      </c>
      <c r="M11679">
        <v>22</v>
      </c>
      <c r="N11679">
        <f t="shared" si="919"/>
        <v>2</v>
      </c>
      <c r="O11679" s="5">
        <f t="shared" si="920"/>
        <v>22.5</v>
      </c>
    </row>
    <row r="11680" spans="1:15" x14ac:dyDescent="0.25">
      <c r="A11680">
        <v>11812</v>
      </c>
      <c r="B11680">
        <v>5191</v>
      </c>
      <c r="C11680">
        <f>IF(COUNTIF($B$2:B11680,B11680)=1,1,0)</f>
        <v>0</v>
      </c>
      <c r="D11680" s="1">
        <v>45013</v>
      </c>
      <c r="E11680" s="2">
        <v>0.94092592592592594</v>
      </c>
      <c r="F11680">
        <v>106</v>
      </c>
      <c r="G11680" t="str">
        <f>IFERROR(INDEX(menu_items!$B:$B,MATCH(F11680,menu_items!$A:$A,0)),"Unknown value")</f>
        <v>French Fries</v>
      </c>
      <c r="H11680" t="str">
        <f>IFERROR(INDEX(menu_items!$C:$C,MATCH(F11680,menu_items!$A:$A,0)),"Unknown value")</f>
        <v>American</v>
      </c>
      <c r="I11680" s="5">
        <f>IFERROR(INDEX(menu_items!$D:$D,MATCH(F11680,menu_items!$A:$A,0)),0)</f>
        <v>7</v>
      </c>
      <c r="J11680" t="str">
        <f t="shared" si="916"/>
        <v>Tue</v>
      </c>
      <c r="K11680">
        <f t="shared" si="917"/>
        <v>28</v>
      </c>
      <c r="L11680" t="str">
        <f t="shared" si="918"/>
        <v>Mar</v>
      </c>
      <c r="M11680">
        <v>22</v>
      </c>
      <c r="N11680">
        <f t="shared" si="919"/>
        <v>2</v>
      </c>
      <c r="O11680" s="5">
        <f t="shared" si="920"/>
        <v>22.5</v>
      </c>
    </row>
    <row r="11681" spans="1:15" x14ac:dyDescent="0.25">
      <c r="A11681">
        <v>11813</v>
      </c>
      <c r="B11681">
        <v>5192</v>
      </c>
      <c r="C11681">
        <f>IF(COUNTIF($B$2:B11681,B11681)=1,1,0)</f>
        <v>1</v>
      </c>
      <c r="D11681" s="1">
        <v>45013</v>
      </c>
      <c r="E11681" s="2">
        <v>0.9468981481481481</v>
      </c>
      <c r="F11681">
        <v>125</v>
      </c>
      <c r="G11681" t="str">
        <f>IFERROR(INDEX(menu_items!$B:$B,MATCH(F11681,menu_items!$A:$A,0)),"Unknown value")</f>
        <v>Spaghetti &amp; Meatballs</v>
      </c>
      <c r="H11681" t="str">
        <f>IFERROR(INDEX(menu_items!$C:$C,MATCH(F11681,menu_items!$A:$A,0)),"Unknown value")</f>
        <v>Italian</v>
      </c>
      <c r="I11681" s="5">
        <f>IFERROR(INDEX(menu_items!$D:$D,MATCH(F11681,menu_items!$A:$A,0)),0)</f>
        <v>17.95</v>
      </c>
      <c r="J11681" t="str">
        <f t="shared" si="916"/>
        <v>Tue</v>
      </c>
      <c r="K11681">
        <f t="shared" si="917"/>
        <v>28</v>
      </c>
      <c r="L11681" t="str">
        <f t="shared" si="918"/>
        <v>Mar</v>
      </c>
      <c r="M11681">
        <v>22</v>
      </c>
      <c r="N11681">
        <f t="shared" si="919"/>
        <v>1</v>
      </c>
      <c r="O11681" s="5">
        <f t="shared" si="920"/>
        <v>17.95</v>
      </c>
    </row>
    <row r="11682" spans="1:15" x14ac:dyDescent="0.25">
      <c r="A11682">
        <v>11814</v>
      </c>
      <c r="B11682">
        <v>5193</v>
      </c>
      <c r="C11682">
        <f>IF(COUNTIF($B$2:B11682,B11682)=1,1,0)</f>
        <v>1</v>
      </c>
      <c r="D11682" s="1">
        <v>45014</v>
      </c>
      <c r="E11682" s="2">
        <v>0.48092592592592592</v>
      </c>
      <c r="F11682">
        <v>115</v>
      </c>
      <c r="G11682" t="str">
        <f>IFERROR(INDEX(menu_items!$B:$B,MATCH(F11682,menu_items!$A:$A,0)),"Unknown value")</f>
        <v>Chicken Tacos</v>
      </c>
      <c r="H11682" t="str">
        <f>IFERROR(INDEX(menu_items!$C:$C,MATCH(F11682,menu_items!$A:$A,0)),"Unknown value")</f>
        <v>Mexican</v>
      </c>
      <c r="I11682" s="5">
        <f>IFERROR(INDEX(menu_items!$D:$D,MATCH(F11682,menu_items!$A:$A,0)),0)</f>
        <v>11.95</v>
      </c>
      <c r="J11682" t="str">
        <f t="shared" si="916"/>
        <v>Wed</v>
      </c>
      <c r="K11682">
        <f t="shared" si="917"/>
        <v>29</v>
      </c>
      <c r="L11682" t="str">
        <f t="shared" si="918"/>
        <v>Mar</v>
      </c>
      <c r="M11682">
        <v>11</v>
      </c>
      <c r="N11682">
        <f t="shared" si="919"/>
        <v>1</v>
      </c>
      <c r="O11682" s="5">
        <f t="shared" si="920"/>
        <v>11.95</v>
      </c>
    </row>
    <row r="11683" spans="1:15" x14ac:dyDescent="0.25">
      <c r="A11683">
        <v>11815</v>
      </c>
      <c r="B11683">
        <v>5194</v>
      </c>
      <c r="C11683">
        <f>IF(COUNTIF($B$2:B11683,B11683)=1,1,0)</f>
        <v>1</v>
      </c>
      <c r="D11683" s="1">
        <v>45014</v>
      </c>
      <c r="E11683" s="2">
        <v>0.48603009259259261</v>
      </c>
      <c r="F11683">
        <v>115</v>
      </c>
      <c r="G11683" t="str">
        <f>IFERROR(INDEX(menu_items!$B:$B,MATCH(F11683,menu_items!$A:$A,0)),"Unknown value")</f>
        <v>Chicken Tacos</v>
      </c>
      <c r="H11683" t="str">
        <f>IFERROR(INDEX(menu_items!$C:$C,MATCH(F11683,menu_items!$A:$A,0)),"Unknown value")</f>
        <v>Mexican</v>
      </c>
      <c r="I11683" s="5">
        <f>IFERROR(INDEX(menu_items!$D:$D,MATCH(F11683,menu_items!$A:$A,0)),0)</f>
        <v>11.95</v>
      </c>
      <c r="J11683" t="str">
        <f t="shared" si="916"/>
        <v>Wed</v>
      </c>
      <c r="K11683">
        <f t="shared" si="917"/>
        <v>29</v>
      </c>
      <c r="L11683" t="str">
        <f t="shared" si="918"/>
        <v>Mar</v>
      </c>
      <c r="M11683">
        <v>11</v>
      </c>
      <c r="N11683">
        <f t="shared" si="919"/>
        <v>2</v>
      </c>
      <c r="O11683" s="5">
        <f t="shared" si="920"/>
        <v>26.45</v>
      </c>
    </row>
    <row r="11684" spans="1:15" x14ac:dyDescent="0.25">
      <c r="A11684">
        <v>11816</v>
      </c>
      <c r="B11684">
        <v>5194</v>
      </c>
      <c r="C11684">
        <f>IF(COUNTIF($B$2:B11684,B11684)=1,1,0)</f>
        <v>0</v>
      </c>
      <c r="D11684" s="1">
        <v>45014</v>
      </c>
      <c r="E11684" s="2">
        <v>0.48603009259259261</v>
      </c>
      <c r="F11684">
        <v>108</v>
      </c>
      <c r="G11684" t="str">
        <f>IFERROR(INDEX(menu_items!$B:$B,MATCH(F11684,menu_items!$A:$A,0)),"Unknown value")</f>
        <v>Tofu Pad Thai</v>
      </c>
      <c r="H11684" t="str">
        <f>IFERROR(INDEX(menu_items!$C:$C,MATCH(F11684,menu_items!$A:$A,0)),"Unknown value")</f>
        <v>Asian</v>
      </c>
      <c r="I11684" s="5">
        <f>IFERROR(INDEX(menu_items!$D:$D,MATCH(F11684,menu_items!$A:$A,0)),0)</f>
        <v>14.5</v>
      </c>
      <c r="J11684" t="str">
        <f t="shared" si="916"/>
        <v>Wed</v>
      </c>
      <c r="K11684">
        <f t="shared" si="917"/>
        <v>29</v>
      </c>
      <c r="L11684" t="str">
        <f t="shared" si="918"/>
        <v>Mar</v>
      </c>
      <c r="M11684">
        <v>11</v>
      </c>
      <c r="N11684">
        <f t="shared" si="919"/>
        <v>2</v>
      </c>
      <c r="O11684" s="5">
        <f t="shared" si="920"/>
        <v>26.45</v>
      </c>
    </row>
    <row r="11685" spans="1:15" x14ac:dyDescent="0.25">
      <c r="A11685">
        <v>11817</v>
      </c>
      <c r="B11685">
        <v>5195</v>
      </c>
      <c r="C11685">
        <f>IF(COUNTIF($B$2:B11685,B11685)=1,1,0)</f>
        <v>1</v>
      </c>
      <c r="D11685" s="1">
        <v>45014</v>
      </c>
      <c r="E11685" s="2">
        <v>0.48630787037037038</v>
      </c>
      <c r="F11685">
        <v>107</v>
      </c>
      <c r="G11685" t="str">
        <f>IFERROR(INDEX(menu_items!$B:$B,MATCH(F11685,menu_items!$A:$A,0)),"Unknown value")</f>
        <v>Orange Chicken</v>
      </c>
      <c r="H11685" t="str">
        <f>IFERROR(INDEX(menu_items!$C:$C,MATCH(F11685,menu_items!$A:$A,0)),"Unknown value")</f>
        <v>Asian</v>
      </c>
      <c r="I11685" s="5">
        <f>IFERROR(INDEX(menu_items!$D:$D,MATCH(F11685,menu_items!$A:$A,0)),0)</f>
        <v>16.5</v>
      </c>
      <c r="J11685" t="str">
        <f t="shared" si="916"/>
        <v>Wed</v>
      </c>
      <c r="K11685">
        <f t="shared" si="917"/>
        <v>29</v>
      </c>
      <c r="L11685" t="str">
        <f t="shared" si="918"/>
        <v>Mar</v>
      </c>
      <c r="M11685">
        <v>11</v>
      </c>
      <c r="N11685">
        <f t="shared" si="919"/>
        <v>1</v>
      </c>
      <c r="O11685" s="5">
        <f t="shared" si="920"/>
        <v>16.5</v>
      </c>
    </row>
    <row r="11686" spans="1:15" x14ac:dyDescent="0.25">
      <c r="A11686">
        <v>11818</v>
      </c>
      <c r="B11686">
        <v>5196</v>
      </c>
      <c r="C11686">
        <f>IF(COUNTIF($B$2:B11686,B11686)=1,1,0)</f>
        <v>1</v>
      </c>
      <c r="D11686" s="1">
        <v>45014</v>
      </c>
      <c r="E11686" s="2">
        <v>0.50212962962962959</v>
      </c>
      <c r="F11686">
        <v>107</v>
      </c>
      <c r="G11686" t="str">
        <f>IFERROR(INDEX(menu_items!$B:$B,MATCH(F11686,menu_items!$A:$A,0)),"Unknown value")</f>
        <v>Orange Chicken</v>
      </c>
      <c r="H11686" t="str">
        <f>IFERROR(INDEX(menu_items!$C:$C,MATCH(F11686,menu_items!$A:$A,0)),"Unknown value")</f>
        <v>Asian</v>
      </c>
      <c r="I11686" s="5">
        <f>IFERROR(INDEX(menu_items!$D:$D,MATCH(F11686,menu_items!$A:$A,0)),0)</f>
        <v>16.5</v>
      </c>
      <c r="J11686" t="str">
        <f t="shared" si="916"/>
        <v>Wed</v>
      </c>
      <c r="K11686">
        <f t="shared" si="917"/>
        <v>29</v>
      </c>
      <c r="L11686" t="str">
        <f t="shared" si="918"/>
        <v>Mar</v>
      </c>
      <c r="M11686">
        <v>12</v>
      </c>
      <c r="N11686">
        <f t="shared" si="919"/>
        <v>2</v>
      </c>
      <c r="O11686" s="5">
        <f t="shared" si="920"/>
        <v>33.450000000000003</v>
      </c>
    </row>
    <row r="11687" spans="1:15" x14ac:dyDescent="0.25">
      <c r="A11687">
        <v>11819</v>
      </c>
      <c r="B11687">
        <v>5196</v>
      </c>
      <c r="C11687">
        <f>IF(COUNTIF($B$2:B11687,B11687)=1,1,0)</f>
        <v>0</v>
      </c>
      <c r="D11687" s="1">
        <v>45014</v>
      </c>
      <c r="E11687" s="2">
        <v>0.50212962962962959</v>
      </c>
      <c r="F11687">
        <v>132</v>
      </c>
      <c r="G11687" t="str">
        <f>IFERROR(INDEX(menu_items!$B:$B,MATCH(F11687,menu_items!$A:$A,0)),"Unknown value")</f>
        <v>Eggplant Parmesan</v>
      </c>
      <c r="H11687" t="str">
        <f>IFERROR(INDEX(menu_items!$C:$C,MATCH(F11687,menu_items!$A:$A,0)),"Unknown value")</f>
        <v>Italian</v>
      </c>
      <c r="I11687" s="5">
        <f>IFERROR(INDEX(menu_items!$D:$D,MATCH(F11687,menu_items!$A:$A,0)),0)</f>
        <v>16.95</v>
      </c>
      <c r="J11687" t="str">
        <f t="shared" si="916"/>
        <v>Wed</v>
      </c>
      <c r="K11687">
        <f t="shared" si="917"/>
        <v>29</v>
      </c>
      <c r="L11687" t="str">
        <f t="shared" si="918"/>
        <v>Mar</v>
      </c>
      <c r="M11687">
        <v>12</v>
      </c>
      <c r="N11687">
        <f t="shared" si="919"/>
        <v>2</v>
      </c>
      <c r="O11687" s="5">
        <f t="shared" si="920"/>
        <v>33.450000000000003</v>
      </c>
    </row>
    <row r="11688" spans="1:15" x14ac:dyDescent="0.25">
      <c r="A11688">
        <v>11820</v>
      </c>
      <c r="B11688">
        <v>5197</v>
      </c>
      <c r="C11688">
        <f>IF(COUNTIF($B$2:B11688,B11688)=1,1,0)</f>
        <v>1</v>
      </c>
      <c r="D11688" s="1">
        <v>45014</v>
      </c>
      <c r="E11688" s="2">
        <v>0.50504629629629627</v>
      </c>
      <c r="F11688">
        <v>103</v>
      </c>
      <c r="G11688" t="str">
        <f>IFERROR(INDEX(menu_items!$B:$B,MATCH(F11688,menu_items!$A:$A,0)),"Unknown value")</f>
        <v>Hot Dog</v>
      </c>
      <c r="H11688" t="str">
        <f>IFERROR(INDEX(menu_items!$C:$C,MATCH(F11688,menu_items!$A:$A,0)),"Unknown value")</f>
        <v>American</v>
      </c>
      <c r="I11688" s="5">
        <f>IFERROR(INDEX(menu_items!$D:$D,MATCH(F11688,menu_items!$A:$A,0)),0)</f>
        <v>9</v>
      </c>
      <c r="J11688" t="str">
        <f t="shared" si="916"/>
        <v>Wed</v>
      </c>
      <c r="K11688">
        <f t="shared" si="917"/>
        <v>29</v>
      </c>
      <c r="L11688" t="str">
        <f t="shared" si="918"/>
        <v>Mar</v>
      </c>
      <c r="M11688">
        <v>12</v>
      </c>
      <c r="N11688">
        <f t="shared" si="919"/>
        <v>3</v>
      </c>
      <c r="O11688" s="5">
        <f t="shared" si="920"/>
        <v>44.9</v>
      </c>
    </row>
    <row r="11689" spans="1:15" x14ac:dyDescent="0.25">
      <c r="A11689">
        <v>11821</v>
      </c>
      <c r="B11689">
        <v>5197</v>
      </c>
      <c r="C11689">
        <f>IF(COUNTIF($B$2:B11689,B11689)=1,1,0)</f>
        <v>0</v>
      </c>
      <c r="D11689" s="1">
        <v>45014</v>
      </c>
      <c r="E11689" s="2">
        <v>0.50504629629629627</v>
      </c>
      <c r="F11689">
        <v>109</v>
      </c>
      <c r="G11689" t="str">
        <f>IFERROR(INDEX(menu_items!$B:$B,MATCH(F11689,menu_items!$A:$A,0)),"Unknown value")</f>
        <v>Korean Beef Bowl</v>
      </c>
      <c r="H11689" t="str">
        <f>IFERROR(INDEX(menu_items!$C:$C,MATCH(F11689,menu_items!$A:$A,0)),"Unknown value")</f>
        <v>Asian</v>
      </c>
      <c r="I11689" s="5">
        <f>IFERROR(INDEX(menu_items!$D:$D,MATCH(F11689,menu_items!$A:$A,0)),0)</f>
        <v>17.95</v>
      </c>
      <c r="J11689" t="str">
        <f t="shared" si="916"/>
        <v>Wed</v>
      </c>
      <c r="K11689">
        <f t="shared" si="917"/>
        <v>29</v>
      </c>
      <c r="L11689" t="str">
        <f t="shared" si="918"/>
        <v>Mar</v>
      </c>
      <c r="M11689">
        <v>12</v>
      </c>
      <c r="N11689">
        <f t="shared" si="919"/>
        <v>3</v>
      </c>
      <c r="O11689" s="5">
        <f t="shared" si="920"/>
        <v>44.9</v>
      </c>
    </row>
    <row r="11690" spans="1:15" x14ac:dyDescent="0.25">
      <c r="A11690">
        <v>11822</v>
      </c>
      <c r="B11690">
        <v>5197</v>
      </c>
      <c r="C11690">
        <f>IF(COUNTIF($B$2:B11690,B11690)=1,1,0)</f>
        <v>0</v>
      </c>
      <c r="D11690" s="1">
        <v>45014</v>
      </c>
      <c r="E11690" s="2">
        <v>0.50504629629629627</v>
      </c>
      <c r="F11690">
        <v>131</v>
      </c>
      <c r="G11690" t="str">
        <f>IFERROR(INDEX(menu_items!$B:$B,MATCH(F11690,menu_items!$A:$A,0)),"Unknown value")</f>
        <v>Chicken Parmesan</v>
      </c>
      <c r="H11690" t="str">
        <f>IFERROR(INDEX(menu_items!$C:$C,MATCH(F11690,menu_items!$A:$A,0)),"Unknown value")</f>
        <v>Italian</v>
      </c>
      <c r="I11690" s="5">
        <f>IFERROR(INDEX(menu_items!$D:$D,MATCH(F11690,menu_items!$A:$A,0)),0)</f>
        <v>17.95</v>
      </c>
      <c r="J11690" t="str">
        <f t="shared" si="916"/>
        <v>Wed</v>
      </c>
      <c r="K11690">
        <f t="shared" si="917"/>
        <v>29</v>
      </c>
      <c r="L11690" t="str">
        <f t="shared" si="918"/>
        <v>Mar</v>
      </c>
      <c r="M11690">
        <v>12</v>
      </c>
      <c r="N11690">
        <f t="shared" si="919"/>
        <v>3</v>
      </c>
      <c r="O11690" s="5">
        <f t="shared" si="920"/>
        <v>44.9</v>
      </c>
    </row>
    <row r="11691" spans="1:15" x14ac:dyDescent="0.25">
      <c r="A11691">
        <v>11823</v>
      </c>
      <c r="B11691">
        <v>5198</v>
      </c>
      <c r="C11691">
        <f>IF(COUNTIF($B$2:B11691,B11691)=1,1,0)</f>
        <v>1</v>
      </c>
      <c r="D11691" s="1">
        <v>45014</v>
      </c>
      <c r="E11691" s="2">
        <v>0.50638888888888889</v>
      </c>
      <c r="F11691">
        <v>128</v>
      </c>
      <c r="G11691" t="str">
        <f>IFERROR(INDEX(menu_items!$B:$B,MATCH(F11691,menu_items!$A:$A,0)),"Unknown value")</f>
        <v>Cheese Lasagna</v>
      </c>
      <c r="H11691" t="str">
        <f>IFERROR(INDEX(menu_items!$C:$C,MATCH(F11691,menu_items!$A:$A,0)),"Unknown value")</f>
        <v>Italian</v>
      </c>
      <c r="I11691" s="5">
        <f>IFERROR(INDEX(menu_items!$D:$D,MATCH(F11691,menu_items!$A:$A,0)),0)</f>
        <v>15.5</v>
      </c>
      <c r="J11691" t="str">
        <f t="shared" si="916"/>
        <v>Wed</v>
      </c>
      <c r="K11691">
        <f t="shared" si="917"/>
        <v>29</v>
      </c>
      <c r="L11691" t="str">
        <f t="shared" si="918"/>
        <v>Mar</v>
      </c>
      <c r="M11691">
        <v>12</v>
      </c>
      <c r="N11691">
        <f t="shared" si="919"/>
        <v>2</v>
      </c>
      <c r="O11691" s="5">
        <f t="shared" si="920"/>
        <v>24.5</v>
      </c>
    </row>
    <row r="11692" spans="1:15" x14ac:dyDescent="0.25">
      <c r="A11692">
        <v>11824</v>
      </c>
      <c r="B11692">
        <v>5198</v>
      </c>
      <c r="C11692">
        <f>IF(COUNTIF($B$2:B11692,B11692)=1,1,0)</f>
        <v>0</v>
      </c>
      <c r="D11692" s="1">
        <v>45014</v>
      </c>
      <c r="E11692" s="2">
        <v>0.50638888888888889</v>
      </c>
      <c r="F11692">
        <v>114</v>
      </c>
      <c r="G11692" t="str">
        <f>IFERROR(INDEX(menu_items!$B:$B,MATCH(F11692,menu_items!$A:$A,0)),"Unknown value")</f>
        <v>Potstickers</v>
      </c>
      <c r="H11692" t="str">
        <f>IFERROR(INDEX(menu_items!$C:$C,MATCH(F11692,menu_items!$A:$A,0)),"Unknown value")</f>
        <v>Asian</v>
      </c>
      <c r="I11692" s="5">
        <f>IFERROR(INDEX(menu_items!$D:$D,MATCH(F11692,menu_items!$A:$A,0)),0)</f>
        <v>9</v>
      </c>
      <c r="J11692" t="str">
        <f t="shared" si="916"/>
        <v>Wed</v>
      </c>
      <c r="K11692">
        <f t="shared" si="917"/>
        <v>29</v>
      </c>
      <c r="L11692" t="str">
        <f t="shared" si="918"/>
        <v>Mar</v>
      </c>
      <c r="M11692">
        <v>12</v>
      </c>
      <c r="N11692">
        <f t="shared" si="919"/>
        <v>2</v>
      </c>
      <c r="O11692" s="5">
        <f t="shared" si="920"/>
        <v>24.5</v>
      </c>
    </row>
    <row r="11693" spans="1:15" x14ac:dyDescent="0.25">
      <c r="A11693">
        <v>11825</v>
      </c>
      <c r="B11693">
        <v>5199</v>
      </c>
      <c r="C11693">
        <f>IF(COUNTIF($B$2:B11693,B11693)=1,1,0)</f>
        <v>1</v>
      </c>
      <c r="D11693" s="1">
        <v>45014</v>
      </c>
      <c r="E11693" s="2">
        <v>0.50850694444444444</v>
      </c>
      <c r="F11693">
        <v>108</v>
      </c>
      <c r="G11693" t="str">
        <f>IFERROR(INDEX(menu_items!$B:$B,MATCH(F11693,menu_items!$A:$A,0)),"Unknown value")</f>
        <v>Tofu Pad Thai</v>
      </c>
      <c r="H11693" t="str">
        <f>IFERROR(INDEX(menu_items!$C:$C,MATCH(F11693,menu_items!$A:$A,0)),"Unknown value")</f>
        <v>Asian</v>
      </c>
      <c r="I11693" s="5">
        <f>IFERROR(INDEX(menu_items!$D:$D,MATCH(F11693,menu_items!$A:$A,0)),0)</f>
        <v>14.5</v>
      </c>
      <c r="J11693" t="str">
        <f t="shared" si="916"/>
        <v>Wed</v>
      </c>
      <c r="K11693">
        <f t="shared" si="917"/>
        <v>29</v>
      </c>
      <c r="L11693" t="str">
        <f t="shared" si="918"/>
        <v>Mar</v>
      </c>
      <c r="M11693">
        <v>12</v>
      </c>
      <c r="N11693">
        <f t="shared" si="919"/>
        <v>1</v>
      </c>
      <c r="O11693" s="5">
        <f t="shared" si="920"/>
        <v>14.5</v>
      </c>
    </row>
    <row r="11694" spans="1:15" x14ac:dyDescent="0.25">
      <c r="A11694">
        <v>11826</v>
      </c>
      <c r="B11694">
        <v>5200</v>
      </c>
      <c r="C11694">
        <f>IF(COUNTIF($B$2:B11694,B11694)=1,1,0)</f>
        <v>1</v>
      </c>
      <c r="D11694" s="1">
        <v>45014</v>
      </c>
      <c r="E11694" s="2">
        <v>0.52230324074074075</v>
      </c>
      <c r="F11694">
        <v>101</v>
      </c>
      <c r="G11694" t="str">
        <f>IFERROR(INDEX(menu_items!$B:$B,MATCH(F11694,menu_items!$A:$A,0)),"Unknown value")</f>
        <v>Hamburger</v>
      </c>
      <c r="H11694" t="str">
        <f>IFERROR(INDEX(menu_items!$C:$C,MATCH(F11694,menu_items!$A:$A,0)),"Unknown value")</f>
        <v>American</v>
      </c>
      <c r="I11694" s="5">
        <f>IFERROR(INDEX(menu_items!$D:$D,MATCH(F11694,menu_items!$A:$A,0)),0)</f>
        <v>12.95</v>
      </c>
      <c r="J11694" t="str">
        <f t="shared" si="916"/>
        <v>Wed</v>
      </c>
      <c r="K11694">
        <f t="shared" si="917"/>
        <v>29</v>
      </c>
      <c r="L11694" t="str">
        <f t="shared" si="918"/>
        <v>Mar</v>
      </c>
      <c r="M11694">
        <v>12</v>
      </c>
      <c r="N11694">
        <f t="shared" si="919"/>
        <v>13</v>
      </c>
      <c r="O11694" s="5">
        <f t="shared" si="920"/>
        <v>170.1</v>
      </c>
    </row>
    <row r="11695" spans="1:15" x14ac:dyDescent="0.25">
      <c r="A11695">
        <v>11827</v>
      </c>
      <c r="B11695">
        <v>5200</v>
      </c>
      <c r="C11695">
        <f>IF(COUNTIF($B$2:B11695,B11695)=1,1,0)</f>
        <v>0</v>
      </c>
      <c r="D11695" s="1">
        <v>45014</v>
      </c>
      <c r="E11695" s="2">
        <v>0.52230324074074075</v>
      </c>
      <c r="F11695">
        <v>102</v>
      </c>
      <c r="G11695" t="str">
        <f>IFERROR(INDEX(menu_items!$B:$B,MATCH(F11695,menu_items!$A:$A,0)),"Unknown value")</f>
        <v>Cheeseburger</v>
      </c>
      <c r="H11695" t="str">
        <f>IFERROR(INDEX(menu_items!$C:$C,MATCH(F11695,menu_items!$A:$A,0)),"Unknown value")</f>
        <v>American</v>
      </c>
      <c r="I11695" s="5">
        <f>IFERROR(INDEX(menu_items!$D:$D,MATCH(F11695,menu_items!$A:$A,0)),0)</f>
        <v>13.95</v>
      </c>
      <c r="J11695" t="str">
        <f t="shared" si="916"/>
        <v>Wed</v>
      </c>
      <c r="K11695">
        <f t="shared" si="917"/>
        <v>29</v>
      </c>
      <c r="L11695" t="str">
        <f t="shared" si="918"/>
        <v>Mar</v>
      </c>
      <c r="M11695">
        <v>12</v>
      </c>
      <c r="N11695">
        <f t="shared" si="919"/>
        <v>13</v>
      </c>
      <c r="O11695" s="5">
        <f t="shared" si="920"/>
        <v>170.1</v>
      </c>
    </row>
    <row r="11696" spans="1:15" x14ac:dyDescent="0.25">
      <c r="A11696">
        <v>11828</v>
      </c>
      <c r="B11696">
        <v>5200</v>
      </c>
      <c r="C11696">
        <f>IF(COUNTIF($B$2:B11696,B11696)=1,1,0)</f>
        <v>0</v>
      </c>
      <c r="D11696" s="1">
        <v>45014</v>
      </c>
      <c r="E11696" s="2">
        <v>0.52230324074074075</v>
      </c>
      <c r="F11696">
        <v>124</v>
      </c>
      <c r="G11696" t="str">
        <f>IFERROR(INDEX(menu_items!$B:$B,MATCH(F11696,menu_items!$A:$A,0)),"Unknown value")</f>
        <v>Spaghetti</v>
      </c>
      <c r="H11696" t="str">
        <f>IFERROR(INDEX(menu_items!$C:$C,MATCH(F11696,menu_items!$A:$A,0)),"Unknown value")</f>
        <v>Italian</v>
      </c>
      <c r="I11696" s="5">
        <f>IFERROR(INDEX(menu_items!$D:$D,MATCH(F11696,menu_items!$A:$A,0)),0)</f>
        <v>14.5</v>
      </c>
      <c r="J11696" t="str">
        <f t="shared" si="916"/>
        <v>Wed</v>
      </c>
      <c r="K11696">
        <f t="shared" si="917"/>
        <v>29</v>
      </c>
      <c r="L11696" t="str">
        <f t="shared" si="918"/>
        <v>Mar</v>
      </c>
      <c r="M11696">
        <v>12</v>
      </c>
      <c r="N11696">
        <f t="shared" si="919"/>
        <v>13</v>
      </c>
      <c r="O11696" s="5">
        <f t="shared" si="920"/>
        <v>170.1</v>
      </c>
    </row>
    <row r="11697" spans="1:15" x14ac:dyDescent="0.25">
      <c r="A11697">
        <v>11829</v>
      </c>
      <c r="B11697">
        <v>5200</v>
      </c>
      <c r="C11697">
        <f>IF(COUNTIF($B$2:B11697,B11697)=1,1,0)</f>
        <v>0</v>
      </c>
      <c r="D11697" s="1">
        <v>45014</v>
      </c>
      <c r="E11697" s="2">
        <v>0.52230324074074075</v>
      </c>
      <c r="F11697">
        <v>125</v>
      </c>
      <c r="G11697" t="str">
        <f>IFERROR(INDEX(menu_items!$B:$B,MATCH(F11697,menu_items!$A:$A,0)),"Unknown value")</f>
        <v>Spaghetti &amp; Meatballs</v>
      </c>
      <c r="H11697" t="str">
        <f>IFERROR(INDEX(menu_items!$C:$C,MATCH(F11697,menu_items!$A:$A,0)),"Unknown value")</f>
        <v>Italian</v>
      </c>
      <c r="I11697" s="5">
        <f>IFERROR(INDEX(menu_items!$D:$D,MATCH(F11697,menu_items!$A:$A,0)),0)</f>
        <v>17.95</v>
      </c>
      <c r="J11697" t="str">
        <f t="shared" si="916"/>
        <v>Wed</v>
      </c>
      <c r="K11697">
        <f t="shared" si="917"/>
        <v>29</v>
      </c>
      <c r="L11697" t="str">
        <f t="shared" si="918"/>
        <v>Mar</v>
      </c>
      <c r="M11697">
        <v>12</v>
      </c>
      <c r="N11697">
        <f t="shared" si="919"/>
        <v>13</v>
      </c>
      <c r="O11697" s="5">
        <f t="shared" si="920"/>
        <v>170.1</v>
      </c>
    </row>
    <row r="11698" spans="1:15" x14ac:dyDescent="0.25">
      <c r="A11698">
        <v>11830</v>
      </c>
      <c r="B11698">
        <v>5200</v>
      </c>
      <c r="C11698">
        <f>IF(COUNTIF($B$2:B11698,B11698)=1,1,0)</f>
        <v>0</v>
      </c>
      <c r="D11698" s="1">
        <v>45014</v>
      </c>
      <c r="E11698" s="2">
        <v>0.52230324074074075</v>
      </c>
      <c r="F11698">
        <v>117</v>
      </c>
      <c r="G11698" t="str">
        <f>IFERROR(INDEX(menu_items!$B:$B,MATCH(F11698,menu_items!$A:$A,0)),"Unknown value")</f>
        <v>Chicken Burrito</v>
      </c>
      <c r="H11698" t="str">
        <f>IFERROR(INDEX(menu_items!$C:$C,MATCH(F11698,menu_items!$A:$A,0)),"Unknown value")</f>
        <v>Mexican</v>
      </c>
      <c r="I11698" s="5">
        <f>IFERROR(INDEX(menu_items!$D:$D,MATCH(F11698,menu_items!$A:$A,0)),0)</f>
        <v>12.95</v>
      </c>
      <c r="J11698" t="str">
        <f t="shared" si="916"/>
        <v>Wed</v>
      </c>
      <c r="K11698">
        <f t="shared" si="917"/>
        <v>29</v>
      </c>
      <c r="L11698" t="str">
        <f t="shared" si="918"/>
        <v>Mar</v>
      </c>
      <c r="M11698">
        <v>12</v>
      </c>
      <c r="N11698">
        <f t="shared" si="919"/>
        <v>13</v>
      </c>
      <c r="O11698" s="5">
        <f t="shared" si="920"/>
        <v>170.1</v>
      </c>
    </row>
    <row r="11699" spans="1:15" x14ac:dyDescent="0.25">
      <c r="A11699">
        <v>11831</v>
      </c>
      <c r="B11699">
        <v>5200</v>
      </c>
      <c r="C11699">
        <f>IF(COUNTIF($B$2:B11699,B11699)=1,1,0)</f>
        <v>0</v>
      </c>
      <c r="D11699" s="1">
        <v>45014</v>
      </c>
      <c r="E11699" s="2">
        <v>0.52230324074074075</v>
      </c>
      <c r="F11699">
        <v>127</v>
      </c>
      <c r="G11699" t="str">
        <f>IFERROR(INDEX(menu_items!$B:$B,MATCH(F11699,menu_items!$A:$A,0)),"Unknown value")</f>
        <v>Meat Lasagna</v>
      </c>
      <c r="H11699" t="str">
        <f>IFERROR(INDEX(menu_items!$C:$C,MATCH(F11699,menu_items!$A:$A,0)),"Unknown value")</f>
        <v>Italian</v>
      </c>
      <c r="I11699" s="5">
        <f>IFERROR(INDEX(menu_items!$D:$D,MATCH(F11699,menu_items!$A:$A,0)),0)</f>
        <v>17.95</v>
      </c>
      <c r="J11699" t="str">
        <f t="shared" si="916"/>
        <v>Wed</v>
      </c>
      <c r="K11699">
        <f t="shared" si="917"/>
        <v>29</v>
      </c>
      <c r="L11699" t="str">
        <f t="shared" si="918"/>
        <v>Mar</v>
      </c>
      <c r="M11699">
        <v>12</v>
      </c>
      <c r="N11699">
        <f t="shared" si="919"/>
        <v>13</v>
      </c>
      <c r="O11699" s="5">
        <f t="shared" si="920"/>
        <v>170.1</v>
      </c>
    </row>
    <row r="11700" spans="1:15" x14ac:dyDescent="0.25">
      <c r="A11700">
        <v>11832</v>
      </c>
      <c r="B11700">
        <v>5200</v>
      </c>
      <c r="C11700">
        <f>IF(COUNTIF($B$2:B11700,B11700)=1,1,0)</f>
        <v>0</v>
      </c>
      <c r="D11700" s="1">
        <v>45014</v>
      </c>
      <c r="E11700" s="2">
        <v>0.52230324074074075</v>
      </c>
      <c r="F11700">
        <v>113</v>
      </c>
      <c r="G11700" t="str">
        <f>IFERROR(INDEX(menu_items!$B:$B,MATCH(F11700,menu_items!$A:$A,0)),"Unknown value")</f>
        <v>Edamame</v>
      </c>
      <c r="H11700" t="str">
        <f>IFERROR(INDEX(menu_items!$C:$C,MATCH(F11700,menu_items!$A:$A,0)),"Unknown value")</f>
        <v>Asian</v>
      </c>
      <c r="I11700" s="5">
        <f>IFERROR(INDEX(menu_items!$D:$D,MATCH(F11700,menu_items!$A:$A,0)),0)</f>
        <v>5</v>
      </c>
      <c r="J11700" t="str">
        <f t="shared" si="916"/>
        <v>Wed</v>
      </c>
      <c r="K11700">
        <f t="shared" si="917"/>
        <v>29</v>
      </c>
      <c r="L11700" t="str">
        <f t="shared" si="918"/>
        <v>Mar</v>
      </c>
      <c r="M11700">
        <v>12</v>
      </c>
      <c r="N11700">
        <f t="shared" si="919"/>
        <v>13</v>
      </c>
      <c r="O11700" s="5">
        <f t="shared" si="920"/>
        <v>170.1</v>
      </c>
    </row>
    <row r="11701" spans="1:15" x14ac:dyDescent="0.25">
      <c r="A11701">
        <v>11833</v>
      </c>
      <c r="B11701">
        <v>5200</v>
      </c>
      <c r="C11701">
        <f>IF(COUNTIF($B$2:B11701,B11701)=1,1,0)</f>
        <v>0</v>
      </c>
      <c r="D11701" s="1">
        <v>45014</v>
      </c>
      <c r="E11701" s="2">
        <v>0.52230324074074075</v>
      </c>
      <c r="F11701">
        <v>120</v>
      </c>
      <c r="G11701" t="str">
        <f>IFERROR(INDEX(menu_items!$B:$B,MATCH(F11701,menu_items!$A:$A,0)),"Unknown value")</f>
        <v>Steak Torta</v>
      </c>
      <c r="H11701" t="str">
        <f>IFERROR(INDEX(menu_items!$C:$C,MATCH(F11701,menu_items!$A:$A,0)),"Unknown value")</f>
        <v>Mexican</v>
      </c>
      <c r="I11701" s="5">
        <f>IFERROR(INDEX(menu_items!$D:$D,MATCH(F11701,menu_items!$A:$A,0)),0)</f>
        <v>13.95</v>
      </c>
      <c r="J11701" t="str">
        <f t="shared" si="916"/>
        <v>Wed</v>
      </c>
      <c r="K11701">
        <f t="shared" si="917"/>
        <v>29</v>
      </c>
      <c r="L11701" t="str">
        <f t="shared" si="918"/>
        <v>Mar</v>
      </c>
      <c r="M11701">
        <v>12</v>
      </c>
      <c r="N11701">
        <f t="shared" si="919"/>
        <v>13</v>
      </c>
      <c r="O11701" s="5">
        <f t="shared" si="920"/>
        <v>170.1</v>
      </c>
    </row>
    <row r="11702" spans="1:15" x14ac:dyDescent="0.25">
      <c r="A11702">
        <v>11834</v>
      </c>
      <c r="B11702">
        <v>5200</v>
      </c>
      <c r="C11702">
        <f>IF(COUNTIF($B$2:B11702,B11702)=1,1,0)</f>
        <v>0</v>
      </c>
      <c r="D11702" s="1">
        <v>45014</v>
      </c>
      <c r="E11702" s="2">
        <v>0.52230324074074075</v>
      </c>
      <c r="F11702">
        <v>105</v>
      </c>
      <c r="G11702" t="str">
        <f>IFERROR(INDEX(menu_items!$B:$B,MATCH(F11702,menu_items!$A:$A,0)),"Unknown value")</f>
        <v>Mac &amp; Cheese</v>
      </c>
      <c r="H11702" t="str">
        <f>IFERROR(INDEX(menu_items!$C:$C,MATCH(F11702,menu_items!$A:$A,0)),"Unknown value")</f>
        <v>American</v>
      </c>
      <c r="I11702" s="5">
        <f>IFERROR(INDEX(menu_items!$D:$D,MATCH(F11702,menu_items!$A:$A,0)),0)</f>
        <v>7</v>
      </c>
      <c r="J11702" t="str">
        <f t="shared" si="916"/>
        <v>Wed</v>
      </c>
      <c r="K11702">
        <f t="shared" si="917"/>
        <v>29</v>
      </c>
      <c r="L11702" t="str">
        <f t="shared" si="918"/>
        <v>Mar</v>
      </c>
      <c r="M11702">
        <v>12</v>
      </c>
      <c r="N11702">
        <f t="shared" si="919"/>
        <v>13</v>
      </c>
      <c r="O11702" s="5">
        <f t="shared" si="920"/>
        <v>170.1</v>
      </c>
    </row>
    <row r="11703" spans="1:15" x14ac:dyDescent="0.25">
      <c r="A11703">
        <v>11835</v>
      </c>
      <c r="B11703">
        <v>5200</v>
      </c>
      <c r="C11703">
        <f>IF(COUNTIF($B$2:B11703,B11703)=1,1,0)</f>
        <v>0</v>
      </c>
      <c r="D11703" s="1">
        <v>45014</v>
      </c>
      <c r="E11703" s="2">
        <v>0.52230324074074075</v>
      </c>
      <c r="F11703">
        <v>105</v>
      </c>
      <c r="G11703" t="str">
        <f>IFERROR(INDEX(menu_items!$B:$B,MATCH(F11703,menu_items!$A:$A,0)),"Unknown value")</f>
        <v>Mac &amp; Cheese</v>
      </c>
      <c r="H11703" t="str">
        <f>IFERROR(INDEX(menu_items!$C:$C,MATCH(F11703,menu_items!$A:$A,0)),"Unknown value")</f>
        <v>American</v>
      </c>
      <c r="I11703" s="5">
        <f>IFERROR(INDEX(menu_items!$D:$D,MATCH(F11703,menu_items!$A:$A,0)),0)</f>
        <v>7</v>
      </c>
      <c r="J11703" t="str">
        <f t="shared" si="916"/>
        <v>Wed</v>
      </c>
      <c r="K11703">
        <f t="shared" si="917"/>
        <v>29</v>
      </c>
      <c r="L11703" t="str">
        <f t="shared" si="918"/>
        <v>Mar</v>
      </c>
      <c r="M11703">
        <v>12</v>
      </c>
      <c r="N11703">
        <f t="shared" si="919"/>
        <v>13</v>
      </c>
      <c r="O11703" s="5">
        <f t="shared" si="920"/>
        <v>170.1</v>
      </c>
    </row>
    <row r="11704" spans="1:15" x14ac:dyDescent="0.25">
      <c r="A11704">
        <v>11836</v>
      </c>
      <c r="B11704">
        <v>5200</v>
      </c>
      <c r="C11704">
        <f>IF(COUNTIF($B$2:B11704,B11704)=1,1,0)</f>
        <v>0</v>
      </c>
      <c r="D11704" s="1">
        <v>45014</v>
      </c>
      <c r="E11704" s="2">
        <v>0.52230324074074075</v>
      </c>
      <c r="F11704">
        <v>130</v>
      </c>
      <c r="G11704" t="str">
        <f>IFERROR(INDEX(menu_items!$B:$B,MATCH(F11704,menu_items!$A:$A,0)),"Unknown value")</f>
        <v>Shrimp Scampi</v>
      </c>
      <c r="H11704" t="str">
        <f>IFERROR(INDEX(menu_items!$C:$C,MATCH(F11704,menu_items!$A:$A,0)),"Unknown value")</f>
        <v>Italian</v>
      </c>
      <c r="I11704" s="5">
        <f>IFERROR(INDEX(menu_items!$D:$D,MATCH(F11704,menu_items!$A:$A,0)),0)</f>
        <v>19.95</v>
      </c>
      <c r="J11704" t="str">
        <f t="shared" si="916"/>
        <v>Wed</v>
      </c>
      <c r="K11704">
        <f t="shared" si="917"/>
        <v>29</v>
      </c>
      <c r="L11704" t="str">
        <f t="shared" si="918"/>
        <v>Mar</v>
      </c>
      <c r="M11704">
        <v>12</v>
      </c>
      <c r="N11704">
        <f t="shared" si="919"/>
        <v>13</v>
      </c>
      <c r="O11704" s="5">
        <f t="shared" si="920"/>
        <v>170.1</v>
      </c>
    </row>
    <row r="11705" spans="1:15" x14ac:dyDescent="0.25">
      <c r="A11705">
        <v>11837</v>
      </c>
      <c r="B11705">
        <v>5200</v>
      </c>
      <c r="C11705">
        <f>IF(COUNTIF($B$2:B11705,B11705)=1,1,0)</f>
        <v>0</v>
      </c>
      <c r="D11705" s="1">
        <v>45014</v>
      </c>
      <c r="E11705" s="2">
        <v>0.52230324074074075</v>
      </c>
      <c r="F11705">
        <v>131</v>
      </c>
      <c r="G11705" t="str">
        <f>IFERROR(INDEX(menu_items!$B:$B,MATCH(F11705,menu_items!$A:$A,0)),"Unknown value")</f>
        <v>Chicken Parmesan</v>
      </c>
      <c r="H11705" t="str">
        <f>IFERROR(INDEX(menu_items!$C:$C,MATCH(F11705,menu_items!$A:$A,0)),"Unknown value")</f>
        <v>Italian</v>
      </c>
      <c r="I11705" s="5">
        <f>IFERROR(INDEX(menu_items!$D:$D,MATCH(F11705,menu_items!$A:$A,0)),0)</f>
        <v>17.95</v>
      </c>
      <c r="J11705" t="str">
        <f t="shared" si="916"/>
        <v>Wed</v>
      </c>
      <c r="K11705">
        <f t="shared" si="917"/>
        <v>29</v>
      </c>
      <c r="L11705" t="str">
        <f t="shared" si="918"/>
        <v>Mar</v>
      </c>
      <c r="M11705">
        <v>12</v>
      </c>
      <c r="N11705">
        <f t="shared" si="919"/>
        <v>13</v>
      </c>
      <c r="O11705" s="5">
        <f t="shared" si="920"/>
        <v>170.1</v>
      </c>
    </row>
    <row r="11706" spans="1:15" x14ac:dyDescent="0.25">
      <c r="A11706">
        <v>11838</v>
      </c>
      <c r="B11706">
        <v>5200</v>
      </c>
      <c r="C11706">
        <f>IF(COUNTIF($B$2:B11706,B11706)=1,1,0)</f>
        <v>0</v>
      </c>
      <c r="D11706" s="1">
        <v>45014</v>
      </c>
      <c r="E11706" s="2">
        <v>0.52230324074074075</v>
      </c>
      <c r="F11706">
        <v>114</v>
      </c>
      <c r="G11706" t="str">
        <f>IFERROR(INDEX(menu_items!$B:$B,MATCH(F11706,menu_items!$A:$A,0)),"Unknown value")</f>
        <v>Potstickers</v>
      </c>
      <c r="H11706" t="str">
        <f>IFERROR(INDEX(menu_items!$C:$C,MATCH(F11706,menu_items!$A:$A,0)),"Unknown value")</f>
        <v>Asian</v>
      </c>
      <c r="I11706" s="5">
        <f>IFERROR(INDEX(menu_items!$D:$D,MATCH(F11706,menu_items!$A:$A,0)),0)</f>
        <v>9</v>
      </c>
      <c r="J11706" t="str">
        <f t="shared" si="916"/>
        <v>Wed</v>
      </c>
      <c r="K11706">
        <f t="shared" si="917"/>
        <v>29</v>
      </c>
      <c r="L11706" t="str">
        <f t="shared" si="918"/>
        <v>Mar</v>
      </c>
      <c r="M11706">
        <v>12</v>
      </c>
      <c r="N11706">
        <f t="shared" si="919"/>
        <v>13</v>
      </c>
      <c r="O11706" s="5">
        <f t="shared" si="920"/>
        <v>170.1</v>
      </c>
    </row>
    <row r="11707" spans="1:15" x14ac:dyDescent="0.25">
      <c r="A11707">
        <v>11839</v>
      </c>
      <c r="B11707">
        <v>5201</v>
      </c>
      <c r="C11707">
        <f>IF(COUNTIF($B$2:B11707,B11707)=1,1,0)</f>
        <v>1</v>
      </c>
      <c r="D11707" s="1">
        <v>45014</v>
      </c>
      <c r="E11707" s="2">
        <v>0.52651620370370367</v>
      </c>
      <c r="F11707">
        <v>107</v>
      </c>
      <c r="G11707" t="str">
        <f>IFERROR(INDEX(menu_items!$B:$B,MATCH(F11707,menu_items!$A:$A,0)),"Unknown value")</f>
        <v>Orange Chicken</v>
      </c>
      <c r="H11707" t="str">
        <f>IFERROR(INDEX(menu_items!$C:$C,MATCH(F11707,menu_items!$A:$A,0)),"Unknown value")</f>
        <v>Asian</v>
      </c>
      <c r="I11707" s="5">
        <f>IFERROR(INDEX(menu_items!$D:$D,MATCH(F11707,menu_items!$A:$A,0)),0)</f>
        <v>16.5</v>
      </c>
      <c r="J11707" t="str">
        <f t="shared" si="916"/>
        <v>Wed</v>
      </c>
      <c r="K11707">
        <f t="shared" si="917"/>
        <v>29</v>
      </c>
      <c r="L11707" t="str">
        <f t="shared" si="918"/>
        <v>Mar</v>
      </c>
      <c r="M11707">
        <v>12</v>
      </c>
      <c r="N11707">
        <f t="shared" si="919"/>
        <v>5</v>
      </c>
      <c r="O11707" s="5">
        <f t="shared" si="920"/>
        <v>73.900000000000006</v>
      </c>
    </row>
    <row r="11708" spans="1:15" x14ac:dyDescent="0.25">
      <c r="A11708">
        <v>11840</v>
      </c>
      <c r="B11708">
        <v>5201</v>
      </c>
      <c r="C11708">
        <f>IF(COUNTIF($B$2:B11708,B11708)=1,1,0)</f>
        <v>0</v>
      </c>
      <c r="D11708" s="1">
        <v>45014</v>
      </c>
      <c r="E11708" s="2">
        <v>0.52651620370370367</v>
      </c>
      <c r="F11708">
        <v>126</v>
      </c>
      <c r="G11708" t="str">
        <f>IFERROR(INDEX(menu_items!$B:$B,MATCH(F11708,menu_items!$A:$A,0)),"Unknown value")</f>
        <v>Fettuccine Alfredo</v>
      </c>
      <c r="H11708" t="str">
        <f>IFERROR(INDEX(menu_items!$C:$C,MATCH(F11708,menu_items!$A:$A,0)),"Unknown value")</f>
        <v>Italian</v>
      </c>
      <c r="I11708" s="5">
        <f>IFERROR(INDEX(menu_items!$D:$D,MATCH(F11708,menu_items!$A:$A,0)),0)</f>
        <v>14.5</v>
      </c>
      <c r="J11708" t="str">
        <f t="shared" si="916"/>
        <v>Wed</v>
      </c>
      <c r="K11708">
        <f t="shared" si="917"/>
        <v>29</v>
      </c>
      <c r="L11708" t="str">
        <f t="shared" si="918"/>
        <v>Mar</v>
      </c>
      <c r="M11708">
        <v>12</v>
      </c>
      <c r="N11708">
        <f t="shared" si="919"/>
        <v>5</v>
      </c>
      <c r="O11708" s="5">
        <f t="shared" si="920"/>
        <v>73.900000000000006</v>
      </c>
    </row>
    <row r="11709" spans="1:15" x14ac:dyDescent="0.25">
      <c r="A11709">
        <v>11841</v>
      </c>
      <c r="B11709">
        <v>5201</v>
      </c>
      <c r="C11709">
        <f>IF(COUNTIF($B$2:B11709,B11709)=1,1,0)</f>
        <v>0</v>
      </c>
      <c r="D11709" s="1">
        <v>45014</v>
      </c>
      <c r="E11709" s="2">
        <v>0.52651620370370367</v>
      </c>
      <c r="F11709">
        <v>110</v>
      </c>
      <c r="G11709" t="str">
        <f>IFERROR(INDEX(menu_items!$B:$B,MATCH(F11709,menu_items!$A:$A,0)),"Unknown value")</f>
        <v>Pork Ramen</v>
      </c>
      <c r="H11709" t="str">
        <f>IFERROR(INDEX(menu_items!$C:$C,MATCH(F11709,menu_items!$A:$A,0)),"Unknown value")</f>
        <v>Asian</v>
      </c>
      <c r="I11709" s="5">
        <f>IFERROR(INDEX(menu_items!$D:$D,MATCH(F11709,menu_items!$A:$A,0)),0)</f>
        <v>17.95</v>
      </c>
      <c r="J11709" t="str">
        <f t="shared" ref="J11709:J11771" si="921">TEXT(D11709,"ddd")</f>
        <v>Wed</v>
      </c>
      <c r="K11709">
        <f t="shared" ref="K11709:K11771" si="922">DAY(D11709)</f>
        <v>29</v>
      </c>
      <c r="L11709" t="str">
        <f t="shared" ref="L11709:L11771" si="923">TEXT(D11709,"mmm")</f>
        <v>Mar</v>
      </c>
      <c r="M11709">
        <v>12</v>
      </c>
      <c r="N11709">
        <f t="shared" si="919"/>
        <v>5</v>
      </c>
      <c r="O11709" s="5">
        <f t="shared" si="920"/>
        <v>73.900000000000006</v>
      </c>
    </row>
    <row r="11710" spans="1:15" x14ac:dyDescent="0.25">
      <c r="A11710">
        <v>11842</v>
      </c>
      <c r="B11710">
        <v>5201</v>
      </c>
      <c r="C11710">
        <f>IF(COUNTIF($B$2:B11710,B11710)=1,1,0)</f>
        <v>0</v>
      </c>
      <c r="D11710" s="1">
        <v>45014</v>
      </c>
      <c r="E11710" s="2">
        <v>0.52651620370370367</v>
      </c>
      <c r="F11710">
        <v>127</v>
      </c>
      <c r="G11710" t="str">
        <f>IFERROR(INDEX(menu_items!$B:$B,MATCH(F11710,menu_items!$A:$A,0)),"Unknown value")</f>
        <v>Meat Lasagna</v>
      </c>
      <c r="H11710" t="str">
        <f>IFERROR(INDEX(menu_items!$C:$C,MATCH(F11710,menu_items!$A:$A,0)),"Unknown value")</f>
        <v>Italian</v>
      </c>
      <c r="I11710" s="5">
        <f>IFERROR(INDEX(menu_items!$D:$D,MATCH(F11710,menu_items!$A:$A,0)),0)</f>
        <v>17.95</v>
      </c>
      <c r="J11710" t="str">
        <f t="shared" si="921"/>
        <v>Wed</v>
      </c>
      <c r="K11710">
        <f t="shared" si="922"/>
        <v>29</v>
      </c>
      <c r="L11710" t="str">
        <f t="shared" si="923"/>
        <v>Mar</v>
      </c>
      <c r="M11710">
        <v>12</v>
      </c>
      <c r="N11710">
        <f t="shared" si="919"/>
        <v>5</v>
      </c>
      <c r="O11710" s="5">
        <f t="shared" si="920"/>
        <v>73.900000000000006</v>
      </c>
    </row>
    <row r="11711" spans="1:15" x14ac:dyDescent="0.25">
      <c r="A11711">
        <v>11843</v>
      </c>
      <c r="B11711">
        <v>5201</v>
      </c>
      <c r="C11711">
        <f>IF(COUNTIF($B$2:B11711,B11711)=1,1,0)</f>
        <v>0</v>
      </c>
      <c r="D11711" s="1">
        <v>45014</v>
      </c>
      <c r="E11711" s="2">
        <v>0.52651620370370367</v>
      </c>
      <c r="F11711">
        <v>106</v>
      </c>
      <c r="G11711" t="str">
        <f>IFERROR(INDEX(menu_items!$B:$B,MATCH(F11711,menu_items!$A:$A,0)),"Unknown value")</f>
        <v>French Fries</v>
      </c>
      <c r="H11711" t="str">
        <f>IFERROR(INDEX(menu_items!$C:$C,MATCH(F11711,menu_items!$A:$A,0)),"Unknown value")</f>
        <v>American</v>
      </c>
      <c r="I11711" s="5">
        <f>IFERROR(INDEX(menu_items!$D:$D,MATCH(F11711,menu_items!$A:$A,0)),0)</f>
        <v>7</v>
      </c>
      <c r="J11711" t="str">
        <f t="shared" si="921"/>
        <v>Wed</v>
      </c>
      <c r="K11711">
        <f t="shared" si="922"/>
        <v>29</v>
      </c>
      <c r="L11711" t="str">
        <f t="shared" si="923"/>
        <v>Mar</v>
      </c>
      <c r="M11711">
        <v>12</v>
      </c>
      <c r="N11711">
        <f t="shared" si="919"/>
        <v>5</v>
      </c>
      <c r="O11711" s="5">
        <f t="shared" si="920"/>
        <v>73.900000000000006</v>
      </c>
    </row>
    <row r="11712" spans="1:15" x14ac:dyDescent="0.25">
      <c r="A11712">
        <v>11844</v>
      </c>
      <c r="B11712">
        <v>5202</v>
      </c>
      <c r="C11712">
        <f>IF(COUNTIF($B$2:B11712,B11712)=1,1,0)</f>
        <v>1</v>
      </c>
      <c r="D11712" s="1">
        <v>45014</v>
      </c>
      <c r="E11712" s="2">
        <v>0.54188657407407403</v>
      </c>
      <c r="F11712">
        <v>103</v>
      </c>
      <c r="G11712" t="str">
        <f>IFERROR(INDEX(menu_items!$B:$B,MATCH(F11712,menu_items!$A:$A,0)),"Unknown value")</f>
        <v>Hot Dog</v>
      </c>
      <c r="H11712" t="str">
        <f>IFERROR(INDEX(menu_items!$C:$C,MATCH(F11712,menu_items!$A:$A,0)),"Unknown value")</f>
        <v>American</v>
      </c>
      <c r="I11712" s="5">
        <f>IFERROR(INDEX(menu_items!$D:$D,MATCH(F11712,menu_items!$A:$A,0)),0)</f>
        <v>9</v>
      </c>
      <c r="J11712" t="str">
        <f t="shared" si="921"/>
        <v>Wed</v>
      </c>
      <c r="K11712">
        <f t="shared" si="922"/>
        <v>29</v>
      </c>
      <c r="L11712" t="str">
        <f t="shared" si="923"/>
        <v>Mar</v>
      </c>
      <c r="M11712">
        <v>13</v>
      </c>
      <c r="N11712">
        <f t="shared" si="919"/>
        <v>8</v>
      </c>
      <c r="O11712" s="5">
        <f t="shared" si="920"/>
        <v>95.850000000000009</v>
      </c>
    </row>
    <row r="11713" spans="1:15" x14ac:dyDescent="0.25">
      <c r="A11713">
        <v>11845</v>
      </c>
      <c r="B11713">
        <v>5202</v>
      </c>
      <c r="C11713">
        <f>IF(COUNTIF($B$2:B11713,B11713)=1,1,0)</f>
        <v>0</v>
      </c>
      <c r="D11713" s="1">
        <v>45014</v>
      </c>
      <c r="E11713" s="2">
        <v>0.54188657407407403</v>
      </c>
      <c r="F11713">
        <v>104</v>
      </c>
      <c r="G11713" t="str">
        <f>IFERROR(INDEX(menu_items!$B:$B,MATCH(F11713,menu_items!$A:$A,0)),"Unknown value")</f>
        <v>Veggie Burger</v>
      </c>
      <c r="H11713" t="str">
        <f>IFERROR(INDEX(menu_items!$C:$C,MATCH(F11713,menu_items!$A:$A,0)),"Unknown value")</f>
        <v>American</v>
      </c>
      <c r="I11713" s="5">
        <f>IFERROR(INDEX(menu_items!$D:$D,MATCH(F11713,menu_items!$A:$A,0)),0)</f>
        <v>10.5</v>
      </c>
      <c r="J11713" t="str">
        <f t="shared" si="921"/>
        <v>Wed</v>
      </c>
      <c r="K11713">
        <f t="shared" si="922"/>
        <v>29</v>
      </c>
      <c r="L11713" t="str">
        <f t="shared" si="923"/>
        <v>Mar</v>
      </c>
      <c r="M11713">
        <v>13</v>
      </c>
      <c r="N11713">
        <f t="shared" si="919"/>
        <v>8</v>
      </c>
      <c r="O11713" s="5">
        <f t="shared" si="920"/>
        <v>95.850000000000009</v>
      </c>
    </row>
    <row r="11714" spans="1:15" x14ac:dyDescent="0.25">
      <c r="A11714">
        <v>11846</v>
      </c>
      <c r="B11714">
        <v>5202</v>
      </c>
      <c r="C11714">
        <f>IF(COUNTIF($B$2:B11714,B11714)=1,1,0)</f>
        <v>0</v>
      </c>
      <c r="D11714" s="1">
        <v>45014</v>
      </c>
      <c r="E11714" s="2">
        <v>0.54188657407407403</v>
      </c>
      <c r="F11714">
        <v>124</v>
      </c>
      <c r="G11714" t="str">
        <f>IFERROR(INDEX(menu_items!$B:$B,MATCH(F11714,menu_items!$A:$A,0)),"Unknown value")</f>
        <v>Spaghetti</v>
      </c>
      <c r="H11714" t="str">
        <f>IFERROR(INDEX(menu_items!$C:$C,MATCH(F11714,menu_items!$A:$A,0)),"Unknown value")</f>
        <v>Italian</v>
      </c>
      <c r="I11714" s="5">
        <f>IFERROR(INDEX(menu_items!$D:$D,MATCH(F11714,menu_items!$A:$A,0)),0)</f>
        <v>14.5</v>
      </c>
      <c r="J11714" t="str">
        <f t="shared" si="921"/>
        <v>Wed</v>
      </c>
      <c r="K11714">
        <f t="shared" si="922"/>
        <v>29</v>
      </c>
      <c r="L11714" t="str">
        <f t="shared" si="923"/>
        <v>Mar</v>
      </c>
      <c r="M11714">
        <v>13</v>
      </c>
      <c r="N11714">
        <f t="shared" ref="N11714:N11777" si="924">COUNTIF($B:$B,B11714)</f>
        <v>8</v>
      </c>
      <c r="O11714" s="5">
        <f t="shared" ref="O11714:O11777" si="925">SUMIF($B:$B,B11714,$I:$I)</f>
        <v>95.850000000000009</v>
      </c>
    </row>
    <row r="11715" spans="1:15" x14ac:dyDescent="0.25">
      <c r="A11715">
        <v>11847</v>
      </c>
      <c r="B11715">
        <v>5202</v>
      </c>
      <c r="C11715">
        <f>IF(COUNTIF($B$2:B11715,B11715)=1,1,0)</f>
        <v>0</v>
      </c>
      <c r="D11715" s="1">
        <v>45014</v>
      </c>
      <c r="E11715" s="2">
        <v>0.54188657407407403</v>
      </c>
      <c r="F11715">
        <v>109</v>
      </c>
      <c r="G11715" t="str">
        <f>IFERROR(INDEX(menu_items!$B:$B,MATCH(F11715,menu_items!$A:$A,0)),"Unknown value")</f>
        <v>Korean Beef Bowl</v>
      </c>
      <c r="H11715" t="str">
        <f>IFERROR(INDEX(menu_items!$C:$C,MATCH(F11715,menu_items!$A:$A,0)),"Unknown value")</f>
        <v>Asian</v>
      </c>
      <c r="I11715" s="5">
        <f>IFERROR(INDEX(menu_items!$D:$D,MATCH(F11715,menu_items!$A:$A,0)),0)</f>
        <v>17.95</v>
      </c>
      <c r="J11715" t="str">
        <f t="shared" si="921"/>
        <v>Wed</v>
      </c>
      <c r="K11715">
        <f t="shared" si="922"/>
        <v>29</v>
      </c>
      <c r="L11715" t="str">
        <f t="shared" si="923"/>
        <v>Mar</v>
      </c>
      <c r="M11715">
        <v>13</v>
      </c>
      <c r="N11715">
        <f t="shared" si="924"/>
        <v>8</v>
      </c>
      <c r="O11715" s="5">
        <f t="shared" si="925"/>
        <v>95.850000000000009</v>
      </c>
    </row>
    <row r="11716" spans="1:15" x14ac:dyDescent="0.25">
      <c r="A11716">
        <v>11848</v>
      </c>
      <c r="B11716">
        <v>5202</v>
      </c>
      <c r="C11716">
        <f>IF(COUNTIF($B$2:B11716,B11716)=1,1,0)</f>
        <v>0</v>
      </c>
      <c r="D11716" s="1">
        <v>45014</v>
      </c>
      <c r="E11716" s="2">
        <v>0.54188657407407403</v>
      </c>
      <c r="F11716">
        <v>117</v>
      </c>
      <c r="G11716" t="str">
        <f>IFERROR(INDEX(menu_items!$B:$B,MATCH(F11716,menu_items!$A:$A,0)),"Unknown value")</f>
        <v>Chicken Burrito</v>
      </c>
      <c r="H11716" t="str">
        <f>IFERROR(INDEX(menu_items!$C:$C,MATCH(F11716,menu_items!$A:$A,0)),"Unknown value")</f>
        <v>Mexican</v>
      </c>
      <c r="I11716" s="5">
        <f>IFERROR(INDEX(menu_items!$D:$D,MATCH(F11716,menu_items!$A:$A,0)),0)</f>
        <v>12.95</v>
      </c>
      <c r="J11716" t="str">
        <f t="shared" si="921"/>
        <v>Wed</v>
      </c>
      <c r="K11716">
        <f t="shared" si="922"/>
        <v>29</v>
      </c>
      <c r="L11716" t="str">
        <f t="shared" si="923"/>
        <v>Mar</v>
      </c>
      <c r="M11716">
        <v>13</v>
      </c>
      <c r="N11716">
        <f t="shared" si="924"/>
        <v>8</v>
      </c>
      <c r="O11716" s="5">
        <f t="shared" si="925"/>
        <v>95.850000000000009</v>
      </c>
    </row>
    <row r="11717" spans="1:15" x14ac:dyDescent="0.25">
      <c r="A11717">
        <v>11849</v>
      </c>
      <c r="B11717">
        <v>5202</v>
      </c>
      <c r="C11717">
        <f>IF(COUNTIF($B$2:B11717,B11717)=1,1,0)</f>
        <v>0</v>
      </c>
      <c r="D11717" s="1">
        <v>45014</v>
      </c>
      <c r="E11717" s="2">
        <v>0.54188657407407403</v>
      </c>
      <c r="F11717">
        <v>105</v>
      </c>
      <c r="G11717" t="str">
        <f>IFERROR(INDEX(menu_items!$B:$B,MATCH(F11717,menu_items!$A:$A,0)),"Unknown value")</f>
        <v>Mac &amp; Cheese</v>
      </c>
      <c r="H11717" t="str">
        <f>IFERROR(INDEX(menu_items!$C:$C,MATCH(F11717,menu_items!$A:$A,0)),"Unknown value")</f>
        <v>American</v>
      </c>
      <c r="I11717" s="5">
        <f>IFERROR(INDEX(menu_items!$D:$D,MATCH(F11717,menu_items!$A:$A,0)),0)</f>
        <v>7</v>
      </c>
      <c r="J11717" t="str">
        <f t="shared" si="921"/>
        <v>Wed</v>
      </c>
      <c r="K11717">
        <f t="shared" si="922"/>
        <v>29</v>
      </c>
      <c r="L11717" t="str">
        <f t="shared" si="923"/>
        <v>Mar</v>
      </c>
      <c r="M11717">
        <v>13</v>
      </c>
      <c r="N11717">
        <f t="shared" si="924"/>
        <v>8</v>
      </c>
      <c r="O11717" s="5">
        <f t="shared" si="925"/>
        <v>95.850000000000009</v>
      </c>
    </row>
    <row r="11718" spans="1:15" x14ac:dyDescent="0.25">
      <c r="A11718">
        <v>11850</v>
      </c>
      <c r="B11718">
        <v>5202</v>
      </c>
      <c r="C11718">
        <f>IF(COUNTIF($B$2:B11718,B11718)=1,1,0)</f>
        <v>0</v>
      </c>
      <c r="D11718" s="1">
        <v>45014</v>
      </c>
      <c r="E11718" s="2">
        <v>0.54188657407407403</v>
      </c>
      <c r="F11718">
        <v>106</v>
      </c>
      <c r="G11718" t="str">
        <f>IFERROR(INDEX(menu_items!$B:$B,MATCH(F11718,menu_items!$A:$A,0)),"Unknown value")</f>
        <v>French Fries</v>
      </c>
      <c r="H11718" t="str">
        <f>IFERROR(INDEX(menu_items!$C:$C,MATCH(F11718,menu_items!$A:$A,0)),"Unknown value")</f>
        <v>American</v>
      </c>
      <c r="I11718" s="5">
        <f>IFERROR(INDEX(menu_items!$D:$D,MATCH(F11718,menu_items!$A:$A,0)),0)</f>
        <v>7</v>
      </c>
      <c r="J11718" t="str">
        <f t="shared" si="921"/>
        <v>Wed</v>
      </c>
      <c r="K11718">
        <f t="shared" si="922"/>
        <v>29</v>
      </c>
      <c r="L11718" t="str">
        <f t="shared" si="923"/>
        <v>Mar</v>
      </c>
      <c r="M11718">
        <v>13</v>
      </c>
      <c r="N11718">
        <f t="shared" si="924"/>
        <v>8</v>
      </c>
      <c r="O11718" s="5">
        <f t="shared" si="925"/>
        <v>95.850000000000009</v>
      </c>
    </row>
    <row r="11719" spans="1:15" x14ac:dyDescent="0.25">
      <c r="A11719">
        <v>11851</v>
      </c>
      <c r="B11719">
        <v>5202</v>
      </c>
      <c r="C11719">
        <f>IF(COUNTIF($B$2:B11719,B11719)=1,1,0)</f>
        <v>0</v>
      </c>
      <c r="D11719" s="1">
        <v>45014</v>
      </c>
      <c r="E11719" s="2">
        <v>0.54188657407407403</v>
      </c>
      <c r="F11719">
        <v>132</v>
      </c>
      <c r="G11719" t="str">
        <f>IFERROR(INDEX(menu_items!$B:$B,MATCH(F11719,menu_items!$A:$A,0)),"Unknown value")</f>
        <v>Eggplant Parmesan</v>
      </c>
      <c r="H11719" t="str">
        <f>IFERROR(INDEX(menu_items!$C:$C,MATCH(F11719,menu_items!$A:$A,0)),"Unknown value")</f>
        <v>Italian</v>
      </c>
      <c r="I11719" s="5">
        <f>IFERROR(INDEX(menu_items!$D:$D,MATCH(F11719,menu_items!$A:$A,0)),0)</f>
        <v>16.95</v>
      </c>
      <c r="J11719" t="str">
        <f t="shared" si="921"/>
        <v>Wed</v>
      </c>
      <c r="K11719">
        <f t="shared" si="922"/>
        <v>29</v>
      </c>
      <c r="L11719" t="str">
        <f t="shared" si="923"/>
        <v>Mar</v>
      </c>
      <c r="M11719">
        <v>13</v>
      </c>
      <c r="N11719">
        <f t="shared" si="924"/>
        <v>8</v>
      </c>
      <c r="O11719" s="5">
        <f t="shared" si="925"/>
        <v>95.850000000000009</v>
      </c>
    </row>
    <row r="11720" spans="1:15" x14ac:dyDescent="0.25">
      <c r="A11720">
        <v>11852</v>
      </c>
      <c r="B11720">
        <v>5203</v>
      </c>
      <c r="C11720">
        <f>IF(COUNTIF($B$2:B11720,B11720)=1,1,0)</f>
        <v>1</v>
      </c>
      <c r="D11720" s="1">
        <v>45014</v>
      </c>
      <c r="E11720" s="2">
        <v>0.57356481481481481</v>
      </c>
      <c r="F11720">
        <v>102</v>
      </c>
      <c r="G11720" t="str">
        <f>IFERROR(INDEX(menu_items!$B:$B,MATCH(F11720,menu_items!$A:$A,0)),"Unknown value")</f>
        <v>Cheeseburger</v>
      </c>
      <c r="H11720" t="str">
        <f>IFERROR(INDEX(menu_items!$C:$C,MATCH(F11720,menu_items!$A:$A,0)),"Unknown value")</f>
        <v>American</v>
      </c>
      <c r="I11720" s="5">
        <f>IFERROR(INDEX(menu_items!$D:$D,MATCH(F11720,menu_items!$A:$A,0)),0)</f>
        <v>13.95</v>
      </c>
      <c r="J11720" t="str">
        <f t="shared" si="921"/>
        <v>Wed</v>
      </c>
      <c r="K11720">
        <f t="shared" si="922"/>
        <v>29</v>
      </c>
      <c r="L11720" t="str">
        <f t="shared" si="923"/>
        <v>Mar</v>
      </c>
      <c r="M11720">
        <v>13</v>
      </c>
      <c r="N11720">
        <f t="shared" si="924"/>
        <v>3</v>
      </c>
      <c r="O11720" s="5">
        <f t="shared" si="925"/>
        <v>49.849999999999994</v>
      </c>
    </row>
    <row r="11721" spans="1:15" x14ac:dyDescent="0.25">
      <c r="A11721">
        <v>11853</v>
      </c>
      <c r="B11721">
        <v>5203</v>
      </c>
      <c r="C11721">
        <f>IF(COUNTIF($B$2:B11721,B11721)=1,1,0)</f>
        <v>0</v>
      </c>
      <c r="D11721" s="1">
        <v>45014</v>
      </c>
      <c r="E11721" s="2">
        <v>0.57356481481481481</v>
      </c>
      <c r="F11721">
        <v>109</v>
      </c>
      <c r="G11721" t="str">
        <f>IFERROR(INDEX(menu_items!$B:$B,MATCH(F11721,menu_items!$A:$A,0)),"Unknown value")</f>
        <v>Korean Beef Bowl</v>
      </c>
      <c r="H11721" t="str">
        <f>IFERROR(INDEX(menu_items!$C:$C,MATCH(F11721,menu_items!$A:$A,0)),"Unknown value")</f>
        <v>Asian</v>
      </c>
      <c r="I11721" s="5">
        <f>IFERROR(INDEX(menu_items!$D:$D,MATCH(F11721,menu_items!$A:$A,0)),0)</f>
        <v>17.95</v>
      </c>
      <c r="J11721" t="str">
        <f t="shared" si="921"/>
        <v>Wed</v>
      </c>
      <c r="K11721">
        <f t="shared" si="922"/>
        <v>29</v>
      </c>
      <c r="L11721" t="str">
        <f t="shared" si="923"/>
        <v>Mar</v>
      </c>
      <c r="M11721">
        <v>13</v>
      </c>
      <c r="N11721">
        <f t="shared" si="924"/>
        <v>3</v>
      </c>
      <c r="O11721" s="5">
        <f t="shared" si="925"/>
        <v>49.849999999999994</v>
      </c>
    </row>
    <row r="11722" spans="1:15" x14ac:dyDescent="0.25">
      <c r="A11722">
        <v>11854</v>
      </c>
      <c r="B11722">
        <v>5203</v>
      </c>
      <c r="C11722">
        <f>IF(COUNTIF($B$2:B11722,B11722)=1,1,0)</f>
        <v>0</v>
      </c>
      <c r="D11722" s="1">
        <v>45014</v>
      </c>
      <c r="E11722" s="2">
        <v>0.57356481481481481</v>
      </c>
      <c r="F11722">
        <v>131</v>
      </c>
      <c r="G11722" t="str">
        <f>IFERROR(INDEX(menu_items!$B:$B,MATCH(F11722,menu_items!$A:$A,0)),"Unknown value")</f>
        <v>Chicken Parmesan</v>
      </c>
      <c r="H11722" t="str">
        <f>IFERROR(INDEX(menu_items!$C:$C,MATCH(F11722,menu_items!$A:$A,0)),"Unknown value")</f>
        <v>Italian</v>
      </c>
      <c r="I11722" s="5">
        <f>IFERROR(INDEX(menu_items!$D:$D,MATCH(F11722,menu_items!$A:$A,0)),0)</f>
        <v>17.95</v>
      </c>
      <c r="J11722" t="str">
        <f t="shared" si="921"/>
        <v>Wed</v>
      </c>
      <c r="K11722">
        <f t="shared" si="922"/>
        <v>29</v>
      </c>
      <c r="L11722" t="str">
        <f t="shared" si="923"/>
        <v>Mar</v>
      </c>
      <c r="M11722">
        <v>13</v>
      </c>
      <c r="N11722">
        <f t="shared" si="924"/>
        <v>3</v>
      </c>
      <c r="O11722" s="5">
        <f t="shared" si="925"/>
        <v>49.849999999999994</v>
      </c>
    </row>
    <row r="11723" spans="1:15" x14ac:dyDescent="0.25">
      <c r="A11723">
        <v>11855</v>
      </c>
      <c r="B11723">
        <v>5204</v>
      </c>
      <c r="C11723">
        <f>IF(COUNTIF($B$2:B11723,B11723)=1,1,0)</f>
        <v>1</v>
      </c>
      <c r="D11723" s="1">
        <v>45014</v>
      </c>
      <c r="E11723" s="2">
        <v>0.57678240740740738</v>
      </c>
      <c r="F11723">
        <v>102</v>
      </c>
      <c r="G11723" t="str">
        <f>IFERROR(INDEX(menu_items!$B:$B,MATCH(F11723,menu_items!$A:$A,0)),"Unknown value")</f>
        <v>Cheeseburger</v>
      </c>
      <c r="H11723" t="str">
        <f>IFERROR(INDEX(menu_items!$C:$C,MATCH(F11723,menu_items!$A:$A,0)),"Unknown value")</f>
        <v>American</v>
      </c>
      <c r="I11723" s="5">
        <f>IFERROR(INDEX(menu_items!$D:$D,MATCH(F11723,menu_items!$A:$A,0)),0)</f>
        <v>13.95</v>
      </c>
      <c r="J11723" t="str">
        <f t="shared" si="921"/>
        <v>Wed</v>
      </c>
      <c r="K11723">
        <f t="shared" si="922"/>
        <v>29</v>
      </c>
      <c r="L11723" t="str">
        <f t="shared" si="923"/>
        <v>Mar</v>
      </c>
      <c r="M11723">
        <v>13</v>
      </c>
      <c r="N11723">
        <f t="shared" si="924"/>
        <v>1</v>
      </c>
      <c r="O11723" s="5">
        <f t="shared" si="925"/>
        <v>13.95</v>
      </c>
    </row>
    <row r="11724" spans="1:15" x14ac:dyDescent="0.25">
      <c r="A11724">
        <v>11856</v>
      </c>
      <c r="B11724">
        <v>5205</v>
      </c>
      <c r="C11724">
        <f>IF(COUNTIF($B$2:B11724,B11724)=1,1,0)</f>
        <v>1</v>
      </c>
      <c r="D11724" s="1">
        <v>45014</v>
      </c>
      <c r="E11724" s="2">
        <v>0.57934027777777775</v>
      </c>
      <c r="F11724">
        <v>128</v>
      </c>
      <c r="G11724" t="str">
        <f>IFERROR(INDEX(menu_items!$B:$B,MATCH(F11724,menu_items!$A:$A,0)),"Unknown value")</f>
        <v>Cheese Lasagna</v>
      </c>
      <c r="H11724" t="str">
        <f>IFERROR(INDEX(menu_items!$C:$C,MATCH(F11724,menu_items!$A:$A,0)),"Unknown value")</f>
        <v>Italian</v>
      </c>
      <c r="I11724" s="5">
        <f>IFERROR(INDEX(menu_items!$D:$D,MATCH(F11724,menu_items!$A:$A,0)),0)</f>
        <v>15.5</v>
      </c>
      <c r="J11724" t="str">
        <f t="shared" si="921"/>
        <v>Wed</v>
      </c>
      <c r="K11724">
        <f t="shared" si="922"/>
        <v>29</v>
      </c>
      <c r="L11724" t="str">
        <f t="shared" si="923"/>
        <v>Mar</v>
      </c>
      <c r="M11724">
        <v>13</v>
      </c>
      <c r="N11724">
        <f t="shared" si="924"/>
        <v>3</v>
      </c>
      <c r="O11724" s="5">
        <f t="shared" si="925"/>
        <v>44.4</v>
      </c>
    </row>
    <row r="11725" spans="1:15" x14ac:dyDescent="0.25">
      <c r="A11725">
        <v>11857</v>
      </c>
      <c r="B11725">
        <v>5205</v>
      </c>
      <c r="C11725">
        <f>IF(COUNTIF($B$2:B11725,B11725)=1,1,0)</f>
        <v>0</v>
      </c>
      <c r="D11725" s="1">
        <v>45014</v>
      </c>
      <c r="E11725" s="2">
        <v>0.57934027777777775</v>
      </c>
      <c r="F11725">
        <v>119</v>
      </c>
      <c r="G11725" t="str">
        <f>IFERROR(INDEX(menu_items!$B:$B,MATCH(F11725,menu_items!$A:$A,0)),"Unknown value")</f>
        <v>Chicken Torta</v>
      </c>
      <c r="H11725" t="str">
        <f>IFERROR(INDEX(menu_items!$C:$C,MATCH(F11725,menu_items!$A:$A,0)),"Unknown value")</f>
        <v>Mexican</v>
      </c>
      <c r="I11725" s="5">
        <f>IFERROR(INDEX(menu_items!$D:$D,MATCH(F11725,menu_items!$A:$A,0)),0)</f>
        <v>11.95</v>
      </c>
      <c r="J11725" t="str">
        <f t="shared" si="921"/>
        <v>Wed</v>
      </c>
      <c r="K11725">
        <f t="shared" si="922"/>
        <v>29</v>
      </c>
      <c r="L11725" t="str">
        <f t="shared" si="923"/>
        <v>Mar</v>
      </c>
      <c r="M11725">
        <v>13</v>
      </c>
      <c r="N11725">
        <f t="shared" si="924"/>
        <v>3</v>
      </c>
      <c r="O11725" s="5">
        <f t="shared" si="925"/>
        <v>44.4</v>
      </c>
    </row>
    <row r="11726" spans="1:15" x14ac:dyDescent="0.25">
      <c r="A11726">
        <v>11858</v>
      </c>
      <c r="B11726">
        <v>5205</v>
      </c>
      <c r="C11726">
        <f>IF(COUNTIF($B$2:B11726,B11726)=1,1,0)</f>
        <v>0</v>
      </c>
      <c r="D11726" s="1">
        <v>45014</v>
      </c>
      <c r="E11726" s="2">
        <v>0.57934027777777775</v>
      </c>
      <c r="F11726">
        <v>132</v>
      </c>
      <c r="G11726" t="str">
        <f>IFERROR(INDEX(menu_items!$B:$B,MATCH(F11726,menu_items!$A:$A,0)),"Unknown value")</f>
        <v>Eggplant Parmesan</v>
      </c>
      <c r="H11726" t="str">
        <f>IFERROR(INDEX(menu_items!$C:$C,MATCH(F11726,menu_items!$A:$A,0)),"Unknown value")</f>
        <v>Italian</v>
      </c>
      <c r="I11726" s="5">
        <f>IFERROR(INDEX(menu_items!$D:$D,MATCH(F11726,menu_items!$A:$A,0)),0)</f>
        <v>16.95</v>
      </c>
      <c r="J11726" t="str">
        <f t="shared" si="921"/>
        <v>Wed</v>
      </c>
      <c r="K11726">
        <f t="shared" si="922"/>
        <v>29</v>
      </c>
      <c r="L11726" t="str">
        <f t="shared" si="923"/>
        <v>Mar</v>
      </c>
      <c r="M11726">
        <v>13</v>
      </c>
      <c r="N11726">
        <f t="shared" si="924"/>
        <v>3</v>
      </c>
      <c r="O11726" s="5">
        <f t="shared" si="925"/>
        <v>44.4</v>
      </c>
    </row>
    <row r="11727" spans="1:15" x14ac:dyDescent="0.25">
      <c r="A11727">
        <v>11859</v>
      </c>
      <c r="B11727">
        <v>5206</v>
      </c>
      <c r="C11727">
        <f>IF(COUNTIF($B$2:B11727,B11727)=1,1,0)</f>
        <v>1</v>
      </c>
      <c r="D11727" s="1">
        <v>45014</v>
      </c>
      <c r="E11727" s="2">
        <v>0.58237268518518515</v>
      </c>
      <c r="F11727">
        <v>117</v>
      </c>
      <c r="G11727" t="str">
        <f>IFERROR(INDEX(menu_items!$B:$B,MATCH(F11727,menu_items!$A:$A,0)),"Unknown value")</f>
        <v>Chicken Burrito</v>
      </c>
      <c r="H11727" t="str">
        <f>IFERROR(INDEX(menu_items!$C:$C,MATCH(F11727,menu_items!$A:$A,0)),"Unknown value")</f>
        <v>Mexican</v>
      </c>
      <c r="I11727" s="5">
        <f>IFERROR(INDEX(menu_items!$D:$D,MATCH(F11727,menu_items!$A:$A,0)),0)</f>
        <v>12.95</v>
      </c>
      <c r="J11727" t="str">
        <f t="shared" si="921"/>
        <v>Wed</v>
      </c>
      <c r="K11727">
        <f t="shared" si="922"/>
        <v>29</v>
      </c>
      <c r="L11727" t="str">
        <f t="shared" si="923"/>
        <v>Mar</v>
      </c>
      <c r="M11727">
        <v>13</v>
      </c>
      <c r="N11727">
        <f t="shared" si="924"/>
        <v>2</v>
      </c>
      <c r="O11727" s="5">
        <f t="shared" si="925"/>
        <v>17.95</v>
      </c>
    </row>
    <row r="11728" spans="1:15" x14ac:dyDescent="0.25">
      <c r="A11728">
        <v>11860</v>
      </c>
      <c r="B11728">
        <v>5206</v>
      </c>
      <c r="C11728">
        <f>IF(COUNTIF($B$2:B11728,B11728)=1,1,0)</f>
        <v>0</v>
      </c>
      <c r="D11728" s="1">
        <v>45014</v>
      </c>
      <c r="E11728" s="2">
        <v>0.58237268518518515</v>
      </c>
      <c r="F11728">
        <v>113</v>
      </c>
      <c r="G11728" t="str">
        <f>IFERROR(INDEX(menu_items!$B:$B,MATCH(F11728,menu_items!$A:$A,0)),"Unknown value")</f>
        <v>Edamame</v>
      </c>
      <c r="H11728" t="str">
        <f>IFERROR(INDEX(menu_items!$C:$C,MATCH(F11728,menu_items!$A:$A,0)),"Unknown value")</f>
        <v>Asian</v>
      </c>
      <c r="I11728" s="5">
        <f>IFERROR(INDEX(menu_items!$D:$D,MATCH(F11728,menu_items!$A:$A,0)),0)</f>
        <v>5</v>
      </c>
      <c r="J11728" t="str">
        <f t="shared" si="921"/>
        <v>Wed</v>
      </c>
      <c r="K11728">
        <f t="shared" si="922"/>
        <v>29</v>
      </c>
      <c r="L11728" t="str">
        <f t="shared" si="923"/>
        <v>Mar</v>
      </c>
      <c r="M11728">
        <v>13</v>
      </c>
      <c r="N11728">
        <f t="shared" si="924"/>
        <v>2</v>
      </c>
      <c r="O11728" s="5">
        <f t="shared" si="925"/>
        <v>17.95</v>
      </c>
    </row>
    <row r="11729" spans="1:15" x14ac:dyDescent="0.25">
      <c r="A11729">
        <v>11861</v>
      </c>
      <c r="B11729">
        <v>5207</v>
      </c>
      <c r="C11729">
        <f>IF(COUNTIF($B$2:B11729,B11729)=1,1,0)</f>
        <v>1</v>
      </c>
      <c r="D11729" s="1">
        <v>45014</v>
      </c>
      <c r="E11729" s="2">
        <v>0.58782407407407411</v>
      </c>
      <c r="F11729">
        <v>108</v>
      </c>
      <c r="G11729" t="str">
        <f>IFERROR(INDEX(menu_items!$B:$B,MATCH(F11729,menu_items!$A:$A,0)),"Unknown value")</f>
        <v>Tofu Pad Thai</v>
      </c>
      <c r="H11729" t="str">
        <f>IFERROR(INDEX(menu_items!$C:$C,MATCH(F11729,menu_items!$A:$A,0)),"Unknown value")</f>
        <v>Asian</v>
      </c>
      <c r="I11729" s="5">
        <f>IFERROR(INDEX(menu_items!$D:$D,MATCH(F11729,menu_items!$A:$A,0)),0)</f>
        <v>14.5</v>
      </c>
      <c r="J11729" t="str">
        <f t="shared" si="921"/>
        <v>Wed</v>
      </c>
      <c r="K11729">
        <f t="shared" si="922"/>
        <v>29</v>
      </c>
      <c r="L11729" t="str">
        <f t="shared" si="923"/>
        <v>Mar</v>
      </c>
      <c r="M11729">
        <v>14</v>
      </c>
      <c r="N11729">
        <f t="shared" si="924"/>
        <v>1</v>
      </c>
      <c r="O11729" s="5">
        <f t="shared" si="925"/>
        <v>14.5</v>
      </c>
    </row>
    <row r="11730" spans="1:15" x14ac:dyDescent="0.25">
      <c r="A11730">
        <v>11862</v>
      </c>
      <c r="B11730">
        <v>5208</v>
      </c>
      <c r="C11730">
        <f>IF(COUNTIF($B$2:B11730,B11730)=1,1,0)</f>
        <v>1</v>
      </c>
      <c r="D11730" s="1">
        <v>45014</v>
      </c>
      <c r="E11730" s="2">
        <v>0.59417824074074077</v>
      </c>
      <c r="F11730">
        <v>103</v>
      </c>
      <c r="G11730" t="str">
        <f>IFERROR(INDEX(menu_items!$B:$B,MATCH(F11730,menu_items!$A:$A,0)),"Unknown value")</f>
        <v>Hot Dog</v>
      </c>
      <c r="H11730" t="str">
        <f>IFERROR(INDEX(menu_items!$C:$C,MATCH(F11730,menu_items!$A:$A,0)),"Unknown value")</f>
        <v>American</v>
      </c>
      <c r="I11730" s="5">
        <f>IFERROR(INDEX(menu_items!$D:$D,MATCH(F11730,menu_items!$A:$A,0)),0)</f>
        <v>9</v>
      </c>
      <c r="J11730" t="str">
        <f t="shared" si="921"/>
        <v>Wed</v>
      </c>
      <c r="K11730">
        <f t="shared" si="922"/>
        <v>29</v>
      </c>
      <c r="L11730" t="str">
        <f t="shared" si="923"/>
        <v>Mar</v>
      </c>
      <c r="M11730">
        <v>14</v>
      </c>
      <c r="N11730">
        <f t="shared" si="924"/>
        <v>2</v>
      </c>
      <c r="O11730" s="5">
        <f t="shared" si="925"/>
        <v>26.95</v>
      </c>
    </row>
    <row r="11731" spans="1:15" x14ac:dyDescent="0.25">
      <c r="A11731">
        <v>11863</v>
      </c>
      <c r="B11731">
        <v>5208</v>
      </c>
      <c r="C11731">
        <f>IF(COUNTIF($B$2:B11731,B11731)=1,1,0)</f>
        <v>0</v>
      </c>
      <c r="D11731" s="1">
        <v>45014</v>
      </c>
      <c r="E11731" s="2">
        <v>0.59417824074074077</v>
      </c>
      <c r="F11731">
        <v>109</v>
      </c>
      <c r="G11731" t="str">
        <f>IFERROR(INDEX(menu_items!$B:$B,MATCH(F11731,menu_items!$A:$A,0)),"Unknown value")</f>
        <v>Korean Beef Bowl</v>
      </c>
      <c r="H11731" t="str">
        <f>IFERROR(INDEX(menu_items!$C:$C,MATCH(F11731,menu_items!$A:$A,0)),"Unknown value")</f>
        <v>Asian</v>
      </c>
      <c r="I11731" s="5">
        <f>IFERROR(INDEX(menu_items!$D:$D,MATCH(F11731,menu_items!$A:$A,0)),0)</f>
        <v>17.95</v>
      </c>
      <c r="J11731" t="str">
        <f t="shared" si="921"/>
        <v>Wed</v>
      </c>
      <c r="K11731">
        <f t="shared" si="922"/>
        <v>29</v>
      </c>
      <c r="L11731" t="str">
        <f t="shared" si="923"/>
        <v>Mar</v>
      </c>
      <c r="M11731">
        <v>14</v>
      </c>
      <c r="N11731">
        <f t="shared" si="924"/>
        <v>2</v>
      </c>
      <c r="O11731" s="5">
        <f t="shared" si="925"/>
        <v>26.95</v>
      </c>
    </row>
    <row r="11732" spans="1:15" x14ac:dyDescent="0.25">
      <c r="A11732">
        <v>11864</v>
      </c>
      <c r="B11732">
        <v>5209</v>
      </c>
      <c r="C11732">
        <f>IF(COUNTIF($B$2:B11732,B11732)=1,1,0)</f>
        <v>1</v>
      </c>
      <c r="D11732" s="1">
        <v>45014</v>
      </c>
      <c r="E11732" s="2">
        <v>0.61167824074074073</v>
      </c>
      <c r="F11732">
        <v>111</v>
      </c>
      <c r="G11732" t="str">
        <f>IFERROR(INDEX(menu_items!$B:$B,MATCH(F11732,menu_items!$A:$A,0)),"Unknown value")</f>
        <v>California Roll</v>
      </c>
      <c r="H11732" t="str">
        <f>IFERROR(INDEX(menu_items!$C:$C,MATCH(F11732,menu_items!$A:$A,0)),"Unknown value")</f>
        <v>Asian</v>
      </c>
      <c r="I11732" s="5">
        <f>IFERROR(INDEX(menu_items!$D:$D,MATCH(F11732,menu_items!$A:$A,0)),0)</f>
        <v>11.95</v>
      </c>
      <c r="J11732" t="str">
        <f t="shared" si="921"/>
        <v>Wed</v>
      </c>
      <c r="K11732">
        <f t="shared" si="922"/>
        <v>29</v>
      </c>
      <c r="L11732" t="str">
        <f t="shared" si="923"/>
        <v>Mar</v>
      </c>
      <c r="M11732">
        <v>14</v>
      </c>
      <c r="N11732">
        <f t="shared" si="924"/>
        <v>1</v>
      </c>
      <c r="O11732" s="5">
        <f t="shared" si="925"/>
        <v>11.95</v>
      </c>
    </row>
    <row r="11733" spans="1:15" x14ac:dyDescent="0.25">
      <c r="A11733">
        <v>11865</v>
      </c>
      <c r="B11733">
        <v>5210</v>
      </c>
      <c r="C11733">
        <f>IF(COUNTIF($B$2:B11733,B11733)=1,1,0)</f>
        <v>1</v>
      </c>
      <c r="D11733" s="1">
        <v>45014</v>
      </c>
      <c r="E11733" s="2">
        <v>0.61677083333333338</v>
      </c>
      <c r="F11733">
        <v>130</v>
      </c>
      <c r="G11733" t="str">
        <f>IFERROR(INDEX(menu_items!$B:$B,MATCH(F11733,menu_items!$A:$A,0)),"Unknown value")</f>
        <v>Shrimp Scampi</v>
      </c>
      <c r="H11733" t="str">
        <f>IFERROR(INDEX(menu_items!$C:$C,MATCH(F11733,menu_items!$A:$A,0)),"Unknown value")</f>
        <v>Italian</v>
      </c>
      <c r="I11733" s="5">
        <f>IFERROR(INDEX(menu_items!$D:$D,MATCH(F11733,menu_items!$A:$A,0)),0)</f>
        <v>19.95</v>
      </c>
      <c r="J11733" t="str">
        <f t="shared" si="921"/>
        <v>Wed</v>
      </c>
      <c r="K11733">
        <f t="shared" si="922"/>
        <v>29</v>
      </c>
      <c r="L11733" t="str">
        <f t="shared" si="923"/>
        <v>Mar</v>
      </c>
      <c r="M11733">
        <v>14</v>
      </c>
      <c r="N11733">
        <f t="shared" si="924"/>
        <v>1</v>
      </c>
      <c r="O11733" s="5">
        <f t="shared" si="925"/>
        <v>19.95</v>
      </c>
    </row>
    <row r="11734" spans="1:15" x14ac:dyDescent="0.25">
      <c r="A11734">
        <v>11866</v>
      </c>
      <c r="B11734">
        <v>5211</v>
      </c>
      <c r="C11734">
        <f>IF(COUNTIF($B$2:B11734,B11734)=1,1,0)</f>
        <v>1</v>
      </c>
      <c r="D11734" s="1">
        <v>45014</v>
      </c>
      <c r="E11734" s="2">
        <v>0.62597222222222226</v>
      </c>
      <c r="F11734">
        <v>109</v>
      </c>
      <c r="G11734" t="str">
        <f>IFERROR(INDEX(menu_items!$B:$B,MATCH(F11734,menu_items!$A:$A,0)),"Unknown value")</f>
        <v>Korean Beef Bowl</v>
      </c>
      <c r="H11734" t="str">
        <f>IFERROR(INDEX(menu_items!$C:$C,MATCH(F11734,menu_items!$A:$A,0)),"Unknown value")</f>
        <v>Asian</v>
      </c>
      <c r="I11734" s="5">
        <f>IFERROR(INDEX(menu_items!$D:$D,MATCH(F11734,menu_items!$A:$A,0)),0)</f>
        <v>17.95</v>
      </c>
      <c r="J11734" t="str">
        <f t="shared" si="921"/>
        <v>Wed</v>
      </c>
      <c r="K11734">
        <f t="shared" si="922"/>
        <v>29</v>
      </c>
      <c r="L11734" t="str">
        <f t="shared" si="923"/>
        <v>Mar</v>
      </c>
      <c r="M11734">
        <v>15</v>
      </c>
      <c r="N11734">
        <f t="shared" si="924"/>
        <v>1</v>
      </c>
      <c r="O11734" s="5">
        <f t="shared" si="925"/>
        <v>17.95</v>
      </c>
    </row>
    <row r="11735" spans="1:15" x14ac:dyDescent="0.25">
      <c r="A11735">
        <v>11867</v>
      </c>
      <c r="B11735">
        <v>5212</v>
      </c>
      <c r="C11735">
        <f>IF(COUNTIF($B$2:B11735,B11735)=1,1,0)</f>
        <v>1</v>
      </c>
      <c r="D11735" s="1">
        <v>45014</v>
      </c>
      <c r="E11735" s="2">
        <v>0.63056712962962957</v>
      </c>
      <c r="F11735">
        <v>128</v>
      </c>
      <c r="G11735" t="str">
        <f>IFERROR(INDEX(menu_items!$B:$B,MATCH(F11735,menu_items!$A:$A,0)),"Unknown value")</f>
        <v>Cheese Lasagna</v>
      </c>
      <c r="H11735" t="str">
        <f>IFERROR(INDEX(menu_items!$C:$C,MATCH(F11735,menu_items!$A:$A,0)),"Unknown value")</f>
        <v>Italian</v>
      </c>
      <c r="I11735" s="5">
        <f>IFERROR(INDEX(menu_items!$D:$D,MATCH(F11735,menu_items!$A:$A,0)),0)</f>
        <v>15.5</v>
      </c>
      <c r="J11735" t="str">
        <f t="shared" si="921"/>
        <v>Wed</v>
      </c>
      <c r="K11735">
        <f t="shared" si="922"/>
        <v>29</v>
      </c>
      <c r="L11735" t="str">
        <f t="shared" si="923"/>
        <v>Mar</v>
      </c>
      <c r="M11735">
        <v>15</v>
      </c>
      <c r="N11735">
        <f t="shared" si="924"/>
        <v>4</v>
      </c>
      <c r="O11735" s="5">
        <f t="shared" si="925"/>
        <v>53.400000000000006</v>
      </c>
    </row>
    <row r="11736" spans="1:15" x14ac:dyDescent="0.25">
      <c r="A11736">
        <v>11868</v>
      </c>
      <c r="B11736">
        <v>5212</v>
      </c>
      <c r="C11736">
        <f>IF(COUNTIF($B$2:B11736,B11736)=1,1,0)</f>
        <v>0</v>
      </c>
      <c r="D11736" s="1">
        <v>45014</v>
      </c>
      <c r="E11736" s="2">
        <v>0.63056712962962957</v>
      </c>
      <c r="F11736">
        <v>113</v>
      </c>
      <c r="G11736" t="str">
        <f>IFERROR(INDEX(menu_items!$B:$B,MATCH(F11736,menu_items!$A:$A,0)),"Unknown value")</f>
        <v>Edamame</v>
      </c>
      <c r="H11736" t="str">
        <f>IFERROR(INDEX(menu_items!$C:$C,MATCH(F11736,menu_items!$A:$A,0)),"Unknown value")</f>
        <v>Asian</v>
      </c>
      <c r="I11736" s="5">
        <f>IFERROR(INDEX(menu_items!$D:$D,MATCH(F11736,menu_items!$A:$A,0)),0)</f>
        <v>5</v>
      </c>
      <c r="J11736" t="str">
        <f t="shared" si="921"/>
        <v>Wed</v>
      </c>
      <c r="K11736">
        <f t="shared" si="922"/>
        <v>29</v>
      </c>
      <c r="L11736" t="str">
        <f t="shared" si="923"/>
        <v>Mar</v>
      </c>
      <c r="M11736">
        <v>15</v>
      </c>
      <c r="N11736">
        <f t="shared" si="924"/>
        <v>4</v>
      </c>
      <c r="O11736" s="5">
        <f t="shared" si="925"/>
        <v>53.400000000000006</v>
      </c>
    </row>
    <row r="11737" spans="1:15" x14ac:dyDescent="0.25">
      <c r="A11737">
        <v>11869</v>
      </c>
      <c r="B11737">
        <v>5212</v>
      </c>
      <c r="C11737">
        <f>IF(COUNTIF($B$2:B11737,B11737)=1,1,0)</f>
        <v>0</v>
      </c>
      <c r="D11737" s="1">
        <v>45014</v>
      </c>
      <c r="E11737" s="2">
        <v>0.63056712962962957</v>
      </c>
      <c r="F11737">
        <v>118</v>
      </c>
      <c r="G11737" t="str">
        <f>IFERROR(INDEX(menu_items!$B:$B,MATCH(F11737,menu_items!$A:$A,0)),"Unknown value")</f>
        <v>Steak Burrito</v>
      </c>
      <c r="H11737" t="str">
        <f>IFERROR(INDEX(menu_items!$C:$C,MATCH(F11737,menu_items!$A:$A,0)),"Unknown value")</f>
        <v>Mexican</v>
      </c>
      <c r="I11737" s="5">
        <f>IFERROR(INDEX(menu_items!$D:$D,MATCH(F11737,menu_items!$A:$A,0)),0)</f>
        <v>14.95</v>
      </c>
      <c r="J11737" t="str">
        <f t="shared" si="921"/>
        <v>Wed</v>
      </c>
      <c r="K11737">
        <f t="shared" si="922"/>
        <v>29</v>
      </c>
      <c r="L11737" t="str">
        <f t="shared" si="923"/>
        <v>Mar</v>
      </c>
      <c r="M11737">
        <v>15</v>
      </c>
      <c r="N11737">
        <f t="shared" si="924"/>
        <v>4</v>
      </c>
      <c r="O11737" s="5">
        <f t="shared" si="925"/>
        <v>53.400000000000006</v>
      </c>
    </row>
    <row r="11738" spans="1:15" x14ac:dyDescent="0.25">
      <c r="A11738">
        <v>11870</v>
      </c>
      <c r="B11738">
        <v>5212</v>
      </c>
      <c r="C11738">
        <f>IF(COUNTIF($B$2:B11738,B11738)=1,1,0)</f>
        <v>0</v>
      </c>
      <c r="D11738" s="1">
        <v>45014</v>
      </c>
      <c r="E11738" s="2">
        <v>0.63056712962962957</v>
      </c>
      <c r="F11738">
        <v>131</v>
      </c>
      <c r="G11738" t="str">
        <f>IFERROR(INDEX(menu_items!$B:$B,MATCH(F11738,menu_items!$A:$A,0)),"Unknown value")</f>
        <v>Chicken Parmesan</v>
      </c>
      <c r="H11738" t="str">
        <f>IFERROR(INDEX(menu_items!$C:$C,MATCH(F11738,menu_items!$A:$A,0)),"Unknown value")</f>
        <v>Italian</v>
      </c>
      <c r="I11738" s="5">
        <f>IFERROR(INDEX(menu_items!$D:$D,MATCH(F11738,menu_items!$A:$A,0)),0)</f>
        <v>17.95</v>
      </c>
      <c r="J11738" t="str">
        <f t="shared" si="921"/>
        <v>Wed</v>
      </c>
      <c r="K11738">
        <f t="shared" si="922"/>
        <v>29</v>
      </c>
      <c r="L11738" t="str">
        <f t="shared" si="923"/>
        <v>Mar</v>
      </c>
      <c r="M11738">
        <v>15</v>
      </c>
      <c r="N11738">
        <f t="shared" si="924"/>
        <v>4</v>
      </c>
      <c r="O11738" s="5">
        <f t="shared" si="925"/>
        <v>53.400000000000006</v>
      </c>
    </row>
    <row r="11739" spans="1:15" x14ac:dyDescent="0.25">
      <c r="A11739">
        <v>11871</v>
      </c>
      <c r="B11739">
        <v>5213</v>
      </c>
      <c r="C11739">
        <f>IF(COUNTIF($B$2:B11739,B11739)=1,1,0)</f>
        <v>1</v>
      </c>
      <c r="D11739" s="1">
        <v>45014</v>
      </c>
      <c r="E11739" s="2">
        <v>0.63324074074074077</v>
      </c>
      <c r="F11739">
        <v>102</v>
      </c>
      <c r="G11739" t="str">
        <f>IFERROR(INDEX(menu_items!$B:$B,MATCH(F11739,menu_items!$A:$A,0)),"Unknown value")</f>
        <v>Cheeseburger</v>
      </c>
      <c r="H11739" t="str">
        <f>IFERROR(INDEX(menu_items!$C:$C,MATCH(F11739,menu_items!$A:$A,0)),"Unknown value")</f>
        <v>American</v>
      </c>
      <c r="I11739" s="5">
        <f>IFERROR(INDEX(menu_items!$D:$D,MATCH(F11739,menu_items!$A:$A,0)),0)</f>
        <v>13.95</v>
      </c>
      <c r="J11739" t="str">
        <f t="shared" si="921"/>
        <v>Wed</v>
      </c>
      <c r="K11739">
        <f t="shared" si="922"/>
        <v>29</v>
      </c>
      <c r="L11739" t="str">
        <f t="shared" si="923"/>
        <v>Mar</v>
      </c>
      <c r="M11739">
        <v>15</v>
      </c>
      <c r="N11739">
        <f t="shared" si="924"/>
        <v>3</v>
      </c>
      <c r="O11739" s="5">
        <f t="shared" si="925"/>
        <v>36.450000000000003</v>
      </c>
    </row>
    <row r="11740" spans="1:15" x14ac:dyDescent="0.25">
      <c r="A11740">
        <v>11872</v>
      </c>
      <c r="B11740">
        <v>5213</v>
      </c>
      <c r="C11740">
        <f>IF(COUNTIF($B$2:B11740,B11740)=1,1,0)</f>
        <v>0</v>
      </c>
      <c r="D11740" s="1">
        <v>45014</v>
      </c>
      <c r="E11740" s="2">
        <v>0.63324074074074077</v>
      </c>
      <c r="F11740">
        <v>128</v>
      </c>
      <c r="G11740" t="str">
        <f>IFERROR(INDEX(menu_items!$B:$B,MATCH(F11740,menu_items!$A:$A,0)),"Unknown value")</f>
        <v>Cheese Lasagna</v>
      </c>
      <c r="H11740" t="str">
        <f>IFERROR(INDEX(menu_items!$C:$C,MATCH(F11740,menu_items!$A:$A,0)),"Unknown value")</f>
        <v>Italian</v>
      </c>
      <c r="I11740" s="5">
        <f>IFERROR(INDEX(menu_items!$D:$D,MATCH(F11740,menu_items!$A:$A,0)),0)</f>
        <v>15.5</v>
      </c>
      <c r="J11740" t="str">
        <f t="shared" si="921"/>
        <v>Wed</v>
      </c>
      <c r="K11740">
        <f t="shared" si="922"/>
        <v>29</v>
      </c>
      <c r="L11740" t="str">
        <f t="shared" si="923"/>
        <v>Mar</v>
      </c>
      <c r="M11740">
        <v>15</v>
      </c>
      <c r="N11740">
        <f t="shared" si="924"/>
        <v>3</v>
      </c>
      <c r="O11740" s="5">
        <f t="shared" si="925"/>
        <v>36.450000000000003</v>
      </c>
    </row>
    <row r="11741" spans="1:15" x14ac:dyDescent="0.25">
      <c r="A11741">
        <v>11873</v>
      </c>
      <c r="B11741">
        <v>5213</v>
      </c>
      <c r="C11741">
        <f>IF(COUNTIF($B$2:B11741,B11741)=1,1,0)</f>
        <v>0</v>
      </c>
      <c r="D11741" s="1">
        <v>45014</v>
      </c>
      <c r="E11741" s="2">
        <v>0.63324074074074077</v>
      </c>
      <c r="F11741">
        <v>106</v>
      </c>
      <c r="G11741" t="str">
        <f>IFERROR(INDEX(menu_items!$B:$B,MATCH(F11741,menu_items!$A:$A,0)),"Unknown value")</f>
        <v>French Fries</v>
      </c>
      <c r="H11741" t="str">
        <f>IFERROR(INDEX(menu_items!$C:$C,MATCH(F11741,menu_items!$A:$A,0)),"Unknown value")</f>
        <v>American</v>
      </c>
      <c r="I11741" s="5">
        <f>IFERROR(INDEX(menu_items!$D:$D,MATCH(F11741,menu_items!$A:$A,0)),0)</f>
        <v>7</v>
      </c>
      <c r="J11741" t="str">
        <f t="shared" si="921"/>
        <v>Wed</v>
      </c>
      <c r="K11741">
        <f t="shared" si="922"/>
        <v>29</v>
      </c>
      <c r="L11741" t="str">
        <f t="shared" si="923"/>
        <v>Mar</v>
      </c>
      <c r="M11741">
        <v>15</v>
      </c>
      <c r="N11741">
        <f t="shared" si="924"/>
        <v>3</v>
      </c>
      <c r="O11741" s="5">
        <f t="shared" si="925"/>
        <v>36.450000000000003</v>
      </c>
    </row>
    <row r="11742" spans="1:15" x14ac:dyDescent="0.25">
      <c r="A11742">
        <v>11874</v>
      </c>
      <c r="B11742">
        <v>5214</v>
      </c>
      <c r="C11742">
        <f>IF(COUNTIF($B$2:B11742,B11742)=1,1,0)</f>
        <v>1</v>
      </c>
      <c r="D11742" s="1">
        <v>45014</v>
      </c>
      <c r="E11742" s="2">
        <v>0.65260416666666665</v>
      </c>
      <c r="F11742">
        <v>104</v>
      </c>
      <c r="G11742" t="str">
        <f>IFERROR(INDEX(menu_items!$B:$B,MATCH(F11742,menu_items!$A:$A,0)),"Unknown value")</f>
        <v>Veggie Burger</v>
      </c>
      <c r="H11742" t="str">
        <f>IFERROR(INDEX(menu_items!$C:$C,MATCH(F11742,menu_items!$A:$A,0)),"Unknown value")</f>
        <v>American</v>
      </c>
      <c r="I11742" s="5">
        <f>IFERROR(INDEX(menu_items!$D:$D,MATCH(F11742,menu_items!$A:$A,0)),0)</f>
        <v>10.5</v>
      </c>
      <c r="J11742" t="str">
        <f t="shared" si="921"/>
        <v>Wed</v>
      </c>
      <c r="K11742">
        <f t="shared" si="922"/>
        <v>29</v>
      </c>
      <c r="L11742" t="str">
        <f t="shared" si="923"/>
        <v>Mar</v>
      </c>
      <c r="M11742">
        <v>15</v>
      </c>
      <c r="N11742">
        <f t="shared" si="924"/>
        <v>3</v>
      </c>
      <c r="O11742" s="5">
        <f t="shared" si="925"/>
        <v>40.5</v>
      </c>
    </row>
    <row r="11743" spans="1:15" x14ac:dyDescent="0.25">
      <c r="A11743">
        <v>11875</v>
      </c>
      <c r="B11743">
        <v>5214</v>
      </c>
      <c r="C11743">
        <f>IF(COUNTIF($B$2:B11743,B11743)=1,1,0)</f>
        <v>0</v>
      </c>
      <c r="D11743" s="1">
        <v>45014</v>
      </c>
      <c r="E11743" s="2">
        <v>0.65260416666666665</v>
      </c>
      <c r="F11743">
        <v>108</v>
      </c>
      <c r="G11743" t="str">
        <f>IFERROR(INDEX(menu_items!$B:$B,MATCH(F11743,menu_items!$A:$A,0)),"Unknown value")</f>
        <v>Tofu Pad Thai</v>
      </c>
      <c r="H11743" t="str">
        <f>IFERROR(INDEX(menu_items!$C:$C,MATCH(F11743,menu_items!$A:$A,0)),"Unknown value")</f>
        <v>Asian</v>
      </c>
      <c r="I11743" s="5">
        <f>IFERROR(INDEX(menu_items!$D:$D,MATCH(F11743,menu_items!$A:$A,0)),0)</f>
        <v>14.5</v>
      </c>
      <c r="J11743" t="str">
        <f t="shared" si="921"/>
        <v>Wed</v>
      </c>
      <c r="K11743">
        <f t="shared" si="922"/>
        <v>29</v>
      </c>
      <c r="L11743" t="str">
        <f t="shared" si="923"/>
        <v>Mar</v>
      </c>
      <c r="M11743">
        <v>15</v>
      </c>
      <c r="N11743">
        <f t="shared" si="924"/>
        <v>3</v>
      </c>
      <c r="O11743" s="5">
        <f t="shared" si="925"/>
        <v>40.5</v>
      </c>
    </row>
    <row r="11744" spans="1:15" x14ac:dyDescent="0.25">
      <c r="A11744">
        <v>11876</v>
      </c>
      <c r="B11744">
        <v>5214</v>
      </c>
      <c r="C11744">
        <f>IF(COUNTIF($B$2:B11744,B11744)=1,1,0)</f>
        <v>0</v>
      </c>
      <c r="D11744" s="1">
        <v>45014</v>
      </c>
      <c r="E11744" s="2">
        <v>0.65260416666666665</v>
      </c>
      <c r="F11744">
        <v>129</v>
      </c>
      <c r="G11744" t="str">
        <f>IFERROR(INDEX(menu_items!$B:$B,MATCH(F11744,menu_items!$A:$A,0)),"Unknown value")</f>
        <v>Mushroom Ravioli</v>
      </c>
      <c r="H11744" t="str">
        <f>IFERROR(INDEX(menu_items!$C:$C,MATCH(F11744,menu_items!$A:$A,0)),"Unknown value")</f>
        <v>Italian</v>
      </c>
      <c r="I11744" s="5">
        <f>IFERROR(INDEX(menu_items!$D:$D,MATCH(F11744,menu_items!$A:$A,0)),0)</f>
        <v>15.5</v>
      </c>
      <c r="J11744" t="str">
        <f t="shared" si="921"/>
        <v>Wed</v>
      </c>
      <c r="K11744">
        <f t="shared" si="922"/>
        <v>29</v>
      </c>
      <c r="L11744" t="str">
        <f t="shared" si="923"/>
        <v>Mar</v>
      </c>
      <c r="M11744">
        <v>15</v>
      </c>
      <c r="N11744">
        <f t="shared" si="924"/>
        <v>3</v>
      </c>
      <c r="O11744" s="5">
        <f t="shared" si="925"/>
        <v>40.5</v>
      </c>
    </row>
    <row r="11745" spans="1:15" x14ac:dyDescent="0.25">
      <c r="A11745">
        <v>11877</v>
      </c>
      <c r="B11745">
        <v>5215</v>
      </c>
      <c r="C11745">
        <f>IF(COUNTIF($B$2:B11745,B11745)=1,1,0)</f>
        <v>1</v>
      </c>
      <c r="D11745" s="1">
        <v>45014</v>
      </c>
      <c r="E11745" s="2">
        <v>0.66638888888888892</v>
      </c>
      <c r="F11745">
        <v>128</v>
      </c>
      <c r="G11745" t="str">
        <f>IFERROR(INDEX(menu_items!$B:$B,MATCH(F11745,menu_items!$A:$A,0)),"Unknown value")</f>
        <v>Cheese Lasagna</v>
      </c>
      <c r="H11745" t="str">
        <f>IFERROR(INDEX(menu_items!$C:$C,MATCH(F11745,menu_items!$A:$A,0)),"Unknown value")</f>
        <v>Italian</v>
      </c>
      <c r="I11745" s="5">
        <f>IFERROR(INDEX(menu_items!$D:$D,MATCH(F11745,menu_items!$A:$A,0)),0)</f>
        <v>15.5</v>
      </c>
      <c r="J11745" t="str">
        <f t="shared" si="921"/>
        <v>Wed</v>
      </c>
      <c r="K11745">
        <f t="shared" si="922"/>
        <v>29</v>
      </c>
      <c r="L11745" t="str">
        <f t="shared" si="923"/>
        <v>Mar</v>
      </c>
      <c r="M11745">
        <v>15</v>
      </c>
      <c r="N11745">
        <f t="shared" si="924"/>
        <v>3</v>
      </c>
      <c r="O11745" s="5">
        <f t="shared" si="925"/>
        <v>42.4</v>
      </c>
    </row>
    <row r="11746" spans="1:15" x14ac:dyDescent="0.25">
      <c r="A11746">
        <v>11878</v>
      </c>
      <c r="B11746">
        <v>5215</v>
      </c>
      <c r="C11746">
        <f>IF(COUNTIF($B$2:B11746,B11746)=1,1,0)</f>
        <v>0</v>
      </c>
      <c r="D11746" s="1">
        <v>45014</v>
      </c>
      <c r="E11746" s="2">
        <v>0.66638888888888892</v>
      </c>
      <c r="F11746">
        <v>112</v>
      </c>
      <c r="G11746" t="str">
        <f>IFERROR(INDEX(menu_items!$B:$B,MATCH(F11746,menu_items!$A:$A,0)),"Unknown value")</f>
        <v>Salmon Roll</v>
      </c>
      <c r="H11746" t="str">
        <f>IFERROR(INDEX(menu_items!$C:$C,MATCH(F11746,menu_items!$A:$A,0)),"Unknown value")</f>
        <v>Asian</v>
      </c>
      <c r="I11746" s="5">
        <f>IFERROR(INDEX(menu_items!$D:$D,MATCH(F11746,menu_items!$A:$A,0)),0)</f>
        <v>14.95</v>
      </c>
      <c r="J11746" t="str">
        <f t="shared" si="921"/>
        <v>Wed</v>
      </c>
      <c r="K11746">
        <f t="shared" si="922"/>
        <v>29</v>
      </c>
      <c r="L11746" t="str">
        <f t="shared" si="923"/>
        <v>Mar</v>
      </c>
      <c r="M11746">
        <v>15</v>
      </c>
      <c r="N11746">
        <f t="shared" si="924"/>
        <v>3</v>
      </c>
      <c r="O11746" s="5">
        <f t="shared" si="925"/>
        <v>42.4</v>
      </c>
    </row>
    <row r="11747" spans="1:15" x14ac:dyDescent="0.25">
      <c r="A11747">
        <v>11879</v>
      </c>
      <c r="B11747">
        <v>5215</v>
      </c>
      <c r="C11747">
        <f>IF(COUNTIF($B$2:B11747,B11747)=1,1,0)</f>
        <v>0</v>
      </c>
      <c r="D11747" s="1">
        <v>45014</v>
      </c>
      <c r="E11747" s="2">
        <v>0.66638888888888892</v>
      </c>
      <c r="F11747">
        <v>119</v>
      </c>
      <c r="G11747" t="str">
        <f>IFERROR(INDEX(menu_items!$B:$B,MATCH(F11747,menu_items!$A:$A,0)),"Unknown value")</f>
        <v>Chicken Torta</v>
      </c>
      <c r="H11747" t="str">
        <f>IFERROR(INDEX(menu_items!$C:$C,MATCH(F11747,menu_items!$A:$A,0)),"Unknown value")</f>
        <v>Mexican</v>
      </c>
      <c r="I11747" s="5">
        <f>IFERROR(INDEX(menu_items!$D:$D,MATCH(F11747,menu_items!$A:$A,0)),0)</f>
        <v>11.95</v>
      </c>
      <c r="J11747" t="str">
        <f t="shared" si="921"/>
        <v>Wed</v>
      </c>
      <c r="K11747">
        <f t="shared" si="922"/>
        <v>29</v>
      </c>
      <c r="L11747" t="str">
        <f t="shared" si="923"/>
        <v>Mar</v>
      </c>
      <c r="M11747">
        <v>15</v>
      </c>
      <c r="N11747">
        <f t="shared" si="924"/>
        <v>3</v>
      </c>
      <c r="O11747" s="5">
        <f t="shared" si="925"/>
        <v>42.4</v>
      </c>
    </row>
    <row r="11748" spans="1:15" x14ac:dyDescent="0.25">
      <c r="A11748">
        <v>11880</v>
      </c>
      <c r="B11748">
        <v>5216</v>
      </c>
      <c r="C11748">
        <f>IF(COUNTIF($B$2:B11748,B11748)=1,1,0)</f>
        <v>1</v>
      </c>
      <c r="D11748" s="1">
        <v>45014</v>
      </c>
      <c r="E11748" s="2">
        <v>0.67394675925925929</v>
      </c>
      <c r="F11748">
        <v>107</v>
      </c>
      <c r="G11748" t="str">
        <f>IFERROR(INDEX(menu_items!$B:$B,MATCH(F11748,menu_items!$A:$A,0)),"Unknown value")</f>
        <v>Orange Chicken</v>
      </c>
      <c r="H11748" t="str">
        <f>IFERROR(INDEX(menu_items!$C:$C,MATCH(F11748,menu_items!$A:$A,0)),"Unknown value")</f>
        <v>Asian</v>
      </c>
      <c r="I11748" s="5">
        <f>IFERROR(INDEX(menu_items!$D:$D,MATCH(F11748,menu_items!$A:$A,0)),0)</f>
        <v>16.5</v>
      </c>
      <c r="J11748" t="str">
        <f t="shared" si="921"/>
        <v>Wed</v>
      </c>
      <c r="K11748">
        <f t="shared" si="922"/>
        <v>29</v>
      </c>
      <c r="L11748" t="str">
        <f t="shared" si="923"/>
        <v>Mar</v>
      </c>
      <c r="M11748">
        <v>16</v>
      </c>
      <c r="N11748">
        <f t="shared" si="924"/>
        <v>3</v>
      </c>
      <c r="O11748" s="5">
        <f t="shared" si="925"/>
        <v>45.4</v>
      </c>
    </row>
    <row r="11749" spans="1:15" x14ac:dyDescent="0.25">
      <c r="A11749">
        <v>11881</v>
      </c>
      <c r="B11749">
        <v>5216</v>
      </c>
      <c r="C11749">
        <f>IF(COUNTIF($B$2:B11749,B11749)=1,1,0)</f>
        <v>0</v>
      </c>
      <c r="D11749" s="1">
        <v>45014</v>
      </c>
      <c r="E11749" s="2">
        <v>0.67394675925925929</v>
      </c>
      <c r="F11749">
        <v>118</v>
      </c>
      <c r="G11749" t="str">
        <f>IFERROR(INDEX(menu_items!$B:$B,MATCH(F11749,menu_items!$A:$A,0)),"Unknown value")</f>
        <v>Steak Burrito</v>
      </c>
      <c r="H11749" t="str">
        <f>IFERROR(INDEX(menu_items!$C:$C,MATCH(F11749,menu_items!$A:$A,0)),"Unknown value")</f>
        <v>Mexican</v>
      </c>
      <c r="I11749" s="5">
        <f>IFERROR(INDEX(menu_items!$D:$D,MATCH(F11749,menu_items!$A:$A,0)),0)</f>
        <v>14.95</v>
      </c>
      <c r="J11749" t="str">
        <f t="shared" si="921"/>
        <v>Wed</v>
      </c>
      <c r="K11749">
        <f t="shared" si="922"/>
        <v>29</v>
      </c>
      <c r="L11749" t="str">
        <f t="shared" si="923"/>
        <v>Mar</v>
      </c>
      <c r="M11749">
        <v>16</v>
      </c>
      <c r="N11749">
        <f t="shared" si="924"/>
        <v>3</v>
      </c>
      <c r="O11749" s="5">
        <f t="shared" si="925"/>
        <v>45.4</v>
      </c>
    </row>
    <row r="11750" spans="1:15" x14ac:dyDescent="0.25">
      <c r="A11750">
        <v>11882</v>
      </c>
      <c r="B11750">
        <v>5216</v>
      </c>
      <c r="C11750">
        <f>IF(COUNTIF($B$2:B11750,B11750)=1,1,0)</f>
        <v>0</v>
      </c>
      <c r="D11750" s="1">
        <v>45014</v>
      </c>
      <c r="E11750" s="2">
        <v>0.67394675925925929</v>
      </c>
      <c r="F11750">
        <v>120</v>
      </c>
      <c r="G11750" t="str">
        <f>IFERROR(INDEX(menu_items!$B:$B,MATCH(F11750,menu_items!$A:$A,0)),"Unknown value")</f>
        <v>Steak Torta</v>
      </c>
      <c r="H11750" t="str">
        <f>IFERROR(INDEX(menu_items!$C:$C,MATCH(F11750,menu_items!$A:$A,0)),"Unknown value")</f>
        <v>Mexican</v>
      </c>
      <c r="I11750" s="5">
        <f>IFERROR(INDEX(menu_items!$D:$D,MATCH(F11750,menu_items!$A:$A,0)),0)</f>
        <v>13.95</v>
      </c>
      <c r="J11750" t="str">
        <f t="shared" si="921"/>
        <v>Wed</v>
      </c>
      <c r="K11750">
        <f t="shared" si="922"/>
        <v>29</v>
      </c>
      <c r="L11750" t="str">
        <f t="shared" si="923"/>
        <v>Mar</v>
      </c>
      <c r="M11750">
        <v>16</v>
      </c>
      <c r="N11750">
        <f t="shared" si="924"/>
        <v>3</v>
      </c>
      <c r="O11750" s="5">
        <f t="shared" si="925"/>
        <v>45.4</v>
      </c>
    </row>
    <row r="11751" spans="1:15" x14ac:dyDescent="0.25">
      <c r="A11751">
        <v>11883</v>
      </c>
      <c r="B11751">
        <v>5217</v>
      </c>
      <c r="C11751">
        <f>IF(COUNTIF($B$2:B11751,B11751)=1,1,0)</f>
        <v>1</v>
      </c>
      <c r="D11751" s="1">
        <v>45014</v>
      </c>
      <c r="E11751" s="2">
        <v>0.67405092592592597</v>
      </c>
      <c r="F11751">
        <v>107</v>
      </c>
      <c r="G11751" t="str">
        <f>IFERROR(INDEX(menu_items!$B:$B,MATCH(F11751,menu_items!$A:$A,0)),"Unknown value")</f>
        <v>Orange Chicken</v>
      </c>
      <c r="H11751" t="str">
        <f>IFERROR(INDEX(menu_items!$C:$C,MATCH(F11751,menu_items!$A:$A,0)),"Unknown value")</f>
        <v>Asian</v>
      </c>
      <c r="I11751" s="5">
        <f>IFERROR(INDEX(menu_items!$D:$D,MATCH(F11751,menu_items!$A:$A,0)),0)</f>
        <v>16.5</v>
      </c>
      <c r="J11751" t="str">
        <f t="shared" si="921"/>
        <v>Wed</v>
      </c>
      <c r="K11751">
        <f t="shared" si="922"/>
        <v>29</v>
      </c>
      <c r="L11751" t="str">
        <f t="shared" si="923"/>
        <v>Mar</v>
      </c>
      <c r="M11751">
        <v>16</v>
      </c>
      <c r="N11751">
        <f t="shared" si="924"/>
        <v>2</v>
      </c>
      <c r="O11751" s="5">
        <f t="shared" si="925"/>
        <v>31.45</v>
      </c>
    </row>
    <row r="11752" spans="1:15" x14ac:dyDescent="0.25">
      <c r="A11752">
        <v>11884</v>
      </c>
      <c r="B11752">
        <v>5217</v>
      </c>
      <c r="C11752">
        <f>IF(COUNTIF($B$2:B11752,B11752)=1,1,0)</f>
        <v>0</v>
      </c>
      <c r="D11752" s="1">
        <v>45014</v>
      </c>
      <c r="E11752" s="2">
        <v>0.67405092592592597</v>
      </c>
      <c r="F11752">
        <v>118</v>
      </c>
      <c r="G11752" t="str">
        <f>IFERROR(INDEX(menu_items!$B:$B,MATCH(F11752,menu_items!$A:$A,0)),"Unknown value")</f>
        <v>Steak Burrito</v>
      </c>
      <c r="H11752" t="str">
        <f>IFERROR(INDEX(menu_items!$C:$C,MATCH(F11752,menu_items!$A:$A,0)),"Unknown value")</f>
        <v>Mexican</v>
      </c>
      <c r="I11752" s="5">
        <f>IFERROR(INDEX(menu_items!$D:$D,MATCH(F11752,menu_items!$A:$A,0)),0)</f>
        <v>14.95</v>
      </c>
      <c r="J11752" t="str">
        <f t="shared" si="921"/>
        <v>Wed</v>
      </c>
      <c r="K11752">
        <f t="shared" si="922"/>
        <v>29</v>
      </c>
      <c r="L11752" t="str">
        <f t="shared" si="923"/>
        <v>Mar</v>
      </c>
      <c r="M11752">
        <v>16</v>
      </c>
      <c r="N11752">
        <f t="shared" si="924"/>
        <v>2</v>
      </c>
      <c r="O11752" s="5">
        <f t="shared" si="925"/>
        <v>31.45</v>
      </c>
    </row>
    <row r="11753" spans="1:15" x14ac:dyDescent="0.25">
      <c r="A11753">
        <v>11885</v>
      </c>
      <c r="B11753">
        <v>5218</v>
      </c>
      <c r="C11753">
        <f>IF(COUNTIF($B$2:B11753,B11753)=1,1,0)</f>
        <v>1</v>
      </c>
      <c r="D11753" s="1">
        <v>45014</v>
      </c>
      <c r="E11753" s="2">
        <v>0.67915509259259255</v>
      </c>
      <c r="F11753">
        <v>108</v>
      </c>
      <c r="G11753" t="str">
        <f>IFERROR(INDEX(menu_items!$B:$B,MATCH(F11753,menu_items!$A:$A,0)),"Unknown value")</f>
        <v>Tofu Pad Thai</v>
      </c>
      <c r="H11753" t="str">
        <f>IFERROR(INDEX(menu_items!$C:$C,MATCH(F11753,menu_items!$A:$A,0)),"Unknown value")</f>
        <v>Asian</v>
      </c>
      <c r="I11753" s="5">
        <f>IFERROR(INDEX(menu_items!$D:$D,MATCH(F11753,menu_items!$A:$A,0)),0)</f>
        <v>14.5</v>
      </c>
      <c r="J11753" t="str">
        <f t="shared" si="921"/>
        <v>Wed</v>
      </c>
      <c r="K11753">
        <f t="shared" si="922"/>
        <v>29</v>
      </c>
      <c r="L11753" t="str">
        <f t="shared" si="923"/>
        <v>Mar</v>
      </c>
      <c r="M11753">
        <v>16</v>
      </c>
      <c r="N11753">
        <f t="shared" si="924"/>
        <v>4</v>
      </c>
      <c r="O11753" s="5">
        <f t="shared" si="925"/>
        <v>56.400000000000006</v>
      </c>
    </row>
    <row r="11754" spans="1:15" x14ac:dyDescent="0.25">
      <c r="A11754">
        <v>11886</v>
      </c>
      <c r="B11754">
        <v>5218</v>
      </c>
      <c r="C11754">
        <f>IF(COUNTIF($B$2:B11754,B11754)=1,1,0)</f>
        <v>0</v>
      </c>
      <c r="D11754" s="1">
        <v>45014</v>
      </c>
      <c r="E11754" s="2">
        <v>0.67915509259259255</v>
      </c>
      <c r="F11754">
        <v>131</v>
      </c>
      <c r="G11754" t="str">
        <f>IFERROR(INDEX(menu_items!$B:$B,MATCH(F11754,menu_items!$A:$A,0)),"Unknown value")</f>
        <v>Chicken Parmesan</v>
      </c>
      <c r="H11754" t="str">
        <f>IFERROR(INDEX(menu_items!$C:$C,MATCH(F11754,menu_items!$A:$A,0)),"Unknown value")</f>
        <v>Italian</v>
      </c>
      <c r="I11754" s="5">
        <f>IFERROR(INDEX(menu_items!$D:$D,MATCH(F11754,menu_items!$A:$A,0)),0)</f>
        <v>17.95</v>
      </c>
      <c r="J11754" t="str">
        <f t="shared" si="921"/>
        <v>Wed</v>
      </c>
      <c r="K11754">
        <f t="shared" si="922"/>
        <v>29</v>
      </c>
      <c r="L11754" t="str">
        <f t="shared" si="923"/>
        <v>Mar</v>
      </c>
      <c r="M11754">
        <v>16</v>
      </c>
      <c r="N11754">
        <f t="shared" si="924"/>
        <v>4</v>
      </c>
      <c r="O11754" s="5">
        <f t="shared" si="925"/>
        <v>56.400000000000006</v>
      </c>
    </row>
    <row r="11755" spans="1:15" x14ac:dyDescent="0.25">
      <c r="A11755">
        <v>11887</v>
      </c>
      <c r="B11755">
        <v>5218</v>
      </c>
      <c r="C11755">
        <f>IF(COUNTIF($B$2:B11755,B11755)=1,1,0)</f>
        <v>0</v>
      </c>
      <c r="D11755" s="1">
        <v>45014</v>
      </c>
      <c r="E11755" s="2">
        <v>0.67915509259259255</v>
      </c>
      <c r="F11755">
        <v>106</v>
      </c>
      <c r="G11755" t="str">
        <f>IFERROR(INDEX(menu_items!$B:$B,MATCH(F11755,menu_items!$A:$A,0)),"Unknown value")</f>
        <v>French Fries</v>
      </c>
      <c r="H11755" t="str">
        <f>IFERROR(INDEX(menu_items!$C:$C,MATCH(F11755,menu_items!$A:$A,0)),"Unknown value")</f>
        <v>American</v>
      </c>
      <c r="I11755" s="5">
        <f>IFERROR(INDEX(menu_items!$D:$D,MATCH(F11755,menu_items!$A:$A,0)),0)</f>
        <v>7</v>
      </c>
      <c r="J11755" t="str">
        <f t="shared" si="921"/>
        <v>Wed</v>
      </c>
      <c r="K11755">
        <f t="shared" si="922"/>
        <v>29</v>
      </c>
      <c r="L11755" t="str">
        <f t="shared" si="923"/>
        <v>Mar</v>
      </c>
      <c r="M11755">
        <v>16</v>
      </c>
      <c r="N11755">
        <f t="shared" si="924"/>
        <v>4</v>
      </c>
      <c r="O11755" s="5">
        <f t="shared" si="925"/>
        <v>56.400000000000006</v>
      </c>
    </row>
    <row r="11756" spans="1:15" x14ac:dyDescent="0.25">
      <c r="A11756">
        <v>11888</v>
      </c>
      <c r="B11756">
        <v>5218</v>
      </c>
      <c r="C11756">
        <f>IF(COUNTIF($B$2:B11756,B11756)=1,1,0)</f>
        <v>0</v>
      </c>
      <c r="D11756" s="1">
        <v>45014</v>
      </c>
      <c r="E11756" s="2">
        <v>0.67915509259259255</v>
      </c>
      <c r="F11756">
        <v>132</v>
      </c>
      <c r="G11756" t="str">
        <f>IFERROR(INDEX(menu_items!$B:$B,MATCH(F11756,menu_items!$A:$A,0)),"Unknown value")</f>
        <v>Eggplant Parmesan</v>
      </c>
      <c r="H11756" t="str">
        <f>IFERROR(INDEX(menu_items!$C:$C,MATCH(F11756,menu_items!$A:$A,0)),"Unknown value")</f>
        <v>Italian</v>
      </c>
      <c r="I11756" s="5">
        <f>IFERROR(INDEX(menu_items!$D:$D,MATCH(F11756,menu_items!$A:$A,0)),0)</f>
        <v>16.95</v>
      </c>
      <c r="J11756" t="str">
        <f t="shared" si="921"/>
        <v>Wed</v>
      </c>
      <c r="K11756">
        <f t="shared" si="922"/>
        <v>29</v>
      </c>
      <c r="L11756" t="str">
        <f t="shared" si="923"/>
        <v>Mar</v>
      </c>
      <c r="M11756">
        <v>16</v>
      </c>
      <c r="N11756">
        <f t="shared" si="924"/>
        <v>4</v>
      </c>
      <c r="O11756" s="5">
        <f t="shared" si="925"/>
        <v>56.400000000000006</v>
      </c>
    </row>
    <row r="11757" spans="1:15" x14ac:dyDescent="0.25">
      <c r="A11757">
        <v>11889</v>
      </c>
      <c r="B11757">
        <v>5219</v>
      </c>
      <c r="C11757">
        <f>IF(COUNTIF($B$2:B11757,B11757)=1,1,0)</f>
        <v>1</v>
      </c>
      <c r="D11757" s="1">
        <v>45014</v>
      </c>
      <c r="E11757" s="2">
        <v>0.68284722222222227</v>
      </c>
      <c r="F11757">
        <v>102</v>
      </c>
      <c r="G11757" t="str">
        <f>IFERROR(INDEX(menu_items!$B:$B,MATCH(F11757,menu_items!$A:$A,0)),"Unknown value")</f>
        <v>Cheeseburger</v>
      </c>
      <c r="H11757" t="str">
        <f>IFERROR(INDEX(menu_items!$C:$C,MATCH(F11757,menu_items!$A:$A,0)),"Unknown value")</f>
        <v>American</v>
      </c>
      <c r="I11757" s="5">
        <f>IFERROR(INDEX(menu_items!$D:$D,MATCH(F11757,menu_items!$A:$A,0)),0)</f>
        <v>13.95</v>
      </c>
      <c r="J11757" t="str">
        <f t="shared" si="921"/>
        <v>Wed</v>
      </c>
      <c r="K11757">
        <f t="shared" si="922"/>
        <v>29</v>
      </c>
      <c r="L11757" t="str">
        <f t="shared" si="923"/>
        <v>Mar</v>
      </c>
      <c r="M11757">
        <v>16</v>
      </c>
      <c r="N11757">
        <f t="shared" si="924"/>
        <v>3</v>
      </c>
      <c r="O11757" s="5">
        <f t="shared" si="925"/>
        <v>43.849999999999994</v>
      </c>
    </row>
    <row r="11758" spans="1:15" x14ac:dyDescent="0.25">
      <c r="A11758">
        <v>11890</v>
      </c>
      <c r="B11758">
        <v>5219</v>
      </c>
      <c r="C11758">
        <f>IF(COUNTIF($B$2:B11758,B11758)=1,1,0)</f>
        <v>0</v>
      </c>
      <c r="D11758" s="1">
        <v>45014</v>
      </c>
      <c r="E11758" s="2">
        <v>0.68284722222222227</v>
      </c>
      <c r="F11758">
        <v>112</v>
      </c>
      <c r="G11758" t="str">
        <f>IFERROR(INDEX(menu_items!$B:$B,MATCH(F11758,menu_items!$A:$A,0)),"Unknown value")</f>
        <v>Salmon Roll</v>
      </c>
      <c r="H11758" t="str">
        <f>IFERROR(INDEX(menu_items!$C:$C,MATCH(F11758,menu_items!$A:$A,0)),"Unknown value")</f>
        <v>Asian</v>
      </c>
      <c r="I11758" s="5">
        <f>IFERROR(INDEX(menu_items!$D:$D,MATCH(F11758,menu_items!$A:$A,0)),0)</f>
        <v>14.95</v>
      </c>
      <c r="J11758" t="str">
        <f t="shared" si="921"/>
        <v>Wed</v>
      </c>
      <c r="K11758">
        <f t="shared" si="922"/>
        <v>29</v>
      </c>
      <c r="L11758" t="str">
        <f t="shared" si="923"/>
        <v>Mar</v>
      </c>
      <c r="M11758">
        <v>16</v>
      </c>
      <c r="N11758">
        <f t="shared" si="924"/>
        <v>3</v>
      </c>
      <c r="O11758" s="5">
        <f t="shared" si="925"/>
        <v>43.849999999999994</v>
      </c>
    </row>
    <row r="11759" spans="1:15" x14ac:dyDescent="0.25">
      <c r="A11759">
        <v>11891</v>
      </c>
      <c r="B11759">
        <v>5219</v>
      </c>
      <c r="C11759">
        <f>IF(COUNTIF($B$2:B11759,B11759)=1,1,0)</f>
        <v>0</v>
      </c>
      <c r="D11759" s="1">
        <v>45014</v>
      </c>
      <c r="E11759" s="2">
        <v>0.68284722222222227</v>
      </c>
      <c r="F11759">
        <v>118</v>
      </c>
      <c r="G11759" t="str">
        <f>IFERROR(INDEX(menu_items!$B:$B,MATCH(F11759,menu_items!$A:$A,0)),"Unknown value")</f>
        <v>Steak Burrito</v>
      </c>
      <c r="H11759" t="str">
        <f>IFERROR(INDEX(menu_items!$C:$C,MATCH(F11759,menu_items!$A:$A,0)),"Unknown value")</f>
        <v>Mexican</v>
      </c>
      <c r="I11759" s="5">
        <f>IFERROR(INDEX(menu_items!$D:$D,MATCH(F11759,menu_items!$A:$A,0)),0)</f>
        <v>14.95</v>
      </c>
      <c r="J11759" t="str">
        <f t="shared" si="921"/>
        <v>Wed</v>
      </c>
      <c r="K11759">
        <f t="shared" si="922"/>
        <v>29</v>
      </c>
      <c r="L11759" t="str">
        <f t="shared" si="923"/>
        <v>Mar</v>
      </c>
      <c r="M11759">
        <v>16</v>
      </c>
      <c r="N11759">
        <f t="shared" si="924"/>
        <v>3</v>
      </c>
      <c r="O11759" s="5">
        <f t="shared" si="925"/>
        <v>43.849999999999994</v>
      </c>
    </row>
    <row r="11760" spans="1:15" x14ac:dyDescent="0.25">
      <c r="A11760">
        <v>11892</v>
      </c>
      <c r="B11760">
        <v>5220</v>
      </c>
      <c r="C11760">
        <f>IF(COUNTIF($B$2:B11760,B11760)=1,1,0)</f>
        <v>1</v>
      </c>
      <c r="D11760" s="1">
        <v>45014</v>
      </c>
      <c r="E11760" s="2">
        <v>0.70197916666666671</v>
      </c>
      <c r="F11760">
        <v>114</v>
      </c>
      <c r="G11760" t="str">
        <f>IFERROR(INDEX(menu_items!$B:$B,MATCH(F11760,menu_items!$A:$A,0)),"Unknown value")</f>
        <v>Potstickers</v>
      </c>
      <c r="H11760" t="str">
        <f>IFERROR(INDEX(menu_items!$C:$C,MATCH(F11760,menu_items!$A:$A,0)),"Unknown value")</f>
        <v>Asian</v>
      </c>
      <c r="I11760" s="5">
        <f>IFERROR(INDEX(menu_items!$D:$D,MATCH(F11760,menu_items!$A:$A,0)),0)</f>
        <v>9</v>
      </c>
      <c r="J11760" t="str">
        <f t="shared" si="921"/>
        <v>Wed</v>
      </c>
      <c r="K11760">
        <f t="shared" si="922"/>
        <v>29</v>
      </c>
      <c r="L11760" t="str">
        <f t="shared" si="923"/>
        <v>Mar</v>
      </c>
      <c r="M11760">
        <v>16</v>
      </c>
      <c r="N11760">
        <f t="shared" si="924"/>
        <v>1</v>
      </c>
      <c r="O11760" s="5">
        <f t="shared" si="925"/>
        <v>9</v>
      </c>
    </row>
    <row r="11761" spans="1:15" x14ac:dyDescent="0.25">
      <c r="A11761">
        <v>11893</v>
      </c>
      <c r="B11761">
        <v>5221</v>
      </c>
      <c r="C11761">
        <f>IF(COUNTIF($B$2:B11761,B11761)=1,1,0)</f>
        <v>1</v>
      </c>
      <c r="D11761" s="1">
        <v>45014</v>
      </c>
      <c r="E11761" s="2">
        <v>0.70203703703703701</v>
      </c>
      <c r="F11761">
        <v>101</v>
      </c>
      <c r="G11761" t="str">
        <f>IFERROR(INDEX(menu_items!$B:$B,MATCH(F11761,menu_items!$A:$A,0)),"Unknown value")</f>
        <v>Hamburger</v>
      </c>
      <c r="H11761" t="str">
        <f>IFERROR(INDEX(menu_items!$C:$C,MATCH(F11761,menu_items!$A:$A,0)),"Unknown value")</f>
        <v>American</v>
      </c>
      <c r="I11761" s="5">
        <f>IFERROR(INDEX(menu_items!$D:$D,MATCH(F11761,menu_items!$A:$A,0)),0)</f>
        <v>12.95</v>
      </c>
      <c r="J11761" t="str">
        <f t="shared" si="921"/>
        <v>Wed</v>
      </c>
      <c r="K11761">
        <f t="shared" si="922"/>
        <v>29</v>
      </c>
      <c r="L11761" t="str">
        <f t="shared" si="923"/>
        <v>Mar</v>
      </c>
      <c r="M11761">
        <v>16</v>
      </c>
      <c r="N11761">
        <f t="shared" si="924"/>
        <v>3</v>
      </c>
      <c r="O11761" s="5">
        <f t="shared" si="925"/>
        <v>40.849999999999994</v>
      </c>
    </row>
    <row r="11762" spans="1:15" x14ac:dyDescent="0.25">
      <c r="A11762">
        <v>11894</v>
      </c>
      <c r="B11762">
        <v>5221</v>
      </c>
      <c r="C11762">
        <f>IF(COUNTIF($B$2:B11762,B11762)=1,1,0)</f>
        <v>0</v>
      </c>
      <c r="D11762" s="1">
        <v>45014</v>
      </c>
      <c r="E11762" s="2">
        <v>0.70203703703703701</v>
      </c>
      <c r="F11762">
        <v>102</v>
      </c>
      <c r="G11762" t="str">
        <f>IFERROR(INDEX(menu_items!$B:$B,MATCH(F11762,menu_items!$A:$A,0)),"Unknown value")</f>
        <v>Cheeseburger</v>
      </c>
      <c r="H11762" t="str">
        <f>IFERROR(INDEX(menu_items!$C:$C,MATCH(F11762,menu_items!$A:$A,0)),"Unknown value")</f>
        <v>American</v>
      </c>
      <c r="I11762" s="5">
        <f>IFERROR(INDEX(menu_items!$D:$D,MATCH(F11762,menu_items!$A:$A,0)),0)</f>
        <v>13.95</v>
      </c>
      <c r="J11762" t="str">
        <f t="shared" si="921"/>
        <v>Wed</v>
      </c>
      <c r="K11762">
        <f t="shared" si="922"/>
        <v>29</v>
      </c>
      <c r="L11762" t="str">
        <f t="shared" si="923"/>
        <v>Mar</v>
      </c>
      <c r="M11762">
        <v>16</v>
      </c>
      <c r="N11762">
        <f t="shared" si="924"/>
        <v>3</v>
      </c>
      <c r="O11762" s="5">
        <f t="shared" si="925"/>
        <v>40.849999999999994</v>
      </c>
    </row>
    <row r="11763" spans="1:15" x14ac:dyDescent="0.25">
      <c r="A11763">
        <v>11895</v>
      </c>
      <c r="B11763">
        <v>5221</v>
      </c>
      <c r="C11763">
        <f>IF(COUNTIF($B$2:B11763,B11763)=1,1,0)</f>
        <v>0</v>
      </c>
      <c r="D11763" s="1">
        <v>45014</v>
      </c>
      <c r="E11763" s="2">
        <v>0.70203703703703701</v>
      </c>
      <c r="F11763">
        <v>102</v>
      </c>
      <c r="G11763" t="str">
        <f>IFERROR(INDEX(menu_items!$B:$B,MATCH(F11763,menu_items!$A:$A,0)),"Unknown value")</f>
        <v>Cheeseburger</v>
      </c>
      <c r="H11763" t="str">
        <f>IFERROR(INDEX(menu_items!$C:$C,MATCH(F11763,menu_items!$A:$A,0)),"Unknown value")</f>
        <v>American</v>
      </c>
      <c r="I11763" s="5">
        <f>IFERROR(INDEX(menu_items!$D:$D,MATCH(F11763,menu_items!$A:$A,0)),0)</f>
        <v>13.95</v>
      </c>
      <c r="J11763" t="str">
        <f t="shared" si="921"/>
        <v>Wed</v>
      </c>
      <c r="K11763">
        <f t="shared" si="922"/>
        <v>29</v>
      </c>
      <c r="L11763" t="str">
        <f t="shared" si="923"/>
        <v>Mar</v>
      </c>
      <c r="M11763">
        <v>16</v>
      </c>
      <c r="N11763">
        <f t="shared" si="924"/>
        <v>3</v>
      </c>
      <c r="O11763" s="5">
        <f t="shared" si="925"/>
        <v>40.849999999999994</v>
      </c>
    </row>
    <row r="11764" spans="1:15" x14ac:dyDescent="0.25">
      <c r="A11764">
        <v>11896</v>
      </c>
      <c r="B11764">
        <v>5222</v>
      </c>
      <c r="C11764">
        <f>IF(COUNTIF($B$2:B11764,B11764)=1,1,0)</f>
        <v>1</v>
      </c>
      <c r="D11764" s="1">
        <v>45014</v>
      </c>
      <c r="E11764" s="2">
        <v>0.70747685185185183</v>
      </c>
      <c r="F11764">
        <v>112</v>
      </c>
      <c r="G11764" t="str">
        <f>IFERROR(INDEX(menu_items!$B:$B,MATCH(F11764,menu_items!$A:$A,0)),"Unknown value")</f>
        <v>Salmon Roll</v>
      </c>
      <c r="H11764" t="str">
        <f>IFERROR(INDEX(menu_items!$C:$C,MATCH(F11764,menu_items!$A:$A,0)),"Unknown value")</f>
        <v>Asian</v>
      </c>
      <c r="I11764" s="5">
        <f>IFERROR(INDEX(menu_items!$D:$D,MATCH(F11764,menu_items!$A:$A,0)),0)</f>
        <v>14.95</v>
      </c>
      <c r="J11764" t="str">
        <f t="shared" si="921"/>
        <v>Wed</v>
      </c>
      <c r="K11764">
        <f t="shared" si="922"/>
        <v>29</v>
      </c>
      <c r="L11764" t="str">
        <f t="shared" si="923"/>
        <v>Mar</v>
      </c>
      <c r="M11764">
        <v>16</v>
      </c>
      <c r="N11764">
        <f t="shared" si="924"/>
        <v>2</v>
      </c>
      <c r="O11764" s="5">
        <f t="shared" si="925"/>
        <v>19.95</v>
      </c>
    </row>
    <row r="11765" spans="1:15" x14ac:dyDescent="0.25">
      <c r="A11765">
        <v>11897</v>
      </c>
      <c r="B11765">
        <v>5222</v>
      </c>
      <c r="C11765">
        <f>IF(COUNTIF($B$2:B11765,B11765)=1,1,0)</f>
        <v>0</v>
      </c>
      <c r="D11765" s="1">
        <v>45014</v>
      </c>
      <c r="E11765" s="2">
        <v>0.70747685185185183</v>
      </c>
      <c r="F11765">
        <v>113</v>
      </c>
      <c r="G11765" t="str">
        <f>IFERROR(INDEX(menu_items!$B:$B,MATCH(F11765,menu_items!$A:$A,0)),"Unknown value")</f>
        <v>Edamame</v>
      </c>
      <c r="H11765" t="str">
        <f>IFERROR(INDEX(menu_items!$C:$C,MATCH(F11765,menu_items!$A:$A,0)),"Unknown value")</f>
        <v>Asian</v>
      </c>
      <c r="I11765" s="5">
        <f>IFERROR(INDEX(menu_items!$D:$D,MATCH(F11765,menu_items!$A:$A,0)),0)</f>
        <v>5</v>
      </c>
      <c r="J11765" t="str">
        <f t="shared" si="921"/>
        <v>Wed</v>
      </c>
      <c r="K11765">
        <f t="shared" si="922"/>
        <v>29</v>
      </c>
      <c r="L11765" t="str">
        <f t="shared" si="923"/>
        <v>Mar</v>
      </c>
      <c r="M11765">
        <v>16</v>
      </c>
      <c r="N11765">
        <f t="shared" si="924"/>
        <v>2</v>
      </c>
      <c r="O11765" s="5">
        <f t="shared" si="925"/>
        <v>19.95</v>
      </c>
    </row>
    <row r="11766" spans="1:15" x14ac:dyDescent="0.25">
      <c r="A11766">
        <v>11898</v>
      </c>
      <c r="B11766">
        <v>5223</v>
      </c>
      <c r="C11766">
        <f>IF(COUNTIF($B$2:B11766,B11766)=1,1,0)</f>
        <v>1</v>
      </c>
      <c r="D11766" s="1">
        <v>45014</v>
      </c>
      <c r="E11766" s="2">
        <v>0.70773148148148146</v>
      </c>
      <c r="F11766">
        <v>102</v>
      </c>
      <c r="G11766" t="str">
        <f>IFERROR(INDEX(menu_items!$B:$B,MATCH(F11766,menu_items!$A:$A,0)),"Unknown value")</f>
        <v>Cheeseburger</v>
      </c>
      <c r="H11766" t="str">
        <f>IFERROR(INDEX(menu_items!$C:$C,MATCH(F11766,menu_items!$A:$A,0)),"Unknown value")</f>
        <v>American</v>
      </c>
      <c r="I11766" s="5">
        <f>IFERROR(INDEX(menu_items!$D:$D,MATCH(F11766,menu_items!$A:$A,0)),0)</f>
        <v>13.95</v>
      </c>
      <c r="J11766" t="str">
        <f t="shared" si="921"/>
        <v>Wed</v>
      </c>
      <c r="K11766">
        <f t="shared" si="922"/>
        <v>29</v>
      </c>
      <c r="L11766" t="str">
        <f t="shared" si="923"/>
        <v>Mar</v>
      </c>
      <c r="M11766">
        <v>16</v>
      </c>
      <c r="N11766">
        <f t="shared" si="924"/>
        <v>4</v>
      </c>
      <c r="O11766" s="5">
        <f t="shared" si="925"/>
        <v>60.349999999999994</v>
      </c>
    </row>
    <row r="11767" spans="1:15" x14ac:dyDescent="0.25">
      <c r="A11767">
        <v>11899</v>
      </c>
      <c r="B11767">
        <v>5223</v>
      </c>
      <c r="C11767">
        <f>IF(COUNTIF($B$2:B11767,B11767)=1,1,0)</f>
        <v>0</v>
      </c>
      <c r="D11767" s="1">
        <v>45014</v>
      </c>
      <c r="E11767" s="2">
        <v>0.70773148148148146</v>
      </c>
      <c r="F11767">
        <v>104</v>
      </c>
      <c r="G11767" t="str">
        <f>IFERROR(INDEX(menu_items!$B:$B,MATCH(F11767,menu_items!$A:$A,0)),"Unknown value")</f>
        <v>Veggie Burger</v>
      </c>
      <c r="H11767" t="str">
        <f>IFERROR(INDEX(menu_items!$C:$C,MATCH(F11767,menu_items!$A:$A,0)),"Unknown value")</f>
        <v>American</v>
      </c>
      <c r="I11767" s="5">
        <f>IFERROR(INDEX(menu_items!$D:$D,MATCH(F11767,menu_items!$A:$A,0)),0)</f>
        <v>10.5</v>
      </c>
      <c r="J11767" t="str">
        <f t="shared" si="921"/>
        <v>Wed</v>
      </c>
      <c r="K11767">
        <f t="shared" si="922"/>
        <v>29</v>
      </c>
      <c r="L11767" t="str">
        <f t="shared" si="923"/>
        <v>Mar</v>
      </c>
      <c r="M11767">
        <v>16</v>
      </c>
      <c r="N11767">
        <f t="shared" si="924"/>
        <v>4</v>
      </c>
      <c r="O11767" s="5">
        <f t="shared" si="925"/>
        <v>60.349999999999994</v>
      </c>
    </row>
    <row r="11768" spans="1:15" x14ac:dyDescent="0.25">
      <c r="A11768">
        <v>11900</v>
      </c>
      <c r="B11768">
        <v>5223</v>
      </c>
      <c r="C11768">
        <f>IF(COUNTIF($B$2:B11768,B11768)=1,1,0)</f>
        <v>0</v>
      </c>
      <c r="D11768" s="1">
        <v>45014</v>
      </c>
      <c r="E11768" s="2">
        <v>0.70773148148148146</v>
      </c>
      <c r="F11768">
        <v>125</v>
      </c>
      <c r="G11768" t="str">
        <f>IFERROR(INDEX(menu_items!$B:$B,MATCH(F11768,menu_items!$A:$A,0)),"Unknown value")</f>
        <v>Spaghetti &amp; Meatballs</v>
      </c>
      <c r="H11768" t="str">
        <f>IFERROR(INDEX(menu_items!$C:$C,MATCH(F11768,menu_items!$A:$A,0)),"Unknown value")</f>
        <v>Italian</v>
      </c>
      <c r="I11768" s="5">
        <f>IFERROR(INDEX(menu_items!$D:$D,MATCH(F11768,menu_items!$A:$A,0)),0)</f>
        <v>17.95</v>
      </c>
      <c r="J11768" t="str">
        <f t="shared" si="921"/>
        <v>Wed</v>
      </c>
      <c r="K11768">
        <f t="shared" si="922"/>
        <v>29</v>
      </c>
      <c r="L11768" t="str">
        <f t="shared" si="923"/>
        <v>Mar</v>
      </c>
      <c r="M11768">
        <v>16</v>
      </c>
      <c r="N11768">
        <f t="shared" si="924"/>
        <v>4</v>
      </c>
      <c r="O11768" s="5">
        <f t="shared" si="925"/>
        <v>60.349999999999994</v>
      </c>
    </row>
    <row r="11769" spans="1:15" x14ac:dyDescent="0.25">
      <c r="A11769">
        <v>11901</v>
      </c>
      <c r="B11769">
        <v>5223</v>
      </c>
      <c r="C11769">
        <f>IF(COUNTIF($B$2:B11769,B11769)=1,1,0)</f>
        <v>0</v>
      </c>
      <c r="D11769" s="1">
        <v>45014</v>
      </c>
      <c r="E11769" s="2">
        <v>0.70773148148148146</v>
      </c>
      <c r="F11769">
        <v>109</v>
      </c>
      <c r="G11769" t="str">
        <f>IFERROR(INDEX(menu_items!$B:$B,MATCH(F11769,menu_items!$A:$A,0)),"Unknown value")</f>
        <v>Korean Beef Bowl</v>
      </c>
      <c r="H11769" t="str">
        <f>IFERROR(INDEX(menu_items!$C:$C,MATCH(F11769,menu_items!$A:$A,0)),"Unknown value")</f>
        <v>Asian</v>
      </c>
      <c r="I11769" s="5">
        <f>IFERROR(INDEX(menu_items!$D:$D,MATCH(F11769,menu_items!$A:$A,0)),0)</f>
        <v>17.95</v>
      </c>
      <c r="J11769" t="str">
        <f t="shared" si="921"/>
        <v>Wed</v>
      </c>
      <c r="K11769">
        <f t="shared" si="922"/>
        <v>29</v>
      </c>
      <c r="L11769" t="str">
        <f t="shared" si="923"/>
        <v>Mar</v>
      </c>
      <c r="M11769">
        <v>16</v>
      </c>
      <c r="N11769">
        <f t="shared" si="924"/>
        <v>4</v>
      </c>
      <c r="O11769" s="5">
        <f t="shared" si="925"/>
        <v>60.349999999999994</v>
      </c>
    </row>
    <row r="11770" spans="1:15" x14ac:dyDescent="0.25">
      <c r="A11770">
        <v>11902</v>
      </c>
      <c r="B11770">
        <v>5224</v>
      </c>
      <c r="C11770">
        <f>IF(COUNTIF($B$2:B11770,B11770)=1,1,0)</f>
        <v>1</v>
      </c>
      <c r="D11770" s="1">
        <v>45014</v>
      </c>
      <c r="E11770" s="2">
        <v>0.71010416666666665</v>
      </c>
      <c r="F11770">
        <v>110</v>
      </c>
      <c r="G11770" t="str">
        <f>IFERROR(INDEX(menu_items!$B:$B,MATCH(F11770,menu_items!$A:$A,0)),"Unknown value")</f>
        <v>Pork Ramen</v>
      </c>
      <c r="H11770" t="str">
        <f>IFERROR(INDEX(menu_items!$C:$C,MATCH(F11770,menu_items!$A:$A,0)),"Unknown value")</f>
        <v>Asian</v>
      </c>
      <c r="I11770" s="5">
        <f>IFERROR(INDEX(menu_items!$D:$D,MATCH(F11770,menu_items!$A:$A,0)),0)</f>
        <v>17.95</v>
      </c>
      <c r="J11770" t="str">
        <f t="shared" si="921"/>
        <v>Wed</v>
      </c>
      <c r="K11770">
        <f t="shared" si="922"/>
        <v>29</v>
      </c>
      <c r="L11770" t="str">
        <f t="shared" si="923"/>
        <v>Mar</v>
      </c>
      <c r="M11770">
        <v>17</v>
      </c>
      <c r="N11770">
        <f t="shared" si="924"/>
        <v>1</v>
      </c>
      <c r="O11770" s="5">
        <f t="shared" si="925"/>
        <v>17.95</v>
      </c>
    </row>
    <row r="11771" spans="1:15" x14ac:dyDescent="0.25">
      <c r="A11771">
        <v>11903</v>
      </c>
      <c r="B11771">
        <v>5225</v>
      </c>
      <c r="C11771">
        <f>IF(COUNTIF($B$2:B11771,B11771)=1,1,0)</f>
        <v>1</v>
      </c>
      <c r="D11771" s="1">
        <v>45014</v>
      </c>
      <c r="E11771" s="2">
        <v>0.73671296296296296</v>
      </c>
      <c r="F11771">
        <v>120</v>
      </c>
      <c r="G11771" t="str">
        <f>IFERROR(INDEX(menu_items!$B:$B,MATCH(F11771,menu_items!$A:$A,0)),"Unknown value")</f>
        <v>Steak Torta</v>
      </c>
      <c r="H11771" t="str">
        <f>IFERROR(INDEX(menu_items!$C:$C,MATCH(F11771,menu_items!$A:$A,0)),"Unknown value")</f>
        <v>Mexican</v>
      </c>
      <c r="I11771" s="5">
        <f>IFERROR(INDEX(menu_items!$D:$D,MATCH(F11771,menu_items!$A:$A,0)),0)</f>
        <v>13.95</v>
      </c>
      <c r="J11771" t="str">
        <f t="shared" si="921"/>
        <v>Wed</v>
      </c>
      <c r="K11771">
        <f t="shared" si="922"/>
        <v>29</v>
      </c>
      <c r="L11771" t="str">
        <f t="shared" si="923"/>
        <v>Mar</v>
      </c>
      <c r="M11771">
        <v>17</v>
      </c>
      <c r="N11771">
        <f t="shared" si="924"/>
        <v>1</v>
      </c>
      <c r="O11771" s="5">
        <f t="shared" si="925"/>
        <v>13.95</v>
      </c>
    </row>
    <row r="11772" spans="1:15" x14ac:dyDescent="0.25">
      <c r="A11772">
        <v>11905</v>
      </c>
      <c r="B11772">
        <v>5226</v>
      </c>
      <c r="C11772">
        <f>IF(COUNTIF($B$2:B11772,B11772)=1,1,0)</f>
        <v>1</v>
      </c>
      <c r="D11772" s="1">
        <v>45014</v>
      </c>
      <c r="E11772" s="2">
        <v>0.73884259259259255</v>
      </c>
      <c r="F11772">
        <v>113</v>
      </c>
      <c r="G11772" t="str">
        <f>IFERROR(INDEX(menu_items!$B:$B,MATCH(F11772,menu_items!$A:$A,0)),"Unknown value")</f>
        <v>Edamame</v>
      </c>
      <c r="H11772" t="str">
        <f>IFERROR(INDEX(menu_items!$C:$C,MATCH(F11772,menu_items!$A:$A,0)),"Unknown value")</f>
        <v>Asian</v>
      </c>
      <c r="I11772" s="5">
        <f>IFERROR(INDEX(menu_items!$D:$D,MATCH(F11772,menu_items!$A:$A,0)),0)</f>
        <v>5</v>
      </c>
      <c r="J11772" t="str">
        <f t="shared" ref="J11772:J11834" si="926">TEXT(D11772,"ddd")</f>
        <v>Wed</v>
      </c>
      <c r="K11772">
        <f t="shared" ref="K11772:K11834" si="927">DAY(D11772)</f>
        <v>29</v>
      </c>
      <c r="L11772" t="str">
        <f t="shared" ref="L11772:L11834" si="928">TEXT(D11772,"mmm")</f>
        <v>Mar</v>
      </c>
      <c r="M11772">
        <v>17</v>
      </c>
      <c r="N11772">
        <f t="shared" si="924"/>
        <v>3</v>
      </c>
      <c r="O11772" s="5">
        <f t="shared" si="925"/>
        <v>33.9</v>
      </c>
    </row>
    <row r="11773" spans="1:15" x14ac:dyDescent="0.25">
      <c r="A11773">
        <v>11906</v>
      </c>
      <c r="B11773">
        <v>5226</v>
      </c>
      <c r="C11773">
        <f>IF(COUNTIF($B$2:B11773,B11773)=1,1,0)</f>
        <v>0</v>
      </c>
      <c r="D11773" s="1">
        <v>45014</v>
      </c>
      <c r="E11773" s="2">
        <v>0.73884259259259255</v>
      </c>
      <c r="F11773">
        <v>119</v>
      </c>
      <c r="G11773" t="str">
        <f>IFERROR(INDEX(menu_items!$B:$B,MATCH(F11773,menu_items!$A:$A,0)),"Unknown value")</f>
        <v>Chicken Torta</v>
      </c>
      <c r="H11773" t="str">
        <f>IFERROR(INDEX(menu_items!$C:$C,MATCH(F11773,menu_items!$A:$A,0)),"Unknown value")</f>
        <v>Mexican</v>
      </c>
      <c r="I11773" s="5">
        <f>IFERROR(INDEX(menu_items!$D:$D,MATCH(F11773,menu_items!$A:$A,0)),0)</f>
        <v>11.95</v>
      </c>
      <c r="J11773" t="str">
        <f t="shared" si="926"/>
        <v>Wed</v>
      </c>
      <c r="K11773">
        <f t="shared" si="927"/>
        <v>29</v>
      </c>
      <c r="L11773" t="str">
        <f t="shared" si="928"/>
        <v>Mar</v>
      </c>
      <c r="M11773">
        <v>17</v>
      </c>
      <c r="N11773">
        <f t="shared" si="924"/>
        <v>3</v>
      </c>
      <c r="O11773" s="5">
        <f t="shared" si="925"/>
        <v>33.9</v>
      </c>
    </row>
    <row r="11774" spans="1:15" x14ac:dyDescent="0.25">
      <c r="A11774">
        <v>11908</v>
      </c>
      <c r="B11774">
        <v>5226</v>
      </c>
      <c r="C11774">
        <f>IF(COUNTIF($B$2:B11774,B11774)=1,1,0)</f>
        <v>0</v>
      </c>
      <c r="D11774" s="1">
        <v>45014</v>
      </c>
      <c r="E11774" s="2">
        <v>0.73884259259259255</v>
      </c>
      <c r="F11774">
        <v>132</v>
      </c>
      <c r="G11774" t="str">
        <f>IFERROR(INDEX(menu_items!$B:$B,MATCH(F11774,menu_items!$A:$A,0)),"Unknown value")</f>
        <v>Eggplant Parmesan</v>
      </c>
      <c r="H11774" t="str">
        <f>IFERROR(INDEX(menu_items!$C:$C,MATCH(F11774,menu_items!$A:$A,0)),"Unknown value")</f>
        <v>Italian</v>
      </c>
      <c r="I11774" s="5">
        <f>IFERROR(INDEX(menu_items!$D:$D,MATCH(F11774,menu_items!$A:$A,0)),0)</f>
        <v>16.95</v>
      </c>
      <c r="J11774" t="str">
        <f t="shared" si="926"/>
        <v>Wed</v>
      </c>
      <c r="K11774">
        <f t="shared" si="927"/>
        <v>29</v>
      </c>
      <c r="L11774" t="str">
        <f t="shared" si="928"/>
        <v>Mar</v>
      </c>
      <c r="M11774">
        <v>17</v>
      </c>
      <c r="N11774">
        <f t="shared" si="924"/>
        <v>3</v>
      </c>
      <c r="O11774" s="5">
        <f t="shared" si="925"/>
        <v>33.9</v>
      </c>
    </row>
    <row r="11775" spans="1:15" x14ac:dyDescent="0.25">
      <c r="A11775">
        <v>11909</v>
      </c>
      <c r="B11775">
        <v>5227</v>
      </c>
      <c r="C11775">
        <f>IF(COUNTIF($B$2:B11775,B11775)=1,1,0)</f>
        <v>1</v>
      </c>
      <c r="D11775" s="1">
        <v>45014</v>
      </c>
      <c r="E11775" s="2">
        <v>0.73908564814814814</v>
      </c>
      <c r="F11775">
        <v>104</v>
      </c>
      <c r="G11775" t="str">
        <f>IFERROR(INDEX(menu_items!$B:$B,MATCH(F11775,menu_items!$A:$A,0)),"Unknown value")</f>
        <v>Veggie Burger</v>
      </c>
      <c r="H11775" t="str">
        <f>IFERROR(INDEX(menu_items!$C:$C,MATCH(F11775,menu_items!$A:$A,0)),"Unknown value")</f>
        <v>American</v>
      </c>
      <c r="I11775" s="5">
        <f>IFERROR(INDEX(menu_items!$D:$D,MATCH(F11775,menu_items!$A:$A,0)),0)</f>
        <v>10.5</v>
      </c>
      <c r="J11775" t="str">
        <f t="shared" si="926"/>
        <v>Wed</v>
      </c>
      <c r="K11775">
        <f t="shared" si="927"/>
        <v>29</v>
      </c>
      <c r="L11775" t="str">
        <f t="shared" si="928"/>
        <v>Mar</v>
      </c>
      <c r="M11775">
        <v>17</v>
      </c>
      <c r="N11775">
        <f t="shared" si="924"/>
        <v>2</v>
      </c>
      <c r="O11775" s="5">
        <f t="shared" si="925"/>
        <v>26</v>
      </c>
    </row>
    <row r="11776" spans="1:15" x14ac:dyDescent="0.25">
      <c r="A11776">
        <v>11910</v>
      </c>
      <c r="B11776">
        <v>5227</v>
      </c>
      <c r="C11776">
        <f>IF(COUNTIF($B$2:B11776,B11776)=1,1,0)</f>
        <v>0</v>
      </c>
      <c r="D11776" s="1">
        <v>45014</v>
      </c>
      <c r="E11776" s="2">
        <v>0.73908564814814814</v>
      </c>
      <c r="F11776">
        <v>129</v>
      </c>
      <c r="G11776" t="str">
        <f>IFERROR(INDEX(menu_items!$B:$B,MATCH(F11776,menu_items!$A:$A,0)),"Unknown value")</f>
        <v>Mushroom Ravioli</v>
      </c>
      <c r="H11776" t="str">
        <f>IFERROR(INDEX(menu_items!$C:$C,MATCH(F11776,menu_items!$A:$A,0)),"Unknown value")</f>
        <v>Italian</v>
      </c>
      <c r="I11776" s="5">
        <f>IFERROR(INDEX(menu_items!$D:$D,MATCH(F11776,menu_items!$A:$A,0)),0)</f>
        <v>15.5</v>
      </c>
      <c r="J11776" t="str">
        <f t="shared" si="926"/>
        <v>Wed</v>
      </c>
      <c r="K11776">
        <f t="shared" si="927"/>
        <v>29</v>
      </c>
      <c r="L11776" t="str">
        <f t="shared" si="928"/>
        <v>Mar</v>
      </c>
      <c r="M11776">
        <v>17</v>
      </c>
      <c r="N11776">
        <f t="shared" si="924"/>
        <v>2</v>
      </c>
      <c r="O11776" s="5">
        <f t="shared" si="925"/>
        <v>26</v>
      </c>
    </row>
    <row r="11777" spans="1:15" x14ac:dyDescent="0.25">
      <c r="A11777">
        <v>11911</v>
      </c>
      <c r="B11777">
        <v>5228</v>
      </c>
      <c r="C11777">
        <f>IF(COUNTIF($B$2:B11777,B11777)=1,1,0)</f>
        <v>1</v>
      </c>
      <c r="D11777" s="1">
        <v>45014</v>
      </c>
      <c r="E11777" s="2">
        <v>0.74122685185185189</v>
      </c>
      <c r="F11777">
        <v>113</v>
      </c>
      <c r="G11777" t="str">
        <f>IFERROR(INDEX(menu_items!$B:$B,MATCH(F11777,menu_items!$A:$A,0)),"Unknown value")</f>
        <v>Edamame</v>
      </c>
      <c r="H11777" t="str">
        <f>IFERROR(INDEX(menu_items!$C:$C,MATCH(F11777,menu_items!$A:$A,0)),"Unknown value")</f>
        <v>Asian</v>
      </c>
      <c r="I11777" s="5">
        <f>IFERROR(INDEX(menu_items!$D:$D,MATCH(F11777,menu_items!$A:$A,0)),0)</f>
        <v>5</v>
      </c>
      <c r="J11777" t="str">
        <f t="shared" si="926"/>
        <v>Wed</v>
      </c>
      <c r="K11777">
        <f t="shared" si="927"/>
        <v>29</v>
      </c>
      <c r="L11777" t="str">
        <f t="shared" si="928"/>
        <v>Mar</v>
      </c>
      <c r="M11777">
        <v>17</v>
      </c>
      <c r="N11777">
        <f t="shared" si="924"/>
        <v>1</v>
      </c>
      <c r="O11777" s="5">
        <f t="shared" si="925"/>
        <v>5</v>
      </c>
    </row>
    <row r="11778" spans="1:15" x14ac:dyDescent="0.25">
      <c r="A11778">
        <v>11912</v>
      </c>
      <c r="B11778">
        <v>5229</v>
      </c>
      <c r="C11778">
        <f>IF(COUNTIF($B$2:B11778,B11778)=1,1,0)</f>
        <v>1</v>
      </c>
      <c r="D11778" s="1">
        <v>45014</v>
      </c>
      <c r="E11778" s="2">
        <v>0.77336805555555554</v>
      </c>
      <c r="F11778">
        <v>118</v>
      </c>
      <c r="G11778" t="str">
        <f>IFERROR(INDEX(menu_items!$B:$B,MATCH(F11778,menu_items!$A:$A,0)),"Unknown value")</f>
        <v>Steak Burrito</v>
      </c>
      <c r="H11778" t="str">
        <f>IFERROR(INDEX(menu_items!$C:$C,MATCH(F11778,menu_items!$A:$A,0)),"Unknown value")</f>
        <v>Mexican</v>
      </c>
      <c r="I11778" s="5">
        <f>IFERROR(INDEX(menu_items!$D:$D,MATCH(F11778,menu_items!$A:$A,0)),0)</f>
        <v>14.95</v>
      </c>
      <c r="J11778" t="str">
        <f t="shared" si="926"/>
        <v>Wed</v>
      </c>
      <c r="K11778">
        <f t="shared" si="927"/>
        <v>29</v>
      </c>
      <c r="L11778" t="str">
        <f t="shared" si="928"/>
        <v>Mar</v>
      </c>
      <c r="M11778">
        <v>18</v>
      </c>
      <c r="N11778">
        <f t="shared" ref="N11778:N11841" si="929">COUNTIF($B:$B,B11778)</f>
        <v>1</v>
      </c>
      <c r="O11778" s="5">
        <f t="shared" ref="O11778:O11841" si="930">SUMIF($B:$B,B11778,$I:$I)</f>
        <v>14.95</v>
      </c>
    </row>
    <row r="11779" spans="1:15" x14ac:dyDescent="0.25">
      <c r="A11779">
        <v>11913</v>
      </c>
      <c r="B11779">
        <v>5230</v>
      </c>
      <c r="C11779">
        <f>IF(COUNTIF($B$2:B11779,B11779)=1,1,0)</f>
        <v>1</v>
      </c>
      <c r="D11779" s="1">
        <v>45014</v>
      </c>
      <c r="E11779" s="2">
        <v>0.77584490740740741</v>
      </c>
      <c r="F11779">
        <v>103</v>
      </c>
      <c r="G11779" t="str">
        <f>IFERROR(INDEX(menu_items!$B:$B,MATCH(F11779,menu_items!$A:$A,0)),"Unknown value")</f>
        <v>Hot Dog</v>
      </c>
      <c r="H11779" t="str">
        <f>IFERROR(INDEX(menu_items!$C:$C,MATCH(F11779,menu_items!$A:$A,0)),"Unknown value")</f>
        <v>American</v>
      </c>
      <c r="I11779" s="5">
        <f>IFERROR(INDEX(menu_items!$D:$D,MATCH(F11779,menu_items!$A:$A,0)),0)</f>
        <v>9</v>
      </c>
      <c r="J11779" t="str">
        <f t="shared" si="926"/>
        <v>Wed</v>
      </c>
      <c r="K11779">
        <f t="shared" si="927"/>
        <v>29</v>
      </c>
      <c r="L11779" t="str">
        <f t="shared" si="928"/>
        <v>Mar</v>
      </c>
      <c r="M11779">
        <v>18</v>
      </c>
      <c r="N11779">
        <f t="shared" si="929"/>
        <v>3</v>
      </c>
      <c r="O11779" s="5">
        <f t="shared" si="930"/>
        <v>28.5</v>
      </c>
    </row>
    <row r="11780" spans="1:15" x14ac:dyDescent="0.25">
      <c r="A11780">
        <v>11914</v>
      </c>
      <c r="B11780">
        <v>5230</v>
      </c>
      <c r="C11780">
        <f>IF(COUNTIF($B$2:B11780,B11780)=1,1,0)</f>
        <v>0</v>
      </c>
      <c r="D11780" s="1">
        <v>45014</v>
      </c>
      <c r="E11780" s="2">
        <v>0.77584490740740741</v>
      </c>
      <c r="F11780">
        <v>104</v>
      </c>
      <c r="G11780" t="str">
        <f>IFERROR(INDEX(menu_items!$B:$B,MATCH(F11780,menu_items!$A:$A,0)),"Unknown value")</f>
        <v>Veggie Burger</v>
      </c>
      <c r="H11780" t="str">
        <f>IFERROR(INDEX(menu_items!$C:$C,MATCH(F11780,menu_items!$A:$A,0)),"Unknown value")</f>
        <v>American</v>
      </c>
      <c r="I11780" s="5">
        <f>IFERROR(INDEX(menu_items!$D:$D,MATCH(F11780,menu_items!$A:$A,0)),0)</f>
        <v>10.5</v>
      </c>
      <c r="J11780" t="str">
        <f t="shared" si="926"/>
        <v>Wed</v>
      </c>
      <c r="K11780">
        <f t="shared" si="927"/>
        <v>29</v>
      </c>
      <c r="L11780" t="str">
        <f t="shared" si="928"/>
        <v>Mar</v>
      </c>
      <c r="M11780">
        <v>18</v>
      </c>
      <c r="N11780">
        <f t="shared" si="929"/>
        <v>3</v>
      </c>
      <c r="O11780" s="5">
        <f t="shared" si="930"/>
        <v>28.5</v>
      </c>
    </row>
    <row r="11781" spans="1:15" x14ac:dyDescent="0.25">
      <c r="A11781">
        <v>11915</v>
      </c>
      <c r="B11781">
        <v>5230</v>
      </c>
      <c r="C11781">
        <f>IF(COUNTIF($B$2:B11781,B11781)=1,1,0)</f>
        <v>0</v>
      </c>
      <c r="D11781" s="1">
        <v>45014</v>
      </c>
      <c r="E11781" s="2">
        <v>0.77584490740740741</v>
      </c>
      <c r="F11781">
        <v>123</v>
      </c>
      <c r="G11781" t="str">
        <f>IFERROR(INDEX(menu_items!$B:$B,MATCH(F11781,menu_items!$A:$A,0)),"Unknown value")</f>
        <v>Chips &amp; Guacamole</v>
      </c>
      <c r="H11781" t="str">
        <f>IFERROR(INDEX(menu_items!$C:$C,MATCH(F11781,menu_items!$A:$A,0)),"Unknown value")</f>
        <v>Mexican</v>
      </c>
      <c r="I11781" s="5">
        <f>IFERROR(INDEX(menu_items!$D:$D,MATCH(F11781,menu_items!$A:$A,0)),0)</f>
        <v>9</v>
      </c>
      <c r="J11781" t="str">
        <f t="shared" si="926"/>
        <v>Wed</v>
      </c>
      <c r="K11781">
        <f t="shared" si="927"/>
        <v>29</v>
      </c>
      <c r="L11781" t="str">
        <f t="shared" si="928"/>
        <v>Mar</v>
      </c>
      <c r="M11781">
        <v>18</v>
      </c>
      <c r="N11781">
        <f t="shared" si="929"/>
        <v>3</v>
      </c>
      <c r="O11781" s="5">
        <f t="shared" si="930"/>
        <v>28.5</v>
      </c>
    </row>
    <row r="11782" spans="1:15" x14ac:dyDescent="0.25">
      <c r="A11782">
        <v>11916</v>
      </c>
      <c r="B11782">
        <v>5231</v>
      </c>
      <c r="C11782">
        <f>IF(COUNTIF($B$2:B11782,B11782)=1,1,0)</f>
        <v>1</v>
      </c>
      <c r="D11782" s="1">
        <v>45014</v>
      </c>
      <c r="E11782" s="2">
        <v>0.77934027777777781</v>
      </c>
      <c r="F11782">
        <v>101</v>
      </c>
      <c r="G11782" t="str">
        <f>IFERROR(INDEX(menu_items!$B:$B,MATCH(F11782,menu_items!$A:$A,0)),"Unknown value")</f>
        <v>Hamburger</v>
      </c>
      <c r="H11782" t="str">
        <f>IFERROR(INDEX(menu_items!$C:$C,MATCH(F11782,menu_items!$A:$A,0)),"Unknown value")</f>
        <v>American</v>
      </c>
      <c r="I11782" s="5">
        <f>IFERROR(INDEX(menu_items!$D:$D,MATCH(F11782,menu_items!$A:$A,0)),0)</f>
        <v>12.95</v>
      </c>
      <c r="J11782" t="str">
        <f t="shared" si="926"/>
        <v>Wed</v>
      </c>
      <c r="K11782">
        <f t="shared" si="927"/>
        <v>29</v>
      </c>
      <c r="L11782" t="str">
        <f t="shared" si="928"/>
        <v>Mar</v>
      </c>
      <c r="M11782">
        <v>18</v>
      </c>
      <c r="N11782">
        <f t="shared" si="929"/>
        <v>2</v>
      </c>
      <c r="O11782" s="5">
        <f t="shared" si="930"/>
        <v>28.45</v>
      </c>
    </row>
    <row r="11783" spans="1:15" x14ac:dyDescent="0.25">
      <c r="A11783">
        <v>11917</v>
      </c>
      <c r="B11783">
        <v>5231</v>
      </c>
      <c r="C11783">
        <f>IF(COUNTIF($B$2:B11783,B11783)=1,1,0)</f>
        <v>0</v>
      </c>
      <c r="D11783" s="1">
        <v>45014</v>
      </c>
      <c r="E11783" s="2">
        <v>0.77934027777777781</v>
      </c>
      <c r="F11783">
        <v>129</v>
      </c>
      <c r="G11783" t="str">
        <f>IFERROR(INDEX(menu_items!$B:$B,MATCH(F11783,menu_items!$A:$A,0)),"Unknown value")</f>
        <v>Mushroom Ravioli</v>
      </c>
      <c r="H11783" t="str">
        <f>IFERROR(INDEX(menu_items!$C:$C,MATCH(F11783,menu_items!$A:$A,0)),"Unknown value")</f>
        <v>Italian</v>
      </c>
      <c r="I11783" s="5">
        <f>IFERROR(INDEX(menu_items!$D:$D,MATCH(F11783,menu_items!$A:$A,0)),0)</f>
        <v>15.5</v>
      </c>
      <c r="J11783" t="str">
        <f t="shared" si="926"/>
        <v>Wed</v>
      </c>
      <c r="K11783">
        <f t="shared" si="927"/>
        <v>29</v>
      </c>
      <c r="L11783" t="str">
        <f t="shared" si="928"/>
        <v>Mar</v>
      </c>
      <c r="M11783">
        <v>18</v>
      </c>
      <c r="N11783">
        <f t="shared" si="929"/>
        <v>2</v>
      </c>
      <c r="O11783" s="5">
        <f t="shared" si="930"/>
        <v>28.45</v>
      </c>
    </row>
    <row r="11784" spans="1:15" x14ac:dyDescent="0.25">
      <c r="A11784">
        <v>11918</v>
      </c>
      <c r="B11784">
        <v>5232</v>
      </c>
      <c r="C11784">
        <f>IF(COUNTIF($B$2:B11784,B11784)=1,1,0)</f>
        <v>1</v>
      </c>
      <c r="D11784" s="1">
        <v>45014</v>
      </c>
      <c r="E11784" s="2">
        <v>0.78634259259259254</v>
      </c>
      <c r="F11784">
        <v>102</v>
      </c>
      <c r="G11784" t="str">
        <f>IFERROR(INDEX(menu_items!$B:$B,MATCH(F11784,menu_items!$A:$A,0)),"Unknown value")</f>
        <v>Cheeseburger</v>
      </c>
      <c r="H11784" t="str">
        <f>IFERROR(INDEX(menu_items!$C:$C,MATCH(F11784,menu_items!$A:$A,0)),"Unknown value")</f>
        <v>American</v>
      </c>
      <c r="I11784" s="5">
        <f>IFERROR(INDEX(menu_items!$D:$D,MATCH(F11784,menu_items!$A:$A,0)),0)</f>
        <v>13.95</v>
      </c>
      <c r="J11784" t="str">
        <f t="shared" si="926"/>
        <v>Wed</v>
      </c>
      <c r="K11784">
        <f t="shared" si="927"/>
        <v>29</v>
      </c>
      <c r="L11784" t="str">
        <f t="shared" si="928"/>
        <v>Mar</v>
      </c>
      <c r="M11784">
        <v>18</v>
      </c>
      <c r="N11784">
        <f t="shared" si="929"/>
        <v>2</v>
      </c>
      <c r="O11784" s="5">
        <f t="shared" si="930"/>
        <v>18.95</v>
      </c>
    </row>
    <row r="11785" spans="1:15" x14ac:dyDescent="0.25">
      <c r="A11785">
        <v>11919</v>
      </c>
      <c r="B11785">
        <v>5232</v>
      </c>
      <c r="C11785">
        <f>IF(COUNTIF($B$2:B11785,B11785)=1,1,0)</f>
        <v>0</v>
      </c>
      <c r="D11785" s="1">
        <v>45014</v>
      </c>
      <c r="E11785" s="2">
        <v>0.78634259259259254</v>
      </c>
      <c r="F11785">
        <v>113</v>
      </c>
      <c r="G11785" t="str">
        <f>IFERROR(INDEX(menu_items!$B:$B,MATCH(F11785,menu_items!$A:$A,0)),"Unknown value")</f>
        <v>Edamame</v>
      </c>
      <c r="H11785" t="str">
        <f>IFERROR(INDEX(menu_items!$C:$C,MATCH(F11785,menu_items!$A:$A,0)),"Unknown value")</f>
        <v>Asian</v>
      </c>
      <c r="I11785" s="5">
        <f>IFERROR(INDEX(menu_items!$D:$D,MATCH(F11785,menu_items!$A:$A,0)),0)</f>
        <v>5</v>
      </c>
      <c r="J11785" t="str">
        <f t="shared" si="926"/>
        <v>Wed</v>
      </c>
      <c r="K11785">
        <f t="shared" si="927"/>
        <v>29</v>
      </c>
      <c r="L11785" t="str">
        <f t="shared" si="928"/>
        <v>Mar</v>
      </c>
      <c r="M11785">
        <v>18</v>
      </c>
      <c r="N11785">
        <f t="shared" si="929"/>
        <v>2</v>
      </c>
      <c r="O11785" s="5">
        <f t="shared" si="930"/>
        <v>18.95</v>
      </c>
    </row>
    <row r="11786" spans="1:15" x14ac:dyDescent="0.25">
      <c r="A11786">
        <v>11920</v>
      </c>
      <c r="B11786">
        <v>5233</v>
      </c>
      <c r="C11786">
        <f>IF(COUNTIF($B$2:B11786,B11786)=1,1,0)</f>
        <v>1</v>
      </c>
      <c r="D11786" s="1">
        <v>45014</v>
      </c>
      <c r="E11786" s="2">
        <v>0.78737268518518522</v>
      </c>
      <c r="F11786">
        <v>127</v>
      </c>
      <c r="G11786" t="str">
        <f>IFERROR(INDEX(menu_items!$B:$B,MATCH(F11786,menu_items!$A:$A,0)),"Unknown value")</f>
        <v>Meat Lasagna</v>
      </c>
      <c r="H11786" t="str">
        <f>IFERROR(INDEX(menu_items!$C:$C,MATCH(F11786,menu_items!$A:$A,0)),"Unknown value")</f>
        <v>Italian</v>
      </c>
      <c r="I11786" s="5">
        <f>IFERROR(INDEX(menu_items!$D:$D,MATCH(F11786,menu_items!$A:$A,0)),0)</f>
        <v>17.95</v>
      </c>
      <c r="J11786" t="str">
        <f t="shared" si="926"/>
        <v>Wed</v>
      </c>
      <c r="K11786">
        <f t="shared" si="927"/>
        <v>29</v>
      </c>
      <c r="L11786" t="str">
        <f t="shared" si="928"/>
        <v>Mar</v>
      </c>
      <c r="M11786">
        <v>18</v>
      </c>
      <c r="N11786">
        <f t="shared" si="929"/>
        <v>2</v>
      </c>
      <c r="O11786" s="5">
        <f t="shared" si="930"/>
        <v>24.95</v>
      </c>
    </row>
    <row r="11787" spans="1:15" x14ac:dyDescent="0.25">
      <c r="A11787">
        <v>11921</v>
      </c>
      <c r="B11787">
        <v>5233</v>
      </c>
      <c r="C11787">
        <f>IF(COUNTIF($B$2:B11787,B11787)=1,1,0)</f>
        <v>0</v>
      </c>
      <c r="D11787" s="1">
        <v>45014</v>
      </c>
      <c r="E11787" s="2">
        <v>0.78737268518518522</v>
      </c>
      <c r="F11787">
        <v>105</v>
      </c>
      <c r="G11787" t="str">
        <f>IFERROR(INDEX(menu_items!$B:$B,MATCH(F11787,menu_items!$A:$A,0)),"Unknown value")</f>
        <v>Mac &amp; Cheese</v>
      </c>
      <c r="H11787" t="str">
        <f>IFERROR(INDEX(menu_items!$C:$C,MATCH(F11787,menu_items!$A:$A,0)),"Unknown value")</f>
        <v>American</v>
      </c>
      <c r="I11787" s="5">
        <f>IFERROR(INDEX(menu_items!$D:$D,MATCH(F11787,menu_items!$A:$A,0)),0)</f>
        <v>7</v>
      </c>
      <c r="J11787" t="str">
        <f t="shared" si="926"/>
        <v>Wed</v>
      </c>
      <c r="K11787">
        <f t="shared" si="927"/>
        <v>29</v>
      </c>
      <c r="L11787" t="str">
        <f t="shared" si="928"/>
        <v>Mar</v>
      </c>
      <c r="M11787">
        <v>18</v>
      </c>
      <c r="N11787">
        <f t="shared" si="929"/>
        <v>2</v>
      </c>
      <c r="O11787" s="5">
        <f t="shared" si="930"/>
        <v>24.95</v>
      </c>
    </row>
    <row r="11788" spans="1:15" x14ac:dyDescent="0.25">
      <c r="A11788">
        <v>11922</v>
      </c>
      <c r="B11788">
        <v>5234</v>
      </c>
      <c r="C11788">
        <f>IF(COUNTIF($B$2:B11788,B11788)=1,1,0)</f>
        <v>1</v>
      </c>
      <c r="D11788" s="1">
        <v>45014</v>
      </c>
      <c r="E11788" s="2">
        <v>0.7952893518518519</v>
      </c>
      <c r="F11788">
        <v>124</v>
      </c>
      <c r="G11788" t="str">
        <f>IFERROR(INDEX(menu_items!$B:$B,MATCH(F11788,menu_items!$A:$A,0)),"Unknown value")</f>
        <v>Spaghetti</v>
      </c>
      <c r="H11788" t="str">
        <f>IFERROR(INDEX(menu_items!$C:$C,MATCH(F11788,menu_items!$A:$A,0)),"Unknown value")</f>
        <v>Italian</v>
      </c>
      <c r="I11788" s="5">
        <f>IFERROR(INDEX(menu_items!$D:$D,MATCH(F11788,menu_items!$A:$A,0)),0)</f>
        <v>14.5</v>
      </c>
      <c r="J11788" t="str">
        <f t="shared" si="926"/>
        <v>Wed</v>
      </c>
      <c r="K11788">
        <f t="shared" si="927"/>
        <v>29</v>
      </c>
      <c r="L11788" t="str">
        <f t="shared" si="928"/>
        <v>Mar</v>
      </c>
      <c r="M11788">
        <v>19</v>
      </c>
      <c r="N11788">
        <f t="shared" si="929"/>
        <v>4</v>
      </c>
      <c r="O11788" s="5">
        <f t="shared" si="930"/>
        <v>54.900000000000006</v>
      </c>
    </row>
    <row r="11789" spans="1:15" x14ac:dyDescent="0.25">
      <c r="A11789">
        <v>11923</v>
      </c>
      <c r="B11789">
        <v>5234</v>
      </c>
      <c r="C11789">
        <f>IF(COUNTIF($B$2:B11789,B11789)=1,1,0)</f>
        <v>0</v>
      </c>
      <c r="D11789" s="1">
        <v>45014</v>
      </c>
      <c r="E11789" s="2">
        <v>0.7952893518518519</v>
      </c>
      <c r="F11789">
        <v>117</v>
      </c>
      <c r="G11789" t="str">
        <f>IFERROR(INDEX(menu_items!$B:$B,MATCH(F11789,menu_items!$A:$A,0)),"Unknown value")</f>
        <v>Chicken Burrito</v>
      </c>
      <c r="H11789" t="str">
        <f>IFERROR(INDEX(menu_items!$C:$C,MATCH(F11789,menu_items!$A:$A,0)),"Unknown value")</f>
        <v>Mexican</v>
      </c>
      <c r="I11789" s="5">
        <f>IFERROR(INDEX(menu_items!$D:$D,MATCH(F11789,menu_items!$A:$A,0)),0)</f>
        <v>12.95</v>
      </c>
      <c r="J11789" t="str">
        <f t="shared" si="926"/>
        <v>Wed</v>
      </c>
      <c r="K11789">
        <f t="shared" si="927"/>
        <v>29</v>
      </c>
      <c r="L11789" t="str">
        <f t="shared" si="928"/>
        <v>Mar</v>
      </c>
      <c r="M11789">
        <v>19</v>
      </c>
      <c r="N11789">
        <f t="shared" si="929"/>
        <v>4</v>
      </c>
      <c r="O11789" s="5">
        <f t="shared" si="930"/>
        <v>54.900000000000006</v>
      </c>
    </row>
    <row r="11790" spans="1:15" x14ac:dyDescent="0.25">
      <c r="A11790">
        <v>11924</v>
      </c>
      <c r="B11790">
        <v>5234</v>
      </c>
      <c r="C11790">
        <f>IF(COUNTIF($B$2:B11790,B11790)=1,1,0)</f>
        <v>0</v>
      </c>
      <c r="D11790" s="1">
        <v>45014</v>
      </c>
      <c r="E11790" s="2">
        <v>0.7952893518518519</v>
      </c>
      <c r="F11790">
        <v>128</v>
      </c>
      <c r="G11790" t="str">
        <f>IFERROR(INDEX(menu_items!$B:$B,MATCH(F11790,menu_items!$A:$A,0)),"Unknown value")</f>
        <v>Cheese Lasagna</v>
      </c>
      <c r="H11790" t="str">
        <f>IFERROR(INDEX(menu_items!$C:$C,MATCH(F11790,menu_items!$A:$A,0)),"Unknown value")</f>
        <v>Italian</v>
      </c>
      <c r="I11790" s="5">
        <f>IFERROR(INDEX(menu_items!$D:$D,MATCH(F11790,menu_items!$A:$A,0)),0)</f>
        <v>15.5</v>
      </c>
      <c r="J11790" t="str">
        <f t="shared" si="926"/>
        <v>Wed</v>
      </c>
      <c r="K11790">
        <f t="shared" si="927"/>
        <v>29</v>
      </c>
      <c r="L11790" t="str">
        <f t="shared" si="928"/>
        <v>Mar</v>
      </c>
      <c r="M11790">
        <v>19</v>
      </c>
      <c r="N11790">
        <f t="shared" si="929"/>
        <v>4</v>
      </c>
      <c r="O11790" s="5">
        <f t="shared" si="930"/>
        <v>54.900000000000006</v>
      </c>
    </row>
    <row r="11791" spans="1:15" x14ac:dyDescent="0.25">
      <c r="A11791">
        <v>11925</v>
      </c>
      <c r="B11791">
        <v>5234</v>
      </c>
      <c r="C11791">
        <f>IF(COUNTIF($B$2:B11791,B11791)=1,1,0)</f>
        <v>0</v>
      </c>
      <c r="D11791" s="1">
        <v>45014</v>
      </c>
      <c r="E11791" s="2">
        <v>0.7952893518518519</v>
      </c>
      <c r="F11791">
        <v>119</v>
      </c>
      <c r="G11791" t="str">
        <f>IFERROR(INDEX(menu_items!$B:$B,MATCH(F11791,menu_items!$A:$A,0)),"Unknown value")</f>
        <v>Chicken Torta</v>
      </c>
      <c r="H11791" t="str">
        <f>IFERROR(INDEX(menu_items!$C:$C,MATCH(F11791,menu_items!$A:$A,0)),"Unknown value")</f>
        <v>Mexican</v>
      </c>
      <c r="I11791" s="5">
        <f>IFERROR(INDEX(menu_items!$D:$D,MATCH(F11791,menu_items!$A:$A,0)),0)</f>
        <v>11.95</v>
      </c>
      <c r="J11791" t="str">
        <f t="shared" si="926"/>
        <v>Wed</v>
      </c>
      <c r="K11791">
        <f t="shared" si="927"/>
        <v>29</v>
      </c>
      <c r="L11791" t="str">
        <f t="shared" si="928"/>
        <v>Mar</v>
      </c>
      <c r="M11791">
        <v>19</v>
      </c>
      <c r="N11791">
        <f t="shared" si="929"/>
        <v>4</v>
      </c>
      <c r="O11791" s="5">
        <f t="shared" si="930"/>
        <v>54.900000000000006</v>
      </c>
    </row>
    <row r="11792" spans="1:15" x14ac:dyDescent="0.25">
      <c r="A11792">
        <v>11926</v>
      </c>
      <c r="B11792">
        <v>5235</v>
      </c>
      <c r="C11792">
        <f>IF(COUNTIF($B$2:B11792,B11792)=1,1,0)</f>
        <v>1</v>
      </c>
      <c r="D11792" s="1">
        <v>45014</v>
      </c>
      <c r="E11792" s="2">
        <v>0.79574074074074075</v>
      </c>
      <c r="F11792">
        <v>107</v>
      </c>
      <c r="G11792" t="str">
        <f>IFERROR(INDEX(menu_items!$B:$B,MATCH(F11792,menu_items!$A:$A,0)),"Unknown value")</f>
        <v>Orange Chicken</v>
      </c>
      <c r="H11792" t="str">
        <f>IFERROR(INDEX(menu_items!$C:$C,MATCH(F11792,menu_items!$A:$A,0)),"Unknown value")</f>
        <v>Asian</v>
      </c>
      <c r="I11792" s="5">
        <f>IFERROR(INDEX(menu_items!$D:$D,MATCH(F11792,menu_items!$A:$A,0)),0)</f>
        <v>16.5</v>
      </c>
      <c r="J11792" t="str">
        <f t="shared" si="926"/>
        <v>Wed</v>
      </c>
      <c r="K11792">
        <f t="shared" si="927"/>
        <v>29</v>
      </c>
      <c r="L11792" t="str">
        <f t="shared" si="928"/>
        <v>Mar</v>
      </c>
      <c r="M11792">
        <v>19</v>
      </c>
      <c r="N11792">
        <f t="shared" si="929"/>
        <v>1</v>
      </c>
      <c r="O11792" s="5">
        <f t="shared" si="930"/>
        <v>16.5</v>
      </c>
    </row>
    <row r="11793" spans="1:15" x14ac:dyDescent="0.25">
      <c r="A11793">
        <v>11927</v>
      </c>
      <c r="B11793">
        <v>5236</v>
      </c>
      <c r="C11793">
        <f>IF(COUNTIF($B$2:B11793,B11793)=1,1,0)</f>
        <v>1</v>
      </c>
      <c r="D11793" s="1">
        <v>45014</v>
      </c>
      <c r="E11793" s="2">
        <v>0.79856481481481478</v>
      </c>
      <c r="F11793">
        <v>113</v>
      </c>
      <c r="G11793" t="str">
        <f>IFERROR(INDEX(menu_items!$B:$B,MATCH(F11793,menu_items!$A:$A,0)),"Unknown value")</f>
        <v>Edamame</v>
      </c>
      <c r="H11793" t="str">
        <f>IFERROR(INDEX(menu_items!$C:$C,MATCH(F11793,menu_items!$A:$A,0)),"Unknown value")</f>
        <v>Asian</v>
      </c>
      <c r="I11793" s="5">
        <f>IFERROR(INDEX(menu_items!$D:$D,MATCH(F11793,menu_items!$A:$A,0)),0)</f>
        <v>5</v>
      </c>
      <c r="J11793" t="str">
        <f t="shared" si="926"/>
        <v>Wed</v>
      </c>
      <c r="K11793">
        <f t="shared" si="927"/>
        <v>29</v>
      </c>
      <c r="L11793" t="str">
        <f t="shared" si="928"/>
        <v>Mar</v>
      </c>
      <c r="M11793">
        <v>19</v>
      </c>
      <c r="N11793">
        <f t="shared" si="929"/>
        <v>1</v>
      </c>
      <c r="O11793" s="5">
        <f t="shared" si="930"/>
        <v>5</v>
      </c>
    </row>
    <row r="11794" spans="1:15" x14ac:dyDescent="0.25">
      <c r="A11794">
        <v>11928</v>
      </c>
      <c r="B11794">
        <v>5237</v>
      </c>
      <c r="C11794">
        <f>IF(COUNTIF($B$2:B11794,B11794)=1,1,0)</f>
        <v>1</v>
      </c>
      <c r="D11794" s="1">
        <v>45014</v>
      </c>
      <c r="E11794" s="2">
        <v>0.80357638888888894</v>
      </c>
      <c r="F11794">
        <v>122</v>
      </c>
      <c r="G11794" t="str">
        <f>IFERROR(INDEX(menu_items!$B:$B,MATCH(F11794,menu_items!$A:$A,0)),"Unknown value")</f>
        <v>Chips &amp; Salsa</v>
      </c>
      <c r="H11794" t="str">
        <f>IFERROR(INDEX(menu_items!$C:$C,MATCH(F11794,menu_items!$A:$A,0)),"Unknown value")</f>
        <v>Mexican</v>
      </c>
      <c r="I11794" s="5">
        <f>IFERROR(INDEX(menu_items!$D:$D,MATCH(F11794,menu_items!$A:$A,0)),0)</f>
        <v>7</v>
      </c>
      <c r="J11794" t="str">
        <f t="shared" si="926"/>
        <v>Wed</v>
      </c>
      <c r="K11794">
        <f t="shared" si="927"/>
        <v>29</v>
      </c>
      <c r="L11794" t="str">
        <f t="shared" si="928"/>
        <v>Mar</v>
      </c>
      <c r="M11794">
        <v>19</v>
      </c>
      <c r="N11794">
        <f t="shared" si="929"/>
        <v>1</v>
      </c>
      <c r="O11794" s="5">
        <f t="shared" si="930"/>
        <v>7</v>
      </c>
    </row>
    <row r="11795" spans="1:15" x14ac:dyDescent="0.25">
      <c r="A11795">
        <v>11929</v>
      </c>
      <c r="B11795">
        <v>5238</v>
      </c>
      <c r="C11795">
        <f>IF(COUNTIF($B$2:B11795,B11795)=1,1,0)</f>
        <v>1</v>
      </c>
      <c r="D11795" s="1">
        <v>45014</v>
      </c>
      <c r="E11795" s="2">
        <v>0.80765046296296295</v>
      </c>
      <c r="F11795">
        <v>127</v>
      </c>
      <c r="G11795" t="str">
        <f>IFERROR(INDEX(menu_items!$B:$B,MATCH(F11795,menu_items!$A:$A,0)),"Unknown value")</f>
        <v>Meat Lasagna</v>
      </c>
      <c r="H11795" t="str">
        <f>IFERROR(INDEX(menu_items!$C:$C,MATCH(F11795,menu_items!$A:$A,0)),"Unknown value")</f>
        <v>Italian</v>
      </c>
      <c r="I11795" s="5">
        <f>IFERROR(INDEX(menu_items!$D:$D,MATCH(F11795,menu_items!$A:$A,0)),0)</f>
        <v>17.95</v>
      </c>
      <c r="J11795" t="str">
        <f t="shared" si="926"/>
        <v>Wed</v>
      </c>
      <c r="K11795">
        <f t="shared" si="927"/>
        <v>29</v>
      </c>
      <c r="L11795" t="str">
        <f t="shared" si="928"/>
        <v>Mar</v>
      </c>
      <c r="M11795">
        <v>19</v>
      </c>
      <c r="N11795">
        <f t="shared" si="929"/>
        <v>1</v>
      </c>
      <c r="O11795" s="5">
        <f t="shared" si="930"/>
        <v>17.95</v>
      </c>
    </row>
    <row r="11796" spans="1:15" x14ac:dyDescent="0.25">
      <c r="A11796">
        <v>11930</v>
      </c>
      <c r="B11796">
        <v>5239</v>
      </c>
      <c r="C11796">
        <f>IF(COUNTIF($B$2:B11796,B11796)=1,1,0)</f>
        <v>1</v>
      </c>
      <c r="D11796" s="1">
        <v>45014</v>
      </c>
      <c r="E11796" s="2">
        <v>0.80799768518518522</v>
      </c>
      <c r="F11796">
        <v>126</v>
      </c>
      <c r="G11796" t="str">
        <f>IFERROR(INDEX(menu_items!$B:$B,MATCH(F11796,menu_items!$A:$A,0)),"Unknown value")</f>
        <v>Fettuccine Alfredo</v>
      </c>
      <c r="H11796" t="str">
        <f>IFERROR(INDEX(menu_items!$C:$C,MATCH(F11796,menu_items!$A:$A,0)),"Unknown value")</f>
        <v>Italian</v>
      </c>
      <c r="I11796" s="5">
        <f>IFERROR(INDEX(menu_items!$D:$D,MATCH(F11796,menu_items!$A:$A,0)),0)</f>
        <v>14.5</v>
      </c>
      <c r="J11796" t="str">
        <f t="shared" si="926"/>
        <v>Wed</v>
      </c>
      <c r="K11796">
        <f t="shared" si="927"/>
        <v>29</v>
      </c>
      <c r="L11796" t="str">
        <f t="shared" si="928"/>
        <v>Mar</v>
      </c>
      <c r="M11796">
        <v>19</v>
      </c>
      <c r="N11796">
        <f t="shared" si="929"/>
        <v>2</v>
      </c>
      <c r="O11796" s="5">
        <f t="shared" si="930"/>
        <v>32.450000000000003</v>
      </c>
    </row>
    <row r="11797" spans="1:15" x14ac:dyDescent="0.25">
      <c r="A11797">
        <v>11931</v>
      </c>
      <c r="B11797">
        <v>5239</v>
      </c>
      <c r="C11797">
        <f>IF(COUNTIF($B$2:B11797,B11797)=1,1,0)</f>
        <v>0</v>
      </c>
      <c r="D11797" s="1">
        <v>45014</v>
      </c>
      <c r="E11797" s="2">
        <v>0.80799768518518522</v>
      </c>
      <c r="F11797">
        <v>110</v>
      </c>
      <c r="G11797" t="str">
        <f>IFERROR(INDEX(menu_items!$B:$B,MATCH(F11797,menu_items!$A:$A,0)),"Unknown value")</f>
        <v>Pork Ramen</v>
      </c>
      <c r="H11797" t="str">
        <f>IFERROR(INDEX(menu_items!$C:$C,MATCH(F11797,menu_items!$A:$A,0)),"Unknown value")</f>
        <v>Asian</v>
      </c>
      <c r="I11797" s="5">
        <f>IFERROR(INDEX(menu_items!$D:$D,MATCH(F11797,menu_items!$A:$A,0)),0)</f>
        <v>17.95</v>
      </c>
      <c r="J11797" t="str">
        <f t="shared" si="926"/>
        <v>Wed</v>
      </c>
      <c r="K11797">
        <f t="shared" si="927"/>
        <v>29</v>
      </c>
      <c r="L11797" t="str">
        <f t="shared" si="928"/>
        <v>Mar</v>
      </c>
      <c r="M11797">
        <v>19</v>
      </c>
      <c r="N11797">
        <f t="shared" si="929"/>
        <v>2</v>
      </c>
      <c r="O11797" s="5">
        <f t="shared" si="930"/>
        <v>32.450000000000003</v>
      </c>
    </row>
    <row r="11798" spans="1:15" x14ac:dyDescent="0.25">
      <c r="A11798">
        <v>11932</v>
      </c>
      <c r="B11798">
        <v>5240</v>
      </c>
      <c r="C11798">
        <f>IF(COUNTIF($B$2:B11798,B11798)=1,1,0)</f>
        <v>1</v>
      </c>
      <c r="D11798" s="1">
        <v>45014</v>
      </c>
      <c r="E11798" s="2">
        <v>0.82182870370370376</v>
      </c>
      <c r="F11798">
        <v>111</v>
      </c>
      <c r="G11798" t="str">
        <f>IFERROR(INDEX(menu_items!$B:$B,MATCH(F11798,menu_items!$A:$A,0)),"Unknown value")</f>
        <v>California Roll</v>
      </c>
      <c r="H11798" t="str">
        <f>IFERROR(INDEX(menu_items!$C:$C,MATCH(F11798,menu_items!$A:$A,0)),"Unknown value")</f>
        <v>Asian</v>
      </c>
      <c r="I11798" s="5">
        <f>IFERROR(INDEX(menu_items!$D:$D,MATCH(F11798,menu_items!$A:$A,0)),0)</f>
        <v>11.95</v>
      </c>
      <c r="J11798" t="str">
        <f t="shared" si="926"/>
        <v>Wed</v>
      </c>
      <c r="K11798">
        <f t="shared" si="927"/>
        <v>29</v>
      </c>
      <c r="L11798" t="str">
        <f t="shared" si="928"/>
        <v>Mar</v>
      </c>
      <c r="M11798">
        <v>19</v>
      </c>
      <c r="N11798">
        <f t="shared" si="929"/>
        <v>1</v>
      </c>
      <c r="O11798" s="5">
        <f t="shared" si="930"/>
        <v>11.95</v>
      </c>
    </row>
    <row r="11799" spans="1:15" x14ac:dyDescent="0.25">
      <c r="A11799">
        <v>11933</v>
      </c>
      <c r="B11799">
        <v>5241</v>
      </c>
      <c r="C11799">
        <f>IF(COUNTIF($B$2:B11799,B11799)=1,1,0)</f>
        <v>1</v>
      </c>
      <c r="D11799" s="1">
        <v>45014</v>
      </c>
      <c r="E11799" s="2">
        <v>0.82871527777777776</v>
      </c>
      <c r="F11799">
        <v>102</v>
      </c>
      <c r="G11799" t="str">
        <f>IFERROR(INDEX(menu_items!$B:$B,MATCH(F11799,menu_items!$A:$A,0)),"Unknown value")</f>
        <v>Cheeseburger</v>
      </c>
      <c r="H11799" t="str">
        <f>IFERROR(INDEX(menu_items!$C:$C,MATCH(F11799,menu_items!$A:$A,0)),"Unknown value")</f>
        <v>American</v>
      </c>
      <c r="I11799" s="5">
        <f>IFERROR(INDEX(menu_items!$D:$D,MATCH(F11799,menu_items!$A:$A,0)),0)</f>
        <v>13.95</v>
      </c>
      <c r="J11799" t="str">
        <f t="shared" si="926"/>
        <v>Wed</v>
      </c>
      <c r="K11799">
        <f t="shared" si="927"/>
        <v>29</v>
      </c>
      <c r="L11799" t="str">
        <f t="shared" si="928"/>
        <v>Mar</v>
      </c>
      <c r="M11799">
        <v>19</v>
      </c>
      <c r="N11799">
        <f t="shared" si="929"/>
        <v>2</v>
      </c>
      <c r="O11799" s="5">
        <f t="shared" si="930"/>
        <v>31.9</v>
      </c>
    </row>
    <row r="11800" spans="1:15" x14ac:dyDescent="0.25">
      <c r="A11800">
        <v>11934</v>
      </c>
      <c r="B11800">
        <v>5241</v>
      </c>
      <c r="C11800">
        <f>IF(COUNTIF($B$2:B11800,B11800)=1,1,0)</f>
        <v>0</v>
      </c>
      <c r="D11800" s="1">
        <v>45014</v>
      </c>
      <c r="E11800" s="2">
        <v>0.82871527777777776</v>
      </c>
      <c r="F11800">
        <v>110</v>
      </c>
      <c r="G11800" t="str">
        <f>IFERROR(INDEX(menu_items!$B:$B,MATCH(F11800,menu_items!$A:$A,0)),"Unknown value")</f>
        <v>Pork Ramen</v>
      </c>
      <c r="H11800" t="str">
        <f>IFERROR(INDEX(menu_items!$C:$C,MATCH(F11800,menu_items!$A:$A,0)),"Unknown value")</f>
        <v>Asian</v>
      </c>
      <c r="I11800" s="5">
        <f>IFERROR(INDEX(menu_items!$D:$D,MATCH(F11800,menu_items!$A:$A,0)),0)</f>
        <v>17.95</v>
      </c>
      <c r="J11800" t="str">
        <f t="shared" si="926"/>
        <v>Wed</v>
      </c>
      <c r="K11800">
        <f t="shared" si="927"/>
        <v>29</v>
      </c>
      <c r="L11800" t="str">
        <f t="shared" si="928"/>
        <v>Mar</v>
      </c>
      <c r="M11800">
        <v>19</v>
      </c>
      <c r="N11800">
        <f t="shared" si="929"/>
        <v>2</v>
      </c>
      <c r="O11800" s="5">
        <f t="shared" si="930"/>
        <v>31.9</v>
      </c>
    </row>
    <row r="11801" spans="1:15" x14ac:dyDescent="0.25">
      <c r="A11801">
        <v>11935</v>
      </c>
      <c r="B11801">
        <v>5242</v>
      </c>
      <c r="C11801">
        <f>IF(COUNTIF($B$2:B11801,B11801)=1,1,0)</f>
        <v>1</v>
      </c>
      <c r="D11801" s="1">
        <v>45014</v>
      </c>
      <c r="E11801" s="2">
        <v>0.83062499999999995</v>
      </c>
      <c r="F11801">
        <v>108</v>
      </c>
      <c r="G11801" t="str">
        <f>IFERROR(INDEX(menu_items!$B:$B,MATCH(F11801,menu_items!$A:$A,0)),"Unknown value")</f>
        <v>Tofu Pad Thai</v>
      </c>
      <c r="H11801" t="str">
        <f>IFERROR(INDEX(menu_items!$C:$C,MATCH(F11801,menu_items!$A:$A,0)),"Unknown value")</f>
        <v>Asian</v>
      </c>
      <c r="I11801" s="5">
        <f>IFERROR(INDEX(menu_items!$D:$D,MATCH(F11801,menu_items!$A:$A,0)),0)</f>
        <v>14.5</v>
      </c>
      <c r="J11801" t="str">
        <f t="shared" si="926"/>
        <v>Wed</v>
      </c>
      <c r="K11801">
        <f t="shared" si="927"/>
        <v>29</v>
      </c>
      <c r="L11801" t="str">
        <f t="shared" si="928"/>
        <v>Mar</v>
      </c>
      <c r="M11801">
        <v>19</v>
      </c>
      <c r="N11801">
        <f t="shared" si="929"/>
        <v>1</v>
      </c>
      <c r="O11801" s="5">
        <f t="shared" si="930"/>
        <v>14.5</v>
      </c>
    </row>
    <row r="11802" spans="1:15" x14ac:dyDescent="0.25">
      <c r="A11802">
        <v>11936</v>
      </c>
      <c r="B11802">
        <v>5243</v>
      </c>
      <c r="C11802">
        <f>IF(COUNTIF($B$2:B11802,B11802)=1,1,0)</f>
        <v>1</v>
      </c>
      <c r="D11802" s="1">
        <v>45014</v>
      </c>
      <c r="E11802" s="2">
        <v>0.83598379629629627</v>
      </c>
      <c r="F11802">
        <v>107</v>
      </c>
      <c r="G11802" t="str">
        <f>IFERROR(INDEX(menu_items!$B:$B,MATCH(F11802,menu_items!$A:$A,0)),"Unknown value")</f>
        <v>Orange Chicken</v>
      </c>
      <c r="H11802" t="str">
        <f>IFERROR(INDEX(menu_items!$C:$C,MATCH(F11802,menu_items!$A:$A,0)),"Unknown value")</f>
        <v>Asian</v>
      </c>
      <c r="I11802" s="5">
        <f>IFERROR(INDEX(menu_items!$D:$D,MATCH(F11802,menu_items!$A:$A,0)),0)</f>
        <v>16.5</v>
      </c>
      <c r="J11802" t="str">
        <f t="shared" si="926"/>
        <v>Wed</v>
      </c>
      <c r="K11802">
        <f t="shared" si="927"/>
        <v>29</v>
      </c>
      <c r="L11802" t="str">
        <f t="shared" si="928"/>
        <v>Mar</v>
      </c>
      <c r="M11802">
        <v>20</v>
      </c>
      <c r="N11802">
        <f t="shared" si="929"/>
        <v>2</v>
      </c>
      <c r="O11802" s="5">
        <f t="shared" si="930"/>
        <v>31</v>
      </c>
    </row>
    <row r="11803" spans="1:15" x14ac:dyDescent="0.25">
      <c r="A11803">
        <v>11937</v>
      </c>
      <c r="B11803">
        <v>5243</v>
      </c>
      <c r="C11803">
        <f>IF(COUNTIF($B$2:B11803,B11803)=1,1,0)</f>
        <v>0</v>
      </c>
      <c r="D11803" s="1">
        <v>45014</v>
      </c>
      <c r="E11803" s="2">
        <v>0.83598379629629627</v>
      </c>
      <c r="F11803">
        <v>126</v>
      </c>
      <c r="G11803" t="str">
        <f>IFERROR(INDEX(menu_items!$B:$B,MATCH(F11803,menu_items!$A:$A,0)),"Unknown value")</f>
        <v>Fettuccine Alfredo</v>
      </c>
      <c r="H11803" t="str">
        <f>IFERROR(INDEX(menu_items!$C:$C,MATCH(F11803,menu_items!$A:$A,0)),"Unknown value")</f>
        <v>Italian</v>
      </c>
      <c r="I11803" s="5">
        <f>IFERROR(INDEX(menu_items!$D:$D,MATCH(F11803,menu_items!$A:$A,0)),0)</f>
        <v>14.5</v>
      </c>
      <c r="J11803" t="str">
        <f t="shared" si="926"/>
        <v>Wed</v>
      </c>
      <c r="K11803">
        <f t="shared" si="927"/>
        <v>29</v>
      </c>
      <c r="L11803" t="str">
        <f t="shared" si="928"/>
        <v>Mar</v>
      </c>
      <c r="M11803">
        <v>20</v>
      </c>
      <c r="N11803">
        <f t="shared" si="929"/>
        <v>2</v>
      </c>
      <c r="O11803" s="5">
        <f t="shared" si="930"/>
        <v>31</v>
      </c>
    </row>
    <row r="11804" spans="1:15" x14ac:dyDescent="0.25">
      <c r="A11804">
        <v>11938</v>
      </c>
      <c r="B11804">
        <v>5244</v>
      </c>
      <c r="C11804">
        <f>IF(COUNTIF($B$2:B11804,B11804)=1,1,0)</f>
        <v>1</v>
      </c>
      <c r="D11804" s="1">
        <v>45014</v>
      </c>
      <c r="E11804" s="2">
        <v>0.85172453703703699</v>
      </c>
      <c r="F11804">
        <v>101</v>
      </c>
      <c r="G11804" t="str">
        <f>IFERROR(INDEX(menu_items!$B:$B,MATCH(F11804,menu_items!$A:$A,0)),"Unknown value")</f>
        <v>Hamburger</v>
      </c>
      <c r="H11804" t="str">
        <f>IFERROR(INDEX(menu_items!$C:$C,MATCH(F11804,menu_items!$A:$A,0)),"Unknown value")</f>
        <v>American</v>
      </c>
      <c r="I11804" s="5">
        <f>IFERROR(INDEX(menu_items!$D:$D,MATCH(F11804,menu_items!$A:$A,0)),0)</f>
        <v>12.95</v>
      </c>
      <c r="J11804" t="str">
        <f t="shared" si="926"/>
        <v>Wed</v>
      </c>
      <c r="K11804">
        <f t="shared" si="927"/>
        <v>29</v>
      </c>
      <c r="L11804" t="str">
        <f t="shared" si="928"/>
        <v>Mar</v>
      </c>
      <c r="M11804">
        <v>20</v>
      </c>
      <c r="N11804">
        <f t="shared" si="929"/>
        <v>3</v>
      </c>
      <c r="O11804" s="5">
        <f t="shared" si="930"/>
        <v>45.4</v>
      </c>
    </row>
    <row r="11805" spans="1:15" x14ac:dyDescent="0.25">
      <c r="A11805">
        <v>11939</v>
      </c>
      <c r="B11805">
        <v>5244</v>
      </c>
      <c r="C11805">
        <f>IF(COUNTIF($B$2:B11805,B11805)=1,1,0)</f>
        <v>0</v>
      </c>
      <c r="D11805" s="1">
        <v>45014</v>
      </c>
      <c r="E11805" s="2">
        <v>0.85172453703703699</v>
      </c>
      <c r="F11805">
        <v>124</v>
      </c>
      <c r="G11805" t="str">
        <f>IFERROR(INDEX(menu_items!$B:$B,MATCH(F11805,menu_items!$A:$A,0)),"Unknown value")</f>
        <v>Spaghetti</v>
      </c>
      <c r="H11805" t="str">
        <f>IFERROR(INDEX(menu_items!$C:$C,MATCH(F11805,menu_items!$A:$A,0)),"Unknown value")</f>
        <v>Italian</v>
      </c>
      <c r="I11805" s="5">
        <f>IFERROR(INDEX(menu_items!$D:$D,MATCH(F11805,menu_items!$A:$A,0)),0)</f>
        <v>14.5</v>
      </c>
      <c r="J11805" t="str">
        <f t="shared" si="926"/>
        <v>Wed</v>
      </c>
      <c r="K11805">
        <f t="shared" si="927"/>
        <v>29</v>
      </c>
      <c r="L11805" t="str">
        <f t="shared" si="928"/>
        <v>Mar</v>
      </c>
      <c r="M11805">
        <v>20</v>
      </c>
      <c r="N11805">
        <f t="shared" si="929"/>
        <v>3</v>
      </c>
      <c r="O11805" s="5">
        <f t="shared" si="930"/>
        <v>45.4</v>
      </c>
    </row>
    <row r="11806" spans="1:15" x14ac:dyDescent="0.25">
      <c r="A11806">
        <v>11940</v>
      </c>
      <c r="B11806">
        <v>5244</v>
      </c>
      <c r="C11806">
        <f>IF(COUNTIF($B$2:B11806,B11806)=1,1,0)</f>
        <v>0</v>
      </c>
      <c r="D11806" s="1">
        <v>45014</v>
      </c>
      <c r="E11806" s="2">
        <v>0.85172453703703699</v>
      </c>
      <c r="F11806">
        <v>110</v>
      </c>
      <c r="G11806" t="str">
        <f>IFERROR(INDEX(menu_items!$B:$B,MATCH(F11806,menu_items!$A:$A,0)),"Unknown value")</f>
        <v>Pork Ramen</v>
      </c>
      <c r="H11806" t="str">
        <f>IFERROR(INDEX(menu_items!$C:$C,MATCH(F11806,menu_items!$A:$A,0)),"Unknown value")</f>
        <v>Asian</v>
      </c>
      <c r="I11806" s="5">
        <f>IFERROR(INDEX(menu_items!$D:$D,MATCH(F11806,menu_items!$A:$A,0)),0)</f>
        <v>17.95</v>
      </c>
      <c r="J11806" t="str">
        <f t="shared" si="926"/>
        <v>Wed</v>
      </c>
      <c r="K11806">
        <f t="shared" si="927"/>
        <v>29</v>
      </c>
      <c r="L11806" t="str">
        <f t="shared" si="928"/>
        <v>Mar</v>
      </c>
      <c r="M11806">
        <v>20</v>
      </c>
      <c r="N11806">
        <f t="shared" si="929"/>
        <v>3</v>
      </c>
      <c r="O11806" s="5">
        <f t="shared" si="930"/>
        <v>45.4</v>
      </c>
    </row>
    <row r="11807" spans="1:15" x14ac:dyDescent="0.25">
      <c r="A11807">
        <v>11941</v>
      </c>
      <c r="B11807">
        <v>5245</v>
      </c>
      <c r="C11807">
        <f>IF(COUNTIF($B$2:B11807,B11807)=1,1,0)</f>
        <v>1</v>
      </c>
      <c r="D11807" s="1">
        <v>45014</v>
      </c>
      <c r="E11807" s="2">
        <v>0.85368055555555555</v>
      </c>
      <c r="F11807">
        <v>119</v>
      </c>
      <c r="G11807" t="str">
        <f>IFERROR(INDEX(menu_items!$B:$B,MATCH(F11807,menu_items!$A:$A,0)),"Unknown value")</f>
        <v>Chicken Torta</v>
      </c>
      <c r="H11807" t="str">
        <f>IFERROR(INDEX(menu_items!$C:$C,MATCH(F11807,menu_items!$A:$A,0)),"Unknown value")</f>
        <v>Mexican</v>
      </c>
      <c r="I11807" s="5">
        <f>IFERROR(INDEX(menu_items!$D:$D,MATCH(F11807,menu_items!$A:$A,0)),0)</f>
        <v>11.95</v>
      </c>
      <c r="J11807" t="str">
        <f t="shared" si="926"/>
        <v>Wed</v>
      </c>
      <c r="K11807">
        <f t="shared" si="927"/>
        <v>29</v>
      </c>
      <c r="L11807" t="str">
        <f t="shared" si="928"/>
        <v>Mar</v>
      </c>
      <c r="M11807">
        <v>20</v>
      </c>
      <c r="N11807">
        <f t="shared" si="929"/>
        <v>1</v>
      </c>
      <c r="O11807" s="5">
        <f t="shared" si="930"/>
        <v>11.95</v>
      </c>
    </row>
    <row r="11808" spans="1:15" x14ac:dyDescent="0.25">
      <c r="A11808">
        <v>11942</v>
      </c>
      <c r="B11808">
        <v>5246</v>
      </c>
      <c r="C11808">
        <f>IF(COUNTIF($B$2:B11808,B11808)=1,1,0)</f>
        <v>1</v>
      </c>
      <c r="D11808" s="1">
        <v>45014</v>
      </c>
      <c r="E11808" s="2">
        <v>0.9357523148148148</v>
      </c>
      <c r="F11808">
        <v>113</v>
      </c>
      <c r="G11808" t="str">
        <f>IFERROR(INDEX(menu_items!$B:$B,MATCH(F11808,menu_items!$A:$A,0)),"Unknown value")</f>
        <v>Edamame</v>
      </c>
      <c r="H11808" t="str">
        <f>IFERROR(INDEX(menu_items!$C:$C,MATCH(F11808,menu_items!$A:$A,0)),"Unknown value")</f>
        <v>Asian</v>
      </c>
      <c r="I11808" s="5">
        <f>IFERROR(INDEX(menu_items!$D:$D,MATCH(F11808,menu_items!$A:$A,0)),0)</f>
        <v>5</v>
      </c>
      <c r="J11808" t="str">
        <f t="shared" si="926"/>
        <v>Wed</v>
      </c>
      <c r="K11808">
        <f t="shared" si="927"/>
        <v>29</v>
      </c>
      <c r="L11808" t="str">
        <f t="shared" si="928"/>
        <v>Mar</v>
      </c>
      <c r="M11808">
        <v>22</v>
      </c>
      <c r="N11808">
        <f t="shared" si="929"/>
        <v>1</v>
      </c>
      <c r="O11808" s="5">
        <f t="shared" si="930"/>
        <v>5</v>
      </c>
    </row>
    <row r="11809" spans="1:15" x14ac:dyDescent="0.25">
      <c r="A11809">
        <v>11943</v>
      </c>
      <c r="B11809">
        <v>5247</v>
      </c>
      <c r="C11809">
        <f>IF(COUNTIF($B$2:B11809,B11809)=1,1,0)</f>
        <v>1</v>
      </c>
      <c r="D11809" s="1">
        <v>45015</v>
      </c>
      <c r="E11809" s="2">
        <v>0.45192129629629629</v>
      </c>
      <c r="F11809">
        <v>102</v>
      </c>
      <c r="G11809" t="str">
        <f>IFERROR(INDEX(menu_items!$B:$B,MATCH(F11809,menu_items!$A:$A,0)),"Unknown value")</f>
        <v>Cheeseburger</v>
      </c>
      <c r="H11809" t="str">
        <f>IFERROR(INDEX(menu_items!$C:$C,MATCH(F11809,menu_items!$A:$A,0)),"Unknown value")</f>
        <v>American</v>
      </c>
      <c r="I11809" s="5">
        <f>IFERROR(INDEX(menu_items!$D:$D,MATCH(F11809,menu_items!$A:$A,0)),0)</f>
        <v>13.95</v>
      </c>
      <c r="J11809" t="str">
        <f t="shared" si="926"/>
        <v>Thu</v>
      </c>
      <c r="K11809">
        <f t="shared" si="927"/>
        <v>30</v>
      </c>
      <c r="L11809" t="str">
        <f t="shared" si="928"/>
        <v>Mar</v>
      </c>
      <c r="M11809">
        <v>10</v>
      </c>
      <c r="N11809">
        <f t="shared" si="929"/>
        <v>3</v>
      </c>
      <c r="O11809" s="5">
        <f t="shared" si="930"/>
        <v>33.450000000000003</v>
      </c>
    </row>
    <row r="11810" spans="1:15" x14ac:dyDescent="0.25">
      <c r="A11810">
        <v>11944</v>
      </c>
      <c r="B11810">
        <v>5247</v>
      </c>
      <c r="C11810">
        <f>IF(COUNTIF($B$2:B11810,B11810)=1,1,0)</f>
        <v>0</v>
      </c>
      <c r="D11810" s="1">
        <v>45015</v>
      </c>
      <c r="E11810" s="2">
        <v>0.45192129629629629</v>
      </c>
      <c r="F11810">
        <v>103</v>
      </c>
      <c r="G11810" t="str">
        <f>IFERROR(INDEX(menu_items!$B:$B,MATCH(F11810,menu_items!$A:$A,0)),"Unknown value")</f>
        <v>Hot Dog</v>
      </c>
      <c r="H11810" t="str">
        <f>IFERROR(INDEX(menu_items!$C:$C,MATCH(F11810,menu_items!$A:$A,0)),"Unknown value")</f>
        <v>American</v>
      </c>
      <c r="I11810" s="5">
        <f>IFERROR(INDEX(menu_items!$D:$D,MATCH(F11810,menu_items!$A:$A,0)),0)</f>
        <v>9</v>
      </c>
      <c r="J11810" t="str">
        <f t="shared" si="926"/>
        <v>Thu</v>
      </c>
      <c r="K11810">
        <f t="shared" si="927"/>
        <v>30</v>
      </c>
      <c r="L11810" t="str">
        <f t="shared" si="928"/>
        <v>Mar</v>
      </c>
      <c r="M11810">
        <v>10</v>
      </c>
      <c r="N11810">
        <f t="shared" si="929"/>
        <v>3</v>
      </c>
      <c r="O11810" s="5">
        <f t="shared" si="930"/>
        <v>33.450000000000003</v>
      </c>
    </row>
    <row r="11811" spans="1:15" x14ac:dyDescent="0.25">
      <c r="A11811">
        <v>11945</v>
      </c>
      <c r="B11811">
        <v>5247</v>
      </c>
      <c r="C11811">
        <f>IF(COUNTIF($B$2:B11811,B11811)=1,1,0)</f>
        <v>0</v>
      </c>
      <c r="D11811" s="1">
        <v>45015</v>
      </c>
      <c r="E11811" s="2">
        <v>0.45192129629629629</v>
      </c>
      <c r="F11811">
        <v>104</v>
      </c>
      <c r="G11811" t="str">
        <f>IFERROR(INDEX(menu_items!$B:$B,MATCH(F11811,menu_items!$A:$A,0)),"Unknown value")</f>
        <v>Veggie Burger</v>
      </c>
      <c r="H11811" t="str">
        <f>IFERROR(INDEX(menu_items!$C:$C,MATCH(F11811,menu_items!$A:$A,0)),"Unknown value")</f>
        <v>American</v>
      </c>
      <c r="I11811" s="5">
        <f>IFERROR(INDEX(menu_items!$D:$D,MATCH(F11811,menu_items!$A:$A,0)),0)</f>
        <v>10.5</v>
      </c>
      <c r="J11811" t="str">
        <f t="shared" si="926"/>
        <v>Thu</v>
      </c>
      <c r="K11811">
        <f t="shared" si="927"/>
        <v>30</v>
      </c>
      <c r="L11811" t="str">
        <f t="shared" si="928"/>
        <v>Mar</v>
      </c>
      <c r="M11811">
        <v>10</v>
      </c>
      <c r="N11811">
        <f t="shared" si="929"/>
        <v>3</v>
      </c>
      <c r="O11811" s="5">
        <f t="shared" si="930"/>
        <v>33.450000000000003</v>
      </c>
    </row>
    <row r="11812" spans="1:15" x14ac:dyDescent="0.25">
      <c r="A11812">
        <v>11946</v>
      </c>
      <c r="B11812">
        <v>5248</v>
      </c>
      <c r="C11812">
        <f>IF(COUNTIF($B$2:B11812,B11812)=1,1,0)</f>
        <v>1</v>
      </c>
      <c r="D11812" s="1">
        <v>45015</v>
      </c>
      <c r="E11812" s="2">
        <v>0.46930555555555553</v>
      </c>
      <c r="F11812">
        <v>101</v>
      </c>
      <c r="G11812" t="str">
        <f>IFERROR(INDEX(menu_items!$B:$B,MATCH(F11812,menu_items!$A:$A,0)),"Unknown value")</f>
        <v>Hamburger</v>
      </c>
      <c r="H11812" t="str">
        <f>IFERROR(INDEX(menu_items!$C:$C,MATCH(F11812,menu_items!$A:$A,0)),"Unknown value")</f>
        <v>American</v>
      </c>
      <c r="I11812" s="5">
        <f>IFERROR(INDEX(menu_items!$D:$D,MATCH(F11812,menu_items!$A:$A,0)),0)</f>
        <v>12.95</v>
      </c>
      <c r="J11812" t="str">
        <f t="shared" si="926"/>
        <v>Thu</v>
      </c>
      <c r="K11812">
        <f t="shared" si="927"/>
        <v>30</v>
      </c>
      <c r="L11812" t="str">
        <f t="shared" si="928"/>
        <v>Mar</v>
      </c>
      <c r="M11812">
        <v>11</v>
      </c>
      <c r="N11812">
        <f t="shared" si="929"/>
        <v>4</v>
      </c>
      <c r="O11812" s="5">
        <f t="shared" si="930"/>
        <v>57.900000000000006</v>
      </c>
    </row>
    <row r="11813" spans="1:15" x14ac:dyDescent="0.25">
      <c r="A11813">
        <v>11947</v>
      </c>
      <c r="B11813">
        <v>5248</v>
      </c>
      <c r="C11813">
        <f>IF(COUNTIF($B$2:B11813,B11813)=1,1,0)</f>
        <v>0</v>
      </c>
      <c r="D11813" s="1">
        <v>45015</v>
      </c>
      <c r="E11813" s="2">
        <v>0.46930555555555553</v>
      </c>
      <c r="F11813">
        <v>126</v>
      </c>
      <c r="G11813" t="str">
        <f>IFERROR(INDEX(menu_items!$B:$B,MATCH(F11813,menu_items!$A:$A,0)),"Unknown value")</f>
        <v>Fettuccine Alfredo</v>
      </c>
      <c r="H11813" t="str">
        <f>IFERROR(INDEX(menu_items!$C:$C,MATCH(F11813,menu_items!$A:$A,0)),"Unknown value")</f>
        <v>Italian</v>
      </c>
      <c r="I11813" s="5">
        <f>IFERROR(INDEX(menu_items!$D:$D,MATCH(F11813,menu_items!$A:$A,0)),0)</f>
        <v>14.5</v>
      </c>
      <c r="J11813" t="str">
        <f t="shared" si="926"/>
        <v>Thu</v>
      </c>
      <c r="K11813">
        <f t="shared" si="927"/>
        <v>30</v>
      </c>
      <c r="L11813" t="str">
        <f t="shared" si="928"/>
        <v>Mar</v>
      </c>
      <c r="M11813">
        <v>11</v>
      </c>
      <c r="N11813">
        <f t="shared" si="929"/>
        <v>4</v>
      </c>
      <c r="O11813" s="5">
        <f t="shared" si="930"/>
        <v>57.900000000000006</v>
      </c>
    </row>
    <row r="11814" spans="1:15" x14ac:dyDescent="0.25">
      <c r="A11814">
        <v>11948</v>
      </c>
      <c r="B11814">
        <v>5248</v>
      </c>
      <c r="C11814">
        <f>IF(COUNTIF($B$2:B11814,B11814)=1,1,0)</f>
        <v>0</v>
      </c>
      <c r="D11814" s="1">
        <v>45015</v>
      </c>
      <c r="E11814" s="2">
        <v>0.46930555555555553</v>
      </c>
      <c r="F11814">
        <v>129</v>
      </c>
      <c r="G11814" t="str">
        <f>IFERROR(INDEX(menu_items!$B:$B,MATCH(F11814,menu_items!$A:$A,0)),"Unknown value")</f>
        <v>Mushroom Ravioli</v>
      </c>
      <c r="H11814" t="str">
        <f>IFERROR(INDEX(menu_items!$C:$C,MATCH(F11814,menu_items!$A:$A,0)),"Unknown value")</f>
        <v>Italian</v>
      </c>
      <c r="I11814" s="5">
        <f>IFERROR(INDEX(menu_items!$D:$D,MATCH(F11814,menu_items!$A:$A,0)),0)</f>
        <v>15.5</v>
      </c>
      <c r="J11814" t="str">
        <f t="shared" si="926"/>
        <v>Thu</v>
      </c>
      <c r="K11814">
        <f t="shared" si="927"/>
        <v>30</v>
      </c>
      <c r="L11814" t="str">
        <f t="shared" si="928"/>
        <v>Mar</v>
      </c>
      <c r="M11814">
        <v>11</v>
      </c>
      <c r="N11814">
        <f t="shared" si="929"/>
        <v>4</v>
      </c>
      <c r="O11814" s="5">
        <f t="shared" si="930"/>
        <v>57.900000000000006</v>
      </c>
    </row>
    <row r="11815" spans="1:15" x14ac:dyDescent="0.25">
      <c r="A11815">
        <v>11949</v>
      </c>
      <c r="B11815">
        <v>5248</v>
      </c>
      <c r="C11815">
        <f>IF(COUNTIF($B$2:B11815,B11815)=1,1,0)</f>
        <v>0</v>
      </c>
      <c r="D11815" s="1">
        <v>45015</v>
      </c>
      <c r="E11815" s="2">
        <v>0.46930555555555553</v>
      </c>
      <c r="F11815">
        <v>118</v>
      </c>
      <c r="G11815" t="str">
        <f>IFERROR(INDEX(menu_items!$B:$B,MATCH(F11815,menu_items!$A:$A,0)),"Unknown value")</f>
        <v>Steak Burrito</v>
      </c>
      <c r="H11815" t="str">
        <f>IFERROR(INDEX(menu_items!$C:$C,MATCH(F11815,menu_items!$A:$A,0)),"Unknown value")</f>
        <v>Mexican</v>
      </c>
      <c r="I11815" s="5">
        <f>IFERROR(INDEX(menu_items!$D:$D,MATCH(F11815,menu_items!$A:$A,0)),0)</f>
        <v>14.95</v>
      </c>
      <c r="J11815" t="str">
        <f t="shared" si="926"/>
        <v>Thu</v>
      </c>
      <c r="K11815">
        <f t="shared" si="927"/>
        <v>30</v>
      </c>
      <c r="L11815" t="str">
        <f t="shared" si="928"/>
        <v>Mar</v>
      </c>
      <c r="M11815">
        <v>11</v>
      </c>
      <c r="N11815">
        <f t="shared" si="929"/>
        <v>4</v>
      </c>
      <c r="O11815" s="5">
        <f t="shared" si="930"/>
        <v>57.900000000000006</v>
      </c>
    </row>
    <row r="11816" spans="1:15" x14ac:dyDescent="0.25">
      <c r="A11816">
        <v>11950</v>
      </c>
      <c r="B11816">
        <v>5249</v>
      </c>
      <c r="C11816">
        <f>IF(COUNTIF($B$2:B11816,B11816)=1,1,0)</f>
        <v>1</v>
      </c>
      <c r="D11816" s="1">
        <v>45015</v>
      </c>
      <c r="E11816" s="2">
        <v>0.47616898148148146</v>
      </c>
      <c r="F11816">
        <v>121</v>
      </c>
      <c r="G11816" t="str">
        <f>IFERROR(INDEX(menu_items!$B:$B,MATCH(F11816,menu_items!$A:$A,0)),"Unknown value")</f>
        <v>Cheese Quesadillas</v>
      </c>
      <c r="H11816" t="str">
        <f>IFERROR(INDEX(menu_items!$C:$C,MATCH(F11816,menu_items!$A:$A,0)),"Unknown value")</f>
        <v>Mexican</v>
      </c>
      <c r="I11816" s="5">
        <f>IFERROR(INDEX(menu_items!$D:$D,MATCH(F11816,menu_items!$A:$A,0)),0)</f>
        <v>10.5</v>
      </c>
      <c r="J11816" t="str">
        <f t="shared" si="926"/>
        <v>Thu</v>
      </c>
      <c r="K11816">
        <f t="shared" si="927"/>
        <v>30</v>
      </c>
      <c r="L11816" t="str">
        <f t="shared" si="928"/>
        <v>Mar</v>
      </c>
      <c r="M11816">
        <v>11</v>
      </c>
      <c r="N11816">
        <f t="shared" si="929"/>
        <v>3</v>
      </c>
      <c r="O11816" s="5">
        <f t="shared" si="930"/>
        <v>24.5</v>
      </c>
    </row>
    <row r="11817" spans="1:15" x14ac:dyDescent="0.25">
      <c r="A11817">
        <v>11951</v>
      </c>
      <c r="B11817">
        <v>5249</v>
      </c>
      <c r="C11817">
        <f>IF(COUNTIF($B$2:B11817,B11817)=1,1,0)</f>
        <v>0</v>
      </c>
      <c r="D11817" s="1">
        <v>45015</v>
      </c>
      <c r="E11817" s="2">
        <v>0.47616898148148146</v>
      </c>
      <c r="F11817">
        <v>122</v>
      </c>
      <c r="G11817" t="str">
        <f>IFERROR(INDEX(menu_items!$B:$B,MATCH(F11817,menu_items!$A:$A,0)),"Unknown value")</f>
        <v>Chips &amp; Salsa</v>
      </c>
      <c r="H11817" t="str">
        <f>IFERROR(INDEX(menu_items!$C:$C,MATCH(F11817,menu_items!$A:$A,0)),"Unknown value")</f>
        <v>Mexican</v>
      </c>
      <c r="I11817" s="5">
        <f>IFERROR(INDEX(menu_items!$D:$D,MATCH(F11817,menu_items!$A:$A,0)),0)</f>
        <v>7</v>
      </c>
      <c r="J11817" t="str">
        <f t="shared" si="926"/>
        <v>Thu</v>
      </c>
      <c r="K11817">
        <f t="shared" si="927"/>
        <v>30</v>
      </c>
      <c r="L11817" t="str">
        <f t="shared" si="928"/>
        <v>Mar</v>
      </c>
      <c r="M11817">
        <v>11</v>
      </c>
      <c r="N11817">
        <f t="shared" si="929"/>
        <v>3</v>
      </c>
      <c r="O11817" s="5">
        <f t="shared" si="930"/>
        <v>24.5</v>
      </c>
    </row>
    <row r="11818" spans="1:15" x14ac:dyDescent="0.25">
      <c r="A11818">
        <v>11952</v>
      </c>
      <c r="B11818">
        <v>5249</v>
      </c>
      <c r="C11818">
        <f>IF(COUNTIF($B$2:B11818,B11818)=1,1,0)</f>
        <v>0</v>
      </c>
      <c r="D11818" s="1">
        <v>45015</v>
      </c>
      <c r="E11818" s="2">
        <v>0.47616898148148146</v>
      </c>
      <c r="F11818">
        <v>106</v>
      </c>
      <c r="G11818" t="str">
        <f>IFERROR(INDEX(menu_items!$B:$B,MATCH(F11818,menu_items!$A:$A,0)),"Unknown value")</f>
        <v>French Fries</v>
      </c>
      <c r="H11818" t="str">
        <f>IFERROR(INDEX(menu_items!$C:$C,MATCH(F11818,menu_items!$A:$A,0)),"Unknown value")</f>
        <v>American</v>
      </c>
      <c r="I11818" s="5">
        <f>IFERROR(INDEX(menu_items!$D:$D,MATCH(F11818,menu_items!$A:$A,0)),0)</f>
        <v>7</v>
      </c>
      <c r="J11818" t="str">
        <f t="shared" si="926"/>
        <v>Thu</v>
      </c>
      <c r="K11818">
        <f t="shared" si="927"/>
        <v>30</v>
      </c>
      <c r="L11818" t="str">
        <f t="shared" si="928"/>
        <v>Mar</v>
      </c>
      <c r="M11818">
        <v>11</v>
      </c>
      <c r="N11818">
        <f t="shared" si="929"/>
        <v>3</v>
      </c>
      <c r="O11818" s="5">
        <f t="shared" si="930"/>
        <v>24.5</v>
      </c>
    </row>
    <row r="11819" spans="1:15" x14ac:dyDescent="0.25">
      <c r="A11819">
        <v>11953</v>
      </c>
      <c r="B11819">
        <v>5250</v>
      </c>
      <c r="C11819">
        <f>IF(COUNTIF($B$2:B11819,B11819)=1,1,0)</f>
        <v>1</v>
      </c>
      <c r="D11819" s="1">
        <v>45015</v>
      </c>
      <c r="E11819" s="2">
        <v>0.48756944444444444</v>
      </c>
      <c r="F11819">
        <v>113</v>
      </c>
      <c r="G11819" t="str">
        <f>IFERROR(INDEX(menu_items!$B:$B,MATCH(F11819,menu_items!$A:$A,0)),"Unknown value")</f>
        <v>Edamame</v>
      </c>
      <c r="H11819" t="str">
        <f>IFERROR(INDEX(menu_items!$C:$C,MATCH(F11819,menu_items!$A:$A,0)),"Unknown value")</f>
        <v>Asian</v>
      </c>
      <c r="I11819" s="5">
        <f>IFERROR(INDEX(menu_items!$D:$D,MATCH(F11819,menu_items!$A:$A,0)),0)</f>
        <v>5</v>
      </c>
      <c r="J11819" t="str">
        <f t="shared" si="926"/>
        <v>Thu</v>
      </c>
      <c r="K11819">
        <f t="shared" si="927"/>
        <v>30</v>
      </c>
      <c r="L11819" t="str">
        <f t="shared" si="928"/>
        <v>Mar</v>
      </c>
      <c r="M11819">
        <v>11</v>
      </c>
      <c r="N11819">
        <f t="shared" si="929"/>
        <v>1</v>
      </c>
      <c r="O11819" s="5">
        <f t="shared" si="930"/>
        <v>5</v>
      </c>
    </row>
    <row r="11820" spans="1:15" x14ac:dyDescent="0.25">
      <c r="A11820">
        <v>11954</v>
      </c>
      <c r="B11820">
        <v>5251</v>
      </c>
      <c r="C11820">
        <f>IF(COUNTIF($B$2:B11820,B11820)=1,1,0)</f>
        <v>1</v>
      </c>
      <c r="D11820" s="1">
        <v>45015</v>
      </c>
      <c r="E11820" s="2">
        <v>0.49465277777777777</v>
      </c>
      <c r="F11820">
        <v>110</v>
      </c>
      <c r="G11820" t="str">
        <f>IFERROR(INDEX(menu_items!$B:$B,MATCH(F11820,menu_items!$A:$A,0)),"Unknown value")</f>
        <v>Pork Ramen</v>
      </c>
      <c r="H11820" t="str">
        <f>IFERROR(INDEX(menu_items!$C:$C,MATCH(F11820,menu_items!$A:$A,0)),"Unknown value")</f>
        <v>Asian</v>
      </c>
      <c r="I11820" s="5">
        <f>IFERROR(INDEX(menu_items!$D:$D,MATCH(F11820,menu_items!$A:$A,0)),0)</f>
        <v>17.95</v>
      </c>
      <c r="J11820" t="str">
        <f t="shared" si="926"/>
        <v>Thu</v>
      </c>
      <c r="K11820">
        <f t="shared" si="927"/>
        <v>30</v>
      </c>
      <c r="L11820" t="str">
        <f t="shared" si="928"/>
        <v>Mar</v>
      </c>
      <c r="M11820">
        <v>11</v>
      </c>
      <c r="N11820">
        <f t="shared" si="929"/>
        <v>4</v>
      </c>
      <c r="O11820" s="5">
        <f t="shared" si="930"/>
        <v>65.900000000000006</v>
      </c>
    </row>
    <row r="11821" spans="1:15" x14ac:dyDescent="0.25">
      <c r="A11821">
        <v>11955</v>
      </c>
      <c r="B11821">
        <v>5251</v>
      </c>
      <c r="C11821">
        <f>IF(COUNTIF($B$2:B11821,B11821)=1,1,0)</f>
        <v>0</v>
      </c>
      <c r="D11821" s="1">
        <v>45015</v>
      </c>
      <c r="E11821" s="2">
        <v>0.49465277777777777</v>
      </c>
      <c r="F11821">
        <v>128</v>
      </c>
      <c r="G11821" t="str">
        <f>IFERROR(INDEX(menu_items!$B:$B,MATCH(F11821,menu_items!$A:$A,0)),"Unknown value")</f>
        <v>Cheese Lasagna</v>
      </c>
      <c r="H11821" t="str">
        <f>IFERROR(INDEX(menu_items!$C:$C,MATCH(F11821,menu_items!$A:$A,0)),"Unknown value")</f>
        <v>Italian</v>
      </c>
      <c r="I11821" s="5">
        <f>IFERROR(INDEX(menu_items!$D:$D,MATCH(F11821,menu_items!$A:$A,0)),0)</f>
        <v>15.5</v>
      </c>
      <c r="J11821" t="str">
        <f t="shared" si="926"/>
        <v>Thu</v>
      </c>
      <c r="K11821">
        <f t="shared" si="927"/>
        <v>30</v>
      </c>
      <c r="L11821" t="str">
        <f t="shared" si="928"/>
        <v>Mar</v>
      </c>
      <c r="M11821">
        <v>11</v>
      </c>
      <c r="N11821">
        <f t="shared" si="929"/>
        <v>4</v>
      </c>
      <c r="O11821" s="5">
        <f t="shared" si="930"/>
        <v>65.900000000000006</v>
      </c>
    </row>
    <row r="11822" spans="1:15" x14ac:dyDescent="0.25">
      <c r="A11822">
        <v>11956</v>
      </c>
      <c r="B11822">
        <v>5251</v>
      </c>
      <c r="C11822">
        <f>IF(COUNTIF($B$2:B11822,B11822)=1,1,0)</f>
        <v>0</v>
      </c>
      <c r="D11822" s="1">
        <v>45015</v>
      </c>
      <c r="E11822" s="2">
        <v>0.49465277777777777</v>
      </c>
      <c r="F11822">
        <v>129</v>
      </c>
      <c r="G11822" t="str">
        <f>IFERROR(INDEX(menu_items!$B:$B,MATCH(F11822,menu_items!$A:$A,0)),"Unknown value")</f>
        <v>Mushroom Ravioli</v>
      </c>
      <c r="H11822" t="str">
        <f>IFERROR(INDEX(menu_items!$C:$C,MATCH(F11822,menu_items!$A:$A,0)),"Unknown value")</f>
        <v>Italian</v>
      </c>
      <c r="I11822" s="5">
        <f>IFERROR(INDEX(menu_items!$D:$D,MATCH(F11822,menu_items!$A:$A,0)),0)</f>
        <v>15.5</v>
      </c>
      <c r="J11822" t="str">
        <f t="shared" si="926"/>
        <v>Thu</v>
      </c>
      <c r="K11822">
        <f t="shared" si="927"/>
        <v>30</v>
      </c>
      <c r="L11822" t="str">
        <f t="shared" si="928"/>
        <v>Mar</v>
      </c>
      <c r="M11822">
        <v>11</v>
      </c>
      <c r="N11822">
        <f t="shared" si="929"/>
        <v>4</v>
      </c>
      <c r="O11822" s="5">
        <f t="shared" si="930"/>
        <v>65.900000000000006</v>
      </c>
    </row>
    <row r="11823" spans="1:15" x14ac:dyDescent="0.25">
      <c r="A11823">
        <v>11957</v>
      </c>
      <c r="B11823">
        <v>5251</v>
      </c>
      <c r="C11823">
        <f>IF(COUNTIF($B$2:B11823,B11823)=1,1,0)</f>
        <v>0</v>
      </c>
      <c r="D11823" s="1">
        <v>45015</v>
      </c>
      <c r="E11823" s="2">
        <v>0.49465277777777777</v>
      </c>
      <c r="F11823">
        <v>132</v>
      </c>
      <c r="G11823" t="str">
        <f>IFERROR(INDEX(menu_items!$B:$B,MATCH(F11823,menu_items!$A:$A,0)),"Unknown value")</f>
        <v>Eggplant Parmesan</v>
      </c>
      <c r="H11823" t="str">
        <f>IFERROR(INDEX(menu_items!$C:$C,MATCH(F11823,menu_items!$A:$A,0)),"Unknown value")</f>
        <v>Italian</v>
      </c>
      <c r="I11823" s="5">
        <f>IFERROR(INDEX(menu_items!$D:$D,MATCH(F11823,menu_items!$A:$A,0)),0)</f>
        <v>16.95</v>
      </c>
      <c r="J11823" t="str">
        <f t="shared" si="926"/>
        <v>Thu</v>
      </c>
      <c r="K11823">
        <f t="shared" si="927"/>
        <v>30</v>
      </c>
      <c r="L11823" t="str">
        <f t="shared" si="928"/>
        <v>Mar</v>
      </c>
      <c r="M11823">
        <v>11</v>
      </c>
      <c r="N11823">
        <f t="shared" si="929"/>
        <v>4</v>
      </c>
      <c r="O11823" s="5">
        <f t="shared" si="930"/>
        <v>65.900000000000006</v>
      </c>
    </row>
    <row r="11824" spans="1:15" x14ac:dyDescent="0.25">
      <c r="A11824">
        <v>11958</v>
      </c>
      <c r="B11824">
        <v>5252</v>
      </c>
      <c r="C11824">
        <f>IF(COUNTIF($B$2:B11824,B11824)=1,1,0)</f>
        <v>1</v>
      </c>
      <c r="D11824" s="1">
        <v>45015</v>
      </c>
      <c r="E11824" s="2">
        <v>0.50900462962962967</v>
      </c>
      <c r="F11824">
        <v>107</v>
      </c>
      <c r="G11824" t="str">
        <f>IFERROR(INDEX(menu_items!$B:$B,MATCH(F11824,menu_items!$A:$A,0)),"Unknown value")</f>
        <v>Orange Chicken</v>
      </c>
      <c r="H11824" t="str">
        <f>IFERROR(INDEX(menu_items!$C:$C,MATCH(F11824,menu_items!$A:$A,0)),"Unknown value")</f>
        <v>Asian</v>
      </c>
      <c r="I11824" s="5">
        <f>IFERROR(INDEX(menu_items!$D:$D,MATCH(F11824,menu_items!$A:$A,0)),0)</f>
        <v>16.5</v>
      </c>
      <c r="J11824" t="str">
        <f t="shared" si="926"/>
        <v>Thu</v>
      </c>
      <c r="K11824">
        <f t="shared" si="927"/>
        <v>30</v>
      </c>
      <c r="L11824" t="str">
        <f t="shared" si="928"/>
        <v>Mar</v>
      </c>
      <c r="M11824">
        <v>12</v>
      </c>
      <c r="N11824">
        <f t="shared" si="929"/>
        <v>1</v>
      </c>
      <c r="O11824" s="5">
        <f t="shared" si="930"/>
        <v>16.5</v>
      </c>
    </row>
    <row r="11825" spans="1:15" x14ac:dyDescent="0.25">
      <c r="A11825">
        <v>11959</v>
      </c>
      <c r="B11825">
        <v>5253</v>
      </c>
      <c r="C11825">
        <f>IF(COUNTIF($B$2:B11825,B11825)=1,1,0)</f>
        <v>1</v>
      </c>
      <c r="D11825" s="1">
        <v>45015</v>
      </c>
      <c r="E11825" s="2">
        <v>0.51113425925925926</v>
      </c>
      <c r="F11825">
        <v>105</v>
      </c>
      <c r="G11825" t="str">
        <f>IFERROR(INDEX(menu_items!$B:$B,MATCH(F11825,menu_items!$A:$A,0)),"Unknown value")</f>
        <v>Mac &amp; Cheese</v>
      </c>
      <c r="H11825" t="str">
        <f>IFERROR(INDEX(menu_items!$C:$C,MATCH(F11825,menu_items!$A:$A,0)),"Unknown value")</f>
        <v>American</v>
      </c>
      <c r="I11825" s="5">
        <f>IFERROR(INDEX(menu_items!$D:$D,MATCH(F11825,menu_items!$A:$A,0)),0)</f>
        <v>7</v>
      </c>
      <c r="J11825" t="str">
        <f t="shared" si="926"/>
        <v>Thu</v>
      </c>
      <c r="K11825">
        <f t="shared" si="927"/>
        <v>30</v>
      </c>
      <c r="L11825" t="str">
        <f t="shared" si="928"/>
        <v>Mar</v>
      </c>
      <c r="M11825">
        <v>12</v>
      </c>
      <c r="N11825">
        <f t="shared" si="929"/>
        <v>1</v>
      </c>
      <c r="O11825" s="5">
        <f t="shared" si="930"/>
        <v>7</v>
      </c>
    </row>
    <row r="11826" spans="1:15" x14ac:dyDescent="0.25">
      <c r="A11826">
        <v>11960</v>
      </c>
      <c r="B11826">
        <v>5254</v>
      </c>
      <c r="C11826">
        <f>IF(COUNTIF($B$2:B11826,B11826)=1,1,0)</f>
        <v>1</v>
      </c>
      <c r="D11826" s="1">
        <v>45015</v>
      </c>
      <c r="E11826" s="2">
        <v>0.51304398148148145</v>
      </c>
      <c r="F11826">
        <v>101</v>
      </c>
      <c r="G11826" t="str">
        <f>IFERROR(INDEX(menu_items!$B:$B,MATCH(F11826,menu_items!$A:$A,0)),"Unknown value")</f>
        <v>Hamburger</v>
      </c>
      <c r="H11826" t="str">
        <f>IFERROR(INDEX(menu_items!$C:$C,MATCH(F11826,menu_items!$A:$A,0)),"Unknown value")</f>
        <v>American</v>
      </c>
      <c r="I11826" s="5">
        <f>IFERROR(INDEX(menu_items!$D:$D,MATCH(F11826,menu_items!$A:$A,0)),0)</f>
        <v>12.95</v>
      </c>
      <c r="J11826" t="str">
        <f t="shared" si="926"/>
        <v>Thu</v>
      </c>
      <c r="K11826">
        <f t="shared" si="927"/>
        <v>30</v>
      </c>
      <c r="L11826" t="str">
        <f t="shared" si="928"/>
        <v>Mar</v>
      </c>
      <c r="M11826">
        <v>12</v>
      </c>
      <c r="N11826">
        <f t="shared" si="929"/>
        <v>2</v>
      </c>
      <c r="O11826" s="5">
        <f t="shared" si="930"/>
        <v>17.95</v>
      </c>
    </row>
    <row r="11827" spans="1:15" x14ac:dyDescent="0.25">
      <c r="A11827">
        <v>11961</v>
      </c>
      <c r="B11827">
        <v>5254</v>
      </c>
      <c r="C11827">
        <f>IF(COUNTIF($B$2:B11827,B11827)=1,1,0)</f>
        <v>0</v>
      </c>
      <c r="D11827" s="1">
        <v>45015</v>
      </c>
      <c r="E11827" s="2">
        <v>0.51304398148148145</v>
      </c>
      <c r="F11827">
        <v>113</v>
      </c>
      <c r="G11827" t="str">
        <f>IFERROR(INDEX(menu_items!$B:$B,MATCH(F11827,menu_items!$A:$A,0)),"Unknown value")</f>
        <v>Edamame</v>
      </c>
      <c r="H11827" t="str">
        <f>IFERROR(INDEX(menu_items!$C:$C,MATCH(F11827,menu_items!$A:$A,0)),"Unknown value")</f>
        <v>Asian</v>
      </c>
      <c r="I11827" s="5">
        <f>IFERROR(INDEX(menu_items!$D:$D,MATCH(F11827,menu_items!$A:$A,0)),0)</f>
        <v>5</v>
      </c>
      <c r="J11827" t="str">
        <f t="shared" si="926"/>
        <v>Thu</v>
      </c>
      <c r="K11827">
        <f t="shared" si="927"/>
        <v>30</v>
      </c>
      <c r="L11827" t="str">
        <f t="shared" si="928"/>
        <v>Mar</v>
      </c>
      <c r="M11827">
        <v>12</v>
      </c>
      <c r="N11827">
        <f t="shared" si="929"/>
        <v>2</v>
      </c>
      <c r="O11827" s="5">
        <f t="shared" si="930"/>
        <v>17.95</v>
      </c>
    </row>
    <row r="11828" spans="1:15" x14ac:dyDescent="0.25">
      <c r="A11828">
        <v>11962</v>
      </c>
      <c r="B11828">
        <v>5255</v>
      </c>
      <c r="C11828">
        <f>IF(COUNTIF($B$2:B11828,B11828)=1,1,0)</f>
        <v>1</v>
      </c>
      <c r="D11828" s="1">
        <v>45015</v>
      </c>
      <c r="E11828" s="2">
        <v>0.52111111111111108</v>
      </c>
      <c r="F11828">
        <v>111</v>
      </c>
      <c r="G11828" t="str">
        <f>IFERROR(INDEX(menu_items!$B:$B,MATCH(F11828,menu_items!$A:$A,0)),"Unknown value")</f>
        <v>California Roll</v>
      </c>
      <c r="H11828" t="str">
        <f>IFERROR(INDEX(menu_items!$C:$C,MATCH(F11828,menu_items!$A:$A,0)),"Unknown value")</f>
        <v>Asian</v>
      </c>
      <c r="I11828" s="5">
        <f>IFERROR(INDEX(menu_items!$D:$D,MATCH(F11828,menu_items!$A:$A,0)),0)</f>
        <v>11.95</v>
      </c>
      <c r="J11828" t="str">
        <f t="shared" si="926"/>
        <v>Thu</v>
      </c>
      <c r="K11828">
        <f t="shared" si="927"/>
        <v>30</v>
      </c>
      <c r="L11828" t="str">
        <f t="shared" si="928"/>
        <v>Mar</v>
      </c>
      <c r="M11828">
        <v>12</v>
      </c>
      <c r="N11828">
        <f t="shared" si="929"/>
        <v>1</v>
      </c>
      <c r="O11828" s="5">
        <f t="shared" si="930"/>
        <v>11.95</v>
      </c>
    </row>
    <row r="11829" spans="1:15" x14ac:dyDescent="0.25">
      <c r="A11829">
        <v>11963</v>
      </c>
      <c r="B11829">
        <v>5256</v>
      </c>
      <c r="C11829">
        <f>IF(COUNTIF($B$2:B11829,B11829)=1,1,0)</f>
        <v>1</v>
      </c>
      <c r="D11829" s="1">
        <v>45015</v>
      </c>
      <c r="E11829" s="2">
        <v>0.52510416666666671</v>
      </c>
      <c r="F11829">
        <v>110</v>
      </c>
      <c r="G11829" t="str">
        <f>IFERROR(INDEX(menu_items!$B:$B,MATCH(F11829,menu_items!$A:$A,0)),"Unknown value")</f>
        <v>Pork Ramen</v>
      </c>
      <c r="H11829" t="str">
        <f>IFERROR(INDEX(menu_items!$C:$C,MATCH(F11829,menu_items!$A:$A,0)),"Unknown value")</f>
        <v>Asian</v>
      </c>
      <c r="I11829" s="5">
        <f>IFERROR(INDEX(menu_items!$D:$D,MATCH(F11829,menu_items!$A:$A,0)),0)</f>
        <v>17.95</v>
      </c>
      <c r="J11829" t="str">
        <f t="shared" si="926"/>
        <v>Thu</v>
      </c>
      <c r="K11829">
        <f t="shared" si="927"/>
        <v>30</v>
      </c>
      <c r="L11829" t="str">
        <f t="shared" si="928"/>
        <v>Mar</v>
      </c>
      <c r="M11829">
        <v>12</v>
      </c>
      <c r="N11829">
        <f t="shared" si="929"/>
        <v>1</v>
      </c>
      <c r="O11829" s="5">
        <f t="shared" si="930"/>
        <v>17.95</v>
      </c>
    </row>
    <row r="11830" spans="1:15" x14ac:dyDescent="0.25">
      <c r="A11830">
        <v>11964</v>
      </c>
      <c r="B11830">
        <v>5257</v>
      </c>
      <c r="C11830">
        <f>IF(COUNTIF($B$2:B11830,B11830)=1,1,0)</f>
        <v>1</v>
      </c>
      <c r="D11830" s="1">
        <v>45015</v>
      </c>
      <c r="E11830" s="2">
        <v>0.52599537037037036</v>
      </c>
      <c r="F11830">
        <v>116</v>
      </c>
      <c r="G11830" t="str">
        <f>IFERROR(INDEX(menu_items!$B:$B,MATCH(F11830,menu_items!$A:$A,0)),"Unknown value")</f>
        <v>Steak Tacos</v>
      </c>
      <c r="H11830" t="str">
        <f>IFERROR(INDEX(menu_items!$C:$C,MATCH(F11830,menu_items!$A:$A,0)),"Unknown value")</f>
        <v>Mexican</v>
      </c>
      <c r="I11830" s="5">
        <f>IFERROR(INDEX(menu_items!$D:$D,MATCH(F11830,menu_items!$A:$A,0)),0)</f>
        <v>13.95</v>
      </c>
      <c r="J11830" t="str">
        <f t="shared" si="926"/>
        <v>Thu</v>
      </c>
      <c r="K11830">
        <f t="shared" si="927"/>
        <v>30</v>
      </c>
      <c r="L11830" t="str">
        <f t="shared" si="928"/>
        <v>Mar</v>
      </c>
      <c r="M11830">
        <v>12</v>
      </c>
      <c r="N11830">
        <f t="shared" si="929"/>
        <v>1</v>
      </c>
      <c r="O11830" s="5">
        <f t="shared" si="930"/>
        <v>13.95</v>
      </c>
    </row>
    <row r="11831" spans="1:15" x14ac:dyDescent="0.25">
      <c r="A11831">
        <v>11965</v>
      </c>
      <c r="B11831">
        <v>5258</v>
      </c>
      <c r="C11831">
        <f>IF(COUNTIF($B$2:B11831,B11831)=1,1,0)</f>
        <v>1</v>
      </c>
      <c r="D11831" s="1">
        <v>45015</v>
      </c>
      <c r="E11831" s="2">
        <v>0.53067129629629628</v>
      </c>
      <c r="F11831">
        <v>126</v>
      </c>
      <c r="G11831" t="str">
        <f>IFERROR(INDEX(menu_items!$B:$B,MATCH(F11831,menu_items!$A:$A,0)),"Unknown value")</f>
        <v>Fettuccine Alfredo</v>
      </c>
      <c r="H11831" t="str">
        <f>IFERROR(INDEX(menu_items!$C:$C,MATCH(F11831,menu_items!$A:$A,0)),"Unknown value")</f>
        <v>Italian</v>
      </c>
      <c r="I11831" s="5">
        <f>IFERROR(INDEX(menu_items!$D:$D,MATCH(F11831,menu_items!$A:$A,0)),0)</f>
        <v>14.5</v>
      </c>
      <c r="J11831" t="str">
        <f t="shared" si="926"/>
        <v>Thu</v>
      </c>
      <c r="K11831">
        <f t="shared" si="927"/>
        <v>30</v>
      </c>
      <c r="L11831" t="str">
        <f t="shared" si="928"/>
        <v>Mar</v>
      </c>
      <c r="M11831">
        <v>12</v>
      </c>
      <c r="N11831">
        <f t="shared" si="929"/>
        <v>3</v>
      </c>
      <c r="O11831" s="5">
        <f t="shared" si="930"/>
        <v>39.450000000000003</v>
      </c>
    </row>
    <row r="11832" spans="1:15" x14ac:dyDescent="0.25">
      <c r="A11832">
        <v>11966</v>
      </c>
      <c r="B11832">
        <v>5258</v>
      </c>
      <c r="C11832">
        <f>IF(COUNTIF($B$2:B11832,B11832)=1,1,0)</f>
        <v>0</v>
      </c>
      <c r="D11832" s="1">
        <v>45015</v>
      </c>
      <c r="E11832" s="2">
        <v>0.53067129629629628</v>
      </c>
      <c r="F11832">
        <v>127</v>
      </c>
      <c r="G11832" t="str">
        <f>IFERROR(INDEX(menu_items!$B:$B,MATCH(F11832,menu_items!$A:$A,0)),"Unknown value")</f>
        <v>Meat Lasagna</v>
      </c>
      <c r="H11832" t="str">
        <f>IFERROR(INDEX(menu_items!$C:$C,MATCH(F11832,menu_items!$A:$A,0)),"Unknown value")</f>
        <v>Italian</v>
      </c>
      <c r="I11832" s="5">
        <f>IFERROR(INDEX(menu_items!$D:$D,MATCH(F11832,menu_items!$A:$A,0)),0)</f>
        <v>17.95</v>
      </c>
      <c r="J11832" t="str">
        <f t="shared" si="926"/>
        <v>Thu</v>
      </c>
      <c r="K11832">
        <f t="shared" si="927"/>
        <v>30</v>
      </c>
      <c r="L11832" t="str">
        <f t="shared" si="928"/>
        <v>Mar</v>
      </c>
      <c r="M11832">
        <v>12</v>
      </c>
      <c r="N11832">
        <f t="shared" si="929"/>
        <v>3</v>
      </c>
      <c r="O11832" s="5">
        <f t="shared" si="930"/>
        <v>39.450000000000003</v>
      </c>
    </row>
    <row r="11833" spans="1:15" x14ac:dyDescent="0.25">
      <c r="A11833">
        <v>11967</v>
      </c>
      <c r="B11833">
        <v>5258</v>
      </c>
      <c r="C11833">
        <f>IF(COUNTIF($B$2:B11833,B11833)=1,1,0)</f>
        <v>0</v>
      </c>
      <c r="D11833" s="1">
        <v>45015</v>
      </c>
      <c r="E11833" s="2">
        <v>0.53067129629629628</v>
      </c>
      <c r="F11833">
        <v>122</v>
      </c>
      <c r="G11833" t="str">
        <f>IFERROR(INDEX(menu_items!$B:$B,MATCH(F11833,menu_items!$A:$A,0)),"Unknown value")</f>
        <v>Chips &amp; Salsa</v>
      </c>
      <c r="H11833" t="str">
        <f>IFERROR(INDEX(menu_items!$C:$C,MATCH(F11833,menu_items!$A:$A,0)),"Unknown value")</f>
        <v>Mexican</v>
      </c>
      <c r="I11833" s="5">
        <f>IFERROR(INDEX(menu_items!$D:$D,MATCH(F11833,menu_items!$A:$A,0)),0)</f>
        <v>7</v>
      </c>
      <c r="J11833" t="str">
        <f t="shared" si="926"/>
        <v>Thu</v>
      </c>
      <c r="K11833">
        <f t="shared" si="927"/>
        <v>30</v>
      </c>
      <c r="L11833" t="str">
        <f t="shared" si="928"/>
        <v>Mar</v>
      </c>
      <c r="M11833">
        <v>12</v>
      </c>
      <c r="N11833">
        <f t="shared" si="929"/>
        <v>3</v>
      </c>
      <c r="O11833" s="5">
        <f t="shared" si="930"/>
        <v>39.450000000000003</v>
      </c>
    </row>
    <row r="11834" spans="1:15" x14ac:dyDescent="0.25">
      <c r="A11834">
        <v>11968</v>
      </c>
      <c r="B11834">
        <v>5259</v>
      </c>
      <c r="C11834">
        <f>IF(COUNTIF($B$2:B11834,B11834)=1,1,0)</f>
        <v>1</v>
      </c>
      <c r="D11834" s="1">
        <v>45015</v>
      </c>
      <c r="E11834" s="2">
        <v>0.53638888888888892</v>
      </c>
      <c r="F11834">
        <v>117</v>
      </c>
      <c r="G11834" t="str">
        <f>IFERROR(INDEX(menu_items!$B:$B,MATCH(F11834,menu_items!$A:$A,0)),"Unknown value")</f>
        <v>Chicken Burrito</v>
      </c>
      <c r="H11834" t="str">
        <f>IFERROR(INDEX(menu_items!$C:$C,MATCH(F11834,menu_items!$A:$A,0)),"Unknown value")</f>
        <v>Mexican</v>
      </c>
      <c r="I11834" s="5">
        <f>IFERROR(INDEX(menu_items!$D:$D,MATCH(F11834,menu_items!$A:$A,0)),0)</f>
        <v>12.95</v>
      </c>
      <c r="J11834" t="str">
        <f t="shared" si="926"/>
        <v>Thu</v>
      </c>
      <c r="K11834">
        <f t="shared" si="927"/>
        <v>30</v>
      </c>
      <c r="L11834" t="str">
        <f t="shared" si="928"/>
        <v>Mar</v>
      </c>
      <c r="M11834">
        <v>12</v>
      </c>
      <c r="N11834">
        <f t="shared" si="929"/>
        <v>2</v>
      </c>
      <c r="O11834" s="5">
        <f t="shared" si="930"/>
        <v>23.45</v>
      </c>
    </row>
    <row r="11835" spans="1:15" x14ac:dyDescent="0.25">
      <c r="A11835">
        <v>11969</v>
      </c>
      <c r="B11835">
        <v>5259</v>
      </c>
      <c r="C11835">
        <f>IF(COUNTIF($B$2:B11835,B11835)=1,1,0)</f>
        <v>0</v>
      </c>
      <c r="D11835" s="1">
        <v>45015</v>
      </c>
      <c r="E11835" s="2">
        <v>0.53638888888888892</v>
      </c>
      <c r="F11835">
        <v>121</v>
      </c>
      <c r="G11835" t="str">
        <f>IFERROR(INDEX(menu_items!$B:$B,MATCH(F11835,menu_items!$A:$A,0)),"Unknown value")</f>
        <v>Cheese Quesadillas</v>
      </c>
      <c r="H11835" t="str">
        <f>IFERROR(INDEX(menu_items!$C:$C,MATCH(F11835,menu_items!$A:$A,0)),"Unknown value")</f>
        <v>Mexican</v>
      </c>
      <c r="I11835" s="5">
        <f>IFERROR(INDEX(menu_items!$D:$D,MATCH(F11835,menu_items!$A:$A,0)),0)</f>
        <v>10.5</v>
      </c>
      <c r="J11835" t="str">
        <f t="shared" ref="J11835:J11897" si="931">TEXT(D11835,"ddd")</f>
        <v>Thu</v>
      </c>
      <c r="K11835">
        <f t="shared" ref="K11835:K11897" si="932">DAY(D11835)</f>
        <v>30</v>
      </c>
      <c r="L11835" t="str">
        <f t="shared" ref="L11835:L11897" si="933">TEXT(D11835,"mmm")</f>
        <v>Mar</v>
      </c>
      <c r="M11835">
        <v>12</v>
      </c>
      <c r="N11835">
        <f t="shared" si="929"/>
        <v>2</v>
      </c>
      <c r="O11835" s="5">
        <f t="shared" si="930"/>
        <v>23.45</v>
      </c>
    </row>
    <row r="11836" spans="1:15" x14ac:dyDescent="0.25">
      <c r="A11836">
        <v>11970</v>
      </c>
      <c r="B11836">
        <v>5260</v>
      </c>
      <c r="C11836">
        <f>IF(COUNTIF($B$2:B11836,B11836)=1,1,0)</f>
        <v>1</v>
      </c>
      <c r="D11836" s="1">
        <v>45015</v>
      </c>
      <c r="E11836" s="2">
        <v>0.53961805555555553</v>
      </c>
      <c r="F11836">
        <v>125</v>
      </c>
      <c r="G11836" t="str">
        <f>IFERROR(INDEX(menu_items!$B:$B,MATCH(F11836,menu_items!$A:$A,0)),"Unknown value")</f>
        <v>Spaghetti &amp; Meatballs</v>
      </c>
      <c r="H11836" t="str">
        <f>IFERROR(INDEX(menu_items!$C:$C,MATCH(F11836,menu_items!$A:$A,0)),"Unknown value")</f>
        <v>Italian</v>
      </c>
      <c r="I11836" s="5">
        <f>IFERROR(INDEX(menu_items!$D:$D,MATCH(F11836,menu_items!$A:$A,0)),0)</f>
        <v>17.95</v>
      </c>
      <c r="J11836" t="str">
        <f t="shared" si="931"/>
        <v>Thu</v>
      </c>
      <c r="K11836">
        <f t="shared" si="932"/>
        <v>30</v>
      </c>
      <c r="L11836" t="str">
        <f t="shared" si="933"/>
        <v>Mar</v>
      </c>
      <c r="M11836">
        <v>12</v>
      </c>
      <c r="N11836">
        <f t="shared" si="929"/>
        <v>1</v>
      </c>
      <c r="O11836" s="5">
        <f t="shared" si="930"/>
        <v>17.95</v>
      </c>
    </row>
    <row r="11837" spans="1:15" x14ac:dyDescent="0.25">
      <c r="A11837">
        <v>11971</v>
      </c>
      <c r="B11837">
        <v>5261</v>
      </c>
      <c r="C11837">
        <f>IF(COUNTIF($B$2:B11837,B11837)=1,1,0)</f>
        <v>1</v>
      </c>
      <c r="D11837" s="1">
        <v>45015</v>
      </c>
      <c r="E11837" s="2">
        <v>0.54847222222222225</v>
      </c>
      <c r="F11837">
        <v>101</v>
      </c>
      <c r="G11837" t="str">
        <f>IFERROR(INDEX(menu_items!$B:$B,MATCH(F11837,menu_items!$A:$A,0)),"Unknown value")</f>
        <v>Hamburger</v>
      </c>
      <c r="H11837" t="str">
        <f>IFERROR(INDEX(menu_items!$C:$C,MATCH(F11837,menu_items!$A:$A,0)),"Unknown value")</f>
        <v>American</v>
      </c>
      <c r="I11837" s="5">
        <f>IFERROR(INDEX(menu_items!$D:$D,MATCH(F11837,menu_items!$A:$A,0)),0)</f>
        <v>12.95</v>
      </c>
      <c r="J11837" t="str">
        <f t="shared" si="931"/>
        <v>Thu</v>
      </c>
      <c r="K11837">
        <f t="shared" si="932"/>
        <v>30</v>
      </c>
      <c r="L11837" t="str">
        <f t="shared" si="933"/>
        <v>Mar</v>
      </c>
      <c r="M11837">
        <v>13</v>
      </c>
      <c r="N11837">
        <f t="shared" si="929"/>
        <v>2</v>
      </c>
      <c r="O11837" s="5">
        <f t="shared" si="930"/>
        <v>27.9</v>
      </c>
    </row>
    <row r="11838" spans="1:15" x14ac:dyDescent="0.25">
      <c r="A11838">
        <v>11972</v>
      </c>
      <c r="B11838">
        <v>5261</v>
      </c>
      <c r="C11838">
        <f>IF(COUNTIF($B$2:B11838,B11838)=1,1,0)</f>
        <v>0</v>
      </c>
      <c r="D11838" s="1">
        <v>45015</v>
      </c>
      <c r="E11838" s="2">
        <v>0.54847222222222225</v>
      </c>
      <c r="F11838">
        <v>118</v>
      </c>
      <c r="G11838" t="str">
        <f>IFERROR(INDEX(menu_items!$B:$B,MATCH(F11838,menu_items!$A:$A,0)),"Unknown value")</f>
        <v>Steak Burrito</v>
      </c>
      <c r="H11838" t="str">
        <f>IFERROR(INDEX(menu_items!$C:$C,MATCH(F11838,menu_items!$A:$A,0)),"Unknown value")</f>
        <v>Mexican</v>
      </c>
      <c r="I11838" s="5">
        <f>IFERROR(INDEX(menu_items!$D:$D,MATCH(F11838,menu_items!$A:$A,0)),0)</f>
        <v>14.95</v>
      </c>
      <c r="J11838" t="str">
        <f t="shared" si="931"/>
        <v>Thu</v>
      </c>
      <c r="K11838">
        <f t="shared" si="932"/>
        <v>30</v>
      </c>
      <c r="L11838" t="str">
        <f t="shared" si="933"/>
        <v>Mar</v>
      </c>
      <c r="M11838">
        <v>13</v>
      </c>
      <c r="N11838">
        <f t="shared" si="929"/>
        <v>2</v>
      </c>
      <c r="O11838" s="5">
        <f t="shared" si="930"/>
        <v>27.9</v>
      </c>
    </row>
    <row r="11839" spans="1:15" x14ac:dyDescent="0.25">
      <c r="A11839">
        <v>11973</v>
      </c>
      <c r="B11839">
        <v>5262</v>
      </c>
      <c r="C11839">
        <f>IF(COUNTIF($B$2:B11839,B11839)=1,1,0)</f>
        <v>1</v>
      </c>
      <c r="D11839" s="1">
        <v>45015</v>
      </c>
      <c r="E11839" s="2">
        <v>0.55619212962962961</v>
      </c>
      <c r="F11839">
        <v>107</v>
      </c>
      <c r="G11839" t="str">
        <f>IFERROR(INDEX(menu_items!$B:$B,MATCH(F11839,menu_items!$A:$A,0)),"Unknown value")</f>
        <v>Orange Chicken</v>
      </c>
      <c r="H11839" t="str">
        <f>IFERROR(INDEX(menu_items!$C:$C,MATCH(F11839,menu_items!$A:$A,0)),"Unknown value")</f>
        <v>Asian</v>
      </c>
      <c r="I11839" s="5">
        <f>IFERROR(INDEX(menu_items!$D:$D,MATCH(F11839,menu_items!$A:$A,0)),0)</f>
        <v>16.5</v>
      </c>
      <c r="J11839" t="str">
        <f t="shared" si="931"/>
        <v>Thu</v>
      </c>
      <c r="K11839">
        <f t="shared" si="932"/>
        <v>30</v>
      </c>
      <c r="L11839" t="str">
        <f t="shared" si="933"/>
        <v>Mar</v>
      </c>
      <c r="M11839">
        <v>13</v>
      </c>
      <c r="N11839">
        <f t="shared" si="929"/>
        <v>2</v>
      </c>
      <c r="O11839" s="5">
        <f t="shared" si="930"/>
        <v>31</v>
      </c>
    </row>
    <row r="11840" spans="1:15" x14ac:dyDescent="0.25">
      <c r="A11840">
        <v>11974</v>
      </c>
      <c r="B11840">
        <v>5262</v>
      </c>
      <c r="C11840">
        <f>IF(COUNTIF($B$2:B11840,B11840)=1,1,0)</f>
        <v>0</v>
      </c>
      <c r="D11840" s="1">
        <v>45015</v>
      </c>
      <c r="E11840" s="2">
        <v>0.55619212962962961</v>
      </c>
      <c r="F11840">
        <v>108</v>
      </c>
      <c r="G11840" t="str">
        <f>IFERROR(INDEX(menu_items!$B:$B,MATCH(F11840,menu_items!$A:$A,0)),"Unknown value")</f>
        <v>Tofu Pad Thai</v>
      </c>
      <c r="H11840" t="str">
        <f>IFERROR(INDEX(menu_items!$C:$C,MATCH(F11840,menu_items!$A:$A,0)),"Unknown value")</f>
        <v>Asian</v>
      </c>
      <c r="I11840" s="5">
        <f>IFERROR(INDEX(menu_items!$D:$D,MATCH(F11840,menu_items!$A:$A,0)),0)</f>
        <v>14.5</v>
      </c>
      <c r="J11840" t="str">
        <f t="shared" si="931"/>
        <v>Thu</v>
      </c>
      <c r="K11840">
        <f t="shared" si="932"/>
        <v>30</v>
      </c>
      <c r="L11840" t="str">
        <f t="shared" si="933"/>
        <v>Mar</v>
      </c>
      <c r="M11840">
        <v>13</v>
      </c>
      <c r="N11840">
        <f t="shared" si="929"/>
        <v>2</v>
      </c>
      <c r="O11840" s="5">
        <f t="shared" si="930"/>
        <v>31</v>
      </c>
    </row>
    <row r="11841" spans="1:15" x14ac:dyDescent="0.25">
      <c r="A11841">
        <v>11975</v>
      </c>
      <c r="B11841">
        <v>5263</v>
      </c>
      <c r="C11841">
        <f>IF(COUNTIF($B$2:B11841,B11841)=1,1,0)</f>
        <v>1</v>
      </c>
      <c r="D11841" s="1">
        <v>45015</v>
      </c>
      <c r="E11841" s="2">
        <v>0.55807870370370372</v>
      </c>
      <c r="F11841">
        <v>108</v>
      </c>
      <c r="G11841" t="str">
        <f>IFERROR(INDEX(menu_items!$B:$B,MATCH(F11841,menu_items!$A:$A,0)),"Unknown value")</f>
        <v>Tofu Pad Thai</v>
      </c>
      <c r="H11841" t="str">
        <f>IFERROR(INDEX(menu_items!$C:$C,MATCH(F11841,menu_items!$A:$A,0)),"Unknown value")</f>
        <v>Asian</v>
      </c>
      <c r="I11841" s="5">
        <f>IFERROR(INDEX(menu_items!$D:$D,MATCH(F11841,menu_items!$A:$A,0)),0)</f>
        <v>14.5</v>
      </c>
      <c r="J11841" t="str">
        <f t="shared" si="931"/>
        <v>Thu</v>
      </c>
      <c r="K11841">
        <f t="shared" si="932"/>
        <v>30</v>
      </c>
      <c r="L11841" t="str">
        <f t="shared" si="933"/>
        <v>Mar</v>
      </c>
      <c r="M11841">
        <v>13</v>
      </c>
      <c r="N11841">
        <f t="shared" si="929"/>
        <v>1</v>
      </c>
      <c r="O11841" s="5">
        <f t="shared" si="930"/>
        <v>14.5</v>
      </c>
    </row>
    <row r="11842" spans="1:15" x14ac:dyDescent="0.25">
      <c r="A11842">
        <v>11976</v>
      </c>
      <c r="B11842">
        <v>5264</v>
      </c>
      <c r="C11842">
        <f>IF(COUNTIF($B$2:B11842,B11842)=1,1,0)</f>
        <v>1</v>
      </c>
      <c r="D11842" s="1">
        <v>45015</v>
      </c>
      <c r="E11842" s="2">
        <v>0.55873842592592593</v>
      </c>
      <c r="F11842">
        <v>101</v>
      </c>
      <c r="G11842" t="str">
        <f>IFERROR(INDEX(menu_items!$B:$B,MATCH(F11842,menu_items!$A:$A,0)),"Unknown value")</f>
        <v>Hamburger</v>
      </c>
      <c r="H11842" t="str">
        <f>IFERROR(INDEX(menu_items!$C:$C,MATCH(F11842,menu_items!$A:$A,0)),"Unknown value")</f>
        <v>American</v>
      </c>
      <c r="I11842" s="5">
        <f>IFERROR(INDEX(menu_items!$D:$D,MATCH(F11842,menu_items!$A:$A,0)),0)</f>
        <v>12.95</v>
      </c>
      <c r="J11842" t="str">
        <f t="shared" si="931"/>
        <v>Thu</v>
      </c>
      <c r="K11842">
        <f t="shared" si="932"/>
        <v>30</v>
      </c>
      <c r="L11842" t="str">
        <f t="shared" si="933"/>
        <v>Mar</v>
      </c>
      <c r="M11842">
        <v>13</v>
      </c>
      <c r="N11842">
        <f t="shared" ref="N11842:N11905" si="934">COUNTIF($B:$B,B11842)</f>
        <v>8</v>
      </c>
      <c r="O11842" s="5">
        <f t="shared" ref="O11842:O11905" si="935">SUMIF($B:$B,B11842,$I:$I)</f>
        <v>96.85</v>
      </c>
    </row>
    <row r="11843" spans="1:15" x14ac:dyDescent="0.25">
      <c r="A11843">
        <v>11977</v>
      </c>
      <c r="B11843">
        <v>5264</v>
      </c>
      <c r="C11843">
        <f>IF(COUNTIF($B$2:B11843,B11843)=1,1,0)</f>
        <v>0</v>
      </c>
      <c r="D11843" s="1">
        <v>45015</v>
      </c>
      <c r="E11843" s="2">
        <v>0.55873842592592593</v>
      </c>
      <c r="F11843">
        <v>107</v>
      </c>
      <c r="G11843" t="str">
        <f>IFERROR(INDEX(menu_items!$B:$B,MATCH(F11843,menu_items!$A:$A,0)),"Unknown value")</f>
        <v>Orange Chicken</v>
      </c>
      <c r="H11843" t="str">
        <f>IFERROR(INDEX(menu_items!$C:$C,MATCH(F11843,menu_items!$A:$A,0)),"Unknown value")</f>
        <v>Asian</v>
      </c>
      <c r="I11843" s="5">
        <f>IFERROR(INDEX(menu_items!$D:$D,MATCH(F11843,menu_items!$A:$A,0)),0)</f>
        <v>16.5</v>
      </c>
      <c r="J11843" t="str">
        <f t="shared" si="931"/>
        <v>Thu</v>
      </c>
      <c r="K11843">
        <f t="shared" si="932"/>
        <v>30</v>
      </c>
      <c r="L11843" t="str">
        <f t="shared" si="933"/>
        <v>Mar</v>
      </c>
      <c r="M11843">
        <v>13</v>
      </c>
      <c r="N11843">
        <f t="shared" si="934"/>
        <v>8</v>
      </c>
      <c r="O11843" s="5">
        <f t="shared" si="935"/>
        <v>96.85</v>
      </c>
    </row>
    <row r="11844" spans="1:15" x14ac:dyDescent="0.25">
      <c r="A11844">
        <v>11978</v>
      </c>
      <c r="B11844">
        <v>5264</v>
      </c>
      <c r="C11844">
        <f>IF(COUNTIF($B$2:B11844,B11844)=1,1,0)</f>
        <v>0</v>
      </c>
      <c r="D11844" s="1">
        <v>45015</v>
      </c>
      <c r="E11844" s="2">
        <v>0.55873842592592593</v>
      </c>
      <c r="F11844">
        <v>115</v>
      </c>
      <c r="G11844" t="str">
        <f>IFERROR(INDEX(menu_items!$B:$B,MATCH(F11844,menu_items!$A:$A,0)),"Unknown value")</f>
        <v>Chicken Tacos</v>
      </c>
      <c r="H11844" t="str">
        <f>IFERROR(INDEX(menu_items!$C:$C,MATCH(F11844,menu_items!$A:$A,0)),"Unknown value")</f>
        <v>Mexican</v>
      </c>
      <c r="I11844" s="5">
        <f>IFERROR(INDEX(menu_items!$D:$D,MATCH(F11844,menu_items!$A:$A,0)),0)</f>
        <v>11.95</v>
      </c>
      <c r="J11844" t="str">
        <f t="shared" si="931"/>
        <v>Thu</v>
      </c>
      <c r="K11844">
        <f t="shared" si="932"/>
        <v>30</v>
      </c>
      <c r="L11844" t="str">
        <f t="shared" si="933"/>
        <v>Mar</v>
      </c>
      <c r="M11844">
        <v>13</v>
      </c>
      <c r="N11844">
        <f t="shared" si="934"/>
        <v>8</v>
      </c>
      <c r="O11844" s="5">
        <f t="shared" si="935"/>
        <v>96.85</v>
      </c>
    </row>
    <row r="11845" spans="1:15" x14ac:dyDescent="0.25">
      <c r="A11845">
        <v>11979</v>
      </c>
      <c r="B11845">
        <v>5264</v>
      </c>
      <c r="C11845">
        <f>IF(COUNTIF($B$2:B11845,B11845)=1,1,0)</f>
        <v>0</v>
      </c>
      <c r="D11845" s="1">
        <v>45015</v>
      </c>
      <c r="E11845" s="2">
        <v>0.55873842592592593</v>
      </c>
      <c r="F11845">
        <v>124</v>
      </c>
      <c r="G11845" t="str">
        <f>IFERROR(INDEX(menu_items!$B:$B,MATCH(F11845,menu_items!$A:$A,0)),"Unknown value")</f>
        <v>Spaghetti</v>
      </c>
      <c r="H11845" t="str">
        <f>IFERROR(INDEX(menu_items!$C:$C,MATCH(F11845,menu_items!$A:$A,0)),"Unknown value")</f>
        <v>Italian</v>
      </c>
      <c r="I11845" s="5">
        <f>IFERROR(INDEX(menu_items!$D:$D,MATCH(F11845,menu_items!$A:$A,0)),0)</f>
        <v>14.5</v>
      </c>
      <c r="J11845" t="str">
        <f t="shared" si="931"/>
        <v>Thu</v>
      </c>
      <c r="K11845">
        <f t="shared" si="932"/>
        <v>30</v>
      </c>
      <c r="L11845" t="str">
        <f t="shared" si="933"/>
        <v>Mar</v>
      </c>
      <c r="M11845">
        <v>13</v>
      </c>
      <c r="N11845">
        <f t="shared" si="934"/>
        <v>8</v>
      </c>
      <c r="O11845" s="5">
        <f t="shared" si="935"/>
        <v>96.85</v>
      </c>
    </row>
    <row r="11846" spans="1:15" x14ac:dyDescent="0.25">
      <c r="A11846">
        <v>11980</v>
      </c>
      <c r="B11846">
        <v>5264</v>
      </c>
      <c r="C11846">
        <f>IF(COUNTIF($B$2:B11846,B11846)=1,1,0)</f>
        <v>0</v>
      </c>
      <c r="D11846" s="1">
        <v>45015</v>
      </c>
      <c r="E11846" s="2">
        <v>0.55873842592592593</v>
      </c>
      <c r="F11846">
        <v>131</v>
      </c>
      <c r="G11846" t="str">
        <f>IFERROR(INDEX(menu_items!$B:$B,MATCH(F11846,menu_items!$A:$A,0)),"Unknown value")</f>
        <v>Chicken Parmesan</v>
      </c>
      <c r="H11846" t="str">
        <f>IFERROR(INDEX(menu_items!$C:$C,MATCH(F11846,menu_items!$A:$A,0)),"Unknown value")</f>
        <v>Italian</v>
      </c>
      <c r="I11846" s="5">
        <f>IFERROR(INDEX(menu_items!$D:$D,MATCH(F11846,menu_items!$A:$A,0)),0)</f>
        <v>17.95</v>
      </c>
      <c r="J11846" t="str">
        <f t="shared" si="931"/>
        <v>Thu</v>
      </c>
      <c r="K11846">
        <f t="shared" si="932"/>
        <v>30</v>
      </c>
      <c r="L11846" t="str">
        <f t="shared" si="933"/>
        <v>Mar</v>
      </c>
      <c r="M11846">
        <v>13</v>
      </c>
      <c r="N11846">
        <f t="shared" si="934"/>
        <v>8</v>
      </c>
      <c r="O11846" s="5">
        <f t="shared" si="935"/>
        <v>96.85</v>
      </c>
    </row>
    <row r="11847" spans="1:15" x14ac:dyDescent="0.25">
      <c r="A11847">
        <v>11981</v>
      </c>
      <c r="B11847">
        <v>5264</v>
      </c>
      <c r="C11847">
        <f>IF(COUNTIF($B$2:B11847,B11847)=1,1,0)</f>
        <v>0</v>
      </c>
      <c r="D11847" s="1">
        <v>45015</v>
      </c>
      <c r="E11847" s="2">
        <v>0.55873842592592593</v>
      </c>
      <c r="F11847">
        <v>123</v>
      </c>
      <c r="G11847" t="str">
        <f>IFERROR(INDEX(menu_items!$B:$B,MATCH(F11847,menu_items!$A:$A,0)),"Unknown value")</f>
        <v>Chips &amp; Guacamole</v>
      </c>
      <c r="H11847" t="str">
        <f>IFERROR(INDEX(menu_items!$C:$C,MATCH(F11847,menu_items!$A:$A,0)),"Unknown value")</f>
        <v>Mexican</v>
      </c>
      <c r="I11847" s="5">
        <f>IFERROR(INDEX(menu_items!$D:$D,MATCH(F11847,menu_items!$A:$A,0)),0)</f>
        <v>9</v>
      </c>
      <c r="J11847" t="str">
        <f t="shared" si="931"/>
        <v>Thu</v>
      </c>
      <c r="K11847">
        <f t="shared" si="932"/>
        <v>30</v>
      </c>
      <c r="L11847" t="str">
        <f t="shared" si="933"/>
        <v>Mar</v>
      </c>
      <c r="M11847">
        <v>13</v>
      </c>
      <c r="N11847">
        <f t="shared" si="934"/>
        <v>8</v>
      </c>
      <c r="O11847" s="5">
        <f t="shared" si="935"/>
        <v>96.85</v>
      </c>
    </row>
    <row r="11848" spans="1:15" x14ac:dyDescent="0.25">
      <c r="A11848">
        <v>11982</v>
      </c>
      <c r="B11848">
        <v>5264</v>
      </c>
      <c r="C11848">
        <f>IF(COUNTIF($B$2:B11848,B11848)=1,1,0)</f>
        <v>0</v>
      </c>
      <c r="D11848" s="1">
        <v>45015</v>
      </c>
      <c r="E11848" s="2">
        <v>0.55873842592592593</v>
      </c>
      <c r="F11848">
        <v>106</v>
      </c>
      <c r="G11848" t="str">
        <f>IFERROR(INDEX(menu_items!$B:$B,MATCH(F11848,menu_items!$A:$A,0)),"Unknown value")</f>
        <v>French Fries</v>
      </c>
      <c r="H11848" t="str">
        <f>IFERROR(INDEX(menu_items!$C:$C,MATCH(F11848,menu_items!$A:$A,0)),"Unknown value")</f>
        <v>American</v>
      </c>
      <c r="I11848" s="5">
        <f>IFERROR(INDEX(menu_items!$D:$D,MATCH(F11848,menu_items!$A:$A,0)),0)</f>
        <v>7</v>
      </c>
      <c r="J11848" t="str">
        <f t="shared" si="931"/>
        <v>Thu</v>
      </c>
      <c r="K11848">
        <f t="shared" si="932"/>
        <v>30</v>
      </c>
      <c r="L11848" t="str">
        <f t="shared" si="933"/>
        <v>Mar</v>
      </c>
      <c r="M11848">
        <v>13</v>
      </c>
      <c r="N11848">
        <f t="shared" si="934"/>
        <v>8</v>
      </c>
      <c r="O11848" s="5">
        <f t="shared" si="935"/>
        <v>96.85</v>
      </c>
    </row>
    <row r="11849" spans="1:15" x14ac:dyDescent="0.25">
      <c r="A11849">
        <v>11983</v>
      </c>
      <c r="B11849">
        <v>5264</v>
      </c>
      <c r="C11849">
        <f>IF(COUNTIF($B$2:B11849,B11849)=1,1,0)</f>
        <v>0</v>
      </c>
      <c r="D11849" s="1">
        <v>45015</v>
      </c>
      <c r="E11849" s="2">
        <v>0.55873842592592593</v>
      </c>
      <c r="F11849">
        <v>106</v>
      </c>
      <c r="G11849" t="str">
        <f>IFERROR(INDEX(menu_items!$B:$B,MATCH(F11849,menu_items!$A:$A,0)),"Unknown value")</f>
        <v>French Fries</v>
      </c>
      <c r="H11849" t="str">
        <f>IFERROR(INDEX(menu_items!$C:$C,MATCH(F11849,menu_items!$A:$A,0)),"Unknown value")</f>
        <v>American</v>
      </c>
      <c r="I11849" s="5">
        <f>IFERROR(INDEX(menu_items!$D:$D,MATCH(F11849,menu_items!$A:$A,0)),0)</f>
        <v>7</v>
      </c>
      <c r="J11849" t="str">
        <f t="shared" si="931"/>
        <v>Thu</v>
      </c>
      <c r="K11849">
        <f t="shared" si="932"/>
        <v>30</v>
      </c>
      <c r="L11849" t="str">
        <f t="shared" si="933"/>
        <v>Mar</v>
      </c>
      <c r="M11849">
        <v>13</v>
      </c>
      <c r="N11849">
        <f t="shared" si="934"/>
        <v>8</v>
      </c>
      <c r="O11849" s="5">
        <f t="shared" si="935"/>
        <v>96.85</v>
      </c>
    </row>
    <row r="11850" spans="1:15" x14ac:dyDescent="0.25">
      <c r="A11850">
        <v>11984</v>
      </c>
      <c r="B11850">
        <v>5265</v>
      </c>
      <c r="C11850">
        <f>IF(COUNTIF($B$2:B11850,B11850)=1,1,0)</f>
        <v>1</v>
      </c>
      <c r="D11850" s="1">
        <v>45015</v>
      </c>
      <c r="E11850" s="2">
        <v>0.56236111111111109</v>
      </c>
      <c r="F11850">
        <v>103</v>
      </c>
      <c r="G11850" t="str">
        <f>IFERROR(INDEX(menu_items!$B:$B,MATCH(F11850,menu_items!$A:$A,0)),"Unknown value")</f>
        <v>Hot Dog</v>
      </c>
      <c r="H11850" t="str">
        <f>IFERROR(INDEX(menu_items!$C:$C,MATCH(F11850,menu_items!$A:$A,0)),"Unknown value")</f>
        <v>American</v>
      </c>
      <c r="I11850" s="5">
        <f>IFERROR(INDEX(menu_items!$D:$D,MATCH(F11850,menu_items!$A:$A,0)),0)</f>
        <v>9</v>
      </c>
      <c r="J11850" t="str">
        <f t="shared" si="931"/>
        <v>Thu</v>
      </c>
      <c r="K11850">
        <f t="shared" si="932"/>
        <v>30</v>
      </c>
      <c r="L11850" t="str">
        <f t="shared" si="933"/>
        <v>Mar</v>
      </c>
      <c r="M11850">
        <v>13</v>
      </c>
      <c r="N11850">
        <f t="shared" si="934"/>
        <v>1</v>
      </c>
      <c r="O11850" s="5">
        <f t="shared" si="935"/>
        <v>9</v>
      </c>
    </row>
    <row r="11851" spans="1:15" x14ac:dyDescent="0.25">
      <c r="A11851">
        <v>11985</v>
      </c>
      <c r="B11851">
        <v>5266</v>
      </c>
      <c r="C11851">
        <f>IF(COUNTIF($B$2:B11851,B11851)=1,1,0)</f>
        <v>1</v>
      </c>
      <c r="D11851" s="1">
        <v>45015</v>
      </c>
      <c r="E11851" s="2">
        <v>0.57896990740740739</v>
      </c>
      <c r="F11851">
        <v>102</v>
      </c>
      <c r="G11851" t="str">
        <f>IFERROR(INDEX(menu_items!$B:$B,MATCH(F11851,menu_items!$A:$A,0)),"Unknown value")</f>
        <v>Cheeseburger</v>
      </c>
      <c r="H11851" t="str">
        <f>IFERROR(INDEX(menu_items!$C:$C,MATCH(F11851,menu_items!$A:$A,0)),"Unknown value")</f>
        <v>American</v>
      </c>
      <c r="I11851" s="5">
        <f>IFERROR(INDEX(menu_items!$D:$D,MATCH(F11851,menu_items!$A:$A,0)),0)</f>
        <v>13.95</v>
      </c>
      <c r="J11851" t="str">
        <f t="shared" si="931"/>
        <v>Thu</v>
      </c>
      <c r="K11851">
        <f t="shared" si="932"/>
        <v>30</v>
      </c>
      <c r="L11851" t="str">
        <f t="shared" si="933"/>
        <v>Mar</v>
      </c>
      <c r="M11851">
        <v>13</v>
      </c>
      <c r="N11851">
        <f t="shared" si="934"/>
        <v>8</v>
      </c>
      <c r="O11851" s="5">
        <f t="shared" si="935"/>
        <v>106.65</v>
      </c>
    </row>
    <row r="11852" spans="1:15" x14ac:dyDescent="0.25">
      <c r="A11852">
        <v>11986</v>
      </c>
      <c r="B11852">
        <v>5266</v>
      </c>
      <c r="C11852">
        <f>IF(COUNTIF($B$2:B11852,B11852)=1,1,0)</f>
        <v>0</v>
      </c>
      <c r="D11852" s="1">
        <v>45015</v>
      </c>
      <c r="E11852" s="2">
        <v>0.57896990740740739</v>
      </c>
      <c r="F11852">
        <v>109</v>
      </c>
      <c r="G11852" t="str">
        <f>IFERROR(INDEX(menu_items!$B:$B,MATCH(F11852,menu_items!$A:$A,0)),"Unknown value")</f>
        <v>Korean Beef Bowl</v>
      </c>
      <c r="H11852" t="str">
        <f>IFERROR(INDEX(menu_items!$C:$C,MATCH(F11852,menu_items!$A:$A,0)),"Unknown value")</f>
        <v>Asian</v>
      </c>
      <c r="I11852" s="5">
        <f>IFERROR(INDEX(menu_items!$D:$D,MATCH(F11852,menu_items!$A:$A,0)),0)</f>
        <v>17.95</v>
      </c>
      <c r="J11852" t="str">
        <f t="shared" si="931"/>
        <v>Thu</v>
      </c>
      <c r="K11852">
        <f t="shared" si="932"/>
        <v>30</v>
      </c>
      <c r="L11852" t="str">
        <f t="shared" si="933"/>
        <v>Mar</v>
      </c>
      <c r="M11852">
        <v>13</v>
      </c>
      <c r="N11852">
        <f t="shared" si="934"/>
        <v>8</v>
      </c>
      <c r="O11852" s="5">
        <f t="shared" si="935"/>
        <v>106.65</v>
      </c>
    </row>
    <row r="11853" spans="1:15" x14ac:dyDescent="0.25">
      <c r="A11853">
        <v>11987</v>
      </c>
      <c r="B11853">
        <v>5266</v>
      </c>
      <c r="C11853">
        <f>IF(COUNTIF($B$2:B11853,B11853)=1,1,0)</f>
        <v>0</v>
      </c>
      <c r="D11853" s="1">
        <v>45015</v>
      </c>
      <c r="E11853" s="2">
        <v>0.57896990740740739</v>
      </c>
      <c r="F11853">
        <v>111</v>
      </c>
      <c r="G11853" t="str">
        <f>IFERROR(INDEX(menu_items!$B:$B,MATCH(F11853,menu_items!$A:$A,0)),"Unknown value")</f>
        <v>California Roll</v>
      </c>
      <c r="H11853" t="str">
        <f>IFERROR(INDEX(menu_items!$C:$C,MATCH(F11853,menu_items!$A:$A,0)),"Unknown value")</f>
        <v>Asian</v>
      </c>
      <c r="I11853" s="5">
        <f>IFERROR(INDEX(menu_items!$D:$D,MATCH(F11853,menu_items!$A:$A,0)),0)</f>
        <v>11.95</v>
      </c>
      <c r="J11853" t="str">
        <f t="shared" si="931"/>
        <v>Thu</v>
      </c>
      <c r="K11853">
        <f t="shared" si="932"/>
        <v>30</v>
      </c>
      <c r="L11853" t="str">
        <f t="shared" si="933"/>
        <v>Mar</v>
      </c>
      <c r="M11853">
        <v>13</v>
      </c>
      <c r="N11853">
        <f t="shared" si="934"/>
        <v>8</v>
      </c>
      <c r="O11853" s="5">
        <f t="shared" si="935"/>
        <v>106.65</v>
      </c>
    </row>
    <row r="11854" spans="1:15" x14ac:dyDescent="0.25">
      <c r="A11854">
        <v>11988</v>
      </c>
      <c r="B11854">
        <v>5266</v>
      </c>
      <c r="C11854">
        <f>IF(COUNTIF($B$2:B11854,B11854)=1,1,0)</f>
        <v>0</v>
      </c>
      <c r="D11854" s="1">
        <v>45015</v>
      </c>
      <c r="E11854" s="2">
        <v>0.57896990740740739</v>
      </c>
      <c r="F11854">
        <v>112</v>
      </c>
      <c r="G11854" t="str">
        <f>IFERROR(INDEX(menu_items!$B:$B,MATCH(F11854,menu_items!$A:$A,0)),"Unknown value")</f>
        <v>Salmon Roll</v>
      </c>
      <c r="H11854" t="str">
        <f>IFERROR(INDEX(menu_items!$C:$C,MATCH(F11854,menu_items!$A:$A,0)),"Unknown value")</f>
        <v>Asian</v>
      </c>
      <c r="I11854" s="5">
        <f>IFERROR(INDEX(menu_items!$D:$D,MATCH(F11854,menu_items!$A:$A,0)),0)</f>
        <v>14.95</v>
      </c>
      <c r="J11854" t="str">
        <f t="shared" si="931"/>
        <v>Thu</v>
      </c>
      <c r="K11854">
        <f t="shared" si="932"/>
        <v>30</v>
      </c>
      <c r="L11854" t="str">
        <f t="shared" si="933"/>
        <v>Mar</v>
      </c>
      <c r="M11854">
        <v>13</v>
      </c>
      <c r="N11854">
        <f t="shared" si="934"/>
        <v>8</v>
      </c>
      <c r="O11854" s="5">
        <f t="shared" si="935"/>
        <v>106.65</v>
      </c>
    </row>
    <row r="11855" spans="1:15" x14ac:dyDescent="0.25">
      <c r="A11855">
        <v>11989</v>
      </c>
      <c r="B11855">
        <v>5266</v>
      </c>
      <c r="C11855">
        <f>IF(COUNTIF($B$2:B11855,B11855)=1,1,0)</f>
        <v>0</v>
      </c>
      <c r="D11855" s="1">
        <v>45015</v>
      </c>
      <c r="E11855" s="2">
        <v>0.57896990740740739</v>
      </c>
      <c r="F11855">
        <v>119</v>
      </c>
      <c r="G11855" t="str">
        <f>IFERROR(INDEX(menu_items!$B:$B,MATCH(F11855,menu_items!$A:$A,0)),"Unknown value")</f>
        <v>Chicken Torta</v>
      </c>
      <c r="H11855" t="str">
        <f>IFERROR(INDEX(menu_items!$C:$C,MATCH(F11855,menu_items!$A:$A,0)),"Unknown value")</f>
        <v>Mexican</v>
      </c>
      <c r="I11855" s="5">
        <f>IFERROR(INDEX(menu_items!$D:$D,MATCH(F11855,menu_items!$A:$A,0)),0)</f>
        <v>11.95</v>
      </c>
      <c r="J11855" t="str">
        <f t="shared" si="931"/>
        <v>Thu</v>
      </c>
      <c r="K11855">
        <f t="shared" si="932"/>
        <v>30</v>
      </c>
      <c r="L11855" t="str">
        <f t="shared" si="933"/>
        <v>Mar</v>
      </c>
      <c r="M11855">
        <v>13</v>
      </c>
      <c r="N11855">
        <f t="shared" si="934"/>
        <v>8</v>
      </c>
      <c r="O11855" s="5">
        <f t="shared" si="935"/>
        <v>106.65</v>
      </c>
    </row>
    <row r="11856" spans="1:15" x14ac:dyDescent="0.25">
      <c r="A11856">
        <v>11990</v>
      </c>
      <c r="B11856">
        <v>5266</v>
      </c>
      <c r="C11856">
        <f>IF(COUNTIF($B$2:B11856,B11856)=1,1,0)</f>
        <v>0</v>
      </c>
      <c r="D11856" s="1">
        <v>45015</v>
      </c>
      <c r="E11856" s="2">
        <v>0.57896990740740739</v>
      </c>
      <c r="F11856">
        <v>119</v>
      </c>
      <c r="G11856" t="str">
        <f>IFERROR(INDEX(menu_items!$B:$B,MATCH(F11856,menu_items!$A:$A,0)),"Unknown value")</f>
        <v>Chicken Torta</v>
      </c>
      <c r="H11856" t="str">
        <f>IFERROR(INDEX(menu_items!$C:$C,MATCH(F11856,menu_items!$A:$A,0)),"Unknown value")</f>
        <v>Mexican</v>
      </c>
      <c r="I11856" s="5">
        <f>IFERROR(INDEX(menu_items!$D:$D,MATCH(F11856,menu_items!$A:$A,0)),0)</f>
        <v>11.95</v>
      </c>
      <c r="J11856" t="str">
        <f t="shared" si="931"/>
        <v>Thu</v>
      </c>
      <c r="K11856">
        <f t="shared" si="932"/>
        <v>30</v>
      </c>
      <c r="L11856" t="str">
        <f t="shared" si="933"/>
        <v>Mar</v>
      </c>
      <c r="M11856">
        <v>13</v>
      </c>
      <c r="N11856">
        <f t="shared" si="934"/>
        <v>8</v>
      </c>
      <c r="O11856" s="5">
        <f t="shared" si="935"/>
        <v>106.65</v>
      </c>
    </row>
    <row r="11857" spans="1:15" x14ac:dyDescent="0.25">
      <c r="A11857">
        <v>11991</v>
      </c>
      <c r="B11857">
        <v>5266</v>
      </c>
      <c r="C11857">
        <f>IF(COUNTIF($B$2:B11857,B11857)=1,1,0)</f>
        <v>0</v>
      </c>
      <c r="D11857" s="1">
        <v>45015</v>
      </c>
      <c r="E11857" s="2">
        <v>0.57896990740740739</v>
      </c>
      <c r="F11857">
        <v>105</v>
      </c>
      <c r="G11857" t="str">
        <f>IFERROR(INDEX(menu_items!$B:$B,MATCH(F11857,menu_items!$A:$A,0)),"Unknown value")</f>
        <v>Mac &amp; Cheese</v>
      </c>
      <c r="H11857" t="str">
        <f>IFERROR(INDEX(menu_items!$C:$C,MATCH(F11857,menu_items!$A:$A,0)),"Unknown value")</f>
        <v>American</v>
      </c>
      <c r="I11857" s="5">
        <f>IFERROR(INDEX(menu_items!$D:$D,MATCH(F11857,menu_items!$A:$A,0)),0)</f>
        <v>7</v>
      </c>
      <c r="J11857" t="str">
        <f t="shared" si="931"/>
        <v>Thu</v>
      </c>
      <c r="K11857">
        <f t="shared" si="932"/>
        <v>30</v>
      </c>
      <c r="L11857" t="str">
        <f t="shared" si="933"/>
        <v>Mar</v>
      </c>
      <c r="M11857">
        <v>13</v>
      </c>
      <c r="N11857">
        <f t="shared" si="934"/>
        <v>8</v>
      </c>
      <c r="O11857" s="5">
        <f t="shared" si="935"/>
        <v>106.65</v>
      </c>
    </row>
    <row r="11858" spans="1:15" x14ac:dyDescent="0.25">
      <c r="A11858">
        <v>11992</v>
      </c>
      <c r="B11858">
        <v>5266</v>
      </c>
      <c r="C11858">
        <f>IF(COUNTIF($B$2:B11858,B11858)=1,1,0)</f>
        <v>0</v>
      </c>
      <c r="D11858" s="1">
        <v>45015</v>
      </c>
      <c r="E11858" s="2">
        <v>0.57896990740740739</v>
      </c>
      <c r="F11858">
        <v>132</v>
      </c>
      <c r="G11858" t="str">
        <f>IFERROR(INDEX(menu_items!$B:$B,MATCH(F11858,menu_items!$A:$A,0)),"Unknown value")</f>
        <v>Eggplant Parmesan</v>
      </c>
      <c r="H11858" t="str">
        <f>IFERROR(INDEX(menu_items!$C:$C,MATCH(F11858,menu_items!$A:$A,0)),"Unknown value")</f>
        <v>Italian</v>
      </c>
      <c r="I11858" s="5">
        <f>IFERROR(INDEX(menu_items!$D:$D,MATCH(F11858,menu_items!$A:$A,0)),0)</f>
        <v>16.95</v>
      </c>
      <c r="J11858" t="str">
        <f t="shared" si="931"/>
        <v>Thu</v>
      </c>
      <c r="K11858">
        <f t="shared" si="932"/>
        <v>30</v>
      </c>
      <c r="L11858" t="str">
        <f t="shared" si="933"/>
        <v>Mar</v>
      </c>
      <c r="M11858">
        <v>13</v>
      </c>
      <c r="N11858">
        <f t="shared" si="934"/>
        <v>8</v>
      </c>
      <c r="O11858" s="5">
        <f t="shared" si="935"/>
        <v>106.65</v>
      </c>
    </row>
    <row r="11859" spans="1:15" x14ac:dyDescent="0.25">
      <c r="A11859">
        <v>11993</v>
      </c>
      <c r="B11859">
        <v>5267</v>
      </c>
      <c r="C11859">
        <f>IF(COUNTIF($B$2:B11859,B11859)=1,1,0)</f>
        <v>1</v>
      </c>
      <c r="D11859" s="1">
        <v>45015</v>
      </c>
      <c r="E11859" s="2">
        <v>0.59524305555555557</v>
      </c>
      <c r="F11859">
        <v>107</v>
      </c>
      <c r="G11859" t="str">
        <f>IFERROR(INDEX(menu_items!$B:$B,MATCH(F11859,menu_items!$A:$A,0)),"Unknown value")</f>
        <v>Orange Chicken</v>
      </c>
      <c r="H11859" t="str">
        <f>IFERROR(INDEX(menu_items!$C:$C,MATCH(F11859,menu_items!$A:$A,0)),"Unknown value")</f>
        <v>Asian</v>
      </c>
      <c r="I11859" s="5">
        <f>IFERROR(INDEX(menu_items!$D:$D,MATCH(F11859,menu_items!$A:$A,0)),0)</f>
        <v>16.5</v>
      </c>
      <c r="J11859" t="str">
        <f t="shared" si="931"/>
        <v>Thu</v>
      </c>
      <c r="K11859">
        <f t="shared" si="932"/>
        <v>30</v>
      </c>
      <c r="L11859" t="str">
        <f t="shared" si="933"/>
        <v>Mar</v>
      </c>
      <c r="M11859">
        <v>14</v>
      </c>
      <c r="N11859">
        <f t="shared" si="934"/>
        <v>2</v>
      </c>
      <c r="O11859" s="5">
        <f t="shared" si="935"/>
        <v>29.45</v>
      </c>
    </row>
    <row r="11860" spans="1:15" x14ac:dyDescent="0.25">
      <c r="A11860">
        <v>11994</v>
      </c>
      <c r="B11860">
        <v>5267</v>
      </c>
      <c r="C11860">
        <f>IF(COUNTIF($B$2:B11860,B11860)=1,1,0)</f>
        <v>0</v>
      </c>
      <c r="D11860" s="1">
        <v>45015</v>
      </c>
      <c r="E11860" s="2">
        <v>0.59524305555555557</v>
      </c>
      <c r="F11860">
        <v>117</v>
      </c>
      <c r="G11860" t="str">
        <f>IFERROR(INDEX(menu_items!$B:$B,MATCH(F11860,menu_items!$A:$A,0)),"Unknown value")</f>
        <v>Chicken Burrito</v>
      </c>
      <c r="H11860" t="str">
        <f>IFERROR(INDEX(menu_items!$C:$C,MATCH(F11860,menu_items!$A:$A,0)),"Unknown value")</f>
        <v>Mexican</v>
      </c>
      <c r="I11860" s="5">
        <f>IFERROR(INDEX(menu_items!$D:$D,MATCH(F11860,menu_items!$A:$A,0)),0)</f>
        <v>12.95</v>
      </c>
      <c r="J11860" t="str">
        <f t="shared" si="931"/>
        <v>Thu</v>
      </c>
      <c r="K11860">
        <f t="shared" si="932"/>
        <v>30</v>
      </c>
      <c r="L11860" t="str">
        <f t="shared" si="933"/>
        <v>Mar</v>
      </c>
      <c r="M11860">
        <v>14</v>
      </c>
      <c r="N11860">
        <f t="shared" si="934"/>
        <v>2</v>
      </c>
      <c r="O11860" s="5">
        <f t="shared" si="935"/>
        <v>29.45</v>
      </c>
    </row>
    <row r="11861" spans="1:15" x14ac:dyDescent="0.25">
      <c r="A11861">
        <v>11995</v>
      </c>
      <c r="B11861">
        <v>5268</v>
      </c>
      <c r="C11861">
        <f>IF(COUNTIF($B$2:B11861,B11861)=1,1,0)</f>
        <v>1</v>
      </c>
      <c r="D11861" s="1">
        <v>45015</v>
      </c>
      <c r="E11861" s="2">
        <v>0.6021643518518518</v>
      </c>
      <c r="F11861">
        <v>101</v>
      </c>
      <c r="G11861" t="str">
        <f>IFERROR(INDEX(menu_items!$B:$B,MATCH(F11861,menu_items!$A:$A,0)),"Unknown value")</f>
        <v>Hamburger</v>
      </c>
      <c r="H11861" t="str">
        <f>IFERROR(INDEX(menu_items!$C:$C,MATCH(F11861,menu_items!$A:$A,0)),"Unknown value")</f>
        <v>American</v>
      </c>
      <c r="I11861" s="5">
        <f>IFERROR(INDEX(menu_items!$D:$D,MATCH(F11861,menu_items!$A:$A,0)),0)</f>
        <v>12.95</v>
      </c>
      <c r="J11861" t="str">
        <f t="shared" si="931"/>
        <v>Thu</v>
      </c>
      <c r="K11861">
        <f t="shared" si="932"/>
        <v>30</v>
      </c>
      <c r="L11861" t="str">
        <f t="shared" si="933"/>
        <v>Mar</v>
      </c>
      <c r="M11861">
        <v>14</v>
      </c>
      <c r="N11861">
        <f t="shared" si="934"/>
        <v>1</v>
      </c>
      <c r="O11861" s="5">
        <f t="shared" si="935"/>
        <v>12.95</v>
      </c>
    </row>
    <row r="11862" spans="1:15" x14ac:dyDescent="0.25">
      <c r="A11862">
        <v>11996</v>
      </c>
      <c r="B11862">
        <v>5269</v>
      </c>
      <c r="C11862">
        <f>IF(COUNTIF($B$2:B11862,B11862)=1,1,0)</f>
        <v>1</v>
      </c>
      <c r="D11862" s="1">
        <v>45015</v>
      </c>
      <c r="E11862" s="2">
        <v>0.62847222222222221</v>
      </c>
      <c r="F11862">
        <v>103</v>
      </c>
      <c r="G11862" t="str">
        <f>IFERROR(INDEX(menu_items!$B:$B,MATCH(F11862,menu_items!$A:$A,0)),"Unknown value")</f>
        <v>Hot Dog</v>
      </c>
      <c r="H11862" t="str">
        <f>IFERROR(INDEX(menu_items!$C:$C,MATCH(F11862,menu_items!$A:$A,0)),"Unknown value")</f>
        <v>American</v>
      </c>
      <c r="I11862" s="5">
        <f>IFERROR(INDEX(menu_items!$D:$D,MATCH(F11862,menu_items!$A:$A,0)),0)</f>
        <v>9</v>
      </c>
      <c r="J11862" t="str">
        <f t="shared" si="931"/>
        <v>Thu</v>
      </c>
      <c r="K11862">
        <f t="shared" si="932"/>
        <v>30</v>
      </c>
      <c r="L11862" t="str">
        <f t="shared" si="933"/>
        <v>Mar</v>
      </c>
      <c r="M11862">
        <v>15</v>
      </c>
      <c r="N11862">
        <f t="shared" si="934"/>
        <v>2</v>
      </c>
      <c r="O11862" s="5">
        <f t="shared" si="935"/>
        <v>16</v>
      </c>
    </row>
    <row r="11863" spans="1:15" x14ac:dyDescent="0.25">
      <c r="A11863">
        <v>11997</v>
      </c>
      <c r="B11863">
        <v>5269</v>
      </c>
      <c r="C11863">
        <f>IF(COUNTIF($B$2:B11863,B11863)=1,1,0)</f>
        <v>0</v>
      </c>
      <c r="D11863" s="1">
        <v>45015</v>
      </c>
      <c r="E11863" s="2">
        <v>0.62847222222222221</v>
      </c>
      <c r="F11863">
        <v>105</v>
      </c>
      <c r="G11863" t="str">
        <f>IFERROR(INDEX(menu_items!$B:$B,MATCH(F11863,menu_items!$A:$A,0)),"Unknown value")</f>
        <v>Mac &amp; Cheese</v>
      </c>
      <c r="H11863" t="str">
        <f>IFERROR(INDEX(menu_items!$C:$C,MATCH(F11863,menu_items!$A:$A,0)),"Unknown value")</f>
        <v>American</v>
      </c>
      <c r="I11863" s="5">
        <f>IFERROR(INDEX(menu_items!$D:$D,MATCH(F11863,menu_items!$A:$A,0)),0)</f>
        <v>7</v>
      </c>
      <c r="J11863" t="str">
        <f t="shared" si="931"/>
        <v>Thu</v>
      </c>
      <c r="K11863">
        <f t="shared" si="932"/>
        <v>30</v>
      </c>
      <c r="L11863" t="str">
        <f t="shared" si="933"/>
        <v>Mar</v>
      </c>
      <c r="M11863">
        <v>15</v>
      </c>
      <c r="N11863">
        <f t="shared" si="934"/>
        <v>2</v>
      </c>
      <c r="O11863" s="5">
        <f t="shared" si="935"/>
        <v>16</v>
      </c>
    </row>
    <row r="11864" spans="1:15" x14ac:dyDescent="0.25">
      <c r="A11864">
        <v>11998</v>
      </c>
      <c r="B11864">
        <v>5270</v>
      </c>
      <c r="C11864">
        <f>IF(COUNTIF($B$2:B11864,B11864)=1,1,0)</f>
        <v>1</v>
      </c>
      <c r="D11864" s="1">
        <v>45015</v>
      </c>
      <c r="E11864" s="2">
        <v>0.63370370370370366</v>
      </c>
      <c r="F11864">
        <v>101</v>
      </c>
      <c r="G11864" t="str">
        <f>IFERROR(INDEX(menu_items!$B:$B,MATCH(F11864,menu_items!$A:$A,0)),"Unknown value")</f>
        <v>Hamburger</v>
      </c>
      <c r="H11864" t="str">
        <f>IFERROR(INDEX(menu_items!$C:$C,MATCH(F11864,menu_items!$A:$A,0)),"Unknown value")</f>
        <v>American</v>
      </c>
      <c r="I11864" s="5">
        <f>IFERROR(INDEX(menu_items!$D:$D,MATCH(F11864,menu_items!$A:$A,0)),0)</f>
        <v>12.95</v>
      </c>
      <c r="J11864" t="str">
        <f t="shared" si="931"/>
        <v>Thu</v>
      </c>
      <c r="K11864">
        <f t="shared" si="932"/>
        <v>30</v>
      </c>
      <c r="L11864" t="str">
        <f t="shared" si="933"/>
        <v>Mar</v>
      </c>
      <c r="M11864">
        <v>15</v>
      </c>
      <c r="N11864">
        <f t="shared" si="934"/>
        <v>2</v>
      </c>
      <c r="O11864" s="5">
        <f t="shared" si="935"/>
        <v>28.45</v>
      </c>
    </row>
    <row r="11865" spans="1:15" x14ac:dyDescent="0.25">
      <c r="A11865">
        <v>11999</v>
      </c>
      <c r="B11865">
        <v>5270</v>
      </c>
      <c r="C11865">
        <f>IF(COUNTIF($B$2:B11865,B11865)=1,1,0)</f>
        <v>0</v>
      </c>
      <c r="D11865" s="1">
        <v>45015</v>
      </c>
      <c r="E11865" s="2">
        <v>0.63370370370370366</v>
      </c>
      <c r="F11865">
        <v>128</v>
      </c>
      <c r="G11865" t="str">
        <f>IFERROR(INDEX(menu_items!$B:$B,MATCH(F11865,menu_items!$A:$A,0)),"Unknown value")</f>
        <v>Cheese Lasagna</v>
      </c>
      <c r="H11865" t="str">
        <f>IFERROR(INDEX(menu_items!$C:$C,MATCH(F11865,menu_items!$A:$A,0)),"Unknown value")</f>
        <v>Italian</v>
      </c>
      <c r="I11865" s="5">
        <f>IFERROR(INDEX(menu_items!$D:$D,MATCH(F11865,menu_items!$A:$A,0)),0)</f>
        <v>15.5</v>
      </c>
      <c r="J11865" t="str">
        <f t="shared" si="931"/>
        <v>Thu</v>
      </c>
      <c r="K11865">
        <f t="shared" si="932"/>
        <v>30</v>
      </c>
      <c r="L11865" t="str">
        <f t="shared" si="933"/>
        <v>Mar</v>
      </c>
      <c r="M11865">
        <v>15</v>
      </c>
      <c r="N11865">
        <f t="shared" si="934"/>
        <v>2</v>
      </c>
      <c r="O11865" s="5">
        <f t="shared" si="935"/>
        <v>28.45</v>
      </c>
    </row>
    <row r="11866" spans="1:15" x14ac:dyDescent="0.25">
      <c r="A11866">
        <v>12000</v>
      </c>
      <c r="B11866">
        <v>5271</v>
      </c>
      <c r="C11866">
        <f>IF(COUNTIF($B$2:B11866,B11866)=1,1,0)</f>
        <v>1</v>
      </c>
      <c r="D11866" s="1">
        <v>45015</v>
      </c>
      <c r="E11866" s="2">
        <v>0.64163194444444449</v>
      </c>
      <c r="F11866">
        <v>101</v>
      </c>
      <c r="G11866" t="str">
        <f>IFERROR(INDEX(menu_items!$B:$B,MATCH(F11866,menu_items!$A:$A,0)),"Unknown value")</f>
        <v>Hamburger</v>
      </c>
      <c r="H11866" t="str">
        <f>IFERROR(INDEX(menu_items!$C:$C,MATCH(F11866,menu_items!$A:$A,0)),"Unknown value")</f>
        <v>American</v>
      </c>
      <c r="I11866" s="5">
        <f>IFERROR(INDEX(menu_items!$D:$D,MATCH(F11866,menu_items!$A:$A,0)),0)</f>
        <v>12.95</v>
      </c>
      <c r="J11866" t="str">
        <f t="shared" si="931"/>
        <v>Thu</v>
      </c>
      <c r="K11866">
        <f t="shared" si="932"/>
        <v>30</v>
      </c>
      <c r="L11866" t="str">
        <f t="shared" si="933"/>
        <v>Mar</v>
      </c>
      <c r="M11866">
        <v>15</v>
      </c>
      <c r="N11866">
        <f t="shared" si="934"/>
        <v>1</v>
      </c>
      <c r="O11866" s="5">
        <f t="shared" si="935"/>
        <v>12.95</v>
      </c>
    </row>
    <row r="11867" spans="1:15" x14ac:dyDescent="0.25">
      <c r="A11867">
        <v>12001</v>
      </c>
      <c r="B11867">
        <v>5272</v>
      </c>
      <c r="C11867">
        <f>IF(COUNTIF($B$2:B11867,B11867)=1,1,0)</f>
        <v>1</v>
      </c>
      <c r="D11867" s="1">
        <v>45015</v>
      </c>
      <c r="E11867" s="2">
        <v>0.65222222222222226</v>
      </c>
      <c r="F11867">
        <v>101</v>
      </c>
      <c r="G11867" t="str">
        <f>IFERROR(INDEX(menu_items!$B:$B,MATCH(F11867,menu_items!$A:$A,0)),"Unknown value")</f>
        <v>Hamburger</v>
      </c>
      <c r="H11867" t="str">
        <f>IFERROR(INDEX(menu_items!$C:$C,MATCH(F11867,menu_items!$A:$A,0)),"Unknown value")</f>
        <v>American</v>
      </c>
      <c r="I11867" s="5">
        <f>IFERROR(INDEX(menu_items!$D:$D,MATCH(F11867,menu_items!$A:$A,0)),0)</f>
        <v>12.95</v>
      </c>
      <c r="J11867" t="str">
        <f t="shared" si="931"/>
        <v>Thu</v>
      </c>
      <c r="K11867">
        <f t="shared" si="932"/>
        <v>30</v>
      </c>
      <c r="L11867" t="str">
        <f t="shared" si="933"/>
        <v>Mar</v>
      </c>
      <c r="M11867">
        <v>15</v>
      </c>
      <c r="N11867">
        <f t="shared" si="934"/>
        <v>3</v>
      </c>
      <c r="O11867" s="5">
        <f t="shared" si="935"/>
        <v>43.849999999999994</v>
      </c>
    </row>
    <row r="11868" spans="1:15" x14ac:dyDescent="0.25">
      <c r="A11868">
        <v>12002</v>
      </c>
      <c r="B11868">
        <v>5272</v>
      </c>
      <c r="C11868">
        <f>IF(COUNTIF($B$2:B11868,B11868)=1,1,0)</f>
        <v>0</v>
      </c>
      <c r="D11868" s="1">
        <v>45015</v>
      </c>
      <c r="E11868" s="2">
        <v>0.65222222222222226</v>
      </c>
      <c r="F11868">
        <v>117</v>
      </c>
      <c r="G11868" t="str">
        <f>IFERROR(INDEX(menu_items!$B:$B,MATCH(F11868,menu_items!$A:$A,0)),"Unknown value")</f>
        <v>Chicken Burrito</v>
      </c>
      <c r="H11868" t="str">
        <f>IFERROR(INDEX(menu_items!$C:$C,MATCH(F11868,menu_items!$A:$A,0)),"Unknown value")</f>
        <v>Mexican</v>
      </c>
      <c r="I11868" s="5">
        <f>IFERROR(INDEX(menu_items!$D:$D,MATCH(F11868,menu_items!$A:$A,0)),0)</f>
        <v>12.95</v>
      </c>
      <c r="J11868" t="str">
        <f t="shared" si="931"/>
        <v>Thu</v>
      </c>
      <c r="K11868">
        <f t="shared" si="932"/>
        <v>30</v>
      </c>
      <c r="L11868" t="str">
        <f t="shared" si="933"/>
        <v>Mar</v>
      </c>
      <c r="M11868">
        <v>15</v>
      </c>
      <c r="N11868">
        <f t="shared" si="934"/>
        <v>3</v>
      </c>
      <c r="O11868" s="5">
        <f t="shared" si="935"/>
        <v>43.849999999999994</v>
      </c>
    </row>
    <row r="11869" spans="1:15" x14ac:dyDescent="0.25">
      <c r="A11869">
        <v>12003</v>
      </c>
      <c r="B11869">
        <v>5272</v>
      </c>
      <c r="C11869">
        <f>IF(COUNTIF($B$2:B11869,B11869)=1,1,0)</f>
        <v>0</v>
      </c>
      <c r="D11869" s="1">
        <v>45015</v>
      </c>
      <c r="E11869" s="2">
        <v>0.65222222222222226</v>
      </c>
      <c r="F11869">
        <v>131</v>
      </c>
      <c r="G11869" t="str">
        <f>IFERROR(INDEX(menu_items!$B:$B,MATCH(F11869,menu_items!$A:$A,0)),"Unknown value")</f>
        <v>Chicken Parmesan</v>
      </c>
      <c r="H11869" t="str">
        <f>IFERROR(INDEX(menu_items!$C:$C,MATCH(F11869,menu_items!$A:$A,0)),"Unknown value")</f>
        <v>Italian</v>
      </c>
      <c r="I11869" s="5">
        <f>IFERROR(INDEX(menu_items!$D:$D,MATCH(F11869,menu_items!$A:$A,0)),0)</f>
        <v>17.95</v>
      </c>
      <c r="J11869" t="str">
        <f t="shared" si="931"/>
        <v>Thu</v>
      </c>
      <c r="K11869">
        <f t="shared" si="932"/>
        <v>30</v>
      </c>
      <c r="L11869" t="str">
        <f t="shared" si="933"/>
        <v>Mar</v>
      </c>
      <c r="M11869">
        <v>15</v>
      </c>
      <c r="N11869">
        <f t="shared" si="934"/>
        <v>3</v>
      </c>
      <c r="O11869" s="5">
        <f t="shared" si="935"/>
        <v>43.849999999999994</v>
      </c>
    </row>
    <row r="11870" spans="1:15" x14ac:dyDescent="0.25">
      <c r="A11870">
        <v>12004</v>
      </c>
      <c r="B11870">
        <v>5273</v>
      </c>
      <c r="C11870">
        <f>IF(COUNTIF($B$2:B11870,B11870)=1,1,0)</f>
        <v>1</v>
      </c>
      <c r="D11870" s="1">
        <v>45015</v>
      </c>
      <c r="E11870" s="2">
        <v>0.65387731481481481</v>
      </c>
      <c r="F11870">
        <v>107</v>
      </c>
      <c r="G11870" t="str">
        <f>IFERROR(INDEX(menu_items!$B:$B,MATCH(F11870,menu_items!$A:$A,0)),"Unknown value")</f>
        <v>Orange Chicken</v>
      </c>
      <c r="H11870" t="str">
        <f>IFERROR(INDEX(menu_items!$C:$C,MATCH(F11870,menu_items!$A:$A,0)),"Unknown value")</f>
        <v>Asian</v>
      </c>
      <c r="I11870" s="5">
        <f>IFERROR(INDEX(menu_items!$D:$D,MATCH(F11870,menu_items!$A:$A,0)),0)</f>
        <v>16.5</v>
      </c>
      <c r="J11870" t="str">
        <f t="shared" si="931"/>
        <v>Thu</v>
      </c>
      <c r="K11870">
        <f t="shared" si="932"/>
        <v>30</v>
      </c>
      <c r="L11870" t="str">
        <f t="shared" si="933"/>
        <v>Mar</v>
      </c>
      <c r="M11870">
        <v>15</v>
      </c>
      <c r="N11870">
        <f t="shared" si="934"/>
        <v>1</v>
      </c>
      <c r="O11870" s="5">
        <f t="shared" si="935"/>
        <v>16.5</v>
      </c>
    </row>
    <row r="11871" spans="1:15" x14ac:dyDescent="0.25">
      <c r="A11871">
        <v>12005</v>
      </c>
      <c r="B11871">
        <v>5274</v>
      </c>
      <c r="C11871">
        <f>IF(COUNTIF($B$2:B11871,B11871)=1,1,0)</f>
        <v>1</v>
      </c>
      <c r="D11871" s="1">
        <v>45015</v>
      </c>
      <c r="E11871" s="2">
        <v>0.66368055555555561</v>
      </c>
      <c r="F11871">
        <v>109</v>
      </c>
      <c r="G11871" t="str">
        <f>IFERROR(INDEX(menu_items!$B:$B,MATCH(F11871,menu_items!$A:$A,0)),"Unknown value")</f>
        <v>Korean Beef Bowl</v>
      </c>
      <c r="H11871" t="str">
        <f>IFERROR(INDEX(menu_items!$C:$C,MATCH(F11871,menu_items!$A:$A,0)),"Unknown value")</f>
        <v>Asian</v>
      </c>
      <c r="I11871" s="5">
        <f>IFERROR(INDEX(menu_items!$D:$D,MATCH(F11871,menu_items!$A:$A,0)),0)</f>
        <v>17.95</v>
      </c>
      <c r="J11871" t="str">
        <f t="shared" si="931"/>
        <v>Thu</v>
      </c>
      <c r="K11871">
        <f t="shared" si="932"/>
        <v>30</v>
      </c>
      <c r="L11871" t="str">
        <f t="shared" si="933"/>
        <v>Mar</v>
      </c>
      <c r="M11871">
        <v>15</v>
      </c>
      <c r="N11871">
        <f t="shared" si="934"/>
        <v>1</v>
      </c>
      <c r="O11871" s="5">
        <f t="shared" si="935"/>
        <v>17.95</v>
      </c>
    </row>
    <row r="11872" spans="1:15" x14ac:dyDescent="0.25">
      <c r="A11872">
        <v>12006</v>
      </c>
      <c r="B11872">
        <v>5275</v>
      </c>
      <c r="C11872">
        <f>IF(COUNTIF($B$2:B11872,B11872)=1,1,0)</f>
        <v>1</v>
      </c>
      <c r="D11872" s="1">
        <v>45015</v>
      </c>
      <c r="E11872" s="2">
        <v>0.66728009259259258</v>
      </c>
      <c r="F11872">
        <v>102</v>
      </c>
      <c r="G11872" t="str">
        <f>IFERROR(INDEX(menu_items!$B:$B,MATCH(F11872,menu_items!$A:$A,0)),"Unknown value")</f>
        <v>Cheeseburger</v>
      </c>
      <c r="H11872" t="str">
        <f>IFERROR(INDEX(menu_items!$C:$C,MATCH(F11872,menu_items!$A:$A,0)),"Unknown value")</f>
        <v>American</v>
      </c>
      <c r="I11872" s="5">
        <f>IFERROR(INDEX(menu_items!$D:$D,MATCH(F11872,menu_items!$A:$A,0)),0)</f>
        <v>13.95</v>
      </c>
      <c r="J11872" t="str">
        <f t="shared" si="931"/>
        <v>Thu</v>
      </c>
      <c r="K11872">
        <f t="shared" si="932"/>
        <v>30</v>
      </c>
      <c r="L11872" t="str">
        <f t="shared" si="933"/>
        <v>Mar</v>
      </c>
      <c r="M11872">
        <v>16</v>
      </c>
      <c r="N11872">
        <f t="shared" si="934"/>
        <v>1</v>
      </c>
      <c r="O11872" s="5">
        <f t="shared" si="935"/>
        <v>13.95</v>
      </c>
    </row>
    <row r="11873" spans="1:15" x14ac:dyDescent="0.25">
      <c r="A11873">
        <v>12007</v>
      </c>
      <c r="B11873">
        <v>5276</v>
      </c>
      <c r="C11873">
        <f>IF(COUNTIF($B$2:B11873,B11873)=1,1,0)</f>
        <v>1</v>
      </c>
      <c r="D11873" s="1">
        <v>45015</v>
      </c>
      <c r="E11873" s="2">
        <v>0.67910879629629628</v>
      </c>
      <c r="F11873">
        <v>126</v>
      </c>
      <c r="G11873" t="str">
        <f>IFERROR(INDEX(menu_items!$B:$B,MATCH(F11873,menu_items!$A:$A,0)),"Unknown value")</f>
        <v>Fettuccine Alfredo</v>
      </c>
      <c r="H11873" t="str">
        <f>IFERROR(INDEX(menu_items!$C:$C,MATCH(F11873,menu_items!$A:$A,0)),"Unknown value")</f>
        <v>Italian</v>
      </c>
      <c r="I11873" s="5">
        <f>IFERROR(INDEX(menu_items!$D:$D,MATCH(F11873,menu_items!$A:$A,0)),0)</f>
        <v>14.5</v>
      </c>
      <c r="J11873" t="str">
        <f t="shared" si="931"/>
        <v>Thu</v>
      </c>
      <c r="K11873">
        <f t="shared" si="932"/>
        <v>30</v>
      </c>
      <c r="L11873" t="str">
        <f t="shared" si="933"/>
        <v>Mar</v>
      </c>
      <c r="M11873">
        <v>16</v>
      </c>
      <c r="N11873">
        <f t="shared" si="934"/>
        <v>1</v>
      </c>
      <c r="O11873" s="5">
        <f t="shared" si="935"/>
        <v>14.5</v>
      </c>
    </row>
    <row r="11874" spans="1:15" x14ac:dyDescent="0.25">
      <c r="A11874">
        <v>12008</v>
      </c>
      <c r="B11874">
        <v>5277</v>
      </c>
      <c r="C11874">
        <f>IF(COUNTIF($B$2:B11874,B11874)=1,1,0)</f>
        <v>1</v>
      </c>
      <c r="D11874" s="1">
        <v>45015</v>
      </c>
      <c r="E11874" s="2">
        <v>0.67984953703703699</v>
      </c>
      <c r="F11874">
        <v>107</v>
      </c>
      <c r="G11874" t="str">
        <f>IFERROR(INDEX(menu_items!$B:$B,MATCH(F11874,menu_items!$A:$A,0)),"Unknown value")</f>
        <v>Orange Chicken</v>
      </c>
      <c r="H11874" t="str">
        <f>IFERROR(INDEX(menu_items!$C:$C,MATCH(F11874,menu_items!$A:$A,0)),"Unknown value")</f>
        <v>Asian</v>
      </c>
      <c r="I11874" s="5">
        <f>IFERROR(INDEX(menu_items!$D:$D,MATCH(F11874,menu_items!$A:$A,0)),0)</f>
        <v>16.5</v>
      </c>
      <c r="J11874" t="str">
        <f t="shared" si="931"/>
        <v>Thu</v>
      </c>
      <c r="K11874">
        <f t="shared" si="932"/>
        <v>30</v>
      </c>
      <c r="L11874" t="str">
        <f t="shared" si="933"/>
        <v>Mar</v>
      </c>
      <c r="M11874">
        <v>16</v>
      </c>
      <c r="N11874">
        <f t="shared" si="934"/>
        <v>4</v>
      </c>
      <c r="O11874" s="5">
        <f t="shared" si="935"/>
        <v>52.95</v>
      </c>
    </row>
    <row r="11875" spans="1:15" x14ac:dyDescent="0.25">
      <c r="A11875">
        <v>12009</v>
      </c>
      <c r="B11875">
        <v>5277</v>
      </c>
      <c r="C11875">
        <f>IF(COUNTIF($B$2:B11875,B11875)=1,1,0)</f>
        <v>0</v>
      </c>
      <c r="D11875" s="1">
        <v>45015</v>
      </c>
      <c r="E11875" s="2">
        <v>0.67984953703703699</v>
      </c>
      <c r="F11875">
        <v>115</v>
      </c>
      <c r="G11875" t="str">
        <f>IFERROR(INDEX(menu_items!$B:$B,MATCH(F11875,menu_items!$A:$A,0)),"Unknown value")</f>
        <v>Chicken Tacos</v>
      </c>
      <c r="H11875" t="str">
        <f>IFERROR(INDEX(menu_items!$C:$C,MATCH(F11875,menu_items!$A:$A,0)),"Unknown value")</f>
        <v>Mexican</v>
      </c>
      <c r="I11875" s="5">
        <f>IFERROR(INDEX(menu_items!$D:$D,MATCH(F11875,menu_items!$A:$A,0)),0)</f>
        <v>11.95</v>
      </c>
      <c r="J11875" t="str">
        <f t="shared" si="931"/>
        <v>Thu</v>
      </c>
      <c r="K11875">
        <f t="shared" si="932"/>
        <v>30</v>
      </c>
      <c r="L11875" t="str">
        <f t="shared" si="933"/>
        <v>Mar</v>
      </c>
      <c r="M11875">
        <v>16</v>
      </c>
      <c r="N11875">
        <f t="shared" si="934"/>
        <v>4</v>
      </c>
      <c r="O11875" s="5">
        <f t="shared" si="935"/>
        <v>52.95</v>
      </c>
    </row>
    <row r="11876" spans="1:15" x14ac:dyDescent="0.25">
      <c r="A11876">
        <v>12010</v>
      </c>
      <c r="B11876">
        <v>5277</v>
      </c>
      <c r="C11876">
        <f>IF(COUNTIF($B$2:B11876,B11876)=1,1,0)</f>
        <v>0</v>
      </c>
      <c r="D11876" s="1">
        <v>45015</v>
      </c>
      <c r="E11876" s="2">
        <v>0.67984953703703699</v>
      </c>
      <c r="F11876">
        <v>128</v>
      </c>
      <c r="G11876" t="str">
        <f>IFERROR(INDEX(menu_items!$B:$B,MATCH(F11876,menu_items!$A:$A,0)),"Unknown value")</f>
        <v>Cheese Lasagna</v>
      </c>
      <c r="H11876" t="str">
        <f>IFERROR(INDEX(menu_items!$C:$C,MATCH(F11876,menu_items!$A:$A,0)),"Unknown value")</f>
        <v>Italian</v>
      </c>
      <c r="I11876" s="5">
        <f>IFERROR(INDEX(menu_items!$D:$D,MATCH(F11876,menu_items!$A:$A,0)),0)</f>
        <v>15.5</v>
      </c>
      <c r="J11876" t="str">
        <f t="shared" si="931"/>
        <v>Thu</v>
      </c>
      <c r="K11876">
        <f t="shared" si="932"/>
        <v>30</v>
      </c>
      <c r="L11876" t="str">
        <f t="shared" si="933"/>
        <v>Mar</v>
      </c>
      <c r="M11876">
        <v>16</v>
      </c>
      <c r="N11876">
        <f t="shared" si="934"/>
        <v>4</v>
      </c>
      <c r="O11876" s="5">
        <f t="shared" si="935"/>
        <v>52.95</v>
      </c>
    </row>
    <row r="11877" spans="1:15" x14ac:dyDescent="0.25">
      <c r="A11877">
        <v>12011</v>
      </c>
      <c r="B11877">
        <v>5277</v>
      </c>
      <c r="C11877">
        <f>IF(COUNTIF($B$2:B11877,B11877)=1,1,0)</f>
        <v>0</v>
      </c>
      <c r="D11877" s="1">
        <v>45015</v>
      </c>
      <c r="E11877" s="2">
        <v>0.67984953703703699</v>
      </c>
      <c r="F11877">
        <v>123</v>
      </c>
      <c r="G11877" t="str">
        <f>IFERROR(INDEX(menu_items!$B:$B,MATCH(F11877,menu_items!$A:$A,0)),"Unknown value")</f>
        <v>Chips &amp; Guacamole</v>
      </c>
      <c r="H11877" t="str">
        <f>IFERROR(INDEX(menu_items!$C:$C,MATCH(F11877,menu_items!$A:$A,0)),"Unknown value")</f>
        <v>Mexican</v>
      </c>
      <c r="I11877" s="5">
        <f>IFERROR(INDEX(menu_items!$D:$D,MATCH(F11877,menu_items!$A:$A,0)),0)</f>
        <v>9</v>
      </c>
      <c r="J11877" t="str">
        <f t="shared" si="931"/>
        <v>Thu</v>
      </c>
      <c r="K11877">
        <f t="shared" si="932"/>
        <v>30</v>
      </c>
      <c r="L11877" t="str">
        <f t="shared" si="933"/>
        <v>Mar</v>
      </c>
      <c r="M11877">
        <v>16</v>
      </c>
      <c r="N11877">
        <f t="shared" si="934"/>
        <v>4</v>
      </c>
      <c r="O11877" s="5">
        <f t="shared" si="935"/>
        <v>52.95</v>
      </c>
    </row>
    <row r="11878" spans="1:15" x14ac:dyDescent="0.25">
      <c r="A11878">
        <v>12012</v>
      </c>
      <c r="B11878">
        <v>5278</v>
      </c>
      <c r="C11878">
        <f>IF(COUNTIF($B$2:B11878,B11878)=1,1,0)</f>
        <v>1</v>
      </c>
      <c r="D11878" s="1">
        <v>45015</v>
      </c>
      <c r="E11878" s="2">
        <v>0.69538194444444446</v>
      </c>
      <c r="F11878">
        <v>108</v>
      </c>
      <c r="G11878" t="str">
        <f>IFERROR(INDEX(menu_items!$B:$B,MATCH(F11878,menu_items!$A:$A,0)),"Unknown value")</f>
        <v>Tofu Pad Thai</v>
      </c>
      <c r="H11878" t="str">
        <f>IFERROR(INDEX(menu_items!$C:$C,MATCH(F11878,menu_items!$A:$A,0)),"Unknown value")</f>
        <v>Asian</v>
      </c>
      <c r="I11878" s="5">
        <f>IFERROR(INDEX(menu_items!$D:$D,MATCH(F11878,menu_items!$A:$A,0)),0)</f>
        <v>14.5</v>
      </c>
      <c r="J11878" t="str">
        <f t="shared" si="931"/>
        <v>Thu</v>
      </c>
      <c r="K11878">
        <f t="shared" si="932"/>
        <v>30</v>
      </c>
      <c r="L11878" t="str">
        <f t="shared" si="933"/>
        <v>Mar</v>
      </c>
      <c r="M11878">
        <v>16</v>
      </c>
      <c r="N11878">
        <f t="shared" si="934"/>
        <v>2</v>
      </c>
      <c r="O11878" s="5">
        <f t="shared" si="935"/>
        <v>32.450000000000003</v>
      </c>
    </row>
    <row r="11879" spans="1:15" x14ac:dyDescent="0.25">
      <c r="A11879">
        <v>12013</v>
      </c>
      <c r="B11879">
        <v>5278</v>
      </c>
      <c r="C11879">
        <f>IF(COUNTIF($B$2:B11879,B11879)=1,1,0)</f>
        <v>0</v>
      </c>
      <c r="D11879" s="1">
        <v>45015</v>
      </c>
      <c r="E11879" s="2">
        <v>0.69538194444444446</v>
      </c>
      <c r="F11879">
        <v>131</v>
      </c>
      <c r="G11879" t="str">
        <f>IFERROR(INDEX(menu_items!$B:$B,MATCH(F11879,menu_items!$A:$A,0)),"Unknown value")</f>
        <v>Chicken Parmesan</v>
      </c>
      <c r="H11879" t="str">
        <f>IFERROR(INDEX(menu_items!$C:$C,MATCH(F11879,menu_items!$A:$A,0)),"Unknown value")</f>
        <v>Italian</v>
      </c>
      <c r="I11879" s="5">
        <f>IFERROR(INDEX(menu_items!$D:$D,MATCH(F11879,menu_items!$A:$A,0)),0)</f>
        <v>17.95</v>
      </c>
      <c r="J11879" t="str">
        <f t="shared" si="931"/>
        <v>Thu</v>
      </c>
      <c r="K11879">
        <f t="shared" si="932"/>
        <v>30</v>
      </c>
      <c r="L11879" t="str">
        <f t="shared" si="933"/>
        <v>Mar</v>
      </c>
      <c r="M11879">
        <v>16</v>
      </c>
      <c r="N11879">
        <f t="shared" si="934"/>
        <v>2</v>
      </c>
      <c r="O11879" s="5">
        <f t="shared" si="935"/>
        <v>32.450000000000003</v>
      </c>
    </row>
    <row r="11880" spans="1:15" x14ac:dyDescent="0.25">
      <c r="A11880">
        <v>12014</v>
      </c>
      <c r="B11880">
        <v>5279</v>
      </c>
      <c r="C11880">
        <f>IF(COUNTIF($B$2:B11880,B11880)=1,1,0)</f>
        <v>1</v>
      </c>
      <c r="D11880" s="1">
        <v>45015</v>
      </c>
      <c r="E11880" s="2">
        <v>0.69783564814814814</v>
      </c>
      <c r="F11880">
        <v>120</v>
      </c>
      <c r="G11880" t="str">
        <f>IFERROR(INDEX(menu_items!$B:$B,MATCH(F11880,menu_items!$A:$A,0)),"Unknown value")</f>
        <v>Steak Torta</v>
      </c>
      <c r="H11880" t="str">
        <f>IFERROR(INDEX(menu_items!$C:$C,MATCH(F11880,menu_items!$A:$A,0)),"Unknown value")</f>
        <v>Mexican</v>
      </c>
      <c r="I11880" s="5">
        <f>IFERROR(INDEX(menu_items!$D:$D,MATCH(F11880,menu_items!$A:$A,0)),0)</f>
        <v>13.95</v>
      </c>
      <c r="J11880" t="str">
        <f t="shared" si="931"/>
        <v>Thu</v>
      </c>
      <c r="K11880">
        <f t="shared" si="932"/>
        <v>30</v>
      </c>
      <c r="L11880" t="str">
        <f t="shared" si="933"/>
        <v>Mar</v>
      </c>
      <c r="M11880">
        <v>16</v>
      </c>
      <c r="N11880">
        <f t="shared" si="934"/>
        <v>1</v>
      </c>
      <c r="O11880" s="5">
        <f t="shared" si="935"/>
        <v>13.95</v>
      </c>
    </row>
    <row r="11881" spans="1:15" x14ac:dyDescent="0.25">
      <c r="A11881">
        <v>12015</v>
      </c>
      <c r="B11881">
        <v>5280</v>
      </c>
      <c r="C11881">
        <f>IF(COUNTIF($B$2:B11881,B11881)=1,1,0)</f>
        <v>1</v>
      </c>
      <c r="D11881" s="1">
        <v>45015</v>
      </c>
      <c r="E11881" s="2">
        <v>0.70346064814814813</v>
      </c>
      <c r="F11881">
        <v>104</v>
      </c>
      <c r="G11881" t="str">
        <f>IFERROR(INDEX(menu_items!$B:$B,MATCH(F11881,menu_items!$A:$A,0)),"Unknown value")</f>
        <v>Veggie Burger</v>
      </c>
      <c r="H11881" t="str">
        <f>IFERROR(INDEX(menu_items!$C:$C,MATCH(F11881,menu_items!$A:$A,0)),"Unknown value")</f>
        <v>American</v>
      </c>
      <c r="I11881" s="5">
        <f>IFERROR(INDEX(menu_items!$D:$D,MATCH(F11881,menu_items!$A:$A,0)),0)</f>
        <v>10.5</v>
      </c>
      <c r="J11881" t="str">
        <f t="shared" si="931"/>
        <v>Thu</v>
      </c>
      <c r="K11881">
        <f t="shared" si="932"/>
        <v>30</v>
      </c>
      <c r="L11881" t="str">
        <f t="shared" si="933"/>
        <v>Mar</v>
      </c>
      <c r="M11881">
        <v>16</v>
      </c>
      <c r="N11881">
        <f t="shared" si="934"/>
        <v>4</v>
      </c>
      <c r="O11881" s="5">
        <f t="shared" si="935"/>
        <v>53.4</v>
      </c>
    </row>
    <row r="11882" spans="1:15" x14ac:dyDescent="0.25">
      <c r="A11882">
        <v>12016</v>
      </c>
      <c r="B11882">
        <v>5280</v>
      </c>
      <c r="C11882">
        <f>IF(COUNTIF($B$2:B11882,B11882)=1,1,0)</f>
        <v>0</v>
      </c>
      <c r="D11882" s="1">
        <v>45015</v>
      </c>
      <c r="E11882" s="2">
        <v>0.70346064814814813</v>
      </c>
      <c r="F11882">
        <v>125</v>
      </c>
      <c r="G11882" t="str">
        <f>IFERROR(INDEX(menu_items!$B:$B,MATCH(F11882,menu_items!$A:$A,0)),"Unknown value")</f>
        <v>Spaghetti &amp; Meatballs</v>
      </c>
      <c r="H11882" t="str">
        <f>IFERROR(INDEX(menu_items!$C:$C,MATCH(F11882,menu_items!$A:$A,0)),"Unknown value")</f>
        <v>Italian</v>
      </c>
      <c r="I11882" s="5">
        <f>IFERROR(INDEX(menu_items!$D:$D,MATCH(F11882,menu_items!$A:$A,0)),0)</f>
        <v>17.95</v>
      </c>
      <c r="J11882" t="str">
        <f t="shared" si="931"/>
        <v>Thu</v>
      </c>
      <c r="K11882">
        <f t="shared" si="932"/>
        <v>30</v>
      </c>
      <c r="L11882" t="str">
        <f t="shared" si="933"/>
        <v>Mar</v>
      </c>
      <c r="M11882">
        <v>16</v>
      </c>
      <c r="N11882">
        <f t="shared" si="934"/>
        <v>4</v>
      </c>
      <c r="O11882" s="5">
        <f t="shared" si="935"/>
        <v>53.4</v>
      </c>
    </row>
    <row r="11883" spans="1:15" x14ac:dyDescent="0.25">
      <c r="A11883">
        <v>12017</v>
      </c>
      <c r="B11883">
        <v>5280</v>
      </c>
      <c r="C11883">
        <f>IF(COUNTIF($B$2:B11883,B11883)=1,1,0)</f>
        <v>0</v>
      </c>
      <c r="D11883" s="1">
        <v>45015</v>
      </c>
      <c r="E11883" s="2">
        <v>0.70346064814814813</v>
      </c>
      <c r="F11883">
        <v>110</v>
      </c>
      <c r="G11883" t="str">
        <f>IFERROR(INDEX(menu_items!$B:$B,MATCH(F11883,menu_items!$A:$A,0)),"Unknown value")</f>
        <v>Pork Ramen</v>
      </c>
      <c r="H11883" t="str">
        <f>IFERROR(INDEX(menu_items!$C:$C,MATCH(F11883,menu_items!$A:$A,0)),"Unknown value")</f>
        <v>Asian</v>
      </c>
      <c r="I11883" s="5">
        <f>IFERROR(INDEX(menu_items!$D:$D,MATCH(F11883,menu_items!$A:$A,0)),0)</f>
        <v>17.95</v>
      </c>
      <c r="J11883" t="str">
        <f t="shared" si="931"/>
        <v>Thu</v>
      </c>
      <c r="K11883">
        <f t="shared" si="932"/>
        <v>30</v>
      </c>
      <c r="L11883" t="str">
        <f t="shared" si="933"/>
        <v>Mar</v>
      </c>
      <c r="M11883">
        <v>16</v>
      </c>
      <c r="N11883">
        <f t="shared" si="934"/>
        <v>4</v>
      </c>
      <c r="O11883" s="5">
        <f t="shared" si="935"/>
        <v>53.4</v>
      </c>
    </row>
    <row r="11884" spans="1:15" x14ac:dyDescent="0.25">
      <c r="A11884">
        <v>12018</v>
      </c>
      <c r="B11884">
        <v>5280</v>
      </c>
      <c r="C11884">
        <f>IF(COUNTIF($B$2:B11884,B11884)=1,1,0)</f>
        <v>0</v>
      </c>
      <c r="D11884" s="1">
        <v>45015</v>
      </c>
      <c r="E11884" s="2">
        <v>0.70346064814814813</v>
      </c>
      <c r="F11884">
        <v>105</v>
      </c>
      <c r="G11884" t="str">
        <f>IFERROR(INDEX(menu_items!$B:$B,MATCH(F11884,menu_items!$A:$A,0)),"Unknown value")</f>
        <v>Mac &amp; Cheese</v>
      </c>
      <c r="H11884" t="str">
        <f>IFERROR(INDEX(menu_items!$C:$C,MATCH(F11884,menu_items!$A:$A,0)),"Unknown value")</f>
        <v>American</v>
      </c>
      <c r="I11884" s="5">
        <f>IFERROR(INDEX(menu_items!$D:$D,MATCH(F11884,menu_items!$A:$A,0)),0)</f>
        <v>7</v>
      </c>
      <c r="J11884" t="str">
        <f t="shared" si="931"/>
        <v>Thu</v>
      </c>
      <c r="K11884">
        <f t="shared" si="932"/>
        <v>30</v>
      </c>
      <c r="L11884" t="str">
        <f t="shared" si="933"/>
        <v>Mar</v>
      </c>
      <c r="M11884">
        <v>16</v>
      </c>
      <c r="N11884">
        <f t="shared" si="934"/>
        <v>4</v>
      </c>
      <c r="O11884" s="5">
        <f t="shared" si="935"/>
        <v>53.4</v>
      </c>
    </row>
    <row r="11885" spans="1:15" x14ac:dyDescent="0.25">
      <c r="A11885">
        <v>12019</v>
      </c>
      <c r="B11885">
        <v>5281</v>
      </c>
      <c r="C11885">
        <f>IF(COUNTIF($B$2:B11885,B11885)=1,1,0)</f>
        <v>1</v>
      </c>
      <c r="D11885" s="1">
        <v>45015</v>
      </c>
      <c r="E11885" s="2">
        <v>0.70560185185185187</v>
      </c>
      <c r="F11885">
        <v>116</v>
      </c>
      <c r="G11885" t="str">
        <f>IFERROR(INDEX(menu_items!$B:$B,MATCH(F11885,menu_items!$A:$A,0)),"Unknown value")</f>
        <v>Steak Tacos</v>
      </c>
      <c r="H11885" t="str">
        <f>IFERROR(INDEX(menu_items!$C:$C,MATCH(F11885,menu_items!$A:$A,0)),"Unknown value")</f>
        <v>Mexican</v>
      </c>
      <c r="I11885" s="5">
        <f>IFERROR(INDEX(menu_items!$D:$D,MATCH(F11885,menu_items!$A:$A,0)),0)</f>
        <v>13.95</v>
      </c>
      <c r="J11885" t="str">
        <f t="shared" si="931"/>
        <v>Thu</v>
      </c>
      <c r="K11885">
        <f t="shared" si="932"/>
        <v>30</v>
      </c>
      <c r="L11885" t="str">
        <f t="shared" si="933"/>
        <v>Mar</v>
      </c>
      <c r="M11885">
        <v>16</v>
      </c>
      <c r="N11885">
        <f t="shared" si="934"/>
        <v>3</v>
      </c>
      <c r="O11885" s="5">
        <f t="shared" si="935"/>
        <v>27.95</v>
      </c>
    </row>
    <row r="11886" spans="1:15" x14ac:dyDescent="0.25">
      <c r="A11886">
        <v>12020</v>
      </c>
      <c r="B11886">
        <v>5281</v>
      </c>
      <c r="C11886">
        <f>IF(COUNTIF($B$2:B11886,B11886)=1,1,0)</f>
        <v>0</v>
      </c>
      <c r="D11886" s="1">
        <v>45015</v>
      </c>
      <c r="E11886" s="2">
        <v>0.70560185185185187</v>
      </c>
      <c r="F11886">
        <v>106</v>
      </c>
      <c r="G11886" t="str">
        <f>IFERROR(INDEX(menu_items!$B:$B,MATCH(F11886,menu_items!$A:$A,0)),"Unknown value")</f>
        <v>French Fries</v>
      </c>
      <c r="H11886" t="str">
        <f>IFERROR(INDEX(menu_items!$C:$C,MATCH(F11886,menu_items!$A:$A,0)),"Unknown value")</f>
        <v>American</v>
      </c>
      <c r="I11886" s="5">
        <f>IFERROR(INDEX(menu_items!$D:$D,MATCH(F11886,menu_items!$A:$A,0)),0)</f>
        <v>7</v>
      </c>
      <c r="J11886" t="str">
        <f t="shared" si="931"/>
        <v>Thu</v>
      </c>
      <c r="K11886">
        <f t="shared" si="932"/>
        <v>30</v>
      </c>
      <c r="L11886" t="str">
        <f t="shared" si="933"/>
        <v>Mar</v>
      </c>
      <c r="M11886">
        <v>16</v>
      </c>
      <c r="N11886">
        <f t="shared" si="934"/>
        <v>3</v>
      </c>
      <c r="O11886" s="5">
        <f t="shared" si="935"/>
        <v>27.95</v>
      </c>
    </row>
    <row r="11887" spans="1:15" x14ac:dyDescent="0.25">
      <c r="A11887">
        <v>12021</v>
      </c>
      <c r="B11887">
        <v>5281</v>
      </c>
      <c r="C11887">
        <f>IF(COUNTIF($B$2:B11887,B11887)=1,1,0)</f>
        <v>0</v>
      </c>
      <c r="D11887" s="1">
        <v>45015</v>
      </c>
      <c r="E11887" s="2">
        <v>0.70560185185185187</v>
      </c>
      <c r="F11887">
        <v>106</v>
      </c>
      <c r="G11887" t="str">
        <f>IFERROR(INDEX(menu_items!$B:$B,MATCH(F11887,menu_items!$A:$A,0)),"Unknown value")</f>
        <v>French Fries</v>
      </c>
      <c r="H11887" t="str">
        <f>IFERROR(INDEX(menu_items!$C:$C,MATCH(F11887,menu_items!$A:$A,0)),"Unknown value")</f>
        <v>American</v>
      </c>
      <c r="I11887" s="5">
        <f>IFERROR(INDEX(menu_items!$D:$D,MATCH(F11887,menu_items!$A:$A,0)),0)</f>
        <v>7</v>
      </c>
      <c r="J11887" t="str">
        <f t="shared" si="931"/>
        <v>Thu</v>
      </c>
      <c r="K11887">
        <f t="shared" si="932"/>
        <v>30</v>
      </c>
      <c r="L11887" t="str">
        <f t="shared" si="933"/>
        <v>Mar</v>
      </c>
      <c r="M11887">
        <v>16</v>
      </c>
      <c r="N11887">
        <f t="shared" si="934"/>
        <v>3</v>
      </c>
      <c r="O11887" s="5">
        <f t="shared" si="935"/>
        <v>27.95</v>
      </c>
    </row>
    <row r="11888" spans="1:15" x14ac:dyDescent="0.25">
      <c r="A11888">
        <v>12023</v>
      </c>
      <c r="B11888">
        <v>5282</v>
      </c>
      <c r="C11888">
        <f>IF(COUNTIF($B$2:B11888,B11888)=1,1,0)</f>
        <v>1</v>
      </c>
      <c r="D11888" s="1">
        <v>45015</v>
      </c>
      <c r="E11888" s="2">
        <v>0.70945601851851847</v>
      </c>
      <c r="F11888">
        <v>107</v>
      </c>
      <c r="G11888" t="str">
        <f>IFERROR(INDEX(menu_items!$B:$B,MATCH(F11888,menu_items!$A:$A,0)),"Unknown value")</f>
        <v>Orange Chicken</v>
      </c>
      <c r="H11888" t="str">
        <f>IFERROR(INDEX(menu_items!$C:$C,MATCH(F11888,menu_items!$A:$A,0)),"Unknown value")</f>
        <v>Asian</v>
      </c>
      <c r="I11888" s="5">
        <f>IFERROR(INDEX(menu_items!$D:$D,MATCH(F11888,menu_items!$A:$A,0)),0)</f>
        <v>16.5</v>
      </c>
      <c r="J11888" t="str">
        <f t="shared" si="931"/>
        <v>Thu</v>
      </c>
      <c r="K11888">
        <f t="shared" si="932"/>
        <v>30</v>
      </c>
      <c r="L11888" t="str">
        <f t="shared" si="933"/>
        <v>Mar</v>
      </c>
      <c r="M11888">
        <v>17</v>
      </c>
      <c r="N11888">
        <f t="shared" si="934"/>
        <v>3</v>
      </c>
      <c r="O11888" s="5">
        <f t="shared" si="935"/>
        <v>48.4</v>
      </c>
    </row>
    <row r="11889" spans="1:15" x14ac:dyDescent="0.25">
      <c r="A11889">
        <v>12024</v>
      </c>
      <c r="B11889">
        <v>5282</v>
      </c>
      <c r="C11889">
        <f>IF(COUNTIF($B$2:B11889,B11889)=1,1,0)</f>
        <v>0</v>
      </c>
      <c r="D11889" s="1">
        <v>45015</v>
      </c>
      <c r="E11889" s="2">
        <v>0.70945601851851847</v>
      </c>
      <c r="F11889">
        <v>102</v>
      </c>
      <c r="G11889" t="str">
        <f>IFERROR(INDEX(menu_items!$B:$B,MATCH(F11889,menu_items!$A:$A,0)),"Unknown value")</f>
        <v>Cheeseburger</v>
      </c>
      <c r="H11889" t="str">
        <f>IFERROR(INDEX(menu_items!$C:$C,MATCH(F11889,menu_items!$A:$A,0)),"Unknown value")</f>
        <v>American</v>
      </c>
      <c r="I11889" s="5">
        <f>IFERROR(INDEX(menu_items!$D:$D,MATCH(F11889,menu_items!$A:$A,0)),0)</f>
        <v>13.95</v>
      </c>
      <c r="J11889" t="str">
        <f t="shared" si="931"/>
        <v>Thu</v>
      </c>
      <c r="K11889">
        <f t="shared" si="932"/>
        <v>30</v>
      </c>
      <c r="L11889" t="str">
        <f t="shared" si="933"/>
        <v>Mar</v>
      </c>
      <c r="M11889">
        <v>17</v>
      </c>
      <c r="N11889">
        <f t="shared" si="934"/>
        <v>3</v>
      </c>
      <c r="O11889" s="5">
        <f t="shared" si="935"/>
        <v>48.4</v>
      </c>
    </row>
    <row r="11890" spans="1:15" x14ac:dyDescent="0.25">
      <c r="A11890">
        <v>12025</v>
      </c>
      <c r="B11890">
        <v>5282</v>
      </c>
      <c r="C11890">
        <f>IF(COUNTIF($B$2:B11890,B11890)=1,1,0)</f>
        <v>0</v>
      </c>
      <c r="D11890" s="1">
        <v>45015</v>
      </c>
      <c r="E11890" s="2">
        <v>0.70945601851851847</v>
      </c>
      <c r="F11890">
        <v>110</v>
      </c>
      <c r="G11890" t="str">
        <f>IFERROR(INDEX(menu_items!$B:$B,MATCH(F11890,menu_items!$A:$A,0)),"Unknown value")</f>
        <v>Pork Ramen</v>
      </c>
      <c r="H11890" t="str">
        <f>IFERROR(INDEX(menu_items!$C:$C,MATCH(F11890,menu_items!$A:$A,0)),"Unknown value")</f>
        <v>Asian</v>
      </c>
      <c r="I11890" s="5">
        <f>IFERROR(INDEX(menu_items!$D:$D,MATCH(F11890,menu_items!$A:$A,0)),0)</f>
        <v>17.95</v>
      </c>
      <c r="J11890" t="str">
        <f t="shared" si="931"/>
        <v>Thu</v>
      </c>
      <c r="K11890">
        <f t="shared" si="932"/>
        <v>30</v>
      </c>
      <c r="L11890" t="str">
        <f t="shared" si="933"/>
        <v>Mar</v>
      </c>
      <c r="M11890">
        <v>17</v>
      </c>
      <c r="N11890">
        <f t="shared" si="934"/>
        <v>3</v>
      </c>
      <c r="O11890" s="5">
        <f t="shared" si="935"/>
        <v>48.4</v>
      </c>
    </row>
    <row r="11891" spans="1:15" x14ac:dyDescent="0.25">
      <c r="A11891">
        <v>12026</v>
      </c>
      <c r="B11891">
        <v>5283</v>
      </c>
      <c r="C11891">
        <f>IF(COUNTIF($B$2:B11891,B11891)=1,1,0)</f>
        <v>1</v>
      </c>
      <c r="D11891" s="1">
        <v>45015</v>
      </c>
      <c r="E11891" s="2">
        <v>0.71499999999999997</v>
      </c>
      <c r="F11891">
        <v>105</v>
      </c>
      <c r="G11891" t="str">
        <f>IFERROR(INDEX(menu_items!$B:$B,MATCH(F11891,menu_items!$A:$A,0)),"Unknown value")</f>
        <v>Mac &amp; Cheese</v>
      </c>
      <c r="H11891" t="str">
        <f>IFERROR(INDEX(menu_items!$C:$C,MATCH(F11891,menu_items!$A:$A,0)),"Unknown value")</f>
        <v>American</v>
      </c>
      <c r="I11891" s="5">
        <f>IFERROR(INDEX(menu_items!$D:$D,MATCH(F11891,menu_items!$A:$A,0)),0)</f>
        <v>7</v>
      </c>
      <c r="J11891" t="str">
        <f t="shared" si="931"/>
        <v>Thu</v>
      </c>
      <c r="K11891">
        <f t="shared" si="932"/>
        <v>30</v>
      </c>
      <c r="L11891" t="str">
        <f t="shared" si="933"/>
        <v>Mar</v>
      </c>
      <c r="M11891">
        <v>17</v>
      </c>
      <c r="N11891">
        <f t="shared" si="934"/>
        <v>1</v>
      </c>
      <c r="O11891" s="5">
        <f t="shared" si="935"/>
        <v>7</v>
      </c>
    </row>
    <row r="11892" spans="1:15" x14ac:dyDescent="0.25">
      <c r="A11892">
        <v>12027</v>
      </c>
      <c r="B11892">
        <v>5284</v>
      </c>
      <c r="C11892">
        <f>IF(COUNTIF($B$2:B11892,B11892)=1,1,0)</f>
        <v>1</v>
      </c>
      <c r="D11892" s="1">
        <v>45015</v>
      </c>
      <c r="E11892" s="2">
        <v>0.71642361111111108</v>
      </c>
      <c r="F11892">
        <v>102</v>
      </c>
      <c r="G11892" t="str">
        <f>IFERROR(INDEX(menu_items!$B:$B,MATCH(F11892,menu_items!$A:$A,0)),"Unknown value")</f>
        <v>Cheeseburger</v>
      </c>
      <c r="H11892" t="str">
        <f>IFERROR(INDEX(menu_items!$C:$C,MATCH(F11892,menu_items!$A:$A,0)),"Unknown value")</f>
        <v>American</v>
      </c>
      <c r="I11892" s="5">
        <f>IFERROR(INDEX(menu_items!$D:$D,MATCH(F11892,menu_items!$A:$A,0)),0)</f>
        <v>13.95</v>
      </c>
      <c r="J11892" t="str">
        <f t="shared" si="931"/>
        <v>Thu</v>
      </c>
      <c r="K11892">
        <f t="shared" si="932"/>
        <v>30</v>
      </c>
      <c r="L11892" t="str">
        <f t="shared" si="933"/>
        <v>Mar</v>
      </c>
      <c r="M11892">
        <v>17</v>
      </c>
      <c r="N11892">
        <f t="shared" si="934"/>
        <v>4</v>
      </c>
      <c r="O11892" s="5">
        <f t="shared" si="935"/>
        <v>36.450000000000003</v>
      </c>
    </row>
    <row r="11893" spans="1:15" x14ac:dyDescent="0.25">
      <c r="A11893">
        <v>12028</v>
      </c>
      <c r="B11893">
        <v>5284</v>
      </c>
      <c r="C11893">
        <f>IF(COUNTIF($B$2:B11893,B11893)=1,1,0)</f>
        <v>0</v>
      </c>
      <c r="D11893" s="1">
        <v>45015</v>
      </c>
      <c r="E11893" s="2">
        <v>0.71642361111111108</v>
      </c>
      <c r="F11893">
        <v>113</v>
      </c>
      <c r="G11893" t="str">
        <f>IFERROR(INDEX(menu_items!$B:$B,MATCH(F11893,menu_items!$A:$A,0)),"Unknown value")</f>
        <v>Edamame</v>
      </c>
      <c r="H11893" t="str">
        <f>IFERROR(INDEX(menu_items!$C:$C,MATCH(F11893,menu_items!$A:$A,0)),"Unknown value")</f>
        <v>Asian</v>
      </c>
      <c r="I11893" s="5">
        <f>IFERROR(INDEX(menu_items!$D:$D,MATCH(F11893,menu_items!$A:$A,0)),0)</f>
        <v>5</v>
      </c>
      <c r="J11893" t="str">
        <f t="shared" si="931"/>
        <v>Thu</v>
      </c>
      <c r="K11893">
        <f t="shared" si="932"/>
        <v>30</v>
      </c>
      <c r="L11893" t="str">
        <f t="shared" si="933"/>
        <v>Mar</v>
      </c>
      <c r="M11893">
        <v>17</v>
      </c>
      <c r="N11893">
        <f t="shared" si="934"/>
        <v>4</v>
      </c>
      <c r="O11893" s="5">
        <f t="shared" si="935"/>
        <v>36.450000000000003</v>
      </c>
    </row>
    <row r="11894" spans="1:15" x14ac:dyDescent="0.25">
      <c r="A11894">
        <v>12029</v>
      </c>
      <c r="B11894">
        <v>5284</v>
      </c>
      <c r="C11894">
        <f>IF(COUNTIF($B$2:B11894,B11894)=1,1,0)</f>
        <v>0</v>
      </c>
      <c r="D11894" s="1">
        <v>45015</v>
      </c>
      <c r="E11894" s="2">
        <v>0.71642361111111108</v>
      </c>
      <c r="F11894">
        <v>121</v>
      </c>
      <c r="G11894" t="str">
        <f>IFERROR(INDEX(menu_items!$B:$B,MATCH(F11894,menu_items!$A:$A,0)),"Unknown value")</f>
        <v>Cheese Quesadillas</v>
      </c>
      <c r="H11894" t="str">
        <f>IFERROR(INDEX(menu_items!$C:$C,MATCH(F11894,menu_items!$A:$A,0)),"Unknown value")</f>
        <v>Mexican</v>
      </c>
      <c r="I11894" s="5">
        <f>IFERROR(INDEX(menu_items!$D:$D,MATCH(F11894,menu_items!$A:$A,0)),0)</f>
        <v>10.5</v>
      </c>
      <c r="J11894" t="str">
        <f t="shared" si="931"/>
        <v>Thu</v>
      </c>
      <c r="K11894">
        <f t="shared" si="932"/>
        <v>30</v>
      </c>
      <c r="L11894" t="str">
        <f t="shared" si="933"/>
        <v>Mar</v>
      </c>
      <c r="M11894">
        <v>17</v>
      </c>
      <c r="N11894">
        <f t="shared" si="934"/>
        <v>4</v>
      </c>
      <c r="O11894" s="5">
        <f t="shared" si="935"/>
        <v>36.450000000000003</v>
      </c>
    </row>
    <row r="11895" spans="1:15" x14ac:dyDescent="0.25">
      <c r="A11895">
        <v>12030</v>
      </c>
      <c r="B11895">
        <v>5284</v>
      </c>
      <c r="C11895">
        <f>IF(COUNTIF($B$2:B11895,B11895)=1,1,0)</f>
        <v>0</v>
      </c>
      <c r="D11895" s="1">
        <v>45015</v>
      </c>
      <c r="E11895" s="2">
        <v>0.71642361111111108</v>
      </c>
      <c r="F11895">
        <v>122</v>
      </c>
      <c r="G11895" t="str">
        <f>IFERROR(INDEX(menu_items!$B:$B,MATCH(F11895,menu_items!$A:$A,0)),"Unknown value")</f>
        <v>Chips &amp; Salsa</v>
      </c>
      <c r="H11895" t="str">
        <f>IFERROR(INDEX(menu_items!$C:$C,MATCH(F11895,menu_items!$A:$A,0)),"Unknown value")</f>
        <v>Mexican</v>
      </c>
      <c r="I11895" s="5">
        <f>IFERROR(INDEX(menu_items!$D:$D,MATCH(F11895,menu_items!$A:$A,0)),0)</f>
        <v>7</v>
      </c>
      <c r="J11895" t="str">
        <f t="shared" si="931"/>
        <v>Thu</v>
      </c>
      <c r="K11895">
        <f t="shared" si="932"/>
        <v>30</v>
      </c>
      <c r="L11895" t="str">
        <f t="shared" si="933"/>
        <v>Mar</v>
      </c>
      <c r="M11895">
        <v>17</v>
      </c>
      <c r="N11895">
        <f t="shared" si="934"/>
        <v>4</v>
      </c>
      <c r="O11895" s="5">
        <f t="shared" si="935"/>
        <v>36.450000000000003</v>
      </c>
    </row>
    <row r="11896" spans="1:15" x14ac:dyDescent="0.25">
      <c r="A11896">
        <v>12031</v>
      </c>
      <c r="B11896">
        <v>5285</v>
      </c>
      <c r="C11896">
        <f>IF(COUNTIF($B$2:B11896,B11896)=1,1,0)</f>
        <v>1</v>
      </c>
      <c r="D11896" s="1">
        <v>45015</v>
      </c>
      <c r="E11896" s="2">
        <v>0.73245370370370366</v>
      </c>
      <c r="F11896">
        <v>102</v>
      </c>
      <c r="G11896" t="str">
        <f>IFERROR(INDEX(menu_items!$B:$B,MATCH(F11896,menu_items!$A:$A,0)),"Unknown value")</f>
        <v>Cheeseburger</v>
      </c>
      <c r="H11896" t="str">
        <f>IFERROR(INDEX(menu_items!$C:$C,MATCH(F11896,menu_items!$A:$A,0)),"Unknown value")</f>
        <v>American</v>
      </c>
      <c r="I11896" s="5">
        <f>IFERROR(INDEX(menu_items!$D:$D,MATCH(F11896,menu_items!$A:$A,0)),0)</f>
        <v>13.95</v>
      </c>
      <c r="J11896" t="str">
        <f t="shared" si="931"/>
        <v>Thu</v>
      </c>
      <c r="K11896">
        <f t="shared" si="932"/>
        <v>30</v>
      </c>
      <c r="L11896" t="str">
        <f t="shared" si="933"/>
        <v>Mar</v>
      </c>
      <c r="M11896">
        <v>17</v>
      </c>
      <c r="N11896">
        <f t="shared" si="934"/>
        <v>2</v>
      </c>
      <c r="O11896" s="5">
        <f t="shared" si="935"/>
        <v>20.95</v>
      </c>
    </row>
    <row r="11897" spans="1:15" x14ac:dyDescent="0.25">
      <c r="A11897">
        <v>12032</v>
      </c>
      <c r="B11897">
        <v>5285</v>
      </c>
      <c r="C11897">
        <f>IF(COUNTIF($B$2:B11897,B11897)=1,1,0)</f>
        <v>0</v>
      </c>
      <c r="D11897" s="1">
        <v>45015</v>
      </c>
      <c r="E11897" s="2">
        <v>0.73245370370370366</v>
      </c>
      <c r="F11897">
        <v>105</v>
      </c>
      <c r="G11897" t="str">
        <f>IFERROR(INDEX(menu_items!$B:$B,MATCH(F11897,menu_items!$A:$A,0)),"Unknown value")</f>
        <v>Mac &amp; Cheese</v>
      </c>
      <c r="H11897" t="str">
        <f>IFERROR(INDEX(menu_items!$C:$C,MATCH(F11897,menu_items!$A:$A,0)),"Unknown value")</f>
        <v>American</v>
      </c>
      <c r="I11897" s="5">
        <f>IFERROR(INDEX(menu_items!$D:$D,MATCH(F11897,menu_items!$A:$A,0)),0)</f>
        <v>7</v>
      </c>
      <c r="J11897" t="str">
        <f t="shared" si="931"/>
        <v>Thu</v>
      </c>
      <c r="K11897">
        <f t="shared" si="932"/>
        <v>30</v>
      </c>
      <c r="L11897" t="str">
        <f t="shared" si="933"/>
        <v>Mar</v>
      </c>
      <c r="M11897">
        <v>17</v>
      </c>
      <c r="N11897">
        <f t="shared" si="934"/>
        <v>2</v>
      </c>
      <c r="O11897" s="5">
        <f t="shared" si="935"/>
        <v>20.95</v>
      </c>
    </row>
    <row r="11898" spans="1:15" x14ac:dyDescent="0.25">
      <c r="A11898">
        <v>12033</v>
      </c>
      <c r="B11898">
        <v>5286</v>
      </c>
      <c r="C11898">
        <f>IF(COUNTIF($B$2:B11898,B11898)=1,1,0)</f>
        <v>1</v>
      </c>
      <c r="D11898" s="1">
        <v>45015</v>
      </c>
      <c r="E11898" s="2">
        <v>0.74250000000000005</v>
      </c>
      <c r="F11898">
        <v>101</v>
      </c>
      <c r="G11898" t="str">
        <f>IFERROR(INDEX(menu_items!$B:$B,MATCH(F11898,menu_items!$A:$A,0)),"Unknown value")</f>
        <v>Hamburger</v>
      </c>
      <c r="H11898" t="str">
        <f>IFERROR(INDEX(menu_items!$C:$C,MATCH(F11898,menu_items!$A:$A,0)),"Unknown value")</f>
        <v>American</v>
      </c>
      <c r="I11898" s="5">
        <f>IFERROR(INDEX(menu_items!$D:$D,MATCH(F11898,menu_items!$A:$A,0)),0)</f>
        <v>12.95</v>
      </c>
      <c r="J11898" t="str">
        <f t="shared" ref="J11898:J11960" si="936">TEXT(D11898,"ddd")</f>
        <v>Thu</v>
      </c>
      <c r="K11898">
        <f t="shared" ref="K11898:K11960" si="937">DAY(D11898)</f>
        <v>30</v>
      </c>
      <c r="L11898" t="str">
        <f t="shared" ref="L11898:L11960" si="938">TEXT(D11898,"mmm")</f>
        <v>Mar</v>
      </c>
      <c r="M11898">
        <v>17</v>
      </c>
      <c r="N11898">
        <f t="shared" si="934"/>
        <v>4</v>
      </c>
      <c r="O11898" s="5">
        <f t="shared" si="935"/>
        <v>59.8</v>
      </c>
    </row>
    <row r="11899" spans="1:15" x14ac:dyDescent="0.25">
      <c r="A11899">
        <v>12034</v>
      </c>
      <c r="B11899">
        <v>5286</v>
      </c>
      <c r="C11899">
        <f>IF(COUNTIF($B$2:B11899,B11899)=1,1,0)</f>
        <v>0</v>
      </c>
      <c r="D11899" s="1">
        <v>45015</v>
      </c>
      <c r="E11899" s="2">
        <v>0.74250000000000005</v>
      </c>
      <c r="F11899">
        <v>110</v>
      </c>
      <c r="G11899" t="str">
        <f>IFERROR(INDEX(menu_items!$B:$B,MATCH(F11899,menu_items!$A:$A,0)),"Unknown value")</f>
        <v>Pork Ramen</v>
      </c>
      <c r="H11899" t="str">
        <f>IFERROR(INDEX(menu_items!$C:$C,MATCH(F11899,menu_items!$A:$A,0)),"Unknown value")</f>
        <v>Asian</v>
      </c>
      <c r="I11899" s="5">
        <f>IFERROR(INDEX(menu_items!$D:$D,MATCH(F11899,menu_items!$A:$A,0)),0)</f>
        <v>17.95</v>
      </c>
      <c r="J11899" t="str">
        <f t="shared" si="936"/>
        <v>Thu</v>
      </c>
      <c r="K11899">
        <f t="shared" si="937"/>
        <v>30</v>
      </c>
      <c r="L11899" t="str">
        <f t="shared" si="938"/>
        <v>Mar</v>
      </c>
      <c r="M11899">
        <v>17</v>
      </c>
      <c r="N11899">
        <f t="shared" si="934"/>
        <v>4</v>
      </c>
      <c r="O11899" s="5">
        <f t="shared" si="935"/>
        <v>59.8</v>
      </c>
    </row>
    <row r="11900" spans="1:15" x14ac:dyDescent="0.25">
      <c r="A11900">
        <v>12035</v>
      </c>
      <c r="B11900">
        <v>5286</v>
      </c>
      <c r="C11900">
        <f>IF(COUNTIF($B$2:B11900,B11900)=1,1,0)</f>
        <v>0</v>
      </c>
      <c r="D11900" s="1">
        <v>45015</v>
      </c>
      <c r="E11900" s="2">
        <v>0.74250000000000005</v>
      </c>
      <c r="F11900">
        <v>112</v>
      </c>
      <c r="G11900" t="str">
        <f>IFERROR(INDEX(menu_items!$B:$B,MATCH(F11900,menu_items!$A:$A,0)),"Unknown value")</f>
        <v>Salmon Roll</v>
      </c>
      <c r="H11900" t="str">
        <f>IFERROR(INDEX(menu_items!$C:$C,MATCH(F11900,menu_items!$A:$A,0)),"Unknown value")</f>
        <v>Asian</v>
      </c>
      <c r="I11900" s="5">
        <f>IFERROR(INDEX(menu_items!$D:$D,MATCH(F11900,menu_items!$A:$A,0)),0)</f>
        <v>14.95</v>
      </c>
      <c r="J11900" t="str">
        <f t="shared" si="936"/>
        <v>Thu</v>
      </c>
      <c r="K11900">
        <f t="shared" si="937"/>
        <v>30</v>
      </c>
      <c r="L11900" t="str">
        <f t="shared" si="938"/>
        <v>Mar</v>
      </c>
      <c r="M11900">
        <v>17</v>
      </c>
      <c r="N11900">
        <f t="shared" si="934"/>
        <v>4</v>
      </c>
      <c r="O11900" s="5">
        <f t="shared" si="935"/>
        <v>59.8</v>
      </c>
    </row>
    <row r="11901" spans="1:15" x14ac:dyDescent="0.25">
      <c r="A11901">
        <v>12036</v>
      </c>
      <c r="B11901">
        <v>5286</v>
      </c>
      <c r="C11901">
        <f>IF(COUNTIF($B$2:B11901,B11901)=1,1,0)</f>
        <v>0</v>
      </c>
      <c r="D11901" s="1">
        <v>45015</v>
      </c>
      <c r="E11901" s="2">
        <v>0.74250000000000005</v>
      </c>
      <c r="F11901">
        <v>120</v>
      </c>
      <c r="G11901" t="str">
        <f>IFERROR(INDEX(menu_items!$B:$B,MATCH(F11901,menu_items!$A:$A,0)),"Unknown value")</f>
        <v>Steak Torta</v>
      </c>
      <c r="H11901" t="str">
        <f>IFERROR(INDEX(menu_items!$C:$C,MATCH(F11901,menu_items!$A:$A,0)),"Unknown value")</f>
        <v>Mexican</v>
      </c>
      <c r="I11901" s="5">
        <f>IFERROR(INDEX(menu_items!$D:$D,MATCH(F11901,menu_items!$A:$A,0)),0)</f>
        <v>13.95</v>
      </c>
      <c r="J11901" t="str">
        <f t="shared" si="936"/>
        <v>Thu</v>
      </c>
      <c r="K11901">
        <f t="shared" si="937"/>
        <v>30</v>
      </c>
      <c r="L11901" t="str">
        <f t="shared" si="938"/>
        <v>Mar</v>
      </c>
      <c r="M11901">
        <v>17</v>
      </c>
      <c r="N11901">
        <f t="shared" si="934"/>
        <v>4</v>
      </c>
      <c r="O11901" s="5">
        <f t="shared" si="935"/>
        <v>59.8</v>
      </c>
    </row>
    <row r="11902" spans="1:15" x14ac:dyDescent="0.25">
      <c r="A11902">
        <v>12037</v>
      </c>
      <c r="B11902">
        <v>5287</v>
      </c>
      <c r="C11902">
        <f>IF(COUNTIF($B$2:B11902,B11902)=1,1,0)</f>
        <v>1</v>
      </c>
      <c r="D11902" s="1">
        <v>45015</v>
      </c>
      <c r="E11902" s="2">
        <v>0.75230324074074073</v>
      </c>
      <c r="F11902">
        <v>124</v>
      </c>
      <c r="G11902" t="str">
        <f>IFERROR(INDEX(menu_items!$B:$B,MATCH(F11902,menu_items!$A:$A,0)),"Unknown value")</f>
        <v>Spaghetti</v>
      </c>
      <c r="H11902" t="str">
        <f>IFERROR(INDEX(menu_items!$C:$C,MATCH(F11902,menu_items!$A:$A,0)),"Unknown value")</f>
        <v>Italian</v>
      </c>
      <c r="I11902" s="5">
        <f>IFERROR(INDEX(menu_items!$D:$D,MATCH(F11902,menu_items!$A:$A,0)),0)</f>
        <v>14.5</v>
      </c>
      <c r="J11902" t="str">
        <f t="shared" si="936"/>
        <v>Thu</v>
      </c>
      <c r="K11902">
        <f t="shared" si="937"/>
        <v>30</v>
      </c>
      <c r="L11902" t="str">
        <f t="shared" si="938"/>
        <v>Mar</v>
      </c>
      <c r="M11902">
        <v>18</v>
      </c>
      <c r="N11902">
        <f t="shared" si="934"/>
        <v>1</v>
      </c>
      <c r="O11902" s="5">
        <f t="shared" si="935"/>
        <v>14.5</v>
      </c>
    </row>
    <row r="11903" spans="1:15" x14ac:dyDescent="0.25">
      <c r="A11903">
        <v>12038</v>
      </c>
      <c r="B11903">
        <v>5288</v>
      </c>
      <c r="C11903">
        <f>IF(COUNTIF($B$2:B11903,B11903)=1,1,0)</f>
        <v>1</v>
      </c>
      <c r="D11903" s="1">
        <v>45015</v>
      </c>
      <c r="E11903" s="2">
        <v>0.75604166666666661</v>
      </c>
      <c r="F11903">
        <v>118</v>
      </c>
      <c r="G11903" t="str">
        <f>IFERROR(INDEX(menu_items!$B:$B,MATCH(F11903,menu_items!$A:$A,0)),"Unknown value")</f>
        <v>Steak Burrito</v>
      </c>
      <c r="H11903" t="str">
        <f>IFERROR(INDEX(menu_items!$C:$C,MATCH(F11903,menu_items!$A:$A,0)),"Unknown value")</f>
        <v>Mexican</v>
      </c>
      <c r="I11903" s="5">
        <f>IFERROR(INDEX(menu_items!$D:$D,MATCH(F11903,menu_items!$A:$A,0)),0)</f>
        <v>14.95</v>
      </c>
      <c r="J11903" t="str">
        <f t="shared" si="936"/>
        <v>Thu</v>
      </c>
      <c r="K11903">
        <f t="shared" si="937"/>
        <v>30</v>
      </c>
      <c r="L11903" t="str">
        <f t="shared" si="938"/>
        <v>Mar</v>
      </c>
      <c r="M11903">
        <v>18</v>
      </c>
      <c r="N11903">
        <f t="shared" si="934"/>
        <v>1</v>
      </c>
      <c r="O11903" s="5">
        <f t="shared" si="935"/>
        <v>14.95</v>
      </c>
    </row>
    <row r="11904" spans="1:15" x14ac:dyDescent="0.25">
      <c r="A11904">
        <v>12039</v>
      </c>
      <c r="B11904">
        <v>5289</v>
      </c>
      <c r="C11904">
        <f>IF(COUNTIF($B$2:B11904,B11904)=1,1,0)</f>
        <v>1</v>
      </c>
      <c r="D11904" s="1">
        <v>45015</v>
      </c>
      <c r="E11904" s="2">
        <v>0.76195601851851846</v>
      </c>
      <c r="F11904">
        <v>131</v>
      </c>
      <c r="G11904" t="str">
        <f>IFERROR(INDEX(menu_items!$B:$B,MATCH(F11904,menu_items!$A:$A,0)),"Unknown value")</f>
        <v>Chicken Parmesan</v>
      </c>
      <c r="H11904" t="str">
        <f>IFERROR(INDEX(menu_items!$C:$C,MATCH(F11904,menu_items!$A:$A,0)),"Unknown value")</f>
        <v>Italian</v>
      </c>
      <c r="I11904" s="5">
        <f>IFERROR(INDEX(menu_items!$D:$D,MATCH(F11904,menu_items!$A:$A,0)),0)</f>
        <v>17.95</v>
      </c>
      <c r="J11904" t="str">
        <f t="shared" si="936"/>
        <v>Thu</v>
      </c>
      <c r="K11904">
        <f t="shared" si="937"/>
        <v>30</v>
      </c>
      <c r="L11904" t="str">
        <f t="shared" si="938"/>
        <v>Mar</v>
      </c>
      <c r="M11904">
        <v>18</v>
      </c>
      <c r="N11904">
        <f t="shared" si="934"/>
        <v>1</v>
      </c>
      <c r="O11904" s="5">
        <f t="shared" si="935"/>
        <v>17.95</v>
      </c>
    </row>
    <row r="11905" spans="1:15" x14ac:dyDescent="0.25">
      <c r="A11905">
        <v>12040</v>
      </c>
      <c r="B11905">
        <v>5290</v>
      </c>
      <c r="C11905">
        <f>IF(COUNTIF($B$2:B11905,B11905)=1,1,0)</f>
        <v>1</v>
      </c>
      <c r="D11905" s="1">
        <v>45015</v>
      </c>
      <c r="E11905" s="2">
        <v>0.7628125</v>
      </c>
      <c r="F11905">
        <v>107</v>
      </c>
      <c r="G11905" t="str">
        <f>IFERROR(INDEX(menu_items!$B:$B,MATCH(F11905,menu_items!$A:$A,0)),"Unknown value")</f>
        <v>Orange Chicken</v>
      </c>
      <c r="H11905" t="str">
        <f>IFERROR(INDEX(menu_items!$C:$C,MATCH(F11905,menu_items!$A:$A,0)),"Unknown value")</f>
        <v>Asian</v>
      </c>
      <c r="I11905" s="5">
        <f>IFERROR(INDEX(menu_items!$D:$D,MATCH(F11905,menu_items!$A:$A,0)),0)</f>
        <v>16.5</v>
      </c>
      <c r="J11905" t="str">
        <f t="shared" si="936"/>
        <v>Thu</v>
      </c>
      <c r="K11905">
        <f t="shared" si="937"/>
        <v>30</v>
      </c>
      <c r="L11905" t="str">
        <f t="shared" si="938"/>
        <v>Mar</v>
      </c>
      <c r="M11905">
        <v>18</v>
      </c>
      <c r="N11905">
        <f t="shared" si="934"/>
        <v>3</v>
      </c>
      <c r="O11905" s="5">
        <f t="shared" si="935"/>
        <v>46.4</v>
      </c>
    </row>
    <row r="11906" spans="1:15" x14ac:dyDescent="0.25">
      <c r="A11906">
        <v>12041</v>
      </c>
      <c r="B11906">
        <v>5290</v>
      </c>
      <c r="C11906">
        <f>IF(COUNTIF($B$2:B11906,B11906)=1,1,0)</f>
        <v>0</v>
      </c>
      <c r="D11906" s="1">
        <v>45015</v>
      </c>
      <c r="E11906" s="2">
        <v>0.7628125</v>
      </c>
      <c r="F11906">
        <v>117</v>
      </c>
      <c r="G11906" t="str">
        <f>IFERROR(INDEX(menu_items!$B:$B,MATCH(F11906,menu_items!$A:$A,0)),"Unknown value")</f>
        <v>Chicken Burrito</v>
      </c>
      <c r="H11906" t="str">
        <f>IFERROR(INDEX(menu_items!$C:$C,MATCH(F11906,menu_items!$A:$A,0)),"Unknown value")</f>
        <v>Mexican</v>
      </c>
      <c r="I11906" s="5">
        <f>IFERROR(INDEX(menu_items!$D:$D,MATCH(F11906,menu_items!$A:$A,0)),0)</f>
        <v>12.95</v>
      </c>
      <c r="J11906" t="str">
        <f t="shared" si="936"/>
        <v>Thu</v>
      </c>
      <c r="K11906">
        <f t="shared" si="937"/>
        <v>30</v>
      </c>
      <c r="L11906" t="str">
        <f t="shared" si="938"/>
        <v>Mar</v>
      </c>
      <c r="M11906">
        <v>18</v>
      </c>
      <c r="N11906">
        <f t="shared" ref="N11906:N11969" si="939">COUNTIF($B:$B,B11906)</f>
        <v>3</v>
      </c>
      <c r="O11906" s="5">
        <f t="shared" ref="O11906:O11969" si="940">SUMIF($B:$B,B11906,$I:$I)</f>
        <v>46.4</v>
      </c>
    </row>
    <row r="11907" spans="1:15" x14ac:dyDescent="0.25">
      <c r="A11907">
        <v>12042</v>
      </c>
      <c r="B11907">
        <v>5290</v>
      </c>
      <c r="C11907">
        <f>IF(COUNTIF($B$2:B11907,B11907)=1,1,0)</f>
        <v>0</v>
      </c>
      <c r="D11907" s="1">
        <v>45015</v>
      </c>
      <c r="E11907" s="2">
        <v>0.7628125</v>
      </c>
      <c r="F11907">
        <v>132</v>
      </c>
      <c r="G11907" t="str">
        <f>IFERROR(INDEX(menu_items!$B:$B,MATCH(F11907,menu_items!$A:$A,0)),"Unknown value")</f>
        <v>Eggplant Parmesan</v>
      </c>
      <c r="H11907" t="str">
        <f>IFERROR(INDEX(menu_items!$C:$C,MATCH(F11907,menu_items!$A:$A,0)),"Unknown value")</f>
        <v>Italian</v>
      </c>
      <c r="I11907" s="5">
        <f>IFERROR(INDEX(menu_items!$D:$D,MATCH(F11907,menu_items!$A:$A,0)),0)</f>
        <v>16.95</v>
      </c>
      <c r="J11907" t="str">
        <f t="shared" si="936"/>
        <v>Thu</v>
      </c>
      <c r="K11907">
        <f t="shared" si="937"/>
        <v>30</v>
      </c>
      <c r="L11907" t="str">
        <f t="shared" si="938"/>
        <v>Mar</v>
      </c>
      <c r="M11907">
        <v>18</v>
      </c>
      <c r="N11907">
        <f t="shared" si="939"/>
        <v>3</v>
      </c>
      <c r="O11907" s="5">
        <f t="shared" si="940"/>
        <v>46.4</v>
      </c>
    </row>
    <row r="11908" spans="1:15" x14ac:dyDescent="0.25">
      <c r="A11908">
        <v>12043</v>
      </c>
      <c r="B11908">
        <v>5291</v>
      </c>
      <c r="C11908">
        <f>IF(COUNTIF($B$2:B11908,B11908)=1,1,0)</f>
        <v>1</v>
      </c>
      <c r="D11908" s="1">
        <v>45015</v>
      </c>
      <c r="E11908" s="2">
        <v>0.76531249999999995</v>
      </c>
      <c r="F11908">
        <v>113</v>
      </c>
      <c r="G11908" t="str">
        <f>IFERROR(INDEX(menu_items!$B:$B,MATCH(F11908,menu_items!$A:$A,0)),"Unknown value")</f>
        <v>Edamame</v>
      </c>
      <c r="H11908" t="str">
        <f>IFERROR(INDEX(menu_items!$C:$C,MATCH(F11908,menu_items!$A:$A,0)),"Unknown value")</f>
        <v>Asian</v>
      </c>
      <c r="I11908" s="5">
        <f>IFERROR(INDEX(menu_items!$D:$D,MATCH(F11908,menu_items!$A:$A,0)),0)</f>
        <v>5</v>
      </c>
      <c r="J11908" t="str">
        <f t="shared" si="936"/>
        <v>Thu</v>
      </c>
      <c r="K11908">
        <f t="shared" si="937"/>
        <v>30</v>
      </c>
      <c r="L11908" t="str">
        <f t="shared" si="938"/>
        <v>Mar</v>
      </c>
      <c r="M11908">
        <v>18</v>
      </c>
      <c r="N11908">
        <f t="shared" si="939"/>
        <v>1</v>
      </c>
      <c r="O11908" s="5">
        <f t="shared" si="940"/>
        <v>5</v>
      </c>
    </row>
    <row r="11909" spans="1:15" x14ac:dyDescent="0.25">
      <c r="A11909">
        <v>12044</v>
      </c>
      <c r="B11909">
        <v>5292</v>
      </c>
      <c r="C11909">
        <f>IF(COUNTIF($B$2:B11909,B11909)=1,1,0)</f>
        <v>1</v>
      </c>
      <c r="D11909" s="1">
        <v>45015</v>
      </c>
      <c r="E11909" s="2">
        <v>0.77554398148148151</v>
      </c>
      <c r="F11909">
        <v>103</v>
      </c>
      <c r="G11909" t="str">
        <f>IFERROR(INDEX(menu_items!$B:$B,MATCH(F11909,menu_items!$A:$A,0)),"Unknown value")</f>
        <v>Hot Dog</v>
      </c>
      <c r="H11909" t="str">
        <f>IFERROR(INDEX(menu_items!$C:$C,MATCH(F11909,menu_items!$A:$A,0)),"Unknown value")</f>
        <v>American</v>
      </c>
      <c r="I11909" s="5">
        <f>IFERROR(INDEX(menu_items!$D:$D,MATCH(F11909,menu_items!$A:$A,0)),0)</f>
        <v>9</v>
      </c>
      <c r="J11909" t="str">
        <f t="shared" si="936"/>
        <v>Thu</v>
      </c>
      <c r="K11909">
        <f t="shared" si="937"/>
        <v>30</v>
      </c>
      <c r="L11909" t="str">
        <f t="shared" si="938"/>
        <v>Mar</v>
      </c>
      <c r="M11909">
        <v>18</v>
      </c>
      <c r="N11909">
        <f t="shared" si="939"/>
        <v>3</v>
      </c>
      <c r="O11909" s="5">
        <f t="shared" si="940"/>
        <v>37.950000000000003</v>
      </c>
    </row>
    <row r="11910" spans="1:15" x14ac:dyDescent="0.25">
      <c r="A11910">
        <v>12045</v>
      </c>
      <c r="B11910">
        <v>5292</v>
      </c>
      <c r="C11910">
        <f>IF(COUNTIF($B$2:B11910,B11910)=1,1,0)</f>
        <v>0</v>
      </c>
      <c r="D11910" s="1">
        <v>45015</v>
      </c>
      <c r="E11910" s="2">
        <v>0.77554398148148151</v>
      </c>
      <c r="F11910">
        <v>130</v>
      </c>
      <c r="G11910" t="str">
        <f>IFERROR(INDEX(menu_items!$B:$B,MATCH(F11910,menu_items!$A:$A,0)),"Unknown value")</f>
        <v>Shrimp Scampi</v>
      </c>
      <c r="H11910" t="str">
        <f>IFERROR(INDEX(menu_items!$C:$C,MATCH(F11910,menu_items!$A:$A,0)),"Unknown value")</f>
        <v>Italian</v>
      </c>
      <c r="I11910" s="5">
        <f>IFERROR(INDEX(menu_items!$D:$D,MATCH(F11910,menu_items!$A:$A,0)),0)</f>
        <v>19.95</v>
      </c>
      <c r="J11910" t="str">
        <f t="shared" si="936"/>
        <v>Thu</v>
      </c>
      <c r="K11910">
        <f t="shared" si="937"/>
        <v>30</v>
      </c>
      <c r="L11910" t="str">
        <f t="shared" si="938"/>
        <v>Mar</v>
      </c>
      <c r="M11910">
        <v>18</v>
      </c>
      <c r="N11910">
        <f t="shared" si="939"/>
        <v>3</v>
      </c>
      <c r="O11910" s="5">
        <f t="shared" si="940"/>
        <v>37.950000000000003</v>
      </c>
    </row>
    <row r="11911" spans="1:15" x14ac:dyDescent="0.25">
      <c r="A11911">
        <v>12046</v>
      </c>
      <c r="B11911">
        <v>5292</v>
      </c>
      <c r="C11911">
        <f>IF(COUNTIF($B$2:B11911,B11911)=1,1,0)</f>
        <v>0</v>
      </c>
      <c r="D11911" s="1">
        <v>45015</v>
      </c>
      <c r="E11911" s="2">
        <v>0.77554398148148151</v>
      </c>
      <c r="F11911">
        <v>123</v>
      </c>
      <c r="G11911" t="str">
        <f>IFERROR(INDEX(menu_items!$B:$B,MATCH(F11911,menu_items!$A:$A,0)),"Unknown value")</f>
        <v>Chips &amp; Guacamole</v>
      </c>
      <c r="H11911" t="str">
        <f>IFERROR(INDEX(menu_items!$C:$C,MATCH(F11911,menu_items!$A:$A,0)),"Unknown value")</f>
        <v>Mexican</v>
      </c>
      <c r="I11911" s="5">
        <f>IFERROR(INDEX(menu_items!$D:$D,MATCH(F11911,menu_items!$A:$A,0)),0)</f>
        <v>9</v>
      </c>
      <c r="J11911" t="str">
        <f t="shared" si="936"/>
        <v>Thu</v>
      </c>
      <c r="K11911">
        <f t="shared" si="937"/>
        <v>30</v>
      </c>
      <c r="L11911" t="str">
        <f t="shared" si="938"/>
        <v>Mar</v>
      </c>
      <c r="M11911">
        <v>18</v>
      </c>
      <c r="N11911">
        <f t="shared" si="939"/>
        <v>3</v>
      </c>
      <c r="O11911" s="5">
        <f t="shared" si="940"/>
        <v>37.950000000000003</v>
      </c>
    </row>
    <row r="11912" spans="1:15" x14ac:dyDescent="0.25">
      <c r="A11912">
        <v>12047</v>
      </c>
      <c r="B11912">
        <v>5293</v>
      </c>
      <c r="C11912">
        <f>IF(COUNTIF($B$2:B11912,B11912)=1,1,0)</f>
        <v>1</v>
      </c>
      <c r="D11912" s="1">
        <v>45015</v>
      </c>
      <c r="E11912" s="2">
        <v>0.78140046296296295</v>
      </c>
      <c r="F11912">
        <v>102</v>
      </c>
      <c r="G11912" t="str">
        <f>IFERROR(INDEX(menu_items!$B:$B,MATCH(F11912,menu_items!$A:$A,0)),"Unknown value")</f>
        <v>Cheeseburger</v>
      </c>
      <c r="H11912" t="str">
        <f>IFERROR(INDEX(menu_items!$C:$C,MATCH(F11912,menu_items!$A:$A,0)),"Unknown value")</f>
        <v>American</v>
      </c>
      <c r="I11912" s="5">
        <f>IFERROR(INDEX(menu_items!$D:$D,MATCH(F11912,menu_items!$A:$A,0)),0)</f>
        <v>13.95</v>
      </c>
      <c r="J11912" t="str">
        <f t="shared" si="936"/>
        <v>Thu</v>
      </c>
      <c r="K11912">
        <f t="shared" si="937"/>
        <v>30</v>
      </c>
      <c r="L11912" t="str">
        <f t="shared" si="938"/>
        <v>Mar</v>
      </c>
      <c r="M11912">
        <v>18</v>
      </c>
      <c r="N11912">
        <f t="shared" si="939"/>
        <v>2</v>
      </c>
      <c r="O11912" s="5">
        <f t="shared" si="940"/>
        <v>25.9</v>
      </c>
    </row>
    <row r="11913" spans="1:15" x14ac:dyDescent="0.25">
      <c r="A11913">
        <v>12048</v>
      </c>
      <c r="B11913">
        <v>5293</v>
      </c>
      <c r="C11913">
        <f>IF(COUNTIF($B$2:B11913,B11913)=1,1,0)</f>
        <v>0</v>
      </c>
      <c r="D11913" s="1">
        <v>45015</v>
      </c>
      <c r="E11913" s="2">
        <v>0.78140046296296295</v>
      </c>
      <c r="F11913">
        <v>119</v>
      </c>
      <c r="G11913" t="str">
        <f>IFERROR(INDEX(menu_items!$B:$B,MATCH(F11913,menu_items!$A:$A,0)),"Unknown value")</f>
        <v>Chicken Torta</v>
      </c>
      <c r="H11913" t="str">
        <f>IFERROR(INDEX(menu_items!$C:$C,MATCH(F11913,menu_items!$A:$A,0)),"Unknown value")</f>
        <v>Mexican</v>
      </c>
      <c r="I11913" s="5">
        <f>IFERROR(INDEX(menu_items!$D:$D,MATCH(F11913,menu_items!$A:$A,0)),0)</f>
        <v>11.95</v>
      </c>
      <c r="J11913" t="str">
        <f t="shared" si="936"/>
        <v>Thu</v>
      </c>
      <c r="K11913">
        <f t="shared" si="937"/>
        <v>30</v>
      </c>
      <c r="L11913" t="str">
        <f t="shared" si="938"/>
        <v>Mar</v>
      </c>
      <c r="M11913">
        <v>18</v>
      </c>
      <c r="N11913">
        <f t="shared" si="939"/>
        <v>2</v>
      </c>
      <c r="O11913" s="5">
        <f t="shared" si="940"/>
        <v>25.9</v>
      </c>
    </row>
    <row r="11914" spans="1:15" x14ac:dyDescent="0.25">
      <c r="A11914">
        <v>12049</v>
      </c>
      <c r="B11914">
        <v>5294</v>
      </c>
      <c r="C11914">
        <f>IF(COUNTIF($B$2:B11914,B11914)=1,1,0)</f>
        <v>1</v>
      </c>
      <c r="D11914" s="1">
        <v>45015</v>
      </c>
      <c r="E11914" s="2">
        <v>0.78511574074074075</v>
      </c>
      <c r="F11914">
        <v>127</v>
      </c>
      <c r="G11914" t="str">
        <f>IFERROR(INDEX(menu_items!$B:$B,MATCH(F11914,menu_items!$A:$A,0)),"Unknown value")</f>
        <v>Meat Lasagna</v>
      </c>
      <c r="H11914" t="str">
        <f>IFERROR(INDEX(menu_items!$C:$C,MATCH(F11914,menu_items!$A:$A,0)),"Unknown value")</f>
        <v>Italian</v>
      </c>
      <c r="I11914" s="5">
        <f>IFERROR(INDEX(menu_items!$D:$D,MATCH(F11914,menu_items!$A:$A,0)),0)</f>
        <v>17.95</v>
      </c>
      <c r="J11914" t="str">
        <f t="shared" si="936"/>
        <v>Thu</v>
      </c>
      <c r="K11914">
        <f t="shared" si="937"/>
        <v>30</v>
      </c>
      <c r="L11914" t="str">
        <f t="shared" si="938"/>
        <v>Mar</v>
      </c>
      <c r="M11914">
        <v>18</v>
      </c>
      <c r="N11914">
        <f t="shared" si="939"/>
        <v>1</v>
      </c>
      <c r="O11914" s="5">
        <f t="shared" si="940"/>
        <v>17.95</v>
      </c>
    </row>
    <row r="11915" spans="1:15" x14ac:dyDescent="0.25">
      <c r="A11915">
        <v>12050</v>
      </c>
      <c r="B11915">
        <v>5295</v>
      </c>
      <c r="C11915">
        <f>IF(COUNTIF($B$2:B11915,B11915)=1,1,0)</f>
        <v>1</v>
      </c>
      <c r="D11915" s="1">
        <v>45015</v>
      </c>
      <c r="E11915" s="2">
        <v>0.79925925925925922</v>
      </c>
      <c r="F11915">
        <v>108</v>
      </c>
      <c r="G11915" t="str">
        <f>IFERROR(INDEX(menu_items!$B:$B,MATCH(F11915,menu_items!$A:$A,0)),"Unknown value")</f>
        <v>Tofu Pad Thai</v>
      </c>
      <c r="H11915" t="str">
        <f>IFERROR(INDEX(menu_items!$C:$C,MATCH(F11915,menu_items!$A:$A,0)),"Unknown value")</f>
        <v>Asian</v>
      </c>
      <c r="I11915" s="5">
        <f>IFERROR(INDEX(menu_items!$D:$D,MATCH(F11915,menu_items!$A:$A,0)),0)</f>
        <v>14.5</v>
      </c>
      <c r="J11915" t="str">
        <f t="shared" si="936"/>
        <v>Thu</v>
      </c>
      <c r="K11915">
        <f t="shared" si="937"/>
        <v>30</v>
      </c>
      <c r="L11915" t="str">
        <f t="shared" si="938"/>
        <v>Mar</v>
      </c>
      <c r="M11915">
        <v>19</v>
      </c>
      <c r="N11915">
        <f t="shared" si="939"/>
        <v>1</v>
      </c>
      <c r="O11915" s="5">
        <f t="shared" si="940"/>
        <v>14.5</v>
      </c>
    </row>
    <row r="11916" spans="1:15" x14ac:dyDescent="0.25">
      <c r="A11916">
        <v>12051</v>
      </c>
      <c r="B11916">
        <v>5296</v>
      </c>
      <c r="C11916">
        <f>IF(COUNTIF($B$2:B11916,B11916)=1,1,0)</f>
        <v>1</v>
      </c>
      <c r="D11916" s="1">
        <v>45015</v>
      </c>
      <c r="E11916" s="2">
        <v>0.81314814814814818</v>
      </c>
      <c r="F11916">
        <v>126</v>
      </c>
      <c r="G11916" t="str">
        <f>IFERROR(INDEX(menu_items!$B:$B,MATCH(F11916,menu_items!$A:$A,0)),"Unknown value")</f>
        <v>Fettuccine Alfredo</v>
      </c>
      <c r="H11916" t="str">
        <f>IFERROR(INDEX(menu_items!$C:$C,MATCH(F11916,menu_items!$A:$A,0)),"Unknown value")</f>
        <v>Italian</v>
      </c>
      <c r="I11916" s="5">
        <f>IFERROR(INDEX(menu_items!$D:$D,MATCH(F11916,menu_items!$A:$A,0)),0)</f>
        <v>14.5</v>
      </c>
      <c r="J11916" t="str">
        <f t="shared" si="936"/>
        <v>Thu</v>
      </c>
      <c r="K11916">
        <f t="shared" si="937"/>
        <v>30</v>
      </c>
      <c r="L11916" t="str">
        <f t="shared" si="938"/>
        <v>Mar</v>
      </c>
      <c r="M11916">
        <v>19</v>
      </c>
      <c r="N11916">
        <f t="shared" si="939"/>
        <v>1</v>
      </c>
      <c r="O11916" s="5">
        <f t="shared" si="940"/>
        <v>14.5</v>
      </c>
    </row>
    <row r="11917" spans="1:15" x14ac:dyDescent="0.25">
      <c r="A11917">
        <v>12052</v>
      </c>
      <c r="B11917">
        <v>5297</v>
      </c>
      <c r="C11917">
        <f>IF(COUNTIF($B$2:B11917,B11917)=1,1,0)</f>
        <v>1</v>
      </c>
      <c r="D11917" s="1">
        <v>45015</v>
      </c>
      <c r="E11917" s="2">
        <v>0.82072916666666662</v>
      </c>
      <c r="F11917">
        <v>128</v>
      </c>
      <c r="G11917" t="str">
        <f>IFERROR(INDEX(menu_items!$B:$B,MATCH(F11917,menu_items!$A:$A,0)),"Unknown value")</f>
        <v>Cheese Lasagna</v>
      </c>
      <c r="H11917" t="str">
        <f>IFERROR(INDEX(menu_items!$C:$C,MATCH(F11917,menu_items!$A:$A,0)),"Unknown value")</f>
        <v>Italian</v>
      </c>
      <c r="I11917" s="5">
        <f>IFERROR(INDEX(menu_items!$D:$D,MATCH(F11917,menu_items!$A:$A,0)),0)</f>
        <v>15.5</v>
      </c>
      <c r="J11917" t="str">
        <f t="shared" si="936"/>
        <v>Thu</v>
      </c>
      <c r="K11917">
        <f t="shared" si="937"/>
        <v>30</v>
      </c>
      <c r="L11917" t="str">
        <f t="shared" si="938"/>
        <v>Mar</v>
      </c>
      <c r="M11917">
        <v>19</v>
      </c>
      <c r="N11917">
        <f t="shared" si="939"/>
        <v>1</v>
      </c>
      <c r="O11917" s="5">
        <f t="shared" si="940"/>
        <v>15.5</v>
      </c>
    </row>
    <row r="11918" spans="1:15" x14ac:dyDescent="0.25">
      <c r="A11918">
        <v>12053</v>
      </c>
      <c r="B11918">
        <v>5298</v>
      </c>
      <c r="C11918">
        <f>IF(COUNTIF($B$2:B11918,B11918)=1,1,0)</f>
        <v>1</v>
      </c>
      <c r="D11918" s="1">
        <v>45015</v>
      </c>
      <c r="E11918" s="2">
        <v>0.83945601851851848</v>
      </c>
      <c r="F11918">
        <v>113</v>
      </c>
      <c r="G11918" t="str">
        <f>IFERROR(INDEX(menu_items!$B:$B,MATCH(F11918,menu_items!$A:$A,0)),"Unknown value")</f>
        <v>Edamame</v>
      </c>
      <c r="H11918" t="str">
        <f>IFERROR(INDEX(menu_items!$C:$C,MATCH(F11918,menu_items!$A:$A,0)),"Unknown value")</f>
        <v>Asian</v>
      </c>
      <c r="I11918" s="5">
        <f>IFERROR(INDEX(menu_items!$D:$D,MATCH(F11918,menu_items!$A:$A,0)),0)</f>
        <v>5</v>
      </c>
      <c r="J11918" t="str">
        <f t="shared" si="936"/>
        <v>Thu</v>
      </c>
      <c r="K11918">
        <f t="shared" si="937"/>
        <v>30</v>
      </c>
      <c r="L11918" t="str">
        <f t="shared" si="938"/>
        <v>Mar</v>
      </c>
      <c r="M11918">
        <v>20</v>
      </c>
      <c r="N11918">
        <f t="shared" si="939"/>
        <v>1</v>
      </c>
      <c r="O11918" s="5">
        <f t="shared" si="940"/>
        <v>5</v>
      </c>
    </row>
    <row r="11919" spans="1:15" x14ac:dyDescent="0.25">
      <c r="A11919">
        <v>12054</v>
      </c>
      <c r="B11919">
        <v>5299</v>
      </c>
      <c r="C11919">
        <f>IF(COUNTIF($B$2:B11919,B11919)=1,1,0)</f>
        <v>1</v>
      </c>
      <c r="D11919" s="1">
        <v>45015</v>
      </c>
      <c r="E11919" s="2">
        <v>0.84039351851851851</v>
      </c>
      <c r="F11919">
        <v>106</v>
      </c>
      <c r="G11919" t="str">
        <f>IFERROR(INDEX(menu_items!$B:$B,MATCH(F11919,menu_items!$A:$A,0)),"Unknown value")</f>
        <v>French Fries</v>
      </c>
      <c r="H11919" t="str">
        <f>IFERROR(INDEX(menu_items!$C:$C,MATCH(F11919,menu_items!$A:$A,0)),"Unknown value")</f>
        <v>American</v>
      </c>
      <c r="I11919" s="5">
        <f>IFERROR(INDEX(menu_items!$D:$D,MATCH(F11919,menu_items!$A:$A,0)),0)</f>
        <v>7</v>
      </c>
      <c r="J11919" t="str">
        <f t="shared" si="936"/>
        <v>Thu</v>
      </c>
      <c r="K11919">
        <f t="shared" si="937"/>
        <v>30</v>
      </c>
      <c r="L11919" t="str">
        <f t="shared" si="938"/>
        <v>Mar</v>
      </c>
      <c r="M11919">
        <v>20</v>
      </c>
      <c r="N11919">
        <f t="shared" si="939"/>
        <v>1</v>
      </c>
      <c r="O11919" s="5">
        <f t="shared" si="940"/>
        <v>7</v>
      </c>
    </row>
    <row r="11920" spans="1:15" x14ac:dyDescent="0.25">
      <c r="A11920">
        <v>12055</v>
      </c>
      <c r="B11920">
        <v>5300</v>
      </c>
      <c r="C11920">
        <f>IF(COUNTIF($B$2:B11920,B11920)=1,1,0)</f>
        <v>1</v>
      </c>
      <c r="D11920" s="1">
        <v>45015</v>
      </c>
      <c r="E11920" s="2">
        <v>0.84582175925925929</v>
      </c>
      <c r="F11920">
        <v>124</v>
      </c>
      <c r="G11920" t="str">
        <f>IFERROR(INDEX(menu_items!$B:$B,MATCH(F11920,menu_items!$A:$A,0)),"Unknown value")</f>
        <v>Spaghetti</v>
      </c>
      <c r="H11920" t="str">
        <f>IFERROR(INDEX(menu_items!$C:$C,MATCH(F11920,menu_items!$A:$A,0)),"Unknown value")</f>
        <v>Italian</v>
      </c>
      <c r="I11920" s="5">
        <f>IFERROR(INDEX(menu_items!$D:$D,MATCH(F11920,menu_items!$A:$A,0)),0)</f>
        <v>14.5</v>
      </c>
      <c r="J11920" t="str">
        <f t="shared" si="936"/>
        <v>Thu</v>
      </c>
      <c r="K11920">
        <f t="shared" si="937"/>
        <v>30</v>
      </c>
      <c r="L11920" t="str">
        <f t="shared" si="938"/>
        <v>Mar</v>
      </c>
      <c r="M11920">
        <v>20</v>
      </c>
      <c r="N11920">
        <f t="shared" si="939"/>
        <v>3</v>
      </c>
      <c r="O11920" s="5">
        <f t="shared" si="940"/>
        <v>36.450000000000003</v>
      </c>
    </row>
    <row r="11921" spans="1:15" x14ac:dyDescent="0.25">
      <c r="A11921">
        <v>12056</v>
      </c>
      <c r="B11921">
        <v>5300</v>
      </c>
      <c r="C11921">
        <f>IF(COUNTIF($B$2:B11921,B11921)=1,1,0)</f>
        <v>0</v>
      </c>
      <c r="D11921" s="1">
        <v>45015</v>
      </c>
      <c r="E11921" s="2">
        <v>0.84582175925925929</v>
      </c>
      <c r="F11921">
        <v>118</v>
      </c>
      <c r="G11921" t="str">
        <f>IFERROR(INDEX(menu_items!$B:$B,MATCH(F11921,menu_items!$A:$A,0)),"Unknown value")</f>
        <v>Steak Burrito</v>
      </c>
      <c r="H11921" t="str">
        <f>IFERROR(INDEX(menu_items!$C:$C,MATCH(F11921,menu_items!$A:$A,0)),"Unknown value")</f>
        <v>Mexican</v>
      </c>
      <c r="I11921" s="5">
        <f>IFERROR(INDEX(menu_items!$D:$D,MATCH(F11921,menu_items!$A:$A,0)),0)</f>
        <v>14.95</v>
      </c>
      <c r="J11921" t="str">
        <f t="shared" si="936"/>
        <v>Thu</v>
      </c>
      <c r="K11921">
        <f t="shared" si="937"/>
        <v>30</v>
      </c>
      <c r="L11921" t="str">
        <f t="shared" si="938"/>
        <v>Mar</v>
      </c>
      <c r="M11921">
        <v>20</v>
      </c>
      <c r="N11921">
        <f t="shared" si="939"/>
        <v>3</v>
      </c>
      <c r="O11921" s="5">
        <f t="shared" si="940"/>
        <v>36.450000000000003</v>
      </c>
    </row>
    <row r="11922" spans="1:15" x14ac:dyDescent="0.25">
      <c r="A11922">
        <v>12057</v>
      </c>
      <c r="B11922">
        <v>5300</v>
      </c>
      <c r="C11922">
        <f>IF(COUNTIF($B$2:B11922,B11922)=1,1,0)</f>
        <v>0</v>
      </c>
      <c r="D11922" s="1">
        <v>45015</v>
      </c>
      <c r="E11922" s="2">
        <v>0.84582175925925929</v>
      </c>
      <c r="F11922">
        <v>106</v>
      </c>
      <c r="G11922" t="str">
        <f>IFERROR(INDEX(menu_items!$B:$B,MATCH(F11922,menu_items!$A:$A,0)),"Unknown value")</f>
        <v>French Fries</v>
      </c>
      <c r="H11922" t="str">
        <f>IFERROR(INDEX(menu_items!$C:$C,MATCH(F11922,menu_items!$A:$A,0)),"Unknown value")</f>
        <v>American</v>
      </c>
      <c r="I11922" s="5">
        <f>IFERROR(INDEX(menu_items!$D:$D,MATCH(F11922,menu_items!$A:$A,0)),0)</f>
        <v>7</v>
      </c>
      <c r="J11922" t="str">
        <f t="shared" si="936"/>
        <v>Thu</v>
      </c>
      <c r="K11922">
        <f t="shared" si="937"/>
        <v>30</v>
      </c>
      <c r="L11922" t="str">
        <f t="shared" si="938"/>
        <v>Mar</v>
      </c>
      <c r="M11922">
        <v>20</v>
      </c>
      <c r="N11922">
        <f t="shared" si="939"/>
        <v>3</v>
      </c>
      <c r="O11922" s="5">
        <f t="shared" si="940"/>
        <v>36.450000000000003</v>
      </c>
    </row>
    <row r="11923" spans="1:15" x14ac:dyDescent="0.25">
      <c r="A11923">
        <v>12058</v>
      </c>
      <c r="B11923">
        <v>5301</v>
      </c>
      <c r="C11923">
        <f>IF(COUNTIF($B$2:B11923,B11923)=1,1,0)</f>
        <v>1</v>
      </c>
      <c r="D11923" s="1">
        <v>45015</v>
      </c>
      <c r="E11923" s="2">
        <v>0.87842592592592594</v>
      </c>
      <c r="F11923">
        <v>129</v>
      </c>
      <c r="G11923" t="str">
        <f>IFERROR(INDEX(menu_items!$B:$B,MATCH(F11923,menu_items!$A:$A,0)),"Unknown value")</f>
        <v>Mushroom Ravioli</v>
      </c>
      <c r="H11923" t="str">
        <f>IFERROR(INDEX(menu_items!$C:$C,MATCH(F11923,menu_items!$A:$A,0)),"Unknown value")</f>
        <v>Italian</v>
      </c>
      <c r="I11923" s="5">
        <f>IFERROR(INDEX(menu_items!$D:$D,MATCH(F11923,menu_items!$A:$A,0)),0)</f>
        <v>15.5</v>
      </c>
      <c r="J11923" t="str">
        <f t="shared" si="936"/>
        <v>Thu</v>
      </c>
      <c r="K11923">
        <f t="shared" si="937"/>
        <v>30</v>
      </c>
      <c r="L11923" t="str">
        <f t="shared" si="938"/>
        <v>Mar</v>
      </c>
      <c r="M11923">
        <v>21</v>
      </c>
      <c r="N11923">
        <f t="shared" si="939"/>
        <v>2</v>
      </c>
      <c r="O11923" s="5">
        <f t="shared" si="940"/>
        <v>24.5</v>
      </c>
    </row>
    <row r="11924" spans="1:15" x14ac:dyDescent="0.25">
      <c r="A11924">
        <v>12059</v>
      </c>
      <c r="B11924">
        <v>5301</v>
      </c>
      <c r="C11924">
        <f>IF(COUNTIF($B$2:B11924,B11924)=1,1,0)</f>
        <v>0</v>
      </c>
      <c r="D11924" s="1">
        <v>45015</v>
      </c>
      <c r="E11924" s="2">
        <v>0.87842592592592594</v>
      </c>
      <c r="F11924">
        <v>114</v>
      </c>
      <c r="G11924" t="str">
        <f>IFERROR(INDEX(menu_items!$B:$B,MATCH(F11924,menu_items!$A:$A,0)),"Unknown value")</f>
        <v>Potstickers</v>
      </c>
      <c r="H11924" t="str">
        <f>IFERROR(INDEX(menu_items!$C:$C,MATCH(F11924,menu_items!$A:$A,0)),"Unknown value")</f>
        <v>Asian</v>
      </c>
      <c r="I11924" s="5">
        <f>IFERROR(INDEX(menu_items!$D:$D,MATCH(F11924,menu_items!$A:$A,0)),0)</f>
        <v>9</v>
      </c>
      <c r="J11924" t="str">
        <f t="shared" si="936"/>
        <v>Thu</v>
      </c>
      <c r="K11924">
        <f t="shared" si="937"/>
        <v>30</v>
      </c>
      <c r="L11924" t="str">
        <f t="shared" si="938"/>
        <v>Mar</v>
      </c>
      <c r="M11924">
        <v>21</v>
      </c>
      <c r="N11924">
        <f t="shared" si="939"/>
        <v>2</v>
      </c>
      <c r="O11924" s="5">
        <f t="shared" si="940"/>
        <v>24.5</v>
      </c>
    </row>
    <row r="11925" spans="1:15" x14ac:dyDescent="0.25">
      <c r="A11925">
        <v>12060</v>
      </c>
      <c r="B11925">
        <v>5302</v>
      </c>
      <c r="C11925">
        <f>IF(COUNTIF($B$2:B11925,B11925)=1,1,0)</f>
        <v>1</v>
      </c>
      <c r="D11925" s="1">
        <v>45015</v>
      </c>
      <c r="E11925" s="2">
        <v>0.88568287037037041</v>
      </c>
      <c r="F11925">
        <v>101</v>
      </c>
      <c r="G11925" t="str">
        <f>IFERROR(INDEX(menu_items!$B:$B,MATCH(F11925,menu_items!$A:$A,0)),"Unknown value")</f>
        <v>Hamburger</v>
      </c>
      <c r="H11925" t="str">
        <f>IFERROR(INDEX(menu_items!$C:$C,MATCH(F11925,menu_items!$A:$A,0)),"Unknown value")</f>
        <v>American</v>
      </c>
      <c r="I11925" s="5">
        <f>IFERROR(INDEX(menu_items!$D:$D,MATCH(F11925,menu_items!$A:$A,0)),0)</f>
        <v>12.95</v>
      </c>
      <c r="J11925" t="str">
        <f t="shared" si="936"/>
        <v>Thu</v>
      </c>
      <c r="K11925">
        <f t="shared" si="937"/>
        <v>30</v>
      </c>
      <c r="L11925" t="str">
        <f t="shared" si="938"/>
        <v>Mar</v>
      </c>
      <c r="M11925">
        <v>21</v>
      </c>
      <c r="N11925">
        <f t="shared" si="939"/>
        <v>1</v>
      </c>
      <c r="O11925" s="5">
        <f t="shared" si="940"/>
        <v>12.95</v>
      </c>
    </row>
    <row r="11926" spans="1:15" x14ac:dyDescent="0.25">
      <c r="A11926">
        <v>12061</v>
      </c>
      <c r="B11926">
        <v>5303</v>
      </c>
      <c r="C11926">
        <f>IF(COUNTIF($B$2:B11926,B11926)=1,1,0)</f>
        <v>1</v>
      </c>
      <c r="D11926" s="1">
        <v>45015</v>
      </c>
      <c r="E11926" s="2">
        <v>0.88572916666666668</v>
      </c>
      <c r="F11926">
        <v>129</v>
      </c>
      <c r="G11926" t="str">
        <f>IFERROR(INDEX(menu_items!$B:$B,MATCH(F11926,menu_items!$A:$A,0)),"Unknown value")</f>
        <v>Mushroom Ravioli</v>
      </c>
      <c r="H11926" t="str">
        <f>IFERROR(INDEX(menu_items!$C:$C,MATCH(F11926,menu_items!$A:$A,0)),"Unknown value")</f>
        <v>Italian</v>
      </c>
      <c r="I11926" s="5">
        <f>IFERROR(INDEX(menu_items!$D:$D,MATCH(F11926,menu_items!$A:$A,0)),0)</f>
        <v>15.5</v>
      </c>
      <c r="J11926" t="str">
        <f t="shared" si="936"/>
        <v>Thu</v>
      </c>
      <c r="K11926">
        <f t="shared" si="937"/>
        <v>30</v>
      </c>
      <c r="L11926" t="str">
        <f t="shared" si="938"/>
        <v>Mar</v>
      </c>
      <c r="M11926">
        <v>21</v>
      </c>
      <c r="N11926">
        <f t="shared" si="939"/>
        <v>3</v>
      </c>
      <c r="O11926" s="5">
        <f t="shared" si="940"/>
        <v>29.5</v>
      </c>
    </row>
    <row r="11927" spans="1:15" x14ac:dyDescent="0.25">
      <c r="A11927">
        <v>12062</v>
      </c>
      <c r="B11927">
        <v>5303</v>
      </c>
      <c r="C11927">
        <f>IF(COUNTIF($B$2:B11927,B11927)=1,1,0)</f>
        <v>0</v>
      </c>
      <c r="D11927" s="1">
        <v>45015</v>
      </c>
      <c r="E11927" s="2">
        <v>0.88572916666666668</v>
      </c>
      <c r="F11927">
        <v>105</v>
      </c>
      <c r="G11927" t="str">
        <f>IFERROR(INDEX(menu_items!$B:$B,MATCH(F11927,menu_items!$A:$A,0)),"Unknown value")</f>
        <v>Mac &amp; Cheese</v>
      </c>
      <c r="H11927" t="str">
        <f>IFERROR(INDEX(menu_items!$C:$C,MATCH(F11927,menu_items!$A:$A,0)),"Unknown value")</f>
        <v>American</v>
      </c>
      <c r="I11927" s="5">
        <f>IFERROR(INDEX(menu_items!$D:$D,MATCH(F11927,menu_items!$A:$A,0)),0)</f>
        <v>7</v>
      </c>
      <c r="J11927" t="str">
        <f t="shared" si="936"/>
        <v>Thu</v>
      </c>
      <c r="K11927">
        <f t="shared" si="937"/>
        <v>30</v>
      </c>
      <c r="L11927" t="str">
        <f t="shared" si="938"/>
        <v>Mar</v>
      </c>
      <c r="M11927">
        <v>21</v>
      </c>
      <c r="N11927">
        <f t="shared" si="939"/>
        <v>3</v>
      </c>
      <c r="O11927" s="5">
        <f t="shared" si="940"/>
        <v>29.5</v>
      </c>
    </row>
    <row r="11928" spans="1:15" x14ac:dyDescent="0.25">
      <c r="A11928">
        <v>12063</v>
      </c>
      <c r="B11928">
        <v>5303</v>
      </c>
      <c r="C11928">
        <f>IF(COUNTIF($B$2:B11928,B11928)=1,1,0)</f>
        <v>0</v>
      </c>
      <c r="D11928" s="1">
        <v>45015</v>
      </c>
      <c r="E11928" s="2">
        <v>0.88572916666666668</v>
      </c>
      <c r="F11928">
        <v>122</v>
      </c>
      <c r="G11928" t="str">
        <f>IFERROR(INDEX(menu_items!$B:$B,MATCH(F11928,menu_items!$A:$A,0)),"Unknown value")</f>
        <v>Chips &amp; Salsa</v>
      </c>
      <c r="H11928" t="str">
        <f>IFERROR(INDEX(menu_items!$C:$C,MATCH(F11928,menu_items!$A:$A,0)),"Unknown value")</f>
        <v>Mexican</v>
      </c>
      <c r="I11928" s="5">
        <f>IFERROR(INDEX(menu_items!$D:$D,MATCH(F11928,menu_items!$A:$A,0)),0)</f>
        <v>7</v>
      </c>
      <c r="J11928" t="str">
        <f t="shared" si="936"/>
        <v>Thu</v>
      </c>
      <c r="K11928">
        <f t="shared" si="937"/>
        <v>30</v>
      </c>
      <c r="L11928" t="str">
        <f t="shared" si="938"/>
        <v>Mar</v>
      </c>
      <c r="M11928">
        <v>21</v>
      </c>
      <c r="N11928">
        <f t="shared" si="939"/>
        <v>3</v>
      </c>
      <c r="O11928" s="5">
        <f t="shared" si="940"/>
        <v>29.5</v>
      </c>
    </row>
    <row r="11929" spans="1:15" x14ac:dyDescent="0.25">
      <c r="A11929">
        <v>12065</v>
      </c>
      <c r="B11929">
        <v>5304</v>
      </c>
      <c r="C11929">
        <f>IF(COUNTIF($B$2:B11929,B11929)=1,1,0)</f>
        <v>1</v>
      </c>
      <c r="D11929" s="1">
        <v>45015</v>
      </c>
      <c r="E11929" s="2">
        <v>0.88666666666666671</v>
      </c>
      <c r="F11929">
        <v>124</v>
      </c>
      <c r="G11929" t="str">
        <f>IFERROR(INDEX(menu_items!$B:$B,MATCH(F11929,menu_items!$A:$A,0)),"Unknown value")</f>
        <v>Spaghetti</v>
      </c>
      <c r="H11929" t="str">
        <f>IFERROR(INDEX(menu_items!$C:$C,MATCH(F11929,menu_items!$A:$A,0)),"Unknown value")</f>
        <v>Italian</v>
      </c>
      <c r="I11929" s="5">
        <f>IFERROR(INDEX(menu_items!$D:$D,MATCH(F11929,menu_items!$A:$A,0)),0)</f>
        <v>14.5</v>
      </c>
      <c r="J11929" t="str">
        <f t="shared" si="936"/>
        <v>Thu</v>
      </c>
      <c r="K11929">
        <f t="shared" si="937"/>
        <v>30</v>
      </c>
      <c r="L11929" t="str">
        <f t="shared" si="938"/>
        <v>Mar</v>
      </c>
      <c r="M11929">
        <v>21</v>
      </c>
      <c r="N11929">
        <f t="shared" si="939"/>
        <v>3</v>
      </c>
      <c r="O11929" s="5">
        <f t="shared" si="940"/>
        <v>30.5</v>
      </c>
    </row>
    <row r="11930" spans="1:15" x14ac:dyDescent="0.25">
      <c r="A11930">
        <v>12066</v>
      </c>
      <c r="B11930">
        <v>5304</v>
      </c>
      <c r="C11930">
        <f>IF(COUNTIF($B$2:B11930,B11930)=1,1,0)</f>
        <v>0</v>
      </c>
      <c r="D11930" s="1">
        <v>45015</v>
      </c>
      <c r="E11930" s="2">
        <v>0.88666666666666671</v>
      </c>
      <c r="F11930">
        <v>122</v>
      </c>
      <c r="G11930" t="str">
        <f>IFERROR(INDEX(menu_items!$B:$B,MATCH(F11930,menu_items!$A:$A,0)),"Unknown value")</f>
        <v>Chips &amp; Salsa</v>
      </c>
      <c r="H11930" t="str">
        <f>IFERROR(INDEX(menu_items!$C:$C,MATCH(F11930,menu_items!$A:$A,0)),"Unknown value")</f>
        <v>Mexican</v>
      </c>
      <c r="I11930" s="5">
        <f>IFERROR(INDEX(menu_items!$D:$D,MATCH(F11930,menu_items!$A:$A,0)),0)</f>
        <v>7</v>
      </c>
      <c r="J11930" t="str">
        <f t="shared" si="936"/>
        <v>Thu</v>
      </c>
      <c r="K11930">
        <f t="shared" si="937"/>
        <v>30</v>
      </c>
      <c r="L11930" t="str">
        <f t="shared" si="938"/>
        <v>Mar</v>
      </c>
      <c r="M11930">
        <v>21</v>
      </c>
      <c r="N11930">
        <f t="shared" si="939"/>
        <v>3</v>
      </c>
      <c r="O11930" s="5">
        <f t="shared" si="940"/>
        <v>30.5</v>
      </c>
    </row>
    <row r="11931" spans="1:15" x14ac:dyDescent="0.25">
      <c r="A11931">
        <v>12067</v>
      </c>
      <c r="B11931">
        <v>5304</v>
      </c>
      <c r="C11931">
        <f>IF(COUNTIF($B$2:B11931,B11931)=1,1,0)</f>
        <v>0</v>
      </c>
      <c r="D11931" s="1">
        <v>45015</v>
      </c>
      <c r="E11931" s="2">
        <v>0.88666666666666671</v>
      </c>
      <c r="F11931">
        <v>123</v>
      </c>
      <c r="G11931" t="str">
        <f>IFERROR(INDEX(menu_items!$B:$B,MATCH(F11931,menu_items!$A:$A,0)),"Unknown value")</f>
        <v>Chips &amp; Guacamole</v>
      </c>
      <c r="H11931" t="str">
        <f>IFERROR(INDEX(menu_items!$C:$C,MATCH(F11931,menu_items!$A:$A,0)),"Unknown value")</f>
        <v>Mexican</v>
      </c>
      <c r="I11931" s="5">
        <f>IFERROR(INDEX(menu_items!$D:$D,MATCH(F11931,menu_items!$A:$A,0)),0)</f>
        <v>9</v>
      </c>
      <c r="J11931" t="str">
        <f t="shared" si="936"/>
        <v>Thu</v>
      </c>
      <c r="K11931">
        <f t="shared" si="937"/>
        <v>30</v>
      </c>
      <c r="L11931" t="str">
        <f t="shared" si="938"/>
        <v>Mar</v>
      </c>
      <c r="M11931">
        <v>21</v>
      </c>
      <c r="N11931">
        <f t="shared" si="939"/>
        <v>3</v>
      </c>
      <c r="O11931" s="5">
        <f t="shared" si="940"/>
        <v>30.5</v>
      </c>
    </row>
    <row r="11932" spans="1:15" x14ac:dyDescent="0.25">
      <c r="A11932">
        <v>12068</v>
      </c>
      <c r="B11932">
        <v>5305</v>
      </c>
      <c r="C11932">
        <f>IF(COUNTIF($B$2:B11932,B11932)=1,1,0)</f>
        <v>1</v>
      </c>
      <c r="D11932" s="1">
        <v>45015</v>
      </c>
      <c r="E11932" s="2">
        <v>0.89871527777777782</v>
      </c>
      <c r="F11932">
        <v>103</v>
      </c>
      <c r="G11932" t="str">
        <f>IFERROR(INDEX(menu_items!$B:$B,MATCH(F11932,menu_items!$A:$A,0)),"Unknown value")</f>
        <v>Hot Dog</v>
      </c>
      <c r="H11932" t="str">
        <f>IFERROR(INDEX(menu_items!$C:$C,MATCH(F11932,menu_items!$A:$A,0)),"Unknown value")</f>
        <v>American</v>
      </c>
      <c r="I11932" s="5">
        <f>IFERROR(INDEX(menu_items!$D:$D,MATCH(F11932,menu_items!$A:$A,0)),0)</f>
        <v>9</v>
      </c>
      <c r="J11932" t="str">
        <f t="shared" si="936"/>
        <v>Thu</v>
      </c>
      <c r="K11932">
        <f t="shared" si="937"/>
        <v>30</v>
      </c>
      <c r="L11932" t="str">
        <f t="shared" si="938"/>
        <v>Mar</v>
      </c>
      <c r="M11932">
        <v>21</v>
      </c>
      <c r="N11932">
        <f t="shared" si="939"/>
        <v>2</v>
      </c>
      <c r="O11932" s="5">
        <f t="shared" si="940"/>
        <v>23.5</v>
      </c>
    </row>
    <row r="11933" spans="1:15" x14ac:dyDescent="0.25">
      <c r="A11933">
        <v>12069</v>
      </c>
      <c r="B11933">
        <v>5305</v>
      </c>
      <c r="C11933">
        <f>IF(COUNTIF($B$2:B11933,B11933)=1,1,0)</f>
        <v>0</v>
      </c>
      <c r="D11933" s="1">
        <v>45015</v>
      </c>
      <c r="E11933" s="2">
        <v>0.89871527777777782</v>
      </c>
      <c r="F11933">
        <v>108</v>
      </c>
      <c r="G11933" t="str">
        <f>IFERROR(INDEX(menu_items!$B:$B,MATCH(F11933,menu_items!$A:$A,0)),"Unknown value")</f>
        <v>Tofu Pad Thai</v>
      </c>
      <c r="H11933" t="str">
        <f>IFERROR(INDEX(menu_items!$C:$C,MATCH(F11933,menu_items!$A:$A,0)),"Unknown value")</f>
        <v>Asian</v>
      </c>
      <c r="I11933" s="5">
        <f>IFERROR(INDEX(menu_items!$D:$D,MATCH(F11933,menu_items!$A:$A,0)),0)</f>
        <v>14.5</v>
      </c>
      <c r="J11933" t="str">
        <f t="shared" si="936"/>
        <v>Thu</v>
      </c>
      <c r="K11933">
        <f t="shared" si="937"/>
        <v>30</v>
      </c>
      <c r="L11933" t="str">
        <f t="shared" si="938"/>
        <v>Mar</v>
      </c>
      <c r="M11933">
        <v>21</v>
      </c>
      <c r="N11933">
        <f t="shared" si="939"/>
        <v>2</v>
      </c>
      <c r="O11933" s="5">
        <f t="shared" si="940"/>
        <v>23.5</v>
      </c>
    </row>
    <row r="11934" spans="1:15" x14ac:dyDescent="0.25">
      <c r="A11934">
        <v>12070</v>
      </c>
      <c r="B11934">
        <v>5306</v>
      </c>
      <c r="C11934">
        <f>IF(COUNTIF($B$2:B11934,B11934)=1,1,0)</f>
        <v>1</v>
      </c>
      <c r="D11934" s="1">
        <v>45015</v>
      </c>
      <c r="E11934" s="2">
        <v>0.89947916666666672</v>
      </c>
      <c r="F11934">
        <v>108</v>
      </c>
      <c r="G11934" t="str">
        <f>IFERROR(INDEX(menu_items!$B:$B,MATCH(F11934,menu_items!$A:$A,0)),"Unknown value")</f>
        <v>Tofu Pad Thai</v>
      </c>
      <c r="H11934" t="str">
        <f>IFERROR(INDEX(menu_items!$C:$C,MATCH(F11934,menu_items!$A:$A,0)),"Unknown value")</f>
        <v>Asian</v>
      </c>
      <c r="I11934" s="5">
        <f>IFERROR(INDEX(menu_items!$D:$D,MATCH(F11934,menu_items!$A:$A,0)),0)</f>
        <v>14.5</v>
      </c>
      <c r="J11934" t="str">
        <f t="shared" si="936"/>
        <v>Thu</v>
      </c>
      <c r="K11934">
        <f t="shared" si="937"/>
        <v>30</v>
      </c>
      <c r="L11934" t="str">
        <f t="shared" si="938"/>
        <v>Mar</v>
      </c>
      <c r="M11934">
        <v>21</v>
      </c>
      <c r="N11934">
        <f t="shared" si="939"/>
        <v>1</v>
      </c>
      <c r="O11934" s="5">
        <f t="shared" si="940"/>
        <v>14.5</v>
      </c>
    </row>
    <row r="11935" spans="1:15" x14ac:dyDescent="0.25">
      <c r="A11935">
        <v>12071</v>
      </c>
      <c r="B11935">
        <v>5307</v>
      </c>
      <c r="C11935">
        <f>IF(COUNTIF($B$2:B11935,B11935)=1,1,0)</f>
        <v>1</v>
      </c>
      <c r="D11935" s="1">
        <v>45015</v>
      </c>
      <c r="E11935" s="2">
        <v>0.90597222222222218</v>
      </c>
      <c r="F11935">
        <v>103</v>
      </c>
      <c r="G11935" t="str">
        <f>IFERROR(INDEX(menu_items!$B:$B,MATCH(F11935,menu_items!$A:$A,0)),"Unknown value")</f>
        <v>Hot Dog</v>
      </c>
      <c r="H11935" t="str">
        <f>IFERROR(INDEX(menu_items!$C:$C,MATCH(F11935,menu_items!$A:$A,0)),"Unknown value")</f>
        <v>American</v>
      </c>
      <c r="I11935" s="5">
        <f>IFERROR(INDEX(menu_items!$D:$D,MATCH(F11935,menu_items!$A:$A,0)),0)</f>
        <v>9</v>
      </c>
      <c r="J11935" t="str">
        <f t="shared" si="936"/>
        <v>Thu</v>
      </c>
      <c r="K11935">
        <f t="shared" si="937"/>
        <v>30</v>
      </c>
      <c r="L11935" t="str">
        <f t="shared" si="938"/>
        <v>Mar</v>
      </c>
      <c r="M11935">
        <v>21</v>
      </c>
      <c r="N11935">
        <f t="shared" si="939"/>
        <v>4</v>
      </c>
      <c r="O11935" s="5">
        <f t="shared" si="940"/>
        <v>28</v>
      </c>
    </row>
    <row r="11936" spans="1:15" x14ac:dyDescent="0.25">
      <c r="A11936">
        <v>12072</v>
      </c>
      <c r="B11936">
        <v>5307</v>
      </c>
      <c r="C11936">
        <f>IF(COUNTIF($B$2:B11936,B11936)=1,1,0)</f>
        <v>0</v>
      </c>
      <c r="D11936" s="1">
        <v>45015</v>
      </c>
      <c r="E11936" s="2">
        <v>0.90597222222222218</v>
      </c>
      <c r="F11936">
        <v>113</v>
      </c>
      <c r="G11936" t="str">
        <f>IFERROR(INDEX(menu_items!$B:$B,MATCH(F11936,menu_items!$A:$A,0)),"Unknown value")</f>
        <v>Edamame</v>
      </c>
      <c r="H11936" t="str">
        <f>IFERROR(INDEX(menu_items!$C:$C,MATCH(F11936,menu_items!$A:$A,0)),"Unknown value")</f>
        <v>Asian</v>
      </c>
      <c r="I11936" s="5">
        <f>IFERROR(INDEX(menu_items!$D:$D,MATCH(F11936,menu_items!$A:$A,0)),0)</f>
        <v>5</v>
      </c>
      <c r="J11936" t="str">
        <f t="shared" si="936"/>
        <v>Thu</v>
      </c>
      <c r="K11936">
        <f t="shared" si="937"/>
        <v>30</v>
      </c>
      <c r="L11936" t="str">
        <f t="shared" si="938"/>
        <v>Mar</v>
      </c>
      <c r="M11936">
        <v>21</v>
      </c>
      <c r="N11936">
        <f t="shared" si="939"/>
        <v>4</v>
      </c>
      <c r="O11936" s="5">
        <f t="shared" si="940"/>
        <v>28</v>
      </c>
    </row>
    <row r="11937" spans="1:15" x14ac:dyDescent="0.25">
      <c r="A11937">
        <v>12073</v>
      </c>
      <c r="B11937">
        <v>5307</v>
      </c>
      <c r="C11937">
        <f>IF(COUNTIF($B$2:B11937,B11937)=1,1,0)</f>
        <v>0</v>
      </c>
      <c r="D11937" s="1">
        <v>45015</v>
      </c>
      <c r="E11937" s="2">
        <v>0.90597222222222218</v>
      </c>
      <c r="F11937">
        <v>105</v>
      </c>
      <c r="G11937" t="str">
        <f>IFERROR(INDEX(menu_items!$B:$B,MATCH(F11937,menu_items!$A:$A,0)),"Unknown value")</f>
        <v>Mac &amp; Cheese</v>
      </c>
      <c r="H11937" t="str">
        <f>IFERROR(INDEX(menu_items!$C:$C,MATCH(F11937,menu_items!$A:$A,0)),"Unknown value")</f>
        <v>American</v>
      </c>
      <c r="I11937" s="5">
        <f>IFERROR(INDEX(menu_items!$D:$D,MATCH(F11937,menu_items!$A:$A,0)),0)</f>
        <v>7</v>
      </c>
      <c r="J11937" t="str">
        <f t="shared" si="936"/>
        <v>Thu</v>
      </c>
      <c r="K11937">
        <f t="shared" si="937"/>
        <v>30</v>
      </c>
      <c r="L11937" t="str">
        <f t="shared" si="938"/>
        <v>Mar</v>
      </c>
      <c r="M11937">
        <v>21</v>
      </c>
      <c r="N11937">
        <f t="shared" si="939"/>
        <v>4</v>
      </c>
      <c r="O11937" s="5">
        <f t="shared" si="940"/>
        <v>28</v>
      </c>
    </row>
    <row r="11938" spans="1:15" x14ac:dyDescent="0.25">
      <c r="A11938">
        <v>12074</v>
      </c>
      <c r="B11938">
        <v>5307</v>
      </c>
      <c r="C11938">
        <f>IF(COUNTIF($B$2:B11938,B11938)=1,1,0)</f>
        <v>0</v>
      </c>
      <c r="D11938" s="1">
        <v>45015</v>
      </c>
      <c r="E11938" s="2">
        <v>0.90597222222222218</v>
      </c>
      <c r="F11938">
        <v>106</v>
      </c>
      <c r="G11938" t="str">
        <f>IFERROR(INDEX(menu_items!$B:$B,MATCH(F11938,menu_items!$A:$A,0)),"Unknown value")</f>
        <v>French Fries</v>
      </c>
      <c r="H11938" t="str">
        <f>IFERROR(INDEX(menu_items!$C:$C,MATCH(F11938,menu_items!$A:$A,0)),"Unknown value")</f>
        <v>American</v>
      </c>
      <c r="I11938" s="5">
        <f>IFERROR(INDEX(menu_items!$D:$D,MATCH(F11938,menu_items!$A:$A,0)),0)</f>
        <v>7</v>
      </c>
      <c r="J11938" t="str">
        <f t="shared" si="936"/>
        <v>Thu</v>
      </c>
      <c r="K11938">
        <f t="shared" si="937"/>
        <v>30</v>
      </c>
      <c r="L11938" t="str">
        <f t="shared" si="938"/>
        <v>Mar</v>
      </c>
      <c r="M11938">
        <v>21</v>
      </c>
      <c r="N11938">
        <f t="shared" si="939"/>
        <v>4</v>
      </c>
      <c r="O11938" s="5">
        <f t="shared" si="940"/>
        <v>28</v>
      </c>
    </row>
    <row r="11939" spans="1:15" x14ac:dyDescent="0.25">
      <c r="A11939">
        <v>12075</v>
      </c>
      <c r="B11939">
        <v>5308</v>
      </c>
      <c r="C11939">
        <f>IF(COUNTIF($B$2:B11939,B11939)=1,1,0)</f>
        <v>1</v>
      </c>
      <c r="D11939" s="1">
        <v>45015</v>
      </c>
      <c r="E11939" s="2">
        <v>0.91222222222222227</v>
      </c>
      <c r="F11939">
        <v>106</v>
      </c>
      <c r="G11939" t="str">
        <f>IFERROR(INDEX(menu_items!$B:$B,MATCH(F11939,menu_items!$A:$A,0)),"Unknown value")</f>
        <v>French Fries</v>
      </c>
      <c r="H11939" t="str">
        <f>IFERROR(INDEX(menu_items!$C:$C,MATCH(F11939,menu_items!$A:$A,0)),"Unknown value")</f>
        <v>American</v>
      </c>
      <c r="I11939" s="5">
        <f>IFERROR(INDEX(menu_items!$D:$D,MATCH(F11939,menu_items!$A:$A,0)),0)</f>
        <v>7</v>
      </c>
      <c r="J11939" t="str">
        <f t="shared" si="936"/>
        <v>Thu</v>
      </c>
      <c r="K11939">
        <f t="shared" si="937"/>
        <v>30</v>
      </c>
      <c r="L11939" t="str">
        <f t="shared" si="938"/>
        <v>Mar</v>
      </c>
      <c r="M11939">
        <v>21</v>
      </c>
      <c r="N11939">
        <f t="shared" si="939"/>
        <v>1</v>
      </c>
      <c r="O11939" s="5">
        <f t="shared" si="940"/>
        <v>7</v>
      </c>
    </row>
    <row r="11940" spans="1:15" x14ac:dyDescent="0.25">
      <c r="A11940">
        <v>12076</v>
      </c>
      <c r="B11940">
        <v>5309</v>
      </c>
      <c r="C11940">
        <f>IF(COUNTIF($B$2:B11940,B11940)=1,1,0)</f>
        <v>1</v>
      </c>
      <c r="D11940" s="1">
        <v>45016</v>
      </c>
      <c r="E11940" s="2">
        <v>0.47384259259259259</v>
      </c>
      <c r="F11940">
        <v>128</v>
      </c>
      <c r="G11940" t="str">
        <f>IFERROR(INDEX(menu_items!$B:$B,MATCH(F11940,menu_items!$A:$A,0)),"Unknown value")</f>
        <v>Cheese Lasagna</v>
      </c>
      <c r="H11940" t="str">
        <f>IFERROR(INDEX(menu_items!$C:$C,MATCH(F11940,menu_items!$A:$A,0)),"Unknown value")</f>
        <v>Italian</v>
      </c>
      <c r="I11940" s="5">
        <f>IFERROR(INDEX(menu_items!$D:$D,MATCH(F11940,menu_items!$A:$A,0)),0)</f>
        <v>15.5</v>
      </c>
      <c r="J11940" t="str">
        <f t="shared" si="936"/>
        <v>Fri</v>
      </c>
      <c r="K11940">
        <f t="shared" si="937"/>
        <v>31</v>
      </c>
      <c r="L11940" t="str">
        <f t="shared" si="938"/>
        <v>Mar</v>
      </c>
      <c r="M11940">
        <v>11</v>
      </c>
      <c r="N11940">
        <f t="shared" si="939"/>
        <v>1</v>
      </c>
      <c r="O11940" s="5">
        <f t="shared" si="940"/>
        <v>15.5</v>
      </c>
    </row>
    <row r="11941" spans="1:15" x14ac:dyDescent="0.25">
      <c r="A11941">
        <v>12077</v>
      </c>
      <c r="B11941">
        <v>5310</v>
      </c>
      <c r="C11941">
        <f>IF(COUNTIF($B$2:B11941,B11941)=1,1,0)</f>
        <v>1</v>
      </c>
      <c r="D11941" s="1">
        <v>45016</v>
      </c>
      <c r="E11941" s="2">
        <v>0.50059027777777776</v>
      </c>
      <c r="F11941">
        <v>124</v>
      </c>
      <c r="G11941" t="str">
        <f>IFERROR(INDEX(menu_items!$B:$B,MATCH(F11941,menu_items!$A:$A,0)),"Unknown value")</f>
        <v>Spaghetti</v>
      </c>
      <c r="H11941" t="str">
        <f>IFERROR(INDEX(menu_items!$C:$C,MATCH(F11941,menu_items!$A:$A,0)),"Unknown value")</f>
        <v>Italian</v>
      </c>
      <c r="I11941" s="5">
        <f>IFERROR(INDEX(menu_items!$D:$D,MATCH(F11941,menu_items!$A:$A,0)),0)</f>
        <v>14.5</v>
      </c>
      <c r="J11941" t="str">
        <f t="shared" si="936"/>
        <v>Fri</v>
      </c>
      <c r="K11941">
        <f t="shared" si="937"/>
        <v>31</v>
      </c>
      <c r="L11941" t="str">
        <f t="shared" si="938"/>
        <v>Mar</v>
      </c>
      <c r="M11941">
        <v>12</v>
      </c>
      <c r="N11941">
        <f t="shared" si="939"/>
        <v>2</v>
      </c>
      <c r="O11941" s="5">
        <f t="shared" si="940"/>
        <v>21.5</v>
      </c>
    </row>
    <row r="11942" spans="1:15" x14ac:dyDescent="0.25">
      <c r="A11942">
        <v>12078</v>
      </c>
      <c r="B11942">
        <v>5310</v>
      </c>
      <c r="C11942">
        <f>IF(COUNTIF($B$2:B11942,B11942)=1,1,0)</f>
        <v>0</v>
      </c>
      <c r="D11942" s="1">
        <v>45016</v>
      </c>
      <c r="E11942" s="2">
        <v>0.50059027777777776</v>
      </c>
      <c r="F11942">
        <v>106</v>
      </c>
      <c r="G11942" t="str">
        <f>IFERROR(INDEX(menu_items!$B:$B,MATCH(F11942,menu_items!$A:$A,0)),"Unknown value")</f>
        <v>French Fries</v>
      </c>
      <c r="H11942" t="str">
        <f>IFERROR(INDEX(menu_items!$C:$C,MATCH(F11942,menu_items!$A:$A,0)),"Unknown value")</f>
        <v>American</v>
      </c>
      <c r="I11942" s="5">
        <f>IFERROR(INDEX(menu_items!$D:$D,MATCH(F11942,menu_items!$A:$A,0)),0)</f>
        <v>7</v>
      </c>
      <c r="J11942" t="str">
        <f t="shared" si="936"/>
        <v>Fri</v>
      </c>
      <c r="K11942">
        <f t="shared" si="937"/>
        <v>31</v>
      </c>
      <c r="L11942" t="str">
        <f t="shared" si="938"/>
        <v>Mar</v>
      </c>
      <c r="M11942">
        <v>12</v>
      </c>
      <c r="N11942">
        <f t="shared" si="939"/>
        <v>2</v>
      </c>
      <c r="O11942" s="5">
        <f t="shared" si="940"/>
        <v>21.5</v>
      </c>
    </row>
    <row r="11943" spans="1:15" x14ac:dyDescent="0.25">
      <c r="A11943">
        <v>12079</v>
      </c>
      <c r="B11943">
        <v>5311</v>
      </c>
      <c r="C11943">
        <f>IF(COUNTIF($B$2:B11943,B11943)=1,1,0)</f>
        <v>1</v>
      </c>
      <c r="D11943" s="1">
        <v>45016</v>
      </c>
      <c r="E11943" s="2">
        <v>0.50190972222222219</v>
      </c>
      <c r="F11943">
        <v>112</v>
      </c>
      <c r="G11943" t="str">
        <f>IFERROR(INDEX(menu_items!$B:$B,MATCH(F11943,menu_items!$A:$A,0)),"Unknown value")</f>
        <v>Salmon Roll</v>
      </c>
      <c r="H11943" t="str">
        <f>IFERROR(INDEX(menu_items!$C:$C,MATCH(F11943,menu_items!$A:$A,0)),"Unknown value")</f>
        <v>Asian</v>
      </c>
      <c r="I11943" s="5">
        <f>IFERROR(INDEX(menu_items!$D:$D,MATCH(F11943,menu_items!$A:$A,0)),0)</f>
        <v>14.95</v>
      </c>
      <c r="J11943" t="str">
        <f t="shared" si="936"/>
        <v>Fri</v>
      </c>
      <c r="K11943">
        <f t="shared" si="937"/>
        <v>31</v>
      </c>
      <c r="L11943" t="str">
        <f t="shared" si="938"/>
        <v>Mar</v>
      </c>
      <c r="M11943">
        <v>12</v>
      </c>
      <c r="N11943">
        <f t="shared" si="939"/>
        <v>1</v>
      </c>
      <c r="O11943" s="5">
        <f t="shared" si="940"/>
        <v>14.95</v>
      </c>
    </row>
    <row r="11944" spans="1:15" x14ac:dyDescent="0.25">
      <c r="A11944">
        <v>12080</v>
      </c>
      <c r="B11944">
        <v>5312</v>
      </c>
      <c r="C11944">
        <f>IF(COUNTIF($B$2:B11944,B11944)=1,1,0)</f>
        <v>1</v>
      </c>
      <c r="D11944" s="1">
        <v>45016</v>
      </c>
      <c r="E11944" s="2">
        <v>0.50449074074074074</v>
      </c>
      <c r="F11944">
        <v>102</v>
      </c>
      <c r="G11944" t="str">
        <f>IFERROR(INDEX(menu_items!$B:$B,MATCH(F11944,menu_items!$A:$A,0)),"Unknown value")</f>
        <v>Cheeseburger</v>
      </c>
      <c r="H11944" t="str">
        <f>IFERROR(INDEX(menu_items!$C:$C,MATCH(F11944,menu_items!$A:$A,0)),"Unknown value")</f>
        <v>American</v>
      </c>
      <c r="I11944" s="5">
        <f>IFERROR(INDEX(menu_items!$D:$D,MATCH(F11944,menu_items!$A:$A,0)),0)</f>
        <v>13.95</v>
      </c>
      <c r="J11944" t="str">
        <f t="shared" si="936"/>
        <v>Fri</v>
      </c>
      <c r="K11944">
        <f t="shared" si="937"/>
        <v>31</v>
      </c>
      <c r="L11944" t="str">
        <f t="shared" si="938"/>
        <v>Mar</v>
      </c>
      <c r="M11944">
        <v>12</v>
      </c>
      <c r="N11944">
        <f t="shared" si="939"/>
        <v>3</v>
      </c>
      <c r="O11944" s="5">
        <f t="shared" si="940"/>
        <v>38.950000000000003</v>
      </c>
    </row>
    <row r="11945" spans="1:15" x14ac:dyDescent="0.25">
      <c r="A11945">
        <v>12081</v>
      </c>
      <c r="B11945">
        <v>5312</v>
      </c>
      <c r="C11945">
        <f>IF(COUNTIF($B$2:B11945,B11945)=1,1,0)</f>
        <v>0</v>
      </c>
      <c r="D11945" s="1">
        <v>45016</v>
      </c>
      <c r="E11945" s="2">
        <v>0.50449074074074074</v>
      </c>
      <c r="F11945">
        <v>104</v>
      </c>
      <c r="G11945" t="str">
        <f>IFERROR(INDEX(menu_items!$B:$B,MATCH(F11945,menu_items!$A:$A,0)),"Unknown value")</f>
        <v>Veggie Burger</v>
      </c>
      <c r="H11945" t="str">
        <f>IFERROR(INDEX(menu_items!$C:$C,MATCH(F11945,menu_items!$A:$A,0)),"Unknown value")</f>
        <v>American</v>
      </c>
      <c r="I11945" s="5">
        <f>IFERROR(INDEX(menu_items!$D:$D,MATCH(F11945,menu_items!$A:$A,0)),0)</f>
        <v>10.5</v>
      </c>
      <c r="J11945" t="str">
        <f t="shared" si="936"/>
        <v>Fri</v>
      </c>
      <c r="K11945">
        <f t="shared" si="937"/>
        <v>31</v>
      </c>
      <c r="L11945" t="str">
        <f t="shared" si="938"/>
        <v>Mar</v>
      </c>
      <c r="M11945">
        <v>12</v>
      </c>
      <c r="N11945">
        <f t="shared" si="939"/>
        <v>3</v>
      </c>
      <c r="O11945" s="5">
        <f t="shared" si="940"/>
        <v>38.950000000000003</v>
      </c>
    </row>
    <row r="11946" spans="1:15" x14ac:dyDescent="0.25">
      <c r="A11946">
        <v>12082</v>
      </c>
      <c r="B11946">
        <v>5312</v>
      </c>
      <c r="C11946">
        <f>IF(COUNTIF($B$2:B11946,B11946)=1,1,0)</f>
        <v>0</v>
      </c>
      <c r="D11946" s="1">
        <v>45016</v>
      </c>
      <c r="E11946" s="2">
        <v>0.50449074074074074</v>
      </c>
      <c r="F11946">
        <v>124</v>
      </c>
      <c r="G11946" t="str">
        <f>IFERROR(INDEX(menu_items!$B:$B,MATCH(F11946,menu_items!$A:$A,0)),"Unknown value")</f>
        <v>Spaghetti</v>
      </c>
      <c r="H11946" t="str">
        <f>IFERROR(INDEX(menu_items!$C:$C,MATCH(F11946,menu_items!$A:$A,0)),"Unknown value")</f>
        <v>Italian</v>
      </c>
      <c r="I11946" s="5">
        <f>IFERROR(INDEX(menu_items!$D:$D,MATCH(F11946,menu_items!$A:$A,0)),0)</f>
        <v>14.5</v>
      </c>
      <c r="J11946" t="str">
        <f t="shared" si="936"/>
        <v>Fri</v>
      </c>
      <c r="K11946">
        <f t="shared" si="937"/>
        <v>31</v>
      </c>
      <c r="L11946" t="str">
        <f t="shared" si="938"/>
        <v>Mar</v>
      </c>
      <c r="M11946">
        <v>12</v>
      </c>
      <c r="N11946">
        <f t="shared" si="939"/>
        <v>3</v>
      </c>
      <c r="O11946" s="5">
        <f t="shared" si="940"/>
        <v>38.950000000000003</v>
      </c>
    </row>
    <row r="11947" spans="1:15" x14ac:dyDescent="0.25">
      <c r="A11947">
        <v>12083</v>
      </c>
      <c r="B11947">
        <v>5313</v>
      </c>
      <c r="C11947">
        <f>IF(COUNTIF($B$2:B11947,B11947)=1,1,0)</f>
        <v>1</v>
      </c>
      <c r="D11947" s="1">
        <v>45016</v>
      </c>
      <c r="E11947" s="2">
        <v>0.51693287037037039</v>
      </c>
      <c r="F11947">
        <v>130</v>
      </c>
      <c r="G11947" t="str">
        <f>IFERROR(INDEX(menu_items!$B:$B,MATCH(F11947,menu_items!$A:$A,0)),"Unknown value")</f>
        <v>Shrimp Scampi</v>
      </c>
      <c r="H11947" t="str">
        <f>IFERROR(INDEX(menu_items!$C:$C,MATCH(F11947,menu_items!$A:$A,0)),"Unknown value")</f>
        <v>Italian</v>
      </c>
      <c r="I11947" s="5">
        <f>IFERROR(INDEX(menu_items!$D:$D,MATCH(F11947,menu_items!$A:$A,0)),0)</f>
        <v>19.95</v>
      </c>
      <c r="J11947" t="str">
        <f t="shared" si="936"/>
        <v>Fri</v>
      </c>
      <c r="K11947">
        <f t="shared" si="937"/>
        <v>31</v>
      </c>
      <c r="L11947" t="str">
        <f t="shared" si="938"/>
        <v>Mar</v>
      </c>
      <c r="M11947">
        <v>12</v>
      </c>
      <c r="N11947">
        <f t="shared" si="939"/>
        <v>1</v>
      </c>
      <c r="O11947" s="5">
        <f t="shared" si="940"/>
        <v>19.95</v>
      </c>
    </row>
    <row r="11948" spans="1:15" x14ac:dyDescent="0.25">
      <c r="A11948">
        <v>12084</v>
      </c>
      <c r="B11948">
        <v>5314</v>
      </c>
      <c r="C11948">
        <f>IF(COUNTIF($B$2:B11948,B11948)=1,1,0)</f>
        <v>1</v>
      </c>
      <c r="D11948" s="1">
        <v>45016</v>
      </c>
      <c r="E11948" s="2">
        <v>0.52306712962962965</v>
      </c>
      <c r="F11948">
        <v>110</v>
      </c>
      <c r="G11948" t="str">
        <f>IFERROR(INDEX(menu_items!$B:$B,MATCH(F11948,menu_items!$A:$A,0)),"Unknown value")</f>
        <v>Pork Ramen</v>
      </c>
      <c r="H11948" t="str">
        <f>IFERROR(INDEX(menu_items!$C:$C,MATCH(F11948,menu_items!$A:$A,0)),"Unknown value")</f>
        <v>Asian</v>
      </c>
      <c r="I11948" s="5">
        <f>IFERROR(INDEX(menu_items!$D:$D,MATCH(F11948,menu_items!$A:$A,0)),0)</f>
        <v>17.95</v>
      </c>
      <c r="J11948" t="str">
        <f t="shared" si="936"/>
        <v>Fri</v>
      </c>
      <c r="K11948">
        <f t="shared" si="937"/>
        <v>31</v>
      </c>
      <c r="L11948" t="str">
        <f t="shared" si="938"/>
        <v>Mar</v>
      </c>
      <c r="M11948">
        <v>12</v>
      </c>
      <c r="N11948">
        <f t="shared" si="939"/>
        <v>1</v>
      </c>
      <c r="O11948" s="5">
        <f t="shared" si="940"/>
        <v>17.95</v>
      </c>
    </row>
    <row r="11949" spans="1:15" x14ac:dyDescent="0.25">
      <c r="A11949">
        <v>12085</v>
      </c>
      <c r="B11949">
        <v>5315</v>
      </c>
      <c r="C11949">
        <f>IF(COUNTIF($B$2:B11949,B11949)=1,1,0)</f>
        <v>1</v>
      </c>
      <c r="D11949" s="1">
        <v>45016</v>
      </c>
      <c r="E11949" s="2">
        <v>0.53386574074074078</v>
      </c>
      <c r="F11949">
        <v>124</v>
      </c>
      <c r="G11949" t="str">
        <f>IFERROR(INDEX(menu_items!$B:$B,MATCH(F11949,menu_items!$A:$A,0)),"Unknown value")</f>
        <v>Spaghetti</v>
      </c>
      <c r="H11949" t="str">
        <f>IFERROR(INDEX(menu_items!$C:$C,MATCH(F11949,menu_items!$A:$A,0)),"Unknown value")</f>
        <v>Italian</v>
      </c>
      <c r="I11949" s="5">
        <f>IFERROR(INDEX(menu_items!$D:$D,MATCH(F11949,menu_items!$A:$A,0)),0)</f>
        <v>14.5</v>
      </c>
      <c r="J11949" t="str">
        <f t="shared" si="936"/>
        <v>Fri</v>
      </c>
      <c r="K11949">
        <f t="shared" si="937"/>
        <v>31</v>
      </c>
      <c r="L11949" t="str">
        <f t="shared" si="938"/>
        <v>Mar</v>
      </c>
      <c r="M11949">
        <v>12</v>
      </c>
      <c r="N11949">
        <f t="shared" si="939"/>
        <v>7</v>
      </c>
      <c r="O11949" s="5">
        <f t="shared" si="940"/>
        <v>103.80000000000001</v>
      </c>
    </row>
    <row r="11950" spans="1:15" x14ac:dyDescent="0.25">
      <c r="A11950">
        <v>12086</v>
      </c>
      <c r="B11950">
        <v>5315</v>
      </c>
      <c r="C11950">
        <f>IF(COUNTIF($B$2:B11950,B11950)=1,1,0)</f>
        <v>0</v>
      </c>
      <c r="D11950" s="1">
        <v>45016</v>
      </c>
      <c r="E11950" s="2">
        <v>0.53386574074074078</v>
      </c>
      <c r="F11950">
        <v>125</v>
      </c>
      <c r="G11950" t="str">
        <f>IFERROR(INDEX(menu_items!$B:$B,MATCH(F11950,menu_items!$A:$A,0)),"Unknown value")</f>
        <v>Spaghetti &amp; Meatballs</v>
      </c>
      <c r="H11950" t="str">
        <f>IFERROR(INDEX(menu_items!$C:$C,MATCH(F11950,menu_items!$A:$A,0)),"Unknown value")</f>
        <v>Italian</v>
      </c>
      <c r="I11950" s="5">
        <f>IFERROR(INDEX(menu_items!$D:$D,MATCH(F11950,menu_items!$A:$A,0)),0)</f>
        <v>17.95</v>
      </c>
      <c r="J11950" t="str">
        <f t="shared" si="936"/>
        <v>Fri</v>
      </c>
      <c r="K11950">
        <f t="shared" si="937"/>
        <v>31</v>
      </c>
      <c r="L11950" t="str">
        <f t="shared" si="938"/>
        <v>Mar</v>
      </c>
      <c r="M11950">
        <v>12</v>
      </c>
      <c r="N11950">
        <f t="shared" si="939"/>
        <v>7</v>
      </c>
      <c r="O11950" s="5">
        <f t="shared" si="940"/>
        <v>103.80000000000001</v>
      </c>
    </row>
    <row r="11951" spans="1:15" x14ac:dyDescent="0.25">
      <c r="A11951">
        <v>12087</v>
      </c>
      <c r="B11951">
        <v>5315</v>
      </c>
      <c r="C11951">
        <f>IF(COUNTIF($B$2:B11951,B11951)=1,1,0)</f>
        <v>0</v>
      </c>
      <c r="D11951" s="1">
        <v>45016</v>
      </c>
      <c r="E11951" s="2">
        <v>0.53386574074074078</v>
      </c>
      <c r="F11951">
        <v>125</v>
      </c>
      <c r="G11951" t="str">
        <f>IFERROR(INDEX(menu_items!$B:$B,MATCH(F11951,menu_items!$A:$A,0)),"Unknown value")</f>
        <v>Spaghetti &amp; Meatballs</v>
      </c>
      <c r="H11951" t="str">
        <f>IFERROR(INDEX(menu_items!$C:$C,MATCH(F11951,menu_items!$A:$A,0)),"Unknown value")</f>
        <v>Italian</v>
      </c>
      <c r="I11951" s="5">
        <f>IFERROR(INDEX(menu_items!$D:$D,MATCH(F11951,menu_items!$A:$A,0)),0)</f>
        <v>17.95</v>
      </c>
      <c r="J11951" t="str">
        <f t="shared" si="936"/>
        <v>Fri</v>
      </c>
      <c r="K11951">
        <f t="shared" si="937"/>
        <v>31</v>
      </c>
      <c r="L11951" t="str">
        <f t="shared" si="938"/>
        <v>Mar</v>
      </c>
      <c r="M11951">
        <v>12</v>
      </c>
      <c r="N11951">
        <f t="shared" si="939"/>
        <v>7</v>
      </c>
      <c r="O11951" s="5">
        <f t="shared" si="940"/>
        <v>103.80000000000001</v>
      </c>
    </row>
    <row r="11952" spans="1:15" x14ac:dyDescent="0.25">
      <c r="A11952">
        <v>12088</v>
      </c>
      <c r="B11952">
        <v>5315</v>
      </c>
      <c r="C11952">
        <f>IF(COUNTIF($B$2:B11952,B11952)=1,1,0)</f>
        <v>0</v>
      </c>
      <c r="D11952" s="1">
        <v>45016</v>
      </c>
      <c r="E11952" s="2">
        <v>0.53386574074074078</v>
      </c>
      <c r="F11952">
        <v>109</v>
      </c>
      <c r="G11952" t="str">
        <f>IFERROR(INDEX(menu_items!$B:$B,MATCH(F11952,menu_items!$A:$A,0)),"Unknown value")</f>
        <v>Korean Beef Bowl</v>
      </c>
      <c r="H11952" t="str">
        <f>IFERROR(INDEX(menu_items!$C:$C,MATCH(F11952,menu_items!$A:$A,0)),"Unknown value")</f>
        <v>Asian</v>
      </c>
      <c r="I11952" s="5">
        <f>IFERROR(INDEX(menu_items!$D:$D,MATCH(F11952,menu_items!$A:$A,0)),0)</f>
        <v>17.95</v>
      </c>
      <c r="J11952" t="str">
        <f t="shared" si="936"/>
        <v>Fri</v>
      </c>
      <c r="K11952">
        <f t="shared" si="937"/>
        <v>31</v>
      </c>
      <c r="L11952" t="str">
        <f t="shared" si="938"/>
        <v>Mar</v>
      </c>
      <c r="M11952">
        <v>12</v>
      </c>
      <c r="N11952">
        <f t="shared" si="939"/>
        <v>7</v>
      </c>
      <c r="O11952" s="5">
        <f t="shared" si="940"/>
        <v>103.80000000000001</v>
      </c>
    </row>
    <row r="11953" spans="1:15" x14ac:dyDescent="0.25">
      <c r="A11953">
        <v>12089</v>
      </c>
      <c r="B11953">
        <v>5315</v>
      </c>
      <c r="C11953">
        <f>IF(COUNTIF($B$2:B11953,B11953)=1,1,0)</f>
        <v>0</v>
      </c>
      <c r="D11953" s="1">
        <v>45016</v>
      </c>
      <c r="E11953" s="2">
        <v>0.53386574074074078</v>
      </c>
      <c r="F11953">
        <v>117</v>
      </c>
      <c r="G11953" t="str">
        <f>IFERROR(INDEX(menu_items!$B:$B,MATCH(F11953,menu_items!$A:$A,0)),"Unknown value")</f>
        <v>Chicken Burrito</v>
      </c>
      <c r="H11953" t="str">
        <f>IFERROR(INDEX(menu_items!$C:$C,MATCH(F11953,menu_items!$A:$A,0)),"Unknown value")</f>
        <v>Mexican</v>
      </c>
      <c r="I11953" s="5">
        <f>IFERROR(INDEX(menu_items!$D:$D,MATCH(F11953,menu_items!$A:$A,0)),0)</f>
        <v>12.95</v>
      </c>
      <c r="J11953" t="str">
        <f t="shared" si="936"/>
        <v>Fri</v>
      </c>
      <c r="K11953">
        <f t="shared" si="937"/>
        <v>31</v>
      </c>
      <c r="L11953" t="str">
        <f t="shared" si="938"/>
        <v>Mar</v>
      </c>
      <c r="M11953">
        <v>12</v>
      </c>
      <c r="N11953">
        <f t="shared" si="939"/>
        <v>7</v>
      </c>
      <c r="O11953" s="5">
        <f t="shared" si="940"/>
        <v>103.80000000000001</v>
      </c>
    </row>
    <row r="11954" spans="1:15" x14ac:dyDescent="0.25">
      <c r="A11954">
        <v>12090</v>
      </c>
      <c r="B11954">
        <v>5315</v>
      </c>
      <c r="C11954">
        <f>IF(COUNTIF($B$2:B11954,B11954)=1,1,0)</f>
        <v>0</v>
      </c>
      <c r="D11954" s="1">
        <v>45016</v>
      </c>
      <c r="E11954" s="2">
        <v>0.53386574074074078</v>
      </c>
      <c r="F11954">
        <v>129</v>
      </c>
      <c r="G11954" t="str">
        <f>IFERROR(INDEX(menu_items!$B:$B,MATCH(F11954,menu_items!$A:$A,0)),"Unknown value")</f>
        <v>Mushroom Ravioli</v>
      </c>
      <c r="H11954" t="str">
        <f>IFERROR(INDEX(menu_items!$C:$C,MATCH(F11954,menu_items!$A:$A,0)),"Unknown value")</f>
        <v>Italian</v>
      </c>
      <c r="I11954" s="5">
        <f>IFERROR(INDEX(menu_items!$D:$D,MATCH(F11954,menu_items!$A:$A,0)),0)</f>
        <v>15.5</v>
      </c>
      <c r="J11954" t="str">
        <f t="shared" si="936"/>
        <v>Fri</v>
      </c>
      <c r="K11954">
        <f t="shared" si="937"/>
        <v>31</v>
      </c>
      <c r="L11954" t="str">
        <f t="shared" si="938"/>
        <v>Mar</v>
      </c>
      <c r="M11954">
        <v>12</v>
      </c>
      <c r="N11954">
        <f t="shared" si="939"/>
        <v>7</v>
      </c>
      <c r="O11954" s="5">
        <f t="shared" si="940"/>
        <v>103.80000000000001</v>
      </c>
    </row>
    <row r="11955" spans="1:15" x14ac:dyDescent="0.25">
      <c r="A11955">
        <v>12091</v>
      </c>
      <c r="B11955">
        <v>5315</v>
      </c>
      <c r="C11955">
        <f>IF(COUNTIF($B$2:B11955,B11955)=1,1,0)</f>
        <v>0</v>
      </c>
      <c r="D11955" s="1">
        <v>45016</v>
      </c>
      <c r="E11955" s="2">
        <v>0.53386574074074078</v>
      </c>
      <c r="F11955">
        <v>106</v>
      </c>
      <c r="G11955" t="str">
        <f>IFERROR(INDEX(menu_items!$B:$B,MATCH(F11955,menu_items!$A:$A,0)),"Unknown value")</f>
        <v>French Fries</v>
      </c>
      <c r="H11955" t="str">
        <f>IFERROR(INDEX(menu_items!$C:$C,MATCH(F11955,menu_items!$A:$A,0)),"Unknown value")</f>
        <v>American</v>
      </c>
      <c r="I11955" s="5">
        <f>IFERROR(INDEX(menu_items!$D:$D,MATCH(F11955,menu_items!$A:$A,0)),0)</f>
        <v>7</v>
      </c>
      <c r="J11955" t="str">
        <f t="shared" si="936"/>
        <v>Fri</v>
      </c>
      <c r="K11955">
        <f t="shared" si="937"/>
        <v>31</v>
      </c>
      <c r="L11955" t="str">
        <f t="shared" si="938"/>
        <v>Mar</v>
      </c>
      <c r="M11955">
        <v>12</v>
      </c>
      <c r="N11955">
        <f t="shared" si="939"/>
        <v>7</v>
      </c>
      <c r="O11955" s="5">
        <f t="shared" si="940"/>
        <v>103.80000000000001</v>
      </c>
    </row>
    <row r="11956" spans="1:15" x14ac:dyDescent="0.25">
      <c r="A11956">
        <v>12092</v>
      </c>
      <c r="B11956">
        <v>5316</v>
      </c>
      <c r="C11956">
        <f>IF(COUNTIF($B$2:B11956,B11956)=1,1,0)</f>
        <v>1</v>
      </c>
      <c r="D11956" s="1">
        <v>45016</v>
      </c>
      <c r="E11956" s="2">
        <v>0.5414930555555556</v>
      </c>
      <c r="F11956">
        <v>101</v>
      </c>
      <c r="G11956" t="str">
        <f>IFERROR(INDEX(menu_items!$B:$B,MATCH(F11956,menu_items!$A:$A,0)),"Unknown value")</f>
        <v>Hamburger</v>
      </c>
      <c r="H11956" t="str">
        <f>IFERROR(INDEX(menu_items!$C:$C,MATCH(F11956,menu_items!$A:$A,0)),"Unknown value")</f>
        <v>American</v>
      </c>
      <c r="I11956" s="5">
        <f>IFERROR(INDEX(menu_items!$D:$D,MATCH(F11956,menu_items!$A:$A,0)),0)</f>
        <v>12.95</v>
      </c>
      <c r="J11956" t="str">
        <f t="shared" si="936"/>
        <v>Fri</v>
      </c>
      <c r="K11956">
        <f t="shared" si="937"/>
        <v>31</v>
      </c>
      <c r="L11956" t="str">
        <f t="shared" si="938"/>
        <v>Mar</v>
      </c>
      <c r="M11956">
        <v>12</v>
      </c>
      <c r="N11956">
        <f t="shared" si="939"/>
        <v>2</v>
      </c>
      <c r="O11956" s="5">
        <f t="shared" si="940"/>
        <v>17.95</v>
      </c>
    </row>
    <row r="11957" spans="1:15" x14ac:dyDescent="0.25">
      <c r="A11957">
        <v>12093</v>
      </c>
      <c r="B11957">
        <v>5316</v>
      </c>
      <c r="C11957">
        <f>IF(COUNTIF($B$2:B11957,B11957)=1,1,0)</f>
        <v>0</v>
      </c>
      <c r="D11957" s="1">
        <v>45016</v>
      </c>
      <c r="E11957" s="2">
        <v>0.5414930555555556</v>
      </c>
      <c r="F11957">
        <v>113</v>
      </c>
      <c r="G11957" t="str">
        <f>IFERROR(INDEX(menu_items!$B:$B,MATCH(F11957,menu_items!$A:$A,0)),"Unknown value")</f>
        <v>Edamame</v>
      </c>
      <c r="H11957" t="str">
        <f>IFERROR(INDEX(menu_items!$C:$C,MATCH(F11957,menu_items!$A:$A,0)),"Unknown value")</f>
        <v>Asian</v>
      </c>
      <c r="I11957" s="5">
        <f>IFERROR(INDEX(menu_items!$D:$D,MATCH(F11957,menu_items!$A:$A,0)),0)</f>
        <v>5</v>
      </c>
      <c r="J11957" t="str">
        <f t="shared" si="936"/>
        <v>Fri</v>
      </c>
      <c r="K11957">
        <f t="shared" si="937"/>
        <v>31</v>
      </c>
      <c r="L11957" t="str">
        <f t="shared" si="938"/>
        <v>Mar</v>
      </c>
      <c r="M11957">
        <v>12</v>
      </c>
      <c r="N11957">
        <f t="shared" si="939"/>
        <v>2</v>
      </c>
      <c r="O11957" s="5">
        <f t="shared" si="940"/>
        <v>17.95</v>
      </c>
    </row>
    <row r="11958" spans="1:15" x14ac:dyDescent="0.25">
      <c r="A11958">
        <v>12094</v>
      </c>
      <c r="B11958">
        <v>5317</v>
      </c>
      <c r="C11958">
        <f>IF(COUNTIF($B$2:B11958,B11958)=1,1,0)</f>
        <v>1</v>
      </c>
      <c r="D11958" s="1">
        <v>45016</v>
      </c>
      <c r="E11958" s="2">
        <v>0.54459490740740746</v>
      </c>
      <c r="F11958">
        <v>101</v>
      </c>
      <c r="G11958" t="str">
        <f>IFERROR(INDEX(menu_items!$B:$B,MATCH(F11958,menu_items!$A:$A,0)),"Unknown value")</f>
        <v>Hamburger</v>
      </c>
      <c r="H11958" t="str">
        <f>IFERROR(INDEX(menu_items!$C:$C,MATCH(F11958,menu_items!$A:$A,0)),"Unknown value")</f>
        <v>American</v>
      </c>
      <c r="I11958" s="5">
        <f>IFERROR(INDEX(menu_items!$D:$D,MATCH(F11958,menu_items!$A:$A,0)),0)</f>
        <v>12.95</v>
      </c>
      <c r="J11958" t="str">
        <f t="shared" si="936"/>
        <v>Fri</v>
      </c>
      <c r="K11958">
        <f t="shared" si="937"/>
        <v>31</v>
      </c>
      <c r="L11958" t="str">
        <f t="shared" si="938"/>
        <v>Mar</v>
      </c>
      <c r="M11958">
        <v>13</v>
      </c>
      <c r="N11958">
        <f t="shared" si="939"/>
        <v>11</v>
      </c>
      <c r="O11958" s="5">
        <f t="shared" si="940"/>
        <v>135.15</v>
      </c>
    </row>
    <row r="11959" spans="1:15" x14ac:dyDescent="0.25">
      <c r="A11959">
        <v>12095</v>
      </c>
      <c r="B11959">
        <v>5317</v>
      </c>
      <c r="C11959">
        <f>IF(COUNTIF($B$2:B11959,B11959)=1,1,0)</f>
        <v>0</v>
      </c>
      <c r="D11959" s="1">
        <v>45016</v>
      </c>
      <c r="E11959" s="2">
        <v>0.54459490740740746</v>
      </c>
      <c r="F11959">
        <v>107</v>
      </c>
      <c r="G11959" t="str">
        <f>IFERROR(INDEX(menu_items!$B:$B,MATCH(F11959,menu_items!$A:$A,0)),"Unknown value")</f>
        <v>Orange Chicken</v>
      </c>
      <c r="H11959" t="str">
        <f>IFERROR(INDEX(menu_items!$C:$C,MATCH(F11959,menu_items!$A:$A,0)),"Unknown value")</f>
        <v>Asian</v>
      </c>
      <c r="I11959" s="5">
        <f>IFERROR(INDEX(menu_items!$D:$D,MATCH(F11959,menu_items!$A:$A,0)),0)</f>
        <v>16.5</v>
      </c>
      <c r="J11959" t="str">
        <f t="shared" si="936"/>
        <v>Fri</v>
      </c>
      <c r="K11959">
        <f t="shared" si="937"/>
        <v>31</v>
      </c>
      <c r="L11959" t="str">
        <f t="shared" si="938"/>
        <v>Mar</v>
      </c>
      <c r="M11959">
        <v>13</v>
      </c>
      <c r="N11959">
        <f t="shared" si="939"/>
        <v>11</v>
      </c>
      <c r="O11959" s="5">
        <f t="shared" si="940"/>
        <v>135.15</v>
      </c>
    </row>
    <row r="11960" spans="1:15" x14ac:dyDescent="0.25">
      <c r="A11960">
        <v>12096</v>
      </c>
      <c r="B11960">
        <v>5317</v>
      </c>
      <c r="C11960">
        <f>IF(COUNTIF($B$2:B11960,B11960)=1,1,0)</f>
        <v>0</v>
      </c>
      <c r="D11960" s="1">
        <v>45016</v>
      </c>
      <c r="E11960" s="2">
        <v>0.54459490740740746</v>
      </c>
      <c r="F11960">
        <v>102</v>
      </c>
      <c r="G11960" t="str">
        <f>IFERROR(INDEX(menu_items!$B:$B,MATCH(F11960,menu_items!$A:$A,0)),"Unknown value")</f>
        <v>Cheeseburger</v>
      </c>
      <c r="H11960" t="str">
        <f>IFERROR(INDEX(menu_items!$C:$C,MATCH(F11960,menu_items!$A:$A,0)),"Unknown value")</f>
        <v>American</v>
      </c>
      <c r="I11960" s="5">
        <f>IFERROR(INDEX(menu_items!$D:$D,MATCH(F11960,menu_items!$A:$A,0)),0)</f>
        <v>13.95</v>
      </c>
      <c r="J11960" t="str">
        <f t="shared" si="936"/>
        <v>Fri</v>
      </c>
      <c r="K11960">
        <f t="shared" si="937"/>
        <v>31</v>
      </c>
      <c r="L11960" t="str">
        <f t="shared" si="938"/>
        <v>Mar</v>
      </c>
      <c r="M11960">
        <v>13</v>
      </c>
      <c r="N11960">
        <f t="shared" si="939"/>
        <v>11</v>
      </c>
      <c r="O11960" s="5">
        <f t="shared" si="940"/>
        <v>135.15</v>
      </c>
    </row>
    <row r="11961" spans="1:15" x14ac:dyDescent="0.25">
      <c r="A11961">
        <v>12097</v>
      </c>
      <c r="B11961">
        <v>5317</v>
      </c>
      <c r="C11961">
        <f>IF(COUNTIF($B$2:B11961,B11961)=1,1,0)</f>
        <v>0</v>
      </c>
      <c r="D11961" s="1">
        <v>45016</v>
      </c>
      <c r="E11961" s="2">
        <v>0.54459490740740746</v>
      </c>
      <c r="F11961">
        <v>102</v>
      </c>
      <c r="G11961" t="str">
        <f>IFERROR(INDEX(menu_items!$B:$B,MATCH(F11961,menu_items!$A:$A,0)),"Unknown value")</f>
        <v>Cheeseburger</v>
      </c>
      <c r="H11961" t="str">
        <f>IFERROR(INDEX(menu_items!$C:$C,MATCH(F11961,menu_items!$A:$A,0)),"Unknown value")</f>
        <v>American</v>
      </c>
      <c r="I11961" s="5">
        <f>IFERROR(INDEX(menu_items!$D:$D,MATCH(F11961,menu_items!$A:$A,0)),0)</f>
        <v>13.95</v>
      </c>
      <c r="J11961" t="str">
        <f t="shared" ref="J11961:J12024" si="941">TEXT(D11961,"ddd")</f>
        <v>Fri</v>
      </c>
      <c r="K11961">
        <f t="shared" ref="K11961:K12024" si="942">DAY(D11961)</f>
        <v>31</v>
      </c>
      <c r="L11961" t="str">
        <f t="shared" ref="L11961:L12024" si="943">TEXT(D11961,"mmm")</f>
        <v>Mar</v>
      </c>
      <c r="M11961">
        <v>13</v>
      </c>
      <c r="N11961">
        <f t="shared" si="939"/>
        <v>11</v>
      </c>
      <c r="O11961" s="5">
        <f t="shared" si="940"/>
        <v>135.15</v>
      </c>
    </row>
    <row r="11962" spans="1:15" x14ac:dyDescent="0.25">
      <c r="A11962">
        <v>12098</v>
      </c>
      <c r="B11962">
        <v>5317</v>
      </c>
      <c r="C11962">
        <f>IF(COUNTIF($B$2:B11962,B11962)=1,1,0)</f>
        <v>0</v>
      </c>
      <c r="D11962" s="1">
        <v>45016</v>
      </c>
      <c r="E11962" s="2">
        <v>0.54459490740740746</v>
      </c>
      <c r="F11962">
        <v>103</v>
      </c>
      <c r="G11962" t="str">
        <f>IFERROR(INDEX(menu_items!$B:$B,MATCH(F11962,menu_items!$A:$A,0)),"Unknown value")</f>
        <v>Hot Dog</v>
      </c>
      <c r="H11962" t="str">
        <f>IFERROR(INDEX(menu_items!$C:$C,MATCH(F11962,menu_items!$A:$A,0)),"Unknown value")</f>
        <v>American</v>
      </c>
      <c r="I11962" s="5">
        <f>IFERROR(INDEX(menu_items!$D:$D,MATCH(F11962,menu_items!$A:$A,0)),0)</f>
        <v>9</v>
      </c>
      <c r="J11962" t="str">
        <f t="shared" si="941"/>
        <v>Fri</v>
      </c>
      <c r="K11962">
        <f t="shared" si="942"/>
        <v>31</v>
      </c>
      <c r="L11962" t="str">
        <f t="shared" si="943"/>
        <v>Mar</v>
      </c>
      <c r="M11962">
        <v>13</v>
      </c>
      <c r="N11962">
        <f t="shared" si="939"/>
        <v>11</v>
      </c>
      <c r="O11962" s="5">
        <f t="shared" si="940"/>
        <v>135.15</v>
      </c>
    </row>
    <row r="11963" spans="1:15" x14ac:dyDescent="0.25">
      <c r="A11963">
        <v>12099</v>
      </c>
      <c r="B11963">
        <v>5317</v>
      </c>
      <c r="C11963">
        <f>IF(COUNTIF($B$2:B11963,B11963)=1,1,0)</f>
        <v>0</v>
      </c>
      <c r="D11963" s="1">
        <v>45016</v>
      </c>
      <c r="E11963" s="2">
        <v>0.54459490740740746</v>
      </c>
      <c r="F11963">
        <v>117</v>
      </c>
      <c r="G11963" t="str">
        <f>IFERROR(INDEX(menu_items!$B:$B,MATCH(F11963,menu_items!$A:$A,0)),"Unknown value")</f>
        <v>Chicken Burrito</v>
      </c>
      <c r="H11963" t="str">
        <f>IFERROR(INDEX(menu_items!$C:$C,MATCH(F11963,menu_items!$A:$A,0)),"Unknown value")</f>
        <v>Mexican</v>
      </c>
      <c r="I11963" s="5">
        <f>IFERROR(INDEX(menu_items!$D:$D,MATCH(F11963,menu_items!$A:$A,0)),0)</f>
        <v>12.95</v>
      </c>
      <c r="J11963" t="str">
        <f t="shared" si="941"/>
        <v>Fri</v>
      </c>
      <c r="K11963">
        <f t="shared" si="942"/>
        <v>31</v>
      </c>
      <c r="L11963" t="str">
        <f t="shared" si="943"/>
        <v>Mar</v>
      </c>
      <c r="M11963">
        <v>13</v>
      </c>
      <c r="N11963">
        <f t="shared" si="939"/>
        <v>11</v>
      </c>
      <c r="O11963" s="5">
        <f t="shared" si="940"/>
        <v>135.15</v>
      </c>
    </row>
    <row r="11964" spans="1:15" x14ac:dyDescent="0.25">
      <c r="A11964">
        <v>12100</v>
      </c>
      <c r="B11964">
        <v>5317</v>
      </c>
      <c r="C11964">
        <f>IF(COUNTIF($B$2:B11964,B11964)=1,1,0)</f>
        <v>0</v>
      </c>
      <c r="D11964" s="1">
        <v>45016</v>
      </c>
      <c r="E11964" s="2">
        <v>0.54459490740740746</v>
      </c>
      <c r="F11964">
        <v>111</v>
      </c>
      <c r="G11964" t="str">
        <f>IFERROR(INDEX(menu_items!$B:$B,MATCH(F11964,menu_items!$A:$A,0)),"Unknown value")</f>
        <v>California Roll</v>
      </c>
      <c r="H11964" t="str">
        <f>IFERROR(INDEX(menu_items!$C:$C,MATCH(F11964,menu_items!$A:$A,0)),"Unknown value")</f>
        <v>Asian</v>
      </c>
      <c r="I11964" s="5">
        <f>IFERROR(INDEX(menu_items!$D:$D,MATCH(F11964,menu_items!$A:$A,0)),0)</f>
        <v>11.95</v>
      </c>
      <c r="J11964" t="str">
        <f t="shared" si="941"/>
        <v>Fri</v>
      </c>
      <c r="K11964">
        <f t="shared" si="942"/>
        <v>31</v>
      </c>
      <c r="L11964" t="str">
        <f t="shared" si="943"/>
        <v>Mar</v>
      </c>
      <c r="M11964">
        <v>13</v>
      </c>
      <c r="N11964">
        <f t="shared" si="939"/>
        <v>11</v>
      </c>
      <c r="O11964" s="5">
        <f t="shared" si="940"/>
        <v>135.15</v>
      </c>
    </row>
    <row r="11965" spans="1:15" x14ac:dyDescent="0.25">
      <c r="A11965">
        <v>12101</v>
      </c>
      <c r="B11965">
        <v>5317</v>
      </c>
      <c r="C11965">
        <f>IF(COUNTIF($B$2:B11965,B11965)=1,1,0)</f>
        <v>0</v>
      </c>
      <c r="D11965" s="1">
        <v>45016</v>
      </c>
      <c r="E11965" s="2">
        <v>0.54459490740740746</v>
      </c>
      <c r="F11965">
        <v>113</v>
      </c>
      <c r="G11965" t="str">
        <f>IFERROR(INDEX(menu_items!$B:$B,MATCH(F11965,menu_items!$A:$A,0)),"Unknown value")</f>
        <v>Edamame</v>
      </c>
      <c r="H11965" t="str">
        <f>IFERROR(INDEX(menu_items!$C:$C,MATCH(F11965,menu_items!$A:$A,0)),"Unknown value")</f>
        <v>Asian</v>
      </c>
      <c r="I11965" s="5">
        <f>IFERROR(INDEX(menu_items!$D:$D,MATCH(F11965,menu_items!$A:$A,0)),0)</f>
        <v>5</v>
      </c>
      <c r="J11965" t="str">
        <f t="shared" si="941"/>
        <v>Fri</v>
      </c>
      <c r="K11965">
        <f t="shared" si="942"/>
        <v>31</v>
      </c>
      <c r="L11965" t="str">
        <f t="shared" si="943"/>
        <v>Mar</v>
      </c>
      <c r="M11965">
        <v>13</v>
      </c>
      <c r="N11965">
        <f t="shared" si="939"/>
        <v>11</v>
      </c>
      <c r="O11965" s="5">
        <f t="shared" si="940"/>
        <v>135.15</v>
      </c>
    </row>
    <row r="11966" spans="1:15" x14ac:dyDescent="0.25">
      <c r="A11966">
        <v>12102</v>
      </c>
      <c r="B11966">
        <v>5317</v>
      </c>
      <c r="C11966">
        <f>IF(COUNTIF($B$2:B11966,B11966)=1,1,0)</f>
        <v>0</v>
      </c>
      <c r="D11966" s="1">
        <v>45016</v>
      </c>
      <c r="E11966" s="2">
        <v>0.54459490740740746</v>
      </c>
      <c r="F11966">
        <v>119</v>
      </c>
      <c r="G11966" t="str">
        <f>IFERROR(INDEX(menu_items!$B:$B,MATCH(F11966,menu_items!$A:$A,0)),"Unknown value")</f>
        <v>Chicken Torta</v>
      </c>
      <c r="H11966" t="str">
        <f>IFERROR(INDEX(menu_items!$C:$C,MATCH(F11966,menu_items!$A:$A,0)),"Unknown value")</f>
        <v>Mexican</v>
      </c>
      <c r="I11966" s="5">
        <f>IFERROR(INDEX(menu_items!$D:$D,MATCH(F11966,menu_items!$A:$A,0)),0)</f>
        <v>11.95</v>
      </c>
      <c r="J11966" t="str">
        <f t="shared" si="941"/>
        <v>Fri</v>
      </c>
      <c r="K11966">
        <f t="shared" si="942"/>
        <v>31</v>
      </c>
      <c r="L11966" t="str">
        <f t="shared" si="943"/>
        <v>Mar</v>
      </c>
      <c r="M11966">
        <v>13</v>
      </c>
      <c r="N11966">
        <f t="shared" si="939"/>
        <v>11</v>
      </c>
      <c r="O11966" s="5">
        <f t="shared" si="940"/>
        <v>135.15</v>
      </c>
    </row>
    <row r="11967" spans="1:15" x14ac:dyDescent="0.25">
      <c r="A11967">
        <v>12103</v>
      </c>
      <c r="B11967">
        <v>5317</v>
      </c>
      <c r="C11967">
        <f>IF(COUNTIF($B$2:B11967,B11967)=1,1,0)</f>
        <v>0</v>
      </c>
      <c r="D11967" s="1">
        <v>45016</v>
      </c>
      <c r="E11967" s="2">
        <v>0.54459490740740746</v>
      </c>
      <c r="F11967">
        <v>122</v>
      </c>
      <c r="G11967" t="str">
        <f>IFERROR(INDEX(menu_items!$B:$B,MATCH(F11967,menu_items!$A:$A,0)),"Unknown value")</f>
        <v>Chips &amp; Salsa</v>
      </c>
      <c r="H11967" t="str">
        <f>IFERROR(INDEX(menu_items!$C:$C,MATCH(F11967,menu_items!$A:$A,0)),"Unknown value")</f>
        <v>Mexican</v>
      </c>
      <c r="I11967" s="5">
        <f>IFERROR(INDEX(menu_items!$D:$D,MATCH(F11967,menu_items!$A:$A,0)),0)</f>
        <v>7</v>
      </c>
      <c r="J11967" t="str">
        <f t="shared" si="941"/>
        <v>Fri</v>
      </c>
      <c r="K11967">
        <f t="shared" si="942"/>
        <v>31</v>
      </c>
      <c r="L11967" t="str">
        <f t="shared" si="943"/>
        <v>Mar</v>
      </c>
      <c r="M11967">
        <v>13</v>
      </c>
      <c r="N11967">
        <f t="shared" si="939"/>
        <v>11</v>
      </c>
      <c r="O11967" s="5">
        <f t="shared" si="940"/>
        <v>135.15</v>
      </c>
    </row>
    <row r="11968" spans="1:15" x14ac:dyDescent="0.25">
      <c r="A11968">
        <v>12104</v>
      </c>
      <c r="B11968">
        <v>5317</v>
      </c>
      <c r="C11968">
        <f>IF(COUNTIF($B$2:B11968,B11968)=1,1,0)</f>
        <v>0</v>
      </c>
      <c r="D11968" s="1">
        <v>45016</v>
      </c>
      <c r="E11968" s="2">
        <v>0.54459490740740746</v>
      </c>
      <c r="F11968">
        <v>130</v>
      </c>
      <c r="G11968" t="str">
        <f>IFERROR(INDEX(menu_items!$B:$B,MATCH(F11968,menu_items!$A:$A,0)),"Unknown value")</f>
        <v>Shrimp Scampi</v>
      </c>
      <c r="H11968" t="str">
        <f>IFERROR(INDEX(menu_items!$C:$C,MATCH(F11968,menu_items!$A:$A,0)),"Unknown value")</f>
        <v>Italian</v>
      </c>
      <c r="I11968" s="5">
        <f>IFERROR(INDEX(menu_items!$D:$D,MATCH(F11968,menu_items!$A:$A,0)),0)</f>
        <v>19.95</v>
      </c>
      <c r="J11968" t="str">
        <f t="shared" si="941"/>
        <v>Fri</v>
      </c>
      <c r="K11968">
        <f t="shared" si="942"/>
        <v>31</v>
      </c>
      <c r="L11968" t="str">
        <f t="shared" si="943"/>
        <v>Mar</v>
      </c>
      <c r="M11968">
        <v>13</v>
      </c>
      <c r="N11968">
        <f t="shared" si="939"/>
        <v>11</v>
      </c>
      <c r="O11968" s="5">
        <f t="shared" si="940"/>
        <v>135.15</v>
      </c>
    </row>
    <row r="11969" spans="1:15" x14ac:dyDescent="0.25">
      <c r="A11969">
        <v>12105</v>
      </c>
      <c r="B11969">
        <v>5318</v>
      </c>
      <c r="C11969">
        <f>IF(COUNTIF($B$2:B11969,B11969)=1,1,0)</f>
        <v>1</v>
      </c>
      <c r="D11969" s="1">
        <v>45016</v>
      </c>
      <c r="E11969" s="2">
        <v>0.54949074074074078</v>
      </c>
      <c r="F11969">
        <v>103</v>
      </c>
      <c r="G11969" t="str">
        <f>IFERROR(INDEX(menu_items!$B:$B,MATCH(F11969,menu_items!$A:$A,0)),"Unknown value")</f>
        <v>Hot Dog</v>
      </c>
      <c r="H11969" t="str">
        <f>IFERROR(INDEX(menu_items!$C:$C,MATCH(F11969,menu_items!$A:$A,0)),"Unknown value")</f>
        <v>American</v>
      </c>
      <c r="I11969" s="5">
        <f>IFERROR(INDEX(menu_items!$D:$D,MATCH(F11969,menu_items!$A:$A,0)),0)</f>
        <v>9</v>
      </c>
      <c r="J11969" t="str">
        <f t="shared" si="941"/>
        <v>Fri</v>
      </c>
      <c r="K11969">
        <f t="shared" si="942"/>
        <v>31</v>
      </c>
      <c r="L11969" t="str">
        <f t="shared" si="943"/>
        <v>Mar</v>
      </c>
      <c r="M11969">
        <v>13</v>
      </c>
      <c r="N11969">
        <f t="shared" si="939"/>
        <v>1</v>
      </c>
      <c r="O11969" s="5">
        <f t="shared" si="940"/>
        <v>9</v>
      </c>
    </row>
    <row r="11970" spans="1:15" x14ac:dyDescent="0.25">
      <c r="A11970">
        <v>12106</v>
      </c>
      <c r="B11970">
        <v>5319</v>
      </c>
      <c r="C11970">
        <f>IF(COUNTIF($B$2:B11970,B11970)=1,1,0)</f>
        <v>1</v>
      </c>
      <c r="D11970" s="1">
        <v>45016</v>
      </c>
      <c r="E11970" s="2">
        <v>0.55506944444444439</v>
      </c>
      <c r="F11970">
        <v>116</v>
      </c>
      <c r="G11970" t="str">
        <f>IFERROR(INDEX(menu_items!$B:$B,MATCH(F11970,menu_items!$A:$A,0)),"Unknown value")</f>
        <v>Steak Tacos</v>
      </c>
      <c r="H11970" t="str">
        <f>IFERROR(INDEX(menu_items!$C:$C,MATCH(F11970,menu_items!$A:$A,0)),"Unknown value")</f>
        <v>Mexican</v>
      </c>
      <c r="I11970" s="5">
        <f>IFERROR(INDEX(menu_items!$D:$D,MATCH(F11970,menu_items!$A:$A,0)),0)</f>
        <v>13.95</v>
      </c>
      <c r="J11970" t="str">
        <f t="shared" si="941"/>
        <v>Fri</v>
      </c>
      <c r="K11970">
        <f t="shared" si="942"/>
        <v>31</v>
      </c>
      <c r="L11970" t="str">
        <f t="shared" si="943"/>
        <v>Mar</v>
      </c>
      <c r="M11970">
        <v>13</v>
      </c>
      <c r="N11970">
        <f t="shared" ref="N11970:N12033" si="944">COUNTIF($B:$B,B11970)</f>
        <v>2</v>
      </c>
      <c r="O11970" s="5">
        <f t="shared" ref="O11970:O12033" si="945">SUMIF($B:$B,B11970,$I:$I)</f>
        <v>31.9</v>
      </c>
    </row>
    <row r="11971" spans="1:15" x14ac:dyDescent="0.25">
      <c r="A11971">
        <v>12107</v>
      </c>
      <c r="B11971">
        <v>5319</v>
      </c>
      <c r="C11971">
        <f>IF(COUNTIF($B$2:B11971,B11971)=1,1,0)</f>
        <v>0</v>
      </c>
      <c r="D11971" s="1">
        <v>45016</v>
      </c>
      <c r="E11971" s="2">
        <v>0.55506944444444439</v>
      </c>
      <c r="F11971">
        <v>110</v>
      </c>
      <c r="G11971" t="str">
        <f>IFERROR(INDEX(menu_items!$B:$B,MATCH(F11971,menu_items!$A:$A,0)),"Unknown value")</f>
        <v>Pork Ramen</v>
      </c>
      <c r="H11971" t="str">
        <f>IFERROR(INDEX(menu_items!$C:$C,MATCH(F11971,menu_items!$A:$A,0)),"Unknown value")</f>
        <v>Asian</v>
      </c>
      <c r="I11971" s="5">
        <f>IFERROR(INDEX(menu_items!$D:$D,MATCH(F11971,menu_items!$A:$A,0)),0)</f>
        <v>17.95</v>
      </c>
      <c r="J11971" t="str">
        <f t="shared" si="941"/>
        <v>Fri</v>
      </c>
      <c r="K11971">
        <f t="shared" si="942"/>
        <v>31</v>
      </c>
      <c r="L11971" t="str">
        <f t="shared" si="943"/>
        <v>Mar</v>
      </c>
      <c r="M11971">
        <v>13</v>
      </c>
      <c r="N11971">
        <f t="shared" si="944"/>
        <v>2</v>
      </c>
      <c r="O11971" s="5">
        <f t="shared" si="945"/>
        <v>31.9</v>
      </c>
    </row>
    <row r="11972" spans="1:15" x14ac:dyDescent="0.25">
      <c r="A11972">
        <v>12108</v>
      </c>
      <c r="B11972">
        <v>5320</v>
      </c>
      <c r="C11972">
        <f>IF(COUNTIF($B$2:B11972,B11972)=1,1,0)</f>
        <v>1</v>
      </c>
      <c r="D11972" s="1">
        <v>45016</v>
      </c>
      <c r="E11972" s="2">
        <v>0.55759259259259264</v>
      </c>
      <c r="F11972">
        <v>101</v>
      </c>
      <c r="G11972" t="str">
        <f>IFERROR(INDEX(menu_items!$B:$B,MATCH(F11972,menu_items!$A:$A,0)),"Unknown value")</f>
        <v>Hamburger</v>
      </c>
      <c r="H11972" t="str">
        <f>IFERROR(INDEX(menu_items!$C:$C,MATCH(F11972,menu_items!$A:$A,0)),"Unknown value")</f>
        <v>American</v>
      </c>
      <c r="I11972" s="5">
        <f>IFERROR(INDEX(menu_items!$D:$D,MATCH(F11972,menu_items!$A:$A,0)),0)</f>
        <v>12.95</v>
      </c>
      <c r="J11972" t="str">
        <f t="shared" si="941"/>
        <v>Fri</v>
      </c>
      <c r="K11972">
        <f t="shared" si="942"/>
        <v>31</v>
      </c>
      <c r="L11972" t="str">
        <f t="shared" si="943"/>
        <v>Mar</v>
      </c>
      <c r="M11972">
        <v>13</v>
      </c>
      <c r="N11972">
        <f t="shared" si="944"/>
        <v>4</v>
      </c>
      <c r="O11972" s="5">
        <f t="shared" si="945"/>
        <v>50.400000000000006</v>
      </c>
    </row>
    <row r="11973" spans="1:15" x14ac:dyDescent="0.25">
      <c r="A11973">
        <v>12109</v>
      </c>
      <c r="B11973">
        <v>5320</v>
      </c>
      <c r="C11973">
        <f>IF(COUNTIF($B$2:B11973,B11973)=1,1,0)</f>
        <v>0</v>
      </c>
      <c r="D11973" s="1">
        <v>45016</v>
      </c>
      <c r="E11973" s="2">
        <v>0.55759259259259264</v>
      </c>
      <c r="F11973">
        <v>103</v>
      </c>
      <c r="G11973" t="str">
        <f>IFERROR(INDEX(menu_items!$B:$B,MATCH(F11973,menu_items!$A:$A,0)),"Unknown value")</f>
        <v>Hot Dog</v>
      </c>
      <c r="H11973" t="str">
        <f>IFERROR(INDEX(menu_items!$C:$C,MATCH(F11973,menu_items!$A:$A,0)),"Unknown value")</f>
        <v>American</v>
      </c>
      <c r="I11973" s="5">
        <f>IFERROR(INDEX(menu_items!$D:$D,MATCH(F11973,menu_items!$A:$A,0)),0)</f>
        <v>9</v>
      </c>
      <c r="J11973" t="str">
        <f t="shared" si="941"/>
        <v>Fri</v>
      </c>
      <c r="K11973">
        <f t="shared" si="942"/>
        <v>31</v>
      </c>
      <c r="L11973" t="str">
        <f t="shared" si="943"/>
        <v>Mar</v>
      </c>
      <c r="M11973">
        <v>13</v>
      </c>
      <c r="N11973">
        <f t="shared" si="944"/>
        <v>4</v>
      </c>
      <c r="O11973" s="5">
        <f t="shared" si="945"/>
        <v>50.400000000000006</v>
      </c>
    </row>
    <row r="11974" spans="1:15" x14ac:dyDescent="0.25">
      <c r="A11974">
        <v>12110</v>
      </c>
      <c r="B11974">
        <v>5320</v>
      </c>
      <c r="C11974">
        <f>IF(COUNTIF($B$2:B11974,B11974)=1,1,0)</f>
        <v>0</v>
      </c>
      <c r="D11974" s="1">
        <v>45016</v>
      </c>
      <c r="E11974" s="2">
        <v>0.55759259259259264</v>
      </c>
      <c r="F11974">
        <v>108</v>
      </c>
      <c r="G11974" t="str">
        <f>IFERROR(INDEX(menu_items!$B:$B,MATCH(F11974,menu_items!$A:$A,0)),"Unknown value")</f>
        <v>Tofu Pad Thai</v>
      </c>
      <c r="H11974" t="str">
        <f>IFERROR(INDEX(menu_items!$C:$C,MATCH(F11974,menu_items!$A:$A,0)),"Unknown value")</f>
        <v>Asian</v>
      </c>
      <c r="I11974" s="5">
        <f>IFERROR(INDEX(menu_items!$D:$D,MATCH(F11974,menu_items!$A:$A,0)),0)</f>
        <v>14.5</v>
      </c>
      <c r="J11974" t="str">
        <f t="shared" si="941"/>
        <v>Fri</v>
      </c>
      <c r="K11974">
        <f t="shared" si="942"/>
        <v>31</v>
      </c>
      <c r="L11974" t="str">
        <f t="shared" si="943"/>
        <v>Mar</v>
      </c>
      <c r="M11974">
        <v>13</v>
      </c>
      <c r="N11974">
        <f t="shared" si="944"/>
        <v>4</v>
      </c>
      <c r="O11974" s="5">
        <f t="shared" si="945"/>
        <v>50.400000000000006</v>
      </c>
    </row>
    <row r="11975" spans="1:15" x14ac:dyDescent="0.25">
      <c r="A11975">
        <v>12111</v>
      </c>
      <c r="B11975">
        <v>5320</v>
      </c>
      <c r="C11975">
        <f>IF(COUNTIF($B$2:B11975,B11975)=1,1,0)</f>
        <v>0</v>
      </c>
      <c r="D11975" s="1">
        <v>45016</v>
      </c>
      <c r="E11975" s="2">
        <v>0.55759259259259264</v>
      </c>
      <c r="F11975">
        <v>120</v>
      </c>
      <c r="G11975" t="str">
        <f>IFERROR(INDEX(menu_items!$B:$B,MATCH(F11975,menu_items!$A:$A,0)),"Unknown value")</f>
        <v>Steak Torta</v>
      </c>
      <c r="H11975" t="str">
        <f>IFERROR(INDEX(menu_items!$C:$C,MATCH(F11975,menu_items!$A:$A,0)),"Unknown value")</f>
        <v>Mexican</v>
      </c>
      <c r="I11975" s="5">
        <f>IFERROR(INDEX(menu_items!$D:$D,MATCH(F11975,menu_items!$A:$A,0)),0)</f>
        <v>13.95</v>
      </c>
      <c r="J11975" t="str">
        <f t="shared" si="941"/>
        <v>Fri</v>
      </c>
      <c r="K11975">
        <f t="shared" si="942"/>
        <v>31</v>
      </c>
      <c r="L11975" t="str">
        <f t="shared" si="943"/>
        <v>Mar</v>
      </c>
      <c r="M11975">
        <v>13</v>
      </c>
      <c r="N11975">
        <f t="shared" si="944"/>
        <v>4</v>
      </c>
      <c r="O11975" s="5">
        <f t="shared" si="945"/>
        <v>50.400000000000006</v>
      </c>
    </row>
    <row r="11976" spans="1:15" x14ac:dyDescent="0.25">
      <c r="A11976">
        <v>12112</v>
      </c>
      <c r="B11976">
        <v>5321</v>
      </c>
      <c r="C11976">
        <f>IF(COUNTIF($B$2:B11976,B11976)=1,1,0)</f>
        <v>1</v>
      </c>
      <c r="D11976" s="1">
        <v>45016</v>
      </c>
      <c r="E11976" s="2">
        <v>0.56234953703703705</v>
      </c>
      <c r="F11976">
        <v>101</v>
      </c>
      <c r="G11976" t="str">
        <f>IFERROR(INDEX(menu_items!$B:$B,MATCH(F11976,menu_items!$A:$A,0)),"Unknown value")</f>
        <v>Hamburger</v>
      </c>
      <c r="H11976" t="str">
        <f>IFERROR(INDEX(menu_items!$C:$C,MATCH(F11976,menu_items!$A:$A,0)),"Unknown value")</f>
        <v>American</v>
      </c>
      <c r="I11976" s="5">
        <f>IFERROR(INDEX(menu_items!$D:$D,MATCH(F11976,menu_items!$A:$A,0)),0)</f>
        <v>12.95</v>
      </c>
      <c r="J11976" t="str">
        <f t="shared" si="941"/>
        <v>Fri</v>
      </c>
      <c r="K11976">
        <f t="shared" si="942"/>
        <v>31</v>
      </c>
      <c r="L11976" t="str">
        <f t="shared" si="943"/>
        <v>Mar</v>
      </c>
      <c r="M11976">
        <v>13</v>
      </c>
      <c r="N11976">
        <f t="shared" si="944"/>
        <v>2</v>
      </c>
      <c r="O11976" s="5">
        <f t="shared" si="945"/>
        <v>19.95</v>
      </c>
    </row>
    <row r="11977" spans="1:15" x14ac:dyDescent="0.25">
      <c r="A11977">
        <v>12113</v>
      </c>
      <c r="B11977">
        <v>5321</v>
      </c>
      <c r="C11977">
        <f>IF(COUNTIF($B$2:B11977,B11977)=1,1,0)</f>
        <v>0</v>
      </c>
      <c r="D11977" s="1">
        <v>45016</v>
      </c>
      <c r="E11977" s="2">
        <v>0.56234953703703705</v>
      </c>
      <c r="F11977">
        <v>122</v>
      </c>
      <c r="G11977" t="str">
        <f>IFERROR(INDEX(menu_items!$B:$B,MATCH(F11977,menu_items!$A:$A,0)),"Unknown value")</f>
        <v>Chips &amp; Salsa</v>
      </c>
      <c r="H11977" t="str">
        <f>IFERROR(INDEX(menu_items!$C:$C,MATCH(F11977,menu_items!$A:$A,0)),"Unknown value")</f>
        <v>Mexican</v>
      </c>
      <c r="I11977" s="5">
        <f>IFERROR(INDEX(menu_items!$D:$D,MATCH(F11977,menu_items!$A:$A,0)),0)</f>
        <v>7</v>
      </c>
      <c r="J11977" t="str">
        <f t="shared" si="941"/>
        <v>Fri</v>
      </c>
      <c r="K11977">
        <f t="shared" si="942"/>
        <v>31</v>
      </c>
      <c r="L11977" t="str">
        <f t="shared" si="943"/>
        <v>Mar</v>
      </c>
      <c r="M11977">
        <v>13</v>
      </c>
      <c r="N11977">
        <f t="shared" si="944"/>
        <v>2</v>
      </c>
      <c r="O11977" s="5">
        <f t="shared" si="945"/>
        <v>19.95</v>
      </c>
    </row>
    <row r="11978" spans="1:15" x14ac:dyDescent="0.25">
      <c r="A11978">
        <v>12114</v>
      </c>
      <c r="B11978">
        <v>5322</v>
      </c>
      <c r="C11978">
        <f>IF(COUNTIF($B$2:B11978,B11978)=1,1,0)</f>
        <v>1</v>
      </c>
      <c r="D11978" s="1">
        <v>45016</v>
      </c>
      <c r="E11978" s="2">
        <v>0.56664351851851846</v>
      </c>
      <c r="F11978">
        <v>107</v>
      </c>
      <c r="G11978" t="str">
        <f>IFERROR(INDEX(menu_items!$B:$B,MATCH(F11978,menu_items!$A:$A,0)),"Unknown value")</f>
        <v>Orange Chicken</v>
      </c>
      <c r="H11978" t="str">
        <f>IFERROR(INDEX(menu_items!$C:$C,MATCH(F11978,menu_items!$A:$A,0)),"Unknown value")</f>
        <v>Asian</v>
      </c>
      <c r="I11978" s="5">
        <f>IFERROR(INDEX(menu_items!$D:$D,MATCH(F11978,menu_items!$A:$A,0)),0)</f>
        <v>16.5</v>
      </c>
      <c r="J11978" t="str">
        <f t="shared" si="941"/>
        <v>Fri</v>
      </c>
      <c r="K11978">
        <f t="shared" si="942"/>
        <v>31</v>
      </c>
      <c r="L11978" t="str">
        <f t="shared" si="943"/>
        <v>Mar</v>
      </c>
      <c r="M11978">
        <v>13</v>
      </c>
      <c r="N11978">
        <f t="shared" si="944"/>
        <v>7</v>
      </c>
      <c r="O11978" s="5">
        <f t="shared" si="945"/>
        <v>104.80000000000001</v>
      </c>
    </row>
    <row r="11979" spans="1:15" x14ac:dyDescent="0.25">
      <c r="A11979">
        <v>12115</v>
      </c>
      <c r="B11979">
        <v>5322</v>
      </c>
      <c r="C11979">
        <f>IF(COUNTIF($B$2:B11979,B11979)=1,1,0)</f>
        <v>0</v>
      </c>
      <c r="D11979" s="1">
        <v>45016</v>
      </c>
      <c r="E11979" s="2">
        <v>0.56664351851851846</v>
      </c>
      <c r="F11979">
        <v>108</v>
      </c>
      <c r="G11979" t="str">
        <f>IFERROR(INDEX(menu_items!$B:$B,MATCH(F11979,menu_items!$A:$A,0)),"Unknown value")</f>
        <v>Tofu Pad Thai</v>
      </c>
      <c r="H11979" t="str">
        <f>IFERROR(INDEX(menu_items!$C:$C,MATCH(F11979,menu_items!$A:$A,0)),"Unknown value")</f>
        <v>Asian</v>
      </c>
      <c r="I11979" s="5">
        <f>IFERROR(INDEX(menu_items!$D:$D,MATCH(F11979,menu_items!$A:$A,0)),0)</f>
        <v>14.5</v>
      </c>
      <c r="J11979" t="str">
        <f t="shared" si="941"/>
        <v>Fri</v>
      </c>
      <c r="K11979">
        <f t="shared" si="942"/>
        <v>31</v>
      </c>
      <c r="L11979" t="str">
        <f t="shared" si="943"/>
        <v>Mar</v>
      </c>
      <c r="M11979">
        <v>13</v>
      </c>
      <c r="N11979">
        <f t="shared" si="944"/>
        <v>7</v>
      </c>
      <c r="O11979" s="5">
        <f t="shared" si="945"/>
        <v>104.80000000000001</v>
      </c>
    </row>
    <row r="11980" spans="1:15" x14ac:dyDescent="0.25">
      <c r="A11980">
        <v>12116</v>
      </c>
      <c r="B11980">
        <v>5322</v>
      </c>
      <c r="C11980">
        <f>IF(COUNTIF($B$2:B11980,B11980)=1,1,0)</f>
        <v>0</v>
      </c>
      <c r="D11980" s="1">
        <v>45016</v>
      </c>
      <c r="E11980" s="2">
        <v>0.56664351851851846</v>
      </c>
      <c r="F11980">
        <v>125</v>
      </c>
      <c r="G11980" t="str">
        <f>IFERROR(INDEX(menu_items!$B:$B,MATCH(F11980,menu_items!$A:$A,0)),"Unknown value")</f>
        <v>Spaghetti &amp; Meatballs</v>
      </c>
      <c r="H11980" t="str">
        <f>IFERROR(INDEX(menu_items!$C:$C,MATCH(F11980,menu_items!$A:$A,0)),"Unknown value")</f>
        <v>Italian</v>
      </c>
      <c r="I11980" s="5">
        <f>IFERROR(INDEX(menu_items!$D:$D,MATCH(F11980,menu_items!$A:$A,0)),0)</f>
        <v>17.95</v>
      </c>
      <c r="J11980" t="str">
        <f t="shared" si="941"/>
        <v>Fri</v>
      </c>
      <c r="K11980">
        <f t="shared" si="942"/>
        <v>31</v>
      </c>
      <c r="L11980" t="str">
        <f t="shared" si="943"/>
        <v>Mar</v>
      </c>
      <c r="M11980">
        <v>13</v>
      </c>
      <c r="N11980">
        <f t="shared" si="944"/>
        <v>7</v>
      </c>
      <c r="O11980" s="5">
        <f t="shared" si="945"/>
        <v>104.80000000000001</v>
      </c>
    </row>
    <row r="11981" spans="1:15" x14ac:dyDescent="0.25">
      <c r="A11981">
        <v>12117</v>
      </c>
      <c r="B11981">
        <v>5322</v>
      </c>
      <c r="C11981">
        <f>IF(COUNTIF($B$2:B11981,B11981)=1,1,0)</f>
        <v>0</v>
      </c>
      <c r="D11981" s="1">
        <v>45016</v>
      </c>
      <c r="E11981" s="2">
        <v>0.56664351851851846</v>
      </c>
      <c r="F11981">
        <v>127</v>
      </c>
      <c r="G11981" t="str">
        <f>IFERROR(INDEX(menu_items!$B:$B,MATCH(F11981,menu_items!$A:$A,0)),"Unknown value")</f>
        <v>Meat Lasagna</v>
      </c>
      <c r="H11981" t="str">
        <f>IFERROR(INDEX(menu_items!$C:$C,MATCH(F11981,menu_items!$A:$A,0)),"Unknown value")</f>
        <v>Italian</v>
      </c>
      <c r="I11981" s="5">
        <f>IFERROR(INDEX(menu_items!$D:$D,MATCH(F11981,menu_items!$A:$A,0)),0)</f>
        <v>17.95</v>
      </c>
      <c r="J11981" t="str">
        <f t="shared" si="941"/>
        <v>Fri</v>
      </c>
      <c r="K11981">
        <f t="shared" si="942"/>
        <v>31</v>
      </c>
      <c r="L11981" t="str">
        <f t="shared" si="943"/>
        <v>Mar</v>
      </c>
      <c r="M11981">
        <v>13</v>
      </c>
      <c r="N11981">
        <f t="shared" si="944"/>
        <v>7</v>
      </c>
      <c r="O11981" s="5">
        <f t="shared" si="945"/>
        <v>104.80000000000001</v>
      </c>
    </row>
    <row r="11982" spans="1:15" x14ac:dyDescent="0.25">
      <c r="A11982">
        <v>12118</v>
      </c>
      <c r="B11982">
        <v>5322</v>
      </c>
      <c r="C11982">
        <f>IF(COUNTIF($B$2:B11982,B11982)=1,1,0)</f>
        <v>0</v>
      </c>
      <c r="D11982" s="1">
        <v>45016</v>
      </c>
      <c r="E11982" s="2">
        <v>0.56664351851851846</v>
      </c>
      <c r="F11982">
        <v>111</v>
      </c>
      <c r="G11982" t="str">
        <f>IFERROR(INDEX(menu_items!$B:$B,MATCH(F11982,menu_items!$A:$A,0)),"Unknown value")</f>
        <v>California Roll</v>
      </c>
      <c r="H11982" t="str">
        <f>IFERROR(INDEX(menu_items!$C:$C,MATCH(F11982,menu_items!$A:$A,0)),"Unknown value")</f>
        <v>Asian</v>
      </c>
      <c r="I11982" s="5">
        <f>IFERROR(INDEX(menu_items!$D:$D,MATCH(F11982,menu_items!$A:$A,0)),0)</f>
        <v>11.95</v>
      </c>
      <c r="J11982" t="str">
        <f t="shared" si="941"/>
        <v>Fri</v>
      </c>
      <c r="K11982">
        <f t="shared" si="942"/>
        <v>31</v>
      </c>
      <c r="L11982" t="str">
        <f t="shared" si="943"/>
        <v>Mar</v>
      </c>
      <c r="M11982">
        <v>13</v>
      </c>
      <c r="N11982">
        <f t="shared" si="944"/>
        <v>7</v>
      </c>
      <c r="O11982" s="5">
        <f t="shared" si="945"/>
        <v>104.80000000000001</v>
      </c>
    </row>
    <row r="11983" spans="1:15" x14ac:dyDescent="0.25">
      <c r="A11983">
        <v>12119</v>
      </c>
      <c r="B11983">
        <v>5322</v>
      </c>
      <c r="C11983">
        <f>IF(COUNTIF($B$2:B11983,B11983)=1,1,0)</f>
        <v>0</v>
      </c>
      <c r="D11983" s="1">
        <v>45016</v>
      </c>
      <c r="E11983" s="2">
        <v>0.56664351851851846</v>
      </c>
      <c r="F11983">
        <v>114</v>
      </c>
      <c r="G11983" t="str">
        <f>IFERROR(INDEX(menu_items!$B:$B,MATCH(F11983,menu_items!$A:$A,0)),"Unknown value")</f>
        <v>Potstickers</v>
      </c>
      <c r="H11983" t="str">
        <f>IFERROR(INDEX(menu_items!$C:$C,MATCH(F11983,menu_items!$A:$A,0)),"Unknown value")</f>
        <v>Asian</v>
      </c>
      <c r="I11983" s="5">
        <f>IFERROR(INDEX(menu_items!$D:$D,MATCH(F11983,menu_items!$A:$A,0)),0)</f>
        <v>9</v>
      </c>
      <c r="J11983" t="str">
        <f t="shared" si="941"/>
        <v>Fri</v>
      </c>
      <c r="K11983">
        <f t="shared" si="942"/>
        <v>31</v>
      </c>
      <c r="L11983" t="str">
        <f t="shared" si="943"/>
        <v>Mar</v>
      </c>
      <c r="M11983">
        <v>13</v>
      </c>
      <c r="N11983">
        <f t="shared" si="944"/>
        <v>7</v>
      </c>
      <c r="O11983" s="5">
        <f t="shared" si="945"/>
        <v>104.80000000000001</v>
      </c>
    </row>
    <row r="11984" spans="1:15" x14ac:dyDescent="0.25">
      <c r="A11984">
        <v>12120</v>
      </c>
      <c r="B11984">
        <v>5322</v>
      </c>
      <c r="C11984">
        <f>IF(COUNTIF($B$2:B11984,B11984)=1,1,0)</f>
        <v>0</v>
      </c>
      <c r="D11984" s="1">
        <v>45016</v>
      </c>
      <c r="E11984" s="2">
        <v>0.56664351851851846</v>
      </c>
      <c r="F11984">
        <v>132</v>
      </c>
      <c r="G11984" t="str">
        <f>IFERROR(INDEX(menu_items!$B:$B,MATCH(F11984,menu_items!$A:$A,0)),"Unknown value")</f>
        <v>Eggplant Parmesan</v>
      </c>
      <c r="H11984" t="str">
        <f>IFERROR(INDEX(menu_items!$C:$C,MATCH(F11984,menu_items!$A:$A,0)),"Unknown value")</f>
        <v>Italian</v>
      </c>
      <c r="I11984" s="5">
        <f>IFERROR(INDEX(menu_items!$D:$D,MATCH(F11984,menu_items!$A:$A,0)),0)</f>
        <v>16.95</v>
      </c>
      <c r="J11984" t="str">
        <f t="shared" si="941"/>
        <v>Fri</v>
      </c>
      <c r="K11984">
        <f t="shared" si="942"/>
        <v>31</v>
      </c>
      <c r="L11984" t="str">
        <f t="shared" si="943"/>
        <v>Mar</v>
      </c>
      <c r="M11984">
        <v>13</v>
      </c>
      <c r="N11984">
        <f t="shared" si="944"/>
        <v>7</v>
      </c>
      <c r="O11984" s="5">
        <f t="shared" si="945"/>
        <v>104.80000000000001</v>
      </c>
    </row>
    <row r="11985" spans="1:15" x14ac:dyDescent="0.25">
      <c r="A11985">
        <v>12121</v>
      </c>
      <c r="B11985">
        <v>5323</v>
      </c>
      <c r="C11985">
        <f>IF(COUNTIF($B$2:B11985,B11985)=1,1,0)</f>
        <v>1</v>
      </c>
      <c r="D11985" s="1">
        <v>45016</v>
      </c>
      <c r="E11985" s="2">
        <v>0.57017361111111109</v>
      </c>
      <c r="F11985">
        <v>117</v>
      </c>
      <c r="G11985" t="str">
        <f>IFERROR(INDEX(menu_items!$B:$B,MATCH(F11985,menu_items!$A:$A,0)),"Unknown value")</f>
        <v>Chicken Burrito</v>
      </c>
      <c r="H11985" t="str">
        <f>IFERROR(INDEX(menu_items!$C:$C,MATCH(F11985,menu_items!$A:$A,0)),"Unknown value")</f>
        <v>Mexican</v>
      </c>
      <c r="I11985" s="5">
        <f>IFERROR(INDEX(menu_items!$D:$D,MATCH(F11985,menu_items!$A:$A,0)),0)</f>
        <v>12.95</v>
      </c>
      <c r="J11985" t="str">
        <f t="shared" si="941"/>
        <v>Fri</v>
      </c>
      <c r="K11985">
        <f t="shared" si="942"/>
        <v>31</v>
      </c>
      <c r="L11985" t="str">
        <f t="shared" si="943"/>
        <v>Mar</v>
      </c>
      <c r="M11985">
        <v>13</v>
      </c>
      <c r="N11985">
        <f t="shared" si="944"/>
        <v>1</v>
      </c>
      <c r="O11985" s="5">
        <f t="shared" si="945"/>
        <v>12.95</v>
      </c>
    </row>
    <row r="11986" spans="1:15" x14ac:dyDescent="0.25">
      <c r="A11986">
        <v>12122</v>
      </c>
      <c r="B11986">
        <v>5324</v>
      </c>
      <c r="C11986">
        <f>IF(COUNTIF($B$2:B11986,B11986)=1,1,0)</f>
        <v>1</v>
      </c>
      <c r="D11986" s="1">
        <v>45016</v>
      </c>
      <c r="E11986" s="2">
        <v>0.5703125</v>
      </c>
      <c r="F11986">
        <v>107</v>
      </c>
      <c r="G11986" t="str">
        <f>IFERROR(INDEX(menu_items!$B:$B,MATCH(F11986,menu_items!$A:$A,0)),"Unknown value")</f>
        <v>Orange Chicken</v>
      </c>
      <c r="H11986" t="str">
        <f>IFERROR(INDEX(menu_items!$C:$C,MATCH(F11986,menu_items!$A:$A,0)),"Unknown value")</f>
        <v>Asian</v>
      </c>
      <c r="I11986" s="5">
        <f>IFERROR(INDEX(menu_items!$D:$D,MATCH(F11986,menu_items!$A:$A,0)),0)</f>
        <v>16.5</v>
      </c>
      <c r="J11986" t="str">
        <f t="shared" si="941"/>
        <v>Fri</v>
      </c>
      <c r="K11986">
        <f t="shared" si="942"/>
        <v>31</v>
      </c>
      <c r="L11986" t="str">
        <f t="shared" si="943"/>
        <v>Mar</v>
      </c>
      <c r="M11986">
        <v>13</v>
      </c>
      <c r="N11986">
        <f t="shared" si="944"/>
        <v>1</v>
      </c>
      <c r="O11986" s="5">
        <f t="shared" si="945"/>
        <v>16.5</v>
      </c>
    </row>
    <row r="11987" spans="1:15" x14ac:dyDescent="0.25">
      <c r="A11987">
        <v>12123</v>
      </c>
      <c r="B11987">
        <v>5325</v>
      </c>
      <c r="C11987">
        <f>IF(COUNTIF($B$2:B11987,B11987)=1,1,0)</f>
        <v>1</v>
      </c>
      <c r="D11987" s="1">
        <v>45016</v>
      </c>
      <c r="E11987" s="2">
        <v>0.5728240740740741</v>
      </c>
      <c r="F11987">
        <v>116</v>
      </c>
      <c r="G11987" t="str">
        <f>IFERROR(INDEX(menu_items!$B:$B,MATCH(F11987,menu_items!$A:$A,0)),"Unknown value")</f>
        <v>Steak Tacos</v>
      </c>
      <c r="H11987" t="str">
        <f>IFERROR(INDEX(menu_items!$C:$C,MATCH(F11987,menu_items!$A:$A,0)),"Unknown value")</f>
        <v>Mexican</v>
      </c>
      <c r="I11987" s="5">
        <f>IFERROR(INDEX(menu_items!$D:$D,MATCH(F11987,menu_items!$A:$A,0)),0)</f>
        <v>13.95</v>
      </c>
      <c r="J11987" t="str">
        <f t="shared" si="941"/>
        <v>Fri</v>
      </c>
      <c r="K11987">
        <f t="shared" si="942"/>
        <v>31</v>
      </c>
      <c r="L11987" t="str">
        <f t="shared" si="943"/>
        <v>Mar</v>
      </c>
      <c r="M11987">
        <v>13</v>
      </c>
      <c r="N11987">
        <f t="shared" si="944"/>
        <v>2</v>
      </c>
      <c r="O11987" s="5">
        <f t="shared" si="945"/>
        <v>20.95</v>
      </c>
    </row>
    <row r="11988" spans="1:15" x14ac:dyDescent="0.25">
      <c r="A11988">
        <v>12124</v>
      </c>
      <c r="B11988">
        <v>5325</v>
      </c>
      <c r="C11988">
        <f>IF(COUNTIF($B$2:B11988,B11988)=1,1,0)</f>
        <v>0</v>
      </c>
      <c r="D11988" s="1">
        <v>45016</v>
      </c>
      <c r="E11988" s="2">
        <v>0.5728240740740741</v>
      </c>
      <c r="F11988">
        <v>122</v>
      </c>
      <c r="G11988" t="str">
        <f>IFERROR(INDEX(menu_items!$B:$B,MATCH(F11988,menu_items!$A:$A,0)),"Unknown value")</f>
        <v>Chips &amp; Salsa</v>
      </c>
      <c r="H11988" t="str">
        <f>IFERROR(INDEX(menu_items!$C:$C,MATCH(F11988,menu_items!$A:$A,0)),"Unknown value")</f>
        <v>Mexican</v>
      </c>
      <c r="I11988" s="5">
        <f>IFERROR(INDEX(menu_items!$D:$D,MATCH(F11988,menu_items!$A:$A,0)),0)</f>
        <v>7</v>
      </c>
      <c r="J11988" t="str">
        <f t="shared" si="941"/>
        <v>Fri</v>
      </c>
      <c r="K11988">
        <f t="shared" si="942"/>
        <v>31</v>
      </c>
      <c r="L11988" t="str">
        <f t="shared" si="943"/>
        <v>Mar</v>
      </c>
      <c r="M11988">
        <v>13</v>
      </c>
      <c r="N11988">
        <f t="shared" si="944"/>
        <v>2</v>
      </c>
      <c r="O11988" s="5">
        <f t="shared" si="945"/>
        <v>20.95</v>
      </c>
    </row>
    <row r="11989" spans="1:15" x14ac:dyDescent="0.25">
      <c r="A11989">
        <v>12125</v>
      </c>
      <c r="B11989">
        <v>5326</v>
      </c>
      <c r="C11989">
        <f>IF(COUNTIF($B$2:B11989,B11989)=1,1,0)</f>
        <v>1</v>
      </c>
      <c r="D11989" s="1">
        <v>45016</v>
      </c>
      <c r="E11989" s="2">
        <v>0.57658564814814817</v>
      </c>
      <c r="F11989">
        <v>117</v>
      </c>
      <c r="G11989" t="str">
        <f>IFERROR(INDEX(menu_items!$B:$B,MATCH(F11989,menu_items!$A:$A,0)),"Unknown value")</f>
        <v>Chicken Burrito</v>
      </c>
      <c r="H11989" t="str">
        <f>IFERROR(INDEX(menu_items!$C:$C,MATCH(F11989,menu_items!$A:$A,0)),"Unknown value")</f>
        <v>Mexican</v>
      </c>
      <c r="I11989" s="5">
        <f>IFERROR(INDEX(menu_items!$D:$D,MATCH(F11989,menu_items!$A:$A,0)),0)</f>
        <v>12.95</v>
      </c>
      <c r="J11989" t="str">
        <f t="shared" si="941"/>
        <v>Fri</v>
      </c>
      <c r="K11989">
        <f t="shared" si="942"/>
        <v>31</v>
      </c>
      <c r="L11989" t="str">
        <f t="shared" si="943"/>
        <v>Mar</v>
      </c>
      <c r="M11989">
        <v>13</v>
      </c>
      <c r="N11989">
        <f t="shared" si="944"/>
        <v>2</v>
      </c>
      <c r="O11989" s="5">
        <f t="shared" si="945"/>
        <v>29.9</v>
      </c>
    </row>
    <row r="11990" spans="1:15" x14ac:dyDescent="0.25">
      <c r="A11990">
        <v>12126</v>
      </c>
      <c r="B11990">
        <v>5326</v>
      </c>
      <c r="C11990">
        <f>IF(COUNTIF($B$2:B11990,B11990)=1,1,0)</f>
        <v>0</v>
      </c>
      <c r="D11990" s="1">
        <v>45016</v>
      </c>
      <c r="E11990" s="2">
        <v>0.57658564814814817</v>
      </c>
      <c r="F11990">
        <v>132</v>
      </c>
      <c r="G11990" t="str">
        <f>IFERROR(INDEX(menu_items!$B:$B,MATCH(F11990,menu_items!$A:$A,0)),"Unknown value")</f>
        <v>Eggplant Parmesan</v>
      </c>
      <c r="H11990" t="str">
        <f>IFERROR(INDEX(menu_items!$C:$C,MATCH(F11990,menu_items!$A:$A,0)),"Unknown value")</f>
        <v>Italian</v>
      </c>
      <c r="I11990" s="5">
        <f>IFERROR(INDEX(menu_items!$D:$D,MATCH(F11990,menu_items!$A:$A,0)),0)</f>
        <v>16.95</v>
      </c>
      <c r="J11990" t="str">
        <f t="shared" si="941"/>
        <v>Fri</v>
      </c>
      <c r="K11990">
        <f t="shared" si="942"/>
        <v>31</v>
      </c>
      <c r="L11990" t="str">
        <f t="shared" si="943"/>
        <v>Mar</v>
      </c>
      <c r="M11990">
        <v>13</v>
      </c>
      <c r="N11990">
        <f t="shared" si="944"/>
        <v>2</v>
      </c>
      <c r="O11990" s="5">
        <f t="shared" si="945"/>
        <v>29.9</v>
      </c>
    </row>
    <row r="11991" spans="1:15" x14ac:dyDescent="0.25">
      <c r="A11991">
        <v>12127</v>
      </c>
      <c r="B11991">
        <v>5327</v>
      </c>
      <c r="C11991">
        <f>IF(COUNTIF($B$2:B11991,B11991)=1,1,0)</f>
        <v>1</v>
      </c>
      <c r="D11991" s="1">
        <v>45016</v>
      </c>
      <c r="E11991" s="2">
        <v>0.57762731481481477</v>
      </c>
      <c r="F11991">
        <v>116</v>
      </c>
      <c r="G11991" t="str">
        <f>IFERROR(INDEX(menu_items!$B:$B,MATCH(F11991,menu_items!$A:$A,0)),"Unknown value")</f>
        <v>Steak Tacos</v>
      </c>
      <c r="H11991" t="str">
        <f>IFERROR(INDEX(menu_items!$C:$C,MATCH(F11991,menu_items!$A:$A,0)),"Unknown value")</f>
        <v>Mexican</v>
      </c>
      <c r="I11991" s="5">
        <f>IFERROR(INDEX(menu_items!$D:$D,MATCH(F11991,menu_items!$A:$A,0)),0)</f>
        <v>13.95</v>
      </c>
      <c r="J11991" t="str">
        <f t="shared" si="941"/>
        <v>Fri</v>
      </c>
      <c r="K11991">
        <f t="shared" si="942"/>
        <v>31</v>
      </c>
      <c r="L11991" t="str">
        <f t="shared" si="943"/>
        <v>Mar</v>
      </c>
      <c r="M11991">
        <v>13</v>
      </c>
      <c r="N11991">
        <f t="shared" si="944"/>
        <v>4</v>
      </c>
      <c r="O11991" s="5">
        <f t="shared" si="945"/>
        <v>54.349999999999994</v>
      </c>
    </row>
    <row r="11992" spans="1:15" x14ac:dyDescent="0.25">
      <c r="A11992">
        <v>12128</v>
      </c>
      <c r="B11992">
        <v>5327</v>
      </c>
      <c r="C11992">
        <f>IF(COUNTIF($B$2:B11992,B11992)=1,1,0)</f>
        <v>0</v>
      </c>
      <c r="D11992" s="1">
        <v>45016</v>
      </c>
      <c r="E11992" s="2">
        <v>0.57762731481481477</v>
      </c>
      <c r="F11992">
        <v>125</v>
      </c>
      <c r="G11992" t="str">
        <f>IFERROR(INDEX(menu_items!$B:$B,MATCH(F11992,menu_items!$A:$A,0)),"Unknown value")</f>
        <v>Spaghetti &amp; Meatballs</v>
      </c>
      <c r="H11992" t="str">
        <f>IFERROR(INDEX(menu_items!$C:$C,MATCH(F11992,menu_items!$A:$A,0)),"Unknown value")</f>
        <v>Italian</v>
      </c>
      <c r="I11992" s="5">
        <f>IFERROR(INDEX(menu_items!$D:$D,MATCH(F11992,menu_items!$A:$A,0)),0)</f>
        <v>17.95</v>
      </c>
      <c r="J11992" t="str">
        <f t="shared" si="941"/>
        <v>Fri</v>
      </c>
      <c r="K11992">
        <f t="shared" si="942"/>
        <v>31</v>
      </c>
      <c r="L11992" t="str">
        <f t="shared" si="943"/>
        <v>Mar</v>
      </c>
      <c r="M11992">
        <v>13</v>
      </c>
      <c r="N11992">
        <f t="shared" si="944"/>
        <v>4</v>
      </c>
      <c r="O11992" s="5">
        <f t="shared" si="945"/>
        <v>54.349999999999994</v>
      </c>
    </row>
    <row r="11993" spans="1:15" x14ac:dyDescent="0.25">
      <c r="A11993">
        <v>12129</v>
      </c>
      <c r="B11993">
        <v>5327</v>
      </c>
      <c r="C11993">
        <f>IF(COUNTIF($B$2:B11993,B11993)=1,1,0)</f>
        <v>0</v>
      </c>
      <c r="D11993" s="1">
        <v>45016</v>
      </c>
      <c r="E11993" s="2">
        <v>0.57762731481481477</v>
      </c>
      <c r="F11993">
        <v>119</v>
      </c>
      <c r="G11993" t="str">
        <f>IFERROR(INDEX(menu_items!$B:$B,MATCH(F11993,menu_items!$A:$A,0)),"Unknown value")</f>
        <v>Chicken Torta</v>
      </c>
      <c r="H11993" t="str">
        <f>IFERROR(INDEX(menu_items!$C:$C,MATCH(F11993,menu_items!$A:$A,0)),"Unknown value")</f>
        <v>Mexican</v>
      </c>
      <c r="I11993" s="5">
        <f>IFERROR(INDEX(menu_items!$D:$D,MATCH(F11993,menu_items!$A:$A,0)),0)</f>
        <v>11.95</v>
      </c>
      <c r="J11993" t="str">
        <f t="shared" si="941"/>
        <v>Fri</v>
      </c>
      <c r="K11993">
        <f t="shared" si="942"/>
        <v>31</v>
      </c>
      <c r="L11993" t="str">
        <f t="shared" si="943"/>
        <v>Mar</v>
      </c>
      <c r="M11993">
        <v>13</v>
      </c>
      <c r="N11993">
        <f t="shared" si="944"/>
        <v>4</v>
      </c>
      <c r="O11993" s="5">
        <f t="shared" si="945"/>
        <v>54.349999999999994</v>
      </c>
    </row>
    <row r="11994" spans="1:15" x14ac:dyDescent="0.25">
      <c r="A11994">
        <v>12130</v>
      </c>
      <c r="B11994">
        <v>5327</v>
      </c>
      <c r="C11994">
        <f>IF(COUNTIF($B$2:B11994,B11994)=1,1,0)</f>
        <v>0</v>
      </c>
      <c r="D11994" s="1">
        <v>45016</v>
      </c>
      <c r="E11994" s="2">
        <v>0.57762731481481477</v>
      </c>
      <c r="F11994">
        <v>121</v>
      </c>
      <c r="G11994" t="str">
        <f>IFERROR(INDEX(menu_items!$B:$B,MATCH(F11994,menu_items!$A:$A,0)),"Unknown value")</f>
        <v>Cheese Quesadillas</v>
      </c>
      <c r="H11994" t="str">
        <f>IFERROR(INDEX(menu_items!$C:$C,MATCH(F11994,menu_items!$A:$A,0)),"Unknown value")</f>
        <v>Mexican</v>
      </c>
      <c r="I11994" s="5">
        <f>IFERROR(INDEX(menu_items!$D:$D,MATCH(F11994,menu_items!$A:$A,0)),0)</f>
        <v>10.5</v>
      </c>
      <c r="J11994" t="str">
        <f t="shared" si="941"/>
        <v>Fri</v>
      </c>
      <c r="K11994">
        <f t="shared" si="942"/>
        <v>31</v>
      </c>
      <c r="L11994" t="str">
        <f t="shared" si="943"/>
        <v>Mar</v>
      </c>
      <c r="M11994">
        <v>13</v>
      </c>
      <c r="N11994">
        <f t="shared" si="944"/>
        <v>4</v>
      </c>
      <c r="O11994" s="5">
        <f t="shared" si="945"/>
        <v>54.349999999999994</v>
      </c>
    </row>
    <row r="11995" spans="1:15" x14ac:dyDescent="0.25">
      <c r="A11995">
        <v>12131</v>
      </c>
      <c r="B11995">
        <v>5328</v>
      </c>
      <c r="C11995">
        <f>IF(COUNTIF($B$2:B11995,B11995)=1,1,0)</f>
        <v>1</v>
      </c>
      <c r="D11995" s="1">
        <v>45016</v>
      </c>
      <c r="E11995" s="2">
        <v>0.59996527777777775</v>
      </c>
      <c r="F11995">
        <v>107</v>
      </c>
      <c r="G11995" t="str">
        <f>IFERROR(INDEX(menu_items!$B:$B,MATCH(F11995,menu_items!$A:$A,0)),"Unknown value")</f>
        <v>Orange Chicken</v>
      </c>
      <c r="H11995" t="str">
        <f>IFERROR(INDEX(menu_items!$C:$C,MATCH(F11995,menu_items!$A:$A,0)),"Unknown value")</f>
        <v>Asian</v>
      </c>
      <c r="I11995" s="5">
        <f>IFERROR(INDEX(menu_items!$D:$D,MATCH(F11995,menu_items!$A:$A,0)),0)</f>
        <v>16.5</v>
      </c>
      <c r="J11995" t="str">
        <f t="shared" si="941"/>
        <v>Fri</v>
      </c>
      <c r="K11995">
        <f t="shared" si="942"/>
        <v>31</v>
      </c>
      <c r="L11995" t="str">
        <f t="shared" si="943"/>
        <v>Mar</v>
      </c>
      <c r="M11995">
        <v>14</v>
      </c>
      <c r="N11995">
        <f t="shared" si="944"/>
        <v>3</v>
      </c>
      <c r="O11995" s="5">
        <f t="shared" si="945"/>
        <v>41.4</v>
      </c>
    </row>
    <row r="11996" spans="1:15" x14ac:dyDescent="0.25">
      <c r="A11996">
        <v>12132</v>
      </c>
      <c r="B11996">
        <v>5328</v>
      </c>
      <c r="C11996">
        <f>IF(COUNTIF($B$2:B11996,B11996)=1,1,0)</f>
        <v>0</v>
      </c>
      <c r="D11996" s="1">
        <v>45016</v>
      </c>
      <c r="E11996" s="2">
        <v>0.59996527777777775</v>
      </c>
      <c r="F11996">
        <v>117</v>
      </c>
      <c r="G11996" t="str">
        <f>IFERROR(INDEX(menu_items!$B:$B,MATCH(F11996,menu_items!$A:$A,0)),"Unknown value")</f>
        <v>Chicken Burrito</v>
      </c>
      <c r="H11996" t="str">
        <f>IFERROR(INDEX(menu_items!$C:$C,MATCH(F11996,menu_items!$A:$A,0)),"Unknown value")</f>
        <v>Mexican</v>
      </c>
      <c r="I11996" s="5">
        <f>IFERROR(INDEX(menu_items!$D:$D,MATCH(F11996,menu_items!$A:$A,0)),0)</f>
        <v>12.95</v>
      </c>
      <c r="J11996" t="str">
        <f t="shared" si="941"/>
        <v>Fri</v>
      </c>
      <c r="K11996">
        <f t="shared" si="942"/>
        <v>31</v>
      </c>
      <c r="L11996" t="str">
        <f t="shared" si="943"/>
        <v>Mar</v>
      </c>
      <c r="M11996">
        <v>14</v>
      </c>
      <c r="N11996">
        <f t="shared" si="944"/>
        <v>3</v>
      </c>
      <c r="O11996" s="5">
        <f t="shared" si="945"/>
        <v>41.4</v>
      </c>
    </row>
    <row r="11997" spans="1:15" x14ac:dyDescent="0.25">
      <c r="A11997">
        <v>12133</v>
      </c>
      <c r="B11997">
        <v>5328</v>
      </c>
      <c r="C11997">
        <f>IF(COUNTIF($B$2:B11997,B11997)=1,1,0)</f>
        <v>0</v>
      </c>
      <c r="D11997" s="1">
        <v>45016</v>
      </c>
      <c r="E11997" s="2">
        <v>0.59996527777777775</v>
      </c>
      <c r="F11997">
        <v>111</v>
      </c>
      <c r="G11997" t="str">
        <f>IFERROR(INDEX(menu_items!$B:$B,MATCH(F11997,menu_items!$A:$A,0)),"Unknown value")</f>
        <v>California Roll</v>
      </c>
      <c r="H11997" t="str">
        <f>IFERROR(INDEX(menu_items!$C:$C,MATCH(F11997,menu_items!$A:$A,0)),"Unknown value")</f>
        <v>Asian</v>
      </c>
      <c r="I11997" s="5">
        <f>IFERROR(INDEX(menu_items!$D:$D,MATCH(F11997,menu_items!$A:$A,0)),0)</f>
        <v>11.95</v>
      </c>
      <c r="J11997" t="str">
        <f t="shared" si="941"/>
        <v>Fri</v>
      </c>
      <c r="K11997">
        <f t="shared" si="942"/>
        <v>31</v>
      </c>
      <c r="L11997" t="str">
        <f t="shared" si="943"/>
        <v>Mar</v>
      </c>
      <c r="M11997">
        <v>14</v>
      </c>
      <c r="N11997">
        <f t="shared" si="944"/>
        <v>3</v>
      </c>
      <c r="O11997" s="5">
        <f t="shared" si="945"/>
        <v>41.4</v>
      </c>
    </row>
    <row r="11998" spans="1:15" x14ac:dyDescent="0.25">
      <c r="A11998">
        <v>12134</v>
      </c>
      <c r="B11998">
        <v>5329</v>
      </c>
      <c r="C11998">
        <f>IF(COUNTIF($B$2:B11998,B11998)=1,1,0)</f>
        <v>1</v>
      </c>
      <c r="D11998" s="1">
        <v>45016</v>
      </c>
      <c r="E11998" s="2">
        <v>0.61697916666666663</v>
      </c>
      <c r="F11998">
        <v>108</v>
      </c>
      <c r="G11998" t="str">
        <f>IFERROR(INDEX(menu_items!$B:$B,MATCH(F11998,menu_items!$A:$A,0)),"Unknown value")</f>
        <v>Tofu Pad Thai</v>
      </c>
      <c r="H11998" t="str">
        <f>IFERROR(INDEX(menu_items!$C:$C,MATCH(F11998,menu_items!$A:$A,0)),"Unknown value")</f>
        <v>Asian</v>
      </c>
      <c r="I11998" s="5">
        <f>IFERROR(INDEX(menu_items!$D:$D,MATCH(F11998,menu_items!$A:$A,0)),0)</f>
        <v>14.5</v>
      </c>
      <c r="J11998" t="str">
        <f t="shared" si="941"/>
        <v>Fri</v>
      </c>
      <c r="K11998">
        <f t="shared" si="942"/>
        <v>31</v>
      </c>
      <c r="L11998" t="str">
        <f t="shared" si="943"/>
        <v>Mar</v>
      </c>
      <c r="M11998">
        <v>14</v>
      </c>
      <c r="N11998">
        <f t="shared" si="944"/>
        <v>2</v>
      </c>
      <c r="O11998" s="5">
        <f t="shared" si="945"/>
        <v>25</v>
      </c>
    </row>
    <row r="11999" spans="1:15" x14ac:dyDescent="0.25">
      <c r="A11999">
        <v>12135</v>
      </c>
      <c r="B11999">
        <v>5329</v>
      </c>
      <c r="C11999">
        <f>IF(COUNTIF($B$2:B11999,B11999)=1,1,0)</f>
        <v>0</v>
      </c>
      <c r="D11999" s="1">
        <v>45016</v>
      </c>
      <c r="E11999" s="2">
        <v>0.61697916666666663</v>
      </c>
      <c r="F11999">
        <v>121</v>
      </c>
      <c r="G11999" t="str">
        <f>IFERROR(INDEX(menu_items!$B:$B,MATCH(F11999,menu_items!$A:$A,0)),"Unknown value")</f>
        <v>Cheese Quesadillas</v>
      </c>
      <c r="H11999" t="str">
        <f>IFERROR(INDEX(menu_items!$C:$C,MATCH(F11999,menu_items!$A:$A,0)),"Unknown value")</f>
        <v>Mexican</v>
      </c>
      <c r="I11999" s="5">
        <f>IFERROR(INDEX(menu_items!$D:$D,MATCH(F11999,menu_items!$A:$A,0)),0)</f>
        <v>10.5</v>
      </c>
      <c r="J11999" t="str">
        <f t="shared" si="941"/>
        <v>Fri</v>
      </c>
      <c r="K11999">
        <f t="shared" si="942"/>
        <v>31</v>
      </c>
      <c r="L11999" t="str">
        <f t="shared" si="943"/>
        <v>Mar</v>
      </c>
      <c r="M11999">
        <v>14</v>
      </c>
      <c r="N11999">
        <f t="shared" si="944"/>
        <v>2</v>
      </c>
      <c r="O11999" s="5">
        <f t="shared" si="945"/>
        <v>25</v>
      </c>
    </row>
    <row r="12000" spans="1:15" x14ac:dyDescent="0.25">
      <c r="A12000">
        <v>12136</v>
      </c>
      <c r="B12000">
        <v>5330</v>
      </c>
      <c r="C12000">
        <f>IF(COUNTIF($B$2:B12000,B12000)=1,1,0)</f>
        <v>1</v>
      </c>
      <c r="D12000" s="1">
        <v>45016</v>
      </c>
      <c r="E12000" s="2">
        <v>0.61721064814814819</v>
      </c>
      <c r="F12000">
        <v>101</v>
      </c>
      <c r="G12000" t="str">
        <f>IFERROR(INDEX(menu_items!$B:$B,MATCH(F12000,menu_items!$A:$A,0)),"Unknown value")</f>
        <v>Hamburger</v>
      </c>
      <c r="H12000" t="str">
        <f>IFERROR(INDEX(menu_items!$C:$C,MATCH(F12000,menu_items!$A:$A,0)),"Unknown value")</f>
        <v>American</v>
      </c>
      <c r="I12000" s="5">
        <f>IFERROR(INDEX(menu_items!$D:$D,MATCH(F12000,menu_items!$A:$A,0)),0)</f>
        <v>12.95</v>
      </c>
      <c r="J12000" t="str">
        <f t="shared" si="941"/>
        <v>Fri</v>
      </c>
      <c r="K12000">
        <f t="shared" si="942"/>
        <v>31</v>
      </c>
      <c r="L12000" t="str">
        <f t="shared" si="943"/>
        <v>Mar</v>
      </c>
      <c r="M12000">
        <v>14</v>
      </c>
      <c r="N12000">
        <f t="shared" si="944"/>
        <v>3</v>
      </c>
      <c r="O12000" s="5">
        <f t="shared" si="945"/>
        <v>38.849999999999994</v>
      </c>
    </row>
    <row r="12001" spans="1:15" x14ac:dyDescent="0.25">
      <c r="A12001">
        <v>12137</v>
      </c>
      <c r="B12001">
        <v>5330</v>
      </c>
      <c r="C12001">
        <f>IF(COUNTIF($B$2:B12001,B12001)=1,1,0)</f>
        <v>0</v>
      </c>
      <c r="D12001" s="1">
        <v>45016</v>
      </c>
      <c r="E12001" s="2">
        <v>0.61721064814814819</v>
      </c>
      <c r="F12001">
        <v>102</v>
      </c>
      <c r="G12001" t="str">
        <f>IFERROR(INDEX(menu_items!$B:$B,MATCH(F12001,menu_items!$A:$A,0)),"Unknown value")</f>
        <v>Cheeseburger</v>
      </c>
      <c r="H12001" t="str">
        <f>IFERROR(INDEX(menu_items!$C:$C,MATCH(F12001,menu_items!$A:$A,0)),"Unknown value")</f>
        <v>American</v>
      </c>
      <c r="I12001" s="5">
        <f>IFERROR(INDEX(menu_items!$D:$D,MATCH(F12001,menu_items!$A:$A,0)),0)</f>
        <v>13.95</v>
      </c>
      <c r="J12001" t="str">
        <f t="shared" si="941"/>
        <v>Fri</v>
      </c>
      <c r="K12001">
        <f t="shared" si="942"/>
        <v>31</v>
      </c>
      <c r="L12001" t="str">
        <f t="shared" si="943"/>
        <v>Mar</v>
      </c>
      <c r="M12001">
        <v>14</v>
      </c>
      <c r="N12001">
        <f t="shared" si="944"/>
        <v>3</v>
      </c>
      <c r="O12001" s="5">
        <f t="shared" si="945"/>
        <v>38.849999999999994</v>
      </c>
    </row>
    <row r="12002" spans="1:15" x14ac:dyDescent="0.25">
      <c r="A12002">
        <v>12138</v>
      </c>
      <c r="B12002">
        <v>5330</v>
      </c>
      <c r="C12002">
        <f>IF(COUNTIF($B$2:B12002,B12002)=1,1,0)</f>
        <v>0</v>
      </c>
      <c r="D12002" s="1">
        <v>45016</v>
      </c>
      <c r="E12002" s="2">
        <v>0.61721064814814819</v>
      </c>
      <c r="F12002">
        <v>111</v>
      </c>
      <c r="G12002" t="str">
        <f>IFERROR(INDEX(menu_items!$B:$B,MATCH(F12002,menu_items!$A:$A,0)),"Unknown value")</f>
        <v>California Roll</v>
      </c>
      <c r="H12002" t="str">
        <f>IFERROR(INDEX(menu_items!$C:$C,MATCH(F12002,menu_items!$A:$A,0)),"Unknown value")</f>
        <v>Asian</v>
      </c>
      <c r="I12002" s="5">
        <f>IFERROR(INDEX(menu_items!$D:$D,MATCH(F12002,menu_items!$A:$A,0)),0)</f>
        <v>11.95</v>
      </c>
      <c r="J12002" t="str">
        <f t="shared" si="941"/>
        <v>Fri</v>
      </c>
      <c r="K12002">
        <f t="shared" si="942"/>
        <v>31</v>
      </c>
      <c r="L12002" t="str">
        <f t="shared" si="943"/>
        <v>Mar</v>
      </c>
      <c r="M12002">
        <v>14</v>
      </c>
      <c r="N12002">
        <f t="shared" si="944"/>
        <v>3</v>
      </c>
      <c r="O12002" s="5">
        <f t="shared" si="945"/>
        <v>38.849999999999994</v>
      </c>
    </row>
    <row r="12003" spans="1:15" x14ac:dyDescent="0.25">
      <c r="A12003">
        <v>12139</v>
      </c>
      <c r="B12003">
        <v>5331</v>
      </c>
      <c r="C12003">
        <f>IF(COUNTIF($B$2:B12003,B12003)=1,1,0)</f>
        <v>1</v>
      </c>
      <c r="D12003" s="1">
        <v>45016</v>
      </c>
      <c r="E12003" s="2">
        <v>0.61849537037037039</v>
      </c>
      <c r="F12003">
        <v>101</v>
      </c>
      <c r="G12003" t="str">
        <f>IFERROR(INDEX(menu_items!$B:$B,MATCH(F12003,menu_items!$A:$A,0)),"Unknown value")</f>
        <v>Hamburger</v>
      </c>
      <c r="H12003" t="str">
        <f>IFERROR(INDEX(menu_items!$C:$C,MATCH(F12003,menu_items!$A:$A,0)),"Unknown value")</f>
        <v>American</v>
      </c>
      <c r="I12003" s="5">
        <f>IFERROR(INDEX(menu_items!$D:$D,MATCH(F12003,menu_items!$A:$A,0)),0)</f>
        <v>12.95</v>
      </c>
      <c r="J12003" t="str">
        <f t="shared" si="941"/>
        <v>Fri</v>
      </c>
      <c r="K12003">
        <f t="shared" si="942"/>
        <v>31</v>
      </c>
      <c r="L12003" t="str">
        <f t="shared" si="943"/>
        <v>Mar</v>
      </c>
      <c r="M12003">
        <v>14</v>
      </c>
      <c r="N12003">
        <f t="shared" si="944"/>
        <v>3</v>
      </c>
      <c r="O12003" s="5">
        <f t="shared" si="945"/>
        <v>37.9</v>
      </c>
    </row>
    <row r="12004" spans="1:15" x14ac:dyDescent="0.25">
      <c r="A12004">
        <v>12140</v>
      </c>
      <c r="B12004">
        <v>5331</v>
      </c>
      <c r="C12004">
        <f>IF(COUNTIF($B$2:B12004,B12004)=1,1,0)</f>
        <v>0</v>
      </c>
      <c r="D12004" s="1">
        <v>45016</v>
      </c>
      <c r="E12004" s="2">
        <v>0.61849537037037039</v>
      </c>
      <c r="F12004">
        <v>109</v>
      </c>
      <c r="G12004" t="str">
        <f>IFERROR(INDEX(menu_items!$B:$B,MATCH(F12004,menu_items!$A:$A,0)),"Unknown value")</f>
        <v>Korean Beef Bowl</v>
      </c>
      <c r="H12004" t="str">
        <f>IFERROR(INDEX(menu_items!$C:$C,MATCH(F12004,menu_items!$A:$A,0)),"Unknown value")</f>
        <v>Asian</v>
      </c>
      <c r="I12004" s="5">
        <f>IFERROR(INDEX(menu_items!$D:$D,MATCH(F12004,menu_items!$A:$A,0)),0)</f>
        <v>17.95</v>
      </c>
      <c r="J12004" t="str">
        <f t="shared" si="941"/>
        <v>Fri</v>
      </c>
      <c r="K12004">
        <f t="shared" si="942"/>
        <v>31</v>
      </c>
      <c r="L12004" t="str">
        <f t="shared" si="943"/>
        <v>Mar</v>
      </c>
      <c r="M12004">
        <v>14</v>
      </c>
      <c r="N12004">
        <f t="shared" si="944"/>
        <v>3</v>
      </c>
      <c r="O12004" s="5">
        <f t="shared" si="945"/>
        <v>37.9</v>
      </c>
    </row>
    <row r="12005" spans="1:15" x14ac:dyDescent="0.25">
      <c r="A12005">
        <v>12141</v>
      </c>
      <c r="B12005">
        <v>5331</v>
      </c>
      <c r="C12005">
        <f>IF(COUNTIF($B$2:B12005,B12005)=1,1,0)</f>
        <v>0</v>
      </c>
      <c r="D12005" s="1">
        <v>45016</v>
      </c>
      <c r="E12005" s="2">
        <v>0.61849537037037039</v>
      </c>
      <c r="F12005">
        <v>122</v>
      </c>
      <c r="G12005" t="str">
        <f>IFERROR(INDEX(menu_items!$B:$B,MATCH(F12005,menu_items!$A:$A,0)),"Unknown value")</f>
        <v>Chips &amp; Salsa</v>
      </c>
      <c r="H12005" t="str">
        <f>IFERROR(INDEX(menu_items!$C:$C,MATCH(F12005,menu_items!$A:$A,0)),"Unknown value")</f>
        <v>Mexican</v>
      </c>
      <c r="I12005" s="5">
        <f>IFERROR(INDEX(menu_items!$D:$D,MATCH(F12005,menu_items!$A:$A,0)),0)</f>
        <v>7</v>
      </c>
      <c r="J12005" t="str">
        <f t="shared" si="941"/>
        <v>Fri</v>
      </c>
      <c r="K12005">
        <f t="shared" si="942"/>
        <v>31</v>
      </c>
      <c r="L12005" t="str">
        <f t="shared" si="943"/>
        <v>Mar</v>
      </c>
      <c r="M12005">
        <v>14</v>
      </c>
      <c r="N12005">
        <f t="shared" si="944"/>
        <v>3</v>
      </c>
      <c r="O12005" s="5">
        <f t="shared" si="945"/>
        <v>37.9</v>
      </c>
    </row>
    <row r="12006" spans="1:15" x14ac:dyDescent="0.25">
      <c r="A12006">
        <v>12142</v>
      </c>
      <c r="B12006">
        <v>5332</v>
      </c>
      <c r="C12006">
        <f>IF(COUNTIF($B$2:B12006,B12006)=1,1,0)</f>
        <v>1</v>
      </c>
      <c r="D12006" s="1">
        <v>45016</v>
      </c>
      <c r="E12006" s="2">
        <v>0.61917824074074079</v>
      </c>
      <c r="F12006">
        <v>116</v>
      </c>
      <c r="G12006" t="str">
        <f>IFERROR(INDEX(menu_items!$B:$B,MATCH(F12006,menu_items!$A:$A,0)),"Unknown value")</f>
        <v>Steak Tacos</v>
      </c>
      <c r="H12006" t="str">
        <f>IFERROR(INDEX(menu_items!$C:$C,MATCH(F12006,menu_items!$A:$A,0)),"Unknown value")</f>
        <v>Mexican</v>
      </c>
      <c r="I12006" s="5">
        <f>IFERROR(INDEX(menu_items!$D:$D,MATCH(F12006,menu_items!$A:$A,0)),0)</f>
        <v>13.95</v>
      </c>
      <c r="J12006" t="str">
        <f t="shared" si="941"/>
        <v>Fri</v>
      </c>
      <c r="K12006">
        <f t="shared" si="942"/>
        <v>31</v>
      </c>
      <c r="L12006" t="str">
        <f t="shared" si="943"/>
        <v>Mar</v>
      </c>
      <c r="M12006">
        <v>14</v>
      </c>
      <c r="N12006">
        <f t="shared" si="944"/>
        <v>3</v>
      </c>
      <c r="O12006" s="5">
        <f t="shared" si="945"/>
        <v>43.95</v>
      </c>
    </row>
    <row r="12007" spans="1:15" x14ac:dyDescent="0.25">
      <c r="A12007">
        <v>12143</v>
      </c>
      <c r="B12007">
        <v>5332</v>
      </c>
      <c r="C12007">
        <f>IF(COUNTIF($B$2:B12007,B12007)=1,1,0)</f>
        <v>0</v>
      </c>
      <c r="D12007" s="1">
        <v>45016</v>
      </c>
      <c r="E12007" s="2">
        <v>0.61917824074074079</v>
      </c>
      <c r="F12007">
        <v>126</v>
      </c>
      <c r="G12007" t="str">
        <f>IFERROR(INDEX(menu_items!$B:$B,MATCH(F12007,menu_items!$A:$A,0)),"Unknown value")</f>
        <v>Fettuccine Alfredo</v>
      </c>
      <c r="H12007" t="str">
        <f>IFERROR(INDEX(menu_items!$C:$C,MATCH(F12007,menu_items!$A:$A,0)),"Unknown value")</f>
        <v>Italian</v>
      </c>
      <c r="I12007" s="5">
        <f>IFERROR(INDEX(menu_items!$D:$D,MATCH(F12007,menu_items!$A:$A,0)),0)</f>
        <v>14.5</v>
      </c>
      <c r="J12007" t="str">
        <f t="shared" si="941"/>
        <v>Fri</v>
      </c>
      <c r="K12007">
        <f t="shared" si="942"/>
        <v>31</v>
      </c>
      <c r="L12007" t="str">
        <f t="shared" si="943"/>
        <v>Mar</v>
      </c>
      <c r="M12007">
        <v>14</v>
      </c>
      <c r="N12007">
        <f t="shared" si="944"/>
        <v>3</v>
      </c>
      <c r="O12007" s="5">
        <f t="shared" si="945"/>
        <v>43.95</v>
      </c>
    </row>
    <row r="12008" spans="1:15" x14ac:dyDescent="0.25">
      <c r="A12008">
        <v>12144</v>
      </c>
      <c r="B12008">
        <v>5332</v>
      </c>
      <c r="C12008">
        <f>IF(COUNTIF($B$2:B12008,B12008)=1,1,0)</f>
        <v>0</v>
      </c>
      <c r="D12008" s="1">
        <v>45016</v>
      </c>
      <c r="E12008" s="2">
        <v>0.61917824074074079</v>
      </c>
      <c r="F12008">
        <v>128</v>
      </c>
      <c r="G12008" t="str">
        <f>IFERROR(INDEX(menu_items!$B:$B,MATCH(F12008,menu_items!$A:$A,0)),"Unknown value")</f>
        <v>Cheese Lasagna</v>
      </c>
      <c r="H12008" t="str">
        <f>IFERROR(INDEX(menu_items!$C:$C,MATCH(F12008,menu_items!$A:$A,0)),"Unknown value")</f>
        <v>Italian</v>
      </c>
      <c r="I12008" s="5">
        <f>IFERROR(INDEX(menu_items!$D:$D,MATCH(F12008,menu_items!$A:$A,0)),0)</f>
        <v>15.5</v>
      </c>
      <c r="J12008" t="str">
        <f t="shared" si="941"/>
        <v>Fri</v>
      </c>
      <c r="K12008">
        <f t="shared" si="942"/>
        <v>31</v>
      </c>
      <c r="L12008" t="str">
        <f t="shared" si="943"/>
        <v>Mar</v>
      </c>
      <c r="M12008">
        <v>14</v>
      </c>
      <c r="N12008">
        <f t="shared" si="944"/>
        <v>3</v>
      </c>
      <c r="O12008" s="5">
        <f t="shared" si="945"/>
        <v>43.95</v>
      </c>
    </row>
    <row r="12009" spans="1:15" x14ac:dyDescent="0.25">
      <c r="A12009">
        <v>12145</v>
      </c>
      <c r="B12009">
        <v>5333</v>
      </c>
      <c r="C12009">
        <f>IF(COUNTIF($B$2:B12009,B12009)=1,1,0)</f>
        <v>1</v>
      </c>
      <c r="D12009" s="1">
        <v>45016</v>
      </c>
      <c r="E12009" s="2">
        <v>0.63662037037037034</v>
      </c>
      <c r="F12009">
        <v>107</v>
      </c>
      <c r="G12009" t="str">
        <f>IFERROR(INDEX(menu_items!$B:$B,MATCH(F12009,menu_items!$A:$A,0)),"Unknown value")</f>
        <v>Orange Chicken</v>
      </c>
      <c r="H12009" t="str">
        <f>IFERROR(INDEX(menu_items!$C:$C,MATCH(F12009,menu_items!$A:$A,0)),"Unknown value")</f>
        <v>Asian</v>
      </c>
      <c r="I12009" s="5">
        <f>IFERROR(INDEX(menu_items!$D:$D,MATCH(F12009,menu_items!$A:$A,0)),0)</f>
        <v>16.5</v>
      </c>
      <c r="J12009" t="str">
        <f t="shared" si="941"/>
        <v>Fri</v>
      </c>
      <c r="K12009">
        <f t="shared" si="942"/>
        <v>31</v>
      </c>
      <c r="L12009" t="str">
        <f t="shared" si="943"/>
        <v>Mar</v>
      </c>
      <c r="M12009">
        <v>15</v>
      </c>
      <c r="N12009">
        <f t="shared" si="944"/>
        <v>2</v>
      </c>
      <c r="O12009" s="5">
        <f t="shared" si="945"/>
        <v>29.45</v>
      </c>
    </row>
    <row r="12010" spans="1:15" x14ac:dyDescent="0.25">
      <c r="A12010">
        <v>12146</v>
      </c>
      <c r="B12010">
        <v>5333</v>
      </c>
      <c r="C12010">
        <f>IF(COUNTIF($B$2:B12010,B12010)=1,1,0)</f>
        <v>0</v>
      </c>
      <c r="D12010" s="1">
        <v>45016</v>
      </c>
      <c r="E12010" s="2">
        <v>0.63662037037037034</v>
      </c>
      <c r="F12010">
        <v>117</v>
      </c>
      <c r="G12010" t="str">
        <f>IFERROR(INDEX(menu_items!$B:$B,MATCH(F12010,menu_items!$A:$A,0)),"Unknown value")</f>
        <v>Chicken Burrito</v>
      </c>
      <c r="H12010" t="str">
        <f>IFERROR(INDEX(menu_items!$C:$C,MATCH(F12010,menu_items!$A:$A,0)),"Unknown value")</f>
        <v>Mexican</v>
      </c>
      <c r="I12010" s="5">
        <f>IFERROR(INDEX(menu_items!$D:$D,MATCH(F12010,menu_items!$A:$A,0)),0)</f>
        <v>12.95</v>
      </c>
      <c r="J12010" t="str">
        <f t="shared" si="941"/>
        <v>Fri</v>
      </c>
      <c r="K12010">
        <f t="shared" si="942"/>
        <v>31</v>
      </c>
      <c r="L12010" t="str">
        <f t="shared" si="943"/>
        <v>Mar</v>
      </c>
      <c r="M12010">
        <v>15</v>
      </c>
      <c r="N12010">
        <f t="shared" si="944"/>
        <v>2</v>
      </c>
      <c r="O12010" s="5">
        <f t="shared" si="945"/>
        <v>29.45</v>
      </c>
    </row>
    <row r="12011" spans="1:15" x14ac:dyDescent="0.25">
      <c r="A12011">
        <v>12147</v>
      </c>
      <c r="B12011">
        <v>5334</v>
      </c>
      <c r="C12011">
        <f>IF(COUNTIF($B$2:B12011,B12011)=1,1,0)</f>
        <v>1</v>
      </c>
      <c r="D12011" s="1">
        <v>45016</v>
      </c>
      <c r="E12011" s="2">
        <v>0.64555555555555555</v>
      </c>
      <c r="F12011">
        <v>115</v>
      </c>
      <c r="G12011" t="str">
        <f>IFERROR(INDEX(menu_items!$B:$B,MATCH(F12011,menu_items!$A:$A,0)),"Unknown value")</f>
        <v>Chicken Tacos</v>
      </c>
      <c r="H12011" t="str">
        <f>IFERROR(INDEX(menu_items!$C:$C,MATCH(F12011,menu_items!$A:$A,0)),"Unknown value")</f>
        <v>Mexican</v>
      </c>
      <c r="I12011" s="5">
        <f>IFERROR(INDEX(menu_items!$D:$D,MATCH(F12011,menu_items!$A:$A,0)),0)</f>
        <v>11.95</v>
      </c>
      <c r="J12011" t="str">
        <f t="shared" si="941"/>
        <v>Fri</v>
      </c>
      <c r="K12011">
        <f t="shared" si="942"/>
        <v>31</v>
      </c>
      <c r="L12011" t="str">
        <f t="shared" si="943"/>
        <v>Mar</v>
      </c>
      <c r="M12011">
        <v>15</v>
      </c>
      <c r="N12011">
        <f t="shared" si="944"/>
        <v>3</v>
      </c>
      <c r="O12011" s="5">
        <f t="shared" si="945"/>
        <v>43.4</v>
      </c>
    </row>
    <row r="12012" spans="1:15" x14ac:dyDescent="0.25">
      <c r="A12012">
        <v>12148</v>
      </c>
      <c r="B12012">
        <v>5334</v>
      </c>
      <c r="C12012">
        <f>IF(COUNTIF($B$2:B12012,B12012)=1,1,0)</f>
        <v>0</v>
      </c>
      <c r="D12012" s="1">
        <v>45016</v>
      </c>
      <c r="E12012" s="2">
        <v>0.64555555555555555</v>
      </c>
      <c r="F12012">
        <v>108</v>
      </c>
      <c r="G12012" t="str">
        <f>IFERROR(INDEX(menu_items!$B:$B,MATCH(F12012,menu_items!$A:$A,0)),"Unknown value")</f>
        <v>Tofu Pad Thai</v>
      </c>
      <c r="H12012" t="str">
        <f>IFERROR(INDEX(menu_items!$C:$C,MATCH(F12012,menu_items!$A:$A,0)),"Unknown value")</f>
        <v>Asian</v>
      </c>
      <c r="I12012" s="5">
        <f>IFERROR(INDEX(menu_items!$D:$D,MATCH(F12012,menu_items!$A:$A,0)),0)</f>
        <v>14.5</v>
      </c>
      <c r="J12012" t="str">
        <f t="shared" si="941"/>
        <v>Fri</v>
      </c>
      <c r="K12012">
        <f t="shared" si="942"/>
        <v>31</v>
      </c>
      <c r="L12012" t="str">
        <f t="shared" si="943"/>
        <v>Mar</v>
      </c>
      <c r="M12012">
        <v>15</v>
      </c>
      <c r="N12012">
        <f t="shared" si="944"/>
        <v>3</v>
      </c>
      <c r="O12012" s="5">
        <f t="shared" si="945"/>
        <v>43.4</v>
      </c>
    </row>
    <row r="12013" spans="1:15" x14ac:dyDescent="0.25">
      <c r="A12013">
        <v>12149</v>
      </c>
      <c r="B12013">
        <v>5334</v>
      </c>
      <c r="C12013">
        <f>IF(COUNTIF($B$2:B12013,B12013)=1,1,0)</f>
        <v>0</v>
      </c>
      <c r="D12013" s="1">
        <v>45016</v>
      </c>
      <c r="E12013" s="2">
        <v>0.64555555555555555</v>
      </c>
      <c r="F12013">
        <v>132</v>
      </c>
      <c r="G12013" t="str">
        <f>IFERROR(INDEX(menu_items!$B:$B,MATCH(F12013,menu_items!$A:$A,0)),"Unknown value")</f>
        <v>Eggplant Parmesan</v>
      </c>
      <c r="H12013" t="str">
        <f>IFERROR(INDEX(menu_items!$C:$C,MATCH(F12013,menu_items!$A:$A,0)),"Unknown value")</f>
        <v>Italian</v>
      </c>
      <c r="I12013" s="5">
        <f>IFERROR(INDEX(menu_items!$D:$D,MATCH(F12013,menu_items!$A:$A,0)),0)</f>
        <v>16.95</v>
      </c>
      <c r="J12013" t="str">
        <f t="shared" si="941"/>
        <v>Fri</v>
      </c>
      <c r="K12013">
        <f t="shared" si="942"/>
        <v>31</v>
      </c>
      <c r="L12013" t="str">
        <f t="shared" si="943"/>
        <v>Mar</v>
      </c>
      <c r="M12013">
        <v>15</v>
      </c>
      <c r="N12013">
        <f t="shared" si="944"/>
        <v>3</v>
      </c>
      <c r="O12013" s="5">
        <f t="shared" si="945"/>
        <v>43.4</v>
      </c>
    </row>
    <row r="12014" spans="1:15" x14ac:dyDescent="0.25">
      <c r="A12014">
        <v>12150</v>
      </c>
      <c r="B12014">
        <v>5335</v>
      </c>
      <c r="C12014">
        <f>IF(COUNTIF($B$2:B12014,B12014)=1,1,0)</f>
        <v>1</v>
      </c>
      <c r="D12014" s="1">
        <v>45016</v>
      </c>
      <c r="E12014" s="2">
        <v>0.6466319444444445</v>
      </c>
      <c r="F12014">
        <v>127</v>
      </c>
      <c r="G12014" t="str">
        <f>IFERROR(INDEX(menu_items!$B:$B,MATCH(F12014,menu_items!$A:$A,0)),"Unknown value")</f>
        <v>Meat Lasagna</v>
      </c>
      <c r="H12014" t="str">
        <f>IFERROR(INDEX(menu_items!$C:$C,MATCH(F12014,menu_items!$A:$A,0)),"Unknown value")</f>
        <v>Italian</v>
      </c>
      <c r="I12014" s="5">
        <f>IFERROR(INDEX(menu_items!$D:$D,MATCH(F12014,menu_items!$A:$A,0)),0)</f>
        <v>17.95</v>
      </c>
      <c r="J12014" t="str">
        <f t="shared" si="941"/>
        <v>Fri</v>
      </c>
      <c r="K12014">
        <f t="shared" si="942"/>
        <v>31</v>
      </c>
      <c r="L12014" t="str">
        <f t="shared" si="943"/>
        <v>Mar</v>
      </c>
      <c r="M12014">
        <v>15</v>
      </c>
      <c r="N12014">
        <f t="shared" si="944"/>
        <v>1</v>
      </c>
      <c r="O12014" s="5">
        <f t="shared" si="945"/>
        <v>17.95</v>
      </c>
    </row>
    <row r="12015" spans="1:15" x14ac:dyDescent="0.25">
      <c r="A12015">
        <v>12151</v>
      </c>
      <c r="B12015">
        <v>5336</v>
      </c>
      <c r="C12015">
        <f>IF(COUNTIF($B$2:B12015,B12015)=1,1,0)</f>
        <v>1</v>
      </c>
      <c r="D12015" s="1">
        <v>45016</v>
      </c>
      <c r="E12015" s="2">
        <v>0.6476736111111111</v>
      </c>
      <c r="F12015">
        <v>101</v>
      </c>
      <c r="G12015" t="str">
        <f>IFERROR(INDEX(menu_items!$B:$B,MATCH(F12015,menu_items!$A:$A,0)),"Unknown value")</f>
        <v>Hamburger</v>
      </c>
      <c r="H12015" t="str">
        <f>IFERROR(INDEX(menu_items!$C:$C,MATCH(F12015,menu_items!$A:$A,0)),"Unknown value")</f>
        <v>American</v>
      </c>
      <c r="I12015" s="5">
        <f>IFERROR(INDEX(menu_items!$D:$D,MATCH(F12015,menu_items!$A:$A,0)),0)</f>
        <v>12.95</v>
      </c>
      <c r="J12015" t="str">
        <f t="shared" si="941"/>
        <v>Fri</v>
      </c>
      <c r="K12015">
        <f t="shared" si="942"/>
        <v>31</v>
      </c>
      <c r="L12015" t="str">
        <f t="shared" si="943"/>
        <v>Mar</v>
      </c>
      <c r="M12015">
        <v>15</v>
      </c>
      <c r="N12015">
        <f t="shared" si="944"/>
        <v>3</v>
      </c>
      <c r="O12015" s="5">
        <f t="shared" si="945"/>
        <v>41.95</v>
      </c>
    </row>
    <row r="12016" spans="1:15" x14ac:dyDescent="0.25">
      <c r="A12016">
        <v>12152</v>
      </c>
      <c r="B12016">
        <v>5336</v>
      </c>
      <c r="C12016">
        <f>IF(COUNTIF($B$2:B12016,B12016)=1,1,0)</f>
        <v>0</v>
      </c>
      <c r="D12016" s="1">
        <v>45016</v>
      </c>
      <c r="E12016" s="2">
        <v>0.6476736111111111</v>
      </c>
      <c r="F12016">
        <v>108</v>
      </c>
      <c r="G12016" t="str">
        <f>IFERROR(INDEX(menu_items!$B:$B,MATCH(F12016,menu_items!$A:$A,0)),"Unknown value")</f>
        <v>Tofu Pad Thai</v>
      </c>
      <c r="H12016" t="str">
        <f>IFERROR(INDEX(menu_items!$C:$C,MATCH(F12016,menu_items!$A:$A,0)),"Unknown value")</f>
        <v>Asian</v>
      </c>
      <c r="I12016" s="5">
        <f>IFERROR(INDEX(menu_items!$D:$D,MATCH(F12016,menu_items!$A:$A,0)),0)</f>
        <v>14.5</v>
      </c>
      <c r="J12016" t="str">
        <f t="shared" si="941"/>
        <v>Fri</v>
      </c>
      <c r="K12016">
        <f t="shared" si="942"/>
        <v>31</v>
      </c>
      <c r="L12016" t="str">
        <f t="shared" si="943"/>
        <v>Mar</v>
      </c>
      <c r="M12016">
        <v>15</v>
      </c>
      <c r="N12016">
        <f t="shared" si="944"/>
        <v>3</v>
      </c>
      <c r="O12016" s="5">
        <f t="shared" si="945"/>
        <v>41.95</v>
      </c>
    </row>
    <row r="12017" spans="1:15" x14ac:dyDescent="0.25">
      <c r="A12017">
        <v>12153</v>
      </c>
      <c r="B12017">
        <v>5336</v>
      </c>
      <c r="C12017">
        <f>IF(COUNTIF($B$2:B12017,B12017)=1,1,0)</f>
        <v>0</v>
      </c>
      <c r="D12017" s="1">
        <v>45016</v>
      </c>
      <c r="E12017" s="2">
        <v>0.6476736111111111</v>
      </c>
      <c r="F12017">
        <v>126</v>
      </c>
      <c r="G12017" t="str">
        <f>IFERROR(INDEX(menu_items!$B:$B,MATCH(F12017,menu_items!$A:$A,0)),"Unknown value")</f>
        <v>Fettuccine Alfredo</v>
      </c>
      <c r="H12017" t="str">
        <f>IFERROR(INDEX(menu_items!$C:$C,MATCH(F12017,menu_items!$A:$A,0)),"Unknown value")</f>
        <v>Italian</v>
      </c>
      <c r="I12017" s="5">
        <f>IFERROR(INDEX(menu_items!$D:$D,MATCH(F12017,menu_items!$A:$A,0)),0)</f>
        <v>14.5</v>
      </c>
      <c r="J12017" t="str">
        <f t="shared" si="941"/>
        <v>Fri</v>
      </c>
      <c r="K12017">
        <f t="shared" si="942"/>
        <v>31</v>
      </c>
      <c r="L12017" t="str">
        <f t="shared" si="943"/>
        <v>Mar</v>
      </c>
      <c r="M12017">
        <v>15</v>
      </c>
      <c r="N12017">
        <f t="shared" si="944"/>
        <v>3</v>
      </c>
      <c r="O12017" s="5">
        <f t="shared" si="945"/>
        <v>41.95</v>
      </c>
    </row>
    <row r="12018" spans="1:15" x14ac:dyDescent="0.25">
      <c r="A12018">
        <v>12154</v>
      </c>
      <c r="B12018">
        <v>5337</v>
      </c>
      <c r="C12018">
        <f>IF(COUNTIF($B$2:B12018,B12018)=1,1,0)</f>
        <v>1</v>
      </c>
      <c r="D12018" s="1">
        <v>45016</v>
      </c>
      <c r="E12018" s="2">
        <v>0.64896990740740745</v>
      </c>
      <c r="F12018">
        <v>117</v>
      </c>
      <c r="G12018" t="str">
        <f>IFERROR(INDEX(menu_items!$B:$B,MATCH(F12018,menu_items!$A:$A,0)),"Unknown value")</f>
        <v>Chicken Burrito</v>
      </c>
      <c r="H12018" t="str">
        <f>IFERROR(INDEX(menu_items!$C:$C,MATCH(F12018,menu_items!$A:$A,0)),"Unknown value")</f>
        <v>Mexican</v>
      </c>
      <c r="I12018" s="5">
        <f>IFERROR(INDEX(menu_items!$D:$D,MATCH(F12018,menu_items!$A:$A,0)),0)</f>
        <v>12.95</v>
      </c>
      <c r="J12018" t="str">
        <f t="shared" si="941"/>
        <v>Fri</v>
      </c>
      <c r="K12018">
        <f t="shared" si="942"/>
        <v>31</v>
      </c>
      <c r="L12018" t="str">
        <f t="shared" si="943"/>
        <v>Mar</v>
      </c>
      <c r="M12018">
        <v>15</v>
      </c>
      <c r="N12018">
        <f t="shared" si="944"/>
        <v>3</v>
      </c>
      <c r="O12018" s="5">
        <f t="shared" si="945"/>
        <v>31.9</v>
      </c>
    </row>
    <row r="12019" spans="1:15" x14ac:dyDescent="0.25">
      <c r="A12019">
        <v>12155</v>
      </c>
      <c r="B12019">
        <v>5337</v>
      </c>
      <c r="C12019">
        <f>IF(COUNTIF($B$2:B12019,B12019)=1,1,0)</f>
        <v>0</v>
      </c>
      <c r="D12019" s="1">
        <v>45016</v>
      </c>
      <c r="E12019" s="2">
        <v>0.64896990740740745</v>
      </c>
      <c r="F12019">
        <v>119</v>
      </c>
      <c r="G12019" t="str">
        <f>IFERROR(INDEX(menu_items!$B:$B,MATCH(F12019,menu_items!$A:$A,0)),"Unknown value")</f>
        <v>Chicken Torta</v>
      </c>
      <c r="H12019" t="str">
        <f>IFERROR(INDEX(menu_items!$C:$C,MATCH(F12019,menu_items!$A:$A,0)),"Unknown value")</f>
        <v>Mexican</v>
      </c>
      <c r="I12019" s="5">
        <f>IFERROR(INDEX(menu_items!$D:$D,MATCH(F12019,menu_items!$A:$A,0)),0)</f>
        <v>11.95</v>
      </c>
      <c r="J12019" t="str">
        <f t="shared" si="941"/>
        <v>Fri</v>
      </c>
      <c r="K12019">
        <f t="shared" si="942"/>
        <v>31</v>
      </c>
      <c r="L12019" t="str">
        <f t="shared" si="943"/>
        <v>Mar</v>
      </c>
      <c r="M12019">
        <v>15</v>
      </c>
      <c r="N12019">
        <f t="shared" si="944"/>
        <v>3</v>
      </c>
      <c r="O12019" s="5">
        <f t="shared" si="945"/>
        <v>31.9</v>
      </c>
    </row>
    <row r="12020" spans="1:15" x14ac:dyDescent="0.25">
      <c r="A12020">
        <v>12156</v>
      </c>
      <c r="B12020">
        <v>5337</v>
      </c>
      <c r="C12020">
        <f>IF(COUNTIF($B$2:B12020,B12020)=1,1,0)</f>
        <v>0</v>
      </c>
      <c r="D12020" s="1">
        <v>45016</v>
      </c>
      <c r="E12020" s="2">
        <v>0.64896990740740745</v>
      </c>
      <c r="F12020">
        <v>106</v>
      </c>
      <c r="G12020" t="str">
        <f>IFERROR(INDEX(menu_items!$B:$B,MATCH(F12020,menu_items!$A:$A,0)),"Unknown value")</f>
        <v>French Fries</v>
      </c>
      <c r="H12020" t="str">
        <f>IFERROR(INDEX(menu_items!$C:$C,MATCH(F12020,menu_items!$A:$A,0)),"Unknown value")</f>
        <v>American</v>
      </c>
      <c r="I12020" s="5">
        <f>IFERROR(INDEX(menu_items!$D:$D,MATCH(F12020,menu_items!$A:$A,0)),0)</f>
        <v>7</v>
      </c>
      <c r="J12020" t="str">
        <f t="shared" si="941"/>
        <v>Fri</v>
      </c>
      <c r="K12020">
        <f t="shared" si="942"/>
        <v>31</v>
      </c>
      <c r="L12020" t="str">
        <f t="shared" si="943"/>
        <v>Mar</v>
      </c>
      <c r="M12020">
        <v>15</v>
      </c>
      <c r="N12020">
        <f t="shared" si="944"/>
        <v>3</v>
      </c>
      <c r="O12020" s="5">
        <f t="shared" si="945"/>
        <v>31.9</v>
      </c>
    </row>
    <row r="12021" spans="1:15" x14ac:dyDescent="0.25">
      <c r="A12021">
        <v>12157</v>
      </c>
      <c r="B12021">
        <v>5338</v>
      </c>
      <c r="C12021">
        <f>IF(COUNTIF($B$2:B12021,B12021)=1,1,0)</f>
        <v>1</v>
      </c>
      <c r="D12021" s="1">
        <v>45016</v>
      </c>
      <c r="E12021" s="2">
        <v>0.67125000000000001</v>
      </c>
      <c r="F12021">
        <v>108</v>
      </c>
      <c r="G12021" t="str">
        <f>IFERROR(INDEX(menu_items!$B:$B,MATCH(F12021,menu_items!$A:$A,0)),"Unknown value")</f>
        <v>Tofu Pad Thai</v>
      </c>
      <c r="H12021" t="str">
        <f>IFERROR(INDEX(menu_items!$C:$C,MATCH(F12021,menu_items!$A:$A,0)),"Unknown value")</f>
        <v>Asian</v>
      </c>
      <c r="I12021" s="5">
        <f>IFERROR(INDEX(menu_items!$D:$D,MATCH(F12021,menu_items!$A:$A,0)),0)</f>
        <v>14.5</v>
      </c>
      <c r="J12021" t="str">
        <f t="shared" si="941"/>
        <v>Fri</v>
      </c>
      <c r="K12021">
        <f t="shared" si="942"/>
        <v>31</v>
      </c>
      <c r="L12021" t="str">
        <f t="shared" si="943"/>
        <v>Mar</v>
      </c>
      <c r="M12021">
        <v>16</v>
      </c>
      <c r="N12021">
        <f t="shared" si="944"/>
        <v>1</v>
      </c>
      <c r="O12021" s="5">
        <f t="shared" si="945"/>
        <v>14.5</v>
      </c>
    </row>
    <row r="12022" spans="1:15" x14ac:dyDescent="0.25">
      <c r="A12022">
        <v>12158</v>
      </c>
      <c r="B12022">
        <v>5339</v>
      </c>
      <c r="C12022">
        <f>IF(COUNTIF($B$2:B12022,B12022)=1,1,0)</f>
        <v>1</v>
      </c>
      <c r="D12022" s="1">
        <v>45016</v>
      </c>
      <c r="E12022" s="2">
        <v>0.67563657407407407</v>
      </c>
      <c r="F12022">
        <v>101</v>
      </c>
      <c r="G12022" t="str">
        <f>IFERROR(INDEX(menu_items!$B:$B,MATCH(F12022,menu_items!$A:$A,0)),"Unknown value")</f>
        <v>Hamburger</v>
      </c>
      <c r="H12022" t="str">
        <f>IFERROR(INDEX(menu_items!$C:$C,MATCH(F12022,menu_items!$A:$A,0)),"Unknown value")</f>
        <v>American</v>
      </c>
      <c r="I12022" s="5">
        <f>IFERROR(INDEX(menu_items!$D:$D,MATCH(F12022,menu_items!$A:$A,0)),0)</f>
        <v>12.95</v>
      </c>
      <c r="J12022" t="str">
        <f t="shared" si="941"/>
        <v>Fri</v>
      </c>
      <c r="K12022">
        <f t="shared" si="942"/>
        <v>31</v>
      </c>
      <c r="L12022" t="str">
        <f t="shared" si="943"/>
        <v>Mar</v>
      </c>
      <c r="M12022">
        <v>16</v>
      </c>
      <c r="N12022">
        <f t="shared" si="944"/>
        <v>4</v>
      </c>
      <c r="O12022" s="5">
        <f t="shared" si="945"/>
        <v>50.4</v>
      </c>
    </row>
    <row r="12023" spans="1:15" x14ac:dyDescent="0.25">
      <c r="A12023">
        <v>12159</v>
      </c>
      <c r="B12023">
        <v>5339</v>
      </c>
      <c r="C12023">
        <f>IF(COUNTIF($B$2:B12023,B12023)=1,1,0)</f>
        <v>0</v>
      </c>
      <c r="D12023" s="1">
        <v>45016</v>
      </c>
      <c r="E12023" s="2">
        <v>0.67563657407407407</v>
      </c>
      <c r="F12023">
        <v>126</v>
      </c>
      <c r="G12023" t="str">
        <f>IFERROR(INDEX(menu_items!$B:$B,MATCH(F12023,menu_items!$A:$A,0)),"Unknown value")</f>
        <v>Fettuccine Alfredo</v>
      </c>
      <c r="H12023" t="str">
        <f>IFERROR(INDEX(menu_items!$C:$C,MATCH(F12023,menu_items!$A:$A,0)),"Unknown value")</f>
        <v>Italian</v>
      </c>
      <c r="I12023" s="5">
        <f>IFERROR(INDEX(menu_items!$D:$D,MATCH(F12023,menu_items!$A:$A,0)),0)</f>
        <v>14.5</v>
      </c>
      <c r="J12023" t="str">
        <f t="shared" si="941"/>
        <v>Fri</v>
      </c>
      <c r="K12023">
        <f t="shared" si="942"/>
        <v>31</v>
      </c>
      <c r="L12023" t="str">
        <f t="shared" si="943"/>
        <v>Mar</v>
      </c>
      <c r="M12023">
        <v>16</v>
      </c>
      <c r="N12023">
        <f t="shared" si="944"/>
        <v>4</v>
      </c>
      <c r="O12023" s="5">
        <f t="shared" si="945"/>
        <v>50.4</v>
      </c>
    </row>
    <row r="12024" spans="1:15" x14ac:dyDescent="0.25">
      <c r="A12024">
        <v>12160</v>
      </c>
      <c r="B12024">
        <v>5339</v>
      </c>
      <c r="C12024">
        <f>IF(COUNTIF($B$2:B12024,B12024)=1,1,0)</f>
        <v>0</v>
      </c>
      <c r="D12024" s="1">
        <v>45016</v>
      </c>
      <c r="E12024" s="2">
        <v>0.67563657407407407</v>
      </c>
      <c r="F12024">
        <v>120</v>
      </c>
      <c r="G12024" t="str">
        <f>IFERROR(INDEX(menu_items!$B:$B,MATCH(F12024,menu_items!$A:$A,0)),"Unknown value")</f>
        <v>Steak Torta</v>
      </c>
      <c r="H12024" t="str">
        <f>IFERROR(INDEX(menu_items!$C:$C,MATCH(F12024,menu_items!$A:$A,0)),"Unknown value")</f>
        <v>Mexican</v>
      </c>
      <c r="I12024" s="5">
        <f>IFERROR(INDEX(menu_items!$D:$D,MATCH(F12024,menu_items!$A:$A,0)),0)</f>
        <v>13.95</v>
      </c>
      <c r="J12024" t="str">
        <f t="shared" si="941"/>
        <v>Fri</v>
      </c>
      <c r="K12024">
        <f t="shared" si="942"/>
        <v>31</v>
      </c>
      <c r="L12024" t="str">
        <f t="shared" si="943"/>
        <v>Mar</v>
      </c>
      <c r="M12024">
        <v>16</v>
      </c>
      <c r="N12024">
        <f t="shared" si="944"/>
        <v>4</v>
      </c>
      <c r="O12024" s="5">
        <f t="shared" si="945"/>
        <v>50.4</v>
      </c>
    </row>
    <row r="12025" spans="1:15" x14ac:dyDescent="0.25">
      <c r="A12025">
        <v>12161</v>
      </c>
      <c r="B12025">
        <v>5339</v>
      </c>
      <c r="C12025">
        <f>IF(COUNTIF($B$2:B12025,B12025)=1,1,0)</f>
        <v>0</v>
      </c>
      <c r="D12025" s="1">
        <v>45016</v>
      </c>
      <c r="E12025" s="2">
        <v>0.67563657407407407</v>
      </c>
      <c r="F12025">
        <v>123</v>
      </c>
      <c r="G12025" t="str">
        <f>IFERROR(INDEX(menu_items!$B:$B,MATCH(F12025,menu_items!$A:$A,0)),"Unknown value")</f>
        <v>Chips &amp; Guacamole</v>
      </c>
      <c r="H12025" t="str">
        <f>IFERROR(INDEX(menu_items!$C:$C,MATCH(F12025,menu_items!$A:$A,0)),"Unknown value")</f>
        <v>Mexican</v>
      </c>
      <c r="I12025" s="5">
        <f>IFERROR(INDEX(menu_items!$D:$D,MATCH(F12025,menu_items!$A:$A,0)),0)</f>
        <v>9</v>
      </c>
      <c r="J12025" t="str">
        <f t="shared" ref="J12025:J12088" si="946">TEXT(D12025,"ddd")</f>
        <v>Fri</v>
      </c>
      <c r="K12025">
        <f t="shared" ref="K12025:K12088" si="947">DAY(D12025)</f>
        <v>31</v>
      </c>
      <c r="L12025" t="str">
        <f t="shared" ref="L12025:L12088" si="948">TEXT(D12025,"mmm")</f>
        <v>Mar</v>
      </c>
      <c r="M12025">
        <v>16</v>
      </c>
      <c r="N12025">
        <f t="shared" si="944"/>
        <v>4</v>
      </c>
      <c r="O12025" s="5">
        <f t="shared" si="945"/>
        <v>50.4</v>
      </c>
    </row>
    <row r="12026" spans="1:15" x14ac:dyDescent="0.25">
      <c r="A12026">
        <v>12162</v>
      </c>
      <c r="B12026">
        <v>5340</v>
      </c>
      <c r="C12026">
        <f>IF(COUNTIF($B$2:B12026,B12026)=1,1,0)</f>
        <v>1</v>
      </c>
      <c r="D12026" s="1">
        <v>45016</v>
      </c>
      <c r="E12026" s="2">
        <v>0.68125000000000002</v>
      </c>
      <c r="F12026">
        <v>106</v>
      </c>
      <c r="G12026" t="str">
        <f>IFERROR(INDEX(menu_items!$B:$B,MATCH(F12026,menu_items!$A:$A,0)),"Unknown value")</f>
        <v>French Fries</v>
      </c>
      <c r="H12026" t="str">
        <f>IFERROR(INDEX(menu_items!$C:$C,MATCH(F12026,menu_items!$A:$A,0)),"Unknown value")</f>
        <v>American</v>
      </c>
      <c r="I12026" s="5">
        <f>IFERROR(INDEX(menu_items!$D:$D,MATCH(F12026,menu_items!$A:$A,0)),0)</f>
        <v>7</v>
      </c>
      <c r="J12026" t="str">
        <f t="shared" si="946"/>
        <v>Fri</v>
      </c>
      <c r="K12026">
        <f t="shared" si="947"/>
        <v>31</v>
      </c>
      <c r="L12026" t="str">
        <f t="shared" si="948"/>
        <v>Mar</v>
      </c>
      <c r="M12026">
        <v>16</v>
      </c>
      <c r="N12026">
        <f t="shared" si="944"/>
        <v>1</v>
      </c>
      <c r="O12026" s="5">
        <f t="shared" si="945"/>
        <v>7</v>
      </c>
    </row>
    <row r="12027" spans="1:15" x14ac:dyDescent="0.25">
      <c r="A12027">
        <v>12163</v>
      </c>
      <c r="B12027">
        <v>5341</v>
      </c>
      <c r="C12027">
        <f>IF(COUNTIF($B$2:B12027,B12027)=1,1,0)</f>
        <v>1</v>
      </c>
      <c r="D12027" s="1">
        <v>45016</v>
      </c>
      <c r="E12027" s="2">
        <v>0.68351851851851853</v>
      </c>
      <c r="F12027">
        <v>123</v>
      </c>
      <c r="G12027" t="str">
        <f>IFERROR(INDEX(menu_items!$B:$B,MATCH(F12027,menu_items!$A:$A,0)),"Unknown value")</f>
        <v>Chips &amp; Guacamole</v>
      </c>
      <c r="H12027" t="str">
        <f>IFERROR(INDEX(menu_items!$C:$C,MATCH(F12027,menu_items!$A:$A,0)),"Unknown value")</f>
        <v>Mexican</v>
      </c>
      <c r="I12027" s="5">
        <f>IFERROR(INDEX(menu_items!$D:$D,MATCH(F12027,menu_items!$A:$A,0)),0)</f>
        <v>9</v>
      </c>
      <c r="J12027" t="str">
        <f t="shared" si="946"/>
        <v>Fri</v>
      </c>
      <c r="K12027">
        <f t="shared" si="947"/>
        <v>31</v>
      </c>
      <c r="L12027" t="str">
        <f t="shared" si="948"/>
        <v>Mar</v>
      </c>
      <c r="M12027">
        <v>16</v>
      </c>
      <c r="N12027">
        <f t="shared" si="944"/>
        <v>1</v>
      </c>
      <c r="O12027" s="5">
        <f t="shared" si="945"/>
        <v>9</v>
      </c>
    </row>
    <row r="12028" spans="1:15" x14ac:dyDescent="0.25">
      <c r="A12028">
        <v>12164</v>
      </c>
      <c r="B12028">
        <v>5342</v>
      </c>
      <c r="C12028">
        <f>IF(COUNTIF($B$2:B12028,B12028)=1,1,0)</f>
        <v>1</v>
      </c>
      <c r="D12028" s="1">
        <v>45016</v>
      </c>
      <c r="E12028" s="2">
        <v>0.72057870370370369</v>
      </c>
      <c r="F12028">
        <v>129</v>
      </c>
      <c r="G12028" t="str">
        <f>IFERROR(INDEX(menu_items!$B:$B,MATCH(F12028,menu_items!$A:$A,0)),"Unknown value")</f>
        <v>Mushroom Ravioli</v>
      </c>
      <c r="H12028" t="str">
        <f>IFERROR(INDEX(menu_items!$C:$C,MATCH(F12028,menu_items!$A:$A,0)),"Unknown value")</f>
        <v>Italian</v>
      </c>
      <c r="I12028" s="5">
        <f>IFERROR(INDEX(menu_items!$D:$D,MATCH(F12028,menu_items!$A:$A,0)),0)</f>
        <v>15.5</v>
      </c>
      <c r="J12028" t="str">
        <f t="shared" si="946"/>
        <v>Fri</v>
      </c>
      <c r="K12028">
        <f t="shared" si="947"/>
        <v>31</v>
      </c>
      <c r="L12028" t="str">
        <f t="shared" si="948"/>
        <v>Mar</v>
      </c>
      <c r="M12028">
        <v>17</v>
      </c>
      <c r="N12028">
        <f t="shared" si="944"/>
        <v>1</v>
      </c>
      <c r="O12028" s="5">
        <f t="shared" si="945"/>
        <v>15.5</v>
      </c>
    </row>
    <row r="12029" spans="1:15" x14ac:dyDescent="0.25">
      <c r="A12029">
        <v>12165</v>
      </c>
      <c r="B12029">
        <v>5343</v>
      </c>
      <c r="C12029">
        <f>IF(COUNTIF($B$2:B12029,B12029)=1,1,0)</f>
        <v>1</v>
      </c>
      <c r="D12029" s="1">
        <v>45016</v>
      </c>
      <c r="E12029" s="2">
        <v>0.72162037037037041</v>
      </c>
      <c r="F12029">
        <v>122</v>
      </c>
      <c r="G12029" t="str">
        <f>IFERROR(INDEX(menu_items!$B:$B,MATCH(F12029,menu_items!$A:$A,0)),"Unknown value")</f>
        <v>Chips &amp; Salsa</v>
      </c>
      <c r="H12029" t="str">
        <f>IFERROR(INDEX(menu_items!$C:$C,MATCH(F12029,menu_items!$A:$A,0)),"Unknown value")</f>
        <v>Mexican</v>
      </c>
      <c r="I12029" s="5">
        <f>IFERROR(INDEX(menu_items!$D:$D,MATCH(F12029,menu_items!$A:$A,0)),0)</f>
        <v>7</v>
      </c>
      <c r="J12029" t="str">
        <f t="shared" si="946"/>
        <v>Fri</v>
      </c>
      <c r="K12029">
        <f t="shared" si="947"/>
        <v>31</v>
      </c>
      <c r="L12029" t="str">
        <f t="shared" si="948"/>
        <v>Mar</v>
      </c>
      <c r="M12029">
        <v>17</v>
      </c>
      <c r="N12029">
        <f t="shared" si="944"/>
        <v>1</v>
      </c>
      <c r="O12029" s="5">
        <f t="shared" si="945"/>
        <v>7</v>
      </c>
    </row>
    <row r="12030" spans="1:15" x14ac:dyDescent="0.25">
      <c r="A12030">
        <v>12166</v>
      </c>
      <c r="B12030">
        <v>5344</v>
      </c>
      <c r="C12030">
        <f>IF(COUNTIF($B$2:B12030,B12030)=1,1,0)</f>
        <v>1</v>
      </c>
      <c r="D12030" s="1">
        <v>45016</v>
      </c>
      <c r="E12030" s="2">
        <v>0.72407407407407409</v>
      </c>
      <c r="F12030">
        <v>115</v>
      </c>
      <c r="G12030" t="str">
        <f>IFERROR(INDEX(menu_items!$B:$B,MATCH(F12030,menu_items!$A:$A,0)),"Unknown value")</f>
        <v>Chicken Tacos</v>
      </c>
      <c r="H12030" t="str">
        <f>IFERROR(INDEX(menu_items!$C:$C,MATCH(F12030,menu_items!$A:$A,0)),"Unknown value")</f>
        <v>Mexican</v>
      </c>
      <c r="I12030" s="5">
        <f>IFERROR(INDEX(menu_items!$D:$D,MATCH(F12030,menu_items!$A:$A,0)),0)</f>
        <v>11.95</v>
      </c>
      <c r="J12030" t="str">
        <f t="shared" si="946"/>
        <v>Fri</v>
      </c>
      <c r="K12030">
        <f t="shared" si="947"/>
        <v>31</v>
      </c>
      <c r="L12030" t="str">
        <f t="shared" si="948"/>
        <v>Mar</v>
      </c>
      <c r="M12030">
        <v>17</v>
      </c>
      <c r="N12030">
        <f t="shared" si="944"/>
        <v>4</v>
      </c>
      <c r="O12030" s="5">
        <f t="shared" si="945"/>
        <v>47.849999999999994</v>
      </c>
    </row>
    <row r="12031" spans="1:15" x14ac:dyDescent="0.25">
      <c r="A12031">
        <v>12167</v>
      </c>
      <c r="B12031">
        <v>5344</v>
      </c>
      <c r="C12031">
        <f>IF(COUNTIF($B$2:B12031,B12031)=1,1,0)</f>
        <v>0</v>
      </c>
      <c r="D12031" s="1">
        <v>45016</v>
      </c>
      <c r="E12031" s="2">
        <v>0.72407407407407409</v>
      </c>
      <c r="F12031">
        <v>119</v>
      </c>
      <c r="G12031" t="str">
        <f>IFERROR(INDEX(menu_items!$B:$B,MATCH(F12031,menu_items!$A:$A,0)),"Unknown value")</f>
        <v>Chicken Torta</v>
      </c>
      <c r="H12031" t="str">
        <f>IFERROR(INDEX(menu_items!$C:$C,MATCH(F12031,menu_items!$A:$A,0)),"Unknown value")</f>
        <v>Mexican</v>
      </c>
      <c r="I12031" s="5">
        <f>IFERROR(INDEX(menu_items!$D:$D,MATCH(F12031,menu_items!$A:$A,0)),0)</f>
        <v>11.95</v>
      </c>
      <c r="J12031" t="str">
        <f t="shared" si="946"/>
        <v>Fri</v>
      </c>
      <c r="K12031">
        <f t="shared" si="947"/>
        <v>31</v>
      </c>
      <c r="L12031" t="str">
        <f t="shared" si="948"/>
        <v>Mar</v>
      </c>
      <c r="M12031">
        <v>17</v>
      </c>
      <c r="N12031">
        <f t="shared" si="944"/>
        <v>4</v>
      </c>
      <c r="O12031" s="5">
        <f t="shared" si="945"/>
        <v>47.849999999999994</v>
      </c>
    </row>
    <row r="12032" spans="1:15" x14ac:dyDescent="0.25">
      <c r="A12032">
        <v>12168</v>
      </c>
      <c r="B12032">
        <v>5344</v>
      </c>
      <c r="C12032">
        <f>IF(COUNTIF($B$2:B12032,B12032)=1,1,0)</f>
        <v>0</v>
      </c>
      <c r="D12032" s="1">
        <v>45016</v>
      </c>
      <c r="E12032" s="2">
        <v>0.72407407407407409</v>
      </c>
      <c r="F12032">
        <v>105</v>
      </c>
      <c r="G12032" t="str">
        <f>IFERROR(INDEX(menu_items!$B:$B,MATCH(F12032,menu_items!$A:$A,0)),"Unknown value")</f>
        <v>Mac &amp; Cheese</v>
      </c>
      <c r="H12032" t="str">
        <f>IFERROR(INDEX(menu_items!$C:$C,MATCH(F12032,menu_items!$A:$A,0)),"Unknown value")</f>
        <v>American</v>
      </c>
      <c r="I12032" s="5">
        <f>IFERROR(INDEX(menu_items!$D:$D,MATCH(F12032,menu_items!$A:$A,0)),0)</f>
        <v>7</v>
      </c>
      <c r="J12032" t="str">
        <f t="shared" si="946"/>
        <v>Fri</v>
      </c>
      <c r="K12032">
        <f t="shared" si="947"/>
        <v>31</v>
      </c>
      <c r="L12032" t="str">
        <f t="shared" si="948"/>
        <v>Mar</v>
      </c>
      <c r="M12032">
        <v>17</v>
      </c>
      <c r="N12032">
        <f t="shared" si="944"/>
        <v>4</v>
      </c>
      <c r="O12032" s="5">
        <f t="shared" si="945"/>
        <v>47.849999999999994</v>
      </c>
    </row>
    <row r="12033" spans="1:15" x14ac:dyDescent="0.25">
      <c r="A12033">
        <v>12169</v>
      </c>
      <c r="B12033">
        <v>5344</v>
      </c>
      <c r="C12033">
        <f>IF(COUNTIF($B$2:B12033,B12033)=1,1,0)</f>
        <v>0</v>
      </c>
      <c r="D12033" s="1">
        <v>45016</v>
      </c>
      <c r="E12033" s="2">
        <v>0.72407407407407409</v>
      </c>
      <c r="F12033">
        <v>132</v>
      </c>
      <c r="G12033" t="str">
        <f>IFERROR(INDEX(menu_items!$B:$B,MATCH(F12033,menu_items!$A:$A,0)),"Unknown value")</f>
        <v>Eggplant Parmesan</v>
      </c>
      <c r="H12033" t="str">
        <f>IFERROR(INDEX(menu_items!$C:$C,MATCH(F12033,menu_items!$A:$A,0)),"Unknown value")</f>
        <v>Italian</v>
      </c>
      <c r="I12033" s="5">
        <f>IFERROR(INDEX(menu_items!$D:$D,MATCH(F12033,menu_items!$A:$A,0)),0)</f>
        <v>16.95</v>
      </c>
      <c r="J12033" t="str">
        <f t="shared" si="946"/>
        <v>Fri</v>
      </c>
      <c r="K12033">
        <f t="shared" si="947"/>
        <v>31</v>
      </c>
      <c r="L12033" t="str">
        <f t="shared" si="948"/>
        <v>Mar</v>
      </c>
      <c r="M12033">
        <v>17</v>
      </c>
      <c r="N12033">
        <f t="shared" si="944"/>
        <v>4</v>
      </c>
      <c r="O12033" s="5">
        <f t="shared" si="945"/>
        <v>47.849999999999994</v>
      </c>
    </row>
    <row r="12034" spans="1:15" x14ac:dyDescent="0.25">
      <c r="A12034">
        <v>12170</v>
      </c>
      <c r="B12034">
        <v>5345</v>
      </c>
      <c r="C12034">
        <f>IF(COUNTIF($B$2:B12034,B12034)=1,1,0)</f>
        <v>1</v>
      </c>
      <c r="D12034" s="1">
        <v>45016</v>
      </c>
      <c r="E12034" s="2">
        <v>0.72950231481481487</v>
      </c>
      <c r="F12034">
        <v>103</v>
      </c>
      <c r="G12034" t="str">
        <f>IFERROR(INDEX(menu_items!$B:$B,MATCH(F12034,menu_items!$A:$A,0)),"Unknown value")</f>
        <v>Hot Dog</v>
      </c>
      <c r="H12034" t="str">
        <f>IFERROR(INDEX(menu_items!$C:$C,MATCH(F12034,menu_items!$A:$A,0)),"Unknown value")</f>
        <v>American</v>
      </c>
      <c r="I12034" s="5">
        <f>IFERROR(INDEX(menu_items!$D:$D,MATCH(F12034,menu_items!$A:$A,0)),0)</f>
        <v>9</v>
      </c>
      <c r="J12034" t="str">
        <f t="shared" si="946"/>
        <v>Fri</v>
      </c>
      <c r="K12034">
        <f t="shared" si="947"/>
        <v>31</v>
      </c>
      <c r="L12034" t="str">
        <f t="shared" si="948"/>
        <v>Mar</v>
      </c>
      <c r="M12034">
        <v>17</v>
      </c>
      <c r="N12034">
        <f t="shared" ref="N12034:N12098" si="949">COUNTIF($B:$B,B12034)</f>
        <v>2</v>
      </c>
      <c r="O12034" s="5">
        <f t="shared" ref="O12034:O12098" si="950">SUMIF($B:$B,B12034,$I:$I)</f>
        <v>28.95</v>
      </c>
    </row>
    <row r="12035" spans="1:15" x14ac:dyDescent="0.25">
      <c r="A12035">
        <v>12171</v>
      </c>
      <c r="B12035">
        <v>5345</v>
      </c>
      <c r="C12035">
        <f>IF(COUNTIF($B$2:B12035,B12035)=1,1,0)</f>
        <v>0</v>
      </c>
      <c r="D12035" s="1">
        <v>45016</v>
      </c>
      <c r="E12035" s="2">
        <v>0.72950231481481487</v>
      </c>
      <c r="F12035">
        <v>130</v>
      </c>
      <c r="G12035" t="str">
        <f>IFERROR(INDEX(menu_items!$B:$B,MATCH(F12035,menu_items!$A:$A,0)),"Unknown value")</f>
        <v>Shrimp Scampi</v>
      </c>
      <c r="H12035" t="str">
        <f>IFERROR(INDEX(menu_items!$C:$C,MATCH(F12035,menu_items!$A:$A,0)),"Unknown value")</f>
        <v>Italian</v>
      </c>
      <c r="I12035" s="5">
        <f>IFERROR(INDEX(menu_items!$D:$D,MATCH(F12035,menu_items!$A:$A,0)),0)</f>
        <v>19.95</v>
      </c>
      <c r="J12035" t="str">
        <f t="shared" si="946"/>
        <v>Fri</v>
      </c>
      <c r="K12035">
        <f t="shared" si="947"/>
        <v>31</v>
      </c>
      <c r="L12035" t="str">
        <f t="shared" si="948"/>
        <v>Mar</v>
      </c>
      <c r="M12035">
        <v>17</v>
      </c>
      <c r="N12035">
        <f t="shared" si="949"/>
        <v>2</v>
      </c>
      <c r="O12035" s="5">
        <f t="shared" si="950"/>
        <v>28.95</v>
      </c>
    </row>
    <row r="12036" spans="1:15" x14ac:dyDescent="0.25">
      <c r="A12036">
        <v>12172</v>
      </c>
      <c r="B12036">
        <v>5346</v>
      </c>
      <c r="C12036">
        <f>IF(COUNTIF($B$2:B12036,B12036)=1,1,0)</f>
        <v>1</v>
      </c>
      <c r="D12036" s="1">
        <v>45016</v>
      </c>
      <c r="E12036" s="2">
        <v>0.72983796296296299</v>
      </c>
      <c r="F12036">
        <v>102</v>
      </c>
      <c r="G12036" t="str">
        <f>IFERROR(INDEX(menu_items!$B:$B,MATCH(F12036,menu_items!$A:$A,0)),"Unknown value")</f>
        <v>Cheeseburger</v>
      </c>
      <c r="H12036" t="str">
        <f>IFERROR(INDEX(menu_items!$C:$C,MATCH(F12036,menu_items!$A:$A,0)),"Unknown value")</f>
        <v>American</v>
      </c>
      <c r="I12036" s="5">
        <f>IFERROR(INDEX(menu_items!$D:$D,MATCH(F12036,menu_items!$A:$A,0)),0)</f>
        <v>13.95</v>
      </c>
      <c r="J12036" t="str">
        <f t="shared" si="946"/>
        <v>Fri</v>
      </c>
      <c r="K12036">
        <f t="shared" si="947"/>
        <v>31</v>
      </c>
      <c r="L12036" t="str">
        <f t="shared" si="948"/>
        <v>Mar</v>
      </c>
      <c r="M12036">
        <v>17</v>
      </c>
      <c r="N12036">
        <f t="shared" si="949"/>
        <v>2</v>
      </c>
      <c r="O12036" s="5">
        <f t="shared" si="950"/>
        <v>20.95</v>
      </c>
    </row>
    <row r="12037" spans="1:15" x14ac:dyDescent="0.25">
      <c r="A12037">
        <v>12173</v>
      </c>
      <c r="B12037">
        <v>5346</v>
      </c>
      <c r="C12037">
        <f>IF(COUNTIF($B$2:B12037,B12037)=1,1,0)</f>
        <v>0</v>
      </c>
      <c r="D12037" s="1">
        <v>45016</v>
      </c>
      <c r="E12037" s="2">
        <v>0.72983796296296299</v>
      </c>
      <c r="F12037">
        <v>106</v>
      </c>
      <c r="G12037" t="str">
        <f>IFERROR(INDEX(menu_items!$B:$B,MATCH(F12037,menu_items!$A:$A,0)),"Unknown value")</f>
        <v>French Fries</v>
      </c>
      <c r="H12037" t="str">
        <f>IFERROR(INDEX(menu_items!$C:$C,MATCH(F12037,menu_items!$A:$A,0)),"Unknown value")</f>
        <v>American</v>
      </c>
      <c r="I12037" s="5">
        <f>IFERROR(INDEX(menu_items!$D:$D,MATCH(F12037,menu_items!$A:$A,0)),0)</f>
        <v>7</v>
      </c>
      <c r="J12037" t="str">
        <f t="shared" si="946"/>
        <v>Fri</v>
      </c>
      <c r="K12037">
        <f t="shared" si="947"/>
        <v>31</v>
      </c>
      <c r="L12037" t="str">
        <f t="shared" si="948"/>
        <v>Mar</v>
      </c>
      <c r="M12037">
        <v>17</v>
      </c>
      <c r="N12037">
        <f t="shared" si="949"/>
        <v>2</v>
      </c>
      <c r="O12037" s="5">
        <f t="shared" si="950"/>
        <v>20.95</v>
      </c>
    </row>
    <row r="12038" spans="1:15" x14ac:dyDescent="0.25">
      <c r="A12038">
        <v>12174</v>
      </c>
      <c r="B12038">
        <v>5347</v>
      </c>
      <c r="C12038">
        <f>IF(COUNTIF($B$2:B12038,B12038)=1,1,0)</f>
        <v>1</v>
      </c>
      <c r="D12038" s="1">
        <v>45016</v>
      </c>
      <c r="E12038" s="2">
        <v>0.73144675925925928</v>
      </c>
      <c r="F12038">
        <v>125</v>
      </c>
      <c r="G12038" t="str">
        <f>IFERROR(INDEX(menu_items!$B:$B,MATCH(F12038,menu_items!$A:$A,0)),"Unknown value")</f>
        <v>Spaghetti &amp; Meatballs</v>
      </c>
      <c r="H12038" t="str">
        <f>IFERROR(INDEX(menu_items!$C:$C,MATCH(F12038,menu_items!$A:$A,0)),"Unknown value")</f>
        <v>Italian</v>
      </c>
      <c r="I12038" s="5">
        <f>IFERROR(INDEX(menu_items!$D:$D,MATCH(F12038,menu_items!$A:$A,0)),0)</f>
        <v>17.95</v>
      </c>
      <c r="J12038" t="str">
        <f t="shared" si="946"/>
        <v>Fri</v>
      </c>
      <c r="K12038">
        <f t="shared" si="947"/>
        <v>31</v>
      </c>
      <c r="L12038" t="str">
        <f t="shared" si="948"/>
        <v>Mar</v>
      </c>
      <c r="M12038">
        <v>17</v>
      </c>
      <c r="N12038">
        <f t="shared" si="949"/>
        <v>3</v>
      </c>
      <c r="O12038" s="5">
        <f t="shared" si="950"/>
        <v>42.9</v>
      </c>
    </row>
    <row r="12039" spans="1:15" x14ac:dyDescent="0.25">
      <c r="A12039">
        <v>12175</v>
      </c>
      <c r="B12039">
        <v>5347</v>
      </c>
      <c r="C12039">
        <f>IF(COUNTIF($B$2:B12039,B12039)=1,1,0)</f>
        <v>0</v>
      </c>
      <c r="D12039" s="1">
        <v>45016</v>
      </c>
      <c r="E12039" s="2">
        <v>0.73144675925925928</v>
      </c>
      <c r="F12039">
        <v>131</v>
      </c>
      <c r="G12039" t="str">
        <f>IFERROR(INDEX(menu_items!$B:$B,MATCH(F12039,menu_items!$A:$A,0)),"Unknown value")</f>
        <v>Chicken Parmesan</v>
      </c>
      <c r="H12039" t="str">
        <f>IFERROR(INDEX(menu_items!$C:$C,MATCH(F12039,menu_items!$A:$A,0)),"Unknown value")</f>
        <v>Italian</v>
      </c>
      <c r="I12039" s="5">
        <f>IFERROR(INDEX(menu_items!$D:$D,MATCH(F12039,menu_items!$A:$A,0)),0)</f>
        <v>17.95</v>
      </c>
      <c r="J12039" t="str">
        <f t="shared" si="946"/>
        <v>Fri</v>
      </c>
      <c r="K12039">
        <f t="shared" si="947"/>
        <v>31</v>
      </c>
      <c r="L12039" t="str">
        <f t="shared" si="948"/>
        <v>Mar</v>
      </c>
      <c r="M12039">
        <v>17</v>
      </c>
      <c r="N12039">
        <f t="shared" si="949"/>
        <v>3</v>
      </c>
      <c r="O12039" s="5">
        <f t="shared" si="950"/>
        <v>42.9</v>
      </c>
    </row>
    <row r="12040" spans="1:15" x14ac:dyDescent="0.25">
      <c r="A12040">
        <v>12176</v>
      </c>
      <c r="B12040">
        <v>5347</v>
      </c>
      <c r="C12040">
        <f>IF(COUNTIF($B$2:B12040,B12040)=1,1,0)</f>
        <v>0</v>
      </c>
      <c r="D12040" s="1">
        <v>45016</v>
      </c>
      <c r="E12040" s="2">
        <v>0.73144675925925928</v>
      </c>
      <c r="F12040">
        <v>106</v>
      </c>
      <c r="G12040" t="str">
        <f>IFERROR(INDEX(menu_items!$B:$B,MATCH(F12040,menu_items!$A:$A,0)),"Unknown value")</f>
        <v>French Fries</v>
      </c>
      <c r="H12040" t="str">
        <f>IFERROR(INDEX(menu_items!$C:$C,MATCH(F12040,menu_items!$A:$A,0)),"Unknown value")</f>
        <v>American</v>
      </c>
      <c r="I12040" s="5">
        <f>IFERROR(INDEX(menu_items!$D:$D,MATCH(F12040,menu_items!$A:$A,0)),0)</f>
        <v>7</v>
      </c>
      <c r="J12040" t="str">
        <f t="shared" si="946"/>
        <v>Fri</v>
      </c>
      <c r="K12040">
        <f t="shared" si="947"/>
        <v>31</v>
      </c>
      <c r="L12040" t="str">
        <f t="shared" si="948"/>
        <v>Mar</v>
      </c>
      <c r="M12040">
        <v>17</v>
      </c>
      <c r="N12040">
        <f t="shared" si="949"/>
        <v>3</v>
      </c>
      <c r="O12040" s="5">
        <f t="shared" si="950"/>
        <v>42.9</v>
      </c>
    </row>
    <row r="12041" spans="1:15" x14ac:dyDescent="0.25">
      <c r="A12041">
        <v>12177</v>
      </c>
      <c r="B12041">
        <v>5348</v>
      </c>
      <c r="C12041">
        <f>IF(COUNTIF($B$2:B12041,B12041)=1,1,0)</f>
        <v>1</v>
      </c>
      <c r="D12041" s="1">
        <v>45016</v>
      </c>
      <c r="E12041" s="2">
        <v>0.73453703703703699</v>
      </c>
      <c r="F12041">
        <v>107</v>
      </c>
      <c r="G12041" t="str">
        <f>IFERROR(INDEX(menu_items!$B:$B,MATCH(F12041,menu_items!$A:$A,0)),"Unknown value")</f>
        <v>Orange Chicken</v>
      </c>
      <c r="H12041" t="str">
        <f>IFERROR(INDEX(menu_items!$C:$C,MATCH(F12041,menu_items!$A:$A,0)),"Unknown value")</f>
        <v>Asian</v>
      </c>
      <c r="I12041" s="5">
        <f>IFERROR(INDEX(menu_items!$D:$D,MATCH(F12041,menu_items!$A:$A,0)),0)</f>
        <v>16.5</v>
      </c>
      <c r="J12041" t="str">
        <f t="shared" si="946"/>
        <v>Fri</v>
      </c>
      <c r="K12041">
        <f t="shared" si="947"/>
        <v>31</v>
      </c>
      <c r="L12041" t="str">
        <f t="shared" si="948"/>
        <v>Mar</v>
      </c>
      <c r="M12041">
        <v>17</v>
      </c>
      <c r="N12041">
        <f t="shared" si="949"/>
        <v>2</v>
      </c>
      <c r="O12041" s="5">
        <f t="shared" si="950"/>
        <v>34.450000000000003</v>
      </c>
    </row>
    <row r="12042" spans="1:15" x14ac:dyDescent="0.25">
      <c r="A12042">
        <v>12178</v>
      </c>
      <c r="B12042">
        <v>5348</v>
      </c>
      <c r="C12042">
        <f>IF(COUNTIF($B$2:B12042,B12042)=1,1,0)</f>
        <v>0</v>
      </c>
      <c r="D12042" s="1">
        <v>45016</v>
      </c>
      <c r="E12042" s="2">
        <v>0.73453703703703699</v>
      </c>
      <c r="F12042">
        <v>125</v>
      </c>
      <c r="G12042" t="str">
        <f>IFERROR(INDEX(menu_items!$B:$B,MATCH(F12042,menu_items!$A:$A,0)),"Unknown value")</f>
        <v>Spaghetti &amp; Meatballs</v>
      </c>
      <c r="H12042" t="str">
        <f>IFERROR(INDEX(menu_items!$C:$C,MATCH(F12042,menu_items!$A:$A,0)),"Unknown value")</f>
        <v>Italian</v>
      </c>
      <c r="I12042" s="5">
        <f>IFERROR(INDEX(menu_items!$D:$D,MATCH(F12042,menu_items!$A:$A,0)),0)</f>
        <v>17.95</v>
      </c>
      <c r="J12042" t="str">
        <f t="shared" si="946"/>
        <v>Fri</v>
      </c>
      <c r="K12042">
        <f t="shared" si="947"/>
        <v>31</v>
      </c>
      <c r="L12042" t="str">
        <f t="shared" si="948"/>
        <v>Mar</v>
      </c>
      <c r="M12042">
        <v>17</v>
      </c>
      <c r="N12042">
        <f t="shared" si="949"/>
        <v>2</v>
      </c>
      <c r="O12042" s="5">
        <f t="shared" si="950"/>
        <v>34.450000000000003</v>
      </c>
    </row>
    <row r="12043" spans="1:15" x14ac:dyDescent="0.25">
      <c r="A12043">
        <v>12179</v>
      </c>
      <c r="B12043">
        <v>5349</v>
      </c>
      <c r="C12043">
        <f>IF(COUNTIF($B$2:B12043,B12043)=1,1,0)</f>
        <v>1</v>
      </c>
      <c r="D12043" s="1">
        <v>45016</v>
      </c>
      <c r="E12043" s="2">
        <v>0.73760416666666662</v>
      </c>
      <c r="F12043">
        <v>117</v>
      </c>
      <c r="G12043" t="str">
        <f>IFERROR(INDEX(menu_items!$B:$B,MATCH(F12043,menu_items!$A:$A,0)),"Unknown value")</f>
        <v>Chicken Burrito</v>
      </c>
      <c r="H12043" t="str">
        <f>IFERROR(INDEX(menu_items!$C:$C,MATCH(F12043,menu_items!$A:$A,0)),"Unknown value")</f>
        <v>Mexican</v>
      </c>
      <c r="I12043" s="5">
        <f>IFERROR(INDEX(menu_items!$D:$D,MATCH(F12043,menu_items!$A:$A,0)),0)</f>
        <v>12.95</v>
      </c>
      <c r="J12043" t="str">
        <f t="shared" si="946"/>
        <v>Fri</v>
      </c>
      <c r="K12043">
        <f t="shared" si="947"/>
        <v>31</v>
      </c>
      <c r="L12043" t="str">
        <f t="shared" si="948"/>
        <v>Mar</v>
      </c>
      <c r="M12043">
        <v>17</v>
      </c>
      <c r="N12043">
        <f t="shared" si="949"/>
        <v>2</v>
      </c>
      <c r="O12043" s="5">
        <f t="shared" si="950"/>
        <v>19.95</v>
      </c>
    </row>
    <row r="12044" spans="1:15" x14ac:dyDescent="0.25">
      <c r="A12044">
        <v>12180</v>
      </c>
      <c r="B12044">
        <v>5349</v>
      </c>
      <c r="C12044">
        <f>IF(COUNTIF($B$2:B12044,B12044)=1,1,0)</f>
        <v>0</v>
      </c>
      <c r="D12044" s="1">
        <v>45016</v>
      </c>
      <c r="E12044" s="2">
        <v>0.73760416666666662</v>
      </c>
      <c r="F12044">
        <v>122</v>
      </c>
      <c r="G12044" t="str">
        <f>IFERROR(INDEX(menu_items!$B:$B,MATCH(F12044,menu_items!$A:$A,0)),"Unknown value")</f>
        <v>Chips &amp; Salsa</v>
      </c>
      <c r="H12044" t="str">
        <f>IFERROR(INDEX(menu_items!$C:$C,MATCH(F12044,menu_items!$A:$A,0)),"Unknown value")</f>
        <v>Mexican</v>
      </c>
      <c r="I12044" s="5">
        <f>IFERROR(INDEX(menu_items!$D:$D,MATCH(F12044,menu_items!$A:$A,0)),0)</f>
        <v>7</v>
      </c>
      <c r="J12044" t="str">
        <f t="shared" si="946"/>
        <v>Fri</v>
      </c>
      <c r="K12044">
        <f t="shared" si="947"/>
        <v>31</v>
      </c>
      <c r="L12044" t="str">
        <f t="shared" si="948"/>
        <v>Mar</v>
      </c>
      <c r="M12044">
        <v>17</v>
      </c>
      <c r="N12044">
        <f t="shared" si="949"/>
        <v>2</v>
      </c>
      <c r="O12044" s="5">
        <f t="shared" si="950"/>
        <v>19.95</v>
      </c>
    </row>
    <row r="12045" spans="1:15" x14ac:dyDescent="0.25">
      <c r="A12045">
        <v>12181</v>
      </c>
      <c r="B12045">
        <v>5350</v>
      </c>
      <c r="C12045">
        <f>IF(COUNTIF($B$2:B12045,B12045)=1,1,0)</f>
        <v>1</v>
      </c>
      <c r="D12045" s="1">
        <v>45016</v>
      </c>
      <c r="E12045" s="2">
        <v>0.74594907407407407</v>
      </c>
      <c r="F12045">
        <v>103</v>
      </c>
      <c r="G12045" t="str">
        <f>IFERROR(INDEX(menu_items!$B:$B,MATCH(F12045,menu_items!$A:$A,0)),"Unknown value")</f>
        <v>Hot Dog</v>
      </c>
      <c r="H12045" t="str">
        <f>IFERROR(INDEX(menu_items!$C:$C,MATCH(F12045,menu_items!$A:$A,0)),"Unknown value")</f>
        <v>American</v>
      </c>
      <c r="I12045" s="5">
        <f>IFERROR(INDEX(menu_items!$D:$D,MATCH(F12045,menu_items!$A:$A,0)),0)</f>
        <v>9</v>
      </c>
      <c r="J12045" t="str">
        <f t="shared" si="946"/>
        <v>Fri</v>
      </c>
      <c r="K12045">
        <f t="shared" si="947"/>
        <v>31</v>
      </c>
      <c r="L12045" t="str">
        <f t="shared" si="948"/>
        <v>Mar</v>
      </c>
      <c r="M12045">
        <v>17</v>
      </c>
      <c r="N12045">
        <f t="shared" si="949"/>
        <v>3</v>
      </c>
      <c r="O12045" s="5">
        <f t="shared" si="950"/>
        <v>35.950000000000003</v>
      </c>
    </row>
    <row r="12046" spans="1:15" x14ac:dyDescent="0.25">
      <c r="A12046">
        <v>12182</v>
      </c>
      <c r="B12046">
        <v>5350</v>
      </c>
      <c r="C12046">
        <f>IF(COUNTIF($B$2:B12046,B12046)=1,1,0)</f>
        <v>0</v>
      </c>
      <c r="D12046" s="1">
        <v>45016</v>
      </c>
      <c r="E12046" s="2">
        <v>0.74594907407407407</v>
      </c>
      <c r="F12046">
        <v>130</v>
      </c>
      <c r="G12046" t="str">
        <f>IFERROR(INDEX(menu_items!$B:$B,MATCH(F12046,menu_items!$A:$A,0)),"Unknown value")</f>
        <v>Shrimp Scampi</v>
      </c>
      <c r="H12046" t="str">
        <f>IFERROR(INDEX(menu_items!$C:$C,MATCH(F12046,menu_items!$A:$A,0)),"Unknown value")</f>
        <v>Italian</v>
      </c>
      <c r="I12046" s="5">
        <f>IFERROR(INDEX(menu_items!$D:$D,MATCH(F12046,menu_items!$A:$A,0)),0)</f>
        <v>19.95</v>
      </c>
      <c r="J12046" t="str">
        <f t="shared" si="946"/>
        <v>Fri</v>
      </c>
      <c r="K12046">
        <f t="shared" si="947"/>
        <v>31</v>
      </c>
      <c r="L12046" t="str">
        <f t="shared" si="948"/>
        <v>Mar</v>
      </c>
      <c r="M12046">
        <v>17</v>
      </c>
      <c r="N12046">
        <f t="shared" si="949"/>
        <v>3</v>
      </c>
      <c r="O12046" s="5">
        <f t="shared" si="950"/>
        <v>35.950000000000003</v>
      </c>
    </row>
    <row r="12047" spans="1:15" x14ac:dyDescent="0.25">
      <c r="A12047">
        <v>12183</v>
      </c>
      <c r="B12047">
        <v>5350</v>
      </c>
      <c r="C12047">
        <f>IF(COUNTIF($B$2:B12047,B12047)=1,1,0)</f>
        <v>0</v>
      </c>
      <c r="D12047" s="1">
        <v>45016</v>
      </c>
      <c r="E12047" s="2">
        <v>0.74594907407407407</v>
      </c>
      <c r="F12047">
        <v>106</v>
      </c>
      <c r="G12047" t="str">
        <f>IFERROR(INDEX(menu_items!$B:$B,MATCH(F12047,menu_items!$A:$A,0)),"Unknown value")</f>
        <v>French Fries</v>
      </c>
      <c r="H12047" t="str">
        <f>IFERROR(INDEX(menu_items!$C:$C,MATCH(F12047,menu_items!$A:$A,0)),"Unknown value")</f>
        <v>American</v>
      </c>
      <c r="I12047" s="5">
        <f>IFERROR(INDEX(menu_items!$D:$D,MATCH(F12047,menu_items!$A:$A,0)),0)</f>
        <v>7</v>
      </c>
      <c r="J12047" t="str">
        <f t="shared" si="946"/>
        <v>Fri</v>
      </c>
      <c r="K12047">
        <f t="shared" si="947"/>
        <v>31</v>
      </c>
      <c r="L12047" t="str">
        <f t="shared" si="948"/>
        <v>Mar</v>
      </c>
      <c r="M12047">
        <v>17</v>
      </c>
      <c r="N12047">
        <f t="shared" si="949"/>
        <v>3</v>
      </c>
      <c r="O12047" s="5">
        <f t="shared" si="950"/>
        <v>35.950000000000003</v>
      </c>
    </row>
    <row r="12048" spans="1:15" x14ac:dyDescent="0.25">
      <c r="A12048">
        <v>12184</v>
      </c>
      <c r="B12048">
        <v>5351</v>
      </c>
      <c r="C12048">
        <f>IF(COUNTIF($B$2:B12048,B12048)=1,1,0)</f>
        <v>1</v>
      </c>
      <c r="D12048" s="1">
        <v>45016</v>
      </c>
      <c r="E12048" s="2">
        <v>0.75277777777777777</v>
      </c>
      <c r="F12048">
        <v>126</v>
      </c>
      <c r="G12048" t="str">
        <f>IFERROR(INDEX(menu_items!$B:$B,MATCH(F12048,menu_items!$A:$A,0)),"Unknown value")</f>
        <v>Fettuccine Alfredo</v>
      </c>
      <c r="H12048" t="str">
        <f>IFERROR(INDEX(menu_items!$C:$C,MATCH(F12048,menu_items!$A:$A,0)),"Unknown value")</f>
        <v>Italian</v>
      </c>
      <c r="I12048" s="5">
        <f>IFERROR(INDEX(menu_items!$D:$D,MATCH(F12048,menu_items!$A:$A,0)),0)</f>
        <v>14.5</v>
      </c>
      <c r="J12048" t="str">
        <f t="shared" si="946"/>
        <v>Fri</v>
      </c>
      <c r="K12048">
        <f t="shared" si="947"/>
        <v>31</v>
      </c>
      <c r="L12048" t="str">
        <f t="shared" si="948"/>
        <v>Mar</v>
      </c>
      <c r="M12048">
        <v>18</v>
      </c>
      <c r="N12048">
        <f t="shared" si="949"/>
        <v>4</v>
      </c>
      <c r="O12048" s="5">
        <f t="shared" si="950"/>
        <v>54.400000000000006</v>
      </c>
    </row>
    <row r="12049" spans="1:15" x14ac:dyDescent="0.25">
      <c r="A12049">
        <v>12185</v>
      </c>
      <c r="B12049">
        <v>5351</v>
      </c>
      <c r="C12049">
        <f>IF(COUNTIF($B$2:B12049,B12049)=1,1,0)</f>
        <v>0</v>
      </c>
      <c r="D12049" s="1">
        <v>45016</v>
      </c>
      <c r="E12049" s="2">
        <v>0.75277777777777777</v>
      </c>
      <c r="F12049">
        <v>127</v>
      </c>
      <c r="G12049" t="str">
        <f>IFERROR(INDEX(menu_items!$B:$B,MATCH(F12049,menu_items!$A:$A,0)),"Unknown value")</f>
        <v>Meat Lasagna</v>
      </c>
      <c r="H12049" t="str">
        <f>IFERROR(INDEX(menu_items!$C:$C,MATCH(F12049,menu_items!$A:$A,0)),"Unknown value")</f>
        <v>Italian</v>
      </c>
      <c r="I12049" s="5">
        <f>IFERROR(INDEX(menu_items!$D:$D,MATCH(F12049,menu_items!$A:$A,0)),0)</f>
        <v>17.95</v>
      </c>
      <c r="J12049" t="str">
        <f t="shared" si="946"/>
        <v>Fri</v>
      </c>
      <c r="K12049">
        <f t="shared" si="947"/>
        <v>31</v>
      </c>
      <c r="L12049" t="str">
        <f t="shared" si="948"/>
        <v>Mar</v>
      </c>
      <c r="M12049">
        <v>18</v>
      </c>
      <c r="N12049">
        <f t="shared" si="949"/>
        <v>4</v>
      </c>
      <c r="O12049" s="5">
        <f t="shared" si="950"/>
        <v>54.400000000000006</v>
      </c>
    </row>
    <row r="12050" spans="1:15" x14ac:dyDescent="0.25">
      <c r="A12050">
        <v>12186</v>
      </c>
      <c r="B12050">
        <v>5351</v>
      </c>
      <c r="C12050">
        <f>IF(COUNTIF($B$2:B12050,B12050)=1,1,0)</f>
        <v>0</v>
      </c>
      <c r="D12050" s="1">
        <v>45016</v>
      </c>
      <c r="E12050" s="2">
        <v>0.75277777777777777</v>
      </c>
      <c r="F12050">
        <v>118</v>
      </c>
      <c r="G12050" t="str">
        <f>IFERROR(INDEX(menu_items!$B:$B,MATCH(F12050,menu_items!$A:$A,0)),"Unknown value")</f>
        <v>Steak Burrito</v>
      </c>
      <c r="H12050" t="str">
        <f>IFERROR(INDEX(menu_items!$C:$C,MATCH(F12050,menu_items!$A:$A,0)),"Unknown value")</f>
        <v>Mexican</v>
      </c>
      <c r="I12050" s="5">
        <f>IFERROR(INDEX(menu_items!$D:$D,MATCH(F12050,menu_items!$A:$A,0)),0)</f>
        <v>14.95</v>
      </c>
      <c r="J12050" t="str">
        <f t="shared" si="946"/>
        <v>Fri</v>
      </c>
      <c r="K12050">
        <f t="shared" si="947"/>
        <v>31</v>
      </c>
      <c r="L12050" t="str">
        <f t="shared" si="948"/>
        <v>Mar</v>
      </c>
      <c r="M12050">
        <v>18</v>
      </c>
      <c r="N12050">
        <f t="shared" si="949"/>
        <v>4</v>
      </c>
      <c r="O12050" s="5">
        <f t="shared" si="950"/>
        <v>54.400000000000006</v>
      </c>
    </row>
    <row r="12051" spans="1:15" x14ac:dyDescent="0.25">
      <c r="A12051">
        <v>12187</v>
      </c>
      <c r="B12051">
        <v>5351</v>
      </c>
      <c r="C12051">
        <f>IF(COUNTIF($B$2:B12051,B12051)=1,1,0)</f>
        <v>0</v>
      </c>
      <c r="D12051" s="1">
        <v>45016</v>
      </c>
      <c r="E12051" s="2">
        <v>0.75277777777777777</v>
      </c>
      <c r="F12051">
        <v>122</v>
      </c>
      <c r="G12051" t="str">
        <f>IFERROR(INDEX(menu_items!$B:$B,MATCH(F12051,menu_items!$A:$A,0)),"Unknown value")</f>
        <v>Chips &amp; Salsa</v>
      </c>
      <c r="H12051" t="str">
        <f>IFERROR(INDEX(menu_items!$C:$C,MATCH(F12051,menu_items!$A:$A,0)),"Unknown value")</f>
        <v>Mexican</v>
      </c>
      <c r="I12051" s="5">
        <f>IFERROR(INDEX(menu_items!$D:$D,MATCH(F12051,menu_items!$A:$A,0)),0)</f>
        <v>7</v>
      </c>
      <c r="J12051" t="str">
        <f t="shared" si="946"/>
        <v>Fri</v>
      </c>
      <c r="K12051">
        <f t="shared" si="947"/>
        <v>31</v>
      </c>
      <c r="L12051" t="str">
        <f t="shared" si="948"/>
        <v>Mar</v>
      </c>
      <c r="M12051">
        <v>18</v>
      </c>
      <c r="N12051">
        <f t="shared" si="949"/>
        <v>4</v>
      </c>
      <c r="O12051" s="5">
        <f t="shared" si="950"/>
        <v>54.400000000000006</v>
      </c>
    </row>
    <row r="12052" spans="1:15" x14ac:dyDescent="0.25">
      <c r="A12052">
        <v>12188</v>
      </c>
      <c r="B12052">
        <v>5352</v>
      </c>
      <c r="C12052">
        <f>IF(COUNTIF($B$2:B12052,B12052)=1,1,0)</f>
        <v>1</v>
      </c>
      <c r="D12052" s="1">
        <v>45016</v>
      </c>
      <c r="E12052" s="2">
        <v>0.75318287037037035</v>
      </c>
      <c r="F12052">
        <v>109</v>
      </c>
      <c r="G12052" t="str">
        <f>IFERROR(INDEX(menu_items!$B:$B,MATCH(F12052,menu_items!$A:$A,0)),"Unknown value")</f>
        <v>Korean Beef Bowl</v>
      </c>
      <c r="H12052" t="str">
        <f>IFERROR(INDEX(menu_items!$C:$C,MATCH(F12052,menu_items!$A:$A,0)),"Unknown value")</f>
        <v>Asian</v>
      </c>
      <c r="I12052" s="5">
        <f>IFERROR(INDEX(menu_items!$D:$D,MATCH(F12052,menu_items!$A:$A,0)),0)</f>
        <v>17.95</v>
      </c>
      <c r="J12052" t="str">
        <f t="shared" si="946"/>
        <v>Fri</v>
      </c>
      <c r="K12052">
        <f t="shared" si="947"/>
        <v>31</v>
      </c>
      <c r="L12052" t="str">
        <f t="shared" si="948"/>
        <v>Mar</v>
      </c>
      <c r="M12052">
        <v>18</v>
      </c>
      <c r="N12052">
        <f t="shared" si="949"/>
        <v>2</v>
      </c>
      <c r="O12052" s="5">
        <f t="shared" si="950"/>
        <v>24.95</v>
      </c>
    </row>
    <row r="12053" spans="1:15" x14ac:dyDescent="0.25">
      <c r="A12053">
        <v>12189</v>
      </c>
      <c r="B12053">
        <v>5352</v>
      </c>
      <c r="C12053">
        <f>IF(COUNTIF($B$2:B12053,B12053)=1,1,0)</f>
        <v>0</v>
      </c>
      <c r="D12053" s="1">
        <v>45016</v>
      </c>
      <c r="E12053" s="2">
        <v>0.75318287037037035</v>
      </c>
      <c r="F12053">
        <v>122</v>
      </c>
      <c r="G12053" t="str">
        <f>IFERROR(INDEX(menu_items!$B:$B,MATCH(F12053,menu_items!$A:$A,0)),"Unknown value")</f>
        <v>Chips &amp; Salsa</v>
      </c>
      <c r="H12053" t="str">
        <f>IFERROR(INDEX(menu_items!$C:$C,MATCH(F12053,menu_items!$A:$A,0)),"Unknown value")</f>
        <v>Mexican</v>
      </c>
      <c r="I12053" s="5">
        <f>IFERROR(INDEX(menu_items!$D:$D,MATCH(F12053,menu_items!$A:$A,0)),0)</f>
        <v>7</v>
      </c>
      <c r="J12053" t="str">
        <f t="shared" si="946"/>
        <v>Fri</v>
      </c>
      <c r="K12053">
        <f t="shared" si="947"/>
        <v>31</v>
      </c>
      <c r="L12053" t="str">
        <f t="shared" si="948"/>
        <v>Mar</v>
      </c>
      <c r="M12053">
        <v>18</v>
      </c>
      <c r="N12053">
        <f t="shared" si="949"/>
        <v>2</v>
      </c>
      <c r="O12053" s="5">
        <f t="shared" si="950"/>
        <v>24.95</v>
      </c>
    </row>
    <row r="12054" spans="1:15" x14ac:dyDescent="0.25">
      <c r="A12054">
        <v>12190</v>
      </c>
      <c r="B12054">
        <v>5353</v>
      </c>
      <c r="C12054">
        <f>IF(COUNTIF($B$2:B12054,B12054)=1,1,0)</f>
        <v>1</v>
      </c>
      <c r="D12054" s="1">
        <v>45016</v>
      </c>
      <c r="E12054" s="2">
        <v>0.77789351851851851</v>
      </c>
      <c r="F12054">
        <v>113</v>
      </c>
      <c r="G12054" t="str">
        <f>IFERROR(INDEX(menu_items!$B:$B,MATCH(F12054,menu_items!$A:$A,0)),"Unknown value")</f>
        <v>Edamame</v>
      </c>
      <c r="H12054" t="str">
        <f>IFERROR(INDEX(menu_items!$C:$C,MATCH(F12054,menu_items!$A:$A,0)),"Unknown value")</f>
        <v>Asian</v>
      </c>
      <c r="I12054" s="5">
        <f>IFERROR(INDEX(menu_items!$D:$D,MATCH(F12054,menu_items!$A:$A,0)),0)</f>
        <v>5</v>
      </c>
      <c r="J12054" t="str">
        <f t="shared" si="946"/>
        <v>Fri</v>
      </c>
      <c r="K12054">
        <f t="shared" si="947"/>
        <v>31</v>
      </c>
      <c r="L12054" t="str">
        <f t="shared" si="948"/>
        <v>Mar</v>
      </c>
      <c r="M12054">
        <v>18</v>
      </c>
      <c r="N12054">
        <f t="shared" si="949"/>
        <v>3</v>
      </c>
      <c r="O12054" s="5">
        <f t="shared" si="950"/>
        <v>19</v>
      </c>
    </row>
    <row r="12055" spans="1:15" x14ac:dyDescent="0.25">
      <c r="A12055">
        <v>12191</v>
      </c>
      <c r="B12055">
        <v>5353</v>
      </c>
      <c r="C12055">
        <f>IF(COUNTIF($B$2:B12055,B12055)=1,1,0)</f>
        <v>0</v>
      </c>
      <c r="D12055" s="1">
        <v>45016</v>
      </c>
      <c r="E12055" s="2">
        <v>0.77789351851851851</v>
      </c>
      <c r="F12055">
        <v>122</v>
      </c>
      <c r="G12055" t="str">
        <f>IFERROR(INDEX(menu_items!$B:$B,MATCH(F12055,menu_items!$A:$A,0)),"Unknown value")</f>
        <v>Chips &amp; Salsa</v>
      </c>
      <c r="H12055" t="str">
        <f>IFERROR(INDEX(menu_items!$C:$C,MATCH(F12055,menu_items!$A:$A,0)),"Unknown value")</f>
        <v>Mexican</v>
      </c>
      <c r="I12055" s="5">
        <f>IFERROR(INDEX(menu_items!$D:$D,MATCH(F12055,menu_items!$A:$A,0)),0)</f>
        <v>7</v>
      </c>
      <c r="J12055" t="str">
        <f t="shared" si="946"/>
        <v>Fri</v>
      </c>
      <c r="K12055">
        <f t="shared" si="947"/>
        <v>31</v>
      </c>
      <c r="L12055" t="str">
        <f t="shared" si="948"/>
        <v>Mar</v>
      </c>
      <c r="M12055">
        <v>18</v>
      </c>
      <c r="N12055">
        <f t="shared" si="949"/>
        <v>3</v>
      </c>
      <c r="O12055" s="5">
        <f t="shared" si="950"/>
        <v>19</v>
      </c>
    </row>
    <row r="12056" spans="1:15" x14ac:dyDescent="0.25">
      <c r="A12056">
        <v>12192</v>
      </c>
      <c r="B12056">
        <v>5353</v>
      </c>
      <c r="C12056">
        <f>IF(COUNTIF($B$2:B12056,B12056)=1,1,0)</f>
        <v>0</v>
      </c>
      <c r="D12056" s="1">
        <v>45016</v>
      </c>
      <c r="E12056" s="2">
        <v>0.77789351851851851</v>
      </c>
      <c r="F12056">
        <v>106</v>
      </c>
      <c r="G12056" t="str">
        <f>IFERROR(INDEX(menu_items!$B:$B,MATCH(F12056,menu_items!$A:$A,0)),"Unknown value")</f>
        <v>French Fries</v>
      </c>
      <c r="H12056" t="str">
        <f>IFERROR(INDEX(menu_items!$C:$C,MATCH(F12056,menu_items!$A:$A,0)),"Unknown value")</f>
        <v>American</v>
      </c>
      <c r="I12056" s="5">
        <f>IFERROR(INDEX(menu_items!$D:$D,MATCH(F12056,menu_items!$A:$A,0)),0)</f>
        <v>7</v>
      </c>
      <c r="J12056" t="str">
        <f t="shared" si="946"/>
        <v>Fri</v>
      </c>
      <c r="K12056">
        <f t="shared" si="947"/>
        <v>31</v>
      </c>
      <c r="L12056" t="str">
        <f t="shared" si="948"/>
        <v>Mar</v>
      </c>
      <c r="M12056">
        <v>18</v>
      </c>
      <c r="N12056">
        <f t="shared" si="949"/>
        <v>3</v>
      </c>
      <c r="O12056" s="5">
        <f t="shared" si="950"/>
        <v>19</v>
      </c>
    </row>
    <row r="12057" spans="1:15" x14ac:dyDescent="0.25">
      <c r="A12057">
        <v>12193</v>
      </c>
      <c r="B12057">
        <v>5354</v>
      </c>
      <c r="C12057">
        <f>IF(COUNTIF($B$2:B12057,B12057)=1,1,0)</f>
        <v>1</v>
      </c>
      <c r="D12057" s="1">
        <v>45016</v>
      </c>
      <c r="E12057" s="2">
        <v>0.78494212962962961</v>
      </c>
      <c r="F12057">
        <v>102</v>
      </c>
      <c r="G12057" t="str">
        <f>IFERROR(INDEX(menu_items!$B:$B,MATCH(F12057,menu_items!$A:$A,0)),"Unknown value")</f>
        <v>Cheeseburger</v>
      </c>
      <c r="H12057" t="str">
        <f>IFERROR(INDEX(menu_items!$C:$C,MATCH(F12057,menu_items!$A:$A,0)),"Unknown value")</f>
        <v>American</v>
      </c>
      <c r="I12057" s="5">
        <f>IFERROR(INDEX(menu_items!$D:$D,MATCH(F12057,menu_items!$A:$A,0)),0)</f>
        <v>13.95</v>
      </c>
      <c r="J12057" t="str">
        <f t="shared" si="946"/>
        <v>Fri</v>
      </c>
      <c r="K12057">
        <f t="shared" si="947"/>
        <v>31</v>
      </c>
      <c r="L12057" t="str">
        <f t="shared" si="948"/>
        <v>Mar</v>
      </c>
      <c r="M12057">
        <v>18</v>
      </c>
      <c r="N12057">
        <f t="shared" si="949"/>
        <v>1</v>
      </c>
      <c r="O12057" s="5">
        <f t="shared" si="950"/>
        <v>13.95</v>
      </c>
    </row>
    <row r="12058" spans="1:15" x14ac:dyDescent="0.25">
      <c r="A12058">
        <v>12194</v>
      </c>
      <c r="B12058">
        <v>5355</v>
      </c>
      <c r="C12058">
        <f>IF(COUNTIF($B$2:B12058,B12058)=1,1,0)</f>
        <v>1</v>
      </c>
      <c r="D12058" s="1">
        <v>45016</v>
      </c>
      <c r="E12058" s="2">
        <v>0.78541666666666665</v>
      </c>
      <c r="F12058">
        <v>132</v>
      </c>
      <c r="G12058" t="str">
        <f>IFERROR(INDEX(menu_items!$B:$B,MATCH(F12058,menu_items!$A:$A,0)),"Unknown value")</f>
        <v>Eggplant Parmesan</v>
      </c>
      <c r="H12058" t="str">
        <f>IFERROR(INDEX(menu_items!$C:$C,MATCH(F12058,menu_items!$A:$A,0)),"Unknown value")</f>
        <v>Italian</v>
      </c>
      <c r="I12058" s="5">
        <f>IFERROR(INDEX(menu_items!$D:$D,MATCH(F12058,menu_items!$A:$A,0)),0)</f>
        <v>16.95</v>
      </c>
      <c r="J12058" t="str">
        <f t="shared" si="946"/>
        <v>Fri</v>
      </c>
      <c r="K12058">
        <f t="shared" si="947"/>
        <v>31</v>
      </c>
      <c r="L12058" t="str">
        <f t="shared" si="948"/>
        <v>Mar</v>
      </c>
      <c r="M12058">
        <v>18</v>
      </c>
      <c r="N12058">
        <f t="shared" si="949"/>
        <v>1</v>
      </c>
      <c r="O12058" s="5">
        <f t="shared" si="950"/>
        <v>16.95</v>
      </c>
    </row>
    <row r="12059" spans="1:15" x14ac:dyDescent="0.25">
      <c r="A12059">
        <v>12195</v>
      </c>
      <c r="B12059">
        <v>5356</v>
      </c>
      <c r="C12059">
        <f>IF(COUNTIF($B$2:B12059,B12059)=1,1,0)</f>
        <v>1</v>
      </c>
      <c r="D12059" s="1">
        <v>45016</v>
      </c>
      <c r="E12059" s="2">
        <v>0.78611111111111109</v>
      </c>
      <c r="F12059">
        <v>126</v>
      </c>
      <c r="G12059" t="str">
        <f>IFERROR(INDEX(menu_items!$B:$B,MATCH(F12059,menu_items!$A:$A,0)),"Unknown value")</f>
        <v>Fettuccine Alfredo</v>
      </c>
      <c r="H12059" t="str">
        <f>IFERROR(INDEX(menu_items!$C:$C,MATCH(F12059,menu_items!$A:$A,0)),"Unknown value")</f>
        <v>Italian</v>
      </c>
      <c r="I12059" s="5">
        <f>IFERROR(INDEX(menu_items!$D:$D,MATCH(F12059,menu_items!$A:$A,0)),0)</f>
        <v>14.5</v>
      </c>
      <c r="J12059" t="str">
        <f t="shared" si="946"/>
        <v>Fri</v>
      </c>
      <c r="K12059">
        <f t="shared" si="947"/>
        <v>31</v>
      </c>
      <c r="L12059" t="str">
        <f t="shared" si="948"/>
        <v>Mar</v>
      </c>
      <c r="M12059">
        <v>18</v>
      </c>
      <c r="N12059">
        <f t="shared" si="949"/>
        <v>2</v>
      </c>
      <c r="O12059" s="5">
        <f t="shared" si="950"/>
        <v>26.45</v>
      </c>
    </row>
    <row r="12060" spans="1:15" x14ac:dyDescent="0.25">
      <c r="A12060">
        <v>12196</v>
      </c>
      <c r="B12060">
        <v>5356</v>
      </c>
      <c r="C12060">
        <f>IF(COUNTIF($B$2:B12060,B12060)=1,1,0)</f>
        <v>0</v>
      </c>
      <c r="D12060" s="1">
        <v>45016</v>
      </c>
      <c r="E12060" s="2">
        <v>0.78611111111111109</v>
      </c>
      <c r="F12060">
        <v>111</v>
      </c>
      <c r="G12060" t="str">
        <f>IFERROR(INDEX(menu_items!$B:$B,MATCH(F12060,menu_items!$A:$A,0)),"Unknown value")</f>
        <v>California Roll</v>
      </c>
      <c r="H12060" t="str">
        <f>IFERROR(INDEX(menu_items!$C:$C,MATCH(F12060,menu_items!$A:$A,0)),"Unknown value")</f>
        <v>Asian</v>
      </c>
      <c r="I12060" s="5">
        <f>IFERROR(INDEX(menu_items!$D:$D,MATCH(F12060,menu_items!$A:$A,0)),0)</f>
        <v>11.95</v>
      </c>
      <c r="J12060" t="str">
        <f t="shared" si="946"/>
        <v>Fri</v>
      </c>
      <c r="K12060">
        <f t="shared" si="947"/>
        <v>31</v>
      </c>
      <c r="L12060" t="str">
        <f t="shared" si="948"/>
        <v>Mar</v>
      </c>
      <c r="M12060">
        <v>18</v>
      </c>
      <c r="N12060">
        <f t="shared" si="949"/>
        <v>2</v>
      </c>
      <c r="O12060" s="5">
        <f t="shared" si="950"/>
        <v>26.45</v>
      </c>
    </row>
    <row r="12061" spans="1:15" x14ac:dyDescent="0.25">
      <c r="A12061">
        <v>12197</v>
      </c>
      <c r="B12061">
        <v>5357</v>
      </c>
      <c r="C12061">
        <f>IF(COUNTIF($B$2:B12061,B12061)=1,1,0)</f>
        <v>1</v>
      </c>
      <c r="D12061" s="1">
        <v>45016</v>
      </c>
      <c r="E12061" s="2">
        <v>0.78844907407407405</v>
      </c>
      <c r="F12061">
        <v>113</v>
      </c>
      <c r="G12061" t="str">
        <f>IFERROR(INDEX(menu_items!$B:$B,MATCH(F12061,menu_items!$A:$A,0)),"Unknown value")</f>
        <v>Edamame</v>
      </c>
      <c r="H12061" t="str">
        <f>IFERROR(INDEX(menu_items!$C:$C,MATCH(F12061,menu_items!$A:$A,0)),"Unknown value")</f>
        <v>Asian</v>
      </c>
      <c r="I12061" s="5">
        <f>IFERROR(INDEX(menu_items!$D:$D,MATCH(F12061,menu_items!$A:$A,0)),0)</f>
        <v>5</v>
      </c>
      <c r="J12061" t="str">
        <f t="shared" si="946"/>
        <v>Fri</v>
      </c>
      <c r="K12061">
        <f t="shared" si="947"/>
        <v>31</v>
      </c>
      <c r="L12061" t="str">
        <f t="shared" si="948"/>
        <v>Mar</v>
      </c>
      <c r="M12061">
        <v>18</v>
      </c>
      <c r="N12061">
        <f t="shared" si="949"/>
        <v>2</v>
      </c>
      <c r="O12061" s="5">
        <f t="shared" si="950"/>
        <v>12</v>
      </c>
    </row>
    <row r="12062" spans="1:15" x14ac:dyDescent="0.25">
      <c r="A12062">
        <v>12198</v>
      </c>
      <c r="B12062">
        <v>5357</v>
      </c>
      <c r="C12062">
        <f>IF(COUNTIF($B$2:B12062,B12062)=1,1,0)</f>
        <v>0</v>
      </c>
      <c r="D12062" s="1">
        <v>45016</v>
      </c>
      <c r="E12062" s="2">
        <v>0.78844907407407405</v>
      </c>
      <c r="F12062">
        <v>106</v>
      </c>
      <c r="G12062" t="str">
        <f>IFERROR(INDEX(menu_items!$B:$B,MATCH(F12062,menu_items!$A:$A,0)),"Unknown value")</f>
        <v>French Fries</v>
      </c>
      <c r="H12062" t="str">
        <f>IFERROR(INDEX(menu_items!$C:$C,MATCH(F12062,menu_items!$A:$A,0)),"Unknown value")</f>
        <v>American</v>
      </c>
      <c r="I12062" s="5">
        <f>IFERROR(INDEX(menu_items!$D:$D,MATCH(F12062,menu_items!$A:$A,0)),0)</f>
        <v>7</v>
      </c>
      <c r="J12062" t="str">
        <f t="shared" si="946"/>
        <v>Fri</v>
      </c>
      <c r="K12062">
        <f t="shared" si="947"/>
        <v>31</v>
      </c>
      <c r="L12062" t="str">
        <f t="shared" si="948"/>
        <v>Mar</v>
      </c>
      <c r="M12062">
        <v>18</v>
      </c>
      <c r="N12062">
        <f t="shared" si="949"/>
        <v>2</v>
      </c>
      <c r="O12062" s="5">
        <f t="shared" si="950"/>
        <v>12</v>
      </c>
    </row>
    <row r="12063" spans="1:15" x14ac:dyDescent="0.25">
      <c r="A12063">
        <v>12199</v>
      </c>
      <c r="B12063">
        <v>5358</v>
      </c>
      <c r="C12063">
        <f>IF(COUNTIF($B$2:B12063,B12063)=1,1,0)</f>
        <v>1</v>
      </c>
      <c r="D12063" s="1">
        <v>45016</v>
      </c>
      <c r="E12063" s="2">
        <v>0.79684027777777777</v>
      </c>
      <c r="F12063">
        <v>101</v>
      </c>
      <c r="G12063" t="str">
        <f>IFERROR(INDEX(menu_items!$B:$B,MATCH(F12063,menu_items!$A:$A,0)),"Unknown value")</f>
        <v>Hamburger</v>
      </c>
      <c r="H12063" t="str">
        <f>IFERROR(INDEX(menu_items!$C:$C,MATCH(F12063,menu_items!$A:$A,0)),"Unknown value")</f>
        <v>American</v>
      </c>
      <c r="I12063" s="5">
        <f>IFERROR(INDEX(menu_items!$D:$D,MATCH(F12063,menu_items!$A:$A,0)),0)</f>
        <v>12.95</v>
      </c>
      <c r="J12063" t="str">
        <f t="shared" si="946"/>
        <v>Fri</v>
      </c>
      <c r="K12063">
        <f t="shared" si="947"/>
        <v>31</v>
      </c>
      <c r="L12063" t="str">
        <f t="shared" si="948"/>
        <v>Mar</v>
      </c>
      <c r="M12063">
        <v>19</v>
      </c>
      <c r="N12063">
        <f t="shared" si="949"/>
        <v>4</v>
      </c>
      <c r="O12063" s="5">
        <f t="shared" si="950"/>
        <v>53.400000000000006</v>
      </c>
    </row>
    <row r="12064" spans="1:15" x14ac:dyDescent="0.25">
      <c r="A12064">
        <v>12200</v>
      </c>
      <c r="B12064">
        <v>5358</v>
      </c>
      <c r="C12064">
        <f>IF(COUNTIF($B$2:B12064,B12064)=1,1,0)</f>
        <v>0</v>
      </c>
      <c r="D12064" s="1">
        <v>45016</v>
      </c>
      <c r="E12064" s="2">
        <v>0.79684027777777777</v>
      </c>
      <c r="F12064">
        <v>128</v>
      </c>
      <c r="G12064" t="str">
        <f>IFERROR(INDEX(menu_items!$B:$B,MATCH(F12064,menu_items!$A:$A,0)),"Unknown value")</f>
        <v>Cheese Lasagna</v>
      </c>
      <c r="H12064" t="str">
        <f>IFERROR(INDEX(menu_items!$C:$C,MATCH(F12064,menu_items!$A:$A,0)),"Unknown value")</f>
        <v>Italian</v>
      </c>
      <c r="I12064" s="5">
        <f>IFERROR(INDEX(menu_items!$D:$D,MATCH(F12064,menu_items!$A:$A,0)),0)</f>
        <v>15.5</v>
      </c>
      <c r="J12064" t="str">
        <f t="shared" si="946"/>
        <v>Fri</v>
      </c>
      <c r="K12064">
        <f t="shared" si="947"/>
        <v>31</v>
      </c>
      <c r="L12064" t="str">
        <f t="shared" si="948"/>
        <v>Mar</v>
      </c>
      <c r="M12064">
        <v>19</v>
      </c>
      <c r="N12064">
        <f t="shared" si="949"/>
        <v>4</v>
      </c>
      <c r="O12064" s="5">
        <f t="shared" si="950"/>
        <v>53.400000000000006</v>
      </c>
    </row>
    <row r="12065" spans="1:15" x14ac:dyDescent="0.25">
      <c r="A12065">
        <v>12201</v>
      </c>
      <c r="B12065">
        <v>5358</v>
      </c>
      <c r="C12065">
        <f>IF(COUNTIF($B$2:B12065,B12065)=1,1,0)</f>
        <v>0</v>
      </c>
      <c r="D12065" s="1">
        <v>45016</v>
      </c>
      <c r="E12065" s="2">
        <v>0.79684027777777777</v>
      </c>
      <c r="F12065">
        <v>105</v>
      </c>
      <c r="G12065" t="str">
        <f>IFERROR(INDEX(menu_items!$B:$B,MATCH(F12065,menu_items!$A:$A,0)),"Unknown value")</f>
        <v>Mac &amp; Cheese</v>
      </c>
      <c r="H12065" t="str">
        <f>IFERROR(INDEX(menu_items!$C:$C,MATCH(F12065,menu_items!$A:$A,0)),"Unknown value")</f>
        <v>American</v>
      </c>
      <c r="I12065" s="5">
        <f>IFERROR(INDEX(menu_items!$D:$D,MATCH(F12065,menu_items!$A:$A,0)),0)</f>
        <v>7</v>
      </c>
      <c r="J12065" t="str">
        <f t="shared" si="946"/>
        <v>Fri</v>
      </c>
      <c r="K12065">
        <f t="shared" si="947"/>
        <v>31</v>
      </c>
      <c r="L12065" t="str">
        <f t="shared" si="948"/>
        <v>Mar</v>
      </c>
      <c r="M12065">
        <v>19</v>
      </c>
      <c r="N12065">
        <f t="shared" si="949"/>
        <v>4</v>
      </c>
      <c r="O12065" s="5">
        <f t="shared" si="950"/>
        <v>53.400000000000006</v>
      </c>
    </row>
    <row r="12066" spans="1:15" x14ac:dyDescent="0.25">
      <c r="A12066">
        <v>12202</v>
      </c>
      <c r="B12066">
        <v>5358</v>
      </c>
      <c r="C12066">
        <f>IF(COUNTIF($B$2:B12066,B12066)=1,1,0)</f>
        <v>0</v>
      </c>
      <c r="D12066" s="1">
        <v>45016</v>
      </c>
      <c r="E12066" s="2">
        <v>0.79684027777777777</v>
      </c>
      <c r="F12066">
        <v>131</v>
      </c>
      <c r="G12066" t="str">
        <f>IFERROR(INDEX(menu_items!$B:$B,MATCH(F12066,menu_items!$A:$A,0)),"Unknown value")</f>
        <v>Chicken Parmesan</v>
      </c>
      <c r="H12066" t="str">
        <f>IFERROR(INDEX(menu_items!$C:$C,MATCH(F12066,menu_items!$A:$A,0)),"Unknown value")</f>
        <v>Italian</v>
      </c>
      <c r="I12066" s="5">
        <f>IFERROR(INDEX(menu_items!$D:$D,MATCH(F12066,menu_items!$A:$A,0)),0)</f>
        <v>17.95</v>
      </c>
      <c r="J12066" t="str">
        <f t="shared" si="946"/>
        <v>Fri</v>
      </c>
      <c r="K12066">
        <f t="shared" si="947"/>
        <v>31</v>
      </c>
      <c r="L12066" t="str">
        <f t="shared" si="948"/>
        <v>Mar</v>
      </c>
      <c r="M12066">
        <v>19</v>
      </c>
      <c r="N12066">
        <f t="shared" si="949"/>
        <v>4</v>
      </c>
      <c r="O12066" s="5">
        <f t="shared" si="950"/>
        <v>53.400000000000006</v>
      </c>
    </row>
    <row r="12067" spans="1:15" x14ac:dyDescent="0.25">
      <c r="A12067">
        <v>12203</v>
      </c>
      <c r="B12067">
        <v>5359</v>
      </c>
      <c r="C12067">
        <f>IF(COUNTIF($B$2:B12067,B12067)=1,1,0)</f>
        <v>1</v>
      </c>
      <c r="D12067" s="1">
        <v>45016</v>
      </c>
      <c r="E12067" s="2">
        <v>0.80087962962962966</v>
      </c>
      <c r="F12067">
        <v>113</v>
      </c>
      <c r="G12067" t="str">
        <f>IFERROR(INDEX(menu_items!$B:$B,MATCH(F12067,menu_items!$A:$A,0)),"Unknown value")</f>
        <v>Edamame</v>
      </c>
      <c r="H12067" t="str">
        <f>IFERROR(INDEX(menu_items!$C:$C,MATCH(F12067,menu_items!$A:$A,0)),"Unknown value")</f>
        <v>Asian</v>
      </c>
      <c r="I12067" s="5">
        <f>IFERROR(INDEX(menu_items!$D:$D,MATCH(F12067,menu_items!$A:$A,0)),0)</f>
        <v>5</v>
      </c>
      <c r="J12067" t="str">
        <f t="shared" si="946"/>
        <v>Fri</v>
      </c>
      <c r="K12067">
        <f t="shared" si="947"/>
        <v>31</v>
      </c>
      <c r="L12067" t="str">
        <f t="shared" si="948"/>
        <v>Mar</v>
      </c>
      <c r="M12067">
        <v>19</v>
      </c>
      <c r="N12067">
        <f t="shared" si="949"/>
        <v>2</v>
      </c>
      <c r="O12067" s="5">
        <f t="shared" si="950"/>
        <v>15.5</v>
      </c>
    </row>
    <row r="12068" spans="1:15" x14ac:dyDescent="0.25">
      <c r="A12068">
        <v>12204</v>
      </c>
      <c r="B12068">
        <v>5359</v>
      </c>
      <c r="C12068">
        <f>IF(COUNTIF($B$2:B12068,B12068)=1,1,0)</f>
        <v>0</v>
      </c>
      <c r="D12068" s="1">
        <v>45016</v>
      </c>
      <c r="E12068" s="2">
        <v>0.80087962962962966</v>
      </c>
      <c r="F12068">
        <v>121</v>
      </c>
      <c r="G12068" t="str">
        <f>IFERROR(INDEX(menu_items!$B:$B,MATCH(F12068,menu_items!$A:$A,0)),"Unknown value")</f>
        <v>Cheese Quesadillas</v>
      </c>
      <c r="H12068" t="str">
        <f>IFERROR(INDEX(menu_items!$C:$C,MATCH(F12068,menu_items!$A:$A,0)),"Unknown value")</f>
        <v>Mexican</v>
      </c>
      <c r="I12068" s="5">
        <f>IFERROR(INDEX(menu_items!$D:$D,MATCH(F12068,menu_items!$A:$A,0)),0)</f>
        <v>10.5</v>
      </c>
      <c r="J12068" t="str">
        <f t="shared" si="946"/>
        <v>Fri</v>
      </c>
      <c r="K12068">
        <f t="shared" si="947"/>
        <v>31</v>
      </c>
      <c r="L12068" t="str">
        <f t="shared" si="948"/>
        <v>Mar</v>
      </c>
      <c r="M12068">
        <v>19</v>
      </c>
      <c r="N12068">
        <f t="shared" si="949"/>
        <v>2</v>
      </c>
      <c r="O12068" s="5">
        <f t="shared" si="950"/>
        <v>15.5</v>
      </c>
    </row>
    <row r="12069" spans="1:15" x14ac:dyDescent="0.25">
      <c r="A12069">
        <v>12205</v>
      </c>
      <c r="B12069">
        <v>5360</v>
      </c>
      <c r="C12069">
        <f>IF(COUNTIF($B$2:B12069,B12069)=1,1,0)</f>
        <v>1</v>
      </c>
      <c r="D12069" s="1">
        <v>45016</v>
      </c>
      <c r="E12069" s="2">
        <v>0.8026388888888889</v>
      </c>
      <c r="F12069">
        <v>116</v>
      </c>
      <c r="G12069" t="str">
        <f>IFERROR(INDEX(menu_items!$B:$B,MATCH(F12069,menu_items!$A:$A,0)),"Unknown value")</f>
        <v>Steak Tacos</v>
      </c>
      <c r="H12069" t="str">
        <f>IFERROR(INDEX(menu_items!$C:$C,MATCH(F12069,menu_items!$A:$A,0)),"Unknown value")</f>
        <v>Mexican</v>
      </c>
      <c r="I12069" s="5">
        <f>IFERROR(INDEX(menu_items!$D:$D,MATCH(F12069,menu_items!$A:$A,0)),0)</f>
        <v>13.95</v>
      </c>
      <c r="J12069" t="str">
        <f t="shared" si="946"/>
        <v>Fri</v>
      </c>
      <c r="K12069">
        <f t="shared" si="947"/>
        <v>31</v>
      </c>
      <c r="L12069" t="str">
        <f t="shared" si="948"/>
        <v>Mar</v>
      </c>
      <c r="M12069">
        <v>19</v>
      </c>
      <c r="N12069">
        <f t="shared" si="949"/>
        <v>1</v>
      </c>
      <c r="O12069" s="5">
        <f t="shared" si="950"/>
        <v>13.95</v>
      </c>
    </row>
    <row r="12070" spans="1:15" x14ac:dyDescent="0.25">
      <c r="A12070">
        <v>12206</v>
      </c>
      <c r="B12070">
        <v>5361</v>
      </c>
      <c r="C12070">
        <f>IF(COUNTIF($B$2:B12070,B12070)=1,1,0)</f>
        <v>1</v>
      </c>
      <c r="D12070" s="1">
        <v>45016</v>
      </c>
      <c r="E12070" s="2">
        <v>0.81993055555555561</v>
      </c>
      <c r="F12070">
        <v>103</v>
      </c>
      <c r="G12070" t="str">
        <f>IFERROR(INDEX(menu_items!$B:$B,MATCH(F12070,menu_items!$A:$A,0)),"Unknown value")</f>
        <v>Hot Dog</v>
      </c>
      <c r="H12070" t="str">
        <f>IFERROR(INDEX(menu_items!$C:$C,MATCH(F12070,menu_items!$A:$A,0)),"Unknown value")</f>
        <v>American</v>
      </c>
      <c r="I12070" s="5">
        <f>IFERROR(INDEX(menu_items!$D:$D,MATCH(F12070,menu_items!$A:$A,0)),0)</f>
        <v>9</v>
      </c>
      <c r="J12070" t="str">
        <f t="shared" si="946"/>
        <v>Fri</v>
      </c>
      <c r="K12070">
        <f t="shared" si="947"/>
        <v>31</v>
      </c>
      <c r="L12070" t="str">
        <f t="shared" si="948"/>
        <v>Mar</v>
      </c>
      <c r="M12070">
        <v>19</v>
      </c>
      <c r="N12070">
        <f t="shared" si="949"/>
        <v>2</v>
      </c>
      <c r="O12070" s="5">
        <f t="shared" si="950"/>
        <v>14</v>
      </c>
    </row>
    <row r="12071" spans="1:15" x14ac:dyDescent="0.25">
      <c r="A12071">
        <v>12207</v>
      </c>
      <c r="B12071">
        <v>5361</v>
      </c>
      <c r="C12071">
        <f>IF(COUNTIF($B$2:B12071,B12071)=1,1,0)</f>
        <v>0</v>
      </c>
      <c r="D12071" s="1">
        <v>45016</v>
      </c>
      <c r="E12071" s="2">
        <v>0.81993055555555561</v>
      </c>
      <c r="F12071">
        <v>113</v>
      </c>
      <c r="G12071" t="str">
        <f>IFERROR(INDEX(menu_items!$B:$B,MATCH(F12071,menu_items!$A:$A,0)),"Unknown value")</f>
        <v>Edamame</v>
      </c>
      <c r="H12071" t="str">
        <f>IFERROR(INDEX(menu_items!$C:$C,MATCH(F12071,menu_items!$A:$A,0)),"Unknown value")</f>
        <v>Asian</v>
      </c>
      <c r="I12071" s="5">
        <f>IFERROR(INDEX(menu_items!$D:$D,MATCH(F12071,menu_items!$A:$A,0)),0)</f>
        <v>5</v>
      </c>
      <c r="J12071" t="str">
        <f t="shared" si="946"/>
        <v>Fri</v>
      </c>
      <c r="K12071">
        <f t="shared" si="947"/>
        <v>31</v>
      </c>
      <c r="L12071" t="str">
        <f t="shared" si="948"/>
        <v>Mar</v>
      </c>
      <c r="M12071">
        <v>19</v>
      </c>
      <c r="N12071">
        <f t="shared" si="949"/>
        <v>2</v>
      </c>
      <c r="O12071" s="5">
        <f t="shared" si="950"/>
        <v>14</v>
      </c>
    </row>
    <row r="12072" spans="1:15" x14ac:dyDescent="0.25">
      <c r="A12072">
        <v>12208</v>
      </c>
      <c r="B12072">
        <v>5362</v>
      </c>
      <c r="C12072">
        <f>IF(COUNTIF($B$2:B12072,B12072)=1,1,0)</f>
        <v>1</v>
      </c>
      <c r="D12072" s="1">
        <v>45016</v>
      </c>
      <c r="E12072" s="2">
        <v>0.8329050925925926</v>
      </c>
      <c r="F12072">
        <v>101</v>
      </c>
      <c r="G12072" t="str">
        <f>IFERROR(INDEX(menu_items!$B:$B,MATCH(F12072,menu_items!$A:$A,0)),"Unknown value")</f>
        <v>Hamburger</v>
      </c>
      <c r="H12072" t="str">
        <f>IFERROR(INDEX(menu_items!$C:$C,MATCH(F12072,menu_items!$A:$A,0)),"Unknown value")</f>
        <v>American</v>
      </c>
      <c r="I12072" s="5">
        <f>IFERROR(INDEX(menu_items!$D:$D,MATCH(F12072,menu_items!$A:$A,0)),0)</f>
        <v>12.95</v>
      </c>
      <c r="J12072" t="str">
        <f t="shared" si="946"/>
        <v>Fri</v>
      </c>
      <c r="K12072">
        <f t="shared" si="947"/>
        <v>31</v>
      </c>
      <c r="L12072" t="str">
        <f t="shared" si="948"/>
        <v>Mar</v>
      </c>
      <c r="M12072">
        <v>19</v>
      </c>
      <c r="N12072">
        <f t="shared" si="949"/>
        <v>2</v>
      </c>
      <c r="O12072" s="5">
        <f t="shared" si="950"/>
        <v>21.95</v>
      </c>
    </row>
    <row r="12073" spans="1:15" x14ac:dyDescent="0.25">
      <c r="A12073">
        <v>12209</v>
      </c>
      <c r="B12073">
        <v>5362</v>
      </c>
      <c r="C12073">
        <f>IF(COUNTIF($B$2:B12073,B12073)=1,1,0)</f>
        <v>0</v>
      </c>
      <c r="D12073" s="1">
        <v>45016</v>
      </c>
      <c r="E12073" s="2">
        <v>0.8329050925925926</v>
      </c>
      <c r="F12073">
        <v>114</v>
      </c>
      <c r="G12073" t="str">
        <f>IFERROR(INDEX(menu_items!$B:$B,MATCH(F12073,menu_items!$A:$A,0)),"Unknown value")</f>
        <v>Potstickers</v>
      </c>
      <c r="H12073" t="str">
        <f>IFERROR(INDEX(menu_items!$C:$C,MATCH(F12073,menu_items!$A:$A,0)),"Unknown value")</f>
        <v>Asian</v>
      </c>
      <c r="I12073" s="5">
        <f>IFERROR(INDEX(menu_items!$D:$D,MATCH(F12073,menu_items!$A:$A,0)),0)</f>
        <v>9</v>
      </c>
      <c r="J12073" t="str">
        <f t="shared" si="946"/>
        <v>Fri</v>
      </c>
      <c r="K12073">
        <f t="shared" si="947"/>
        <v>31</v>
      </c>
      <c r="L12073" t="str">
        <f t="shared" si="948"/>
        <v>Mar</v>
      </c>
      <c r="M12073">
        <v>19</v>
      </c>
      <c r="N12073">
        <f t="shared" si="949"/>
        <v>2</v>
      </c>
      <c r="O12073" s="5">
        <f t="shared" si="950"/>
        <v>21.95</v>
      </c>
    </row>
    <row r="12074" spans="1:15" x14ac:dyDescent="0.25">
      <c r="A12074">
        <v>12210</v>
      </c>
      <c r="B12074">
        <v>5363</v>
      </c>
      <c r="C12074">
        <f>IF(COUNTIF($B$2:B12074,B12074)=1,1,0)</f>
        <v>1</v>
      </c>
      <c r="D12074" s="1">
        <v>45016</v>
      </c>
      <c r="E12074" s="2">
        <v>0.84442129629629625</v>
      </c>
      <c r="F12074">
        <v>119</v>
      </c>
      <c r="G12074" t="str">
        <f>IFERROR(INDEX(menu_items!$B:$B,MATCH(F12074,menu_items!$A:$A,0)),"Unknown value")</f>
        <v>Chicken Torta</v>
      </c>
      <c r="H12074" t="str">
        <f>IFERROR(INDEX(menu_items!$C:$C,MATCH(F12074,menu_items!$A:$A,0)),"Unknown value")</f>
        <v>Mexican</v>
      </c>
      <c r="I12074" s="5">
        <f>IFERROR(INDEX(menu_items!$D:$D,MATCH(F12074,menu_items!$A:$A,0)),0)</f>
        <v>11.95</v>
      </c>
      <c r="J12074" t="str">
        <f t="shared" si="946"/>
        <v>Fri</v>
      </c>
      <c r="K12074">
        <f t="shared" si="947"/>
        <v>31</v>
      </c>
      <c r="L12074" t="str">
        <f t="shared" si="948"/>
        <v>Mar</v>
      </c>
      <c r="M12074">
        <v>20</v>
      </c>
      <c r="N12074">
        <f t="shared" si="949"/>
        <v>4</v>
      </c>
      <c r="O12074" s="5">
        <f t="shared" si="950"/>
        <v>41.9</v>
      </c>
    </row>
    <row r="12075" spans="1:15" x14ac:dyDescent="0.25">
      <c r="A12075">
        <v>12211</v>
      </c>
      <c r="B12075">
        <v>5363</v>
      </c>
      <c r="C12075">
        <f>IF(COUNTIF($B$2:B12075,B12075)=1,1,0)</f>
        <v>0</v>
      </c>
      <c r="D12075" s="1">
        <v>45016</v>
      </c>
      <c r="E12075" s="2">
        <v>0.84442129629629625</v>
      </c>
      <c r="F12075">
        <v>120</v>
      </c>
      <c r="G12075" t="str">
        <f>IFERROR(INDEX(menu_items!$B:$B,MATCH(F12075,menu_items!$A:$A,0)),"Unknown value")</f>
        <v>Steak Torta</v>
      </c>
      <c r="H12075" t="str">
        <f>IFERROR(INDEX(menu_items!$C:$C,MATCH(F12075,menu_items!$A:$A,0)),"Unknown value")</f>
        <v>Mexican</v>
      </c>
      <c r="I12075" s="5">
        <f>IFERROR(INDEX(menu_items!$D:$D,MATCH(F12075,menu_items!$A:$A,0)),0)</f>
        <v>13.95</v>
      </c>
      <c r="J12075" t="str">
        <f t="shared" si="946"/>
        <v>Fri</v>
      </c>
      <c r="K12075">
        <f t="shared" si="947"/>
        <v>31</v>
      </c>
      <c r="L12075" t="str">
        <f t="shared" si="948"/>
        <v>Mar</v>
      </c>
      <c r="M12075">
        <v>20</v>
      </c>
      <c r="N12075">
        <f t="shared" si="949"/>
        <v>4</v>
      </c>
      <c r="O12075" s="5">
        <f t="shared" si="950"/>
        <v>41.9</v>
      </c>
    </row>
    <row r="12076" spans="1:15" x14ac:dyDescent="0.25">
      <c r="A12076">
        <v>12212</v>
      </c>
      <c r="B12076">
        <v>5363</v>
      </c>
      <c r="C12076">
        <f>IF(COUNTIF($B$2:B12076,B12076)=1,1,0)</f>
        <v>0</v>
      </c>
      <c r="D12076" s="1">
        <v>45016</v>
      </c>
      <c r="E12076" s="2">
        <v>0.84442129629629625</v>
      </c>
      <c r="F12076">
        <v>122</v>
      </c>
      <c r="G12076" t="str">
        <f>IFERROR(INDEX(menu_items!$B:$B,MATCH(F12076,menu_items!$A:$A,0)),"Unknown value")</f>
        <v>Chips &amp; Salsa</v>
      </c>
      <c r="H12076" t="str">
        <f>IFERROR(INDEX(menu_items!$C:$C,MATCH(F12076,menu_items!$A:$A,0)),"Unknown value")</f>
        <v>Mexican</v>
      </c>
      <c r="I12076" s="5">
        <f>IFERROR(INDEX(menu_items!$D:$D,MATCH(F12076,menu_items!$A:$A,0)),0)</f>
        <v>7</v>
      </c>
      <c r="J12076" t="str">
        <f t="shared" si="946"/>
        <v>Fri</v>
      </c>
      <c r="K12076">
        <f t="shared" si="947"/>
        <v>31</v>
      </c>
      <c r="L12076" t="str">
        <f t="shared" si="948"/>
        <v>Mar</v>
      </c>
      <c r="M12076">
        <v>20</v>
      </c>
      <c r="N12076">
        <f t="shared" si="949"/>
        <v>4</v>
      </c>
      <c r="O12076" s="5">
        <f t="shared" si="950"/>
        <v>41.9</v>
      </c>
    </row>
    <row r="12077" spans="1:15" x14ac:dyDescent="0.25">
      <c r="A12077">
        <v>12213</v>
      </c>
      <c r="B12077">
        <v>5363</v>
      </c>
      <c r="C12077">
        <f>IF(COUNTIF($B$2:B12077,B12077)=1,1,0)</f>
        <v>0</v>
      </c>
      <c r="D12077" s="1">
        <v>45016</v>
      </c>
      <c r="E12077" s="2">
        <v>0.84442129629629625</v>
      </c>
      <c r="F12077">
        <v>123</v>
      </c>
      <c r="G12077" t="str">
        <f>IFERROR(INDEX(menu_items!$B:$B,MATCH(F12077,menu_items!$A:$A,0)),"Unknown value")</f>
        <v>Chips &amp; Guacamole</v>
      </c>
      <c r="H12077" t="str">
        <f>IFERROR(INDEX(menu_items!$C:$C,MATCH(F12077,menu_items!$A:$A,0)),"Unknown value")</f>
        <v>Mexican</v>
      </c>
      <c r="I12077" s="5">
        <f>IFERROR(INDEX(menu_items!$D:$D,MATCH(F12077,menu_items!$A:$A,0)),0)</f>
        <v>9</v>
      </c>
      <c r="J12077" t="str">
        <f t="shared" si="946"/>
        <v>Fri</v>
      </c>
      <c r="K12077">
        <f t="shared" si="947"/>
        <v>31</v>
      </c>
      <c r="L12077" t="str">
        <f t="shared" si="948"/>
        <v>Mar</v>
      </c>
      <c r="M12077">
        <v>20</v>
      </c>
      <c r="N12077">
        <f t="shared" si="949"/>
        <v>4</v>
      </c>
      <c r="O12077" s="5">
        <f t="shared" si="950"/>
        <v>41.9</v>
      </c>
    </row>
    <row r="12078" spans="1:15" x14ac:dyDescent="0.25">
      <c r="A12078">
        <v>12214</v>
      </c>
      <c r="B12078">
        <v>5364</v>
      </c>
      <c r="C12078">
        <f>IF(COUNTIF($B$2:B12078,B12078)=1,1,0)</f>
        <v>1</v>
      </c>
      <c r="D12078" s="1">
        <v>45016</v>
      </c>
      <c r="E12078" s="2">
        <v>0.84460648148148143</v>
      </c>
      <c r="F12078">
        <v>116</v>
      </c>
      <c r="G12078" t="str">
        <f>IFERROR(INDEX(menu_items!$B:$B,MATCH(F12078,menu_items!$A:$A,0)),"Unknown value")</f>
        <v>Steak Tacos</v>
      </c>
      <c r="H12078" t="str">
        <f>IFERROR(INDEX(menu_items!$C:$C,MATCH(F12078,menu_items!$A:$A,0)),"Unknown value")</f>
        <v>Mexican</v>
      </c>
      <c r="I12078" s="5">
        <f>IFERROR(INDEX(menu_items!$D:$D,MATCH(F12078,menu_items!$A:$A,0)),0)</f>
        <v>13.95</v>
      </c>
      <c r="J12078" t="str">
        <f t="shared" si="946"/>
        <v>Fri</v>
      </c>
      <c r="K12078">
        <f t="shared" si="947"/>
        <v>31</v>
      </c>
      <c r="L12078" t="str">
        <f t="shared" si="948"/>
        <v>Mar</v>
      </c>
      <c r="M12078">
        <v>20</v>
      </c>
      <c r="N12078">
        <f t="shared" si="949"/>
        <v>4</v>
      </c>
      <c r="O12078" s="5">
        <f t="shared" si="950"/>
        <v>48.400000000000006</v>
      </c>
    </row>
    <row r="12079" spans="1:15" x14ac:dyDescent="0.25">
      <c r="A12079">
        <v>12215</v>
      </c>
      <c r="B12079">
        <v>5364</v>
      </c>
      <c r="C12079">
        <f>IF(COUNTIF($B$2:B12079,B12079)=1,1,0)</f>
        <v>0</v>
      </c>
      <c r="D12079" s="1">
        <v>45016</v>
      </c>
      <c r="E12079" s="2">
        <v>0.84460648148148143</v>
      </c>
      <c r="F12079">
        <v>103</v>
      </c>
      <c r="G12079" t="str">
        <f>IFERROR(INDEX(menu_items!$B:$B,MATCH(F12079,menu_items!$A:$A,0)),"Unknown value")</f>
        <v>Hot Dog</v>
      </c>
      <c r="H12079" t="str">
        <f>IFERROR(INDEX(menu_items!$C:$C,MATCH(F12079,menu_items!$A:$A,0)),"Unknown value")</f>
        <v>American</v>
      </c>
      <c r="I12079" s="5">
        <f>IFERROR(INDEX(menu_items!$D:$D,MATCH(F12079,menu_items!$A:$A,0)),0)</f>
        <v>9</v>
      </c>
      <c r="J12079" t="str">
        <f t="shared" si="946"/>
        <v>Fri</v>
      </c>
      <c r="K12079">
        <f t="shared" si="947"/>
        <v>31</v>
      </c>
      <c r="L12079" t="str">
        <f t="shared" si="948"/>
        <v>Mar</v>
      </c>
      <c r="M12079">
        <v>20</v>
      </c>
      <c r="N12079">
        <f t="shared" si="949"/>
        <v>4</v>
      </c>
      <c r="O12079" s="5">
        <f t="shared" si="950"/>
        <v>48.400000000000006</v>
      </c>
    </row>
    <row r="12080" spans="1:15" x14ac:dyDescent="0.25">
      <c r="A12080">
        <v>12216</v>
      </c>
      <c r="B12080">
        <v>5364</v>
      </c>
      <c r="C12080">
        <f>IF(COUNTIF($B$2:B12080,B12080)=1,1,0)</f>
        <v>0</v>
      </c>
      <c r="D12080" s="1">
        <v>45016</v>
      </c>
      <c r="E12080" s="2">
        <v>0.84460648148148143</v>
      </c>
      <c r="F12080">
        <v>104</v>
      </c>
      <c r="G12080" t="str">
        <f>IFERROR(INDEX(menu_items!$B:$B,MATCH(F12080,menu_items!$A:$A,0)),"Unknown value")</f>
        <v>Veggie Burger</v>
      </c>
      <c r="H12080" t="str">
        <f>IFERROR(INDEX(menu_items!$C:$C,MATCH(F12080,menu_items!$A:$A,0)),"Unknown value")</f>
        <v>American</v>
      </c>
      <c r="I12080" s="5">
        <f>IFERROR(INDEX(menu_items!$D:$D,MATCH(F12080,menu_items!$A:$A,0)),0)</f>
        <v>10.5</v>
      </c>
      <c r="J12080" t="str">
        <f t="shared" si="946"/>
        <v>Fri</v>
      </c>
      <c r="K12080">
        <f t="shared" si="947"/>
        <v>31</v>
      </c>
      <c r="L12080" t="str">
        <f t="shared" si="948"/>
        <v>Mar</v>
      </c>
      <c r="M12080">
        <v>20</v>
      </c>
      <c r="N12080">
        <f t="shared" si="949"/>
        <v>4</v>
      </c>
      <c r="O12080" s="5">
        <f t="shared" si="950"/>
        <v>48.400000000000006</v>
      </c>
    </row>
    <row r="12081" spans="1:15" x14ac:dyDescent="0.25">
      <c r="A12081">
        <v>12217</v>
      </c>
      <c r="B12081">
        <v>5364</v>
      </c>
      <c r="C12081">
        <f>IF(COUNTIF($B$2:B12081,B12081)=1,1,0)</f>
        <v>0</v>
      </c>
      <c r="D12081" s="1">
        <v>45016</v>
      </c>
      <c r="E12081" s="2">
        <v>0.84460648148148143</v>
      </c>
      <c r="F12081">
        <v>118</v>
      </c>
      <c r="G12081" t="str">
        <f>IFERROR(INDEX(menu_items!$B:$B,MATCH(F12081,menu_items!$A:$A,0)),"Unknown value")</f>
        <v>Steak Burrito</v>
      </c>
      <c r="H12081" t="str">
        <f>IFERROR(INDEX(menu_items!$C:$C,MATCH(F12081,menu_items!$A:$A,0)),"Unknown value")</f>
        <v>Mexican</v>
      </c>
      <c r="I12081" s="5">
        <f>IFERROR(INDEX(menu_items!$D:$D,MATCH(F12081,menu_items!$A:$A,0)),0)</f>
        <v>14.95</v>
      </c>
      <c r="J12081" t="str">
        <f t="shared" si="946"/>
        <v>Fri</v>
      </c>
      <c r="K12081">
        <f t="shared" si="947"/>
        <v>31</v>
      </c>
      <c r="L12081" t="str">
        <f t="shared" si="948"/>
        <v>Mar</v>
      </c>
      <c r="M12081">
        <v>20</v>
      </c>
      <c r="N12081">
        <f t="shared" si="949"/>
        <v>4</v>
      </c>
      <c r="O12081" s="5">
        <f t="shared" si="950"/>
        <v>48.400000000000006</v>
      </c>
    </row>
    <row r="12082" spans="1:15" x14ac:dyDescent="0.25">
      <c r="A12082">
        <v>12218</v>
      </c>
      <c r="B12082">
        <v>5365</v>
      </c>
      <c r="C12082">
        <f>IF(COUNTIF($B$2:B12082,B12082)=1,1,0)</f>
        <v>1</v>
      </c>
      <c r="D12082" s="1">
        <v>45016</v>
      </c>
      <c r="E12082" s="2">
        <v>0.85541666666666671</v>
      </c>
      <c r="F12082">
        <v>117</v>
      </c>
      <c r="G12082" t="str">
        <f>IFERROR(INDEX(menu_items!$B:$B,MATCH(F12082,menu_items!$A:$A,0)),"Unknown value")</f>
        <v>Chicken Burrito</v>
      </c>
      <c r="H12082" t="str">
        <f>IFERROR(INDEX(menu_items!$C:$C,MATCH(F12082,menu_items!$A:$A,0)),"Unknown value")</f>
        <v>Mexican</v>
      </c>
      <c r="I12082" s="5">
        <f>IFERROR(INDEX(menu_items!$D:$D,MATCH(F12082,menu_items!$A:$A,0)),0)</f>
        <v>12.95</v>
      </c>
      <c r="J12082" t="str">
        <f t="shared" si="946"/>
        <v>Fri</v>
      </c>
      <c r="K12082">
        <f t="shared" si="947"/>
        <v>31</v>
      </c>
      <c r="L12082" t="str">
        <f t="shared" si="948"/>
        <v>Mar</v>
      </c>
      <c r="M12082">
        <v>20</v>
      </c>
      <c r="N12082">
        <f t="shared" si="949"/>
        <v>3</v>
      </c>
      <c r="O12082" s="5">
        <f t="shared" si="950"/>
        <v>48.4</v>
      </c>
    </row>
    <row r="12083" spans="1:15" x14ac:dyDescent="0.25">
      <c r="A12083">
        <v>12219</v>
      </c>
      <c r="B12083">
        <v>5365</v>
      </c>
      <c r="C12083">
        <f>IF(COUNTIF($B$2:B12083,B12083)=1,1,0)</f>
        <v>0</v>
      </c>
      <c r="D12083" s="1">
        <v>45016</v>
      </c>
      <c r="E12083" s="2">
        <v>0.85541666666666671</v>
      </c>
      <c r="F12083">
        <v>129</v>
      </c>
      <c r="G12083" t="str">
        <f>IFERROR(INDEX(menu_items!$B:$B,MATCH(F12083,menu_items!$A:$A,0)),"Unknown value")</f>
        <v>Mushroom Ravioli</v>
      </c>
      <c r="H12083" t="str">
        <f>IFERROR(INDEX(menu_items!$C:$C,MATCH(F12083,menu_items!$A:$A,0)),"Unknown value")</f>
        <v>Italian</v>
      </c>
      <c r="I12083" s="5">
        <f>IFERROR(INDEX(menu_items!$D:$D,MATCH(F12083,menu_items!$A:$A,0)),0)</f>
        <v>15.5</v>
      </c>
      <c r="J12083" t="str">
        <f t="shared" si="946"/>
        <v>Fri</v>
      </c>
      <c r="K12083">
        <f t="shared" si="947"/>
        <v>31</v>
      </c>
      <c r="L12083" t="str">
        <f t="shared" si="948"/>
        <v>Mar</v>
      </c>
      <c r="M12083">
        <v>20</v>
      </c>
      <c r="N12083">
        <f t="shared" si="949"/>
        <v>3</v>
      </c>
      <c r="O12083" s="5">
        <f t="shared" si="950"/>
        <v>48.4</v>
      </c>
    </row>
    <row r="12084" spans="1:15" x14ac:dyDescent="0.25">
      <c r="A12084">
        <v>12220</v>
      </c>
      <c r="B12084">
        <v>5365</v>
      </c>
      <c r="C12084">
        <f>IF(COUNTIF($B$2:B12084,B12084)=1,1,0)</f>
        <v>0</v>
      </c>
      <c r="D12084" s="1">
        <v>45016</v>
      </c>
      <c r="E12084" s="2">
        <v>0.85541666666666671</v>
      </c>
      <c r="F12084">
        <v>130</v>
      </c>
      <c r="G12084" t="str">
        <f>IFERROR(INDEX(menu_items!$B:$B,MATCH(F12084,menu_items!$A:$A,0)),"Unknown value")</f>
        <v>Shrimp Scampi</v>
      </c>
      <c r="H12084" t="str">
        <f>IFERROR(INDEX(menu_items!$C:$C,MATCH(F12084,menu_items!$A:$A,0)),"Unknown value")</f>
        <v>Italian</v>
      </c>
      <c r="I12084" s="5">
        <f>IFERROR(INDEX(menu_items!$D:$D,MATCH(F12084,menu_items!$A:$A,0)),0)</f>
        <v>19.95</v>
      </c>
      <c r="J12084" t="str">
        <f t="shared" si="946"/>
        <v>Fri</v>
      </c>
      <c r="K12084">
        <f t="shared" si="947"/>
        <v>31</v>
      </c>
      <c r="L12084" t="str">
        <f t="shared" si="948"/>
        <v>Mar</v>
      </c>
      <c r="M12084">
        <v>20</v>
      </c>
      <c r="N12084">
        <f t="shared" si="949"/>
        <v>3</v>
      </c>
      <c r="O12084" s="5">
        <f t="shared" si="950"/>
        <v>48.4</v>
      </c>
    </row>
    <row r="12085" spans="1:15" x14ac:dyDescent="0.25">
      <c r="A12085">
        <v>12221</v>
      </c>
      <c r="B12085">
        <v>5366</v>
      </c>
      <c r="C12085">
        <f>IF(COUNTIF($B$2:B12085,B12085)=1,1,0)</f>
        <v>1</v>
      </c>
      <c r="D12085" s="1">
        <v>45016</v>
      </c>
      <c r="E12085" s="2">
        <v>0.87616898148148148</v>
      </c>
      <c r="F12085">
        <v>108</v>
      </c>
      <c r="G12085" t="str">
        <f>IFERROR(INDEX(menu_items!$B:$B,MATCH(F12085,menu_items!$A:$A,0)),"Unknown value")</f>
        <v>Tofu Pad Thai</v>
      </c>
      <c r="H12085" t="str">
        <f>IFERROR(INDEX(menu_items!$C:$C,MATCH(F12085,menu_items!$A:$A,0)),"Unknown value")</f>
        <v>Asian</v>
      </c>
      <c r="I12085" s="5">
        <f>IFERROR(INDEX(menu_items!$D:$D,MATCH(F12085,menu_items!$A:$A,0)),0)</f>
        <v>14.5</v>
      </c>
      <c r="J12085" t="str">
        <f t="shared" si="946"/>
        <v>Fri</v>
      </c>
      <c r="K12085">
        <f t="shared" si="947"/>
        <v>31</v>
      </c>
      <c r="L12085" t="str">
        <f t="shared" si="948"/>
        <v>Mar</v>
      </c>
      <c r="M12085">
        <v>21</v>
      </c>
      <c r="N12085">
        <f t="shared" si="949"/>
        <v>4</v>
      </c>
      <c r="O12085" s="5">
        <f t="shared" si="950"/>
        <v>45.4</v>
      </c>
    </row>
    <row r="12086" spans="1:15" x14ac:dyDescent="0.25">
      <c r="A12086">
        <v>12222</v>
      </c>
      <c r="B12086">
        <v>5366</v>
      </c>
      <c r="C12086">
        <f>IF(COUNTIF($B$2:B12086,B12086)=1,1,0)</f>
        <v>0</v>
      </c>
      <c r="D12086" s="1">
        <v>45016</v>
      </c>
      <c r="E12086" s="2">
        <v>0.87616898148148148</v>
      </c>
      <c r="F12086">
        <v>111</v>
      </c>
      <c r="G12086" t="str">
        <f>IFERROR(INDEX(menu_items!$B:$B,MATCH(F12086,menu_items!$A:$A,0)),"Unknown value")</f>
        <v>California Roll</v>
      </c>
      <c r="H12086" t="str">
        <f>IFERROR(INDEX(menu_items!$C:$C,MATCH(F12086,menu_items!$A:$A,0)),"Unknown value")</f>
        <v>Asian</v>
      </c>
      <c r="I12086" s="5">
        <f>IFERROR(INDEX(menu_items!$D:$D,MATCH(F12086,menu_items!$A:$A,0)),0)</f>
        <v>11.95</v>
      </c>
      <c r="J12086" t="str">
        <f t="shared" si="946"/>
        <v>Fri</v>
      </c>
      <c r="K12086">
        <f t="shared" si="947"/>
        <v>31</v>
      </c>
      <c r="L12086" t="str">
        <f t="shared" si="948"/>
        <v>Mar</v>
      </c>
      <c r="M12086">
        <v>21</v>
      </c>
      <c r="N12086">
        <f t="shared" si="949"/>
        <v>4</v>
      </c>
      <c r="O12086" s="5">
        <f t="shared" si="950"/>
        <v>45.4</v>
      </c>
    </row>
    <row r="12087" spans="1:15" x14ac:dyDescent="0.25">
      <c r="A12087">
        <v>12223</v>
      </c>
      <c r="B12087">
        <v>5366</v>
      </c>
      <c r="C12087">
        <f>IF(COUNTIF($B$2:B12087,B12087)=1,1,0)</f>
        <v>0</v>
      </c>
      <c r="D12087" s="1">
        <v>45016</v>
      </c>
      <c r="E12087" s="2">
        <v>0.87616898148148148</v>
      </c>
      <c r="F12087">
        <v>111</v>
      </c>
      <c r="G12087" t="str">
        <f>IFERROR(INDEX(menu_items!$B:$B,MATCH(F12087,menu_items!$A:$A,0)),"Unknown value")</f>
        <v>California Roll</v>
      </c>
      <c r="H12087" t="str">
        <f>IFERROR(INDEX(menu_items!$C:$C,MATCH(F12087,menu_items!$A:$A,0)),"Unknown value")</f>
        <v>Asian</v>
      </c>
      <c r="I12087" s="5">
        <f>IFERROR(INDEX(menu_items!$D:$D,MATCH(F12087,menu_items!$A:$A,0)),0)</f>
        <v>11.95</v>
      </c>
      <c r="J12087" t="str">
        <f t="shared" si="946"/>
        <v>Fri</v>
      </c>
      <c r="K12087">
        <f t="shared" si="947"/>
        <v>31</v>
      </c>
      <c r="L12087" t="str">
        <f t="shared" si="948"/>
        <v>Mar</v>
      </c>
      <c r="M12087">
        <v>21</v>
      </c>
      <c r="N12087">
        <f t="shared" si="949"/>
        <v>4</v>
      </c>
      <c r="O12087" s="5">
        <f t="shared" si="950"/>
        <v>45.4</v>
      </c>
    </row>
    <row r="12088" spans="1:15" x14ac:dyDescent="0.25">
      <c r="A12088">
        <v>12224</v>
      </c>
      <c r="B12088">
        <v>5366</v>
      </c>
      <c r="C12088">
        <f>IF(COUNTIF($B$2:B12088,B12088)=1,1,0)</f>
        <v>0</v>
      </c>
      <c r="D12088" s="1">
        <v>45016</v>
      </c>
      <c r="E12088" s="2">
        <v>0.87616898148148148</v>
      </c>
      <c r="F12088">
        <v>122</v>
      </c>
      <c r="G12088" t="str">
        <f>IFERROR(INDEX(menu_items!$B:$B,MATCH(F12088,menu_items!$A:$A,0)),"Unknown value")</f>
        <v>Chips &amp; Salsa</v>
      </c>
      <c r="H12088" t="str">
        <f>IFERROR(INDEX(menu_items!$C:$C,MATCH(F12088,menu_items!$A:$A,0)),"Unknown value")</f>
        <v>Mexican</v>
      </c>
      <c r="I12088" s="5">
        <f>IFERROR(INDEX(menu_items!$D:$D,MATCH(F12088,menu_items!$A:$A,0)),0)</f>
        <v>7</v>
      </c>
      <c r="J12088" t="str">
        <f t="shared" si="946"/>
        <v>Fri</v>
      </c>
      <c r="K12088">
        <f t="shared" si="947"/>
        <v>31</v>
      </c>
      <c r="L12088" t="str">
        <f t="shared" si="948"/>
        <v>Mar</v>
      </c>
      <c r="M12088">
        <v>21</v>
      </c>
      <c r="N12088">
        <f t="shared" si="949"/>
        <v>4</v>
      </c>
      <c r="O12088" s="5">
        <f t="shared" si="950"/>
        <v>45.4</v>
      </c>
    </row>
    <row r="12089" spans="1:15" x14ac:dyDescent="0.25">
      <c r="A12089">
        <v>12225</v>
      </c>
      <c r="B12089">
        <v>5367</v>
      </c>
      <c r="C12089">
        <f>IF(COUNTIF($B$2:B12089,B12089)=1,1,0)</f>
        <v>1</v>
      </c>
      <c r="D12089" s="1">
        <v>45016</v>
      </c>
      <c r="E12089" s="2">
        <v>0.9153472222222222</v>
      </c>
      <c r="F12089">
        <v>119</v>
      </c>
      <c r="G12089" t="str">
        <f>IFERROR(INDEX(menu_items!$B:$B,MATCH(F12089,menu_items!$A:$A,0)),"Unknown value")</f>
        <v>Chicken Torta</v>
      </c>
      <c r="H12089" t="str">
        <f>IFERROR(INDEX(menu_items!$C:$C,MATCH(F12089,menu_items!$A:$A,0)),"Unknown value")</f>
        <v>Mexican</v>
      </c>
      <c r="I12089" s="5">
        <f>IFERROR(INDEX(menu_items!$D:$D,MATCH(F12089,menu_items!$A:$A,0)),0)</f>
        <v>11.95</v>
      </c>
      <c r="J12089" t="str">
        <f t="shared" ref="J12089:J12098" si="951">TEXT(D12089,"ddd")</f>
        <v>Fri</v>
      </c>
      <c r="K12089">
        <f t="shared" ref="K12089:K12098" si="952">DAY(D12089)</f>
        <v>31</v>
      </c>
      <c r="L12089" t="str">
        <f t="shared" ref="L12089:L12098" si="953">TEXT(D12089,"mmm")</f>
        <v>Mar</v>
      </c>
      <c r="M12089">
        <v>21</v>
      </c>
      <c r="N12089">
        <f t="shared" si="949"/>
        <v>1</v>
      </c>
      <c r="O12089" s="5">
        <f t="shared" si="950"/>
        <v>11.95</v>
      </c>
    </row>
    <row r="12090" spans="1:15" x14ac:dyDescent="0.25">
      <c r="A12090">
        <v>12226</v>
      </c>
      <c r="B12090">
        <v>5368</v>
      </c>
      <c r="C12090">
        <f>IF(COUNTIF($B$2:B12090,B12090)=1,1,0)</f>
        <v>1</v>
      </c>
      <c r="D12090" s="1">
        <v>45016</v>
      </c>
      <c r="E12090" s="2">
        <v>0.91582175925925924</v>
      </c>
      <c r="F12090">
        <v>101</v>
      </c>
      <c r="G12090" t="str">
        <f>IFERROR(INDEX(menu_items!$B:$B,MATCH(F12090,menu_items!$A:$A,0)),"Unknown value")</f>
        <v>Hamburger</v>
      </c>
      <c r="H12090" t="str">
        <f>IFERROR(INDEX(menu_items!$C:$C,MATCH(F12090,menu_items!$A:$A,0)),"Unknown value")</f>
        <v>American</v>
      </c>
      <c r="I12090" s="5">
        <f>IFERROR(INDEX(menu_items!$D:$D,MATCH(F12090,menu_items!$A:$A,0)),0)</f>
        <v>12.95</v>
      </c>
      <c r="J12090" t="str">
        <f t="shared" si="951"/>
        <v>Fri</v>
      </c>
      <c r="K12090">
        <f t="shared" si="952"/>
        <v>31</v>
      </c>
      <c r="L12090" t="str">
        <f t="shared" si="953"/>
        <v>Mar</v>
      </c>
      <c r="M12090">
        <v>21</v>
      </c>
      <c r="N12090">
        <f t="shared" si="949"/>
        <v>4</v>
      </c>
      <c r="O12090" s="5">
        <f t="shared" si="950"/>
        <v>48.400000000000006</v>
      </c>
    </row>
    <row r="12091" spans="1:15" x14ac:dyDescent="0.25">
      <c r="A12091">
        <v>12227</v>
      </c>
      <c r="B12091">
        <v>5368</v>
      </c>
      <c r="C12091">
        <f>IF(COUNTIF($B$2:B12091,B12091)=1,1,0)</f>
        <v>0</v>
      </c>
      <c r="D12091" s="1">
        <v>45016</v>
      </c>
      <c r="E12091" s="2">
        <v>0.91582175925925924</v>
      </c>
      <c r="F12091">
        <v>128</v>
      </c>
      <c r="G12091" t="str">
        <f>IFERROR(INDEX(menu_items!$B:$B,MATCH(F12091,menu_items!$A:$A,0)),"Unknown value")</f>
        <v>Cheese Lasagna</v>
      </c>
      <c r="H12091" t="str">
        <f>IFERROR(INDEX(menu_items!$C:$C,MATCH(F12091,menu_items!$A:$A,0)),"Unknown value")</f>
        <v>Italian</v>
      </c>
      <c r="I12091" s="5">
        <f>IFERROR(INDEX(menu_items!$D:$D,MATCH(F12091,menu_items!$A:$A,0)),0)</f>
        <v>15.5</v>
      </c>
      <c r="J12091" t="str">
        <f t="shared" si="951"/>
        <v>Fri</v>
      </c>
      <c r="K12091">
        <f t="shared" si="952"/>
        <v>31</v>
      </c>
      <c r="L12091" t="str">
        <f t="shared" si="953"/>
        <v>Mar</v>
      </c>
      <c r="M12091">
        <v>21</v>
      </c>
      <c r="N12091">
        <f t="shared" si="949"/>
        <v>4</v>
      </c>
      <c r="O12091" s="5">
        <f t="shared" si="950"/>
        <v>48.400000000000006</v>
      </c>
    </row>
    <row r="12092" spans="1:15" x14ac:dyDescent="0.25">
      <c r="A12092">
        <v>12228</v>
      </c>
      <c r="B12092">
        <v>5368</v>
      </c>
      <c r="C12092">
        <f>IF(COUNTIF($B$2:B12092,B12092)=1,1,0)</f>
        <v>0</v>
      </c>
      <c r="D12092" s="1">
        <v>45016</v>
      </c>
      <c r="E12092" s="2">
        <v>0.91582175925925924</v>
      </c>
      <c r="F12092">
        <v>113</v>
      </c>
      <c r="G12092" t="str">
        <f>IFERROR(INDEX(menu_items!$B:$B,MATCH(F12092,menu_items!$A:$A,0)),"Unknown value")</f>
        <v>Edamame</v>
      </c>
      <c r="H12092" t="str">
        <f>IFERROR(INDEX(menu_items!$C:$C,MATCH(F12092,menu_items!$A:$A,0)),"Unknown value")</f>
        <v>Asian</v>
      </c>
      <c r="I12092" s="5">
        <f>IFERROR(INDEX(menu_items!$D:$D,MATCH(F12092,menu_items!$A:$A,0)),0)</f>
        <v>5</v>
      </c>
      <c r="J12092" t="str">
        <f t="shared" si="951"/>
        <v>Fri</v>
      </c>
      <c r="K12092">
        <f t="shared" si="952"/>
        <v>31</v>
      </c>
      <c r="L12092" t="str">
        <f t="shared" si="953"/>
        <v>Mar</v>
      </c>
      <c r="M12092">
        <v>21</v>
      </c>
      <c r="N12092">
        <f t="shared" si="949"/>
        <v>4</v>
      </c>
      <c r="O12092" s="5">
        <f t="shared" si="950"/>
        <v>48.400000000000006</v>
      </c>
    </row>
    <row r="12093" spans="1:15" x14ac:dyDescent="0.25">
      <c r="A12093">
        <v>12229</v>
      </c>
      <c r="B12093">
        <v>5368</v>
      </c>
      <c r="C12093">
        <f>IF(COUNTIF($B$2:B12093,B12093)=1,1,0)</f>
        <v>0</v>
      </c>
      <c r="D12093" s="1">
        <v>45016</v>
      </c>
      <c r="E12093" s="2">
        <v>0.91582175925925924</v>
      </c>
      <c r="F12093">
        <v>118</v>
      </c>
      <c r="G12093" t="str">
        <f>IFERROR(INDEX(menu_items!$B:$B,MATCH(F12093,menu_items!$A:$A,0)),"Unknown value")</f>
        <v>Steak Burrito</v>
      </c>
      <c r="H12093" t="str">
        <f>IFERROR(INDEX(menu_items!$C:$C,MATCH(F12093,menu_items!$A:$A,0)),"Unknown value")</f>
        <v>Mexican</v>
      </c>
      <c r="I12093" s="5">
        <f>IFERROR(INDEX(menu_items!$D:$D,MATCH(F12093,menu_items!$A:$A,0)),0)</f>
        <v>14.95</v>
      </c>
      <c r="J12093" t="str">
        <f t="shared" si="951"/>
        <v>Fri</v>
      </c>
      <c r="K12093">
        <f t="shared" si="952"/>
        <v>31</v>
      </c>
      <c r="L12093" t="str">
        <f t="shared" si="953"/>
        <v>Mar</v>
      </c>
      <c r="M12093">
        <v>21</v>
      </c>
      <c r="N12093">
        <f t="shared" si="949"/>
        <v>4</v>
      </c>
      <c r="O12093" s="5">
        <f t="shared" si="950"/>
        <v>48.400000000000006</v>
      </c>
    </row>
    <row r="12094" spans="1:15" x14ac:dyDescent="0.25">
      <c r="A12094">
        <v>12230</v>
      </c>
      <c r="B12094">
        <v>5369</v>
      </c>
      <c r="C12094">
        <f>IF(COUNTIF($B$2:B12094,B12094)=1,1,0)</f>
        <v>1</v>
      </c>
      <c r="D12094" s="1">
        <v>45016</v>
      </c>
      <c r="E12094" s="2">
        <v>0.92018518518518522</v>
      </c>
      <c r="F12094">
        <v>109</v>
      </c>
      <c r="G12094" t="str">
        <f>IFERROR(INDEX(menu_items!$B:$B,MATCH(F12094,menu_items!$A:$A,0)),"Unknown value")</f>
        <v>Korean Beef Bowl</v>
      </c>
      <c r="H12094" t="str">
        <f>IFERROR(INDEX(menu_items!$C:$C,MATCH(F12094,menu_items!$A:$A,0)),"Unknown value")</f>
        <v>Asian</v>
      </c>
      <c r="I12094" s="5">
        <f>IFERROR(INDEX(menu_items!$D:$D,MATCH(F12094,menu_items!$A:$A,0)),0)</f>
        <v>17.95</v>
      </c>
      <c r="J12094" t="str">
        <f t="shared" si="951"/>
        <v>Fri</v>
      </c>
      <c r="K12094">
        <f t="shared" si="952"/>
        <v>31</v>
      </c>
      <c r="L12094" t="str">
        <f t="shared" si="953"/>
        <v>Mar</v>
      </c>
      <c r="M12094">
        <v>22</v>
      </c>
      <c r="N12094">
        <f t="shared" si="949"/>
        <v>4</v>
      </c>
      <c r="O12094" s="5">
        <f t="shared" si="950"/>
        <v>54.400000000000006</v>
      </c>
    </row>
    <row r="12095" spans="1:15" x14ac:dyDescent="0.25">
      <c r="A12095">
        <v>12231</v>
      </c>
      <c r="B12095">
        <v>5369</v>
      </c>
      <c r="C12095">
        <f>IF(COUNTIF($B$2:B12095,B12095)=1,1,0)</f>
        <v>0</v>
      </c>
      <c r="D12095" s="1">
        <v>45016</v>
      </c>
      <c r="E12095" s="2">
        <v>0.92018518518518522</v>
      </c>
      <c r="F12095">
        <v>129</v>
      </c>
      <c r="G12095" t="str">
        <f>IFERROR(INDEX(menu_items!$B:$B,MATCH(F12095,menu_items!$A:$A,0)),"Unknown value")</f>
        <v>Mushroom Ravioli</v>
      </c>
      <c r="H12095" t="str">
        <f>IFERROR(INDEX(menu_items!$C:$C,MATCH(F12095,menu_items!$A:$A,0)),"Unknown value")</f>
        <v>Italian</v>
      </c>
      <c r="I12095" s="5">
        <f>IFERROR(INDEX(menu_items!$D:$D,MATCH(F12095,menu_items!$A:$A,0)),0)</f>
        <v>15.5</v>
      </c>
      <c r="J12095" t="str">
        <f t="shared" si="951"/>
        <v>Fri</v>
      </c>
      <c r="K12095">
        <f t="shared" si="952"/>
        <v>31</v>
      </c>
      <c r="L12095" t="str">
        <f t="shared" si="953"/>
        <v>Mar</v>
      </c>
      <c r="M12095">
        <v>22</v>
      </c>
      <c r="N12095">
        <f t="shared" si="949"/>
        <v>4</v>
      </c>
      <c r="O12095" s="5">
        <f t="shared" si="950"/>
        <v>54.400000000000006</v>
      </c>
    </row>
    <row r="12096" spans="1:15" x14ac:dyDescent="0.25">
      <c r="A12096">
        <v>12232</v>
      </c>
      <c r="B12096">
        <v>5369</v>
      </c>
      <c r="C12096">
        <f>IF(COUNTIF($B$2:B12096,B12096)=1,1,0)</f>
        <v>0</v>
      </c>
      <c r="D12096" s="1">
        <v>45016</v>
      </c>
      <c r="E12096" s="2">
        <v>0.92018518518518522</v>
      </c>
      <c r="F12096">
        <v>120</v>
      </c>
      <c r="G12096" t="str">
        <f>IFERROR(INDEX(menu_items!$B:$B,MATCH(F12096,menu_items!$A:$A,0)),"Unknown value")</f>
        <v>Steak Torta</v>
      </c>
      <c r="H12096" t="str">
        <f>IFERROR(INDEX(menu_items!$C:$C,MATCH(F12096,menu_items!$A:$A,0)),"Unknown value")</f>
        <v>Mexican</v>
      </c>
      <c r="I12096" s="5">
        <f>IFERROR(INDEX(menu_items!$D:$D,MATCH(F12096,menu_items!$A:$A,0)),0)</f>
        <v>13.95</v>
      </c>
      <c r="J12096" t="str">
        <f t="shared" si="951"/>
        <v>Fri</v>
      </c>
      <c r="K12096">
        <f t="shared" si="952"/>
        <v>31</v>
      </c>
      <c r="L12096" t="str">
        <f t="shared" si="953"/>
        <v>Mar</v>
      </c>
      <c r="M12096">
        <v>22</v>
      </c>
      <c r="N12096">
        <f t="shared" si="949"/>
        <v>4</v>
      </c>
      <c r="O12096" s="5">
        <f t="shared" si="950"/>
        <v>54.400000000000006</v>
      </c>
    </row>
    <row r="12097" spans="1:15" x14ac:dyDescent="0.25">
      <c r="A12097">
        <v>12233</v>
      </c>
      <c r="B12097">
        <v>5369</v>
      </c>
      <c r="C12097">
        <f>IF(COUNTIF($B$2:B12097,B12097)=1,1,0)</f>
        <v>0</v>
      </c>
      <c r="D12097" s="1">
        <v>45016</v>
      </c>
      <c r="E12097" s="2">
        <v>0.92018518518518522</v>
      </c>
      <c r="F12097">
        <v>122</v>
      </c>
      <c r="G12097" t="str">
        <f>IFERROR(INDEX(menu_items!$B:$B,MATCH(F12097,menu_items!$A:$A,0)),"Unknown value")</f>
        <v>Chips &amp; Salsa</v>
      </c>
      <c r="H12097" t="str">
        <f>IFERROR(INDEX(menu_items!$C:$C,MATCH(F12097,menu_items!$A:$A,0)),"Unknown value")</f>
        <v>Mexican</v>
      </c>
      <c r="I12097" s="5">
        <f>IFERROR(INDEX(menu_items!$D:$D,MATCH(F12097,menu_items!$A:$A,0)),0)</f>
        <v>7</v>
      </c>
      <c r="J12097" t="str">
        <f t="shared" si="951"/>
        <v>Fri</v>
      </c>
      <c r="K12097">
        <f t="shared" si="952"/>
        <v>31</v>
      </c>
      <c r="L12097" t="str">
        <f t="shared" si="953"/>
        <v>Mar</v>
      </c>
      <c r="M12097">
        <v>22</v>
      </c>
      <c r="N12097">
        <f t="shared" si="949"/>
        <v>4</v>
      </c>
      <c r="O12097" s="5">
        <f t="shared" si="950"/>
        <v>54.400000000000006</v>
      </c>
    </row>
    <row r="12098" spans="1:15" x14ac:dyDescent="0.25">
      <c r="A12098">
        <v>12234</v>
      </c>
      <c r="B12098">
        <v>5370</v>
      </c>
      <c r="C12098">
        <f>IF(COUNTIF($B$2:B12098,B12098)=1,1,0)</f>
        <v>1</v>
      </c>
      <c r="D12098" s="1">
        <v>45016</v>
      </c>
      <c r="E12098" s="2">
        <v>0.9276388888888889</v>
      </c>
      <c r="F12098">
        <v>122</v>
      </c>
      <c r="G12098" t="str">
        <f>IFERROR(INDEX(menu_items!$B:$B,MATCH(F12098,menu_items!$A:$A,0)),"Unknown value")</f>
        <v>Chips &amp; Salsa</v>
      </c>
      <c r="H12098" t="str">
        <f>IFERROR(INDEX(menu_items!$C:$C,MATCH(F12098,menu_items!$A:$A,0)),"Unknown value")</f>
        <v>Mexican</v>
      </c>
      <c r="I12098" s="5">
        <f>IFERROR(INDEX(menu_items!$D:$D,MATCH(F12098,menu_items!$A:$A,0)),0)</f>
        <v>7</v>
      </c>
      <c r="J12098" t="str">
        <f t="shared" si="951"/>
        <v>Fri</v>
      </c>
      <c r="K12098">
        <f t="shared" si="952"/>
        <v>31</v>
      </c>
      <c r="L12098" t="str">
        <f t="shared" si="953"/>
        <v>Mar</v>
      </c>
      <c r="M12098">
        <v>22</v>
      </c>
      <c r="N12098">
        <f t="shared" si="949"/>
        <v>1</v>
      </c>
      <c r="O12098" s="5">
        <f t="shared" si="950"/>
        <v>7</v>
      </c>
    </row>
  </sheetData>
  <phoneticPr fontId="18" type="noConversion"/>
  <pageMargins left="0.7" right="0.7" top="0.75" bottom="0.75" header="0.3" footer="0.3"/>
  <pageSetup orientation="portrait" r:id="rId1"/>
  <ignoredErrors>
    <ignoredError sqref="C12099:C1048576" formulaRange="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2ADB-4DA9-49D3-A273-F757169E32FC}">
  <dimension ref="A1:D33"/>
  <sheetViews>
    <sheetView topLeftCell="A7" workbookViewId="0">
      <selection activeCell="I16" sqref="I16"/>
    </sheetView>
  </sheetViews>
  <sheetFormatPr defaultRowHeight="15" x14ac:dyDescent="0.25"/>
  <cols>
    <col min="1" max="1" width="16.140625" customWidth="1"/>
    <col min="2" max="2" width="21.7109375" customWidth="1"/>
    <col min="3" max="3" width="10.7109375" customWidth="1"/>
  </cols>
  <sheetData>
    <row r="1" spans="1:4" x14ac:dyDescent="0.25">
      <c r="A1" t="s">
        <v>52</v>
      </c>
      <c r="B1" t="s">
        <v>45</v>
      </c>
      <c r="C1" t="s">
        <v>53</v>
      </c>
      <c r="D1" t="s">
        <v>54</v>
      </c>
    </row>
    <row r="2" spans="1:4" x14ac:dyDescent="0.25">
      <c r="A2">
        <v>130</v>
      </c>
      <c r="B2" t="s">
        <v>26</v>
      </c>
      <c r="C2" t="s">
        <v>38</v>
      </c>
      <c r="D2">
        <v>19.95</v>
      </c>
    </row>
    <row r="3" spans="1:4" x14ac:dyDescent="0.25">
      <c r="A3">
        <v>109</v>
      </c>
      <c r="B3" t="s">
        <v>4</v>
      </c>
      <c r="C3" t="s">
        <v>37</v>
      </c>
      <c r="D3">
        <v>17.95</v>
      </c>
    </row>
    <row r="4" spans="1:4" x14ac:dyDescent="0.25">
      <c r="A4">
        <v>110</v>
      </c>
      <c r="B4" t="s">
        <v>18</v>
      </c>
      <c r="C4" t="s">
        <v>37</v>
      </c>
      <c r="D4">
        <v>17.95</v>
      </c>
    </row>
    <row r="5" spans="1:4" x14ac:dyDescent="0.25">
      <c r="A5">
        <v>125</v>
      </c>
      <c r="B5" t="s">
        <v>9</v>
      </c>
      <c r="C5" t="s">
        <v>38</v>
      </c>
      <c r="D5">
        <v>17.95</v>
      </c>
    </row>
    <row r="6" spans="1:4" x14ac:dyDescent="0.25">
      <c r="A6">
        <v>127</v>
      </c>
      <c r="B6" t="s">
        <v>23</v>
      </c>
      <c r="C6" t="s">
        <v>38</v>
      </c>
      <c r="D6">
        <v>17.95</v>
      </c>
    </row>
    <row r="7" spans="1:4" x14ac:dyDescent="0.25">
      <c r="A7">
        <v>131</v>
      </c>
      <c r="B7" t="s">
        <v>17</v>
      </c>
      <c r="C7" t="s">
        <v>38</v>
      </c>
      <c r="D7">
        <v>17.95</v>
      </c>
    </row>
    <row r="8" spans="1:4" x14ac:dyDescent="0.25">
      <c r="A8">
        <v>132</v>
      </c>
      <c r="B8" t="s">
        <v>14</v>
      </c>
      <c r="C8" t="s">
        <v>38</v>
      </c>
      <c r="D8">
        <v>16.95</v>
      </c>
    </row>
    <row r="9" spans="1:4" x14ac:dyDescent="0.25">
      <c r="A9">
        <v>107</v>
      </c>
      <c r="B9" t="s">
        <v>12</v>
      </c>
      <c r="C9" t="s">
        <v>37</v>
      </c>
      <c r="D9">
        <v>16.5</v>
      </c>
    </row>
    <row r="10" spans="1:4" x14ac:dyDescent="0.25">
      <c r="A10">
        <v>128</v>
      </c>
      <c r="B10" t="s">
        <v>31</v>
      </c>
      <c r="C10" t="s">
        <v>38</v>
      </c>
      <c r="D10">
        <v>15.5</v>
      </c>
    </row>
    <row r="11" spans="1:4" x14ac:dyDescent="0.25">
      <c r="A11">
        <v>129</v>
      </c>
      <c r="B11" t="s">
        <v>19</v>
      </c>
      <c r="C11" t="s">
        <v>38</v>
      </c>
      <c r="D11">
        <v>15.5</v>
      </c>
    </row>
    <row r="12" spans="1:4" x14ac:dyDescent="0.25">
      <c r="A12">
        <v>112</v>
      </c>
      <c r="B12" t="s">
        <v>22</v>
      </c>
      <c r="C12" t="s">
        <v>37</v>
      </c>
      <c r="D12">
        <v>14.95</v>
      </c>
    </row>
    <row r="13" spans="1:4" x14ac:dyDescent="0.25">
      <c r="A13">
        <v>118</v>
      </c>
      <c r="B13" t="s">
        <v>21</v>
      </c>
      <c r="C13" t="s">
        <v>39</v>
      </c>
      <c r="D13">
        <v>14.95</v>
      </c>
    </row>
    <row r="14" spans="1:4" x14ac:dyDescent="0.25">
      <c r="A14">
        <v>108</v>
      </c>
      <c r="B14" t="s">
        <v>7</v>
      </c>
      <c r="C14" t="s">
        <v>37</v>
      </c>
      <c r="D14">
        <v>14.5</v>
      </c>
    </row>
    <row r="15" spans="1:4" x14ac:dyDescent="0.25">
      <c r="A15">
        <v>124</v>
      </c>
      <c r="B15" t="s">
        <v>16</v>
      </c>
      <c r="C15" t="s">
        <v>38</v>
      </c>
      <c r="D15">
        <v>14.5</v>
      </c>
    </row>
    <row r="16" spans="1:4" x14ac:dyDescent="0.25">
      <c r="A16">
        <v>126</v>
      </c>
      <c r="B16" t="s">
        <v>25</v>
      </c>
      <c r="C16" t="s">
        <v>38</v>
      </c>
      <c r="D16">
        <v>14.5</v>
      </c>
    </row>
    <row r="17" spans="1:4" x14ac:dyDescent="0.25">
      <c r="A17">
        <v>102</v>
      </c>
      <c r="B17" t="s">
        <v>5</v>
      </c>
      <c r="C17" t="s">
        <v>36</v>
      </c>
      <c r="D17">
        <v>13.95</v>
      </c>
    </row>
    <row r="18" spans="1:4" x14ac:dyDescent="0.25">
      <c r="A18">
        <v>116</v>
      </c>
      <c r="B18" t="s">
        <v>30</v>
      </c>
      <c r="C18" t="s">
        <v>39</v>
      </c>
      <c r="D18">
        <v>13.95</v>
      </c>
    </row>
    <row r="19" spans="1:4" x14ac:dyDescent="0.25">
      <c r="A19">
        <v>120</v>
      </c>
      <c r="B19" t="s">
        <v>8</v>
      </c>
      <c r="C19" t="s">
        <v>39</v>
      </c>
      <c r="D19">
        <v>13.95</v>
      </c>
    </row>
    <row r="20" spans="1:4" x14ac:dyDescent="0.25">
      <c r="A20">
        <v>101</v>
      </c>
      <c r="B20" t="s">
        <v>2</v>
      </c>
      <c r="C20" t="s">
        <v>36</v>
      </c>
      <c r="D20">
        <v>12.95</v>
      </c>
    </row>
    <row r="21" spans="1:4" x14ac:dyDescent="0.25">
      <c r="A21">
        <v>117</v>
      </c>
      <c r="B21" t="s">
        <v>13</v>
      </c>
      <c r="C21" t="s">
        <v>39</v>
      </c>
      <c r="D21">
        <v>12.95</v>
      </c>
    </row>
    <row r="22" spans="1:4" x14ac:dyDescent="0.25">
      <c r="A22">
        <v>111</v>
      </c>
      <c r="B22" t="s">
        <v>20</v>
      </c>
      <c r="C22" t="s">
        <v>37</v>
      </c>
      <c r="D22">
        <v>11.95</v>
      </c>
    </row>
    <row r="23" spans="1:4" x14ac:dyDescent="0.25">
      <c r="A23">
        <v>115</v>
      </c>
      <c r="B23" t="s">
        <v>33</v>
      </c>
      <c r="C23" t="s">
        <v>39</v>
      </c>
      <c r="D23">
        <v>11.95</v>
      </c>
    </row>
    <row r="24" spans="1:4" x14ac:dyDescent="0.25">
      <c r="A24">
        <v>119</v>
      </c>
      <c r="B24" t="s">
        <v>15</v>
      </c>
      <c r="C24" t="s">
        <v>39</v>
      </c>
      <c r="D24">
        <v>11.95</v>
      </c>
    </row>
    <row r="25" spans="1:4" x14ac:dyDescent="0.25">
      <c r="A25">
        <v>104</v>
      </c>
      <c r="B25" t="s">
        <v>27</v>
      </c>
      <c r="C25" t="s">
        <v>36</v>
      </c>
      <c r="D25">
        <v>10.5</v>
      </c>
    </row>
    <row r="26" spans="1:4" x14ac:dyDescent="0.25">
      <c r="A26">
        <v>121</v>
      </c>
      <c r="B26" t="s">
        <v>29</v>
      </c>
      <c r="C26" t="s">
        <v>39</v>
      </c>
      <c r="D26">
        <v>10.5</v>
      </c>
    </row>
    <row r="27" spans="1:4" x14ac:dyDescent="0.25">
      <c r="A27">
        <v>103</v>
      </c>
      <c r="B27" t="s">
        <v>24</v>
      </c>
      <c r="C27" t="s">
        <v>36</v>
      </c>
      <c r="D27">
        <v>9</v>
      </c>
    </row>
    <row r="28" spans="1:4" x14ac:dyDescent="0.25">
      <c r="A28">
        <v>114</v>
      </c>
      <c r="B28" t="s">
        <v>32</v>
      </c>
      <c r="C28" t="s">
        <v>37</v>
      </c>
      <c r="D28">
        <v>9</v>
      </c>
    </row>
    <row r="29" spans="1:4" x14ac:dyDescent="0.25">
      <c r="A29">
        <v>123</v>
      </c>
      <c r="B29" t="s">
        <v>28</v>
      </c>
      <c r="C29" t="s">
        <v>39</v>
      </c>
      <c r="D29">
        <v>9</v>
      </c>
    </row>
    <row r="30" spans="1:4" x14ac:dyDescent="0.25">
      <c r="A30">
        <v>105</v>
      </c>
      <c r="B30" t="s">
        <v>10</v>
      </c>
      <c r="C30" t="s">
        <v>36</v>
      </c>
      <c r="D30">
        <v>7</v>
      </c>
    </row>
    <row r="31" spans="1:4" x14ac:dyDescent="0.25">
      <c r="A31">
        <v>106</v>
      </c>
      <c r="B31" t="s">
        <v>6</v>
      </c>
      <c r="C31" t="s">
        <v>36</v>
      </c>
      <c r="D31">
        <v>7</v>
      </c>
    </row>
    <row r="32" spans="1:4" x14ac:dyDescent="0.25">
      <c r="A32">
        <v>122</v>
      </c>
      <c r="B32" t="s">
        <v>11</v>
      </c>
      <c r="C32" t="s">
        <v>39</v>
      </c>
      <c r="D32">
        <v>7</v>
      </c>
    </row>
    <row r="33" spans="1:4" x14ac:dyDescent="0.25">
      <c r="A33">
        <v>113</v>
      </c>
      <c r="B33" t="s">
        <v>3</v>
      </c>
      <c r="C33" t="s">
        <v>37</v>
      </c>
      <c r="D33">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Pivot_tables</vt:lpstr>
      <vt:lpstr>Dashboard</vt:lpstr>
      <vt:lpstr>order_details</vt:lpstr>
      <vt:lpstr>menu_items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Home</dc:creator>
  <cp:keywords/>
  <dc:description/>
  <cp:lastModifiedBy>Sangeetha Jagadeeswaran</cp:lastModifiedBy>
  <cp:revision/>
  <dcterms:created xsi:type="dcterms:W3CDTF">2026-07-20T14:46:12Z</dcterms:created>
  <dcterms:modified xsi:type="dcterms:W3CDTF">2026-08-19T14:59:14Z</dcterms:modified>
  <cp:category/>
  <cp:contentStatus/>
</cp:coreProperties>
</file>